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생산지원팀\3. 개인폴더\박재현\1. 송도공장\1.예산\26년도 예산\"/>
    </mc:Choice>
  </mc:AlternateContent>
  <xr:revisionPtr revIDLastSave="0" documentId="13_ncr:1_{F6DFDB06-9F0E-45A3-B91C-6C3866F9A679}" xr6:coauthVersionLast="36" xr6:coauthVersionMax="36" xr10:uidLastSave="{00000000-0000-0000-0000-000000000000}"/>
  <bookViews>
    <workbookView xWindow="0" yWindow="0" windowWidth="28800" windowHeight="10080" xr2:uid="{13969A9B-7AB8-470A-9D3C-7AF6CB88BFCF}"/>
  </bookViews>
  <sheets>
    <sheet name="QC,QA제외" sheetId="41" r:id="rId1"/>
    <sheet name="전체" sheetId="40" r:id="rId2"/>
    <sheet name="송도공장장" sheetId="33" r:id="rId3"/>
    <sheet name="제조팀" sheetId="34" r:id="rId4"/>
    <sheet name="송도밸리데이션팀" sheetId="35" r:id="rId5"/>
    <sheet name="송도생산지원팀" sheetId="36" r:id="rId6"/>
    <sheet name="송도설비관리팀" sheetId="37" r:id="rId7"/>
    <sheet name="품질관리6팀" sheetId="38" r:id="rId8"/>
    <sheet name="품질보증3팀" sheetId="39" r:id="rId9"/>
  </sheets>
  <externalReferences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176" i="41" l="1"/>
  <c r="AH175" i="41"/>
  <c r="AH174" i="41"/>
  <c r="AH173" i="41" s="1"/>
  <c r="AH172" i="41"/>
  <c r="AH171" i="41"/>
  <c r="AH170" i="41"/>
  <c r="AH169" i="41"/>
  <c r="AH167" i="41"/>
  <c r="AY167" i="41" s="1"/>
  <c r="AZ167" i="41" s="1"/>
  <c r="BA167" i="41" s="1"/>
  <c r="AH166" i="41"/>
  <c r="AH165" i="41"/>
  <c r="AH164" i="41"/>
  <c r="AH163" i="41" s="1"/>
  <c r="AH162" i="41"/>
  <c r="AH161" i="41"/>
  <c r="AH160" i="41"/>
  <c r="AH159" i="41"/>
  <c r="AH157" i="41"/>
  <c r="AH156" i="41"/>
  <c r="AH155" i="41"/>
  <c r="AH154" i="41"/>
  <c r="AY154" i="41" s="1"/>
  <c r="AZ154" i="41" s="1"/>
  <c r="BA154" i="41" s="1"/>
  <c r="AH153" i="41"/>
  <c r="AH152" i="41"/>
  <c r="AH151" i="41"/>
  <c r="AY151" i="41" s="1"/>
  <c r="AZ151" i="41" s="1"/>
  <c r="BA151" i="41" s="1"/>
  <c r="AH150" i="41"/>
  <c r="AY150" i="41" s="1"/>
  <c r="AH148" i="41"/>
  <c r="AH147" i="41"/>
  <c r="AH145" i="41"/>
  <c r="AH144" i="41"/>
  <c r="AH143" i="41"/>
  <c r="AH142" i="41"/>
  <c r="AH141" i="41"/>
  <c r="AH137" i="41"/>
  <c r="AH136" i="41"/>
  <c r="AH135" i="41"/>
  <c r="AY135" i="41" s="1"/>
  <c r="AZ135" i="41" s="1"/>
  <c r="BA135" i="41" s="1"/>
  <c r="AH134" i="41"/>
  <c r="AH133" i="41"/>
  <c r="AH132" i="41"/>
  <c r="AY132" i="41" s="1"/>
  <c r="AZ132" i="41" s="1"/>
  <c r="BA132" i="41" s="1"/>
  <c r="AH131" i="41"/>
  <c r="AH129" i="41"/>
  <c r="AH127" i="41"/>
  <c r="AH126" i="41"/>
  <c r="AH125" i="41"/>
  <c r="AH124" i="41"/>
  <c r="AY124" i="41" s="1"/>
  <c r="AZ124" i="41" s="1"/>
  <c r="BA124" i="41" s="1"/>
  <c r="AH123" i="41"/>
  <c r="AH122" i="41"/>
  <c r="AY122" i="41" s="1"/>
  <c r="AZ122" i="41" s="1"/>
  <c r="BA122" i="41" s="1"/>
  <c r="AH121" i="41"/>
  <c r="AH120" i="41"/>
  <c r="AY120" i="41" s="1"/>
  <c r="AH119" i="41"/>
  <c r="AY119" i="41" s="1"/>
  <c r="AZ119" i="41" s="1"/>
  <c r="AH117" i="41"/>
  <c r="AH116" i="41"/>
  <c r="AH114" i="41"/>
  <c r="AH113" i="41"/>
  <c r="AH112" i="41"/>
  <c r="AH111" i="41"/>
  <c r="AH110" i="41"/>
  <c r="AY110" i="41" s="1"/>
  <c r="AZ110" i="41" s="1"/>
  <c r="BA110" i="41" s="1"/>
  <c r="AH109" i="41"/>
  <c r="AY109" i="41" s="1"/>
  <c r="AZ109" i="41" s="1"/>
  <c r="BA109" i="41" s="1"/>
  <c r="AH108" i="41"/>
  <c r="AH106" i="41"/>
  <c r="AH105" i="41"/>
  <c r="AH104" i="41"/>
  <c r="AH103" i="41"/>
  <c r="AY103" i="41" s="1"/>
  <c r="AH102" i="41"/>
  <c r="AH101" i="41"/>
  <c r="AH99" i="41"/>
  <c r="AH98" i="41"/>
  <c r="AH97" i="41"/>
  <c r="AH96" i="41"/>
  <c r="AH95" i="41"/>
  <c r="AH94" i="41"/>
  <c r="AH93" i="41"/>
  <c r="AH92" i="41"/>
  <c r="AY92" i="41" s="1"/>
  <c r="AZ92" i="41" s="1"/>
  <c r="BA92" i="41" s="1"/>
  <c r="AH91" i="41"/>
  <c r="AY91" i="41" s="1"/>
  <c r="AZ91" i="41" s="1"/>
  <c r="BA91" i="41" s="1"/>
  <c r="AH90" i="41"/>
  <c r="AY90" i="41" s="1"/>
  <c r="AZ90" i="41" s="1"/>
  <c r="BA90" i="41" s="1"/>
  <c r="AH89" i="41"/>
  <c r="AY89" i="41" s="1"/>
  <c r="AH87" i="41"/>
  <c r="AH86" i="41"/>
  <c r="AH85" i="41"/>
  <c r="AH84" i="41"/>
  <c r="AY84" i="41" s="1"/>
  <c r="AH83" i="41"/>
  <c r="AY83" i="41" s="1"/>
  <c r="AZ83" i="41" s="1"/>
  <c r="BA83" i="41" s="1"/>
  <c r="AH82" i="41"/>
  <c r="AY82" i="41" s="1"/>
  <c r="AZ82" i="41" s="1"/>
  <c r="BA82" i="41" s="1"/>
  <c r="AH81" i="41"/>
  <c r="AY81" i="41" s="1"/>
  <c r="AZ81" i="41" s="1"/>
  <c r="BA81" i="41" s="1"/>
  <c r="AH80" i="41"/>
  <c r="AY80" i="41" s="1"/>
  <c r="AZ80" i="41" s="1"/>
  <c r="AH78" i="41"/>
  <c r="AH77" i="41"/>
  <c r="AH76" i="41"/>
  <c r="AH75" i="41"/>
  <c r="AH74" i="41"/>
  <c r="AY74" i="41" s="1"/>
  <c r="AZ74" i="41" s="1"/>
  <c r="BA74" i="41" s="1"/>
  <c r="AH73" i="41"/>
  <c r="AY73" i="41" s="1"/>
  <c r="AH72" i="41"/>
  <c r="AH71" i="41"/>
  <c r="AY71" i="41" s="1"/>
  <c r="AZ71" i="41" s="1"/>
  <c r="BA71" i="41" s="1"/>
  <c r="AH70" i="41"/>
  <c r="AY70" i="41" s="1"/>
  <c r="AZ70" i="41" s="1"/>
  <c r="AH69" i="41"/>
  <c r="AH67" i="41"/>
  <c r="AH66" i="41"/>
  <c r="AH65" i="41"/>
  <c r="AH64" i="41"/>
  <c r="AH63" i="41"/>
  <c r="AH62" i="41"/>
  <c r="AH61" i="41"/>
  <c r="AH59" i="41"/>
  <c r="AH58" i="41"/>
  <c r="AH57" i="41"/>
  <c r="AY57" i="41" s="1"/>
  <c r="AZ57" i="41" s="1"/>
  <c r="BA57" i="41" s="1"/>
  <c r="AH56" i="41"/>
  <c r="AH55" i="41"/>
  <c r="AH54" i="41"/>
  <c r="AH52" i="41" s="1"/>
  <c r="AH53" i="41"/>
  <c r="AY53" i="41" s="1"/>
  <c r="AY52" i="41" s="1"/>
  <c r="AH51" i="41"/>
  <c r="AH50" i="41"/>
  <c r="AH49" i="41"/>
  <c r="AH48" i="41"/>
  <c r="AH47" i="41"/>
  <c r="AT172" i="41"/>
  <c r="AS172" i="41"/>
  <c r="AR172" i="41"/>
  <c r="AQ172" i="41"/>
  <c r="AP172" i="41"/>
  <c r="AO172" i="41"/>
  <c r="AN172" i="41"/>
  <c r="AM172" i="41"/>
  <c r="AL172" i="41"/>
  <c r="AK172" i="41"/>
  <c r="AJ172" i="41"/>
  <c r="AI172" i="41"/>
  <c r="AU172" i="41" s="1"/>
  <c r="AT171" i="41"/>
  <c r="AS171" i="41"/>
  <c r="AX171" i="41" s="1"/>
  <c r="AR171" i="41"/>
  <c r="AQ171" i="41"/>
  <c r="AP171" i="41"/>
  <c r="AO171" i="41"/>
  <c r="AW171" i="41" s="1"/>
  <c r="AN171" i="41"/>
  <c r="AM171" i="41"/>
  <c r="AL171" i="41"/>
  <c r="AV171" i="41" s="1"/>
  <c r="AK171" i="41"/>
  <c r="AJ171" i="41"/>
  <c r="AI171" i="41"/>
  <c r="AU171" i="41" s="1"/>
  <c r="AT170" i="41"/>
  <c r="AS170" i="41"/>
  <c r="AR170" i="41"/>
  <c r="AX170" i="41" s="1"/>
  <c r="AQ170" i="41"/>
  <c r="AW170" i="41" s="1"/>
  <c r="AP170" i="41"/>
  <c r="AO170" i="41"/>
  <c r="AN170" i="41"/>
  <c r="AM170" i="41"/>
  <c r="AL170" i="41"/>
  <c r="AK170" i="41"/>
  <c r="AJ170" i="41"/>
  <c r="AI170" i="41"/>
  <c r="AT169" i="41"/>
  <c r="AT168" i="41" s="1"/>
  <c r="AS169" i="41"/>
  <c r="AR169" i="41"/>
  <c r="AR168" i="41" s="1"/>
  <c r="AQ169" i="41"/>
  <c r="AQ168" i="41" s="1"/>
  <c r="AP169" i="41"/>
  <c r="AO169" i="41"/>
  <c r="AW169" i="41" s="1"/>
  <c r="AN169" i="41"/>
  <c r="AM169" i="41"/>
  <c r="AL169" i="41"/>
  <c r="AK169" i="41"/>
  <c r="AJ169" i="41"/>
  <c r="AI169" i="41"/>
  <c r="AU169" i="41" s="1"/>
  <c r="AT167" i="41"/>
  <c r="AS167" i="41"/>
  <c r="AR167" i="41"/>
  <c r="AQ167" i="41"/>
  <c r="AP167" i="41"/>
  <c r="AO167" i="41"/>
  <c r="AN167" i="41"/>
  <c r="AM167" i="41"/>
  <c r="AL167" i="41"/>
  <c r="AK167" i="41"/>
  <c r="AJ167" i="41"/>
  <c r="AI167" i="41"/>
  <c r="AT166" i="41"/>
  <c r="AS166" i="41"/>
  <c r="AX166" i="41" s="1"/>
  <c r="AR166" i="41"/>
  <c r="AQ166" i="41"/>
  <c r="AP166" i="41"/>
  <c r="AO166" i="41"/>
  <c r="AW166" i="41" s="1"/>
  <c r="AN166" i="41"/>
  <c r="AM166" i="41"/>
  <c r="AV166" i="41" s="1"/>
  <c r="AL166" i="41"/>
  <c r="AK166" i="41"/>
  <c r="AJ166" i="41"/>
  <c r="AI166" i="41"/>
  <c r="AU166" i="41" s="1"/>
  <c r="AT165" i="41"/>
  <c r="AS165" i="41"/>
  <c r="AR165" i="41"/>
  <c r="AX165" i="41" s="1"/>
  <c r="AQ165" i="41"/>
  <c r="AW165" i="41" s="1"/>
  <c r="AP165" i="41"/>
  <c r="AO165" i="41"/>
  <c r="AN165" i="41"/>
  <c r="AM165" i="41"/>
  <c r="AM163" i="41" s="1"/>
  <c r="AL165" i="41"/>
  <c r="AK165" i="41"/>
  <c r="AJ165" i="41"/>
  <c r="AI165" i="41"/>
  <c r="AT164" i="41"/>
  <c r="AT163" i="41" s="1"/>
  <c r="AS164" i="41"/>
  <c r="AS163" i="41" s="1"/>
  <c r="AR164" i="41"/>
  <c r="AQ164" i="41"/>
  <c r="AQ163" i="41" s="1"/>
  <c r="AP164" i="41"/>
  <c r="AO164" i="41"/>
  <c r="AW164" i="41" s="1"/>
  <c r="AN164" i="41"/>
  <c r="AM164" i="41"/>
  <c r="AL164" i="41"/>
  <c r="AK164" i="41"/>
  <c r="AJ164" i="41"/>
  <c r="AI164" i="41"/>
  <c r="AU164" i="41" s="1"/>
  <c r="AT162" i="41"/>
  <c r="AS162" i="41"/>
  <c r="AR162" i="41"/>
  <c r="AQ162" i="41"/>
  <c r="AP162" i="41"/>
  <c r="AO162" i="41"/>
  <c r="AN162" i="41"/>
  <c r="AV162" i="41" s="1"/>
  <c r="AM162" i="41"/>
  <c r="AL162" i="41"/>
  <c r="AK162" i="41"/>
  <c r="AJ162" i="41"/>
  <c r="AI162" i="41"/>
  <c r="AT161" i="41"/>
  <c r="AT158" i="41" s="1"/>
  <c r="AS161" i="41"/>
  <c r="AS158" i="41" s="1"/>
  <c r="AR161" i="41"/>
  <c r="AQ161" i="41"/>
  <c r="AP161" i="41"/>
  <c r="AO161" i="41"/>
  <c r="AN161" i="41"/>
  <c r="AM161" i="41"/>
  <c r="AL161" i="41"/>
  <c r="AV161" i="41" s="1"/>
  <c r="AK161" i="41"/>
  <c r="AJ161" i="41"/>
  <c r="AI161" i="41"/>
  <c r="AT160" i="41"/>
  <c r="AS160" i="41"/>
  <c r="AR160" i="41"/>
  <c r="AX160" i="41" s="1"/>
  <c r="AQ160" i="41"/>
  <c r="AW160" i="41" s="1"/>
  <c r="AP160" i="41"/>
  <c r="AO160" i="41"/>
  <c r="AN160" i="41"/>
  <c r="AN158" i="41" s="1"/>
  <c r="AM160" i="41"/>
  <c r="AM158" i="41" s="1"/>
  <c r="AL160" i="41"/>
  <c r="AL158" i="41" s="1"/>
  <c r="AV158" i="41" s="1"/>
  <c r="AK160" i="41"/>
  <c r="AK158" i="41" s="1"/>
  <c r="AJ160" i="41"/>
  <c r="AU160" i="41" s="1"/>
  <c r="AI160" i="41"/>
  <c r="AT159" i="41"/>
  <c r="AS159" i="41"/>
  <c r="AR159" i="41"/>
  <c r="AR158" i="41" s="1"/>
  <c r="AQ159" i="41"/>
  <c r="AP159" i="41"/>
  <c r="AP158" i="41" s="1"/>
  <c r="AO159" i="41"/>
  <c r="AO158" i="41" s="1"/>
  <c r="AN159" i="41"/>
  <c r="AM159" i="41"/>
  <c r="AL159" i="41"/>
  <c r="AK159" i="41"/>
  <c r="AJ159" i="41"/>
  <c r="AI159" i="41"/>
  <c r="AU159" i="41" s="1"/>
  <c r="AT157" i="41"/>
  <c r="AS157" i="41"/>
  <c r="AR157" i="41"/>
  <c r="AQ157" i="41"/>
  <c r="AP157" i="41"/>
  <c r="AO157" i="41"/>
  <c r="AW157" i="41" s="1"/>
  <c r="AN157" i="41"/>
  <c r="AM157" i="41"/>
  <c r="AV157" i="41" s="1"/>
  <c r="AL157" i="41"/>
  <c r="AK157" i="41"/>
  <c r="AJ157" i="41"/>
  <c r="AI157" i="41"/>
  <c r="AU157" i="41" s="1"/>
  <c r="AT156" i="41"/>
  <c r="AS156" i="41"/>
  <c r="AX156" i="41" s="1"/>
  <c r="AR156" i="41"/>
  <c r="AQ156" i="41"/>
  <c r="AP156" i="41"/>
  <c r="AO156" i="41"/>
  <c r="AN156" i="41"/>
  <c r="AM156" i="41"/>
  <c r="AL156" i="41"/>
  <c r="AK156" i="41"/>
  <c r="AJ156" i="41"/>
  <c r="AI156" i="41"/>
  <c r="AU156" i="41" s="1"/>
  <c r="AT155" i="41"/>
  <c r="AS155" i="41"/>
  <c r="AR155" i="41"/>
  <c r="AX155" i="41" s="1"/>
  <c r="AQ155" i="41"/>
  <c r="AW155" i="41" s="1"/>
  <c r="AP155" i="41"/>
  <c r="AO155" i="41"/>
  <c r="AN155" i="41"/>
  <c r="AM155" i="41"/>
  <c r="AL155" i="41"/>
  <c r="AV155" i="41" s="1"/>
  <c r="AK155" i="41"/>
  <c r="AU155" i="41" s="1"/>
  <c r="AJ155" i="41"/>
  <c r="AI155" i="41"/>
  <c r="AT154" i="41"/>
  <c r="AS154" i="41"/>
  <c r="AR154" i="41"/>
  <c r="AX154" i="41" s="1"/>
  <c r="AQ154" i="41"/>
  <c r="AP154" i="41"/>
  <c r="AO154" i="41"/>
  <c r="AW154" i="41" s="1"/>
  <c r="AN154" i="41"/>
  <c r="AM154" i="41"/>
  <c r="AL154" i="41"/>
  <c r="AK154" i="41"/>
  <c r="AJ154" i="41"/>
  <c r="AI154" i="41"/>
  <c r="AU154" i="41" s="1"/>
  <c r="AT153" i="41"/>
  <c r="AS153" i="41"/>
  <c r="AR153" i="41"/>
  <c r="AQ153" i="41"/>
  <c r="AP153" i="41"/>
  <c r="AO153" i="41"/>
  <c r="AW153" i="41" s="1"/>
  <c r="AN153" i="41"/>
  <c r="AM153" i="41"/>
  <c r="AV153" i="41" s="1"/>
  <c r="AL153" i="41"/>
  <c r="AK153" i="41"/>
  <c r="AJ153" i="41"/>
  <c r="AI153" i="41"/>
  <c r="AT152" i="41"/>
  <c r="AT149" i="41" s="1"/>
  <c r="AS152" i="41"/>
  <c r="AX152" i="41" s="1"/>
  <c r="AR152" i="41"/>
  <c r="AQ152" i="41"/>
  <c r="AP152" i="41"/>
  <c r="AO152" i="41"/>
  <c r="AN152" i="41"/>
  <c r="AM152" i="41"/>
  <c r="AL152" i="41"/>
  <c r="AV152" i="41" s="1"/>
  <c r="AK152" i="41"/>
  <c r="AU152" i="41" s="1"/>
  <c r="AJ152" i="41"/>
  <c r="AI152" i="41"/>
  <c r="AT151" i="41"/>
  <c r="AS151" i="41"/>
  <c r="AR151" i="41"/>
  <c r="AX151" i="41" s="1"/>
  <c r="AQ151" i="41"/>
  <c r="AP151" i="41"/>
  <c r="AO151" i="41"/>
  <c r="AN151" i="41"/>
  <c r="AN149" i="41" s="1"/>
  <c r="AM151" i="41"/>
  <c r="AL151" i="41"/>
  <c r="AV151" i="41" s="1"/>
  <c r="AK151" i="41"/>
  <c r="AJ151" i="41"/>
  <c r="AJ149" i="41" s="1"/>
  <c r="AI151" i="41"/>
  <c r="AT150" i="41"/>
  <c r="AS150" i="41"/>
  <c r="AR150" i="41"/>
  <c r="AQ150" i="41"/>
  <c r="AQ149" i="41" s="1"/>
  <c r="AP150" i="41"/>
  <c r="AO150" i="41"/>
  <c r="AO149" i="41" s="1"/>
  <c r="AN150" i="41"/>
  <c r="AM150" i="41"/>
  <c r="AM149" i="41" s="1"/>
  <c r="AL150" i="41"/>
  <c r="AK150" i="41"/>
  <c r="AK149" i="41" s="1"/>
  <c r="AJ150" i="41"/>
  <c r="AI150" i="41"/>
  <c r="AU150" i="41" s="1"/>
  <c r="AT148" i="41"/>
  <c r="AX148" i="41" s="1"/>
  <c r="AS148" i="41"/>
  <c r="AR148" i="41"/>
  <c r="AQ148" i="41"/>
  <c r="AP148" i="41"/>
  <c r="AP146" i="41" s="1"/>
  <c r="AO148" i="41"/>
  <c r="AW148" i="41" s="1"/>
  <c r="AN148" i="41"/>
  <c r="AM148" i="41"/>
  <c r="AL148" i="41"/>
  <c r="AL146" i="41" s="1"/>
  <c r="AK148" i="41"/>
  <c r="AK146" i="41" s="1"/>
  <c r="AJ148" i="41"/>
  <c r="AI148" i="41"/>
  <c r="AU148" i="41" s="1"/>
  <c r="AT147" i="41"/>
  <c r="AT146" i="41" s="1"/>
  <c r="AS147" i="41"/>
  <c r="AS146" i="41" s="1"/>
  <c r="AR147" i="41"/>
  <c r="AQ147" i="41"/>
  <c r="AP147" i="41"/>
  <c r="AO147" i="41"/>
  <c r="AN147" i="41"/>
  <c r="AM147" i="41"/>
  <c r="AM146" i="41" s="1"/>
  <c r="AL147" i="41"/>
  <c r="AK147" i="41"/>
  <c r="AJ147" i="41"/>
  <c r="AJ146" i="41" s="1"/>
  <c r="AI147" i="41"/>
  <c r="AU147" i="41" s="1"/>
  <c r="AT145" i="41"/>
  <c r="AS145" i="41"/>
  <c r="AR145" i="41"/>
  <c r="AQ145" i="41"/>
  <c r="AP145" i="41"/>
  <c r="AO145" i="41"/>
  <c r="AW145" i="41" s="1"/>
  <c r="AN145" i="41"/>
  <c r="AM145" i="41"/>
  <c r="AL145" i="41"/>
  <c r="AV145" i="41" s="1"/>
  <c r="AK145" i="41"/>
  <c r="AJ145" i="41"/>
  <c r="AI145" i="41"/>
  <c r="AT144" i="41"/>
  <c r="AS144" i="41"/>
  <c r="AX144" i="41" s="1"/>
  <c r="AR144" i="41"/>
  <c r="AQ144" i="41"/>
  <c r="AP144" i="41"/>
  <c r="AO144" i="41"/>
  <c r="AN144" i="41"/>
  <c r="AM144" i="41"/>
  <c r="AV144" i="41" s="1"/>
  <c r="AL144" i="41"/>
  <c r="AK144" i="41"/>
  <c r="AJ144" i="41"/>
  <c r="AI144" i="41"/>
  <c r="AU144" i="41" s="1"/>
  <c r="AT143" i="41"/>
  <c r="AS143" i="41"/>
  <c r="AR143" i="41"/>
  <c r="AX143" i="41" s="1"/>
  <c r="AQ143" i="41"/>
  <c r="AW143" i="41" s="1"/>
  <c r="AP143" i="41"/>
  <c r="AO143" i="41"/>
  <c r="AN143" i="41"/>
  <c r="AM143" i="41"/>
  <c r="AL143" i="41"/>
  <c r="AK143" i="41"/>
  <c r="AU143" i="41" s="1"/>
  <c r="AJ143" i="41"/>
  <c r="AI143" i="41"/>
  <c r="AT142" i="41"/>
  <c r="AT140" i="41" s="1"/>
  <c r="AS142" i="41"/>
  <c r="AR142" i="41"/>
  <c r="AR140" i="41" s="1"/>
  <c r="AQ142" i="41"/>
  <c r="AQ140" i="41" s="1"/>
  <c r="AP142" i="41"/>
  <c r="AO142" i="41"/>
  <c r="AW142" i="41" s="1"/>
  <c r="AN142" i="41"/>
  <c r="AM142" i="41"/>
  <c r="AL142" i="41"/>
  <c r="AK142" i="41"/>
  <c r="AJ142" i="41"/>
  <c r="AI142" i="41"/>
  <c r="AU142" i="41" s="1"/>
  <c r="AT141" i="41"/>
  <c r="AS141" i="41"/>
  <c r="AS140" i="41" s="1"/>
  <c r="AR141" i="41"/>
  <c r="AQ141" i="41"/>
  <c r="AP141" i="41"/>
  <c r="AP140" i="41" s="1"/>
  <c r="AO141" i="41"/>
  <c r="AW141" i="41" s="1"/>
  <c r="AN141" i="41"/>
  <c r="AN140" i="41" s="1"/>
  <c r="AM141" i="41"/>
  <c r="AM140" i="41" s="1"/>
  <c r="AL141" i="41"/>
  <c r="AK141" i="41"/>
  <c r="AJ141" i="41"/>
  <c r="AJ140" i="41" s="1"/>
  <c r="AI141" i="41"/>
  <c r="AT139" i="41"/>
  <c r="AS139" i="41"/>
  <c r="AR139" i="41"/>
  <c r="AQ139" i="41"/>
  <c r="AP139" i="41"/>
  <c r="AP138" i="41" s="1"/>
  <c r="AO139" i="41"/>
  <c r="AO138" i="41" s="1"/>
  <c r="AW138" i="41" s="1"/>
  <c r="AN139" i="41"/>
  <c r="AN138" i="41" s="1"/>
  <c r="AM139" i="41"/>
  <c r="AL139" i="41"/>
  <c r="AK139" i="41"/>
  <c r="AJ139" i="41"/>
  <c r="AJ138" i="41" s="1"/>
  <c r="AI139" i="41"/>
  <c r="AI138" i="41" s="1"/>
  <c r="AU138" i="41" s="1"/>
  <c r="AK138" i="41"/>
  <c r="AL138" i="41"/>
  <c r="AM138" i="41"/>
  <c r="AR138" i="41"/>
  <c r="AS138" i="41"/>
  <c r="AT138" i="41"/>
  <c r="AQ138" i="41"/>
  <c r="AX139" i="41"/>
  <c r="AT137" i="41"/>
  <c r="AS137" i="41"/>
  <c r="AR137" i="41"/>
  <c r="AQ137" i="41"/>
  <c r="AP137" i="41"/>
  <c r="AO137" i="41"/>
  <c r="AW137" i="41" s="1"/>
  <c r="AN137" i="41"/>
  <c r="AV137" i="41" s="1"/>
  <c r="AM137" i="41"/>
  <c r="AL137" i="41"/>
  <c r="AK137" i="41"/>
  <c r="AJ137" i="41"/>
  <c r="AI137" i="41"/>
  <c r="AU137" i="41" s="1"/>
  <c r="AT136" i="41"/>
  <c r="AS136" i="41"/>
  <c r="AX136" i="41" s="1"/>
  <c r="AR136" i="41"/>
  <c r="AQ136" i="41"/>
  <c r="AP136" i="41"/>
  <c r="AO136" i="41"/>
  <c r="AW136" i="41" s="1"/>
  <c r="AN136" i="41"/>
  <c r="AM136" i="41"/>
  <c r="AL136" i="41"/>
  <c r="AV136" i="41" s="1"/>
  <c r="AK136" i="41"/>
  <c r="AJ136" i="41"/>
  <c r="AI136" i="41"/>
  <c r="AU136" i="41" s="1"/>
  <c r="AT135" i="41"/>
  <c r="AS135" i="41"/>
  <c r="AR135" i="41"/>
  <c r="AQ135" i="41"/>
  <c r="AP135" i="41"/>
  <c r="AO135" i="41"/>
  <c r="AW135" i="41" s="1"/>
  <c r="AN135" i="41"/>
  <c r="AM135" i="41"/>
  <c r="AL135" i="41"/>
  <c r="AV135" i="41" s="1"/>
  <c r="AK135" i="41"/>
  <c r="AJ135" i="41"/>
  <c r="AU135" i="41" s="1"/>
  <c r="AI135" i="41"/>
  <c r="AT134" i="41"/>
  <c r="AS134" i="41"/>
  <c r="AR134" i="41"/>
  <c r="AQ134" i="41"/>
  <c r="AP134" i="41"/>
  <c r="AO134" i="41"/>
  <c r="AO130" i="41" s="1"/>
  <c r="AN134" i="41"/>
  <c r="AM134" i="41"/>
  <c r="AL134" i="41"/>
  <c r="AV134" i="41" s="1"/>
  <c r="AK134" i="41"/>
  <c r="AJ134" i="41"/>
  <c r="AI134" i="41"/>
  <c r="AU134" i="41" s="1"/>
  <c r="AT133" i="41"/>
  <c r="AX133" i="41" s="1"/>
  <c r="AS133" i="41"/>
  <c r="AR133" i="41"/>
  <c r="AQ133" i="41"/>
  <c r="AP133" i="41"/>
  <c r="AO133" i="41"/>
  <c r="AN133" i="41"/>
  <c r="AN130" i="41" s="1"/>
  <c r="AM133" i="41"/>
  <c r="AM130" i="41" s="1"/>
  <c r="AL133" i="41"/>
  <c r="AK133" i="41"/>
  <c r="AJ133" i="41"/>
  <c r="AI133" i="41"/>
  <c r="AU133" i="41" s="1"/>
  <c r="AT132" i="41"/>
  <c r="AS132" i="41"/>
  <c r="AR132" i="41"/>
  <c r="AX132" i="41" s="1"/>
  <c r="AQ132" i="41"/>
  <c r="AP132" i="41"/>
  <c r="AO132" i="41"/>
  <c r="AN132" i="41"/>
  <c r="AM132" i="41"/>
  <c r="AL132" i="41"/>
  <c r="AL130" i="41" s="1"/>
  <c r="AK132" i="41"/>
  <c r="AU132" i="41" s="1"/>
  <c r="AJ132" i="41"/>
  <c r="AI132" i="41"/>
  <c r="AT131" i="41"/>
  <c r="AT130" i="41" s="1"/>
  <c r="AS131" i="41"/>
  <c r="AS130" i="41" s="1"/>
  <c r="AR131" i="41"/>
  <c r="AX131" i="41" s="1"/>
  <c r="AQ131" i="41"/>
  <c r="AQ130" i="41" s="1"/>
  <c r="AP131" i="41"/>
  <c r="AP130" i="41" s="1"/>
  <c r="AO131" i="41"/>
  <c r="AN131" i="41"/>
  <c r="AM131" i="41"/>
  <c r="AL131" i="41"/>
  <c r="AK131" i="41"/>
  <c r="AJ131" i="41"/>
  <c r="AJ130" i="41" s="1"/>
  <c r="AI131" i="41"/>
  <c r="AI130" i="41" s="1"/>
  <c r="AT129" i="41"/>
  <c r="AT128" i="41" s="1"/>
  <c r="AS129" i="41"/>
  <c r="AR129" i="41"/>
  <c r="AQ129" i="41"/>
  <c r="AP129" i="41"/>
  <c r="AO129" i="41"/>
  <c r="AW129" i="41" s="1"/>
  <c r="AN129" i="41"/>
  <c r="AM129" i="41"/>
  <c r="AM128" i="41" s="1"/>
  <c r="AL129" i="41"/>
  <c r="AL128" i="41" s="1"/>
  <c r="AV128" i="41" s="1"/>
  <c r="AK129" i="41"/>
  <c r="AJ129" i="41"/>
  <c r="AI129" i="41"/>
  <c r="AT127" i="41"/>
  <c r="AS127" i="41"/>
  <c r="AR127" i="41"/>
  <c r="AQ127" i="41"/>
  <c r="AP127" i="41"/>
  <c r="AO127" i="41"/>
  <c r="AW127" i="41" s="1"/>
  <c r="AN127" i="41"/>
  <c r="AV127" i="41" s="1"/>
  <c r="AM127" i="41"/>
  <c r="AL127" i="41"/>
  <c r="AK127" i="41"/>
  <c r="AJ127" i="41"/>
  <c r="AI127" i="41"/>
  <c r="AT126" i="41"/>
  <c r="AS126" i="41"/>
  <c r="AR126" i="41"/>
  <c r="AQ126" i="41"/>
  <c r="AP126" i="41"/>
  <c r="AO126" i="41"/>
  <c r="AW126" i="41" s="1"/>
  <c r="AN126" i="41"/>
  <c r="AM126" i="41"/>
  <c r="AL126" i="41"/>
  <c r="AV126" i="41" s="1"/>
  <c r="AK126" i="41"/>
  <c r="AJ126" i="41"/>
  <c r="AI126" i="41"/>
  <c r="AU126" i="41" s="1"/>
  <c r="AT125" i="41"/>
  <c r="AS125" i="41"/>
  <c r="AR125" i="41"/>
  <c r="AX125" i="41" s="1"/>
  <c r="AQ125" i="41"/>
  <c r="AW125" i="41" s="1"/>
  <c r="AP125" i="41"/>
  <c r="AO125" i="41"/>
  <c r="AN125" i="41"/>
  <c r="AM125" i="41"/>
  <c r="AL125" i="41"/>
  <c r="AK125" i="41"/>
  <c r="AJ125" i="41"/>
  <c r="AU125" i="41" s="1"/>
  <c r="AI125" i="41"/>
  <c r="AT124" i="41"/>
  <c r="AS124" i="41"/>
  <c r="AR124" i="41"/>
  <c r="AX124" i="41" s="1"/>
  <c r="AQ124" i="41"/>
  <c r="AP124" i="41"/>
  <c r="AO124" i="41"/>
  <c r="AW124" i="41" s="1"/>
  <c r="AN124" i="41"/>
  <c r="AM124" i="41"/>
  <c r="AL124" i="41"/>
  <c r="AK124" i="41"/>
  <c r="AJ124" i="41"/>
  <c r="AI124" i="41"/>
  <c r="AU124" i="41" s="1"/>
  <c r="AT123" i="41"/>
  <c r="AT118" i="41" s="1"/>
  <c r="AS123" i="41"/>
  <c r="AR123" i="41"/>
  <c r="AQ123" i="41"/>
  <c r="AP123" i="41"/>
  <c r="AO123" i="41"/>
  <c r="AW123" i="41" s="1"/>
  <c r="AN123" i="41"/>
  <c r="AM123" i="41"/>
  <c r="AV123" i="41" s="1"/>
  <c r="AL123" i="41"/>
  <c r="AK123" i="41"/>
  <c r="AJ123" i="41"/>
  <c r="AI123" i="41"/>
  <c r="AU123" i="41" s="1"/>
  <c r="AT122" i="41"/>
  <c r="AS122" i="41"/>
  <c r="AR122" i="41"/>
  <c r="AX122" i="41" s="1"/>
  <c r="AQ122" i="41"/>
  <c r="AP122" i="41"/>
  <c r="AO122" i="41"/>
  <c r="AN122" i="41"/>
  <c r="AM122" i="41"/>
  <c r="AL122" i="41"/>
  <c r="AK122" i="41"/>
  <c r="AJ122" i="41"/>
  <c r="AI122" i="41"/>
  <c r="AT121" i="41"/>
  <c r="AS121" i="41"/>
  <c r="AR121" i="41"/>
  <c r="AX121" i="41" s="1"/>
  <c r="AQ121" i="41"/>
  <c r="AP121" i="41"/>
  <c r="AW121" i="41" s="1"/>
  <c r="AO121" i="41"/>
  <c r="AN121" i="41"/>
  <c r="AM121" i="41"/>
  <c r="AL121" i="41"/>
  <c r="AK121" i="41"/>
  <c r="AJ121" i="41"/>
  <c r="AI121" i="41"/>
  <c r="AU121" i="41" s="1"/>
  <c r="AT120" i="41"/>
  <c r="AS120" i="41"/>
  <c r="AR120" i="41"/>
  <c r="AQ120" i="41"/>
  <c r="AP120" i="41"/>
  <c r="AO120" i="41"/>
  <c r="AW120" i="41" s="1"/>
  <c r="AN120" i="41"/>
  <c r="AV120" i="41" s="1"/>
  <c r="AM120" i="41"/>
  <c r="AL120" i="41"/>
  <c r="AK120" i="41"/>
  <c r="AK118" i="41" s="1"/>
  <c r="AJ120" i="41"/>
  <c r="AJ118" i="41" s="1"/>
  <c r="AI120" i="41"/>
  <c r="AU120" i="41" s="1"/>
  <c r="AT119" i="41"/>
  <c r="AS119" i="41"/>
  <c r="AX119" i="41" s="1"/>
  <c r="AR119" i="41"/>
  <c r="AQ119" i="41"/>
  <c r="AP119" i="41"/>
  <c r="AP118" i="41" s="1"/>
  <c r="AO119" i="41"/>
  <c r="AO118" i="41" s="1"/>
  <c r="AN119" i="41"/>
  <c r="AN118" i="41" s="1"/>
  <c r="AM119" i="41"/>
  <c r="AM118" i="41" s="1"/>
  <c r="AL119" i="41"/>
  <c r="AV119" i="41" s="1"/>
  <c r="AK119" i="41"/>
  <c r="AJ119" i="41"/>
  <c r="AI119" i="41"/>
  <c r="AT117" i="41"/>
  <c r="AS117" i="41"/>
  <c r="AR117" i="41"/>
  <c r="AQ117" i="41"/>
  <c r="AP117" i="41"/>
  <c r="AO117" i="41"/>
  <c r="AW117" i="41" s="1"/>
  <c r="AN117" i="41"/>
  <c r="AM117" i="41"/>
  <c r="AL117" i="41"/>
  <c r="AK117" i="41"/>
  <c r="AJ117" i="41"/>
  <c r="AJ115" i="41" s="1"/>
  <c r="AI117" i="41"/>
  <c r="AT116" i="41"/>
  <c r="AT115" i="41" s="1"/>
  <c r="AS116" i="41"/>
  <c r="AS115" i="41" s="1"/>
  <c r="AR116" i="41"/>
  <c r="AQ116" i="41"/>
  <c r="AP116" i="41"/>
  <c r="AO116" i="41"/>
  <c r="AN116" i="41"/>
  <c r="AM116" i="41"/>
  <c r="AM115" i="41" s="1"/>
  <c r="AL116" i="41"/>
  <c r="AK116" i="41"/>
  <c r="AJ116" i="41"/>
  <c r="AI116" i="41"/>
  <c r="AU116" i="41" s="1"/>
  <c r="AT114" i="41"/>
  <c r="AS114" i="41"/>
  <c r="AR114" i="41"/>
  <c r="AQ114" i="41"/>
  <c r="AP114" i="41"/>
  <c r="AO114" i="41"/>
  <c r="AW114" i="41" s="1"/>
  <c r="AN114" i="41"/>
  <c r="AM114" i="41"/>
  <c r="AL114" i="41"/>
  <c r="AK114" i="41"/>
  <c r="AJ114" i="41"/>
  <c r="AI114" i="41"/>
  <c r="AU114" i="41" s="1"/>
  <c r="AT113" i="41"/>
  <c r="AS113" i="41"/>
  <c r="AX113" i="41" s="1"/>
  <c r="AR113" i="41"/>
  <c r="AQ113" i="41"/>
  <c r="AP113" i="41"/>
  <c r="AO113" i="41"/>
  <c r="AW113" i="41" s="1"/>
  <c r="AN113" i="41"/>
  <c r="AM113" i="41"/>
  <c r="AL113" i="41"/>
  <c r="AK113" i="41"/>
  <c r="AJ113" i="41"/>
  <c r="AI113" i="41"/>
  <c r="AU113" i="41" s="1"/>
  <c r="AT112" i="41"/>
  <c r="AT107" i="41" s="1"/>
  <c r="AS112" i="41"/>
  <c r="AR112" i="41"/>
  <c r="AX112" i="41" s="1"/>
  <c r="AQ112" i="41"/>
  <c r="AW112" i="41" s="1"/>
  <c r="AP112" i="41"/>
  <c r="AO112" i="41"/>
  <c r="AN112" i="41"/>
  <c r="AM112" i="41"/>
  <c r="AL112" i="41"/>
  <c r="AK112" i="41"/>
  <c r="AJ112" i="41"/>
  <c r="AI112" i="41"/>
  <c r="AT111" i="41"/>
  <c r="AS111" i="41"/>
  <c r="AR111" i="41"/>
  <c r="AR107" i="41" s="1"/>
  <c r="AQ111" i="41"/>
  <c r="AP111" i="41"/>
  <c r="AO111" i="41"/>
  <c r="AW111" i="41" s="1"/>
  <c r="AN111" i="41"/>
  <c r="AM111" i="41"/>
  <c r="AL111" i="41"/>
  <c r="AK111" i="41"/>
  <c r="AJ111" i="41"/>
  <c r="AI111" i="41"/>
  <c r="AU111" i="41" s="1"/>
  <c r="AT110" i="41"/>
  <c r="AS110" i="41"/>
  <c r="AR110" i="41"/>
  <c r="AX110" i="41" s="1"/>
  <c r="AQ110" i="41"/>
  <c r="AP110" i="41"/>
  <c r="AP107" i="41" s="1"/>
  <c r="AO110" i="41"/>
  <c r="AW110" i="41" s="1"/>
  <c r="AN110" i="41"/>
  <c r="AM110" i="41"/>
  <c r="AV110" i="41" s="1"/>
  <c r="AL110" i="41"/>
  <c r="AK110" i="41"/>
  <c r="AJ110" i="41"/>
  <c r="AI110" i="41"/>
  <c r="AU110" i="41" s="1"/>
  <c r="AT109" i="41"/>
  <c r="AS109" i="41"/>
  <c r="AR109" i="41"/>
  <c r="AQ109" i="41"/>
  <c r="AP109" i="41"/>
  <c r="AO109" i="41"/>
  <c r="AN109" i="41"/>
  <c r="AM109" i="41"/>
  <c r="AL109" i="41"/>
  <c r="AV109" i="41" s="1"/>
  <c r="AK109" i="41"/>
  <c r="AK107" i="41" s="1"/>
  <c r="AJ109" i="41"/>
  <c r="AI109" i="41"/>
  <c r="AT108" i="41"/>
  <c r="AS108" i="41"/>
  <c r="AS107" i="41" s="1"/>
  <c r="AR108" i="41"/>
  <c r="AQ108" i="41"/>
  <c r="AQ107" i="41" s="1"/>
  <c r="AP108" i="41"/>
  <c r="AO108" i="41"/>
  <c r="AN108" i="41"/>
  <c r="AN107" i="41" s="1"/>
  <c r="AM108" i="41"/>
  <c r="AM107" i="41" s="1"/>
  <c r="AL108" i="41"/>
  <c r="AK108" i="41"/>
  <c r="AJ108" i="41"/>
  <c r="AI108" i="41"/>
  <c r="AU108" i="41" s="1"/>
  <c r="AT106" i="41"/>
  <c r="AS106" i="41"/>
  <c r="AR106" i="41"/>
  <c r="AQ106" i="41"/>
  <c r="AP106" i="41"/>
  <c r="AO106" i="41"/>
  <c r="AW106" i="41" s="1"/>
  <c r="AN106" i="41"/>
  <c r="AM106" i="41"/>
  <c r="AL106" i="41"/>
  <c r="AK106" i="41"/>
  <c r="AJ106" i="41"/>
  <c r="AI106" i="41"/>
  <c r="AU106" i="41" s="1"/>
  <c r="AT105" i="41"/>
  <c r="AT100" i="41" s="1"/>
  <c r="AS105" i="41"/>
  <c r="AX105" i="41" s="1"/>
  <c r="AR105" i="41"/>
  <c r="AQ105" i="41"/>
  <c r="AP105" i="41"/>
  <c r="AO105" i="41"/>
  <c r="AN105" i="41"/>
  <c r="AM105" i="41"/>
  <c r="AV105" i="41" s="1"/>
  <c r="AL105" i="41"/>
  <c r="AK105" i="41"/>
  <c r="AJ105" i="41"/>
  <c r="AI105" i="41"/>
  <c r="AU105" i="41" s="1"/>
  <c r="AT104" i="41"/>
  <c r="AS104" i="41"/>
  <c r="AR104" i="41"/>
  <c r="AQ104" i="41"/>
  <c r="AW104" i="41" s="1"/>
  <c r="AP104" i="41"/>
  <c r="AO104" i="41"/>
  <c r="AN104" i="41"/>
  <c r="AM104" i="41"/>
  <c r="AL104" i="41"/>
  <c r="AK104" i="41"/>
  <c r="AU104" i="41" s="1"/>
  <c r="AJ104" i="41"/>
  <c r="AI104" i="41"/>
  <c r="AT103" i="41"/>
  <c r="AS103" i="41"/>
  <c r="AR103" i="41"/>
  <c r="AX103" i="41" s="1"/>
  <c r="AQ103" i="41"/>
  <c r="AP103" i="41"/>
  <c r="AO103" i="41"/>
  <c r="AW103" i="41" s="1"/>
  <c r="AN103" i="41"/>
  <c r="AM103" i="41"/>
  <c r="AL103" i="41"/>
  <c r="AK103" i="41"/>
  <c r="AJ103" i="41"/>
  <c r="AI103" i="41"/>
  <c r="AU103" i="41" s="1"/>
  <c r="AT102" i="41"/>
  <c r="AS102" i="41"/>
  <c r="AR102" i="41"/>
  <c r="AQ102" i="41"/>
  <c r="AP102" i="41"/>
  <c r="AO102" i="41"/>
  <c r="AO100" i="41" s="1"/>
  <c r="AN102" i="41"/>
  <c r="AN100" i="41" s="1"/>
  <c r="AM102" i="41"/>
  <c r="AV102" i="41" s="1"/>
  <c r="AL102" i="41"/>
  <c r="AK102" i="41"/>
  <c r="AJ102" i="41"/>
  <c r="AI102" i="41"/>
  <c r="AT101" i="41"/>
  <c r="AS101" i="41"/>
  <c r="AX101" i="41" s="1"/>
  <c r="AR101" i="41"/>
  <c r="AQ101" i="41"/>
  <c r="AP101" i="41"/>
  <c r="AO101" i="41"/>
  <c r="AN101" i="41"/>
  <c r="AM101" i="41"/>
  <c r="AL101" i="41"/>
  <c r="AK101" i="41"/>
  <c r="AK100" i="41" s="1"/>
  <c r="AJ101" i="41"/>
  <c r="AI101" i="41"/>
  <c r="AT99" i="41"/>
  <c r="AS99" i="41"/>
  <c r="AR99" i="41"/>
  <c r="AQ99" i="41"/>
  <c r="AP99" i="41"/>
  <c r="AO99" i="41"/>
  <c r="AN99" i="41"/>
  <c r="AM99" i="41"/>
  <c r="AL99" i="41"/>
  <c r="AK99" i="41"/>
  <c r="AJ99" i="41"/>
  <c r="AI99" i="41"/>
  <c r="AU99" i="41" s="1"/>
  <c r="AT98" i="41"/>
  <c r="AS98" i="41"/>
  <c r="AR98" i="41"/>
  <c r="AQ98" i="41"/>
  <c r="AP98" i="41"/>
  <c r="AO98" i="41"/>
  <c r="AN98" i="41"/>
  <c r="AM98" i="41"/>
  <c r="AV98" i="41" s="1"/>
  <c r="AL98" i="41"/>
  <c r="AK98" i="41"/>
  <c r="AJ98" i="41"/>
  <c r="AI98" i="41"/>
  <c r="AU98" i="41" s="1"/>
  <c r="AT97" i="41"/>
  <c r="AS97" i="41"/>
  <c r="AR97" i="41"/>
  <c r="AQ97" i="41"/>
  <c r="AP97" i="41"/>
  <c r="AO97" i="41"/>
  <c r="AW97" i="41" s="1"/>
  <c r="AN97" i="41"/>
  <c r="AM97" i="41"/>
  <c r="AV97" i="41" s="1"/>
  <c r="AL97" i="41"/>
  <c r="AK97" i="41"/>
  <c r="AJ97" i="41"/>
  <c r="AI97" i="41"/>
  <c r="AT96" i="41"/>
  <c r="AS96" i="41"/>
  <c r="AR96" i="41"/>
  <c r="AX96" i="41" s="1"/>
  <c r="AQ96" i="41"/>
  <c r="AP96" i="41"/>
  <c r="AO96" i="41"/>
  <c r="AW96" i="41" s="1"/>
  <c r="AN96" i="41"/>
  <c r="AM96" i="41"/>
  <c r="AL96" i="41"/>
  <c r="AK96" i="41"/>
  <c r="AJ96" i="41"/>
  <c r="AI96" i="41"/>
  <c r="AT95" i="41"/>
  <c r="AS95" i="41"/>
  <c r="AR95" i="41"/>
  <c r="AQ95" i="41"/>
  <c r="AP95" i="41"/>
  <c r="AO95" i="41"/>
  <c r="AN95" i="41"/>
  <c r="AM95" i="41"/>
  <c r="AV95" i="41" s="1"/>
  <c r="AL95" i="41"/>
  <c r="AK95" i="41"/>
  <c r="AJ95" i="41"/>
  <c r="AI95" i="41"/>
  <c r="AU95" i="41" s="1"/>
  <c r="AT94" i="41"/>
  <c r="AS94" i="41"/>
  <c r="AR94" i="41"/>
  <c r="AQ94" i="41"/>
  <c r="AP94" i="41"/>
  <c r="AO94" i="41"/>
  <c r="AW94" i="41" s="1"/>
  <c r="AN94" i="41"/>
  <c r="AM94" i="41"/>
  <c r="AL94" i="41"/>
  <c r="AV94" i="41" s="1"/>
  <c r="AK94" i="41"/>
  <c r="AJ94" i="41"/>
  <c r="AI94" i="41"/>
  <c r="AT93" i="41"/>
  <c r="AS93" i="41"/>
  <c r="AX93" i="41" s="1"/>
  <c r="AR93" i="41"/>
  <c r="AQ93" i="41"/>
  <c r="AP93" i="41"/>
  <c r="AO93" i="41"/>
  <c r="AN93" i="41"/>
  <c r="AM93" i="41"/>
  <c r="AL93" i="41"/>
  <c r="AK93" i="41"/>
  <c r="AJ93" i="41"/>
  <c r="AI93" i="41"/>
  <c r="AU93" i="41" s="1"/>
  <c r="AT92" i="41"/>
  <c r="AS92" i="41"/>
  <c r="AX92" i="41" s="1"/>
  <c r="AR92" i="41"/>
  <c r="AQ92" i="41"/>
  <c r="AP92" i="41"/>
  <c r="AO92" i="41"/>
  <c r="AN92" i="41"/>
  <c r="AM92" i="41"/>
  <c r="AL92" i="41"/>
  <c r="AL88" i="41" s="1"/>
  <c r="AK92" i="41"/>
  <c r="AK88" i="41" s="1"/>
  <c r="AJ92" i="41"/>
  <c r="AI92" i="41"/>
  <c r="AT91" i="41"/>
  <c r="AS91" i="41"/>
  <c r="AS88" i="41" s="1"/>
  <c r="AR91" i="41"/>
  <c r="AQ91" i="41"/>
  <c r="AP91" i="41"/>
  <c r="AO91" i="41"/>
  <c r="AN91" i="41"/>
  <c r="AM91" i="41"/>
  <c r="AL91" i="41"/>
  <c r="AK91" i="41"/>
  <c r="AJ91" i="41"/>
  <c r="AJ88" i="41" s="1"/>
  <c r="AI91" i="41"/>
  <c r="AU91" i="41" s="1"/>
  <c r="AT90" i="41"/>
  <c r="AT88" i="41" s="1"/>
  <c r="AS90" i="41"/>
  <c r="AR90" i="41"/>
  <c r="AX90" i="41" s="1"/>
  <c r="AQ90" i="41"/>
  <c r="AW90" i="41" s="1"/>
  <c r="AP90" i="41"/>
  <c r="AO90" i="41"/>
  <c r="AN90" i="41"/>
  <c r="AM90" i="41"/>
  <c r="AV90" i="41" s="1"/>
  <c r="AL90" i="41"/>
  <c r="AK90" i="41"/>
  <c r="AJ90" i="41"/>
  <c r="AI90" i="41"/>
  <c r="AT89" i="41"/>
  <c r="AS89" i="41"/>
  <c r="AR89" i="41"/>
  <c r="AX89" i="41" s="1"/>
  <c r="AQ89" i="41"/>
  <c r="AQ88" i="41" s="1"/>
  <c r="AP89" i="41"/>
  <c r="AO89" i="41"/>
  <c r="AW89" i="41" s="1"/>
  <c r="AN89" i="41"/>
  <c r="AM89" i="41"/>
  <c r="AM88" i="41" s="1"/>
  <c r="AL89" i="41"/>
  <c r="AK89" i="41"/>
  <c r="AJ89" i="41"/>
  <c r="AI89" i="41"/>
  <c r="AI88" i="41" s="1"/>
  <c r="AT87" i="41"/>
  <c r="AS87" i="41"/>
  <c r="AR87" i="41"/>
  <c r="AQ87" i="41"/>
  <c r="AP87" i="41"/>
  <c r="AO87" i="41"/>
  <c r="AN87" i="41"/>
  <c r="AM87" i="41"/>
  <c r="AL87" i="41"/>
  <c r="AK87" i="41"/>
  <c r="AJ87" i="41"/>
  <c r="AI87" i="41"/>
  <c r="AT86" i="41"/>
  <c r="AS86" i="41"/>
  <c r="AX86" i="41" s="1"/>
  <c r="AR86" i="41"/>
  <c r="AQ86" i="41"/>
  <c r="AW86" i="41" s="1"/>
  <c r="AP86" i="41"/>
  <c r="AO86" i="41"/>
  <c r="AN86" i="41"/>
  <c r="AM86" i="41"/>
  <c r="AL86" i="41"/>
  <c r="AV86" i="41" s="1"/>
  <c r="AK86" i="41"/>
  <c r="AJ86" i="41"/>
  <c r="AI86" i="41"/>
  <c r="AU86" i="41" s="1"/>
  <c r="AT85" i="41"/>
  <c r="AS85" i="41"/>
  <c r="AS79" i="41" s="1"/>
  <c r="AR85" i="41"/>
  <c r="AX85" i="41" s="1"/>
  <c r="AQ85" i="41"/>
  <c r="AW85" i="41" s="1"/>
  <c r="AP85" i="41"/>
  <c r="AO85" i="41"/>
  <c r="AN85" i="41"/>
  <c r="AM85" i="41"/>
  <c r="AL85" i="41"/>
  <c r="AK85" i="41"/>
  <c r="AJ85" i="41"/>
  <c r="AI85" i="41"/>
  <c r="AT84" i="41"/>
  <c r="AT79" i="41" s="1"/>
  <c r="AS84" i="41"/>
  <c r="AR84" i="41"/>
  <c r="AQ84" i="41"/>
  <c r="AP84" i="41"/>
  <c r="AO84" i="41"/>
  <c r="AW84" i="41" s="1"/>
  <c r="AN84" i="41"/>
  <c r="AM84" i="41"/>
  <c r="AV84" i="41" s="1"/>
  <c r="AL84" i="41"/>
  <c r="AK84" i="41"/>
  <c r="AJ84" i="41"/>
  <c r="AI84" i="41"/>
  <c r="AT83" i="41"/>
  <c r="AS83" i="41"/>
  <c r="AR83" i="41"/>
  <c r="AX83" i="41" s="1"/>
  <c r="AQ83" i="41"/>
  <c r="AP83" i="41"/>
  <c r="AO83" i="41"/>
  <c r="AW83" i="41" s="1"/>
  <c r="AN83" i="41"/>
  <c r="AM83" i="41"/>
  <c r="AV83" i="41" s="1"/>
  <c r="AL83" i="41"/>
  <c r="AK83" i="41"/>
  <c r="AJ83" i="41"/>
  <c r="AI83" i="41"/>
  <c r="AT82" i="41"/>
  <c r="AS82" i="41"/>
  <c r="AR82" i="41"/>
  <c r="AQ82" i="41"/>
  <c r="AP82" i="41"/>
  <c r="AO82" i="41"/>
  <c r="AN82" i="41"/>
  <c r="AM82" i="41"/>
  <c r="AL82" i="41"/>
  <c r="AV82" i="41" s="1"/>
  <c r="AK82" i="41"/>
  <c r="AU82" i="41" s="1"/>
  <c r="AJ82" i="41"/>
  <c r="AI82" i="41"/>
  <c r="AT81" i="41"/>
  <c r="AS81" i="41"/>
  <c r="AR81" i="41"/>
  <c r="AX81" i="41" s="1"/>
  <c r="AQ81" i="41"/>
  <c r="AP81" i="41"/>
  <c r="AO81" i="41"/>
  <c r="AW81" i="41" s="1"/>
  <c r="AN81" i="41"/>
  <c r="AN79" i="41" s="1"/>
  <c r="AM81" i="41"/>
  <c r="AL81" i="41"/>
  <c r="AV81" i="41" s="1"/>
  <c r="AK81" i="41"/>
  <c r="AJ81" i="41"/>
  <c r="AI81" i="41"/>
  <c r="AU81" i="41" s="1"/>
  <c r="AT80" i="41"/>
  <c r="AS80" i="41"/>
  <c r="AR80" i="41"/>
  <c r="AQ80" i="41"/>
  <c r="AP80" i="41"/>
  <c r="AO80" i="41"/>
  <c r="AO79" i="41" s="1"/>
  <c r="AN80" i="41"/>
  <c r="AM80" i="41"/>
  <c r="AM79" i="41" s="1"/>
  <c r="AL80" i="41"/>
  <c r="AL79" i="41" s="1"/>
  <c r="AK80" i="41"/>
  <c r="AK79" i="41" s="1"/>
  <c r="AJ80" i="41"/>
  <c r="AJ79" i="41" s="1"/>
  <c r="AI80" i="41"/>
  <c r="AI79" i="41" s="1"/>
  <c r="AU79" i="41" s="1"/>
  <c r="AT78" i="41"/>
  <c r="AS78" i="41"/>
  <c r="AR78" i="41"/>
  <c r="AQ78" i="41"/>
  <c r="AP78" i="41"/>
  <c r="AO78" i="41"/>
  <c r="AN78" i="41"/>
  <c r="AM78" i="41"/>
  <c r="AL78" i="41"/>
  <c r="AV78" i="41" s="1"/>
  <c r="AK78" i="41"/>
  <c r="AJ78" i="41"/>
  <c r="AI78" i="41"/>
  <c r="AU78" i="41" s="1"/>
  <c r="AT77" i="41"/>
  <c r="AS77" i="41"/>
  <c r="AX77" i="41" s="1"/>
  <c r="AR77" i="41"/>
  <c r="AQ77" i="41"/>
  <c r="AP77" i="41"/>
  <c r="AO77" i="41"/>
  <c r="AN77" i="41"/>
  <c r="AM77" i="41"/>
  <c r="AV77" i="41" s="1"/>
  <c r="AL77" i="41"/>
  <c r="AK77" i="41"/>
  <c r="AJ77" i="41"/>
  <c r="AU77" i="41" s="1"/>
  <c r="AI77" i="41"/>
  <c r="AT76" i="41"/>
  <c r="AS76" i="41"/>
  <c r="AR76" i="41"/>
  <c r="AX76" i="41" s="1"/>
  <c r="AQ76" i="41"/>
  <c r="AW76" i="41" s="1"/>
  <c r="AP76" i="41"/>
  <c r="AO76" i="41"/>
  <c r="AN76" i="41"/>
  <c r="AM76" i="41"/>
  <c r="AL76" i="41"/>
  <c r="AV76" i="41" s="1"/>
  <c r="AK76" i="41"/>
  <c r="AJ76" i="41"/>
  <c r="AI76" i="41"/>
  <c r="AT75" i="41"/>
  <c r="AS75" i="41"/>
  <c r="AR75" i="41"/>
  <c r="AQ75" i="41"/>
  <c r="AP75" i="41"/>
  <c r="AO75" i="41"/>
  <c r="AN75" i="41"/>
  <c r="AM75" i="41"/>
  <c r="AL75" i="41"/>
  <c r="AK75" i="41"/>
  <c r="AJ75" i="41"/>
  <c r="AI75" i="41"/>
  <c r="AU75" i="41" s="1"/>
  <c r="AT74" i="41"/>
  <c r="AS74" i="41"/>
  <c r="AR74" i="41"/>
  <c r="AX74" i="41" s="1"/>
  <c r="AQ74" i="41"/>
  <c r="AP74" i="41"/>
  <c r="AO74" i="41"/>
  <c r="AW74" i="41" s="1"/>
  <c r="AN74" i="41"/>
  <c r="AM74" i="41"/>
  <c r="AV74" i="41" s="1"/>
  <c r="AL74" i="41"/>
  <c r="AK74" i="41"/>
  <c r="AJ74" i="41"/>
  <c r="AI74" i="41"/>
  <c r="AT73" i="41"/>
  <c r="AS73" i="41"/>
  <c r="AX73" i="41" s="1"/>
  <c r="AR73" i="41"/>
  <c r="AQ73" i="41"/>
  <c r="AP73" i="41"/>
  <c r="AW73" i="41" s="1"/>
  <c r="AO73" i="41"/>
  <c r="AN73" i="41"/>
  <c r="AM73" i="41"/>
  <c r="AL73" i="41"/>
  <c r="AV73" i="41" s="1"/>
  <c r="AK73" i="41"/>
  <c r="AU73" i="41" s="1"/>
  <c r="AJ73" i="41"/>
  <c r="AI73" i="41"/>
  <c r="AT72" i="41"/>
  <c r="AS72" i="41"/>
  <c r="AR72" i="41"/>
  <c r="AQ72" i="41"/>
  <c r="AP72" i="41"/>
  <c r="AO72" i="41"/>
  <c r="AN72" i="41"/>
  <c r="AM72" i="41"/>
  <c r="AL72" i="41"/>
  <c r="AV72" i="41" s="1"/>
  <c r="AK72" i="41"/>
  <c r="AJ72" i="41"/>
  <c r="AI72" i="41"/>
  <c r="AU72" i="41" s="1"/>
  <c r="AT71" i="41"/>
  <c r="AS71" i="41"/>
  <c r="AR71" i="41"/>
  <c r="AQ71" i="41"/>
  <c r="AP71" i="41"/>
  <c r="AP68" i="41" s="1"/>
  <c r="AO71" i="41"/>
  <c r="AW71" i="41" s="1"/>
  <c r="AN71" i="41"/>
  <c r="AM71" i="41"/>
  <c r="AL71" i="41"/>
  <c r="AV71" i="41" s="1"/>
  <c r="AK71" i="41"/>
  <c r="AJ71" i="41"/>
  <c r="AI71" i="41"/>
  <c r="AI68" i="41" s="1"/>
  <c r="AU68" i="41" s="1"/>
  <c r="AT70" i="41"/>
  <c r="AS70" i="41"/>
  <c r="AX70" i="41" s="1"/>
  <c r="AR70" i="41"/>
  <c r="AQ70" i="41"/>
  <c r="AP70" i="41"/>
  <c r="AO70" i="41"/>
  <c r="AN70" i="41"/>
  <c r="AM70" i="41"/>
  <c r="AM68" i="41" s="1"/>
  <c r="AL70" i="41"/>
  <c r="AK70" i="41"/>
  <c r="AJ70" i="41"/>
  <c r="AJ68" i="41" s="1"/>
  <c r="AI70" i="41"/>
  <c r="AT69" i="41"/>
  <c r="AS69" i="41"/>
  <c r="AS68" i="41" s="1"/>
  <c r="AR69" i="41"/>
  <c r="AX69" i="41" s="1"/>
  <c r="AQ69" i="41"/>
  <c r="AQ68" i="41" s="1"/>
  <c r="AP69" i="41"/>
  <c r="AO69" i="41"/>
  <c r="AN69" i="41"/>
  <c r="AM69" i="41"/>
  <c r="AL69" i="41"/>
  <c r="AL68" i="41" s="1"/>
  <c r="AK69" i="41"/>
  <c r="AK68" i="41" s="1"/>
  <c r="AJ69" i="41"/>
  <c r="AI69" i="41"/>
  <c r="AT67" i="41"/>
  <c r="AS67" i="41"/>
  <c r="AR67" i="41"/>
  <c r="AQ67" i="41"/>
  <c r="AP67" i="41"/>
  <c r="AO67" i="41"/>
  <c r="AN67" i="41"/>
  <c r="AM67" i="41"/>
  <c r="AL67" i="41"/>
  <c r="AK67" i="41"/>
  <c r="AJ67" i="41"/>
  <c r="AI67" i="41"/>
  <c r="AU67" i="41" s="1"/>
  <c r="AT66" i="41"/>
  <c r="AT60" i="41" s="1"/>
  <c r="AS66" i="41"/>
  <c r="AX66" i="41" s="1"/>
  <c r="AR66" i="41"/>
  <c r="AQ66" i="41"/>
  <c r="AP66" i="41"/>
  <c r="AO66" i="41"/>
  <c r="AN66" i="41"/>
  <c r="AM66" i="41"/>
  <c r="AL66" i="41"/>
  <c r="AK66" i="41"/>
  <c r="AJ66" i="41"/>
  <c r="AI66" i="41"/>
  <c r="AU66" i="41" s="1"/>
  <c r="AT65" i="41"/>
  <c r="AS65" i="41"/>
  <c r="AR65" i="41"/>
  <c r="AX65" i="41" s="1"/>
  <c r="AQ65" i="41"/>
  <c r="AW65" i="41" s="1"/>
  <c r="AP65" i="41"/>
  <c r="AO65" i="41"/>
  <c r="AN65" i="41"/>
  <c r="AM65" i="41"/>
  <c r="AL65" i="41"/>
  <c r="AK65" i="41"/>
  <c r="AJ65" i="41"/>
  <c r="AI65" i="41"/>
  <c r="AT64" i="41"/>
  <c r="AS64" i="41"/>
  <c r="AR64" i="41"/>
  <c r="AX64" i="41" s="1"/>
  <c r="AQ64" i="41"/>
  <c r="AP64" i="41"/>
  <c r="AO64" i="41"/>
  <c r="AW64" i="41" s="1"/>
  <c r="AN64" i="41"/>
  <c r="AM64" i="41"/>
  <c r="AL64" i="41"/>
  <c r="AK64" i="41"/>
  <c r="AJ64" i="41"/>
  <c r="AI64" i="41"/>
  <c r="AU64" i="41" s="1"/>
  <c r="AT63" i="41"/>
  <c r="AS63" i="41"/>
  <c r="AR63" i="41"/>
  <c r="AX63" i="41" s="1"/>
  <c r="AQ63" i="41"/>
  <c r="AP63" i="41"/>
  <c r="AO63" i="41"/>
  <c r="AW63" i="41" s="1"/>
  <c r="AN63" i="41"/>
  <c r="AM63" i="41"/>
  <c r="AV63" i="41" s="1"/>
  <c r="AL63" i="41"/>
  <c r="AK63" i="41"/>
  <c r="AJ63" i="41"/>
  <c r="AI63" i="41"/>
  <c r="AT62" i="41"/>
  <c r="AS62" i="41"/>
  <c r="AR62" i="41"/>
  <c r="AQ62" i="41"/>
  <c r="AP62" i="41"/>
  <c r="AP60" i="41" s="1"/>
  <c r="AO62" i="41"/>
  <c r="AN62" i="41"/>
  <c r="AM62" i="41"/>
  <c r="AL62" i="41"/>
  <c r="AK62" i="41"/>
  <c r="AU62" i="41" s="1"/>
  <c r="AJ62" i="41"/>
  <c r="AI62" i="41"/>
  <c r="AT61" i="41"/>
  <c r="AS61" i="41"/>
  <c r="AR61" i="41"/>
  <c r="AX61" i="41" s="1"/>
  <c r="AQ61" i="41"/>
  <c r="AQ60" i="41" s="1"/>
  <c r="AP61" i="41"/>
  <c r="AO61" i="41"/>
  <c r="AO60" i="41" s="1"/>
  <c r="AN61" i="41"/>
  <c r="AN60" i="41" s="1"/>
  <c r="AM61" i="41"/>
  <c r="AM60" i="41" s="1"/>
  <c r="AL61" i="41"/>
  <c r="AL60" i="41" s="1"/>
  <c r="AK61" i="41"/>
  <c r="AK60" i="41" s="1"/>
  <c r="AJ61" i="41"/>
  <c r="AJ60" i="41" s="1"/>
  <c r="AI61" i="41"/>
  <c r="AI60" i="41" s="1"/>
  <c r="AU60" i="41" s="1"/>
  <c r="AT59" i="41"/>
  <c r="AS59" i="41"/>
  <c r="AR59" i="41"/>
  <c r="AX59" i="41" s="1"/>
  <c r="AQ59" i="41"/>
  <c r="AP59" i="41"/>
  <c r="AO59" i="41"/>
  <c r="AW59" i="41" s="1"/>
  <c r="AN59" i="41"/>
  <c r="AM59" i="41"/>
  <c r="AL59" i="41"/>
  <c r="AK59" i="41"/>
  <c r="AJ59" i="41"/>
  <c r="AI59" i="41"/>
  <c r="AU59" i="41" s="1"/>
  <c r="AT58" i="41"/>
  <c r="AS58" i="41"/>
  <c r="AX58" i="41" s="1"/>
  <c r="AR58" i="41"/>
  <c r="AQ58" i="41"/>
  <c r="AP58" i="41"/>
  <c r="AO58" i="41"/>
  <c r="AW58" i="41" s="1"/>
  <c r="AN58" i="41"/>
  <c r="AM58" i="41"/>
  <c r="AV58" i="41" s="1"/>
  <c r="AL58" i="41"/>
  <c r="AK58" i="41"/>
  <c r="AJ58" i="41"/>
  <c r="AU58" i="41" s="1"/>
  <c r="AI58" i="41"/>
  <c r="AT57" i="41"/>
  <c r="AT52" i="41" s="1"/>
  <c r="AS57" i="41"/>
  <c r="AR57" i="41"/>
  <c r="AX57" i="41" s="1"/>
  <c r="AQ57" i="41"/>
  <c r="AW57" i="41" s="1"/>
  <c r="AP57" i="41"/>
  <c r="AO57" i="41"/>
  <c r="AN57" i="41"/>
  <c r="AM57" i="41"/>
  <c r="AL57" i="41"/>
  <c r="AK57" i="41"/>
  <c r="AJ57" i="41"/>
  <c r="AI57" i="41"/>
  <c r="AU57" i="41" s="1"/>
  <c r="AT56" i="41"/>
  <c r="AS56" i="41"/>
  <c r="AR56" i="41"/>
  <c r="AX56" i="41" s="1"/>
  <c r="AQ56" i="41"/>
  <c r="AQ52" i="41" s="1"/>
  <c r="AP56" i="41"/>
  <c r="AO56" i="41"/>
  <c r="AW56" i="41" s="1"/>
  <c r="AN56" i="41"/>
  <c r="AM56" i="41"/>
  <c r="AL56" i="41"/>
  <c r="AK56" i="41"/>
  <c r="AJ56" i="41"/>
  <c r="AI56" i="41"/>
  <c r="AT55" i="41"/>
  <c r="AS55" i="41"/>
  <c r="AR55" i="41"/>
  <c r="AQ55" i="41"/>
  <c r="AP55" i="41"/>
  <c r="AO55" i="41"/>
  <c r="AW55" i="41" s="1"/>
  <c r="AN55" i="41"/>
  <c r="AM55" i="41"/>
  <c r="AV55" i="41" s="1"/>
  <c r="AL55" i="41"/>
  <c r="AK55" i="41"/>
  <c r="AJ55" i="41"/>
  <c r="AI55" i="41"/>
  <c r="AT54" i="41"/>
  <c r="AS54" i="41"/>
  <c r="AR54" i="41"/>
  <c r="AQ54" i="41"/>
  <c r="AP54" i="41"/>
  <c r="AP52" i="41" s="1"/>
  <c r="AO54" i="41"/>
  <c r="AW54" i="41" s="1"/>
  <c r="AN54" i="41"/>
  <c r="AN52" i="41" s="1"/>
  <c r="AM54" i="41"/>
  <c r="AL54" i="41"/>
  <c r="AK54" i="41"/>
  <c r="AJ54" i="41"/>
  <c r="AI54" i="41"/>
  <c r="AT53" i="41"/>
  <c r="AS53" i="41"/>
  <c r="AS52" i="41" s="1"/>
  <c r="AR53" i="41"/>
  <c r="AR52" i="41" s="1"/>
  <c r="AX52" i="41" s="1"/>
  <c r="AQ53" i="41"/>
  <c r="AW53" i="41" s="1"/>
  <c r="AP53" i="41"/>
  <c r="AO53" i="41"/>
  <c r="AN53" i="41"/>
  <c r="AM53" i="41"/>
  <c r="AL53" i="41"/>
  <c r="AL52" i="41" s="1"/>
  <c r="AK53" i="41"/>
  <c r="AK52" i="41" s="1"/>
  <c r="AJ53" i="41"/>
  <c r="AJ52" i="41" s="1"/>
  <c r="AI53" i="41"/>
  <c r="AI52" i="41" s="1"/>
  <c r="AT51" i="41"/>
  <c r="AS51" i="41"/>
  <c r="AR51" i="41"/>
  <c r="AQ51" i="41"/>
  <c r="AP51" i="41"/>
  <c r="AO51" i="41"/>
  <c r="AW51" i="41" s="1"/>
  <c r="AN51" i="41"/>
  <c r="AM51" i="41"/>
  <c r="AL51" i="41"/>
  <c r="AV51" i="41" s="1"/>
  <c r="AK51" i="41"/>
  <c r="AJ51" i="41"/>
  <c r="AI51" i="41"/>
  <c r="AU51" i="41" s="1"/>
  <c r="AT50" i="41"/>
  <c r="AT46" i="41" s="1"/>
  <c r="AS50" i="41"/>
  <c r="AX50" i="41" s="1"/>
  <c r="AR50" i="41"/>
  <c r="AQ50" i="41"/>
  <c r="AP50" i="41"/>
  <c r="AO50" i="41"/>
  <c r="AW50" i="41" s="1"/>
  <c r="AN50" i="41"/>
  <c r="AM50" i="41"/>
  <c r="AV50" i="41" s="1"/>
  <c r="AL50" i="41"/>
  <c r="AK50" i="41"/>
  <c r="AJ50" i="41"/>
  <c r="AI50" i="41"/>
  <c r="AT49" i="41"/>
  <c r="AS49" i="41"/>
  <c r="AR49" i="41"/>
  <c r="AR46" i="41" s="1"/>
  <c r="AQ49" i="41"/>
  <c r="AW49" i="41" s="1"/>
  <c r="AP49" i="41"/>
  <c r="AO49" i="41"/>
  <c r="AN49" i="41"/>
  <c r="AM49" i="41"/>
  <c r="AL49" i="41"/>
  <c r="AV49" i="41" s="1"/>
  <c r="AK49" i="41"/>
  <c r="AU49" i="41" s="1"/>
  <c r="AJ49" i="41"/>
  <c r="AI49" i="41"/>
  <c r="AT48" i="41"/>
  <c r="AS48" i="41"/>
  <c r="AR48" i="41"/>
  <c r="AQ48" i="41"/>
  <c r="AP48" i="41"/>
  <c r="AO48" i="41"/>
  <c r="AW48" i="41" s="1"/>
  <c r="AN48" i="41"/>
  <c r="AM48" i="41"/>
  <c r="AL48" i="41"/>
  <c r="AV48" i="41" s="1"/>
  <c r="AK48" i="41"/>
  <c r="AJ48" i="41"/>
  <c r="AI48" i="41"/>
  <c r="AI46" i="41" s="1"/>
  <c r="AU46" i="41" s="1"/>
  <c r="AT47" i="41"/>
  <c r="AS47" i="41"/>
  <c r="AR47" i="41"/>
  <c r="AQ47" i="41"/>
  <c r="AP47" i="41"/>
  <c r="AO47" i="41"/>
  <c r="AN47" i="41"/>
  <c r="AM47" i="41"/>
  <c r="AM46" i="41" s="1"/>
  <c r="AL47" i="41"/>
  <c r="AK47" i="41"/>
  <c r="AJ47" i="41"/>
  <c r="AJ46" i="41" s="1"/>
  <c r="AI47" i="41"/>
  <c r="AT45" i="41"/>
  <c r="AS45" i="41"/>
  <c r="AR45" i="41"/>
  <c r="AQ45" i="41"/>
  <c r="AP45" i="41"/>
  <c r="AO45" i="41"/>
  <c r="AN45" i="41"/>
  <c r="AM45" i="41"/>
  <c r="AL45" i="41"/>
  <c r="AK45" i="41"/>
  <c r="AJ45" i="41"/>
  <c r="AI45" i="41"/>
  <c r="AU45" i="41" s="1"/>
  <c r="AT44" i="41"/>
  <c r="AS44" i="41"/>
  <c r="AX44" i="41" s="1"/>
  <c r="AR44" i="41"/>
  <c r="AQ44" i="41"/>
  <c r="AP44" i="41"/>
  <c r="AO44" i="41"/>
  <c r="AN44" i="41"/>
  <c r="AM44" i="41"/>
  <c r="AL44" i="41"/>
  <c r="AV44" i="41" s="1"/>
  <c r="AK44" i="41"/>
  <c r="AJ44" i="41"/>
  <c r="AI44" i="41"/>
  <c r="AU44" i="41" s="1"/>
  <c r="AT43" i="41"/>
  <c r="AS43" i="41"/>
  <c r="AR43" i="41"/>
  <c r="AX43" i="41" s="1"/>
  <c r="AQ43" i="41"/>
  <c r="AW43" i="41" s="1"/>
  <c r="AP43" i="41"/>
  <c r="AO43" i="41"/>
  <c r="AN43" i="41"/>
  <c r="AM43" i="41"/>
  <c r="AL43" i="41"/>
  <c r="AK43" i="41"/>
  <c r="AJ43" i="41"/>
  <c r="AI43" i="41"/>
  <c r="AT42" i="41"/>
  <c r="AS42" i="41"/>
  <c r="AR42" i="41"/>
  <c r="AQ42" i="41"/>
  <c r="AP42" i="41"/>
  <c r="AO42" i="41"/>
  <c r="AW42" i="41" s="1"/>
  <c r="AN42" i="41"/>
  <c r="AM42" i="41"/>
  <c r="AL42" i="41"/>
  <c r="AK42" i="41"/>
  <c r="AJ42" i="41"/>
  <c r="AI42" i="41"/>
  <c r="AU42" i="41" s="1"/>
  <c r="AT41" i="41"/>
  <c r="AS41" i="41"/>
  <c r="AR41" i="41"/>
  <c r="AX41" i="41" s="1"/>
  <c r="AQ41" i="41"/>
  <c r="AP41" i="41"/>
  <c r="AO41" i="41"/>
  <c r="AW41" i="41" s="1"/>
  <c r="AN41" i="41"/>
  <c r="AM41" i="41"/>
  <c r="AV41" i="41" s="1"/>
  <c r="AL41" i="41"/>
  <c r="AK41" i="41"/>
  <c r="AJ41" i="41"/>
  <c r="AI41" i="41"/>
  <c r="AT40" i="41"/>
  <c r="AS40" i="41"/>
  <c r="AR40" i="41"/>
  <c r="AQ40" i="41"/>
  <c r="AP40" i="41"/>
  <c r="AO40" i="41"/>
  <c r="AW40" i="41" s="1"/>
  <c r="AN40" i="41"/>
  <c r="AM40" i="41"/>
  <c r="AL40" i="41"/>
  <c r="AV40" i="41" s="1"/>
  <c r="AK40" i="41"/>
  <c r="AU40" i="41" s="1"/>
  <c r="AJ40" i="41"/>
  <c r="AI40" i="41"/>
  <c r="AT39" i="41"/>
  <c r="AS39" i="41"/>
  <c r="AR39" i="41"/>
  <c r="AQ39" i="41"/>
  <c r="AP39" i="41"/>
  <c r="AO39" i="41"/>
  <c r="AN39" i="41"/>
  <c r="AM39" i="41"/>
  <c r="AL39" i="41"/>
  <c r="AK39" i="41"/>
  <c r="AJ39" i="41"/>
  <c r="AI39" i="41"/>
  <c r="AU39" i="41" s="1"/>
  <c r="AT38" i="41"/>
  <c r="AS38" i="41"/>
  <c r="AR38" i="41"/>
  <c r="AQ38" i="41"/>
  <c r="AP38" i="41"/>
  <c r="AO38" i="41"/>
  <c r="AW38" i="41" s="1"/>
  <c r="AN38" i="41"/>
  <c r="AM38" i="41"/>
  <c r="AL38" i="41"/>
  <c r="AV38" i="41" s="1"/>
  <c r="AK38" i="41"/>
  <c r="AJ38" i="41"/>
  <c r="AI38" i="41"/>
  <c r="AU38" i="41" s="1"/>
  <c r="AT37" i="41"/>
  <c r="AS37" i="41"/>
  <c r="AX37" i="41" s="1"/>
  <c r="AR37" i="41"/>
  <c r="AQ37" i="41"/>
  <c r="AP37" i="41"/>
  <c r="AO37" i="41"/>
  <c r="AN37" i="41"/>
  <c r="AM37" i="41"/>
  <c r="AL37" i="41"/>
  <c r="AV37" i="41" s="1"/>
  <c r="AK37" i="41"/>
  <c r="AJ37" i="41"/>
  <c r="AI37" i="41"/>
  <c r="AU37" i="41" s="1"/>
  <c r="AT36" i="41"/>
  <c r="AS36" i="41"/>
  <c r="AR36" i="41"/>
  <c r="AX36" i="41" s="1"/>
  <c r="AQ36" i="41"/>
  <c r="AW36" i="41" s="1"/>
  <c r="AP36" i="41"/>
  <c r="AO36" i="41"/>
  <c r="AN36" i="41"/>
  <c r="AM36" i="41"/>
  <c r="AL36" i="41"/>
  <c r="AK36" i="41"/>
  <c r="AJ36" i="41"/>
  <c r="AI36" i="41"/>
  <c r="AT35" i="41"/>
  <c r="AS35" i="41"/>
  <c r="AR35" i="41"/>
  <c r="AQ35" i="41"/>
  <c r="AP35" i="41"/>
  <c r="AO35" i="41"/>
  <c r="AW35" i="41" s="1"/>
  <c r="AN35" i="41"/>
  <c r="AM35" i="41"/>
  <c r="AL35" i="41"/>
  <c r="AK35" i="41"/>
  <c r="AJ35" i="41"/>
  <c r="AI35" i="41"/>
  <c r="AU35" i="41" s="1"/>
  <c r="AT34" i="41"/>
  <c r="AS34" i="41"/>
  <c r="AR34" i="41"/>
  <c r="AQ34" i="41"/>
  <c r="AP34" i="41"/>
  <c r="AO34" i="41"/>
  <c r="AN34" i="41"/>
  <c r="AM34" i="41"/>
  <c r="AV34" i="41" s="1"/>
  <c r="AL34" i="41"/>
  <c r="AK34" i="41"/>
  <c r="AJ34" i="41"/>
  <c r="AI34" i="41"/>
  <c r="AT33" i="41"/>
  <c r="AS33" i="41"/>
  <c r="AR33" i="41"/>
  <c r="AX33" i="41" s="1"/>
  <c r="AQ33" i="41"/>
  <c r="AP33" i="41"/>
  <c r="AO33" i="41"/>
  <c r="AW33" i="41" s="1"/>
  <c r="AN33" i="41"/>
  <c r="AN27" i="41" s="1"/>
  <c r="AM33" i="41"/>
  <c r="AL33" i="41"/>
  <c r="AV33" i="41" s="1"/>
  <c r="AK33" i="41"/>
  <c r="AJ33" i="41"/>
  <c r="AI33" i="41"/>
  <c r="AT32" i="41"/>
  <c r="AS32" i="41"/>
  <c r="AR32" i="41"/>
  <c r="AQ32" i="41"/>
  <c r="AP32" i="41"/>
  <c r="AO32" i="41"/>
  <c r="AW32" i="41" s="1"/>
  <c r="AN32" i="41"/>
  <c r="AM32" i="41"/>
  <c r="AL32" i="41"/>
  <c r="AV32" i="41" s="1"/>
  <c r="AK32" i="41"/>
  <c r="AJ32" i="41"/>
  <c r="AJ27" i="41" s="1"/>
  <c r="AI32" i="41"/>
  <c r="AU32" i="41" s="1"/>
  <c r="AT31" i="41"/>
  <c r="AS31" i="41"/>
  <c r="AR31" i="41"/>
  <c r="AQ31" i="41"/>
  <c r="AP31" i="41"/>
  <c r="AO31" i="41"/>
  <c r="AN31" i="41"/>
  <c r="AM31" i="41"/>
  <c r="AL31" i="41"/>
  <c r="AK31" i="41"/>
  <c r="AJ31" i="41"/>
  <c r="AI31" i="41"/>
  <c r="AT30" i="41"/>
  <c r="AS30" i="41"/>
  <c r="AR30" i="41"/>
  <c r="AQ30" i="41"/>
  <c r="AP30" i="41"/>
  <c r="AO30" i="41"/>
  <c r="AN30" i="41"/>
  <c r="AM30" i="41"/>
  <c r="AL30" i="41"/>
  <c r="AK30" i="41"/>
  <c r="AJ30" i="41"/>
  <c r="AI30" i="41"/>
  <c r="AT29" i="41"/>
  <c r="AS29" i="41"/>
  <c r="AR29" i="41"/>
  <c r="AX29" i="41" s="1"/>
  <c r="AQ29" i="41"/>
  <c r="AW29" i="41" s="1"/>
  <c r="AP29" i="41"/>
  <c r="AO29" i="41"/>
  <c r="AN29" i="41"/>
  <c r="AM29" i="41"/>
  <c r="AL29" i="41"/>
  <c r="AV29" i="41" s="1"/>
  <c r="AK29" i="41"/>
  <c r="AJ29" i="41"/>
  <c r="AI29" i="41"/>
  <c r="AU29" i="41" s="1"/>
  <c r="AT28" i="41"/>
  <c r="AS28" i="41"/>
  <c r="AS27" i="41" s="1"/>
  <c r="AR28" i="41"/>
  <c r="AQ28" i="41"/>
  <c r="AQ27" i="41" s="1"/>
  <c r="AP28" i="41"/>
  <c r="AO28" i="41"/>
  <c r="AN28" i="41"/>
  <c r="AM28" i="41"/>
  <c r="AL28" i="41"/>
  <c r="AK28" i="41"/>
  <c r="AJ28" i="41"/>
  <c r="AI28" i="41"/>
  <c r="AH45" i="41"/>
  <c r="AH44" i="41"/>
  <c r="AH43" i="41"/>
  <c r="AH42" i="41"/>
  <c r="AH41" i="41"/>
  <c r="AH40" i="41"/>
  <c r="AY40" i="41" s="1"/>
  <c r="AZ40" i="41" s="1"/>
  <c r="BA40" i="41" s="1"/>
  <c r="AH39" i="41"/>
  <c r="AH38" i="41"/>
  <c r="AH37" i="41"/>
  <c r="AH36" i="41"/>
  <c r="AH35" i="41"/>
  <c r="AY35" i="41" s="1"/>
  <c r="AZ35" i="41" s="1"/>
  <c r="BA35" i="41" s="1"/>
  <c r="AH34" i="41"/>
  <c r="AY34" i="41" s="1"/>
  <c r="AZ34" i="41" s="1"/>
  <c r="BA34" i="41" s="1"/>
  <c r="AH33" i="41"/>
  <c r="AY33" i="41" s="1"/>
  <c r="AZ33" i="41" s="1"/>
  <c r="BA33" i="41" s="1"/>
  <c r="AH32" i="41"/>
  <c r="AH31" i="41"/>
  <c r="AH30" i="41"/>
  <c r="AH29" i="41"/>
  <c r="AH28" i="41"/>
  <c r="AV176" i="41"/>
  <c r="AU176" i="41"/>
  <c r="AT176" i="41"/>
  <c r="AS176" i="41"/>
  <c r="AR176" i="41"/>
  <c r="AX176" i="41" s="1"/>
  <c r="AQ176" i="41"/>
  <c r="AP176" i="41"/>
  <c r="AO176" i="41"/>
  <c r="AW176" i="41" s="1"/>
  <c r="AN176" i="41"/>
  <c r="AM176" i="41"/>
  <c r="AL176" i="41"/>
  <c r="AK176" i="41"/>
  <c r="AJ176" i="41"/>
  <c r="AI176" i="41"/>
  <c r="AY176" i="41"/>
  <c r="AZ176" i="41" s="1"/>
  <c r="BA176" i="41" s="1"/>
  <c r="U176" i="41"/>
  <c r="S176" i="41"/>
  <c r="R176" i="41"/>
  <c r="Q176" i="41"/>
  <c r="P176" i="41"/>
  <c r="O176" i="41"/>
  <c r="N176" i="41"/>
  <c r="M176" i="41"/>
  <c r="L176" i="41"/>
  <c r="K176" i="41"/>
  <c r="J176" i="41"/>
  <c r="I176" i="41"/>
  <c r="H176" i="41"/>
  <c r="G176" i="41" s="1"/>
  <c r="BH176" i="41" s="1"/>
  <c r="AX175" i="41"/>
  <c r="AW175" i="41"/>
  <c r="AU175" i="41"/>
  <c r="AT175" i="41"/>
  <c r="AS175" i="41"/>
  <c r="AR175" i="41"/>
  <c r="AQ175" i="41"/>
  <c r="AP175" i="41"/>
  <c r="AO175" i="41"/>
  <c r="AN175" i="41"/>
  <c r="AM175" i="41"/>
  <c r="AL175" i="41"/>
  <c r="AV175" i="41" s="1"/>
  <c r="AK175" i="41"/>
  <c r="AJ175" i="41"/>
  <c r="AI175" i="41"/>
  <c r="AY175" i="41"/>
  <c r="U175" i="41"/>
  <c r="U173" i="41" s="1"/>
  <c r="S175" i="41"/>
  <c r="R175" i="41"/>
  <c r="Q175" i="41"/>
  <c r="P175" i="41"/>
  <c r="O175" i="41"/>
  <c r="N175" i="41"/>
  <c r="M175" i="41"/>
  <c r="L175" i="41"/>
  <c r="K175" i="41"/>
  <c r="J175" i="41"/>
  <c r="I175" i="41"/>
  <c r="H175" i="41"/>
  <c r="G175" i="41" s="1"/>
  <c r="BH175" i="41" s="1"/>
  <c r="AY174" i="41"/>
  <c r="AZ174" i="41" s="1"/>
  <c r="AT174" i="41"/>
  <c r="AS174" i="41"/>
  <c r="AR174" i="41"/>
  <c r="AX174" i="41" s="1"/>
  <c r="AQ174" i="41"/>
  <c r="AQ173" i="41" s="1"/>
  <c r="AP174" i="41"/>
  <c r="AW174" i="41" s="1"/>
  <c r="AO174" i="41"/>
  <c r="AO173" i="41" s="1"/>
  <c r="AN174" i="41"/>
  <c r="AM174" i="41"/>
  <c r="AL174" i="41"/>
  <c r="AV174" i="41" s="1"/>
  <c r="AK174" i="41"/>
  <c r="AJ174" i="41"/>
  <c r="AI174" i="41"/>
  <c r="AU174" i="41" s="1"/>
  <c r="U174" i="41"/>
  <c r="S174" i="41"/>
  <c r="S173" i="41" s="1"/>
  <c r="R174" i="41"/>
  <c r="Q174" i="41"/>
  <c r="Q173" i="41" s="1"/>
  <c r="P174" i="41"/>
  <c r="P173" i="41" s="1"/>
  <c r="O174" i="41"/>
  <c r="N174" i="41"/>
  <c r="M174" i="41"/>
  <c r="M173" i="41" s="1"/>
  <c r="L174" i="41"/>
  <c r="L173" i="41" s="1"/>
  <c r="K174" i="41"/>
  <c r="J174" i="41"/>
  <c r="I174" i="41"/>
  <c r="I173" i="41" s="1"/>
  <c r="H174" i="41"/>
  <c r="H173" i="41" s="1"/>
  <c r="BE173" i="41"/>
  <c r="AX173" i="41"/>
  <c r="AT173" i="41"/>
  <c r="AS173" i="41"/>
  <c r="AR173" i="41"/>
  <c r="AN173" i="41"/>
  <c r="AM173" i="41"/>
  <c r="AL173" i="41"/>
  <c r="AV173" i="41" s="1"/>
  <c r="AK173" i="41"/>
  <c r="AU173" i="41" s="1"/>
  <c r="AJ173" i="41"/>
  <c r="AI173" i="41"/>
  <c r="Z173" i="41"/>
  <c r="Y173" i="41"/>
  <c r="X173" i="41"/>
  <c r="W173" i="41"/>
  <c r="V173" i="41"/>
  <c r="R173" i="41"/>
  <c r="O173" i="41"/>
  <c r="N173" i="41"/>
  <c r="K173" i="41"/>
  <c r="J173" i="41"/>
  <c r="AW172" i="41"/>
  <c r="AX172" i="41"/>
  <c r="AV172" i="41"/>
  <c r="AY172" i="41"/>
  <c r="AZ172" i="41" s="1"/>
  <c r="BA172" i="41" s="1"/>
  <c r="U172" i="41"/>
  <c r="S172" i="41"/>
  <c r="R172" i="41"/>
  <c r="Q172" i="41"/>
  <c r="P172" i="41"/>
  <c r="O172" i="41"/>
  <c r="N172" i="41"/>
  <c r="M172" i="41"/>
  <c r="L172" i="41"/>
  <c r="K172" i="41"/>
  <c r="J172" i="41"/>
  <c r="I172" i="41"/>
  <c r="H172" i="41"/>
  <c r="G172" i="41" s="1"/>
  <c r="BH172" i="41" s="1"/>
  <c r="AY171" i="41"/>
  <c r="U171" i="41"/>
  <c r="S171" i="41"/>
  <c r="R171" i="41"/>
  <c r="Q171" i="41"/>
  <c r="P171" i="41"/>
  <c r="O171" i="41"/>
  <c r="N171" i="41"/>
  <c r="M171" i="41"/>
  <c r="L171" i="41"/>
  <c r="K171" i="41"/>
  <c r="J171" i="41"/>
  <c r="I171" i="41"/>
  <c r="H171" i="41"/>
  <c r="G171" i="41" s="1"/>
  <c r="BH171" i="41" s="1"/>
  <c r="AY170" i="41"/>
  <c r="AZ170" i="41" s="1"/>
  <c r="BA170" i="41" s="1"/>
  <c r="AV170" i="41"/>
  <c r="AU170" i="41"/>
  <c r="U170" i="41"/>
  <c r="S170" i="41"/>
  <c r="R170" i="41"/>
  <c r="Q170" i="41"/>
  <c r="P170" i="41"/>
  <c r="O170" i="41"/>
  <c r="N170" i="41"/>
  <c r="M170" i="41"/>
  <c r="L170" i="41"/>
  <c r="K170" i="41"/>
  <c r="J170" i="41"/>
  <c r="I170" i="41"/>
  <c r="I168" i="41" s="1"/>
  <c r="H170" i="41"/>
  <c r="G170" i="41" s="1"/>
  <c r="BH170" i="41" s="1"/>
  <c r="AY169" i="41"/>
  <c r="AZ169" i="41" s="1"/>
  <c r="AX169" i="41"/>
  <c r="AV169" i="41"/>
  <c r="AH168" i="41"/>
  <c r="U169" i="41"/>
  <c r="S169" i="41"/>
  <c r="S168" i="41" s="1"/>
  <c r="R169" i="41"/>
  <c r="R168" i="41" s="1"/>
  <c r="Q169" i="41"/>
  <c r="P169" i="41"/>
  <c r="P168" i="41" s="1"/>
  <c r="O169" i="41"/>
  <c r="N169" i="41"/>
  <c r="M169" i="41"/>
  <c r="L169" i="41"/>
  <c r="L168" i="41" s="1"/>
  <c r="K169" i="41"/>
  <c r="J169" i="41"/>
  <c r="J168" i="41" s="1"/>
  <c r="I169" i="41"/>
  <c r="H169" i="41"/>
  <c r="G169" i="41" s="1"/>
  <c r="BE168" i="41"/>
  <c r="AN168" i="41"/>
  <c r="AM168" i="41"/>
  <c r="AL168" i="41"/>
  <c r="AV168" i="41" s="1"/>
  <c r="AK168" i="41"/>
  <c r="AJ168" i="41"/>
  <c r="Z168" i="41"/>
  <c r="Y168" i="41"/>
  <c r="X168" i="41"/>
  <c r="W168" i="41"/>
  <c r="V168" i="41"/>
  <c r="U168" i="41"/>
  <c r="Q168" i="41"/>
  <c r="O168" i="41"/>
  <c r="N168" i="41"/>
  <c r="M168" i="41"/>
  <c r="K168" i="41"/>
  <c r="H168" i="41"/>
  <c r="AW167" i="41"/>
  <c r="AV167" i="41"/>
  <c r="AX167" i="41"/>
  <c r="AU167" i="41"/>
  <c r="U167" i="41"/>
  <c r="S167" i="41"/>
  <c r="R167" i="41"/>
  <c r="Q167" i="41"/>
  <c r="P167" i="41"/>
  <c r="O167" i="41"/>
  <c r="N167" i="41"/>
  <c r="M167" i="41"/>
  <c r="L167" i="41"/>
  <c r="K167" i="41"/>
  <c r="J167" i="41"/>
  <c r="I167" i="41"/>
  <c r="H167" i="41"/>
  <c r="G167" i="41" s="1"/>
  <c r="BH167" i="41" s="1"/>
  <c r="AY166" i="41"/>
  <c r="AZ166" i="41" s="1"/>
  <c r="BA166" i="41" s="1"/>
  <c r="U166" i="41"/>
  <c r="S166" i="41"/>
  <c r="R166" i="41"/>
  <c r="Q166" i="41"/>
  <c r="P166" i="41"/>
  <c r="O166" i="41"/>
  <c r="N166" i="41"/>
  <c r="M166" i="41"/>
  <c r="L166" i="41"/>
  <c r="K166" i="41"/>
  <c r="J166" i="41"/>
  <c r="I166" i="41"/>
  <c r="H166" i="41"/>
  <c r="G166" i="41" s="1"/>
  <c r="BH166" i="41" s="1"/>
  <c r="AY165" i="41"/>
  <c r="AZ165" i="41" s="1"/>
  <c r="AV165" i="41"/>
  <c r="AU165" i="41"/>
  <c r="U165" i="41"/>
  <c r="S165" i="41"/>
  <c r="R165" i="41"/>
  <c r="R163" i="41" s="1"/>
  <c r="Q165" i="41"/>
  <c r="P165" i="41"/>
  <c r="O165" i="41"/>
  <c r="N165" i="41"/>
  <c r="M165" i="41"/>
  <c r="L165" i="41"/>
  <c r="K165" i="41"/>
  <c r="J165" i="41"/>
  <c r="I165" i="41"/>
  <c r="H165" i="41"/>
  <c r="H163" i="41" s="1"/>
  <c r="AY164" i="41"/>
  <c r="AY163" i="41" s="1"/>
  <c r="AX164" i="41"/>
  <c r="AV164" i="41"/>
  <c r="U164" i="41"/>
  <c r="S164" i="41"/>
  <c r="S163" i="41" s="1"/>
  <c r="R164" i="41"/>
  <c r="Q164" i="41"/>
  <c r="Q163" i="41" s="1"/>
  <c r="P164" i="41"/>
  <c r="O164" i="41"/>
  <c r="O163" i="41" s="1"/>
  <c r="N164" i="41"/>
  <c r="M164" i="41"/>
  <c r="L164" i="41"/>
  <c r="L163" i="41" s="1"/>
  <c r="K164" i="41"/>
  <c r="K163" i="41" s="1"/>
  <c r="J164" i="41"/>
  <c r="I164" i="41"/>
  <c r="I163" i="41" s="1"/>
  <c r="H164" i="41"/>
  <c r="G164" i="41" s="1"/>
  <c r="BE163" i="41"/>
  <c r="AN163" i="41"/>
  <c r="AL163" i="41"/>
  <c r="AK163" i="41"/>
  <c r="AJ163" i="41"/>
  <c r="Z163" i="41"/>
  <c r="Y163" i="41"/>
  <c r="X163" i="41"/>
  <c r="W163" i="41"/>
  <c r="V163" i="41"/>
  <c r="U163" i="41"/>
  <c r="P163" i="41"/>
  <c r="N163" i="41"/>
  <c r="M163" i="41"/>
  <c r="J163" i="41"/>
  <c r="AX162" i="41"/>
  <c r="AW162" i="41"/>
  <c r="AU162" i="41"/>
  <c r="AY162" i="41"/>
  <c r="AZ162" i="41" s="1"/>
  <c r="BA162" i="41" s="1"/>
  <c r="U162" i="41"/>
  <c r="S162" i="41"/>
  <c r="R162" i="41"/>
  <c r="Q162" i="41"/>
  <c r="P162" i="41"/>
  <c r="O162" i="41"/>
  <c r="N162" i="41"/>
  <c r="M162" i="41"/>
  <c r="L162" i="41"/>
  <c r="K162" i="41"/>
  <c r="J162" i="41"/>
  <c r="I162" i="41"/>
  <c r="G162" i="41" s="1"/>
  <c r="BH162" i="41" s="1"/>
  <c r="H162" i="41"/>
  <c r="AY161" i="41"/>
  <c r="AZ161" i="41" s="1"/>
  <c r="BA161" i="41" s="1"/>
  <c r="AW161" i="41"/>
  <c r="AU161" i="41"/>
  <c r="U161" i="41"/>
  <c r="S161" i="41"/>
  <c r="R161" i="41"/>
  <c r="Q161" i="41"/>
  <c r="P161" i="41"/>
  <c r="O161" i="41"/>
  <c r="N161" i="41"/>
  <c r="M161" i="41"/>
  <c r="L161" i="41"/>
  <c r="K161" i="41"/>
  <c r="J161" i="41"/>
  <c r="I161" i="41"/>
  <c r="H161" i="41"/>
  <c r="G161" i="41" s="1"/>
  <c r="BH161" i="41" s="1"/>
  <c r="AV160" i="41"/>
  <c r="AY160" i="41"/>
  <c r="U160" i="41"/>
  <c r="S160" i="41"/>
  <c r="R160" i="41"/>
  <c r="Q160" i="41"/>
  <c r="Q158" i="41" s="1"/>
  <c r="P160" i="41"/>
  <c r="O160" i="41"/>
  <c r="N160" i="41"/>
  <c r="M160" i="41"/>
  <c r="L160" i="41"/>
  <c r="K160" i="41"/>
  <c r="J160" i="41"/>
  <c r="I160" i="41"/>
  <c r="I158" i="41" s="1"/>
  <c r="H160" i="41"/>
  <c r="G160" i="41" s="1"/>
  <c r="BH160" i="41" s="1"/>
  <c r="AY159" i="41"/>
  <c r="AZ159" i="41" s="1"/>
  <c r="AX159" i="41"/>
  <c r="AV159" i="41"/>
  <c r="AH158" i="41"/>
  <c r="U159" i="41"/>
  <c r="S159" i="41"/>
  <c r="S158" i="41" s="1"/>
  <c r="R159" i="41"/>
  <c r="R158" i="41" s="1"/>
  <c r="Q159" i="41"/>
  <c r="P159" i="41"/>
  <c r="P158" i="41" s="1"/>
  <c r="O159" i="41"/>
  <c r="N159" i="41"/>
  <c r="M159" i="41"/>
  <c r="L159" i="41"/>
  <c r="L158" i="41" s="1"/>
  <c r="K159" i="41"/>
  <c r="K158" i="41" s="1"/>
  <c r="J159" i="41"/>
  <c r="J158" i="41" s="1"/>
  <c r="I159" i="41"/>
  <c r="H159" i="41"/>
  <c r="H158" i="41" s="1"/>
  <c r="BE158" i="41"/>
  <c r="Z158" i="41"/>
  <c r="Y158" i="41"/>
  <c r="X158" i="41"/>
  <c r="W158" i="41"/>
  <c r="V158" i="41"/>
  <c r="U158" i="41"/>
  <c r="O158" i="41"/>
  <c r="N158" i="41"/>
  <c r="M158" i="41"/>
  <c r="AX157" i="41"/>
  <c r="AY157" i="41"/>
  <c r="AZ157" i="41" s="1"/>
  <c r="BA157" i="41" s="1"/>
  <c r="U157" i="41"/>
  <c r="S157" i="41"/>
  <c r="R157" i="41"/>
  <c r="Q157" i="41"/>
  <c r="P157" i="41"/>
  <c r="O157" i="41"/>
  <c r="N157" i="41"/>
  <c r="M157" i="41"/>
  <c r="L157" i="41"/>
  <c r="K157" i="41"/>
  <c r="J157" i="41"/>
  <c r="I157" i="41"/>
  <c r="H157" i="41"/>
  <c r="G157" i="41" s="1"/>
  <c r="BH157" i="41" s="1"/>
  <c r="AV156" i="41"/>
  <c r="AW156" i="41"/>
  <c r="AY156" i="41"/>
  <c r="AZ156" i="41" s="1"/>
  <c r="BA156" i="41" s="1"/>
  <c r="U156" i="41"/>
  <c r="S156" i="41"/>
  <c r="R156" i="41"/>
  <c r="Q156" i="41"/>
  <c r="P156" i="41"/>
  <c r="O156" i="41"/>
  <c r="N156" i="41"/>
  <c r="M156" i="41"/>
  <c r="L156" i="41"/>
  <c r="K156" i="41"/>
  <c r="J156" i="41"/>
  <c r="I156" i="41"/>
  <c r="G156" i="41" s="1"/>
  <c r="BH156" i="41" s="1"/>
  <c r="H156" i="41"/>
  <c r="AY155" i="41"/>
  <c r="AZ155" i="41" s="1"/>
  <c r="BA155" i="41" s="1"/>
  <c r="U155" i="41"/>
  <c r="S155" i="41"/>
  <c r="R155" i="41"/>
  <c r="Q155" i="41"/>
  <c r="P155" i="41"/>
  <c r="O155" i="41"/>
  <c r="N155" i="41"/>
  <c r="M155" i="41"/>
  <c r="L155" i="41"/>
  <c r="K155" i="41"/>
  <c r="J155" i="41"/>
  <c r="I155" i="41"/>
  <c r="H155" i="41"/>
  <c r="G155" i="41" s="1"/>
  <c r="BH155" i="41" s="1"/>
  <c r="AV154" i="41"/>
  <c r="U154" i="41"/>
  <c r="S154" i="41"/>
  <c r="R154" i="41"/>
  <c r="Q154" i="41"/>
  <c r="P154" i="41"/>
  <c r="O154" i="41"/>
  <c r="N154" i="41"/>
  <c r="M154" i="41"/>
  <c r="L154" i="41"/>
  <c r="K154" i="41"/>
  <c r="J154" i="41"/>
  <c r="I154" i="41"/>
  <c r="G154" i="41" s="1"/>
  <c r="BH154" i="41" s="1"/>
  <c r="H154" i="41"/>
  <c r="AX153" i="41"/>
  <c r="AU153" i="41"/>
  <c r="AY153" i="41"/>
  <c r="AZ153" i="41" s="1"/>
  <c r="BA153" i="41" s="1"/>
  <c r="U153" i="41"/>
  <c r="S153" i="41"/>
  <c r="R153" i="41"/>
  <c r="Q153" i="41"/>
  <c r="P153" i="41"/>
  <c r="O153" i="41"/>
  <c r="N153" i="41"/>
  <c r="M153" i="41"/>
  <c r="L153" i="41"/>
  <c r="K153" i="41"/>
  <c r="J153" i="41"/>
  <c r="I153" i="41"/>
  <c r="H153" i="41"/>
  <c r="G153" i="41" s="1"/>
  <c r="BH153" i="41" s="1"/>
  <c r="AY152" i="41"/>
  <c r="AZ152" i="41" s="1"/>
  <c r="BA152" i="41" s="1"/>
  <c r="AW152" i="41"/>
  <c r="U152" i="41"/>
  <c r="S152" i="41"/>
  <c r="R152" i="41"/>
  <c r="Q152" i="41"/>
  <c r="P152" i="41"/>
  <c r="O152" i="41"/>
  <c r="N152" i="41"/>
  <c r="M152" i="41"/>
  <c r="L152" i="41"/>
  <c r="K152" i="41"/>
  <c r="J152" i="41"/>
  <c r="I152" i="41"/>
  <c r="G152" i="41" s="1"/>
  <c r="BH152" i="41" s="1"/>
  <c r="H152" i="41"/>
  <c r="AW151" i="41"/>
  <c r="U151" i="41"/>
  <c r="S151" i="41"/>
  <c r="R151" i="41"/>
  <c r="Q151" i="41"/>
  <c r="P151" i="41"/>
  <c r="P149" i="41" s="1"/>
  <c r="O151" i="41"/>
  <c r="N151" i="41"/>
  <c r="M151" i="41"/>
  <c r="L151" i="41"/>
  <c r="K151" i="41"/>
  <c r="K149" i="41" s="1"/>
  <c r="J151" i="41"/>
  <c r="I151" i="41"/>
  <c r="H151" i="41"/>
  <c r="G151" i="41" s="1"/>
  <c r="BH151" i="41" s="1"/>
  <c r="AX150" i="41"/>
  <c r="AV150" i="41"/>
  <c r="AW150" i="41"/>
  <c r="AH149" i="41"/>
  <c r="U150" i="41"/>
  <c r="S150" i="41"/>
  <c r="R150" i="41"/>
  <c r="R149" i="41" s="1"/>
  <c r="Q150" i="41"/>
  <c r="Q149" i="41" s="1"/>
  <c r="P150" i="41"/>
  <c r="O150" i="41"/>
  <c r="O149" i="41" s="1"/>
  <c r="N150" i="41"/>
  <c r="M150" i="41"/>
  <c r="L150" i="41"/>
  <c r="K150" i="41"/>
  <c r="J150" i="41"/>
  <c r="J149" i="41" s="1"/>
  <c r="I150" i="41"/>
  <c r="I149" i="41" s="1"/>
  <c r="H150" i="41"/>
  <c r="G150" i="41" s="1"/>
  <c r="BE149" i="41"/>
  <c r="Z149" i="41"/>
  <c r="Y149" i="41"/>
  <c r="X149" i="41"/>
  <c r="W149" i="41"/>
  <c r="V149" i="41"/>
  <c r="U149" i="41"/>
  <c r="S149" i="41"/>
  <c r="N149" i="41"/>
  <c r="M149" i="41"/>
  <c r="L149" i="41"/>
  <c r="H149" i="41"/>
  <c r="AV148" i="41"/>
  <c r="AY148" i="41"/>
  <c r="AZ148" i="41" s="1"/>
  <c r="BA148" i="41" s="1"/>
  <c r="U148" i="41"/>
  <c r="S148" i="41"/>
  <c r="R148" i="41"/>
  <c r="Q148" i="41"/>
  <c r="P148" i="41"/>
  <c r="O148" i="41"/>
  <c r="O146" i="41" s="1"/>
  <c r="N148" i="41"/>
  <c r="M148" i="41"/>
  <c r="L148" i="41"/>
  <c r="K148" i="41"/>
  <c r="J148" i="41"/>
  <c r="J146" i="41" s="1"/>
  <c r="I148" i="41"/>
  <c r="H148" i="41"/>
  <c r="G148" i="41"/>
  <c r="BH148" i="41" s="1"/>
  <c r="AV147" i="41"/>
  <c r="AW147" i="41"/>
  <c r="AN146" i="41"/>
  <c r="AH146" i="41"/>
  <c r="U147" i="41"/>
  <c r="S147" i="41"/>
  <c r="R147" i="41"/>
  <c r="Q147" i="41"/>
  <c r="Q146" i="41" s="1"/>
  <c r="P147" i="41"/>
  <c r="P146" i="41" s="1"/>
  <c r="O147" i="41"/>
  <c r="N147" i="41"/>
  <c r="N146" i="41" s="1"/>
  <c r="M147" i="41"/>
  <c r="L147" i="41"/>
  <c r="K147" i="41"/>
  <c r="J147" i="41"/>
  <c r="I147" i="41"/>
  <c r="I146" i="41" s="1"/>
  <c r="H147" i="41"/>
  <c r="G147" i="41" s="1"/>
  <c r="BE146" i="41"/>
  <c r="AR146" i="41"/>
  <c r="AQ146" i="41"/>
  <c r="Z146" i="41"/>
  <c r="Y146" i="41"/>
  <c r="X146" i="41"/>
  <c r="W146" i="41"/>
  <c r="V146" i="41"/>
  <c r="U146" i="41"/>
  <c r="S146" i="41"/>
  <c r="R146" i="41"/>
  <c r="M146" i="41"/>
  <c r="L146" i="41"/>
  <c r="K146" i="41"/>
  <c r="AX145" i="41"/>
  <c r="AU145" i="41"/>
  <c r="AY145" i="41"/>
  <c r="AZ145" i="41" s="1"/>
  <c r="BA145" i="41" s="1"/>
  <c r="U145" i="41"/>
  <c r="S145" i="41"/>
  <c r="R145" i="41"/>
  <c r="Q145" i="41"/>
  <c r="P145" i="41"/>
  <c r="O145" i="41"/>
  <c r="N145" i="41"/>
  <c r="M145" i="41"/>
  <c r="L145" i="41"/>
  <c r="K145" i="41"/>
  <c r="J145" i="41"/>
  <c r="I145" i="41"/>
  <c r="H145" i="41"/>
  <c r="G145" i="41" s="1"/>
  <c r="BH145" i="41" s="1"/>
  <c r="AW144" i="41"/>
  <c r="AY144" i="41"/>
  <c r="AZ144" i="41" s="1"/>
  <c r="BA144" i="41" s="1"/>
  <c r="U144" i="41"/>
  <c r="S144" i="41"/>
  <c r="R144" i="41"/>
  <c r="Q144" i="41"/>
  <c r="P144" i="41"/>
  <c r="O144" i="41"/>
  <c r="N144" i="41"/>
  <c r="M144" i="41"/>
  <c r="L144" i="41"/>
  <c r="K144" i="41"/>
  <c r="J144" i="41"/>
  <c r="I144" i="41"/>
  <c r="H144" i="41"/>
  <c r="G144" i="41"/>
  <c r="BH144" i="41" s="1"/>
  <c r="AV143" i="41"/>
  <c r="AY143" i="41"/>
  <c r="AZ143" i="41" s="1"/>
  <c r="BA143" i="41" s="1"/>
  <c r="U143" i="41"/>
  <c r="S143" i="41"/>
  <c r="R143" i="41"/>
  <c r="Q143" i="41"/>
  <c r="P143" i="41"/>
  <c r="O143" i="41"/>
  <c r="N143" i="41"/>
  <c r="M143" i="41"/>
  <c r="L143" i="41"/>
  <c r="K143" i="41"/>
  <c r="J143" i="41"/>
  <c r="I143" i="41"/>
  <c r="H143" i="41"/>
  <c r="G143" i="41" s="1"/>
  <c r="BH143" i="41" s="1"/>
  <c r="AV142" i="41"/>
  <c r="AX142" i="41"/>
  <c r="AH140" i="41"/>
  <c r="U142" i="41"/>
  <c r="S142" i="41"/>
  <c r="R142" i="41"/>
  <c r="Q142" i="41"/>
  <c r="P142" i="41"/>
  <c r="P140" i="41" s="1"/>
  <c r="O142" i="41"/>
  <c r="N142" i="41"/>
  <c r="M142" i="41"/>
  <c r="G142" i="41" s="1"/>
  <c r="BH142" i="41" s="1"/>
  <c r="L142" i="41"/>
  <c r="K142" i="41"/>
  <c r="J142" i="41"/>
  <c r="I142" i="41"/>
  <c r="H142" i="41"/>
  <c r="AU141" i="41"/>
  <c r="AY141" i="41"/>
  <c r="U141" i="41"/>
  <c r="U140" i="41" s="1"/>
  <c r="S141" i="41"/>
  <c r="R141" i="41"/>
  <c r="Q141" i="41"/>
  <c r="P141" i="41"/>
  <c r="O141" i="41"/>
  <c r="O140" i="41" s="1"/>
  <c r="N141" i="41"/>
  <c r="N140" i="41" s="1"/>
  <c r="M141" i="41"/>
  <c r="L141" i="41"/>
  <c r="L140" i="41" s="1"/>
  <c r="K141" i="41"/>
  <c r="J141" i="41"/>
  <c r="I141" i="41"/>
  <c r="I140" i="41" s="1"/>
  <c r="H141" i="41"/>
  <c r="H140" i="41" s="1"/>
  <c r="BE140" i="41"/>
  <c r="AK140" i="41"/>
  <c r="Z140" i="41"/>
  <c r="Y140" i="41"/>
  <c r="X140" i="41"/>
  <c r="W140" i="41"/>
  <c r="V140" i="41"/>
  <c r="S140" i="41"/>
  <c r="R140" i="41"/>
  <c r="Q140" i="41"/>
  <c r="M140" i="41"/>
  <c r="K140" i="41"/>
  <c r="J140" i="41"/>
  <c r="AH139" i="41"/>
  <c r="AH138" i="41" s="1"/>
  <c r="U139" i="41"/>
  <c r="U138" i="41" s="1"/>
  <c r="S139" i="41"/>
  <c r="R139" i="41"/>
  <c r="R138" i="41" s="1"/>
  <c r="Q139" i="41"/>
  <c r="P139" i="41"/>
  <c r="O139" i="41"/>
  <c r="O138" i="41" s="1"/>
  <c r="N139" i="41"/>
  <c r="N138" i="41" s="1"/>
  <c r="M139" i="41"/>
  <c r="L139" i="41"/>
  <c r="L138" i="41" s="1"/>
  <c r="K139" i="41"/>
  <c r="J139" i="41"/>
  <c r="I139" i="41"/>
  <c r="H139" i="41"/>
  <c r="BE138" i="41"/>
  <c r="Z138" i="41"/>
  <c r="Y138" i="41"/>
  <c r="X138" i="41"/>
  <c r="W138" i="41"/>
  <c r="V138" i="41"/>
  <c r="S138" i="41"/>
  <c r="Q138" i="41"/>
  <c r="P138" i="41"/>
  <c r="M138" i="41"/>
  <c r="K138" i="41"/>
  <c r="J138" i="41"/>
  <c r="I138" i="41"/>
  <c r="H138" i="41"/>
  <c r="AY137" i="41"/>
  <c r="AZ137" i="41" s="1"/>
  <c r="BA137" i="41" s="1"/>
  <c r="AX137" i="41"/>
  <c r="U137" i="41"/>
  <c r="S137" i="41"/>
  <c r="R137" i="41"/>
  <c r="Q137" i="41"/>
  <c r="P137" i="41"/>
  <c r="O137" i="41"/>
  <c r="N137" i="41"/>
  <c r="M137" i="41"/>
  <c r="L137" i="41"/>
  <c r="K137" i="41"/>
  <c r="J137" i="41"/>
  <c r="G137" i="41" s="1"/>
  <c r="BH137" i="41" s="1"/>
  <c r="I137" i="41"/>
  <c r="H137" i="41"/>
  <c r="AZ136" i="41"/>
  <c r="BA136" i="41" s="1"/>
  <c r="AY136" i="41"/>
  <c r="U136" i="41"/>
  <c r="S136" i="41"/>
  <c r="R136" i="41"/>
  <c r="Q136" i="41"/>
  <c r="P136" i="41"/>
  <c r="O136" i="41"/>
  <c r="N136" i="41"/>
  <c r="M136" i="41"/>
  <c r="L136" i="41"/>
  <c r="K136" i="41"/>
  <c r="J136" i="41"/>
  <c r="I136" i="41"/>
  <c r="H136" i="41"/>
  <c r="G136" i="41" s="1"/>
  <c r="BH136" i="41" s="1"/>
  <c r="AX135" i="41"/>
  <c r="U135" i="41"/>
  <c r="S135" i="41"/>
  <c r="R135" i="41"/>
  <c r="Q135" i="41"/>
  <c r="P135" i="41"/>
  <c r="O135" i="41"/>
  <c r="N135" i="41"/>
  <c r="M135" i="41"/>
  <c r="L135" i="41"/>
  <c r="K135" i="41"/>
  <c r="J135" i="41"/>
  <c r="I135" i="41"/>
  <c r="G135" i="41" s="1"/>
  <c r="BH135" i="41" s="1"/>
  <c r="H135" i="41"/>
  <c r="AY134" i="41"/>
  <c r="AZ134" i="41" s="1"/>
  <c r="BA134" i="41" s="1"/>
  <c r="AX134" i="41"/>
  <c r="AW134" i="41"/>
  <c r="U134" i="41"/>
  <c r="S134" i="41"/>
  <c r="R134" i="41"/>
  <c r="Q134" i="41"/>
  <c r="P134" i="41"/>
  <c r="O134" i="41"/>
  <c r="N134" i="41"/>
  <c r="M134" i="41"/>
  <c r="L134" i="41"/>
  <c r="K134" i="41"/>
  <c r="J134" i="41"/>
  <c r="I134" i="41"/>
  <c r="H134" i="41"/>
  <c r="G134" i="41" s="1"/>
  <c r="BH134" i="41" s="1"/>
  <c r="AY133" i="41"/>
  <c r="AZ133" i="41" s="1"/>
  <c r="BA133" i="41" s="1"/>
  <c r="AW133" i="41"/>
  <c r="U133" i="41"/>
  <c r="S133" i="41"/>
  <c r="R133" i="41"/>
  <c r="Q133" i="41"/>
  <c r="P133" i="41"/>
  <c r="O133" i="41"/>
  <c r="N133" i="41"/>
  <c r="M133" i="41"/>
  <c r="L133" i="41"/>
  <c r="K133" i="41"/>
  <c r="J133" i="41"/>
  <c r="I133" i="41"/>
  <c r="G133" i="41" s="1"/>
  <c r="BH133" i="41" s="1"/>
  <c r="H133" i="41"/>
  <c r="AW132" i="41"/>
  <c r="U132" i="41"/>
  <c r="S132" i="41"/>
  <c r="S130" i="41" s="1"/>
  <c r="R132" i="41"/>
  <c r="Q132" i="41"/>
  <c r="P132" i="41"/>
  <c r="O132" i="41"/>
  <c r="N132" i="41"/>
  <c r="N130" i="41" s="1"/>
  <c r="M132" i="41"/>
  <c r="L132" i="41"/>
  <c r="K132" i="41"/>
  <c r="K130" i="41" s="1"/>
  <c r="J132" i="41"/>
  <c r="I132" i="41"/>
  <c r="H132" i="41"/>
  <c r="G132" i="41" s="1"/>
  <c r="BH132" i="41" s="1"/>
  <c r="AY131" i="41"/>
  <c r="AZ131" i="41" s="1"/>
  <c r="AV131" i="41"/>
  <c r="AU131" i="41"/>
  <c r="U131" i="41"/>
  <c r="U130" i="41" s="1"/>
  <c r="S131" i="41"/>
  <c r="R131" i="41"/>
  <c r="R130" i="41" s="1"/>
  <c r="Q131" i="41"/>
  <c r="P131" i="41"/>
  <c r="O131" i="41"/>
  <c r="N131" i="41"/>
  <c r="M131" i="41"/>
  <c r="M130" i="41" s="1"/>
  <c r="L131" i="41"/>
  <c r="L130" i="41" s="1"/>
  <c r="K131" i="41"/>
  <c r="J131" i="41"/>
  <c r="J130" i="41" s="1"/>
  <c r="I131" i="41"/>
  <c r="G131" i="41" s="1"/>
  <c r="H131" i="41"/>
  <c r="BE130" i="41"/>
  <c r="Z130" i="41"/>
  <c r="Y130" i="41"/>
  <c r="X130" i="41"/>
  <c r="W130" i="41"/>
  <c r="V130" i="41"/>
  <c r="Q130" i="41"/>
  <c r="P130" i="41"/>
  <c r="O130" i="41"/>
  <c r="I130" i="41"/>
  <c r="H130" i="41"/>
  <c r="AY129" i="41"/>
  <c r="AY128" i="41" s="1"/>
  <c r="AQ128" i="41"/>
  <c r="AV129" i="41"/>
  <c r="AK128" i="41"/>
  <c r="AJ128" i="41"/>
  <c r="AI128" i="41"/>
  <c r="AU128" i="41" s="1"/>
  <c r="U129" i="41"/>
  <c r="S129" i="41"/>
  <c r="S128" i="41" s="1"/>
  <c r="R129" i="41"/>
  <c r="R128" i="41" s="1"/>
  <c r="Q129" i="41"/>
  <c r="P129" i="41"/>
  <c r="P128" i="41" s="1"/>
  <c r="O129" i="41"/>
  <c r="N129" i="41"/>
  <c r="M129" i="41"/>
  <c r="M128" i="41" s="1"/>
  <c r="L129" i="41"/>
  <c r="L128" i="41" s="1"/>
  <c r="K129" i="41"/>
  <c r="J129" i="41"/>
  <c r="J128" i="41" s="1"/>
  <c r="I129" i="41"/>
  <c r="H129" i="41"/>
  <c r="G129" i="41" s="1"/>
  <c r="BE128" i="41"/>
  <c r="AS128" i="41"/>
  <c r="AR128" i="41"/>
  <c r="AN128" i="41"/>
  <c r="AH128" i="41"/>
  <c r="Z128" i="41"/>
  <c r="Y128" i="41"/>
  <c r="X128" i="41"/>
  <c r="W128" i="41"/>
  <c r="V128" i="41"/>
  <c r="U128" i="41"/>
  <c r="Q128" i="41"/>
  <c r="O128" i="41"/>
  <c r="N128" i="41"/>
  <c r="K128" i="41"/>
  <c r="I128" i="41"/>
  <c r="H128" i="41"/>
  <c r="AY127" i="41"/>
  <c r="AZ127" i="41" s="1"/>
  <c r="BA127" i="41" s="1"/>
  <c r="AX127" i="41"/>
  <c r="AU127" i="41"/>
  <c r="U127" i="41"/>
  <c r="S127" i="41"/>
  <c r="R127" i="41"/>
  <c r="Q127" i="41"/>
  <c r="P127" i="41"/>
  <c r="O127" i="41"/>
  <c r="N127" i="41"/>
  <c r="M127" i="41"/>
  <c r="L127" i="41"/>
  <c r="K127" i="41"/>
  <c r="J127" i="41"/>
  <c r="I127" i="41"/>
  <c r="H127" i="41"/>
  <c r="G127" i="41" s="1"/>
  <c r="BH127" i="41" s="1"/>
  <c r="AX126" i="41"/>
  <c r="AY126" i="41"/>
  <c r="AZ126" i="41" s="1"/>
  <c r="BA126" i="41" s="1"/>
  <c r="U126" i="41"/>
  <c r="S126" i="41"/>
  <c r="R126" i="41"/>
  <c r="Q126" i="41"/>
  <c r="P126" i="41"/>
  <c r="O126" i="41"/>
  <c r="N126" i="41"/>
  <c r="M126" i="41"/>
  <c r="L126" i="41"/>
  <c r="K126" i="41"/>
  <c r="J126" i="41"/>
  <c r="I126" i="41"/>
  <c r="H126" i="41"/>
  <c r="G126" i="41" s="1"/>
  <c r="BH126" i="41" s="1"/>
  <c r="AY125" i="41"/>
  <c r="AZ125" i="41" s="1"/>
  <c r="BA125" i="41" s="1"/>
  <c r="AV125" i="41"/>
  <c r="U125" i="41"/>
  <c r="S125" i="41"/>
  <c r="R125" i="41"/>
  <c r="Q125" i="41"/>
  <c r="P125" i="41"/>
  <c r="O125" i="41"/>
  <c r="N125" i="41"/>
  <c r="M125" i="41"/>
  <c r="L125" i="41"/>
  <c r="K125" i="41"/>
  <c r="J125" i="41"/>
  <c r="I125" i="41"/>
  <c r="H125" i="41"/>
  <c r="G125" i="41" s="1"/>
  <c r="BH125" i="41" s="1"/>
  <c r="AV124" i="41"/>
  <c r="U124" i="41"/>
  <c r="S124" i="41"/>
  <c r="R124" i="41"/>
  <c r="Q124" i="41"/>
  <c r="P124" i="41"/>
  <c r="O124" i="41"/>
  <c r="N124" i="41"/>
  <c r="M124" i="41"/>
  <c r="L124" i="41"/>
  <c r="K124" i="41"/>
  <c r="J124" i="41"/>
  <c r="I124" i="41"/>
  <c r="H124" i="41"/>
  <c r="G124" i="41" s="1"/>
  <c r="BH124" i="41" s="1"/>
  <c r="AY123" i="41"/>
  <c r="AZ123" i="41" s="1"/>
  <c r="BA123" i="41" s="1"/>
  <c r="AX123" i="41"/>
  <c r="U123" i="41"/>
  <c r="S123" i="41"/>
  <c r="R123" i="41"/>
  <c r="Q123" i="41"/>
  <c r="P123" i="41"/>
  <c r="O123" i="41"/>
  <c r="N123" i="41"/>
  <c r="M123" i="41"/>
  <c r="L123" i="41"/>
  <c r="K123" i="41"/>
  <c r="J123" i="41"/>
  <c r="I123" i="41"/>
  <c r="H123" i="41"/>
  <c r="G123" i="41" s="1"/>
  <c r="BH123" i="41" s="1"/>
  <c r="AW122" i="41"/>
  <c r="AV122" i="41"/>
  <c r="AU122" i="41"/>
  <c r="U122" i="41"/>
  <c r="S122" i="41"/>
  <c r="R122" i="41"/>
  <c r="Q122" i="41"/>
  <c r="P122" i="41"/>
  <c r="O122" i="41"/>
  <c r="N122" i="41"/>
  <c r="M122" i="41"/>
  <c r="L122" i="41"/>
  <c r="K122" i="41"/>
  <c r="J122" i="41"/>
  <c r="I122" i="41"/>
  <c r="H122" i="41"/>
  <c r="G122" i="41" s="1"/>
  <c r="BH122" i="41" s="1"/>
  <c r="AY121" i="41"/>
  <c r="AZ121" i="41" s="1"/>
  <c r="BA121" i="41" s="1"/>
  <c r="AV121" i="41"/>
  <c r="U121" i="41"/>
  <c r="S121" i="41"/>
  <c r="R121" i="41"/>
  <c r="Q121" i="41"/>
  <c r="P121" i="41"/>
  <c r="O121" i="41"/>
  <c r="N121" i="41"/>
  <c r="M121" i="41"/>
  <c r="L121" i="41"/>
  <c r="K121" i="41"/>
  <c r="J121" i="41"/>
  <c r="I121" i="41"/>
  <c r="H121" i="41"/>
  <c r="G121" i="41" s="1"/>
  <c r="BH121" i="41" s="1"/>
  <c r="AX120" i="41"/>
  <c r="U120" i="41"/>
  <c r="S120" i="41"/>
  <c r="R120" i="41"/>
  <c r="Q120" i="41"/>
  <c r="Q118" i="41" s="1"/>
  <c r="P120" i="41"/>
  <c r="O120" i="41"/>
  <c r="N120" i="41"/>
  <c r="M120" i="41"/>
  <c r="L120" i="41"/>
  <c r="K120" i="41"/>
  <c r="J120" i="41"/>
  <c r="I120" i="41"/>
  <c r="I118" i="41" s="1"/>
  <c r="H120" i="41"/>
  <c r="G120" i="41" s="1"/>
  <c r="BH120" i="41" s="1"/>
  <c r="AW119" i="41"/>
  <c r="AU119" i="41"/>
  <c r="AH118" i="41"/>
  <c r="U119" i="41"/>
  <c r="S119" i="41"/>
  <c r="S118" i="41" s="1"/>
  <c r="R119" i="41"/>
  <c r="R118" i="41" s="1"/>
  <c r="Q119" i="41"/>
  <c r="P119" i="41"/>
  <c r="P118" i="41" s="1"/>
  <c r="O119" i="41"/>
  <c r="N119" i="41"/>
  <c r="M119" i="41"/>
  <c r="L119" i="41"/>
  <c r="L118" i="41" s="1"/>
  <c r="K119" i="41"/>
  <c r="K118" i="41" s="1"/>
  <c r="J119" i="41"/>
  <c r="J118" i="41" s="1"/>
  <c r="I119" i="41"/>
  <c r="H119" i="41"/>
  <c r="H118" i="41" s="1"/>
  <c r="BE118" i="41"/>
  <c r="AS118" i="41"/>
  <c r="Z118" i="41"/>
  <c r="Y118" i="41"/>
  <c r="X118" i="41"/>
  <c r="W118" i="41"/>
  <c r="V118" i="41"/>
  <c r="U118" i="41"/>
  <c r="O118" i="41"/>
  <c r="N118" i="41"/>
  <c r="M118" i="41"/>
  <c r="AV117" i="41"/>
  <c r="AX117" i="41"/>
  <c r="AY117" i="41"/>
  <c r="AZ117" i="41" s="1"/>
  <c r="BA117" i="41" s="1"/>
  <c r="U117" i="41"/>
  <c r="S117" i="41"/>
  <c r="R117" i="41"/>
  <c r="Q117" i="41"/>
  <c r="P117" i="41"/>
  <c r="P115" i="41" s="1"/>
  <c r="O117" i="41"/>
  <c r="N117" i="41"/>
  <c r="M117" i="41"/>
  <c r="L117" i="41"/>
  <c r="K117" i="41"/>
  <c r="J117" i="41"/>
  <c r="I117" i="41"/>
  <c r="H117" i="41"/>
  <c r="H115" i="41" s="1"/>
  <c r="AP115" i="41"/>
  <c r="AW116" i="41"/>
  <c r="AN115" i="41"/>
  <c r="AK115" i="41"/>
  <c r="AH115" i="41"/>
  <c r="U116" i="41"/>
  <c r="S116" i="41"/>
  <c r="R116" i="41"/>
  <c r="R115" i="41" s="1"/>
  <c r="Q116" i="41"/>
  <c r="Q115" i="41" s="1"/>
  <c r="P116" i="41"/>
  <c r="O116" i="41"/>
  <c r="O115" i="41" s="1"/>
  <c r="N116" i="41"/>
  <c r="M116" i="41"/>
  <c r="L116" i="41"/>
  <c r="K116" i="41"/>
  <c r="K115" i="41" s="1"/>
  <c r="J116" i="41"/>
  <c r="J115" i="41" s="1"/>
  <c r="I116" i="41"/>
  <c r="G116" i="41" s="1"/>
  <c r="H116" i="41"/>
  <c r="BE115" i="41"/>
  <c r="AR115" i="41"/>
  <c r="AQ115" i="41"/>
  <c r="AL115" i="41"/>
  <c r="Z115" i="41"/>
  <c r="Y115" i="41"/>
  <c r="X115" i="41"/>
  <c r="W115" i="41"/>
  <c r="V115" i="41"/>
  <c r="U115" i="41"/>
  <c r="S115" i="41"/>
  <c r="N115" i="41"/>
  <c r="M115" i="41"/>
  <c r="L115" i="41"/>
  <c r="AX114" i="41"/>
  <c r="AV114" i="41"/>
  <c r="AY114" i="41"/>
  <c r="AZ114" i="41" s="1"/>
  <c r="BA114" i="41" s="1"/>
  <c r="U114" i="41"/>
  <c r="S114" i="41"/>
  <c r="R114" i="41"/>
  <c r="Q114" i="41"/>
  <c r="P114" i="41"/>
  <c r="O114" i="41"/>
  <c r="N114" i="41"/>
  <c r="M114" i="41"/>
  <c r="L114" i="41"/>
  <c r="K114" i="41"/>
  <c r="J114" i="41"/>
  <c r="I114" i="41"/>
  <c r="H114" i="41"/>
  <c r="G114" i="41"/>
  <c r="BH114" i="41" s="1"/>
  <c r="AV113" i="41"/>
  <c r="AY113" i="41"/>
  <c r="AZ113" i="41" s="1"/>
  <c r="BA113" i="41" s="1"/>
  <c r="U113" i="41"/>
  <c r="S113" i="41"/>
  <c r="R113" i="41"/>
  <c r="Q113" i="41"/>
  <c r="P113" i="41"/>
  <c r="O113" i="41"/>
  <c r="N113" i="41"/>
  <c r="M113" i="41"/>
  <c r="L113" i="41"/>
  <c r="K113" i="41"/>
  <c r="J113" i="41"/>
  <c r="I113" i="41"/>
  <c r="H113" i="41"/>
  <c r="AV112" i="41"/>
  <c r="AU112" i="41"/>
  <c r="AY112" i="41"/>
  <c r="AZ112" i="41" s="1"/>
  <c r="BA112" i="41" s="1"/>
  <c r="U112" i="41"/>
  <c r="S112" i="41"/>
  <c r="R112" i="41"/>
  <c r="Q112" i="41"/>
  <c r="P112" i="41"/>
  <c r="O112" i="41"/>
  <c r="N112" i="41"/>
  <c r="M112" i="41"/>
  <c r="L112" i="41"/>
  <c r="K112" i="41"/>
  <c r="J112" i="41"/>
  <c r="I112" i="41"/>
  <c r="H112" i="41"/>
  <c r="G112" i="41"/>
  <c r="BH112" i="41" s="1"/>
  <c r="AX111" i="41"/>
  <c r="AV111" i="41"/>
  <c r="AY111" i="41"/>
  <c r="AZ111" i="41" s="1"/>
  <c r="BA111" i="41" s="1"/>
  <c r="U111" i="41"/>
  <c r="S111" i="41"/>
  <c r="R111" i="41"/>
  <c r="Q111" i="41"/>
  <c r="P111" i="41"/>
  <c r="O111" i="41"/>
  <c r="N111" i="41"/>
  <c r="N107" i="41" s="1"/>
  <c r="M111" i="41"/>
  <c r="L111" i="41"/>
  <c r="K111" i="41"/>
  <c r="J111" i="41"/>
  <c r="I111" i="41"/>
  <c r="H111" i="41"/>
  <c r="U110" i="41"/>
  <c r="S110" i="41"/>
  <c r="R110" i="41"/>
  <c r="Q110" i="41"/>
  <c r="P110" i="41"/>
  <c r="O110" i="41"/>
  <c r="N110" i="41"/>
  <c r="M110" i="41"/>
  <c r="L110" i="41"/>
  <c r="K110" i="41"/>
  <c r="J110" i="41"/>
  <c r="I110" i="41"/>
  <c r="H110" i="41"/>
  <c r="G110" i="41"/>
  <c r="BH110" i="41" s="1"/>
  <c r="AX109" i="41"/>
  <c r="AW109" i="41"/>
  <c r="U109" i="41"/>
  <c r="S109" i="41"/>
  <c r="R109" i="41"/>
  <c r="Q109" i="41"/>
  <c r="P109" i="41"/>
  <c r="O109" i="41"/>
  <c r="N109" i="41"/>
  <c r="M109" i="41"/>
  <c r="L109" i="41"/>
  <c r="K109" i="41"/>
  <c r="J109" i="41"/>
  <c r="I109" i="41"/>
  <c r="H109" i="41"/>
  <c r="G109" i="41" s="1"/>
  <c r="BH109" i="41" s="1"/>
  <c r="AX108" i="41"/>
  <c r="AV108" i="41"/>
  <c r="AY108" i="41"/>
  <c r="AZ108" i="41" s="1"/>
  <c r="U108" i="41"/>
  <c r="S108" i="41"/>
  <c r="R108" i="41"/>
  <c r="Q108" i="41"/>
  <c r="Q107" i="41" s="1"/>
  <c r="P108" i="41"/>
  <c r="P107" i="41" s="1"/>
  <c r="O108" i="41"/>
  <c r="N108" i="41"/>
  <c r="M108" i="41"/>
  <c r="M107" i="41" s="1"/>
  <c r="L108" i="41"/>
  <c r="K108" i="41"/>
  <c r="J108" i="41"/>
  <c r="J107" i="41" s="1"/>
  <c r="I108" i="41"/>
  <c r="I107" i="41" s="1"/>
  <c r="H108" i="41"/>
  <c r="BE107" i="41"/>
  <c r="Z107" i="41"/>
  <c r="Y107" i="41"/>
  <c r="X107" i="41"/>
  <c r="W107" i="41"/>
  <c r="V107" i="41"/>
  <c r="U107" i="41"/>
  <c r="S107" i="41"/>
  <c r="R107" i="41"/>
  <c r="O107" i="41"/>
  <c r="L107" i="41"/>
  <c r="K107" i="41"/>
  <c r="AV106" i="41"/>
  <c r="AY106" i="41"/>
  <c r="AZ106" i="41" s="1"/>
  <c r="BA106" i="41" s="1"/>
  <c r="U106" i="41"/>
  <c r="S106" i="41"/>
  <c r="R106" i="41"/>
  <c r="Q106" i="41"/>
  <c r="P106" i="41"/>
  <c r="O106" i="41"/>
  <c r="N106" i="41"/>
  <c r="M106" i="41"/>
  <c r="G106" i="41" s="1"/>
  <c r="BH106" i="41" s="1"/>
  <c r="L106" i="41"/>
  <c r="K106" i="41"/>
  <c r="J106" i="41"/>
  <c r="I106" i="41"/>
  <c r="H106" i="41"/>
  <c r="AW105" i="41"/>
  <c r="AY105" i="41"/>
  <c r="AZ105" i="41" s="1"/>
  <c r="BA105" i="41" s="1"/>
  <c r="U105" i="41"/>
  <c r="S105" i="41"/>
  <c r="R105" i="41"/>
  <c r="Q105" i="41"/>
  <c r="P105" i="41"/>
  <c r="O105" i="41"/>
  <c r="N105" i="41"/>
  <c r="M105" i="41"/>
  <c r="L105" i="41"/>
  <c r="K105" i="41"/>
  <c r="J105" i="41"/>
  <c r="I105" i="41"/>
  <c r="H105" i="41"/>
  <c r="AV104" i="41"/>
  <c r="AY104" i="41"/>
  <c r="AZ104" i="41" s="1"/>
  <c r="BA104" i="41" s="1"/>
  <c r="U104" i="41"/>
  <c r="S104" i="41"/>
  <c r="R104" i="41"/>
  <c r="Q104" i="41"/>
  <c r="P104" i="41"/>
  <c r="O104" i="41"/>
  <c r="N104" i="41"/>
  <c r="M104" i="41"/>
  <c r="L104" i="41"/>
  <c r="G104" i="41" s="1"/>
  <c r="BH104" i="41" s="1"/>
  <c r="K104" i="41"/>
  <c r="J104" i="41"/>
  <c r="I104" i="41"/>
  <c r="H104" i="41"/>
  <c r="AV103" i="41"/>
  <c r="U103" i="41"/>
  <c r="S103" i="41"/>
  <c r="R103" i="41"/>
  <c r="Q103" i="41"/>
  <c r="P103" i="41"/>
  <c r="O103" i="41"/>
  <c r="O100" i="41" s="1"/>
  <c r="N103" i="41"/>
  <c r="M103" i="41"/>
  <c r="L103" i="41"/>
  <c r="K103" i="41"/>
  <c r="J103" i="41"/>
  <c r="I103" i="41"/>
  <c r="H103" i="41"/>
  <c r="AI100" i="41"/>
  <c r="AY102" i="41"/>
  <c r="AZ102" i="41" s="1"/>
  <c r="BA102" i="41" s="1"/>
  <c r="U102" i="41"/>
  <c r="S102" i="41"/>
  <c r="R102" i="41"/>
  <c r="R100" i="41" s="1"/>
  <c r="Q102" i="41"/>
  <c r="P102" i="41"/>
  <c r="O102" i="41"/>
  <c r="N102" i="41"/>
  <c r="M102" i="41"/>
  <c r="L102" i="41"/>
  <c r="K102" i="41"/>
  <c r="J102" i="41"/>
  <c r="I102" i="41"/>
  <c r="H102" i="41"/>
  <c r="H100" i="41" s="1"/>
  <c r="AW101" i="41"/>
  <c r="AJ100" i="41"/>
  <c r="AY101" i="41"/>
  <c r="AZ101" i="41" s="1"/>
  <c r="U101" i="41"/>
  <c r="S101" i="41"/>
  <c r="S100" i="41" s="1"/>
  <c r="R101" i="41"/>
  <c r="Q101" i="41"/>
  <c r="P101" i="41"/>
  <c r="P100" i="41" s="1"/>
  <c r="O101" i="41"/>
  <c r="N101" i="41"/>
  <c r="M101" i="41"/>
  <c r="L101" i="41"/>
  <c r="L100" i="41" s="1"/>
  <c r="K101" i="41"/>
  <c r="K100" i="41" s="1"/>
  <c r="J101" i="41"/>
  <c r="I101" i="41"/>
  <c r="I100" i="41" s="1"/>
  <c r="H101" i="41"/>
  <c r="BE100" i="41"/>
  <c r="AH100" i="41"/>
  <c r="Z100" i="41"/>
  <c r="Y100" i="41"/>
  <c r="X100" i="41"/>
  <c r="W100" i="41"/>
  <c r="V100" i="41"/>
  <c r="Q100" i="41"/>
  <c r="N100" i="41"/>
  <c r="M100" i="41"/>
  <c r="J100" i="41"/>
  <c r="BA99" i="41"/>
  <c r="AZ99" i="41"/>
  <c r="AX99" i="41"/>
  <c r="AW99" i="41"/>
  <c r="AV99" i="41"/>
  <c r="AY99" i="41"/>
  <c r="U99" i="41"/>
  <c r="S99" i="41"/>
  <c r="R99" i="41"/>
  <c r="Q99" i="41"/>
  <c r="P99" i="41"/>
  <c r="O99" i="41"/>
  <c r="N99" i="41"/>
  <c r="M99" i="41"/>
  <c r="L99" i="41"/>
  <c r="K99" i="41"/>
  <c r="J99" i="41"/>
  <c r="I99" i="41"/>
  <c r="H99" i="41"/>
  <c r="G99" i="41" s="1"/>
  <c r="BH99" i="41" s="1"/>
  <c r="AY98" i="41"/>
  <c r="AZ98" i="41" s="1"/>
  <c r="BA98" i="41" s="1"/>
  <c r="AW98" i="41"/>
  <c r="AX98" i="41"/>
  <c r="U98" i="41"/>
  <c r="S98" i="41"/>
  <c r="R98" i="41"/>
  <c r="Q98" i="41"/>
  <c r="P98" i="41"/>
  <c r="O98" i="41"/>
  <c r="N98" i="41"/>
  <c r="M98" i="41"/>
  <c r="L98" i="41"/>
  <c r="K98" i="41"/>
  <c r="J98" i="41"/>
  <c r="I98" i="41"/>
  <c r="H98" i="41"/>
  <c r="G98" i="41" s="1"/>
  <c r="BH98" i="41" s="1"/>
  <c r="AU97" i="41"/>
  <c r="AY97" i="41"/>
  <c r="AZ97" i="41" s="1"/>
  <c r="BA97" i="41" s="1"/>
  <c r="U97" i="41"/>
  <c r="S97" i="41"/>
  <c r="R97" i="41"/>
  <c r="Q97" i="41"/>
  <c r="P97" i="41"/>
  <c r="O97" i="41"/>
  <c r="N97" i="41"/>
  <c r="M97" i="41"/>
  <c r="L97" i="41"/>
  <c r="K97" i="41"/>
  <c r="J97" i="41"/>
  <c r="I97" i="41"/>
  <c r="H97" i="41"/>
  <c r="G97" i="41" s="1"/>
  <c r="BH97" i="41" s="1"/>
  <c r="AY96" i="41"/>
  <c r="AZ96" i="41" s="1"/>
  <c r="BA96" i="41" s="1"/>
  <c r="AV96" i="41"/>
  <c r="U96" i="41"/>
  <c r="S96" i="41"/>
  <c r="R96" i="41"/>
  <c r="Q96" i="41"/>
  <c r="P96" i="41"/>
  <c r="O96" i="41"/>
  <c r="N96" i="41"/>
  <c r="M96" i="41"/>
  <c r="L96" i="41"/>
  <c r="K96" i="41"/>
  <c r="J96" i="41"/>
  <c r="I96" i="41"/>
  <c r="H96" i="41"/>
  <c r="G96" i="41" s="1"/>
  <c r="BH96" i="41" s="1"/>
  <c r="AW95" i="41"/>
  <c r="AY95" i="41"/>
  <c r="AZ95" i="41" s="1"/>
  <c r="BA95" i="41" s="1"/>
  <c r="U95" i="41"/>
  <c r="S95" i="41"/>
  <c r="R95" i="41"/>
  <c r="Q95" i="41"/>
  <c r="P95" i="41"/>
  <c r="O95" i="41"/>
  <c r="N95" i="41"/>
  <c r="M95" i="41"/>
  <c r="L95" i="41"/>
  <c r="K95" i="41"/>
  <c r="J95" i="41"/>
  <c r="I95" i="41"/>
  <c r="H95" i="41"/>
  <c r="G95" i="41" s="1"/>
  <c r="BH95" i="41" s="1"/>
  <c r="AY94" i="41"/>
  <c r="AZ94" i="41" s="1"/>
  <c r="BA94" i="41" s="1"/>
  <c r="U94" i="41"/>
  <c r="S94" i="41"/>
  <c r="R94" i="41"/>
  <c r="Q94" i="41"/>
  <c r="P94" i="41"/>
  <c r="O94" i="41"/>
  <c r="N94" i="41"/>
  <c r="M94" i="41"/>
  <c r="L94" i="41"/>
  <c r="K94" i="41"/>
  <c r="J94" i="41"/>
  <c r="G94" i="41" s="1"/>
  <c r="BH94" i="41" s="1"/>
  <c r="I94" i="41"/>
  <c r="H94" i="41"/>
  <c r="AW93" i="41"/>
  <c r="AY93" i="41"/>
  <c r="AZ93" i="41" s="1"/>
  <c r="BA93" i="41" s="1"/>
  <c r="U93" i="41"/>
  <c r="S93" i="41"/>
  <c r="S88" i="41" s="1"/>
  <c r="R93" i="41"/>
  <c r="Q93" i="41"/>
  <c r="P93" i="41"/>
  <c r="O93" i="41"/>
  <c r="N93" i="41"/>
  <c r="M93" i="41"/>
  <c r="L93" i="41"/>
  <c r="G93" i="41" s="1"/>
  <c r="BH93" i="41" s="1"/>
  <c r="K93" i="41"/>
  <c r="J93" i="41"/>
  <c r="I93" i="41"/>
  <c r="H93" i="41"/>
  <c r="AW92" i="41"/>
  <c r="AV92" i="41"/>
  <c r="U92" i="41"/>
  <c r="S92" i="41"/>
  <c r="R92" i="41"/>
  <c r="Q92" i="41"/>
  <c r="P92" i="41"/>
  <c r="O92" i="41"/>
  <c r="N92" i="41"/>
  <c r="M92" i="41"/>
  <c r="L92" i="41"/>
  <c r="K92" i="41"/>
  <c r="J92" i="41"/>
  <c r="G92" i="41" s="1"/>
  <c r="BH92" i="41" s="1"/>
  <c r="I92" i="41"/>
  <c r="H92" i="41"/>
  <c r="AW91" i="41"/>
  <c r="AV91" i="41"/>
  <c r="U91" i="41"/>
  <c r="S91" i="41"/>
  <c r="R91" i="41"/>
  <c r="R88" i="41" s="1"/>
  <c r="Q91" i="41"/>
  <c r="P91" i="41"/>
  <c r="O91" i="41"/>
  <c r="N91" i="41"/>
  <c r="M91" i="41"/>
  <c r="L91" i="41"/>
  <c r="K91" i="41"/>
  <c r="J91" i="41"/>
  <c r="I91" i="41"/>
  <c r="H91" i="41"/>
  <c r="G91" i="41" s="1"/>
  <c r="BH91" i="41" s="1"/>
  <c r="AU90" i="41"/>
  <c r="U90" i="41"/>
  <c r="S90" i="41"/>
  <c r="R90" i="41"/>
  <c r="Q90" i="41"/>
  <c r="P90" i="41"/>
  <c r="O90" i="41"/>
  <c r="O88" i="41" s="1"/>
  <c r="N90" i="41"/>
  <c r="M90" i="41"/>
  <c r="L90" i="41"/>
  <c r="K90" i="41"/>
  <c r="J90" i="41"/>
  <c r="I90" i="41"/>
  <c r="H90" i="41"/>
  <c r="G90" i="41" s="1"/>
  <c r="BH90" i="41" s="1"/>
  <c r="U89" i="41"/>
  <c r="S89" i="41"/>
  <c r="R89" i="41"/>
  <c r="Q89" i="41"/>
  <c r="Q88" i="41" s="1"/>
  <c r="P89" i="41"/>
  <c r="P88" i="41" s="1"/>
  <c r="O89" i="41"/>
  <c r="N89" i="41"/>
  <c r="G89" i="41" s="1"/>
  <c r="M89" i="41"/>
  <c r="L89" i="41"/>
  <c r="K89" i="41"/>
  <c r="K88" i="41" s="1"/>
  <c r="J89" i="41"/>
  <c r="J88" i="41" s="1"/>
  <c r="I89" i="41"/>
  <c r="I88" i="41" s="1"/>
  <c r="H89" i="41"/>
  <c r="H88" i="41" s="1"/>
  <c r="BE88" i="41"/>
  <c r="AP88" i="41"/>
  <c r="Z88" i="41"/>
  <c r="Y88" i="41"/>
  <c r="X88" i="41"/>
  <c r="W88" i="41"/>
  <c r="V88" i="41"/>
  <c r="U88" i="41"/>
  <c r="M88" i="41"/>
  <c r="L88" i="41"/>
  <c r="AX87" i="41"/>
  <c r="AW87" i="41"/>
  <c r="AU87" i="41"/>
  <c r="AV87" i="41"/>
  <c r="AY87" i="41"/>
  <c r="AZ87" i="41" s="1"/>
  <c r="BA87" i="41" s="1"/>
  <c r="U87" i="41"/>
  <c r="S87" i="41"/>
  <c r="R87" i="41"/>
  <c r="Q87" i="41"/>
  <c r="P87" i="41"/>
  <c r="O87" i="41"/>
  <c r="N87" i="41"/>
  <c r="M87" i="41"/>
  <c r="L87" i="41"/>
  <c r="K87" i="41"/>
  <c r="J87" i="41"/>
  <c r="I87" i="41"/>
  <c r="H87" i="41"/>
  <c r="G87" i="41" s="1"/>
  <c r="BH87" i="41" s="1"/>
  <c r="AY86" i="41"/>
  <c r="AZ86" i="41" s="1"/>
  <c r="BA86" i="41" s="1"/>
  <c r="U86" i="41"/>
  <c r="S86" i="41"/>
  <c r="R86" i="41"/>
  <c r="Q86" i="41"/>
  <c r="P86" i="41"/>
  <c r="O86" i="41"/>
  <c r="N86" i="41"/>
  <c r="M86" i="41"/>
  <c r="L86" i="41"/>
  <c r="G86" i="41" s="1"/>
  <c r="BH86" i="41" s="1"/>
  <c r="K86" i="41"/>
  <c r="J86" i="41"/>
  <c r="I86" i="41"/>
  <c r="H86" i="41"/>
  <c r="AY85" i="41"/>
  <c r="AZ85" i="41" s="1"/>
  <c r="BA85" i="41" s="1"/>
  <c r="AU85" i="41"/>
  <c r="AV85" i="41"/>
  <c r="U85" i="41"/>
  <c r="S85" i="41"/>
  <c r="R85" i="41"/>
  <c r="Q85" i="41"/>
  <c r="P85" i="41"/>
  <c r="O85" i="41"/>
  <c r="N85" i="41"/>
  <c r="M85" i="41"/>
  <c r="L85" i="41"/>
  <c r="K85" i="41"/>
  <c r="J85" i="41"/>
  <c r="I85" i="41"/>
  <c r="H85" i="41"/>
  <c r="G85" i="41" s="1"/>
  <c r="BH85" i="41" s="1"/>
  <c r="AU84" i="41"/>
  <c r="AX84" i="41"/>
  <c r="U84" i="41"/>
  <c r="S84" i="41"/>
  <c r="R84" i="41"/>
  <c r="Q84" i="41"/>
  <c r="P84" i="41"/>
  <c r="O84" i="41"/>
  <c r="N84" i="41"/>
  <c r="M84" i="41"/>
  <c r="L84" i="41"/>
  <c r="K84" i="41"/>
  <c r="J84" i="41"/>
  <c r="I84" i="41"/>
  <c r="H84" i="41"/>
  <c r="G84" i="41" s="1"/>
  <c r="BH84" i="41" s="1"/>
  <c r="AU83" i="41"/>
  <c r="U83" i="41"/>
  <c r="S83" i="41"/>
  <c r="R83" i="41"/>
  <c r="Q83" i="41"/>
  <c r="P83" i="41"/>
  <c r="O83" i="41"/>
  <c r="N83" i="41"/>
  <c r="M83" i="41"/>
  <c r="L83" i="41"/>
  <c r="K83" i="41"/>
  <c r="J83" i="41"/>
  <c r="I83" i="41"/>
  <c r="H83" i="41"/>
  <c r="G83" i="41" s="1"/>
  <c r="BH83" i="41" s="1"/>
  <c r="AX82" i="41"/>
  <c r="AW82" i="41"/>
  <c r="U82" i="41"/>
  <c r="S82" i="41"/>
  <c r="R82" i="41"/>
  <c r="Q82" i="41"/>
  <c r="P82" i="41"/>
  <c r="O82" i="41"/>
  <c r="N82" i="41"/>
  <c r="M82" i="41"/>
  <c r="L82" i="41"/>
  <c r="K82" i="41"/>
  <c r="J82" i="41"/>
  <c r="I82" i="41"/>
  <c r="H82" i="41"/>
  <c r="G82" i="41" s="1"/>
  <c r="BH82" i="41" s="1"/>
  <c r="U81" i="41"/>
  <c r="S81" i="41"/>
  <c r="R81" i="41"/>
  <c r="Q81" i="41"/>
  <c r="P81" i="41"/>
  <c r="O81" i="41"/>
  <c r="N81" i="41"/>
  <c r="M81" i="41"/>
  <c r="L81" i="41"/>
  <c r="K81" i="41"/>
  <c r="J81" i="41"/>
  <c r="I81" i="41"/>
  <c r="I79" i="41" s="1"/>
  <c r="H81" i="41"/>
  <c r="G81" i="41" s="1"/>
  <c r="BH81" i="41" s="1"/>
  <c r="AX80" i="41"/>
  <c r="AW80" i="41"/>
  <c r="AV80" i="41"/>
  <c r="U80" i="41"/>
  <c r="U79" i="41" s="1"/>
  <c r="S80" i="41"/>
  <c r="S79" i="41" s="1"/>
  <c r="R80" i="41"/>
  <c r="Q80" i="41"/>
  <c r="P80" i="41"/>
  <c r="P79" i="41" s="1"/>
  <c r="O80" i="41"/>
  <c r="O79" i="41" s="1"/>
  <c r="N80" i="41"/>
  <c r="M80" i="41"/>
  <c r="M79" i="41" s="1"/>
  <c r="L80" i="41"/>
  <c r="K80" i="41"/>
  <c r="J80" i="41"/>
  <c r="J79" i="41" s="1"/>
  <c r="I80" i="41"/>
  <c r="H80" i="41"/>
  <c r="H79" i="41" s="1"/>
  <c r="BE79" i="41"/>
  <c r="AH79" i="41"/>
  <c r="Z79" i="41"/>
  <c r="Y79" i="41"/>
  <c r="X79" i="41"/>
  <c r="W79" i="41"/>
  <c r="V79" i="41"/>
  <c r="R79" i="41"/>
  <c r="Q79" i="41"/>
  <c r="N79" i="41"/>
  <c r="L79" i="41"/>
  <c r="K79" i="41"/>
  <c r="AW78" i="41"/>
  <c r="AX78" i="41"/>
  <c r="AY78" i="41"/>
  <c r="AZ78" i="41" s="1"/>
  <c r="BA78" i="41" s="1"/>
  <c r="U78" i="41"/>
  <c r="S78" i="41"/>
  <c r="R78" i="41"/>
  <c r="Q78" i="41"/>
  <c r="P78" i="41"/>
  <c r="O78" i="41"/>
  <c r="N78" i="41"/>
  <c r="M78" i="41"/>
  <c r="L78" i="41"/>
  <c r="K78" i="41"/>
  <c r="J78" i="41"/>
  <c r="I78" i="41"/>
  <c r="H78" i="41"/>
  <c r="G78" i="41"/>
  <c r="BH78" i="41" s="1"/>
  <c r="AW77" i="41"/>
  <c r="AY77" i="41"/>
  <c r="AZ77" i="41" s="1"/>
  <c r="BA77" i="41" s="1"/>
  <c r="U77" i="41"/>
  <c r="S77" i="41"/>
  <c r="R77" i="41"/>
  <c r="Q77" i="41"/>
  <c r="P77" i="41"/>
  <c r="O77" i="41"/>
  <c r="N77" i="41"/>
  <c r="M77" i="41"/>
  <c r="L77" i="41"/>
  <c r="K77" i="41"/>
  <c r="J77" i="41"/>
  <c r="I77" i="41"/>
  <c r="H77" i="41"/>
  <c r="G77" i="41" s="1"/>
  <c r="BH77" i="41" s="1"/>
  <c r="AU76" i="41"/>
  <c r="AY76" i="41"/>
  <c r="AZ76" i="41" s="1"/>
  <c r="BA76" i="41" s="1"/>
  <c r="U76" i="41"/>
  <c r="S76" i="41"/>
  <c r="R76" i="41"/>
  <c r="Q76" i="41"/>
  <c r="P76" i="41"/>
  <c r="O76" i="41"/>
  <c r="N76" i="41"/>
  <c r="M76" i="41"/>
  <c r="L76" i="41"/>
  <c r="K76" i="41"/>
  <c r="G76" i="41" s="1"/>
  <c r="BH76" i="41" s="1"/>
  <c r="J76" i="41"/>
  <c r="I76" i="41"/>
  <c r="H76" i="41"/>
  <c r="AX75" i="41"/>
  <c r="AW75" i="41"/>
  <c r="AV75" i="41"/>
  <c r="AY75" i="41"/>
  <c r="AZ75" i="41" s="1"/>
  <c r="BA75" i="41" s="1"/>
  <c r="U75" i="41"/>
  <c r="S75" i="41"/>
  <c r="R75" i="41"/>
  <c r="Q75" i="41"/>
  <c r="P75" i="41"/>
  <c r="O75" i="41"/>
  <c r="N75" i="41"/>
  <c r="M75" i="41"/>
  <c r="L75" i="41"/>
  <c r="K75" i="41"/>
  <c r="J75" i="41"/>
  <c r="I75" i="41"/>
  <c r="H75" i="41"/>
  <c r="G75" i="41" s="1"/>
  <c r="BH75" i="41" s="1"/>
  <c r="AU74" i="41"/>
  <c r="U74" i="41"/>
  <c r="S74" i="41"/>
  <c r="R74" i="41"/>
  <c r="Q74" i="41"/>
  <c r="P74" i="41"/>
  <c r="O74" i="41"/>
  <c r="N74" i="41"/>
  <c r="M74" i="41"/>
  <c r="L74" i="41"/>
  <c r="K74" i="41"/>
  <c r="J74" i="41"/>
  <c r="G74" i="41" s="1"/>
  <c r="BH74" i="41" s="1"/>
  <c r="I74" i="41"/>
  <c r="H74" i="41"/>
  <c r="U73" i="41"/>
  <c r="S73" i="41"/>
  <c r="R73" i="41"/>
  <c r="Q73" i="41"/>
  <c r="P73" i="41"/>
  <c r="O73" i="41"/>
  <c r="N73" i="41"/>
  <c r="M73" i="41"/>
  <c r="L73" i="41"/>
  <c r="K73" i="41"/>
  <c r="J73" i="41"/>
  <c r="I73" i="41"/>
  <c r="H73" i="41"/>
  <c r="G73" i="41" s="1"/>
  <c r="BH73" i="41" s="1"/>
  <c r="AZ72" i="41"/>
  <c r="BA72" i="41" s="1"/>
  <c r="AY72" i="41"/>
  <c r="AW72" i="41"/>
  <c r="AX72" i="41"/>
  <c r="U72" i="41"/>
  <c r="S72" i="41"/>
  <c r="R72" i="41"/>
  <c r="Q72" i="41"/>
  <c r="P72" i="41"/>
  <c r="O72" i="41"/>
  <c r="N72" i="41"/>
  <c r="M72" i="41"/>
  <c r="L72" i="41"/>
  <c r="K72" i="41"/>
  <c r="J72" i="41"/>
  <c r="I72" i="41"/>
  <c r="H72" i="41"/>
  <c r="G72" i="41" s="1"/>
  <c r="BH72" i="41" s="1"/>
  <c r="AX71" i="41"/>
  <c r="U71" i="41"/>
  <c r="S71" i="41"/>
  <c r="R71" i="41"/>
  <c r="Q71" i="41"/>
  <c r="P71" i="41"/>
  <c r="O71" i="41"/>
  <c r="N71" i="41"/>
  <c r="M71" i="41"/>
  <c r="L71" i="41"/>
  <c r="K71" i="41"/>
  <c r="J71" i="41"/>
  <c r="I71" i="41"/>
  <c r="H71" i="41"/>
  <c r="G71" i="41" s="1"/>
  <c r="BH71" i="41" s="1"/>
  <c r="AW70" i="41"/>
  <c r="AV70" i="41"/>
  <c r="AU70" i="41"/>
  <c r="U70" i="41"/>
  <c r="S70" i="41"/>
  <c r="R70" i="41"/>
  <c r="Q70" i="41"/>
  <c r="P70" i="41"/>
  <c r="O70" i="41"/>
  <c r="N70" i="41"/>
  <c r="M70" i="41"/>
  <c r="L70" i="41"/>
  <c r="K70" i="41"/>
  <c r="J70" i="41"/>
  <c r="J68" i="41" s="1"/>
  <c r="I70" i="41"/>
  <c r="H70" i="41"/>
  <c r="G70" i="41" s="1"/>
  <c r="BH70" i="41" s="1"/>
  <c r="AY69" i="41"/>
  <c r="AZ69" i="41" s="1"/>
  <c r="BA69" i="41" s="1"/>
  <c r="AH68" i="41"/>
  <c r="U69" i="41"/>
  <c r="S69" i="41"/>
  <c r="S68" i="41" s="1"/>
  <c r="R69" i="41"/>
  <c r="R68" i="41" s="1"/>
  <c r="Q69" i="41"/>
  <c r="P69" i="41"/>
  <c r="O69" i="41"/>
  <c r="N69" i="41"/>
  <c r="M69" i="41"/>
  <c r="L69" i="41"/>
  <c r="L68" i="41" s="1"/>
  <c r="K69" i="41"/>
  <c r="J69" i="41"/>
  <c r="I69" i="41"/>
  <c r="I68" i="41" s="1"/>
  <c r="H69" i="41"/>
  <c r="G69" i="41" s="1"/>
  <c r="BE68" i="41"/>
  <c r="AT68" i="41"/>
  <c r="AN68" i="41"/>
  <c r="Z68" i="41"/>
  <c r="Y68" i="41"/>
  <c r="X68" i="41"/>
  <c r="W68" i="41"/>
  <c r="V68" i="41"/>
  <c r="U68" i="41"/>
  <c r="Q68" i="41"/>
  <c r="P68" i="41"/>
  <c r="O68" i="41"/>
  <c r="N68" i="41"/>
  <c r="M68" i="41"/>
  <c r="K68" i="41"/>
  <c r="H68" i="41"/>
  <c r="AY67" i="41"/>
  <c r="AZ67" i="41" s="1"/>
  <c r="BA67" i="41" s="1"/>
  <c r="AW67" i="41"/>
  <c r="AX67" i="41"/>
  <c r="AV67" i="41"/>
  <c r="U67" i="41"/>
  <c r="S67" i="41"/>
  <c r="R67" i="41"/>
  <c r="Q67" i="41"/>
  <c r="P67" i="41"/>
  <c r="O67" i="41"/>
  <c r="N67" i="41"/>
  <c r="M67" i="41"/>
  <c r="L67" i="41"/>
  <c r="K67" i="41"/>
  <c r="J67" i="41"/>
  <c r="I67" i="41"/>
  <c r="H67" i="41"/>
  <c r="G67" i="41" s="1"/>
  <c r="BH67" i="41" s="1"/>
  <c r="AY66" i="41"/>
  <c r="AZ66" i="41" s="1"/>
  <c r="BA66" i="41" s="1"/>
  <c r="AW66" i="41"/>
  <c r="AV66" i="41"/>
  <c r="U66" i="41"/>
  <c r="S66" i="41"/>
  <c r="R66" i="41"/>
  <c r="Q66" i="41"/>
  <c r="P66" i="41"/>
  <c r="O66" i="41"/>
  <c r="N66" i="41"/>
  <c r="M66" i="41"/>
  <c r="L66" i="41"/>
  <c r="K66" i="41"/>
  <c r="J66" i="41"/>
  <c r="I66" i="41"/>
  <c r="H66" i="41"/>
  <c r="G66" i="41" s="1"/>
  <c r="BH66" i="41" s="1"/>
  <c r="AY65" i="41"/>
  <c r="AZ65" i="41" s="1"/>
  <c r="BA65" i="41" s="1"/>
  <c r="AV65" i="41"/>
  <c r="AU65" i="41"/>
  <c r="U65" i="41"/>
  <c r="S65" i="41"/>
  <c r="R65" i="41"/>
  <c r="Q65" i="41"/>
  <c r="P65" i="41"/>
  <c r="O65" i="41"/>
  <c r="N65" i="41"/>
  <c r="M65" i="41"/>
  <c r="L65" i="41"/>
  <c r="K65" i="41"/>
  <c r="J65" i="41"/>
  <c r="I65" i="41"/>
  <c r="H65" i="41"/>
  <c r="G65" i="41" s="1"/>
  <c r="BH65" i="41" s="1"/>
  <c r="AZ64" i="41"/>
  <c r="BA64" i="41" s="1"/>
  <c r="AY64" i="41"/>
  <c r="AV64" i="41"/>
  <c r="U64" i="41"/>
  <c r="S64" i="41"/>
  <c r="R64" i="41"/>
  <c r="Q64" i="41"/>
  <c r="P64" i="41"/>
  <c r="O64" i="41"/>
  <c r="N64" i="41"/>
  <c r="M64" i="41"/>
  <c r="L64" i="41"/>
  <c r="K64" i="41"/>
  <c r="J64" i="41"/>
  <c r="I64" i="41"/>
  <c r="H64" i="41"/>
  <c r="G64" i="41" s="1"/>
  <c r="BH64" i="41" s="1"/>
  <c r="AY63" i="41"/>
  <c r="AZ63" i="41" s="1"/>
  <c r="BA63" i="41" s="1"/>
  <c r="AU63" i="41"/>
  <c r="U63" i="41"/>
  <c r="S63" i="41"/>
  <c r="R63" i="41"/>
  <c r="Q63" i="41"/>
  <c r="P63" i="41"/>
  <c r="O63" i="41"/>
  <c r="N63" i="41"/>
  <c r="M63" i="41"/>
  <c r="L63" i="41"/>
  <c r="K63" i="41"/>
  <c r="J63" i="41"/>
  <c r="I63" i="41"/>
  <c r="H63" i="41"/>
  <c r="G63" i="41" s="1"/>
  <c r="BH63" i="41" s="1"/>
  <c r="AY62" i="41"/>
  <c r="AZ62" i="41" s="1"/>
  <c r="BA62" i="41" s="1"/>
  <c r="AX62" i="41"/>
  <c r="AW62" i="41"/>
  <c r="AV62" i="41"/>
  <c r="U62" i="41"/>
  <c r="S62" i="41"/>
  <c r="R62" i="41"/>
  <c r="Q62" i="41"/>
  <c r="Q60" i="41" s="1"/>
  <c r="P62" i="41"/>
  <c r="P60" i="41" s="1"/>
  <c r="O62" i="41"/>
  <c r="N62" i="41"/>
  <c r="M62" i="41"/>
  <c r="M60" i="41" s="1"/>
  <c r="L62" i="41"/>
  <c r="K62" i="41"/>
  <c r="J62" i="41"/>
  <c r="I62" i="41"/>
  <c r="H62" i="41"/>
  <c r="G62" i="41" s="1"/>
  <c r="BH62" i="41" s="1"/>
  <c r="AY61" i="41"/>
  <c r="AH60" i="41"/>
  <c r="U61" i="41"/>
  <c r="S61" i="41"/>
  <c r="R61" i="41"/>
  <c r="R60" i="41" s="1"/>
  <c r="Q61" i="41"/>
  <c r="P61" i="41"/>
  <c r="O61" i="41"/>
  <c r="O60" i="41" s="1"/>
  <c r="N61" i="41"/>
  <c r="M61" i="41"/>
  <c r="L61" i="41"/>
  <c r="L60" i="41" s="1"/>
  <c r="K61" i="41"/>
  <c r="K60" i="41" s="1"/>
  <c r="J61" i="41"/>
  <c r="J60" i="41" s="1"/>
  <c r="I61" i="41"/>
  <c r="H61" i="41"/>
  <c r="G61" i="41" s="1"/>
  <c r="BE60" i="41"/>
  <c r="AR60" i="41"/>
  <c r="Z60" i="41"/>
  <c r="Y60" i="41"/>
  <c r="X60" i="41"/>
  <c r="W60" i="41"/>
  <c r="V60" i="41"/>
  <c r="U60" i="41"/>
  <c r="S60" i="41"/>
  <c r="N60" i="41"/>
  <c r="I60" i="41"/>
  <c r="H60" i="41"/>
  <c r="AY59" i="41"/>
  <c r="AZ59" i="41" s="1"/>
  <c r="BA59" i="41" s="1"/>
  <c r="AV59" i="41"/>
  <c r="U59" i="41"/>
  <c r="S59" i="41"/>
  <c r="R59" i="41"/>
  <c r="Q59" i="41"/>
  <c r="P59" i="41"/>
  <c r="O59" i="41"/>
  <c r="N59" i="41"/>
  <c r="M59" i="41"/>
  <c r="L59" i="41"/>
  <c r="K59" i="41"/>
  <c r="J59" i="41"/>
  <c r="I59" i="41"/>
  <c r="G59" i="41" s="1"/>
  <c r="BH59" i="41" s="1"/>
  <c r="H59" i="41"/>
  <c r="AY58" i="41"/>
  <c r="AZ58" i="41" s="1"/>
  <c r="BA58" i="41" s="1"/>
  <c r="U58" i="41"/>
  <c r="S58" i="41"/>
  <c r="R58" i="41"/>
  <c r="Q58" i="41"/>
  <c r="P58" i="41"/>
  <c r="O58" i="41"/>
  <c r="N58" i="41"/>
  <c r="M58" i="41"/>
  <c r="L58" i="41"/>
  <c r="K58" i="41"/>
  <c r="J58" i="41"/>
  <c r="I58" i="41"/>
  <c r="H58" i="41"/>
  <c r="G58" i="41" s="1"/>
  <c r="BH58" i="41" s="1"/>
  <c r="AV57" i="41"/>
  <c r="U57" i="41"/>
  <c r="S57" i="41"/>
  <c r="R57" i="41"/>
  <c r="Q57" i="41"/>
  <c r="P57" i="41"/>
  <c r="O57" i="41"/>
  <c r="N57" i="41"/>
  <c r="M57" i="41"/>
  <c r="L57" i="41"/>
  <c r="K57" i="41"/>
  <c r="J57" i="41"/>
  <c r="I57" i="41"/>
  <c r="G57" i="41" s="1"/>
  <c r="BH57" i="41" s="1"/>
  <c r="H57" i="41"/>
  <c r="AY56" i="41"/>
  <c r="AZ56" i="41" s="1"/>
  <c r="BA56" i="41" s="1"/>
  <c r="AV56" i="41"/>
  <c r="AU56" i="41"/>
  <c r="U56" i="41"/>
  <c r="S56" i="41"/>
  <c r="R56" i="41"/>
  <c r="Q56" i="41"/>
  <c r="P56" i="41"/>
  <c r="O56" i="41"/>
  <c r="N56" i="41"/>
  <c r="M56" i="41"/>
  <c r="L56" i="41"/>
  <c r="K56" i="41"/>
  <c r="J56" i="41"/>
  <c r="I56" i="41"/>
  <c r="H56" i="41"/>
  <c r="G56" i="41" s="1"/>
  <c r="BH56" i="41" s="1"/>
  <c r="AY55" i="41"/>
  <c r="AZ55" i="41" s="1"/>
  <c r="BA55" i="41" s="1"/>
  <c r="AX55" i="41"/>
  <c r="AU55" i="41"/>
  <c r="U55" i="41"/>
  <c r="S55" i="41"/>
  <c r="R55" i="41"/>
  <c r="Q55" i="41"/>
  <c r="P55" i="41"/>
  <c r="O55" i="41"/>
  <c r="N55" i="41"/>
  <c r="M55" i="41"/>
  <c r="L55" i="41"/>
  <c r="K55" i="41"/>
  <c r="J55" i="41"/>
  <c r="I55" i="41"/>
  <c r="G55" i="41" s="1"/>
  <c r="BH55" i="41" s="1"/>
  <c r="H55" i="41"/>
  <c r="AY54" i="41"/>
  <c r="AZ54" i="41" s="1"/>
  <c r="BA54" i="41" s="1"/>
  <c r="AV54" i="41"/>
  <c r="AX54" i="41"/>
  <c r="U54" i="41"/>
  <c r="S54" i="41"/>
  <c r="S52" i="41" s="1"/>
  <c r="R54" i="41"/>
  <c r="Q54" i="41"/>
  <c r="P54" i="41"/>
  <c r="O54" i="41"/>
  <c r="N54" i="41"/>
  <c r="M54" i="41"/>
  <c r="L54" i="41"/>
  <c r="K54" i="41"/>
  <c r="J54" i="41"/>
  <c r="I54" i="41"/>
  <c r="H54" i="41"/>
  <c r="G54" i="41" s="1"/>
  <c r="BH54" i="41" s="1"/>
  <c r="U53" i="41"/>
  <c r="S53" i="41"/>
  <c r="R53" i="41"/>
  <c r="R52" i="41" s="1"/>
  <c r="Q53" i="41"/>
  <c r="Q52" i="41" s="1"/>
  <c r="P53" i="41"/>
  <c r="P52" i="41" s="1"/>
  <c r="O53" i="41"/>
  <c r="N53" i="41"/>
  <c r="M53" i="41"/>
  <c r="L53" i="41"/>
  <c r="L52" i="41" s="1"/>
  <c r="K53" i="41"/>
  <c r="J53" i="41"/>
  <c r="J52" i="41" s="1"/>
  <c r="I53" i="41"/>
  <c r="G53" i="41" s="1"/>
  <c r="H53" i="41"/>
  <c r="BE52" i="41"/>
  <c r="Z52" i="41"/>
  <c r="Y52" i="41"/>
  <c r="X52" i="41"/>
  <c r="W52" i="41"/>
  <c r="V52" i="41"/>
  <c r="U52" i="41"/>
  <c r="O52" i="41"/>
  <c r="N52" i="41"/>
  <c r="M52" i="41"/>
  <c r="K52" i="41"/>
  <c r="I52" i="41"/>
  <c r="H52" i="41"/>
  <c r="AX51" i="41"/>
  <c r="AY51" i="41"/>
  <c r="AZ51" i="41" s="1"/>
  <c r="BA51" i="41" s="1"/>
  <c r="U51" i="41"/>
  <c r="S51" i="41"/>
  <c r="R51" i="41"/>
  <c r="Q51" i="41"/>
  <c r="P51" i="41"/>
  <c r="O51" i="41"/>
  <c r="N51" i="41"/>
  <c r="M51" i="41"/>
  <c r="L51" i="41"/>
  <c r="K51" i="41"/>
  <c r="J51" i="41"/>
  <c r="I51" i="41"/>
  <c r="H51" i="41"/>
  <c r="G51" i="41" s="1"/>
  <c r="BH51" i="41" s="1"/>
  <c r="AU50" i="41"/>
  <c r="AY50" i="41"/>
  <c r="AZ50" i="41" s="1"/>
  <c r="BA50" i="41" s="1"/>
  <c r="U50" i="41"/>
  <c r="S50" i="41"/>
  <c r="R50" i="41"/>
  <c r="Q50" i="41"/>
  <c r="P50" i="41"/>
  <c r="O50" i="41"/>
  <c r="N50" i="41"/>
  <c r="M50" i="41"/>
  <c r="L50" i="41"/>
  <c r="K50" i="41"/>
  <c r="J50" i="41"/>
  <c r="I50" i="41"/>
  <c r="H50" i="41"/>
  <c r="G50" i="41" s="1"/>
  <c r="BH50" i="41" s="1"/>
  <c r="AX49" i="41"/>
  <c r="AY49" i="41"/>
  <c r="AZ49" i="41" s="1"/>
  <c r="BA49" i="41" s="1"/>
  <c r="U49" i="41"/>
  <c r="S49" i="41"/>
  <c r="R49" i="41"/>
  <c r="Q49" i="41"/>
  <c r="P49" i="41"/>
  <c r="O49" i="41"/>
  <c r="N49" i="41"/>
  <c r="M49" i="41"/>
  <c r="L49" i="41"/>
  <c r="K49" i="41"/>
  <c r="J49" i="41"/>
  <c r="I49" i="41"/>
  <c r="H49" i="41"/>
  <c r="G49" i="41" s="1"/>
  <c r="BH49" i="41" s="1"/>
  <c r="AX48" i="41"/>
  <c r="AO46" i="41"/>
  <c r="AY48" i="41"/>
  <c r="AZ48" i="41" s="1"/>
  <c r="BA48" i="41" s="1"/>
  <c r="U48" i="41"/>
  <c r="S48" i="41"/>
  <c r="R48" i="41"/>
  <c r="Q48" i="41"/>
  <c r="P48" i="41"/>
  <c r="O48" i="41"/>
  <c r="N48" i="41"/>
  <c r="M48" i="41"/>
  <c r="L48" i="41"/>
  <c r="K48" i="41"/>
  <c r="K46" i="41" s="1"/>
  <c r="J48" i="41"/>
  <c r="I48" i="41"/>
  <c r="H48" i="41"/>
  <c r="G48" i="41" s="1"/>
  <c r="BH48" i="41" s="1"/>
  <c r="AX47" i="41"/>
  <c r="AW47" i="41"/>
  <c r="AN46" i="41"/>
  <c r="AH46" i="41"/>
  <c r="U47" i="41"/>
  <c r="S47" i="41"/>
  <c r="R47" i="41"/>
  <c r="R46" i="41" s="1"/>
  <c r="Q47" i="41"/>
  <c r="P47" i="41"/>
  <c r="P46" i="41" s="1"/>
  <c r="O47" i="41"/>
  <c r="O46" i="41" s="1"/>
  <c r="N47" i="41"/>
  <c r="M47" i="41"/>
  <c r="M46" i="41" s="1"/>
  <c r="L47" i="41"/>
  <c r="K47" i="41"/>
  <c r="J47" i="41"/>
  <c r="J46" i="41" s="1"/>
  <c r="I47" i="41"/>
  <c r="I46" i="41" s="1"/>
  <c r="H47" i="41"/>
  <c r="H46" i="41" s="1"/>
  <c r="BE46" i="41"/>
  <c r="AK46" i="41"/>
  <c r="Z46" i="41"/>
  <c r="Y46" i="41"/>
  <c r="X46" i="41"/>
  <c r="W46" i="41"/>
  <c r="V46" i="41"/>
  <c r="U46" i="41"/>
  <c r="S46" i="41"/>
  <c r="Q46" i="41"/>
  <c r="N46" i="41"/>
  <c r="L46" i="41"/>
  <c r="AW45" i="41"/>
  <c r="AV45" i="41"/>
  <c r="AX45" i="41"/>
  <c r="AY45" i="41"/>
  <c r="AZ45" i="41" s="1"/>
  <c r="BA45" i="41" s="1"/>
  <c r="U45" i="41"/>
  <c r="S45" i="41"/>
  <c r="R45" i="41"/>
  <c r="Q45" i="41"/>
  <c r="P45" i="41"/>
  <c r="O45" i="41"/>
  <c r="N45" i="41"/>
  <c r="M45" i="41"/>
  <c r="L45" i="41"/>
  <c r="K45" i="41"/>
  <c r="J45" i="41"/>
  <c r="I45" i="41"/>
  <c r="H45" i="41"/>
  <c r="G45" i="41"/>
  <c r="BH45" i="41" s="1"/>
  <c r="AW44" i="41"/>
  <c r="AY44" i="41"/>
  <c r="AZ44" i="41" s="1"/>
  <c r="BA44" i="41" s="1"/>
  <c r="U44" i="41"/>
  <c r="S44" i="41"/>
  <c r="R44" i="41"/>
  <c r="Q44" i="41"/>
  <c r="P44" i="41"/>
  <c r="O44" i="41"/>
  <c r="N44" i="41"/>
  <c r="M44" i="41"/>
  <c r="L44" i="41"/>
  <c r="K44" i="41"/>
  <c r="J44" i="41"/>
  <c r="I44" i="41"/>
  <c r="H44" i="41"/>
  <c r="G44" i="41" s="1"/>
  <c r="BH44" i="41" s="1"/>
  <c r="AV43" i="41"/>
  <c r="AU43" i="41"/>
  <c r="AY43" i="41"/>
  <c r="AZ43" i="41" s="1"/>
  <c r="BA43" i="41" s="1"/>
  <c r="U43" i="41"/>
  <c r="S43" i="41"/>
  <c r="R43" i="41"/>
  <c r="Q43" i="41"/>
  <c r="P43" i="41"/>
  <c r="O43" i="41"/>
  <c r="N43" i="41"/>
  <c r="M43" i="41"/>
  <c r="L43" i="41"/>
  <c r="K43" i="41"/>
  <c r="J43" i="41"/>
  <c r="I43" i="41"/>
  <c r="H43" i="41"/>
  <c r="G43" i="41" s="1"/>
  <c r="BH43" i="41" s="1"/>
  <c r="AV42" i="41"/>
  <c r="AX42" i="41"/>
  <c r="AY42" i="41"/>
  <c r="AZ42" i="41" s="1"/>
  <c r="BA42" i="41" s="1"/>
  <c r="U42" i="41"/>
  <c r="S42" i="41"/>
  <c r="R42" i="41"/>
  <c r="Q42" i="41"/>
  <c r="P42" i="41"/>
  <c r="O42" i="41"/>
  <c r="N42" i="41"/>
  <c r="M42" i="41"/>
  <c r="L42" i="41"/>
  <c r="K42" i="41"/>
  <c r="J42" i="41"/>
  <c r="I42" i="41"/>
  <c r="H42" i="41"/>
  <c r="G42" i="41" s="1"/>
  <c r="BH42" i="41" s="1"/>
  <c r="AU41" i="41"/>
  <c r="AY41" i="41"/>
  <c r="AZ41" i="41" s="1"/>
  <c r="BA41" i="41" s="1"/>
  <c r="U41" i="41"/>
  <c r="S41" i="41"/>
  <c r="R41" i="41"/>
  <c r="Q41" i="41"/>
  <c r="P41" i="41"/>
  <c r="O41" i="41"/>
  <c r="N41" i="41"/>
  <c r="M41" i="41"/>
  <c r="L41" i="41"/>
  <c r="K41" i="41"/>
  <c r="J41" i="41"/>
  <c r="I41" i="41"/>
  <c r="H41" i="41"/>
  <c r="G41" i="41"/>
  <c r="BH41" i="41" s="1"/>
  <c r="AX40" i="41"/>
  <c r="U40" i="41"/>
  <c r="S40" i="41"/>
  <c r="R40" i="41"/>
  <c r="Q40" i="41"/>
  <c r="P40" i="41"/>
  <c r="O40" i="41"/>
  <c r="N40" i="41"/>
  <c r="M40" i="41"/>
  <c r="L40" i="41"/>
  <c r="K40" i="41"/>
  <c r="J40" i="41"/>
  <c r="I40" i="41"/>
  <c r="H40" i="41"/>
  <c r="G40" i="41" s="1"/>
  <c r="BH40" i="41" s="1"/>
  <c r="AW39" i="41"/>
  <c r="AV39" i="41"/>
  <c r="AX39" i="41"/>
  <c r="AY39" i="41"/>
  <c r="AZ39" i="41" s="1"/>
  <c r="BA39" i="41" s="1"/>
  <c r="U39" i="41"/>
  <c r="S39" i="41"/>
  <c r="R39" i="41"/>
  <c r="Q39" i="41"/>
  <c r="P39" i="41"/>
  <c r="O39" i="41"/>
  <c r="N39" i="41"/>
  <c r="M39" i="41"/>
  <c r="L39" i="41"/>
  <c r="K39" i="41"/>
  <c r="J39" i="41"/>
  <c r="I39" i="41"/>
  <c r="H39" i="41"/>
  <c r="G39" i="41"/>
  <c r="BH39" i="41" s="1"/>
  <c r="AX38" i="41"/>
  <c r="AY38" i="41"/>
  <c r="AZ38" i="41" s="1"/>
  <c r="BA38" i="41" s="1"/>
  <c r="U38" i="41"/>
  <c r="S38" i="41"/>
  <c r="R38" i="41"/>
  <c r="Q38" i="41"/>
  <c r="P38" i="41"/>
  <c r="O38" i="41"/>
  <c r="N38" i="41"/>
  <c r="G38" i="41" s="1"/>
  <c r="BH38" i="41" s="1"/>
  <c r="M38" i="41"/>
  <c r="L38" i="41"/>
  <c r="K38" i="41"/>
  <c r="J38" i="41"/>
  <c r="I38" i="41"/>
  <c r="H38" i="41"/>
  <c r="AW37" i="41"/>
  <c r="AY37" i="41"/>
  <c r="AZ37" i="41" s="1"/>
  <c r="BA37" i="41" s="1"/>
  <c r="U37" i="41"/>
  <c r="S37" i="41"/>
  <c r="R37" i="41"/>
  <c r="Q37" i="41"/>
  <c r="P37" i="41"/>
  <c r="O37" i="41"/>
  <c r="N37" i="41"/>
  <c r="M37" i="41"/>
  <c r="L37" i="41"/>
  <c r="K37" i="41"/>
  <c r="J37" i="41"/>
  <c r="I37" i="41"/>
  <c r="H37" i="41"/>
  <c r="G37" i="41" s="1"/>
  <c r="BH37" i="41" s="1"/>
  <c r="AV36" i="41"/>
  <c r="AU36" i="41"/>
  <c r="AY36" i="41"/>
  <c r="AZ36" i="41" s="1"/>
  <c r="BA36" i="41" s="1"/>
  <c r="U36" i="41"/>
  <c r="S36" i="41"/>
  <c r="R36" i="41"/>
  <c r="Q36" i="41"/>
  <c r="P36" i="41"/>
  <c r="O36" i="41"/>
  <c r="N36" i="41"/>
  <c r="G36" i="41" s="1"/>
  <c r="BH36" i="41" s="1"/>
  <c r="M36" i="41"/>
  <c r="L36" i="41"/>
  <c r="K36" i="41"/>
  <c r="J36" i="41"/>
  <c r="I36" i="41"/>
  <c r="H36" i="41"/>
  <c r="AX35" i="41"/>
  <c r="AV35" i="41"/>
  <c r="U35" i="41"/>
  <c r="S35" i="41"/>
  <c r="R35" i="41"/>
  <c r="Q35" i="41"/>
  <c r="P35" i="41"/>
  <c r="O35" i="41"/>
  <c r="N35" i="41"/>
  <c r="M35" i="41"/>
  <c r="L35" i="41"/>
  <c r="K35" i="41"/>
  <c r="J35" i="41"/>
  <c r="I35" i="41"/>
  <c r="H35" i="41"/>
  <c r="G35" i="41" s="1"/>
  <c r="BH35" i="41" s="1"/>
  <c r="AU34" i="41"/>
  <c r="U34" i="41"/>
  <c r="S34" i="41"/>
  <c r="R34" i="41"/>
  <c r="Q34" i="41"/>
  <c r="P34" i="41"/>
  <c r="O34" i="41"/>
  <c r="N34" i="41"/>
  <c r="M34" i="41"/>
  <c r="L34" i="41"/>
  <c r="K34" i="41"/>
  <c r="J34" i="41"/>
  <c r="I34" i="41"/>
  <c r="H34" i="41"/>
  <c r="U33" i="41"/>
  <c r="S33" i="41"/>
  <c r="R33" i="41"/>
  <c r="Q33" i="41"/>
  <c r="P33" i="41"/>
  <c r="O33" i="41"/>
  <c r="N33" i="41"/>
  <c r="M33" i="41"/>
  <c r="L33" i="41"/>
  <c r="K33" i="41"/>
  <c r="J33" i="41"/>
  <c r="I33" i="41"/>
  <c r="H33" i="41"/>
  <c r="G33" i="41" s="1"/>
  <c r="BH33" i="41" s="1"/>
  <c r="AX32" i="41"/>
  <c r="AY32" i="41"/>
  <c r="AZ32" i="41" s="1"/>
  <c r="BA32" i="41" s="1"/>
  <c r="U32" i="41"/>
  <c r="S32" i="41"/>
  <c r="R32" i="41"/>
  <c r="Q32" i="41"/>
  <c r="P32" i="41"/>
  <c r="O32" i="41"/>
  <c r="N32" i="41"/>
  <c r="M32" i="41"/>
  <c r="L32" i="41"/>
  <c r="K32" i="41"/>
  <c r="J32" i="41"/>
  <c r="I32" i="41"/>
  <c r="H32" i="41"/>
  <c r="AW31" i="41"/>
  <c r="AX31" i="41"/>
  <c r="AV31" i="41"/>
  <c r="AY31" i="41"/>
  <c r="AZ31" i="41" s="1"/>
  <c r="BA31" i="41" s="1"/>
  <c r="U31" i="41"/>
  <c r="S31" i="41"/>
  <c r="R31" i="41"/>
  <c r="Q31" i="41"/>
  <c r="P31" i="41"/>
  <c r="O31" i="41"/>
  <c r="N31" i="41"/>
  <c r="M31" i="41"/>
  <c r="L31" i="41"/>
  <c r="K31" i="41"/>
  <c r="J31" i="41"/>
  <c r="I31" i="41"/>
  <c r="H31" i="41"/>
  <c r="G31" i="41" s="1"/>
  <c r="BH31" i="41" s="1"/>
  <c r="AV30" i="41"/>
  <c r="AU30" i="41"/>
  <c r="AW30" i="41"/>
  <c r="AY30" i="41"/>
  <c r="AZ30" i="41" s="1"/>
  <c r="BA30" i="41" s="1"/>
  <c r="U30" i="41"/>
  <c r="S30" i="41"/>
  <c r="R30" i="41"/>
  <c r="Q30" i="41"/>
  <c r="P30" i="41"/>
  <c r="O30" i="41"/>
  <c r="N30" i="41"/>
  <c r="G30" i="41" s="1"/>
  <c r="BH30" i="41" s="1"/>
  <c r="M30" i="41"/>
  <c r="L30" i="41"/>
  <c r="K30" i="41"/>
  <c r="J30" i="41"/>
  <c r="I30" i="41"/>
  <c r="H30" i="41"/>
  <c r="AY29" i="41"/>
  <c r="AZ29" i="41" s="1"/>
  <c r="BA29" i="41" s="1"/>
  <c r="U29" i="41"/>
  <c r="S29" i="41"/>
  <c r="R29" i="41"/>
  <c r="Q29" i="41"/>
  <c r="P29" i="41"/>
  <c r="O29" i="41"/>
  <c r="N29" i="41"/>
  <c r="M29" i="41"/>
  <c r="L29" i="41"/>
  <c r="K29" i="41"/>
  <c r="K27" i="41" s="1"/>
  <c r="J29" i="41"/>
  <c r="I29" i="41"/>
  <c r="H29" i="41"/>
  <c r="G29" i="41" s="1"/>
  <c r="BH29" i="41" s="1"/>
  <c r="AV28" i="41"/>
  <c r="AU28" i="41"/>
  <c r="U28" i="41"/>
  <c r="U27" i="41" s="1"/>
  <c r="S28" i="41"/>
  <c r="R28" i="41"/>
  <c r="Q28" i="41"/>
  <c r="Q27" i="41" s="1"/>
  <c r="Q26" i="41" s="1"/>
  <c r="P28" i="41"/>
  <c r="O28" i="41"/>
  <c r="N28" i="41"/>
  <c r="N27" i="41" s="1"/>
  <c r="M28" i="41"/>
  <c r="L28" i="41"/>
  <c r="K28" i="41"/>
  <c r="J28" i="41"/>
  <c r="I28" i="41"/>
  <c r="I27" i="41" s="1"/>
  <c r="H28" i="41"/>
  <c r="BE27" i="41"/>
  <c r="BE26" i="41" s="1"/>
  <c r="Z27" i="41"/>
  <c r="Y27" i="41"/>
  <c r="X27" i="41"/>
  <c r="W27" i="41"/>
  <c r="V27" i="41"/>
  <c r="V26" i="41" s="1"/>
  <c r="R27" i="41"/>
  <c r="R26" i="41" s="1"/>
  <c r="P27" i="41"/>
  <c r="P26" i="41" s="1"/>
  <c r="M27" i="41"/>
  <c r="M26" i="41" s="1"/>
  <c r="AG26" i="41"/>
  <c r="AF26" i="41"/>
  <c r="AE26" i="41"/>
  <c r="AD26" i="41"/>
  <c r="AC26" i="41"/>
  <c r="AB26" i="41"/>
  <c r="AA26" i="41"/>
  <c r="Z26" i="41"/>
  <c r="Y26" i="41"/>
  <c r="X26" i="41"/>
  <c r="W26" i="41"/>
  <c r="K26" i="41"/>
  <c r="U5" i="41"/>
  <c r="AB3" i="41"/>
  <c r="V3" i="41"/>
  <c r="AT176" i="40"/>
  <c r="AS176" i="40"/>
  <c r="AR176" i="40"/>
  <c r="AQ176" i="40"/>
  <c r="AP176" i="40"/>
  <c r="AO176" i="40"/>
  <c r="AW176" i="40" s="1"/>
  <c r="AN176" i="40"/>
  <c r="AM176" i="40"/>
  <c r="AL176" i="40"/>
  <c r="AK176" i="40"/>
  <c r="AJ176" i="40"/>
  <c r="AI176" i="40"/>
  <c r="AU176" i="40" s="1"/>
  <c r="AT175" i="40"/>
  <c r="AT173" i="40" s="1"/>
  <c r="AS175" i="40"/>
  <c r="AX175" i="40" s="1"/>
  <c r="AR175" i="40"/>
  <c r="AQ175" i="40"/>
  <c r="AP175" i="40"/>
  <c r="AP173" i="40" s="1"/>
  <c r="AO175" i="40"/>
  <c r="AO173" i="40" s="1"/>
  <c r="AW173" i="40" s="1"/>
  <c r="AN175" i="40"/>
  <c r="AN173" i="40" s="1"/>
  <c r="AM175" i="40"/>
  <c r="AM173" i="40" s="1"/>
  <c r="AL175" i="40"/>
  <c r="AK175" i="40"/>
  <c r="AJ175" i="40"/>
  <c r="AJ173" i="40" s="1"/>
  <c r="AI175" i="40"/>
  <c r="AI173" i="40" s="1"/>
  <c r="AT174" i="40"/>
  <c r="AS174" i="40"/>
  <c r="AR174" i="40"/>
  <c r="AQ174" i="40"/>
  <c r="AP174" i="40"/>
  <c r="AO174" i="40"/>
  <c r="AW174" i="40" s="1"/>
  <c r="AN174" i="40"/>
  <c r="AM174" i="40"/>
  <c r="AL174" i="40"/>
  <c r="AV174" i="40" s="1"/>
  <c r="AK174" i="40"/>
  <c r="AU174" i="40" s="1"/>
  <c r="AJ174" i="40"/>
  <c r="AI174" i="40"/>
  <c r="AT172" i="40"/>
  <c r="AS172" i="40"/>
  <c r="AR172" i="40"/>
  <c r="AQ172" i="40"/>
  <c r="AP172" i="40"/>
  <c r="AO172" i="40"/>
  <c r="AW172" i="40" s="1"/>
  <c r="AN172" i="40"/>
  <c r="AM172" i="40"/>
  <c r="AL172" i="40"/>
  <c r="AV172" i="40" s="1"/>
  <c r="AK172" i="40"/>
  <c r="AJ172" i="40"/>
  <c r="AI172" i="40"/>
  <c r="AU172" i="40" s="1"/>
  <c r="AT171" i="40"/>
  <c r="AS171" i="40"/>
  <c r="AX171" i="40" s="1"/>
  <c r="AR171" i="40"/>
  <c r="AQ171" i="40"/>
  <c r="AP171" i="40"/>
  <c r="AO171" i="40"/>
  <c r="AN171" i="40"/>
  <c r="AN168" i="40" s="1"/>
  <c r="AM171" i="40"/>
  <c r="AM168" i="40" s="1"/>
  <c r="AV168" i="40" s="1"/>
  <c r="AL171" i="40"/>
  <c r="AK171" i="40"/>
  <c r="AJ171" i="40"/>
  <c r="AI171" i="40"/>
  <c r="AU171" i="40" s="1"/>
  <c r="AT170" i="40"/>
  <c r="AT168" i="40" s="1"/>
  <c r="AS170" i="40"/>
  <c r="AR170" i="40"/>
  <c r="AX170" i="40" s="1"/>
  <c r="AQ170" i="40"/>
  <c r="AW170" i="40" s="1"/>
  <c r="AP170" i="40"/>
  <c r="AO170" i="40"/>
  <c r="AN170" i="40"/>
  <c r="AM170" i="40"/>
  <c r="AL170" i="40"/>
  <c r="AV170" i="40" s="1"/>
  <c r="AK170" i="40"/>
  <c r="AU170" i="40" s="1"/>
  <c r="AJ170" i="40"/>
  <c r="AI170" i="40"/>
  <c r="AT169" i="40"/>
  <c r="AS169" i="40"/>
  <c r="AR169" i="40"/>
  <c r="AQ169" i="40"/>
  <c r="AQ168" i="40" s="1"/>
  <c r="AP169" i="40"/>
  <c r="AP168" i="40" s="1"/>
  <c r="AO169" i="40"/>
  <c r="AO168" i="40" s="1"/>
  <c r="AW168" i="40" s="1"/>
  <c r="AN169" i="40"/>
  <c r="AM169" i="40"/>
  <c r="AL169" i="40"/>
  <c r="AK169" i="40"/>
  <c r="AJ169" i="40"/>
  <c r="AI169" i="40"/>
  <c r="AU169" i="40" s="1"/>
  <c r="AT167" i="40"/>
  <c r="AS167" i="40"/>
  <c r="AR167" i="40"/>
  <c r="AQ167" i="40"/>
  <c r="AP167" i="40"/>
  <c r="AO167" i="40"/>
  <c r="AN167" i="40"/>
  <c r="AM167" i="40"/>
  <c r="AL167" i="40"/>
  <c r="AK167" i="40"/>
  <c r="AJ167" i="40"/>
  <c r="AI167" i="40"/>
  <c r="AT166" i="40"/>
  <c r="AS166" i="40"/>
  <c r="AX166" i="40" s="1"/>
  <c r="AR166" i="40"/>
  <c r="AQ166" i="40"/>
  <c r="AP166" i="40"/>
  <c r="AO166" i="40"/>
  <c r="AN166" i="40"/>
  <c r="AM166" i="40"/>
  <c r="AL166" i="40"/>
  <c r="AK166" i="40"/>
  <c r="AK163" i="40" s="1"/>
  <c r="AJ166" i="40"/>
  <c r="AI166" i="40"/>
  <c r="AU166" i="40" s="1"/>
  <c r="AT165" i="40"/>
  <c r="AT163" i="40" s="1"/>
  <c r="AS165" i="40"/>
  <c r="AS163" i="40" s="1"/>
  <c r="AR165" i="40"/>
  <c r="AX165" i="40" s="1"/>
  <c r="AQ165" i="40"/>
  <c r="AW165" i="40" s="1"/>
  <c r="AP165" i="40"/>
  <c r="AO165" i="40"/>
  <c r="AN165" i="40"/>
  <c r="AN163" i="40" s="1"/>
  <c r="AM165" i="40"/>
  <c r="AL165" i="40"/>
  <c r="AK165" i="40"/>
  <c r="AJ165" i="40"/>
  <c r="AJ163" i="40" s="1"/>
  <c r="AI165" i="40"/>
  <c r="AU165" i="40" s="1"/>
  <c r="AT164" i="40"/>
  <c r="AS164" i="40"/>
  <c r="AR164" i="40"/>
  <c r="AX164" i="40" s="1"/>
  <c r="AQ164" i="40"/>
  <c r="AP164" i="40"/>
  <c r="AP163" i="40" s="1"/>
  <c r="AO164" i="40"/>
  <c r="AO163" i="40" s="1"/>
  <c r="AN164" i="40"/>
  <c r="AM164" i="40"/>
  <c r="AL164" i="40"/>
  <c r="AL163" i="40" s="1"/>
  <c r="AV163" i="40" s="1"/>
  <c r="AK164" i="40"/>
  <c r="AJ164" i="40"/>
  <c r="AI164" i="40"/>
  <c r="AT162" i="40"/>
  <c r="AS162" i="40"/>
  <c r="AR162" i="40"/>
  <c r="AQ162" i="40"/>
  <c r="AP162" i="40"/>
  <c r="AO162" i="40"/>
  <c r="AN162" i="40"/>
  <c r="AM162" i="40"/>
  <c r="AL162" i="40"/>
  <c r="AV162" i="40" s="1"/>
  <c r="AK162" i="40"/>
  <c r="AJ162" i="40"/>
  <c r="AI162" i="40"/>
  <c r="AU162" i="40" s="1"/>
  <c r="AT161" i="40"/>
  <c r="AS161" i="40"/>
  <c r="AX161" i="40" s="1"/>
  <c r="AR161" i="40"/>
  <c r="AQ161" i="40"/>
  <c r="AW161" i="40" s="1"/>
  <c r="AP161" i="40"/>
  <c r="AO161" i="40"/>
  <c r="AN161" i="40"/>
  <c r="AN158" i="40" s="1"/>
  <c r="AM161" i="40"/>
  <c r="AV161" i="40" s="1"/>
  <c r="AL161" i="40"/>
  <c r="AK161" i="40"/>
  <c r="AJ161" i="40"/>
  <c r="AI161" i="40"/>
  <c r="AT160" i="40"/>
  <c r="AS160" i="40"/>
  <c r="AR160" i="40"/>
  <c r="AX160" i="40" s="1"/>
  <c r="AQ160" i="40"/>
  <c r="AP160" i="40"/>
  <c r="AO160" i="40"/>
  <c r="AW160" i="40" s="1"/>
  <c r="AN160" i="40"/>
  <c r="AM160" i="40"/>
  <c r="AL160" i="40"/>
  <c r="AV160" i="40" s="1"/>
  <c r="AK160" i="40"/>
  <c r="AU160" i="40" s="1"/>
  <c r="AJ160" i="40"/>
  <c r="AI160" i="40"/>
  <c r="AT159" i="40"/>
  <c r="AT158" i="40" s="1"/>
  <c r="AS159" i="40"/>
  <c r="AS158" i="40" s="1"/>
  <c r="AR159" i="40"/>
  <c r="AR158" i="40" s="1"/>
  <c r="AX158" i="40" s="1"/>
  <c r="AQ159" i="40"/>
  <c r="AQ158" i="40" s="1"/>
  <c r="AP159" i="40"/>
  <c r="AP158" i="40" s="1"/>
  <c r="AO159" i="40"/>
  <c r="AO158" i="40" s="1"/>
  <c r="AW158" i="40" s="1"/>
  <c r="AN159" i="40"/>
  <c r="AM159" i="40"/>
  <c r="AM158" i="40" s="1"/>
  <c r="AV158" i="40" s="1"/>
  <c r="AL159" i="40"/>
  <c r="AK159" i="40"/>
  <c r="AJ159" i="40"/>
  <c r="AI159" i="40"/>
  <c r="AT157" i="40"/>
  <c r="AS157" i="40"/>
  <c r="AR157" i="40"/>
  <c r="AQ157" i="40"/>
  <c r="AP157" i="40"/>
  <c r="AO157" i="40"/>
  <c r="AN157" i="40"/>
  <c r="AM157" i="40"/>
  <c r="AL157" i="40"/>
  <c r="AK157" i="40"/>
  <c r="AJ157" i="40"/>
  <c r="AI157" i="40"/>
  <c r="AU157" i="40" s="1"/>
  <c r="AT156" i="40"/>
  <c r="AS156" i="40"/>
  <c r="AX156" i="40" s="1"/>
  <c r="AR156" i="40"/>
  <c r="AQ156" i="40"/>
  <c r="AP156" i="40"/>
  <c r="AO156" i="40"/>
  <c r="AN156" i="40"/>
  <c r="AM156" i="40"/>
  <c r="AL156" i="40"/>
  <c r="AK156" i="40"/>
  <c r="AJ156" i="40"/>
  <c r="AI156" i="40"/>
  <c r="AT155" i="40"/>
  <c r="AS155" i="40"/>
  <c r="AS149" i="40" s="1"/>
  <c r="AR155" i="40"/>
  <c r="AX155" i="40" s="1"/>
  <c r="AQ155" i="40"/>
  <c r="AP155" i="40"/>
  <c r="AW155" i="40" s="1"/>
  <c r="AO155" i="40"/>
  <c r="AN155" i="40"/>
  <c r="AM155" i="40"/>
  <c r="AL155" i="40"/>
  <c r="AK155" i="40"/>
  <c r="AJ155" i="40"/>
  <c r="AI155" i="40"/>
  <c r="AU155" i="40" s="1"/>
  <c r="AT154" i="40"/>
  <c r="AS154" i="40"/>
  <c r="AR154" i="40"/>
  <c r="AX154" i="40" s="1"/>
  <c r="AQ154" i="40"/>
  <c r="AQ149" i="40" s="1"/>
  <c r="AW149" i="40" s="1"/>
  <c r="AP154" i="40"/>
  <c r="AO154" i="40"/>
  <c r="AW154" i="40" s="1"/>
  <c r="AN154" i="40"/>
  <c r="AM154" i="40"/>
  <c r="AL154" i="40"/>
  <c r="AK154" i="40"/>
  <c r="AJ154" i="40"/>
  <c r="AI154" i="40"/>
  <c r="AT153" i="40"/>
  <c r="AX153" i="40" s="1"/>
  <c r="AS153" i="40"/>
  <c r="AR153" i="40"/>
  <c r="AQ153" i="40"/>
  <c r="AP153" i="40"/>
  <c r="AO153" i="40"/>
  <c r="AW153" i="40" s="1"/>
  <c r="AN153" i="40"/>
  <c r="AM153" i="40"/>
  <c r="AV153" i="40" s="1"/>
  <c r="AL153" i="40"/>
  <c r="AK153" i="40"/>
  <c r="AJ153" i="40"/>
  <c r="AI153" i="40"/>
  <c r="AT152" i="40"/>
  <c r="AS152" i="40"/>
  <c r="AR152" i="40"/>
  <c r="AQ152" i="40"/>
  <c r="AP152" i="40"/>
  <c r="AO152" i="40"/>
  <c r="AN152" i="40"/>
  <c r="AM152" i="40"/>
  <c r="AL152" i="40"/>
  <c r="AK152" i="40"/>
  <c r="AU152" i="40" s="1"/>
  <c r="AJ152" i="40"/>
  <c r="AI152" i="40"/>
  <c r="AT151" i="40"/>
  <c r="AS151" i="40"/>
  <c r="AR151" i="40"/>
  <c r="AX151" i="40" s="1"/>
  <c r="AQ151" i="40"/>
  <c r="AP151" i="40"/>
  <c r="AO151" i="40"/>
  <c r="AW151" i="40" s="1"/>
  <c r="AN151" i="40"/>
  <c r="AM151" i="40"/>
  <c r="AL151" i="40"/>
  <c r="AV151" i="40" s="1"/>
  <c r="AK151" i="40"/>
  <c r="AJ151" i="40"/>
  <c r="AI151" i="40"/>
  <c r="AU151" i="40" s="1"/>
  <c r="AT150" i="40"/>
  <c r="AS150" i="40"/>
  <c r="AR150" i="40"/>
  <c r="AX150" i="40" s="1"/>
  <c r="AQ150" i="40"/>
  <c r="AP150" i="40"/>
  <c r="AO150" i="40"/>
  <c r="AW150" i="40" s="1"/>
  <c r="AN150" i="40"/>
  <c r="AN149" i="40" s="1"/>
  <c r="AM150" i="40"/>
  <c r="AM149" i="40" s="1"/>
  <c r="AL150" i="40"/>
  <c r="AL149" i="40" s="1"/>
  <c r="AK150" i="40"/>
  <c r="AK149" i="40" s="1"/>
  <c r="AJ150" i="40"/>
  <c r="AJ149" i="40" s="1"/>
  <c r="AI150" i="40"/>
  <c r="AI149" i="40" s="1"/>
  <c r="AT148" i="40"/>
  <c r="AS148" i="40"/>
  <c r="AR148" i="40"/>
  <c r="AQ148" i="40"/>
  <c r="AP148" i="40"/>
  <c r="AO148" i="40"/>
  <c r="AO146" i="40" s="1"/>
  <c r="AW146" i="40" s="1"/>
  <c r="AN148" i="40"/>
  <c r="AM148" i="40"/>
  <c r="AL148" i="40"/>
  <c r="AL146" i="40" s="1"/>
  <c r="AV146" i="40" s="1"/>
  <c r="AK148" i="40"/>
  <c r="AK146" i="40" s="1"/>
  <c r="AJ148" i="40"/>
  <c r="AJ146" i="40" s="1"/>
  <c r="AU146" i="40" s="1"/>
  <c r="AI148" i="40"/>
  <c r="AU148" i="40" s="1"/>
  <c r="AT147" i="40"/>
  <c r="AS147" i="40"/>
  <c r="AX147" i="40" s="1"/>
  <c r="AR147" i="40"/>
  <c r="AQ147" i="40"/>
  <c r="AP147" i="40"/>
  <c r="AO147" i="40"/>
  <c r="AN147" i="40"/>
  <c r="AM147" i="40"/>
  <c r="AL147" i="40"/>
  <c r="AK147" i="40"/>
  <c r="AJ147" i="40"/>
  <c r="AI147" i="40"/>
  <c r="AI146" i="40" s="1"/>
  <c r="AT145" i="40"/>
  <c r="AS145" i="40"/>
  <c r="AR145" i="40"/>
  <c r="AQ145" i="40"/>
  <c r="AP145" i="40"/>
  <c r="AO145" i="40"/>
  <c r="AN145" i="40"/>
  <c r="AM145" i="40"/>
  <c r="AL145" i="40"/>
  <c r="AK145" i="40"/>
  <c r="AJ145" i="40"/>
  <c r="AI145" i="40"/>
  <c r="AT144" i="40"/>
  <c r="AS144" i="40"/>
  <c r="AR144" i="40"/>
  <c r="AQ144" i="40"/>
  <c r="AP144" i="40"/>
  <c r="AO144" i="40"/>
  <c r="AN144" i="40"/>
  <c r="AM144" i="40"/>
  <c r="AL144" i="40"/>
  <c r="AV144" i="40" s="1"/>
  <c r="AK144" i="40"/>
  <c r="AJ144" i="40"/>
  <c r="AI144" i="40"/>
  <c r="AU144" i="40" s="1"/>
  <c r="AT143" i="40"/>
  <c r="AS143" i="40"/>
  <c r="AR143" i="40"/>
  <c r="AX143" i="40" s="1"/>
  <c r="AQ143" i="40"/>
  <c r="AW143" i="40" s="1"/>
  <c r="AP143" i="40"/>
  <c r="AO143" i="40"/>
  <c r="AN143" i="40"/>
  <c r="AM143" i="40"/>
  <c r="AL143" i="40"/>
  <c r="AK143" i="40"/>
  <c r="AJ143" i="40"/>
  <c r="AI143" i="40"/>
  <c r="AI140" i="40" s="1"/>
  <c r="AU140" i="40" s="1"/>
  <c r="AT142" i="40"/>
  <c r="AS142" i="40"/>
  <c r="AR142" i="40"/>
  <c r="AX142" i="40" s="1"/>
  <c r="AQ142" i="40"/>
  <c r="AP142" i="40"/>
  <c r="AO142" i="40"/>
  <c r="AW142" i="40" s="1"/>
  <c r="AN142" i="40"/>
  <c r="AM142" i="40"/>
  <c r="AL142" i="40"/>
  <c r="AK142" i="40"/>
  <c r="AJ142" i="40"/>
  <c r="AI142" i="40"/>
  <c r="AT141" i="40"/>
  <c r="AT140" i="40" s="1"/>
  <c r="AS141" i="40"/>
  <c r="AS140" i="40" s="1"/>
  <c r="AR141" i="40"/>
  <c r="AR140" i="40" s="1"/>
  <c r="AX140" i="40" s="1"/>
  <c r="AQ141" i="40"/>
  <c r="AQ140" i="40" s="1"/>
  <c r="AP141" i="40"/>
  <c r="AP140" i="40" s="1"/>
  <c r="AO141" i="40"/>
  <c r="AO140" i="40" s="1"/>
  <c r="AW140" i="40" s="1"/>
  <c r="AN141" i="40"/>
  <c r="AN140" i="40" s="1"/>
  <c r="AM141" i="40"/>
  <c r="AV141" i="40" s="1"/>
  <c r="AL141" i="40"/>
  <c r="AK141" i="40"/>
  <c r="AJ141" i="40"/>
  <c r="AI141" i="40"/>
  <c r="AT139" i="40"/>
  <c r="AS139" i="40"/>
  <c r="AR139" i="40"/>
  <c r="AQ139" i="40"/>
  <c r="AP139" i="40"/>
  <c r="AO139" i="40"/>
  <c r="AN139" i="40"/>
  <c r="AM139" i="40"/>
  <c r="AL139" i="40"/>
  <c r="AK139" i="40"/>
  <c r="AJ139" i="40"/>
  <c r="AI139" i="40"/>
  <c r="AU139" i="40" s="1"/>
  <c r="AT137" i="40"/>
  <c r="AS137" i="40"/>
  <c r="AR137" i="40"/>
  <c r="AQ137" i="40"/>
  <c r="AP137" i="40"/>
  <c r="AW137" i="40" s="1"/>
  <c r="AO137" i="40"/>
  <c r="AN137" i="40"/>
  <c r="AM137" i="40"/>
  <c r="AL137" i="40"/>
  <c r="AV137" i="40" s="1"/>
  <c r="AK137" i="40"/>
  <c r="AJ137" i="40"/>
  <c r="AI137" i="40"/>
  <c r="AU137" i="40" s="1"/>
  <c r="AT136" i="40"/>
  <c r="AS136" i="40"/>
  <c r="AX136" i="40" s="1"/>
  <c r="AR136" i="40"/>
  <c r="AQ136" i="40"/>
  <c r="AP136" i="40"/>
  <c r="AO136" i="40"/>
  <c r="AN136" i="40"/>
  <c r="AV136" i="40" s="1"/>
  <c r="AM136" i="40"/>
  <c r="AL136" i="40"/>
  <c r="AK136" i="40"/>
  <c r="AJ136" i="40"/>
  <c r="AI136" i="40"/>
  <c r="AU136" i="40" s="1"/>
  <c r="AT135" i="40"/>
  <c r="AT130" i="40" s="1"/>
  <c r="AS135" i="40"/>
  <c r="AS130" i="40" s="1"/>
  <c r="AR135" i="40"/>
  <c r="AX135" i="40" s="1"/>
  <c r="AQ135" i="40"/>
  <c r="AW135" i="40" s="1"/>
  <c r="AP135" i="40"/>
  <c r="AO135" i="40"/>
  <c r="AN135" i="40"/>
  <c r="AM135" i="40"/>
  <c r="AL135" i="40"/>
  <c r="AK135" i="40"/>
  <c r="AJ135" i="40"/>
  <c r="AI135" i="40"/>
  <c r="AT134" i="40"/>
  <c r="AS134" i="40"/>
  <c r="AR134" i="40"/>
  <c r="AX134" i="40" s="1"/>
  <c r="AQ134" i="40"/>
  <c r="AP134" i="40"/>
  <c r="AO134" i="40"/>
  <c r="AW134" i="40" s="1"/>
  <c r="AN134" i="40"/>
  <c r="AM134" i="40"/>
  <c r="AL134" i="40"/>
  <c r="AK134" i="40"/>
  <c r="AJ134" i="40"/>
  <c r="AI134" i="40"/>
  <c r="AT133" i="40"/>
  <c r="AS133" i="40"/>
  <c r="AR133" i="40"/>
  <c r="AQ133" i="40"/>
  <c r="AP133" i="40"/>
  <c r="AO133" i="40"/>
  <c r="AN133" i="40"/>
  <c r="AM133" i="40"/>
  <c r="AV133" i="40" s="1"/>
  <c r="AL133" i="40"/>
  <c r="AK133" i="40"/>
  <c r="AJ133" i="40"/>
  <c r="AI133" i="40"/>
  <c r="AT132" i="40"/>
  <c r="AS132" i="40"/>
  <c r="AR132" i="40"/>
  <c r="AX132" i="40" s="1"/>
  <c r="AQ132" i="40"/>
  <c r="AQ130" i="40" s="1"/>
  <c r="AP132" i="40"/>
  <c r="AO132" i="40"/>
  <c r="AW132" i="40" s="1"/>
  <c r="AN132" i="40"/>
  <c r="AM132" i="40"/>
  <c r="AL132" i="40"/>
  <c r="AV132" i="40" s="1"/>
  <c r="AK132" i="40"/>
  <c r="AU132" i="40" s="1"/>
  <c r="AJ132" i="40"/>
  <c r="AI132" i="40"/>
  <c r="AT131" i="40"/>
  <c r="AS131" i="40"/>
  <c r="AR131" i="40"/>
  <c r="AX131" i="40" s="1"/>
  <c r="AQ131" i="40"/>
  <c r="AP131" i="40"/>
  <c r="AP130" i="40" s="1"/>
  <c r="AO131" i="40"/>
  <c r="AO130" i="40" s="1"/>
  <c r="AN131" i="40"/>
  <c r="AN130" i="40" s="1"/>
  <c r="AM131" i="40"/>
  <c r="AM130" i="40" s="1"/>
  <c r="AL131" i="40"/>
  <c r="AL130" i="40" s="1"/>
  <c r="AK131" i="40"/>
  <c r="AK130" i="40" s="1"/>
  <c r="AJ131" i="40"/>
  <c r="AJ130" i="40" s="1"/>
  <c r="AI131" i="40"/>
  <c r="AU131" i="40" s="1"/>
  <c r="AT129" i="40"/>
  <c r="AS129" i="40"/>
  <c r="AX129" i="40" s="1"/>
  <c r="AR129" i="40"/>
  <c r="AQ129" i="40"/>
  <c r="AP129" i="40"/>
  <c r="AO129" i="40"/>
  <c r="AN129" i="40"/>
  <c r="AM129" i="40"/>
  <c r="AL129" i="40"/>
  <c r="AV129" i="40" s="1"/>
  <c r="AK129" i="40"/>
  <c r="AK128" i="40" s="1"/>
  <c r="AU128" i="40" s="1"/>
  <c r="AJ129" i="40"/>
  <c r="AJ128" i="40" s="1"/>
  <c r="AI129" i="40"/>
  <c r="AI128" i="40" s="1"/>
  <c r="AT127" i="40"/>
  <c r="AS127" i="40"/>
  <c r="AR127" i="40"/>
  <c r="AQ127" i="40"/>
  <c r="AP127" i="40"/>
  <c r="AO127" i="40"/>
  <c r="AW127" i="40" s="1"/>
  <c r="AN127" i="40"/>
  <c r="AM127" i="40"/>
  <c r="AV127" i="40" s="1"/>
  <c r="AL127" i="40"/>
  <c r="AK127" i="40"/>
  <c r="AJ127" i="40"/>
  <c r="AI127" i="40"/>
  <c r="AU127" i="40" s="1"/>
  <c r="AT126" i="40"/>
  <c r="AS126" i="40"/>
  <c r="AX126" i="40" s="1"/>
  <c r="AR126" i="40"/>
  <c r="AQ126" i="40"/>
  <c r="AP126" i="40"/>
  <c r="AO126" i="40"/>
  <c r="AN126" i="40"/>
  <c r="AM126" i="40"/>
  <c r="AL126" i="40"/>
  <c r="AK126" i="40"/>
  <c r="AJ126" i="40"/>
  <c r="AI126" i="40"/>
  <c r="AT125" i="40"/>
  <c r="AS125" i="40"/>
  <c r="AR125" i="40"/>
  <c r="AX125" i="40" s="1"/>
  <c r="AQ125" i="40"/>
  <c r="AW125" i="40" s="1"/>
  <c r="AP125" i="40"/>
  <c r="AO125" i="40"/>
  <c r="AN125" i="40"/>
  <c r="AM125" i="40"/>
  <c r="AL125" i="40"/>
  <c r="AV125" i="40" s="1"/>
  <c r="AK125" i="40"/>
  <c r="AJ125" i="40"/>
  <c r="AI125" i="40"/>
  <c r="AU125" i="40" s="1"/>
  <c r="AT124" i="40"/>
  <c r="AS124" i="40"/>
  <c r="AR124" i="40"/>
  <c r="AX124" i="40" s="1"/>
  <c r="AQ124" i="40"/>
  <c r="AP124" i="40"/>
  <c r="AO124" i="40"/>
  <c r="AW124" i="40" s="1"/>
  <c r="AN124" i="40"/>
  <c r="AM124" i="40"/>
  <c r="AL124" i="40"/>
  <c r="AK124" i="40"/>
  <c r="AJ124" i="40"/>
  <c r="AI124" i="40"/>
  <c r="AU124" i="40" s="1"/>
  <c r="AT123" i="40"/>
  <c r="AS123" i="40"/>
  <c r="AR123" i="40"/>
  <c r="AQ123" i="40"/>
  <c r="AP123" i="40"/>
  <c r="AP118" i="40" s="1"/>
  <c r="AW118" i="40" s="1"/>
  <c r="AO123" i="40"/>
  <c r="AW123" i="40" s="1"/>
  <c r="AN123" i="40"/>
  <c r="AM123" i="40"/>
  <c r="AV123" i="40" s="1"/>
  <c r="AL123" i="40"/>
  <c r="AK123" i="40"/>
  <c r="AJ123" i="40"/>
  <c r="AI123" i="40"/>
  <c r="AT122" i="40"/>
  <c r="AS122" i="40"/>
  <c r="AR122" i="40"/>
  <c r="AQ122" i="40"/>
  <c r="AP122" i="40"/>
  <c r="AO122" i="40"/>
  <c r="AN122" i="40"/>
  <c r="AN118" i="40" s="1"/>
  <c r="AM122" i="40"/>
  <c r="AL122" i="40"/>
  <c r="AV122" i="40" s="1"/>
  <c r="AK122" i="40"/>
  <c r="AU122" i="40" s="1"/>
  <c r="AJ122" i="40"/>
  <c r="AI122" i="40"/>
  <c r="AT121" i="40"/>
  <c r="AS121" i="40"/>
  <c r="AR121" i="40"/>
  <c r="AX121" i="40" s="1"/>
  <c r="AQ121" i="40"/>
  <c r="AQ118" i="40" s="1"/>
  <c r="AP121" i="40"/>
  <c r="AO121" i="40"/>
  <c r="AW121" i="40" s="1"/>
  <c r="AN121" i="40"/>
  <c r="AM121" i="40"/>
  <c r="AL121" i="40"/>
  <c r="AV121" i="40" s="1"/>
  <c r="AK121" i="40"/>
  <c r="AK118" i="40" s="1"/>
  <c r="AJ121" i="40"/>
  <c r="AJ118" i="40" s="1"/>
  <c r="AI121" i="40"/>
  <c r="AI118" i="40" s="1"/>
  <c r="AU118" i="40" s="1"/>
  <c r="AT120" i="40"/>
  <c r="AS120" i="40"/>
  <c r="AR120" i="40"/>
  <c r="AQ120" i="40"/>
  <c r="AP120" i="40"/>
  <c r="AO120" i="40"/>
  <c r="AO118" i="40" s="1"/>
  <c r="AN120" i="40"/>
  <c r="AM120" i="40"/>
  <c r="AV120" i="40" s="1"/>
  <c r="AL120" i="40"/>
  <c r="AK120" i="40"/>
  <c r="AJ120" i="40"/>
  <c r="AI120" i="40"/>
  <c r="AU120" i="40" s="1"/>
  <c r="AT119" i="40"/>
  <c r="AT118" i="40" s="1"/>
  <c r="AS119" i="40"/>
  <c r="AS118" i="40" s="1"/>
  <c r="AR119" i="40"/>
  <c r="AQ119" i="40"/>
  <c r="AP119" i="40"/>
  <c r="AO119" i="40"/>
  <c r="AN119" i="40"/>
  <c r="AM119" i="40"/>
  <c r="AM118" i="40" s="1"/>
  <c r="AL119" i="40"/>
  <c r="AK119" i="40"/>
  <c r="AJ119" i="40"/>
  <c r="AI119" i="40"/>
  <c r="AT117" i="40"/>
  <c r="AS117" i="40"/>
  <c r="AR117" i="40"/>
  <c r="AQ117" i="40"/>
  <c r="AP117" i="40"/>
  <c r="AO117" i="40"/>
  <c r="AN117" i="40"/>
  <c r="AM117" i="40"/>
  <c r="AL117" i="40"/>
  <c r="AK117" i="40"/>
  <c r="AK115" i="40" s="1"/>
  <c r="AJ117" i="40"/>
  <c r="AJ115" i="40" s="1"/>
  <c r="AI117" i="40"/>
  <c r="AU117" i="40" s="1"/>
  <c r="AT116" i="40"/>
  <c r="AT115" i="40" s="1"/>
  <c r="AS116" i="40"/>
  <c r="AX116" i="40" s="1"/>
  <c r="AR116" i="40"/>
  <c r="AQ116" i="40"/>
  <c r="AP116" i="40"/>
  <c r="AO116" i="40"/>
  <c r="AN116" i="40"/>
  <c r="AM116" i="40"/>
  <c r="AM115" i="40" s="1"/>
  <c r="AL116" i="40"/>
  <c r="AV116" i="40" s="1"/>
  <c r="AK116" i="40"/>
  <c r="AJ116" i="40"/>
  <c r="AI116" i="40"/>
  <c r="AT114" i="40"/>
  <c r="AS114" i="40"/>
  <c r="AR114" i="40"/>
  <c r="AQ114" i="40"/>
  <c r="AP114" i="40"/>
  <c r="AO114" i="40"/>
  <c r="AW114" i="40" s="1"/>
  <c r="AN114" i="40"/>
  <c r="AV114" i="40" s="1"/>
  <c r="AM114" i="40"/>
  <c r="AL114" i="40"/>
  <c r="AK114" i="40"/>
  <c r="AJ114" i="40"/>
  <c r="AI114" i="40"/>
  <c r="AU114" i="40" s="1"/>
  <c r="AT113" i="40"/>
  <c r="AS113" i="40"/>
  <c r="AX113" i="40" s="1"/>
  <c r="AR113" i="40"/>
  <c r="AQ113" i="40"/>
  <c r="AP113" i="40"/>
  <c r="AO113" i="40"/>
  <c r="AN113" i="40"/>
  <c r="AM113" i="40"/>
  <c r="AV113" i="40" s="1"/>
  <c r="AL113" i="40"/>
  <c r="AK113" i="40"/>
  <c r="AJ113" i="40"/>
  <c r="AI113" i="40"/>
  <c r="AT112" i="40"/>
  <c r="AS112" i="40"/>
  <c r="AR112" i="40"/>
  <c r="AX112" i="40" s="1"/>
  <c r="AQ112" i="40"/>
  <c r="AW112" i="40" s="1"/>
  <c r="AP112" i="40"/>
  <c r="AO112" i="40"/>
  <c r="AN112" i="40"/>
  <c r="AM112" i="40"/>
  <c r="AL112" i="40"/>
  <c r="AV112" i="40" s="1"/>
  <c r="AK112" i="40"/>
  <c r="AJ112" i="40"/>
  <c r="AU112" i="40" s="1"/>
  <c r="AI112" i="40"/>
  <c r="AT111" i="40"/>
  <c r="AS111" i="40"/>
  <c r="AR111" i="40"/>
  <c r="AQ111" i="40"/>
  <c r="AP111" i="40"/>
  <c r="AO111" i="40"/>
  <c r="AW111" i="40" s="1"/>
  <c r="AN111" i="40"/>
  <c r="AM111" i="40"/>
  <c r="AL111" i="40"/>
  <c r="AK111" i="40"/>
  <c r="AJ111" i="40"/>
  <c r="AI111" i="40"/>
  <c r="AU111" i="40" s="1"/>
  <c r="AT110" i="40"/>
  <c r="AX110" i="40" s="1"/>
  <c r="AS110" i="40"/>
  <c r="AR110" i="40"/>
  <c r="AQ110" i="40"/>
  <c r="AP110" i="40"/>
  <c r="AO110" i="40"/>
  <c r="AO107" i="40" s="1"/>
  <c r="AN110" i="40"/>
  <c r="AN107" i="40" s="1"/>
  <c r="AM110" i="40"/>
  <c r="AV110" i="40" s="1"/>
  <c r="AL110" i="40"/>
  <c r="AK110" i="40"/>
  <c r="AJ110" i="40"/>
  <c r="AI110" i="40"/>
  <c r="AT109" i="40"/>
  <c r="AS109" i="40"/>
  <c r="AS107" i="40" s="1"/>
  <c r="AR109" i="40"/>
  <c r="AQ109" i="40"/>
  <c r="AP109" i="40"/>
  <c r="AO109" i="40"/>
  <c r="AN109" i="40"/>
  <c r="AM109" i="40"/>
  <c r="AL109" i="40"/>
  <c r="AK109" i="40"/>
  <c r="AJ109" i="40"/>
  <c r="AI109" i="40"/>
  <c r="AT108" i="40"/>
  <c r="AS108" i="40"/>
  <c r="AR108" i="40"/>
  <c r="AX108" i="40" s="1"/>
  <c r="AQ108" i="40"/>
  <c r="AQ107" i="40" s="1"/>
  <c r="AP108" i="40"/>
  <c r="AW108" i="40" s="1"/>
  <c r="AO108" i="40"/>
  <c r="AN108" i="40"/>
  <c r="AM108" i="40"/>
  <c r="AL108" i="40"/>
  <c r="AV108" i="40" s="1"/>
  <c r="AK108" i="40"/>
  <c r="AK107" i="40" s="1"/>
  <c r="AJ108" i="40"/>
  <c r="AJ107" i="40" s="1"/>
  <c r="AI108" i="40"/>
  <c r="AI107" i="40" s="1"/>
  <c r="AU107" i="40" s="1"/>
  <c r="AT106" i="40"/>
  <c r="AS106" i="40"/>
  <c r="AR106" i="40"/>
  <c r="AQ106" i="40"/>
  <c r="AP106" i="40"/>
  <c r="AO106" i="40"/>
  <c r="AN106" i="40"/>
  <c r="AM106" i="40"/>
  <c r="AL106" i="40"/>
  <c r="AV106" i="40" s="1"/>
  <c r="AK106" i="40"/>
  <c r="AJ106" i="40"/>
  <c r="AI106" i="40"/>
  <c r="AU106" i="40" s="1"/>
  <c r="AT105" i="40"/>
  <c r="AS105" i="40"/>
  <c r="AX105" i="40" s="1"/>
  <c r="AR105" i="40"/>
  <c r="AQ105" i="40"/>
  <c r="AP105" i="40"/>
  <c r="AO105" i="40"/>
  <c r="AN105" i="40"/>
  <c r="AM105" i="40"/>
  <c r="AV105" i="40" s="1"/>
  <c r="AL105" i="40"/>
  <c r="AK105" i="40"/>
  <c r="AJ105" i="40"/>
  <c r="AJ100" i="40" s="1"/>
  <c r="AI105" i="40"/>
  <c r="AU105" i="40" s="1"/>
  <c r="AT104" i="40"/>
  <c r="AS104" i="40"/>
  <c r="AS100" i="40" s="1"/>
  <c r="AR104" i="40"/>
  <c r="AX104" i="40" s="1"/>
  <c r="AQ104" i="40"/>
  <c r="AQ100" i="40" s="1"/>
  <c r="AP104" i="40"/>
  <c r="AO104" i="40"/>
  <c r="AN104" i="40"/>
  <c r="AM104" i="40"/>
  <c r="AL104" i="40"/>
  <c r="AK104" i="40"/>
  <c r="AJ104" i="40"/>
  <c r="AI104" i="40"/>
  <c r="AT103" i="40"/>
  <c r="AT100" i="40" s="1"/>
  <c r="AS103" i="40"/>
  <c r="AR103" i="40"/>
  <c r="AX103" i="40" s="1"/>
  <c r="AQ103" i="40"/>
  <c r="AP103" i="40"/>
  <c r="AP100" i="40" s="1"/>
  <c r="AO103" i="40"/>
  <c r="AW103" i="40" s="1"/>
  <c r="AN103" i="40"/>
  <c r="AM103" i="40"/>
  <c r="AL103" i="40"/>
  <c r="AK103" i="40"/>
  <c r="AJ103" i="40"/>
  <c r="AI103" i="40"/>
  <c r="AI100" i="40" s="1"/>
  <c r="AT102" i="40"/>
  <c r="AS102" i="40"/>
  <c r="AR102" i="40"/>
  <c r="AQ102" i="40"/>
  <c r="AP102" i="40"/>
  <c r="AO102" i="40"/>
  <c r="AN102" i="40"/>
  <c r="AM102" i="40"/>
  <c r="AV102" i="40" s="1"/>
  <c r="AL102" i="40"/>
  <c r="AK102" i="40"/>
  <c r="AJ102" i="40"/>
  <c r="AI102" i="40"/>
  <c r="AT101" i="40"/>
  <c r="AS101" i="40"/>
  <c r="AX101" i="40" s="1"/>
  <c r="AR101" i="40"/>
  <c r="AQ101" i="40"/>
  <c r="AP101" i="40"/>
  <c r="AO101" i="40"/>
  <c r="AW101" i="40" s="1"/>
  <c r="AN101" i="40"/>
  <c r="AN100" i="40" s="1"/>
  <c r="AM101" i="40"/>
  <c r="AM100" i="40" s="1"/>
  <c r="AL101" i="40"/>
  <c r="AL100" i="40" s="1"/>
  <c r="AK101" i="40"/>
  <c r="AK100" i="40" s="1"/>
  <c r="AJ101" i="40"/>
  <c r="AI101" i="40"/>
  <c r="AT99" i="40"/>
  <c r="AS99" i="40"/>
  <c r="AR99" i="40"/>
  <c r="AQ99" i="40"/>
  <c r="AP99" i="40"/>
  <c r="AO99" i="40"/>
  <c r="AW99" i="40" s="1"/>
  <c r="AN99" i="40"/>
  <c r="AV99" i="40" s="1"/>
  <c r="AM99" i="40"/>
  <c r="AL99" i="40"/>
  <c r="AK99" i="40"/>
  <c r="AJ99" i="40"/>
  <c r="AI99" i="40"/>
  <c r="AU99" i="40" s="1"/>
  <c r="AT98" i="40"/>
  <c r="AS98" i="40"/>
  <c r="AX98" i="40" s="1"/>
  <c r="AR98" i="40"/>
  <c r="AQ98" i="40"/>
  <c r="AW98" i="40" s="1"/>
  <c r="AP98" i="40"/>
  <c r="AO98" i="40"/>
  <c r="AN98" i="40"/>
  <c r="AM98" i="40"/>
  <c r="AL98" i="40"/>
  <c r="AV98" i="40" s="1"/>
  <c r="AK98" i="40"/>
  <c r="AJ98" i="40"/>
  <c r="AI98" i="40"/>
  <c r="AT97" i="40"/>
  <c r="AS97" i="40"/>
  <c r="AR97" i="40"/>
  <c r="AX97" i="40" s="1"/>
  <c r="AQ97" i="40"/>
  <c r="AP97" i="40"/>
  <c r="AO97" i="40"/>
  <c r="AW97" i="40" s="1"/>
  <c r="AN97" i="40"/>
  <c r="AM97" i="40"/>
  <c r="AL97" i="40"/>
  <c r="AK97" i="40"/>
  <c r="AJ97" i="40"/>
  <c r="AU97" i="40" s="1"/>
  <c r="AI97" i="40"/>
  <c r="AT96" i="40"/>
  <c r="AS96" i="40"/>
  <c r="AR96" i="40"/>
  <c r="AQ96" i="40"/>
  <c r="AP96" i="40"/>
  <c r="AO96" i="40"/>
  <c r="AW96" i="40" s="1"/>
  <c r="AN96" i="40"/>
  <c r="AM96" i="40"/>
  <c r="AL96" i="40"/>
  <c r="AK96" i="40"/>
  <c r="AJ96" i="40"/>
  <c r="AI96" i="40"/>
  <c r="AU96" i="40" s="1"/>
  <c r="AT95" i="40"/>
  <c r="AX95" i="40" s="1"/>
  <c r="AS95" i="40"/>
  <c r="AR95" i="40"/>
  <c r="AQ95" i="40"/>
  <c r="AP95" i="40"/>
  <c r="AO95" i="40"/>
  <c r="AW95" i="40" s="1"/>
  <c r="AN95" i="40"/>
  <c r="AM95" i="40"/>
  <c r="AV95" i="40" s="1"/>
  <c r="AL95" i="40"/>
  <c r="AK95" i="40"/>
  <c r="AU95" i="40" s="1"/>
  <c r="AJ95" i="40"/>
  <c r="AI95" i="40"/>
  <c r="AT94" i="40"/>
  <c r="AS94" i="40"/>
  <c r="AR94" i="40"/>
  <c r="AX94" i="40" s="1"/>
  <c r="AQ94" i="40"/>
  <c r="AP94" i="40"/>
  <c r="AO94" i="40"/>
  <c r="AN94" i="40"/>
  <c r="AM94" i="40"/>
  <c r="AM88" i="40" s="1"/>
  <c r="AL94" i="40"/>
  <c r="AV94" i="40" s="1"/>
  <c r="AK94" i="40"/>
  <c r="AJ94" i="40"/>
  <c r="AI94" i="40"/>
  <c r="AU94" i="40" s="1"/>
  <c r="AT93" i="40"/>
  <c r="AS93" i="40"/>
  <c r="AR93" i="40"/>
  <c r="AQ93" i="40"/>
  <c r="AP93" i="40"/>
  <c r="AW93" i="40" s="1"/>
  <c r="AO93" i="40"/>
  <c r="AN93" i="40"/>
  <c r="AM93" i="40"/>
  <c r="AL93" i="40"/>
  <c r="AK93" i="40"/>
  <c r="AJ93" i="40"/>
  <c r="AI93" i="40"/>
  <c r="AU93" i="40" s="1"/>
  <c r="AT92" i="40"/>
  <c r="AS92" i="40"/>
  <c r="AR92" i="40"/>
  <c r="AQ92" i="40"/>
  <c r="AP92" i="40"/>
  <c r="AO92" i="40"/>
  <c r="AN92" i="40"/>
  <c r="AN88" i="40" s="1"/>
  <c r="AM92" i="40"/>
  <c r="AL92" i="40"/>
  <c r="AK92" i="40"/>
  <c r="AJ92" i="40"/>
  <c r="AI92" i="40"/>
  <c r="AU92" i="40" s="1"/>
  <c r="AT91" i="40"/>
  <c r="AS91" i="40"/>
  <c r="AX91" i="40" s="1"/>
  <c r="AR91" i="40"/>
  <c r="AQ91" i="40"/>
  <c r="AW91" i="40" s="1"/>
  <c r="AP91" i="40"/>
  <c r="AO91" i="40"/>
  <c r="AN91" i="40"/>
  <c r="AM91" i="40"/>
  <c r="AL91" i="40"/>
  <c r="AV91" i="40" s="1"/>
  <c r="AK91" i="40"/>
  <c r="AJ91" i="40"/>
  <c r="AI91" i="40"/>
  <c r="AT90" i="40"/>
  <c r="AS90" i="40"/>
  <c r="AR90" i="40"/>
  <c r="AX90" i="40" s="1"/>
  <c r="AQ90" i="40"/>
  <c r="AW90" i="40" s="1"/>
  <c r="AP90" i="40"/>
  <c r="AO90" i="40"/>
  <c r="AN90" i="40"/>
  <c r="AM90" i="40"/>
  <c r="AL90" i="40"/>
  <c r="AV90" i="40" s="1"/>
  <c r="AK90" i="40"/>
  <c r="AK88" i="40" s="1"/>
  <c r="AJ90" i="40"/>
  <c r="AU90" i="40" s="1"/>
  <c r="AI90" i="40"/>
  <c r="AT89" i="40"/>
  <c r="AS89" i="40"/>
  <c r="AS88" i="40" s="1"/>
  <c r="AR89" i="40"/>
  <c r="AR88" i="40" s="1"/>
  <c r="AQ89" i="40"/>
  <c r="AQ88" i="40" s="1"/>
  <c r="AP89" i="40"/>
  <c r="AP88" i="40" s="1"/>
  <c r="AO89" i="40"/>
  <c r="AO88" i="40" s="1"/>
  <c r="AW88" i="40" s="1"/>
  <c r="AN89" i="40"/>
  <c r="AM89" i="40"/>
  <c r="AL89" i="40"/>
  <c r="AK89" i="40"/>
  <c r="AJ89" i="40"/>
  <c r="AI89" i="40"/>
  <c r="AT87" i="40"/>
  <c r="AS87" i="40"/>
  <c r="AR87" i="40"/>
  <c r="AQ87" i="40"/>
  <c r="AP87" i="40"/>
  <c r="AO87" i="40"/>
  <c r="AW87" i="40" s="1"/>
  <c r="AN87" i="40"/>
  <c r="AM87" i="40"/>
  <c r="AL87" i="40"/>
  <c r="AV87" i="40" s="1"/>
  <c r="AK87" i="40"/>
  <c r="AJ87" i="40"/>
  <c r="AI87" i="40"/>
  <c r="AU87" i="40" s="1"/>
  <c r="AT86" i="40"/>
  <c r="AS86" i="40"/>
  <c r="AX86" i="40" s="1"/>
  <c r="AR86" i="40"/>
  <c r="AQ86" i="40"/>
  <c r="AP86" i="40"/>
  <c r="AO86" i="40"/>
  <c r="AN86" i="40"/>
  <c r="AM86" i="40"/>
  <c r="AL86" i="40"/>
  <c r="AV86" i="40" s="1"/>
  <c r="AK86" i="40"/>
  <c r="AJ86" i="40"/>
  <c r="AI86" i="40"/>
  <c r="AU86" i="40" s="1"/>
  <c r="AT85" i="40"/>
  <c r="AT79" i="40" s="1"/>
  <c r="AS85" i="40"/>
  <c r="AS79" i="40" s="1"/>
  <c r="AR85" i="40"/>
  <c r="AX85" i="40" s="1"/>
  <c r="AQ85" i="40"/>
  <c r="AW85" i="40" s="1"/>
  <c r="AP85" i="40"/>
  <c r="AO85" i="40"/>
  <c r="AN85" i="40"/>
  <c r="AM85" i="40"/>
  <c r="AL85" i="40"/>
  <c r="AK85" i="40"/>
  <c r="AJ85" i="40"/>
  <c r="AI85" i="40"/>
  <c r="AT84" i="40"/>
  <c r="AS84" i="40"/>
  <c r="AR84" i="40"/>
  <c r="AQ84" i="40"/>
  <c r="AP84" i="40"/>
  <c r="AO84" i="40"/>
  <c r="AN84" i="40"/>
  <c r="AM84" i="40"/>
  <c r="AL84" i="40"/>
  <c r="AK84" i="40"/>
  <c r="AJ84" i="40"/>
  <c r="AI84" i="40"/>
  <c r="AU84" i="40" s="1"/>
  <c r="AT83" i="40"/>
  <c r="AS83" i="40"/>
  <c r="AR83" i="40"/>
  <c r="AX83" i="40" s="1"/>
  <c r="AQ83" i="40"/>
  <c r="AP83" i="40"/>
  <c r="AP79" i="40" s="1"/>
  <c r="AO83" i="40"/>
  <c r="AW83" i="40" s="1"/>
  <c r="AN83" i="40"/>
  <c r="AN79" i="40" s="1"/>
  <c r="AM83" i="40"/>
  <c r="AV83" i="40" s="1"/>
  <c r="AL83" i="40"/>
  <c r="AK83" i="40"/>
  <c r="AJ83" i="40"/>
  <c r="AI83" i="40"/>
  <c r="AT82" i="40"/>
  <c r="AS82" i="40"/>
  <c r="AR82" i="40"/>
  <c r="AX82" i="40" s="1"/>
  <c r="AQ82" i="40"/>
  <c r="AP82" i="40"/>
  <c r="AO82" i="40"/>
  <c r="AW82" i="40" s="1"/>
  <c r="AN82" i="40"/>
  <c r="AM82" i="40"/>
  <c r="AL82" i="40"/>
  <c r="AV82" i="40" s="1"/>
  <c r="AK82" i="40"/>
  <c r="AU82" i="40" s="1"/>
  <c r="AJ82" i="40"/>
  <c r="AI82" i="40"/>
  <c r="AT81" i="40"/>
  <c r="AS81" i="40"/>
  <c r="AR81" i="40"/>
  <c r="AQ81" i="40"/>
  <c r="AQ79" i="40" s="1"/>
  <c r="AP81" i="40"/>
  <c r="AO81" i="40"/>
  <c r="AN81" i="40"/>
  <c r="AM81" i="40"/>
  <c r="AL81" i="40"/>
  <c r="AK81" i="40"/>
  <c r="AJ81" i="40"/>
  <c r="AI81" i="40"/>
  <c r="AT80" i="40"/>
  <c r="AS80" i="40"/>
  <c r="AR80" i="40"/>
  <c r="AQ80" i="40"/>
  <c r="AP80" i="40"/>
  <c r="AO80" i="40"/>
  <c r="AW80" i="40" s="1"/>
  <c r="AN80" i="40"/>
  <c r="AM80" i="40"/>
  <c r="AL80" i="40"/>
  <c r="AV80" i="40" s="1"/>
  <c r="AK80" i="40"/>
  <c r="AK79" i="40" s="1"/>
  <c r="AJ80" i="40"/>
  <c r="AJ79" i="40" s="1"/>
  <c r="AI80" i="40"/>
  <c r="AU80" i="40" s="1"/>
  <c r="AT78" i="40"/>
  <c r="AS78" i="40"/>
  <c r="AR78" i="40"/>
  <c r="AQ78" i="40"/>
  <c r="AP78" i="40"/>
  <c r="AO78" i="40"/>
  <c r="AW78" i="40" s="1"/>
  <c r="AN78" i="40"/>
  <c r="AM78" i="40"/>
  <c r="AL78" i="40"/>
  <c r="AV78" i="40" s="1"/>
  <c r="AK78" i="40"/>
  <c r="AJ78" i="40"/>
  <c r="AI78" i="40"/>
  <c r="AU78" i="40" s="1"/>
  <c r="AT77" i="40"/>
  <c r="AS77" i="40"/>
  <c r="AX77" i="40" s="1"/>
  <c r="AR77" i="40"/>
  <c r="AQ77" i="40"/>
  <c r="AP77" i="40"/>
  <c r="AO77" i="40"/>
  <c r="AN77" i="40"/>
  <c r="AM77" i="40"/>
  <c r="AL77" i="40"/>
  <c r="AK77" i="40"/>
  <c r="AJ77" i="40"/>
  <c r="AU77" i="40" s="1"/>
  <c r="AI77" i="40"/>
  <c r="AT76" i="40"/>
  <c r="AS76" i="40"/>
  <c r="AR76" i="40"/>
  <c r="AX76" i="40" s="1"/>
  <c r="AQ76" i="40"/>
  <c r="AW76" i="40" s="1"/>
  <c r="AP76" i="40"/>
  <c r="AO76" i="40"/>
  <c r="AN76" i="40"/>
  <c r="AM76" i="40"/>
  <c r="AL76" i="40"/>
  <c r="AK76" i="40"/>
  <c r="AJ76" i="40"/>
  <c r="AI76" i="40"/>
  <c r="AT75" i="40"/>
  <c r="AS75" i="40"/>
  <c r="AR75" i="40"/>
  <c r="AX75" i="40" s="1"/>
  <c r="AQ75" i="40"/>
  <c r="AP75" i="40"/>
  <c r="AO75" i="40"/>
  <c r="AW75" i="40" s="1"/>
  <c r="AN75" i="40"/>
  <c r="AM75" i="40"/>
  <c r="AL75" i="40"/>
  <c r="AK75" i="40"/>
  <c r="AJ75" i="40"/>
  <c r="AI75" i="40"/>
  <c r="AU75" i="40" s="1"/>
  <c r="AT74" i="40"/>
  <c r="AS74" i="40"/>
  <c r="AR74" i="40"/>
  <c r="AX74" i="40" s="1"/>
  <c r="AQ74" i="40"/>
  <c r="AP74" i="40"/>
  <c r="AO74" i="40"/>
  <c r="AW74" i="40" s="1"/>
  <c r="AN74" i="40"/>
  <c r="AM74" i="40"/>
  <c r="AV74" i="40" s="1"/>
  <c r="AL74" i="40"/>
  <c r="AK74" i="40"/>
  <c r="AJ74" i="40"/>
  <c r="AI74" i="40"/>
  <c r="AT73" i="40"/>
  <c r="AS73" i="40"/>
  <c r="AR73" i="40"/>
  <c r="AQ73" i="40"/>
  <c r="AP73" i="40"/>
  <c r="AO73" i="40"/>
  <c r="AN73" i="40"/>
  <c r="AM73" i="40"/>
  <c r="AL73" i="40"/>
  <c r="AV73" i="40" s="1"/>
  <c r="AK73" i="40"/>
  <c r="AU73" i="40" s="1"/>
  <c r="AJ73" i="40"/>
  <c r="AI73" i="40"/>
  <c r="AT72" i="40"/>
  <c r="AS72" i="40"/>
  <c r="AR72" i="40"/>
  <c r="AQ72" i="40"/>
  <c r="AP72" i="40"/>
  <c r="AP68" i="40" s="1"/>
  <c r="AO72" i="40"/>
  <c r="AO68" i="40" s="1"/>
  <c r="AN72" i="40"/>
  <c r="AN68" i="40" s="1"/>
  <c r="AV68" i="40" s="1"/>
  <c r="AM72" i="40"/>
  <c r="AL72" i="40"/>
  <c r="AV72" i="40" s="1"/>
  <c r="AK72" i="40"/>
  <c r="AJ72" i="40"/>
  <c r="AI72" i="40"/>
  <c r="AU72" i="40" s="1"/>
  <c r="AT71" i="40"/>
  <c r="AS71" i="40"/>
  <c r="AR71" i="40"/>
  <c r="AQ71" i="40"/>
  <c r="AP71" i="40"/>
  <c r="AO71" i="40"/>
  <c r="AW71" i="40" s="1"/>
  <c r="AN71" i="40"/>
  <c r="AM71" i="40"/>
  <c r="AL71" i="40"/>
  <c r="AV71" i="40" s="1"/>
  <c r="AK71" i="40"/>
  <c r="AJ71" i="40"/>
  <c r="AI71" i="40"/>
  <c r="AU71" i="40" s="1"/>
  <c r="AT70" i="40"/>
  <c r="AS70" i="40"/>
  <c r="AX70" i="40" s="1"/>
  <c r="AR70" i="40"/>
  <c r="AQ70" i="40"/>
  <c r="AP70" i="40"/>
  <c r="AO70" i="40"/>
  <c r="AN70" i="40"/>
  <c r="AM70" i="40"/>
  <c r="AL70" i="40"/>
  <c r="AL68" i="40" s="1"/>
  <c r="AK70" i="40"/>
  <c r="AJ70" i="40"/>
  <c r="AU70" i="40" s="1"/>
  <c r="AI70" i="40"/>
  <c r="AT69" i="40"/>
  <c r="AT68" i="40" s="1"/>
  <c r="AS69" i="40"/>
  <c r="AS68" i="40" s="1"/>
  <c r="AR69" i="40"/>
  <c r="AR68" i="40" s="1"/>
  <c r="AX68" i="40" s="1"/>
  <c r="AQ69" i="40"/>
  <c r="AQ68" i="40" s="1"/>
  <c r="AP69" i="40"/>
  <c r="AO69" i="40"/>
  <c r="AN69" i="40"/>
  <c r="AM69" i="40"/>
  <c r="AL69" i="40"/>
  <c r="AK69" i="40"/>
  <c r="AK68" i="40" s="1"/>
  <c r="AJ69" i="40"/>
  <c r="AJ68" i="40" s="1"/>
  <c r="AI69" i="40"/>
  <c r="AT67" i="40"/>
  <c r="AS67" i="40"/>
  <c r="AR67" i="40"/>
  <c r="AQ67" i="40"/>
  <c r="AP67" i="40"/>
  <c r="AW67" i="40" s="1"/>
  <c r="AO67" i="40"/>
  <c r="AN67" i="40"/>
  <c r="AM67" i="40"/>
  <c r="AL67" i="40"/>
  <c r="AV67" i="40" s="1"/>
  <c r="AK67" i="40"/>
  <c r="AJ67" i="40"/>
  <c r="AI67" i="40"/>
  <c r="AU67" i="40" s="1"/>
  <c r="AT66" i="40"/>
  <c r="AS66" i="40"/>
  <c r="AX66" i="40" s="1"/>
  <c r="AR66" i="40"/>
  <c r="AQ66" i="40"/>
  <c r="AP66" i="40"/>
  <c r="AO66" i="40"/>
  <c r="AN66" i="40"/>
  <c r="AM66" i="40"/>
  <c r="AL66" i="40"/>
  <c r="AK66" i="40"/>
  <c r="AJ66" i="40"/>
  <c r="AI66" i="40"/>
  <c r="AU66" i="40" s="1"/>
  <c r="AT65" i="40"/>
  <c r="AS65" i="40"/>
  <c r="AR65" i="40"/>
  <c r="AX65" i="40" s="1"/>
  <c r="AQ65" i="40"/>
  <c r="AW65" i="40" s="1"/>
  <c r="AP65" i="40"/>
  <c r="AO65" i="40"/>
  <c r="AN65" i="40"/>
  <c r="AM65" i="40"/>
  <c r="AL65" i="40"/>
  <c r="AK65" i="40"/>
  <c r="AJ65" i="40"/>
  <c r="AI65" i="40"/>
  <c r="AT64" i="40"/>
  <c r="AS64" i="40"/>
  <c r="AR64" i="40"/>
  <c r="AQ64" i="40"/>
  <c r="AP64" i="40"/>
  <c r="AO64" i="40"/>
  <c r="AW64" i="40" s="1"/>
  <c r="AN64" i="40"/>
  <c r="AM64" i="40"/>
  <c r="AL64" i="40"/>
  <c r="AK64" i="40"/>
  <c r="AJ64" i="40"/>
  <c r="AU64" i="40" s="1"/>
  <c r="AI64" i="40"/>
  <c r="AT63" i="40"/>
  <c r="AS63" i="40"/>
  <c r="AS60" i="40" s="1"/>
  <c r="AR63" i="40"/>
  <c r="AR60" i="40" s="1"/>
  <c r="AQ63" i="40"/>
  <c r="AP63" i="40"/>
  <c r="AO63" i="40"/>
  <c r="AW63" i="40" s="1"/>
  <c r="AN63" i="40"/>
  <c r="AM63" i="40"/>
  <c r="AV63" i="40" s="1"/>
  <c r="AL63" i="40"/>
  <c r="AK63" i="40"/>
  <c r="AJ63" i="40"/>
  <c r="AI63" i="40"/>
  <c r="AT62" i="40"/>
  <c r="AT60" i="40" s="1"/>
  <c r="AS62" i="40"/>
  <c r="AR62" i="40"/>
  <c r="AQ62" i="40"/>
  <c r="AQ60" i="40" s="1"/>
  <c r="AP62" i="40"/>
  <c r="AP60" i="40" s="1"/>
  <c r="AO62" i="40"/>
  <c r="AO60" i="40" s="1"/>
  <c r="AN62" i="40"/>
  <c r="AM62" i="40"/>
  <c r="AM60" i="40" s="1"/>
  <c r="AL62" i="40"/>
  <c r="AV62" i="40" s="1"/>
  <c r="AK62" i="40"/>
  <c r="AU62" i="40" s="1"/>
  <c r="AJ62" i="40"/>
  <c r="AI62" i="40"/>
  <c r="AT61" i="40"/>
  <c r="AS61" i="40"/>
  <c r="AR61" i="40"/>
  <c r="AQ61" i="40"/>
  <c r="AP61" i="40"/>
  <c r="AO61" i="40"/>
  <c r="AN61" i="40"/>
  <c r="AN60" i="40" s="1"/>
  <c r="AM61" i="40"/>
  <c r="AL61" i="40"/>
  <c r="AL60" i="40" s="1"/>
  <c r="AK61" i="40"/>
  <c r="AJ61" i="40"/>
  <c r="AJ60" i="40" s="1"/>
  <c r="AI61" i="40"/>
  <c r="AT59" i="40"/>
  <c r="AS59" i="40"/>
  <c r="AR59" i="40"/>
  <c r="AQ59" i="40"/>
  <c r="AP59" i="40"/>
  <c r="AO59" i="40"/>
  <c r="AW59" i="40" s="1"/>
  <c r="AN59" i="40"/>
  <c r="AM59" i="40"/>
  <c r="AL59" i="40"/>
  <c r="AK59" i="40"/>
  <c r="AJ59" i="40"/>
  <c r="AI59" i="40"/>
  <c r="AT58" i="40"/>
  <c r="AT52" i="40" s="1"/>
  <c r="AS58" i="40"/>
  <c r="AR58" i="40"/>
  <c r="AQ58" i="40"/>
  <c r="AP58" i="40"/>
  <c r="AO58" i="40"/>
  <c r="AW58" i="40" s="1"/>
  <c r="AN58" i="40"/>
  <c r="AM58" i="40"/>
  <c r="AV58" i="40" s="1"/>
  <c r="AL58" i="40"/>
  <c r="AK58" i="40"/>
  <c r="AJ58" i="40"/>
  <c r="AI58" i="40"/>
  <c r="AU58" i="40" s="1"/>
  <c r="AT57" i="40"/>
  <c r="AS57" i="40"/>
  <c r="AR57" i="40"/>
  <c r="AX57" i="40" s="1"/>
  <c r="AQ57" i="40"/>
  <c r="AW57" i="40" s="1"/>
  <c r="AP57" i="40"/>
  <c r="AO57" i="40"/>
  <c r="AN57" i="40"/>
  <c r="AM57" i="40"/>
  <c r="AL57" i="40"/>
  <c r="AV57" i="40" s="1"/>
  <c r="AK57" i="40"/>
  <c r="AU57" i="40" s="1"/>
  <c r="AJ57" i="40"/>
  <c r="AI57" i="40"/>
  <c r="AT56" i="40"/>
  <c r="AS56" i="40"/>
  <c r="AR56" i="40"/>
  <c r="AX56" i="40" s="1"/>
  <c r="AQ56" i="40"/>
  <c r="AP56" i="40"/>
  <c r="AO56" i="40"/>
  <c r="AW56" i="40" s="1"/>
  <c r="AN56" i="40"/>
  <c r="AM56" i="40"/>
  <c r="AL56" i="40"/>
  <c r="AK56" i="40"/>
  <c r="AJ56" i="40"/>
  <c r="AI56" i="40"/>
  <c r="AU56" i="40" s="1"/>
  <c r="AT55" i="40"/>
  <c r="AS55" i="40"/>
  <c r="AR55" i="40"/>
  <c r="AQ55" i="40"/>
  <c r="AP55" i="40"/>
  <c r="AO55" i="40"/>
  <c r="AN55" i="40"/>
  <c r="AM55" i="40"/>
  <c r="AV55" i="40" s="1"/>
  <c r="AL55" i="40"/>
  <c r="AK55" i="40"/>
  <c r="AJ55" i="40"/>
  <c r="AI55" i="40"/>
  <c r="AT54" i="40"/>
  <c r="AS54" i="40"/>
  <c r="AX54" i="40" s="1"/>
  <c r="AR54" i="40"/>
  <c r="AQ54" i="40"/>
  <c r="AP54" i="40"/>
  <c r="AP52" i="40" s="1"/>
  <c r="AO54" i="40"/>
  <c r="AW54" i="40" s="1"/>
  <c r="AN54" i="40"/>
  <c r="AM54" i="40"/>
  <c r="AL54" i="40"/>
  <c r="AL52" i="40" s="1"/>
  <c r="AV52" i="40" s="1"/>
  <c r="AK54" i="40"/>
  <c r="AU54" i="40" s="1"/>
  <c r="AJ54" i="40"/>
  <c r="AI54" i="40"/>
  <c r="AT53" i="40"/>
  <c r="AS53" i="40"/>
  <c r="AR53" i="40"/>
  <c r="AQ53" i="40"/>
  <c r="AP53" i="40"/>
  <c r="AO53" i="40"/>
  <c r="AO52" i="40" s="1"/>
  <c r="AN53" i="40"/>
  <c r="AN52" i="40" s="1"/>
  <c r="AM53" i="40"/>
  <c r="AM52" i="40" s="1"/>
  <c r="AL53" i="40"/>
  <c r="AV53" i="40" s="1"/>
  <c r="AK53" i="40"/>
  <c r="AJ53" i="40"/>
  <c r="AJ52" i="40" s="1"/>
  <c r="AI53" i="40"/>
  <c r="AU53" i="40" s="1"/>
  <c r="AT51" i="40"/>
  <c r="AS51" i="40"/>
  <c r="AR51" i="40"/>
  <c r="AQ51" i="40"/>
  <c r="AP51" i="40"/>
  <c r="AO51" i="40"/>
  <c r="AW51" i="40" s="1"/>
  <c r="AN51" i="40"/>
  <c r="AM51" i="40"/>
  <c r="AL51" i="40"/>
  <c r="AV51" i="40" s="1"/>
  <c r="AK51" i="40"/>
  <c r="AJ51" i="40"/>
  <c r="AI51" i="40"/>
  <c r="AU51" i="40" s="1"/>
  <c r="AT50" i="40"/>
  <c r="AT46" i="40" s="1"/>
  <c r="AS50" i="40"/>
  <c r="AX50" i="40" s="1"/>
  <c r="AR50" i="40"/>
  <c r="AQ50" i="40"/>
  <c r="AP50" i="40"/>
  <c r="AO50" i="40"/>
  <c r="AN50" i="40"/>
  <c r="AM50" i="40"/>
  <c r="AL50" i="40"/>
  <c r="AK50" i="40"/>
  <c r="AK46" i="40" s="1"/>
  <c r="AJ50" i="40"/>
  <c r="AI50" i="40"/>
  <c r="AI46" i="40" s="1"/>
  <c r="AT49" i="40"/>
  <c r="AS49" i="40"/>
  <c r="AR49" i="40"/>
  <c r="AX49" i="40" s="1"/>
  <c r="AQ49" i="40"/>
  <c r="AW49" i="40" s="1"/>
  <c r="AP49" i="40"/>
  <c r="AO49" i="40"/>
  <c r="AN49" i="40"/>
  <c r="AM49" i="40"/>
  <c r="AL49" i="40"/>
  <c r="AK49" i="40"/>
  <c r="AJ49" i="40"/>
  <c r="AI49" i="40"/>
  <c r="AU49" i="40" s="1"/>
  <c r="AT48" i="40"/>
  <c r="AS48" i="40"/>
  <c r="AR48" i="40"/>
  <c r="AX48" i="40" s="1"/>
  <c r="AQ48" i="40"/>
  <c r="AP48" i="40"/>
  <c r="AO48" i="40"/>
  <c r="AW48" i="40" s="1"/>
  <c r="AN48" i="40"/>
  <c r="AM48" i="40"/>
  <c r="AL48" i="40"/>
  <c r="AV48" i="40" s="1"/>
  <c r="AK48" i="40"/>
  <c r="AJ48" i="40"/>
  <c r="AI48" i="40"/>
  <c r="AT47" i="40"/>
  <c r="AS47" i="40"/>
  <c r="AR47" i="40"/>
  <c r="AX47" i="40" s="1"/>
  <c r="AQ47" i="40"/>
  <c r="AQ46" i="40" s="1"/>
  <c r="AP47" i="40"/>
  <c r="AP46" i="40" s="1"/>
  <c r="AO47" i="40"/>
  <c r="AO46" i="40" s="1"/>
  <c r="AW46" i="40" s="1"/>
  <c r="AN47" i="40"/>
  <c r="AN46" i="40" s="1"/>
  <c r="AM47" i="40"/>
  <c r="AM46" i="40" s="1"/>
  <c r="AL47" i="40"/>
  <c r="AK47" i="40"/>
  <c r="AJ47" i="40"/>
  <c r="AJ46" i="40" s="1"/>
  <c r="AI47" i="40"/>
  <c r="AH28" i="40"/>
  <c r="AT45" i="40"/>
  <c r="AS45" i="40"/>
  <c r="AR45" i="40"/>
  <c r="AQ45" i="40"/>
  <c r="AP45" i="40"/>
  <c r="AO45" i="40"/>
  <c r="AW45" i="40" s="1"/>
  <c r="AN45" i="40"/>
  <c r="AM45" i="40"/>
  <c r="AL45" i="40"/>
  <c r="AK45" i="40"/>
  <c r="AJ45" i="40"/>
  <c r="AI45" i="40"/>
  <c r="AU45" i="40" s="1"/>
  <c r="AT44" i="40"/>
  <c r="AS44" i="40"/>
  <c r="AX44" i="40" s="1"/>
  <c r="AR44" i="40"/>
  <c r="AQ44" i="40"/>
  <c r="AP44" i="40"/>
  <c r="AO44" i="40"/>
  <c r="AW44" i="40" s="1"/>
  <c r="AN44" i="40"/>
  <c r="AM44" i="40"/>
  <c r="AV44" i="40" s="1"/>
  <c r="AL44" i="40"/>
  <c r="AK44" i="40"/>
  <c r="AJ44" i="40"/>
  <c r="AI44" i="40"/>
  <c r="AT43" i="40"/>
  <c r="AS43" i="40"/>
  <c r="AR43" i="40"/>
  <c r="AQ43" i="40"/>
  <c r="AP43" i="40"/>
  <c r="AO43" i="40"/>
  <c r="AN43" i="40"/>
  <c r="AM43" i="40"/>
  <c r="AL43" i="40"/>
  <c r="AK43" i="40"/>
  <c r="AJ43" i="40"/>
  <c r="AI43" i="40"/>
  <c r="AT42" i="40"/>
  <c r="AS42" i="40"/>
  <c r="AR42" i="40"/>
  <c r="AQ42" i="40"/>
  <c r="AP42" i="40"/>
  <c r="AO42" i="40"/>
  <c r="AW42" i="40" s="1"/>
  <c r="AN42" i="40"/>
  <c r="AM42" i="40"/>
  <c r="AL42" i="40"/>
  <c r="AK42" i="40"/>
  <c r="AJ42" i="40"/>
  <c r="AI42" i="40"/>
  <c r="AT41" i="40"/>
  <c r="AS41" i="40"/>
  <c r="AR41" i="40"/>
  <c r="AX41" i="40" s="1"/>
  <c r="AQ41" i="40"/>
  <c r="AP41" i="40"/>
  <c r="AO41" i="40"/>
  <c r="AW41" i="40" s="1"/>
  <c r="AN41" i="40"/>
  <c r="AM41" i="40"/>
  <c r="AV41" i="40" s="1"/>
  <c r="AL41" i="40"/>
  <c r="AK41" i="40"/>
  <c r="AJ41" i="40"/>
  <c r="AI41" i="40"/>
  <c r="AT40" i="40"/>
  <c r="AS40" i="40"/>
  <c r="AX40" i="40" s="1"/>
  <c r="AR40" i="40"/>
  <c r="AQ40" i="40"/>
  <c r="AP40" i="40"/>
  <c r="AO40" i="40"/>
  <c r="AN40" i="40"/>
  <c r="AM40" i="40"/>
  <c r="AL40" i="40"/>
  <c r="AK40" i="40"/>
  <c r="AU40" i="40" s="1"/>
  <c r="AJ40" i="40"/>
  <c r="AI40" i="40"/>
  <c r="AT39" i="40"/>
  <c r="AS39" i="40"/>
  <c r="AR39" i="40"/>
  <c r="AX39" i="40" s="1"/>
  <c r="AQ39" i="40"/>
  <c r="AW39" i="40" s="1"/>
  <c r="AP39" i="40"/>
  <c r="AO39" i="40"/>
  <c r="AN39" i="40"/>
  <c r="AM39" i="40"/>
  <c r="AL39" i="40"/>
  <c r="AK39" i="40"/>
  <c r="AJ39" i="40"/>
  <c r="AI39" i="40"/>
  <c r="AU39" i="40" s="1"/>
  <c r="AT38" i="40"/>
  <c r="AS38" i="40"/>
  <c r="AR38" i="40"/>
  <c r="AQ38" i="40"/>
  <c r="AP38" i="40"/>
  <c r="AO38" i="40"/>
  <c r="AN38" i="40"/>
  <c r="AM38" i="40"/>
  <c r="AL38" i="40"/>
  <c r="AK38" i="40"/>
  <c r="AJ38" i="40"/>
  <c r="AI38" i="40"/>
  <c r="AU38" i="40" s="1"/>
  <c r="AT37" i="40"/>
  <c r="AS37" i="40"/>
  <c r="AX37" i="40" s="1"/>
  <c r="AR37" i="40"/>
  <c r="AQ37" i="40"/>
  <c r="AP37" i="40"/>
  <c r="AO37" i="40"/>
  <c r="AW37" i="40" s="1"/>
  <c r="AN37" i="40"/>
  <c r="AM37" i="40"/>
  <c r="AV37" i="40" s="1"/>
  <c r="AL37" i="40"/>
  <c r="AK37" i="40"/>
  <c r="AJ37" i="40"/>
  <c r="AI37" i="40"/>
  <c r="AT36" i="40"/>
  <c r="AS36" i="40"/>
  <c r="AR36" i="40"/>
  <c r="AX36" i="40" s="1"/>
  <c r="AQ36" i="40"/>
  <c r="AW36" i="40" s="1"/>
  <c r="AP36" i="40"/>
  <c r="AO36" i="40"/>
  <c r="AN36" i="40"/>
  <c r="AM36" i="40"/>
  <c r="AL36" i="40"/>
  <c r="AK36" i="40"/>
  <c r="AJ36" i="40"/>
  <c r="AI36" i="40"/>
  <c r="AU36" i="40" s="1"/>
  <c r="AT35" i="40"/>
  <c r="AS35" i="40"/>
  <c r="AR35" i="40"/>
  <c r="AX35" i="40" s="1"/>
  <c r="AQ35" i="40"/>
  <c r="AP35" i="40"/>
  <c r="AO35" i="40"/>
  <c r="AW35" i="40" s="1"/>
  <c r="AN35" i="40"/>
  <c r="AM35" i="40"/>
  <c r="AL35" i="40"/>
  <c r="AK35" i="40"/>
  <c r="AJ35" i="40"/>
  <c r="AI35" i="40"/>
  <c r="AU35" i="40" s="1"/>
  <c r="AT34" i="40"/>
  <c r="AS34" i="40"/>
  <c r="AR34" i="40"/>
  <c r="AQ34" i="40"/>
  <c r="AP34" i="40"/>
  <c r="AO34" i="40"/>
  <c r="AN34" i="40"/>
  <c r="AM34" i="40"/>
  <c r="AL34" i="40"/>
  <c r="AK34" i="40"/>
  <c r="AJ34" i="40"/>
  <c r="AI34" i="40"/>
  <c r="AU34" i="40" s="1"/>
  <c r="AT33" i="40"/>
  <c r="AS33" i="40"/>
  <c r="AX33" i="40" s="1"/>
  <c r="AR33" i="40"/>
  <c r="AQ33" i="40"/>
  <c r="AP33" i="40"/>
  <c r="AO33" i="40"/>
  <c r="AN33" i="40"/>
  <c r="AM33" i="40"/>
  <c r="AL33" i="40"/>
  <c r="AK33" i="40"/>
  <c r="AJ33" i="40"/>
  <c r="AI33" i="40"/>
  <c r="AT32" i="40"/>
  <c r="AS32" i="40"/>
  <c r="AR32" i="40"/>
  <c r="AQ32" i="40"/>
  <c r="AP32" i="40"/>
  <c r="AO32" i="40"/>
  <c r="AW32" i="40" s="1"/>
  <c r="AN32" i="40"/>
  <c r="AM32" i="40"/>
  <c r="AL32" i="40"/>
  <c r="AV32" i="40" s="1"/>
  <c r="AK32" i="40"/>
  <c r="AJ32" i="40"/>
  <c r="AI32" i="40"/>
  <c r="AU32" i="40" s="1"/>
  <c r="AT31" i="40"/>
  <c r="AS31" i="40"/>
  <c r="AR31" i="40"/>
  <c r="AQ31" i="40"/>
  <c r="AP31" i="40"/>
  <c r="AO31" i="40"/>
  <c r="AW31" i="40" s="1"/>
  <c r="AN31" i="40"/>
  <c r="AM31" i="40"/>
  <c r="AL31" i="40"/>
  <c r="AK31" i="40"/>
  <c r="AJ31" i="40"/>
  <c r="AI31" i="40"/>
  <c r="AU31" i="40" s="1"/>
  <c r="AT30" i="40"/>
  <c r="AS30" i="40"/>
  <c r="AX30" i="40" s="1"/>
  <c r="AR30" i="40"/>
  <c r="AQ30" i="40"/>
  <c r="AP30" i="40"/>
  <c r="AO30" i="40"/>
  <c r="AW30" i="40" s="1"/>
  <c r="AN30" i="40"/>
  <c r="AM30" i="40"/>
  <c r="AV30" i="40" s="1"/>
  <c r="AL30" i="40"/>
  <c r="AK30" i="40"/>
  <c r="AJ30" i="40"/>
  <c r="AI30" i="40"/>
  <c r="AT29" i="40"/>
  <c r="AS29" i="40"/>
  <c r="AR29" i="40"/>
  <c r="AX29" i="40" s="1"/>
  <c r="AQ29" i="40"/>
  <c r="AW29" i="40" s="1"/>
  <c r="AP29" i="40"/>
  <c r="AO29" i="40"/>
  <c r="AN29" i="40"/>
  <c r="AM29" i="40"/>
  <c r="AL29" i="40"/>
  <c r="AK29" i="40"/>
  <c r="AJ29" i="40"/>
  <c r="AI29" i="40"/>
  <c r="AT28" i="40"/>
  <c r="AS28" i="40"/>
  <c r="AR28" i="40"/>
  <c r="AX28" i="40" s="1"/>
  <c r="AQ28" i="40"/>
  <c r="AP28" i="40"/>
  <c r="AO28" i="40"/>
  <c r="AW28" i="40" s="1"/>
  <c r="AN28" i="40"/>
  <c r="AM28" i="40"/>
  <c r="AL28" i="40"/>
  <c r="AK28" i="40"/>
  <c r="AJ28" i="40"/>
  <c r="AI28" i="40"/>
  <c r="AU28" i="40" s="1"/>
  <c r="AH176" i="40"/>
  <c r="AH175" i="40"/>
  <c r="AH174" i="40"/>
  <c r="AH173" i="40" s="1"/>
  <c r="AH172" i="40"/>
  <c r="AH171" i="40"/>
  <c r="AH170" i="40"/>
  <c r="AH169" i="40"/>
  <c r="AH167" i="40"/>
  <c r="AH166" i="40"/>
  <c r="AH165" i="40"/>
  <c r="AH164" i="40"/>
  <c r="AH163" i="40" s="1"/>
  <c r="AH162" i="40"/>
  <c r="AH161" i="40"/>
  <c r="AH160" i="40"/>
  <c r="AY160" i="40" s="1"/>
  <c r="AZ160" i="40" s="1"/>
  <c r="BA160" i="40" s="1"/>
  <c r="AH159" i="40"/>
  <c r="AH157" i="40"/>
  <c r="AH156" i="40"/>
  <c r="AH149" i="40" s="1"/>
  <c r="AH155" i="40"/>
  <c r="AH154" i="40"/>
  <c r="AH153" i="40"/>
  <c r="AH152" i="40"/>
  <c r="AY152" i="40" s="1"/>
  <c r="AZ152" i="40" s="1"/>
  <c r="BA152" i="40" s="1"/>
  <c r="AH151" i="40"/>
  <c r="AY151" i="40" s="1"/>
  <c r="AZ151" i="40" s="1"/>
  <c r="BA151" i="40" s="1"/>
  <c r="AH150" i="40"/>
  <c r="AY150" i="40" s="1"/>
  <c r="AZ150" i="40" s="1"/>
  <c r="AH148" i="40"/>
  <c r="AH147" i="40"/>
  <c r="AH145" i="40"/>
  <c r="AH144" i="40"/>
  <c r="AH143" i="40"/>
  <c r="AH142" i="40"/>
  <c r="AH141" i="40"/>
  <c r="AH139" i="40"/>
  <c r="AH137" i="40"/>
  <c r="AH136" i="40"/>
  <c r="AH135" i="40"/>
  <c r="AY135" i="40" s="1"/>
  <c r="AZ135" i="40" s="1"/>
  <c r="BA135" i="40" s="1"/>
  <c r="AH134" i="40"/>
  <c r="AY134" i="40" s="1"/>
  <c r="AZ134" i="40" s="1"/>
  <c r="BA134" i="40" s="1"/>
  <c r="AH133" i="40"/>
  <c r="AY133" i="40" s="1"/>
  <c r="AZ133" i="40" s="1"/>
  <c r="BA133" i="40" s="1"/>
  <c r="AH132" i="40"/>
  <c r="AY132" i="40" s="1"/>
  <c r="AZ132" i="40" s="1"/>
  <c r="AH131" i="40"/>
  <c r="AH130" i="40" s="1"/>
  <c r="AH129" i="40"/>
  <c r="AY129" i="40" s="1"/>
  <c r="AH127" i="40"/>
  <c r="AH126" i="40"/>
  <c r="AH125" i="40"/>
  <c r="AH124" i="40"/>
  <c r="AH123" i="40"/>
  <c r="AH122" i="40"/>
  <c r="AH121" i="40"/>
  <c r="AH120" i="40"/>
  <c r="AY120" i="40" s="1"/>
  <c r="AZ120" i="40" s="1"/>
  <c r="BA120" i="40" s="1"/>
  <c r="AH119" i="40"/>
  <c r="AY119" i="40" s="1"/>
  <c r="AH117" i="40"/>
  <c r="AH116" i="40"/>
  <c r="AH114" i="40"/>
  <c r="AH113" i="40"/>
  <c r="AH112" i="40"/>
  <c r="AH111" i="40"/>
  <c r="AY111" i="40" s="1"/>
  <c r="AZ111" i="40" s="1"/>
  <c r="BA111" i="40" s="1"/>
  <c r="AH110" i="40"/>
  <c r="AH109" i="40"/>
  <c r="AY109" i="40" s="1"/>
  <c r="AZ109" i="40" s="1"/>
  <c r="BA109" i="40" s="1"/>
  <c r="AH108" i="40"/>
  <c r="AH106" i="40"/>
  <c r="AH105" i="40"/>
  <c r="AH104" i="40"/>
  <c r="AH103" i="40"/>
  <c r="AY103" i="40" s="1"/>
  <c r="AZ103" i="40" s="1"/>
  <c r="BA103" i="40" s="1"/>
  <c r="AH102" i="40"/>
  <c r="AH101" i="40"/>
  <c r="AH100" i="40" s="1"/>
  <c r="AH99" i="40"/>
  <c r="AH98" i="40"/>
  <c r="AH97" i="40"/>
  <c r="AH96" i="40"/>
  <c r="AH95" i="40"/>
  <c r="AY95" i="40" s="1"/>
  <c r="AZ95" i="40" s="1"/>
  <c r="BA95" i="40" s="1"/>
  <c r="AH94" i="40"/>
  <c r="AY94" i="40" s="1"/>
  <c r="AZ94" i="40" s="1"/>
  <c r="BA94" i="40" s="1"/>
  <c r="AH93" i="40"/>
  <c r="AH92" i="40"/>
  <c r="AH91" i="40"/>
  <c r="AH90" i="40"/>
  <c r="AY90" i="40" s="1"/>
  <c r="AH89" i="40"/>
  <c r="AY89" i="40" s="1"/>
  <c r="AZ89" i="40" s="1"/>
  <c r="BA89" i="40" s="1"/>
  <c r="AH87" i="40"/>
  <c r="AH86" i="40"/>
  <c r="AH85" i="40"/>
  <c r="AY85" i="40" s="1"/>
  <c r="AZ85" i="40" s="1"/>
  <c r="BA85" i="40" s="1"/>
  <c r="AH84" i="40"/>
  <c r="AH83" i="40"/>
  <c r="AH82" i="40"/>
  <c r="AH81" i="40"/>
  <c r="AY81" i="40" s="1"/>
  <c r="AZ81" i="40" s="1"/>
  <c r="BA81" i="40" s="1"/>
  <c r="AH80" i="40"/>
  <c r="AH78" i="40"/>
  <c r="AH77" i="40"/>
  <c r="AH76" i="40"/>
  <c r="AH75" i="40"/>
  <c r="AH74" i="40"/>
  <c r="AH73" i="40"/>
  <c r="AH72" i="40"/>
  <c r="AY72" i="40" s="1"/>
  <c r="AZ72" i="40" s="1"/>
  <c r="BA72" i="40" s="1"/>
  <c r="AH71" i="40"/>
  <c r="AH70" i="40"/>
  <c r="AH69" i="40"/>
  <c r="AH67" i="40"/>
  <c r="AH66" i="40"/>
  <c r="AH65" i="40"/>
  <c r="AH64" i="40"/>
  <c r="AH63" i="40"/>
  <c r="AH62" i="40"/>
  <c r="AH61" i="40"/>
  <c r="AH59" i="40"/>
  <c r="AH58" i="40"/>
  <c r="AH57" i="40"/>
  <c r="AH56" i="40"/>
  <c r="AY56" i="40" s="1"/>
  <c r="AZ56" i="40" s="1"/>
  <c r="BA56" i="40" s="1"/>
  <c r="AH55" i="40"/>
  <c r="AH54" i="40"/>
  <c r="AY54" i="40" s="1"/>
  <c r="AZ54" i="40" s="1"/>
  <c r="BA54" i="40" s="1"/>
  <c r="AH53" i="40"/>
  <c r="AH51" i="40"/>
  <c r="AH50" i="40"/>
  <c r="AH49" i="40"/>
  <c r="AH48" i="40"/>
  <c r="AH47" i="40"/>
  <c r="AH45" i="40"/>
  <c r="AH44" i="40"/>
  <c r="AH43" i="40"/>
  <c r="AH42" i="40"/>
  <c r="AH41" i="40"/>
  <c r="AH40" i="40"/>
  <c r="AH39" i="40"/>
  <c r="AH38" i="40"/>
  <c r="AY38" i="40" s="1"/>
  <c r="AZ38" i="40" s="1"/>
  <c r="BA38" i="40" s="1"/>
  <c r="AH37" i="40"/>
  <c r="AY37" i="40" s="1"/>
  <c r="AZ37" i="40" s="1"/>
  <c r="BA37" i="40" s="1"/>
  <c r="AH36" i="40"/>
  <c r="AY36" i="40" s="1"/>
  <c r="AZ36" i="40" s="1"/>
  <c r="BA36" i="40" s="1"/>
  <c r="AH35" i="40"/>
  <c r="AY35" i="40" s="1"/>
  <c r="AZ35" i="40" s="1"/>
  <c r="BA35" i="40" s="1"/>
  <c r="AH34" i="40"/>
  <c r="AH33" i="40"/>
  <c r="AH32" i="40"/>
  <c r="AY32" i="40" s="1"/>
  <c r="AZ32" i="40" s="1"/>
  <c r="BA32" i="40" s="1"/>
  <c r="AH31" i="40"/>
  <c r="AH30" i="40"/>
  <c r="AH29" i="40"/>
  <c r="AX176" i="40"/>
  <c r="AV176" i="40"/>
  <c r="AY176" i="40"/>
  <c r="AZ176" i="40" s="1"/>
  <c r="BA176" i="40" s="1"/>
  <c r="U176" i="40"/>
  <c r="S176" i="40"/>
  <c r="R176" i="40"/>
  <c r="Q176" i="40"/>
  <c r="P176" i="40"/>
  <c r="O176" i="40"/>
  <c r="N176" i="40"/>
  <c r="M176" i="40"/>
  <c r="L176" i="40"/>
  <c r="K176" i="40"/>
  <c r="J176" i="40"/>
  <c r="I176" i="40"/>
  <c r="H176" i="40"/>
  <c r="G176" i="40" s="1"/>
  <c r="BH176" i="40" s="1"/>
  <c r="AY175" i="40"/>
  <c r="AZ175" i="40" s="1"/>
  <c r="BA175" i="40" s="1"/>
  <c r="AW175" i="40"/>
  <c r="AU175" i="40"/>
  <c r="U175" i="40"/>
  <c r="S175" i="40"/>
  <c r="R175" i="40"/>
  <c r="Q175" i="40"/>
  <c r="P175" i="40"/>
  <c r="O175" i="40"/>
  <c r="N175" i="40"/>
  <c r="M175" i="40"/>
  <c r="L175" i="40"/>
  <c r="L173" i="40" s="1"/>
  <c r="K175" i="40"/>
  <c r="J175" i="40"/>
  <c r="I175" i="40"/>
  <c r="H175" i="40"/>
  <c r="G175" i="40" s="1"/>
  <c r="BH175" i="40" s="1"/>
  <c r="AX174" i="40"/>
  <c r="U174" i="40"/>
  <c r="S174" i="40"/>
  <c r="S173" i="40" s="1"/>
  <c r="R174" i="40"/>
  <c r="Q174" i="40"/>
  <c r="P174" i="40"/>
  <c r="O174" i="40"/>
  <c r="O173" i="40" s="1"/>
  <c r="N174" i="40"/>
  <c r="N173" i="40" s="1"/>
  <c r="M174" i="40"/>
  <c r="L174" i="40"/>
  <c r="K174" i="40"/>
  <c r="K173" i="40" s="1"/>
  <c r="J174" i="40"/>
  <c r="I174" i="40"/>
  <c r="I173" i="40" s="1"/>
  <c r="H174" i="40"/>
  <c r="BE173" i="40"/>
  <c r="AR173" i="40"/>
  <c r="AQ173" i="40"/>
  <c r="AL173" i="40"/>
  <c r="AK173" i="40"/>
  <c r="Z173" i="40"/>
  <c r="Y173" i="40"/>
  <c r="X173" i="40"/>
  <c r="W173" i="40"/>
  <c r="V173" i="40"/>
  <c r="U173" i="40"/>
  <c r="R173" i="40"/>
  <c r="Q173" i="40"/>
  <c r="P173" i="40"/>
  <c r="M173" i="40"/>
  <c r="J173" i="40"/>
  <c r="H173" i="40"/>
  <c r="AY172" i="40"/>
  <c r="AZ172" i="40" s="1"/>
  <c r="BA172" i="40" s="1"/>
  <c r="AX172" i="40"/>
  <c r="U172" i="40"/>
  <c r="S172" i="40"/>
  <c r="R172" i="40"/>
  <c r="Q172" i="40"/>
  <c r="P172" i="40"/>
  <c r="O172" i="40"/>
  <c r="N172" i="40"/>
  <c r="M172" i="40"/>
  <c r="L172" i="40"/>
  <c r="K172" i="40"/>
  <c r="J172" i="40"/>
  <c r="I172" i="40"/>
  <c r="H172" i="40"/>
  <c r="G172" i="40" s="1"/>
  <c r="BH172" i="40" s="1"/>
  <c r="AY171" i="40"/>
  <c r="AZ171" i="40" s="1"/>
  <c r="BA171" i="40" s="1"/>
  <c r="AW171" i="40"/>
  <c r="AV171" i="40"/>
  <c r="U171" i="40"/>
  <c r="S171" i="40"/>
  <c r="R171" i="40"/>
  <c r="Q171" i="40"/>
  <c r="P171" i="40"/>
  <c r="O171" i="40"/>
  <c r="N171" i="40"/>
  <c r="M171" i="40"/>
  <c r="L171" i="40"/>
  <c r="K171" i="40"/>
  <c r="J171" i="40"/>
  <c r="I171" i="40"/>
  <c r="H171" i="40"/>
  <c r="G171" i="40" s="1"/>
  <c r="BH171" i="40" s="1"/>
  <c r="AY170" i="40"/>
  <c r="AZ170" i="40" s="1"/>
  <c r="BA170" i="40" s="1"/>
  <c r="U170" i="40"/>
  <c r="S170" i="40"/>
  <c r="R170" i="40"/>
  <c r="Q170" i="40"/>
  <c r="P170" i="40"/>
  <c r="O170" i="40"/>
  <c r="N170" i="40"/>
  <c r="M170" i="40"/>
  <c r="L170" i="40"/>
  <c r="K170" i="40"/>
  <c r="J170" i="40"/>
  <c r="I170" i="40"/>
  <c r="I168" i="40" s="1"/>
  <c r="H170" i="40"/>
  <c r="AY169" i="40"/>
  <c r="AX169" i="40"/>
  <c r="AV169" i="40"/>
  <c r="U169" i="40"/>
  <c r="S169" i="40"/>
  <c r="S168" i="40" s="1"/>
  <c r="R169" i="40"/>
  <c r="R168" i="40" s="1"/>
  <c r="Q169" i="40"/>
  <c r="P169" i="40"/>
  <c r="P168" i="40" s="1"/>
  <c r="O169" i="40"/>
  <c r="N169" i="40"/>
  <c r="N168" i="40" s="1"/>
  <c r="M169" i="40"/>
  <c r="L169" i="40"/>
  <c r="L168" i="40" s="1"/>
  <c r="K169" i="40"/>
  <c r="G169" i="40" s="1"/>
  <c r="J169" i="40"/>
  <c r="I169" i="40"/>
  <c r="H169" i="40"/>
  <c r="H168" i="40" s="1"/>
  <c r="BE168" i="40"/>
  <c r="AR168" i="40"/>
  <c r="AL168" i="40"/>
  <c r="AJ168" i="40"/>
  <c r="AH168" i="40"/>
  <c r="Z168" i="40"/>
  <c r="Y168" i="40"/>
  <c r="X168" i="40"/>
  <c r="W168" i="40"/>
  <c r="V168" i="40"/>
  <c r="U168" i="40"/>
  <c r="Q168" i="40"/>
  <c r="O168" i="40"/>
  <c r="M168" i="40"/>
  <c r="K168" i="40"/>
  <c r="J168" i="40"/>
  <c r="AY167" i="40"/>
  <c r="AZ167" i="40" s="1"/>
  <c r="BA167" i="40" s="1"/>
  <c r="AX167" i="40"/>
  <c r="AW167" i="40"/>
  <c r="AV167" i="40"/>
  <c r="AU167" i="40"/>
  <c r="U167" i="40"/>
  <c r="S167" i="40"/>
  <c r="R167" i="40"/>
  <c r="Q167" i="40"/>
  <c r="P167" i="40"/>
  <c r="O167" i="40"/>
  <c r="N167" i="40"/>
  <c r="M167" i="40"/>
  <c r="L167" i="40"/>
  <c r="K167" i="40"/>
  <c r="J167" i="40"/>
  <c r="I167" i="40"/>
  <c r="H167" i="40"/>
  <c r="G167" i="40" s="1"/>
  <c r="BH167" i="40" s="1"/>
  <c r="AW166" i="40"/>
  <c r="AV166" i="40"/>
  <c r="AY166" i="40"/>
  <c r="AZ166" i="40" s="1"/>
  <c r="BA166" i="40" s="1"/>
  <c r="U166" i="40"/>
  <c r="S166" i="40"/>
  <c r="R166" i="40"/>
  <c r="Q166" i="40"/>
  <c r="G166" i="40" s="1"/>
  <c r="BH166" i="40" s="1"/>
  <c r="P166" i="40"/>
  <c r="O166" i="40"/>
  <c r="O163" i="40" s="1"/>
  <c r="N166" i="40"/>
  <c r="M166" i="40"/>
  <c r="L166" i="40"/>
  <c r="K166" i="40"/>
  <c r="J166" i="40"/>
  <c r="I166" i="40"/>
  <c r="H166" i="40"/>
  <c r="AY165" i="40"/>
  <c r="AZ165" i="40" s="1"/>
  <c r="BA165" i="40" s="1"/>
  <c r="U165" i="40"/>
  <c r="S165" i="40"/>
  <c r="R165" i="40"/>
  <c r="Q165" i="40"/>
  <c r="P165" i="40"/>
  <c r="P163" i="40" s="1"/>
  <c r="O165" i="40"/>
  <c r="N165" i="40"/>
  <c r="M165" i="40"/>
  <c r="L165" i="40"/>
  <c r="K165" i="40"/>
  <c r="J165" i="40"/>
  <c r="I165" i="40"/>
  <c r="H165" i="40"/>
  <c r="G165" i="40" s="1"/>
  <c r="BH165" i="40" s="1"/>
  <c r="AV164" i="40"/>
  <c r="AU164" i="40"/>
  <c r="U164" i="40"/>
  <c r="S164" i="40"/>
  <c r="S163" i="40" s="1"/>
  <c r="R164" i="40"/>
  <c r="R163" i="40" s="1"/>
  <c r="Q164" i="40"/>
  <c r="P164" i="40"/>
  <c r="O164" i="40"/>
  <c r="N164" i="40"/>
  <c r="N163" i="40" s="1"/>
  <c r="M164" i="40"/>
  <c r="L164" i="40"/>
  <c r="L163" i="40" s="1"/>
  <c r="K164" i="40"/>
  <c r="K163" i="40" s="1"/>
  <c r="J164" i="40"/>
  <c r="I164" i="40"/>
  <c r="I163" i="40" s="1"/>
  <c r="H164" i="40"/>
  <c r="BE163" i="40"/>
  <c r="AM163" i="40"/>
  <c r="Z163" i="40"/>
  <c r="Y163" i="40"/>
  <c r="X163" i="40"/>
  <c r="W163" i="40"/>
  <c r="V163" i="40"/>
  <c r="U163" i="40"/>
  <c r="Q163" i="40"/>
  <c r="M163" i="40"/>
  <c r="J163" i="40"/>
  <c r="H163" i="40"/>
  <c r="AY162" i="40"/>
  <c r="AZ162" i="40" s="1"/>
  <c r="BA162" i="40" s="1"/>
  <c r="AX162" i="40"/>
  <c r="AW162" i="40"/>
  <c r="U162" i="40"/>
  <c r="S162" i="40"/>
  <c r="R162" i="40"/>
  <c r="Q162" i="40"/>
  <c r="P162" i="40"/>
  <c r="O162" i="40"/>
  <c r="N162" i="40"/>
  <c r="M162" i="40"/>
  <c r="L162" i="40"/>
  <c r="K162" i="40"/>
  <c r="J162" i="40"/>
  <c r="I162" i="40"/>
  <c r="H162" i="40"/>
  <c r="G162" i="40" s="1"/>
  <c r="BH162" i="40" s="1"/>
  <c r="AY161" i="40"/>
  <c r="AZ161" i="40" s="1"/>
  <c r="BA161" i="40" s="1"/>
  <c r="AU161" i="40"/>
  <c r="U161" i="40"/>
  <c r="S161" i="40"/>
  <c r="R161" i="40"/>
  <c r="Q161" i="40"/>
  <c r="P161" i="40"/>
  <c r="O161" i="40"/>
  <c r="N161" i="40"/>
  <c r="M161" i="40"/>
  <c r="L161" i="40"/>
  <c r="K161" i="40"/>
  <c r="J161" i="40"/>
  <c r="I161" i="40"/>
  <c r="H161" i="40"/>
  <c r="G161" i="40" s="1"/>
  <c r="BH161" i="40" s="1"/>
  <c r="U160" i="40"/>
  <c r="S160" i="40"/>
  <c r="R160" i="40"/>
  <c r="Q160" i="40"/>
  <c r="P160" i="40"/>
  <c r="O160" i="40"/>
  <c r="N160" i="40"/>
  <c r="M160" i="40"/>
  <c r="L160" i="40"/>
  <c r="K160" i="40"/>
  <c r="J160" i="40"/>
  <c r="I160" i="40"/>
  <c r="I158" i="40" s="1"/>
  <c r="H160" i="40"/>
  <c r="H158" i="40" s="1"/>
  <c r="AV159" i="40"/>
  <c r="AU159" i="40"/>
  <c r="AY159" i="40"/>
  <c r="U159" i="40"/>
  <c r="S159" i="40"/>
  <c r="S158" i="40" s="1"/>
  <c r="R159" i="40"/>
  <c r="R158" i="40" s="1"/>
  <c r="Q159" i="40"/>
  <c r="P159" i="40"/>
  <c r="O159" i="40"/>
  <c r="N159" i="40"/>
  <c r="N158" i="40" s="1"/>
  <c r="M159" i="40"/>
  <c r="L159" i="40"/>
  <c r="L158" i="40" s="1"/>
  <c r="K159" i="40"/>
  <c r="G159" i="40" s="1"/>
  <c r="J159" i="40"/>
  <c r="I159" i="40"/>
  <c r="H159" i="40"/>
  <c r="BE158" i="40"/>
  <c r="AL158" i="40"/>
  <c r="AK158" i="40"/>
  <c r="AJ158" i="40"/>
  <c r="AI158" i="40"/>
  <c r="AU158" i="40" s="1"/>
  <c r="AH158" i="40"/>
  <c r="Z158" i="40"/>
  <c r="Y158" i="40"/>
  <c r="X158" i="40"/>
  <c r="W158" i="40"/>
  <c r="V158" i="40"/>
  <c r="U158" i="40"/>
  <c r="Q158" i="40"/>
  <c r="P158" i="40"/>
  <c r="O158" i="40"/>
  <c r="M158" i="40"/>
  <c r="K158" i="40"/>
  <c r="J158" i="40"/>
  <c r="AY157" i="40"/>
  <c r="AZ157" i="40" s="1"/>
  <c r="BA157" i="40" s="1"/>
  <c r="AX157" i="40"/>
  <c r="AW157" i="40"/>
  <c r="AV157" i="40"/>
  <c r="U157" i="40"/>
  <c r="S157" i="40"/>
  <c r="R157" i="40"/>
  <c r="Q157" i="40"/>
  <c r="P157" i="40"/>
  <c r="O157" i="40"/>
  <c r="N157" i="40"/>
  <c r="M157" i="40"/>
  <c r="L157" i="40"/>
  <c r="K157" i="40"/>
  <c r="J157" i="40"/>
  <c r="I157" i="40"/>
  <c r="H157" i="40"/>
  <c r="G157" i="40" s="1"/>
  <c r="BH157" i="40" s="1"/>
  <c r="AW156" i="40"/>
  <c r="AV156" i="40"/>
  <c r="AU156" i="40"/>
  <c r="AY156" i="40"/>
  <c r="AZ156" i="40" s="1"/>
  <c r="BA156" i="40" s="1"/>
  <c r="U156" i="40"/>
  <c r="S156" i="40"/>
  <c r="R156" i="40"/>
  <c r="Q156" i="40"/>
  <c r="G156" i="40" s="1"/>
  <c r="BH156" i="40" s="1"/>
  <c r="P156" i="40"/>
  <c r="O156" i="40"/>
  <c r="N156" i="40"/>
  <c r="M156" i="40"/>
  <c r="L156" i="40"/>
  <c r="K156" i="40"/>
  <c r="J156" i="40"/>
  <c r="I156" i="40"/>
  <c r="H156" i="40"/>
  <c r="AY155" i="40"/>
  <c r="AZ155" i="40" s="1"/>
  <c r="BA155" i="40" s="1"/>
  <c r="AV155" i="40"/>
  <c r="U155" i="40"/>
  <c r="S155" i="40"/>
  <c r="R155" i="40"/>
  <c r="Q155" i="40"/>
  <c r="P155" i="40"/>
  <c r="O155" i="40"/>
  <c r="N155" i="40"/>
  <c r="M155" i="40"/>
  <c r="L155" i="40"/>
  <c r="K155" i="40"/>
  <c r="J155" i="40"/>
  <c r="I155" i="40"/>
  <c r="H155" i="40"/>
  <c r="G155" i="40" s="1"/>
  <c r="BH155" i="40" s="1"/>
  <c r="AV154" i="40"/>
  <c r="AU154" i="40"/>
  <c r="AY154" i="40"/>
  <c r="AZ154" i="40" s="1"/>
  <c r="BA154" i="40" s="1"/>
  <c r="U154" i="40"/>
  <c r="S154" i="40"/>
  <c r="R154" i="40"/>
  <c r="Q154" i="40"/>
  <c r="P154" i="40"/>
  <c r="O154" i="40"/>
  <c r="N154" i="40"/>
  <c r="M154" i="40"/>
  <c r="L154" i="40"/>
  <c r="K154" i="40"/>
  <c r="G154" i="40" s="1"/>
  <c r="BH154" i="40" s="1"/>
  <c r="J154" i="40"/>
  <c r="I154" i="40"/>
  <c r="H154" i="40"/>
  <c r="AU153" i="40"/>
  <c r="AY153" i="40"/>
  <c r="AZ153" i="40" s="1"/>
  <c r="BA153" i="40" s="1"/>
  <c r="U153" i="40"/>
  <c r="S153" i="40"/>
  <c r="R153" i="40"/>
  <c r="Q153" i="40"/>
  <c r="P153" i="40"/>
  <c r="O153" i="40"/>
  <c r="N153" i="40"/>
  <c r="M153" i="40"/>
  <c r="L153" i="40"/>
  <c r="K153" i="40"/>
  <c r="J153" i="40"/>
  <c r="I153" i="40"/>
  <c r="H153" i="40"/>
  <c r="G153" i="40" s="1"/>
  <c r="BH153" i="40" s="1"/>
  <c r="AX152" i="40"/>
  <c r="AW152" i="40"/>
  <c r="AV152" i="40"/>
  <c r="U152" i="40"/>
  <c r="S152" i="40"/>
  <c r="R152" i="40"/>
  <c r="Q152" i="40"/>
  <c r="P152" i="40"/>
  <c r="O152" i="40"/>
  <c r="N152" i="40"/>
  <c r="M152" i="40"/>
  <c r="L152" i="40"/>
  <c r="K152" i="40"/>
  <c r="J152" i="40"/>
  <c r="I152" i="40"/>
  <c r="H152" i="40"/>
  <c r="G152" i="40" s="1"/>
  <c r="BH152" i="40" s="1"/>
  <c r="U151" i="40"/>
  <c r="U149" i="40" s="1"/>
  <c r="S151" i="40"/>
  <c r="R151" i="40"/>
  <c r="Q151" i="40"/>
  <c r="P151" i="40"/>
  <c r="O151" i="40"/>
  <c r="N151" i="40"/>
  <c r="M151" i="40"/>
  <c r="L151" i="40"/>
  <c r="K151" i="40"/>
  <c r="J151" i="40"/>
  <c r="J149" i="40" s="1"/>
  <c r="I151" i="40"/>
  <c r="H151" i="40"/>
  <c r="G151" i="40" s="1"/>
  <c r="BH151" i="40" s="1"/>
  <c r="U150" i="40"/>
  <c r="S150" i="40"/>
  <c r="S149" i="40" s="1"/>
  <c r="R150" i="40"/>
  <c r="Q150" i="40"/>
  <c r="Q149" i="40" s="1"/>
  <c r="P150" i="40"/>
  <c r="O150" i="40"/>
  <c r="O149" i="40" s="1"/>
  <c r="N150" i="40"/>
  <c r="M150" i="40"/>
  <c r="M149" i="40" s="1"/>
  <c r="L150" i="40"/>
  <c r="L149" i="40" s="1"/>
  <c r="K150" i="40"/>
  <c r="J150" i="40"/>
  <c r="I150" i="40"/>
  <c r="I149" i="40" s="1"/>
  <c r="H150" i="40"/>
  <c r="H149" i="40" s="1"/>
  <c r="BE149" i="40"/>
  <c r="AP149" i="40"/>
  <c r="AO149" i="40"/>
  <c r="Z149" i="40"/>
  <c r="Y149" i="40"/>
  <c r="X149" i="40"/>
  <c r="W149" i="40"/>
  <c r="V149" i="40"/>
  <c r="R149" i="40"/>
  <c r="P149" i="40"/>
  <c r="N149" i="40"/>
  <c r="K149" i="40"/>
  <c r="AX148" i="40"/>
  <c r="AV148" i="40"/>
  <c r="AY148" i="40"/>
  <c r="AZ148" i="40" s="1"/>
  <c r="BA148" i="40" s="1"/>
  <c r="U148" i="40"/>
  <c r="S148" i="40"/>
  <c r="R148" i="40"/>
  <c r="Q148" i="40"/>
  <c r="P148" i="40"/>
  <c r="O148" i="40"/>
  <c r="N148" i="40"/>
  <c r="M148" i="40"/>
  <c r="M146" i="40" s="1"/>
  <c r="L148" i="40"/>
  <c r="K148" i="40"/>
  <c r="J148" i="40"/>
  <c r="I148" i="40"/>
  <c r="G148" i="40" s="1"/>
  <c r="BH148" i="40" s="1"/>
  <c r="H148" i="40"/>
  <c r="AW147" i="40"/>
  <c r="AV147" i="40"/>
  <c r="AU147" i="40"/>
  <c r="AH146" i="40"/>
  <c r="U147" i="40"/>
  <c r="U146" i="40" s="1"/>
  <c r="S147" i="40"/>
  <c r="R147" i="40"/>
  <c r="R146" i="40" s="1"/>
  <c r="Q147" i="40"/>
  <c r="P147" i="40"/>
  <c r="P146" i="40" s="1"/>
  <c r="O147" i="40"/>
  <c r="O146" i="40" s="1"/>
  <c r="N147" i="40"/>
  <c r="M147" i="40"/>
  <c r="L147" i="40"/>
  <c r="L146" i="40" s="1"/>
  <c r="K147" i="40"/>
  <c r="K146" i="40" s="1"/>
  <c r="J147" i="40"/>
  <c r="I147" i="40"/>
  <c r="H147" i="40"/>
  <c r="H146" i="40" s="1"/>
  <c r="BE146" i="40"/>
  <c r="AT146" i="40"/>
  <c r="AS146" i="40"/>
  <c r="AR146" i="40"/>
  <c r="AQ146" i="40"/>
  <c r="AP146" i="40"/>
  <c r="AN146" i="40"/>
  <c r="AM146" i="40"/>
  <c r="Z146" i="40"/>
  <c r="Y146" i="40"/>
  <c r="X146" i="40"/>
  <c r="W146" i="40"/>
  <c r="V146" i="40"/>
  <c r="S146" i="40"/>
  <c r="Q146" i="40"/>
  <c r="N146" i="40"/>
  <c r="J146" i="40"/>
  <c r="AY145" i="40"/>
  <c r="AZ145" i="40" s="1"/>
  <c r="BA145" i="40" s="1"/>
  <c r="AX145" i="40"/>
  <c r="AW145" i="40"/>
  <c r="AV145" i="40"/>
  <c r="AU145" i="40"/>
  <c r="U145" i="40"/>
  <c r="S145" i="40"/>
  <c r="R145" i="40"/>
  <c r="Q145" i="40"/>
  <c r="P145" i="40"/>
  <c r="O145" i="40"/>
  <c r="N145" i="40"/>
  <c r="M145" i="40"/>
  <c r="L145" i="40"/>
  <c r="K145" i="40"/>
  <c r="J145" i="40"/>
  <c r="I145" i="40"/>
  <c r="H145" i="40"/>
  <c r="G145" i="40" s="1"/>
  <c r="BH145" i="40" s="1"/>
  <c r="AX144" i="40"/>
  <c r="AW144" i="40"/>
  <c r="AY144" i="40"/>
  <c r="AZ144" i="40" s="1"/>
  <c r="BA144" i="40" s="1"/>
  <c r="U144" i="40"/>
  <c r="S144" i="40"/>
  <c r="R144" i="40"/>
  <c r="Q144" i="40"/>
  <c r="P144" i="40"/>
  <c r="O144" i="40"/>
  <c r="N144" i="40"/>
  <c r="M144" i="40"/>
  <c r="L144" i="40"/>
  <c r="K144" i="40"/>
  <c r="G144" i="40" s="1"/>
  <c r="BH144" i="40" s="1"/>
  <c r="J144" i="40"/>
  <c r="I144" i="40"/>
  <c r="H144" i="40"/>
  <c r="AV143" i="40"/>
  <c r="AY143" i="40"/>
  <c r="AZ143" i="40" s="1"/>
  <c r="BA143" i="40" s="1"/>
  <c r="U143" i="40"/>
  <c r="S143" i="40"/>
  <c r="R143" i="40"/>
  <c r="Q143" i="40"/>
  <c r="P143" i="40"/>
  <c r="O143" i="40"/>
  <c r="N143" i="40"/>
  <c r="M143" i="40"/>
  <c r="L143" i="40"/>
  <c r="K143" i="40"/>
  <c r="J143" i="40"/>
  <c r="I143" i="40"/>
  <c r="H143" i="40"/>
  <c r="G143" i="40" s="1"/>
  <c r="BH143" i="40" s="1"/>
  <c r="AV142" i="40"/>
  <c r="AU142" i="40"/>
  <c r="AY142" i="40"/>
  <c r="AZ142" i="40" s="1"/>
  <c r="U142" i="40"/>
  <c r="S142" i="40"/>
  <c r="R142" i="40"/>
  <c r="Q142" i="40"/>
  <c r="P142" i="40"/>
  <c r="O142" i="40"/>
  <c r="O140" i="40" s="1"/>
  <c r="N142" i="40"/>
  <c r="M142" i="40"/>
  <c r="L142" i="40"/>
  <c r="K142" i="40"/>
  <c r="K140" i="40" s="1"/>
  <c r="J142" i="40"/>
  <c r="I142" i="40"/>
  <c r="H142" i="40"/>
  <c r="G142" i="40" s="1"/>
  <c r="BH142" i="40" s="1"/>
  <c r="AY141" i="40"/>
  <c r="AZ141" i="40" s="1"/>
  <c r="BA141" i="40" s="1"/>
  <c r="AX141" i="40"/>
  <c r="AW141" i="40"/>
  <c r="AU141" i="40"/>
  <c r="U141" i="40"/>
  <c r="U140" i="40" s="1"/>
  <c r="S141" i="40"/>
  <c r="R141" i="40"/>
  <c r="R140" i="40" s="1"/>
  <c r="Q141" i="40"/>
  <c r="Q140" i="40" s="1"/>
  <c r="P141" i="40"/>
  <c r="O141" i="40"/>
  <c r="N141" i="40"/>
  <c r="N140" i="40" s="1"/>
  <c r="M141" i="40"/>
  <c r="M140" i="40" s="1"/>
  <c r="L141" i="40"/>
  <c r="K141" i="40"/>
  <c r="J141" i="40"/>
  <c r="J140" i="40" s="1"/>
  <c r="I141" i="40"/>
  <c r="H141" i="40"/>
  <c r="H140" i="40" s="1"/>
  <c r="BE140" i="40"/>
  <c r="AL140" i="40"/>
  <c r="AK140" i="40"/>
  <c r="AJ140" i="40"/>
  <c r="AH140" i="40"/>
  <c r="Z140" i="40"/>
  <c r="Y140" i="40"/>
  <c r="X140" i="40"/>
  <c r="W140" i="40"/>
  <c r="V140" i="40"/>
  <c r="S140" i="40"/>
  <c r="P140" i="40"/>
  <c r="L140" i="40"/>
  <c r="I140" i="40"/>
  <c r="AX139" i="40"/>
  <c r="AW139" i="40"/>
  <c r="AV139" i="40"/>
  <c r="AY139" i="40"/>
  <c r="U139" i="40"/>
  <c r="S139" i="40"/>
  <c r="R139" i="40"/>
  <c r="R138" i="40" s="1"/>
  <c r="Q139" i="40"/>
  <c r="P139" i="40"/>
  <c r="P138" i="40" s="1"/>
  <c r="O139" i="40"/>
  <c r="N139" i="40"/>
  <c r="N138" i="40" s="1"/>
  <c r="M139" i="40"/>
  <c r="L139" i="40"/>
  <c r="L138" i="40" s="1"/>
  <c r="K139" i="40"/>
  <c r="K138" i="40" s="1"/>
  <c r="J139" i="40"/>
  <c r="I139" i="40"/>
  <c r="H139" i="40"/>
  <c r="H138" i="40" s="1"/>
  <c r="BE138" i="40"/>
  <c r="AW138" i="40"/>
  <c r="AU138" i="40"/>
  <c r="AT138" i="40"/>
  <c r="AS138" i="40"/>
  <c r="AX138" i="40" s="1"/>
  <c r="AR138" i="40"/>
  <c r="AQ138" i="40"/>
  <c r="AP138" i="40"/>
  <c r="AO138" i="40"/>
  <c r="AN138" i="40"/>
  <c r="AM138" i="40"/>
  <c r="AL138" i="40"/>
  <c r="AV138" i="40" s="1"/>
  <c r="AK138" i="40"/>
  <c r="AJ138" i="40"/>
  <c r="AI138" i="40"/>
  <c r="Z138" i="40"/>
  <c r="Y138" i="40"/>
  <c r="X138" i="40"/>
  <c r="W138" i="40"/>
  <c r="V138" i="40"/>
  <c r="U138" i="40"/>
  <c r="S138" i="40"/>
  <c r="Q138" i="40"/>
  <c r="O138" i="40"/>
  <c r="M138" i="40"/>
  <c r="J138" i="40"/>
  <c r="I138" i="40"/>
  <c r="AY137" i="40"/>
  <c r="AZ137" i="40" s="1"/>
  <c r="BA137" i="40" s="1"/>
  <c r="AX137" i="40"/>
  <c r="U137" i="40"/>
  <c r="S137" i="40"/>
  <c r="R137" i="40"/>
  <c r="Q137" i="40"/>
  <c r="P137" i="40"/>
  <c r="O137" i="40"/>
  <c r="N137" i="40"/>
  <c r="M137" i="40"/>
  <c r="L137" i="40"/>
  <c r="K137" i="40"/>
  <c r="J137" i="40"/>
  <c r="I137" i="40"/>
  <c r="H137" i="40"/>
  <c r="G137" i="40" s="1"/>
  <c r="BH137" i="40" s="1"/>
  <c r="AW136" i="40"/>
  <c r="AY136" i="40"/>
  <c r="AZ136" i="40" s="1"/>
  <c r="BA136" i="40" s="1"/>
  <c r="U136" i="40"/>
  <c r="S136" i="40"/>
  <c r="R136" i="40"/>
  <c r="Q136" i="40"/>
  <c r="P136" i="40"/>
  <c r="O136" i="40"/>
  <c r="N136" i="40"/>
  <c r="M136" i="40"/>
  <c r="L136" i="40"/>
  <c r="K136" i="40"/>
  <c r="J136" i="40"/>
  <c r="G136" i="40" s="1"/>
  <c r="BH136" i="40" s="1"/>
  <c r="I136" i="40"/>
  <c r="H136" i="40"/>
  <c r="AV135" i="40"/>
  <c r="AU135" i="40"/>
  <c r="U135" i="40"/>
  <c r="S135" i="40"/>
  <c r="R135" i="40"/>
  <c r="Q135" i="40"/>
  <c r="P135" i="40"/>
  <c r="O135" i="40"/>
  <c r="N135" i="40"/>
  <c r="M135" i="40"/>
  <c r="L135" i="40"/>
  <c r="K135" i="40"/>
  <c r="J135" i="40"/>
  <c r="I135" i="40"/>
  <c r="H135" i="40"/>
  <c r="G135" i="40" s="1"/>
  <c r="BH135" i="40" s="1"/>
  <c r="AV134" i="40"/>
  <c r="AU134" i="40"/>
  <c r="U134" i="40"/>
  <c r="S134" i="40"/>
  <c r="R134" i="40"/>
  <c r="Q134" i="40"/>
  <c r="P134" i="40"/>
  <c r="O134" i="40"/>
  <c r="N134" i="40"/>
  <c r="M134" i="40"/>
  <c r="L134" i="40"/>
  <c r="K134" i="40"/>
  <c r="J134" i="40"/>
  <c r="I134" i="40"/>
  <c r="G134" i="40" s="1"/>
  <c r="BH134" i="40" s="1"/>
  <c r="H134" i="40"/>
  <c r="AX133" i="40"/>
  <c r="AW133" i="40"/>
  <c r="AU133" i="40"/>
  <c r="U133" i="40"/>
  <c r="S133" i="40"/>
  <c r="R133" i="40"/>
  <c r="Q133" i="40"/>
  <c r="P133" i="40"/>
  <c r="O133" i="40"/>
  <c r="N133" i="40"/>
  <c r="M133" i="40"/>
  <c r="L133" i="40"/>
  <c r="K133" i="40"/>
  <c r="J133" i="40"/>
  <c r="I133" i="40"/>
  <c r="I130" i="40" s="1"/>
  <c r="H133" i="40"/>
  <c r="G133" i="40" s="1"/>
  <c r="BH133" i="40" s="1"/>
  <c r="U132" i="40"/>
  <c r="S132" i="40"/>
  <c r="R132" i="40"/>
  <c r="Q132" i="40"/>
  <c r="P132" i="40"/>
  <c r="O132" i="40"/>
  <c r="O130" i="40" s="1"/>
  <c r="N132" i="40"/>
  <c r="M132" i="40"/>
  <c r="L132" i="40"/>
  <c r="K132" i="40"/>
  <c r="K130" i="40" s="1"/>
  <c r="J132" i="40"/>
  <c r="I132" i="40"/>
  <c r="H132" i="40"/>
  <c r="G132" i="40" s="1"/>
  <c r="BH132" i="40" s="1"/>
  <c r="AY131" i="40"/>
  <c r="AZ131" i="40" s="1"/>
  <c r="BA131" i="40" s="1"/>
  <c r="U131" i="40"/>
  <c r="U130" i="40" s="1"/>
  <c r="S131" i="40"/>
  <c r="R131" i="40"/>
  <c r="R130" i="40" s="1"/>
  <c r="Q131" i="40"/>
  <c r="Q130" i="40" s="1"/>
  <c r="P131" i="40"/>
  <c r="O131" i="40"/>
  <c r="N131" i="40"/>
  <c r="N130" i="40" s="1"/>
  <c r="M131" i="40"/>
  <c r="M130" i="40" s="1"/>
  <c r="L131" i="40"/>
  <c r="K131" i="40"/>
  <c r="J131" i="40"/>
  <c r="J130" i="40" s="1"/>
  <c r="I131" i="40"/>
  <c r="H131" i="40"/>
  <c r="H130" i="40" s="1"/>
  <c r="BE130" i="40"/>
  <c r="AR130" i="40"/>
  <c r="Z130" i="40"/>
  <c r="Y130" i="40"/>
  <c r="X130" i="40"/>
  <c r="W130" i="40"/>
  <c r="V130" i="40"/>
  <c r="S130" i="40"/>
  <c r="P130" i="40"/>
  <c r="L130" i="40"/>
  <c r="AW129" i="40"/>
  <c r="U129" i="40"/>
  <c r="S129" i="40"/>
  <c r="R129" i="40"/>
  <c r="R128" i="40" s="1"/>
  <c r="Q129" i="40"/>
  <c r="P129" i="40"/>
  <c r="P128" i="40" s="1"/>
  <c r="O129" i="40"/>
  <c r="N129" i="40"/>
  <c r="N128" i="40" s="1"/>
  <c r="M129" i="40"/>
  <c r="L129" i="40"/>
  <c r="L128" i="40" s="1"/>
  <c r="K129" i="40"/>
  <c r="K128" i="40" s="1"/>
  <c r="J129" i="40"/>
  <c r="I129" i="40"/>
  <c r="H129" i="40"/>
  <c r="H128" i="40" s="1"/>
  <c r="BE128" i="40"/>
  <c r="AT128" i="40"/>
  <c r="AR128" i="40"/>
  <c r="AQ128" i="40"/>
  <c r="AP128" i="40"/>
  <c r="AO128" i="40"/>
  <c r="AN128" i="40"/>
  <c r="AM128" i="40"/>
  <c r="AL128" i="40"/>
  <c r="Z128" i="40"/>
  <c r="Y128" i="40"/>
  <c r="X128" i="40"/>
  <c r="W128" i="40"/>
  <c r="V128" i="40"/>
  <c r="U128" i="40"/>
  <c r="S128" i="40"/>
  <c r="Q128" i="40"/>
  <c r="O128" i="40"/>
  <c r="M128" i="40"/>
  <c r="J128" i="40"/>
  <c r="I128" i="40"/>
  <c r="AY127" i="40"/>
  <c r="AZ127" i="40" s="1"/>
  <c r="BA127" i="40" s="1"/>
  <c r="AX127" i="40"/>
  <c r="U127" i="40"/>
  <c r="S127" i="40"/>
  <c r="R127" i="40"/>
  <c r="Q127" i="40"/>
  <c r="P127" i="40"/>
  <c r="O127" i="40"/>
  <c r="N127" i="40"/>
  <c r="M127" i="40"/>
  <c r="L127" i="40"/>
  <c r="K127" i="40"/>
  <c r="J127" i="40"/>
  <c r="I127" i="40"/>
  <c r="H127" i="40"/>
  <c r="G127" i="40" s="1"/>
  <c r="BH127" i="40" s="1"/>
  <c r="AW126" i="40"/>
  <c r="AV126" i="40"/>
  <c r="AU126" i="40"/>
  <c r="AY126" i="40"/>
  <c r="AZ126" i="40" s="1"/>
  <c r="BA126" i="40" s="1"/>
  <c r="U126" i="40"/>
  <c r="S126" i="40"/>
  <c r="R126" i="40"/>
  <c r="Q126" i="40"/>
  <c r="P126" i="40"/>
  <c r="O126" i="40"/>
  <c r="N126" i="40"/>
  <c r="M126" i="40"/>
  <c r="L126" i="40"/>
  <c r="K126" i="40"/>
  <c r="J126" i="40"/>
  <c r="G126" i="40" s="1"/>
  <c r="BH126" i="40" s="1"/>
  <c r="I126" i="40"/>
  <c r="H126" i="40"/>
  <c r="AY125" i="40"/>
  <c r="AZ125" i="40" s="1"/>
  <c r="BA125" i="40" s="1"/>
  <c r="U125" i="40"/>
  <c r="S125" i="40"/>
  <c r="R125" i="40"/>
  <c r="Q125" i="40"/>
  <c r="P125" i="40"/>
  <c r="O125" i="40"/>
  <c r="N125" i="40"/>
  <c r="M125" i="40"/>
  <c r="L125" i="40"/>
  <c r="K125" i="40"/>
  <c r="J125" i="40"/>
  <c r="I125" i="40"/>
  <c r="H125" i="40"/>
  <c r="G125" i="40" s="1"/>
  <c r="BH125" i="40" s="1"/>
  <c r="AV124" i="40"/>
  <c r="AY124" i="40"/>
  <c r="AZ124" i="40" s="1"/>
  <c r="BA124" i="40" s="1"/>
  <c r="U124" i="40"/>
  <c r="S124" i="40"/>
  <c r="R124" i="40"/>
  <c r="Q124" i="40"/>
  <c r="P124" i="40"/>
  <c r="O124" i="40"/>
  <c r="N124" i="40"/>
  <c r="M124" i="40"/>
  <c r="L124" i="40"/>
  <c r="K124" i="40"/>
  <c r="J124" i="40"/>
  <c r="I124" i="40"/>
  <c r="G124" i="40" s="1"/>
  <c r="BH124" i="40" s="1"/>
  <c r="H124" i="40"/>
  <c r="AZ123" i="40"/>
  <c r="BA123" i="40" s="1"/>
  <c r="AY123" i="40"/>
  <c r="AX123" i="40"/>
  <c r="AU123" i="40"/>
  <c r="U123" i="40"/>
  <c r="S123" i="40"/>
  <c r="R123" i="40"/>
  <c r="Q123" i="40"/>
  <c r="P123" i="40"/>
  <c r="O123" i="40"/>
  <c r="N123" i="40"/>
  <c r="M123" i="40"/>
  <c r="L123" i="40"/>
  <c r="K123" i="40"/>
  <c r="J123" i="40"/>
  <c r="I123" i="40"/>
  <c r="I118" i="40" s="1"/>
  <c r="H123" i="40"/>
  <c r="G123" i="40" s="1"/>
  <c r="BH123" i="40" s="1"/>
  <c r="AX122" i="40"/>
  <c r="AW122" i="40"/>
  <c r="AY122" i="40"/>
  <c r="AZ122" i="40" s="1"/>
  <c r="BA122" i="40" s="1"/>
  <c r="U122" i="40"/>
  <c r="S122" i="40"/>
  <c r="R122" i="40"/>
  <c r="Q122" i="40"/>
  <c r="P122" i="40"/>
  <c r="O122" i="40"/>
  <c r="N122" i="40"/>
  <c r="M122" i="40"/>
  <c r="L122" i="40"/>
  <c r="K122" i="40"/>
  <c r="J122" i="40"/>
  <c r="I122" i="40"/>
  <c r="H122" i="40"/>
  <c r="G122" i="40" s="1"/>
  <c r="BH122" i="40" s="1"/>
  <c r="AY121" i="40"/>
  <c r="AZ121" i="40" s="1"/>
  <c r="BA121" i="40" s="1"/>
  <c r="U121" i="40"/>
  <c r="S121" i="40"/>
  <c r="R121" i="40"/>
  <c r="Q121" i="40"/>
  <c r="P121" i="40"/>
  <c r="O121" i="40"/>
  <c r="N121" i="40"/>
  <c r="M121" i="40"/>
  <c r="L121" i="40"/>
  <c r="K121" i="40"/>
  <c r="J121" i="40"/>
  <c r="I121" i="40"/>
  <c r="H121" i="40"/>
  <c r="G121" i="40" s="1"/>
  <c r="BH121" i="40" s="1"/>
  <c r="AX120" i="40"/>
  <c r="U120" i="40"/>
  <c r="S120" i="40"/>
  <c r="S118" i="40" s="1"/>
  <c r="R120" i="40"/>
  <c r="Q120" i="40"/>
  <c r="P120" i="40"/>
  <c r="O120" i="40"/>
  <c r="O118" i="40" s="1"/>
  <c r="N120" i="40"/>
  <c r="M120" i="40"/>
  <c r="M118" i="40" s="1"/>
  <c r="L120" i="40"/>
  <c r="K120" i="40"/>
  <c r="J120" i="40"/>
  <c r="I120" i="40"/>
  <c r="H120" i="40"/>
  <c r="G120" i="40" s="1"/>
  <c r="BH120" i="40" s="1"/>
  <c r="AW119" i="40"/>
  <c r="AV119" i="40"/>
  <c r="AU119" i="40"/>
  <c r="AH118" i="40"/>
  <c r="U119" i="40"/>
  <c r="S119" i="40"/>
  <c r="R119" i="40"/>
  <c r="R118" i="40" s="1"/>
  <c r="Q119" i="40"/>
  <c r="Q118" i="40" s="1"/>
  <c r="P119" i="40"/>
  <c r="O119" i="40"/>
  <c r="N119" i="40"/>
  <c r="N118" i="40" s="1"/>
  <c r="M119" i="40"/>
  <c r="L119" i="40"/>
  <c r="G119" i="40" s="1"/>
  <c r="K119" i="40"/>
  <c r="J119" i="40"/>
  <c r="J118" i="40" s="1"/>
  <c r="I119" i="40"/>
  <c r="H119" i="40"/>
  <c r="H118" i="40" s="1"/>
  <c r="BE118" i="40"/>
  <c r="Z118" i="40"/>
  <c r="Y118" i="40"/>
  <c r="X118" i="40"/>
  <c r="W118" i="40"/>
  <c r="V118" i="40"/>
  <c r="U118" i="40"/>
  <c r="P118" i="40"/>
  <c r="K118" i="40"/>
  <c r="AX117" i="40"/>
  <c r="AW117" i="40"/>
  <c r="AV117" i="40"/>
  <c r="AY117" i="40"/>
  <c r="U117" i="40"/>
  <c r="S117" i="40"/>
  <c r="R117" i="40"/>
  <c r="R115" i="40" s="1"/>
  <c r="Q117" i="40"/>
  <c r="P117" i="40"/>
  <c r="P115" i="40" s="1"/>
  <c r="O117" i="40"/>
  <c r="N117" i="40"/>
  <c r="M117" i="40"/>
  <c r="L117" i="40"/>
  <c r="K117" i="40"/>
  <c r="J117" i="40"/>
  <c r="I117" i="40"/>
  <c r="H117" i="40"/>
  <c r="H115" i="40" s="1"/>
  <c r="AY116" i="40"/>
  <c r="AZ116" i="40" s="1"/>
  <c r="BA116" i="40" s="1"/>
  <c r="AW116" i="40"/>
  <c r="AU116" i="40"/>
  <c r="U116" i="40"/>
  <c r="U115" i="40" s="1"/>
  <c r="S116" i="40"/>
  <c r="R116" i="40"/>
  <c r="Q116" i="40"/>
  <c r="Q115" i="40" s="1"/>
  <c r="P116" i="40"/>
  <c r="O116" i="40"/>
  <c r="O115" i="40" s="1"/>
  <c r="N116" i="40"/>
  <c r="M116" i="40"/>
  <c r="M115" i="40" s="1"/>
  <c r="L116" i="40"/>
  <c r="K116" i="40"/>
  <c r="K115" i="40" s="1"/>
  <c r="J116" i="40"/>
  <c r="J115" i="40" s="1"/>
  <c r="I116" i="40"/>
  <c r="G116" i="40" s="1"/>
  <c r="H116" i="40"/>
  <c r="BE115" i="40"/>
  <c r="AR115" i="40"/>
  <c r="AQ115" i="40"/>
  <c r="AP115" i="40"/>
  <c r="AO115" i="40"/>
  <c r="AW115" i="40" s="1"/>
  <c r="AN115" i="40"/>
  <c r="AH115" i="40"/>
  <c r="Z115" i="40"/>
  <c r="Y115" i="40"/>
  <c r="X115" i="40"/>
  <c r="W115" i="40"/>
  <c r="V115" i="40"/>
  <c r="S115" i="40"/>
  <c r="N115" i="40"/>
  <c r="L115" i="40"/>
  <c r="I115" i="40"/>
  <c r="AX114" i="40"/>
  <c r="AY114" i="40"/>
  <c r="AZ114" i="40" s="1"/>
  <c r="BA114" i="40" s="1"/>
  <c r="U114" i="40"/>
  <c r="S114" i="40"/>
  <c r="R114" i="40"/>
  <c r="Q114" i="40"/>
  <c r="P114" i="40"/>
  <c r="O114" i="40"/>
  <c r="N114" i="40"/>
  <c r="M114" i="40"/>
  <c r="L114" i="40"/>
  <c r="K114" i="40"/>
  <c r="J114" i="40"/>
  <c r="I114" i="40"/>
  <c r="G114" i="40" s="1"/>
  <c r="BH114" i="40" s="1"/>
  <c r="H114" i="40"/>
  <c r="AY113" i="40"/>
  <c r="AZ113" i="40" s="1"/>
  <c r="BA113" i="40" s="1"/>
  <c r="AW113" i="40"/>
  <c r="AU113" i="40"/>
  <c r="U113" i="40"/>
  <c r="S113" i="40"/>
  <c r="R113" i="40"/>
  <c r="Q113" i="40"/>
  <c r="P113" i="40"/>
  <c r="O113" i="40"/>
  <c r="N113" i="40"/>
  <c r="M113" i="40"/>
  <c r="L113" i="40"/>
  <c r="K113" i="40"/>
  <c r="J113" i="40"/>
  <c r="I113" i="40"/>
  <c r="H113" i="40"/>
  <c r="G113" i="40" s="1"/>
  <c r="BH113" i="40" s="1"/>
  <c r="AY112" i="40"/>
  <c r="AZ112" i="40" s="1"/>
  <c r="BA112" i="40" s="1"/>
  <c r="U112" i="40"/>
  <c r="S112" i="40"/>
  <c r="R112" i="40"/>
  <c r="Q112" i="40"/>
  <c r="P112" i="40"/>
  <c r="O112" i="40"/>
  <c r="N112" i="40"/>
  <c r="M112" i="40"/>
  <c r="L112" i="40"/>
  <c r="K112" i="40"/>
  <c r="J112" i="40"/>
  <c r="I112" i="40"/>
  <c r="H112" i="40"/>
  <c r="G112" i="40" s="1"/>
  <c r="BH112" i="40" s="1"/>
  <c r="AX111" i="40"/>
  <c r="AV111" i="40"/>
  <c r="U111" i="40"/>
  <c r="S111" i="40"/>
  <c r="R111" i="40"/>
  <c r="R107" i="40" s="1"/>
  <c r="Q111" i="40"/>
  <c r="P111" i="40"/>
  <c r="O111" i="40"/>
  <c r="N111" i="40"/>
  <c r="M111" i="40"/>
  <c r="L111" i="40"/>
  <c r="K111" i="40"/>
  <c r="J111" i="40"/>
  <c r="J107" i="40" s="1"/>
  <c r="I111" i="40"/>
  <c r="H111" i="40"/>
  <c r="G111" i="40" s="1"/>
  <c r="BH111" i="40" s="1"/>
  <c r="AY110" i="40"/>
  <c r="AZ110" i="40" s="1"/>
  <c r="BA110" i="40" s="1"/>
  <c r="AU110" i="40"/>
  <c r="U110" i="40"/>
  <c r="S110" i="40"/>
  <c r="R110" i="40"/>
  <c r="Q110" i="40"/>
  <c r="P110" i="40"/>
  <c r="O110" i="40"/>
  <c r="N110" i="40"/>
  <c r="M110" i="40"/>
  <c r="L110" i="40"/>
  <c r="K110" i="40"/>
  <c r="J110" i="40"/>
  <c r="I110" i="40"/>
  <c r="H110" i="40"/>
  <c r="G110" i="40" s="1"/>
  <c r="BH110" i="40" s="1"/>
  <c r="AW109" i="40"/>
  <c r="AV109" i="40"/>
  <c r="AU109" i="40"/>
  <c r="U109" i="40"/>
  <c r="S109" i="40"/>
  <c r="R109" i="40"/>
  <c r="Q109" i="40"/>
  <c r="P109" i="40"/>
  <c r="O109" i="40"/>
  <c r="N109" i="40"/>
  <c r="N107" i="40" s="1"/>
  <c r="M109" i="40"/>
  <c r="L109" i="40"/>
  <c r="G109" i="40" s="1"/>
  <c r="BH109" i="40" s="1"/>
  <c r="K109" i="40"/>
  <c r="J109" i="40"/>
  <c r="I109" i="40"/>
  <c r="H109" i="40"/>
  <c r="H107" i="40" s="1"/>
  <c r="AY108" i="40"/>
  <c r="U108" i="40"/>
  <c r="S108" i="40"/>
  <c r="S107" i="40" s="1"/>
  <c r="R108" i="40"/>
  <c r="Q108" i="40"/>
  <c r="Q107" i="40" s="1"/>
  <c r="P108" i="40"/>
  <c r="P107" i="40" s="1"/>
  <c r="O108" i="40"/>
  <c r="N108" i="40"/>
  <c r="M108" i="40"/>
  <c r="M107" i="40" s="1"/>
  <c r="L108" i="40"/>
  <c r="L107" i="40" s="1"/>
  <c r="K108" i="40"/>
  <c r="J108" i="40"/>
  <c r="I108" i="40"/>
  <c r="I107" i="40" s="1"/>
  <c r="H108" i="40"/>
  <c r="BE107" i="40"/>
  <c r="AT107" i="40"/>
  <c r="AL107" i="40"/>
  <c r="Z107" i="40"/>
  <c r="Y107" i="40"/>
  <c r="X107" i="40"/>
  <c r="W107" i="40"/>
  <c r="V107" i="40"/>
  <c r="U107" i="40"/>
  <c r="O107" i="40"/>
  <c r="K107" i="40"/>
  <c r="AY106" i="40"/>
  <c r="AZ106" i="40" s="1"/>
  <c r="BA106" i="40" s="1"/>
  <c r="AX106" i="40"/>
  <c r="AW106" i="40"/>
  <c r="U106" i="40"/>
  <c r="S106" i="40"/>
  <c r="R106" i="40"/>
  <c r="Q106" i="40"/>
  <c r="P106" i="40"/>
  <c r="O106" i="40"/>
  <c r="N106" i="40"/>
  <c r="M106" i="40"/>
  <c r="L106" i="40"/>
  <c r="K106" i="40"/>
  <c r="J106" i="40"/>
  <c r="G106" i="40" s="1"/>
  <c r="BH106" i="40" s="1"/>
  <c r="I106" i="40"/>
  <c r="H106" i="40"/>
  <c r="AY105" i="40"/>
  <c r="AZ105" i="40" s="1"/>
  <c r="BA105" i="40" s="1"/>
  <c r="AW105" i="40"/>
  <c r="U105" i="40"/>
  <c r="S105" i="40"/>
  <c r="R105" i="40"/>
  <c r="Q105" i="40"/>
  <c r="P105" i="40"/>
  <c r="O105" i="40"/>
  <c r="N105" i="40"/>
  <c r="M105" i="40"/>
  <c r="L105" i="40"/>
  <c r="K105" i="40"/>
  <c r="J105" i="40"/>
  <c r="I105" i="40"/>
  <c r="H105" i="40"/>
  <c r="G105" i="40" s="1"/>
  <c r="BH105" i="40" s="1"/>
  <c r="AV104" i="40"/>
  <c r="AU104" i="40"/>
  <c r="AY104" i="40"/>
  <c r="AZ104" i="40" s="1"/>
  <c r="BA104" i="40" s="1"/>
  <c r="U104" i="40"/>
  <c r="S104" i="40"/>
  <c r="R104" i="40"/>
  <c r="Q104" i="40"/>
  <c r="P104" i="40"/>
  <c r="O104" i="40"/>
  <c r="N104" i="40"/>
  <c r="M104" i="40"/>
  <c r="L104" i="40"/>
  <c r="K104" i="40"/>
  <c r="J104" i="40"/>
  <c r="G104" i="40" s="1"/>
  <c r="BH104" i="40" s="1"/>
  <c r="I104" i="40"/>
  <c r="H104" i="40"/>
  <c r="AV103" i="40"/>
  <c r="AU103" i="40"/>
  <c r="U103" i="40"/>
  <c r="S103" i="40"/>
  <c r="R103" i="40"/>
  <c r="Q103" i="40"/>
  <c r="P103" i="40"/>
  <c r="O103" i="40"/>
  <c r="O100" i="40" s="1"/>
  <c r="N103" i="40"/>
  <c r="M103" i="40"/>
  <c r="L103" i="40"/>
  <c r="K103" i="40"/>
  <c r="J103" i="40"/>
  <c r="I103" i="40"/>
  <c r="H103" i="40"/>
  <c r="G103" i="40" s="1"/>
  <c r="BH103" i="40" s="1"/>
  <c r="AX102" i="40"/>
  <c r="AW102" i="40"/>
  <c r="AU102" i="40"/>
  <c r="AY102" i="40"/>
  <c r="U102" i="40"/>
  <c r="S102" i="40"/>
  <c r="R102" i="40"/>
  <c r="Q102" i="40"/>
  <c r="P102" i="40"/>
  <c r="O102" i="40"/>
  <c r="N102" i="40"/>
  <c r="M102" i="40"/>
  <c r="L102" i="40"/>
  <c r="K102" i="40"/>
  <c r="K100" i="40" s="1"/>
  <c r="J102" i="40"/>
  <c r="I102" i="40"/>
  <c r="G102" i="40" s="1"/>
  <c r="BH102" i="40" s="1"/>
  <c r="H102" i="40"/>
  <c r="AY101" i="40"/>
  <c r="AZ101" i="40" s="1"/>
  <c r="BA101" i="40" s="1"/>
  <c r="U101" i="40"/>
  <c r="U100" i="40" s="1"/>
  <c r="S101" i="40"/>
  <c r="S100" i="40" s="1"/>
  <c r="R101" i="40"/>
  <c r="R100" i="40" s="1"/>
  <c r="Q101" i="40"/>
  <c r="P101" i="40"/>
  <c r="P100" i="40" s="1"/>
  <c r="O101" i="40"/>
  <c r="N101" i="40"/>
  <c r="N100" i="40" s="1"/>
  <c r="M101" i="40"/>
  <c r="M100" i="40" s="1"/>
  <c r="L101" i="40"/>
  <c r="K101" i="40"/>
  <c r="J101" i="40"/>
  <c r="J100" i="40" s="1"/>
  <c r="I101" i="40"/>
  <c r="I100" i="40" s="1"/>
  <c r="H101" i="40"/>
  <c r="G101" i="40" s="1"/>
  <c r="BE100" i="40"/>
  <c r="AO100" i="40"/>
  <c r="Z100" i="40"/>
  <c r="Y100" i="40"/>
  <c r="X100" i="40"/>
  <c r="W100" i="40"/>
  <c r="V100" i="40"/>
  <c r="Q100" i="40"/>
  <c r="L100" i="40"/>
  <c r="H100" i="40"/>
  <c r="AY99" i="40"/>
  <c r="AZ99" i="40" s="1"/>
  <c r="BA99" i="40" s="1"/>
  <c r="AX99" i="40"/>
  <c r="U99" i="40"/>
  <c r="S99" i="40"/>
  <c r="R99" i="40"/>
  <c r="Q99" i="40"/>
  <c r="P99" i="40"/>
  <c r="O99" i="40"/>
  <c r="N99" i="40"/>
  <c r="M99" i="40"/>
  <c r="L99" i="40"/>
  <c r="K99" i="40"/>
  <c r="J99" i="40"/>
  <c r="I99" i="40"/>
  <c r="H99" i="40"/>
  <c r="G99" i="40" s="1"/>
  <c r="BH99" i="40" s="1"/>
  <c r="AY98" i="40"/>
  <c r="AZ98" i="40" s="1"/>
  <c r="BA98" i="40" s="1"/>
  <c r="AU98" i="40"/>
  <c r="U98" i="40"/>
  <c r="S98" i="40"/>
  <c r="R98" i="40"/>
  <c r="Q98" i="40"/>
  <c r="P98" i="40"/>
  <c r="O98" i="40"/>
  <c r="N98" i="40"/>
  <c r="M98" i="40"/>
  <c r="L98" i="40"/>
  <c r="G98" i="40" s="1"/>
  <c r="BH98" i="40" s="1"/>
  <c r="K98" i="40"/>
  <c r="J98" i="40"/>
  <c r="I98" i="40"/>
  <c r="H98" i="40"/>
  <c r="AV97" i="40"/>
  <c r="AY97" i="40"/>
  <c r="AZ97" i="40" s="1"/>
  <c r="BA97" i="40" s="1"/>
  <c r="U97" i="40"/>
  <c r="S97" i="40"/>
  <c r="R97" i="40"/>
  <c r="Q97" i="40"/>
  <c r="P97" i="40"/>
  <c r="O97" i="40"/>
  <c r="N97" i="40"/>
  <c r="M97" i="40"/>
  <c r="L97" i="40"/>
  <c r="K97" i="40"/>
  <c r="J97" i="40"/>
  <c r="I97" i="40"/>
  <c r="H97" i="40"/>
  <c r="G97" i="40"/>
  <c r="BH97" i="40" s="1"/>
  <c r="AX96" i="40"/>
  <c r="AV96" i="40"/>
  <c r="AY96" i="40"/>
  <c r="AZ96" i="40" s="1"/>
  <c r="BA96" i="40" s="1"/>
  <c r="U96" i="40"/>
  <c r="S96" i="40"/>
  <c r="R96" i="40"/>
  <c r="Q96" i="40"/>
  <c r="P96" i="40"/>
  <c r="O96" i="40"/>
  <c r="N96" i="40"/>
  <c r="M96" i="40"/>
  <c r="L96" i="40"/>
  <c r="K96" i="40"/>
  <c r="G96" i="40" s="1"/>
  <c r="BH96" i="40" s="1"/>
  <c r="J96" i="40"/>
  <c r="I96" i="40"/>
  <c r="H96" i="40"/>
  <c r="U95" i="40"/>
  <c r="S95" i="40"/>
  <c r="R95" i="40"/>
  <c r="Q95" i="40"/>
  <c r="P95" i="40"/>
  <c r="O95" i="40"/>
  <c r="N95" i="40"/>
  <c r="M95" i="40"/>
  <c r="L95" i="40"/>
  <c r="K95" i="40"/>
  <c r="J95" i="40"/>
  <c r="I95" i="40"/>
  <c r="H95" i="40"/>
  <c r="G95" i="40" s="1"/>
  <c r="BH95" i="40" s="1"/>
  <c r="AW94" i="40"/>
  <c r="U94" i="40"/>
  <c r="S94" i="40"/>
  <c r="R94" i="40"/>
  <c r="Q94" i="40"/>
  <c r="P94" i="40"/>
  <c r="O94" i="40"/>
  <c r="N94" i="40"/>
  <c r="M94" i="40"/>
  <c r="L94" i="40"/>
  <c r="K94" i="40"/>
  <c r="J94" i="40"/>
  <c r="I94" i="40"/>
  <c r="G94" i="40" s="1"/>
  <c r="BH94" i="40" s="1"/>
  <c r="H94" i="40"/>
  <c r="AY93" i="40"/>
  <c r="AZ93" i="40" s="1"/>
  <c r="BA93" i="40" s="1"/>
  <c r="AX93" i="40"/>
  <c r="AV93" i="40"/>
  <c r="U93" i="40"/>
  <c r="S93" i="40"/>
  <c r="R93" i="40"/>
  <c r="Q93" i="40"/>
  <c r="P93" i="40"/>
  <c r="O93" i="40"/>
  <c r="N93" i="40"/>
  <c r="M93" i="40"/>
  <c r="L93" i="40"/>
  <c r="K93" i="40"/>
  <c r="J93" i="40"/>
  <c r="I93" i="40"/>
  <c r="H93" i="40"/>
  <c r="G93" i="40" s="1"/>
  <c r="BH93" i="40" s="1"/>
  <c r="AX92" i="40"/>
  <c r="AW92" i="40"/>
  <c r="AV92" i="40"/>
  <c r="AY92" i="40"/>
  <c r="AZ92" i="40" s="1"/>
  <c r="BA92" i="40" s="1"/>
  <c r="U92" i="40"/>
  <c r="S92" i="40"/>
  <c r="R92" i="40"/>
  <c r="Q92" i="40"/>
  <c r="P92" i="40"/>
  <c r="O92" i="40"/>
  <c r="N92" i="40"/>
  <c r="M92" i="40"/>
  <c r="L92" i="40"/>
  <c r="K92" i="40"/>
  <c r="J92" i="40"/>
  <c r="G92" i="40" s="1"/>
  <c r="BH92" i="40" s="1"/>
  <c r="I92" i="40"/>
  <c r="H92" i="40"/>
  <c r="AY91" i="40"/>
  <c r="AZ91" i="40" s="1"/>
  <c r="BA91" i="40" s="1"/>
  <c r="AU91" i="40"/>
  <c r="U91" i="40"/>
  <c r="S91" i="40"/>
  <c r="R91" i="40"/>
  <c r="Q91" i="40"/>
  <c r="P91" i="40"/>
  <c r="O91" i="40"/>
  <c r="O88" i="40" s="1"/>
  <c r="N91" i="40"/>
  <c r="M91" i="40"/>
  <c r="L91" i="40"/>
  <c r="K91" i="40"/>
  <c r="J91" i="40"/>
  <c r="I91" i="40"/>
  <c r="H91" i="40"/>
  <c r="G91" i="40" s="1"/>
  <c r="BH91" i="40" s="1"/>
  <c r="U90" i="40"/>
  <c r="S90" i="40"/>
  <c r="R90" i="40"/>
  <c r="Q90" i="40"/>
  <c r="P90" i="40"/>
  <c r="O90" i="40"/>
  <c r="N90" i="40"/>
  <c r="M90" i="40"/>
  <c r="L90" i="40"/>
  <c r="K90" i="40"/>
  <c r="K88" i="40" s="1"/>
  <c r="J90" i="40"/>
  <c r="I90" i="40"/>
  <c r="G90" i="40" s="1"/>
  <c r="BH90" i="40" s="1"/>
  <c r="H90" i="40"/>
  <c r="AV89" i="40"/>
  <c r="AU89" i="40"/>
  <c r="U89" i="40"/>
  <c r="U88" i="40" s="1"/>
  <c r="S89" i="40"/>
  <c r="S88" i="40" s="1"/>
  <c r="R89" i="40"/>
  <c r="R88" i="40" s="1"/>
  <c r="Q89" i="40"/>
  <c r="P89" i="40"/>
  <c r="P88" i="40" s="1"/>
  <c r="O89" i="40"/>
  <c r="N89" i="40"/>
  <c r="N88" i="40" s="1"/>
  <c r="M89" i="40"/>
  <c r="M88" i="40" s="1"/>
  <c r="L89" i="40"/>
  <c r="K89" i="40"/>
  <c r="J89" i="40"/>
  <c r="J88" i="40" s="1"/>
  <c r="I89" i="40"/>
  <c r="I88" i="40" s="1"/>
  <c r="H89" i="40"/>
  <c r="G89" i="40" s="1"/>
  <c r="BE88" i="40"/>
  <c r="AT88" i="40"/>
  <c r="AH88" i="40"/>
  <c r="Z88" i="40"/>
  <c r="Y88" i="40"/>
  <c r="X88" i="40"/>
  <c r="W88" i="40"/>
  <c r="V88" i="40"/>
  <c r="Q88" i="40"/>
  <c r="L88" i="40"/>
  <c r="H88" i="40"/>
  <c r="AY87" i="40"/>
  <c r="AZ87" i="40" s="1"/>
  <c r="BA87" i="40" s="1"/>
  <c r="AX87" i="40"/>
  <c r="U87" i="40"/>
  <c r="S87" i="40"/>
  <c r="R87" i="40"/>
  <c r="Q87" i="40"/>
  <c r="P87" i="40"/>
  <c r="O87" i="40"/>
  <c r="N87" i="40"/>
  <c r="M87" i="40"/>
  <c r="L87" i="40"/>
  <c r="K87" i="40"/>
  <c r="J87" i="40"/>
  <c r="I87" i="40"/>
  <c r="H87" i="40"/>
  <c r="G87" i="40" s="1"/>
  <c r="BH87" i="40" s="1"/>
  <c r="AY86" i="40"/>
  <c r="AZ86" i="40" s="1"/>
  <c r="BA86" i="40" s="1"/>
  <c r="AW86" i="40"/>
  <c r="U86" i="40"/>
  <c r="S86" i="40"/>
  <c r="R86" i="40"/>
  <c r="Q86" i="40"/>
  <c r="P86" i="40"/>
  <c r="O86" i="40"/>
  <c r="N86" i="40"/>
  <c r="M86" i="40"/>
  <c r="L86" i="40"/>
  <c r="G86" i="40" s="1"/>
  <c r="BH86" i="40" s="1"/>
  <c r="K86" i="40"/>
  <c r="J86" i="40"/>
  <c r="I86" i="40"/>
  <c r="H86" i="40"/>
  <c r="AV85" i="40"/>
  <c r="AU85" i="40"/>
  <c r="U85" i="40"/>
  <c r="S85" i="40"/>
  <c r="R85" i="40"/>
  <c r="Q85" i="40"/>
  <c r="P85" i="40"/>
  <c r="O85" i="40"/>
  <c r="N85" i="40"/>
  <c r="M85" i="40"/>
  <c r="L85" i="40"/>
  <c r="K85" i="40"/>
  <c r="J85" i="40"/>
  <c r="I85" i="40"/>
  <c r="H85" i="40"/>
  <c r="G85" i="40"/>
  <c r="BH85" i="40" s="1"/>
  <c r="AX84" i="40"/>
  <c r="AW84" i="40"/>
  <c r="AV84" i="40"/>
  <c r="AY84" i="40"/>
  <c r="AZ84" i="40" s="1"/>
  <c r="BA84" i="40" s="1"/>
  <c r="U84" i="40"/>
  <c r="S84" i="40"/>
  <c r="R84" i="40"/>
  <c r="Q84" i="40"/>
  <c r="P84" i="40"/>
  <c r="O84" i="40"/>
  <c r="N84" i="40"/>
  <c r="M84" i="40"/>
  <c r="L84" i="40"/>
  <c r="K84" i="40"/>
  <c r="G84" i="40" s="1"/>
  <c r="BH84" i="40" s="1"/>
  <c r="J84" i="40"/>
  <c r="I84" i="40"/>
  <c r="H84" i="40"/>
  <c r="AU83" i="40"/>
  <c r="AY83" i="40"/>
  <c r="AZ83" i="40" s="1"/>
  <c r="BA83" i="40" s="1"/>
  <c r="U83" i="40"/>
  <c r="S83" i="40"/>
  <c r="R83" i="40"/>
  <c r="Q83" i="40"/>
  <c r="P83" i="40"/>
  <c r="P79" i="40" s="1"/>
  <c r="O83" i="40"/>
  <c r="N83" i="40"/>
  <c r="M83" i="40"/>
  <c r="L83" i="40"/>
  <c r="K83" i="40"/>
  <c r="J83" i="40"/>
  <c r="I83" i="40"/>
  <c r="H83" i="40"/>
  <c r="G83" i="40" s="1"/>
  <c r="BH83" i="40" s="1"/>
  <c r="AY82" i="40"/>
  <c r="AZ82" i="40" s="1"/>
  <c r="BA82" i="40" s="1"/>
  <c r="U82" i="40"/>
  <c r="S82" i="40"/>
  <c r="R82" i="40"/>
  <c r="Q82" i="40"/>
  <c r="P82" i="40"/>
  <c r="O82" i="40"/>
  <c r="N82" i="40"/>
  <c r="M82" i="40"/>
  <c r="L82" i="40"/>
  <c r="K82" i="40"/>
  <c r="J82" i="40"/>
  <c r="I82" i="40"/>
  <c r="H82" i="40"/>
  <c r="G82" i="40" s="1"/>
  <c r="BH82" i="40" s="1"/>
  <c r="AX81" i="40"/>
  <c r="AW81" i="40"/>
  <c r="AV81" i="40"/>
  <c r="AU81" i="40"/>
  <c r="U81" i="40"/>
  <c r="U79" i="40" s="1"/>
  <c r="S81" i="40"/>
  <c r="R81" i="40"/>
  <c r="Q81" i="40"/>
  <c r="P81" i="40"/>
  <c r="O81" i="40"/>
  <c r="N81" i="40"/>
  <c r="M81" i="40"/>
  <c r="L81" i="40"/>
  <c r="L79" i="40" s="1"/>
  <c r="K81" i="40"/>
  <c r="J81" i="40"/>
  <c r="I81" i="40"/>
  <c r="H81" i="40"/>
  <c r="G81" i="40" s="1"/>
  <c r="BH81" i="40" s="1"/>
  <c r="AX80" i="40"/>
  <c r="AH79" i="40"/>
  <c r="U80" i="40"/>
  <c r="S80" i="40"/>
  <c r="S79" i="40" s="1"/>
  <c r="R80" i="40"/>
  <c r="Q80" i="40"/>
  <c r="Q79" i="40" s="1"/>
  <c r="P80" i="40"/>
  <c r="O80" i="40"/>
  <c r="O79" i="40" s="1"/>
  <c r="N80" i="40"/>
  <c r="N79" i="40" s="1"/>
  <c r="M80" i="40"/>
  <c r="L80" i="40"/>
  <c r="K80" i="40"/>
  <c r="K79" i="40" s="1"/>
  <c r="J80" i="40"/>
  <c r="J79" i="40" s="1"/>
  <c r="I80" i="40"/>
  <c r="G80" i="40" s="1"/>
  <c r="H80" i="40"/>
  <c r="BE79" i="40"/>
  <c r="AL79" i="40"/>
  <c r="Z79" i="40"/>
  <c r="Y79" i="40"/>
  <c r="X79" i="40"/>
  <c r="W79" i="40"/>
  <c r="V79" i="40"/>
  <c r="R79" i="40"/>
  <c r="M79" i="40"/>
  <c r="I79" i="40"/>
  <c r="H79" i="40"/>
  <c r="AZ78" i="40"/>
  <c r="BA78" i="40" s="1"/>
  <c r="AY78" i="40"/>
  <c r="AX78" i="40"/>
  <c r="U78" i="40"/>
  <c r="S78" i="40"/>
  <c r="R78" i="40"/>
  <c r="Q78" i="40"/>
  <c r="P78" i="40"/>
  <c r="O78" i="40"/>
  <c r="N78" i="40"/>
  <c r="M78" i="40"/>
  <c r="L78" i="40"/>
  <c r="K78" i="40"/>
  <c r="J78" i="40"/>
  <c r="I78" i="40"/>
  <c r="H78" i="40"/>
  <c r="G78" i="40" s="1"/>
  <c r="BH78" i="40" s="1"/>
  <c r="AY77" i="40"/>
  <c r="AZ77" i="40" s="1"/>
  <c r="BA77" i="40" s="1"/>
  <c r="AW77" i="40"/>
  <c r="AV77" i="40"/>
  <c r="U77" i="40"/>
  <c r="S77" i="40"/>
  <c r="R77" i="40"/>
  <c r="Q77" i="40"/>
  <c r="P77" i="40"/>
  <c r="O77" i="40"/>
  <c r="N77" i="40"/>
  <c r="M77" i="40"/>
  <c r="M68" i="40" s="1"/>
  <c r="L77" i="40"/>
  <c r="K77" i="40"/>
  <c r="J77" i="40"/>
  <c r="I77" i="40"/>
  <c r="H77" i="40"/>
  <c r="G77" i="40" s="1"/>
  <c r="BH77" i="40" s="1"/>
  <c r="AY76" i="40"/>
  <c r="AZ76" i="40" s="1"/>
  <c r="BA76" i="40" s="1"/>
  <c r="AV76" i="40"/>
  <c r="AU76" i="40"/>
  <c r="U76" i="40"/>
  <c r="S76" i="40"/>
  <c r="R76" i="40"/>
  <c r="Q76" i="40"/>
  <c r="P76" i="40"/>
  <c r="O76" i="40"/>
  <c r="N76" i="40"/>
  <c r="M76" i="40"/>
  <c r="L76" i="40"/>
  <c r="K76" i="40"/>
  <c r="J76" i="40"/>
  <c r="I76" i="40"/>
  <c r="H76" i="40"/>
  <c r="G76" i="40" s="1"/>
  <c r="BH76" i="40" s="1"/>
  <c r="AY75" i="40"/>
  <c r="AZ75" i="40" s="1"/>
  <c r="BA75" i="40" s="1"/>
  <c r="AV75" i="40"/>
  <c r="U75" i="40"/>
  <c r="S75" i="40"/>
  <c r="R75" i="40"/>
  <c r="Q75" i="40"/>
  <c r="P75" i="40"/>
  <c r="O75" i="40"/>
  <c r="N75" i="40"/>
  <c r="M75" i="40"/>
  <c r="L75" i="40"/>
  <c r="K75" i="40"/>
  <c r="J75" i="40"/>
  <c r="I75" i="40"/>
  <c r="H75" i="40"/>
  <c r="G75" i="40" s="1"/>
  <c r="BH75" i="40" s="1"/>
  <c r="AY74" i="40"/>
  <c r="AZ74" i="40" s="1"/>
  <c r="BA74" i="40" s="1"/>
  <c r="AU74" i="40"/>
  <c r="U74" i="40"/>
  <c r="S74" i="40"/>
  <c r="R74" i="40"/>
  <c r="Q74" i="40"/>
  <c r="P74" i="40"/>
  <c r="O74" i="40"/>
  <c r="N74" i="40"/>
  <c r="M74" i="40"/>
  <c r="L74" i="40"/>
  <c r="G74" i="40" s="1"/>
  <c r="BH74" i="40" s="1"/>
  <c r="K74" i="40"/>
  <c r="J74" i="40"/>
  <c r="I74" i="40"/>
  <c r="H74" i="40"/>
  <c r="AX73" i="40"/>
  <c r="AW73" i="40"/>
  <c r="AY73" i="40"/>
  <c r="AZ73" i="40" s="1"/>
  <c r="BA73" i="40" s="1"/>
  <c r="U73" i="40"/>
  <c r="S73" i="40"/>
  <c r="R73" i="40"/>
  <c r="Q73" i="40"/>
  <c r="P73" i="40"/>
  <c r="O73" i="40"/>
  <c r="N73" i="40"/>
  <c r="M73" i="40"/>
  <c r="L73" i="40"/>
  <c r="K73" i="40"/>
  <c r="J73" i="40"/>
  <c r="I73" i="40"/>
  <c r="H73" i="40"/>
  <c r="G73" i="40"/>
  <c r="BH73" i="40" s="1"/>
  <c r="AX72" i="40"/>
  <c r="AW72" i="40"/>
  <c r="U72" i="40"/>
  <c r="S72" i="40"/>
  <c r="R72" i="40"/>
  <c r="Q72" i="40"/>
  <c r="P72" i="40"/>
  <c r="O72" i="40"/>
  <c r="N72" i="40"/>
  <c r="M72" i="40"/>
  <c r="L72" i="40"/>
  <c r="K72" i="40"/>
  <c r="G72" i="40" s="1"/>
  <c r="BH72" i="40" s="1"/>
  <c r="J72" i="40"/>
  <c r="I72" i="40"/>
  <c r="H72" i="40"/>
  <c r="AX71" i="40"/>
  <c r="AY71" i="40"/>
  <c r="AZ71" i="40" s="1"/>
  <c r="BA71" i="40" s="1"/>
  <c r="U71" i="40"/>
  <c r="S71" i="40"/>
  <c r="R71" i="40"/>
  <c r="Q71" i="40"/>
  <c r="P71" i="40"/>
  <c r="O71" i="40"/>
  <c r="N71" i="40"/>
  <c r="M71" i="40"/>
  <c r="L71" i="40"/>
  <c r="K71" i="40"/>
  <c r="J71" i="40"/>
  <c r="I71" i="40"/>
  <c r="H71" i="40"/>
  <c r="G71" i="40" s="1"/>
  <c r="BH71" i="40" s="1"/>
  <c r="AY70" i="40"/>
  <c r="AZ70" i="40" s="1"/>
  <c r="BA70" i="40" s="1"/>
  <c r="AW70" i="40"/>
  <c r="AV70" i="40"/>
  <c r="U70" i="40"/>
  <c r="S70" i="40"/>
  <c r="R70" i="40"/>
  <c r="Q70" i="40"/>
  <c r="Q68" i="40" s="1"/>
  <c r="P70" i="40"/>
  <c r="O70" i="40"/>
  <c r="N70" i="40"/>
  <c r="M70" i="40"/>
  <c r="L70" i="40"/>
  <c r="K70" i="40"/>
  <c r="K68" i="40" s="1"/>
  <c r="J70" i="40"/>
  <c r="I70" i="40"/>
  <c r="G70" i="40" s="1"/>
  <c r="BH70" i="40" s="1"/>
  <c r="H70" i="40"/>
  <c r="AY69" i="40"/>
  <c r="AV69" i="40"/>
  <c r="AU69" i="40"/>
  <c r="U69" i="40"/>
  <c r="U68" i="40" s="1"/>
  <c r="S69" i="40"/>
  <c r="R69" i="40"/>
  <c r="Q69" i="40"/>
  <c r="P69" i="40"/>
  <c r="P68" i="40" s="1"/>
  <c r="O69" i="40"/>
  <c r="O68" i="40" s="1"/>
  <c r="N69" i="40"/>
  <c r="M69" i="40"/>
  <c r="L69" i="40"/>
  <c r="L68" i="40" s="1"/>
  <c r="K69" i="40"/>
  <c r="J69" i="40"/>
  <c r="J68" i="40" s="1"/>
  <c r="I69" i="40"/>
  <c r="H69" i="40"/>
  <c r="H68" i="40" s="1"/>
  <c r="BE68" i="40"/>
  <c r="AM68" i="40"/>
  <c r="Z68" i="40"/>
  <c r="Y68" i="40"/>
  <c r="X68" i="40"/>
  <c r="W68" i="40"/>
  <c r="V68" i="40"/>
  <c r="S68" i="40"/>
  <c r="R68" i="40"/>
  <c r="N68" i="40"/>
  <c r="I68" i="40"/>
  <c r="AX67" i="40"/>
  <c r="AY67" i="40"/>
  <c r="AZ67" i="40" s="1"/>
  <c r="BA67" i="40" s="1"/>
  <c r="U67" i="40"/>
  <c r="S67" i="40"/>
  <c r="R67" i="40"/>
  <c r="Q67" i="40"/>
  <c r="P67" i="40"/>
  <c r="O67" i="40"/>
  <c r="N67" i="40"/>
  <c r="M67" i="40"/>
  <c r="L67" i="40"/>
  <c r="K67" i="40"/>
  <c r="J67" i="40"/>
  <c r="I67" i="40"/>
  <c r="H67" i="40"/>
  <c r="G67" i="40" s="1"/>
  <c r="BH67" i="40" s="1"/>
  <c r="AY66" i="40"/>
  <c r="AZ66" i="40" s="1"/>
  <c r="BA66" i="40" s="1"/>
  <c r="AW66" i="40"/>
  <c r="AV66" i="40"/>
  <c r="U66" i="40"/>
  <c r="S66" i="40"/>
  <c r="R66" i="40"/>
  <c r="Q66" i="40"/>
  <c r="P66" i="40"/>
  <c r="O66" i="40"/>
  <c r="N66" i="40"/>
  <c r="M66" i="40"/>
  <c r="L66" i="40"/>
  <c r="K66" i="40"/>
  <c r="J66" i="40"/>
  <c r="I66" i="40"/>
  <c r="H66" i="40"/>
  <c r="G66" i="40" s="1"/>
  <c r="BH66" i="40" s="1"/>
  <c r="AY65" i="40"/>
  <c r="AZ65" i="40" s="1"/>
  <c r="BA65" i="40" s="1"/>
  <c r="AV65" i="40"/>
  <c r="AU65" i="40"/>
  <c r="U65" i="40"/>
  <c r="S65" i="40"/>
  <c r="R65" i="40"/>
  <c r="Q65" i="40"/>
  <c r="P65" i="40"/>
  <c r="O65" i="40"/>
  <c r="N65" i="40"/>
  <c r="M65" i="40"/>
  <c r="M60" i="40" s="1"/>
  <c r="L65" i="40"/>
  <c r="K65" i="40"/>
  <c r="J65" i="40"/>
  <c r="I65" i="40"/>
  <c r="H65" i="40"/>
  <c r="G65" i="40" s="1"/>
  <c r="BH65" i="40" s="1"/>
  <c r="AY64" i="40"/>
  <c r="AZ64" i="40" s="1"/>
  <c r="BA64" i="40" s="1"/>
  <c r="AX64" i="40"/>
  <c r="AV64" i="40"/>
  <c r="U64" i="40"/>
  <c r="S64" i="40"/>
  <c r="R64" i="40"/>
  <c r="Q64" i="40"/>
  <c r="P64" i="40"/>
  <c r="O64" i="40"/>
  <c r="N64" i="40"/>
  <c r="M64" i="40"/>
  <c r="L64" i="40"/>
  <c r="K64" i="40"/>
  <c r="J64" i="40"/>
  <c r="I64" i="40"/>
  <c r="H64" i="40"/>
  <c r="G64" i="40" s="1"/>
  <c r="BH64" i="40" s="1"/>
  <c r="AY63" i="40"/>
  <c r="AZ63" i="40" s="1"/>
  <c r="BA63" i="40" s="1"/>
  <c r="AU63" i="40"/>
  <c r="U63" i="40"/>
  <c r="S63" i="40"/>
  <c r="R63" i="40"/>
  <c r="Q63" i="40"/>
  <c r="P63" i="40"/>
  <c r="O63" i="40"/>
  <c r="N63" i="40"/>
  <c r="M63" i="40"/>
  <c r="L63" i="40"/>
  <c r="K63" i="40"/>
  <c r="J63" i="40"/>
  <c r="I63" i="40"/>
  <c r="H63" i="40"/>
  <c r="G63" i="40" s="1"/>
  <c r="BH63" i="40" s="1"/>
  <c r="AY62" i="40"/>
  <c r="AZ62" i="40" s="1"/>
  <c r="BA62" i="40" s="1"/>
  <c r="AX62" i="40"/>
  <c r="U62" i="40"/>
  <c r="S62" i="40"/>
  <c r="S60" i="40" s="1"/>
  <c r="R62" i="40"/>
  <c r="Q62" i="40"/>
  <c r="P62" i="40"/>
  <c r="O62" i="40"/>
  <c r="N62" i="40"/>
  <c r="M62" i="40"/>
  <c r="L62" i="40"/>
  <c r="G62" i="40" s="1"/>
  <c r="BH62" i="40" s="1"/>
  <c r="K62" i="40"/>
  <c r="J62" i="40"/>
  <c r="I62" i="40"/>
  <c r="I60" i="40" s="1"/>
  <c r="H62" i="40"/>
  <c r="AX61" i="40"/>
  <c r="AW61" i="40"/>
  <c r="AV61" i="40"/>
  <c r="AU61" i="40"/>
  <c r="AY61" i="40"/>
  <c r="U61" i="40"/>
  <c r="S61" i="40"/>
  <c r="R61" i="40"/>
  <c r="R60" i="40" s="1"/>
  <c r="Q61" i="40"/>
  <c r="Q60" i="40" s="1"/>
  <c r="P61" i="40"/>
  <c r="P60" i="40" s="1"/>
  <c r="O61" i="40"/>
  <c r="N61" i="40"/>
  <c r="N60" i="40" s="1"/>
  <c r="M61" i="40"/>
  <c r="L61" i="40"/>
  <c r="L60" i="40" s="1"/>
  <c r="K61" i="40"/>
  <c r="J61" i="40"/>
  <c r="I61" i="40"/>
  <c r="H61" i="40"/>
  <c r="H60" i="40" s="1"/>
  <c r="G61" i="40"/>
  <c r="BE60" i="40"/>
  <c r="AI60" i="40"/>
  <c r="Z60" i="40"/>
  <c r="Y60" i="40"/>
  <c r="X60" i="40"/>
  <c r="W60" i="40"/>
  <c r="V60" i="40"/>
  <c r="U60" i="40"/>
  <c r="O60" i="40"/>
  <c r="K60" i="40"/>
  <c r="J60" i="40"/>
  <c r="AY59" i="40"/>
  <c r="AZ59" i="40" s="1"/>
  <c r="BA59" i="40" s="1"/>
  <c r="AX59" i="40"/>
  <c r="AV59" i="40"/>
  <c r="AU59" i="40"/>
  <c r="U59" i="40"/>
  <c r="S59" i="40"/>
  <c r="R59" i="40"/>
  <c r="Q59" i="40"/>
  <c r="P59" i="40"/>
  <c r="O59" i="40"/>
  <c r="N59" i="40"/>
  <c r="M59" i="40"/>
  <c r="L59" i="40"/>
  <c r="K59" i="40"/>
  <c r="J59" i="40"/>
  <c r="I59" i="40"/>
  <c r="H59" i="40"/>
  <c r="G59" i="40" s="1"/>
  <c r="BH59" i="40" s="1"/>
  <c r="AX58" i="40"/>
  <c r="AY58" i="40"/>
  <c r="AZ58" i="40" s="1"/>
  <c r="BA58" i="40" s="1"/>
  <c r="U58" i="40"/>
  <c r="S58" i="40"/>
  <c r="R58" i="40"/>
  <c r="Q58" i="40"/>
  <c r="P58" i="40"/>
  <c r="O58" i="40"/>
  <c r="N58" i="40"/>
  <c r="M58" i="40"/>
  <c r="L58" i="40"/>
  <c r="K58" i="40"/>
  <c r="J58" i="40"/>
  <c r="G58" i="40" s="1"/>
  <c r="BH58" i="40" s="1"/>
  <c r="I58" i="40"/>
  <c r="H58" i="40"/>
  <c r="AY57" i="40"/>
  <c r="AZ57" i="40" s="1"/>
  <c r="BA57" i="40" s="1"/>
  <c r="U57" i="40"/>
  <c r="S57" i="40"/>
  <c r="R57" i="40"/>
  <c r="Q57" i="40"/>
  <c r="P57" i="40"/>
  <c r="O57" i="40"/>
  <c r="N57" i="40"/>
  <c r="M57" i="40"/>
  <c r="L57" i="40"/>
  <c r="K57" i="40"/>
  <c r="J57" i="40"/>
  <c r="I57" i="40"/>
  <c r="H57" i="40"/>
  <c r="G57" i="40" s="1"/>
  <c r="BH57" i="40" s="1"/>
  <c r="AV56" i="40"/>
  <c r="U56" i="40"/>
  <c r="S56" i="40"/>
  <c r="R56" i="40"/>
  <c r="Q56" i="40"/>
  <c r="P56" i="40"/>
  <c r="O56" i="40"/>
  <c r="N56" i="40"/>
  <c r="M56" i="40"/>
  <c r="L56" i="40"/>
  <c r="K56" i="40"/>
  <c r="J56" i="40"/>
  <c r="I56" i="40"/>
  <c r="G56" i="40" s="1"/>
  <c r="BH56" i="40" s="1"/>
  <c r="H56" i="40"/>
  <c r="AX55" i="40"/>
  <c r="AW55" i="40"/>
  <c r="AU55" i="40"/>
  <c r="AY55" i="40"/>
  <c r="AZ55" i="40" s="1"/>
  <c r="BA55" i="40" s="1"/>
  <c r="U55" i="40"/>
  <c r="S55" i="40"/>
  <c r="S52" i="40" s="1"/>
  <c r="R55" i="40"/>
  <c r="Q55" i="40"/>
  <c r="P55" i="40"/>
  <c r="O55" i="40"/>
  <c r="N55" i="40"/>
  <c r="M55" i="40"/>
  <c r="L55" i="40"/>
  <c r="K55" i="40"/>
  <c r="J55" i="40"/>
  <c r="I55" i="40"/>
  <c r="H55" i="40"/>
  <c r="G55" i="40" s="1"/>
  <c r="BH55" i="40" s="1"/>
  <c r="U54" i="40"/>
  <c r="S54" i="40"/>
  <c r="R54" i="40"/>
  <c r="Q54" i="40"/>
  <c r="P54" i="40"/>
  <c r="O54" i="40"/>
  <c r="O52" i="40" s="1"/>
  <c r="N54" i="40"/>
  <c r="M54" i="40"/>
  <c r="L54" i="40"/>
  <c r="K54" i="40"/>
  <c r="K52" i="40" s="1"/>
  <c r="J54" i="40"/>
  <c r="I54" i="40"/>
  <c r="H54" i="40"/>
  <c r="G54" i="40" s="1"/>
  <c r="BH54" i="40" s="1"/>
  <c r="AY53" i="40"/>
  <c r="AZ53" i="40" s="1"/>
  <c r="AX53" i="40"/>
  <c r="AW53" i="40"/>
  <c r="U53" i="40"/>
  <c r="U52" i="40" s="1"/>
  <c r="S53" i="40"/>
  <c r="R53" i="40"/>
  <c r="R52" i="40" s="1"/>
  <c r="Q53" i="40"/>
  <c r="P53" i="40"/>
  <c r="O53" i="40"/>
  <c r="N53" i="40"/>
  <c r="N52" i="40" s="1"/>
  <c r="M53" i="40"/>
  <c r="M52" i="40" s="1"/>
  <c r="L53" i="40"/>
  <c r="K53" i="40"/>
  <c r="J53" i="40"/>
  <c r="J52" i="40" s="1"/>
  <c r="I53" i="40"/>
  <c r="I52" i="40" s="1"/>
  <c r="H53" i="40"/>
  <c r="H52" i="40" s="1"/>
  <c r="BE52" i="40"/>
  <c r="AR52" i="40"/>
  <c r="Z52" i="40"/>
  <c r="Y52" i="40"/>
  <c r="X52" i="40"/>
  <c r="W52" i="40"/>
  <c r="V52" i="40"/>
  <c r="Q52" i="40"/>
  <c r="P52" i="40"/>
  <c r="L52" i="40"/>
  <c r="AX51" i="40"/>
  <c r="AY51" i="40"/>
  <c r="AZ51" i="40" s="1"/>
  <c r="BA51" i="40" s="1"/>
  <c r="U51" i="40"/>
  <c r="S51" i="40"/>
  <c r="R51" i="40"/>
  <c r="Q51" i="40"/>
  <c r="P51" i="40"/>
  <c r="O51" i="40"/>
  <c r="N51" i="40"/>
  <c r="M51" i="40"/>
  <c r="L51" i="40"/>
  <c r="K51" i="40"/>
  <c r="J51" i="40"/>
  <c r="I51" i="40"/>
  <c r="H51" i="40"/>
  <c r="G51" i="40"/>
  <c r="BH51" i="40" s="1"/>
  <c r="AW50" i="40"/>
  <c r="AV50" i="40"/>
  <c r="AU50" i="40"/>
  <c r="AY50" i="40"/>
  <c r="AZ50" i="40" s="1"/>
  <c r="BA50" i="40" s="1"/>
  <c r="U50" i="40"/>
  <c r="S50" i="40"/>
  <c r="R50" i="40"/>
  <c r="Q50" i="40"/>
  <c r="P50" i="40"/>
  <c r="O50" i="40"/>
  <c r="N50" i="40"/>
  <c r="M50" i="40"/>
  <c r="L50" i="40"/>
  <c r="K50" i="40"/>
  <c r="G50" i="40" s="1"/>
  <c r="BH50" i="40" s="1"/>
  <c r="J50" i="40"/>
  <c r="I50" i="40"/>
  <c r="H50" i="40"/>
  <c r="AV49" i="40"/>
  <c r="AY49" i="40"/>
  <c r="AZ49" i="40" s="1"/>
  <c r="BA49" i="40" s="1"/>
  <c r="U49" i="40"/>
  <c r="S49" i="40"/>
  <c r="R49" i="40"/>
  <c r="Q49" i="40"/>
  <c r="P49" i="40"/>
  <c r="O49" i="40"/>
  <c r="N49" i="40"/>
  <c r="M49" i="40"/>
  <c r="L49" i="40"/>
  <c r="K49" i="40"/>
  <c r="J49" i="40"/>
  <c r="I49" i="40"/>
  <c r="H49" i="40"/>
  <c r="G49" i="40" s="1"/>
  <c r="BH49" i="40" s="1"/>
  <c r="AY48" i="40"/>
  <c r="AZ48" i="40" s="1"/>
  <c r="BA48" i="40" s="1"/>
  <c r="AU48" i="40"/>
  <c r="U48" i="40"/>
  <c r="S48" i="40"/>
  <c r="R48" i="40"/>
  <c r="Q48" i="40"/>
  <c r="Q46" i="40" s="1"/>
  <c r="P48" i="40"/>
  <c r="O48" i="40"/>
  <c r="N48" i="40"/>
  <c r="M48" i="40"/>
  <c r="L48" i="40"/>
  <c r="K48" i="40"/>
  <c r="J48" i="40"/>
  <c r="I48" i="40"/>
  <c r="G48" i="40" s="1"/>
  <c r="BH48" i="40" s="1"/>
  <c r="H48" i="40"/>
  <c r="AY47" i="40"/>
  <c r="AU47" i="40"/>
  <c r="U47" i="40"/>
  <c r="U46" i="40" s="1"/>
  <c r="S47" i="40"/>
  <c r="R47" i="40"/>
  <c r="Q47" i="40"/>
  <c r="P47" i="40"/>
  <c r="P46" i="40" s="1"/>
  <c r="O47" i="40"/>
  <c r="O46" i="40" s="1"/>
  <c r="N47" i="40"/>
  <c r="M47" i="40"/>
  <c r="L47" i="40"/>
  <c r="L46" i="40" s="1"/>
  <c r="K47" i="40"/>
  <c r="K46" i="40" s="1"/>
  <c r="J47" i="40"/>
  <c r="J46" i="40" s="1"/>
  <c r="I47" i="40"/>
  <c r="H47" i="40"/>
  <c r="H46" i="40" s="1"/>
  <c r="BE46" i="40"/>
  <c r="Z46" i="40"/>
  <c r="Y46" i="40"/>
  <c r="X46" i="40"/>
  <c r="W46" i="40"/>
  <c r="V46" i="40"/>
  <c r="S46" i="40"/>
  <c r="R46" i="40"/>
  <c r="N46" i="40"/>
  <c r="M46" i="40"/>
  <c r="I46" i="40"/>
  <c r="AZ45" i="40"/>
  <c r="BA45" i="40" s="1"/>
  <c r="AY45" i="40"/>
  <c r="AX45" i="40"/>
  <c r="AV45" i="40"/>
  <c r="U45" i="40"/>
  <c r="S45" i="40"/>
  <c r="R45" i="40"/>
  <c r="Q45" i="40"/>
  <c r="P45" i="40"/>
  <c r="O45" i="40"/>
  <c r="N45" i="40"/>
  <c r="M45" i="40"/>
  <c r="L45" i="40"/>
  <c r="K45" i="40"/>
  <c r="J45" i="40"/>
  <c r="I45" i="40"/>
  <c r="H45" i="40"/>
  <c r="AU44" i="40"/>
  <c r="AY44" i="40"/>
  <c r="AZ44" i="40" s="1"/>
  <c r="BA44" i="40" s="1"/>
  <c r="U44" i="40"/>
  <c r="S44" i="40"/>
  <c r="R44" i="40"/>
  <c r="Q44" i="40"/>
  <c r="P44" i="40"/>
  <c r="O44" i="40"/>
  <c r="N44" i="40"/>
  <c r="M44" i="40"/>
  <c r="L44" i="40"/>
  <c r="K44" i="40"/>
  <c r="J44" i="40"/>
  <c r="I44" i="40"/>
  <c r="H44" i="40"/>
  <c r="U43" i="40"/>
  <c r="S43" i="40"/>
  <c r="R43" i="40"/>
  <c r="Q43" i="40"/>
  <c r="P43" i="40"/>
  <c r="O43" i="40"/>
  <c r="N43" i="40"/>
  <c r="M43" i="40"/>
  <c r="L43" i="40"/>
  <c r="K43" i="40"/>
  <c r="J43" i="40"/>
  <c r="I43" i="40"/>
  <c r="H43" i="40"/>
  <c r="AY42" i="40"/>
  <c r="AZ42" i="40" s="1"/>
  <c r="BA42" i="40" s="1"/>
  <c r="AX42" i="40"/>
  <c r="AV42" i="40"/>
  <c r="AU42" i="40"/>
  <c r="U42" i="40"/>
  <c r="S42" i="40"/>
  <c r="R42" i="40"/>
  <c r="Q42" i="40"/>
  <c r="P42" i="40"/>
  <c r="O42" i="40"/>
  <c r="N42" i="40"/>
  <c r="M42" i="40"/>
  <c r="L42" i="40"/>
  <c r="K42" i="40"/>
  <c r="J42" i="40"/>
  <c r="I42" i="40"/>
  <c r="G42" i="40" s="1"/>
  <c r="BH42" i="40" s="1"/>
  <c r="H42" i="40"/>
  <c r="AY41" i="40"/>
  <c r="AZ41" i="40" s="1"/>
  <c r="BA41" i="40" s="1"/>
  <c r="AU41" i="40"/>
  <c r="U41" i="40"/>
  <c r="S41" i="40"/>
  <c r="R41" i="40"/>
  <c r="Q41" i="40"/>
  <c r="P41" i="40"/>
  <c r="O41" i="40"/>
  <c r="N41" i="40"/>
  <c r="M41" i="40"/>
  <c r="L41" i="40"/>
  <c r="K41" i="40"/>
  <c r="J41" i="40"/>
  <c r="I41" i="40"/>
  <c r="H41" i="40"/>
  <c r="AW40" i="40"/>
  <c r="AV40" i="40"/>
  <c r="AY40" i="40"/>
  <c r="AZ40" i="40" s="1"/>
  <c r="BA40" i="40" s="1"/>
  <c r="U40" i="40"/>
  <c r="S40" i="40"/>
  <c r="R40" i="40"/>
  <c r="Q40" i="40"/>
  <c r="P40" i="40"/>
  <c r="O40" i="40"/>
  <c r="N40" i="40"/>
  <c r="M40" i="40"/>
  <c r="L40" i="40"/>
  <c r="K40" i="40"/>
  <c r="J40" i="40"/>
  <c r="I40" i="40"/>
  <c r="H40" i="40"/>
  <c r="AY39" i="40"/>
  <c r="AZ39" i="40" s="1"/>
  <c r="BA39" i="40" s="1"/>
  <c r="AV39" i="40"/>
  <c r="U39" i="40"/>
  <c r="S39" i="40"/>
  <c r="R39" i="40"/>
  <c r="Q39" i="40"/>
  <c r="P39" i="40"/>
  <c r="O39" i="40"/>
  <c r="N39" i="40"/>
  <c r="M39" i="40"/>
  <c r="L39" i="40"/>
  <c r="K39" i="40"/>
  <c r="J39" i="40"/>
  <c r="I39" i="40"/>
  <c r="H39" i="40"/>
  <c r="AX38" i="40"/>
  <c r="AW38" i="40"/>
  <c r="AV38" i="40"/>
  <c r="U38" i="40"/>
  <c r="S38" i="40"/>
  <c r="R38" i="40"/>
  <c r="Q38" i="40"/>
  <c r="P38" i="40"/>
  <c r="O38" i="40"/>
  <c r="N38" i="40"/>
  <c r="M38" i="40"/>
  <c r="L38" i="40"/>
  <c r="K38" i="40"/>
  <c r="J38" i="40"/>
  <c r="I38" i="40"/>
  <c r="H38" i="40"/>
  <c r="AU37" i="40"/>
  <c r="U37" i="40"/>
  <c r="S37" i="40"/>
  <c r="R37" i="40"/>
  <c r="Q37" i="40"/>
  <c r="P37" i="40"/>
  <c r="O37" i="40"/>
  <c r="N37" i="40"/>
  <c r="M37" i="40"/>
  <c r="L37" i="40"/>
  <c r="K37" i="40"/>
  <c r="J37" i="40"/>
  <c r="I37" i="40"/>
  <c r="H37" i="40"/>
  <c r="AV36" i="40"/>
  <c r="U36" i="40"/>
  <c r="S36" i="40"/>
  <c r="R36" i="40"/>
  <c r="Q36" i="40"/>
  <c r="P36" i="40"/>
  <c r="O36" i="40"/>
  <c r="N36" i="40"/>
  <c r="M36" i="40"/>
  <c r="L36" i="40"/>
  <c r="K36" i="40"/>
  <c r="J36" i="40"/>
  <c r="I36" i="40"/>
  <c r="H36" i="40"/>
  <c r="G36" i="40" s="1"/>
  <c r="BH36" i="40" s="1"/>
  <c r="AV35" i="40"/>
  <c r="U35" i="40"/>
  <c r="S35" i="40"/>
  <c r="R35" i="40"/>
  <c r="Q35" i="40"/>
  <c r="P35" i="40"/>
  <c r="O35" i="40"/>
  <c r="N35" i="40"/>
  <c r="M35" i="40"/>
  <c r="L35" i="40"/>
  <c r="K35" i="40"/>
  <c r="J35" i="40"/>
  <c r="I35" i="40"/>
  <c r="H35" i="40"/>
  <c r="G35" i="40" s="1"/>
  <c r="BH35" i="40" s="1"/>
  <c r="U34" i="40"/>
  <c r="S34" i="40"/>
  <c r="R34" i="40"/>
  <c r="Q34" i="40"/>
  <c r="P34" i="40"/>
  <c r="O34" i="40"/>
  <c r="N34" i="40"/>
  <c r="M34" i="40"/>
  <c r="L34" i="40"/>
  <c r="K34" i="40"/>
  <c r="J34" i="40"/>
  <c r="I34" i="40"/>
  <c r="G34" i="40" s="1"/>
  <c r="BH34" i="40" s="1"/>
  <c r="H34" i="40"/>
  <c r="AY33" i="40"/>
  <c r="AZ33" i="40" s="1"/>
  <c r="BA33" i="40" s="1"/>
  <c r="AW33" i="40"/>
  <c r="AV33" i="40"/>
  <c r="AU33" i="40"/>
  <c r="U33" i="40"/>
  <c r="S33" i="40"/>
  <c r="R33" i="40"/>
  <c r="Q33" i="40"/>
  <c r="P33" i="40"/>
  <c r="O33" i="40"/>
  <c r="N33" i="40"/>
  <c r="M33" i="40"/>
  <c r="L33" i="40"/>
  <c r="K33" i="40"/>
  <c r="J33" i="40"/>
  <c r="I33" i="40"/>
  <c r="H33" i="40"/>
  <c r="AX32" i="40"/>
  <c r="U32" i="40"/>
  <c r="S32" i="40"/>
  <c r="R32" i="40"/>
  <c r="Q32" i="40"/>
  <c r="P32" i="40"/>
  <c r="O32" i="40"/>
  <c r="N32" i="40"/>
  <c r="M32" i="40"/>
  <c r="L32" i="40"/>
  <c r="K32" i="40"/>
  <c r="J32" i="40"/>
  <c r="I32" i="40"/>
  <c r="H32" i="40"/>
  <c r="G32" i="40" s="1"/>
  <c r="BH32" i="40" s="1"/>
  <c r="AY31" i="40"/>
  <c r="AZ31" i="40" s="1"/>
  <c r="BA31" i="40" s="1"/>
  <c r="AX31" i="40"/>
  <c r="AV31" i="40"/>
  <c r="U31" i="40"/>
  <c r="S31" i="40"/>
  <c r="R31" i="40"/>
  <c r="Q31" i="40"/>
  <c r="P31" i="40"/>
  <c r="O31" i="40"/>
  <c r="N31" i="40"/>
  <c r="M31" i="40"/>
  <c r="L31" i="40"/>
  <c r="K31" i="40"/>
  <c r="J31" i="40"/>
  <c r="I31" i="40"/>
  <c r="H31" i="40"/>
  <c r="AU30" i="40"/>
  <c r="AY30" i="40"/>
  <c r="AZ30" i="40" s="1"/>
  <c r="BA30" i="40" s="1"/>
  <c r="U30" i="40"/>
  <c r="S30" i="40"/>
  <c r="R30" i="40"/>
  <c r="R27" i="40" s="1"/>
  <c r="R26" i="40" s="1"/>
  <c r="Q30" i="40"/>
  <c r="P30" i="40"/>
  <c r="O30" i="40"/>
  <c r="N30" i="40"/>
  <c r="M30" i="40"/>
  <c r="L30" i="40"/>
  <c r="K30" i="40"/>
  <c r="J30" i="40"/>
  <c r="I30" i="40"/>
  <c r="H30" i="40"/>
  <c r="G30" i="40" s="1"/>
  <c r="BH30" i="40" s="1"/>
  <c r="AV29" i="40"/>
  <c r="AU29" i="40"/>
  <c r="AY29" i="40"/>
  <c r="U29" i="40"/>
  <c r="U27" i="40" s="1"/>
  <c r="U26" i="40" s="1"/>
  <c r="S29" i="40"/>
  <c r="R29" i="40"/>
  <c r="Q29" i="40"/>
  <c r="P29" i="40"/>
  <c r="O29" i="40"/>
  <c r="N29" i="40"/>
  <c r="M29" i="40"/>
  <c r="M27" i="40" s="1"/>
  <c r="M26" i="40" s="1"/>
  <c r="L29" i="40"/>
  <c r="K29" i="40"/>
  <c r="J29" i="40"/>
  <c r="I29" i="40"/>
  <c r="H29" i="40"/>
  <c r="G29" i="40" s="1"/>
  <c r="BH29" i="40" s="1"/>
  <c r="AY28" i="40"/>
  <c r="AZ28" i="40" s="1"/>
  <c r="AV28" i="40"/>
  <c r="U28" i="40"/>
  <c r="S28" i="40"/>
  <c r="S27" i="40" s="1"/>
  <c r="S26" i="40" s="1"/>
  <c r="R28" i="40"/>
  <c r="Q28" i="40"/>
  <c r="Q27" i="40" s="1"/>
  <c r="Q26" i="40" s="1"/>
  <c r="P28" i="40"/>
  <c r="P27" i="40" s="1"/>
  <c r="P26" i="40" s="1"/>
  <c r="O28" i="40"/>
  <c r="O27" i="40" s="1"/>
  <c r="O26" i="40" s="1"/>
  <c r="N28" i="40"/>
  <c r="M28" i="40"/>
  <c r="L28" i="40"/>
  <c r="L27" i="40" s="1"/>
  <c r="K28" i="40"/>
  <c r="K27" i="40" s="1"/>
  <c r="K26" i="40" s="1"/>
  <c r="J28" i="40"/>
  <c r="J27" i="40" s="1"/>
  <c r="J26" i="40" s="1"/>
  <c r="I28" i="40"/>
  <c r="I27" i="40" s="1"/>
  <c r="H28" i="40"/>
  <c r="H27" i="40" s="1"/>
  <c r="H26" i="40" s="1"/>
  <c r="BE27" i="40"/>
  <c r="BE26" i="40" s="1"/>
  <c r="AJ27" i="40"/>
  <c r="Z27" i="40"/>
  <c r="Z26" i="40" s="1"/>
  <c r="Y27" i="40"/>
  <c r="X27" i="40"/>
  <c r="W27" i="40"/>
  <c r="W26" i="40" s="1"/>
  <c r="V27" i="40"/>
  <c r="N27" i="40"/>
  <c r="AG26" i="40"/>
  <c r="AF26" i="40"/>
  <c r="AE26" i="40"/>
  <c r="AD26" i="40"/>
  <c r="AC26" i="40"/>
  <c r="AB26" i="40"/>
  <c r="AA26" i="40"/>
  <c r="Y26" i="40"/>
  <c r="X26" i="40"/>
  <c r="V26" i="40"/>
  <c r="N26" i="40"/>
  <c r="U5" i="40"/>
  <c r="AB3" i="40"/>
  <c r="V3" i="40"/>
  <c r="AZ164" i="41" l="1"/>
  <c r="BA164" i="41" s="1"/>
  <c r="AH130" i="41"/>
  <c r="AZ103" i="41"/>
  <c r="BA103" i="41" s="1"/>
  <c r="AY100" i="41"/>
  <c r="BA101" i="41"/>
  <c r="AY60" i="41"/>
  <c r="AS168" i="41"/>
  <c r="AX168" i="41" s="1"/>
  <c r="AO168" i="41"/>
  <c r="AO163" i="41"/>
  <c r="AV163" i="41"/>
  <c r="AX158" i="41"/>
  <c r="AW159" i="41"/>
  <c r="AJ158" i="41"/>
  <c r="AX161" i="41"/>
  <c r="AL149" i="41"/>
  <c r="AI149" i="41"/>
  <c r="AR149" i="41"/>
  <c r="AS149" i="41"/>
  <c r="AS26" i="41" s="1"/>
  <c r="AX147" i="41"/>
  <c r="AI146" i="41"/>
  <c r="AV141" i="41"/>
  <c r="AO140" i="41"/>
  <c r="AW140" i="41" s="1"/>
  <c r="AI140" i="41"/>
  <c r="AU140" i="41" s="1"/>
  <c r="AV138" i="41"/>
  <c r="AW139" i="41"/>
  <c r="AU139" i="41"/>
  <c r="AV130" i="41"/>
  <c r="AV133" i="41"/>
  <c r="AW131" i="41"/>
  <c r="AX128" i="41"/>
  <c r="AO128" i="41"/>
  <c r="AX129" i="41"/>
  <c r="AR118" i="41"/>
  <c r="AX118" i="41" s="1"/>
  <c r="AX115" i="41"/>
  <c r="AV116" i="41"/>
  <c r="AX116" i="41"/>
  <c r="AI115" i="41"/>
  <c r="AU115" i="41" s="1"/>
  <c r="AX107" i="41"/>
  <c r="AO107" i="41"/>
  <c r="AL107" i="41"/>
  <c r="AV107" i="41" s="1"/>
  <c r="AU100" i="41"/>
  <c r="AW102" i="41"/>
  <c r="AR100" i="41"/>
  <c r="AX100" i="41" s="1"/>
  <c r="AS100" i="41"/>
  <c r="AX91" i="41"/>
  <c r="AU89" i="41"/>
  <c r="AV89" i="41"/>
  <c r="AV79" i="41"/>
  <c r="AQ79" i="41"/>
  <c r="AU80" i="41"/>
  <c r="AV68" i="41"/>
  <c r="AU69" i="41"/>
  <c r="AV69" i="41"/>
  <c r="AU71" i="41"/>
  <c r="AW69" i="41"/>
  <c r="AV60" i="41"/>
  <c r="AV61" i="41"/>
  <c r="AS60" i="41"/>
  <c r="AX60" i="41" s="1"/>
  <c r="AW61" i="41"/>
  <c r="AV53" i="41"/>
  <c r="AU53" i="41"/>
  <c r="AX53" i="41"/>
  <c r="AS46" i="41"/>
  <c r="AV47" i="41"/>
  <c r="AU48" i="41"/>
  <c r="AQ46" i="41"/>
  <c r="AL27" i="41"/>
  <c r="AR27" i="41"/>
  <c r="AX28" i="41"/>
  <c r="S27" i="41"/>
  <c r="S26" i="41" s="1"/>
  <c r="AT27" i="41"/>
  <c r="AT26" i="41" s="1"/>
  <c r="AU52" i="41"/>
  <c r="AW60" i="41"/>
  <c r="G32" i="41"/>
  <c r="BH32" i="41" s="1"/>
  <c r="G52" i="41"/>
  <c r="BH52" i="41" s="1"/>
  <c r="BH53" i="41"/>
  <c r="G68" i="41"/>
  <c r="BH68" i="41" s="1"/>
  <c r="BH69" i="41"/>
  <c r="BA70" i="41"/>
  <c r="AX30" i="41"/>
  <c r="AH27" i="41"/>
  <c r="AZ79" i="41"/>
  <c r="BA80" i="41"/>
  <c r="G34" i="41"/>
  <c r="BH34" i="41" s="1"/>
  <c r="AW34" i="41"/>
  <c r="AY68" i="41"/>
  <c r="AZ73" i="41"/>
  <c r="BA73" i="41" s="1"/>
  <c r="AW46" i="41"/>
  <c r="BH89" i="41"/>
  <c r="G88" i="41"/>
  <c r="BH88" i="41" s="1"/>
  <c r="J27" i="41"/>
  <c r="J26" i="41" s="1"/>
  <c r="AK27" i="41"/>
  <c r="AX34" i="41"/>
  <c r="BH61" i="41"/>
  <c r="G60" i="41"/>
  <c r="BH60" i="41" s="1"/>
  <c r="L27" i="41"/>
  <c r="L26" i="41" s="1"/>
  <c r="AU31" i="41"/>
  <c r="AU88" i="41"/>
  <c r="AM27" i="41"/>
  <c r="AX46" i="41"/>
  <c r="AI27" i="41"/>
  <c r="AU33" i="41"/>
  <c r="AZ84" i="41"/>
  <c r="BA84" i="41" s="1"/>
  <c r="AY79" i="41"/>
  <c r="G28" i="41"/>
  <c r="AO27" i="41"/>
  <c r="AW28" i="41"/>
  <c r="O27" i="41"/>
  <c r="O26" i="41" s="1"/>
  <c r="AP27" i="41"/>
  <c r="AV52" i="41"/>
  <c r="AZ89" i="41"/>
  <c r="AY88" i="41"/>
  <c r="AH88" i="41"/>
  <c r="AX102" i="41"/>
  <c r="G105" i="41"/>
  <c r="BH105" i="41" s="1"/>
  <c r="G108" i="41"/>
  <c r="BA108" i="41"/>
  <c r="BA107" i="41" s="1"/>
  <c r="AZ107" i="41"/>
  <c r="G163" i="41"/>
  <c r="BH163" i="41" s="1"/>
  <c r="BH164" i="41"/>
  <c r="BA165" i="41"/>
  <c r="BA163" i="41" s="1"/>
  <c r="AZ163" i="41"/>
  <c r="AW168" i="41"/>
  <c r="BA100" i="41"/>
  <c r="AI107" i="41"/>
  <c r="AU109" i="41"/>
  <c r="AL46" i="41"/>
  <c r="AV46" i="41" s="1"/>
  <c r="AZ53" i="41"/>
  <c r="N88" i="41"/>
  <c r="N26" i="41" s="1"/>
  <c r="AV101" i="41"/>
  <c r="AL100" i="41"/>
  <c r="AU102" i="41"/>
  <c r="AU61" i="41"/>
  <c r="AV93" i="41"/>
  <c r="AQ100" i="41"/>
  <c r="AQ26" i="41" s="1"/>
  <c r="AM100" i="41"/>
  <c r="G102" i="41"/>
  <c r="BH102" i="41" s="1"/>
  <c r="AH107" i="41"/>
  <c r="G111" i="41"/>
  <c r="BH111" i="41" s="1"/>
  <c r="AV115" i="41"/>
  <c r="G149" i="41"/>
  <c r="BH149" i="41" s="1"/>
  <c r="BH150" i="41"/>
  <c r="AY149" i="41"/>
  <c r="AU54" i="41"/>
  <c r="H107" i="41"/>
  <c r="AJ107" i="41"/>
  <c r="AJ26" i="41" s="1"/>
  <c r="G113" i="41"/>
  <c r="BH113" i="41" s="1"/>
  <c r="AX140" i="41"/>
  <c r="AU146" i="41"/>
  <c r="AU149" i="41"/>
  <c r="AU47" i="41"/>
  <c r="AX94" i="41"/>
  <c r="AW130" i="41"/>
  <c r="AP46" i="41"/>
  <c r="G47" i="41"/>
  <c r="AN88" i="41"/>
  <c r="AN26" i="41" s="1"/>
  <c r="AU96" i="41"/>
  <c r="AX97" i="41"/>
  <c r="AP100" i="41"/>
  <c r="BA131" i="41"/>
  <c r="BA130" i="41" s="1"/>
  <c r="AZ130" i="41"/>
  <c r="AV146" i="41"/>
  <c r="BA169" i="41"/>
  <c r="AO88" i="41"/>
  <c r="AW88" i="41" s="1"/>
  <c r="G103" i="41"/>
  <c r="BH103" i="41" s="1"/>
  <c r="AX104" i="41"/>
  <c r="AW108" i="41"/>
  <c r="AW107" i="41"/>
  <c r="AZ141" i="41"/>
  <c r="AZ61" i="41"/>
  <c r="BH129" i="41"/>
  <c r="G128" i="41"/>
  <c r="BH128" i="41" s="1"/>
  <c r="AX146" i="41"/>
  <c r="BA159" i="41"/>
  <c r="AZ160" i="41"/>
  <c r="BA160" i="41" s="1"/>
  <c r="AY158" i="41"/>
  <c r="G168" i="41"/>
  <c r="BH168" i="41" s="1"/>
  <c r="BH169" i="41"/>
  <c r="AZ171" i="41"/>
  <c r="BA171" i="41" s="1"/>
  <c r="AY168" i="41"/>
  <c r="AY47" i="41"/>
  <c r="AM52" i="41"/>
  <c r="AO68" i="41"/>
  <c r="AW68" i="41" s="1"/>
  <c r="AP79" i="41"/>
  <c r="AW79" i="41" s="1"/>
  <c r="G80" i="41"/>
  <c r="G130" i="41"/>
  <c r="BH130" i="41" s="1"/>
  <c r="BH131" i="41"/>
  <c r="AY28" i="41"/>
  <c r="AR88" i="41"/>
  <c r="AX88" i="41" s="1"/>
  <c r="AU94" i="41"/>
  <c r="AX95" i="41"/>
  <c r="BA119" i="41"/>
  <c r="AZ120" i="41"/>
  <c r="BA120" i="41" s="1"/>
  <c r="AY118" i="41"/>
  <c r="AV149" i="41"/>
  <c r="AO52" i="41"/>
  <c r="AW52" i="41" s="1"/>
  <c r="AR79" i="41"/>
  <c r="AX79" i="41" s="1"/>
  <c r="U100" i="41"/>
  <c r="U26" i="41" s="1"/>
  <c r="AU101" i="41"/>
  <c r="G146" i="41"/>
  <c r="BH146" i="41" s="1"/>
  <c r="BH147" i="41"/>
  <c r="H27" i="41"/>
  <c r="AR68" i="41"/>
  <c r="AX68" i="41" s="1"/>
  <c r="AY107" i="41"/>
  <c r="BH116" i="41"/>
  <c r="BA174" i="41"/>
  <c r="AZ175" i="41"/>
  <c r="BA175" i="41" s="1"/>
  <c r="AY173" i="41"/>
  <c r="AU92" i="41"/>
  <c r="G101" i="41"/>
  <c r="AX106" i="41"/>
  <c r="I115" i="41"/>
  <c r="I26" i="41" s="1"/>
  <c r="AY116" i="41"/>
  <c r="G139" i="41"/>
  <c r="AV139" i="41"/>
  <c r="H146" i="41"/>
  <c r="AU129" i="41"/>
  <c r="AV132" i="41"/>
  <c r="AY147" i="41"/>
  <c r="AZ150" i="41"/>
  <c r="AI168" i="41"/>
  <c r="AU168" i="41" s="1"/>
  <c r="AP128" i="41"/>
  <c r="AX138" i="41"/>
  <c r="AL140" i="41"/>
  <c r="AV140" i="41" s="1"/>
  <c r="AY142" i="41"/>
  <c r="AZ142" i="41" s="1"/>
  <c r="BA142" i="41" s="1"/>
  <c r="AI163" i="41"/>
  <c r="AU163" i="41" s="1"/>
  <c r="G165" i="41"/>
  <c r="BH165" i="41" s="1"/>
  <c r="AU117" i="41"/>
  <c r="AI118" i="41"/>
  <c r="AU118" i="41" s="1"/>
  <c r="AK130" i="41"/>
  <c r="AU130" i="41" s="1"/>
  <c r="AY130" i="41"/>
  <c r="AY139" i="41"/>
  <c r="AU151" i="41"/>
  <c r="AI158" i="41"/>
  <c r="AU158" i="41" s="1"/>
  <c r="G117" i="41"/>
  <c r="BH117" i="41" s="1"/>
  <c r="AL118" i="41"/>
  <c r="AV118" i="41" s="1"/>
  <c r="AZ129" i="41"/>
  <c r="G141" i="41"/>
  <c r="AP173" i="41"/>
  <c r="AW173" i="41" s="1"/>
  <c r="G174" i="41"/>
  <c r="AX141" i="41"/>
  <c r="AP168" i="41"/>
  <c r="AP163" i="41"/>
  <c r="AW163" i="41" s="1"/>
  <c r="AO115" i="41"/>
  <c r="AW115" i="41" s="1"/>
  <c r="G119" i="41"/>
  <c r="AR130" i="41"/>
  <c r="AX130" i="41" s="1"/>
  <c r="G159" i="41"/>
  <c r="AQ118" i="41"/>
  <c r="AW118" i="41" s="1"/>
  <c r="AO146" i="41"/>
  <c r="AW146" i="41" s="1"/>
  <c r="AP149" i="41"/>
  <c r="AW149" i="41" s="1"/>
  <c r="AQ158" i="41"/>
  <c r="AW158" i="41" s="1"/>
  <c r="AR163" i="41"/>
  <c r="AX163" i="41" s="1"/>
  <c r="AU173" i="40"/>
  <c r="AV173" i="40"/>
  <c r="AV175" i="40"/>
  <c r="AS173" i="40"/>
  <c r="AX173" i="40" s="1"/>
  <c r="AK168" i="40"/>
  <c r="AW169" i="40"/>
  <c r="AS168" i="40"/>
  <c r="AX168" i="40" s="1"/>
  <c r="AI168" i="40"/>
  <c r="AU168" i="40" s="1"/>
  <c r="AQ163" i="40"/>
  <c r="AW163" i="40" s="1"/>
  <c r="AR163" i="40"/>
  <c r="AX163" i="40" s="1"/>
  <c r="AI163" i="40"/>
  <c r="AU163" i="40" s="1"/>
  <c r="AW164" i="40"/>
  <c r="AV165" i="40"/>
  <c r="AW159" i="40"/>
  <c r="AX159" i="40"/>
  <c r="AV149" i="40"/>
  <c r="AU149" i="40"/>
  <c r="AR149" i="40"/>
  <c r="AT149" i="40"/>
  <c r="AU150" i="40"/>
  <c r="AV150" i="40"/>
  <c r="AX146" i="40"/>
  <c r="AW148" i="40"/>
  <c r="AM140" i="40"/>
  <c r="AV140" i="40" s="1"/>
  <c r="AU143" i="40"/>
  <c r="AV130" i="40"/>
  <c r="AW130" i="40"/>
  <c r="AX130" i="40"/>
  <c r="AI130" i="40"/>
  <c r="AU130" i="40" s="1"/>
  <c r="AV131" i="40"/>
  <c r="AW131" i="40"/>
  <c r="AW128" i="40"/>
  <c r="AS128" i="40"/>
  <c r="AX128" i="40" s="1"/>
  <c r="AU129" i="40"/>
  <c r="AV128" i="40"/>
  <c r="AL118" i="40"/>
  <c r="AV118" i="40" s="1"/>
  <c r="AX119" i="40"/>
  <c r="AW120" i="40"/>
  <c r="AU121" i="40"/>
  <c r="AR118" i="40"/>
  <c r="AX118" i="40" s="1"/>
  <c r="AS115" i="40"/>
  <c r="AX115" i="40" s="1"/>
  <c r="AL115" i="40"/>
  <c r="AV115" i="40" s="1"/>
  <c r="AI115" i="40"/>
  <c r="AU115" i="40" s="1"/>
  <c r="AX109" i="40"/>
  <c r="AW110" i="40"/>
  <c r="AM107" i="40"/>
  <c r="AV107" i="40" s="1"/>
  <c r="AP107" i="40"/>
  <c r="AW107" i="40" s="1"/>
  <c r="AR107" i="40"/>
  <c r="AX107" i="40" s="1"/>
  <c r="AU108" i="40"/>
  <c r="AV100" i="40"/>
  <c r="AW100" i="40"/>
  <c r="AU100" i="40"/>
  <c r="AU101" i="40"/>
  <c r="AW104" i="40"/>
  <c r="AR100" i="40"/>
  <c r="AX100" i="40" s="1"/>
  <c r="AV101" i="40"/>
  <c r="AX88" i="40"/>
  <c r="AI88" i="40"/>
  <c r="AJ88" i="40"/>
  <c r="AW89" i="40"/>
  <c r="AX89" i="40"/>
  <c r="AL88" i="40"/>
  <c r="AV88" i="40" s="1"/>
  <c r="AM79" i="40"/>
  <c r="AO79" i="40"/>
  <c r="AW79" i="40" s="1"/>
  <c r="AR79" i="40"/>
  <c r="AX79" i="40" s="1"/>
  <c r="AV79" i="40"/>
  <c r="AI79" i="40"/>
  <c r="AU79" i="40" s="1"/>
  <c r="AW68" i="40"/>
  <c r="AI68" i="40"/>
  <c r="AU68" i="40" s="1"/>
  <c r="AW69" i="40"/>
  <c r="AX69" i="40"/>
  <c r="AV60" i="40"/>
  <c r="AW60" i="40"/>
  <c r="AX60" i="40"/>
  <c r="AK60" i="40"/>
  <c r="AU60" i="40" s="1"/>
  <c r="AW62" i="40"/>
  <c r="AX63" i="40"/>
  <c r="AQ52" i="40"/>
  <c r="AW52" i="40" s="1"/>
  <c r="AX52" i="40"/>
  <c r="AS52" i="40"/>
  <c r="AI52" i="40"/>
  <c r="AK52" i="40"/>
  <c r="AV54" i="40"/>
  <c r="AV46" i="40"/>
  <c r="AU46" i="40"/>
  <c r="AR46" i="40"/>
  <c r="AJ26" i="40"/>
  <c r="AS46" i="40"/>
  <c r="AV47" i="40"/>
  <c r="AW47" i="40"/>
  <c r="AL46" i="40"/>
  <c r="AI27" i="40"/>
  <c r="AY168" i="40"/>
  <c r="AH107" i="40"/>
  <c r="AY107" i="40"/>
  <c r="AY68" i="40"/>
  <c r="AH52" i="40"/>
  <c r="BA28" i="40"/>
  <c r="AZ29" i="40"/>
  <c r="BA29" i="40" s="1"/>
  <c r="G115" i="40"/>
  <c r="BH115" i="40" s="1"/>
  <c r="BH116" i="40"/>
  <c r="G168" i="40"/>
  <c r="BH168" i="40" s="1"/>
  <c r="BH169" i="40"/>
  <c r="G37" i="40"/>
  <c r="BH37" i="40" s="1"/>
  <c r="AY128" i="40"/>
  <c r="AZ129" i="40"/>
  <c r="BH80" i="40"/>
  <c r="G79" i="40"/>
  <c r="BH79" i="40" s="1"/>
  <c r="AZ102" i="40"/>
  <c r="BA102" i="40" s="1"/>
  <c r="BA100" i="40" s="1"/>
  <c r="AY100" i="40"/>
  <c r="AZ117" i="40"/>
  <c r="AY115" i="40"/>
  <c r="AZ149" i="40"/>
  <c r="BA150" i="40"/>
  <c r="BA149" i="40" s="1"/>
  <c r="G31" i="40"/>
  <c r="BH31" i="40" s="1"/>
  <c r="G28" i="40"/>
  <c r="G40" i="40"/>
  <c r="BH40" i="40" s="1"/>
  <c r="AU43" i="40"/>
  <c r="AY46" i="40"/>
  <c r="G60" i="40"/>
  <c r="BH60" i="40" s="1"/>
  <c r="AY60" i="40"/>
  <c r="AZ61" i="40"/>
  <c r="G88" i="40"/>
  <c r="BH88" i="40" s="1"/>
  <c r="BH89" i="40"/>
  <c r="AY130" i="40"/>
  <c r="AY138" i="40"/>
  <c r="AZ139" i="40"/>
  <c r="G33" i="40"/>
  <c r="BH33" i="40" s="1"/>
  <c r="G118" i="40"/>
  <c r="BH118" i="40" s="1"/>
  <c r="BH119" i="40"/>
  <c r="AY118" i="40"/>
  <c r="AZ130" i="40"/>
  <c r="BA132" i="40"/>
  <c r="BA130" i="40" s="1"/>
  <c r="AY158" i="40"/>
  <c r="AZ159" i="40"/>
  <c r="G38" i="40"/>
  <c r="BH38" i="40" s="1"/>
  <c r="G41" i="40"/>
  <c r="BH41" i="40" s="1"/>
  <c r="G43" i="40"/>
  <c r="BH43" i="40" s="1"/>
  <c r="G44" i="40"/>
  <c r="BH44" i="40" s="1"/>
  <c r="AZ90" i="40"/>
  <c r="BA90" i="40" s="1"/>
  <c r="BA88" i="40" s="1"/>
  <c r="AY88" i="40"/>
  <c r="AY140" i="40"/>
  <c r="BH159" i="40"/>
  <c r="AY52" i="40"/>
  <c r="G100" i="40"/>
  <c r="BH100" i="40" s="1"/>
  <c r="BH101" i="40"/>
  <c r="AZ140" i="40"/>
  <c r="BA142" i="40"/>
  <c r="BA140" i="40" s="1"/>
  <c r="G39" i="40"/>
  <c r="BH39" i="40" s="1"/>
  <c r="G45" i="40"/>
  <c r="BH45" i="40" s="1"/>
  <c r="AZ52" i="40"/>
  <c r="G47" i="40"/>
  <c r="AH60" i="40"/>
  <c r="G69" i="40"/>
  <c r="AH128" i="40"/>
  <c r="AH138" i="40"/>
  <c r="AZ169" i="40"/>
  <c r="G164" i="40"/>
  <c r="G174" i="40"/>
  <c r="G53" i="40"/>
  <c r="BH61" i="40"/>
  <c r="AZ100" i="40"/>
  <c r="G131" i="40"/>
  <c r="G141" i="40"/>
  <c r="AY149" i="40"/>
  <c r="G108" i="40"/>
  <c r="G160" i="40"/>
  <c r="BH160" i="40" s="1"/>
  <c r="G170" i="40"/>
  <c r="BH170" i="40" s="1"/>
  <c r="G117" i="40"/>
  <c r="BH117" i="40" s="1"/>
  <c r="L118" i="40"/>
  <c r="L26" i="40" s="1"/>
  <c r="AZ119" i="40"/>
  <c r="G147" i="40"/>
  <c r="AH46" i="40"/>
  <c r="AZ47" i="40"/>
  <c r="AH68" i="40"/>
  <c r="AZ69" i="40"/>
  <c r="AY164" i="40"/>
  <c r="AY174" i="40"/>
  <c r="I146" i="40"/>
  <c r="I26" i="40" s="1"/>
  <c r="G150" i="40"/>
  <c r="G129" i="40"/>
  <c r="G139" i="40"/>
  <c r="BA53" i="40"/>
  <c r="BA52" i="40" s="1"/>
  <c r="AZ108" i="40"/>
  <c r="AY147" i="40"/>
  <c r="AY80" i="40"/>
  <c r="AX176" i="39"/>
  <c r="AW176" i="39"/>
  <c r="AV176" i="39"/>
  <c r="AU176" i="39"/>
  <c r="AH176" i="39"/>
  <c r="AY176" i="39" s="1"/>
  <c r="AZ176" i="39" s="1"/>
  <c r="BA176" i="39" s="1"/>
  <c r="U176" i="39"/>
  <c r="S176" i="39"/>
  <c r="R176" i="39"/>
  <c r="Q176" i="39"/>
  <c r="P176" i="39"/>
  <c r="O176" i="39"/>
  <c r="N176" i="39"/>
  <c r="M176" i="39"/>
  <c r="L176" i="39"/>
  <c r="K176" i="39"/>
  <c r="J176" i="39"/>
  <c r="I176" i="39"/>
  <c r="H176" i="39"/>
  <c r="G176" i="39" s="1"/>
  <c r="BH176" i="39" s="1"/>
  <c r="AY175" i="39"/>
  <c r="AZ175" i="39" s="1"/>
  <c r="BA175" i="39" s="1"/>
  <c r="AX175" i="39"/>
  <c r="AW175" i="39"/>
  <c r="AV175" i="39"/>
  <c r="AU175" i="39"/>
  <c r="AH175" i="39"/>
  <c r="U175" i="39"/>
  <c r="S175" i="39"/>
  <c r="R175" i="39"/>
  <c r="Q175" i="39"/>
  <c r="P175" i="39"/>
  <c r="O175" i="39"/>
  <c r="N175" i="39"/>
  <c r="M175" i="39"/>
  <c r="L175" i="39"/>
  <c r="K175" i="39"/>
  <c r="J175" i="39"/>
  <c r="J173" i="39" s="1"/>
  <c r="I175" i="39"/>
  <c r="H175" i="39"/>
  <c r="G175" i="39" s="1"/>
  <c r="BH175" i="39" s="1"/>
  <c r="AX174" i="39"/>
  <c r="AW174" i="39"/>
  <c r="AV174" i="39"/>
  <c r="AU174" i="39"/>
  <c r="AH174" i="39"/>
  <c r="AY174" i="39" s="1"/>
  <c r="U174" i="39"/>
  <c r="S174" i="39"/>
  <c r="S173" i="39" s="1"/>
  <c r="R174" i="39"/>
  <c r="Q174" i="39"/>
  <c r="P174" i="39"/>
  <c r="O174" i="39"/>
  <c r="O173" i="39" s="1"/>
  <c r="N174" i="39"/>
  <c r="N173" i="39" s="1"/>
  <c r="M174" i="39"/>
  <c r="M173" i="39" s="1"/>
  <c r="L174" i="39"/>
  <c r="L173" i="39" s="1"/>
  <c r="K174" i="39"/>
  <c r="J174" i="39"/>
  <c r="I174" i="39"/>
  <c r="I173" i="39" s="1"/>
  <c r="H174" i="39"/>
  <c r="G174" i="39" s="1"/>
  <c r="BE173" i="39"/>
  <c r="AU173" i="39"/>
  <c r="AT173" i="39"/>
  <c r="AS173" i="39"/>
  <c r="AR173" i="39"/>
  <c r="AX173" i="39" s="1"/>
  <c r="AQ173" i="39"/>
  <c r="AP173" i="39"/>
  <c r="AW173" i="39" s="1"/>
  <c r="AO173" i="39"/>
  <c r="AN173" i="39"/>
  <c r="AM173" i="39"/>
  <c r="AL173" i="39"/>
  <c r="AV173" i="39" s="1"/>
  <c r="AK173" i="39"/>
  <c r="AJ173" i="39"/>
  <c r="AI173" i="39"/>
  <c r="AH173" i="39"/>
  <c r="Z173" i="39"/>
  <c r="Y173" i="39"/>
  <c r="X173" i="39"/>
  <c r="W173" i="39"/>
  <c r="V173" i="39"/>
  <c r="U173" i="39"/>
  <c r="R173" i="39"/>
  <c r="Q173" i="39"/>
  <c r="P173" i="39"/>
  <c r="K173" i="39"/>
  <c r="H173" i="39"/>
  <c r="AZ172" i="39"/>
  <c r="BA172" i="39" s="1"/>
  <c r="AY172" i="39"/>
  <c r="AX172" i="39"/>
  <c r="AW172" i="39"/>
  <c r="AV172" i="39"/>
  <c r="AU172" i="39"/>
  <c r="AH172" i="39"/>
  <c r="U172" i="39"/>
  <c r="S172" i="39"/>
  <c r="R172" i="39"/>
  <c r="Q172" i="39"/>
  <c r="P172" i="39"/>
  <c r="O172" i="39"/>
  <c r="N172" i="39"/>
  <c r="M172" i="39"/>
  <c r="L172" i="39"/>
  <c r="K172" i="39"/>
  <c r="J172" i="39"/>
  <c r="I172" i="39"/>
  <c r="H172" i="39"/>
  <c r="G172" i="39" s="1"/>
  <c r="BH172" i="39" s="1"/>
  <c r="AY171" i="39"/>
  <c r="AZ171" i="39" s="1"/>
  <c r="BA171" i="39" s="1"/>
  <c r="AX171" i="39"/>
  <c r="AW171" i="39"/>
  <c r="AV171" i="39"/>
  <c r="AU171" i="39"/>
  <c r="AH171" i="39"/>
  <c r="U171" i="39"/>
  <c r="S171" i="39"/>
  <c r="R171" i="39"/>
  <c r="Q171" i="39"/>
  <c r="P171" i="39"/>
  <c r="O171" i="39"/>
  <c r="N171" i="39"/>
  <c r="M171" i="39"/>
  <c r="L171" i="39"/>
  <c r="K171" i="39"/>
  <c r="J171" i="39"/>
  <c r="I171" i="39"/>
  <c r="H171" i="39"/>
  <c r="G171" i="39" s="1"/>
  <c r="BH171" i="39" s="1"/>
  <c r="AX170" i="39"/>
  <c r="AW170" i="39"/>
  <c r="AV170" i="39"/>
  <c r="AU170" i="39"/>
  <c r="AH170" i="39"/>
  <c r="AY170" i="39" s="1"/>
  <c r="AZ170" i="39" s="1"/>
  <c r="BA170" i="39" s="1"/>
  <c r="U170" i="39"/>
  <c r="S170" i="39"/>
  <c r="R170" i="39"/>
  <c r="Q170" i="39"/>
  <c r="P170" i="39"/>
  <c r="O170" i="39"/>
  <c r="N170" i="39"/>
  <c r="M170" i="39"/>
  <c r="L170" i="39"/>
  <c r="K170" i="39"/>
  <c r="J170" i="39"/>
  <c r="I170" i="39"/>
  <c r="H170" i="39"/>
  <c r="G170" i="39" s="1"/>
  <c r="BH170" i="39" s="1"/>
  <c r="AY169" i="39"/>
  <c r="AY168" i="39" s="1"/>
  <c r="AX169" i="39"/>
  <c r="AW169" i="39"/>
  <c r="AV169" i="39"/>
  <c r="AU169" i="39"/>
  <c r="AH169" i="39"/>
  <c r="U169" i="39"/>
  <c r="S169" i="39"/>
  <c r="S168" i="39" s="1"/>
  <c r="R169" i="39"/>
  <c r="R168" i="39" s="1"/>
  <c r="Q169" i="39"/>
  <c r="P169" i="39"/>
  <c r="P168" i="39" s="1"/>
  <c r="O169" i="39"/>
  <c r="N169" i="39"/>
  <c r="N168" i="39" s="1"/>
  <c r="M169" i="39"/>
  <c r="M168" i="39" s="1"/>
  <c r="L169" i="39"/>
  <c r="L168" i="39" s="1"/>
  <c r="K169" i="39"/>
  <c r="J169" i="39"/>
  <c r="I169" i="39"/>
  <c r="I168" i="39" s="1"/>
  <c r="H169" i="39"/>
  <c r="BE168" i="39"/>
  <c r="AW168" i="39"/>
  <c r="AU168" i="39"/>
  <c r="AT168" i="39"/>
  <c r="AS168" i="39"/>
  <c r="AR168" i="39"/>
  <c r="AX168" i="39" s="1"/>
  <c r="AQ168" i="39"/>
  <c r="AP168" i="39"/>
  <c r="AO168" i="39"/>
  <c r="AN168" i="39"/>
  <c r="AM168" i="39"/>
  <c r="AL168" i="39"/>
  <c r="AV168" i="39" s="1"/>
  <c r="AK168" i="39"/>
  <c r="AJ168" i="39"/>
  <c r="AI168" i="39"/>
  <c r="AH168" i="39"/>
  <c r="Z168" i="39"/>
  <c r="Y168" i="39"/>
  <c r="X168" i="39"/>
  <c r="W168" i="39"/>
  <c r="V168" i="39"/>
  <c r="U168" i="39"/>
  <c r="Q168" i="39"/>
  <c r="O168" i="39"/>
  <c r="K168" i="39"/>
  <c r="J168" i="39"/>
  <c r="H168" i="39"/>
  <c r="AY167" i="39"/>
  <c r="AZ167" i="39" s="1"/>
  <c r="BA167" i="39" s="1"/>
  <c r="AX167" i="39"/>
  <c r="AW167" i="39"/>
  <c r="AV167" i="39"/>
  <c r="AU167" i="39"/>
  <c r="AH167" i="39"/>
  <c r="U167" i="39"/>
  <c r="S167" i="39"/>
  <c r="R167" i="39"/>
  <c r="Q167" i="39"/>
  <c r="P167" i="39"/>
  <c r="O167" i="39"/>
  <c r="N167" i="39"/>
  <c r="M167" i="39"/>
  <c r="L167" i="39"/>
  <c r="K167" i="39"/>
  <c r="J167" i="39"/>
  <c r="I167" i="39"/>
  <c r="H167" i="39"/>
  <c r="G167" i="39" s="1"/>
  <c r="BH167" i="39" s="1"/>
  <c r="AX166" i="39"/>
  <c r="AW166" i="39"/>
  <c r="AV166" i="39"/>
  <c r="AU166" i="39"/>
  <c r="AH166" i="39"/>
  <c r="AY166" i="39" s="1"/>
  <c r="AZ166" i="39" s="1"/>
  <c r="BA166" i="39" s="1"/>
  <c r="U166" i="39"/>
  <c r="S166" i="39"/>
  <c r="R166" i="39"/>
  <c r="Q166" i="39"/>
  <c r="P166" i="39"/>
  <c r="O166" i="39"/>
  <c r="O163" i="39" s="1"/>
  <c r="N166" i="39"/>
  <c r="M166" i="39"/>
  <c r="L166" i="39"/>
  <c r="G166" i="39" s="1"/>
  <c r="BH166" i="39" s="1"/>
  <c r="K166" i="39"/>
  <c r="J166" i="39"/>
  <c r="I166" i="39"/>
  <c r="H166" i="39"/>
  <c r="AY165" i="39"/>
  <c r="AZ165" i="39" s="1"/>
  <c r="BA165" i="39" s="1"/>
  <c r="AX165" i="39"/>
  <c r="AW165" i="39"/>
  <c r="AV165" i="39"/>
  <c r="AU165" i="39"/>
  <c r="AH165" i="39"/>
  <c r="U165" i="39"/>
  <c r="S165" i="39"/>
  <c r="R165" i="39"/>
  <c r="Q165" i="39"/>
  <c r="P165" i="39"/>
  <c r="O165" i="39"/>
  <c r="N165" i="39"/>
  <c r="M165" i="39"/>
  <c r="M163" i="39" s="1"/>
  <c r="L165" i="39"/>
  <c r="K165" i="39"/>
  <c r="J165" i="39"/>
  <c r="I165" i="39"/>
  <c r="G165" i="39" s="1"/>
  <c r="BH165" i="39" s="1"/>
  <c r="H165" i="39"/>
  <c r="AX164" i="39"/>
  <c r="AW164" i="39"/>
  <c r="AV164" i="39"/>
  <c r="AU164" i="39"/>
  <c r="AH164" i="39"/>
  <c r="AH163" i="39" s="1"/>
  <c r="U164" i="39"/>
  <c r="S164" i="39"/>
  <c r="S163" i="39" s="1"/>
  <c r="R164" i="39"/>
  <c r="Q164" i="39"/>
  <c r="P164" i="39"/>
  <c r="P163" i="39" s="1"/>
  <c r="O164" i="39"/>
  <c r="N164" i="39"/>
  <c r="N163" i="39" s="1"/>
  <c r="M164" i="39"/>
  <c r="L164" i="39"/>
  <c r="L163" i="39" s="1"/>
  <c r="K164" i="39"/>
  <c r="K163" i="39" s="1"/>
  <c r="J164" i="39"/>
  <c r="I164" i="39"/>
  <c r="I163" i="39" s="1"/>
  <c r="H164" i="39"/>
  <c r="G164" i="39" s="1"/>
  <c r="BE163" i="39"/>
  <c r="AT163" i="39"/>
  <c r="AS163" i="39"/>
  <c r="AR163" i="39"/>
  <c r="AX163" i="39" s="1"/>
  <c r="AQ163" i="39"/>
  <c r="AP163" i="39"/>
  <c r="AW163" i="39" s="1"/>
  <c r="AO163" i="39"/>
  <c r="AN163" i="39"/>
  <c r="AM163" i="39"/>
  <c r="AL163" i="39"/>
  <c r="AV163" i="39" s="1"/>
  <c r="AK163" i="39"/>
  <c r="AU163" i="39" s="1"/>
  <c r="AJ163" i="39"/>
  <c r="AI163" i="39"/>
  <c r="Z163" i="39"/>
  <c r="Y163" i="39"/>
  <c r="X163" i="39"/>
  <c r="W163" i="39"/>
  <c r="V163" i="39"/>
  <c r="U163" i="39"/>
  <c r="R163" i="39"/>
  <c r="Q163" i="39"/>
  <c r="J163" i="39"/>
  <c r="H163" i="39"/>
  <c r="AZ162" i="39"/>
  <c r="BA162" i="39" s="1"/>
  <c r="AY162" i="39"/>
  <c r="AX162" i="39"/>
  <c r="AW162" i="39"/>
  <c r="AV162" i="39"/>
  <c r="AU162" i="39"/>
  <c r="AH162" i="39"/>
  <c r="U162" i="39"/>
  <c r="S162" i="39"/>
  <c r="R162" i="39"/>
  <c r="Q162" i="39"/>
  <c r="P162" i="39"/>
  <c r="O162" i="39"/>
  <c r="N162" i="39"/>
  <c r="M162" i="39"/>
  <c r="L162" i="39"/>
  <c r="K162" i="39"/>
  <c r="J162" i="39"/>
  <c r="I162" i="39"/>
  <c r="H162" i="39"/>
  <c r="G162" i="39" s="1"/>
  <c r="BH162" i="39" s="1"/>
  <c r="AY161" i="39"/>
  <c r="AZ161" i="39" s="1"/>
  <c r="BA161" i="39" s="1"/>
  <c r="AX161" i="39"/>
  <c r="AW161" i="39"/>
  <c r="AV161" i="39"/>
  <c r="AU161" i="39"/>
  <c r="AH161" i="39"/>
  <c r="U161" i="39"/>
  <c r="S161" i="39"/>
  <c r="R161" i="39"/>
  <c r="Q161" i="39"/>
  <c r="P161" i="39"/>
  <c r="O161" i="39"/>
  <c r="N161" i="39"/>
  <c r="M161" i="39"/>
  <c r="L161" i="39"/>
  <c r="K161" i="39"/>
  <c r="J161" i="39"/>
  <c r="I161" i="39"/>
  <c r="H161" i="39"/>
  <c r="G161" i="39" s="1"/>
  <c r="BH161" i="39" s="1"/>
  <c r="AX160" i="39"/>
  <c r="AW160" i="39"/>
  <c r="AV160" i="39"/>
  <c r="AU160" i="39"/>
  <c r="AH160" i="39"/>
  <c r="AY160" i="39" s="1"/>
  <c r="U160" i="39"/>
  <c r="U158" i="39" s="1"/>
  <c r="S160" i="39"/>
  <c r="R160" i="39"/>
  <c r="Q160" i="39"/>
  <c r="P160" i="39"/>
  <c r="O160" i="39"/>
  <c r="N160" i="39"/>
  <c r="M160" i="39"/>
  <c r="L160" i="39"/>
  <c r="K160" i="39"/>
  <c r="J160" i="39"/>
  <c r="I160" i="39"/>
  <c r="G160" i="39" s="1"/>
  <c r="BH160" i="39" s="1"/>
  <c r="H160" i="39"/>
  <c r="AY159" i="39"/>
  <c r="AZ159" i="39" s="1"/>
  <c r="AX159" i="39"/>
  <c r="AW159" i="39"/>
  <c r="AV159" i="39"/>
  <c r="AU159" i="39"/>
  <c r="AH159" i="39"/>
  <c r="U159" i="39"/>
  <c r="S159" i="39"/>
  <c r="S158" i="39" s="1"/>
  <c r="R159" i="39"/>
  <c r="R158" i="39" s="1"/>
  <c r="Q159" i="39"/>
  <c r="P159" i="39"/>
  <c r="P158" i="39" s="1"/>
  <c r="O159" i="39"/>
  <c r="N159" i="39"/>
  <c r="M159" i="39"/>
  <c r="L159" i="39"/>
  <c r="L158" i="39" s="1"/>
  <c r="K159" i="39"/>
  <c r="J159" i="39"/>
  <c r="I159" i="39"/>
  <c r="I158" i="39" s="1"/>
  <c r="H159" i="39"/>
  <c r="BE158" i="39"/>
  <c r="AW158" i="39"/>
  <c r="AU158" i="39"/>
  <c r="AT158" i="39"/>
  <c r="AX158" i="39" s="1"/>
  <c r="AS158" i="39"/>
  <c r="AR158" i="39"/>
  <c r="AQ158" i="39"/>
  <c r="AP158" i="39"/>
  <c r="AO158" i="39"/>
  <c r="AN158" i="39"/>
  <c r="AM158" i="39"/>
  <c r="AL158" i="39"/>
  <c r="AV158" i="39" s="1"/>
  <c r="AK158" i="39"/>
  <c r="AJ158" i="39"/>
  <c r="AI158" i="39"/>
  <c r="Z158" i="39"/>
  <c r="Y158" i="39"/>
  <c r="X158" i="39"/>
  <c r="W158" i="39"/>
  <c r="V158" i="39"/>
  <c r="Q158" i="39"/>
  <c r="O158" i="39"/>
  <c r="N158" i="39"/>
  <c r="M158" i="39"/>
  <c r="K158" i="39"/>
  <c r="J158" i="39"/>
  <c r="AY157" i="39"/>
  <c r="AZ157" i="39" s="1"/>
  <c r="BA157" i="39" s="1"/>
  <c r="AX157" i="39"/>
  <c r="AW157" i="39"/>
  <c r="AV157" i="39"/>
  <c r="AU157" i="39"/>
  <c r="AH157" i="39"/>
  <c r="U157" i="39"/>
  <c r="S157" i="39"/>
  <c r="R157" i="39"/>
  <c r="Q157" i="39"/>
  <c r="P157" i="39"/>
  <c r="O157" i="39"/>
  <c r="N157" i="39"/>
  <c r="M157" i="39"/>
  <c r="L157" i="39"/>
  <c r="K157" i="39"/>
  <c r="J157" i="39"/>
  <c r="I157" i="39"/>
  <c r="H157" i="39"/>
  <c r="G157" i="39" s="1"/>
  <c r="BH157" i="39" s="1"/>
  <c r="AX156" i="39"/>
  <c r="AW156" i="39"/>
  <c r="AV156" i="39"/>
  <c r="AU156" i="39"/>
  <c r="AH156" i="39"/>
  <c r="AY156" i="39" s="1"/>
  <c r="AZ156" i="39" s="1"/>
  <c r="BA156" i="39" s="1"/>
  <c r="U156" i="39"/>
  <c r="S156" i="39"/>
  <c r="R156" i="39"/>
  <c r="Q156" i="39"/>
  <c r="P156" i="39"/>
  <c r="O156" i="39"/>
  <c r="N156" i="39"/>
  <c r="G156" i="39" s="1"/>
  <c r="BH156" i="39" s="1"/>
  <c r="M156" i="39"/>
  <c r="L156" i="39"/>
  <c r="K156" i="39"/>
  <c r="J156" i="39"/>
  <c r="I156" i="39"/>
  <c r="H156" i="39"/>
  <c r="AZ155" i="39"/>
  <c r="BA155" i="39" s="1"/>
  <c r="AY155" i="39"/>
  <c r="AX155" i="39"/>
  <c r="AW155" i="39"/>
  <c r="AV155" i="39"/>
  <c r="AU155" i="39"/>
  <c r="AH155" i="39"/>
  <c r="U155" i="39"/>
  <c r="S155" i="39"/>
  <c r="R155" i="39"/>
  <c r="Q155" i="39"/>
  <c r="P155" i="39"/>
  <c r="O155" i="39"/>
  <c r="N155" i="39"/>
  <c r="M155" i="39"/>
  <c r="L155" i="39"/>
  <c r="K155" i="39"/>
  <c r="J155" i="39"/>
  <c r="I155" i="39"/>
  <c r="G155" i="39" s="1"/>
  <c r="BH155" i="39" s="1"/>
  <c r="H155" i="39"/>
  <c r="AX154" i="39"/>
  <c r="AW154" i="39"/>
  <c r="AV154" i="39"/>
  <c r="AU154" i="39"/>
  <c r="AH154" i="39"/>
  <c r="AY154" i="39" s="1"/>
  <c r="AZ154" i="39" s="1"/>
  <c r="BA154" i="39" s="1"/>
  <c r="U154" i="39"/>
  <c r="S154" i="39"/>
  <c r="R154" i="39"/>
  <c r="Q154" i="39"/>
  <c r="P154" i="39"/>
  <c r="O154" i="39"/>
  <c r="N154" i="39"/>
  <c r="M154" i="39"/>
  <c r="L154" i="39"/>
  <c r="K154" i="39"/>
  <c r="J154" i="39"/>
  <c r="I154" i="39"/>
  <c r="H154" i="39"/>
  <c r="G154" i="39" s="1"/>
  <c r="BH154" i="39" s="1"/>
  <c r="BA153" i="39"/>
  <c r="AZ153" i="39"/>
  <c r="AY153" i="39"/>
  <c r="AX153" i="39"/>
  <c r="AW153" i="39"/>
  <c r="AV153" i="39"/>
  <c r="AU153" i="39"/>
  <c r="AH153" i="39"/>
  <c r="U153" i="39"/>
  <c r="S153" i="39"/>
  <c r="R153" i="39"/>
  <c r="Q153" i="39"/>
  <c r="P153" i="39"/>
  <c r="O153" i="39"/>
  <c r="N153" i="39"/>
  <c r="N149" i="39" s="1"/>
  <c r="M153" i="39"/>
  <c r="L153" i="39"/>
  <c r="K153" i="39"/>
  <c r="J153" i="39"/>
  <c r="I153" i="39"/>
  <c r="G153" i="39" s="1"/>
  <c r="BH153" i="39" s="1"/>
  <c r="H153" i="39"/>
  <c r="AZ152" i="39"/>
  <c r="BA152" i="39" s="1"/>
  <c r="AY152" i="39"/>
  <c r="AX152" i="39"/>
  <c r="AW152" i="39"/>
  <c r="AV152" i="39"/>
  <c r="AU152" i="39"/>
  <c r="AH152" i="39"/>
  <c r="U152" i="39"/>
  <c r="S152" i="39"/>
  <c r="R152" i="39"/>
  <c r="Q152" i="39"/>
  <c r="P152" i="39"/>
  <c r="O152" i="39"/>
  <c r="N152" i="39"/>
  <c r="M152" i="39"/>
  <c r="L152" i="39"/>
  <c r="K152" i="39"/>
  <c r="J152" i="39"/>
  <c r="I152" i="39"/>
  <c r="H152" i="39"/>
  <c r="G152" i="39" s="1"/>
  <c r="BH152" i="39" s="1"/>
  <c r="AX151" i="39"/>
  <c r="AW151" i="39"/>
  <c r="AV151" i="39"/>
  <c r="AU151" i="39"/>
  <c r="AH151" i="39"/>
  <c r="AY151" i="39" s="1"/>
  <c r="U151" i="39"/>
  <c r="S151" i="39"/>
  <c r="R151" i="39"/>
  <c r="Q151" i="39"/>
  <c r="P151" i="39"/>
  <c r="O151" i="39"/>
  <c r="N151" i="39"/>
  <c r="M151" i="39"/>
  <c r="L151" i="39"/>
  <c r="K151" i="39"/>
  <c r="J151" i="39"/>
  <c r="I151" i="39"/>
  <c r="I149" i="39" s="1"/>
  <c r="H151" i="39"/>
  <c r="G151" i="39" s="1"/>
  <c r="BH151" i="39" s="1"/>
  <c r="AZ150" i="39"/>
  <c r="BA150" i="39" s="1"/>
  <c r="AY150" i="39"/>
  <c r="AX150" i="39"/>
  <c r="AW150" i="39"/>
  <c r="AV150" i="39"/>
  <c r="AU150" i="39"/>
  <c r="AH150" i="39"/>
  <c r="U150" i="39"/>
  <c r="U149" i="39" s="1"/>
  <c r="S150" i="39"/>
  <c r="S149" i="39" s="1"/>
  <c r="R150" i="39"/>
  <c r="Q150" i="39"/>
  <c r="Q149" i="39" s="1"/>
  <c r="P150" i="39"/>
  <c r="O150" i="39"/>
  <c r="N150" i="39"/>
  <c r="M150" i="39"/>
  <c r="M149" i="39" s="1"/>
  <c r="L150" i="39"/>
  <c r="K150" i="39"/>
  <c r="J150" i="39"/>
  <c r="J149" i="39" s="1"/>
  <c r="I150" i="39"/>
  <c r="H150" i="39"/>
  <c r="H149" i="39" s="1"/>
  <c r="BE149" i="39"/>
  <c r="AT149" i="39"/>
  <c r="AS149" i="39"/>
  <c r="AX149" i="39" s="1"/>
  <c r="AR149" i="39"/>
  <c r="AQ149" i="39"/>
  <c r="AW149" i="39" s="1"/>
  <c r="AP149" i="39"/>
  <c r="AO149" i="39"/>
  <c r="AN149" i="39"/>
  <c r="AM149" i="39"/>
  <c r="AL149" i="39"/>
  <c r="AV149" i="39" s="1"/>
  <c r="AK149" i="39"/>
  <c r="AU149" i="39" s="1"/>
  <c r="AJ149" i="39"/>
  <c r="AI149" i="39"/>
  <c r="AH149" i="39"/>
  <c r="Z149" i="39"/>
  <c r="Y149" i="39"/>
  <c r="X149" i="39"/>
  <c r="W149" i="39"/>
  <c r="V149" i="39"/>
  <c r="R149" i="39"/>
  <c r="P149" i="39"/>
  <c r="O149" i="39"/>
  <c r="L149" i="39"/>
  <c r="K149" i="39"/>
  <c r="AX148" i="39"/>
  <c r="AW148" i="39"/>
  <c r="AV148" i="39"/>
  <c r="AU148" i="39"/>
  <c r="AH148" i="39"/>
  <c r="AY148" i="39" s="1"/>
  <c r="AZ148" i="39" s="1"/>
  <c r="BA148" i="39" s="1"/>
  <c r="U148" i="39"/>
  <c r="S148" i="39"/>
  <c r="R148" i="39"/>
  <c r="Q148" i="39"/>
  <c r="P148" i="39"/>
  <c r="O148" i="39"/>
  <c r="N148" i="39"/>
  <c r="M148" i="39"/>
  <c r="L148" i="39"/>
  <c r="L146" i="39" s="1"/>
  <c r="K148" i="39"/>
  <c r="J148" i="39"/>
  <c r="G148" i="39" s="1"/>
  <c r="BH148" i="39" s="1"/>
  <c r="I148" i="39"/>
  <c r="H148" i="39"/>
  <c r="AX147" i="39"/>
  <c r="AW147" i="39"/>
  <c r="AV147" i="39"/>
  <c r="AU147" i="39"/>
  <c r="AH147" i="39"/>
  <c r="AH146" i="39" s="1"/>
  <c r="U147" i="39"/>
  <c r="U146" i="39" s="1"/>
  <c r="S147" i="39"/>
  <c r="S146" i="39" s="1"/>
  <c r="R147" i="39"/>
  <c r="Q147" i="39"/>
  <c r="P147" i="39"/>
  <c r="P146" i="39" s="1"/>
  <c r="O147" i="39"/>
  <c r="N147" i="39"/>
  <c r="M147" i="39"/>
  <c r="M146" i="39" s="1"/>
  <c r="L147" i="39"/>
  <c r="K147" i="39"/>
  <c r="K146" i="39" s="1"/>
  <c r="J147" i="39"/>
  <c r="I147" i="39"/>
  <c r="I146" i="39" s="1"/>
  <c r="H147" i="39"/>
  <c r="H146" i="39" s="1"/>
  <c r="BE146" i="39"/>
  <c r="AX146" i="39"/>
  <c r="AT146" i="39"/>
  <c r="AS146" i="39"/>
  <c r="AR146" i="39"/>
  <c r="AQ146" i="39"/>
  <c r="AP146" i="39"/>
  <c r="AO146" i="39"/>
  <c r="AW146" i="39" s="1"/>
  <c r="AN146" i="39"/>
  <c r="AV146" i="39" s="1"/>
  <c r="AM146" i="39"/>
  <c r="AL146" i="39"/>
  <c r="AK146" i="39"/>
  <c r="AJ146" i="39"/>
  <c r="AI146" i="39"/>
  <c r="AU146" i="39" s="1"/>
  <c r="Z146" i="39"/>
  <c r="Y146" i="39"/>
  <c r="X146" i="39"/>
  <c r="W146" i="39"/>
  <c r="V146" i="39"/>
  <c r="R146" i="39"/>
  <c r="Q146" i="39"/>
  <c r="O146" i="39"/>
  <c r="N146" i="39"/>
  <c r="AX145" i="39"/>
  <c r="AW145" i="39"/>
  <c r="AV145" i="39"/>
  <c r="AU145" i="39"/>
  <c r="AH145" i="39"/>
  <c r="AY145" i="39" s="1"/>
  <c r="AZ145" i="39" s="1"/>
  <c r="BA145" i="39" s="1"/>
  <c r="U145" i="39"/>
  <c r="S145" i="39"/>
  <c r="R145" i="39"/>
  <c r="Q145" i="39"/>
  <c r="P145" i="39"/>
  <c r="O145" i="39"/>
  <c r="N145" i="39"/>
  <c r="M145" i="39"/>
  <c r="L145" i="39"/>
  <c r="K145" i="39"/>
  <c r="J145" i="39"/>
  <c r="I145" i="39"/>
  <c r="G145" i="39" s="1"/>
  <c r="BH145" i="39" s="1"/>
  <c r="H145" i="39"/>
  <c r="AX144" i="39"/>
  <c r="AW144" i="39"/>
  <c r="AV144" i="39"/>
  <c r="AU144" i="39"/>
  <c r="AH144" i="39"/>
  <c r="AY144" i="39" s="1"/>
  <c r="AZ144" i="39" s="1"/>
  <c r="BA144" i="39" s="1"/>
  <c r="U144" i="39"/>
  <c r="S144" i="39"/>
  <c r="R144" i="39"/>
  <c r="Q144" i="39"/>
  <c r="P144" i="39"/>
  <c r="O144" i="39"/>
  <c r="N144" i="39"/>
  <c r="M144" i="39"/>
  <c r="L144" i="39"/>
  <c r="K144" i="39"/>
  <c r="J144" i="39"/>
  <c r="I144" i="39"/>
  <c r="H144" i="39"/>
  <c r="G144" i="39" s="1"/>
  <c r="BH144" i="39" s="1"/>
  <c r="BA143" i="39"/>
  <c r="AZ143" i="39"/>
  <c r="AY143" i="39"/>
  <c r="AX143" i="39"/>
  <c r="AW143" i="39"/>
  <c r="AV143" i="39"/>
  <c r="AU143" i="39"/>
  <c r="AH143" i="39"/>
  <c r="U143" i="39"/>
  <c r="S143" i="39"/>
  <c r="R143" i="39"/>
  <c r="Q143" i="39"/>
  <c r="Q140" i="39" s="1"/>
  <c r="P143" i="39"/>
  <c r="O143" i="39"/>
  <c r="N143" i="39"/>
  <c r="M143" i="39"/>
  <c r="L143" i="39"/>
  <c r="K143" i="39"/>
  <c r="J143" i="39"/>
  <c r="I143" i="39"/>
  <c r="H143" i="39"/>
  <c r="G143" i="39" s="1"/>
  <c r="BH143" i="39" s="1"/>
  <c r="AY142" i="39"/>
  <c r="AZ142" i="39" s="1"/>
  <c r="BA142" i="39" s="1"/>
  <c r="AX142" i="39"/>
  <c r="AW142" i="39"/>
  <c r="AV142" i="39"/>
  <c r="AU142" i="39"/>
  <c r="AH142" i="39"/>
  <c r="U142" i="39"/>
  <c r="S142" i="39"/>
  <c r="R142" i="39"/>
  <c r="Q142" i="39"/>
  <c r="P142" i="39"/>
  <c r="O142" i="39"/>
  <c r="O140" i="39" s="1"/>
  <c r="N142" i="39"/>
  <c r="N140" i="39" s="1"/>
  <c r="M142" i="39"/>
  <c r="L142" i="39"/>
  <c r="L140" i="39" s="1"/>
  <c r="K142" i="39"/>
  <c r="K140" i="39" s="1"/>
  <c r="J142" i="39"/>
  <c r="I142" i="39"/>
  <c r="H142" i="39"/>
  <c r="G142" i="39" s="1"/>
  <c r="BH142" i="39" s="1"/>
  <c r="AX141" i="39"/>
  <c r="AW141" i="39"/>
  <c r="AV141" i="39"/>
  <c r="AU141" i="39"/>
  <c r="AH141" i="39"/>
  <c r="AH140" i="39" s="1"/>
  <c r="U141" i="39"/>
  <c r="S141" i="39"/>
  <c r="S140" i="39" s="1"/>
  <c r="R141" i="39"/>
  <c r="R140" i="39" s="1"/>
  <c r="Q141" i="39"/>
  <c r="P141" i="39"/>
  <c r="O141" i="39"/>
  <c r="N141" i="39"/>
  <c r="M141" i="39"/>
  <c r="M140" i="39" s="1"/>
  <c r="L141" i="39"/>
  <c r="K141" i="39"/>
  <c r="J141" i="39"/>
  <c r="J140" i="39" s="1"/>
  <c r="I141" i="39"/>
  <c r="H141" i="39"/>
  <c r="H140" i="39" s="1"/>
  <c r="BE140" i="39"/>
  <c r="AT140" i="39"/>
  <c r="AS140" i="39"/>
  <c r="AR140" i="39"/>
  <c r="AX140" i="39" s="1"/>
  <c r="AQ140" i="39"/>
  <c r="AP140" i="39"/>
  <c r="AO140" i="39"/>
  <c r="AW140" i="39" s="1"/>
  <c r="AN140" i="39"/>
  <c r="AM140" i="39"/>
  <c r="AL140" i="39"/>
  <c r="AV140" i="39" s="1"/>
  <c r="AK140" i="39"/>
  <c r="AU140" i="39" s="1"/>
  <c r="AJ140" i="39"/>
  <c r="AI140" i="39"/>
  <c r="Z140" i="39"/>
  <c r="Y140" i="39"/>
  <c r="X140" i="39"/>
  <c r="W140" i="39"/>
  <c r="V140" i="39"/>
  <c r="U140" i="39"/>
  <c r="P140" i="39"/>
  <c r="I140" i="39"/>
  <c r="AY139" i="39"/>
  <c r="AZ139" i="39" s="1"/>
  <c r="AX139" i="39"/>
  <c r="AW139" i="39"/>
  <c r="AV139" i="39"/>
  <c r="AU139" i="39"/>
  <c r="AH139" i="39"/>
  <c r="AH138" i="39" s="1"/>
  <c r="U139" i="39"/>
  <c r="S139" i="39"/>
  <c r="S138" i="39" s="1"/>
  <c r="R139" i="39"/>
  <c r="R138" i="39" s="1"/>
  <c r="Q139" i="39"/>
  <c r="P139" i="39"/>
  <c r="P138" i="39" s="1"/>
  <c r="O139" i="39"/>
  <c r="N139" i="39"/>
  <c r="M139" i="39"/>
  <c r="M138" i="39" s="1"/>
  <c r="L139" i="39"/>
  <c r="L138" i="39" s="1"/>
  <c r="K139" i="39"/>
  <c r="K138" i="39" s="1"/>
  <c r="J139" i="39"/>
  <c r="I139" i="39"/>
  <c r="H139" i="39"/>
  <c r="BE138" i="39"/>
  <c r="AY138" i="39"/>
  <c r="AX138" i="39"/>
  <c r="AT138" i="39"/>
  <c r="AS138" i="39"/>
  <c r="AR138" i="39"/>
  <c r="AQ138" i="39"/>
  <c r="AP138" i="39"/>
  <c r="AW138" i="39" s="1"/>
  <c r="AO138" i="39"/>
  <c r="AN138" i="39"/>
  <c r="AM138" i="39"/>
  <c r="AL138" i="39"/>
  <c r="AV138" i="39" s="1"/>
  <c r="AK138" i="39"/>
  <c r="AJ138" i="39"/>
  <c r="AU138" i="39" s="1"/>
  <c r="AI138" i="39"/>
  <c r="Z138" i="39"/>
  <c r="Y138" i="39"/>
  <c r="X138" i="39"/>
  <c r="W138" i="39"/>
  <c r="V138" i="39"/>
  <c r="U138" i="39"/>
  <c r="Q138" i="39"/>
  <c r="O138" i="39"/>
  <c r="N138" i="39"/>
  <c r="J138" i="39"/>
  <c r="I138" i="39"/>
  <c r="H138" i="39"/>
  <c r="AY137" i="39"/>
  <c r="AZ137" i="39" s="1"/>
  <c r="BA137" i="39" s="1"/>
  <c r="AX137" i="39"/>
  <c r="AW137" i="39"/>
  <c r="AV137" i="39"/>
  <c r="AU137" i="39"/>
  <c r="AH137" i="39"/>
  <c r="U137" i="39"/>
  <c r="S137" i="39"/>
  <c r="R137" i="39"/>
  <c r="Q137" i="39"/>
  <c r="P137" i="39"/>
  <c r="O137" i="39"/>
  <c r="N137" i="39"/>
  <c r="M137" i="39"/>
  <c r="L137" i="39"/>
  <c r="K137" i="39"/>
  <c r="J137" i="39"/>
  <c r="I137" i="39"/>
  <c r="G137" i="39" s="1"/>
  <c r="BH137" i="39" s="1"/>
  <c r="H137" i="39"/>
  <c r="AX136" i="39"/>
  <c r="AW136" i="39"/>
  <c r="AV136" i="39"/>
  <c r="AU136" i="39"/>
  <c r="AH136" i="39"/>
  <c r="AY136" i="39" s="1"/>
  <c r="AZ136" i="39" s="1"/>
  <c r="BA136" i="39" s="1"/>
  <c r="U136" i="39"/>
  <c r="S136" i="39"/>
  <c r="R136" i="39"/>
  <c r="Q136" i="39"/>
  <c r="P136" i="39"/>
  <c r="O136" i="39"/>
  <c r="N136" i="39"/>
  <c r="G136" i="39" s="1"/>
  <c r="BH136" i="39" s="1"/>
  <c r="M136" i="39"/>
  <c r="L136" i="39"/>
  <c r="K136" i="39"/>
  <c r="J136" i="39"/>
  <c r="I136" i="39"/>
  <c r="H136" i="39"/>
  <c r="BA135" i="39"/>
  <c r="AZ135" i="39"/>
  <c r="AY135" i="39"/>
  <c r="AX135" i="39"/>
  <c r="AW135" i="39"/>
  <c r="AV135" i="39"/>
  <c r="AU135" i="39"/>
  <c r="AH135" i="39"/>
  <c r="U135" i="39"/>
  <c r="S135" i="39"/>
  <c r="R135" i="39"/>
  <c r="Q135" i="39"/>
  <c r="P135" i="39"/>
  <c r="O135" i="39"/>
  <c r="N135" i="39"/>
  <c r="M135" i="39"/>
  <c r="L135" i="39"/>
  <c r="K135" i="39"/>
  <c r="J135" i="39"/>
  <c r="I135" i="39"/>
  <c r="H135" i="39"/>
  <c r="G135" i="39" s="1"/>
  <c r="BH135" i="39" s="1"/>
  <c r="AX134" i="39"/>
  <c r="AW134" i="39"/>
  <c r="AV134" i="39"/>
  <c r="AU134" i="39"/>
  <c r="AH134" i="39"/>
  <c r="AY134" i="39" s="1"/>
  <c r="AZ134" i="39" s="1"/>
  <c r="BA134" i="39" s="1"/>
  <c r="U134" i="39"/>
  <c r="S134" i="39"/>
  <c r="R134" i="39"/>
  <c r="Q134" i="39"/>
  <c r="P134" i="39"/>
  <c r="O134" i="39"/>
  <c r="N134" i="39"/>
  <c r="M134" i="39"/>
  <c r="L134" i="39"/>
  <c r="K134" i="39"/>
  <c r="J134" i="39"/>
  <c r="I134" i="39"/>
  <c r="H134" i="39"/>
  <c r="G134" i="39" s="1"/>
  <c r="BH134" i="39" s="1"/>
  <c r="AZ133" i="39"/>
  <c r="BA133" i="39" s="1"/>
  <c r="AY133" i="39"/>
  <c r="AX133" i="39"/>
  <c r="AW133" i="39"/>
  <c r="AV133" i="39"/>
  <c r="AU133" i="39"/>
  <c r="AH133" i="39"/>
  <c r="U133" i="39"/>
  <c r="S133" i="39"/>
  <c r="R133" i="39"/>
  <c r="Q133" i="39"/>
  <c r="P133" i="39"/>
  <c r="O133" i="39"/>
  <c r="N133" i="39"/>
  <c r="M133" i="39"/>
  <c r="L133" i="39"/>
  <c r="K133" i="39"/>
  <c r="J133" i="39"/>
  <c r="I133" i="39"/>
  <c r="H133" i="39"/>
  <c r="G133" i="39" s="1"/>
  <c r="BH133" i="39" s="1"/>
  <c r="AZ132" i="39"/>
  <c r="BA132" i="39" s="1"/>
  <c r="AY132" i="39"/>
  <c r="AX132" i="39"/>
  <c r="AW132" i="39"/>
  <c r="AV132" i="39"/>
  <c r="AU132" i="39"/>
  <c r="AH132" i="39"/>
  <c r="U132" i="39"/>
  <c r="S132" i="39"/>
  <c r="R132" i="39"/>
  <c r="Q132" i="39"/>
  <c r="P132" i="39"/>
  <c r="O132" i="39"/>
  <c r="N132" i="39"/>
  <c r="N130" i="39" s="1"/>
  <c r="M132" i="39"/>
  <c r="L132" i="39"/>
  <c r="L130" i="39" s="1"/>
  <c r="K132" i="39"/>
  <c r="J132" i="39"/>
  <c r="I132" i="39"/>
  <c r="H132" i="39"/>
  <c r="G132" i="39" s="1"/>
  <c r="BH132" i="39" s="1"/>
  <c r="AX131" i="39"/>
  <c r="AW131" i="39"/>
  <c r="AV131" i="39"/>
  <c r="AU131" i="39"/>
  <c r="AH131" i="39"/>
  <c r="AH130" i="39" s="1"/>
  <c r="U131" i="39"/>
  <c r="S131" i="39"/>
  <c r="S130" i="39" s="1"/>
  <c r="R131" i="39"/>
  <c r="R130" i="39" s="1"/>
  <c r="Q131" i="39"/>
  <c r="Q130" i="39" s="1"/>
  <c r="P131" i="39"/>
  <c r="O131" i="39"/>
  <c r="N131" i="39"/>
  <c r="M131" i="39"/>
  <c r="M130" i="39" s="1"/>
  <c r="L131" i="39"/>
  <c r="K131" i="39"/>
  <c r="J131" i="39"/>
  <c r="J130" i="39" s="1"/>
  <c r="I131" i="39"/>
  <c r="I130" i="39" s="1"/>
  <c r="H131" i="39"/>
  <c r="H130" i="39" s="1"/>
  <c r="BE130" i="39"/>
  <c r="AT130" i="39"/>
  <c r="AS130" i="39"/>
  <c r="AR130" i="39"/>
  <c r="AX130" i="39" s="1"/>
  <c r="AQ130" i="39"/>
  <c r="AP130" i="39"/>
  <c r="AO130" i="39"/>
  <c r="AW130" i="39" s="1"/>
  <c r="AN130" i="39"/>
  <c r="AM130" i="39"/>
  <c r="AL130" i="39"/>
  <c r="AV130" i="39" s="1"/>
  <c r="AK130" i="39"/>
  <c r="AU130" i="39" s="1"/>
  <c r="AJ130" i="39"/>
  <c r="AI130" i="39"/>
  <c r="Z130" i="39"/>
  <c r="Y130" i="39"/>
  <c r="X130" i="39"/>
  <c r="W130" i="39"/>
  <c r="V130" i="39"/>
  <c r="U130" i="39"/>
  <c r="P130" i="39"/>
  <c r="O130" i="39"/>
  <c r="K130" i="39"/>
  <c r="AY129" i="39"/>
  <c r="AZ129" i="39" s="1"/>
  <c r="AX129" i="39"/>
  <c r="AW129" i="39"/>
  <c r="AV129" i="39"/>
  <c r="AU129" i="39"/>
  <c r="AH129" i="39"/>
  <c r="AH128" i="39" s="1"/>
  <c r="U129" i="39"/>
  <c r="S129" i="39"/>
  <c r="R129" i="39"/>
  <c r="R128" i="39" s="1"/>
  <c r="Q129" i="39"/>
  <c r="Q128" i="39" s="1"/>
  <c r="P129" i="39"/>
  <c r="P128" i="39" s="1"/>
  <c r="O129" i="39"/>
  <c r="N129" i="39"/>
  <c r="M129" i="39"/>
  <c r="M128" i="39" s="1"/>
  <c r="L129" i="39"/>
  <c r="L128" i="39" s="1"/>
  <c r="K129" i="39"/>
  <c r="K128" i="39" s="1"/>
  <c r="J129" i="39"/>
  <c r="G129" i="39" s="1"/>
  <c r="I129" i="39"/>
  <c r="H129" i="39"/>
  <c r="BE128" i="39"/>
  <c r="AY128" i="39"/>
  <c r="AT128" i="39"/>
  <c r="AX128" i="39" s="1"/>
  <c r="AS128" i="39"/>
  <c r="AR128" i="39"/>
  <c r="AQ128" i="39"/>
  <c r="AP128" i="39"/>
  <c r="AW128" i="39" s="1"/>
  <c r="AO128" i="39"/>
  <c r="AN128" i="39"/>
  <c r="AM128" i="39"/>
  <c r="AL128" i="39"/>
  <c r="AV128" i="39" s="1"/>
  <c r="AK128" i="39"/>
  <c r="AU128" i="39" s="1"/>
  <c r="AJ128" i="39"/>
  <c r="AI128" i="39"/>
  <c r="Z128" i="39"/>
  <c r="Y128" i="39"/>
  <c r="X128" i="39"/>
  <c r="W128" i="39"/>
  <c r="V128" i="39"/>
  <c r="U128" i="39"/>
  <c r="S128" i="39"/>
  <c r="O128" i="39"/>
  <c r="N128" i="39"/>
  <c r="J128" i="39"/>
  <c r="I128" i="39"/>
  <c r="H128" i="39"/>
  <c r="AY127" i="39"/>
  <c r="AZ127" i="39" s="1"/>
  <c r="BA127" i="39" s="1"/>
  <c r="AX127" i="39"/>
  <c r="AW127" i="39"/>
  <c r="AV127" i="39"/>
  <c r="AU127" i="39"/>
  <c r="AH127" i="39"/>
  <c r="U127" i="39"/>
  <c r="S127" i="39"/>
  <c r="R127" i="39"/>
  <c r="Q127" i="39"/>
  <c r="P127" i="39"/>
  <c r="O127" i="39"/>
  <c r="N127" i="39"/>
  <c r="M127" i="39"/>
  <c r="L127" i="39"/>
  <c r="K127" i="39"/>
  <c r="J127" i="39"/>
  <c r="I127" i="39"/>
  <c r="H127" i="39"/>
  <c r="G127" i="39" s="1"/>
  <c r="BH127" i="39" s="1"/>
  <c r="AX126" i="39"/>
  <c r="AW126" i="39"/>
  <c r="AV126" i="39"/>
  <c r="AU126" i="39"/>
  <c r="AH126" i="39"/>
  <c r="AY126" i="39" s="1"/>
  <c r="AZ126" i="39" s="1"/>
  <c r="BA126" i="39" s="1"/>
  <c r="U126" i="39"/>
  <c r="S126" i="39"/>
  <c r="R126" i="39"/>
  <c r="Q126" i="39"/>
  <c r="P126" i="39"/>
  <c r="O126" i="39"/>
  <c r="N126" i="39"/>
  <c r="G126" i="39" s="1"/>
  <c r="BH126" i="39" s="1"/>
  <c r="M126" i="39"/>
  <c r="L126" i="39"/>
  <c r="K126" i="39"/>
  <c r="J126" i="39"/>
  <c r="I126" i="39"/>
  <c r="H126" i="39"/>
  <c r="AX125" i="39"/>
  <c r="AW125" i="39"/>
  <c r="AV125" i="39"/>
  <c r="AU125" i="39"/>
  <c r="AH125" i="39"/>
  <c r="AY125" i="39" s="1"/>
  <c r="AZ125" i="39" s="1"/>
  <c r="BA125" i="39" s="1"/>
  <c r="U125" i="39"/>
  <c r="S125" i="39"/>
  <c r="R125" i="39"/>
  <c r="Q125" i="39"/>
  <c r="P125" i="39"/>
  <c r="O125" i="39"/>
  <c r="N125" i="39"/>
  <c r="M125" i="39"/>
  <c r="L125" i="39"/>
  <c r="K125" i="39"/>
  <c r="J125" i="39"/>
  <c r="I125" i="39"/>
  <c r="H125" i="39"/>
  <c r="G125" i="39" s="1"/>
  <c r="BH125" i="39" s="1"/>
  <c r="AX124" i="39"/>
  <c r="AW124" i="39"/>
  <c r="AV124" i="39"/>
  <c r="AU124" i="39"/>
  <c r="AH124" i="39"/>
  <c r="AY124" i="39" s="1"/>
  <c r="AZ124" i="39" s="1"/>
  <c r="BA124" i="39" s="1"/>
  <c r="U124" i="39"/>
  <c r="S124" i="39"/>
  <c r="R124" i="39"/>
  <c r="Q124" i="39"/>
  <c r="P124" i="39"/>
  <c r="O124" i="39"/>
  <c r="N124" i="39"/>
  <c r="M124" i="39"/>
  <c r="L124" i="39"/>
  <c r="K124" i="39"/>
  <c r="J124" i="39"/>
  <c r="I124" i="39"/>
  <c r="H124" i="39"/>
  <c r="G124" i="39" s="1"/>
  <c r="BH124" i="39" s="1"/>
  <c r="AZ123" i="39"/>
  <c r="BA123" i="39" s="1"/>
  <c r="AY123" i="39"/>
  <c r="AX123" i="39"/>
  <c r="AW123" i="39"/>
  <c r="AV123" i="39"/>
  <c r="AU123" i="39"/>
  <c r="AH123" i="39"/>
  <c r="U123" i="39"/>
  <c r="S123" i="39"/>
  <c r="R123" i="39"/>
  <c r="Q123" i="39"/>
  <c r="P123" i="39"/>
  <c r="O123" i="39"/>
  <c r="N123" i="39"/>
  <c r="M123" i="39"/>
  <c r="L123" i="39"/>
  <c r="K123" i="39"/>
  <c r="J123" i="39"/>
  <c r="I123" i="39"/>
  <c r="H123" i="39"/>
  <c r="G123" i="39" s="1"/>
  <c r="BH123" i="39" s="1"/>
  <c r="AZ122" i="39"/>
  <c r="BA122" i="39" s="1"/>
  <c r="AY122" i="39"/>
  <c r="AX122" i="39"/>
  <c r="AW122" i="39"/>
  <c r="AV122" i="39"/>
  <c r="AU122" i="39"/>
  <c r="AH122" i="39"/>
  <c r="U122" i="39"/>
  <c r="S122" i="39"/>
  <c r="R122" i="39"/>
  <c r="Q122" i="39"/>
  <c r="P122" i="39"/>
  <c r="O122" i="39"/>
  <c r="N122" i="39"/>
  <c r="M122" i="39"/>
  <c r="L122" i="39"/>
  <c r="K122" i="39"/>
  <c r="J122" i="39"/>
  <c r="I122" i="39"/>
  <c r="H122" i="39"/>
  <c r="G122" i="39" s="1"/>
  <c r="BH122" i="39" s="1"/>
  <c r="AX121" i="39"/>
  <c r="AW121" i="39"/>
  <c r="AV121" i="39"/>
  <c r="AU121" i="39"/>
  <c r="AH121" i="39"/>
  <c r="AY121" i="39" s="1"/>
  <c r="AZ121" i="39" s="1"/>
  <c r="BA121" i="39" s="1"/>
  <c r="U121" i="39"/>
  <c r="S121" i="39"/>
  <c r="R121" i="39"/>
  <c r="Q121" i="39"/>
  <c r="P121" i="39"/>
  <c r="O121" i="39"/>
  <c r="N121" i="39"/>
  <c r="M121" i="39"/>
  <c r="L121" i="39"/>
  <c r="K121" i="39"/>
  <c r="J121" i="39"/>
  <c r="I121" i="39"/>
  <c r="H121" i="39"/>
  <c r="G121" i="39" s="1"/>
  <c r="BH121" i="39" s="1"/>
  <c r="AY120" i="39"/>
  <c r="AZ120" i="39" s="1"/>
  <c r="BA120" i="39" s="1"/>
  <c r="AX120" i="39"/>
  <c r="AW120" i="39"/>
  <c r="AV120" i="39"/>
  <c r="AU120" i="39"/>
  <c r="AH120" i="39"/>
  <c r="U120" i="39"/>
  <c r="S120" i="39"/>
  <c r="S118" i="39" s="1"/>
  <c r="R120" i="39"/>
  <c r="R118" i="39" s="1"/>
  <c r="Q120" i="39"/>
  <c r="P120" i="39"/>
  <c r="P118" i="39" s="1"/>
  <c r="O120" i="39"/>
  <c r="O118" i="39" s="1"/>
  <c r="N120" i="39"/>
  <c r="M120" i="39"/>
  <c r="L120" i="39"/>
  <c r="K120" i="39"/>
  <c r="J120" i="39"/>
  <c r="I120" i="39"/>
  <c r="H120" i="39"/>
  <c r="G120" i="39" s="1"/>
  <c r="BH120" i="39" s="1"/>
  <c r="AY119" i="39"/>
  <c r="AX119" i="39"/>
  <c r="AW119" i="39"/>
  <c r="AV119" i="39"/>
  <c r="AU119" i="39"/>
  <c r="AH119" i="39"/>
  <c r="AH118" i="39" s="1"/>
  <c r="U119" i="39"/>
  <c r="S119" i="39"/>
  <c r="R119" i="39"/>
  <c r="Q119" i="39"/>
  <c r="Q118" i="39" s="1"/>
  <c r="P119" i="39"/>
  <c r="O119" i="39"/>
  <c r="N119" i="39"/>
  <c r="N118" i="39" s="1"/>
  <c r="M119" i="39"/>
  <c r="M118" i="39" s="1"/>
  <c r="L119" i="39"/>
  <c r="G119" i="39" s="1"/>
  <c r="K119" i="39"/>
  <c r="J119" i="39"/>
  <c r="I119" i="39"/>
  <c r="I118" i="39" s="1"/>
  <c r="H119" i="39"/>
  <c r="H118" i="39" s="1"/>
  <c r="BE118" i="39"/>
  <c r="AV118" i="39"/>
  <c r="AU118" i="39"/>
  <c r="AT118" i="39"/>
  <c r="AS118" i="39"/>
  <c r="AR118" i="39"/>
  <c r="AX118" i="39" s="1"/>
  <c r="AQ118" i="39"/>
  <c r="AP118" i="39"/>
  <c r="AW118" i="39" s="1"/>
  <c r="AO118" i="39"/>
  <c r="AN118" i="39"/>
  <c r="AM118" i="39"/>
  <c r="AL118" i="39"/>
  <c r="AK118" i="39"/>
  <c r="AJ118" i="39"/>
  <c r="AI118" i="39"/>
  <c r="Z118" i="39"/>
  <c r="Y118" i="39"/>
  <c r="X118" i="39"/>
  <c r="W118" i="39"/>
  <c r="V118" i="39"/>
  <c r="U118" i="39"/>
  <c r="K118" i="39"/>
  <c r="J118" i="39"/>
  <c r="AX117" i="39"/>
  <c r="AW117" i="39"/>
  <c r="AV117" i="39"/>
  <c r="AU117" i="39"/>
  <c r="AH117" i="39"/>
  <c r="AY117" i="39" s="1"/>
  <c r="U117" i="39"/>
  <c r="S117" i="39"/>
  <c r="S115" i="39" s="1"/>
  <c r="R117" i="39"/>
  <c r="R115" i="39" s="1"/>
  <c r="Q117" i="39"/>
  <c r="P117" i="39"/>
  <c r="O117" i="39"/>
  <c r="G117" i="39" s="1"/>
  <c r="BH117" i="39" s="1"/>
  <c r="N117" i="39"/>
  <c r="M117" i="39"/>
  <c r="L117" i="39"/>
  <c r="K117" i="39"/>
  <c r="J117" i="39"/>
  <c r="I117" i="39"/>
  <c r="H117" i="39"/>
  <c r="H115" i="39" s="1"/>
  <c r="BA116" i="39"/>
  <c r="AZ116" i="39"/>
  <c r="AY116" i="39"/>
  <c r="AX116" i="39"/>
  <c r="AW116" i="39"/>
  <c r="AV116" i="39"/>
  <c r="AU116" i="39"/>
  <c r="AH116" i="39"/>
  <c r="U116" i="39"/>
  <c r="U115" i="39" s="1"/>
  <c r="S116" i="39"/>
  <c r="R116" i="39"/>
  <c r="Q116" i="39"/>
  <c r="Q115" i="39" s="1"/>
  <c r="P116" i="39"/>
  <c r="P115" i="39" s="1"/>
  <c r="O116" i="39"/>
  <c r="O115" i="39" s="1"/>
  <c r="N116" i="39"/>
  <c r="M116" i="39"/>
  <c r="L116" i="39"/>
  <c r="L115" i="39" s="1"/>
  <c r="K116" i="39"/>
  <c r="K115" i="39" s="1"/>
  <c r="J116" i="39"/>
  <c r="J115" i="39" s="1"/>
  <c r="I116" i="39"/>
  <c r="H116" i="39"/>
  <c r="G116" i="39" s="1"/>
  <c r="BE115" i="39"/>
  <c r="AX115" i="39"/>
  <c r="AW115" i="39"/>
  <c r="AT115" i="39"/>
  <c r="AS115" i="39"/>
  <c r="AR115" i="39"/>
  <c r="AQ115" i="39"/>
  <c r="AP115" i="39"/>
  <c r="AO115" i="39"/>
  <c r="AN115" i="39"/>
  <c r="AM115" i="39"/>
  <c r="AL115" i="39"/>
  <c r="AV115" i="39" s="1"/>
  <c r="AK115" i="39"/>
  <c r="AJ115" i="39"/>
  <c r="AI115" i="39"/>
  <c r="AU115" i="39" s="1"/>
  <c r="Z115" i="39"/>
  <c r="Y115" i="39"/>
  <c r="X115" i="39"/>
  <c r="W115" i="39"/>
  <c r="V115" i="39"/>
  <c r="N115" i="39"/>
  <c r="M115" i="39"/>
  <c r="I115" i="39"/>
  <c r="AX114" i="39"/>
  <c r="AW114" i="39"/>
  <c r="AV114" i="39"/>
  <c r="AU114" i="39"/>
  <c r="AH114" i="39"/>
  <c r="AY114" i="39" s="1"/>
  <c r="AZ114" i="39" s="1"/>
  <c r="BA114" i="39" s="1"/>
  <c r="U114" i="39"/>
  <c r="S114" i="39"/>
  <c r="R114" i="39"/>
  <c r="Q114" i="39"/>
  <c r="P114" i="39"/>
  <c r="O114" i="39"/>
  <c r="N114" i="39"/>
  <c r="M114" i="39"/>
  <c r="L114" i="39"/>
  <c r="K114" i="39"/>
  <c r="J114" i="39"/>
  <c r="I114" i="39"/>
  <c r="H114" i="39"/>
  <c r="G114" i="39" s="1"/>
  <c r="BH114" i="39" s="1"/>
  <c r="AZ113" i="39"/>
  <c r="BA113" i="39" s="1"/>
  <c r="AY113" i="39"/>
  <c r="AX113" i="39"/>
  <c r="AW113" i="39"/>
  <c r="AV113" i="39"/>
  <c r="AU113" i="39"/>
  <c r="AH113" i="39"/>
  <c r="U113" i="39"/>
  <c r="S113" i="39"/>
  <c r="R113" i="39"/>
  <c r="Q113" i="39"/>
  <c r="P113" i="39"/>
  <c r="O113" i="39"/>
  <c r="N113" i="39"/>
  <c r="M113" i="39"/>
  <c r="L113" i="39"/>
  <c r="K113" i="39"/>
  <c r="J113" i="39"/>
  <c r="I113" i="39"/>
  <c r="H113" i="39"/>
  <c r="G113" i="39" s="1"/>
  <c r="BH113" i="39" s="1"/>
  <c r="AZ112" i="39"/>
  <c r="BA112" i="39" s="1"/>
  <c r="AY112" i="39"/>
  <c r="AX112" i="39"/>
  <c r="AW112" i="39"/>
  <c r="AV112" i="39"/>
  <c r="AU112" i="39"/>
  <c r="AH112" i="39"/>
  <c r="U112" i="39"/>
  <c r="S112" i="39"/>
  <c r="R112" i="39"/>
  <c r="Q112" i="39"/>
  <c r="P112" i="39"/>
  <c r="O112" i="39"/>
  <c r="N112" i="39"/>
  <c r="M112" i="39"/>
  <c r="L112" i="39"/>
  <c r="K112" i="39"/>
  <c r="J112" i="39"/>
  <c r="I112" i="39"/>
  <c r="H112" i="39"/>
  <c r="G112" i="39" s="1"/>
  <c r="BH112" i="39" s="1"/>
  <c r="AX111" i="39"/>
  <c r="AW111" i="39"/>
  <c r="AV111" i="39"/>
  <c r="AU111" i="39"/>
  <c r="AH111" i="39"/>
  <c r="AY111" i="39" s="1"/>
  <c r="AZ111" i="39" s="1"/>
  <c r="BA111" i="39" s="1"/>
  <c r="U111" i="39"/>
  <c r="S111" i="39"/>
  <c r="R111" i="39"/>
  <c r="Q111" i="39"/>
  <c r="P111" i="39"/>
  <c r="O111" i="39"/>
  <c r="N111" i="39"/>
  <c r="M111" i="39"/>
  <c r="L111" i="39"/>
  <c r="K111" i="39"/>
  <c r="J111" i="39"/>
  <c r="I111" i="39"/>
  <c r="H111" i="39"/>
  <c r="G111" i="39" s="1"/>
  <c r="BH111" i="39" s="1"/>
  <c r="AY110" i="39"/>
  <c r="AZ110" i="39" s="1"/>
  <c r="BA110" i="39" s="1"/>
  <c r="AX110" i="39"/>
  <c r="AW110" i="39"/>
  <c r="AV110" i="39"/>
  <c r="AU110" i="39"/>
  <c r="AH110" i="39"/>
  <c r="U110" i="39"/>
  <c r="S110" i="39"/>
  <c r="R110" i="39"/>
  <c r="Q110" i="39"/>
  <c r="P110" i="39"/>
  <c r="O110" i="39"/>
  <c r="N110" i="39"/>
  <c r="M110" i="39"/>
  <c r="L110" i="39"/>
  <c r="K110" i="39"/>
  <c r="J110" i="39"/>
  <c r="I110" i="39"/>
  <c r="H110" i="39"/>
  <c r="G110" i="39" s="1"/>
  <c r="BH110" i="39" s="1"/>
  <c r="AY109" i="39"/>
  <c r="AZ109" i="39" s="1"/>
  <c r="BA109" i="39" s="1"/>
  <c r="AX109" i="39"/>
  <c r="AW109" i="39"/>
  <c r="AV109" i="39"/>
  <c r="AU109" i="39"/>
  <c r="AH109" i="39"/>
  <c r="U109" i="39"/>
  <c r="S109" i="39"/>
  <c r="R109" i="39"/>
  <c r="Q109" i="39"/>
  <c r="P109" i="39"/>
  <c r="O109" i="39"/>
  <c r="N109" i="39"/>
  <c r="N107" i="39" s="1"/>
  <c r="M109" i="39"/>
  <c r="M107" i="39" s="1"/>
  <c r="L109" i="39"/>
  <c r="G109" i="39" s="1"/>
  <c r="BH109" i="39" s="1"/>
  <c r="K109" i="39"/>
  <c r="K107" i="39" s="1"/>
  <c r="J109" i="39"/>
  <c r="J107" i="39" s="1"/>
  <c r="I109" i="39"/>
  <c r="H109" i="39"/>
  <c r="AX108" i="39"/>
  <c r="AW108" i="39"/>
  <c r="AV108" i="39"/>
  <c r="AU108" i="39"/>
  <c r="AH108" i="39"/>
  <c r="AH107" i="39" s="1"/>
  <c r="U108" i="39"/>
  <c r="S108" i="39"/>
  <c r="R108" i="39"/>
  <c r="R107" i="39" s="1"/>
  <c r="Q108" i="39"/>
  <c r="Q107" i="39" s="1"/>
  <c r="P108" i="39"/>
  <c r="P107" i="39" s="1"/>
  <c r="O108" i="39"/>
  <c r="N108" i="39"/>
  <c r="M108" i="39"/>
  <c r="L108" i="39"/>
  <c r="L107" i="39" s="1"/>
  <c r="K108" i="39"/>
  <c r="J108" i="39"/>
  <c r="I108" i="39"/>
  <c r="I107" i="39" s="1"/>
  <c r="H108" i="39"/>
  <c r="H107" i="39" s="1"/>
  <c r="G108" i="39"/>
  <c r="BH108" i="39" s="1"/>
  <c r="BE107" i="39"/>
  <c r="AT107" i="39"/>
  <c r="AS107" i="39"/>
  <c r="AR107" i="39"/>
  <c r="AX107" i="39" s="1"/>
  <c r="AQ107" i="39"/>
  <c r="AP107" i="39"/>
  <c r="AO107" i="39"/>
  <c r="AW107" i="39" s="1"/>
  <c r="AN107" i="39"/>
  <c r="AM107" i="39"/>
  <c r="AL107" i="39"/>
  <c r="AV107" i="39" s="1"/>
  <c r="AK107" i="39"/>
  <c r="AJ107" i="39"/>
  <c r="AI107" i="39"/>
  <c r="AU107" i="39" s="1"/>
  <c r="Z107" i="39"/>
  <c r="Y107" i="39"/>
  <c r="X107" i="39"/>
  <c r="W107" i="39"/>
  <c r="V107" i="39"/>
  <c r="U107" i="39"/>
  <c r="S107" i="39"/>
  <c r="O107" i="39"/>
  <c r="AY106" i="39"/>
  <c r="AZ106" i="39" s="1"/>
  <c r="BA106" i="39" s="1"/>
  <c r="AX106" i="39"/>
  <c r="AW106" i="39"/>
  <c r="AV106" i="39"/>
  <c r="AU106" i="39"/>
  <c r="AH106" i="39"/>
  <c r="U106" i="39"/>
  <c r="S106" i="39"/>
  <c r="R106" i="39"/>
  <c r="Q106" i="39"/>
  <c r="P106" i="39"/>
  <c r="O106" i="39"/>
  <c r="N106" i="39"/>
  <c r="M106" i="39"/>
  <c r="L106" i="39"/>
  <c r="K106" i="39"/>
  <c r="K100" i="39" s="1"/>
  <c r="J106" i="39"/>
  <c r="I106" i="39"/>
  <c r="H106" i="39"/>
  <c r="G106" i="39" s="1"/>
  <c r="BH106" i="39" s="1"/>
  <c r="AY105" i="39"/>
  <c r="AZ105" i="39" s="1"/>
  <c r="BA105" i="39" s="1"/>
  <c r="AX105" i="39"/>
  <c r="AW105" i="39"/>
  <c r="AV105" i="39"/>
  <c r="AU105" i="39"/>
  <c r="AH105" i="39"/>
  <c r="U105" i="39"/>
  <c r="S105" i="39"/>
  <c r="R105" i="39"/>
  <c r="Q105" i="39"/>
  <c r="P105" i="39"/>
  <c r="O105" i="39"/>
  <c r="N105" i="39"/>
  <c r="M105" i="39"/>
  <c r="L105" i="39"/>
  <c r="K105" i="39"/>
  <c r="J105" i="39"/>
  <c r="I105" i="39"/>
  <c r="H105" i="39"/>
  <c r="G105" i="39" s="1"/>
  <c r="BH105" i="39" s="1"/>
  <c r="AX104" i="39"/>
  <c r="AW104" i="39"/>
  <c r="AV104" i="39"/>
  <c r="AU104" i="39"/>
  <c r="AH104" i="39"/>
  <c r="AY104" i="39" s="1"/>
  <c r="AZ104" i="39" s="1"/>
  <c r="BA104" i="39" s="1"/>
  <c r="U104" i="39"/>
  <c r="S104" i="39"/>
  <c r="R104" i="39"/>
  <c r="Q104" i="39"/>
  <c r="P104" i="39"/>
  <c r="O104" i="39"/>
  <c r="N104" i="39"/>
  <c r="G104" i="39" s="1"/>
  <c r="BH104" i="39" s="1"/>
  <c r="M104" i="39"/>
  <c r="L104" i="39"/>
  <c r="K104" i="39"/>
  <c r="J104" i="39"/>
  <c r="I104" i="39"/>
  <c r="H104" i="39"/>
  <c r="AX103" i="39"/>
  <c r="AW103" i="39"/>
  <c r="AV103" i="39"/>
  <c r="AU103" i="39"/>
  <c r="AH103" i="39"/>
  <c r="AY103" i="39" s="1"/>
  <c r="AZ103" i="39" s="1"/>
  <c r="BA103" i="39" s="1"/>
  <c r="U103" i="39"/>
  <c r="S103" i="39"/>
  <c r="R103" i="39"/>
  <c r="Q103" i="39"/>
  <c r="P103" i="39"/>
  <c r="P100" i="39" s="1"/>
  <c r="O103" i="39"/>
  <c r="N103" i="39"/>
  <c r="M103" i="39"/>
  <c r="L103" i="39"/>
  <c r="K103" i="39"/>
  <c r="J103" i="39"/>
  <c r="I103" i="39"/>
  <c r="H103" i="39"/>
  <c r="G103" i="39" s="1"/>
  <c r="BH103" i="39" s="1"/>
  <c r="AX102" i="39"/>
  <c r="AW102" i="39"/>
  <c r="AV102" i="39"/>
  <c r="AU102" i="39"/>
  <c r="AH102" i="39"/>
  <c r="AY102" i="39" s="1"/>
  <c r="AZ102" i="39" s="1"/>
  <c r="BA102" i="39" s="1"/>
  <c r="U102" i="39"/>
  <c r="S102" i="39"/>
  <c r="R102" i="39"/>
  <c r="Q102" i="39"/>
  <c r="P102" i="39"/>
  <c r="O102" i="39"/>
  <c r="N102" i="39"/>
  <c r="M102" i="39"/>
  <c r="L102" i="39"/>
  <c r="K102" i="39"/>
  <c r="J102" i="39"/>
  <c r="J100" i="39" s="1"/>
  <c r="I102" i="39"/>
  <c r="H102" i="39"/>
  <c r="H100" i="39" s="1"/>
  <c r="AZ101" i="39"/>
  <c r="BA101" i="39" s="1"/>
  <c r="AY101" i="39"/>
  <c r="AY100" i="39" s="1"/>
  <c r="AX101" i="39"/>
  <c r="AW101" i="39"/>
  <c r="AV101" i="39"/>
  <c r="AU101" i="39"/>
  <c r="AH101" i="39"/>
  <c r="U101" i="39"/>
  <c r="U100" i="39" s="1"/>
  <c r="S101" i="39"/>
  <c r="S100" i="39" s="1"/>
  <c r="R101" i="39"/>
  <c r="R100" i="39" s="1"/>
  <c r="Q101" i="39"/>
  <c r="P101" i="39"/>
  <c r="O101" i="39"/>
  <c r="O100" i="39" s="1"/>
  <c r="N101" i="39"/>
  <c r="N100" i="39" s="1"/>
  <c r="M101" i="39"/>
  <c r="M100" i="39" s="1"/>
  <c r="L101" i="39"/>
  <c r="K101" i="39"/>
  <c r="J101" i="39"/>
  <c r="I101" i="39"/>
  <c r="I100" i="39" s="1"/>
  <c r="H101" i="39"/>
  <c r="G101" i="39" s="1"/>
  <c r="BE100" i="39"/>
  <c r="AW100" i="39"/>
  <c r="AT100" i="39"/>
  <c r="AX100" i="39" s="1"/>
  <c r="AS100" i="39"/>
  <c r="AR100" i="39"/>
  <c r="AQ100" i="39"/>
  <c r="AP100" i="39"/>
  <c r="AO100" i="39"/>
  <c r="AN100" i="39"/>
  <c r="AM100" i="39"/>
  <c r="AV100" i="39" s="1"/>
  <c r="AL100" i="39"/>
  <c r="AK100" i="39"/>
  <c r="AJ100" i="39"/>
  <c r="AI100" i="39"/>
  <c r="AU100" i="39" s="1"/>
  <c r="AH100" i="39"/>
  <c r="Z100" i="39"/>
  <c r="Y100" i="39"/>
  <c r="X100" i="39"/>
  <c r="W100" i="39"/>
  <c r="V100" i="39"/>
  <c r="Q100" i="39"/>
  <c r="L100" i="39"/>
  <c r="AY99" i="39"/>
  <c r="AZ99" i="39" s="1"/>
  <c r="BA99" i="39" s="1"/>
  <c r="AX99" i="39"/>
  <c r="AW99" i="39"/>
  <c r="AV99" i="39"/>
  <c r="AU99" i="39"/>
  <c r="AH99" i="39"/>
  <c r="U99" i="39"/>
  <c r="S99" i="39"/>
  <c r="R99" i="39"/>
  <c r="Q99" i="39"/>
  <c r="P99" i="39"/>
  <c r="O99" i="39"/>
  <c r="N99" i="39"/>
  <c r="M99" i="39"/>
  <c r="L99" i="39"/>
  <c r="K99" i="39"/>
  <c r="J99" i="39"/>
  <c r="I99" i="39"/>
  <c r="H99" i="39"/>
  <c r="G99" i="39" s="1"/>
  <c r="BH99" i="39" s="1"/>
  <c r="AX98" i="39"/>
  <c r="AW98" i="39"/>
  <c r="AV98" i="39"/>
  <c r="AU98" i="39"/>
  <c r="AH98" i="39"/>
  <c r="AY98" i="39" s="1"/>
  <c r="AZ98" i="39" s="1"/>
  <c r="BA98" i="39" s="1"/>
  <c r="U98" i="39"/>
  <c r="S98" i="39"/>
  <c r="R98" i="39"/>
  <c r="Q98" i="39"/>
  <c r="P98" i="39"/>
  <c r="O98" i="39"/>
  <c r="N98" i="39"/>
  <c r="M98" i="39"/>
  <c r="L98" i="39"/>
  <c r="K98" i="39"/>
  <c r="J98" i="39"/>
  <c r="I98" i="39"/>
  <c r="H98" i="39"/>
  <c r="G98" i="39"/>
  <c r="BH98" i="39" s="1"/>
  <c r="AY97" i="39"/>
  <c r="AZ97" i="39" s="1"/>
  <c r="BA97" i="39" s="1"/>
  <c r="AX97" i="39"/>
  <c r="AW97" i="39"/>
  <c r="AV97" i="39"/>
  <c r="AU97" i="39"/>
  <c r="AH97" i="39"/>
  <c r="U97" i="39"/>
  <c r="S97" i="39"/>
  <c r="R97" i="39"/>
  <c r="Q97" i="39"/>
  <c r="P97" i="39"/>
  <c r="O97" i="39"/>
  <c r="N97" i="39"/>
  <c r="M97" i="39"/>
  <c r="L97" i="39"/>
  <c r="K97" i="39"/>
  <c r="J97" i="39"/>
  <c r="I97" i="39"/>
  <c r="G97" i="39" s="1"/>
  <c r="BH97" i="39" s="1"/>
  <c r="H97" i="39"/>
  <c r="AX96" i="39"/>
  <c r="AW96" i="39"/>
  <c r="AV96" i="39"/>
  <c r="AU96" i="39"/>
  <c r="AH96" i="39"/>
  <c r="AY96" i="39" s="1"/>
  <c r="AZ96" i="39" s="1"/>
  <c r="BA96" i="39" s="1"/>
  <c r="U96" i="39"/>
  <c r="S96" i="39"/>
  <c r="R96" i="39"/>
  <c r="Q96" i="39"/>
  <c r="P96" i="39"/>
  <c r="O96" i="39"/>
  <c r="N96" i="39"/>
  <c r="M96" i="39"/>
  <c r="L96" i="39"/>
  <c r="K96" i="39"/>
  <c r="G96" i="39" s="1"/>
  <c r="BH96" i="39" s="1"/>
  <c r="J96" i="39"/>
  <c r="I96" i="39"/>
  <c r="H96" i="39"/>
  <c r="AX95" i="39"/>
  <c r="AW95" i="39"/>
  <c r="AV95" i="39"/>
  <c r="AU95" i="39"/>
  <c r="AH95" i="39"/>
  <c r="AY95" i="39" s="1"/>
  <c r="AZ95" i="39" s="1"/>
  <c r="BA95" i="39" s="1"/>
  <c r="U95" i="39"/>
  <c r="S95" i="39"/>
  <c r="R95" i="39"/>
  <c r="Q95" i="39"/>
  <c r="P95" i="39"/>
  <c r="O95" i="39"/>
  <c r="G95" i="39" s="1"/>
  <c r="BH95" i="39" s="1"/>
  <c r="N95" i="39"/>
  <c r="M95" i="39"/>
  <c r="L95" i="39"/>
  <c r="K95" i="39"/>
  <c r="J95" i="39"/>
  <c r="I95" i="39"/>
  <c r="H95" i="39"/>
  <c r="BA94" i="39"/>
  <c r="AZ94" i="39"/>
  <c r="AY94" i="39"/>
  <c r="AX94" i="39"/>
  <c r="AW94" i="39"/>
  <c r="AV94" i="39"/>
  <c r="AU94" i="39"/>
  <c r="AH94" i="39"/>
  <c r="U94" i="39"/>
  <c r="S94" i="39"/>
  <c r="R94" i="39"/>
  <c r="Q94" i="39"/>
  <c r="P94" i="39"/>
  <c r="O94" i="39"/>
  <c r="N94" i="39"/>
  <c r="M94" i="39"/>
  <c r="L94" i="39"/>
  <c r="K94" i="39"/>
  <c r="J94" i="39"/>
  <c r="I94" i="39"/>
  <c r="H94" i="39"/>
  <c r="G94" i="39" s="1"/>
  <c r="BH94" i="39" s="1"/>
  <c r="AY93" i="39"/>
  <c r="AZ93" i="39" s="1"/>
  <c r="BA93" i="39" s="1"/>
  <c r="AX93" i="39"/>
  <c r="AW93" i="39"/>
  <c r="AV93" i="39"/>
  <c r="AU93" i="39"/>
  <c r="AH93" i="39"/>
  <c r="U93" i="39"/>
  <c r="S93" i="39"/>
  <c r="R93" i="39"/>
  <c r="Q93" i="39"/>
  <c r="P93" i="39"/>
  <c r="O93" i="39"/>
  <c r="N93" i="39"/>
  <c r="M93" i="39"/>
  <c r="L93" i="39"/>
  <c r="K93" i="39"/>
  <c r="J93" i="39"/>
  <c r="I93" i="39"/>
  <c r="H93" i="39"/>
  <c r="G93" i="39" s="1"/>
  <c r="BH93" i="39" s="1"/>
  <c r="AX92" i="39"/>
  <c r="AW92" i="39"/>
  <c r="AV92" i="39"/>
  <c r="AU92" i="39"/>
  <c r="AH92" i="39"/>
  <c r="AY92" i="39" s="1"/>
  <c r="AZ92" i="39" s="1"/>
  <c r="BA92" i="39" s="1"/>
  <c r="U92" i="39"/>
  <c r="S92" i="39"/>
  <c r="R92" i="39"/>
  <c r="Q92" i="39"/>
  <c r="P92" i="39"/>
  <c r="O92" i="39"/>
  <c r="N92" i="39"/>
  <c r="G92" i="39" s="1"/>
  <c r="BH92" i="39" s="1"/>
  <c r="M92" i="39"/>
  <c r="L92" i="39"/>
  <c r="K92" i="39"/>
  <c r="J92" i="39"/>
  <c r="I92" i="39"/>
  <c r="H92" i="39"/>
  <c r="AX91" i="39"/>
  <c r="AW91" i="39"/>
  <c r="AV91" i="39"/>
  <c r="AU91" i="39"/>
  <c r="AH91" i="39"/>
  <c r="AY91" i="39" s="1"/>
  <c r="AZ91" i="39" s="1"/>
  <c r="BA91" i="39" s="1"/>
  <c r="U91" i="39"/>
  <c r="S91" i="39"/>
  <c r="R91" i="39"/>
  <c r="Q91" i="39"/>
  <c r="P91" i="39"/>
  <c r="P88" i="39" s="1"/>
  <c r="O91" i="39"/>
  <c r="O88" i="39" s="1"/>
  <c r="N91" i="39"/>
  <c r="M91" i="39"/>
  <c r="L91" i="39"/>
  <c r="K91" i="39"/>
  <c r="J91" i="39"/>
  <c r="I91" i="39"/>
  <c r="H91" i="39"/>
  <c r="G91" i="39" s="1"/>
  <c r="BH91" i="39" s="1"/>
  <c r="AX90" i="39"/>
  <c r="AW90" i="39"/>
  <c r="AV90" i="39"/>
  <c r="AU90" i="39"/>
  <c r="AH90" i="39"/>
  <c r="AY90" i="39" s="1"/>
  <c r="AZ90" i="39" s="1"/>
  <c r="BA90" i="39" s="1"/>
  <c r="U90" i="39"/>
  <c r="S90" i="39"/>
  <c r="R90" i="39"/>
  <c r="Q90" i="39"/>
  <c r="P90" i="39"/>
  <c r="O90" i="39"/>
  <c r="N90" i="39"/>
  <c r="M90" i="39"/>
  <c r="L90" i="39"/>
  <c r="K90" i="39"/>
  <c r="J90" i="39"/>
  <c r="J88" i="39" s="1"/>
  <c r="I90" i="39"/>
  <c r="H90" i="39"/>
  <c r="H88" i="39" s="1"/>
  <c r="AZ89" i="39"/>
  <c r="BA89" i="39" s="1"/>
  <c r="AY89" i="39"/>
  <c r="AX89" i="39"/>
  <c r="AW89" i="39"/>
  <c r="AV89" i="39"/>
  <c r="AU89" i="39"/>
  <c r="AH89" i="39"/>
  <c r="U89" i="39"/>
  <c r="U88" i="39" s="1"/>
  <c r="S89" i="39"/>
  <c r="S88" i="39" s="1"/>
  <c r="R89" i="39"/>
  <c r="R88" i="39" s="1"/>
  <c r="Q89" i="39"/>
  <c r="P89" i="39"/>
  <c r="O89" i="39"/>
  <c r="N89" i="39"/>
  <c r="N88" i="39" s="1"/>
  <c r="M89" i="39"/>
  <c r="M88" i="39" s="1"/>
  <c r="L89" i="39"/>
  <c r="K89" i="39"/>
  <c r="J89" i="39"/>
  <c r="I89" i="39"/>
  <c r="I88" i="39" s="1"/>
  <c r="H89" i="39"/>
  <c r="G89" i="39" s="1"/>
  <c r="BE88" i="39"/>
  <c r="AW88" i="39"/>
  <c r="AT88" i="39"/>
  <c r="AX88" i="39" s="1"/>
  <c r="AS88" i="39"/>
  <c r="AR88" i="39"/>
  <c r="AQ88" i="39"/>
  <c r="AP88" i="39"/>
  <c r="AO88" i="39"/>
  <c r="AN88" i="39"/>
  <c r="AM88" i="39"/>
  <c r="AV88" i="39" s="1"/>
  <c r="AL88" i="39"/>
  <c r="AK88" i="39"/>
  <c r="AJ88" i="39"/>
  <c r="AI88" i="39"/>
  <c r="AU88" i="39" s="1"/>
  <c r="AH88" i="39"/>
  <c r="Z88" i="39"/>
  <c r="Y88" i="39"/>
  <c r="X88" i="39"/>
  <c r="W88" i="39"/>
  <c r="V88" i="39"/>
  <c r="Q88" i="39"/>
  <c r="L88" i="39"/>
  <c r="AY87" i="39"/>
  <c r="AZ87" i="39" s="1"/>
  <c r="BA87" i="39" s="1"/>
  <c r="AX87" i="39"/>
  <c r="AW87" i="39"/>
  <c r="AV87" i="39"/>
  <c r="AU87" i="39"/>
  <c r="AH87" i="39"/>
  <c r="U87" i="39"/>
  <c r="S87" i="39"/>
  <c r="R87" i="39"/>
  <c r="Q87" i="39"/>
  <c r="P87" i="39"/>
  <c r="O87" i="39"/>
  <c r="N87" i="39"/>
  <c r="M87" i="39"/>
  <c r="L87" i="39"/>
  <c r="G87" i="39" s="1"/>
  <c r="BH87" i="39" s="1"/>
  <c r="K87" i="39"/>
  <c r="J87" i="39"/>
  <c r="I87" i="39"/>
  <c r="H87" i="39"/>
  <c r="AX86" i="39"/>
  <c r="AW86" i="39"/>
  <c r="AV86" i="39"/>
  <c r="AU86" i="39"/>
  <c r="AH86" i="39"/>
  <c r="AH79" i="39" s="1"/>
  <c r="U86" i="39"/>
  <c r="S86" i="39"/>
  <c r="R86" i="39"/>
  <c r="Q86" i="39"/>
  <c r="P86" i="39"/>
  <c r="O86" i="39"/>
  <c r="N86" i="39"/>
  <c r="M86" i="39"/>
  <c r="L86" i="39"/>
  <c r="K86" i="39"/>
  <c r="J86" i="39"/>
  <c r="I86" i="39"/>
  <c r="H86" i="39"/>
  <c r="G86" i="39"/>
  <c r="BH86" i="39" s="1"/>
  <c r="AY85" i="39"/>
  <c r="AZ85" i="39" s="1"/>
  <c r="BA85" i="39" s="1"/>
  <c r="AX85" i="39"/>
  <c r="AW85" i="39"/>
  <c r="AV85" i="39"/>
  <c r="AU85" i="39"/>
  <c r="AH85" i="39"/>
  <c r="U85" i="39"/>
  <c r="S85" i="39"/>
  <c r="R85" i="39"/>
  <c r="Q85" i="39"/>
  <c r="P85" i="39"/>
  <c r="O85" i="39"/>
  <c r="N85" i="39"/>
  <c r="M85" i="39"/>
  <c r="L85" i="39"/>
  <c r="K85" i="39"/>
  <c r="J85" i="39"/>
  <c r="I85" i="39"/>
  <c r="G85" i="39" s="1"/>
  <c r="BH85" i="39" s="1"/>
  <c r="H85" i="39"/>
  <c r="AX84" i="39"/>
  <c r="AW84" i="39"/>
  <c r="AV84" i="39"/>
  <c r="AU84" i="39"/>
  <c r="AH84" i="39"/>
  <c r="AY84" i="39" s="1"/>
  <c r="AZ84" i="39" s="1"/>
  <c r="BA84" i="39" s="1"/>
  <c r="U84" i="39"/>
  <c r="S84" i="39"/>
  <c r="R84" i="39"/>
  <c r="Q84" i="39"/>
  <c r="P84" i="39"/>
  <c r="O84" i="39"/>
  <c r="N84" i="39"/>
  <c r="M84" i="39"/>
  <c r="L84" i="39"/>
  <c r="K84" i="39"/>
  <c r="G84" i="39" s="1"/>
  <c r="BH84" i="39" s="1"/>
  <c r="J84" i="39"/>
  <c r="I84" i="39"/>
  <c r="H84" i="39"/>
  <c r="AX83" i="39"/>
  <c r="AW83" i="39"/>
  <c r="AV83" i="39"/>
  <c r="AU83" i="39"/>
  <c r="AH83" i="39"/>
  <c r="AY83" i="39" s="1"/>
  <c r="AZ83" i="39" s="1"/>
  <c r="BA83" i="39" s="1"/>
  <c r="U83" i="39"/>
  <c r="S83" i="39"/>
  <c r="R83" i="39"/>
  <c r="Q83" i="39"/>
  <c r="P83" i="39"/>
  <c r="O83" i="39"/>
  <c r="G83" i="39" s="1"/>
  <c r="BH83" i="39" s="1"/>
  <c r="N83" i="39"/>
  <c r="M83" i="39"/>
  <c r="L83" i="39"/>
  <c r="K83" i="39"/>
  <c r="J83" i="39"/>
  <c r="I83" i="39"/>
  <c r="H83" i="39"/>
  <c r="AZ82" i="39"/>
  <c r="BA82" i="39" s="1"/>
  <c r="AY82" i="39"/>
  <c r="AX82" i="39"/>
  <c r="AW82" i="39"/>
  <c r="AV82" i="39"/>
  <c r="AU82" i="39"/>
  <c r="AH82" i="39"/>
  <c r="U82" i="39"/>
  <c r="S82" i="39"/>
  <c r="R82" i="39"/>
  <c r="Q82" i="39"/>
  <c r="P82" i="39"/>
  <c r="P79" i="39" s="1"/>
  <c r="O82" i="39"/>
  <c r="N82" i="39"/>
  <c r="M82" i="39"/>
  <c r="L82" i="39"/>
  <c r="K82" i="39"/>
  <c r="J82" i="39"/>
  <c r="I82" i="39"/>
  <c r="H82" i="39"/>
  <c r="G82" i="39" s="1"/>
  <c r="BH82" i="39" s="1"/>
  <c r="AY81" i="39"/>
  <c r="AZ81" i="39" s="1"/>
  <c r="BA81" i="39" s="1"/>
  <c r="AX81" i="39"/>
  <c r="AW81" i="39"/>
  <c r="AV81" i="39"/>
  <c r="AU81" i="39"/>
  <c r="AH81" i="39"/>
  <c r="U81" i="39"/>
  <c r="S81" i="39"/>
  <c r="R81" i="39"/>
  <c r="Q81" i="39"/>
  <c r="P81" i="39"/>
  <c r="O81" i="39"/>
  <c r="N81" i="39"/>
  <c r="M81" i="39"/>
  <c r="L81" i="39"/>
  <c r="K81" i="39"/>
  <c r="K79" i="39" s="1"/>
  <c r="J81" i="39"/>
  <c r="I81" i="39"/>
  <c r="I79" i="39" s="1"/>
  <c r="H81" i="39"/>
  <c r="H79" i="39" s="1"/>
  <c r="AX80" i="39"/>
  <c r="AW80" i="39"/>
  <c r="AV80" i="39"/>
  <c r="AU80" i="39"/>
  <c r="AH80" i="39"/>
  <c r="AY80" i="39" s="1"/>
  <c r="U80" i="39"/>
  <c r="U79" i="39" s="1"/>
  <c r="S80" i="39"/>
  <c r="S79" i="39" s="1"/>
  <c r="R80" i="39"/>
  <c r="Q80" i="39"/>
  <c r="Q79" i="39" s="1"/>
  <c r="P80" i="39"/>
  <c r="O80" i="39"/>
  <c r="O79" i="39" s="1"/>
  <c r="N80" i="39"/>
  <c r="N79" i="39" s="1"/>
  <c r="M80" i="39"/>
  <c r="L80" i="39"/>
  <c r="G80" i="39" s="1"/>
  <c r="K80" i="39"/>
  <c r="J80" i="39"/>
  <c r="J79" i="39" s="1"/>
  <c r="I80" i="39"/>
  <c r="H80" i="39"/>
  <c r="BE79" i="39"/>
  <c r="AX79" i="39"/>
  <c r="AW79" i="39"/>
  <c r="AT79" i="39"/>
  <c r="AS79" i="39"/>
  <c r="AR79" i="39"/>
  <c r="AQ79" i="39"/>
  <c r="AP79" i="39"/>
  <c r="AO79" i="39"/>
  <c r="AN79" i="39"/>
  <c r="AV79" i="39" s="1"/>
  <c r="AM79" i="39"/>
  <c r="AL79" i="39"/>
  <c r="AK79" i="39"/>
  <c r="AJ79" i="39"/>
  <c r="AI79" i="39"/>
  <c r="AU79" i="39" s="1"/>
  <c r="Z79" i="39"/>
  <c r="Y79" i="39"/>
  <c r="X79" i="39"/>
  <c r="W79" i="39"/>
  <c r="V79" i="39"/>
  <c r="R79" i="39"/>
  <c r="M79" i="39"/>
  <c r="AX78" i="39"/>
  <c r="AW78" i="39"/>
  <c r="AV78" i="39"/>
  <c r="AU78" i="39"/>
  <c r="AH78" i="39"/>
  <c r="AY78" i="39" s="1"/>
  <c r="AZ78" i="39" s="1"/>
  <c r="BA78" i="39" s="1"/>
  <c r="U78" i="39"/>
  <c r="S78" i="39"/>
  <c r="R78" i="39"/>
  <c r="Q78" i="39"/>
  <c r="P78" i="39"/>
  <c r="O78" i="39"/>
  <c r="N78" i="39"/>
  <c r="M78" i="39"/>
  <c r="L78" i="39"/>
  <c r="K78" i="39"/>
  <c r="J78" i="39"/>
  <c r="I78" i="39"/>
  <c r="H78" i="39"/>
  <c r="G78" i="39" s="1"/>
  <c r="BH78" i="39" s="1"/>
  <c r="AX77" i="39"/>
  <c r="AW77" i="39"/>
  <c r="AV77" i="39"/>
  <c r="AU77" i="39"/>
  <c r="AH77" i="39"/>
  <c r="AY77" i="39" s="1"/>
  <c r="AZ77" i="39" s="1"/>
  <c r="BA77" i="39" s="1"/>
  <c r="U77" i="39"/>
  <c r="S77" i="39"/>
  <c r="R77" i="39"/>
  <c r="Q77" i="39"/>
  <c r="P77" i="39"/>
  <c r="O77" i="39"/>
  <c r="N77" i="39"/>
  <c r="M77" i="39"/>
  <c r="L77" i="39"/>
  <c r="K77" i="39"/>
  <c r="J77" i="39"/>
  <c r="I77" i="39"/>
  <c r="H77" i="39"/>
  <c r="G77" i="39" s="1"/>
  <c r="BH77" i="39" s="1"/>
  <c r="AY76" i="39"/>
  <c r="AZ76" i="39" s="1"/>
  <c r="BA76" i="39" s="1"/>
  <c r="AX76" i="39"/>
  <c r="AW76" i="39"/>
  <c r="AV76" i="39"/>
  <c r="AU76" i="39"/>
  <c r="AH76" i="39"/>
  <c r="U76" i="39"/>
  <c r="S76" i="39"/>
  <c r="R76" i="39"/>
  <c r="Q76" i="39"/>
  <c r="P76" i="39"/>
  <c r="O76" i="39"/>
  <c r="N76" i="39"/>
  <c r="M76" i="39"/>
  <c r="L76" i="39"/>
  <c r="K76" i="39"/>
  <c r="J76" i="39"/>
  <c r="I76" i="39"/>
  <c r="H76" i="39"/>
  <c r="G76" i="39" s="1"/>
  <c r="BH76" i="39" s="1"/>
  <c r="AY75" i="39"/>
  <c r="AZ75" i="39" s="1"/>
  <c r="BA75" i="39" s="1"/>
  <c r="AX75" i="39"/>
  <c r="AW75" i="39"/>
  <c r="AV75" i="39"/>
  <c r="AU75" i="39"/>
  <c r="AH75" i="39"/>
  <c r="U75" i="39"/>
  <c r="S75" i="39"/>
  <c r="R75" i="39"/>
  <c r="Q75" i="39"/>
  <c r="P75" i="39"/>
  <c r="O75" i="39"/>
  <c r="N75" i="39"/>
  <c r="M75" i="39"/>
  <c r="L75" i="39"/>
  <c r="K75" i="39"/>
  <c r="J75" i="39"/>
  <c r="I75" i="39"/>
  <c r="H75" i="39"/>
  <c r="G75" i="39" s="1"/>
  <c r="BH75" i="39" s="1"/>
  <c r="AX74" i="39"/>
  <c r="AW74" i="39"/>
  <c r="AV74" i="39"/>
  <c r="AU74" i="39"/>
  <c r="AH74" i="39"/>
  <c r="AY74" i="39" s="1"/>
  <c r="AZ74" i="39" s="1"/>
  <c r="BA74" i="39" s="1"/>
  <c r="U74" i="39"/>
  <c r="S74" i="39"/>
  <c r="R74" i="39"/>
  <c r="Q74" i="39"/>
  <c r="P74" i="39"/>
  <c r="O74" i="39"/>
  <c r="N74" i="39"/>
  <c r="M74" i="39"/>
  <c r="L74" i="39"/>
  <c r="K74" i="39"/>
  <c r="J74" i="39"/>
  <c r="I74" i="39"/>
  <c r="H74" i="39"/>
  <c r="G74" i="39"/>
  <c r="BH74" i="39" s="1"/>
  <c r="AY73" i="39"/>
  <c r="AZ73" i="39" s="1"/>
  <c r="BA73" i="39" s="1"/>
  <c r="AX73" i="39"/>
  <c r="AW73" i="39"/>
  <c r="AV73" i="39"/>
  <c r="AU73" i="39"/>
  <c r="AH73" i="39"/>
  <c r="U73" i="39"/>
  <c r="S73" i="39"/>
  <c r="R73" i="39"/>
  <c r="Q73" i="39"/>
  <c r="P73" i="39"/>
  <c r="O73" i="39"/>
  <c r="N73" i="39"/>
  <c r="M73" i="39"/>
  <c r="L73" i="39"/>
  <c r="K73" i="39"/>
  <c r="J73" i="39"/>
  <c r="I73" i="39"/>
  <c r="G73" i="39" s="1"/>
  <c r="BH73" i="39" s="1"/>
  <c r="H73" i="39"/>
  <c r="AX72" i="39"/>
  <c r="AW72" i="39"/>
  <c r="AV72" i="39"/>
  <c r="AU72" i="39"/>
  <c r="AH72" i="39"/>
  <c r="AY72" i="39" s="1"/>
  <c r="AZ72" i="39" s="1"/>
  <c r="BA72" i="39" s="1"/>
  <c r="U72" i="39"/>
  <c r="S72" i="39"/>
  <c r="R72" i="39"/>
  <c r="Q72" i="39"/>
  <c r="P72" i="39"/>
  <c r="O72" i="39"/>
  <c r="N72" i="39"/>
  <c r="M72" i="39"/>
  <c r="L72" i="39"/>
  <c r="K72" i="39"/>
  <c r="G72" i="39" s="1"/>
  <c r="BH72" i="39" s="1"/>
  <c r="J72" i="39"/>
  <c r="I72" i="39"/>
  <c r="H72" i="39"/>
  <c r="AX71" i="39"/>
  <c r="AW71" i="39"/>
  <c r="AV71" i="39"/>
  <c r="AU71" i="39"/>
  <c r="AH71" i="39"/>
  <c r="AY71" i="39" s="1"/>
  <c r="AZ71" i="39" s="1"/>
  <c r="BA71" i="39" s="1"/>
  <c r="U71" i="39"/>
  <c r="S71" i="39"/>
  <c r="R71" i="39"/>
  <c r="Q71" i="39"/>
  <c r="P71" i="39"/>
  <c r="O71" i="39"/>
  <c r="N71" i="39"/>
  <c r="M71" i="39"/>
  <c r="L71" i="39"/>
  <c r="K71" i="39"/>
  <c r="J71" i="39"/>
  <c r="I71" i="39"/>
  <c r="H71" i="39"/>
  <c r="G71" i="39" s="1"/>
  <c r="BH71" i="39" s="1"/>
  <c r="AY70" i="39"/>
  <c r="AZ70" i="39" s="1"/>
  <c r="BA70" i="39" s="1"/>
  <c r="AX70" i="39"/>
  <c r="AW70" i="39"/>
  <c r="AV70" i="39"/>
  <c r="AU70" i="39"/>
  <c r="AH70" i="39"/>
  <c r="U70" i="39"/>
  <c r="S70" i="39"/>
  <c r="R70" i="39"/>
  <c r="Q70" i="39"/>
  <c r="Q68" i="39" s="1"/>
  <c r="P70" i="39"/>
  <c r="P68" i="39" s="1"/>
  <c r="O70" i="39"/>
  <c r="N70" i="39"/>
  <c r="N68" i="39" s="1"/>
  <c r="M70" i="39"/>
  <c r="M68" i="39" s="1"/>
  <c r="L70" i="39"/>
  <c r="K70" i="39"/>
  <c r="J70" i="39"/>
  <c r="I70" i="39"/>
  <c r="H70" i="39"/>
  <c r="G70" i="39" s="1"/>
  <c r="BH70" i="39" s="1"/>
  <c r="AY69" i="39"/>
  <c r="AX69" i="39"/>
  <c r="AW69" i="39"/>
  <c r="AV69" i="39"/>
  <c r="AU69" i="39"/>
  <c r="AH69" i="39"/>
  <c r="AH68" i="39" s="1"/>
  <c r="U69" i="39"/>
  <c r="U68" i="39" s="1"/>
  <c r="S69" i="39"/>
  <c r="S68" i="39" s="1"/>
  <c r="R69" i="39"/>
  <c r="Q69" i="39"/>
  <c r="P69" i="39"/>
  <c r="O69" i="39"/>
  <c r="O68" i="39" s="1"/>
  <c r="N69" i="39"/>
  <c r="M69" i="39"/>
  <c r="L69" i="39"/>
  <c r="L68" i="39" s="1"/>
  <c r="K69" i="39"/>
  <c r="J69" i="39"/>
  <c r="J68" i="39" s="1"/>
  <c r="I69" i="39"/>
  <c r="H69" i="39"/>
  <c r="H68" i="39" s="1"/>
  <c r="BE68" i="39"/>
  <c r="AU68" i="39"/>
  <c r="AT68" i="39"/>
  <c r="AS68" i="39"/>
  <c r="AR68" i="39"/>
  <c r="AX68" i="39" s="1"/>
  <c r="AQ68" i="39"/>
  <c r="AP68" i="39"/>
  <c r="AO68" i="39"/>
  <c r="AW68" i="39" s="1"/>
  <c r="AN68" i="39"/>
  <c r="AM68" i="39"/>
  <c r="AL68" i="39"/>
  <c r="AV68" i="39" s="1"/>
  <c r="AK68" i="39"/>
  <c r="AJ68" i="39"/>
  <c r="AI68" i="39"/>
  <c r="Z68" i="39"/>
  <c r="Y68" i="39"/>
  <c r="X68" i="39"/>
  <c r="W68" i="39"/>
  <c r="V68" i="39"/>
  <c r="R68" i="39"/>
  <c r="I68" i="39"/>
  <c r="AZ67" i="39"/>
  <c r="BA67" i="39" s="1"/>
  <c r="AY67" i="39"/>
  <c r="AX67" i="39"/>
  <c r="AW67" i="39"/>
  <c r="AV67" i="39"/>
  <c r="AU67" i="39"/>
  <c r="AH67" i="39"/>
  <c r="U67" i="39"/>
  <c r="S67" i="39"/>
  <c r="R67" i="39"/>
  <c r="Q67" i="39"/>
  <c r="P67" i="39"/>
  <c r="O67" i="39"/>
  <c r="N67" i="39"/>
  <c r="M67" i="39"/>
  <c r="L67" i="39"/>
  <c r="K67" i="39"/>
  <c r="J67" i="39"/>
  <c r="I67" i="39"/>
  <c r="H67" i="39"/>
  <c r="G67" i="39" s="1"/>
  <c r="BH67" i="39" s="1"/>
  <c r="AX66" i="39"/>
  <c r="AW66" i="39"/>
  <c r="AV66" i="39"/>
  <c r="AU66" i="39"/>
  <c r="AH66" i="39"/>
  <c r="AY66" i="39" s="1"/>
  <c r="AZ66" i="39" s="1"/>
  <c r="BA66" i="39" s="1"/>
  <c r="U66" i="39"/>
  <c r="S66" i="39"/>
  <c r="R66" i="39"/>
  <c r="Q66" i="39"/>
  <c r="P66" i="39"/>
  <c r="O66" i="39"/>
  <c r="N66" i="39"/>
  <c r="M66" i="39"/>
  <c r="L66" i="39"/>
  <c r="K66" i="39"/>
  <c r="J66" i="39"/>
  <c r="I66" i="39"/>
  <c r="H66" i="39"/>
  <c r="G66" i="39" s="1"/>
  <c r="BH66" i="39" s="1"/>
  <c r="AX65" i="39"/>
  <c r="AW65" i="39"/>
  <c r="AV65" i="39"/>
  <c r="AU65" i="39"/>
  <c r="AH65" i="39"/>
  <c r="AY65" i="39" s="1"/>
  <c r="AZ65" i="39" s="1"/>
  <c r="BA65" i="39" s="1"/>
  <c r="U65" i="39"/>
  <c r="S65" i="39"/>
  <c r="R65" i="39"/>
  <c r="Q65" i="39"/>
  <c r="P65" i="39"/>
  <c r="O65" i="39"/>
  <c r="N65" i="39"/>
  <c r="M65" i="39"/>
  <c r="L65" i="39"/>
  <c r="K65" i="39"/>
  <c r="J65" i="39"/>
  <c r="I65" i="39"/>
  <c r="H65" i="39"/>
  <c r="G65" i="39" s="1"/>
  <c r="BH65" i="39" s="1"/>
  <c r="AY64" i="39"/>
  <c r="AZ64" i="39" s="1"/>
  <c r="BA64" i="39" s="1"/>
  <c r="AX64" i="39"/>
  <c r="AW64" i="39"/>
  <c r="AV64" i="39"/>
  <c r="AU64" i="39"/>
  <c r="AH64" i="39"/>
  <c r="U64" i="39"/>
  <c r="S64" i="39"/>
  <c r="R64" i="39"/>
  <c r="Q64" i="39"/>
  <c r="Q60" i="39" s="1"/>
  <c r="P64" i="39"/>
  <c r="O64" i="39"/>
  <c r="N64" i="39"/>
  <c r="M64" i="39"/>
  <c r="L64" i="39"/>
  <c r="K64" i="39"/>
  <c r="J64" i="39"/>
  <c r="I64" i="39"/>
  <c r="H64" i="39"/>
  <c r="G64" i="39" s="1"/>
  <c r="BH64" i="39" s="1"/>
  <c r="AY63" i="39"/>
  <c r="AZ63" i="39" s="1"/>
  <c r="BA63" i="39" s="1"/>
  <c r="AX63" i="39"/>
  <c r="AW63" i="39"/>
  <c r="AV63" i="39"/>
  <c r="AU63" i="39"/>
  <c r="AH63" i="39"/>
  <c r="U63" i="39"/>
  <c r="S63" i="39"/>
  <c r="R63" i="39"/>
  <c r="Q63" i="39"/>
  <c r="P63" i="39"/>
  <c r="O63" i="39"/>
  <c r="N63" i="39"/>
  <c r="M63" i="39"/>
  <c r="M60" i="39" s="1"/>
  <c r="L63" i="39"/>
  <c r="G63" i="39" s="1"/>
  <c r="BH63" i="39" s="1"/>
  <c r="K63" i="39"/>
  <c r="J63" i="39"/>
  <c r="I63" i="39"/>
  <c r="H63" i="39"/>
  <c r="AX62" i="39"/>
  <c r="AW62" i="39"/>
  <c r="AV62" i="39"/>
  <c r="AU62" i="39"/>
  <c r="AH62" i="39"/>
  <c r="AY62" i="39" s="1"/>
  <c r="U62" i="39"/>
  <c r="U60" i="39" s="1"/>
  <c r="S62" i="39"/>
  <c r="S60" i="39" s="1"/>
  <c r="R62" i="39"/>
  <c r="Q62" i="39"/>
  <c r="P62" i="39"/>
  <c r="O62" i="39"/>
  <c r="N62" i="39"/>
  <c r="M62" i="39"/>
  <c r="L62" i="39"/>
  <c r="K62" i="39"/>
  <c r="J62" i="39"/>
  <c r="I62" i="39"/>
  <c r="I60" i="39" s="1"/>
  <c r="H62" i="39"/>
  <c r="H60" i="39" s="1"/>
  <c r="G62" i="39"/>
  <c r="BH62" i="39" s="1"/>
  <c r="AY61" i="39"/>
  <c r="AZ61" i="39" s="1"/>
  <c r="AX61" i="39"/>
  <c r="AW61" i="39"/>
  <c r="AV61" i="39"/>
  <c r="AU61" i="39"/>
  <c r="AH61" i="39"/>
  <c r="U61" i="39"/>
  <c r="S61" i="39"/>
  <c r="R61" i="39"/>
  <c r="R60" i="39" s="1"/>
  <c r="Q61" i="39"/>
  <c r="P61" i="39"/>
  <c r="P60" i="39" s="1"/>
  <c r="O61" i="39"/>
  <c r="N61" i="39"/>
  <c r="N60" i="39" s="1"/>
  <c r="M61" i="39"/>
  <c r="L61" i="39"/>
  <c r="L60" i="39" s="1"/>
  <c r="K61" i="39"/>
  <c r="K60" i="39" s="1"/>
  <c r="J61" i="39"/>
  <c r="I61" i="39"/>
  <c r="G61" i="39" s="1"/>
  <c r="H61" i="39"/>
  <c r="BE60" i="39"/>
  <c r="AW60" i="39"/>
  <c r="AT60" i="39"/>
  <c r="AS60" i="39"/>
  <c r="AR60" i="39"/>
  <c r="AX60" i="39" s="1"/>
  <c r="AQ60" i="39"/>
  <c r="AP60" i="39"/>
  <c r="AO60" i="39"/>
  <c r="AN60" i="39"/>
  <c r="AM60" i="39"/>
  <c r="AL60" i="39"/>
  <c r="AV60" i="39" s="1"/>
  <c r="AK60" i="39"/>
  <c r="AU60" i="39" s="1"/>
  <c r="AJ60" i="39"/>
  <c r="AI60" i="39"/>
  <c r="Z60" i="39"/>
  <c r="Y60" i="39"/>
  <c r="X60" i="39"/>
  <c r="W60" i="39"/>
  <c r="V60" i="39"/>
  <c r="O60" i="39"/>
  <c r="J60" i="39"/>
  <c r="AY59" i="39"/>
  <c r="AZ59" i="39" s="1"/>
  <c r="BA59" i="39" s="1"/>
  <c r="AX59" i="39"/>
  <c r="AW59" i="39"/>
  <c r="AV59" i="39"/>
  <c r="AU59" i="39"/>
  <c r="AH59" i="39"/>
  <c r="U59" i="39"/>
  <c r="S59" i="39"/>
  <c r="R59" i="39"/>
  <c r="Q59" i="39"/>
  <c r="P59" i="39"/>
  <c r="O59" i="39"/>
  <c r="N59" i="39"/>
  <c r="M59" i="39"/>
  <c r="L59" i="39"/>
  <c r="K59" i="39"/>
  <c r="J59" i="39"/>
  <c r="I59" i="39"/>
  <c r="H59" i="39"/>
  <c r="G59" i="39" s="1"/>
  <c r="BH59" i="39" s="1"/>
  <c r="AX58" i="39"/>
  <c r="AW58" i="39"/>
  <c r="AV58" i="39"/>
  <c r="AU58" i="39"/>
  <c r="AH58" i="39"/>
  <c r="AY58" i="39" s="1"/>
  <c r="AZ58" i="39" s="1"/>
  <c r="BA58" i="39" s="1"/>
  <c r="U58" i="39"/>
  <c r="S58" i="39"/>
  <c r="R58" i="39"/>
  <c r="Q58" i="39"/>
  <c r="P58" i="39"/>
  <c r="O58" i="39"/>
  <c r="N58" i="39"/>
  <c r="G58" i="39" s="1"/>
  <c r="BH58" i="39" s="1"/>
  <c r="M58" i="39"/>
  <c r="L58" i="39"/>
  <c r="K58" i="39"/>
  <c r="J58" i="39"/>
  <c r="I58" i="39"/>
  <c r="H58" i="39"/>
  <c r="AX57" i="39"/>
  <c r="AW57" i="39"/>
  <c r="AV57" i="39"/>
  <c r="AU57" i="39"/>
  <c r="AH57" i="39"/>
  <c r="AY57" i="39" s="1"/>
  <c r="AZ57" i="39" s="1"/>
  <c r="BA57" i="39" s="1"/>
  <c r="U57" i="39"/>
  <c r="S57" i="39"/>
  <c r="R57" i="39"/>
  <c r="Q57" i="39"/>
  <c r="P57" i="39"/>
  <c r="O57" i="39"/>
  <c r="N57" i="39"/>
  <c r="M57" i="39"/>
  <c r="L57" i="39"/>
  <c r="K57" i="39"/>
  <c r="J57" i="39"/>
  <c r="I57" i="39"/>
  <c r="H57" i="39"/>
  <c r="G57" i="39" s="1"/>
  <c r="BH57" i="39" s="1"/>
  <c r="AX56" i="39"/>
  <c r="AW56" i="39"/>
  <c r="AV56" i="39"/>
  <c r="AU56" i="39"/>
  <c r="AH56" i="39"/>
  <c r="AY56" i="39" s="1"/>
  <c r="AZ56" i="39" s="1"/>
  <c r="BA56" i="39" s="1"/>
  <c r="U56" i="39"/>
  <c r="S56" i="39"/>
  <c r="R56" i="39"/>
  <c r="Q56" i="39"/>
  <c r="P56" i="39"/>
  <c r="O56" i="39"/>
  <c r="N56" i="39"/>
  <c r="M56" i="39"/>
  <c r="L56" i="39"/>
  <c r="K56" i="39"/>
  <c r="J56" i="39"/>
  <c r="I56" i="39"/>
  <c r="G56" i="39" s="1"/>
  <c r="BH56" i="39" s="1"/>
  <c r="H56" i="39"/>
  <c r="AZ55" i="39"/>
  <c r="BA55" i="39" s="1"/>
  <c r="AY55" i="39"/>
  <c r="AX55" i="39"/>
  <c r="AW55" i="39"/>
  <c r="AV55" i="39"/>
  <c r="AU55" i="39"/>
  <c r="AH55" i="39"/>
  <c r="U55" i="39"/>
  <c r="S55" i="39"/>
  <c r="S52" i="39" s="1"/>
  <c r="R55" i="39"/>
  <c r="Q55" i="39"/>
  <c r="P55" i="39"/>
  <c r="O55" i="39"/>
  <c r="N55" i="39"/>
  <c r="M55" i="39"/>
  <c r="L55" i="39"/>
  <c r="K55" i="39"/>
  <c r="J55" i="39"/>
  <c r="I55" i="39"/>
  <c r="H55" i="39"/>
  <c r="AX54" i="39"/>
  <c r="AW54" i="39"/>
  <c r="AV54" i="39"/>
  <c r="AU54" i="39"/>
  <c r="AH54" i="39"/>
  <c r="AY54" i="39" s="1"/>
  <c r="AZ54" i="39" s="1"/>
  <c r="BA54" i="39" s="1"/>
  <c r="U54" i="39"/>
  <c r="S54" i="39"/>
  <c r="R54" i="39"/>
  <c r="Q54" i="39"/>
  <c r="P54" i="39"/>
  <c r="O54" i="39"/>
  <c r="O52" i="39" s="1"/>
  <c r="N54" i="39"/>
  <c r="N52" i="39" s="1"/>
  <c r="M54" i="39"/>
  <c r="L54" i="39"/>
  <c r="L52" i="39" s="1"/>
  <c r="K54" i="39"/>
  <c r="K52" i="39" s="1"/>
  <c r="J54" i="39"/>
  <c r="I54" i="39"/>
  <c r="H54" i="39"/>
  <c r="AX53" i="39"/>
  <c r="AW53" i="39"/>
  <c r="AV53" i="39"/>
  <c r="AU53" i="39"/>
  <c r="AH53" i="39"/>
  <c r="AH52" i="39" s="1"/>
  <c r="U53" i="39"/>
  <c r="U52" i="39" s="1"/>
  <c r="S53" i="39"/>
  <c r="R53" i="39"/>
  <c r="Q53" i="39"/>
  <c r="Q52" i="39" s="1"/>
  <c r="P53" i="39"/>
  <c r="O53" i="39"/>
  <c r="N53" i="39"/>
  <c r="M53" i="39"/>
  <c r="M52" i="39" s="1"/>
  <c r="L53" i="39"/>
  <c r="K53" i="39"/>
  <c r="J53" i="39"/>
  <c r="J52" i="39" s="1"/>
  <c r="I53" i="39"/>
  <c r="H53" i="39"/>
  <c r="BE52" i="39"/>
  <c r="AT52" i="39"/>
  <c r="AS52" i="39"/>
  <c r="AR52" i="39"/>
  <c r="AQ52" i="39"/>
  <c r="AP52" i="39"/>
  <c r="AO52" i="39"/>
  <c r="AW52" i="39" s="1"/>
  <c r="AN52" i="39"/>
  <c r="AM52" i="39"/>
  <c r="AL52" i="39"/>
  <c r="AV52" i="39" s="1"/>
  <c r="AK52" i="39"/>
  <c r="AJ52" i="39"/>
  <c r="AU52" i="39" s="1"/>
  <c r="AI52" i="39"/>
  <c r="Z52" i="39"/>
  <c r="Y52" i="39"/>
  <c r="X52" i="39"/>
  <c r="W52" i="39"/>
  <c r="V52" i="39"/>
  <c r="P52" i="39"/>
  <c r="I52" i="39"/>
  <c r="AY51" i="39"/>
  <c r="AZ51" i="39" s="1"/>
  <c r="BA51" i="39" s="1"/>
  <c r="AX51" i="39"/>
  <c r="AW51" i="39"/>
  <c r="AV51" i="39"/>
  <c r="AU51" i="39"/>
  <c r="AH51" i="39"/>
  <c r="U51" i="39"/>
  <c r="S51" i="39"/>
  <c r="R51" i="39"/>
  <c r="Q51" i="39"/>
  <c r="P51" i="39"/>
  <c r="O51" i="39"/>
  <c r="N51" i="39"/>
  <c r="M51" i="39"/>
  <c r="L51" i="39"/>
  <c r="K51" i="39"/>
  <c r="J51" i="39"/>
  <c r="I51" i="39"/>
  <c r="H51" i="39"/>
  <c r="AX50" i="39"/>
  <c r="AW50" i="39"/>
  <c r="AV50" i="39"/>
  <c r="AU50" i="39"/>
  <c r="AH50" i="39"/>
  <c r="AY50" i="39" s="1"/>
  <c r="AZ50" i="39" s="1"/>
  <c r="BA50" i="39" s="1"/>
  <c r="U50" i="39"/>
  <c r="S50" i="39"/>
  <c r="R50" i="39"/>
  <c r="Q50" i="39"/>
  <c r="P50" i="39"/>
  <c r="O50" i="39"/>
  <c r="N50" i="39"/>
  <c r="M50" i="39"/>
  <c r="L50" i="39"/>
  <c r="K50" i="39"/>
  <c r="G50" i="39" s="1"/>
  <c r="BH50" i="39" s="1"/>
  <c r="J50" i="39"/>
  <c r="I50" i="39"/>
  <c r="H50" i="39"/>
  <c r="BA49" i="39"/>
  <c r="AX49" i="39"/>
  <c r="AW49" i="39"/>
  <c r="AV49" i="39"/>
  <c r="AU49" i="39"/>
  <c r="AH49" i="39"/>
  <c r="AY49" i="39" s="1"/>
  <c r="AZ49" i="39" s="1"/>
  <c r="U49" i="39"/>
  <c r="S49" i="39"/>
  <c r="R49" i="39"/>
  <c r="Q49" i="39"/>
  <c r="P49" i="39"/>
  <c r="P46" i="39" s="1"/>
  <c r="O49" i="39"/>
  <c r="N49" i="39"/>
  <c r="M49" i="39"/>
  <c r="L49" i="39"/>
  <c r="K49" i="39"/>
  <c r="J49" i="39"/>
  <c r="I49" i="39"/>
  <c r="H49" i="39"/>
  <c r="G49" i="39" s="1"/>
  <c r="BH49" i="39" s="1"/>
  <c r="AZ48" i="39"/>
  <c r="BA48" i="39" s="1"/>
  <c r="AY48" i="39"/>
  <c r="AX48" i="39"/>
  <c r="AW48" i="39"/>
  <c r="AV48" i="39"/>
  <c r="AU48" i="39"/>
  <c r="AH48" i="39"/>
  <c r="U48" i="39"/>
  <c r="S48" i="39"/>
  <c r="R48" i="39"/>
  <c r="Q48" i="39"/>
  <c r="P48" i="39"/>
  <c r="O48" i="39"/>
  <c r="N48" i="39"/>
  <c r="M48" i="39"/>
  <c r="M46" i="39" s="1"/>
  <c r="L48" i="39"/>
  <c r="K48" i="39"/>
  <c r="J48" i="39"/>
  <c r="J46" i="39" s="1"/>
  <c r="I48" i="39"/>
  <c r="I46" i="39" s="1"/>
  <c r="H48" i="39"/>
  <c r="AY47" i="39"/>
  <c r="AX47" i="39"/>
  <c r="AW47" i="39"/>
  <c r="AV47" i="39"/>
  <c r="AU47" i="39"/>
  <c r="AH47" i="39"/>
  <c r="U47" i="39"/>
  <c r="S47" i="39"/>
  <c r="R47" i="39"/>
  <c r="R46" i="39" s="1"/>
  <c r="Q47" i="39"/>
  <c r="Q46" i="39" s="1"/>
  <c r="P47" i="39"/>
  <c r="O47" i="39"/>
  <c r="O46" i="39" s="1"/>
  <c r="N47" i="39"/>
  <c r="M47" i="39"/>
  <c r="L47" i="39"/>
  <c r="K47" i="39"/>
  <c r="J47" i="39"/>
  <c r="I47" i="39"/>
  <c r="H47" i="39"/>
  <c r="BE46" i="39"/>
  <c r="AU46" i="39"/>
  <c r="AT46" i="39"/>
  <c r="AS46" i="39"/>
  <c r="AR46" i="39"/>
  <c r="AQ46" i="39"/>
  <c r="AP46" i="39"/>
  <c r="AO46" i="39"/>
  <c r="AN46" i="39"/>
  <c r="AM46" i="39"/>
  <c r="AL46" i="39"/>
  <c r="AV46" i="39" s="1"/>
  <c r="AK46" i="39"/>
  <c r="AJ46" i="39"/>
  <c r="AI46" i="39"/>
  <c r="Z46" i="39"/>
  <c r="Y46" i="39"/>
  <c r="X46" i="39"/>
  <c r="W46" i="39"/>
  <c r="V46" i="39"/>
  <c r="S46" i="39"/>
  <c r="AY45" i="39"/>
  <c r="AZ45" i="39" s="1"/>
  <c r="BA45" i="39" s="1"/>
  <c r="AX45" i="39"/>
  <c r="AW45" i="39"/>
  <c r="AV45" i="39"/>
  <c r="AU45" i="39"/>
  <c r="AH45" i="39"/>
  <c r="U45" i="39"/>
  <c r="S45" i="39"/>
  <c r="R45" i="39"/>
  <c r="Q45" i="39"/>
  <c r="P45" i="39"/>
  <c r="O45" i="39"/>
  <c r="N45" i="39"/>
  <c r="M45" i="39"/>
  <c r="L45" i="39"/>
  <c r="K45" i="39"/>
  <c r="J45" i="39"/>
  <c r="I45" i="39"/>
  <c r="H45" i="39"/>
  <c r="AX44" i="39"/>
  <c r="AW44" i="39"/>
  <c r="AV44" i="39"/>
  <c r="AU44" i="39"/>
  <c r="AH44" i="39"/>
  <c r="AY44" i="39" s="1"/>
  <c r="AZ44" i="39" s="1"/>
  <c r="BA44" i="39" s="1"/>
  <c r="U44" i="39"/>
  <c r="S44" i="39"/>
  <c r="R44" i="39"/>
  <c r="Q44" i="39"/>
  <c r="P44" i="39"/>
  <c r="O44" i="39"/>
  <c r="N44" i="39"/>
  <c r="M44" i="39"/>
  <c r="L44" i="39"/>
  <c r="K44" i="39"/>
  <c r="J44" i="39"/>
  <c r="G44" i="39" s="1"/>
  <c r="BH44" i="39" s="1"/>
  <c r="I44" i="39"/>
  <c r="H44" i="39"/>
  <c r="AN43" i="39"/>
  <c r="AO43" i="39" s="1"/>
  <c r="AI43" i="39"/>
  <c r="AJ43" i="39" s="1"/>
  <c r="AK43" i="39" s="1"/>
  <c r="AL43" i="39" s="1"/>
  <c r="AM43" i="39" s="1"/>
  <c r="U43" i="39"/>
  <c r="S43" i="39"/>
  <c r="R43" i="39"/>
  <c r="Q43" i="39"/>
  <c r="P43" i="39"/>
  <c r="O43" i="39"/>
  <c r="N43" i="39"/>
  <c r="M43" i="39"/>
  <c r="L43" i="39"/>
  <c r="K43" i="39"/>
  <c r="J43" i="39"/>
  <c r="I43" i="39"/>
  <c r="H43" i="39"/>
  <c r="G43" i="39" s="1"/>
  <c r="BH43" i="39" s="1"/>
  <c r="AY42" i="39"/>
  <c r="AZ42" i="39" s="1"/>
  <c r="BA42" i="39" s="1"/>
  <c r="AX42" i="39"/>
  <c r="AW42" i="39"/>
  <c r="AV42" i="39"/>
  <c r="AU42" i="39"/>
  <c r="AH42" i="39"/>
  <c r="U42" i="39"/>
  <c r="S42" i="39"/>
  <c r="R42" i="39"/>
  <c r="Q42" i="39"/>
  <c r="P42" i="39"/>
  <c r="O42" i="39"/>
  <c r="N42" i="39"/>
  <c r="M42" i="39"/>
  <c r="L42" i="39"/>
  <c r="K42" i="39"/>
  <c r="J42" i="39"/>
  <c r="I42" i="39"/>
  <c r="H42" i="39"/>
  <c r="AX41" i="39"/>
  <c r="AW41" i="39"/>
  <c r="AV41" i="39"/>
  <c r="AU41" i="39"/>
  <c r="AH41" i="39"/>
  <c r="AY41" i="39" s="1"/>
  <c r="AZ41" i="39" s="1"/>
  <c r="BA41" i="39" s="1"/>
  <c r="U41" i="39"/>
  <c r="S41" i="39"/>
  <c r="R41" i="39"/>
  <c r="Q41" i="39"/>
  <c r="P41" i="39"/>
  <c r="O41" i="39"/>
  <c r="N41" i="39"/>
  <c r="M41" i="39"/>
  <c r="L41" i="39"/>
  <c r="K41" i="39"/>
  <c r="J41" i="39"/>
  <c r="I41" i="39"/>
  <c r="H41" i="39"/>
  <c r="G41" i="39" s="1"/>
  <c r="BH41" i="39" s="1"/>
  <c r="AY40" i="39"/>
  <c r="AZ40" i="39" s="1"/>
  <c r="BA40" i="39" s="1"/>
  <c r="AX40" i="39"/>
  <c r="AW40" i="39"/>
  <c r="AV40" i="39"/>
  <c r="AU40" i="39"/>
  <c r="AH40" i="39"/>
  <c r="U40" i="39"/>
  <c r="S40" i="39"/>
  <c r="R40" i="39"/>
  <c r="Q40" i="39"/>
  <c r="P40" i="39"/>
  <c r="O40" i="39"/>
  <c r="N40" i="39"/>
  <c r="M40" i="39"/>
  <c r="L40" i="39"/>
  <c r="G40" i="39" s="1"/>
  <c r="BH40" i="39" s="1"/>
  <c r="K40" i="39"/>
  <c r="J40" i="39"/>
  <c r="I40" i="39"/>
  <c r="H40" i="39"/>
  <c r="AX39" i="39"/>
  <c r="AW39" i="39"/>
  <c r="AV39" i="39"/>
  <c r="AU39" i="39"/>
  <c r="AH39" i="39"/>
  <c r="AY39" i="39" s="1"/>
  <c r="AZ39" i="39" s="1"/>
  <c r="BA39" i="39" s="1"/>
  <c r="U39" i="39"/>
  <c r="S39" i="39"/>
  <c r="R39" i="39"/>
  <c r="Q39" i="39"/>
  <c r="P39" i="39"/>
  <c r="O39" i="39"/>
  <c r="N39" i="39"/>
  <c r="M39" i="39"/>
  <c r="L39" i="39"/>
  <c r="K39" i="39"/>
  <c r="J39" i="39"/>
  <c r="G39" i="39" s="1"/>
  <c r="BH39" i="39" s="1"/>
  <c r="I39" i="39"/>
  <c r="H39" i="39"/>
  <c r="AX38" i="39"/>
  <c r="AW38" i="39"/>
  <c r="AV38" i="39"/>
  <c r="AU38" i="39"/>
  <c r="AH38" i="39"/>
  <c r="AY38" i="39" s="1"/>
  <c r="AZ38" i="39" s="1"/>
  <c r="BA38" i="39" s="1"/>
  <c r="U38" i="39"/>
  <c r="S38" i="39"/>
  <c r="R38" i="39"/>
  <c r="Q38" i="39"/>
  <c r="P38" i="39"/>
  <c r="O38" i="39"/>
  <c r="N38" i="39"/>
  <c r="M38" i="39"/>
  <c r="L38" i="39"/>
  <c r="K38" i="39"/>
  <c r="G38" i="39" s="1"/>
  <c r="BH38" i="39" s="1"/>
  <c r="J38" i="39"/>
  <c r="I38" i="39"/>
  <c r="H38" i="39"/>
  <c r="AY37" i="39"/>
  <c r="AZ37" i="39" s="1"/>
  <c r="BA37" i="39" s="1"/>
  <c r="AX37" i="39"/>
  <c r="AW37" i="39"/>
  <c r="AV37" i="39"/>
  <c r="AU37" i="39"/>
  <c r="AH37" i="39"/>
  <c r="U37" i="39"/>
  <c r="S37" i="39"/>
  <c r="R37" i="39"/>
  <c r="Q37" i="39"/>
  <c r="P37" i="39"/>
  <c r="O37" i="39"/>
  <c r="N37" i="39"/>
  <c r="M37" i="39"/>
  <c r="L37" i="39"/>
  <c r="K37" i="39"/>
  <c r="J37" i="39"/>
  <c r="I37" i="39"/>
  <c r="H37" i="39"/>
  <c r="BA36" i="39"/>
  <c r="AZ36" i="39"/>
  <c r="AY36" i="39"/>
  <c r="AX36" i="39"/>
  <c r="AW36" i="39"/>
  <c r="AV36" i="39"/>
  <c r="AU36" i="39"/>
  <c r="AH36" i="39"/>
  <c r="U36" i="39"/>
  <c r="S36" i="39"/>
  <c r="R36" i="39"/>
  <c r="Q36" i="39"/>
  <c r="P36" i="39"/>
  <c r="O36" i="39"/>
  <c r="N36" i="39"/>
  <c r="M36" i="39"/>
  <c r="L36" i="39"/>
  <c r="K36" i="39"/>
  <c r="J36" i="39"/>
  <c r="I36" i="39"/>
  <c r="H36" i="39"/>
  <c r="G36" i="39" s="1"/>
  <c r="BH36" i="39" s="1"/>
  <c r="AX35" i="39"/>
  <c r="AW35" i="39"/>
  <c r="AV35" i="39"/>
  <c r="AU35" i="39"/>
  <c r="AH35" i="39"/>
  <c r="AY35" i="39" s="1"/>
  <c r="AZ35" i="39" s="1"/>
  <c r="BA35" i="39" s="1"/>
  <c r="U35" i="39"/>
  <c r="S35" i="39"/>
  <c r="R35" i="39"/>
  <c r="Q35" i="39"/>
  <c r="P35" i="39"/>
  <c r="O35" i="39"/>
  <c r="N35" i="39"/>
  <c r="M35" i="39"/>
  <c r="L35" i="39"/>
  <c r="K35" i="39"/>
  <c r="J35" i="39"/>
  <c r="G35" i="39" s="1"/>
  <c r="BH35" i="39" s="1"/>
  <c r="I35" i="39"/>
  <c r="H35" i="39"/>
  <c r="AI34" i="39"/>
  <c r="U34" i="39"/>
  <c r="S34" i="39"/>
  <c r="R34" i="39"/>
  <c r="Q34" i="39"/>
  <c r="P34" i="39"/>
  <c r="O34" i="39"/>
  <c r="N34" i="39"/>
  <c r="M34" i="39"/>
  <c r="L34" i="39"/>
  <c r="K34" i="39"/>
  <c r="J34" i="39"/>
  <c r="I34" i="39"/>
  <c r="H34" i="39"/>
  <c r="AX33" i="39"/>
  <c r="AW33" i="39"/>
  <c r="AV33" i="39"/>
  <c r="AU33" i="39"/>
  <c r="AH33" i="39"/>
  <c r="AY33" i="39" s="1"/>
  <c r="AZ33" i="39" s="1"/>
  <c r="BA33" i="39" s="1"/>
  <c r="U33" i="39"/>
  <c r="S33" i="39"/>
  <c r="R33" i="39"/>
  <c r="Q33" i="39"/>
  <c r="P33" i="39"/>
  <c r="O33" i="39"/>
  <c r="N33" i="39"/>
  <c r="M33" i="39"/>
  <c r="L33" i="39"/>
  <c r="K33" i="39"/>
  <c r="J33" i="39"/>
  <c r="I33" i="39"/>
  <c r="H33" i="39"/>
  <c r="G33" i="39" s="1"/>
  <c r="BH33" i="39" s="1"/>
  <c r="AY32" i="39"/>
  <c r="AZ32" i="39" s="1"/>
  <c r="BA32" i="39" s="1"/>
  <c r="AX32" i="39"/>
  <c r="AW32" i="39"/>
  <c r="AV32" i="39"/>
  <c r="AU32" i="39"/>
  <c r="AH32" i="39"/>
  <c r="U32" i="39"/>
  <c r="S32" i="39"/>
  <c r="R32" i="39"/>
  <c r="Q32" i="39"/>
  <c r="P32" i="39"/>
  <c r="O32" i="39"/>
  <c r="N32" i="39"/>
  <c r="M32" i="39"/>
  <c r="L32" i="39"/>
  <c r="G32" i="39" s="1"/>
  <c r="BH32" i="39" s="1"/>
  <c r="K32" i="39"/>
  <c r="J32" i="39"/>
  <c r="I32" i="39"/>
  <c r="H32" i="39"/>
  <c r="AX31" i="39"/>
  <c r="AW31" i="39"/>
  <c r="AV31" i="39"/>
  <c r="AU31" i="39"/>
  <c r="AH31" i="39"/>
  <c r="AY31" i="39" s="1"/>
  <c r="AZ31" i="39" s="1"/>
  <c r="BA31" i="39" s="1"/>
  <c r="U31" i="39"/>
  <c r="S31" i="39"/>
  <c r="R31" i="39"/>
  <c r="Q31" i="39"/>
  <c r="P31" i="39"/>
  <c r="O31" i="39"/>
  <c r="N31" i="39"/>
  <c r="M31" i="39"/>
  <c r="L31" i="39"/>
  <c r="K31" i="39"/>
  <c r="J31" i="39"/>
  <c r="I31" i="39"/>
  <c r="H31" i="39"/>
  <c r="G31" i="39" s="1"/>
  <c r="BH31" i="39" s="1"/>
  <c r="AX30" i="39"/>
  <c r="AW30" i="39"/>
  <c r="AV30" i="39"/>
  <c r="AU30" i="39"/>
  <c r="AH30" i="39"/>
  <c r="AY30" i="39" s="1"/>
  <c r="AZ30" i="39" s="1"/>
  <c r="BA30" i="39" s="1"/>
  <c r="U30" i="39"/>
  <c r="S30" i="39"/>
  <c r="S27" i="39" s="1"/>
  <c r="S26" i="39" s="1"/>
  <c r="R30" i="39"/>
  <c r="Q30" i="39"/>
  <c r="P30" i="39"/>
  <c r="O30" i="39"/>
  <c r="N30" i="39"/>
  <c r="M30" i="39"/>
  <c r="L30" i="39"/>
  <c r="K30" i="39"/>
  <c r="J30" i="39"/>
  <c r="I30" i="39"/>
  <c r="H30" i="39"/>
  <c r="G30" i="39" s="1"/>
  <c r="BH30" i="39" s="1"/>
  <c r="AY29" i="39"/>
  <c r="AZ29" i="39" s="1"/>
  <c r="BA29" i="39" s="1"/>
  <c r="AX29" i="39"/>
  <c r="AW29" i="39"/>
  <c r="AV29" i="39"/>
  <c r="AU29" i="39"/>
  <c r="AH29" i="39"/>
  <c r="U29" i="39"/>
  <c r="S29" i="39"/>
  <c r="R29" i="39"/>
  <c r="Q29" i="39"/>
  <c r="P29" i="39"/>
  <c r="O29" i="39"/>
  <c r="N29" i="39"/>
  <c r="N27" i="39" s="1"/>
  <c r="M29" i="39"/>
  <c r="M27" i="39" s="1"/>
  <c r="M26" i="39" s="1"/>
  <c r="L29" i="39"/>
  <c r="K29" i="39"/>
  <c r="J29" i="39"/>
  <c r="I29" i="39"/>
  <c r="H29" i="39"/>
  <c r="G29" i="39" s="1"/>
  <c r="BH29" i="39" s="1"/>
  <c r="AX28" i="39"/>
  <c r="AW28" i="39"/>
  <c r="AV28" i="39"/>
  <c r="AU28" i="39"/>
  <c r="AH28" i="39"/>
  <c r="AY28" i="39" s="1"/>
  <c r="U28" i="39"/>
  <c r="U27" i="39" s="1"/>
  <c r="S28" i="39"/>
  <c r="R28" i="39"/>
  <c r="Q28" i="39"/>
  <c r="Q27" i="39" s="1"/>
  <c r="P28" i="39"/>
  <c r="O28" i="39"/>
  <c r="N28" i="39"/>
  <c r="M28" i="39"/>
  <c r="L28" i="39"/>
  <c r="L27" i="39" s="1"/>
  <c r="K28" i="39"/>
  <c r="J28" i="39"/>
  <c r="I28" i="39"/>
  <c r="I27" i="39" s="1"/>
  <c r="H28" i="39"/>
  <c r="H27" i="39" s="1"/>
  <c r="BE27" i="39"/>
  <c r="AI27" i="39"/>
  <c r="Z27" i="39"/>
  <c r="Y27" i="39"/>
  <c r="Y26" i="39" s="1"/>
  <c r="X27" i="39"/>
  <c r="X26" i="39" s="1"/>
  <c r="W27" i="39"/>
  <c r="W26" i="39" s="1"/>
  <c r="V27" i="39"/>
  <c r="V26" i="39" s="1"/>
  <c r="P27" i="39"/>
  <c r="P26" i="39" s="1"/>
  <c r="K27" i="39"/>
  <c r="J27" i="39"/>
  <c r="BE26" i="39"/>
  <c r="AG26" i="39"/>
  <c r="AF26" i="39"/>
  <c r="AE26" i="39"/>
  <c r="AD26" i="39"/>
  <c r="AC26" i="39"/>
  <c r="AB26" i="39"/>
  <c r="AA26" i="39"/>
  <c r="Z26" i="39"/>
  <c r="U5" i="39"/>
  <c r="AB3" i="39"/>
  <c r="V3" i="39"/>
  <c r="AX176" i="38"/>
  <c r="AW176" i="38"/>
  <c r="AV176" i="38"/>
  <c r="AU176" i="38"/>
  <c r="AH176" i="38"/>
  <c r="AY176" i="38" s="1"/>
  <c r="AZ176" i="38" s="1"/>
  <c r="BA176" i="38" s="1"/>
  <c r="U176" i="38"/>
  <c r="S176" i="38"/>
  <c r="R176" i="38"/>
  <c r="Q176" i="38"/>
  <c r="P176" i="38"/>
  <c r="O176" i="38"/>
  <c r="N176" i="38"/>
  <c r="M176" i="38"/>
  <c r="L176" i="38"/>
  <c r="K176" i="38"/>
  <c r="J176" i="38"/>
  <c r="I176" i="38"/>
  <c r="H176" i="38"/>
  <c r="G176" i="38" s="1"/>
  <c r="BH176" i="38" s="1"/>
  <c r="AZ175" i="38"/>
  <c r="BA175" i="38" s="1"/>
  <c r="AY175" i="38"/>
  <c r="AX175" i="38"/>
  <c r="AW175" i="38"/>
  <c r="AV175" i="38"/>
  <c r="AU175" i="38"/>
  <c r="AH175" i="38"/>
  <c r="U175" i="38"/>
  <c r="S175" i="38"/>
  <c r="S173" i="38" s="1"/>
  <c r="R175" i="38"/>
  <c r="Q175" i="38"/>
  <c r="P175" i="38"/>
  <c r="O175" i="38"/>
  <c r="N175" i="38"/>
  <c r="M175" i="38"/>
  <c r="L175" i="38"/>
  <c r="K175" i="38"/>
  <c r="K173" i="38" s="1"/>
  <c r="J175" i="38"/>
  <c r="I175" i="38"/>
  <c r="H175" i="38"/>
  <c r="G175" i="38" s="1"/>
  <c r="BH175" i="38" s="1"/>
  <c r="AY174" i="38"/>
  <c r="AX174" i="38"/>
  <c r="AW174" i="38"/>
  <c r="AV174" i="38"/>
  <c r="AU174" i="38"/>
  <c r="AH174" i="38"/>
  <c r="U174" i="38"/>
  <c r="S174" i="38"/>
  <c r="R174" i="38"/>
  <c r="Q174" i="38"/>
  <c r="P174" i="38"/>
  <c r="O174" i="38"/>
  <c r="N174" i="38"/>
  <c r="M174" i="38"/>
  <c r="L174" i="38"/>
  <c r="K174" i="38"/>
  <c r="J174" i="38"/>
  <c r="I174" i="38"/>
  <c r="H174" i="38"/>
  <c r="G174" i="38" s="1"/>
  <c r="BF173" i="38"/>
  <c r="BE173" i="38"/>
  <c r="AX173" i="38"/>
  <c r="AV173" i="38"/>
  <c r="AT173" i="38"/>
  <c r="AS173" i="38"/>
  <c r="AR173" i="38"/>
  <c r="AQ173" i="38"/>
  <c r="AP173" i="38"/>
  <c r="AW173" i="38" s="1"/>
  <c r="AO173" i="38"/>
  <c r="AN173" i="38"/>
  <c r="AM173" i="38"/>
  <c r="AL173" i="38"/>
  <c r="AK173" i="38"/>
  <c r="AJ173" i="38"/>
  <c r="AI173" i="38"/>
  <c r="AU173" i="38" s="1"/>
  <c r="AH173" i="38"/>
  <c r="Z173" i="38"/>
  <c r="Y173" i="38"/>
  <c r="X173" i="38"/>
  <c r="W173" i="38"/>
  <c r="V173" i="38"/>
  <c r="U173" i="38"/>
  <c r="R173" i="38"/>
  <c r="Q173" i="38"/>
  <c r="P173" i="38"/>
  <c r="O173" i="38"/>
  <c r="N173" i="38"/>
  <c r="M173" i="38"/>
  <c r="L173" i="38"/>
  <c r="J173" i="38"/>
  <c r="I173" i="38"/>
  <c r="H173" i="38"/>
  <c r="AX172" i="38"/>
  <c r="AW172" i="38"/>
  <c r="AV172" i="38"/>
  <c r="AU172" i="38"/>
  <c r="AH172" i="38"/>
  <c r="AY172" i="38" s="1"/>
  <c r="AZ172" i="38" s="1"/>
  <c r="BA172" i="38" s="1"/>
  <c r="U172" i="38"/>
  <c r="S172" i="38"/>
  <c r="R172" i="38"/>
  <c r="Q172" i="38"/>
  <c r="P172" i="38"/>
  <c r="O172" i="38"/>
  <c r="N172" i="38"/>
  <c r="M172" i="38"/>
  <c r="L172" i="38"/>
  <c r="K172" i="38"/>
  <c r="J172" i="38"/>
  <c r="I172" i="38"/>
  <c r="G172" i="38" s="1"/>
  <c r="BH172" i="38" s="1"/>
  <c r="H172" i="38"/>
  <c r="AX171" i="38"/>
  <c r="AW171" i="38"/>
  <c r="AV171" i="38"/>
  <c r="AU171" i="38"/>
  <c r="AH171" i="38"/>
  <c r="AY171" i="38" s="1"/>
  <c r="AZ171" i="38" s="1"/>
  <c r="BA171" i="38" s="1"/>
  <c r="U171" i="38"/>
  <c r="S171" i="38"/>
  <c r="R171" i="38"/>
  <c r="Q171" i="38"/>
  <c r="P171" i="38"/>
  <c r="O171" i="38"/>
  <c r="N171" i="38"/>
  <c r="M171" i="38"/>
  <c r="L171" i="38"/>
  <c r="K171" i="38"/>
  <c r="J171" i="38"/>
  <c r="I171" i="38"/>
  <c r="H171" i="38"/>
  <c r="G171" i="38" s="1"/>
  <c r="BH171" i="38" s="1"/>
  <c r="AX170" i="38"/>
  <c r="AW170" i="38"/>
  <c r="AV170" i="38"/>
  <c r="AU170" i="38"/>
  <c r="AH170" i="38"/>
  <c r="AY170" i="38" s="1"/>
  <c r="AZ170" i="38" s="1"/>
  <c r="BA170" i="38" s="1"/>
  <c r="U170" i="38"/>
  <c r="S170" i="38"/>
  <c r="S168" i="38" s="1"/>
  <c r="R170" i="38"/>
  <c r="Q170" i="38"/>
  <c r="P170" i="38"/>
  <c r="O170" i="38"/>
  <c r="N170" i="38"/>
  <c r="M170" i="38"/>
  <c r="M168" i="38" s="1"/>
  <c r="L170" i="38"/>
  <c r="K170" i="38"/>
  <c r="J170" i="38"/>
  <c r="I170" i="38"/>
  <c r="H170" i="38"/>
  <c r="G170" i="38" s="1"/>
  <c r="BH170" i="38" s="1"/>
  <c r="AY169" i="38"/>
  <c r="AZ169" i="38" s="1"/>
  <c r="AX169" i="38"/>
  <c r="AW169" i="38"/>
  <c r="AV169" i="38"/>
  <c r="AU169" i="38"/>
  <c r="AH169" i="38"/>
  <c r="U169" i="38"/>
  <c r="S169" i="38"/>
  <c r="R169" i="38"/>
  <c r="Q169" i="38"/>
  <c r="P169" i="38"/>
  <c r="O169" i="38"/>
  <c r="N169" i="38"/>
  <c r="M169" i="38"/>
  <c r="L169" i="38"/>
  <c r="K169" i="38"/>
  <c r="J169" i="38"/>
  <c r="I169" i="38"/>
  <c r="H169" i="38"/>
  <c r="G169" i="38" s="1"/>
  <c r="BF168" i="38"/>
  <c r="BE168" i="38"/>
  <c r="AW168" i="38"/>
  <c r="AU168" i="38"/>
  <c r="AT168" i="38"/>
  <c r="AS168" i="38"/>
  <c r="AR168" i="38"/>
  <c r="AX168" i="38" s="1"/>
  <c r="AQ168" i="38"/>
  <c r="AP168" i="38"/>
  <c r="AO168" i="38"/>
  <c r="AN168" i="38"/>
  <c r="AM168" i="38"/>
  <c r="AV168" i="38" s="1"/>
  <c r="AL168" i="38"/>
  <c r="AK168" i="38"/>
  <c r="AJ168" i="38"/>
  <c r="AI168" i="38"/>
  <c r="AH168" i="38"/>
  <c r="Z168" i="38"/>
  <c r="Y168" i="38"/>
  <c r="X168" i="38"/>
  <c r="W168" i="38"/>
  <c r="V168" i="38"/>
  <c r="U168" i="38"/>
  <c r="R168" i="38"/>
  <c r="Q168" i="38"/>
  <c r="P168" i="38"/>
  <c r="O168" i="38"/>
  <c r="N168" i="38"/>
  <c r="L168" i="38"/>
  <c r="K168" i="38"/>
  <c r="J168" i="38"/>
  <c r="I168" i="38"/>
  <c r="H168" i="38"/>
  <c r="AY167" i="38"/>
  <c r="AZ167" i="38" s="1"/>
  <c r="BA167" i="38" s="1"/>
  <c r="AX167" i="38"/>
  <c r="AW167" i="38"/>
  <c r="AV167" i="38"/>
  <c r="AU167" i="38"/>
  <c r="AH167" i="38"/>
  <c r="U167" i="38"/>
  <c r="S167" i="38"/>
  <c r="R167" i="38"/>
  <c r="Q167" i="38"/>
  <c r="P167" i="38"/>
  <c r="O167" i="38"/>
  <c r="N167" i="38"/>
  <c r="M167" i="38"/>
  <c r="L167" i="38"/>
  <c r="K167" i="38"/>
  <c r="J167" i="38"/>
  <c r="I167" i="38"/>
  <c r="H167" i="38"/>
  <c r="G167" i="38" s="1"/>
  <c r="BH167" i="38" s="1"/>
  <c r="AY166" i="38"/>
  <c r="AZ166" i="38" s="1"/>
  <c r="BA166" i="38" s="1"/>
  <c r="AX166" i="38"/>
  <c r="AW166" i="38"/>
  <c r="AV166" i="38"/>
  <c r="AU166" i="38"/>
  <c r="AH166" i="38"/>
  <c r="U166" i="38"/>
  <c r="S166" i="38"/>
  <c r="R166" i="38"/>
  <c r="Q166" i="38"/>
  <c r="P166" i="38"/>
  <c r="O166" i="38"/>
  <c r="N166" i="38"/>
  <c r="M166" i="38"/>
  <c r="L166" i="38"/>
  <c r="L163" i="38" s="1"/>
  <c r="K166" i="38"/>
  <c r="J166" i="38"/>
  <c r="I166" i="38"/>
  <c r="H166" i="38"/>
  <c r="AX165" i="38"/>
  <c r="AW165" i="38"/>
  <c r="AV165" i="38"/>
  <c r="AU165" i="38"/>
  <c r="AH165" i="38"/>
  <c r="AY165" i="38" s="1"/>
  <c r="AZ165" i="38" s="1"/>
  <c r="BA165" i="38" s="1"/>
  <c r="U165" i="38"/>
  <c r="S165" i="38"/>
  <c r="R165" i="38"/>
  <c r="Q165" i="38"/>
  <c r="P165" i="38"/>
  <c r="O165" i="38"/>
  <c r="N165" i="38"/>
  <c r="M165" i="38"/>
  <c r="G165" i="38" s="1"/>
  <c r="BH165" i="38" s="1"/>
  <c r="L165" i="38"/>
  <c r="K165" i="38"/>
  <c r="J165" i="38"/>
  <c r="J163" i="38" s="1"/>
  <c r="I165" i="38"/>
  <c r="I163" i="38" s="1"/>
  <c r="H165" i="38"/>
  <c r="AY164" i="38"/>
  <c r="AY163" i="38" s="1"/>
  <c r="AX164" i="38"/>
  <c r="AW164" i="38"/>
  <c r="AV164" i="38"/>
  <c r="AU164" i="38"/>
  <c r="AH164" i="38"/>
  <c r="U164" i="38"/>
  <c r="S164" i="38"/>
  <c r="R164" i="38"/>
  <c r="Q164" i="38"/>
  <c r="P164" i="38"/>
  <c r="O164" i="38"/>
  <c r="N164" i="38"/>
  <c r="M164" i="38"/>
  <c r="L164" i="38"/>
  <c r="K164" i="38"/>
  <c r="J164" i="38"/>
  <c r="I164" i="38"/>
  <c r="H164" i="38"/>
  <c r="G164" i="38" s="1"/>
  <c r="BF163" i="38"/>
  <c r="BE163" i="38"/>
  <c r="AU163" i="38"/>
  <c r="AT163" i="38"/>
  <c r="AS163" i="38"/>
  <c r="AR163" i="38"/>
  <c r="AX163" i="38" s="1"/>
  <c r="AQ163" i="38"/>
  <c r="AP163" i="38"/>
  <c r="AO163" i="38"/>
  <c r="AW163" i="38" s="1"/>
  <c r="AN163" i="38"/>
  <c r="AM163" i="38"/>
  <c r="AL163" i="38"/>
  <c r="AV163" i="38" s="1"/>
  <c r="AK163" i="38"/>
  <c r="AJ163" i="38"/>
  <c r="AI163" i="38"/>
  <c r="Z163" i="38"/>
  <c r="Y163" i="38"/>
  <c r="X163" i="38"/>
  <c r="W163" i="38"/>
  <c r="V163" i="38"/>
  <c r="U163" i="38"/>
  <c r="S163" i="38"/>
  <c r="R163" i="38"/>
  <c r="Q163" i="38"/>
  <c r="P163" i="38"/>
  <c r="O163" i="38"/>
  <c r="N163" i="38"/>
  <c r="K163" i="38"/>
  <c r="H163" i="38"/>
  <c r="AY162" i="38"/>
  <c r="AZ162" i="38" s="1"/>
  <c r="BA162" i="38" s="1"/>
  <c r="AX162" i="38"/>
  <c r="AW162" i="38"/>
  <c r="AV162" i="38"/>
  <c r="AU162" i="38"/>
  <c r="AH162" i="38"/>
  <c r="U162" i="38"/>
  <c r="S162" i="38"/>
  <c r="R162" i="38"/>
  <c r="Q162" i="38"/>
  <c r="P162" i="38"/>
  <c r="O162" i="38"/>
  <c r="N162" i="38"/>
  <c r="M162" i="38"/>
  <c r="L162" i="38"/>
  <c r="K162" i="38"/>
  <c r="J162" i="38"/>
  <c r="I162" i="38"/>
  <c r="H162" i="38"/>
  <c r="G162" i="38" s="1"/>
  <c r="BH162" i="38" s="1"/>
  <c r="AY161" i="38"/>
  <c r="AZ161" i="38" s="1"/>
  <c r="BA161" i="38" s="1"/>
  <c r="AX161" i="38"/>
  <c r="AW161" i="38"/>
  <c r="AV161" i="38"/>
  <c r="AU161" i="38"/>
  <c r="AH161" i="38"/>
  <c r="U161" i="38"/>
  <c r="U158" i="38" s="1"/>
  <c r="S161" i="38"/>
  <c r="R161" i="38"/>
  <c r="Q161" i="38"/>
  <c r="P161" i="38"/>
  <c r="O161" i="38"/>
  <c r="N161" i="38"/>
  <c r="M161" i="38"/>
  <c r="L161" i="38"/>
  <c r="K161" i="38"/>
  <c r="J161" i="38"/>
  <c r="I161" i="38"/>
  <c r="G161" i="38" s="1"/>
  <c r="BH161" i="38" s="1"/>
  <c r="H161" i="38"/>
  <c r="AX160" i="38"/>
  <c r="AW160" i="38"/>
  <c r="AV160" i="38"/>
  <c r="AU160" i="38"/>
  <c r="AH160" i="38"/>
  <c r="AY160" i="38" s="1"/>
  <c r="AZ160" i="38" s="1"/>
  <c r="U160" i="38"/>
  <c r="S160" i="38"/>
  <c r="R160" i="38"/>
  <c r="R158" i="38" s="1"/>
  <c r="Q160" i="38"/>
  <c r="P160" i="38"/>
  <c r="O160" i="38"/>
  <c r="O158" i="38" s="1"/>
  <c r="N160" i="38"/>
  <c r="M160" i="38"/>
  <c r="L160" i="38"/>
  <c r="K160" i="38"/>
  <c r="J160" i="38"/>
  <c r="G160" i="38" s="1"/>
  <c r="BH160" i="38" s="1"/>
  <c r="I160" i="38"/>
  <c r="H160" i="38"/>
  <c r="AZ159" i="38"/>
  <c r="BA159" i="38" s="1"/>
  <c r="AY159" i="38"/>
  <c r="AX159" i="38"/>
  <c r="AW159" i="38"/>
  <c r="AV159" i="38"/>
  <c r="AU159" i="38"/>
  <c r="AH159" i="38"/>
  <c r="U159" i="38"/>
  <c r="S159" i="38"/>
  <c r="R159" i="38"/>
  <c r="Q159" i="38"/>
  <c r="P159" i="38"/>
  <c r="O159" i="38"/>
  <c r="N159" i="38"/>
  <c r="M159" i="38"/>
  <c r="L159" i="38"/>
  <c r="K159" i="38"/>
  <c r="J159" i="38"/>
  <c r="I159" i="38"/>
  <c r="H159" i="38"/>
  <c r="G159" i="38" s="1"/>
  <c r="BF158" i="38"/>
  <c r="BE158" i="38"/>
  <c r="AV158" i="38"/>
  <c r="AT158" i="38"/>
  <c r="AS158" i="38"/>
  <c r="AR158" i="38"/>
  <c r="AX158" i="38" s="1"/>
  <c r="AQ158" i="38"/>
  <c r="AP158" i="38"/>
  <c r="AO158" i="38"/>
  <c r="AW158" i="38" s="1"/>
  <c r="AN158" i="38"/>
  <c r="AM158" i="38"/>
  <c r="AL158" i="38"/>
  <c r="AK158" i="38"/>
  <c r="AJ158" i="38"/>
  <c r="AI158" i="38"/>
  <c r="AU158" i="38" s="1"/>
  <c r="AH158" i="38"/>
  <c r="Z158" i="38"/>
  <c r="Y158" i="38"/>
  <c r="X158" i="38"/>
  <c r="W158" i="38"/>
  <c r="V158" i="38"/>
  <c r="S158" i="38"/>
  <c r="Q158" i="38"/>
  <c r="P158" i="38"/>
  <c r="N158" i="38"/>
  <c r="M158" i="38"/>
  <c r="L158" i="38"/>
  <c r="K158" i="38"/>
  <c r="J158" i="38"/>
  <c r="I158" i="38"/>
  <c r="H158" i="38"/>
  <c r="AX157" i="38"/>
  <c r="AW157" i="38"/>
  <c r="AV157" i="38"/>
  <c r="AU157" i="38"/>
  <c r="AH157" i="38"/>
  <c r="AY157" i="38" s="1"/>
  <c r="AZ157" i="38" s="1"/>
  <c r="BA157" i="38" s="1"/>
  <c r="U157" i="38"/>
  <c r="S157" i="38"/>
  <c r="R157" i="38"/>
  <c r="Q157" i="38"/>
  <c r="P157" i="38"/>
  <c r="O157" i="38"/>
  <c r="N157" i="38"/>
  <c r="M157" i="38"/>
  <c r="L157" i="38"/>
  <c r="K157" i="38"/>
  <c r="J157" i="38"/>
  <c r="I157" i="38"/>
  <c r="H157" i="38"/>
  <c r="G157" i="38" s="1"/>
  <c r="BH157" i="38" s="1"/>
  <c r="AY156" i="38"/>
  <c r="AZ156" i="38" s="1"/>
  <c r="BA156" i="38" s="1"/>
  <c r="AX156" i="38"/>
  <c r="AW156" i="38"/>
  <c r="AV156" i="38"/>
  <c r="AU156" i="38"/>
  <c r="AH156" i="38"/>
  <c r="U156" i="38"/>
  <c r="S156" i="38"/>
  <c r="R156" i="38"/>
  <c r="Q156" i="38"/>
  <c r="P156" i="38"/>
  <c r="O156" i="38"/>
  <c r="N156" i="38"/>
  <c r="M156" i="38"/>
  <c r="L156" i="38"/>
  <c r="K156" i="38"/>
  <c r="J156" i="38"/>
  <c r="I156" i="38"/>
  <c r="H156" i="38"/>
  <c r="G156" i="38" s="1"/>
  <c r="BH156" i="38" s="1"/>
  <c r="AX155" i="38"/>
  <c r="AW155" i="38"/>
  <c r="AV155" i="38"/>
  <c r="AU155" i="38"/>
  <c r="AH155" i="38"/>
  <c r="AY155" i="38" s="1"/>
  <c r="AZ155" i="38" s="1"/>
  <c r="BA155" i="38" s="1"/>
  <c r="U155" i="38"/>
  <c r="S155" i="38"/>
  <c r="R155" i="38"/>
  <c r="Q155" i="38"/>
  <c r="P155" i="38"/>
  <c r="O155" i="38"/>
  <c r="N155" i="38"/>
  <c r="M155" i="38"/>
  <c r="L155" i="38"/>
  <c r="K155" i="38"/>
  <c r="J155" i="38"/>
  <c r="I155" i="38"/>
  <c r="G155" i="38" s="1"/>
  <c r="BH155" i="38" s="1"/>
  <c r="H155" i="38"/>
  <c r="AX154" i="38"/>
  <c r="AV154" i="38"/>
  <c r="AU154" i="38"/>
  <c r="AH154" i="38"/>
  <c r="AY154" i="38" s="1"/>
  <c r="AZ154" i="38" s="1"/>
  <c r="BA154" i="38" s="1"/>
  <c r="U154" i="38"/>
  <c r="S154" i="38"/>
  <c r="R154" i="38"/>
  <c r="Q154" i="38"/>
  <c r="P154" i="38"/>
  <c r="O154" i="38"/>
  <c r="N154" i="38"/>
  <c r="M154" i="38"/>
  <c r="L154" i="38"/>
  <c r="K154" i="38"/>
  <c r="J154" i="38"/>
  <c r="I154" i="38"/>
  <c r="H154" i="38"/>
  <c r="G154" i="38" s="1"/>
  <c r="BH154" i="38" s="1"/>
  <c r="AX153" i="38"/>
  <c r="AW153" i="38"/>
  <c r="AV153" i="38"/>
  <c r="AU153" i="38"/>
  <c r="AH153" i="38"/>
  <c r="AY153" i="38" s="1"/>
  <c r="AZ153" i="38" s="1"/>
  <c r="BA153" i="38" s="1"/>
  <c r="U153" i="38"/>
  <c r="S153" i="38"/>
  <c r="R153" i="38"/>
  <c r="Q153" i="38"/>
  <c r="P153" i="38"/>
  <c r="O153" i="38"/>
  <c r="N153" i="38"/>
  <c r="M153" i="38"/>
  <c r="L153" i="38"/>
  <c r="G153" i="38" s="1"/>
  <c r="BH153" i="38" s="1"/>
  <c r="K153" i="38"/>
  <c r="J153" i="38"/>
  <c r="I153" i="38"/>
  <c r="H153" i="38"/>
  <c r="AX152" i="38"/>
  <c r="AW152" i="38"/>
  <c r="AV152" i="38"/>
  <c r="AU152" i="38"/>
  <c r="AH152" i="38"/>
  <c r="AY152" i="38" s="1"/>
  <c r="AZ152" i="38" s="1"/>
  <c r="BA152" i="38" s="1"/>
  <c r="U152" i="38"/>
  <c r="S152" i="38"/>
  <c r="R152" i="38"/>
  <c r="Q152" i="38"/>
  <c r="P152" i="38"/>
  <c r="O152" i="38"/>
  <c r="N152" i="38"/>
  <c r="M152" i="38"/>
  <c r="L152" i="38"/>
  <c r="K152" i="38"/>
  <c r="J152" i="38"/>
  <c r="I152" i="38"/>
  <c r="H152" i="38"/>
  <c r="G152" i="38"/>
  <c r="BH152" i="38" s="1"/>
  <c r="AX151" i="38"/>
  <c r="AW151" i="38"/>
  <c r="AV151" i="38"/>
  <c r="AU151" i="38"/>
  <c r="AH151" i="38"/>
  <c r="AY151" i="38" s="1"/>
  <c r="AZ151" i="38" s="1"/>
  <c r="BA151" i="38" s="1"/>
  <c r="U151" i="38"/>
  <c r="S151" i="38"/>
  <c r="S149" i="38" s="1"/>
  <c r="R151" i="38"/>
  <c r="R149" i="38" s="1"/>
  <c r="Q151" i="38"/>
  <c r="P151" i="38"/>
  <c r="P149" i="38" s="1"/>
  <c r="O151" i="38"/>
  <c r="N151" i="38"/>
  <c r="M151" i="38"/>
  <c r="L151" i="38"/>
  <c r="K151" i="38"/>
  <c r="J151" i="38"/>
  <c r="I151" i="38"/>
  <c r="H151" i="38"/>
  <c r="G151" i="38" s="1"/>
  <c r="BH151" i="38" s="1"/>
  <c r="AY150" i="38"/>
  <c r="AX150" i="38"/>
  <c r="AW150" i="38"/>
  <c r="AV150" i="38"/>
  <c r="AU150" i="38"/>
  <c r="AH150" i="38"/>
  <c r="U150" i="38"/>
  <c r="S150" i="38"/>
  <c r="R150" i="38"/>
  <c r="Q150" i="38"/>
  <c r="P150" i="38"/>
  <c r="O150" i="38"/>
  <c r="N150" i="38"/>
  <c r="M150" i="38"/>
  <c r="L150" i="38"/>
  <c r="K150" i="38"/>
  <c r="J150" i="38"/>
  <c r="I150" i="38"/>
  <c r="H150" i="38"/>
  <c r="G150" i="38" s="1"/>
  <c r="BF149" i="38"/>
  <c r="BE149" i="38"/>
  <c r="AW149" i="38"/>
  <c r="AU149" i="38"/>
  <c r="AT149" i="38"/>
  <c r="AS149" i="38"/>
  <c r="AX149" i="38" s="1"/>
  <c r="AR149" i="38"/>
  <c r="AQ149" i="38"/>
  <c r="AP149" i="38"/>
  <c r="AO149" i="38"/>
  <c r="AN149" i="38"/>
  <c r="AM149" i="38"/>
  <c r="AV149" i="38" s="1"/>
  <c r="AL149" i="38"/>
  <c r="AK149" i="38"/>
  <c r="AJ149" i="38"/>
  <c r="AI149" i="38"/>
  <c r="AH149" i="38"/>
  <c r="Z149" i="38"/>
  <c r="Y149" i="38"/>
  <c r="X149" i="38"/>
  <c r="W149" i="38"/>
  <c r="V149" i="38"/>
  <c r="U149" i="38"/>
  <c r="Q149" i="38"/>
  <c r="O149" i="38"/>
  <c r="N149" i="38"/>
  <c r="M149" i="38"/>
  <c r="L149" i="38"/>
  <c r="K149" i="38"/>
  <c r="J149" i="38"/>
  <c r="I149" i="38"/>
  <c r="AY148" i="38"/>
  <c r="AZ148" i="38" s="1"/>
  <c r="BA148" i="38" s="1"/>
  <c r="AX148" i="38"/>
  <c r="AW148" i="38"/>
  <c r="AV148" i="38"/>
  <c r="AU148" i="38"/>
  <c r="AH148" i="38"/>
  <c r="U148" i="38"/>
  <c r="U146" i="38" s="1"/>
  <c r="S148" i="38"/>
  <c r="R148" i="38"/>
  <c r="R146" i="38" s="1"/>
  <c r="Q148" i="38"/>
  <c r="P148" i="38"/>
  <c r="O148" i="38"/>
  <c r="N148" i="38"/>
  <c r="M148" i="38"/>
  <c r="L148" i="38"/>
  <c r="L146" i="38" s="1"/>
  <c r="K148" i="38"/>
  <c r="K146" i="38" s="1"/>
  <c r="J148" i="38"/>
  <c r="I148" i="38"/>
  <c r="H148" i="38"/>
  <c r="G148" i="38" s="1"/>
  <c r="BH148" i="38" s="1"/>
  <c r="AX147" i="38"/>
  <c r="AW147" i="38"/>
  <c r="AV147" i="38"/>
  <c r="AU147" i="38"/>
  <c r="AH147" i="38"/>
  <c r="AY147" i="38" s="1"/>
  <c r="U147" i="38"/>
  <c r="S147" i="38"/>
  <c r="R147" i="38"/>
  <c r="Q147" i="38"/>
  <c r="P147" i="38"/>
  <c r="O147" i="38"/>
  <c r="N147" i="38"/>
  <c r="M147" i="38"/>
  <c r="G147" i="38" s="1"/>
  <c r="L147" i="38"/>
  <c r="K147" i="38"/>
  <c r="J147" i="38"/>
  <c r="I147" i="38"/>
  <c r="H147" i="38"/>
  <c r="BF146" i="38"/>
  <c r="BE146" i="38"/>
  <c r="AW146" i="38"/>
  <c r="AT146" i="38"/>
  <c r="AX146" i="38" s="1"/>
  <c r="AS146" i="38"/>
  <c r="AR146" i="38"/>
  <c r="AQ146" i="38"/>
  <c r="AP146" i="38"/>
  <c r="AO146" i="38"/>
  <c r="AN146" i="38"/>
  <c r="AM146" i="38"/>
  <c r="AL146" i="38"/>
  <c r="AV146" i="38" s="1"/>
  <c r="AK146" i="38"/>
  <c r="AJ146" i="38"/>
  <c r="AI146" i="38"/>
  <c r="AU146" i="38" s="1"/>
  <c r="Z146" i="38"/>
  <c r="Y146" i="38"/>
  <c r="X146" i="38"/>
  <c r="W146" i="38"/>
  <c r="V146" i="38"/>
  <c r="S146" i="38"/>
  <c r="Q146" i="38"/>
  <c r="P146" i="38"/>
  <c r="O146" i="38"/>
  <c r="N146" i="38"/>
  <c r="M146" i="38"/>
  <c r="J146" i="38"/>
  <c r="I146" i="38"/>
  <c r="AY145" i="38"/>
  <c r="AZ145" i="38" s="1"/>
  <c r="BA145" i="38" s="1"/>
  <c r="AX145" i="38"/>
  <c r="AW145" i="38"/>
  <c r="AV145" i="38"/>
  <c r="AU145" i="38"/>
  <c r="AH145" i="38"/>
  <c r="U145" i="38"/>
  <c r="S145" i="38"/>
  <c r="R145" i="38"/>
  <c r="Q145" i="38"/>
  <c r="P145" i="38"/>
  <c r="O145" i="38"/>
  <c r="N145" i="38"/>
  <c r="M145" i="38"/>
  <c r="L145" i="38"/>
  <c r="K145" i="38"/>
  <c r="J145" i="38"/>
  <c r="I145" i="38"/>
  <c r="H145" i="38"/>
  <c r="G145" i="38" s="1"/>
  <c r="BH145" i="38" s="1"/>
  <c r="AX144" i="38"/>
  <c r="AW144" i="38"/>
  <c r="AV144" i="38"/>
  <c r="AU144" i="38"/>
  <c r="AH144" i="38"/>
  <c r="AY144" i="38" s="1"/>
  <c r="AZ144" i="38" s="1"/>
  <c r="BA144" i="38" s="1"/>
  <c r="U144" i="38"/>
  <c r="S144" i="38"/>
  <c r="R144" i="38"/>
  <c r="Q144" i="38"/>
  <c r="P144" i="38"/>
  <c r="O144" i="38"/>
  <c r="N144" i="38"/>
  <c r="M144" i="38"/>
  <c r="L144" i="38"/>
  <c r="K144" i="38"/>
  <c r="J144" i="38"/>
  <c r="I144" i="38"/>
  <c r="H144" i="38"/>
  <c r="G144" i="38" s="1"/>
  <c r="BH144" i="38" s="1"/>
  <c r="AY143" i="38"/>
  <c r="AZ143" i="38" s="1"/>
  <c r="BA143" i="38" s="1"/>
  <c r="AX143" i="38"/>
  <c r="AW143" i="38"/>
  <c r="AV143" i="38"/>
  <c r="AU143" i="38"/>
  <c r="AH143" i="38"/>
  <c r="U143" i="38"/>
  <c r="S143" i="38"/>
  <c r="R143" i="38"/>
  <c r="Q143" i="38"/>
  <c r="P143" i="38"/>
  <c r="O143" i="38"/>
  <c r="N143" i="38"/>
  <c r="M143" i="38"/>
  <c r="L143" i="38"/>
  <c r="K143" i="38"/>
  <c r="J143" i="38"/>
  <c r="I143" i="38"/>
  <c r="H143" i="38"/>
  <c r="G143" i="38" s="1"/>
  <c r="BH143" i="38" s="1"/>
  <c r="AX142" i="38"/>
  <c r="AW142" i="38"/>
  <c r="AV142" i="38"/>
  <c r="AU142" i="38"/>
  <c r="AH142" i="38"/>
  <c r="AY142" i="38" s="1"/>
  <c r="AZ142" i="38" s="1"/>
  <c r="BA142" i="38" s="1"/>
  <c r="U142" i="38"/>
  <c r="S142" i="38"/>
  <c r="R142" i="38"/>
  <c r="Q142" i="38"/>
  <c r="P142" i="38"/>
  <c r="O142" i="38"/>
  <c r="O140" i="38" s="1"/>
  <c r="N142" i="38"/>
  <c r="N140" i="38" s="1"/>
  <c r="M142" i="38"/>
  <c r="L142" i="38"/>
  <c r="L140" i="38" s="1"/>
  <c r="K142" i="38"/>
  <c r="K140" i="38" s="1"/>
  <c r="J142" i="38"/>
  <c r="I142" i="38"/>
  <c r="I140" i="38" s="1"/>
  <c r="H142" i="38"/>
  <c r="AX141" i="38"/>
  <c r="AW141" i="38"/>
  <c r="AV141" i="38"/>
  <c r="AU141" i="38"/>
  <c r="AH141" i="38"/>
  <c r="AY141" i="38" s="1"/>
  <c r="U141" i="38"/>
  <c r="S141" i="38"/>
  <c r="R141" i="38"/>
  <c r="Q141" i="38"/>
  <c r="P141" i="38"/>
  <c r="O141" i="38"/>
  <c r="N141" i="38"/>
  <c r="M141" i="38"/>
  <c r="G141" i="38" s="1"/>
  <c r="L141" i="38"/>
  <c r="K141" i="38"/>
  <c r="J141" i="38"/>
  <c r="I141" i="38"/>
  <c r="H141" i="38"/>
  <c r="BF140" i="38"/>
  <c r="BE140" i="38"/>
  <c r="AW140" i="38"/>
  <c r="AT140" i="38"/>
  <c r="AS140" i="38"/>
  <c r="AR140" i="38"/>
  <c r="AX140" i="38" s="1"/>
  <c r="AQ140" i="38"/>
  <c r="AP140" i="38"/>
  <c r="AO140" i="38"/>
  <c r="AN140" i="38"/>
  <c r="AM140" i="38"/>
  <c r="AL140" i="38"/>
  <c r="AV140" i="38" s="1"/>
  <c r="AK140" i="38"/>
  <c r="AJ140" i="38"/>
  <c r="AI140" i="38"/>
  <c r="AU140" i="38" s="1"/>
  <c r="Z140" i="38"/>
  <c r="Y140" i="38"/>
  <c r="X140" i="38"/>
  <c r="W140" i="38"/>
  <c r="V140" i="38"/>
  <c r="U140" i="38"/>
  <c r="S140" i="38"/>
  <c r="R140" i="38"/>
  <c r="Q140" i="38"/>
  <c r="P140" i="38"/>
  <c r="M140" i="38"/>
  <c r="J140" i="38"/>
  <c r="H140" i="38"/>
  <c r="AZ139" i="38"/>
  <c r="AZ138" i="38" s="1"/>
  <c r="AY139" i="38"/>
  <c r="AY138" i="38" s="1"/>
  <c r="AX139" i="38"/>
  <c r="AW139" i="38"/>
  <c r="AV139" i="38"/>
  <c r="AU139" i="38"/>
  <c r="AH139" i="38"/>
  <c r="U139" i="38"/>
  <c r="S139" i="38"/>
  <c r="R139" i="38"/>
  <c r="Q139" i="38"/>
  <c r="P139" i="38"/>
  <c r="O139" i="38"/>
  <c r="N139" i="38"/>
  <c r="M139" i="38"/>
  <c r="L139" i="38"/>
  <c r="K139" i="38"/>
  <c r="J139" i="38"/>
  <c r="I139" i="38"/>
  <c r="H139" i="38"/>
  <c r="G139" i="38" s="1"/>
  <c r="BF138" i="38"/>
  <c r="BE138" i="38"/>
  <c r="AW138" i="38"/>
  <c r="AV138" i="38"/>
  <c r="AT138" i="38"/>
  <c r="AS138" i="38"/>
  <c r="AR138" i="38"/>
  <c r="AX138" i="38" s="1"/>
  <c r="AQ138" i="38"/>
  <c r="AP138" i="38"/>
  <c r="AO138" i="38"/>
  <c r="AN138" i="38"/>
  <c r="AM138" i="38"/>
  <c r="AL138" i="38"/>
  <c r="AK138" i="38"/>
  <c r="AJ138" i="38"/>
  <c r="AI138" i="38"/>
  <c r="AU138" i="38" s="1"/>
  <c r="AH138" i="38"/>
  <c r="Z138" i="38"/>
  <c r="Y138" i="38"/>
  <c r="X138" i="38"/>
  <c r="W138" i="38"/>
  <c r="V138" i="38"/>
  <c r="U138" i="38"/>
  <c r="S138" i="38"/>
  <c r="R138" i="38"/>
  <c r="Q138" i="38"/>
  <c r="P138" i="38"/>
  <c r="O138" i="38"/>
  <c r="N138" i="38"/>
  <c r="M138" i="38"/>
  <c r="L138" i="38"/>
  <c r="K138" i="38"/>
  <c r="J138" i="38"/>
  <c r="I138" i="38"/>
  <c r="H138" i="38"/>
  <c r="AX137" i="38"/>
  <c r="AW137" i="38"/>
  <c r="AV137" i="38"/>
  <c r="AU137" i="38"/>
  <c r="AH137" i="38"/>
  <c r="AY137" i="38" s="1"/>
  <c r="AZ137" i="38" s="1"/>
  <c r="BA137" i="38" s="1"/>
  <c r="U137" i="38"/>
  <c r="S137" i="38"/>
  <c r="R137" i="38"/>
  <c r="Q137" i="38"/>
  <c r="P137" i="38"/>
  <c r="O137" i="38"/>
  <c r="N137" i="38"/>
  <c r="M137" i="38"/>
  <c r="L137" i="38"/>
  <c r="K137" i="38"/>
  <c r="J137" i="38"/>
  <c r="I137" i="38"/>
  <c r="H137" i="38"/>
  <c r="G137" i="38" s="1"/>
  <c r="BH137" i="38" s="1"/>
  <c r="AY136" i="38"/>
  <c r="AZ136" i="38" s="1"/>
  <c r="BA136" i="38" s="1"/>
  <c r="AX136" i="38"/>
  <c r="AW136" i="38"/>
  <c r="AV136" i="38"/>
  <c r="AU136" i="38"/>
  <c r="AH136" i="38"/>
  <c r="U136" i="38"/>
  <c r="S136" i="38"/>
  <c r="R136" i="38"/>
  <c r="Q136" i="38"/>
  <c r="P136" i="38"/>
  <c r="O136" i="38"/>
  <c r="N136" i="38"/>
  <c r="M136" i="38"/>
  <c r="L136" i="38"/>
  <c r="K136" i="38"/>
  <c r="J136" i="38"/>
  <c r="I136" i="38"/>
  <c r="G136" i="38" s="1"/>
  <c r="BH136" i="38" s="1"/>
  <c r="H136" i="38"/>
  <c r="AY135" i="38"/>
  <c r="AZ135" i="38" s="1"/>
  <c r="BA135" i="38" s="1"/>
  <c r="AX135" i="38"/>
  <c r="AW135" i="38"/>
  <c r="AV135" i="38"/>
  <c r="AU135" i="38"/>
  <c r="AH135" i="38"/>
  <c r="U135" i="38"/>
  <c r="S135" i="38"/>
  <c r="R135" i="38"/>
  <c r="Q135" i="38"/>
  <c r="P135" i="38"/>
  <c r="O135" i="38"/>
  <c r="N135" i="38"/>
  <c r="M135" i="38"/>
  <c r="L135" i="38"/>
  <c r="K135" i="38"/>
  <c r="J135" i="38"/>
  <c r="G135" i="38" s="1"/>
  <c r="BH135" i="38" s="1"/>
  <c r="I135" i="38"/>
  <c r="H135" i="38"/>
  <c r="AX134" i="38"/>
  <c r="AW134" i="38"/>
  <c r="AV134" i="38"/>
  <c r="AU134" i="38"/>
  <c r="AH134" i="38"/>
  <c r="AY134" i="38" s="1"/>
  <c r="AZ134" i="38" s="1"/>
  <c r="BA134" i="38" s="1"/>
  <c r="U134" i="38"/>
  <c r="S134" i="38"/>
  <c r="R134" i="38"/>
  <c r="Q134" i="38"/>
  <c r="P134" i="38"/>
  <c r="O134" i="38"/>
  <c r="N134" i="38"/>
  <c r="M134" i="38"/>
  <c r="L134" i="38"/>
  <c r="K134" i="38"/>
  <c r="J134" i="38"/>
  <c r="I134" i="38"/>
  <c r="H134" i="38"/>
  <c r="G134" i="38"/>
  <c r="BH134" i="38" s="1"/>
  <c r="AX133" i="38"/>
  <c r="AW133" i="38"/>
  <c r="AV133" i="38"/>
  <c r="AU133" i="38"/>
  <c r="AH133" i="38"/>
  <c r="AY133" i="38" s="1"/>
  <c r="AZ133" i="38" s="1"/>
  <c r="BA133" i="38" s="1"/>
  <c r="U133" i="38"/>
  <c r="S133" i="38"/>
  <c r="R133" i="38"/>
  <c r="Q133" i="38"/>
  <c r="P133" i="38"/>
  <c r="O133" i="38"/>
  <c r="N133" i="38"/>
  <c r="M133" i="38"/>
  <c r="L133" i="38"/>
  <c r="K133" i="38"/>
  <c r="J133" i="38"/>
  <c r="I133" i="38"/>
  <c r="H133" i="38"/>
  <c r="G133" i="38" s="1"/>
  <c r="BH133" i="38" s="1"/>
  <c r="AY132" i="38"/>
  <c r="AZ132" i="38" s="1"/>
  <c r="BA132" i="38" s="1"/>
  <c r="AX132" i="38"/>
  <c r="AW132" i="38"/>
  <c r="AV132" i="38"/>
  <c r="AU132" i="38"/>
  <c r="AH132" i="38"/>
  <c r="U132" i="38"/>
  <c r="S132" i="38"/>
  <c r="R132" i="38"/>
  <c r="Q132" i="38"/>
  <c r="Q130" i="38" s="1"/>
  <c r="P132" i="38"/>
  <c r="P130" i="38" s="1"/>
  <c r="O132" i="38"/>
  <c r="N132" i="38"/>
  <c r="N130" i="38" s="1"/>
  <c r="M132" i="38"/>
  <c r="M130" i="38" s="1"/>
  <c r="L132" i="38"/>
  <c r="K132" i="38"/>
  <c r="K130" i="38" s="1"/>
  <c r="J132" i="38"/>
  <c r="J130" i="38" s="1"/>
  <c r="I132" i="38"/>
  <c r="I130" i="38" s="1"/>
  <c r="H132" i="38"/>
  <c r="G132" i="38" s="1"/>
  <c r="BH132" i="38" s="1"/>
  <c r="AX131" i="38"/>
  <c r="AW131" i="38"/>
  <c r="AV131" i="38"/>
  <c r="AU131" i="38"/>
  <c r="AH131" i="38"/>
  <c r="AY131" i="38" s="1"/>
  <c r="U131" i="38"/>
  <c r="S131" i="38"/>
  <c r="R131" i="38"/>
  <c r="Q131" i="38"/>
  <c r="P131" i="38"/>
  <c r="O131" i="38"/>
  <c r="N131" i="38"/>
  <c r="M131" i="38"/>
  <c r="L131" i="38"/>
  <c r="G131" i="38" s="1"/>
  <c r="K131" i="38"/>
  <c r="J131" i="38"/>
  <c r="I131" i="38"/>
  <c r="H131" i="38"/>
  <c r="BF130" i="38"/>
  <c r="BE130" i="38"/>
  <c r="AT130" i="38"/>
  <c r="AS130" i="38"/>
  <c r="AR130" i="38"/>
  <c r="AX130" i="38" s="1"/>
  <c r="AQ130" i="38"/>
  <c r="AP130" i="38"/>
  <c r="AO130" i="38"/>
  <c r="AW130" i="38" s="1"/>
  <c r="AN130" i="38"/>
  <c r="AV130" i="38" s="1"/>
  <c r="AM130" i="38"/>
  <c r="AL130" i="38"/>
  <c r="AK130" i="38"/>
  <c r="AJ130" i="38"/>
  <c r="AU130" i="38" s="1"/>
  <c r="AI130" i="38"/>
  <c r="AH130" i="38"/>
  <c r="Z130" i="38"/>
  <c r="Y130" i="38"/>
  <c r="X130" i="38"/>
  <c r="W130" i="38"/>
  <c r="V130" i="38"/>
  <c r="U130" i="38"/>
  <c r="S130" i="38"/>
  <c r="R130" i="38"/>
  <c r="O130" i="38"/>
  <c r="L130" i="38"/>
  <c r="H130" i="38"/>
  <c r="AX129" i="38"/>
  <c r="AW129" i="38"/>
  <c r="AV129" i="38"/>
  <c r="AU129" i="38"/>
  <c r="AH129" i="38"/>
  <c r="AY129" i="38" s="1"/>
  <c r="U129" i="38"/>
  <c r="S129" i="38"/>
  <c r="R129" i="38"/>
  <c r="Q129" i="38"/>
  <c r="P129" i="38"/>
  <c r="O129" i="38"/>
  <c r="N129" i="38"/>
  <c r="M129" i="38"/>
  <c r="L129" i="38"/>
  <c r="K129" i="38"/>
  <c r="J129" i="38"/>
  <c r="G129" i="38" s="1"/>
  <c r="I129" i="38"/>
  <c r="H129" i="38"/>
  <c r="BF128" i="38"/>
  <c r="BE128" i="38"/>
  <c r="AW128" i="38"/>
  <c r="AT128" i="38"/>
  <c r="AX128" i="38" s="1"/>
  <c r="AS128" i="38"/>
  <c r="AR128" i="38"/>
  <c r="AQ128" i="38"/>
  <c r="AP128" i="38"/>
  <c r="AO128" i="38"/>
  <c r="AN128" i="38"/>
  <c r="AM128" i="38"/>
  <c r="AL128" i="38"/>
  <c r="AV128" i="38" s="1"/>
  <c r="AK128" i="38"/>
  <c r="AJ128" i="38"/>
  <c r="AI128" i="38"/>
  <c r="AU128" i="38" s="1"/>
  <c r="Z128" i="38"/>
  <c r="Y128" i="38"/>
  <c r="X128" i="38"/>
  <c r="W128" i="38"/>
  <c r="V128" i="38"/>
  <c r="U128" i="38"/>
  <c r="S128" i="38"/>
  <c r="R128" i="38"/>
  <c r="Q128" i="38"/>
  <c r="P128" i="38"/>
  <c r="O128" i="38"/>
  <c r="N128" i="38"/>
  <c r="M128" i="38"/>
  <c r="L128" i="38"/>
  <c r="K128" i="38"/>
  <c r="J128" i="38"/>
  <c r="I128" i="38"/>
  <c r="H128" i="38"/>
  <c r="AZ127" i="38"/>
  <c r="BA127" i="38" s="1"/>
  <c r="AY127" i="38"/>
  <c r="AX127" i="38"/>
  <c r="AW127" i="38"/>
  <c r="AV127" i="38"/>
  <c r="AU127" i="38"/>
  <c r="AH127" i="38"/>
  <c r="U127" i="38"/>
  <c r="S127" i="38"/>
  <c r="R127" i="38"/>
  <c r="Q127" i="38"/>
  <c r="P127" i="38"/>
  <c r="O127" i="38"/>
  <c r="N127" i="38"/>
  <c r="M127" i="38"/>
  <c r="L127" i="38"/>
  <c r="K127" i="38"/>
  <c r="J127" i="38"/>
  <c r="I127" i="38"/>
  <c r="H127" i="38"/>
  <c r="G127" i="38" s="1"/>
  <c r="BH127" i="38" s="1"/>
  <c r="AX126" i="38"/>
  <c r="AW126" i="38"/>
  <c r="AV126" i="38"/>
  <c r="AU126" i="38"/>
  <c r="AH126" i="38"/>
  <c r="AY126" i="38" s="1"/>
  <c r="AZ126" i="38" s="1"/>
  <c r="BA126" i="38" s="1"/>
  <c r="U126" i="38"/>
  <c r="S126" i="38"/>
  <c r="R126" i="38"/>
  <c r="Q126" i="38"/>
  <c r="P126" i="38"/>
  <c r="O126" i="38"/>
  <c r="N126" i="38"/>
  <c r="M126" i="38"/>
  <c r="L126" i="38"/>
  <c r="K126" i="38"/>
  <c r="J126" i="38"/>
  <c r="I126" i="38"/>
  <c r="H126" i="38"/>
  <c r="G126" i="38" s="1"/>
  <c r="BH126" i="38" s="1"/>
  <c r="AY125" i="38"/>
  <c r="AZ125" i="38" s="1"/>
  <c r="BA125" i="38" s="1"/>
  <c r="AX125" i="38"/>
  <c r="AW125" i="38"/>
  <c r="AV125" i="38"/>
  <c r="AU125" i="38"/>
  <c r="AH125" i="38"/>
  <c r="U125" i="38"/>
  <c r="S125" i="38"/>
  <c r="R125" i="38"/>
  <c r="Q125" i="38"/>
  <c r="P125" i="38"/>
  <c r="O125" i="38"/>
  <c r="N125" i="38"/>
  <c r="M125" i="38"/>
  <c r="L125" i="38"/>
  <c r="K125" i="38"/>
  <c r="J125" i="38"/>
  <c r="I125" i="38"/>
  <c r="H125" i="38"/>
  <c r="G125" i="38" s="1"/>
  <c r="BH125" i="38" s="1"/>
  <c r="AX124" i="38"/>
  <c r="AW124" i="38"/>
  <c r="AV124" i="38"/>
  <c r="AU124" i="38"/>
  <c r="AH124" i="38"/>
  <c r="AY124" i="38" s="1"/>
  <c r="AZ124" i="38" s="1"/>
  <c r="BA124" i="38" s="1"/>
  <c r="U124" i="38"/>
  <c r="S124" i="38"/>
  <c r="R124" i="38"/>
  <c r="Q124" i="38"/>
  <c r="P124" i="38"/>
  <c r="O124" i="38"/>
  <c r="N124" i="38"/>
  <c r="M124" i="38"/>
  <c r="L124" i="38"/>
  <c r="G124" i="38" s="1"/>
  <c r="BH124" i="38" s="1"/>
  <c r="K124" i="38"/>
  <c r="J124" i="38"/>
  <c r="I124" i="38"/>
  <c r="H124" i="38"/>
  <c r="AX123" i="38"/>
  <c r="AW123" i="38"/>
  <c r="AV123" i="38"/>
  <c r="AU123" i="38"/>
  <c r="AH123" i="38"/>
  <c r="AY123" i="38" s="1"/>
  <c r="AZ123" i="38" s="1"/>
  <c r="BA123" i="38" s="1"/>
  <c r="U123" i="38"/>
  <c r="S123" i="38"/>
  <c r="R123" i="38"/>
  <c r="Q123" i="38"/>
  <c r="P123" i="38"/>
  <c r="O123" i="38"/>
  <c r="N123" i="38"/>
  <c r="M123" i="38"/>
  <c r="G123" i="38" s="1"/>
  <c r="BH123" i="38" s="1"/>
  <c r="L123" i="38"/>
  <c r="K123" i="38"/>
  <c r="J123" i="38"/>
  <c r="I123" i="38"/>
  <c r="H123" i="38"/>
  <c r="AZ122" i="38"/>
  <c r="BA122" i="38" s="1"/>
  <c r="AY122" i="38"/>
  <c r="AX122" i="38"/>
  <c r="AW122" i="38"/>
  <c r="AV122" i="38"/>
  <c r="AU122" i="38"/>
  <c r="AH122" i="38"/>
  <c r="U122" i="38"/>
  <c r="S122" i="38"/>
  <c r="R122" i="38"/>
  <c r="Q122" i="38"/>
  <c r="P122" i="38"/>
  <c r="O122" i="38"/>
  <c r="N122" i="38"/>
  <c r="M122" i="38"/>
  <c r="L122" i="38"/>
  <c r="K122" i="38"/>
  <c r="J122" i="38"/>
  <c r="I122" i="38"/>
  <c r="H122" i="38"/>
  <c r="G122" i="38" s="1"/>
  <c r="BH122" i="38" s="1"/>
  <c r="AY121" i="38"/>
  <c r="AZ121" i="38" s="1"/>
  <c r="BA121" i="38" s="1"/>
  <c r="AX121" i="38"/>
  <c r="AW121" i="38"/>
  <c r="AV121" i="38"/>
  <c r="AU121" i="38"/>
  <c r="AH121" i="38"/>
  <c r="U121" i="38"/>
  <c r="S121" i="38"/>
  <c r="R121" i="38"/>
  <c r="Q121" i="38"/>
  <c r="Q118" i="38" s="1"/>
  <c r="P121" i="38"/>
  <c r="O121" i="38"/>
  <c r="N121" i="38"/>
  <c r="N118" i="38" s="1"/>
  <c r="M121" i="38"/>
  <c r="L121" i="38"/>
  <c r="K121" i="38"/>
  <c r="J121" i="38"/>
  <c r="I121" i="38"/>
  <c r="H121" i="38"/>
  <c r="G121" i="38" s="1"/>
  <c r="BH121" i="38" s="1"/>
  <c r="AY120" i="38"/>
  <c r="AZ120" i="38" s="1"/>
  <c r="BA120" i="38" s="1"/>
  <c r="AX120" i="38"/>
  <c r="AW120" i="38"/>
  <c r="AV120" i="38"/>
  <c r="AU120" i="38"/>
  <c r="AH120" i="38"/>
  <c r="U120" i="38"/>
  <c r="U118" i="38" s="1"/>
  <c r="S120" i="38"/>
  <c r="R120" i="38"/>
  <c r="Q120" i="38"/>
  <c r="P120" i="38"/>
  <c r="O120" i="38"/>
  <c r="N120" i="38"/>
  <c r="M120" i="38"/>
  <c r="L120" i="38"/>
  <c r="L118" i="38" s="1"/>
  <c r="K120" i="38"/>
  <c r="K118" i="38" s="1"/>
  <c r="J120" i="38"/>
  <c r="I120" i="38"/>
  <c r="I118" i="38" s="1"/>
  <c r="H120" i="38"/>
  <c r="G120" i="38" s="1"/>
  <c r="AX119" i="38"/>
  <c r="AW119" i="38"/>
  <c r="AV119" i="38"/>
  <c r="AU119" i="38"/>
  <c r="AH119" i="38"/>
  <c r="AY119" i="38" s="1"/>
  <c r="U119" i="38"/>
  <c r="S119" i="38"/>
  <c r="R119" i="38"/>
  <c r="Q119" i="38"/>
  <c r="P119" i="38"/>
  <c r="O119" i="38"/>
  <c r="N119" i="38"/>
  <c r="M119" i="38"/>
  <c r="L119" i="38"/>
  <c r="K119" i="38"/>
  <c r="J119" i="38"/>
  <c r="I119" i="38"/>
  <c r="H119" i="38"/>
  <c r="G119" i="38"/>
  <c r="BH119" i="38" s="1"/>
  <c r="BF118" i="38"/>
  <c r="BE118" i="38"/>
  <c r="AV118" i="38"/>
  <c r="AT118" i="38"/>
  <c r="AS118" i="38"/>
  <c r="AX118" i="38" s="1"/>
  <c r="AR118" i="38"/>
  <c r="AQ118" i="38"/>
  <c r="AW118" i="38" s="1"/>
  <c r="AP118" i="38"/>
  <c r="AO118" i="38"/>
  <c r="AN118" i="38"/>
  <c r="AM118" i="38"/>
  <c r="AL118" i="38"/>
  <c r="AK118" i="38"/>
  <c r="AJ118" i="38"/>
  <c r="AI118" i="38"/>
  <c r="AU118" i="38" s="1"/>
  <c r="Z118" i="38"/>
  <c r="Y118" i="38"/>
  <c r="X118" i="38"/>
  <c r="W118" i="38"/>
  <c r="V118" i="38"/>
  <c r="S118" i="38"/>
  <c r="R118" i="38"/>
  <c r="P118" i="38"/>
  <c r="O118" i="38"/>
  <c r="M118" i="38"/>
  <c r="J118" i="38"/>
  <c r="AX117" i="38"/>
  <c r="AW117" i="38"/>
  <c r="AV117" i="38"/>
  <c r="AU117" i="38"/>
  <c r="AH117" i="38"/>
  <c r="AY117" i="38" s="1"/>
  <c r="AZ117" i="38" s="1"/>
  <c r="BA117" i="38" s="1"/>
  <c r="U117" i="38"/>
  <c r="S117" i="38"/>
  <c r="R117" i="38"/>
  <c r="Q117" i="38"/>
  <c r="P117" i="38"/>
  <c r="P115" i="38" s="1"/>
  <c r="O117" i="38"/>
  <c r="O115" i="38" s="1"/>
  <c r="N117" i="38"/>
  <c r="M117" i="38"/>
  <c r="M115" i="38" s="1"/>
  <c r="L117" i="38"/>
  <c r="L115" i="38" s="1"/>
  <c r="K117" i="38"/>
  <c r="J117" i="38"/>
  <c r="G117" i="38" s="1"/>
  <c r="BH117" i="38" s="1"/>
  <c r="I117" i="38"/>
  <c r="H117" i="38"/>
  <c r="AX116" i="38"/>
  <c r="AW116" i="38"/>
  <c r="AV116" i="38"/>
  <c r="AU116" i="38"/>
  <c r="AH116" i="38"/>
  <c r="AY116" i="38" s="1"/>
  <c r="U116" i="38"/>
  <c r="S116" i="38"/>
  <c r="R116" i="38"/>
  <c r="Q116" i="38"/>
  <c r="P116" i="38"/>
  <c r="O116" i="38"/>
  <c r="N116" i="38"/>
  <c r="M116" i="38"/>
  <c r="L116" i="38"/>
  <c r="K116" i="38"/>
  <c r="J116" i="38"/>
  <c r="I116" i="38"/>
  <c r="H116" i="38"/>
  <c r="G116" i="38" s="1"/>
  <c r="BF115" i="38"/>
  <c r="BE115" i="38"/>
  <c r="AU115" i="38"/>
  <c r="AT115" i="38"/>
  <c r="AS115" i="38"/>
  <c r="AR115" i="38"/>
  <c r="AX115" i="38" s="1"/>
  <c r="AQ115" i="38"/>
  <c r="AP115" i="38"/>
  <c r="AO115" i="38"/>
  <c r="AW115" i="38" s="1"/>
  <c r="AN115" i="38"/>
  <c r="AM115" i="38"/>
  <c r="AL115" i="38"/>
  <c r="AV115" i="38" s="1"/>
  <c r="AK115" i="38"/>
  <c r="AJ115" i="38"/>
  <c r="AI115" i="38"/>
  <c r="Z115" i="38"/>
  <c r="Y115" i="38"/>
  <c r="X115" i="38"/>
  <c r="W115" i="38"/>
  <c r="V115" i="38"/>
  <c r="U115" i="38"/>
  <c r="S115" i="38"/>
  <c r="R115" i="38"/>
  <c r="Q115" i="38"/>
  <c r="N115" i="38"/>
  <c r="K115" i="38"/>
  <c r="I115" i="38"/>
  <c r="H115" i="38"/>
  <c r="AY114" i="38"/>
  <c r="AZ114" i="38" s="1"/>
  <c r="BA114" i="38" s="1"/>
  <c r="AX114" i="38"/>
  <c r="AW114" i="38"/>
  <c r="AV114" i="38"/>
  <c r="AU114" i="38"/>
  <c r="AH114" i="38"/>
  <c r="U114" i="38"/>
  <c r="S114" i="38"/>
  <c r="R114" i="38"/>
  <c r="Q114" i="38"/>
  <c r="P114" i="38"/>
  <c r="O114" i="38"/>
  <c r="N114" i="38"/>
  <c r="M114" i="38"/>
  <c r="L114" i="38"/>
  <c r="K114" i="38"/>
  <c r="J114" i="38"/>
  <c r="I114" i="38"/>
  <c r="H114" i="38"/>
  <c r="G114" i="38" s="1"/>
  <c r="BH114" i="38" s="1"/>
  <c r="AY113" i="38"/>
  <c r="AZ113" i="38" s="1"/>
  <c r="BA113" i="38" s="1"/>
  <c r="AX113" i="38"/>
  <c r="AW113" i="38"/>
  <c r="AV113" i="38"/>
  <c r="AU113" i="38"/>
  <c r="AH113" i="38"/>
  <c r="U113" i="38"/>
  <c r="S113" i="38"/>
  <c r="R113" i="38"/>
  <c r="Q113" i="38"/>
  <c r="P113" i="38"/>
  <c r="O113" i="38"/>
  <c r="N113" i="38"/>
  <c r="M113" i="38"/>
  <c r="L113" i="38"/>
  <c r="K113" i="38"/>
  <c r="J113" i="38"/>
  <c r="I113" i="38"/>
  <c r="G113" i="38" s="1"/>
  <c r="BH113" i="38" s="1"/>
  <c r="H113" i="38"/>
  <c r="AX112" i="38"/>
  <c r="AW112" i="38"/>
  <c r="AV112" i="38"/>
  <c r="AU112" i="38"/>
  <c r="AH112" i="38"/>
  <c r="AY112" i="38" s="1"/>
  <c r="AZ112" i="38" s="1"/>
  <c r="BA112" i="38" s="1"/>
  <c r="U112" i="38"/>
  <c r="S112" i="38"/>
  <c r="R112" i="38"/>
  <c r="Q112" i="38"/>
  <c r="P112" i="38"/>
  <c r="O112" i="38"/>
  <c r="N112" i="38"/>
  <c r="M112" i="38"/>
  <c r="L112" i="38"/>
  <c r="K112" i="38"/>
  <c r="J112" i="38"/>
  <c r="G112" i="38" s="1"/>
  <c r="BH112" i="38" s="1"/>
  <c r="I112" i="38"/>
  <c r="H112" i="38"/>
  <c r="AX111" i="38"/>
  <c r="AW111" i="38"/>
  <c r="AV111" i="38"/>
  <c r="AU111" i="38"/>
  <c r="AH111" i="38"/>
  <c r="AY111" i="38" s="1"/>
  <c r="AZ111" i="38" s="1"/>
  <c r="BA111" i="38" s="1"/>
  <c r="U111" i="38"/>
  <c r="S111" i="38"/>
  <c r="R111" i="38"/>
  <c r="Q111" i="38"/>
  <c r="P111" i="38"/>
  <c r="P107" i="38" s="1"/>
  <c r="O111" i="38"/>
  <c r="N111" i="38"/>
  <c r="M111" i="38"/>
  <c r="L111" i="38"/>
  <c r="K111" i="38"/>
  <c r="J111" i="38"/>
  <c r="I111" i="38"/>
  <c r="H111" i="38"/>
  <c r="G111" i="38" s="1"/>
  <c r="BH111" i="38" s="1"/>
  <c r="BA110" i="38"/>
  <c r="AZ110" i="38"/>
  <c r="AY110" i="38"/>
  <c r="AX110" i="38"/>
  <c r="AW110" i="38"/>
  <c r="AV110" i="38"/>
  <c r="AU110" i="38"/>
  <c r="AH110" i="38"/>
  <c r="U110" i="38"/>
  <c r="S110" i="38"/>
  <c r="R110" i="38"/>
  <c r="Q110" i="38"/>
  <c r="P110" i="38"/>
  <c r="O110" i="38"/>
  <c r="N110" i="38"/>
  <c r="N107" i="38" s="1"/>
  <c r="M110" i="38"/>
  <c r="L110" i="38"/>
  <c r="K110" i="38"/>
  <c r="J110" i="38"/>
  <c r="J107" i="38" s="1"/>
  <c r="I110" i="38"/>
  <c r="H110" i="38"/>
  <c r="G110" i="38" s="1"/>
  <c r="BH110" i="38" s="1"/>
  <c r="AY109" i="38"/>
  <c r="AZ109" i="38" s="1"/>
  <c r="BA109" i="38" s="1"/>
  <c r="AX109" i="38"/>
  <c r="AW109" i="38"/>
  <c r="AV109" i="38"/>
  <c r="AU109" i="38"/>
  <c r="AH109" i="38"/>
  <c r="U109" i="38"/>
  <c r="U107" i="38" s="1"/>
  <c r="S109" i="38"/>
  <c r="S107" i="38" s="1"/>
  <c r="R109" i="38"/>
  <c r="Q109" i="38"/>
  <c r="Q107" i="38" s="1"/>
  <c r="P109" i="38"/>
  <c r="O109" i="38"/>
  <c r="N109" i="38"/>
  <c r="M109" i="38"/>
  <c r="L109" i="38"/>
  <c r="K109" i="38"/>
  <c r="K107" i="38" s="1"/>
  <c r="J109" i="38"/>
  <c r="I109" i="38"/>
  <c r="I107" i="38" s="1"/>
  <c r="H109" i="38"/>
  <c r="H107" i="38" s="1"/>
  <c r="AY108" i="38"/>
  <c r="AZ108" i="38" s="1"/>
  <c r="AX108" i="38"/>
  <c r="AW108" i="38"/>
  <c r="AV108" i="38"/>
  <c r="AU108" i="38"/>
  <c r="AH108" i="38"/>
  <c r="U108" i="38"/>
  <c r="S108" i="38"/>
  <c r="R108" i="38"/>
  <c r="Q108" i="38"/>
  <c r="P108" i="38"/>
  <c r="O108" i="38"/>
  <c r="N108" i="38"/>
  <c r="M108" i="38"/>
  <c r="L108" i="38"/>
  <c r="K108" i="38"/>
  <c r="J108" i="38"/>
  <c r="I108" i="38"/>
  <c r="G108" i="38" s="1"/>
  <c r="H108" i="38"/>
  <c r="BF107" i="38"/>
  <c r="BE107" i="38"/>
  <c r="AX107" i="38"/>
  <c r="AW107" i="38"/>
  <c r="AT107" i="38"/>
  <c r="AS107" i="38"/>
  <c r="AR107" i="38"/>
  <c r="AQ107" i="38"/>
  <c r="AP107" i="38"/>
  <c r="AO107" i="38"/>
  <c r="AN107" i="38"/>
  <c r="AV107" i="38" s="1"/>
  <c r="AM107" i="38"/>
  <c r="AL107" i="38"/>
  <c r="AK107" i="38"/>
  <c r="AJ107" i="38"/>
  <c r="AI107" i="38"/>
  <c r="AU107" i="38" s="1"/>
  <c r="AH107" i="38"/>
  <c r="Z107" i="38"/>
  <c r="Y107" i="38"/>
  <c r="X107" i="38"/>
  <c r="W107" i="38"/>
  <c r="V107" i="38"/>
  <c r="R107" i="38"/>
  <c r="O107" i="38"/>
  <c r="M107" i="38"/>
  <c r="L107" i="38"/>
  <c r="AX106" i="38"/>
  <c r="AW106" i="38"/>
  <c r="AV106" i="38"/>
  <c r="AU106" i="38"/>
  <c r="AH106" i="38"/>
  <c r="AY106" i="38" s="1"/>
  <c r="AZ106" i="38" s="1"/>
  <c r="BA106" i="38" s="1"/>
  <c r="U106" i="38"/>
  <c r="S106" i="38"/>
  <c r="R106" i="38"/>
  <c r="Q106" i="38"/>
  <c r="P106" i="38"/>
  <c r="O106" i="38"/>
  <c r="N106" i="38"/>
  <c r="M106" i="38"/>
  <c r="L106" i="38"/>
  <c r="K106" i="38"/>
  <c r="J106" i="38"/>
  <c r="I106" i="38"/>
  <c r="H106" i="38"/>
  <c r="G106" i="38" s="1"/>
  <c r="BH106" i="38" s="1"/>
  <c r="AX105" i="38"/>
  <c r="AW105" i="38"/>
  <c r="AV105" i="38"/>
  <c r="AU105" i="38"/>
  <c r="AH105" i="38"/>
  <c r="AY105" i="38" s="1"/>
  <c r="AZ105" i="38" s="1"/>
  <c r="BA105" i="38" s="1"/>
  <c r="U105" i="38"/>
  <c r="S105" i="38"/>
  <c r="R105" i="38"/>
  <c r="Q105" i="38"/>
  <c r="P105" i="38"/>
  <c r="O105" i="38"/>
  <c r="N105" i="38"/>
  <c r="M105" i="38"/>
  <c r="L105" i="38"/>
  <c r="K105" i="38"/>
  <c r="J105" i="38"/>
  <c r="I105" i="38"/>
  <c r="H105" i="38"/>
  <c r="G105" i="38" s="1"/>
  <c r="BH105" i="38" s="1"/>
  <c r="AX104" i="38"/>
  <c r="AV104" i="38"/>
  <c r="AU104" i="38"/>
  <c r="AR104" i="38"/>
  <c r="AO104" i="38"/>
  <c r="AW104" i="38" s="1"/>
  <c r="AL104" i="38"/>
  <c r="AI104" i="38"/>
  <c r="AH104" i="38"/>
  <c r="AY104" i="38" s="1"/>
  <c r="AZ104" i="38" s="1"/>
  <c r="BA104" i="38" s="1"/>
  <c r="U104" i="38"/>
  <c r="S104" i="38"/>
  <c r="R104" i="38"/>
  <c r="Q104" i="38"/>
  <c r="P104" i="38"/>
  <c r="O104" i="38"/>
  <c r="N104" i="38"/>
  <c r="M104" i="38"/>
  <c r="L104" i="38"/>
  <c r="K104" i="38"/>
  <c r="J104" i="38"/>
  <c r="I104" i="38"/>
  <c r="H104" i="38"/>
  <c r="G104" i="38"/>
  <c r="BH104" i="38" s="1"/>
  <c r="AY103" i="38"/>
  <c r="AZ103" i="38" s="1"/>
  <c r="BA103" i="38" s="1"/>
  <c r="AX103" i="38"/>
  <c r="AW103" i="38"/>
  <c r="AV103" i="38"/>
  <c r="AU103" i="38"/>
  <c r="AH103" i="38"/>
  <c r="U103" i="38"/>
  <c r="S103" i="38"/>
  <c r="R103" i="38"/>
  <c r="Q103" i="38"/>
  <c r="P103" i="38"/>
  <c r="P100" i="38" s="1"/>
  <c r="O103" i="38"/>
  <c r="N103" i="38"/>
  <c r="M103" i="38"/>
  <c r="L103" i="38"/>
  <c r="L100" i="38" s="1"/>
  <c r="K103" i="38"/>
  <c r="J103" i="38"/>
  <c r="G103" i="38" s="1"/>
  <c r="BH103" i="38" s="1"/>
  <c r="I103" i="38"/>
  <c r="H103" i="38"/>
  <c r="AX102" i="38"/>
  <c r="AW102" i="38"/>
  <c r="AV102" i="38"/>
  <c r="AU102" i="38"/>
  <c r="AH102" i="38"/>
  <c r="AH100" i="38" s="1"/>
  <c r="U102" i="38"/>
  <c r="S102" i="38"/>
  <c r="S100" i="38" s="1"/>
  <c r="R102" i="38"/>
  <c r="Q102" i="38"/>
  <c r="P102" i="38"/>
  <c r="O102" i="38"/>
  <c r="N102" i="38"/>
  <c r="M102" i="38"/>
  <c r="M100" i="38" s="1"/>
  <c r="L102" i="38"/>
  <c r="K102" i="38"/>
  <c r="K100" i="38" s="1"/>
  <c r="J102" i="38"/>
  <c r="J100" i="38" s="1"/>
  <c r="I102" i="38"/>
  <c r="H102" i="38"/>
  <c r="G102" i="38" s="1"/>
  <c r="BH102" i="38" s="1"/>
  <c r="AY101" i="38"/>
  <c r="AZ101" i="38" s="1"/>
  <c r="AX101" i="38"/>
  <c r="AW101" i="38"/>
  <c r="AV101" i="38"/>
  <c r="AU101" i="38"/>
  <c r="AH101" i="38"/>
  <c r="U101" i="38"/>
  <c r="S101" i="38"/>
  <c r="R101" i="38"/>
  <c r="Q101" i="38"/>
  <c r="P101" i="38"/>
  <c r="O101" i="38"/>
  <c r="N101" i="38"/>
  <c r="M101" i="38"/>
  <c r="L101" i="38"/>
  <c r="K101" i="38"/>
  <c r="J101" i="38"/>
  <c r="I101" i="38"/>
  <c r="H101" i="38"/>
  <c r="G101" i="38" s="1"/>
  <c r="BF100" i="38"/>
  <c r="BE100" i="38"/>
  <c r="AX100" i="38"/>
  <c r="AT100" i="38"/>
  <c r="AS100" i="38"/>
  <c r="AR100" i="38"/>
  <c r="AQ100" i="38"/>
  <c r="AP100" i="38"/>
  <c r="AO100" i="38"/>
  <c r="AW100" i="38" s="1"/>
  <c r="AN100" i="38"/>
  <c r="AM100" i="38"/>
  <c r="AL100" i="38"/>
  <c r="AV100" i="38" s="1"/>
  <c r="AK100" i="38"/>
  <c r="AJ100" i="38"/>
  <c r="AU100" i="38" s="1"/>
  <c r="AI100" i="38"/>
  <c r="Z100" i="38"/>
  <c r="Y100" i="38"/>
  <c r="X100" i="38"/>
  <c r="W100" i="38"/>
  <c r="V100" i="38"/>
  <c r="U100" i="38"/>
  <c r="R100" i="38"/>
  <c r="Q100" i="38"/>
  <c r="O100" i="38"/>
  <c r="N100" i="38"/>
  <c r="I100" i="38"/>
  <c r="AY99" i="38"/>
  <c r="AZ99" i="38" s="1"/>
  <c r="BA99" i="38" s="1"/>
  <c r="AX99" i="38"/>
  <c r="AW99" i="38"/>
  <c r="AV99" i="38"/>
  <c r="AU99" i="38"/>
  <c r="AH99" i="38"/>
  <c r="U99" i="38"/>
  <c r="S99" i="38"/>
  <c r="R99" i="38"/>
  <c r="Q99" i="38"/>
  <c r="P99" i="38"/>
  <c r="O99" i="38"/>
  <c r="N99" i="38"/>
  <c r="M99" i="38"/>
  <c r="L99" i="38"/>
  <c r="K99" i="38"/>
  <c r="J99" i="38"/>
  <c r="I99" i="38"/>
  <c r="G99" i="38" s="1"/>
  <c r="BH99" i="38" s="1"/>
  <c r="H99" i="38"/>
  <c r="AX98" i="38"/>
  <c r="AW98" i="38"/>
  <c r="AV98" i="38"/>
  <c r="AU98" i="38"/>
  <c r="AH98" i="38"/>
  <c r="AY98" i="38" s="1"/>
  <c r="AZ98" i="38" s="1"/>
  <c r="BA98" i="38" s="1"/>
  <c r="U98" i="38"/>
  <c r="S98" i="38"/>
  <c r="R98" i="38"/>
  <c r="Q98" i="38"/>
  <c r="P98" i="38"/>
  <c r="O98" i="38"/>
  <c r="N98" i="38"/>
  <c r="M98" i="38"/>
  <c r="L98" i="38"/>
  <c r="K98" i="38"/>
  <c r="J98" i="38"/>
  <c r="G98" i="38" s="1"/>
  <c r="BH98" i="38" s="1"/>
  <c r="I98" i="38"/>
  <c r="H98" i="38"/>
  <c r="AX97" i="38"/>
  <c r="AW97" i="38"/>
  <c r="AV97" i="38"/>
  <c r="AU97" i="38"/>
  <c r="AH97" i="38"/>
  <c r="AY97" i="38" s="1"/>
  <c r="AZ97" i="38" s="1"/>
  <c r="BA97" i="38" s="1"/>
  <c r="U97" i="38"/>
  <c r="S97" i="38"/>
  <c r="R97" i="38"/>
  <c r="Q97" i="38"/>
  <c r="P97" i="38"/>
  <c r="O97" i="38"/>
  <c r="N97" i="38"/>
  <c r="M97" i="38"/>
  <c r="L97" i="38"/>
  <c r="K97" i="38"/>
  <c r="J97" i="38"/>
  <c r="I97" i="38"/>
  <c r="H97" i="38"/>
  <c r="G97" i="38" s="1"/>
  <c r="BH97" i="38" s="1"/>
  <c r="BA96" i="38"/>
  <c r="AZ96" i="38"/>
  <c r="AY96" i="38"/>
  <c r="AX96" i="38"/>
  <c r="AW96" i="38"/>
  <c r="AV96" i="38"/>
  <c r="AU96" i="38"/>
  <c r="AH96" i="38"/>
  <c r="U96" i="38"/>
  <c r="S96" i="38"/>
  <c r="R96" i="38"/>
  <c r="Q96" i="38"/>
  <c r="P96" i="38"/>
  <c r="O96" i="38"/>
  <c r="N96" i="38"/>
  <c r="M96" i="38"/>
  <c r="L96" i="38"/>
  <c r="K96" i="38"/>
  <c r="J96" i="38"/>
  <c r="I96" i="38"/>
  <c r="H96" i="38"/>
  <c r="G96" i="38" s="1"/>
  <c r="BH96" i="38" s="1"/>
  <c r="AX95" i="38"/>
  <c r="AW95" i="38"/>
  <c r="AV95" i="38"/>
  <c r="AU95" i="38"/>
  <c r="AH95" i="38"/>
  <c r="AY95" i="38" s="1"/>
  <c r="AZ95" i="38" s="1"/>
  <c r="BA95" i="38" s="1"/>
  <c r="U95" i="38"/>
  <c r="S95" i="38"/>
  <c r="R95" i="38"/>
  <c r="Q95" i="38"/>
  <c r="P95" i="38"/>
  <c r="O95" i="38"/>
  <c r="N95" i="38"/>
  <c r="M95" i="38"/>
  <c r="L95" i="38"/>
  <c r="K95" i="38"/>
  <c r="J95" i="38"/>
  <c r="I95" i="38"/>
  <c r="H95" i="38"/>
  <c r="G95" i="38" s="1"/>
  <c r="BH95" i="38" s="1"/>
  <c r="AY94" i="38"/>
  <c r="AZ94" i="38" s="1"/>
  <c r="BA94" i="38" s="1"/>
  <c r="AX94" i="38"/>
  <c r="AW94" i="38"/>
  <c r="AV94" i="38"/>
  <c r="AU94" i="38"/>
  <c r="AH94" i="38"/>
  <c r="U94" i="38"/>
  <c r="S94" i="38"/>
  <c r="R94" i="38"/>
  <c r="Q94" i="38"/>
  <c r="P94" i="38"/>
  <c r="O94" i="38"/>
  <c r="N94" i="38"/>
  <c r="M94" i="38"/>
  <c r="L94" i="38"/>
  <c r="G94" i="38" s="1"/>
  <c r="BH94" i="38" s="1"/>
  <c r="K94" i="38"/>
  <c r="J94" i="38"/>
  <c r="I94" i="38"/>
  <c r="H94" i="38"/>
  <c r="AX93" i="38"/>
  <c r="AW93" i="38"/>
  <c r="AV93" i="38"/>
  <c r="AU93" i="38"/>
  <c r="AH93" i="38"/>
  <c r="AY93" i="38" s="1"/>
  <c r="AZ93" i="38" s="1"/>
  <c r="BA93" i="38" s="1"/>
  <c r="U93" i="38"/>
  <c r="S93" i="38"/>
  <c r="R93" i="38"/>
  <c r="Q93" i="38"/>
  <c r="P93" i="38"/>
  <c r="O93" i="38"/>
  <c r="N93" i="38"/>
  <c r="M93" i="38"/>
  <c r="G93" i="38" s="1"/>
  <c r="BH93" i="38" s="1"/>
  <c r="L93" i="38"/>
  <c r="K93" i="38"/>
  <c r="J93" i="38"/>
  <c r="I93" i="38"/>
  <c r="H93" i="38"/>
  <c r="AJ92" i="38"/>
  <c r="AK92" i="38" s="1"/>
  <c r="AI92" i="38"/>
  <c r="U92" i="38"/>
  <c r="S92" i="38"/>
  <c r="R92" i="38"/>
  <c r="Q92" i="38"/>
  <c r="P92" i="38"/>
  <c r="O92" i="38"/>
  <c r="N92" i="38"/>
  <c r="M92" i="38"/>
  <c r="L92" i="38"/>
  <c r="K92" i="38"/>
  <c r="J92" i="38"/>
  <c r="I92" i="38"/>
  <c r="H92" i="38"/>
  <c r="G92" i="38" s="1"/>
  <c r="BH92" i="38" s="1"/>
  <c r="AJ91" i="38"/>
  <c r="AK91" i="38" s="1"/>
  <c r="AI91" i="38"/>
  <c r="AU91" i="38" s="1"/>
  <c r="U91" i="38"/>
  <c r="S91" i="38"/>
  <c r="R91" i="38"/>
  <c r="Q91" i="38"/>
  <c r="P91" i="38"/>
  <c r="O91" i="38"/>
  <c r="N91" i="38"/>
  <c r="M91" i="38"/>
  <c r="L91" i="38"/>
  <c r="K91" i="38"/>
  <c r="J91" i="38"/>
  <c r="I91" i="38"/>
  <c r="I88" i="38" s="1"/>
  <c r="H91" i="38"/>
  <c r="G91" i="38"/>
  <c r="BH91" i="38" s="1"/>
  <c r="AX90" i="38"/>
  <c r="AW90" i="38"/>
  <c r="AV90" i="38"/>
  <c r="AU90" i="38"/>
  <c r="AH90" i="38"/>
  <c r="AY90" i="38" s="1"/>
  <c r="AZ90" i="38" s="1"/>
  <c r="BA90" i="38" s="1"/>
  <c r="U90" i="38"/>
  <c r="U88" i="38" s="1"/>
  <c r="S90" i="38"/>
  <c r="S88" i="38" s="1"/>
  <c r="R90" i="38"/>
  <c r="R88" i="38" s="1"/>
  <c r="Q90" i="38"/>
  <c r="P90" i="38"/>
  <c r="P88" i="38" s="1"/>
  <c r="O90" i="38"/>
  <c r="N90" i="38"/>
  <c r="M90" i="38"/>
  <c r="L90" i="38"/>
  <c r="K90" i="38"/>
  <c r="J90" i="38"/>
  <c r="J88" i="38" s="1"/>
  <c r="I90" i="38"/>
  <c r="H90" i="38"/>
  <c r="H88" i="38" s="1"/>
  <c r="AZ89" i="38"/>
  <c r="AY89" i="38"/>
  <c r="AX89" i="38"/>
  <c r="AW89" i="38"/>
  <c r="AV89" i="38"/>
  <c r="AU89" i="38"/>
  <c r="AH89" i="38"/>
  <c r="U89" i="38"/>
  <c r="S89" i="38"/>
  <c r="R89" i="38"/>
  <c r="Q89" i="38"/>
  <c r="P89" i="38"/>
  <c r="O89" i="38"/>
  <c r="N89" i="38"/>
  <c r="M89" i="38"/>
  <c r="L89" i="38"/>
  <c r="K89" i="38"/>
  <c r="J89" i="38"/>
  <c r="I89" i="38"/>
  <c r="H89" i="38"/>
  <c r="G89" i="38" s="1"/>
  <c r="BF88" i="38"/>
  <c r="BE88" i="38"/>
  <c r="AJ88" i="38"/>
  <c r="AI88" i="38"/>
  <c r="Z88" i="38"/>
  <c r="Y88" i="38"/>
  <c r="X88" i="38"/>
  <c r="W88" i="38"/>
  <c r="V88" i="38"/>
  <c r="Q88" i="38"/>
  <c r="O88" i="38"/>
  <c r="N88" i="38"/>
  <c r="M88" i="38"/>
  <c r="L88" i="38"/>
  <c r="K88" i="38"/>
  <c r="AY87" i="38"/>
  <c r="AZ87" i="38" s="1"/>
  <c r="BA87" i="38" s="1"/>
  <c r="AX87" i="38"/>
  <c r="AW87" i="38"/>
  <c r="AV87" i="38"/>
  <c r="AU87" i="38"/>
  <c r="AH87" i="38"/>
  <c r="U87" i="38"/>
  <c r="S87" i="38"/>
  <c r="R87" i="38"/>
  <c r="Q87" i="38"/>
  <c r="P87" i="38"/>
  <c r="O87" i="38"/>
  <c r="N87" i="38"/>
  <c r="M87" i="38"/>
  <c r="L87" i="38"/>
  <c r="K87" i="38"/>
  <c r="J87" i="38"/>
  <c r="I87" i="38"/>
  <c r="H87" i="38"/>
  <c r="G87" i="38" s="1"/>
  <c r="BH87" i="38" s="1"/>
  <c r="AX86" i="38"/>
  <c r="AW86" i="38"/>
  <c r="AV86" i="38"/>
  <c r="AU86" i="38"/>
  <c r="AH86" i="38"/>
  <c r="AY86" i="38" s="1"/>
  <c r="AZ86" i="38" s="1"/>
  <c r="BA86" i="38" s="1"/>
  <c r="U86" i="38"/>
  <c r="S86" i="38"/>
  <c r="R86" i="38"/>
  <c r="Q86" i="38"/>
  <c r="P86" i="38"/>
  <c r="O86" i="38"/>
  <c r="G86" i="38" s="1"/>
  <c r="BH86" i="38" s="1"/>
  <c r="N86" i="38"/>
  <c r="M86" i="38"/>
  <c r="L86" i="38"/>
  <c r="K86" i="38"/>
  <c r="J86" i="38"/>
  <c r="I86" i="38"/>
  <c r="H86" i="38"/>
  <c r="AY85" i="38"/>
  <c r="AZ85" i="38" s="1"/>
  <c r="BA85" i="38" s="1"/>
  <c r="AX85" i="38"/>
  <c r="AW85" i="38"/>
  <c r="AV85" i="38"/>
  <c r="AU85" i="38"/>
  <c r="AH85" i="38"/>
  <c r="U85" i="38"/>
  <c r="S85" i="38"/>
  <c r="R85" i="38"/>
  <c r="Q85" i="38"/>
  <c r="P85" i="38"/>
  <c r="O85" i="38"/>
  <c r="N85" i="38"/>
  <c r="M85" i="38"/>
  <c r="L85" i="38"/>
  <c r="K85" i="38"/>
  <c r="J85" i="38"/>
  <c r="G85" i="38" s="1"/>
  <c r="BH85" i="38" s="1"/>
  <c r="I85" i="38"/>
  <c r="H85" i="38"/>
  <c r="AX84" i="38"/>
  <c r="AW84" i="38"/>
  <c r="AV84" i="38"/>
  <c r="AU84" i="38"/>
  <c r="AH84" i="38"/>
  <c r="AY84" i="38" s="1"/>
  <c r="AZ84" i="38" s="1"/>
  <c r="BA84" i="38" s="1"/>
  <c r="U84" i="38"/>
  <c r="S84" i="38"/>
  <c r="R84" i="38"/>
  <c r="Q84" i="38"/>
  <c r="P84" i="38"/>
  <c r="O84" i="38"/>
  <c r="N84" i="38"/>
  <c r="M84" i="38"/>
  <c r="L84" i="38"/>
  <c r="K84" i="38"/>
  <c r="J84" i="38"/>
  <c r="I84" i="38"/>
  <c r="H84" i="38"/>
  <c r="G84" i="38"/>
  <c r="BH84" i="38" s="1"/>
  <c r="AX83" i="38"/>
  <c r="AW83" i="38"/>
  <c r="AV83" i="38"/>
  <c r="AU83" i="38"/>
  <c r="AH83" i="38"/>
  <c r="AY83" i="38" s="1"/>
  <c r="AZ83" i="38" s="1"/>
  <c r="BA83" i="38" s="1"/>
  <c r="U83" i="38"/>
  <c r="S83" i="38"/>
  <c r="R83" i="38"/>
  <c r="Q83" i="38"/>
  <c r="P83" i="38"/>
  <c r="O83" i="38"/>
  <c r="N83" i="38"/>
  <c r="M83" i="38"/>
  <c r="L83" i="38"/>
  <c r="K83" i="38"/>
  <c r="J83" i="38"/>
  <c r="I83" i="38"/>
  <c r="H83" i="38"/>
  <c r="G83" i="38" s="1"/>
  <c r="BH83" i="38" s="1"/>
  <c r="AY82" i="38"/>
  <c r="AZ82" i="38" s="1"/>
  <c r="BA82" i="38" s="1"/>
  <c r="AX82" i="38"/>
  <c r="AW82" i="38"/>
  <c r="AV82" i="38"/>
  <c r="AU82" i="38"/>
  <c r="AH82" i="38"/>
  <c r="U82" i="38"/>
  <c r="S82" i="38"/>
  <c r="R82" i="38"/>
  <c r="Q82" i="38"/>
  <c r="P82" i="38"/>
  <c r="O82" i="38"/>
  <c r="N82" i="38"/>
  <c r="N79" i="38" s="1"/>
  <c r="M82" i="38"/>
  <c r="L82" i="38"/>
  <c r="K82" i="38"/>
  <c r="J82" i="38"/>
  <c r="I82" i="38"/>
  <c r="G82" i="38" s="1"/>
  <c r="BH82" i="38" s="1"/>
  <c r="H82" i="38"/>
  <c r="AX81" i="38"/>
  <c r="AW81" i="38"/>
  <c r="AV81" i="38"/>
  <c r="AU81" i="38"/>
  <c r="AH81" i="38"/>
  <c r="AY81" i="38" s="1"/>
  <c r="AZ81" i="38" s="1"/>
  <c r="BA81" i="38" s="1"/>
  <c r="U81" i="38"/>
  <c r="U79" i="38" s="1"/>
  <c r="S81" i="38"/>
  <c r="R81" i="38"/>
  <c r="R79" i="38" s="1"/>
  <c r="Q81" i="38"/>
  <c r="P81" i="38"/>
  <c r="O81" i="38"/>
  <c r="N81" i="38"/>
  <c r="M81" i="38"/>
  <c r="L81" i="38"/>
  <c r="L79" i="38" s="1"/>
  <c r="K81" i="38"/>
  <c r="K79" i="38" s="1"/>
  <c r="J81" i="38"/>
  <c r="J79" i="38" s="1"/>
  <c r="I81" i="38"/>
  <c r="I79" i="38" s="1"/>
  <c r="H81" i="38"/>
  <c r="H79" i="38" s="1"/>
  <c r="AX80" i="38"/>
  <c r="AW80" i="38"/>
  <c r="AV80" i="38"/>
  <c r="AU80" i="38"/>
  <c r="AH80" i="38"/>
  <c r="AY80" i="38" s="1"/>
  <c r="U80" i="38"/>
  <c r="S80" i="38"/>
  <c r="R80" i="38"/>
  <c r="Q80" i="38"/>
  <c r="P80" i="38"/>
  <c r="O80" i="38"/>
  <c r="N80" i="38"/>
  <c r="M80" i="38"/>
  <c r="G80" i="38" s="1"/>
  <c r="L80" i="38"/>
  <c r="K80" i="38"/>
  <c r="J80" i="38"/>
  <c r="I80" i="38"/>
  <c r="H80" i="38"/>
  <c r="BF79" i="38"/>
  <c r="BE79" i="38"/>
  <c r="AX79" i="38"/>
  <c r="AW79" i="38"/>
  <c r="AT79" i="38"/>
  <c r="AS79" i="38"/>
  <c r="AR79" i="38"/>
  <c r="AQ79" i="38"/>
  <c r="AP79" i="38"/>
  <c r="AO79" i="38"/>
  <c r="AN79" i="38"/>
  <c r="AM79" i="38"/>
  <c r="AL79" i="38"/>
  <c r="AV79" i="38" s="1"/>
  <c r="AK79" i="38"/>
  <c r="AJ79" i="38"/>
  <c r="AI79" i="38"/>
  <c r="AU79" i="38" s="1"/>
  <c r="Z79" i="38"/>
  <c r="Y79" i="38"/>
  <c r="X79" i="38"/>
  <c r="W79" i="38"/>
  <c r="V79" i="38"/>
  <c r="S79" i="38"/>
  <c r="Q79" i="38"/>
  <c r="P79" i="38"/>
  <c r="O79" i="38"/>
  <c r="M79" i="38"/>
  <c r="BA78" i="38"/>
  <c r="AZ78" i="38"/>
  <c r="AY78" i="38"/>
  <c r="AX78" i="38"/>
  <c r="AW78" i="38"/>
  <c r="AV78" i="38"/>
  <c r="AU78" i="38"/>
  <c r="AH78" i="38"/>
  <c r="U78" i="38"/>
  <c r="S78" i="38"/>
  <c r="R78" i="38"/>
  <c r="Q78" i="38"/>
  <c r="P78" i="38"/>
  <c r="O78" i="38"/>
  <c r="N78" i="38"/>
  <c r="M78" i="38"/>
  <c r="L78" i="38"/>
  <c r="K78" i="38"/>
  <c r="J78" i="38"/>
  <c r="I78" i="38"/>
  <c r="H78" i="38"/>
  <c r="G78" i="38" s="1"/>
  <c r="BH78" i="38" s="1"/>
  <c r="AX77" i="38"/>
  <c r="AW77" i="38"/>
  <c r="AV77" i="38"/>
  <c r="AU77" i="38"/>
  <c r="AH77" i="38"/>
  <c r="AY77" i="38" s="1"/>
  <c r="AZ77" i="38" s="1"/>
  <c r="BA77" i="38" s="1"/>
  <c r="U77" i="38"/>
  <c r="S77" i="38"/>
  <c r="R77" i="38"/>
  <c r="Q77" i="38"/>
  <c r="P77" i="38"/>
  <c r="O77" i="38"/>
  <c r="N77" i="38"/>
  <c r="M77" i="38"/>
  <c r="L77" i="38"/>
  <c r="K77" i="38"/>
  <c r="J77" i="38"/>
  <c r="I77" i="38"/>
  <c r="H77" i="38"/>
  <c r="G77" i="38" s="1"/>
  <c r="BH77" i="38" s="1"/>
  <c r="AY76" i="38"/>
  <c r="AZ76" i="38" s="1"/>
  <c r="BA76" i="38" s="1"/>
  <c r="AX76" i="38"/>
  <c r="AW76" i="38"/>
  <c r="AV76" i="38"/>
  <c r="AU76" i="38"/>
  <c r="AH76" i="38"/>
  <c r="U76" i="38"/>
  <c r="S76" i="38"/>
  <c r="R76" i="38"/>
  <c r="Q76" i="38"/>
  <c r="P76" i="38"/>
  <c r="O76" i="38"/>
  <c r="N76" i="38"/>
  <c r="M76" i="38"/>
  <c r="L76" i="38"/>
  <c r="G76" i="38" s="1"/>
  <c r="BH76" i="38" s="1"/>
  <c r="K76" i="38"/>
  <c r="J76" i="38"/>
  <c r="I76" i="38"/>
  <c r="H76" i="38"/>
  <c r="AX75" i="38"/>
  <c r="AW75" i="38"/>
  <c r="AV75" i="38"/>
  <c r="AU75" i="38"/>
  <c r="AH75" i="38"/>
  <c r="AY75" i="38" s="1"/>
  <c r="AZ75" i="38" s="1"/>
  <c r="BA75" i="38" s="1"/>
  <c r="U75" i="38"/>
  <c r="S75" i="38"/>
  <c r="R75" i="38"/>
  <c r="Q75" i="38"/>
  <c r="P75" i="38"/>
  <c r="O75" i="38"/>
  <c r="N75" i="38"/>
  <c r="M75" i="38"/>
  <c r="L75" i="38"/>
  <c r="K75" i="38"/>
  <c r="J75" i="38"/>
  <c r="I75" i="38"/>
  <c r="G75" i="38" s="1"/>
  <c r="BH75" i="38" s="1"/>
  <c r="H75" i="38"/>
  <c r="AX74" i="38"/>
  <c r="AW74" i="38"/>
  <c r="AV74" i="38"/>
  <c r="AU74" i="38"/>
  <c r="AH74" i="38"/>
  <c r="AY74" i="38" s="1"/>
  <c r="AZ74" i="38" s="1"/>
  <c r="BA74" i="38" s="1"/>
  <c r="U74" i="38"/>
  <c r="S74" i="38"/>
  <c r="R74" i="38"/>
  <c r="Q74" i="38"/>
  <c r="P74" i="38"/>
  <c r="O74" i="38"/>
  <c r="N74" i="38"/>
  <c r="M74" i="38"/>
  <c r="L74" i="38"/>
  <c r="K74" i="38"/>
  <c r="J74" i="38"/>
  <c r="I74" i="38"/>
  <c r="H74" i="38"/>
  <c r="G74" i="38" s="1"/>
  <c r="BH74" i="38" s="1"/>
  <c r="AZ73" i="38"/>
  <c r="BA73" i="38" s="1"/>
  <c r="AY73" i="38"/>
  <c r="AX73" i="38"/>
  <c r="AW73" i="38"/>
  <c r="AV73" i="38"/>
  <c r="AU73" i="38"/>
  <c r="AH73" i="38"/>
  <c r="U73" i="38"/>
  <c r="S73" i="38"/>
  <c r="R73" i="38"/>
  <c r="Q73" i="38"/>
  <c r="P73" i="38"/>
  <c r="O73" i="38"/>
  <c r="N73" i="38"/>
  <c r="M73" i="38"/>
  <c r="L73" i="38"/>
  <c r="K73" i="38"/>
  <c r="J73" i="38"/>
  <c r="I73" i="38"/>
  <c r="H73" i="38"/>
  <c r="G73" i="38" s="1"/>
  <c r="BH73" i="38" s="1"/>
  <c r="AY72" i="38"/>
  <c r="AZ72" i="38" s="1"/>
  <c r="BA72" i="38" s="1"/>
  <c r="AX72" i="38"/>
  <c r="AW72" i="38"/>
  <c r="AV72" i="38"/>
  <c r="AU72" i="38"/>
  <c r="AH72" i="38"/>
  <c r="U72" i="38"/>
  <c r="S72" i="38"/>
  <c r="R72" i="38"/>
  <c r="Q72" i="38"/>
  <c r="P72" i="38"/>
  <c r="O72" i="38"/>
  <c r="N72" i="38"/>
  <c r="M72" i="38"/>
  <c r="L72" i="38"/>
  <c r="K72" i="38"/>
  <c r="J72" i="38"/>
  <c r="I72" i="38"/>
  <c r="H72" i="38"/>
  <c r="G72" i="38" s="1"/>
  <c r="BH72" i="38" s="1"/>
  <c r="AX71" i="38"/>
  <c r="AW71" i="38"/>
  <c r="AV71" i="38"/>
  <c r="AU71" i="38"/>
  <c r="AH71" i="38"/>
  <c r="AY71" i="38" s="1"/>
  <c r="AZ71" i="38" s="1"/>
  <c r="BA71" i="38" s="1"/>
  <c r="U71" i="38"/>
  <c r="U68" i="38" s="1"/>
  <c r="S71" i="38"/>
  <c r="R71" i="38"/>
  <c r="Q71" i="38"/>
  <c r="G71" i="38" s="1"/>
  <c r="BH71" i="38" s="1"/>
  <c r="P71" i="38"/>
  <c r="O71" i="38"/>
  <c r="N71" i="38"/>
  <c r="M71" i="38"/>
  <c r="L71" i="38"/>
  <c r="K71" i="38"/>
  <c r="J71" i="38"/>
  <c r="I71" i="38"/>
  <c r="H71" i="38"/>
  <c r="AY70" i="38"/>
  <c r="AZ70" i="38" s="1"/>
  <c r="BA70" i="38" s="1"/>
  <c r="AX70" i="38"/>
  <c r="AW70" i="38"/>
  <c r="AV70" i="38"/>
  <c r="AU70" i="38"/>
  <c r="AH70" i="38"/>
  <c r="U70" i="38"/>
  <c r="S70" i="38"/>
  <c r="R70" i="38"/>
  <c r="R68" i="38" s="1"/>
  <c r="Q70" i="38"/>
  <c r="Q68" i="38" s="1"/>
  <c r="P70" i="38"/>
  <c r="P68" i="38" s="1"/>
  <c r="O70" i="38"/>
  <c r="O68" i="38" s="1"/>
  <c r="N70" i="38"/>
  <c r="N68" i="38" s="1"/>
  <c r="M70" i="38"/>
  <c r="M68" i="38" s="1"/>
  <c r="L70" i="38"/>
  <c r="L68" i="38" s="1"/>
  <c r="K70" i="38"/>
  <c r="J70" i="38"/>
  <c r="G70" i="38" s="1"/>
  <c r="BH70" i="38" s="1"/>
  <c r="I70" i="38"/>
  <c r="H70" i="38"/>
  <c r="AX69" i="38"/>
  <c r="AW69" i="38"/>
  <c r="AV69" i="38"/>
  <c r="AU69" i="38"/>
  <c r="AH69" i="38"/>
  <c r="AY69" i="38" s="1"/>
  <c r="U69" i="38"/>
  <c r="S69" i="38"/>
  <c r="R69" i="38"/>
  <c r="Q69" i="38"/>
  <c r="P69" i="38"/>
  <c r="O69" i="38"/>
  <c r="N69" i="38"/>
  <c r="M69" i="38"/>
  <c r="L69" i="38"/>
  <c r="K69" i="38"/>
  <c r="G69" i="38" s="1"/>
  <c r="J69" i="38"/>
  <c r="I69" i="38"/>
  <c r="H69" i="38"/>
  <c r="BF68" i="38"/>
  <c r="BE68" i="38"/>
  <c r="AV68" i="38"/>
  <c r="AU68" i="38"/>
  <c r="AT68" i="38"/>
  <c r="AS68" i="38"/>
  <c r="AR68" i="38"/>
  <c r="AX68" i="38" s="1"/>
  <c r="AQ68" i="38"/>
  <c r="AP68" i="38"/>
  <c r="AO68" i="38"/>
  <c r="AW68" i="38" s="1"/>
  <c r="AN68" i="38"/>
  <c r="AM68" i="38"/>
  <c r="AL68" i="38"/>
  <c r="AK68" i="38"/>
  <c r="AJ68" i="38"/>
  <c r="AI68" i="38"/>
  <c r="Z68" i="38"/>
  <c r="Y68" i="38"/>
  <c r="X68" i="38"/>
  <c r="W68" i="38"/>
  <c r="V68" i="38"/>
  <c r="S68" i="38"/>
  <c r="K68" i="38"/>
  <c r="I68" i="38"/>
  <c r="H68" i="38"/>
  <c r="AX67" i="38"/>
  <c r="AW67" i="38"/>
  <c r="AV67" i="38"/>
  <c r="AU67" i="38"/>
  <c r="AH67" i="38"/>
  <c r="AY67" i="38" s="1"/>
  <c r="AZ67" i="38" s="1"/>
  <c r="BA67" i="38" s="1"/>
  <c r="U67" i="38"/>
  <c r="S67" i="38"/>
  <c r="R67" i="38"/>
  <c r="Q67" i="38"/>
  <c r="P67" i="38"/>
  <c r="O67" i="38"/>
  <c r="N67" i="38"/>
  <c r="M67" i="38"/>
  <c r="L67" i="38"/>
  <c r="K67" i="38"/>
  <c r="J67" i="38"/>
  <c r="I67" i="38"/>
  <c r="H67" i="38"/>
  <c r="G67" i="38" s="1"/>
  <c r="BH67" i="38" s="1"/>
  <c r="AY66" i="38"/>
  <c r="AZ66" i="38" s="1"/>
  <c r="BA66" i="38" s="1"/>
  <c r="AX66" i="38"/>
  <c r="AW66" i="38"/>
  <c r="AV66" i="38"/>
  <c r="AU66" i="38"/>
  <c r="AH66" i="38"/>
  <c r="U66" i="38"/>
  <c r="S66" i="38"/>
  <c r="R66" i="38"/>
  <c r="Q66" i="38"/>
  <c r="P66" i="38"/>
  <c r="O66" i="38"/>
  <c r="N66" i="38"/>
  <c r="M66" i="38"/>
  <c r="L66" i="38"/>
  <c r="K66" i="38"/>
  <c r="J66" i="38"/>
  <c r="I66" i="38"/>
  <c r="H66" i="38"/>
  <c r="G66" i="38" s="1"/>
  <c r="BH66" i="38" s="1"/>
  <c r="AX65" i="38"/>
  <c r="AW65" i="38"/>
  <c r="AV65" i="38"/>
  <c r="AU65" i="38"/>
  <c r="AH65" i="38"/>
  <c r="AY65" i="38" s="1"/>
  <c r="AZ65" i="38" s="1"/>
  <c r="BA65" i="38" s="1"/>
  <c r="U65" i="38"/>
  <c r="S65" i="38"/>
  <c r="R65" i="38"/>
  <c r="Q65" i="38"/>
  <c r="P65" i="38"/>
  <c r="O65" i="38"/>
  <c r="N65" i="38"/>
  <c r="M65" i="38"/>
  <c r="L65" i="38"/>
  <c r="K65" i="38"/>
  <c r="J65" i="38"/>
  <c r="I65" i="38"/>
  <c r="G65" i="38" s="1"/>
  <c r="BH65" i="38" s="1"/>
  <c r="H65" i="38"/>
  <c r="AX64" i="38"/>
  <c r="AW64" i="38"/>
  <c r="AV64" i="38"/>
  <c r="AU64" i="38"/>
  <c r="AH64" i="38"/>
  <c r="AY64" i="38" s="1"/>
  <c r="AZ64" i="38" s="1"/>
  <c r="BA64" i="38" s="1"/>
  <c r="U64" i="38"/>
  <c r="S64" i="38"/>
  <c r="R64" i="38"/>
  <c r="Q64" i="38"/>
  <c r="P64" i="38"/>
  <c r="O64" i="38"/>
  <c r="N64" i="38"/>
  <c r="M64" i="38"/>
  <c r="G64" i="38" s="1"/>
  <c r="BH64" i="38" s="1"/>
  <c r="L64" i="38"/>
  <c r="K64" i="38"/>
  <c r="J64" i="38"/>
  <c r="I64" i="38"/>
  <c r="H64" i="38"/>
  <c r="BA63" i="38"/>
  <c r="AZ63" i="38"/>
  <c r="AY63" i="38"/>
  <c r="AX63" i="38"/>
  <c r="AW63" i="38"/>
  <c r="AV63" i="38"/>
  <c r="AU63" i="38"/>
  <c r="AH63" i="38"/>
  <c r="U63" i="38"/>
  <c r="S63" i="38"/>
  <c r="R63" i="38"/>
  <c r="Q63" i="38"/>
  <c r="P63" i="38"/>
  <c r="O63" i="38"/>
  <c r="N63" i="38"/>
  <c r="M63" i="38"/>
  <c r="M60" i="38" s="1"/>
  <c r="L63" i="38"/>
  <c r="K63" i="38"/>
  <c r="J63" i="38"/>
  <c r="I63" i="38"/>
  <c r="H63" i="38"/>
  <c r="G63" i="38" s="1"/>
  <c r="BH63" i="38" s="1"/>
  <c r="AX62" i="38"/>
  <c r="AW62" i="38"/>
  <c r="AV62" i="38"/>
  <c r="AU62" i="38"/>
  <c r="AH62" i="38"/>
  <c r="AY62" i="38" s="1"/>
  <c r="AZ62" i="38" s="1"/>
  <c r="BA62" i="38" s="1"/>
  <c r="U62" i="38"/>
  <c r="U60" i="38" s="1"/>
  <c r="S62" i="38"/>
  <c r="S60" i="38" s="1"/>
  <c r="R62" i="38"/>
  <c r="Q62" i="38"/>
  <c r="Q60" i="38" s="1"/>
  <c r="P62" i="38"/>
  <c r="O62" i="38"/>
  <c r="N62" i="38"/>
  <c r="M62" i="38"/>
  <c r="L62" i="38"/>
  <c r="K62" i="38"/>
  <c r="K60" i="38" s="1"/>
  <c r="J62" i="38"/>
  <c r="J60" i="38" s="1"/>
  <c r="I62" i="38"/>
  <c r="I60" i="38" s="1"/>
  <c r="H62" i="38"/>
  <c r="H60" i="38" s="1"/>
  <c r="AY61" i="38"/>
  <c r="AZ61" i="38" s="1"/>
  <c r="AX61" i="38"/>
  <c r="AW61" i="38"/>
  <c r="AV61" i="38"/>
  <c r="AU61" i="38"/>
  <c r="AH61" i="38"/>
  <c r="U61" i="38"/>
  <c r="S61" i="38"/>
  <c r="R61" i="38"/>
  <c r="Q61" i="38"/>
  <c r="P61" i="38"/>
  <c r="O61" i="38"/>
  <c r="N61" i="38"/>
  <c r="M61" i="38"/>
  <c r="L61" i="38"/>
  <c r="G61" i="38" s="1"/>
  <c r="K61" i="38"/>
  <c r="J61" i="38"/>
  <c r="I61" i="38"/>
  <c r="H61" i="38"/>
  <c r="BF60" i="38"/>
  <c r="BE60" i="38"/>
  <c r="AX60" i="38"/>
  <c r="AW60" i="38"/>
  <c r="AV60" i="38"/>
  <c r="AT60" i="38"/>
  <c r="AS60" i="38"/>
  <c r="AR60" i="38"/>
  <c r="AQ60" i="38"/>
  <c r="AP60" i="38"/>
  <c r="AO60" i="38"/>
  <c r="AN60" i="38"/>
  <c r="AM60" i="38"/>
  <c r="AL60" i="38"/>
  <c r="AK60" i="38"/>
  <c r="AJ60" i="38"/>
  <c r="AI60" i="38"/>
  <c r="AU60" i="38" s="1"/>
  <c r="AH60" i="38"/>
  <c r="Z60" i="38"/>
  <c r="Y60" i="38"/>
  <c r="X60" i="38"/>
  <c r="W60" i="38"/>
  <c r="V60" i="38"/>
  <c r="R60" i="38"/>
  <c r="P60" i="38"/>
  <c r="O60" i="38"/>
  <c r="N60" i="38"/>
  <c r="L60" i="38"/>
  <c r="AX59" i="38"/>
  <c r="AW59" i="38"/>
  <c r="AV59" i="38"/>
  <c r="AU59" i="38"/>
  <c r="AH59" i="38"/>
  <c r="AY59" i="38" s="1"/>
  <c r="AZ59" i="38" s="1"/>
  <c r="BA59" i="38" s="1"/>
  <c r="U59" i="38"/>
  <c r="S59" i="38"/>
  <c r="R59" i="38"/>
  <c r="Q59" i="38"/>
  <c r="P59" i="38"/>
  <c r="O59" i="38"/>
  <c r="N59" i="38"/>
  <c r="M59" i="38"/>
  <c r="L59" i="38"/>
  <c r="K59" i="38"/>
  <c r="J59" i="38"/>
  <c r="I59" i="38"/>
  <c r="G59" i="38" s="1"/>
  <c r="BH59" i="38" s="1"/>
  <c r="H59" i="38"/>
  <c r="AX58" i="38"/>
  <c r="AW58" i="38"/>
  <c r="AV58" i="38"/>
  <c r="AU58" i="38"/>
  <c r="AH58" i="38"/>
  <c r="AY58" i="38" s="1"/>
  <c r="AZ58" i="38" s="1"/>
  <c r="BA58" i="38" s="1"/>
  <c r="U58" i="38"/>
  <c r="S58" i="38"/>
  <c r="R58" i="38"/>
  <c r="Q58" i="38"/>
  <c r="P58" i="38"/>
  <c r="O58" i="38"/>
  <c r="N58" i="38"/>
  <c r="M58" i="38"/>
  <c r="L58" i="38"/>
  <c r="K58" i="38"/>
  <c r="J58" i="38"/>
  <c r="I58" i="38"/>
  <c r="H58" i="38"/>
  <c r="G58" i="38" s="1"/>
  <c r="BH58" i="38" s="1"/>
  <c r="AZ57" i="38"/>
  <c r="BA57" i="38" s="1"/>
  <c r="AY57" i="38"/>
  <c r="AX57" i="38"/>
  <c r="AW57" i="38"/>
  <c r="AV57" i="38"/>
  <c r="AU57" i="38"/>
  <c r="AH57" i="38"/>
  <c r="U57" i="38"/>
  <c r="S57" i="38"/>
  <c r="R57" i="38"/>
  <c r="Q57" i="38"/>
  <c r="P57" i="38"/>
  <c r="O57" i="38"/>
  <c r="N57" i="38"/>
  <c r="M57" i="38"/>
  <c r="L57" i="38"/>
  <c r="K57" i="38"/>
  <c r="J57" i="38"/>
  <c r="I57" i="38"/>
  <c r="H57" i="38"/>
  <c r="G57" i="38" s="1"/>
  <c r="BH57" i="38" s="1"/>
  <c r="AY56" i="38"/>
  <c r="AZ56" i="38" s="1"/>
  <c r="BA56" i="38" s="1"/>
  <c r="AX56" i="38"/>
  <c r="AW56" i="38"/>
  <c r="AV56" i="38"/>
  <c r="AU56" i="38"/>
  <c r="AH56" i="38"/>
  <c r="U56" i="38"/>
  <c r="U52" i="38" s="1"/>
  <c r="S56" i="38"/>
  <c r="R56" i="38"/>
  <c r="Q56" i="38"/>
  <c r="P56" i="38"/>
  <c r="O56" i="38"/>
  <c r="N56" i="38"/>
  <c r="M56" i="38"/>
  <c r="L56" i="38"/>
  <c r="K56" i="38"/>
  <c r="J56" i="38"/>
  <c r="I56" i="38"/>
  <c r="H56" i="38"/>
  <c r="G56" i="38" s="1"/>
  <c r="BH56" i="38" s="1"/>
  <c r="AX55" i="38"/>
  <c r="AW55" i="38"/>
  <c r="AV55" i="38"/>
  <c r="AU55" i="38"/>
  <c r="AH55" i="38"/>
  <c r="AY55" i="38" s="1"/>
  <c r="AZ55" i="38" s="1"/>
  <c r="BA55" i="38" s="1"/>
  <c r="U55" i="38"/>
  <c r="S55" i="38"/>
  <c r="R55" i="38"/>
  <c r="Q55" i="38"/>
  <c r="G55" i="38" s="1"/>
  <c r="BH55" i="38" s="1"/>
  <c r="P55" i="38"/>
  <c r="O55" i="38"/>
  <c r="N55" i="38"/>
  <c r="M55" i="38"/>
  <c r="L55" i="38"/>
  <c r="K55" i="38"/>
  <c r="J55" i="38"/>
  <c r="I55" i="38"/>
  <c r="H55" i="38"/>
  <c r="AY54" i="38"/>
  <c r="AZ54" i="38" s="1"/>
  <c r="BA54" i="38" s="1"/>
  <c r="AX54" i="38"/>
  <c r="AW54" i="38"/>
  <c r="AV54" i="38"/>
  <c r="AU54" i="38"/>
  <c r="AH54" i="38"/>
  <c r="U54" i="38"/>
  <c r="S54" i="38"/>
  <c r="R54" i="38"/>
  <c r="R52" i="38" s="1"/>
  <c r="Q54" i="38"/>
  <c r="Q52" i="38" s="1"/>
  <c r="P54" i="38"/>
  <c r="P52" i="38" s="1"/>
  <c r="O54" i="38"/>
  <c r="O52" i="38" s="1"/>
  <c r="N54" i="38"/>
  <c r="N52" i="38" s="1"/>
  <c r="M54" i="38"/>
  <c r="M52" i="38" s="1"/>
  <c r="L54" i="38"/>
  <c r="L52" i="38" s="1"/>
  <c r="K54" i="38"/>
  <c r="J54" i="38"/>
  <c r="G54" i="38" s="1"/>
  <c r="BH54" i="38" s="1"/>
  <c r="I54" i="38"/>
  <c r="H54" i="38"/>
  <c r="AX53" i="38"/>
  <c r="AW53" i="38"/>
  <c r="AV53" i="38"/>
  <c r="AU53" i="38"/>
  <c r="AH53" i="38"/>
  <c r="AY53" i="38" s="1"/>
  <c r="U53" i="38"/>
  <c r="S53" i="38"/>
  <c r="R53" i="38"/>
  <c r="Q53" i="38"/>
  <c r="P53" i="38"/>
  <c r="O53" i="38"/>
  <c r="N53" i="38"/>
  <c r="M53" i="38"/>
  <c r="L53" i="38"/>
  <c r="K53" i="38"/>
  <c r="G53" i="38" s="1"/>
  <c r="J53" i="38"/>
  <c r="I53" i="38"/>
  <c r="H53" i="38"/>
  <c r="BF52" i="38"/>
  <c r="BE52" i="38"/>
  <c r="AV52" i="38"/>
  <c r="AU52" i="38"/>
  <c r="AT52" i="38"/>
  <c r="AS52" i="38"/>
  <c r="AR52" i="38"/>
  <c r="AX52" i="38" s="1"/>
  <c r="AQ52" i="38"/>
  <c r="AP52" i="38"/>
  <c r="AO52" i="38"/>
  <c r="AW52" i="38" s="1"/>
  <c r="AN52" i="38"/>
  <c r="AM52" i="38"/>
  <c r="AL52" i="38"/>
  <c r="AK52" i="38"/>
  <c r="AJ52" i="38"/>
  <c r="AI52" i="38"/>
  <c r="Z52" i="38"/>
  <c r="Y52" i="38"/>
  <c r="X52" i="38"/>
  <c r="W52" i="38"/>
  <c r="V52" i="38"/>
  <c r="S52" i="38"/>
  <c r="K52" i="38"/>
  <c r="J52" i="38"/>
  <c r="I52" i="38"/>
  <c r="H52" i="38"/>
  <c r="AX51" i="38"/>
  <c r="AW51" i="38"/>
  <c r="AV51" i="38"/>
  <c r="AU51" i="38"/>
  <c r="AH51" i="38"/>
  <c r="AY51" i="38" s="1"/>
  <c r="AZ51" i="38" s="1"/>
  <c r="BA51" i="38" s="1"/>
  <c r="U51" i="38"/>
  <c r="S51" i="38"/>
  <c r="R51" i="38"/>
  <c r="Q51" i="38"/>
  <c r="P51" i="38"/>
  <c r="O51" i="38"/>
  <c r="N51" i="38"/>
  <c r="G51" i="38" s="1"/>
  <c r="BH51" i="38" s="1"/>
  <c r="M51" i="38"/>
  <c r="L51" i="38"/>
  <c r="K51" i="38"/>
  <c r="J51" i="38"/>
  <c r="I51" i="38"/>
  <c r="H51" i="38"/>
  <c r="AY50" i="38"/>
  <c r="AZ50" i="38" s="1"/>
  <c r="BA50" i="38" s="1"/>
  <c r="AX50" i="38"/>
  <c r="AW50" i="38"/>
  <c r="AV50" i="38"/>
  <c r="AU50" i="38"/>
  <c r="AH50" i="38"/>
  <c r="U50" i="38"/>
  <c r="S50" i="38"/>
  <c r="R50" i="38"/>
  <c r="Q50" i="38"/>
  <c r="P50" i="38"/>
  <c r="O50" i="38"/>
  <c r="N50" i="38"/>
  <c r="M50" i="38"/>
  <c r="L50" i="38"/>
  <c r="K50" i="38"/>
  <c r="J50" i="38"/>
  <c r="I50" i="38"/>
  <c r="H50" i="38"/>
  <c r="G50" i="38" s="1"/>
  <c r="BH50" i="38" s="1"/>
  <c r="AX49" i="38"/>
  <c r="AW49" i="38"/>
  <c r="AV49" i="38"/>
  <c r="AU49" i="38"/>
  <c r="AH49" i="38"/>
  <c r="AY49" i="38" s="1"/>
  <c r="AZ49" i="38" s="1"/>
  <c r="BA49" i="38" s="1"/>
  <c r="U49" i="38"/>
  <c r="S49" i="38"/>
  <c r="R49" i="38"/>
  <c r="Q49" i="38"/>
  <c r="P49" i="38"/>
  <c r="O49" i="38"/>
  <c r="N49" i="38"/>
  <c r="M49" i="38"/>
  <c r="L49" i="38"/>
  <c r="K49" i="38"/>
  <c r="J49" i="38"/>
  <c r="I49" i="38"/>
  <c r="I46" i="38" s="1"/>
  <c r="H49" i="38"/>
  <c r="AX48" i="38"/>
  <c r="AW48" i="38"/>
  <c r="AV48" i="38"/>
  <c r="AU48" i="38"/>
  <c r="AH48" i="38"/>
  <c r="AY48" i="38" s="1"/>
  <c r="AZ48" i="38" s="1"/>
  <c r="BA48" i="38" s="1"/>
  <c r="U48" i="38"/>
  <c r="U46" i="38" s="1"/>
  <c r="S48" i="38"/>
  <c r="S46" i="38" s="1"/>
  <c r="R48" i="38"/>
  <c r="R46" i="38" s="1"/>
  <c r="Q48" i="38"/>
  <c r="P48" i="38"/>
  <c r="P46" i="38" s="1"/>
  <c r="O48" i="38"/>
  <c r="O46" i="38" s="1"/>
  <c r="N48" i="38"/>
  <c r="M48" i="38"/>
  <c r="L48" i="38"/>
  <c r="K48" i="38"/>
  <c r="J48" i="38"/>
  <c r="I48" i="38"/>
  <c r="H48" i="38"/>
  <c r="G48" i="38" s="1"/>
  <c r="BH48" i="38" s="1"/>
  <c r="BA47" i="38"/>
  <c r="BA46" i="38" s="1"/>
  <c r="AZ47" i="38"/>
  <c r="AZ46" i="38" s="1"/>
  <c r="AY47" i="38"/>
  <c r="AX47" i="38"/>
  <c r="AW47" i="38"/>
  <c r="AV47" i="38"/>
  <c r="AU47" i="38"/>
  <c r="AH47" i="38"/>
  <c r="U47" i="38"/>
  <c r="S47" i="38"/>
  <c r="R47" i="38"/>
  <c r="Q47" i="38"/>
  <c r="P47" i="38"/>
  <c r="O47" i="38"/>
  <c r="N47" i="38"/>
  <c r="M47" i="38"/>
  <c r="L47" i="38"/>
  <c r="K47" i="38"/>
  <c r="J47" i="38"/>
  <c r="I47" i="38"/>
  <c r="H47" i="38"/>
  <c r="G47" i="38" s="1"/>
  <c r="BF46" i="38"/>
  <c r="BE46" i="38"/>
  <c r="AW46" i="38"/>
  <c r="AV46" i="38"/>
  <c r="AT46" i="38"/>
  <c r="AS46" i="38"/>
  <c r="AR46" i="38"/>
  <c r="AX46" i="38" s="1"/>
  <c r="AQ46" i="38"/>
  <c r="AP46" i="38"/>
  <c r="AO46" i="38"/>
  <c r="AN46" i="38"/>
  <c r="AM46" i="38"/>
  <c r="AL46" i="38"/>
  <c r="AK46" i="38"/>
  <c r="AJ46" i="38"/>
  <c r="AI46" i="38"/>
  <c r="AU46" i="38" s="1"/>
  <c r="AH46" i="38"/>
  <c r="Z46" i="38"/>
  <c r="Y46" i="38"/>
  <c r="X46" i="38"/>
  <c r="W46" i="38"/>
  <c r="V46" i="38"/>
  <c r="Q46" i="38"/>
  <c r="N46" i="38"/>
  <c r="M46" i="38"/>
  <c r="L46" i="38"/>
  <c r="K46" i="38"/>
  <c r="J46" i="38"/>
  <c r="H46" i="38"/>
  <c r="AV45" i="38"/>
  <c r="AU45" i="38"/>
  <c r="AT45" i="38"/>
  <c r="AS45" i="38"/>
  <c r="AR45" i="38"/>
  <c r="AX45" i="38" s="1"/>
  <c r="AQ45" i="38"/>
  <c r="AP45" i="38"/>
  <c r="AW45" i="38" s="1"/>
  <c r="AO45" i="38"/>
  <c r="AN45" i="38"/>
  <c r="AM45" i="38"/>
  <c r="AL45" i="38"/>
  <c r="AK45" i="38"/>
  <c r="AJ45" i="38"/>
  <c r="AI45" i="38"/>
  <c r="U45" i="38"/>
  <c r="S45" i="38"/>
  <c r="R45" i="38"/>
  <c r="Q45" i="38"/>
  <c r="P45" i="38"/>
  <c r="O45" i="38"/>
  <c r="G45" i="38" s="1"/>
  <c r="BH45" i="38" s="1"/>
  <c r="N45" i="38"/>
  <c r="M45" i="38"/>
  <c r="L45" i="38"/>
  <c r="K45" i="38"/>
  <c r="J45" i="38"/>
  <c r="I45" i="38"/>
  <c r="H45" i="38"/>
  <c r="AI44" i="38"/>
  <c r="AJ44" i="38" s="1"/>
  <c r="AK44" i="38" s="1"/>
  <c r="AL44" i="38" s="1"/>
  <c r="U44" i="38"/>
  <c r="S44" i="38"/>
  <c r="R44" i="38"/>
  <c r="Q44" i="38"/>
  <c r="P44" i="38"/>
  <c r="O44" i="38"/>
  <c r="N44" i="38"/>
  <c r="M44" i="38"/>
  <c r="L44" i="38"/>
  <c r="K44" i="38"/>
  <c r="J44" i="38"/>
  <c r="I44" i="38"/>
  <c r="H44" i="38"/>
  <c r="G44" i="38" s="1"/>
  <c r="BH44" i="38" s="1"/>
  <c r="AU43" i="38"/>
  <c r="AK43" i="38"/>
  <c r="AL43" i="38" s="1"/>
  <c r="AJ43" i="38"/>
  <c r="AI43" i="38"/>
  <c r="U43" i="38"/>
  <c r="S43" i="38"/>
  <c r="R43" i="38"/>
  <c r="Q43" i="38"/>
  <c r="P43" i="38"/>
  <c r="O43" i="38"/>
  <c r="G43" i="38" s="1"/>
  <c r="BH43" i="38" s="1"/>
  <c r="N43" i="38"/>
  <c r="M43" i="38"/>
  <c r="L43" i="38"/>
  <c r="K43" i="38"/>
  <c r="J43" i="38"/>
  <c r="I43" i="38"/>
  <c r="H43" i="38"/>
  <c r="AY42" i="38"/>
  <c r="AZ42" i="38" s="1"/>
  <c r="BA42" i="38" s="1"/>
  <c r="AX42" i="38"/>
  <c r="AW42" i="38"/>
  <c r="AV42" i="38"/>
  <c r="AU42" i="38"/>
  <c r="AH42" i="38"/>
  <c r="U42" i="38"/>
  <c r="S42" i="38"/>
  <c r="R42" i="38"/>
  <c r="Q42" i="38"/>
  <c r="P42" i="38"/>
  <c r="O42" i="38"/>
  <c r="N42" i="38"/>
  <c r="M42" i="38"/>
  <c r="L42" i="38"/>
  <c r="K42" i="38"/>
  <c r="J42" i="38"/>
  <c r="I42" i="38"/>
  <c r="G42" i="38" s="1"/>
  <c r="BH42" i="38" s="1"/>
  <c r="H42" i="38"/>
  <c r="AX41" i="38"/>
  <c r="AW41" i="38"/>
  <c r="AV41" i="38"/>
  <c r="AU41" i="38"/>
  <c r="AH41" i="38"/>
  <c r="AY41" i="38" s="1"/>
  <c r="AZ41" i="38" s="1"/>
  <c r="BA41" i="38" s="1"/>
  <c r="U41" i="38"/>
  <c r="S41" i="38"/>
  <c r="R41" i="38"/>
  <c r="Q41" i="38"/>
  <c r="P41" i="38"/>
  <c r="O41" i="38"/>
  <c r="N41" i="38"/>
  <c r="M41" i="38"/>
  <c r="L41" i="38"/>
  <c r="K41" i="38"/>
  <c r="J41" i="38"/>
  <c r="G41" i="38" s="1"/>
  <c r="BH41" i="38" s="1"/>
  <c r="I41" i="38"/>
  <c r="H41" i="38"/>
  <c r="AX40" i="38"/>
  <c r="AW40" i="38"/>
  <c r="AV40" i="38"/>
  <c r="AU40" i="38"/>
  <c r="AH40" i="38"/>
  <c r="AY40" i="38" s="1"/>
  <c r="AZ40" i="38" s="1"/>
  <c r="BA40" i="38" s="1"/>
  <c r="U40" i="38"/>
  <c r="S40" i="38"/>
  <c r="R40" i="38"/>
  <c r="Q40" i="38"/>
  <c r="P40" i="38"/>
  <c r="O40" i="38"/>
  <c r="N40" i="38"/>
  <c r="M40" i="38"/>
  <c r="L40" i="38"/>
  <c r="K40" i="38"/>
  <c r="J40" i="38"/>
  <c r="I40" i="38"/>
  <c r="H40" i="38"/>
  <c r="G40" i="38" s="1"/>
  <c r="BH40" i="38" s="1"/>
  <c r="AY39" i="38"/>
  <c r="AZ39" i="38" s="1"/>
  <c r="BA39" i="38" s="1"/>
  <c r="AX39" i="38"/>
  <c r="AW39" i="38"/>
  <c r="AV39" i="38"/>
  <c r="AU39" i="38"/>
  <c r="AH39" i="38"/>
  <c r="U39" i="38"/>
  <c r="S39" i="38"/>
  <c r="R39" i="38"/>
  <c r="Q39" i="38"/>
  <c r="P39" i="38"/>
  <c r="O39" i="38"/>
  <c r="N39" i="38"/>
  <c r="M39" i="38"/>
  <c r="L39" i="38"/>
  <c r="K39" i="38"/>
  <c r="J39" i="38"/>
  <c r="I39" i="38"/>
  <c r="H39" i="38"/>
  <c r="G39" i="38" s="1"/>
  <c r="BH39" i="38" s="1"/>
  <c r="AX38" i="38"/>
  <c r="AW38" i="38"/>
  <c r="AV38" i="38"/>
  <c r="AU38" i="38"/>
  <c r="AH38" i="38"/>
  <c r="AY38" i="38" s="1"/>
  <c r="AZ38" i="38" s="1"/>
  <c r="BA38" i="38" s="1"/>
  <c r="U38" i="38"/>
  <c r="S38" i="38"/>
  <c r="R38" i="38"/>
  <c r="Q38" i="38"/>
  <c r="P38" i="38"/>
  <c r="O38" i="38"/>
  <c r="N38" i="38"/>
  <c r="M38" i="38"/>
  <c r="L38" i="38"/>
  <c r="K38" i="38"/>
  <c r="J38" i="38"/>
  <c r="I38" i="38"/>
  <c r="G38" i="38" s="1"/>
  <c r="BH38" i="38" s="1"/>
  <c r="H38" i="38"/>
  <c r="AX37" i="38"/>
  <c r="AW37" i="38"/>
  <c r="AV37" i="38"/>
  <c r="AU37" i="38"/>
  <c r="AH37" i="38"/>
  <c r="AY37" i="38" s="1"/>
  <c r="AZ37" i="38" s="1"/>
  <c r="BA37" i="38" s="1"/>
  <c r="U37" i="38"/>
  <c r="S37" i="38"/>
  <c r="R37" i="38"/>
  <c r="Q37" i="38"/>
  <c r="P37" i="38"/>
  <c r="O37" i="38"/>
  <c r="N37" i="38"/>
  <c r="M37" i="38"/>
  <c r="L37" i="38"/>
  <c r="K37" i="38"/>
  <c r="J37" i="38"/>
  <c r="I37" i="38"/>
  <c r="H37" i="38"/>
  <c r="AZ36" i="38"/>
  <c r="BA36" i="38" s="1"/>
  <c r="AY36" i="38"/>
  <c r="AX36" i="38"/>
  <c r="AW36" i="38"/>
  <c r="AV36" i="38"/>
  <c r="AU36" i="38"/>
  <c r="AH36" i="38"/>
  <c r="U36" i="38"/>
  <c r="S36" i="38"/>
  <c r="R36" i="38"/>
  <c r="Q36" i="38"/>
  <c r="P36" i="38"/>
  <c r="O36" i="38"/>
  <c r="N36" i="38"/>
  <c r="M36" i="38"/>
  <c r="L36" i="38"/>
  <c r="K36" i="38"/>
  <c r="J36" i="38"/>
  <c r="I36" i="38"/>
  <c r="H36" i="38"/>
  <c r="G36" i="38" s="1"/>
  <c r="BH36" i="38" s="1"/>
  <c r="AX35" i="38"/>
  <c r="AW35" i="38"/>
  <c r="AV35" i="38"/>
  <c r="AU35" i="38"/>
  <c r="AH35" i="38"/>
  <c r="AY35" i="38" s="1"/>
  <c r="AZ35" i="38" s="1"/>
  <c r="BA35" i="38" s="1"/>
  <c r="U35" i="38"/>
  <c r="S35" i="38"/>
  <c r="R35" i="38"/>
  <c r="Q35" i="38"/>
  <c r="P35" i="38"/>
  <c r="O35" i="38"/>
  <c r="N35" i="38"/>
  <c r="M35" i="38"/>
  <c r="L35" i="38"/>
  <c r="K35" i="38"/>
  <c r="J35" i="38"/>
  <c r="I35" i="38"/>
  <c r="H35" i="38"/>
  <c r="AK34" i="38"/>
  <c r="AJ34" i="38"/>
  <c r="AI34" i="38"/>
  <c r="U34" i="38"/>
  <c r="S34" i="38"/>
  <c r="R34" i="38"/>
  <c r="Q34" i="38"/>
  <c r="P34" i="38"/>
  <c r="O34" i="38"/>
  <c r="N34" i="38"/>
  <c r="M34" i="38"/>
  <c r="L34" i="38"/>
  <c r="K34" i="38"/>
  <c r="J34" i="38"/>
  <c r="I34" i="38"/>
  <c r="H34" i="38"/>
  <c r="AX33" i="38"/>
  <c r="AW33" i="38"/>
  <c r="AV33" i="38"/>
  <c r="AU33" i="38"/>
  <c r="AH33" i="38"/>
  <c r="AY33" i="38" s="1"/>
  <c r="AZ33" i="38" s="1"/>
  <c r="BA33" i="38" s="1"/>
  <c r="U33" i="38"/>
  <c r="S33" i="38"/>
  <c r="R33" i="38"/>
  <c r="Q33" i="38"/>
  <c r="P33" i="38"/>
  <c r="O33" i="38"/>
  <c r="N33" i="38"/>
  <c r="M33" i="38"/>
  <c r="L33" i="38"/>
  <c r="K33" i="38"/>
  <c r="J33" i="38"/>
  <c r="I33" i="38"/>
  <c r="G33" i="38" s="1"/>
  <c r="BH33" i="38" s="1"/>
  <c r="H33" i="38"/>
  <c r="BA32" i="38"/>
  <c r="AX32" i="38"/>
  <c r="AW32" i="38"/>
  <c r="AV32" i="38"/>
  <c r="AU32" i="38"/>
  <c r="AH32" i="38"/>
  <c r="AY32" i="38" s="1"/>
  <c r="AZ32" i="38" s="1"/>
  <c r="U32" i="38"/>
  <c r="S32" i="38"/>
  <c r="R32" i="38"/>
  <c r="Q32" i="38"/>
  <c r="P32" i="38"/>
  <c r="O32" i="38"/>
  <c r="N32" i="38"/>
  <c r="M32" i="38"/>
  <c r="L32" i="38"/>
  <c r="K32" i="38"/>
  <c r="J32" i="38"/>
  <c r="I32" i="38"/>
  <c r="H32" i="38"/>
  <c r="BA31" i="38"/>
  <c r="AZ31" i="38"/>
  <c r="AY31" i="38"/>
  <c r="AX31" i="38"/>
  <c r="AW31" i="38"/>
  <c r="AV31" i="38"/>
  <c r="AU31" i="38"/>
  <c r="AH31" i="38"/>
  <c r="U31" i="38"/>
  <c r="S31" i="38"/>
  <c r="R31" i="38"/>
  <c r="Q31" i="38"/>
  <c r="P31" i="38"/>
  <c r="O31" i="38"/>
  <c r="N31" i="38"/>
  <c r="M31" i="38"/>
  <c r="L31" i="38"/>
  <c r="K31" i="38"/>
  <c r="J31" i="38"/>
  <c r="I31" i="38"/>
  <c r="H31" i="38"/>
  <c r="AX30" i="38"/>
  <c r="AW30" i="38"/>
  <c r="AV30" i="38"/>
  <c r="AU30" i="38"/>
  <c r="AH30" i="38"/>
  <c r="AY30" i="38" s="1"/>
  <c r="AZ30" i="38" s="1"/>
  <c r="BA30" i="38" s="1"/>
  <c r="U30" i="38"/>
  <c r="S30" i="38"/>
  <c r="R30" i="38"/>
  <c r="Q30" i="38"/>
  <c r="P30" i="38"/>
  <c r="O30" i="38"/>
  <c r="N30" i="38"/>
  <c r="M30" i="38"/>
  <c r="L30" i="38"/>
  <c r="K30" i="38"/>
  <c r="J30" i="38"/>
  <c r="I30" i="38"/>
  <c r="H30" i="38"/>
  <c r="G30" i="38" s="1"/>
  <c r="BH30" i="38" s="1"/>
  <c r="AZ29" i="38"/>
  <c r="BA29" i="38" s="1"/>
  <c r="AX29" i="38"/>
  <c r="AW29" i="38"/>
  <c r="AV29" i="38"/>
  <c r="AU29" i="38"/>
  <c r="AH29" i="38"/>
  <c r="AY29" i="38" s="1"/>
  <c r="U29" i="38"/>
  <c r="S29" i="38"/>
  <c r="R29" i="38"/>
  <c r="Q29" i="38"/>
  <c r="P29" i="38"/>
  <c r="O29" i="38"/>
  <c r="N29" i="38"/>
  <c r="M29" i="38"/>
  <c r="M27" i="38" s="1"/>
  <c r="L29" i="38"/>
  <c r="K29" i="38"/>
  <c r="J29" i="38"/>
  <c r="I29" i="38"/>
  <c r="H29" i="38"/>
  <c r="BA28" i="38"/>
  <c r="AZ28" i="38"/>
  <c r="AY28" i="38"/>
  <c r="AX28" i="38"/>
  <c r="AW28" i="38"/>
  <c r="AV28" i="38"/>
  <c r="AU28" i="38"/>
  <c r="AH28" i="38"/>
  <c r="U28" i="38"/>
  <c r="S28" i="38"/>
  <c r="S27" i="38" s="1"/>
  <c r="S26" i="38" s="1"/>
  <c r="R28" i="38"/>
  <c r="Q28" i="38"/>
  <c r="P28" i="38"/>
  <c r="O28" i="38"/>
  <c r="O27" i="38" s="1"/>
  <c r="N28" i="38"/>
  <c r="N27" i="38" s="1"/>
  <c r="N26" i="38" s="1"/>
  <c r="M28" i="38"/>
  <c r="L28" i="38"/>
  <c r="K28" i="38"/>
  <c r="K27" i="38" s="1"/>
  <c r="K26" i="38" s="1"/>
  <c r="J28" i="38"/>
  <c r="J27" i="38" s="1"/>
  <c r="I28" i="38"/>
  <c r="I27" i="38" s="1"/>
  <c r="I26" i="38" s="1"/>
  <c r="H28" i="38"/>
  <c r="BF27" i="38"/>
  <c r="BE27" i="38"/>
  <c r="AJ27" i="38"/>
  <c r="AI27" i="38"/>
  <c r="Z27" i="38"/>
  <c r="Z26" i="38" s="1"/>
  <c r="Y27" i="38"/>
  <c r="Y26" i="38" s="1"/>
  <c r="X27" i="38"/>
  <c r="X26" i="38" s="1"/>
  <c r="W27" i="38"/>
  <c r="W26" i="38" s="1"/>
  <c r="V27" i="38"/>
  <c r="L27" i="38"/>
  <c r="L26" i="38" s="1"/>
  <c r="BF26" i="38"/>
  <c r="BE26" i="38"/>
  <c r="AJ26" i="38"/>
  <c r="AG26" i="38"/>
  <c r="AF26" i="38"/>
  <c r="AE26" i="38"/>
  <c r="AD26" i="38"/>
  <c r="AC26" i="38"/>
  <c r="AB26" i="38"/>
  <c r="AA26" i="38"/>
  <c r="V26" i="38"/>
  <c r="O26" i="38"/>
  <c r="U5" i="38"/>
  <c r="V3" i="38"/>
  <c r="AZ168" i="41" l="1"/>
  <c r="BA168" i="41"/>
  <c r="AZ158" i="41"/>
  <c r="AY140" i="41"/>
  <c r="AZ100" i="41"/>
  <c r="BA79" i="41"/>
  <c r="AX149" i="41"/>
  <c r="AW128" i="41"/>
  <c r="AP26" i="41"/>
  <c r="AZ149" i="41"/>
  <c r="BA150" i="41"/>
  <c r="BA149" i="41" s="1"/>
  <c r="AM26" i="41"/>
  <c r="G158" i="41"/>
  <c r="BH158" i="41" s="1"/>
  <c r="BH159" i="41"/>
  <c r="AY146" i="41"/>
  <c r="AZ147" i="41"/>
  <c r="AZ173" i="41"/>
  <c r="BA61" i="41"/>
  <c r="BA60" i="41" s="1"/>
  <c r="AZ60" i="41"/>
  <c r="AL26" i="41"/>
  <c r="AY138" i="41"/>
  <c r="AZ139" i="41"/>
  <c r="BA173" i="41"/>
  <c r="AZ47" i="41"/>
  <c r="AY46" i="41"/>
  <c r="AW100" i="41"/>
  <c r="AV27" i="41"/>
  <c r="BH141" i="41"/>
  <c r="G140" i="41"/>
  <c r="BH140" i="41" s="1"/>
  <c r="AZ128" i="41"/>
  <c r="BA129" i="41"/>
  <c r="BA128" i="41" s="1"/>
  <c r="G118" i="41"/>
  <c r="BH118" i="41" s="1"/>
  <c r="BH119" i="41"/>
  <c r="BA118" i="41"/>
  <c r="BA141" i="41"/>
  <c r="BA140" i="41" s="1"/>
  <c r="AZ140" i="41"/>
  <c r="AV100" i="41"/>
  <c r="BA89" i="41"/>
  <c r="BA88" i="41" s="1"/>
  <c r="AZ88" i="41"/>
  <c r="AU27" i="41"/>
  <c r="AI26" i="41"/>
  <c r="G115" i="41"/>
  <c r="BH115" i="41" s="1"/>
  <c r="AZ118" i="41"/>
  <c r="AO26" i="41"/>
  <c r="AW27" i="41"/>
  <c r="AH26" i="41"/>
  <c r="BH139" i="41"/>
  <c r="G138" i="41"/>
  <c r="BH138" i="41" s="1"/>
  <c r="BH47" i="41"/>
  <c r="G46" i="41"/>
  <c r="BH46" i="41" s="1"/>
  <c r="AZ52" i="41"/>
  <c r="BA53" i="41"/>
  <c r="BA52" i="41" s="1"/>
  <c r="BH108" i="41"/>
  <c r="G107" i="41"/>
  <c r="BH107" i="41" s="1"/>
  <c r="BH28" i="41"/>
  <c r="G27" i="41"/>
  <c r="AR26" i="41"/>
  <c r="AX26" i="41" s="1"/>
  <c r="AX27" i="41"/>
  <c r="G79" i="41"/>
  <c r="BH79" i="41" s="1"/>
  <c r="BH80" i="41"/>
  <c r="AY115" i="41"/>
  <c r="AZ116" i="41"/>
  <c r="H26" i="41"/>
  <c r="AV88" i="41"/>
  <c r="AK26" i="41"/>
  <c r="AZ68" i="41"/>
  <c r="BH174" i="41"/>
  <c r="G173" i="41"/>
  <c r="BH173" i="41" s="1"/>
  <c r="AZ28" i="41"/>
  <c r="AY27" i="41"/>
  <c r="BA68" i="41"/>
  <c r="G100" i="41"/>
  <c r="BH100" i="41" s="1"/>
  <c r="BH101" i="41"/>
  <c r="BA158" i="41"/>
  <c r="AU107" i="41"/>
  <c r="AX149" i="40"/>
  <c r="AU88" i="40"/>
  <c r="AI26" i="40"/>
  <c r="AU52" i="40"/>
  <c r="AX46" i="40"/>
  <c r="AZ88" i="40"/>
  <c r="AY173" i="40"/>
  <c r="AZ174" i="40"/>
  <c r="BH141" i="40"/>
  <c r="G140" i="40"/>
  <c r="BH140" i="40" s="1"/>
  <c r="AZ138" i="40"/>
  <c r="BA139" i="40"/>
  <c r="BA138" i="40" s="1"/>
  <c r="AY163" i="40"/>
  <c r="AZ164" i="40"/>
  <c r="BH131" i="40"/>
  <c r="G130" i="40"/>
  <c r="BH130" i="40" s="1"/>
  <c r="AZ46" i="40"/>
  <c r="BA47" i="40"/>
  <c r="BA46" i="40" s="1"/>
  <c r="BH53" i="40"/>
  <c r="G52" i="40"/>
  <c r="BH52" i="40" s="1"/>
  <c r="AZ158" i="40"/>
  <c r="BA159" i="40"/>
  <c r="BA158" i="40" s="1"/>
  <c r="AZ60" i="40"/>
  <c r="BA61" i="40"/>
  <c r="BA60" i="40" s="1"/>
  <c r="BA117" i="40"/>
  <c r="BA115" i="40" s="1"/>
  <c r="AZ115" i="40"/>
  <c r="AZ80" i="40"/>
  <c r="AY79" i="40"/>
  <c r="BH147" i="40"/>
  <c r="G146" i="40"/>
  <c r="BH146" i="40" s="1"/>
  <c r="BH174" i="40"/>
  <c r="G173" i="40"/>
  <c r="BH173" i="40" s="1"/>
  <c r="AZ68" i="40"/>
  <c r="BA69" i="40"/>
  <c r="BA68" i="40" s="1"/>
  <c r="AY146" i="40"/>
  <c r="AZ147" i="40"/>
  <c r="AZ118" i="40"/>
  <c r="BA119" i="40"/>
  <c r="BA118" i="40" s="1"/>
  <c r="BH164" i="40"/>
  <c r="G163" i="40"/>
  <c r="BH163" i="40" s="1"/>
  <c r="AZ107" i="40"/>
  <c r="BA108" i="40"/>
  <c r="BA107" i="40" s="1"/>
  <c r="AZ168" i="40"/>
  <c r="BA169" i="40"/>
  <c r="BA168" i="40" s="1"/>
  <c r="G138" i="40"/>
  <c r="BH138" i="40" s="1"/>
  <c r="BH139" i="40"/>
  <c r="G158" i="40"/>
  <c r="BH158" i="40" s="1"/>
  <c r="G128" i="40"/>
  <c r="BH128" i="40" s="1"/>
  <c r="BH129" i="40"/>
  <c r="BH69" i="40"/>
  <c r="G68" i="40"/>
  <c r="BH68" i="40" s="1"/>
  <c r="AK27" i="40"/>
  <c r="G149" i="40"/>
  <c r="BH149" i="40" s="1"/>
  <c r="BH150" i="40"/>
  <c r="BH108" i="40"/>
  <c r="G107" i="40"/>
  <c r="BH107" i="40" s="1"/>
  <c r="BH47" i="40"/>
  <c r="G46" i="40"/>
  <c r="BH46" i="40" s="1"/>
  <c r="BH28" i="40"/>
  <c r="G27" i="40"/>
  <c r="AZ128" i="40"/>
  <c r="BA129" i="40"/>
  <c r="BA128" i="40" s="1"/>
  <c r="Q26" i="39"/>
  <c r="N26" i="39"/>
  <c r="AZ28" i="39"/>
  <c r="I26" i="39"/>
  <c r="AP43" i="39"/>
  <c r="AQ43" i="39" s="1"/>
  <c r="AR43" i="39" s="1"/>
  <c r="AW43" i="39"/>
  <c r="AU43" i="39"/>
  <c r="AZ80" i="39"/>
  <c r="AY79" i="39"/>
  <c r="AZ128" i="39"/>
  <c r="BA129" i="39"/>
  <c r="BA128" i="39" s="1"/>
  <c r="AZ151" i="39"/>
  <c r="AY149" i="39"/>
  <c r="AY173" i="39"/>
  <c r="AZ174" i="39"/>
  <c r="AV43" i="39"/>
  <c r="AX52" i="39"/>
  <c r="BA100" i="39"/>
  <c r="G118" i="39"/>
  <c r="BH118" i="39" s="1"/>
  <c r="BH119" i="39"/>
  <c r="AY118" i="39"/>
  <c r="BH174" i="39"/>
  <c r="G173" i="39"/>
  <c r="BH173" i="39" s="1"/>
  <c r="G55" i="39"/>
  <c r="BH55" i="39" s="1"/>
  <c r="R52" i="39"/>
  <c r="G28" i="39"/>
  <c r="N46" i="39"/>
  <c r="AI26" i="39"/>
  <c r="G34" i="39"/>
  <c r="BH34" i="39" s="1"/>
  <c r="AJ34" i="39"/>
  <c r="G37" i="39"/>
  <c r="BH37" i="39" s="1"/>
  <c r="U46" i="39"/>
  <c r="U26" i="39" s="1"/>
  <c r="G60" i="39"/>
  <c r="BH60" i="39" s="1"/>
  <c r="BH61" i="39"/>
  <c r="BH80" i="39"/>
  <c r="G79" i="39"/>
  <c r="BH79" i="39" s="1"/>
  <c r="BH89" i="39"/>
  <c r="G115" i="39"/>
  <c r="BH115" i="39" s="1"/>
  <c r="BH116" i="39"/>
  <c r="O27" i="39"/>
  <c r="O26" i="39" s="1"/>
  <c r="AH46" i="39"/>
  <c r="G51" i="39"/>
  <c r="BH51" i="39" s="1"/>
  <c r="AZ138" i="39"/>
  <c r="BA139" i="39"/>
  <c r="BA138" i="39" s="1"/>
  <c r="H46" i="39"/>
  <c r="H26" i="39" s="1"/>
  <c r="G47" i="39"/>
  <c r="G53" i="39"/>
  <c r="AY68" i="39"/>
  <c r="K46" i="39"/>
  <c r="BA61" i="39"/>
  <c r="BH164" i="39"/>
  <c r="G163" i="39"/>
  <c r="BH163" i="39" s="1"/>
  <c r="R27" i="39"/>
  <c r="R26" i="39" s="1"/>
  <c r="AZ62" i="39"/>
  <c r="BA62" i="39" s="1"/>
  <c r="AY60" i="39"/>
  <c r="AY88" i="39"/>
  <c r="AW46" i="39"/>
  <c r="BA88" i="39"/>
  <c r="G100" i="39"/>
  <c r="BH100" i="39" s="1"/>
  <c r="BH101" i="39"/>
  <c r="L46" i="39"/>
  <c r="L26" i="39" s="1"/>
  <c r="AY46" i="39"/>
  <c r="AZ47" i="39"/>
  <c r="H52" i="39"/>
  <c r="G54" i="39"/>
  <c r="BH54" i="39" s="1"/>
  <c r="AZ117" i="39"/>
  <c r="AY115" i="39"/>
  <c r="BA159" i="39"/>
  <c r="AZ160" i="39"/>
  <c r="BA160" i="39" s="1"/>
  <c r="AY158" i="39"/>
  <c r="G45" i="39"/>
  <c r="BH45" i="39" s="1"/>
  <c r="G48" i="39"/>
  <c r="BH48" i="39" s="1"/>
  <c r="G128" i="39"/>
  <c r="BH128" i="39" s="1"/>
  <c r="BH129" i="39"/>
  <c r="G42" i="39"/>
  <c r="BH42" i="39" s="1"/>
  <c r="AX46" i="39"/>
  <c r="AH60" i="39"/>
  <c r="G69" i="39"/>
  <c r="G81" i="39"/>
  <c r="BH81" i="39" s="1"/>
  <c r="AH158" i="39"/>
  <c r="AZ169" i="39"/>
  <c r="G90" i="39"/>
  <c r="BH90" i="39" s="1"/>
  <c r="G102" i="39"/>
  <c r="BH102" i="39" s="1"/>
  <c r="AH115" i="39"/>
  <c r="AZ88" i="39"/>
  <c r="AZ100" i="39"/>
  <c r="G131" i="39"/>
  <c r="G141" i="39"/>
  <c r="G107" i="39"/>
  <c r="BH107" i="39" s="1"/>
  <c r="L118" i="39"/>
  <c r="AZ119" i="39"/>
  <c r="G147" i="39"/>
  <c r="K68" i="39"/>
  <c r="AZ69" i="39"/>
  <c r="AY164" i="39"/>
  <c r="AY53" i="39"/>
  <c r="AY131" i="39"/>
  <c r="AY141" i="39"/>
  <c r="G150" i="39"/>
  <c r="AY86" i="39"/>
  <c r="AZ86" i="39" s="1"/>
  <c r="BA86" i="39" s="1"/>
  <c r="AY108" i="39"/>
  <c r="G139" i="39"/>
  <c r="J146" i="39"/>
  <c r="J26" i="39" s="1"/>
  <c r="G159" i="39"/>
  <c r="G169" i="39"/>
  <c r="AY147" i="39"/>
  <c r="H158" i="39"/>
  <c r="L79" i="39"/>
  <c r="K88" i="39"/>
  <c r="G52" i="38"/>
  <c r="BH52" i="38" s="1"/>
  <c r="BH53" i="38"/>
  <c r="AL92" i="38"/>
  <c r="AU92" i="38"/>
  <c r="AY140" i="38"/>
  <c r="AZ141" i="38"/>
  <c r="BH147" i="38"/>
  <c r="G146" i="38"/>
  <c r="BH146" i="38" s="1"/>
  <c r="G37" i="38"/>
  <c r="BH37" i="38" s="1"/>
  <c r="AM43" i="38"/>
  <c r="AN43" i="38" s="1"/>
  <c r="AO43" i="38" s="1"/>
  <c r="AV43" i="38"/>
  <c r="G32" i="38"/>
  <c r="BH32" i="38" s="1"/>
  <c r="AM44" i="38"/>
  <c r="AN44" i="38" s="1"/>
  <c r="AO44" i="38" s="1"/>
  <c r="AY68" i="38"/>
  <c r="AZ69" i="38"/>
  <c r="BH89" i="38"/>
  <c r="G130" i="38"/>
  <c r="BH130" i="38" s="1"/>
  <c r="BH131" i="38"/>
  <c r="BH159" i="38"/>
  <c r="G158" i="38"/>
  <c r="BH158" i="38" s="1"/>
  <c r="G28" i="38"/>
  <c r="G46" i="38"/>
  <c r="BH46" i="38" s="1"/>
  <c r="BH47" i="38"/>
  <c r="AY118" i="38"/>
  <c r="AZ119" i="38"/>
  <c r="AY173" i="38"/>
  <c r="BH101" i="38"/>
  <c r="G100" i="38"/>
  <c r="BH100" i="38" s="1"/>
  <c r="G35" i="38"/>
  <c r="BH35" i="38" s="1"/>
  <c r="BH61" i="38"/>
  <c r="BA61" i="38"/>
  <c r="BA60" i="38" s="1"/>
  <c r="AZ60" i="38"/>
  <c r="G107" i="38"/>
  <c r="BH107" i="38" s="1"/>
  <c r="BH108" i="38"/>
  <c r="G168" i="38"/>
  <c r="BH168" i="38" s="1"/>
  <c r="BH169" i="38"/>
  <c r="G68" i="38"/>
  <c r="BH68" i="38" s="1"/>
  <c r="BH69" i="38"/>
  <c r="AY79" i="38"/>
  <c r="AZ80" i="38"/>
  <c r="BH141" i="38"/>
  <c r="AY158" i="38"/>
  <c r="H27" i="38"/>
  <c r="AY46" i="38"/>
  <c r="BH150" i="38"/>
  <c r="G149" i="38"/>
  <c r="BH149" i="38" s="1"/>
  <c r="BA160" i="38"/>
  <c r="BA158" i="38" s="1"/>
  <c r="AZ158" i="38"/>
  <c r="AI26" i="38"/>
  <c r="U27" i="38"/>
  <c r="U26" i="38" s="1"/>
  <c r="G31" i="38"/>
  <c r="BH31" i="38" s="1"/>
  <c r="BA101" i="38"/>
  <c r="BA108" i="38"/>
  <c r="BA107" i="38" s="1"/>
  <c r="AZ107" i="38"/>
  <c r="BH120" i="38"/>
  <c r="G118" i="38"/>
  <c r="BH118" i="38" s="1"/>
  <c r="AY146" i="38"/>
  <c r="AZ147" i="38"/>
  <c r="AY128" i="38"/>
  <c r="AZ129" i="38"/>
  <c r="BH139" i="38"/>
  <c r="G138" i="38"/>
  <c r="BH138" i="38" s="1"/>
  <c r="BH164" i="38"/>
  <c r="AZ168" i="38"/>
  <c r="BA169" i="38"/>
  <c r="BA168" i="38" s="1"/>
  <c r="AY52" i="38"/>
  <c r="AZ53" i="38"/>
  <c r="AY115" i="38"/>
  <c r="AZ116" i="38"/>
  <c r="G29" i="38"/>
  <c r="BH29" i="38" s="1"/>
  <c r="P27" i="38"/>
  <c r="P26" i="38" s="1"/>
  <c r="G115" i="38"/>
  <c r="BH115" i="38" s="1"/>
  <c r="BH116" i="38"/>
  <c r="AY130" i="38"/>
  <c r="AZ131" i="38"/>
  <c r="AY149" i="38"/>
  <c r="Q27" i="38"/>
  <c r="Q26" i="38" s="1"/>
  <c r="BH80" i="38"/>
  <c r="G79" i="38"/>
  <c r="BH79" i="38" s="1"/>
  <c r="BH129" i="38"/>
  <c r="G128" i="38"/>
  <c r="BH128" i="38" s="1"/>
  <c r="R27" i="38"/>
  <c r="R26" i="38" s="1"/>
  <c r="G34" i="38"/>
  <c r="BH34" i="38" s="1"/>
  <c r="AL34" i="38"/>
  <c r="AU34" i="38"/>
  <c r="AK27" i="38"/>
  <c r="AL91" i="38"/>
  <c r="AK88" i="38"/>
  <c r="AU88" i="38" s="1"/>
  <c r="BH174" i="38"/>
  <c r="G173" i="38"/>
  <c r="BH173" i="38" s="1"/>
  <c r="G49" i="38"/>
  <c r="BH49" i="38" s="1"/>
  <c r="AY60" i="38"/>
  <c r="G81" i="38"/>
  <c r="BH81" i="38" s="1"/>
  <c r="BA89" i="38"/>
  <c r="AY107" i="38"/>
  <c r="G62" i="38"/>
  <c r="BH62" i="38" s="1"/>
  <c r="G109" i="38"/>
  <c r="BH109" i="38" s="1"/>
  <c r="H146" i="38"/>
  <c r="AY168" i="38"/>
  <c r="J68" i="38"/>
  <c r="J26" i="38" s="1"/>
  <c r="G90" i="38"/>
  <c r="BH90" i="38" s="1"/>
  <c r="J115" i="38"/>
  <c r="AH140" i="38"/>
  <c r="AH45" i="38"/>
  <c r="AY45" i="38" s="1"/>
  <c r="AZ45" i="38" s="1"/>
  <c r="BA45" i="38" s="1"/>
  <c r="G166" i="38"/>
  <c r="BH166" i="38" s="1"/>
  <c r="AH52" i="38"/>
  <c r="AH68" i="38"/>
  <c r="AY102" i="38"/>
  <c r="AH115" i="38"/>
  <c r="H118" i="38"/>
  <c r="AH163" i="38"/>
  <c r="H100" i="38"/>
  <c r="AH128" i="38"/>
  <c r="AH146" i="38"/>
  <c r="H149" i="38"/>
  <c r="M163" i="38"/>
  <c r="M26" i="38" s="1"/>
  <c r="AZ164" i="38"/>
  <c r="G142" i="38"/>
  <c r="BH142" i="38" s="1"/>
  <c r="AZ174" i="38"/>
  <c r="AH118" i="38"/>
  <c r="AU44" i="38"/>
  <c r="BA139" i="38"/>
  <c r="BA138" i="38" s="1"/>
  <c r="AH79" i="38"/>
  <c r="AZ150" i="38"/>
  <c r="AV26" i="41" l="1"/>
  <c r="AW26" i="41"/>
  <c r="AU26" i="41"/>
  <c r="AZ146" i="41"/>
  <c r="BA147" i="41"/>
  <c r="BA146" i="41" s="1"/>
  <c r="AY26" i="41"/>
  <c r="BH27" i="41"/>
  <c r="G26" i="41"/>
  <c r="BH26" i="41" s="1"/>
  <c r="BA28" i="41"/>
  <c r="BA27" i="41" s="1"/>
  <c r="AZ27" i="41"/>
  <c r="AZ138" i="41"/>
  <c r="BA139" i="41"/>
  <c r="BA138" i="41" s="1"/>
  <c r="AZ115" i="41"/>
  <c r="BA116" i="41"/>
  <c r="BA115" i="41" s="1"/>
  <c r="BA47" i="41"/>
  <c r="BA46" i="41" s="1"/>
  <c r="AZ46" i="41"/>
  <c r="AK26" i="40"/>
  <c r="AU26" i="40" s="1"/>
  <c r="AU27" i="40"/>
  <c r="AZ163" i="40"/>
  <c r="BA164" i="40"/>
  <c r="BA163" i="40" s="1"/>
  <c r="BA80" i="40"/>
  <c r="BA79" i="40" s="1"/>
  <c r="AZ79" i="40"/>
  <c r="BH27" i="40"/>
  <c r="G26" i="40"/>
  <c r="BH26" i="40" s="1"/>
  <c r="AL27" i="40"/>
  <c r="BA147" i="40"/>
  <c r="BA146" i="40" s="1"/>
  <c r="AZ146" i="40"/>
  <c r="AZ173" i="40"/>
  <c r="BA174" i="40"/>
  <c r="BA173" i="40" s="1"/>
  <c r="AV34" i="40"/>
  <c r="AY140" i="39"/>
  <c r="AZ141" i="39"/>
  <c r="BH47" i="39"/>
  <c r="G46" i="39"/>
  <c r="BH46" i="39" s="1"/>
  <c r="AY130" i="39"/>
  <c r="AZ131" i="39"/>
  <c r="BA80" i="39"/>
  <c r="BA79" i="39" s="1"/>
  <c r="AZ79" i="39"/>
  <c r="AY163" i="39"/>
  <c r="AZ164" i="39"/>
  <c r="AZ168" i="39"/>
  <c r="BA169" i="39"/>
  <c r="BA168" i="39" s="1"/>
  <c r="BA158" i="39"/>
  <c r="AZ68" i="39"/>
  <c r="BA69" i="39"/>
  <c r="BA68" i="39" s="1"/>
  <c r="AZ158" i="39"/>
  <c r="AJ27" i="39"/>
  <c r="AK34" i="39"/>
  <c r="AS43" i="39"/>
  <c r="AY146" i="39"/>
  <c r="AZ147" i="39"/>
  <c r="BH147" i="39"/>
  <c r="G146" i="39"/>
  <c r="BH146" i="39" s="1"/>
  <c r="BH69" i="39"/>
  <c r="G68" i="39"/>
  <c r="BH68" i="39" s="1"/>
  <c r="BA117" i="39"/>
  <c r="BA115" i="39" s="1"/>
  <c r="AZ115" i="39"/>
  <c r="G168" i="39"/>
  <c r="BH168" i="39" s="1"/>
  <c r="BH169" i="39"/>
  <c r="AZ118" i="39"/>
  <c r="BA119" i="39"/>
  <c r="BA118" i="39" s="1"/>
  <c r="AZ173" i="39"/>
  <c r="BA174" i="39"/>
  <c r="BA173" i="39" s="1"/>
  <c r="G158" i="39"/>
  <c r="BH158" i="39" s="1"/>
  <c r="BH159" i="39"/>
  <c r="BH28" i="39"/>
  <c r="G27" i="39"/>
  <c r="BA28" i="39"/>
  <c r="BA60" i="39"/>
  <c r="G138" i="39"/>
  <c r="BH138" i="39" s="1"/>
  <c r="BH139" i="39"/>
  <c r="BH141" i="39"/>
  <c r="G140" i="39"/>
  <c r="BH140" i="39" s="1"/>
  <c r="BA47" i="39"/>
  <c r="BA46" i="39" s="1"/>
  <c r="AZ46" i="39"/>
  <c r="AZ60" i="39"/>
  <c r="BA151" i="39"/>
  <c r="BA149" i="39" s="1"/>
  <c r="AZ149" i="39"/>
  <c r="AY52" i="39"/>
  <c r="AZ53" i="39"/>
  <c r="AY107" i="39"/>
  <c r="AZ108" i="39"/>
  <c r="BH131" i="39"/>
  <c r="G130" i="39"/>
  <c r="BH130" i="39" s="1"/>
  <c r="K26" i="39"/>
  <c r="G88" i="39"/>
  <c r="BH88" i="39" s="1"/>
  <c r="AU34" i="39"/>
  <c r="G149" i="39"/>
  <c r="BH149" i="39" s="1"/>
  <c r="BH150" i="39"/>
  <c r="BH53" i="39"/>
  <c r="G52" i="39"/>
  <c r="BH52" i="39" s="1"/>
  <c r="AZ115" i="38"/>
  <c r="BA116" i="38"/>
  <c r="BA115" i="38" s="1"/>
  <c r="G27" i="38"/>
  <c r="BH28" i="38"/>
  <c r="AP43" i="38"/>
  <c r="AQ43" i="38" s="1"/>
  <c r="AR43" i="38" s="1"/>
  <c r="AW43" i="38"/>
  <c r="AZ163" i="38"/>
  <c r="BA164" i="38"/>
  <c r="BA163" i="38" s="1"/>
  <c r="H26" i="38"/>
  <c r="AZ140" i="38"/>
  <c r="BA141" i="38"/>
  <c r="BA140" i="38" s="1"/>
  <c r="G60" i="38"/>
  <c r="BH60" i="38" s="1"/>
  <c r="AZ52" i="38"/>
  <c r="BA53" i="38"/>
  <c r="BA52" i="38" s="1"/>
  <c r="AM91" i="38"/>
  <c r="AL88" i="38"/>
  <c r="AZ130" i="38"/>
  <c r="BA131" i="38"/>
  <c r="BA130" i="38" s="1"/>
  <c r="G163" i="38"/>
  <c r="BH163" i="38" s="1"/>
  <c r="G140" i="38"/>
  <c r="BH140" i="38" s="1"/>
  <c r="G88" i="38"/>
  <c r="BH88" i="38" s="1"/>
  <c r="AZ68" i="38"/>
  <c r="BA69" i="38"/>
  <c r="BA68" i="38" s="1"/>
  <c r="AM92" i="38"/>
  <c r="AK26" i="38"/>
  <c r="AU26" i="38"/>
  <c r="BA80" i="38"/>
  <c r="BA79" i="38" s="1"/>
  <c r="AZ79" i="38"/>
  <c r="AZ149" i="38"/>
  <c r="BA150" i="38"/>
  <c r="BA149" i="38" s="1"/>
  <c r="AZ128" i="38"/>
  <c r="BA129" i="38"/>
  <c r="BA128" i="38" s="1"/>
  <c r="AP44" i="38"/>
  <c r="AZ118" i="38"/>
  <c r="BA119" i="38"/>
  <c r="BA118" i="38" s="1"/>
  <c r="AV44" i="38"/>
  <c r="AZ173" i="38"/>
  <c r="BA174" i="38"/>
  <c r="BA173" i="38" s="1"/>
  <c r="AL27" i="38"/>
  <c r="AM34" i="38"/>
  <c r="AZ146" i="38"/>
  <c r="BA147" i="38"/>
  <c r="BA146" i="38" s="1"/>
  <c r="AU27" i="38"/>
  <c r="AY100" i="38"/>
  <c r="AZ102" i="38"/>
  <c r="AZ26" i="41" l="1"/>
  <c r="BA26" i="41"/>
  <c r="AL26" i="40"/>
  <c r="AV43" i="40"/>
  <c r="AN27" i="40"/>
  <c r="AN26" i="40" s="1"/>
  <c r="AM27" i="40"/>
  <c r="AM26" i="40" s="1"/>
  <c r="AZ107" i="39"/>
  <c r="BA108" i="39"/>
  <c r="BA107" i="39" s="1"/>
  <c r="BA53" i="39"/>
  <c r="BA52" i="39" s="1"/>
  <c r="AZ52" i="39"/>
  <c r="BH27" i="39"/>
  <c r="G26" i="39"/>
  <c r="BH26" i="39" s="1"/>
  <c r="AZ163" i="39"/>
  <c r="BA164" i="39"/>
  <c r="BA163" i="39" s="1"/>
  <c r="BA147" i="39"/>
  <c r="BA146" i="39" s="1"/>
  <c r="AZ146" i="39"/>
  <c r="AT43" i="39"/>
  <c r="AX43" i="39" s="1"/>
  <c r="AH43" i="39"/>
  <c r="AY43" i="39" s="1"/>
  <c r="AZ43" i="39" s="1"/>
  <c r="BA43" i="39" s="1"/>
  <c r="AZ130" i="39"/>
  <c r="BA131" i="39"/>
  <c r="BA130" i="39" s="1"/>
  <c r="AK27" i="39"/>
  <c r="AK26" i="39" s="1"/>
  <c r="AL34" i="39"/>
  <c r="AJ26" i="39"/>
  <c r="AU26" i="39" s="1"/>
  <c r="AU27" i="39"/>
  <c r="AZ140" i="39"/>
  <c r="BA141" i="39"/>
  <c r="BA140" i="39" s="1"/>
  <c r="AN92" i="38"/>
  <c r="AO92" i="38" s="1"/>
  <c r="AQ44" i="38"/>
  <c r="AR44" i="38" s="1"/>
  <c r="BA102" i="38"/>
  <c r="BA100" i="38" s="1"/>
  <c r="AZ100" i="38"/>
  <c r="AW44" i="38"/>
  <c r="AS43" i="38"/>
  <c r="AM27" i="38"/>
  <c r="AM26" i="38" s="1"/>
  <c r="AN34" i="38"/>
  <c r="AL26" i="38"/>
  <c r="AN91" i="38"/>
  <c r="AM88" i="38"/>
  <c r="BH27" i="38"/>
  <c r="G26" i="38"/>
  <c r="BH26" i="38" s="1"/>
  <c r="AV92" i="38"/>
  <c r="AO27" i="40" l="1"/>
  <c r="AV26" i="40"/>
  <c r="AV27" i="40"/>
  <c r="AL27" i="39"/>
  <c r="AM34" i="39"/>
  <c r="AN27" i="38"/>
  <c r="AO34" i="38"/>
  <c r="AT43" i="38"/>
  <c r="AX43" i="38" s="1"/>
  <c r="AH43" i="38"/>
  <c r="AY43" i="38" s="1"/>
  <c r="AZ43" i="38" s="1"/>
  <c r="BA43" i="38" s="1"/>
  <c r="AV34" i="38"/>
  <c r="AS44" i="38"/>
  <c r="AO91" i="38"/>
  <c r="AN88" i="38"/>
  <c r="AV88" i="38" s="1"/>
  <c r="AV91" i="38"/>
  <c r="AV27" i="38"/>
  <c r="AP92" i="38"/>
  <c r="AP27" i="40" l="1"/>
  <c r="AP26" i="40" s="1"/>
  <c r="AO26" i="40"/>
  <c r="AW43" i="40"/>
  <c r="AW34" i="40"/>
  <c r="AN34" i="39"/>
  <c r="AM27" i="39"/>
  <c r="AM26" i="39" s="1"/>
  <c r="AL26" i="39"/>
  <c r="AV34" i="39"/>
  <c r="AQ92" i="38"/>
  <c r="AR92" i="38" s="1"/>
  <c r="AP91" i="38"/>
  <c r="AO88" i="38"/>
  <c r="AT44" i="38"/>
  <c r="AX44" i="38" s="1"/>
  <c r="AH44" i="38"/>
  <c r="AY44" i="38" s="1"/>
  <c r="AZ44" i="38" s="1"/>
  <c r="BA44" i="38" s="1"/>
  <c r="AO27" i="38"/>
  <c r="AP34" i="38"/>
  <c r="AW92" i="38"/>
  <c r="AN26" i="38"/>
  <c r="AV26" i="38" s="1"/>
  <c r="AY43" i="40" l="1"/>
  <c r="AZ43" i="40" s="1"/>
  <c r="BA43" i="40" s="1"/>
  <c r="AQ27" i="40"/>
  <c r="AN27" i="39"/>
  <c r="AO34" i="39"/>
  <c r="AQ91" i="38"/>
  <c r="AP88" i="38"/>
  <c r="AP27" i="38"/>
  <c r="AP26" i="38" s="1"/>
  <c r="AQ34" i="38"/>
  <c r="AS92" i="38"/>
  <c r="AO26" i="38"/>
  <c r="AR27" i="40" l="1"/>
  <c r="AQ26" i="40"/>
  <c r="AW26" i="40" s="1"/>
  <c r="AW27" i="40"/>
  <c r="AX43" i="40"/>
  <c r="AN26" i="39"/>
  <c r="AV26" i="39" s="1"/>
  <c r="AV27" i="39"/>
  <c r="AP34" i="39"/>
  <c r="AO27" i="39"/>
  <c r="AQ27" i="38"/>
  <c r="AR34" i="38"/>
  <c r="AT92" i="38"/>
  <c r="AX92" i="38" s="1"/>
  <c r="AH92" i="38"/>
  <c r="AY92" i="38" s="1"/>
  <c r="AZ92" i="38" s="1"/>
  <c r="BA92" i="38" s="1"/>
  <c r="AR91" i="38"/>
  <c r="AQ88" i="38"/>
  <c r="AW88" i="38" s="1"/>
  <c r="AW91" i="38"/>
  <c r="AW34" i="38"/>
  <c r="AR26" i="40" l="1"/>
  <c r="AS27" i="40"/>
  <c r="AS26" i="40" s="1"/>
  <c r="AO26" i="39"/>
  <c r="AQ34" i="39"/>
  <c r="AP27" i="39"/>
  <c r="AP26" i="39" s="1"/>
  <c r="AW34" i="39"/>
  <c r="AS91" i="38"/>
  <c r="AR88" i="38"/>
  <c r="AS34" i="38"/>
  <c r="AR27" i="38"/>
  <c r="AQ26" i="38"/>
  <c r="AW26" i="38" s="1"/>
  <c r="AW27" i="38"/>
  <c r="AT27" i="40" l="1"/>
  <c r="AT26" i="40" s="1"/>
  <c r="AX26" i="40" s="1"/>
  <c r="AX34" i="40"/>
  <c r="AR34" i="39"/>
  <c r="AQ27" i="39"/>
  <c r="AQ26" i="39" s="1"/>
  <c r="AW26" i="39" s="1"/>
  <c r="AW27" i="39"/>
  <c r="AR26" i="38"/>
  <c r="AT91" i="38"/>
  <c r="AS88" i="38"/>
  <c r="AT34" i="38"/>
  <c r="AT27" i="38" s="1"/>
  <c r="AS27" i="38"/>
  <c r="AS26" i="38" s="1"/>
  <c r="AH34" i="38"/>
  <c r="AX34" i="38"/>
  <c r="AX91" i="38"/>
  <c r="AX27" i="40" l="1"/>
  <c r="AY34" i="40"/>
  <c r="AH27" i="40"/>
  <c r="AH26" i="40" s="1"/>
  <c r="AS34" i="39"/>
  <c r="AR27" i="39"/>
  <c r="AH27" i="38"/>
  <c r="AY34" i="38"/>
  <c r="AX27" i="38"/>
  <c r="AT88" i="38"/>
  <c r="AX88" i="38" s="1"/>
  <c r="AH91" i="38"/>
  <c r="AZ34" i="40" l="1"/>
  <c r="AY27" i="40"/>
  <c r="AY26" i="40" s="1"/>
  <c r="AR26" i="39"/>
  <c r="AT34" i="39"/>
  <c r="AS27" i="39"/>
  <c r="AS26" i="39" s="1"/>
  <c r="AH88" i="38"/>
  <c r="AH26" i="38" s="1"/>
  <c r="AY91" i="38"/>
  <c r="AT26" i="38"/>
  <c r="AX26" i="38" s="1"/>
  <c r="AZ34" i="38"/>
  <c r="AY27" i="38"/>
  <c r="BA34" i="40" l="1"/>
  <c r="BA27" i="40" s="1"/>
  <c r="BA26" i="40" s="1"/>
  <c r="AZ27" i="40"/>
  <c r="AZ26" i="40" s="1"/>
  <c r="AT27" i="39"/>
  <c r="AT26" i="39" s="1"/>
  <c r="AH34" i="39"/>
  <c r="AX34" i="39"/>
  <c r="AX26" i="39"/>
  <c r="AX27" i="39"/>
  <c r="BA34" i="38"/>
  <c r="BA27" i="38" s="1"/>
  <c r="AZ27" i="38"/>
  <c r="AZ91" i="38"/>
  <c r="AY88" i="38"/>
  <c r="AY26" i="38" s="1"/>
  <c r="AH27" i="39" l="1"/>
  <c r="AH26" i="39" s="1"/>
  <c r="AY34" i="39"/>
  <c r="BA91" i="38"/>
  <c r="BA88" i="38" s="1"/>
  <c r="AZ88" i="38"/>
  <c r="AZ26" i="38"/>
  <c r="BA26" i="38"/>
  <c r="AZ34" i="39" l="1"/>
  <c r="AY27" i="39"/>
  <c r="AY26" i="39" s="1"/>
  <c r="BA34" i="39" l="1"/>
  <c r="BA27" i="39" s="1"/>
  <c r="BA26" i="39" s="1"/>
  <c r="AZ27" i="39"/>
  <c r="AZ26" i="39" s="1"/>
  <c r="AY176" i="37" l="1"/>
  <c r="AZ176" i="37" s="1"/>
  <c r="BA176" i="37" s="1"/>
  <c r="AX176" i="37"/>
  <c r="AW176" i="37"/>
  <c r="AV176" i="37"/>
  <c r="AU176" i="37"/>
  <c r="AH176" i="37"/>
  <c r="U176" i="37"/>
  <c r="S176" i="37"/>
  <c r="R176" i="37"/>
  <c r="Q176" i="37"/>
  <c r="P176" i="37"/>
  <c r="O176" i="37"/>
  <c r="N176" i="37"/>
  <c r="M176" i="37"/>
  <c r="L176" i="37"/>
  <c r="K176" i="37"/>
  <c r="J176" i="37"/>
  <c r="I176" i="37"/>
  <c r="H176" i="37"/>
  <c r="G176" i="37"/>
  <c r="BH176" i="37" s="1"/>
  <c r="AX175" i="37"/>
  <c r="AW175" i="37"/>
  <c r="AV175" i="37"/>
  <c r="AU175" i="37"/>
  <c r="AH175" i="37"/>
  <c r="AY175" i="37" s="1"/>
  <c r="AZ175" i="37" s="1"/>
  <c r="BA175" i="37" s="1"/>
  <c r="U175" i="37"/>
  <c r="S175" i="37"/>
  <c r="R175" i="37"/>
  <c r="Q175" i="37"/>
  <c r="P175" i="37"/>
  <c r="O175" i="37"/>
  <c r="N175" i="37"/>
  <c r="M175" i="37"/>
  <c r="L175" i="37"/>
  <c r="K175" i="37"/>
  <c r="J175" i="37"/>
  <c r="I175" i="37"/>
  <c r="G175" i="37" s="1"/>
  <c r="BH175" i="37" s="1"/>
  <c r="H175" i="37"/>
  <c r="AX174" i="37"/>
  <c r="AW174" i="37"/>
  <c r="AV174" i="37"/>
  <c r="AU174" i="37"/>
  <c r="AH174" i="37"/>
  <c r="AY174" i="37" s="1"/>
  <c r="U174" i="37"/>
  <c r="S174" i="37"/>
  <c r="S173" i="37" s="1"/>
  <c r="R174" i="37"/>
  <c r="R173" i="37" s="1"/>
  <c r="Q174" i="37"/>
  <c r="Q173" i="37" s="1"/>
  <c r="P174" i="37"/>
  <c r="P173" i="37" s="1"/>
  <c r="O174" i="37"/>
  <c r="O173" i="37" s="1"/>
  <c r="N174" i="37"/>
  <c r="M174" i="37"/>
  <c r="L174" i="37"/>
  <c r="L173" i="37" s="1"/>
  <c r="K174" i="37"/>
  <c r="J174" i="37"/>
  <c r="I174" i="37"/>
  <c r="I173" i="37" s="1"/>
  <c r="H174" i="37"/>
  <c r="H173" i="37" s="1"/>
  <c r="BE173" i="37"/>
  <c r="AT173" i="37"/>
  <c r="AS173" i="37"/>
  <c r="AR173" i="37"/>
  <c r="AX173" i="37" s="1"/>
  <c r="AQ173" i="37"/>
  <c r="AP173" i="37"/>
  <c r="AO173" i="37"/>
  <c r="AW173" i="37" s="1"/>
  <c r="AN173" i="37"/>
  <c r="AV173" i="37" s="1"/>
  <c r="AM173" i="37"/>
  <c r="AL173" i="37"/>
  <c r="AK173" i="37"/>
  <c r="AJ173" i="37"/>
  <c r="AI173" i="37"/>
  <c r="AU173" i="37" s="1"/>
  <c r="AH173" i="37"/>
  <c r="Z173" i="37"/>
  <c r="Y173" i="37"/>
  <c r="X173" i="37"/>
  <c r="W173" i="37"/>
  <c r="V173" i="37"/>
  <c r="U173" i="37"/>
  <c r="N173" i="37"/>
  <c r="M173" i="37"/>
  <c r="K173" i="37"/>
  <c r="J173" i="37"/>
  <c r="AX172" i="37"/>
  <c r="AW172" i="37"/>
  <c r="AV172" i="37"/>
  <c r="AU172" i="37"/>
  <c r="AH172" i="37"/>
  <c r="AY172" i="37" s="1"/>
  <c r="AZ172" i="37" s="1"/>
  <c r="BA172" i="37" s="1"/>
  <c r="U172" i="37"/>
  <c r="S172" i="37"/>
  <c r="R172" i="37"/>
  <c r="Q172" i="37"/>
  <c r="P172" i="37"/>
  <c r="O172" i="37"/>
  <c r="N172" i="37"/>
  <c r="M172" i="37"/>
  <c r="L172" i="37"/>
  <c r="K172" i="37"/>
  <c r="J172" i="37"/>
  <c r="I172" i="37"/>
  <c r="H172" i="37"/>
  <c r="G172" i="37" s="1"/>
  <c r="BH172" i="37" s="1"/>
  <c r="AX171" i="37"/>
  <c r="AW171" i="37"/>
  <c r="AV171" i="37"/>
  <c r="AU171" i="37"/>
  <c r="AH171" i="37"/>
  <c r="AY171" i="37" s="1"/>
  <c r="AZ171" i="37" s="1"/>
  <c r="BA171" i="37" s="1"/>
  <c r="U171" i="37"/>
  <c r="U168" i="37" s="1"/>
  <c r="S171" i="37"/>
  <c r="R171" i="37"/>
  <c r="Q171" i="37"/>
  <c r="P171" i="37"/>
  <c r="O171" i="37"/>
  <c r="N171" i="37"/>
  <c r="M171" i="37"/>
  <c r="L171" i="37"/>
  <c r="K171" i="37"/>
  <c r="J171" i="37"/>
  <c r="I171" i="37"/>
  <c r="H171" i="37"/>
  <c r="G171" i="37" s="1"/>
  <c r="BH171" i="37" s="1"/>
  <c r="AY170" i="37"/>
  <c r="AZ170" i="37" s="1"/>
  <c r="BA170" i="37" s="1"/>
  <c r="AX170" i="37"/>
  <c r="AW170" i="37"/>
  <c r="AV170" i="37"/>
  <c r="AU170" i="37"/>
  <c r="AH170" i="37"/>
  <c r="U170" i="37"/>
  <c r="S170" i="37"/>
  <c r="R170" i="37"/>
  <c r="Q170" i="37"/>
  <c r="P170" i="37"/>
  <c r="O170" i="37"/>
  <c r="N170" i="37"/>
  <c r="M170" i="37"/>
  <c r="L170" i="37"/>
  <c r="K170" i="37"/>
  <c r="J170" i="37"/>
  <c r="I170" i="37"/>
  <c r="H170" i="37"/>
  <c r="G170" i="37"/>
  <c r="BH170" i="37" s="1"/>
  <c r="AX169" i="37"/>
  <c r="AW169" i="37"/>
  <c r="AV169" i="37"/>
  <c r="AU169" i="37"/>
  <c r="AH169" i="37"/>
  <c r="AY169" i="37" s="1"/>
  <c r="U169" i="37"/>
  <c r="S169" i="37"/>
  <c r="S168" i="37" s="1"/>
  <c r="R169" i="37"/>
  <c r="R168" i="37" s="1"/>
  <c r="Q169" i="37"/>
  <c r="Q168" i="37" s="1"/>
  <c r="P169" i="37"/>
  <c r="P168" i="37" s="1"/>
  <c r="O169" i="37"/>
  <c r="N169" i="37"/>
  <c r="M169" i="37"/>
  <c r="L169" i="37"/>
  <c r="K169" i="37"/>
  <c r="J169" i="37"/>
  <c r="J168" i="37" s="1"/>
  <c r="I169" i="37"/>
  <c r="G169" i="37" s="1"/>
  <c r="H169" i="37"/>
  <c r="H168" i="37" s="1"/>
  <c r="BE168" i="37"/>
  <c r="AT168" i="37"/>
  <c r="AS168" i="37"/>
  <c r="AR168" i="37"/>
  <c r="AX168" i="37" s="1"/>
  <c r="AQ168" i="37"/>
  <c r="AP168" i="37"/>
  <c r="AO168" i="37"/>
  <c r="AW168" i="37" s="1"/>
  <c r="AN168" i="37"/>
  <c r="AM168" i="37"/>
  <c r="AL168" i="37"/>
  <c r="AV168" i="37" s="1"/>
  <c r="AK168" i="37"/>
  <c r="AJ168" i="37"/>
  <c r="AI168" i="37"/>
  <c r="AU168" i="37" s="1"/>
  <c r="AH168" i="37"/>
  <c r="Z168" i="37"/>
  <c r="Y168" i="37"/>
  <c r="X168" i="37"/>
  <c r="W168" i="37"/>
  <c r="V168" i="37"/>
  <c r="O168" i="37"/>
  <c r="N168" i="37"/>
  <c r="M168" i="37"/>
  <c r="L168" i="37"/>
  <c r="K168" i="37"/>
  <c r="I168" i="37"/>
  <c r="AY167" i="37"/>
  <c r="AZ167" i="37" s="1"/>
  <c r="BA167" i="37" s="1"/>
  <c r="AX167" i="37"/>
  <c r="AW167" i="37"/>
  <c r="AV167" i="37"/>
  <c r="AU167" i="37"/>
  <c r="AH167" i="37"/>
  <c r="U167" i="37"/>
  <c r="S167" i="37"/>
  <c r="R167" i="37"/>
  <c r="Q167" i="37"/>
  <c r="P167" i="37"/>
  <c r="O167" i="37"/>
  <c r="N167" i="37"/>
  <c r="M167" i="37"/>
  <c r="L167" i="37"/>
  <c r="K167" i="37"/>
  <c r="J167" i="37"/>
  <c r="I167" i="37"/>
  <c r="H167" i="37"/>
  <c r="G167" i="37" s="1"/>
  <c r="BH167" i="37" s="1"/>
  <c r="AX166" i="37"/>
  <c r="AW166" i="37"/>
  <c r="AV166" i="37"/>
  <c r="AU166" i="37"/>
  <c r="AH166" i="37"/>
  <c r="AY166" i="37" s="1"/>
  <c r="AZ166" i="37" s="1"/>
  <c r="BA166" i="37" s="1"/>
  <c r="U166" i="37"/>
  <c r="S166" i="37"/>
  <c r="R166" i="37"/>
  <c r="Q166" i="37"/>
  <c r="P166" i="37"/>
  <c r="O166" i="37"/>
  <c r="N166" i="37"/>
  <c r="M166" i="37"/>
  <c r="L166" i="37"/>
  <c r="K166" i="37"/>
  <c r="J166" i="37"/>
  <c r="I166" i="37"/>
  <c r="H166" i="37"/>
  <c r="G166" i="37" s="1"/>
  <c r="BH166" i="37" s="1"/>
  <c r="AX165" i="37"/>
  <c r="AW165" i="37"/>
  <c r="AV165" i="37"/>
  <c r="AU165" i="37"/>
  <c r="AH165" i="37"/>
  <c r="AY165" i="37" s="1"/>
  <c r="AZ165" i="37" s="1"/>
  <c r="BA165" i="37" s="1"/>
  <c r="U165" i="37"/>
  <c r="S165" i="37"/>
  <c r="R165" i="37"/>
  <c r="Q165" i="37"/>
  <c r="P165" i="37"/>
  <c r="O165" i="37"/>
  <c r="N165" i="37"/>
  <c r="M165" i="37"/>
  <c r="L165" i="37"/>
  <c r="K165" i="37"/>
  <c r="J165" i="37"/>
  <c r="I165" i="37"/>
  <c r="H165" i="37"/>
  <c r="G165" i="37" s="1"/>
  <c r="BH165" i="37" s="1"/>
  <c r="AX164" i="37"/>
  <c r="AW164" i="37"/>
  <c r="AV164" i="37"/>
  <c r="AU164" i="37"/>
  <c r="AH164" i="37"/>
  <c r="AY164" i="37" s="1"/>
  <c r="U164" i="37"/>
  <c r="U163" i="37" s="1"/>
  <c r="S164" i="37"/>
  <c r="S163" i="37" s="1"/>
  <c r="R164" i="37"/>
  <c r="R163" i="37" s="1"/>
  <c r="Q164" i="37"/>
  <c r="Q163" i="37" s="1"/>
  <c r="P164" i="37"/>
  <c r="O164" i="37"/>
  <c r="N164" i="37"/>
  <c r="M164" i="37"/>
  <c r="L164" i="37"/>
  <c r="K164" i="37"/>
  <c r="J164" i="37"/>
  <c r="I164" i="37"/>
  <c r="I163" i="37" s="1"/>
  <c r="H164" i="37"/>
  <c r="H163" i="37" s="1"/>
  <c r="G164" i="37"/>
  <c r="BH164" i="37" s="1"/>
  <c r="BE163" i="37"/>
  <c r="AV163" i="37"/>
  <c r="AT163" i="37"/>
  <c r="AS163" i="37"/>
  <c r="AR163" i="37"/>
  <c r="AX163" i="37" s="1"/>
  <c r="AQ163" i="37"/>
  <c r="AP163" i="37"/>
  <c r="AW163" i="37" s="1"/>
  <c r="AO163" i="37"/>
  <c r="AN163" i="37"/>
  <c r="AM163" i="37"/>
  <c r="AL163" i="37"/>
  <c r="AK163" i="37"/>
  <c r="AJ163" i="37"/>
  <c r="AI163" i="37"/>
  <c r="AU163" i="37" s="1"/>
  <c r="AH163" i="37"/>
  <c r="Z163" i="37"/>
  <c r="Y163" i="37"/>
  <c r="X163" i="37"/>
  <c r="W163" i="37"/>
  <c r="V163" i="37"/>
  <c r="P163" i="37"/>
  <c r="O163" i="37"/>
  <c r="N163" i="37"/>
  <c r="M163" i="37"/>
  <c r="L163" i="37"/>
  <c r="K163" i="37"/>
  <c r="J163" i="37"/>
  <c r="AX162" i="37"/>
  <c r="AW162" i="37"/>
  <c r="AV162" i="37"/>
  <c r="AU162" i="37"/>
  <c r="AH162" i="37"/>
  <c r="AY162" i="37" s="1"/>
  <c r="AZ162" i="37" s="1"/>
  <c r="BA162" i="37" s="1"/>
  <c r="U162" i="37"/>
  <c r="S162" i="37"/>
  <c r="R162" i="37"/>
  <c r="Q162" i="37"/>
  <c r="P162" i="37"/>
  <c r="O162" i="37"/>
  <c r="N162" i="37"/>
  <c r="M162" i="37"/>
  <c r="L162" i="37"/>
  <c r="K162" i="37"/>
  <c r="J162" i="37"/>
  <c r="I162" i="37"/>
  <c r="H162" i="37"/>
  <c r="G162" i="37" s="1"/>
  <c r="BH162" i="37" s="1"/>
  <c r="AX161" i="37"/>
  <c r="AW161" i="37"/>
  <c r="AV161" i="37"/>
  <c r="AU161" i="37"/>
  <c r="AH161" i="37"/>
  <c r="AY161" i="37" s="1"/>
  <c r="AZ161" i="37" s="1"/>
  <c r="BA161" i="37" s="1"/>
  <c r="U161" i="37"/>
  <c r="S161" i="37"/>
  <c r="R161" i="37"/>
  <c r="Q161" i="37"/>
  <c r="P161" i="37"/>
  <c r="O161" i="37"/>
  <c r="N161" i="37"/>
  <c r="M161" i="37"/>
  <c r="L161" i="37"/>
  <c r="K161" i="37"/>
  <c r="J161" i="37"/>
  <c r="I161" i="37"/>
  <c r="H161" i="37"/>
  <c r="G161" i="37" s="1"/>
  <c r="BH161" i="37" s="1"/>
  <c r="AX160" i="37"/>
  <c r="AW160" i="37"/>
  <c r="AV160" i="37"/>
  <c r="AU160" i="37"/>
  <c r="AH160" i="37"/>
  <c r="AY160" i="37" s="1"/>
  <c r="AZ160" i="37" s="1"/>
  <c r="BA160" i="37" s="1"/>
  <c r="U160" i="37"/>
  <c r="S160" i="37"/>
  <c r="R160" i="37"/>
  <c r="Q160" i="37"/>
  <c r="P160" i="37"/>
  <c r="O160" i="37"/>
  <c r="N160" i="37"/>
  <c r="M160" i="37"/>
  <c r="L160" i="37"/>
  <c r="K160" i="37"/>
  <c r="J160" i="37"/>
  <c r="I160" i="37"/>
  <c r="H160" i="37"/>
  <c r="G160" i="37" s="1"/>
  <c r="BH160" i="37" s="1"/>
  <c r="AX159" i="37"/>
  <c r="AW159" i="37"/>
  <c r="AV159" i="37"/>
  <c r="AU159" i="37"/>
  <c r="AH159" i="37"/>
  <c r="AY159" i="37" s="1"/>
  <c r="U159" i="37"/>
  <c r="U158" i="37" s="1"/>
  <c r="S159" i="37"/>
  <c r="S158" i="37" s="1"/>
  <c r="R159" i="37"/>
  <c r="R158" i="37" s="1"/>
  <c r="Q159" i="37"/>
  <c r="P159" i="37"/>
  <c r="O159" i="37"/>
  <c r="O158" i="37" s="1"/>
  <c r="N159" i="37"/>
  <c r="M159" i="37"/>
  <c r="L159" i="37"/>
  <c r="K159" i="37"/>
  <c r="K158" i="37" s="1"/>
  <c r="J159" i="37"/>
  <c r="J158" i="37" s="1"/>
  <c r="I159" i="37"/>
  <c r="I158" i="37" s="1"/>
  <c r="H159" i="37"/>
  <c r="H158" i="37" s="1"/>
  <c r="BE158" i="37"/>
  <c r="AW158" i="37"/>
  <c r="AV158" i="37"/>
  <c r="AT158" i="37"/>
  <c r="AS158" i="37"/>
  <c r="AR158" i="37"/>
  <c r="AX158" i="37" s="1"/>
  <c r="AQ158" i="37"/>
  <c r="AP158" i="37"/>
  <c r="AO158" i="37"/>
  <c r="AN158" i="37"/>
  <c r="AM158" i="37"/>
  <c r="AL158" i="37"/>
  <c r="AK158" i="37"/>
  <c r="AJ158" i="37"/>
  <c r="AI158" i="37"/>
  <c r="AU158" i="37" s="1"/>
  <c r="AH158" i="37"/>
  <c r="Z158" i="37"/>
  <c r="Y158" i="37"/>
  <c r="X158" i="37"/>
  <c r="W158" i="37"/>
  <c r="V158" i="37"/>
  <c r="Q158" i="37"/>
  <c r="P158" i="37"/>
  <c r="N158" i="37"/>
  <c r="M158" i="37"/>
  <c r="L158" i="37"/>
  <c r="BA157" i="37"/>
  <c r="AZ157" i="37"/>
  <c r="AY157" i="37"/>
  <c r="AX157" i="37"/>
  <c r="AW157" i="37"/>
  <c r="AV157" i="37"/>
  <c r="AU157" i="37"/>
  <c r="AH157" i="37"/>
  <c r="U157" i="37"/>
  <c r="S157" i="37"/>
  <c r="R157" i="37"/>
  <c r="Q157" i="37"/>
  <c r="P157" i="37"/>
  <c r="O157" i="37"/>
  <c r="N157" i="37"/>
  <c r="M157" i="37"/>
  <c r="L157" i="37"/>
  <c r="K157" i="37"/>
  <c r="J157" i="37"/>
  <c r="G157" i="37" s="1"/>
  <c r="BH157" i="37" s="1"/>
  <c r="I157" i="37"/>
  <c r="H157" i="37"/>
  <c r="AZ156" i="37"/>
  <c r="BA156" i="37" s="1"/>
  <c r="AY156" i="37"/>
  <c r="AX156" i="37"/>
  <c r="AW156" i="37"/>
  <c r="AV156" i="37"/>
  <c r="AU156" i="37"/>
  <c r="AH156" i="37"/>
  <c r="U156" i="37"/>
  <c r="S156" i="37"/>
  <c r="R156" i="37"/>
  <c r="Q156" i="37"/>
  <c r="P156" i="37"/>
  <c r="O156" i="37"/>
  <c r="N156" i="37"/>
  <c r="M156" i="37"/>
  <c r="L156" i="37"/>
  <c r="K156" i="37"/>
  <c r="J156" i="37"/>
  <c r="I156" i="37"/>
  <c r="H156" i="37"/>
  <c r="G156" i="37" s="1"/>
  <c r="BH156" i="37" s="1"/>
  <c r="AX155" i="37"/>
  <c r="AW155" i="37"/>
  <c r="AV155" i="37"/>
  <c r="AU155" i="37"/>
  <c r="AH155" i="37"/>
  <c r="AY155" i="37" s="1"/>
  <c r="AZ155" i="37" s="1"/>
  <c r="BA155" i="37" s="1"/>
  <c r="U155" i="37"/>
  <c r="S155" i="37"/>
  <c r="R155" i="37"/>
  <c r="Q155" i="37"/>
  <c r="P155" i="37"/>
  <c r="O155" i="37"/>
  <c r="N155" i="37"/>
  <c r="M155" i="37"/>
  <c r="L155" i="37"/>
  <c r="K155" i="37"/>
  <c r="J155" i="37"/>
  <c r="I155" i="37"/>
  <c r="H155" i="37"/>
  <c r="G155" i="37" s="1"/>
  <c r="BH155" i="37" s="1"/>
  <c r="AX154" i="37"/>
  <c r="AW154" i="37"/>
  <c r="AV154" i="37"/>
  <c r="AU154" i="37"/>
  <c r="AH154" i="37"/>
  <c r="AY154" i="37" s="1"/>
  <c r="AZ154" i="37" s="1"/>
  <c r="BA154" i="37" s="1"/>
  <c r="U154" i="37"/>
  <c r="S154" i="37"/>
  <c r="R154" i="37"/>
  <c r="Q154" i="37"/>
  <c r="P154" i="37"/>
  <c r="O154" i="37"/>
  <c r="N154" i="37"/>
  <c r="M154" i="37"/>
  <c r="L154" i="37"/>
  <c r="K154" i="37"/>
  <c r="J154" i="37"/>
  <c r="I154" i="37"/>
  <c r="H154" i="37"/>
  <c r="G154" i="37" s="1"/>
  <c r="BH154" i="37" s="1"/>
  <c r="AX153" i="37"/>
  <c r="AW153" i="37"/>
  <c r="AV153" i="37"/>
  <c r="AU153" i="37"/>
  <c r="AH153" i="37"/>
  <c r="AY153" i="37" s="1"/>
  <c r="AZ153" i="37" s="1"/>
  <c r="BA153" i="37" s="1"/>
  <c r="U153" i="37"/>
  <c r="S153" i="37"/>
  <c r="R153" i="37"/>
  <c r="Q153" i="37"/>
  <c r="P153" i="37"/>
  <c r="O153" i="37"/>
  <c r="N153" i="37"/>
  <c r="M153" i="37"/>
  <c r="L153" i="37"/>
  <c r="K153" i="37"/>
  <c r="J153" i="37"/>
  <c r="I153" i="37"/>
  <c r="H153" i="37"/>
  <c r="G153" i="37" s="1"/>
  <c r="BH153" i="37" s="1"/>
  <c r="AX152" i="37"/>
  <c r="AW152" i="37"/>
  <c r="AV152" i="37"/>
  <c r="AU152" i="37"/>
  <c r="AH152" i="37"/>
  <c r="AY152" i="37" s="1"/>
  <c r="AZ152" i="37" s="1"/>
  <c r="BA152" i="37" s="1"/>
  <c r="U152" i="37"/>
  <c r="S152" i="37"/>
  <c r="R152" i="37"/>
  <c r="Q152" i="37"/>
  <c r="P152" i="37"/>
  <c r="O152" i="37"/>
  <c r="N152" i="37"/>
  <c r="M152" i="37"/>
  <c r="L152" i="37"/>
  <c r="K152" i="37"/>
  <c r="J152" i="37"/>
  <c r="I152" i="37"/>
  <c r="H152" i="37"/>
  <c r="G152" i="37"/>
  <c r="BH152" i="37" s="1"/>
  <c r="AX151" i="37"/>
  <c r="AW151" i="37"/>
  <c r="AV151" i="37"/>
  <c r="AU151" i="37"/>
  <c r="AH151" i="37"/>
  <c r="AY151" i="37" s="1"/>
  <c r="AZ151" i="37" s="1"/>
  <c r="BA151" i="37" s="1"/>
  <c r="U151" i="37"/>
  <c r="S151" i="37"/>
  <c r="R151" i="37"/>
  <c r="Q151" i="37"/>
  <c r="P151" i="37"/>
  <c r="O151" i="37"/>
  <c r="N151" i="37"/>
  <c r="M151" i="37"/>
  <c r="L151" i="37"/>
  <c r="K151" i="37"/>
  <c r="J151" i="37"/>
  <c r="I151" i="37"/>
  <c r="G151" i="37" s="1"/>
  <c r="BH151" i="37" s="1"/>
  <c r="H151" i="37"/>
  <c r="AX150" i="37"/>
  <c r="AW150" i="37"/>
  <c r="AV150" i="37"/>
  <c r="AU150" i="37"/>
  <c r="AH150" i="37"/>
  <c r="AY150" i="37" s="1"/>
  <c r="U150" i="37"/>
  <c r="U149" i="37" s="1"/>
  <c r="S150" i="37"/>
  <c r="S149" i="37" s="1"/>
  <c r="R150" i="37"/>
  <c r="R149" i="37" s="1"/>
  <c r="Q150" i="37"/>
  <c r="Q149" i="37" s="1"/>
  <c r="P150" i="37"/>
  <c r="P149" i="37" s="1"/>
  <c r="O150" i="37"/>
  <c r="O149" i="37" s="1"/>
  <c r="N150" i="37"/>
  <c r="M150" i="37"/>
  <c r="L150" i="37"/>
  <c r="K150" i="37"/>
  <c r="J150" i="37"/>
  <c r="I150" i="37"/>
  <c r="I149" i="37" s="1"/>
  <c r="H150" i="37"/>
  <c r="H149" i="37" s="1"/>
  <c r="BE149" i="37"/>
  <c r="AT149" i="37"/>
  <c r="AS149" i="37"/>
  <c r="AR149" i="37"/>
  <c r="AX149" i="37" s="1"/>
  <c r="AQ149" i="37"/>
  <c r="AP149" i="37"/>
  <c r="AO149" i="37"/>
  <c r="AW149" i="37" s="1"/>
  <c r="AN149" i="37"/>
  <c r="AM149" i="37"/>
  <c r="AV149" i="37" s="1"/>
  <c r="AL149" i="37"/>
  <c r="AK149" i="37"/>
  <c r="AJ149" i="37"/>
  <c r="AI149" i="37"/>
  <c r="AU149" i="37" s="1"/>
  <c r="AH149" i="37"/>
  <c r="Z149" i="37"/>
  <c r="Y149" i="37"/>
  <c r="X149" i="37"/>
  <c r="W149" i="37"/>
  <c r="V149" i="37"/>
  <c r="N149" i="37"/>
  <c r="M149" i="37"/>
  <c r="L149" i="37"/>
  <c r="K149" i="37"/>
  <c r="J149" i="37"/>
  <c r="AX148" i="37"/>
  <c r="AW148" i="37"/>
  <c r="AV148" i="37"/>
  <c r="AU148" i="37"/>
  <c r="AH148" i="37"/>
  <c r="AY148" i="37" s="1"/>
  <c r="AZ148" i="37" s="1"/>
  <c r="BA148" i="37" s="1"/>
  <c r="U148" i="37"/>
  <c r="S148" i="37"/>
  <c r="R148" i="37"/>
  <c r="Q148" i="37"/>
  <c r="P148" i="37"/>
  <c r="O148" i="37"/>
  <c r="N148" i="37"/>
  <c r="M148" i="37"/>
  <c r="L148" i="37"/>
  <c r="K148" i="37"/>
  <c r="J148" i="37"/>
  <c r="I148" i="37"/>
  <c r="H148" i="37"/>
  <c r="G148" i="37" s="1"/>
  <c r="BH148" i="37" s="1"/>
  <c r="AX147" i="37"/>
  <c r="AW147" i="37"/>
  <c r="AV147" i="37"/>
  <c r="AU147" i="37"/>
  <c r="AH147" i="37"/>
  <c r="AY147" i="37" s="1"/>
  <c r="U147" i="37"/>
  <c r="U146" i="37" s="1"/>
  <c r="S147" i="37"/>
  <c r="S146" i="37" s="1"/>
  <c r="R147" i="37"/>
  <c r="R146" i="37" s="1"/>
  <c r="Q147" i="37"/>
  <c r="P147" i="37"/>
  <c r="O147" i="37"/>
  <c r="N147" i="37"/>
  <c r="M147" i="37"/>
  <c r="L147" i="37"/>
  <c r="L146" i="37" s="1"/>
  <c r="K147" i="37"/>
  <c r="K146" i="37" s="1"/>
  <c r="J147" i="37"/>
  <c r="J146" i="37" s="1"/>
  <c r="I147" i="37"/>
  <c r="I146" i="37" s="1"/>
  <c r="H147" i="37"/>
  <c r="H146" i="37" s="1"/>
  <c r="BE146" i="37"/>
  <c r="AW146" i="37"/>
  <c r="AV146" i="37"/>
  <c r="AT146" i="37"/>
  <c r="AS146" i="37"/>
  <c r="AR146" i="37"/>
  <c r="AX146" i="37" s="1"/>
  <c r="AQ146" i="37"/>
  <c r="AP146" i="37"/>
  <c r="AO146" i="37"/>
  <c r="AN146" i="37"/>
  <c r="AM146" i="37"/>
  <c r="AL146" i="37"/>
  <c r="AK146" i="37"/>
  <c r="AJ146" i="37"/>
  <c r="AI146" i="37"/>
  <c r="AU146" i="37" s="1"/>
  <c r="AH146" i="37"/>
  <c r="Z146" i="37"/>
  <c r="Y146" i="37"/>
  <c r="X146" i="37"/>
  <c r="W146" i="37"/>
  <c r="V146" i="37"/>
  <c r="Q146" i="37"/>
  <c r="P146" i="37"/>
  <c r="O146" i="37"/>
  <c r="N146" i="37"/>
  <c r="M146" i="37"/>
  <c r="BA145" i="37"/>
  <c r="AZ145" i="37"/>
  <c r="AY145" i="37"/>
  <c r="AX145" i="37"/>
  <c r="AW145" i="37"/>
  <c r="AV145" i="37"/>
  <c r="AU145" i="37"/>
  <c r="AH145" i="37"/>
  <c r="U145" i="37"/>
  <c r="S145" i="37"/>
  <c r="R145" i="37"/>
  <c r="Q145" i="37"/>
  <c r="P145" i="37"/>
  <c r="O145" i="37"/>
  <c r="N145" i="37"/>
  <c r="M145" i="37"/>
  <c r="L145" i="37"/>
  <c r="K145" i="37"/>
  <c r="J145" i="37"/>
  <c r="I145" i="37"/>
  <c r="G145" i="37" s="1"/>
  <c r="BH145" i="37" s="1"/>
  <c r="H145" i="37"/>
  <c r="AZ144" i="37"/>
  <c r="BA144" i="37" s="1"/>
  <c r="AY144" i="37"/>
  <c r="AX144" i="37"/>
  <c r="AW144" i="37"/>
  <c r="AV144" i="37"/>
  <c r="AU144" i="37"/>
  <c r="AH144" i="37"/>
  <c r="U144" i="37"/>
  <c r="S144" i="37"/>
  <c r="R144" i="37"/>
  <c r="Q144" i="37"/>
  <c r="P144" i="37"/>
  <c r="O144" i="37"/>
  <c r="N144" i="37"/>
  <c r="M144" i="37"/>
  <c r="L144" i="37"/>
  <c r="K144" i="37"/>
  <c r="J144" i="37"/>
  <c r="I144" i="37"/>
  <c r="H144" i="37"/>
  <c r="G144" i="37" s="1"/>
  <c r="BH144" i="37" s="1"/>
  <c r="AY143" i="37"/>
  <c r="AZ143" i="37" s="1"/>
  <c r="BA143" i="37" s="1"/>
  <c r="AX143" i="37"/>
  <c r="AW143" i="37"/>
  <c r="AV143" i="37"/>
  <c r="AU143" i="37"/>
  <c r="AH143" i="37"/>
  <c r="U143" i="37"/>
  <c r="S143" i="37"/>
  <c r="R143" i="37"/>
  <c r="Q143" i="37"/>
  <c r="P143" i="37"/>
  <c r="O143" i="37"/>
  <c r="N143" i="37"/>
  <c r="M143" i="37"/>
  <c r="L143" i="37"/>
  <c r="K143" i="37"/>
  <c r="J143" i="37"/>
  <c r="I143" i="37"/>
  <c r="H143" i="37"/>
  <c r="G143" i="37" s="1"/>
  <c r="BH143" i="37" s="1"/>
  <c r="AX142" i="37"/>
  <c r="AW142" i="37"/>
  <c r="AV142" i="37"/>
  <c r="AU142" i="37"/>
  <c r="AH142" i="37"/>
  <c r="AY142" i="37" s="1"/>
  <c r="AZ142" i="37" s="1"/>
  <c r="BA142" i="37" s="1"/>
  <c r="U142" i="37"/>
  <c r="S142" i="37"/>
  <c r="R142" i="37"/>
  <c r="Q142" i="37"/>
  <c r="P142" i="37"/>
  <c r="O142" i="37"/>
  <c r="N142" i="37"/>
  <c r="M142" i="37"/>
  <c r="L142" i="37"/>
  <c r="K142" i="37"/>
  <c r="J142" i="37"/>
  <c r="I142" i="37"/>
  <c r="G142" i="37" s="1"/>
  <c r="BH142" i="37" s="1"/>
  <c r="H142" i="37"/>
  <c r="AX141" i="37"/>
  <c r="AW141" i="37"/>
  <c r="AV141" i="37"/>
  <c r="AU141" i="37"/>
  <c r="AH141" i="37"/>
  <c r="AY141" i="37" s="1"/>
  <c r="U141" i="37"/>
  <c r="U140" i="37" s="1"/>
  <c r="S141" i="37"/>
  <c r="S140" i="37" s="1"/>
  <c r="R141" i="37"/>
  <c r="R140" i="37" s="1"/>
  <c r="Q141" i="37"/>
  <c r="P141" i="37"/>
  <c r="O141" i="37"/>
  <c r="N141" i="37"/>
  <c r="M141" i="37"/>
  <c r="L141" i="37"/>
  <c r="L140" i="37" s="1"/>
  <c r="K141" i="37"/>
  <c r="K140" i="37" s="1"/>
  <c r="J141" i="37"/>
  <c r="J140" i="37" s="1"/>
  <c r="I141" i="37"/>
  <c r="I140" i="37" s="1"/>
  <c r="H141" i="37"/>
  <c r="H140" i="37" s="1"/>
  <c r="BE140" i="37"/>
  <c r="AW140" i="37"/>
  <c r="AV140" i="37"/>
  <c r="AT140" i="37"/>
  <c r="AS140" i="37"/>
  <c r="AR140" i="37"/>
  <c r="AX140" i="37" s="1"/>
  <c r="AQ140" i="37"/>
  <c r="AP140" i="37"/>
  <c r="AO140" i="37"/>
  <c r="AN140" i="37"/>
  <c r="AM140" i="37"/>
  <c r="AL140" i="37"/>
  <c r="AK140" i="37"/>
  <c r="AJ140" i="37"/>
  <c r="AI140" i="37"/>
  <c r="AU140" i="37" s="1"/>
  <c r="AH140" i="37"/>
  <c r="Z140" i="37"/>
  <c r="Y140" i="37"/>
  <c r="X140" i="37"/>
  <c r="W140" i="37"/>
  <c r="V140" i="37"/>
  <c r="Q140" i="37"/>
  <c r="P140" i="37"/>
  <c r="O140" i="37"/>
  <c r="N140" i="37"/>
  <c r="M140" i="37"/>
  <c r="BA139" i="37"/>
  <c r="AZ139" i="37"/>
  <c r="AY139" i="37"/>
  <c r="AX139" i="37"/>
  <c r="AW139" i="37"/>
  <c r="AV139" i="37"/>
  <c r="AU139" i="37"/>
  <c r="AH139" i="37"/>
  <c r="U139" i="37"/>
  <c r="S139" i="37"/>
  <c r="R139" i="37"/>
  <c r="Q139" i="37"/>
  <c r="P139" i="37"/>
  <c r="P138" i="37" s="1"/>
  <c r="O139" i="37"/>
  <c r="O138" i="37" s="1"/>
  <c r="N139" i="37"/>
  <c r="N138" i="37" s="1"/>
  <c r="M139" i="37"/>
  <c r="M138" i="37" s="1"/>
  <c r="L139" i="37"/>
  <c r="L138" i="37" s="1"/>
  <c r="K139" i="37"/>
  <c r="K138" i="37" s="1"/>
  <c r="J139" i="37"/>
  <c r="J138" i="37" s="1"/>
  <c r="I139" i="37"/>
  <c r="G139" i="37" s="1"/>
  <c r="H139" i="37"/>
  <c r="BE138" i="37"/>
  <c r="BA138" i="37"/>
  <c r="AZ138" i="37"/>
  <c r="AY138" i="37"/>
  <c r="AX138" i="37"/>
  <c r="AT138" i="37"/>
  <c r="AS138" i="37"/>
  <c r="AR138" i="37"/>
  <c r="AQ138" i="37"/>
  <c r="AP138" i="37"/>
  <c r="AO138" i="37"/>
  <c r="AW138" i="37" s="1"/>
  <c r="AN138" i="37"/>
  <c r="AM138" i="37"/>
  <c r="AL138" i="37"/>
  <c r="AV138" i="37" s="1"/>
  <c r="AK138" i="37"/>
  <c r="AJ138" i="37"/>
  <c r="AI138" i="37"/>
  <c r="AU138" i="37" s="1"/>
  <c r="AH138" i="37"/>
  <c r="Z138" i="37"/>
  <c r="Y138" i="37"/>
  <c r="X138" i="37"/>
  <c r="W138" i="37"/>
  <c r="V138" i="37"/>
  <c r="U138" i="37"/>
  <c r="S138" i="37"/>
  <c r="R138" i="37"/>
  <c r="Q138" i="37"/>
  <c r="I138" i="37"/>
  <c r="H138" i="37"/>
  <c r="AY137" i="37"/>
  <c r="AZ137" i="37" s="1"/>
  <c r="BA137" i="37" s="1"/>
  <c r="AX137" i="37"/>
  <c r="AW137" i="37"/>
  <c r="AV137" i="37"/>
  <c r="AU137" i="37"/>
  <c r="AH137" i="37"/>
  <c r="U137" i="37"/>
  <c r="S137" i="37"/>
  <c r="R137" i="37"/>
  <c r="Q137" i="37"/>
  <c r="P137" i="37"/>
  <c r="O137" i="37"/>
  <c r="N137" i="37"/>
  <c r="M137" i="37"/>
  <c r="L137" i="37"/>
  <c r="K137" i="37"/>
  <c r="J137" i="37"/>
  <c r="I137" i="37"/>
  <c r="H137" i="37"/>
  <c r="G137" i="37" s="1"/>
  <c r="BH137" i="37" s="1"/>
  <c r="BA136" i="37"/>
  <c r="AZ136" i="37"/>
  <c r="AY136" i="37"/>
  <c r="AX136" i="37"/>
  <c r="AW136" i="37"/>
  <c r="AV136" i="37"/>
  <c r="AU136" i="37"/>
  <c r="AH136" i="37"/>
  <c r="U136" i="37"/>
  <c r="S136" i="37"/>
  <c r="R136" i="37"/>
  <c r="Q136" i="37"/>
  <c r="P136" i="37"/>
  <c r="O136" i="37"/>
  <c r="N136" i="37"/>
  <c r="M136" i="37"/>
  <c r="L136" i="37"/>
  <c r="K136" i="37"/>
  <c r="J136" i="37"/>
  <c r="I136" i="37"/>
  <c r="H136" i="37"/>
  <c r="G136" i="37"/>
  <c r="BH136" i="37" s="1"/>
  <c r="AZ135" i="37"/>
  <c r="BA135" i="37" s="1"/>
  <c r="AY135" i="37"/>
  <c r="AX135" i="37"/>
  <c r="AW135" i="37"/>
  <c r="AV135" i="37"/>
  <c r="AU135" i="37"/>
  <c r="AH135" i="37"/>
  <c r="U135" i="37"/>
  <c r="S135" i="37"/>
  <c r="R135" i="37"/>
  <c r="Q135" i="37"/>
  <c r="P135" i="37"/>
  <c r="O135" i="37"/>
  <c r="N135" i="37"/>
  <c r="M135" i="37"/>
  <c r="L135" i="37"/>
  <c r="K135" i="37"/>
  <c r="J135" i="37"/>
  <c r="I135" i="37"/>
  <c r="G135" i="37" s="1"/>
  <c r="BH135" i="37" s="1"/>
  <c r="H135" i="37"/>
  <c r="AY134" i="37"/>
  <c r="AZ134" i="37" s="1"/>
  <c r="BA134" i="37" s="1"/>
  <c r="AX134" i="37"/>
  <c r="AW134" i="37"/>
  <c r="AV134" i="37"/>
  <c r="AU134" i="37"/>
  <c r="AH134" i="37"/>
  <c r="U134" i="37"/>
  <c r="S134" i="37"/>
  <c r="R134" i="37"/>
  <c r="Q134" i="37"/>
  <c r="P134" i="37"/>
  <c r="O134" i="37"/>
  <c r="N134" i="37"/>
  <c r="M134" i="37"/>
  <c r="L134" i="37"/>
  <c r="K134" i="37"/>
  <c r="J134" i="37"/>
  <c r="I134" i="37"/>
  <c r="H134" i="37"/>
  <c r="G134" i="37" s="1"/>
  <c r="BH134" i="37" s="1"/>
  <c r="BA133" i="37"/>
  <c r="AZ133" i="37"/>
  <c r="AY133" i="37"/>
  <c r="AX133" i="37"/>
  <c r="AW133" i="37"/>
  <c r="AV133" i="37"/>
  <c r="AU133" i="37"/>
  <c r="AH133" i="37"/>
  <c r="U133" i="37"/>
  <c r="S133" i="37"/>
  <c r="R133" i="37"/>
  <c r="Q133" i="37"/>
  <c r="P133" i="37"/>
  <c r="O133" i="37"/>
  <c r="N133" i="37"/>
  <c r="M133" i="37"/>
  <c r="L133" i="37"/>
  <c r="K133" i="37"/>
  <c r="J133" i="37"/>
  <c r="I133" i="37"/>
  <c r="G133" i="37" s="1"/>
  <c r="BH133" i="37" s="1"/>
  <c r="H133" i="37"/>
  <c r="AZ132" i="37"/>
  <c r="BA132" i="37" s="1"/>
  <c r="AY132" i="37"/>
  <c r="AX132" i="37"/>
  <c r="AW132" i="37"/>
  <c r="AV132" i="37"/>
  <c r="AU132" i="37"/>
  <c r="AH132" i="37"/>
  <c r="AH130" i="37" s="1"/>
  <c r="U132" i="37"/>
  <c r="S132" i="37"/>
  <c r="R132" i="37"/>
  <c r="Q132" i="37"/>
  <c r="P132" i="37"/>
  <c r="O132" i="37"/>
  <c r="O130" i="37" s="1"/>
  <c r="N132" i="37"/>
  <c r="M132" i="37"/>
  <c r="L132" i="37"/>
  <c r="K132" i="37"/>
  <c r="J132" i="37"/>
  <c r="I132" i="37"/>
  <c r="H132" i="37"/>
  <c r="G132" i="37" s="1"/>
  <c r="BH132" i="37" s="1"/>
  <c r="AY131" i="37"/>
  <c r="AZ131" i="37" s="1"/>
  <c r="AX131" i="37"/>
  <c r="AW131" i="37"/>
  <c r="AV131" i="37"/>
  <c r="AU131" i="37"/>
  <c r="AH131" i="37"/>
  <c r="U131" i="37"/>
  <c r="U130" i="37" s="1"/>
  <c r="S131" i="37"/>
  <c r="R131" i="37"/>
  <c r="Q131" i="37"/>
  <c r="P131" i="37"/>
  <c r="O131" i="37"/>
  <c r="N131" i="37"/>
  <c r="N130" i="37" s="1"/>
  <c r="M131" i="37"/>
  <c r="M130" i="37" s="1"/>
  <c r="L131" i="37"/>
  <c r="L130" i="37" s="1"/>
  <c r="K131" i="37"/>
  <c r="K130" i="37" s="1"/>
  <c r="J131" i="37"/>
  <c r="J130" i="37" s="1"/>
  <c r="I131" i="37"/>
  <c r="I130" i="37" s="1"/>
  <c r="H131" i="37"/>
  <c r="G131" i="37" s="1"/>
  <c r="BE130" i="37"/>
  <c r="AY130" i="37"/>
  <c r="AX130" i="37"/>
  <c r="AW130" i="37"/>
  <c r="AT130" i="37"/>
  <c r="AS130" i="37"/>
  <c r="AR130" i="37"/>
  <c r="AQ130" i="37"/>
  <c r="AP130" i="37"/>
  <c r="AO130" i="37"/>
  <c r="AN130" i="37"/>
  <c r="AM130" i="37"/>
  <c r="AL130" i="37"/>
  <c r="AV130" i="37" s="1"/>
  <c r="AK130" i="37"/>
  <c r="AJ130" i="37"/>
  <c r="AI130" i="37"/>
  <c r="AU130" i="37" s="1"/>
  <c r="Z130" i="37"/>
  <c r="Y130" i="37"/>
  <c r="X130" i="37"/>
  <c r="W130" i="37"/>
  <c r="V130" i="37"/>
  <c r="S130" i="37"/>
  <c r="R130" i="37"/>
  <c r="Q130" i="37"/>
  <c r="P130" i="37"/>
  <c r="AZ129" i="37"/>
  <c r="BA129" i="37" s="1"/>
  <c r="BA128" i="37" s="1"/>
  <c r="AY129" i="37"/>
  <c r="AX129" i="37"/>
  <c r="AW129" i="37"/>
  <c r="AV129" i="37"/>
  <c r="AU129" i="37"/>
  <c r="AH129" i="37"/>
  <c r="U129" i="37"/>
  <c r="S129" i="37"/>
  <c r="R129" i="37"/>
  <c r="R128" i="37" s="1"/>
  <c r="Q129" i="37"/>
  <c r="Q128" i="37" s="1"/>
  <c r="P129" i="37"/>
  <c r="P128" i="37" s="1"/>
  <c r="O129" i="37"/>
  <c r="O128" i="37" s="1"/>
  <c r="N129" i="37"/>
  <c r="N128" i="37" s="1"/>
  <c r="M129" i="37"/>
  <c r="M128" i="37" s="1"/>
  <c r="L129" i="37"/>
  <c r="L128" i="37" s="1"/>
  <c r="K129" i="37"/>
  <c r="J129" i="37"/>
  <c r="I129" i="37"/>
  <c r="G129" i="37" s="1"/>
  <c r="H129" i="37"/>
  <c r="BE128" i="37"/>
  <c r="AZ128" i="37"/>
  <c r="AY128" i="37"/>
  <c r="AT128" i="37"/>
  <c r="AS128" i="37"/>
  <c r="AR128" i="37"/>
  <c r="AX128" i="37" s="1"/>
  <c r="AQ128" i="37"/>
  <c r="AP128" i="37"/>
  <c r="AO128" i="37"/>
  <c r="AW128" i="37" s="1"/>
  <c r="AN128" i="37"/>
  <c r="AM128" i="37"/>
  <c r="AV128" i="37" s="1"/>
  <c r="AL128" i="37"/>
  <c r="AK128" i="37"/>
  <c r="AJ128" i="37"/>
  <c r="AI128" i="37"/>
  <c r="AU128" i="37" s="1"/>
  <c r="AH128" i="37"/>
  <c r="Z128" i="37"/>
  <c r="Y128" i="37"/>
  <c r="X128" i="37"/>
  <c r="W128" i="37"/>
  <c r="V128" i="37"/>
  <c r="U128" i="37"/>
  <c r="S128" i="37"/>
  <c r="K128" i="37"/>
  <c r="J128" i="37"/>
  <c r="I128" i="37"/>
  <c r="H128" i="37"/>
  <c r="AX127" i="37"/>
  <c r="AW127" i="37"/>
  <c r="AV127" i="37"/>
  <c r="AU127" i="37"/>
  <c r="AH127" i="37"/>
  <c r="AY127" i="37" s="1"/>
  <c r="AZ127" i="37" s="1"/>
  <c r="BA127" i="37" s="1"/>
  <c r="U127" i="37"/>
  <c r="S127" i="37"/>
  <c r="R127" i="37"/>
  <c r="Q127" i="37"/>
  <c r="P127" i="37"/>
  <c r="O127" i="37"/>
  <c r="N127" i="37"/>
  <c r="M127" i="37"/>
  <c r="L127" i="37"/>
  <c r="K127" i="37"/>
  <c r="J127" i="37"/>
  <c r="I127" i="37"/>
  <c r="G127" i="37" s="1"/>
  <c r="BH127" i="37" s="1"/>
  <c r="H127" i="37"/>
  <c r="AX126" i="37"/>
  <c r="AW126" i="37"/>
  <c r="AV126" i="37"/>
  <c r="AU126" i="37"/>
  <c r="AH126" i="37"/>
  <c r="AY126" i="37" s="1"/>
  <c r="U126" i="37"/>
  <c r="S126" i="37"/>
  <c r="R126" i="37"/>
  <c r="Q126" i="37"/>
  <c r="P126" i="37"/>
  <c r="O126" i="37"/>
  <c r="N126" i="37"/>
  <c r="M126" i="37"/>
  <c r="L126" i="37"/>
  <c r="K126" i="37"/>
  <c r="J126" i="37"/>
  <c r="I126" i="37"/>
  <c r="H126" i="37"/>
  <c r="G126" i="37" s="1"/>
  <c r="BH126" i="37" s="1"/>
  <c r="AY125" i="37"/>
  <c r="AZ125" i="37" s="1"/>
  <c r="BA125" i="37" s="1"/>
  <c r="AX125" i="37"/>
  <c r="AW125" i="37"/>
  <c r="AV125" i="37"/>
  <c r="AU125" i="37"/>
  <c r="AH125" i="37"/>
  <c r="U125" i="37"/>
  <c r="S125" i="37"/>
  <c r="R125" i="37"/>
  <c r="Q125" i="37"/>
  <c r="P125" i="37"/>
  <c r="O125" i="37"/>
  <c r="N125" i="37"/>
  <c r="M125" i="37"/>
  <c r="L125" i="37"/>
  <c r="K125" i="37"/>
  <c r="J125" i="37"/>
  <c r="I125" i="37"/>
  <c r="H125" i="37"/>
  <c r="G125" i="37" s="1"/>
  <c r="BH125" i="37" s="1"/>
  <c r="BA124" i="37"/>
  <c r="AZ124" i="37"/>
  <c r="AY124" i="37"/>
  <c r="AX124" i="37"/>
  <c r="AW124" i="37"/>
  <c r="AV124" i="37"/>
  <c r="AU124" i="37"/>
  <c r="AH124" i="37"/>
  <c r="U124" i="37"/>
  <c r="S124" i="37"/>
  <c r="R124" i="37"/>
  <c r="Q124" i="37"/>
  <c r="P124" i="37"/>
  <c r="O124" i="37"/>
  <c r="N124" i="37"/>
  <c r="M124" i="37"/>
  <c r="L124" i="37"/>
  <c r="K124" i="37"/>
  <c r="J124" i="37"/>
  <c r="I124" i="37"/>
  <c r="H124" i="37"/>
  <c r="G124" i="37"/>
  <c r="BH124" i="37" s="1"/>
  <c r="AZ123" i="37"/>
  <c r="BA123" i="37" s="1"/>
  <c r="AY123" i="37"/>
  <c r="AX123" i="37"/>
  <c r="AW123" i="37"/>
  <c r="AV123" i="37"/>
  <c r="AU123" i="37"/>
  <c r="AH123" i="37"/>
  <c r="U123" i="37"/>
  <c r="S123" i="37"/>
  <c r="R123" i="37"/>
  <c r="Q123" i="37"/>
  <c r="P123" i="37"/>
  <c r="O123" i="37"/>
  <c r="N123" i="37"/>
  <c r="M123" i="37"/>
  <c r="L123" i="37"/>
  <c r="K123" i="37"/>
  <c r="J123" i="37"/>
  <c r="I123" i="37"/>
  <c r="G123" i="37" s="1"/>
  <c r="BH123" i="37" s="1"/>
  <c r="H123" i="37"/>
  <c r="AY122" i="37"/>
  <c r="AZ122" i="37" s="1"/>
  <c r="BA122" i="37" s="1"/>
  <c r="AX122" i="37"/>
  <c r="AW122" i="37"/>
  <c r="AV122" i="37"/>
  <c r="AU122" i="37"/>
  <c r="AH122" i="37"/>
  <c r="U122" i="37"/>
  <c r="S122" i="37"/>
  <c r="R122" i="37"/>
  <c r="Q122" i="37"/>
  <c r="P122" i="37"/>
  <c r="O122" i="37"/>
  <c r="N122" i="37"/>
  <c r="M122" i="37"/>
  <c r="L122" i="37"/>
  <c r="K122" i="37"/>
  <c r="J122" i="37"/>
  <c r="I122" i="37"/>
  <c r="H122" i="37"/>
  <c r="G122" i="37" s="1"/>
  <c r="BH122" i="37" s="1"/>
  <c r="BA121" i="37"/>
  <c r="AZ121" i="37"/>
  <c r="AY121" i="37"/>
  <c r="AX121" i="37"/>
  <c r="AW121" i="37"/>
  <c r="AV121" i="37"/>
  <c r="AU121" i="37"/>
  <c r="AH121" i="37"/>
  <c r="U121" i="37"/>
  <c r="S121" i="37"/>
  <c r="R121" i="37"/>
  <c r="Q121" i="37"/>
  <c r="P121" i="37"/>
  <c r="O121" i="37"/>
  <c r="N121" i="37"/>
  <c r="M121" i="37"/>
  <c r="L121" i="37"/>
  <c r="K121" i="37"/>
  <c r="J121" i="37"/>
  <c r="G121" i="37" s="1"/>
  <c r="BH121" i="37" s="1"/>
  <c r="I121" i="37"/>
  <c r="H121" i="37"/>
  <c r="AZ120" i="37"/>
  <c r="BA120" i="37" s="1"/>
  <c r="AY120" i="37"/>
  <c r="AX120" i="37"/>
  <c r="AW120" i="37"/>
  <c r="AV120" i="37"/>
  <c r="AU120" i="37"/>
  <c r="AH120" i="37"/>
  <c r="U120" i="37"/>
  <c r="S120" i="37"/>
  <c r="R120" i="37"/>
  <c r="Q120" i="37"/>
  <c r="P120" i="37"/>
  <c r="O120" i="37"/>
  <c r="O118" i="37" s="1"/>
  <c r="N120" i="37"/>
  <c r="M120" i="37"/>
  <c r="L120" i="37"/>
  <c r="K120" i="37"/>
  <c r="J120" i="37"/>
  <c r="I120" i="37"/>
  <c r="H120" i="37"/>
  <c r="G120" i="37" s="1"/>
  <c r="BH120" i="37" s="1"/>
  <c r="AY119" i="37"/>
  <c r="AZ119" i="37" s="1"/>
  <c r="AX119" i="37"/>
  <c r="AW119" i="37"/>
  <c r="AV119" i="37"/>
  <c r="AU119" i="37"/>
  <c r="AH119" i="37"/>
  <c r="U119" i="37"/>
  <c r="U118" i="37" s="1"/>
  <c r="S119" i="37"/>
  <c r="R119" i="37"/>
  <c r="Q119" i="37"/>
  <c r="P119" i="37"/>
  <c r="O119" i="37"/>
  <c r="N119" i="37"/>
  <c r="N118" i="37" s="1"/>
  <c r="M119" i="37"/>
  <c r="M118" i="37" s="1"/>
  <c r="L119" i="37"/>
  <c r="L118" i="37" s="1"/>
  <c r="K119" i="37"/>
  <c r="K118" i="37" s="1"/>
  <c r="J119" i="37"/>
  <c r="J118" i="37" s="1"/>
  <c r="I119" i="37"/>
  <c r="I118" i="37" s="1"/>
  <c r="H119" i="37"/>
  <c r="G119" i="37" s="1"/>
  <c r="BE118" i="37"/>
  <c r="AX118" i="37"/>
  <c r="AW118" i="37"/>
  <c r="AT118" i="37"/>
  <c r="AS118" i="37"/>
  <c r="AR118" i="37"/>
  <c r="AQ118" i="37"/>
  <c r="AP118" i="37"/>
  <c r="AO118" i="37"/>
  <c r="AN118" i="37"/>
  <c r="AM118" i="37"/>
  <c r="AV118" i="37" s="1"/>
  <c r="AL118" i="37"/>
  <c r="AK118" i="37"/>
  <c r="AJ118" i="37"/>
  <c r="AI118" i="37"/>
  <c r="AU118" i="37" s="1"/>
  <c r="AH118" i="37"/>
  <c r="Z118" i="37"/>
  <c r="Y118" i="37"/>
  <c r="X118" i="37"/>
  <c r="W118" i="37"/>
  <c r="V118" i="37"/>
  <c r="S118" i="37"/>
  <c r="R118" i="37"/>
  <c r="Q118" i="37"/>
  <c r="P118" i="37"/>
  <c r="AZ117" i="37"/>
  <c r="BA117" i="37" s="1"/>
  <c r="AY117" i="37"/>
  <c r="AX117" i="37"/>
  <c r="AW117" i="37"/>
  <c r="AV117" i="37"/>
  <c r="AU117" i="37"/>
  <c r="AH117" i="37"/>
  <c r="U117" i="37"/>
  <c r="S117" i="37"/>
  <c r="R117" i="37"/>
  <c r="R115" i="37" s="1"/>
  <c r="Q117" i="37"/>
  <c r="P117" i="37"/>
  <c r="O117" i="37"/>
  <c r="N117" i="37"/>
  <c r="M117" i="37"/>
  <c r="L117" i="37"/>
  <c r="K117" i="37"/>
  <c r="J117" i="37"/>
  <c r="I117" i="37"/>
  <c r="G117" i="37" s="1"/>
  <c r="BH117" i="37" s="1"/>
  <c r="H117" i="37"/>
  <c r="AY116" i="37"/>
  <c r="AZ116" i="37" s="1"/>
  <c r="AX116" i="37"/>
  <c r="AW116" i="37"/>
  <c r="AV116" i="37"/>
  <c r="AU116" i="37"/>
  <c r="AH116" i="37"/>
  <c r="U116" i="37"/>
  <c r="S116" i="37"/>
  <c r="R116" i="37"/>
  <c r="Q116" i="37"/>
  <c r="Q115" i="37" s="1"/>
  <c r="P116" i="37"/>
  <c r="P115" i="37" s="1"/>
  <c r="O116" i="37"/>
  <c r="O115" i="37" s="1"/>
  <c r="N116" i="37"/>
  <c r="N115" i="37" s="1"/>
  <c r="M116" i="37"/>
  <c r="M115" i="37" s="1"/>
  <c r="L116" i="37"/>
  <c r="L115" i="37" s="1"/>
  <c r="K116" i="37"/>
  <c r="K115" i="37" s="1"/>
  <c r="J116" i="37"/>
  <c r="I116" i="37"/>
  <c r="H116" i="37"/>
  <c r="G116" i="37" s="1"/>
  <c r="BE115" i="37"/>
  <c r="AY115" i="37"/>
  <c r="AX115" i="37"/>
  <c r="AT115" i="37"/>
  <c r="AS115" i="37"/>
  <c r="AR115" i="37"/>
  <c r="AQ115" i="37"/>
  <c r="AP115" i="37"/>
  <c r="AO115" i="37"/>
  <c r="AW115" i="37" s="1"/>
  <c r="AN115" i="37"/>
  <c r="AM115" i="37"/>
  <c r="AV115" i="37" s="1"/>
  <c r="AL115" i="37"/>
  <c r="AK115" i="37"/>
  <c r="AJ115" i="37"/>
  <c r="AI115" i="37"/>
  <c r="AU115" i="37" s="1"/>
  <c r="AH115" i="37"/>
  <c r="Z115" i="37"/>
  <c r="Y115" i="37"/>
  <c r="X115" i="37"/>
  <c r="W115" i="37"/>
  <c r="V115" i="37"/>
  <c r="U115" i="37"/>
  <c r="S115" i="37"/>
  <c r="J115" i="37"/>
  <c r="I115" i="37"/>
  <c r="H115" i="37"/>
  <c r="AX114" i="37"/>
  <c r="AW114" i="37"/>
  <c r="AV114" i="37"/>
  <c r="AU114" i="37"/>
  <c r="AH114" i="37"/>
  <c r="AY114" i="37" s="1"/>
  <c r="U114" i="37"/>
  <c r="S114" i="37"/>
  <c r="R114" i="37"/>
  <c r="Q114" i="37"/>
  <c r="P114" i="37"/>
  <c r="O114" i="37"/>
  <c r="N114" i="37"/>
  <c r="M114" i="37"/>
  <c r="L114" i="37"/>
  <c r="K114" i="37"/>
  <c r="J114" i="37"/>
  <c r="I114" i="37"/>
  <c r="H114" i="37"/>
  <c r="G114" i="37" s="1"/>
  <c r="BH114" i="37" s="1"/>
  <c r="AY113" i="37"/>
  <c r="AZ113" i="37" s="1"/>
  <c r="BA113" i="37" s="1"/>
  <c r="AX113" i="37"/>
  <c r="AW113" i="37"/>
  <c r="AV113" i="37"/>
  <c r="AU113" i="37"/>
  <c r="AH113" i="37"/>
  <c r="U113" i="37"/>
  <c r="S113" i="37"/>
  <c r="R113" i="37"/>
  <c r="Q113" i="37"/>
  <c r="P113" i="37"/>
  <c r="O113" i="37"/>
  <c r="N113" i="37"/>
  <c r="M113" i="37"/>
  <c r="L113" i="37"/>
  <c r="K113" i="37"/>
  <c r="J113" i="37"/>
  <c r="I113" i="37"/>
  <c r="H113" i="37"/>
  <c r="G113" i="37" s="1"/>
  <c r="BH113" i="37" s="1"/>
  <c r="BA112" i="37"/>
  <c r="AZ112" i="37"/>
  <c r="AY112" i="37"/>
  <c r="AX112" i="37"/>
  <c r="AW112" i="37"/>
  <c r="AV112" i="37"/>
  <c r="AU112" i="37"/>
  <c r="AH112" i="37"/>
  <c r="U112" i="37"/>
  <c r="S112" i="37"/>
  <c r="R112" i="37"/>
  <c r="Q112" i="37"/>
  <c r="P112" i="37"/>
  <c r="O112" i="37"/>
  <c r="N112" i="37"/>
  <c r="M112" i="37"/>
  <c r="L112" i="37"/>
  <c r="K112" i="37"/>
  <c r="J112" i="37"/>
  <c r="I112" i="37"/>
  <c r="H112" i="37"/>
  <c r="G112" i="37"/>
  <c r="BH112" i="37" s="1"/>
  <c r="AZ111" i="37"/>
  <c r="BA111" i="37" s="1"/>
  <c r="AY111" i="37"/>
  <c r="AX111" i="37"/>
  <c r="AW111" i="37"/>
  <c r="AV111" i="37"/>
  <c r="AU111" i="37"/>
  <c r="AH111" i="37"/>
  <c r="U111" i="37"/>
  <c r="S111" i="37"/>
  <c r="R111" i="37"/>
  <c r="Q111" i="37"/>
  <c r="P111" i="37"/>
  <c r="O111" i="37"/>
  <c r="N111" i="37"/>
  <c r="M111" i="37"/>
  <c r="L111" i="37"/>
  <c r="K111" i="37"/>
  <c r="J111" i="37"/>
  <c r="I111" i="37"/>
  <c r="G111" i="37" s="1"/>
  <c r="BH111" i="37" s="1"/>
  <c r="H111" i="37"/>
  <c r="AY110" i="37"/>
  <c r="AZ110" i="37" s="1"/>
  <c r="AX110" i="37"/>
  <c r="AW110" i="37"/>
  <c r="AV110" i="37"/>
  <c r="AU110" i="37"/>
  <c r="AH110" i="37"/>
  <c r="U110" i="37"/>
  <c r="S110" i="37"/>
  <c r="R110" i="37"/>
  <c r="Q110" i="37"/>
  <c r="P110" i="37"/>
  <c r="O110" i="37"/>
  <c r="N110" i="37"/>
  <c r="M110" i="37"/>
  <c r="L110" i="37"/>
  <c r="K110" i="37"/>
  <c r="J110" i="37"/>
  <c r="I110" i="37"/>
  <c r="H110" i="37"/>
  <c r="G110" i="37" s="1"/>
  <c r="BH110" i="37" s="1"/>
  <c r="BA109" i="37"/>
  <c r="AZ109" i="37"/>
  <c r="AY109" i="37"/>
  <c r="AX109" i="37"/>
  <c r="AW109" i="37"/>
  <c r="AV109" i="37"/>
  <c r="AU109" i="37"/>
  <c r="AH109" i="37"/>
  <c r="U109" i="37"/>
  <c r="S109" i="37"/>
  <c r="R109" i="37"/>
  <c r="Q109" i="37"/>
  <c r="P109" i="37"/>
  <c r="P107" i="37" s="1"/>
  <c r="O109" i="37"/>
  <c r="N109" i="37"/>
  <c r="M109" i="37"/>
  <c r="L109" i="37"/>
  <c r="K109" i="37"/>
  <c r="J109" i="37"/>
  <c r="I109" i="37"/>
  <c r="G109" i="37" s="1"/>
  <c r="BH109" i="37" s="1"/>
  <c r="H109" i="37"/>
  <c r="AZ108" i="37"/>
  <c r="BA108" i="37" s="1"/>
  <c r="AY108" i="37"/>
  <c r="AX108" i="37"/>
  <c r="AW108" i="37"/>
  <c r="AV108" i="37"/>
  <c r="AU108" i="37"/>
  <c r="AH108" i="37"/>
  <c r="U108" i="37"/>
  <c r="S108" i="37"/>
  <c r="R108" i="37"/>
  <c r="Q108" i="37"/>
  <c r="P108" i="37"/>
  <c r="O108" i="37"/>
  <c r="O107" i="37" s="1"/>
  <c r="N108" i="37"/>
  <c r="N107" i="37" s="1"/>
  <c r="M108" i="37"/>
  <c r="M107" i="37" s="1"/>
  <c r="L108" i="37"/>
  <c r="L107" i="37" s="1"/>
  <c r="K108" i="37"/>
  <c r="K107" i="37" s="1"/>
  <c r="J108" i="37"/>
  <c r="J107" i="37" s="1"/>
  <c r="I108" i="37"/>
  <c r="I107" i="37" s="1"/>
  <c r="H108" i="37"/>
  <c r="G108" i="37" s="1"/>
  <c r="BE107" i="37"/>
  <c r="AX107" i="37"/>
  <c r="AW107" i="37"/>
  <c r="AT107" i="37"/>
  <c r="AS107" i="37"/>
  <c r="AR107" i="37"/>
  <c r="AQ107" i="37"/>
  <c r="AP107" i="37"/>
  <c r="AO107" i="37"/>
  <c r="AN107" i="37"/>
  <c r="AM107" i="37"/>
  <c r="AL107" i="37"/>
  <c r="AV107" i="37" s="1"/>
  <c r="AK107" i="37"/>
  <c r="AJ107" i="37"/>
  <c r="AI107" i="37"/>
  <c r="AU107" i="37" s="1"/>
  <c r="AH107" i="37"/>
  <c r="Z107" i="37"/>
  <c r="Y107" i="37"/>
  <c r="X107" i="37"/>
  <c r="W107" i="37"/>
  <c r="V107" i="37"/>
  <c r="U107" i="37"/>
  <c r="S107" i="37"/>
  <c r="R107" i="37"/>
  <c r="Q107" i="37"/>
  <c r="H107" i="37"/>
  <c r="BA106" i="37"/>
  <c r="AZ106" i="37"/>
  <c r="AY106" i="37"/>
  <c r="AX106" i="37"/>
  <c r="AW106" i="37"/>
  <c r="AV106" i="37"/>
  <c r="AU106" i="37"/>
  <c r="AH106" i="37"/>
  <c r="U106" i="37"/>
  <c r="S106" i="37"/>
  <c r="R106" i="37"/>
  <c r="Q106" i="37"/>
  <c r="P106" i="37"/>
  <c r="O106" i="37"/>
  <c r="N106" i="37"/>
  <c r="M106" i="37"/>
  <c r="L106" i="37"/>
  <c r="K106" i="37"/>
  <c r="J106" i="37"/>
  <c r="I106" i="37"/>
  <c r="H106" i="37"/>
  <c r="G106" i="37"/>
  <c r="BH106" i="37" s="1"/>
  <c r="AZ105" i="37"/>
  <c r="BA105" i="37" s="1"/>
  <c r="AY105" i="37"/>
  <c r="AX105" i="37"/>
  <c r="AW105" i="37"/>
  <c r="AV105" i="37"/>
  <c r="AU105" i="37"/>
  <c r="AH105" i="37"/>
  <c r="U105" i="37"/>
  <c r="S105" i="37"/>
  <c r="R105" i="37"/>
  <c r="Q105" i="37"/>
  <c r="P105" i="37"/>
  <c r="O105" i="37"/>
  <c r="N105" i="37"/>
  <c r="M105" i="37"/>
  <c r="L105" i="37"/>
  <c r="K105" i="37"/>
  <c r="J105" i="37"/>
  <c r="I105" i="37"/>
  <c r="G105" i="37" s="1"/>
  <c r="BH105" i="37" s="1"/>
  <c r="H105" i="37"/>
  <c r="AY104" i="37"/>
  <c r="AZ104" i="37" s="1"/>
  <c r="BA104" i="37" s="1"/>
  <c r="AX104" i="37"/>
  <c r="AW104" i="37"/>
  <c r="AV104" i="37"/>
  <c r="AU104" i="37"/>
  <c r="AH104" i="37"/>
  <c r="U104" i="37"/>
  <c r="S104" i="37"/>
  <c r="R104" i="37"/>
  <c r="Q104" i="37"/>
  <c r="P104" i="37"/>
  <c r="O104" i="37"/>
  <c r="N104" i="37"/>
  <c r="M104" i="37"/>
  <c r="L104" i="37"/>
  <c r="K104" i="37"/>
  <c r="J104" i="37"/>
  <c r="I104" i="37"/>
  <c r="H104" i="37"/>
  <c r="G104" i="37" s="1"/>
  <c r="BH104" i="37" s="1"/>
  <c r="AX103" i="37"/>
  <c r="AW103" i="37"/>
  <c r="AV103" i="37"/>
  <c r="AU103" i="37"/>
  <c r="AT103" i="37"/>
  <c r="AH103" i="37" s="1"/>
  <c r="AY103" i="37" s="1"/>
  <c r="AZ103" i="37" s="1"/>
  <c r="BA103" i="37" s="1"/>
  <c r="AI103" i="37"/>
  <c r="U103" i="37"/>
  <c r="S103" i="37"/>
  <c r="R103" i="37"/>
  <c r="Q103" i="37"/>
  <c r="P103" i="37"/>
  <c r="O103" i="37"/>
  <c r="N103" i="37"/>
  <c r="M103" i="37"/>
  <c r="L103" i="37"/>
  <c r="K103" i="37"/>
  <c r="J103" i="37"/>
  <c r="I103" i="37"/>
  <c r="G103" i="37" s="1"/>
  <c r="BH103" i="37" s="1"/>
  <c r="H103" i="37"/>
  <c r="AY102" i="37"/>
  <c r="AZ102" i="37" s="1"/>
  <c r="BA102" i="37" s="1"/>
  <c r="AX102" i="37"/>
  <c r="AW102" i="37"/>
  <c r="AV102" i="37"/>
  <c r="AU102" i="37"/>
  <c r="AH102" i="37"/>
  <c r="U102" i="37"/>
  <c r="S102" i="37"/>
  <c r="R102" i="37"/>
  <c r="Q102" i="37"/>
  <c r="P102" i="37"/>
  <c r="O102" i="37"/>
  <c r="N102" i="37"/>
  <c r="M102" i="37"/>
  <c r="L102" i="37"/>
  <c r="K102" i="37"/>
  <c r="J102" i="37"/>
  <c r="I102" i="37"/>
  <c r="H102" i="37"/>
  <c r="G102" i="37" s="1"/>
  <c r="BH102" i="37" s="1"/>
  <c r="AX101" i="37"/>
  <c r="AW101" i="37"/>
  <c r="AV101" i="37"/>
  <c r="AU101" i="37"/>
  <c r="AQ101" i="37"/>
  <c r="AH101" i="37" s="1"/>
  <c r="AN101" i="37"/>
  <c r="U101" i="37"/>
  <c r="S101" i="37"/>
  <c r="R101" i="37"/>
  <c r="R100" i="37" s="1"/>
  <c r="Q101" i="37"/>
  <c r="Q100" i="37" s="1"/>
  <c r="P101" i="37"/>
  <c r="P100" i="37" s="1"/>
  <c r="O101" i="37"/>
  <c r="O100" i="37" s="1"/>
  <c r="N101" i="37"/>
  <c r="N100" i="37" s="1"/>
  <c r="M101" i="37"/>
  <c r="M100" i="37" s="1"/>
  <c r="L101" i="37"/>
  <c r="L100" i="37" s="1"/>
  <c r="K101" i="37"/>
  <c r="J101" i="37"/>
  <c r="I101" i="37"/>
  <c r="G101" i="37" s="1"/>
  <c r="H101" i="37"/>
  <c r="BE100" i="37"/>
  <c r="AT100" i="37"/>
  <c r="AX100" i="37" s="1"/>
  <c r="AS100" i="37"/>
  <c r="AR100" i="37"/>
  <c r="AQ100" i="37"/>
  <c r="AP100" i="37"/>
  <c r="AO100" i="37"/>
  <c r="AW100" i="37" s="1"/>
  <c r="AN100" i="37"/>
  <c r="AM100" i="37"/>
  <c r="AV100" i="37" s="1"/>
  <c r="AL100" i="37"/>
  <c r="AK100" i="37"/>
  <c r="AJ100" i="37"/>
  <c r="AI100" i="37"/>
  <c r="AU100" i="37" s="1"/>
  <c r="Z100" i="37"/>
  <c r="Y100" i="37"/>
  <c r="X100" i="37"/>
  <c r="W100" i="37"/>
  <c r="V100" i="37"/>
  <c r="U100" i="37"/>
  <c r="S100" i="37"/>
  <c r="K100" i="37"/>
  <c r="J100" i="37"/>
  <c r="I100" i="37"/>
  <c r="H100" i="37"/>
  <c r="AX99" i="37"/>
  <c r="AW99" i="37"/>
  <c r="AV99" i="37"/>
  <c r="AU99" i="37"/>
  <c r="AH99" i="37"/>
  <c r="AY99" i="37" s="1"/>
  <c r="AZ99" i="37" s="1"/>
  <c r="BA99" i="37" s="1"/>
  <c r="U99" i="37"/>
  <c r="S99" i="37"/>
  <c r="R99" i="37"/>
  <c r="Q99" i="37"/>
  <c r="P99" i="37"/>
  <c r="O99" i="37"/>
  <c r="N99" i="37"/>
  <c r="M99" i="37"/>
  <c r="L99" i="37"/>
  <c r="K99" i="37"/>
  <c r="J99" i="37"/>
  <c r="G99" i="37" s="1"/>
  <c r="BH99" i="37" s="1"/>
  <c r="I99" i="37"/>
  <c r="H99" i="37"/>
  <c r="AX98" i="37"/>
  <c r="AW98" i="37"/>
  <c r="AV98" i="37"/>
  <c r="AU98" i="37"/>
  <c r="AH98" i="37"/>
  <c r="AY98" i="37" s="1"/>
  <c r="AZ98" i="37" s="1"/>
  <c r="BA98" i="37" s="1"/>
  <c r="U98" i="37"/>
  <c r="S98" i="37"/>
  <c r="R98" i="37"/>
  <c r="Q98" i="37"/>
  <c r="P98" i="37"/>
  <c r="O98" i="37"/>
  <c r="N98" i="37"/>
  <c r="M98" i="37"/>
  <c r="L98" i="37"/>
  <c r="K98" i="37"/>
  <c r="J98" i="37"/>
  <c r="I98" i="37"/>
  <c r="H98" i="37"/>
  <c r="G98" i="37" s="1"/>
  <c r="BH98" i="37" s="1"/>
  <c r="AY97" i="37"/>
  <c r="AZ97" i="37" s="1"/>
  <c r="BA97" i="37" s="1"/>
  <c r="AX97" i="37"/>
  <c r="AW97" i="37"/>
  <c r="AV97" i="37"/>
  <c r="AU97" i="37"/>
  <c r="AH97" i="37"/>
  <c r="U97" i="37"/>
  <c r="S97" i="37"/>
  <c r="R97" i="37"/>
  <c r="Q97" i="37"/>
  <c r="P97" i="37"/>
  <c r="O97" i="37"/>
  <c r="N97" i="37"/>
  <c r="M97" i="37"/>
  <c r="L97" i="37"/>
  <c r="K97" i="37"/>
  <c r="J97" i="37"/>
  <c r="I97" i="37"/>
  <c r="H97" i="37"/>
  <c r="G97" i="37" s="1"/>
  <c r="BH97" i="37" s="1"/>
  <c r="AY96" i="37"/>
  <c r="AZ96" i="37" s="1"/>
  <c r="BA96" i="37" s="1"/>
  <c r="AX96" i="37"/>
  <c r="AW96" i="37"/>
  <c r="AV96" i="37"/>
  <c r="AU96" i="37"/>
  <c r="AH96" i="37"/>
  <c r="U96" i="37"/>
  <c r="S96" i="37"/>
  <c r="R96" i="37"/>
  <c r="Q96" i="37"/>
  <c r="P96" i="37"/>
  <c r="O96" i="37"/>
  <c r="N96" i="37"/>
  <c r="M96" i="37"/>
  <c r="L96" i="37"/>
  <c r="K96" i="37"/>
  <c r="J96" i="37"/>
  <c r="I96" i="37"/>
  <c r="H96" i="37"/>
  <c r="G96" i="37"/>
  <c r="BH96" i="37" s="1"/>
  <c r="AZ95" i="37"/>
  <c r="BA95" i="37" s="1"/>
  <c r="AY95" i="37"/>
  <c r="AX95" i="37"/>
  <c r="AW95" i="37"/>
  <c r="AV95" i="37"/>
  <c r="AU95" i="37"/>
  <c r="AH95" i="37"/>
  <c r="U95" i="37"/>
  <c r="S95" i="37"/>
  <c r="R95" i="37"/>
  <c r="Q95" i="37"/>
  <c r="P95" i="37"/>
  <c r="O95" i="37"/>
  <c r="N95" i="37"/>
  <c r="M95" i="37"/>
  <c r="L95" i="37"/>
  <c r="K95" i="37"/>
  <c r="J95" i="37"/>
  <c r="I95" i="37"/>
  <c r="G95" i="37" s="1"/>
  <c r="BH95" i="37" s="1"/>
  <c r="H95" i="37"/>
  <c r="AY94" i="37"/>
  <c r="AZ94" i="37" s="1"/>
  <c r="BA94" i="37" s="1"/>
  <c r="AX94" i="37"/>
  <c r="AW94" i="37"/>
  <c r="AV94" i="37"/>
  <c r="AU94" i="37"/>
  <c r="AH94" i="37"/>
  <c r="U94" i="37"/>
  <c r="S94" i="37"/>
  <c r="R94" i="37"/>
  <c r="Q94" i="37"/>
  <c r="P94" i="37"/>
  <c r="O94" i="37"/>
  <c r="N94" i="37"/>
  <c r="M94" i="37"/>
  <c r="L94" i="37"/>
  <c r="K94" i="37"/>
  <c r="J94" i="37"/>
  <c r="I94" i="37"/>
  <c r="H94" i="37"/>
  <c r="G94" i="37" s="1"/>
  <c r="BH94" i="37" s="1"/>
  <c r="BA93" i="37"/>
  <c r="AZ93" i="37"/>
  <c r="AY93" i="37"/>
  <c r="AX93" i="37"/>
  <c r="AW93" i="37"/>
  <c r="AV93" i="37"/>
  <c r="AU93" i="37"/>
  <c r="AH93" i="37"/>
  <c r="U93" i="37"/>
  <c r="S93" i="37"/>
  <c r="R93" i="37"/>
  <c r="Q93" i="37"/>
  <c r="P93" i="37"/>
  <c r="O93" i="37"/>
  <c r="N93" i="37"/>
  <c r="M93" i="37"/>
  <c r="L93" i="37"/>
  <c r="K93" i="37"/>
  <c r="J93" i="37"/>
  <c r="I93" i="37"/>
  <c r="G93" i="37" s="1"/>
  <c r="BH93" i="37" s="1"/>
  <c r="H93" i="37"/>
  <c r="AZ92" i="37"/>
  <c r="BA92" i="37" s="1"/>
  <c r="AY92" i="37"/>
  <c r="AX92" i="37"/>
  <c r="AW92" i="37"/>
  <c r="AV92" i="37"/>
  <c r="AU92" i="37"/>
  <c r="AH92" i="37"/>
  <c r="U92" i="37"/>
  <c r="S92" i="37"/>
  <c r="R92" i="37"/>
  <c r="Q92" i="37"/>
  <c r="P92" i="37"/>
  <c r="O92" i="37"/>
  <c r="N92" i="37"/>
  <c r="M92" i="37"/>
  <c r="L92" i="37"/>
  <c r="K92" i="37"/>
  <c r="J92" i="37"/>
  <c r="I92" i="37"/>
  <c r="H92" i="37"/>
  <c r="G92" i="37" s="1"/>
  <c r="BH92" i="37" s="1"/>
  <c r="AY91" i="37"/>
  <c r="AZ91" i="37" s="1"/>
  <c r="BA91" i="37" s="1"/>
  <c r="AX91" i="37"/>
  <c r="AW91" i="37"/>
  <c r="AV91" i="37"/>
  <c r="AU91" i="37"/>
  <c r="AH91" i="37"/>
  <c r="U91" i="37"/>
  <c r="S91" i="37"/>
  <c r="R91" i="37"/>
  <c r="Q91" i="37"/>
  <c r="P91" i="37"/>
  <c r="O91" i="37"/>
  <c r="N91" i="37"/>
  <c r="M91" i="37"/>
  <c r="L91" i="37"/>
  <c r="K91" i="37"/>
  <c r="J91" i="37"/>
  <c r="I91" i="37"/>
  <c r="H91" i="37"/>
  <c r="G91" i="37" s="1"/>
  <c r="BH91" i="37" s="1"/>
  <c r="AX90" i="37"/>
  <c r="AW90" i="37"/>
  <c r="AV90" i="37"/>
  <c r="AU90" i="37"/>
  <c r="AH90" i="37"/>
  <c r="AY90" i="37" s="1"/>
  <c r="AZ90" i="37" s="1"/>
  <c r="BA90" i="37" s="1"/>
  <c r="U90" i="37"/>
  <c r="S90" i="37"/>
  <c r="R90" i="37"/>
  <c r="Q90" i="37"/>
  <c r="P90" i="37"/>
  <c r="O90" i="37"/>
  <c r="N90" i="37"/>
  <c r="M90" i="37"/>
  <c r="M88" i="37" s="1"/>
  <c r="L90" i="37"/>
  <c r="K90" i="37"/>
  <c r="J90" i="37"/>
  <c r="I90" i="37"/>
  <c r="H90" i="37"/>
  <c r="G90" i="37" s="1"/>
  <c r="BH90" i="37" s="1"/>
  <c r="AX89" i="37"/>
  <c r="AW89" i="37"/>
  <c r="AV89" i="37"/>
  <c r="AU89" i="37"/>
  <c r="AH89" i="37"/>
  <c r="AY89" i="37" s="1"/>
  <c r="U89" i="37"/>
  <c r="U88" i="37" s="1"/>
  <c r="S89" i="37"/>
  <c r="S88" i="37" s="1"/>
  <c r="R89" i="37"/>
  <c r="R88" i="37" s="1"/>
  <c r="Q89" i="37"/>
  <c r="P89" i="37"/>
  <c r="O89" i="37"/>
  <c r="N89" i="37"/>
  <c r="M89" i="37"/>
  <c r="L89" i="37"/>
  <c r="L88" i="37" s="1"/>
  <c r="K89" i="37"/>
  <c r="K88" i="37" s="1"/>
  <c r="J89" i="37"/>
  <c r="J88" i="37" s="1"/>
  <c r="I89" i="37"/>
  <c r="I88" i="37" s="1"/>
  <c r="H89" i="37"/>
  <c r="H88" i="37" s="1"/>
  <c r="BE88" i="37"/>
  <c r="AW88" i="37"/>
  <c r="AV88" i="37"/>
  <c r="AT88" i="37"/>
  <c r="AS88" i="37"/>
  <c r="AR88" i="37"/>
  <c r="AX88" i="37" s="1"/>
  <c r="AQ88" i="37"/>
  <c r="AP88" i="37"/>
  <c r="AO88" i="37"/>
  <c r="AN88" i="37"/>
  <c r="AM88" i="37"/>
  <c r="AL88" i="37"/>
  <c r="AK88" i="37"/>
  <c r="AJ88" i="37"/>
  <c r="AI88" i="37"/>
  <c r="AU88" i="37" s="1"/>
  <c r="AH88" i="37"/>
  <c r="Z88" i="37"/>
  <c r="Y88" i="37"/>
  <c r="X88" i="37"/>
  <c r="W88" i="37"/>
  <c r="V88" i="37"/>
  <c r="Q88" i="37"/>
  <c r="P88" i="37"/>
  <c r="O88" i="37"/>
  <c r="N88" i="37"/>
  <c r="BA87" i="37"/>
  <c r="AZ87" i="37"/>
  <c r="AY87" i="37"/>
  <c r="AX87" i="37"/>
  <c r="AW87" i="37"/>
  <c r="AV87" i="37"/>
  <c r="AU87" i="37"/>
  <c r="AH87" i="37"/>
  <c r="U87" i="37"/>
  <c r="S87" i="37"/>
  <c r="R87" i="37"/>
  <c r="Q87" i="37"/>
  <c r="P87" i="37"/>
  <c r="O87" i="37"/>
  <c r="N87" i="37"/>
  <c r="M87" i="37"/>
  <c r="L87" i="37"/>
  <c r="K87" i="37"/>
  <c r="J87" i="37"/>
  <c r="G87" i="37" s="1"/>
  <c r="BH87" i="37" s="1"/>
  <c r="I87" i="37"/>
  <c r="H87" i="37"/>
  <c r="AZ86" i="37"/>
  <c r="BA86" i="37" s="1"/>
  <c r="AY86" i="37"/>
  <c r="AX86" i="37"/>
  <c r="AW86" i="37"/>
  <c r="AV86" i="37"/>
  <c r="AU86" i="37"/>
  <c r="AH86" i="37"/>
  <c r="U86" i="37"/>
  <c r="S86" i="37"/>
  <c r="R86" i="37"/>
  <c r="Q86" i="37"/>
  <c r="P86" i="37"/>
  <c r="O86" i="37"/>
  <c r="N86" i="37"/>
  <c r="M86" i="37"/>
  <c r="L86" i="37"/>
  <c r="K86" i="37"/>
  <c r="J86" i="37"/>
  <c r="I86" i="37"/>
  <c r="H86" i="37"/>
  <c r="G86" i="37" s="1"/>
  <c r="BH86" i="37" s="1"/>
  <c r="AY85" i="37"/>
  <c r="AZ85" i="37" s="1"/>
  <c r="BA85" i="37" s="1"/>
  <c r="AX85" i="37"/>
  <c r="AW85" i="37"/>
  <c r="AV85" i="37"/>
  <c r="AU85" i="37"/>
  <c r="AH85" i="37"/>
  <c r="U85" i="37"/>
  <c r="S85" i="37"/>
  <c r="R85" i="37"/>
  <c r="Q85" i="37"/>
  <c r="P85" i="37"/>
  <c r="O85" i="37"/>
  <c r="N85" i="37"/>
  <c r="M85" i="37"/>
  <c r="L85" i="37"/>
  <c r="K85" i="37"/>
  <c r="J85" i="37"/>
  <c r="I85" i="37"/>
  <c r="H85" i="37"/>
  <c r="G85" i="37" s="1"/>
  <c r="BH85" i="37" s="1"/>
  <c r="AX84" i="37"/>
  <c r="AW84" i="37"/>
  <c r="AV84" i="37"/>
  <c r="AU84" i="37"/>
  <c r="AH84" i="37"/>
  <c r="AY84" i="37" s="1"/>
  <c r="AZ84" i="37" s="1"/>
  <c r="BA84" i="37" s="1"/>
  <c r="U84" i="37"/>
  <c r="S84" i="37"/>
  <c r="R84" i="37"/>
  <c r="Q84" i="37"/>
  <c r="P84" i="37"/>
  <c r="O84" i="37"/>
  <c r="N84" i="37"/>
  <c r="M84" i="37"/>
  <c r="L84" i="37"/>
  <c r="K84" i="37"/>
  <c r="J84" i="37"/>
  <c r="I84" i="37"/>
  <c r="H84" i="37"/>
  <c r="G84" i="37" s="1"/>
  <c r="BH84" i="37" s="1"/>
  <c r="AX83" i="37"/>
  <c r="AW83" i="37"/>
  <c r="AV83" i="37"/>
  <c r="AU83" i="37"/>
  <c r="AH83" i="37"/>
  <c r="AY83" i="37" s="1"/>
  <c r="AZ83" i="37" s="1"/>
  <c r="BA83" i="37" s="1"/>
  <c r="U83" i="37"/>
  <c r="S83" i="37"/>
  <c r="R83" i="37"/>
  <c r="Q83" i="37"/>
  <c r="P83" i="37"/>
  <c r="O83" i="37"/>
  <c r="N83" i="37"/>
  <c r="M83" i="37"/>
  <c r="L83" i="37"/>
  <c r="K83" i="37"/>
  <c r="J83" i="37"/>
  <c r="I83" i="37"/>
  <c r="G83" i="37" s="1"/>
  <c r="BH83" i="37" s="1"/>
  <c r="H83" i="37"/>
  <c r="AX82" i="37"/>
  <c r="AW82" i="37"/>
  <c r="AV82" i="37"/>
  <c r="AU82" i="37"/>
  <c r="AH82" i="37"/>
  <c r="AY82" i="37" s="1"/>
  <c r="AZ82" i="37" s="1"/>
  <c r="BA82" i="37" s="1"/>
  <c r="U82" i="37"/>
  <c r="S82" i="37"/>
  <c r="R82" i="37"/>
  <c r="Q82" i="37"/>
  <c r="P82" i="37"/>
  <c r="O82" i="37"/>
  <c r="N82" i="37"/>
  <c r="M82" i="37"/>
  <c r="L82" i="37"/>
  <c r="K82" i="37"/>
  <c r="J82" i="37"/>
  <c r="I82" i="37"/>
  <c r="H82" i="37"/>
  <c r="G82" i="37" s="1"/>
  <c r="BH82" i="37" s="1"/>
  <c r="AX81" i="37"/>
  <c r="AW81" i="37"/>
  <c r="AV81" i="37"/>
  <c r="AU81" i="37"/>
  <c r="AH81" i="37"/>
  <c r="AY81" i="37" s="1"/>
  <c r="AZ81" i="37" s="1"/>
  <c r="BA81" i="37" s="1"/>
  <c r="U81" i="37"/>
  <c r="S81" i="37"/>
  <c r="R81" i="37"/>
  <c r="Q81" i="37"/>
  <c r="P81" i="37"/>
  <c r="O81" i="37"/>
  <c r="N81" i="37"/>
  <c r="M81" i="37"/>
  <c r="L81" i="37"/>
  <c r="K81" i="37"/>
  <c r="J81" i="37"/>
  <c r="G81" i="37" s="1"/>
  <c r="BH81" i="37" s="1"/>
  <c r="I81" i="37"/>
  <c r="H81" i="37"/>
  <c r="AX80" i="37"/>
  <c r="AW80" i="37"/>
  <c r="AV80" i="37"/>
  <c r="AU80" i="37"/>
  <c r="AH80" i="37"/>
  <c r="AY80" i="37" s="1"/>
  <c r="U80" i="37"/>
  <c r="U79" i="37" s="1"/>
  <c r="S80" i="37"/>
  <c r="S79" i="37" s="1"/>
  <c r="R80" i="37"/>
  <c r="R79" i="37" s="1"/>
  <c r="Q80" i="37"/>
  <c r="Q79" i="37" s="1"/>
  <c r="P80" i="37"/>
  <c r="P79" i="37" s="1"/>
  <c r="O80" i="37"/>
  <c r="O79" i="37" s="1"/>
  <c r="N80" i="37"/>
  <c r="M80" i="37"/>
  <c r="L80" i="37"/>
  <c r="K80" i="37"/>
  <c r="J80" i="37"/>
  <c r="I80" i="37"/>
  <c r="I79" i="37" s="1"/>
  <c r="H80" i="37"/>
  <c r="H79" i="37" s="1"/>
  <c r="BE79" i="37"/>
  <c r="AT79" i="37"/>
  <c r="AS79" i="37"/>
  <c r="AR79" i="37"/>
  <c r="AX79" i="37" s="1"/>
  <c r="AQ79" i="37"/>
  <c r="AP79" i="37"/>
  <c r="AO79" i="37"/>
  <c r="AW79" i="37" s="1"/>
  <c r="AN79" i="37"/>
  <c r="AM79" i="37"/>
  <c r="AL79" i="37"/>
  <c r="AV79" i="37" s="1"/>
  <c r="AK79" i="37"/>
  <c r="AJ79" i="37"/>
  <c r="AI79" i="37"/>
  <c r="AU79" i="37" s="1"/>
  <c r="AH79" i="37"/>
  <c r="Z79" i="37"/>
  <c r="Y79" i="37"/>
  <c r="X79" i="37"/>
  <c r="W79" i="37"/>
  <c r="V79" i="37"/>
  <c r="N79" i="37"/>
  <c r="M79" i="37"/>
  <c r="L79" i="37"/>
  <c r="K79" i="37"/>
  <c r="AX78" i="37"/>
  <c r="AW78" i="37"/>
  <c r="AV78" i="37"/>
  <c r="AU78" i="37"/>
  <c r="AH78" i="37"/>
  <c r="AY78" i="37" s="1"/>
  <c r="AZ78" i="37" s="1"/>
  <c r="BA78" i="37" s="1"/>
  <c r="U78" i="37"/>
  <c r="S78" i="37"/>
  <c r="R78" i="37"/>
  <c r="Q78" i="37"/>
  <c r="P78" i="37"/>
  <c r="O78" i="37"/>
  <c r="N78" i="37"/>
  <c r="M78" i="37"/>
  <c r="L78" i="37"/>
  <c r="K78" i="37"/>
  <c r="J78" i="37"/>
  <c r="I78" i="37"/>
  <c r="H78" i="37"/>
  <c r="G78" i="37" s="1"/>
  <c r="BH78" i="37" s="1"/>
  <c r="AX77" i="37"/>
  <c r="AW77" i="37"/>
  <c r="AV77" i="37"/>
  <c r="AU77" i="37"/>
  <c r="AH77" i="37"/>
  <c r="AY77" i="37" s="1"/>
  <c r="AZ77" i="37" s="1"/>
  <c r="BA77" i="37" s="1"/>
  <c r="U77" i="37"/>
  <c r="S77" i="37"/>
  <c r="R77" i="37"/>
  <c r="Q77" i="37"/>
  <c r="P77" i="37"/>
  <c r="O77" i="37"/>
  <c r="N77" i="37"/>
  <c r="M77" i="37"/>
  <c r="L77" i="37"/>
  <c r="K77" i="37"/>
  <c r="J77" i="37"/>
  <c r="I77" i="37"/>
  <c r="G77" i="37" s="1"/>
  <c r="BH77" i="37" s="1"/>
  <c r="H77" i="37"/>
  <c r="AX76" i="37"/>
  <c r="AW76" i="37"/>
  <c r="AV76" i="37"/>
  <c r="AU76" i="37"/>
  <c r="AH76" i="37"/>
  <c r="AY76" i="37" s="1"/>
  <c r="AZ76" i="37" s="1"/>
  <c r="BA76" i="37" s="1"/>
  <c r="U76" i="37"/>
  <c r="S76" i="37"/>
  <c r="R76" i="37"/>
  <c r="Q76" i="37"/>
  <c r="P76" i="37"/>
  <c r="O76" i="37"/>
  <c r="N76" i="37"/>
  <c r="M76" i="37"/>
  <c r="L76" i="37"/>
  <c r="K76" i="37"/>
  <c r="J76" i="37"/>
  <c r="I76" i="37"/>
  <c r="H76" i="37"/>
  <c r="G76" i="37" s="1"/>
  <c r="BH76" i="37" s="1"/>
  <c r="AX75" i="37"/>
  <c r="AW75" i="37"/>
  <c r="AV75" i="37"/>
  <c r="AU75" i="37"/>
  <c r="AH75" i="37"/>
  <c r="AY75" i="37" s="1"/>
  <c r="AZ75" i="37" s="1"/>
  <c r="BA75" i="37" s="1"/>
  <c r="U75" i="37"/>
  <c r="S75" i="37"/>
  <c r="R75" i="37"/>
  <c r="Q75" i="37"/>
  <c r="P75" i="37"/>
  <c r="O75" i="37"/>
  <c r="N75" i="37"/>
  <c r="M75" i="37"/>
  <c r="L75" i="37"/>
  <c r="K75" i="37"/>
  <c r="J75" i="37"/>
  <c r="G75" i="37" s="1"/>
  <c r="BH75" i="37" s="1"/>
  <c r="I75" i="37"/>
  <c r="H75" i="37"/>
  <c r="AX74" i="37"/>
  <c r="AW74" i="37"/>
  <c r="AV74" i="37"/>
  <c r="AU74" i="37"/>
  <c r="AH74" i="37"/>
  <c r="AY74" i="37" s="1"/>
  <c r="AZ74" i="37" s="1"/>
  <c r="BA74" i="37" s="1"/>
  <c r="U74" i="37"/>
  <c r="S74" i="37"/>
  <c r="R74" i="37"/>
  <c r="Q74" i="37"/>
  <c r="P74" i="37"/>
  <c r="O74" i="37"/>
  <c r="N74" i="37"/>
  <c r="M74" i="37"/>
  <c r="L74" i="37"/>
  <c r="K74" i="37"/>
  <c r="J74" i="37"/>
  <c r="I74" i="37"/>
  <c r="H74" i="37"/>
  <c r="G74" i="37" s="1"/>
  <c r="BH74" i="37" s="1"/>
  <c r="AZ73" i="37"/>
  <c r="BA73" i="37" s="1"/>
  <c r="AY73" i="37"/>
  <c r="AX73" i="37"/>
  <c r="AW73" i="37"/>
  <c r="AV73" i="37"/>
  <c r="AU73" i="37"/>
  <c r="AH73" i="37"/>
  <c r="U73" i="37"/>
  <c r="S73" i="37"/>
  <c r="R73" i="37"/>
  <c r="Q73" i="37"/>
  <c r="P73" i="37"/>
  <c r="O73" i="37"/>
  <c r="N73" i="37"/>
  <c r="M73" i="37"/>
  <c r="L73" i="37"/>
  <c r="K73" i="37"/>
  <c r="J73" i="37"/>
  <c r="I73" i="37"/>
  <c r="H73" i="37"/>
  <c r="G73" i="37" s="1"/>
  <c r="BH73" i="37" s="1"/>
  <c r="AY72" i="37"/>
  <c r="AZ72" i="37" s="1"/>
  <c r="BA72" i="37" s="1"/>
  <c r="AX72" i="37"/>
  <c r="AW72" i="37"/>
  <c r="AV72" i="37"/>
  <c r="AU72" i="37"/>
  <c r="AH72" i="37"/>
  <c r="U72" i="37"/>
  <c r="S72" i="37"/>
  <c r="R72" i="37"/>
  <c r="Q72" i="37"/>
  <c r="P72" i="37"/>
  <c r="O72" i="37"/>
  <c r="N72" i="37"/>
  <c r="M72" i="37"/>
  <c r="L72" i="37"/>
  <c r="K72" i="37"/>
  <c r="J72" i="37"/>
  <c r="I72" i="37"/>
  <c r="H72" i="37"/>
  <c r="G72" i="37"/>
  <c r="BH72" i="37" s="1"/>
  <c r="AZ71" i="37"/>
  <c r="BA71" i="37" s="1"/>
  <c r="AY71" i="37"/>
  <c r="AX71" i="37"/>
  <c r="AW71" i="37"/>
  <c r="AV71" i="37"/>
  <c r="AU71" i="37"/>
  <c r="AH71" i="37"/>
  <c r="U71" i="37"/>
  <c r="S71" i="37"/>
  <c r="R71" i="37"/>
  <c r="Q71" i="37"/>
  <c r="P71" i="37"/>
  <c r="O71" i="37"/>
  <c r="N71" i="37"/>
  <c r="M71" i="37"/>
  <c r="L71" i="37"/>
  <c r="K71" i="37"/>
  <c r="J71" i="37"/>
  <c r="I71" i="37"/>
  <c r="G71" i="37" s="1"/>
  <c r="BH71" i="37" s="1"/>
  <c r="H71" i="37"/>
  <c r="AY70" i="37"/>
  <c r="AZ70" i="37" s="1"/>
  <c r="BA70" i="37" s="1"/>
  <c r="BA68" i="37" s="1"/>
  <c r="AX70" i="37"/>
  <c r="AW70" i="37"/>
  <c r="AV70" i="37"/>
  <c r="AU70" i="37"/>
  <c r="AH70" i="37"/>
  <c r="U70" i="37"/>
  <c r="S70" i="37"/>
  <c r="R70" i="37"/>
  <c r="Q70" i="37"/>
  <c r="Q68" i="37" s="1"/>
  <c r="P70" i="37"/>
  <c r="O70" i="37"/>
  <c r="N70" i="37"/>
  <c r="M70" i="37"/>
  <c r="L70" i="37"/>
  <c r="K70" i="37"/>
  <c r="J70" i="37"/>
  <c r="I70" i="37"/>
  <c r="H70" i="37"/>
  <c r="BA69" i="37"/>
  <c r="AZ69" i="37"/>
  <c r="AY69" i="37"/>
  <c r="AX69" i="37"/>
  <c r="AW69" i="37"/>
  <c r="AV69" i="37"/>
  <c r="AU69" i="37"/>
  <c r="AH69" i="37"/>
  <c r="U69" i="37"/>
  <c r="S69" i="37"/>
  <c r="R69" i="37"/>
  <c r="Q69" i="37"/>
  <c r="P69" i="37"/>
  <c r="P68" i="37" s="1"/>
  <c r="O69" i="37"/>
  <c r="O68" i="37" s="1"/>
  <c r="N69" i="37"/>
  <c r="M69" i="37"/>
  <c r="M68" i="37" s="1"/>
  <c r="L69" i="37"/>
  <c r="L68" i="37" s="1"/>
  <c r="K69" i="37"/>
  <c r="K68" i="37" s="1"/>
  <c r="J69" i="37"/>
  <c r="J68" i="37" s="1"/>
  <c r="I69" i="37"/>
  <c r="G69" i="37" s="1"/>
  <c r="BH69" i="37" s="1"/>
  <c r="H69" i="37"/>
  <c r="BE68" i="37"/>
  <c r="AX68" i="37"/>
  <c r="AT68" i="37"/>
  <c r="AS68" i="37"/>
  <c r="AR68" i="37"/>
  <c r="AQ68" i="37"/>
  <c r="AP68" i="37"/>
  <c r="AO68" i="37"/>
  <c r="AW68" i="37" s="1"/>
  <c r="AN68" i="37"/>
  <c r="AM68" i="37"/>
  <c r="AL68" i="37"/>
  <c r="AK68" i="37"/>
  <c r="AJ68" i="37"/>
  <c r="AI68" i="37"/>
  <c r="AU68" i="37" s="1"/>
  <c r="Z68" i="37"/>
  <c r="Y68" i="37"/>
  <c r="X68" i="37"/>
  <c r="W68" i="37"/>
  <c r="V68" i="37"/>
  <c r="U68" i="37"/>
  <c r="S68" i="37"/>
  <c r="R68" i="37"/>
  <c r="I68" i="37"/>
  <c r="H68" i="37"/>
  <c r="AZ67" i="37"/>
  <c r="BA67" i="37" s="1"/>
  <c r="AY67" i="37"/>
  <c r="AX67" i="37"/>
  <c r="AW67" i="37"/>
  <c r="AV67" i="37"/>
  <c r="AU67" i="37"/>
  <c r="AH67" i="37"/>
  <c r="U67" i="37"/>
  <c r="S67" i="37"/>
  <c r="R67" i="37"/>
  <c r="Q67" i="37"/>
  <c r="P67" i="37"/>
  <c r="O67" i="37"/>
  <c r="N67" i="37"/>
  <c r="M67" i="37"/>
  <c r="L67" i="37"/>
  <c r="K67" i="37"/>
  <c r="J67" i="37"/>
  <c r="I67" i="37"/>
  <c r="H67" i="37"/>
  <c r="G67" i="37" s="1"/>
  <c r="BH67" i="37" s="1"/>
  <c r="BA66" i="37"/>
  <c r="AY66" i="37"/>
  <c r="AZ66" i="37" s="1"/>
  <c r="AX66" i="37"/>
  <c r="AW66" i="37"/>
  <c r="AV66" i="37"/>
  <c r="AU66" i="37"/>
  <c r="AH66" i="37"/>
  <c r="U66" i="37"/>
  <c r="S66" i="37"/>
  <c r="R66" i="37"/>
  <c r="Q66" i="37"/>
  <c r="P66" i="37"/>
  <c r="O66" i="37"/>
  <c r="N66" i="37"/>
  <c r="M66" i="37"/>
  <c r="L66" i="37"/>
  <c r="K66" i="37"/>
  <c r="J66" i="37"/>
  <c r="I66" i="37"/>
  <c r="H66" i="37"/>
  <c r="G66" i="37"/>
  <c r="BH66" i="37" s="1"/>
  <c r="AZ65" i="37"/>
  <c r="BA65" i="37" s="1"/>
  <c r="AY65" i="37"/>
  <c r="AX65" i="37"/>
  <c r="AW65" i="37"/>
  <c r="AV65" i="37"/>
  <c r="AU65" i="37"/>
  <c r="AH65" i="37"/>
  <c r="U65" i="37"/>
  <c r="S65" i="37"/>
  <c r="R65" i="37"/>
  <c r="Q65" i="37"/>
  <c r="P65" i="37"/>
  <c r="O65" i="37"/>
  <c r="N65" i="37"/>
  <c r="M65" i="37"/>
  <c r="L65" i="37"/>
  <c r="K65" i="37"/>
  <c r="J65" i="37"/>
  <c r="I65" i="37"/>
  <c r="H65" i="37"/>
  <c r="AY64" i="37"/>
  <c r="AZ64" i="37" s="1"/>
  <c r="BA64" i="37" s="1"/>
  <c r="AX64" i="37"/>
  <c r="AW64" i="37"/>
  <c r="AV64" i="37"/>
  <c r="AU64" i="37"/>
  <c r="AH64" i="37"/>
  <c r="U64" i="37"/>
  <c r="S64" i="37"/>
  <c r="R64" i="37"/>
  <c r="Q64" i="37"/>
  <c r="P64" i="37"/>
  <c r="P60" i="37" s="1"/>
  <c r="O64" i="37"/>
  <c r="N64" i="37"/>
  <c r="M64" i="37"/>
  <c r="L64" i="37"/>
  <c r="K64" i="37"/>
  <c r="J64" i="37"/>
  <c r="I64" i="37"/>
  <c r="H64" i="37"/>
  <c r="AY63" i="37"/>
  <c r="AZ63" i="37" s="1"/>
  <c r="BA63" i="37" s="1"/>
  <c r="AX63" i="37"/>
  <c r="AW63" i="37"/>
  <c r="AV63" i="37"/>
  <c r="AU63" i="37"/>
  <c r="AH63" i="37"/>
  <c r="U63" i="37"/>
  <c r="S63" i="37"/>
  <c r="R63" i="37"/>
  <c r="Q63" i="37"/>
  <c r="P63" i="37"/>
  <c r="O63" i="37"/>
  <c r="N63" i="37"/>
  <c r="M63" i="37"/>
  <c r="L63" i="37"/>
  <c r="K63" i="37"/>
  <c r="J63" i="37"/>
  <c r="I63" i="37"/>
  <c r="H63" i="37"/>
  <c r="AX62" i="37"/>
  <c r="AW62" i="37"/>
  <c r="AV62" i="37"/>
  <c r="AU62" i="37"/>
  <c r="AH62" i="37"/>
  <c r="AH60" i="37" s="1"/>
  <c r="U62" i="37"/>
  <c r="S62" i="37"/>
  <c r="R62" i="37"/>
  <c r="Q62" i="37"/>
  <c r="P62" i="37"/>
  <c r="O62" i="37"/>
  <c r="N62" i="37"/>
  <c r="M62" i="37"/>
  <c r="L62" i="37"/>
  <c r="K62" i="37"/>
  <c r="J62" i="37"/>
  <c r="J60" i="37" s="1"/>
  <c r="I62" i="37"/>
  <c r="H62" i="37"/>
  <c r="AY61" i="37"/>
  <c r="AZ61" i="37" s="1"/>
  <c r="AX61" i="37"/>
  <c r="AW61" i="37"/>
  <c r="AV61" i="37"/>
  <c r="AU61" i="37"/>
  <c r="AH61" i="37"/>
  <c r="U61" i="37"/>
  <c r="U60" i="37" s="1"/>
  <c r="S61" i="37"/>
  <c r="R61" i="37"/>
  <c r="Q61" i="37"/>
  <c r="Q60" i="37" s="1"/>
  <c r="P61" i="37"/>
  <c r="O61" i="37"/>
  <c r="N61" i="37"/>
  <c r="N60" i="37" s="1"/>
  <c r="M61" i="37"/>
  <c r="M60" i="37" s="1"/>
  <c r="L61" i="37"/>
  <c r="L60" i="37" s="1"/>
  <c r="L26" i="37" s="1"/>
  <c r="K61" i="37"/>
  <c r="J61" i="37"/>
  <c r="I61" i="37"/>
  <c r="H61" i="37"/>
  <c r="H60" i="37" s="1"/>
  <c r="BE60" i="37"/>
  <c r="AX60" i="37"/>
  <c r="AT60" i="37"/>
  <c r="AS60" i="37"/>
  <c r="AR60" i="37"/>
  <c r="AQ60" i="37"/>
  <c r="AP60" i="37"/>
  <c r="AW60" i="37" s="1"/>
  <c r="AO60" i="37"/>
  <c r="AN60" i="37"/>
  <c r="AM60" i="37"/>
  <c r="AV60" i="37" s="1"/>
  <c r="AL60" i="37"/>
  <c r="AK60" i="37"/>
  <c r="AJ60" i="37"/>
  <c r="AI60" i="37"/>
  <c r="AU60" i="37" s="1"/>
  <c r="Z60" i="37"/>
  <c r="Y60" i="37"/>
  <c r="X60" i="37"/>
  <c r="W60" i="37"/>
  <c r="V60" i="37"/>
  <c r="S60" i="37"/>
  <c r="R60" i="37"/>
  <c r="O60" i="37"/>
  <c r="AY59" i="37"/>
  <c r="AZ59" i="37" s="1"/>
  <c r="BA59" i="37" s="1"/>
  <c r="AX59" i="37"/>
  <c r="AW59" i="37"/>
  <c r="AV59" i="37"/>
  <c r="AU59" i="37"/>
  <c r="AH59" i="37"/>
  <c r="U59" i="37"/>
  <c r="S59" i="37"/>
  <c r="R59" i="37"/>
  <c r="Q59" i="37"/>
  <c r="P59" i="37"/>
  <c r="O59" i="37"/>
  <c r="N59" i="37"/>
  <c r="M59" i="37"/>
  <c r="L59" i="37"/>
  <c r="K59" i="37"/>
  <c r="J59" i="37"/>
  <c r="I59" i="37"/>
  <c r="G59" i="37" s="1"/>
  <c r="BH59" i="37" s="1"/>
  <c r="H59" i="37"/>
  <c r="AY58" i="37"/>
  <c r="AZ58" i="37" s="1"/>
  <c r="BA58" i="37" s="1"/>
  <c r="AX58" i="37"/>
  <c r="AW58" i="37"/>
  <c r="AV58" i="37"/>
  <c r="AU58" i="37"/>
  <c r="AH58" i="37"/>
  <c r="U58" i="37"/>
  <c r="S58" i="37"/>
  <c r="R58" i="37"/>
  <c r="Q58" i="37"/>
  <c r="P58" i="37"/>
  <c r="O58" i="37"/>
  <c r="N58" i="37"/>
  <c r="M58" i="37"/>
  <c r="M52" i="37" s="1"/>
  <c r="L58" i="37"/>
  <c r="K58" i="37"/>
  <c r="J58" i="37"/>
  <c r="I58" i="37"/>
  <c r="H58" i="37"/>
  <c r="AY57" i="37"/>
  <c r="AZ57" i="37" s="1"/>
  <c r="BA57" i="37" s="1"/>
  <c r="AX57" i="37"/>
  <c r="AW57" i="37"/>
  <c r="AV57" i="37"/>
  <c r="AU57" i="37"/>
  <c r="AH57" i="37"/>
  <c r="U57" i="37"/>
  <c r="S57" i="37"/>
  <c r="R57" i="37"/>
  <c r="Q57" i="37"/>
  <c r="P57" i="37"/>
  <c r="O57" i="37"/>
  <c r="N57" i="37"/>
  <c r="M57" i="37"/>
  <c r="L57" i="37"/>
  <c r="K57" i="37"/>
  <c r="J57" i="37"/>
  <c r="I57" i="37"/>
  <c r="H57" i="37"/>
  <c r="G57" i="37" s="1"/>
  <c r="BH57" i="37" s="1"/>
  <c r="AX56" i="37"/>
  <c r="AW56" i="37"/>
  <c r="AV56" i="37"/>
  <c r="AU56" i="37"/>
  <c r="AH56" i="37"/>
  <c r="AY56" i="37" s="1"/>
  <c r="AZ56" i="37" s="1"/>
  <c r="BA56" i="37" s="1"/>
  <c r="U56" i="37"/>
  <c r="S56" i="37"/>
  <c r="R56" i="37"/>
  <c r="Q56" i="37"/>
  <c r="P56" i="37"/>
  <c r="O56" i="37"/>
  <c r="N56" i="37"/>
  <c r="M56" i="37"/>
  <c r="L56" i="37"/>
  <c r="K56" i="37"/>
  <c r="J56" i="37"/>
  <c r="I56" i="37"/>
  <c r="G56" i="37" s="1"/>
  <c r="BH56" i="37" s="1"/>
  <c r="H56" i="37"/>
  <c r="AX55" i="37"/>
  <c r="AW55" i="37"/>
  <c r="AV55" i="37"/>
  <c r="AU55" i="37"/>
  <c r="AH55" i="37"/>
  <c r="AY55" i="37" s="1"/>
  <c r="AZ55" i="37" s="1"/>
  <c r="BA55" i="37" s="1"/>
  <c r="U55" i="37"/>
  <c r="U52" i="37" s="1"/>
  <c r="S55" i="37"/>
  <c r="R55" i="37"/>
  <c r="Q55" i="37"/>
  <c r="P55" i="37"/>
  <c r="O55" i="37"/>
  <c r="N55" i="37"/>
  <c r="M55" i="37"/>
  <c r="L55" i="37"/>
  <c r="K55" i="37"/>
  <c r="J55" i="37"/>
  <c r="I55" i="37"/>
  <c r="H55" i="37"/>
  <c r="H52" i="37" s="1"/>
  <c r="AX54" i="37"/>
  <c r="AW54" i="37"/>
  <c r="AV54" i="37"/>
  <c r="AU54" i="37"/>
  <c r="AH54" i="37"/>
  <c r="AY54" i="37" s="1"/>
  <c r="AZ54" i="37" s="1"/>
  <c r="BA54" i="37" s="1"/>
  <c r="U54" i="37"/>
  <c r="S54" i="37"/>
  <c r="R54" i="37"/>
  <c r="Q54" i="37"/>
  <c r="P54" i="37"/>
  <c r="O54" i="37"/>
  <c r="N54" i="37"/>
  <c r="M54" i="37"/>
  <c r="L54" i="37"/>
  <c r="K54" i="37"/>
  <c r="J54" i="37"/>
  <c r="J52" i="37" s="1"/>
  <c r="I54" i="37"/>
  <c r="H54" i="37"/>
  <c r="G54" i="37"/>
  <c r="BH54" i="37" s="1"/>
  <c r="AX53" i="37"/>
  <c r="AW53" i="37"/>
  <c r="AV53" i="37"/>
  <c r="AU53" i="37"/>
  <c r="AH53" i="37"/>
  <c r="AY53" i="37" s="1"/>
  <c r="U53" i="37"/>
  <c r="S53" i="37"/>
  <c r="S52" i="37" s="1"/>
  <c r="R53" i="37"/>
  <c r="R52" i="37" s="1"/>
  <c r="Q53" i="37"/>
  <c r="Q52" i="37" s="1"/>
  <c r="P53" i="37"/>
  <c r="P52" i="37" s="1"/>
  <c r="O53" i="37"/>
  <c r="O52" i="37" s="1"/>
  <c r="N53" i="37"/>
  <c r="M53" i="37"/>
  <c r="L53" i="37"/>
  <c r="K53" i="37"/>
  <c r="J53" i="37"/>
  <c r="I53" i="37"/>
  <c r="G53" i="37" s="1"/>
  <c r="H53" i="37"/>
  <c r="BE52" i="37"/>
  <c r="AT52" i="37"/>
  <c r="AS52" i="37"/>
  <c r="AR52" i="37"/>
  <c r="AX52" i="37" s="1"/>
  <c r="AQ52" i="37"/>
  <c r="AP52" i="37"/>
  <c r="AO52" i="37"/>
  <c r="AW52" i="37" s="1"/>
  <c r="AN52" i="37"/>
  <c r="AM52" i="37"/>
  <c r="AL52" i="37"/>
  <c r="AV52" i="37" s="1"/>
  <c r="AK52" i="37"/>
  <c r="AJ52" i="37"/>
  <c r="AI52" i="37"/>
  <c r="AU52" i="37" s="1"/>
  <c r="AH52" i="37"/>
  <c r="Z52" i="37"/>
  <c r="Y52" i="37"/>
  <c r="X52" i="37"/>
  <c r="W52" i="37"/>
  <c r="V52" i="37"/>
  <c r="N52" i="37"/>
  <c r="L52" i="37"/>
  <c r="K52" i="37"/>
  <c r="AX51" i="37"/>
  <c r="AW51" i="37"/>
  <c r="AV51" i="37"/>
  <c r="AU51" i="37"/>
  <c r="AH51" i="37"/>
  <c r="AY51" i="37" s="1"/>
  <c r="AZ51" i="37" s="1"/>
  <c r="BA51" i="37" s="1"/>
  <c r="U51" i="37"/>
  <c r="S51" i="37"/>
  <c r="R51" i="37"/>
  <c r="Q51" i="37"/>
  <c r="P51" i="37"/>
  <c r="O51" i="37"/>
  <c r="N51" i="37"/>
  <c r="M51" i="37"/>
  <c r="L51" i="37"/>
  <c r="K51" i="37"/>
  <c r="J51" i="37"/>
  <c r="G51" i="37" s="1"/>
  <c r="BH51" i="37" s="1"/>
  <c r="I51" i="37"/>
  <c r="H51" i="37"/>
  <c r="AX50" i="37"/>
  <c r="AW50" i="37"/>
  <c r="AV50" i="37"/>
  <c r="AU50" i="37"/>
  <c r="AH50" i="37"/>
  <c r="AY50" i="37" s="1"/>
  <c r="AZ50" i="37" s="1"/>
  <c r="BA50" i="37" s="1"/>
  <c r="U50" i="37"/>
  <c r="S50" i="37"/>
  <c r="R50" i="37"/>
  <c r="Q50" i="37"/>
  <c r="P50" i="37"/>
  <c r="O50" i="37"/>
  <c r="N50" i="37"/>
  <c r="M50" i="37"/>
  <c r="L50" i="37"/>
  <c r="K50" i="37"/>
  <c r="J50" i="37"/>
  <c r="I50" i="37"/>
  <c r="G50" i="37" s="1"/>
  <c r="BH50" i="37" s="1"/>
  <c r="H50" i="37"/>
  <c r="AX49" i="37"/>
  <c r="AW49" i="37"/>
  <c r="AV49" i="37"/>
  <c r="AU49" i="37"/>
  <c r="AH49" i="37"/>
  <c r="AY49" i="37" s="1"/>
  <c r="AZ49" i="37" s="1"/>
  <c r="BA49" i="37" s="1"/>
  <c r="U49" i="37"/>
  <c r="U46" i="37" s="1"/>
  <c r="S49" i="37"/>
  <c r="R49" i="37"/>
  <c r="Q49" i="37"/>
  <c r="P49" i="37"/>
  <c r="O49" i="37"/>
  <c r="N49" i="37"/>
  <c r="M49" i="37"/>
  <c r="L49" i="37"/>
  <c r="K49" i="37"/>
  <c r="J49" i="37"/>
  <c r="I49" i="37"/>
  <c r="H49" i="37"/>
  <c r="H46" i="37" s="1"/>
  <c r="AX48" i="37"/>
  <c r="AW48" i="37"/>
  <c r="AV48" i="37"/>
  <c r="AU48" i="37"/>
  <c r="AH48" i="37"/>
  <c r="AY48" i="37" s="1"/>
  <c r="AZ48" i="37" s="1"/>
  <c r="BA48" i="37" s="1"/>
  <c r="U48" i="37"/>
  <c r="S48" i="37"/>
  <c r="R48" i="37"/>
  <c r="Q48" i="37"/>
  <c r="P48" i="37"/>
  <c r="O48" i="37"/>
  <c r="N48" i="37"/>
  <c r="M48" i="37"/>
  <c r="L48" i="37"/>
  <c r="K48" i="37"/>
  <c r="J48" i="37"/>
  <c r="J46" i="37" s="1"/>
  <c r="I48" i="37"/>
  <c r="H48" i="37"/>
  <c r="G48" i="37"/>
  <c r="BH48" i="37" s="1"/>
  <c r="AX47" i="37"/>
  <c r="AW47" i="37"/>
  <c r="AV47" i="37"/>
  <c r="AU47" i="37"/>
  <c r="AH47" i="37"/>
  <c r="AY47" i="37" s="1"/>
  <c r="U47" i="37"/>
  <c r="S47" i="37"/>
  <c r="S46" i="37" s="1"/>
  <c r="R47" i="37"/>
  <c r="R46" i="37" s="1"/>
  <c r="Q47" i="37"/>
  <c r="Q46" i="37" s="1"/>
  <c r="P47" i="37"/>
  <c r="P46" i="37" s="1"/>
  <c r="O47" i="37"/>
  <c r="O46" i="37" s="1"/>
  <c r="N47" i="37"/>
  <c r="M47" i="37"/>
  <c r="L47" i="37"/>
  <c r="K47" i="37"/>
  <c r="J47" i="37"/>
  <c r="I47" i="37"/>
  <c r="G47" i="37" s="1"/>
  <c r="H47" i="37"/>
  <c r="BE46" i="37"/>
  <c r="AT46" i="37"/>
  <c r="AS46" i="37"/>
  <c r="AR46" i="37"/>
  <c r="AX46" i="37" s="1"/>
  <c r="AQ46" i="37"/>
  <c r="AP46" i="37"/>
  <c r="AO46" i="37"/>
  <c r="AW46" i="37" s="1"/>
  <c r="AN46" i="37"/>
  <c r="AM46" i="37"/>
  <c r="AL46" i="37"/>
  <c r="AV46" i="37" s="1"/>
  <c r="AK46" i="37"/>
  <c r="AJ46" i="37"/>
  <c r="AI46" i="37"/>
  <c r="AU46" i="37" s="1"/>
  <c r="AH46" i="37"/>
  <c r="Z46" i="37"/>
  <c r="Y46" i="37"/>
  <c r="X46" i="37"/>
  <c r="W46" i="37"/>
  <c r="V46" i="37"/>
  <c r="N46" i="37"/>
  <c r="M46" i="37"/>
  <c r="L46" i="37"/>
  <c r="K46" i="37"/>
  <c r="AX45" i="37"/>
  <c r="AW45" i="37"/>
  <c r="AV45" i="37"/>
  <c r="AU45" i="37"/>
  <c r="AH45" i="37"/>
  <c r="AY45" i="37" s="1"/>
  <c r="AZ45" i="37" s="1"/>
  <c r="BA45" i="37" s="1"/>
  <c r="U45" i="37"/>
  <c r="S45" i="37"/>
  <c r="R45" i="37"/>
  <c r="Q45" i="37"/>
  <c r="P45" i="37"/>
  <c r="O45" i="37"/>
  <c r="N45" i="37"/>
  <c r="M45" i="37"/>
  <c r="L45" i="37"/>
  <c r="K45" i="37"/>
  <c r="J45" i="37"/>
  <c r="G45" i="37" s="1"/>
  <c r="BH45" i="37" s="1"/>
  <c r="I45" i="37"/>
  <c r="H45" i="37"/>
  <c r="AX44" i="37"/>
  <c r="AW44" i="37"/>
  <c r="AV44" i="37"/>
  <c r="AU44" i="37"/>
  <c r="AH44" i="37"/>
  <c r="AY44" i="37" s="1"/>
  <c r="AZ44" i="37" s="1"/>
  <c r="BA44" i="37" s="1"/>
  <c r="U44" i="37"/>
  <c r="S44" i="37"/>
  <c r="R44" i="37"/>
  <c r="Q44" i="37"/>
  <c r="P44" i="37"/>
  <c r="O44" i="37"/>
  <c r="N44" i="37"/>
  <c r="M44" i="37"/>
  <c r="L44" i="37"/>
  <c r="K44" i="37"/>
  <c r="J44" i="37"/>
  <c r="I44" i="37"/>
  <c r="G44" i="37" s="1"/>
  <c r="BH44" i="37" s="1"/>
  <c r="H44" i="37"/>
  <c r="AX43" i="37"/>
  <c r="AW43" i="37"/>
  <c r="AV43" i="37"/>
  <c r="AU43" i="37"/>
  <c r="AH43" i="37"/>
  <c r="AY43" i="37" s="1"/>
  <c r="AZ43" i="37" s="1"/>
  <c r="BA43" i="37" s="1"/>
  <c r="U43" i="37"/>
  <c r="S43" i="37"/>
  <c r="R43" i="37"/>
  <c r="Q43" i="37"/>
  <c r="P43" i="37"/>
  <c r="O43" i="37"/>
  <c r="N43" i="37"/>
  <c r="M43" i="37"/>
  <c r="L43" i="37"/>
  <c r="K43" i="37"/>
  <c r="J43" i="37"/>
  <c r="I43" i="37"/>
  <c r="H43" i="37"/>
  <c r="G43" i="37" s="1"/>
  <c r="BH43" i="37" s="1"/>
  <c r="AX42" i="37"/>
  <c r="AW42" i="37"/>
  <c r="AV42" i="37"/>
  <c r="AU42" i="37"/>
  <c r="AH42" i="37"/>
  <c r="AY42" i="37" s="1"/>
  <c r="AZ42" i="37" s="1"/>
  <c r="BA42" i="37" s="1"/>
  <c r="U42" i="37"/>
  <c r="S42" i="37"/>
  <c r="R42" i="37"/>
  <c r="Q42" i="37"/>
  <c r="P42" i="37"/>
  <c r="O42" i="37"/>
  <c r="N42" i="37"/>
  <c r="M42" i="37"/>
  <c r="L42" i="37"/>
  <c r="K42" i="37"/>
  <c r="J42" i="37"/>
  <c r="I42" i="37"/>
  <c r="H42" i="37"/>
  <c r="G42" i="37"/>
  <c r="BH42" i="37" s="1"/>
  <c r="AX41" i="37"/>
  <c r="AW41" i="37"/>
  <c r="AV41" i="37"/>
  <c r="AU41" i="37"/>
  <c r="AH41" i="37"/>
  <c r="AY41" i="37" s="1"/>
  <c r="AZ41" i="37" s="1"/>
  <c r="BA41" i="37" s="1"/>
  <c r="U41" i="37"/>
  <c r="S41" i="37"/>
  <c r="R41" i="37"/>
  <c r="Q41" i="37"/>
  <c r="P41" i="37"/>
  <c r="O41" i="37"/>
  <c r="N41" i="37"/>
  <c r="M41" i="37"/>
  <c r="L41" i="37"/>
  <c r="K41" i="37"/>
  <c r="J41" i="37"/>
  <c r="I41" i="37"/>
  <c r="G41" i="37" s="1"/>
  <c r="BH41" i="37" s="1"/>
  <c r="H41" i="37"/>
  <c r="AY40" i="37"/>
  <c r="AZ40" i="37" s="1"/>
  <c r="BA40" i="37" s="1"/>
  <c r="AX40" i="37"/>
  <c r="AW40" i="37"/>
  <c r="AV40" i="37"/>
  <c r="AU40" i="37"/>
  <c r="AH40" i="37"/>
  <c r="U40" i="37"/>
  <c r="S40" i="37"/>
  <c r="R40" i="37"/>
  <c r="Q40" i="37"/>
  <c r="P40" i="37"/>
  <c r="O40" i="37"/>
  <c r="N40" i="37"/>
  <c r="M40" i="37"/>
  <c r="L40" i="37"/>
  <c r="K40" i="37"/>
  <c r="J40" i="37"/>
  <c r="I40" i="37"/>
  <c r="H40" i="37"/>
  <c r="G40" i="37" s="1"/>
  <c r="BH40" i="37" s="1"/>
  <c r="AY39" i="37"/>
  <c r="AZ39" i="37" s="1"/>
  <c r="BA39" i="37" s="1"/>
  <c r="AX39" i="37"/>
  <c r="AW39" i="37"/>
  <c r="AV39" i="37"/>
  <c r="AU39" i="37"/>
  <c r="AH39" i="37"/>
  <c r="U39" i="37"/>
  <c r="S39" i="37"/>
  <c r="R39" i="37"/>
  <c r="Q39" i="37"/>
  <c r="P39" i="37"/>
  <c r="O39" i="37"/>
  <c r="N39" i="37"/>
  <c r="M39" i="37"/>
  <c r="G39" i="37" s="1"/>
  <c r="BH39" i="37" s="1"/>
  <c r="L39" i="37"/>
  <c r="K39" i="37"/>
  <c r="J39" i="37"/>
  <c r="I39" i="37"/>
  <c r="H39" i="37"/>
  <c r="AZ38" i="37"/>
  <c r="BA38" i="37" s="1"/>
  <c r="AY38" i="37"/>
  <c r="AX38" i="37"/>
  <c r="AW38" i="37"/>
  <c r="AV38" i="37"/>
  <c r="AU38" i="37"/>
  <c r="AH38" i="37"/>
  <c r="U38" i="37"/>
  <c r="S38" i="37"/>
  <c r="R38" i="37"/>
  <c r="Q38" i="37"/>
  <c r="P38" i="37"/>
  <c r="O38" i="37"/>
  <c r="N38" i="37"/>
  <c r="M38" i="37"/>
  <c r="L38" i="37"/>
  <c r="K38" i="37"/>
  <c r="J38" i="37"/>
  <c r="G38" i="37" s="1"/>
  <c r="BH38" i="37" s="1"/>
  <c r="I38" i="37"/>
  <c r="H38" i="37"/>
  <c r="AY37" i="37"/>
  <c r="AZ37" i="37" s="1"/>
  <c r="BA37" i="37" s="1"/>
  <c r="AX37" i="37"/>
  <c r="AW37" i="37"/>
  <c r="AV37" i="37"/>
  <c r="AU37" i="37"/>
  <c r="AH37" i="37"/>
  <c r="U37" i="37"/>
  <c r="S37" i="37"/>
  <c r="R37" i="37"/>
  <c r="Q37" i="37"/>
  <c r="P37" i="37"/>
  <c r="O37" i="37"/>
  <c r="N37" i="37"/>
  <c r="M37" i="37"/>
  <c r="L37" i="37"/>
  <c r="K37" i="37"/>
  <c r="J37" i="37"/>
  <c r="I37" i="37"/>
  <c r="H37" i="37"/>
  <c r="G37" i="37" s="1"/>
  <c r="BH37" i="37" s="1"/>
  <c r="AY36" i="37"/>
  <c r="AZ36" i="37" s="1"/>
  <c r="BA36" i="37" s="1"/>
  <c r="AX36" i="37"/>
  <c r="AW36" i="37"/>
  <c r="AV36" i="37"/>
  <c r="AU36" i="37"/>
  <c r="AH36" i="37"/>
  <c r="U36" i="37"/>
  <c r="S36" i="37"/>
  <c r="R36" i="37"/>
  <c r="Q36" i="37"/>
  <c r="P36" i="37"/>
  <c r="O36" i="37"/>
  <c r="N36" i="37"/>
  <c r="M36" i="37"/>
  <c r="L36" i="37"/>
  <c r="K36" i="37"/>
  <c r="J36" i="37"/>
  <c r="I36" i="37"/>
  <c r="H36" i="37"/>
  <c r="G36" i="37" s="1"/>
  <c r="BH36" i="37" s="1"/>
  <c r="AX35" i="37"/>
  <c r="AW35" i="37"/>
  <c r="AV35" i="37"/>
  <c r="AU35" i="37"/>
  <c r="AH35" i="37"/>
  <c r="AY35" i="37" s="1"/>
  <c r="AZ35" i="37" s="1"/>
  <c r="BA35" i="37" s="1"/>
  <c r="U35" i="37"/>
  <c r="S35" i="37"/>
  <c r="R35" i="37"/>
  <c r="Q35" i="37"/>
  <c r="P35" i="37"/>
  <c r="O35" i="37"/>
  <c r="N35" i="37"/>
  <c r="M35" i="37"/>
  <c r="L35" i="37"/>
  <c r="K35" i="37"/>
  <c r="J35" i="37"/>
  <c r="I35" i="37"/>
  <c r="G35" i="37" s="1"/>
  <c r="BH35" i="37" s="1"/>
  <c r="H35" i="37"/>
  <c r="AY34" i="37"/>
  <c r="AZ34" i="37" s="1"/>
  <c r="BA34" i="37" s="1"/>
  <c r="AX34" i="37"/>
  <c r="AW34" i="37"/>
  <c r="AV34" i="37"/>
  <c r="AU34" i="37"/>
  <c r="AH34" i="37"/>
  <c r="U34" i="37"/>
  <c r="S34" i="37"/>
  <c r="R34" i="37"/>
  <c r="Q34" i="37"/>
  <c r="P34" i="37"/>
  <c r="O34" i="37"/>
  <c r="N34" i="37"/>
  <c r="M34" i="37"/>
  <c r="L34" i="37"/>
  <c r="K34" i="37"/>
  <c r="J34" i="37"/>
  <c r="I34" i="37"/>
  <c r="H34" i="37"/>
  <c r="G34" i="37" s="1"/>
  <c r="BH34" i="37" s="1"/>
  <c r="AZ33" i="37"/>
  <c r="BA33" i="37" s="1"/>
  <c r="AY33" i="37"/>
  <c r="AX33" i="37"/>
  <c r="AW33" i="37"/>
  <c r="AV33" i="37"/>
  <c r="AU33" i="37"/>
  <c r="AH33" i="37"/>
  <c r="U33" i="37"/>
  <c r="S33" i="37"/>
  <c r="R33" i="37"/>
  <c r="Q33" i="37"/>
  <c r="P33" i="37"/>
  <c r="O33" i="37"/>
  <c r="N33" i="37"/>
  <c r="M33" i="37"/>
  <c r="L33" i="37"/>
  <c r="K33" i="37"/>
  <c r="J33" i="37"/>
  <c r="G33" i="37" s="1"/>
  <c r="BH33" i="37" s="1"/>
  <c r="I33" i="37"/>
  <c r="H33" i="37"/>
  <c r="AX32" i="37"/>
  <c r="AW32" i="37"/>
  <c r="AV32" i="37"/>
  <c r="AU32" i="37"/>
  <c r="AH32" i="37"/>
  <c r="AY32" i="37" s="1"/>
  <c r="AZ32" i="37" s="1"/>
  <c r="BA32" i="37" s="1"/>
  <c r="U32" i="37"/>
  <c r="S32" i="37"/>
  <c r="R32" i="37"/>
  <c r="Q32" i="37"/>
  <c r="P32" i="37"/>
  <c r="O32" i="37"/>
  <c r="N32" i="37"/>
  <c r="M32" i="37"/>
  <c r="L32" i="37"/>
  <c r="K32" i="37"/>
  <c r="J32" i="37"/>
  <c r="I32" i="37"/>
  <c r="G32" i="37" s="1"/>
  <c r="BH32" i="37" s="1"/>
  <c r="H32" i="37"/>
  <c r="AX31" i="37"/>
  <c r="AW31" i="37"/>
  <c r="AV31" i="37"/>
  <c r="AU31" i="37"/>
  <c r="AH31" i="37"/>
  <c r="AY31" i="37" s="1"/>
  <c r="AZ31" i="37" s="1"/>
  <c r="BA31" i="37" s="1"/>
  <c r="U31" i="37"/>
  <c r="S31" i="37"/>
  <c r="R31" i="37"/>
  <c r="Q31" i="37"/>
  <c r="P31" i="37"/>
  <c r="O31" i="37"/>
  <c r="N31" i="37"/>
  <c r="M31" i="37"/>
  <c r="L31" i="37"/>
  <c r="K31" i="37"/>
  <c r="J31" i="37"/>
  <c r="I31" i="37"/>
  <c r="H31" i="37"/>
  <c r="G31" i="37" s="1"/>
  <c r="BH31" i="37" s="1"/>
  <c r="AX30" i="37"/>
  <c r="AW30" i="37"/>
  <c r="AV30" i="37"/>
  <c r="AU30" i="37"/>
  <c r="AH30" i="37"/>
  <c r="AY30" i="37" s="1"/>
  <c r="AZ30" i="37" s="1"/>
  <c r="BA30" i="37" s="1"/>
  <c r="U30" i="37"/>
  <c r="S30" i="37"/>
  <c r="R30" i="37"/>
  <c r="Q30" i="37"/>
  <c r="P30" i="37"/>
  <c r="O30" i="37"/>
  <c r="N30" i="37"/>
  <c r="M30" i="37"/>
  <c r="L30" i="37"/>
  <c r="K30" i="37"/>
  <c r="J30" i="37"/>
  <c r="G30" i="37" s="1"/>
  <c r="BH30" i="37" s="1"/>
  <c r="I30" i="37"/>
  <c r="H30" i="37"/>
  <c r="AX29" i="37"/>
  <c r="AW29" i="37"/>
  <c r="AV29" i="37"/>
  <c r="AU29" i="37"/>
  <c r="AH29" i="37"/>
  <c r="AY29" i="37" s="1"/>
  <c r="U29" i="37"/>
  <c r="S29" i="37"/>
  <c r="R29" i="37"/>
  <c r="Q29" i="37"/>
  <c r="P29" i="37"/>
  <c r="O29" i="37"/>
  <c r="O27" i="37" s="1"/>
  <c r="O26" i="37" s="1"/>
  <c r="N29" i="37"/>
  <c r="M29" i="37"/>
  <c r="L29" i="37"/>
  <c r="K29" i="37"/>
  <c r="J29" i="37"/>
  <c r="I29" i="37"/>
  <c r="G29" i="37" s="1"/>
  <c r="BH29" i="37" s="1"/>
  <c r="H29" i="37"/>
  <c r="AY28" i="37"/>
  <c r="AZ28" i="37" s="1"/>
  <c r="AX28" i="37"/>
  <c r="AW28" i="37"/>
  <c r="AV28" i="37"/>
  <c r="AU28" i="37"/>
  <c r="AH28" i="37"/>
  <c r="U28" i="37"/>
  <c r="U27" i="37" s="1"/>
  <c r="U26" i="37" s="1"/>
  <c r="S28" i="37"/>
  <c r="R28" i="37"/>
  <c r="R27" i="37" s="1"/>
  <c r="R26" i="37" s="1"/>
  <c r="Q28" i="37"/>
  <c r="Q27" i="37" s="1"/>
  <c r="Q26" i="37" s="1"/>
  <c r="P28" i="37"/>
  <c r="P27" i="37" s="1"/>
  <c r="P26" i="37" s="1"/>
  <c r="O28" i="37"/>
  <c r="N28" i="37"/>
  <c r="N27" i="37" s="1"/>
  <c r="M28" i="37"/>
  <c r="L28" i="37"/>
  <c r="K28" i="37"/>
  <c r="J28" i="37"/>
  <c r="I28" i="37"/>
  <c r="I27" i="37" s="1"/>
  <c r="H28" i="37"/>
  <c r="G28" i="37" s="1"/>
  <c r="BE27" i="37"/>
  <c r="BE26" i="37" s="1"/>
  <c r="AT27" i="37"/>
  <c r="AT26" i="37" s="1"/>
  <c r="AS27" i="37"/>
  <c r="AS26" i="37" s="1"/>
  <c r="AX26" i="37" s="1"/>
  <c r="AR27" i="37"/>
  <c r="AX27" i="37" s="1"/>
  <c r="AQ27" i="37"/>
  <c r="AQ26" i="37" s="1"/>
  <c r="AP27" i="37"/>
  <c r="AW27" i="37" s="1"/>
  <c r="AO27" i="37"/>
  <c r="AO26" i="37" s="1"/>
  <c r="AN27" i="37"/>
  <c r="AM27" i="37"/>
  <c r="AV27" i="37" s="1"/>
  <c r="AL27" i="37"/>
  <c r="AK27" i="37"/>
  <c r="AJ27" i="37"/>
  <c r="AI27" i="37"/>
  <c r="AU27" i="37" s="1"/>
  <c r="Z27" i="37"/>
  <c r="Z26" i="37" s="1"/>
  <c r="Y27" i="37"/>
  <c r="X27" i="37"/>
  <c r="X26" i="37" s="1"/>
  <c r="W27" i="37"/>
  <c r="W26" i="37" s="1"/>
  <c r="V27" i="37"/>
  <c r="V26" i="37" s="1"/>
  <c r="S27" i="37"/>
  <c r="S26" i="37" s="1"/>
  <c r="M27" i="37"/>
  <c r="M26" i="37" s="1"/>
  <c r="L27" i="37"/>
  <c r="K27" i="37"/>
  <c r="J27" i="37"/>
  <c r="AR26" i="37"/>
  <c r="AN26" i="37"/>
  <c r="AL26" i="37"/>
  <c r="AK26" i="37"/>
  <c r="AJ26" i="37"/>
  <c r="AI26" i="37"/>
  <c r="AU26" i="37" s="1"/>
  <c r="Y26" i="37"/>
  <c r="AZ176" i="36"/>
  <c r="BA176" i="36" s="1"/>
  <c r="AY176" i="36"/>
  <c r="AX176" i="36"/>
  <c r="AW176" i="36"/>
  <c r="AV176" i="36"/>
  <c r="AU176" i="36"/>
  <c r="AH176" i="36"/>
  <c r="AH173" i="36" s="1"/>
  <c r="U176" i="36"/>
  <c r="S176" i="36"/>
  <c r="R176" i="36"/>
  <c r="Q176" i="36"/>
  <c r="P176" i="36"/>
  <c r="O176" i="36"/>
  <c r="N176" i="36"/>
  <c r="M176" i="36"/>
  <c r="L176" i="36"/>
  <c r="K176" i="36"/>
  <c r="J176" i="36"/>
  <c r="I176" i="36"/>
  <c r="H176" i="36"/>
  <c r="AY175" i="36"/>
  <c r="AX175" i="36"/>
  <c r="AW175" i="36"/>
  <c r="AV175" i="36"/>
  <c r="AU175" i="36"/>
  <c r="AH175" i="36"/>
  <c r="U175" i="36"/>
  <c r="S175" i="36"/>
  <c r="R175" i="36"/>
  <c r="Q175" i="36"/>
  <c r="P175" i="36"/>
  <c r="O175" i="36"/>
  <c r="N175" i="36"/>
  <c r="M175" i="36"/>
  <c r="L175" i="36"/>
  <c r="K175" i="36"/>
  <c r="J175" i="36"/>
  <c r="I175" i="36"/>
  <c r="H175" i="36"/>
  <c r="G175" i="36" s="1"/>
  <c r="BH175" i="36" s="1"/>
  <c r="AZ174" i="36"/>
  <c r="BA174" i="36" s="1"/>
  <c r="AY174" i="36"/>
  <c r="AX174" i="36"/>
  <c r="AW174" i="36"/>
  <c r="AV174" i="36"/>
  <c r="AU174" i="36"/>
  <c r="AH174" i="36"/>
  <c r="U174" i="36"/>
  <c r="S174" i="36"/>
  <c r="S173" i="36" s="1"/>
  <c r="R174" i="36"/>
  <c r="Q174" i="36"/>
  <c r="P174" i="36"/>
  <c r="O174" i="36"/>
  <c r="N174" i="36"/>
  <c r="N173" i="36" s="1"/>
  <c r="M174" i="36"/>
  <c r="M173" i="36" s="1"/>
  <c r="L174" i="36"/>
  <c r="K174" i="36"/>
  <c r="K173" i="36" s="1"/>
  <c r="J174" i="36"/>
  <c r="I174" i="36"/>
  <c r="H174" i="36"/>
  <c r="G174" i="36"/>
  <c r="BE173" i="36"/>
  <c r="AX173" i="36"/>
  <c r="AW173" i="36"/>
  <c r="AV173" i="36"/>
  <c r="AU173" i="36"/>
  <c r="AT173" i="36"/>
  <c r="AS173" i="36"/>
  <c r="AR173" i="36"/>
  <c r="AQ173" i="36"/>
  <c r="AP173" i="36"/>
  <c r="AO173" i="36"/>
  <c r="AN173" i="36"/>
  <c r="AM173" i="36"/>
  <c r="AL173" i="36"/>
  <c r="AK173" i="36"/>
  <c r="AJ173" i="36"/>
  <c r="AI173" i="36"/>
  <c r="Z173" i="36"/>
  <c r="Y173" i="36"/>
  <c r="X173" i="36"/>
  <c r="W173" i="36"/>
  <c r="V173" i="36"/>
  <c r="U173" i="36"/>
  <c r="R173" i="36"/>
  <c r="Q173" i="36"/>
  <c r="P173" i="36"/>
  <c r="O173" i="36"/>
  <c r="L173" i="36"/>
  <c r="J173" i="36"/>
  <c r="H173" i="36"/>
  <c r="BH172" i="36"/>
  <c r="BA172" i="36"/>
  <c r="AZ172" i="36"/>
  <c r="AY172" i="36"/>
  <c r="AX172" i="36"/>
  <c r="AW172" i="36"/>
  <c r="AV172" i="36"/>
  <c r="AU172" i="36"/>
  <c r="AH172" i="36"/>
  <c r="U172" i="36"/>
  <c r="S172" i="36"/>
  <c r="R172" i="36"/>
  <c r="Q172" i="36"/>
  <c r="P172" i="36"/>
  <c r="O172" i="36"/>
  <c r="N172" i="36"/>
  <c r="M172" i="36"/>
  <c r="L172" i="36"/>
  <c r="K172" i="36"/>
  <c r="J172" i="36"/>
  <c r="I172" i="36"/>
  <c r="H172" i="36"/>
  <c r="G172" i="36"/>
  <c r="BA171" i="36"/>
  <c r="AZ171" i="36"/>
  <c r="AY171" i="36"/>
  <c r="AX171" i="36"/>
  <c r="AW171" i="36"/>
  <c r="AV171" i="36"/>
  <c r="AU171" i="36"/>
  <c r="AH171" i="36"/>
  <c r="U171" i="36"/>
  <c r="S171" i="36"/>
  <c r="R171" i="36"/>
  <c r="Q171" i="36"/>
  <c r="P171" i="36"/>
  <c r="O171" i="36"/>
  <c r="N171" i="36"/>
  <c r="M171" i="36"/>
  <c r="L171" i="36"/>
  <c r="K171" i="36"/>
  <c r="J171" i="36"/>
  <c r="J168" i="36" s="1"/>
  <c r="I171" i="36"/>
  <c r="H171" i="36"/>
  <c r="G171" i="36" s="1"/>
  <c r="BH171" i="36" s="1"/>
  <c r="BH170" i="36"/>
  <c r="AZ170" i="36"/>
  <c r="BA170" i="36" s="1"/>
  <c r="AY170" i="36"/>
  <c r="AX170" i="36"/>
  <c r="AW170" i="36"/>
  <c r="AT170" i="36"/>
  <c r="AT168" i="36" s="1"/>
  <c r="AS170" i="36"/>
  <c r="AR170" i="36"/>
  <c r="AR168" i="36" s="1"/>
  <c r="AQ170" i="36"/>
  <c r="AP170" i="36"/>
  <c r="AP168" i="36" s="1"/>
  <c r="AO170" i="36"/>
  <c r="AN170" i="36"/>
  <c r="AN168" i="36" s="1"/>
  <c r="AM170" i="36"/>
  <c r="AL170" i="36"/>
  <c r="AV170" i="36" s="1"/>
  <c r="AK170" i="36"/>
  <c r="AJ170" i="36"/>
  <c r="AI170" i="36"/>
  <c r="AU170" i="36" s="1"/>
  <c r="AH170" i="36"/>
  <c r="AH168" i="36" s="1"/>
  <c r="U170" i="36"/>
  <c r="S170" i="36"/>
  <c r="R170" i="36"/>
  <c r="Q170" i="36"/>
  <c r="P170" i="36"/>
  <c r="O170" i="36"/>
  <c r="N170" i="36"/>
  <c r="M170" i="36"/>
  <c r="L170" i="36"/>
  <c r="K170" i="36"/>
  <c r="J170" i="36"/>
  <c r="I170" i="36"/>
  <c r="H170" i="36"/>
  <c r="G170" i="36"/>
  <c r="BA169" i="36"/>
  <c r="AY169" i="36"/>
  <c r="AZ169" i="36" s="1"/>
  <c r="AZ168" i="36" s="1"/>
  <c r="AX169" i="36"/>
  <c r="AW169" i="36"/>
  <c r="AV169" i="36"/>
  <c r="AU169" i="36"/>
  <c r="AH169" i="36"/>
  <c r="U169" i="36"/>
  <c r="U168" i="36" s="1"/>
  <c r="S169" i="36"/>
  <c r="R169" i="36"/>
  <c r="Q169" i="36"/>
  <c r="P169" i="36"/>
  <c r="O169" i="36"/>
  <c r="O168" i="36" s="1"/>
  <c r="N169" i="36"/>
  <c r="N168" i="36" s="1"/>
  <c r="M169" i="36"/>
  <c r="L169" i="36"/>
  <c r="K169" i="36"/>
  <c r="J169" i="36"/>
  <c r="I169" i="36"/>
  <c r="H169" i="36"/>
  <c r="BE168" i="36"/>
  <c r="BA168" i="36"/>
  <c r="AY168" i="36"/>
  <c r="AX168" i="36"/>
  <c r="AW168" i="36"/>
  <c r="AV168" i="36"/>
  <c r="AS168" i="36"/>
  <c r="AQ168" i="36"/>
  <c r="AO168" i="36"/>
  <c r="AM168" i="36"/>
  <c r="AL168" i="36"/>
  <c r="AK168" i="36"/>
  <c r="AJ168" i="36"/>
  <c r="AI168" i="36"/>
  <c r="AU168" i="36" s="1"/>
  <c r="Z168" i="36"/>
  <c r="Y168" i="36"/>
  <c r="X168" i="36"/>
  <c r="W168" i="36"/>
  <c r="V168" i="36"/>
  <c r="S168" i="36"/>
  <c r="R168" i="36"/>
  <c r="Q168" i="36"/>
  <c r="P168" i="36"/>
  <c r="M168" i="36"/>
  <c r="L168" i="36"/>
  <c r="K168" i="36"/>
  <c r="I168" i="36"/>
  <c r="BH167" i="36"/>
  <c r="BA167" i="36"/>
  <c r="AZ167" i="36"/>
  <c r="AX167" i="36"/>
  <c r="AW167" i="36"/>
  <c r="AV167" i="36"/>
  <c r="AU167" i="36"/>
  <c r="AH167" i="36"/>
  <c r="AY167" i="36" s="1"/>
  <c r="U167" i="36"/>
  <c r="S167" i="36"/>
  <c r="R167" i="36"/>
  <c r="Q167" i="36"/>
  <c r="P167" i="36"/>
  <c r="O167" i="36"/>
  <c r="N167" i="36"/>
  <c r="M167" i="36"/>
  <c r="L167" i="36"/>
  <c r="K167" i="36"/>
  <c r="J167" i="36"/>
  <c r="I167" i="36"/>
  <c r="H167" i="36"/>
  <c r="G167" i="36" s="1"/>
  <c r="BH166" i="36"/>
  <c r="BA166" i="36"/>
  <c r="BA163" i="36" s="1"/>
  <c r="AZ166" i="36"/>
  <c r="AY166" i="36"/>
  <c r="AX166" i="36"/>
  <c r="AW166" i="36"/>
  <c r="AV166" i="36"/>
  <c r="AU166" i="36"/>
  <c r="AH166" i="36"/>
  <c r="U166" i="36"/>
  <c r="S166" i="36"/>
  <c r="R166" i="36"/>
  <c r="Q166" i="36"/>
  <c r="P166" i="36"/>
  <c r="O166" i="36"/>
  <c r="N166" i="36"/>
  <c r="M166" i="36"/>
  <c r="L166" i="36"/>
  <c r="K166" i="36"/>
  <c r="J166" i="36"/>
  <c r="I166" i="36"/>
  <c r="H166" i="36"/>
  <c r="G166" i="36"/>
  <c r="BA165" i="36"/>
  <c r="AZ165" i="36"/>
  <c r="AY165" i="36"/>
  <c r="AX165" i="36"/>
  <c r="AW165" i="36"/>
  <c r="AV165" i="36"/>
  <c r="AU165" i="36"/>
  <c r="AH165" i="36"/>
  <c r="U165" i="36"/>
  <c r="S165" i="36"/>
  <c r="R165" i="36"/>
  <c r="Q165" i="36"/>
  <c r="P165" i="36"/>
  <c r="O165" i="36"/>
  <c r="N165" i="36"/>
  <c r="M165" i="36"/>
  <c r="L165" i="36"/>
  <c r="K165" i="36"/>
  <c r="J165" i="36"/>
  <c r="I165" i="36"/>
  <c r="H165" i="36"/>
  <c r="G165" i="36"/>
  <c r="BH165" i="36" s="1"/>
  <c r="BH164" i="36"/>
  <c r="BA164" i="36"/>
  <c r="AZ164" i="36"/>
  <c r="AY164" i="36"/>
  <c r="AX164" i="36"/>
  <c r="AW164" i="36"/>
  <c r="AV164" i="36"/>
  <c r="AU164" i="36"/>
  <c r="AH164" i="36"/>
  <c r="U164" i="36"/>
  <c r="S164" i="36"/>
  <c r="R164" i="36"/>
  <c r="Q164" i="36"/>
  <c r="P164" i="36"/>
  <c r="O164" i="36"/>
  <c r="N164" i="36"/>
  <c r="M164" i="36"/>
  <c r="L164" i="36"/>
  <c r="K164" i="36"/>
  <c r="J164" i="36"/>
  <c r="I164" i="36"/>
  <c r="H164" i="36"/>
  <c r="G164" i="36"/>
  <c r="BE163" i="36"/>
  <c r="AZ163" i="36"/>
  <c r="AY163" i="36"/>
  <c r="AX163" i="36"/>
  <c r="AW163" i="36"/>
  <c r="AV163" i="36"/>
  <c r="AU163" i="36"/>
  <c r="AT163" i="36"/>
  <c r="AS163" i="36"/>
  <c r="AR163" i="36"/>
  <c r="AQ163" i="36"/>
  <c r="AP163" i="36"/>
  <c r="AO163" i="36"/>
  <c r="AN163" i="36"/>
  <c r="AM163" i="36"/>
  <c r="AL163" i="36"/>
  <c r="AK163" i="36"/>
  <c r="AJ163" i="36"/>
  <c r="AI163" i="36"/>
  <c r="AH163" i="36"/>
  <c r="Z163" i="36"/>
  <c r="Y163" i="36"/>
  <c r="X163" i="36"/>
  <c r="W163" i="36"/>
  <c r="V163" i="36"/>
  <c r="U163" i="36"/>
  <c r="S163" i="36"/>
  <c r="R163" i="36"/>
  <c r="Q163" i="36"/>
  <c r="P163" i="36"/>
  <c r="O163" i="36"/>
  <c r="N163" i="36"/>
  <c r="M163" i="36"/>
  <c r="L163" i="36"/>
  <c r="K163" i="36"/>
  <c r="J163" i="36"/>
  <c r="I163" i="36"/>
  <c r="H163" i="36"/>
  <c r="G163" i="36"/>
  <c r="BH163" i="36" s="1"/>
  <c r="BH162" i="36"/>
  <c r="BA162" i="36"/>
  <c r="AZ162" i="36"/>
  <c r="AY162" i="36"/>
  <c r="AX162" i="36"/>
  <c r="AW162" i="36"/>
  <c r="AV162" i="36"/>
  <c r="AU162" i="36"/>
  <c r="AH162" i="36"/>
  <c r="U162" i="36"/>
  <c r="S162" i="36"/>
  <c r="R162" i="36"/>
  <c r="Q162" i="36"/>
  <c r="P162" i="36"/>
  <c r="O162" i="36"/>
  <c r="N162" i="36"/>
  <c r="M162" i="36"/>
  <c r="L162" i="36"/>
  <c r="K162" i="36"/>
  <c r="J162" i="36"/>
  <c r="I162" i="36"/>
  <c r="H162" i="36"/>
  <c r="G162" i="36"/>
  <c r="BH161" i="36"/>
  <c r="BA161" i="36"/>
  <c r="BA158" i="36" s="1"/>
  <c r="AZ161" i="36"/>
  <c r="AY161" i="36"/>
  <c r="AX161" i="36"/>
  <c r="AW161" i="36"/>
  <c r="AV161" i="36"/>
  <c r="AU161" i="36"/>
  <c r="AH161" i="36"/>
  <c r="U161" i="36"/>
  <c r="S161" i="36"/>
  <c r="R161" i="36"/>
  <c r="Q161" i="36"/>
  <c r="P161" i="36"/>
  <c r="O161" i="36"/>
  <c r="N161" i="36"/>
  <c r="M161" i="36"/>
  <c r="L161" i="36"/>
  <c r="K161" i="36"/>
  <c r="J161" i="36"/>
  <c r="I161" i="36"/>
  <c r="H161" i="36"/>
  <c r="G161" i="36"/>
  <c r="BH160" i="36"/>
  <c r="BA160" i="36"/>
  <c r="AZ160" i="36"/>
  <c r="AY160" i="36"/>
  <c r="AX160" i="36"/>
  <c r="AW160" i="36"/>
  <c r="AV160" i="36"/>
  <c r="AU160" i="36"/>
  <c r="AH160" i="36"/>
  <c r="U160" i="36"/>
  <c r="S160" i="36"/>
  <c r="R160" i="36"/>
  <c r="Q160" i="36"/>
  <c r="P160" i="36"/>
  <c r="O160" i="36"/>
  <c r="N160" i="36"/>
  <c r="M160" i="36"/>
  <c r="L160" i="36"/>
  <c r="K160" i="36"/>
  <c r="J160" i="36"/>
  <c r="I160" i="36"/>
  <c r="H160" i="36"/>
  <c r="G160" i="36"/>
  <c r="BH159" i="36"/>
  <c r="BA159" i="36"/>
  <c r="AZ159" i="36"/>
  <c r="AY159" i="36"/>
  <c r="AX159" i="36"/>
  <c r="AW159" i="36"/>
  <c r="AV159" i="36"/>
  <c r="AU159" i="36"/>
  <c r="AH159" i="36"/>
  <c r="U159" i="36"/>
  <c r="S159" i="36"/>
  <c r="R159" i="36"/>
  <c r="Q159" i="36"/>
  <c r="P159" i="36"/>
  <c r="O159" i="36"/>
  <c r="N159" i="36"/>
  <c r="M159" i="36"/>
  <c r="L159" i="36"/>
  <c r="K159" i="36"/>
  <c r="J159" i="36"/>
  <c r="I159" i="36"/>
  <c r="H159" i="36"/>
  <c r="G159" i="36"/>
  <c r="BE158" i="36"/>
  <c r="AZ158" i="36"/>
  <c r="AY158" i="36"/>
  <c r="AX158" i="36"/>
  <c r="AW158" i="36"/>
  <c r="AV158" i="36"/>
  <c r="AU158" i="36"/>
  <c r="AT158" i="36"/>
  <c r="AS158" i="36"/>
  <c r="AR158" i="36"/>
  <c r="AQ158" i="36"/>
  <c r="AP158" i="36"/>
  <c r="AO158" i="36"/>
  <c r="AN158" i="36"/>
  <c r="AM158" i="36"/>
  <c r="AL158" i="36"/>
  <c r="AK158" i="36"/>
  <c r="AJ158" i="36"/>
  <c r="AI158" i="36"/>
  <c r="AH158" i="36"/>
  <c r="Z158" i="36"/>
  <c r="Y158" i="36"/>
  <c r="X158" i="36"/>
  <c r="W158" i="36"/>
  <c r="V158" i="36"/>
  <c r="U158" i="36"/>
  <c r="S158" i="36"/>
  <c r="R158" i="36"/>
  <c r="Q158" i="36"/>
  <c r="P158" i="36"/>
  <c r="O158" i="36"/>
  <c r="N158" i="36"/>
  <c r="M158" i="36"/>
  <c r="L158" i="36"/>
  <c r="K158" i="36"/>
  <c r="J158" i="36"/>
  <c r="I158" i="36"/>
  <c r="H158" i="36"/>
  <c r="G158" i="36"/>
  <c r="BH158" i="36" s="1"/>
  <c r="BH157" i="36"/>
  <c r="BA157" i="36"/>
  <c r="AZ157" i="36"/>
  <c r="AY157" i="36"/>
  <c r="AX157" i="36"/>
  <c r="AW157" i="36"/>
  <c r="AV157" i="36"/>
  <c r="AU157" i="36"/>
  <c r="AH157" i="36"/>
  <c r="U157" i="36"/>
  <c r="S157" i="36"/>
  <c r="R157" i="36"/>
  <c r="Q157" i="36"/>
  <c r="P157" i="36"/>
  <c r="O157" i="36"/>
  <c r="N157" i="36"/>
  <c r="M157" i="36"/>
  <c r="L157" i="36"/>
  <c r="K157" i="36"/>
  <c r="J157" i="36"/>
  <c r="I157" i="36"/>
  <c r="H157" i="36"/>
  <c r="G157" i="36"/>
  <c r="BH156" i="36"/>
  <c r="BA156" i="36"/>
  <c r="AZ156" i="36"/>
  <c r="AY156" i="36"/>
  <c r="AX156" i="36"/>
  <c r="AW156" i="36"/>
  <c r="AV156" i="36"/>
  <c r="AU156" i="36"/>
  <c r="AH156" i="36"/>
  <c r="U156" i="36"/>
  <c r="S156" i="36"/>
  <c r="R156" i="36"/>
  <c r="Q156" i="36"/>
  <c r="P156" i="36"/>
  <c r="O156" i="36"/>
  <c r="N156" i="36"/>
  <c r="M156" i="36"/>
  <c r="L156" i="36"/>
  <c r="K156" i="36"/>
  <c r="J156" i="36"/>
  <c r="I156" i="36"/>
  <c r="H156" i="36"/>
  <c r="G156" i="36"/>
  <c r="BH155" i="36"/>
  <c r="BA155" i="36"/>
  <c r="AZ155" i="36"/>
  <c r="AY155" i="36"/>
  <c r="AX155" i="36"/>
  <c r="AW155" i="36"/>
  <c r="AV155" i="36"/>
  <c r="AU155" i="36"/>
  <c r="AH155" i="36"/>
  <c r="U155" i="36"/>
  <c r="S155" i="36"/>
  <c r="R155" i="36"/>
  <c r="Q155" i="36"/>
  <c r="P155" i="36"/>
  <c r="O155" i="36"/>
  <c r="N155" i="36"/>
  <c r="M155" i="36"/>
  <c r="L155" i="36"/>
  <c r="K155" i="36"/>
  <c r="J155" i="36"/>
  <c r="I155" i="36"/>
  <c r="H155" i="36"/>
  <c r="G155" i="36"/>
  <c r="BH154" i="36"/>
  <c r="BA154" i="36"/>
  <c r="AZ154" i="36"/>
  <c r="AY154" i="36"/>
  <c r="AX154" i="36"/>
  <c r="AW154" i="36"/>
  <c r="AV154" i="36"/>
  <c r="AU154" i="36"/>
  <c r="AH154" i="36"/>
  <c r="U154" i="36"/>
  <c r="S154" i="36"/>
  <c r="R154" i="36"/>
  <c r="Q154" i="36"/>
  <c r="P154" i="36"/>
  <c r="O154" i="36"/>
  <c r="N154" i="36"/>
  <c r="M154" i="36"/>
  <c r="L154" i="36"/>
  <c r="K154" i="36"/>
  <c r="J154" i="36"/>
  <c r="I154" i="36"/>
  <c r="H154" i="36"/>
  <c r="G154" i="36"/>
  <c r="BH153" i="36"/>
  <c r="BA153" i="36"/>
  <c r="AZ153" i="36"/>
  <c r="AY153" i="36"/>
  <c r="AX153" i="36"/>
  <c r="AW153" i="36"/>
  <c r="AV153" i="36"/>
  <c r="AU153" i="36"/>
  <c r="AH153" i="36"/>
  <c r="U153" i="36"/>
  <c r="S153" i="36"/>
  <c r="R153" i="36"/>
  <c r="Q153" i="36"/>
  <c r="P153" i="36"/>
  <c r="O153" i="36"/>
  <c r="N153" i="36"/>
  <c r="M153" i="36"/>
  <c r="L153" i="36"/>
  <c r="K153" i="36"/>
  <c r="J153" i="36"/>
  <c r="I153" i="36"/>
  <c r="H153" i="36"/>
  <c r="G153" i="36"/>
  <c r="BH152" i="36"/>
  <c r="BA152" i="36"/>
  <c r="AZ152" i="36"/>
  <c r="AY152" i="36"/>
  <c r="AX152" i="36"/>
  <c r="AW152" i="36"/>
  <c r="AV152" i="36"/>
  <c r="AU152" i="36"/>
  <c r="AH152" i="36"/>
  <c r="U152" i="36"/>
  <c r="S152" i="36"/>
  <c r="R152" i="36"/>
  <c r="Q152" i="36"/>
  <c r="P152" i="36"/>
  <c r="O152" i="36"/>
  <c r="N152" i="36"/>
  <c r="M152" i="36"/>
  <c r="L152" i="36"/>
  <c r="K152" i="36"/>
  <c r="J152" i="36"/>
  <c r="I152" i="36"/>
  <c r="H152" i="36"/>
  <c r="G152" i="36"/>
  <c r="BH151" i="36"/>
  <c r="BA151" i="36"/>
  <c r="BA149" i="36" s="1"/>
  <c r="AZ151" i="36"/>
  <c r="AY151" i="36"/>
  <c r="AX151" i="36"/>
  <c r="AW151" i="36"/>
  <c r="AV151" i="36"/>
  <c r="AU151" i="36"/>
  <c r="AH151" i="36"/>
  <c r="U151" i="36"/>
  <c r="S151" i="36"/>
  <c r="R151" i="36"/>
  <c r="Q151" i="36"/>
  <c r="P151" i="36"/>
  <c r="O151" i="36"/>
  <c r="N151" i="36"/>
  <c r="M151" i="36"/>
  <c r="L151" i="36"/>
  <c r="K151" i="36"/>
  <c r="J151" i="36"/>
  <c r="I151" i="36"/>
  <c r="H151" i="36"/>
  <c r="G151" i="36"/>
  <c r="BH150" i="36"/>
  <c r="BA150" i="36"/>
  <c r="AZ150" i="36"/>
  <c r="AY150" i="36"/>
  <c r="AX150" i="36"/>
  <c r="AW150" i="36"/>
  <c r="AV150" i="36"/>
  <c r="AU150" i="36"/>
  <c r="AH150" i="36"/>
  <c r="U150" i="36"/>
  <c r="S150" i="36"/>
  <c r="R150" i="36"/>
  <c r="Q150" i="36"/>
  <c r="P150" i="36"/>
  <c r="O150" i="36"/>
  <c r="N150" i="36"/>
  <c r="M150" i="36"/>
  <c r="L150" i="36"/>
  <c r="K150" i="36"/>
  <c r="J150" i="36"/>
  <c r="I150" i="36"/>
  <c r="H150" i="36"/>
  <c r="G150" i="36"/>
  <c r="BE149" i="36"/>
  <c r="AZ149" i="36"/>
  <c r="AY149" i="36"/>
  <c r="AX149" i="36"/>
  <c r="AW149" i="36"/>
  <c r="AV149" i="36"/>
  <c r="AU149" i="36"/>
  <c r="AT149" i="36"/>
  <c r="AS149" i="36"/>
  <c r="AR149" i="36"/>
  <c r="AQ149" i="36"/>
  <c r="AP149" i="36"/>
  <c r="AO149" i="36"/>
  <c r="AN149" i="36"/>
  <c r="AM149" i="36"/>
  <c r="AL149" i="36"/>
  <c r="AK149" i="36"/>
  <c r="AJ149" i="36"/>
  <c r="AI149" i="36"/>
  <c r="AH149" i="36"/>
  <c r="Z149" i="36"/>
  <c r="Y149" i="36"/>
  <c r="X149" i="36"/>
  <c r="W149" i="36"/>
  <c r="V149" i="36"/>
  <c r="U149" i="36"/>
  <c r="S149" i="36"/>
  <c r="R149" i="36"/>
  <c r="Q149" i="36"/>
  <c r="P149" i="36"/>
  <c r="O149" i="36"/>
  <c r="N149" i="36"/>
  <c r="M149" i="36"/>
  <c r="L149" i="36"/>
  <c r="K149" i="36"/>
  <c r="J149" i="36"/>
  <c r="I149" i="36"/>
  <c r="H149" i="36"/>
  <c r="G149" i="36"/>
  <c r="BH149" i="36" s="1"/>
  <c r="BH148" i="36"/>
  <c r="BA148" i="36"/>
  <c r="AZ148" i="36"/>
  <c r="AY148" i="36"/>
  <c r="AX148" i="36"/>
  <c r="AW148" i="36"/>
  <c r="AV148" i="36"/>
  <c r="AU148" i="36"/>
  <c r="AH148" i="36"/>
  <c r="U148" i="36"/>
  <c r="S148" i="36"/>
  <c r="R148" i="36"/>
  <c r="Q148" i="36"/>
  <c r="P148" i="36"/>
  <c r="O148" i="36"/>
  <c r="N148" i="36"/>
  <c r="M148" i="36"/>
  <c r="L148" i="36"/>
  <c r="K148" i="36"/>
  <c r="J148" i="36"/>
  <c r="I148" i="36"/>
  <c r="H148" i="36"/>
  <c r="G148" i="36"/>
  <c r="BH147" i="36"/>
  <c r="BA147" i="36"/>
  <c r="AZ147" i="36"/>
  <c r="AY147" i="36"/>
  <c r="AX147" i="36"/>
  <c r="AW147" i="36"/>
  <c r="AV147" i="36"/>
  <c r="AU147" i="36"/>
  <c r="AH147" i="36"/>
  <c r="U147" i="36"/>
  <c r="S147" i="36"/>
  <c r="R147" i="36"/>
  <c r="Q147" i="36"/>
  <c r="P147" i="36"/>
  <c r="O147" i="36"/>
  <c r="N147" i="36"/>
  <c r="M147" i="36"/>
  <c r="L147" i="36"/>
  <c r="K147" i="36"/>
  <c r="J147" i="36"/>
  <c r="I147" i="36"/>
  <c r="H147" i="36"/>
  <c r="G147" i="36"/>
  <c r="BE146" i="36"/>
  <c r="BA146" i="36"/>
  <c r="AZ146" i="36"/>
  <c r="AY146" i="36"/>
  <c r="AX146" i="36"/>
  <c r="AW146" i="36"/>
  <c r="AV146" i="36"/>
  <c r="AU146" i="36"/>
  <c r="AT146" i="36"/>
  <c r="AS146" i="36"/>
  <c r="AR146" i="36"/>
  <c r="AQ146" i="36"/>
  <c r="AP146" i="36"/>
  <c r="AO146" i="36"/>
  <c r="AN146" i="36"/>
  <c r="AM146" i="36"/>
  <c r="AL146" i="36"/>
  <c r="AK146" i="36"/>
  <c r="AJ146" i="36"/>
  <c r="AI146" i="36"/>
  <c r="AH146" i="36"/>
  <c r="Z146" i="36"/>
  <c r="Y146" i="36"/>
  <c r="X146" i="36"/>
  <c r="W146" i="36"/>
  <c r="V146" i="36"/>
  <c r="U146" i="36"/>
  <c r="S146" i="36"/>
  <c r="R146" i="36"/>
  <c r="Q146" i="36"/>
  <c r="P146" i="36"/>
  <c r="O146" i="36"/>
  <c r="N146" i="36"/>
  <c r="M146" i="36"/>
  <c r="L146" i="36"/>
  <c r="K146" i="36"/>
  <c r="J146" i="36"/>
  <c r="I146" i="36"/>
  <c r="H146" i="36"/>
  <c r="G146" i="36"/>
  <c r="BH146" i="36" s="1"/>
  <c r="BH145" i="36"/>
  <c r="BA145" i="36"/>
  <c r="AZ145" i="36"/>
  <c r="AY145" i="36"/>
  <c r="AX145" i="36"/>
  <c r="AW145" i="36"/>
  <c r="AV145" i="36"/>
  <c r="AU145" i="36"/>
  <c r="AH145" i="36"/>
  <c r="U145" i="36"/>
  <c r="S145" i="36"/>
  <c r="R145" i="36"/>
  <c r="Q145" i="36"/>
  <c r="P145" i="36"/>
  <c r="O145" i="36"/>
  <c r="N145" i="36"/>
  <c r="M145" i="36"/>
  <c r="L145" i="36"/>
  <c r="K145" i="36"/>
  <c r="J145" i="36"/>
  <c r="I145" i="36"/>
  <c r="H145" i="36"/>
  <c r="G145" i="36"/>
  <c r="BH144" i="36"/>
  <c r="BA144" i="36"/>
  <c r="AZ144" i="36"/>
  <c r="AY144" i="36"/>
  <c r="AX144" i="36"/>
  <c r="AW144" i="36"/>
  <c r="AV144" i="36"/>
  <c r="AU144" i="36"/>
  <c r="AH144" i="36"/>
  <c r="U144" i="36"/>
  <c r="S144" i="36"/>
  <c r="R144" i="36"/>
  <c r="Q144" i="36"/>
  <c r="P144" i="36"/>
  <c r="O144" i="36"/>
  <c r="N144" i="36"/>
  <c r="M144" i="36"/>
  <c r="L144" i="36"/>
  <c r="K144" i="36"/>
  <c r="J144" i="36"/>
  <c r="I144" i="36"/>
  <c r="H144" i="36"/>
  <c r="G144" i="36"/>
  <c r="BH143" i="36"/>
  <c r="BA143" i="36"/>
  <c r="AZ143" i="36"/>
  <c r="AY143" i="36"/>
  <c r="AX143" i="36"/>
  <c r="AW143" i="36"/>
  <c r="AV143" i="36"/>
  <c r="AU143" i="36"/>
  <c r="AH143" i="36"/>
  <c r="U143" i="36"/>
  <c r="S143" i="36"/>
  <c r="R143" i="36"/>
  <c r="Q143" i="36"/>
  <c r="P143" i="36"/>
  <c r="O143" i="36"/>
  <c r="N143" i="36"/>
  <c r="M143" i="36"/>
  <c r="L143" i="36"/>
  <c r="K143" i="36"/>
  <c r="J143" i="36"/>
  <c r="I143" i="36"/>
  <c r="H143" i="36"/>
  <c r="G143" i="36"/>
  <c r="BH142" i="36"/>
  <c r="BA142" i="36"/>
  <c r="AZ142" i="36"/>
  <c r="AY142" i="36"/>
  <c r="AX142" i="36"/>
  <c r="AW142" i="36"/>
  <c r="AV142" i="36"/>
  <c r="AU142" i="36"/>
  <c r="AH142" i="36"/>
  <c r="U142" i="36"/>
  <c r="S142" i="36"/>
  <c r="R142" i="36"/>
  <c r="Q142" i="36"/>
  <c r="P142" i="36"/>
  <c r="O142" i="36"/>
  <c r="N142" i="36"/>
  <c r="M142" i="36"/>
  <c r="L142" i="36"/>
  <c r="K142" i="36"/>
  <c r="J142" i="36"/>
  <c r="I142" i="36"/>
  <c r="H142" i="36"/>
  <c r="G142" i="36"/>
  <c r="BH141" i="36"/>
  <c r="BA141" i="36"/>
  <c r="AZ141" i="36"/>
  <c r="AY141" i="36"/>
  <c r="AX141" i="36"/>
  <c r="AW141" i="36"/>
  <c r="AV141" i="36"/>
  <c r="AU141" i="36"/>
  <c r="AH141" i="36"/>
  <c r="U141" i="36"/>
  <c r="S141" i="36"/>
  <c r="R141" i="36"/>
  <c r="Q141" i="36"/>
  <c r="P141" i="36"/>
  <c r="O141" i="36"/>
  <c r="N141" i="36"/>
  <c r="M141" i="36"/>
  <c r="L141" i="36"/>
  <c r="K141" i="36"/>
  <c r="J141" i="36"/>
  <c r="I141" i="36"/>
  <c r="H141" i="36"/>
  <c r="G141" i="36"/>
  <c r="BE140" i="36"/>
  <c r="BA140" i="36"/>
  <c r="AZ140" i="36"/>
  <c r="AY140" i="36"/>
  <c r="AX140" i="36"/>
  <c r="AW140" i="36"/>
  <c r="AV140" i="36"/>
  <c r="AU140" i="36"/>
  <c r="AT140" i="36"/>
  <c r="AS140" i="36"/>
  <c r="AR140" i="36"/>
  <c r="AQ140" i="36"/>
  <c r="AP140" i="36"/>
  <c r="AO140" i="36"/>
  <c r="AN140" i="36"/>
  <c r="AM140" i="36"/>
  <c r="AL140" i="36"/>
  <c r="AK140" i="36"/>
  <c r="AJ140" i="36"/>
  <c r="AI140" i="36"/>
  <c r="AH140" i="36"/>
  <c r="Z140" i="36"/>
  <c r="Y140" i="36"/>
  <c r="X140" i="36"/>
  <c r="W140" i="36"/>
  <c r="V140" i="36"/>
  <c r="U140" i="36"/>
  <c r="S140" i="36"/>
  <c r="R140" i="36"/>
  <c r="Q140" i="36"/>
  <c r="P140" i="36"/>
  <c r="O140" i="36"/>
  <c r="N140" i="36"/>
  <c r="M140" i="36"/>
  <c r="L140" i="36"/>
  <c r="K140" i="36"/>
  <c r="J140" i="36"/>
  <c r="I140" i="36"/>
  <c r="H140" i="36"/>
  <c r="G140" i="36"/>
  <c r="BH140" i="36" s="1"/>
  <c r="BH139" i="36"/>
  <c r="BA139" i="36"/>
  <c r="AZ139" i="36"/>
  <c r="AY139" i="36"/>
  <c r="AX139" i="36"/>
  <c r="AW139" i="36"/>
  <c r="AV139" i="36"/>
  <c r="AU139" i="36"/>
  <c r="AH139" i="36"/>
  <c r="U139" i="36"/>
  <c r="S139" i="36"/>
  <c r="R139" i="36"/>
  <c r="Q139" i="36"/>
  <c r="P139" i="36"/>
  <c r="O139" i="36"/>
  <c r="N139" i="36"/>
  <c r="M139" i="36"/>
  <c r="L139" i="36"/>
  <c r="K139" i="36"/>
  <c r="J139" i="36"/>
  <c r="I139" i="36"/>
  <c r="H139" i="36"/>
  <c r="G139" i="36"/>
  <c r="BH138" i="36"/>
  <c r="BE138" i="36"/>
  <c r="BA138" i="36"/>
  <c r="AZ138" i="36"/>
  <c r="AY138" i="36"/>
  <c r="AX138" i="36"/>
  <c r="AW138" i="36"/>
  <c r="AV138" i="36"/>
  <c r="AU138" i="36"/>
  <c r="AT138" i="36"/>
  <c r="AS138" i="36"/>
  <c r="AR138" i="36"/>
  <c r="AQ138" i="36"/>
  <c r="AP138" i="36"/>
  <c r="AO138" i="36"/>
  <c r="AN138" i="36"/>
  <c r="AM138" i="36"/>
  <c r="AL138" i="36"/>
  <c r="AK138" i="36"/>
  <c r="AJ138" i="36"/>
  <c r="AI138" i="36"/>
  <c r="AH138" i="36"/>
  <c r="Z138" i="36"/>
  <c r="Y138" i="36"/>
  <c r="X138" i="36"/>
  <c r="W138" i="36"/>
  <c r="V138" i="36"/>
  <c r="U138" i="36"/>
  <c r="S138" i="36"/>
  <c r="R138" i="36"/>
  <c r="Q138" i="36"/>
  <c r="P138" i="36"/>
  <c r="O138" i="36"/>
  <c r="N138" i="36"/>
  <c r="M138" i="36"/>
  <c r="L138" i="36"/>
  <c r="K138" i="36"/>
  <c r="J138" i="36"/>
  <c r="I138" i="36"/>
  <c r="H138" i="36"/>
  <c r="G138" i="36"/>
  <c r="BH137" i="36"/>
  <c r="BA137" i="36"/>
  <c r="AZ137" i="36"/>
  <c r="AY137" i="36"/>
  <c r="AX137" i="36"/>
  <c r="AW137" i="36"/>
  <c r="AV137" i="36"/>
  <c r="AU137" i="36"/>
  <c r="AH137" i="36"/>
  <c r="U137" i="36"/>
  <c r="S137" i="36"/>
  <c r="R137" i="36"/>
  <c r="Q137" i="36"/>
  <c r="P137" i="36"/>
  <c r="O137" i="36"/>
  <c r="N137" i="36"/>
  <c r="M137" i="36"/>
  <c r="L137" i="36"/>
  <c r="K137" i="36"/>
  <c r="J137" i="36"/>
  <c r="I137" i="36"/>
  <c r="H137" i="36"/>
  <c r="G137" i="36"/>
  <c r="BH136" i="36"/>
  <c r="BA136" i="36"/>
  <c r="AZ136" i="36"/>
  <c r="AY136" i="36"/>
  <c r="AX136" i="36"/>
  <c r="AW136" i="36"/>
  <c r="AV136" i="36"/>
  <c r="AU136" i="36"/>
  <c r="AH136" i="36"/>
  <c r="U136" i="36"/>
  <c r="S136" i="36"/>
  <c r="R136" i="36"/>
  <c r="Q136" i="36"/>
  <c r="P136" i="36"/>
  <c r="O136" i="36"/>
  <c r="N136" i="36"/>
  <c r="M136" i="36"/>
  <c r="L136" i="36"/>
  <c r="K136" i="36"/>
  <c r="J136" i="36"/>
  <c r="I136" i="36"/>
  <c r="H136" i="36"/>
  <c r="G136" i="36"/>
  <c r="BH135" i="36"/>
  <c r="BA135" i="36"/>
  <c r="AZ135" i="36"/>
  <c r="AY135" i="36"/>
  <c r="AX135" i="36"/>
  <c r="AW135" i="36"/>
  <c r="AV135" i="36"/>
  <c r="AU135" i="36"/>
  <c r="AH135" i="36"/>
  <c r="U135" i="36"/>
  <c r="S135" i="36"/>
  <c r="R135" i="36"/>
  <c r="Q135" i="36"/>
  <c r="P135" i="36"/>
  <c r="O135" i="36"/>
  <c r="N135" i="36"/>
  <c r="M135" i="36"/>
  <c r="L135" i="36"/>
  <c r="K135" i="36"/>
  <c r="J135" i="36"/>
  <c r="I135" i="36"/>
  <c r="H135" i="36"/>
  <c r="G135" i="36"/>
  <c r="BH134" i="36"/>
  <c r="BA134" i="36"/>
  <c r="AZ134" i="36"/>
  <c r="AZ130" i="36" s="1"/>
  <c r="AY134" i="36"/>
  <c r="AX134" i="36"/>
  <c r="AW134" i="36"/>
  <c r="AV134" i="36"/>
  <c r="AU134" i="36"/>
  <c r="AH134" i="36"/>
  <c r="U134" i="36"/>
  <c r="S134" i="36"/>
  <c r="R134" i="36"/>
  <c r="Q134" i="36"/>
  <c r="P134" i="36"/>
  <c r="O134" i="36"/>
  <c r="N134" i="36"/>
  <c r="M134" i="36"/>
  <c r="L134" i="36"/>
  <c r="K134" i="36"/>
  <c r="J134" i="36"/>
  <c r="I134" i="36"/>
  <c r="H134" i="36"/>
  <c r="G134" i="36"/>
  <c r="BH133" i="36"/>
  <c r="BA133" i="36"/>
  <c r="AZ133" i="36"/>
  <c r="AY133" i="36"/>
  <c r="AX133" i="36"/>
  <c r="AW133" i="36"/>
  <c r="AV133" i="36"/>
  <c r="AU133" i="36"/>
  <c r="AH133" i="36"/>
  <c r="U133" i="36"/>
  <c r="S133" i="36"/>
  <c r="R133" i="36"/>
  <c r="Q133" i="36"/>
  <c r="P133" i="36"/>
  <c r="O133" i="36"/>
  <c r="N133" i="36"/>
  <c r="M133" i="36"/>
  <c r="L133" i="36"/>
  <c r="K133" i="36"/>
  <c r="J133" i="36"/>
  <c r="I133" i="36"/>
  <c r="H133" i="36"/>
  <c r="G133" i="36"/>
  <c r="BH132" i="36"/>
  <c r="BA132" i="36"/>
  <c r="AZ132" i="36"/>
  <c r="AY132" i="36"/>
  <c r="AX132" i="36"/>
  <c r="AW132" i="36"/>
  <c r="AV132" i="36"/>
  <c r="AU132" i="36"/>
  <c r="AH132" i="36"/>
  <c r="U132" i="36"/>
  <c r="S132" i="36"/>
  <c r="R132" i="36"/>
  <c r="Q132" i="36"/>
  <c r="P132" i="36"/>
  <c r="O132" i="36"/>
  <c r="N132" i="36"/>
  <c r="M132" i="36"/>
  <c r="L132" i="36"/>
  <c r="K132" i="36"/>
  <c r="J132" i="36"/>
  <c r="I132" i="36"/>
  <c r="H132" i="36"/>
  <c r="G132" i="36"/>
  <c r="BH131" i="36"/>
  <c r="BA131" i="36"/>
  <c r="AZ131" i="36"/>
  <c r="AY131" i="36"/>
  <c r="AX131" i="36"/>
  <c r="AW131" i="36"/>
  <c r="AV131" i="36"/>
  <c r="AU131" i="36"/>
  <c r="AH131" i="36"/>
  <c r="U131" i="36"/>
  <c r="S131" i="36"/>
  <c r="R131" i="36"/>
  <c r="Q131" i="36"/>
  <c r="P131" i="36"/>
  <c r="O131" i="36"/>
  <c r="N131" i="36"/>
  <c r="M131" i="36"/>
  <c r="L131" i="36"/>
  <c r="K131" i="36"/>
  <c r="J131" i="36"/>
  <c r="I131" i="36"/>
  <c r="H131" i="36"/>
  <c r="G131" i="36"/>
  <c r="BH130" i="36"/>
  <c r="BE130" i="36"/>
  <c r="BA130" i="36"/>
  <c r="AY130" i="36"/>
  <c r="AX130" i="36"/>
  <c r="AW130" i="36"/>
  <c r="AV130" i="36"/>
  <c r="AU130" i="36"/>
  <c r="AT130" i="36"/>
  <c r="AS130" i="36"/>
  <c r="AR130" i="36"/>
  <c r="AQ130" i="36"/>
  <c r="AP130" i="36"/>
  <c r="AO130" i="36"/>
  <c r="AN130" i="36"/>
  <c r="AM130" i="36"/>
  <c r="AL130" i="36"/>
  <c r="AK130" i="36"/>
  <c r="AJ130" i="36"/>
  <c r="AI130" i="36"/>
  <c r="AH130" i="36"/>
  <c r="Z130" i="36"/>
  <c r="Y130" i="36"/>
  <c r="X130" i="36"/>
  <c r="W130" i="36"/>
  <c r="V130" i="36"/>
  <c r="U130" i="36"/>
  <c r="S130" i="36"/>
  <c r="R130" i="36"/>
  <c r="Q130" i="36"/>
  <c r="P130" i="36"/>
  <c r="O130" i="36"/>
  <c r="N130" i="36"/>
  <c r="M130" i="36"/>
  <c r="L130" i="36"/>
  <c r="K130" i="36"/>
  <c r="J130" i="36"/>
  <c r="I130" i="36"/>
  <c r="H130" i="36"/>
  <c r="G130" i="36"/>
  <c r="BH129" i="36"/>
  <c r="BA129" i="36"/>
  <c r="AZ129" i="36"/>
  <c r="AY129" i="36"/>
  <c r="AX129" i="36"/>
  <c r="AW129" i="36"/>
  <c r="AV129" i="36"/>
  <c r="AU129" i="36"/>
  <c r="AH129" i="36"/>
  <c r="U129" i="36"/>
  <c r="S129" i="36"/>
  <c r="R129" i="36"/>
  <c r="Q129" i="36"/>
  <c r="P129" i="36"/>
  <c r="O129" i="36"/>
  <c r="N129" i="36"/>
  <c r="M129" i="36"/>
  <c r="L129" i="36"/>
  <c r="K129" i="36"/>
  <c r="J129" i="36"/>
  <c r="I129" i="36"/>
  <c r="H129" i="36"/>
  <c r="G129" i="36"/>
  <c r="BH128" i="36"/>
  <c r="BE128" i="36"/>
  <c r="BA128" i="36"/>
  <c r="AZ128" i="36"/>
  <c r="AY128" i="36"/>
  <c r="AX128" i="36"/>
  <c r="AW128" i="36"/>
  <c r="AV128" i="36"/>
  <c r="AU128" i="36"/>
  <c r="AT128" i="36"/>
  <c r="AS128" i="36"/>
  <c r="AR128" i="36"/>
  <c r="AQ128" i="36"/>
  <c r="AP128" i="36"/>
  <c r="AO128" i="36"/>
  <c r="AN128" i="36"/>
  <c r="AM128" i="36"/>
  <c r="AL128" i="36"/>
  <c r="AK128" i="36"/>
  <c r="AJ128" i="36"/>
  <c r="AI128" i="36"/>
  <c r="AH128" i="36"/>
  <c r="Z128" i="36"/>
  <c r="Y128" i="36"/>
  <c r="X128" i="36"/>
  <c r="W128" i="36"/>
  <c r="V128" i="36"/>
  <c r="U128" i="36"/>
  <c r="S128" i="36"/>
  <c r="R128" i="36"/>
  <c r="Q128" i="36"/>
  <c r="P128" i="36"/>
  <c r="O128" i="36"/>
  <c r="N128" i="36"/>
  <c r="M128" i="36"/>
  <c r="L128" i="36"/>
  <c r="K128" i="36"/>
  <c r="J128" i="36"/>
  <c r="I128" i="36"/>
  <c r="H128" i="36"/>
  <c r="G128" i="36"/>
  <c r="BH127" i="36"/>
  <c r="BA127" i="36"/>
  <c r="AZ127" i="36"/>
  <c r="AY127" i="36"/>
  <c r="AX127" i="36"/>
  <c r="AW127" i="36"/>
  <c r="AV127" i="36"/>
  <c r="AU127" i="36"/>
  <c r="AH127" i="36"/>
  <c r="U127" i="36"/>
  <c r="S127" i="36"/>
  <c r="R127" i="36"/>
  <c r="Q127" i="36"/>
  <c r="P127" i="36"/>
  <c r="O127" i="36"/>
  <c r="N127" i="36"/>
  <c r="M127" i="36"/>
  <c r="L127" i="36"/>
  <c r="K127" i="36"/>
  <c r="J127" i="36"/>
  <c r="I127" i="36"/>
  <c r="H127" i="36"/>
  <c r="G127" i="36"/>
  <c r="BH126" i="36"/>
  <c r="BA126" i="36"/>
  <c r="AZ126" i="36"/>
  <c r="AY126" i="36"/>
  <c r="AX126" i="36"/>
  <c r="AW126" i="36"/>
  <c r="AV126" i="36"/>
  <c r="AU126" i="36"/>
  <c r="AH126" i="36"/>
  <c r="U126" i="36"/>
  <c r="S126" i="36"/>
  <c r="R126" i="36"/>
  <c r="Q126" i="36"/>
  <c r="P126" i="36"/>
  <c r="O126" i="36"/>
  <c r="N126" i="36"/>
  <c r="M126" i="36"/>
  <c r="L126" i="36"/>
  <c r="K126" i="36"/>
  <c r="J126" i="36"/>
  <c r="I126" i="36"/>
  <c r="H126" i="36"/>
  <c r="G126" i="36"/>
  <c r="BH125" i="36"/>
  <c r="BA125" i="36"/>
  <c r="AZ125" i="36"/>
  <c r="AY125" i="36"/>
  <c r="AX125" i="36"/>
  <c r="AW125" i="36"/>
  <c r="AV125" i="36"/>
  <c r="AU125" i="36"/>
  <c r="AH125" i="36"/>
  <c r="U125" i="36"/>
  <c r="S125" i="36"/>
  <c r="R125" i="36"/>
  <c r="Q125" i="36"/>
  <c r="P125" i="36"/>
  <c r="O125" i="36"/>
  <c r="N125" i="36"/>
  <c r="M125" i="36"/>
  <c r="L125" i="36"/>
  <c r="K125" i="36"/>
  <c r="J125" i="36"/>
  <c r="I125" i="36"/>
  <c r="H125" i="36"/>
  <c r="G125" i="36"/>
  <c r="BH124" i="36"/>
  <c r="BA124" i="36"/>
  <c r="AZ124" i="36"/>
  <c r="AY124" i="36"/>
  <c r="AX124" i="36"/>
  <c r="AW124" i="36"/>
  <c r="AV124" i="36"/>
  <c r="AU124" i="36"/>
  <c r="AH124" i="36"/>
  <c r="U124" i="36"/>
  <c r="S124" i="36"/>
  <c r="R124" i="36"/>
  <c r="Q124" i="36"/>
  <c r="P124" i="36"/>
  <c r="O124" i="36"/>
  <c r="N124" i="36"/>
  <c r="M124" i="36"/>
  <c r="L124" i="36"/>
  <c r="K124" i="36"/>
  <c r="J124" i="36"/>
  <c r="I124" i="36"/>
  <c r="H124" i="36"/>
  <c r="G124" i="36"/>
  <c r="BH123" i="36"/>
  <c r="BA123" i="36"/>
  <c r="AZ123" i="36"/>
  <c r="AY123" i="36"/>
  <c r="AX123" i="36"/>
  <c r="AW123" i="36"/>
  <c r="AV123" i="36"/>
  <c r="AU123" i="36"/>
  <c r="AH123" i="36"/>
  <c r="U123" i="36"/>
  <c r="S123" i="36"/>
  <c r="R123" i="36"/>
  <c r="Q123" i="36"/>
  <c r="P123" i="36"/>
  <c r="O123" i="36"/>
  <c r="N123" i="36"/>
  <c r="M123" i="36"/>
  <c r="L123" i="36"/>
  <c r="K123" i="36"/>
  <c r="J123" i="36"/>
  <c r="I123" i="36"/>
  <c r="H123" i="36"/>
  <c r="G123" i="36"/>
  <c r="BH122" i="36"/>
  <c r="BA122" i="36"/>
  <c r="AZ122" i="36"/>
  <c r="AY122" i="36"/>
  <c r="AX122" i="36"/>
  <c r="AW122" i="36"/>
  <c r="AV122" i="36"/>
  <c r="AU122" i="36"/>
  <c r="AH122" i="36"/>
  <c r="U122" i="36"/>
  <c r="S122" i="36"/>
  <c r="R122" i="36"/>
  <c r="Q122" i="36"/>
  <c r="P122" i="36"/>
  <c r="O122" i="36"/>
  <c r="N122" i="36"/>
  <c r="M122" i="36"/>
  <c r="L122" i="36"/>
  <c r="K122" i="36"/>
  <c r="J122" i="36"/>
  <c r="I122" i="36"/>
  <c r="H122" i="36"/>
  <c r="G122" i="36"/>
  <c r="BH121" i="36"/>
  <c r="BA121" i="36"/>
  <c r="AZ121" i="36"/>
  <c r="AY121" i="36"/>
  <c r="AX121" i="36"/>
  <c r="AW121" i="36"/>
  <c r="AV121" i="36"/>
  <c r="AU121" i="36"/>
  <c r="AH121" i="36"/>
  <c r="U121" i="36"/>
  <c r="S121" i="36"/>
  <c r="R121" i="36"/>
  <c r="Q121" i="36"/>
  <c r="P121" i="36"/>
  <c r="O121" i="36"/>
  <c r="N121" i="36"/>
  <c r="M121" i="36"/>
  <c r="L121" i="36"/>
  <c r="K121" i="36"/>
  <c r="J121" i="36"/>
  <c r="I121" i="36"/>
  <c r="H121" i="36"/>
  <c r="G121" i="36"/>
  <c r="BH120" i="36"/>
  <c r="AZ120" i="36"/>
  <c r="BA120" i="36" s="1"/>
  <c r="BA118" i="36" s="1"/>
  <c r="AY120" i="36"/>
  <c r="AX120" i="36"/>
  <c r="AW120" i="36"/>
  <c r="AV120" i="36"/>
  <c r="AU120" i="36"/>
  <c r="AH120" i="36"/>
  <c r="U120" i="36"/>
  <c r="S120" i="36"/>
  <c r="R120" i="36"/>
  <c r="Q120" i="36"/>
  <c r="P120" i="36"/>
  <c r="O120" i="36"/>
  <c r="N120" i="36"/>
  <c r="M120" i="36"/>
  <c r="L120" i="36"/>
  <c r="K120" i="36"/>
  <c r="J120" i="36"/>
  <c r="I120" i="36"/>
  <c r="H120" i="36"/>
  <c r="G120" i="36"/>
  <c r="BH119" i="36"/>
  <c r="BA119" i="36"/>
  <c r="AZ119" i="36"/>
  <c r="AY119" i="36"/>
  <c r="AX119" i="36"/>
  <c r="AW119" i="36"/>
  <c r="AV119" i="36"/>
  <c r="AU119" i="36"/>
  <c r="AH119" i="36"/>
  <c r="U119" i="36"/>
  <c r="S119" i="36"/>
  <c r="R119" i="36"/>
  <c r="Q119" i="36"/>
  <c r="P119" i="36"/>
  <c r="O119" i="36"/>
  <c r="N119" i="36"/>
  <c r="M119" i="36"/>
  <c r="L119" i="36"/>
  <c r="K119" i="36"/>
  <c r="J119" i="36"/>
  <c r="I119" i="36"/>
  <c r="H119" i="36"/>
  <c r="G119" i="36"/>
  <c r="BH118" i="36"/>
  <c r="BE118" i="36"/>
  <c r="AY118" i="36"/>
  <c r="AX118" i="36"/>
  <c r="AW118" i="36"/>
  <c r="AV118" i="36"/>
  <c r="AU118" i="36"/>
  <c r="AT118" i="36"/>
  <c r="AS118" i="36"/>
  <c r="AR118" i="36"/>
  <c r="AQ118" i="36"/>
  <c r="AP118" i="36"/>
  <c r="AO118" i="36"/>
  <c r="AN118" i="36"/>
  <c r="AM118" i="36"/>
  <c r="AL118" i="36"/>
  <c r="AK118" i="36"/>
  <c r="AJ118" i="36"/>
  <c r="AI118" i="36"/>
  <c r="AH118" i="36"/>
  <c r="Z118" i="36"/>
  <c r="Y118" i="36"/>
  <c r="X118" i="36"/>
  <c r="W118" i="36"/>
  <c r="V118" i="36"/>
  <c r="U118" i="36"/>
  <c r="S118" i="36"/>
  <c r="R118" i="36"/>
  <c r="Q118" i="36"/>
  <c r="P118" i="36"/>
  <c r="O118" i="36"/>
  <c r="N118" i="36"/>
  <c r="M118" i="36"/>
  <c r="L118" i="36"/>
  <c r="K118" i="36"/>
  <c r="J118" i="36"/>
  <c r="I118" i="36"/>
  <c r="H118" i="36"/>
  <c r="G118" i="36"/>
  <c r="BH117" i="36"/>
  <c r="BA117" i="36"/>
  <c r="AZ117" i="36"/>
  <c r="AY117" i="36"/>
  <c r="AX117" i="36"/>
  <c r="AW117" i="36"/>
  <c r="AV117" i="36"/>
  <c r="AU117" i="36"/>
  <c r="AH117" i="36"/>
  <c r="U117" i="36"/>
  <c r="S117" i="36"/>
  <c r="R117" i="36"/>
  <c r="Q117" i="36"/>
  <c r="P117" i="36"/>
  <c r="O117" i="36"/>
  <c r="N117" i="36"/>
  <c r="M117" i="36"/>
  <c r="L117" i="36"/>
  <c r="K117" i="36"/>
  <c r="J117" i="36"/>
  <c r="I117" i="36"/>
  <c r="H117" i="36"/>
  <c r="G117" i="36"/>
  <c r="BH116" i="36"/>
  <c r="BA116" i="36"/>
  <c r="AZ116" i="36"/>
  <c r="AY116" i="36"/>
  <c r="AX116" i="36"/>
  <c r="AW116" i="36"/>
  <c r="AV116" i="36"/>
  <c r="AU116" i="36"/>
  <c r="AH116" i="36"/>
  <c r="U116" i="36"/>
  <c r="S116" i="36"/>
  <c r="R116" i="36"/>
  <c r="Q116" i="36"/>
  <c r="P116" i="36"/>
  <c r="O116" i="36"/>
  <c r="N116" i="36"/>
  <c r="M116" i="36"/>
  <c r="L116" i="36"/>
  <c r="K116" i="36"/>
  <c r="J116" i="36"/>
  <c r="I116" i="36"/>
  <c r="H116" i="36"/>
  <c r="G116" i="36"/>
  <c r="BH115" i="36"/>
  <c r="BE115" i="36"/>
  <c r="BA115" i="36"/>
  <c r="AZ115" i="36"/>
  <c r="AY115" i="36"/>
  <c r="AX115" i="36"/>
  <c r="AW115" i="36"/>
  <c r="AV115" i="36"/>
  <c r="AU115" i="36"/>
  <c r="AT115" i="36"/>
  <c r="AS115" i="36"/>
  <c r="AR115" i="36"/>
  <c r="AQ115" i="36"/>
  <c r="AP115" i="36"/>
  <c r="AO115" i="36"/>
  <c r="AN115" i="36"/>
  <c r="AM115" i="36"/>
  <c r="AL115" i="36"/>
  <c r="AK115" i="36"/>
  <c r="AJ115" i="36"/>
  <c r="AI115" i="36"/>
  <c r="AH115" i="36"/>
  <c r="Z115" i="36"/>
  <c r="Y115" i="36"/>
  <c r="X115" i="36"/>
  <c r="W115" i="36"/>
  <c r="V115" i="36"/>
  <c r="U115" i="36"/>
  <c r="S115" i="36"/>
  <c r="R115" i="36"/>
  <c r="Q115" i="36"/>
  <c r="P115" i="36"/>
  <c r="O115" i="36"/>
  <c r="N115" i="36"/>
  <c r="M115" i="36"/>
  <c r="L115" i="36"/>
  <c r="K115" i="36"/>
  <c r="J115" i="36"/>
  <c r="I115" i="36"/>
  <c r="H115" i="36"/>
  <c r="G115" i="36"/>
  <c r="BH114" i="36"/>
  <c r="BA114" i="36"/>
  <c r="AZ114" i="36"/>
  <c r="AY114" i="36"/>
  <c r="AX114" i="36"/>
  <c r="AW114" i="36"/>
  <c r="AV114" i="36"/>
  <c r="AU114" i="36"/>
  <c r="AH114" i="36"/>
  <c r="U114" i="36"/>
  <c r="S114" i="36"/>
  <c r="R114" i="36"/>
  <c r="Q114" i="36"/>
  <c r="P114" i="36"/>
  <c r="O114" i="36"/>
  <c r="N114" i="36"/>
  <c r="M114" i="36"/>
  <c r="L114" i="36"/>
  <c r="K114" i="36"/>
  <c r="J114" i="36"/>
  <c r="I114" i="36"/>
  <c r="H114" i="36"/>
  <c r="G114" i="36"/>
  <c r="BH113" i="36"/>
  <c r="BA113" i="36"/>
  <c r="AZ113" i="36"/>
  <c r="AY113" i="36"/>
  <c r="AX113" i="36"/>
  <c r="AW113" i="36"/>
  <c r="AV113" i="36"/>
  <c r="AU113" i="36"/>
  <c r="AH113" i="36"/>
  <c r="U113" i="36"/>
  <c r="S113" i="36"/>
  <c r="R113" i="36"/>
  <c r="Q113" i="36"/>
  <c r="P113" i="36"/>
  <c r="O113" i="36"/>
  <c r="N113" i="36"/>
  <c r="M113" i="36"/>
  <c r="L113" i="36"/>
  <c r="K113" i="36"/>
  <c r="J113" i="36"/>
  <c r="I113" i="36"/>
  <c r="H113" i="36"/>
  <c r="G113" i="36"/>
  <c r="BH112" i="36"/>
  <c r="BA112" i="36"/>
  <c r="AZ112" i="36"/>
  <c r="AY112" i="36"/>
  <c r="AX112" i="36"/>
  <c r="AW112" i="36"/>
  <c r="AV112" i="36"/>
  <c r="AU112" i="36"/>
  <c r="AH112" i="36"/>
  <c r="U112" i="36"/>
  <c r="S112" i="36"/>
  <c r="R112" i="36"/>
  <c r="Q112" i="36"/>
  <c r="P112" i="36"/>
  <c r="O112" i="36"/>
  <c r="N112" i="36"/>
  <c r="M112" i="36"/>
  <c r="L112" i="36"/>
  <c r="K112" i="36"/>
  <c r="J112" i="36"/>
  <c r="I112" i="36"/>
  <c r="H112" i="36"/>
  <c r="G112" i="36"/>
  <c r="BH111" i="36"/>
  <c r="BA111" i="36"/>
  <c r="AZ111" i="36"/>
  <c r="AY111" i="36"/>
  <c r="AX111" i="36"/>
  <c r="AW111" i="36"/>
  <c r="AV111" i="36"/>
  <c r="AU111" i="36"/>
  <c r="AH111" i="36"/>
  <c r="U111" i="36"/>
  <c r="S111" i="36"/>
  <c r="R111" i="36"/>
  <c r="Q111" i="36"/>
  <c r="P111" i="36"/>
  <c r="O111" i="36"/>
  <c r="N111" i="36"/>
  <c r="M111" i="36"/>
  <c r="L111" i="36"/>
  <c r="K111" i="36"/>
  <c r="J111" i="36"/>
  <c r="I111" i="36"/>
  <c r="H111" i="36"/>
  <c r="G111" i="36"/>
  <c r="BH110" i="36"/>
  <c r="BA110" i="36"/>
  <c r="AZ110" i="36"/>
  <c r="AZ107" i="36" s="1"/>
  <c r="AY110" i="36"/>
  <c r="AX110" i="36"/>
  <c r="AW110" i="36"/>
  <c r="AV110" i="36"/>
  <c r="AU110" i="36"/>
  <c r="AH110" i="36"/>
  <c r="U110" i="36"/>
  <c r="S110" i="36"/>
  <c r="R110" i="36"/>
  <c r="Q110" i="36"/>
  <c r="P110" i="36"/>
  <c r="O110" i="36"/>
  <c r="N110" i="36"/>
  <c r="M110" i="36"/>
  <c r="L110" i="36"/>
  <c r="K110" i="36"/>
  <c r="J110" i="36"/>
  <c r="I110" i="36"/>
  <c r="H110" i="36"/>
  <c r="G110" i="36"/>
  <c r="BH109" i="36"/>
  <c r="BA109" i="36"/>
  <c r="AZ109" i="36"/>
  <c r="AY109" i="36"/>
  <c r="AX109" i="36"/>
  <c r="AW109" i="36"/>
  <c r="AV109" i="36"/>
  <c r="AU109" i="36"/>
  <c r="AH109" i="36"/>
  <c r="U109" i="36"/>
  <c r="S109" i="36"/>
  <c r="R109" i="36"/>
  <c r="Q109" i="36"/>
  <c r="P109" i="36"/>
  <c r="O109" i="36"/>
  <c r="N109" i="36"/>
  <c r="M109" i="36"/>
  <c r="L109" i="36"/>
  <c r="K109" i="36"/>
  <c r="J109" i="36"/>
  <c r="I109" i="36"/>
  <c r="H109" i="36"/>
  <c r="G109" i="36"/>
  <c r="BH108" i="36"/>
  <c r="AZ108" i="36"/>
  <c r="BA108" i="36" s="1"/>
  <c r="BA107" i="36" s="1"/>
  <c r="AY108" i="36"/>
  <c r="AX108" i="36"/>
  <c r="AW108" i="36"/>
  <c r="AV108" i="36"/>
  <c r="AU108" i="36"/>
  <c r="AH108" i="36"/>
  <c r="U108" i="36"/>
  <c r="S108" i="36"/>
  <c r="R108" i="36"/>
  <c r="Q108" i="36"/>
  <c r="P108" i="36"/>
  <c r="O108" i="36"/>
  <c r="N108" i="36"/>
  <c r="M108" i="36"/>
  <c r="L108" i="36"/>
  <c r="K108" i="36"/>
  <c r="J108" i="36"/>
  <c r="I108" i="36"/>
  <c r="H108" i="36"/>
  <c r="G108" i="36"/>
  <c r="BH107" i="36"/>
  <c r="BE107" i="36"/>
  <c r="AY107" i="36"/>
  <c r="AX107" i="36"/>
  <c r="AW107" i="36"/>
  <c r="AV107" i="36"/>
  <c r="AU107" i="36"/>
  <c r="AT107" i="36"/>
  <c r="AS107" i="36"/>
  <c r="AR107" i="36"/>
  <c r="AQ107" i="36"/>
  <c r="AP107" i="36"/>
  <c r="AO107" i="36"/>
  <c r="AN107" i="36"/>
  <c r="AM107" i="36"/>
  <c r="AL107" i="36"/>
  <c r="AK107" i="36"/>
  <c r="AJ107" i="36"/>
  <c r="AI107" i="36"/>
  <c r="AH107" i="36"/>
  <c r="Z107" i="36"/>
  <c r="Y107" i="36"/>
  <c r="X107" i="36"/>
  <c r="W107" i="36"/>
  <c r="V107" i="36"/>
  <c r="U107" i="36"/>
  <c r="S107" i="36"/>
  <c r="R107" i="36"/>
  <c r="Q107" i="36"/>
  <c r="P107" i="36"/>
  <c r="O107" i="36"/>
  <c r="N107" i="36"/>
  <c r="M107" i="36"/>
  <c r="L107" i="36"/>
  <c r="K107" i="36"/>
  <c r="J107" i="36"/>
  <c r="I107" i="36"/>
  <c r="H107" i="36"/>
  <c r="G107" i="36"/>
  <c r="BH106" i="36"/>
  <c r="BA106" i="36"/>
  <c r="AZ106" i="36"/>
  <c r="AY106" i="36"/>
  <c r="AX106" i="36"/>
  <c r="AW106" i="36"/>
  <c r="AV106" i="36"/>
  <c r="AU106" i="36"/>
  <c r="AH106" i="36"/>
  <c r="U106" i="36"/>
  <c r="S106" i="36"/>
  <c r="R106" i="36"/>
  <c r="Q106" i="36"/>
  <c r="P106" i="36"/>
  <c r="O106" i="36"/>
  <c r="N106" i="36"/>
  <c r="M106" i="36"/>
  <c r="L106" i="36"/>
  <c r="K106" i="36"/>
  <c r="J106" i="36"/>
  <c r="I106" i="36"/>
  <c r="H106" i="36"/>
  <c r="G106" i="36"/>
  <c r="BH105" i="36"/>
  <c r="BA105" i="36"/>
  <c r="AZ105" i="36"/>
  <c r="AY105" i="36"/>
  <c r="AX105" i="36"/>
  <c r="AW105" i="36"/>
  <c r="AV105" i="36"/>
  <c r="AU105" i="36"/>
  <c r="AH105" i="36"/>
  <c r="U105" i="36"/>
  <c r="S105" i="36"/>
  <c r="R105" i="36"/>
  <c r="Q105" i="36"/>
  <c r="P105" i="36"/>
  <c r="O105" i="36"/>
  <c r="N105" i="36"/>
  <c r="M105" i="36"/>
  <c r="L105" i="36"/>
  <c r="K105" i="36"/>
  <c r="J105" i="36"/>
  <c r="I105" i="36"/>
  <c r="H105" i="36"/>
  <c r="G105" i="36"/>
  <c r="BH104" i="36"/>
  <c r="BA104" i="36"/>
  <c r="AZ104" i="36"/>
  <c r="AY104" i="36"/>
  <c r="AX104" i="36"/>
  <c r="AW104" i="36"/>
  <c r="AV104" i="36"/>
  <c r="AU104" i="36"/>
  <c r="AH104" i="36"/>
  <c r="U104" i="36"/>
  <c r="S104" i="36"/>
  <c r="R104" i="36"/>
  <c r="Q104" i="36"/>
  <c r="P104" i="36"/>
  <c r="O104" i="36"/>
  <c r="N104" i="36"/>
  <c r="M104" i="36"/>
  <c r="L104" i="36"/>
  <c r="K104" i="36"/>
  <c r="J104" i="36"/>
  <c r="I104" i="36"/>
  <c r="H104" i="36"/>
  <c r="G104" i="36"/>
  <c r="BH103" i="36"/>
  <c r="BA103" i="36"/>
  <c r="AZ103" i="36"/>
  <c r="AY103" i="36"/>
  <c r="AX103" i="36"/>
  <c r="AW103" i="36"/>
  <c r="AV103" i="36"/>
  <c r="AU103" i="36"/>
  <c r="AH103" i="36"/>
  <c r="U103" i="36"/>
  <c r="S103" i="36"/>
  <c r="R103" i="36"/>
  <c r="Q103" i="36"/>
  <c r="P103" i="36"/>
  <c r="O103" i="36"/>
  <c r="N103" i="36"/>
  <c r="M103" i="36"/>
  <c r="L103" i="36"/>
  <c r="K103" i="36"/>
  <c r="J103" i="36"/>
  <c r="I103" i="36"/>
  <c r="H103" i="36"/>
  <c r="G103" i="36"/>
  <c r="BH102" i="36"/>
  <c r="AZ102" i="36"/>
  <c r="BA102" i="36" s="1"/>
  <c r="BA100" i="36" s="1"/>
  <c r="AY102" i="36"/>
  <c r="AX102" i="36"/>
  <c r="AW102" i="36"/>
  <c r="AV102" i="36"/>
  <c r="AU102" i="36"/>
  <c r="AH102" i="36"/>
  <c r="U102" i="36"/>
  <c r="S102" i="36"/>
  <c r="R102" i="36"/>
  <c r="Q102" i="36"/>
  <c r="P102" i="36"/>
  <c r="O102" i="36"/>
  <c r="N102" i="36"/>
  <c r="M102" i="36"/>
  <c r="L102" i="36"/>
  <c r="K102" i="36"/>
  <c r="J102" i="36"/>
  <c r="I102" i="36"/>
  <c r="H102" i="36"/>
  <c r="G102" i="36"/>
  <c r="BH101" i="36"/>
  <c r="BA101" i="36"/>
  <c r="AZ101" i="36"/>
  <c r="AY101" i="36"/>
  <c r="AX101" i="36"/>
  <c r="AW101" i="36"/>
  <c r="AV101" i="36"/>
  <c r="AU101" i="36"/>
  <c r="AH101" i="36"/>
  <c r="U101" i="36"/>
  <c r="S101" i="36"/>
  <c r="R101" i="36"/>
  <c r="Q101" i="36"/>
  <c r="P101" i="36"/>
  <c r="O101" i="36"/>
  <c r="N101" i="36"/>
  <c r="M101" i="36"/>
  <c r="L101" i="36"/>
  <c r="K101" i="36"/>
  <c r="J101" i="36"/>
  <c r="I101" i="36"/>
  <c r="H101" i="36"/>
  <c r="G101" i="36"/>
  <c r="BE100" i="36"/>
  <c r="AY100" i="36"/>
  <c r="AX100" i="36"/>
  <c r="AW100" i="36"/>
  <c r="AV100" i="36"/>
  <c r="AU100" i="36"/>
  <c r="AT100" i="36"/>
  <c r="AS100" i="36"/>
  <c r="AR100" i="36"/>
  <c r="AQ100" i="36"/>
  <c r="AP100" i="36"/>
  <c r="AO100" i="36"/>
  <c r="AN100" i="36"/>
  <c r="AM100" i="36"/>
  <c r="AL100" i="36"/>
  <c r="AK100" i="36"/>
  <c r="AJ100" i="36"/>
  <c r="AI100" i="36"/>
  <c r="AH100" i="36"/>
  <c r="Z100" i="36"/>
  <c r="Y100" i="36"/>
  <c r="X100" i="36"/>
  <c r="W100" i="36"/>
  <c r="V100" i="36"/>
  <c r="U100" i="36"/>
  <c r="S100" i="36"/>
  <c r="R100" i="36"/>
  <c r="Q100" i="36"/>
  <c r="P100" i="36"/>
  <c r="O100" i="36"/>
  <c r="N100" i="36"/>
  <c r="M100" i="36"/>
  <c r="L100" i="36"/>
  <c r="K100" i="36"/>
  <c r="J100" i="36"/>
  <c r="I100" i="36"/>
  <c r="H100" i="36"/>
  <c r="G100" i="36"/>
  <c r="BH100" i="36" s="1"/>
  <c r="BH99" i="36"/>
  <c r="BA99" i="36"/>
  <c r="AZ99" i="36"/>
  <c r="AY99" i="36"/>
  <c r="AX99" i="36"/>
  <c r="AW99" i="36"/>
  <c r="AV99" i="36"/>
  <c r="AU99" i="36"/>
  <c r="AH99" i="36"/>
  <c r="U99" i="36"/>
  <c r="S99" i="36"/>
  <c r="R99" i="36"/>
  <c r="Q99" i="36"/>
  <c r="P99" i="36"/>
  <c r="O99" i="36"/>
  <c r="N99" i="36"/>
  <c r="M99" i="36"/>
  <c r="L99" i="36"/>
  <c r="K99" i="36"/>
  <c r="J99" i="36"/>
  <c r="I99" i="36"/>
  <c r="H99" i="36"/>
  <c r="G99" i="36"/>
  <c r="BH98" i="36"/>
  <c r="BA98" i="36"/>
  <c r="AZ98" i="36"/>
  <c r="AY98" i="36"/>
  <c r="AX98" i="36"/>
  <c r="AW98" i="36"/>
  <c r="AV98" i="36"/>
  <c r="AU98" i="36"/>
  <c r="AH98" i="36"/>
  <c r="U98" i="36"/>
  <c r="S98" i="36"/>
  <c r="R98" i="36"/>
  <c r="Q98" i="36"/>
  <c r="P98" i="36"/>
  <c r="O98" i="36"/>
  <c r="N98" i="36"/>
  <c r="M98" i="36"/>
  <c r="L98" i="36"/>
  <c r="K98" i="36"/>
  <c r="J98" i="36"/>
  <c r="I98" i="36"/>
  <c r="H98" i="36"/>
  <c r="G98" i="36"/>
  <c r="BH97" i="36"/>
  <c r="BA97" i="36"/>
  <c r="AZ97" i="36"/>
  <c r="AY97" i="36"/>
  <c r="AX97" i="36"/>
  <c r="AW97" i="36"/>
  <c r="AV97" i="36"/>
  <c r="AU97" i="36"/>
  <c r="AH97" i="36"/>
  <c r="U97" i="36"/>
  <c r="S97" i="36"/>
  <c r="R97" i="36"/>
  <c r="Q97" i="36"/>
  <c r="P97" i="36"/>
  <c r="O97" i="36"/>
  <c r="N97" i="36"/>
  <c r="M97" i="36"/>
  <c r="L97" i="36"/>
  <c r="K97" i="36"/>
  <c r="J97" i="36"/>
  <c r="I97" i="36"/>
  <c r="H97" i="36"/>
  <c r="G97" i="36"/>
  <c r="BH96" i="36"/>
  <c r="AZ96" i="36"/>
  <c r="BA96" i="36" s="1"/>
  <c r="AY96" i="36"/>
  <c r="AX96" i="36"/>
  <c r="AW96" i="36"/>
  <c r="AV96" i="36"/>
  <c r="AU96" i="36"/>
  <c r="AH96" i="36"/>
  <c r="U96" i="36"/>
  <c r="S96" i="36"/>
  <c r="R96" i="36"/>
  <c r="Q96" i="36"/>
  <c r="P96" i="36"/>
  <c r="O96" i="36"/>
  <c r="N96" i="36"/>
  <c r="M96" i="36"/>
  <c r="L96" i="36"/>
  <c r="K96" i="36"/>
  <c r="J96" i="36"/>
  <c r="I96" i="36"/>
  <c r="H96" i="36"/>
  <c r="G96" i="36"/>
  <c r="BH95" i="36"/>
  <c r="BA95" i="36"/>
  <c r="AZ95" i="36"/>
  <c r="AY95" i="36"/>
  <c r="AX95" i="36"/>
  <c r="AW95" i="36"/>
  <c r="AV95" i="36"/>
  <c r="AU95" i="36"/>
  <c r="AH95" i="36"/>
  <c r="U95" i="36"/>
  <c r="S95" i="36"/>
  <c r="R95" i="36"/>
  <c r="Q95" i="36"/>
  <c r="P95" i="36"/>
  <c r="O95" i="36"/>
  <c r="N95" i="36"/>
  <c r="M95" i="36"/>
  <c r="L95" i="36"/>
  <c r="K95" i="36"/>
  <c r="J95" i="36"/>
  <c r="I95" i="36"/>
  <c r="H95" i="36"/>
  <c r="G95" i="36"/>
  <c r="BH94" i="36"/>
  <c r="AZ94" i="36"/>
  <c r="BA94" i="36" s="1"/>
  <c r="AY94" i="36"/>
  <c r="AX94" i="36"/>
  <c r="AW94" i="36"/>
  <c r="AV94" i="36"/>
  <c r="AU94" i="36"/>
  <c r="AH94" i="36"/>
  <c r="U94" i="36"/>
  <c r="S94" i="36"/>
  <c r="R94" i="36"/>
  <c r="Q94" i="36"/>
  <c r="P94" i="36"/>
  <c r="O94" i="36"/>
  <c r="N94" i="36"/>
  <c r="M94" i="36"/>
  <c r="L94" i="36"/>
  <c r="K94" i="36"/>
  <c r="J94" i="36"/>
  <c r="I94" i="36"/>
  <c r="H94" i="36"/>
  <c r="G94" i="36"/>
  <c r="BH93" i="36"/>
  <c r="BA93" i="36"/>
  <c r="AZ93" i="36"/>
  <c r="AY93" i="36"/>
  <c r="AX93" i="36"/>
  <c r="AW93" i="36"/>
  <c r="AV93" i="36"/>
  <c r="AU93" i="36"/>
  <c r="AH93" i="36"/>
  <c r="U93" i="36"/>
  <c r="S93" i="36"/>
  <c r="R93" i="36"/>
  <c r="Q93" i="36"/>
  <c r="P93" i="36"/>
  <c r="O93" i="36"/>
  <c r="N93" i="36"/>
  <c r="M93" i="36"/>
  <c r="L93" i="36"/>
  <c r="K93" i="36"/>
  <c r="J93" i="36"/>
  <c r="I93" i="36"/>
  <c r="H93" i="36"/>
  <c r="G93" i="36"/>
  <c r="BH92" i="36"/>
  <c r="BA92" i="36"/>
  <c r="AZ92" i="36"/>
  <c r="AY92" i="36"/>
  <c r="AX92" i="36"/>
  <c r="AW92" i="36"/>
  <c r="AV92" i="36"/>
  <c r="AU92" i="36"/>
  <c r="AH92" i="36"/>
  <c r="U92" i="36"/>
  <c r="S92" i="36"/>
  <c r="R92" i="36"/>
  <c r="Q92" i="36"/>
  <c r="P92" i="36"/>
  <c r="O92" i="36"/>
  <c r="N92" i="36"/>
  <c r="M92" i="36"/>
  <c r="L92" i="36"/>
  <c r="K92" i="36"/>
  <c r="J92" i="36"/>
  <c r="I92" i="36"/>
  <c r="H92" i="36"/>
  <c r="G92" i="36"/>
  <c r="BH91" i="36"/>
  <c r="BA91" i="36"/>
  <c r="BA88" i="36" s="1"/>
  <c r="AZ91" i="36"/>
  <c r="AZ88" i="36" s="1"/>
  <c r="AY91" i="36"/>
  <c r="AX91" i="36"/>
  <c r="AW91" i="36"/>
  <c r="AV91" i="36"/>
  <c r="AU91" i="36"/>
  <c r="AH91" i="36"/>
  <c r="U91" i="36"/>
  <c r="S91" i="36"/>
  <c r="R91" i="36"/>
  <c r="Q91" i="36"/>
  <c r="P91" i="36"/>
  <c r="O91" i="36"/>
  <c r="N91" i="36"/>
  <c r="M91" i="36"/>
  <c r="L91" i="36"/>
  <c r="K91" i="36"/>
  <c r="J91" i="36"/>
  <c r="I91" i="36"/>
  <c r="H91" i="36"/>
  <c r="G91" i="36"/>
  <c r="BA90" i="36"/>
  <c r="AZ90" i="36"/>
  <c r="AY90" i="36"/>
  <c r="AX90" i="36"/>
  <c r="AW90" i="36"/>
  <c r="AV90" i="36"/>
  <c r="AU90" i="36"/>
  <c r="AH90" i="36"/>
  <c r="U90" i="36"/>
  <c r="S90" i="36"/>
  <c r="R90" i="36"/>
  <c r="Q90" i="36"/>
  <c r="P90" i="36"/>
  <c r="O90" i="36"/>
  <c r="N90" i="36"/>
  <c r="M90" i="36"/>
  <c r="L90" i="36"/>
  <c r="K90" i="36"/>
  <c r="J90" i="36"/>
  <c r="I90" i="36"/>
  <c r="H90" i="36"/>
  <c r="G90" i="36"/>
  <c r="BH90" i="36" s="1"/>
  <c r="BA89" i="36"/>
  <c r="AZ89" i="36"/>
  <c r="AY89" i="36"/>
  <c r="AX89" i="36"/>
  <c r="AW89" i="36"/>
  <c r="AV89" i="36"/>
  <c r="AU89" i="36"/>
  <c r="AH89" i="36"/>
  <c r="U89" i="36"/>
  <c r="S89" i="36"/>
  <c r="R89" i="36"/>
  <c r="Q89" i="36"/>
  <c r="P89" i="36"/>
  <c r="O89" i="36"/>
  <c r="N89" i="36"/>
  <c r="M89" i="36"/>
  <c r="L89" i="36"/>
  <c r="K89" i="36"/>
  <c r="J89" i="36"/>
  <c r="I89" i="36"/>
  <c r="H89" i="36"/>
  <c r="G89" i="36"/>
  <c r="G88" i="36" s="1"/>
  <c r="BH88" i="36" s="1"/>
  <c r="BE88" i="36"/>
  <c r="AY88" i="36"/>
  <c r="AX88" i="36"/>
  <c r="AW88" i="36"/>
  <c r="AV88" i="36"/>
  <c r="AU88" i="36"/>
  <c r="AT88" i="36"/>
  <c r="AS88" i="36"/>
  <c r="AR88" i="36"/>
  <c r="AQ88" i="36"/>
  <c r="AP88" i="36"/>
  <c r="AO88" i="36"/>
  <c r="AN88" i="36"/>
  <c r="AM88" i="36"/>
  <c r="AL88" i="36"/>
  <c r="AK88" i="36"/>
  <c r="AJ88" i="36"/>
  <c r="AI88" i="36"/>
  <c r="AH88" i="36"/>
  <c r="Z88" i="36"/>
  <c r="Y88" i="36"/>
  <c r="X88" i="36"/>
  <c r="W88" i="36"/>
  <c r="V88" i="36"/>
  <c r="U88" i="36"/>
  <c r="S88" i="36"/>
  <c r="R88" i="36"/>
  <c r="Q88" i="36"/>
  <c r="P88" i="36"/>
  <c r="O88" i="36"/>
  <c r="N88" i="36"/>
  <c r="M88" i="36"/>
  <c r="L88" i="36"/>
  <c r="K88" i="36"/>
  <c r="J88" i="36"/>
  <c r="I88" i="36"/>
  <c r="H88" i="36"/>
  <c r="BH87" i="36"/>
  <c r="BA87" i="36"/>
  <c r="AZ87" i="36"/>
  <c r="AY87" i="36"/>
  <c r="AX87" i="36"/>
  <c r="AW87" i="36"/>
  <c r="AV87" i="36"/>
  <c r="AU87" i="36"/>
  <c r="AH87" i="36"/>
  <c r="U87" i="36"/>
  <c r="S87" i="36"/>
  <c r="R87" i="36"/>
  <c r="Q87" i="36"/>
  <c r="P87" i="36"/>
  <c r="O87" i="36"/>
  <c r="N87" i="36"/>
  <c r="M87" i="36"/>
  <c r="L87" i="36"/>
  <c r="K87" i="36"/>
  <c r="J87" i="36"/>
  <c r="I87" i="36"/>
  <c r="H87" i="36"/>
  <c r="G87" i="36"/>
  <c r="BH86" i="36"/>
  <c r="BA86" i="36"/>
  <c r="AZ86" i="36"/>
  <c r="AY86" i="36"/>
  <c r="AX86" i="36"/>
  <c r="AW86" i="36"/>
  <c r="AV86" i="36"/>
  <c r="AU86" i="36"/>
  <c r="AH86" i="36"/>
  <c r="U86" i="36"/>
  <c r="S86" i="36"/>
  <c r="R86" i="36"/>
  <c r="Q86" i="36"/>
  <c r="P86" i="36"/>
  <c r="O86" i="36"/>
  <c r="N86" i="36"/>
  <c r="M86" i="36"/>
  <c r="L86" i="36"/>
  <c r="K86" i="36"/>
  <c r="J86" i="36"/>
  <c r="I86" i="36"/>
  <c r="H86" i="36"/>
  <c r="G86" i="36"/>
  <c r="BA85" i="36"/>
  <c r="AZ85" i="36"/>
  <c r="AY85" i="36"/>
  <c r="AX85" i="36"/>
  <c r="AW85" i="36"/>
  <c r="AV85" i="36"/>
  <c r="AU85" i="36"/>
  <c r="AH85" i="36"/>
  <c r="U85" i="36"/>
  <c r="S85" i="36"/>
  <c r="R85" i="36"/>
  <c r="Q85" i="36"/>
  <c r="P85" i="36"/>
  <c r="O85" i="36"/>
  <c r="N85" i="36"/>
  <c r="M85" i="36"/>
  <c r="L85" i="36"/>
  <c r="K85" i="36"/>
  <c r="J85" i="36"/>
  <c r="I85" i="36"/>
  <c r="H85" i="36"/>
  <c r="G85" i="36"/>
  <c r="BH85" i="36" s="1"/>
  <c r="AZ84" i="36"/>
  <c r="BA84" i="36" s="1"/>
  <c r="BA79" i="36" s="1"/>
  <c r="AY84" i="36"/>
  <c r="AX84" i="36"/>
  <c r="AW84" i="36"/>
  <c r="AV84" i="36"/>
  <c r="AU84" i="36"/>
  <c r="AH84" i="36"/>
  <c r="U84" i="36"/>
  <c r="S84" i="36"/>
  <c r="R84" i="36"/>
  <c r="Q84" i="36"/>
  <c r="P84" i="36"/>
  <c r="O84" i="36"/>
  <c r="N84" i="36"/>
  <c r="M84" i="36"/>
  <c r="L84" i="36"/>
  <c r="K84" i="36"/>
  <c r="J84" i="36"/>
  <c r="I84" i="36"/>
  <c r="H84" i="36"/>
  <c r="G84" i="36"/>
  <c r="BH84" i="36" s="1"/>
  <c r="BH83" i="36"/>
  <c r="BA83" i="36"/>
  <c r="AZ83" i="36"/>
  <c r="AY83" i="36"/>
  <c r="AX83" i="36"/>
  <c r="AW83" i="36"/>
  <c r="AV83" i="36"/>
  <c r="AU83" i="36"/>
  <c r="AH83" i="36"/>
  <c r="U83" i="36"/>
  <c r="S83" i="36"/>
  <c r="R83" i="36"/>
  <c r="Q83" i="36"/>
  <c r="P83" i="36"/>
  <c r="O83" i="36"/>
  <c r="N83" i="36"/>
  <c r="M83" i="36"/>
  <c r="L83" i="36"/>
  <c r="K83" i="36"/>
  <c r="J83" i="36"/>
  <c r="I83" i="36"/>
  <c r="H83" i="36"/>
  <c r="G83" i="36"/>
  <c r="BH82" i="36"/>
  <c r="BA82" i="36"/>
  <c r="AZ82" i="36"/>
  <c r="AY82" i="36"/>
  <c r="AX82" i="36"/>
  <c r="AW82" i="36"/>
  <c r="AV82" i="36"/>
  <c r="AU82" i="36"/>
  <c r="AH82" i="36"/>
  <c r="U82" i="36"/>
  <c r="S82" i="36"/>
  <c r="R82" i="36"/>
  <c r="Q82" i="36"/>
  <c r="P82" i="36"/>
  <c r="O82" i="36"/>
  <c r="N82" i="36"/>
  <c r="M82" i="36"/>
  <c r="L82" i="36"/>
  <c r="K82" i="36"/>
  <c r="J82" i="36"/>
  <c r="I82" i="36"/>
  <c r="H82" i="36"/>
  <c r="G82" i="36"/>
  <c r="BH81" i="36"/>
  <c r="BA81" i="36"/>
  <c r="AZ81" i="36"/>
  <c r="AY81" i="36"/>
  <c r="AX81" i="36"/>
  <c r="AW81" i="36"/>
  <c r="AV81" i="36"/>
  <c r="AU81" i="36"/>
  <c r="AH81" i="36"/>
  <c r="U81" i="36"/>
  <c r="S81" i="36"/>
  <c r="R81" i="36"/>
  <c r="Q81" i="36"/>
  <c r="P81" i="36"/>
  <c r="O81" i="36"/>
  <c r="N81" i="36"/>
  <c r="M81" i="36"/>
  <c r="L81" i="36"/>
  <c r="K81" i="36"/>
  <c r="J81" i="36"/>
  <c r="I81" i="36"/>
  <c r="H81" i="36"/>
  <c r="G81" i="36"/>
  <c r="BA80" i="36"/>
  <c r="AZ80" i="36"/>
  <c r="AY80" i="36"/>
  <c r="AX80" i="36"/>
  <c r="AW80" i="36"/>
  <c r="AV80" i="36"/>
  <c r="AU80" i="36"/>
  <c r="AH80" i="36"/>
  <c r="U80" i="36"/>
  <c r="S80" i="36"/>
  <c r="R80" i="36"/>
  <c r="Q80" i="36"/>
  <c r="P80" i="36"/>
  <c r="O80" i="36"/>
  <c r="N80" i="36"/>
  <c r="M80" i="36"/>
  <c r="L80" i="36"/>
  <c r="K80" i="36"/>
  <c r="J80" i="36"/>
  <c r="I80" i="36"/>
  <c r="H80" i="36"/>
  <c r="G80" i="36"/>
  <c r="BH80" i="36" s="1"/>
  <c r="BE79" i="36"/>
  <c r="AZ79" i="36"/>
  <c r="AY79" i="36"/>
  <c r="AX79" i="36"/>
  <c r="AW79" i="36"/>
  <c r="AV79" i="36"/>
  <c r="AU79" i="36"/>
  <c r="AT79" i="36"/>
  <c r="AS79" i="36"/>
  <c r="AR79" i="36"/>
  <c r="AQ79" i="36"/>
  <c r="AP79" i="36"/>
  <c r="AO79" i="36"/>
  <c r="AN79" i="36"/>
  <c r="AM79" i="36"/>
  <c r="AL79" i="36"/>
  <c r="AK79" i="36"/>
  <c r="AJ79" i="36"/>
  <c r="AI79" i="36"/>
  <c r="AH79" i="36"/>
  <c r="Z79" i="36"/>
  <c r="Y79" i="36"/>
  <c r="X79" i="36"/>
  <c r="W79" i="36"/>
  <c r="V79" i="36"/>
  <c r="U79" i="36"/>
  <c r="S79" i="36"/>
  <c r="R79" i="36"/>
  <c r="Q79" i="36"/>
  <c r="P79" i="36"/>
  <c r="O79" i="36"/>
  <c r="N79" i="36"/>
  <c r="M79" i="36"/>
  <c r="L79" i="36"/>
  <c r="K79" i="36"/>
  <c r="J79" i="36"/>
  <c r="I79" i="36"/>
  <c r="H79" i="36"/>
  <c r="AZ78" i="36"/>
  <c r="BA78" i="36" s="1"/>
  <c r="AY78" i="36"/>
  <c r="AX78" i="36"/>
  <c r="AW78" i="36"/>
  <c r="AV78" i="36"/>
  <c r="AU78" i="36"/>
  <c r="AH78" i="36"/>
  <c r="U78" i="36"/>
  <c r="S78" i="36"/>
  <c r="R78" i="36"/>
  <c r="Q78" i="36"/>
  <c r="P78" i="36"/>
  <c r="O78" i="36"/>
  <c r="N78" i="36"/>
  <c r="M78" i="36"/>
  <c r="L78" i="36"/>
  <c r="K78" i="36"/>
  <c r="J78" i="36"/>
  <c r="I78" i="36"/>
  <c r="H78" i="36"/>
  <c r="G78" i="36"/>
  <c r="BH78" i="36" s="1"/>
  <c r="BH77" i="36"/>
  <c r="BA77" i="36"/>
  <c r="AZ77" i="36"/>
  <c r="AY77" i="36"/>
  <c r="AX77" i="36"/>
  <c r="AW77" i="36"/>
  <c r="AV77" i="36"/>
  <c r="AU77" i="36"/>
  <c r="AH77" i="36"/>
  <c r="U77" i="36"/>
  <c r="S77" i="36"/>
  <c r="R77" i="36"/>
  <c r="Q77" i="36"/>
  <c r="P77" i="36"/>
  <c r="O77" i="36"/>
  <c r="N77" i="36"/>
  <c r="M77" i="36"/>
  <c r="L77" i="36"/>
  <c r="K77" i="36"/>
  <c r="J77" i="36"/>
  <c r="I77" i="36"/>
  <c r="H77" i="36"/>
  <c r="G77" i="36"/>
  <c r="BH76" i="36"/>
  <c r="BA76" i="36"/>
  <c r="AZ76" i="36"/>
  <c r="AY76" i="36"/>
  <c r="AX76" i="36"/>
  <c r="AW76" i="36"/>
  <c r="AV76" i="36"/>
  <c r="AU76" i="36"/>
  <c r="AH76" i="36"/>
  <c r="U76" i="36"/>
  <c r="S76" i="36"/>
  <c r="R76" i="36"/>
  <c r="Q76" i="36"/>
  <c r="P76" i="36"/>
  <c r="O76" i="36"/>
  <c r="N76" i="36"/>
  <c r="M76" i="36"/>
  <c r="L76" i="36"/>
  <c r="K76" i="36"/>
  <c r="J76" i="36"/>
  <c r="I76" i="36"/>
  <c r="H76" i="36"/>
  <c r="G76" i="36"/>
  <c r="BH75" i="36"/>
  <c r="BA75" i="36"/>
  <c r="AZ75" i="36"/>
  <c r="AY75" i="36"/>
  <c r="AX75" i="36"/>
  <c r="AW75" i="36"/>
  <c r="AV75" i="36"/>
  <c r="AU75" i="36"/>
  <c r="AH75" i="36"/>
  <c r="U75" i="36"/>
  <c r="S75" i="36"/>
  <c r="R75" i="36"/>
  <c r="Q75" i="36"/>
  <c r="P75" i="36"/>
  <c r="O75" i="36"/>
  <c r="N75" i="36"/>
  <c r="M75" i="36"/>
  <c r="L75" i="36"/>
  <c r="K75" i="36"/>
  <c r="J75" i="36"/>
  <c r="I75" i="36"/>
  <c r="H75" i="36"/>
  <c r="G75" i="36"/>
  <c r="BA74" i="36"/>
  <c r="AZ74" i="36"/>
  <c r="AY74" i="36"/>
  <c r="AX74" i="36"/>
  <c r="AW74" i="36"/>
  <c r="AV74" i="36"/>
  <c r="AU74" i="36"/>
  <c r="AH74" i="36"/>
  <c r="U74" i="36"/>
  <c r="S74" i="36"/>
  <c r="R74" i="36"/>
  <c r="Q74" i="36"/>
  <c r="P74" i="36"/>
  <c r="O74" i="36"/>
  <c r="N74" i="36"/>
  <c r="M74" i="36"/>
  <c r="L74" i="36"/>
  <c r="K74" i="36"/>
  <c r="J74" i="36"/>
  <c r="I74" i="36"/>
  <c r="H74" i="36"/>
  <c r="G74" i="36"/>
  <c r="BH74" i="36" s="1"/>
  <c r="BA73" i="36"/>
  <c r="AZ73" i="36"/>
  <c r="AY73" i="36"/>
  <c r="AX73" i="36"/>
  <c r="AW73" i="36"/>
  <c r="AV73" i="36"/>
  <c r="AU73" i="36"/>
  <c r="AH73" i="36"/>
  <c r="U73" i="36"/>
  <c r="S73" i="36"/>
  <c r="R73" i="36"/>
  <c r="Q73" i="36"/>
  <c r="P73" i="36"/>
  <c r="O73" i="36"/>
  <c r="N73" i="36"/>
  <c r="M73" i="36"/>
  <c r="L73" i="36"/>
  <c r="K73" i="36"/>
  <c r="J73" i="36"/>
  <c r="I73" i="36"/>
  <c r="H73" i="36"/>
  <c r="G73" i="36"/>
  <c r="BH73" i="36" s="1"/>
  <c r="BH72" i="36"/>
  <c r="AZ72" i="36"/>
  <c r="BA72" i="36" s="1"/>
  <c r="AY72" i="36"/>
  <c r="AX72" i="36"/>
  <c r="AW72" i="36"/>
  <c r="AV72" i="36"/>
  <c r="AU72" i="36"/>
  <c r="AH72" i="36"/>
  <c r="U72" i="36"/>
  <c r="S72" i="36"/>
  <c r="R72" i="36"/>
  <c r="Q72" i="36"/>
  <c r="P72" i="36"/>
  <c r="O72" i="36"/>
  <c r="N72" i="36"/>
  <c r="M72" i="36"/>
  <c r="L72" i="36"/>
  <c r="K72" i="36"/>
  <c r="J72" i="36"/>
  <c r="I72" i="36"/>
  <c r="H72" i="36"/>
  <c r="G72" i="36"/>
  <c r="BH71" i="36"/>
  <c r="BA71" i="36"/>
  <c r="AZ71" i="36"/>
  <c r="AY71" i="36"/>
  <c r="AX71" i="36"/>
  <c r="AW71" i="36"/>
  <c r="AV71" i="36"/>
  <c r="AU71" i="36"/>
  <c r="AH71" i="36"/>
  <c r="U71" i="36"/>
  <c r="S71" i="36"/>
  <c r="R71" i="36"/>
  <c r="Q71" i="36"/>
  <c r="P71" i="36"/>
  <c r="O71" i="36"/>
  <c r="N71" i="36"/>
  <c r="M71" i="36"/>
  <c r="L71" i="36"/>
  <c r="K71" i="36"/>
  <c r="J71" i="36"/>
  <c r="I71" i="36"/>
  <c r="H71" i="36"/>
  <c r="G71" i="36"/>
  <c r="BA70" i="36"/>
  <c r="AZ70" i="36"/>
  <c r="AY70" i="36"/>
  <c r="AX70" i="36"/>
  <c r="AW70" i="36"/>
  <c r="AV70" i="36"/>
  <c r="AU70" i="36"/>
  <c r="AH70" i="36"/>
  <c r="U70" i="36"/>
  <c r="S70" i="36"/>
  <c r="R70" i="36"/>
  <c r="Q70" i="36"/>
  <c r="P70" i="36"/>
  <c r="O70" i="36"/>
  <c r="N70" i="36"/>
  <c r="M70" i="36"/>
  <c r="L70" i="36"/>
  <c r="K70" i="36"/>
  <c r="J70" i="36"/>
  <c r="I70" i="36"/>
  <c r="H70" i="36"/>
  <c r="G70" i="36"/>
  <c r="BH70" i="36" s="1"/>
  <c r="BH69" i="36"/>
  <c r="AY69" i="36"/>
  <c r="AZ69" i="36" s="1"/>
  <c r="AX69" i="36"/>
  <c r="AW69" i="36"/>
  <c r="AV69" i="36"/>
  <c r="AU69" i="36"/>
  <c r="AH69" i="36"/>
  <c r="U69" i="36"/>
  <c r="S69" i="36"/>
  <c r="R69" i="36"/>
  <c r="Q69" i="36"/>
  <c r="P69" i="36"/>
  <c r="O69" i="36"/>
  <c r="N69" i="36"/>
  <c r="M69" i="36"/>
  <c r="L69" i="36"/>
  <c r="K69" i="36"/>
  <c r="J69" i="36"/>
  <c r="I69" i="36"/>
  <c r="H69" i="36"/>
  <c r="G69" i="36"/>
  <c r="BE68" i="36"/>
  <c r="AY68" i="36"/>
  <c r="AX68" i="36"/>
  <c r="AW68" i="36"/>
  <c r="AV68" i="36"/>
  <c r="AU68" i="36"/>
  <c r="AT68" i="36"/>
  <c r="AS68" i="36"/>
  <c r="AR68" i="36"/>
  <c r="AQ68" i="36"/>
  <c r="AP68" i="36"/>
  <c r="AO68" i="36"/>
  <c r="AN68" i="36"/>
  <c r="AM68" i="36"/>
  <c r="AL68" i="36"/>
  <c r="AK68" i="36"/>
  <c r="AJ68" i="36"/>
  <c r="AI68" i="36"/>
  <c r="AH68" i="36"/>
  <c r="Z68" i="36"/>
  <c r="Y68" i="36"/>
  <c r="X68" i="36"/>
  <c r="W68" i="36"/>
  <c r="V68" i="36"/>
  <c r="U68" i="36"/>
  <c r="S68" i="36"/>
  <c r="R68" i="36"/>
  <c r="Q68" i="36"/>
  <c r="P68" i="36"/>
  <c r="O68" i="36"/>
  <c r="N68" i="36"/>
  <c r="M68" i="36"/>
  <c r="L68" i="36"/>
  <c r="K68" i="36"/>
  <c r="J68" i="36"/>
  <c r="I68" i="36"/>
  <c r="H68" i="36"/>
  <c r="G68" i="36"/>
  <c r="BH68" i="36" s="1"/>
  <c r="BA67" i="36"/>
  <c r="AZ67" i="36"/>
  <c r="AY67" i="36"/>
  <c r="AX67" i="36"/>
  <c r="AW67" i="36"/>
  <c r="AV67" i="36"/>
  <c r="AU67" i="36"/>
  <c r="AH67" i="36"/>
  <c r="U67" i="36"/>
  <c r="S67" i="36"/>
  <c r="R67" i="36"/>
  <c r="Q67" i="36"/>
  <c r="P67" i="36"/>
  <c r="O67" i="36"/>
  <c r="N67" i="36"/>
  <c r="M67" i="36"/>
  <c r="L67" i="36"/>
  <c r="K67" i="36"/>
  <c r="J67" i="36"/>
  <c r="I67" i="36"/>
  <c r="H67" i="36"/>
  <c r="G67" i="36"/>
  <c r="BH67" i="36" s="1"/>
  <c r="BH66" i="36"/>
  <c r="AZ66" i="36"/>
  <c r="BA66" i="36" s="1"/>
  <c r="AY66" i="36"/>
  <c r="AX66" i="36"/>
  <c r="AW66" i="36"/>
  <c r="AV66" i="36"/>
  <c r="AU66" i="36"/>
  <c r="AH66" i="36"/>
  <c r="U66" i="36"/>
  <c r="S66" i="36"/>
  <c r="R66" i="36"/>
  <c r="Q66" i="36"/>
  <c r="P66" i="36"/>
  <c r="O66" i="36"/>
  <c r="N66" i="36"/>
  <c r="M66" i="36"/>
  <c r="L66" i="36"/>
  <c r="K66" i="36"/>
  <c r="J66" i="36"/>
  <c r="I66" i="36"/>
  <c r="H66" i="36"/>
  <c r="G66" i="36"/>
  <c r="BH65" i="36"/>
  <c r="BA65" i="36"/>
  <c r="AZ65" i="36"/>
  <c r="AY65" i="36"/>
  <c r="AX65" i="36"/>
  <c r="AW65" i="36"/>
  <c r="AV65" i="36"/>
  <c r="AU65" i="36"/>
  <c r="AH65" i="36"/>
  <c r="U65" i="36"/>
  <c r="S65" i="36"/>
  <c r="R65" i="36"/>
  <c r="Q65" i="36"/>
  <c r="P65" i="36"/>
  <c r="O65" i="36"/>
  <c r="N65" i="36"/>
  <c r="M65" i="36"/>
  <c r="L65" i="36"/>
  <c r="K65" i="36"/>
  <c r="J65" i="36"/>
  <c r="I65" i="36"/>
  <c r="H65" i="36"/>
  <c r="G65" i="36"/>
  <c r="AZ64" i="36"/>
  <c r="BA64" i="36" s="1"/>
  <c r="AY64" i="36"/>
  <c r="AX64" i="36"/>
  <c r="AW64" i="36"/>
  <c r="AV64" i="36"/>
  <c r="AU64" i="36"/>
  <c r="AH64" i="36"/>
  <c r="U64" i="36"/>
  <c r="S64" i="36"/>
  <c r="R64" i="36"/>
  <c r="Q64" i="36"/>
  <c r="P64" i="36"/>
  <c r="O64" i="36"/>
  <c r="N64" i="36"/>
  <c r="M64" i="36"/>
  <c r="L64" i="36"/>
  <c r="K64" i="36"/>
  <c r="J64" i="36"/>
  <c r="I64" i="36"/>
  <c r="H64" i="36"/>
  <c r="G64" i="36"/>
  <c r="BH64" i="36" s="1"/>
  <c r="BH63" i="36"/>
  <c r="AY63" i="36"/>
  <c r="AZ63" i="36" s="1"/>
  <c r="BA63" i="36" s="1"/>
  <c r="AX63" i="36"/>
  <c r="AW63" i="36"/>
  <c r="AV63" i="36"/>
  <c r="AU63" i="36"/>
  <c r="AH63" i="36"/>
  <c r="U63" i="36"/>
  <c r="S63" i="36"/>
  <c r="R63" i="36"/>
  <c r="Q63" i="36"/>
  <c r="P63" i="36"/>
  <c r="O63" i="36"/>
  <c r="N63" i="36"/>
  <c r="M63" i="36"/>
  <c r="L63" i="36"/>
  <c r="K63" i="36"/>
  <c r="J63" i="36"/>
  <c r="I63" i="36"/>
  <c r="H63" i="36"/>
  <c r="G63" i="36"/>
  <c r="BH62" i="36"/>
  <c r="AY62" i="36"/>
  <c r="AZ62" i="36" s="1"/>
  <c r="AX62" i="36"/>
  <c r="AW62" i="36"/>
  <c r="AV62" i="36"/>
  <c r="AU62" i="36"/>
  <c r="AH62" i="36"/>
  <c r="U62" i="36"/>
  <c r="S62" i="36"/>
  <c r="R62" i="36"/>
  <c r="Q62" i="36"/>
  <c r="P62" i="36"/>
  <c r="O62" i="36"/>
  <c r="N62" i="36"/>
  <c r="M62" i="36"/>
  <c r="L62" i="36"/>
  <c r="K62" i="36"/>
  <c r="J62" i="36"/>
  <c r="I62" i="36"/>
  <c r="H62" i="36"/>
  <c r="G62" i="36"/>
  <c r="BA61" i="36"/>
  <c r="AZ61" i="36"/>
  <c r="AY61" i="36"/>
  <c r="AX61" i="36"/>
  <c r="AW61" i="36"/>
  <c r="AV61" i="36"/>
  <c r="AU61" i="36"/>
  <c r="AH61" i="36"/>
  <c r="U61" i="36"/>
  <c r="S61" i="36"/>
  <c r="R61" i="36"/>
  <c r="Q61" i="36"/>
  <c r="P61" i="36"/>
  <c r="O61" i="36"/>
  <c r="N61" i="36"/>
  <c r="M61" i="36"/>
  <c r="L61" i="36"/>
  <c r="K61" i="36"/>
  <c r="J61" i="36"/>
  <c r="I61" i="36"/>
  <c r="H61" i="36"/>
  <c r="G61" i="36"/>
  <c r="BH61" i="36" s="1"/>
  <c r="BE60" i="36"/>
  <c r="AX60" i="36"/>
  <c r="AW60" i="36"/>
  <c r="AV60" i="36"/>
  <c r="AU60" i="36"/>
  <c r="AT60" i="36"/>
  <c r="AS60" i="36"/>
  <c r="AR60" i="36"/>
  <c r="AQ60" i="36"/>
  <c r="AP60" i="36"/>
  <c r="AO60" i="36"/>
  <c r="AN60" i="36"/>
  <c r="AM60" i="36"/>
  <c r="AL60" i="36"/>
  <c r="AK60" i="36"/>
  <c r="AJ60" i="36"/>
  <c r="AI60" i="36"/>
  <c r="AH60" i="36"/>
  <c r="Z60" i="36"/>
  <c r="Y60" i="36"/>
  <c r="X60" i="36"/>
  <c r="W60" i="36"/>
  <c r="V60" i="36"/>
  <c r="U60" i="36"/>
  <c r="S60" i="36"/>
  <c r="R60" i="36"/>
  <c r="Q60" i="36"/>
  <c r="P60" i="36"/>
  <c r="O60" i="36"/>
  <c r="N60" i="36"/>
  <c r="M60" i="36"/>
  <c r="L60" i="36"/>
  <c r="K60" i="36"/>
  <c r="J60" i="36"/>
  <c r="I60" i="36"/>
  <c r="H60" i="36"/>
  <c r="BH59" i="36"/>
  <c r="BA59" i="36"/>
  <c r="AZ59" i="36"/>
  <c r="AY59" i="36"/>
  <c r="AX59" i="36"/>
  <c r="AW59" i="36"/>
  <c r="AV59" i="36"/>
  <c r="AU59" i="36"/>
  <c r="AH59" i="36"/>
  <c r="U59" i="36"/>
  <c r="S59" i="36"/>
  <c r="R59" i="36"/>
  <c r="Q59" i="36"/>
  <c r="P59" i="36"/>
  <c r="O59" i="36"/>
  <c r="N59" i="36"/>
  <c r="M59" i="36"/>
  <c r="L59" i="36"/>
  <c r="K59" i="36"/>
  <c r="J59" i="36"/>
  <c r="I59" i="36"/>
  <c r="H59" i="36"/>
  <c r="G59" i="36"/>
  <c r="AZ58" i="36"/>
  <c r="BA58" i="36" s="1"/>
  <c r="AY58" i="36"/>
  <c r="AX58" i="36"/>
  <c r="AW58" i="36"/>
  <c r="AV58" i="36"/>
  <c r="AU58" i="36"/>
  <c r="AH58" i="36"/>
  <c r="U58" i="36"/>
  <c r="S58" i="36"/>
  <c r="R58" i="36"/>
  <c r="Q58" i="36"/>
  <c r="P58" i="36"/>
  <c r="O58" i="36"/>
  <c r="N58" i="36"/>
  <c r="M58" i="36"/>
  <c r="L58" i="36"/>
  <c r="K58" i="36"/>
  <c r="J58" i="36"/>
  <c r="I58" i="36"/>
  <c r="H58" i="36"/>
  <c r="G58" i="36"/>
  <c r="BH58" i="36" s="1"/>
  <c r="BH57" i="36"/>
  <c r="AY57" i="36"/>
  <c r="AZ57" i="36" s="1"/>
  <c r="BA57" i="36" s="1"/>
  <c r="AX57" i="36"/>
  <c r="AW57" i="36"/>
  <c r="AV57" i="36"/>
  <c r="AU57" i="36"/>
  <c r="AH57" i="36"/>
  <c r="U57" i="36"/>
  <c r="S57" i="36"/>
  <c r="R57" i="36"/>
  <c r="Q57" i="36"/>
  <c r="P57" i="36"/>
  <c r="O57" i="36"/>
  <c r="N57" i="36"/>
  <c r="M57" i="36"/>
  <c r="L57" i="36"/>
  <c r="K57" i="36"/>
  <c r="J57" i="36"/>
  <c r="I57" i="36"/>
  <c r="H57" i="36"/>
  <c r="G57" i="36"/>
  <c r="BH56" i="36"/>
  <c r="AY56" i="36"/>
  <c r="AY52" i="36" s="1"/>
  <c r="AX56" i="36"/>
  <c r="AW56" i="36"/>
  <c r="AV56" i="36"/>
  <c r="AU56" i="36"/>
  <c r="AH56" i="36"/>
  <c r="U56" i="36"/>
  <c r="S56" i="36"/>
  <c r="R56" i="36"/>
  <c r="Q56" i="36"/>
  <c r="P56" i="36"/>
  <c r="O56" i="36"/>
  <c r="N56" i="36"/>
  <c r="M56" i="36"/>
  <c r="L56" i="36"/>
  <c r="K56" i="36"/>
  <c r="J56" i="36"/>
  <c r="I56" i="36"/>
  <c r="H56" i="36"/>
  <c r="G56" i="36"/>
  <c r="BA55" i="36"/>
  <c r="AZ55" i="36"/>
  <c r="AY55" i="36"/>
  <c r="AX55" i="36"/>
  <c r="AW55" i="36"/>
  <c r="AV55" i="36"/>
  <c r="AU55" i="36"/>
  <c r="AH55" i="36"/>
  <c r="U55" i="36"/>
  <c r="S55" i="36"/>
  <c r="R55" i="36"/>
  <c r="Q55" i="36"/>
  <c r="P55" i="36"/>
  <c r="O55" i="36"/>
  <c r="N55" i="36"/>
  <c r="M55" i="36"/>
  <c r="L55" i="36"/>
  <c r="K55" i="36"/>
  <c r="J55" i="36"/>
  <c r="I55" i="36"/>
  <c r="H55" i="36"/>
  <c r="G55" i="36"/>
  <c r="BH55" i="36" s="1"/>
  <c r="AZ54" i="36"/>
  <c r="BA54" i="36" s="1"/>
  <c r="AY54" i="36"/>
  <c r="AX54" i="36"/>
  <c r="AW54" i="36"/>
  <c r="AV54" i="36"/>
  <c r="AU54" i="36"/>
  <c r="AH54" i="36"/>
  <c r="U54" i="36"/>
  <c r="S54" i="36"/>
  <c r="R54" i="36"/>
  <c r="Q54" i="36"/>
  <c r="P54" i="36"/>
  <c r="O54" i="36"/>
  <c r="N54" i="36"/>
  <c r="M54" i="36"/>
  <c r="L54" i="36"/>
  <c r="K54" i="36"/>
  <c r="J54" i="36"/>
  <c r="I54" i="36"/>
  <c r="H54" i="36"/>
  <c r="G54" i="36"/>
  <c r="G52" i="36" s="1"/>
  <c r="BH52" i="36" s="1"/>
  <c r="BH53" i="36"/>
  <c r="BA53" i="36"/>
  <c r="AZ53" i="36"/>
  <c r="AY53" i="36"/>
  <c r="AX53" i="36"/>
  <c r="AW53" i="36"/>
  <c r="AV53" i="36"/>
  <c r="AU53" i="36"/>
  <c r="AH53" i="36"/>
  <c r="U53" i="36"/>
  <c r="S53" i="36"/>
  <c r="R53" i="36"/>
  <c r="Q53" i="36"/>
  <c r="P53" i="36"/>
  <c r="O53" i="36"/>
  <c r="N53" i="36"/>
  <c r="M53" i="36"/>
  <c r="L53" i="36"/>
  <c r="K53" i="36"/>
  <c r="J53" i="36"/>
  <c r="I53" i="36"/>
  <c r="H53" i="36"/>
  <c r="G53" i="36"/>
  <c r="BE52" i="36"/>
  <c r="AX52" i="36"/>
  <c r="AW52" i="36"/>
  <c r="AV52" i="36"/>
  <c r="AU52" i="36"/>
  <c r="AT52" i="36"/>
  <c r="AS52" i="36"/>
  <c r="AR52" i="36"/>
  <c r="AQ52" i="36"/>
  <c r="AP52" i="36"/>
  <c r="AO52" i="36"/>
  <c r="AN52" i="36"/>
  <c r="AM52" i="36"/>
  <c r="AL52" i="36"/>
  <c r="AK52" i="36"/>
  <c r="AJ52" i="36"/>
  <c r="AI52" i="36"/>
  <c r="AH52" i="36"/>
  <c r="Z52" i="36"/>
  <c r="Y52" i="36"/>
  <c r="X52" i="36"/>
  <c r="W52" i="36"/>
  <c r="V52" i="36"/>
  <c r="U52" i="36"/>
  <c r="S52" i="36"/>
  <c r="R52" i="36"/>
  <c r="Q52" i="36"/>
  <c r="P52" i="36"/>
  <c r="O52" i="36"/>
  <c r="N52" i="36"/>
  <c r="M52" i="36"/>
  <c r="L52" i="36"/>
  <c r="K52" i="36"/>
  <c r="J52" i="36"/>
  <c r="I52" i="36"/>
  <c r="H52" i="36"/>
  <c r="BH51" i="36"/>
  <c r="AY51" i="36"/>
  <c r="AZ51" i="36" s="1"/>
  <c r="BA51" i="36" s="1"/>
  <c r="AX51" i="36"/>
  <c r="AW51" i="36"/>
  <c r="AV51" i="36"/>
  <c r="AU51" i="36"/>
  <c r="AH51" i="36"/>
  <c r="U51" i="36"/>
  <c r="S51" i="36"/>
  <c r="R51" i="36"/>
  <c r="Q51" i="36"/>
  <c r="P51" i="36"/>
  <c r="O51" i="36"/>
  <c r="N51" i="36"/>
  <c r="M51" i="36"/>
  <c r="L51" i="36"/>
  <c r="K51" i="36"/>
  <c r="J51" i="36"/>
  <c r="I51" i="36"/>
  <c r="H51" i="36"/>
  <c r="G51" i="36"/>
  <c r="BH50" i="36"/>
  <c r="AY50" i="36"/>
  <c r="AY46" i="36" s="1"/>
  <c r="AX50" i="36"/>
  <c r="AW50" i="36"/>
  <c r="AV50" i="36"/>
  <c r="AU50" i="36"/>
  <c r="AH50" i="36"/>
  <c r="U50" i="36"/>
  <c r="S50" i="36"/>
  <c r="R50" i="36"/>
  <c r="Q50" i="36"/>
  <c r="P50" i="36"/>
  <c r="O50" i="36"/>
  <c r="N50" i="36"/>
  <c r="M50" i="36"/>
  <c r="L50" i="36"/>
  <c r="K50" i="36"/>
  <c r="J50" i="36"/>
  <c r="I50" i="36"/>
  <c r="H50" i="36"/>
  <c r="G50" i="36"/>
  <c r="BA49" i="36"/>
  <c r="AZ49" i="36"/>
  <c r="AY49" i="36"/>
  <c r="AX49" i="36"/>
  <c r="AW49" i="36"/>
  <c r="AV49" i="36"/>
  <c r="AU49" i="36"/>
  <c r="AH49" i="36"/>
  <c r="U49" i="36"/>
  <c r="S49" i="36"/>
  <c r="R49" i="36"/>
  <c r="Q49" i="36"/>
  <c r="P49" i="36"/>
  <c r="O49" i="36"/>
  <c r="N49" i="36"/>
  <c r="M49" i="36"/>
  <c r="L49" i="36"/>
  <c r="K49" i="36"/>
  <c r="J49" i="36"/>
  <c r="I49" i="36"/>
  <c r="H49" i="36"/>
  <c r="G49" i="36"/>
  <c r="BH49" i="36" s="1"/>
  <c r="AZ48" i="36"/>
  <c r="BA48" i="36" s="1"/>
  <c r="AY48" i="36"/>
  <c r="AX48" i="36"/>
  <c r="AW48" i="36"/>
  <c r="AV48" i="36"/>
  <c r="AU48" i="36"/>
  <c r="AH48" i="36"/>
  <c r="U48" i="36"/>
  <c r="S48" i="36"/>
  <c r="R48" i="36"/>
  <c r="Q48" i="36"/>
  <c r="P48" i="36"/>
  <c r="O48" i="36"/>
  <c r="N48" i="36"/>
  <c r="M48" i="36"/>
  <c r="L48" i="36"/>
  <c r="K48" i="36"/>
  <c r="J48" i="36"/>
  <c r="I48" i="36"/>
  <c r="H48" i="36"/>
  <c r="G48" i="36"/>
  <c r="G46" i="36" s="1"/>
  <c r="BH46" i="36" s="1"/>
  <c r="BH47" i="36"/>
  <c r="BA47" i="36"/>
  <c r="AZ47" i="36"/>
  <c r="AY47" i="36"/>
  <c r="AX47" i="36"/>
  <c r="AW47" i="36"/>
  <c r="AV47" i="36"/>
  <c r="AU47" i="36"/>
  <c r="AH47" i="36"/>
  <c r="U47" i="36"/>
  <c r="S47" i="36"/>
  <c r="R47" i="36"/>
  <c r="Q47" i="36"/>
  <c r="P47" i="36"/>
  <c r="O47" i="36"/>
  <c r="N47" i="36"/>
  <c r="M47" i="36"/>
  <c r="L47" i="36"/>
  <c r="K47" i="36"/>
  <c r="J47" i="36"/>
  <c r="I47" i="36"/>
  <c r="H47" i="36"/>
  <c r="G47" i="36"/>
  <c r="BE46" i="36"/>
  <c r="AX46" i="36"/>
  <c r="AW46" i="36"/>
  <c r="AV46" i="36"/>
  <c r="AU46" i="36"/>
  <c r="AT46" i="36"/>
  <c r="AS46" i="36"/>
  <c r="AR46" i="36"/>
  <c r="AQ46" i="36"/>
  <c r="AP46" i="36"/>
  <c r="AO46" i="36"/>
  <c r="AN46" i="36"/>
  <c r="AM46" i="36"/>
  <c r="AL46" i="36"/>
  <c r="AK46" i="36"/>
  <c r="AJ46" i="36"/>
  <c r="AI46" i="36"/>
  <c r="AH46" i="36"/>
  <c r="Z46" i="36"/>
  <c r="Y46" i="36"/>
  <c r="X46" i="36"/>
  <c r="W46" i="36"/>
  <c r="V46" i="36"/>
  <c r="U46" i="36"/>
  <c r="S46" i="36"/>
  <c r="R46" i="36"/>
  <c r="Q46" i="36"/>
  <c r="P46" i="36"/>
  <c r="O46" i="36"/>
  <c r="N46" i="36"/>
  <c r="M46" i="36"/>
  <c r="L46" i="36"/>
  <c r="K46" i="36"/>
  <c r="J46" i="36"/>
  <c r="I46" i="36"/>
  <c r="H46" i="36"/>
  <c r="BH45" i="36"/>
  <c r="AY45" i="36"/>
  <c r="AZ45" i="36" s="1"/>
  <c r="BA45" i="36" s="1"/>
  <c r="AX45" i="36"/>
  <c r="AW45" i="36"/>
  <c r="AV45" i="36"/>
  <c r="AU45" i="36"/>
  <c r="AH45" i="36"/>
  <c r="U45" i="36"/>
  <c r="S45" i="36"/>
  <c r="R45" i="36"/>
  <c r="Q45" i="36"/>
  <c r="P45" i="36"/>
  <c r="O45" i="36"/>
  <c r="N45" i="36"/>
  <c r="M45" i="36"/>
  <c r="L45" i="36"/>
  <c r="K45" i="36"/>
  <c r="J45" i="36"/>
  <c r="I45" i="36"/>
  <c r="H45" i="36"/>
  <c r="G45" i="36"/>
  <c r="BH44" i="36"/>
  <c r="AY44" i="36"/>
  <c r="AZ44" i="36" s="1"/>
  <c r="BA44" i="36" s="1"/>
  <c r="AX44" i="36"/>
  <c r="AW44" i="36"/>
  <c r="AV44" i="36"/>
  <c r="AU44" i="36"/>
  <c r="AH44" i="36"/>
  <c r="U44" i="36"/>
  <c r="S44" i="36"/>
  <c r="R44" i="36"/>
  <c r="Q44" i="36"/>
  <c r="P44" i="36"/>
  <c r="O44" i="36"/>
  <c r="N44" i="36"/>
  <c r="M44" i="36"/>
  <c r="L44" i="36"/>
  <c r="K44" i="36"/>
  <c r="J44" i="36"/>
  <c r="I44" i="36"/>
  <c r="H44" i="36"/>
  <c r="G44" i="36"/>
  <c r="BA43" i="36"/>
  <c r="AZ43" i="36"/>
  <c r="AY43" i="36"/>
  <c r="AX43" i="36"/>
  <c r="AW43" i="36"/>
  <c r="AV43" i="36"/>
  <c r="AU43" i="36"/>
  <c r="AH43" i="36"/>
  <c r="U43" i="36"/>
  <c r="S43" i="36"/>
  <c r="R43" i="36"/>
  <c r="Q43" i="36"/>
  <c r="P43" i="36"/>
  <c r="O43" i="36"/>
  <c r="N43" i="36"/>
  <c r="M43" i="36"/>
  <c r="L43" i="36"/>
  <c r="K43" i="36"/>
  <c r="J43" i="36"/>
  <c r="I43" i="36"/>
  <c r="H43" i="36"/>
  <c r="G43" i="36"/>
  <c r="BH43" i="36" s="1"/>
  <c r="AZ42" i="36"/>
  <c r="BA42" i="36" s="1"/>
  <c r="AY42" i="36"/>
  <c r="AX42" i="36"/>
  <c r="AW42" i="36"/>
  <c r="AV42" i="36"/>
  <c r="AU42" i="36"/>
  <c r="AH42" i="36"/>
  <c r="U42" i="36"/>
  <c r="S42" i="36"/>
  <c r="R42" i="36"/>
  <c r="Q42" i="36"/>
  <c r="P42" i="36"/>
  <c r="O42" i="36"/>
  <c r="N42" i="36"/>
  <c r="M42" i="36"/>
  <c r="L42" i="36"/>
  <c r="K42" i="36"/>
  <c r="J42" i="36"/>
  <c r="I42" i="36"/>
  <c r="H42" i="36"/>
  <c r="G42" i="36"/>
  <c r="BH42" i="36" s="1"/>
  <c r="BH41" i="36"/>
  <c r="BA41" i="36"/>
  <c r="AZ41" i="36"/>
  <c r="AY41" i="36"/>
  <c r="AX41" i="36"/>
  <c r="AW41" i="36"/>
  <c r="AV41" i="36"/>
  <c r="AU41" i="36"/>
  <c r="AH41" i="36"/>
  <c r="U41" i="36"/>
  <c r="S41" i="36"/>
  <c r="R41" i="36"/>
  <c r="Q41" i="36"/>
  <c r="P41" i="36"/>
  <c r="O41" i="36"/>
  <c r="N41" i="36"/>
  <c r="M41" i="36"/>
  <c r="L41" i="36"/>
  <c r="K41" i="36"/>
  <c r="J41" i="36"/>
  <c r="I41" i="36"/>
  <c r="H41" i="36"/>
  <c r="G41" i="36"/>
  <c r="BH40" i="36"/>
  <c r="BA40" i="36"/>
  <c r="AZ40" i="36"/>
  <c r="AY40" i="36"/>
  <c r="AX40" i="36"/>
  <c r="AW40" i="36"/>
  <c r="AV40" i="36"/>
  <c r="AU40" i="36"/>
  <c r="AH40" i="36"/>
  <c r="U40" i="36"/>
  <c r="S40" i="36"/>
  <c r="R40" i="36"/>
  <c r="Q40" i="36"/>
  <c r="P40" i="36"/>
  <c r="O40" i="36"/>
  <c r="N40" i="36"/>
  <c r="M40" i="36"/>
  <c r="L40" i="36"/>
  <c r="K40" i="36"/>
  <c r="J40" i="36"/>
  <c r="I40" i="36"/>
  <c r="H40" i="36"/>
  <c r="G40" i="36"/>
  <c r="BH39" i="36"/>
  <c r="BA39" i="36"/>
  <c r="AZ39" i="36"/>
  <c r="AY39" i="36"/>
  <c r="AX39" i="36"/>
  <c r="AW39" i="36"/>
  <c r="AV39" i="36"/>
  <c r="AU39" i="36"/>
  <c r="AH39" i="36"/>
  <c r="U39" i="36"/>
  <c r="S39" i="36"/>
  <c r="R39" i="36"/>
  <c r="Q39" i="36"/>
  <c r="P39" i="36"/>
  <c r="O39" i="36"/>
  <c r="N39" i="36"/>
  <c r="M39" i="36"/>
  <c r="L39" i="36"/>
  <c r="K39" i="36"/>
  <c r="J39" i="36"/>
  <c r="I39" i="36"/>
  <c r="H39" i="36"/>
  <c r="G39" i="36"/>
  <c r="BA38" i="36"/>
  <c r="AZ38" i="36"/>
  <c r="AY38" i="36"/>
  <c r="AX38" i="36"/>
  <c r="AW38" i="36"/>
  <c r="AV38" i="36"/>
  <c r="AU38" i="36"/>
  <c r="AH38" i="36"/>
  <c r="U38" i="36"/>
  <c r="S38" i="36"/>
  <c r="R38" i="36"/>
  <c r="Q38" i="36"/>
  <c r="P38" i="36"/>
  <c r="O38" i="36"/>
  <c r="N38" i="36"/>
  <c r="M38" i="36"/>
  <c r="L38" i="36"/>
  <c r="K38" i="36"/>
  <c r="J38" i="36"/>
  <c r="I38" i="36"/>
  <c r="H38" i="36"/>
  <c r="G38" i="36"/>
  <c r="BH38" i="36" s="1"/>
  <c r="AZ37" i="36"/>
  <c r="BA37" i="36" s="1"/>
  <c r="AY37" i="36"/>
  <c r="AX37" i="36"/>
  <c r="AW37" i="36"/>
  <c r="AV37" i="36"/>
  <c r="AU37" i="36"/>
  <c r="AH37" i="36"/>
  <c r="U37" i="36"/>
  <c r="S37" i="36"/>
  <c r="R37" i="36"/>
  <c r="Q37" i="36"/>
  <c r="P37" i="36"/>
  <c r="P27" i="36" s="1"/>
  <c r="P26" i="36" s="1"/>
  <c r="O37" i="36"/>
  <c r="G37" i="36" s="1"/>
  <c r="BH37" i="36" s="1"/>
  <c r="N37" i="36"/>
  <c r="M37" i="36"/>
  <c r="L37" i="36"/>
  <c r="K37" i="36"/>
  <c r="J37" i="36"/>
  <c r="I37" i="36"/>
  <c r="H37" i="36"/>
  <c r="AY36" i="36"/>
  <c r="AZ36" i="36" s="1"/>
  <c r="BA36" i="36" s="1"/>
  <c r="AX36" i="36"/>
  <c r="AW36" i="36"/>
  <c r="AV36" i="36"/>
  <c r="AU36" i="36"/>
  <c r="AH36" i="36"/>
  <c r="U36" i="36"/>
  <c r="S36" i="36"/>
  <c r="R36" i="36"/>
  <c r="Q36" i="36"/>
  <c r="P36" i="36"/>
  <c r="O36" i="36"/>
  <c r="O27" i="36" s="1"/>
  <c r="O26" i="36" s="1"/>
  <c r="N36" i="36"/>
  <c r="G36" i="36" s="1"/>
  <c r="BH36" i="36" s="1"/>
  <c r="M36" i="36"/>
  <c r="L36" i="36"/>
  <c r="K36" i="36"/>
  <c r="J36" i="36"/>
  <c r="I36" i="36"/>
  <c r="H36" i="36"/>
  <c r="AY35" i="36"/>
  <c r="AZ35" i="36" s="1"/>
  <c r="BA35" i="36" s="1"/>
  <c r="AX35" i="36"/>
  <c r="AW35" i="36"/>
  <c r="AV35" i="36"/>
  <c r="AU35" i="36"/>
  <c r="AH35" i="36"/>
  <c r="U35" i="36"/>
  <c r="S35" i="36"/>
  <c r="R35" i="36"/>
  <c r="Q35" i="36"/>
  <c r="P35" i="36"/>
  <c r="O35" i="36"/>
  <c r="N35" i="36"/>
  <c r="M35" i="36"/>
  <c r="G35" i="36" s="1"/>
  <c r="BH35" i="36" s="1"/>
  <c r="L35" i="36"/>
  <c r="K35" i="36"/>
  <c r="J35" i="36"/>
  <c r="I35" i="36"/>
  <c r="H35" i="36"/>
  <c r="AZ34" i="36"/>
  <c r="BA34" i="36" s="1"/>
  <c r="AY34" i="36"/>
  <c r="AX34" i="36"/>
  <c r="AW34" i="36"/>
  <c r="AV34" i="36"/>
  <c r="AU34" i="36"/>
  <c r="AH34" i="36"/>
  <c r="U34" i="36"/>
  <c r="S34" i="36"/>
  <c r="R34" i="36"/>
  <c r="Q34" i="36"/>
  <c r="P34" i="36"/>
  <c r="O34" i="36"/>
  <c r="N34" i="36"/>
  <c r="M34" i="36"/>
  <c r="L34" i="36"/>
  <c r="G34" i="36" s="1"/>
  <c r="BH34" i="36" s="1"/>
  <c r="K34" i="36"/>
  <c r="J34" i="36"/>
  <c r="I34" i="36"/>
  <c r="H34" i="36"/>
  <c r="AZ33" i="36"/>
  <c r="BA33" i="36" s="1"/>
  <c r="AY33" i="36"/>
  <c r="AX33" i="36"/>
  <c r="AW33" i="36"/>
  <c r="AV33" i="36"/>
  <c r="AU33" i="36"/>
  <c r="AH33" i="36"/>
  <c r="U33" i="36"/>
  <c r="S33" i="36"/>
  <c r="R33" i="36"/>
  <c r="Q33" i="36"/>
  <c r="P33" i="36"/>
  <c r="O33" i="36"/>
  <c r="N33" i="36"/>
  <c r="M33" i="36"/>
  <c r="L33" i="36"/>
  <c r="K33" i="36"/>
  <c r="G33" i="36" s="1"/>
  <c r="BH33" i="36" s="1"/>
  <c r="J33" i="36"/>
  <c r="I33" i="36"/>
  <c r="H33" i="36"/>
  <c r="AY32" i="36"/>
  <c r="AZ32" i="36" s="1"/>
  <c r="BA32" i="36" s="1"/>
  <c r="AX32" i="36"/>
  <c r="AW32" i="36"/>
  <c r="AV32" i="36"/>
  <c r="AU32" i="36"/>
  <c r="AH32" i="36"/>
  <c r="U32" i="36"/>
  <c r="S32" i="36"/>
  <c r="R32" i="36"/>
  <c r="Q32" i="36"/>
  <c r="P32" i="36"/>
  <c r="O32" i="36"/>
  <c r="N32" i="36"/>
  <c r="M32" i="36"/>
  <c r="L32" i="36"/>
  <c r="K32" i="36"/>
  <c r="J32" i="36"/>
  <c r="G32" i="36" s="1"/>
  <c r="BH32" i="36" s="1"/>
  <c r="I32" i="36"/>
  <c r="H32" i="36"/>
  <c r="AX31" i="36"/>
  <c r="AW31" i="36"/>
  <c r="AV31" i="36"/>
  <c r="AU31" i="36"/>
  <c r="AH31" i="36"/>
  <c r="AY31" i="36" s="1"/>
  <c r="AZ31" i="36" s="1"/>
  <c r="BA31" i="36" s="1"/>
  <c r="U31" i="36"/>
  <c r="S31" i="36"/>
  <c r="R31" i="36"/>
  <c r="Q31" i="36"/>
  <c r="P31" i="36"/>
  <c r="O31" i="36"/>
  <c r="N31" i="36"/>
  <c r="M31" i="36"/>
  <c r="L31" i="36"/>
  <c r="K31" i="36"/>
  <c r="J31" i="36"/>
  <c r="J27" i="36" s="1"/>
  <c r="J26" i="36" s="1"/>
  <c r="I31" i="36"/>
  <c r="G31" i="36" s="1"/>
  <c r="BH31" i="36" s="1"/>
  <c r="H31" i="36"/>
  <c r="AX30" i="36"/>
  <c r="AW30" i="36"/>
  <c r="AV30" i="36"/>
  <c r="AU30" i="36"/>
  <c r="AH30" i="36"/>
  <c r="AY30" i="36" s="1"/>
  <c r="AZ30" i="36" s="1"/>
  <c r="BA30" i="36" s="1"/>
  <c r="U30" i="36"/>
  <c r="S30" i="36"/>
  <c r="R30" i="36"/>
  <c r="Q30" i="36"/>
  <c r="P30" i="36"/>
  <c r="O30" i="36"/>
  <c r="N30" i="36"/>
  <c r="M30" i="36"/>
  <c r="L30" i="36"/>
  <c r="K30" i="36"/>
  <c r="J30" i="36"/>
  <c r="I30" i="36"/>
  <c r="I27" i="36" s="1"/>
  <c r="H30" i="36"/>
  <c r="G30" i="36" s="1"/>
  <c r="BH30" i="36" s="1"/>
  <c r="AY29" i="36"/>
  <c r="AZ29" i="36" s="1"/>
  <c r="AX29" i="36"/>
  <c r="AW29" i="36"/>
  <c r="AV29" i="36"/>
  <c r="AU29" i="36"/>
  <c r="AH29" i="36"/>
  <c r="U29" i="36"/>
  <c r="U27" i="36" s="1"/>
  <c r="U26" i="36" s="1"/>
  <c r="U2" i="36" s="1"/>
  <c r="S29" i="36"/>
  <c r="R29" i="36"/>
  <c r="Q29" i="36"/>
  <c r="P29" i="36"/>
  <c r="O29" i="36"/>
  <c r="N29" i="36"/>
  <c r="M29" i="36"/>
  <c r="L29" i="36"/>
  <c r="K29" i="36"/>
  <c r="J29" i="36"/>
  <c r="I29" i="36"/>
  <c r="H29" i="36"/>
  <c r="H27" i="36" s="1"/>
  <c r="G29" i="36"/>
  <c r="BH29" i="36" s="1"/>
  <c r="BA28" i="36"/>
  <c r="AZ28" i="36"/>
  <c r="AY28" i="36"/>
  <c r="AX28" i="36"/>
  <c r="AW28" i="36"/>
  <c r="AV28" i="36"/>
  <c r="AU28" i="36"/>
  <c r="AH28" i="36"/>
  <c r="U28" i="36"/>
  <c r="S28" i="36"/>
  <c r="S27" i="36" s="1"/>
  <c r="S26" i="36" s="1"/>
  <c r="R28" i="36"/>
  <c r="R27" i="36" s="1"/>
  <c r="R26" i="36" s="1"/>
  <c r="Q28" i="36"/>
  <c r="P28" i="36"/>
  <c r="O28" i="36"/>
  <c r="N28" i="36"/>
  <c r="M28" i="36"/>
  <c r="M27" i="36" s="1"/>
  <c r="M26" i="36" s="1"/>
  <c r="L28" i="36"/>
  <c r="K28" i="36"/>
  <c r="J28" i="36"/>
  <c r="I28" i="36"/>
  <c r="H28" i="36"/>
  <c r="BE27" i="36"/>
  <c r="AU27" i="36"/>
  <c r="AT27" i="36"/>
  <c r="AS27" i="36"/>
  <c r="AR27" i="36"/>
  <c r="AR26" i="36" s="1"/>
  <c r="AX26" i="36" s="1"/>
  <c r="AQ27" i="36"/>
  <c r="AQ26" i="36" s="1"/>
  <c r="AW26" i="36" s="1"/>
  <c r="AP27" i="36"/>
  <c r="AO27" i="36"/>
  <c r="AN27" i="36"/>
  <c r="AM27" i="36"/>
  <c r="AL27" i="36"/>
  <c r="AV27" i="36" s="1"/>
  <c r="AK27" i="36"/>
  <c r="AJ27" i="36"/>
  <c r="AI27" i="36"/>
  <c r="Z27" i="36"/>
  <c r="Y27" i="36"/>
  <c r="Y26" i="36" s="1"/>
  <c r="X27" i="36"/>
  <c r="X26" i="36" s="1"/>
  <c r="W27" i="36"/>
  <c r="V27" i="36"/>
  <c r="Q27" i="36"/>
  <c r="N27" i="36"/>
  <c r="N26" i="36" s="1"/>
  <c r="L27" i="36"/>
  <c r="L26" i="36" s="1"/>
  <c r="K27" i="36"/>
  <c r="K26" i="36" s="1"/>
  <c r="BE26" i="36"/>
  <c r="AT26" i="36"/>
  <c r="AS26" i="36"/>
  <c r="AP26" i="36"/>
  <c r="AO26" i="36"/>
  <c r="AN26" i="36"/>
  <c r="AM26" i="36"/>
  <c r="AK26" i="36"/>
  <c r="AJ26" i="36"/>
  <c r="AU26" i="36" s="1"/>
  <c r="AI26" i="36"/>
  <c r="Z26" i="36"/>
  <c r="W26" i="36"/>
  <c r="V26" i="36"/>
  <c r="Q26" i="36"/>
  <c r="AX176" i="35"/>
  <c r="AW176" i="35"/>
  <c r="AV176" i="35"/>
  <c r="AI176" i="35"/>
  <c r="AH176" i="35"/>
  <c r="AY176" i="35" s="1"/>
  <c r="AZ176" i="35" s="1"/>
  <c r="BA176" i="35" s="1"/>
  <c r="U176" i="35"/>
  <c r="S176" i="35"/>
  <c r="R176" i="35"/>
  <c r="Q176" i="35"/>
  <c r="P176" i="35"/>
  <c r="O176" i="35"/>
  <c r="N176" i="35"/>
  <c r="M176" i="35"/>
  <c r="L176" i="35"/>
  <c r="K176" i="35"/>
  <c r="G176" i="35" s="1"/>
  <c r="BH176" i="35" s="1"/>
  <c r="J176" i="35"/>
  <c r="I176" i="35"/>
  <c r="H176" i="35"/>
  <c r="AX175" i="35"/>
  <c r="AW175" i="35"/>
  <c r="AV175" i="35"/>
  <c r="AI175" i="35"/>
  <c r="AI173" i="35" s="1"/>
  <c r="AU173" i="35" s="1"/>
  <c r="U175" i="35"/>
  <c r="S175" i="35"/>
  <c r="R175" i="35"/>
  <c r="R173" i="35" s="1"/>
  <c r="Q175" i="35"/>
  <c r="P175" i="35"/>
  <c r="O175" i="35"/>
  <c r="N175" i="35"/>
  <c r="M175" i="35"/>
  <c r="L175" i="35"/>
  <c r="K175" i="35"/>
  <c r="K173" i="35" s="1"/>
  <c r="J175" i="35"/>
  <c r="I175" i="35"/>
  <c r="H175" i="35"/>
  <c r="G175" i="35" s="1"/>
  <c r="BH175" i="35" s="1"/>
  <c r="AY174" i="35"/>
  <c r="AZ174" i="35" s="1"/>
  <c r="AX174" i="35"/>
  <c r="AW174" i="35"/>
  <c r="AV174" i="35"/>
  <c r="AI174" i="35"/>
  <c r="AH174" i="35"/>
  <c r="U174" i="35"/>
  <c r="S174" i="35"/>
  <c r="R174" i="35"/>
  <c r="Q174" i="35"/>
  <c r="Q173" i="35" s="1"/>
  <c r="P174" i="35"/>
  <c r="P173" i="35" s="1"/>
  <c r="O174" i="35"/>
  <c r="O173" i="35" s="1"/>
  <c r="N174" i="35"/>
  <c r="N173" i="35" s="1"/>
  <c r="M174" i="35"/>
  <c r="M173" i="35" s="1"/>
  <c r="L174" i="35"/>
  <c r="K174" i="35"/>
  <c r="J174" i="35"/>
  <c r="J173" i="35" s="1"/>
  <c r="I174" i="35"/>
  <c r="G174" i="35" s="1"/>
  <c r="BH174" i="35" s="1"/>
  <c r="H174" i="35"/>
  <c r="BE173" i="35"/>
  <c r="AT173" i="35"/>
  <c r="AS173" i="35"/>
  <c r="AR173" i="35"/>
  <c r="AX173" i="35" s="1"/>
  <c r="AQ173" i="35"/>
  <c r="AP173" i="35"/>
  <c r="AO173" i="35"/>
  <c r="AW173" i="35" s="1"/>
  <c r="AN173" i="35"/>
  <c r="AM173" i="35"/>
  <c r="AL173" i="35"/>
  <c r="AV173" i="35" s="1"/>
  <c r="AK173" i="35"/>
  <c r="AJ173" i="35"/>
  <c r="Z173" i="35"/>
  <c r="Y173" i="35"/>
  <c r="X173" i="35"/>
  <c r="W173" i="35"/>
  <c r="V173" i="35"/>
  <c r="U173" i="35"/>
  <c r="S173" i="35"/>
  <c r="L173" i="35"/>
  <c r="H173" i="35"/>
  <c r="G173" i="35"/>
  <c r="BH173" i="35" s="1"/>
  <c r="AY172" i="35"/>
  <c r="AZ172" i="35" s="1"/>
  <c r="BA172" i="35" s="1"/>
  <c r="AX172" i="35"/>
  <c r="AW172" i="35"/>
  <c r="AV172" i="35"/>
  <c r="AU172" i="35"/>
  <c r="AH172" i="35"/>
  <c r="U172" i="35"/>
  <c r="S172" i="35"/>
  <c r="R172" i="35"/>
  <c r="Q172" i="35"/>
  <c r="P172" i="35"/>
  <c r="O172" i="35"/>
  <c r="N172" i="35"/>
  <c r="M172" i="35"/>
  <c r="M168" i="35" s="1"/>
  <c r="L172" i="35"/>
  <c r="K172" i="35"/>
  <c r="J172" i="35"/>
  <c r="I172" i="35"/>
  <c r="H172" i="35"/>
  <c r="BH171" i="35"/>
  <c r="AX171" i="35"/>
  <c r="AW171" i="35"/>
  <c r="AV171" i="35"/>
  <c r="AU171" i="35"/>
  <c r="AH171" i="35"/>
  <c r="AY171" i="35" s="1"/>
  <c r="AZ171" i="35" s="1"/>
  <c r="BA171" i="35" s="1"/>
  <c r="U171" i="35"/>
  <c r="S171" i="35"/>
  <c r="R171" i="35"/>
  <c r="Q171" i="35"/>
  <c r="P171" i="35"/>
  <c r="O171" i="35"/>
  <c r="N171" i="35"/>
  <c r="M171" i="35"/>
  <c r="L171" i="35"/>
  <c r="G171" i="35" s="1"/>
  <c r="K171" i="35"/>
  <c r="J171" i="35"/>
  <c r="I171" i="35"/>
  <c r="H171" i="35"/>
  <c r="AX170" i="35"/>
  <c r="AW170" i="35"/>
  <c r="AV170" i="35"/>
  <c r="AU170" i="35"/>
  <c r="AH170" i="35"/>
  <c r="AH168" i="35" s="1"/>
  <c r="U170" i="35"/>
  <c r="S170" i="35"/>
  <c r="S168" i="35" s="1"/>
  <c r="R170" i="35"/>
  <c r="Q170" i="35"/>
  <c r="P170" i="35"/>
  <c r="O170" i="35"/>
  <c r="N170" i="35"/>
  <c r="M170" i="35"/>
  <c r="L170" i="35"/>
  <c r="L168" i="35" s="1"/>
  <c r="K170" i="35"/>
  <c r="J170" i="35"/>
  <c r="I170" i="35"/>
  <c r="G170" i="35" s="1"/>
  <c r="BH170" i="35" s="1"/>
  <c r="H170" i="35"/>
  <c r="BA169" i="35"/>
  <c r="AZ169" i="35"/>
  <c r="AY169" i="35"/>
  <c r="AX169" i="35"/>
  <c r="AW169" i="35"/>
  <c r="AV169" i="35"/>
  <c r="AU169" i="35"/>
  <c r="AH169" i="35"/>
  <c r="U169" i="35"/>
  <c r="S169" i="35"/>
  <c r="R169" i="35"/>
  <c r="R168" i="35" s="1"/>
  <c r="Q169" i="35"/>
  <c r="Q168" i="35" s="1"/>
  <c r="P169" i="35"/>
  <c r="P168" i="35" s="1"/>
  <c r="O169" i="35"/>
  <c r="N169" i="35"/>
  <c r="N168" i="35" s="1"/>
  <c r="M169" i="35"/>
  <c r="L169" i="35"/>
  <c r="K169" i="35"/>
  <c r="K168" i="35" s="1"/>
  <c r="J169" i="35"/>
  <c r="J168" i="35" s="1"/>
  <c r="I169" i="35"/>
  <c r="H169" i="35"/>
  <c r="G169" i="35" s="1"/>
  <c r="BE168" i="35"/>
  <c r="AU168" i="35"/>
  <c r="AT168" i="35"/>
  <c r="AS168" i="35"/>
  <c r="AR168" i="35"/>
  <c r="AX168" i="35" s="1"/>
  <c r="AQ168" i="35"/>
  <c r="AP168" i="35"/>
  <c r="AO168" i="35"/>
  <c r="AW168" i="35" s="1"/>
  <c r="AN168" i="35"/>
  <c r="AV168" i="35" s="1"/>
  <c r="AM168" i="35"/>
  <c r="AL168" i="35"/>
  <c r="AK168" i="35"/>
  <c r="AJ168" i="35"/>
  <c r="AI168" i="35"/>
  <c r="Z168" i="35"/>
  <c r="Y168" i="35"/>
  <c r="X168" i="35"/>
  <c r="W168" i="35"/>
  <c r="V168" i="35"/>
  <c r="U168" i="35"/>
  <c r="O168" i="35"/>
  <c r="I168" i="35"/>
  <c r="H168" i="35"/>
  <c r="AY167" i="35"/>
  <c r="AZ167" i="35" s="1"/>
  <c r="BA167" i="35" s="1"/>
  <c r="AX167" i="35"/>
  <c r="AW167" i="35"/>
  <c r="AV167" i="35"/>
  <c r="AU167" i="35"/>
  <c r="AH167" i="35"/>
  <c r="U167" i="35"/>
  <c r="S167" i="35"/>
  <c r="R167" i="35"/>
  <c r="Q167" i="35"/>
  <c r="P167" i="35"/>
  <c r="O167" i="35"/>
  <c r="N167" i="35"/>
  <c r="M167" i="35"/>
  <c r="L167" i="35"/>
  <c r="K167" i="35"/>
  <c r="J167" i="35"/>
  <c r="I167" i="35"/>
  <c r="H167" i="35"/>
  <c r="G167" i="35"/>
  <c r="BH167" i="35" s="1"/>
  <c r="AY166" i="35"/>
  <c r="AZ166" i="35" s="1"/>
  <c r="BA166" i="35" s="1"/>
  <c r="AX166" i="35"/>
  <c r="AW166" i="35"/>
  <c r="AV166" i="35"/>
  <c r="AU166" i="35"/>
  <c r="AH166" i="35"/>
  <c r="U166" i="35"/>
  <c r="U163" i="35" s="1"/>
  <c r="S166" i="35"/>
  <c r="R166" i="35"/>
  <c r="Q166" i="35"/>
  <c r="P166" i="35"/>
  <c r="O166" i="35"/>
  <c r="N166" i="35"/>
  <c r="N163" i="35" s="1"/>
  <c r="M166" i="35"/>
  <c r="L166" i="35"/>
  <c r="K166" i="35"/>
  <c r="J166" i="35"/>
  <c r="I166" i="35"/>
  <c r="H166" i="35"/>
  <c r="H163" i="35" s="1"/>
  <c r="G166" i="35"/>
  <c r="BH166" i="35" s="1"/>
  <c r="BH165" i="35"/>
  <c r="AX165" i="35"/>
  <c r="AW165" i="35"/>
  <c r="AV165" i="35"/>
  <c r="AU165" i="35"/>
  <c r="AH165" i="35"/>
  <c r="AY165" i="35" s="1"/>
  <c r="AZ165" i="35" s="1"/>
  <c r="BA165" i="35" s="1"/>
  <c r="U165" i="35"/>
  <c r="S165" i="35"/>
  <c r="R165" i="35"/>
  <c r="Q165" i="35"/>
  <c r="P165" i="35"/>
  <c r="O165" i="35"/>
  <c r="N165" i="35"/>
  <c r="M165" i="35"/>
  <c r="M163" i="35" s="1"/>
  <c r="L165" i="35"/>
  <c r="G165" i="35" s="1"/>
  <c r="K165" i="35"/>
  <c r="J165" i="35"/>
  <c r="I165" i="35"/>
  <c r="H165" i="35"/>
  <c r="BH164" i="35"/>
  <c r="AX164" i="35"/>
  <c r="AW164" i="35"/>
  <c r="AV164" i="35"/>
  <c r="AU164" i="35"/>
  <c r="AH164" i="35"/>
  <c r="AY164" i="35" s="1"/>
  <c r="U164" i="35"/>
  <c r="S164" i="35"/>
  <c r="S163" i="35" s="1"/>
  <c r="R164" i="35"/>
  <c r="R163" i="35" s="1"/>
  <c r="Q164" i="35"/>
  <c r="Q163" i="35" s="1"/>
  <c r="P164" i="35"/>
  <c r="O164" i="35"/>
  <c r="O163" i="35" s="1"/>
  <c r="N164" i="35"/>
  <c r="M164" i="35"/>
  <c r="L164" i="35"/>
  <c r="L163" i="35" s="1"/>
  <c r="K164" i="35"/>
  <c r="K163" i="35" s="1"/>
  <c r="J164" i="35"/>
  <c r="I164" i="35"/>
  <c r="G164" i="35" s="1"/>
  <c r="G163" i="35" s="1"/>
  <c r="BH163" i="35" s="1"/>
  <c r="H164" i="35"/>
  <c r="BE163" i="35"/>
  <c r="AV163" i="35"/>
  <c r="AT163" i="35"/>
  <c r="AS163" i="35"/>
  <c r="AR163" i="35"/>
  <c r="AX163" i="35" s="1"/>
  <c r="AQ163" i="35"/>
  <c r="AP163" i="35"/>
  <c r="AO163" i="35"/>
  <c r="AW163" i="35" s="1"/>
  <c r="AN163" i="35"/>
  <c r="AM163" i="35"/>
  <c r="AL163" i="35"/>
  <c r="AK163" i="35"/>
  <c r="AJ163" i="35"/>
  <c r="AI163" i="35"/>
  <c r="AU163" i="35" s="1"/>
  <c r="AH163" i="35"/>
  <c r="Z163" i="35"/>
  <c r="Y163" i="35"/>
  <c r="X163" i="35"/>
  <c r="W163" i="35"/>
  <c r="V163" i="35"/>
  <c r="P163" i="35"/>
  <c r="J163" i="35"/>
  <c r="I163" i="35"/>
  <c r="AZ162" i="35"/>
  <c r="BA162" i="35" s="1"/>
  <c r="AX162" i="35"/>
  <c r="AW162" i="35"/>
  <c r="AV162" i="35"/>
  <c r="AU162" i="35"/>
  <c r="AH162" i="35"/>
  <c r="AY162" i="35" s="1"/>
  <c r="U162" i="35"/>
  <c r="S162" i="35"/>
  <c r="R162" i="35"/>
  <c r="Q162" i="35"/>
  <c r="P162" i="35"/>
  <c r="O162" i="35"/>
  <c r="N162" i="35"/>
  <c r="M162" i="35"/>
  <c r="L162" i="35"/>
  <c r="K162" i="35"/>
  <c r="J162" i="35"/>
  <c r="I162" i="35"/>
  <c r="H162" i="35"/>
  <c r="G162" i="35" s="1"/>
  <c r="BH162" i="35" s="1"/>
  <c r="AZ161" i="35"/>
  <c r="BA161" i="35" s="1"/>
  <c r="AY161" i="35"/>
  <c r="AX161" i="35"/>
  <c r="AW161" i="35"/>
  <c r="AV161" i="35"/>
  <c r="AU161" i="35"/>
  <c r="AH161" i="35"/>
  <c r="U161" i="35"/>
  <c r="S161" i="35"/>
  <c r="R161" i="35"/>
  <c r="Q161" i="35"/>
  <c r="P161" i="35"/>
  <c r="O161" i="35"/>
  <c r="N161" i="35"/>
  <c r="M161" i="35"/>
  <c r="L161" i="35"/>
  <c r="K161" i="35"/>
  <c r="J161" i="35"/>
  <c r="I161" i="35"/>
  <c r="I158" i="35" s="1"/>
  <c r="H161" i="35"/>
  <c r="G161" i="35"/>
  <c r="BH161" i="35" s="1"/>
  <c r="AY160" i="35"/>
  <c r="AZ160" i="35" s="1"/>
  <c r="BA160" i="35" s="1"/>
  <c r="AX160" i="35"/>
  <c r="AW160" i="35"/>
  <c r="AV160" i="35"/>
  <c r="AU160" i="35"/>
  <c r="AH160" i="35"/>
  <c r="AH158" i="35" s="1"/>
  <c r="U160" i="35"/>
  <c r="S160" i="35"/>
  <c r="R160" i="35"/>
  <c r="Q160" i="35"/>
  <c r="P160" i="35"/>
  <c r="O160" i="35"/>
  <c r="N160" i="35"/>
  <c r="N158" i="35" s="1"/>
  <c r="M160" i="35"/>
  <c r="L160" i="35"/>
  <c r="K160" i="35"/>
  <c r="J160" i="35"/>
  <c r="I160" i="35"/>
  <c r="H160" i="35"/>
  <c r="G160" i="35"/>
  <c r="BH160" i="35" s="1"/>
  <c r="BH159" i="35"/>
  <c r="AX159" i="35"/>
  <c r="AW159" i="35"/>
  <c r="AV159" i="35"/>
  <c r="AU159" i="35"/>
  <c r="AH159" i="35"/>
  <c r="AY159" i="35" s="1"/>
  <c r="U159" i="35"/>
  <c r="U158" i="35" s="1"/>
  <c r="S159" i="35"/>
  <c r="S158" i="35" s="1"/>
  <c r="R159" i="35"/>
  <c r="Q159" i="35"/>
  <c r="P159" i="35"/>
  <c r="P158" i="35" s="1"/>
  <c r="O159" i="35"/>
  <c r="N159" i="35"/>
  <c r="M159" i="35"/>
  <c r="M158" i="35" s="1"/>
  <c r="L159" i="35"/>
  <c r="K159" i="35"/>
  <c r="J159" i="35"/>
  <c r="I159" i="35"/>
  <c r="H159" i="35"/>
  <c r="H158" i="35" s="1"/>
  <c r="G159" i="35"/>
  <c r="G158" i="35" s="1"/>
  <c r="BH158" i="35" s="1"/>
  <c r="BE158" i="35"/>
  <c r="AX158" i="35"/>
  <c r="AW158" i="35"/>
  <c r="AU158" i="35"/>
  <c r="AT158" i="35"/>
  <c r="AS158" i="35"/>
  <c r="AR158" i="35"/>
  <c r="AQ158" i="35"/>
  <c r="AP158" i="35"/>
  <c r="AO158" i="35"/>
  <c r="AN158" i="35"/>
  <c r="AM158" i="35"/>
  <c r="AL158" i="35"/>
  <c r="AV158" i="35" s="1"/>
  <c r="AK158" i="35"/>
  <c r="AJ158" i="35"/>
  <c r="AI158" i="35"/>
  <c r="Z158" i="35"/>
  <c r="Y158" i="35"/>
  <c r="X158" i="35"/>
  <c r="W158" i="35"/>
  <c r="V158" i="35"/>
  <c r="R158" i="35"/>
  <c r="Q158" i="35"/>
  <c r="O158" i="35"/>
  <c r="L158" i="35"/>
  <c r="K158" i="35"/>
  <c r="J158" i="35"/>
  <c r="BH157" i="35"/>
  <c r="BA157" i="35"/>
  <c r="AY157" i="35"/>
  <c r="AZ157" i="35" s="1"/>
  <c r="AX157" i="35"/>
  <c r="AW157" i="35"/>
  <c r="AV157" i="35"/>
  <c r="AU157" i="35"/>
  <c r="AH157" i="35"/>
  <c r="U157" i="35"/>
  <c r="S157" i="35"/>
  <c r="R157" i="35"/>
  <c r="Q157" i="35"/>
  <c r="P157" i="35"/>
  <c r="O157" i="35"/>
  <c r="N157" i="35"/>
  <c r="M157" i="35"/>
  <c r="L157" i="35"/>
  <c r="K157" i="35"/>
  <c r="J157" i="35"/>
  <c r="I157" i="35"/>
  <c r="H157" i="35"/>
  <c r="G157" i="35" s="1"/>
  <c r="BA156" i="35"/>
  <c r="AZ156" i="35"/>
  <c r="AX156" i="35"/>
  <c r="AW156" i="35"/>
  <c r="AV156" i="35"/>
  <c r="AU156" i="35"/>
  <c r="AH156" i="35"/>
  <c r="AY156" i="35" s="1"/>
  <c r="U156" i="35"/>
  <c r="S156" i="35"/>
  <c r="R156" i="35"/>
  <c r="Q156" i="35"/>
  <c r="P156" i="35"/>
  <c r="O156" i="35"/>
  <c r="N156" i="35"/>
  <c r="M156" i="35"/>
  <c r="L156" i="35"/>
  <c r="K156" i="35"/>
  <c r="J156" i="35"/>
  <c r="I156" i="35"/>
  <c r="H156" i="35"/>
  <c r="G156" i="35"/>
  <c r="BH156" i="35" s="1"/>
  <c r="AZ155" i="35"/>
  <c r="BA155" i="35" s="1"/>
  <c r="AY155" i="35"/>
  <c r="AX155" i="35"/>
  <c r="AW155" i="35"/>
  <c r="AV155" i="35"/>
  <c r="AU155" i="35"/>
  <c r="AH155" i="35"/>
  <c r="U155" i="35"/>
  <c r="S155" i="35"/>
  <c r="R155" i="35"/>
  <c r="Q155" i="35"/>
  <c r="P155" i="35"/>
  <c r="O155" i="35"/>
  <c r="N155" i="35"/>
  <c r="M155" i="35"/>
  <c r="L155" i="35"/>
  <c r="K155" i="35"/>
  <c r="J155" i="35"/>
  <c r="I155" i="35"/>
  <c r="H155" i="35"/>
  <c r="G155" i="35"/>
  <c r="BH155" i="35" s="1"/>
  <c r="BH154" i="35"/>
  <c r="AY154" i="35"/>
  <c r="AZ154" i="35" s="1"/>
  <c r="BA154" i="35" s="1"/>
  <c r="AX154" i="35"/>
  <c r="AW154" i="35"/>
  <c r="AV154" i="35"/>
  <c r="AU154" i="35"/>
  <c r="AH154" i="35"/>
  <c r="U154" i="35"/>
  <c r="S154" i="35"/>
  <c r="R154" i="35"/>
  <c r="Q154" i="35"/>
  <c r="P154" i="35"/>
  <c r="O154" i="35"/>
  <c r="N154" i="35"/>
  <c r="M154" i="35"/>
  <c r="L154" i="35"/>
  <c r="K154" i="35"/>
  <c r="J154" i="35"/>
  <c r="I154" i="35"/>
  <c r="H154" i="35"/>
  <c r="G154" i="35"/>
  <c r="BH153" i="35"/>
  <c r="BA153" i="35"/>
  <c r="AX153" i="35"/>
  <c r="AW153" i="35"/>
  <c r="AV153" i="35"/>
  <c r="AU153" i="35"/>
  <c r="AH153" i="35"/>
  <c r="AY153" i="35" s="1"/>
  <c r="AZ153" i="35" s="1"/>
  <c r="U153" i="35"/>
  <c r="S153" i="35"/>
  <c r="R153" i="35"/>
  <c r="Q153" i="35"/>
  <c r="P153" i="35"/>
  <c r="O153" i="35"/>
  <c r="N153" i="35"/>
  <c r="M153" i="35"/>
  <c r="L153" i="35"/>
  <c r="K153" i="35"/>
  <c r="J153" i="35"/>
  <c r="I153" i="35"/>
  <c r="H153" i="35"/>
  <c r="G153" i="35"/>
  <c r="BH152" i="35"/>
  <c r="BA152" i="35"/>
  <c r="AZ152" i="35"/>
  <c r="AX152" i="35"/>
  <c r="AW152" i="35"/>
  <c r="AV152" i="35"/>
  <c r="AU152" i="35"/>
  <c r="AH152" i="35"/>
  <c r="AY152" i="35" s="1"/>
  <c r="U152" i="35"/>
  <c r="S152" i="35"/>
  <c r="R152" i="35"/>
  <c r="Q152" i="35"/>
  <c r="P152" i="35"/>
  <c r="O152" i="35"/>
  <c r="N152" i="35"/>
  <c r="M152" i="35"/>
  <c r="L152" i="35"/>
  <c r="K152" i="35"/>
  <c r="J152" i="35"/>
  <c r="I152" i="35"/>
  <c r="H152" i="35"/>
  <c r="G152" i="35"/>
  <c r="BH151" i="35"/>
  <c r="AZ151" i="35"/>
  <c r="BA151" i="35" s="1"/>
  <c r="AY151" i="35"/>
  <c r="AX151" i="35"/>
  <c r="AW151" i="35"/>
  <c r="AV151" i="35"/>
  <c r="AU151" i="35"/>
  <c r="AH151" i="35"/>
  <c r="U151" i="35"/>
  <c r="S151" i="35"/>
  <c r="R151" i="35"/>
  <c r="Q151" i="35"/>
  <c r="P151" i="35"/>
  <c r="O151" i="35"/>
  <c r="N151" i="35"/>
  <c r="M151" i="35"/>
  <c r="L151" i="35"/>
  <c r="K151" i="35"/>
  <c r="J151" i="35"/>
  <c r="I151" i="35"/>
  <c r="H151" i="35"/>
  <c r="G151" i="35"/>
  <c r="BH150" i="35"/>
  <c r="AZ150" i="35"/>
  <c r="BA150" i="35" s="1"/>
  <c r="BA149" i="35" s="1"/>
  <c r="AY150" i="35"/>
  <c r="AX150" i="35"/>
  <c r="AW150" i="35"/>
  <c r="AV150" i="35"/>
  <c r="AU150" i="35"/>
  <c r="AH150" i="35"/>
  <c r="U150" i="35"/>
  <c r="S150" i="35"/>
  <c r="R150" i="35"/>
  <c r="Q150" i="35"/>
  <c r="Q149" i="35" s="1"/>
  <c r="P150" i="35"/>
  <c r="P149" i="35" s="1"/>
  <c r="O150" i="35"/>
  <c r="N150" i="35"/>
  <c r="M150" i="35"/>
  <c r="L150" i="35"/>
  <c r="K150" i="35"/>
  <c r="J150" i="35"/>
  <c r="I150" i="35"/>
  <c r="H150" i="35"/>
  <c r="G150" i="35"/>
  <c r="BE149" i="35"/>
  <c r="AY149" i="35"/>
  <c r="AX149" i="35"/>
  <c r="AU149" i="35"/>
  <c r="AT149" i="35"/>
  <c r="AS149" i="35"/>
  <c r="AR149" i="35"/>
  <c r="AQ149" i="35"/>
  <c r="AP149" i="35"/>
  <c r="AO149" i="35"/>
  <c r="AW149" i="35" s="1"/>
  <c r="AN149" i="35"/>
  <c r="AM149" i="35"/>
  <c r="AL149" i="35"/>
  <c r="AV149" i="35" s="1"/>
  <c r="AK149" i="35"/>
  <c r="AJ149" i="35"/>
  <c r="AI149" i="35"/>
  <c r="AH149" i="35"/>
  <c r="Z149" i="35"/>
  <c r="Y149" i="35"/>
  <c r="X149" i="35"/>
  <c r="W149" i="35"/>
  <c r="V149" i="35"/>
  <c r="U149" i="35"/>
  <c r="S149" i="35"/>
  <c r="R149" i="35"/>
  <c r="O149" i="35"/>
  <c r="N149" i="35"/>
  <c r="M149" i="35"/>
  <c r="L149" i="35"/>
  <c r="K149" i="35"/>
  <c r="J149" i="35"/>
  <c r="I149" i="35"/>
  <c r="H149" i="35"/>
  <c r="G149" i="35"/>
  <c r="BH149" i="35" s="1"/>
  <c r="BH148" i="35"/>
  <c r="AZ148" i="35"/>
  <c r="BA148" i="35" s="1"/>
  <c r="AY148" i="35"/>
  <c r="AX148" i="35"/>
  <c r="AW148" i="35"/>
  <c r="AV148" i="35"/>
  <c r="AU148" i="35"/>
  <c r="AH148" i="35"/>
  <c r="U148" i="35"/>
  <c r="S148" i="35"/>
  <c r="R148" i="35"/>
  <c r="Q148" i="35"/>
  <c r="P148" i="35"/>
  <c r="O148" i="35"/>
  <c r="N148" i="35"/>
  <c r="M148" i="35"/>
  <c r="L148" i="35"/>
  <c r="K148" i="35"/>
  <c r="J148" i="35"/>
  <c r="I148" i="35"/>
  <c r="H148" i="35"/>
  <c r="G148" i="35"/>
  <c r="BH147" i="35"/>
  <c r="BA147" i="35"/>
  <c r="BA146" i="35" s="1"/>
  <c r="AY147" i="35"/>
  <c r="AZ147" i="35" s="1"/>
  <c r="AZ146" i="35" s="1"/>
  <c r="AX147" i="35"/>
  <c r="AW147" i="35"/>
  <c r="AV147" i="35"/>
  <c r="AU147" i="35"/>
  <c r="AH147" i="35"/>
  <c r="U147" i="35"/>
  <c r="U146" i="35" s="1"/>
  <c r="S147" i="35"/>
  <c r="R147" i="35"/>
  <c r="Q147" i="35"/>
  <c r="P147" i="35"/>
  <c r="O147" i="35"/>
  <c r="N147" i="35"/>
  <c r="M147" i="35"/>
  <c r="L147" i="35"/>
  <c r="K147" i="35"/>
  <c r="J147" i="35"/>
  <c r="I147" i="35"/>
  <c r="H147" i="35"/>
  <c r="H146" i="35" s="1"/>
  <c r="G147" i="35"/>
  <c r="BH146" i="35"/>
  <c r="BE146" i="35"/>
  <c r="AY146" i="35"/>
  <c r="AX146" i="35"/>
  <c r="AW146" i="35"/>
  <c r="AV146" i="35"/>
  <c r="AU146" i="35"/>
  <c r="AT146" i="35"/>
  <c r="AS146" i="35"/>
  <c r="AR146" i="35"/>
  <c r="AQ146" i="35"/>
  <c r="AP146" i="35"/>
  <c r="AO146" i="35"/>
  <c r="AN146" i="35"/>
  <c r="AM146" i="35"/>
  <c r="AL146" i="35"/>
  <c r="AK146" i="35"/>
  <c r="AJ146" i="35"/>
  <c r="AI146" i="35"/>
  <c r="AH146" i="35"/>
  <c r="Z146" i="35"/>
  <c r="Y146" i="35"/>
  <c r="X146" i="35"/>
  <c r="W146" i="35"/>
  <c r="V146" i="35"/>
  <c r="S146" i="35"/>
  <c r="R146" i="35"/>
  <c r="Q146" i="35"/>
  <c r="P146" i="35"/>
  <c r="O146" i="35"/>
  <c r="N146" i="35"/>
  <c r="M146" i="35"/>
  <c r="L146" i="35"/>
  <c r="K146" i="35"/>
  <c r="J146" i="35"/>
  <c r="I146" i="35"/>
  <c r="G146" i="35"/>
  <c r="BH145" i="35"/>
  <c r="BA145" i="35"/>
  <c r="AZ145" i="35"/>
  <c r="AY145" i="35"/>
  <c r="AX145" i="35"/>
  <c r="AW145" i="35"/>
  <c r="AV145" i="35"/>
  <c r="AU145" i="35"/>
  <c r="AH145" i="35"/>
  <c r="U145" i="35"/>
  <c r="S145" i="35"/>
  <c r="R145" i="35"/>
  <c r="Q145" i="35"/>
  <c r="P145" i="35"/>
  <c r="O145" i="35"/>
  <c r="N145" i="35"/>
  <c r="M145" i="35"/>
  <c r="L145" i="35"/>
  <c r="K145" i="35"/>
  <c r="J145" i="35"/>
  <c r="I145" i="35"/>
  <c r="H145" i="35"/>
  <c r="G145" i="35"/>
  <c r="BH144" i="35"/>
  <c r="AZ144" i="35"/>
  <c r="BA144" i="35" s="1"/>
  <c r="BA140" i="35" s="1"/>
  <c r="AY144" i="35"/>
  <c r="AX144" i="35"/>
  <c r="AW144" i="35"/>
  <c r="AV144" i="35"/>
  <c r="AU144" i="35"/>
  <c r="AH144" i="35"/>
  <c r="U144" i="35"/>
  <c r="S144" i="35"/>
  <c r="R144" i="35"/>
  <c r="Q144" i="35"/>
  <c r="P144" i="35"/>
  <c r="O144" i="35"/>
  <c r="N144" i="35"/>
  <c r="M144" i="35"/>
  <c r="L144" i="35"/>
  <c r="K144" i="35"/>
  <c r="J144" i="35"/>
  <c r="I144" i="35"/>
  <c r="H144" i="35"/>
  <c r="G144" i="35"/>
  <c r="BH143" i="35"/>
  <c r="BA143" i="35"/>
  <c r="AZ143" i="35"/>
  <c r="AY143" i="35"/>
  <c r="AX143" i="35"/>
  <c r="AW143" i="35"/>
  <c r="AV143" i="35"/>
  <c r="AU143" i="35"/>
  <c r="AH143" i="35"/>
  <c r="U143" i="35"/>
  <c r="S143" i="35"/>
  <c r="R143" i="35"/>
  <c r="Q143" i="35"/>
  <c r="P143" i="35"/>
  <c r="O143" i="35"/>
  <c r="N143" i="35"/>
  <c r="M143" i="35"/>
  <c r="L143" i="35"/>
  <c r="K143" i="35"/>
  <c r="J143" i="35"/>
  <c r="I143" i="35"/>
  <c r="H143" i="35"/>
  <c r="G143" i="35"/>
  <c r="BH142" i="35"/>
  <c r="BA142" i="35"/>
  <c r="AZ142" i="35"/>
  <c r="AY142" i="35"/>
  <c r="AX142" i="35"/>
  <c r="AW142" i="35"/>
  <c r="AV142" i="35"/>
  <c r="AU142" i="35"/>
  <c r="AH142" i="35"/>
  <c r="U142" i="35"/>
  <c r="S142" i="35"/>
  <c r="R142" i="35"/>
  <c r="Q142" i="35"/>
  <c r="P142" i="35"/>
  <c r="O142" i="35"/>
  <c r="N142" i="35"/>
  <c r="M142" i="35"/>
  <c r="L142" i="35"/>
  <c r="K142" i="35"/>
  <c r="J142" i="35"/>
  <c r="I142" i="35"/>
  <c r="H142" i="35"/>
  <c r="G142" i="35"/>
  <c r="BH141" i="35"/>
  <c r="BA141" i="35"/>
  <c r="AZ141" i="35"/>
  <c r="AY141" i="35"/>
  <c r="AX141" i="35"/>
  <c r="AW141" i="35"/>
  <c r="AV141" i="35"/>
  <c r="AU141" i="35"/>
  <c r="AH141" i="35"/>
  <c r="U141" i="35"/>
  <c r="S141" i="35"/>
  <c r="R141" i="35"/>
  <c r="Q141" i="35"/>
  <c r="P141" i="35"/>
  <c r="O141" i="35"/>
  <c r="N141" i="35"/>
  <c r="M141" i="35"/>
  <c r="L141" i="35"/>
  <c r="K141" i="35"/>
  <c r="J141" i="35"/>
  <c r="I141" i="35"/>
  <c r="H141" i="35"/>
  <c r="G141" i="35"/>
  <c r="BH140" i="35"/>
  <c r="BE140" i="35"/>
  <c r="AZ140" i="35"/>
  <c r="AY140" i="35"/>
  <c r="AX140" i="35"/>
  <c r="AW140" i="35"/>
  <c r="AV140" i="35"/>
  <c r="AU140" i="35"/>
  <c r="AT140" i="35"/>
  <c r="AS140" i="35"/>
  <c r="AR140" i="35"/>
  <c r="AQ140" i="35"/>
  <c r="AP140" i="35"/>
  <c r="AO140" i="35"/>
  <c r="AN140" i="35"/>
  <c r="AM140" i="35"/>
  <c r="AL140" i="35"/>
  <c r="AK140" i="35"/>
  <c r="AJ140" i="35"/>
  <c r="AI140" i="35"/>
  <c r="AH140" i="35"/>
  <c r="Z140" i="35"/>
  <c r="Y140" i="35"/>
  <c r="X140" i="35"/>
  <c r="W140" i="35"/>
  <c r="V140" i="35"/>
  <c r="U140" i="35"/>
  <c r="S140" i="35"/>
  <c r="R140" i="35"/>
  <c r="Q140" i="35"/>
  <c r="P140" i="35"/>
  <c r="O140" i="35"/>
  <c r="N140" i="35"/>
  <c r="M140" i="35"/>
  <c r="L140" i="35"/>
  <c r="K140" i="35"/>
  <c r="J140" i="35"/>
  <c r="I140" i="35"/>
  <c r="H140" i="35"/>
  <c r="G140" i="35"/>
  <c r="BH139" i="35"/>
  <c r="BA139" i="35"/>
  <c r="AZ139" i="35"/>
  <c r="AY139" i="35"/>
  <c r="AX139" i="35"/>
  <c r="AW139" i="35"/>
  <c r="AV139" i="35"/>
  <c r="AU139" i="35"/>
  <c r="AH139" i="35"/>
  <c r="U139" i="35"/>
  <c r="S139" i="35"/>
  <c r="R139" i="35"/>
  <c r="Q139" i="35"/>
  <c r="P139" i="35"/>
  <c r="O139" i="35"/>
  <c r="N139" i="35"/>
  <c r="M139" i="35"/>
  <c r="L139" i="35"/>
  <c r="K139" i="35"/>
  <c r="J139" i="35"/>
  <c r="I139" i="35"/>
  <c r="H139" i="35"/>
  <c r="G139" i="35"/>
  <c r="BH138" i="35"/>
  <c r="BE138" i="35"/>
  <c r="BA138" i="35"/>
  <c r="AZ138" i="35"/>
  <c r="AY138" i="35"/>
  <c r="AX138" i="35"/>
  <c r="AW138" i="35"/>
  <c r="AV138" i="35"/>
  <c r="AU138" i="35"/>
  <c r="AT138" i="35"/>
  <c r="AS138" i="35"/>
  <c r="AR138" i="35"/>
  <c r="AQ138" i="35"/>
  <c r="AP138" i="35"/>
  <c r="AO138" i="35"/>
  <c r="AN138" i="35"/>
  <c r="AM138" i="35"/>
  <c r="AL138" i="35"/>
  <c r="AK138" i="35"/>
  <c r="AJ138" i="35"/>
  <c r="AI138" i="35"/>
  <c r="AH138" i="35"/>
  <c r="Z138" i="35"/>
  <c r="Y138" i="35"/>
  <c r="X138" i="35"/>
  <c r="W138" i="35"/>
  <c r="V138" i="35"/>
  <c r="U138" i="35"/>
  <c r="S138" i="35"/>
  <c r="R138" i="35"/>
  <c r="Q138" i="35"/>
  <c r="P138" i="35"/>
  <c r="O138" i="35"/>
  <c r="N138" i="35"/>
  <c r="M138" i="35"/>
  <c r="L138" i="35"/>
  <c r="K138" i="35"/>
  <c r="J138" i="35"/>
  <c r="I138" i="35"/>
  <c r="H138" i="35"/>
  <c r="G138" i="35"/>
  <c r="BH137" i="35"/>
  <c r="BA137" i="35"/>
  <c r="AZ137" i="35"/>
  <c r="AY137" i="35"/>
  <c r="AX137" i="35"/>
  <c r="AW137" i="35"/>
  <c r="AV137" i="35"/>
  <c r="AU137" i="35"/>
  <c r="AH137" i="35"/>
  <c r="U137" i="35"/>
  <c r="S137" i="35"/>
  <c r="R137" i="35"/>
  <c r="Q137" i="35"/>
  <c r="P137" i="35"/>
  <c r="O137" i="35"/>
  <c r="N137" i="35"/>
  <c r="M137" i="35"/>
  <c r="L137" i="35"/>
  <c r="K137" i="35"/>
  <c r="J137" i="35"/>
  <c r="I137" i="35"/>
  <c r="H137" i="35"/>
  <c r="G137" i="35"/>
  <c r="BH136" i="35"/>
  <c r="AZ136" i="35"/>
  <c r="BA136" i="35" s="1"/>
  <c r="AY136" i="35"/>
  <c r="AX136" i="35"/>
  <c r="AW136" i="35"/>
  <c r="AV136" i="35"/>
  <c r="AU136" i="35"/>
  <c r="AH136" i="35"/>
  <c r="U136" i="35"/>
  <c r="S136" i="35"/>
  <c r="R136" i="35"/>
  <c r="Q136" i="35"/>
  <c r="P136" i="35"/>
  <c r="O136" i="35"/>
  <c r="N136" i="35"/>
  <c r="M136" i="35"/>
  <c r="L136" i="35"/>
  <c r="K136" i="35"/>
  <c r="J136" i="35"/>
  <c r="I136" i="35"/>
  <c r="H136" i="35"/>
  <c r="G136" i="35"/>
  <c r="BH135" i="35"/>
  <c r="BA135" i="35"/>
  <c r="AZ135" i="35"/>
  <c r="AY135" i="35"/>
  <c r="AX135" i="35"/>
  <c r="AW135" i="35"/>
  <c r="AV135" i="35"/>
  <c r="AU135" i="35"/>
  <c r="AH135" i="35"/>
  <c r="U135" i="35"/>
  <c r="S135" i="35"/>
  <c r="R135" i="35"/>
  <c r="Q135" i="35"/>
  <c r="P135" i="35"/>
  <c r="O135" i="35"/>
  <c r="N135" i="35"/>
  <c r="M135" i="35"/>
  <c r="L135" i="35"/>
  <c r="K135" i="35"/>
  <c r="J135" i="35"/>
  <c r="I135" i="35"/>
  <c r="H135" i="35"/>
  <c r="G135" i="35"/>
  <c r="BH134" i="35"/>
  <c r="BA134" i="35"/>
  <c r="AZ134" i="35"/>
  <c r="AY134" i="35"/>
  <c r="AX134" i="35"/>
  <c r="AW134" i="35"/>
  <c r="AV134" i="35"/>
  <c r="AU134" i="35"/>
  <c r="AH134" i="35"/>
  <c r="U134" i="35"/>
  <c r="S134" i="35"/>
  <c r="R134" i="35"/>
  <c r="Q134" i="35"/>
  <c r="P134" i="35"/>
  <c r="O134" i="35"/>
  <c r="N134" i="35"/>
  <c r="M134" i="35"/>
  <c r="L134" i="35"/>
  <c r="K134" i="35"/>
  <c r="J134" i="35"/>
  <c r="I134" i="35"/>
  <c r="H134" i="35"/>
  <c r="G134" i="35"/>
  <c r="BH133" i="35"/>
  <c r="BA133" i="35"/>
  <c r="AZ133" i="35"/>
  <c r="AY133" i="35"/>
  <c r="AX133" i="35"/>
  <c r="AW133" i="35"/>
  <c r="AV133" i="35"/>
  <c r="AU133" i="35"/>
  <c r="AH133" i="35"/>
  <c r="U133" i="35"/>
  <c r="S133" i="35"/>
  <c r="R133" i="35"/>
  <c r="Q133" i="35"/>
  <c r="P133" i="35"/>
  <c r="O133" i="35"/>
  <c r="N133" i="35"/>
  <c r="M133" i="35"/>
  <c r="L133" i="35"/>
  <c r="K133" i="35"/>
  <c r="J133" i="35"/>
  <c r="I133" i="35"/>
  <c r="H133" i="35"/>
  <c r="G133" i="35"/>
  <c r="BH132" i="35"/>
  <c r="AZ132" i="35"/>
  <c r="BA132" i="35" s="1"/>
  <c r="BA130" i="35" s="1"/>
  <c r="AY132" i="35"/>
  <c r="AX132" i="35"/>
  <c r="AW132" i="35"/>
  <c r="AV132" i="35"/>
  <c r="AU132" i="35"/>
  <c r="AH132" i="35"/>
  <c r="U132" i="35"/>
  <c r="S132" i="35"/>
  <c r="R132" i="35"/>
  <c r="Q132" i="35"/>
  <c r="P132" i="35"/>
  <c r="O132" i="35"/>
  <c r="N132" i="35"/>
  <c r="M132" i="35"/>
  <c r="L132" i="35"/>
  <c r="K132" i="35"/>
  <c r="J132" i="35"/>
  <c r="I132" i="35"/>
  <c r="H132" i="35"/>
  <c r="G132" i="35"/>
  <c r="BH131" i="35"/>
  <c r="BA131" i="35"/>
  <c r="AZ131" i="35"/>
  <c r="AY131" i="35"/>
  <c r="AX131" i="35"/>
  <c r="AW131" i="35"/>
  <c r="AV131" i="35"/>
  <c r="AU131" i="35"/>
  <c r="AH131" i="35"/>
  <c r="U131" i="35"/>
  <c r="S131" i="35"/>
  <c r="R131" i="35"/>
  <c r="Q131" i="35"/>
  <c r="P131" i="35"/>
  <c r="O131" i="35"/>
  <c r="N131" i="35"/>
  <c r="M131" i="35"/>
  <c r="L131" i="35"/>
  <c r="K131" i="35"/>
  <c r="J131" i="35"/>
  <c r="I131" i="35"/>
  <c r="H131" i="35"/>
  <c r="G131" i="35"/>
  <c r="BH130" i="35"/>
  <c r="BE130" i="35"/>
  <c r="AY130" i="35"/>
  <c r="AX130" i="35"/>
  <c r="AW130" i="35"/>
  <c r="AV130" i="35"/>
  <c r="AU130" i="35"/>
  <c r="AT130" i="35"/>
  <c r="AS130" i="35"/>
  <c r="AR130" i="35"/>
  <c r="AQ130" i="35"/>
  <c r="AP130" i="35"/>
  <c r="AO130" i="35"/>
  <c r="AN130" i="35"/>
  <c r="AM130" i="35"/>
  <c r="AL130" i="35"/>
  <c r="AK130" i="35"/>
  <c r="AJ130" i="35"/>
  <c r="AI130" i="35"/>
  <c r="AH130" i="35"/>
  <c r="Z130" i="35"/>
  <c r="Y130" i="35"/>
  <c r="X130" i="35"/>
  <c r="W130" i="35"/>
  <c r="V130" i="35"/>
  <c r="U130" i="35"/>
  <c r="S130" i="35"/>
  <c r="R130" i="35"/>
  <c r="Q130" i="35"/>
  <c r="P130" i="35"/>
  <c r="O130" i="35"/>
  <c r="N130" i="35"/>
  <c r="M130" i="35"/>
  <c r="L130" i="35"/>
  <c r="K130" i="35"/>
  <c r="J130" i="35"/>
  <c r="I130" i="35"/>
  <c r="H130" i="35"/>
  <c r="G130" i="35"/>
  <c r="BH129" i="35"/>
  <c r="BA129" i="35"/>
  <c r="AZ129" i="35"/>
  <c r="AY129" i="35"/>
  <c r="AX129" i="35"/>
  <c r="AW129" i="35"/>
  <c r="AV129" i="35"/>
  <c r="AU129" i="35"/>
  <c r="AH129" i="35"/>
  <c r="U129" i="35"/>
  <c r="S129" i="35"/>
  <c r="R129" i="35"/>
  <c r="Q129" i="35"/>
  <c r="P129" i="35"/>
  <c r="O129" i="35"/>
  <c r="N129" i="35"/>
  <c r="M129" i="35"/>
  <c r="L129" i="35"/>
  <c r="K129" i="35"/>
  <c r="J129" i="35"/>
  <c r="I129" i="35"/>
  <c r="H129" i="35"/>
  <c r="G129" i="35"/>
  <c r="BH128" i="35"/>
  <c r="BE128" i="35"/>
  <c r="BA128" i="35"/>
  <c r="AZ128" i="35"/>
  <c r="AY128" i="35"/>
  <c r="AX128" i="35"/>
  <c r="AW128" i="35"/>
  <c r="AV128" i="35"/>
  <c r="AU128" i="35"/>
  <c r="AT128" i="35"/>
  <c r="AS128" i="35"/>
  <c r="AR128" i="35"/>
  <c r="AQ128" i="35"/>
  <c r="AP128" i="35"/>
  <c r="AO128" i="35"/>
  <c r="AN128" i="35"/>
  <c r="AM128" i="35"/>
  <c r="AL128" i="35"/>
  <c r="AK128" i="35"/>
  <c r="AJ128" i="35"/>
  <c r="AI128" i="35"/>
  <c r="AH128" i="35"/>
  <c r="Z128" i="35"/>
  <c r="Y128" i="35"/>
  <c r="X128" i="35"/>
  <c r="W128" i="35"/>
  <c r="V128" i="35"/>
  <c r="U128" i="35"/>
  <c r="S128" i="35"/>
  <c r="R128" i="35"/>
  <c r="Q128" i="35"/>
  <c r="P128" i="35"/>
  <c r="O128" i="35"/>
  <c r="N128" i="35"/>
  <c r="M128" i="35"/>
  <c r="L128" i="35"/>
  <c r="K128" i="35"/>
  <c r="J128" i="35"/>
  <c r="I128" i="35"/>
  <c r="H128" i="35"/>
  <c r="G128" i="35"/>
  <c r="BH127" i="35"/>
  <c r="BA127" i="35"/>
  <c r="AZ127" i="35"/>
  <c r="AY127" i="35"/>
  <c r="AX127" i="35"/>
  <c r="AW127" i="35"/>
  <c r="AV127" i="35"/>
  <c r="AU127" i="35"/>
  <c r="AH127" i="35"/>
  <c r="U127" i="35"/>
  <c r="S127" i="35"/>
  <c r="R127" i="35"/>
  <c r="Q127" i="35"/>
  <c r="P127" i="35"/>
  <c r="O127" i="35"/>
  <c r="N127" i="35"/>
  <c r="M127" i="35"/>
  <c r="L127" i="35"/>
  <c r="K127" i="35"/>
  <c r="J127" i="35"/>
  <c r="I127" i="35"/>
  <c r="H127" i="35"/>
  <c r="G127" i="35"/>
  <c r="BH126" i="35"/>
  <c r="BA126" i="35"/>
  <c r="AZ126" i="35"/>
  <c r="AY126" i="35"/>
  <c r="AX126" i="35"/>
  <c r="AW126" i="35"/>
  <c r="AV126" i="35"/>
  <c r="AU126" i="35"/>
  <c r="AH126" i="35"/>
  <c r="U126" i="35"/>
  <c r="S126" i="35"/>
  <c r="R126" i="35"/>
  <c r="Q126" i="35"/>
  <c r="P126" i="35"/>
  <c r="O126" i="35"/>
  <c r="N126" i="35"/>
  <c r="M126" i="35"/>
  <c r="L126" i="35"/>
  <c r="K126" i="35"/>
  <c r="J126" i="35"/>
  <c r="I126" i="35"/>
  <c r="H126" i="35"/>
  <c r="G126" i="35"/>
  <c r="BH125" i="35"/>
  <c r="BA125" i="35"/>
  <c r="AZ125" i="35"/>
  <c r="AY125" i="35"/>
  <c r="AX125" i="35"/>
  <c r="AW125" i="35"/>
  <c r="AV125" i="35"/>
  <c r="AU125" i="35"/>
  <c r="AH125" i="35"/>
  <c r="U125" i="35"/>
  <c r="S125" i="35"/>
  <c r="R125" i="35"/>
  <c r="Q125" i="35"/>
  <c r="P125" i="35"/>
  <c r="O125" i="35"/>
  <c r="N125" i="35"/>
  <c r="M125" i="35"/>
  <c r="L125" i="35"/>
  <c r="K125" i="35"/>
  <c r="J125" i="35"/>
  <c r="I125" i="35"/>
  <c r="H125" i="35"/>
  <c r="G125" i="35"/>
  <c r="BH124" i="35"/>
  <c r="AZ124" i="35"/>
  <c r="BA124" i="35" s="1"/>
  <c r="AY124" i="35"/>
  <c r="AX124" i="35"/>
  <c r="AW124" i="35"/>
  <c r="AV124" i="35"/>
  <c r="AU124" i="35"/>
  <c r="AH124" i="35"/>
  <c r="U124" i="35"/>
  <c r="S124" i="35"/>
  <c r="R124" i="35"/>
  <c r="Q124" i="35"/>
  <c r="P124" i="35"/>
  <c r="O124" i="35"/>
  <c r="N124" i="35"/>
  <c r="M124" i="35"/>
  <c r="L124" i="35"/>
  <c r="K124" i="35"/>
  <c r="J124" i="35"/>
  <c r="I124" i="35"/>
  <c r="H124" i="35"/>
  <c r="G124" i="35"/>
  <c r="BH123" i="35"/>
  <c r="BA123" i="35"/>
  <c r="AZ123" i="35"/>
  <c r="AY123" i="35"/>
  <c r="AX123" i="35"/>
  <c r="AW123" i="35"/>
  <c r="AV123" i="35"/>
  <c r="AU123" i="35"/>
  <c r="AH123" i="35"/>
  <c r="U123" i="35"/>
  <c r="S123" i="35"/>
  <c r="R123" i="35"/>
  <c r="Q123" i="35"/>
  <c r="P123" i="35"/>
  <c r="O123" i="35"/>
  <c r="N123" i="35"/>
  <c r="M123" i="35"/>
  <c r="L123" i="35"/>
  <c r="K123" i="35"/>
  <c r="J123" i="35"/>
  <c r="I123" i="35"/>
  <c r="H123" i="35"/>
  <c r="G123" i="35"/>
  <c r="BH122" i="35"/>
  <c r="BA122" i="35"/>
  <c r="AZ122" i="35"/>
  <c r="AY122" i="35"/>
  <c r="AX122" i="35"/>
  <c r="AW122" i="35"/>
  <c r="AV122" i="35"/>
  <c r="AU122" i="35"/>
  <c r="AH122" i="35"/>
  <c r="U122" i="35"/>
  <c r="S122" i="35"/>
  <c r="R122" i="35"/>
  <c r="Q122" i="35"/>
  <c r="P122" i="35"/>
  <c r="O122" i="35"/>
  <c r="N122" i="35"/>
  <c r="M122" i="35"/>
  <c r="L122" i="35"/>
  <c r="K122" i="35"/>
  <c r="J122" i="35"/>
  <c r="I122" i="35"/>
  <c r="H122" i="35"/>
  <c r="G122" i="35"/>
  <c r="BH121" i="35"/>
  <c r="BA121" i="35"/>
  <c r="AZ121" i="35"/>
  <c r="AY121" i="35"/>
  <c r="AX121" i="35"/>
  <c r="AW121" i="35"/>
  <c r="AV121" i="35"/>
  <c r="AU121" i="35"/>
  <c r="AH121" i="35"/>
  <c r="U121" i="35"/>
  <c r="S121" i="35"/>
  <c r="R121" i="35"/>
  <c r="Q121" i="35"/>
  <c r="P121" i="35"/>
  <c r="O121" i="35"/>
  <c r="N121" i="35"/>
  <c r="M121" i="35"/>
  <c r="L121" i="35"/>
  <c r="K121" i="35"/>
  <c r="J121" i="35"/>
  <c r="I121" i="35"/>
  <c r="H121" i="35"/>
  <c r="G121" i="35"/>
  <c r="BH120" i="35"/>
  <c r="AZ120" i="35"/>
  <c r="BA120" i="35" s="1"/>
  <c r="BA118" i="35" s="1"/>
  <c r="AY120" i="35"/>
  <c r="AX120" i="35"/>
  <c r="AW120" i="35"/>
  <c r="AV120" i="35"/>
  <c r="AU120" i="35"/>
  <c r="AH120" i="35"/>
  <c r="U120" i="35"/>
  <c r="S120" i="35"/>
  <c r="R120" i="35"/>
  <c r="Q120" i="35"/>
  <c r="P120" i="35"/>
  <c r="O120" i="35"/>
  <c r="N120" i="35"/>
  <c r="M120" i="35"/>
  <c r="L120" i="35"/>
  <c r="K120" i="35"/>
  <c r="J120" i="35"/>
  <c r="I120" i="35"/>
  <c r="H120" i="35"/>
  <c r="G120" i="35"/>
  <c r="BH119" i="35"/>
  <c r="BA119" i="35"/>
  <c r="AZ119" i="35"/>
  <c r="AY119" i="35"/>
  <c r="AX119" i="35"/>
  <c r="AW119" i="35"/>
  <c r="AV119" i="35"/>
  <c r="AU119" i="35"/>
  <c r="AH119" i="35"/>
  <c r="U119" i="35"/>
  <c r="S119" i="35"/>
  <c r="R119" i="35"/>
  <c r="Q119" i="35"/>
  <c r="P119" i="35"/>
  <c r="O119" i="35"/>
  <c r="N119" i="35"/>
  <c r="M119" i="35"/>
  <c r="L119" i="35"/>
  <c r="K119" i="35"/>
  <c r="J119" i="35"/>
  <c r="I119" i="35"/>
  <c r="H119" i="35"/>
  <c r="G119" i="35"/>
  <c r="BH118" i="35"/>
  <c r="BE118" i="35"/>
  <c r="AY118" i="35"/>
  <c r="AX118" i="35"/>
  <c r="AW118" i="35"/>
  <c r="AV118" i="35"/>
  <c r="AU118" i="35"/>
  <c r="AT118" i="35"/>
  <c r="AS118" i="35"/>
  <c r="AR118" i="35"/>
  <c r="AQ118" i="35"/>
  <c r="AP118" i="35"/>
  <c r="AO118" i="35"/>
  <c r="AN118" i="35"/>
  <c r="AM118" i="35"/>
  <c r="AL118" i="35"/>
  <c r="AK118" i="35"/>
  <c r="AJ118" i="35"/>
  <c r="AI118" i="35"/>
  <c r="AH118" i="35"/>
  <c r="Z118" i="35"/>
  <c r="Y118" i="35"/>
  <c r="X118" i="35"/>
  <c r="W118" i="35"/>
  <c r="V118" i="35"/>
  <c r="U118" i="35"/>
  <c r="S118" i="35"/>
  <c r="R118" i="35"/>
  <c r="Q118" i="35"/>
  <c r="P118" i="35"/>
  <c r="O118" i="35"/>
  <c r="N118" i="35"/>
  <c r="M118" i="35"/>
  <c r="L118" i="35"/>
  <c r="K118" i="35"/>
  <c r="J118" i="35"/>
  <c r="I118" i="35"/>
  <c r="H118" i="35"/>
  <c r="G118" i="35"/>
  <c r="BH117" i="35"/>
  <c r="BA117" i="35"/>
  <c r="AZ117" i="35"/>
  <c r="AY117" i="35"/>
  <c r="AX117" i="35"/>
  <c r="AW117" i="35"/>
  <c r="AV117" i="35"/>
  <c r="AU117" i="35"/>
  <c r="AH117" i="35"/>
  <c r="U117" i="35"/>
  <c r="S117" i="35"/>
  <c r="R117" i="35"/>
  <c r="Q117" i="35"/>
  <c r="P117" i="35"/>
  <c r="O117" i="35"/>
  <c r="N117" i="35"/>
  <c r="M117" i="35"/>
  <c r="L117" i="35"/>
  <c r="K117" i="35"/>
  <c r="J117" i="35"/>
  <c r="I117" i="35"/>
  <c r="H117" i="35"/>
  <c r="G117" i="35"/>
  <c r="BH116" i="35"/>
  <c r="BA116" i="35"/>
  <c r="AZ116" i="35"/>
  <c r="AY116" i="35"/>
  <c r="AX116" i="35"/>
  <c r="AW116" i="35"/>
  <c r="AV116" i="35"/>
  <c r="AU116" i="35"/>
  <c r="AH116" i="35"/>
  <c r="U116" i="35"/>
  <c r="S116" i="35"/>
  <c r="R116" i="35"/>
  <c r="Q116" i="35"/>
  <c r="P116" i="35"/>
  <c r="O116" i="35"/>
  <c r="N116" i="35"/>
  <c r="M116" i="35"/>
  <c r="L116" i="35"/>
  <c r="K116" i="35"/>
  <c r="J116" i="35"/>
  <c r="I116" i="35"/>
  <c r="H116" i="35"/>
  <c r="G116" i="35"/>
  <c r="BH115" i="35"/>
  <c r="BE115" i="35"/>
  <c r="BA115" i="35"/>
  <c r="AZ115" i="35"/>
  <c r="AY115" i="35"/>
  <c r="AX115" i="35"/>
  <c r="AW115" i="35"/>
  <c r="AV115" i="35"/>
  <c r="AU115" i="35"/>
  <c r="AT115" i="35"/>
  <c r="AS115" i="35"/>
  <c r="AR115" i="35"/>
  <c r="AQ115" i="35"/>
  <c r="AP115" i="35"/>
  <c r="AO115" i="35"/>
  <c r="AN115" i="35"/>
  <c r="AM115" i="35"/>
  <c r="AL115" i="35"/>
  <c r="AK115" i="35"/>
  <c r="AJ115" i="35"/>
  <c r="AI115" i="35"/>
  <c r="AH115" i="35"/>
  <c r="Z115" i="35"/>
  <c r="Y115" i="35"/>
  <c r="X115" i="35"/>
  <c r="W115" i="35"/>
  <c r="V115" i="35"/>
  <c r="U115" i="35"/>
  <c r="S115" i="35"/>
  <c r="R115" i="35"/>
  <c r="Q115" i="35"/>
  <c r="P115" i="35"/>
  <c r="O115" i="35"/>
  <c r="N115" i="35"/>
  <c r="M115" i="35"/>
  <c r="L115" i="35"/>
  <c r="K115" i="35"/>
  <c r="J115" i="35"/>
  <c r="I115" i="35"/>
  <c r="H115" i="35"/>
  <c r="G115" i="35"/>
  <c r="BH114" i="35"/>
  <c r="BA114" i="35"/>
  <c r="AZ114" i="35"/>
  <c r="AY114" i="35"/>
  <c r="AX114" i="35"/>
  <c r="AW114" i="35"/>
  <c r="AV114" i="35"/>
  <c r="AU114" i="35"/>
  <c r="AH114" i="35"/>
  <c r="U114" i="35"/>
  <c r="S114" i="35"/>
  <c r="R114" i="35"/>
  <c r="Q114" i="35"/>
  <c r="P114" i="35"/>
  <c r="O114" i="35"/>
  <c r="N114" i="35"/>
  <c r="M114" i="35"/>
  <c r="L114" i="35"/>
  <c r="K114" i="35"/>
  <c r="J114" i="35"/>
  <c r="I114" i="35"/>
  <c r="H114" i="35"/>
  <c r="G114" i="35"/>
  <c r="BH113" i="35"/>
  <c r="BA113" i="35"/>
  <c r="AZ113" i="35"/>
  <c r="AY113" i="35"/>
  <c r="AX113" i="35"/>
  <c r="AW113" i="35"/>
  <c r="AV113" i="35"/>
  <c r="AU113" i="35"/>
  <c r="AH113" i="35"/>
  <c r="U113" i="35"/>
  <c r="S113" i="35"/>
  <c r="R113" i="35"/>
  <c r="Q113" i="35"/>
  <c r="P113" i="35"/>
  <c r="O113" i="35"/>
  <c r="N113" i="35"/>
  <c r="M113" i="35"/>
  <c r="L113" i="35"/>
  <c r="K113" i="35"/>
  <c r="J113" i="35"/>
  <c r="I113" i="35"/>
  <c r="H113" i="35"/>
  <c r="G113" i="35"/>
  <c r="BH112" i="35"/>
  <c r="AZ112" i="35"/>
  <c r="BA112" i="35" s="1"/>
  <c r="AY112" i="35"/>
  <c r="AX112" i="35"/>
  <c r="AW112" i="35"/>
  <c r="AV112" i="35"/>
  <c r="AU112" i="35"/>
  <c r="AH112" i="35"/>
  <c r="U112" i="35"/>
  <c r="S112" i="35"/>
  <c r="R112" i="35"/>
  <c r="Q112" i="35"/>
  <c r="P112" i="35"/>
  <c r="O112" i="35"/>
  <c r="N112" i="35"/>
  <c r="M112" i="35"/>
  <c r="L112" i="35"/>
  <c r="K112" i="35"/>
  <c r="J112" i="35"/>
  <c r="I112" i="35"/>
  <c r="H112" i="35"/>
  <c r="G112" i="35"/>
  <c r="BH111" i="35"/>
  <c r="BA111" i="35"/>
  <c r="AZ111" i="35"/>
  <c r="AY111" i="35"/>
  <c r="AX111" i="35"/>
  <c r="AW111" i="35"/>
  <c r="AV111" i="35"/>
  <c r="AU111" i="35"/>
  <c r="AH111" i="35"/>
  <c r="U111" i="35"/>
  <c r="S111" i="35"/>
  <c r="R111" i="35"/>
  <c r="Q111" i="35"/>
  <c r="P111" i="35"/>
  <c r="O111" i="35"/>
  <c r="N111" i="35"/>
  <c r="M111" i="35"/>
  <c r="L111" i="35"/>
  <c r="K111" i="35"/>
  <c r="J111" i="35"/>
  <c r="I111" i="35"/>
  <c r="H111" i="35"/>
  <c r="G111" i="35"/>
  <c r="BH110" i="35"/>
  <c r="BA110" i="35"/>
  <c r="AZ110" i="35"/>
  <c r="AY110" i="35"/>
  <c r="AX110" i="35"/>
  <c r="AW110" i="35"/>
  <c r="AV110" i="35"/>
  <c r="AU110" i="35"/>
  <c r="AH110" i="35"/>
  <c r="U110" i="35"/>
  <c r="S110" i="35"/>
  <c r="R110" i="35"/>
  <c r="Q110" i="35"/>
  <c r="P110" i="35"/>
  <c r="O110" i="35"/>
  <c r="N110" i="35"/>
  <c r="M110" i="35"/>
  <c r="L110" i="35"/>
  <c r="K110" i="35"/>
  <c r="J110" i="35"/>
  <c r="I110" i="35"/>
  <c r="H110" i="35"/>
  <c r="G110" i="35"/>
  <c r="BH109" i="35"/>
  <c r="BA109" i="35"/>
  <c r="AZ109" i="35"/>
  <c r="AY109" i="35"/>
  <c r="AX109" i="35"/>
  <c r="AW109" i="35"/>
  <c r="AV109" i="35"/>
  <c r="AU109" i="35"/>
  <c r="AH109" i="35"/>
  <c r="U109" i="35"/>
  <c r="S109" i="35"/>
  <c r="R109" i="35"/>
  <c r="Q109" i="35"/>
  <c r="P109" i="35"/>
  <c r="O109" i="35"/>
  <c r="N109" i="35"/>
  <c r="M109" i="35"/>
  <c r="L109" i="35"/>
  <c r="K109" i="35"/>
  <c r="J109" i="35"/>
  <c r="I109" i="35"/>
  <c r="H109" i="35"/>
  <c r="G109" i="35"/>
  <c r="BH108" i="35"/>
  <c r="AZ108" i="35"/>
  <c r="BA108" i="35" s="1"/>
  <c r="BA107" i="35" s="1"/>
  <c r="AY108" i="35"/>
  <c r="AX108" i="35"/>
  <c r="AW108" i="35"/>
  <c r="AV108" i="35"/>
  <c r="AU108" i="35"/>
  <c r="AH108" i="35"/>
  <c r="U108" i="35"/>
  <c r="S108" i="35"/>
  <c r="R108" i="35"/>
  <c r="Q108" i="35"/>
  <c r="P108" i="35"/>
  <c r="O108" i="35"/>
  <c r="N108" i="35"/>
  <c r="M108" i="35"/>
  <c r="L108" i="35"/>
  <c r="K108" i="35"/>
  <c r="J108" i="35"/>
  <c r="I108" i="35"/>
  <c r="H108" i="35"/>
  <c r="G108" i="35"/>
  <c r="BH107" i="35"/>
  <c r="BE107" i="35"/>
  <c r="AZ107" i="35"/>
  <c r="AY107" i="35"/>
  <c r="AX107" i="35"/>
  <c r="AW107" i="35"/>
  <c r="AV107" i="35"/>
  <c r="AU107" i="35"/>
  <c r="AT107" i="35"/>
  <c r="AS107" i="35"/>
  <c r="AR107" i="35"/>
  <c r="AQ107" i="35"/>
  <c r="AP107" i="35"/>
  <c r="AO107" i="35"/>
  <c r="AN107" i="35"/>
  <c r="AM107" i="35"/>
  <c r="AL107" i="35"/>
  <c r="AK107" i="35"/>
  <c r="AJ107" i="35"/>
  <c r="AI107" i="35"/>
  <c r="AH107" i="35"/>
  <c r="Z107" i="35"/>
  <c r="Y107" i="35"/>
  <c r="X107" i="35"/>
  <c r="W107" i="35"/>
  <c r="V107" i="35"/>
  <c r="U107" i="35"/>
  <c r="S107" i="35"/>
  <c r="R107" i="35"/>
  <c r="Q107" i="35"/>
  <c r="P107" i="35"/>
  <c r="O107" i="35"/>
  <c r="N107" i="35"/>
  <c r="M107" i="35"/>
  <c r="L107" i="35"/>
  <c r="K107" i="35"/>
  <c r="J107" i="35"/>
  <c r="I107" i="35"/>
  <c r="H107" i="35"/>
  <c r="G107" i="35"/>
  <c r="BH106" i="35"/>
  <c r="AZ106" i="35"/>
  <c r="BA106" i="35" s="1"/>
  <c r="AY106" i="35"/>
  <c r="AX106" i="35"/>
  <c r="AW106" i="35"/>
  <c r="AV106" i="35"/>
  <c r="AU106" i="35"/>
  <c r="AH106" i="35"/>
  <c r="U106" i="35"/>
  <c r="S106" i="35"/>
  <c r="R106" i="35"/>
  <c r="Q106" i="35"/>
  <c r="P106" i="35"/>
  <c r="O106" i="35"/>
  <c r="N106" i="35"/>
  <c r="M106" i="35"/>
  <c r="L106" i="35"/>
  <c r="K106" i="35"/>
  <c r="J106" i="35"/>
  <c r="I106" i="35"/>
  <c r="H106" i="35"/>
  <c r="G106" i="35"/>
  <c r="BH105" i="35"/>
  <c r="BA105" i="35"/>
  <c r="AZ105" i="35"/>
  <c r="AY105" i="35"/>
  <c r="AX105" i="35"/>
  <c r="AW105" i="35"/>
  <c r="AV105" i="35"/>
  <c r="AU105" i="35"/>
  <c r="AH105" i="35"/>
  <c r="U105" i="35"/>
  <c r="S105" i="35"/>
  <c r="R105" i="35"/>
  <c r="Q105" i="35"/>
  <c r="P105" i="35"/>
  <c r="O105" i="35"/>
  <c r="N105" i="35"/>
  <c r="M105" i="35"/>
  <c r="L105" i="35"/>
  <c r="K105" i="35"/>
  <c r="J105" i="35"/>
  <c r="I105" i="35"/>
  <c r="H105" i="35"/>
  <c r="G105" i="35"/>
  <c r="BH104" i="35"/>
  <c r="BA104" i="35"/>
  <c r="AZ104" i="35"/>
  <c r="AY104" i="35"/>
  <c r="AX104" i="35"/>
  <c r="AW104" i="35"/>
  <c r="AV104" i="35"/>
  <c r="AU104" i="35"/>
  <c r="AH104" i="35"/>
  <c r="U104" i="35"/>
  <c r="S104" i="35"/>
  <c r="R104" i="35"/>
  <c r="Q104" i="35"/>
  <c r="P104" i="35"/>
  <c r="O104" i="35"/>
  <c r="N104" i="35"/>
  <c r="M104" i="35"/>
  <c r="L104" i="35"/>
  <c r="K104" i="35"/>
  <c r="J104" i="35"/>
  <c r="I104" i="35"/>
  <c r="H104" i="35"/>
  <c r="G104" i="35"/>
  <c r="BH103" i="35"/>
  <c r="BA103" i="35"/>
  <c r="AZ103" i="35"/>
  <c r="AY103" i="35"/>
  <c r="AX103" i="35"/>
  <c r="AW103" i="35"/>
  <c r="AV103" i="35"/>
  <c r="AU103" i="35"/>
  <c r="AH103" i="35"/>
  <c r="U103" i="35"/>
  <c r="S103" i="35"/>
  <c r="R103" i="35"/>
  <c r="Q103" i="35"/>
  <c r="P103" i="35"/>
  <c r="O103" i="35"/>
  <c r="N103" i="35"/>
  <c r="M103" i="35"/>
  <c r="L103" i="35"/>
  <c r="K103" i="35"/>
  <c r="J103" i="35"/>
  <c r="I103" i="35"/>
  <c r="H103" i="35"/>
  <c r="G103" i="35"/>
  <c r="BH102" i="35"/>
  <c r="AZ102" i="35"/>
  <c r="BA102" i="35" s="1"/>
  <c r="BA100" i="35" s="1"/>
  <c r="AY102" i="35"/>
  <c r="AX102" i="35"/>
  <c r="AW102" i="35"/>
  <c r="AV102" i="35"/>
  <c r="AU102" i="35"/>
  <c r="AH102" i="35"/>
  <c r="U102" i="35"/>
  <c r="S102" i="35"/>
  <c r="R102" i="35"/>
  <c r="Q102" i="35"/>
  <c r="P102" i="35"/>
  <c r="O102" i="35"/>
  <c r="N102" i="35"/>
  <c r="M102" i="35"/>
  <c r="L102" i="35"/>
  <c r="K102" i="35"/>
  <c r="J102" i="35"/>
  <c r="I102" i="35"/>
  <c r="H102" i="35"/>
  <c r="G102" i="35"/>
  <c r="BH101" i="35"/>
  <c r="BA101" i="35"/>
  <c r="AZ101" i="35"/>
  <c r="AY101" i="35"/>
  <c r="AX101" i="35"/>
  <c r="AW101" i="35"/>
  <c r="AV101" i="35"/>
  <c r="AU101" i="35"/>
  <c r="AH101" i="35"/>
  <c r="U101" i="35"/>
  <c r="S101" i="35"/>
  <c r="R101" i="35"/>
  <c r="Q101" i="35"/>
  <c r="P101" i="35"/>
  <c r="O101" i="35"/>
  <c r="N101" i="35"/>
  <c r="M101" i="35"/>
  <c r="L101" i="35"/>
  <c r="K101" i="35"/>
  <c r="J101" i="35"/>
  <c r="I101" i="35"/>
  <c r="H101" i="35"/>
  <c r="G101" i="35"/>
  <c r="BE100" i="35"/>
  <c r="AY100" i="35"/>
  <c r="AX100" i="35"/>
  <c r="AW100" i="35"/>
  <c r="AV100" i="35"/>
  <c r="AU100" i="35"/>
  <c r="AT100" i="35"/>
  <c r="AS100" i="35"/>
  <c r="AR100" i="35"/>
  <c r="AQ100" i="35"/>
  <c r="AP100" i="35"/>
  <c r="AO100" i="35"/>
  <c r="AN100" i="35"/>
  <c r="AM100" i="35"/>
  <c r="AL100" i="35"/>
  <c r="AK100" i="35"/>
  <c r="AJ100" i="35"/>
  <c r="AI100" i="35"/>
  <c r="AH100" i="35"/>
  <c r="Z100" i="35"/>
  <c r="Y100" i="35"/>
  <c r="X100" i="35"/>
  <c r="W100" i="35"/>
  <c r="V100" i="35"/>
  <c r="U100" i="35"/>
  <c r="S100" i="35"/>
  <c r="R100" i="35"/>
  <c r="Q100" i="35"/>
  <c r="P100" i="35"/>
  <c r="O100" i="35"/>
  <c r="N100" i="35"/>
  <c r="M100" i="35"/>
  <c r="L100" i="35"/>
  <c r="K100" i="35"/>
  <c r="J100" i="35"/>
  <c r="I100" i="35"/>
  <c r="H100" i="35"/>
  <c r="G100" i="35"/>
  <c r="BH100" i="35" s="1"/>
  <c r="BH99" i="35"/>
  <c r="BA99" i="35"/>
  <c r="AZ99" i="35"/>
  <c r="AY99" i="35"/>
  <c r="AX99" i="35"/>
  <c r="AW99" i="35"/>
  <c r="AV99" i="35"/>
  <c r="AU99" i="35"/>
  <c r="AH99" i="35"/>
  <c r="U99" i="35"/>
  <c r="S99" i="35"/>
  <c r="R99" i="35"/>
  <c r="Q99" i="35"/>
  <c r="P99" i="35"/>
  <c r="O99" i="35"/>
  <c r="N99" i="35"/>
  <c r="M99" i="35"/>
  <c r="L99" i="35"/>
  <c r="K99" i="35"/>
  <c r="J99" i="35"/>
  <c r="I99" i="35"/>
  <c r="H99" i="35"/>
  <c r="G99" i="35"/>
  <c r="BH98" i="35"/>
  <c r="BA98" i="35"/>
  <c r="AZ98" i="35"/>
  <c r="AY98" i="35"/>
  <c r="AX98" i="35"/>
  <c r="AW98" i="35"/>
  <c r="AV98" i="35"/>
  <c r="AU98" i="35"/>
  <c r="AH98" i="35"/>
  <c r="U98" i="35"/>
  <c r="S98" i="35"/>
  <c r="R98" i="35"/>
  <c r="Q98" i="35"/>
  <c r="P98" i="35"/>
  <c r="O98" i="35"/>
  <c r="N98" i="35"/>
  <c r="M98" i="35"/>
  <c r="L98" i="35"/>
  <c r="K98" i="35"/>
  <c r="J98" i="35"/>
  <c r="I98" i="35"/>
  <c r="H98" i="35"/>
  <c r="G98" i="35"/>
  <c r="BH97" i="35"/>
  <c r="BA97" i="35"/>
  <c r="AZ97" i="35"/>
  <c r="AY97" i="35"/>
  <c r="AX97" i="35"/>
  <c r="AW97" i="35"/>
  <c r="AV97" i="35"/>
  <c r="AU97" i="35"/>
  <c r="AH97" i="35"/>
  <c r="U97" i="35"/>
  <c r="S97" i="35"/>
  <c r="R97" i="35"/>
  <c r="Q97" i="35"/>
  <c r="P97" i="35"/>
  <c r="O97" i="35"/>
  <c r="N97" i="35"/>
  <c r="M97" i="35"/>
  <c r="L97" i="35"/>
  <c r="K97" i="35"/>
  <c r="J97" i="35"/>
  <c r="I97" i="35"/>
  <c r="H97" i="35"/>
  <c r="G97" i="35"/>
  <c r="BH96" i="35"/>
  <c r="AZ96" i="35"/>
  <c r="BA96" i="35" s="1"/>
  <c r="AY96" i="35"/>
  <c r="AX96" i="35"/>
  <c r="AW96" i="35"/>
  <c r="AV96" i="35"/>
  <c r="AU96" i="35"/>
  <c r="AH96" i="35"/>
  <c r="U96" i="35"/>
  <c r="S96" i="35"/>
  <c r="R96" i="35"/>
  <c r="Q96" i="35"/>
  <c r="P96" i="35"/>
  <c r="O96" i="35"/>
  <c r="N96" i="35"/>
  <c r="M96" i="35"/>
  <c r="L96" i="35"/>
  <c r="K96" i="35"/>
  <c r="J96" i="35"/>
  <c r="I96" i="35"/>
  <c r="H96" i="35"/>
  <c r="G96" i="35"/>
  <c r="BH95" i="35"/>
  <c r="BA95" i="35"/>
  <c r="AZ95" i="35"/>
  <c r="AY95" i="35"/>
  <c r="AX95" i="35"/>
  <c r="AW95" i="35"/>
  <c r="AV95" i="35"/>
  <c r="AU95" i="35"/>
  <c r="AH95" i="35"/>
  <c r="U95" i="35"/>
  <c r="S95" i="35"/>
  <c r="R95" i="35"/>
  <c r="Q95" i="35"/>
  <c r="P95" i="35"/>
  <c r="O95" i="35"/>
  <c r="N95" i="35"/>
  <c r="M95" i="35"/>
  <c r="L95" i="35"/>
  <c r="K95" i="35"/>
  <c r="J95" i="35"/>
  <c r="I95" i="35"/>
  <c r="H95" i="35"/>
  <c r="G95" i="35"/>
  <c r="BH94" i="35"/>
  <c r="BA94" i="35"/>
  <c r="AZ94" i="35"/>
  <c r="AY94" i="35"/>
  <c r="AX94" i="35"/>
  <c r="AW94" i="35"/>
  <c r="AV94" i="35"/>
  <c r="AU94" i="35"/>
  <c r="AH94" i="35"/>
  <c r="U94" i="35"/>
  <c r="S94" i="35"/>
  <c r="R94" i="35"/>
  <c r="Q94" i="35"/>
  <c r="P94" i="35"/>
  <c r="O94" i="35"/>
  <c r="N94" i="35"/>
  <c r="M94" i="35"/>
  <c r="L94" i="35"/>
  <c r="K94" i="35"/>
  <c r="J94" i="35"/>
  <c r="I94" i="35"/>
  <c r="H94" i="35"/>
  <c r="G94" i="35"/>
  <c r="BH93" i="35"/>
  <c r="BA93" i="35"/>
  <c r="BA88" i="35" s="1"/>
  <c r="AZ93" i="35"/>
  <c r="AZ88" i="35" s="1"/>
  <c r="AY93" i="35"/>
  <c r="AX93" i="35"/>
  <c r="AW93" i="35"/>
  <c r="AV93" i="35"/>
  <c r="AU93" i="35"/>
  <c r="AH93" i="35"/>
  <c r="U93" i="35"/>
  <c r="S93" i="35"/>
  <c r="R93" i="35"/>
  <c r="Q93" i="35"/>
  <c r="P93" i="35"/>
  <c r="O93" i="35"/>
  <c r="N93" i="35"/>
  <c r="M93" i="35"/>
  <c r="L93" i="35"/>
  <c r="K93" i="35"/>
  <c r="J93" i="35"/>
  <c r="I93" i="35"/>
  <c r="H93" i="35"/>
  <c r="G93" i="35"/>
  <c r="BH92" i="35"/>
  <c r="BA92" i="35"/>
  <c r="AZ92" i="35"/>
  <c r="AY92" i="35"/>
  <c r="AX92" i="35"/>
  <c r="AW92" i="35"/>
  <c r="AV92" i="35"/>
  <c r="AU92" i="35"/>
  <c r="AH92" i="35"/>
  <c r="U92" i="35"/>
  <c r="S92" i="35"/>
  <c r="R92" i="35"/>
  <c r="Q92" i="35"/>
  <c r="P92" i="35"/>
  <c r="O92" i="35"/>
  <c r="N92" i="35"/>
  <c r="M92" i="35"/>
  <c r="L92" i="35"/>
  <c r="K92" i="35"/>
  <c r="J92" i="35"/>
  <c r="I92" i="35"/>
  <c r="H92" i="35"/>
  <c r="G92" i="35"/>
  <c r="BH91" i="35"/>
  <c r="BA91" i="35"/>
  <c r="AZ91" i="35"/>
  <c r="AY91" i="35"/>
  <c r="AX91" i="35"/>
  <c r="AW91" i="35"/>
  <c r="AV91" i="35"/>
  <c r="AU91" i="35"/>
  <c r="AH91" i="35"/>
  <c r="U91" i="35"/>
  <c r="S91" i="35"/>
  <c r="R91" i="35"/>
  <c r="Q91" i="35"/>
  <c r="P91" i="35"/>
  <c r="O91" i="35"/>
  <c r="N91" i="35"/>
  <c r="M91" i="35"/>
  <c r="L91" i="35"/>
  <c r="K91" i="35"/>
  <c r="J91" i="35"/>
  <c r="I91" i="35"/>
  <c r="H91" i="35"/>
  <c r="G91" i="35"/>
  <c r="BH90" i="35"/>
  <c r="BA90" i="35"/>
  <c r="AZ90" i="35"/>
  <c r="AY90" i="35"/>
  <c r="AX90" i="35"/>
  <c r="AW90" i="35"/>
  <c r="AV90" i="35"/>
  <c r="AU90" i="35"/>
  <c r="AH90" i="35"/>
  <c r="U90" i="35"/>
  <c r="S90" i="35"/>
  <c r="R90" i="35"/>
  <c r="Q90" i="35"/>
  <c r="P90" i="35"/>
  <c r="O90" i="35"/>
  <c r="N90" i="35"/>
  <c r="M90" i="35"/>
  <c r="L90" i="35"/>
  <c r="K90" i="35"/>
  <c r="J90" i="35"/>
  <c r="I90" i="35"/>
  <c r="H90" i="35"/>
  <c r="G90" i="35"/>
  <c r="BH89" i="35"/>
  <c r="BA89" i="35"/>
  <c r="AZ89" i="35"/>
  <c r="AY89" i="35"/>
  <c r="AX89" i="35"/>
  <c r="AW89" i="35"/>
  <c r="AV89" i="35"/>
  <c r="AU89" i="35"/>
  <c r="AH89" i="35"/>
  <c r="U89" i="35"/>
  <c r="S89" i="35"/>
  <c r="R89" i="35"/>
  <c r="Q89" i="35"/>
  <c r="P89" i="35"/>
  <c r="O89" i="35"/>
  <c r="N89" i="35"/>
  <c r="M89" i="35"/>
  <c r="L89" i="35"/>
  <c r="K89" i="35"/>
  <c r="J89" i="35"/>
  <c r="I89" i="35"/>
  <c r="H89" i="35"/>
  <c r="G89" i="35"/>
  <c r="BE88" i="35"/>
  <c r="AY88" i="35"/>
  <c r="AX88" i="35"/>
  <c r="AW88" i="35"/>
  <c r="AV88" i="35"/>
  <c r="AU88" i="35"/>
  <c r="AT88" i="35"/>
  <c r="AS88" i="35"/>
  <c r="AR88" i="35"/>
  <c r="AQ88" i="35"/>
  <c r="AP88" i="35"/>
  <c r="AO88" i="35"/>
  <c r="AN88" i="35"/>
  <c r="AM88" i="35"/>
  <c r="AL88" i="35"/>
  <c r="AK88" i="35"/>
  <c r="AJ88" i="35"/>
  <c r="AI88" i="35"/>
  <c r="AH88" i="35"/>
  <c r="Z88" i="35"/>
  <c r="Y88" i="35"/>
  <c r="X88" i="35"/>
  <c r="W88" i="35"/>
  <c r="V88" i="35"/>
  <c r="U88" i="35"/>
  <c r="S88" i="35"/>
  <c r="R88" i="35"/>
  <c r="Q88" i="35"/>
  <c r="P88" i="35"/>
  <c r="O88" i="35"/>
  <c r="N88" i="35"/>
  <c r="M88" i="35"/>
  <c r="L88" i="35"/>
  <c r="K88" i="35"/>
  <c r="J88" i="35"/>
  <c r="I88" i="35"/>
  <c r="H88" i="35"/>
  <c r="G88" i="35"/>
  <c r="BH88" i="35" s="1"/>
  <c r="BH87" i="35"/>
  <c r="BA87" i="35"/>
  <c r="AZ87" i="35"/>
  <c r="AY87" i="35"/>
  <c r="AX87" i="35"/>
  <c r="AW87" i="35"/>
  <c r="AV87" i="35"/>
  <c r="AU87" i="35"/>
  <c r="AH87" i="35"/>
  <c r="U87" i="35"/>
  <c r="S87" i="35"/>
  <c r="R87" i="35"/>
  <c r="Q87" i="35"/>
  <c r="P87" i="35"/>
  <c r="O87" i="35"/>
  <c r="N87" i="35"/>
  <c r="M87" i="35"/>
  <c r="L87" i="35"/>
  <c r="K87" i="35"/>
  <c r="J87" i="35"/>
  <c r="I87" i="35"/>
  <c r="H87" i="35"/>
  <c r="G87" i="35"/>
  <c r="BH86" i="35"/>
  <c r="BA86" i="35"/>
  <c r="AZ86" i="35"/>
  <c r="AY86" i="35"/>
  <c r="AX86" i="35"/>
  <c r="AW86" i="35"/>
  <c r="AV86" i="35"/>
  <c r="AU86" i="35"/>
  <c r="AH86" i="35"/>
  <c r="U86" i="35"/>
  <c r="S86" i="35"/>
  <c r="R86" i="35"/>
  <c r="Q86" i="35"/>
  <c r="P86" i="35"/>
  <c r="O86" i="35"/>
  <c r="N86" i="35"/>
  <c r="M86" i="35"/>
  <c r="L86" i="35"/>
  <c r="K86" i="35"/>
  <c r="J86" i="35"/>
  <c r="I86" i="35"/>
  <c r="H86" i="35"/>
  <c r="G86" i="35"/>
  <c r="BH85" i="35"/>
  <c r="BA85" i="35"/>
  <c r="AZ85" i="35"/>
  <c r="AY85" i="35"/>
  <c r="AX85" i="35"/>
  <c r="AW85" i="35"/>
  <c r="AV85" i="35"/>
  <c r="AU85" i="35"/>
  <c r="AH85" i="35"/>
  <c r="U85" i="35"/>
  <c r="S85" i="35"/>
  <c r="R85" i="35"/>
  <c r="Q85" i="35"/>
  <c r="P85" i="35"/>
  <c r="O85" i="35"/>
  <c r="N85" i="35"/>
  <c r="M85" i="35"/>
  <c r="L85" i="35"/>
  <c r="K85" i="35"/>
  <c r="J85" i="35"/>
  <c r="I85" i="35"/>
  <c r="H85" i="35"/>
  <c r="G85" i="35"/>
  <c r="BH84" i="35"/>
  <c r="BA84" i="35"/>
  <c r="AZ84" i="35"/>
  <c r="AY84" i="35"/>
  <c r="AX84" i="35"/>
  <c r="AW84" i="35"/>
  <c r="AV84" i="35"/>
  <c r="AU84" i="35"/>
  <c r="AH84" i="35"/>
  <c r="U84" i="35"/>
  <c r="S84" i="35"/>
  <c r="R84" i="35"/>
  <c r="Q84" i="35"/>
  <c r="P84" i="35"/>
  <c r="O84" i="35"/>
  <c r="N84" i="35"/>
  <c r="M84" i="35"/>
  <c r="L84" i="35"/>
  <c r="K84" i="35"/>
  <c r="J84" i="35"/>
  <c r="I84" i="35"/>
  <c r="H84" i="35"/>
  <c r="G84" i="35"/>
  <c r="BH83" i="35"/>
  <c r="BA83" i="35"/>
  <c r="AZ83" i="35"/>
  <c r="AY83" i="35"/>
  <c r="AX83" i="35"/>
  <c r="AW83" i="35"/>
  <c r="AV83" i="35"/>
  <c r="AU83" i="35"/>
  <c r="AH83" i="35"/>
  <c r="U83" i="35"/>
  <c r="S83" i="35"/>
  <c r="R83" i="35"/>
  <c r="Q83" i="35"/>
  <c r="P83" i="35"/>
  <c r="O83" i="35"/>
  <c r="N83" i="35"/>
  <c r="M83" i="35"/>
  <c r="L83" i="35"/>
  <c r="K83" i="35"/>
  <c r="J83" i="35"/>
  <c r="I83" i="35"/>
  <c r="H83" i="35"/>
  <c r="G83" i="35"/>
  <c r="BH82" i="35"/>
  <c r="AZ82" i="35"/>
  <c r="AZ79" i="35" s="1"/>
  <c r="AY82" i="35"/>
  <c r="AX82" i="35"/>
  <c r="AW82" i="35"/>
  <c r="AV82" i="35"/>
  <c r="AU82" i="35"/>
  <c r="AH82" i="35"/>
  <c r="U82" i="35"/>
  <c r="S82" i="35"/>
  <c r="R82" i="35"/>
  <c r="Q82" i="35"/>
  <c r="P82" i="35"/>
  <c r="O82" i="35"/>
  <c r="N82" i="35"/>
  <c r="M82" i="35"/>
  <c r="L82" i="35"/>
  <c r="K82" i="35"/>
  <c r="J82" i="35"/>
  <c r="I82" i="35"/>
  <c r="H82" i="35"/>
  <c r="G82" i="35"/>
  <c r="BH81" i="35"/>
  <c r="BA81" i="35"/>
  <c r="AZ81" i="35"/>
  <c r="AY81" i="35"/>
  <c r="AX81" i="35"/>
  <c r="AW81" i="35"/>
  <c r="AV81" i="35"/>
  <c r="AU81" i="35"/>
  <c r="AH81" i="35"/>
  <c r="U81" i="35"/>
  <c r="S81" i="35"/>
  <c r="R81" i="35"/>
  <c r="Q81" i="35"/>
  <c r="P81" i="35"/>
  <c r="O81" i="35"/>
  <c r="N81" i="35"/>
  <c r="M81" i="35"/>
  <c r="L81" i="35"/>
  <c r="K81" i="35"/>
  <c r="J81" i="35"/>
  <c r="I81" i="35"/>
  <c r="H81" i="35"/>
  <c r="G81" i="35"/>
  <c r="BA80" i="35"/>
  <c r="AZ80" i="35"/>
  <c r="AY80" i="35"/>
  <c r="AX80" i="35"/>
  <c r="AW80" i="35"/>
  <c r="AV80" i="35"/>
  <c r="AU80" i="35"/>
  <c r="AH80" i="35"/>
  <c r="U80" i="35"/>
  <c r="S80" i="35"/>
  <c r="R80" i="35"/>
  <c r="Q80" i="35"/>
  <c r="P80" i="35"/>
  <c r="O80" i="35"/>
  <c r="N80" i="35"/>
  <c r="M80" i="35"/>
  <c r="L80" i="35"/>
  <c r="K80" i="35"/>
  <c r="J80" i="35"/>
  <c r="I80" i="35"/>
  <c r="H80" i="35"/>
  <c r="G80" i="35"/>
  <c r="G79" i="35" s="1"/>
  <c r="BH79" i="35" s="1"/>
  <c r="BE79" i="35"/>
  <c r="AY79" i="35"/>
  <c r="AX79" i="35"/>
  <c r="AW79" i="35"/>
  <c r="AV79" i="35"/>
  <c r="AU79" i="35"/>
  <c r="AT79" i="35"/>
  <c r="AS79" i="35"/>
  <c r="AR79" i="35"/>
  <c r="AQ79" i="35"/>
  <c r="AP79" i="35"/>
  <c r="AO79" i="35"/>
  <c r="AN79" i="35"/>
  <c r="AM79" i="35"/>
  <c r="AL79" i="35"/>
  <c r="AK79" i="35"/>
  <c r="AJ79" i="35"/>
  <c r="AI79" i="35"/>
  <c r="AH79" i="35"/>
  <c r="Z79" i="35"/>
  <c r="Y79" i="35"/>
  <c r="X79" i="35"/>
  <c r="W79" i="35"/>
  <c r="V79" i="35"/>
  <c r="U79" i="35"/>
  <c r="S79" i="35"/>
  <c r="R79" i="35"/>
  <c r="Q79" i="35"/>
  <c r="P79" i="35"/>
  <c r="O79" i="35"/>
  <c r="N79" i="35"/>
  <c r="M79" i="35"/>
  <c r="L79" i="35"/>
  <c r="K79" i="35"/>
  <c r="J79" i="35"/>
  <c r="I79" i="35"/>
  <c r="H79" i="35"/>
  <c r="BH78" i="35"/>
  <c r="BA78" i="35"/>
  <c r="AZ78" i="35"/>
  <c r="AY78" i="35"/>
  <c r="AX78" i="35"/>
  <c r="AW78" i="35"/>
  <c r="AV78" i="35"/>
  <c r="AU78" i="35"/>
  <c r="AH78" i="35"/>
  <c r="U78" i="35"/>
  <c r="S78" i="35"/>
  <c r="R78" i="35"/>
  <c r="Q78" i="35"/>
  <c r="P78" i="35"/>
  <c r="O78" i="35"/>
  <c r="N78" i="35"/>
  <c r="M78" i="35"/>
  <c r="L78" i="35"/>
  <c r="K78" i="35"/>
  <c r="J78" i="35"/>
  <c r="I78" i="35"/>
  <c r="H78" i="35"/>
  <c r="G78" i="35"/>
  <c r="AY77" i="35"/>
  <c r="AZ77" i="35" s="1"/>
  <c r="BA77" i="35" s="1"/>
  <c r="AX77" i="35"/>
  <c r="AW77" i="35"/>
  <c r="AV77" i="35"/>
  <c r="AU77" i="35"/>
  <c r="AH77" i="35"/>
  <c r="U77" i="35"/>
  <c r="S77" i="35"/>
  <c r="R77" i="35"/>
  <c r="Q77" i="35"/>
  <c r="P77" i="35"/>
  <c r="O77" i="35"/>
  <c r="N77" i="35"/>
  <c r="M77" i="35"/>
  <c r="L77" i="35"/>
  <c r="K77" i="35"/>
  <c r="J77" i="35"/>
  <c r="I77" i="35"/>
  <c r="H77" i="35"/>
  <c r="G77" i="35"/>
  <c r="BH77" i="35" s="1"/>
  <c r="BA76" i="35"/>
  <c r="AZ76" i="35"/>
  <c r="AY76" i="35"/>
  <c r="AX76" i="35"/>
  <c r="AW76" i="35"/>
  <c r="AV76" i="35"/>
  <c r="AU76" i="35"/>
  <c r="AH76" i="35"/>
  <c r="U76" i="35"/>
  <c r="S76" i="35"/>
  <c r="R76" i="35"/>
  <c r="Q76" i="35"/>
  <c r="P76" i="35"/>
  <c r="O76" i="35"/>
  <c r="N76" i="35"/>
  <c r="M76" i="35"/>
  <c r="L76" i="35"/>
  <c r="K76" i="35"/>
  <c r="J76" i="35"/>
  <c r="I76" i="35"/>
  <c r="H76" i="35"/>
  <c r="G76" i="35"/>
  <c r="BH76" i="35" s="1"/>
  <c r="BH75" i="35"/>
  <c r="BA75" i="35"/>
  <c r="AZ75" i="35"/>
  <c r="AY75" i="35"/>
  <c r="AX75" i="35"/>
  <c r="AW75" i="35"/>
  <c r="AV75" i="35"/>
  <c r="AU75" i="35"/>
  <c r="AH75" i="35"/>
  <c r="U75" i="35"/>
  <c r="S75" i="35"/>
  <c r="R75" i="35"/>
  <c r="Q75" i="35"/>
  <c r="P75" i="35"/>
  <c r="O75" i="35"/>
  <c r="N75" i="35"/>
  <c r="M75" i="35"/>
  <c r="L75" i="35"/>
  <c r="K75" i="35"/>
  <c r="J75" i="35"/>
  <c r="I75" i="35"/>
  <c r="H75" i="35"/>
  <c r="G75" i="35"/>
  <c r="BA74" i="35"/>
  <c r="AZ74" i="35"/>
  <c r="AY74" i="35"/>
  <c r="AX74" i="35"/>
  <c r="AW74" i="35"/>
  <c r="AV74" i="35"/>
  <c r="AU74" i="35"/>
  <c r="AH74" i="35"/>
  <c r="U74" i="35"/>
  <c r="S74" i="35"/>
  <c r="R74" i="35"/>
  <c r="Q74" i="35"/>
  <c r="P74" i="35"/>
  <c r="O74" i="35"/>
  <c r="N74" i="35"/>
  <c r="M74" i="35"/>
  <c r="L74" i="35"/>
  <c r="K74" i="35"/>
  <c r="J74" i="35"/>
  <c r="I74" i="35"/>
  <c r="H74" i="35"/>
  <c r="G74" i="35"/>
  <c r="BH74" i="35" s="1"/>
  <c r="BA73" i="35"/>
  <c r="AZ73" i="35"/>
  <c r="AY73" i="35"/>
  <c r="AX73" i="35"/>
  <c r="AW73" i="35"/>
  <c r="AV73" i="35"/>
  <c r="AU73" i="35"/>
  <c r="AH73" i="35"/>
  <c r="U73" i="35"/>
  <c r="S73" i="35"/>
  <c r="R73" i="35"/>
  <c r="Q73" i="35"/>
  <c r="P73" i="35"/>
  <c r="O73" i="35"/>
  <c r="N73" i="35"/>
  <c r="M73" i="35"/>
  <c r="L73" i="35"/>
  <c r="K73" i="35"/>
  <c r="J73" i="35"/>
  <c r="I73" i="35"/>
  <c r="H73" i="35"/>
  <c r="G73" i="35"/>
  <c r="BH73" i="35" s="1"/>
  <c r="BH72" i="35"/>
  <c r="AZ72" i="35"/>
  <c r="BA72" i="35" s="1"/>
  <c r="AY72" i="35"/>
  <c r="AX72" i="35"/>
  <c r="AW72" i="35"/>
  <c r="AV72" i="35"/>
  <c r="AU72" i="35"/>
  <c r="AH72" i="35"/>
  <c r="U72" i="35"/>
  <c r="S72" i="35"/>
  <c r="R72" i="35"/>
  <c r="Q72" i="35"/>
  <c r="P72" i="35"/>
  <c r="O72" i="35"/>
  <c r="N72" i="35"/>
  <c r="M72" i="35"/>
  <c r="L72" i="35"/>
  <c r="K72" i="35"/>
  <c r="J72" i="35"/>
  <c r="I72" i="35"/>
  <c r="H72" i="35"/>
  <c r="G72" i="35"/>
  <c r="BH71" i="35"/>
  <c r="BA71" i="35"/>
  <c r="AZ71" i="35"/>
  <c r="AY71" i="35"/>
  <c r="AX71" i="35"/>
  <c r="AW71" i="35"/>
  <c r="AV71" i="35"/>
  <c r="AU71" i="35"/>
  <c r="AH71" i="35"/>
  <c r="U71" i="35"/>
  <c r="S71" i="35"/>
  <c r="R71" i="35"/>
  <c r="Q71" i="35"/>
  <c r="P71" i="35"/>
  <c r="O71" i="35"/>
  <c r="N71" i="35"/>
  <c r="M71" i="35"/>
  <c r="L71" i="35"/>
  <c r="K71" i="35"/>
  <c r="J71" i="35"/>
  <c r="I71" i="35"/>
  <c r="H71" i="35"/>
  <c r="G71" i="35"/>
  <c r="BH70" i="35"/>
  <c r="AZ70" i="35"/>
  <c r="BA70" i="35" s="1"/>
  <c r="BA68" i="35" s="1"/>
  <c r="AY70" i="35"/>
  <c r="AX70" i="35"/>
  <c r="AW70" i="35"/>
  <c r="AV70" i="35"/>
  <c r="AU70" i="35"/>
  <c r="AH70" i="35"/>
  <c r="U70" i="35"/>
  <c r="S70" i="35"/>
  <c r="R70" i="35"/>
  <c r="Q70" i="35"/>
  <c r="P70" i="35"/>
  <c r="O70" i="35"/>
  <c r="N70" i="35"/>
  <c r="M70" i="35"/>
  <c r="L70" i="35"/>
  <c r="K70" i="35"/>
  <c r="J70" i="35"/>
  <c r="I70" i="35"/>
  <c r="H70" i="35"/>
  <c r="G70" i="35"/>
  <c r="BH69" i="35"/>
  <c r="BA69" i="35"/>
  <c r="AZ69" i="35"/>
  <c r="AY69" i="35"/>
  <c r="AX69" i="35"/>
  <c r="AW69" i="35"/>
  <c r="AV69" i="35"/>
  <c r="AU69" i="35"/>
  <c r="AH69" i="35"/>
  <c r="U69" i="35"/>
  <c r="S69" i="35"/>
  <c r="R69" i="35"/>
  <c r="Q69" i="35"/>
  <c r="P69" i="35"/>
  <c r="O69" i="35"/>
  <c r="N69" i="35"/>
  <c r="M69" i="35"/>
  <c r="L69" i="35"/>
  <c r="K69" i="35"/>
  <c r="J69" i="35"/>
  <c r="I69" i="35"/>
  <c r="H69" i="35"/>
  <c r="G69" i="35"/>
  <c r="BE68" i="35"/>
  <c r="AY68" i="35"/>
  <c r="AX68" i="35"/>
  <c r="AW68" i="35"/>
  <c r="AV68" i="35"/>
  <c r="AU68" i="35"/>
  <c r="AT68" i="35"/>
  <c r="AS68" i="35"/>
  <c r="AR68" i="35"/>
  <c r="AQ68" i="35"/>
  <c r="AP68" i="35"/>
  <c r="AO68" i="35"/>
  <c r="AN68" i="35"/>
  <c r="AM68" i="35"/>
  <c r="AL68" i="35"/>
  <c r="AK68" i="35"/>
  <c r="AJ68" i="35"/>
  <c r="AI68" i="35"/>
  <c r="AH68" i="35"/>
  <c r="Z68" i="35"/>
  <c r="Y68" i="35"/>
  <c r="X68" i="35"/>
  <c r="W68" i="35"/>
  <c r="V68" i="35"/>
  <c r="U68" i="35"/>
  <c r="S68" i="35"/>
  <c r="R68" i="35"/>
  <c r="Q68" i="35"/>
  <c r="P68" i="35"/>
  <c r="O68" i="35"/>
  <c r="N68" i="35"/>
  <c r="M68" i="35"/>
  <c r="L68" i="35"/>
  <c r="K68" i="35"/>
  <c r="J68" i="35"/>
  <c r="I68" i="35"/>
  <c r="H68" i="35"/>
  <c r="G68" i="35"/>
  <c r="BH68" i="35" s="1"/>
  <c r="BA67" i="35"/>
  <c r="AZ67" i="35"/>
  <c r="AY67" i="35"/>
  <c r="AX67" i="35"/>
  <c r="AW67" i="35"/>
  <c r="AV67" i="35"/>
  <c r="AU67" i="35"/>
  <c r="AH67" i="35"/>
  <c r="U67" i="35"/>
  <c r="S67" i="35"/>
  <c r="R67" i="35"/>
  <c r="Q67" i="35"/>
  <c r="P67" i="35"/>
  <c r="O67" i="35"/>
  <c r="N67" i="35"/>
  <c r="M67" i="35"/>
  <c r="L67" i="35"/>
  <c r="K67" i="35"/>
  <c r="J67" i="35"/>
  <c r="I67" i="35"/>
  <c r="H67" i="35"/>
  <c r="G67" i="35"/>
  <c r="BH67" i="35" s="1"/>
  <c r="BH66" i="35"/>
  <c r="AZ66" i="35"/>
  <c r="BA66" i="35" s="1"/>
  <c r="AY66" i="35"/>
  <c r="AX66" i="35"/>
  <c r="AW66" i="35"/>
  <c r="AV66" i="35"/>
  <c r="AU66" i="35"/>
  <c r="AH66" i="35"/>
  <c r="U66" i="35"/>
  <c r="S66" i="35"/>
  <c r="R66" i="35"/>
  <c r="Q66" i="35"/>
  <c r="P66" i="35"/>
  <c r="O66" i="35"/>
  <c r="N66" i="35"/>
  <c r="M66" i="35"/>
  <c r="L66" i="35"/>
  <c r="K66" i="35"/>
  <c r="J66" i="35"/>
  <c r="I66" i="35"/>
  <c r="H66" i="35"/>
  <c r="G66" i="35"/>
  <c r="BH65" i="35"/>
  <c r="BA65" i="35"/>
  <c r="AZ65" i="35"/>
  <c r="AY65" i="35"/>
  <c r="AX65" i="35"/>
  <c r="AW65" i="35"/>
  <c r="AV65" i="35"/>
  <c r="AU65" i="35"/>
  <c r="AH65" i="35"/>
  <c r="U65" i="35"/>
  <c r="S65" i="35"/>
  <c r="R65" i="35"/>
  <c r="Q65" i="35"/>
  <c r="P65" i="35"/>
  <c r="O65" i="35"/>
  <c r="N65" i="35"/>
  <c r="M65" i="35"/>
  <c r="L65" i="35"/>
  <c r="K65" i="35"/>
  <c r="J65" i="35"/>
  <c r="I65" i="35"/>
  <c r="H65" i="35"/>
  <c r="G65" i="35"/>
  <c r="BH64" i="35"/>
  <c r="AZ64" i="35"/>
  <c r="AZ60" i="35" s="1"/>
  <c r="AY64" i="35"/>
  <c r="AX64" i="35"/>
  <c r="AW64" i="35"/>
  <c r="AV64" i="35"/>
  <c r="AU64" i="35"/>
  <c r="AH64" i="35"/>
  <c r="U64" i="35"/>
  <c r="S64" i="35"/>
  <c r="R64" i="35"/>
  <c r="Q64" i="35"/>
  <c r="P64" i="35"/>
  <c r="O64" i="35"/>
  <c r="N64" i="35"/>
  <c r="M64" i="35"/>
  <c r="L64" i="35"/>
  <c r="K64" i="35"/>
  <c r="J64" i="35"/>
  <c r="I64" i="35"/>
  <c r="H64" i="35"/>
  <c r="G64" i="35"/>
  <c r="BH63" i="35"/>
  <c r="BA63" i="35"/>
  <c r="AZ63" i="35"/>
  <c r="AY63" i="35"/>
  <c r="AX63" i="35"/>
  <c r="AW63" i="35"/>
  <c r="AV63" i="35"/>
  <c r="AU63" i="35"/>
  <c r="AH63" i="35"/>
  <c r="U63" i="35"/>
  <c r="S63" i="35"/>
  <c r="R63" i="35"/>
  <c r="Q63" i="35"/>
  <c r="P63" i="35"/>
  <c r="O63" i="35"/>
  <c r="N63" i="35"/>
  <c r="M63" i="35"/>
  <c r="L63" i="35"/>
  <c r="K63" i="35"/>
  <c r="J63" i="35"/>
  <c r="I63" i="35"/>
  <c r="H63" i="35"/>
  <c r="G63" i="35"/>
  <c r="BH62" i="35"/>
  <c r="BA62" i="35"/>
  <c r="AZ62" i="35"/>
  <c r="AY62" i="35"/>
  <c r="AX62" i="35"/>
  <c r="AW62" i="35"/>
  <c r="AV62" i="35"/>
  <c r="AU62" i="35"/>
  <c r="AH62" i="35"/>
  <c r="U62" i="35"/>
  <c r="S62" i="35"/>
  <c r="R62" i="35"/>
  <c r="Q62" i="35"/>
  <c r="P62" i="35"/>
  <c r="O62" i="35"/>
  <c r="N62" i="35"/>
  <c r="M62" i="35"/>
  <c r="L62" i="35"/>
  <c r="K62" i="35"/>
  <c r="J62" i="35"/>
  <c r="I62" i="35"/>
  <c r="H62" i="35"/>
  <c r="G62" i="35"/>
  <c r="BH61" i="35"/>
  <c r="BA61" i="35"/>
  <c r="AZ61" i="35"/>
  <c r="AY61" i="35"/>
  <c r="AX61" i="35"/>
  <c r="AW61" i="35"/>
  <c r="AV61" i="35"/>
  <c r="AU61" i="35"/>
  <c r="AH61" i="35"/>
  <c r="U61" i="35"/>
  <c r="S61" i="35"/>
  <c r="R61" i="35"/>
  <c r="Q61" i="35"/>
  <c r="P61" i="35"/>
  <c r="O61" i="35"/>
  <c r="N61" i="35"/>
  <c r="M61" i="35"/>
  <c r="L61" i="35"/>
  <c r="K61" i="35"/>
  <c r="J61" i="35"/>
  <c r="I61" i="35"/>
  <c r="H61" i="35"/>
  <c r="G61" i="35"/>
  <c r="BE60" i="35"/>
  <c r="AY60" i="35"/>
  <c r="AX60" i="35"/>
  <c r="AW60" i="35"/>
  <c r="AV60" i="35"/>
  <c r="AU60" i="35"/>
  <c r="AT60" i="35"/>
  <c r="AS60" i="35"/>
  <c r="AR60" i="35"/>
  <c r="AQ60" i="35"/>
  <c r="AP60" i="35"/>
  <c r="AO60" i="35"/>
  <c r="AN60" i="35"/>
  <c r="AM60" i="35"/>
  <c r="AL60" i="35"/>
  <c r="AK60" i="35"/>
  <c r="AJ60" i="35"/>
  <c r="AI60" i="35"/>
  <c r="AH60" i="35"/>
  <c r="Z60" i="35"/>
  <c r="Y60" i="35"/>
  <c r="X60" i="35"/>
  <c r="W60" i="35"/>
  <c r="V60" i="35"/>
  <c r="U60" i="35"/>
  <c r="S60" i="35"/>
  <c r="R60" i="35"/>
  <c r="Q60" i="35"/>
  <c r="P60" i="35"/>
  <c r="O60" i="35"/>
  <c r="N60" i="35"/>
  <c r="M60" i="35"/>
  <c r="L60" i="35"/>
  <c r="K60" i="35"/>
  <c r="J60" i="35"/>
  <c r="I60" i="35"/>
  <c r="H60" i="35"/>
  <c r="G60" i="35"/>
  <c r="BH60" i="35" s="1"/>
  <c r="BH59" i="35"/>
  <c r="BA59" i="35"/>
  <c r="AZ59" i="35"/>
  <c r="AY59" i="35"/>
  <c r="AX59" i="35"/>
  <c r="AW59" i="35"/>
  <c r="AV59" i="35"/>
  <c r="AU59" i="35"/>
  <c r="AH59" i="35"/>
  <c r="U59" i="35"/>
  <c r="S59" i="35"/>
  <c r="R59" i="35"/>
  <c r="Q59" i="35"/>
  <c r="P59" i="35"/>
  <c r="O59" i="35"/>
  <c r="N59" i="35"/>
  <c r="M59" i="35"/>
  <c r="L59" i="35"/>
  <c r="K59" i="35"/>
  <c r="J59" i="35"/>
  <c r="I59" i="35"/>
  <c r="H59" i="35"/>
  <c r="G59" i="35"/>
  <c r="BH58" i="35"/>
  <c r="AZ58" i="35"/>
  <c r="BA58" i="35" s="1"/>
  <c r="AY58" i="35"/>
  <c r="AX58" i="35"/>
  <c r="AW58" i="35"/>
  <c r="AV58" i="35"/>
  <c r="AU58" i="35"/>
  <c r="AH58" i="35"/>
  <c r="U58" i="35"/>
  <c r="S58" i="35"/>
  <c r="R58" i="35"/>
  <c r="Q58" i="35"/>
  <c r="P58" i="35"/>
  <c r="O58" i="35"/>
  <c r="N58" i="35"/>
  <c r="M58" i="35"/>
  <c r="L58" i="35"/>
  <c r="K58" i="35"/>
  <c r="J58" i="35"/>
  <c r="I58" i="35"/>
  <c r="H58" i="35"/>
  <c r="G58" i="35"/>
  <c r="BH57" i="35"/>
  <c r="BA57" i="35"/>
  <c r="AZ57" i="35"/>
  <c r="AY57" i="35"/>
  <c r="AX57" i="35"/>
  <c r="AW57" i="35"/>
  <c r="AV57" i="35"/>
  <c r="AU57" i="35"/>
  <c r="AH57" i="35"/>
  <c r="U57" i="35"/>
  <c r="S57" i="35"/>
  <c r="R57" i="35"/>
  <c r="Q57" i="35"/>
  <c r="P57" i="35"/>
  <c r="O57" i="35"/>
  <c r="N57" i="35"/>
  <c r="M57" i="35"/>
  <c r="L57" i="35"/>
  <c r="K57" i="35"/>
  <c r="J57" i="35"/>
  <c r="I57" i="35"/>
  <c r="H57" i="35"/>
  <c r="G57" i="35"/>
  <c r="BH56" i="35"/>
  <c r="BA56" i="35"/>
  <c r="AZ56" i="35"/>
  <c r="AY56" i="35"/>
  <c r="AX56" i="35"/>
  <c r="AW56" i="35"/>
  <c r="AV56" i="35"/>
  <c r="AU56" i="35"/>
  <c r="AH56" i="35"/>
  <c r="U56" i="35"/>
  <c r="S56" i="35"/>
  <c r="R56" i="35"/>
  <c r="Q56" i="35"/>
  <c r="P56" i="35"/>
  <c r="O56" i="35"/>
  <c r="N56" i="35"/>
  <c r="M56" i="35"/>
  <c r="L56" i="35"/>
  <c r="K56" i="35"/>
  <c r="J56" i="35"/>
  <c r="I56" i="35"/>
  <c r="H56" i="35"/>
  <c r="G56" i="35"/>
  <c r="BH55" i="35"/>
  <c r="BA55" i="35"/>
  <c r="AZ55" i="35"/>
  <c r="AY55" i="35"/>
  <c r="AX55" i="35"/>
  <c r="AW55" i="35"/>
  <c r="AV55" i="35"/>
  <c r="AU55" i="35"/>
  <c r="AH55" i="35"/>
  <c r="U55" i="35"/>
  <c r="S55" i="35"/>
  <c r="R55" i="35"/>
  <c r="Q55" i="35"/>
  <c r="P55" i="35"/>
  <c r="O55" i="35"/>
  <c r="N55" i="35"/>
  <c r="M55" i="35"/>
  <c r="L55" i="35"/>
  <c r="K55" i="35"/>
  <c r="J55" i="35"/>
  <c r="I55" i="35"/>
  <c r="H55" i="35"/>
  <c r="G55" i="35"/>
  <c r="BH54" i="35"/>
  <c r="AZ54" i="35"/>
  <c r="BA54" i="35" s="1"/>
  <c r="AY54" i="35"/>
  <c r="AX54" i="35"/>
  <c r="AW54" i="35"/>
  <c r="AV54" i="35"/>
  <c r="AU54" i="35"/>
  <c r="AH54" i="35"/>
  <c r="U54" i="35"/>
  <c r="S54" i="35"/>
  <c r="R54" i="35"/>
  <c r="Q54" i="35"/>
  <c r="P54" i="35"/>
  <c r="O54" i="35"/>
  <c r="N54" i="35"/>
  <c r="M54" i="35"/>
  <c r="L54" i="35"/>
  <c r="K54" i="35"/>
  <c r="J54" i="35"/>
  <c r="I54" i="35"/>
  <c r="H54" i="35"/>
  <c r="G54" i="35"/>
  <c r="AY53" i="35"/>
  <c r="AZ53" i="35" s="1"/>
  <c r="AX53" i="35"/>
  <c r="AW53" i="35"/>
  <c r="AV53" i="35"/>
  <c r="AU53" i="35"/>
  <c r="AH53" i="35"/>
  <c r="U53" i="35"/>
  <c r="S53" i="35"/>
  <c r="R53" i="35"/>
  <c r="Q53" i="35"/>
  <c r="P53" i="35"/>
  <c r="O53" i="35"/>
  <c r="N53" i="35"/>
  <c r="M53" i="35"/>
  <c r="L53" i="35"/>
  <c r="K53" i="35"/>
  <c r="J53" i="35"/>
  <c r="I53" i="35"/>
  <c r="H53" i="35"/>
  <c r="G53" i="35"/>
  <c r="BH53" i="35" s="1"/>
  <c r="BE52" i="35"/>
  <c r="AY52" i="35"/>
  <c r="AX52" i="35"/>
  <c r="AW52" i="35"/>
  <c r="AV52" i="35"/>
  <c r="AU52" i="35"/>
  <c r="AT52" i="35"/>
  <c r="AS52" i="35"/>
  <c r="AR52" i="35"/>
  <c r="AQ52" i="35"/>
  <c r="AP52" i="35"/>
  <c r="AO52" i="35"/>
  <c r="AN52" i="35"/>
  <c r="AM52" i="35"/>
  <c r="AL52" i="35"/>
  <c r="AK52" i="35"/>
  <c r="AJ52" i="35"/>
  <c r="AI52" i="35"/>
  <c r="AH52" i="35"/>
  <c r="Z52" i="35"/>
  <c r="Y52" i="35"/>
  <c r="X52" i="35"/>
  <c r="W52" i="35"/>
  <c r="V52" i="35"/>
  <c r="U52" i="35"/>
  <c r="S52" i="35"/>
  <c r="R52" i="35"/>
  <c r="Q52" i="35"/>
  <c r="P52" i="35"/>
  <c r="O52" i="35"/>
  <c r="N52" i="35"/>
  <c r="M52" i="35"/>
  <c r="L52" i="35"/>
  <c r="K52" i="35"/>
  <c r="J52" i="35"/>
  <c r="I52" i="35"/>
  <c r="H52" i="35"/>
  <c r="G52" i="35"/>
  <c r="BH52" i="35" s="1"/>
  <c r="BH51" i="35"/>
  <c r="BA51" i="35"/>
  <c r="AZ51" i="35"/>
  <c r="AY51" i="35"/>
  <c r="AX51" i="35"/>
  <c r="AW51" i="35"/>
  <c r="AV51" i="35"/>
  <c r="AU51" i="35"/>
  <c r="AH51" i="35"/>
  <c r="U51" i="35"/>
  <c r="S51" i="35"/>
  <c r="R51" i="35"/>
  <c r="Q51" i="35"/>
  <c r="P51" i="35"/>
  <c r="O51" i="35"/>
  <c r="N51" i="35"/>
  <c r="M51" i="35"/>
  <c r="L51" i="35"/>
  <c r="K51" i="35"/>
  <c r="J51" i="35"/>
  <c r="I51" i="35"/>
  <c r="H51" i="35"/>
  <c r="G51" i="35"/>
  <c r="BH50" i="35"/>
  <c r="BA50" i="35"/>
  <c r="AZ50" i="35"/>
  <c r="AY50" i="35"/>
  <c r="AX50" i="35"/>
  <c r="AW50" i="35"/>
  <c r="AV50" i="35"/>
  <c r="AU50" i="35"/>
  <c r="AH50" i="35"/>
  <c r="U50" i="35"/>
  <c r="S50" i="35"/>
  <c r="R50" i="35"/>
  <c r="Q50" i="35"/>
  <c r="P50" i="35"/>
  <c r="O50" i="35"/>
  <c r="N50" i="35"/>
  <c r="M50" i="35"/>
  <c r="L50" i="35"/>
  <c r="K50" i="35"/>
  <c r="J50" i="35"/>
  <c r="I50" i="35"/>
  <c r="H50" i="35"/>
  <c r="G50" i="35"/>
  <c r="BH49" i="35"/>
  <c r="BA49" i="35"/>
  <c r="AZ49" i="35"/>
  <c r="AY49" i="35"/>
  <c r="AX49" i="35"/>
  <c r="AW49" i="35"/>
  <c r="AV49" i="35"/>
  <c r="AU49" i="35"/>
  <c r="AH49" i="35"/>
  <c r="U49" i="35"/>
  <c r="S49" i="35"/>
  <c r="R49" i="35"/>
  <c r="Q49" i="35"/>
  <c r="P49" i="35"/>
  <c r="O49" i="35"/>
  <c r="N49" i="35"/>
  <c r="M49" i="35"/>
  <c r="L49" i="35"/>
  <c r="K49" i="35"/>
  <c r="J49" i="35"/>
  <c r="I49" i="35"/>
  <c r="H49" i="35"/>
  <c r="G49" i="35"/>
  <c r="BH48" i="35"/>
  <c r="AZ48" i="35"/>
  <c r="BA48" i="35" s="1"/>
  <c r="AY48" i="35"/>
  <c r="AX48" i="35"/>
  <c r="AW48" i="35"/>
  <c r="AV48" i="35"/>
  <c r="AU48" i="35"/>
  <c r="AH48" i="35"/>
  <c r="U48" i="35"/>
  <c r="S48" i="35"/>
  <c r="R48" i="35"/>
  <c r="Q48" i="35"/>
  <c r="P48" i="35"/>
  <c r="O48" i="35"/>
  <c r="N48" i="35"/>
  <c r="M48" i="35"/>
  <c r="L48" i="35"/>
  <c r="K48" i="35"/>
  <c r="J48" i="35"/>
  <c r="I48" i="35"/>
  <c r="H48" i="35"/>
  <c r="G48" i="35"/>
  <c r="AY47" i="35"/>
  <c r="AZ47" i="35" s="1"/>
  <c r="AX47" i="35"/>
  <c r="AW47" i="35"/>
  <c r="AV47" i="35"/>
  <c r="AU47" i="35"/>
  <c r="AH47" i="35"/>
  <c r="U47" i="35"/>
  <c r="S47" i="35"/>
  <c r="R47" i="35"/>
  <c r="Q47" i="35"/>
  <c r="P47" i="35"/>
  <c r="O47" i="35"/>
  <c r="N47" i="35"/>
  <c r="M47" i="35"/>
  <c r="L47" i="35"/>
  <c r="K47" i="35"/>
  <c r="J47" i="35"/>
  <c r="I47" i="35"/>
  <c r="H47" i="35"/>
  <c r="G47" i="35"/>
  <c r="BH47" i="35" s="1"/>
  <c r="BE46" i="35"/>
  <c r="AY46" i="35"/>
  <c r="AX46" i="35"/>
  <c r="AW46" i="35"/>
  <c r="AV46" i="35"/>
  <c r="AU46" i="35"/>
  <c r="AT46" i="35"/>
  <c r="AS46" i="35"/>
  <c r="AR46" i="35"/>
  <c r="AQ46" i="35"/>
  <c r="AP46" i="35"/>
  <c r="AO46" i="35"/>
  <c r="AN46" i="35"/>
  <c r="AM46" i="35"/>
  <c r="AL46" i="35"/>
  <c r="AK46" i="35"/>
  <c r="AJ46" i="35"/>
  <c r="AI46" i="35"/>
  <c r="AH46" i="35"/>
  <c r="Z46" i="35"/>
  <c r="Y46" i="35"/>
  <c r="X46" i="35"/>
  <c r="W46" i="35"/>
  <c r="V46" i="35"/>
  <c r="U46" i="35"/>
  <c r="S46" i="35"/>
  <c r="R46" i="35"/>
  <c r="Q46" i="35"/>
  <c r="P46" i="35"/>
  <c r="O46" i="35"/>
  <c r="N46" i="35"/>
  <c r="M46" i="35"/>
  <c r="L46" i="35"/>
  <c r="K46" i="35"/>
  <c r="J46" i="35"/>
  <c r="I46" i="35"/>
  <c r="H46" i="35"/>
  <c r="G46" i="35"/>
  <c r="BH46" i="35" s="1"/>
  <c r="BH45" i="35"/>
  <c r="BA45" i="35"/>
  <c r="AZ45" i="35"/>
  <c r="AY45" i="35"/>
  <c r="AX45" i="35"/>
  <c r="AW45" i="35"/>
  <c r="AV45" i="35"/>
  <c r="AU45" i="35"/>
  <c r="AH45" i="35"/>
  <c r="U45" i="35"/>
  <c r="S45" i="35"/>
  <c r="R45" i="35"/>
  <c r="Q45" i="35"/>
  <c r="P45" i="35"/>
  <c r="O45" i="35"/>
  <c r="N45" i="35"/>
  <c r="M45" i="35"/>
  <c r="L45" i="35"/>
  <c r="K45" i="35"/>
  <c r="J45" i="35"/>
  <c r="I45" i="35"/>
  <c r="H45" i="35"/>
  <c r="G45" i="35"/>
  <c r="AU44" i="35"/>
  <c r="AL44" i="35"/>
  <c r="AM44" i="35" s="1"/>
  <c r="AN44" i="35" s="1"/>
  <c r="AO44" i="35" s="1"/>
  <c r="AK44" i="35"/>
  <c r="AJ44" i="35"/>
  <c r="AI44" i="35"/>
  <c r="U44" i="35"/>
  <c r="S44" i="35"/>
  <c r="R44" i="35"/>
  <c r="Q44" i="35"/>
  <c r="P44" i="35"/>
  <c r="O44" i="35"/>
  <c r="N44" i="35"/>
  <c r="M44" i="35"/>
  <c r="L44" i="35"/>
  <c r="G44" i="35" s="1"/>
  <c r="BH44" i="35" s="1"/>
  <c r="K44" i="35"/>
  <c r="J44" i="35"/>
  <c r="I44" i="35"/>
  <c r="H44" i="35"/>
  <c r="AJ43" i="35"/>
  <c r="AK43" i="35" s="1"/>
  <c r="AI43" i="35"/>
  <c r="U43" i="35"/>
  <c r="S43" i="35"/>
  <c r="R43" i="35"/>
  <c r="Q43" i="35"/>
  <c r="P43" i="35"/>
  <c r="O43" i="35"/>
  <c r="N43" i="35"/>
  <c r="M43" i="35"/>
  <c r="L43" i="35"/>
  <c r="K43" i="35"/>
  <c r="G43" i="35" s="1"/>
  <c r="BH43" i="35" s="1"/>
  <c r="J43" i="35"/>
  <c r="I43" i="35"/>
  <c r="H43" i="35"/>
  <c r="AZ42" i="35"/>
  <c r="BA42" i="35" s="1"/>
  <c r="AY42" i="35"/>
  <c r="AX42" i="35"/>
  <c r="AW42" i="35"/>
  <c r="AV42" i="35"/>
  <c r="AU42" i="35"/>
  <c r="AH42" i="35"/>
  <c r="U42" i="35"/>
  <c r="S42" i="35"/>
  <c r="R42" i="35"/>
  <c r="Q42" i="35"/>
  <c r="P42" i="35"/>
  <c r="O42" i="35"/>
  <c r="N42" i="35"/>
  <c r="M42" i="35"/>
  <c r="L42" i="35"/>
  <c r="K42" i="35"/>
  <c r="J42" i="35"/>
  <c r="G42" i="35" s="1"/>
  <c r="BH42" i="35" s="1"/>
  <c r="I42" i="35"/>
  <c r="H42" i="35"/>
  <c r="AX41" i="35"/>
  <c r="AW41" i="35"/>
  <c r="AV41" i="35"/>
  <c r="AU41" i="35"/>
  <c r="AH41" i="35"/>
  <c r="AY41" i="35" s="1"/>
  <c r="AZ41" i="35" s="1"/>
  <c r="BA41" i="35" s="1"/>
  <c r="U41" i="35"/>
  <c r="S41" i="35"/>
  <c r="R41" i="35"/>
  <c r="Q41" i="35"/>
  <c r="P41" i="35"/>
  <c r="O41" i="35"/>
  <c r="N41" i="35"/>
  <c r="M41" i="35"/>
  <c r="L41" i="35"/>
  <c r="K41" i="35"/>
  <c r="J41" i="35"/>
  <c r="I41" i="35"/>
  <c r="G41" i="35" s="1"/>
  <c r="BH41" i="35" s="1"/>
  <c r="H41" i="35"/>
  <c r="AZ40" i="35"/>
  <c r="BA40" i="35" s="1"/>
  <c r="AY40" i="35"/>
  <c r="AX40" i="35"/>
  <c r="AW40" i="35"/>
  <c r="AV40" i="35"/>
  <c r="AU40" i="35"/>
  <c r="AH40" i="35"/>
  <c r="U40" i="35"/>
  <c r="S40" i="35"/>
  <c r="R40" i="35"/>
  <c r="Q40" i="35"/>
  <c r="P40" i="35"/>
  <c r="O40" i="35"/>
  <c r="N40" i="35"/>
  <c r="M40" i="35"/>
  <c r="L40" i="35"/>
  <c r="K40" i="35"/>
  <c r="J40" i="35"/>
  <c r="I40" i="35"/>
  <c r="H40" i="35"/>
  <c r="G40" i="35" s="1"/>
  <c r="BH40" i="35" s="1"/>
  <c r="BA39" i="35"/>
  <c r="AZ39" i="35"/>
  <c r="AY39" i="35"/>
  <c r="AX39" i="35"/>
  <c r="AW39" i="35"/>
  <c r="AV39" i="35"/>
  <c r="AU39" i="35"/>
  <c r="AH39" i="35"/>
  <c r="U39" i="35"/>
  <c r="S39" i="35"/>
  <c r="R39" i="35"/>
  <c r="Q39" i="35"/>
  <c r="P39" i="35"/>
  <c r="O39" i="35"/>
  <c r="N39" i="35"/>
  <c r="M39" i="35"/>
  <c r="L39" i="35"/>
  <c r="K39" i="35"/>
  <c r="J39" i="35"/>
  <c r="I39" i="35"/>
  <c r="H39" i="35"/>
  <c r="G39" i="35"/>
  <c r="BH39" i="35" s="1"/>
  <c r="AX38" i="35"/>
  <c r="AW38" i="35"/>
  <c r="AV38" i="35"/>
  <c r="AU38" i="35"/>
  <c r="AH38" i="35"/>
  <c r="AY38" i="35" s="1"/>
  <c r="AZ38" i="35" s="1"/>
  <c r="BA38" i="35" s="1"/>
  <c r="U38" i="35"/>
  <c r="S38" i="35"/>
  <c r="R38" i="35"/>
  <c r="Q38" i="35"/>
  <c r="P38" i="35"/>
  <c r="O38" i="35"/>
  <c r="N38" i="35"/>
  <c r="M38" i="35"/>
  <c r="L38" i="35"/>
  <c r="K38" i="35"/>
  <c r="J38" i="35"/>
  <c r="I38" i="35"/>
  <c r="G38" i="35" s="1"/>
  <c r="BH38" i="35" s="1"/>
  <c r="H38" i="35"/>
  <c r="BA37" i="35"/>
  <c r="AZ37" i="35"/>
  <c r="AY37" i="35"/>
  <c r="AX37" i="35"/>
  <c r="AW37" i="35"/>
  <c r="AV37" i="35"/>
  <c r="AU37" i="35"/>
  <c r="AH37" i="35"/>
  <c r="U37" i="35"/>
  <c r="S37" i="35"/>
  <c r="R37" i="35"/>
  <c r="Q37" i="35"/>
  <c r="P37" i="35"/>
  <c r="O37" i="35"/>
  <c r="N37" i="35"/>
  <c r="M37" i="35"/>
  <c r="L37" i="35"/>
  <c r="K37" i="35"/>
  <c r="J37" i="35"/>
  <c r="I37" i="35"/>
  <c r="H37" i="35"/>
  <c r="G37" i="35" s="1"/>
  <c r="BH37" i="35" s="1"/>
  <c r="BA36" i="35"/>
  <c r="AZ36" i="35"/>
  <c r="AY36" i="35"/>
  <c r="AX36" i="35"/>
  <c r="AW36" i="35"/>
  <c r="AV36" i="35"/>
  <c r="AU36" i="35"/>
  <c r="AH36" i="35"/>
  <c r="U36" i="35"/>
  <c r="S36" i="35"/>
  <c r="R36" i="35"/>
  <c r="Q36" i="35"/>
  <c r="P36" i="35"/>
  <c r="G36" i="35" s="1"/>
  <c r="BH36" i="35" s="1"/>
  <c r="O36" i="35"/>
  <c r="N36" i="35"/>
  <c r="M36" i="35"/>
  <c r="L36" i="35"/>
  <c r="K36" i="35"/>
  <c r="J36" i="35"/>
  <c r="I36" i="35"/>
  <c r="H36" i="35"/>
  <c r="AZ35" i="35"/>
  <c r="BA35" i="35" s="1"/>
  <c r="AY35" i="35"/>
  <c r="AX35" i="35"/>
  <c r="AW35" i="35"/>
  <c r="AV35" i="35"/>
  <c r="AU35" i="35"/>
  <c r="AH35" i="35"/>
  <c r="U35" i="35"/>
  <c r="S35" i="35"/>
  <c r="R35" i="35"/>
  <c r="Q35" i="35"/>
  <c r="P35" i="35"/>
  <c r="O35" i="35"/>
  <c r="N35" i="35"/>
  <c r="M35" i="35"/>
  <c r="L35" i="35"/>
  <c r="K35" i="35"/>
  <c r="J35" i="35"/>
  <c r="G35" i="35" s="1"/>
  <c r="BH35" i="35" s="1"/>
  <c r="I35" i="35"/>
  <c r="H35" i="35"/>
  <c r="AY34" i="35"/>
  <c r="AZ34" i="35" s="1"/>
  <c r="BA34" i="35" s="1"/>
  <c r="AX34" i="35"/>
  <c r="AW34" i="35"/>
  <c r="AV34" i="35"/>
  <c r="AU34" i="35"/>
  <c r="AH34" i="35"/>
  <c r="U34" i="35"/>
  <c r="S34" i="35"/>
  <c r="R34" i="35"/>
  <c r="Q34" i="35"/>
  <c r="P34" i="35"/>
  <c r="O34" i="35"/>
  <c r="N34" i="35"/>
  <c r="M34" i="35"/>
  <c r="L34" i="35"/>
  <c r="K34" i="35"/>
  <c r="J34" i="35"/>
  <c r="I34" i="35"/>
  <c r="G34" i="35" s="1"/>
  <c r="BH34" i="35" s="1"/>
  <c r="H34" i="35"/>
  <c r="BA33" i="35"/>
  <c r="AZ33" i="35"/>
  <c r="AY33" i="35"/>
  <c r="AX33" i="35"/>
  <c r="AW33" i="35"/>
  <c r="AV33" i="35"/>
  <c r="AU33" i="35"/>
  <c r="AH33" i="35"/>
  <c r="U33" i="35"/>
  <c r="S33" i="35"/>
  <c r="R33" i="35"/>
  <c r="Q33" i="35"/>
  <c r="P33" i="35"/>
  <c r="O33" i="35"/>
  <c r="N33" i="35"/>
  <c r="M33" i="35"/>
  <c r="L33" i="35"/>
  <c r="K33" i="35"/>
  <c r="J33" i="35"/>
  <c r="I33" i="35"/>
  <c r="H33" i="35"/>
  <c r="G33" i="35" s="1"/>
  <c r="BH33" i="35" s="1"/>
  <c r="AZ32" i="35"/>
  <c r="BA32" i="35" s="1"/>
  <c r="AY32" i="35"/>
  <c r="AX32" i="35"/>
  <c r="AW32" i="35"/>
  <c r="AV32" i="35"/>
  <c r="AU32" i="35"/>
  <c r="AH32" i="35"/>
  <c r="U32" i="35"/>
  <c r="S32" i="35"/>
  <c r="S27" i="35" s="1"/>
  <c r="S26" i="35" s="1"/>
  <c r="R32" i="35"/>
  <c r="Q32" i="35"/>
  <c r="P32" i="35"/>
  <c r="O32" i="35"/>
  <c r="N32" i="35"/>
  <c r="M32" i="35"/>
  <c r="L32" i="35"/>
  <c r="G32" i="35" s="1"/>
  <c r="BH32" i="35" s="1"/>
  <c r="K32" i="35"/>
  <c r="J32" i="35"/>
  <c r="I32" i="35"/>
  <c r="H32" i="35"/>
  <c r="AY31" i="35"/>
  <c r="AZ31" i="35" s="1"/>
  <c r="BA31" i="35" s="1"/>
  <c r="AX31" i="35"/>
  <c r="AW31" i="35"/>
  <c r="AV31" i="35"/>
  <c r="AU31" i="35"/>
  <c r="AH31" i="35"/>
  <c r="U31" i="35"/>
  <c r="S31" i="35"/>
  <c r="R31" i="35"/>
  <c r="R27" i="35" s="1"/>
  <c r="R26" i="35" s="1"/>
  <c r="Q31" i="35"/>
  <c r="P31" i="35"/>
  <c r="O31" i="35"/>
  <c r="N31" i="35"/>
  <c r="M31" i="35"/>
  <c r="L31" i="35"/>
  <c r="K31" i="35"/>
  <c r="G31" i="35" s="1"/>
  <c r="BH31" i="35" s="1"/>
  <c r="J31" i="35"/>
  <c r="I31" i="35"/>
  <c r="H31" i="35"/>
  <c r="AY30" i="35"/>
  <c r="AZ30" i="35" s="1"/>
  <c r="BA30" i="35" s="1"/>
  <c r="AX30" i="35"/>
  <c r="AW30" i="35"/>
  <c r="AV30" i="35"/>
  <c r="AU30" i="35"/>
  <c r="AH30" i="35"/>
  <c r="U30" i="35"/>
  <c r="S30" i="35"/>
  <c r="R30" i="35"/>
  <c r="Q30" i="35"/>
  <c r="P30" i="35"/>
  <c r="O30" i="35"/>
  <c r="N30" i="35"/>
  <c r="N27" i="35" s="1"/>
  <c r="N26" i="35" s="1"/>
  <c r="M30" i="35"/>
  <c r="L30" i="35"/>
  <c r="K30" i="35"/>
  <c r="J30" i="35"/>
  <c r="G30" i="35" s="1"/>
  <c r="BH30" i="35" s="1"/>
  <c r="I30" i="35"/>
  <c r="H30" i="35"/>
  <c r="AX29" i="35"/>
  <c r="AW29" i="35"/>
  <c r="AV29" i="35"/>
  <c r="AU29" i="35"/>
  <c r="AH29" i="35"/>
  <c r="AY29" i="35" s="1"/>
  <c r="U29" i="35"/>
  <c r="S29" i="35"/>
  <c r="R29" i="35"/>
  <c r="Q29" i="35"/>
  <c r="P29" i="35"/>
  <c r="O29" i="35"/>
  <c r="N29" i="35"/>
  <c r="M29" i="35"/>
  <c r="L29" i="35"/>
  <c r="K29" i="35"/>
  <c r="J29" i="35"/>
  <c r="I29" i="35"/>
  <c r="I27" i="35" s="1"/>
  <c r="H29" i="35"/>
  <c r="AZ28" i="35"/>
  <c r="BA28" i="35" s="1"/>
  <c r="AY28" i="35"/>
  <c r="AX28" i="35"/>
  <c r="AW28" i="35"/>
  <c r="AV28" i="35"/>
  <c r="AU28" i="35"/>
  <c r="AH28" i="35"/>
  <c r="U28" i="35"/>
  <c r="U27" i="35" s="1"/>
  <c r="U26" i="35" s="1"/>
  <c r="S28" i="35"/>
  <c r="R28" i="35"/>
  <c r="Q28" i="35"/>
  <c r="P28" i="35"/>
  <c r="O28" i="35"/>
  <c r="O27" i="35" s="1"/>
  <c r="O26" i="35" s="1"/>
  <c r="N28" i="35"/>
  <c r="M28" i="35"/>
  <c r="L28" i="35"/>
  <c r="L27" i="35" s="1"/>
  <c r="L26" i="35" s="1"/>
  <c r="K28" i="35"/>
  <c r="K27" i="35" s="1"/>
  <c r="K26" i="35" s="1"/>
  <c r="J28" i="35"/>
  <c r="I28" i="35"/>
  <c r="H28" i="35"/>
  <c r="H27" i="35" s="1"/>
  <c r="H26" i="35" s="1"/>
  <c r="BE27" i="35"/>
  <c r="AJ27" i="35"/>
  <c r="AJ26" i="35" s="1"/>
  <c r="AI27" i="35"/>
  <c r="AI26" i="35" s="1"/>
  <c r="Z27" i="35"/>
  <c r="Z26" i="35" s="1"/>
  <c r="Y27" i="35"/>
  <c r="X27" i="35"/>
  <c r="W27" i="35"/>
  <c r="V27" i="35"/>
  <c r="Q27" i="35"/>
  <c r="Q26" i="35" s="1"/>
  <c r="P27" i="35"/>
  <c r="P26" i="35" s="1"/>
  <c r="M27" i="35"/>
  <c r="M26" i="35" s="1"/>
  <c r="BE26" i="35"/>
  <c r="Y26" i="35"/>
  <c r="X26" i="35"/>
  <c r="W26" i="35"/>
  <c r="V26" i="35"/>
  <c r="AZ176" i="34"/>
  <c r="BA176" i="34" s="1"/>
  <c r="AX176" i="34"/>
  <c r="AW176" i="34"/>
  <c r="AV176" i="34"/>
  <c r="AU176" i="34"/>
  <c r="AH176" i="34"/>
  <c r="AY176" i="34" s="1"/>
  <c r="U176" i="34"/>
  <c r="S176" i="34"/>
  <c r="S173" i="34" s="1"/>
  <c r="R176" i="34"/>
  <c r="Q176" i="34"/>
  <c r="P176" i="34"/>
  <c r="O176" i="34"/>
  <c r="N176" i="34"/>
  <c r="M176" i="34"/>
  <c r="L176" i="34"/>
  <c r="L173" i="34" s="1"/>
  <c r="K176" i="34"/>
  <c r="J176" i="34"/>
  <c r="I176" i="34"/>
  <c r="H176" i="34"/>
  <c r="G176" i="34"/>
  <c r="BH176" i="34" s="1"/>
  <c r="BH175" i="34"/>
  <c r="AY175" i="34"/>
  <c r="AX175" i="34"/>
  <c r="AW175" i="34"/>
  <c r="AV175" i="34"/>
  <c r="AU175" i="34"/>
  <c r="AH175" i="34"/>
  <c r="AH173" i="34" s="1"/>
  <c r="U175" i="34"/>
  <c r="S175" i="34"/>
  <c r="R175" i="34"/>
  <c r="Q175" i="34"/>
  <c r="P175" i="34"/>
  <c r="O175" i="34"/>
  <c r="N175" i="34"/>
  <c r="M175" i="34"/>
  <c r="L175" i="34"/>
  <c r="K175" i="34"/>
  <c r="J175" i="34"/>
  <c r="I175" i="34"/>
  <c r="G175" i="34" s="1"/>
  <c r="H175" i="34"/>
  <c r="BH174" i="34"/>
  <c r="BA174" i="34"/>
  <c r="AZ174" i="34"/>
  <c r="AY174" i="34"/>
  <c r="AX174" i="34"/>
  <c r="AW174" i="34"/>
  <c r="AV174" i="34"/>
  <c r="AU174" i="34"/>
  <c r="AH174" i="34"/>
  <c r="U174" i="34"/>
  <c r="S174" i="34"/>
  <c r="R174" i="34"/>
  <c r="Q174" i="34"/>
  <c r="Q173" i="34" s="1"/>
  <c r="P174" i="34"/>
  <c r="P173" i="34" s="1"/>
  <c r="O174" i="34"/>
  <c r="O173" i="34" s="1"/>
  <c r="N174" i="34"/>
  <c r="N173" i="34" s="1"/>
  <c r="M174" i="34"/>
  <c r="L174" i="34"/>
  <c r="K174" i="34"/>
  <c r="J174" i="34"/>
  <c r="I174" i="34"/>
  <c r="H174" i="34"/>
  <c r="G174" i="34" s="1"/>
  <c r="G173" i="34" s="1"/>
  <c r="BH173" i="34" s="1"/>
  <c r="BE173" i="34"/>
  <c r="AX173" i="34"/>
  <c r="AT173" i="34"/>
  <c r="AS173" i="34"/>
  <c r="AR173" i="34"/>
  <c r="AQ173" i="34"/>
  <c r="AP173" i="34"/>
  <c r="AO173" i="34"/>
  <c r="AW173" i="34" s="1"/>
  <c r="AN173" i="34"/>
  <c r="AM173" i="34"/>
  <c r="AL173" i="34"/>
  <c r="AV173" i="34" s="1"/>
  <c r="AK173" i="34"/>
  <c r="AJ173" i="34"/>
  <c r="AI173" i="34"/>
  <c r="AU173" i="34" s="1"/>
  <c r="Z173" i="34"/>
  <c r="Y173" i="34"/>
  <c r="X173" i="34"/>
  <c r="W173" i="34"/>
  <c r="V173" i="34"/>
  <c r="U173" i="34"/>
  <c r="R173" i="34"/>
  <c r="M173" i="34"/>
  <c r="K173" i="34"/>
  <c r="J173" i="34"/>
  <c r="I173" i="34"/>
  <c r="H173" i="34"/>
  <c r="AX172" i="34"/>
  <c r="AW172" i="34"/>
  <c r="AV172" i="34"/>
  <c r="AU172" i="34"/>
  <c r="AH172" i="34"/>
  <c r="AY172" i="34" s="1"/>
  <c r="AZ172" i="34" s="1"/>
  <c r="BA172" i="34" s="1"/>
  <c r="U172" i="34"/>
  <c r="S172" i="34"/>
  <c r="R172" i="34"/>
  <c r="Q172" i="34"/>
  <c r="P172" i="34"/>
  <c r="O172" i="34"/>
  <c r="N172" i="34"/>
  <c r="M172" i="34"/>
  <c r="L172" i="34"/>
  <c r="K172" i="34"/>
  <c r="J172" i="34"/>
  <c r="I172" i="34"/>
  <c r="H172" i="34"/>
  <c r="G172" i="34"/>
  <c r="BH172" i="34" s="1"/>
  <c r="BA171" i="34"/>
  <c r="AX171" i="34"/>
  <c r="AW171" i="34"/>
  <c r="AV171" i="34"/>
  <c r="AU171" i="34"/>
  <c r="AH171" i="34"/>
  <c r="AY171" i="34" s="1"/>
  <c r="AZ171" i="34" s="1"/>
  <c r="U171" i="34"/>
  <c r="U168" i="34" s="1"/>
  <c r="S171" i="34"/>
  <c r="R171" i="34"/>
  <c r="Q171" i="34"/>
  <c r="P171" i="34"/>
  <c r="O171" i="34"/>
  <c r="N171" i="34"/>
  <c r="M171" i="34"/>
  <c r="M168" i="34" s="1"/>
  <c r="L171" i="34"/>
  <c r="K171" i="34"/>
  <c r="J171" i="34"/>
  <c r="I171" i="34"/>
  <c r="H171" i="34"/>
  <c r="G171" i="34"/>
  <c r="BH171" i="34" s="1"/>
  <c r="AZ170" i="34"/>
  <c r="BA170" i="34" s="1"/>
  <c r="AX170" i="34"/>
  <c r="AW170" i="34"/>
  <c r="AV170" i="34"/>
  <c r="AU170" i="34"/>
  <c r="AH170" i="34"/>
  <c r="AY170" i="34" s="1"/>
  <c r="U170" i="34"/>
  <c r="S170" i="34"/>
  <c r="R170" i="34"/>
  <c r="Q170" i="34"/>
  <c r="P170" i="34"/>
  <c r="O170" i="34"/>
  <c r="N170" i="34"/>
  <c r="M170" i="34"/>
  <c r="L170" i="34"/>
  <c r="K170" i="34"/>
  <c r="J170" i="34"/>
  <c r="I170" i="34"/>
  <c r="H170" i="34"/>
  <c r="H168" i="34" s="1"/>
  <c r="G170" i="34"/>
  <c r="BH170" i="34" s="1"/>
  <c r="AY169" i="34"/>
  <c r="AZ169" i="34" s="1"/>
  <c r="AZ168" i="34" s="1"/>
  <c r="AX169" i="34"/>
  <c r="AW169" i="34"/>
  <c r="AV169" i="34"/>
  <c r="AU169" i="34"/>
  <c r="AH169" i="34"/>
  <c r="U169" i="34"/>
  <c r="S169" i="34"/>
  <c r="R169" i="34"/>
  <c r="R168" i="34" s="1"/>
  <c r="Q169" i="34"/>
  <c r="Q168" i="34" s="1"/>
  <c r="P169" i="34"/>
  <c r="P168" i="34" s="1"/>
  <c r="O169" i="34"/>
  <c r="O168" i="34" s="1"/>
  <c r="N169" i="34"/>
  <c r="M169" i="34"/>
  <c r="L169" i="34"/>
  <c r="K169" i="34"/>
  <c r="J169" i="34"/>
  <c r="I169" i="34"/>
  <c r="H169" i="34"/>
  <c r="G169" i="34"/>
  <c r="G168" i="34" s="1"/>
  <c r="BH168" i="34" s="1"/>
  <c r="BE168" i="34"/>
  <c r="AT168" i="34"/>
  <c r="AS168" i="34"/>
  <c r="AR168" i="34"/>
  <c r="AX168" i="34" s="1"/>
  <c r="AQ168" i="34"/>
  <c r="AP168" i="34"/>
  <c r="AO168" i="34"/>
  <c r="AW168" i="34" s="1"/>
  <c r="AN168" i="34"/>
  <c r="AM168" i="34"/>
  <c r="AV168" i="34" s="1"/>
  <c r="AL168" i="34"/>
  <c r="AK168" i="34"/>
  <c r="AJ168" i="34"/>
  <c r="AI168" i="34"/>
  <c r="AU168" i="34" s="1"/>
  <c r="AH168" i="34"/>
  <c r="Z168" i="34"/>
  <c r="Y168" i="34"/>
  <c r="X168" i="34"/>
  <c r="W168" i="34"/>
  <c r="V168" i="34"/>
  <c r="S168" i="34"/>
  <c r="N168" i="34"/>
  <c r="L168" i="34"/>
  <c r="K168" i="34"/>
  <c r="J168" i="34"/>
  <c r="I168" i="34"/>
  <c r="AX167" i="34"/>
  <c r="AW167" i="34"/>
  <c r="AV167" i="34"/>
  <c r="AU167" i="34"/>
  <c r="AH167" i="34"/>
  <c r="AY167" i="34" s="1"/>
  <c r="AZ167" i="34" s="1"/>
  <c r="BA167" i="34" s="1"/>
  <c r="U167" i="34"/>
  <c r="S167" i="34"/>
  <c r="R167" i="34"/>
  <c r="Q167" i="34"/>
  <c r="P167" i="34"/>
  <c r="O167" i="34"/>
  <c r="N167" i="34"/>
  <c r="M167" i="34"/>
  <c r="L167" i="34"/>
  <c r="K167" i="34"/>
  <c r="J167" i="34"/>
  <c r="I167" i="34"/>
  <c r="H167" i="34"/>
  <c r="G167" i="34"/>
  <c r="BH167" i="34" s="1"/>
  <c r="BH166" i="34"/>
  <c r="AY166" i="34"/>
  <c r="AZ166" i="34" s="1"/>
  <c r="BA166" i="34" s="1"/>
  <c r="AX166" i="34"/>
  <c r="AW166" i="34"/>
  <c r="AV166" i="34"/>
  <c r="AU166" i="34"/>
  <c r="AH166" i="34"/>
  <c r="U166" i="34"/>
  <c r="S166" i="34"/>
  <c r="R166" i="34"/>
  <c r="Q166" i="34"/>
  <c r="P166" i="34"/>
  <c r="O166" i="34"/>
  <c r="N166" i="34"/>
  <c r="N163" i="34" s="1"/>
  <c r="M166" i="34"/>
  <c r="L166" i="34"/>
  <c r="K166" i="34"/>
  <c r="J166" i="34"/>
  <c r="I166" i="34"/>
  <c r="H166" i="34"/>
  <c r="G166" i="34"/>
  <c r="BH165" i="34"/>
  <c r="AX165" i="34"/>
  <c r="AW165" i="34"/>
  <c r="AV165" i="34"/>
  <c r="AU165" i="34"/>
  <c r="AH165" i="34"/>
  <c r="U165" i="34"/>
  <c r="S165" i="34"/>
  <c r="R165" i="34"/>
  <c r="Q165" i="34"/>
  <c r="P165" i="34"/>
  <c r="O165" i="34"/>
  <c r="N165" i="34"/>
  <c r="M165" i="34"/>
  <c r="L165" i="34"/>
  <c r="K165" i="34"/>
  <c r="J165" i="34"/>
  <c r="I165" i="34"/>
  <c r="H165" i="34"/>
  <c r="G165" i="34"/>
  <c r="BH164" i="34"/>
  <c r="BA164" i="34"/>
  <c r="AZ164" i="34"/>
  <c r="AX164" i="34"/>
  <c r="AW164" i="34"/>
  <c r="AV164" i="34"/>
  <c r="AU164" i="34"/>
  <c r="AH164" i="34"/>
  <c r="AY164" i="34" s="1"/>
  <c r="U164" i="34"/>
  <c r="S164" i="34"/>
  <c r="S163" i="34" s="1"/>
  <c r="R164" i="34"/>
  <c r="R163" i="34" s="1"/>
  <c r="Q164" i="34"/>
  <c r="P164" i="34"/>
  <c r="P163" i="34" s="1"/>
  <c r="O164" i="34"/>
  <c r="N164" i="34"/>
  <c r="M164" i="34"/>
  <c r="L164" i="34"/>
  <c r="K164" i="34"/>
  <c r="J164" i="34"/>
  <c r="I164" i="34"/>
  <c r="H164" i="34"/>
  <c r="G164" i="34"/>
  <c r="BE163" i="34"/>
  <c r="AW163" i="34"/>
  <c r="AU163" i="34"/>
  <c r="AT163" i="34"/>
  <c r="AS163" i="34"/>
  <c r="AR163" i="34"/>
  <c r="AX163" i="34" s="1"/>
  <c r="AQ163" i="34"/>
  <c r="AP163" i="34"/>
  <c r="AO163" i="34"/>
  <c r="AN163" i="34"/>
  <c r="AV163" i="34" s="1"/>
  <c r="AM163" i="34"/>
  <c r="AL163" i="34"/>
  <c r="AK163" i="34"/>
  <c r="AJ163" i="34"/>
  <c r="AI163" i="34"/>
  <c r="Z163" i="34"/>
  <c r="Y163" i="34"/>
  <c r="X163" i="34"/>
  <c r="W163" i="34"/>
  <c r="V163" i="34"/>
  <c r="U163" i="34"/>
  <c r="Q163" i="34"/>
  <c r="O163" i="34"/>
  <c r="M163" i="34"/>
  <c r="L163" i="34"/>
  <c r="K163" i="34"/>
  <c r="J163" i="34"/>
  <c r="I163" i="34"/>
  <c r="H163" i="34"/>
  <c r="AW162" i="34"/>
  <c r="AV162" i="34"/>
  <c r="AU162" i="34"/>
  <c r="AR162" i="34"/>
  <c r="AP162" i="34"/>
  <c r="AL162" i="34"/>
  <c r="AI162" i="34"/>
  <c r="AH162" i="34" s="1"/>
  <c r="AH158" i="34" s="1"/>
  <c r="U162" i="34"/>
  <c r="S162" i="34"/>
  <c r="R162" i="34"/>
  <c r="Q162" i="34"/>
  <c r="P162" i="34"/>
  <c r="O162" i="34"/>
  <c r="N162" i="34"/>
  <c r="M162" i="34"/>
  <c r="L162" i="34"/>
  <c r="K162" i="34"/>
  <c r="J162" i="34"/>
  <c r="I162" i="34"/>
  <c r="H162" i="34"/>
  <c r="G162" i="34" s="1"/>
  <c r="BH162" i="34" s="1"/>
  <c r="BH161" i="34"/>
  <c r="AZ161" i="34"/>
  <c r="BA161" i="34" s="1"/>
  <c r="AY161" i="34"/>
  <c r="AX161" i="34"/>
  <c r="AW161" i="34"/>
  <c r="AV161" i="34"/>
  <c r="AU161" i="34"/>
  <c r="AH161" i="34"/>
  <c r="U161" i="34"/>
  <c r="S161" i="34"/>
  <c r="S158" i="34" s="1"/>
  <c r="R161" i="34"/>
  <c r="Q161" i="34"/>
  <c r="P161" i="34"/>
  <c r="O161" i="34"/>
  <c r="N161" i="34"/>
  <c r="M161" i="34"/>
  <c r="L161" i="34"/>
  <c r="K161" i="34"/>
  <c r="J161" i="34"/>
  <c r="I161" i="34"/>
  <c r="H161" i="34"/>
  <c r="G161" i="34"/>
  <c r="BA160" i="34"/>
  <c r="AY160" i="34"/>
  <c r="AZ160" i="34" s="1"/>
  <c r="AX160" i="34"/>
  <c r="AW160" i="34"/>
  <c r="AV160" i="34"/>
  <c r="AU160" i="34"/>
  <c r="AH160" i="34"/>
  <c r="U160" i="34"/>
  <c r="S160" i="34"/>
  <c r="R160" i="34"/>
  <c r="Q160" i="34"/>
  <c r="P160" i="34"/>
  <c r="O160" i="34"/>
  <c r="N160" i="34"/>
  <c r="M160" i="34"/>
  <c r="L160" i="34"/>
  <c r="K160" i="34"/>
  <c r="J160" i="34"/>
  <c r="I160" i="34"/>
  <c r="G160" i="34" s="1"/>
  <c r="BH160" i="34" s="1"/>
  <c r="H160" i="34"/>
  <c r="AZ159" i="34"/>
  <c r="BA159" i="34" s="1"/>
  <c r="AX159" i="34"/>
  <c r="AW159" i="34"/>
  <c r="AV159" i="34"/>
  <c r="AU159" i="34"/>
  <c r="AH159" i="34"/>
  <c r="AY159" i="34" s="1"/>
  <c r="U159" i="34"/>
  <c r="S159" i="34"/>
  <c r="R159" i="34"/>
  <c r="Q159" i="34"/>
  <c r="P159" i="34"/>
  <c r="O159" i="34"/>
  <c r="N159" i="34"/>
  <c r="M159" i="34"/>
  <c r="L159" i="34"/>
  <c r="L158" i="34" s="1"/>
  <c r="K159" i="34"/>
  <c r="K158" i="34" s="1"/>
  <c r="J159" i="34"/>
  <c r="I159" i="34"/>
  <c r="I158" i="34" s="1"/>
  <c r="H159" i="34"/>
  <c r="G159" i="34" s="1"/>
  <c r="BE158" i="34"/>
  <c r="AW158" i="34"/>
  <c r="AU158" i="34"/>
  <c r="AT158" i="34"/>
  <c r="AS158" i="34"/>
  <c r="AQ158" i="34"/>
  <c r="AP158" i="34"/>
  <c r="AO158" i="34"/>
  <c r="AN158" i="34"/>
  <c r="AM158" i="34"/>
  <c r="AL158" i="34"/>
  <c r="AV158" i="34" s="1"/>
  <c r="AK158" i="34"/>
  <c r="AJ158" i="34"/>
  <c r="AI158" i="34"/>
  <c r="Z158" i="34"/>
  <c r="Y158" i="34"/>
  <c r="X158" i="34"/>
  <c r="W158" i="34"/>
  <c r="V158" i="34"/>
  <c r="U158" i="34"/>
  <c r="R158" i="34"/>
  <c r="Q158" i="34"/>
  <c r="P158" i="34"/>
  <c r="O158" i="34"/>
  <c r="N158" i="34"/>
  <c r="M158" i="34"/>
  <c r="J158" i="34"/>
  <c r="H158" i="34"/>
  <c r="AY157" i="34"/>
  <c r="AZ157" i="34" s="1"/>
  <c r="BA157" i="34" s="1"/>
  <c r="AX157" i="34"/>
  <c r="AW157" i="34"/>
  <c r="AV157" i="34"/>
  <c r="AU157" i="34"/>
  <c r="AH157" i="34"/>
  <c r="U157" i="34"/>
  <c r="S157" i="34"/>
  <c r="R157" i="34"/>
  <c r="Q157" i="34"/>
  <c r="P157" i="34"/>
  <c r="O157" i="34"/>
  <c r="N157" i="34"/>
  <c r="M157" i="34"/>
  <c r="L157" i="34"/>
  <c r="K157" i="34"/>
  <c r="J157" i="34"/>
  <c r="I157" i="34"/>
  <c r="H157" i="34"/>
  <c r="G157" i="34"/>
  <c r="BH157" i="34" s="1"/>
  <c r="BA156" i="34"/>
  <c r="AZ156" i="34"/>
  <c r="AY156" i="34"/>
  <c r="AX156" i="34"/>
  <c r="AW156" i="34"/>
  <c r="AV156" i="34"/>
  <c r="AU156" i="34"/>
  <c r="AH156" i="34"/>
  <c r="U156" i="34"/>
  <c r="S156" i="34"/>
  <c r="R156" i="34"/>
  <c r="Q156" i="34"/>
  <c r="P156" i="34"/>
  <c r="O156" i="34"/>
  <c r="N156" i="34"/>
  <c r="M156" i="34"/>
  <c r="L156" i="34"/>
  <c r="K156" i="34"/>
  <c r="J156" i="34"/>
  <c r="I156" i="34"/>
  <c r="H156" i="34"/>
  <c r="G156" i="34" s="1"/>
  <c r="BH156" i="34" s="1"/>
  <c r="BA155" i="34"/>
  <c r="AZ155" i="34"/>
  <c r="AY155" i="34"/>
  <c r="AX155" i="34"/>
  <c r="AW155" i="34"/>
  <c r="AV155" i="34"/>
  <c r="AU155" i="34"/>
  <c r="AH155" i="34"/>
  <c r="U155" i="34"/>
  <c r="S155" i="34"/>
  <c r="R155" i="34"/>
  <c r="Q155" i="34"/>
  <c r="P155" i="34"/>
  <c r="O155" i="34"/>
  <c r="N155" i="34"/>
  <c r="M155" i="34"/>
  <c r="L155" i="34"/>
  <c r="K155" i="34"/>
  <c r="J155" i="34"/>
  <c r="I155" i="34"/>
  <c r="H155" i="34"/>
  <c r="G155" i="34"/>
  <c r="BH155" i="34" s="1"/>
  <c r="BA154" i="34"/>
  <c r="AZ154" i="34"/>
  <c r="AY154" i="34"/>
  <c r="AX154" i="34"/>
  <c r="AW154" i="34"/>
  <c r="AV154" i="34"/>
  <c r="AU154" i="34"/>
  <c r="AH154" i="34"/>
  <c r="U154" i="34"/>
  <c r="S154" i="34"/>
  <c r="R154" i="34"/>
  <c r="Q154" i="34"/>
  <c r="P154" i="34"/>
  <c r="O154" i="34"/>
  <c r="N154" i="34"/>
  <c r="M154" i="34"/>
  <c r="L154" i="34"/>
  <c r="K154" i="34"/>
  <c r="J154" i="34"/>
  <c r="I154" i="34"/>
  <c r="G154" i="34" s="1"/>
  <c r="BH154" i="34" s="1"/>
  <c r="H154" i="34"/>
  <c r="BH153" i="34"/>
  <c r="AY153" i="34"/>
  <c r="AZ153" i="34" s="1"/>
  <c r="BA153" i="34" s="1"/>
  <c r="AX153" i="34"/>
  <c r="AW153" i="34"/>
  <c r="AV153" i="34"/>
  <c r="AU153" i="34"/>
  <c r="AH153" i="34"/>
  <c r="U153" i="34"/>
  <c r="S153" i="34"/>
  <c r="R153" i="34"/>
  <c r="Q153" i="34"/>
  <c r="P153" i="34"/>
  <c r="O153" i="34"/>
  <c r="N153" i="34"/>
  <c r="M153" i="34"/>
  <c r="L153" i="34"/>
  <c r="K153" i="34"/>
  <c r="J153" i="34"/>
  <c r="I153" i="34"/>
  <c r="H153" i="34"/>
  <c r="G153" i="34" s="1"/>
  <c r="AZ152" i="34"/>
  <c r="BA152" i="34" s="1"/>
  <c r="AY152" i="34"/>
  <c r="AY149" i="34" s="1"/>
  <c r="AX152" i="34"/>
  <c r="AW152" i="34"/>
  <c r="AV152" i="34"/>
  <c r="AU152" i="34"/>
  <c r="AH152" i="34"/>
  <c r="U152" i="34"/>
  <c r="S152" i="34"/>
  <c r="R152" i="34"/>
  <c r="Q152" i="34"/>
  <c r="P152" i="34"/>
  <c r="O152" i="34"/>
  <c r="N152" i="34"/>
  <c r="M152" i="34"/>
  <c r="L152" i="34"/>
  <c r="K152" i="34"/>
  <c r="J152" i="34"/>
  <c r="I152" i="34"/>
  <c r="H152" i="34"/>
  <c r="G152" i="34"/>
  <c r="BH152" i="34" s="1"/>
  <c r="AZ151" i="34"/>
  <c r="BA151" i="34" s="1"/>
  <c r="AY151" i="34"/>
  <c r="AX151" i="34"/>
  <c r="AW151" i="34"/>
  <c r="AV151" i="34"/>
  <c r="AU151" i="34"/>
  <c r="AH151" i="34"/>
  <c r="U151" i="34"/>
  <c r="S151" i="34"/>
  <c r="R151" i="34"/>
  <c r="Q151" i="34"/>
  <c r="P151" i="34"/>
  <c r="O151" i="34"/>
  <c r="N151" i="34"/>
  <c r="M151" i="34"/>
  <c r="L151" i="34"/>
  <c r="K151" i="34"/>
  <c r="J151" i="34"/>
  <c r="I151" i="34"/>
  <c r="H151" i="34"/>
  <c r="G151" i="34"/>
  <c r="BH151" i="34" s="1"/>
  <c r="AY150" i="34"/>
  <c r="AZ150" i="34" s="1"/>
  <c r="AX150" i="34"/>
  <c r="AW150" i="34"/>
  <c r="AV150" i="34"/>
  <c r="AU150" i="34"/>
  <c r="AH150" i="34"/>
  <c r="U150" i="34"/>
  <c r="U149" i="34" s="1"/>
  <c r="S150" i="34"/>
  <c r="R150" i="34"/>
  <c r="Q150" i="34"/>
  <c r="P150" i="34"/>
  <c r="O150" i="34"/>
  <c r="N150" i="34"/>
  <c r="M150" i="34"/>
  <c r="L150" i="34"/>
  <c r="K150" i="34"/>
  <c r="J150" i="34"/>
  <c r="I150" i="34"/>
  <c r="I149" i="34" s="1"/>
  <c r="H150" i="34"/>
  <c r="H149" i="34" s="1"/>
  <c r="G150" i="34"/>
  <c r="BH150" i="34" s="1"/>
  <c r="BE149" i="34"/>
  <c r="AX149" i="34"/>
  <c r="AW149" i="34"/>
  <c r="AV149" i="34"/>
  <c r="AU149" i="34"/>
  <c r="AT149" i="34"/>
  <c r="AS149" i="34"/>
  <c r="AR149" i="34"/>
  <c r="AQ149" i="34"/>
  <c r="AP149" i="34"/>
  <c r="AO149" i="34"/>
  <c r="AN149" i="34"/>
  <c r="AM149" i="34"/>
  <c r="AL149" i="34"/>
  <c r="AK149" i="34"/>
  <c r="AJ149" i="34"/>
  <c r="AI149" i="34"/>
  <c r="AH149" i="34"/>
  <c r="Z149" i="34"/>
  <c r="Y149" i="34"/>
  <c r="X149" i="34"/>
  <c r="W149" i="34"/>
  <c r="V149" i="34"/>
  <c r="S149" i="34"/>
  <c r="R149" i="34"/>
  <c r="Q149" i="34"/>
  <c r="P149" i="34"/>
  <c r="O149" i="34"/>
  <c r="N149" i="34"/>
  <c r="M149" i="34"/>
  <c r="L149" i="34"/>
  <c r="K149" i="34"/>
  <c r="J149" i="34"/>
  <c r="BA148" i="34"/>
  <c r="AZ148" i="34"/>
  <c r="AY148" i="34"/>
  <c r="AX148" i="34"/>
  <c r="AW148" i="34"/>
  <c r="AV148" i="34"/>
  <c r="AU148" i="34"/>
  <c r="AH148" i="34"/>
  <c r="U148" i="34"/>
  <c r="S148" i="34"/>
  <c r="R148" i="34"/>
  <c r="Q148" i="34"/>
  <c r="P148" i="34"/>
  <c r="O148" i="34"/>
  <c r="N148" i="34"/>
  <c r="M148" i="34"/>
  <c r="L148" i="34"/>
  <c r="K148" i="34"/>
  <c r="J148" i="34"/>
  <c r="I148" i="34"/>
  <c r="G148" i="34" s="1"/>
  <c r="BH148" i="34" s="1"/>
  <c r="H148" i="34"/>
  <c r="AY147" i="34"/>
  <c r="AZ147" i="34" s="1"/>
  <c r="AX147" i="34"/>
  <c r="AW147" i="34"/>
  <c r="AV147" i="34"/>
  <c r="AU147" i="34"/>
  <c r="AH147" i="34"/>
  <c r="U147" i="34"/>
  <c r="S147" i="34"/>
  <c r="R147" i="34"/>
  <c r="Q147" i="34"/>
  <c r="P147" i="34"/>
  <c r="O147" i="34"/>
  <c r="N147" i="34"/>
  <c r="M147" i="34"/>
  <c r="L147" i="34"/>
  <c r="K147" i="34"/>
  <c r="J147" i="34"/>
  <c r="I147" i="34"/>
  <c r="H147" i="34"/>
  <c r="G147" i="34"/>
  <c r="G146" i="34" s="1"/>
  <c r="BH146" i="34" s="1"/>
  <c r="BE146" i="34"/>
  <c r="AY146" i="34"/>
  <c r="AX146" i="34"/>
  <c r="AW146" i="34"/>
  <c r="AV146" i="34"/>
  <c r="AU146" i="34"/>
  <c r="AT146" i="34"/>
  <c r="AS146" i="34"/>
  <c r="AR146" i="34"/>
  <c r="AQ146" i="34"/>
  <c r="AP146" i="34"/>
  <c r="AO146" i="34"/>
  <c r="AN146" i="34"/>
  <c r="AM146" i="34"/>
  <c r="AL146" i="34"/>
  <c r="AK146" i="34"/>
  <c r="AJ146" i="34"/>
  <c r="AI146" i="34"/>
  <c r="AH146" i="34"/>
  <c r="Z146" i="34"/>
  <c r="Y146" i="34"/>
  <c r="X146" i="34"/>
  <c r="W146" i="34"/>
  <c r="V146" i="34"/>
  <c r="U146" i="34"/>
  <c r="S146" i="34"/>
  <c r="R146" i="34"/>
  <c r="Q146" i="34"/>
  <c r="P146" i="34"/>
  <c r="O146" i="34"/>
  <c r="N146" i="34"/>
  <c r="M146" i="34"/>
  <c r="L146" i="34"/>
  <c r="K146" i="34"/>
  <c r="J146" i="34"/>
  <c r="I146" i="34"/>
  <c r="H146" i="34"/>
  <c r="BH145" i="34"/>
  <c r="BA145" i="34"/>
  <c r="AZ145" i="34"/>
  <c r="AY145" i="34"/>
  <c r="AX145" i="34"/>
  <c r="AW145" i="34"/>
  <c r="AV145" i="34"/>
  <c r="AU145" i="34"/>
  <c r="AH145" i="34"/>
  <c r="U145" i="34"/>
  <c r="S145" i="34"/>
  <c r="R145" i="34"/>
  <c r="Q145" i="34"/>
  <c r="P145" i="34"/>
  <c r="O145" i="34"/>
  <c r="N145" i="34"/>
  <c r="M145" i="34"/>
  <c r="L145" i="34"/>
  <c r="K145" i="34"/>
  <c r="J145" i="34"/>
  <c r="I145" i="34"/>
  <c r="H145" i="34"/>
  <c r="G145" i="34"/>
  <c r="AZ144" i="34"/>
  <c r="BA144" i="34" s="1"/>
  <c r="AY144" i="34"/>
  <c r="AX144" i="34"/>
  <c r="AW144" i="34"/>
  <c r="AV144" i="34"/>
  <c r="AU144" i="34"/>
  <c r="AH144" i="34"/>
  <c r="U144" i="34"/>
  <c r="S144" i="34"/>
  <c r="R144" i="34"/>
  <c r="Q144" i="34"/>
  <c r="P144" i="34"/>
  <c r="O144" i="34"/>
  <c r="N144" i="34"/>
  <c r="M144" i="34"/>
  <c r="L144" i="34"/>
  <c r="K144" i="34"/>
  <c r="J144" i="34"/>
  <c r="I144" i="34"/>
  <c r="H144" i="34"/>
  <c r="G144" i="34"/>
  <c r="BH144" i="34" s="1"/>
  <c r="BA143" i="34"/>
  <c r="AZ143" i="34"/>
  <c r="AY143" i="34"/>
  <c r="AX143" i="34"/>
  <c r="AW143" i="34"/>
  <c r="AV143" i="34"/>
  <c r="AU143" i="34"/>
  <c r="AH143" i="34"/>
  <c r="U143" i="34"/>
  <c r="S143" i="34"/>
  <c r="R143" i="34"/>
  <c r="Q143" i="34"/>
  <c r="P143" i="34"/>
  <c r="O143" i="34"/>
  <c r="N143" i="34"/>
  <c r="M143" i="34"/>
  <c r="L143" i="34"/>
  <c r="K143" i="34"/>
  <c r="J143" i="34"/>
  <c r="I143" i="34"/>
  <c r="H143" i="34"/>
  <c r="G143" i="34"/>
  <c r="BH143" i="34" s="1"/>
  <c r="AZ142" i="34"/>
  <c r="BA142" i="34" s="1"/>
  <c r="AY142" i="34"/>
  <c r="AX142" i="34"/>
  <c r="AW142" i="34"/>
  <c r="AV142" i="34"/>
  <c r="AU142" i="34"/>
  <c r="AH142" i="34"/>
  <c r="U142" i="34"/>
  <c r="S142" i="34"/>
  <c r="R142" i="34"/>
  <c r="Q142" i="34"/>
  <c r="P142" i="34"/>
  <c r="O142" i="34"/>
  <c r="N142" i="34"/>
  <c r="M142" i="34"/>
  <c r="L142" i="34"/>
  <c r="K142" i="34"/>
  <c r="J142" i="34"/>
  <c r="I142" i="34"/>
  <c r="H142" i="34"/>
  <c r="G142" i="34"/>
  <c r="BH142" i="34" s="1"/>
  <c r="AY141" i="34"/>
  <c r="AZ141" i="34" s="1"/>
  <c r="AX141" i="34"/>
  <c r="AW141" i="34"/>
  <c r="AV141" i="34"/>
  <c r="AU141" i="34"/>
  <c r="AH141" i="34"/>
  <c r="U141" i="34"/>
  <c r="S141" i="34"/>
  <c r="R141" i="34"/>
  <c r="Q141" i="34"/>
  <c r="P141" i="34"/>
  <c r="O141" i="34"/>
  <c r="N141" i="34"/>
  <c r="M141" i="34"/>
  <c r="L141" i="34"/>
  <c r="K141" i="34"/>
  <c r="J141" i="34"/>
  <c r="I141" i="34"/>
  <c r="H141" i="34"/>
  <c r="G141" i="34"/>
  <c r="BE140" i="34"/>
  <c r="AY140" i="34"/>
  <c r="AX140" i="34"/>
  <c r="AW140" i="34"/>
  <c r="AV140" i="34"/>
  <c r="AU140" i="34"/>
  <c r="AT140" i="34"/>
  <c r="AS140" i="34"/>
  <c r="AR140" i="34"/>
  <c r="AQ140" i="34"/>
  <c r="AP140" i="34"/>
  <c r="AO140" i="34"/>
  <c r="AN140" i="34"/>
  <c r="AM140" i="34"/>
  <c r="AL140" i="34"/>
  <c r="AK140" i="34"/>
  <c r="AJ140" i="34"/>
  <c r="AI140" i="34"/>
  <c r="AH140" i="34"/>
  <c r="Z140" i="34"/>
  <c r="Y140" i="34"/>
  <c r="X140" i="34"/>
  <c r="W140" i="34"/>
  <c r="V140" i="34"/>
  <c r="U140" i="34"/>
  <c r="S140" i="34"/>
  <c r="R140" i="34"/>
  <c r="Q140" i="34"/>
  <c r="P140" i="34"/>
  <c r="O140" i="34"/>
  <c r="N140" i="34"/>
  <c r="M140" i="34"/>
  <c r="L140" i="34"/>
  <c r="K140" i="34"/>
  <c r="J140" i="34"/>
  <c r="I140" i="34"/>
  <c r="H140" i="34"/>
  <c r="BA139" i="34"/>
  <c r="AZ139" i="34"/>
  <c r="AY139" i="34"/>
  <c r="AX139" i="34"/>
  <c r="AW139" i="34"/>
  <c r="AV139" i="34"/>
  <c r="AU139" i="34"/>
  <c r="AH139" i="34"/>
  <c r="U139" i="34"/>
  <c r="S139" i="34"/>
  <c r="R139" i="34"/>
  <c r="Q139" i="34"/>
  <c r="P139" i="34"/>
  <c r="O139" i="34"/>
  <c r="N139" i="34"/>
  <c r="M139" i="34"/>
  <c r="L139" i="34"/>
  <c r="K139" i="34"/>
  <c r="J139" i="34"/>
  <c r="I139" i="34"/>
  <c r="H139" i="34"/>
  <c r="G139" i="34"/>
  <c r="BH139" i="34" s="1"/>
  <c r="BE138" i="34"/>
  <c r="BA138" i="34"/>
  <c r="AZ138" i="34"/>
  <c r="AY138" i="34"/>
  <c r="AX138" i="34"/>
  <c r="AW138" i="34"/>
  <c r="AV138" i="34"/>
  <c r="AU138" i="34"/>
  <c r="AT138" i="34"/>
  <c r="AS138" i="34"/>
  <c r="AR138" i="34"/>
  <c r="AQ138" i="34"/>
  <c r="AP138" i="34"/>
  <c r="AO138" i="34"/>
  <c r="AN138" i="34"/>
  <c r="AM138" i="34"/>
  <c r="AL138" i="34"/>
  <c r="AK138" i="34"/>
  <c r="AJ138" i="34"/>
  <c r="AI138" i="34"/>
  <c r="AH138" i="34"/>
  <c r="Z138" i="34"/>
  <c r="Y138" i="34"/>
  <c r="X138" i="34"/>
  <c r="W138" i="34"/>
  <c r="V138" i="34"/>
  <c r="U138" i="34"/>
  <c r="S138" i="34"/>
  <c r="R138" i="34"/>
  <c r="Q138" i="34"/>
  <c r="P138" i="34"/>
  <c r="O138" i="34"/>
  <c r="N138" i="34"/>
  <c r="M138" i="34"/>
  <c r="L138" i="34"/>
  <c r="K138" i="34"/>
  <c r="J138" i="34"/>
  <c r="I138" i="34"/>
  <c r="H138" i="34"/>
  <c r="G138" i="34"/>
  <c r="BH138" i="34" s="1"/>
  <c r="BA137" i="34"/>
  <c r="AZ137" i="34"/>
  <c r="AY137" i="34"/>
  <c r="AX137" i="34"/>
  <c r="AW137" i="34"/>
  <c r="AV137" i="34"/>
  <c r="AU137" i="34"/>
  <c r="AH137" i="34"/>
  <c r="U137" i="34"/>
  <c r="S137" i="34"/>
  <c r="R137" i="34"/>
  <c r="Q137" i="34"/>
  <c r="P137" i="34"/>
  <c r="O137" i="34"/>
  <c r="N137" i="34"/>
  <c r="M137" i="34"/>
  <c r="L137" i="34"/>
  <c r="K137" i="34"/>
  <c r="J137" i="34"/>
  <c r="I137" i="34"/>
  <c r="H137" i="34"/>
  <c r="G137" i="34"/>
  <c r="BH137" i="34" s="1"/>
  <c r="BH136" i="34"/>
  <c r="AY136" i="34"/>
  <c r="AY130" i="34" s="1"/>
  <c r="AX136" i="34"/>
  <c r="AW136" i="34"/>
  <c r="AV136" i="34"/>
  <c r="AU136" i="34"/>
  <c r="AH136" i="34"/>
  <c r="U136" i="34"/>
  <c r="S136" i="34"/>
  <c r="R136" i="34"/>
  <c r="Q136" i="34"/>
  <c r="P136" i="34"/>
  <c r="O136" i="34"/>
  <c r="N136" i="34"/>
  <c r="M136" i="34"/>
  <c r="L136" i="34"/>
  <c r="K136" i="34"/>
  <c r="J136" i="34"/>
  <c r="I136" i="34"/>
  <c r="H136" i="34"/>
  <c r="G136" i="34"/>
  <c r="BA135" i="34"/>
  <c r="AZ135" i="34"/>
  <c r="AY135" i="34"/>
  <c r="AX135" i="34"/>
  <c r="AW135" i="34"/>
  <c r="AV135" i="34"/>
  <c r="AU135" i="34"/>
  <c r="AH135" i="34"/>
  <c r="U135" i="34"/>
  <c r="S135" i="34"/>
  <c r="R135" i="34"/>
  <c r="Q135" i="34"/>
  <c r="P135" i="34"/>
  <c r="O135" i="34"/>
  <c r="N135" i="34"/>
  <c r="M135" i="34"/>
  <c r="L135" i="34"/>
  <c r="K135" i="34"/>
  <c r="J135" i="34"/>
  <c r="I135" i="34"/>
  <c r="H135" i="34"/>
  <c r="G135" i="34"/>
  <c r="BH135" i="34" s="1"/>
  <c r="AZ134" i="34"/>
  <c r="BA134" i="34" s="1"/>
  <c r="AY134" i="34"/>
  <c r="AX134" i="34"/>
  <c r="AW134" i="34"/>
  <c r="AV134" i="34"/>
  <c r="AU134" i="34"/>
  <c r="AH134" i="34"/>
  <c r="U134" i="34"/>
  <c r="S134" i="34"/>
  <c r="R134" i="34"/>
  <c r="Q134" i="34"/>
  <c r="P134" i="34"/>
  <c r="O134" i="34"/>
  <c r="N134" i="34"/>
  <c r="M134" i="34"/>
  <c r="L134" i="34"/>
  <c r="K134" i="34"/>
  <c r="J134" i="34"/>
  <c r="I134" i="34"/>
  <c r="H134" i="34"/>
  <c r="G134" i="34"/>
  <c r="BH134" i="34" s="1"/>
  <c r="BA133" i="34"/>
  <c r="AZ133" i="34"/>
  <c r="AY133" i="34"/>
  <c r="AX133" i="34"/>
  <c r="AW133" i="34"/>
  <c r="AV133" i="34"/>
  <c r="AU133" i="34"/>
  <c r="AH133" i="34"/>
  <c r="U133" i="34"/>
  <c r="S133" i="34"/>
  <c r="R133" i="34"/>
  <c r="Q133" i="34"/>
  <c r="P133" i="34"/>
  <c r="O133" i="34"/>
  <c r="N133" i="34"/>
  <c r="M133" i="34"/>
  <c r="L133" i="34"/>
  <c r="K133" i="34"/>
  <c r="J133" i="34"/>
  <c r="I133" i="34"/>
  <c r="H133" i="34"/>
  <c r="G133" i="34"/>
  <c r="BH133" i="34" s="1"/>
  <c r="AZ132" i="34"/>
  <c r="BA132" i="34" s="1"/>
  <c r="AY132" i="34"/>
  <c r="AX132" i="34"/>
  <c r="AW132" i="34"/>
  <c r="AV132" i="34"/>
  <c r="AU132" i="34"/>
  <c r="AH132" i="34"/>
  <c r="U132" i="34"/>
  <c r="S132" i="34"/>
  <c r="R132" i="34"/>
  <c r="Q132" i="34"/>
  <c r="P132" i="34"/>
  <c r="O132" i="34"/>
  <c r="N132" i="34"/>
  <c r="M132" i="34"/>
  <c r="L132" i="34"/>
  <c r="K132" i="34"/>
  <c r="J132" i="34"/>
  <c r="I132" i="34"/>
  <c r="H132" i="34"/>
  <c r="G132" i="34"/>
  <c r="BH132" i="34" s="1"/>
  <c r="BA131" i="34"/>
  <c r="AZ131" i="34"/>
  <c r="AY131" i="34"/>
  <c r="AX131" i="34"/>
  <c r="AW131" i="34"/>
  <c r="AV131" i="34"/>
  <c r="AU131" i="34"/>
  <c r="AH131" i="34"/>
  <c r="U131" i="34"/>
  <c r="S131" i="34"/>
  <c r="R131" i="34"/>
  <c r="Q131" i="34"/>
  <c r="P131" i="34"/>
  <c r="O131" i="34"/>
  <c r="N131" i="34"/>
  <c r="M131" i="34"/>
  <c r="L131" i="34"/>
  <c r="K131" i="34"/>
  <c r="J131" i="34"/>
  <c r="I131" i="34"/>
  <c r="H131" i="34"/>
  <c r="G131" i="34"/>
  <c r="BH131" i="34" s="1"/>
  <c r="BE130" i="34"/>
  <c r="AX130" i="34"/>
  <c r="AW130" i="34"/>
  <c r="AV130" i="34"/>
  <c r="AU130" i="34"/>
  <c r="AT130" i="34"/>
  <c r="AS130" i="34"/>
  <c r="AR130" i="34"/>
  <c r="AQ130" i="34"/>
  <c r="AP130" i="34"/>
  <c r="AO130" i="34"/>
  <c r="AN130" i="34"/>
  <c r="AM130" i="34"/>
  <c r="AL130" i="34"/>
  <c r="AK130" i="34"/>
  <c r="AJ130" i="34"/>
  <c r="AI130" i="34"/>
  <c r="AH130" i="34"/>
  <c r="Z130" i="34"/>
  <c r="Y130" i="34"/>
  <c r="X130" i="34"/>
  <c r="W130" i="34"/>
  <c r="V130" i="34"/>
  <c r="U130" i="34"/>
  <c r="S130" i="34"/>
  <c r="R130" i="34"/>
  <c r="Q130" i="34"/>
  <c r="P130" i="34"/>
  <c r="O130" i="34"/>
  <c r="N130" i="34"/>
  <c r="M130" i="34"/>
  <c r="L130" i="34"/>
  <c r="K130" i="34"/>
  <c r="J130" i="34"/>
  <c r="I130" i="34"/>
  <c r="H130" i="34"/>
  <c r="BA129" i="34"/>
  <c r="AZ129" i="34"/>
  <c r="AY129" i="34"/>
  <c r="AX129" i="34"/>
  <c r="AW129" i="34"/>
  <c r="AV129" i="34"/>
  <c r="AU129" i="34"/>
  <c r="AH129" i="34"/>
  <c r="U129" i="34"/>
  <c r="S129" i="34"/>
  <c r="R129" i="34"/>
  <c r="Q129" i="34"/>
  <c r="P129" i="34"/>
  <c r="O129" i="34"/>
  <c r="N129" i="34"/>
  <c r="M129" i="34"/>
  <c r="L129" i="34"/>
  <c r="K129" i="34"/>
  <c r="J129" i="34"/>
  <c r="I129" i="34"/>
  <c r="H129" i="34"/>
  <c r="G129" i="34"/>
  <c r="G128" i="34" s="1"/>
  <c r="BH128" i="34" s="1"/>
  <c r="BE128" i="34"/>
  <c r="BA128" i="34"/>
  <c r="AZ128" i="34"/>
  <c r="AY128" i="34"/>
  <c r="AX128" i="34"/>
  <c r="AW128" i="34"/>
  <c r="AV128" i="34"/>
  <c r="AU128" i="34"/>
  <c r="AT128" i="34"/>
  <c r="AS128" i="34"/>
  <c r="AR128" i="34"/>
  <c r="AQ128" i="34"/>
  <c r="AP128" i="34"/>
  <c r="AO128" i="34"/>
  <c r="AN128" i="34"/>
  <c r="AM128" i="34"/>
  <c r="AL128" i="34"/>
  <c r="AK128" i="34"/>
  <c r="AJ128" i="34"/>
  <c r="AI128" i="34"/>
  <c r="AH128" i="34"/>
  <c r="Z128" i="34"/>
  <c r="Y128" i="34"/>
  <c r="X128" i="34"/>
  <c r="W128" i="34"/>
  <c r="V128" i="34"/>
  <c r="U128" i="34"/>
  <c r="S128" i="34"/>
  <c r="R128" i="34"/>
  <c r="Q128" i="34"/>
  <c r="P128" i="34"/>
  <c r="O128" i="34"/>
  <c r="N128" i="34"/>
  <c r="M128" i="34"/>
  <c r="L128" i="34"/>
  <c r="K128" i="34"/>
  <c r="J128" i="34"/>
  <c r="I128" i="34"/>
  <c r="H128" i="34"/>
  <c r="BA127" i="34"/>
  <c r="AZ127" i="34"/>
  <c r="AY127" i="34"/>
  <c r="AX127" i="34"/>
  <c r="AW127" i="34"/>
  <c r="AV127" i="34"/>
  <c r="AU127" i="34"/>
  <c r="AH127" i="34"/>
  <c r="U127" i="34"/>
  <c r="S127" i="34"/>
  <c r="R127" i="34"/>
  <c r="Q127" i="34"/>
  <c r="P127" i="34"/>
  <c r="O127" i="34"/>
  <c r="N127" i="34"/>
  <c r="M127" i="34"/>
  <c r="L127" i="34"/>
  <c r="K127" i="34"/>
  <c r="J127" i="34"/>
  <c r="I127" i="34"/>
  <c r="H127" i="34"/>
  <c r="G127" i="34"/>
  <c r="BH127" i="34" s="1"/>
  <c r="AZ126" i="34"/>
  <c r="BA126" i="34" s="1"/>
  <c r="AY126" i="34"/>
  <c r="AX126" i="34"/>
  <c r="AW126" i="34"/>
  <c r="AV126" i="34"/>
  <c r="AU126" i="34"/>
  <c r="AH126" i="34"/>
  <c r="U126" i="34"/>
  <c r="S126" i="34"/>
  <c r="R126" i="34"/>
  <c r="Q126" i="34"/>
  <c r="P126" i="34"/>
  <c r="O126" i="34"/>
  <c r="N126" i="34"/>
  <c r="M126" i="34"/>
  <c r="L126" i="34"/>
  <c r="K126" i="34"/>
  <c r="J126" i="34"/>
  <c r="I126" i="34"/>
  <c r="H126" i="34"/>
  <c r="G126" i="34"/>
  <c r="BH126" i="34" s="1"/>
  <c r="BH125" i="34"/>
  <c r="BA125" i="34"/>
  <c r="AZ125" i="34"/>
  <c r="AY125" i="34"/>
  <c r="AX125" i="34"/>
  <c r="AW125" i="34"/>
  <c r="AV125" i="34"/>
  <c r="AU125" i="34"/>
  <c r="AH125" i="34"/>
  <c r="U125" i="34"/>
  <c r="S125" i="34"/>
  <c r="R125" i="34"/>
  <c r="Q125" i="34"/>
  <c r="P125" i="34"/>
  <c r="O125" i="34"/>
  <c r="N125" i="34"/>
  <c r="M125" i="34"/>
  <c r="L125" i="34"/>
  <c r="K125" i="34"/>
  <c r="J125" i="34"/>
  <c r="I125" i="34"/>
  <c r="H125" i="34"/>
  <c r="G125" i="34"/>
  <c r="BH124" i="34"/>
  <c r="AY124" i="34"/>
  <c r="AY118" i="34" s="1"/>
  <c r="AX124" i="34"/>
  <c r="AW124" i="34"/>
  <c r="AV124" i="34"/>
  <c r="AU124" i="34"/>
  <c r="AH124" i="34"/>
  <c r="U124" i="34"/>
  <c r="S124" i="34"/>
  <c r="R124" i="34"/>
  <c r="Q124" i="34"/>
  <c r="P124" i="34"/>
  <c r="O124" i="34"/>
  <c r="N124" i="34"/>
  <c r="M124" i="34"/>
  <c r="L124" i="34"/>
  <c r="K124" i="34"/>
  <c r="J124" i="34"/>
  <c r="I124" i="34"/>
  <c r="H124" i="34"/>
  <c r="G124" i="34"/>
  <c r="BA123" i="34"/>
  <c r="AZ123" i="34"/>
  <c r="AY123" i="34"/>
  <c r="AX123" i="34"/>
  <c r="AW123" i="34"/>
  <c r="AV123" i="34"/>
  <c r="AU123" i="34"/>
  <c r="AH123" i="34"/>
  <c r="U123" i="34"/>
  <c r="S123" i="34"/>
  <c r="R123" i="34"/>
  <c r="Q123" i="34"/>
  <c r="P123" i="34"/>
  <c r="O123" i="34"/>
  <c r="N123" i="34"/>
  <c r="M123" i="34"/>
  <c r="L123" i="34"/>
  <c r="K123" i="34"/>
  <c r="J123" i="34"/>
  <c r="I123" i="34"/>
  <c r="H123" i="34"/>
  <c r="G123" i="34"/>
  <c r="BH123" i="34" s="1"/>
  <c r="AZ122" i="34"/>
  <c r="BA122" i="34" s="1"/>
  <c r="AY122" i="34"/>
  <c r="AX122" i="34"/>
  <c r="AW122" i="34"/>
  <c r="AV122" i="34"/>
  <c r="AU122" i="34"/>
  <c r="AH122" i="34"/>
  <c r="U122" i="34"/>
  <c r="S122" i="34"/>
  <c r="R122" i="34"/>
  <c r="Q122" i="34"/>
  <c r="P122" i="34"/>
  <c r="O122" i="34"/>
  <c r="N122" i="34"/>
  <c r="M122" i="34"/>
  <c r="L122" i="34"/>
  <c r="K122" i="34"/>
  <c r="J122" i="34"/>
  <c r="I122" i="34"/>
  <c r="H122" i="34"/>
  <c r="G122" i="34"/>
  <c r="BH122" i="34" s="1"/>
  <c r="BA121" i="34"/>
  <c r="AZ121" i="34"/>
  <c r="AY121" i="34"/>
  <c r="AX121" i="34"/>
  <c r="AW121" i="34"/>
  <c r="AV121" i="34"/>
  <c r="AU121" i="34"/>
  <c r="AH121" i="34"/>
  <c r="U121" i="34"/>
  <c r="S121" i="34"/>
  <c r="R121" i="34"/>
  <c r="Q121" i="34"/>
  <c r="P121" i="34"/>
  <c r="O121" i="34"/>
  <c r="N121" i="34"/>
  <c r="M121" i="34"/>
  <c r="L121" i="34"/>
  <c r="K121" i="34"/>
  <c r="J121" i="34"/>
  <c r="I121" i="34"/>
  <c r="H121" i="34"/>
  <c r="G121" i="34"/>
  <c r="BH121" i="34" s="1"/>
  <c r="AZ120" i="34"/>
  <c r="BA120" i="34" s="1"/>
  <c r="AY120" i="34"/>
  <c r="AX120" i="34"/>
  <c r="AW120" i="34"/>
  <c r="AV120" i="34"/>
  <c r="AU120" i="34"/>
  <c r="AH120" i="34"/>
  <c r="U120" i="34"/>
  <c r="S120" i="34"/>
  <c r="R120" i="34"/>
  <c r="Q120" i="34"/>
  <c r="P120" i="34"/>
  <c r="O120" i="34"/>
  <c r="N120" i="34"/>
  <c r="M120" i="34"/>
  <c r="L120" i="34"/>
  <c r="K120" i="34"/>
  <c r="J120" i="34"/>
  <c r="I120" i="34"/>
  <c r="H120" i="34"/>
  <c r="G120" i="34"/>
  <c r="BH120" i="34" s="1"/>
  <c r="BA119" i="34"/>
  <c r="AZ119" i="34"/>
  <c r="AY119" i="34"/>
  <c r="AX119" i="34"/>
  <c r="AW119" i="34"/>
  <c r="AV119" i="34"/>
  <c r="AU119" i="34"/>
  <c r="AH119" i="34"/>
  <c r="U119" i="34"/>
  <c r="S119" i="34"/>
  <c r="R119" i="34"/>
  <c r="Q119" i="34"/>
  <c r="P119" i="34"/>
  <c r="O119" i="34"/>
  <c r="N119" i="34"/>
  <c r="M119" i="34"/>
  <c r="L119" i="34"/>
  <c r="K119" i="34"/>
  <c r="J119" i="34"/>
  <c r="I119" i="34"/>
  <c r="H119" i="34"/>
  <c r="G119" i="34"/>
  <c r="BH119" i="34" s="1"/>
  <c r="BE118" i="34"/>
  <c r="AX118" i="34"/>
  <c r="AW118" i="34"/>
  <c r="AV118" i="34"/>
  <c r="AU118" i="34"/>
  <c r="AT118" i="34"/>
  <c r="AS118" i="34"/>
  <c r="AR118" i="34"/>
  <c r="AQ118" i="34"/>
  <c r="AP118" i="34"/>
  <c r="AO118" i="34"/>
  <c r="AN118" i="34"/>
  <c r="AM118" i="34"/>
  <c r="AL118" i="34"/>
  <c r="AK118" i="34"/>
  <c r="AJ118" i="34"/>
  <c r="AI118" i="34"/>
  <c r="AH118" i="34"/>
  <c r="Z118" i="34"/>
  <c r="Y118" i="34"/>
  <c r="X118" i="34"/>
  <c r="W118" i="34"/>
  <c r="V118" i="34"/>
  <c r="U118" i="34"/>
  <c r="S118" i="34"/>
  <c r="R118" i="34"/>
  <c r="Q118" i="34"/>
  <c r="P118" i="34"/>
  <c r="O118" i="34"/>
  <c r="N118" i="34"/>
  <c r="M118" i="34"/>
  <c r="L118" i="34"/>
  <c r="K118" i="34"/>
  <c r="J118" i="34"/>
  <c r="I118" i="34"/>
  <c r="H118" i="34"/>
  <c r="BH117" i="34"/>
  <c r="BA117" i="34"/>
  <c r="BA115" i="34" s="1"/>
  <c r="AZ117" i="34"/>
  <c r="AY117" i="34"/>
  <c r="AX117" i="34"/>
  <c r="AW117" i="34"/>
  <c r="AV117" i="34"/>
  <c r="AU117" i="34"/>
  <c r="AH117" i="34"/>
  <c r="U117" i="34"/>
  <c r="S117" i="34"/>
  <c r="R117" i="34"/>
  <c r="Q117" i="34"/>
  <c r="P117" i="34"/>
  <c r="O117" i="34"/>
  <c r="N117" i="34"/>
  <c r="M117" i="34"/>
  <c r="L117" i="34"/>
  <c r="K117" i="34"/>
  <c r="J117" i="34"/>
  <c r="I117" i="34"/>
  <c r="H117" i="34"/>
  <c r="G117" i="34"/>
  <c r="BA116" i="34"/>
  <c r="AZ116" i="34"/>
  <c r="AY116" i="34"/>
  <c r="AX116" i="34"/>
  <c r="AW116" i="34"/>
  <c r="AV116" i="34"/>
  <c r="AU116" i="34"/>
  <c r="AH116" i="34"/>
  <c r="U116" i="34"/>
  <c r="S116" i="34"/>
  <c r="R116" i="34"/>
  <c r="Q116" i="34"/>
  <c r="P116" i="34"/>
  <c r="O116" i="34"/>
  <c r="N116" i="34"/>
  <c r="M116" i="34"/>
  <c r="L116" i="34"/>
  <c r="K116" i="34"/>
  <c r="J116" i="34"/>
  <c r="I116" i="34"/>
  <c r="H116" i="34"/>
  <c r="G116" i="34"/>
  <c r="BH116" i="34" s="1"/>
  <c r="BE115" i="34"/>
  <c r="AZ115" i="34"/>
  <c r="AY115" i="34"/>
  <c r="AX115" i="34"/>
  <c r="AW115" i="34"/>
  <c r="AV115" i="34"/>
  <c r="AU115" i="34"/>
  <c r="AT115" i="34"/>
  <c r="AS115" i="34"/>
  <c r="AR115" i="34"/>
  <c r="AQ115" i="34"/>
  <c r="AP115" i="34"/>
  <c r="AO115" i="34"/>
  <c r="AN115" i="34"/>
  <c r="AM115" i="34"/>
  <c r="AL115" i="34"/>
  <c r="AK115" i="34"/>
  <c r="AJ115" i="34"/>
  <c r="AI115" i="34"/>
  <c r="AH115" i="34"/>
  <c r="Z115" i="34"/>
  <c r="Y115" i="34"/>
  <c r="X115" i="34"/>
  <c r="W115" i="34"/>
  <c r="V115" i="34"/>
  <c r="U115" i="34"/>
  <c r="S115" i="34"/>
  <c r="R115" i="34"/>
  <c r="Q115" i="34"/>
  <c r="P115" i="34"/>
  <c r="O115" i="34"/>
  <c r="N115" i="34"/>
  <c r="M115" i="34"/>
  <c r="L115" i="34"/>
  <c r="K115" i="34"/>
  <c r="J115" i="34"/>
  <c r="I115" i="34"/>
  <c r="H115" i="34"/>
  <c r="AZ114" i="34"/>
  <c r="BA114" i="34" s="1"/>
  <c r="AY114" i="34"/>
  <c r="AX114" i="34"/>
  <c r="AW114" i="34"/>
  <c r="AV114" i="34"/>
  <c r="AU114" i="34"/>
  <c r="AH114" i="34"/>
  <c r="U114" i="34"/>
  <c r="S114" i="34"/>
  <c r="R114" i="34"/>
  <c r="Q114" i="34"/>
  <c r="P114" i="34"/>
  <c r="O114" i="34"/>
  <c r="N114" i="34"/>
  <c r="M114" i="34"/>
  <c r="L114" i="34"/>
  <c r="K114" i="34"/>
  <c r="J114" i="34"/>
  <c r="I114" i="34"/>
  <c r="H114" i="34"/>
  <c r="G114" i="34"/>
  <c r="BA113" i="34"/>
  <c r="AZ113" i="34"/>
  <c r="AY113" i="34"/>
  <c r="AX113" i="34"/>
  <c r="AW113" i="34"/>
  <c r="AV113" i="34"/>
  <c r="AU113" i="34"/>
  <c r="AH113" i="34"/>
  <c r="U113" i="34"/>
  <c r="S113" i="34"/>
  <c r="R113" i="34"/>
  <c r="Q113" i="34"/>
  <c r="P113" i="34"/>
  <c r="O113" i="34"/>
  <c r="N113" i="34"/>
  <c r="M113" i="34"/>
  <c r="L113" i="34"/>
  <c r="K113" i="34"/>
  <c r="J113" i="34"/>
  <c r="I113" i="34"/>
  <c r="H113" i="34"/>
  <c r="G113" i="34"/>
  <c r="BH113" i="34" s="1"/>
  <c r="BH112" i="34"/>
  <c r="AY112" i="34"/>
  <c r="AY107" i="34" s="1"/>
  <c r="AX112" i="34"/>
  <c r="AW112" i="34"/>
  <c r="AV112" i="34"/>
  <c r="AU112" i="34"/>
  <c r="AH112" i="34"/>
  <c r="U112" i="34"/>
  <c r="S112" i="34"/>
  <c r="R112" i="34"/>
  <c r="Q112" i="34"/>
  <c r="P112" i="34"/>
  <c r="O112" i="34"/>
  <c r="N112" i="34"/>
  <c r="M112" i="34"/>
  <c r="L112" i="34"/>
  <c r="K112" i="34"/>
  <c r="J112" i="34"/>
  <c r="I112" i="34"/>
  <c r="H112" i="34"/>
  <c r="G112" i="34"/>
  <c r="BH111" i="34"/>
  <c r="BA111" i="34"/>
  <c r="AZ111" i="34"/>
  <c r="AY111" i="34"/>
  <c r="AX111" i="34"/>
  <c r="AW111" i="34"/>
  <c r="AV111" i="34"/>
  <c r="AU111" i="34"/>
  <c r="AH111" i="34"/>
  <c r="U111" i="34"/>
  <c r="S111" i="34"/>
  <c r="R111" i="34"/>
  <c r="Q111" i="34"/>
  <c r="P111" i="34"/>
  <c r="O111" i="34"/>
  <c r="N111" i="34"/>
  <c r="M111" i="34"/>
  <c r="L111" i="34"/>
  <c r="K111" i="34"/>
  <c r="J111" i="34"/>
  <c r="I111" i="34"/>
  <c r="H111" i="34"/>
  <c r="G111" i="34"/>
  <c r="BA110" i="34"/>
  <c r="AZ110" i="34"/>
  <c r="AY110" i="34"/>
  <c r="AX110" i="34"/>
  <c r="AW110" i="34"/>
  <c r="AV110" i="34"/>
  <c r="AU110" i="34"/>
  <c r="AH110" i="34"/>
  <c r="U110" i="34"/>
  <c r="S110" i="34"/>
  <c r="R110" i="34"/>
  <c r="G110" i="34" s="1"/>
  <c r="BH110" i="34" s="1"/>
  <c r="Q110" i="34"/>
  <c r="P110" i="34"/>
  <c r="O110" i="34"/>
  <c r="N110" i="34"/>
  <c r="M110" i="34"/>
  <c r="L110" i="34"/>
  <c r="K110" i="34"/>
  <c r="J110" i="34"/>
  <c r="I110" i="34"/>
  <c r="H110" i="34"/>
  <c r="BA109" i="34"/>
  <c r="AZ109" i="34"/>
  <c r="AY109" i="34"/>
  <c r="AX109" i="34"/>
  <c r="AW109" i="34"/>
  <c r="AV109" i="34"/>
  <c r="AU109" i="34"/>
  <c r="AH109" i="34"/>
  <c r="U109" i="34"/>
  <c r="S109" i="34"/>
  <c r="R109" i="34"/>
  <c r="Q109" i="34"/>
  <c r="P109" i="34"/>
  <c r="O109" i="34"/>
  <c r="N109" i="34"/>
  <c r="M109" i="34"/>
  <c r="G109" i="34" s="1"/>
  <c r="BH109" i="34" s="1"/>
  <c r="L109" i="34"/>
  <c r="K109" i="34"/>
  <c r="J109" i="34"/>
  <c r="I109" i="34"/>
  <c r="H109" i="34"/>
  <c r="AZ108" i="34"/>
  <c r="BA108" i="34" s="1"/>
  <c r="AY108" i="34"/>
  <c r="AX108" i="34"/>
  <c r="AW108" i="34"/>
  <c r="AV108" i="34"/>
  <c r="AU108" i="34"/>
  <c r="AH108" i="34"/>
  <c r="U108" i="34"/>
  <c r="S108" i="34"/>
  <c r="R108" i="34"/>
  <c r="Q108" i="34"/>
  <c r="P108" i="34"/>
  <c r="O108" i="34"/>
  <c r="N108" i="34"/>
  <c r="M108" i="34"/>
  <c r="L108" i="34"/>
  <c r="K108" i="34"/>
  <c r="J108" i="34"/>
  <c r="I108" i="34"/>
  <c r="H108" i="34"/>
  <c r="G108" i="34"/>
  <c r="BH108" i="34" s="1"/>
  <c r="BE107" i="34"/>
  <c r="AX107" i="34"/>
  <c r="AW107" i="34"/>
  <c r="AV107" i="34"/>
  <c r="AU107" i="34"/>
  <c r="AT107" i="34"/>
  <c r="AS107" i="34"/>
  <c r="AR107" i="34"/>
  <c r="AQ107" i="34"/>
  <c r="AP107" i="34"/>
  <c r="AO107" i="34"/>
  <c r="AN107" i="34"/>
  <c r="AM107" i="34"/>
  <c r="AL107" i="34"/>
  <c r="AK107" i="34"/>
  <c r="AJ107" i="34"/>
  <c r="AI107" i="34"/>
  <c r="AH107" i="34"/>
  <c r="Z107" i="34"/>
  <c r="Y107" i="34"/>
  <c r="X107" i="34"/>
  <c r="W107" i="34"/>
  <c r="V107" i="34"/>
  <c r="U107" i="34"/>
  <c r="S107" i="34"/>
  <c r="Q107" i="34"/>
  <c r="P107" i="34"/>
  <c r="O107" i="34"/>
  <c r="N107" i="34"/>
  <c r="L107" i="34"/>
  <c r="K107" i="34"/>
  <c r="J107" i="34"/>
  <c r="I107" i="34"/>
  <c r="H107" i="34"/>
  <c r="AY106" i="34"/>
  <c r="AY100" i="34" s="1"/>
  <c r="AX106" i="34"/>
  <c r="AW106" i="34"/>
  <c r="AV106" i="34"/>
  <c r="AU106" i="34"/>
  <c r="AH106" i="34"/>
  <c r="U106" i="34"/>
  <c r="S106" i="34"/>
  <c r="R106" i="34"/>
  <c r="Q106" i="34"/>
  <c r="P106" i="34"/>
  <c r="O106" i="34"/>
  <c r="N106" i="34"/>
  <c r="M106" i="34"/>
  <c r="L106" i="34"/>
  <c r="K106" i="34"/>
  <c r="J106" i="34"/>
  <c r="I106" i="34"/>
  <c r="H106" i="34"/>
  <c r="G106" i="34"/>
  <c r="BH106" i="34" s="1"/>
  <c r="BA105" i="34"/>
  <c r="AZ105" i="34"/>
  <c r="AY105" i="34"/>
  <c r="AX105" i="34"/>
  <c r="AW105" i="34"/>
  <c r="AV105" i="34"/>
  <c r="AU105" i="34"/>
  <c r="AH105" i="34"/>
  <c r="U105" i="34"/>
  <c r="S105" i="34"/>
  <c r="R105" i="34"/>
  <c r="Q105" i="34"/>
  <c r="P105" i="34"/>
  <c r="G105" i="34" s="1"/>
  <c r="BH105" i="34" s="1"/>
  <c r="O105" i="34"/>
  <c r="N105" i="34"/>
  <c r="M105" i="34"/>
  <c r="L105" i="34"/>
  <c r="K105" i="34"/>
  <c r="J105" i="34"/>
  <c r="I105" i="34"/>
  <c r="H105" i="34"/>
  <c r="AZ104" i="34"/>
  <c r="BA104" i="34" s="1"/>
  <c r="AY104" i="34"/>
  <c r="AX104" i="34"/>
  <c r="AW104" i="34"/>
  <c r="AV104" i="34"/>
  <c r="AU104" i="34"/>
  <c r="AH104" i="34"/>
  <c r="U104" i="34"/>
  <c r="S104" i="34"/>
  <c r="R104" i="34"/>
  <c r="Q104" i="34"/>
  <c r="P104" i="34"/>
  <c r="O104" i="34"/>
  <c r="N104" i="34"/>
  <c r="M104" i="34"/>
  <c r="L104" i="34"/>
  <c r="K104" i="34"/>
  <c r="J104" i="34"/>
  <c r="G104" i="34" s="1"/>
  <c r="BH104" i="34" s="1"/>
  <c r="I104" i="34"/>
  <c r="H104" i="34"/>
  <c r="BA103" i="34"/>
  <c r="AZ103" i="34"/>
  <c r="AY103" i="34"/>
  <c r="AX103" i="34"/>
  <c r="AW103" i="34"/>
  <c r="AV103" i="34"/>
  <c r="AU103" i="34"/>
  <c r="AH103" i="34"/>
  <c r="U103" i="34"/>
  <c r="S103" i="34"/>
  <c r="S100" i="34" s="1"/>
  <c r="R103" i="34"/>
  <c r="Q103" i="34"/>
  <c r="P103" i="34"/>
  <c r="O103" i="34"/>
  <c r="N103" i="34"/>
  <c r="M103" i="34"/>
  <c r="L103" i="34"/>
  <c r="K103" i="34"/>
  <c r="J103" i="34"/>
  <c r="I103" i="34"/>
  <c r="H103" i="34"/>
  <c r="AZ102" i="34"/>
  <c r="BA102" i="34" s="1"/>
  <c r="AY102" i="34"/>
  <c r="AX102" i="34"/>
  <c r="AW102" i="34"/>
  <c r="AV102" i="34"/>
  <c r="AU102" i="34"/>
  <c r="AH102" i="34"/>
  <c r="U102" i="34"/>
  <c r="S102" i="34"/>
  <c r="R102" i="34"/>
  <c r="Q102" i="34"/>
  <c r="P102" i="34"/>
  <c r="O102" i="34"/>
  <c r="N102" i="34"/>
  <c r="N100" i="34" s="1"/>
  <c r="M102" i="34"/>
  <c r="M100" i="34" s="1"/>
  <c r="L102" i="34"/>
  <c r="L100" i="34" s="1"/>
  <c r="K102" i="34"/>
  <c r="J102" i="34"/>
  <c r="I102" i="34"/>
  <c r="H102" i="34"/>
  <c r="BA101" i="34"/>
  <c r="AZ101" i="34"/>
  <c r="AY101" i="34"/>
  <c r="AX101" i="34"/>
  <c r="AW101" i="34"/>
  <c r="AV101" i="34"/>
  <c r="AU101" i="34"/>
  <c r="AH101" i="34"/>
  <c r="U101" i="34"/>
  <c r="S101" i="34"/>
  <c r="R101" i="34"/>
  <c r="Q101" i="34"/>
  <c r="P101" i="34"/>
  <c r="O101" i="34"/>
  <c r="N101" i="34"/>
  <c r="M101" i="34"/>
  <c r="L101" i="34"/>
  <c r="K101" i="34"/>
  <c r="J101" i="34"/>
  <c r="I101" i="34"/>
  <c r="H101" i="34"/>
  <c r="H100" i="34" s="1"/>
  <c r="BE100" i="34"/>
  <c r="AX100" i="34"/>
  <c r="AW100" i="34"/>
  <c r="AV100" i="34"/>
  <c r="AU100" i="34"/>
  <c r="AT100" i="34"/>
  <c r="AS100" i="34"/>
  <c r="AR100" i="34"/>
  <c r="AQ100" i="34"/>
  <c r="AP100" i="34"/>
  <c r="AO100" i="34"/>
  <c r="AN100" i="34"/>
  <c r="AM100" i="34"/>
  <c r="AL100" i="34"/>
  <c r="AK100" i="34"/>
  <c r="AJ100" i="34"/>
  <c r="AI100" i="34"/>
  <c r="AH100" i="34"/>
  <c r="Z100" i="34"/>
  <c r="Y100" i="34"/>
  <c r="X100" i="34"/>
  <c r="W100" i="34"/>
  <c r="V100" i="34"/>
  <c r="U100" i="34"/>
  <c r="R100" i="34"/>
  <c r="Q100" i="34"/>
  <c r="O100" i="34"/>
  <c r="K100" i="34"/>
  <c r="I100" i="34"/>
  <c r="BA99" i="34"/>
  <c r="AZ99" i="34"/>
  <c r="AY99" i="34"/>
  <c r="AX99" i="34"/>
  <c r="AW99" i="34"/>
  <c r="AV99" i="34"/>
  <c r="AU99" i="34"/>
  <c r="AH99" i="34"/>
  <c r="U99" i="34"/>
  <c r="S99" i="34"/>
  <c r="R99" i="34"/>
  <c r="Q99" i="34"/>
  <c r="P99" i="34"/>
  <c r="O99" i="34"/>
  <c r="N99" i="34"/>
  <c r="M99" i="34"/>
  <c r="L99" i="34"/>
  <c r="K99" i="34"/>
  <c r="J99" i="34"/>
  <c r="I99" i="34"/>
  <c r="G99" i="34" s="1"/>
  <c r="BH99" i="34" s="1"/>
  <c r="H99" i="34"/>
  <c r="AZ98" i="34"/>
  <c r="BA98" i="34" s="1"/>
  <c r="AY98" i="34"/>
  <c r="AX98" i="34"/>
  <c r="AW98" i="34"/>
  <c r="AV98" i="34"/>
  <c r="AU98" i="34"/>
  <c r="AH98" i="34"/>
  <c r="U98" i="34"/>
  <c r="S98" i="34"/>
  <c r="R98" i="34"/>
  <c r="Q98" i="34"/>
  <c r="G98" i="34" s="1"/>
  <c r="BH98" i="34" s="1"/>
  <c r="P98" i="34"/>
  <c r="O98" i="34"/>
  <c r="N98" i="34"/>
  <c r="M98" i="34"/>
  <c r="L98" i="34"/>
  <c r="K98" i="34"/>
  <c r="J98" i="34"/>
  <c r="I98" i="34"/>
  <c r="H98" i="34"/>
  <c r="BA97" i="34"/>
  <c r="AZ97" i="34"/>
  <c r="AY97" i="34"/>
  <c r="AX97" i="34"/>
  <c r="AW97" i="34"/>
  <c r="AV97" i="34"/>
  <c r="AU97" i="34"/>
  <c r="AH97" i="34"/>
  <c r="U97" i="34"/>
  <c r="S97" i="34"/>
  <c r="R97" i="34"/>
  <c r="Q97" i="34"/>
  <c r="P97" i="34"/>
  <c r="O97" i="34"/>
  <c r="N97" i="34"/>
  <c r="M97" i="34"/>
  <c r="L97" i="34"/>
  <c r="G97" i="34" s="1"/>
  <c r="BH97" i="34" s="1"/>
  <c r="K97" i="34"/>
  <c r="J97" i="34"/>
  <c r="I97" i="34"/>
  <c r="H97" i="34"/>
  <c r="AZ96" i="34"/>
  <c r="BA96" i="34" s="1"/>
  <c r="AY96" i="34"/>
  <c r="AX96" i="34"/>
  <c r="AW96" i="34"/>
  <c r="AV96" i="34"/>
  <c r="AU96" i="34"/>
  <c r="AH96" i="34"/>
  <c r="U96" i="34"/>
  <c r="S96" i="34"/>
  <c r="G96" i="34" s="1"/>
  <c r="BH96" i="34" s="1"/>
  <c r="R96" i="34"/>
  <c r="Q96" i="34"/>
  <c r="P96" i="34"/>
  <c r="O96" i="34"/>
  <c r="N96" i="34"/>
  <c r="M96" i="34"/>
  <c r="L96" i="34"/>
  <c r="K96" i="34"/>
  <c r="J96" i="34"/>
  <c r="I96" i="34"/>
  <c r="H96" i="34"/>
  <c r="BA95" i="34"/>
  <c r="AZ95" i="34"/>
  <c r="AY95" i="34"/>
  <c r="AX95" i="34"/>
  <c r="AW95" i="34"/>
  <c r="AV95" i="34"/>
  <c r="AU95" i="34"/>
  <c r="AH95" i="34"/>
  <c r="U95" i="34"/>
  <c r="S95" i="34"/>
  <c r="R95" i="34"/>
  <c r="Q95" i="34"/>
  <c r="P95" i="34"/>
  <c r="O95" i="34"/>
  <c r="N95" i="34"/>
  <c r="M95" i="34"/>
  <c r="G95" i="34" s="1"/>
  <c r="BH95" i="34" s="1"/>
  <c r="L95" i="34"/>
  <c r="K95" i="34"/>
  <c r="J95" i="34"/>
  <c r="I95" i="34"/>
  <c r="H95" i="34"/>
  <c r="AZ94" i="34"/>
  <c r="BA94" i="34" s="1"/>
  <c r="AY94" i="34"/>
  <c r="AX94" i="34"/>
  <c r="AW94" i="34"/>
  <c r="AV94" i="34"/>
  <c r="AU94" i="34"/>
  <c r="AH94" i="34"/>
  <c r="U94" i="34"/>
  <c r="S94" i="34"/>
  <c r="R94" i="34"/>
  <c r="Q94" i="34"/>
  <c r="P94" i="34"/>
  <c r="O94" i="34"/>
  <c r="N94" i="34"/>
  <c r="M94" i="34"/>
  <c r="L94" i="34"/>
  <c r="K94" i="34"/>
  <c r="J94" i="34"/>
  <c r="I94" i="34"/>
  <c r="H94" i="34"/>
  <c r="G94" i="34" s="1"/>
  <c r="BH94" i="34" s="1"/>
  <c r="BA93" i="34"/>
  <c r="AZ93" i="34"/>
  <c r="AY93" i="34"/>
  <c r="AX93" i="34"/>
  <c r="AW93" i="34"/>
  <c r="AV93" i="34"/>
  <c r="AU93" i="34"/>
  <c r="AH93" i="34"/>
  <c r="U93" i="34"/>
  <c r="S93" i="34"/>
  <c r="R93" i="34"/>
  <c r="Q93" i="34"/>
  <c r="P93" i="34"/>
  <c r="O93" i="34"/>
  <c r="O88" i="34" s="1"/>
  <c r="N93" i="34"/>
  <c r="N88" i="34" s="1"/>
  <c r="M93" i="34"/>
  <c r="L93" i="34"/>
  <c r="K93" i="34"/>
  <c r="J93" i="34"/>
  <c r="I93" i="34"/>
  <c r="H93" i="34"/>
  <c r="BA92" i="34"/>
  <c r="AZ92" i="34"/>
  <c r="AY92" i="34"/>
  <c r="AX92" i="34"/>
  <c r="AW92" i="34"/>
  <c r="AV92" i="34"/>
  <c r="AU92" i="34"/>
  <c r="AH92" i="34"/>
  <c r="U92" i="34"/>
  <c r="S92" i="34"/>
  <c r="R92" i="34"/>
  <c r="Q92" i="34"/>
  <c r="P92" i="34"/>
  <c r="O92" i="34"/>
  <c r="N92" i="34"/>
  <c r="M92" i="34"/>
  <c r="L92" i="34"/>
  <c r="K92" i="34"/>
  <c r="J92" i="34"/>
  <c r="I92" i="34"/>
  <c r="H92" i="34"/>
  <c r="AX91" i="34"/>
  <c r="AW91" i="34"/>
  <c r="AV91" i="34"/>
  <c r="AU91" i="34"/>
  <c r="AH91" i="34"/>
  <c r="AH88" i="34" s="1"/>
  <c r="U91" i="34"/>
  <c r="S91" i="34"/>
  <c r="R91" i="34"/>
  <c r="Q91" i="34"/>
  <c r="P91" i="34"/>
  <c r="O91" i="34"/>
  <c r="N91" i="34"/>
  <c r="M91" i="34"/>
  <c r="M88" i="34" s="1"/>
  <c r="L91" i="34"/>
  <c r="K91" i="34"/>
  <c r="J91" i="34"/>
  <c r="I91" i="34"/>
  <c r="H91" i="34"/>
  <c r="AZ90" i="34"/>
  <c r="BA90" i="34" s="1"/>
  <c r="AY90" i="34"/>
  <c r="AX90" i="34"/>
  <c r="AW90" i="34"/>
  <c r="AV90" i="34"/>
  <c r="AU90" i="34"/>
  <c r="AH90" i="34"/>
  <c r="U90" i="34"/>
  <c r="U88" i="34" s="1"/>
  <c r="S90" i="34"/>
  <c r="R90" i="34"/>
  <c r="Q90" i="34"/>
  <c r="Q88" i="34" s="1"/>
  <c r="P90" i="34"/>
  <c r="O90" i="34"/>
  <c r="N90" i="34"/>
  <c r="M90" i="34"/>
  <c r="L90" i="34"/>
  <c r="K90" i="34"/>
  <c r="J90" i="34"/>
  <c r="I90" i="34"/>
  <c r="H90" i="34"/>
  <c r="BA89" i="34"/>
  <c r="AZ89" i="34"/>
  <c r="AY89" i="34"/>
  <c r="AX89" i="34"/>
  <c r="AW89" i="34"/>
  <c r="AV89" i="34"/>
  <c r="AU89" i="34"/>
  <c r="AH89" i="34"/>
  <c r="U89" i="34"/>
  <c r="S89" i="34"/>
  <c r="R89" i="34"/>
  <c r="Q89" i="34"/>
  <c r="P89" i="34"/>
  <c r="O89" i="34"/>
  <c r="N89" i="34"/>
  <c r="M89" i="34"/>
  <c r="L89" i="34"/>
  <c r="K89" i="34"/>
  <c r="J89" i="34"/>
  <c r="J88" i="34" s="1"/>
  <c r="I89" i="34"/>
  <c r="H89" i="34"/>
  <c r="BE88" i="34"/>
  <c r="AV88" i="34"/>
  <c r="AT88" i="34"/>
  <c r="AS88" i="34"/>
  <c r="AR88" i="34"/>
  <c r="AX88" i="34" s="1"/>
  <c r="AQ88" i="34"/>
  <c r="AP88" i="34"/>
  <c r="AO88" i="34"/>
  <c r="AW88" i="34" s="1"/>
  <c r="AN88" i="34"/>
  <c r="AM88" i="34"/>
  <c r="AL88" i="34"/>
  <c r="AK88" i="34"/>
  <c r="AJ88" i="34"/>
  <c r="AI88" i="34"/>
  <c r="AU88" i="34" s="1"/>
  <c r="Z88" i="34"/>
  <c r="Y88" i="34"/>
  <c r="X88" i="34"/>
  <c r="W88" i="34"/>
  <c r="V88" i="34"/>
  <c r="L88" i="34"/>
  <c r="AY87" i="34"/>
  <c r="AZ87" i="34" s="1"/>
  <c r="BA87" i="34" s="1"/>
  <c r="AX87" i="34"/>
  <c r="AW87" i="34"/>
  <c r="AV87" i="34"/>
  <c r="AU87" i="34"/>
  <c r="AH87" i="34"/>
  <c r="U87" i="34"/>
  <c r="S87" i="34"/>
  <c r="R87" i="34"/>
  <c r="Q87" i="34"/>
  <c r="P87" i="34"/>
  <c r="O87" i="34"/>
  <c r="N87" i="34"/>
  <c r="M87" i="34"/>
  <c r="L87" i="34"/>
  <c r="K87" i="34"/>
  <c r="J87" i="34"/>
  <c r="I87" i="34"/>
  <c r="H87" i="34"/>
  <c r="BA86" i="34"/>
  <c r="AZ86" i="34"/>
  <c r="AY86" i="34"/>
  <c r="AX86" i="34"/>
  <c r="AW86" i="34"/>
  <c r="AV86" i="34"/>
  <c r="AU86" i="34"/>
  <c r="AH86" i="34"/>
  <c r="U86" i="34"/>
  <c r="S86" i="34"/>
  <c r="R86" i="34"/>
  <c r="Q86" i="34"/>
  <c r="P86" i="34"/>
  <c r="O86" i="34"/>
  <c r="N86" i="34"/>
  <c r="M86" i="34"/>
  <c r="L86" i="34"/>
  <c r="K86" i="34"/>
  <c r="J86" i="34"/>
  <c r="I86" i="34"/>
  <c r="H86" i="34"/>
  <c r="AX85" i="34"/>
  <c r="AW85" i="34"/>
  <c r="AV85" i="34"/>
  <c r="AU85" i="34"/>
  <c r="AH85" i="34"/>
  <c r="AY85" i="34" s="1"/>
  <c r="AZ85" i="34" s="1"/>
  <c r="BA85" i="34" s="1"/>
  <c r="U85" i="34"/>
  <c r="S85" i="34"/>
  <c r="R85" i="34"/>
  <c r="Q85" i="34"/>
  <c r="P85" i="34"/>
  <c r="O85" i="34"/>
  <c r="N85" i="34"/>
  <c r="M85" i="34"/>
  <c r="L85" i="34"/>
  <c r="K85" i="34"/>
  <c r="J85" i="34"/>
  <c r="I85" i="34"/>
  <c r="H85" i="34"/>
  <c r="AX84" i="34"/>
  <c r="AW84" i="34"/>
  <c r="AV84" i="34"/>
  <c r="AU84" i="34"/>
  <c r="AH84" i="34"/>
  <c r="AY84" i="34" s="1"/>
  <c r="AZ84" i="34" s="1"/>
  <c r="BA84" i="34" s="1"/>
  <c r="U84" i="34"/>
  <c r="U79" i="34" s="1"/>
  <c r="S84" i="34"/>
  <c r="R84" i="34"/>
  <c r="Q84" i="34"/>
  <c r="P84" i="34"/>
  <c r="O84" i="34"/>
  <c r="N84" i="34"/>
  <c r="M84" i="34"/>
  <c r="L84" i="34"/>
  <c r="K84" i="34"/>
  <c r="J84" i="34"/>
  <c r="I84" i="34"/>
  <c r="H84" i="34"/>
  <c r="AY83" i="34"/>
  <c r="AZ83" i="34" s="1"/>
  <c r="BA83" i="34" s="1"/>
  <c r="AX83" i="34"/>
  <c r="AW83" i="34"/>
  <c r="AV83" i="34"/>
  <c r="AU83" i="34"/>
  <c r="AH83" i="34"/>
  <c r="U83" i="34"/>
  <c r="S83" i="34"/>
  <c r="R83" i="34"/>
  <c r="Q83" i="34"/>
  <c r="P83" i="34"/>
  <c r="O83" i="34"/>
  <c r="N83" i="34"/>
  <c r="M83" i="34"/>
  <c r="L83" i="34"/>
  <c r="G83" i="34" s="1"/>
  <c r="BH83" i="34" s="1"/>
  <c r="K83" i="34"/>
  <c r="J83" i="34"/>
  <c r="I83" i="34"/>
  <c r="H83" i="34"/>
  <c r="AX82" i="34"/>
  <c r="AW82" i="34"/>
  <c r="AV82" i="34"/>
  <c r="AU82" i="34"/>
  <c r="AH82" i="34"/>
  <c r="AY82" i="34" s="1"/>
  <c r="AZ82" i="34" s="1"/>
  <c r="BA82" i="34" s="1"/>
  <c r="U82" i="34"/>
  <c r="S82" i="34"/>
  <c r="R82" i="34"/>
  <c r="Q82" i="34"/>
  <c r="P82" i="34"/>
  <c r="O82" i="34"/>
  <c r="N82" i="34"/>
  <c r="M82" i="34"/>
  <c r="L82" i="34"/>
  <c r="K82" i="34"/>
  <c r="J82" i="34"/>
  <c r="I82" i="34"/>
  <c r="H82" i="34"/>
  <c r="AY81" i="34"/>
  <c r="AZ81" i="34" s="1"/>
  <c r="AX81" i="34"/>
  <c r="AW81" i="34"/>
  <c r="AV81" i="34"/>
  <c r="AU81" i="34"/>
  <c r="AH81" i="34"/>
  <c r="U81" i="34"/>
  <c r="S81" i="34"/>
  <c r="R81" i="34"/>
  <c r="Q81" i="34"/>
  <c r="P81" i="34"/>
  <c r="O81" i="34"/>
  <c r="N81" i="34"/>
  <c r="M81" i="34"/>
  <c r="L81" i="34"/>
  <c r="K81" i="34"/>
  <c r="J81" i="34"/>
  <c r="I81" i="34"/>
  <c r="H81" i="34"/>
  <c r="BA80" i="34"/>
  <c r="AZ80" i="34"/>
  <c r="AY80" i="34"/>
  <c r="AX80" i="34"/>
  <c r="AW80" i="34"/>
  <c r="AV80" i="34"/>
  <c r="AU80" i="34"/>
  <c r="AH80" i="34"/>
  <c r="U80" i="34"/>
  <c r="S80" i="34"/>
  <c r="R80" i="34"/>
  <c r="Q80" i="34"/>
  <c r="P80" i="34"/>
  <c r="P79" i="34" s="1"/>
  <c r="O80" i="34"/>
  <c r="N80" i="34"/>
  <c r="M80" i="34"/>
  <c r="L80" i="34"/>
  <c r="K80" i="34"/>
  <c r="J80" i="34"/>
  <c r="I80" i="34"/>
  <c r="H80" i="34"/>
  <c r="BE79" i="34"/>
  <c r="AX79" i="34"/>
  <c r="AV79" i="34"/>
  <c r="AT79" i="34"/>
  <c r="AS79" i="34"/>
  <c r="AR79" i="34"/>
  <c r="AQ79" i="34"/>
  <c r="AP79" i="34"/>
  <c r="AO79" i="34"/>
  <c r="AW79" i="34" s="1"/>
  <c r="AN79" i="34"/>
  <c r="AM79" i="34"/>
  <c r="AL79" i="34"/>
  <c r="AK79" i="34"/>
  <c r="AJ79" i="34"/>
  <c r="AI79" i="34"/>
  <c r="AU79" i="34" s="1"/>
  <c r="Z79" i="34"/>
  <c r="Y79" i="34"/>
  <c r="X79" i="34"/>
  <c r="W79" i="34"/>
  <c r="V79" i="34"/>
  <c r="AX78" i="34"/>
  <c r="AW78" i="34"/>
  <c r="AV78" i="34"/>
  <c r="AU78" i="34"/>
  <c r="AH78" i="34"/>
  <c r="AY78" i="34" s="1"/>
  <c r="AZ78" i="34" s="1"/>
  <c r="BA78" i="34" s="1"/>
  <c r="U78" i="34"/>
  <c r="S78" i="34"/>
  <c r="R78" i="34"/>
  <c r="Q78" i="34"/>
  <c r="P78" i="34"/>
  <c r="O78" i="34"/>
  <c r="N78" i="34"/>
  <c r="M78" i="34"/>
  <c r="L78" i="34"/>
  <c r="K78" i="34"/>
  <c r="J78" i="34"/>
  <c r="I78" i="34"/>
  <c r="H78" i="34"/>
  <c r="AY77" i="34"/>
  <c r="AZ77" i="34" s="1"/>
  <c r="BA77" i="34" s="1"/>
  <c r="AX77" i="34"/>
  <c r="AW77" i="34"/>
  <c r="AV77" i="34"/>
  <c r="AU77" i="34"/>
  <c r="AH77" i="34"/>
  <c r="U77" i="34"/>
  <c r="S77" i="34"/>
  <c r="R77" i="34"/>
  <c r="Q77" i="34"/>
  <c r="P77" i="34"/>
  <c r="O77" i="34"/>
  <c r="N77" i="34"/>
  <c r="M77" i="34"/>
  <c r="L77" i="34"/>
  <c r="K77" i="34"/>
  <c r="J77" i="34"/>
  <c r="I77" i="34"/>
  <c r="H77" i="34"/>
  <c r="G77" i="34" s="1"/>
  <c r="BH77" i="34" s="1"/>
  <c r="AX76" i="34"/>
  <c r="AW76" i="34"/>
  <c r="AV76" i="34"/>
  <c r="AU76" i="34"/>
  <c r="AH76" i="34"/>
  <c r="AY76" i="34" s="1"/>
  <c r="AZ76" i="34" s="1"/>
  <c r="BA76" i="34" s="1"/>
  <c r="U76" i="34"/>
  <c r="S76" i="34"/>
  <c r="R76" i="34"/>
  <c r="Q76" i="34"/>
  <c r="P76" i="34"/>
  <c r="O76" i="34"/>
  <c r="N76" i="34"/>
  <c r="M76" i="34"/>
  <c r="L76" i="34"/>
  <c r="K76" i="34"/>
  <c r="J76" i="34"/>
  <c r="I76" i="34"/>
  <c r="H76" i="34"/>
  <c r="AY75" i="34"/>
  <c r="AZ75" i="34" s="1"/>
  <c r="BA75" i="34" s="1"/>
  <c r="AX75" i="34"/>
  <c r="AW75" i="34"/>
  <c r="AV75" i="34"/>
  <c r="AU75" i="34"/>
  <c r="AH75" i="34"/>
  <c r="U75" i="34"/>
  <c r="S75" i="34"/>
  <c r="R75" i="34"/>
  <c r="Q75" i="34"/>
  <c r="P75" i="34"/>
  <c r="O75" i="34"/>
  <c r="N75" i="34"/>
  <c r="M75" i="34"/>
  <c r="L75" i="34"/>
  <c r="K75" i="34"/>
  <c r="J75" i="34"/>
  <c r="I75" i="34"/>
  <c r="H75" i="34"/>
  <c r="BA74" i="34"/>
  <c r="AZ74" i="34"/>
  <c r="AY74" i="34"/>
  <c r="AX74" i="34"/>
  <c r="AW74" i="34"/>
  <c r="AV74" i="34"/>
  <c r="AU74" i="34"/>
  <c r="AH74" i="34"/>
  <c r="U74" i="34"/>
  <c r="S74" i="34"/>
  <c r="R74" i="34"/>
  <c r="Q74" i="34"/>
  <c r="P74" i="34"/>
  <c r="O74" i="34"/>
  <c r="N74" i="34"/>
  <c r="M74" i="34"/>
  <c r="L74" i="34"/>
  <c r="K74" i="34"/>
  <c r="G74" i="34" s="1"/>
  <c r="BH74" i="34" s="1"/>
  <c r="J74" i="34"/>
  <c r="I74" i="34"/>
  <c r="H74" i="34"/>
  <c r="AZ73" i="34"/>
  <c r="BA73" i="34" s="1"/>
  <c r="AY73" i="34"/>
  <c r="AX73" i="34"/>
  <c r="AW73" i="34"/>
  <c r="AV73" i="34"/>
  <c r="AU73" i="34"/>
  <c r="AH73" i="34"/>
  <c r="U73" i="34"/>
  <c r="S73" i="34"/>
  <c r="R73" i="34"/>
  <c r="Q73" i="34"/>
  <c r="P73" i="34"/>
  <c r="O73" i="34"/>
  <c r="N73" i="34"/>
  <c r="M73" i="34"/>
  <c r="L73" i="34"/>
  <c r="K73" i="34"/>
  <c r="J73" i="34"/>
  <c r="I73" i="34"/>
  <c r="H73" i="34"/>
  <c r="AY72" i="34"/>
  <c r="AZ72" i="34" s="1"/>
  <c r="BA72" i="34" s="1"/>
  <c r="AX72" i="34"/>
  <c r="AW72" i="34"/>
  <c r="AV72" i="34"/>
  <c r="AU72" i="34"/>
  <c r="AH72" i="34"/>
  <c r="U72" i="34"/>
  <c r="S72" i="34"/>
  <c r="R72" i="34"/>
  <c r="Q72" i="34"/>
  <c r="P72" i="34"/>
  <c r="O72" i="34"/>
  <c r="N72" i="34"/>
  <c r="M72" i="34"/>
  <c r="L72" i="34"/>
  <c r="K72" i="34"/>
  <c r="J72" i="34"/>
  <c r="I72" i="34"/>
  <c r="H72" i="34"/>
  <c r="AX71" i="34"/>
  <c r="AW71" i="34"/>
  <c r="AV71" i="34"/>
  <c r="AU71" i="34"/>
  <c r="AH71" i="34"/>
  <c r="AY71" i="34" s="1"/>
  <c r="AZ71" i="34" s="1"/>
  <c r="BA71" i="34" s="1"/>
  <c r="U71" i="34"/>
  <c r="S71" i="34"/>
  <c r="R71" i="34"/>
  <c r="Q71" i="34"/>
  <c r="P71" i="34"/>
  <c r="O71" i="34"/>
  <c r="N71" i="34"/>
  <c r="M71" i="34"/>
  <c r="L71" i="34"/>
  <c r="K71" i="34"/>
  <c r="J71" i="34"/>
  <c r="I71" i="34"/>
  <c r="H71" i="34"/>
  <c r="AX70" i="34"/>
  <c r="AW70" i="34"/>
  <c r="AV70" i="34"/>
  <c r="AU70" i="34"/>
  <c r="AH70" i="34"/>
  <c r="AY70" i="34" s="1"/>
  <c r="U70" i="34"/>
  <c r="S70" i="34"/>
  <c r="R70" i="34"/>
  <c r="Q70" i="34"/>
  <c r="P70" i="34"/>
  <c r="P68" i="34" s="1"/>
  <c r="O70" i="34"/>
  <c r="N70" i="34"/>
  <c r="M70" i="34"/>
  <c r="L70" i="34"/>
  <c r="K70" i="34"/>
  <c r="J70" i="34"/>
  <c r="I70" i="34"/>
  <c r="H70" i="34"/>
  <c r="AY69" i="34"/>
  <c r="AZ69" i="34" s="1"/>
  <c r="AX69" i="34"/>
  <c r="AW69" i="34"/>
  <c r="AV69" i="34"/>
  <c r="AU69" i="34"/>
  <c r="AH69" i="34"/>
  <c r="U69" i="34"/>
  <c r="U68" i="34" s="1"/>
  <c r="S69" i="34"/>
  <c r="R69" i="34"/>
  <c r="Q69" i="34"/>
  <c r="P69" i="34"/>
  <c r="O69" i="34"/>
  <c r="N69" i="34"/>
  <c r="M69" i="34"/>
  <c r="L69" i="34"/>
  <c r="K69" i="34"/>
  <c r="J69" i="34"/>
  <c r="I69" i="34"/>
  <c r="I68" i="34" s="1"/>
  <c r="H69" i="34"/>
  <c r="BE68" i="34"/>
  <c r="AV68" i="34"/>
  <c r="AT68" i="34"/>
  <c r="AS68" i="34"/>
  <c r="AR68" i="34"/>
  <c r="AX68" i="34" s="1"/>
  <c r="AQ68" i="34"/>
  <c r="AW68" i="34" s="1"/>
  <c r="AP68" i="34"/>
  <c r="AO68" i="34"/>
  <c r="AN68" i="34"/>
  <c r="AM68" i="34"/>
  <c r="AL68" i="34"/>
  <c r="AK68" i="34"/>
  <c r="AJ68" i="34"/>
  <c r="AI68" i="34"/>
  <c r="AU68" i="34" s="1"/>
  <c r="Z68" i="34"/>
  <c r="Y68" i="34"/>
  <c r="X68" i="34"/>
  <c r="W68" i="34"/>
  <c r="V68" i="34"/>
  <c r="AZ67" i="34"/>
  <c r="BA67" i="34" s="1"/>
  <c r="AY67" i="34"/>
  <c r="AX67" i="34"/>
  <c r="AW67" i="34"/>
  <c r="AV67" i="34"/>
  <c r="AU67" i="34"/>
  <c r="AH67" i="34"/>
  <c r="U67" i="34"/>
  <c r="S67" i="34"/>
  <c r="R67" i="34"/>
  <c r="Q67" i="34"/>
  <c r="P67" i="34"/>
  <c r="O67" i="34"/>
  <c r="N67" i="34"/>
  <c r="M67" i="34"/>
  <c r="L67" i="34"/>
  <c r="K67" i="34"/>
  <c r="J67" i="34"/>
  <c r="I67" i="34"/>
  <c r="H67" i="34"/>
  <c r="AY66" i="34"/>
  <c r="AZ66" i="34" s="1"/>
  <c r="BA66" i="34" s="1"/>
  <c r="AX66" i="34"/>
  <c r="AW66" i="34"/>
  <c r="AV66" i="34"/>
  <c r="AU66" i="34"/>
  <c r="AH66" i="34"/>
  <c r="U66" i="34"/>
  <c r="S66" i="34"/>
  <c r="R66" i="34"/>
  <c r="Q66" i="34"/>
  <c r="P66" i="34"/>
  <c r="O66" i="34"/>
  <c r="N66" i="34"/>
  <c r="M66" i="34"/>
  <c r="L66" i="34"/>
  <c r="K66" i="34"/>
  <c r="J66" i="34"/>
  <c r="I66" i="34"/>
  <c r="H66" i="34"/>
  <c r="AX65" i="34"/>
  <c r="AW65" i="34"/>
  <c r="AV65" i="34"/>
  <c r="AU65" i="34"/>
  <c r="AH65" i="34"/>
  <c r="AY65" i="34" s="1"/>
  <c r="AZ65" i="34" s="1"/>
  <c r="BA65" i="34" s="1"/>
  <c r="U65" i="34"/>
  <c r="S65" i="34"/>
  <c r="R65" i="34"/>
  <c r="Q65" i="34"/>
  <c r="P65" i="34"/>
  <c r="O65" i="34"/>
  <c r="N65" i="34"/>
  <c r="M65" i="34"/>
  <c r="L65" i="34"/>
  <c r="K65" i="34"/>
  <c r="J65" i="34"/>
  <c r="I65" i="34"/>
  <c r="H65" i="34"/>
  <c r="AX64" i="34"/>
  <c r="AW64" i="34"/>
  <c r="AV64" i="34"/>
  <c r="AU64" i="34"/>
  <c r="AH64" i="34"/>
  <c r="AY64" i="34" s="1"/>
  <c r="AZ64" i="34" s="1"/>
  <c r="BA64" i="34" s="1"/>
  <c r="U64" i="34"/>
  <c r="S64" i="34"/>
  <c r="R64" i="34"/>
  <c r="Q64" i="34"/>
  <c r="P64" i="34"/>
  <c r="O64" i="34"/>
  <c r="N64" i="34"/>
  <c r="M64" i="34"/>
  <c r="L64" i="34"/>
  <c r="K64" i="34"/>
  <c r="J64" i="34"/>
  <c r="I64" i="34"/>
  <c r="H64" i="34"/>
  <c r="AY63" i="34"/>
  <c r="AZ63" i="34" s="1"/>
  <c r="BA63" i="34" s="1"/>
  <c r="AX63" i="34"/>
  <c r="AW63" i="34"/>
  <c r="AV63" i="34"/>
  <c r="AU63" i="34"/>
  <c r="AH63" i="34"/>
  <c r="U63" i="34"/>
  <c r="S63" i="34"/>
  <c r="R63" i="34"/>
  <c r="Q63" i="34"/>
  <c r="P63" i="34"/>
  <c r="O63" i="34"/>
  <c r="N63" i="34"/>
  <c r="M63" i="34"/>
  <c r="L63" i="34"/>
  <c r="K63" i="34"/>
  <c r="K60" i="34" s="1"/>
  <c r="J63" i="34"/>
  <c r="I63" i="34"/>
  <c r="H63" i="34"/>
  <c r="AX62" i="34"/>
  <c r="AW62" i="34"/>
  <c r="AV62" i="34"/>
  <c r="AU62" i="34"/>
  <c r="AH62" i="34"/>
  <c r="AY62" i="34" s="1"/>
  <c r="AZ62" i="34" s="1"/>
  <c r="BA62" i="34" s="1"/>
  <c r="U62" i="34"/>
  <c r="S62" i="34"/>
  <c r="R62" i="34"/>
  <c r="Q62" i="34"/>
  <c r="P62" i="34"/>
  <c r="O62" i="34"/>
  <c r="O60" i="34" s="1"/>
  <c r="N62" i="34"/>
  <c r="N60" i="34" s="1"/>
  <c r="M62" i="34"/>
  <c r="L62" i="34"/>
  <c r="K62" i="34"/>
  <c r="J62" i="34"/>
  <c r="I62" i="34"/>
  <c r="H62" i="34"/>
  <c r="AX61" i="34"/>
  <c r="AW61" i="34"/>
  <c r="AV61" i="34"/>
  <c r="AU61" i="34"/>
  <c r="AH61" i="34"/>
  <c r="AY61" i="34" s="1"/>
  <c r="U61" i="34"/>
  <c r="U60" i="34" s="1"/>
  <c r="S61" i="34"/>
  <c r="R61" i="34"/>
  <c r="Q61" i="34"/>
  <c r="Q60" i="34" s="1"/>
  <c r="P61" i="34"/>
  <c r="O61" i="34"/>
  <c r="N61" i="34"/>
  <c r="M61" i="34"/>
  <c r="L61" i="34"/>
  <c r="K61" i="34"/>
  <c r="J61" i="34"/>
  <c r="I61" i="34"/>
  <c r="H61" i="34"/>
  <c r="BE60" i="34"/>
  <c r="AV60" i="34"/>
  <c r="AT60" i="34"/>
  <c r="AS60" i="34"/>
  <c r="AR60" i="34"/>
  <c r="AX60" i="34" s="1"/>
  <c r="AQ60" i="34"/>
  <c r="AP60" i="34"/>
  <c r="AO60" i="34"/>
  <c r="AW60" i="34" s="1"/>
  <c r="AN60" i="34"/>
  <c r="AM60" i="34"/>
  <c r="AL60" i="34"/>
  <c r="AK60" i="34"/>
  <c r="AJ60" i="34"/>
  <c r="AI60" i="34"/>
  <c r="AU60" i="34" s="1"/>
  <c r="AH60" i="34"/>
  <c r="Z60" i="34"/>
  <c r="Y60" i="34"/>
  <c r="X60" i="34"/>
  <c r="W60" i="34"/>
  <c r="V60" i="34"/>
  <c r="AX59" i="34"/>
  <c r="AW59" i="34"/>
  <c r="AV59" i="34"/>
  <c r="AU59" i="34"/>
  <c r="AH59" i="34"/>
  <c r="AY59" i="34" s="1"/>
  <c r="AZ59" i="34" s="1"/>
  <c r="BA59" i="34" s="1"/>
  <c r="U59" i="34"/>
  <c r="S59" i="34"/>
  <c r="R59" i="34"/>
  <c r="Q59" i="34"/>
  <c r="P59" i="34"/>
  <c r="O59" i="34"/>
  <c r="N59" i="34"/>
  <c r="M59" i="34"/>
  <c r="L59" i="34"/>
  <c r="K59" i="34"/>
  <c r="J59" i="34"/>
  <c r="I59" i="34"/>
  <c r="H59" i="34"/>
  <c r="AX58" i="34"/>
  <c r="AW58" i="34"/>
  <c r="AV58" i="34"/>
  <c r="AU58" i="34"/>
  <c r="AH58" i="34"/>
  <c r="AY58" i="34" s="1"/>
  <c r="AZ58" i="34" s="1"/>
  <c r="BA58" i="34" s="1"/>
  <c r="U58" i="34"/>
  <c r="S58" i="34"/>
  <c r="R58" i="34"/>
  <c r="Q58" i="34"/>
  <c r="P58" i="34"/>
  <c r="O58" i="34"/>
  <c r="N58" i="34"/>
  <c r="M58" i="34"/>
  <c r="L58" i="34"/>
  <c r="K58" i="34"/>
  <c r="J58" i="34"/>
  <c r="I58" i="34"/>
  <c r="H58" i="34"/>
  <c r="AY57" i="34"/>
  <c r="AZ57" i="34" s="1"/>
  <c r="BA57" i="34" s="1"/>
  <c r="AX57" i="34"/>
  <c r="AW57" i="34"/>
  <c r="AV57" i="34"/>
  <c r="AU57" i="34"/>
  <c r="AH57" i="34"/>
  <c r="U57" i="34"/>
  <c r="S57" i="34"/>
  <c r="R57" i="34"/>
  <c r="Q57" i="34"/>
  <c r="P57" i="34"/>
  <c r="O57" i="34"/>
  <c r="N57" i="34"/>
  <c r="M57" i="34"/>
  <c r="L57" i="34"/>
  <c r="K57" i="34"/>
  <c r="K52" i="34" s="1"/>
  <c r="J57" i="34"/>
  <c r="I57" i="34"/>
  <c r="H57" i="34"/>
  <c r="AX56" i="34"/>
  <c r="AW56" i="34"/>
  <c r="AV56" i="34"/>
  <c r="AU56" i="34"/>
  <c r="AH56" i="34"/>
  <c r="AY56" i="34" s="1"/>
  <c r="AZ56" i="34" s="1"/>
  <c r="BA56" i="34" s="1"/>
  <c r="U56" i="34"/>
  <c r="S56" i="34"/>
  <c r="R56" i="34"/>
  <c r="Q56" i="34"/>
  <c r="P56" i="34"/>
  <c r="O56" i="34"/>
  <c r="N56" i="34"/>
  <c r="M56" i="34"/>
  <c r="L56" i="34"/>
  <c r="K56" i="34"/>
  <c r="J56" i="34"/>
  <c r="I56" i="34"/>
  <c r="H56" i="34"/>
  <c r="AX55" i="34"/>
  <c r="AW55" i="34"/>
  <c r="AV55" i="34"/>
  <c r="AU55" i="34"/>
  <c r="AH55" i="34"/>
  <c r="AH52" i="34" s="1"/>
  <c r="U55" i="34"/>
  <c r="S55" i="34"/>
  <c r="R55" i="34"/>
  <c r="Q55" i="34"/>
  <c r="P55" i="34"/>
  <c r="O55" i="34"/>
  <c r="N55" i="34"/>
  <c r="M55" i="34"/>
  <c r="L55" i="34"/>
  <c r="K55" i="34"/>
  <c r="J55" i="34"/>
  <c r="I55" i="34"/>
  <c r="H55" i="34"/>
  <c r="AX54" i="34"/>
  <c r="AW54" i="34"/>
  <c r="AV54" i="34"/>
  <c r="AU54" i="34"/>
  <c r="AH54" i="34"/>
  <c r="AY54" i="34" s="1"/>
  <c r="U54" i="34"/>
  <c r="U52" i="34" s="1"/>
  <c r="S54" i="34"/>
  <c r="R54" i="34"/>
  <c r="Q54" i="34"/>
  <c r="P54" i="34"/>
  <c r="O54" i="34"/>
  <c r="N54" i="34"/>
  <c r="M54" i="34"/>
  <c r="L54" i="34"/>
  <c r="K54" i="34"/>
  <c r="J54" i="34"/>
  <c r="I54" i="34"/>
  <c r="H54" i="34"/>
  <c r="AY53" i="34"/>
  <c r="AZ53" i="34" s="1"/>
  <c r="AX53" i="34"/>
  <c r="AW53" i="34"/>
  <c r="AV53" i="34"/>
  <c r="AU53" i="34"/>
  <c r="AH53" i="34"/>
  <c r="U53" i="34"/>
  <c r="S53" i="34"/>
  <c r="R53" i="34"/>
  <c r="Q53" i="34"/>
  <c r="P53" i="34"/>
  <c r="O53" i="34"/>
  <c r="N53" i="34"/>
  <c r="M53" i="34"/>
  <c r="L53" i="34"/>
  <c r="G53" i="34" s="1"/>
  <c r="BH53" i="34" s="1"/>
  <c r="K53" i="34"/>
  <c r="J53" i="34"/>
  <c r="I53" i="34"/>
  <c r="H53" i="34"/>
  <c r="BE52" i="34"/>
  <c r="AT52" i="34"/>
  <c r="AS52" i="34"/>
  <c r="AR52" i="34"/>
  <c r="AX52" i="34" s="1"/>
  <c r="AQ52" i="34"/>
  <c r="AP52" i="34"/>
  <c r="AO52" i="34"/>
  <c r="AW52" i="34" s="1"/>
  <c r="AN52" i="34"/>
  <c r="AM52" i="34"/>
  <c r="AV52" i="34" s="1"/>
  <c r="AL52" i="34"/>
  <c r="AK52" i="34"/>
  <c r="AJ52" i="34"/>
  <c r="AI52" i="34"/>
  <c r="AU52" i="34" s="1"/>
  <c r="Z52" i="34"/>
  <c r="Y52" i="34"/>
  <c r="X52" i="34"/>
  <c r="W52" i="34"/>
  <c r="V52" i="34"/>
  <c r="AY51" i="34"/>
  <c r="AZ51" i="34" s="1"/>
  <c r="BA51" i="34" s="1"/>
  <c r="AX51" i="34"/>
  <c r="AW51" i="34"/>
  <c r="AV51" i="34"/>
  <c r="AU51" i="34"/>
  <c r="AH51" i="34"/>
  <c r="U51" i="34"/>
  <c r="S51" i="34"/>
  <c r="R51" i="34"/>
  <c r="Q51" i="34"/>
  <c r="P51" i="34"/>
  <c r="O51" i="34"/>
  <c r="N51" i="34"/>
  <c r="M51" i="34"/>
  <c r="L51" i="34"/>
  <c r="K51" i="34"/>
  <c r="K46" i="34" s="1"/>
  <c r="J51" i="34"/>
  <c r="I51" i="34"/>
  <c r="H51" i="34"/>
  <c r="AX50" i="34"/>
  <c r="AW50" i="34"/>
  <c r="AV50" i="34"/>
  <c r="AU50" i="34"/>
  <c r="AH50" i="34"/>
  <c r="AY50" i="34" s="1"/>
  <c r="AZ50" i="34" s="1"/>
  <c r="BA50" i="34" s="1"/>
  <c r="U50" i="34"/>
  <c r="S50" i="34"/>
  <c r="R50" i="34"/>
  <c r="Q50" i="34"/>
  <c r="P50" i="34"/>
  <c r="O50" i="34"/>
  <c r="N50" i="34"/>
  <c r="M50" i="34"/>
  <c r="L50" i="34"/>
  <c r="K50" i="34"/>
  <c r="J50" i="34"/>
  <c r="I50" i="34"/>
  <c r="H50" i="34"/>
  <c r="AX49" i="34"/>
  <c r="AW49" i="34"/>
  <c r="AV49" i="34"/>
  <c r="AU49" i="34"/>
  <c r="AH49" i="34"/>
  <c r="AH46" i="34" s="1"/>
  <c r="U49" i="34"/>
  <c r="S49" i="34"/>
  <c r="R49" i="34"/>
  <c r="Q49" i="34"/>
  <c r="P49" i="34"/>
  <c r="O49" i="34"/>
  <c r="N49" i="34"/>
  <c r="M49" i="34"/>
  <c r="L49" i="34"/>
  <c r="K49" i="34"/>
  <c r="J49" i="34"/>
  <c r="I49" i="34"/>
  <c r="H49" i="34"/>
  <c r="AX48" i="34"/>
  <c r="AW48" i="34"/>
  <c r="AV48" i="34"/>
  <c r="AU48" i="34"/>
  <c r="AH48" i="34"/>
  <c r="AY48" i="34" s="1"/>
  <c r="U48" i="34"/>
  <c r="U46" i="34" s="1"/>
  <c r="S48" i="34"/>
  <c r="R48" i="34"/>
  <c r="Q48" i="34"/>
  <c r="P48" i="34"/>
  <c r="O48" i="34"/>
  <c r="N48" i="34"/>
  <c r="M48" i="34"/>
  <c r="L48" i="34"/>
  <c r="K48" i="34"/>
  <c r="J48" i="34"/>
  <c r="I48" i="34"/>
  <c r="H48" i="34"/>
  <c r="AY47" i="34"/>
  <c r="AZ47" i="34" s="1"/>
  <c r="AX47" i="34"/>
  <c r="AW47" i="34"/>
  <c r="AV47" i="34"/>
  <c r="AU47" i="34"/>
  <c r="AH47" i="34"/>
  <c r="U47" i="34"/>
  <c r="S47" i="34"/>
  <c r="R47" i="34"/>
  <c r="Q47" i="34"/>
  <c r="P47" i="34"/>
  <c r="O47" i="34"/>
  <c r="N47" i="34"/>
  <c r="N46" i="34" s="1"/>
  <c r="M47" i="34"/>
  <c r="L47" i="34"/>
  <c r="G47" i="34" s="1"/>
  <c r="BH47" i="34" s="1"/>
  <c r="K47" i="34"/>
  <c r="J47" i="34"/>
  <c r="I47" i="34"/>
  <c r="H47" i="34"/>
  <c r="BE46" i="34"/>
  <c r="AT46" i="34"/>
  <c r="AS46" i="34"/>
  <c r="AR46" i="34"/>
  <c r="AX46" i="34" s="1"/>
  <c r="AQ46" i="34"/>
  <c r="AP46" i="34"/>
  <c r="AO46" i="34"/>
  <c r="AW46" i="34" s="1"/>
  <c r="AN46" i="34"/>
  <c r="AM46" i="34"/>
  <c r="AV46" i="34" s="1"/>
  <c r="AL46" i="34"/>
  <c r="AK46" i="34"/>
  <c r="AJ46" i="34"/>
  <c r="AI46" i="34"/>
  <c r="AU46" i="34" s="1"/>
  <c r="Z46" i="34"/>
  <c r="Y46" i="34"/>
  <c r="X46" i="34"/>
  <c r="W46" i="34"/>
  <c r="V46" i="34"/>
  <c r="AY45" i="34"/>
  <c r="AZ45" i="34" s="1"/>
  <c r="BA45" i="34" s="1"/>
  <c r="AX45" i="34"/>
  <c r="AW45" i="34"/>
  <c r="AV45" i="34"/>
  <c r="AU45" i="34"/>
  <c r="AH45" i="34"/>
  <c r="U45" i="34"/>
  <c r="S45" i="34"/>
  <c r="R45" i="34"/>
  <c r="Q45" i="34"/>
  <c r="P45" i="34"/>
  <c r="O45" i="34"/>
  <c r="N45" i="34"/>
  <c r="M45" i="34"/>
  <c r="L45" i="34"/>
  <c r="K45" i="34"/>
  <c r="J45" i="34"/>
  <c r="I45" i="34"/>
  <c r="H45" i="34"/>
  <c r="AX44" i="34"/>
  <c r="AW44" i="34"/>
  <c r="AV44" i="34"/>
  <c r="AU44" i="34"/>
  <c r="AH44" i="34"/>
  <c r="AY44" i="34" s="1"/>
  <c r="AZ44" i="34" s="1"/>
  <c r="BA44" i="34" s="1"/>
  <c r="U44" i="34"/>
  <c r="S44" i="34"/>
  <c r="R44" i="34"/>
  <c r="Q44" i="34"/>
  <c r="P44" i="34"/>
  <c r="O44" i="34"/>
  <c r="N44" i="34"/>
  <c r="M44" i="34"/>
  <c r="L44" i="34"/>
  <c r="K44" i="34"/>
  <c r="J44" i="34"/>
  <c r="I44" i="34"/>
  <c r="H44" i="34"/>
  <c r="AX43" i="34"/>
  <c r="AW43" i="34"/>
  <c r="AV43" i="34"/>
  <c r="AU43" i="34"/>
  <c r="AH43" i="34"/>
  <c r="AY43" i="34" s="1"/>
  <c r="AZ43" i="34" s="1"/>
  <c r="BA43" i="34" s="1"/>
  <c r="U43" i="34"/>
  <c r="S43" i="34"/>
  <c r="R43" i="34"/>
  <c r="Q43" i="34"/>
  <c r="P43" i="34"/>
  <c r="O43" i="34"/>
  <c r="N43" i="34"/>
  <c r="M43" i="34"/>
  <c r="L43" i="34"/>
  <c r="K43" i="34"/>
  <c r="J43" i="34"/>
  <c r="I43" i="34"/>
  <c r="H43" i="34"/>
  <c r="AX42" i="34"/>
  <c r="AW42" i="34"/>
  <c r="AV42" i="34"/>
  <c r="AU42" i="34"/>
  <c r="AH42" i="34"/>
  <c r="AY42" i="34" s="1"/>
  <c r="AZ42" i="34" s="1"/>
  <c r="BA42" i="34" s="1"/>
  <c r="U42" i="34"/>
  <c r="S42" i="34"/>
  <c r="R42" i="34"/>
  <c r="Q42" i="34"/>
  <c r="P42" i="34"/>
  <c r="O42" i="34"/>
  <c r="N42" i="34"/>
  <c r="M42" i="34"/>
  <c r="L42" i="34"/>
  <c r="K42" i="34"/>
  <c r="J42" i="34"/>
  <c r="I42" i="34"/>
  <c r="H42" i="34"/>
  <c r="AY41" i="34"/>
  <c r="AZ41" i="34" s="1"/>
  <c r="BA41" i="34" s="1"/>
  <c r="AX41" i="34"/>
  <c r="AW41" i="34"/>
  <c r="AV41" i="34"/>
  <c r="AU41" i="34"/>
  <c r="AH41" i="34"/>
  <c r="U41" i="34"/>
  <c r="S41" i="34"/>
  <c r="R41" i="34"/>
  <c r="Q41" i="34"/>
  <c r="P41" i="34"/>
  <c r="O41" i="34"/>
  <c r="N41" i="34"/>
  <c r="M41" i="34"/>
  <c r="L41" i="34"/>
  <c r="G41" i="34" s="1"/>
  <c r="BH41" i="34" s="1"/>
  <c r="K41" i="34"/>
  <c r="J41" i="34"/>
  <c r="I41" i="34"/>
  <c r="H41" i="34"/>
  <c r="AY40" i="34"/>
  <c r="AZ40" i="34" s="1"/>
  <c r="BA40" i="34" s="1"/>
  <c r="AX40" i="34"/>
  <c r="AW40" i="34"/>
  <c r="AV40" i="34"/>
  <c r="AU40" i="34"/>
  <c r="AH40" i="34"/>
  <c r="U40" i="34"/>
  <c r="S40" i="34"/>
  <c r="R40" i="34"/>
  <c r="Q40" i="34"/>
  <c r="P40" i="34"/>
  <c r="O40" i="34"/>
  <c r="N40" i="34"/>
  <c r="M40" i="34"/>
  <c r="L40" i="34"/>
  <c r="K40" i="34"/>
  <c r="J40" i="34"/>
  <c r="I40" i="34"/>
  <c r="H40" i="34"/>
  <c r="AY39" i="34"/>
  <c r="AZ39" i="34" s="1"/>
  <c r="BA39" i="34" s="1"/>
  <c r="AX39" i="34"/>
  <c r="AW39" i="34"/>
  <c r="AV39" i="34"/>
  <c r="AU39" i="34"/>
  <c r="AH39" i="34"/>
  <c r="U39" i="34"/>
  <c r="S39" i="34"/>
  <c r="R39" i="34"/>
  <c r="Q39" i="34"/>
  <c r="P39" i="34"/>
  <c r="O39" i="34"/>
  <c r="N39" i="34"/>
  <c r="M39" i="34"/>
  <c r="L39" i="34"/>
  <c r="K39" i="34"/>
  <c r="J39" i="34"/>
  <c r="I39" i="34"/>
  <c r="H39" i="34"/>
  <c r="AX38" i="34"/>
  <c r="AW38" i="34"/>
  <c r="AV38" i="34"/>
  <c r="AU38" i="34"/>
  <c r="AH38" i="34"/>
  <c r="AY38" i="34" s="1"/>
  <c r="AZ38" i="34" s="1"/>
  <c r="BA38" i="34" s="1"/>
  <c r="U38" i="34"/>
  <c r="S38" i="34"/>
  <c r="R38" i="34"/>
  <c r="Q38" i="34"/>
  <c r="P38" i="34"/>
  <c r="O38" i="34"/>
  <c r="N38" i="34"/>
  <c r="M38" i="34"/>
  <c r="L38" i="34"/>
  <c r="K38" i="34"/>
  <c r="J38" i="34"/>
  <c r="I38" i="34"/>
  <c r="H38" i="34"/>
  <c r="AZ37" i="34"/>
  <c r="BA37" i="34" s="1"/>
  <c r="AY37" i="34"/>
  <c r="AX37" i="34"/>
  <c r="AW37" i="34"/>
  <c r="AV37" i="34"/>
  <c r="AU37" i="34"/>
  <c r="AH37" i="34"/>
  <c r="U37" i="34"/>
  <c r="S37" i="34"/>
  <c r="R37" i="34"/>
  <c r="Q37" i="34"/>
  <c r="P37" i="34"/>
  <c r="O37" i="34"/>
  <c r="N37" i="34"/>
  <c r="M37" i="34"/>
  <c r="L37" i="34"/>
  <c r="K37" i="34"/>
  <c r="J37" i="34"/>
  <c r="I37" i="34"/>
  <c r="H37" i="34"/>
  <c r="AY36" i="34"/>
  <c r="AZ36" i="34" s="1"/>
  <c r="BA36" i="34" s="1"/>
  <c r="AX36" i="34"/>
  <c r="AW36" i="34"/>
  <c r="AV36" i="34"/>
  <c r="AU36" i="34"/>
  <c r="AH36" i="34"/>
  <c r="U36" i="34"/>
  <c r="S36" i="34"/>
  <c r="R36" i="34"/>
  <c r="Q36" i="34"/>
  <c r="P36" i="34"/>
  <c r="O36" i="34"/>
  <c r="N36" i="34"/>
  <c r="M36" i="34"/>
  <c r="L36" i="34"/>
  <c r="K36" i="34"/>
  <c r="J36" i="34"/>
  <c r="I36" i="34"/>
  <c r="H36" i="34"/>
  <c r="AX35" i="34"/>
  <c r="AW35" i="34"/>
  <c r="AV35" i="34"/>
  <c r="AU35" i="34"/>
  <c r="AH35" i="34"/>
  <c r="AY35" i="34" s="1"/>
  <c r="AZ35" i="34" s="1"/>
  <c r="BA35" i="34" s="1"/>
  <c r="U35" i="34"/>
  <c r="S35" i="34"/>
  <c r="R35" i="34"/>
  <c r="Q35" i="34"/>
  <c r="P35" i="34"/>
  <c r="O35" i="34"/>
  <c r="N35" i="34"/>
  <c r="M35" i="34"/>
  <c r="L35" i="34"/>
  <c r="K35" i="34"/>
  <c r="J35" i="34"/>
  <c r="I35" i="34"/>
  <c r="H35" i="34"/>
  <c r="AX34" i="34"/>
  <c r="AW34" i="34"/>
  <c r="AV34" i="34"/>
  <c r="AU34" i="34"/>
  <c r="AH34" i="34"/>
  <c r="AY34" i="34" s="1"/>
  <c r="AZ34" i="34" s="1"/>
  <c r="BA34" i="34" s="1"/>
  <c r="U34" i="34"/>
  <c r="S34" i="34"/>
  <c r="R34" i="34"/>
  <c r="Q34" i="34"/>
  <c r="P34" i="34"/>
  <c r="O34" i="34"/>
  <c r="N34" i="34"/>
  <c r="M34" i="34"/>
  <c r="L34" i="34"/>
  <c r="K34" i="34"/>
  <c r="J34" i="34"/>
  <c r="I34" i="34"/>
  <c r="H34" i="34"/>
  <c r="AY33" i="34"/>
  <c r="AZ33" i="34" s="1"/>
  <c r="BA33" i="34" s="1"/>
  <c r="AX33" i="34"/>
  <c r="AW33" i="34"/>
  <c r="AV33" i="34"/>
  <c r="AU33" i="34"/>
  <c r="AH33" i="34"/>
  <c r="U33" i="34"/>
  <c r="S33" i="34"/>
  <c r="R33" i="34"/>
  <c r="Q33" i="34"/>
  <c r="P33" i="34"/>
  <c r="O33" i="34"/>
  <c r="N33" i="34"/>
  <c r="M33" i="34"/>
  <c r="L33" i="34"/>
  <c r="K33" i="34"/>
  <c r="J33" i="34"/>
  <c r="I33" i="34"/>
  <c r="H33" i="34"/>
  <c r="AX32" i="34"/>
  <c r="AW32" i="34"/>
  <c r="AV32" i="34"/>
  <c r="AU32" i="34"/>
  <c r="AH32" i="34"/>
  <c r="AY32" i="34" s="1"/>
  <c r="AZ32" i="34" s="1"/>
  <c r="BA32" i="34" s="1"/>
  <c r="U32" i="34"/>
  <c r="S32" i="34"/>
  <c r="R32" i="34"/>
  <c r="Q32" i="34"/>
  <c r="P32" i="34"/>
  <c r="O32" i="34"/>
  <c r="N32" i="34"/>
  <c r="M32" i="34"/>
  <c r="L32" i="34"/>
  <c r="K32" i="34"/>
  <c r="J32" i="34"/>
  <c r="I32" i="34"/>
  <c r="H32" i="34"/>
  <c r="AX31" i="34"/>
  <c r="AW31" i="34"/>
  <c r="AV31" i="34"/>
  <c r="AU31" i="34"/>
  <c r="AH31" i="34"/>
  <c r="U31" i="34"/>
  <c r="S31" i="34"/>
  <c r="R31" i="34"/>
  <c r="Q31" i="34"/>
  <c r="P31" i="34"/>
  <c r="O31" i="34"/>
  <c r="N31" i="34"/>
  <c r="M31" i="34"/>
  <c r="L31" i="34"/>
  <c r="K31" i="34"/>
  <c r="J31" i="34"/>
  <c r="I31" i="34"/>
  <c r="H31" i="34"/>
  <c r="AX30" i="34"/>
  <c r="AW30" i="34"/>
  <c r="AV30" i="34"/>
  <c r="AU30" i="34"/>
  <c r="AH30" i="34"/>
  <c r="AY30" i="34" s="1"/>
  <c r="AZ30" i="34" s="1"/>
  <c r="BA30" i="34" s="1"/>
  <c r="U30" i="34"/>
  <c r="U27" i="34" s="1"/>
  <c r="U26" i="34" s="1"/>
  <c r="S30" i="34"/>
  <c r="R30" i="34"/>
  <c r="Q30" i="34"/>
  <c r="P30" i="34"/>
  <c r="O30" i="34"/>
  <c r="N30" i="34"/>
  <c r="M30" i="34"/>
  <c r="L30" i="34"/>
  <c r="K30" i="34"/>
  <c r="J30" i="34"/>
  <c r="I30" i="34"/>
  <c r="H30" i="34"/>
  <c r="AY29" i="34"/>
  <c r="AZ29" i="34" s="1"/>
  <c r="BA29" i="34" s="1"/>
  <c r="AX29" i="34"/>
  <c r="AW29" i="34"/>
  <c r="AV29" i="34"/>
  <c r="AU29" i="34"/>
  <c r="AH29" i="34"/>
  <c r="U29" i="34"/>
  <c r="S29" i="34"/>
  <c r="R29" i="34"/>
  <c r="Q29" i="34"/>
  <c r="P29" i="34"/>
  <c r="O29" i="34"/>
  <c r="N29" i="34"/>
  <c r="N27" i="34" s="1"/>
  <c r="M29" i="34"/>
  <c r="L29" i="34"/>
  <c r="L27" i="34" s="1"/>
  <c r="K29" i="34"/>
  <c r="J29" i="34"/>
  <c r="I29" i="34"/>
  <c r="H29" i="34"/>
  <c r="AX28" i="34"/>
  <c r="AW28" i="34"/>
  <c r="AV28" i="34"/>
  <c r="AU28" i="34"/>
  <c r="AH28" i="34"/>
  <c r="AY28" i="34" s="1"/>
  <c r="U28" i="34"/>
  <c r="S28" i="34"/>
  <c r="R28" i="34"/>
  <c r="R27" i="34" s="1"/>
  <c r="Q28" i="34"/>
  <c r="P28" i="34"/>
  <c r="P27" i="34" s="1"/>
  <c r="O28" i="34"/>
  <c r="N28" i="34"/>
  <c r="M28" i="34"/>
  <c r="L28" i="34"/>
  <c r="K28" i="34"/>
  <c r="J28" i="34"/>
  <c r="I28" i="34"/>
  <c r="H28" i="34"/>
  <c r="BE27" i="34"/>
  <c r="BE26" i="34" s="1"/>
  <c r="AX27" i="34"/>
  <c r="AT27" i="34"/>
  <c r="AT26" i="34" s="1"/>
  <c r="AS27" i="34"/>
  <c r="AR27" i="34"/>
  <c r="AQ27" i="34"/>
  <c r="AQ26" i="34" s="1"/>
  <c r="AP27" i="34"/>
  <c r="AP26" i="34" s="1"/>
  <c r="AO27" i="34"/>
  <c r="AN27" i="34"/>
  <c r="AN26" i="34" s="1"/>
  <c r="AM27" i="34"/>
  <c r="AL27" i="34"/>
  <c r="AK27" i="34"/>
  <c r="AJ27" i="34"/>
  <c r="AI27" i="34"/>
  <c r="AU27" i="34" s="1"/>
  <c r="Z27" i="34"/>
  <c r="Y27" i="34"/>
  <c r="X27" i="34"/>
  <c r="X26" i="34" s="1"/>
  <c r="W27" i="34"/>
  <c r="W26" i="34" s="1"/>
  <c r="V27" i="34"/>
  <c r="V26" i="34" s="1"/>
  <c r="K27" i="34"/>
  <c r="AS26" i="34"/>
  <c r="AM26" i="34"/>
  <c r="AK26" i="34"/>
  <c r="AJ26" i="34"/>
  <c r="AI26" i="34"/>
  <c r="AU26" i="34" s="1"/>
  <c r="Z26" i="34"/>
  <c r="Y26" i="34"/>
  <c r="AX176" i="33"/>
  <c r="AW176" i="33"/>
  <c r="AV176" i="33"/>
  <c r="AU176" i="33"/>
  <c r="AH176" i="33"/>
  <c r="AH173" i="33" s="1"/>
  <c r="U176" i="33"/>
  <c r="S176" i="33"/>
  <c r="R176" i="33"/>
  <c r="Q176" i="33"/>
  <c r="P176" i="33"/>
  <c r="O176" i="33"/>
  <c r="N176" i="33"/>
  <c r="M176" i="33"/>
  <c r="L176" i="33"/>
  <c r="K176" i="33"/>
  <c r="J176" i="33"/>
  <c r="I176" i="33"/>
  <c r="H176" i="33"/>
  <c r="G176" i="33" s="1"/>
  <c r="BH176" i="33" s="1"/>
  <c r="AX175" i="33"/>
  <c r="AW175" i="33"/>
  <c r="AV175" i="33"/>
  <c r="AU175" i="33"/>
  <c r="AH175" i="33"/>
  <c r="AY175" i="33" s="1"/>
  <c r="AZ175" i="33" s="1"/>
  <c r="BA175" i="33" s="1"/>
  <c r="U175" i="33"/>
  <c r="S175" i="33"/>
  <c r="R175" i="33"/>
  <c r="Q175" i="33"/>
  <c r="P175" i="33"/>
  <c r="O175" i="33"/>
  <c r="N175" i="33"/>
  <c r="M175" i="33"/>
  <c r="L175" i="33"/>
  <c r="L173" i="33" s="1"/>
  <c r="K175" i="33"/>
  <c r="J175" i="33"/>
  <c r="I175" i="33"/>
  <c r="H175" i="33"/>
  <c r="H173" i="33" s="1"/>
  <c r="AX174" i="33"/>
  <c r="AW174" i="33"/>
  <c r="AV174" i="33"/>
  <c r="AU174" i="33"/>
  <c r="AH174" i="33"/>
  <c r="AY174" i="33" s="1"/>
  <c r="U174" i="33"/>
  <c r="S174" i="33"/>
  <c r="R174" i="33"/>
  <c r="Q174" i="33"/>
  <c r="P174" i="33"/>
  <c r="P173" i="33" s="1"/>
  <c r="O174" i="33"/>
  <c r="O173" i="33" s="1"/>
  <c r="N174" i="33"/>
  <c r="N173" i="33" s="1"/>
  <c r="M174" i="33"/>
  <c r="L174" i="33"/>
  <c r="K174" i="33"/>
  <c r="J174" i="33"/>
  <c r="J173" i="33" s="1"/>
  <c r="I174" i="33"/>
  <c r="I173" i="33" s="1"/>
  <c r="H174" i="33"/>
  <c r="BE173" i="33"/>
  <c r="AT173" i="33"/>
  <c r="AS173" i="33"/>
  <c r="AR173" i="33"/>
  <c r="AX173" i="33" s="1"/>
  <c r="AQ173" i="33"/>
  <c r="AP173" i="33"/>
  <c r="AO173" i="33"/>
  <c r="AW173" i="33" s="1"/>
  <c r="AN173" i="33"/>
  <c r="AM173" i="33"/>
  <c r="AL173" i="33"/>
  <c r="AV173" i="33" s="1"/>
  <c r="AK173" i="33"/>
  <c r="AJ173" i="33"/>
  <c r="AI173" i="33"/>
  <c r="AU173" i="33" s="1"/>
  <c r="Z173" i="33"/>
  <c r="Y173" i="33"/>
  <c r="X173" i="33"/>
  <c r="W173" i="33"/>
  <c r="V173" i="33"/>
  <c r="U173" i="33"/>
  <c r="M173" i="33"/>
  <c r="K173" i="33"/>
  <c r="AX172" i="33"/>
  <c r="AW172" i="33"/>
  <c r="AV172" i="33"/>
  <c r="AU172" i="33"/>
  <c r="AH172" i="33"/>
  <c r="AY172" i="33" s="1"/>
  <c r="AZ172" i="33" s="1"/>
  <c r="BA172" i="33" s="1"/>
  <c r="U172" i="33"/>
  <c r="S172" i="33"/>
  <c r="R172" i="33"/>
  <c r="Q172" i="33"/>
  <c r="P172" i="33"/>
  <c r="O172" i="33"/>
  <c r="N172" i="33"/>
  <c r="M172" i="33"/>
  <c r="L172" i="33"/>
  <c r="K172" i="33"/>
  <c r="J172" i="33"/>
  <c r="I172" i="33"/>
  <c r="H172" i="33"/>
  <c r="AX171" i="33"/>
  <c r="AW171" i="33"/>
  <c r="AV171" i="33"/>
  <c r="AU171" i="33"/>
  <c r="AH171" i="33"/>
  <c r="AY171" i="33" s="1"/>
  <c r="AZ171" i="33" s="1"/>
  <c r="BA171" i="33" s="1"/>
  <c r="U171" i="33"/>
  <c r="S171" i="33"/>
  <c r="G171" i="33" s="1"/>
  <c r="BH171" i="33" s="1"/>
  <c r="R171" i="33"/>
  <c r="Q171" i="33"/>
  <c r="P171" i="33"/>
  <c r="O171" i="33"/>
  <c r="N171" i="33"/>
  <c r="M171" i="33"/>
  <c r="L171" i="33"/>
  <c r="K171" i="33"/>
  <c r="J171" i="33"/>
  <c r="I171" i="33"/>
  <c r="H171" i="33"/>
  <c r="AX170" i="33"/>
  <c r="AW170" i="33"/>
  <c r="AV170" i="33"/>
  <c r="AU170" i="33"/>
  <c r="AH170" i="33"/>
  <c r="AH168" i="33" s="1"/>
  <c r="U170" i="33"/>
  <c r="S170" i="33"/>
  <c r="R170" i="33"/>
  <c r="Q170" i="33"/>
  <c r="P170" i="33"/>
  <c r="O170" i="33"/>
  <c r="N170" i="33"/>
  <c r="M170" i="33"/>
  <c r="L170" i="33"/>
  <c r="K170" i="33"/>
  <c r="J170" i="33"/>
  <c r="I170" i="33"/>
  <c r="H170" i="33"/>
  <c r="AX169" i="33"/>
  <c r="AW169" i="33"/>
  <c r="AV169" i="33"/>
  <c r="AU169" i="33"/>
  <c r="AH169" i="33"/>
  <c r="AY169" i="33" s="1"/>
  <c r="U169" i="33"/>
  <c r="U168" i="33" s="1"/>
  <c r="S169" i="33"/>
  <c r="R169" i="33"/>
  <c r="Q169" i="33"/>
  <c r="P169" i="33"/>
  <c r="P168" i="33" s="1"/>
  <c r="O169" i="33"/>
  <c r="N169" i="33"/>
  <c r="N168" i="33" s="1"/>
  <c r="M169" i="33"/>
  <c r="L169" i="33"/>
  <c r="K169" i="33"/>
  <c r="J169" i="33"/>
  <c r="I169" i="33"/>
  <c r="I168" i="33" s="1"/>
  <c r="H169" i="33"/>
  <c r="BE168" i="33"/>
  <c r="AT168" i="33"/>
  <c r="AS168" i="33"/>
  <c r="AR168" i="33"/>
  <c r="AX168" i="33" s="1"/>
  <c r="AQ168" i="33"/>
  <c r="AP168" i="33"/>
  <c r="AO168" i="33"/>
  <c r="AW168" i="33" s="1"/>
  <c r="AN168" i="33"/>
  <c r="AV168" i="33" s="1"/>
  <c r="AM168" i="33"/>
  <c r="AL168" i="33"/>
  <c r="AK168" i="33"/>
  <c r="AJ168" i="33"/>
  <c r="AI168" i="33"/>
  <c r="AU168" i="33" s="1"/>
  <c r="Z168" i="33"/>
  <c r="Y168" i="33"/>
  <c r="X168" i="33"/>
  <c r="W168" i="33"/>
  <c r="V168" i="33"/>
  <c r="M168" i="33"/>
  <c r="L168" i="33"/>
  <c r="J168" i="33"/>
  <c r="AX167" i="33"/>
  <c r="AW167" i="33"/>
  <c r="AV167" i="33"/>
  <c r="AU167" i="33"/>
  <c r="AH167" i="33"/>
  <c r="AY167" i="33" s="1"/>
  <c r="AZ167" i="33" s="1"/>
  <c r="BA167" i="33" s="1"/>
  <c r="U167" i="33"/>
  <c r="S167" i="33"/>
  <c r="R167" i="33"/>
  <c r="Q167" i="33"/>
  <c r="P167" i="33"/>
  <c r="O167" i="33"/>
  <c r="N167" i="33"/>
  <c r="M167" i="33"/>
  <c r="M163" i="33" s="1"/>
  <c r="L167" i="33"/>
  <c r="K167" i="33"/>
  <c r="J167" i="33"/>
  <c r="I167" i="33"/>
  <c r="H167" i="33"/>
  <c r="AX166" i="33"/>
  <c r="AW166" i="33"/>
  <c r="AV166" i="33"/>
  <c r="AU166" i="33"/>
  <c r="AH166" i="33"/>
  <c r="AY166" i="33" s="1"/>
  <c r="AZ166" i="33" s="1"/>
  <c r="BA166" i="33" s="1"/>
  <c r="U166" i="33"/>
  <c r="S166" i="33"/>
  <c r="R166" i="33"/>
  <c r="Q166" i="33"/>
  <c r="P166" i="33"/>
  <c r="O166" i="33"/>
  <c r="N166" i="33"/>
  <c r="M166" i="33"/>
  <c r="L166" i="33"/>
  <c r="K166" i="33"/>
  <c r="J166" i="33"/>
  <c r="I166" i="33"/>
  <c r="H166" i="33"/>
  <c r="AX165" i="33"/>
  <c r="AW165" i="33"/>
  <c r="AV165" i="33"/>
  <c r="AU165" i="33"/>
  <c r="AH165" i="33"/>
  <c r="AY165" i="33" s="1"/>
  <c r="AZ165" i="33" s="1"/>
  <c r="BA165" i="33" s="1"/>
  <c r="U165" i="33"/>
  <c r="S165" i="33"/>
  <c r="R165" i="33"/>
  <c r="Q165" i="33"/>
  <c r="P165" i="33"/>
  <c r="O165" i="33"/>
  <c r="N165" i="33"/>
  <c r="M165" i="33"/>
  <c r="L165" i="33"/>
  <c r="K165" i="33"/>
  <c r="J165" i="33"/>
  <c r="I165" i="33"/>
  <c r="H165" i="33"/>
  <c r="G165" i="33"/>
  <c r="BH165" i="33" s="1"/>
  <c r="AX164" i="33"/>
  <c r="AW164" i="33"/>
  <c r="AV164" i="33"/>
  <c r="AU164" i="33"/>
  <c r="AH164" i="33"/>
  <c r="AY164" i="33" s="1"/>
  <c r="U164" i="33"/>
  <c r="U163" i="33" s="1"/>
  <c r="S164" i="33"/>
  <c r="R164" i="33"/>
  <c r="Q164" i="33"/>
  <c r="P164" i="33"/>
  <c r="O164" i="33"/>
  <c r="O163" i="33" s="1"/>
  <c r="N164" i="33"/>
  <c r="N163" i="33" s="1"/>
  <c r="M164" i="33"/>
  <c r="L164" i="33"/>
  <c r="K164" i="33"/>
  <c r="J164" i="33"/>
  <c r="I164" i="33"/>
  <c r="H164" i="33"/>
  <c r="BE163" i="33"/>
  <c r="AV163" i="33"/>
  <c r="AT163" i="33"/>
  <c r="AS163" i="33"/>
  <c r="AR163" i="33"/>
  <c r="AX163" i="33" s="1"/>
  <c r="AQ163" i="33"/>
  <c r="AP163" i="33"/>
  <c r="AO163" i="33"/>
  <c r="AW163" i="33" s="1"/>
  <c r="AN163" i="33"/>
  <c r="AM163" i="33"/>
  <c r="AL163" i="33"/>
  <c r="AK163" i="33"/>
  <c r="AJ163" i="33"/>
  <c r="AI163" i="33"/>
  <c r="AU163" i="33" s="1"/>
  <c r="Z163" i="33"/>
  <c r="Y163" i="33"/>
  <c r="X163" i="33"/>
  <c r="W163" i="33"/>
  <c r="V163" i="33"/>
  <c r="K163" i="33"/>
  <c r="J163" i="33"/>
  <c r="AX162" i="33"/>
  <c r="AW162" i="33"/>
  <c r="AV162" i="33"/>
  <c r="AU162" i="33"/>
  <c r="AH162" i="33"/>
  <c r="AY162" i="33" s="1"/>
  <c r="AZ162" i="33" s="1"/>
  <c r="BA162" i="33" s="1"/>
  <c r="U162" i="33"/>
  <c r="S162" i="33"/>
  <c r="R162" i="33"/>
  <c r="Q162" i="33"/>
  <c r="P162" i="33"/>
  <c r="O162" i="33"/>
  <c r="N162" i="33"/>
  <c r="M162" i="33"/>
  <c r="M158" i="33" s="1"/>
  <c r="L162" i="33"/>
  <c r="K162" i="33"/>
  <c r="J162" i="33"/>
  <c r="I162" i="33"/>
  <c r="H162" i="33"/>
  <c r="AX161" i="33"/>
  <c r="AW161" i="33"/>
  <c r="AV161" i="33"/>
  <c r="AU161" i="33"/>
  <c r="AH161" i="33"/>
  <c r="AY161" i="33" s="1"/>
  <c r="AZ161" i="33" s="1"/>
  <c r="BA161" i="33" s="1"/>
  <c r="U161" i="33"/>
  <c r="S161" i="33"/>
  <c r="R161" i="33"/>
  <c r="Q161" i="33"/>
  <c r="P161" i="33"/>
  <c r="O161" i="33"/>
  <c r="N161" i="33"/>
  <c r="N158" i="33" s="1"/>
  <c r="M161" i="33"/>
  <c r="L161" i="33"/>
  <c r="K161" i="33"/>
  <c r="J161" i="33"/>
  <c r="I161" i="33"/>
  <c r="H161" i="33"/>
  <c r="AX160" i="33"/>
  <c r="AW160" i="33"/>
  <c r="AV160" i="33"/>
  <c r="AU160" i="33"/>
  <c r="AH160" i="33"/>
  <c r="AY160" i="33" s="1"/>
  <c r="AZ160" i="33" s="1"/>
  <c r="BA160" i="33" s="1"/>
  <c r="U160" i="33"/>
  <c r="S160" i="33"/>
  <c r="R160" i="33"/>
  <c r="Q160" i="33"/>
  <c r="P160" i="33"/>
  <c r="P158" i="33" s="1"/>
  <c r="O160" i="33"/>
  <c r="O158" i="33" s="1"/>
  <c r="N160" i="33"/>
  <c r="M160" i="33"/>
  <c r="L160" i="33"/>
  <c r="K160" i="33"/>
  <c r="J160" i="33"/>
  <c r="I160" i="33"/>
  <c r="H160" i="33"/>
  <c r="G160" i="33" s="1"/>
  <c r="BH160" i="33" s="1"/>
  <c r="AX159" i="33"/>
  <c r="AW159" i="33"/>
  <c r="AV159" i="33"/>
  <c r="AU159" i="33"/>
  <c r="AH159" i="33"/>
  <c r="AY159" i="33" s="1"/>
  <c r="U159" i="33"/>
  <c r="U158" i="33" s="1"/>
  <c r="S159" i="33"/>
  <c r="S158" i="33" s="1"/>
  <c r="R159" i="33"/>
  <c r="Q159" i="33"/>
  <c r="P159" i="33"/>
  <c r="O159" i="33"/>
  <c r="N159" i="33"/>
  <c r="M159" i="33"/>
  <c r="L159" i="33"/>
  <c r="L158" i="33" s="1"/>
  <c r="K159" i="33"/>
  <c r="J159" i="33"/>
  <c r="J158" i="33" s="1"/>
  <c r="I159" i="33"/>
  <c r="I158" i="33" s="1"/>
  <c r="H159" i="33"/>
  <c r="BE158" i="33"/>
  <c r="AT158" i="33"/>
  <c r="AS158" i="33"/>
  <c r="AR158" i="33"/>
  <c r="AX158" i="33" s="1"/>
  <c r="AQ158" i="33"/>
  <c r="AP158" i="33"/>
  <c r="AW158" i="33" s="1"/>
  <c r="AO158" i="33"/>
  <c r="AN158" i="33"/>
  <c r="AM158" i="33"/>
  <c r="AL158" i="33"/>
  <c r="AV158" i="33" s="1"/>
  <c r="AK158" i="33"/>
  <c r="AJ158" i="33"/>
  <c r="AI158" i="33"/>
  <c r="AU158" i="33" s="1"/>
  <c r="Z158" i="33"/>
  <c r="Y158" i="33"/>
  <c r="X158" i="33"/>
  <c r="W158" i="33"/>
  <c r="V158" i="33"/>
  <c r="K158" i="33"/>
  <c r="AY157" i="33"/>
  <c r="AZ157" i="33" s="1"/>
  <c r="BA157" i="33" s="1"/>
  <c r="AX157" i="33"/>
  <c r="AW157" i="33"/>
  <c r="AV157" i="33"/>
  <c r="AU157" i="33"/>
  <c r="AH157" i="33"/>
  <c r="U157" i="33"/>
  <c r="S157" i="33"/>
  <c r="R157" i="33"/>
  <c r="Q157" i="33"/>
  <c r="P157" i="33"/>
  <c r="O157" i="33"/>
  <c r="N157" i="33"/>
  <c r="M157" i="33"/>
  <c r="L157" i="33"/>
  <c r="K157" i="33"/>
  <c r="J157" i="33"/>
  <c r="I157" i="33"/>
  <c r="H157" i="33"/>
  <c r="AX156" i="33"/>
  <c r="AW156" i="33"/>
  <c r="AV156" i="33"/>
  <c r="AU156" i="33"/>
  <c r="AH156" i="33"/>
  <c r="AY156" i="33" s="1"/>
  <c r="AZ156" i="33" s="1"/>
  <c r="BA156" i="33" s="1"/>
  <c r="U156" i="33"/>
  <c r="S156" i="33"/>
  <c r="R156" i="33"/>
  <c r="Q156" i="33"/>
  <c r="P156" i="33"/>
  <c r="O156" i="33"/>
  <c r="N156" i="33"/>
  <c r="M156" i="33"/>
  <c r="L156" i="33"/>
  <c r="K156" i="33"/>
  <c r="J156" i="33"/>
  <c r="I156" i="33"/>
  <c r="H156" i="33"/>
  <c r="AX155" i="33"/>
  <c r="AW155" i="33"/>
  <c r="AV155" i="33"/>
  <c r="AU155" i="33"/>
  <c r="AH155" i="33"/>
  <c r="AY155" i="33" s="1"/>
  <c r="AZ155" i="33" s="1"/>
  <c r="BA155" i="33" s="1"/>
  <c r="U155" i="33"/>
  <c r="S155" i="33"/>
  <c r="R155" i="33"/>
  <c r="Q155" i="33"/>
  <c r="P155" i="33"/>
  <c r="O155" i="33"/>
  <c r="N155" i="33"/>
  <c r="M155" i="33"/>
  <c r="L155" i="33"/>
  <c r="K155" i="33"/>
  <c r="J155" i="33"/>
  <c r="I155" i="33"/>
  <c r="H155" i="33"/>
  <c r="AX154" i="33"/>
  <c r="AW154" i="33"/>
  <c r="AV154" i="33"/>
  <c r="AU154" i="33"/>
  <c r="AH154" i="33"/>
  <c r="AY154" i="33" s="1"/>
  <c r="AZ154" i="33" s="1"/>
  <c r="BA154" i="33" s="1"/>
  <c r="U154" i="33"/>
  <c r="S154" i="33"/>
  <c r="R154" i="33"/>
  <c r="Q154" i="33"/>
  <c r="P154" i="33"/>
  <c r="O154" i="33"/>
  <c r="N154" i="33"/>
  <c r="M154" i="33"/>
  <c r="L154" i="33"/>
  <c r="K154" i="33"/>
  <c r="J154" i="33"/>
  <c r="I154" i="33"/>
  <c r="H154" i="33"/>
  <c r="AX153" i="33"/>
  <c r="AW153" i="33"/>
  <c r="AV153" i="33"/>
  <c r="AU153" i="33"/>
  <c r="AH153" i="33"/>
  <c r="AY153" i="33" s="1"/>
  <c r="AZ153" i="33" s="1"/>
  <c r="BA153" i="33" s="1"/>
  <c r="U153" i="33"/>
  <c r="S153" i="33"/>
  <c r="R153" i="33"/>
  <c r="Q153" i="33"/>
  <c r="P153" i="33"/>
  <c r="O153" i="33"/>
  <c r="N153" i="33"/>
  <c r="M153" i="33"/>
  <c r="L153" i="33"/>
  <c r="K153" i="33"/>
  <c r="J153" i="33"/>
  <c r="I153" i="33"/>
  <c r="H153" i="33"/>
  <c r="G153" i="33" s="1"/>
  <c r="BH153" i="33" s="1"/>
  <c r="AX152" i="33"/>
  <c r="AW152" i="33"/>
  <c r="AV152" i="33"/>
  <c r="AU152" i="33"/>
  <c r="AH152" i="33"/>
  <c r="AH149" i="33" s="1"/>
  <c r="U152" i="33"/>
  <c r="S152" i="33"/>
  <c r="R152" i="33"/>
  <c r="Q152" i="33"/>
  <c r="P152" i="33"/>
  <c r="O152" i="33"/>
  <c r="N152" i="33"/>
  <c r="M152" i="33"/>
  <c r="L152" i="33"/>
  <c r="K152" i="33"/>
  <c r="J152" i="33"/>
  <c r="I152" i="33"/>
  <c r="H152" i="33"/>
  <c r="AX151" i="33"/>
  <c r="AW151" i="33"/>
  <c r="AV151" i="33"/>
  <c r="AU151" i="33"/>
  <c r="AH151" i="33"/>
  <c r="AY151" i="33" s="1"/>
  <c r="U151" i="33"/>
  <c r="S151" i="33"/>
  <c r="R151" i="33"/>
  <c r="Q151" i="33"/>
  <c r="P151" i="33"/>
  <c r="O151" i="33"/>
  <c r="N151" i="33"/>
  <c r="M151" i="33"/>
  <c r="L151" i="33"/>
  <c r="K151" i="33"/>
  <c r="J151" i="33"/>
  <c r="I151" i="33"/>
  <c r="I149" i="33" s="1"/>
  <c r="H151" i="33"/>
  <c r="H149" i="33" s="1"/>
  <c r="BA150" i="33"/>
  <c r="AZ150" i="33"/>
  <c r="AY150" i="33"/>
  <c r="AX150" i="33"/>
  <c r="AW150" i="33"/>
  <c r="AV150" i="33"/>
  <c r="AU150" i="33"/>
  <c r="AH150" i="33"/>
  <c r="U150" i="33"/>
  <c r="S150" i="33"/>
  <c r="R150" i="33"/>
  <c r="Q150" i="33"/>
  <c r="Q149" i="33" s="1"/>
  <c r="P150" i="33"/>
  <c r="P149" i="33" s="1"/>
  <c r="O150" i="33"/>
  <c r="O149" i="33" s="1"/>
  <c r="N150" i="33"/>
  <c r="M150" i="33"/>
  <c r="L150" i="33"/>
  <c r="K150" i="33"/>
  <c r="J150" i="33"/>
  <c r="I150" i="33"/>
  <c r="H150" i="33"/>
  <c r="BE149" i="33"/>
  <c r="AT149" i="33"/>
  <c r="AS149" i="33"/>
  <c r="AR149" i="33"/>
  <c r="AX149" i="33" s="1"/>
  <c r="AQ149" i="33"/>
  <c r="AP149" i="33"/>
  <c r="AO149" i="33"/>
  <c r="AW149" i="33" s="1"/>
  <c r="AN149" i="33"/>
  <c r="AM149" i="33"/>
  <c r="AL149" i="33"/>
  <c r="AV149" i="33" s="1"/>
  <c r="AK149" i="33"/>
  <c r="AJ149" i="33"/>
  <c r="AI149" i="33"/>
  <c r="AU149" i="33" s="1"/>
  <c r="Z149" i="33"/>
  <c r="Y149" i="33"/>
  <c r="X149" i="33"/>
  <c r="W149" i="33"/>
  <c r="V149" i="33"/>
  <c r="U149" i="33"/>
  <c r="L149" i="33"/>
  <c r="K149" i="33"/>
  <c r="AX148" i="33"/>
  <c r="AW148" i="33"/>
  <c r="AV148" i="33"/>
  <c r="AU148" i="33"/>
  <c r="AH148" i="33"/>
  <c r="AY148" i="33" s="1"/>
  <c r="AZ148" i="33" s="1"/>
  <c r="BA148" i="33" s="1"/>
  <c r="U148" i="33"/>
  <c r="S148" i="33"/>
  <c r="R148" i="33"/>
  <c r="Q148" i="33"/>
  <c r="P148" i="33"/>
  <c r="O148" i="33"/>
  <c r="O146" i="33" s="1"/>
  <c r="N148" i="33"/>
  <c r="N146" i="33" s="1"/>
  <c r="M148" i="33"/>
  <c r="L148" i="33"/>
  <c r="K148" i="33"/>
  <c r="K146" i="33" s="1"/>
  <c r="J148" i="33"/>
  <c r="I148" i="33"/>
  <c r="H148" i="33"/>
  <c r="AX147" i="33"/>
  <c r="AW147" i="33"/>
  <c r="AV147" i="33"/>
  <c r="AU147" i="33"/>
  <c r="AH147" i="33"/>
  <c r="AY147" i="33" s="1"/>
  <c r="U147" i="33"/>
  <c r="U146" i="33" s="1"/>
  <c r="S147" i="33"/>
  <c r="S146" i="33" s="1"/>
  <c r="R147" i="33"/>
  <c r="R146" i="33" s="1"/>
  <c r="Q147" i="33"/>
  <c r="Q146" i="33" s="1"/>
  <c r="P147" i="33"/>
  <c r="P146" i="33" s="1"/>
  <c r="O147" i="33"/>
  <c r="N147" i="33"/>
  <c r="M147" i="33"/>
  <c r="M146" i="33" s="1"/>
  <c r="L147" i="33"/>
  <c r="L146" i="33" s="1"/>
  <c r="K147" i="33"/>
  <c r="J147" i="33"/>
  <c r="I147" i="33"/>
  <c r="H147" i="33"/>
  <c r="H146" i="33" s="1"/>
  <c r="BE146" i="33"/>
  <c r="AT146" i="33"/>
  <c r="AS146" i="33"/>
  <c r="AR146" i="33"/>
  <c r="AX146" i="33" s="1"/>
  <c r="AQ146" i="33"/>
  <c r="AP146" i="33"/>
  <c r="AW146" i="33" s="1"/>
  <c r="AO146" i="33"/>
  <c r="AN146" i="33"/>
  <c r="AM146" i="33"/>
  <c r="AL146" i="33"/>
  <c r="AV146" i="33" s="1"/>
  <c r="AK146" i="33"/>
  <c r="AJ146" i="33"/>
  <c r="AI146" i="33"/>
  <c r="AU146" i="33" s="1"/>
  <c r="AH146" i="33"/>
  <c r="Z146" i="33"/>
  <c r="Y146" i="33"/>
  <c r="X146" i="33"/>
  <c r="W146" i="33"/>
  <c r="V146" i="33"/>
  <c r="AY145" i="33"/>
  <c r="AZ145" i="33" s="1"/>
  <c r="BA145" i="33" s="1"/>
  <c r="AX145" i="33"/>
  <c r="AW145" i="33"/>
  <c r="AV145" i="33"/>
  <c r="AU145" i="33"/>
  <c r="AH145" i="33"/>
  <c r="U145" i="33"/>
  <c r="S145" i="33"/>
  <c r="R145" i="33"/>
  <c r="Q145" i="33"/>
  <c r="P145" i="33"/>
  <c r="O145" i="33"/>
  <c r="N145" i="33"/>
  <c r="M145" i="33"/>
  <c r="L145" i="33"/>
  <c r="K145" i="33"/>
  <c r="J145" i="33"/>
  <c r="I145" i="33"/>
  <c r="H145" i="33"/>
  <c r="G145" i="33" s="1"/>
  <c r="BH145" i="33" s="1"/>
  <c r="AX144" i="33"/>
  <c r="AW144" i="33"/>
  <c r="AV144" i="33"/>
  <c r="AU144" i="33"/>
  <c r="AH144" i="33"/>
  <c r="AY144" i="33" s="1"/>
  <c r="AZ144" i="33" s="1"/>
  <c r="BA144" i="33" s="1"/>
  <c r="U144" i="33"/>
  <c r="S144" i="33"/>
  <c r="R144" i="33"/>
  <c r="Q144" i="33"/>
  <c r="P144" i="33"/>
  <c r="O144" i="33"/>
  <c r="N144" i="33"/>
  <c r="M144" i="33"/>
  <c r="L144" i="33"/>
  <c r="K144" i="33"/>
  <c r="K140" i="33" s="1"/>
  <c r="J144" i="33"/>
  <c r="I144" i="33"/>
  <c r="H144" i="33"/>
  <c r="AX143" i="33"/>
  <c r="AW143" i="33"/>
  <c r="AV143" i="33"/>
  <c r="AU143" i="33"/>
  <c r="AH143" i="33"/>
  <c r="U143" i="33"/>
  <c r="S143" i="33"/>
  <c r="R143" i="33"/>
  <c r="Q143" i="33"/>
  <c r="P143" i="33"/>
  <c r="O143" i="33"/>
  <c r="N143" i="33"/>
  <c r="M143" i="33"/>
  <c r="M140" i="33" s="1"/>
  <c r="L143" i="33"/>
  <c r="K143" i="33"/>
  <c r="J143" i="33"/>
  <c r="I143" i="33"/>
  <c r="H143" i="33"/>
  <c r="AX142" i="33"/>
  <c r="AW142" i="33"/>
  <c r="AV142" i="33"/>
  <c r="AU142" i="33"/>
  <c r="AH142" i="33"/>
  <c r="AY142" i="33" s="1"/>
  <c r="AZ142" i="33" s="1"/>
  <c r="BA142" i="33" s="1"/>
  <c r="U142" i="33"/>
  <c r="S142" i="33"/>
  <c r="G142" i="33" s="1"/>
  <c r="BH142" i="33" s="1"/>
  <c r="R142" i="33"/>
  <c r="Q142" i="33"/>
  <c r="P142" i="33"/>
  <c r="P140" i="33" s="1"/>
  <c r="O142" i="33"/>
  <c r="O140" i="33" s="1"/>
  <c r="N142" i="33"/>
  <c r="N140" i="33" s="1"/>
  <c r="M142" i="33"/>
  <c r="L142" i="33"/>
  <c r="K142" i="33"/>
  <c r="J142" i="33"/>
  <c r="I142" i="33"/>
  <c r="H142" i="33"/>
  <c r="AX141" i="33"/>
  <c r="AW141" i="33"/>
  <c r="AV141" i="33"/>
  <c r="AU141" i="33"/>
  <c r="AH141" i="33"/>
  <c r="AY141" i="33" s="1"/>
  <c r="U141" i="33"/>
  <c r="U140" i="33" s="1"/>
  <c r="S141" i="33"/>
  <c r="R141" i="33"/>
  <c r="Q141" i="33"/>
  <c r="P141" i="33"/>
  <c r="O141" i="33"/>
  <c r="N141" i="33"/>
  <c r="M141" i="33"/>
  <c r="L141" i="33"/>
  <c r="K141" i="33"/>
  <c r="J141" i="33"/>
  <c r="J140" i="33" s="1"/>
  <c r="I141" i="33"/>
  <c r="H141" i="33"/>
  <c r="BE140" i="33"/>
  <c r="AT140" i="33"/>
  <c r="AS140" i="33"/>
  <c r="AR140" i="33"/>
  <c r="AX140" i="33" s="1"/>
  <c r="AQ140" i="33"/>
  <c r="AP140" i="33"/>
  <c r="AW140" i="33" s="1"/>
  <c r="AO140" i="33"/>
  <c r="AN140" i="33"/>
  <c r="AM140" i="33"/>
  <c r="AL140" i="33"/>
  <c r="AV140" i="33" s="1"/>
  <c r="AK140" i="33"/>
  <c r="AJ140" i="33"/>
  <c r="AI140" i="33"/>
  <c r="AU140" i="33" s="1"/>
  <c r="Z140" i="33"/>
  <c r="Y140" i="33"/>
  <c r="X140" i="33"/>
  <c r="W140" i="33"/>
  <c r="V140" i="33"/>
  <c r="L140" i="33"/>
  <c r="AY139" i="33"/>
  <c r="AZ139" i="33" s="1"/>
  <c r="AX139" i="33"/>
  <c r="AW139" i="33"/>
  <c r="AV139" i="33"/>
  <c r="AU139" i="33"/>
  <c r="AH139" i="33"/>
  <c r="U139" i="33"/>
  <c r="S139" i="33"/>
  <c r="R139" i="33"/>
  <c r="Q139" i="33"/>
  <c r="P139" i="33"/>
  <c r="O139" i="33"/>
  <c r="O138" i="33" s="1"/>
  <c r="N139" i="33"/>
  <c r="N138" i="33" s="1"/>
  <c r="M139" i="33"/>
  <c r="M138" i="33" s="1"/>
  <c r="L139" i="33"/>
  <c r="L138" i="33" s="1"/>
  <c r="K139" i="33"/>
  <c r="K138" i="33" s="1"/>
  <c r="J139" i="33"/>
  <c r="J138" i="33" s="1"/>
  <c r="I139" i="33"/>
  <c r="I138" i="33" s="1"/>
  <c r="H139" i="33"/>
  <c r="H138" i="33" s="1"/>
  <c r="BE138" i="33"/>
  <c r="AY138" i="33"/>
  <c r="AX138" i="33"/>
  <c r="AW138" i="33"/>
  <c r="AV138" i="33"/>
  <c r="AU138" i="33"/>
  <c r="AT138" i="33"/>
  <c r="AS138" i="33"/>
  <c r="AR138" i="33"/>
  <c r="AQ138" i="33"/>
  <c r="AP138" i="33"/>
  <c r="AO138" i="33"/>
  <c r="AN138" i="33"/>
  <c r="AM138" i="33"/>
  <c r="AL138" i="33"/>
  <c r="AK138" i="33"/>
  <c r="AJ138" i="33"/>
  <c r="AI138" i="33"/>
  <c r="AH138" i="33"/>
  <c r="Z138" i="33"/>
  <c r="Y138" i="33"/>
  <c r="X138" i="33"/>
  <c r="W138" i="33"/>
  <c r="V138" i="33"/>
  <c r="U138" i="33"/>
  <c r="S138" i="33"/>
  <c r="R138" i="33"/>
  <c r="Q138" i="33"/>
  <c r="P138" i="33"/>
  <c r="AZ137" i="33"/>
  <c r="BA137" i="33" s="1"/>
  <c r="AY137" i="33"/>
  <c r="AX137" i="33"/>
  <c r="AW137" i="33"/>
  <c r="AV137" i="33"/>
  <c r="AU137" i="33"/>
  <c r="AH137" i="33"/>
  <c r="U137" i="33"/>
  <c r="S137" i="33"/>
  <c r="R137" i="33"/>
  <c r="Q137" i="33"/>
  <c r="P137" i="33"/>
  <c r="O137" i="33"/>
  <c r="N137" i="33"/>
  <c r="M137" i="33"/>
  <c r="L137" i="33"/>
  <c r="K137" i="33"/>
  <c r="J137" i="33"/>
  <c r="I137" i="33"/>
  <c r="H137" i="33"/>
  <c r="G137" i="33" s="1"/>
  <c r="BH137" i="33" s="1"/>
  <c r="AY136" i="33"/>
  <c r="AZ136" i="33" s="1"/>
  <c r="BA136" i="33" s="1"/>
  <c r="AX136" i="33"/>
  <c r="AW136" i="33"/>
  <c r="AV136" i="33"/>
  <c r="AU136" i="33"/>
  <c r="AH136" i="33"/>
  <c r="U136" i="33"/>
  <c r="S136" i="33"/>
  <c r="R136" i="33"/>
  <c r="Q136" i="33"/>
  <c r="P136" i="33"/>
  <c r="O136" i="33"/>
  <c r="N136" i="33"/>
  <c r="M136" i="33"/>
  <c r="L136" i="33"/>
  <c r="K136" i="33"/>
  <c r="J136" i="33"/>
  <c r="I136" i="33"/>
  <c r="H136" i="33"/>
  <c r="AZ135" i="33"/>
  <c r="BA135" i="33" s="1"/>
  <c r="AY135" i="33"/>
  <c r="AX135" i="33"/>
  <c r="AW135" i="33"/>
  <c r="AV135" i="33"/>
  <c r="AU135" i="33"/>
  <c r="AH135" i="33"/>
  <c r="U135" i="33"/>
  <c r="S135" i="33"/>
  <c r="R135" i="33"/>
  <c r="Q135" i="33"/>
  <c r="P135" i="33"/>
  <c r="O135" i="33"/>
  <c r="N135" i="33"/>
  <c r="M135" i="33"/>
  <c r="L135" i="33"/>
  <c r="K135" i="33"/>
  <c r="J135" i="33"/>
  <c r="I135" i="33"/>
  <c r="H135" i="33"/>
  <c r="AZ134" i="33"/>
  <c r="BA134" i="33" s="1"/>
  <c r="AY134" i="33"/>
  <c r="AX134" i="33"/>
  <c r="AW134" i="33"/>
  <c r="AV134" i="33"/>
  <c r="AU134" i="33"/>
  <c r="AH134" i="33"/>
  <c r="U134" i="33"/>
  <c r="S134" i="33"/>
  <c r="R134" i="33"/>
  <c r="Q134" i="33"/>
  <c r="P134" i="33"/>
  <c r="O134" i="33"/>
  <c r="N134" i="33"/>
  <c r="M134" i="33"/>
  <c r="L134" i="33"/>
  <c r="L130" i="33" s="1"/>
  <c r="K134" i="33"/>
  <c r="J134" i="33"/>
  <c r="I134" i="33"/>
  <c r="H134" i="33"/>
  <c r="AY133" i="33"/>
  <c r="AZ133" i="33" s="1"/>
  <c r="BA133" i="33" s="1"/>
  <c r="AX133" i="33"/>
  <c r="AW133" i="33"/>
  <c r="AV133" i="33"/>
  <c r="AU133" i="33"/>
  <c r="AH133" i="33"/>
  <c r="U133" i="33"/>
  <c r="S133" i="33"/>
  <c r="R133" i="33"/>
  <c r="Q133" i="33"/>
  <c r="P133" i="33"/>
  <c r="P130" i="33" s="1"/>
  <c r="O133" i="33"/>
  <c r="O130" i="33" s="1"/>
  <c r="N133" i="33"/>
  <c r="M133" i="33"/>
  <c r="M130" i="33" s="1"/>
  <c r="L133" i="33"/>
  <c r="K133" i="33"/>
  <c r="J133" i="33"/>
  <c r="I133" i="33"/>
  <c r="H133" i="33"/>
  <c r="AX132" i="33"/>
  <c r="AW132" i="33"/>
  <c r="AV132" i="33"/>
  <c r="AU132" i="33"/>
  <c r="AH132" i="33"/>
  <c r="AY132" i="33" s="1"/>
  <c r="AZ132" i="33" s="1"/>
  <c r="BA132" i="33" s="1"/>
  <c r="U132" i="33"/>
  <c r="S132" i="33"/>
  <c r="R132" i="33"/>
  <c r="Q132" i="33"/>
  <c r="Q130" i="33" s="1"/>
  <c r="P132" i="33"/>
  <c r="O132" i="33"/>
  <c r="N132" i="33"/>
  <c r="M132" i="33"/>
  <c r="L132" i="33"/>
  <c r="K132" i="33"/>
  <c r="J132" i="33"/>
  <c r="I132" i="33"/>
  <c r="H132" i="33"/>
  <c r="AX131" i="33"/>
  <c r="AW131" i="33"/>
  <c r="AV131" i="33"/>
  <c r="AU131" i="33"/>
  <c r="AH131" i="33"/>
  <c r="AY131" i="33" s="1"/>
  <c r="U131" i="33"/>
  <c r="U130" i="33" s="1"/>
  <c r="S131" i="33"/>
  <c r="R131" i="33"/>
  <c r="Q131" i="33"/>
  <c r="P131" i="33"/>
  <c r="O131" i="33"/>
  <c r="N131" i="33"/>
  <c r="M131" i="33"/>
  <c r="L131" i="33"/>
  <c r="K131" i="33"/>
  <c r="K130" i="33" s="1"/>
  <c r="J131" i="33"/>
  <c r="I131" i="33"/>
  <c r="I130" i="33" s="1"/>
  <c r="H131" i="33"/>
  <c r="BE130" i="33"/>
  <c r="AW130" i="33"/>
  <c r="AV130" i="33"/>
  <c r="AU130" i="33"/>
  <c r="AT130" i="33"/>
  <c r="AS130" i="33"/>
  <c r="AR130" i="33"/>
  <c r="AX130" i="33" s="1"/>
  <c r="AQ130" i="33"/>
  <c r="AP130" i="33"/>
  <c r="AO130" i="33"/>
  <c r="AN130" i="33"/>
  <c r="AM130" i="33"/>
  <c r="AL130" i="33"/>
  <c r="AK130" i="33"/>
  <c r="AJ130" i="33"/>
  <c r="AI130" i="33"/>
  <c r="AH130" i="33"/>
  <c r="Z130" i="33"/>
  <c r="Y130" i="33"/>
  <c r="X130" i="33"/>
  <c r="W130" i="33"/>
  <c r="V130" i="33"/>
  <c r="N130" i="33"/>
  <c r="AZ129" i="33"/>
  <c r="BA129" i="33" s="1"/>
  <c r="BA128" i="33" s="1"/>
  <c r="AY129" i="33"/>
  <c r="AX129" i="33"/>
  <c r="AW129" i="33"/>
  <c r="AV129" i="33"/>
  <c r="AU129" i="33"/>
  <c r="AH129" i="33"/>
  <c r="U129" i="33"/>
  <c r="S129" i="33"/>
  <c r="S128" i="33" s="1"/>
  <c r="R129" i="33"/>
  <c r="R128" i="33" s="1"/>
  <c r="Q129" i="33"/>
  <c r="Q128" i="33" s="1"/>
  <c r="P129" i="33"/>
  <c r="P128" i="33" s="1"/>
  <c r="O129" i="33"/>
  <c r="O128" i="33" s="1"/>
  <c r="N129" i="33"/>
  <c r="N128" i="33" s="1"/>
  <c r="M129" i="33"/>
  <c r="M128" i="33" s="1"/>
  <c r="L129" i="33"/>
  <c r="L128" i="33" s="1"/>
  <c r="K129" i="33"/>
  <c r="J129" i="33"/>
  <c r="I129" i="33"/>
  <c r="H129" i="33"/>
  <c r="BE128" i="33"/>
  <c r="AZ128" i="33"/>
  <c r="AY128" i="33"/>
  <c r="AX128" i="33"/>
  <c r="AW128" i="33"/>
  <c r="AV128" i="33"/>
  <c r="AT128" i="33"/>
  <c r="AS128" i="33"/>
  <c r="AR128" i="33"/>
  <c r="AQ128" i="33"/>
  <c r="AP128" i="33"/>
  <c r="AO128" i="33"/>
  <c r="AN128" i="33"/>
  <c r="AM128" i="33"/>
  <c r="AL128" i="33"/>
  <c r="AK128" i="33"/>
  <c r="AJ128" i="33"/>
  <c r="AI128" i="33"/>
  <c r="AU128" i="33" s="1"/>
  <c r="AH128" i="33"/>
  <c r="Z128" i="33"/>
  <c r="Y128" i="33"/>
  <c r="X128" i="33"/>
  <c r="W128" i="33"/>
  <c r="V128" i="33"/>
  <c r="U128" i="33"/>
  <c r="J128" i="33"/>
  <c r="I128" i="33"/>
  <c r="H128" i="33"/>
  <c r="BA127" i="33"/>
  <c r="AZ127" i="33"/>
  <c r="AX127" i="33"/>
  <c r="AW127" i="33"/>
  <c r="AV127" i="33"/>
  <c r="AU127" i="33"/>
  <c r="AH127" i="33"/>
  <c r="AY127" i="33" s="1"/>
  <c r="U127" i="33"/>
  <c r="S127" i="33"/>
  <c r="R127" i="33"/>
  <c r="Q127" i="33"/>
  <c r="P127" i="33"/>
  <c r="O127" i="33"/>
  <c r="N127" i="33"/>
  <c r="M127" i="33"/>
  <c r="L127" i="33"/>
  <c r="K127" i="33"/>
  <c r="J127" i="33"/>
  <c r="I127" i="33"/>
  <c r="H127" i="33"/>
  <c r="G127" i="33" s="1"/>
  <c r="BH127" i="33" s="1"/>
  <c r="AZ126" i="33"/>
  <c r="BA126" i="33" s="1"/>
  <c r="AY126" i="33"/>
  <c r="AX126" i="33"/>
  <c r="AW126" i="33"/>
  <c r="AV126" i="33"/>
  <c r="AU126" i="33"/>
  <c r="AH126" i="33"/>
  <c r="U126" i="33"/>
  <c r="S126" i="33"/>
  <c r="R126" i="33"/>
  <c r="Q126" i="33"/>
  <c r="P126" i="33"/>
  <c r="O126" i="33"/>
  <c r="N126" i="33"/>
  <c r="M126" i="33"/>
  <c r="L126" i="33"/>
  <c r="K126" i="33"/>
  <c r="J126" i="33"/>
  <c r="I126" i="33"/>
  <c r="H126" i="33"/>
  <c r="G126" i="33"/>
  <c r="BH126" i="33" s="1"/>
  <c r="BA125" i="33"/>
  <c r="AZ125" i="33"/>
  <c r="AY125" i="33"/>
  <c r="AX125" i="33"/>
  <c r="AW125" i="33"/>
  <c r="AV125" i="33"/>
  <c r="AU125" i="33"/>
  <c r="AH125" i="33"/>
  <c r="U125" i="33"/>
  <c r="S125" i="33"/>
  <c r="R125" i="33"/>
  <c r="Q125" i="33"/>
  <c r="P125" i="33"/>
  <c r="O125" i="33"/>
  <c r="N125" i="33"/>
  <c r="M125" i="33"/>
  <c r="L125" i="33"/>
  <c r="K125" i="33"/>
  <c r="J125" i="33"/>
  <c r="I125" i="33"/>
  <c r="H125" i="33"/>
  <c r="AZ124" i="33"/>
  <c r="BA124" i="33" s="1"/>
  <c r="AY124" i="33"/>
  <c r="AX124" i="33"/>
  <c r="AW124" i="33"/>
  <c r="AV124" i="33"/>
  <c r="AU124" i="33"/>
  <c r="AH124" i="33"/>
  <c r="U124" i="33"/>
  <c r="S124" i="33"/>
  <c r="R124" i="33"/>
  <c r="Q124" i="33"/>
  <c r="P124" i="33"/>
  <c r="O124" i="33"/>
  <c r="N124" i="33"/>
  <c r="M124" i="33"/>
  <c r="L124" i="33"/>
  <c r="K124" i="33"/>
  <c r="J124" i="33"/>
  <c r="I124" i="33"/>
  <c r="H124" i="33"/>
  <c r="H118" i="33" s="1"/>
  <c r="G124" i="33"/>
  <c r="BH124" i="33" s="1"/>
  <c r="BA123" i="33"/>
  <c r="AZ123" i="33"/>
  <c r="AY123" i="33"/>
  <c r="AX123" i="33"/>
  <c r="AW123" i="33"/>
  <c r="AV123" i="33"/>
  <c r="AU123" i="33"/>
  <c r="AH123" i="33"/>
  <c r="U123" i="33"/>
  <c r="S123" i="33"/>
  <c r="R123" i="33"/>
  <c r="Q123" i="33"/>
  <c r="P123" i="33"/>
  <c r="O123" i="33"/>
  <c r="N123" i="33"/>
  <c r="M123" i="33"/>
  <c r="L123" i="33"/>
  <c r="K123" i="33"/>
  <c r="J123" i="33"/>
  <c r="I123" i="33"/>
  <c r="G123" i="33" s="1"/>
  <c r="BH123" i="33" s="1"/>
  <c r="H123" i="33"/>
  <c r="AZ122" i="33"/>
  <c r="BA122" i="33" s="1"/>
  <c r="AY122" i="33"/>
  <c r="AX122" i="33"/>
  <c r="AW122" i="33"/>
  <c r="AV122" i="33"/>
  <c r="AU122" i="33"/>
  <c r="AH122" i="33"/>
  <c r="U122" i="33"/>
  <c r="S122" i="33"/>
  <c r="R122" i="33"/>
  <c r="Q122" i="33"/>
  <c r="P122" i="33"/>
  <c r="O122" i="33"/>
  <c r="N122" i="33"/>
  <c r="M122" i="33"/>
  <c r="L122" i="33"/>
  <c r="K122" i="33"/>
  <c r="J122" i="33"/>
  <c r="I122" i="33"/>
  <c r="G122" i="33" s="1"/>
  <c r="BH122" i="33" s="1"/>
  <c r="H122" i="33"/>
  <c r="BA121" i="33"/>
  <c r="AZ121" i="33"/>
  <c r="AY121" i="33"/>
  <c r="AY118" i="33" s="1"/>
  <c r="AX121" i="33"/>
  <c r="AW121" i="33"/>
  <c r="AV121" i="33"/>
  <c r="AU121" i="33"/>
  <c r="AH121" i="33"/>
  <c r="U121" i="33"/>
  <c r="S121" i="33"/>
  <c r="R121" i="33"/>
  <c r="Q121" i="33"/>
  <c r="P121" i="33"/>
  <c r="O121" i="33"/>
  <c r="N121" i="33"/>
  <c r="M121" i="33"/>
  <c r="L121" i="33"/>
  <c r="K121" i="33"/>
  <c r="J121" i="33"/>
  <c r="I121" i="33"/>
  <c r="H121" i="33"/>
  <c r="BA120" i="33"/>
  <c r="AZ120" i="33"/>
  <c r="AZ118" i="33" s="1"/>
  <c r="AY120" i="33"/>
  <c r="AX120" i="33"/>
  <c r="AW120" i="33"/>
  <c r="AV120" i="33"/>
  <c r="AU120" i="33"/>
  <c r="AH120" i="33"/>
  <c r="U120" i="33"/>
  <c r="S120" i="33"/>
  <c r="R120" i="33"/>
  <c r="Q120" i="33"/>
  <c r="P120" i="33"/>
  <c r="O120" i="33"/>
  <c r="N120" i="33"/>
  <c r="M120" i="33"/>
  <c r="L120" i="33"/>
  <c r="K120" i="33"/>
  <c r="J120" i="33"/>
  <c r="I120" i="33"/>
  <c r="I118" i="33" s="1"/>
  <c r="H120" i="33"/>
  <c r="AZ119" i="33"/>
  <c r="BA119" i="33" s="1"/>
  <c r="AY119" i="33"/>
  <c r="AX119" i="33"/>
  <c r="AW119" i="33"/>
  <c r="AV119" i="33"/>
  <c r="AU119" i="33"/>
  <c r="AH119" i="33"/>
  <c r="U119" i="33"/>
  <c r="S119" i="33"/>
  <c r="S118" i="33" s="1"/>
  <c r="R119" i="33"/>
  <c r="R118" i="33" s="1"/>
  <c r="Q119" i="33"/>
  <c r="Q118" i="33" s="1"/>
  <c r="P119" i="33"/>
  <c r="P118" i="33" s="1"/>
  <c r="O119" i="33"/>
  <c r="O118" i="33" s="1"/>
  <c r="N119" i="33"/>
  <c r="N118" i="33" s="1"/>
  <c r="M119" i="33"/>
  <c r="L119" i="33"/>
  <c r="K119" i="33"/>
  <c r="J119" i="33"/>
  <c r="G119" i="33" s="1"/>
  <c r="BH119" i="33" s="1"/>
  <c r="I119" i="33"/>
  <c r="H119" i="33"/>
  <c r="BE118" i="33"/>
  <c r="AX118" i="33"/>
  <c r="AW118" i="33"/>
  <c r="AV118" i="33"/>
  <c r="AU118" i="33"/>
  <c r="AT118" i="33"/>
  <c r="AS118" i="33"/>
  <c r="AR118" i="33"/>
  <c r="AQ118" i="33"/>
  <c r="AP118" i="33"/>
  <c r="AO118" i="33"/>
  <c r="AN118" i="33"/>
  <c r="AM118" i="33"/>
  <c r="AL118" i="33"/>
  <c r="AK118" i="33"/>
  <c r="AJ118" i="33"/>
  <c r="AI118" i="33"/>
  <c r="AH118" i="33"/>
  <c r="Z118" i="33"/>
  <c r="Y118" i="33"/>
  <c r="X118" i="33"/>
  <c r="W118" i="33"/>
  <c r="V118" i="33"/>
  <c r="U118" i="33"/>
  <c r="M118" i="33"/>
  <c r="L118" i="33"/>
  <c r="K118" i="33"/>
  <c r="BA117" i="33"/>
  <c r="AZ117" i="33"/>
  <c r="AY117" i="33"/>
  <c r="AX117" i="33"/>
  <c r="AW117" i="33"/>
  <c r="AV117" i="33"/>
  <c r="AU117" i="33"/>
  <c r="AH117" i="33"/>
  <c r="U117" i="33"/>
  <c r="S117" i="33"/>
  <c r="S115" i="33" s="1"/>
  <c r="R117" i="33"/>
  <c r="R115" i="33" s="1"/>
  <c r="Q117" i="33"/>
  <c r="P117" i="33"/>
  <c r="O117" i="33"/>
  <c r="N117" i="33"/>
  <c r="M117" i="33"/>
  <c r="L117" i="33"/>
  <c r="G117" i="33" s="1"/>
  <c r="BH117" i="33" s="1"/>
  <c r="K117" i="33"/>
  <c r="J117" i="33"/>
  <c r="I117" i="33"/>
  <c r="H117" i="33"/>
  <c r="BA116" i="33"/>
  <c r="AZ116" i="33"/>
  <c r="AY116" i="33"/>
  <c r="AX116" i="33"/>
  <c r="AW116" i="33"/>
  <c r="AV116" i="33"/>
  <c r="AU116" i="33"/>
  <c r="AH116" i="33"/>
  <c r="U116" i="33"/>
  <c r="S116" i="33"/>
  <c r="R116" i="33"/>
  <c r="Q116" i="33"/>
  <c r="Q115" i="33" s="1"/>
  <c r="P116" i="33"/>
  <c r="P115" i="33" s="1"/>
  <c r="O116" i="33"/>
  <c r="O115" i="33" s="1"/>
  <c r="N116" i="33"/>
  <c r="N115" i="33" s="1"/>
  <c r="M116" i="33"/>
  <c r="M115" i="33" s="1"/>
  <c r="L116" i="33"/>
  <c r="G116" i="33" s="1"/>
  <c r="K116" i="33"/>
  <c r="J116" i="33"/>
  <c r="I116" i="33"/>
  <c r="H116" i="33"/>
  <c r="BE115" i="33"/>
  <c r="BA115" i="33"/>
  <c r="AZ115" i="33"/>
  <c r="AY115" i="33"/>
  <c r="AX115" i="33"/>
  <c r="AW115" i="33"/>
  <c r="AV115" i="33"/>
  <c r="AU115" i="33"/>
  <c r="AT115" i="33"/>
  <c r="AS115" i="33"/>
  <c r="AR115" i="33"/>
  <c r="AQ115" i="33"/>
  <c r="AP115" i="33"/>
  <c r="AO115" i="33"/>
  <c r="AN115" i="33"/>
  <c r="AM115" i="33"/>
  <c r="AL115" i="33"/>
  <c r="AK115" i="33"/>
  <c r="AJ115" i="33"/>
  <c r="AI115" i="33"/>
  <c r="AH115" i="33"/>
  <c r="Z115" i="33"/>
  <c r="Y115" i="33"/>
  <c r="X115" i="33"/>
  <c r="W115" i="33"/>
  <c r="V115" i="33"/>
  <c r="U115" i="33"/>
  <c r="K115" i="33"/>
  <c r="J115" i="33"/>
  <c r="I115" i="33"/>
  <c r="H115" i="33"/>
  <c r="BA114" i="33"/>
  <c r="AZ114" i="33"/>
  <c r="AY114" i="33"/>
  <c r="AX114" i="33"/>
  <c r="AW114" i="33"/>
  <c r="AV114" i="33"/>
  <c r="AU114" i="33"/>
  <c r="AH114" i="33"/>
  <c r="U114" i="33"/>
  <c r="S114" i="33"/>
  <c r="R114" i="33"/>
  <c r="Q114" i="33"/>
  <c r="P114" i="33"/>
  <c r="O114" i="33"/>
  <c r="N114" i="33"/>
  <c r="M114" i="33"/>
  <c r="G114" i="33" s="1"/>
  <c r="BH114" i="33" s="1"/>
  <c r="L114" i="33"/>
  <c r="K114" i="33"/>
  <c r="J114" i="33"/>
  <c r="I114" i="33"/>
  <c r="H114" i="33"/>
  <c r="AZ113" i="33"/>
  <c r="BA113" i="33" s="1"/>
  <c r="AY113" i="33"/>
  <c r="AX113" i="33"/>
  <c r="AW113" i="33"/>
  <c r="AV113" i="33"/>
  <c r="AU113" i="33"/>
  <c r="AH113" i="33"/>
  <c r="U113" i="33"/>
  <c r="S113" i="33"/>
  <c r="R113" i="33"/>
  <c r="Q113" i="33"/>
  <c r="P113" i="33"/>
  <c r="O113" i="33"/>
  <c r="N113" i="33"/>
  <c r="M113" i="33"/>
  <c r="L113" i="33"/>
  <c r="G113" i="33" s="1"/>
  <c r="BH113" i="33" s="1"/>
  <c r="K113" i="33"/>
  <c r="J113" i="33"/>
  <c r="I113" i="33"/>
  <c r="H113" i="33"/>
  <c r="AY112" i="33"/>
  <c r="AZ112" i="33" s="1"/>
  <c r="BA112" i="33" s="1"/>
  <c r="AX112" i="33"/>
  <c r="AW112" i="33"/>
  <c r="AV112" i="33"/>
  <c r="AU112" i="33"/>
  <c r="AH112" i="33"/>
  <c r="U112" i="33"/>
  <c r="S112" i="33"/>
  <c r="G112" i="33" s="1"/>
  <c r="BH112" i="33" s="1"/>
  <c r="R112" i="33"/>
  <c r="Q112" i="33"/>
  <c r="P112" i="33"/>
  <c r="O112" i="33"/>
  <c r="N112" i="33"/>
  <c r="M112" i="33"/>
  <c r="L112" i="33"/>
  <c r="K112" i="33"/>
  <c r="J112" i="33"/>
  <c r="I112" i="33"/>
  <c r="H112" i="33"/>
  <c r="BA111" i="33"/>
  <c r="AZ111" i="33"/>
  <c r="AZ107" i="33" s="1"/>
  <c r="AY111" i="33"/>
  <c r="AY107" i="33" s="1"/>
  <c r="AX111" i="33"/>
  <c r="AW111" i="33"/>
  <c r="AV111" i="33"/>
  <c r="AU111" i="33"/>
  <c r="AH111" i="33"/>
  <c r="U111" i="33"/>
  <c r="S111" i="33"/>
  <c r="R111" i="33"/>
  <c r="Q111" i="33"/>
  <c r="P111" i="33"/>
  <c r="O111" i="33"/>
  <c r="N111" i="33"/>
  <c r="N107" i="33" s="1"/>
  <c r="M111" i="33"/>
  <c r="M107" i="33" s="1"/>
  <c r="L111" i="33"/>
  <c r="K111" i="33"/>
  <c r="J111" i="33"/>
  <c r="I111" i="33"/>
  <c r="H111" i="33"/>
  <c r="G111" i="33" s="1"/>
  <c r="BH111" i="33" s="1"/>
  <c r="BA110" i="33"/>
  <c r="AZ110" i="33"/>
  <c r="AY110" i="33"/>
  <c r="AX110" i="33"/>
  <c r="AW110" i="33"/>
  <c r="AV110" i="33"/>
  <c r="AU110" i="33"/>
  <c r="AH110" i="33"/>
  <c r="U110" i="33"/>
  <c r="S110" i="33"/>
  <c r="R110" i="33"/>
  <c r="Q110" i="33"/>
  <c r="P110" i="33"/>
  <c r="O110" i="33"/>
  <c r="N110" i="33"/>
  <c r="M110" i="33"/>
  <c r="L110" i="33"/>
  <c r="K110" i="33"/>
  <c r="J110" i="33"/>
  <c r="I110" i="33"/>
  <c r="H110" i="33"/>
  <c r="G110" i="33"/>
  <c r="BH110" i="33" s="1"/>
  <c r="BA109" i="33"/>
  <c r="AZ109" i="33"/>
  <c r="AY109" i="33"/>
  <c r="AX109" i="33"/>
  <c r="AW109" i="33"/>
  <c r="AV109" i="33"/>
  <c r="AU109" i="33"/>
  <c r="AH109" i="33"/>
  <c r="U109" i="33"/>
  <c r="S109" i="33"/>
  <c r="R109" i="33"/>
  <c r="Q109" i="33"/>
  <c r="Q107" i="33" s="1"/>
  <c r="P109" i="33"/>
  <c r="P107" i="33" s="1"/>
  <c r="O109" i="33"/>
  <c r="O107" i="33" s="1"/>
  <c r="N109" i="33"/>
  <c r="M109" i="33"/>
  <c r="L109" i="33"/>
  <c r="K109" i="33"/>
  <c r="J109" i="33"/>
  <c r="I109" i="33"/>
  <c r="G109" i="33" s="1"/>
  <c r="BH109" i="33" s="1"/>
  <c r="H109" i="33"/>
  <c r="BA108" i="33"/>
  <c r="AZ108" i="33"/>
  <c r="AY108" i="33"/>
  <c r="AX108" i="33"/>
  <c r="AW108" i="33"/>
  <c r="AV108" i="33"/>
  <c r="AU108" i="33"/>
  <c r="AH108" i="33"/>
  <c r="U108" i="33"/>
  <c r="S108" i="33"/>
  <c r="R108" i="33"/>
  <c r="Q108" i="33"/>
  <c r="P108" i="33"/>
  <c r="O108" i="33"/>
  <c r="N108" i="33"/>
  <c r="M108" i="33"/>
  <c r="L108" i="33"/>
  <c r="L107" i="33" s="1"/>
  <c r="K108" i="33"/>
  <c r="K107" i="33" s="1"/>
  <c r="J108" i="33"/>
  <c r="J107" i="33" s="1"/>
  <c r="I108" i="33"/>
  <c r="I107" i="33" s="1"/>
  <c r="H108" i="33"/>
  <c r="H107" i="33" s="1"/>
  <c r="BE107" i="33"/>
  <c r="AX107" i="33"/>
  <c r="AW107" i="33"/>
  <c r="AV107" i="33"/>
  <c r="AU107" i="33"/>
  <c r="AT107" i="33"/>
  <c r="AS107" i="33"/>
  <c r="AR107" i="33"/>
  <c r="AQ107" i="33"/>
  <c r="AP107" i="33"/>
  <c r="AO107" i="33"/>
  <c r="AN107" i="33"/>
  <c r="AM107" i="33"/>
  <c r="AL107" i="33"/>
  <c r="AK107" i="33"/>
  <c r="AJ107" i="33"/>
  <c r="AI107" i="33"/>
  <c r="AH107" i="33"/>
  <c r="Z107" i="33"/>
  <c r="Y107" i="33"/>
  <c r="X107" i="33"/>
  <c r="W107" i="33"/>
  <c r="V107" i="33"/>
  <c r="U107" i="33"/>
  <c r="R107" i="33"/>
  <c r="AY106" i="33"/>
  <c r="AY100" i="33" s="1"/>
  <c r="AX106" i="33"/>
  <c r="AW106" i="33"/>
  <c r="AV106" i="33"/>
  <c r="AU106" i="33"/>
  <c r="AH106" i="33"/>
  <c r="U106" i="33"/>
  <c r="S106" i="33"/>
  <c r="R106" i="33"/>
  <c r="Q106" i="33"/>
  <c r="P106" i="33"/>
  <c r="O106" i="33"/>
  <c r="N106" i="33"/>
  <c r="M106" i="33"/>
  <c r="L106" i="33"/>
  <c r="K106" i="33"/>
  <c r="J106" i="33"/>
  <c r="I106" i="33"/>
  <c r="H106" i="33"/>
  <c r="G106" i="33" s="1"/>
  <c r="BH106" i="33" s="1"/>
  <c r="BA105" i="33"/>
  <c r="AZ105" i="33"/>
  <c r="AY105" i="33"/>
  <c r="AX105" i="33"/>
  <c r="AW105" i="33"/>
  <c r="AV105" i="33"/>
  <c r="AU105" i="33"/>
  <c r="AH105" i="33"/>
  <c r="U105" i="33"/>
  <c r="S105" i="33"/>
  <c r="R105" i="33"/>
  <c r="R100" i="33" s="1"/>
  <c r="Q105" i="33"/>
  <c r="P105" i="33"/>
  <c r="O105" i="33"/>
  <c r="N105" i="33"/>
  <c r="M105" i="33"/>
  <c r="G105" i="33" s="1"/>
  <c r="BH105" i="33" s="1"/>
  <c r="L105" i="33"/>
  <c r="K105" i="33"/>
  <c r="J105" i="33"/>
  <c r="I105" i="33"/>
  <c r="H105" i="33"/>
  <c r="BA104" i="33"/>
  <c r="AZ104" i="33"/>
  <c r="AY104" i="33"/>
  <c r="AX104" i="33"/>
  <c r="AW104" i="33"/>
  <c r="AV104" i="33"/>
  <c r="AU104" i="33"/>
  <c r="AH104" i="33"/>
  <c r="U104" i="33"/>
  <c r="S104" i="33"/>
  <c r="R104" i="33"/>
  <c r="Q104" i="33"/>
  <c r="P104" i="33"/>
  <c r="O104" i="33"/>
  <c r="N104" i="33"/>
  <c r="M104" i="33"/>
  <c r="M100" i="33" s="1"/>
  <c r="L104" i="33"/>
  <c r="G104" i="33" s="1"/>
  <c r="BH104" i="33" s="1"/>
  <c r="K104" i="33"/>
  <c r="J104" i="33"/>
  <c r="I104" i="33"/>
  <c r="H104" i="33"/>
  <c r="BA103" i="33"/>
  <c r="AZ103" i="33"/>
  <c r="AY103" i="33"/>
  <c r="AX103" i="33"/>
  <c r="AW103" i="33"/>
  <c r="AV103" i="33"/>
  <c r="AU103" i="33"/>
  <c r="AH103" i="33"/>
  <c r="U103" i="33"/>
  <c r="S103" i="33"/>
  <c r="R103" i="33"/>
  <c r="Q103" i="33"/>
  <c r="P103" i="33"/>
  <c r="O103" i="33"/>
  <c r="N103" i="33"/>
  <c r="M103" i="33"/>
  <c r="L103" i="33"/>
  <c r="K103" i="33"/>
  <c r="J103" i="33"/>
  <c r="I103" i="33"/>
  <c r="H103" i="33"/>
  <c r="G103" i="33"/>
  <c r="BH103" i="33" s="1"/>
  <c r="BA102" i="33"/>
  <c r="AZ102" i="33"/>
  <c r="AY102" i="33"/>
  <c r="AX102" i="33"/>
  <c r="AW102" i="33"/>
  <c r="AV102" i="33"/>
  <c r="AU102" i="33"/>
  <c r="AH102" i="33"/>
  <c r="U102" i="33"/>
  <c r="S102" i="33"/>
  <c r="R102" i="33"/>
  <c r="Q102" i="33"/>
  <c r="P102" i="33"/>
  <c r="P100" i="33" s="1"/>
  <c r="O102" i="33"/>
  <c r="O100" i="33" s="1"/>
  <c r="N102" i="33"/>
  <c r="N100" i="33" s="1"/>
  <c r="M102" i="33"/>
  <c r="L102" i="33"/>
  <c r="K102" i="33"/>
  <c r="J102" i="33"/>
  <c r="I102" i="33"/>
  <c r="H102" i="33"/>
  <c r="G102" i="33" s="1"/>
  <c r="BH102" i="33" s="1"/>
  <c r="BA101" i="33"/>
  <c r="AZ101" i="33"/>
  <c r="AY101" i="33"/>
  <c r="AX101" i="33"/>
  <c r="AW101" i="33"/>
  <c r="AV101" i="33"/>
  <c r="AU101" i="33"/>
  <c r="AH101" i="33"/>
  <c r="U101" i="33"/>
  <c r="S101" i="33"/>
  <c r="R101" i="33"/>
  <c r="Q101" i="33"/>
  <c r="P101" i="33"/>
  <c r="O101" i="33"/>
  <c r="N101" i="33"/>
  <c r="M101" i="33"/>
  <c r="L101" i="33"/>
  <c r="K101" i="33"/>
  <c r="K100" i="33" s="1"/>
  <c r="J101" i="33"/>
  <c r="J100" i="33" s="1"/>
  <c r="I101" i="33"/>
  <c r="I100" i="33" s="1"/>
  <c r="H101" i="33"/>
  <c r="H100" i="33" s="1"/>
  <c r="BE100" i="33"/>
  <c r="AX100" i="33"/>
  <c r="AW100" i="33"/>
  <c r="AV100" i="33"/>
  <c r="AU100" i="33"/>
  <c r="AT100" i="33"/>
  <c r="AS100" i="33"/>
  <c r="AR100" i="33"/>
  <c r="AQ100" i="33"/>
  <c r="AP100" i="33"/>
  <c r="AO100" i="33"/>
  <c r="AN100" i="33"/>
  <c r="AM100" i="33"/>
  <c r="AL100" i="33"/>
  <c r="AK100" i="33"/>
  <c r="AJ100" i="33"/>
  <c r="AI100" i="33"/>
  <c r="AH100" i="33"/>
  <c r="Z100" i="33"/>
  <c r="Y100" i="33"/>
  <c r="X100" i="33"/>
  <c r="W100" i="33"/>
  <c r="V100" i="33"/>
  <c r="U100" i="33"/>
  <c r="S100" i="33"/>
  <c r="Q100" i="33"/>
  <c r="BA99" i="33"/>
  <c r="AZ99" i="33"/>
  <c r="AY99" i="33"/>
  <c r="AX99" i="33"/>
  <c r="AW99" i="33"/>
  <c r="AV99" i="33"/>
  <c r="AU99" i="33"/>
  <c r="AH99" i="33"/>
  <c r="U99" i="33"/>
  <c r="S99" i="33"/>
  <c r="R99" i="33"/>
  <c r="Q99" i="33"/>
  <c r="P99" i="33"/>
  <c r="O99" i="33"/>
  <c r="N99" i="33"/>
  <c r="M99" i="33"/>
  <c r="L99" i="33"/>
  <c r="K99" i="33"/>
  <c r="J99" i="33"/>
  <c r="I99" i="33"/>
  <c r="H99" i="33"/>
  <c r="G99" i="33" s="1"/>
  <c r="BH99" i="33" s="1"/>
  <c r="AZ98" i="33"/>
  <c r="BA98" i="33" s="1"/>
  <c r="AY98" i="33"/>
  <c r="AX98" i="33"/>
  <c r="AW98" i="33"/>
  <c r="AV98" i="33"/>
  <c r="AU98" i="33"/>
  <c r="AH98" i="33"/>
  <c r="U98" i="33"/>
  <c r="S98" i="33"/>
  <c r="R98" i="33"/>
  <c r="Q98" i="33"/>
  <c r="P98" i="33"/>
  <c r="O98" i="33"/>
  <c r="N98" i="33"/>
  <c r="M98" i="33"/>
  <c r="L98" i="33"/>
  <c r="G98" i="33" s="1"/>
  <c r="BH98" i="33" s="1"/>
  <c r="K98" i="33"/>
  <c r="J98" i="33"/>
  <c r="I98" i="33"/>
  <c r="H98" i="33"/>
  <c r="BA97" i="33"/>
  <c r="AZ97" i="33"/>
  <c r="AY97" i="33"/>
  <c r="AX97" i="33"/>
  <c r="AW97" i="33"/>
  <c r="AV97" i="33"/>
  <c r="AU97" i="33"/>
  <c r="AH97" i="33"/>
  <c r="U97" i="33"/>
  <c r="S97" i="33"/>
  <c r="R97" i="33"/>
  <c r="Q97" i="33"/>
  <c r="P97" i="33"/>
  <c r="O97" i="33"/>
  <c r="N97" i="33"/>
  <c r="M97" i="33"/>
  <c r="L97" i="33"/>
  <c r="K97" i="33"/>
  <c r="J97" i="33"/>
  <c r="I97" i="33"/>
  <c r="G97" i="33" s="1"/>
  <c r="BH97" i="33" s="1"/>
  <c r="H97" i="33"/>
  <c r="BA96" i="33"/>
  <c r="AZ96" i="33"/>
  <c r="AY96" i="33"/>
  <c r="AX96" i="33"/>
  <c r="AW96" i="33"/>
  <c r="AV96" i="33"/>
  <c r="AU96" i="33"/>
  <c r="AH96" i="33"/>
  <c r="U96" i="33"/>
  <c r="S96" i="33"/>
  <c r="G96" i="33" s="1"/>
  <c r="BH96" i="33" s="1"/>
  <c r="R96" i="33"/>
  <c r="Q96" i="33"/>
  <c r="P96" i="33"/>
  <c r="O96" i="33"/>
  <c r="N96" i="33"/>
  <c r="M96" i="33"/>
  <c r="L96" i="33"/>
  <c r="K96" i="33"/>
  <c r="J96" i="33"/>
  <c r="I96" i="33"/>
  <c r="H96" i="33"/>
  <c r="BA95" i="33"/>
  <c r="AZ95" i="33"/>
  <c r="AY95" i="33"/>
  <c r="AX95" i="33"/>
  <c r="AW95" i="33"/>
  <c r="AV95" i="33"/>
  <c r="AU95" i="33"/>
  <c r="AH95" i="33"/>
  <c r="U95" i="33"/>
  <c r="S95" i="33"/>
  <c r="R95" i="33"/>
  <c r="Q95" i="33"/>
  <c r="P95" i="33"/>
  <c r="O95" i="33"/>
  <c r="N95" i="33"/>
  <c r="M95" i="33"/>
  <c r="L95" i="33"/>
  <c r="K95" i="33"/>
  <c r="J95" i="33"/>
  <c r="I95" i="33"/>
  <c r="H95" i="33"/>
  <c r="G95" i="33" s="1"/>
  <c r="BH95" i="33" s="1"/>
  <c r="BA94" i="33"/>
  <c r="AZ94" i="33"/>
  <c r="AY94" i="33"/>
  <c r="AX94" i="33"/>
  <c r="AW94" i="33"/>
  <c r="AV94" i="33"/>
  <c r="AU94" i="33"/>
  <c r="AH94" i="33"/>
  <c r="U94" i="33"/>
  <c r="S94" i="33"/>
  <c r="R94" i="33"/>
  <c r="Q94" i="33"/>
  <c r="P94" i="33"/>
  <c r="O94" i="33"/>
  <c r="N94" i="33"/>
  <c r="M94" i="33"/>
  <c r="L94" i="33"/>
  <c r="K94" i="33"/>
  <c r="J94" i="33"/>
  <c r="I94" i="33"/>
  <c r="H94" i="33"/>
  <c r="G94" i="33"/>
  <c r="BH94" i="33" s="1"/>
  <c r="AY93" i="33"/>
  <c r="AZ93" i="33" s="1"/>
  <c r="BA93" i="33" s="1"/>
  <c r="AX93" i="33"/>
  <c r="AW93" i="33"/>
  <c r="AV93" i="33"/>
  <c r="AU93" i="33"/>
  <c r="AH93" i="33"/>
  <c r="U93" i="33"/>
  <c r="S93" i="33"/>
  <c r="R93" i="33"/>
  <c r="Q93" i="33"/>
  <c r="P93" i="33"/>
  <c r="O93" i="33"/>
  <c r="N93" i="33"/>
  <c r="M93" i="33"/>
  <c r="M88" i="33" s="1"/>
  <c r="L93" i="33"/>
  <c r="K93" i="33"/>
  <c r="J93" i="33"/>
  <c r="I93" i="33"/>
  <c r="H93" i="33"/>
  <c r="G93" i="33" s="1"/>
  <c r="AZ92" i="33"/>
  <c r="BA92" i="33" s="1"/>
  <c r="AY92" i="33"/>
  <c r="AX92" i="33"/>
  <c r="AW92" i="33"/>
  <c r="AV92" i="33"/>
  <c r="AU92" i="33"/>
  <c r="AH92" i="33"/>
  <c r="U92" i="33"/>
  <c r="S92" i="33"/>
  <c r="R92" i="33"/>
  <c r="Q92" i="33"/>
  <c r="P92" i="33"/>
  <c r="O92" i="33"/>
  <c r="N92" i="33"/>
  <c r="M92" i="33"/>
  <c r="L92" i="33"/>
  <c r="K92" i="33"/>
  <c r="J92" i="33"/>
  <c r="I92" i="33"/>
  <c r="H92" i="33"/>
  <c r="G92" i="33"/>
  <c r="BH92" i="33" s="1"/>
  <c r="AY91" i="33"/>
  <c r="AZ91" i="33" s="1"/>
  <c r="AX91" i="33"/>
  <c r="AW91" i="33"/>
  <c r="AV91" i="33"/>
  <c r="AU91" i="33"/>
  <c r="AH91" i="33"/>
  <c r="U91" i="33"/>
  <c r="S91" i="33"/>
  <c r="R91" i="33"/>
  <c r="Q91" i="33"/>
  <c r="P91" i="33"/>
  <c r="O91" i="33"/>
  <c r="N91" i="33"/>
  <c r="N88" i="33" s="1"/>
  <c r="M91" i="33"/>
  <c r="L91" i="33"/>
  <c r="K91" i="33"/>
  <c r="J91" i="33"/>
  <c r="I91" i="33"/>
  <c r="H91" i="33"/>
  <c r="G91" i="33" s="1"/>
  <c r="BH91" i="33" s="1"/>
  <c r="BA90" i="33"/>
  <c r="AZ90" i="33"/>
  <c r="AY90" i="33"/>
  <c r="AX90" i="33"/>
  <c r="AW90" i="33"/>
  <c r="AV90" i="33"/>
  <c r="AU90" i="33"/>
  <c r="AH90" i="33"/>
  <c r="U90" i="33"/>
  <c r="S90" i="33"/>
  <c r="R90" i="33"/>
  <c r="Q90" i="33"/>
  <c r="P90" i="33"/>
  <c r="O90" i="33"/>
  <c r="N90" i="33"/>
  <c r="M90" i="33"/>
  <c r="L90" i="33"/>
  <c r="K90" i="33"/>
  <c r="J90" i="33"/>
  <c r="J88" i="33" s="1"/>
  <c r="I90" i="33"/>
  <c r="I88" i="33" s="1"/>
  <c r="H90" i="33"/>
  <c r="H88" i="33" s="1"/>
  <c r="AZ89" i="33"/>
  <c r="BA89" i="33" s="1"/>
  <c r="AY89" i="33"/>
  <c r="AX89" i="33"/>
  <c r="AW89" i="33"/>
  <c r="AV89" i="33"/>
  <c r="AU89" i="33"/>
  <c r="AH89" i="33"/>
  <c r="U89" i="33"/>
  <c r="S89" i="33"/>
  <c r="S88" i="33" s="1"/>
  <c r="R89" i="33"/>
  <c r="R88" i="33" s="1"/>
  <c r="Q89" i="33"/>
  <c r="Q88" i="33" s="1"/>
  <c r="P89" i="33"/>
  <c r="P88" i="33" s="1"/>
  <c r="O89" i="33"/>
  <c r="O88" i="33" s="1"/>
  <c r="N89" i="33"/>
  <c r="M89" i="33"/>
  <c r="L89" i="33"/>
  <c r="K89" i="33"/>
  <c r="K88" i="33" s="1"/>
  <c r="J89" i="33"/>
  <c r="G89" i="33" s="1"/>
  <c r="BH89" i="33" s="1"/>
  <c r="I89" i="33"/>
  <c r="H89" i="33"/>
  <c r="BE88" i="33"/>
  <c r="AY88" i="33"/>
  <c r="AX88" i="33"/>
  <c r="AW88" i="33"/>
  <c r="AV88" i="33"/>
  <c r="AU88" i="33"/>
  <c r="AT88" i="33"/>
  <c r="AS88" i="33"/>
  <c r="AR88" i="33"/>
  <c r="AQ88" i="33"/>
  <c r="AP88" i="33"/>
  <c r="AO88" i="33"/>
  <c r="AN88" i="33"/>
  <c r="AM88" i="33"/>
  <c r="AL88" i="33"/>
  <c r="AK88" i="33"/>
  <c r="AJ88" i="33"/>
  <c r="AI88" i="33"/>
  <c r="AH88" i="33"/>
  <c r="Z88" i="33"/>
  <c r="Y88" i="33"/>
  <c r="X88" i="33"/>
  <c r="W88" i="33"/>
  <c r="V88" i="33"/>
  <c r="U88" i="33"/>
  <c r="L88" i="33"/>
  <c r="BA87" i="33"/>
  <c r="AZ87" i="33"/>
  <c r="AY87" i="33"/>
  <c r="AX87" i="33"/>
  <c r="AW87" i="33"/>
  <c r="AV87" i="33"/>
  <c r="AU87" i="33"/>
  <c r="AH87" i="33"/>
  <c r="U87" i="33"/>
  <c r="S87" i="33"/>
  <c r="G87" i="33" s="1"/>
  <c r="BH87" i="33" s="1"/>
  <c r="R87" i="33"/>
  <c r="Q87" i="33"/>
  <c r="P87" i="33"/>
  <c r="O87" i="33"/>
  <c r="N87" i="33"/>
  <c r="M87" i="33"/>
  <c r="L87" i="33"/>
  <c r="K87" i="33"/>
  <c r="J87" i="33"/>
  <c r="I87" i="33"/>
  <c r="H87" i="33"/>
  <c r="AZ86" i="33"/>
  <c r="BA86" i="33" s="1"/>
  <c r="AY86" i="33"/>
  <c r="AX86" i="33"/>
  <c r="AW86" i="33"/>
  <c r="AV86" i="33"/>
  <c r="AU86" i="33"/>
  <c r="AH86" i="33"/>
  <c r="U86" i="33"/>
  <c r="S86" i="33"/>
  <c r="R86" i="33"/>
  <c r="Q86" i="33"/>
  <c r="P86" i="33"/>
  <c r="O86" i="33"/>
  <c r="N86" i="33"/>
  <c r="M86" i="33"/>
  <c r="M79" i="33" s="1"/>
  <c r="L86" i="33"/>
  <c r="K86" i="33"/>
  <c r="J86" i="33"/>
  <c r="I86" i="33"/>
  <c r="H86" i="33"/>
  <c r="G86" i="33" s="1"/>
  <c r="BH86" i="33" s="1"/>
  <c r="AY85" i="33"/>
  <c r="AZ85" i="33" s="1"/>
  <c r="BA85" i="33" s="1"/>
  <c r="AX85" i="33"/>
  <c r="AW85" i="33"/>
  <c r="AV85" i="33"/>
  <c r="AU85" i="33"/>
  <c r="AH85" i="33"/>
  <c r="U85" i="33"/>
  <c r="S85" i="33"/>
  <c r="R85" i="33"/>
  <c r="Q85" i="33"/>
  <c r="P85" i="33"/>
  <c r="O85" i="33"/>
  <c r="N85" i="33"/>
  <c r="M85" i="33"/>
  <c r="L85" i="33"/>
  <c r="K85" i="33"/>
  <c r="J85" i="33"/>
  <c r="I85" i="33"/>
  <c r="H85" i="33"/>
  <c r="G85" i="33"/>
  <c r="BH85" i="33" s="1"/>
  <c r="BA84" i="33"/>
  <c r="AZ84" i="33"/>
  <c r="AY84" i="33"/>
  <c r="AX84" i="33"/>
  <c r="AW84" i="33"/>
  <c r="AV84" i="33"/>
  <c r="AU84" i="33"/>
  <c r="AH84" i="33"/>
  <c r="U84" i="33"/>
  <c r="S84" i="33"/>
  <c r="R84" i="33"/>
  <c r="Q84" i="33"/>
  <c r="P84" i="33"/>
  <c r="O84" i="33"/>
  <c r="N84" i="33"/>
  <c r="N79" i="33" s="1"/>
  <c r="M84" i="33"/>
  <c r="L84" i="33"/>
  <c r="K84" i="33"/>
  <c r="J84" i="33"/>
  <c r="I84" i="33"/>
  <c r="H84" i="33"/>
  <c r="G84" i="33" s="1"/>
  <c r="AZ83" i="33"/>
  <c r="BA83" i="33" s="1"/>
  <c r="AY83" i="33"/>
  <c r="AX83" i="33"/>
  <c r="AW83" i="33"/>
  <c r="AV83" i="33"/>
  <c r="AU83" i="33"/>
  <c r="AH83" i="33"/>
  <c r="U83" i="33"/>
  <c r="S83" i="33"/>
  <c r="R83" i="33"/>
  <c r="Q83" i="33"/>
  <c r="P83" i="33"/>
  <c r="O83" i="33"/>
  <c r="N83" i="33"/>
  <c r="M83" i="33"/>
  <c r="L83" i="33"/>
  <c r="K83" i="33"/>
  <c r="J83" i="33"/>
  <c r="I83" i="33"/>
  <c r="I79" i="33" s="1"/>
  <c r="H83" i="33"/>
  <c r="H79" i="33" s="1"/>
  <c r="AY82" i="33"/>
  <c r="AY79" i="33" s="1"/>
  <c r="AX82" i="33"/>
  <c r="AW82" i="33"/>
  <c r="AV82" i="33"/>
  <c r="AU82" i="33"/>
  <c r="AH82" i="33"/>
  <c r="U82" i="33"/>
  <c r="S82" i="33"/>
  <c r="R82" i="33"/>
  <c r="Q82" i="33"/>
  <c r="P82" i="33"/>
  <c r="O82" i="33"/>
  <c r="N82" i="33"/>
  <c r="M82" i="33"/>
  <c r="L82" i="33"/>
  <c r="K82" i="33"/>
  <c r="J82" i="33"/>
  <c r="I82" i="33"/>
  <c r="G82" i="33" s="1"/>
  <c r="BH82" i="33" s="1"/>
  <c r="H82" i="33"/>
  <c r="BA81" i="33"/>
  <c r="AZ81" i="33"/>
  <c r="AY81" i="33"/>
  <c r="AX81" i="33"/>
  <c r="AW81" i="33"/>
  <c r="AV81" i="33"/>
  <c r="AU81" i="33"/>
  <c r="AH81" i="33"/>
  <c r="U81" i="33"/>
  <c r="S81" i="33"/>
  <c r="R81" i="33"/>
  <c r="Q81" i="33"/>
  <c r="P81" i="33"/>
  <c r="O81" i="33"/>
  <c r="N81" i="33"/>
  <c r="M81" i="33"/>
  <c r="L81" i="33"/>
  <c r="K81" i="33"/>
  <c r="K79" i="33" s="1"/>
  <c r="J81" i="33"/>
  <c r="J79" i="33" s="1"/>
  <c r="I81" i="33"/>
  <c r="H81" i="33"/>
  <c r="G81" i="33" s="1"/>
  <c r="BH81" i="33" s="1"/>
  <c r="AZ80" i="33"/>
  <c r="BA80" i="33" s="1"/>
  <c r="AY80" i="33"/>
  <c r="AX80" i="33"/>
  <c r="AW80" i="33"/>
  <c r="AV80" i="33"/>
  <c r="AU80" i="33"/>
  <c r="AH80" i="33"/>
  <c r="U80" i="33"/>
  <c r="S80" i="33"/>
  <c r="S79" i="33" s="1"/>
  <c r="R80" i="33"/>
  <c r="R79" i="33" s="1"/>
  <c r="Q80" i="33"/>
  <c r="Q79" i="33" s="1"/>
  <c r="P80" i="33"/>
  <c r="P79" i="33" s="1"/>
  <c r="O80" i="33"/>
  <c r="O79" i="33" s="1"/>
  <c r="N80" i="33"/>
  <c r="M80" i="33"/>
  <c r="L80" i="33"/>
  <c r="G80" i="33" s="1"/>
  <c r="BH80" i="33" s="1"/>
  <c r="K80" i="33"/>
  <c r="J80" i="33"/>
  <c r="I80" i="33"/>
  <c r="H80" i="33"/>
  <c r="BE79" i="33"/>
  <c r="AX79" i="33"/>
  <c r="AW79" i="33"/>
  <c r="AV79" i="33"/>
  <c r="AU79" i="33"/>
  <c r="AT79" i="33"/>
  <c r="AS79" i="33"/>
  <c r="AR79" i="33"/>
  <c r="AQ79" i="33"/>
  <c r="AP79" i="33"/>
  <c r="AO79" i="33"/>
  <c r="AN79" i="33"/>
  <c r="AM79" i="33"/>
  <c r="AL79" i="33"/>
  <c r="AK79" i="33"/>
  <c r="AJ79" i="33"/>
  <c r="AI79" i="33"/>
  <c r="AH79" i="33"/>
  <c r="Z79" i="33"/>
  <c r="Y79" i="33"/>
  <c r="X79" i="33"/>
  <c r="W79" i="33"/>
  <c r="V79" i="33"/>
  <c r="U79" i="33"/>
  <c r="L79" i="33"/>
  <c r="BA78" i="33"/>
  <c r="AZ78" i="33"/>
  <c r="AY78" i="33"/>
  <c r="AX78" i="33"/>
  <c r="AW78" i="33"/>
  <c r="AV78" i="33"/>
  <c r="AU78" i="33"/>
  <c r="AH78" i="33"/>
  <c r="U78" i="33"/>
  <c r="S78" i="33"/>
  <c r="R78" i="33"/>
  <c r="Q78" i="33"/>
  <c r="P78" i="33"/>
  <c r="O78" i="33"/>
  <c r="N78" i="33"/>
  <c r="G78" i="33" s="1"/>
  <c r="BH78" i="33" s="1"/>
  <c r="M78" i="33"/>
  <c r="L78" i="33"/>
  <c r="K78" i="33"/>
  <c r="J78" i="33"/>
  <c r="I78" i="33"/>
  <c r="H78" i="33"/>
  <c r="AZ77" i="33"/>
  <c r="BA77" i="33" s="1"/>
  <c r="AY77" i="33"/>
  <c r="AX77" i="33"/>
  <c r="AW77" i="33"/>
  <c r="AV77" i="33"/>
  <c r="AU77" i="33"/>
  <c r="AH77" i="33"/>
  <c r="U77" i="33"/>
  <c r="S77" i="33"/>
  <c r="R77" i="33"/>
  <c r="Q77" i="33"/>
  <c r="P77" i="33"/>
  <c r="O77" i="33"/>
  <c r="N77" i="33"/>
  <c r="M77" i="33"/>
  <c r="L77" i="33"/>
  <c r="K77" i="33"/>
  <c r="J77" i="33"/>
  <c r="I77" i="33"/>
  <c r="H77" i="33"/>
  <c r="G77" i="33" s="1"/>
  <c r="BH77" i="33" s="1"/>
  <c r="AY76" i="33"/>
  <c r="AY68" i="33" s="1"/>
  <c r="AX76" i="33"/>
  <c r="AW76" i="33"/>
  <c r="AV76" i="33"/>
  <c r="AU76" i="33"/>
  <c r="AH76" i="33"/>
  <c r="U76" i="33"/>
  <c r="S76" i="33"/>
  <c r="R76" i="33"/>
  <c r="Q76" i="33"/>
  <c r="P76" i="33"/>
  <c r="O76" i="33"/>
  <c r="G76" i="33" s="1"/>
  <c r="BH76" i="33" s="1"/>
  <c r="N76" i="33"/>
  <c r="M76" i="33"/>
  <c r="L76" i="33"/>
  <c r="K76" i="33"/>
  <c r="J76" i="33"/>
  <c r="I76" i="33"/>
  <c r="H76" i="33"/>
  <c r="BA75" i="33"/>
  <c r="AZ75" i="33"/>
  <c r="AY75" i="33"/>
  <c r="AX75" i="33"/>
  <c r="AW75" i="33"/>
  <c r="AV75" i="33"/>
  <c r="AU75" i="33"/>
  <c r="AH75" i="33"/>
  <c r="U75" i="33"/>
  <c r="S75" i="33"/>
  <c r="R75" i="33"/>
  <c r="Q75" i="33"/>
  <c r="P75" i="33"/>
  <c r="O75" i="33"/>
  <c r="N75" i="33"/>
  <c r="M75" i="33"/>
  <c r="L75" i="33"/>
  <c r="K75" i="33"/>
  <c r="J75" i="33"/>
  <c r="I75" i="33"/>
  <c r="G75" i="33" s="1"/>
  <c r="BH75" i="33" s="1"/>
  <c r="H75" i="33"/>
  <c r="BA74" i="33"/>
  <c r="AZ74" i="33"/>
  <c r="AY74" i="33"/>
  <c r="AX74" i="33"/>
  <c r="AW74" i="33"/>
  <c r="AV74" i="33"/>
  <c r="AU74" i="33"/>
  <c r="AH74" i="33"/>
  <c r="U74" i="33"/>
  <c r="S74" i="33"/>
  <c r="R74" i="33"/>
  <c r="Q74" i="33"/>
  <c r="P74" i="33"/>
  <c r="O74" i="33"/>
  <c r="N74" i="33"/>
  <c r="M74" i="33"/>
  <c r="L74" i="33"/>
  <c r="K74" i="33"/>
  <c r="J74" i="33"/>
  <c r="I74" i="33"/>
  <c r="G74" i="33" s="1"/>
  <c r="BH74" i="33" s="1"/>
  <c r="H74" i="33"/>
  <c r="BA73" i="33"/>
  <c r="AZ73" i="33"/>
  <c r="AY73" i="33"/>
  <c r="AX73" i="33"/>
  <c r="AW73" i="33"/>
  <c r="AV73" i="33"/>
  <c r="AU73" i="33"/>
  <c r="AH73" i="33"/>
  <c r="U73" i="33"/>
  <c r="S73" i="33"/>
  <c r="R73" i="33"/>
  <c r="R68" i="33" s="1"/>
  <c r="Q73" i="33"/>
  <c r="Q68" i="33" s="1"/>
  <c r="P73" i="33"/>
  <c r="O73" i="33"/>
  <c r="N73" i="33"/>
  <c r="M73" i="33"/>
  <c r="L73" i="33"/>
  <c r="G73" i="33" s="1"/>
  <c r="BH73" i="33" s="1"/>
  <c r="K73" i="33"/>
  <c r="J73" i="33"/>
  <c r="I73" i="33"/>
  <c r="H73" i="33"/>
  <c r="BA72" i="33"/>
  <c r="AZ72" i="33"/>
  <c r="AY72" i="33"/>
  <c r="AX72" i="33"/>
  <c r="AW72" i="33"/>
  <c r="AV72" i="33"/>
  <c r="AU72" i="33"/>
  <c r="AH72" i="33"/>
  <c r="U72" i="33"/>
  <c r="S72" i="33"/>
  <c r="R72" i="33"/>
  <c r="Q72" i="33"/>
  <c r="P72" i="33"/>
  <c r="O72" i="33"/>
  <c r="N72" i="33"/>
  <c r="M72" i="33"/>
  <c r="L72" i="33"/>
  <c r="L68" i="33" s="1"/>
  <c r="K72" i="33"/>
  <c r="G72" i="33" s="1"/>
  <c r="BH72" i="33" s="1"/>
  <c r="J72" i="33"/>
  <c r="I72" i="33"/>
  <c r="H72" i="33"/>
  <c r="BA71" i="33"/>
  <c r="AZ71" i="33"/>
  <c r="AY71" i="33"/>
  <c r="AX71" i="33"/>
  <c r="AW71" i="33"/>
  <c r="AV71" i="33"/>
  <c r="AU71" i="33"/>
  <c r="AH71" i="33"/>
  <c r="U71" i="33"/>
  <c r="S71" i="33"/>
  <c r="R71" i="33"/>
  <c r="Q71" i="33"/>
  <c r="P71" i="33"/>
  <c r="O71" i="33"/>
  <c r="N71" i="33"/>
  <c r="G71" i="33" s="1"/>
  <c r="BH71" i="33" s="1"/>
  <c r="M71" i="33"/>
  <c r="L71" i="33"/>
  <c r="K71" i="33"/>
  <c r="J71" i="33"/>
  <c r="I71" i="33"/>
  <c r="H71" i="33"/>
  <c r="BA70" i="33"/>
  <c r="AZ70" i="33"/>
  <c r="AY70" i="33"/>
  <c r="AX70" i="33"/>
  <c r="AW70" i="33"/>
  <c r="AV70" i="33"/>
  <c r="AU70" i="33"/>
  <c r="AH70" i="33"/>
  <c r="U70" i="33"/>
  <c r="S70" i="33"/>
  <c r="R70" i="33"/>
  <c r="Q70" i="33"/>
  <c r="P70" i="33"/>
  <c r="O70" i="33"/>
  <c r="O68" i="33" s="1"/>
  <c r="N70" i="33"/>
  <c r="N68" i="33" s="1"/>
  <c r="M70" i="33"/>
  <c r="M68" i="33" s="1"/>
  <c r="L70" i="33"/>
  <c r="K70" i="33"/>
  <c r="J70" i="33"/>
  <c r="I70" i="33"/>
  <c r="H70" i="33"/>
  <c r="G70" i="33" s="1"/>
  <c r="BH70" i="33" s="1"/>
  <c r="BA69" i="33"/>
  <c r="AZ69" i="33"/>
  <c r="AY69" i="33"/>
  <c r="AX69" i="33"/>
  <c r="AW69" i="33"/>
  <c r="AV69" i="33"/>
  <c r="AU69" i="33"/>
  <c r="AH69" i="33"/>
  <c r="U69" i="33"/>
  <c r="S69" i="33"/>
  <c r="S68" i="33" s="1"/>
  <c r="R69" i="33"/>
  <c r="Q69" i="33"/>
  <c r="P69" i="33"/>
  <c r="O69" i="33"/>
  <c r="N69" i="33"/>
  <c r="M69" i="33"/>
  <c r="L69" i="33"/>
  <c r="K69" i="33"/>
  <c r="J69" i="33"/>
  <c r="J68" i="33" s="1"/>
  <c r="I69" i="33"/>
  <c r="I68" i="33" s="1"/>
  <c r="H69" i="33"/>
  <c r="H68" i="33" s="1"/>
  <c r="G69" i="33"/>
  <c r="BH69" i="33" s="1"/>
  <c r="BE68" i="33"/>
  <c r="AX68" i="33"/>
  <c r="AW68" i="33"/>
  <c r="AV68" i="33"/>
  <c r="AU68" i="33"/>
  <c r="AT68" i="33"/>
  <c r="AS68" i="33"/>
  <c r="AR68" i="33"/>
  <c r="AQ68" i="33"/>
  <c r="AP68" i="33"/>
  <c r="AO68" i="33"/>
  <c r="AN68" i="33"/>
  <c r="AM68" i="33"/>
  <c r="AL68" i="33"/>
  <c r="AK68" i="33"/>
  <c r="AJ68" i="33"/>
  <c r="AI68" i="33"/>
  <c r="AH68" i="33"/>
  <c r="Z68" i="33"/>
  <c r="Y68" i="33"/>
  <c r="X68" i="33"/>
  <c r="W68" i="33"/>
  <c r="V68" i="33"/>
  <c r="U68" i="33"/>
  <c r="P68" i="33"/>
  <c r="BA67" i="33"/>
  <c r="AZ67" i="33"/>
  <c r="AY67" i="33"/>
  <c r="AX67" i="33"/>
  <c r="AW67" i="33"/>
  <c r="AV67" i="33"/>
  <c r="AU67" i="33"/>
  <c r="AH67" i="33"/>
  <c r="U67" i="33"/>
  <c r="S67" i="33"/>
  <c r="R67" i="33"/>
  <c r="Q67" i="33"/>
  <c r="P67" i="33"/>
  <c r="O67" i="33"/>
  <c r="N67" i="33"/>
  <c r="M67" i="33"/>
  <c r="L67" i="33"/>
  <c r="K67" i="33"/>
  <c r="J67" i="33"/>
  <c r="I67" i="33"/>
  <c r="G67" i="33" s="1"/>
  <c r="BH67" i="33" s="1"/>
  <c r="H67" i="33"/>
  <c r="BA66" i="33"/>
  <c r="AZ66" i="33"/>
  <c r="AY66" i="33"/>
  <c r="AX66" i="33"/>
  <c r="AW66" i="33"/>
  <c r="AV66" i="33"/>
  <c r="AU66" i="33"/>
  <c r="AH66" i="33"/>
  <c r="U66" i="33"/>
  <c r="S66" i="33"/>
  <c r="R66" i="33"/>
  <c r="Q66" i="33"/>
  <c r="P66" i="33"/>
  <c r="O66" i="33"/>
  <c r="N66" i="33"/>
  <c r="M66" i="33"/>
  <c r="L66" i="33"/>
  <c r="G66" i="33" s="1"/>
  <c r="BH66" i="33" s="1"/>
  <c r="K66" i="33"/>
  <c r="J66" i="33"/>
  <c r="I66" i="33"/>
  <c r="H66" i="33"/>
  <c r="AZ65" i="33"/>
  <c r="BA65" i="33" s="1"/>
  <c r="AY65" i="33"/>
  <c r="AX65" i="33"/>
  <c r="AW65" i="33"/>
  <c r="AV65" i="33"/>
  <c r="AU65" i="33"/>
  <c r="AH65" i="33"/>
  <c r="U65" i="33"/>
  <c r="S65" i="33"/>
  <c r="R65" i="33"/>
  <c r="Q65" i="33"/>
  <c r="P65" i="33"/>
  <c r="O65" i="33"/>
  <c r="N65" i="33"/>
  <c r="M65" i="33"/>
  <c r="L65" i="33"/>
  <c r="K65" i="33"/>
  <c r="J65" i="33"/>
  <c r="I65" i="33"/>
  <c r="G65" i="33" s="1"/>
  <c r="BH65" i="33" s="1"/>
  <c r="H65" i="33"/>
  <c r="BA64" i="33"/>
  <c r="AZ64" i="33"/>
  <c r="AY64" i="33"/>
  <c r="AX64" i="33"/>
  <c r="AW64" i="33"/>
  <c r="AV64" i="33"/>
  <c r="AU64" i="33"/>
  <c r="AH64" i="33"/>
  <c r="U64" i="33"/>
  <c r="S64" i="33"/>
  <c r="R64" i="33"/>
  <c r="Q64" i="33"/>
  <c r="P64" i="33"/>
  <c r="O64" i="33"/>
  <c r="N64" i="33"/>
  <c r="G64" i="33" s="1"/>
  <c r="BH64" i="33" s="1"/>
  <c r="M64" i="33"/>
  <c r="L64" i="33"/>
  <c r="K64" i="33"/>
  <c r="J64" i="33"/>
  <c r="I64" i="33"/>
  <c r="H64" i="33"/>
  <c r="BA63" i="33"/>
  <c r="AZ63" i="33"/>
  <c r="AY63" i="33"/>
  <c r="AX63" i="33"/>
  <c r="AW63" i="33"/>
  <c r="AV63" i="33"/>
  <c r="AU63" i="33"/>
  <c r="AH63" i="33"/>
  <c r="U63" i="33"/>
  <c r="S63" i="33"/>
  <c r="R63" i="33"/>
  <c r="Q63" i="33"/>
  <c r="P63" i="33"/>
  <c r="O63" i="33"/>
  <c r="N63" i="33"/>
  <c r="M63" i="33"/>
  <c r="L63" i="33"/>
  <c r="K63" i="33"/>
  <c r="K60" i="33" s="1"/>
  <c r="J63" i="33"/>
  <c r="I63" i="33"/>
  <c r="H63" i="33"/>
  <c r="G63" i="33" s="1"/>
  <c r="BH63" i="33" s="1"/>
  <c r="AZ62" i="33"/>
  <c r="BA62" i="33" s="1"/>
  <c r="AY62" i="33"/>
  <c r="AX62" i="33"/>
  <c r="AW62" i="33"/>
  <c r="AV62" i="33"/>
  <c r="AU62" i="33"/>
  <c r="AH62" i="33"/>
  <c r="U62" i="33"/>
  <c r="S62" i="33"/>
  <c r="R62" i="33"/>
  <c r="Q62" i="33"/>
  <c r="P62" i="33"/>
  <c r="G62" i="33" s="1"/>
  <c r="BH62" i="33" s="1"/>
  <c r="O62" i="33"/>
  <c r="N62" i="33"/>
  <c r="M62" i="33"/>
  <c r="L62" i="33"/>
  <c r="K62" i="33"/>
  <c r="J62" i="33"/>
  <c r="I62" i="33"/>
  <c r="H62" i="33"/>
  <c r="AY61" i="33"/>
  <c r="AZ61" i="33" s="1"/>
  <c r="AX61" i="33"/>
  <c r="AW61" i="33"/>
  <c r="AV61" i="33"/>
  <c r="AU61" i="33"/>
  <c r="AH61" i="33"/>
  <c r="U61" i="33"/>
  <c r="S61" i="33"/>
  <c r="R61" i="33"/>
  <c r="R60" i="33" s="1"/>
  <c r="Q61" i="33"/>
  <c r="Q60" i="33" s="1"/>
  <c r="P61" i="33"/>
  <c r="P60" i="33" s="1"/>
  <c r="O61" i="33"/>
  <c r="O60" i="33" s="1"/>
  <c r="N61" i="33"/>
  <c r="N60" i="33" s="1"/>
  <c r="M61" i="33"/>
  <c r="M60" i="33" s="1"/>
  <c r="L61" i="33"/>
  <c r="L60" i="33" s="1"/>
  <c r="K61" i="33"/>
  <c r="J61" i="33"/>
  <c r="I61" i="33"/>
  <c r="I60" i="33" s="1"/>
  <c r="H61" i="33"/>
  <c r="G61" i="33" s="1"/>
  <c r="BE60" i="33"/>
  <c r="AY60" i="33"/>
  <c r="AX60" i="33"/>
  <c r="AW60" i="33"/>
  <c r="AV60" i="33"/>
  <c r="AU60" i="33"/>
  <c r="AT60" i="33"/>
  <c r="AS60" i="33"/>
  <c r="AR60" i="33"/>
  <c r="AQ60" i="33"/>
  <c r="AP60" i="33"/>
  <c r="AO60" i="33"/>
  <c r="AN60" i="33"/>
  <c r="AM60" i="33"/>
  <c r="AL60" i="33"/>
  <c r="AK60" i="33"/>
  <c r="AJ60" i="33"/>
  <c r="AI60" i="33"/>
  <c r="AH60" i="33"/>
  <c r="Z60" i="33"/>
  <c r="Y60" i="33"/>
  <c r="X60" i="33"/>
  <c r="W60" i="33"/>
  <c r="V60" i="33"/>
  <c r="U60" i="33"/>
  <c r="S60" i="33"/>
  <c r="J60" i="33"/>
  <c r="BA59" i="33"/>
  <c r="AZ59" i="33"/>
  <c r="AY59" i="33"/>
  <c r="AX59" i="33"/>
  <c r="AW59" i="33"/>
  <c r="AV59" i="33"/>
  <c r="AU59" i="33"/>
  <c r="AH59" i="33"/>
  <c r="U59" i="33"/>
  <c r="S59" i="33"/>
  <c r="R59" i="33"/>
  <c r="Q59" i="33"/>
  <c r="P59" i="33"/>
  <c r="O59" i="33"/>
  <c r="N59" i="33"/>
  <c r="M59" i="33"/>
  <c r="G59" i="33" s="1"/>
  <c r="BH59" i="33" s="1"/>
  <c r="L59" i="33"/>
  <c r="K59" i="33"/>
  <c r="J59" i="33"/>
  <c r="I59" i="33"/>
  <c r="H59" i="33"/>
  <c r="BA58" i="33"/>
  <c r="AZ58" i="33"/>
  <c r="AY58" i="33"/>
  <c r="AX58" i="33"/>
  <c r="AW58" i="33"/>
  <c r="AV58" i="33"/>
  <c r="AU58" i="33"/>
  <c r="AH58" i="33"/>
  <c r="U58" i="33"/>
  <c r="S58" i="33"/>
  <c r="R58" i="33"/>
  <c r="Q58" i="33"/>
  <c r="P58" i="33"/>
  <c r="O58" i="33"/>
  <c r="N58" i="33"/>
  <c r="M58" i="33"/>
  <c r="L58" i="33"/>
  <c r="K58" i="33"/>
  <c r="J58" i="33"/>
  <c r="I58" i="33"/>
  <c r="H58" i="33"/>
  <c r="G58" i="33"/>
  <c r="BH58" i="33" s="1"/>
  <c r="BA57" i="33"/>
  <c r="AZ57" i="33"/>
  <c r="AY57" i="33"/>
  <c r="AX57" i="33"/>
  <c r="AW57" i="33"/>
  <c r="AV57" i="33"/>
  <c r="AU57" i="33"/>
  <c r="AH57" i="33"/>
  <c r="U57" i="33"/>
  <c r="S57" i="33"/>
  <c r="R57" i="33"/>
  <c r="Q57" i="33"/>
  <c r="P57" i="33"/>
  <c r="O57" i="33"/>
  <c r="O52" i="33" s="1"/>
  <c r="N57" i="33"/>
  <c r="M57" i="33"/>
  <c r="L57" i="33"/>
  <c r="K57" i="33"/>
  <c r="J57" i="33"/>
  <c r="I57" i="33"/>
  <c r="H57" i="33"/>
  <c r="AZ56" i="33"/>
  <c r="BA56" i="33" s="1"/>
  <c r="AY56" i="33"/>
  <c r="AX56" i="33"/>
  <c r="AW56" i="33"/>
  <c r="AV56" i="33"/>
  <c r="AU56" i="33"/>
  <c r="AH56" i="33"/>
  <c r="U56" i="33"/>
  <c r="S56" i="33"/>
  <c r="R56" i="33"/>
  <c r="Q56" i="33"/>
  <c r="P56" i="33"/>
  <c r="O56" i="33"/>
  <c r="N56" i="33"/>
  <c r="M56" i="33"/>
  <c r="L56" i="33"/>
  <c r="K56" i="33"/>
  <c r="J56" i="33"/>
  <c r="I56" i="33"/>
  <c r="H56" i="33"/>
  <c r="G56" i="33" s="1"/>
  <c r="BH56" i="33" s="1"/>
  <c r="AY55" i="33"/>
  <c r="AZ55" i="33" s="1"/>
  <c r="AX55" i="33"/>
  <c r="AW55" i="33"/>
  <c r="AV55" i="33"/>
  <c r="AU55" i="33"/>
  <c r="AH55" i="33"/>
  <c r="U55" i="33"/>
  <c r="S55" i="33"/>
  <c r="R55" i="33"/>
  <c r="Q55" i="33"/>
  <c r="P55" i="33"/>
  <c r="G55" i="33" s="1"/>
  <c r="BH55" i="33" s="1"/>
  <c r="O55" i="33"/>
  <c r="N55" i="33"/>
  <c r="M55" i="33"/>
  <c r="L55" i="33"/>
  <c r="K55" i="33"/>
  <c r="J55" i="33"/>
  <c r="I55" i="33"/>
  <c r="H55" i="33"/>
  <c r="BA54" i="33"/>
  <c r="AZ54" i="33"/>
  <c r="AY54" i="33"/>
  <c r="AX54" i="33"/>
  <c r="AW54" i="33"/>
  <c r="AV54" i="33"/>
  <c r="AU54" i="33"/>
  <c r="AH54" i="33"/>
  <c r="U54" i="33"/>
  <c r="S54" i="33"/>
  <c r="R54" i="33"/>
  <c r="Q54" i="33"/>
  <c r="P54" i="33"/>
  <c r="P52" i="33" s="1"/>
  <c r="O54" i="33"/>
  <c r="N54" i="33"/>
  <c r="M54" i="33"/>
  <c r="L54" i="33"/>
  <c r="K54" i="33"/>
  <c r="J54" i="33"/>
  <c r="I54" i="33"/>
  <c r="G54" i="33" s="1"/>
  <c r="BH54" i="33" s="1"/>
  <c r="H54" i="33"/>
  <c r="AZ53" i="33"/>
  <c r="BA53" i="33" s="1"/>
  <c r="AY53" i="33"/>
  <c r="AX53" i="33"/>
  <c r="AW53" i="33"/>
  <c r="AV53" i="33"/>
  <c r="AU53" i="33"/>
  <c r="AH53" i="33"/>
  <c r="U53" i="33"/>
  <c r="S53" i="33"/>
  <c r="S52" i="33" s="1"/>
  <c r="R53" i="33"/>
  <c r="R52" i="33" s="1"/>
  <c r="Q53" i="33"/>
  <c r="P53" i="33"/>
  <c r="O53" i="33"/>
  <c r="N53" i="33"/>
  <c r="M53" i="33"/>
  <c r="M52" i="33" s="1"/>
  <c r="L53" i="33"/>
  <c r="L52" i="33" s="1"/>
  <c r="K53" i="33"/>
  <c r="K52" i="33" s="1"/>
  <c r="J53" i="33"/>
  <c r="J52" i="33" s="1"/>
  <c r="I53" i="33"/>
  <c r="I52" i="33" s="1"/>
  <c r="H53" i="33"/>
  <c r="H52" i="33" s="1"/>
  <c r="BE52" i="33"/>
  <c r="AY52" i="33"/>
  <c r="AX52" i="33"/>
  <c r="AW52" i="33"/>
  <c r="AV52" i="33"/>
  <c r="AU52" i="33"/>
  <c r="AT52" i="33"/>
  <c r="AS52" i="33"/>
  <c r="AR52" i="33"/>
  <c r="AQ52" i="33"/>
  <c r="AP52" i="33"/>
  <c r="AO52" i="33"/>
  <c r="AN52" i="33"/>
  <c r="AM52" i="33"/>
  <c r="AL52" i="33"/>
  <c r="AK52" i="33"/>
  <c r="AJ52" i="33"/>
  <c r="AI52" i="33"/>
  <c r="AH52" i="33"/>
  <c r="Z52" i="33"/>
  <c r="Y52" i="33"/>
  <c r="X52" i="33"/>
  <c r="W52" i="33"/>
  <c r="V52" i="33"/>
  <c r="U52" i="33"/>
  <c r="Q52" i="33"/>
  <c r="N52" i="33"/>
  <c r="BA51" i="33"/>
  <c r="AZ51" i="33"/>
  <c r="AY51" i="33"/>
  <c r="AX51" i="33"/>
  <c r="AW51" i="33"/>
  <c r="AV51" i="33"/>
  <c r="AU51" i="33"/>
  <c r="AH51" i="33"/>
  <c r="U51" i="33"/>
  <c r="S51" i="33"/>
  <c r="R51" i="33"/>
  <c r="Q51" i="33"/>
  <c r="P51" i="33"/>
  <c r="O51" i="33"/>
  <c r="N51" i="33"/>
  <c r="M51" i="33"/>
  <c r="L51" i="33"/>
  <c r="K51" i="33"/>
  <c r="J51" i="33"/>
  <c r="I51" i="33"/>
  <c r="H51" i="33"/>
  <c r="G51" i="33"/>
  <c r="BH51" i="33" s="1"/>
  <c r="AZ50" i="33"/>
  <c r="BA50" i="33" s="1"/>
  <c r="AY50" i="33"/>
  <c r="AX50" i="33"/>
  <c r="AW50" i="33"/>
  <c r="AV50" i="33"/>
  <c r="AU50" i="33"/>
  <c r="AH50" i="33"/>
  <c r="U50" i="33"/>
  <c r="S50" i="33"/>
  <c r="R50" i="33"/>
  <c r="R46" i="33" s="1"/>
  <c r="Q50" i="33"/>
  <c r="P50" i="33"/>
  <c r="O50" i="33"/>
  <c r="G50" i="33" s="1"/>
  <c r="BH50" i="33" s="1"/>
  <c r="N50" i="33"/>
  <c r="M50" i="33"/>
  <c r="L50" i="33"/>
  <c r="K50" i="33"/>
  <c r="J50" i="33"/>
  <c r="I50" i="33"/>
  <c r="H50" i="33"/>
  <c r="AY49" i="33"/>
  <c r="AZ49" i="33" s="1"/>
  <c r="AX49" i="33"/>
  <c r="AW49" i="33"/>
  <c r="AV49" i="33"/>
  <c r="AU49" i="33"/>
  <c r="AH49" i="33"/>
  <c r="U49" i="33"/>
  <c r="S49" i="33"/>
  <c r="R49" i="33"/>
  <c r="Q49" i="33"/>
  <c r="P49" i="33"/>
  <c r="O49" i="33"/>
  <c r="N49" i="33"/>
  <c r="M49" i="33"/>
  <c r="L49" i="33"/>
  <c r="K49" i="33"/>
  <c r="J49" i="33"/>
  <c r="I49" i="33"/>
  <c r="H49" i="33"/>
  <c r="G49" i="33" s="1"/>
  <c r="BH49" i="33" s="1"/>
  <c r="BA48" i="33"/>
  <c r="AZ48" i="33"/>
  <c r="AY48" i="33"/>
  <c r="AX48" i="33"/>
  <c r="AW48" i="33"/>
  <c r="AV48" i="33"/>
  <c r="AU48" i="33"/>
  <c r="AH48" i="33"/>
  <c r="U48" i="33"/>
  <c r="S48" i="33"/>
  <c r="R48" i="33"/>
  <c r="Q48" i="33"/>
  <c r="Q46" i="33" s="1"/>
  <c r="P48" i="33"/>
  <c r="G48" i="33" s="1"/>
  <c r="BH48" i="33" s="1"/>
  <c r="O48" i="33"/>
  <c r="N48" i="33"/>
  <c r="M48" i="33"/>
  <c r="L48" i="33"/>
  <c r="K48" i="33"/>
  <c r="J48" i="33"/>
  <c r="I48" i="33"/>
  <c r="H48" i="33"/>
  <c r="H46" i="33" s="1"/>
  <c r="AZ47" i="33"/>
  <c r="BA47" i="33" s="1"/>
  <c r="AY47" i="33"/>
  <c r="AX47" i="33"/>
  <c r="AW47" i="33"/>
  <c r="AV47" i="33"/>
  <c r="AU47" i="33"/>
  <c r="AH47" i="33"/>
  <c r="U47" i="33"/>
  <c r="S47" i="33"/>
  <c r="R47" i="33"/>
  <c r="Q47" i="33"/>
  <c r="P47" i="33"/>
  <c r="O47" i="33"/>
  <c r="O46" i="33" s="1"/>
  <c r="N47" i="33"/>
  <c r="N46" i="33" s="1"/>
  <c r="M47" i="33"/>
  <c r="M46" i="33" s="1"/>
  <c r="L47" i="33"/>
  <c r="L46" i="33" s="1"/>
  <c r="K47" i="33"/>
  <c r="K46" i="33" s="1"/>
  <c r="J47" i="33"/>
  <c r="J46" i="33" s="1"/>
  <c r="I47" i="33"/>
  <c r="I46" i="33" s="1"/>
  <c r="H47" i="33"/>
  <c r="BE46" i="33"/>
  <c r="AY46" i="33"/>
  <c r="AW46" i="33"/>
  <c r="AV46" i="33"/>
  <c r="AU46" i="33"/>
  <c r="AT46" i="33"/>
  <c r="AS46" i="33"/>
  <c r="AS26" i="33" s="1"/>
  <c r="AR46" i="33"/>
  <c r="AX46" i="33" s="1"/>
  <c r="AQ46" i="33"/>
  <c r="AP46" i="33"/>
  <c r="AO46" i="33"/>
  <c r="AN46" i="33"/>
  <c r="AM46" i="33"/>
  <c r="AL46" i="33"/>
  <c r="AK46" i="33"/>
  <c r="AJ46" i="33"/>
  <c r="AI46" i="33"/>
  <c r="AH46" i="33"/>
  <c r="Z46" i="33"/>
  <c r="Z26" i="33" s="1"/>
  <c r="Y46" i="33"/>
  <c r="X46" i="33"/>
  <c r="W46" i="33"/>
  <c r="V46" i="33"/>
  <c r="U46" i="33"/>
  <c r="BA45" i="33"/>
  <c r="AZ45" i="33"/>
  <c r="AY45" i="33"/>
  <c r="AX45" i="33"/>
  <c r="AW45" i="33"/>
  <c r="AV45" i="33"/>
  <c r="AU45" i="33"/>
  <c r="AH45" i="33"/>
  <c r="U45" i="33"/>
  <c r="S45" i="33"/>
  <c r="R45" i="33"/>
  <c r="Q45" i="33"/>
  <c r="P45" i="33"/>
  <c r="O45" i="33"/>
  <c r="N45" i="33"/>
  <c r="M45" i="33"/>
  <c r="L45" i="33"/>
  <c r="K45" i="33"/>
  <c r="J45" i="33"/>
  <c r="I45" i="33"/>
  <c r="H45" i="33"/>
  <c r="AZ44" i="33"/>
  <c r="BA44" i="33" s="1"/>
  <c r="AY44" i="33"/>
  <c r="AX44" i="33"/>
  <c r="AW44" i="33"/>
  <c r="AV44" i="33"/>
  <c r="AU44" i="33"/>
  <c r="AH44" i="33"/>
  <c r="U44" i="33"/>
  <c r="S44" i="33"/>
  <c r="R44" i="33"/>
  <c r="Q44" i="33"/>
  <c r="P44" i="33"/>
  <c r="O44" i="33"/>
  <c r="N44" i="33"/>
  <c r="M44" i="33"/>
  <c r="L44" i="33"/>
  <c r="K44" i="33"/>
  <c r="J44" i="33"/>
  <c r="I44" i="33"/>
  <c r="H44" i="33"/>
  <c r="AX43" i="33"/>
  <c r="AW43" i="33"/>
  <c r="AV43" i="33"/>
  <c r="AU43" i="33"/>
  <c r="AH43" i="33"/>
  <c r="AY43" i="33" s="1"/>
  <c r="AZ43" i="33" s="1"/>
  <c r="BA43" i="33" s="1"/>
  <c r="U43" i="33"/>
  <c r="S43" i="33"/>
  <c r="R43" i="33"/>
  <c r="Q43" i="33"/>
  <c r="P43" i="33"/>
  <c r="O43" i="33"/>
  <c r="N43" i="33"/>
  <c r="M43" i="33"/>
  <c r="L43" i="33"/>
  <c r="K43" i="33"/>
  <c r="J43" i="33"/>
  <c r="I43" i="33"/>
  <c r="H43" i="33"/>
  <c r="AX42" i="33"/>
  <c r="AW42" i="33"/>
  <c r="AV42" i="33"/>
  <c r="AU42" i="33"/>
  <c r="AH42" i="33"/>
  <c r="AY42" i="33" s="1"/>
  <c r="AZ42" i="33" s="1"/>
  <c r="BA42" i="33" s="1"/>
  <c r="U42" i="33"/>
  <c r="S42" i="33"/>
  <c r="R42" i="33"/>
  <c r="Q42" i="33"/>
  <c r="P42" i="33"/>
  <c r="O42" i="33"/>
  <c r="N42" i="33"/>
  <c r="M42" i="33"/>
  <c r="L42" i="33"/>
  <c r="K42" i="33"/>
  <c r="J42" i="33"/>
  <c r="I42" i="33"/>
  <c r="H42" i="33"/>
  <c r="AZ41" i="33"/>
  <c r="BA41" i="33" s="1"/>
  <c r="AY41" i="33"/>
  <c r="AX41" i="33"/>
  <c r="AW41" i="33"/>
  <c r="AV41" i="33"/>
  <c r="AU41" i="33"/>
  <c r="AH41" i="33"/>
  <c r="U41" i="33"/>
  <c r="S41" i="33"/>
  <c r="R41" i="33"/>
  <c r="Q41" i="33"/>
  <c r="P41" i="33"/>
  <c r="O41" i="33"/>
  <c r="N41" i="33"/>
  <c r="M41" i="33"/>
  <c r="L41" i="33"/>
  <c r="K41" i="33"/>
  <c r="J41" i="33"/>
  <c r="I41" i="33"/>
  <c r="H41" i="33"/>
  <c r="AY40" i="33"/>
  <c r="AZ40" i="33" s="1"/>
  <c r="BA40" i="33" s="1"/>
  <c r="AX40" i="33"/>
  <c r="AW40" i="33"/>
  <c r="AV40" i="33"/>
  <c r="AU40" i="33"/>
  <c r="AH40" i="33"/>
  <c r="U40" i="33"/>
  <c r="S40" i="33"/>
  <c r="R40" i="33"/>
  <c r="Q40" i="33"/>
  <c r="P40" i="33"/>
  <c r="O40" i="33"/>
  <c r="N40" i="33"/>
  <c r="M40" i="33"/>
  <c r="L40" i="33"/>
  <c r="K40" i="33"/>
  <c r="J40" i="33"/>
  <c r="I40" i="33"/>
  <c r="H40" i="33"/>
  <c r="G40" i="33"/>
  <c r="BH40" i="33" s="1"/>
  <c r="BA39" i="33"/>
  <c r="AZ39" i="33"/>
  <c r="AY39" i="33"/>
  <c r="AX39" i="33"/>
  <c r="AW39" i="33"/>
  <c r="AV39" i="33"/>
  <c r="AU39" i="33"/>
  <c r="AH39" i="33"/>
  <c r="U39" i="33"/>
  <c r="S39" i="33"/>
  <c r="R39" i="33"/>
  <c r="Q39" i="33"/>
  <c r="P39" i="33"/>
  <c r="O39" i="33"/>
  <c r="N39" i="33"/>
  <c r="M39" i="33"/>
  <c r="L39" i="33"/>
  <c r="K39" i="33"/>
  <c r="J39" i="33"/>
  <c r="I39" i="33"/>
  <c r="H39" i="33"/>
  <c r="BA38" i="33"/>
  <c r="AZ38" i="33"/>
  <c r="AY38" i="33"/>
  <c r="AX38" i="33"/>
  <c r="AW38" i="33"/>
  <c r="AV38" i="33"/>
  <c r="AU38" i="33"/>
  <c r="AH38" i="33"/>
  <c r="U38" i="33"/>
  <c r="S38" i="33"/>
  <c r="R38" i="33"/>
  <c r="Q38" i="33"/>
  <c r="P38" i="33"/>
  <c r="O38" i="33"/>
  <c r="N38" i="33"/>
  <c r="M38" i="33"/>
  <c r="L38" i="33"/>
  <c r="K38" i="33"/>
  <c r="J38" i="33"/>
  <c r="I38" i="33"/>
  <c r="H38" i="33"/>
  <c r="BA37" i="33"/>
  <c r="AZ37" i="33"/>
  <c r="AY37" i="33"/>
  <c r="AX37" i="33"/>
  <c r="AW37" i="33"/>
  <c r="AV37" i="33"/>
  <c r="AU37" i="33"/>
  <c r="AH37" i="33"/>
  <c r="U37" i="33"/>
  <c r="S37" i="33"/>
  <c r="R37" i="33"/>
  <c r="Q37" i="33"/>
  <c r="P37" i="33"/>
  <c r="O37" i="33"/>
  <c r="N37" i="33"/>
  <c r="M37" i="33"/>
  <c r="L37" i="33"/>
  <c r="K37" i="33"/>
  <c r="J37" i="33"/>
  <c r="I37" i="33"/>
  <c r="H37" i="33"/>
  <c r="AZ36" i="33"/>
  <c r="BA36" i="33" s="1"/>
  <c r="AY36" i="33"/>
  <c r="AX36" i="33"/>
  <c r="AW36" i="33"/>
  <c r="AV36" i="33"/>
  <c r="AU36" i="33"/>
  <c r="AH36" i="33"/>
  <c r="U36" i="33"/>
  <c r="S36" i="33"/>
  <c r="R36" i="33"/>
  <c r="Q36" i="33"/>
  <c r="P36" i="33"/>
  <c r="O36" i="33"/>
  <c r="N36" i="33"/>
  <c r="M36" i="33"/>
  <c r="L36" i="33"/>
  <c r="K36" i="33"/>
  <c r="J36" i="33"/>
  <c r="I36" i="33"/>
  <c r="H36" i="33"/>
  <c r="AY35" i="33"/>
  <c r="AZ35" i="33" s="1"/>
  <c r="BA35" i="33" s="1"/>
  <c r="AX35" i="33"/>
  <c r="AW35" i="33"/>
  <c r="AV35" i="33"/>
  <c r="AU35" i="33"/>
  <c r="AH35" i="33"/>
  <c r="U35" i="33"/>
  <c r="S35" i="33"/>
  <c r="R35" i="33"/>
  <c r="Q35" i="33"/>
  <c r="P35" i="33"/>
  <c r="O35" i="33"/>
  <c r="N35" i="33"/>
  <c r="M35" i="33"/>
  <c r="L35" i="33"/>
  <c r="K35" i="33"/>
  <c r="G35" i="33" s="1"/>
  <c r="BH35" i="33" s="1"/>
  <c r="J35" i="33"/>
  <c r="I35" i="33"/>
  <c r="H35" i="33"/>
  <c r="BA34" i="33"/>
  <c r="AZ34" i="33"/>
  <c r="AY34" i="33"/>
  <c r="AX34" i="33"/>
  <c r="AW34" i="33"/>
  <c r="AV34" i="33"/>
  <c r="AU34" i="33"/>
  <c r="AH34" i="33"/>
  <c r="U34" i="33"/>
  <c r="S34" i="33"/>
  <c r="R34" i="33"/>
  <c r="Q34" i="33"/>
  <c r="P34" i="33"/>
  <c r="O34" i="33"/>
  <c r="N34" i="33"/>
  <c r="M34" i="33"/>
  <c r="L34" i="33"/>
  <c r="K34" i="33"/>
  <c r="J34" i="33"/>
  <c r="I34" i="33"/>
  <c r="H34" i="33"/>
  <c r="AX33" i="33"/>
  <c r="AW33" i="33"/>
  <c r="AV33" i="33"/>
  <c r="AU33" i="33"/>
  <c r="AH33" i="33"/>
  <c r="AY33" i="33" s="1"/>
  <c r="AZ33" i="33" s="1"/>
  <c r="BA33" i="33" s="1"/>
  <c r="U33" i="33"/>
  <c r="S33" i="33"/>
  <c r="R33" i="33"/>
  <c r="Q33" i="33"/>
  <c r="P33" i="33"/>
  <c r="O33" i="33"/>
  <c r="N33" i="33"/>
  <c r="M33" i="33"/>
  <c r="L33" i="33"/>
  <c r="K33" i="33"/>
  <c r="J33" i="33"/>
  <c r="I33" i="33"/>
  <c r="H33" i="33"/>
  <c r="AX32" i="33"/>
  <c r="AW32" i="33"/>
  <c r="AV32" i="33"/>
  <c r="AU32" i="33"/>
  <c r="AH32" i="33"/>
  <c r="AY32" i="33" s="1"/>
  <c r="AZ32" i="33" s="1"/>
  <c r="BA32" i="33" s="1"/>
  <c r="U32" i="33"/>
  <c r="S32" i="33"/>
  <c r="R32" i="33"/>
  <c r="Q32" i="33"/>
  <c r="P32" i="33"/>
  <c r="O32" i="33"/>
  <c r="N32" i="33"/>
  <c r="M32" i="33"/>
  <c r="L32" i="33"/>
  <c r="K32" i="33"/>
  <c r="J32" i="33"/>
  <c r="I32" i="33"/>
  <c r="H32" i="33"/>
  <c r="AX31" i="33"/>
  <c r="AW31" i="33"/>
  <c r="AV31" i="33"/>
  <c r="AU31" i="33"/>
  <c r="AH31" i="33"/>
  <c r="AY31" i="33" s="1"/>
  <c r="AZ31" i="33" s="1"/>
  <c r="BA31" i="33" s="1"/>
  <c r="U31" i="33"/>
  <c r="S31" i="33"/>
  <c r="R31" i="33"/>
  <c r="Q31" i="33"/>
  <c r="P31" i="33"/>
  <c r="O31" i="33"/>
  <c r="N31" i="33"/>
  <c r="M31" i="33"/>
  <c r="L31" i="33"/>
  <c r="K31" i="33"/>
  <c r="J31" i="33"/>
  <c r="I31" i="33"/>
  <c r="H31" i="33"/>
  <c r="AX30" i="33"/>
  <c r="AW30" i="33"/>
  <c r="AV30" i="33"/>
  <c r="AU30" i="33"/>
  <c r="AH30" i="33"/>
  <c r="U30" i="33"/>
  <c r="S30" i="33"/>
  <c r="R30" i="33"/>
  <c r="Q30" i="33"/>
  <c r="P30" i="33"/>
  <c r="O30" i="33"/>
  <c r="N30" i="33"/>
  <c r="M30" i="33"/>
  <c r="L30" i="33"/>
  <c r="K30" i="33"/>
  <c r="J30" i="33"/>
  <c r="I30" i="33"/>
  <c r="H30" i="33"/>
  <c r="G30" i="33" s="1"/>
  <c r="BH30" i="33" s="1"/>
  <c r="AZ29" i="33"/>
  <c r="BA29" i="33" s="1"/>
  <c r="AY29" i="33"/>
  <c r="AX29" i="33"/>
  <c r="AW29" i="33"/>
  <c r="AV29" i="33"/>
  <c r="AU29" i="33"/>
  <c r="AH29" i="33"/>
  <c r="U29" i="33"/>
  <c r="U27" i="33" s="1"/>
  <c r="U26" i="33" s="1"/>
  <c r="S29" i="33"/>
  <c r="R29" i="33"/>
  <c r="Q29" i="33"/>
  <c r="P29" i="33"/>
  <c r="O29" i="33"/>
  <c r="N29" i="33"/>
  <c r="M29" i="33"/>
  <c r="L29" i="33"/>
  <c r="K29" i="33"/>
  <c r="J29" i="33"/>
  <c r="I29" i="33"/>
  <c r="H29" i="33"/>
  <c r="BA28" i="33"/>
  <c r="AY28" i="33"/>
  <c r="AZ28" i="33" s="1"/>
  <c r="AX28" i="33"/>
  <c r="AW28" i="33"/>
  <c r="AV28" i="33"/>
  <c r="AU28" i="33"/>
  <c r="AH28" i="33"/>
  <c r="U28" i="33"/>
  <c r="S28" i="33"/>
  <c r="R28" i="33"/>
  <c r="R27" i="33" s="1"/>
  <c r="Q28" i="33"/>
  <c r="P28" i="33"/>
  <c r="O28" i="33"/>
  <c r="N28" i="33"/>
  <c r="M28" i="33"/>
  <c r="L28" i="33"/>
  <c r="L27" i="33" s="1"/>
  <c r="K28" i="33"/>
  <c r="J28" i="33"/>
  <c r="J27" i="33" s="1"/>
  <c r="I28" i="33"/>
  <c r="I27" i="33" s="1"/>
  <c r="H28" i="33"/>
  <c r="BE27" i="33"/>
  <c r="BE26" i="33" s="1"/>
  <c r="AV27" i="33"/>
  <c r="AU27" i="33"/>
  <c r="AT27" i="33"/>
  <c r="AS27" i="33"/>
  <c r="AR27" i="33"/>
  <c r="AQ27" i="33"/>
  <c r="AQ26" i="33" s="1"/>
  <c r="AP27" i="33"/>
  <c r="AP26" i="33" s="1"/>
  <c r="AO27" i="33"/>
  <c r="AN27" i="33"/>
  <c r="AM27" i="33"/>
  <c r="AL27" i="33"/>
  <c r="AK27" i="33"/>
  <c r="AJ27" i="33"/>
  <c r="AI27" i="33"/>
  <c r="Z27" i="33"/>
  <c r="Y27" i="33"/>
  <c r="Y26" i="33" s="1"/>
  <c r="X27" i="33"/>
  <c r="X26" i="33" s="1"/>
  <c r="W27" i="33"/>
  <c r="W26" i="33" s="1"/>
  <c r="V27" i="33"/>
  <c r="V26" i="33" s="1"/>
  <c r="AV26" i="33"/>
  <c r="AT26" i="33"/>
  <c r="AN26" i="33"/>
  <c r="AM26" i="33"/>
  <c r="AL26" i="33"/>
  <c r="AK26" i="33"/>
  <c r="AJ26" i="33"/>
  <c r="AI26" i="33"/>
  <c r="AU26" i="33" s="1"/>
  <c r="G115" i="33" l="1"/>
  <c r="BH115" i="33" s="1"/>
  <c r="BH116" i="33"/>
  <c r="G60" i="33"/>
  <c r="BH60" i="33" s="1"/>
  <c r="BH61" i="33"/>
  <c r="G53" i="33"/>
  <c r="BH53" i="33" s="1"/>
  <c r="H60" i="33"/>
  <c r="G108" i="33"/>
  <c r="BH108" i="33" s="1"/>
  <c r="G120" i="33"/>
  <c r="BH120" i="33" s="1"/>
  <c r="G131" i="33"/>
  <c r="H140" i="33"/>
  <c r="M149" i="33"/>
  <c r="H158" i="33"/>
  <c r="G170" i="33"/>
  <c r="BH170" i="33" s="1"/>
  <c r="G38" i="34"/>
  <c r="BH38" i="34" s="1"/>
  <c r="J46" i="34"/>
  <c r="J52" i="34"/>
  <c r="S68" i="34"/>
  <c r="O68" i="34"/>
  <c r="G91" i="34"/>
  <c r="BH91" i="34" s="1"/>
  <c r="M107" i="34"/>
  <c r="G83" i="33"/>
  <c r="BH83" i="33" s="1"/>
  <c r="G90" i="33"/>
  <c r="BH90" i="33" s="1"/>
  <c r="G101" i="33"/>
  <c r="BH101" i="33" s="1"/>
  <c r="H130" i="33"/>
  <c r="G134" i="33"/>
  <c r="BH134" i="33" s="1"/>
  <c r="I140" i="33"/>
  <c r="N149" i="33"/>
  <c r="G154" i="33"/>
  <c r="BH154" i="33" s="1"/>
  <c r="L163" i="33"/>
  <c r="O27" i="34"/>
  <c r="G36" i="34"/>
  <c r="BH36" i="34" s="1"/>
  <c r="G39" i="34"/>
  <c r="BH39" i="34" s="1"/>
  <c r="P60" i="34"/>
  <c r="G63" i="34"/>
  <c r="BH63" i="34" s="1"/>
  <c r="M60" i="34"/>
  <c r="G66" i="34"/>
  <c r="BH66" i="34" s="1"/>
  <c r="S79" i="34"/>
  <c r="L79" i="34"/>
  <c r="G140" i="34"/>
  <c r="BH140" i="34" s="1"/>
  <c r="G34" i="33"/>
  <c r="BH34" i="33" s="1"/>
  <c r="G57" i="33"/>
  <c r="G52" i="33" s="1"/>
  <c r="BH52" i="33" s="1"/>
  <c r="S107" i="33"/>
  <c r="J130" i="33"/>
  <c r="O168" i="33"/>
  <c r="Q27" i="34"/>
  <c r="G42" i="34"/>
  <c r="BH42" i="34" s="1"/>
  <c r="G45" i="34"/>
  <c r="BH45" i="34" s="1"/>
  <c r="G48" i="34"/>
  <c r="BH48" i="34" s="1"/>
  <c r="G51" i="34"/>
  <c r="BH51" i="34" s="1"/>
  <c r="G54" i="34"/>
  <c r="BH54" i="34" s="1"/>
  <c r="R60" i="34"/>
  <c r="H68" i="34"/>
  <c r="M68" i="34"/>
  <c r="G72" i="34"/>
  <c r="BH72" i="34" s="1"/>
  <c r="G82" i="34"/>
  <c r="BH82" i="34" s="1"/>
  <c r="G85" i="34"/>
  <c r="BH85" i="34" s="1"/>
  <c r="P100" i="34"/>
  <c r="G101" i="34"/>
  <c r="BH101" i="34" s="1"/>
  <c r="G115" i="34"/>
  <c r="BH115" i="34" s="1"/>
  <c r="G33" i="33"/>
  <c r="BH33" i="33" s="1"/>
  <c r="N27" i="33"/>
  <c r="N26" i="33" s="1"/>
  <c r="G36" i="33"/>
  <c r="BH36" i="33" s="1"/>
  <c r="L115" i="33"/>
  <c r="N26" i="34"/>
  <c r="N52" i="34"/>
  <c r="G103" i="34"/>
  <c r="BH103" i="34" s="1"/>
  <c r="P46" i="33"/>
  <c r="G38" i="33"/>
  <c r="BH38" i="33" s="1"/>
  <c r="G132" i="33"/>
  <c r="BH132" i="33" s="1"/>
  <c r="G147" i="33"/>
  <c r="R149" i="33"/>
  <c r="G155" i="33"/>
  <c r="BH155" i="33" s="1"/>
  <c r="Q168" i="33"/>
  <c r="Q173" i="33"/>
  <c r="G37" i="34"/>
  <c r="BH37" i="34" s="1"/>
  <c r="O46" i="34"/>
  <c r="O52" i="34"/>
  <c r="G67" i="34"/>
  <c r="BH67" i="34" s="1"/>
  <c r="J68" i="34"/>
  <c r="G92" i="34"/>
  <c r="BH92" i="34" s="1"/>
  <c r="R107" i="34"/>
  <c r="BH129" i="34"/>
  <c r="M27" i="33"/>
  <c r="S149" i="33"/>
  <c r="G152" i="33"/>
  <c r="BH152" i="33" s="1"/>
  <c r="P163" i="33"/>
  <c r="R168" i="33"/>
  <c r="R173" i="33"/>
  <c r="G40" i="34"/>
  <c r="BH40" i="34" s="1"/>
  <c r="L46" i="34"/>
  <c r="P46" i="34"/>
  <c r="L52" i="34"/>
  <c r="L26" i="34" s="1"/>
  <c r="P52" i="34"/>
  <c r="K68" i="34"/>
  <c r="G75" i="34"/>
  <c r="BH75" i="34" s="1"/>
  <c r="Q79" i="34"/>
  <c r="G39" i="33"/>
  <c r="BH39" i="33" s="1"/>
  <c r="S46" i="33"/>
  <c r="I146" i="33"/>
  <c r="I26" i="33" s="1"/>
  <c r="Q163" i="33"/>
  <c r="G166" i="33"/>
  <c r="BH166" i="33" s="1"/>
  <c r="S168" i="33"/>
  <c r="S173" i="33"/>
  <c r="G43" i="34"/>
  <c r="BH43" i="34" s="1"/>
  <c r="Q46" i="34"/>
  <c r="G49" i="34"/>
  <c r="BH49" i="34" s="1"/>
  <c r="Q52" i="34"/>
  <c r="G55" i="34"/>
  <c r="BH55" i="34" s="1"/>
  <c r="G61" i="34"/>
  <c r="BH61" i="34" s="1"/>
  <c r="G73" i="34"/>
  <c r="BH73" i="34" s="1"/>
  <c r="G78" i="34"/>
  <c r="BH78" i="34" s="1"/>
  <c r="G80" i="34"/>
  <c r="G79" i="34" s="1"/>
  <c r="BH79" i="34" s="1"/>
  <c r="G90" i="34"/>
  <c r="BH90" i="34" s="1"/>
  <c r="G43" i="33"/>
  <c r="BH43" i="33" s="1"/>
  <c r="O27" i="33"/>
  <c r="H27" i="33"/>
  <c r="G121" i="33"/>
  <c r="BH121" i="33" s="1"/>
  <c r="J146" i="33"/>
  <c r="G161" i="33"/>
  <c r="BH161" i="33" s="1"/>
  <c r="R163" i="33"/>
  <c r="R46" i="34"/>
  <c r="R26" i="34" s="1"/>
  <c r="M46" i="34"/>
  <c r="I46" i="34"/>
  <c r="R52" i="34"/>
  <c r="M52" i="34"/>
  <c r="I52" i="34"/>
  <c r="I60" i="34"/>
  <c r="S60" i="34"/>
  <c r="G86" i="34"/>
  <c r="BH86" i="34" s="1"/>
  <c r="P88" i="34"/>
  <c r="P26" i="34" s="1"/>
  <c r="G44" i="33"/>
  <c r="BH44" i="33" s="1"/>
  <c r="P27" i="33"/>
  <c r="G125" i="33"/>
  <c r="BH125" i="33" s="1"/>
  <c r="G133" i="33"/>
  <c r="BH133" i="33" s="1"/>
  <c r="G135" i="33"/>
  <c r="BH135" i="33" s="1"/>
  <c r="Q140" i="33"/>
  <c r="G143" i="33"/>
  <c r="BH143" i="33" s="1"/>
  <c r="G156" i="33"/>
  <c r="BH156" i="33" s="1"/>
  <c r="Q158" i="33"/>
  <c r="S163" i="33"/>
  <c r="G172" i="33"/>
  <c r="BH172" i="33" s="1"/>
  <c r="G175" i="33"/>
  <c r="BH175" i="33" s="1"/>
  <c r="I27" i="34"/>
  <c r="S27" i="34"/>
  <c r="S46" i="34"/>
  <c r="S52" i="34"/>
  <c r="N68" i="34"/>
  <c r="M79" i="34"/>
  <c r="J79" i="34"/>
  <c r="R88" i="34"/>
  <c r="G41" i="33"/>
  <c r="BH41" i="33" s="1"/>
  <c r="Q27" i="33"/>
  <c r="Q26" i="33" s="1"/>
  <c r="K27" i="33"/>
  <c r="G37" i="33"/>
  <c r="BH37" i="33" s="1"/>
  <c r="G42" i="33"/>
  <c r="BH42" i="33" s="1"/>
  <c r="G47" i="33"/>
  <c r="G46" i="33" s="1"/>
  <c r="BH46" i="33" s="1"/>
  <c r="J118" i="33"/>
  <c r="J26" i="33" s="1"/>
  <c r="R140" i="33"/>
  <c r="R26" i="33" s="1"/>
  <c r="G148" i="33"/>
  <c r="BH148" i="33" s="1"/>
  <c r="G151" i="33"/>
  <c r="BH151" i="33" s="1"/>
  <c r="R158" i="33"/>
  <c r="H168" i="33"/>
  <c r="G34" i="34"/>
  <c r="BH34" i="34" s="1"/>
  <c r="G58" i="34"/>
  <c r="BH58" i="34" s="1"/>
  <c r="G59" i="34"/>
  <c r="BH59" i="34" s="1"/>
  <c r="G64" i="34"/>
  <c r="BH64" i="34" s="1"/>
  <c r="G65" i="34"/>
  <c r="BH65" i="34" s="1"/>
  <c r="N79" i="34"/>
  <c r="K88" i="34"/>
  <c r="G93" i="34"/>
  <c r="BH93" i="34" s="1"/>
  <c r="G107" i="34"/>
  <c r="BH107" i="34" s="1"/>
  <c r="K68" i="33"/>
  <c r="L100" i="33"/>
  <c r="L26" i="33" s="1"/>
  <c r="S140" i="33"/>
  <c r="J149" i="33"/>
  <c r="G167" i="33"/>
  <c r="BH167" i="33" s="1"/>
  <c r="L60" i="34"/>
  <c r="Q68" i="34"/>
  <c r="I79" i="34"/>
  <c r="O79" i="34"/>
  <c r="G81" i="34"/>
  <c r="BH81" i="34" s="1"/>
  <c r="S88" i="34"/>
  <c r="J100" i="34"/>
  <c r="G102" i="34"/>
  <c r="BH102" i="34" s="1"/>
  <c r="G158" i="34"/>
  <c r="BH158" i="34" s="1"/>
  <c r="S130" i="33"/>
  <c r="G136" i="33"/>
  <c r="BH136" i="33" s="1"/>
  <c r="G139" i="33"/>
  <c r="G162" i="33"/>
  <c r="BH162" i="33" s="1"/>
  <c r="G164" i="33"/>
  <c r="BH164" i="33" s="1"/>
  <c r="K168" i="33"/>
  <c r="G44" i="34"/>
  <c r="BH44" i="34" s="1"/>
  <c r="G50" i="34"/>
  <c r="BH50" i="34" s="1"/>
  <c r="G56" i="34"/>
  <c r="BH56" i="34" s="1"/>
  <c r="G62" i="34"/>
  <c r="BH62" i="34" s="1"/>
  <c r="L68" i="34"/>
  <c r="G71" i="34"/>
  <c r="BH71" i="34" s="1"/>
  <c r="G76" i="34"/>
  <c r="BH76" i="34" s="1"/>
  <c r="R79" i="34"/>
  <c r="G84" i="34"/>
  <c r="BH84" i="34" s="1"/>
  <c r="G45" i="33"/>
  <c r="BH45" i="33" s="1"/>
  <c r="R130" i="33"/>
  <c r="G141" i="33"/>
  <c r="G144" i="33"/>
  <c r="BH144" i="33" s="1"/>
  <c r="G157" i="33"/>
  <c r="BH157" i="33" s="1"/>
  <c r="G159" i="33"/>
  <c r="G158" i="33" s="1"/>
  <c r="BH158" i="33" s="1"/>
  <c r="I163" i="33"/>
  <c r="J27" i="34"/>
  <c r="J26" i="34" s="1"/>
  <c r="J60" i="34"/>
  <c r="R68" i="34"/>
  <c r="G87" i="34"/>
  <c r="BH87" i="34" s="1"/>
  <c r="G89" i="34"/>
  <c r="BH89" i="34" s="1"/>
  <c r="AW27" i="33"/>
  <c r="AO26" i="33"/>
  <c r="AW26" i="33" s="1"/>
  <c r="BA61" i="33"/>
  <c r="BA60" i="33" s="1"/>
  <c r="AZ60" i="33"/>
  <c r="G31" i="33"/>
  <c r="BH31" i="33" s="1"/>
  <c r="BA107" i="33"/>
  <c r="BA118" i="33"/>
  <c r="AX27" i="33"/>
  <c r="AR26" i="33"/>
  <c r="AX26" i="33" s="1"/>
  <c r="BA91" i="33"/>
  <c r="BA88" i="33" s="1"/>
  <c r="AZ88" i="33"/>
  <c r="BH47" i="33"/>
  <c r="G32" i="33"/>
  <c r="BH32" i="33" s="1"/>
  <c r="BA49" i="33"/>
  <c r="BA46" i="33" s="1"/>
  <c r="AZ46" i="33"/>
  <c r="AY30" i="33"/>
  <c r="AH27" i="33"/>
  <c r="G29" i="33"/>
  <c r="BH29" i="33" s="1"/>
  <c r="BA55" i="33"/>
  <c r="BA52" i="33" s="1"/>
  <c r="AZ52" i="33"/>
  <c r="G28" i="33"/>
  <c r="S27" i="33"/>
  <c r="S26" i="33" s="1"/>
  <c r="AZ76" i="33"/>
  <c r="BA76" i="33" s="1"/>
  <c r="BA68" i="33" s="1"/>
  <c r="AZ82" i="33"/>
  <c r="BH84" i="33"/>
  <c r="AZ106" i="33"/>
  <c r="BA106" i="33" s="1"/>
  <c r="BA100" i="33" s="1"/>
  <c r="G100" i="33"/>
  <c r="BH100" i="33" s="1"/>
  <c r="G68" i="33"/>
  <c r="BH68" i="33" s="1"/>
  <c r="BH93" i="33"/>
  <c r="G129" i="33"/>
  <c r="K128" i="33"/>
  <c r="BH131" i="33"/>
  <c r="AZ131" i="33"/>
  <c r="AY130" i="33"/>
  <c r="BH139" i="33"/>
  <c r="G138" i="33"/>
  <c r="BH138" i="33" s="1"/>
  <c r="BA139" i="33"/>
  <c r="BA138" i="33" s="1"/>
  <c r="AZ138" i="33"/>
  <c r="BH141" i="33"/>
  <c r="AZ141" i="33"/>
  <c r="AY143" i="33"/>
  <c r="AZ143" i="33" s="1"/>
  <c r="BA143" i="33" s="1"/>
  <c r="AH140" i="33"/>
  <c r="BH147" i="33"/>
  <c r="AY146" i="33"/>
  <c r="AZ147" i="33"/>
  <c r="AZ151" i="33"/>
  <c r="AY149" i="33"/>
  <c r="AY158" i="33"/>
  <c r="AZ159" i="33"/>
  <c r="G163" i="33"/>
  <c r="BH163" i="33" s="1"/>
  <c r="AZ164" i="33"/>
  <c r="AY163" i="33"/>
  <c r="AZ169" i="33"/>
  <c r="AZ174" i="33"/>
  <c r="AY152" i="33"/>
  <c r="AZ152" i="33" s="1"/>
  <c r="BA152" i="33" s="1"/>
  <c r="AY170" i="33"/>
  <c r="AZ170" i="33" s="1"/>
  <c r="BA170" i="33" s="1"/>
  <c r="AY176" i="33"/>
  <c r="AZ176" i="33" s="1"/>
  <c r="BA176" i="33" s="1"/>
  <c r="H163" i="33"/>
  <c r="H26" i="33" s="1"/>
  <c r="AL26" i="34"/>
  <c r="AV26" i="34" s="1"/>
  <c r="AV27" i="34"/>
  <c r="G28" i="34"/>
  <c r="AZ140" i="34"/>
  <c r="BA141" i="34"/>
  <c r="BA140" i="34" s="1"/>
  <c r="AZ146" i="34"/>
  <c r="BA147" i="34"/>
  <c r="BA146" i="34" s="1"/>
  <c r="AZ28" i="34"/>
  <c r="AY27" i="34"/>
  <c r="BA47" i="34"/>
  <c r="G30" i="34"/>
  <c r="BH30" i="34" s="1"/>
  <c r="H27" i="34"/>
  <c r="AW27" i="34"/>
  <c r="G32" i="34"/>
  <c r="BH32" i="34" s="1"/>
  <c r="AZ48" i="34"/>
  <c r="BA48" i="34" s="1"/>
  <c r="AH158" i="33"/>
  <c r="G169" i="33"/>
  <c r="BA69" i="34"/>
  <c r="BA107" i="34"/>
  <c r="G150" i="33"/>
  <c r="AH163" i="33"/>
  <c r="G174" i="33"/>
  <c r="M27" i="34"/>
  <c r="M26" i="34" s="1"/>
  <c r="BA53" i="34"/>
  <c r="AZ61" i="34"/>
  <c r="AY60" i="34"/>
  <c r="G29" i="34"/>
  <c r="BH29" i="34" s="1"/>
  <c r="AZ70" i="34"/>
  <c r="BA70" i="34" s="1"/>
  <c r="AY68" i="34"/>
  <c r="AZ54" i="34"/>
  <c r="BA54" i="34" s="1"/>
  <c r="G31" i="34"/>
  <c r="BH31" i="34" s="1"/>
  <c r="G33" i="34"/>
  <c r="BH33" i="34" s="1"/>
  <c r="BH80" i="34"/>
  <c r="BA81" i="34"/>
  <c r="BA79" i="34" s="1"/>
  <c r="AZ79" i="34"/>
  <c r="AH27" i="34"/>
  <c r="AY31" i="34"/>
  <c r="AZ31" i="34" s="1"/>
  <c r="BA31" i="34" s="1"/>
  <c r="G35" i="34"/>
  <c r="BH35" i="34" s="1"/>
  <c r="AO26" i="34"/>
  <c r="AW26" i="34" s="1"/>
  <c r="AY49" i="34"/>
  <c r="AZ49" i="34" s="1"/>
  <c r="BA49" i="34" s="1"/>
  <c r="AY55" i="34"/>
  <c r="AZ55" i="34" s="1"/>
  <c r="BA55" i="34" s="1"/>
  <c r="AH79" i="34"/>
  <c r="AY91" i="34"/>
  <c r="G149" i="34"/>
  <c r="BH149" i="34" s="1"/>
  <c r="BH169" i="34"/>
  <c r="H60" i="34"/>
  <c r="BH141" i="34"/>
  <c r="BH147" i="34"/>
  <c r="AZ158" i="34"/>
  <c r="AY162" i="34"/>
  <c r="AZ162" i="34" s="1"/>
  <c r="BA162" i="34" s="1"/>
  <c r="AY163" i="34"/>
  <c r="AU26" i="35"/>
  <c r="G70" i="34"/>
  <c r="BH70" i="34" s="1"/>
  <c r="G88" i="34"/>
  <c r="BH88" i="34" s="1"/>
  <c r="H46" i="34"/>
  <c r="H52" i="34"/>
  <c r="G57" i="34"/>
  <c r="BH57" i="34" s="1"/>
  <c r="G69" i="34"/>
  <c r="H88" i="34"/>
  <c r="I88" i="34"/>
  <c r="AZ106" i="34"/>
  <c r="BA106" i="34" s="1"/>
  <c r="BA100" i="34" s="1"/>
  <c r="AZ112" i="34"/>
  <c r="BA112" i="34" s="1"/>
  <c r="BH114" i="34"/>
  <c r="AZ124" i="34"/>
  <c r="BA124" i="34" s="1"/>
  <c r="BA118" i="34" s="1"/>
  <c r="AZ136" i="34"/>
  <c r="BA136" i="34" s="1"/>
  <c r="BA130" i="34" s="1"/>
  <c r="AY158" i="34"/>
  <c r="AH68" i="34"/>
  <c r="AY79" i="34"/>
  <c r="H79" i="34"/>
  <c r="G118" i="34"/>
  <c r="BH118" i="34" s="1"/>
  <c r="G130" i="34"/>
  <c r="BH130" i="34" s="1"/>
  <c r="K79" i="34"/>
  <c r="AZ100" i="34"/>
  <c r="AZ118" i="34"/>
  <c r="AZ130" i="34"/>
  <c r="BA158" i="34"/>
  <c r="BH159" i="34"/>
  <c r="G163" i="34"/>
  <c r="BH163" i="34" s="1"/>
  <c r="AY168" i="34"/>
  <c r="BA169" i="34"/>
  <c r="BA168" i="34" s="1"/>
  <c r="BA150" i="34"/>
  <c r="BA149" i="34" s="1"/>
  <c r="AZ149" i="34"/>
  <c r="AX162" i="34"/>
  <c r="AR158" i="34"/>
  <c r="AH163" i="34"/>
  <c r="AY165" i="34"/>
  <c r="AZ165" i="34" s="1"/>
  <c r="AZ175" i="34"/>
  <c r="AY173" i="34"/>
  <c r="AZ29" i="35"/>
  <c r="AK27" i="35"/>
  <c r="AK26" i="35" s="1"/>
  <c r="AL43" i="35"/>
  <c r="AP44" i="35"/>
  <c r="AQ44" i="35" s="1"/>
  <c r="AR44" i="35" s="1"/>
  <c r="BA47" i="35"/>
  <c r="BA46" i="35" s="1"/>
  <c r="AZ46" i="35"/>
  <c r="BA53" i="35"/>
  <c r="BA52" i="35" s="1"/>
  <c r="AZ52" i="35"/>
  <c r="G29" i="35"/>
  <c r="BH29" i="35" s="1"/>
  <c r="G28" i="35"/>
  <c r="AU43" i="35"/>
  <c r="AV44" i="35"/>
  <c r="BH80" i="35"/>
  <c r="AZ100" i="35"/>
  <c r="AZ118" i="35"/>
  <c r="AZ130" i="35"/>
  <c r="BA64" i="35"/>
  <c r="BA60" i="35" s="1"/>
  <c r="AZ68" i="35"/>
  <c r="BA82" i="35"/>
  <c r="BA79" i="35" s="1"/>
  <c r="AZ149" i="35"/>
  <c r="J27" i="35"/>
  <c r="J26" i="35" s="1"/>
  <c r="AZ159" i="35"/>
  <c r="AY158" i="35"/>
  <c r="AZ164" i="35"/>
  <c r="AY163" i="35"/>
  <c r="BH169" i="35"/>
  <c r="BA174" i="35"/>
  <c r="BA29" i="36"/>
  <c r="BA27" i="36" s="1"/>
  <c r="AZ27" i="36"/>
  <c r="BA62" i="36"/>
  <c r="BA60" i="36" s="1"/>
  <c r="AZ60" i="36"/>
  <c r="BA69" i="36"/>
  <c r="BA68" i="36" s="1"/>
  <c r="AZ68" i="36"/>
  <c r="BH48" i="36"/>
  <c r="BH54" i="36"/>
  <c r="AY170" i="35"/>
  <c r="G79" i="36"/>
  <c r="BH79" i="36" s="1"/>
  <c r="BH89" i="36"/>
  <c r="G172" i="35"/>
  <c r="BH172" i="35" s="1"/>
  <c r="G28" i="36"/>
  <c r="I173" i="35"/>
  <c r="I26" i="35" s="1"/>
  <c r="AL26" i="36"/>
  <c r="AV26" i="36" s="1"/>
  <c r="AZ100" i="36"/>
  <c r="AZ118" i="36"/>
  <c r="AH27" i="36"/>
  <c r="AH26" i="36" s="1"/>
  <c r="AZ50" i="36"/>
  <c r="BA50" i="36" s="1"/>
  <c r="BA46" i="36" s="1"/>
  <c r="AZ56" i="36"/>
  <c r="BA56" i="36" s="1"/>
  <c r="BA52" i="36" s="1"/>
  <c r="G60" i="36"/>
  <c r="BH60" i="36" s="1"/>
  <c r="AY60" i="36"/>
  <c r="AH175" i="35"/>
  <c r="AW27" i="36"/>
  <c r="AX27" i="36"/>
  <c r="AV26" i="37"/>
  <c r="AY27" i="36"/>
  <c r="AZ46" i="36"/>
  <c r="G169" i="36"/>
  <c r="H168" i="36"/>
  <c r="H26" i="36" s="1"/>
  <c r="BH174" i="36"/>
  <c r="AZ175" i="36"/>
  <c r="AY173" i="36"/>
  <c r="G176" i="36"/>
  <c r="BH176" i="36" s="1"/>
  <c r="I173" i="36"/>
  <c r="I26" i="36" s="1"/>
  <c r="G27" i="37"/>
  <c r="BH28" i="37"/>
  <c r="BA28" i="37"/>
  <c r="BA27" i="37" s="1"/>
  <c r="AZ27" i="37"/>
  <c r="AZ29" i="37"/>
  <c r="BA29" i="37" s="1"/>
  <c r="AY27" i="37"/>
  <c r="BH47" i="37"/>
  <c r="AZ47" i="37"/>
  <c r="AY46" i="37"/>
  <c r="G52" i="37"/>
  <c r="BH52" i="37" s="1"/>
  <c r="BH53" i="37"/>
  <c r="AZ53" i="37"/>
  <c r="AY52" i="37"/>
  <c r="H27" i="37"/>
  <c r="I46" i="37"/>
  <c r="I52" i="37"/>
  <c r="AV68" i="37"/>
  <c r="AZ107" i="37"/>
  <c r="BA110" i="37"/>
  <c r="BA107" i="37" s="1"/>
  <c r="BH139" i="37"/>
  <c r="G138" i="37"/>
  <c r="BH138" i="37" s="1"/>
  <c r="G49" i="37"/>
  <c r="BH49" i="37" s="1"/>
  <c r="G55" i="37"/>
  <c r="BH55" i="37" s="1"/>
  <c r="G62" i="37"/>
  <c r="BH62" i="37" s="1"/>
  <c r="AZ80" i="37"/>
  <c r="AY79" i="37"/>
  <c r="BH108" i="37"/>
  <c r="G107" i="37"/>
  <c r="BH107" i="37" s="1"/>
  <c r="AZ147" i="37"/>
  <c r="AY146" i="37"/>
  <c r="AZ150" i="37"/>
  <c r="AY149" i="37"/>
  <c r="AZ164" i="37"/>
  <c r="AY163" i="37"/>
  <c r="BH101" i="37"/>
  <c r="G100" i="37"/>
  <c r="BH100" i="37" s="1"/>
  <c r="BH119" i="37"/>
  <c r="G118" i="37"/>
  <c r="BH118" i="37" s="1"/>
  <c r="BH129" i="37"/>
  <c r="G128" i="37"/>
  <c r="BH128" i="37" s="1"/>
  <c r="AH100" i="37"/>
  <c r="AY101" i="37"/>
  <c r="AZ114" i="37"/>
  <c r="BA114" i="37" s="1"/>
  <c r="AY107" i="37"/>
  <c r="G168" i="37"/>
  <c r="BH168" i="37" s="1"/>
  <c r="BH169" i="37"/>
  <c r="AZ169" i="37"/>
  <c r="AY168" i="37"/>
  <c r="G61" i="37"/>
  <c r="BA116" i="37"/>
  <c r="BA115" i="37" s="1"/>
  <c r="AZ115" i="37"/>
  <c r="BA131" i="37"/>
  <c r="BA130" i="37" s="1"/>
  <c r="AZ130" i="37"/>
  <c r="G65" i="37"/>
  <c r="BH65" i="37" s="1"/>
  <c r="AZ174" i="37"/>
  <c r="AY173" i="37"/>
  <c r="AM26" i="37"/>
  <c r="AH27" i="37"/>
  <c r="I60" i="37"/>
  <c r="G64" i="37"/>
  <c r="BH64" i="37" s="1"/>
  <c r="AY62" i="37"/>
  <c r="K60" i="37"/>
  <c r="K26" i="37" s="1"/>
  <c r="N68" i="37"/>
  <c r="N26" i="37" s="1"/>
  <c r="AZ89" i="37"/>
  <c r="AY88" i="37"/>
  <c r="BA119" i="37"/>
  <c r="AP26" i="37"/>
  <c r="AW26" i="37" s="1"/>
  <c r="G58" i="37"/>
  <c r="BH58" i="37" s="1"/>
  <c r="AZ159" i="37"/>
  <c r="AY158" i="37"/>
  <c r="G63" i="37"/>
  <c r="BH63" i="37" s="1"/>
  <c r="AY68" i="37"/>
  <c r="BH116" i="37"/>
  <c r="G115" i="37"/>
  <c r="BH115" i="37" s="1"/>
  <c r="BH131" i="37"/>
  <c r="G130" i="37"/>
  <c r="BH130" i="37" s="1"/>
  <c r="BA61" i="37"/>
  <c r="AZ68" i="37"/>
  <c r="G70" i="37"/>
  <c r="BH70" i="37" s="1"/>
  <c r="AZ126" i="37"/>
  <c r="BA126" i="37" s="1"/>
  <c r="AY118" i="37"/>
  <c r="AZ141" i="37"/>
  <c r="AY140" i="37"/>
  <c r="G89" i="37"/>
  <c r="G141" i="37"/>
  <c r="G147" i="37"/>
  <c r="G159" i="37"/>
  <c r="J79" i="37"/>
  <c r="J26" i="37" s="1"/>
  <c r="G80" i="37"/>
  <c r="G150" i="37"/>
  <c r="G174" i="37"/>
  <c r="H118" i="37"/>
  <c r="H130" i="37"/>
  <c r="G163" i="37"/>
  <c r="BH163" i="37" s="1"/>
  <c r="AH68" i="37"/>
  <c r="G60" i="34" l="1"/>
  <c r="BH60" i="34" s="1"/>
  <c r="G118" i="33"/>
  <c r="BH118" i="33" s="1"/>
  <c r="S26" i="34"/>
  <c r="I26" i="37"/>
  <c r="G100" i="34"/>
  <c r="BH100" i="34" s="1"/>
  <c r="O26" i="33"/>
  <c r="G107" i="33"/>
  <c r="BH107" i="33" s="1"/>
  <c r="Q26" i="34"/>
  <c r="G140" i="33"/>
  <c r="BH140" i="33" s="1"/>
  <c r="G46" i="34"/>
  <c r="BH46" i="34" s="1"/>
  <c r="BH159" i="33"/>
  <c r="M26" i="33"/>
  <c r="O26" i="34"/>
  <c r="G130" i="33"/>
  <c r="BH130" i="33" s="1"/>
  <c r="G79" i="33"/>
  <c r="BH79" i="33" s="1"/>
  <c r="G146" i="33"/>
  <c r="BH146" i="33" s="1"/>
  <c r="K26" i="33"/>
  <c r="G46" i="37"/>
  <c r="BH46" i="37" s="1"/>
  <c r="I26" i="34"/>
  <c r="G88" i="33"/>
  <c r="BH88" i="33" s="1"/>
  <c r="K26" i="34"/>
  <c r="BH57" i="33"/>
  <c r="P26" i="33"/>
  <c r="AH44" i="35"/>
  <c r="AY44" i="35" s="1"/>
  <c r="AZ44" i="35" s="1"/>
  <c r="BA44" i="35" s="1"/>
  <c r="AY46" i="34"/>
  <c r="AY26" i="34" s="1"/>
  <c r="AZ52" i="36"/>
  <c r="AY26" i="36"/>
  <c r="AY140" i="33"/>
  <c r="BH129" i="33"/>
  <c r="G128" i="33"/>
  <c r="BH128" i="33" s="1"/>
  <c r="AZ79" i="33"/>
  <c r="BA82" i="33"/>
  <c r="BA79" i="33" s="1"/>
  <c r="H26" i="37"/>
  <c r="AH26" i="33"/>
  <c r="AZ30" i="33"/>
  <c r="AY27" i="33"/>
  <c r="AZ118" i="37"/>
  <c r="AU27" i="35"/>
  <c r="BA68" i="34"/>
  <c r="AH26" i="37"/>
  <c r="BA118" i="37"/>
  <c r="G168" i="35"/>
  <c r="BH168" i="35" s="1"/>
  <c r="AZ68" i="34"/>
  <c r="AY173" i="33"/>
  <c r="AZ100" i="33"/>
  <c r="G173" i="36"/>
  <c r="BH173" i="36" s="1"/>
  <c r="H26" i="34"/>
  <c r="G68" i="37"/>
  <c r="BH68" i="37" s="1"/>
  <c r="AZ26" i="36"/>
  <c r="AY52" i="34"/>
  <c r="AZ52" i="34"/>
  <c r="AZ107" i="34"/>
  <c r="AY168" i="33"/>
  <c r="AZ68" i="33"/>
  <c r="G52" i="34"/>
  <c r="BH52" i="34" s="1"/>
  <c r="AH26" i="34"/>
  <c r="BA52" i="34"/>
  <c r="AZ46" i="34"/>
  <c r="G27" i="33"/>
  <c r="BH28" i="33"/>
  <c r="AW44" i="35"/>
  <c r="BA46" i="34"/>
  <c r="BA175" i="34"/>
  <c r="BA173" i="34" s="1"/>
  <c r="AZ173" i="34"/>
  <c r="AZ163" i="34"/>
  <c r="BA165" i="34"/>
  <c r="BA163" i="34" s="1"/>
  <c r="AR26" i="34"/>
  <c r="AX26" i="34" s="1"/>
  <c r="AX158" i="34"/>
  <c r="G68" i="34"/>
  <c r="BH68" i="34" s="1"/>
  <c r="BH69" i="34"/>
  <c r="AY88" i="34"/>
  <c r="AZ91" i="34"/>
  <c r="BA61" i="34"/>
  <c r="BA60" i="34" s="1"/>
  <c r="AZ60" i="34"/>
  <c r="BH174" i="33"/>
  <c r="G173" i="33"/>
  <c r="BH173" i="33" s="1"/>
  <c r="BH150" i="33"/>
  <c r="G149" i="33"/>
  <c r="BH149" i="33" s="1"/>
  <c r="BH169" i="33"/>
  <c r="G168" i="33"/>
  <c r="BH168" i="33" s="1"/>
  <c r="BA28" i="34"/>
  <c r="BA27" i="34" s="1"/>
  <c r="AZ27" i="34"/>
  <c r="BH28" i="34"/>
  <c r="G27" i="34"/>
  <c r="BA174" i="33"/>
  <c r="BA173" i="33" s="1"/>
  <c r="AZ173" i="33"/>
  <c r="BA169" i="33"/>
  <c r="BA168" i="33" s="1"/>
  <c r="AZ168" i="33"/>
  <c r="BA164" i="33"/>
  <c r="BA163" i="33" s="1"/>
  <c r="AZ163" i="33"/>
  <c r="BA159" i="33"/>
  <c r="BA158" i="33" s="1"/>
  <c r="AZ158" i="33"/>
  <c r="BA151" i="33"/>
  <c r="BA149" i="33" s="1"/>
  <c r="AZ149" i="33"/>
  <c r="BA147" i="33"/>
  <c r="BA146" i="33" s="1"/>
  <c r="AZ146" i="33"/>
  <c r="BA141" i="33"/>
  <c r="BA140" i="33" s="1"/>
  <c r="AZ140" i="33"/>
  <c r="BA131" i="33"/>
  <c r="BA130" i="33" s="1"/>
  <c r="AZ130" i="33"/>
  <c r="AZ163" i="35"/>
  <c r="BA164" i="35"/>
  <c r="BA163" i="35" s="1"/>
  <c r="BH28" i="35"/>
  <c r="G27" i="35"/>
  <c r="AS44" i="35"/>
  <c r="AT44" i="35" s="1"/>
  <c r="AX44" i="35"/>
  <c r="AL27" i="35"/>
  <c r="AM43" i="35"/>
  <c r="BA29" i="35"/>
  <c r="BA175" i="36"/>
  <c r="BA173" i="36" s="1"/>
  <c r="BA26" i="36" s="1"/>
  <c r="AZ173" i="36"/>
  <c r="BH169" i="36"/>
  <c r="G168" i="36"/>
  <c r="BH168" i="36" s="1"/>
  <c r="AH173" i="35"/>
  <c r="AY175" i="35"/>
  <c r="G27" i="36"/>
  <c r="BH28" i="36"/>
  <c r="AZ170" i="35"/>
  <c r="AY168" i="35"/>
  <c r="BA159" i="35"/>
  <c r="BA158" i="35" s="1"/>
  <c r="AZ158" i="35"/>
  <c r="G173" i="37"/>
  <c r="BH173" i="37" s="1"/>
  <c r="BH174" i="37"/>
  <c r="G149" i="37"/>
  <c r="BH149" i="37" s="1"/>
  <c r="BH150" i="37"/>
  <c r="G79" i="37"/>
  <c r="BH79" i="37" s="1"/>
  <c r="BH80" i="37"/>
  <c r="BH159" i="37"/>
  <c r="G158" i="37"/>
  <c r="BH158" i="37" s="1"/>
  <c r="BH147" i="37"/>
  <c r="G146" i="37"/>
  <c r="BH146" i="37" s="1"/>
  <c r="BH141" i="37"/>
  <c r="G140" i="37"/>
  <c r="BH140" i="37" s="1"/>
  <c r="BH89" i="37"/>
  <c r="G88" i="37"/>
  <c r="BH88" i="37" s="1"/>
  <c r="BA141" i="37"/>
  <c r="BA140" i="37" s="1"/>
  <c r="AZ140" i="37"/>
  <c r="BA159" i="37"/>
  <c r="BA158" i="37" s="1"/>
  <c r="AZ158" i="37"/>
  <c r="BA89" i="37"/>
  <c r="BA88" i="37" s="1"/>
  <c r="AZ88" i="37"/>
  <c r="AZ62" i="37"/>
  <c r="AY60" i="37"/>
  <c r="AY26" i="37" s="1"/>
  <c r="AZ173" i="37"/>
  <c r="BA174" i="37"/>
  <c r="BA173" i="37" s="1"/>
  <c r="G60" i="37"/>
  <c r="BH60" i="37" s="1"/>
  <c r="BH61" i="37"/>
  <c r="BA169" i="37"/>
  <c r="BA168" i="37" s="1"/>
  <c r="AZ168" i="37"/>
  <c r="AZ101" i="37"/>
  <c r="AY100" i="37"/>
  <c r="BA164" i="37"/>
  <c r="BA163" i="37" s="1"/>
  <c r="AZ163" i="37"/>
  <c r="AZ149" i="37"/>
  <c r="BA150" i="37"/>
  <c r="BA149" i="37" s="1"/>
  <c r="BA147" i="37"/>
  <c r="BA146" i="37" s="1"/>
  <c r="AZ146" i="37"/>
  <c r="AZ79" i="37"/>
  <c r="BA80" i="37"/>
  <c r="BA79" i="37" s="1"/>
  <c r="AZ52" i="37"/>
  <c r="BA53" i="37"/>
  <c r="BA52" i="37" s="1"/>
  <c r="AZ46" i="37"/>
  <c r="BA47" i="37"/>
  <c r="BA46" i="37" s="1"/>
  <c r="BH27" i="37"/>
  <c r="G26" i="37" l="1"/>
  <c r="BH26" i="37" s="1"/>
  <c r="AZ26" i="34"/>
  <c r="BA26" i="34"/>
  <c r="BA62" i="37"/>
  <c r="BA60" i="37" s="1"/>
  <c r="BA26" i="37" s="1"/>
  <c r="AZ60" i="37"/>
  <c r="BA91" i="34"/>
  <c r="BA88" i="34" s="1"/>
  <c r="AZ88" i="34"/>
  <c r="AY26" i="33"/>
  <c r="BA30" i="33"/>
  <c r="BA27" i="33" s="1"/>
  <c r="BA26" i="33" s="1"/>
  <c r="AZ27" i="33"/>
  <c r="AZ26" i="33" s="1"/>
  <c r="G26" i="33"/>
  <c r="BH26" i="33" s="1"/>
  <c r="BH27" i="33"/>
  <c r="G26" i="34"/>
  <c r="BH26" i="34" s="1"/>
  <c r="BH27" i="34"/>
  <c r="BA170" i="35"/>
  <c r="BA168" i="35" s="1"/>
  <c r="AZ168" i="35"/>
  <c r="AZ175" i="35"/>
  <c r="AY173" i="35"/>
  <c r="AM27" i="35"/>
  <c r="AM26" i="35" s="1"/>
  <c r="AN43" i="35"/>
  <c r="AL26" i="35"/>
  <c r="G26" i="35"/>
  <c r="BH26" i="35" s="1"/>
  <c r="BH27" i="35"/>
  <c r="G26" i="36"/>
  <c r="BH26" i="36" s="1"/>
  <c r="BH27" i="36"/>
  <c r="BA101" i="37"/>
  <c r="BA100" i="37" s="1"/>
  <c r="AZ100" i="37"/>
  <c r="AZ26" i="37" s="1"/>
  <c r="AV43" i="35" l="1"/>
  <c r="BA175" i="35"/>
  <c r="BA173" i="35" s="1"/>
  <c r="AZ173" i="35"/>
  <c r="AN27" i="35"/>
  <c r="AO43" i="35"/>
  <c r="AN26" i="35" l="1"/>
  <c r="AV26" i="35" s="1"/>
  <c r="AV27" i="35"/>
  <c r="AO27" i="35"/>
  <c r="AP43" i="35"/>
  <c r="AP27" i="35" l="1"/>
  <c r="AP26" i="35" s="1"/>
  <c r="AQ43" i="35"/>
  <c r="AW43" i="35" s="1"/>
  <c r="AO26" i="35"/>
  <c r="AR43" i="35" l="1"/>
  <c r="AQ27" i="35"/>
  <c r="AQ26" i="35" l="1"/>
  <c r="AW26" i="35" s="1"/>
  <c r="AW27" i="35"/>
  <c r="AS43" i="35"/>
  <c r="AR27" i="35"/>
  <c r="AR26" i="35" l="1"/>
  <c r="AS27" i="35"/>
  <c r="AS26" i="35" s="1"/>
  <c r="AT43" i="35"/>
  <c r="AT27" i="35" l="1"/>
  <c r="AH43" i="35"/>
  <c r="AX43" i="35"/>
  <c r="AY43" i="35" l="1"/>
  <c r="AH27" i="35"/>
  <c r="AH26" i="35" s="1"/>
  <c r="AT26" i="35"/>
  <c r="AX26" i="35" s="1"/>
  <c r="AX27" i="35"/>
  <c r="AZ43" i="35" l="1"/>
  <c r="AY27" i="35"/>
  <c r="AY26" i="35" s="1"/>
  <c r="BA43" i="35" l="1"/>
  <c r="BA27" i="35" s="1"/>
  <c r="BA26" i="35" s="1"/>
  <c r="AZ27" i="35"/>
  <c r="AZ26" i="3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V32" authorId="0" shapeId="0" xr:uid="{79D75918-5F59-445C-8566-DFE8D64D725F}">
      <text>
        <r>
          <rPr>
            <b/>
            <sz val="9"/>
            <color indexed="81"/>
            <rFont val="Tahoma"/>
            <family val="2"/>
          </rPr>
          <t>440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-&gt; 400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</text>
    </comment>
    <comment ref="V35" authorId="0" shapeId="0" xr:uid="{2EA7C240-1692-4783-BB2F-D8DBB6ACBCBC}">
      <text>
        <r>
          <rPr>
            <b/>
            <sz val="9"/>
            <color indexed="81"/>
            <rFont val="Tahoma"/>
            <family val="2"/>
          </rPr>
          <t>50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-&gt; 30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</text>
    </comment>
    <comment ref="AA101" authorId="0" shapeId="0" xr:uid="{4011E9BE-5F81-4DCB-AC91-A693213CA7F5}">
      <text>
        <r>
          <rPr>
            <b/>
            <sz val="9"/>
            <color indexed="81"/>
            <rFont val="Tahoma"/>
            <family val="2"/>
          </rPr>
          <t xml:space="preserve">DOCK </t>
        </r>
        <r>
          <rPr>
            <b/>
            <sz val="9"/>
            <color indexed="81"/>
            <rFont val="돋움"/>
            <family val="3"/>
            <charset val="129"/>
          </rPr>
          <t>천장</t>
        </r>
      </text>
    </comment>
  </commentList>
</comments>
</file>

<file path=xl/sharedStrings.xml><?xml version="1.0" encoding="utf-8"?>
<sst xmlns="http://schemas.openxmlformats.org/spreadsheetml/2006/main" count="7354" uniqueCount="414">
  <si>
    <t xml:space="preserve">■ 제조원가 </t>
  </si>
  <si>
    <t>계정</t>
  </si>
  <si>
    <t>예산통제항목</t>
  </si>
  <si>
    <t>비목 성격</t>
    <phoneticPr fontId="7" type="noConversion"/>
  </si>
  <si>
    <t>계정코드</t>
  </si>
  <si>
    <t>예산통제항목</t>
    <phoneticPr fontId="7" type="noConversion"/>
  </si>
  <si>
    <t>2024 예산</t>
    <phoneticPr fontId="7" type="noConversion"/>
  </si>
  <si>
    <t>2024 실적</t>
    <phoneticPr fontId="7" type="noConversion"/>
  </si>
  <si>
    <t>2025년 예산</t>
    <phoneticPr fontId="7" type="noConversion"/>
  </si>
  <si>
    <t>2025 합계</t>
    <phoneticPr fontId="7" type="noConversion"/>
  </si>
  <si>
    <t>1Q</t>
    <phoneticPr fontId="7" type="noConversion"/>
  </si>
  <si>
    <t>2Q</t>
    <phoneticPr fontId="7" type="noConversion"/>
  </si>
  <si>
    <t>3Q</t>
    <phoneticPr fontId="7" type="noConversion"/>
  </si>
  <si>
    <t>4Q</t>
    <phoneticPr fontId="7" type="noConversion"/>
  </si>
  <si>
    <t>수립근거</t>
  </si>
  <si>
    <t>물가 상승률 반영 여부</t>
    <phoneticPr fontId="7" type="noConversion"/>
  </si>
  <si>
    <t>인원 반영 예산</t>
    <phoneticPr fontId="7" type="noConversion"/>
  </si>
  <si>
    <t>2021 실적</t>
    <phoneticPr fontId="7" type="noConversion"/>
  </si>
  <si>
    <t>2022 실적</t>
    <phoneticPr fontId="7" type="noConversion"/>
  </si>
  <si>
    <t>2023 실적</t>
    <phoneticPr fontId="7" type="noConversion"/>
  </si>
  <si>
    <t>Ⅰ.원료비</t>
  </si>
  <si>
    <t>-</t>
  </si>
  <si>
    <t>포캐스트 연동</t>
  </si>
  <si>
    <t>원료비</t>
  </si>
  <si>
    <t>X</t>
  </si>
  <si>
    <t>Ⅱ.재료비</t>
  </si>
  <si>
    <t>재료비</t>
  </si>
  <si>
    <t>Ⅲ.노무비</t>
  </si>
  <si>
    <t>1.임원급여</t>
  </si>
  <si>
    <t>임원급여(제조)</t>
  </si>
  <si>
    <t>인건비(기본)</t>
  </si>
  <si>
    <t>고정비</t>
  </si>
  <si>
    <t>BT432</t>
  </si>
  <si>
    <t>임원상여금(제조)</t>
  </si>
  <si>
    <t>인건비(충당)</t>
  </si>
  <si>
    <t>BT440</t>
  </si>
  <si>
    <t>2.급료와임금</t>
  </si>
  <si>
    <t/>
  </si>
  <si>
    <t>급료와임금(제조)</t>
  </si>
  <si>
    <t>O</t>
  </si>
  <si>
    <t>상여금(제조)</t>
  </si>
  <si>
    <t>학비보조금(제조)</t>
  </si>
  <si>
    <t>시간외근무수당(제조)</t>
  </si>
  <si>
    <t>인건비(추가)</t>
  </si>
  <si>
    <t>변동비</t>
  </si>
  <si>
    <t>BT436</t>
  </si>
  <si>
    <t>휴가보상금(제조)</t>
  </si>
  <si>
    <t>시상비(제조)</t>
  </si>
  <si>
    <t>제수당(제조)</t>
  </si>
  <si>
    <t>일시급여(제조)</t>
  </si>
  <si>
    <t>3.퇴직급여전입액</t>
  </si>
  <si>
    <t>퇴직급여충당금전입액(제조)</t>
  </si>
  <si>
    <t>X</t>
    <phoneticPr fontId="7" type="noConversion"/>
  </si>
  <si>
    <t>퇴직위로금(제조)</t>
  </si>
  <si>
    <t>퇴직급여-확정기여형(제조)</t>
  </si>
  <si>
    <t>고정비</t>
    <phoneticPr fontId="7" type="noConversion"/>
  </si>
  <si>
    <t>5102430</t>
  </si>
  <si>
    <t>Ⅳ.제조경비</t>
  </si>
  <si>
    <t>연도별 5% 증가</t>
  </si>
  <si>
    <t>1.복리후생비</t>
  </si>
  <si>
    <t>복리후생비-통근비(제조)</t>
  </si>
  <si>
    <t>통근비(제조)</t>
  </si>
  <si>
    <t>BT327</t>
  </si>
  <si>
    <t>복리후생비-직원이전비(제조)</t>
  </si>
  <si>
    <t>직원이전비(제조)</t>
  </si>
  <si>
    <t>BT307</t>
  </si>
  <si>
    <t>복리후생비-당직비(제조)</t>
  </si>
  <si>
    <t>당직비(제조)</t>
  </si>
  <si>
    <t>BT073</t>
  </si>
  <si>
    <t>복리후생비-복지시설이용비(제조)</t>
  </si>
  <si>
    <t>복지시설이용비(제조)</t>
  </si>
  <si>
    <t>BT106</t>
  </si>
  <si>
    <t>복리후생비-후생비(제조)</t>
  </si>
  <si>
    <t>후생비</t>
  </si>
  <si>
    <t>BT386</t>
  </si>
  <si>
    <t>복리후생비-사내경조비(제조)</t>
  </si>
  <si>
    <t>BT111</t>
  </si>
  <si>
    <t>복리후생비-지원보조비(제조)</t>
  </si>
  <si>
    <t>준인건비(기본)</t>
  </si>
  <si>
    <t>BT289</t>
  </si>
  <si>
    <t>복리후생비-피복제비(제조)</t>
  </si>
  <si>
    <t>피복제비(제조)</t>
  </si>
  <si>
    <t>BT351</t>
  </si>
  <si>
    <t>복리후생비-의료위생비(제조)</t>
  </si>
  <si>
    <t>의료위생비(제조)</t>
  </si>
  <si>
    <t>BT242</t>
  </si>
  <si>
    <t>복리후생비-단체시상비(제조)</t>
  </si>
  <si>
    <t>단체시상비(제조)</t>
  </si>
  <si>
    <t>BT066</t>
  </si>
  <si>
    <t>복리후생비-문화써클보조비(제조)</t>
  </si>
  <si>
    <t>문화써클보조비(제조)</t>
  </si>
  <si>
    <t>BT089</t>
  </si>
  <si>
    <t>복리후생비-친선활동비(제조)</t>
  </si>
  <si>
    <t>친선활동비(제조)</t>
  </si>
  <si>
    <t>BT322</t>
  </si>
  <si>
    <t>복리후생비-특근급식비(제조)</t>
  </si>
  <si>
    <t>BT340</t>
  </si>
  <si>
    <t>복리후생비-식당제경비(제조)</t>
  </si>
  <si>
    <t>식당제경비(제조)</t>
  </si>
  <si>
    <t>BT185</t>
  </si>
  <si>
    <t>복리후생비-식당주부식비(제조)</t>
  </si>
  <si>
    <t>식당주부식비(제조)</t>
  </si>
  <si>
    <t>BT190</t>
  </si>
  <si>
    <t>복리후생비-법정후생비(제조)</t>
  </si>
  <si>
    <t>복리후생비-식당운영비(제조)</t>
  </si>
  <si>
    <t>BT389</t>
  </si>
  <si>
    <t>복리후생비-부서활동비(제조)</t>
  </si>
  <si>
    <t>BT394</t>
  </si>
  <si>
    <t>2.여비교통비</t>
  </si>
  <si>
    <t>여비교통비-해외출장비(제조)</t>
  </si>
  <si>
    <t>해외출장비</t>
  </si>
  <si>
    <t>BT454</t>
  </si>
  <si>
    <t>여비교통비-시외출장비(제조)</t>
  </si>
  <si>
    <t>시외출장비(제조)</t>
  </si>
  <si>
    <t>BT179</t>
  </si>
  <si>
    <t>여비교통비-시내출장비(제조)</t>
  </si>
  <si>
    <t>시내출장비(제조)</t>
  </si>
  <si>
    <t>BT170</t>
  </si>
  <si>
    <t>여비교통비-자가운전보조비(제조)</t>
  </si>
  <si>
    <t>자가운전보조비(제조)</t>
  </si>
  <si>
    <t>BT251</t>
  </si>
  <si>
    <t>여비교통비-해외여비(제조)</t>
  </si>
  <si>
    <t>BT400</t>
  </si>
  <si>
    <t>3.통신비</t>
  </si>
  <si>
    <t>통신비-시설유지비(제조)</t>
  </si>
  <si>
    <t>통신비(제조)</t>
  </si>
  <si>
    <t>BT331</t>
  </si>
  <si>
    <t>통신비-정보통신사용료(제조)</t>
  </si>
  <si>
    <t>통신비-우편전보료(제조)</t>
  </si>
  <si>
    <t>우편전보료(제조)</t>
  </si>
  <si>
    <t>BT229</t>
  </si>
  <si>
    <t>통신비-국제전화료(제조)</t>
  </si>
  <si>
    <t>통신비-시외전화료(제조)</t>
  </si>
  <si>
    <t>통신비-시내전화료(제조)</t>
  </si>
  <si>
    <t>통신비-전화료(제조)</t>
  </si>
  <si>
    <t>4.수도광열비</t>
  </si>
  <si>
    <t>수도광열비-수도료(제조)</t>
  </si>
  <si>
    <t>수도광열비(제조)</t>
  </si>
  <si>
    <t>BT146</t>
  </si>
  <si>
    <t>수도광열비-점등료(제조)</t>
  </si>
  <si>
    <t>수도광열비-전력료(제조)</t>
  </si>
  <si>
    <t>수도광열비-난방비(제조)</t>
  </si>
  <si>
    <t>수도광열비-연료비(제조)</t>
  </si>
  <si>
    <t>수도광열비-발전유류비(제조)</t>
  </si>
  <si>
    <t>수도광열비-연료난방비(제조)</t>
  </si>
  <si>
    <t>5.세금과공과</t>
  </si>
  <si>
    <t>세금과공과-인지세(제조)</t>
  </si>
  <si>
    <t>세금과공과(제조)</t>
  </si>
  <si>
    <t>BT134</t>
  </si>
  <si>
    <t>세금과공과-주민세(제조)</t>
  </si>
  <si>
    <t>세금과공과-종업원분소득세(제조)</t>
  </si>
  <si>
    <t>세금과공과-재산세(제조)</t>
  </si>
  <si>
    <t>세금과공과-차량세(제조)</t>
  </si>
  <si>
    <t>세금과공과-면허세(제조)</t>
  </si>
  <si>
    <t>세금과공과-기타제세(제조)</t>
  </si>
  <si>
    <t>세금과공과-종합부동산세(제조)</t>
  </si>
  <si>
    <t>세금과공과-협회비(제조)</t>
    <phoneticPr fontId="7" type="noConversion"/>
  </si>
  <si>
    <t>세금과공과(제조)</t>
    <phoneticPr fontId="7" type="noConversion"/>
  </si>
  <si>
    <t>세금과공과-공과금(제조)</t>
  </si>
  <si>
    <t>공과금</t>
  </si>
  <si>
    <t>BT385</t>
  </si>
  <si>
    <t>6.지급임차료</t>
  </si>
  <si>
    <t>지급임차료-건물임차료(제조)</t>
  </si>
  <si>
    <t>지급임차료(제조)</t>
  </si>
  <si>
    <t>BT298</t>
  </si>
  <si>
    <t>지급임차료-토지임차료(제조)</t>
  </si>
  <si>
    <t>지급임차료-기계임차료(제조)</t>
  </si>
  <si>
    <t>지급임차료-점용료(제조)</t>
  </si>
  <si>
    <t>지급임차료-권리사용료(제조)</t>
  </si>
  <si>
    <t>권리사용료(제조)</t>
  </si>
  <si>
    <t>BT035</t>
  </si>
  <si>
    <t>지급임차료-차량임차료(제조)</t>
  </si>
  <si>
    <t>지급임차료-차량렌트료(제조)</t>
  </si>
  <si>
    <t>BT407</t>
  </si>
  <si>
    <t>지급임차료-차량리스료(제조)</t>
  </si>
  <si>
    <t>BT408</t>
  </si>
  <si>
    <t>7.감가상각비</t>
  </si>
  <si>
    <t>감가상각비-건물(제조)</t>
  </si>
  <si>
    <t>감가상각비</t>
  </si>
  <si>
    <t>BT005</t>
  </si>
  <si>
    <t>감가상각비-구축물(제조)</t>
  </si>
  <si>
    <t>감가상각비-기계장치(제조)</t>
  </si>
  <si>
    <t>감가상각비-공구기구비품(제조)</t>
  </si>
  <si>
    <t>감가상각비-차량운반구(제조)</t>
  </si>
  <si>
    <t>감가상각비-광고시설물(제조)</t>
  </si>
  <si>
    <t>감가상각비-산업재산권(제조)</t>
  </si>
  <si>
    <t>감가상각비-개발비(제조)</t>
  </si>
  <si>
    <t>감가상각비-소프트웨어(제조)</t>
  </si>
  <si>
    <t>감가상각비-임차자산개량(제조)</t>
  </si>
  <si>
    <t>감가상각비-비품(제조)</t>
  </si>
  <si>
    <t>8.수선비</t>
  </si>
  <si>
    <t>수선비-건물(제조)</t>
  </si>
  <si>
    <t>수선비(제조)</t>
  </si>
  <si>
    <t>BT151</t>
  </si>
  <si>
    <t>수선비-구축물(제조)</t>
  </si>
  <si>
    <t>수선비-기계장치(제조)</t>
  </si>
  <si>
    <t>수선비-공구기구비품(제조)</t>
  </si>
  <si>
    <t>수선비-안전보건비(제조)</t>
    <phoneticPr fontId="7" type="noConversion"/>
  </si>
  <si>
    <t>수선비(제조)</t>
    <phoneticPr fontId="7" type="noConversion"/>
  </si>
  <si>
    <t>BT460</t>
    <phoneticPr fontId="7" type="noConversion"/>
  </si>
  <si>
    <t>수선비-안전보건비_출고(제조)</t>
    <phoneticPr fontId="7" type="noConversion"/>
  </si>
  <si>
    <t>5110160</t>
  </si>
  <si>
    <t>9.보험료</t>
  </si>
  <si>
    <t>보험료-건물(제조)</t>
  </si>
  <si>
    <t>보험료(제조)</t>
  </si>
  <si>
    <t>BT100</t>
  </si>
  <si>
    <t>보험료-기계장치(제조)</t>
  </si>
  <si>
    <t>보험료-재고품(제조)</t>
  </si>
  <si>
    <t>보험료-책임(제조)</t>
  </si>
  <si>
    <t>보험료-종합(제조)</t>
  </si>
  <si>
    <t>보험료-제보험(제조)</t>
  </si>
  <si>
    <t>보험료-차량(제조)</t>
  </si>
  <si>
    <t>10.접대비</t>
  </si>
  <si>
    <t>접대비-교제비(제조)</t>
  </si>
  <si>
    <t>교제비(제조)</t>
  </si>
  <si>
    <t>BT029</t>
  </si>
  <si>
    <t>접대비-사외경조비(제조)</t>
  </si>
  <si>
    <t>BT123</t>
  </si>
  <si>
    <t>11.경상연구개발비</t>
  </si>
  <si>
    <t>경상연구개발비-품질검정비(제조)</t>
  </si>
  <si>
    <t>품질검정비(제조)</t>
  </si>
  <si>
    <t>BT347</t>
  </si>
  <si>
    <t>경상연구개발비-검정수수료(제조)</t>
  </si>
  <si>
    <t>검정수수료(제조)</t>
  </si>
  <si>
    <t>BT010</t>
  </si>
  <si>
    <t>경상연구개발비-실험재료비_출고(제조)</t>
  </si>
  <si>
    <t>실험재료비(제조)</t>
  </si>
  <si>
    <t>BT198</t>
  </si>
  <si>
    <t>경상연구개발비-실험시약비_출고(제조)</t>
  </si>
  <si>
    <t>경상연구개발비-외부실험비(제조)</t>
  </si>
  <si>
    <t>외부실험비(제조)</t>
  </si>
  <si>
    <t>BT213</t>
  </si>
  <si>
    <t>경상연구개발비-실험재료비(제조)</t>
  </si>
  <si>
    <t>경상연구개발비-실험시약비(제조)</t>
  </si>
  <si>
    <t>경상연구개발비-품질검정비_출고(제조)</t>
  </si>
  <si>
    <t>경상연구개발비-실험재료관리비(제조)</t>
  </si>
  <si>
    <t>실험재료관리비(제조)</t>
  </si>
  <si>
    <t>12.운반비</t>
  </si>
  <si>
    <t>운반비-운임(제조)</t>
  </si>
  <si>
    <t>운반비(제조)</t>
  </si>
  <si>
    <t>BT234</t>
  </si>
  <si>
    <t>13.차량비</t>
  </si>
  <si>
    <t>차량비-수리비(제조)</t>
  </si>
  <si>
    <t>차량유지비(제조)</t>
  </si>
  <si>
    <t>BT317</t>
  </si>
  <si>
    <t>차량비-검사비(제조)</t>
  </si>
  <si>
    <t>차량비-유류비(제조)</t>
  </si>
  <si>
    <t>차량유류비(제조)</t>
  </si>
  <si>
    <t>BT312</t>
  </si>
  <si>
    <t>차량비-소모품비(제조)</t>
  </si>
  <si>
    <t>차량비-주행주차비(제조)</t>
  </si>
  <si>
    <t>차량비-운행경비(제조)</t>
  </si>
  <si>
    <t>차량비-관리비(제조)</t>
  </si>
  <si>
    <t>14.홍보비</t>
  </si>
  <si>
    <t>홍보비-홍보비(제조)</t>
  </si>
  <si>
    <t>홍보비(제조)</t>
  </si>
  <si>
    <t>BT368</t>
  </si>
  <si>
    <t>15.교육훈련비</t>
  </si>
  <si>
    <t>교육훈련비-사내교육훈련비(제조)</t>
  </si>
  <si>
    <t>사내교육훈련비</t>
  </si>
  <si>
    <t>BT114</t>
  </si>
  <si>
    <t>교육훈련비-향군훈련비(제조)</t>
  </si>
  <si>
    <t>향군훈련비(제조)</t>
  </si>
  <si>
    <t>BT363</t>
  </si>
  <si>
    <t>교육훈련비-사외교육훈련비(제조)</t>
  </si>
  <si>
    <t>사외교육훈련비</t>
  </si>
  <si>
    <t>BT125</t>
  </si>
  <si>
    <t>교육훈련비-회의비(제조)</t>
  </si>
  <si>
    <t>BT379</t>
  </si>
  <si>
    <t>교육훈련비-업무추진비(제조)</t>
  </si>
  <si>
    <t>BT202</t>
  </si>
  <si>
    <t>16.사업진행비</t>
    <phoneticPr fontId="7" type="noConversion"/>
  </si>
  <si>
    <t>사업진행비-회의비(제조)</t>
    <phoneticPr fontId="7" type="noConversion"/>
  </si>
  <si>
    <t>회의비(제조)</t>
  </si>
  <si>
    <t>사업진행비-사업진행비(제조)</t>
    <phoneticPr fontId="7" type="noConversion"/>
  </si>
  <si>
    <t>사업진행비(제조)</t>
    <phoneticPr fontId="7" type="noConversion"/>
  </si>
  <si>
    <t>17.도서문구비</t>
  </si>
  <si>
    <t>도서문구비-도서비(제조)</t>
  </si>
  <si>
    <t>도서비(제조)</t>
  </si>
  <si>
    <t>BT080</t>
  </si>
  <si>
    <t>도서문구비-신문구독료(제조)</t>
  </si>
  <si>
    <t>신문구독료(제조)</t>
  </si>
  <si>
    <t>BT195</t>
  </si>
  <si>
    <t>도서문구비-잡지구독료(제조)</t>
  </si>
  <si>
    <t>잡지구독료(제조)</t>
  </si>
  <si>
    <t>BT263</t>
  </si>
  <si>
    <t>도서문구비-자료구독료(제조)</t>
  </si>
  <si>
    <t>자료구독료</t>
  </si>
  <si>
    <t>BT253</t>
  </si>
  <si>
    <t>도서문구비-사무용품비(제조)</t>
  </si>
  <si>
    <t>사무용품비(제조)</t>
  </si>
  <si>
    <t>BT118</t>
  </si>
  <si>
    <t>도서문구비-용지비(제조)</t>
  </si>
  <si>
    <t>용지비(제조)</t>
  </si>
  <si>
    <t>BT224</t>
  </si>
  <si>
    <t>도서문구비-정기구독료(제조)</t>
  </si>
  <si>
    <t>BT418</t>
  </si>
  <si>
    <t>도서문구비-사무용품비_출고(제조)</t>
  </si>
  <si>
    <t>사무용품비_출고(제조)</t>
  </si>
  <si>
    <t>18.소모품비</t>
  </si>
  <si>
    <t>소모품비-소모성기구비(제조)</t>
  </si>
  <si>
    <t>소모품비(제조)</t>
  </si>
  <si>
    <t>BT140</t>
  </si>
  <si>
    <t>소모품비-소모성소모품관리비(제조)</t>
  </si>
  <si>
    <t>소모품비-소모성잡품비(제조)</t>
  </si>
  <si>
    <t>소모품비-소모성소모품비(제조)</t>
  </si>
  <si>
    <t>19.지급수수료</t>
  </si>
  <si>
    <t>지급수수료(제조)</t>
  </si>
  <si>
    <t>BT293</t>
  </si>
  <si>
    <t>금융수수료(제조)</t>
  </si>
  <si>
    <t>BT043</t>
  </si>
  <si>
    <t>외주가공수수료(제조)</t>
  </si>
  <si>
    <t>BT217</t>
  </si>
  <si>
    <t>제수수료(제조)</t>
  </si>
  <si>
    <t>수수료(제조)</t>
  </si>
  <si>
    <t>BT156</t>
  </si>
  <si>
    <t>20.용역비</t>
  </si>
  <si>
    <t>용역비-제품(제조)</t>
  </si>
  <si>
    <t>제품용역비(제조)</t>
  </si>
  <si>
    <t>BT281</t>
  </si>
  <si>
    <t>용역비-전산(제조)</t>
  </si>
  <si>
    <t>전산용역비(제조)</t>
  </si>
  <si>
    <t>BT272</t>
  </si>
  <si>
    <t>용역비-시설관리(제조)</t>
  </si>
  <si>
    <t>용역비-시설관리비(제조)</t>
  </si>
  <si>
    <t>BT016</t>
  </si>
  <si>
    <t>용역비-기타(제조)</t>
  </si>
  <si>
    <t>기타용역비(제조)</t>
  </si>
  <si>
    <t>BT057</t>
  </si>
  <si>
    <t>21.잡비</t>
  </si>
  <si>
    <t>잡비-조원비(제조)</t>
  </si>
  <si>
    <t>조원비(제조)</t>
  </si>
  <si>
    <t>BT287</t>
  </si>
  <si>
    <t>잡비-환경미화비(제조)</t>
  </si>
  <si>
    <t>환경미화비(제조)</t>
  </si>
  <si>
    <t>BT374</t>
  </si>
  <si>
    <t>잡비-기타(제조)</t>
  </si>
  <si>
    <t>잡비(제조)</t>
  </si>
  <si>
    <t>BT257</t>
  </si>
  <si>
    <t>2024 실적(E)</t>
    <phoneticPr fontId="7" type="noConversion"/>
  </si>
  <si>
    <t>SM_SMF</t>
  </si>
  <si>
    <t>송도공장</t>
    <phoneticPr fontId="7" type="noConversion"/>
  </si>
  <si>
    <t>SM_SAO</t>
  </si>
  <si>
    <t>제조팀, 설비팀, 품질관리 6팀 각 분기별 천만원씩 총 1.2억원 삭감 - 표기 찾아가기</t>
    <phoneticPr fontId="7" type="noConversion"/>
  </si>
  <si>
    <t>송도공장제조팀</t>
    <phoneticPr fontId="7" type="noConversion"/>
  </si>
  <si>
    <t>25년 28명/ 26년 33명/ 27년 38명/ 28년 38명/ 29년 38명</t>
    <phoneticPr fontId="3" type="noConversion"/>
  </si>
  <si>
    <t>SM_SVO</t>
  </si>
  <si>
    <t>송도공장밸리데이션팀</t>
    <phoneticPr fontId="7" type="noConversion"/>
  </si>
  <si>
    <t>25년 9명/ 26년 9명/ 27년 9명/ 28년 9명/ 29년 9명</t>
    <phoneticPr fontId="3" type="noConversion"/>
  </si>
  <si>
    <t>경상연구개발비-실험재료관리비</t>
    <phoneticPr fontId="7" type="noConversion"/>
  </si>
  <si>
    <t>SM_SDO</t>
  </si>
  <si>
    <t>송도공장생산지원팀</t>
  </si>
  <si>
    <t>2026.'10</t>
    <phoneticPr fontId="3" type="noConversion"/>
  </si>
  <si>
    <t>25년 11명/ 26년 11명/ 27년 11명/ 28년 11명/ 29년 11명</t>
    <phoneticPr fontId="3" type="noConversion"/>
  </si>
  <si>
    <t>손정희 수석 2026-01-01 임금피크제 시작</t>
    <phoneticPr fontId="7" type="noConversion"/>
  </si>
  <si>
    <t>일 380,000 X 20일(영업일) X 12개월  (현재 360,000)</t>
    <phoneticPr fontId="3" type="noConversion"/>
  </si>
  <si>
    <t>(간식서비스 250 + 비데정수기 100 + 커피자판기 50) X 12개월</t>
    <phoneticPr fontId="3" type="noConversion"/>
  </si>
  <si>
    <t>팀장 사내경조비 분기 20만원</t>
    <phoneticPr fontId="3" type="noConversion"/>
  </si>
  <si>
    <t>동호회비 , 공제회비</t>
    <phoneticPr fontId="3" type="noConversion"/>
  </si>
  <si>
    <t>GRADE D 방진복 세탁비 월 30만원</t>
    <phoneticPr fontId="3" type="noConversion"/>
  </si>
  <si>
    <t>QC 특수검진비용 (1분기) 제조팀특수검진비용 (3분기), 비상약 구입비용, 예비비 (월 10만)</t>
    <phoneticPr fontId="3" type="noConversion"/>
  </si>
  <si>
    <t>고용보험, 산재보험, 건강보험, 국민연금 (회사부담금)</t>
    <phoneticPr fontId="3" type="noConversion"/>
  </si>
  <si>
    <t>용역식대 (벨에스엠 경비) + 특근 식사비용</t>
    <phoneticPr fontId="3" type="noConversion"/>
  </si>
  <si>
    <t>월 180,000(생산지원팀 6명  x 30,000) + 월 특별예산 1,000,000 = 1,180,000 X 12</t>
    <phoneticPr fontId="3" type="noConversion"/>
  </si>
  <si>
    <t>시외 출장비용</t>
    <phoneticPr fontId="3" type="noConversion"/>
  </si>
  <si>
    <t>시내 출장비용</t>
    <phoneticPr fontId="3" type="noConversion"/>
  </si>
  <si>
    <t>BMS,EMS 문자이용료 +대기배출시설 IOT 이용료 = 월 200,000원</t>
    <phoneticPr fontId="3" type="noConversion"/>
  </si>
  <si>
    <t>등기 발송비용</t>
    <phoneticPr fontId="3" type="noConversion"/>
  </si>
  <si>
    <t>송도캠퍼스 일반전화 이용료</t>
    <phoneticPr fontId="3" type="noConversion"/>
  </si>
  <si>
    <t>주민세 25년 사용내역에 따름</t>
    <phoneticPr fontId="3" type="noConversion"/>
  </si>
  <si>
    <t>재산세 25년 사용내역에 따름</t>
    <phoneticPr fontId="3" type="noConversion"/>
  </si>
  <si>
    <t>면허세 25년 사용내역에 따름</t>
    <phoneticPr fontId="3" type="noConversion"/>
  </si>
  <si>
    <t>경인지방 협의체 비용</t>
    <phoneticPr fontId="3" type="noConversion"/>
  </si>
  <si>
    <t>송도캠퍼스 사택 월세</t>
    <phoneticPr fontId="3" type="noConversion"/>
  </si>
  <si>
    <t>법인차량 렌트료</t>
    <phoneticPr fontId="3" type="noConversion"/>
  </si>
  <si>
    <t>감가상각비</t>
    <phoneticPr fontId="3" type="noConversion"/>
  </si>
  <si>
    <t>공장 유지보수 , 보관소 청소비용 (여름휴가), 3월 건물외벽청소 (2천)</t>
    <phoneticPr fontId="3" type="noConversion"/>
  </si>
  <si>
    <t>보건대행수수료, 안전보건예비비, 상,하반기 작업환경측정</t>
    <phoneticPr fontId="3" type="noConversion"/>
  </si>
  <si>
    <t>송도캠퍼스 보험 선급비용</t>
    <phoneticPr fontId="7" type="noConversion"/>
  </si>
  <si>
    <t>카니발 유류비 월 120,000</t>
    <phoneticPr fontId="7" type="noConversion"/>
  </si>
  <si>
    <t>카니발 톨게이트 비용</t>
    <phoneticPr fontId="7" type="noConversion"/>
  </si>
  <si>
    <t>법인차량 세차비</t>
    <phoneticPr fontId="7" type="noConversion"/>
  </si>
  <si>
    <t>사회교육훈련비 분기 300,000원</t>
    <phoneticPr fontId="7" type="noConversion"/>
  </si>
  <si>
    <t>팀별 사업진행비 분기 216,000원</t>
    <phoneticPr fontId="7" type="noConversion"/>
  </si>
  <si>
    <t>사무용품비 분기 50만원</t>
    <phoneticPr fontId="3" type="noConversion"/>
  </si>
  <si>
    <t>한국경제 월 구독료 (25,000)</t>
    <phoneticPr fontId="3" type="noConversion"/>
  </si>
  <si>
    <t>소모성소모품비 분기 15,000,000원 (공장운영비품 등)</t>
    <phoneticPr fontId="3" type="noConversion"/>
  </si>
  <si>
    <t>부동산 중개수수료</t>
    <phoneticPr fontId="3" type="noConversion"/>
  </si>
  <si>
    <t>예비비</t>
    <phoneticPr fontId="3" type="noConversion"/>
  </si>
  <si>
    <t>생산IT팀 예산계획 참고</t>
    <phoneticPr fontId="3" type="noConversion"/>
  </si>
  <si>
    <t>식단가 인상반영, 벨에스엠 용역비(최저임금 인상반영), 캡스외</t>
    <phoneticPr fontId="7" type="noConversion"/>
  </si>
  <si>
    <t>폐기물처리비용, 폐의약품 폐기비용</t>
    <phoneticPr fontId="7" type="noConversion"/>
  </si>
  <si>
    <t>SM_SHO</t>
  </si>
  <si>
    <t>송도공장설비관리팀</t>
    <phoneticPr fontId="7" type="noConversion"/>
  </si>
  <si>
    <t>25년 8명/ 26년 8명/ 27년 8명/ 28년 8명/ 29년 8명</t>
    <phoneticPr fontId="3" type="noConversion"/>
  </si>
  <si>
    <t>SM_QSF</t>
    <phoneticPr fontId="7" type="noConversion"/>
  </si>
  <si>
    <t>완료</t>
    <phoneticPr fontId="7" type="noConversion"/>
  </si>
  <si>
    <t>품질경영실품질관리6팀</t>
    <phoneticPr fontId="7" type="noConversion"/>
  </si>
  <si>
    <t>계정</t>
    <phoneticPr fontId="7" type="noConversion"/>
  </si>
  <si>
    <t>25년 19명/ 26년 21명 / 27년 21명 / 28년 21명 / 29년 21명</t>
    <phoneticPr fontId="3" type="noConversion"/>
  </si>
  <si>
    <t>권순하 수석 2026-07-01 임금피크제 시작</t>
    <phoneticPr fontId="7" type="noConversion"/>
  </si>
  <si>
    <t>2025년 기준</t>
    <phoneticPr fontId="3" type="noConversion"/>
  </si>
  <si>
    <t>- 사용하지 않는 비목으로 삭제, 공구기구비품 비용으로 변경</t>
    <phoneticPr fontId="3" type="noConversion"/>
  </si>
  <si>
    <t>- Qualification 비용(애질런트 포함 2025년 기준, 변동 가능서 있음.) + 수선비 
- 기계장치에 잡혀있던 예산을 포함하여 정정(기계장치 예산 삭제) 
- 2025년 1~6월 실적 바탕으로 산정</t>
    <phoneticPr fontId="3" type="noConversion"/>
  </si>
  <si>
    <t>2차표준품 설정용 원료 출고 외, 시험량 증가 예상, 2025년 1~6월 실적 바탕으로 산정</t>
    <phoneticPr fontId="3" type="noConversion"/>
  </si>
  <si>
    <t>HPLC 컬럼 외, 시험량 증가 예상, 2025년 1~6월 실적 바탕으로 산정</t>
    <phoneticPr fontId="3" type="noConversion"/>
  </si>
  <si>
    <t>시약 외, 시험량 증가 예상, 2025년 1~6월 실적 바탕으로 산정</t>
    <phoneticPr fontId="3" type="noConversion"/>
  </si>
  <si>
    <t>미생물 시험자 사외교육 외, 2025년 1~6월 실적 바탕으로 산정</t>
    <phoneticPr fontId="3" type="noConversion"/>
  </si>
  <si>
    <t>재생토너카드리지 외, 2025년 1~6월 실적 바탕으로 산정</t>
    <phoneticPr fontId="3" type="noConversion"/>
  </si>
  <si>
    <t>유해화학물질 검사수수료, 균동정 의뢰, 방사선인허가 수수료 &gt;&gt; 시험량 증가 반영</t>
    <phoneticPr fontId="3" type="noConversion"/>
  </si>
  <si>
    <t>SM_SQA</t>
  </si>
  <si>
    <t>품질경영실품질보증3팀</t>
    <phoneticPr fontId="7" type="noConversion"/>
  </si>
  <si>
    <t>25년 15명/ 26년 17명 / 27년 17명 / 28년 17명 / 29년 17명</t>
    <phoneticPr fontId="3" type="noConversion"/>
  </si>
  <si>
    <t>최나영 수석 2028-07-01 임금피크제 시작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</si>
</sst>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0CECE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auto="1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thin">
        <color indexed="64"/>
      </bottom>
      <diagonal/>
    </border>
    <border>
      <left style="hair">
        <color indexed="64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ck">
        <color theme="5"/>
      </left>
      <right style="hair">
        <color indexed="64"/>
      </right>
      <top style="thick">
        <color theme="5"/>
      </top>
      <bottom style="thick">
        <color theme="5"/>
      </bottom>
      <diagonal/>
    </border>
    <border>
      <left style="hair">
        <color indexed="64"/>
      </left>
      <right style="hair">
        <color indexed="64"/>
      </right>
      <top style="thick">
        <color theme="5"/>
      </top>
      <bottom style="thick">
        <color theme="5"/>
      </bottom>
      <diagonal/>
    </border>
    <border>
      <left style="hair">
        <color indexed="64"/>
      </left>
      <right style="thick">
        <color theme="5"/>
      </right>
      <top style="thick">
        <color theme="5"/>
      </top>
      <bottom style="thick">
        <color theme="5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  <xf numFmtId="0" fontId="2" fillId="0" borderId="0"/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315">
    <xf numFmtId="0" fontId="0" fillId="0" borderId="0" xfId="0">
      <alignment vertical="center"/>
    </xf>
    <xf numFmtId="0" fontId="4" fillId="0" borderId="0" xfId="1">
      <alignment vertical="center"/>
    </xf>
    <xf numFmtId="0" fontId="4" fillId="0" borderId="0" xfId="1" applyAlignment="1">
      <alignment horizontal="center" vertical="center"/>
    </xf>
    <xf numFmtId="0" fontId="4" fillId="0" borderId="0" xfId="1" applyAlignment="1">
      <alignment vertical="center"/>
    </xf>
    <xf numFmtId="0" fontId="2" fillId="0" borderId="0" xfId="2"/>
    <xf numFmtId="0" fontId="5" fillId="0" borderId="0" xfId="1" applyFont="1" applyAlignment="1">
      <alignment vertical="center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6" fillId="2" borderId="5" xfId="3" applyFont="1" applyFill="1" applyBorder="1" applyAlignment="1">
      <alignment horizontal="center" vertical="center" wrapText="1"/>
    </xf>
    <xf numFmtId="0" fontId="6" fillId="2" borderId="6" xfId="3" applyFont="1" applyFill="1" applyBorder="1" applyAlignment="1">
      <alignment horizontal="center" vertical="center" wrapText="1"/>
    </xf>
    <xf numFmtId="0" fontId="6" fillId="3" borderId="7" xfId="3" applyFont="1" applyFill="1" applyBorder="1" applyAlignment="1">
      <alignment horizontal="center" vertical="center" wrapText="1"/>
    </xf>
    <xf numFmtId="0" fontId="6" fillId="3" borderId="4" xfId="3" applyNumberFormat="1" applyFont="1" applyFill="1" applyBorder="1" applyAlignment="1">
      <alignment horizontal="center" vertical="center"/>
    </xf>
    <xf numFmtId="0" fontId="6" fillId="3" borderId="5" xfId="3" applyNumberFormat="1" applyFont="1" applyFill="1" applyBorder="1" applyAlignment="1">
      <alignment horizontal="center" vertical="center"/>
    </xf>
    <xf numFmtId="0" fontId="6" fillId="3" borderId="8" xfId="3" applyNumberFormat="1" applyFont="1" applyFill="1" applyBorder="1" applyAlignment="1">
      <alignment horizontal="center" vertical="center"/>
    </xf>
    <xf numFmtId="0" fontId="6" fillId="3" borderId="9" xfId="3" applyNumberFormat="1" applyFont="1" applyFill="1" applyBorder="1" applyAlignment="1">
      <alignment horizontal="center" vertical="center"/>
    </xf>
    <xf numFmtId="2" fontId="6" fillId="3" borderId="9" xfId="3" applyNumberFormat="1" applyFont="1" applyFill="1" applyBorder="1" applyAlignment="1">
      <alignment horizontal="center" vertical="center"/>
    </xf>
    <xf numFmtId="0" fontId="6" fillId="3" borderId="10" xfId="3" applyNumberFormat="1" applyFont="1" applyFill="1" applyBorder="1" applyAlignment="1">
      <alignment horizontal="center" vertical="center"/>
    </xf>
    <xf numFmtId="0" fontId="6" fillId="4" borderId="1" xfId="3" applyNumberFormat="1" applyFont="1" applyFill="1" applyBorder="1" applyAlignment="1">
      <alignment horizontal="center" vertical="center"/>
    </xf>
    <xf numFmtId="0" fontId="6" fillId="4" borderId="2" xfId="3" applyNumberFormat="1" applyFont="1" applyFill="1" applyBorder="1" applyAlignment="1">
      <alignment horizontal="center" vertical="center"/>
    </xf>
    <xf numFmtId="49" fontId="6" fillId="3" borderId="1" xfId="3" applyNumberFormat="1" applyFont="1" applyFill="1" applyBorder="1" applyAlignment="1">
      <alignment horizontal="center" vertical="center"/>
    </xf>
    <xf numFmtId="0" fontId="2" fillId="5" borderId="11" xfId="4" applyFill="1" applyBorder="1"/>
    <xf numFmtId="0" fontId="4" fillId="5" borderId="0" xfId="1" applyFill="1" applyBorder="1">
      <alignment vertical="center"/>
    </xf>
    <xf numFmtId="0" fontId="4" fillId="5" borderId="0" xfId="1" applyFill="1" applyBorder="1" applyAlignment="1">
      <alignment horizontal="center" vertical="center"/>
    </xf>
    <xf numFmtId="0" fontId="4" fillId="5" borderId="12" xfId="1" applyFill="1" applyBorder="1" applyAlignment="1">
      <alignment horizontal="center" vertical="center"/>
    </xf>
    <xf numFmtId="0" fontId="4" fillId="5" borderId="13" xfId="1" applyFill="1" applyBorder="1" applyAlignment="1">
      <alignment vertical="center"/>
    </xf>
    <xf numFmtId="0" fontId="4" fillId="5" borderId="14" xfId="1" applyFill="1" applyBorder="1" applyAlignment="1">
      <alignment vertical="center"/>
    </xf>
    <xf numFmtId="0" fontId="4" fillId="5" borderId="15" xfId="1" applyFill="1" applyBorder="1" applyAlignment="1">
      <alignment vertical="center"/>
    </xf>
    <xf numFmtId="0" fontId="4" fillId="5" borderId="16" xfId="1" applyFill="1" applyBorder="1" applyAlignment="1">
      <alignment vertical="center"/>
    </xf>
    <xf numFmtId="3" fontId="4" fillId="5" borderId="12" xfId="1" applyNumberFormat="1" applyFill="1" applyBorder="1">
      <alignment vertical="center"/>
    </xf>
    <xf numFmtId="3" fontId="4" fillId="5" borderId="13" xfId="1" applyNumberFormat="1" applyFill="1" applyBorder="1">
      <alignment vertical="center"/>
    </xf>
    <xf numFmtId="3" fontId="4" fillId="5" borderId="14" xfId="1" applyNumberFormat="1" applyFill="1" applyBorder="1">
      <alignment vertical="center"/>
    </xf>
    <xf numFmtId="3" fontId="4" fillId="5" borderId="17" xfId="1" applyNumberFormat="1" applyFill="1" applyBorder="1">
      <alignment vertical="center"/>
    </xf>
    <xf numFmtId="3" fontId="4" fillId="5" borderId="16" xfId="1" applyNumberFormat="1" applyFill="1" applyBorder="1">
      <alignment vertical="center"/>
    </xf>
    <xf numFmtId="0" fontId="4" fillId="0" borderId="16" xfId="1" applyFill="1" applyBorder="1">
      <alignment vertical="center"/>
    </xf>
    <xf numFmtId="0" fontId="4" fillId="5" borderId="12" xfId="1" applyFill="1" applyBorder="1">
      <alignment vertical="center"/>
    </xf>
    <xf numFmtId="0" fontId="2" fillId="0" borderId="11" xfId="4" applyBorder="1" applyAlignment="1">
      <alignment horizontal="left" indent="1"/>
    </xf>
    <xf numFmtId="0" fontId="4" fillId="0" borderId="0" xfId="1" applyBorder="1">
      <alignment vertical="center"/>
    </xf>
    <xf numFmtId="0" fontId="4" fillId="0" borderId="0" xfId="1" applyBorder="1" applyAlignment="1">
      <alignment horizontal="center" vertical="center"/>
    </xf>
    <xf numFmtId="0" fontId="4" fillId="0" borderId="12" xfId="1" applyBorder="1" applyAlignment="1">
      <alignment horizontal="center" vertical="center"/>
    </xf>
    <xf numFmtId="0" fontId="4" fillId="0" borderId="13" xfId="1" applyBorder="1" applyAlignment="1">
      <alignment vertical="center"/>
    </xf>
    <xf numFmtId="0" fontId="4" fillId="0" borderId="14" xfId="1" applyBorder="1" applyAlignment="1">
      <alignment vertical="center"/>
    </xf>
    <xf numFmtId="0" fontId="4" fillId="0" borderId="15" xfId="1" applyBorder="1" applyAlignment="1">
      <alignment vertical="center"/>
    </xf>
    <xf numFmtId="0" fontId="4" fillId="0" borderId="16" xfId="1" applyBorder="1" applyAlignment="1">
      <alignment vertical="center"/>
    </xf>
    <xf numFmtId="3" fontId="4" fillId="0" borderId="12" xfId="1" applyNumberFormat="1" applyBorder="1">
      <alignment vertical="center"/>
    </xf>
    <xf numFmtId="3" fontId="4" fillId="0" borderId="13" xfId="1" applyNumberFormat="1" applyBorder="1">
      <alignment vertical="center"/>
    </xf>
    <xf numFmtId="3" fontId="4" fillId="0" borderId="14" xfId="1" applyNumberFormat="1" applyBorder="1">
      <alignment vertical="center"/>
    </xf>
    <xf numFmtId="3" fontId="4" fillId="0" borderId="17" xfId="1" applyNumberFormat="1" applyBorder="1">
      <alignment vertical="center"/>
    </xf>
    <xf numFmtId="3" fontId="4" fillId="0" borderId="16" xfId="1" applyNumberFormat="1" applyBorder="1">
      <alignment vertical="center"/>
    </xf>
    <xf numFmtId="0" fontId="4" fillId="0" borderId="16" xfId="1" applyBorder="1">
      <alignment vertical="center"/>
    </xf>
    <xf numFmtId="0" fontId="4" fillId="0" borderId="12" xfId="1" applyBorder="1">
      <alignment vertical="center"/>
    </xf>
    <xf numFmtId="3" fontId="0" fillId="5" borderId="0" xfId="0" applyNumberFormat="1" applyFill="1" applyBorder="1" applyAlignment="1">
      <alignment horizontal="center" vertical="center"/>
    </xf>
    <xf numFmtId="3" fontId="4" fillId="5" borderId="13" xfId="5" applyNumberFormat="1" applyFill="1" applyBorder="1" applyAlignment="1">
      <alignment vertical="center"/>
    </xf>
    <xf numFmtId="3" fontId="4" fillId="5" borderId="14" xfId="5" applyNumberFormat="1" applyFill="1" applyBorder="1" applyAlignment="1">
      <alignment vertical="center"/>
    </xf>
    <xf numFmtId="3" fontId="0" fillId="6" borderId="12" xfId="0" applyNumberFormat="1" applyFont="1" applyFill="1" applyBorder="1">
      <alignment vertical="center"/>
    </xf>
    <xf numFmtId="3" fontId="0" fillId="5" borderId="12" xfId="0" applyNumberFormat="1" applyFill="1" applyBorder="1">
      <alignment vertical="center"/>
    </xf>
    <xf numFmtId="0" fontId="2" fillId="7" borderId="11" xfId="4" applyFill="1" applyBorder="1" applyAlignment="1">
      <alignment horizontal="left" indent="1"/>
    </xf>
    <xf numFmtId="0" fontId="4" fillId="7" borderId="0" xfId="1" applyFill="1" applyBorder="1">
      <alignment vertical="center"/>
    </xf>
    <xf numFmtId="0" fontId="4" fillId="7" borderId="0" xfId="1" applyFill="1" applyBorder="1" applyAlignment="1">
      <alignment horizontal="center" vertical="center"/>
    </xf>
    <xf numFmtId="3" fontId="0" fillId="7" borderId="0" xfId="0" applyNumberFormat="1" applyFill="1" applyBorder="1" applyAlignment="1">
      <alignment vertical="center"/>
    </xf>
    <xf numFmtId="3" fontId="4" fillId="7" borderId="12" xfId="5" applyNumberFormat="1" applyFill="1" applyBorder="1">
      <alignment vertical="center"/>
    </xf>
    <xf numFmtId="3" fontId="4" fillId="7" borderId="13" xfId="5" applyNumberFormat="1" applyFill="1" applyBorder="1" applyAlignment="1">
      <alignment vertical="center"/>
    </xf>
    <xf numFmtId="3" fontId="4" fillId="7" borderId="14" xfId="5" applyNumberFormat="1" applyFill="1" applyBorder="1" applyAlignment="1">
      <alignment vertical="center"/>
    </xf>
    <xf numFmtId="3" fontId="0" fillId="8" borderId="12" xfId="0" applyNumberFormat="1" applyFont="1" applyFill="1" applyBorder="1">
      <alignment vertical="center"/>
    </xf>
    <xf numFmtId="3" fontId="0" fillId="7" borderId="12" xfId="0" applyNumberFormat="1" applyFill="1" applyBorder="1">
      <alignment vertical="center"/>
    </xf>
    <xf numFmtId="3" fontId="0" fillId="7" borderId="13" xfId="0" applyNumberFormat="1" applyFill="1" applyBorder="1">
      <alignment vertical="center"/>
    </xf>
    <xf numFmtId="3" fontId="0" fillId="7" borderId="14" xfId="0" applyNumberFormat="1" applyFill="1" applyBorder="1">
      <alignment vertical="center"/>
    </xf>
    <xf numFmtId="3" fontId="0" fillId="7" borderId="17" xfId="0" applyNumberFormat="1" applyFill="1" applyBorder="1">
      <alignment vertical="center"/>
    </xf>
    <xf numFmtId="0" fontId="4" fillId="0" borderId="12" xfId="5" applyBorder="1">
      <alignment vertical="center"/>
    </xf>
    <xf numFmtId="0" fontId="4" fillId="0" borderId="11" xfId="1" applyBorder="1">
      <alignment vertical="center"/>
    </xf>
    <xf numFmtId="0" fontId="2" fillId="0" borderId="11" xfId="4" applyBorder="1" applyAlignment="1">
      <alignment horizontal="left" indent="2"/>
    </xf>
    <xf numFmtId="3" fontId="0" fillId="0" borderId="0" xfId="0" applyNumberFormat="1" applyBorder="1" applyAlignment="1">
      <alignment vertical="center"/>
    </xf>
    <xf numFmtId="3" fontId="4" fillId="0" borderId="12" xfId="5" applyNumberFormat="1" applyBorder="1">
      <alignment vertical="center"/>
    </xf>
    <xf numFmtId="3" fontId="4" fillId="0" borderId="13" xfId="5" applyNumberFormat="1" applyBorder="1" applyAlignment="1">
      <alignment vertical="center"/>
    </xf>
    <xf numFmtId="3" fontId="0" fillId="0" borderId="12" xfId="0" applyNumberFormat="1" applyFont="1" applyFill="1" applyBorder="1">
      <alignment vertical="center"/>
    </xf>
    <xf numFmtId="3" fontId="0" fillId="0" borderId="12" xfId="0" applyNumberFormat="1" applyBorder="1">
      <alignment vertical="center"/>
    </xf>
    <xf numFmtId="3" fontId="0" fillId="0" borderId="13" xfId="0" applyNumberFormat="1" applyBorder="1">
      <alignment vertical="center"/>
    </xf>
    <xf numFmtId="3" fontId="0" fillId="0" borderId="14" xfId="0" applyNumberFormat="1" applyBorder="1">
      <alignment vertical="center"/>
    </xf>
    <xf numFmtId="3" fontId="0" fillId="0" borderId="17" xfId="0" applyNumberFormat="1" applyBorder="1">
      <alignment vertical="center"/>
    </xf>
    <xf numFmtId="1" fontId="4" fillId="0" borderId="12" xfId="5" applyNumberFormat="1" applyBorder="1">
      <alignment vertical="center"/>
    </xf>
    <xf numFmtId="1" fontId="4" fillId="0" borderId="11" xfId="1" applyNumberFormat="1" applyBorder="1">
      <alignment vertical="center"/>
    </xf>
    <xf numFmtId="0" fontId="2" fillId="0" borderId="0" xfId="4" applyBorder="1" applyAlignment="1">
      <alignment horizontal="left" indent="2"/>
    </xf>
    <xf numFmtId="1" fontId="4" fillId="0" borderId="12" xfId="1" applyNumberFormat="1" applyBorder="1">
      <alignment vertical="center"/>
    </xf>
    <xf numFmtId="0" fontId="4" fillId="9" borderId="16" xfId="1" applyFill="1" applyBorder="1">
      <alignment vertical="center"/>
    </xf>
    <xf numFmtId="3" fontId="4" fillId="7" borderId="13" xfId="5" applyNumberFormat="1" applyFill="1" applyBorder="1">
      <alignment vertical="center"/>
    </xf>
    <xf numFmtId="0" fontId="4" fillId="0" borderId="0" xfId="1" applyFill="1" applyBorder="1">
      <alignment vertical="center"/>
    </xf>
    <xf numFmtId="3" fontId="4" fillId="5" borderId="0" xfId="1" applyNumberFormat="1" applyFill="1" applyBorder="1" applyAlignment="1">
      <alignment vertical="center"/>
    </xf>
    <xf numFmtId="3" fontId="4" fillId="5" borderId="12" xfId="5" applyNumberFormat="1" applyFill="1" applyBorder="1">
      <alignment vertical="center"/>
    </xf>
    <xf numFmtId="3" fontId="4" fillId="5" borderId="14" xfId="5" applyNumberFormat="1" applyFill="1" applyBorder="1">
      <alignment vertical="center"/>
    </xf>
    <xf numFmtId="3" fontId="4" fillId="5" borderId="16" xfId="5" applyNumberFormat="1" applyFill="1" applyBorder="1">
      <alignment vertical="center"/>
    </xf>
    <xf numFmtId="0" fontId="4" fillId="0" borderId="16" xfId="5" applyBorder="1">
      <alignment vertical="center"/>
    </xf>
    <xf numFmtId="0" fontId="4" fillId="5" borderId="11" xfId="1" applyFill="1" applyBorder="1">
      <alignment vertical="center"/>
    </xf>
    <xf numFmtId="3" fontId="4" fillId="7" borderId="0" xfId="1" applyNumberFormat="1" applyFill="1" applyBorder="1" applyAlignment="1">
      <alignment vertical="center"/>
    </xf>
    <xf numFmtId="3" fontId="4" fillId="7" borderId="12" xfId="1" applyNumberFormat="1" applyFill="1" applyBorder="1">
      <alignment vertical="center"/>
    </xf>
    <xf numFmtId="3" fontId="4" fillId="7" borderId="13" xfId="1" applyNumberFormat="1" applyFill="1" applyBorder="1">
      <alignment vertical="center"/>
    </xf>
    <xf numFmtId="3" fontId="4" fillId="7" borderId="14" xfId="1" applyNumberFormat="1" applyFill="1" applyBorder="1">
      <alignment vertical="center"/>
    </xf>
    <xf numFmtId="3" fontId="4" fillId="7" borderId="17" xfId="1" applyNumberFormat="1" applyFill="1" applyBorder="1">
      <alignment vertical="center"/>
    </xf>
    <xf numFmtId="3" fontId="4" fillId="7" borderId="11" xfId="5" applyNumberFormat="1" applyFill="1" applyBorder="1">
      <alignment vertical="center"/>
    </xf>
    <xf numFmtId="3" fontId="4" fillId="7" borderId="14" xfId="5" applyNumberFormat="1" applyFill="1" applyBorder="1">
      <alignment vertical="center"/>
    </xf>
    <xf numFmtId="3" fontId="4" fillId="7" borderId="16" xfId="5" applyNumberFormat="1" applyFill="1" applyBorder="1">
      <alignment vertical="center"/>
    </xf>
    <xf numFmtId="0" fontId="4" fillId="7" borderId="12" xfId="1" applyFill="1" applyBorder="1">
      <alignment vertical="center"/>
    </xf>
    <xf numFmtId="0" fontId="4" fillId="7" borderId="11" xfId="1" applyFill="1" applyBorder="1">
      <alignment vertical="center"/>
    </xf>
    <xf numFmtId="3" fontId="4" fillId="0" borderId="0" xfId="1" applyNumberFormat="1" applyBorder="1" applyAlignment="1">
      <alignment vertical="center"/>
    </xf>
    <xf numFmtId="3" fontId="4" fillId="0" borderId="11" xfId="5" applyNumberFormat="1" applyBorder="1">
      <alignment vertical="center"/>
    </xf>
    <xf numFmtId="3" fontId="4" fillId="0" borderId="14" xfId="5" applyNumberFormat="1" applyBorder="1">
      <alignment vertical="center"/>
    </xf>
    <xf numFmtId="3" fontId="4" fillId="0" borderId="16" xfId="5" applyNumberFormat="1" applyBorder="1">
      <alignment vertical="center"/>
    </xf>
    <xf numFmtId="0" fontId="2" fillId="0" borderId="11" xfId="4" applyFill="1" applyBorder="1" applyAlignment="1">
      <alignment horizontal="left" indent="2"/>
    </xf>
    <xf numFmtId="3" fontId="4" fillId="0" borderId="11" xfId="5" applyNumberFormat="1" applyFill="1" applyBorder="1">
      <alignment vertical="center"/>
    </xf>
    <xf numFmtId="3" fontId="4" fillId="0" borderId="14" xfId="5" applyNumberFormat="1" applyFill="1" applyBorder="1">
      <alignment vertical="center"/>
    </xf>
    <xf numFmtId="3" fontId="4" fillId="0" borderId="16" xfId="5" applyNumberFormat="1" applyFill="1" applyBorder="1">
      <alignment vertical="center"/>
    </xf>
    <xf numFmtId="0" fontId="4" fillId="0" borderId="16" xfId="5" applyBorder="1" applyAlignment="1">
      <alignment vertical="center" wrapText="1"/>
    </xf>
    <xf numFmtId="0" fontId="4" fillId="0" borderId="16" xfId="5" applyFill="1" applyBorder="1">
      <alignment vertical="center"/>
    </xf>
    <xf numFmtId="0" fontId="4" fillId="0" borderId="16" xfId="5" applyFont="1" applyBorder="1">
      <alignment vertical="center"/>
    </xf>
    <xf numFmtId="0" fontId="4" fillId="0" borderId="16" xfId="5" applyFont="1" applyBorder="1" applyAlignment="1">
      <alignment vertical="center" wrapText="1"/>
    </xf>
    <xf numFmtId="0" fontId="2" fillId="0" borderId="18" xfId="4" applyBorder="1" applyAlignment="1">
      <alignment horizontal="left" indent="2"/>
    </xf>
    <xf numFmtId="0" fontId="4" fillId="0" borderId="19" xfId="1" applyBorder="1">
      <alignment vertical="center"/>
    </xf>
    <xf numFmtId="0" fontId="4" fillId="0" borderId="19" xfId="1" applyBorder="1" applyAlignment="1">
      <alignment horizontal="center" vertical="center"/>
    </xf>
    <xf numFmtId="3" fontId="4" fillId="0" borderId="19" xfId="1" applyNumberFormat="1" applyBorder="1" applyAlignment="1">
      <alignment vertical="center"/>
    </xf>
    <xf numFmtId="3" fontId="4" fillId="0" borderId="20" xfId="5" applyNumberFormat="1" applyBorder="1">
      <alignment vertical="center"/>
    </xf>
    <xf numFmtId="3" fontId="0" fillId="0" borderId="20" xfId="0" applyNumberFormat="1" applyFont="1" applyFill="1" applyBorder="1">
      <alignment vertical="center"/>
    </xf>
    <xf numFmtId="3" fontId="4" fillId="0" borderId="20" xfId="1" applyNumberFormat="1" applyBorder="1">
      <alignment vertical="center"/>
    </xf>
    <xf numFmtId="3" fontId="4" fillId="0" borderId="21" xfId="1" applyNumberFormat="1" applyBorder="1">
      <alignment vertical="center"/>
    </xf>
    <xf numFmtId="3" fontId="4" fillId="0" borderId="22" xfId="1" applyNumberFormat="1" applyBorder="1">
      <alignment vertical="center"/>
    </xf>
    <xf numFmtId="3" fontId="4" fillId="0" borderId="23" xfId="1" applyNumberFormat="1" applyBorder="1">
      <alignment vertical="center"/>
    </xf>
    <xf numFmtId="3" fontId="4" fillId="0" borderId="18" xfId="5" applyNumberFormat="1" applyBorder="1">
      <alignment vertical="center"/>
    </xf>
    <xf numFmtId="3" fontId="4" fillId="0" borderId="22" xfId="5" applyNumberFormat="1" applyBorder="1">
      <alignment vertical="center"/>
    </xf>
    <xf numFmtId="0" fontId="4" fillId="0" borderId="24" xfId="5" applyBorder="1">
      <alignment vertical="center"/>
    </xf>
    <xf numFmtId="0" fontId="4" fillId="0" borderId="20" xfId="1" applyBorder="1">
      <alignment vertical="center"/>
    </xf>
    <xf numFmtId="0" fontId="4" fillId="0" borderId="18" xfId="1" applyBorder="1">
      <alignment vertical="center"/>
    </xf>
    <xf numFmtId="3" fontId="0" fillId="0" borderId="11" xfId="0" applyNumberFormat="1" applyFont="1" applyFill="1" applyBorder="1">
      <alignment vertical="center"/>
    </xf>
    <xf numFmtId="3" fontId="0" fillId="6" borderId="13" xfId="0" applyNumberFormat="1" applyFont="1" applyFill="1" applyBorder="1">
      <alignment vertical="center"/>
    </xf>
    <xf numFmtId="3" fontId="0" fillId="10" borderId="12" xfId="0" applyNumberFormat="1" applyFont="1" applyFill="1" applyBorder="1">
      <alignment vertical="center"/>
    </xf>
    <xf numFmtId="0" fontId="2" fillId="0" borderId="11" xfId="4" applyBorder="1" applyAlignment="1">
      <alignment horizontal="left" vertical="center" indent="2"/>
    </xf>
    <xf numFmtId="0" fontId="4" fillId="0" borderId="0" xfId="1" applyFont="1" applyFill="1" applyBorder="1">
      <alignment vertical="center"/>
    </xf>
    <xf numFmtId="3" fontId="6" fillId="0" borderId="14" xfId="1" applyNumberFormat="1" applyFont="1" applyBorder="1">
      <alignment vertical="center"/>
    </xf>
    <xf numFmtId="3" fontId="2" fillId="0" borderId="14" xfId="1" applyNumberFormat="1" applyFont="1" applyBorder="1">
      <alignment vertical="center"/>
    </xf>
    <xf numFmtId="0" fontId="4" fillId="0" borderId="0" xfId="5">
      <alignment vertical="center"/>
    </xf>
    <xf numFmtId="0" fontId="4" fillId="0" borderId="0" xfId="5" applyAlignment="1">
      <alignment horizontal="center" vertical="center"/>
    </xf>
    <xf numFmtId="0" fontId="4" fillId="0" borderId="0" xfId="5" applyAlignment="1">
      <alignment vertical="center"/>
    </xf>
    <xf numFmtId="0" fontId="6" fillId="4" borderId="1" xfId="3" quotePrefix="1" applyNumberFormat="1" applyFont="1" applyFill="1" applyBorder="1" applyAlignment="1">
      <alignment horizontal="center" vertical="center"/>
    </xf>
    <xf numFmtId="0" fontId="4" fillId="5" borderId="0" xfId="5" applyFill="1" applyBorder="1">
      <alignment vertical="center"/>
    </xf>
    <xf numFmtId="0" fontId="4" fillId="5" borderId="0" xfId="5" applyFill="1" applyBorder="1" applyAlignment="1">
      <alignment horizontal="center" vertical="center"/>
    </xf>
    <xf numFmtId="0" fontId="4" fillId="5" borderId="12" xfId="5" applyFill="1" applyBorder="1" applyAlignment="1">
      <alignment horizontal="center" vertical="center"/>
    </xf>
    <xf numFmtId="0" fontId="4" fillId="5" borderId="13" xfId="5" applyFill="1" applyBorder="1" applyAlignment="1">
      <alignment vertical="center"/>
    </xf>
    <xf numFmtId="0" fontId="4" fillId="5" borderId="14" xfId="5" applyFill="1" applyBorder="1" applyAlignment="1">
      <alignment vertical="center"/>
    </xf>
    <xf numFmtId="0" fontId="4" fillId="5" borderId="15" xfId="5" applyFill="1" applyBorder="1" applyAlignment="1">
      <alignment vertical="center"/>
    </xf>
    <xf numFmtId="0" fontId="4" fillId="5" borderId="16" xfId="5" applyFill="1" applyBorder="1" applyAlignment="1">
      <alignment vertical="center"/>
    </xf>
    <xf numFmtId="0" fontId="4" fillId="5" borderId="12" xfId="5" applyFill="1" applyBorder="1">
      <alignment vertical="center"/>
    </xf>
    <xf numFmtId="0" fontId="4" fillId="0" borderId="0" xfId="5" applyBorder="1">
      <alignment vertical="center"/>
    </xf>
    <xf numFmtId="0" fontId="4" fillId="0" borderId="0" xfId="5" applyBorder="1" applyAlignment="1">
      <alignment horizontal="center" vertical="center"/>
    </xf>
    <xf numFmtId="0" fontId="4" fillId="0" borderId="12" xfId="5" applyBorder="1" applyAlignment="1">
      <alignment horizontal="center" vertical="center"/>
    </xf>
    <xf numFmtId="0" fontId="4" fillId="0" borderId="13" xfId="5" applyBorder="1" applyAlignment="1">
      <alignment vertical="center"/>
    </xf>
    <xf numFmtId="0" fontId="4" fillId="0" borderId="14" xfId="5" applyBorder="1" applyAlignment="1">
      <alignment vertical="center"/>
    </xf>
    <xf numFmtId="0" fontId="4" fillId="0" borderId="15" xfId="5" applyBorder="1" applyAlignment="1">
      <alignment vertical="center"/>
    </xf>
    <xf numFmtId="0" fontId="4" fillId="0" borderId="16" xfId="5" applyBorder="1" applyAlignment="1">
      <alignment vertical="center"/>
    </xf>
    <xf numFmtId="3" fontId="4" fillId="5" borderId="12" xfId="5" applyNumberFormat="1" applyFill="1" applyBorder="1" applyAlignment="1">
      <alignment vertical="center"/>
    </xf>
    <xf numFmtId="3" fontId="4" fillId="5" borderId="12" xfId="5" applyNumberFormat="1" applyFill="1" applyBorder="1" applyAlignment="1">
      <alignment horizontal="center" vertical="center"/>
    </xf>
    <xf numFmtId="0" fontId="4" fillId="7" borderId="0" xfId="5" applyFill="1" applyBorder="1">
      <alignment vertical="center"/>
    </xf>
    <xf numFmtId="0" fontId="4" fillId="7" borderId="0" xfId="5" applyFill="1" applyBorder="1" applyAlignment="1">
      <alignment horizontal="center" vertical="center"/>
    </xf>
    <xf numFmtId="0" fontId="4" fillId="0" borderId="11" xfId="5" applyBorder="1">
      <alignment vertical="center"/>
    </xf>
    <xf numFmtId="3" fontId="4" fillId="7" borderId="12" xfId="5" applyNumberFormat="1" applyFill="1" applyBorder="1" applyAlignment="1">
      <alignment vertical="center"/>
    </xf>
    <xf numFmtId="3" fontId="4" fillId="0" borderId="12" xfId="5" applyNumberFormat="1" applyBorder="1" applyAlignment="1">
      <alignment vertical="center"/>
    </xf>
    <xf numFmtId="1" fontId="4" fillId="0" borderId="11" xfId="5" applyNumberFormat="1" applyBorder="1">
      <alignment vertical="center"/>
    </xf>
    <xf numFmtId="0" fontId="4" fillId="0" borderId="0" xfId="5" applyFill="1" applyBorder="1">
      <alignment vertical="center"/>
    </xf>
    <xf numFmtId="3" fontId="4" fillId="5" borderId="0" xfId="5" applyNumberFormat="1" applyFill="1" applyBorder="1" applyAlignment="1">
      <alignment vertical="center"/>
    </xf>
    <xf numFmtId="3" fontId="4" fillId="5" borderId="13" xfId="5" applyNumberFormat="1" applyFill="1" applyBorder="1">
      <alignment vertical="center"/>
    </xf>
    <xf numFmtId="3" fontId="4" fillId="5" borderId="17" xfId="5" applyNumberFormat="1" applyFill="1" applyBorder="1">
      <alignment vertical="center"/>
    </xf>
    <xf numFmtId="0" fontId="4" fillId="5" borderId="11" xfId="5" applyFill="1" applyBorder="1">
      <alignment vertical="center"/>
    </xf>
    <xf numFmtId="3" fontId="4" fillId="7" borderId="0" xfId="5" applyNumberFormat="1" applyFill="1" applyBorder="1" applyAlignment="1">
      <alignment vertical="center"/>
    </xf>
    <xf numFmtId="3" fontId="4" fillId="7" borderId="17" xfId="5" applyNumberFormat="1" applyFill="1" applyBorder="1">
      <alignment vertical="center"/>
    </xf>
    <xf numFmtId="0" fontId="4" fillId="7" borderId="12" xfId="5" applyFill="1" applyBorder="1">
      <alignment vertical="center"/>
    </xf>
    <xf numFmtId="0" fontId="4" fillId="7" borderId="11" xfId="5" applyFill="1" applyBorder="1">
      <alignment vertical="center"/>
    </xf>
    <xf numFmtId="3" fontId="4" fillId="0" borderId="0" xfId="5" applyNumberFormat="1" applyBorder="1" applyAlignment="1">
      <alignment vertical="center"/>
    </xf>
    <xf numFmtId="3" fontId="4" fillId="0" borderId="13" xfId="5" applyNumberFormat="1" applyBorder="1">
      <alignment vertical="center"/>
    </xf>
    <xf numFmtId="3" fontId="4" fillId="0" borderId="17" xfId="5" applyNumberFormat="1" applyBorder="1">
      <alignment vertical="center"/>
    </xf>
    <xf numFmtId="3" fontId="6" fillId="0" borderId="14" xfId="5" applyNumberFormat="1" applyFont="1" applyBorder="1">
      <alignment vertical="center"/>
    </xf>
    <xf numFmtId="3" fontId="2" fillId="0" borderId="14" xfId="5" applyNumberFormat="1" applyFont="1" applyBorder="1">
      <alignment vertical="center"/>
    </xf>
    <xf numFmtId="0" fontId="4" fillId="0" borderId="19" xfId="5" applyBorder="1">
      <alignment vertical="center"/>
    </xf>
    <xf numFmtId="0" fontId="4" fillId="0" borderId="19" xfId="5" applyBorder="1" applyAlignment="1">
      <alignment horizontal="center" vertical="center"/>
    </xf>
    <xf numFmtId="3" fontId="4" fillId="0" borderId="19" xfId="5" applyNumberFormat="1" applyBorder="1" applyAlignment="1">
      <alignment vertical="center"/>
    </xf>
    <xf numFmtId="3" fontId="4" fillId="0" borderId="21" xfId="5" applyNumberFormat="1" applyBorder="1">
      <alignment vertical="center"/>
    </xf>
    <xf numFmtId="3" fontId="4" fillId="0" borderId="23" xfId="5" applyNumberFormat="1" applyBorder="1">
      <alignment vertical="center"/>
    </xf>
    <xf numFmtId="0" fontId="4" fillId="0" borderId="20" xfId="5" applyBorder="1">
      <alignment vertical="center"/>
    </xf>
    <xf numFmtId="0" fontId="4" fillId="0" borderId="18" xfId="5" applyBorder="1">
      <alignment vertical="center"/>
    </xf>
    <xf numFmtId="3" fontId="4" fillId="0" borderId="20" xfId="5" applyNumberFormat="1" applyBorder="1" applyAlignment="1">
      <alignment vertical="center"/>
    </xf>
    <xf numFmtId="0" fontId="5" fillId="0" borderId="0" xfId="5" applyFont="1" applyAlignment="1">
      <alignment vertical="center"/>
    </xf>
    <xf numFmtId="3" fontId="4" fillId="0" borderId="0" xfId="5" applyNumberFormat="1">
      <alignment vertical="center"/>
    </xf>
    <xf numFmtId="2" fontId="6" fillId="4" borderId="1" xfId="3" quotePrefix="1" applyNumberFormat="1" applyFont="1" applyFill="1" applyBorder="1" applyAlignment="1">
      <alignment horizontal="center" vertical="center"/>
    </xf>
    <xf numFmtId="3" fontId="4" fillId="11" borderId="12" xfId="5" applyNumberFormat="1" applyFill="1" applyBorder="1">
      <alignment vertical="center"/>
    </xf>
    <xf numFmtId="0" fontId="4" fillId="0" borderId="0" xfId="5" applyFont="1" applyFill="1" applyBorder="1">
      <alignment vertical="center"/>
    </xf>
    <xf numFmtId="0" fontId="6" fillId="0" borderId="0" xfId="1" applyFont="1">
      <alignment vertical="center"/>
    </xf>
    <xf numFmtId="3" fontId="4" fillId="5" borderId="12" xfId="1" applyNumberFormat="1" applyFill="1" applyBorder="1" applyAlignment="1">
      <alignment vertical="center"/>
    </xf>
    <xf numFmtId="3" fontId="4" fillId="5" borderId="12" xfId="1" applyNumberFormat="1" applyFill="1" applyBorder="1" applyAlignment="1">
      <alignment horizontal="center" vertical="center"/>
    </xf>
    <xf numFmtId="3" fontId="4" fillId="7" borderId="12" xfId="1" applyNumberFormat="1" applyFill="1" applyBorder="1" applyAlignment="1">
      <alignment vertical="center"/>
    </xf>
    <xf numFmtId="3" fontId="4" fillId="0" borderId="13" xfId="1" applyNumberFormat="1" applyBorder="1" applyAlignment="1">
      <alignment vertical="center"/>
    </xf>
    <xf numFmtId="3" fontId="4" fillId="0" borderId="12" xfId="1" applyNumberFormat="1" applyBorder="1" applyAlignment="1">
      <alignment vertical="center"/>
    </xf>
    <xf numFmtId="0" fontId="4" fillId="0" borderId="16" xfId="1" applyBorder="1" applyAlignment="1">
      <alignment vertical="center" wrapText="1"/>
    </xf>
    <xf numFmtId="3" fontId="6" fillId="12" borderId="12" xfId="1" applyNumberFormat="1" applyFont="1" applyFill="1" applyBorder="1">
      <alignment vertical="center"/>
    </xf>
    <xf numFmtId="0" fontId="4" fillId="0" borderId="24" xfId="1" applyBorder="1">
      <alignment vertical="center"/>
    </xf>
    <xf numFmtId="3" fontId="4" fillId="0" borderId="20" xfId="1" applyNumberFormat="1" applyBorder="1" applyAlignment="1">
      <alignment vertical="center"/>
    </xf>
    <xf numFmtId="3" fontId="4" fillId="0" borderId="0" xfId="5" applyNumberFormat="1" applyBorder="1">
      <alignment vertical="center"/>
    </xf>
    <xf numFmtId="0" fontId="4" fillId="0" borderId="0" xfId="5" applyFill="1" applyBorder="1" applyAlignment="1">
      <alignment horizontal="center" vertical="center"/>
    </xf>
    <xf numFmtId="3" fontId="4" fillId="0" borderId="0" xfId="5" applyNumberFormat="1" applyFill="1" applyBorder="1" applyAlignment="1">
      <alignment vertical="center"/>
    </xf>
    <xf numFmtId="3" fontId="4" fillId="0" borderId="12" xfId="5" applyNumberFormat="1" applyFill="1" applyBorder="1">
      <alignment vertical="center"/>
    </xf>
    <xf numFmtId="3" fontId="4" fillId="0" borderId="13" xfId="5" applyNumberFormat="1" applyFill="1" applyBorder="1">
      <alignment vertical="center"/>
    </xf>
    <xf numFmtId="3" fontId="4" fillId="0" borderId="17" xfId="5" applyNumberFormat="1" applyFill="1" applyBorder="1">
      <alignment vertical="center"/>
    </xf>
    <xf numFmtId="0" fontId="4" fillId="0" borderId="12" xfId="5" applyFill="1" applyBorder="1">
      <alignment vertical="center"/>
    </xf>
    <xf numFmtId="0" fontId="4" fillId="0" borderId="11" xfId="5" applyFill="1" applyBorder="1">
      <alignment vertical="center"/>
    </xf>
    <xf numFmtId="3" fontId="4" fillId="0" borderId="13" xfId="5" applyNumberFormat="1" applyFill="1" applyBorder="1" applyAlignment="1">
      <alignment vertical="center"/>
    </xf>
    <xf numFmtId="3" fontId="4" fillId="0" borderId="12" xfId="5" applyNumberFormat="1" applyFill="1" applyBorder="1" applyAlignment="1">
      <alignment vertical="center"/>
    </xf>
    <xf numFmtId="0" fontId="4" fillId="0" borderId="0" xfId="5" applyFill="1">
      <alignment vertical="center"/>
    </xf>
    <xf numFmtId="3" fontId="4" fillId="7" borderId="0" xfId="5" applyNumberFormat="1" applyFill="1" applyBorder="1">
      <alignment vertical="center"/>
    </xf>
    <xf numFmtId="3" fontId="4" fillId="0" borderId="19" xfId="5" applyNumberFormat="1" applyBorder="1">
      <alignment vertical="center"/>
    </xf>
    <xf numFmtId="0" fontId="4" fillId="11" borderId="16" xfId="5" applyFont="1" applyFill="1" applyBorder="1">
      <alignment vertical="center"/>
    </xf>
    <xf numFmtId="3" fontId="0" fillId="0" borderId="12" xfId="0" applyNumberFormat="1" applyBorder="1" applyAlignment="1">
      <alignment vertical="center"/>
    </xf>
    <xf numFmtId="0" fontId="0" fillId="0" borderId="16" xfId="0" applyBorder="1">
      <alignment vertical="center"/>
    </xf>
    <xf numFmtId="0" fontId="0" fillId="0" borderId="16" xfId="0" applyBorder="1" applyAlignment="1">
      <alignment vertical="center" wrapText="1"/>
    </xf>
    <xf numFmtId="3" fontId="6" fillId="12" borderId="12" xfId="5" applyNumberFormat="1" applyFont="1" applyFill="1" applyBorder="1">
      <alignment vertical="center"/>
    </xf>
    <xf numFmtId="0" fontId="1" fillId="0" borderId="0" xfId="8">
      <alignment vertical="center"/>
    </xf>
    <xf numFmtId="0" fontId="1" fillId="0" borderId="0" xfId="8" applyAlignment="1">
      <alignment horizontal="center" vertical="center"/>
    </xf>
    <xf numFmtId="0" fontId="1" fillId="0" borderId="0" xfId="8" applyAlignment="1">
      <alignment vertical="center"/>
    </xf>
    <xf numFmtId="0" fontId="6" fillId="0" borderId="0" xfId="9" applyFont="1">
      <alignment vertical="center"/>
    </xf>
    <xf numFmtId="0" fontId="5" fillId="0" borderId="0" xfId="8" applyFont="1" applyAlignment="1">
      <alignment vertical="center"/>
    </xf>
    <xf numFmtId="0" fontId="1" fillId="5" borderId="0" xfId="8" applyFill="1" applyBorder="1">
      <alignment vertical="center"/>
    </xf>
    <xf numFmtId="0" fontId="1" fillId="5" borderId="0" xfId="8" applyFill="1" applyBorder="1" applyAlignment="1">
      <alignment horizontal="center" vertical="center"/>
    </xf>
    <xf numFmtId="0" fontId="1" fillId="5" borderId="12" xfId="8" applyFill="1" applyBorder="1" applyAlignment="1">
      <alignment horizontal="center" vertical="center"/>
    </xf>
    <xf numFmtId="0" fontId="1" fillId="5" borderId="13" xfId="8" applyFill="1" applyBorder="1" applyAlignment="1">
      <alignment vertical="center"/>
    </xf>
    <xf numFmtId="0" fontId="1" fillId="5" borderId="14" xfId="8" applyFill="1" applyBorder="1" applyAlignment="1">
      <alignment vertical="center"/>
    </xf>
    <xf numFmtId="0" fontId="1" fillId="5" borderId="15" xfId="8" applyFill="1" applyBorder="1" applyAlignment="1">
      <alignment vertical="center"/>
    </xf>
    <xf numFmtId="0" fontId="1" fillId="5" borderId="16" xfId="8" applyFill="1" applyBorder="1" applyAlignment="1">
      <alignment vertical="center"/>
    </xf>
    <xf numFmtId="3" fontId="1" fillId="5" borderId="12" xfId="8" applyNumberFormat="1" applyFill="1" applyBorder="1">
      <alignment vertical="center"/>
    </xf>
    <xf numFmtId="3" fontId="1" fillId="5" borderId="13" xfId="8" applyNumberFormat="1" applyFill="1" applyBorder="1">
      <alignment vertical="center"/>
    </xf>
    <xf numFmtId="3" fontId="1" fillId="5" borderId="14" xfId="8" applyNumberFormat="1" applyFill="1" applyBorder="1">
      <alignment vertical="center"/>
    </xf>
    <xf numFmtId="3" fontId="1" fillId="5" borderId="17" xfId="8" applyNumberFormat="1" applyFill="1" applyBorder="1">
      <alignment vertical="center"/>
    </xf>
    <xf numFmtId="3" fontId="1" fillId="5" borderId="16" xfId="8" applyNumberFormat="1" applyFill="1" applyBorder="1">
      <alignment vertical="center"/>
    </xf>
    <xf numFmtId="0" fontId="1" fillId="0" borderId="16" xfId="8" applyFill="1" applyBorder="1">
      <alignment vertical="center"/>
    </xf>
    <xf numFmtId="0" fontId="1" fillId="5" borderId="12" xfId="8" applyFill="1" applyBorder="1">
      <alignment vertical="center"/>
    </xf>
    <xf numFmtId="0" fontId="1" fillId="0" borderId="0" xfId="8" applyBorder="1">
      <alignment vertical="center"/>
    </xf>
    <xf numFmtId="0" fontId="1" fillId="0" borderId="0" xfId="8" applyBorder="1" applyAlignment="1">
      <alignment horizontal="center" vertical="center"/>
    </xf>
    <xf numFmtId="0" fontId="1" fillId="0" borderId="12" xfId="8" applyBorder="1" applyAlignment="1">
      <alignment horizontal="center" vertical="center"/>
    </xf>
    <xf numFmtId="0" fontId="1" fillId="0" borderId="13" xfId="8" applyBorder="1" applyAlignment="1">
      <alignment vertical="center"/>
    </xf>
    <xf numFmtId="0" fontId="1" fillId="0" borderId="14" xfId="8" applyBorder="1" applyAlignment="1">
      <alignment vertical="center"/>
    </xf>
    <xf numFmtId="0" fontId="1" fillId="0" borderId="15" xfId="8" applyBorder="1" applyAlignment="1">
      <alignment vertical="center"/>
    </xf>
    <xf numFmtId="0" fontId="1" fillId="0" borderId="16" xfId="8" applyBorder="1" applyAlignment="1">
      <alignment vertical="center"/>
    </xf>
    <xf numFmtId="3" fontId="1" fillId="0" borderId="12" xfId="8" applyNumberFormat="1" applyBorder="1">
      <alignment vertical="center"/>
    </xf>
    <xf numFmtId="3" fontId="1" fillId="0" borderId="13" xfId="8" applyNumberFormat="1" applyBorder="1">
      <alignment vertical="center"/>
    </xf>
    <xf numFmtId="3" fontId="1" fillId="0" borderId="14" xfId="8" applyNumberFormat="1" applyBorder="1">
      <alignment vertical="center"/>
    </xf>
    <xf numFmtId="3" fontId="1" fillId="0" borderId="17" xfId="8" applyNumberFormat="1" applyBorder="1">
      <alignment vertical="center"/>
    </xf>
    <xf numFmtId="3" fontId="1" fillId="0" borderId="16" xfId="8" applyNumberFormat="1" applyBorder="1">
      <alignment vertical="center"/>
    </xf>
    <xf numFmtId="0" fontId="1" fillId="0" borderId="16" xfId="8" applyBorder="1">
      <alignment vertical="center"/>
    </xf>
    <xf numFmtId="0" fontId="1" fillId="0" borderId="12" xfId="8" applyBorder="1">
      <alignment vertical="center"/>
    </xf>
    <xf numFmtId="3" fontId="1" fillId="5" borderId="13" xfId="8" applyNumberFormat="1" applyFill="1" applyBorder="1" applyAlignment="1">
      <alignment vertical="center"/>
    </xf>
    <xf numFmtId="3" fontId="1" fillId="5" borderId="14" xfId="8" applyNumberFormat="1" applyFill="1" applyBorder="1" applyAlignment="1">
      <alignment vertical="center"/>
    </xf>
    <xf numFmtId="3" fontId="1" fillId="5" borderId="12" xfId="8" applyNumberFormat="1" applyFill="1" applyBorder="1" applyAlignment="1">
      <alignment vertical="center"/>
    </xf>
    <xf numFmtId="3" fontId="1" fillId="5" borderId="12" xfId="8" applyNumberFormat="1" applyFill="1" applyBorder="1" applyAlignment="1">
      <alignment horizontal="center" vertical="center"/>
    </xf>
    <xf numFmtId="0" fontId="1" fillId="7" borderId="0" xfId="8" applyFill="1" applyBorder="1">
      <alignment vertical="center"/>
    </xf>
    <xf numFmtId="0" fontId="1" fillId="7" borderId="0" xfId="8" applyFill="1" applyBorder="1" applyAlignment="1">
      <alignment horizontal="center" vertical="center"/>
    </xf>
    <xf numFmtId="3" fontId="1" fillId="7" borderId="12" xfId="8" applyNumberFormat="1" applyFill="1" applyBorder="1">
      <alignment vertical="center"/>
    </xf>
    <xf numFmtId="3" fontId="1" fillId="7" borderId="13" xfId="8" applyNumberFormat="1" applyFill="1" applyBorder="1" applyAlignment="1">
      <alignment vertical="center"/>
    </xf>
    <xf numFmtId="3" fontId="1" fillId="7" borderId="14" xfId="8" applyNumberFormat="1" applyFill="1" applyBorder="1" applyAlignment="1">
      <alignment vertical="center"/>
    </xf>
    <xf numFmtId="0" fontId="1" fillId="0" borderId="11" xfId="8" applyBorder="1">
      <alignment vertical="center"/>
    </xf>
    <xf numFmtId="3" fontId="1" fillId="7" borderId="13" xfId="8" applyNumberFormat="1" applyFill="1" applyBorder="1">
      <alignment vertical="center"/>
    </xf>
    <xf numFmtId="3" fontId="1" fillId="7" borderId="12" xfId="8" applyNumberFormat="1" applyFill="1" applyBorder="1" applyAlignment="1">
      <alignment vertical="center"/>
    </xf>
    <xf numFmtId="3" fontId="1" fillId="0" borderId="13" xfId="8" applyNumberFormat="1" applyBorder="1" applyAlignment="1">
      <alignment vertical="center"/>
    </xf>
    <xf numFmtId="3" fontId="1" fillId="0" borderId="12" xfId="8" applyNumberFormat="1" applyBorder="1" applyAlignment="1">
      <alignment vertical="center"/>
    </xf>
    <xf numFmtId="1" fontId="1" fillId="0" borderId="12" xfId="8" applyNumberFormat="1" applyBorder="1">
      <alignment vertical="center"/>
    </xf>
    <xf numFmtId="1" fontId="1" fillId="0" borderId="11" xfId="8" applyNumberFormat="1" applyBorder="1">
      <alignment vertical="center"/>
    </xf>
    <xf numFmtId="0" fontId="1" fillId="9" borderId="16" xfId="8" applyFill="1" applyBorder="1">
      <alignment vertical="center"/>
    </xf>
    <xf numFmtId="0" fontId="1" fillId="0" borderId="0" xfId="8" applyFill="1" applyBorder="1">
      <alignment vertical="center"/>
    </xf>
    <xf numFmtId="3" fontId="1" fillId="5" borderId="0" xfId="8" applyNumberFormat="1" applyFill="1" applyBorder="1" applyAlignment="1">
      <alignment vertical="center"/>
    </xf>
    <xf numFmtId="0" fontId="1" fillId="5" borderId="11" xfId="8" applyFill="1" applyBorder="1">
      <alignment vertical="center"/>
    </xf>
    <xf numFmtId="3" fontId="1" fillId="7" borderId="0" xfId="8" applyNumberFormat="1" applyFill="1" applyBorder="1" applyAlignment="1">
      <alignment vertical="center"/>
    </xf>
    <xf numFmtId="3" fontId="1" fillId="7" borderId="14" xfId="8" applyNumberFormat="1" applyFill="1" applyBorder="1">
      <alignment vertical="center"/>
    </xf>
    <xf numFmtId="3" fontId="1" fillId="7" borderId="17" xfId="8" applyNumberFormat="1" applyFill="1" applyBorder="1">
      <alignment vertical="center"/>
    </xf>
    <xf numFmtId="0" fontId="1" fillId="7" borderId="12" xfId="8" applyFill="1" applyBorder="1">
      <alignment vertical="center"/>
    </xf>
    <xf numFmtId="0" fontId="1" fillId="7" borderId="11" xfId="8" applyFill="1" applyBorder="1">
      <alignment vertical="center"/>
    </xf>
    <xf numFmtId="3" fontId="1" fillId="0" borderId="0" xfId="8" applyNumberFormat="1" applyBorder="1" applyAlignment="1">
      <alignment vertical="center"/>
    </xf>
    <xf numFmtId="0" fontId="1" fillId="0" borderId="0" xfId="8" applyFill="1" applyBorder="1" applyAlignment="1">
      <alignment horizontal="center" vertical="center"/>
    </xf>
    <xf numFmtId="3" fontId="1" fillId="0" borderId="0" xfId="8" applyNumberFormat="1" applyFill="1" applyBorder="1" applyAlignment="1">
      <alignment vertical="center"/>
    </xf>
    <xf numFmtId="3" fontId="1" fillId="0" borderId="12" xfId="8" applyNumberFormat="1" applyFill="1" applyBorder="1">
      <alignment vertical="center"/>
    </xf>
    <xf numFmtId="3" fontId="1" fillId="0" borderId="13" xfId="8" applyNumberFormat="1" applyFill="1" applyBorder="1">
      <alignment vertical="center"/>
    </xf>
    <xf numFmtId="3" fontId="1" fillId="0" borderId="14" xfId="8" applyNumberFormat="1" applyFill="1" applyBorder="1">
      <alignment vertical="center"/>
    </xf>
    <xf numFmtId="3" fontId="1" fillId="0" borderId="17" xfId="8" applyNumberFormat="1" applyFill="1" applyBorder="1">
      <alignment vertical="center"/>
    </xf>
    <xf numFmtId="1" fontId="1" fillId="0" borderId="12" xfId="8" applyNumberFormat="1" applyFill="1" applyBorder="1">
      <alignment vertical="center"/>
    </xf>
    <xf numFmtId="1" fontId="1" fillId="0" borderId="11" xfId="8" applyNumberFormat="1" applyFill="1" applyBorder="1">
      <alignment vertical="center"/>
    </xf>
    <xf numFmtId="3" fontId="1" fillId="0" borderId="13" xfId="8" applyNumberFormat="1" applyFill="1" applyBorder="1" applyAlignment="1">
      <alignment vertical="center"/>
    </xf>
    <xf numFmtId="3" fontId="1" fillId="0" borderId="12" xfId="8" applyNumberFormat="1" applyFill="1" applyBorder="1" applyAlignment="1">
      <alignment vertical="center"/>
    </xf>
    <xf numFmtId="0" fontId="1" fillId="0" borderId="0" xfId="8" applyFill="1">
      <alignment vertical="center"/>
    </xf>
    <xf numFmtId="0" fontId="1" fillId="0" borderId="12" xfId="8" applyFill="1" applyBorder="1">
      <alignment vertical="center"/>
    </xf>
    <xf numFmtId="0" fontId="1" fillId="0" borderId="16" xfId="8" applyBorder="1" applyAlignment="1">
      <alignment vertical="center" wrapText="1"/>
    </xf>
    <xf numFmtId="0" fontId="1" fillId="0" borderId="16" xfId="8" applyFont="1" applyFill="1" applyBorder="1">
      <alignment vertical="center"/>
    </xf>
    <xf numFmtId="0" fontId="1" fillId="0" borderId="11" xfId="8" applyFill="1" applyBorder="1">
      <alignment vertical="center"/>
    </xf>
    <xf numFmtId="3" fontId="6" fillId="0" borderId="14" xfId="8" applyNumberFormat="1" applyFont="1" applyBorder="1">
      <alignment vertical="center"/>
    </xf>
    <xf numFmtId="3" fontId="2" fillId="0" borderId="14" xfId="8" applyNumberFormat="1" applyFont="1" applyBorder="1">
      <alignment vertical="center"/>
    </xf>
    <xf numFmtId="0" fontId="1" fillId="0" borderId="16" xfId="8" quotePrefix="1" applyFont="1" applyFill="1" applyBorder="1">
      <alignment vertical="center"/>
    </xf>
    <xf numFmtId="3" fontId="6" fillId="12" borderId="12" xfId="8" applyNumberFormat="1" applyFont="1" applyFill="1" applyBorder="1">
      <alignment vertical="center"/>
    </xf>
    <xf numFmtId="0" fontId="1" fillId="0" borderId="16" xfId="8" quotePrefix="1" applyFont="1" applyFill="1" applyBorder="1" applyAlignment="1">
      <alignment vertical="center" wrapText="1"/>
    </xf>
    <xf numFmtId="0" fontId="2" fillId="0" borderId="0" xfId="4" applyFill="1" applyBorder="1" applyAlignment="1">
      <alignment horizontal="left" indent="2"/>
    </xf>
    <xf numFmtId="0" fontId="1" fillId="0" borderId="19" xfId="8" applyBorder="1">
      <alignment vertical="center"/>
    </xf>
    <xf numFmtId="0" fontId="1" fillId="0" borderId="19" xfId="8" applyBorder="1" applyAlignment="1">
      <alignment horizontal="center" vertical="center"/>
    </xf>
    <xf numFmtId="3" fontId="1" fillId="0" borderId="19" xfId="8" applyNumberFormat="1" applyBorder="1" applyAlignment="1">
      <alignment vertical="center"/>
    </xf>
    <xf numFmtId="3" fontId="1" fillId="0" borderId="20" xfId="8" applyNumberFormat="1" applyBorder="1">
      <alignment vertical="center"/>
    </xf>
    <xf numFmtId="3" fontId="1" fillId="0" borderId="21" xfId="8" applyNumberFormat="1" applyBorder="1">
      <alignment vertical="center"/>
    </xf>
    <xf numFmtId="3" fontId="1" fillId="0" borderId="22" xfId="8" applyNumberFormat="1" applyBorder="1">
      <alignment vertical="center"/>
    </xf>
    <xf numFmtId="3" fontId="1" fillId="0" borderId="23" xfId="8" applyNumberFormat="1" applyBorder="1">
      <alignment vertical="center"/>
    </xf>
    <xf numFmtId="0" fontId="1" fillId="0" borderId="24" xfId="8" applyBorder="1">
      <alignment vertical="center"/>
    </xf>
    <xf numFmtId="0" fontId="1" fillId="0" borderId="20" xfId="8" applyBorder="1">
      <alignment vertical="center"/>
    </xf>
    <xf numFmtId="0" fontId="1" fillId="0" borderId="18" xfId="8" applyBorder="1">
      <alignment vertical="center"/>
    </xf>
    <xf numFmtId="3" fontId="1" fillId="0" borderId="20" xfId="8" applyNumberFormat="1" applyBorder="1" applyAlignment="1">
      <alignment vertical="center"/>
    </xf>
    <xf numFmtId="0" fontId="1" fillId="0" borderId="0" xfId="8" applyFont="1" applyFill="1" applyBorder="1">
      <alignment vertical="center"/>
    </xf>
    <xf numFmtId="3" fontId="1" fillId="5" borderId="0" xfId="8" applyNumberFormat="1" applyFill="1" applyBorder="1" applyAlignment="1">
      <alignment horizontal="center" vertical="center"/>
    </xf>
    <xf numFmtId="3" fontId="1" fillId="7" borderId="0" xfId="8" applyNumberFormat="1" applyFill="1" applyBorder="1">
      <alignment vertical="center"/>
    </xf>
    <xf numFmtId="3" fontId="1" fillId="0" borderId="0" xfId="8" applyNumberFormat="1" applyBorder="1">
      <alignment vertical="center"/>
    </xf>
    <xf numFmtId="0" fontId="1" fillId="0" borderId="16" xfId="8" applyFill="1" applyBorder="1" applyAlignment="1">
      <alignment vertical="center" wrapText="1"/>
    </xf>
  </cellXfs>
  <cellStyles count="10">
    <cellStyle name="백분율 2" xfId="6" xr:uid="{1733F4B2-81BD-4213-A120-0355A046A1EB}"/>
    <cellStyle name="표준" xfId="0" builtinId="0"/>
    <cellStyle name="표준 2 2" xfId="5" xr:uid="{90D34D88-C02C-4BB5-B821-F6B6B306731A}"/>
    <cellStyle name="표준 2 2 2" xfId="7" xr:uid="{2AF5ED62-7700-43ED-A8CD-380EBD503003}"/>
    <cellStyle name="표준 2 2 3" xfId="8" xr:uid="{BB7121B3-7652-43B0-A467-CABE3A9E47F5}"/>
    <cellStyle name="표준 2 3" xfId="1" xr:uid="{FB20F260-BA28-4EA6-A292-6064CE77C34B}"/>
    <cellStyle name="표준 2 3 2" xfId="9" xr:uid="{933EE2BE-E6F4-43B9-BFC3-DC1FEC70984B}"/>
    <cellStyle name="표준_2024년" xfId="2" xr:uid="{BB027EDE-432E-4F88-AF43-75E35DA2B3AA}"/>
    <cellStyle name="표준_Sheet1" xfId="4" xr:uid="{048289F8-A8F7-4543-B2F2-4D98B3B823F8}"/>
    <cellStyle name="표준_인건비" xfId="3" xr:uid="{98DCC4FD-0026-44F7-B921-8E09F5C22257}"/>
  </cellStyles>
  <dxfs count="48">
    <dxf>
      <fill>
        <patternFill>
          <bgColor theme="5" tint="0.39994506668294322"/>
        </patternFill>
      </fill>
    </dxf>
    <dxf>
      <fill>
        <patternFill>
          <bgColor rgb="FFF4B084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4B084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4B084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4B084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4B084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4B084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4B084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4B084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4B084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76;&#49884;&#54028;&#51068;%20&#50676;&#46988;&#54260;&#45908;/25.09.23%20&#49373;&#49328;&#48376;&#48512;%202&#52264;%20&#50696;&#49328;%20&#51221;&#47532;/&#49373;&#49328;&#48376;&#48512;%2026&#45380;%20&#50696;&#49328;_V2_25101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4"/>
      <sheetName val="총 노경비 합계"/>
      <sheetName val="년도별 시간당 노경비"/>
      <sheetName val="분석"/>
      <sheetName val="임금 피크제 반영(전부 미반영)"/>
      <sheetName val="예산 삭감 내역"/>
      <sheetName val="생산본부"/>
      <sheetName val="사이트별 종합▶"/>
      <sheetName val="천안사이트 종합"/>
      <sheetName val="대구사이트 종합"/>
      <sheetName val="송도사이트 종합"/>
      <sheetName val="캠퍼스별 종합▶"/>
      <sheetName val="생산본부 종합"/>
      <sheetName val="천안캠퍼스 종합"/>
      <sheetName val="대구캠퍼스 종합"/>
      <sheetName val="송도캠퍼스 종합"/>
      <sheetName val="품질경영실 종합"/>
      <sheetName val="팀별 예산▶"/>
      <sheetName val="생산본부장"/>
      <sheetName val="생산기획팀"/>
      <sheetName val="생산IT팀"/>
      <sheetName val="위수탁팀"/>
      <sheetName val="기술팀"/>
      <sheetName val="천안품질관리팀"/>
      <sheetName val="천안캠퍼스 간접비"/>
      <sheetName val="천안공장장"/>
      <sheetName val="천안생산지원팀"/>
      <sheetName val="제제1팀"/>
      <sheetName val="제제2팀"/>
      <sheetName val="제제3팀"/>
      <sheetName val="천안밸리데이션팀"/>
      <sheetName val="천안설비관리팀"/>
      <sheetName val="대구공장장"/>
      <sheetName val="바이오제제팀"/>
      <sheetName val="바이오제제1팀"/>
      <sheetName val="바이오제제2팀"/>
      <sheetName val="대구생산지원팀"/>
      <sheetName val="대구설비관리팀"/>
      <sheetName val="대구밸리데이션팀"/>
      <sheetName val="송도캠퍼스 간접비"/>
      <sheetName val="송도공장장"/>
      <sheetName val="제조팀"/>
      <sheetName val="송도밸리데이션팀"/>
      <sheetName val="송도생산지원팀"/>
      <sheetName val="송도설비관리팀"/>
      <sheetName val="품질경영실장"/>
      <sheetName val="품질경영전략팀"/>
      <sheetName val="품질관리1팀"/>
      <sheetName val="품질관리2팀"/>
      <sheetName val="품질관리3팀"/>
      <sheetName val="품질관리4팀"/>
      <sheetName val="품질관리5팀"/>
      <sheetName val="품질관리6팀"/>
      <sheetName val="품질보증1팀"/>
      <sheetName val="품질보증2팀"/>
      <sheetName val="품질보증3팀"/>
      <sheetName val="▶수립근거"/>
      <sheetName val="천안 생산지원팀"/>
      <sheetName val="천안 제제1팀"/>
      <sheetName val="천안 제제2팀"/>
      <sheetName val="천안 제제3팀"/>
      <sheetName val="천안 밸리데이션팀"/>
      <sheetName val="천안 설비관리팀"/>
      <sheetName val="대구 바이오제제1팀"/>
      <sheetName val="대구 바이오제제2팀"/>
      <sheetName val="대구 생산지원팀"/>
      <sheetName val="대구 설비관리팀"/>
      <sheetName val="대구 밸리데이션팀"/>
      <sheetName val="품질관리1팀 수립"/>
      <sheetName val="품질관리2팀 수립"/>
      <sheetName val="품질관리3팀 수립"/>
      <sheetName val="품질관리4팀 수립"/>
      <sheetName val="품질관리5팀 수립"/>
      <sheetName val="품질경영전략팀 수립"/>
      <sheetName val="품질보증1팀 수립"/>
      <sheetName val="품질보증2팀 수립"/>
      <sheetName val="품질보증3팀 수립"/>
    </sheetNames>
    <sheetDataSet>
      <sheetData sheetId="0">
        <row r="2">
          <cell r="B2" t="str">
            <v>복합코드</v>
          </cell>
          <cell r="C2" t="str">
            <v>팀명</v>
          </cell>
          <cell r="D2" t="str">
            <v>계정코드</v>
          </cell>
          <cell r="E2" t="str">
            <v>계정명</v>
          </cell>
          <cell r="F2">
            <v>2024.01</v>
          </cell>
          <cell r="G2">
            <v>2024.02</v>
          </cell>
          <cell r="H2">
            <v>2024.03</v>
          </cell>
          <cell r="I2">
            <v>2024.04</v>
          </cell>
          <cell r="J2">
            <v>2024.05</v>
          </cell>
          <cell r="K2">
            <v>2024.06</v>
          </cell>
          <cell r="L2">
            <v>2024.07</v>
          </cell>
          <cell r="M2">
            <v>2024.08</v>
          </cell>
          <cell r="N2">
            <v>2024.09</v>
          </cell>
          <cell r="O2">
            <v>2024.1</v>
          </cell>
          <cell r="P2">
            <v>2024.11</v>
          </cell>
          <cell r="Q2">
            <v>2024.12</v>
          </cell>
        </row>
        <row r="3">
          <cell r="B3" t="str">
            <v>생산본부5102110</v>
          </cell>
          <cell r="C3" t="str">
            <v>생산본부</v>
          </cell>
          <cell r="D3" t="str">
            <v>5102110</v>
          </cell>
          <cell r="E3" t="str">
            <v/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</row>
        <row r="4">
          <cell r="B4" t="str">
            <v>생산본부5102120</v>
          </cell>
          <cell r="C4" t="str">
            <v>생산본부</v>
          </cell>
          <cell r="D4" t="str">
            <v>5102120</v>
          </cell>
          <cell r="E4" t="str">
            <v/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</row>
        <row r="5">
          <cell r="B5" t="str">
            <v>생산본부5102210</v>
          </cell>
          <cell r="C5" t="str">
            <v>생산본부</v>
          </cell>
          <cell r="D5" t="str">
            <v>5102210</v>
          </cell>
          <cell r="E5" t="str">
            <v>급여와임금(제조)</v>
          </cell>
          <cell r="F5">
            <v>16666670</v>
          </cell>
          <cell r="G5">
            <v>16666670</v>
          </cell>
          <cell r="H5">
            <v>16666670</v>
          </cell>
          <cell r="I5">
            <v>17333330</v>
          </cell>
          <cell r="J5">
            <v>17333330</v>
          </cell>
          <cell r="K5">
            <v>17333330</v>
          </cell>
          <cell r="L5">
            <v>17333330</v>
          </cell>
          <cell r="M5">
            <v>17333330</v>
          </cell>
          <cell r="N5">
            <v>17333330</v>
          </cell>
          <cell r="O5">
            <v>17333330</v>
          </cell>
          <cell r="P5">
            <v>13000000</v>
          </cell>
          <cell r="Q5">
            <v>13000000</v>
          </cell>
        </row>
        <row r="6">
          <cell r="B6" t="str">
            <v>생산본부5102220</v>
          </cell>
          <cell r="C6" t="str">
            <v>생산본부</v>
          </cell>
          <cell r="D6" t="str">
            <v>5102220</v>
          </cell>
          <cell r="E6" t="str">
            <v>상여금(제조)</v>
          </cell>
          <cell r="F6">
            <v>2000080</v>
          </cell>
          <cell r="G6">
            <v>2029779</v>
          </cell>
          <cell r="H6">
            <v>1618794</v>
          </cell>
          <cell r="I6">
            <v>1682637</v>
          </cell>
          <cell r="J6">
            <v>1642276</v>
          </cell>
          <cell r="K6">
            <v>1606331</v>
          </cell>
          <cell r="L6">
            <v>1607665</v>
          </cell>
          <cell r="M6">
            <v>1615349</v>
          </cell>
          <cell r="N6">
            <v>1627074</v>
          </cell>
          <cell r="O6">
            <v>1660130</v>
          </cell>
          <cell r="P6">
            <v>1252481</v>
          </cell>
          <cell r="Q6">
            <v>798949</v>
          </cell>
        </row>
        <row r="7">
          <cell r="B7" t="str">
            <v>생산본부5102230</v>
          </cell>
          <cell r="C7" t="str">
            <v>생산본부</v>
          </cell>
          <cell r="D7" t="str">
            <v>5102230</v>
          </cell>
          <cell r="E7" t="str">
            <v>학비보조금(제조)</v>
          </cell>
          <cell r="F7">
            <v>0</v>
          </cell>
          <cell r="G7">
            <v>0</v>
          </cell>
          <cell r="H7">
            <v>3247300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3247300</v>
          </cell>
          <cell r="O7">
            <v>0</v>
          </cell>
          <cell r="P7">
            <v>0</v>
          </cell>
          <cell r="Q7">
            <v>0</v>
          </cell>
        </row>
        <row r="8">
          <cell r="B8" t="str">
            <v>생산본부5102240</v>
          </cell>
          <cell r="C8" t="str">
            <v>생산본부</v>
          </cell>
          <cell r="D8" t="str">
            <v>5102240</v>
          </cell>
          <cell r="E8" t="str">
            <v>시간외근무수당(제조)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</row>
        <row r="9">
          <cell r="B9" t="str">
            <v>생산본부5102250</v>
          </cell>
          <cell r="C9" t="str">
            <v>생산본부</v>
          </cell>
          <cell r="D9" t="str">
            <v>5102250</v>
          </cell>
          <cell r="E9" t="str">
            <v>휴가보상금(제조)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</row>
        <row r="10">
          <cell r="B10" t="str">
            <v>생산본부5102260</v>
          </cell>
          <cell r="C10" t="str">
            <v>생산본부</v>
          </cell>
          <cell r="D10" t="str">
            <v>5102260</v>
          </cell>
          <cell r="E10" t="str">
            <v>시상비(제조)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</row>
        <row r="11">
          <cell r="B11" t="str">
            <v>생산본부5102280</v>
          </cell>
          <cell r="C11" t="str">
            <v>생산본부</v>
          </cell>
          <cell r="D11" t="str">
            <v>5102280</v>
          </cell>
          <cell r="E11" t="str">
            <v>제수당(제조)</v>
          </cell>
          <cell r="F11">
            <v>0</v>
          </cell>
          <cell r="G11">
            <v>0</v>
          </cell>
          <cell r="H11">
            <v>0</v>
          </cell>
          <cell r="I11">
            <v>4000000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</row>
        <row r="12">
          <cell r="B12" t="str">
            <v>생산본부5102290</v>
          </cell>
          <cell r="C12" t="str">
            <v>생산본부</v>
          </cell>
          <cell r="D12" t="str">
            <v>5102290</v>
          </cell>
          <cell r="E12" t="str">
            <v/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</row>
        <row r="13">
          <cell r="B13" t="str">
            <v>생산본부5102410</v>
          </cell>
          <cell r="C13" t="str">
            <v>생산본부</v>
          </cell>
          <cell r="D13" t="str">
            <v>5102410</v>
          </cell>
          <cell r="E13" t="str">
            <v>퇴직급여충당금전입액(제조)</v>
          </cell>
          <cell r="F13">
            <v>1302835</v>
          </cell>
          <cell r="G13">
            <v>1314431</v>
          </cell>
          <cell r="H13">
            <v>1311635</v>
          </cell>
          <cell r="I13">
            <v>1358880</v>
          </cell>
          <cell r="J13">
            <v>1320975</v>
          </cell>
          <cell r="K13">
            <v>1293946</v>
          </cell>
          <cell r="L13">
            <v>1321515</v>
          </cell>
          <cell r="M13">
            <v>1325858</v>
          </cell>
          <cell r="N13">
            <v>1321736</v>
          </cell>
          <cell r="O13">
            <v>1344634</v>
          </cell>
          <cell r="P13">
            <v>1019689</v>
          </cell>
          <cell r="Q13">
            <v>1015984</v>
          </cell>
        </row>
        <row r="14">
          <cell r="B14" t="str">
            <v>생산본부5102420</v>
          </cell>
          <cell r="C14" t="str">
            <v>생산본부</v>
          </cell>
          <cell r="D14" t="str">
            <v>5102420</v>
          </cell>
          <cell r="E14" t="str">
            <v>퇴직위로금(제조)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</row>
        <row r="15">
          <cell r="B15" t="str">
            <v>생산본부5103260</v>
          </cell>
          <cell r="C15" t="str">
            <v>생산본부</v>
          </cell>
          <cell r="D15" t="str">
            <v>5103260</v>
          </cell>
          <cell r="E15" t="str">
            <v>복리후생비-통근비(제조)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</row>
        <row r="16">
          <cell r="B16" t="str">
            <v>생산본부5103250</v>
          </cell>
          <cell r="C16" t="str">
            <v>생산본부</v>
          </cell>
          <cell r="D16" t="str">
            <v>5103250</v>
          </cell>
          <cell r="E16" t="str">
            <v>복리후생비-직원이전비(제조)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</row>
        <row r="17">
          <cell r="B17" t="str">
            <v>생산본부5103240</v>
          </cell>
          <cell r="C17" t="str">
            <v>생산본부</v>
          </cell>
          <cell r="D17" t="str">
            <v>5103240</v>
          </cell>
          <cell r="E17" t="str">
            <v/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</row>
        <row r="18">
          <cell r="B18" t="str">
            <v>생산본부5103230</v>
          </cell>
          <cell r="C18" t="str">
            <v>생산본부</v>
          </cell>
          <cell r="D18" t="str">
            <v>5103230</v>
          </cell>
          <cell r="E18" t="str">
            <v/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</row>
        <row r="19">
          <cell r="B19" t="str">
            <v>생산본부5103220</v>
          </cell>
          <cell r="C19" t="str">
            <v>생산본부</v>
          </cell>
          <cell r="D19" t="str">
            <v>5103220</v>
          </cell>
          <cell r="E19" t="str">
            <v>복리후생비-후생비(제조)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</row>
        <row r="20">
          <cell r="B20" t="str">
            <v>생산본부5103210</v>
          </cell>
          <cell r="C20" t="str">
            <v>생산본부</v>
          </cell>
          <cell r="D20" t="str">
            <v>5103210</v>
          </cell>
          <cell r="E20" t="str">
            <v>복리후생비-사내경조비(제조)</v>
          </cell>
          <cell r="F20">
            <v>500000</v>
          </cell>
          <cell r="G20">
            <v>200000</v>
          </cell>
          <cell r="H20">
            <v>400000</v>
          </cell>
          <cell r="I20">
            <v>400000</v>
          </cell>
          <cell r="J20">
            <v>400000</v>
          </cell>
          <cell r="K20">
            <v>500000</v>
          </cell>
          <cell r="L20">
            <v>100000</v>
          </cell>
          <cell r="M20">
            <v>600000</v>
          </cell>
          <cell r="N20">
            <v>600000</v>
          </cell>
          <cell r="O20">
            <v>700000</v>
          </cell>
          <cell r="P20">
            <v>200000</v>
          </cell>
          <cell r="Q20">
            <v>300000</v>
          </cell>
        </row>
        <row r="21">
          <cell r="B21" t="str">
            <v>생산본부5103190</v>
          </cell>
          <cell r="C21" t="str">
            <v>생산본부</v>
          </cell>
          <cell r="D21" t="str">
            <v>5103190</v>
          </cell>
          <cell r="E21" t="str">
            <v>복리후생비-지원보조비(제조)</v>
          </cell>
          <cell r="F21">
            <v>25000</v>
          </cell>
          <cell r="G21">
            <v>25000</v>
          </cell>
          <cell r="H21">
            <v>25000</v>
          </cell>
          <cell r="I21">
            <v>25990</v>
          </cell>
          <cell r="J21">
            <v>25990</v>
          </cell>
          <cell r="K21">
            <v>25990</v>
          </cell>
          <cell r="L21">
            <v>25990</v>
          </cell>
          <cell r="M21">
            <v>25990</v>
          </cell>
          <cell r="N21">
            <v>25990</v>
          </cell>
          <cell r="O21">
            <v>25990</v>
          </cell>
          <cell r="P21">
            <v>19500</v>
          </cell>
          <cell r="Q21">
            <v>19500</v>
          </cell>
        </row>
        <row r="22">
          <cell r="B22" t="str">
            <v>생산본부5103180</v>
          </cell>
          <cell r="C22" t="str">
            <v>생산본부</v>
          </cell>
          <cell r="D22" t="str">
            <v>5103180</v>
          </cell>
          <cell r="E22" t="str">
            <v>복리후생비-피복제비(제조)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</row>
        <row r="23">
          <cell r="B23" t="str">
            <v>생산본부5103170</v>
          </cell>
          <cell r="C23" t="str">
            <v>생산본부</v>
          </cell>
          <cell r="D23" t="str">
            <v>5103170</v>
          </cell>
          <cell r="E23" t="str">
            <v>복리후생비-의료위생비(제조)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</row>
        <row r="24">
          <cell r="B24" t="str">
            <v>생산본부5103160</v>
          </cell>
          <cell r="C24" t="str">
            <v>생산본부</v>
          </cell>
          <cell r="D24" t="str">
            <v>5103160</v>
          </cell>
          <cell r="E24" t="str">
            <v>복리후생비-단체시상비(제조)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</row>
        <row r="25">
          <cell r="B25" t="str">
            <v>생산본부5103150</v>
          </cell>
          <cell r="C25" t="str">
            <v>생산본부</v>
          </cell>
          <cell r="D25" t="str">
            <v>5103150</v>
          </cell>
          <cell r="E25" t="str">
            <v/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</row>
        <row r="26">
          <cell r="B26" t="str">
            <v>생산본부5103140</v>
          </cell>
          <cell r="C26" t="str">
            <v>생산본부</v>
          </cell>
          <cell r="D26" t="str">
            <v>5103140</v>
          </cell>
          <cell r="E26" t="str">
            <v>복리후생비-친선활동비(제조)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</row>
        <row r="27">
          <cell r="B27" t="str">
            <v>생산본부5103130</v>
          </cell>
          <cell r="C27" t="str">
            <v>생산본부</v>
          </cell>
          <cell r="D27" t="str">
            <v>5103130</v>
          </cell>
          <cell r="E27" t="str">
            <v/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</row>
        <row r="28">
          <cell r="B28" t="str">
            <v>생산본부5103120</v>
          </cell>
          <cell r="C28" t="str">
            <v>생산본부</v>
          </cell>
          <cell r="D28" t="str">
            <v>5103120</v>
          </cell>
          <cell r="E28" t="str">
            <v/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</row>
        <row r="29">
          <cell r="B29" t="str">
            <v>생산본부5103110</v>
          </cell>
          <cell r="C29" t="str">
            <v>생산본부</v>
          </cell>
          <cell r="D29" t="str">
            <v>5103110</v>
          </cell>
          <cell r="E29" t="str">
            <v/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</row>
        <row r="30">
          <cell r="B30" t="str">
            <v>생산본부5103270</v>
          </cell>
          <cell r="C30" t="str">
            <v>생산본부</v>
          </cell>
          <cell r="D30" t="str">
            <v>5103270</v>
          </cell>
          <cell r="E30" t="str">
            <v>복리후생비-법정후생비(제조)</v>
          </cell>
          <cell r="F30">
            <v>1340490</v>
          </cell>
          <cell r="G30">
            <v>1228840</v>
          </cell>
          <cell r="H30">
            <v>1228840</v>
          </cell>
          <cell r="I30">
            <v>2185780</v>
          </cell>
          <cell r="J30">
            <v>1591280</v>
          </cell>
          <cell r="K30">
            <v>1591280</v>
          </cell>
          <cell r="L30">
            <v>1603430</v>
          </cell>
          <cell r="M30">
            <v>1603430</v>
          </cell>
          <cell r="N30">
            <v>1603430</v>
          </cell>
          <cell r="O30">
            <v>1603430</v>
          </cell>
          <cell r="P30">
            <v>1348750</v>
          </cell>
          <cell r="Q30">
            <v>1221690</v>
          </cell>
        </row>
        <row r="31">
          <cell r="B31" t="str">
            <v>생산본부5103111</v>
          </cell>
          <cell r="C31" t="str">
            <v>생산본부</v>
          </cell>
          <cell r="D31" t="str">
            <v>5103111</v>
          </cell>
          <cell r="E31" t="str">
            <v>복리후생비-식당운영비(제조)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</row>
        <row r="32">
          <cell r="B32" t="str">
            <v>생산본부5103131</v>
          </cell>
          <cell r="C32" t="str">
            <v>생산본부</v>
          </cell>
          <cell r="D32" t="str">
            <v>5103131</v>
          </cell>
          <cell r="E32" t="str">
            <v>복리후생비-부서활동비(제조)</v>
          </cell>
          <cell r="F32">
            <v>0</v>
          </cell>
          <cell r="G32">
            <v>67910</v>
          </cell>
          <cell r="H32">
            <v>131819</v>
          </cell>
          <cell r="I32">
            <v>0</v>
          </cell>
          <cell r="J32">
            <v>104546</v>
          </cell>
          <cell r="K32">
            <v>166369</v>
          </cell>
          <cell r="L32">
            <v>280911</v>
          </cell>
          <cell r="M32">
            <v>89093</v>
          </cell>
          <cell r="N32">
            <v>0</v>
          </cell>
          <cell r="O32">
            <v>163637</v>
          </cell>
          <cell r="P32">
            <v>427630</v>
          </cell>
          <cell r="Q32">
            <v>18182</v>
          </cell>
        </row>
        <row r="33">
          <cell r="B33" t="str">
            <v>생산본부5104110</v>
          </cell>
          <cell r="C33" t="str">
            <v>생산본부</v>
          </cell>
          <cell r="D33" t="str">
            <v>5104110</v>
          </cell>
          <cell r="E33" t="str">
            <v>여비교통비-해외출장비(제조)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</row>
        <row r="34">
          <cell r="B34" t="str">
            <v>생산본부5104120</v>
          </cell>
          <cell r="C34" t="str">
            <v>생산본부</v>
          </cell>
          <cell r="D34" t="str">
            <v>5104120</v>
          </cell>
          <cell r="E34" t="str">
            <v>여비교통비-시외출장비(제조)</v>
          </cell>
          <cell r="F34">
            <v>107500</v>
          </cell>
          <cell r="G34">
            <v>287439</v>
          </cell>
          <cell r="H34">
            <v>271319</v>
          </cell>
          <cell r="I34">
            <v>275919</v>
          </cell>
          <cell r="J34">
            <v>242719</v>
          </cell>
          <cell r="K34">
            <v>215800</v>
          </cell>
          <cell r="L34">
            <v>66900</v>
          </cell>
          <cell r="M34">
            <v>165319</v>
          </cell>
          <cell r="N34">
            <v>263719</v>
          </cell>
          <cell r="O34">
            <v>220619</v>
          </cell>
          <cell r="P34">
            <v>151000</v>
          </cell>
          <cell r="Q34">
            <v>100900</v>
          </cell>
        </row>
        <row r="35">
          <cell r="B35" t="str">
            <v>생산본부5104130</v>
          </cell>
          <cell r="C35" t="str">
            <v>생산본부</v>
          </cell>
          <cell r="D35" t="str">
            <v>5104130</v>
          </cell>
          <cell r="E35" t="str">
            <v>여비교통비-시내출장비(제조)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</row>
        <row r="36">
          <cell r="B36" t="str">
            <v>생산본부5104140</v>
          </cell>
          <cell r="C36" t="str">
            <v>생산본부</v>
          </cell>
          <cell r="D36" t="str">
            <v>5104140</v>
          </cell>
          <cell r="E36" t="str">
            <v/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</row>
        <row r="37">
          <cell r="B37" t="str">
            <v>생산본부5104150</v>
          </cell>
          <cell r="C37" t="str">
            <v>생산본부</v>
          </cell>
          <cell r="D37" t="str">
            <v>5104150</v>
          </cell>
          <cell r="E37" t="str">
            <v>여비교통비-해외여비(제조)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</row>
        <row r="38">
          <cell r="B38" t="str">
            <v>생산본부5105160</v>
          </cell>
          <cell r="C38" t="str">
            <v>생산본부</v>
          </cell>
          <cell r="D38" t="str">
            <v>5105160</v>
          </cell>
          <cell r="E38" t="str">
            <v>통신비-시설유지비(제조)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</row>
        <row r="39">
          <cell r="B39" t="str">
            <v>생산본부5105150</v>
          </cell>
          <cell r="C39" t="str">
            <v>생산본부</v>
          </cell>
          <cell r="D39" t="str">
            <v>5105150</v>
          </cell>
          <cell r="E39" t="str">
            <v>통신비-정보통신사용료(제조)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</row>
        <row r="40">
          <cell r="B40" t="str">
            <v>생산본부5105140</v>
          </cell>
          <cell r="C40" t="str">
            <v>생산본부</v>
          </cell>
          <cell r="D40" t="str">
            <v>5105140</v>
          </cell>
          <cell r="E40" t="str">
            <v>통신비-우편전보료(제조)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</row>
        <row r="41">
          <cell r="B41" t="str">
            <v>생산본부5105130</v>
          </cell>
          <cell r="C41" t="str">
            <v>생산본부</v>
          </cell>
          <cell r="D41" t="str">
            <v>5105130</v>
          </cell>
          <cell r="E41" t="str">
            <v/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</row>
        <row r="42">
          <cell r="B42" t="str">
            <v>생산본부5105120</v>
          </cell>
          <cell r="C42" t="str">
            <v>생산본부</v>
          </cell>
          <cell r="D42" t="str">
            <v>5105120</v>
          </cell>
          <cell r="E42" t="str">
            <v/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</row>
        <row r="43">
          <cell r="B43" t="str">
            <v>생산본부5105110</v>
          </cell>
          <cell r="C43" t="str">
            <v>생산본부</v>
          </cell>
          <cell r="D43" t="str">
            <v>5105110</v>
          </cell>
          <cell r="E43" t="str">
            <v/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</row>
        <row r="44">
          <cell r="B44" t="str">
            <v>생산본부5105111</v>
          </cell>
          <cell r="C44" t="str">
            <v>생산본부</v>
          </cell>
          <cell r="D44" t="str">
            <v>5105111</v>
          </cell>
          <cell r="E44" t="str">
            <v>통신비-전화료(제조)</v>
          </cell>
          <cell r="F44">
            <v>100000</v>
          </cell>
          <cell r="G44">
            <v>100000</v>
          </cell>
          <cell r="H44">
            <v>100000</v>
          </cell>
          <cell r="I44">
            <v>100000</v>
          </cell>
          <cell r="J44">
            <v>100000</v>
          </cell>
          <cell r="K44">
            <v>100000</v>
          </cell>
          <cell r="L44">
            <v>100000</v>
          </cell>
          <cell r="M44">
            <v>100000</v>
          </cell>
          <cell r="N44">
            <v>100000</v>
          </cell>
          <cell r="O44">
            <v>100000</v>
          </cell>
          <cell r="P44">
            <v>100000</v>
          </cell>
          <cell r="Q44">
            <v>100000</v>
          </cell>
        </row>
        <row r="45">
          <cell r="B45" t="str">
            <v>생산본부5106110</v>
          </cell>
          <cell r="C45" t="str">
            <v>생산본부</v>
          </cell>
          <cell r="D45" t="str">
            <v>5106110</v>
          </cell>
          <cell r="E45" t="str">
            <v>수도광열비-수도료(제조)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</row>
        <row r="46">
          <cell r="B46" t="str">
            <v>생산본부5106120</v>
          </cell>
          <cell r="C46" t="str">
            <v>생산본부</v>
          </cell>
          <cell r="D46" t="str">
            <v>5106120</v>
          </cell>
          <cell r="E46" t="str">
            <v/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</row>
        <row r="47">
          <cell r="B47" t="str">
            <v>생산본부5106130</v>
          </cell>
          <cell r="C47" t="str">
            <v>생산본부</v>
          </cell>
          <cell r="D47" t="str">
            <v>5106130</v>
          </cell>
          <cell r="E47" t="str">
            <v>수도광열비-전력료(제조)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</row>
        <row r="48">
          <cell r="B48" t="str">
            <v>생산본부5106140</v>
          </cell>
          <cell r="C48" t="str">
            <v>생산본부</v>
          </cell>
          <cell r="D48" t="str">
            <v>5106140</v>
          </cell>
          <cell r="E48" t="str">
            <v/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</row>
        <row r="49">
          <cell r="B49" t="str">
            <v>생산본부5106150</v>
          </cell>
          <cell r="C49" t="str">
            <v>생산본부</v>
          </cell>
          <cell r="D49" t="str">
            <v>5106150</v>
          </cell>
          <cell r="E49" t="str">
            <v/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</row>
        <row r="50">
          <cell r="B50" t="str">
            <v>생산본부5106160</v>
          </cell>
          <cell r="C50" t="str">
            <v>생산본부</v>
          </cell>
          <cell r="D50" t="str">
            <v>5106160</v>
          </cell>
          <cell r="E50" t="str">
            <v/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</row>
        <row r="51">
          <cell r="B51" t="str">
            <v>생산본부5106141</v>
          </cell>
          <cell r="C51" t="str">
            <v>생산본부</v>
          </cell>
          <cell r="D51" t="str">
            <v>5106141</v>
          </cell>
          <cell r="E51" t="str">
            <v>수도광열비-연료난방비(제조)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</row>
        <row r="52">
          <cell r="B52" t="str">
            <v>생산본부5107110</v>
          </cell>
          <cell r="C52" t="str">
            <v>생산본부</v>
          </cell>
          <cell r="D52" t="str">
            <v>5107110</v>
          </cell>
          <cell r="E52" t="str">
            <v>세금과공과-인지세(제조)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</row>
        <row r="53">
          <cell r="B53" t="str">
            <v>생산본부5107130</v>
          </cell>
          <cell r="C53" t="str">
            <v>생산본부</v>
          </cell>
          <cell r="D53" t="str">
            <v>5107130</v>
          </cell>
          <cell r="E53" t="str">
            <v>세금과공과-종업원분주민세(제조)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</row>
        <row r="54">
          <cell r="B54" t="str">
            <v>생산본부5107120</v>
          </cell>
          <cell r="C54" t="str">
            <v>생산본부</v>
          </cell>
          <cell r="D54" t="str">
            <v>5107120</v>
          </cell>
          <cell r="E54" t="str">
            <v>세금과공과-주민세(제조)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</row>
        <row r="55">
          <cell r="B55" t="str">
            <v>생산본부5107140</v>
          </cell>
          <cell r="C55" t="str">
            <v>생산본부</v>
          </cell>
          <cell r="D55" t="str">
            <v>5107140</v>
          </cell>
          <cell r="E55" t="str">
            <v>세금과공과-재산세(제조)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</row>
        <row r="56">
          <cell r="B56" t="str">
            <v>생산본부5107150</v>
          </cell>
          <cell r="C56" t="str">
            <v>생산본부</v>
          </cell>
          <cell r="D56" t="str">
            <v>5107150</v>
          </cell>
          <cell r="E56" t="str">
            <v>세금과공과-차량세(제조)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</row>
        <row r="57">
          <cell r="B57" t="str">
            <v>생산본부5107160</v>
          </cell>
          <cell r="C57" t="str">
            <v>생산본부</v>
          </cell>
          <cell r="D57" t="str">
            <v>5107160</v>
          </cell>
          <cell r="E57" t="str">
            <v>세금과공과-면허세(제조)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</row>
        <row r="58">
          <cell r="B58" t="str">
            <v>생산본부5107170</v>
          </cell>
          <cell r="C58" t="str">
            <v>생산본부</v>
          </cell>
          <cell r="D58" t="str">
            <v>5107170</v>
          </cell>
          <cell r="E58" t="str">
            <v>세금과공과-기타제세(제조)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</row>
        <row r="59">
          <cell r="B59" t="str">
            <v>생산본부5107180</v>
          </cell>
          <cell r="C59" t="str">
            <v>생산본부</v>
          </cell>
          <cell r="D59" t="str">
            <v>5107180</v>
          </cell>
          <cell r="E59" t="str">
            <v/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</row>
        <row r="60">
          <cell r="B60" t="str">
            <v>생산본부5107190</v>
          </cell>
          <cell r="C60" t="str">
            <v>생산본부</v>
          </cell>
          <cell r="D60" t="str">
            <v>5107190</v>
          </cell>
          <cell r="E60" t="str">
            <v>세금과공과-협회비(제조)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</row>
        <row r="61">
          <cell r="B61" t="str">
            <v>생산본부5107210</v>
          </cell>
          <cell r="C61" t="str">
            <v>생산본부</v>
          </cell>
          <cell r="D61" t="str">
            <v>5107210</v>
          </cell>
          <cell r="E61" t="str">
            <v>세금과공과-공과금(제조)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</row>
        <row r="62">
          <cell r="B62" t="str">
            <v>생산본부5108110</v>
          </cell>
          <cell r="C62" t="str">
            <v>생산본부</v>
          </cell>
          <cell r="D62" t="str">
            <v>5108110</v>
          </cell>
          <cell r="E62" t="str">
            <v>지급임차료-건물임차료(제조)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</row>
        <row r="63">
          <cell r="B63" t="str">
            <v>생산본부5108120</v>
          </cell>
          <cell r="C63" t="str">
            <v>생산본부</v>
          </cell>
          <cell r="D63" t="str">
            <v>5108120</v>
          </cell>
          <cell r="E63" t="str">
            <v/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</row>
        <row r="64">
          <cell r="B64" t="str">
            <v>생산본부5108130</v>
          </cell>
          <cell r="C64" t="str">
            <v>생산본부</v>
          </cell>
          <cell r="D64" t="str">
            <v>5108130</v>
          </cell>
          <cell r="E64" t="str">
            <v/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</row>
        <row r="65">
          <cell r="B65" t="str">
            <v>생산본부5108140</v>
          </cell>
          <cell r="C65" t="str">
            <v>생산본부</v>
          </cell>
          <cell r="D65" t="str">
            <v>5108140</v>
          </cell>
          <cell r="E65" t="str">
            <v>지급임차료-점용료(제조)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</row>
        <row r="66">
          <cell r="B66" t="str">
            <v>생산본부5108150</v>
          </cell>
          <cell r="C66" t="str">
            <v>생산본부</v>
          </cell>
          <cell r="D66" t="str">
            <v>5108150</v>
          </cell>
          <cell r="E66" t="str">
            <v/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</row>
        <row r="67">
          <cell r="B67" t="str">
            <v>생산본부5108160</v>
          </cell>
          <cell r="C67" t="str">
            <v>생산본부</v>
          </cell>
          <cell r="D67" t="str">
            <v>5108160</v>
          </cell>
          <cell r="E67" t="str">
            <v/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</row>
        <row r="68">
          <cell r="B68" t="str">
            <v>생산본부5108161</v>
          </cell>
          <cell r="C68" t="str">
            <v>생산본부</v>
          </cell>
          <cell r="D68" t="str">
            <v>5108161</v>
          </cell>
          <cell r="E68" t="str">
            <v>지급임차료-차량렌트료(제조)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</row>
        <row r="69">
          <cell r="B69" t="str">
            <v>생산본부5108162</v>
          </cell>
          <cell r="C69" t="str">
            <v>생산본부</v>
          </cell>
          <cell r="D69" t="str">
            <v>5108162</v>
          </cell>
          <cell r="E69" t="str">
            <v>지급임차료-차량리스료(제조)</v>
          </cell>
          <cell r="F69">
            <v>1177900</v>
          </cell>
          <cell r="G69">
            <v>1177900</v>
          </cell>
          <cell r="H69">
            <v>1177900</v>
          </cell>
          <cell r="I69">
            <v>0</v>
          </cell>
          <cell r="J69">
            <v>1177900</v>
          </cell>
          <cell r="K69">
            <v>976600</v>
          </cell>
          <cell r="L69">
            <v>976600</v>
          </cell>
          <cell r="M69">
            <v>976600</v>
          </cell>
          <cell r="N69">
            <v>976600</v>
          </cell>
          <cell r="O69">
            <v>976600</v>
          </cell>
          <cell r="P69">
            <v>976600</v>
          </cell>
          <cell r="Q69">
            <v>976600</v>
          </cell>
        </row>
        <row r="70">
          <cell r="B70" t="str">
            <v>생산본부5109110</v>
          </cell>
          <cell r="C70" t="str">
            <v>생산본부</v>
          </cell>
          <cell r="D70" t="str">
            <v>5109110</v>
          </cell>
          <cell r="E70" t="str">
            <v>감가상각비-건물(제조)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</row>
        <row r="71">
          <cell r="B71" t="str">
            <v>생산본부5109120</v>
          </cell>
          <cell r="C71" t="str">
            <v>생산본부</v>
          </cell>
          <cell r="D71" t="str">
            <v>5109120</v>
          </cell>
          <cell r="E71" t="str">
            <v>감가상각비-구축물(제조)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</row>
        <row r="72">
          <cell r="B72" t="str">
            <v>생산본부5109130</v>
          </cell>
          <cell r="C72" t="str">
            <v>생산본부</v>
          </cell>
          <cell r="D72" t="str">
            <v>5109130</v>
          </cell>
          <cell r="E72" t="str">
            <v>감가상각비-기계장치(제조)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</row>
        <row r="73">
          <cell r="B73" t="str">
            <v>생산본부5109140</v>
          </cell>
          <cell r="C73" t="str">
            <v>생산본부</v>
          </cell>
          <cell r="D73" t="str">
            <v>5109140</v>
          </cell>
          <cell r="E73" t="str">
            <v>감가상각비-공구기구(제조)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</row>
        <row r="74">
          <cell r="B74" t="str">
            <v>생산본부5109150</v>
          </cell>
          <cell r="C74" t="str">
            <v>생산본부</v>
          </cell>
          <cell r="D74" t="str">
            <v>5109150</v>
          </cell>
          <cell r="E74" t="str">
            <v>감가상각비-차량운반구(제조)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</row>
        <row r="75">
          <cell r="B75" t="str">
            <v>생산본부5109160</v>
          </cell>
          <cell r="C75" t="str">
            <v>생산본부</v>
          </cell>
          <cell r="D75" t="str">
            <v>5109160</v>
          </cell>
          <cell r="E75" t="str">
            <v/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</row>
        <row r="76">
          <cell r="B76" t="str">
            <v>생산본부5109170</v>
          </cell>
          <cell r="C76" t="str">
            <v>생산본부</v>
          </cell>
          <cell r="D76" t="str">
            <v>5109170</v>
          </cell>
          <cell r="E76" t="str">
            <v>감가상각비-산업재산권(제조)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</row>
        <row r="77">
          <cell r="B77" t="str">
            <v>생산본부5109180</v>
          </cell>
          <cell r="C77" t="str">
            <v>생산본부</v>
          </cell>
          <cell r="D77" t="str">
            <v>5109180</v>
          </cell>
          <cell r="E77" t="str">
            <v/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</row>
        <row r="78">
          <cell r="B78" t="str">
            <v>생산본부5109190</v>
          </cell>
          <cell r="C78" t="str">
            <v>생산본부</v>
          </cell>
          <cell r="D78" t="str">
            <v>5109190</v>
          </cell>
          <cell r="E78" t="str">
            <v/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</row>
        <row r="79">
          <cell r="B79" t="str">
            <v>생산본부5109210</v>
          </cell>
          <cell r="C79" t="str">
            <v>생산본부</v>
          </cell>
          <cell r="D79" t="str">
            <v>5109210</v>
          </cell>
          <cell r="E79" t="str">
            <v>감가상각비-임차자산개량(제조)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</row>
        <row r="80">
          <cell r="B80" t="str">
            <v>생산본부5109220</v>
          </cell>
          <cell r="C80" t="str">
            <v>생산본부</v>
          </cell>
          <cell r="D80" t="str">
            <v>5109220</v>
          </cell>
          <cell r="E80" t="str">
            <v>감가상각비-비품(제조)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</row>
        <row r="81">
          <cell r="B81" t="str">
            <v>생산본부5110110</v>
          </cell>
          <cell r="C81" t="str">
            <v>생산본부</v>
          </cell>
          <cell r="D81" t="str">
            <v>5110110</v>
          </cell>
          <cell r="E81" t="str">
            <v>수선비-건물(제조)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</row>
        <row r="82">
          <cell r="B82" t="str">
            <v>생산본부5110120</v>
          </cell>
          <cell r="C82" t="str">
            <v>생산본부</v>
          </cell>
          <cell r="D82" t="str">
            <v>5110120</v>
          </cell>
          <cell r="E82" t="str">
            <v>수선비-구축물(제조)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</row>
        <row r="83">
          <cell r="B83" t="str">
            <v>생산본부5110130</v>
          </cell>
          <cell r="C83" t="str">
            <v>생산본부</v>
          </cell>
          <cell r="D83" t="str">
            <v>5110130</v>
          </cell>
          <cell r="E83" t="str">
            <v>수선비-기계장치(제조)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</row>
        <row r="84">
          <cell r="B84" t="str">
            <v>생산본부5110140</v>
          </cell>
          <cell r="C84" t="str">
            <v>생산본부</v>
          </cell>
          <cell r="D84" t="str">
            <v>5110140</v>
          </cell>
          <cell r="E84" t="str">
            <v>수선비-공구기구비품(제조)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</row>
        <row r="85">
          <cell r="B85" t="str">
            <v>생산본부5110160</v>
          </cell>
          <cell r="C85" t="str">
            <v>생산본부</v>
          </cell>
          <cell r="D85" t="str">
            <v>5110160</v>
          </cell>
          <cell r="E85" t="str">
            <v>수선비-안전보건비_출고(제조)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</row>
        <row r="86">
          <cell r="B86" t="str">
            <v>생산본부5110150</v>
          </cell>
          <cell r="C86" t="str">
            <v>생산본부</v>
          </cell>
          <cell r="D86">
            <v>5110150</v>
          </cell>
          <cell r="E86" t="str">
            <v>수선비-안전보건비(제조)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</row>
        <row r="87">
          <cell r="B87" t="str">
            <v>생산본부5111110</v>
          </cell>
          <cell r="C87" t="str">
            <v>생산본부</v>
          </cell>
          <cell r="D87" t="str">
            <v>5111110</v>
          </cell>
          <cell r="E87" t="str">
            <v>보험료-건물(제조)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</row>
        <row r="88">
          <cell r="B88" t="str">
            <v>생산본부5111120</v>
          </cell>
          <cell r="C88" t="str">
            <v>생산본부</v>
          </cell>
          <cell r="D88" t="str">
            <v>5111120</v>
          </cell>
          <cell r="E88" t="str">
            <v>보험료-기계장치(제조)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</row>
        <row r="89">
          <cell r="B89" t="str">
            <v>생산본부5111130</v>
          </cell>
          <cell r="C89" t="str">
            <v>생산본부</v>
          </cell>
          <cell r="D89" t="str">
            <v>5111130</v>
          </cell>
          <cell r="E89" t="str">
            <v>보험료-재고품(제조)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</row>
        <row r="90">
          <cell r="B90" t="str">
            <v>생산본부5111140</v>
          </cell>
          <cell r="C90" t="str">
            <v>생산본부</v>
          </cell>
          <cell r="D90" t="str">
            <v>5111140</v>
          </cell>
          <cell r="E90" t="str">
            <v/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</row>
        <row r="91">
          <cell r="B91" t="str">
            <v>생산본부5111150</v>
          </cell>
          <cell r="C91" t="str">
            <v>생산본부</v>
          </cell>
          <cell r="D91" t="str">
            <v>5111150</v>
          </cell>
          <cell r="E91" t="str">
            <v/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</row>
        <row r="92">
          <cell r="B92" t="str">
            <v>생산본부5111160</v>
          </cell>
          <cell r="C92" t="str">
            <v>생산본부</v>
          </cell>
          <cell r="D92" t="str">
            <v>5111160</v>
          </cell>
          <cell r="E92" t="str">
            <v>보험료-제보험(제조)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</row>
        <row r="93">
          <cell r="B93" t="str">
            <v>생산본부5111141</v>
          </cell>
          <cell r="C93" t="str">
            <v>생산본부</v>
          </cell>
          <cell r="D93" t="str">
            <v>5111141</v>
          </cell>
          <cell r="E93" t="str">
            <v/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</row>
        <row r="94">
          <cell r="B94" t="str">
            <v>생산본부5112110</v>
          </cell>
          <cell r="C94" t="str">
            <v>생산본부</v>
          </cell>
          <cell r="D94" t="str">
            <v>5112110</v>
          </cell>
          <cell r="E94" t="str">
            <v>접대비-교제비(제조)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B95" t="str">
            <v>생산본부5112120</v>
          </cell>
          <cell r="C95" t="str">
            <v>생산본부</v>
          </cell>
          <cell r="D95" t="str">
            <v>5112120</v>
          </cell>
          <cell r="E95" t="str">
            <v>접대비-사외경조비(제조)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55000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</row>
        <row r="96">
          <cell r="B96" t="str">
            <v>생산본부5113110</v>
          </cell>
          <cell r="C96" t="str">
            <v>생산본부</v>
          </cell>
          <cell r="D96" t="str">
            <v>5113110</v>
          </cell>
          <cell r="E96" t="str">
            <v>경상연구개발비-품질검정비(제조)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</row>
        <row r="97">
          <cell r="B97" t="str">
            <v>생산본부5113120</v>
          </cell>
          <cell r="C97" t="str">
            <v>생산본부</v>
          </cell>
          <cell r="D97" t="str">
            <v>5113120</v>
          </cell>
          <cell r="E97" t="str">
            <v/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</row>
        <row r="98">
          <cell r="B98" t="str">
            <v>생산본부5113130</v>
          </cell>
          <cell r="C98" t="str">
            <v>생산본부</v>
          </cell>
          <cell r="D98" t="str">
            <v>5113130</v>
          </cell>
          <cell r="E98" t="str">
            <v>경상연구개발비-실험재료비_출고(제조)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</row>
        <row r="99">
          <cell r="B99" t="str">
            <v>생산본부5113140</v>
          </cell>
          <cell r="C99" t="str">
            <v>생산본부</v>
          </cell>
          <cell r="D99" t="str">
            <v>5113140</v>
          </cell>
          <cell r="E99" t="str">
            <v>경상연구개발비-실험시약비_출고(제조)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</row>
        <row r="100">
          <cell r="B100" t="str">
            <v>생산본부5113150</v>
          </cell>
          <cell r="C100" t="str">
            <v>생산본부</v>
          </cell>
          <cell r="D100" t="str">
            <v>5113150</v>
          </cell>
          <cell r="E100" t="str">
            <v>경상연구개발비-외부실험비(제조)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</row>
        <row r="101">
          <cell r="B101" t="str">
            <v>생산본부5113170</v>
          </cell>
          <cell r="C101" t="str">
            <v>생산본부</v>
          </cell>
          <cell r="D101" t="str">
            <v>5113170</v>
          </cell>
          <cell r="E101" t="str">
            <v>경상연구개발비-실험시약비(제조)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</row>
        <row r="102">
          <cell r="B102" t="str">
            <v>생산본부5113210</v>
          </cell>
          <cell r="C102" t="str">
            <v>생산본부</v>
          </cell>
          <cell r="D102" t="str">
            <v>5113210</v>
          </cell>
          <cell r="E102" t="str">
            <v>경상연구개발비-품질검정비_출고(제조)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</row>
        <row r="103">
          <cell r="B103" t="str">
            <v>생산본부5113160</v>
          </cell>
          <cell r="C103" t="str">
            <v>생산본부</v>
          </cell>
          <cell r="D103" t="str">
            <v>5113160</v>
          </cell>
          <cell r="E103" t="str">
            <v>경상연구개발비-실험재료비(제조)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</row>
        <row r="104">
          <cell r="B104" t="str">
            <v>생산본부5115110</v>
          </cell>
          <cell r="C104" t="str">
            <v>생산본부</v>
          </cell>
          <cell r="D104" t="str">
            <v>5115110</v>
          </cell>
          <cell r="E104" t="str">
            <v>운반비-운임(제조)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</row>
        <row r="105">
          <cell r="B105" t="str">
            <v>생산본부5116110</v>
          </cell>
          <cell r="C105" t="str">
            <v>생산본부</v>
          </cell>
          <cell r="D105" t="str">
            <v>5116110</v>
          </cell>
          <cell r="E105" t="str">
            <v/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</row>
        <row r="106">
          <cell r="B106" t="str">
            <v>생산본부5116120</v>
          </cell>
          <cell r="C106" t="str">
            <v>생산본부</v>
          </cell>
          <cell r="D106" t="str">
            <v>5116120</v>
          </cell>
          <cell r="E106" t="str">
            <v/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</row>
        <row r="107">
          <cell r="B107" t="str">
            <v>생산본부5116130</v>
          </cell>
          <cell r="C107" t="str">
            <v>생산본부</v>
          </cell>
          <cell r="D107" t="str">
            <v>5116130</v>
          </cell>
          <cell r="E107" t="str">
            <v>차량비-유류비(제조)</v>
          </cell>
          <cell r="F107">
            <v>66418</v>
          </cell>
          <cell r="G107">
            <v>146260</v>
          </cell>
          <cell r="H107">
            <v>246397</v>
          </cell>
          <cell r="I107">
            <v>308930</v>
          </cell>
          <cell r="J107">
            <v>372248</v>
          </cell>
          <cell r="K107">
            <v>125420</v>
          </cell>
          <cell r="L107">
            <v>96000</v>
          </cell>
          <cell r="M107">
            <v>150000</v>
          </cell>
          <cell r="N107">
            <v>135000</v>
          </cell>
          <cell r="O107">
            <v>247000</v>
          </cell>
          <cell r="P107">
            <v>298000</v>
          </cell>
          <cell r="Q107">
            <v>261000</v>
          </cell>
        </row>
        <row r="108">
          <cell r="B108" t="str">
            <v>생산본부5116140</v>
          </cell>
          <cell r="C108" t="str">
            <v>생산본부</v>
          </cell>
          <cell r="D108" t="str">
            <v>5116140</v>
          </cell>
          <cell r="E108" t="str">
            <v/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</row>
        <row r="109">
          <cell r="B109" t="str">
            <v>생산본부5116150</v>
          </cell>
          <cell r="C109" t="str">
            <v>생산본부</v>
          </cell>
          <cell r="D109" t="str">
            <v>5116150</v>
          </cell>
          <cell r="E109" t="str">
            <v>차량비-주행주차비(제조)</v>
          </cell>
          <cell r="F109">
            <v>0</v>
          </cell>
          <cell r="G109">
            <v>23200</v>
          </cell>
          <cell r="H109">
            <v>61900</v>
          </cell>
          <cell r="I109">
            <v>80200</v>
          </cell>
          <cell r="J109">
            <v>90000</v>
          </cell>
          <cell r="K109">
            <v>41200</v>
          </cell>
          <cell r="L109">
            <v>28200</v>
          </cell>
          <cell r="M109">
            <v>51400</v>
          </cell>
          <cell r="N109">
            <v>64600</v>
          </cell>
          <cell r="O109">
            <v>89300</v>
          </cell>
          <cell r="P109">
            <v>99600</v>
          </cell>
          <cell r="Q109">
            <v>75100</v>
          </cell>
        </row>
        <row r="110">
          <cell r="B110" t="str">
            <v>생산본부5116160</v>
          </cell>
          <cell r="C110" t="str">
            <v>생산본부</v>
          </cell>
          <cell r="D110" t="str">
            <v>5116160</v>
          </cell>
          <cell r="E110" t="str">
            <v/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</row>
        <row r="111">
          <cell r="B111" t="str">
            <v>생산본부5116111</v>
          </cell>
          <cell r="C111" t="str">
            <v>생산본부</v>
          </cell>
          <cell r="D111" t="str">
            <v>5116111</v>
          </cell>
          <cell r="E111" t="str">
            <v>차량비-관리비(제조)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</row>
        <row r="112">
          <cell r="B112" t="str">
            <v>생산본부5117110</v>
          </cell>
          <cell r="C112" t="str">
            <v>생산본부</v>
          </cell>
          <cell r="D112" t="str">
            <v>5117110</v>
          </cell>
          <cell r="E112" t="str">
            <v>홍보비-홍보비(제조)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</row>
        <row r="113">
          <cell r="B113" t="str">
            <v>생산본부5118110</v>
          </cell>
          <cell r="C113" t="str">
            <v>생산본부</v>
          </cell>
          <cell r="D113" t="str">
            <v>5118110</v>
          </cell>
          <cell r="E113" t="str">
            <v/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</row>
        <row r="114">
          <cell r="B114" t="str">
            <v>생산본부5118120</v>
          </cell>
          <cell r="C114" t="str">
            <v>생산본부</v>
          </cell>
          <cell r="D114" t="str">
            <v>5118120</v>
          </cell>
          <cell r="E114" t="str">
            <v/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</row>
        <row r="115">
          <cell r="B115" t="str">
            <v>생산본부5118130</v>
          </cell>
          <cell r="C115" t="str">
            <v>생산본부</v>
          </cell>
          <cell r="D115" t="str">
            <v>5118130</v>
          </cell>
          <cell r="E115" t="str">
            <v>교육훈련비-사외교육훈련비(제조)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</row>
        <row r="116">
          <cell r="B116" t="str">
            <v>생산본부5118140</v>
          </cell>
          <cell r="C116" t="str">
            <v>생산본부</v>
          </cell>
          <cell r="D116" t="str">
            <v>5118140</v>
          </cell>
          <cell r="E116" t="str">
            <v/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</row>
        <row r="117">
          <cell r="B117" t="str">
            <v>생산본부5118150</v>
          </cell>
          <cell r="C117" t="str">
            <v>생산본부</v>
          </cell>
          <cell r="D117" t="str">
            <v>5118150</v>
          </cell>
          <cell r="E117" t="str">
            <v/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</row>
        <row r="118">
          <cell r="B118" t="str">
            <v>생산본부5130110</v>
          </cell>
          <cell r="C118" t="str">
            <v>생산본부</v>
          </cell>
          <cell r="D118" t="str">
            <v>5130110</v>
          </cell>
          <cell r="E118" t="str">
            <v/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</row>
        <row r="119">
          <cell r="B119" t="str">
            <v>생산본부5130120</v>
          </cell>
          <cell r="C119" t="str">
            <v>생산본부</v>
          </cell>
          <cell r="D119" t="str">
            <v>5130120</v>
          </cell>
          <cell r="E119" t="str">
            <v>사업진행비-사업진행비(제조)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784548</v>
          </cell>
          <cell r="Q119">
            <v>530016</v>
          </cell>
        </row>
        <row r="120">
          <cell r="B120" t="str">
            <v>생산본부5119110</v>
          </cell>
          <cell r="C120" t="str">
            <v>생산본부</v>
          </cell>
          <cell r="D120" t="str">
            <v>5119110</v>
          </cell>
          <cell r="E120" t="str">
            <v>도서문구비-도서비(제조)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</row>
        <row r="121">
          <cell r="B121" t="str">
            <v>생산본부5119120</v>
          </cell>
          <cell r="C121" t="str">
            <v>생산본부</v>
          </cell>
          <cell r="D121" t="str">
            <v>5119120</v>
          </cell>
          <cell r="E121" t="str">
            <v/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</row>
        <row r="122">
          <cell r="B122" t="str">
            <v>생산본부5119130</v>
          </cell>
          <cell r="C122" t="str">
            <v>생산본부</v>
          </cell>
          <cell r="D122" t="str">
            <v>5119130</v>
          </cell>
          <cell r="E122" t="str">
            <v/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</row>
        <row r="123">
          <cell r="B123" t="str">
            <v>생산본부5119140</v>
          </cell>
          <cell r="C123" t="str">
            <v>생산본부</v>
          </cell>
          <cell r="D123" t="str">
            <v>5119140</v>
          </cell>
          <cell r="E123" t="str">
            <v/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</row>
        <row r="124">
          <cell r="B124" t="str">
            <v>생산본부5119150</v>
          </cell>
          <cell r="C124" t="str">
            <v>생산본부</v>
          </cell>
          <cell r="D124" t="str">
            <v>5119150</v>
          </cell>
          <cell r="E124" t="str">
            <v>도서문구비-사무용품비(제조)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</row>
        <row r="125">
          <cell r="B125" t="str">
            <v>생산본부5119160</v>
          </cell>
          <cell r="C125" t="str">
            <v>생산본부</v>
          </cell>
          <cell r="D125" t="str">
            <v>5119160</v>
          </cell>
          <cell r="E125" t="str">
            <v/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</row>
        <row r="126">
          <cell r="B126" t="str">
            <v>생산본부5119121</v>
          </cell>
          <cell r="C126" t="str">
            <v>생산본부</v>
          </cell>
          <cell r="D126" t="str">
            <v>5119121</v>
          </cell>
          <cell r="E126" t="str">
            <v>도서문구비-정기구독료(제조)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</row>
        <row r="127">
          <cell r="B127" t="str">
            <v>생산본부5119151</v>
          </cell>
          <cell r="C127" t="str">
            <v>생산본부</v>
          </cell>
          <cell r="D127" t="str">
            <v>5119151</v>
          </cell>
          <cell r="E127" t="str">
            <v>도서문구비-사무용품비_출고(제조)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</row>
        <row r="128">
          <cell r="B128" t="str">
            <v>생산본부5120110</v>
          </cell>
          <cell r="C128" t="str">
            <v>생산본부</v>
          </cell>
          <cell r="D128" t="str">
            <v>5120110</v>
          </cell>
          <cell r="E128" t="str">
            <v>소모품비-소모성기구비(제조)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</row>
        <row r="129">
          <cell r="B129" t="str">
            <v>생산본부5120140</v>
          </cell>
          <cell r="C129" t="str">
            <v>생산본부</v>
          </cell>
          <cell r="D129" t="str">
            <v>5120140</v>
          </cell>
          <cell r="E129" t="str">
            <v>소모품비-소모성소모품비(제조)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</row>
        <row r="130">
          <cell r="B130" t="str">
            <v>생산본부5120130</v>
          </cell>
          <cell r="C130" t="str">
            <v>생산본부</v>
          </cell>
          <cell r="D130" t="str">
            <v>5120130</v>
          </cell>
          <cell r="E130" t="str">
            <v>소모품비-소모성잡품비(제조)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</row>
        <row r="131">
          <cell r="B131" t="str">
            <v>생산본부5120120</v>
          </cell>
          <cell r="C131" t="str">
            <v>생산본부</v>
          </cell>
          <cell r="D131" t="str">
            <v>5120120</v>
          </cell>
          <cell r="E131" t="str">
            <v>소모품비-소모성소모품비_출고(제조)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</row>
        <row r="132">
          <cell r="B132" t="str">
            <v>생산본부5121110</v>
          </cell>
          <cell r="C132" t="str">
            <v>생산본부</v>
          </cell>
          <cell r="D132" t="str">
            <v>5121110</v>
          </cell>
          <cell r="E132" t="str">
            <v>지급수수료(제조)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</row>
        <row r="133">
          <cell r="B133" t="str">
            <v>생산본부5121120</v>
          </cell>
          <cell r="C133" t="str">
            <v>생산본부</v>
          </cell>
          <cell r="D133" t="str">
            <v>5121120</v>
          </cell>
          <cell r="E133" t="str">
            <v/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</row>
        <row r="134">
          <cell r="B134" t="str">
            <v>생산본부5121140</v>
          </cell>
          <cell r="C134" t="str">
            <v>생산본부</v>
          </cell>
          <cell r="D134" t="str">
            <v>5121140</v>
          </cell>
          <cell r="E134" t="str">
            <v>외주가공수수료(제조)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</row>
        <row r="135">
          <cell r="B135" t="str">
            <v>생산본부5121150</v>
          </cell>
          <cell r="C135" t="str">
            <v>생산본부</v>
          </cell>
          <cell r="D135" t="str">
            <v>5121150</v>
          </cell>
          <cell r="E135" t="str">
            <v>제수수료(제조)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</row>
        <row r="136">
          <cell r="B136" t="str">
            <v>생산본부5122110</v>
          </cell>
          <cell r="C136" t="str">
            <v>생산본부</v>
          </cell>
          <cell r="D136" t="str">
            <v>5122110</v>
          </cell>
          <cell r="E136" t="str">
            <v>용역비-제품(제조)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</row>
        <row r="137">
          <cell r="B137" t="str">
            <v>생산본부5122120</v>
          </cell>
          <cell r="C137" t="str">
            <v>생산본부</v>
          </cell>
          <cell r="D137" t="str">
            <v>5122120</v>
          </cell>
          <cell r="E137" t="str">
            <v>용역비-전산(제조)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</row>
        <row r="138">
          <cell r="B138" t="str">
            <v>생산본부5122130</v>
          </cell>
          <cell r="C138" t="str">
            <v>생산본부</v>
          </cell>
          <cell r="D138" t="str">
            <v>5122130</v>
          </cell>
          <cell r="E138" t="str">
            <v>용역비-시설관리비(제조)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</row>
        <row r="139">
          <cell r="B139" t="str">
            <v>생산본부5122140</v>
          </cell>
          <cell r="C139" t="str">
            <v>생산본부</v>
          </cell>
          <cell r="D139" t="str">
            <v>5122140</v>
          </cell>
          <cell r="E139" t="str">
            <v>용역비-기타(제조)</v>
          </cell>
          <cell r="F139">
            <v>0</v>
          </cell>
          <cell r="G139">
            <v>0</v>
          </cell>
          <cell r="H139">
            <v>0</v>
          </cell>
          <cell r="I139">
            <v>16000</v>
          </cell>
          <cell r="J139">
            <v>133000</v>
          </cell>
          <cell r="K139">
            <v>0</v>
          </cell>
          <cell r="L139">
            <v>0</v>
          </cell>
          <cell r="M139">
            <v>91000</v>
          </cell>
          <cell r="N139">
            <v>0</v>
          </cell>
          <cell r="O139">
            <v>0</v>
          </cell>
          <cell r="P139">
            <v>0</v>
          </cell>
          <cell r="Q139">
            <v>296800</v>
          </cell>
        </row>
        <row r="140">
          <cell r="B140" t="str">
            <v>생산본부5123110</v>
          </cell>
          <cell r="C140" t="str">
            <v>생산본부</v>
          </cell>
          <cell r="D140" t="str">
            <v>5123110</v>
          </cell>
          <cell r="E140" t="str">
            <v/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</row>
        <row r="141">
          <cell r="B141" t="str">
            <v>생산본부5123120</v>
          </cell>
          <cell r="C141" t="str">
            <v>생산본부</v>
          </cell>
          <cell r="D141" t="str">
            <v>5123120</v>
          </cell>
          <cell r="E141" t="str">
            <v>잡비-환경미화비(제조)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</row>
        <row r="142">
          <cell r="B142" t="str">
            <v>생산본부5123130</v>
          </cell>
          <cell r="C142" t="str">
            <v>생산본부</v>
          </cell>
          <cell r="D142" t="str">
            <v>5123130</v>
          </cell>
          <cell r="E142" t="str">
            <v/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</row>
        <row r="143">
          <cell r="B143" t="str">
            <v>생산본부생산기획팀5102110</v>
          </cell>
          <cell r="C143" t="str">
            <v>생산본부생산기획팀</v>
          </cell>
          <cell r="D143" t="str">
            <v>5102110</v>
          </cell>
          <cell r="E143" t="str">
            <v/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</row>
        <row r="144">
          <cell r="B144" t="str">
            <v>생산본부생산기획팀5102120</v>
          </cell>
          <cell r="C144" t="str">
            <v>생산본부생산기획팀</v>
          </cell>
          <cell r="D144" t="str">
            <v>5102120</v>
          </cell>
          <cell r="E144" t="str">
            <v/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</row>
        <row r="145">
          <cell r="B145" t="str">
            <v>생산본부생산기획팀5102210</v>
          </cell>
          <cell r="C145" t="str">
            <v>생산본부생산기획팀</v>
          </cell>
          <cell r="D145" t="str">
            <v>5102210</v>
          </cell>
          <cell r="E145" t="str">
            <v>급여와임금(제조)</v>
          </cell>
          <cell r="F145">
            <v>48302600</v>
          </cell>
          <cell r="G145">
            <v>48302600</v>
          </cell>
          <cell r="H145">
            <v>48302600</v>
          </cell>
          <cell r="I145">
            <v>48302600</v>
          </cell>
          <cell r="J145">
            <v>50056800</v>
          </cell>
          <cell r="K145">
            <v>50056800</v>
          </cell>
          <cell r="L145">
            <v>49976300</v>
          </cell>
          <cell r="M145">
            <v>49976300</v>
          </cell>
          <cell r="N145">
            <v>49976300</v>
          </cell>
          <cell r="O145">
            <v>49976300</v>
          </cell>
          <cell r="P145">
            <v>49976300</v>
          </cell>
          <cell r="Q145">
            <v>49976300</v>
          </cell>
        </row>
        <row r="146">
          <cell r="B146" t="str">
            <v>생산본부생산기획팀5102220</v>
          </cell>
          <cell r="C146" t="str">
            <v>생산본부생산기획팀</v>
          </cell>
          <cell r="D146" t="str">
            <v>5102220</v>
          </cell>
          <cell r="E146" t="str">
            <v>상여금(제조)</v>
          </cell>
          <cell r="F146">
            <v>5796543</v>
          </cell>
          <cell r="G146">
            <v>5882615</v>
          </cell>
          <cell r="H146">
            <v>4691518</v>
          </cell>
          <cell r="I146">
            <v>4688986</v>
          </cell>
          <cell r="J146">
            <v>4742719</v>
          </cell>
          <cell r="K146">
            <v>4638914</v>
          </cell>
          <cell r="L146">
            <v>4635299</v>
          </cell>
          <cell r="M146">
            <v>4657453</v>
          </cell>
          <cell r="N146">
            <v>4691259</v>
          </cell>
          <cell r="O146">
            <v>4786567</v>
          </cell>
          <cell r="P146">
            <v>4814952</v>
          </cell>
          <cell r="Q146">
            <v>3071427</v>
          </cell>
        </row>
        <row r="147">
          <cell r="B147" t="str">
            <v>생산본부생산기획팀5102230</v>
          </cell>
          <cell r="C147" t="str">
            <v>생산본부생산기획팀</v>
          </cell>
          <cell r="D147" t="str">
            <v>5102230</v>
          </cell>
          <cell r="E147" t="str">
            <v>학비보조금(제조)</v>
          </cell>
          <cell r="F147">
            <v>0</v>
          </cell>
          <cell r="G147">
            <v>0</v>
          </cell>
          <cell r="H147">
            <v>5110700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5110700</v>
          </cell>
          <cell r="O147">
            <v>0</v>
          </cell>
          <cell r="P147">
            <v>0</v>
          </cell>
          <cell r="Q147">
            <v>0</v>
          </cell>
        </row>
        <row r="148">
          <cell r="B148" t="str">
            <v>생산본부생산기획팀5102240</v>
          </cell>
          <cell r="C148" t="str">
            <v>생산본부생산기획팀</v>
          </cell>
          <cell r="D148" t="str">
            <v>5102240</v>
          </cell>
          <cell r="E148" t="str">
            <v>시간외근무수당(제조)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</row>
        <row r="149">
          <cell r="B149" t="str">
            <v>생산본부생산기획팀5102250</v>
          </cell>
          <cell r="C149" t="str">
            <v>생산본부생산기획팀</v>
          </cell>
          <cell r="D149" t="str">
            <v>5102250</v>
          </cell>
          <cell r="E149" t="str">
            <v>휴가보상금(제조)</v>
          </cell>
          <cell r="F149">
            <v>1223011</v>
          </cell>
          <cell r="G149">
            <v>1234128</v>
          </cell>
          <cell r="H149">
            <v>1231447</v>
          </cell>
          <cell r="I149">
            <v>1227673</v>
          </cell>
          <cell r="J149">
            <v>1236011</v>
          </cell>
          <cell r="K149">
            <v>1210192</v>
          </cell>
          <cell r="L149">
            <v>1234539</v>
          </cell>
          <cell r="M149">
            <v>1238683</v>
          </cell>
          <cell r="N149">
            <v>1234750</v>
          </cell>
          <cell r="O149">
            <v>1256606</v>
          </cell>
          <cell r="P149">
            <v>1267590</v>
          </cell>
          <cell r="Q149">
            <v>-2051033</v>
          </cell>
        </row>
        <row r="150">
          <cell r="B150" t="str">
            <v>생산본부생산기획팀5102260</v>
          </cell>
          <cell r="C150" t="str">
            <v>생산본부생산기획팀</v>
          </cell>
          <cell r="D150" t="str">
            <v>5102260</v>
          </cell>
          <cell r="E150" t="str">
            <v>시상비(제조)</v>
          </cell>
          <cell r="F150">
            <v>381684</v>
          </cell>
          <cell r="G150">
            <v>385153</v>
          </cell>
          <cell r="H150">
            <v>384317</v>
          </cell>
          <cell r="I150">
            <v>383139</v>
          </cell>
          <cell r="J150">
            <v>385741</v>
          </cell>
          <cell r="K150">
            <v>377683</v>
          </cell>
          <cell r="L150">
            <v>385281</v>
          </cell>
          <cell r="M150">
            <v>386575</v>
          </cell>
          <cell r="N150">
            <v>385347</v>
          </cell>
          <cell r="O150">
            <v>392168</v>
          </cell>
          <cell r="P150">
            <v>395596</v>
          </cell>
          <cell r="Q150">
            <v>394131</v>
          </cell>
        </row>
        <row r="151">
          <cell r="B151" t="str">
            <v>생산본부생산기획팀5102280</v>
          </cell>
          <cell r="C151" t="str">
            <v>생산본부생산기획팀</v>
          </cell>
          <cell r="D151" t="str">
            <v>5102280</v>
          </cell>
          <cell r="E151" t="str">
            <v>제수당(제조)</v>
          </cell>
          <cell r="F151">
            <v>700000</v>
          </cell>
          <cell r="G151">
            <v>700000</v>
          </cell>
          <cell r="H151">
            <v>700000</v>
          </cell>
          <cell r="I151">
            <v>700000</v>
          </cell>
          <cell r="J151">
            <v>4218400</v>
          </cell>
          <cell r="K151">
            <v>700000</v>
          </cell>
          <cell r="L151">
            <v>2000000</v>
          </cell>
          <cell r="M151">
            <v>1487100</v>
          </cell>
          <cell r="N151">
            <v>1700000</v>
          </cell>
          <cell r="O151">
            <v>1700000</v>
          </cell>
          <cell r="P151">
            <v>1700000</v>
          </cell>
          <cell r="Q151">
            <v>1700000</v>
          </cell>
        </row>
        <row r="152">
          <cell r="B152" t="str">
            <v>생산본부생산기획팀5102290</v>
          </cell>
          <cell r="C152" t="str">
            <v>생산본부생산기획팀</v>
          </cell>
          <cell r="D152" t="str">
            <v>5102290</v>
          </cell>
          <cell r="E152" t="str">
            <v/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</row>
        <row r="153">
          <cell r="B153" t="str">
            <v>생산본부생산기획팀5102410</v>
          </cell>
          <cell r="C153" t="str">
            <v>생산본부생산기획팀</v>
          </cell>
          <cell r="D153" t="str">
            <v>5102410</v>
          </cell>
          <cell r="E153" t="str">
            <v>퇴직급여충당금전입액(제조)</v>
          </cell>
          <cell r="F153">
            <v>3775819</v>
          </cell>
          <cell r="G153">
            <v>3809427</v>
          </cell>
          <cell r="H153">
            <v>3801323</v>
          </cell>
          <cell r="I153">
            <v>3786776</v>
          </cell>
          <cell r="J153">
            <v>3814834</v>
          </cell>
          <cell r="K153">
            <v>3736779</v>
          </cell>
          <cell r="L153">
            <v>3810257</v>
          </cell>
          <cell r="M153">
            <v>3822780</v>
          </cell>
          <cell r="N153">
            <v>3810895</v>
          </cell>
          <cell r="O153">
            <v>3876916</v>
          </cell>
          <cell r="P153">
            <v>3920022</v>
          </cell>
          <cell r="Q153">
            <v>3905781</v>
          </cell>
        </row>
        <row r="154">
          <cell r="B154" t="str">
            <v>생산본부생산기획팀5102420</v>
          </cell>
          <cell r="C154" t="str">
            <v>생산본부생산기획팀</v>
          </cell>
          <cell r="D154" t="str">
            <v>5102420</v>
          </cell>
          <cell r="E154" t="str">
            <v>퇴직위로금(제조)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</row>
        <row r="155">
          <cell r="B155" t="str">
            <v>생산본부생산기획팀5103260</v>
          </cell>
          <cell r="C155" t="str">
            <v>생산본부생산기획팀</v>
          </cell>
          <cell r="D155" t="str">
            <v>5103260</v>
          </cell>
          <cell r="E155" t="str">
            <v>복리후생비-통근비(제조)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</row>
        <row r="156">
          <cell r="B156" t="str">
            <v>생산본부생산기획팀5103250</v>
          </cell>
          <cell r="C156" t="str">
            <v>생산본부생산기획팀</v>
          </cell>
          <cell r="D156" t="str">
            <v>5103250</v>
          </cell>
          <cell r="E156" t="str">
            <v>복리후생비-직원이전비(제조)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</row>
        <row r="157">
          <cell r="B157" t="str">
            <v>생산본부생산기획팀5103240</v>
          </cell>
          <cell r="C157" t="str">
            <v>생산본부생산기획팀</v>
          </cell>
          <cell r="D157" t="str">
            <v>5103240</v>
          </cell>
          <cell r="E157" t="str">
            <v/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</row>
        <row r="158">
          <cell r="B158" t="str">
            <v>생산본부생산기획팀5103230</v>
          </cell>
          <cell r="C158" t="str">
            <v>생산본부생산기획팀</v>
          </cell>
          <cell r="D158" t="str">
            <v>5103230</v>
          </cell>
          <cell r="E158" t="str">
            <v/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</row>
        <row r="159">
          <cell r="B159" t="str">
            <v>생산본부생산기획팀5103220</v>
          </cell>
          <cell r="C159" t="str">
            <v>생산본부생산기획팀</v>
          </cell>
          <cell r="D159" t="str">
            <v>5103220</v>
          </cell>
          <cell r="E159" t="str">
            <v>복리후생비-후생비(제조)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</row>
        <row r="160">
          <cell r="B160" t="str">
            <v>생산본부생산기획팀5103210</v>
          </cell>
          <cell r="C160" t="str">
            <v>생산본부생산기획팀</v>
          </cell>
          <cell r="D160" t="str">
            <v>5103210</v>
          </cell>
          <cell r="E160" t="str">
            <v>복리후생비-사내경조비(제조)</v>
          </cell>
          <cell r="F160">
            <v>150000</v>
          </cell>
          <cell r="G160">
            <v>0</v>
          </cell>
          <cell r="H160">
            <v>250000</v>
          </cell>
          <cell r="I160">
            <v>150000</v>
          </cell>
          <cell r="J160">
            <v>250000</v>
          </cell>
          <cell r="K160">
            <v>250000</v>
          </cell>
          <cell r="L160">
            <v>50000</v>
          </cell>
          <cell r="M160">
            <v>150000</v>
          </cell>
          <cell r="N160">
            <v>100000</v>
          </cell>
          <cell r="O160">
            <v>150000</v>
          </cell>
          <cell r="P160">
            <v>50000</v>
          </cell>
          <cell r="Q160">
            <v>50000</v>
          </cell>
        </row>
        <row r="161">
          <cell r="B161" t="str">
            <v>생산본부생산기획팀5103190</v>
          </cell>
          <cell r="C161" t="str">
            <v>생산본부생산기획팀</v>
          </cell>
          <cell r="D161" t="str">
            <v>5103190</v>
          </cell>
          <cell r="E161" t="str">
            <v>복리후생비-지원보조비(제조)</v>
          </cell>
          <cell r="F161">
            <v>72420</v>
          </cell>
          <cell r="G161">
            <v>72420</v>
          </cell>
          <cell r="H161">
            <v>72420</v>
          </cell>
          <cell r="I161">
            <v>72420</v>
          </cell>
          <cell r="J161">
            <v>75050</v>
          </cell>
          <cell r="K161">
            <v>75050</v>
          </cell>
          <cell r="L161">
            <v>74930</v>
          </cell>
          <cell r="M161">
            <v>74930</v>
          </cell>
          <cell r="N161">
            <v>74930</v>
          </cell>
          <cell r="O161">
            <v>74930</v>
          </cell>
          <cell r="P161">
            <v>74930</v>
          </cell>
          <cell r="Q161">
            <v>74930</v>
          </cell>
        </row>
        <row r="162">
          <cell r="B162" t="str">
            <v>생산본부생산기획팀5103180</v>
          </cell>
          <cell r="C162" t="str">
            <v>생산본부생산기획팀</v>
          </cell>
          <cell r="D162" t="str">
            <v>5103180</v>
          </cell>
          <cell r="E162" t="str">
            <v>복리후생비-피복제비(제조)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</row>
        <row r="163">
          <cell r="B163" t="str">
            <v>생산본부생산기획팀5103170</v>
          </cell>
          <cell r="C163" t="str">
            <v>생산본부생산기획팀</v>
          </cell>
          <cell r="D163" t="str">
            <v>5103170</v>
          </cell>
          <cell r="E163" t="str">
            <v>복리후생비-의료위생비(제조)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</row>
        <row r="164">
          <cell r="B164" t="str">
            <v>생산본부생산기획팀5103160</v>
          </cell>
          <cell r="C164" t="str">
            <v>생산본부생산기획팀</v>
          </cell>
          <cell r="D164" t="str">
            <v>5103160</v>
          </cell>
          <cell r="E164" t="str">
            <v>복리후생비-단체시상비(제조)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</row>
        <row r="165">
          <cell r="B165" t="str">
            <v>생산본부생산기획팀5103150</v>
          </cell>
          <cell r="C165" t="str">
            <v>생산본부생산기획팀</v>
          </cell>
          <cell r="D165" t="str">
            <v>5103150</v>
          </cell>
          <cell r="E165" t="str">
            <v/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</row>
        <row r="166">
          <cell r="B166" t="str">
            <v>생산본부생산기획팀5103140</v>
          </cell>
          <cell r="C166" t="str">
            <v>생산본부생산기획팀</v>
          </cell>
          <cell r="D166" t="str">
            <v>5103140</v>
          </cell>
          <cell r="E166" t="str">
            <v>복리후생비-친선활동비(제조)</v>
          </cell>
          <cell r="F166">
            <v>867742</v>
          </cell>
          <cell r="G166">
            <v>390006</v>
          </cell>
          <cell r="H166">
            <v>0</v>
          </cell>
          <cell r="I166">
            <v>2670472</v>
          </cell>
          <cell r="J166">
            <v>0</v>
          </cell>
          <cell r="K166">
            <v>0</v>
          </cell>
          <cell r="L166">
            <v>531819</v>
          </cell>
          <cell r="M166">
            <v>0</v>
          </cell>
          <cell r="N166">
            <v>1363637</v>
          </cell>
          <cell r="O166">
            <v>1617000</v>
          </cell>
          <cell r="P166">
            <v>783637</v>
          </cell>
          <cell r="Q166">
            <v>4675453</v>
          </cell>
        </row>
        <row r="167">
          <cell r="B167" t="str">
            <v>생산본부생산기획팀5103130</v>
          </cell>
          <cell r="C167" t="str">
            <v>생산본부생산기획팀</v>
          </cell>
          <cell r="D167" t="str">
            <v>5103130</v>
          </cell>
          <cell r="E167" t="str">
            <v/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</row>
        <row r="168">
          <cell r="B168" t="str">
            <v>생산본부생산기획팀5103120</v>
          </cell>
          <cell r="C168" t="str">
            <v>생산본부생산기획팀</v>
          </cell>
          <cell r="D168" t="str">
            <v>5103120</v>
          </cell>
          <cell r="E168" t="str">
            <v/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</row>
        <row r="169">
          <cell r="B169" t="str">
            <v>생산본부생산기획팀5103110</v>
          </cell>
          <cell r="C169" t="str">
            <v>생산본부생산기획팀</v>
          </cell>
          <cell r="D169" t="str">
            <v>5103110</v>
          </cell>
          <cell r="E169" t="str">
            <v/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</row>
        <row r="170">
          <cell r="B170" t="str">
            <v>생산본부생산기획팀5103270</v>
          </cell>
          <cell r="C170" t="str">
            <v>생산본부생산기획팀</v>
          </cell>
          <cell r="D170" t="str">
            <v>5103270</v>
          </cell>
          <cell r="E170" t="str">
            <v>복리후생비-법정후생비(제조)</v>
          </cell>
          <cell r="F170">
            <v>5494890</v>
          </cell>
          <cell r="G170">
            <v>5248460</v>
          </cell>
          <cell r="H170">
            <v>5248460</v>
          </cell>
          <cell r="I170">
            <v>8223300</v>
          </cell>
          <cell r="J170">
            <v>6117140</v>
          </cell>
          <cell r="K170">
            <v>6117140</v>
          </cell>
          <cell r="L170">
            <v>6309880</v>
          </cell>
          <cell r="M170">
            <v>6309880</v>
          </cell>
          <cell r="N170">
            <v>6309880</v>
          </cell>
          <cell r="O170">
            <v>6309880</v>
          </cell>
          <cell r="P170">
            <v>6309880</v>
          </cell>
          <cell r="Q170">
            <v>5838300</v>
          </cell>
        </row>
        <row r="171">
          <cell r="B171" t="str">
            <v>생산본부생산기획팀5103111</v>
          </cell>
          <cell r="C171" t="str">
            <v>생산본부생산기획팀</v>
          </cell>
          <cell r="D171" t="str">
            <v>5103111</v>
          </cell>
          <cell r="E171" t="str">
            <v>복리후생비-식당운영비(제조)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</row>
        <row r="172">
          <cell r="B172" t="str">
            <v>생산본부생산기획팀5103131</v>
          </cell>
          <cell r="C172" t="str">
            <v>생산본부생산기획팀</v>
          </cell>
          <cell r="D172" t="str">
            <v>5103131</v>
          </cell>
          <cell r="E172" t="str">
            <v>복리후생비-부서활동비(제조)</v>
          </cell>
          <cell r="F172">
            <v>1356646</v>
          </cell>
          <cell r="G172">
            <v>2519744</v>
          </cell>
          <cell r="H172">
            <v>3409163</v>
          </cell>
          <cell r="I172">
            <v>1842122</v>
          </cell>
          <cell r="J172">
            <v>1530331</v>
          </cell>
          <cell r="K172">
            <v>3133195</v>
          </cell>
          <cell r="L172">
            <v>3763022</v>
          </cell>
          <cell r="M172">
            <v>1786676</v>
          </cell>
          <cell r="N172">
            <v>3891933</v>
          </cell>
          <cell r="O172">
            <v>1877840</v>
          </cell>
          <cell r="P172">
            <v>5949384</v>
          </cell>
          <cell r="Q172">
            <v>4256976</v>
          </cell>
        </row>
        <row r="173">
          <cell r="B173" t="str">
            <v>생산본부생산기획팀5104110</v>
          </cell>
          <cell r="C173" t="str">
            <v>생산본부생산기획팀</v>
          </cell>
          <cell r="D173" t="str">
            <v>5104110</v>
          </cell>
          <cell r="E173" t="str">
            <v>여비교통비-해외출장비(제조)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</row>
        <row r="174">
          <cell r="B174" t="str">
            <v>생산본부생산기획팀5104120</v>
          </cell>
          <cell r="C174" t="str">
            <v>생산본부생산기획팀</v>
          </cell>
          <cell r="D174" t="str">
            <v>5104120</v>
          </cell>
          <cell r="E174" t="str">
            <v>여비교통비-시외출장비(제조)</v>
          </cell>
          <cell r="F174">
            <v>324176</v>
          </cell>
          <cell r="G174">
            <v>433529</v>
          </cell>
          <cell r="H174">
            <v>609121</v>
          </cell>
          <cell r="I174">
            <v>571185</v>
          </cell>
          <cell r="J174">
            <v>465752</v>
          </cell>
          <cell r="K174">
            <v>172969</v>
          </cell>
          <cell r="L174">
            <v>396042</v>
          </cell>
          <cell r="M174">
            <v>572003</v>
          </cell>
          <cell r="N174">
            <v>516583</v>
          </cell>
          <cell r="O174">
            <v>849892</v>
          </cell>
          <cell r="P174">
            <v>610055</v>
          </cell>
          <cell r="Q174">
            <v>487591</v>
          </cell>
        </row>
        <row r="175">
          <cell r="B175" t="str">
            <v>생산본부생산기획팀5104130</v>
          </cell>
          <cell r="C175" t="str">
            <v>생산본부생산기획팀</v>
          </cell>
          <cell r="D175" t="str">
            <v>5104130</v>
          </cell>
          <cell r="E175" t="str">
            <v>여비교통비-시내출장비(제조)</v>
          </cell>
          <cell r="F175">
            <v>0</v>
          </cell>
          <cell r="G175">
            <v>0</v>
          </cell>
          <cell r="H175">
            <v>0</v>
          </cell>
          <cell r="I175">
            <v>8000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19000</v>
          </cell>
        </row>
        <row r="176">
          <cell r="B176" t="str">
            <v>생산본부생산기획팀5104140</v>
          </cell>
          <cell r="C176" t="str">
            <v>생산본부생산기획팀</v>
          </cell>
          <cell r="D176" t="str">
            <v>5104140</v>
          </cell>
          <cell r="E176" t="str">
            <v/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</row>
        <row r="177">
          <cell r="B177" t="str">
            <v>생산본부생산기획팀5104150</v>
          </cell>
          <cell r="C177" t="str">
            <v>생산본부생산기획팀</v>
          </cell>
          <cell r="D177" t="str">
            <v>5104150</v>
          </cell>
          <cell r="E177" t="str">
            <v>여비교통비-해외여비(제조)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</row>
        <row r="178">
          <cell r="B178" t="str">
            <v>생산본부생산기획팀5105160</v>
          </cell>
          <cell r="C178" t="str">
            <v>생산본부생산기획팀</v>
          </cell>
          <cell r="D178" t="str">
            <v>5105160</v>
          </cell>
          <cell r="E178" t="str">
            <v>통신비-시설유지비(제조)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</row>
        <row r="179">
          <cell r="B179" t="str">
            <v>생산본부생산기획팀5105150</v>
          </cell>
          <cell r="C179" t="str">
            <v>생산본부생산기획팀</v>
          </cell>
          <cell r="D179" t="str">
            <v>5105150</v>
          </cell>
          <cell r="E179" t="str">
            <v>통신비-정보통신사용료(제조)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</row>
        <row r="180">
          <cell r="B180" t="str">
            <v>생산본부생산기획팀5105140</v>
          </cell>
          <cell r="C180" t="str">
            <v>생산본부생산기획팀</v>
          </cell>
          <cell r="D180" t="str">
            <v>5105140</v>
          </cell>
          <cell r="E180" t="str">
            <v>통신비-우편전보료(제조)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</row>
        <row r="181">
          <cell r="B181" t="str">
            <v>생산본부생산기획팀5105130</v>
          </cell>
          <cell r="C181" t="str">
            <v>생산본부생산기획팀</v>
          </cell>
          <cell r="D181" t="str">
            <v>5105130</v>
          </cell>
          <cell r="E181" t="str">
            <v/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</row>
        <row r="182">
          <cell r="B182" t="str">
            <v>생산본부생산기획팀5105120</v>
          </cell>
          <cell r="C182" t="str">
            <v>생산본부생산기획팀</v>
          </cell>
          <cell r="D182" t="str">
            <v>5105120</v>
          </cell>
          <cell r="E182" t="str">
            <v/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</row>
        <row r="183">
          <cell r="B183" t="str">
            <v>생산본부생산기획팀5105110</v>
          </cell>
          <cell r="C183" t="str">
            <v>생산본부생산기획팀</v>
          </cell>
          <cell r="D183" t="str">
            <v>5105110</v>
          </cell>
          <cell r="E183" t="str">
            <v/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</row>
        <row r="184">
          <cell r="B184" t="str">
            <v>생산본부생산기획팀5105111</v>
          </cell>
          <cell r="C184" t="str">
            <v>생산본부생산기획팀</v>
          </cell>
          <cell r="D184" t="str">
            <v>5105111</v>
          </cell>
          <cell r="E184" t="str">
            <v>통신비-전화료(제조)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</row>
        <row r="185">
          <cell r="B185" t="str">
            <v>생산본부생산기획팀5106110</v>
          </cell>
          <cell r="C185" t="str">
            <v>생산본부생산기획팀</v>
          </cell>
          <cell r="D185" t="str">
            <v>5106110</v>
          </cell>
          <cell r="E185" t="str">
            <v>수도광열비-수도료(제조)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</row>
        <row r="186">
          <cell r="B186" t="str">
            <v>생산본부생산기획팀5106120</v>
          </cell>
          <cell r="C186" t="str">
            <v>생산본부생산기획팀</v>
          </cell>
          <cell r="D186" t="str">
            <v>5106120</v>
          </cell>
          <cell r="E186" t="str">
            <v/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</row>
        <row r="187">
          <cell r="B187" t="str">
            <v>생산본부생산기획팀5106130</v>
          </cell>
          <cell r="C187" t="str">
            <v>생산본부생산기획팀</v>
          </cell>
          <cell r="D187" t="str">
            <v>5106130</v>
          </cell>
          <cell r="E187" t="str">
            <v>수도광열비-전력료(제조)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</row>
        <row r="188">
          <cell r="B188" t="str">
            <v>생산본부생산기획팀5106140</v>
          </cell>
          <cell r="C188" t="str">
            <v>생산본부생산기획팀</v>
          </cell>
          <cell r="D188" t="str">
            <v>5106140</v>
          </cell>
          <cell r="E188" t="str">
            <v/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</row>
        <row r="189">
          <cell r="B189" t="str">
            <v>생산본부생산기획팀5106150</v>
          </cell>
          <cell r="C189" t="str">
            <v>생산본부생산기획팀</v>
          </cell>
          <cell r="D189" t="str">
            <v>5106150</v>
          </cell>
          <cell r="E189" t="str">
            <v/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</row>
        <row r="190">
          <cell r="B190" t="str">
            <v>생산본부생산기획팀5106160</v>
          </cell>
          <cell r="C190" t="str">
            <v>생산본부생산기획팀</v>
          </cell>
          <cell r="D190" t="str">
            <v>5106160</v>
          </cell>
          <cell r="E190" t="str">
            <v/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</row>
        <row r="191">
          <cell r="B191" t="str">
            <v>생산본부생산기획팀5106141</v>
          </cell>
          <cell r="C191" t="str">
            <v>생산본부생산기획팀</v>
          </cell>
          <cell r="D191" t="str">
            <v>5106141</v>
          </cell>
          <cell r="E191" t="str">
            <v>수도광열비-연료난방비(제조)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</row>
        <row r="192">
          <cell r="B192" t="str">
            <v>생산본부생산기획팀5107110</v>
          </cell>
          <cell r="C192" t="str">
            <v>생산본부생산기획팀</v>
          </cell>
          <cell r="D192" t="str">
            <v>5107110</v>
          </cell>
          <cell r="E192" t="str">
            <v>세금과공과-인지세(제조)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</row>
        <row r="193">
          <cell r="B193" t="str">
            <v>생산본부생산기획팀5107130</v>
          </cell>
          <cell r="C193" t="str">
            <v>생산본부생산기획팀</v>
          </cell>
          <cell r="D193" t="str">
            <v>5107130</v>
          </cell>
          <cell r="E193" t="str">
            <v>세금과공과-종업원분주민세(제조)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</row>
        <row r="194">
          <cell r="B194" t="str">
            <v>생산본부생산기획팀5107120</v>
          </cell>
          <cell r="C194" t="str">
            <v>생산본부생산기획팀</v>
          </cell>
          <cell r="D194" t="str">
            <v>5107120</v>
          </cell>
          <cell r="E194" t="str">
            <v>세금과공과-주민세(제조)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</row>
        <row r="195">
          <cell r="B195" t="str">
            <v>생산본부생산기획팀5107140</v>
          </cell>
          <cell r="C195" t="str">
            <v>생산본부생산기획팀</v>
          </cell>
          <cell r="D195" t="str">
            <v>5107140</v>
          </cell>
          <cell r="E195" t="str">
            <v>세금과공과-재산세(제조)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</row>
        <row r="196">
          <cell r="B196" t="str">
            <v>생산본부생산기획팀5107150</v>
          </cell>
          <cell r="C196" t="str">
            <v>생산본부생산기획팀</v>
          </cell>
          <cell r="D196" t="str">
            <v>5107150</v>
          </cell>
          <cell r="E196" t="str">
            <v>세금과공과-차량세(제조)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</row>
        <row r="197">
          <cell r="B197" t="str">
            <v>생산본부생산기획팀5107160</v>
          </cell>
          <cell r="C197" t="str">
            <v>생산본부생산기획팀</v>
          </cell>
          <cell r="D197" t="str">
            <v>5107160</v>
          </cell>
          <cell r="E197" t="str">
            <v>세금과공과-면허세(제조)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</row>
        <row r="198">
          <cell r="B198" t="str">
            <v>생산본부생산기획팀5107170</v>
          </cell>
          <cell r="C198" t="str">
            <v>생산본부생산기획팀</v>
          </cell>
          <cell r="D198" t="str">
            <v>5107170</v>
          </cell>
          <cell r="E198" t="str">
            <v>세금과공과-기타제세(제조)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</row>
        <row r="199">
          <cell r="B199" t="str">
            <v>생산본부생산기획팀5107180</v>
          </cell>
          <cell r="C199" t="str">
            <v>생산본부생산기획팀</v>
          </cell>
          <cell r="D199" t="str">
            <v>5107180</v>
          </cell>
          <cell r="E199" t="str">
            <v/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</row>
        <row r="200">
          <cell r="B200" t="str">
            <v>생산본부생산기획팀5107190</v>
          </cell>
          <cell r="C200" t="str">
            <v>생산본부생산기획팀</v>
          </cell>
          <cell r="D200" t="str">
            <v>5107190</v>
          </cell>
          <cell r="E200" t="str">
            <v>세금과공과-협회비(제조)</v>
          </cell>
          <cell r="F200">
            <v>0</v>
          </cell>
          <cell r="G200">
            <v>0</v>
          </cell>
          <cell r="H200">
            <v>5745000</v>
          </cell>
          <cell r="I200">
            <v>0</v>
          </cell>
          <cell r="J200">
            <v>0</v>
          </cell>
          <cell r="K200">
            <v>391629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</row>
        <row r="201">
          <cell r="B201" t="str">
            <v>생산본부생산기획팀5107210</v>
          </cell>
          <cell r="C201" t="str">
            <v>생산본부생산기획팀</v>
          </cell>
          <cell r="D201" t="str">
            <v>5107210</v>
          </cell>
          <cell r="E201" t="str">
            <v>세금과공과-공과금(제조)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</row>
        <row r="202">
          <cell r="B202" t="str">
            <v>생산본부생산기획팀5108110</v>
          </cell>
          <cell r="C202" t="str">
            <v>생산본부생산기획팀</v>
          </cell>
          <cell r="D202" t="str">
            <v>5108110</v>
          </cell>
          <cell r="E202" t="str">
            <v>지급임차료-건물임차료(제조)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</row>
        <row r="203">
          <cell r="B203" t="str">
            <v>생산본부생산기획팀5108120</v>
          </cell>
          <cell r="C203" t="str">
            <v>생산본부생산기획팀</v>
          </cell>
          <cell r="D203" t="str">
            <v>5108120</v>
          </cell>
          <cell r="E203" t="str">
            <v/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</row>
        <row r="204">
          <cell r="B204" t="str">
            <v>생산본부생산기획팀5108130</v>
          </cell>
          <cell r="C204" t="str">
            <v>생산본부생산기획팀</v>
          </cell>
          <cell r="D204" t="str">
            <v>5108130</v>
          </cell>
          <cell r="E204" t="str">
            <v/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</row>
        <row r="205">
          <cell r="B205" t="str">
            <v>생산본부생산기획팀5108140</v>
          </cell>
          <cell r="C205" t="str">
            <v>생산본부생산기획팀</v>
          </cell>
          <cell r="D205" t="str">
            <v>5108140</v>
          </cell>
          <cell r="E205" t="str">
            <v>지급임차료-점용료(제조)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</row>
        <row r="206">
          <cell r="B206" t="str">
            <v>생산본부생산기획팀5108150</v>
          </cell>
          <cell r="C206" t="str">
            <v>생산본부생산기획팀</v>
          </cell>
          <cell r="D206" t="str">
            <v>5108150</v>
          </cell>
          <cell r="E206" t="str">
            <v/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</row>
        <row r="207">
          <cell r="B207" t="str">
            <v>생산본부생산기획팀5108160</v>
          </cell>
          <cell r="C207" t="str">
            <v>생산본부생산기획팀</v>
          </cell>
          <cell r="D207" t="str">
            <v>5108160</v>
          </cell>
          <cell r="E207" t="str">
            <v/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</row>
        <row r="208">
          <cell r="B208" t="str">
            <v>생산본부생산기획팀5108161</v>
          </cell>
          <cell r="C208" t="str">
            <v>생산본부생산기획팀</v>
          </cell>
          <cell r="D208" t="str">
            <v>5108161</v>
          </cell>
          <cell r="E208" t="str">
            <v>지급임차료-차량렌트료(제조)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</row>
        <row r="209">
          <cell r="B209" t="str">
            <v>생산본부생산기획팀5108162</v>
          </cell>
          <cell r="C209" t="str">
            <v>생산본부생산기획팀</v>
          </cell>
          <cell r="D209" t="str">
            <v>5108162</v>
          </cell>
          <cell r="E209" t="str">
            <v>지급임차료-차량리스료(제조)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</row>
        <row r="210">
          <cell r="B210" t="str">
            <v>생산본부생산기획팀5109110</v>
          </cell>
          <cell r="C210" t="str">
            <v>생산본부생산기획팀</v>
          </cell>
          <cell r="D210" t="str">
            <v>5109110</v>
          </cell>
          <cell r="E210" t="str">
            <v>감가상각비-건물(제조)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</row>
        <row r="211">
          <cell r="B211" t="str">
            <v>생산본부생산기획팀5109120</v>
          </cell>
          <cell r="C211" t="str">
            <v>생산본부생산기획팀</v>
          </cell>
          <cell r="D211" t="str">
            <v>5109120</v>
          </cell>
          <cell r="E211" t="str">
            <v>감가상각비-구축물(제조)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</row>
        <row r="212">
          <cell r="B212" t="str">
            <v>생산본부생산기획팀5109130</v>
          </cell>
          <cell r="C212" t="str">
            <v>생산본부생산기획팀</v>
          </cell>
          <cell r="D212" t="str">
            <v>5109130</v>
          </cell>
          <cell r="E212" t="str">
            <v>감가상각비-기계장치(제조)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</row>
        <row r="213">
          <cell r="B213" t="str">
            <v>생산본부생산기획팀5109140</v>
          </cell>
          <cell r="C213" t="str">
            <v>생산본부생산기획팀</v>
          </cell>
          <cell r="D213" t="str">
            <v>5109140</v>
          </cell>
          <cell r="E213" t="str">
            <v>감가상각비-공구기구(제조)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</row>
        <row r="214">
          <cell r="B214" t="str">
            <v>생산본부생산기획팀5109150</v>
          </cell>
          <cell r="C214" t="str">
            <v>생산본부생산기획팀</v>
          </cell>
          <cell r="D214" t="str">
            <v>5109150</v>
          </cell>
          <cell r="E214" t="str">
            <v>감가상각비-차량운반구(제조)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</row>
        <row r="215">
          <cell r="B215" t="str">
            <v>생산본부생산기획팀5109160</v>
          </cell>
          <cell r="C215" t="str">
            <v>생산본부생산기획팀</v>
          </cell>
          <cell r="D215" t="str">
            <v>5109160</v>
          </cell>
          <cell r="E215" t="str">
            <v/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</row>
        <row r="216">
          <cell r="B216" t="str">
            <v>생산본부생산기획팀5109170</v>
          </cell>
          <cell r="C216" t="str">
            <v>생산본부생산기획팀</v>
          </cell>
          <cell r="D216" t="str">
            <v>5109170</v>
          </cell>
          <cell r="E216" t="str">
            <v>감가상각비-산업재산권(제조)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</row>
        <row r="217">
          <cell r="B217" t="str">
            <v>생산본부생산기획팀5109180</v>
          </cell>
          <cell r="C217" t="str">
            <v>생산본부생산기획팀</v>
          </cell>
          <cell r="D217" t="str">
            <v>5109180</v>
          </cell>
          <cell r="E217" t="str">
            <v/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</row>
        <row r="218">
          <cell r="B218" t="str">
            <v>생산본부생산기획팀5109190</v>
          </cell>
          <cell r="C218" t="str">
            <v>생산본부생산기획팀</v>
          </cell>
          <cell r="D218" t="str">
            <v>5109190</v>
          </cell>
          <cell r="E218" t="str">
            <v/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</row>
        <row r="219">
          <cell r="B219" t="str">
            <v>생산본부생산기획팀5109210</v>
          </cell>
          <cell r="C219" t="str">
            <v>생산본부생산기획팀</v>
          </cell>
          <cell r="D219" t="str">
            <v>5109210</v>
          </cell>
          <cell r="E219" t="str">
            <v>감가상각비-임차자산개량(제조)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</row>
        <row r="220">
          <cell r="B220" t="str">
            <v>생산본부생산기획팀5109220</v>
          </cell>
          <cell r="C220" t="str">
            <v>생산본부생산기획팀</v>
          </cell>
          <cell r="D220" t="str">
            <v>5109220</v>
          </cell>
          <cell r="E220" t="str">
            <v>감가상각비-비품(제조)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</row>
        <row r="221">
          <cell r="B221" t="str">
            <v>생산본부생산기획팀5110110</v>
          </cell>
          <cell r="C221" t="str">
            <v>생산본부생산기획팀</v>
          </cell>
          <cell r="D221" t="str">
            <v>5110110</v>
          </cell>
          <cell r="E221" t="str">
            <v>수선비-건물(제조)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</row>
        <row r="222">
          <cell r="B222" t="str">
            <v>생산본부생산기획팀5110120</v>
          </cell>
          <cell r="C222" t="str">
            <v>생산본부생산기획팀</v>
          </cell>
          <cell r="D222" t="str">
            <v>5110120</v>
          </cell>
          <cell r="E222" t="str">
            <v>수선비-구축물(제조)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</row>
        <row r="223">
          <cell r="B223" t="str">
            <v>생산본부생산기획팀5110130</v>
          </cell>
          <cell r="C223" t="str">
            <v>생산본부생산기획팀</v>
          </cell>
          <cell r="D223" t="str">
            <v>5110130</v>
          </cell>
          <cell r="E223" t="str">
            <v>수선비-기계장치(제조)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</row>
        <row r="224">
          <cell r="B224" t="str">
            <v>생산본부생산기획팀5110140</v>
          </cell>
          <cell r="C224" t="str">
            <v>생산본부생산기획팀</v>
          </cell>
          <cell r="D224" t="str">
            <v>5110140</v>
          </cell>
          <cell r="E224" t="str">
            <v>수선비-공구기구비품(제조)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</row>
        <row r="225">
          <cell r="B225" t="str">
            <v>생산본부생산기획팀5110160</v>
          </cell>
          <cell r="C225" t="str">
            <v>생산본부생산기획팀</v>
          </cell>
          <cell r="D225" t="str">
            <v>5110160</v>
          </cell>
          <cell r="E225" t="str">
            <v>수선비-안전보건비_출고(제조)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</row>
        <row r="226">
          <cell r="B226" t="str">
            <v>생산본부생산기획팀5110150</v>
          </cell>
          <cell r="C226" t="str">
            <v>생산본부생산기획팀</v>
          </cell>
          <cell r="D226">
            <v>5110150</v>
          </cell>
          <cell r="E226" t="str">
            <v>수선비-안전보건비(제조)</v>
          </cell>
          <cell r="F226">
            <v>0</v>
          </cell>
          <cell r="G226">
            <v>0</v>
          </cell>
          <cell r="H226">
            <v>0</v>
          </cell>
          <cell r="I226">
            <v>50000</v>
          </cell>
          <cell r="J226">
            <v>0</v>
          </cell>
          <cell r="K226">
            <v>208000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</row>
        <row r="227">
          <cell r="B227" t="str">
            <v>생산본부생산기획팀5111110</v>
          </cell>
          <cell r="C227" t="str">
            <v>생산본부생산기획팀</v>
          </cell>
          <cell r="D227" t="str">
            <v>5111110</v>
          </cell>
          <cell r="E227" t="str">
            <v>보험료-건물(제조)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</row>
        <row r="228">
          <cell r="B228" t="str">
            <v>생산본부생산기획팀5111120</v>
          </cell>
          <cell r="C228" t="str">
            <v>생산본부생산기획팀</v>
          </cell>
          <cell r="D228" t="str">
            <v>5111120</v>
          </cell>
          <cell r="E228" t="str">
            <v>보험료-기계장치(제조)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</row>
        <row r="229">
          <cell r="B229" t="str">
            <v>생산본부생산기획팀5111130</v>
          </cell>
          <cell r="C229" t="str">
            <v>생산본부생산기획팀</v>
          </cell>
          <cell r="D229" t="str">
            <v>5111130</v>
          </cell>
          <cell r="E229" t="str">
            <v>보험료-재고품(제조)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</row>
        <row r="230">
          <cell r="B230" t="str">
            <v>생산본부생산기획팀5111140</v>
          </cell>
          <cell r="C230" t="str">
            <v>생산본부생산기획팀</v>
          </cell>
          <cell r="D230" t="str">
            <v>5111140</v>
          </cell>
          <cell r="E230" t="str">
            <v/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</row>
        <row r="231">
          <cell r="B231" t="str">
            <v>생산본부생산기획팀5111150</v>
          </cell>
          <cell r="C231" t="str">
            <v>생산본부생산기획팀</v>
          </cell>
          <cell r="D231" t="str">
            <v>5111150</v>
          </cell>
          <cell r="E231" t="str">
            <v/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</row>
        <row r="232">
          <cell r="B232" t="str">
            <v>생산본부생산기획팀5111160</v>
          </cell>
          <cell r="C232" t="str">
            <v>생산본부생산기획팀</v>
          </cell>
          <cell r="D232" t="str">
            <v>5111160</v>
          </cell>
          <cell r="E232" t="str">
            <v>보험료-제보험(제조)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</row>
        <row r="233">
          <cell r="B233" t="str">
            <v>생산본부생산기획팀5111141</v>
          </cell>
          <cell r="C233" t="str">
            <v>생산본부생산기획팀</v>
          </cell>
          <cell r="D233" t="str">
            <v>5111141</v>
          </cell>
          <cell r="E233" t="str">
            <v/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</row>
        <row r="234">
          <cell r="B234" t="str">
            <v>생산본부생산기획팀5112110</v>
          </cell>
          <cell r="C234" t="str">
            <v>생산본부생산기획팀</v>
          </cell>
          <cell r="D234" t="str">
            <v>5112110</v>
          </cell>
          <cell r="E234" t="str">
            <v>접대비-교제비(제조)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</row>
        <row r="235">
          <cell r="B235" t="str">
            <v>생산본부생산기획팀5112120</v>
          </cell>
          <cell r="C235" t="str">
            <v>생산본부생산기획팀</v>
          </cell>
          <cell r="D235" t="str">
            <v>5112120</v>
          </cell>
          <cell r="E235" t="str">
            <v>접대비-사외경조비(제조)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</row>
        <row r="236">
          <cell r="B236" t="str">
            <v>생산본부생산기획팀5113110</v>
          </cell>
          <cell r="C236" t="str">
            <v>생산본부생산기획팀</v>
          </cell>
          <cell r="D236" t="str">
            <v>5113110</v>
          </cell>
          <cell r="E236" t="str">
            <v>경상연구개발비-품질검정비(제조)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</row>
        <row r="237">
          <cell r="B237" t="str">
            <v>생산본부생산기획팀5113120</v>
          </cell>
          <cell r="C237" t="str">
            <v>생산본부생산기획팀</v>
          </cell>
          <cell r="D237" t="str">
            <v>5113120</v>
          </cell>
          <cell r="E237" t="str">
            <v/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</row>
        <row r="238">
          <cell r="B238" t="str">
            <v>생산본부생산기획팀5113130</v>
          </cell>
          <cell r="C238" t="str">
            <v>생산본부생산기획팀</v>
          </cell>
          <cell r="D238" t="str">
            <v>5113130</v>
          </cell>
          <cell r="E238" t="str">
            <v>경상연구개발비-실험재료비_출고(제조)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</row>
        <row r="239">
          <cell r="B239" t="str">
            <v>생산본부생산기획팀5113140</v>
          </cell>
          <cell r="C239" t="str">
            <v>생산본부생산기획팀</v>
          </cell>
          <cell r="D239" t="str">
            <v>5113140</v>
          </cell>
          <cell r="E239" t="str">
            <v>경상연구개발비-실험시약비_출고(제조)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</row>
        <row r="240">
          <cell r="B240" t="str">
            <v>생산본부생산기획팀5113150</v>
          </cell>
          <cell r="C240" t="str">
            <v>생산본부생산기획팀</v>
          </cell>
          <cell r="D240" t="str">
            <v>5113150</v>
          </cell>
          <cell r="E240" t="str">
            <v>경상연구개발비-외부실험비(제조)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</row>
        <row r="241">
          <cell r="B241" t="str">
            <v>생산본부생산기획팀5113170</v>
          </cell>
          <cell r="C241" t="str">
            <v>생산본부생산기획팀</v>
          </cell>
          <cell r="D241" t="str">
            <v>5113170</v>
          </cell>
          <cell r="E241" t="str">
            <v>경상연구개발비-실험시약비(제조)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</row>
        <row r="242">
          <cell r="B242" t="str">
            <v>생산본부생산기획팀5113210</v>
          </cell>
          <cell r="C242" t="str">
            <v>생산본부생산기획팀</v>
          </cell>
          <cell r="D242" t="str">
            <v>5113210</v>
          </cell>
          <cell r="E242" t="str">
            <v>경상연구개발비-품질검정비_출고(제조)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</row>
        <row r="243">
          <cell r="B243" t="str">
            <v>생산본부생산기획팀5113160</v>
          </cell>
          <cell r="C243" t="str">
            <v>생산본부생산기획팀</v>
          </cell>
          <cell r="D243" t="str">
            <v>5113160</v>
          </cell>
          <cell r="E243" t="str">
            <v>경상연구개발비-실험재료비(제조)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</row>
        <row r="244">
          <cell r="B244" t="str">
            <v>생산본부생산기획팀5115110</v>
          </cell>
          <cell r="C244" t="str">
            <v>생산본부생산기획팀</v>
          </cell>
          <cell r="D244" t="str">
            <v>5115110</v>
          </cell>
          <cell r="E244" t="str">
            <v>운반비-운임(제조)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</row>
        <row r="245">
          <cell r="B245" t="str">
            <v>생산본부생산기획팀5116110</v>
          </cell>
          <cell r="C245" t="str">
            <v>생산본부생산기획팀</v>
          </cell>
          <cell r="D245" t="str">
            <v>5116110</v>
          </cell>
          <cell r="E245" t="str">
            <v/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</row>
        <row r="246">
          <cell r="B246" t="str">
            <v>생산본부생산기획팀5116120</v>
          </cell>
          <cell r="C246" t="str">
            <v>생산본부생산기획팀</v>
          </cell>
          <cell r="D246" t="str">
            <v>5116120</v>
          </cell>
          <cell r="E246" t="str">
            <v/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</row>
        <row r="247">
          <cell r="B247" t="str">
            <v>생산본부생산기획팀5116130</v>
          </cell>
          <cell r="C247" t="str">
            <v>생산본부생산기획팀</v>
          </cell>
          <cell r="D247" t="str">
            <v>5116130</v>
          </cell>
          <cell r="E247" t="str">
            <v>차량비-유류비(제조)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</row>
        <row r="248">
          <cell r="B248" t="str">
            <v>생산본부생산기획팀5116140</v>
          </cell>
          <cell r="C248" t="str">
            <v>생산본부생산기획팀</v>
          </cell>
          <cell r="D248" t="str">
            <v>5116140</v>
          </cell>
          <cell r="E248" t="str">
            <v/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</row>
        <row r="249">
          <cell r="B249" t="str">
            <v>생산본부생산기획팀5116150</v>
          </cell>
          <cell r="C249" t="str">
            <v>생산본부생산기획팀</v>
          </cell>
          <cell r="D249" t="str">
            <v>5116150</v>
          </cell>
          <cell r="E249" t="str">
            <v>차량비-주행주차비(제조)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</row>
        <row r="250">
          <cell r="B250" t="str">
            <v>생산본부생산기획팀5116160</v>
          </cell>
          <cell r="C250" t="str">
            <v>생산본부생산기획팀</v>
          </cell>
          <cell r="D250" t="str">
            <v>5116160</v>
          </cell>
          <cell r="E250" t="str">
            <v/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</row>
        <row r="251">
          <cell r="B251" t="str">
            <v>생산본부생산기획팀5116111</v>
          </cell>
          <cell r="C251" t="str">
            <v>생산본부생산기획팀</v>
          </cell>
          <cell r="D251" t="str">
            <v>5116111</v>
          </cell>
          <cell r="E251" t="str">
            <v>차량비-관리비(제조)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</row>
        <row r="252">
          <cell r="B252" t="str">
            <v>생산본부생산기획팀5117110</v>
          </cell>
          <cell r="C252" t="str">
            <v>생산본부생산기획팀</v>
          </cell>
          <cell r="D252" t="str">
            <v>5117110</v>
          </cell>
          <cell r="E252" t="str">
            <v>홍보비-홍보비(제조)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</row>
        <row r="253">
          <cell r="B253" t="str">
            <v>생산본부생산기획팀5118110</v>
          </cell>
          <cell r="C253" t="str">
            <v>생산본부생산기획팀</v>
          </cell>
          <cell r="D253" t="str">
            <v>5118110</v>
          </cell>
          <cell r="E253" t="str">
            <v/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</row>
        <row r="254">
          <cell r="B254" t="str">
            <v>생산본부생산기획팀5118120</v>
          </cell>
          <cell r="C254" t="str">
            <v>생산본부생산기획팀</v>
          </cell>
          <cell r="D254" t="str">
            <v>5118120</v>
          </cell>
          <cell r="E254" t="str">
            <v/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</row>
        <row r="255">
          <cell r="B255" t="str">
            <v>생산본부생산기획팀5118130</v>
          </cell>
          <cell r="C255" t="str">
            <v>생산본부생산기획팀</v>
          </cell>
          <cell r="D255" t="str">
            <v>5118130</v>
          </cell>
          <cell r="E255" t="str">
            <v>교육훈련비-사외교육훈련비(제조)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663637</v>
          </cell>
          <cell r="Q255">
            <v>219091</v>
          </cell>
        </row>
        <row r="256">
          <cell r="B256" t="str">
            <v>생산본부생산기획팀5118140</v>
          </cell>
          <cell r="C256" t="str">
            <v>생산본부생산기획팀</v>
          </cell>
          <cell r="D256" t="str">
            <v>5118140</v>
          </cell>
          <cell r="E256" t="str">
            <v/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</row>
        <row r="257">
          <cell r="B257" t="str">
            <v>생산본부생산기획팀5118150</v>
          </cell>
          <cell r="C257" t="str">
            <v>생산본부생산기획팀</v>
          </cell>
          <cell r="D257" t="str">
            <v>5118150</v>
          </cell>
          <cell r="E257" t="str">
            <v/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</row>
        <row r="258">
          <cell r="B258" t="str">
            <v>생산본부생산기획팀5130110</v>
          </cell>
          <cell r="C258" t="str">
            <v>생산본부생산기획팀</v>
          </cell>
          <cell r="D258" t="str">
            <v>5130110</v>
          </cell>
          <cell r="E258" t="str">
            <v/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</row>
        <row r="259">
          <cell r="B259" t="str">
            <v>생산본부생산기획팀5130120</v>
          </cell>
          <cell r="C259" t="str">
            <v>생산본부생산기획팀</v>
          </cell>
          <cell r="D259" t="str">
            <v>5130120</v>
          </cell>
          <cell r="E259" t="str">
            <v>사업진행비-사업진행비(제조)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211000</v>
          </cell>
          <cell r="K259">
            <v>409638</v>
          </cell>
          <cell r="L259">
            <v>51455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1175932</v>
          </cell>
        </row>
        <row r="260">
          <cell r="B260" t="str">
            <v>생산본부생산기획팀5119110</v>
          </cell>
          <cell r="C260" t="str">
            <v>생산본부생산기획팀</v>
          </cell>
          <cell r="D260" t="str">
            <v>5119110</v>
          </cell>
          <cell r="E260" t="str">
            <v>도서문구비-도서비(제조)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</row>
        <row r="261">
          <cell r="B261" t="str">
            <v>생산본부생산기획팀5119120</v>
          </cell>
          <cell r="C261" t="str">
            <v>생산본부생산기획팀</v>
          </cell>
          <cell r="D261" t="str">
            <v>5119120</v>
          </cell>
          <cell r="E261" t="str">
            <v/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</row>
        <row r="262">
          <cell r="B262" t="str">
            <v>생산본부생산기획팀5119130</v>
          </cell>
          <cell r="C262" t="str">
            <v>생산본부생산기획팀</v>
          </cell>
          <cell r="D262" t="str">
            <v>5119130</v>
          </cell>
          <cell r="E262" t="str">
            <v/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</row>
        <row r="263">
          <cell r="B263" t="str">
            <v>생산본부생산기획팀5119140</v>
          </cell>
          <cell r="C263" t="str">
            <v>생산본부생산기획팀</v>
          </cell>
          <cell r="D263" t="str">
            <v>5119140</v>
          </cell>
          <cell r="E263" t="str">
            <v/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</row>
        <row r="264">
          <cell r="B264" t="str">
            <v>생산본부생산기획팀5119150</v>
          </cell>
          <cell r="C264" t="str">
            <v>생산본부생산기획팀</v>
          </cell>
          <cell r="D264" t="str">
            <v>5119150</v>
          </cell>
          <cell r="E264" t="str">
            <v>도서문구비-사무용품비(제조)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</row>
        <row r="265">
          <cell r="B265" t="str">
            <v>생산본부생산기획팀5119160</v>
          </cell>
          <cell r="C265" t="str">
            <v>생산본부생산기획팀</v>
          </cell>
          <cell r="D265" t="str">
            <v>5119160</v>
          </cell>
          <cell r="E265" t="str">
            <v/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</row>
        <row r="266">
          <cell r="B266" t="str">
            <v>생산본부생산기획팀5119121</v>
          </cell>
          <cell r="C266" t="str">
            <v>생산본부생산기획팀</v>
          </cell>
          <cell r="D266" t="str">
            <v>5119121</v>
          </cell>
          <cell r="E266" t="str">
            <v>도서문구비-정기구독료(제조)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</row>
        <row r="267">
          <cell r="B267" t="str">
            <v>생산본부생산기획팀5119151</v>
          </cell>
          <cell r="C267" t="str">
            <v>생산본부생산기획팀</v>
          </cell>
          <cell r="D267" t="str">
            <v>5119151</v>
          </cell>
          <cell r="E267" t="str">
            <v>도서문구비-사무용품비_출고(제조)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</row>
        <row r="268">
          <cell r="B268" t="str">
            <v>생산본부생산기획팀5120110</v>
          </cell>
          <cell r="C268" t="str">
            <v>생산본부생산기획팀</v>
          </cell>
          <cell r="D268" t="str">
            <v>5120110</v>
          </cell>
          <cell r="E268" t="str">
            <v>소모품비-소모성기구비(제조)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</row>
        <row r="269">
          <cell r="B269" t="str">
            <v>생산본부생산기획팀5120140</v>
          </cell>
          <cell r="C269" t="str">
            <v>생산본부생산기획팀</v>
          </cell>
          <cell r="D269" t="str">
            <v>5120140</v>
          </cell>
          <cell r="E269" t="str">
            <v>소모품비-소모성소모품비(제조)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</row>
        <row r="270">
          <cell r="B270" t="str">
            <v>생산본부생산기획팀5120130</v>
          </cell>
          <cell r="C270" t="str">
            <v>생산본부생산기획팀</v>
          </cell>
          <cell r="D270" t="str">
            <v>5120130</v>
          </cell>
          <cell r="E270" t="str">
            <v>소모품비-소모성잡품비(제조)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</row>
        <row r="271">
          <cell r="B271" t="str">
            <v>생산본부생산기획팀5120120</v>
          </cell>
          <cell r="C271" t="str">
            <v>생산본부생산기획팀</v>
          </cell>
          <cell r="D271" t="str">
            <v>5120120</v>
          </cell>
          <cell r="E271" t="str">
            <v>소모품비-소모성소모품비_출고(제조)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</row>
        <row r="272">
          <cell r="B272" t="str">
            <v>생산본부생산기획팀5121110</v>
          </cell>
          <cell r="C272" t="str">
            <v>생산본부생산기획팀</v>
          </cell>
          <cell r="D272" t="str">
            <v>5121110</v>
          </cell>
          <cell r="E272" t="str">
            <v>지급수수료(제조)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</row>
        <row r="273">
          <cell r="B273" t="str">
            <v>생산본부생산기획팀5121120</v>
          </cell>
          <cell r="C273" t="str">
            <v>생산본부생산기획팀</v>
          </cell>
          <cell r="D273" t="str">
            <v>5121120</v>
          </cell>
          <cell r="E273" t="str">
            <v/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</row>
        <row r="274">
          <cell r="B274" t="str">
            <v>생산본부생산기획팀5121140</v>
          </cell>
          <cell r="C274" t="str">
            <v>생산본부생산기획팀</v>
          </cell>
          <cell r="D274" t="str">
            <v>5121140</v>
          </cell>
          <cell r="E274" t="str">
            <v>외주가공수수료(제조)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</row>
        <row r="275">
          <cell r="B275" t="str">
            <v>생산본부생산기획팀5121150</v>
          </cell>
          <cell r="C275" t="str">
            <v>생산본부생산기획팀</v>
          </cell>
          <cell r="D275" t="str">
            <v>5121150</v>
          </cell>
          <cell r="E275" t="str">
            <v>제수수료(제조)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</row>
        <row r="276">
          <cell r="B276" t="str">
            <v>생산본부생산기획팀5122110</v>
          </cell>
          <cell r="C276" t="str">
            <v>생산본부생산기획팀</v>
          </cell>
          <cell r="D276" t="str">
            <v>5122110</v>
          </cell>
          <cell r="E276" t="str">
            <v>용역비-제품(제조)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</row>
        <row r="277">
          <cell r="B277" t="str">
            <v>생산본부생산기획팀5122120</v>
          </cell>
          <cell r="C277" t="str">
            <v>생산본부생산기획팀</v>
          </cell>
          <cell r="D277" t="str">
            <v>5122120</v>
          </cell>
          <cell r="E277" t="str">
            <v>용역비-전산(제조)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</row>
        <row r="278">
          <cell r="B278" t="str">
            <v>생산본부생산기획팀5122130</v>
          </cell>
          <cell r="C278" t="str">
            <v>생산본부생산기획팀</v>
          </cell>
          <cell r="D278" t="str">
            <v>5122130</v>
          </cell>
          <cell r="E278" t="str">
            <v>용역비-시설관리비(제조)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</row>
        <row r="279">
          <cell r="B279" t="str">
            <v>생산본부생산기획팀5122140</v>
          </cell>
          <cell r="C279" t="str">
            <v>생산본부생산기획팀</v>
          </cell>
          <cell r="D279" t="str">
            <v>5122140</v>
          </cell>
          <cell r="E279" t="str">
            <v>용역비-기타(제조)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</row>
        <row r="280">
          <cell r="B280" t="str">
            <v>생산본부생산기획팀5123110</v>
          </cell>
          <cell r="C280" t="str">
            <v>생산본부생산기획팀</v>
          </cell>
          <cell r="D280" t="str">
            <v>5123110</v>
          </cell>
          <cell r="E280" t="str">
            <v/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</row>
        <row r="281">
          <cell r="B281" t="str">
            <v>생산본부생산기획팀5123120</v>
          </cell>
          <cell r="C281" t="str">
            <v>생산본부생산기획팀</v>
          </cell>
          <cell r="D281" t="str">
            <v>5123120</v>
          </cell>
          <cell r="E281" t="str">
            <v>잡비-환경미화비(제조)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</row>
        <row r="282">
          <cell r="B282" t="str">
            <v>생산본부생산기획팀5123130</v>
          </cell>
          <cell r="C282" t="str">
            <v>생산본부생산기획팀</v>
          </cell>
          <cell r="D282" t="str">
            <v>5123130</v>
          </cell>
          <cell r="E282" t="str">
            <v/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</row>
        <row r="283">
          <cell r="B283" t="str">
            <v>생산본부기술팀5102110</v>
          </cell>
          <cell r="C283" t="str">
            <v>생산본부기술팀</v>
          </cell>
          <cell r="D283" t="str">
            <v>5102110</v>
          </cell>
          <cell r="E283" t="str">
            <v/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</row>
        <row r="284">
          <cell r="B284" t="str">
            <v>생산본부기술팀5102120</v>
          </cell>
          <cell r="C284" t="str">
            <v>생산본부기술팀</v>
          </cell>
          <cell r="D284" t="str">
            <v>5102120</v>
          </cell>
          <cell r="E284" t="str">
            <v/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</row>
        <row r="285">
          <cell r="B285" t="str">
            <v>생산본부기술팀5102210</v>
          </cell>
          <cell r="C285" t="str">
            <v>생산본부기술팀</v>
          </cell>
          <cell r="D285" t="str">
            <v>5102210</v>
          </cell>
          <cell r="E285" t="str">
            <v>급여와임금(제조)</v>
          </cell>
          <cell r="F285">
            <v>35788700</v>
          </cell>
          <cell r="G285">
            <v>35788700</v>
          </cell>
          <cell r="H285">
            <v>35788700</v>
          </cell>
          <cell r="I285">
            <v>40583870</v>
          </cell>
          <cell r="J285">
            <v>42035700</v>
          </cell>
          <cell r="K285">
            <v>42035700</v>
          </cell>
          <cell r="L285">
            <v>36507160</v>
          </cell>
          <cell r="M285">
            <v>34340700</v>
          </cell>
          <cell r="N285">
            <v>34340700</v>
          </cell>
          <cell r="O285">
            <v>34340700</v>
          </cell>
          <cell r="P285">
            <v>34340700</v>
          </cell>
          <cell r="Q285">
            <v>34340700</v>
          </cell>
        </row>
        <row r="286">
          <cell r="B286" t="str">
            <v>생산본부기술팀5102220</v>
          </cell>
          <cell r="C286" t="str">
            <v>생산본부기술팀</v>
          </cell>
          <cell r="D286" t="str">
            <v>5102220</v>
          </cell>
          <cell r="E286" t="str">
            <v>상여금(제조)</v>
          </cell>
          <cell r="F286">
            <v>4294815</v>
          </cell>
          <cell r="G286">
            <v>4358588</v>
          </cell>
          <cell r="H286">
            <v>3476072</v>
          </cell>
          <cell r="I286">
            <v>3939688</v>
          </cell>
          <cell r="J286">
            <v>3982745</v>
          </cell>
          <cell r="K286">
            <v>3895574</v>
          </cell>
          <cell r="L286">
            <v>3185098</v>
          </cell>
          <cell r="M286">
            <v>3200321</v>
          </cell>
          <cell r="N286">
            <v>3223550</v>
          </cell>
          <cell r="O286">
            <v>3289040</v>
          </cell>
          <cell r="P286">
            <v>3308545</v>
          </cell>
          <cell r="Q286">
            <v>2110500</v>
          </cell>
        </row>
        <row r="287">
          <cell r="B287" t="str">
            <v>생산본부기술팀5102230</v>
          </cell>
          <cell r="C287" t="str">
            <v>생산본부기술팀</v>
          </cell>
          <cell r="D287" t="str">
            <v>5102230</v>
          </cell>
          <cell r="E287" t="str">
            <v>학비보조금(제조)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</row>
        <row r="288">
          <cell r="B288" t="str">
            <v>생산본부기술팀5102240</v>
          </cell>
          <cell r="C288" t="str">
            <v>생산본부기술팀</v>
          </cell>
          <cell r="D288" t="str">
            <v>5102240</v>
          </cell>
          <cell r="E288" t="str">
            <v>시간외근무수당(제조)</v>
          </cell>
          <cell r="F288">
            <v>0</v>
          </cell>
          <cell r="G288">
            <v>0</v>
          </cell>
          <cell r="H288">
            <v>0</v>
          </cell>
          <cell r="I288">
            <v>843600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</row>
        <row r="289">
          <cell r="B289" t="str">
            <v>생산본부기술팀5102250</v>
          </cell>
          <cell r="C289" t="str">
            <v>생산본부기술팀</v>
          </cell>
          <cell r="D289" t="str">
            <v>5102250</v>
          </cell>
          <cell r="E289" t="str">
            <v>휴가보상금(제조)</v>
          </cell>
          <cell r="F289">
            <v>906162</v>
          </cell>
          <cell r="G289">
            <v>914399</v>
          </cell>
          <cell r="H289">
            <v>912412</v>
          </cell>
          <cell r="I289">
            <v>1031491</v>
          </cell>
          <cell r="J289">
            <v>1037952</v>
          </cell>
          <cell r="K289">
            <v>1016270</v>
          </cell>
          <cell r="L289">
            <v>9203140</v>
          </cell>
          <cell r="M289">
            <v>851148</v>
          </cell>
          <cell r="N289">
            <v>848445</v>
          </cell>
          <cell r="O289">
            <v>863464</v>
          </cell>
          <cell r="P289">
            <v>871011</v>
          </cell>
          <cell r="Q289">
            <v>-1409347</v>
          </cell>
        </row>
        <row r="290">
          <cell r="B290" t="str">
            <v>생산본부기술팀5102260</v>
          </cell>
          <cell r="C290" t="str">
            <v>생산본부기술팀</v>
          </cell>
          <cell r="D290" t="str">
            <v>5102260</v>
          </cell>
          <cell r="E290" t="str">
            <v>시상비(제조)</v>
          </cell>
          <cell r="F290">
            <v>282800</v>
          </cell>
          <cell r="G290">
            <v>285370</v>
          </cell>
          <cell r="H290">
            <v>284750</v>
          </cell>
          <cell r="I290">
            <v>321913</v>
          </cell>
          <cell r="J290">
            <v>323930</v>
          </cell>
          <cell r="K290">
            <v>317163</v>
          </cell>
          <cell r="L290">
            <v>264742</v>
          </cell>
          <cell r="M290">
            <v>265631</v>
          </cell>
          <cell r="N290">
            <v>264787</v>
          </cell>
          <cell r="O290">
            <v>269474</v>
          </cell>
          <cell r="P290">
            <v>271830</v>
          </cell>
          <cell r="Q290">
            <v>1270823</v>
          </cell>
        </row>
        <row r="291">
          <cell r="B291" t="str">
            <v>생산본부기술팀5102280</v>
          </cell>
          <cell r="C291" t="str">
            <v>생산본부기술팀</v>
          </cell>
          <cell r="D291" t="str">
            <v>5102280</v>
          </cell>
          <cell r="E291" t="str">
            <v>제수당(제조)</v>
          </cell>
          <cell r="F291">
            <v>-1771350</v>
          </cell>
          <cell r="G291">
            <v>-1771350</v>
          </cell>
          <cell r="H291">
            <v>-1771350</v>
          </cell>
          <cell r="I291">
            <v>-1249550</v>
          </cell>
          <cell r="J291">
            <v>1323410</v>
          </cell>
          <cell r="K291">
            <v>30448670</v>
          </cell>
          <cell r="L291">
            <v>-1605900</v>
          </cell>
          <cell r="M291">
            <v>-1605900</v>
          </cell>
          <cell r="N291">
            <v>-1605900</v>
          </cell>
          <cell r="O291">
            <v>-1605900</v>
          </cell>
          <cell r="P291">
            <v>-1605900</v>
          </cell>
          <cell r="Q291">
            <v>-1605900</v>
          </cell>
        </row>
        <row r="292">
          <cell r="B292" t="str">
            <v>생산본부기술팀5102290</v>
          </cell>
          <cell r="C292" t="str">
            <v>생산본부기술팀</v>
          </cell>
          <cell r="D292" t="str">
            <v>5102290</v>
          </cell>
          <cell r="E292" t="str">
            <v/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</row>
        <row r="293">
          <cell r="B293" t="str">
            <v>생산본부기술팀5102410</v>
          </cell>
          <cell r="C293" t="str">
            <v>생산본부기술팀</v>
          </cell>
          <cell r="D293" t="str">
            <v>5102410</v>
          </cell>
          <cell r="E293" t="str">
            <v>퇴직급여충당금전입액(제조)</v>
          </cell>
          <cell r="F293">
            <v>2797606</v>
          </cell>
          <cell r="G293">
            <v>2822507</v>
          </cell>
          <cell r="H293">
            <v>2816503</v>
          </cell>
          <cell r="I293">
            <v>3181651</v>
          </cell>
          <cell r="J293">
            <v>3203545</v>
          </cell>
          <cell r="K293">
            <v>3137997</v>
          </cell>
          <cell r="L293">
            <v>2618179</v>
          </cell>
          <cell r="M293">
            <v>2626784</v>
          </cell>
          <cell r="N293">
            <v>2618617</v>
          </cell>
          <cell r="O293">
            <v>2663983</v>
          </cell>
          <cell r="P293">
            <v>2693602</v>
          </cell>
          <cell r="Q293">
            <v>2683817</v>
          </cell>
        </row>
        <row r="294">
          <cell r="B294" t="str">
            <v>생산본부기술팀5102420</v>
          </cell>
          <cell r="C294" t="str">
            <v>생산본부기술팀</v>
          </cell>
          <cell r="D294" t="str">
            <v>5102420</v>
          </cell>
          <cell r="E294" t="str">
            <v>퇴직위로금(제조)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192375000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</row>
        <row r="295">
          <cell r="B295" t="str">
            <v>생산본부기술팀5103260</v>
          </cell>
          <cell r="C295" t="str">
            <v>생산본부기술팀</v>
          </cell>
          <cell r="D295" t="str">
            <v>5103260</v>
          </cell>
          <cell r="E295" t="str">
            <v>복리후생비-통근비(제조)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</row>
        <row r="296">
          <cell r="B296" t="str">
            <v>생산본부기술팀5103250</v>
          </cell>
          <cell r="C296" t="str">
            <v>생산본부기술팀</v>
          </cell>
          <cell r="D296" t="str">
            <v>5103250</v>
          </cell>
          <cell r="E296" t="str">
            <v>복리후생비-직원이전비(제조)</v>
          </cell>
          <cell r="F296">
            <v>0</v>
          </cell>
          <cell r="G296">
            <v>0</v>
          </cell>
          <cell r="H296">
            <v>3600000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</row>
        <row r="297">
          <cell r="B297" t="str">
            <v>생산본부기술팀5103240</v>
          </cell>
          <cell r="C297" t="str">
            <v>생산본부기술팀</v>
          </cell>
          <cell r="D297" t="str">
            <v>5103240</v>
          </cell>
          <cell r="E297" t="str">
            <v/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</row>
        <row r="298">
          <cell r="B298" t="str">
            <v>생산본부기술팀5103230</v>
          </cell>
          <cell r="C298" t="str">
            <v>생산본부기술팀</v>
          </cell>
          <cell r="D298" t="str">
            <v>5103230</v>
          </cell>
          <cell r="E298" t="str">
            <v/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</row>
        <row r="299">
          <cell r="B299" t="str">
            <v>생산본부기술팀5103220</v>
          </cell>
          <cell r="C299" t="str">
            <v>생산본부기술팀</v>
          </cell>
          <cell r="D299" t="str">
            <v>5103220</v>
          </cell>
          <cell r="E299" t="str">
            <v>복리후생비-후생비(제조)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5219567</v>
          </cell>
          <cell r="L299">
            <v>0</v>
          </cell>
          <cell r="M299">
            <v>0</v>
          </cell>
          <cell r="N299">
            <v>3952500</v>
          </cell>
          <cell r="O299">
            <v>0</v>
          </cell>
          <cell r="P299">
            <v>0</v>
          </cell>
          <cell r="Q299">
            <v>0</v>
          </cell>
        </row>
        <row r="300">
          <cell r="B300" t="str">
            <v>생산본부기술팀5103210</v>
          </cell>
          <cell r="C300" t="str">
            <v>생산본부기술팀</v>
          </cell>
          <cell r="D300" t="str">
            <v>5103210</v>
          </cell>
          <cell r="E300" t="str">
            <v>복리후생비-사내경조비(제조)</v>
          </cell>
          <cell r="F300">
            <v>150000</v>
          </cell>
          <cell r="G300">
            <v>50000</v>
          </cell>
          <cell r="H300">
            <v>150000</v>
          </cell>
          <cell r="I300">
            <v>50000</v>
          </cell>
          <cell r="J300">
            <v>200000</v>
          </cell>
          <cell r="K300">
            <v>100000</v>
          </cell>
          <cell r="L300">
            <v>0</v>
          </cell>
          <cell r="M300">
            <v>100000</v>
          </cell>
          <cell r="N300">
            <v>150000</v>
          </cell>
          <cell r="O300">
            <v>150000</v>
          </cell>
          <cell r="P300">
            <v>50000</v>
          </cell>
          <cell r="Q300">
            <v>100000</v>
          </cell>
        </row>
        <row r="301">
          <cell r="B301" t="str">
            <v>생산본부기술팀5103190</v>
          </cell>
          <cell r="C301" t="str">
            <v>생산본부기술팀</v>
          </cell>
          <cell r="D301" t="str">
            <v>5103190</v>
          </cell>
          <cell r="E301" t="str">
            <v>복리후생비-지원보조비(제조)</v>
          </cell>
          <cell r="F301">
            <v>53660</v>
          </cell>
          <cell r="G301">
            <v>53660</v>
          </cell>
          <cell r="H301">
            <v>53660</v>
          </cell>
          <cell r="I301">
            <v>60850</v>
          </cell>
          <cell r="J301">
            <v>63010</v>
          </cell>
          <cell r="K301">
            <v>63010</v>
          </cell>
          <cell r="L301">
            <v>51470</v>
          </cell>
          <cell r="M301">
            <v>51470</v>
          </cell>
          <cell r="N301">
            <v>51470</v>
          </cell>
          <cell r="O301">
            <v>51470</v>
          </cell>
          <cell r="P301">
            <v>51470</v>
          </cell>
          <cell r="Q301">
            <v>51470</v>
          </cell>
        </row>
        <row r="302">
          <cell r="B302" t="str">
            <v>생산본부기술팀5103180</v>
          </cell>
          <cell r="C302" t="str">
            <v>생산본부기술팀</v>
          </cell>
          <cell r="D302" t="str">
            <v>5103180</v>
          </cell>
          <cell r="E302" t="str">
            <v>복리후생비-피복제비(제조)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</row>
        <row r="303">
          <cell r="B303" t="str">
            <v>생산본부기술팀5103170</v>
          </cell>
          <cell r="C303" t="str">
            <v>생산본부기술팀</v>
          </cell>
          <cell r="D303" t="str">
            <v>5103170</v>
          </cell>
          <cell r="E303" t="str">
            <v>복리후생비-의료위생비(제조)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</row>
        <row r="304">
          <cell r="B304" t="str">
            <v>생산본부기술팀5103160</v>
          </cell>
          <cell r="C304" t="str">
            <v>생산본부기술팀</v>
          </cell>
          <cell r="D304" t="str">
            <v>5103160</v>
          </cell>
          <cell r="E304" t="str">
            <v>복리후생비-단체시상비(제조)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</row>
        <row r="305">
          <cell r="B305" t="str">
            <v>생산본부기술팀5103150</v>
          </cell>
          <cell r="C305" t="str">
            <v>생산본부기술팀</v>
          </cell>
          <cell r="D305" t="str">
            <v>5103150</v>
          </cell>
          <cell r="E305" t="str">
            <v/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</row>
        <row r="306">
          <cell r="B306" t="str">
            <v>생산본부기술팀5103140</v>
          </cell>
          <cell r="C306" t="str">
            <v>생산본부기술팀</v>
          </cell>
          <cell r="D306" t="str">
            <v>5103140</v>
          </cell>
          <cell r="E306" t="str">
            <v>복리후생비-친선활동비(제조)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</row>
        <row r="307">
          <cell r="B307" t="str">
            <v>생산본부기술팀5103130</v>
          </cell>
          <cell r="C307" t="str">
            <v>생산본부기술팀</v>
          </cell>
          <cell r="D307" t="str">
            <v>5103130</v>
          </cell>
          <cell r="E307" t="str">
            <v/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</row>
        <row r="308">
          <cell r="B308" t="str">
            <v>생산본부기술팀5103120</v>
          </cell>
          <cell r="C308" t="str">
            <v>생산본부기술팀</v>
          </cell>
          <cell r="D308" t="str">
            <v>5103120</v>
          </cell>
          <cell r="E308" t="str">
            <v/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</row>
        <row r="309">
          <cell r="B309" t="str">
            <v>생산본부기술팀5103110</v>
          </cell>
          <cell r="C309" t="str">
            <v>생산본부기술팀</v>
          </cell>
          <cell r="D309" t="str">
            <v>5103110</v>
          </cell>
          <cell r="E309" t="str">
            <v/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</row>
        <row r="310">
          <cell r="B310" t="str">
            <v>생산본부기술팀5103270</v>
          </cell>
          <cell r="C310" t="str">
            <v>생산본부기술팀</v>
          </cell>
          <cell r="D310" t="str">
            <v>5103270</v>
          </cell>
          <cell r="E310" t="str">
            <v>복리후생비-법정후생비(제조)</v>
          </cell>
          <cell r="F310">
            <v>3807310</v>
          </cell>
          <cell r="G310">
            <v>3646710</v>
          </cell>
          <cell r="H310">
            <v>3565990</v>
          </cell>
          <cell r="I310">
            <v>5616950</v>
          </cell>
          <cell r="J310">
            <v>4711270</v>
          </cell>
          <cell r="K310">
            <v>4710230</v>
          </cell>
          <cell r="L310">
            <v>4220980</v>
          </cell>
          <cell r="M310">
            <v>4078670</v>
          </cell>
          <cell r="N310">
            <v>4078670</v>
          </cell>
          <cell r="O310">
            <v>4078670</v>
          </cell>
          <cell r="P310">
            <v>4078670</v>
          </cell>
          <cell r="Q310">
            <v>3629800</v>
          </cell>
        </row>
        <row r="311">
          <cell r="B311" t="str">
            <v>생산본부기술팀5103111</v>
          </cell>
          <cell r="C311" t="str">
            <v>생산본부기술팀</v>
          </cell>
          <cell r="D311" t="str">
            <v>5103111</v>
          </cell>
          <cell r="E311" t="str">
            <v>복리후생비-식당운영비(제조)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</row>
        <row r="312">
          <cell r="B312" t="str">
            <v>생산본부기술팀5103131</v>
          </cell>
          <cell r="C312" t="str">
            <v>생산본부기술팀</v>
          </cell>
          <cell r="D312" t="str">
            <v>5103131</v>
          </cell>
          <cell r="E312" t="str">
            <v>복리후생비-부서활동비(제조)</v>
          </cell>
          <cell r="F312">
            <v>194548</v>
          </cell>
          <cell r="G312">
            <v>184000</v>
          </cell>
          <cell r="H312">
            <v>544733</v>
          </cell>
          <cell r="I312">
            <v>184002</v>
          </cell>
          <cell r="J312">
            <v>396364</v>
          </cell>
          <cell r="K312">
            <v>662866</v>
          </cell>
          <cell r="L312">
            <v>335642</v>
          </cell>
          <cell r="M312">
            <v>399456</v>
          </cell>
          <cell r="N312">
            <v>468955</v>
          </cell>
          <cell r="O312">
            <v>0</v>
          </cell>
          <cell r="P312">
            <v>238328</v>
          </cell>
          <cell r="Q312">
            <v>1039775</v>
          </cell>
        </row>
        <row r="313">
          <cell r="B313" t="str">
            <v>생산본부기술팀5104110</v>
          </cell>
          <cell r="C313" t="str">
            <v>생산본부기술팀</v>
          </cell>
          <cell r="D313" t="str">
            <v>5104110</v>
          </cell>
          <cell r="E313" t="str">
            <v>여비교통비-해외출장비(제조)</v>
          </cell>
          <cell r="F313">
            <v>0</v>
          </cell>
          <cell r="G313">
            <v>1558379</v>
          </cell>
          <cell r="H313">
            <v>0</v>
          </cell>
          <cell r="I313">
            <v>0</v>
          </cell>
          <cell r="J313">
            <v>153400</v>
          </cell>
          <cell r="K313">
            <v>53100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107600</v>
          </cell>
          <cell r="Q313">
            <v>52100</v>
          </cell>
        </row>
        <row r="314">
          <cell r="B314" t="str">
            <v>생산본부기술팀5104120</v>
          </cell>
          <cell r="C314" t="str">
            <v>생산본부기술팀</v>
          </cell>
          <cell r="D314" t="str">
            <v>5104120</v>
          </cell>
          <cell r="E314" t="str">
            <v>여비교통비-시외출장비(제조)</v>
          </cell>
          <cell r="F314">
            <v>208500</v>
          </cell>
          <cell r="G314">
            <v>537272</v>
          </cell>
          <cell r="H314">
            <v>1069923</v>
          </cell>
          <cell r="I314">
            <v>972488</v>
          </cell>
          <cell r="J314">
            <v>398810</v>
          </cell>
          <cell r="K314">
            <v>426836</v>
          </cell>
          <cell r="L314">
            <v>864207</v>
          </cell>
          <cell r="M314">
            <v>1220054</v>
          </cell>
          <cell r="N314">
            <v>684885</v>
          </cell>
          <cell r="O314">
            <v>389193</v>
          </cell>
          <cell r="P314">
            <v>682792</v>
          </cell>
          <cell r="Q314">
            <v>475408</v>
          </cell>
        </row>
        <row r="315">
          <cell r="B315" t="str">
            <v>생산본부기술팀5104130</v>
          </cell>
          <cell r="C315" t="str">
            <v>생산본부기술팀</v>
          </cell>
          <cell r="D315" t="str">
            <v>5104130</v>
          </cell>
          <cell r="E315" t="str">
            <v>여비교통비-시내출장비(제조)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29176</v>
          </cell>
          <cell r="P315">
            <v>0</v>
          </cell>
          <cell r="Q315">
            <v>0</v>
          </cell>
        </row>
        <row r="316">
          <cell r="B316" t="str">
            <v>생산본부기술팀5104140</v>
          </cell>
          <cell r="C316" t="str">
            <v>생산본부기술팀</v>
          </cell>
          <cell r="D316" t="str">
            <v>5104140</v>
          </cell>
          <cell r="E316" t="str">
            <v/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</row>
        <row r="317">
          <cell r="B317" t="str">
            <v>생산본부기술팀5104150</v>
          </cell>
          <cell r="C317" t="str">
            <v>생산본부기술팀</v>
          </cell>
          <cell r="D317" t="str">
            <v>5104150</v>
          </cell>
          <cell r="E317" t="str">
            <v>여비교통비-해외여비(제조)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240000</v>
          </cell>
          <cell r="K317">
            <v>126800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690338</v>
          </cell>
          <cell r="Q317">
            <v>258980</v>
          </cell>
        </row>
        <row r="318">
          <cell r="B318" t="str">
            <v>생산본부기술팀5105160</v>
          </cell>
          <cell r="C318" t="str">
            <v>생산본부기술팀</v>
          </cell>
          <cell r="D318" t="str">
            <v>5105160</v>
          </cell>
          <cell r="E318" t="str">
            <v>통신비-시설유지비(제조)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</row>
        <row r="319">
          <cell r="B319" t="str">
            <v>생산본부기술팀5105150</v>
          </cell>
          <cell r="C319" t="str">
            <v>생산본부기술팀</v>
          </cell>
          <cell r="D319" t="str">
            <v>5105150</v>
          </cell>
          <cell r="E319" t="str">
            <v>통신비-정보통신사용료(제조)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</row>
        <row r="320">
          <cell r="B320" t="str">
            <v>생산본부기술팀5105140</v>
          </cell>
          <cell r="C320" t="str">
            <v>생산본부기술팀</v>
          </cell>
          <cell r="D320" t="str">
            <v>5105140</v>
          </cell>
          <cell r="E320" t="str">
            <v>통신비-우편전보료(제조)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</row>
        <row r="321">
          <cell r="B321" t="str">
            <v>생산본부기술팀5105130</v>
          </cell>
          <cell r="C321" t="str">
            <v>생산본부기술팀</v>
          </cell>
          <cell r="D321" t="str">
            <v>5105130</v>
          </cell>
          <cell r="E321" t="str">
            <v/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</row>
        <row r="322">
          <cell r="B322" t="str">
            <v>생산본부기술팀5105120</v>
          </cell>
          <cell r="C322" t="str">
            <v>생산본부기술팀</v>
          </cell>
          <cell r="D322" t="str">
            <v>5105120</v>
          </cell>
          <cell r="E322" t="str">
            <v/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</row>
        <row r="323">
          <cell r="B323" t="str">
            <v>생산본부기술팀5105110</v>
          </cell>
          <cell r="C323" t="str">
            <v>생산본부기술팀</v>
          </cell>
          <cell r="D323" t="str">
            <v>5105110</v>
          </cell>
          <cell r="E323" t="str">
            <v/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</row>
        <row r="324">
          <cell r="B324" t="str">
            <v>생산본부기술팀5105111</v>
          </cell>
          <cell r="C324" t="str">
            <v>생산본부기술팀</v>
          </cell>
          <cell r="D324" t="str">
            <v>5105111</v>
          </cell>
          <cell r="E324" t="str">
            <v>통신비-전화료(제조)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</row>
        <row r="325">
          <cell r="B325" t="str">
            <v>생산본부기술팀5106110</v>
          </cell>
          <cell r="C325" t="str">
            <v>생산본부기술팀</v>
          </cell>
          <cell r="D325" t="str">
            <v>5106110</v>
          </cell>
          <cell r="E325" t="str">
            <v>수도광열비-수도료(제조)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</row>
        <row r="326">
          <cell r="B326" t="str">
            <v>생산본부기술팀5106120</v>
          </cell>
          <cell r="C326" t="str">
            <v>생산본부기술팀</v>
          </cell>
          <cell r="D326" t="str">
            <v>5106120</v>
          </cell>
          <cell r="E326" t="str">
            <v/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</row>
        <row r="327">
          <cell r="B327" t="str">
            <v>생산본부기술팀5106130</v>
          </cell>
          <cell r="C327" t="str">
            <v>생산본부기술팀</v>
          </cell>
          <cell r="D327" t="str">
            <v>5106130</v>
          </cell>
          <cell r="E327" t="str">
            <v>수도광열비-전력료(제조)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</row>
        <row r="328">
          <cell r="B328" t="str">
            <v>생산본부기술팀5106140</v>
          </cell>
          <cell r="C328" t="str">
            <v>생산본부기술팀</v>
          </cell>
          <cell r="D328" t="str">
            <v>5106140</v>
          </cell>
          <cell r="E328" t="str">
            <v/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</row>
        <row r="329">
          <cell r="B329" t="str">
            <v>생산본부기술팀5106150</v>
          </cell>
          <cell r="C329" t="str">
            <v>생산본부기술팀</v>
          </cell>
          <cell r="D329" t="str">
            <v>5106150</v>
          </cell>
          <cell r="E329" t="str">
            <v/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</row>
        <row r="330">
          <cell r="B330" t="str">
            <v>생산본부기술팀5106160</v>
          </cell>
          <cell r="C330" t="str">
            <v>생산본부기술팀</v>
          </cell>
          <cell r="D330" t="str">
            <v>5106160</v>
          </cell>
          <cell r="E330" t="str">
            <v/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</row>
        <row r="331">
          <cell r="B331" t="str">
            <v>생산본부기술팀5106141</v>
          </cell>
          <cell r="C331" t="str">
            <v>생산본부기술팀</v>
          </cell>
          <cell r="D331" t="str">
            <v>5106141</v>
          </cell>
          <cell r="E331" t="str">
            <v>수도광열비-연료난방비(제조)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</row>
        <row r="332">
          <cell r="B332" t="str">
            <v>생산본부기술팀5107110</v>
          </cell>
          <cell r="C332" t="str">
            <v>생산본부기술팀</v>
          </cell>
          <cell r="D332" t="str">
            <v>5107110</v>
          </cell>
          <cell r="E332" t="str">
            <v>세금과공과-인지세(제조)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</row>
        <row r="333">
          <cell r="B333" t="str">
            <v>생산본부기술팀5107130</v>
          </cell>
          <cell r="C333" t="str">
            <v>생산본부기술팀</v>
          </cell>
          <cell r="D333" t="str">
            <v>5107130</v>
          </cell>
          <cell r="E333" t="str">
            <v>세금과공과-종업원분주민세(제조)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</row>
        <row r="334">
          <cell r="B334" t="str">
            <v>생산본부기술팀5107120</v>
          </cell>
          <cell r="C334" t="str">
            <v>생산본부기술팀</v>
          </cell>
          <cell r="D334" t="str">
            <v>5107120</v>
          </cell>
          <cell r="E334" t="str">
            <v>세금과공과-주민세(제조)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</row>
        <row r="335">
          <cell r="B335" t="str">
            <v>생산본부기술팀5107140</v>
          </cell>
          <cell r="C335" t="str">
            <v>생산본부기술팀</v>
          </cell>
          <cell r="D335" t="str">
            <v>5107140</v>
          </cell>
          <cell r="E335" t="str">
            <v>세금과공과-재산세(제조)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</row>
        <row r="336">
          <cell r="B336" t="str">
            <v>생산본부기술팀5107150</v>
          </cell>
          <cell r="C336" t="str">
            <v>생산본부기술팀</v>
          </cell>
          <cell r="D336" t="str">
            <v>5107150</v>
          </cell>
          <cell r="E336" t="str">
            <v>세금과공과-차량세(제조)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</row>
        <row r="337">
          <cell r="B337" t="str">
            <v>생산본부기술팀5107160</v>
          </cell>
          <cell r="C337" t="str">
            <v>생산본부기술팀</v>
          </cell>
          <cell r="D337" t="str">
            <v>5107160</v>
          </cell>
          <cell r="E337" t="str">
            <v>세금과공과-면허세(제조)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</row>
        <row r="338">
          <cell r="B338" t="str">
            <v>생산본부기술팀5107170</v>
          </cell>
          <cell r="C338" t="str">
            <v>생산본부기술팀</v>
          </cell>
          <cell r="D338" t="str">
            <v>5107170</v>
          </cell>
          <cell r="E338" t="str">
            <v>세금과공과-기타제세(제조)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</row>
        <row r="339">
          <cell r="B339" t="str">
            <v>생산본부기술팀5107180</v>
          </cell>
          <cell r="C339" t="str">
            <v>생산본부기술팀</v>
          </cell>
          <cell r="D339" t="str">
            <v>5107180</v>
          </cell>
          <cell r="E339" t="str">
            <v/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</row>
        <row r="340">
          <cell r="B340" t="str">
            <v>생산본부기술팀5107190</v>
          </cell>
          <cell r="C340" t="str">
            <v>생산본부기술팀</v>
          </cell>
          <cell r="D340" t="str">
            <v>5107190</v>
          </cell>
          <cell r="E340" t="str">
            <v>세금과공과-협회비(제조)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</row>
        <row r="341">
          <cell r="B341" t="str">
            <v>생산본부기술팀5107210</v>
          </cell>
          <cell r="C341" t="str">
            <v>생산본부기술팀</v>
          </cell>
          <cell r="D341" t="str">
            <v>5107210</v>
          </cell>
          <cell r="E341" t="str">
            <v>세금과공과-공과금(제조)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</row>
        <row r="342">
          <cell r="B342" t="str">
            <v>생산본부기술팀5108110</v>
          </cell>
          <cell r="C342" t="str">
            <v>생산본부기술팀</v>
          </cell>
          <cell r="D342" t="str">
            <v>5108110</v>
          </cell>
          <cell r="E342" t="str">
            <v>지급임차료-건물임차료(제조)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</row>
        <row r="343">
          <cell r="B343" t="str">
            <v>생산본부기술팀5108120</v>
          </cell>
          <cell r="C343" t="str">
            <v>생산본부기술팀</v>
          </cell>
          <cell r="D343" t="str">
            <v>5108120</v>
          </cell>
          <cell r="E343" t="str">
            <v/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</row>
        <row r="344">
          <cell r="B344" t="str">
            <v>생산본부기술팀5108130</v>
          </cell>
          <cell r="C344" t="str">
            <v>생산본부기술팀</v>
          </cell>
          <cell r="D344" t="str">
            <v>5108130</v>
          </cell>
          <cell r="E344" t="str">
            <v/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</row>
        <row r="345">
          <cell r="B345" t="str">
            <v>생산본부기술팀5108140</v>
          </cell>
          <cell r="C345" t="str">
            <v>생산본부기술팀</v>
          </cell>
          <cell r="D345" t="str">
            <v>5108140</v>
          </cell>
          <cell r="E345" t="str">
            <v>지급임차료-점용료(제조)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</row>
        <row r="346">
          <cell r="B346" t="str">
            <v>생산본부기술팀5108150</v>
          </cell>
          <cell r="C346" t="str">
            <v>생산본부기술팀</v>
          </cell>
          <cell r="D346" t="str">
            <v>5108150</v>
          </cell>
          <cell r="E346" t="str">
            <v/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</row>
        <row r="347">
          <cell r="B347" t="str">
            <v>생산본부기술팀5108160</v>
          </cell>
          <cell r="C347" t="str">
            <v>생산본부기술팀</v>
          </cell>
          <cell r="D347" t="str">
            <v>5108160</v>
          </cell>
          <cell r="E347" t="str">
            <v/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</row>
        <row r="348">
          <cell r="B348" t="str">
            <v>생산본부기술팀5108161</v>
          </cell>
          <cell r="C348" t="str">
            <v>생산본부기술팀</v>
          </cell>
          <cell r="D348" t="str">
            <v>5108161</v>
          </cell>
          <cell r="E348" t="str">
            <v>지급임차료-차량렌트료(제조)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</row>
        <row r="349">
          <cell r="B349" t="str">
            <v>생산본부기술팀5108162</v>
          </cell>
          <cell r="C349" t="str">
            <v>생산본부기술팀</v>
          </cell>
          <cell r="D349" t="str">
            <v>5108162</v>
          </cell>
          <cell r="E349" t="str">
            <v>지급임차료-차량리스료(제조)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</row>
        <row r="350">
          <cell r="B350" t="str">
            <v>생산본부기술팀5109110</v>
          </cell>
          <cell r="C350" t="str">
            <v>생산본부기술팀</v>
          </cell>
          <cell r="D350" t="str">
            <v>5109110</v>
          </cell>
          <cell r="E350" t="str">
            <v>감가상각비-건물(제조)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</row>
        <row r="351">
          <cell r="B351" t="str">
            <v>생산본부기술팀5109120</v>
          </cell>
          <cell r="C351" t="str">
            <v>생산본부기술팀</v>
          </cell>
          <cell r="D351" t="str">
            <v>5109120</v>
          </cell>
          <cell r="E351" t="str">
            <v>감가상각비-구축물(제조)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</row>
        <row r="352">
          <cell r="B352" t="str">
            <v>생산본부기술팀5109130</v>
          </cell>
          <cell r="C352" t="str">
            <v>생산본부기술팀</v>
          </cell>
          <cell r="D352" t="str">
            <v>5109130</v>
          </cell>
          <cell r="E352" t="str">
            <v>감가상각비-기계장치(제조)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</row>
        <row r="353">
          <cell r="B353" t="str">
            <v>생산본부기술팀5109140</v>
          </cell>
          <cell r="C353" t="str">
            <v>생산본부기술팀</v>
          </cell>
          <cell r="D353" t="str">
            <v>5109140</v>
          </cell>
          <cell r="E353" t="str">
            <v>감가상각비-공구기구(제조)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</row>
        <row r="354">
          <cell r="B354" t="str">
            <v>생산본부기술팀5109150</v>
          </cell>
          <cell r="C354" t="str">
            <v>생산본부기술팀</v>
          </cell>
          <cell r="D354" t="str">
            <v>5109150</v>
          </cell>
          <cell r="E354" t="str">
            <v>감가상각비-차량운반구(제조)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</row>
        <row r="355">
          <cell r="B355" t="str">
            <v>생산본부기술팀5109160</v>
          </cell>
          <cell r="C355" t="str">
            <v>생산본부기술팀</v>
          </cell>
          <cell r="D355" t="str">
            <v>5109160</v>
          </cell>
          <cell r="E355" t="str">
            <v/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</row>
        <row r="356">
          <cell r="B356" t="str">
            <v>생산본부기술팀5109170</v>
          </cell>
          <cell r="C356" t="str">
            <v>생산본부기술팀</v>
          </cell>
          <cell r="D356" t="str">
            <v>5109170</v>
          </cell>
          <cell r="E356" t="str">
            <v>감가상각비-산업재산권(제조)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</row>
        <row r="357">
          <cell r="B357" t="str">
            <v>생산본부기술팀5109180</v>
          </cell>
          <cell r="C357" t="str">
            <v>생산본부기술팀</v>
          </cell>
          <cell r="D357" t="str">
            <v>5109180</v>
          </cell>
          <cell r="E357" t="str">
            <v/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</row>
        <row r="358">
          <cell r="B358" t="str">
            <v>생산본부기술팀5109190</v>
          </cell>
          <cell r="C358" t="str">
            <v>생산본부기술팀</v>
          </cell>
          <cell r="D358" t="str">
            <v>5109190</v>
          </cell>
          <cell r="E358" t="str">
            <v/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</row>
        <row r="359">
          <cell r="B359" t="str">
            <v>생산본부기술팀5109210</v>
          </cell>
          <cell r="C359" t="str">
            <v>생산본부기술팀</v>
          </cell>
          <cell r="D359" t="str">
            <v>5109210</v>
          </cell>
          <cell r="E359" t="str">
            <v>감가상각비-임차자산개량(제조)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</row>
        <row r="360">
          <cell r="B360" t="str">
            <v>생산본부기술팀5109220</v>
          </cell>
          <cell r="C360" t="str">
            <v>생산본부기술팀</v>
          </cell>
          <cell r="D360" t="str">
            <v>5109220</v>
          </cell>
          <cell r="E360" t="str">
            <v>감가상각비-비품(제조)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</row>
        <row r="361">
          <cell r="B361" t="str">
            <v>생산본부기술팀5110110</v>
          </cell>
          <cell r="C361" t="str">
            <v>생산본부기술팀</v>
          </cell>
          <cell r="D361" t="str">
            <v>5110110</v>
          </cell>
          <cell r="E361" t="str">
            <v>수선비-건물(제조)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</row>
        <row r="362">
          <cell r="B362" t="str">
            <v>생산본부기술팀5110120</v>
          </cell>
          <cell r="C362" t="str">
            <v>생산본부기술팀</v>
          </cell>
          <cell r="D362" t="str">
            <v>5110120</v>
          </cell>
          <cell r="E362" t="str">
            <v>수선비-구축물(제조)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</row>
        <row r="363">
          <cell r="B363" t="str">
            <v>생산본부기술팀5110130</v>
          </cell>
          <cell r="C363" t="str">
            <v>생산본부기술팀</v>
          </cell>
          <cell r="D363" t="str">
            <v>5110130</v>
          </cell>
          <cell r="E363" t="str">
            <v>수선비-기계장치(제조)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</row>
        <row r="364">
          <cell r="B364" t="str">
            <v>생산본부기술팀5110140</v>
          </cell>
          <cell r="C364" t="str">
            <v>생산본부기술팀</v>
          </cell>
          <cell r="D364" t="str">
            <v>5110140</v>
          </cell>
          <cell r="E364" t="str">
            <v>수선비-공구기구비품(제조)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</row>
        <row r="365">
          <cell r="B365" t="str">
            <v>생산본부기술팀5110160</v>
          </cell>
          <cell r="C365" t="str">
            <v>생산본부기술팀</v>
          </cell>
          <cell r="D365" t="str">
            <v>5110160</v>
          </cell>
          <cell r="E365" t="str">
            <v>수선비-안전보건비_출고(제조)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</row>
        <row r="366">
          <cell r="B366" t="str">
            <v>생산본부기술팀5110150</v>
          </cell>
          <cell r="C366" t="str">
            <v>생산본부기술팀</v>
          </cell>
          <cell r="D366">
            <v>5110150</v>
          </cell>
          <cell r="E366" t="str">
            <v>수선비-안전보건비(제조)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208000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</row>
        <row r="367">
          <cell r="B367" t="str">
            <v>생산본부기술팀5111110</v>
          </cell>
          <cell r="C367" t="str">
            <v>생산본부기술팀</v>
          </cell>
          <cell r="D367" t="str">
            <v>5111110</v>
          </cell>
          <cell r="E367" t="str">
            <v>보험료-건물(제조)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</row>
        <row r="368">
          <cell r="B368" t="str">
            <v>생산본부기술팀5111120</v>
          </cell>
          <cell r="C368" t="str">
            <v>생산본부기술팀</v>
          </cell>
          <cell r="D368" t="str">
            <v>5111120</v>
          </cell>
          <cell r="E368" t="str">
            <v>보험료-기계장치(제조)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</row>
        <row r="369">
          <cell r="B369" t="str">
            <v>생산본부기술팀5111130</v>
          </cell>
          <cell r="C369" t="str">
            <v>생산본부기술팀</v>
          </cell>
          <cell r="D369" t="str">
            <v>5111130</v>
          </cell>
          <cell r="E369" t="str">
            <v>보험료-재고품(제조)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</row>
        <row r="370">
          <cell r="B370" t="str">
            <v>생산본부기술팀5111140</v>
          </cell>
          <cell r="C370" t="str">
            <v>생산본부기술팀</v>
          </cell>
          <cell r="D370" t="str">
            <v>5111140</v>
          </cell>
          <cell r="E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</row>
        <row r="371">
          <cell r="B371" t="str">
            <v>생산본부기술팀5111150</v>
          </cell>
          <cell r="C371" t="str">
            <v>생산본부기술팀</v>
          </cell>
          <cell r="D371" t="str">
            <v>5111150</v>
          </cell>
          <cell r="E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</row>
        <row r="372">
          <cell r="B372" t="str">
            <v>생산본부기술팀5111160</v>
          </cell>
          <cell r="C372" t="str">
            <v>생산본부기술팀</v>
          </cell>
          <cell r="D372" t="str">
            <v>5111160</v>
          </cell>
          <cell r="E372" t="str">
            <v>보험료-제보험(제조)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</row>
        <row r="373">
          <cell r="B373" t="str">
            <v>생산본부기술팀5111141</v>
          </cell>
          <cell r="C373" t="str">
            <v>생산본부기술팀</v>
          </cell>
          <cell r="D373" t="str">
            <v>5111141</v>
          </cell>
          <cell r="E373" t="str">
            <v/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</row>
        <row r="374">
          <cell r="B374" t="str">
            <v>생산본부기술팀5112110</v>
          </cell>
          <cell r="C374" t="str">
            <v>생산본부기술팀</v>
          </cell>
          <cell r="D374" t="str">
            <v>5112110</v>
          </cell>
          <cell r="E374" t="str">
            <v>접대비-교제비(제조)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</row>
        <row r="375">
          <cell r="B375" t="str">
            <v>생산본부기술팀5112120</v>
          </cell>
          <cell r="C375" t="str">
            <v>생산본부기술팀</v>
          </cell>
          <cell r="D375" t="str">
            <v>5112120</v>
          </cell>
          <cell r="E375" t="str">
            <v>접대비-사외경조비(제조)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</row>
        <row r="376">
          <cell r="B376" t="str">
            <v>생산본부기술팀5113110</v>
          </cell>
          <cell r="C376" t="str">
            <v>생산본부기술팀</v>
          </cell>
          <cell r="D376" t="str">
            <v>5113110</v>
          </cell>
          <cell r="E376" t="str">
            <v>경상연구개발비-품질검정비(제조)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</row>
        <row r="377">
          <cell r="B377" t="str">
            <v>생산본부기술팀5113120</v>
          </cell>
          <cell r="C377" t="str">
            <v>생산본부기술팀</v>
          </cell>
          <cell r="D377" t="str">
            <v>5113120</v>
          </cell>
          <cell r="E377" t="str">
            <v/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</row>
        <row r="378">
          <cell r="B378" t="str">
            <v>생산본부기술팀5113130</v>
          </cell>
          <cell r="C378" t="str">
            <v>생산본부기술팀</v>
          </cell>
          <cell r="D378" t="str">
            <v>5113130</v>
          </cell>
          <cell r="E378" t="str">
            <v>경상연구개발비-실험재료비_출고(제조)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</row>
        <row r="379">
          <cell r="B379" t="str">
            <v>생산본부기술팀5113140</v>
          </cell>
          <cell r="C379" t="str">
            <v>생산본부기술팀</v>
          </cell>
          <cell r="D379" t="str">
            <v>5113140</v>
          </cell>
          <cell r="E379" t="str">
            <v>경상연구개발비-실험시약비_출고(제조)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</row>
        <row r="380">
          <cell r="B380" t="str">
            <v>생산본부기술팀5113150</v>
          </cell>
          <cell r="C380" t="str">
            <v>생산본부기술팀</v>
          </cell>
          <cell r="D380" t="str">
            <v>5113150</v>
          </cell>
          <cell r="E380" t="str">
            <v>경상연구개발비-외부실험비(제조)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</row>
        <row r="381">
          <cell r="B381" t="str">
            <v>생산본부기술팀5113170</v>
          </cell>
          <cell r="C381" t="str">
            <v>생산본부기술팀</v>
          </cell>
          <cell r="D381" t="str">
            <v>5113170</v>
          </cell>
          <cell r="E381" t="str">
            <v>경상연구개발비-실험시약비(제조)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</row>
        <row r="382">
          <cell r="B382" t="str">
            <v>생산본부기술팀5113210</v>
          </cell>
          <cell r="C382" t="str">
            <v>생산본부기술팀</v>
          </cell>
          <cell r="D382" t="str">
            <v>5113210</v>
          </cell>
          <cell r="E382" t="str">
            <v>경상연구개발비-품질검정비_출고(제조)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</row>
        <row r="383">
          <cell r="B383" t="str">
            <v>생산본부기술팀5113160</v>
          </cell>
          <cell r="C383" t="str">
            <v>생산본부기술팀</v>
          </cell>
          <cell r="D383" t="str">
            <v>5113160</v>
          </cell>
          <cell r="E383" t="str">
            <v>경상연구개발비-실험재료비(제조)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</row>
        <row r="384">
          <cell r="B384" t="str">
            <v>생산본부기술팀5115110</v>
          </cell>
          <cell r="C384" t="str">
            <v>생산본부기술팀</v>
          </cell>
          <cell r="D384" t="str">
            <v>5115110</v>
          </cell>
          <cell r="E384" t="str">
            <v>운반비-운임(제조)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</row>
        <row r="385">
          <cell r="B385" t="str">
            <v>생산본부기술팀5116110</v>
          </cell>
          <cell r="C385" t="str">
            <v>생산본부기술팀</v>
          </cell>
          <cell r="D385" t="str">
            <v>5116110</v>
          </cell>
          <cell r="E385" t="str">
            <v/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</row>
        <row r="386">
          <cell r="B386" t="str">
            <v>생산본부기술팀5116120</v>
          </cell>
          <cell r="C386" t="str">
            <v>생산본부기술팀</v>
          </cell>
          <cell r="D386" t="str">
            <v>5116120</v>
          </cell>
          <cell r="E386" t="str">
            <v/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</row>
        <row r="387">
          <cell r="B387" t="str">
            <v>생산본부기술팀5116130</v>
          </cell>
          <cell r="C387" t="str">
            <v>생산본부기술팀</v>
          </cell>
          <cell r="D387" t="str">
            <v>5116130</v>
          </cell>
          <cell r="E387" t="str">
            <v>차량비-유류비(제조)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</row>
        <row r="388">
          <cell r="B388" t="str">
            <v>생산본부기술팀5116140</v>
          </cell>
          <cell r="C388" t="str">
            <v>생산본부기술팀</v>
          </cell>
          <cell r="D388" t="str">
            <v>5116140</v>
          </cell>
          <cell r="E388" t="str">
            <v/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</row>
        <row r="389">
          <cell r="B389" t="str">
            <v>생산본부기술팀5116150</v>
          </cell>
          <cell r="C389" t="str">
            <v>생산본부기술팀</v>
          </cell>
          <cell r="D389" t="str">
            <v>5116150</v>
          </cell>
          <cell r="E389" t="str">
            <v>차량비-주행주차비(제조)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</row>
        <row r="390">
          <cell r="B390" t="str">
            <v>생산본부기술팀5116160</v>
          </cell>
          <cell r="C390" t="str">
            <v>생산본부기술팀</v>
          </cell>
          <cell r="D390" t="str">
            <v>5116160</v>
          </cell>
          <cell r="E390" t="str">
            <v/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</row>
        <row r="391">
          <cell r="B391" t="str">
            <v>생산본부기술팀5116111</v>
          </cell>
          <cell r="C391" t="str">
            <v>생산본부기술팀</v>
          </cell>
          <cell r="D391" t="str">
            <v>5116111</v>
          </cell>
          <cell r="E391" t="str">
            <v>차량비-관리비(제조)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</row>
        <row r="392">
          <cell r="B392" t="str">
            <v>생산본부기술팀5117110</v>
          </cell>
          <cell r="C392" t="str">
            <v>생산본부기술팀</v>
          </cell>
          <cell r="D392" t="str">
            <v>5117110</v>
          </cell>
          <cell r="E392" t="str">
            <v>홍보비-홍보비(제조)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</row>
        <row r="393">
          <cell r="B393" t="str">
            <v>생산본부기술팀5118110</v>
          </cell>
          <cell r="C393" t="str">
            <v>생산본부기술팀</v>
          </cell>
          <cell r="D393" t="str">
            <v>5118110</v>
          </cell>
          <cell r="E393" t="str">
            <v/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</row>
        <row r="394">
          <cell r="B394" t="str">
            <v>생산본부기술팀5118120</v>
          </cell>
          <cell r="C394" t="str">
            <v>생산본부기술팀</v>
          </cell>
          <cell r="D394" t="str">
            <v>5118120</v>
          </cell>
          <cell r="E394" t="str">
            <v/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</row>
        <row r="395">
          <cell r="B395" t="str">
            <v>생산본부기술팀5118130</v>
          </cell>
          <cell r="C395" t="str">
            <v>생산본부기술팀</v>
          </cell>
          <cell r="D395" t="str">
            <v>5118130</v>
          </cell>
          <cell r="E395" t="str">
            <v>교육훈련비-사외교육훈련비(제조)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188000</v>
          </cell>
          <cell r="Q395">
            <v>0</v>
          </cell>
        </row>
        <row r="396">
          <cell r="B396" t="str">
            <v>생산본부기술팀5118140</v>
          </cell>
          <cell r="C396" t="str">
            <v>생산본부기술팀</v>
          </cell>
          <cell r="D396" t="str">
            <v>5118140</v>
          </cell>
          <cell r="E396" t="str">
            <v/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</row>
        <row r="397">
          <cell r="B397" t="str">
            <v>생산본부기술팀5118150</v>
          </cell>
          <cell r="C397" t="str">
            <v>생산본부기술팀</v>
          </cell>
          <cell r="D397" t="str">
            <v>5118150</v>
          </cell>
          <cell r="E397" t="str">
            <v/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</row>
        <row r="398">
          <cell r="B398" t="str">
            <v>생산본부기술팀5130110</v>
          </cell>
          <cell r="C398" t="str">
            <v>생산본부기술팀</v>
          </cell>
          <cell r="D398" t="str">
            <v>5130110</v>
          </cell>
          <cell r="E398" t="str">
            <v/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</row>
        <row r="399">
          <cell r="B399" t="str">
            <v>생산본부기술팀5130120</v>
          </cell>
          <cell r="C399" t="str">
            <v>생산본부기술팀</v>
          </cell>
          <cell r="D399" t="str">
            <v>5130120</v>
          </cell>
          <cell r="E399" t="str">
            <v>사업진행비-사업진행비(제조)</v>
          </cell>
          <cell r="F399">
            <v>139000</v>
          </cell>
          <cell r="G399">
            <v>366247</v>
          </cell>
          <cell r="H399">
            <v>363637</v>
          </cell>
          <cell r="I399">
            <v>0</v>
          </cell>
          <cell r="J399">
            <v>127374</v>
          </cell>
          <cell r="K399">
            <v>0</v>
          </cell>
          <cell r="L399">
            <v>274547</v>
          </cell>
          <cell r="M399">
            <v>0</v>
          </cell>
          <cell r="N399">
            <v>228182</v>
          </cell>
          <cell r="O399">
            <v>220000</v>
          </cell>
          <cell r="P399">
            <v>696652</v>
          </cell>
          <cell r="Q399">
            <v>75911</v>
          </cell>
        </row>
        <row r="400">
          <cell r="B400" t="str">
            <v>생산본부기술팀5119110</v>
          </cell>
          <cell r="C400" t="str">
            <v>생산본부기술팀</v>
          </cell>
          <cell r="D400" t="str">
            <v>5119110</v>
          </cell>
          <cell r="E400" t="str">
            <v>도서문구비-도서비(제조)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</row>
        <row r="401">
          <cell r="B401" t="str">
            <v>생산본부기술팀5119120</v>
          </cell>
          <cell r="C401" t="str">
            <v>생산본부기술팀</v>
          </cell>
          <cell r="D401" t="str">
            <v>5119120</v>
          </cell>
          <cell r="E401" t="str">
            <v/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</row>
        <row r="402">
          <cell r="B402" t="str">
            <v>생산본부기술팀5119130</v>
          </cell>
          <cell r="C402" t="str">
            <v>생산본부기술팀</v>
          </cell>
          <cell r="D402" t="str">
            <v>5119130</v>
          </cell>
          <cell r="E402" t="str">
            <v/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</row>
        <row r="403">
          <cell r="B403" t="str">
            <v>생산본부기술팀5119140</v>
          </cell>
          <cell r="C403" t="str">
            <v>생산본부기술팀</v>
          </cell>
          <cell r="D403" t="str">
            <v>5119140</v>
          </cell>
          <cell r="E403" t="str">
            <v/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</row>
        <row r="404">
          <cell r="B404" t="str">
            <v>생산본부기술팀5119150</v>
          </cell>
          <cell r="C404" t="str">
            <v>생산본부기술팀</v>
          </cell>
          <cell r="D404" t="str">
            <v>5119150</v>
          </cell>
          <cell r="E404" t="str">
            <v>도서문구비-사무용품비(제조)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</row>
        <row r="405">
          <cell r="B405" t="str">
            <v>생산본부기술팀5119160</v>
          </cell>
          <cell r="C405" t="str">
            <v>생산본부기술팀</v>
          </cell>
          <cell r="D405" t="str">
            <v>5119160</v>
          </cell>
          <cell r="E405" t="str">
            <v/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</row>
        <row r="406">
          <cell r="B406" t="str">
            <v>생산본부기술팀5119121</v>
          </cell>
          <cell r="C406" t="str">
            <v>생산본부기술팀</v>
          </cell>
          <cell r="D406" t="str">
            <v>5119121</v>
          </cell>
          <cell r="E406" t="str">
            <v>도서문구비-정기구독료(제조)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</row>
        <row r="407">
          <cell r="B407" t="str">
            <v>생산본부기술팀5119151</v>
          </cell>
          <cell r="C407" t="str">
            <v>생산본부기술팀</v>
          </cell>
          <cell r="D407" t="str">
            <v>5119151</v>
          </cell>
          <cell r="E407" t="str">
            <v>도서문구비-사무용품비_출고(제조)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</row>
        <row r="408">
          <cell r="B408" t="str">
            <v>생산본부기술팀5120110</v>
          </cell>
          <cell r="C408" t="str">
            <v>생산본부기술팀</v>
          </cell>
          <cell r="D408" t="str">
            <v>5120110</v>
          </cell>
          <cell r="E408" t="str">
            <v>소모품비-소모성기구비(제조)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</row>
        <row r="409">
          <cell r="B409" t="str">
            <v>생산본부기술팀5120140</v>
          </cell>
          <cell r="C409" t="str">
            <v>생산본부기술팀</v>
          </cell>
          <cell r="D409" t="str">
            <v>5120140</v>
          </cell>
          <cell r="E409" t="str">
            <v>소모품비-소모성소모품비(제조)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</row>
        <row r="410">
          <cell r="B410" t="str">
            <v>생산본부기술팀5120130</v>
          </cell>
          <cell r="C410" t="str">
            <v>생산본부기술팀</v>
          </cell>
          <cell r="D410" t="str">
            <v>5120130</v>
          </cell>
          <cell r="E410" t="str">
            <v>소모품비-소모성잡품비(제조)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</row>
        <row r="411">
          <cell r="B411" t="str">
            <v>생산본부기술팀5120120</v>
          </cell>
          <cell r="C411" t="str">
            <v>생산본부기술팀</v>
          </cell>
          <cell r="D411" t="str">
            <v>5120120</v>
          </cell>
          <cell r="E411" t="str">
            <v>소모품비-소모성소모품비_출고(제조)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</row>
        <row r="412">
          <cell r="B412" t="str">
            <v>생산본부기술팀5121110</v>
          </cell>
          <cell r="C412" t="str">
            <v>생산본부기술팀</v>
          </cell>
          <cell r="D412" t="str">
            <v>5121110</v>
          </cell>
          <cell r="E412" t="str">
            <v>지급수수료(제조)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</row>
        <row r="413">
          <cell r="B413" t="str">
            <v>생산본부기술팀5121120</v>
          </cell>
          <cell r="C413" t="str">
            <v>생산본부기술팀</v>
          </cell>
          <cell r="D413" t="str">
            <v>5121120</v>
          </cell>
          <cell r="E413" t="str">
            <v/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</row>
        <row r="414">
          <cell r="B414" t="str">
            <v>생산본부기술팀5121140</v>
          </cell>
          <cell r="C414" t="str">
            <v>생산본부기술팀</v>
          </cell>
          <cell r="D414" t="str">
            <v>5121140</v>
          </cell>
          <cell r="E414" t="str">
            <v>외주가공수수료(제조)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</row>
        <row r="415">
          <cell r="B415" t="str">
            <v>생산본부기술팀5121150</v>
          </cell>
          <cell r="C415" t="str">
            <v>생산본부기술팀</v>
          </cell>
          <cell r="D415" t="str">
            <v>5121150</v>
          </cell>
          <cell r="E415" t="str">
            <v>제수수료(제조)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</row>
        <row r="416">
          <cell r="B416" t="str">
            <v>생산본부기술팀5122110</v>
          </cell>
          <cell r="C416" t="str">
            <v>생산본부기술팀</v>
          </cell>
          <cell r="D416" t="str">
            <v>5122110</v>
          </cell>
          <cell r="E416" t="str">
            <v>용역비-제품(제조)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</row>
        <row r="417">
          <cell r="B417" t="str">
            <v>생산본부기술팀5122120</v>
          </cell>
          <cell r="C417" t="str">
            <v>생산본부기술팀</v>
          </cell>
          <cell r="D417" t="str">
            <v>5122120</v>
          </cell>
          <cell r="E417" t="str">
            <v>용역비-전산(제조)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</row>
        <row r="418">
          <cell r="B418" t="str">
            <v>생산본부기술팀5122130</v>
          </cell>
          <cell r="C418" t="str">
            <v>생산본부기술팀</v>
          </cell>
          <cell r="D418" t="str">
            <v>5122130</v>
          </cell>
          <cell r="E418" t="str">
            <v>용역비-시설관리비(제조)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</row>
        <row r="419">
          <cell r="B419" t="str">
            <v>생산본부기술팀5122140</v>
          </cell>
          <cell r="C419" t="str">
            <v>생산본부기술팀</v>
          </cell>
          <cell r="D419" t="str">
            <v>5122140</v>
          </cell>
          <cell r="E419" t="str">
            <v>용역비-기타(제조)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</row>
        <row r="420">
          <cell r="B420" t="str">
            <v>생산본부기술팀5123110</v>
          </cell>
          <cell r="C420" t="str">
            <v>생산본부기술팀</v>
          </cell>
          <cell r="D420" t="str">
            <v>5123110</v>
          </cell>
          <cell r="E420" t="str">
            <v/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</row>
        <row r="421">
          <cell r="B421" t="str">
            <v>생산본부기술팀5123120</v>
          </cell>
          <cell r="C421" t="str">
            <v>생산본부기술팀</v>
          </cell>
          <cell r="D421" t="str">
            <v>5123120</v>
          </cell>
          <cell r="E421" t="str">
            <v>잡비-환경미화비(제조)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</row>
        <row r="422">
          <cell r="B422" t="str">
            <v>생산본부기술팀5123130</v>
          </cell>
          <cell r="C422" t="str">
            <v>생산본부기술팀</v>
          </cell>
          <cell r="D422" t="str">
            <v>5123130</v>
          </cell>
          <cell r="E422" t="str">
            <v/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</row>
        <row r="423">
          <cell r="B423" t="str">
            <v>생산본부위수탁팀5102110</v>
          </cell>
          <cell r="C423" t="str">
            <v>생산본부위수탁팀</v>
          </cell>
          <cell r="D423" t="str">
            <v>5102110</v>
          </cell>
          <cell r="E423" t="str">
            <v/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</row>
        <row r="424">
          <cell r="B424" t="str">
            <v>생산본부위수탁팀5102120</v>
          </cell>
          <cell r="C424" t="str">
            <v>생산본부위수탁팀</v>
          </cell>
          <cell r="D424" t="str">
            <v>5102120</v>
          </cell>
          <cell r="E424" t="str">
            <v/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</row>
        <row r="425">
          <cell r="B425" t="str">
            <v>생산본부위수탁팀5102210</v>
          </cell>
          <cell r="C425" t="str">
            <v>생산본부위수탁팀</v>
          </cell>
          <cell r="D425" t="str">
            <v>5102210</v>
          </cell>
          <cell r="E425" t="str">
            <v>급여와임금(제조)</v>
          </cell>
          <cell r="F425">
            <v>14734700</v>
          </cell>
          <cell r="G425">
            <v>14734700</v>
          </cell>
          <cell r="H425">
            <v>14734700</v>
          </cell>
          <cell r="I425">
            <v>14734700</v>
          </cell>
          <cell r="J425">
            <v>15272400</v>
          </cell>
          <cell r="K425">
            <v>15272400</v>
          </cell>
          <cell r="L425">
            <v>15272400</v>
          </cell>
          <cell r="M425">
            <v>15272400</v>
          </cell>
          <cell r="N425">
            <v>15272400</v>
          </cell>
          <cell r="O425">
            <v>15272400</v>
          </cell>
          <cell r="P425">
            <v>15272400</v>
          </cell>
          <cell r="Q425">
            <v>15272400</v>
          </cell>
        </row>
        <row r="426">
          <cell r="B426" t="str">
            <v>생산본부위수탁팀5102220</v>
          </cell>
          <cell r="C426" t="str">
            <v>생산본부위수탁팀</v>
          </cell>
          <cell r="D426" t="str">
            <v>5102220</v>
          </cell>
          <cell r="E426" t="str">
            <v>상여금(제조)</v>
          </cell>
          <cell r="F426">
            <v>1768234</v>
          </cell>
          <cell r="G426">
            <v>1794490</v>
          </cell>
          <cell r="H426">
            <v>1431146</v>
          </cell>
          <cell r="I426">
            <v>1430374</v>
          </cell>
          <cell r="J426">
            <v>1447010</v>
          </cell>
          <cell r="K426">
            <v>1415339</v>
          </cell>
          <cell r="L426">
            <v>1416514</v>
          </cell>
          <cell r="M426">
            <v>1423284</v>
          </cell>
          <cell r="N426">
            <v>1433615</v>
          </cell>
          <cell r="O426">
            <v>1462740</v>
          </cell>
          <cell r="P426">
            <v>1471415</v>
          </cell>
          <cell r="Q426">
            <v>938606</v>
          </cell>
        </row>
        <row r="427">
          <cell r="B427" t="str">
            <v>생산본부위수탁팀5102230</v>
          </cell>
          <cell r="C427" t="str">
            <v>생산본부위수탁팀</v>
          </cell>
          <cell r="D427" t="str">
            <v>5102230</v>
          </cell>
          <cell r="E427" t="str">
            <v>학비보조금(제조)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</row>
        <row r="428">
          <cell r="B428" t="str">
            <v>생산본부위수탁팀5102240</v>
          </cell>
          <cell r="C428" t="str">
            <v>생산본부위수탁팀</v>
          </cell>
          <cell r="D428" t="str">
            <v>5102240</v>
          </cell>
          <cell r="E428" t="str">
            <v>시간외근무수당(제조)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</row>
        <row r="429">
          <cell r="B429" t="str">
            <v>생산본부위수탁팀5102250</v>
          </cell>
          <cell r="C429" t="str">
            <v>생산본부위수탁팀</v>
          </cell>
          <cell r="D429" t="str">
            <v>5102250</v>
          </cell>
          <cell r="E429" t="str">
            <v>휴가보상금(제조)</v>
          </cell>
          <cell r="F429">
            <v>373079</v>
          </cell>
          <cell r="G429">
            <v>376470</v>
          </cell>
          <cell r="H429">
            <v>375652</v>
          </cell>
          <cell r="I429">
            <v>374501</v>
          </cell>
          <cell r="J429">
            <v>377108</v>
          </cell>
          <cell r="K429">
            <v>369231</v>
          </cell>
          <cell r="L429">
            <v>377266</v>
          </cell>
          <cell r="M429">
            <v>378532</v>
          </cell>
          <cell r="N429">
            <v>377330</v>
          </cell>
          <cell r="O429">
            <v>384010</v>
          </cell>
          <cell r="P429">
            <v>387366</v>
          </cell>
          <cell r="Q429">
            <v>-626781</v>
          </cell>
        </row>
        <row r="430">
          <cell r="B430" t="str">
            <v>생산본부위수탁팀5102260</v>
          </cell>
          <cell r="C430" t="str">
            <v>생산본부위수탁팀</v>
          </cell>
          <cell r="D430" t="str">
            <v>5102260</v>
          </cell>
          <cell r="E430" t="str">
            <v>시상비(제조)</v>
          </cell>
          <cell r="F430">
            <v>116432</v>
          </cell>
          <cell r="G430">
            <v>117491</v>
          </cell>
          <cell r="H430">
            <v>117235</v>
          </cell>
          <cell r="I430">
            <v>116876</v>
          </cell>
          <cell r="J430">
            <v>117690</v>
          </cell>
          <cell r="K430">
            <v>115231</v>
          </cell>
          <cell r="L430">
            <v>117739</v>
          </cell>
          <cell r="M430">
            <v>118134</v>
          </cell>
          <cell r="N430">
            <v>117759</v>
          </cell>
          <cell r="O430">
            <v>119844</v>
          </cell>
          <cell r="P430">
            <v>120891</v>
          </cell>
          <cell r="Q430">
            <v>120443</v>
          </cell>
        </row>
        <row r="431">
          <cell r="B431" t="str">
            <v>생산본부위수탁팀5102280</v>
          </cell>
          <cell r="C431" t="str">
            <v>생산본부위수탁팀</v>
          </cell>
          <cell r="D431" t="str">
            <v>5102280</v>
          </cell>
          <cell r="E431" t="str">
            <v>제수당(제조)</v>
          </cell>
          <cell r="F431">
            <v>500000</v>
          </cell>
          <cell r="G431">
            <v>500000</v>
          </cell>
          <cell r="H431">
            <v>1300000</v>
          </cell>
          <cell r="I431">
            <v>700000</v>
          </cell>
          <cell r="J431">
            <v>1775400</v>
          </cell>
          <cell r="K431">
            <v>700000</v>
          </cell>
          <cell r="L431">
            <v>800000</v>
          </cell>
          <cell r="M431">
            <v>700000</v>
          </cell>
          <cell r="N431">
            <v>700000</v>
          </cell>
          <cell r="O431">
            <v>700000</v>
          </cell>
          <cell r="P431">
            <v>700000</v>
          </cell>
          <cell r="Q431">
            <v>700000</v>
          </cell>
        </row>
        <row r="432">
          <cell r="B432" t="str">
            <v>생산본부위수탁팀5102290</v>
          </cell>
          <cell r="C432" t="str">
            <v>생산본부위수탁팀</v>
          </cell>
          <cell r="D432" t="str">
            <v>5102290</v>
          </cell>
          <cell r="E432" t="str">
            <v/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</row>
        <row r="433">
          <cell r="B433" t="str">
            <v>생산본부위수탁팀5102410</v>
          </cell>
          <cell r="C433" t="str">
            <v>생산본부위수탁팀</v>
          </cell>
          <cell r="D433" t="str">
            <v>5102410</v>
          </cell>
          <cell r="E433" t="str">
            <v>퇴직급여충당금전입액(제조)</v>
          </cell>
          <cell r="F433">
            <v>1151812</v>
          </cell>
          <cell r="G433">
            <v>1162065</v>
          </cell>
          <cell r="H433">
            <v>1159593</v>
          </cell>
          <cell r="I433">
            <v>1155155</v>
          </cell>
          <cell r="J433">
            <v>1163911</v>
          </cell>
          <cell r="K433">
            <v>1140096</v>
          </cell>
          <cell r="L433">
            <v>1164387</v>
          </cell>
          <cell r="M433">
            <v>1168214</v>
          </cell>
          <cell r="N433">
            <v>1164582</v>
          </cell>
          <cell r="O433">
            <v>1184757</v>
          </cell>
          <cell r="P433">
            <v>1197930</v>
          </cell>
          <cell r="Q433">
            <v>1193578</v>
          </cell>
        </row>
        <row r="434">
          <cell r="B434" t="str">
            <v>생산본부위수탁팀5102420</v>
          </cell>
          <cell r="C434" t="str">
            <v>생산본부위수탁팀</v>
          </cell>
          <cell r="D434" t="str">
            <v>5102420</v>
          </cell>
          <cell r="E434" t="str">
            <v>퇴직위로금(제조)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</row>
        <row r="435">
          <cell r="B435" t="str">
            <v>생산본부위수탁팀5103260</v>
          </cell>
          <cell r="C435" t="str">
            <v>생산본부위수탁팀</v>
          </cell>
          <cell r="D435" t="str">
            <v>5103260</v>
          </cell>
          <cell r="E435" t="str">
            <v>복리후생비-통근비(제조)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</row>
        <row r="436">
          <cell r="B436" t="str">
            <v>생산본부위수탁팀5103250</v>
          </cell>
          <cell r="C436" t="str">
            <v>생산본부위수탁팀</v>
          </cell>
          <cell r="D436" t="str">
            <v>5103250</v>
          </cell>
          <cell r="E436" t="str">
            <v>복리후생비-직원이전비(제조)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</row>
        <row r="437">
          <cell r="B437" t="str">
            <v>생산본부위수탁팀5103240</v>
          </cell>
          <cell r="C437" t="str">
            <v>생산본부위수탁팀</v>
          </cell>
          <cell r="D437" t="str">
            <v>5103240</v>
          </cell>
          <cell r="E437" t="str">
            <v/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</row>
        <row r="438">
          <cell r="B438" t="str">
            <v>생산본부위수탁팀5103230</v>
          </cell>
          <cell r="C438" t="str">
            <v>생산본부위수탁팀</v>
          </cell>
          <cell r="D438" t="str">
            <v>5103230</v>
          </cell>
          <cell r="E438" t="str">
            <v/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</row>
        <row r="439">
          <cell r="B439" t="str">
            <v>생산본부위수탁팀5103220</v>
          </cell>
          <cell r="C439" t="str">
            <v>생산본부위수탁팀</v>
          </cell>
          <cell r="D439" t="str">
            <v>5103220</v>
          </cell>
          <cell r="E439" t="str">
            <v>복리후생비-후생비(제조)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</row>
        <row r="440">
          <cell r="B440" t="str">
            <v>생산본부위수탁팀5103210</v>
          </cell>
          <cell r="C440" t="str">
            <v>생산본부위수탁팀</v>
          </cell>
          <cell r="D440" t="str">
            <v>5103210</v>
          </cell>
          <cell r="E440" t="str">
            <v>복리후생비-사내경조비(제조)</v>
          </cell>
          <cell r="F440">
            <v>200000</v>
          </cell>
          <cell r="G440">
            <v>0</v>
          </cell>
          <cell r="H440">
            <v>150000</v>
          </cell>
          <cell r="I440">
            <v>100000</v>
          </cell>
          <cell r="J440">
            <v>150000</v>
          </cell>
          <cell r="K440">
            <v>100000</v>
          </cell>
          <cell r="L440">
            <v>50000</v>
          </cell>
          <cell r="M440">
            <v>100000</v>
          </cell>
          <cell r="N440">
            <v>150000</v>
          </cell>
          <cell r="O440">
            <v>150000</v>
          </cell>
          <cell r="P440">
            <v>100000</v>
          </cell>
          <cell r="Q440">
            <v>100000</v>
          </cell>
        </row>
        <row r="441">
          <cell r="B441" t="str">
            <v>생산본부위수탁팀5103190</v>
          </cell>
          <cell r="C441" t="str">
            <v>생산본부위수탁팀</v>
          </cell>
          <cell r="D441" t="str">
            <v>5103190</v>
          </cell>
          <cell r="E441" t="str">
            <v>복리후생비-지원보조비(제조)</v>
          </cell>
          <cell r="F441">
            <v>22090</v>
          </cell>
          <cell r="G441">
            <v>22090</v>
          </cell>
          <cell r="H441">
            <v>22090</v>
          </cell>
          <cell r="I441">
            <v>22090</v>
          </cell>
          <cell r="J441">
            <v>22900</v>
          </cell>
          <cell r="K441">
            <v>22900</v>
          </cell>
          <cell r="L441">
            <v>22900</v>
          </cell>
          <cell r="M441">
            <v>22900</v>
          </cell>
          <cell r="N441">
            <v>22900</v>
          </cell>
          <cell r="O441">
            <v>22900</v>
          </cell>
          <cell r="P441">
            <v>22900</v>
          </cell>
          <cell r="Q441">
            <v>22900</v>
          </cell>
        </row>
        <row r="442">
          <cell r="B442" t="str">
            <v>생산본부위수탁팀5103180</v>
          </cell>
          <cell r="C442" t="str">
            <v>생산본부위수탁팀</v>
          </cell>
          <cell r="D442" t="str">
            <v>5103180</v>
          </cell>
          <cell r="E442" t="str">
            <v>복리후생비-피복제비(제조)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</row>
        <row r="443">
          <cell r="B443" t="str">
            <v>생산본부위수탁팀5103170</v>
          </cell>
          <cell r="C443" t="str">
            <v>생산본부위수탁팀</v>
          </cell>
          <cell r="D443" t="str">
            <v>5103170</v>
          </cell>
          <cell r="E443" t="str">
            <v>복리후생비-의료위생비(제조)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</row>
        <row r="444">
          <cell r="B444" t="str">
            <v>생산본부위수탁팀5103160</v>
          </cell>
          <cell r="C444" t="str">
            <v>생산본부위수탁팀</v>
          </cell>
          <cell r="D444" t="str">
            <v>5103160</v>
          </cell>
          <cell r="E444" t="str">
            <v>복리후생비-단체시상비(제조)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</row>
        <row r="445">
          <cell r="B445" t="str">
            <v>생산본부위수탁팀5103150</v>
          </cell>
          <cell r="C445" t="str">
            <v>생산본부위수탁팀</v>
          </cell>
          <cell r="D445" t="str">
            <v>5103150</v>
          </cell>
          <cell r="E445" t="str">
            <v/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</row>
        <row r="446">
          <cell r="B446" t="str">
            <v>생산본부위수탁팀5103140</v>
          </cell>
          <cell r="C446" t="str">
            <v>생산본부위수탁팀</v>
          </cell>
          <cell r="D446" t="str">
            <v>5103140</v>
          </cell>
          <cell r="E446" t="str">
            <v>복리후생비-친선활동비(제조)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</row>
        <row r="447">
          <cell r="B447" t="str">
            <v>생산본부위수탁팀5103130</v>
          </cell>
          <cell r="C447" t="str">
            <v>생산본부위수탁팀</v>
          </cell>
          <cell r="D447" t="str">
            <v>5103130</v>
          </cell>
          <cell r="E447" t="str">
            <v/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</row>
        <row r="448">
          <cell r="B448" t="str">
            <v>생산본부위수탁팀5103120</v>
          </cell>
          <cell r="C448" t="str">
            <v>생산본부위수탁팀</v>
          </cell>
          <cell r="D448" t="str">
            <v>5103120</v>
          </cell>
          <cell r="E448" t="str">
            <v/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</row>
        <row r="449">
          <cell r="B449" t="str">
            <v>생산본부위수탁팀5103110</v>
          </cell>
          <cell r="C449" t="str">
            <v>생산본부위수탁팀</v>
          </cell>
          <cell r="D449" t="str">
            <v>5103110</v>
          </cell>
          <cell r="E449" t="str">
            <v/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</row>
        <row r="450">
          <cell r="B450" t="str">
            <v>생산본부위수탁팀5103270</v>
          </cell>
          <cell r="C450" t="str">
            <v>생산본부위수탁팀</v>
          </cell>
          <cell r="D450" t="str">
            <v>5103270</v>
          </cell>
          <cell r="E450" t="str">
            <v>복리후생비-법정후생비(제조)</v>
          </cell>
          <cell r="F450">
            <v>1685510</v>
          </cell>
          <cell r="G450">
            <v>1602850</v>
          </cell>
          <cell r="H450">
            <v>1602850</v>
          </cell>
          <cell r="I450">
            <v>2465170</v>
          </cell>
          <cell r="J450">
            <v>1878330</v>
          </cell>
          <cell r="K450">
            <v>1876860</v>
          </cell>
          <cell r="L450">
            <v>1880940</v>
          </cell>
          <cell r="M450">
            <v>1880940</v>
          </cell>
          <cell r="N450">
            <v>1880940</v>
          </cell>
          <cell r="O450">
            <v>1880940</v>
          </cell>
          <cell r="P450">
            <v>1880940</v>
          </cell>
          <cell r="Q450">
            <v>1735850</v>
          </cell>
        </row>
        <row r="451">
          <cell r="B451" t="str">
            <v>생산본부위수탁팀5103111</v>
          </cell>
          <cell r="C451" t="str">
            <v>생산본부위수탁팀</v>
          </cell>
          <cell r="D451" t="str">
            <v>5103111</v>
          </cell>
          <cell r="E451" t="str">
            <v>복리후생비-식당운영비(제조)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</row>
        <row r="452">
          <cell r="B452" t="str">
            <v>생산본부위수탁팀5103131</v>
          </cell>
          <cell r="C452" t="str">
            <v>생산본부위수탁팀</v>
          </cell>
          <cell r="D452" t="str">
            <v>5103131</v>
          </cell>
          <cell r="E452" t="str">
            <v>복리후생비-부서활동비(제조)</v>
          </cell>
          <cell r="F452">
            <v>261824</v>
          </cell>
          <cell r="G452">
            <v>68458</v>
          </cell>
          <cell r="H452">
            <v>234730</v>
          </cell>
          <cell r="I452">
            <v>393042</v>
          </cell>
          <cell r="J452">
            <v>0</v>
          </cell>
          <cell r="K452">
            <v>277004</v>
          </cell>
          <cell r="L452">
            <v>144548</v>
          </cell>
          <cell r="M452">
            <v>231373</v>
          </cell>
          <cell r="N452">
            <v>257186</v>
          </cell>
          <cell r="O452">
            <v>136257</v>
          </cell>
          <cell r="P452">
            <v>212142</v>
          </cell>
          <cell r="Q452">
            <v>498687</v>
          </cell>
        </row>
        <row r="453">
          <cell r="B453" t="str">
            <v>생산본부위수탁팀5104110</v>
          </cell>
          <cell r="C453" t="str">
            <v>생산본부위수탁팀</v>
          </cell>
          <cell r="D453" t="str">
            <v>5104110</v>
          </cell>
          <cell r="E453" t="str">
            <v>여비교통비-해외출장비(제조)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</row>
        <row r="454">
          <cell r="B454" t="str">
            <v>생산본부위수탁팀5104120</v>
          </cell>
          <cell r="C454" t="str">
            <v>생산본부위수탁팀</v>
          </cell>
          <cell r="D454" t="str">
            <v>5104120</v>
          </cell>
          <cell r="E454" t="str">
            <v>여비교통비-시외출장비(제조)</v>
          </cell>
          <cell r="F454">
            <v>181911</v>
          </cell>
          <cell r="G454">
            <v>384598</v>
          </cell>
          <cell r="H454">
            <v>395584</v>
          </cell>
          <cell r="I454">
            <v>502857</v>
          </cell>
          <cell r="J454">
            <v>71864</v>
          </cell>
          <cell r="K454">
            <v>72728</v>
          </cell>
          <cell r="L454">
            <v>154528</v>
          </cell>
          <cell r="M454">
            <v>270720</v>
          </cell>
          <cell r="N454">
            <v>378338</v>
          </cell>
          <cell r="O454">
            <v>89800</v>
          </cell>
          <cell r="P454">
            <v>328546</v>
          </cell>
          <cell r="Q454">
            <v>139146</v>
          </cell>
        </row>
        <row r="455">
          <cell r="B455" t="str">
            <v>생산본부위수탁팀5104130</v>
          </cell>
          <cell r="C455" t="str">
            <v>생산본부위수탁팀</v>
          </cell>
          <cell r="D455" t="str">
            <v>5104130</v>
          </cell>
          <cell r="E455" t="str">
            <v>여비교통비-시내출장비(제조)</v>
          </cell>
          <cell r="F455">
            <v>33800</v>
          </cell>
          <cell r="G455">
            <v>0</v>
          </cell>
          <cell r="H455">
            <v>0</v>
          </cell>
          <cell r="I455">
            <v>39026</v>
          </cell>
          <cell r="J455">
            <v>0</v>
          </cell>
          <cell r="K455">
            <v>104000</v>
          </cell>
          <cell r="L455">
            <v>0</v>
          </cell>
          <cell r="M455">
            <v>0</v>
          </cell>
          <cell r="N455">
            <v>0</v>
          </cell>
          <cell r="O455">
            <v>49471</v>
          </cell>
          <cell r="P455">
            <v>7300</v>
          </cell>
          <cell r="Q455">
            <v>0</v>
          </cell>
        </row>
        <row r="456">
          <cell r="B456" t="str">
            <v>생산본부위수탁팀5104140</v>
          </cell>
          <cell r="C456" t="str">
            <v>생산본부위수탁팀</v>
          </cell>
          <cell r="D456" t="str">
            <v>5104140</v>
          </cell>
          <cell r="E456" t="str">
            <v/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</row>
        <row r="457">
          <cell r="B457" t="str">
            <v>생산본부위수탁팀5104150</v>
          </cell>
          <cell r="C457" t="str">
            <v>생산본부위수탁팀</v>
          </cell>
          <cell r="D457" t="str">
            <v>5104150</v>
          </cell>
          <cell r="E457" t="str">
            <v>여비교통비-해외여비(제조)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</row>
        <row r="458">
          <cell r="B458" t="str">
            <v>생산본부위수탁팀5105160</v>
          </cell>
          <cell r="C458" t="str">
            <v>생산본부위수탁팀</v>
          </cell>
          <cell r="D458" t="str">
            <v>5105160</v>
          </cell>
          <cell r="E458" t="str">
            <v>통신비-시설유지비(제조)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</row>
        <row r="459">
          <cell r="B459" t="str">
            <v>생산본부위수탁팀5105150</v>
          </cell>
          <cell r="C459" t="str">
            <v>생산본부위수탁팀</v>
          </cell>
          <cell r="D459" t="str">
            <v>5105150</v>
          </cell>
          <cell r="E459" t="str">
            <v>통신비-정보통신사용료(제조)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</row>
        <row r="460">
          <cell r="B460" t="str">
            <v>생산본부위수탁팀5105140</v>
          </cell>
          <cell r="C460" t="str">
            <v>생산본부위수탁팀</v>
          </cell>
          <cell r="D460" t="str">
            <v>5105140</v>
          </cell>
          <cell r="E460" t="str">
            <v>통신비-우편전보료(제조)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</row>
        <row r="461">
          <cell r="B461" t="str">
            <v>생산본부위수탁팀5105130</v>
          </cell>
          <cell r="C461" t="str">
            <v>생산본부위수탁팀</v>
          </cell>
          <cell r="D461" t="str">
            <v>5105130</v>
          </cell>
          <cell r="E461" t="str">
            <v/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</row>
        <row r="462">
          <cell r="B462" t="str">
            <v>생산본부위수탁팀5105120</v>
          </cell>
          <cell r="C462" t="str">
            <v>생산본부위수탁팀</v>
          </cell>
          <cell r="D462" t="str">
            <v>5105120</v>
          </cell>
          <cell r="E462" t="str">
            <v/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</row>
        <row r="463">
          <cell r="B463" t="str">
            <v>생산본부위수탁팀5105110</v>
          </cell>
          <cell r="C463" t="str">
            <v>생산본부위수탁팀</v>
          </cell>
          <cell r="D463" t="str">
            <v>5105110</v>
          </cell>
          <cell r="E463" t="str">
            <v/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</row>
        <row r="464">
          <cell r="B464" t="str">
            <v>생산본부위수탁팀5105111</v>
          </cell>
          <cell r="C464" t="str">
            <v>생산본부위수탁팀</v>
          </cell>
          <cell r="D464" t="str">
            <v>5105111</v>
          </cell>
          <cell r="E464" t="str">
            <v>통신비-전화료(제조)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</row>
        <row r="465">
          <cell r="B465" t="str">
            <v>생산본부위수탁팀5106110</v>
          </cell>
          <cell r="C465" t="str">
            <v>생산본부위수탁팀</v>
          </cell>
          <cell r="D465" t="str">
            <v>5106110</v>
          </cell>
          <cell r="E465" t="str">
            <v>수도광열비-수도료(제조)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</row>
        <row r="466">
          <cell r="B466" t="str">
            <v>생산본부위수탁팀5106120</v>
          </cell>
          <cell r="C466" t="str">
            <v>생산본부위수탁팀</v>
          </cell>
          <cell r="D466" t="str">
            <v>5106120</v>
          </cell>
          <cell r="E466" t="str">
            <v/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</row>
        <row r="467">
          <cell r="B467" t="str">
            <v>생산본부위수탁팀5106130</v>
          </cell>
          <cell r="C467" t="str">
            <v>생산본부위수탁팀</v>
          </cell>
          <cell r="D467" t="str">
            <v>5106130</v>
          </cell>
          <cell r="E467" t="str">
            <v>수도광열비-전력료(제조)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</row>
        <row r="468">
          <cell r="B468" t="str">
            <v>생산본부위수탁팀5106140</v>
          </cell>
          <cell r="C468" t="str">
            <v>생산본부위수탁팀</v>
          </cell>
          <cell r="D468" t="str">
            <v>5106140</v>
          </cell>
          <cell r="E468" t="str">
            <v/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</row>
        <row r="469">
          <cell r="B469" t="str">
            <v>생산본부위수탁팀5106150</v>
          </cell>
          <cell r="C469" t="str">
            <v>생산본부위수탁팀</v>
          </cell>
          <cell r="D469" t="str">
            <v>5106150</v>
          </cell>
          <cell r="E469" t="str">
            <v/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</row>
        <row r="470">
          <cell r="B470" t="str">
            <v>생산본부위수탁팀5106160</v>
          </cell>
          <cell r="C470" t="str">
            <v>생산본부위수탁팀</v>
          </cell>
          <cell r="D470" t="str">
            <v>5106160</v>
          </cell>
          <cell r="E470" t="str">
            <v/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</row>
        <row r="471">
          <cell r="B471" t="str">
            <v>생산본부위수탁팀5106141</v>
          </cell>
          <cell r="C471" t="str">
            <v>생산본부위수탁팀</v>
          </cell>
          <cell r="D471" t="str">
            <v>5106141</v>
          </cell>
          <cell r="E471" t="str">
            <v>수도광열비-연료난방비(제조)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</row>
        <row r="472">
          <cell r="B472" t="str">
            <v>생산본부위수탁팀5107110</v>
          </cell>
          <cell r="C472" t="str">
            <v>생산본부위수탁팀</v>
          </cell>
          <cell r="D472" t="str">
            <v>5107110</v>
          </cell>
          <cell r="E472" t="str">
            <v>세금과공과-인지세(제조)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</row>
        <row r="473">
          <cell r="B473" t="str">
            <v>생산본부위수탁팀5107130</v>
          </cell>
          <cell r="C473" t="str">
            <v>생산본부위수탁팀</v>
          </cell>
          <cell r="D473" t="str">
            <v>5107130</v>
          </cell>
          <cell r="E473" t="str">
            <v>세금과공과-종업원분주민세(제조)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</row>
        <row r="474">
          <cell r="B474" t="str">
            <v>생산본부위수탁팀5107120</v>
          </cell>
          <cell r="C474" t="str">
            <v>생산본부위수탁팀</v>
          </cell>
          <cell r="D474" t="str">
            <v>5107120</v>
          </cell>
          <cell r="E474" t="str">
            <v>세금과공과-주민세(제조)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</row>
        <row r="475">
          <cell r="B475" t="str">
            <v>생산본부위수탁팀5107140</v>
          </cell>
          <cell r="C475" t="str">
            <v>생산본부위수탁팀</v>
          </cell>
          <cell r="D475" t="str">
            <v>5107140</v>
          </cell>
          <cell r="E475" t="str">
            <v>세금과공과-재산세(제조)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</row>
        <row r="476">
          <cell r="B476" t="str">
            <v>생산본부위수탁팀5107150</v>
          </cell>
          <cell r="C476" t="str">
            <v>생산본부위수탁팀</v>
          </cell>
          <cell r="D476" t="str">
            <v>5107150</v>
          </cell>
          <cell r="E476" t="str">
            <v>세금과공과-차량세(제조)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</row>
        <row r="477">
          <cell r="B477" t="str">
            <v>생산본부위수탁팀5107160</v>
          </cell>
          <cell r="C477" t="str">
            <v>생산본부위수탁팀</v>
          </cell>
          <cell r="D477" t="str">
            <v>5107160</v>
          </cell>
          <cell r="E477" t="str">
            <v>세금과공과-면허세(제조)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</row>
        <row r="478">
          <cell r="B478" t="str">
            <v>생산본부위수탁팀5107170</v>
          </cell>
          <cell r="C478" t="str">
            <v>생산본부위수탁팀</v>
          </cell>
          <cell r="D478" t="str">
            <v>5107170</v>
          </cell>
          <cell r="E478" t="str">
            <v>세금과공과-기타제세(제조)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</row>
        <row r="479">
          <cell r="B479" t="str">
            <v>생산본부위수탁팀5107180</v>
          </cell>
          <cell r="C479" t="str">
            <v>생산본부위수탁팀</v>
          </cell>
          <cell r="D479" t="str">
            <v>5107180</v>
          </cell>
          <cell r="E479" t="str">
            <v/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</row>
        <row r="480">
          <cell r="B480" t="str">
            <v>생산본부위수탁팀5107190</v>
          </cell>
          <cell r="C480" t="str">
            <v>생산본부위수탁팀</v>
          </cell>
          <cell r="D480" t="str">
            <v>5107190</v>
          </cell>
          <cell r="E480" t="str">
            <v>세금과공과-협회비(제조)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</row>
        <row r="481">
          <cell r="B481" t="str">
            <v>생산본부위수탁팀5107210</v>
          </cell>
          <cell r="C481" t="str">
            <v>생산본부위수탁팀</v>
          </cell>
          <cell r="D481" t="str">
            <v>5107210</v>
          </cell>
          <cell r="E481" t="str">
            <v>세금과공과-공과금(제조)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</row>
        <row r="482">
          <cell r="B482" t="str">
            <v>생산본부위수탁팀5108110</v>
          </cell>
          <cell r="C482" t="str">
            <v>생산본부위수탁팀</v>
          </cell>
          <cell r="D482" t="str">
            <v>5108110</v>
          </cell>
          <cell r="E482" t="str">
            <v>지급임차료-건물임차료(제조)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</row>
        <row r="483">
          <cell r="B483" t="str">
            <v>생산본부위수탁팀5108120</v>
          </cell>
          <cell r="C483" t="str">
            <v>생산본부위수탁팀</v>
          </cell>
          <cell r="D483" t="str">
            <v>5108120</v>
          </cell>
          <cell r="E483" t="str">
            <v/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</row>
        <row r="484">
          <cell r="B484" t="str">
            <v>생산본부위수탁팀5108130</v>
          </cell>
          <cell r="C484" t="str">
            <v>생산본부위수탁팀</v>
          </cell>
          <cell r="D484" t="str">
            <v>5108130</v>
          </cell>
          <cell r="E484" t="str">
            <v/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</row>
        <row r="485">
          <cell r="B485" t="str">
            <v>생산본부위수탁팀5108140</v>
          </cell>
          <cell r="C485" t="str">
            <v>생산본부위수탁팀</v>
          </cell>
          <cell r="D485" t="str">
            <v>5108140</v>
          </cell>
          <cell r="E485" t="str">
            <v>지급임차료-점용료(제조)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</row>
        <row r="486">
          <cell r="B486" t="str">
            <v>생산본부위수탁팀5108150</v>
          </cell>
          <cell r="C486" t="str">
            <v>생산본부위수탁팀</v>
          </cell>
          <cell r="D486" t="str">
            <v>5108150</v>
          </cell>
          <cell r="E486" t="str">
            <v/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</row>
        <row r="487">
          <cell r="B487" t="str">
            <v>생산본부위수탁팀5108160</v>
          </cell>
          <cell r="C487" t="str">
            <v>생산본부위수탁팀</v>
          </cell>
          <cell r="D487" t="str">
            <v>5108160</v>
          </cell>
          <cell r="E487" t="str">
            <v/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</row>
        <row r="488">
          <cell r="B488" t="str">
            <v>생산본부위수탁팀5108161</v>
          </cell>
          <cell r="C488" t="str">
            <v>생산본부위수탁팀</v>
          </cell>
          <cell r="D488" t="str">
            <v>5108161</v>
          </cell>
          <cell r="E488" t="str">
            <v>지급임차료-차량렌트료(제조)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</row>
        <row r="489">
          <cell r="B489" t="str">
            <v>생산본부위수탁팀5108162</v>
          </cell>
          <cell r="C489" t="str">
            <v>생산본부위수탁팀</v>
          </cell>
          <cell r="D489" t="str">
            <v>5108162</v>
          </cell>
          <cell r="E489" t="str">
            <v>지급임차료-차량리스료(제조)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</row>
        <row r="490">
          <cell r="B490" t="str">
            <v>생산본부위수탁팀5109110</v>
          </cell>
          <cell r="C490" t="str">
            <v>생산본부위수탁팀</v>
          </cell>
          <cell r="D490" t="str">
            <v>5109110</v>
          </cell>
          <cell r="E490" t="str">
            <v>감가상각비-건물(제조)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</row>
        <row r="491">
          <cell r="B491" t="str">
            <v>생산본부위수탁팀5109120</v>
          </cell>
          <cell r="C491" t="str">
            <v>생산본부위수탁팀</v>
          </cell>
          <cell r="D491" t="str">
            <v>5109120</v>
          </cell>
          <cell r="E491" t="str">
            <v>감가상각비-구축물(제조)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</row>
        <row r="492">
          <cell r="B492" t="str">
            <v>생산본부위수탁팀5109130</v>
          </cell>
          <cell r="C492" t="str">
            <v>생산본부위수탁팀</v>
          </cell>
          <cell r="D492" t="str">
            <v>5109130</v>
          </cell>
          <cell r="E492" t="str">
            <v>감가상각비-기계장치(제조)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</row>
        <row r="493">
          <cell r="B493" t="str">
            <v>생산본부위수탁팀5109140</v>
          </cell>
          <cell r="C493" t="str">
            <v>생산본부위수탁팀</v>
          </cell>
          <cell r="D493" t="str">
            <v>5109140</v>
          </cell>
          <cell r="E493" t="str">
            <v>감가상각비-공구기구(제조)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</row>
        <row r="494">
          <cell r="B494" t="str">
            <v>생산본부위수탁팀5109150</v>
          </cell>
          <cell r="C494" t="str">
            <v>생산본부위수탁팀</v>
          </cell>
          <cell r="D494" t="str">
            <v>5109150</v>
          </cell>
          <cell r="E494" t="str">
            <v>감가상각비-차량운반구(제조)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</row>
        <row r="495">
          <cell r="B495" t="str">
            <v>생산본부위수탁팀5109160</v>
          </cell>
          <cell r="C495" t="str">
            <v>생산본부위수탁팀</v>
          </cell>
          <cell r="D495" t="str">
            <v>5109160</v>
          </cell>
          <cell r="E495" t="str">
            <v/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</row>
        <row r="496">
          <cell r="B496" t="str">
            <v>생산본부위수탁팀5109170</v>
          </cell>
          <cell r="C496" t="str">
            <v>생산본부위수탁팀</v>
          </cell>
          <cell r="D496" t="str">
            <v>5109170</v>
          </cell>
          <cell r="E496" t="str">
            <v>감가상각비-산업재산권(제조)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</row>
        <row r="497">
          <cell r="B497" t="str">
            <v>생산본부위수탁팀5109180</v>
          </cell>
          <cell r="C497" t="str">
            <v>생산본부위수탁팀</v>
          </cell>
          <cell r="D497" t="str">
            <v>5109180</v>
          </cell>
          <cell r="E497" t="str">
            <v/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</row>
        <row r="498">
          <cell r="B498" t="str">
            <v>생산본부위수탁팀5109190</v>
          </cell>
          <cell r="C498" t="str">
            <v>생산본부위수탁팀</v>
          </cell>
          <cell r="D498" t="str">
            <v>5109190</v>
          </cell>
          <cell r="E498" t="str">
            <v/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</row>
        <row r="499">
          <cell r="B499" t="str">
            <v>생산본부위수탁팀5109210</v>
          </cell>
          <cell r="C499" t="str">
            <v>생산본부위수탁팀</v>
          </cell>
          <cell r="D499" t="str">
            <v>5109210</v>
          </cell>
          <cell r="E499" t="str">
            <v>감가상각비-임차자산개량(제조)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</row>
        <row r="500">
          <cell r="B500" t="str">
            <v>생산본부위수탁팀5109220</v>
          </cell>
          <cell r="C500" t="str">
            <v>생산본부위수탁팀</v>
          </cell>
          <cell r="D500" t="str">
            <v>5109220</v>
          </cell>
          <cell r="E500" t="str">
            <v>감가상각비-비품(제조)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</row>
        <row r="501">
          <cell r="B501" t="str">
            <v>생산본부위수탁팀5110110</v>
          </cell>
          <cell r="C501" t="str">
            <v>생산본부위수탁팀</v>
          </cell>
          <cell r="D501" t="str">
            <v>5110110</v>
          </cell>
          <cell r="E501" t="str">
            <v>수선비-건물(제조)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</row>
        <row r="502">
          <cell r="B502" t="str">
            <v>생산본부위수탁팀5110120</v>
          </cell>
          <cell r="C502" t="str">
            <v>생산본부위수탁팀</v>
          </cell>
          <cell r="D502" t="str">
            <v>5110120</v>
          </cell>
          <cell r="E502" t="str">
            <v>수선비-구축물(제조)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</row>
        <row r="503">
          <cell r="B503" t="str">
            <v>생산본부위수탁팀5110130</v>
          </cell>
          <cell r="C503" t="str">
            <v>생산본부위수탁팀</v>
          </cell>
          <cell r="D503" t="str">
            <v>5110130</v>
          </cell>
          <cell r="E503" t="str">
            <v>수선비-기계장치(제조)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</row>
        <row r="504">
          <cell r="B504" t="str">
            <v>생산본부위수탁팀5110140</v>
          </cell>
          <cell r="C504" t="str">
            <v>생산본부위수탁팀</v>
          </cell>
          <cell r="D504" t="str">
            <v>5110140</v>
          </cell>
          <cell r="E504" t="str">
            <v>수선비-공구기구비품(제조)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</row>
        <row r="505">
          <cell r="B505" t="str">
            <v>생산본부위수탁팀5110160</v>
          </cell>
          <cell r="C505" t="str">
            <v>생산본부위수탁팀</v>
          </cell>
          <cell r="D505" t="str">
            <v>5110160</v>
          </cell>
          <cell r="E505" t="str">
            <v>수선비-안전보건비_출고(제조)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</row>
        <row r="506">
          <cell r="B506" t="str">
            <v>생산본부위수탁팀5110150</v>
          </cell>
          <cell r="C506" t="str">
            <v>생산본부위수탁팀</v>
          </cell>
          <cell r="D506">
            <v>5110150</v>
          </cell>
          <cell r="E506" t="str">
            <v>수선비-안전보건비(제조)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208000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</row>
        <row r="507">
          <cell r="B507" t="str">
            <v>생산본부위수탁팀5111110</v>
          </cell>
          <cell r="C507" t="str">
            <v>생산본부위수탁팀</v>
          </cell>
          <cell r="D507" t="str">
            <v>5111110</v>
          </cell>
          <cell r="E507" t="str">
            <v>보험료-건물(제조)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</row>
        <row r="508">
          <cell r="B508" t="str">
            <v>생산본부위수탁팀5111120</v>
          </cell>
          <cell r="C508" t="str">
            <v>생산본부위수탁팀</v>
          </cell>
          <cell r="D508" t="str">
            <v>5111120</v>
          </cell>
          <cell r="E508" t="str">
            <v>보험료-기계장치(제조)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</row>
        <row r="509">
          <cell r="B509" t="str">
            <v>생산본부위수탁팀5111130</v>
          </cell>
          <cell r="C509" t="str">
            <v>생산본부위수탁팀</v>
          </cell>
          <cell r="D509" t="str">
            <v>5111130</v>
          </cell>
          <cell r="E509" t="str">
            <v>보험료-재고품(제조)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</row>
        <row r="510">
          <cell r="B510" t="str">
            <v>생산본부위수탁팀5111140</v>
          </cell>
          <cell r="C510" t="str">
            <v>생산본부위수탁팀</v>
          </cell>
          <cell r="D510" t="str">
            <v>5111140</v>
          </cell>
          <cell r="E510" t="str">
            <v/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</row>
        <row r="511">
          <cell r="B511" t="str">
            <v>생산본부위수탁팀5111150</v>
          </cell>
          <cell r="C511" t="str">
            <v>생산본부위수탁팀</v>
          </cell>
          <cell r="D511" t="str">
            <v>5111150</v>
          </cell>
          <cell r="E511" t="str">
            <v/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</row>
        <row r="512">
          <cell r="B512" t="str">
            <v>생산본부위수탁팀5111160</v>
          </cell>
          <cell r="C512" t="str">
            <v>생산본부위수탁팀</v>
          </cell>
          <cell r="D512" t="str">
            <v>5111160</v>
          </cell>
          <cell r="E512" t="str">
            <v>보험료-제보험(제조)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</row>
        <row r="513">
          <cell r="B513" t="str">
            <v>생산본부위수탁팀5111141</v>
          </cell>
          <cell r="C513" t="str">
            <v>생산본부위수탁팀</v>
          </cell>
          <cell r="D513" t="str">
            <v>5111141</v>
          </cell>
          <cell r="E513" t="str">
            <v/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</row>
        <row r="514">
          <cell r="B514" t="str">
            <v>생산본부위수탁팀5112110</v>
          </cell>
          <cell r="C514" t="str">
            <v>생산본부위수탁팀</v>
          </cell>
          <cell r="D514" t="str">
            <v>5112110</v>
          </cell>
          <cell r="E514" t="str">
            <v>접대비-교제비(제조)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90000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</row>
        <row r="515">
          <cell r="B515" t="str">
            <v>생산본부위수탁팀5112120</v>
          </cell>
          <cell r="C515" t="str">
            <v>생산본부위수탁팀</v>
          </cell>
          <cell r="D515" t="str">
            <v>5112120</v>
          </cell>
          <cell r="E515" t="str">
            <v>접대비-사외경조비(제조)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55000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</row>
        <row r="516">
          <cell r="B516" t="str">
            <v>생산본부위수탁팀5113110</v>
          </cell>
          <cell r="C516" t="str">
            <v>생산본부위수탁팀</v>
          </cell>
          <cell r="D516" t="str">
            <v>5113110</v>
          </cell>
          <cell r="E516" t="str">
            <v>경상연구개발비-품질검정비(제조)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</row>
        <row r="517">
          <cell r="B517" t="str">
            <v>생산본부위수탁팀5113120</v>
          </cell>
          <cell r="C517" t="str">
            <v>생산본부위수탁팀</v>
          </cell>
          <cell r="D517" t="str">
            <v>5113120</v>
          </cell>
          <cell r="E517" t="str">
            <v/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</row>
        <row r="518">
          <cell r="B518" t="str">
            <v>생산본부위수탁팀5113130</v>
          </cell>
          <cell r="C518" t="str">
            <v>생산본부위수탁팀</v>
          </cell>
          <cell r="D518" t="str">
            <v>5113130</v>
          </cell>
          <cell r="E518" t="str">
            <v>경상연구개발비-실험재료비_출고(제조)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</row>
        <row r="519">
          <cell r="B519" t="str">
            <v>생산본부위수탁팀5113140</v>
          </cell>
          <cell r="C519" t="str">
            <v>생산본부위수탁팀</v>
          </cell>
          <cell r="D519" t="str">
            <v>5113140</v>
          </cell>
          <cell r="E519" t="str">
            <v>경상연구개발비-실험시약비_출고(제조)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</row>
        <row r="520">
          <cell r="B520" t="str">
            <v>생산본부위수탁팀5113150</v>
          </cell>
          <cell r="C520" t="str">
            <v>생산본부위수탁팀</v>
          </cell>
          <cell r="D520" t="str">
            <v>5113150</v>
          </cell>
          <cell r="E520" t="str">
            <v>경상연구개발비-외부실험비(제조)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</row>
        <row r="521">
          <cell r="B521" t="str">
            <v>생산본부위수탁팀5113170</v>
          </cell>
          <cell r="C521" t="str">
            <v>생산본부위수탁팀</v>
          </cell>
          <cell r="D521" t="str">
            <v>5113170</v>
          </cell>
          <cell r="E521" t="str">
            <v>경상연구개발비-실험시약비(제조)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</row>
        <row r="522">
          <cell r="B522" t="str">
            <v>생산본부위수탁팀5113210</v>
          </cell>
          <cell r="C522" t="str">
            <v>생산본부위수탁팀</v>
          </cell>
          <cell r="D522" t="str">
            <v>5113210</v>
          </cell>
          <cell r="E522" t="str">
            <v>경상연구개발비-품질검정비_출고(제조)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</row>
        <row r="523">
          <cell r="B523" t="str">
            <v>생산본부위수탁팀5113160</v>
          </cell>
          <cell r="C523" t="str">
            <v>생산본부위수탁팀</v>
          </cell>
          <cell r="D523" t="str">
            <v>5113160</v>
          </cell>
          <cell r="E523" t="str">
            <v>경상연구개발비-실험재료비(제조)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</row>
        <row r="524">
          <cell r="B524" t="str">
            <v>생산본부위수탁팀5115110</v>
          </cell>
          <cell r="C524" t="str">
            <v>생산본부위수탁팀</v>
          </cell>
          <cell r="D524" t="str">
            <v>5115110</v>
          </cell>
          <cell r="E524" t="str">
            <v>운반비-운임(제조)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</row>
        <row r="525">
          <cell r="B525" t="str">
            <v>생산본부위수탁팀5116110</v>
          </cell>
          <cell r="C525" t="str">
            <v>생산본부위수탁팀</v>
          </cell>
          <cell r="D525" t="str">
            <v>5116110</v>
          </cell>
          <cell r="E525" t="str">
            <v/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</row>
        <row r="526">
          <cell r="B526" t="str">
            <v>생산본부위수탁팀5116120</v>
          </cell>
          <cell r="C526" t="str">
            <v>생산본부위수탁팀</v>
          </cell>
          <cell r="D526" t="str">
            <v>5116120</v>
          </cell>
          <cell r="E526" t="str">
            <v/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</row>
        <row r="527">
          <cell r="B527" t="str">
            <v>생산본부위수탁팀5116130</v>
          </cell>
          <cell r="C527" t="str">
            <v>생산본부위수탁팀</v>
          </cell>
          <cell r="D527" t="str">
            <v>5116130</v>
          </cell>
          <cell r="E527" t="str">
            <v>차량비-유류비(제조)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</row>
        <row r="528">
          <cell r="B528" t="str">
            <v>생산본부위수탁팀5116140</v>
          </cell>
          <cell r="C528" t="str">
            <v>생산본부위수탁팀</v>
          </cell>
          <cell r="D528" t="str">
            <v>5116140</v>
          </cell>
          <cell r="E528" t="str">
            <v/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</row>
        <row r="529">
          <cell r="B529" t="str">
            <v>생산본부위수탁팀5116150</v>
          </cell>
          <cell r="C529" t="str">
            <v>생산본부위수탁팀</v>
          </cell>
          <cell r="D529" t="str">
            <v>5116150</v>
          </cell>
          <cell r="E529" t="str">
            <v>차량비-주행주차비(제조)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</row>
        <row r="530">
          <cell r="B530" t="str">
            <v>생산본부위수탁팀5116160</v>
          </cell>
          <cell r="C530" t="str">
            <v>생산본부위수탁팀</v>
          </cell>
          <cell r="D530" t="str">
            <v>5116160</v>
          </cell>
          <cell r="E530" t="str">
            <v/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</row>
        <row r="531">
          <cell r="B531" t="str">
            <v>생산본부위수탁팀5116111</v>
          </cell>
          <cell r="C531" t="str">
            <v>생산본부위수탁팀</v>
          </cell>
          <cell r="D531" t="str">
            <v>5116111</v>
          </cell>
          <cell r="E531" t="str">
            <v>차량비-관리비(제조)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</row>
        <row r="532">
          <cell r="B532" t="str">
            <v>생산본부위수탁팀5117110</v>
          </cell>
          <cell r="C532" t="str">
            <v>생산본부위수탁팀</v>
          </cell>
          <cell r="D532" t="str">
            <v>5117110</v>
          </cell>
          <cell r="E532" t="str">
            <v>홍보비-홍보비(제조)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</row>
        <row r="533">
          <cell r="B533" t="str">
            <v>생산본부위수탁팀5118110</v>
          </cell>
          <cell r="C533" t="str">
            <v>생산본부위수탁팀</v>
          </cell>
          <cell r="D533" t="str">
            <v>5118110</v>
          </cell>
          <cell r="E533" t="str">
            <v/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</row>
        <row r="534">
          <cell r="B534" t="str">
            <v>생산본부위수탁팀5118120</v>
          </cell>
          <cell r="C534" t="str">
            <v>생산본부위수탁팀</v>
          </cell>
          <cell r="D534" t="str">
            <v>5118120</v>
          </cell>
          <cell r="E534" t="str">
            <v/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</row>
        <row r="535">
          <cell r="B535" t="str">
            <v>생산본부위수탁팀5118130</v>
          </cell>
          <cell r="C535" t="str">
            <v>생산본부위수탁팀</v>
          </cell>
          <cell r="D535" t="str">
            <v>5118130</v>
          </cell>
          <cell r="E535" t="str">
            <v>교육훈련비-사외교육훈련비(제조)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</row>
        <row r="536">
          <cell r="B536" t="str">
            <v>생산본부위수탁팀5118140</v>
          </cell>
          <cell r="C536" t="str">
            <v>생산본부위수탁팀</v>
          </cell>
          <cell r="D536" t="str">
            <v>5118140</v>
          </cell>
          <cell r="E536" t="str">
            <v/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</row>
        <row r="537">
          <cell r="B537" t="str">
            <v>생산본부위수탁팀5118150</v>
          </cell>
          <cell r="C537" t="str">
            <v>생산본부위수탁팀</v>
          </cell>
          <cell r="D537" t="str">
            <v>5118150</v>
          </cell>
          <cell r="E537" t="str">
            <v/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</row>
        <row r="538">
          <cell r="B538" t="str">
            <v>생산본부위수탁팀5130110</v>
          </cell>
          <cell r="C538" t="str">
            <v>생산본부위수탁팀</v>
          </cell>
          <cell r="D538" t="str">
            <v>5130110</v>
          </cell>
          <cell r="E538" t="str">
            <v/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</row>
        <row r="539">
          <cell r="B539" t="str">
            <v>생산본부위수탁팀5130120</v>
          </cell>
          <cell r="C539" t="str">
            <v>생산본부위수탁팀</v>
          </cell>
          <cell r="D539" t="str">
            <v>5130120</v>
          </cell>
          <cell r="E539" t="str">
            <v>사업진행비-사업진행비(제조)</v>
          </cell>
          <cell r="F539">
            <v>136364</v>
          </cell>
          <cell r="G539">
            <v>230000</v>
          </cell>
          <cell r="H539">
            <v>403096</v>
          </cell>
          <cell r="I539">
            <v>572186</v>
          </cell>
          <cell r="J539">
            <v>104000</v>
          </cell>
          <cell r="K539">
            <v>755731</v>
          </cell>
          <cell r="L539">
            <v>14910</v>
          </cell>
          <cell r="M539">
            <v>140091</v>
          </cell>
          <cell r="N539">
            <v>286547</v>
          </cell>
          <cell r="O539">
            <v>317183</v>
          </cell>
          <cell r="P539">
            <v>478506</v>
          </cell>
          <cell r="Q539">
            <v>209728</v>
          </cell>
        </row>
        <row r="540">
          <cell r="B540" t="str">
            <v>생산본부위수탁팀5119110</v>
          </cell>
          <cell r="C540" t="str">
            <v>생산본부위수탁팀</v>
          </cell>
          <cell r="D540" t="str">
            <v>5119110</v>
          </cell>
          <cell r="E540" t="str">
            <v>도서문구비-도서비(제조)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</row>
        <row r="541">
          <cell r="B541" t="str">
            <v>생산본부위수탁팀5119120</v>
          </cell>
          <cell r="C541" t="str">
            <v>생산본부위수탁팀</v>
          </cell>
          <cell r="D541" t="str">
            <v>5119120</v>
          </cell>
          <cell r="E541" t="str">
            <v/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</row>
        <row r="542">
          <cell r="B542" t="str">
            <v>생산본부위수탁팀5119130</v>
          </cell>
          <cell r="C542" t="str">
            <v>생산본부위수탁팀</v>
          </cell>
          <cell r="D542" t="str">
            <v>5119130</v>
          </cell>
          <cell r="E542" t="str">
            <v/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</row>
        <row r="543">
          <cell r="B543" t="str">
            <v>생산본부위수탁팀5119140</v>
          </cell>
          <cell r="C543" t="str">
            <v>생산본부위수탁팀</v>
          </cell>
          <cell r="D543" t="str">
            <v>5119140</v>
          </cell>
          <cell r="E543" t="str">
            <v/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</row>
        <row r="544">
          <cell r="B544" t="str">
            <v>생산본부위수탁팀5119150</v>
          </cell>
          <cell r="C544" t="str">
            <v>생산본부위수탁팀</v>
          </cell>
          <cell r="D544" t="str">
            <v>5119150</v>
          </cell>
          <cell r="E544" t="str">
            <v>도서문구비-사무용품비(제조)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</row>
        <row r="545">
          <cell r="B545" t="str">
            <v>생산본부위수탁팀5119160</v>
          </cell>
          <cell r="C545" t="str">
            <v>생산본부위수탁팀</v>
          </cell>
          <cell r="D545" t="str">
            <v>5119160</v>
          </cell>
          <cell r="E545" t="str">
            <v/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</row>
        <row r="546">
          <cell r="B546" t="str">
            <v>생산본부위수탁팀5119121</v>
          </cell>
          <cell r="C546" t="str">
            <v>생산본부위수탁팀</v>
          </cell>
          <cell r="D546" t="str">
            <v>5119121</v>
          </cell>
          <cell r="E546" t="str">
            <v>도서문구비-정기구독료(제조)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</row>
        <row r="547">
          <cell r="B547" t="str">
            <v>생산본부위수탁팀5119151</v>
          </cell>
          <cell r="C547" t="str">
            <v>생산본부위수탁팀</v>
          </cell>
          <cell r="D547" t="str">
            <v>5119151</v>
          </cell>
          <cell r="E547" t="str">
            <v>도서문구비-사무용품비_출고(제조)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</row>
        <row r="548">
          <cell r="B548" t="str">
            <v>생산본부위수탁팀5120110</v>
          </cell>
          <cell r="C548" t="str">
            <v>생산본부위수탁팀</v>
          </cell>
          <cell r="D548" t="str">
            <v>5120110</v>
          </cell>
          <cell r="E548" t="str">
            <v>소모품비-소모성기구비(제조)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650000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</row>
        <row r="549">
          <cell r="B549" t="str">
            <v>생산본부위수탁팀5120140</v>
          </cell>
          <cell r="C549" t="str">
            <v>생산본부위수탁팀</v>
          </cell>
          <cell r="D549" t="str">
            <v>5120140</v>
          </cell>
          <cell r="E549" t="str">
            <v>소모품비-소모성소모품비(제조)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</row>
        <row r="550">
          <cell r="B550" t="str">
            <v>생산본부위수탁팀5120130</v>
          </cell>
          <cell r="C550" t="str">
            <v>생산본부위수탁팀</v>
          </cell>
          <cell r="D550" t="str">
            <v>5120130</v>
          </cell>
          <cell r="E550" t="str">
            <v>소모품비-소모성잡품비(제조)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</row>
        <row r="551">
          <cell r="B551" t="str">
            <v>생산본부위수탁팀5120120</v>
          </cell>
          <cell r="C551" t="str">
            <v>생산본부위수탁팀</v>
          </cell>
          <cell r="D551" t="str">
            <v>5120120</v>
          </cell>
          <cell r="E551" t="str">
            <v>소모품비-소모성소모품비_출고(제조)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</row>
        <row r="552">
          <cell r="B552" t="str">
            <v>생산본부위수탁팀5121110</v>
          </cell>
          <cell r="C552" t="str">
            <v>생산본부위수탁팀</v>
          </cell>
          <cell r="D552" t="str">
            <v>5121110</v>
          </cell>
          <cell r="E552" t="str">
            <v>지급수수료(제조)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</row>
        <row r="553">
          <cell r="B553" t="str">
            <v>생산본부위수탁팀5121120</v>
          </cell>
          <cell r="C553" t="str">
            <v>생산본부위수탁팀</v>
          </cell>
          <cell r="D553" t="str">
            <v>5121120</v>
          </cell>
          <cell r="E553" t="str">
            <v/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</row>
        <row r="554">
          <cell r="B554" t="str">
            <v>생산본부위수탁팀5121140</v>
          </cell>
          <cell r="C554" t="str">
            <v>생산본부위수탁팀</v>
          </cell>
          <cell r="D554" t="str">
            <v>5121140</v>
          </cell>
          <cell r="E554" t="str">
            <v>외주가공수수료(제조)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</row>
        <row r="555">
          <cell r="B555" t="str">
            <v>생산본부위수탁팀5121150</v>
          </cell>
          <cell r="C555" t="str">
            <v>생산본부위수탁팀</v>
          </cell>
          <cell r="D555" t="str">
            <v>5121150</v>
          </cell>
          <cell r="E555" t="str">
            <v>제수수료(제조)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</row>
        <row r="556">
          <cell r="B556" t="str">
            <v>생산본부위수탁팀5122110</v>
          </cell>
          <cell r="C556" t="str">
            <v>생산본부위수탁팀</v>
          </cell>
          <cell r="D556" t="str">
            <v>5122110</v>
          </cell>
          <cell r="E556" t="str">
            <v>용역비-제품(제조)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</row>
        <row r="557">
          <cell r="B557" t="str">
            <v>생산본부위수탁팀5122120</v>
          </cell>
          <cell r="C557" t="str">
            <v>생산본부위수탁팀</v>
          </cell>
          <cell r="D557" t="str">
            <v>5122120</v>
          </cell>
          <cell r="E557" t="str">
            <v>용역비-전산(제조)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</row>
        <row r="558">
          <cell r="B558" t="str">
            <v>생산본부위수탁팀5122130</v>
          </cell>
          <cell r="C558" t="str">
            <v>생산본부위수탁팀</v>
          </cell>
          <cell r="D558" t="str">
            <v>5122130</v>
          </cell>
          <cell r="E558" t="str">
            <v>용역비-시설관리비(제조)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</row>
        <row r="559">
          <cell r="B559" t="str">
            <v>생산본부위수탁팀5122140</v>
          </cell>
          <cell r="C559" t="str">
            <v>생산본부위수탁팀</v>
          </cell>
          <cell r="D559" t="str">
            <v>5122140</v>
          </cell>
          <cell r="E559" t="str">
            <v>용역비-기타(제조)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</row>
        <row r="560">
          <cell r="B560" t="str">
            <v>생산본부위수탁팀5123110</v>
          </cell>
          <cell r="C560" t="str">
            <v>생산본부위수탁팀</v>
          </cell>
          <cell r="D560" t="str">
            <v>5123110</v>
          </cell>
          <cell r="E560" t="str">
            <v/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</row>
        <row r="561">
          <cell r="B561" t="str">
            <v>생산본부위수탁팀5123120</v>
          </cell>
          <cell r="C561" t="str">
            <v>생산본부위수탁팀</v>
          </cell>
          <cell r="D561" t="str">
            <v>5123120</v>
          </cell>
          <cell r="E561" t="str">
            <v>잡비-환경미화비(제조)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</row>
        <row r="562">
          <cell r="B562" t="str">
            <v>생산본부위수탁팀5123130</v>
          </cell>
          <cell r="C562" t="str">
            <v>생산본부위수탁팀</v>
          </cell>
          <cell r="D562" t="str">
            <v>5123130</v>
          </cell>
          <cell r="E562" t="str">
            <v/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</row>
        <row r="563">
          <cell r="B563" t="str">
            <v>생산IT팀5102110</v>
          </cell>
          <cell r="C563" t="str">
            <v>생산IT팀</v>
          </cell>
          <cell r="D563" t="str">
            <v>5102110</v>
          </cell>
          <cell r="E563" t="str">
            <v/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</row>
        <row r="564">
          <cell r="B564" t="str">
            <v>생산IT팀5102120</v>
          </cell>
          <cell r="C564" t="str">
            <v>생산IT팀</v>
          </cell>
          <cell r="D564" t="str">
            <v>5102120</v>
          </cell>
          <cell r="E564" t="str">
            <v/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</row>
        <row r="565">
          <cell r="B565" t="str">
            <v>생산IT팀5102210</v>
          </cell>
          <cell r="C565" t="str">
            <v>생산IT팀</v>
          </cell>
          <cell r="D565" t="str">
            <v>5102210</v>
          </cell>
          <cell r="E565" t="str">
            <v>급여와임금(제조)</v>
          </cell>
          <cell r="F565">
            <v>38465440</v>
          </cell>
          <cell r="G565">
            <v>35657600</v>
          </cell>
          <cell r="H565">
            <v>35657600</v>
          </cell>
          <cell r="I565">
            <v>36531720</v>
          </cell>
          <cell r="J565">
            <v>37832000</v>
          </cell>
          <cell r="K565">
            <v>40702000</v>
          </cell>
          <cell r="L565">
            <v>40702000</v>
          </cell>
          <cell r="M565">
            <v>44992000</v>
          </cell>
          <cell r="N565">
            <v>45566500</v>
          </cell>
          <cell r="O565">
            <v>41419500</v>
          </cell>
          <cell r="P565">
            <v>41419500</v>
          </cell>
          <cell r="Q565">
            <v>41419500</v>
          </cell>
        </row>
        <row r="566">
          <cell r="B566" t="str">
            <v>생산IT팀5102220</v>
          </cell>
          <cell r="C566" t="str">
            <v>생산IT팀</v>
          </cell>
          <cell r="D566" t="str">
            <v>5102220</v>
          </cell>
          <cell r="E566" t="str">
            <v>상여금(제조)</v>
          </cell>
          <cell r="F566">
            <v>4616037</v>
          </cell>
          <cell r="G566">
            <v>4342622</v>
          </cell>
          <cell r="H566">
            <v>3463338</v>
          </cell>
          <cell r="I566">
            <v>3546325</v>
          </cell>
          <cell r="J566">
            <v>3584459</v>
          </cell>
          <cell r="K566">
            <v>3771976</v>
          </cell>
          <cell r="L566">
            <v>3775108</v>
          </cell>
          <cell r="M566">
            <v>4192950</v>
          </cell>
          <cell r="N566">
            <v>4277312</v>
          </cell>
          <cell r="O566">
            <v>3967025</v>
          </cell>
          <cell r="P566">
            <v>3990550</v>
          </cell>
          <cell r="Q566">
            <v>2545546</v>
          </cell>
        </row>
        <row r="567">
          <cell r="B567" t="str">
            <v>생산IT팀5102230</v>
          </cell>
          <cell r="C567" t="str">
            <v>생산IT팀</v>
          </cell>
          <cell r="D567" t="str">
            <v>5102230</v>
          </cell>
          <cell r="E567" t="str">
            <v>학비보조금(제조)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</row>
        <row r="568">
          <cell r="B568" t="str">
            <v>생산IT팀5102240</v>
          </cell>
          <cell r="C568" t="str">
            <v>생산IT팀</v>
          </cell>
          <cell r="D568" t="str">
            <v>5102240</v>
          </cell>
          <cell r="E568" t="str">
            <v>시간외근무수당(제조)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</row>
        <row r="569">
          <cell r="B569" t="str">
            <v>생산IT팀5102250</v>
          </cell>
          <cell r="C569" t="str">
            <v>생산IT팀</v>
          </cell>
          <cell r="D569" t="str">
            <v>5102250</v>
          </cell>
          <cell r="E569" t="str">
            <v>휴가보상금(제조)</v>
          </cell>
          <cell r="F569">
            <v>973936</v>
          </cell>
          <cell r="G569">
            <v>911049</v>
          </cell>
          <cell r="H569">
            <v>909070</v>
          </cell>
          <cell r="I569">
            <v>928500</v>
          </cell>
          <cell r="J569">
            <v>934154</v>
          </cell>
          <cell r="K569">
            <v>984026</v>
          </cell>
          <cell r="L569">
            <v>1005440</v>
          </cell>
          <cell r="M569">
            <v>1115145</v>
          </cell>
          <cell r="N569">
            <v>1125798</v>
          </cell>
          <cell r="O569">
            <v>1041454</v>
          </cell>
          <cell r="P569">
            <v>1050557</v>
          </cell>
          <cell r="Q569">
            <v>-1699861</v>
          </cell>
        </row>
        <row r="570">
          <cell r="B570" t="str">
            <v>생산IT팀5102260</v>
          </cell>
          <cell r="C570" t="str">
            <v>생산IT팀</v>
          </cell>
          <cell r="D570" t="str">
            <v>5102260</v>
          </cell>
          <cell r="E570" t="str">
            <v>시상비(제조)</v>
          </cell>
          <cell r="F570">
            <v>303951</v>
          </cell>
          <cell r="G570">
            <v>284325</v>
          </cell>
          <cell r="H570">
            <v>283707</v>
          </cell>
          <cell r="I570">
            <v>289771</v>
          </cell>
          <cell r="J570">
            <v>291536</v>
          </cell>
          <cell r="K570">
            <v>307100</v>
          </cell>
          <cell r="L570">
            <v>313783</v>
          </cell>
          <cell r="M570">
            <v>348020</v>
          </cell>
          <cell r="N570">
            <v>351345</v>
          </cell>
          <cell r="O570">
            <v>325022</v>
          </cell>
          <cell r="P570">
            <v>327863</v>
          </cell>
          <cell r="Q570">
            <v>326649</v>
          </cell>
        </row>
        <row r="571">
          <cell r="B571" t="str">
            <v>생산IT팀5102280</v>
          </cell>
          <cell r="C571" t="str">
            <v>생산IT팀</v>
          </cell>
          <cell r="D571" t="str">
            <v>5102280</v>
          </cell>
          <cell r="E571" t="str">
            <v>제수당(제조)</v>
          </cell>
          <cell r="F571">
            <v>700000</v>
          </cell>
          <cell r="G571">
            <v>700000</v>
          </cell>
          <cell r="H571">
            <v>700000</v>
          </cell>
          <cell r="I571">
            <v>790000</v>
          </cell>
          <cell r="J571">
            <v>3269880</v>
          </cell>
          <cell r="K571">
            <v>700000</v>
          </cell>
          <cell r="L571">
            <v>760000</v>
          </cell>
          <cell r="M571">
            <v>700000</v>
          </cell>
          <cell r="N571">
            <v>700000</v>
          </cell>
          <cell r="O571">
            <v>5700000</v>
          </cell>
          <cell r="P571">
            <v>700000</v>
          </cell>
          <cell r="Q571">
            <v>700000</v>
          </cell>
        </row>
        <row r="572">
          <cell r="B572" t="str">
            <v>생산IT팀5102290</v>
          </cell>
          <cell r="C572" t="str">
            <v>생산IT팀</v>
          </cell>
          <cell r="D572" t="str">
            <v>5102290</v>
          </cell>
          <cell r="E572" t="str">
            <v/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</row>
        <row r="573">
          <cell r="B573" t="str">
            <v>생산IT팀5102410</v>
          </cell>
          <cell r="C573" t="str">
            <v>생산IT팀</v>
          </cell>
          <cell r="D573" t="str">
            <v>5102410</v>
          </cell>
          <cell r="E573" t="str">
            <v>퇴직급여충당금전입액(제조)</v>
          </cell>
          <cell r="F573">
            <v>3006847</v>
          </cell>
          <cell r="G573">
            <v>2812168</v>
          </cell>
          <cell r="H573">
            <v>2806186</v>
          </cell>
          <cell r="I573">
            <v>2863975</v>
          </cell>
          <cell r="J573">
            <v>2883181</v>
          </cell>
          <cell r="K573">
            <v>3038436</v>
          </cell>
          <cell r="L573">
            <v>3103172</v>
          </cell>
          <cell r="M573">
            <v>3441522</v>
          </cell>
          <cell r="N573">
            <v>3474630</v>
          </cell>
          <cell r="O573">
            <v>3213121</v>
          </cell>
          <cell r="P573">
            <v>3248847</v>
          </cell>
          <cell r="Q573">
            <v>3237044</v>
          </cell>
        </row>
        <row r="574">
          <cell r="B574" t="str">
            <v>생산IT팀5102420</v>
          </cell>
          <cell r="C574" t="str">
            <v>생산IT팀</v>
          </cell>
          <cell r="D574" t="str">
            <v>5102420</v>
          </cell>
          <cell r="E574" t="str">
            <v>퇴직위로금(제조)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</row>
        <row r="575">
          <cell r="B575" t="str">
            <v>생산IT팀5103260</v>
          </cell>
          <cell r="C575" t="str">
            <v>생산IT팀</v>
          </cell>
          <cell r="D575" t="str">
            <v>5103260</v>
          </cell>
          <cell r="E575" t="str">
            <v>복리후생비-통근비(제조)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</row>
        <row r="576">
          <cell r="B576" t="str">
            <v>생산IT팀5103250</v>
          </cell>
          <cell r="C576" t="str">
            <v>생산IT팀</v>
          </cell>
          <cell r="D576" t="str">
            <v>5103250</v>
          </cell>
          <cell r="E576" t="str">
            <v>복리후생비-직원이전비(제조)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</row>
        <row r="577">
          <cell r="B577" t="str">
            <v>생산IT팀5103240</v>
          </cell>
          <cell r="C577" t="str">
            <v>생산IT팀</v>
          </cell>
          <cell r="D577" t="str">
            <v>5103240</v>
          </cell>
          <cell r="E577" t="str">
            <v/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</row>
        <row r="578">
          <cell r="B578" t="str">
            <v>생산IT팀5103230</v>
          </cell>
          <cell r="C578" t="str">
            <v>생산IT팀</v>
          </cell>
          <cell r="D578" t="str">
            <v>5103230</v>
          </cell>
          <cell r="E578" t="str">
            <v/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</row>
        <row r="579">
          <cell r="B579" t="str">
            <v>생산IT팀5103220</v>
          </cell>
          <cell r="C579" t="str">
            <v>생산IT팀</v>
          </cell>
          <cell r="D579" t="str">
            <v>5103220</v>
          </cell>
          <cell r="E579" t="str">
            <v>복리후생비-후생비(제조)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</row>
        <row r="580">
          <cell r="B580" t="str">
            <v>생산IT팀5103210</v>
          </cell>
          <cell r="C580" t="str">
            <v>생산IT팀</v>
          </cell>
          <cell r="D580" t="str">
            <v>5103210</v>
          </cell>
          <cell r="E580" t="str">
            <v>복리후생비-사내경조비(제조)</v>
          </cell>
          <cell r="F580">
            <v>150000</v>
          </cell>
          <cell r="G580">
            <v>0</v>
          </cell>
          <cell r="H580">
            <v>150000</v>
          </cell>
          <cell r="I580">
            <v>50000</v>
          </cell>
          <cell r="J580">
            <v>100000</v>
          </cell>
          <cell r="K580">
            <v>264650</v>
          </cell>
          <cell r="L580">
            <v>0</v>
          </cell>
          <cell r="M580">
            <v>0</v>
          </cell>
          <cell r="N580">
            <v>100000</v>
          </cell>
          <cell r="O580">
            <v>50000</v>
          </cell>
          <cell r="P580">
            <v>50000</v>
          </cell>
          <cell r="Q580">
            <v>100000</v>
          </cell>
        </row>
        <row r="581">
          <cell r="B581" t="str">
            <v>생산IT팀5103190</v>
          </cell>
          <cell r="C581" t="str">
            <v>생산IT팀</v>
          </cell>
          <cell r="D581" t="str">
            <v>5103190</v>
          </cell>
          <cell r="E581" t="str">
            <v>복리후생비-지원보조비(제조)</v>
          </cell>
          <cell r="F581">
            <v>57660</v>
          </cell>
          <cell r="G581">
            <v>53450</v>
          </cell>
          <cell r="H581">
            <v>53450</v>
          </cell>
          <cell r="I581">
            <v>54760</v>
          </cell>
          <cell r="J581">
            <v>56710</v>
          </cell>
          <cell r="K581">
            <v>61010</v>
          </cell>
          <cell r="L581">
            <v>61010</v>
          </cell>
          <cell r="M581">
            <v>67440</v>
          </cell>
          <cell r="N581">
            <v>68310</v>
          </cell>
          <cell r="O581">
            <v>62090</v>
          </cell>
          <cell r="P581">
            <v>62090</v>
          </cell>
          <cell r="Q581">
            <v>62090</v>
          </cell>
        </row>
        <row r="582">
          <cell r="B582" t="str">
            <v>생산IT팀5103180</v>
          </cell>
          <cell r="C582" t="str">
            <v>생산IT팀</v>
          </cell>
          <cell r="D582" t="str">
            <v>5103180</v>
          </cell>
          <cell r="E582" t="str">
            <v>복리후생비-피복제비(제조)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</row>
        <row r="583">
          <cell r="B583" t="str">
            <v>생산IT팀5103170</v>
          </cell>
          <cell r="C583" t="str">
            <v>생산IT팀</v>
          </cell>
          <cell r="D583" t="str">
            <v>5103170</v>
          </cell>
          <cell r="E583" t="str">
            <v>복리후생비-의료위생비(제조)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</row>
        <row r="584">
          <cell r="B584" t="str">
            <v>생산IT팀5103160</v>
          </cell>
          <cell r="C584" t="str">
            <v>생산IT팀</v>
          </cell>
          <cell r="D584" t="str">
            <v>5103160</v>
          </cell>
          <cell r="E584" t="str">
            <v>복리후생비-단체시상비(제조)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</row>
        <row r="585">
          <cell r="B585" t="str">
            <v>생산IT팀5103150</v>
          </cell>
          <cell r="C585" t="str">
            <v>생산IT팀</v>
          </cell>
          <cell r="D585" t="str">
            <v>5103150</v>
          </cell>
          <cell r="E585" t="str">
            <v/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</row>
        <row r="586">
          <cell r="B586" t="str">
            <v>생산IT팀5103140</v>
          </cell>
          <cell r="C586" t="str">
            <v>생산IT팀</v>
          </cell>
          <cell r="D586" t="str">
            <v>5103140</v>
          </cell>
          <cell r="E586" t="str">
            <v>복리후생비-친선활동비(제조)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</row>
        <row r="587">
          <cell r="B587" t="str">
            <v>생산IT팀5103130</v>
          </cell>
          <cell r="C587" t="str">
            <v>생산IT팀</v>
          </cell>
          <cell r="D587" t="str">
            <v>5103130</v>
          </cell>
          <cell r="E587" t="str">
            <v/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</row>
        <row r="588">
          <cell r="B588" t="str">
            <v>생산IT팀5103120</v>
          </cell>
          <cell r="C588" t="str">
            <v>생산IT팀</v>
          </cell>
          <cell r="D588" t="str">
            <v>5103120</v>
          </cell>
          <cell r="E588" t="str">
            <v/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</row>
        <row r="589">
          <cell r="B589" t="str">
            <v>생산IT팀5103110</v>
          </cell>
          <cell r="C589" t="str">
            <v>생산IT팀</v>
          </cell>
          <cell r="D589" t="str">
            <v>5103110</v>
          </cell>
          <cell r="E589" t="str">
            <v/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</row>
        <row r="590">
          <cell r="B590" t="str">
            <v>생산IT팀5103270</v>
          </cell>
          <cell r="C590" t="str">
            <v>생산IT팀</v>
          </cell>
          <cell r="D590" t="str">
            <v>5103270</v>
          </cell>
          <cell r="E590" t="str">
            <v>복리후생비-법정후생비(제조)</v>
          </cell>
          <cell r="F590">
            <v>4480110</v>
          </cell>
          <cell r="G590">
            <v>3873780</v>
          </cell>
          <cell r="H590">
            <v>3873780</v>
          </cell>
          <cell r="I590">
            <v>4846070</v>
          </cell>
          <cell r="J590">
            <v>4292790</v>
          </cell>
          <cell r="K590">
            <v>2630090</v>
          </cell>
          <cell r="L590">
            <v>4728730</v>
          </cell>
          <cell r="M590">
            <v>6053240</v>
          </cell>
          <cell r="N590">
            <v>5093550</v>
          </cell>
          <cell r="O590">
            <v>4728730</v>
          </cell>
          <cell r="P590">
            <v>4728730</v>
          </cell>
          <cell r="Q590">
            <v>4367200</v>
          </cell>
        </row>
        <row r="591">
          <cell r="B591" t="str">
            <v>생산IT팀5103111</v>
          </cell>
          <cell r="C591" t="str">
            <v>생산IT팀</v>
          </cell>
          <cell r="D591" t="str">
            <v>5103111</v>
          </cell>
          <cell r="E591" t="str">
            <v>복리후생비-식당운영비(제조)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</row>
        <row r="592">
          <cell r="B592" t="str">
            <v>생산IT팀5103131</v>
          </cell>
          <cell r="C592" t="str">
            <v>생산IT팀</v>
          </cell>
          <cell r="D592" t="str">
            <v>5103131</v>
          </cell>
          <cell r="E592" t="str">
            <v>복리후생비-부서활동비(제조)</v>
          </cell>
          <cell r="F592">
            <v>318546</v>
          </cell>
          <cell r="G592">
            <v>299095</v>
          </cell>
          <cell r="H592">
            <v>294548</v>
          </cell>
          <cell r="I592">
            <v>207231</v>
          </cell>
          <cell r="J592">
            <v>245782</v>
          </cell>
          <cell r="K592">
            <v>279628</v>
          </cell>
          <cell r="L592">
            <v>0</v>
          </cell>
          <cell r="M592">
            <v>423464</v>
          </cell>
          <cell r="N592">
            <v>0</v>
          </cell>
          <cell r="O592">
            <v>276000</v>
          </cell>
          <cell r="P592">
            <v>0</v>
          </cell>
          <cell r="Q592">
            <v>916030</v>
          </cell>
        </row>
        <row r="593">
          <cell r="B593" t="str">
            <v>생산IT팀5104110</v>
          </cell>
          <cell r="C593" t="str">
            <v>생산IT팀</v>
          </cell>
          <cell r="D593" t="str">
            <v>5104110</v>
          </cell>
          <cell r="E593" t="str">
            <v>여비교통비-해외출장비(제조)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11400</v>
          </cell>
          <cell r="O593">
            <v>0</v>
          </cell>
          <cell r="P593">
            <v>0</v>
          </cell>
          <cell r="Q593">
            <v>0</v>
          </cell>
        </row>
        <row r="594">
          <cell r="B594" t="str">
            <v>생산IT팀5104120</v>
          </cell>
          <cell r="C594" t="str">
            <v>생산IT팀</v>
          </cell>
          <cell r="D594" t="str">
            <v>5104120</v>
          </cell>
          <cell r="E594" t="str">
            <v>여비교통비-시외출장비(제조)</v>
          </cell>
          <cell r="F594">
            <v>2106177</v>
          </cell>
          <cell r="G594">
            <v>943726</v>
          </cell>
          <cell r="H594">
            <v>919013</v>
          </cell>
          <cell r="I594">
            <v>1421328</v>
          </cell>
          <cell r="J594">
            <v>1159447</v>
          </cell>
          <cell r="K594">
            <v>861085</v>
          </cell>
          <cell r="L594">
            <v>2193551</v>
          </cell>
          <cell r="M594">
            <v>1026446</v>
          </cell>
          <cell r="N594">
            <v>1050500</v>
          </cell>
          <cell r="O594">
            <v>1705074</v>
          </cell>
          <cell r="P594">
            <v>1501362</v>
          </cell>
          <cell r="Q594">
            <v>1463540</v>
          </cell>
        </row>
        <row r="595">
          <cell r="B595" t="str">
            <v>생산IT팀5104130</v>
          </cell>
          <cell r="C595" t="str">
            <v>생산IT팀</v>
          </cell>
          <cell r="D595" t="str">
            <v>5104130</v>
          </cell>
          <cell r="E595" t="str">
            <v>여비교통비-시내출장비(제조)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</row>
        <row r="596">
          <cell r="B596" t="str">
            <v>생산IT팀5104140</v>
          </cell>
          <cell r="C596" t="str">
            <v>생산IT팀</v>
          </cell>
          <cell r="D596" t="str">
            <v>5104140</v>
          </cell>
          <cell r="E596" t="str">
            <v/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</row>
        <row r="597">
          <cell r="B597" t="str">
            <v>생산IT팀5104150</v>
          </cell>
          <cell r="C597" t="str">
            <v>생산IT팀</v>
          </cell>
          <cell r="D597" t="str">
            <v>5104150</v>
          </cell>
          <cell r="E597" t="str">
            <v>여비교통비-해외여비(제조)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360000</v>
          </cell>
          <cell r="M597">
            <v>0</v>
          </cell>
          <cell r="N597">
            <v>420000</v>
          </cell>
          <cell r="O597">
            <v>0</v>
          </cell>
          <cell r="P597">
            <v>240000</v>
          </cell>
          <cell r="Q597">
            <v>0</v>
          </cell>
        </row>
        <row r="598">
          <cell r="B598" t="str">
            <v>생산IT팀5105160</v>
          </cell>
          <cell r="C598" t="str">
            <v>생산IT팀</v>
          </cell>
          <cell r="D598" t="str">
            <v>5105160</v>
          </cell>
          <cell r="E598" t="str">
            <v>통신비-시설유지비(제조)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</row>
        <row r="599">
          <cell r="B599" t="str">
            <v>생산IT팀5105150</v>
          </cell>
          <cell r="C599" t="str">
            <v>생산IT팀</v>
          </cell>
          <cell r="D599" t="str">
            <v>5105150</v>
          </cell>
          <cell r="E599" t="str">
            <v>통신비-정보통신사용료(제조)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</row>
        <row r="600">
          <cell r="B600" t="str">
            <v>생산IT팀5105140</v>
          </cell>
          <cell r="C600" t="str">
            <v>생산IT팀</v>
          </cell>
          <cell r="D600" t="str">
            <v>5105140</v>
          </cell>
          <cell r="E600" t="str">
            <v>통신비-우편전보료(제조)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</row>
        <row r="601">
          <cell r="B601" t="str">
            <v>생산IT팀5105130</v>
          </cell>
          <cell r="C601" t="str">
            <v>생산IT팀</v>
          </cell>
          <cell r="D601" t="str">
            <v>5105130</v>
          </cell>
          <cell r="E601" t="str">
            <v/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</row>
        <row r="602">
          <cell r="B602" t="str">
            <v>생산IT팀5105120</v>
          </cell>
          <cell r="C602" t="str">
            <v>생산IT팀</v>
          </cell>
          <cell r="D602" t="str">
            <v>5105120</v>
          </cell>
          <cell r="E602" t="str">
            <v/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</row>
        <row r="603">
          <cell r="B603" t="str">
            <v>생산IT팀5105110</v>
          </cell>
          <cell r="C603" t="str">
            <v>생산IT팀</v>
          </cell>
          <cell r="D603" t="str">
            <v>5105110</v>
          </cell>
          <cell r="E603" t="str">
            <v/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</row>
        <row r="604">
          <cell r="B604" t="str">
            <v>생산IT팀5105111</v>
          </cell>
          <cell r="C604" t="str">
            <v>생산IT팀</v>
          </cell>
          <cell r="D604" t="str">
            <v>5105111</v>
          </cell>
          <cell r="E604" t="str">
            <v>통신비-전화료(제조)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</row>
        <row r="605">
          <cell r="B605" t="str">
            <v>생산IT팀5106110</v>
          </cell>
          <cell r="C605" t="str">
            <v>생산IT팀</v>
          </cell>
          <cell r="D605" t="str">
            <v>5106110</v>
          </cell>
          <cell r="E605" t="str">
            <v>수도광열비-수도료(제조)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</row>
        <row r="606">
          <cell r="B606" t="str">
            <v>생산IT팀5106120</v>
          </cell>
          <cell r="C606" t="str">
            <v>생산IT팀</v>
          </cell>
          <cell r="D606" t="str">
            <v>5106120</v>
          </cell>
          <cell r="E606" t="str">
            <v/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</row>
        <row r="607">
          <cell r="B607" t="str">
            <v>생산IT팀5106130</v>
          </cell>
          <cell r="C607" t="str">
            <v>생산IT팀</v>
          </cell>
          <cell r="D607" t="str">
            <v>5106130</v>
          </cell>
          <cell r="E607" t="str">
            <v>수도광열비-전력료(제조)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</row>
        <row r="608">
          <cell r="B608" t="str">
            <v>생산IT팀5106140</v>
          </cell>
          <cell r="C608" t="str">
            <v>생산IT팀</v>
          </cell>
          <cell r="D608" t="str">
            <v>5106140</v>
          </cell>
          <cell r="E608" t="str">
            <v/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</row>
        <row r="609">
          <cell r="B609" t="str">
            <v>생산IT팀5106150</v>
          </cell>
          <cell r="C609" t="str">
            <v>생산IT팀</v>
          </cell>
          <cell r="D609" t="str">
            <v>5106150</v>
          </cell>
          <cell r="E609" t="str">
            <v/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</row>
        <row r="610">
          <cell r="B610" t="str">
            <v>생산IT팀5106160</v>
          </cell>
          <cell r="C610" t="str">
            <v>생산IT팀</v>
          </cell>
          <cell r="D610" t="str">
            <v>5106160</v>
          </cell>
          <cell r="E610" t="str">
            <v/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</row>
        <row r="611">
          <cell r="B611" t="str">
            <v>생산IT팀5106141</v>
          </cell>
          <cell r="C611" t="str">
            <v>생산IT팀</v>
          </cell>
          <cell r="D611" t="str">
            <v>5106141</v>
          </cell>
          <cell r="E611" t="str">
            <v>수도광열비-연료난방비(제조)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</row>
        <row r="612">
          <cell r="B612" t="str">
            <v>생산IT팀5107110</v>
          </cell>
          <cell r="C612" t="str">
            <v>생산IT팀</v>
          </cell>
          <cell r="D612" t="str">
            <v>5107110</v>
          </cell>
          <cell r="E612" t="str">
            <v>세금과공과-인지세(제조)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</row>
        <row r="613">
          <cell r="B613" t="str">
            <v>생산IT팀5107130</v>
          </cell>
          <cell r="C613" t="str">
            <v>생산IT팀</v>
          </cell>
          <cell r="D613" t="str">
            <v>5107130</v>
          </cell>
          <cell r="E613" t="str">
            <v>세금과공과-종업원분주민세(제조)</v>
          </cell>
          <cell r="F613">
            <v>0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</row>
        <row r="614">
          <cell r="B614" t="str">
            <v>생산IT팀5107120</v>
          </cell>
          <cell r="C614" t="str">
            <v>생산IT팀</v>
          </cell>
          <cell r="D614" t="str">
            <v>5107120</v>
          </cell>
          <cell r="E614" t="str">
            <v>세금과공과-주민세(제조)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</row>
        <row r="615">
          <cell r="B615" t="str">
            <v>생산IT팀5107140</v>
          </cell>
          <cell r="C615" t="str">
            <v>생산IT팀</v>
          </cell>
          <cell r="D615" t="str">
            <v>5107140</v>
          </cell>
          <cell r="E615" t="str">
            <v>세금과공과-재산세(제조)</v>
          </cell>
          <cell r="F615">
            <v>0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</row>
        <row r="616">
          <cell r="B616" t="str">
            <v>생산IT팀5107150</v>
          </cell>
          <cell r="C616" t="str">
            <v>생산IT팀</v>
          </cell>
          <cell r="D616" t="str">
            <v>5107150</v>
          </cell>
          <cell r="E616" t="str">
            <v>세금과공과-차량세(제조)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</row>
        <row r="617">
          <cell r="B617" t="str">
            <v>생산IT팀5107160</v>
          </cell>
          <cell r="C617" t="str">
            <v>생산IT팀</v>
          </cell>
          <cell r="D617" t="str">
            <v>5107160</v>
          </cell>
          <cell r="E617" t="str">
            <v>세금과공과-면허세(제조)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</row>
        <row r="618">
          <cell r="B618" t="str">
            <v>생산IT팀5107170</v>
          </cell>
          <cell r="C618" t="str">
            <v>생산IT팀</v>
          </cell>
          <cell r="D618" t="str">
            <v>5107170</v>
          </cell>
          <cell r="E618" t="str">
            <v>세금과공과-기타제세(제조)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</row>
        <row r="619">
          <cell r="B619" t="str">
            <v>생산IT팀5107180</v>
          </cell>
          <cell r="C619" t="str">
            <v>생산IT팀</v>
          </cell>
          <cell r="D619" t="str">
            <v>5107180</v>
          </cell>
          <cell r="E619" t="str">
            <v/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</row>
        <row r="620">
          <cell r="B620" t="str">
            <v>생산IT팀5107190</v>
          </cell>
          <cell r="C620" t="str">
            <v>생산IT팀</v>
          </cell>
          <cell r="D620" t="str">
            <v>5107190</v>
          </cell>
          <cell r="E620" t="str">
            <v>세금과공과-협회비(제조)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</row>
        <row r="621">
          <cell r="B621" t="str">
            <v>생산IT팀5107210</v>
          </cell>
          <cell r="C621" t="str">
            <v>생산IT팀</v>
          </cell>
          <cell r="D621" t="str">
            <v>5107210</v>
          </cell>
          <cell r="E621" t="str">
            <v>세금과공과-공과금(제조)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</row>
        <row r="622">
          <cell r="B622" t="str">
            <v>생산IT팀5108110</v>
          </cell>
          <cell r="C622" t="str">
            <v>생산IT팀</v>
          </cell>
          <cell r="D622" t="str">
            <v>5108110</v>
          </cell>
          <cell r="E622" t="str">
            <v>지급임차료-건물임차료(제조)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</row>
        <row r="623">
          <cell r="B623" t="str">
            <v>생산IT팀5108120</v>
          </cell>
          <cell r="C623" t="str">
            <v>생산IT팀</v>
          </cell>
          <cell r="D623" t="str">
            <v>5108120</v>
          </cell>
          <cell r="E623" t="str">
            <v/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</row>
        <row r="624">
          <cell r="B624" t="str">
            <v>생산IT팀5108130</v>
          </cell>
          <cell r="C624" t="str">
            <v>생산IT팀</v>
          </cell>
          <cell r="D624" t="str">
            <v>5108130</v>
          </cell>
          <cell r="E624" t="str">
            <v/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</row>
        <row r="625">
          <cell r="B625" t="str">
            <v>생산IT팀5108140</v>
          </cell>
          <cell r="C625" t="str">
            <v>생산IT팀</v>
          </cell>
          <cell r="D625" t="str">
            <v>5108140</v>
          </cell>
          <cell r="E625" t="str">
            <v>지급임차료-점용료(제조)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</row>
        <row r="626">
          <cell r="B626" t="str">
            <v>생산IT팀5108150</v>
          </cell>
          <cell r="C626" t="str">
            <v>생산IT팀</v>
          </cell>
          <cell r="D626" t="str">
            <v>5108150</v>
          </cell>
          <cell r="E626" t="str">
            <v/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</row>
        <row r="627">
          <cell r="B627" t="str">
            <v>생산IT팀5108160</v>
          </cell>
          <cell r="C627" t="str">
            <v>생산IT팀</v>
          </cell>
          <cell r="D627" t="str">
            <v>5108160</v>
          </cell>
          <cell r="E627" t="str">
            <v/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</row>
        <row r="628">
          <cell r="B628" t="str">
            <v>생산IT팀5108161</v>
          </cell>
          <cell r="C628" t="str">
            <v>생산IT팀</v>
          </cell>
          <cell r="D628" t="str">
            <v>5108161</v>
          </cell>
          <cell r="E628" t="str">
            <v>지급임차료-차량렌트료(제조)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</row>
        <row r="629">
          <cell r="B629" t="str">
            <v>생산IT팀5108162</v>
          </cell>
          <cell r="C629" t="str">
            <v>생산IT팀</v>
          </cell>
          <cell r="D629" t="str">
            <v>5108162</v>
          </cell>
          <cell r="E629" t="str">
            <v>지급임차료-차량리스료(제조)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</row>
        <row r="630">
          <cell r="B630" t="str">
            <v>생산IT팀5109110</v>
          </cell>
          <cell r="C630" t="str">
            <v>생산IT팀</v>
          </cell>
          <cell r="D630" t="str">
            <v>5109110</v>
          </cell>
          <cell r="E630" t="str">
            <v>감가상각비-건물(제조)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</row>
        <row r="631">
          <cell r="B631" t="str">
            <v>생산IT팀5109120</v>
          </cell>
          <cell r="C631" t="str">
            <v>생산IT팀</v>
          </cell>
          <cell r="D631" t="str">
            <v>5109120</v>
          </cell>
          <cell r="E631" t="str">
            <v>감가상각비-구축물(제조)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</row>
        <row r="632">
          <cell r="B632" t="str">
            <v>생산IT팀5109130</v>
          </cell>
          <cell r="C632" t="str">
            <v>생산IT팀</v>
          </cell>
          <cell r="D632" t="str">
            <v>5109130</v>
          </cell>
          <cell r="E632" t="str">
            <v>감가상각비-기계장치(제조)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</row>
        <row r="633">
          <cell r="B633" t="str">
            <v>생산IT팀5109140</v>
          </cell>
          <cell r="C633" t="str">
            <v>생산IT팀</v>
          </cell>
          <cell r="D633" t="str">
            <v>5109140</v>
          </cell>
          <cell r="E633" t="str">
            <v>감가상각비-공구기구(제조)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</row>
        <row r="634">
          <cell r="B634" t="str">
            <v>생산IT팀5109150</v>
          </cell>
          <cell r="C634" t="str">
            <v>생산IT팀</v>
          </cell>
          <cell r="D634" t="str">
            <v>5109150</v>
          </cell>
          <cell r="E634" t="str">
            <v>감가상각비-차량운반구(제조)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</row>
        <row r="635">
          <cell r="B635" t="str">
            <v>생산IT팀5109160</v>
          </cell>
          <cell r="C635" t="str">
            <v>생산IT팀</v>
          </cell>
          <cell r="D635" t="str">
            <v>5109160</v>
          </cell>
          <cell r="E635" t="str">
            <v/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</row>
        <row r="636">
          <cell r="B636" t="str">
            <v>생산IT팀5109170</v>
          </cell>
          <cell r="C636" t="str">
            <v>생산IT팀</v>
          </cell>
          <cell r="D636" t="str">
            <v>5109170</v>
          </cell>
          <cell r="E636" t="str">
            <v>감가상각비-산업재산권(제조)</v>
          </cell>
          <cell r="F636">
            <v>0</v>
          </cell>
          <cell r="G636">
            <v>0</v>
          </cell>
          <cell r="H636">
            <v>3083325</v>
          </cell>
          <cell r="I636">
            <v>3083325</v>
          </cell>
          <cell r="J636">
            <v>3083325</v>
          </cell>
          <cell r="K636">
            <v>3083325</v>
          </cell>
          <cell r="L636">
            <v>3083325</v>
          </cell>
          <cell r="M636">
            <v>3083325</v>
          </cell>
          <cell r="N636">
            <v>3083325</v>
          </cell>
          <cell r="O636">
            <v>10699136</v>
          </cell>
          <cell r="P636">
            <v>10699136</v>
          </cell>
          <cell r="Q636">
            <v>10699136</v>
          </cell>
        </row>
        <row r="637">
          <cell r="B637" t="str">
            <v>생산IT팀5109180</v>
          </cell>
          <cell r="C637" t="str">
            <v>생산IT팀</v>
          </cell>
          <cell r="D637" t="str">
            <v>5109180</v>
          </cell>
          <cell r="E637" t="str">
            <v/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</row>
        <row r="638">
          <cell r="B638" t="str">
            <v>생산IT팀5109190</v>
          </cell>
          <cell r="C638" t="str">
            <v>생산IT팀</v>
          </cell>
          <cell r="D638" t="str">
            <v>5109190</v>
          </cell>
          <cell r="E638" t="str">
            <v/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</row>
        <row r="639">
          <cell r="B639" t="str">
            <v>생산IT팀5109210</v>
          </cell>
          <cell r="C639" t="str">
            <v>생산IT팀</v>
          </cell>
          <cell r="D639" t="str">
            <v>5109210</v>
          </cell>
          <cell r="E639" t="str">
            <v>감가상각비-임차자산개량(제조)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</row>
        <row r="640">
          <cell r="B640" t="str">
            <v>생산IT팀5109220</v>
          </cell>
          <cell r="C640" t="str">
            <v>생산IT팀</v>
          </cell>
          <cell r="D640" t="str">
            <v>5109220</v>
          </cell>
          <cell r="E640" t="str">
            <v>감가상각비-비품(제조)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</row>
        <row r="641">
          <cell r="B641" t="str">
            <v>생산IT팀5110110</v>
          </cell>
          <cell r="C641" t="str">
            <v>생산IT팀</v>
          </cell>
          <cell r="D641" t="str">
            <v>5110110</v>
          </cell>
          <cell r="E641" t="str">
            <v>수선비-건물(제조)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</row>
        <row r="642">
          <cell r="B642" t="str">
            <v>생산IT팀5110120</v>
          </cell>
          <cell r="C642" t="str">
            <v>생산IT팀</v>
          </cell>
          <cell r="D642" t="str">
            <v>5110120</v>
          </cell>
          <cell r="E642" t="str">
            <v>수선비-구축물(제조)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</row>
        <row r="643">
          <cell r="B643" t="str">
            <v>생산IT팀5110130</v>
          </cell>
          <cell r="C643" t="str">
            <v>생산IT팀</v>
          </cell>
          <cell r="D643" t="str">
            <v>5110130</v>
          </cell>
          <cell r="E643" t="str">
            <v>수선비-기계장치(제조)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</row>
        <row r="644">
          <cell r="B644" t="str">
            <v>생산IT팀5110140</v>
          </cell>
          <cell r="C644" t="str">
            <v>생산IT팀</v>
          </cell>
          <cell r="D644" t="str">
            <v>5110140</v>
          </cell>
          <cell r="E644" t="str">
            <v>수선비-공구기구비품(제조)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</row>
        <row r="645">
          <cell r="B645" t="str">
            <v>생산IT팀5110160</v>
          </cell>
          <cell r="C645" t="str">
            <v>생산IT팀</v>
          </cell>
          <cell r="D645" t="str">
            <v>5110160</v>
          </cell>
          <cell r="E645" t="str">
            <v>수선비-안전보건비_출고(제조)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</row>
        <row r="646">
          <cell r="B646" t="str">
            <v>생산IT팀5110150</v>
          </cell>
          <cell r="C646" t="str">
            <v>생산IT팀</v>
          </cell>
          <cell r="D646">
            <v>5110150</v>
          </cell>
          <cell r="E646" t="str">
            <v>수선비-안전보건비(제조)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208000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</row>
        <row r="647">
          <cell r="B647" t="str">
            <v>생산IT팀5111110</v>
          </cell>
          <cell r="C647" t="str">
            <v>생산IT팀</v>
          </cell>
          <cell r="D647" t="str">
            <v>5111110</v>
          </cell>
          <cell r="E647" t="str">
            <v>보험료-건물(제조)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</row>
        <row r="648">
          <cell r="B648" t="str">
            <v>생산IT팀5111120</v>
          </cell>
          <cell r="C648" t="str">
            <v>생산IT팀</v>
          </cell>
          <cell r="D648" t="str">
            <v>5111120</v>
          </cell>
          <cell r="E648" t="str">
            <v>보험료-기계장치(제조)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</row>
        <row r="649">
          <cell r="B649" t="str">
            <v>생산IT팀5111130</v>
          </cell>
          <cell r="C649" t="str">
            <v>생산IT팀</v>
          </cell>
          <cell r="D649" t="str">
            <v>5111130</v>
          </cell>
          <cell r="E649" t="str">
            <v>보험료-재고품(제조)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</row>
        <row r="650">
          <cell r="B650" t="str">
            <v>생산IT팀5111140</v>
          </cell>
          <cell r="C650" t="str">
            <v>생산IT팀</v>
          </cell>
          <cell r="D650" t="str">
            <v>5111140</v>
          </cell>
          <cell r="E650" t="str">
            <v/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</row>
        <row r="651">
          <cell r="B651" t="str">
            <v>생산IT팀5111150</v>
          </cell>
          <cell r="C651" t="str">
            <v>생산IT팀</v>
          </cell>
          <cell r="D651" t="str">
            <v>5111150</v>
          </cell>
          <cell r="E651" t="str">
            <v/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</row>
        <row r="652">
          <cell r="B652" t="str">
            <v>생산IT팀5111160</v>
          </cell>
          <cell r="C652" t="str">
            <v>생산IT팀</v>
          </cell>
          <cell r="D652" t="str">
            <v>5111160</v>
          </cell>
          <cell r="E652" t="str">
            <v>보험료-제보험(제조)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</row>
        <row r="653">
          <cell r="B653" t="str">
            <v>생산IT팀5111141</v>
          </cell>
          <cell r="C653" t="str">
            <v>생산IT팀</v>
          </cell>
          <cell r="D653" t="str">
            <v>5111141</v>
          </cell>
          <cell r="E653" t="str">
            <v/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</row>
        <row r="654">
          <cell r="B654" t="str">
            <v>생산IT팀5112110</v>
          </cell>
          <cell r="C654" t="str">
            <v>생산IT팀</v>
          </cell>
          <cell r="D654" t="str">
            <v>5112110</v>
          </cell>
          <cell r="E654" t="str">
            <v>접대비-교제비(제조)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</row>
        <row r="655">
          <cell r="B655" t="str">
            <v>생산IT팀5112120</v>
          </cell>
          <cell r="C655" t="str">
            <v>생산IT팀</v>
          </cell>
          <cell r="D655" t="str">
            <v>5112120</v>
          </cell>
          <cell r="E655" t="str">
            <v>접대비-사외경조비(제조)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</row>
        <row r="656">
          <cell r="B656" t="str">
            <v>생산IT팀5113110</v>
          </cell>
          <cell r="C656" t="str">
            <v>생산IT팀</v>
          </cell>
          <cell r="D656" t="str">
            <v>5113110</v>
          </cell>
          <cell r="E656" t="str">
            <v>경상연구개발비-품질검정비(제조)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</row>
        <row r="657">
          <cell r="B657" t="str">
            <v>생산IT팀5113120</v>
          </cell>
          <cell r="C657" t="str">
            <v>생산IT팀</v>
          </cell>
          <cell r="D657" t="str">
            <v>5113120</v>
          </cell>
          <cell r="E657" t="str">
            <v/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</row>
        <row r="658">
          <cell r="B658" t="str">
            <v>생산IT팀5113130</v>
          </cell>
          <cell r="C658" t="str">
            <v>생산IT팀</v>
          </cell>
          <cell r="D658" t="str">
            <v>5113130</v>
          </cell>
          <cell r="E658" t="str">
            <v>경상연구개발비-실험재료비_출고(제조)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</row>
        <row r="659">
          <cell r="B659" t="str">
            <v>생산IT팀5113140</v>
          </cell>
          <cell r="C659" t="str">
            <v>생산IT팀</v>
          </cell>
          <cell r="D659" t="str">
            <v>5113140</v>
          </cell>
          <cell r="E659" t="str">
            <v>경상연구개발비-실험시약비_출고(제조)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</row>
        <row r="660">
          <cell r="B660" t="str">
            <v>생산IT팀5113150</v>
          </cell>
          <cell r="C660" t="str">
            <v>생산IT팀</v>
          </cell>
          <cell r="D660" t="str">
            <v>5113150</v>
          </cell>
          <cell r="E660" t="str">
            <v>경상연구개발비-외부실험비(제조)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</row>
        <row r="661">
          <cell r="B661" t="str">
            <v>생산IT팀5113170</v>
          </cell>
          <cell r="C661" t="str">
            <v>생산IT팀</v>
          </cell>
          <cell r="D661" t="str">
            <v>5113170</v>
          </cell>
          <cell r="E661" t="str">
            <v>경상연구개발비-실험시약비(제조)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</row>
        <row r="662">
          <cell r="B662" t="str">
            <v>생산IT팀5113210</v>
          </cell>
          <cell r="C662" t="str">
            <v>생산IT팀</v>
          </cell>
          <cell r="D662" t="str">
            <v>5113210</v>
          </cell>
          <cell r="E662" t="str">
            <v>경상연구개발비-품질검정비_출고(제조)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</row>
        <row r="663">
          <cell r="B663" t="str">
            <v>생산IT팀5113160</v>
          </cell>
          <cell r="C663" t="str">
            <v>생산IT팀</v>
          </cell>
          <cell r="D663" t="str">
            <v>5113160</v>
          </cell>
          <cell r="E663" t="str">
            <v>경상연구개발비-실험재료비(제조)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</row>
        <row r="664">
          <cell r="B664" t="str">
            <v>생산IT팀5115110</v>
          </cell>
          <cell r="C664" t="str">
            <v>생산IT팀</v>
          </cell>
          <cell r="D664" t="str">
            <v>5115110</v>
          </cell>
          <cell r="E664" t="str">
            <v>운반비-운임(제조)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</row>
        <row r="665">
          <cell r="B665" t="str">
            <v>생산IT팀5116110</v>
          </cell>
          <cell r="C665" t="str">
            <v>생산IT팀</v>
          </cell>
          <cell r="D665" t="str">
            <v>5116110</v>
          </cell>
          <cell r="E665" t="str">
            <v/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</row>
        <row r="666">
          <cell r="B666" t="str">
            <v>생산IT팀5116120</v>
          </cell>
          <cell r="C666" t="str">
            <v>생산IT팀</v>
          </cell>
          <cell r="D666" t="str">
            <v>5116120</v>
          </cell>
          <cell r="E666" t="str">
            <v/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</row>
        <row r="667">
          <cell r="B667" t="str">
            <v>생산IT팀5116130</v>
          </cell>
          <cell r="C667" t="str">
            <v>생산IT팀</v>
          </cell>
          <cell r="D667" t="str">
            <v>5116130</v>
          </cell>
          <cell r="E667" t="str">
            <v>차량비-유류비(제조)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</row>
        <row r="668">
          <cell r="B668" t="str">
            <v>생산IT팀5116140</v>
          </cell>
          <cell r="C668" t="str">
            <v>생산IT팀</v>
          </cell>
          <cell r="D668" t="str">
            <v>5116140</v>
          </cell>
          <cell r="E668" t="str">
            <v/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</row>
        <row r="669">
          <cell r="B669" t="str">
            <v>생산IT팀5116150</v>
          </cell>
          <cell r="C669" t="str">
            <v>생산IT팀</v>
          </cell>
          <cell r="D669" t="str">
            <v>5116150</v>
          </cell>
          <cell r="E669" t="str">
            <v>차량비-주행주차비(제조)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</row>
        <row r="670">
          <cell r="B670" t="str">
            <v>생산IT팀5116160</v>
          </cell>
          <cell r="C670" t="str">
            <v>생산IT팀</v>
          </cell>
          <cell r="D670" t="str">
            <v>5116160</v>
          </cell>
          <cell r="E670" t="str">
            <v/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</row>
        <row r="671">
          <cell r="B671" t="str">
            <v>생산IT팀5116111</v>
          </cell>
          <cell r="C671" t="str">
            <v>생산IT팀</v>
          </cell>
          <cell r="D671" t="str">
            <v>5116111</v>
          </cell>
          <cell r="E671" t="str">
            <v>차량비-관리비(제조)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</row>
        <row r="672">
          <cell r="B672" t="str">
            <v>생산IT팀5117110</v>
          </cell>
          <cell r="C672" t="str">
            <v>생산IT팀</v>
          </cell>
          <cell r="D672" t="str">
            <v>5117110</v>
          </cell>
          <cell r="E672" t="str">
            <v>홍보비-홍보비(제조)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</row>
        <row r="673">
          <cell r="B673" t="str">
            <v>생산IT팀5118110</v>
          </cell>
          <cell r="C673" t="str">
            <v>생산IT팀</v>
          </cell>
          <cell r="D673" t="str">
            <v>5118110</v>
          </cell>
          <cell r="E673" t="str">
            <v/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</row>
        <row r="674">
          <cell r="B674" t="str">
            <v>생산IT팀5118120</v>
          </cell>
          <cell r="C674" t="str">
            <v>생산IT팀</v>
          </cell>
          <cell r="D674" t="str">
            <v>5118120</v>
          </cell>
          <cell r="E674" t="str">
            <v/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</row>
        <row r="675">
          <cell r="B675" t="str">
            <v>생산IT팀5118130</v>
          </cell>
          <cell r="C675" t="str">
            <v>생산IT팀</v>
          </cell>
          <cell r="D675" t="str">
            <v>5118130</v>
          </cell>
          <cell r="E675" t="str">
            <v>교육훈련비-사외교육훈련비(제조)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</row>
        <row r="676">
          <cell r="B676" t="str">
            <v>생산IT팀5118140</v>
          </cell>
          <cell r="C676" t="str">
            <v>생산IT팀</v>
          </cell>
          <cell r="D676" t="str">
            <v>5118140</v>
          </cell>
          <cell r="E676" t="str">
            <v/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</row>
        <row r="677">
          <cell r="B677" t="str">
            <v>생산IT팀5118150</v>
          </cell>
          <cell r="C677" t="str">
            <v>생산IT팀</v>
          </cell>
          <cell r="D677" t="str">
            <v>5118150</v>
          </cell>
          <cell r="E677" t="str">
            <v/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</row>
        <row r="678">
          <cell r="B678" t="str">
            <v>생산IT팀5130110</v>
          </cell>
          <cell r="C678" t="str">
            <v>생산IT팀</v>
          </cell>
          <cell r="D678" t="str">
            <v>5130110</v>
          </cell>
          <cell r="E678" t="str">
            <v/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</row>
        <row r="679">
          <cell r="B679" t="str">
            <v>생산IT팀5130120</v>
          </cell>
          <cell r="C679" t="str">
            <v>생산IT팀</v>
          </cell>
          <cell r="D679" t="str">
            <v>5130120</v>
          </cell>
          <cell r="E679" t="str">
            <v>사업진행비-사업진행비(제조)</v>
          </cell>
          <cell r="F679">
            <v>866637</v>
          </cell>
          <cell r="G679">
            <v>0</v>
          </cell>
          <cell r="H679">
            <v>0</v>
          </cell>
          <cell r="I679">
            <v>545455</v>
          </cell>
          <cell r="J679">
            <v>0</v>
          </cell>
          <cell r="K679">
            <v>0</v>
          </cell>
          <cell r="L679">
            <v>224548</v>
          </cell>
          <cell r="M679">
            <v>0</v>
          </cell>
          <cell r="N679">
            <v>636364</v>
          </cell>
          <cell r="O679">
            <v>376364</v>
          </cell>
          <cell r="P679">
            <v>0</v>
          </cell>
          <cell r="Q679">
            <v>396573</v>
          </cell>
        </row>
        <row r="680">
          <cell r="B680" t="str">
            <v>생산IT팀5119110</v>
          </cell>
          <cell r="C680" t="str">
            <v>생산IT팀</v>
          </cell>
          <cell r="D680" t="str">
            <v>5119110</v>
          </cell>
          <cell r="E680" t="str">
            <v>도서문구비-도서비(제조)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</row>
        <row r="681">
          <cell r="B681" t="str">
            <v>생산IT팀5119120</v>
          </cell>
          <cell r="C681" t="str">
            <v>생산IT팀</v>
          </cell>
          <cell r="D681" t="str">
            <v>5119120</v>
          </cell>
          <cell r="E681" t="str">
            <v/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</row>
        <row r="682">
          <cell r="B682" t="str">
            <v>생산IT팀5119130</v>
          </cell>
          <cell r="C682" t="str">
            <v>생산IT팀</v>
          </cell>
          <cell r="D682" t="str">
            <v>5119130</v>
          </cell>
          <cell r="E682" t="str">
            <v/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</row>
        <row r="683">
          <cell r="B683" t="str">
            <v>생산IT팀5119140</v>
          </cell>
          <cell r="C683" t="str">
            <v>생산IT팀</v>
          </cell>
          <cell r="D683" t="str">
            <v>5119140</v>
          </cell>
          <cell r="E683" t="str">
            <v/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</row>
        <row r="684">
          <cell r="B684" t="str">
            <v>생산IT팀5119150</v>
          </cell>
          <cell r="C684" t="str">
            <v>생산IT팀</v>
          </cell>
          <cell r="D684" t="str">
            <v>5119150</v>
          </cell>
          <cell r="E684" t="str">
            <v>도서문구비-사무용품비(제조)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</row>
        <row r="685">
          <cell r="B685" t="str">
            <v>생산IT팀5119160</v>
          </cell>
          <cell r="C685" t="str">
            <v>생산IT팀</v>
          </cell>
          <cell r="D685" t="str">
            <v>5119160</v>
          </cell>
          <cell r="E685" t="str">
            <v/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</row>
        <row r="686">
          <cell r="B686" t="str">
            <v>생산IT팀5119121</v>
          </cell>
          <cell r="C686" t="str">
            <v>생산IT팀</v>
          </cell>
          <cell r="D686" t="str">
            <v>5119121</v>
          </cell>
          <cell r="E686" t="str">
            <v>도서문구비-정기구독료(제조)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</row>
        <row r="687">
          <cell r="B687" t="str">
            <v>생산IT팀5119151</v>
          </cell>
          <cell r="C687" t="str">
            <v>생산IT팀</v>
          </cell>
          <cell r="D687" t="str">
            <v>5119151</v>
          </cell>
          <cell r="E687" t="str">
            <v>도서문구비-사무용품비_출고(제조)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</row>
        <row r="688">
          <cell r="B688" t="str">
            <v>생산IT팀5120110</v>
          </cell>
          <cell r="C688" t="str">
            <v>생산IT팀</v>
          </cell>
          <cell r="D688" t="str">
            <v>5120110</v>
          </cell>
          <cell r="E688" t="str">
            <v>소모품비-소모성기구비(제조)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</row>
        <row r="689">
          <cell r="B689" t="str">
            <v>생산IT팀5120140</v>
          </cell>
          <cell r="C689" t="str">
            <v>생산IT팀</v>
          </cell>
          <cell r="D689" t="str">
            <v>5120140</v>
          </cell>
          <cell r="E689" t="str">
            <v>소모품비-소모성소모품비(제조)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</row>
        <row r="690">
          <cell r="B690" t="str">
            <v>생산IT팀5120130</v>
          </cell>
          <cell r="C690" t="str">
            <v>생산IT팀</v>
          </cell>
          <cell r="D690" t="str">
            <v>5120130</v>
          </cell>
          <cell r="E690" t="str">
            <v>소모품비-소모성잡품비(제조)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</row>
        <row r="691">
          <cell r="B691" t="str">
            <v>생산IT팀5120120</v>
          </cell>
          <cell r="C691" t="str">
            <v>생산IT팀</v>
          </cell>
          <cell r="D691" t="str">
            <v>5120120</v>
          </cell>
          <cell r="E691" t="str">
            <v>소모품비-소모성소모품비_출고(제조)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</row>
        <row r="692">
          <cell r="B692" t="str">
            <v>생산IT팀5121110</v>
          </cell>
          <cell r="C692" t="str">
            <v>생산IT팀</v>
          </cell>
          <cell r="D692" t="str">
            <v>5121110</v>
          </cell>
          <cell r="E692" t="str">
            <v>지급수수료(제조)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</row>
        <row r="693">
          <cell r="B693" t="str">
            <v>생산IT팀5121120</v>
          </cell>
          <cell r="C693" t="str">
            <v>생산IT팀</v>
          </cell>
          <cell r="D693" t="str">
            <v>5121120</v>
          </cell>
          <cell r="E693" t="str">
            <v/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</row>
        <row r="694">
          <cell r="B694" t="str">
            <v>생산IT팀5121140</v>
          </cell>
          <cell r="C694" t="str">
            <v>생산IT팀</v>
          </cell>
          <cell r="D694" t="str">
            <v>5121140</v>
          </cell>
          <cell r="E694" t="str">
            <v>외주가공수수료(제조)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</row>
        <row r="695">
          <cell r="B695" t="str">
            <v>생산IT팀5121150</v>
          </cell>
          <cell r="C695" t="str">
            <v>생산IT팀</v>
          </cell>
          <cell r="D695" t="str">
            <v>5121150</v>
          </cell>
          <cell r="E695" t="str">
            <v>제수수료(제조)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</row>
        <row r="696">
          <cell r="B696" t="str">
            <v>생산IT팀5122110</v>
          </cell>
          <cell r="C696" t="str">
            <v>생산IT팀</v>
          </cell>
          <cell r="D696" t="str">
            <v>5122110</v>
          </cell>
          <cell r="E696" t="str">
            <v>용역비-제품(제조)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</row>
        <row r="697">
          <cell r="B697" t="str">
            <v>생산IT팀5122120</v>
          </cell>
          <cell r="C697" t="str">
            <v>생산IT팀</v>
          </cell>
          <cell r="D697" t="str">
            <v>5122120</v>
          </cell>
          <cell r="E697" t="str">
            <v>용역비-전산(제조)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</row>
        <row r="698">
          <cell r="B698" t="str">
            <v>생산IT팀5122130</v>
          </cell>
          <cell r="C698" t="str">
            <v>생산IT팀</v>
          </cell>
          <cell r="D698" t="str">
            <v>5122130</v>
          </cell>
          <cell r="E698" t="str">
            <v>용역비-시설관리비(제조)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</row>
        <row r="699">
          <cell r="B699" t="str">
            <v>생산IT팀5122140</v>
          </cell>
          <cell r="C699" t="str">
            <v>생산IT팀</v>
          </cell>
          <cell r="D699" t="str">
            <v>5122140</v>
          </cell>
          <cell r="E699" t="str">
            <v>용역비-기타(제조)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</row>
        <row r="700">
          <cell r="B700" t="str">
            <v>생산IT팀5123110</v>
          </cell>
          <cell r="C700" t="str">
            <v>생산IT팀</v>
          </cell>
          <cell r="D700" t="str">
            <v>5123110</v>
          </cell>
          <cell r="E700" t="str">
            <v/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</row>
        <row r="701">
          <cell r="B701" t="str">
            <v>생산IT팀5123120</v>
          </cell>
          <cell r="C701" t="str">
            <v>생산IT팀</v>
          </cell>
          <cell r="D701" t="str">
            <v>5123120</v>
          </cell>
          <cell r="E701" t="str">
            <v>잡비-환경미화비(제조)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</row>
        <row r="702">
          <cell r="B702" t="str">
            <v>생산IT팀5123130</v>
          </cell>
          <cell r="C702" t="str">
            <v>생산IT팀</v>
          </cell>
          <cell r="D702" t="str">
            <v>5123130</v>
          </cell>
          <cell r="E702" t="str">
            <v/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</row>
        <row r="703">
          <cell r="B703" t="str">
            <v>천안공장5102110</v>
          </cell>
          <cell r="C703" t="str">
            <v>천안공장</v>
          </cell>
          <cell r="D703" t="str">
            <v>5102110</v>
          </cell>
          <cell r="E703" t="str">
            <v/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</row>
        <row r="704">
          <cell r="B704" t="str">
            <v>천안공장5102120</v>
          </cell>
          <cell r="C704" t="str">
            <v>천안공장</v>
          </cell>
          <cell r="D704" t="str">
            <v>5102120</v>
          </cell>
          <cell r="E704" t="str">
            <v/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</row>
        <row r="705">
          <cell r="B705" t="str">
            <v>천안공장5102210</v>
          </cell>
          <cell r="C705" t="str">
            <v>천안공장</v>
          </cell>
          <cell r="D705" t="str">
            <v>5102210</v>
          </cell>
          <cell r="E705" t="str">
            <v>급여와임금(제조)</v>
          </cell>
          <cell r="F705">
            <v>12500000</v>
          </cell>
          <cell r="G705">
            <v>12500000</v>
          </cell>
          <cell r="H705">
            <v>12500000</v>
          </cell>
          <cell r="I705">
            <v>13000000</v>
          </cell>
          <cell r="J705">
            <v>13000000</v>
          </cell>
          <cell r="K705">
            <v>13000000</v>
          </cell>
          <cell r="L705">
            <v>13000000</v>
          </cell>
          <cell r="M705">
            <v>13000000</v>
          </cell>
          <cell r="N705">
            <v>13000000</v>
          </cell>
          <cell r="O705">
            <v>13000000</v>
          </cell>
          <cell r="P705">
            <v>13750000</v>
          </cell>
          <cell r="Q705">
            <v>13750000</v>
          </cell>
        </row>
        <row r="706">
          <cell r="B706" t="str">
            <v>천안공장5102220</v>
          </cell>
          <cell r="C706" t="str">
            <v>천안공장</v>
          </cell>
          <cell r="D706" t="str">
            <v>5102220</v>
          </cell>
          <cell r="E706" t="str">
            <v>상여금(제조)</v>
          </cell>
          <cell r="F706">
            <v>1500059</v>
          </cell>
          <cell r="G706">
            <v>1522334</v>
          </cell>
          <cell r="H706">
            <v>1214095</v>
          </cell>
          <cell r="I706">
            <v>1261978</v>
          </cell>
          <cell r="J706">
            <v>1231707</v>
          </cell>
          <cell r="K706">
            <v>1204749</v>
          </cell>
          <cell r="L706">
            <v>1205749</v>
          </cell>
          <cell r="M706">
            <v>1211512</v>
          </cell>
          <cell r="N706">
            <v>1220305</v>
          </cell>
          <cell r="O706">
            <v>1245097</v>
          </cell>
          <cell r="P706">
            <v>1324739</v>
          </cell>
          <cell r="Q706">
            <v>845043</v>
          </cell>
        </row>
        <row r="707">
          <cell r="B707" t="str">
            <v>천안공장5102230</v>
          </cell>
          <cell r="C707" t="str">
            <v>천안공장</v>
          </cell>
          <cell r="D707" t="str">
            <v>5102230</v>
          </cell>
          <cell r="E707" t="str">
            <v>학비보조금(제조)</v>
          </cell>
          <cell r="F707">
            <v>0</v>
          </cell>
          <cell r="G707">
            <v>0</v>
          </cell>
          <cell r="H707">
            <v>5553100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2655800</v>
          </cell>
          <cell r="O707">
            <v>0</v>
          </cell>
          <cell r="P707">
            <v>0</v>
          </cell>
          <cell r="Q707">
            <v>0</v>
          </cell>
        </row>
        <row r="708">
          <cell r="B708" t="str">
            <v>천안공장5102240</v>
          </cell>
          <cell r="C708" t="str">
            <v>천안공장</v>
          </cell>
          <cell r="D708" t="str">
            <v>5102240</v>
          </cell>
          <cell r="E708" t="str">
            <v>시간외근무수당(제조)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</row>
        <row r="709">
          <cell r="B709" t="str">
            <v>천안공장5102250</v>
          </cell>
          <cell r="C709" t="str">
            <v>천안공장</v>
          </cell>
          <cell r="D709" t="str">
            <v>5102250</v>
          </cell>
          <cell r="E709" t="str">
            <v>휴가보상금(제조)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</row>
        <row r="710">
          <cell r="B710" t="str">
            <v>천안공장5102260</v>
          </cell>
          <cell r="C710" t="str">
            <v>천안공장</v>
          </cell>
          <cell r="D710" t="str">
            <v>5102260</v>
          </cell>
          <cell r="E710" t="str">
            <v>시상비(제조)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</row>
        <row r="711">
          <cell r="B711" t="str">
            <v>천안공장5102280</v>
          </cell>
          <cell r="C711" t="str">
            <v>천안공장</v>
          </cell>
          <cell r="D711" t="str">
            <v>5102280</v>
          </cell>
          <cell r="E711" t="str">
            <v>제수당(제조)</v>
          </cell>
          <cell r="F711">
            <v>0</v>
          </cell>
          <cell r="G711">
            <v>0</v>
          </cell>
          <cell r="H711">
            <v>0</v>
          </cell>
          <cell r="I711">
            <v>3000000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8333334</v>
          </cell>
        </row>
        <row r="712">
          <cell r="B712" t="str">
            <v>천안공장5102290</v>
          </cell>
          <cell r="C712" t="str">
            <v>천안공장</v>
          </cell>
          <cell r="D712" t="str">
            <v>5102290</v>
          </cell>
          <cell r="E712" t="str">
            <v/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</row>
        <row r="713">
          <cell r="B713" t="str">
            <v>천안공장5102410</v>
          </cell>
          <cell r="C713" t="str">
            <v>천안공장</v>
          </cell>
          <cell r="D713" t="str">
            <v>5102410</v>
          </cell>
          <cell r="E713" t="str">
            <v>퇴직급여충당금전입액(제조)</v>
          </cell>
          <cell r="F713">
            <v>977126</v>
          </cell>
          <cell r="G713">
            <v>985823</v>
          </cell>
          <cell r="H713">
            <v>983726</v>
          </cell>
          <cell r="I713">
            <v>1019160</v>
          </cell>
          <cell r="J713">
            <v>990731</v>
          </cell>
          <cell r="K713">
            <v>970460</v>
          </cell>
          <cell r="L713">
            <v>991136</v>
          </cell>
          <cell r="M713">
            <v>994394</v>
          </cell>
          <cell r="N713">
            <v>991302</v>
          </cell>
          <cell r="O713">
            <v>1008476</v>
          </cell>
          <cell r="P713">
            <v>1078517</v>
          </cell>
          <cell r="Q713">
            <v>1074599</v>
          </cell>
        </row>
        <row r="714">
          <cell r="B714" t="str">
            <v>천안공장5102420</v>
          </cell>
          <cell r="C714" t="str">
            <v>천안공장</v>
          </cell>
          <cell r="D714" t="str">
            <v>5102420</v>
          </cell>
          <cell r="E714" t="str">
            <v>퇴직위로금(제조)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</row>
        <row r="715">
          <cell r="B715" t="str">
            <v>천안공장5103260</v>
          </cell>
          <cell r="C715" t="str">
            <v>천안공장</v>
          </cell>
          <cell r="D715" t="str">
            <v>5103260</v>
          </cell>
          <cell r="E715" t="str">
            <v>복리후생비-통근비(제조)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</row>
        <row r="716">
          <cell r="B716" t="str">
            <v>천안공장5103250</v>
          </cell>
          <cell r="C716" t="str">
            <v>천안공장</v>
          </cell>
          <cell r="D716" t="str">
            <v>5103250</v>
          </cell>
          <cell r="E716" t="str">
            <v>복리후생비-직원이전비(제조)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</row>
        <row r="717">
          <cell r="B717" t="str">
            <v>천안공장5103240</v>
          </cell>
          <cell r="C717" t="str">
            <v>천안공장</v>
          </cell>
          <cell r="D717" t="str">
            <v>5103240</v>
          </cell>
          <cell r="E717" t="str">
            <v/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</row>
        <row r="718">
          <cell r="B718" t="str">
            <v>천안공장5103230</v>
          </cell>
          <cell r="C718" t="str">
            <v>천안공장</v>
          </cell>
          <cell r="D718" t="str">
            <v>5103230</v>
          </cell>
          <cell r="E718" t="str">
            <v/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</row>
        <row r="719">
          <cell r="B719" t="str">
            <v>천안공장5103220</v>
          </cell>
          <cell r="C719" t="str">
            <v>천안공장</v>
          </cell>
          <cell r="D719" t="str">
            <v>5103220</v>
          </cell>
          <cell r="E719" t="str">
            <v>복리후생비-후생비(제조)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</row>
        <row r="720">
          <cell r="B720" t="str">
            <v>천안공장5103210</v>
          </cell>
          <cell r="C720" t="str">
            <v>천안공장</v>
          </cell>
          <cell r="D720" t="str">
            <v>5103210</v>
          </cell>
          <cell r="E720" t="str">
            <v>복리후생비-사내경조비(제조)</v>
          </cell>
          <cell r="F720">
            <v>150000</v>
          </cell>
          <cell r="G720">
            <v>50000</v>
          </cell>
          <cell r="H720">
            <v>150000</v>
          </cell>
          <cell r="I720">
            <v>200000</v>
          </cell>
          <cell r="J720">
            <v>200000</v>
          </cell>
          <cell r="K720">
            <v>200000</v>
          </cell>
          <cell r="L720">
            <v>50000</v>
          </cell>
          <cell r="M720">
            <v>150000</v>
          </cell>
          <cell r="N720">
            <v>250000</v>
          </cell>
          <cell r="O720">
            <v>200000</v>
          </cell>
          <cell r="P720">
            <v>0</v>
          </cell>
          <cell r="Q720">
            <v>50000</v>
          </cell>
        </row>
        <row r="721">
          <cell r="B721" t="str">
            <v>천안공장5103190</v>
          </cell>
          <cell r="C721" t="str">
            <v>천안공장</v>
          </cell>
          <cell r="D721" t="str">
            <v>5103190</v>
          </cell>
          <cell r="E721" t="str">
            <v>복리후생비-지원보조비(제조)</v>
          </cell>
          <cell r="F721">
            <v>18750</v>
          </cell>
          <cell r="G721">
            <v>18750</v>
          </cell>
          <cell r="H721">
            <v>18750</v>
          </cell>
          <cell r="I721">
            <v>19500</v>
          </cell>
          <cell r="J721">
            <v>19500</v>
          </cell>
          <cell r="K721">
            <v>19500</v>
          </cell>
          <cell r="L721">
            <v>19500</v>
          </cell>
          <cell r="M721">
            <v>19500</v>
          </cell>
          <cell r="N721">
            <v>19500</v>
          </cell>
          <cell r="O721">
            <v>19500</v>
          </cell>
          <cell r="P721">
            <v>20620</v>
          </cell>
          <cell r="Q721">
            <v>20620</v>
          </cell>
        </row>
        <row r="722">
          <cell r="B722" t="str">
            <v>천안공장5103180</v>
          </cell>
          <cell r="C722" t="str">
            <v>천안공장</v>
          </cell>
          <cell r="D722" t="str">
            <v>5103180</v>
          </cell>
          <cell r="E722" t="str">
            <v>복리후생비-피복제비(제조)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</row>
        <row r="723">
          <cell r="B723" t="str">
            <v>천안공장5103170</v>
          </cell>
          <cell r="C723" t="str">
            <v>천안공장</v>
          </cell>
          <cell r="D723" t="str">
            <v>5103170</v>
          </cell>
          <cell r="E723" t="str">
            <v>복리후생비-의료위생비(제조)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</row>
        <row r="724">
          <cell r="B724" t="str">
            <v>천안공장5103160</v>
          </cell>
          <cell r="C724" t="str">
            <v>천안공장</v>
          </cell>
          <cell r="D724" t="str">
            <v>5103160</v>
          </cell>
          <cell r="E724" t="str">
            <v>복리후생비-단체시상비(제조)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</row>
        <row r="725">
          <cell r="B725" t="str">
            <v>천안공장5103150</v>
          </cell>
          <cell r="C725" t="str">
            <v>천안공장</v>
          </cell>
          <cell r="D725" t="str">
            <v>5103150</v>
          </cell>
          <cell r="E725" t="str">
            <v/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</row>
        <row r="726">
          <cell r="B726" t="str">
            <v>천안공장5103140</v>
          </cell>
          <cell r="C726" t="str">
            <v>천안공장</v>
          </cell>
          <cell r="D726" t="str">
            <v>5103140</v>
          </cell>
          <cell r="E726" t="str">
            <v>복리후생비-친선활동비(제조)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</row>
        <row r="727">
          <cell r="B727" t="str">
            <v>천안공장5103130</v>
          </cell>
          <cell r="C727" t="str">
            <v>천안공장</v>
          </cell>
          <cell r="D727" t="str">
            <v>5103130</v>
          </cell>
          <cell r="E727" t="str">
            <v/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</row>
        <row r="728">
          <cell r="B728" t="str">
            <v>천안공장5103120</v>
          </cell>
          <cell r="C728" t="str">
            <v>천안공장</v>
          </cell>
          <cell r="D728" t="str">
            <v>5103120</v>
          </cell>
          <cell r="E728" t="str">
            <v/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</row>
        <row r="729">
          <cell r="B729" t="str">
            <v>천안공장5103110</v>
          </cell>
          <cell r="C729" t="str">
            <v>천안공장</v>
          </cell>
          <cell r="D729" t="str">
            <v>5103110</v>
          </cell>
          <cell r="E729" t="str">
            <v/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</row>
        <row r="730">
          <cell r="B730" t="str">
            <v>천안공장5103270</v>
          </cell>
          <cell r="C730" t="str">
            <v>천안공장</v>
          </cell>
          <cell r="D730" t="str">
            <v>5103270</v>
          </cell>
          <cell r="E730" t="str">
            <v>복리후생비-법정후생비(제조)</v>
          </cell>
          <cell r="F730">
            <v>1106970</v>
          </cell>
          <cell r="G730">
            <v>1031300</v>
          </cell>
          <cell r="H730">
            <v>1031300</v>
          </cell>
          <cell r="I730">
            <v>2103260</v>
          </cell>
          <cell r="J730">
            <v>1336600</v>
          </cell>
          <cell r="K730">
            <v>1336600</v>
          </cell>
          <cell r="L730">
            <v>1348750</v>
          </cell>
          <cell r="M730">
            <v>1348750</v>
          </cell>
          <cell r="N730">
            <v>1348750</v>
          </cell>
          <cell r="O730">
            <v>1348750</v>
          </cell>
          <cell r="P730">
            <v>828200</v>
          </cell>
          <cell r="Q730">
            <v>221520</v>
          </cell>
        </row>
        <row r="731">
          <cell r="B731" t="str">
            <v>천안공장5103111</v>
          </cell>
          <cell r="C731" t="str">
            <v>천안공장</v>
          </cell>
          <cell r="D731" t="str">
            <v>5103111</v>
          </cell>
          <cell r="E731" t="str">
            <v>복리후생비-식당운영비(제조)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</row>
        <row r="732">
          <cell r="B732" t="str">
            <v>천안공장5103131</v>
          </cell>
          <cell r="C732" t="str">
            <v>천안공장</v>
          </cell>
          <cell r="D732" t="str">
            <v>5103131</v>
          </cell>
          <cell r="E732" t="str">
            <v>복리후생비-부서활동비(제조)</v>
          </cell>
          <cell r="F732">
            <v>160819</v>
          </cell>
          <cell r="G732">
            <v>0</v>
          </cell>
          <cell r="H732">
            <v>328458</v>
          </cell>
          <cell r="I732">
            <v>136366</v>
          </cell>
          <cell r="J732">
            <v>209373</v>
          </cell>
          <cell r="K732">
            <v>222912</v>
          </cell>
          <cell r="L732">
            <v>199097</v>
          </cell>
          <cell r="M732">
            <v>176643</v>
          </cell>
          <cell r="N732">
            <v>297966</v>
          </cell>
          <cell r="O732">
            <v>465239</v>
          </cell>
          <cell r="P732">
            <v>0</v>
          </cell>
          <cell r="Q732">
            <v>0</v>
          </cell>
        </row>
        <row r="733">
          <cell r="B733" t="str">
            <v>천안공장5104110</v>
          </cell>
          <cell r="C733" t="str">
            <v>천안공장</v>
          </cell>
          <cell r="D733" t="str">
            <v>5104110</v>
          </cell>
          <cell r="E733" t="str">
            <v>여비교통비-해외출장비(제조)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</row>
        <row r="734">
          <cell r="B734" t="str">
            <v>천안공장5104120</v>
          </cell>
          <cell r="C734" t="str">
            <v>천안공장</v>
          </cell>
          <cell r="D734" t="str">
            <v>5104120</v>
          </cell>
          <cell r="E734" t="str">
            <v>여비교통비-시외출장비(제조)</v>
          </cell>
          <cell r="F734">
            <v>0</v>
          </cell>
          <cell r="G734">
            <v>28200</v>
          </cell>
          <cell r="H734">
            <v>14100</v>
          </cell>
          <cell r="I734">
            <v>18873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28200</v>
          </cell>
          <cell r="P734">
            <v>107400</v>
          </cell>
          <cell r="Q734">
            <v>30400</v>
          </cell>
        </row>
        <row r="735">
          <cell r="B735" t="str">
            <v>천안공장5104130</v>
          </cell>
          <cell r="C735" t="str">
            <v>천안공장</v>
          </cell>
          <cell r="D735" t="str">
            <v>5104130</v>
          </cell>
          <cell r="E735" t="str">
            <v>여비교통비-시내출장비(제조)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</row>
        <row r="736">
          <cell r="B736" t="str">
            <v>천안공장5104140</v>
          </cell>
          <cell r="C736" t="str">
            <v>천안공장</v>
          </cell>
          <cell r="D736" t="str">
            <v>5104140</v>
          </cell>
          <cell r="E736" t="str">
            <v/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</row>
        <row r="737">
          <cell r="B737" t="str">
            <v>천안공장5104150</v>
          </cell>
          <cell r="C737" t="str">
            <v>천안공장</v>
          </cell>
          <cell r="D737" t="str">
            <v>5104150</v>
          </cell>
          <cell r="E737" t="str">
            <v>여비교통비-해외여비(제조)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</row>
        <row r="738">
          <cell r="B738" t="str">
            <v>천안공장5105160</v>
          </cell>
          <cell r="C738" t="str">
            <v>천안공장</v>
          </cell>
          <cell r="D738" t="str">
            <v>5105160</v>
          </cell>
          <cell r="E738" t="str">
            <v>통신비-시설유지비(제조)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</row>
        <row r="739">
          <cell r="B739" t="str">
            <v>천안공장5105150</v>
          </cell>
          <cell r="C739" t="str">
            <v>천안공장</v>
          </cell>
          <cell r="D739" t="str">
            <v>5105150</v>
          </cell>
          <cell r="E739" t="str">
            <v>통신비-정보통신사용료(제조)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</row>
        <row r="740">
          <cell r="B740" t="str">
            <v>천안공장5105140</v>
          </cell>
          <cell r="C740" t="str">
            <v>천안공장</v>
          </cell>
          <cell r="D740" t="str">
            <v>5105140</v>
          </cell>
          <cell r="E740" t="str">
            <v>통신비-우편전보료(제조)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</row>
        <row r="741">
          <cell r="B741" t="str">
            <v>천안공장5105130</v>
          </cell>
          <cell r="C741" t="str">
            <v>천안공장</v>
          </cell>
          <cell r="D741" t="str">
            <v>5105130</v>
          </cell>
          <cell r="E741" t="str">
            <v/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</row>
        <row r="742">
          <cell r="B742" t="str">
            <v>천안공장5105120</v>
          </cell>
          <cell r="C742" t="str">
            <v>천안공장</v>
          </cell>
          <cell r="D742" t="str">
            <v>5105120</v>
          </cell>
          <cell r="E742" t="str">
            <v/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</row>
        <row r="743">
          <cell r="B743" t="str">
            <v>천안공장5105110</v>
          </cell>
          <cell r="C743" t="str">
            <v>천안공장</v>
          </cell>
          <cell r="D743" t="str">
            <v>5105110</v>
          </cell>
          <cell r="E743" t="str">
            <v/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</row>
        <row r="744">
          <cell r="B744" t="str">
            <v>천안공장5105111</v>
          </cell>
          <cell r="C744" t="str">
            <v>천안공장</v>
          </cell>
          <cell r="D744" t="str">
            <v>5105111</v>
          </cell>
          <cell r="E744" t="str">
            <v>통신비-전화료(제조)</v>
          </cell>
          <cell r="F744">
            <v>100000</v>
          </cell>
          <cell r="G744">
            <v>100000</v>
          </cell>
          <cell r="H744">
            <v>100000</v>
          </cell>
          <cell r="I744">
            <v>100000</v>
          </cell>
          <cell r="J744">
            <v>100000</v>
          </cell>
          <cell r="K744">
            <v>100000</v>
          </cell>
          <cell r="L744">
            <v>100000</v>
          </cell>
          <cell r="M744">
            <v>100000</v>
          </cell>
          <cell r="N744">
            <v>100000</v>
          </cell>
          <cell r="O744">
            <v>100000</v>
          </cell>
          <cell r="P744">
            <v>64600</v>
          </cell>
          <cell r="Q744">
            <v>64600</v>
          </cell>
        </row>
        <row r="745">
          <cell r="B745" t="str">
            <v>천안공장5106110</v>
          </cell>
          <cell r="C745" t="str">
            <v>천안공장</v>
          </cell>
          <cell r="D745" t="str">
            <v>5106110</v>
          </cell>
          <cell r="E745" t="str">
            <v>수도광열비-수도료(제조)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</row>
        <row r="746">
          <cell r="B746" t="str">
            <v>천안공장5106120</v>
          </cell>
          <cell r="C746" t="str">
            <v>천안공장</v>
          </cell>
          <cell r="D746" t="str">
            <v>5106120</v>
          </cell>
          <cell r="E746" t="str">
            <v/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</row>
        <row r="747">
          <cell r="B747" t="str">
            <v>천안공장5106130</v>
          </cell>
          <cell r="C747" t="str">
            <v>천안공장</v>
          </cell>
          <cell r="D747" t="str">
            <v>5106130</v>
          </cell>
          <cell r="E747" t="str">
            <v>수도광열비-전력료(제조)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</row>
        <row r="748">
          <cell r="B748" t="str">
            <v>천안공장5106140</v>
          </cell>
          <cell r="C748" t="str">
            <v>천안공장</v>
          </cell>
          <cell r="D748" t="str">
            <v>5106140</v>
          </cell>
          <cell r="E748" t="str">
            <v/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</row>
        <row r="749">
          <cell r="B749" t="str">
            <v>천안공장5106150</v>
          </cell>
          <cell r="C749" t="str">
            <v>천안공장</v>
          </cell>
          <cell r="D749" t="str">
            <v>5106150</v>
          </cell>
          <cell r="E749" t="str">
            <v/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</row>
        <row r="750">
          <cell r="B750" t="str">
            <v>천안공장5106160</v>
          </cell>
          <cell r="C750" t="str">
            <v>천안공장</v>
          </cell>
          <cell r="D750" t="str">
            <v>5106160</v>
          </cell>
          <cell r="E750" t="str">
            <v/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</row>
        <row r="751">
          <cell r="B751" t="str">
            <v>천안공장5106141</v>
          </cell>
          <cell r="C751" t="str">
            <v>천안공장</v>
          </cell>
          <cell r="D751" t="str">
            <v>5106141</v>
          </cell>
          <cell r="E751" t="str">
            <v>수도광열비-연료난방비(제조)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</row>
        <row r="752">
          <cell r="B752" t="str">
            <v>천안공장5107110</v>
          </cell>
          <cell r="C752" t="str">
            <v>천안공장</v>
          </cell>
          <cell r="D752" t="str">
            <v>5107110</v>
          </cell>
          <cell r="E752" t="str">
            <v>세금과공과-인지세(제조)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</row>
        <row r="753">
          <cell r="B753" t="str">
            <v>천안공장5107130</v>
          </cell>
          <cell r="C753" t="str">
            <v>천안공장</v>
          </cell>
          <cell r="D753" t="str">
            <v>5107130</v>
          </cell>
          <cell r="E753" t="str">
            <v>세금과공과-종업원분주민세(제조)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</row>
        <row r="754">
          <cell r="B754" t="str">
            <v>천안공장5107120</v>
          </cell>
          <cell r="C754" t="str">
            <v>천안공장</v>
          </cell>
          <cell r="D754" t="str">
            <v>5107120</v>
          </cell>
          <cell r="E754" t="str">
            <v>세금과공과-주민세(제조)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</row>
        <row r="755">
          <cell r="B755" t="str">
            <v>천안공장5107140</v>
          </cell>
          <cell r="C755" t="str">
            <v>천안공장</v>
          </cell>
          <cell r="D755" t="str">
            <v>5107140</v>
          </cell>
          <cell r="E755" t="str">
            <v>세금과공과-재산세(제조)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</row>
        <row r="756">
          <cell r="B756" t="str">
            <v>천안공장5107150</v>
          </cell>
          <cell r="C756" t="str">
            <v>천안공장</v>
          </cell>
          <cell r="D756" t="str">
            <v>5107150</v>
          </cell>
          <cell r="E756" t="str">
            <v>세금과공과-차량세(제조)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</row>
        <row r="757">
          <cell r="B757" t="str">
            <v>천안공장5107160</v>
          </cell>
          <cell r="C757" t="str">
            <v>천안공장</v>
          </cell>
          <cell r="D757" t="str">
            <v>5107160</v>
          </cell>
          <cell r="E757" t="str">
            <v>세금과공과-면허세(제조)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</row>
        <row r="758">
          <cell r="B758" t="str">
            <v>천안공장5107170</v>
          </cell>
          <cell r="C758" t="str">
            <v>천안공장</v>
          </cell>
          <cell r="D758" t="str">
            <v>5107170</v>
          </cell>
          <cell r="E758" t="str">
            <v>세금과공과-기타제세(제조)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</row>
        <row r="759">
          <cell r="B759" t="str">
            <v>천안공장5107180</v>
          </cell>
          <cell r="C759" t="str">
            <v>천안공장</v>
          </cell>
          <cell r="D759" t="str">
            <v>5107180</v>
          </cell>
          <cell r="E759" t="str">
            <v/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</row>
        <row r="760">
          <cell r="B760" t="str">
            <v>천안공장5107190</v>
          </cell>
          <cell r="C760" t="str">
            <v>천안공장</v>
          </cell>
          <cell r="D760" t="str">
            <v>5107190</v>
          </cell>
          <cell r="E760" t="str">
            <v>세금과공과-협회비(제조)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</row>
        <row r="761">
          <cell r="B761" t="str">
            <v>천안공장5107210</v>
          </cell>
          <cell r="C761" t="str">
            <v>천안공장</v>
          </cell>
          <cell r="D761" t="str">
            <v>5107210</v>
          </cell>
          <cell r="E761" t="str">
            <v>세금과공과-공과금(제조)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</row>
        <row r="762">
          <cell r="B762" t="str">
            <v>천안공장5108110</v>
          </cell>
          <cell r="C762" t="str">
            <v>천안공장</v>
          </cell>
          <cell r="D762" t="str">
            <v>5108110</v>
          </cell>
          <cell r="E762" t="str">
            <v>지급임차료-건물임차료(제조)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</row>
        <row r="763">
          <cell r="B763" t="str">
            <v>천안공장5108120</v>
          </cell>
          <cell r="C763" t="str">
            <v>천안공장</v>
          </cell>
          <cell r="D763" t="str">
            <v>5108120</v>
          </cell>
          <cell r="E763" t="str">
            <v/>
          </cell>
          <cell r="F763">
            <v>0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</row>
        <row r="764">
          <cell r="B764" t="str">
            <v>천안공장5108130</v>
          </cell>
          <cell r="C764" t="str">
            <v>천안공장</v>
          </cell>
          <cell r="D764" t="str">
            <v>5108130</v>
          </cell>
          <cell r="E764" t="str">
            <v/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</row>
        <row r="765">
          <cell r="B765" t="str">
            <v>천안공장5108140</v>
          </cell>
          <cell r="C765" t="str">
            <v>천안공장</v>
          </cell>
          <cell r="D765" t="str">
            <v>5108140</v>
          </cell>
          <cell r="E765" t="str">
            <v>지급임차료-점용료(제조)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</row>
        <row r="766">
          <cell r="B766" t="str">
            <v>천안공장5108150</v>
          </cell>
          <cell r="C766" t="str">
            <v>천안공장</v>
          </cell>
          <cell r="D766" t="str">
            <v>5108150</v>
          </cell>
          <cell r="E766" t="str">
            <v/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</row>
        <row r="767">
          <cell r="B767" t="str">
            <v>천안공장5108160</v>
          </cell>
          <cell r="C767" t="str">
            <v>천안공장</v>
          </cell>
          <cell r="D767" t="str">
            <v>5108160</v>
          </cell>
          <cell r="E767" t="str">
            <v/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</row>
        <row r="768">
          <cell r="B768" t="str">
            <v>천안공장5108161</v>
          </cell>
          <cell r="C768" t="str">
            <v>천안공장</v>
          </cell>
          <cell r="D768" t="str">
            <v>5108161</v>
          </cell>
          <cell r="E768" t="str">
            <v>지급임차료-차량렌트료(제조)</v>
          </cell>
          <cell r="F768">
            <v>806000</v>
          </cell>
          <cell r="G768">
            <v>806000</v>
          </cell>
          <cell r="H768">
            <v>806000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</row>
        <row r="769">
          <cell r="B769" t="str">
            <v>천안공장5108162</v>
          </cell>
          <cell r="C769" t="str">
            <v>천안공장</v>
          </cell>
          <cell r="D769" t="str">
            <v>5108162</v>
          </cell>
          <cell r="E769" t="str">
            <v>지급임차료-차량리스료(제조)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976600</v>
          </cell>
          <cell r="K769">
            <v>976600</v>
          </cell>
          <cell r="L769">
            <v>976600</v>
          </cell>
          <cell r="M769">
            <v>976600</v>
          </cell>
          <cell r="N769">
            <v>976600</v>
          </cell>
          <cell r="O769">
            <v>976600</v>
          </cell>
          <cell r="P769">
            <v>976600</v>
          </cell>
          <cell r="Q769">
            <v>976600</v>
          </cell>
        </row>
        <row r="770">
          <cell r="B770" t="str">
            <v>천안공장5109110</v>
          </cell>
          <cell r="C770" t="str">
            <v>천안공장</v>
          </cell>
          <cell r="D770" t="str">
            <v>5109110</v>
          </cell>
          <cell r="E770" t="str">
            <v>감가상각비-건물(제조)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</row>
        <row r="771">
          <cell r="B771" t="str">
            <v>천안공장5109120</v>
          </cell>
          <cell r="C771" t="str">
            <v>천안공장</v>
          </cell>
          <cell r="D771" t="str">
            <v>5109120</v>
          </cell>
          <cell r="E771" t="str">
            <v>감가상각비-구축물(제조)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</row>
        <row r="772">
          <cell r="B772" t="str">
            <v>천안공장5109130</v>
          </cell>
          <cell r="C772" t="str">
            <v>천안공장</v>
          </cell>
          <cell r="D772" t="str">
            <v>5109130</v>
          </cell>
          <cell r="E772" t="str">
            <v>감가상각비-기계장치(제조)</v>
          </cell>
          <cell r="F772">
            <v>0</v>
          </cell>
          <cell r="G772">
            <v>0</v>
          </cell>
          <cell r="H772">
            <v>0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</row>
        <row r="773">
          <cell r="B773" t="str">
            <v>천안공장5109140</v>
          </cell>
          <cell r="C773" t="str">
            <v>천안공장</v>
          </cell>
          <cell r="D773" t="str">
            <v>5109140</v>
          </cell>
          <cell r="E773" t="str">
            <v>감가상각비-공구기구(제조)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</row>
        <row r="774">
          <cell r="B774" t="str">
            <v>천안공장5109150</v>
          </cell>
          <cell r="C774" t="str">
            <v>천안공장</v>
          </cell>
          <cell r="D774" t="str">
            <v>5109150</v>
          </cell>
          <cell r="E774" t="str">
            <v>감가상각비-차량운반구(제조)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</row>
        <row r="775">
          <cell r="B775" t="str">
            <v>천안공장5109160</v>
          </cell>
          <cell r="C775" t="str">
            <v>천안공장</v>
          </cell>
          <cell r="D775" t="str">
            <v>5109160</v>
          </cell>
          <cell r="E775" t="str">
            <v/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</row>
        <row r="776">
          <cell r="B776" t="str">
            <v>천안공장5109170</v>
          </cell>
          <cell r="C776" t="str">
            <v>천안공장</v>
          </cell>
          <cell r="D776" t="str">
            <v>5109170</v>
          </cell>
          <cell r="E776" t="str">
            <v>감가상각비-산업재산권(제조)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</row>
        <row r="777">
          <cell r="B777" t="str">
            <v>천안공장5109180</v>
          </cell>
          <cell r="C777" t="str">
            <v>천안공장</v>
          </cell>
          <cell r="D777" t="str">
            <v>5109180</v>
          </cell>
          <cell r="E777" t="str">
            <v/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</row>
        <row r="778">
          <cell r="B778" t="str">
            <v>천안공장5109190</v>
          </cell>
          <cell r="C778" t="str">
            <v>천안공장</v>
          </cell>
          <cell r="D778" t="str">
            <v>5109190</v>
          </cell>
          <cell r="E778" t="str">
            <v/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</row>
        <row r="779">
          <cell r="B779" t="str">
            <v>천안공장5109210</v>
          </cell>
          <cell r="C779" t="str">
            <v>천안공장</v>
          </cell>
          <cell r="D779" t="str">
            <v>5109210</v>
          </cell>
          <cell r="E779" t="str">
            <v>감가상각비-임차자산개량(제조)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</row>
        <row r="780">
          <cell r="B780" t="str">
            <v>천안공장5109220</v>
          </cell>
          <cell r="C780" t="str">
            <v>천안공장</v>
          </cell>
          <cell r="D780" t="str">
            <v>5109220</v>
          </cell>
          <cell r="E780" t="str">
            <v>감가상각비-비품(제조)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</row>
        <row r="781">
          <cell r="B781" t="str">
            <v>천안공장5110110</v>
          </cell>
          <cell r="C781" t="str">
            <v>천안공장</v>
          </cell>
          <cell r="D781" t="str">
            <v>5110110</v>
          </cell>
          <cell r="E781" t="str">
            <v>수선비-건물(제조)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</row>
        <row r="782">
          <cell r="B782" t="str">
            <v>천안공장5110120</v>
          </cell>
          <cell r="C782" t="str">
            <v>천안공장</v>
          </cell>
          <cell r="D782" t="str">
            <v>5110120</v>
          </cell>
          <cell r="E782" t="str">
            <v>수선비-구축물(제조)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</row>
        <row r="783">
          <cell r="B783" t="str">
            <v>천안공장5110130</v>
          </cell>
          <cell r="C783" t="str">
            <v>천안공장</v>
          </cell>
          <cell r="D783" t="str">
            <v>5110130</v>
          </cell>
          <cell r="E783" t="str">
            <v>수선비-기계장치(제조)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</row>
        <row r="784">
          <cell r="B784" t="str">
            <v>천안공장5110140</v>
          </cell>
          <cell r="C784" t="str">
            <v>천안공장</v>
          </cell>
          <cell r="D784" t="str">
            <v>5110140</v>
          </cell>
          <cell r="E784" t="str">
            <v>수선비-공구기구비품(제조)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</row>
        <row r="785">
          <cell r="B785" t="str">
            <v>천안공장5110160</v>
          </cell>
          <cell r="C785" t="str">
            <v>천안공장</v>
          </cell>
          <cell r="D785" t="str">
            <v>5110160</v>
          </cell>
          <cell r="E785" t="str">
            <v>수선비-안전보건비_출고(제조)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</row>
        <row r="786">
          <cell r="B786" t="str">
            <v>천안공장5110150</v>
          </cell>
          <cell r="C786" t="str">
            <v>천안공장</v>
          </cell>
          <cell r="D786">
            <v>5110150</v>
          </cell>
          <cell r="E786" t="str">
            <v>수선비-안전보건비(제조)</v>
          </cell>
          <cell r="F786">
            <v>0</v>
          </cell>
          <cell r="G786">
            <v>0</v>
          </cell>
          <cell r="H786">
            <v>0</v>
          </cell>
          <cell r="I786">
            <v>51000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</row>
        <row r="787">
          <cell r="B787" t="str">
            <v>천안공장5111110</v>
          </cell>
          <cell r="C787" t="str">
            <v>천안공장</v>
          </cell>
          <cell r="D787" t="str">
            <v>5111110</v>
          </cell>
          <cell r="E787" t="str">
            <v>보험료-건물(제조)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</row>
        <row r="788">
          <cell r="B788" t="str">
            <v>천안공장5111120</v>
          </cell>
          <cell r="C788" t="str">
            <v>천안공장</v>
          </cell>
          <cell r="D788" t="str">
            <v>5111120</v>
          </cell>
          <cell r="E788" t="str">
            <v>보험료-기계장치(제조)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</row>
        <row r="789">
          <cell r="B789" t="str">
            <v>천안공장5111130</v>
          </cell>
          <cell r="C789" t="str">
            <v>천안공장</v>
          </cell>
          <cell r="D789" t="str">
            <v>5111130</v>
          </cell>
          <cell r="E789" t="str">
            <v>보험료-재고품(제조)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</row>
        <row r="790">
          <cell r="B790" t="str">
            <v>천안공장5111140</v>
          </cell>
          <cell r="C790" t="str">
            <v>천안공장</v>
          </cell>
          <cell r="D790" t="str">
            <v>5111140</v>
          </cell>
          <cell r="E790" t="str">
            <v/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</row>
        <row r="791">
          <cell r="B791" t="str">
            <v>천안공장5111150</v>
          </cell>
          <cell r="C791" t="str">
            <v>천안공장</v>
          </cell>
          <cell r="D791" t="str">
            <v>5111150</v>
          </cell>
          <cell r="E791" t="str">
            <v/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</row>
        <row r="792">
          <cell r="B792" t="str">
            <v>천안공장5111160</v>
          </cell>
          <cell r="C792" t="str">
            <v>천안공장</v>
          </cell>
          <cell r="D792" t="str">
            <v>5111160</v>
          </cell>
          <cell r="E792" t="str">
            <v>보험료-제보험(제조)</v>
          </cell>
          <cell r="F792">
            <v>0</v>
          </cell>
          <cell r="G792">
            <v>0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</row>
        <row r="793">
          <cell r="B793" t="str">
            <v>천안공장5111141</v>
          </cell>
          <cell r="C793" t="str">
            <v>천안공장</v>
          </cell>
          <cell r="D793" t="str">
            <v>5111141</v>
          </cell>
          <cell r="E793" t="str">
            <v/>
          </cell>
          <cell r="F793">
            <v>0</v>
          </cell>
          <cell r="G793">
            <v>0</v>
          </cell>
          <cell r="H793">
            <v>0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</row>
        <row r="794">
          <cell r="B794" t="str">
            <v>천안공장5112110</v>
          </cell>
          <cell r="C794" t="str">
            <v>천안공장</v>
          </cell>
          <cell r="D794" t="str">
            <v>5112110</v>
          </cell>
          <cell r="E794" t="str">
            <v>접대비-교제비(제조)</v>
          </cell>
          <cell r="F794">
            <v>0</v>
          </cell>
          <cell r="G794">
            <v>0</v>
          </cell>
          <cell r="H794">
            <v>0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</row>
        <row r="795">
          <cell r="B795" t="str">
            <v>천안공장5112120</v>
          </cell>
          <cell r="C795" t="str">
            <v>천안공장</v>
          </cell>
          <cell r="D795" t="str">
            <v>5112120</v>
          </cell>
          <cell r="E795" t="str">
            <v>접대비-사외경조비(제조)</v>
          </cell>
          <cell r="F795">
            <v>0</v>
          </cell>
          <cell r="G795">
            <v>0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</row>
        <row r="796">
          <cell r="B796" t="str">
            <v>천안공장5113110</v>
          </cell>
          <cell r="C796" t="str">
            <v>천안공장</v>
          </cell>
          <cell r="D796" t="str">
            <v>5113110</v>
          </cell>
          <cell r="E796" t="str">
            <v>경상연구개발비-품질검정비(제조)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</row>
        <row r="797">
          <cell r="B797" t="str">
            <v>천안공장5113120</v>
          </cell>
          <cell r="C797" t="str">
            <v>천안공장</v>
          </cell>
          <cell r="D797" t="str">
            <v>5113120</v>
          </cell>
          <cell r="E797" t="str">
            <v/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</row>
        <row r="798">
          <cell r="B798" t="str">
            <v>천안공장5113130</v>
          </cell>
          <cell r="C798" t="str">
            <v>천안공장</v>
          </cell>
          <cell r="D798" t="str">
            <v>5113130</v>
          </cell>
          <cell r="E798" t="str">
            <v>경상연구개발비-실험재료비_출고(제조)</v>
          </cell>
          <cell r="F798">
            <v>0</v>
          </cell>
          <cell r="G798">
            <v>0</v>
          </cell>
          <cell r="H798">
            <v>0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</row>
        <row r="799">
          <cell r="B799" t="str">
            <v>천안공장5113140</v>
          </cell>
          <cell r="C799" t="str">
            <v>천안공장</v>
          </cell>
          <cell r="D799" t="str">
            <v>5113140</v>
          </cell>
          <cell r="E799" t="str">
            <v>경상연구개발비-실험시약비_출고(제조)</v>
          </cell>
          <cell r="F799">
            <v>0</v>
          </cell>
          <cell r="G799">
            <v>0</v>
          </cell>
          <cell r="H799">
            <v>0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</row>
        <row r="800">
          <cell r="B800" t="str">
            <v>천안공장5113150</v>
          </cell>
          <cell r="C800" t="str">
            <v>천안공장</v>
          </cell>
          <cell r="D800" t="str">
            <v>5113150</v>
          </cell>
          <cell r="E800" t="str">
            <v>경상연구개발비-외부실험비(제조)</v>
          </cell>
          <cell r="F800">
            <v>0</v>
          </cell>
          <cell r="G800">
            <v>0</v>
          </cell>
          <cell r="H800">
            <v>0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</row>
        <row r="801">
          <cell r="B801" t="str">
            <v>천안공장5113170</v>
          </cell>
          <cell r="C801" t="str">
            <v>천안공장</v>
          </cell>
          <cell r="D801" t="str">
            <v>5113170</v>
          </cell>
          <cell r="E801" t="str">
            <v>경상연구개발비-실험시약비(제조)</v>
          </cell>
          <cell r="F801">
            <v>0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</row>
        <row r="802">
          <cell r="B802" t="str">
            <v>천안공장5113210</v>
          </cell>
          <cell r="C802" t="str">
            <v>천안공장</v>
          </cell>
          <cell r="D802" t="str">
            <v>5113210</v>
          </cell>
          <cell r="E802" t="str">
            <v>경상연구개발비-품질검정비_출고(제조)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</row>
        <row r="803">
          <cell r="B803" t="str">
            <v>천안공장5113160</v>
          </cell>
          <cell r="C803" t="str">
            <v>천안공장</v>
          </cell>
          <cell r="D803" t="str">
            <v>5113160</v>
          </cell>
          <cell r="E803" t="str">
            <v>경상연구개발비-실험재료비(제조)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</row>
        <row r="804">
          <cell r="B804" t="str">
            <v>천안공장5115110</v>
          </cell>
          <cell r="C804" t="str">
            <v>천안공장</v>
          </cell>
          <cell r="D804" t="str">
            <v>5115110</v>
          </cell>
          <cell r="E804" t="str">
            <v>운반비-운임(제조)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</row>
        <row r="805">
          <cell r="B805" t="str">
            <v>천안공장5116110</v>
          </cell>
          <cell r="C805" t="str">
            <v>천안공장</v>
          </cell>
          <cell r="D805" t="str">
            <v>5116110</v>
          </cell>
          <cell r="E805" t="str">
            <v/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</row>
        <row r="806">
          <cell r="B806" t="str">
            <v>천안공장5116120</v>
          </cell>
          <cell r="C806" t="str">
            <v>천안공장</v>
          </cell>
          <cell r="D806" t="str">
            <v>5116120</v>
          </cell>
          <cell r="E806" t="str">
            <v/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</row>
        <row r="807">
          <cell r="B807" t="str">
            <v>천안공장5116130</v>
          </cell>
          <cell r="C807" t="str">
            <v>천안공장</v>
          </cell>
          <cell r="D807" t="str">
            <v>5116130</v>
          </cell>
          <cell r="E807" t="str">
            <v>차량비-유류비(제조)</v>
          </cell>
          <cell r="F807">
            <v>341000</v>
          </cell>
          <cell r="G807">
            <v>280000</v>
          </cell>
          <cell r="H807">
            <v>343115</v>
          </cell>
          <cell r="I807">
            <v>250000</v>
          </cell>
          <cell r="J807">
            <v>313000</v>
          </cell>
          <cell r="K807">
            <v>205000</v>
          </cell>
          <cell r="L807">
            <v>393000</v>
          </cell>
          <cell r="M807">
            <v>289000</v>
          </cell>
          <cell r="N807">
            <v>245000</v>
          </cell>
          <cell r="O807">
            <v>265000</v>
          </cell>
          <cell r="P807">
            <v>220000</v>
          </cell>
          <cell r="Q807">
            <v>183000</v>
          </cell>
        </row>
        <row r="808">
          <cell r="B808" t="str">
            <v>천안공장5116140</v>
          </cell>
          <cell r="C808" t="str">
            <v>천안공장</v>
          </cell>
          <cell r="D808" t="str">
            <v>5116140</v>
          </cell>
          <cell r="E808" t="str">
            <v/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</row>
        <row r="809">
          <cell r="B809" t="str">
            <v>천안공장5116150</v>
          </cell>
          <cell r="C809" t="str">
            <v>천안공장</v>
          </cell>
          <cell r="D809" t="str">
            <v>5116150</v>
          </cell>
          <cell r="E809" t="str">
            <v>차량비-주행주차비(제조)</v>
          </cell>
          <cell r="F809">
            <v>110530</v>
          </cell>
          <cell r="G809">
            <v>64200</v>
          </cell>
          <cell r="H809">
            <v>104670</v>
          </cell>
          <cell r="I809">
            <v>94010</v>
          </cell>
          <cell r="J809">
            <v>122410</v>
          </cell>
          <cell r="K809">
            <v>69220</v>
          </cell>
          <cell r="L809">
            <v>78620</v>
          </cell>
          <cell r="M809">
            <v>109510</v>
          </cell>
          <cell r="N809">
            <v>66330</v>
          </cell>
          <cell r="O809">
            <v>104200</v>
          </cell>
          <cell r="P809">
            <v>61800</v>
          </cell>
          <cell r="Q809">
            <v>37200</v>
          </cell>
        </row>
        <row r="810">
          <cell r="B810" t="str">
            <v>천안공장5116160</v>
          </cell>
          <cell r="C810" t="str">
            <v>천안공장</v>
          </cell>
          <cell r="D810" t="str">
            <v>5116160</v>
          </cell>
          <cell r="E810" t="str">
            <v/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</row>
        <row r="811">
          <cell r="B811" t="str">
            <v>천안공장5116111</v>
          </cell>
          <cell r="C811" t="str">
            <v>천안공장</v>
          </cell>
          <cell r="D811" t="str">
            <v>5116111</v>
          </cell>
          <cell r="E811" t="str">
            <v>차량비-관리비(제조)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</row>
        <row r="812">
          <cell r="B812" t="str">
            <v>천안공장5117110</v>
          </cell>
          <cell r="C812" t="str">
            <v>천안공장</v>
          </cell>
          <cell r="D812" t="str">
            <v>5117110</v>
          </cell>
          <cell r="E812" t="str">
            <v>홍보비-홍보비(제조)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</row>
        <row r="813">
          <cell r="B813" t="str">
            <v>천안공장5118110</v>
          </cell>
          <cell r="C813" t="str">
            <v>천안공장</v>
          </cell>
          <cell r="D813" t="str">
            <v>5118110</v>
          </cell>
          <cell r="E813" t="str">
            <v/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</row>
        <row r="814">
          <cell r="B814" t="str">
            <v>천안공장5118120</v>
          </cell>
          <cell r="C814" t="str">
            <v>천안공장</v>
          </cell>
          <cell r="D814" t="str">
            <v>5118120</v>
          </cell>
          <cell r="E814" t="str">
            <v/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</row>
        <row r="815">
          <cell r="B815" t="str">
            <v>천안공장5118130</v>
          </cell>
          <cell r="C815" t="str">
            <v>천안공장</v>
          </cell>
          <cell r="D815" t="str">
            <v>5118130</v>
          </cell>
          <cell r="E815" t="str">
            <v>교육훈련비-사외교육훈련비(제조)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</row>
        <row r="816">
          <cell r="B816" t="str">
            <v>천안공장5118140</v>
          </cell>
          <cell r="C816" t="str">
            <v>천안공장</v>
          </cell>
          <cell r="D816" t="str">
            <v>5118140</v>
          </cell>
          <cell r="E816" t="str">
            <v/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</row>
        <row r="817">
          <cell r="B817" t="str">
            <v>천안공장5118150</v>
          </cell>
          <cell r="C817" t="str">
            <v>천안공장</v>
          </cell>
          <cell r="D817" t="str">
            <v>5118150</v>
          </cell>
          <cell r="E817" t="str">
            <v/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</row>
        <row r="818">
          <cell r="B818" t="str">
            <v>천안공장5130110</v>
          </cell>
          <cell r="C818" t="str">
            <v>천안공장</v>
          </cell>
          <cell r="D818" t="str">
            <v>5130110</v>
          </cell>
          <cell r="E818" t="str">
            <v/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</row>
        <row r="819">
          <cell r="B819" t="str">
            <v>천안공장5130120</v>
          </cell>
          <cell r="C819" t="str">
            <v>천안공장</v>
          </cell>
          <cell r="D819" t="str">
            <v>5130120</v>
          </cell>
          <cell r="E819" t="str">
            <v>사업진행비-사업진행비(제조)</v>
          </cell>
          <cell r="F819">
            <v>341824</v>
          </cell>
          <cell r="G819">
            <v>241556</v>
          </cell>
          <cell r="H819">
            <v>938653</v>
          </cell>
          <cell r="I819">
            <v>544085</v>
          </cell>
          <cell r="J819">
            <v>217276</v>
          </cell>
          <cell r="K819">
            <v>443825</v>
          </cell>
          <cell r="L819">
            <v>155457</v>
          </cell>
          <cell r="M819">
            <v>102910</v>
          </cell>
          <cell r="N819">
            <v>696410</v>
          </cell>
          <cell r="O819">
            <v>74546</v>
          </cell>
          <cell r="P819">
            <v>0</v>
          </cell>
          <cell r="Q819">
            <v>239097</v>
          </cell>
        </row>
        <row r="820">
          <cell r="B820" t="str">
            <v>천안공장5119110</v>
          </cell>
          <cell r="C820" t="str">
            <v>천안공장</v>
          </cell>
          <cell r="D820" t="str">
            <v>5119110</v>
          </cell>
          <cell r="E820" t="str">
            <v>도서문구비-도서비(제조)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</row>
        <row r="821">
          <cell r="B821" t="str">
            <v>천안공장5119120</v>
          </cell>
          <cell r="C821" t="str">
            <v>천안공장</v>
          </cell>
          <cell r="D821" t="str">
            <v>5119120</v>
          </cell>
          <cell r="E821" t="str">
            <v/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</row>
        <row r="822">
          <cell r="B822" t="str">
            <v>천안공장5119130</v>
          </cell>
          <cell r="C822" t="str">
            <v>천안공장</v>
          </cell>
          <cell r="D822" t="str">
            <v>5119130</v>
          </cell>
          <cell r="E822" t="str">
            <v/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</row>
        <row r="823">
          <cell r="B823" t="str">
            <v>천안공장5119140</v>
          </cell>
          <cell r="C823" t="str">
            <v>천안공장</v>
          </cell>
          <cell r="D823" t="str">
            <v>5119140</v>
          </cell>
          <cell r="E823" t="str">
            <v/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</row>
        <row r="824">
          <cell r="B824" t="str">
            <v>천안공장5119150</v>
          </cell>
          <cell r="C824" t="str">
            <v>천안공장</v>
          </cell>
          <cell r="D824" t="str">
            <v>5119150</v>
          </cell>
          <cell r="E824" t="str">
            <v>도서문구비-사무용품비(제조)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</row>
        <row r="825">
          <cell r="B825" t="str">
            <v>천안공장5119160</v>
          </cell>
          <cell r="C825" t="str">
            <v>천안공장</v>
          </cell>
          <cell r="D825" t="str">
            <v>5119160</v>
          </cell>
          <cell r="E825" t="str">
            <v/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</row>
        <row r="826">
          <cell r="B826" t="str">
            <v>천안공장5119121</v>
          </cell>
          <cell r="C826" t="str">
            <v>천안공장</v>
          </cell>
          <cell r="D826" t="str">
            <v>5119121</v>
          </cell>
          <cell r="E826" t="str">
            <v>도서문구비-정기구독료(제조)</v>
          </cell>
          <cell r="F826">
            <v>0</v>
          </cell>
          <cell r="G826">
            <v>0</v>
          </cell>
          <cell r="H826">
            <v>0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</row>
        <row r="827">
          <cell r="B827" t="str">
            <v>천안공장5119151</v>
          </cell>
          <cell r="C827" t="str">
            <v>천안공장</v>
          </cell>
          <cell r="D827" t="str">
            <v>5119151</v>
          </cell>
          <cell r="E827" t="str">
            <v>도서문구비-사무용품비_출고(제조)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</row>
        <row r="828">
          <cell r="B828" t="str">
            <v>천안공장5120110</v>
          </cell>
          <cell r="C828" t="str">
            <v>천안공장</v>
          </cell>
          <cell r="D828" t="str">
            <v>5120110</v>
          </cell>
          <cell r="E828" t="str">
            <v>소모품비-소모성기구비(제조)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</row>
        <row r="829">
          <cell r="B829" t="str">
            <v>천안공장5120140</v>
          </cell>
          <cell r="C829" t="str">
            <v>천안공장</v>
          </cell>
          <cell r="D829" t="str">
            <v>5120140</v>
          </cell>
          <cell r="E829" t="str">
            <v>소모품비-소모성소모품비(제조)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</row>
        <row r="830">
          <cell r="B830" t="str">
            <v>천안공장5120130</v>
          </cell>
          <cell r="C830" t="str">
            <v>천안공장</v>
          </cell>
          <cell r="D830" t="str">
            <v>5120130</v>
          </cell>
          <cell r="E830" t="str">
            <v>소모품비-소모성잡품비(제조)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</row>
        <row r="831">
          <cell r="B831" t="str">
            <v>천안공장5120120</v>
          </cell>
          <cell r="C831" t="str">
            <v>천안공장</v>
          </cell>
          <cell r="D831" t="str">
            <v>5120120</v>
          </cell>
          <cell r="E831" t="str">
            <v>소모품비-소모성소모품비_출고(제조)</v>
          </cell>
          <cell r="F831">
            <v>0</v>
          </cell>
          <cell r="G831">
            <v>0</v>
          </cell>
          <cell r="H831">
            <v>0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</row>
        <row r="832">
          <cell r="B832" t="str">
            <v>천안공장5121110</v>
          </cell>
          <cell r="C832" t="str">
            <v>천안공장</v>
          </cell>
          <cell r="D832" t="str">
            <v>5121110</v>
          </cell>
          <cell r="E832" t="str">
            <v>지급수수료(제조)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</row>
        <row r="833">
          <cell r="B833" t="str">
            <v>천안공장5121120</v>
          </cell>
          <cell r="C833" t="str">
            <v>천안공장</v>
          </cell>
          <cell r="D833" t="str">
            <v>5121120</v>
          </cell>
          <cell r="E833" t="str">
            <v/>
          </cell>
          <cell r="F833">
            <v>0</v>
          </cell>
          <cell r="G833">
            <v>0</v>
          </cell>
          <cell r="H833">
            <v>0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</row>
        <row r="834">
          <cell r="B834" t="str">
            <v>천안공장5121140</v>
          </cell>
          <cell r="C834" t="str">
            <v>천안공장</v>
          </cell>
          <cell r="D834" t="str">
            <v>5121140</v>
          </cell>
          <cell r="E834" t="str">
            <v>외주가공수수료(제조)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</row>
        <row r="835">
          <cell r="B835" t="str">
            <v>천안공장5121150</v>
          </cell>
          <cell r="C835" t="str">
            <v>천안공장</v>
          </cell>
          <cell r="D835" t="str">
            <v>5121150</v>
          </cell>
          <cell r="E835" t="str">
            <v>제수수료(제조)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</row>
        <row r="836">
          <cell r="B836" t="str">
            <v>천안공장5122110</v>
          </cell>
          <cell r="C836" t="str">
            <v>천안공장</v>
          </cell>
          <cell r="D836" t="str">
            <v>5122110</v>
          </cell>
          <cell r="E836" t="str">
            <v>용역비-제품(제조)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</row>
        <row r="837">
          <cell r="B837" t="str">
            <v>천안공장5122120</v>
          </cell>
          <cell r="C837" t="str">
            <v>천안공장</v>
          </cell>
          <cell r="D837" t="str">
            <v>5122120</v>
          </cell>
          <cell r="E837" t="str">
            <v>용역비-전산(제조)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</row>
        <row r="838">
          <cell r="B838" t="str">
            <v>천안공장5122130</v>
          </cell>
          <cell r="C838" t="str">
            <v>천안공장</v>
          </cell>
          <cell r="D838" t="str">
            <v>5122130</v>
          </cell>
          <cell r="E838" t="str">
            <v>용역비-시설관리비(제조)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</row>
        <row r="839">
          <cell r="B839" t="str">
            <v>천안공장5122140</v>
          </cell>
          <cell r="C839" t="str">
            <v>천안공장</v>
          </cell>
          <cell r="D839" t="str">
            <v>5122140</v>
          </cell>
          <cell r="E839" t="str">
            <v>용역비-기타(제조)</v>
          </cell>
          <cell r="F839">
            <v>58000</v>
          </cell>
          <cell r="G839">
            <v>28000</v>
          </cell>
          <cell r="H839">
            <v>137000</v>
          </cell>
          <cell r="I839">
            <v>148000</v>
          </cell>
          <cell r="J839">
            <v>141000</v>
          </cell>
          <cell r="K839">
            <v>236000</v>
          </cell>
          <cell r="L839">
            <v>234000</v>
          </cell>
          <cell r="M839">
            <v>113000</v>
          </cell>
          <cell r="N839">
            <v>212000</v>
          </cell>
          <cell r="O839">
            <v>267000</v>
          </cell>
          <cell r="P839">
            <v>0</v>
          </cell>
          <cell r="Q839">
            <v>94000</v>
          </cell>
        </row>
        <row r="840">
          <cell r="B840" t="str">
            <v>천안공장5123110</v>
          </cell>
          <cell r="C840" t="str">
            <v>천안공장</v>
          </cell>
          <cell r="D840" t="str">
            <v>5123110</v>
          </cell>
          <cell r="E840" t="str">
            <v/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</row>
        <row r="841">
          <cell r="B841" t="str">
            <v>천안공장5123120</v>
          </cell>
          <cell r="C841" t="str">
            <v>천안공장</v>
          </cell>
          <cell r="D841" t="str">
            <v>5123120</v>
          </cell>
          <cell r="E841" t="str">
            <v>잡비-환경미화비(제조)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</row>
        <row r="842">
          <cell r="B842" t="str">
            <v>천안공장5123130</v>
          </cell>
          <cell r="C842" t="str">
            <v>천안공장</v>
          </cell>
          <cell r="D842" t="str">
            <v>5123130</v>
          </cell>
          <cell r="E842" t="str">
            <v/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</row>
        <row r="843">
          <cell r="B843" t="str">
            <v>천안공장제제1팀5102110</v>
          </cell>
          <cell r="C843" t="str">
            <v>천안공장제제1팀</v>
          </cell>
          <cell r="D843" t="str">
            <v>5102110</v>
          </cell>
          <cell r="E843" t="str">
            <v/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</row>
        <row r="844">
          <cell r="B844" t="str">
            <v>천안공장제제1팀5102120</v>
          </cell>
          <cell r="C844" t="str">
            <v>천안공장제제1팀</v>
          </cell>
          <cell r="D844" t="str">
            <v>5102120</v>
          </cell>
          <cell r="E844" t="str">
            <v/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</row>
        <row r="845">
          <cell r="B845" t="str">
            <v>천안공장제제1팀5102210</v>
          </cell>
          <cell r="C845" t="str">
            <v>천안공장제제1팀</v>
          </cell>
          <cell r="D845" t="str">
            <v>5102210</v>
          </cell>
          <cell r="E845" t="str">
            <v>급여와임금(제조)</v>
          </cell>
          <cell r="F845">
            <v>180002850</v>
          </cell>
          <cell r="G845">
            <v>177050250</v>
          </cell>
          <cell r="H845">
            <v>177050250</v>
          </cell>
          <cell r="I845">
            <v>177630990</v>
          </cell>
          <cell r="J845">
            <v>186753800</v>
          </cell>
          <cell r="K845">
            <v>186753800</v>
          </cell>
          <cell r="L845">
            <v>186753800</v>
          </cell>
          <cell r="M845">
            <v>187471300</v>
          </cell>
          <cell r="N845">
            <v>187471300</v>
          </cell>
          <cell r="O845">
            <v>187471300</v>
          </cell>
          <cell r="P845">
            <v>186016700</v>
          </cell>
          <cell r="Q845">
            <v>186016700</v>
          </cell>
        </row>
        <row r="846">
          <cell r="B846" t="str">
            <v>천안공장제제1팀5102220</v>
          </cell>
          <cell r="C846" t="str">
            <v>천안공장제제1팀</v>
          </cell>
          <cell r="D846" t="str">
            <v>5102220</v>
          </cell>
          <cell r="E846" t="str">
            <v>상여금(제조)</v>
          </cell>
          <cell r="F846">
            <v>21601204</v>
          </cell>
          <cell r="G846">
            <v>21562370</v>
          </cell>
          <cell r="H846">
            <v>17196475</v>
          </cell>
          <cell r="I846">
            <v>17243570</v>
          </cell>
          <cell r="J846">
            <v>17694315</v>
          </cell>
          <cell r="K846">
            <v>17307036</v>
          </cell>
          <cell r="L846">
            <v>17321405</v>
          </cell>
          <cell r="M846">
            <v>17471058</v>
          </cell>
          <cell r="N846">
            <v>17597871</v>
          </cell>
          <cell r="O846">
            <v>17955391</v>
          </cell>
          <cell r="P846">
            <v>17921727</v>
          </cell>
          <cell r="Q846">
            <v>11432156</v>
          </cell>
        </row>
        <row r="847">
          <cell r="B847" t="str">
            <v>천안공장제제1팀5102230</v>
          </cell>
          <cell r="C847" t="str">
            <v>천안공장제제1팀</v>
          </cell>
          <cell r="D847" t="str">
            <v>5102230</v>
          </cell>
          <cell r="E847" t="str">
            <v>학비보조금(제조)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</row>
        <row r="848">
          <cell r="B848" t="str">
            <v>천안공장제제1팀5102240</v>
          </cell>
          <cell r="C848" t="str">
            <v>천안공장제제1팀</v>
          </cell>
          <cell r="D848" t="str">
            <v>5102240</v>
          </cell>
          <cell r="E848" t="str">
            <v>시간외근무수당(제조)</v>
          </cell>
          <cell r="F848">
            <v>18950920</v>
          </cell>
          <cell r="G848">
            <v>22383070</v>
          </cell>
          <cell r="H848">
            <v>28030670</v>
          </cell>
          <cell r="I848">
            <v>19380680</v>
          </cell>
          <cell r="J848">
            <v>22090240</v>
          </cell>
          <cell r="K848">
            <v>24138070</v>
          </cell>
          <cell r="L848">
            <v>18118540</v>
          </cell>
          <cell r="M848">
            <v>17557820</v>
          </cell>
          <cell r="N848">
            <v>21466000</v>
          </cell>
          <cell r="O848">
            <v>18004900</v>
          </cell>
          <cell r="P848">
            <v>21869890</v>
          </cell>
          <cell r="Q848">
            <v>23623000</v>
          </cell>
        </row>
        <row r="849">
          <cell r="B849" t="str">
            <v>천안공장제제1팀5102250</v>
          </cell>
          <cell r="C849" t="str">
            <v>천안공장제제1팀</v>
          </cell>
          <cell r="D849" t="str">
            <v>5102250</v>
          </cell>
          <cell r="E849" t="str">
            <v>휴가보상금(제조)</v>
          </cell>
          <cell r="F849">
            <v>4557632</v>
          </cell>
          <cell r="G849">
            <v>5088724</v>
          </cell>
          <cell r="H849">
            <v>4513796</v>
          </cell>
          <cell r="I849">
            <v>4514721</v>
          </cell>
          <cell r="J849">
            <v>4611357</v>
          </cell>
          <cell r="K849">
            <v>4515030</v>
          </cell>
          <cell r="L849">
            <v>4613283</v>
          </cell>
          <cell r="M849">
            <v>4646555</v>
          </cell>
          <cell r="N849">
            <v>8282909</v>
          </cell>
          <cell r="O849">
            <v>4713788</v>
          </cell>
          <cell r="P849">
            <v>4718096</v>
          </cell>
          <cell r="Q849">
            <v>-7634146</v>
          </cell>
        </row>
        <row r="850">
          <cell r="B850" t="str">
            <v>천안공장제제1팀5102260</v>
          </cell>
          <cell r="C850" t="str">
            <v>천안공장제제1팀</v>
          </cell>
          <cell r="D850" t="str">
            <v>5102260</v>
          </cell>
          <cell r="E850" t="str">
            <v>시상비(제조)</v>
          </cell>
          <cell r="F850">
            <v>1422371</v>
          </cell>
          <cell r="G850">
            <v>1411757</v>
          </cell>
          <cell r="H850">
            <v>1408690</v>
          </cell>
          <cell r="I850">
            <v>3574979</v>
          </cell>
          <cell r="J850">
            <v>1439138</v>
          </cell>
          <cell r="K850">
            <v>1409076</v>
          </cell>
          <cell r="L850">
            <v>1439739</v>
          </cell>
          <cell r="M850">
            <v>1450122</v>
          </cell>
          <cell r="N850">
            <v>1445517</v>
          </cell>
          <cell r="O850">
            <v>1471105</v>
          </cell>
          <cell r="P850">
            <v>1472450</v>
          </cell>
          <cell r="Q850">
            <v>1466997</v>
          </cell>
        </row>
        <row r="851">
          <cell r="B851" t="str">
            <v>천안공장제제1팀5102280</v>
          </cell>
          <cell r="C851" t="str">
            <v>천안공장제제1팀</v>
          </cell>
          <cell r="D851" t="str">
            <v>5102280</v>
          </cell>
          <cell r="E851" t="str">
            <v>제수당(제조)</v>
          </cell>
          <cell r="F851">
            <v>3907180</v>
          </cell>
          <cell r="G851">
            <v>3736890</v>
          </cell>
          <cell r="H851">
            <v>8533780</v>
          </cell>
          <cell r="I851">
            <v>3576910</v>
          </cell>
          <cell r="J851">
            <v>18748570</v>
          </cell>
          <cell r="K851">
            <v>7422660</v>
          </cell>
          <cell r="L851">
            <v>3350380</v>
          </cell>
          <cell r="M851">
            <v>4363480</v>
          </cell>
          <cell r="N851">
            <v>4406400</v>
          </cell>
          <cell r="O851">
            <v>4230610</v>
          </cell>
          <cell r="P851">
            <v>3198070</v>
          </cell>
          <cell r="Q851">
            <v>3496250</v>
          </cell>
        </row>
        <row r="852">
          <cell r="B852" t="str">
            <v>천안공장제제1팀5102290</v>
          </cell>
          <cell r="C852" t="str">
            <v>천안공장제제1팀</v>
          </cell>
          <cell r="D852" t="str">
            <v>5102290</v>
          </cell>
          <cell r="E852" t="str">
            <v/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</row>
        <row r="853">
          <cell r="B853" t="str">
            <v>천안공장제제1팀5102410</v>
          </cell>
          <cell r="C853" t="str">
            <v>천안공장제제1팀</v>
          </cell>
          <cell r="D853" t="str">
            <v>5102410</v>
          </cell>
          <cell r="E853" t="str">
            <v>퇴직급여충당금전입액(제조)</v>
          </cell>
          <cell r="F853">
            <v>14070840</v>
          </cell>
          <cell r="G853">
            <v>13963226</v>
          </cell>
          <cell r="H853">
            <v>13933521</v>
          </cell>
          <cell r="I853">
            <v>13925727</v>
          </cell>
          <cell r="J853">
            <v>14232529</v>
          </cell>
          <cell r="K853">
            <v>13941317</v>
          </cell>
          <cell r="L853">
            <v>14238350</v>
          </cell>
          <cell r="M853">
            <v>14340030</v>
          </cell>
          <cell r="N853">
            <v>14295445</v>
          </cell>
          <cell r="O853">
            <v>14543105</v>
          </cell>
          <cell r="P853">
            <v>14590708</v>
          </cell>
          <cell r="Q853">
            <v>14537703</v>
          </cell>
        </row>
        <row r="854">
          <cell r="B854" t="str">
            <v>천안공장제제1팀5102420</v>
          </cell>
          <cell r="C854" t="str">
            <v>천안공장제제1팀</v>
          </cell>
          <cell r="D854" t="str">
            <v>5102420</v>
          </cell>
          <cell r="E854" t="str">
            <v>퇴직위로금(제조)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</row>
        <row r="855">
          <cell r="B855" t="str">
            <v>천안공장제제1팀5103260</v>
          </cell>
          <cell r="C855" t="str">
            <v>천안공장제제1팀</v>
          </cell>
          <cell r="D855" t="str">
            <v>5103260</v>
          </cell>
          <cell r="E855" t="str">
            <v>복리후생비-통근비(제조)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</row>
        <row r="856">
          <cell r="B856" t="str">
            <v>천안공장제제1팀5103250</v>
          </cell>
          <cell r="C856" t="str">
            <v>천안공장제제1팀</v>
          </cell>
          <cell r="D856" t="str">
            <v>5103250</v>
          </cell>
          <cell r="E856" t="str">
            <v>복리후생비-직원이전비(제조)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</row>
        <row r="857">
          <cell r="B857" t="str">
            <v>천안공장제제1팀5103240</v>
          </cell>
          <cell r="C857" t="str">
            <v>천안공장제제1팀</v>
          </cell>
          <cell r="D857" t="str">
            <v>5103240</v>
          </cell>
          <cell r="E857" t="str">
            <v/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</v>
          </cell>
          <cell r="Q857">
            <v>0</v>
          </cell>
        </row>
        <row r="858">
          <cell r="B858" t="str">
            <v>천안공장제제1팀5103230</v>
          </cell>
          <cell r="C858" t="str">
            <v>천안공장제제1팀</v>
          </cell>
          <cell r="D858" t="str">
            <v>5103230</v>
          </cell>
          <cell r="E858" t="str">
            <v/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</row>
        <row r="859">
          <cell r="B859" t="str">
            <v>천안공장제제1팀5103220</v>
          </cell>
          <cell r="C859" t="str">
            <v>천안공장제제1팀</v>
          </cell>
          <cell r="D859" t="str">
            <v>5103220</v>
          </cell>
          <cell r="E859" t="str">
            <v>복리후생비-후생비(제조)</v>
          </cell>
          <cell r="F859">
            <v>0</v>
          </cell>
          <cell r="G859">
            <v>0</v>
          </cell>
          <cell r="H859">
            <v>0</v>
          </cell>
          <cell r="I859">
            <v>0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0</v>
          </cell>
          <cell r="Q859">
            <v>0</v>
          </cell>
        </row>
        <row r="860">
          <cell r="B860" t="str">
            <v>천안공장제제1팀5103210</v>
          </cell>
          <cell r="C860" t="str">
            <v>천안공장제제1팀</v>
          </cell>
          <cell r="D860" t="str">
            <v>5103210</v>
          </cell>
          <cell r="E860" t="str">
            <v>복리후생비-사내경조비(제조)</v>
          </cell>
          <cell r="F860">
            <v>100000</v>
          </cell>
          <cell r="G860">
            <v>0</v>
          </cell>
          <cell r="H860">
            <v>100000</v>
          </cell>
          <cell r="I860">
            <v>100000</v>
          </cell>
          <cell r="J860">
            <v>290000</v>
          </cell>
          <cell r="K860">
            <v>0</v>
          </cell>
          <cell r="L860">
            <v>0</v>
          </cell>
          <cell r="M860">
            <v>0</v>
          </cell>
          <cell r="N860">
            <v>50000</v>
          </cell>
          <cell r="O860">
            <v>50000</v>
          </cell>
          <cell r="P860">
            <v>0</v>
          </cell>
          <cell r="Q860">
            <v>50000</v>
          </cell>
        </row>
        <row r="861">
          <cell r="B861" t="str">
            <v>천안공장제제1팀5103190</v>
          </cell>
          <cell r="C861" t="str">
            <v>천안공장제제1팀</v>
          </cell>
          <cell r="D861" t="str">
            <v>5103190</v>
          </cell>
          <cell r="E861" t="str">
            <v>복리후생비-지원보조비(제조)</v>
          </cell>
          <cell r="F861">
            <v>269720</v>
          </cell>
          <cell r="G861">
            <v>265300</v>
          </cell>
          <cell r="H861">
            <v>265300</v>
          </cell>
          <cell r="I861">
            <v>266170</v>
          </cell>
          <cell r="J861">
            <v>279900</v>
          </cell>
          <cell r="K861">
            <v>279900</v>
          </cell>
          <cell r="L861">
            <v>279900</v>
          </cell>
          <cell r="M861">
            <v>280980</v>
          </cell>
          <cell r="N861">
            <v>280980</v>
          </cell>
          <cell r="O861">
            <v>280980</v>
          </cell>
          <cell r="P861">
            <v>278790</v>
          </cell>
          <cell r="Q861">
            <v>278790</v>
          </cell>
        </row>
        <row r="862">
          <cell r="B862" t="str">
            <v>천안공장제제1팀5103180</v>
          </cell>
          <cell r="C862" t="str">
            <v>천안공장제제1팀</v>
          </cell>
          <cell r="D862" t="str">
            <v>5103180</v>
          </cell>
          <cell r="E862" t="str">
            <v>복리후생비-피복제비(제조)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>
            <v>0</v>
          </cell>
        </row>
        <row r="863">
          <cell r="B863" t="str">
            <v>천안공장제제1팀5103170</v>
          </cell>
          <cell r="C863" t="str">
            <v>천안공장제제1팀</v>
          </cell>
          <cell r="D863" t="str">
            <v>5103170</v>
          </cell>
          <cell r="E863" t="str">
            <v>복리후생비-의료위생비(제조)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0</v>
          </cell>
          <cell r="Q863">
            <v>0</v>
          </cell>
        </row>
        <row r="864">
          <cell r="B864" t="str">
            <v>천안공장제제1팀5103160</v>
          </cell>
          <cell r="C864" t="str">
            <v>천안공장제제1팀</v>
          </cell>
          <cell r="D864" t="str">
            <v>5103160</v>
          </cell>
          <cell r="E864" t="str">
            <v>복리후생비-단체시상비(제조)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>
            <v>0</v>
          </cell>
        </row>
        <row r="865">
          <cell r="B865" t="str">
            <v>천안공장제제1팀5103150</v>
          </cell>
          <cell r="C865" t="str">
            <v>천안공장제제1팀</v>
          </cell>
          <cell r="D865" t="str">
            <v>5103150</v>
          </cell>
          <cell r="E865" t="str">
            <v/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>
            <v>0</v>
          </cell>
        </row>
        <row r="866">
          <cell r="B866" t="str">
            <v>천안공장제제1팀5103140</v>
          </cell>
          <cell r="C866" t="str">
            <v>천안공장제제1팀</v>
          </cell>
          <cell r="D866" t="str">
            <v>5103140</v>
          </cell>
          <cell r="E866" t="str">
            <v>복리후생비-친선활동비(제조)</v>
          </cell>
          <cell r="F866">
            <v>0</v>
          </cell>
          <cell r="G866">
            <v>0</v>
          </cell>
          <cell r="H866">
            <v>0</v>
          </cell>
          <cell r="I866">
            <v>0</v>
          </cell>
          <cell r="J866">
            <v>0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0</v>
          </cell>
          <cell r="Q866">
            <v>0</v>
          </cell>
        </row>
        <row r="867">
          <cell r="B867" t="str">
            <v>천안공장제제1팀5103130</v>
          </cell>
          <cell r="C867" t="str">
            <v>천안공장제제1팀</v>
          </cell>
          <cell r="D867" t="str">
            <v>5103130</v>
          </cell>
          <cell r="E867" t="str">
            <v/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>
            <v>0</v>
          </cell>
        </row>
        <row r="868">
          <cell r="B868" t="str">
            <v>천안공장제제1팀5103120</v>
          </cell>
          <cell r="C868" t="str">
            <v>천안공장제제1팀</v>
          </cell>
          <cell r="D868" t="str">
            <v>5103120</v>
          </cell>
          <cell r="E868" t="str">
            <v/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  <cell r="Q868">
            <v>0</v>
          </cell>
        </row>
        <row r="869">
          <cell r="B869" t="str">
            <v>천안공장제제1팀5103110</v>
          </cell>
          <cell r="C869" t="str">
            <v>천안공장제제1팀</v>
          </cell>
          <cell r="D869" t="str">
            <v>5103110</v>
          </cell>
          <cell r="E869" t="str">
            <v/>
          </cell>
          <cell r="F869">
            <v>0</v>
          </cell>
          <cell r="G869">
            <v>0</v>
          </cell>
          <cell r="H869">
            <v>0</v>
          </cell>
          <cell r="I869">
            <v>0</v>
          </cell>
          <cell r="J869">
            <v>0</v>
          </cell>
          <cell r="K869">
            <v>0</v>
          </cell>
          <cell r="L869">
            <v>0</v>
          </cell>
          <cell r="M869">
            <v>0</v>
          </cell>
          <cell r="N869">
            <v>0</v>
          </cell>
          <cell r="O869">
            <v>0</v>
          </cell>
          <cell r="P869">
            <v>0</v>
          </cell>
          <cell r="Q869">
            <v>0</v>
          </cell>
        </row>
        <row r="870">
          <cell r="B870" t="str">
            <v>천안공장제제1팀5103270</v>
          </cell>
          <cell r="C870" t="str">
            <v>천안공장제제1팀</v>
          </cell>
          <cell r="D870" t="str">
            <v>5103270</v>
          </cell>
          <cell r="E870" t="str">
            <v>복리후생비-법정후생비(제조)</v>
          </cell>
          <cell r="F870">
            <v>21403900</v>
          </cell>
          <cell r="G870">
            <v>20604360</v>
          </cell>
          <cell r="H870">
            <v>20401100</v>
          </cell>
          <cell r="I870">
            <v>31102530</v>
          </cell>
          <cell r="J870">
            <v>24540120</v>
          </cell>
          <cell r="K870">
            <v>23156670</v>
          </cell>
          <cell r="L870">
            <v>25082040</v>
          </cell>
          <cell r="M870">
            <v>25082040</v>
          </cell>
          <cell r="N870">
            <v>25082040</v>
          </cell>
          <cell r="O870">
            <v>25082040</v>
          </cell>
          <cell r="P870">
            <v>24759220</v>
          </cell>
          <cell r="Q870">
            <v>22960160</v>
          </cell>
        </row>
        <row r="871">
          <cell r="B871" t="str">
            <v>천안공장제제1팀5103111</v>
          </cell>
          <cell r="C871" t="str">
            <v>천안공장제제1팀</v>
          </cell>
          <cell r="D871" t="str">
            <v>5103111</v>
          </cell>
          <cell r="E871" t="str">
            <v>복리후생비-식당운영비(제조)</v>
          </cell>
          <cell r="F871">
            <v>0</v>
          </cell>
          <cell r="G871">
            <v>79092</v>
          </cell>
          <cell r="H871">
            <v>0</v>
          </cell>
          <cell r="I871">
            <v>0</v>
          </cell>
          <cell r="J871">
            <v>38364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O871">
            <v>62004</v>
          </cell>
          <cell r="P871">
            <v>0</v>
          </cell>
          <cell r="Q871">
            <v>0</v>
          </cell>
        </row>
        <row r="872">
          <cell r="B872" t="str">
            <v>천안공장제제1팀5103131</v>
          </cell>
          <cell r="C872" t="str">
            <v>천안공장제제1팀</v>
          </cell>
          <cell r="D872" t="str">
            <v>5103131</v>
          </cell>
          <cell r="E872" t="str">
            <v>복리후생비-부서활동비(제조)</v>
          </cell>
          <cell r="F872">
            <v>830007</v>
          </cell>
          <cell r="G872">
            <v>1200758</v>
          </cell>
          <cell r="H872">
            <v>1697199</v>
          </cell>
          <cell r="I872">
            <v>2759048</v>
          </cell>
          <cell r="J872">
            <v>1391285</v>
          </cell>
          <cell r="K872">
            <v>123184</v>
          </cell>
          <cell r="L872">
            <v>3235498</v>
          </cell>
          <cell r="M872">
            <v>669825</v>
          </cell>
          <cell r="N872">
            <v>376546</v>
          </cell>
          <cell r="O872">
            <v>1471920</v>
          </cell>
          <cell r="P872">
            <v>1648183</v>
          </cell>
          <cell r="Q872">
            <v>997281</v>
          </cell>
        </row>
        <row r="873">
          <cell r="B873" t="str">
            <v>천안공장제제1팀5104110</v>
          </cell>
          <cell r="C873" t="str">
            <v>천안공장제제1팀</v>
          </cell>
          <cell r="D873" t="str">
            <v>5104110</v>
          </cell>
          <cell r="E873" t="str">
            <v>여비교통비-해외출장비(제조)</v>
          </cell>
          <cell r="F873">
            <v>0</v>
          </cell>
          <cell r="G873">
            <v>0</v>
          </cell>
          <cell r="H873">
            <v>0</v>
          </cell>
          <cell r="I873">
            <v>0</v>
          </cell>
          <cell r="J873">
            <v>986908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0</v>
          </cell>
        </row>
        <row r="874">
          <cell r="B874" t="str">
            <v>천안공장제제1팀5104120</v>
          </cell>
          <cell r="C874" t="str">
            <v>천안공장제제1팀</v>
          </cell>
          <cell r="D874" t="str">
            <v>5104120</v>
          </cell>
          <cell r="E874" t="str">
            <v>여비교통비-시외출장비(제조)</v>
          </cell>
          <cell r="F874">
            <v>0</v>
          </cell>
          <cell r="G874">
            <v>0</v>
          </cell>
          <cell r="H874">
            <v>33487</v>
          </cell>
          <cell r="I874">
            <v>109299</v>
          </cell>
          <cell r="J874">
            <v>14591</v>
          </cell>
          <cell r="K874">
            <v>78954</v>
          </cell>
          <cell r="L874">
            <v>30229</v>
          </cell>
          <cell r="M874">
            <v>88122</v>
          </cell>
          <cell r="N874">
            <v>261084</v>
          </cell>
          <cell r="O874">
            <v>75005</v>
          </cell>
          <cell r="P874">
            <v>107286</v>
          </cell>
          <cell r="Q874">
            <v>0</v>
          </cell>
        </row>
        <row r="875">
          <cell r="B875" t="str">
            <v>천안공장제제1팀5104130</v>
          </cell>
          <cell r="C875" t="str">
            <v>천안공장제제1팀</v>
          </cell>
          <cell r="D875" t="str">
            <v>5104130</v>
          </cell>
          <cell r="E875" t="str">
            <v>여비교통비-시내출장비(제조)</v>
          </cell>
          <cell r="F875">
            <v>0</v>
          </cell>
          <cell r="G875">
            <v>0</v>
          </cell>
          <cell r="H875">
            <v>0</v>
          </cell>
          <cell r="I875">
            <v>0</v>
          </cell>
          <cell r="J875">
            <v>0</v>
          </cell>
          <cell r="K875">
            <v>0</v>
          </cell>
          <cell r="L875">
            <v>0</v>
          </cell>
          <cell r="M875">
            <v>20000</v>
          </cell>
          <cell r="N875">
            <v>40000</v>
          </cell>
          <cell r="O875">
            <v>12800</v>
          </cell>
          <cell r="P875">
            <v>0</v>
          </cell>
          <cell r="Q875">
            <v>0</v>
          </cell>
        </row>
        <row r="876">
          <cell r="B876" t="str">
            <v>천안공장제제1팀5104140</v>
          </cell>
          <cell r="C876" t="str">
            <v>천안공장제제1팀</v>
          </cell>
          <cell r="D876" t="str">
            <v>5104140</v>
          </cell>
          <cell r="E876" t="str">
            <v/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>
            <v>0</v>
          </cell>
        </row>
        <row r="877">
          <cell r="B877" t="str">
            <v>천안공장제제1팀5104150</v>
          </cell>
          <cell r="C877" t="str">
            <v>천안공장제제1팀</v>
          </cell>
          <cell r="D877" t="str">
            <v>5104150</v>
          </cell>
          <cell r="E877" t="str">
            <v>여비교통비-해외여비(제조)</v>
          </cell>
          <cell r="F877">
            <v>0</v>
          </cell>
          <cell r="G877">
            <v>0</v>
          </cell>
          <cell r="H877">
            <v>0</v>
          </cell>
          <cell r="I877">
            <v>0</v>
          </cell>
          <cell r="J877">
            <v>420000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>
            <v>0</v>
          </cell>
        </row>
        <row r="878">
          <cell r="B878" t="str">
            <v>천안공장제제1팀5105160</v>
          </cell>
          <cell r="C878" t="str">
            <v>천안공장제제1팀</v>
          </cell>
          <cell r="D878" t="str">
            <v>5105160</v>
          </cell>
          <cell r="E878" t="str">
            <v>통신비-시설유지비(제조)</v>
          </cell>
          <cell r="F878">
            <v>0</v>
          </cell>
          <cell r="G878">
            <v>0</v>
          </cell>
          <cell r="H878">
            <v>0</v>
          </cell>
          <cell r="I878">
            <v>0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</v>
          </cell>
          <cell r="Q878">
            <v>0</v>
          </cell>
        </row>
        <row r="879">
          <cell r="B879" t="str">
            <v>천안공장제제1팀5105150</v>
          </cell>
          <cell r="C879" t="str">
            <v>천안공장제제1팀</v>
          </cell>
          <cell r="D879" t="str">
            <v>5105150</v>
          </cell>
          <cell r="E879" t="str">
            <v>통신비-정보통신사용료(제조)</v>
          </cell>
          <cell r="F879">
            <v>0</v>
          </cell>
          <cell r="G879">
            <v>0</v>
          </cell>
          <cell r="H879">
            <v>0</v>
          </cell>
          <cell r="I879">
            <v>0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  <cell r="Q879">
            <v>0</v>
          </cell>
        </row>
        <row r="880">
          <cell r="B880" t="str">
            <v>천안공장제제1팀5105140</v>
          </cell>
          <cell r="C880" t="str">
            <v>천안공장제제1팀</v>
          </cell>
          <cell r="D880" t="str">
            <v>5105140</v>
          </cell>
          <cell r="E880" t="str">
            <v>통신비-우편전보료(제조)</v>
          </cell>
          <cell r="F880">
            <v>0</v>
          </cell>
          <cell r="G880">
            <v>0</v>
          </cell>
          <cell r="H880">
            <v>0</v>
          </cell>
          <cell r="I880">
            <v>0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0</v>
          </cell>
          <cell r="Q880">
            <v>0</v>
          </cell>
        </row>
        <row r="881">
          <cell r="B881" t="str">
            <v>천안공장제제1팀5105130</v>
          </cell>
          <cell r="C881" t="str">
            <v>천안공장제제1팀</v>
          </cell>
          <cell r="D881" t="str">
            <v>5105130</v>
          </cell>
          <cell r="E881" t="str">
            <v/>
          </cell>
          <cell r="F881">
            <v>0</v>
          </cell>
          <cell r="G881">
            <v>0</v>
          </cell>
          <cell r="H881">
            <v>0</v>
          </cell>
          <cell r="I881">
            <v>0</v>
          </cell>
          <cell r="J881">
            <v>0</v>
          </cell>
          <cell r="K881">
            <v>0</v>
          </cell>
          <cell r="L881">
            <v>0</v>
          </cell>
          <cell r="M881">
            <v>0</v>
          </cell>
          <cell r="N881">
            <v>0</v>
          </cell>
          <cell r="O881">
            <v>0</v>
          </cell>
          <cell r="P881">
            <v>0</v>
          </cell>
          <cell r="Q881">
            <v>0</v>
          </cell>
        </row>
        <row r="882">
          <cell r="B882" t="str">
            <v>천안공장제제1팀5105120</v>
          </cell>
          <cell r="C882" t="str">
            <v>천안공장제제1팀</v>
          </cell>
          <cell r="D882" t="str">
            <v>5105120</v>
          </cell>
          <cell r="E882" t="str">
            <v/>
          </cell>
          <cell r="F882">
            <v>0</v>
          </cell>
          <cell r="G882">
            <v>0</v>
          </cell>
          <cell r="H882">
            <v>0</v>
          </cell>
          <cell r="I882">
            <v>0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0</v>
          </cell>
          <cell r="Q882">
            <v>0</v>
          </cell>
        </row>
        <row r="883">
          <cell r="B883" t="str">
            <v>천안공장제제1팀5105110</v>
          </cell>
          <cell r="C883" t="str">
            <v>천안공장제제1팀</v>
          </cell>
          <cell r="D883" t="str">
            <v>5105110</v>
          </cell>
          <cell r="E883" t="str">
            <v/>
          </cell>
          <cell r="F883">
            <v>0</v>
          </cell>
          <cell r="G883">
            <v>0</v>
          </cell>
          <cell r="H883">
            <v>0</v>
          </cell>
          <cell r="I883">
            <v>0</v>
          </cell>
          <cell r="J883">
            <v>0</v>
          </cell>
          <cell r="K883">
            <v>0</v>
          </cell>
          <cell r="L883">
            <v>0</v>
          </cell>
          <cell r="M883">
            <v>0</v>
          </cell>
          <cell r="N883">
            <v>0</v>
          </cell>
          <cell r="O883">
            <v>0</v>
          </cell>
          <cell r="P883">
            <v>0</v>
          </cell>
          <cell r="Q883">
            <v>0</v>
          </cell>
        </row>
        <row r="884">
          <cell r="B884" t="str">
            <v>천안공장제제1팀5105111</v>
          </cell>
          <cell r="C884" t="str">
            <v>천안공장제제1팀</v>
          </cell>
          <cell r="D884" t="str">
            <v>5105111</v>
          </cell>
          <cell r="E884" t="str">
            <v>통신비-전화료(제조)</v>
          </cell>
          <cell r="F884">
            <v>0</v>
          </cell>
          <cell r="G884">
            <v>0</v>
          </cell>
          <cell r="H884">
            <v>0</v>
          </cell>
          <cell r="I884">
            <v>0</v>
          </cell>
          <cell r="J884">
            <v>0</v>
          </cell>
          <cell r="K884">
            <v>0</v>
          </cell>
          <cell r="L884">
            <v>0</v>
          </cell>
          <cell r="M884">
            <v>0</v>
          </cell>
          <cell r="N884">
            <v>0</v>
          </cell>
          <cell r="O884">
            <v>0</v>
          </cell>
          <cell r="P884">
            <v>0</v>
          </cell>
          <cell r="Q884">
            <v>0</v>
          </cell>
        </row>
        <row r="885">
          <cell r="B885" t="str">
            <v>천안공장제제1팀5106110</v>
          </cell>
          <cell r="C885" t="str">
            <v>천안공장제제1팀</v>
          </cell>
          <cell r="D885" t="str">
            <v>5106110</v>
          </cell>
          <cell r="E885" t="str">
            <v>수도광열비-수도료(제조)</v>
          </cell>
          <cell r="F885">
            <v>0</v>
          </cell>
          <cell r="G885">
            <v>0</v>
          </cell>
          <cell r="H885">
            <v>0</v>
          </cell>
          <cell r="I885">
            <v>0</v>
          </cell>
          <cell r="J885">
            <v>0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>
            <v>0</v>
          </cell>
        </row>
        <row r="886">
          <cell r="B886" t="str">
            <v>천안공장제제1팀5106120</v>
          </cell>
          <cell r="C886" t="str">
            <v>천안공장제제1팀</v>
          </cell>
          <cell r="D886" t="str">
            <v>5106120</v>
          </cell>
          <cell r="E886" t="str">
            <v/>
          </cell>
          <cell r="F886">
            <v>0</v>
          </cell>
          <cell r="G886">
            <v>0</v>
          </cell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</row>
        <row r="887">
          <cell r="B887" t="str">
            <v>천안공장제제1팀5106130</v>
          </cell>
          <cell r="C887" t="str">
            <v>천안공장제제1팀</v>
          </cell>
          <cell r="D887" t="str">
            <v>5106130</v>
          </cell>
          <cell r="E887" t="str">
            <v>수도광열비-전력료(제조)</v>
          </cell>
          <cell r="F887">
            <v>0</v>
          </cell>
          <cell r="G887">
            <v>0</v>
          </cell>
          <cell r="H887">
            <v>0</v>
          </cell>
          <cell r="I887">
            <v>0</v>
          </cell>
          <cell r="J887">
            <v>0</v>
          </cell>
          <cell r="K887">
            <v>0</v>
          </cell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0</v>
          </cell>
          <cell r="Q887">
            <v>0</v>
          </cell>
        </row>
        <row r="888">
          <cell r="B888" t="str">
            <v>천안공장제제1팀5106140</v>
          </cell>
          <cell r="C888" t="str">
            <v>천안공장제제1팀</v>
          </cell>
          <cell r="D888" t="str">
            <v>5106140</v>
          </cell>
          <cell r="E888" t="str">
            <v/>
          </cell>
          <cell r="F888">
            <v>0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</row>
        <row r="889">
          <cell r="B889" t="str">
            <v>천안공장제제1팀5106150</v>
          </cell>
          <cell r="C889" t="str">
            <v>천안공장제제1팀</v>
          </cell>
          <cell r="D889" t="str">
            <v>5106150</v>
          </cell>
          <cell r="E889" t="str">
            <v/>
          </cell>
          <cell r="F889">
            <v>0</v>
          </cell>
          <cell r="G889">
            <v>0</v>
          </cell>
          <cell r="H889">
            <v>0</v>
          </cell>
          <cell r="I889">
            <v>0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  <cell r="Q889">
            <v>0</v>
          </cell>
        </row>
        <row r="890">
          <cell r="B890" t="str">
            <v>천안공장제제1팀5106160</v>
          </cell>
          <cell r="C890" t="str">
            <v>천안공장제제1팀</v>
          </cell>
          <cell r="D890" t="str">
            <v>5106160</v>
          </cell>
          <cell r="E890" t="str">
            <v/>
          </cell>
          <cell r="F890">
            <v>0</v>
          </cell>
          <cell r="G890">
            <v>0</v>
          </cell>
          <cell r="H890">
            <v>0</v>
          </cell>
          <cell r="I890">
            <v>0</v>
          </cell>
          <cell r="J890">
            <v>0</v>
          </cell>
          <cell r="K890">
            <v>0</v>
          </cell>
          <cell r="L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0</v>
          </cell>
          <cell r="Q890">
            <v>0</v>
          </cell>
        </row>
        <row r="891">
          <cell r="B891" t="str">
            <v>천안공장제제1팀5106141</v>
          </cell>
          <cell r="C891" t="str">
            <v>천안공장제제1팀</v>
          </cell>
          <cell r="D891" t="str">
            <v>5106141</v>
          </cell>
          <cell r="E891" t="str">
            <v>수도광열비-연료난방비(제조)</v>
          </cell>
          <cell r="F891">
            <v>0</v>
          </cell>
          <cell r="G891">
            <v>0</v>
          </cell>
          <cell r="H891">
            <v>0</v>
          </cell>
          <cell r="I891">
            <v>0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  <cell r="Q891">
            <v>0</v>
          </cell>
        </row>
        <row r="892">
          <cell r="B892" t="str">
            <v>천안공장제제1팀5107110</v>
          </cell>
          <cell r="C892" t="str">
            <v>천안공장제제1팀</v>
          </cell>
          <cell r="D892" t="str">
            <v>5107110</v>
          </cell>
          <cell r="E892" t="str">
            <v>세금과공과-인지세(제조)</v>
          </cell>
          <cell r="F892">
            <v>0</v>
          </cell>
          <cell r="G892">
            <v>0</v>
          </cell>
          <cell r="H892">
            <v>0</v>
          </cell>
          <cell r="I892">
            <v>0</v>
          </cell>
          <cell r="J892">
            <v>0</v>
          </cell>
          <cell r="K892">
            <v>0</v>
          </cell>
          <cell r="L892">
            <v>0</v>
          </cell>
          <cell r="M892">
            <v>0</v>
          </cell>
          <cell r="N892">
            <v>0</v>
          </cell>
          <cell r="O892">
            <v>0</v>
          </cell>
          <cell r="P892">
            <v>0</v>
          </cell>
          <cell r="Q892">
            <v>0</v>
          </cell>
        </row>
        <row r="893">
          <cell r="B893" t="str">
            <v>천안공장제제1팀5107130</v>
          </cell>
          <cell r="C893" t="str">
            <v>천안공장제제1팀</v>
          </cell>
          <cell r="D893" t="str">
            <v>5107130</v>
          </cell>
          <cell r="E893" t="str">
            <v>세금과공과-종업원분주민세(제조)</v>
          </cell>
          <cell r="F893">
            <v>0</v>
          </cell>
          <cell r="G893">
            <v>0</v>
          </cell>
          <cell r="H893">
            <v>0</v>
          </cell>
          <cell r="I893">
            <v>0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  <cell r="Q893">
            <v>0</v>
          </cell>
        </row>
        <row r="894">
          <cell r="B894" t="str">
            <v>천안공장제제1팀5107120</v>
          </cell>
          <cell r="C894" t="str">
            <v>천안공장제제1팀</v>
          </cell>
          <cell r="D894" t="str">
            <v>5107120</v>
          </cell>
          <cell r="E894" t="str">
            <v>세금과공과-주민세(제조)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</row>
        <row r="895">
          <cell r="B895" t="str">
            <v>천안공장제제1팀5107140</v>
          </cell>
          <cell r="C895" t="str">
            <v>천안공장제제1팀</v>
          </cell>
          <cell r="D895" t="str">
            <v>5107140</v>
          </cell>
          <cell r="E895" t="str">
            <v>세금과공과-재산세(제조)</v>
          </cell>
          <cell r="F895">
            <v>0</v>
          </cell>
          <cell r="G895">
            <v>0</v>
          </cell>
          <cell r="H895">
            <v>0</v>
          </cell>
          <cell r="I895">
            <v>0</v>
          </cell>
          <cell r="J895">
            <v>0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  <cell r="O895">
            <v>0</v>
          </cell>
          <cell r="P895">
            <v>0</v>
          </cell>
          <cell r="Q895">
            <v>0</v>
          </cell>
        </row>
        <row r="896">
          <cell r="B896" t="str">
            <v>천안공장제제1팀5107150</v>
          </cell>
          <cell r="C896" t="str">
            <v>천안공장제제1팀</v>
          </cell>
          <cell r="D896" t="str">
            <v>5107150</v>
          </cell>
          <cell r="E896" t="str">
            <v>세금과공과-차량세(제조)</v>
          </cell>
          <cell r="F896">
            <v>0</v>
          </cell>
          <cell r="G896">
            <v>0</v>
          </cell>
          <cell r="H896">
            <v>0</v>
          </cell>
          <cell r="I896">
            <v>0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0</v>
          </cell>
          <cell r="Q896">
            <v>0</v>
          </cell>
        </row>
        <row r="897">
          <cell r="B897" t="str">
            <v>천안공장제제1팀5107160</v>
          </cell>
          <cell r="C897" t="str">
            <v>천안공장제제1팀</v>
          </cell>
          <cell r="D897" t="str">
            <v>5107160</v>
          </cell>
          <cell r="E897" t="str">
            <v>세금과공과-면허세(제조)</v>
          </cell>
          <cell r="F897">
            <v>0</v>
          </cell>
          <cell r="G897">
            <v>0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</row>
        <row r="898">
          <cell r="B898" t="str">
            <v>천안공장제제1팀5107170</v>
          </cell>
          <cell r="C898" t="str">
            <v>천안공장제제1팀</v>
          </cell>
          <cell r="D898" t="str">
            <v>5107170</v>
          </cell>
          <cell r="E898" t="str">
            <v>세금과공과-기타제세(제조)</v>
          </cell>
          <cell r="F898">
            <v>0</v>
          </cell>
          <cell r="G898">
            <v>0</v>
          </cell>
          <cell r="H898">
            <v>0</v>
          </cell>
          <cell r="I898">
            <v>0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O898">
            <v>0</v>
          </cell>
          <cell r="P898">
            <v>0</v>
          </cell>
          <cell r="Q898">
            <v>0</v>
          </cell>
        </row>
        <row r="899">
          <cell r="B899" t="str">
            <v>천안공장제제1팀5107180</v>
          </cell>
          <cell r="C899" t="str">
            <v>천안공장제제1팀</v>
          </cell>
          <cell r="D899" t="str">
            <v>5107180</v>
          </cell>
          <cell r="E899" t="str">
            <v/>
          </cell>
          <cell r="F899">
            <v>0</v>
          </cell>
          <cell r="G899">
            <v>0</v>
          </cell>
          <cell r="H899">
            <v>0</v>
          </cell>
          <cell r="I899">
            <v>0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  <cell r="O899">
            <v>0</v>
          </cell>
          <cell r="P899">
            <v>0</v>
          </cell>
          <cell r="Q899">
            <v>0</v>
          </cell>
        </row>
        <row r="900">
          <cell r="B900" t="str">
            <v>천안공장제제1팀5107190</v>
          </cell>
          <cell r="C900" t="str">
            <v>천안공장제제1팀</v>
          </cell>
          <cell r="D900" t="str">
            <v>5107190</v>
          </cell>
          <cell r="E900" t="str">
            <v>세금과공과-협회비(제조)</v>
          </cell>
          <cell r="F900">
            <v>0</v>
          </cell>
          <cell r="G900">
            <v>0</v>
          </cell>
          <cell r="H900">
            <v>0</v>
          </cell>
          <cell r="I900">
            <v>0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</v>
          </cell>
          <cell r="Q900">
            <v>0</v>
          </cell>
        </row>
        <row r="901">
          <cell r="B901" t="str">
            <v>천안공장제제1팀5107210</v>
          </cell>
          <cell r="C901" t="str">
            <v>천안공장제제1팀</v>
          </cell>
          <cell r="D901" t="str">
            <v>5107210</v>
          </cell>
          <cell r="E901" t="str">
            <v>세금과공과-공과금(제조)</v>
          </cell>
          <cell r="F901">
            <v>0</v>
          </cell>
          <cell r="G901">
            <v>0</v>
          </cell>
          <cell r="H901">
            <v>0</v>
          </cell>
          <cell r="I901">
            <v>0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  <cell r="O901">
            <v>0</v>
          </cell>
          <cell r="P901">
            <v>0</v>
          </cell>
          <cell r="Q901">
            <v>0</v>
          </cell>
        </row>
        <row r="902">
          <cell r="B902" t="str">
            <v>천안공장제제1팀5108110</v>
          </cell>
          <cell r="C902" t="str">
            <v>천안공장제제1팀</v>
          </cell>
          <cell r="D902" t="str">
            <v>5108110</v>
          </cell>
          <cell r="E902" t="str">
            <v>지급임차료-건물임차료(제조)</v>
          </cell>
          <cell r="F902">
            <v>0</v>
          </cell>
          <cell r="G902">
            <v>0</v>
          </cell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</row>
        <row r="903">
          <cell r="B903" t="str">
            <v>천안공장제제1팀5108120</v>
          </cell>
          <cell r="C903" t="str">
            <v>천안공장제제1팀</v>
          </cell>
          <cell r="D903" t="str">
            <v>5108120</v>
          </cell>
          <cell r="E903" t="str">
            <v/>
          </cell>
          <cell r="F903">
            <v>0</v>
          </cell>
          <cell r="G903">
            <v>0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  <cell r="Q903">
            <v>0</v>
          </cell>
        </row>
        <row r="904">
          <cell r="B904" t="str">
            <v>천안공장제제1팀5108130</v>
          </cell>
          <cell r="C904" t="str">
            <v>천안공장제제1팀</v>
          </cell>
          <cell r="D904" t="str">
            <v>5108130</v>
          </cell>
          <cell r="E904" t="str">
            <v/>
          </cell>
          <cell r="F904">
            <v>0</v>
          </cell>
          <cell r="G904">
            <v>0</v>
          </cell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0</v>
          </cell>
          <cell r="Q904">
            <v>0</v>
          </cell>
        </row>
        <row r="905">
          <cell r="B905" t="str">
            <v>천안공장제제1팀5108140</v>
          </cell>
          <cell r="C905" t="str">
            <v>천안공장제제1팀</v>
          </cell>
          <cell r="D905" t="str">
            <v>5108140</v>
          </cell>
          <cell r="E905" t="str">
            <v>지급임차료-점용료(제조)</v>
          </cell>
          <cell r="F905">
            <v>0</v>
          </cell>
          <cell r="G905">
            <v>0</v>
          </cell>
          <cell r="H905">
            <v>0</v>
          </cell>
          <cell r="I905">
            <v>0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O905">
            <v>0</v>
          </cell>
          <cell r="P905">
            <v>0</v>
          </cell>
          <cell r="Q905">
            <v>0</v>
          </cell>
        </row>
        <row r="906">
          <cell r="B906" t="str">
            <v>천안공장제제1팀5108150</v>
          </cell>
          <cell r="C906" t="str">
            <v>천안공장제제1팀</v>
          </cell>
          <cell r="D906" t="str">
            <v>5108150</v>
          </cell>
          <cell r="E906" t="str">
            <v/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</row>
        <row r="907">
          <cell r="B907" t="str">
            <v>천안공장제제1팀5108160</v>
          </cell>
          <cell r="C907" t="str">
            <v>천안공장제제1팀</v>
          </cell>
          <cell r="D907" t="str">
            <v>5108160</v>
          </cell>
          <cell r="E907" t="str">
            <v/>
          </cell>
          <cell r="F907">
            <v>0</v>
          </cell>
          <cell r="G907">
            <v>0</v>
          </cell>
          <cell r="H907">
            <v>0</v>
          </cell>
          <cell r="I907">
            <v>0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>
            <v>0</v>
          </cell>
        </row>
        <row r="908">
          <cell r="B908" t="str">
            <v>천안공장제제1팀5108161</v>
          </cell>
          <cell r="C908" t="str">
            <v>천안공장제제1팀</v>
          </cell>
          <cell r="D908" t="str">
            <v>5108161</v>
          </cell>
          <cell r="E908" t="str">
            <v>지급임차료-차량렌트료(제조)</v>
          </cell>
          <cell r="F908">
            <v>0</v>
          </cell>
          <cell r="G908">
            <v>0</v>
          </cell>
          <cell r="H908">
            <v>0</v>
          </cell>
          <cell r="I908">
            <v>0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  <cell r="Q908">
            <v>0</v>
          </cell>
        </row>
        <row r="909">
          <cell r="B909" t="str">
            <v>천안공장제제1팀5108162</v>
          </cell>
          <cell r="C909" t="str">
            <v>천안공장제제1팀</v>
          </cell>
          <cell r="D909" t="str">
            <v>5108162</v>
          </cell>
          <cell r="E909" t="str">
            <v>지급임차료-차량리스료(제조)</v>
          </cell>
          <cell r="F909">
            <v>0</v>
          </cell>
          <cell r="G909">
            <v>0</v>
          </cell>
          <cell r="H909">
            <v>0</v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</row>
        <row r="910">
          <cell r="B910" t="str">
            <v>천안공장제제1팀5109110</v>
          </cell>
          <cell r="C910" t="str">
            <v>천안공장제제1팀</v>
          </cell>
          <cell r="D910" t="str">
            <v>5109110</v>
          </cell>
          <cell r="E910" t="str">
            <v>감가상각비-건물(제조)</v>
          </cell>
          <cell r="F910">
            <v>0</v>
          </cell>
          <cell r="G910">
            <v>0</v>
          </cell>
          <cell r="H910">
            <v>0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</row>
        <row r="911">
          <cell r="B911" t="str">
            <v>천안공장제제1팀5109120</v>
          </cell>
          <cell r="C911" t="str">
            <v>천안공장제제1팀</v>
          </cell>
          <cell r="D911" t="str">
            <v>5109120</v>
          </cell>
          <cell r="E911" t="str">
            <v>감가상각비-구축물(제조)</v>
          </cell>
          <cell r="F911">
            <v>0</v>
          </cell>
          <cell r="G911">
            <v>0</v>
          </cell>
          <cell r="H911">
            <v>0</v>
          </cell>
          <cell r="I911">
            <v>0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  <cell r="Q911">
            <v>0</v>
          </cell>
        </row>
        <row r="912">
          <cell r="B912" t="str">
            <v>천안공장제제1팀5109130</v>
          </cell>
          <cell r="C912" t="str">
            <v>천안공장제제1팀</v>
          </cell>
          <cell r="D912" t="str">
            <v>5109130</v>
          </cell>
          <cell r="E912" t="str">
            <v>감가상각비-기계장치(제조)</v>
          </cell>
          <cell r="F912">
            <v>47232882</v>
          </cell>
          <cell r="G912">
            <v>44690232</v>
          </cell>
          <cell r="H912">
            <v>43514133</v>
          </cell>
          <cell r="I912">
            <v>43514133</v>
          </cell>
          <cell r="J912">
            <v>43514133</v>
          </cell>
          <cell r="K912">
            <v>43514133</v>
          </cell>
          <cell r="L912">
            <v>43514133</v>
          </cell>
          <cell r="M912">
            <v>43972458</v>
          </cell>
          <cell r="N912">
            <v>43972458</v>
          </cell>
          <cell r="O912">
            <v>44280763</v>
          </cell>
          <cell r="P912">
            <v>44601434</v>
          </cell>
          <cell r="Q912">
            <v>44601434</v>
          </cell>
        </row>
        <row r="913">
          <cell r="B913" t="str">
            <v>천안공장제제1팀5109140</v>
          </cell>
          <cell r="C913" t="str">
            <v>천안공장제제1팀</v>
          </cell>
          <cell r="D913" t="str">
            <v>5109140</v>
          </cell>
          <cell r="E913" t="str">
            <v>감가상각비-공구기구(제조)</v>
          </cell>
          <cell r="F913">
            <v>3192405</v>
          </cell>
          <cell r="G913">
            <v>3300690</v>
          </cell>
          <cell r="H913">
            <v>3300690</v>
          </cell>
          <cell r="I913">
            <v>3300690</v>
          </cell>
          <cell r="J913">
            <v>3300690</v>
          </cell>
          <cell r="K913">
            <v>3300690</v>
          </cell>
          <cell r="L913">
            <v>3300690</v>
          </cell>
          <cell r="M913">
            <v>3300690</v>
          </cell>
          <cell r="N913">
            <v>3300690</v>
          </cell>
          <cell r="O913">
            <v>3300690</v>
          </cell>
          <cell r="P913">
            <v>3300690</v>
          </cell>
          <cell r="Q913">
            <v>3300690</v>
          </cell>
        </row>
        <row r="914">
          <cell r="B914" t="str">
            <v>천안공장제제1팀5109150</v>
          </cell>
          <cell r="C914" t="str">
            <v>천안공장제제1팀</v>
          </cell>
          <cell r="D914" t="str">
            <v>5109150</v>
          </cell>
          <cell r="E914" t="str">
            <v>감가상각비-차량운반구(제조)</v>
          </cell>
          <cell r="F914">
            <v>0</v>
          </cell>
          <cell r="G914">
            <v>0</v>
          </cell>
          <cell r="H914">
            <v>0</v>
          </cell>
          <cell r="I914">
            <v>0</v>
          </cell>
          <cell r="J914">
            <v>0</v>
          </cell>
          <cell r="K914">
            <v>0</v>
          </cell>
          <cell r="L914">
            <v>0</v>
          </cell>
          <cell r="M914">
            <v>0</v>
          </cell>
          <cell r="N914">
            <v>0</v>
          </cell>
          <cell r="O914">
            <v>0</v>
          </cell>
          <cell r="P914">
            <v>0</v>
          </cell>
          <cell r="Q914">
            <v>0</v>
          </cell>
        </row>
        <row r="915">
          <cell r="B915" t="str">
            <v>천안공장제제1팀5109160</v>
          </cell>
          <cell r="C915" t="str">
            <v>천안공장제제1팀</v>
          </cell>
          <cell r="D915" t="str">
            <v>5109160</v>
          </cell>
          <cell r="E915" t="str">
            <v/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</row>
        <row r="916">
          <cell r="B916" t="str">
            <v>천안공장제제1팀5109170</v>
          </cell>
          <cell r="C916" t="str">
            <v>천안공장제제1팀</v>
          </cell>
          <cell r="D916" t="str">
            <v>5109170</v>
          </cell>
          <cell r="E916" t="str">
            <v>감가상각비-산업재산권(제조)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</row>
        <row r="917">
          <cell r="B917" t="str">
            <v>천안공장제제1팀5109180</v>
          </cell>
          <cell r="C917" t="str">
            <v>천안공장제제1팀</v>
          </cell>
          <cell r="D917" t="str">
            <v>5109180</v>
          </cell>
          <cell r="E917" t="str">
            <v/>
          </cell>
          <cell r="F917">
            <v>0</v>
          </cell>
          <cell r="G917">
            <v>0</v>
          </cell>
          <cell r="H917">
            <v>0</v>
          </cell>
          <cell r="I917">
            <v>0</v>
          </cell>
          <cell r="J917">
            <v>0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  <cell r="Q917">
            <v>0</v>
          </cell>
        </row>
        <row r="918">
          <cell r="B918" t="str">
            <v>천안공장제제1팀5109190</v>
          </cell>
          <cell r="C918" t="str">
            <v>천안공장제제1팀</v>
          </cell>
          <cell r="D918" t="str">
            <v>5109190</v>
          </cell>
          <cell r="E918" t="str">
            <v/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</row>
        <row r="919">
          <cell r="B919" t="str">
            <v>천안공장제제1팀5109210</v>
          </cell>
          <cell r="C919" t="str">
            <v>천안공장제제1팀</v>
          </cell>
          <cell r="D919" t="str">
            <v>5109210</v>
          </cell>
          <cell r="E919" t="str">
            <v>감가상각비-임차자산개량(제조)</v>
          </cell>
          <cell r="F919">
            <v>0</v>
          </cell>
          <cell r="G919">
            <v>0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0</v>
          </cell>
        </row>
        <row r="920">
          <cell r="B920" t="str">
            <v>천안공장제제1팀5109220</v>
          </cell>
          <cell r="C920" t="str">
            <v>천안공장제제1팀</v>
          </cell>
          <cell r="D920" t="str">
            <v>5109220</v>
          </cell>
          <cell r="E920" t="str">
            <v>감가상각비-비품(제조)</v>
          </cell>
          <cell r="F920">
            <v>0</v>
          </cell>
          <cell r="G920">
            <v>0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  <cell r="Q920">
            <v>0</v>
          </cell>
        </row>
        <row r="921">
          <cell r="B921" t="str">
            <v>천안공장제제1팀5110110</v>
          </cell>
          <cell r="C921" t="str">
            <v>천안공장제제1팀</v>
          </cell>
          <cell r="D921" t="str">
            <v>5110110</v>
          </cell>
          <cell r="E921" t="str">
            <v>수선비-건물(제조)</v>
          </cell>
          <cell r="F921">
            <v>5320000</v>
          </cell>
          <cell r="G921">
            <v>0</v>
          </cell>
          <cell r="H921">
            <v>2500000</v>
          </cell>
          <cell r="I921">
            <v>0</v>
          </cell>
          <cell r="J921">
            <v>0</v>
          </cell>
          <cell r="K921">
            <v>6000000</v>
          </cell>
          <cell r="L921">
            <v>0</v>
          </cell>
          <cell r="M921">
            <v>5600000</v>
          </cell>
          <cell r="N921">
            <v>4080000</v>
          </cell>
          <cell r="O921">
            <v>0</v>
          </cell>
          <cell r="P921">
            <v>3200000</v>
          </cell>
          <cell r="Q921">
            <v>0</v>
          </cell>
        </row>
        <row r="922">
          <cell r="B922" t="str">
            <v>천안공장제제1팀5110120</v>
          </cell>
          <cell r="C922" t="str">
            <v>천안공장제제1팀</v>
          </cell>
          <cell r="D922" t="str">
            <v>5110120</v>
          </cell>
          <cell r="E922" t="str">
            <v>수선비-구축물(제조)</v>
          </cell>
          <cell r="F922">
            <v>0</v>
          </cell>
          <cell r="G922">
            <v>0</v>
          </cell>
          <cell r="H922">
            <v>0</v>
          </cell>
          <cell r="I922">
            <v>0</v>
          </cell>
          <cell r="J922">
            <v>0</v>
          </cell>
          <cell r="K922">
            <v>0</v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</v>
          </cell>
          <cell r="Q922">
            <v>0</v>
          </cell>
        </row>
        <row r="923">
          <cell r="B923" t="str">
            <v>천안공장제제1팀5110130</v>
          </cell>
          <cell r="C923" t="str">
            <v>천안공장제제1팀</v>
          </cell>
          <cell r="D923" t="str">
            <v>5110130</v>
          </cell>
          <cell r="E923" t="str">
            <v>수선비-기계장치(제조)</v>
          </cell>
          <cell r="F923">
            <v>25860000</v>
          </cell>
          <cell r="G923">
            <v>4950000</v>
          </cell>
          <cell r="H923">
            <v>0</v>
          </cell>
          <cell r="I923">
            <v>1500000</v>
          </cell>
          <cell r="J923">
            <v>7940000</v>
          </cell>
          <cell r="K923">
            <v>1980000</v>
          </cell>
          <cell r="L923">
            <v>5320000</v>
          </cell>
          <cell r="M923">
            <v>6300000</v>
          </cell>
          <cell r="N923">
            <v>6240000</v>
          </cell>
          <cell r="O923">
            <v>5070000</v>
          </cell>
          <cell r="P923">
            <v>2580000</v>
          </cell>
          <cell r="Q923">
            <v>51810000</v>
          </cell>
        </row>
        <row r="924">
          <cell r="B924" t="str">
            <v>천안공장제제1팀5110140</v>
          </cell>
          <cell r="C924" t="str">
            <v>천안공장제제1팀</v>
          </cell>
          <cell r="D924" t="str">
            <v>5110140</v>
          </cell>
          <cell r="E924" t="str">
            <v>수선비-공구기구비품(제조)</v>
          </cell>
          <cell r="F924">
            <v>450000</v>
          </cell>
          <cell r="G924">
            <v>0</v>
          </cell>
          <cell r="H924">
            <v>0</v>
          </cell>
          <cell r="I924">
            <v>790000</v>
          </cell>
          <cell r="J924">
            <v>1130000</v>
          </cell>
          <cell r="K924">
            <v>0</v>
          </cell>
          <cell r="L924">
            <v>0</v>
          </cell>
          <cell r="M924">
            <v>590900</v>
          </cell>
          <cell r="N924">
            <v>577000</v>
          </cell>
          <cell r="O924">
            <v>0</v>
          </cell>
          <cell r="P924">
            <v>3255000</v>
          </cell>
          <cell r="Q924">
            <v>0</v>
          </cell>
        </row>
        <row r="925">
          <cell r="B925" t="str">
            <v>천안공장제제1팀5110160</v>
          </cell>
          <cell r="C925" t="str">
            <v>천안공장제제1팀</v>
          </cell>
          <cell r="D925" t="str">
            <v>5110160</v>
          </cell>
          <cell r="E925" t="str">
            <v>수선비-안전보건비_출고(제조)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</row>
        <row r="926">
          <cell r="B926" t="str">
            <v>천안공장제제1팀5110150</v>
          </cell>
          <cell r="C926" t="str">
            <v>천안공장제제1팀</v>
          </cell>
          <cell r="D926">
            <v>5110150</v>
          </cell>
          <cell r="E926" t="str">
            <v>수선비-안전보건비(제조)</v>
          </cell>
          <cell r="F926">
            <v>0</v>
          </cell>
          <cell r="G926">
            <v>680000</v>
          </cell>
          <cell r="H926">
            <v>2330000</v>
          </cell>
          <cell r="I926">
            <v>0</v>
          </cell>
          <cell r="J926">
            <v>0</v>
          </cell>
          <cell r="K926">
            <v>0</v>
          </cell>
          <cell r="L926">
            <v>0</v>
          </cell>
          <cell r="M926">
            <v>70000</v>
          </cell>
          <cell r="N926">
            <v>380000</v>
          </cell>
          <cell r="O926">
            <v>0</v>
          </cell>
          <cell r="P926">
            <v>0</v>
          </cell>
          <cell r="Q926">
            <v>232500</v>
          </cell>
        </row>
        <row r="927">
          <cell r="B927" t="str">
            <v>천안공장제제1팀5111110</v>
          </cell>
          <cell r="C927" t="str">
            <v>천안공장제제1팀</v>
          </cell>
          <cell r="D927" t="str">
            <v>5111110</v>
          </cell>
          <cell r="E927" t="str">
            <v>보험료-건물(제조)</v>
          </cell>
          <cell r="F927">
            <v>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</row>
        <row r="928">
          <cell r="B928" t="str">
            <v>천안공장제제1팀5111120</v>
          </cell>
          <cell r="C928" t="str">
            <v>천안공장제제1팀</v>
          </cell>
          <cell r="D928" t="str">
            <v>5111120</v>
          </cell>
          <cell r="E928" t="str">
            <v>보험료-기계장치(제조)</v>
          </cell>
          <cell r="F928">
            <v>0</v>
          </cell>
          <cell r="G928">
            <v>0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>
            <v>0</v>
          </cell>
        </row>
        <row r="929">
          <cell r="B929" t="str">
            <v>천안공장제제1팀5111130</v>
          </cell>
          <cell r="C929" t="str">
            <v>천안공장제제1팀</v>
          </cell>
          <cell r="D929" t="str">
            <v>5111130</v>
          </cell>
          <cell r="E929" t="str">
            <v>보험료-재고품(제조)</v>
          </cell>
          <cell r="F929">
            <v>0</v>
          </cell>
          <cell r="G929">
            <v>0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  <cell r="Q929">
            <v>0</v>
          </cell>
        </row>
        <row r="930">
          <cell r="B930" t="str">
            <v>천안공장제제1팀5111140</v>
          </cell>
          <cell r="C930" t="str">
            <v>천안공장제제1팀</v>
          </cell>
          <cell r="D930" t="str">
            <v>5111140</v>
          </cell>
          <cell r="E930" t="str">
            <v/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</row>
        <row r="931">
          <cell r="B931" t="str">
            <v>천안공장제제1팀5111150</v>
          </cell>
          <cell r="C931" t="str">
            <v>천안공장제제1팀</v>
          </cell>
          <cell r="D931" t="str">
            <v>5111150</v>
          </cell>
          <cell r="E931" t="str">
            <v/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>
            <v>0</v>
          </cell>
        </row>
        <row r="932">
          <cell r="B932" t="str">
            <v>천안공장제제1팀5111160</v>
          </cell>
          <cell r="C932" t="str">
            <v>천안공장제제1팀</v>
          </cell>
          <cell r="D932" t="str">
            <v>5111160</v>
          </cell>
          <cell r="E932" t="str">
            <v>보험료-제보험(제조)</v>
          </cell>
          <cell r="F932">
            <v>0</v>
          </cell>
          <cell r="G932">
            <v>0</v>
          </cell>
          <cell r="H932">
            <v>0</v>
          </cell>
          <cell r="I932">
            <v>0</v>
          </cell>
          <cell r="J932">
            <v>0</v>
          </cell>
          <cell r="K932">
            <v>0</v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0</v>
          </cell>
          <cell r="Q932">
            <v>0</v>
          </cell>
        </row>
        <row r="933">
          <cell r="B933" t="str">
            <v>천안공장제제1팀5111141</v>
          </cell>
          <cell r="C933" t="str">
            <v>천안공장제제1팀</v>
          </cell>
          <cell r="D933" t="str">
            <v>5111141</v>
          </cell>
          <cell r="E933" t="str">
            <v/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  <cell r="Q933">
            <v>0</v>
          </cell>
        </row>
        <row r="934">
          <cell r="B934" t="str">
            <v>천안공장제제1팀5112110</v>
          </cell>
          <cell r="C934" t="str">
            <v>천안공장제제1팀</v>
          </cell>
          <cell r="D934" t="str">
            <v>5112110</v>
          </cell>
          <cell r="E934" t="str">
            <v>접대비-교제비(제조)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</row>
        <row r="935">
          <cell r="B935" t="str">
            <v>천안공장제제1팀5112120</v>
          </cell>
          <cell r="C935" t="str">
            <v>천안공장제제1팀</v>
          </cell>
          <cell r="D935" t="str">
            <v>5112120</v>
          </cell>
          <cell r="E935" t="str">
            <v>접대비-사외경조비(제조)</v>
          </cell>
          <cell r="F935">
            <v>0</v>
          </cell>
          <cell r="G935">
            <v>0</v>
          </cell>
          <cell r="H935">
            <v>0</v>
          </cell>
          <cell r="I935">
            <v>0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  <cell r="Q935">
            <v>0</v>
          </cell>
        </row>
        <row r="936">
          <cell r="B936" t="str">
            <v>천안공장제제1팀5113110</v>
          </cell>
          <cell r="C936" t="str">
            <v>천안공장제제1팀</v>
          </cell>
          <cell r="D936" t="str">
            <v>5113110</v>
          </cell>
          <cell r="E936" t="str">
            <v>경상연구개발비-품질검정비(제조)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</row>
        <row r="937">
          <cell r="B937" t="str">
            <v>천안공장제제1팀5113120</v>
          </cell>
          <cell r="C937" t="str">
            <v>천안공장제제1팀</v>
          </cell>
          <cell r="D937" t="str">
            <v>5113120</v>
          </cell>
          <cell r="E937" t="str">
            <v/>
          </cell>
          <cell r="F937">
            <v>0</v>
          </cell>
          <cell r="G937">
            <v>0</v>
          </cell>
          <cell r="H937">
            <v>0</v>
          </cell>
          <cell r="I937">
            <v>0</v>
          </cell>
          <cell r="J937">
            <v>0</v>
          </cell>
          <cell r="K937">
            <v>0</v>
          </cell>
          <cell r="L937">
            <v>0</v>
          </cell>
          <cell r="M937">
            <v>0</v>
          </cell>
          <cell r="N937">
            <v>0</v>
          </cell>
          <cell r="O937">
            <v>0</v>
          </cell>
          <cell r="P937">
            <v>0</v>
          </cell>
          <cell r="Q937">
            <v>0</v>
          </cell>
        </row>
        <row r="938">
          <cell r="B938" t="str">
            <v>천안공장제제1팀5113130</v>
          </cell>
          <cell r="C938" t="str">
            <v>천안공장제제1팀</v>
          </cell>
          <cell r="D938" t="str">
            <v>5113130</v>
          </cell>
          <cell r="E938" t="str">
            <v>경상연구개발비-실험재료비_출고(제조)</v>
          </cell>
          <cell r="F938">
            <v>0</v>
          </cell>
          <cell r="G938">
            <v>0</v>
          </cell>
          <cell r="H938">
            <v>0</v>
          </cell>
          <cell r="I938">
            <v>0</v>
          </cell>
          <cell r="J938">
            <v>0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0</v>
          </cell>
          <cell r="Q938">
            <v>0</v>
          </cell>
        </row>
        <row r="939">
          <cell r="B939" t="str">
            <v>천안공장제제1팀5113140</v>
          </cell>
          <cell r="C939" t="str">
            <v>천안공장제제1팀</v>
          </cell>
          <cell r="D939" t="str">
            <v>5113140</v>
          </cell>
          <cell r="E939" t="str">
            <v>경상연구개발비-실험시약비_출고(제조)</v>
          </cell>
          <cell r="F939">
            <v>0</v>
          </cell>
          <cell r="G939">
            <v>0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>
            <v>0</v>
          </cell>
        </row>
        <row r="940">
          <cell r="B940" t="str">
            <v>천안공장제제1팀5113150</v>
          </cell>
          <cell r="C940" t="str">
            <v>천안공장제제1팀</v>
          </cell>
          <cell r="D940" t="str">
            <v>5113150</v>
          </cell>
          <cell r="E940" t="str">
            <v>경상연구개발비-외부실험비(제조)</v>
          </cell>
          <cell r="F940">
            <v>0</v>
          </cell>
          <cell r="G940">
            <v>0</v>
          </cell>
          <cell r="H940">
            <v>0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  <cell r="Q940">
            <v>0</v>
          </cell>
        </row>
        <row r="941">
          <cell r="B941" t="str">
            <v>천안공장제제1팀5113170</v>
          </cell>
          <cell r="C941" t="str">
            <v>천안공장제제1팀</v>
          </cell>
          <cell r="D941" t="str">
            <v>5113170</v>
          </cell>
          <cell r="E941" t="str">
            <v>경상연구개발비-실험시약비(제조)</v>
          </cell>
          <cell r="F941">
            <v>0</v>
          </cell>
          <cell r="G941">
            <v>0</v>
          </cell>
          <cell r="H941">
            <v>0</v>
          </cell>
          <cell r="I941">
            <v>0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0</v>
          </cell>
          <cell r="Q941">
            <v>0</v>
          </cell>
        </row>
        <row r="942">
          <cell r="B942" t="str">
            <v>천안공장제제1팀5113210</v>
          </cell>
          <cell r="C942" t="str">
            <v>천안공장제제1팀</v>
          </cell>
          <cell r="D942" t="str">
            <v>5113210</v>
          </cell>
          <cell r="E942" t="str">
            <v>경상연구개발비-품질검정비_출고(제조)</v>
          </cell>
          <cell r="F942">
            <v>0</v>
          </cell>
          <cell r="G942">
            <v>0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  <cell r="Q942">
            <v>0</v>
          </cell>
        </row>
        <row r="943">
          <cell r="B943" t="str">
            <v>천안공장제제1팀5113160</v>
          </cell>
          <cell r="C943" t="str">
            <v>천안공장제제1팀</v>
          </cell>
          <cell r="D943" t="str">
            <v>5113160</v>
          </cell>
          <cell r="E943" t="str">
            <v>경상연구개발비-실험재료비(제조)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  <cell r="Q943">
            <v>0</v>
          </cell>
        </row>
        <row r="944">
          <cell r="B944" t="str">
            <v>천안공장제제1팀5115110</v>
          </cell>
          <cell r="C944" t="str">
            <v>천안공장제제1팀</v>
          </cell>
          <cell r="D944" t="str">
            <v>5115110</v>
          </cell>
          <cell r="E944" t="str">
            <v>운반비-운임(제조)</v>
          </cell>
          <cell r="F944">
            <v>0</v>
          </cell>
          <cell r="G944">
            <v>0</v>
          </cell>
          <cell r="H944">
            <v>0</v>
          </cell>
          <cell r="I944">
            <v>0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</v>
          </cell>
          <cell r="Q944">
            <v>0</v>
          </cell>
        </row>
        <row r="945">
          <cell r="B945" t="str">
            <v>천안공장제제1팀5116110</v>
          </cell>
          <cell r="C945" t="str">
            <v>천안공장제제1팀</v>
          </cell>
          <cell r="D945" t="str">
            <v>5116110</v>
          </cell>
          <cell r="E945" t="str">
            <v/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  <cell r="Q945">
            <v>0</v>
          </cell>
        </row>
        <row r="946">
          <cell r="B946" t="str">
            <v>천안공장제제1팀5116120</v>
          </cell>
          <cell r="C946" t="str">
            <v>천안공장제제1팀</v>
          </cell>
          <cell r="D946" t="str">
            <v>5116120</v>
          </cell>
          <cell r="E946" t="str">
            <v/>
          </cell>
          <cell r="F946">
            <v>0</v>
          </cell>
          <cell r="G946">
            <v>0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>
            <v>0</v>
          </cell>
        </row>
        <row r="947">
          <cell r="B947" t="str">
            <v>천안공장제제1팀5116130</v>
          </cell>
          <cell r="C947" t="str">
            <v>천안공장제제1팀</v>
          </cell>
          <cell r="D947" t="str">
            <v>5116130</v>
          </cell>
          <cell r="E947" t="str">
            <v>차량비-유류비(제조)</v>
          </cell>
          <cell r="F947">
            <v>0</v>
          </cell>
          <cell r="G947">
            <v>0</v>
          </cell>
          <cell r="H947">
            <v>0</v>
          </cell>
          <cell r="I947">
            <v>0</v>
          </cell>
          <cell r="J947">
            <v>0</v>
          </cell>
          <cell r="K947">
            <v>0</v>
          </cell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</v>
          </cell>
          <cell r="Q947">
            <v>0</v>
          </cell>
        </row>
        <row r="948">
          <cell r="B948" t="str">
            <v>천안공장제제1팀5116140</v>
          </cell>
          <cell r="C948" t="str">
            <v>천안공장제제1팀</v>
          </cell>
          <cell r="D948" t="str">
            <v>5116140</v>
          </cell>
          <cell r="E948" t="str">
            <v/>
          </cell>
          <cell r="F948">
            <v>0</v>
          </cell>
          <cell r="G948">
            <v>0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  <cell r="Q948">
            <v>0</v>
          </cell>
        </row>
        <row r="949">
          <cell r="B949" t="str">
            <v>천안공장제제1팀5116150</v>
          </cell>
          <cell r="C949" t="str">
            <v>천안공장제제1팀</v>
          </cell>
          <cell r="D949" t="str">
            <v>5116150</v>
          </cell>
          <cell r="E949" t="str">
            <v>차량비-주행주차비(제조)</v>
          </cell>
          <cell r="F949">
            <v>0</v>
          </cell>
          <cell r="G949">
            <v>0</v>
          </cell>
          <cell r="H949">
            <v>0</v>
          </cell>
          <cell r="I949">
            <v>0</v>
          </cell>
          <cell r="J949">
            <v>0</v>
          </cell>
          <cell r="K949">
            <v>0</v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0</v>
          </cell>
          <cell r="Q949">
            <v>0</v>
          </cell>
        </row>
        <row r="950">
          <cell r="B950" t="str">
            <v>천안공장제제1팀5116160</v>
          </cell>
          <cell r="C950" t="str">
            <v>천안공장제제1팀</v>
          </cell>
          <cell r="D950" t="str">
            <v>5116160</v>
          </cell>
          <cell r="E950" t="str">
            <v/>
          </cell>
          <cell r="F950">
            <v>0</v>
          </cell>
          <cell r="G950">
            <v>0</v>
          </cell>
          <cell r="H950">
            <v>0</v>
          </cell>
          <cell r="I950">
            <v>0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</row>
        <row r="951">
          <cell r="B951" t="str">
            <v>천안공장제제1팀5116111</v>
          </cell>
          <cell r="C951" t="str">
            <v>천안공장제제1팀</v>
          </cell>
          <cell r="D951" t="str">
            <v>5116111</v>
          </cell>
          <cell r="E951" t="str">
            <v>차량비-관리비(제조)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</row>
        <row r="952">
          <cell r="B952" t="str">
            <v>천안공장제제1팀5117110</v>
          </cell>
          <cell r="C952" t="str">
            <v>천안공장제제1팀</v>
          </cell>
          <cell r="D952" t="str">
            <v>5117110</v>
          </cell>
          <cell r="E952" t="str">
            <v>홍보비-홍보비(제조)</v>
          </cell>
          <cell r="F952">
            <v>0</v>
          </cell>
          <cell r="G952">
            <v>0</v>
          </cell>
          <cell r="H952">
            <v>0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Q952">
            <v>0</v>
          </cell>
        </row>
        <row r="953">
          <cell r="B953" t="str">
            <v>천안공장제제1팀5118110</v>
          </cell>
          <cell r="C953" t="str">
            <v>천안공장제제1팀</v>
          </cell>
          <cell r="D953" t="str">
            <v>5118110</v>
          </cell>
          <cell r="E953" t="str">
            <v/>
          </cell>
          <cell r="F953">
            <v>0</v>
          </cell>
          <cell r="G953">
            <v>0</v>
          </cell>
          <cell r="H953">
            <v>0</v>
          </cell>
          <cell r="I953">
            <v>0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  <cell r="P953">
            <v>0</v>
          </cell>
          <cell r="Q953">
            <v>0</v>
          </cell>
        </row>
        <row r="954">
          <cell r="B954" t="str">
            <v>천안공장제제1팀5118120</v>
          </cell>
          <cell r="C954" t="str">
            <v>천안공장제제1팀</v>
          </cell>
          <cell r="D954" t="str">
            <v>5118120</v>
          </cell>
          <cell r="E954" t="str">
            <v/>
          </cell>
          <cell r="F954">
            <v>0</v>
          </cell>
          <cell r="G954">
            <v>0</v>
          </cell>
          <cell r="H954">
            <v>0</v>
          </cell>
          <cell r="I954">
            <v>0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>
            <v>0</v>
          </cell>
        </row>
        <row r="955">
          <cell r="B955" t="str">
            <v>천안공장제제1팀5118130</v>
          </cell>
          <cell r="C955" t="str">
            <v>천안공장제제1팀</v>
          </cell>
          <cell r="D955" t="str">
            <v>5118130</v>
          </cell>
          <cell r="E955" t="str">
            <v>교육훈련비-사외교육훈련비(제조)</v>
          </cell>
          <cell r="F955">
            <v>0</v>
          </cell>
          <cell r="G955">
            <v>0</v>
          </cell>
          <cell r="H955">
            <v>0</v>
          </cell>
          <cell r="I955">
            <v>0</v>
          </cell>
          <cell r="J955">
            <v>100000</v>
          </cell>
          <cell r="K955">
            <v>0</v>
          </cell>
          <cell r="L955">
            <v>0</v>
          </cell>
          <cell r="M955">
            <v>208000</v>
          </cell>
          <cell r="N955">
            <v>90910</v>
          </cell>
          <cell r="O955">
            <v>0</v>
          </cell>
          <cell r="P955">
            <v>0</v>
          </cell>
          <cell r="Q955">
            <v>0</v>
          </cell>
        </row>
        <row r="956">
          <cell r="B956" t="str">
            <v>천안공장제제1팀5118140</v>
          </cell>
          <cell r="C956" t="str">
            <v>천안공장제제1팀</v>
          </cell>
          <cell r="D956" t="str">
            <v>5118140</v>
          </cell>
          <cell r="E956" t="str">
            <v/>
          </cell>
          <cell r="F956">
            <v>0</v>
          </cell>
          <cell r="G956">
            <v>0</v>
          </cell>
          <cell r="H956">
            <v>0</v>
          </cell>
          <cell r="I956">
            <v>0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</v>
          </cell>
          <cell r="Q956">
            <v>0</v>
          </cell>
        </row>
        <row r="957">
          <cell r="B957" t="str">
            <v>천안공장제제1팀5118150</v>
          </cell>
          <cell r="C957" t="str">
            <v>천안공장제제1팀</v>
          </cell>
          <cell r="D957" t="str">
            <v>5118150</v>
          </cell>
          <cell r="E957" t="str">
            <v/>
          </cell>
          <cell r="F957">
            <v>0</v>
          </cell>
          <cell r="G957">
            <v>0</v>
          </cell>
          <cell r="H957">
            <v>0</v>
          </cell>
          <cell r="I957">
            <v>0</v>
          </cell>
          <cell r="J957">
            <v>0</v>
          </cell>
          <cell r="K957">
            <v>0</v>
          </cell>
          <cell r="L957">
            <v>0</v>
          </cell>
          <cell r="M957">
            <v>0</v>
          </cell>
          <cell r="N957">
            <v>0</v>
          </cell>
          <cell r="O957">
            <v>0</v>
          </cell>
          <cell r="P957">
            <v>0</v>
          </cell>
          <cell r="Q957">
            <v>0</v>
          </cell>
        </row>
        <row r="958">
          <cell r="B958" t="str">
            <v>천안공장제제1팀5130110</v>
          </cell>
          <cell r="C958" t="str">
            <v>천안공장제제1팀</v>
          </cell>
          <cell r="D958" t="str">
            <v>5130110</v>
          </cell>
          <cell r="E958" t="str">
            <v/>
          </cell>
          <cell r="F958">
            <v>0</v>
          </cell>
          <cell r="G958">
            <v>0</v>
          </cell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  <cell r="Q958">
            <v>0</v>
          </cell>
        </row>
        <row r="959">
          <cell r="B959" t="str">
            <v>천안공장제제1팀5130120</v>
          </cell>
          <cell r="C959" t="str">
            <v>천안공장제제1팀</v>
          </cell>
          <cell r="D959" t="str">
            <v>5130120</v>
          </cell>
          <cell r="E959" t="str">
            <v>사업진행비-사업진행비(제조)</v>
          </cell>
          <cell r="F959">
            <v>0</v>
          </cell>
          <cell r="G959">
            <v>0</v>
          </cell>
          <cell r="H959">
            <v>0</v>
          </cell>
          <cell r="I959">
            <v>0</v>
          </cell>
          <cell r="J959">
            <v>0</v>
          </cell>
          <cell r="K959">
            <v>0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</v>
          </cell>
          <cell r="Q959">
            <v>0</v>
          </cell>
        </row>
        <row r="960">
          <cell r="B960" t="str">
            <v>천안공장제제1팀5119110</v>
          </cell>
          <cell r="C960" t="str">
            <v>천안공장제제1팀</v>
          </cell>
          <cell r="D960" t="str">
            <v>5119110</v>
          </cell>
          <cell r="E960" t="str">
            <v>도서문구비-도서비(제조)</v>
          </cell>
          <cell r="F960">
            <v>0</v>
          </cell>
          <cell r="G960">
            <v>0</v>
          </cell>
          <cell r="H960">
            <v>0</v>
          </cell>
          <cell r="I960">
            <v>0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</row>
        <row r="961">
          <cell r="B961" t="str">
            <v>천안공장제제1팀5119120</v>
          </cell>
          <cell r="C961" t="str">
            <v>천안공장제제1팀</v>
          </cell>
          <cell r="D961" t="str">
            <v>5119120</v>
          </cell>
          <cell r="E961" t="str">
            <v/>
          </cell>
          <cell r="F961">
            <v>0</v>
          </cell>
          <cell r="G961">
            <v>0</v>
          </cell>
          <cell r="H961">
            <v>0</v>
          </cell>
          <cell r="I961">
            <v>0</v>
          </cell>
          <cell r="J961">
            <v>0</v>
          </cell>
          <cell r="K961">
            <v>0</v>
          </cell>
          <cell r="L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0</v>
          </cell>
          <cell r="Q961">
            <v>0</v>
          </cell>
        </row>
        <row r="962">
          <cell r="B962" t="str">
            <v>천안공장제제1팀5119130</v>
          </cell>
          <cell r="C962" t="str">
            <v>천안공장제제1팀</v>
          </cell>
          <cell r="D962" t="str">
            <v>5119130</v>
          </cell>
          <cell r="E962" t="str">
            <v/>
          </cell>
          <cell r="F962">
            <v>0</v>
          </cell>
          <cell r="G962">
            <v>0</v>
          </cell>
          <cell r="H962">
            <v>0</v>
          </cell>
          <cell r="I962">
            <v>0</v>
          </cell>
          <cell r="J962">
            <v>0</v>
          </cell>
          <cell r="K962">
            <v>0</v>
          </cell>
          <cell r="L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0</v>
          </cell>
          <cell r="Q962">
            <v>0</v>
          </cell>
        </row>
        <row r="963">
          <cell r="B963" t="str">
            <v>천안공장제제1팀5119140</v>
          </cell>
          <cell r="C963" t="str">
            <v>천안공장제제1팀</v>
          </cell>
          <cell r="D963" t="str">
            <v>5119140</v>
          </cell>
          <cell r="E963" t="str">
            <v/>
          </cell>
          <cell r="F963">
            <v>0</v>
          </cell>
          <cell r="G963">
            <v>0</v>
          </cell>
          <cell r="H963">
            <v>0</v>
          </cell>
          <cell r="I963">
            <v>0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</row>
        <row r="964">
          <cell r="B964" t="str">
            <v>천안공장제제1팀5119150</v>
          </cell>
          <cell r="C964" t="str">
            <v>천안공장제제1팀</v>
          </cell>
          <cell r="D964" t="str">
            <v>5119150</v>
          </cell>
          <cell r="E964" t="str">
            <v>도서문구비-사무용품비(제조)</v>
          </cell>
          <cell r="F964">
            <v>0</v>
          </cell>
          <cell r="G964">
            <v>0</v>
          </cell>
          <cell r="H964">
            <v>0</v>
          </cell>
          <cell r="I964">
            <v>0</v>
          </cell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</v>
          </cell>
          <cell r="Q964">
            <v>0</v>
          </cell>
        </row>
        <row r="965">
          <cell r="B965" t="str">
            <v>천안공장제제1팀5119160</v>
          </cell>
          <cell r="C965" t="str">
            <v>천안공장제제1팀</v>
          </cell>
          <cell r="D965" t="str">
            <v>5119160</v>
          </cell>
          <cell r="E965" t="str">
            <v/>
          </cell>
          <cell r="F965">
            <v>0</v>
          </cell>
          <cell r="G965">
            <v>0</v>
          </cell>
          <cell r="H965">
            <v>0</v>
          </cell>
          <cell r="I965">
            <v>0</v>
          </cell>
          <cell r="J965">
            <v>0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0</v>
          </cell>
          <cell r="Q965">
            <v>0</v>
          </cell>
        </row>
        <row r="966">
          <cell r="B966" t="str">
            <v>천안공장제제1팀5119121</v>
          </cell>
          <cell r="C966" t="str">
            <v>천안공장제제1팀</v>
          </cell>
          <cell r="D966" t="str">
            <v>5119121</v>
          </cell>
          <cell r="E966" t="str">
            <v>도서문구비-정기구독료(제조)</v>
          </cell>
          <cell r="F966">
            <v>0</v>
          </cell>
          <cell r="G966">
            <v>0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</row>
        <row r="967">
          <cell r="B967" t="str">
            <v>천안공장제제1팀5119151</v>
          </cell>
          <cell r="C967" t="str">
            <v>천안공장제제1팀</v>
          </cell>
          <cell r="D967" t="str">
            <v>5119151</v>
          </cell>
          <cell r="E967" t="str">
            <v>도서문구비-사무용품비_출고(제조)</v>
          </cell>
          <cell r="F967">
            <v>0</v>
          </cell>
          <cell r="G967">
            <v>0</v>
          </cell>
          <cell r="H967">
            <v>0</v>
          </cell>
          <cell r="I967">
            <v>0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  <cell r="O967">
            <v>0</v>
          </cell>
          <cell r="P967">
            <v>0</v>
          </cell>
          <cell r="Q967">
            <v>0</v>
          </cell>
        </row>
        <row r="968">
          <cell r="B968" t="str">
            <v>천안공장제제1팀5120110</v>
          </cell>
          <cell r="C968" t="str">
            <v>천안공장제제1팀</v>
          </cell>
          <cell r="D968" t="str">
            <v>5120110</v>
          </cell>
          <cell r="E968" t="str">
            <v>소모품비-소모성기구비(제조)</v>
          </cell>
          <cell r="F968">
            <v>0</v>
          </cell>
          <cell r="G968">
            <v>215000</v>
          </cell>
          <cell r="H968">
            <v>0</v>
          </cell>
          <cell r="I968">
            <v>0</v>
          </cell>
          <cell r="J968">
            <v>0</v>
          </cell>
          <cell r="K968">
            <v>0</v>
          </cell>
          <cell r="L968">
            <v>1200000</v>
          </cell>
          <cell r="M968">
            <v>0</v>
          </cell>
          <cell r="N968">
            <v>1200000</v>
          </cell>
          <cell r="O968">
            <v>1860000</v>
          </cell>
          <cell r="P968">
            <v>0</v>
          </cell>
          <cell r="Q968">
            <v>4456000</v>
          </cell>
        </row>
        <row r="969">
          <cell r="B969" t="str">
            <v>천안공장제제1팀5120140</v>
          </cell>
          <cell r="C969" t="str">
            <v>천안공장제제1팀</v>
          </cell>
          <cell r="D969" t="str">
            <v>5120140</v>
          </cell>
          <cell r="E969" t="str">
            <v>소모품비-소모성소모품비(제조)</v>
          </cell>
          <cell r="F969">
            <v>45561920</v>
          </cell>
          <cell r="G969">
            <v>63619508</v>
          </cell>
          <cell r="H969">
            <v>21456366</v>
          </cell>
          <cell r="I969">
            <v>20973954</v>
          </cell>
          <cell r="J969">
            <v>33757380</v>
          </cell>
          <cell r="K969">
            <v>21259170</v>
          </cell>
          <cell r="L969">
            <v>39737510</v>
          </cell>
          <cell r="M969">
            <v>54932900</v>
          </cell>
          <cell r="N969">
            <v>43207172</v>
          </cell>
          <cell r="O969">
            <v>15194290</v>
          </cell>
          <cell r="P969">
            <v>25158163</v>
          </cell>
          <cell r="Q969">
            <v>49088689</v>
          </cell>
        </row>
        <row r="970">
          <cell r="B970" t="str">
            <v>천안공장제제1팀5120130</v>
          </cell>
          <cell r="C970" t="str">
            <v>천안공장제제1팀</v>
          </cell>
          <cell r="D970" t="str">
            <v>5120130</v>
          </cell>
          <cell r="E970" t="str">
            <v>소모품비-소모성잡품비(제조)</v>
          </cell>
          <cell r="F970">
            <v>0</v>
          </cell>
          <cell r="G970">
            <v>0</v>
          </cell>
          <cell r="H970">
            <v>0</v>
          </cell>
          <cell r="I970">
            <v>0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  <cell r="Q970">
            <v>0</v>
          </cell>
        </row>
        <row r="971">
          <cell r="B971" t="str">
            <v>천안공장제제1팀5120120</v>
          </cell>
          <cell r="C971" t="str">
            <v>천안공장제제1팀</v>
          </cell>
          <cell r="D971" t="str">
            <v>5120120</v>
          </cell>
          <cell r="E971" t="str">
            <v>소모품비-소모성소모품비_출고(제조)</v>
          </cell>
          <cell r="F971">
            <v>12894249</v>
          </cell>
          <cell r="G971">
            <v>5854391</v>
          </cell>
          <cell r="H971">
            <v>4873191</v>
          </cell>
          <cell r="I971">
            <v>11814825</v>
          </cell>
          <cell r="J971">
            <v>9764478</v>
          </cell>
          <cell r="K971">
            <v>7345644</v>
          </cell>
          <cell r="L971">
            <v>7240474</v>
          </cell>
          <cell r="M971">
            <v>2212001</v>
          </cell>
          <cell r="N971">
            <v>9656162</v>
          </cell>
          <cell r="O971">
            <v>10226909</v>
          </cell>
          <cell r="P971">
            <v>10568434</v>
          </cell>
          <cell r="Q971">
            <v>4380445</v>
          </cell>
        </row>
        <row r="972">
          <cell r="B972" t="str">
            <v>천안공장제제1팀5121110</v>
          </cell>
          <cell r="C972" t="str">
            <v>천안공장제제1팀</v>
          </cell>
          <cell r="D972" t="str">
            <v>5121110</v>
          </cell>
          <cell r="E972" t="str">
            <v>지급수수료(제조)</v>
          </cell>
          <cell r="F972">
            <v>0</v>
          </cell>
          <cell r="G972">
            <v>0</v>
          </cell>
          <cell r="H972">
            <v>0</v>
          </cell>
          <cell r="I972">
            <v>0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</v>
          </cell>
          <cell r="Q972">
            <v>0</v>
          </cell>
        </row>
        <row r="973">
          <cell r="B973" t="str">
            <v>천안공장제제1팀5121120</v>
          </cell>
          <cell r="C973" t="str">
            <v>천안공장제제1팀</v>
          </cell>
          <cell r="D973" t="str">
            <v>5121120</v>
          </cell>
          <cell r="E973" t="str">
            <v/>
          </cell>
          <cell r="F973">
            <v>0</v>
          </cell>
          <cell r="G973">
            <v>0</v>
          </cell>
          <cell r="H973">
            <v>0</v>
          </cell>
          <cell r="I973">
            <v>0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</v>
          </cell>
          <cell r="Q973">
            <v>0</v>
          </cell>
        </row>
        <row r="974">
          <cell r="B974" t="str">
            <v>천안공장제제1팀5121140</v>
          </cell>
          <cell r="C974" t="str">
            <v>천안공장제제1팀</v>
          </cell>
          <cell r="D974" t="str">
            <v>5121140</v>
          </cell>
          <cell r="E974" t="str">
            <v>외주가공수수료(제조)</v>
          </cell>
          <cell r="F974">
            <v>0</v>
          </cell>
          <cell r="G974">
            <v>0</v>
          </cell>
          <cell r="H974">
            <v>0</v>
          </cell>
          <cell r="I974">
            <v>0</v>
          </cell>
          <cell r="J974">
            <v>0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</v>
          </cell>
          <cell r="Q974">
            <v>0</v>
          </cell>
        </row>
        <row r="975">
          <cell r="B975" t="str">
            <v>천안공장제제1팀5121150</v>
          </cell>
          <cell r="C975" t="str">
            <v>천안공장제제1팀</v>
          </cell>
          <cell r="D975" t="str">
            <v>5121150</v>
          </cell>
          <cell r="E975" t="str">
            <v>제수수료(제조)</v>
          </cell>
          <cell r="F975">
            <v>0</v>
          </cell>
          <cell r="G975">
            <v>0</v>
          </cell>
          <cell r="H975">
            <v>0</v>
          </cell>
          <cell r="I975">
            <v>0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</row>
        <row r="976">
          <cell r="B976" t="str">
            <v>천안공장제제1팀5122110</v>
          </cell>
          <cell r="C976" t="str">
            <v>천안공장제제1팀</v>
          </cell>
          <cell r="D976" t="str">
            <v>5122110</v>
          </cell>
          <cell r="E976" t="str">
            <v>용역비-제품(제조)</v>
          </cell>
          <cell r="F976">
            <v>13180440</v>
          </cell>
          <cell r="G976">
            <v>12515160</v>
          </cell>
          <cell r="H976">
            <v>13334530</v>
          </cell>
          <cell r="I976">
            <v>13151540</v>
          </cell>
          <cell r="J976">
            <v>13093620</v>
          </cell>
          <cell r="K976">
            <v>12573040</v>
          </cell>
          <cell r="L976">
            <v>11763300</v>
          </cell>
          <cell r="M976">
            <v>12168200</v>
          </cell>
          <cell r="N976">
            <v>13045400</v>
          </cell>
          <cell r="O976">
            <v>12806860</v>
          </cell>
          <cell r="P976">
            <v>12987590</v>
          </cell>
          <cell r="Q976">
            <v>10905280</v>
          </cell>
        </row>
        <row r="977">
          <cell r="B977" t="str">
            <v>천안공장제제1팀5122120</v>
          </cell>
          <cell r="C977" t="str">
            <v>천안공장제제1팀</v>
          </cell>
          <cell r="D977" t="str">
            <v>5122120</v>
          </cell>
          <cell r="E977" t="str">
            <v>용역비-전산(제조)</v>
          </cell>
          <cell r="F977">
            <v>0</v>
          </cell>
          <cell r="G977">
            <v>0</v>
          </cell>
          <cell r="H977">
            <v>0</v>
          </cell>
          <cell r="I977">
            <v>0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0</v>
          </cell>
          <cell r="Q977">
            <v>0</v>
          </cell>
        </row>
        <row r="978">
          <cell r="B978" t="str">
            <v>천안공장제제1팀5122130</v>
          </cell>
          <cell r="C978" t="str">
            <v>천안공장제제1팀</v>
          </cell>
          <cell r="D978" t="str">
            <v>5122130</v>
          </cell>
          <cell r="E978" t="str">
            <v>용역비-시설관리비(제조)</v>
          </cell>
          <cell r="F978">
            <v>0</v>
          </cell>
          <cell r="G978">
            <v>0</v>
          </cell>
          <cell r="H978">
            <v>0</v>
          </cell>
          <cell r="I978">
            <v>0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</v>
          </cell>
          <cell r="Q978">
            <v>0</v>
          </cell>
        </row>
        <row r="979">
          <cell r="B979" t="str">
            <v>천안공장제제1팀5122140</v>
          </cell>
          <cell r="C979" t="str">
            <v>천안공장제제1팀</v>
          </cell>
          <cell r="D979" t="str">
            <v>5122140</v>
          </cell>
          <cell r="E979" t="str">
            <v>용역비-기타(제조)</v>
          </cell>
          <cell r="F979">
            <v>0</v>
          </cell>
          <cell r="G979">
            <v>0</v>
          </cell>
          <cell r="H979">
            <v>0</v>
          </cell>
          <cell r="I979">
            <v>0</v>
          </cell>
          <cell r="J979">
            <v>0</v>
          </cell>
          <cell r="K979">
            <v>0</v>
          </cell>
          <cell r="L979">
            <v>0</v>
          </cell>
          <cell r="M979">
            <v>0</v>
          </cell>
          <cell r="N979">
            <v>0</v>
          </cell>
          <cell r="O979">
            <v>0</v>
          </cell>
          <cell r="P979">
            <v>0</v>
          </cell>
          <cell r="Q979">
            <v>0</v>
          </cell>
        </row>
        <row r="980">
          <cell r="B980" t="str">
            <v>천안공장제제1팀5123110</v>
          </cell>
          <cell r="C980" t="str">
            <v>천안공장제제1팀</v>
          </cell>
          <cell r="D980" t="str">
            <v>5123110</v>
          </cell>
          <cell r="E980" t="str">
            <v/>
          </cell>
          <cell r="F980">
            <v>0</v>
          </cell>
          <cell r="G980">
            <v>0</v>
          </cell>
          <cell r="H980">
            <v>0</v>
          </cell>
          <cell r="I980">
            <v>0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O980">
            <v>0</v>
          </cell>
          <cell r="P980">
            <v>0</v>
          </cell>
          <cell r="Q980">
            <v>0</v>
          </cell>
        </row>
        <row r="981">
          <cell r="B981" t="str">
            <v>천안공장제제1팀5123120</v>
          </cell>
          <cell r="C981" t="str">
            <v>천안공장제제1팀</v>
          </cell>
          <cell r="D981" t="str">
            <v>5123120</v>
          </cell>
          <cell r="E981" t="str">
            <v>잡비-환경미화비(제조)</v>
          </cell>
          <cell r="F981">
            <v>0</v>
          </cell>
          <cell r="G981">
            <v>0</v>
          </cell>
          <cell r="H981">
            <v>0</v>
          </cell>
          <cell r="I981">
            <v>0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  <cell r="Q981">
            <v>0</v>
          </cell>
        </row>
        <row r="982">
          <cell r="B982" t="str">
            <v>천안공장제제1팀5123130</v>
          </cell>
          <cell r="C982" t="str">
            <v>천안공장제제1팀</v>
          </cell>
          <cell r="D982" t="str">
            <v>5123130</v>
          </cell>
          <cell r="E982" t="str">
            <v/>
          </cell>
          <cell r="F982">
            <v>0</v>
          </cell>
          <cell r="G982">
            <v>0</v>
          </cell>
          <cell r="H982">
            <v>0</v>
          </cell>
          <cell r="I982">
            <v>0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0</v>
          </cell>
        </row>
        <row r="983">
          <cell r="B983" t="str">
            <v>천안공장제제1팀(나정&amp;산제1)5102110</v>
          </cell>
          <cell r="C983" t="str">
            <v>천안공장제제1팀(나정&amp;산제1)</v>
          </cell>
          <cell r="D983" t="str">
            <v>5102110</v>
          </cell>
          <cell r="E983" t="str">
            <v/>
          </cell>
          <cell r="F983">
            <v>0</v>
          </cell>
          <cell r="G983">
            <v>0</v>
          </cell>
          <cell r="H983">
            <v>0</v>
          </cell>
          <cell r="I983">
            <v>0</v>
          </cell>
          <cell r="J983">
            <v>0</v>
          </cell>
          <cell r="K983">
            <v>0</v>
          </cell>
          <cell r="L983">
            <v>0</v>
          </cell>
          <cell r="M983">
            <v>0</v>
          </cell>
          <cell r="N983">
            <v>0</v>
          </cell>
          <cell r="O983">
            <v>0</v>
          </cell>
          <cell r="P983">
            <v>0</v>
          </cell>
          <cell r="Q983">
            <v>0</v>
          </cell>
        </row>
        <row r="984">
          <cell r="B984" t="str">
            <v>천안공장제제1팀(나정&amp;산제1)5102120</v>
          </cell>
          <cell r="C984" t="str">
            <v>천안공장제제1팀(나정&amp;산제1)</v>
          </cell>
          <cell r="D984" t="str">
            <v>5102120</v>
          </cell>
          <cell r="E984" t="str">
            <v/>
          </cell>
          <cell r="F984">
            <v>0</v>
          </cell>
          <cell r="G984">
            <v>0</v>
          </cell>
          <cell r="H984">
            <v>0</v>
          </cell>
          <cell r="I984">
            <v>0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</row>
        <row r="985">
          <cell r="B985" t="str">
            <v>천안공장제제1팀(나정&amp;산제1)5102210</v>
          </cell>
          <cell r="C985" t="str">
            <v>천안공장제제1팀(나정&amp;산제1)</v>
          </cell>
          <cell r="D985" t="str">
            <v>5102210</v>
          </cell>
          <cell r="E985" t="str">
            <v>급여와임금(제조)</v>
          </cell>
          <cell r="F985">
            <v>0</v>
          </cell>
          <cell r="G985">
            <v>0</v>
          </cell>
          <cell r="H985">
            <v>0</v>
          </cell>
          <cell r="I985">
            <v>0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0</v>
          </cell>
          <cell r="P985">
            <v>0</v>
          </cell>
          <cell r="Q985">
            <v>0</v>
          </cell>
        </row>
        <row r="986">
          <cell r="B986" t="str">
            <v>천안공장제제1팀(나정&amp;산제1)5102220</v>
          </cell>
          <cell r="C986" t="str">
            <v>천안공장제제1팀(나정&amp;산제1)</v>
          </cell>
          <cell r="D986" t="str">
            <v>5102220</v>
          </cell>
          <cell r="E986" t="str">
            <v>상여금(제조)</v>
          </cell>
          <cell r="F986">
            <v>0</v>
          </cell>
          <cell r="G986">
            <v>0</v>
          </cell>
          <cell r="H986">
            <v>0</v>
          </cell>
          <cell r="I986">
            <v>0</v>
          </cell>
          <cell r="J986">
            <v>0</v>
          </cell>
          <cell r="K986">
            <v>0</v>
          </cell>
          <cell r="L986">
            <v>0</v>
          </cell>
          <cell r="M986">
            <v>0</v>
          </cell>
          <cell r="N986">
            <v>0</v>
          </cell>
          <cell r="O986">
            <v>0</v>
          </cell>
          <cell r="P986">
            <v>0</v>
          </cell>
          <cell r="Q986">
            <v>0</v>
          </cell>
        </row>
        <row r="987">
          <cell r="B987" t="str">
            <v>천안공장제제1팀(나정&amp;산제1)5102230</v>
          </cell>
          <cell r="C987" t="str">
            <v>천안공장제제1팀(나정&amp;산제1)</v>
          </cell>
          <cell r="D987" t="str">
            <v>5102230</v>
          </cell>
          <cell r="E987" t="str">
            <v>학비보조금(제조)</v>
          </cell>
          <cell r="F987">
            <v>0</v>
          </cell>
          <cell r="G987">
            <v>0</v>
          </cell>
          <cell r="H987">
            <v>0</v>
          </cell>
          <cell r="I987">
            <v>0</v>
          </cell>
          <cell r="J987">
            <v>0</v>
          </cell>
          <cell r="K987">
            <v>0</v>
          </cell>
          <cell r="L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0</v>
          </cell>
          <cell r="Q987">
            <v>0</v>
          </cell>
        </row>
        <row r="988">
          <cell r="B988" t="str">
            <v>천안공장제제1팀(나정&amp;산제1)5102240</v>
          </cell>
          <cell r="C988" t="str">
            <v>천안공장제제1팀(나정&amp;산제1)</v>
          </cell>
          <cell r="D988" t="str">
            <v>5102240</v>
          </cell>
          <cell r="E988" t="str">
            <v>시간외근무수당(제조)</v>
          </cell>
          <cell r="F988">
            <v>0</v>
          </cell>
          <cell r="G988">
            <v>0</v>
          </cell>
          <cell r="H988">
            <v>0</v>
          </cell>
          <cell r="I988">
            <v>0</v>
          </cell>
          <cell r="J988">
            <v>0</v>
          </cell>
          <cell r="K988">
            <v>0</v>
          </cell>
          <cell r="L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0</v>
          </cell>
          <cell r="Q988">
            <v>0</v>
          </cell>
        </row>
        <row r="989">
          <cell r="B989" t="str">
            <v>천안공장제제1팀(나정&amp;산제1)5102250</v>
          </cell>
          <cell r="C989" t="str">
            <v>천안공장제제1팀(나정&amp;산제1)</v>
          </cell>
          <cell r="D989" t="str">
            <v>5102250</v>
          </cell>
          <cell r="E989" t="str">
            <v>휴가보상금(제조)</v>
          </cell>
          <cell r="F989">
            <v>0</v>
          </cell>
          <cell r="G989">
            <v>0</v>
          </cell>
          <cell r="H989">
            <v>0</v>
          </cell>
          <cell r="I989">
            <v>0</v>
          </cell>
          <cell r="J989">
            <v>0</v>
          </cell>
          <cell r="K989">
            <v>0</v>
          </cell>
          <cell r="L989">
            <v>0</v>
          </cell>
          <cell r="M989">
            <v>0</v>
          </cell>
          <cell r="N989">
            <v>0</v>
          </cell>
          <cell r="O989">
            <v>0</v>
          </cell>
          <cell r="P989">
            <v>0</v>
          </cell>
          <cell r="Q989">
            <v>0</v>
          </cell>
        </row>
        <row r="990">
          <cell r="B990" t="str">
            <v>천안공장제제1팀(나정&amp;산제1)5102260</v>
          </cell>
          <cell r="C990" t="str">
            <v>천안공장제제1팀(나정&amp;산제1)</v>
          </cell>
          <cell r="D990" t="str">
            <v>5102260</v>
          </cell>
          <cell r="E990" t="str">
            <v>시상비(제조)</v>
          </cell>
          <cell r="F990">
            <v>0</v>
          </cell>
          <cell r="G990">
            <v>0</v>
          </cell>
          <cell r="H990">
            <v>0</v>
          </cell>
          <cell r="I990">
            <v>0</v>
          </cell>
          <cell r="J990">
            <v>0</v>
          </cell>
          <cell r="K990">
            <v>0</v>
          </cell>
          <cell r="L990">
            <v>0</v>
          </cell>
          <cell r="M990">
            <v>0</v>
          </cell>
          <cell r="N990">
            <v>0</v>
          </cell>
          <cell r="O990">
            <v>0</v>
          </cell>
          <cell r="P990">
            <v>0</v>
          </cell>
          <cell r="Q990">
            <v>0</v>
          </cell>
        </row>
        <row r="991">
          <cell r="B991" t="str">
            <v>천안공장제제1팀(나정&amp;산제1)5102280</v>
          </cell>
          <cell r="C991" t="str">
            <v>천안공장제제1팀(나정&amp;산제1)</v>
          </cell>
          <cell r="D991" t="str">
            <v>5102280</v>
          </cell>
          <cell r="E991" t="str">
            <v>제수당(제조)</v>
          </cell>
          <cell r="F991">
            <v>0</v>
          </cell>
          <cell r="G991">
            <v>0</v>
          </cell>
          <cell r="H991">
            <v>0</v>
          </cell>
          <cell r="I991">
            <v>0</v>
          </cell>
          <cell r="J991">
            <v>0</v>
          </cell>
          <cell r="K991">
            <v>0</v>
          </cell>
          <cell r="L991">
            <v>0</v>
          </cell>
          <cell r="M991">
            <v>0</v>
          </cell>
          <cell r="N991">
            <v>0</v>
          </cell>
          <cell r="O991">
            <v>0</v>
          </cell>
          <cell r="P991">
            <v>0</v>
          </cell>
          <cell r="Q991">
            <v>0</v>
          </cell>
        </row>
        <row r="992">
          <cell r="B992" t="str">
            <v>천안공장제제1팀(나정&amp;산제1)5102290</v>
          </cell>
          <cell r="C992" t="str">
            <v>천안공장제제1팀(나정&amp;산제1)</v>
          </cell>
          <cell r="D992" t="str">
            <v>5102290</v>
          </cell>
          <cell r="E992" t="str">
            <v/>
          </cell>
          <cell r="F992">
            <v>0</v>
          </cell>
          <cell r="G992">
            <v>0</v>
          </cell>
          <cell r="H992">
            <v>0</v>
          </cell>
          <cell r="I992">
            <v>0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</v>
          </cell>
          <cell r="Q992">
            <v>0</v>
          </cell>
        </row>
        <row r="993">
          <cell r="B993" t="str">
            <v>천안공장제제1팀(나정&amp;산제1)5102410</v>
          </cell>
          <cell r="C993" t="str">
            <v>천안공장제제1팀(나정&amp;산제1)</v>
          </cell>
          <cell r="D993" t="str">
            <v>5102410</v>
          </cell>
          <cell r="E993" t="str">
            <v>퇴직급여충당금전입액(제조)</v>
          </cell>
          <cell r="F993">
            <v>0</v>
          </cell>
          <cell r="G993">
            <v>0</v>
          </cell>
          <cell r="H993">
            <v>0</v>
          </cell>
          <cell r="I993">
            <v>0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  <cell r="Q993">
            <v>0</v>
          </cell>
        </row>
        <row r="994">
          <cell r="B994" t="str">
            <v>천안공장제제1팀(나정&amp;산제1)5102420</v>
          </cell>
          <cell r="C994" t="str">
            <v>천안공장제제1팀(나정&amp;산제1)</v>
          </cell>
          <cell r="D994" t="str">
            <v>5102420</v>
          </cell>
          <cell r="E994" t="str">
            <v>퇴직위로금(제조)</v>
          </cell>
          <cell r="F994">
            <v>0</v>
          </cell>
          <cell r="G994">
            <v>0</v>
          </cell>
          <cell r="H994">
            <v>0</v>
          </cell>
          <cell r="I994">
            <v>0</v>
          </cell>
          <cell r="J994">
            <v>0</v>
          </cell>
          <cell r="K994">
            <v>0</v>
          </cell>
          <cell r="L994">
            <v>0</v>
          </cell>
          <cell r="M994">
            <v>0</v>
          </cell>
          <cell r="N994">
            <v>0</v>
          </cell>
          <cell r="O994">
            <v>0</v>
          </cell>
          <cell r="P994">
            <v>0</v>
          </cell>
          <cell r="Q994">
            <v>0</v>
          </cell>
        </row>
        <row r="995">
          <cell r="B995" t="str">
            <v>천안공장제제1팀(나정&amp;산제1)5103260</v>
          </cell>
          <cell r="C995" t="str">
            <v>천안공장제제1팀(나정&amp;산제1)</v>
          </cell>
          <cell r="D995" t="str">
            <v>5103260</v>
          </cell>
          <cell r="E995" t="str">
            <v>복리후생비-통근비(제조)</v>
          </cell>
          <cell r="F995">
            <v>0</v>
          </cell>
          <cell r="G995">
            <v>0</v>
          </cell>
          <cell r="H995">
            <v>0</v>
          </cell>
          <cell r="I995">
            <v>0</v>
          </cell>
          <cell r="J995">
            <v>0</v>
          </cell>
          <cell r="K995">
            <v>0</v>
          </cell>
          <cell r="L995">
            <v>0</v>
          </cell>
          <cell r="M995">
            <v>0</v>
          </cell>
          <cell r="N995">
            <v>0</v>
          </cell>
          <cell r="O995">
            <v>0</v>
          </cell>
          <cell r="P995">
            <v>0</v>
          </cell>
          <cell r="Q995">
            <v>0</v>
          </cell>
        </row>
        <row r="996">
          <cell r="B996" t="str">
            <v>천안공장제제1팀(나정&amp;산제1)5103250</v>
          </cell>
          <cell r="C996" t="str">
            <v>천안공장제제1팀(나정&amp;산제1)</v>
          </cell>
          <cell r="D996" t="str">
            <v>5103250</v>
          </cell>
          <cell r="E996" t="str">
            <v>복리후생비-직원이전비(제조)</v>
          </cell>
          <cell r="F996">
            <v>0</v>
          </cell>
          <cell r="G996">
            <v>0</v>
          </cell>
          <cell r="H996">
            <v>0</v>
          </cell>
          <cell r="I996">
            <v>0</v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0</v>
          </cell>
          <cell r="Q996">
            <v>0</v>
          </cell>
        </row>
        <row r="997">
          <cell r="B997" t="str">
            <v>천안공장제제1팀(나정&amp;산제1)5103240</v>
          </cell>
          <cell r="C997" t="str">
            <v>천안공장제제1팀(나정&amp;산제1)</v>
          </cell>
          <cell r="D997" t="str">
            <v>5103240</v>
          </cell>
          <cell r="E997" t="str">
            <v/>
          </cell>
          <cell r="F997">
            <v>0</v>
          </cell>
          <cell r="G997">
            <v>0</v>
          </cell>
          <cell r="H997">
            <v>0</v>
          </cell>
          <cell r="I997">
            <v>0</v>
          </cell>
          <cell r="J997">
            <v>0</v>
          </cell>
          <cell r="K997">
            <v>0</v>
          </cell>
          <cell r="L997">
            <v>0</v>
          </cell>
          <cell r="M997">
            <v>0</v>
          </cell>
          <cell r="N997">
            <v>0</v>
          </cell>
          <cell r="O997">
            <v>0</v>
          </cell>
          <cell r="P997">
            <v>0</v>
          </cell>
          <cell r="Q997">
            <v>0</v>
          </cell>
        </row>
        <row r="998">
          <cell r="B998" t="str">
            <v>천안공장제제1팀(나정&amp;산제1)5103230</v>
          </cell>
          <cell r="C998" t="str">
            <v>천안공장제제1팀(나정&amp;산제1)</v>
          </cell>
          <cell r="D998" t="str">
            <v>5103230</v>
          </cell>
          <cell r="E998" t="str">
            <v/>
          </cell>
          <cell r="F998">
            <v>0</v>
          </cell>
          <cell r="G998">
            <v>0</v>
          </cell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</row>
        <row r="999">
          <cell r="B999" t="str">
            <v>천안공장제제1팀(나정&amp;산제1)5103220</v>
          </cell>
          <cell r="C999" t="str">
            <v>천안공장제제1팀(나정&amp;산제1)</v>
          </cell>
          <cell r="D999" t="str">
            <v>5103220</v>
          </cell>
          <cell r="E999" t="str">
            <v>복리후생비-후생비(제조)</v>
          </cell>
          <cell r="F999">
            <v>0</v>
          </cell>
          <cell r="G999">
            <v>0</v>
          </cell>
          <cell r="H999">
            <v>0</v>
          </cell>
          <cell r="I999">
            <v>0</v>
          </cell>
          <cell r="J999">
            <v>0</v>
          </cell>
          <cell r="K999">
            <v>0</v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0</v>
          </cell>
          <cell r="Q999">
            <v>0</v>
          </cell>
        </row>
        <row r="1000">
          <cell r="B1000" t="str">
            <v>천안공장제제1팀(나정&amp;산제1)5103210</v>
          </cell>
          <cell r="C1000" t="str">
            <v>천안공장제제1팀(나정&amp;산제1)</v>
          </cell>
          <cell r="D1000" t="str">
            <v>5103210</v>
          </cell>
          <cell r="E1000" t="str">
            <v>복리후생비-사내경조비(제조)</v>
          </cell>
          <cell r="F1000">
            <v>0</v>
          </cell>
          <cell r="G1000">
            <v>0</v>
          </cell>
          <cell r="H1000">
            <v>0</v>
          </cell>
          <cell r="I1000">
            <v>0</v>
          </cell>
          <cell r="J1000">
            <v>0</v>
          </cell>
          <cell r="K1000">
            <v>0</v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</v>
          </cell>
          <cell r="Q1000">
            <v>0</v>
          </cell>
        </row>
        <row r="1001">
          <cell r="B1001" t="str">
            <v>천안공장제제1팀(나정&amp;산제1)5103190</v>
          </cell>
          <cell r="C1001" t="str">
            <v>천안공장제제1팀(나정&amp;산제1)</v>
          </cell>
          <cell r="D1001" t="str">
            <v>5103190</v>
          </cell>
          <cell r="E1001" t="str">
            <v>복리후생비-지원보조비(제조)</v>
          </cell>
          <cell r="F1001">
            <v>0</v>
          </cell>
          <cell r="G1001">
            <v>0</v>
          </cell>
          <cell r="H1001">
            <v>0</v>
          </cell>
          <cell r="I1001">
            <v>0</v>
          </cell>
          <cell r="J1001">
            <v>0</v>
          </cell>
          <cell r="K1001">
            <v>0</v>
          </cell>
          <cell r="L1001">
            <v>0</v>
          </cell>
          <cell r="M1001">
            <v>0</v>
          </cell>
          <cell r="N1001">
            <v>0</v>
          </cell>
          <cell r="O1001">
            <v>0</v>
          </cell>
          <cell r="P1001">
            <v>0</v>
          </cell>
          <cell r="Q1001">
            <v>0</v>
          </cell>
        </row>
        <row r="1002">
          <cell r="B1002" t="str">
            <v>천안공장제제1팀(나정&amp;산제1)5103180</v>
          </cell>
          <cell r="C1002" t="str">
            <v>천안공장제제1팀(나정&amp;산제1)</v>
          </cell>
          <cell r="D1002" t="str">
            <v>5103180</v>
          </cell>
          <cell r="E1002" t="str">
            <v>복리후생비-피복제비(제조)</v>
          </cell>
          <cell r="F1002">
            <v>0</v>
          </cell>
          <cell r="G1002">
            <v>0</v>
          </cell>
          <cell r="H1002">
            <v>0</v>
          </cell>
          <cell r="I1002">
            <v>0</v>
          </cell>
          <cell r="J1002">
            <v>0</v>
          </cell>
          <cell r="K1002">
            <v>0</v>
          </cell>
          <cell r="L1002">
            <v>0</v>
          </cell>
          <cell r="M1002">
            <v>0</v>
          </cell>
          <cell r="N1002">
            <v>0</v>
          </cell>
          <cell r="O1002">
            <v>0</v>
          </cell>
          <cell r="P1002">
            <v>0</v>
          </cell>
          <cell r="Q1002">
            <v>0</v>
          </cell>
        </row>
        <row r="1003">
          <cell r="B1003" t="str">
            <v>천안공장제제1팀(나정&amp;산제1)5103170</v>
          </cell>
          <cell r="C1003" t="str">
            <v>천안공장제제1팀(나정&amp;산제1)</v>
          </cell>
          <cell r="D1003" t="str">
            <v>5103170</v>
          </cell>
          <cell r="E1003" t="str">
            <v>복리후생비-의료위생비(제조)</v>
          </cell>
          <cell r="F1003">
            <v>0</v>
          </cell>
          <cell r="G1003">
            <v>0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</v>
          </cell>
          <cell r="Q1003">
            <v>0</v>
          </cell>
        </row>
        <row r="1004">
          <cell r="B1004" t="str">
            <v>천안공장제제1팀(나정&amp;산제1)5103160</v>
          </cell>
          <cell r="C1004" t="str">
            <v>천안공장제제1팀(나정&amp;산제1)</v>
          </cell>
          <cell r="D1004" t="str">
            <v>5103160</v>
          </cell>
          <cell r="E1004" t="str">
            <v>복리후생비-단체시상비(제조)</v>
          </cell>
          <cell r="F1004">
            <v>0</v>
          </cell>
          <cell r="G1004">
            <v>0</v>
          </cell>
          <cell r="H1004">
            <v>0</v>
          </cell>
          <cell r="I1004">
            <v>0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  <cell r="Q1004">
            <v>0</v>
          </cell>
        </row>
        <row r="1005">
          <cell r="B1005" t="str">
            <v>천안공장제제1팀(나정&amp;산제1)5103150</v>
          </cell>
          <cell r="C1005" t="str">
            <v>천안공장제제1팀(나정&amp;산제1)</v>
          </cell>
          <cell r="D1005" t="str">
            <v>5103150</v>
          </cell>
          <cell r="E1005" t="str">
            <v/>
          </cell>
          <cell r="F1005">
            <v>0</v>
          </cell>
          <cell r="G1005">
            <v>0</v>
          </cell>
          <cell r="H1005">
            <v>0</v>
          </cell>
          <cell r="I1005">
            <v>0</v>
          </cell>
          <cell r="J1005">
            <v>0</v>
          </cell>
          <cell r="K1005">
            <v>0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Q1005">
            <v>0</v>
          </cell>
        </row>
        <row r="1006">
          <cell r="B1006" t="str">
            <v>천안공장제제1팀(나정&amp;산제1)5103140</v>
          </cell>
          <cell r="C1006" t="str">
            <v>천안공장제제1팀(나정&amp;산제1)</v>
          </cell>
          <cell r="D1006" t="str">
            <v>5103140</v>
          </cell>
          <cell r="E1006" t="str">
            <v>복리후생비-친선활동비(제조)</v>
          </cell>
          <cell r="F1006">
            <v>0</v>
          </cell>
          <cell r="G1006">
            <v>0</v>
          </cell>
          <cell r="H1006">
            <v>0</v>
          </cell>
          <cell r="I1006">
            <v>0</v>
          </cell>
          <cell r="J1006">
            <v>0</v>
          </cell>
          <cell r="K1006">
            <v>0</v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  <cell r="Q1006">
            <v>0</v>
          </cell>
        </row>
        <row r="1007">
          <cell r="B1007" t="str">
            <v>천안공장제제1팀(나정&amp;산제1)5103130</v>
          </cell>
          <cell r="C1007" t="str">
            <v>천안공장제제1팀(나정&amp;산제1)</v>
          </cell>
          <cell r="D1007" t="str">
            <v>5103130</v>
          </cell>
          <cell r="E1007" t="str">
            <v/>
          </cell>
          <cell r="F1007">
            <v>0</v>
          </cell>
          <cell r="G1007">
            <v>0</v>
          </cell>
          <cell r="H1007">
            <v>0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>
            <v>0</v>
          </cell>
        </row>
        <row r="1008">
          <cell r="B1008" t="str">
            <v>천안공장제제1팀(나정&amp;산제1)5103120</v>
          </cell>
          <cell r="C1008" t="str">
            <v>천안공장제제1팀(나정&amp;산제1)</v>
          </cell>
          <cell r="D1008" t="str">
            <v>5103120</v>
          </cell>
          <cell r="E1008" t="str">
            <v/>
          </cell>
          <cell r="F1008">
            <v>0</v>
          </cell>
          <cell r="G1008">
            <v>0</v>
          </cell>
          <cell r="H1008">
            <v>0</v>
          </cell>
          <cell r="I1008">
            <v>0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0</v>
          </cell>
          <cell r="Q1008">
            <v>0</v>
          </cell>
        </row>
        <row r="1009">
          <cell r="B1009" t="str">
            <v>천안공장제제1팀(나정&amp;산제1)5103110</v>
          </cell>
          <cell r="C1009" t="str">
            <v>천안공장제제1팀(나정&amp;산제1)</v>
          </cell>
          <cell r="D1009" t="str">
            <v>5103110</v>
          </cell>
          <cell r="E1009" t="str">
            <v/>
          </cell>
          <cell r="F1009">
            <v>0</v>
          </cell>
          <cell r="G1009">
            <v>0</v>
          </cell>
          <cell r="H1009">
            <v>0</v>
          </cell>
          <cell r="I1009">
            <v>0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  <cell r="Q1009">
            <v>0</v>
          </cell>
        </row>
        <row r="1010">
          <cell r="B1010" t="str">
            <v>천안공장제제1팀(나정&amp;산제1)5103270</v>
          </cell>
          <cell r="C1010" t="str">
            <v>천안공장제제1팀(나정&amp;산제1)</v>
          </cell>
          <cell r="D1010" t="str">
            <v>5103270</v>
          </cell>
          <cell r="E1010" t="str">
            <v>복리후생비-법정후생비(제조)</v>
          </cell>
          <cell r="F1010">
            <v>0</v>
          </cell>
          <cell r="G1010">
            <v>0</v>
          </cell>
          <cell r="H1010">
            <v>0</v>
          </cell>
          <cell r="I1010">
            <v>0</v>
          </cell>
          <cell r="J1010">
            <v>0</v>
          </cell>
          <cell r="K1010">
            <v>0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</v>
          </cell>
          <cell r="Q1010">
            <v>0</v>
          </cell>
        </row>
        <row r="1011">
          <cell r="B1011" t="str">
            <v>천안공장제제1팀(나정&amp;산제1)5103111</v>
          </cell>
          <cell r="C1011" t="str">
            <v>천안공장제제1팀(나정&amp;산제1)</v>
          </cell>
          <cell r="D1011" t="str">
            <v>5103111</v>
          </cell>
          <cell r="E1011" t="str">
            <v>복리후생비-식당운영비(제조)</v>
          </cell>
          <cell r="F1011">
            <v>0</v>
          </cell>
          <cell r="G1011">
            <v>0</v>
          </cell>
          <cell r="H1011">
            <v>0</v>
          </cell>
          <cell r="I1011">
            <v>0</v>
          </cell>
          <cell r="J1011">
            <v>0</v>
          </cell>
          <cell r="K1011">
            <v>0</v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</v>
          </cell>
          <cell r="Q1011">
            <v>0</v>
          </cell>
        </row>
        <row r="1012">
          <cell r="B1012" t="str">
            <v>천안공장제제1팀(나정&amp;산제1)5103131</v>
          </cell>
          <cell r="C1012" t="str">
            <v>천안공장제제1팀(나정&amp;산제1)</v>
          </cell>
          <cell r="D1012" t="str">
            <v>5103131</v>
          </cell>
          <cell r="E1012" t="str">
            <v>복리후생비-부서활동비(제조)</v>
          </cell>
          <cell r="F1012">
            <v>0</v>
          </cell>
          <cell r="G1012">
            <v>0</v>
          </cell>
          <cell r="H1012">
            <v>0</v>
          </cell>
          <cell r="I1012">
            <v>0</v>
          </cell>
          <cell r="J1012">
            <v>0</v>
          </cell>
          <cell r="K1012">
            <v>0</v>
          </cell>
          <cell r="L1012">
            <v>0</v>
          </cell>
          <cell r="M1012">
            <v>0</v>
          </cell>
          <cell r="N1012">
            <v>0</v>
          </cell>
          <cell r="O1012">
            <v>0</v>
          </cell>
          <cell r="P1012">
            <v>0</v>
          </cell>
          <cell r="Q1012">
            <v>0</v>
          </cell>
        </row>
        <row r="1013">
          <cell r="B1013" t="str">
            <v>천안공장제제1팀(나정&amp;산제1)5104110</v>
          </cell>
          <cell r="C1013" t="str">
            <v>천안공장제제1팀(나정&amp;산제1)</v>
          </cell>
          <cell r="D1013" t="str">
            <v>5104110</v>
          </cell>
          <cell r="E1013" t="str">
            <v>여비교통비-해외출장비(제조)</v>
          </cell>
          <cell r="F1013">
            <v>0</v>
          </cell>
          <cell r="G1013">
            <v>0</v>
          </cell>
          <cell r="H1013">
            <v>0</v>
          </cell>
          <cell r="I1013">
            <v>0</v>
          </cell>
          <cell r="J1013">
            <v>0</v>
          </cell>
          <cell r="K1013">
            <v>0</v>
          </cell>
          <cell r="L1013">
            <v>0</v>
          </cell>
          <cell r="M1013">
            <v>0</v>
          </cell>
          <cell r="N1013">
            <v>0</v>
          </cell>
          <cell r="O1013">
            <v>0</v>
          </cell>
          <cell r="P1013">
            <v>0</v>
          </cell>
          <cell r="Q1013">
            <v>0</v>
          </cell>
        </row>
        <row r="1014">
          <cell r="B1014" t="str">
            <v>천안공장제제1팀(나정&amp;산제1)5104120</v>
          </cell>
          <cell r="C1014" t="str">
            <v>천안공장제제1팀(나정&amp;산제1)</v>
          </cell>
          <cell r="D1014" t="str">
            <v>5104120</v>
          </cell>
          <cell r="E1014" t="str">
            <v>여비교통비-시외출장비(제조)</v>
          </cell>
          <cell r="F1014">
            <v>0</v>
          </cell>
          <cell r="G1014">
            <v>0</v>
          </cell>
          <cell r="H1014">
            <v>0</v>
          </cell>
          <cell r="I1014">
            <v>0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</row>
        <row r="1015">
          <cell r="B1015" t="str">
            <v>천안공장제제1팀(나정&amp;산제1)5104130</v>
          </cell>
          <cell r="C1015" t="str">
            <v>천안공장제제1팀(나정&amp;산제1)</v>
          </cell>
          <cell r="D1015" t="str">
            <v>5104130</v>
          </cell>
          <cell r="E1015" t="str">
            <v>여비교통비-시내출장비(제조)</v>
          </cell>
          <cell r="F1015">
            <v>0</v>
          </cell>
          <cell r="G1015">
            <v>0</v>
          </cell>
          <cell r="H1015">
            <v>0</v>
          </cell>
          <cell r="I1015">
            <v>0</v>
          </cell>
          <cell r="J1015">
            <v>0</v>
          </cell>
          <cell r="K1015">
            <v>0</v>
          </cell>
          <cell r="L1015">
            <v>0</v>
          </cell>
          <cell r="M1015">
            <v>0</v>
          </cell>
          <cell r="N1015">
            <v>0</v>
          </cell>
          <cell r="O1015">
            <v>0</v>
          </cell>
          <cell r="P1015">
            <v>0</v>
          </cell>
          <cell r="Q1015">
            <v>0</v>
          </cell>
        </row>
        <row r="1016">
          <cell r="B1016" t="str">
            <v>천안공장제제1팀(나정&amp;산제1)5104140</v>
          </cell>
          <cell r="C1016" t="str">
            <v>천안공장제제1팀(나정&amp;산제1)</v>
          </cell>
          <cell r="D1016" t="str">
            <v>5104140</v>
          </cell>
          <cell r="E1016" t="str">
            <v/>
          </cell>
          <cell r="F1016">
            <v>0</v>
          </cell>
          <cell r="G1016">
            <v>0</v>
          </cell>
          <cell r="H1016">
            <v>0</v>
          </cell>
          <cell r="I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</row>
        <row r="1017">
          <cell r="B1017" t="str">
            <v>천안공장제제1팀(나정&amp;산제1)5104150</v>
          </cell>
          <cell r="C1017" t="str">
            <v>천안공장제제1팀(나정&amp;산제1)</v>
          </cell>
          <cell r="D1017" t="str">
            <v>5104150</v>
          </cell>
          <cell r="E1017" t="str">
            <v>여비교통비-해외여비(제조)</v>
          </cell>
          <cell r="F1017">
            <v>0</v>
          </cell>
          <cell r="G1017">
            <v>0</v>
          </cell>
          <cell r="H1017">
            <v>0</v>
          </cell>
          <cell r="I1017">
            <v>0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0</v>
          </cell>
        </row>
        <row r="1018">
          <cell r="B1018" t="str">
            <v>천안공장제제1팀(나정&amp;산제1)5105160</v>
          </cell>
          <cell r="C1018" t="str">
            <v>천안공장제제1팀(나정&amp;산제1)</v>
          </cell>
          <cell r="D1018" t="str">
            <v>5105160</v>
          </cell>
          <cell r="E1018" t="str">
            <v>통신비-시설유지비(제조)</v>
          </cell>
          <cell r="F1018">
            <v>0</v>
          </cell>
          <cell r="G1018">
            <v>0</v>
          </cell>
          <cell r="H1018">
            <v>0</v>
          </cell>
          <cell r="I1018">
            <v>0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</v>
          </cell>
          <cell r="Q1018">
            <v>0</v>
          </cell>
        </row>
        <row r="1019">
          <cell r="B1019" t="str">
            <v>천안공장제제1팀(나정&amp;산제1)5105150</v>
          </cell>
          <cell r="C1019" t="str">
            <v>천안공장제제1팀(나정&amp;산제1)</v>
          </cell>
          <cell r="D1019" t="str">
            <v>5105150</v>
          </cell>
          <cell r="E1019" t="str">
            <v>통신비-정보통신사용료(제조)</v>
          </cell>
          <cell r="F1019">
            <v>0</v>
          </cell>
          <cell r="G1019">
            <v>0</v>
          </cell>
          <cell r="H1019">
            <v>0</v>
          </cell>
          <cell r="I1019">
            <v>0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</v>
          </cell>
          <cell r="Q1019">
            <v>0</v>
          </cell>
        </row>
        <row r="1020">
          <cell r="B1020" t="str">
            <v>천안공장제제1팀(나정&amp;산제1)5105140</v>
          </cell>
          <cell r="C1020" t="str">
            <v>천안공장제제1팀(나정&amp;산제1)</v>
          </cell>
          <cell r="D1020" t="str">
            <v>5105140</v>
          </cell>
          <cell r="E1020" t="str">
            <v>통신비-우편전보료(제조)</v>
          </cell>
          <cell r="F1020">
            <v>0</v>
          </cell>
          <cell r="G1020">
            <v>0</v>
          </cell>
          <cell r="H1020">
            <v>0</v>
          </cell>
          <cell r="I1020">
            <v>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  <cell r="Q1020">
            <v>0</v>
          </cell>
        </row>
        <row r="1021">
          <cell r="B1021" t="str">
            <v>천안공장제제1팀(나정&amp;산제1)5105130</v>
          </cell>
          <cell r="C1021" t="str">
            <v>천안공장제제1팀(나정&amp;산제1)</v>
          </cell>
          <cell r="D1021" t="str">
            <v>5105130</v>
          </cell>
          <cell r="E1021" t="str">
            <v/>
          </cell>
          <cell r="F1021">
            <v>0</v>
          </cell>
          <cell r="G1021">
            <v>0</v>
          </cell>
          <cell r="H1021">
            <v>0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</row>
        <row r="1022">
          <cell r="B1022" t="str">
            <v>천안공장제제1팀(나정&amp;산제1)5105120</v>
          </cell>
          <cell r="C1022" t="str">
            <v>천안공장제제1팀(나정&amp;산제1)</v>
          </cell>
          <cell r="D1022" t="str">
            <v>5105120</v>
          </cell>
          <cell r="E1022" t="str">
            <v/>
          </cell>
          <cell r="F1022">
            <v>0</v>
          </cell>
          <cell r="G1022">
            <v>0</v>
          </cell>
          <cell r="H1022">
            <v>0</v>
          </cell>
          <cell r="I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0</v>
          </cell>
        </row>
        <row r="1023">
          <cell r="B1023" t="str">
            <v>천안공장제제1팀(나정&amp;산제1)5105110</v>
          </cell>
          <cell r="C1023" t="str">
            <v>천안공장제제1팀(나정&amp;산제1)</v>
          </cell>
          <cell r="D1023" t="str">
            <v>5105110</v>
          </cell>
          <cell r="E1023" t="str">
            <v/>
          </cell>
          <cell r="F1023">
            <v>0</v>
          </cell>
          <cell r="G1023">
            <v>0</v>
          </cell>
          <cell r="H1023">
            <v>0</v>
          </cell>
          <cell r="I1023">
            <v>0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  <cell r="Q1023">
            <v>0</v>
          </cell>
        </row>
        <row r="1024">
          <cell r="B1024" t="str">
            <v>천안공장제제1팀(나정&amp;산제1)5105111</v>
          </cell>
          <cell r="C1024" t="str">
            <v>천안공장제제1팀(나정&amp;산제1)</v>
          </cell>
          <cell r="D1024" t="str">
            <v>5105111</v>
          </cell>
          <cell r="E1024" t="str">
            <v>통신비-전화료(제조)</v>
          </cell>
          <cell r="F1024">
            <v>0</v>
          </cell>
          <cell r="G1024">
            <v>0</v>
          </cell>
          <cell r="H1024">
            <v>0</v>
          </cell>
          <cell r="I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0</v>
          </cell>
        </row>
        <row r="1025">
          <cell r="B1025" t="str">
            <v>천안공장제제1팀(나정&amp;산제1)5106110</v>
          </cell>
          <cell r="C1025" t="str">
            <v>천안공장제제1팀(나정&amp;산제1)</v>
          </cell>
          <cell r="D1025" t="str">
            <v>5106110</v>
          </cell>
          <cell r="E1025" t="str">
            <v>수도광열비-수도료(제조)</v>
          </cell>
          <cell r="F1025">
            <v>0</v>
          </cell>
          <cell r="G1025">
            <v>0</v>
          </cell>
          <cell r="H1025">
            <v>0</v>
          </cell>
          <cell r="I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0</v>
          </cell>
        </row>
        <row r="1026">
          <cell r="B1026" t="str">
            <v>천안공장제제1팀(나정&amp;산제1)5106120</v>
          </cell>
          <cell r="C1026" t="str">
            <v>천안공장제제1팀(나정&amp;산제1)</v>
          </cell>
          <cell r="D1026" t="str">
            <v>5106120</v>
          </cell>
          <cell r="E1026" t="str">
            <v/>
          </cell>
          <cell r="F1026">
            <v>0</v>
          </cell>
          <cell r="G1026">
            <v>0</v>
          </cell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0</v>
          </cell>
        </row>
        <row r="1027">
          <cell r="B1027" t="str">
            <v>천안공장제제1팀(나정&amp;산제1)5106130</v>
          </cell>
          <cell r="C1027" t="str">
            <v>천안공장제제1팀(나정&amp;산제1)</v>
          </cell>
          <cell r="D1027" t="str">
            <v>5106130</v>
          </cell>
          <cell r="E1027" t="str">
            <v>수도광열비-전력료(제조)</v>
          </cell>
          <cell r="F1027">
            <v>0</v>
          </cell>
          <cell r="G1027">
            <v>0</v>
          </cell>
          <cell r="H1027">
            <v>0</v>
          </cell>
          <cell r="I1027">
            <v>0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  <cell r="Q1027">
            <v>0</v>
          </cell>
        </row>
        <row r="1028">
          <cell r="B1028" t="str">
            <v>천안공장제제1팀(나정&amp;산제1)5106140</v>
          </cell>
          <cell r="C1028" t="str">
            <v>천안공장제제1팀(나정&amp;산제1)</v>
          </cell>
          <cell r="D1028" t="str">
            <v>5106140</v>
          </cell>
          <cell r="E1028" t="str">
            <v/>
          </cell>
          <cell r="F1028">
            <v>0</v>
          </cell>
          <cell r="G1028">
            <v>0</v>
          </cell>
          <cell r="H1028">
            <v>0</v>
          </cell>
          <cell r="I1028">
            <v>0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</row>
        <row r="1029">
          <cell r="B1029" t="str">
            <v>천안공장제제1팀(나정&amp;산제1)5106150</v>
          </cell>
          <cell r="C1029" t="str">
            <v>천안공장제제1팀(나정&amp;산제1)</v>
          </cell>
          <cell r="D1029" t="str">
            <v>5106150</v>
          </cell>
          <cell r="E1029" t="str">
            <v/>
          </cell>
          <cell r="F1029">
            <v>0</v>
          </cell>
          <cell r="G1029">
            <v>0</v>
          </cell>
          <cell r="H1029">
            <v>0</v>
          </cell>
          <cell r="I1029">
            <v>0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0</v>
          </cell>
        </row>
        <row r="1030">
          <cell r="B1030" t="str">
            <v>천안공장제제1팀(나정&amp;산제1)5106160</v>
          </cell>
          <cell r="C1030" t="str">
            <v>천안공장제제1팀(나정&amp;산제1)</v>
          </cell>
          <cell r="D1030" t="str">
            <v>5106160</v>
          </cell>
          <cell r="E1030" t="str">
            <v/>
          </cell>
          <cell r="F1030">
            <v>0</v>
          </cell>
          <cell r="G1030">
            <v>0</v>
          </cell>
          <cell r="H1030">
            <v>0</v>
          </cell>
          <cell r="I1030">
            <v>0</v>
          </cell>
          <cell r="J1030">
            <v>0</v>
          </cell>
          <cell r="K1030">
            <v>0</v>
          </cell>
          <cell r="L1030">
            <v>0</v>
          </cell>
          <cell r="M1030">
            <v>0</v>
          </cell>
          <cell r="N1030">
            <v>0</v>
          </cell>
          <cell r="O1030">
            <v>0</v>
          </cell>
          <cell r="P1030">
            <v>0</v>
          </cell>
          <cell r="Q1030">
            <v>0</v>
          </cell>
        </row>
        <row r="1031">
          <cell r="B1031" t="str">
            <v>천안공장제제1팀(나정&amp;산제1)5106141</v>
          </cell>
          <cell r="C1031" t="str">
            <v>천안공장제제1팀(나정&amp;산제1)</v>
          </cell>
          <cell r="D1031" t="str">
            <v>5106141</v>
          </cell>
          <cell r="E1031" t="str">
            <v>수도광열비-연료난방비(제조)</v>
          </cell>
          <cell r="F1031">
            <v>0</v>
          </cell>
          <cell r="G1031">
            <v>0</v>
          </cell>
          <cell r="H1031">
            <v>0</v>
          </cell>
          <cell r="I1031">
            <v>0</v>
          </cell>
          <cell r="J1031">
            <v>0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O1031">
            <v>0</v>
          </cell>
          <cell r="P1031">
            <v>0</v>
          </cell>
          <cell r="Q1031">
            <v>0</v>
          </cell>
        </row>
        <row r="1032">
          <cell r="B1032" t="str">
            <v>천안공장제제1팀(나정&amp;산제1)5107110</v>
          </cell>
          <cell r="C1032" t="str">
            <v>천안공장제제1팀(나정&amp;산제1)</v>
          </cell>
          <cell r="D1032" t="str">
            <v>5107110</v>
          </cell>
          <cell r="E1032" t="str">
            <v>세금과공과-인지세(제조)</v>
          </cell>
          <cell r="F1032">
            <v>0</v>
          </cell>
          <cell r="G1032">
            <v>0</v>
          </cell>
          <cell r="H1032">
            <v>0</v>
          </cell>
          <cell r="I1032">
            <v>0</v>
          </cell>
          <cell r="J1032">
            <v>0</v>
          </cell>
          <cell r="K1032">
            <v>0</v>
          </cell>
          <cell r="L1032">
            <v>0</v>
          </cell>
          <cell r="M1032">
            <v>0</v>
          </cell>
          <cell r="N1032">
            <v>0</v>
          </cell>
          <cell r="O1032">
            <v>0</v>
          </cell>
          <cell r="P1032">
            <v>0</v>
          </cell>
          <cell r="Q1032">
            <v>0</v>
          </cell>
        </row>
        <row r="1033">
          <cell r="B1033" t="str">
            <v>천안공장제제1팀(나정&amp;산제1)5107130</v>
          </cell>
          <cell r="C1033" t="str">
            <v>천안공장제제1팀(나정&amp;산제1)</v>
          </cell>
          <cell r="D1033" t="str">
            <v>5107130</v>
          </cell>
          <cell r="E1033" t="str">
            <v>세금과공과-종업원분주민세(제조)</v>
          </cell>
          <cell r="F1033">
            <v>0</v>
          </cell>
          <cell r="G1033">
            <v>0</v>
          </cell>
          <cell r="H1033">
            <v>0</v>
          </cell>
          <cell r="I1033">
            <v>0</v>
          </cell>
          <cell r="J1033">
            <v>0</v>
          </cell>
          <cell r="K1033">
            <v>0</v>
          </cell>
          <cell r="L1033">
            <v>0</v>
          </cell>
          <cell r="M1033">
            <v>0</v>
          </cell>
          <cell r="N1033">
            <v>0</v>
          </cell>
          <cell r="O1033">
            <v>0</v>
          </cell>
          <cell r="P1033">
            <v>0</v>
          </cell>
          <cell r="Q1033">
            <v>0</v>
          </cell>
        </row>
        <row r="1034">
          <cell r="B1034" t="str">
            <v>천안공장제제1팀(나정&amp;산제1)5107120</v>
          </cell>
          <cell r="C1034" t="str">
            <v>천안공장제제1팀(나정&amp;산제1)</v>
          </cell>
          <cell r="D1034" t="str">
            <v>5107120</v>
          </cell>
          <cell r="E1034" t="str">
            <v>세금과공과-주민세(제조)</v>
          </cell>
          <cell r="F1034">
            <v>0</v>
          </cell>
          <cell r="G1034">
            <v>0</v>
          </cell>
          <cell r="H1034">
            <v>0</v>
          </cell>
          <cell r="I1034">
            <v>0</v>
          </cell>
          <cell r="J1034">
            <v>0</v>
          </cell>
          <cell r="K1034">
            <v>0</v>
          </cell>
          <cell r="L1034">
            <v>0</v>
          </cell>
          <cell r="M1034">
            <v>0</v>
          </cell>
          <cell r="N1034">
            <v>0</v>
          </cell>
          <cell r="O1034">
            <v>0</v>
          </cell>
          <cell r="P1034">
            <v>0</v>
          </cell>
          <cell r="Q1034">
            <v>0</v>
          </cell>
        </row>
        <row r="1035">
          <cell r="B1035" t="str">
            <v>천안공장제제1팀(나정&amp;산제1)5107140</v>
          </cell>
          <cell r="C1035" t="str">
            <v>천안공장제제1팀(나정&amp;산제1)</v>
          </cell>
          <cell r="D1035" t="str">
            <v>5107140</v>
          </cell>
          <cell r="E1035" t="str">
            <v>세금과공과-재산세(제조)</v>
          </cell>
          <cell r="F1035">
            <v>0</v>
          </cell>
          <cell r="G1035">
            <v>0</v>
          </cell>
          <cell r="H1035">
            <v>0</v>
          </cell>
          <cell r="I1035">
            <v>0</v>
          </cell>
          <cell r="J1035">
            <v>0</v>
          </cell>
          <cell r="K1035">
            <v>0</v>
          </cell>
          <cell r="L1035">
            <v>0</v>
          </cell>
          <cell r="M1035">
            <v>0</v>
          </cell>
          <cell r="N1035">
            <v>0</v>
          </cell>
          <cell r="O1035">
            <v>0</v>
          </cell>
          <cell r="P1035">
            <v>0</v>
          </cell>
          <cell r="Q1035">
            <v>0</v>
          </cell>
        </row>
        <row r="1036">
          <cell r="B1036" t="str">
            <v>천안공장제제1팀(나정&amp;산제1)5107150</v>
          </cell>
          <cell r="C1036" t="str">
            <v>천안공장제제1팀(나정&amp;산제1)</v>
          </cell>
          <cell r="D1036" t="str">
            <v>5107150</v>
          </cell>
          <cell r="E1036" t="str">
            <v>세금과공과-차량세(제조)</v>
          </cell>
          <cell r="F1036">
            <v>0</v>
          </cell>
          <cell r="G1036">
            <v>0</v>
          </cell>
          <cell r="H1036">
            <v>0</v>
          </cell>
          <cell r="I1036">
            <v>0</v>
          </cell>
          <cell r="J1036">
            <v>0</v>
          </cell>
          <cell r="K1036">
            <v>0</v>
          </cell>
          <cell r="L1036">
            <v>0</v>
          </cell>
          <cell r="M1036">
            <v>0</v>
          </cell>
          <cell r="N1036">
            <v>0</v>
          </cell>
          <cell r="O1036">
            <v>0</v>
          </cell>
          <cell r="P1036">
            <v>0</v>
          </cell>
          <cell r="Q1036">
            <v>0</v>
          </cell>
        </row>
        <row r="1037">
          <cell r="B1037" t="str">
            <v>천안공장제제1팀(나정&amp;산제1)5107160</v>
          </cell>
          <cell r="C1037" t="str">
            <v>천안공장제제1팀(나정&amp;산제1)</v>
          </cell>
          <cell r="D1037" t="str">
            <v>5107160</v>
          </cell>
          <cell r="E1037" t="str">
            <v>세금과공과-면허세(제조)</v>
          </cell>
          <cell r="F1037">
            <v>0</v>
          </cell>
          <cell r="G1037">
            <v>0</v>
          </cell>
          <cell r="H1037">
            <v>0</v>
          </cell>
          <cell r="I1037">
            <v>0</v>
          </cell>
          <cell r="J1037">
            <v>0</v>
          </cell>
          <cell r="K1037">
            <v>0</v>
          </cell>
          <cell r="L1037">
            <v>0</v>
          </cell>
          <cell r="M1037">
            <v>0</v>
          </cell>
          <cell r="N1037">
            <v>0</v>
          </cell>
          <cell r="O1037">
            <v>0</v>
          </cell>
          <cell r="P1037">
            <v>0</v>
          </cell>
          <cell r="Q1037">
            <v>0</v>
          </cell>
        </row>
        <row r="1038">
          <cell r="B1038" t="str">
            <v>천안공장제제1팀(나정&amp;산제1)5107170</v>
          </cell>
          <cell r="C1038" t="str">
            <v>천안공장제제1팀(나정&amp;산제1)</v>
          </cell>
          <cell r="D1038" t="str">
            <v>5107170</v>
          </cell>
          <cell r="E1038" t="str">
            <v>세금과공과-기타제세(제조)</v>
          </cell>
          <cell r="F1038">
            <v>0</v>
          </cell>
          <cell r="G1038">
            <v>0</v>
          </cell>
          <cell r="H1038">
            <v>0</v>
          </cell>
          <cell r="I1038">
            <v>0</v>
          </cell>
          <cell r="J1038">
            <v>0</v>
          </cell>
          <cell r="K1038">
            <v>0</v>
          </cell>
          <cell r="L1038">
            <v>0</v>
          </cell>
          <cell r="M1038">
            <v>0</v>
          </cell>
          <cell r="N1038">
            <v>0</v>
          </cell>
          <cell r="O1038">
            <v>0</v>
          </cell>
          <cell r="P1038">
            <v>0</v>
          </cell>
          <cell r="Q1038">
            <v>0</v>
          </cell>
        </row>
        <row r="1039">
          <cell r="B1039" t="str">
            <v>천안공장제제1팀(나정&amp;산제1)5107180</v>
          </cell>
          <cell r="C1039" t="str">
            <v>천안공장제제1팀(나정&amp;산제1)</v>
          </cell>
          <cell r="D1039" t="str">
            <v>5107180</v>
          </cell>
          <cell r="E1039" t="str">
            <v/>
          </cell>
          <cell r="F1039">
            <v>0</v>
          </cell>
          <cell r="G1039">
            <v>0</v>
          </cell>
          <cell r="H1039">
            <v>0</v>
          </cell>
          <cell r="I1039">
            <v>0</v>
          </cell>
          <cell r="J1039">
            <v>0</v>
          </cell>
          <cell r="K1039">
            <v>0</v>
          </cell>
          <cell r="L1039">
            <v>0</v>
          </cell>
          <cell r="M1039">
            <v>0</v>
          </cell>
          <cell r="N1039">
            <v>0</v>
          </cell>
          <cell r="O1039">
            <v>0</v>
          </cell>
          <cell r="P1039">
            <v>0</v>
          </cell>
          <cell r="Q1039">
            <v>0</v>
          </cell>
        </row>
        <row r="1040">
          <cell r="B1040" t="str">
            <v>천안공장제제1팀(나정&amp;산제1)5107190</v>
          </cell>
          <cell r="C1040" t="str">
            <v>천안공장제제1팀(나정&amp;산제1)</v>
          </cell>
          <cell r="D1040" t="str">
            <v>5107190</v>
          </cell>
          <cell r="E1040" t="str">
            <v>세금과공과-협회비(제조)</v>
          </cell>
          <cell r="F1040">
            <v>0</v>
          </cell>
          <cell r="G1040">
            <v>0</v>
          </cell>
          <cell r="H1040">
            <v>0</v>
          </cell>
          <cell r="I1040">
            <v>0</v>
          </cell>
          <cell r="J1040">
            <v>0</v>
          </cell>
          <cell r="K1040">
            <v>0</v>
          </cell>
          <cell r="L1040">
            <v>0</v>
          </cell>
          <cell r="M1040">
            <v>0</v>
          </cell>
          <cell r="N1040">
            <v>0</v>
          </cell>
          <cell r="O1040">
            <v>0</v>
          </cell>
          <cell r="P1040">
            <v>0</v>
          </cell>
          <cell r="Q1040">
            <v>0</v>
          </cell>
        </row>
        <row r="1041">
          <cell r="B1041" t="str">
            <v>천안공장제제1팀(나정&amp;산제1)5107210</v>
          </cell>
          <cell r="C1041" t="str">
            <v>천안공장제제1팀(나정&amp;산제1)</v>
          </cell>
          <cell r="D1041" t="str">
            <v>5107210</v>
          </cell>
          <cell r="E1041" t="str">
            <v>세금과공과-공과금(제조)</v>
          </cell>
          <cell r="F1041">
            <v>0</v>
          </cell>
          <cell r="G1041">
            <v>0</v>
          </cell>
          <cell r="H1041">
            <v>0</v>
          </cell>
          <cell r="I1041">
            <v>0</v>
          </cell>
          <cell r="J1041">
            <v>0</v>
          </cell>
          <cell r="K1041">
            <v>0</v>
          </cell>
          <cell r="L1041">
            <v>0</v>
          </cell>
          <cell r="M1041">
            <v>0</v>
          </cell>
          <cell r="N1041">
            <v>0</v>
          </cell>
          <cell r="O1041">
            <v>0</v>
          </cell>
          <cell r="P1041">
            <v>0</v>
          </cell>
          <cell r="Q1041">
            <v>0</v>
          </cell>
        </row>
        <row r="1042">
          <cell r="B1042" t="str">
            <v>천안공장제제1팀(나정&amp;산제1)5108110</v>
          </cell>
          <cell r="C1042" t="str">
            <v>천안공장제제1팀(나정&amp;산제1)</v>
          </cell>
          <cell r="D1042" t="str">
            <v>5108110</v>
          </cell>
          <cell r="E1042" t="str">
            <v>지급임차료-건물임차료(제조)</v>
          </cell>
          <cell r="F1042">
            <v>0</v>
          </cell>
          <cell r="G1042">
            <v>0</v>
          </cell>
          <cell r="H1042">
            <v>0</v>
          </cell>
          <cell r="I1042">
            <v>0</v>
          </cell>
          <cell r="J1042">
            <v>0</v>
          </cell>
          <cell r="K1042">
            <v>0</v>
          </cell>
          <cell r="L1042">
            <v>0</v>
          </cell>
          <cell r="M1042">
            <v>0</v>
          </cell>
          <cell r="N1042">
            <v>0</v>
          </cell>
          <cell r="O1042">
            <v>0</v>
          </cell>
          <cell r="P1042">
            <v>0</v>
          </cell>
          <cell r="Q1042">
            <v>0</v>
          </cell>
        </row>
        <row r="1043">
          <cell r="B1043" t="str">
            <v>천안공장제제1팀(나정&amp;산제1)5108120</v>
          </cell>
          <cell r="C1043" t="str">
            <v>천안공장제제1팀(나정&amp;산제1)</v>
          </cell>
          <cell r="D1043" t="str">
            <v>5108120</v>
          </cell>
          <cell r="E1043" t="str">
            <v/>
          </cell>
          <cell r="F1043">
            <v>0</v>
          </cell>
          <cell r="G1043">
            <v>0</v>
          </cell>
          <cell r="H1043">
            <v>0</v>
          </cell>
          <cell r="I1043">
            <v>0</v>
          </cell>
          <cell r="J1043">
            <v>0</v>
          </cell>
          <cell r="K1043">
            <v>0</v>
          </cell>
          <cell r="L1043">
            <v>0</v>
          </cell>
          <cell r="M1043">
            <v>0</v>
          </cell>
          <cell r="N1043">
            <v>0</v>
          </cell>
          <cell r="O1043">
            <v>0</v>
          </cell>
          <cell r="P1043">
            <v>0</v>
          </cell>
          <cell r="Q1043">
            <v>0</v>
          </cell>
        </row>
        <row r="1044">
          <cell r="B1044" t="str">
            <v>천안공장제제1팀(나정&amp;산제1)5108130</v>
          </cell>
          <cell r="C1044" t="str">
            <v>천안공장제제1팀(나정&amp;산제1)</v>
          </cell>
          <cell r="D1044" t="str">
            <v>5108130</v>
          </cell>
          <cell r="E1044" t="str">
            <v/>
          </cell>
          <cell r="F1044">
            <v>0</v>
          </cell>
          <cell r="G1044">
            <v>0</v>
          </cell>
          <cell r="H1044">
            <v>0</v>
          </cell>
          <cell r="I1044">
            <v>0</v>
          </cell>
          <cell r="J1044">
            <v>0</v>
          </cell>
          <cell r="K1044">
            <v>0</v>
          </cell>
          <cell r="L1044">
            <v>0</v>
          </cell>
          <cell r="M1044">
            <v>0</v>
          </cell>
          <cell r="N1044">
            <v>0</v>
          </cell>
          <cell r="O1044">
            <v>0</v>
          </cell>
          <cell r="P1044">
            <v>0</v>
          </cell>
          <cell r="Q1044">
            <v>0</v>
          </cell>
        </row>
        <row r="1045">
          <cell r="B1045" t="str">
            <v>천안공장제제1팀(나정&amp;산제1)5108140</v>
          </cell>
          <cell r="C1045" t="str">
            <v>천안공장제제1팀(나정&amp;산제1)</v>
          </cell>
          <cell r="D1045" t="str">
            <v>5108140</v>
          </cell>
          <cell r="E1045" t="str">
            <v>지급임차료-점용료(제조)</v>
          </cell>
          <cell r="F1045">
            <v>0</v>
          </cell>
          <cell r="G1045">
            <v>0</v>
          </cell>
          <cell r="H1045">
            <v>0</v>
          </cell>
          <cell r="I1045">
            <v>0</v>
          </cell>
          <cell r="J1045">
            <v>0</v>
          </cell>
          <cell r="K1045">
            <v>0</v>
          </cell>
          <cell r="L1045">
            <v>0</v>
          </cell>
          <cell r="M1045">
            <v>0</v>
          </cell>
          <cell r="N1045">
            <v>0</v>
          </cell>
          <cell r="O1045">
            <v>0</v>
          </cell>
          <cell r="P1045">
            <v>0</v>
          </cell>
          <cell r="Q1045">
            <v>0</v>
          </cell>
        </row>
        <row r="1046">
          <cell r="B1046" t="str">
            <v>천안공장제제1팀(나정&amp;산제1)5108150</v>
          </cell>
          <cell r="C1046" t="str">
            <v>천안공장제제1팀(나정&amp;산제1)</v>
          </cell>
          <cell r="D1046" t="str">
            <v>5108150</v>
          </cell>
          <cell r="E1046" t="str">
            <v/>
          </cell>
          <cell r="F1046">
            <v>0</v>
          </cell>
          <cell r="G1046">
            <v>0</v>
          </cell>
          <cell r="H1046">
            <v>0</v>
          </cell>
          <cell r="I1046">
            <v>0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</row>
        <row r="1047">
          <cell r="B1047" t="str">
            <v>천안공장제제1팀(나정&amp;산제1)5108160</v>
          </cell>
          <cell r="C1047" t="str">
            <v>천안공장제제1팀(나정&amp;산제1)</v>
          </cell>
          <cell r="D1047" t="str">
            <v>5108160</v>
          </cell>
          <cell r="E1047" t="str">
            <v/>
          </cell>
          <cell r="F1047">
            <v>0</v>
          </cell>
          <cell r="G1047">
            <v>0</v>
          </cell>
          <cell r="H1047">
            <v>0</v>
          </cell>
          <cell r="I1047">
            <v>0</v>
          </cell>
          <cell r="J1047">
            <v>0</v>
          </cell>
          <cell r="K1047">
            <v>0</v>
          </cell>
          <cell r="L1047">
            <v>0</v>
          </cell>
          <cell r="M1047">
            <v>0</v>
          </cell>
          <cell r="N1047">
            <v>0</v>
          </cell>
          <cell r="O1047">
            <v>0</v>
          </cell>
          <cell r="P1047">
            <v>0</v>
          </cell>
          <cell r="Q1047">
            <v>0</v>
          </cell>
        </row>
        <row r="1048">
          <cell r="B1048" t="str">
            <v>천안공장제제1팀(나정&amp;산제1)5108161</v>
          </cell>
          <cell r="C1048" t="str">
            <v>천안공장제제1팀(나정&amp;산제1)</v>
          </cell>
          <cell r="D1048" t="str">
            <v>5108161</v>
          </cell>
          <cell r="E1048" t="str">
            <v>지급임차료-차량렌트료(제조)</v>
          </cell>
          <cell r="F1048">
            <v>0</v>
          </cell>
          <cell r="G1048">
            <v>0</v>
          </cell>
          <cell r="H1048">
            <v>0</v>
          </cell>
          <cell r="I1048">
            <v>0</v>
          </cell>
          <cell r="J1048">
            <v>0</v>
          </cell>
          <cell r="K1048">
            <v>0</v>
          </cell>
          <cell r="L1048">
            <v>0</v>
          </cell>
          <cell r="M1048">
            <v>0</v>
          </cell>
          <cell r="N1048">
            <v>0</v>
          </cell>
          <cell r="O1048">
            <v>0</v>
          </cell>
          <cell r="P1048">
            <v>0</v>
          </cell>
          <cell r="Q1048">
            <v>0</v>
          </cell>
        </row>
        <row r="1049">
          <cell r="B1049" t="str">
            <v>천안공장제제1팀(나정&amp;산제1)5108162</v>
          </cell>
          <cell r="C1049" t="str">
            <v>천안공장제제1팀(나정&amp;산제1)</v>
          </cell>
          <cell r="D1049" t="str">
            <v>5108162</v>
          </cell>
          <cell r="E1049" t="str">
            <v>지급임차료-차량리스료(제조)</v>
          </cell>
          <cell r="F1049">
            <v>0</v>
          </cell>
          <cell r="G1049">
            <v>0</v>
          </cell>
          <cell r="H1049">
            <v>0</v>
          </cell>
          <cell r="I1049">
            <v>0</v>
          </cell>
          <cell r="J1049">
            <v>0</v>
          </cell>
          <cell r="K1049">
            <v>0</v>
          </cell>
          <cell r="L1049">
            <v>0</v>
          </cell>
          <cell r="M1049">
            <v>0</v>
          </cell>
          <cell r="N1049">
            <v>0</v>
          </cell>
          <cell r="O1049">
            <v>0</v>
          </cell>
          <cell r="P1049">
            <v>0</v>
          </cell>
          <cell r="Q1049">
            <v>0</v>
          </cell>
        </row>
        <row r="1050">
          <cell r="B1050" t="str">
            <v>천안공장제제1팀(나정&amp;산제1)5109110</v>
          </cell>
          <cell r="C1050" t="str">
            <v>천안공장제제1팀(나정&amp;산제1)</v>
          </cell>
          <cell r="D1050" t="str">
            <v>5109110</v>
          </cell>
          <cell r="E1050" t="str">
            <v>감가상각비-건물(제조)</v>
          </cell>
          <cell r="F1050">
            <v>0</v>
          </cell>
          <cell r="G1050">
            <v>0</v>
          </cell>
          <cell r="H1050">
            <v>0</v>
          </cell>
          <cell r="I1050">
            <v>0</v>
          </cell>
          <cell r="J1050">
            <v>0</v>
          </cell>
          <cell r="K1050">
            <v>0</v>
          </cell>
          <cell r="L1050">
            <v>0</v>
          </cell>
          <cell r="M1050">
            <v>0</v>
          </cell>
          <cell r="N1050">
            <v>0</v>
          </cell>
          <cell r="O1050">
            <v>0</v>
          </cell>
          <cell r="P1050">
            <v>0</v>
          </cell>
          <cell r="Q1050">
            <v>0</v>
          </cell>
        </row>
        <row r="1051">
          <cell r="B1051" t="str">
            <v>천안공장제제1팀(나정&amp;산제1)5109120</v>
          </cell>
          <cell r="C1051" t="str">
            <v>천안공장제제1팀(나정&amp;산제1)</v>
          </cell>
          <cell r="D1051" t="str">
            <v>5109120</v>
          </cell>
          <cell r="E1051" t="str">
            <v>감가상각비-구축물(제조)</v>
          </cell>
          <cell r="F1051">
            <v>0</v>
          </cell>
          <cell r="G1051">
            <v>0</v>
          </cell>
          <cell r="H1051">
            <v>0</v>
          </cell>
          <cell r="I1051">
            <v>0</v>
          </cell>
          <cell r="J1051">
            <v>0</v>
          </cell>
          <cell r="K1051">
            <v>0</v>
          </cell>
          <cell r="L1051">
            <v>0</v>
          </cell>
          <cell r="M1051">
            <v>0</v>
          </cell>
          <cell r="N1051">
            <v>0</v>
          </cell>
          <cell r="O1051">
            <v>0</v>
          </cell>
          <cell r="P1051">
            <v>0</v>
          </cell>
          <cell r="Q1051">
            <v>0</v>
          </cell>
        </row>
        <row r="1052">
          <cell r="B1052" t="str">
            <v>천안공장제제1팀(나정&amp;산제1)5109130</v>
          </cell>
          <cell r="C1052" t="str">
            <v>천안공장제제1팀(나정&amp;산제1)</v>
          </cell>
          <cell r="D1052" t="str">
            <v>5109130</v>
          </cell>
          <cell r="E1052" t="str">
            <v>감가상각비-기계장치(제조)</v>
          </cell>
          <cell r="F1052">
            <v>20848643</v>
          </cell>
          <cell r="G1052">
            <v>20848570</v>
          </cell>
          <cell r="H1052">
            <v>19565321</v>
          </cell>
          <cell r="I1052">
            <v>19565271</v>
          </cell>
          <cell r="J1052">
            <v>12935475</v>
          </cell>
          <cell r="K1052">
            <v>12935475</v>
          </cell>
          <cell r="L1052">
            <v>12935422</v>
          </cell>
          <cell r="M1052">
            <v>10710313</v>
          </cell>
          <cell r="N1052">
            <v>10093663</v>
          </cell>
          <cell r="O1052">
            <v>10093663</v>
          </cell>
          <cell r="P1052">
            <v>10093621</v>
          </cell>
          <cell r="Q1052">
            <v>7360124</v>
          </cell>
        </row>
        <row r="1053">
          <cell r="B1053" t="str">
            <v>천안공장제제1팀(나정&amp;산제1)5109140</v>
          </cell>
          <cell r="C1053" t="str">
            <v>천안공장제제1팀(나정&amp;산제1)</v>
          </cell>
          <cell r="D1053" t="str">
            <v>5109140</v>
          </cell>
          <cell r="E1053" t="str">
            <v>감가상각비-공구기구(제조)</v>
          </cell>
          <cell r="F1053">
            <v>0</v>
          </cell>
          <cell r="G1053">
            <v>0</v>
          </cell>
          <cell r="H1053">
            <v>0</v>
          </cell>
          <cell r="I1053">
            <v>0</v>
          </cell>
          <cell r="J1053">
            <v>0</v>
          </cell>
          <cell r="K1053">
            <v>0</v>
          </cell>
          <cell r="L1053">
            <v>0</v>
          </cell>
          <cell r="M1053">
            <v>0</v>
          </cell>
          <cell r="N1053">
            <v>0</v>
          </cell>
          <cell r="O1053">
            <v>0</v>
          </cell>
          <cell r="P1053">
            <v>0</v>
          </cell>
          <cell r="Q1053">
            <v>0</v>
          </cell>
        </row>
        <row r="1054">
          <cell r="B1054" t="str">
            <v>천안공장제제1팀(나정&amp;산제1)5109150</v>
          </cell>
          <cell r="C1054" t="str">
            <v>천안공장제제1팀(나정&amp;산제1)</v>
          </cell>
          <cell r="D1054" t="str">
            <v>5109150</v>
          </cell>
          <cell r="E1054" t="str">
            <v>감가상각비-차량운반구(제조)</v>
          </cell>
          <cell r="F1054">
            <v>0</v>
          </cell>
          <cell r="G1054">
            <v>0</v>
          </cell>
          <cell r="H1054">
            <v>0</v>
          </cell>
          <cell r="I1054">
            <v>0</v>
          </cell>
          <cell r="J1054">
            <v>0</v>
          </cell>
          <cell r="K1054">
            <v>0</v>
          </cell>
          <cell r="L1054">
            <v>0</v>
          </cell>
          <cell r="M1054">
            <v>0</v>
          </cell>
          <cell r="N1054">
            <v>0</v>
          </cell>
          <cell r="O1054">
            <v>0</v>
          </cell>
          <cell r="P1054">
            <v>0</v>
          </cell>
          <cell r="Q1054">
            <v>0</v>
          </cell>
        </row>
        <row r="1055">
          <cell r="B1055" t="str">
            <v>천안공장제제1팀(나정&amp;산제1)5109160</v>
          </cell>
          <cell r="C1055" t="str">
            <v>천안공장제제1팀(나정&amp;산제1)</v>
          </cell>
          <cell r="D1055" t="str">
            <v>5109160</v>
          </cell>
          <cell r="E1055" t="str">
            <v/>
          </cell>
          <cell r="F1055">
            <v>0</v>
          </cell>
          <cell r="G1055">
            <v>0</v>
          </cell>
          <cell r="H1055">
            <v>0</v>
          </cell>
          <cell r="I1055">
            <v>0</v>
          </cell>
          <cell r="J1055">
            <v>0</v>
          </cell>
          <cell r="K1055">
            <v>0</v>
          </cell>
          <cell r="L1055">
            <v>0</v>
          </cell>
          <cell r="M1055">
            <v>0</v>
          </cell>
          <cell r="N1055">
            <v>0</v>
          </cell>
          <cell r="O1055">
            <v>0</v>
          </cell>
          <cell r="P1055">
            <v>0</v>
          </cell>
          <cell r="Q1055">
            <v>0</v>
          </cell>
        </row>
        <row r="1056">
          <cell r="B1056" t="str">
            <v>천안공장제제1팀(나정&amp;산제1)5109170</v>
          </cell>
          <cell r="C1056" t="str">
            <v>천안공장제제1팀(나정&amp;산제1)</v>
          </cell>
          <cell r="D1056" t="str">
            <v>5109170</v>
          </cell>
          <cell r="E1056" t="str">
            <v>감가상각비-산업재산권(제조)</v>
          </cell>
          <cell r="F1056">
            <v>0</v>
          </cell>
          <cell r="G1056">
            <v>0</v>
          </cell>
          <cell r="H1056">
            <v>0</v>
          </cell>
          <cell r="I1056">
            <v>0</v>
          </cell>
          <cell r="J1056">
            <v>0</v>
          </cell>
          <cell r="K1056">
            <v>0</v>
          </cell>
          <cell r="L1056">
            <v>0</v>
          </cell>
          <cell r="M1056">
            <v>0</v>
          </cell>
          <cell r="N1056">
            <v>0</v>
          </cell>
          <cell r="O1056">
            <v>0</v>
          </cell>
          <cell r="P1056">
            <v>0</v>
          </cell>
          <cell r="Q1056">
            <v>0</v>
          </cell>
        </row>
        <row r="1057">
          <cell r="B1057" t="str">
            <v>천안공장제제1팀(나정&amp;산제1)5109180</v>
          </cell>
          <cell r="C1057" t="str">
            <v>천안공장제제1팀(나정&amp;산제1)</v>
          </cell>
          <cell r="D1057" t="str">
            <v>5109180</v>
          </cell>
          <cell r="E1057" t="str">
            <v/>
          </cell>
          <cell r="F1057">
            <v>0</v>
          </cell>
          <cell r="G1057">
            <v>0</v>
          </cell>
          <cell r="H1057">
            <v>0</v>
          </cell>
          <cell r="I1057">
            <v>0</v>
          </cell>
          <cell r="J1057">
            <v>0</v>
          </cell>
          <cell r="K1057">
            <v>0</v>
          </cell>
          <cell r="L1057">
            <v>0</v>
          </cell>
          <cell r="M1057">
            <v>0</v>
          </cell>
          <cell r="N1057">
            <v>0</v>
          </cell>
          <cell r="O1057">
            <v>0</v>
          </cell>
          <cell r="P1057">
            <v>0</v>
          </cell>
          <cell r="Q1057">
            <v>0</v>
          </cell>
        </row>
        <row r="1058">
          <cell r="B1058" t="str">
            <v>천안공장제제1팀(나정&amp;산제1)5109190</v>
          </cell>
          <cell r="C1058" t="str">
            <v>천안공장제제1팀(나정&amp;산제1)</v>
          </cell>
          <cell r="D1058" t="str">
            <v>5109190</v>
          </cell>
          <cell r="E1058" t="str">
            <v/>
          </cell>
          <cell r="F1058">
            <v>0</v>
          </cell>
          <cell r="G1058">
            <v>0</v>
          </cell>
          <cell r="H1058">
            <v>0</v>
          </cell>
          <cell r="I1058">
            <v>0</v>
          </cell>
          <cell r="J1058">
            <v>0</v>
          </cell>
          <cell r="K1058">
            <v>0</v>
          </cell>
          <cell r="L1058">
            <v>0</v>
          </cell>
          <cell r="M1058">
            <v>0</v>
          </cell>
          <cell r="N1058">
            <v>0</v>
          </cell>
          <cell r="O1058">
            <v>0</v>
          </cell>
          <cell r="P1058">
            <v>0</v>
          </cell>
          <cell r="Q1058">
            <v>0</v>
          </cell>
        </row>
        <row r="1059">
          <cell r="B1059" t="str">
            <v>천안공장제제1팀(나정&amp;산제1)5109210</v>
          </cell>
          <cell r="C1059" t="str">
            <v>천안공장제제1팀(나정&amp;산제1)</v>
          </cell>
          <cell r="D1059" t="str">
            <v>5109210</v>
          </cell>
          <cell r="E1059" t="str">
            <v>감가상각비-임차자산개량(제조)</v>
          </cell>
          <cell r="F1059">
            <v>0</v>
          </cell>
          <cell r="G1059">
            <v>0</v>
          </cell>
          <cell r="H1059">
            <v>0</v>
          </cell>
          <cell r="I1059">
            <v>0</v>
          </cell>
          <cell r="J1059">
            <v>0</v>
          </cell>
          <cell r="K1059">
            <v>0</v>
          </cell>
          <cell r="L1059">
            <v>0</v>
          </cell>
          <cell r="M1059">
            <v>0</v>
          </cell>
          <cell r="N1059">
            <v>0</v>
          </cell>
          <cell r="O1059">
            <v>0</v>
          </cell>
          <cell r="P1059">
            <v>0</v>
          </cell>
          <cell r="Q1059">
            <v>0</v>
          </cell>
        </row>
        <row r="1060">
          <cell r="B1060" t="str">
            <v>천안공장제제1팀(나정&amp;산제1)5109220</v>
          </cell>
          <cell r="C1060" t="str">
            <v>천안공장제제1팀(나정&amp;산제1)</v>
          </cell>
          <cell r="D1060" t="str">
            <v>5109220</v>
          </cell>
          <cell r="E1060" t="str">
            <v>감가상각비-비품(제조)</v>
          </cell>
          <cell r="F1060">
            <v>0</v>
          </cell>
          <cell r="G1060">
            <v>0</v>
          </cell>
          <cell r="H1060">
            <v>0</v>
          </cell>
          <cell r="I1060">
            <v>0</v>
          </cell>
          <cell r="J1060">
            <v>0</v>
          </cell>
          <cell r="K1060">
            <v>0</v>
          </cell>
          <cell r="L1060">
            <v>0</v>
          </cell>
          <cell r="M1060">
            <v>0</v>
          </cell>
          <cell r="N1060">
            <v>0</v>
          </cell>
          <cell r="O1060">
            <v>0</v>
          </cell>
          <cell r="P1060">
            <v>0</v>
          </cell>
          <cell r="Q1060">
            <v>0</v>
          </cell>
        </row>
        <row r="1061">
          <cell r="B1061" t="str">
            <v>천안공장제제1팀(나정&amp;산제1)5110110</v>
          </cell>
          <cell r="C1061" t="str">
            <v>천안공장제제1팀(나정&amp;산제1)</v>
          </cell>
          <cell r="D1061" t="str">
            <v>5110110</v>
          </cell>
          <cell r="E1061" t="str">
            <v>수선비-건물(제조)</v>
          </cell>
          <cell r="F1061">
            <v>0</v>
          </cell>
          <cell r="G1061">
            <v>0</v>
          </cell>
          <cell r="H1061">
            <v>0</v>
          </cell>
          <cell r="I1061">
            <v>0</v>
          </cell>
          <cell r="J1061">
            <v>0</v>
          </cell>
          <cell r="K1061">
            <v>0</v>
          </cell>
          <cell r="L1061">
            <v>0</v>
          </cell>
          <cell r="M1061">
            <v>0</v>
          </cell>
          <cell r="N1061">
            <v>0</v>
          </cell>
          <cell r="O1061">
            <v>0</v>
          </cell>
          <cell r="P1061">
            <v>0</v>
          </cell>
          <cell r="Q1061">
            <v>0</v>
          </cell>
        </row>
        <row r="1062">
          <cell r="B1062" t="str">
            <v>천안공장제제1팀(나정&amp;산제1)5110120</v>
          </cell>
          <cell r="C1062" t="str">
            <v>천안공장제제1팀(나정&amp;산제1)</v>
          </cell>
          <cell r="D1062" t="str">
            <v>5110120</v>
          </cell>
          <cell r="E1062" t="str">
            <v>수선비-구축물(제조)</v>
          </cell>
          <cell r="F1062">
            <v>0</v>
          </cell>
          <cell r="G1062">
            <v>0</v>
          </cell>
          <cell r="H1062">
            <v>0</v>
          </cell>
          <cell r="I1062">
            <v>0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</row>
        <row r="1063">
          <cell r="B1063" t="str">
            <v>천안공장제제1팀(나정&amp;산제1)5110130</v>
          </cell>
          <cell r="C1063" t="str">
            <v>천안공장제제1팀(나정&amp;산제1)</v>
          </cell>
          <cell r="D1063" t="str">
            <v>5110130</v>
          </cell>
          <cell r="E1063" t="str">
            <v>수선비-기계장치(제조)</v>
          </cell>
          <cell r="F1063">
            <v>0</v>
          </cell>
          <cell r="G1063">
            <v>0</v>
          </cell>
          <cell r="H1063">
            <v>0</v>
          </cell>
          <cell r="I1063">
            <v>0</v>
          </cell>
          <cell r="J1063">
            <v>0</v>
          </cell>
          <cell r="K1063">
            <v>0</v>
          </cell>
          <cell r="L1063">
            <v>0</v>
          </cell>
          <cell r="M1063">
            <v>0</v>
          </cell>
          <cell r="N1063">
            <v>0</v>
          </cell>
          <cell r="O1063">
            <v>0</v>
          </cell>
          <cell r="P1063">
            <v>0</v>
          </cell>
          <cell r="Q1063">
            <v>0</v>
          </cell>
        </row>
        <row r="1064">
          <cell r="B1064" t="str">
            <v>천안공장제제1팀(나정&amp;산제1)5110140</v>
          </cell>
          <cell r="C1064" t="str">
            <v>천안공장제제1팀(나정&amp;산제1)</v>
          </cell>
          <cell r="D1064" t="str">
            <v>5110140</v>
          </cell>
          <cell r="E1064" t="str">
            <v>수선비-공구기구비품(제조)</v>
          </cell>
          <cell r="F1064">
            <v>0</v>
          </cell>
          <cell r="G1064">
            <v>0</v>
          </cell>
          <cell r="H1064">
            <v>0</v>
          </cell>
          <cell r="I1064">
            <v>0</v>
          </cell>
          <cell r="J1064">
            <v>0</v>
          </cell>
          <cell r="K1064">
            <v>0</v>
          </cell>
          <cell r="L1064">
            <v>0</v>
          </cell>
          <cell r="M1064">
            <v>0</v>
          </cell>
          <cell r="N1064">
            <v>0</v>
          </cell>
          <cell r="O1064">
            <v>0</v>
          </cell>
          <cell r="P1064">
            <v>0</v>
          </cell>
          <cell r="Q1064">
            <v>0</v>
          </cell>
        </row>
        <row r="1065">
          <cell r="B1065" t="str">
            <v>천안공장제제1팀(나정&amp;산제1)5110160</v>
          </cell>
          <cell r="C1065" t="str">
            <v>천안공장제제1팀(나정&amp;산제1)</v>
          </cell>
          <cell r="D1065" t="str">
            <v>5110160</v>
          </cell>
          <cell r="E1065" t="str">
            <v>수선비-안전보건비_출고(제조)</v>
          </cell>
          <cell r="F1065">
            <v>0</v>
          </cell>
          <cell r="G1065">
            <v>0</v>
          </cell>
          <cell r="H1065">
            <v>0</v>
          </cell>
          <cell r="I1065">
            <v>0</v>
          </cell>
          <cell r="J1065">
            <v>0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  <cell r="Q1065">
            <v>0</v>
          </cell>
        </row>
        <row r="1066">
          <cell r="B1066" t="str">
            <v>천안공장제제1팀(나정&amp;산제1)5110150</v>
          </cell>
          <cell r="C1066" t="str">
            <v>천안공장제제1팀(나정&amp;산제1)</v>
          </cell>
          <cell r="D1066">
            <v>5110150</v>
          </cell>
          <cell r="E1066" t="str">
            <v>수선비-안전보건비(제조)</v>
          </cell>
          <cell r="F1066">
            <v>0</v>
          </cell>
          <cell r="G1066">
            <v>0</v>
          </cell>
          <cell r="H1066">
            <v>0</v>
          </cell>
          <cell r="I1066">
            <v>0</v>
          </cell>
          <cell r="J1066">
            <v>0</v>
          </cell>
          <cell r="K1066">
            <v>0</v>
          </cell>
          <cell r="L1066">
            <v>0</v>
          </cell>
          <cell r="M1066">
            <v>0</v>
          </cell>
          <cell r="N1066">
            <v>0</v>
          </cell>
          <cell r="O1066">
            <v>0</v>
          </cell>
          <cell r="P1066">
            <v>0</v>
          </cell>
          <cell r="Q1066">
            <v>0</v>
          </cell>
        </row>
        <row r="1067">
          <cell r="B1067" t="str">
            <v>천안공장제제1팀(나정&amp;산제1)5111110</v>
          </cell>
          <cell r="C1067" t="str">
            <v>천안공장제제1팀(나정&amp;산제1)</v>
          </cell>
          <cell r="D1067" t="str">
            <v>5111110</v>
          </cell>
          <cell r="E1067" t="str">
            <v>보험료-건물(제조)</v>
          </cell>
          <cell r="F1067">
            <v>0</v>
          </cell>
          <cell r="G1067">
            <v>0</v>
          </cell>
          <cell r="H1067">
            <v>0</v>
          </cell>
          <cell r="I1067">
            <v>0</v>
          </cell>
          <cell r="J1067">
            <v>0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</row>
        <row r="1068">
          <cell r="B1068" t="str">
            <v>천안공장제제1팀(나정&amp;산제1)5111120</v>
          </cell>
          <cell r="C1068" t="str">
            <v>천안공장제제1팀(나정&amp;산제1)</v>
          </cell>
          <cell r="D1068" t="str">
            <v>5111120</v>
          </cell>
          <cell r="E1068" t="str">
            <v>보험료-기계장치(제조)</v>
          </cell>
          <cell r="F1068">
            <v>0</v>
          </cell>
          <cell r="G1068">
            <v>0</v>
          </cell>
          <cell r="H1068">
            <v>0</v>
          </cell>
          <cell r="I1068">
            <v>0</v>
          </cell>
          <cell r="J1068">
            <v>0</v>
          </cell>
          <cell r="K1068">
            <v>0</v>
          </cell>
          <cell r="L1068">
            <v>0</v>
          </cell>
          <cell r="M1068">
            <v>0</v>
          </cell>
          <cell r="N1068">
            <v>0</v>
          </cell>
          <cell r="O1068">
            <v>0</v>
          </cell>
          <cell r="P1068">
            <v>0</v>
          </cell>
          <cell r="Q1068">
            <v>0</v>
          </cell>
        </row>
        <row r="1069">
          <cell r="B1069" t="str">
            <v>천안공장제제1팀(나정&amp;산제1)5111130</v>
          </cell>
          <cell r="C1069" t="str">
            <v>천안공장제제1팀(나정&amp;산제1)</v>
          </cell>
          <cell r="D1069" t="str">
            <v>5111130</v>
          </cell>
          <cell r="E1069" t="str">
            <v>보험료-재고품(제조)</v>
          </cell>
          <cell r="F1069">
            <v>0</v>
          </cell>
          <cell r="G1069">
            <v>0</v>
          </cell>
          <cell r="H1069">
            <v>0</v>
          </cell>
          <cell r="I1069">
            <v>0</v>
          </cell>
          <cell r="J1069">
            <v>0</v>
          </cell>
          <cell r="K1069">
            <v>0</v>
          </cell>
          <cell r="L1069">
            <v>0</v>
          </cell>
          <cell r="M1069">
            <v>0</v>
          </cell>
          <cell r="N1069">
            <v>0</v>
          </cell>
          <cell r="O1069">
            <v>0</v>
          </cell>
          <cell r="P1069">
            <v>0</v>
          </cell>
          <cell r="Q1069">
            <v>0</v>
          </cell>
        </row>
        <row r="1070">
          <cell r="B1070" t="str">
            <v>천안공장제제1팀(나정&amp;산제1)5111140</v>
          </cell>
          <cell r="C1070" t="str">
            <v>천안공장제제1팀(나정&amp;산제1)</v>
          </cell>
          <cell r="D1070" t="str">
            <v>5111140</v>
          </cell>
          <cell r="E1070" t="str">
            <v/>
          </cell>
          <cell r="F1070">
            <v>0</v>
          </cell>
          <cell r="G1070">
            <v>0</v>
          </cell>
          <cell r="H1070">
            <v>0</v>
          </cell>
          <cell r="I1070">
            <v>0</v>
          </cell>
          <cell r="J1070">
            <v>0</v>
          </cell>
          <cell r="K1070">
            <v>0</v>
          </cell>
          <cell r="L1070">
            <v>0</v>
          </cell>
          <cell r="M1070">
            <v>0</v>
          </cell>
          <cell r="N1070">
            <v>0</v>
          </cell>
          <cell r="O1070">
            <v>0</v>
          </cell>
          <cell r="P1070">
            <v>0</v>
          </cell>
          <cell r="Q1070">
            <v>0</v>
          </cell>
        </row>
        <row r="1071">
          <cell r="B1071" t="str">
            <v>천안공장제제1팀(나정&amp;산제1)5111150</v>
          </cell>
          <cell r="C1071" t="str">
            <v>천안공장제제1팀(나정&amp;산제1)</v>
          </cell>
          <cell r="D1071" t="str">
            <v>5111150</v>
          </cell>
          <cell r="E1071" t="str">
            <v/>
          </cell>
          <cell r="F1071">
            <v>0</v>
          </cell>
          <cell r="G1071">
            <v>0</v>
          </cell>
          <cell r="H1071">
            <v>0</v>
          </cell>
          <cell r="I1071">
            <v>0</v>
          </cell>
          <cell r="J1071">
            <v>0</v>
          </cell>
          <cell r="K1071">
            <v>0</v>
          </cell>
          <cell r="L1071">
            <v>0</v>
          </cell>
          <cell r="M1071">
            <v>0</v>
          </cell>
          <cell r="N1071">
            <v>0</v>
          </cell>
          <cell r="O1071">
            <v>0</v>
          </cell>
          <cell r="P1071">
            <v>0</v>
          </cell>
          <cell r="Q1071">
            <v>0</v>
          </cell>
        </row>
        <row r="1072">
          <cell r="B1072" t="str">
            <v>천안공장제제1팀(나정&amp;산제1)5111160</v>
          </cell>
          <cell r="C1072" t="str">
            <v>천안공장제제1팀(나정&amp;산제1)</v>
          </cell>
          <cell r="D1072" t="str">
            <v>5111160</v>
          </cell>
          <cell r="E1072" t="str">
            <v>보험료-제보험(제조)</v>
          </cell>
          <cell r="F1072">
            <v>0</v>
          </cell>
          <cell r="G1072">
            <v>0</v>
          </cell>
          <cell r="H1072">
            <v>0</v>
          </cell>
          <cell r="I1072">
            <v>0</v>
          </cell>
          <cell r="J1072">
            <v>0</v>
          </cell>
          <cell r="K1072">
            <v>0</v>
          </cell>
          <cell r="L1072">
            <v>0</v>
          </cell>
          <cell r="M1072">
            <v>0</v>
          </cell>
          <cell r="N1072">
            <v>0</v>
          </cell>
          <cell r="O1072">
            <v>0</v>
          </cell>
          <cell r="P1072">
            <v>0</v>
          </cell>
          <cell r="Q1072">
            <v>0</v>
          </cell>
        </row>
        <row r="1073">
          <cell r="B1073" t="str">
            <v>천안공장제제1팀(나정&amp;산제1)5111141</v>
          </cell>
          <cell r="C1073" t="str">
            <v>천안공장제제1팀(나정&amp;산제1)</v>
          </cell>
          <cell r="D1073" t="str">
            <v>5111141</v>
          </cell>
          <cell r="E1073" t="str">
            <v/>
          </cell>
          <cell r="F1073">
            <v>0</v>
          </cell>
          <cell r="G1073">
            <v>0</v>
          </cell>
          <cell r="H1073">
            <v>0</v>
          </cell>
          <cell r="I1073">
            <v>0</v>
          </cell>
          <cell r="J1073">
            <v>0</v>
          </cell>
          <cell r="K1073">
            <v>0</v>
          </cell>
          <cell r="L1073">
            <v>0</v>
          </cell>
          <cell r="M1073">
            <v>0</v>
          </cell>
          <cell r="N1073">
            <v>0</v>
          </cell>
          <cell r="O1073">
            <v>0</v>
          </cell>
          <cell r="P1073">
            <v>0</v>
          </cell>
          <cell r="Q1073">
            <v>0</v>
          </cell>
        </row>
        <row r="1074">
          <cell r="B1074" t="str">
            <v>천안공장제제1팀(나정&amp;산제1)5112110</v>
          </cell>
          <cell r="C1074" t="str">
            <v>천안공장제제1팀(나정&amp;산제1)</v>
          </cell>
          <cell r="D1074" t="str">
            <v>5112110</v>
          </cell>
          <cell r="E1074" t="str">
            <v>접대비-교제비(제조)</v>
          </cell>
          <cell r="F1074">
            <v>0</v>
          </cell>
          <cell r="G1074">
            <v>0</v>
          </cell>
          <cell r="H1074">
            <v>0</v>
          </cell>
          <cell r="I1074">
            <v>0</v>
          </cell>
          <cell r="J1074">
            <v>0</v>
          </cell>
          <cell r="K1074">
            <v>0</v>
          </cell>
          <cell r="L1074">
            <v>0</v>
          </cell>
          <cell r="M1074">
            <v>0</v>
          </cell>
          <cell r="N1074">
            <v>0</v>
          </cell>
          <cell r="O1074">
            <v>0</v>
          </cell>
          <cell r="P1074">
            <v>0</v>
          </cell>
          <cell r="Q1074">
            <v>0</v>
          </cell>
        </row>
        <row r="1075">
          <cell r="B1075" t="str">
            <v>천안공장제제1팀(나정&amp;산제1)5112120</v>
          </cell>
          <cell r="C1075" t="str">
            <v>천안공장제제1팀(나정&amp;산제1)</v>
          </cell>
          <cell r="D1075" t="str">
            <v>5112120</v>
          </cell>
          <cell r="E1075" t="str">
            <v>접대비-사외경조비(제조)</v>
          </cell>
          <cell r="F1075">
            <v>0</v>
          </cell>
          <cell r="G1075">
            <v>0</v>
          </cell>
          <cell r="H1075">
            <v>0</v>
          </cell>
          <cell r="I1075">
            <v>0</v>
          </cell>
          <cell r="J1075">
            <v>0</v>
          </cell>
          <cell r="K1075">
            <v>0</v>
          </cell>
          <cell r="L1075">
            <v>0</v>
          </cell>
          <cell r="M1075">
            <v>0</v>
          </cell>
          <cell r="N1075">
            <v>0</v>
          </cell>
          <cell r="O1075">
            <v>0</v>
          </cell>
          <cell r="P1075">
            <v>0</v>
          </cell>
          <cell r="Q1075">
            <v>0</v>
          </cell>
        </row>
        <row r="1076">
          <cell r="B1076" t="str">
            <v>천안공장제제1팀(나정&amp;산제1)5113110</v>
          </cell>
          <cell r="C1076" t="str">
            <v>천안공장제제1팀(나정&amp;산제1)</v>
          </cell>
          <cell r="D1076" t="str">
            <v>5113110</v>
          </cell>
          <cell r="E1076" t="str">
            <v>경상연구개발비-품질검정비(제조)</v>
          </cell>
          <cell r="F1076">
            <v>0</v>
          </cell>
          <cell r="G1076">
            <v>0</v>
          </cell>
          <cell r="H1076">
            <v>0</v>
          </cell>
          <cell r="I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</row>
        <row r="1077">
          <cell r="B1077" t="str">
            <v>천안공장제제1팀(나정&amp;산제1)5113120</v>
          </cell>
          <cell r="C1077" t="str">
            <v>천안공장제제1팀(나정&amp;산제1)</v>
          </cell>
          <cell r="D1077" t="str">
            <v>5113120</v>
          </cell>
          <cell r="E1077" t="str">
            <v/>
          </cell>
          <cell r="F1077">
            <v>0</v>
          </cell>
          <cell r="G1077">
            <v>0</v>
          </cell>
          <cell r="H1077">
            <v>0</v>
          </cell>
          <cell r="I1077">
            <v>0</v>
          </cell>
          <cell r="J1077">
            <v>0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  <cell r="O1077">
            <v>0</v>
          </cell>
          <cell r="P1077">
            <v>0</v>
          </cell>
          <cell r="Q1077">
            <v>0</v>
          </cell>
        </row>
        <row r="1078">
          <cell r="B1078" t="str">
            <v>천안공장제제1팀(나정&amp;산제1)5113130</v>
          </cell>
          <cell r="C1078" t="str">
            <v>천안공장제제1팀(나정&amp;산제1)</v>
          </cell>
          <cell r="D1078" t="str">
            <v>5113130</v>
          </cell>
          <cell r="E1078" t="str">
            <v>경상연구개발비-실험재료비_출고(제조)</v>
          </cell>
          <cell r="F1078">
            <v>0</v>
          </cell>
          <cell r="G1078">
            <v>0</v>
          </cell>
          <cell r="H1078">
            <v>0</v>
          </cell>
          <cell r="I1078">
            <v>0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</row>
        <row r="1079">
          <cell r="B1079" t="str">
            <v>천안공장제제1팀(나정&amp;산제1)5113140</v>
          </cell>
          <cell r="C1079" t="str">
            <v>천안공장제제1팀(나정&amp;산제1)</v>
          </cell>
          <cell r="D1079" t="str">
            <v>5113140</v>
          </cell>
          <cell r="E1079" t="str">
            <v>경상연구개발비-실험시약비_출고(제조)</v>
          </cell>
          <cell r="F1079">
            <v>0</v>
          </cell>
          <cell r="G1079">
            <v>0</v>
          </cell>
          <cell r="H1079">
            <v>0</v>
          </cell>
          <cell r="I1079">
            <v>0</v>
          </cell>
          <cell r="J1079">
            <v>0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O1079">
            <v>0</v>
          </cell>
          <cell r="P1079">
            <v>0</v>
          </cell>
          <cell r="Q1079">
            <v>0</v>
          </cell>
        </row>
        <row r="1080">
          <cell r="B1080" t="str">
            <v>천안공장제제1팀(나정&amp;산제1)5113150</v>
          </cell>
          <cell r="C1080" t="str">
            <v>천안공장제제1팀(나정&amp;산제1)</v>
          </cell>
          <cell r="D1080" t="str">
            <v>5113150</v>
          </cell>
          <cell r="E1080" t="str">
            <v>경상연구개발비-외부실험비(제조)</v>
          </cell>
          <cell r="F1080">
            <v>0</v>
          </cell>
          <cell r="G1080">
            <v>0</v>
          </cell>
          <cell r="H1080">
            <v>0</v>
          </cell>
          <cell r="I1080">
            <v>0</v>
          </cell>
          <cell r="J1080">
            <v>0</v>
          </cell>
          <cell r="K1080">
            <v>0</v>
          </cell>
          <cell r="L1080">
            <v>0</v>
          </cell>
          <cell r="M1080">
            <v>0</v>
          </cell>
          <cell r="N1080">
            <v>0</v>
          </cell>
          <cell r="O1080">
            <v>0</v>
          </cell>
          <cell r="P1080">
            <v>0</v>
          </cell>
          <cell r="Q1080">
            <v>0</v>
          </cell>
        </row>
        <row r="1081">
          <cell r="B1081" t="str">
            <v>천안공장제제1팀(나정&amp;산제1)5113170</v>
          </cell>
          <cell r="C1081" t="str">
            <v>천안공장제제1팀(나정&amp;산제1)</v>
          </cell>
          <cell r="D1081" t="str">
            <v>5113170</v>
          </cell>
          <cell r="E1081" t="str">
            <v>경상연구개발비-실험시약비(제조)</v>
          </cell>
          <cell r="F1081">
            <v>0</v>
          </cell>
          <cell r="G1081">
            <v>0</v>
          </cell>
          <cell r="H1081">
            <v>0</v>
          </cell>
          <cell r="I1081">
            <v>0</v>
          </cell>
          <cell r="J1081">
            <v>0</v>
          </cell>
          <cell r="K1081">
            <v>0</v>
          </cell>
          <cell r="L1081">
            <v>0</v>
          </cell>
          <cell r="M1081">
            <v>0</v>
          </cell>
          <cell r="N1081">
            <v>0</v>
          </cell>
          <cell r="O1081">
            <v>0</v>
          </cell>
          <cell r="P1081">
            <v>0</v>
          </cell>
          <cell r="Q1081">
            <v>0</v>
          </cell>
        </row>
        <row r="1082">
          <cell r="B1082" t="str">
            <v>천안공장제제1팀(나정&amp;산제1)5113210</v>
          </cell>
          <cell r="C1082" t="str">
            <v>천안공장제제1팀(나정&amp;산제1)</v>
          </cell>
          <cell r="D1082" t="str">
            <v>5113210</v>
          </cell>
          <cell r="E1082" t="str">
            <v>경상연구개발비-품질검정비_출고(제조)</v>
          </cell>
          <cell r="F1082">
            <v>0</v>
          </cell>
          <cell r="G1082">
            <v>0</v>
          </cell>
          <cell r="H1082">
            <v>0</v>
          </cell>
          <cell r="I1082">
            <v>0</v>
          </cell>
          <cell r="J1082">
            <v>0</v>
          </cell>
          <cell r="K1082">
            <v>0</v>
          </cell>
          <cell r="L1082">
            <v>0</v>
          </cell>
          <cell r="M1082">
            <v>0</v>
          </cell>
          <cell r="N1082">
            <v>0</v>
          </cell>
          <cell r="O1082">
            <v>0</v>
          </cell>
          <cell r="P1082">
            <v>0</v>
          </cell>
          <cell r="Q1082">
            <v>0</v>
          </cell>
        </row>
        <row r="1083">
          <cell r="B1083" t="str">
            <v>천안공장제제1팀(나정&amp;산제1)5113160</v>
          </cell>
          <cell r="C1083" t="str">
            <v>천안공장제제1팀(나정&amp;산제1)</v>
          </cell>
          <cell r="D1083" t="str">
            <v>5113160</v>
          </cell>
          <cell r="E1083" t="str">
            <v>경상연구개발비-실험재료비(제조)</v>
          </cell>
          <cell r="F1083">
            <v>0</v>
          </cell>
          <cell r="G1083">
            <v>0</v>
          </cell>
          <cell r="H1083">
            <v>0</v>
          </cell>
          <cell r="I1083">
            <v>0</v>
          </cell>
          <cell r="J1083">
            <v>0</v>
          </cell>
          <cell r="K1083">
            <v>0</v>
          </cell>
          <cell r="L1083">
            <v>0</v>
          </cell>
          <cell r="M1083">
            <v>0</v>
          </cell>
          <cell r="N1083">
            <v>0</v>
          </cell>
          <cell r="O1083">
            <v>0</v>
          </cell>
          <cell r="P1083">
            <v>0</v>
          </cell>
          <cell r="Q1083">
            <v>0</v>
          </cell>
        </row>
        <row r="1084">
          <cell r="B1084" t="str">
            <v>천안공장제제1팀(나정&amp;산제1)5115110</v>
          </cell>
          <cell r="C1084" t="str">
            <v>천안공장제제1팀(나정&amp;산제1)</v>
          </cell>
          <cell r="D1084" t="str">
            <v>5115110</v>
          </cell>
          <cell r="E1084" t="str">
            <v>운반비-운임(제조)</v>
          </cell>
          <cell r="F1084">
            <v>0</v>
          </cell>
          <cell r="G1084">
            <v>0</v>
          </cell>
          <cell r="H1084">
            <v>0</v>
          </cell>
          <cell r="I1084">
            <v>0</v>
          </cell>
          <cell r="J1084">
            <v>0</v>
          </cell>
          <cell r="K1084">
            <v>0</v>
          </cell>
          <cell r="L1084">
            <v>0</v>
          </cell>
          <cell r="M1084">
            <v>0</v>
          </cell>
          <cell r="N1084">
            <v>0</v>
          </cell>
          <cell r="O1084">
            <v>0</v>
          </cell>
          <cell r="P1084">
            <v>0</v>
          </cell>
          <cell r="Q1084">
            <v>0</v>
          </cell>
        </row>
        <row r="1085">
          <cell r="B1085" t="str">
            <v>천안공장제제1팀(나정&amp;산제1)5116110</v>
          </cell>
          <cell r="C1085" t="str">
            <v>천안공장제제1팀(나정&amp;산제1)</v>
          </cell>
          <cell r="D1085" t="str">
            <v>5116110</v>
          </cell>
          <cell r="E1085" t="str">
            <v/>
          </cell>
          <cell r="F1085">
            <v>0</v>
          </cell>
          <cell r="G1085">
            <v>0</v>
          </cell>
          <cell r="H1085">
            <v>0</v>
          </cell>
          <cell r="I1085">
            <v>0</v>
          </cell>
          <cell r="J1085">
            <v>0</v>
          </cell>
          <cell r="K1085">
            <v>0</v>
          </cell>
          <cell r="L1085">
            <v>0</v>
          </cell>
          <cell r="M1085">
            <v>0</v>
          </cell>
          <cell r="N1085">
            <v>0</v>
          </cell>
          <cell r="O1085">
            <v>0</v>
          </cell>
          <cell r="P1085">
            <v>0</v>
          </cell>
          <cell r="Q1085">
            <v>0</v>
          </cell>
        </row>
        <row r="1086">
          <cell r="B1086" t="str">
            <v>천안공장제제1팀(나정&amp;산제1)5116120</v>
          </cell>
          <cell r="C1086" t="str">
            <v>천안공장제제1팀(나정&amp;산제1)</v>
          </cell>
          <cell r="D1086" t="str">
            <v>5116120</v>
          </cell>
          <cell r="E1086" t="str">
            <v/>
          </cell>
          <cell r="F1086">
            <v>0</v>
          </cell>
          <cell r="G1086">
            <v>0</v>
          </cell>
          <cell r="H1086">
            <v>0</v>
          </cell>
          <cell r="I1086">
            <v>0</v>
          </cell>
          <cell r="J1086">
            <v>0</v>
          </cell>
          <cell r="K1086">
            <v>0</v>
          </cell>
          <cell r="L1086">
            <v>0</v>
          </cell>
          <cell r="M1086">
            <v>0</v>
          </cell>
          <cell r="N1086">
            <v>0</v>
          </cell>
          <cell r="O1086">
            <v>0</v>
          </cell>
          <cell r="P1086">
            <v>0</v>
          </cell>
          <cell r="Q1086">
            <v>0</v>
          </cell>
        </row>
        <row r="1087">
          <cell r="B1087" t="str">
            <v>천안공장제제1팀(나정&amp;산제1)5116130</v>
          </cell>
          <cell r="C1087" t="str">
            <v>천안공장제제1팀(나정&amp;산제1)</v>
          </cell>
          <cell r="D1087" t="str">
            <v>5116130</v>
          </cell>
          <cell r="E1087" t="str">
            <v>차량비-유류비(제조)</v>
          </cell>
          <cell r="F1087">
            <v>0</v>
          </cell>
          <cell r="G1087">
            <v>0</v>
          </cell>
          <cell r="H1087">
            <v>0</v>
          </cell>
          <cell r="I1087">
            <v>0</v>
          </cell>
          <cell r="J1087">
            <v>0</v>
          </cell>
          <cell r="K1087">
            <v>0</v>
          </cell>
          <cell r="L1087">
            <v>0</v>
          </cell>
          <cell r="M1087">
            <v>0</v>
          </cell>
          <cell r="N1087">
            <v>0</v>
          </cell>
          <cell r="O1087">
            <v>0</v>
          </cell>
          <cell r="P1087">
            <v>0</v>
          </cell>
          <cell r="Q1087">
            <v>0</v>
          </cell>
        </row>
        <row r="1088">
          <cell r="B1088" t="str">
            <v>천안공장제제1팀(나정&amp;산제1)5116140</v>
          </cell>
          <cell r="C1088" t="str">
            <v>천안공장제제1팀(나정&amp;산제1)</v>
          </cell>
          <cell r="D1088" t="str">
            <v>5116140</v>
          </cell>
          <cell r="E1088" t="str">
            <v/>
          </cell>
          <cell r="F1088">
            <v>0</v>
          </cell>
          <cell r="G1088">
            <v>0</v>
          </cell>
          <cell r="H1088">
            <v>0</v>
          </cell>
          <cell r="I1088">
            <v>0</v>
          </cell>
          <cell r="J1088">
            <v>0</v>
          </cell>
          <cell r="K1088">
            <v>0</v>
          </cell>
          <cell r="L1088">
            <v>0</v>
          </cell>
          <cell r="M1088">
            <v>0</v>
          </cell>
          <cell r="N1088">
            <v>0</v>
          </cell>
          <cell r="O1088">
            <v>0</v>
          </cell>
          <cell r="P1088">
            <v>0</v>
          </cell>
          <cell r="Q1088">
            <v>0</v>
          </cell>
        </row>
        <row r="1089">
          <cell r="B1089" t="str">
            <v>천안공장제제1팀(나정&amp;산제1)5116150</v>
          </cell>
          <cell r="C1089" t="str">
            <v>천안공장제제1팀(나정&amp;산제1)</v>
          </cell>
          <cell r="D1089" t="str">
            <v>5116150</v>
          </cell>
          <cell r="E1089" t="str">
            <v>차량비-주행주차비(제조)</v>
          </cell>
          <cell r="F1089">
            <v>0</v>
          </cell>
          <cell r="G1089">
            <v>0</v>
          </cell>
          <cell r="H1089">
            <v>0</v>
          </cell>
          <cell r="I1089">
            <v>0</v>
          </cell>
          <cell r="J1089">
            <v>0</v>
          </cell>
          <cell r="K1089">
            <v>0</v>
          </cell>
          <cell r="L1089">
            <v>0</v>
          </cell>
          <cell r="M1089">
            <v>0</v>
          </cell>
          <cell r="N1089">
            <v>0</v>
          </cell>
          <cell r="O1089">
            <v>0</v>
          </cell>
          <cell r="P1089">
            <v>0</v>
          </cell>
          <cell r="Q1089">
            <v>0</v>
          </cell>
        </row>
        <row r="1090">
          <cell r="B1090" t="str">
            <v>천안공장제제1팀(나정&amp;산제1)5116160</v>
          </cell>
          <cell r="C1090" t="str">
            <v>천안공장제제1팀(나정&amp;산제1)</v>
          </cell>
          <cell r="D1090" t="str">
            <v>5116160</v>
          </cell>
          <cell r="E1090" t="str">
            <v/>
          </cell>
          <cell r="F1090">
            <v>0</v>
          </cell>
          <cell r="G1090">
            <v>0</v>
          </cell>
          <cell r="H1090">
            <v>0</v>
          </cell>
          <cell r="I1090">
            <v>0</v>
          </cell>
          <cell r="J1090">
            <v>0</v>
          </cell>
          <cell r="K1090">
            <v>0</v>
          </cell>
          <cell r="L1090">
            <v>0</v>
          </cell>
          <cell r="M1090">
            <v>0</v>
          </cell>
          <cell r="N1090">
            <v>0</v>
          </cell>
          <cell r="O1090">
            <v>0</v>
          </cell>
          <cell r="P1090">
            <v>0</v>
          </cell>
          <cell r="Q1090">
            <v>0</v>
          </cell>
        </row>
        <row r="1091">
          <cell r="B1091" t="str">
            <v>천안공장제제1팀(나정&amp;산제1)5116111</v>
          </cell>
          <cell r="C1091" t="str">
            <v>천안공장제제1팀(나정&amp;산제1)</v>
          </cell>
          <cell r="D1091" t="str">
            <v>5116111</v>
          </cell>
          <cell r="E1091" t="str">
            <v>차량비-관리비(제조)</v>
          </cell>
          <cell r="F1091">
            <v>0</v>
          </cell>
          <cell r="G1091">
            <v>0</v>
          </cell>
          <cell r="H1091">
            <v>0</v>
          </cell>
          <cell r="I1091">
            <v>0</v>
          </cell>
          <cell r="J1091">
            <v>0</v>
          </cell>
          <cell r="K1091">
            <v>0</v>
          </cell>
          <cell r="L1091">
            <v>0</v>
          </cell>
          <cell r="M1091">
            <v>0</v>
          </cell>
          <cell r="N1091">
            <v>0</v>
          </cell>
          <cell r="O1091">
            <v>0</v>
          </cell>
          <cell r="P1091">
            <v>0</v>
          </cell>
          <cell r="Q1091">
            <v>0</v>
          </cell>
        </row>
        <row r="1092">
          <cell r="B1092" t="str">
            <v>천안공장제제1팀(나정&amp;산제1)5117110</v>
          </cell>
          <cell r="C1092" t="str">
            <v>천안공장제제1팀(나정&amp;산제1)</v>
          </cell>
          <cell r="D1092" t="str">
            <v>5117110</v>
          </cell>
          <cell r="E1092" t="str">
            <v>홍보비-홍보비(제조)</v>
          </cell>
          <cell r="F1092">
            <v>0</v>
          </cell>
          <cell r="G1092">
            <v>0</v>
          </cell>
          <cell r="H1092">
            <v>0</v>
          </cell>
          <cell r="I1092">
            <v>0</v>
          </cell>
          <cell r="J1092">
            <v>0</v>
          </cell>
          <cell r="K1092">
            <v>0</v>
          </cell>
          <cell r="L1092">
            <v>0</v>
          </cell>
          <cell r="M1092">
            <v>0</v>
          </cell>
          <cell r="N1092">
            <v>0</v>
          </cell>
          <cell r="O1092">
            <v>0</v>
          </cell>
          <cell r="P1092">
            <v>0</v>
          </cell>
          <cell r="Q1092">
            <v>0</v>
          </cell>
        </row>
        <row r="1093">
          <cell r="B1093" t="str">
            <v>천안공장제제1팀(나정&amp;산제1)5118110</v>
          </cell>
          <cell r="C1093" t="str">
            <v>천안공장제제1팀(나정&amp;산제1)</v>
          </cell>
          <cell r="D1093" t="str">
            <v>5118110</v>
          </cell>
          <cell r="E1093" t="str">
            <v/>
          </cell>
          <cell r="F1093">
            <v>0</v>
          </cell>
          <cell r="G1093">
            <v>0</v>
          </cell>
          <cell r="H1093">
            <v>0</v>
          </cell>
          <cell r="I1093">
            <v>0</v>
          </cell>
          <cell r="J1093">
            <v>0</v>
          </cell>
          <cell r="K1093">
            <v>0</v>
          </cell>
          <cell r="L1093">
            <v>0</v>
          </cell>
          <cell r="M1093">
            <v>0</v>
          </cell>
          <cell r="N1093">
            <v>0</v>
          </cell>
          <cell r="O1093">
            <v>0</v>
          </cell>
          <cell r="P1093">
            <v>0</v>
          </cell>
          <cell r="Q1093">
            <v>0</v>
          </cell>
        </row>
        <row r="1094">
          <cell r="B1094" t="str">
            <v>천안공장제제1팀(나정&amp;산제1)5118120</v>
          </cell>
          <cell r="C1094" t="str">
            <v>천안공장제제1팀(나정&amp;산제1)</v>
          </cell>
          <cell r="D1094" t="str">
            <v>5118120</v>
          </cell>
          <cell r="E1094" t="str">
            <v/>
          </cell>
          <cell r="F1094">
            <v>0</v>
          </cell>
          <cell r="G1094">
            <v>0</v>
          </cell>
          <cell r="H1094">
            <v>0</v>
          </cell>
          <cell r="I1094">
            <v>0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</v>
          </cell>
          <cell r="Q1094">
            <v>0</v>
          </cell>
        </row>
        <row r="1095">
          <cell r="B1095" t="str">
            <v>천안공장제제1팀(나정&amp;산제1)5118130</v>
          </cell>
          <cell r="C1095" t="str">
            <v>천안공장제제1팀(나정&amp;산제1)</v>
          </cell>
          <cell r="D1095" t="str">
            <v>5118130</v>
          </cell>
          <cell r="E1095" t="str">
            <v>교육훈련비-사외교육훈련비(제조)</v>
          </cell>
          <cell r="F1095">
            <v>0</v>
          </cell>
          <cell r="G1095">
            <v>0</v>
          </cell>
          <cell r="H1095">
            <v>0</v>
          </cell>
          <cell r="I1095">
            <v>0</v>
          </cell>
          <cell r="J1095">
            <v>0</v>
          </cell>
          <cell r="K1095">
            <v>0</v>
          </cell>
          <cell r="L1095">
            <v>0</v>
          </cell>
          <cell r="M1095">
            <v>0</v>
          </cell>
          <cell r="N1095">
            <v>0</v>
          </cell>
          <cell r="O1095">
            <v>0</v>
          </cell>
          <cell r="P1095">
            <v>0</v>
          </cell>
          <cell r="Q1095">
            <v>0</v>
          </cell>
        </row>
        <row r="1096">
          <cell r="B1096" t="str">
            <v>천안공장제제1팀(나정&amp;산제1)5118140</v>
          </cell>
          <cell r="C1096" t="str">
            <v>천안공장제제1팀(나정&amp;산제1)</v>
          </cell>
          <cell r="D1096" t="str">
            <v>5118140</v>
          </cell>
          <cell r="E1096" t="str">
            <v/>
          </cell>
          <cell r="F1096">
            <v>0</v>
          </cell>
          <cell r="G1096">
            <v>0</v>
          </cell>
          <cell r="H1096">
            <v>0</v>
          </cell>
          <cell r="I1096">
            <v>0</v>
          </cell>
          <cell r="J1096">
            <v>0</v>
          </cell>
          <cell r="K1096">
            <v>0</v>
          </cell>
          <cell r="L1096">
            <v>0</v>
          </cell>
          <cell r="M1096">
            <v>0</v>
          </cell>
          <cell r="N1096">
            <v>0</v>
          </cell>
          <cell r="O1096">
            <v>0</v>
          </cell>
          <cell r="P1096">
            <v>0</v>
          </cell>
          <cell r="Q1096">
            <v>0</v>
          </cell>
        </row>
        <row r="1097">
          <cell r="B1097" t="str">
            <v>천안공장제제1팀(나정&amp;산제1)5118150</v>
          </cell>
          <cell r="C1097" t="str">
            <v>천안공장제제1팀(나정&amp;산제1)</v>
          </cell>
          <cell r="D1097" t="str">
            <v>5118150</v>
          </cell>
          <cell r="E1097" t="str">
            <v/>
          </cell>
          <cell r="F1097">
            <v>0</v>
          </cell>
          <cell r="G1097">
            <v>0</v>
          </cell>
          <cell r="H1097">
            <v>0</v>
          </cell>
          <cell r="I1097">
            <v>0</v>
          </cell>
          <cell r="J1097">
            <v>0</v>
          </cell>
          <cell r="K1097">
            <v>0</v>
          </cell>
          <cell r="L1097">
            <v>0</v>
          </cell>
          <cell r="M1097">
            <v>0</v>
          </cell>
          <cell r="N1097">
            <v>0</v>
          </cell>
          <cell r="O1097">
            <v>0</v>
          </cell>
          <cell r="P1097">
            <v>0</v>
          </cell>
          <cell r="Q1097">
            <v>0</v>
          </cell>
        </row>
        <row r="1098">
          <cell r="B1098" t="str">
            <v>천안공장제제1팀(나정&amp;산제1)5130110</v>
          </cell>
          <cell r="C1098" t="str">
            <v>천안공장제제1팀(나정&amp;산제1)</v>
          </cell>
          <cell r="D1098" t="str">
            <v>5130110</v>
          </cell>
          <cell r="E1098" t="str">
            <v/>
          </cell>
          <cell r="F1098">
            <v>0</v>
          </cell>
          <cell r="G1098">
            <v>0</v>
          </cell>
          <cell r="H1098">
            <v>0</v>
          </cell>
          <cell r="I1098">
            <v>0</v>
          </cell>
          <cell r="J1098">
            <v>0</v>
          </cell>
          <cell r="K1098">
            <v>0</v>
          </cell>
          <cell r="L1098">
            <v>0</v>
          </cell>
          <cell r="M1098">
            <v>0</v>
          </cell>
          <cell r="N1098">
            <v>0</v>
          </cell>
          <cell r="O1098">
            <v>0</v>
          </cell>
          <cell r="P1098">
            <v>0</v>
          </cell>
          <cell r="Q1098">
            <v>0</v>
          </cell>
        </row>
        <row r="1099">
          <cell r="B1099" t="str">
            <v>천안공장제제1팀(나정&amp;산제1)5130120</v>
          </cell>
          <cell r="C1099" t="str">
            <v>천안공장제제1팀(나정&amp;산제1)</v>
          </cell>
          <cell r="D1099" t="str">
            <v>5130120</v>
          </cell>
          <cell r="E1099" t="str">
            <v>사업진행비-사업진행비(제조)</v>
          </cell>
          <cell r="F1099">
            <v>0</v>
          </cell>
          <cell r="G1099">
            <v>0</v>
          </cell>
          <cell r="H1099">
            <v>0</v>
          </cell>
          <cell r="I1099">
            <v>0</v>
          </cell>
          <cell r="J1099">
            <v>0</v>
          </cell>
          <cell r="K1099">
            <v>0</v>
          </cell>
          <cell r="L1099">
            <v>0</v>
          </cell>
          <cell r="M1099">
            <v>0</v>
          </cell>
          <cell r="N1099">
            <v>0</v>
          </cell>
          <cell r="O1099">
            <v>0</v>
          </cell>
          <cell r="P1099">
            <v>0</v>
          </cell>
          <cell r="Q1099">
            <v>0</v>
          </cell>
        </row>
        <row r="1100">
          <cell r="B1100" t="str">
            <v>천안공장제제1팀(나정&amp;산제1)5119110</v>
          </cell>
          <cell r="C1100" t="str">
            <v>천안공장제제1팀(나정&amp;산제1)</v>
          </cell>
          <cell r="D1100" t="str">
            <v>5119110</v>
          </cell>
          <cell r="E1100" t="str">
            <v>도서문구비-도서비(제조)</v>
          </cell>
          <cell r="F1100">
            <v>0</v>
          </cell>
          <cell r="G1100">
            <v>0</v>
          </cell>
          <cell r="H1100">
            <v>0</v>
          </cell>
          <cell r="I1100">
            <v>0</v>
          </cell>
          <cell r="J1100">
            <v>0</v>
          </cell>
          <cell r="K1100">
            <v>0</v>
          </cell>
          <cell r="L1100">
            <v>0</v>
          </cell>
          <cell r="M1100">
            <v>0</v>
          </cell>
          <cell r="N1100">
            <v>0</v>
          </cell>
          <cell r="O1100">
            <v>0</v>
          </cell>
          <cell r="P1100">
            <v>0</v>
          </cell>
          <cell r="Q1100">
            <v>0</v>
          </cell>
        </row>
        <row r="1101">
          <cell r="B1101" t="str">
            <v>천안공장제제1팀(나정&amp;산제1)5119120</v>
          </cell>
          <cell r="C1101" t="str">
            <v>천안공장제제1팀(나정&amp;산제1)</v>
          </cell>
          <cell r="D1101" t="str">
            <v>5119120</v>
          </cell>
          <cell r="E1101" t="str">
            <v/>
          </cell>
          <cell r="F1101">
            <v>0</v>
          </cell>
          <cell r="G1101">
            <v>0</v>
          </cell>
          <cell r="H1101">
            <v>0</v>
          </cell>
          <cell r="I1101">
            <v>0</v>
          </cell>
          <cell r="J1101">
            <v>0</v>
          </cell>
          <cell r="K1101">
            <v>0</v>
          </cell>
          <cell r="L1101">
            <v>0</v>
          </cell>
          <cell r="M1101">
            <v>0</v>
          </cell>
          <cell r="N1101">
            <v>0</v>
          </cell>
          <cell r="O1101">
            <v>0</v>
          </cell>
          <cell r="P1101">
            <v>0</v>
          </cell>
          <cell r="Q1101">
            <v>0</v>
          </cell>
        </row>
        <row r="1102">
          <cell r="B1102" t="str">
            <v>천안공장제제1팀(나정&amp;산제1)5119130</v>
          </cell>
          <cell r="C1102" t="str">
            <v>천안공장제제1팀(나정&amp;산제1)</v>
          </cell>
          <cell r="D1102" t="str">
            <v>5119130</v>
          </cell>
          <cell r="E1102" t="str">
            <v/>
          </cell>
          <cell r="F1102">
            <v>0</v>
          </cell>
          <cell r="G1102">
            <v>0</v>
          </cell>
          <cell r="H1102">
            <v>0</v>
          </cell>
          <cell r="I1102">
            <v>0</v>
          </cell>
          <cell r="J1102">
            <v>0</v>
          </cell>
          <cell r="K1102">
            <v>0</v>
          </cell>
          <cell r="L1102">
            <v>0</v>
          </cell>
          <cell r="M1102">
            <v>0</v>
          </cell>
          <cell r="N1102">
            <v>0</v>
          </cell>
          <cell r="O1102">
            <v>0</v>
          </cell>
          <cell r="P1102">
            <v>0</v>
          </cell>
          <cell r="Q1102">
            <v>0</v>
          </cell>
        </row>
        <row r="1103">
          <cell r="B1103" t="str">
            <v>천안공장제제1팀(나정&amp;산제1)5119140</v>
          </cell>
          <cell r="C1103" t="str">
            <v>천안공장제제1팀(나정&amp;산제1)</v>
          </cell>
          <cell r="D1103" t="str">
            <v>5119140</v>
          </cell>
          <cell r="E1103" t="str">
            <v/>
          </cell>
          <cell r="F1103">
            <v>0</v>
          </cell>
          <cell r="G1103">
            <v>0</v>
          </cell>
          <cell r="H1103">
            <v>0</v>
          </cell>
          <cell r="I1103">
            <v>0</v>
          </cell>
          <cell r="J1103">
            <v>0</v>
          </cell>
          <cell r="K1103">
            <v>0</v>
          </cell>
          <cell r="L1103">
            <v>0</v>
          </cell>
          <cell r="M1103">
            <v>0</v>
          </cell>
          <cell r="N1103">
            <v>0</v>
          </cell>
          <cell r="O1103">
            <v>0</v>
          </cell>
          <cell r="P1103">
            <v>0</v>
          </cell>
          <cell r="Q1103">
            <v>0</v>
          </cell>
        </row>
        <row r="1104">
          <cell r="B1104" t="str">
            <v>천안공장제제1팀(나정&amp;산제1)5119150</v>
          </cell>
          <cell r="C1104" t="str">
            <v>천안공장제제1팀(나정&amp;산제1)</v>
          </cell>
          <cell r="D1104" t="str">
            <v>5119150</v>
          </cell>
          <cell r="E1104" t="str">
            <v>도서문구비-사무용품비(제조)</v>
          </cell>
          <cell r="F1104">
            <v>0</v>
          </cell>
          <cell r="G1104">
            <v>0</v>
          </cell>
          <cell r="H1104">
            <v>0</v>
          </cell>
          <cell r="I1104">
            <v>0</v>
          </cell>
          <cell r="J1104">
            <v>0</v>
          </cell>
          <cell r="K1104">
            <v>0</v>
          </cell>
          <cell r="L1104">
            <v>0</v>
          </cell>
          <cell r="M1104">
            <v>0</v>
          </cell>
          <cell r="N1104">
            <v>0</v>
          </cell>
          <cell r="O1104">
            <v>0</v>
          </cell>
          <cell r="P1104">
            <v>0</v>
          </cell>
          <cell r="Q1104">
            <v>0</v>
          </cell>
        </row>
        <row r="1105">
          <cell r="B1105" t="str">
            <v>천안공장제제1팀(나정&amp;산제1)5119160</v>
          </cell>
          <cell r="C1105" t="str">
            <v>천안공장제제1팀(나정&amp;산제1)</v>
          </cell>
          <cell r="D1105" t="str">
            <v>5119160</v>
          </cell>
          <cell r="E1105" t="str">
            <v/>
          </cell>
          <cell r="F1105">
            <v>0</v>
          </cell>
          <cell r="G1105">
            <v>0</v>
          </cell>
          <cell r="H1105">
            <v>0</v>
          </cell>
          <cell r="I1105">
            <v>0</v>
          </cell>
          <cell r="J1105">
            <v>0</v>
          </cell>
          <cell r="K1105">
            <v>0</v>
          </cell>
          <cell r="L1105">
            <v>0</v>
          </cell>
          <cell r="M1105">
            <v>0</v>
          </cell>
          <cell r="N1105">
            <v>0</v>
          </cell>
          <cell r="O1105">
            <v>0</v>
          </cell>
          <cell r="P1105">
            <v>0</v>
          </cell>
          <cell r="Q1105">
            <v>0</v>
          </cell>
        </row>
        <row r="1106">
          <cell r="B1106" t="str">
            <v>천안공장제제1팀(나정&amp;산제1)5119121</v>
          </cell>
          <cell r="C1106" t="str">
            <v>천안공장제제1팀(나정&amp;산제1)</v>
          </cell>
          <cell r="D1106" t="str">
            <v>5119121</v>
          </cell>
          <cell r="E1106" t="str">
            <v>도서문구비-정기구독료(제조)</v>
          </cell>
          <cell r="F1106">
            <v>0</v>
          </cell>
          <cell r="G1106">
            <v>0</v>
          </cell>
          <cell r="H1106">
            <v>0</v>
          </cell>
          <cell r="I1106">
            <v>0</v>
          </cell>
          <cell r="J1106">
            <v>0</v>
          </cell>
          <cell r="K1106">
            <v>0</v>
          </cell>
          <cell r="L1106">
            <v>0</v>
          </cell>
          <cell r="M1106">
            <v>0</v>
          </cell>
          <cell r="N1106">
            <v>0</v>
          </cell>
          <cell r="O1106">
            <v>0</v>
          </cell>
          <cell r="P1106">
            <v>0</v>
          </cell>
          <cell r="Q1106">
            <v>0</v>
          </cell>
        </row>
        <row r="1107">
          <cell r="B1107" t="str">
            <v>천안공장제제1팀(나정&amp;산제1)5119151</v>
          </cell>
          <cell r="C1107" t="str">
            <v>천안공장제제1팀(나정&amp;산제1)</v>
          </cell>
          <cell r="D1107" t="str">
            <v>5119151</v>
          </cell>
          <cell r="E1107" t="str">
            <v>도서문구비-사무용품비_출고(제조)</v>
          </cell>
          <cell r="F1107">
            <v>0</v>
          </cell>
          <cell r="G1107">
            <v>0</v>
          </cell>
          <cell r="H1107">
            <v>0</v>
          </cell>
          <cell r="I1107">
            <v>0</v>
          </cell>
          <cell r="J1107">
            <v>0</v>
          </cell>
          <cell r="K1107">
            <v>0</v>
          </cell>
          <cell r="L1107">
            <v>0</v>
          </cell>
          <cell r="M1107">
            <v>0</v>
          </cell>
          <cell r="N1107">
            <v>0</v>
          </cell>
          <cell r="O1107">
            <v>0</v>
          </cell>
          <cell r="P1107">
            <v>0</v>
          </cell>
          <cell r="Q1107">
            <v>0</v>
          </cell>
        </row>
        <row r="1108">
          <cell r="B1108" t="str">
            <v>천안공장제제1팀(나정&amp;산제1)5120110</v>
          </cell>
          <cell r="C1108" t="str">
            <v>천안공장제제1팀(나정&amp;산제1)</v>
          </cell>
          <cell r="D1108" t="str">
            <v>5120110</v>
          </cell>
          <cell r="E1108" t="str">
            <v>소모품비-소모성기구비(제조)</v>
          </cell>
          <cell r="F1108">
            <v>0</v>
          </cell>
          <cell r="G1108">
            <v>0</v>
          </cell>
          <cell r="H1108">
            <v>0</v>
          </cell>
          <cell r="I1108">
            <v>0</v>
          </cell>
          <cell r="J1108">
            <v>0</v>
          </cell>
          <cell r="K1108">
            <v>0</v>
          </cell>
          <cell r="L1108">
            <v>0</v>
          </cell>
          <cell r="M1108">
            <v>0</v>
          </cell>
          <cell r="N1108">
            <v>0</v>
          </cell>
          <cell r="O1108">
            <v>0</v>
          </cell>
          <cell r="P1108">
            <v>0</v>
          </cell>
          <cell r="Q1108">
            <v>0</v>
          </cell>
        </row>
        <row r="1109">
          <cell r="B1109" t="str">
            <v>천안공장제제1팀(나정&amp;산제1)5120140</v>
          </cell>
          <cell r="C1109" t="str">
            <v>천안공장제제1팀(나정&amp;산제1)</v>
          </cell>
          <cell r="D1109" t="str">
            <v>5120140</v>
          </cell>
          <cell r="E1109" t="str">
            <v>소모품비-소모성소모품비(제조)</v>
          </cell>
          <cell r="F1109">
            <v>0</v>
          </cell>
          <cell r="G1109">
            <v>0</v>
          </cell>
          <cell r="H1109">
            <v>0</v>
          </cell>
          <cell r="I1109">
            <v>0</v>
          </cell>
          <cell r="J1109">
            <v>0</v>
          </cell>
          <cell r="K1109">
            <v>0</v>
          </cell>
          <cell r="L1109">
            <v>0</v>
          </cell>
          <cell r="M1109">
            <v>0</v>
          </cell>
          <cell r="N1109">
            <v>0</v>
          </cell>
          <cell r="O1109">
            <v>0</v>
          </cell>
          <cell r="P1109">
            <v>0</v>
          </cell>
          <cell r="Q1109">
            <v>0</v>
          </cell>
        </row>
        <row r="1110">
          <cell r="B1110" t="str">
            <v>천안공장제제1팀(나정&amp;산제1)5120130</v>
          </cell>
          <cell r="C1110" t="str">
            <v>천안공장제제1팀(나정&amp;산제1)</v>
          </cell>
          <cell r="D1110" t="str">
            <v>5120130</v>
          </cell>
          <cell r="E1110" t="str">
            <v>소모품비-소모성잡품비(제조)</v>
          </cell>
          <cell r="F1110">
            <v>0</v>
          </cell>
          <cell r="G1110">
            <v>0</v>
          </cell>
          <cell r="H1110">
            <v>0</v>
          </cell>
          <cell r="I1110">
            <v>0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  <cell r="Q1110">
            <v>0</v>
          </cell>
        </row>
        <row r="1111">
          <cell r="B1111" t="str">
            <v>천안공장제제1팀(나정&amp;산제1)5120120</v>
          </cell>
          <cell r="C1111" t="str">
            <v>천안공장제제1팀(나정&amp;산제1)</v>
          </cell>
          <cell r="D1111" t="str">
            <v>5120120</v>
          </cell>
          <cell r="E1111" t="str">
            <v>소모품비-소모성소모품비_출고(제조)</v>
          </cell>
          <cell r="F1111">
            <v>0</v>
          </cell>
          <cell r="G1111">
            <v>3722894</v>
          </cell>
          <cell r="H1111">
            <v>0</v>
          </cell>
          <cell r="I1111">
            <v>0</v>
          </cell>
          <cell r="J1111">
            <v>233487</v>
          </cell>
          <cell r="K1111">
            <v>248916</v>
          </cell>
          <cell r="L1111">
            <v>12415</v>
          </cell>
          <cell r="M1111">
            <v>3642457</v>
          </cell>
          <cell r="N1111">
            <v>2179443</v>
          </cell>
          <cell r="O1111">
            <v>2799843</v>
          </cell>
          <cell r="P1111">
            <v>4082585</v>
          </cell>
          <cell r="Q1111">
            <v>4517695</v>
          </cell>
        </row>
        <row r="1112">
          <cell r="B1112" t="str">
            <v>천안공장제제1팀(나정&amp;산제1)5121110</v>
          </cell>
          <cell r="C1112" t="str">
            <v>천안공장제제1팀(나정&amp;산제1)</v>
          </cell>
          <cell r="D1112" t="str">
            <v>5121110</v>
          </cell>
          <cell r="E1112" t="str">
            <v>지급수수료(제조)</v>
          </cell>
          <cell r="F1112">
            <v>0</v>
          </cell>
          <cell r="G1112">
            <v>0</v>
          </cell>
          <cell r="H1112">
            <v>0</v>
          </cell>
          <cell r="I1112">
            <v>0</v>
          </cell>
          <cell r="J1112">
            <v>0</v>
          </cell>
          <cell r="K1112">
            <v>0</v>
          </cell>
          <cell r="L1112">
            <v>0</v>
          </cell>
          <cell r="M1112">
            <v>0</v>
          </cell>
          <cell r="N1112">
            <v>0</v>
          </cell>
          <cell r="O1112">
            <v>0</v>
          </cell>
          <cell r="P1112">
            <v>0</v>
          </cell>
          <cell r="Q1112">
            <v>0</v>
          </cell>
        </row>
        <row r="1113">
          <cell r="B1113" t="str">
            <v>천안공장제제1팀(나정&amp;산제1)5121120</v>
          </cell>
          <cell r="C1113" t="str">
            <v>천안공장제제1팀(나정&amp;산제1)</v>
          </cell>
          <cell r="D1113" t="str">
            <v>5121120</v>
          </cell>
          <cell r="E1113" t="str">
            <v/>
          </cell>
          <cell r="F1113">
            <v>0</v>
          </cell>
          <cell r="G1113">
            <v>0</v>
          </cell>
          <cell r="H1113">
            <v>0</v>
          </cell>
          <cell r="I1113">
            <v>0</v>
          </cell>
          <cell r="J1113">
            <v>0</v>
          </cell>
          <cell r="K1113">
            <v>0</v>
          </cell>
          <cell r="L1113">
            <v>0</v>
          </cell>
          <cell r="M1113">
            <v>0</v>
          </cell>
          <cell r="N1113">
            <v>0</v>
          </cell>
          <cell r="O1113">
            <v>0</v>
          </cell>
          <cell r="P1113">
            <v>0</v>
          </cell>
          <cell r="Q1113">
            <v>0</v>
          </cell>
        </row>
        <row r="1114">
          <cell r="B1114" t="str">
            <v>천안공장제제1팀(나정&amp;산제1)5121140</v>
          </cell>
          <cell r="C1114" t="str">
            <v>천안공장제제1팀(나정&amp;산제1)</v>
          </cell>
          <cell r="D1114" t="str">
            <v>5121140</v>
          </cell>
          <cell r="E1114" t="str">
            <v>외주가공수수료(제조)</v>
          </cell>
          <cell r="F1114">
            <v>0</v>
          </cell>
          <cell r="G1114">
            <v>0</v>
          </cell>
          <cell r="H1114">
            <v>0</v>
          </cell>
          <cell r="I1114">
            <v>0</v>
          </cell>
          <cell r="J1114">
            <v>0</v>
          </cell>
          <cell r="K1114">
            <v>0</v>
          </cell>
          <cell r="L1114">
            <v>0</v>
          </cell>
          <cell r="M1114">
            <v>0</v>
          </cell>
          <cell r="N1114">
            <v>0</v>
          </cell>
          <cell r="O1114">
            <v>0</v>
          </cell>
          <cell r="P1114">
            <v>0</v>
          </cell>
          <cell r="Q1114">
            <v>0</v>
          </cell>
        </row>
        <row r="1115">
          <cell r="B1115" t="str">
            <v>천안공장제제1팀(나정&amp;산제1)5121150</v>
          </cell>
          <cell r="C1115" t="str">
            <v>천안공장제제1팀(나정&amp;산제1)</v>
          </cell>
          <cell r="D1115" t="str">
            <v>5121150</v>
          </cell>
          <cell r="E1115" t="str">
            <v>제수수료(제조)</v>
          </cell>
          <cell r="F1115">
            <v>0</v>
          </cell>
          <cell r="G1115">
            <v>0</v>
          </cell>
          <cell r="H1115">
            <v>0</v>
          </cell>
          <cell r="I1115">
            <v>0</v>
          </cell>
          <cell r="J1115">
            <v>0</v>
          </cell>
          <cell r="K1115">
            <v>0</v>
          </cell>
          <cell r="L1115">
            <v>0</v>
          </cell>
          <cell r="M1115">
            <v>0</v>
          </cell>
          <cell r="N1115">
            <v>0</v>
          </cell>
          <cell r="O1115">
            <v>0</v>
          </cell>
          <cell r="P1115">
            <v>0</v>
          </cell>
          <cell r="Q1115">
            <v>0</v>
          </cell>
        </row>
        <row r="1116">
          <cell r="B1116" t="str">
            <v>천안공장제제1팀(나정&amp;산제1)5122110</v>
          </cell>
          <cell r="C1116" t="str">
            <v>천안공장제제1팀(나정&amp;산제1)</v>
          </cell>
          <cell r="D1116" t="str">
            <v>5122110</v>
          </cell>
          <cell r="E1116" t="str">
            <v>용역비-제품(제조)</v>
          </cell>
          <cell r="F1116">
            <v>0</v>
          </cell>
          <cell r="G1116">
            <v>0</v>
          </cell>
          <cell r="H1116">
            <v>0</v>
          </cell>
          <cell r="I1116">
            <v>0</v>
          </cell>
          <cell r="J1116">
            <v>0</v>
          </cell>
          <cell r="K1116">
            <v>0</v>
          </cell>
          <cell r="L1116">
            <v>0</v>
          </cell>
          <cell r="M1116">
            <v>0</v>
          </cell>
          <cell r="N1116">
            <v>0</v>
          </cell>
          <cell r="O1116">
            <v>0</v>
          </cell>
          <cell r="P1116">
            <v>0</v>
          </cell>
          <cell r="Q1116">
            <v>0</v>
          </cell>
        </row>
        <row r="1117">
          <cell r="B1117" t="str">
            <v>천안공장제제1팀(나정&amp;산제1)5122120</v>
          </cell>
          <cell r="C1117" t="str">
            <v>천안공장제제1팀(나정&amp;산제1)</v>
          </cell>
          <cell r="D1117" t="str">
            <v>5122120</v>
          </cell>
          <cell r="E1117" t="str">
            <v>용역비-전산(제조)</v>
          </cell>
          <cell r="F1117">
            <v>0</v>
          </cell>
          <cell r="G1117">
            <v>0</v>
          </cell>
          <cell r="H1117">
            <v>0</v>
          </cell>
          <cell r="I1117">
            <v>0</v>
          </cell>
          <cell r="J1117">
            <v>0</v>
          </cell>
          <cell r="K1117">
            <v>0</v>
          </cell>
          <cell r="L1117">
            <v>0</v>
          </cell>
          <cell r="M1117">
            <v>0</v>
          </cell>
          <cell r="N1117">
            <v>0</v>
          </cell>
          <cell r="O1117">
            <v>0</v>
          </cell>
          <cell r="P1117">
            <v>0</v>
          </cell>
          <cell r="Q1117">
            <v>0</v>
          </cell>
        </row>
        <row r="1118">
          <cell r="B1118" t="str">
            <v>천안공장제제1팀(나정&amp;산제1)5122130</v>
          </cell>
          <cell r="C1118" t="str">
            <v>천안공장제제1팀(나정&amp;산제1)</v>
          </cell>
          <cell r="D1118" t="str">
            <v>5122130</v>
          </cell>
          <cell r="E1118" t="str">
            <v>용역비-시설관리비(제조)</v>
          </cell>
          <cell r="F1118">
            <v>0</v>
          </cell>
          <cell r="G1118">
            <v>0</v>
          </cell>
          <cell r="H1118">
            <v>0</v>
          </cell>
          <cell r="I1118">
            <v>0</v>
          </cell>
          <cell r="J1118">
            <v>0</v>
          </cell>
          <cell r="K1118">
            <v>0</v>
          </cell>
          <cell r="L1118">
            <v>0</v>
          </cell>
          <cell r="M1118">
            <v>0</v>
          </cell>
          <cell r="N1118">
            <v>0</v>
          </cell>
          <cell r="O1118">
            <v>0</v>
          </cell>
          <cell r="P1118">
            <v>0</v>
          </cell>
          <cell r="Q1118">
            <v>0</v>
          </cell>
        </row>
        <row r="1119">
          <cell r="B1119" t="str">
            <v>천안공장제제1팀(나정&amp;산제1)5122140</v>
          </cell>
          <cell r="C1119" t="str">
            <v>천안공장제제1팀(나정&amp;산제1)</v>
          </cell>
          <cell r="D1119" t="str">
            <v>5122140</v>
          </cell>
          <cell r="E1119" t="str">
            <v>용역비-기타(제조)</v>
          </cell>
          <cell r="F1119">
            <v>0</v>
          </cell>
          <cell r="G1119">
            <v>0</v>
          </cell>
          <cell r="H1119">
            <v>0</v>
          </cell>
          <cell r="I1119">
            <v>0</v>
          </cell>
          <cell r="J1119">
            <v>0</v>
          </cell>
          <cell r="K1119">
            <v>0</v>
          </cell>
          <cell r="L1119">
            <v>0</v>
          </cell>
          <cell r="M1119">
            <v>0</v>
          </cell>
          <cell r="N1119">
            <v>0</v>
          </cell>
          <cell r="O1119">
            <v>0</v>
          </cell>
          <cell r="P1119">
            <v>0</v>
          </cell>
          <cell r="Q1119">
            <v>0</v>
          </cell>
        </row>
        <row r="1120">
          <cell r="B1120" t="str">
            <v>천안공장제제1팀(나정&amp;산제1)5123110</v>
          </cell>
          <cell r="C1120" t="str">
            <v>천안공장제제1팀(나정&amp;산제1)</v>
          </cell>
          <cell r="D1120" t="str">
            <v>5123110</v>
          </cell>
          <cell r="E1120" t="str">
            <v/>
          </cell>
          <cell r="F1120">
            <v>0</v>
          </cell>
          <cell r="G1120">
            <v>0</v>
          </cell>
          <cell r="H1120">
            <v>0</v>
          </cell>
          <cell r="I1120">
            <v>0</v>
          </cell>
          <cell r="J1120">
            <v>0</v>
          </cell>
          <cell r="K1120">
            <v>0</v>
          </cell>
          <cell r="L1120">
            <v>0</v>
          </cell>
          <cell r="M1120">
            <v>0</v>
          </cell>
          <cell r="N1120">
            <v>0</v>
          </cell>
          <cell r="O1120">
            <v>0</v>
          </cell>
          <cell r="P1120">
            <v>0</v>
          </cell>
          <cell r="Q1120">
            <v>0</v>
          </cell>
        </row>
        <row r="1121">
          <cell r="B1121" t="str">
            <v>천안공장제제1팀(나정&amp;산제1)5123120</v>
          </cell>
          <cell r="C1121" t="str">
            <v>천안공장제제1팀(나정&amp;산제1)</v>
          </cell>
          <cell r="D1121" t="str">
            <v>5123120</v>
          </cell>
          <cell r="E1121" t="str">
            <v>잡비-환경미화비(제조)</v>
          </cell>
          <cell r="F1121">
            <v>0</v>
          </cell>
          <cell r="G1121">
            <v>0</v>
          </cell>
          <cell r="H1121">
            <v>0</v>
          </cell>
          <cell r="I1121">
            <v>0</v>
          </cell>
          <cell r="J1121">
            <v>0</v>
          </cell>
          <cell r="K1121">
            <v>0</v>
          </cell>
          <cell r="L1121">
            <v>0</v>
          </cell>
          <cell r="M1121">
            <v>0</v>
          </cell>
          <cell r="N1121">
            <v>0</v>
          </cell>
          <cell r="O1121">
            <v>0</v>
          </cell>
          <cell r="P1121">
            <v>0</v>
          </cell>
          <cell r="Q1121">
            <v>0</v>
          </cell>
        </row>
        <row r="1122">
          <cell r="B1122" t="str">
            <v>천안공장제제1팀(나정&amp;산제1)5123130</v>
          </cell>
          <cell r="C1122" t="str">
            <v>천안공장제제1팀(나정&amp;산제1)</v>
          </cell>
          <cell r="D1122" t="str">
            <v>5123130</v>
          </cell>
          <cell r="E1122" t="str">
            <v/>
          </cell>
          <cell r="F1122">
            <v>0</v>
          </cell>
          <cell r="G1122">
            <v>0</v>
          </cell>
          <cell r="H1122">
            <v>0</v>
          </cell>
          <cell r="I1122">
            <v>0</v>
          </cell>
          <cell r="J1122">
            <v>0</v>
          </cell>
          <cell r="K1122">
            <v>0</v>
          </cell>
          <cell r="L1122">
            <v>0</v>
          </cell>
          <cell r="M1122">
            <v>0</v>
          </cell>
          <cell r="N1122">
            <v>0</v>
          </cell>
          <cell r="O1122">
            <v>0</v>
          </cell>
          <cell r="P1122">
            <v>0</v>
          </cell>
          <cell r="Q1122">
            <v>0</v>
          </cell>
        </row>
        <row r="1123">
          <cell r="B1123" t="str">
            <v>천안공장제제1팀(당의정&amp;필름1)5102110</v>
          </cell>
          <cell r="C1123" t="str">
            <v>천안공장제제1팀(당의정&amp;필름1)</v>
          </cell>
          <cell r="D1123" t="str">
            <v>5102110</v>
          </cell>
          <cell r="E1123" t="str">
            <v/>
          </cell>
          <cell r="F1123">
            <v>0</v>
          </cell>
          <cell r="G1123">
            <v>0</v>
          </cell>
          <cell r="H1123">
            <v>0</v>
          </cell>
          <cell r="I1123">
            <v>0</v>
          </cell>
          <cell r="J1123">
            <v>0</v>
          </cell>
          <cell r="K1123">
            <v>0</v>
          </cell>
          <cell r="L1123">
            <v>0</v>
          </cell>
          <cell r="M1123">
            <v>0</v>
          </cell>
          <cell r="N1123">
            <v>0</v>
          </cell>
          <cell r="O1123">
            <v>0</v>
          </cell>
          <cell r="P1123">
            <v>0</v>
          </cell>
          <cell r="Q1123">
            <v>0</v>
          </cell>
        </row>
        <row r="1124">
          <cell r="B1124" t="str">
            <v>천안공장제제1팀(당의정&amp;필름1)5102120</v>
          </cell>
          <cell r="C1124" t="str">
            <v>천안공장제제1팀(당의정&amp;필름1)</v>
          </cell>
          <cell r="D1124" t="str">
            <v>5102120</v>
          </cell>
          <cell r="E1124" t="str">
            <v/>
          </cell>
          <cell r="F1124">
            <v>0</v>
          </cell>
          <cell r="G1124">
            <v>0</v>
          </cell>
          <cell r="H1124">
            <v>0</v>
          </cell>
          <cell r="I1124">
            <v>0</v>
          </cell>
          <cell r="J1124">
            <v>0</v>
          </cell>
          <cell r="K1124">
            <v>0</v>
          </cell>
          <cell r="L1124">
            <v>0</v>
          </cell>
          <cell r="M1124">
            <v>0</v>
          </cell>
          <cell r="N1124">
            <v>0</v>
          </cell>
          <cell r="O1124">
            <v>0</v>
          </cell>
          <cell r="P1124">
            <v>0</v>
          </cell>
          <cell r="Q1124">
            <v>0</v>
          </cell>
        </row>
        <row r="1125">
          <cell r="B1125" t="str">
            <v>천안공장제제1팀(당의정&amp;필름1)5102210</v>
          </cell>
          <cell r="C1125" t="str">
            <v>천안공장제제1팀(당의정&amp;필름1)</v>
          </cell>
          <cell r="D1125" t="str">
            <v>5102210</v>
          </cell>
          <cell r="E1125" t="str">
            <v>급여와임금(제조)</v>
          </cell>
          <cell r="F1125">
            <v>0</v>
          </cell>
          <cell r="G1125">
            <v>0</v>
          </cell>
          <cell r="H1125">
            <v>0</v>
          </cell>
          <cell r="I1125">
            <v>0</v>
          </cell>
          <cell r="J1125">
            <v>0</v>
          </cell>
          <cell r="K1125">
            <v>0</v>
          </cell>
          <cell r="L1125">
            <v>0</v>
          </cell>
          <cell r="M1125">
            <v>0</v>
          </cell>
          <cell r="N1125">
            <v>0</v>
          </cell>
          <cell r="O1125">
            <v>0</v>
          </cell>
          <cell r="P1125">
            <v>0</v>
          </cell>
          <cell r="Q1125">
            <v>0</v>
          </cell>
        </row>
        <row r="1126">
          <cell r="B1126" t="str">
            <v>천안공장제제1팀(당의정&amp;필름1)5102220</v>
          </cell>
          <cell r="C1126" t="str">
            <v>천안공장제제1팀(당의정&amp;필름1)</v>
          </cell>
          <cell r="D1126" t="str">
            <v>5102220</v>
          </cell>
          <cell r="E1126" t="str">
            <v>상여금(제조)</v>
          </cell>
          <cell r="F1126">
            <v>0</v>
          </cell>
          <cell r="G1126">
            <v>0</v>
          </cell>
          <cell r="H1126">
            <v>0</v>
          </cell>
          <cell r="I1126">
            <v>0</v>
          </cell>
          <cell r="J1126">
            <v>0</v>
          </cell>
          <cell r="K1126">
            <v>0</v>
          </cell>
          <cell r="L1126">
            <v>0</v>
          </cell>
          <cell r="M1126">
            <v>0</v>
          </cell>
          <cell r="N1126">
            <v>0</v>
          </cell>
          <cell r="O1126">
            <v>0</v>
          </cell>
          <cell r="P1126">
            <v>0</v>
          </cell>
          <cell r="Q1126">
            <v>0</v>
          </cell>
        </row>
        <row r="1127">
          <cell r="B1127" t="str">
            <v>천안공장제제1팀(당의정&amp;필름1)5102230</v>
          </cell>
          <cell r="C1127" t="str">
            <v>천안공장제제1팀(당의정&amp;필름1)</v>
          </cell>
          <cell r="D1127" t="str">
            <v>5102230</v>
          </cell>
          <cell r="E1127" t="str">
            <v>학비보조금(제조)</v>
          </cell>
          <cell r="F1127">
            <v>0</v>
          </cell>
          <cell r="G1127">
            <v>0</v>
          </cell>
          <cell r="H1127">
            <v>0</v>
          </cell>
          <cell r="I1127">
            <v>0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  <cell r="Q1127">
            <v>0</v>
          </cell>
        </row>
        <row r="1128">
          <cell r="B1128" t="str">
            <v>천안공장제제1팀(당의정&amp;필름1)5102240</v>
          </cell>
          <cell r="C1128" t="str">
            <v>천안공장제제1팀(당의정&amp;필름1)</v>
          </cell>
          <cell r="D1128" t="str">
            <v>5102240</v>
          </cell>
          <cell r="E1128" t="str">
            <v>시간외근무수당(제조)</v>
          </cell>
          <cell r="F1128">
            <v>0</v>
          </cell>
          <cell r="G1128">
            <v>0</v>
          </cell>
          <cell r="H1128">
            <v>0</v>
          </cell>
          <cell r="I1128">
            <v>0</v>
          </cell>
          <cell r="J1128">
            <v>0</v>
          </cell>
          <cell r="K1128">
            <v>0</v>
          </cell>
          <cell r="L1128">
            <v>0</v>
          </cell>
          <cell r="M1128">
            <v>0</v>
          </cell>
          <cell r="N1128">
            <v>0</v>
          </cell>
          <cell r="O1128">
            <v>0</v>
          </cell>
          <cell r="P1128">
            <v>0</v>
          </cell>
          <cell r="Q1128">
            <v>0</v>
          </cell>
        </row>
        <row r="1129">
          <cell r="B1129" t="str">
            <v>천안공장제제1팀(당의정&amp;필름1)5102250</v>
          </cell>
          <cell r="C1129" t="str">
            <v>천안공장제제1팀(당의정&amp;필름1)</v>
          </cell>
          <cell r="D1129" t="str">
            <v>5102250</v>
          </cell>
          <cell r="E1129" t="str">
            <v>휴가보상금(제조)</v>
          </cell>
          <cell r="F1129">
            <v>0</v>
          </cell>
          <cell r="G1129">
            <v>0</v>
          </cell>
          <cell r="H1129">
            <v>0</v>
          </cell>
          <cell r="I1129">
            <v>0</v>
          </cell>
          <cell r="J1129">
            <v>0</v>
          </cell>
          <cell r="K1129">
            <v>0</v>
          </cell>
          <cell r="L1129">
            <v>0</v>
          </cell>
          <cell r="M1129">
            <v>0</v>
          </cell>
          <cell r="N1129">
            <v>0</v>
          </cell>
          <cell r="O1129">
            <v>0</v>
          </cell>
          <cell r="P1129">
            <v>0</v>
          </cell>
          <cell r="Q1129">
            <v>0</v>
          </cell>
        </row>
        <row r="1130">
          <cell r="B1130" t="str">
            <v>천안공장제제1팀(당의정&amp;필름1)5102260</v>
          </cell>
          <cell r="C1130" t="str">
            <v>천안공장제제1팀(당의정&amp;필름1)</v>
          </cell>
          <cell r="D1130" t="str">
            <v>5102260</v>
          </cell>
          <cell r="E1130" t="str">
            <v>시상비(제조)</v>
          </cell>
          <cell r="F1130">
            <v>0</v>
          </cell>
          <cell r="G1130">
            <v>0</v>
          </cell>
          <cell r="H1130">
            <v>0</v>
          </cell>
          <cell r="I1130">
            <v>0</v>
          </cell>
          <cell r="J1130">
            <v>0</v>
          </cell>
          <cell r="K1130">
            <v>0</v>
          </cell>
          <cell r="L1130">
            <v>0</v>
          </cell>
          <cell r="M1130">
            <v>0</v>
          </cell>
          <cell r="N1130">
            <v>0</v>
          </cell>
          <cell r="O1130">
            <v>0</v>
          </cell>
          <cell r="P1130">
            <v>0</v>
          </cell>
          <cell r="Q1130">
            <v>0</v>
          </cell>
        </row>
        <row r="1131">
          <cell r="B1131" t="str">
            <v>천안공장제제1팀(당의정&amp;필름1)5102280</v>
          </cell>
          <cell r="C1131" t="str">
            <v>천안공장제제1팀(당의정&amp;필름1)</v>
          </cell>
          <cell r="D1131" t="str">
            <v>5102280</v>
          </cell>
          <cell r="E1131" t="str">
            <v>제수당(제조)</v>
          </cell>
          <cell r="F1131">
            <v>0</v>
          </cell>
          <cell r="G1131">
            <v>0</v>
          </cell>
          <cell r="H1131">
            <v>0</v>
          </cell>
          <cell r="I1131">
            <v>0</v>
          </cell>
          <cell r="J1131">
            <v>0</v>
          </cell>
          <cell r="K1131">
            <v>0</v>
          </cell>
          <cell r="L1131">
            <v>0</v>
          </cell>
          <cell r="M1131">
            <v>0</v>
          </cell>
          <cell r="N1131">
            <v>0</v>
          </cell>
          <cell r="O1131">
            <v>0</v>
          </cell>
          <cell r="P1131">
            <v>0</v>
          </cell>
          <cell r="Q1131">
            <v>0</v>
          </cell>
        </row>
        <row r="1132">
          <cell r="B1132" t="str">
            <v>천안공장제제1팀(당의정&amp;필름1)5102290</v>
          </cell>
          <cell r="C1132" t="str">
            <v>천안공장제제1팀(당의정&amp;필름1)</v>
          </cell>
          <cell r="D1132" t="str">
            <v>5102290</v>
          </cell>
          <cell r="E1132" t="str">
            <v/>
          </cell>
          <cell r="F1132">
            <v>0</v>
          </cell>
          <cell r="G1132">
            <v>0</v>
          </cell>
          <cell r="H1132">
            <v>0</v>
          </cell>
          <cell r="I1132">
            <v>0</v>
          </cell>
          <cell r="J1132">
            <v>0</v>
          </cell>
          <cell r="K1132">
            <v>0</v>
          </cell>
          <cell r="L1132">
            <v>0</v>
          </cell>
          <cell r="M1132">
            <v>0</v>
          </cell>
          <cell r="N1132">
            <v>0</v>
          </cell>
          <cell r="O1132">
            <v>0</v>
          </cell>
          <cell r="P1132">
            <v>0</v>
          </cell>
          <cell r="Q1132">
            <v>0</v>
          </cell>
        </row>
        <row r="1133">
          <cell r="B1133" t="str">
            <v>천안공장제제1팀(당의정&amp;필름1)5102410</v>
          </cell>
          <cell r="C1133" t="str">
            <v>천안공장제제1팀(당의정&amp;필름1)</v>
          </cell>
          <cell r="D1133" t="str">
            <v>5102410</v>
          </cell>
          <cell r="E1133" t="str">
            <v>퇴직급여충당금전입액(제조)</v>
          </cell>
          <cell r="F1133">
            <v>0</v>
          </cell>
          <cell r="G1133">
            <v>0</v>
          </cell>
          <cell r="H1133">
            <v>0</v>
          </cell>
          <cell r="I1133">
            <v>0</v>
          </cell>
          <cell r="J1133">
            <v>0</v>
          </cell>
          <cell r="K1133">
            <v>0</v>
          </cell>
          <cell r="L1133">
            <v>0</v>
          </cell>
          <cell r="M1133">
            <v>0</v>
          </cell>
          <cell r="N1133">
            <v>0</v>
          </cell>
          <cell r="O1133">
            <v>0</v>
          </cell>
          <cell r="P1133">
            <v>0</v>
          </cell>
          <cell r="Q1133">
            <v>0</v>
          </cell>
        </row>
        <row r="1134">
          <cell r="B1134" t="str">
            <v>천안공장제제1팀(당의정&amp;필름1)5102420</v>
          </cell>
          <cell r="C1134" t="str">
            <v>천안공장제제1팀(당의정&amp;필름1)</v>
          </cell>
          <cell r="D1134" t="str">
            <v>5102420</v>
          </cell>
          <cell r="E1134" t="str">
            <v>퇴직위로금(제조)</v>
          </cell>
          <cell r="F1134">
            <v>0</v>
          </cell>
          <cell r="G1134">
            <v>0</v>
          </cell>
          <cell r="H1134">
            <v>0</v>
          </cell>
          <cell r="I1134">
            <v>0</v>
          </cell>
          <cell r="J1134">
            <v>0</v>
          </cell>
          <cell r="K1134">
            <v>0</v>
          </cell>
          <cell r="L1134">
            <v>0</v>
          </cell>
          <cell r="M1134">
            <v>0</v>
          </cell>
          <cell r="N1134">
            <v>0</v>
          </cell>
          <cell r="O1134">
            <v>0</v>
          </cell>
          <cell r="P1134">
            <v>0</v>
          </cell>
          <cell r="Q1134">
            <v>0</v>
          </cell>
        </row>
        <row r="1135">
          <cell r="B1135" t="str">
            <v>천안공장제제1팀(당의정&amp;필름1)5103260</v>
          </cell>
          <cell r="C1135" t="str">
            <v>천안공장제제1팀(당의정&amp;필름1)</v>
          </cell>
          <cell r="D1135" t="str">
            <v>5103260</v>
          </cell>
          <cell r="E1135" t="str">
            <v>복리후생비-통근비(제조)</v>
          </cell>
          <cell r="F1135">
            <v>0</v>
          </cell>
          <cell r="G1135">
            <v>0</v>
          </cell>
          <cell r="H1135">
            <v>0</v>
          </cell>
          <cell r="I1135">
            <v>0</v>
          </cell>
          <cell r="J1135">
            <v>0</v>
          </cell>
          <cell r="K1135">
            <v>0</v>
          </cell>
          <cell r="L1135">
            <v>0</v>
          </cell>
          <cell r="M1135">
            <v>0</v>
          </cell>
          <cell r="N1135">
            <v>0</v>
          </cell>
          <cell r="O1135">
            <v>0</v>
          </cell>
          <cell r="P1135">
            <v>0</v>
          </cell>
          <cell r="Q1135">
            <v>0</v>
          </cell>
        </row>
        <row r="1136">
          <cell r="B1136" t="str">
            <v>천안공장제제1팀(당의정&amp;필름1)5103250</v>
          </cell>
          <cell r="C1136" t="str">
            <v>천안공장제제1팀(당의정&amp;필름1)</v>
          </cell>
          <cell r="D1136" t="str">
            <v>5103250</v>
          </cell>
          <cell r="E1136" t="str">
            <v>복리후생비-직원이전비(제조)</v>
          </cell>
          <cell r="F1136">
            <v>0</v>
          </cell>
          <cell r="G1136">
            <v>0</v>
          </cell>
          <cell r="H1136">
            <v>0</v>
          </cell>
          <cell r="I1136">
            <v>0</v>
          </cell>
          <cell r="J1136">
            <v>0</v>
          </cell>
          <cell r="K1136">
            <v>0</v>
          </cell>
          <cell r="L1136">
            <v>0</v>
          </cell>
          <cell r="M1136">
            <v>0</v>
          </cell>
          <cell r="N1136">
            <v>0</v>
          </cell>
          <cell r="O1136">
            <v>0</v>
          </cell>
          <cell r="P1136">
            <v>0</v>
          </cell>
          <cell r="Q1136">
            <v>0</v>
          </cell>
        </row>
        <row r="1137">
          <cell r="B1137" t="str">
            <v>천안공장제제1팀(당의정&amp;필름1)5103240</v>
          </cell>
          <cell r="C1137" t="str">
            <v>천안공장제제1팀(당의정&amp;필름1)</v>
          </cell>
          <cell r="D1137" t="str">
            <v>5103240</v>
          </cell>
          <cell r="E1137" t="str">
            <v/>
          </cell>
          <cell r="F1137">
            <v>0</v>
          </cell>
          <cell r="G1137">
            <v>0</v>
          </cell>
          <cell r="H1137">
            <v>0</v>
          </cell>
          <cell r="I1137">
            <v>0</v>
          </cell>
          <cell r="J1137">
            <v>0</v>
          </cell>
          <cell r="K1137">
            <v>0</v>
          </cell>
          <cell r="L1137">
            <v>0</v>
          </cell>
          <cell r="M1137">
            <v>0</v>
          </cell>
          <cell r="N1137">
            <v>0</v>
          </cell>
          <cell r="O1137">
            <v>0</v>
          </cell>
          <cell r="P1137">
            <v>0</v>
          </cell>
          <cell r="Q1137">
            <v>0</v>
          </cell>
        </row>
        <row r="1138">
          <cell r="B1138" t="str">
            <v>천안공장제제1팀(당의정&amp;필름1)5103230</v>
          </cell>
          <cell r="C1138" t="str">
            <v>천안공장제제1팀(당의정&amp;필름1)</v>
          </cell>
          <cell r="D1138" t="str">
            <v>5103230</v>
          </cell>
          <cell r="E1138" t="str">
            <v/>
          </cell>
          <cell r="F1138">
            <v>0</v>
          </cell>
          <cell r="G1138">
            <v>0</v>
          </cell>
          <cell r="H1138">
            <v>0</v>
          </cell>
          <cell r="I1138">
            <v>0</v>
          </cell>
          <cell r="J1138">
            <v>0</v>
          </cell>
          <cell r="K1138">
            <v>0</v>
          </cell>
          <cell r="L1138">
            <v>0</v>
          </cell>
          <cell r="M1138">
            <v>0</v>
          </cell>
          <cell r="N1138">
            <v>0</v>
          </cell>
          <cell r="O1138">
            <v>0</v>
          </cell>
          <cell r="P1138">
            <v>0</v>
          </cell>
          <cell r="Q1138">
            <v>0</v>
          </cell>
        </row>
        <row r="1139">
          <cell r="B1139" t="str">
            <v>천안공장제제1팀(당의정&amp;필름1)5103220</v>
          </cell>
          <cell r="C1139" t="str">
            <v>천안공장제제1팀(당의정&amp;필름1)</v>
          </cell>
          <cell r="D1139" t="str">
            <v>5103220</v>
          </cell>
          <cell r="E1139" t="str">
            <v>복리후생비-후생비(제조)</v>
          </cell>
          <cell r="F1139">
            <v>0</v>
          </cell>
          <cell r="G1139">
            <v>0</v>
          </cell>
          <cell r="H1139">
            <v>0</v>
          </cell>
          <cell r="I1139">
            <v>0</v>
          </cell>
          <cell r="J1139">
            <v>0</v>
          </cell>
          <cell r="K1139">
            <v>0</v>
          </cell>
          <cell r="L1139">
            <v>0</v>
          </cell>
          <cell r="M1139">
            <v>0</v>
          </cell>
          <cell r="N1139">
            <v>0</v>
          </cell>
          <cell r="O1139">
            <v>0</v>
          </cell>
          <cell r="P1139">
            <v>0</v>
          </cell>
          <cell r="Q1139">
            <v>0</v>
          </cell>
        </row>
        <row r="1140">
          <cell r="B1140" t="str">
            <v>천안공장제제1팀(당의정&amp;필름1)5103210</v>
          </cell>
          <cell r="C1140" t="str">
            <v>천안공장제제1팀(당의정&amp;필름1)</v>
          </cell>
          <cell r="D1140" t="str">
            <v>5103210</v>
          </cell>
          <cell r="E1140" t="str">
            <v>복리후생비-사내경조비(제조)</v>
          </cell>
          <cell r="F1140">
            <v>0</v>
          </cell>
          <cell r="G1140">
            <v>0</v>
          </cell>
          <cell r="H1140">
            <v>0</v>
          </cell>
          <cell r="I1140">
            <v>0</v>
          </cell>
          <cell r="J1140">
            <v>0</v>
          </cell>
          <cell r="K1140">
            <v>0</v>
          </cell>
          <cell r="L1140">
            <v>0</v>
          </cell>
          <cell r="M1140">
            <v>0</v>
          </cell>
          <cell r="N1140">
            <v>0</v>
          </cell>
          <cell r="O1140">
            <v>0</v>
          </cell>
          <cell r="P1140">
            <v>0</v>
          </cell>
          <cell r="Q1140">
            <v>0</v>
          </cell>
        </row>
        <row r="1141">
          <cell r="B1141" t="str">
            <v>천안공장제제1팀(당의정&amp;필름1)5103190</v>
          </cell>
          <cell r="C1141" t="str">
            <v>천안공장제제1팀(당의정&amp;필름1)</v>
          </cell>
          <cell r="D1141" t="str">
            <v>5103190</v>
          </cell>
          <cell r="E1141" t="str">
            <v>복리후생비-지원보조비(제조)</v>
          </cell>
          <cell r="F1141">
            <v>0</v>
          </cell>
          <cell r="G1141">
            <v>0</v>
          </cell>
          <cell r="H1141">
            <v>0</v>
          </cell>
          <cell r="I1141">
            <v>0</v>
          </cell>
          <cell r="J1141">
            <v>0</v>
          </cell>
          <cell r="K1141">
            <v>0</v>
          </cell>
          <cell r="L1141">
            <v>0</v>
          </cell>
          <cell r="M1141">
            <v>0</v>
          </cell>
          <cell r="N1141">
            <v>0</v>
          </cell>
          <cell r="O1141">
            <v>0</v>
          </cell>
          <cell r="P1141">
            <v>0</v>
          </cell>
          <cell r="Q1141">
            <v>0</v>
          </cell>
        </row>
        <row r="1142">
          <cell r="B1142" t="str">
            <v>천안공장제제1팀(당의정&amp;필름1)5103180</v>
          </cell>
          <cell r="C1142" t="str">
            <v>천안공장제제1팀(당의정&amp;필름1)</v>
          </cell>
          <cell r="D1142" t="str">
            <v>5103180</v>
          </cell>
          <cell r="E1142" t="str">
            <v>복리후생비-피복제비(제조)</v>
          </cell>
          <cell r="F1142">
            <v>0</v>
          </cell>
          <cell r="G1142">
            <v>0</v>
          </cell>
          <cell r="H1142">
            <v>0</v>
          </cell>
          <cell r="I1142">
            <v>0</v>
          </cell>
          <cell r="J1142">
            <v>0</v>
          </cell>
          <cell r="K1142">
            <v>0</v>
          </cell>
          <cell r="L1142">
            <v>0</v>
          </cell>
          <cell r="M1142">
            <v>0</v>
          </cell>
          <cell r="N1142">
            <v>0</v>
          </cell>
          <cell r="O1142">
            <v>0</v>
          </cell>
          <cell r="P1142">
            <v>0</v>
          </cell>
          <cell r="Q1142">
            <v>0</v>
          </cell>
        </row>
        <row r="1143">
          <cell r="B1143" t="str">
            <v>천안공장제제1팀(당의정&amp;필름1)5103170</v>
          </cell>
          <cell r="C1143" t="str">
            <v>천안공장제제1팀(당의정&amp;필름1)</v>
          </cell>
          <cell r="D1143" t="str">
            <v>5103170</v>
          </cell>
          <cell r="E1143" t="str">
            <v>복리후생비-의료위생비(제조)</v>
          </cell>
          <cell r="F1143">
            <v>0</v>
          </cell>
          <cell r="G1143">
            <v>0</v>
          </cell>
          <cell r="H1143">
            <v>0</v>
          </cell>
          <cell r="I1143">
            <v>0</v>
          </cell>
          <cell r="J1143">
            <v>0</v>
          </cell>
          <cell r="K1143">
            <v>0</v>
          </cell>
          <cell r="L1143">
            <v>0</v>
          </cell>
          <cell r="M1143">
            <v>0</v>
          </cell>
          <cell r="N1143">
            <v>0</v>
          </cell>
          <cell r="O1143">
            <v>0</v>
          </cell>
          <cell r="P1143">
            <v>0</v>
          </cell>
          <cell r="Q1143">
            <v>0</v>
          </cell>
        </row>
        <row r="1144">
          <cell r="B1144" t="str">
            <v>천안공장제제1팀(당의정&amp;필름1)5103160</v>
          </cell>
          <cell r="C1144" t="str">
            <v>천안공장제제1팀(당의정&amp;필름1)</v>
          </cell>
          <cell r="D1144" t="str">
            <v>5103160</v>
          </cell>
          <cell r="E1144" t="str">
            <v>복리후생비-단체시상비(제조)</v>
          </cell>
          <cell r="F1144">
            <v>0</v>
          </cell>
          <cell r="G1144">
            <v>0</v>
          </cell>
          <cell r="H1144">
            <v>0</v>
          </cell>
          <cell r="I1144">
            <v>0</v>
          </cell>
          <cell r="J1144">
            <v>0</v>
          </cell>
          <cell r="K1144">
            <v>0</v>
          </cell>
          <cell r="L1144">
            <v>0</v>
          </cell>
          <cell r="M1144">
            <v>0</v>
          </cell>
          <cell r="N1144">
            <v>0</v>
          </cell>
          <cell r="O1144">
            <v>0</v>
          </cell>
          <cell r="P1144">
            <v>0</v>
          </cell>
          <cell r="Q1144">
            <v>0</v>
          </cell>
        </row>
        <row r="1145">
          <cell r="B1145" t="str">
            <v>천안공장제제1팀(당의정&amp;필름1)5103150</v>
          </cell>
          <cell r="C1145" t="str">
            <v>천안공장제제1팀(당의정&amp;필름1)</v>
          </cell>
          <cell r="D1145" t="str">
            <v>5103150</v>
          </cell>
          <cell r="E1145" t="str">
            <v/>
          </cell>
          <cell r="F1145">
            <v>0</v>
          </cell>
          <cell r="G1145">
            <v>0</v>
          </cell>
          <cell r="H1145">
            <v>0</v>
          </cell>
          <cell r="I1145">
            <v>0</v>
          </cell>
          <cell r="J1145">
            <v>0</v>
          </cell>
          <cell r="K1145">
            <v>0</v>
          </cell>
          <cell r="L1145">
            <v>0</v>
          </cell>
          <cell r="M1145">
            <v>0</v>
          </cell>
          <cell r="N1145">
            <v>0</v>
          </cell>
          <cell r="O1145">
            <v>0</v>
          </cell>
          <cell r="P1145">
            <v>0</v>
          </cell>
          <cell r="Q1145">
            <v>0</v>
          </cell>
        </row>
        <row r="1146">
          <cell r="B1146" t="str">
            <v>천안공장제제1팀(당의정&amp;필름1)5103140</v>
          </cell>
          <cell r="C1146" t="str">
            <v>천안공장제제1팀(당의정&amp;필름1)</v>
          </cell>
          <cell r="D1146" t="str">
            <v>5103140</v>
          </cell>
          <cell r="E1146" t="str">
            <v>복리후생비-친선활동비(제조)</v>
          </cell>
          <cell r="F1146">
            <v>0</v>
          </cell>
          <cell r="G1146">
            <v>0</v>
          </cell>
          <cell r="H1146">
            <v>0</v>
          </cell>
          <cell r="I1146">
            <v>0</v>
          </cell>
          <cell r="J1146">
            <v>0</v>
          </cell>
          <cell r="K1146">
            <v>0</v>
          </cell>
          <cell r="L1146">
            <v>0</v>
          </cell>
          <cell r="M1146">
            <v>0</v>
          </cell>
          <cell r="N1146">
            <v>0</v>
          </cell>
          <cell r="O1146">
            <v>0</v>
          </cell>
          <cell r="P1146">
            <v>0</v>
          </cell>
          <cell r="Q1146">
            <v>0</v>
          </cell>
        </row>
        <row r="1147">
          <cell r="B1147" t="str">
            <v>천안공장제제1팀(당의정&amp;필름1)5103130</v>
          </cell>
          <cell r="C1147" t="str">
            <v>천안공장제제1팀(당의정&amp;필름1)</v>
          </cell>
          <cell r="D1147" t="str">
            <v>5103130</v>
          </cell>
          <cell r="E1147" t="str">
            <v/>
          </cell>
          <cell r="F1147">
            <v>0</v>
          </cell>
          <cell r="G1147">
            <v>0</v>
          </cell>
          <cell r="H1147">
            <v>0</v>
          </cell>
          <cell r="I1147">
            <v>0</v>
          </cell>
          <cell r="J1147">
            <v>0</v>
          </cell>
          <cell r="K1147">
            <v>0</v>
          </cell>
          <cell r="L1147">
            <v>0</v>
          </cell>
          <cell r="M1147">
            <v>0</v>
          </cell>
          <cell r="N1147">
            <v>0</v>
          </cell>
          <cell r="O1147">
            <v>0</v>
          </cell>
          <cell r="P1147">
            <v>0</v>
          </cell>
          <cell r="Q1147">
            <v>0</v>
          </cell>
        </row>
        <row r="1148">
          <cell r="B1148" t="str">
            <v>천안공장제제1팀(당의정&amp;필름1)5103120</v>
          </cell>
          <cell r="C1148" t="str">
            <v>천안공장제제1팀(당의정&amp;필름1)</v>
          </cell>
          <cell r="D1148" t="str">
            <v>5103120</v>
          </cell>
          <cell r="E1148" t="str">
            <v/>
          </cell>
          <cell r="F1148">
            <v>0</v>
          </cell>
          <cell r="G1148">
            <v>0</v>
          </cell>
          <cell r="H1148">
            <v>0</v>
          </cell>
          <cell r="I1148">
            <v>0</v>
          </cell>
          <cell r="J1148">
            <v>0</v>
          </cell>
          <cell r="K1148">
            <v>0</v>
          </cell>
          <cell r="L1148">
            <v>0</v>
          </cell>
          <cell r="M1148">
            <v>0</v>
          </cell>
          <cell r="N1148">
            <v>0</v>
          </cell>
          <cell r="O1148">
            <v>0</v>
          </cell>
          <cell r="P1148">
            <v>0</v>
          </cell>
          <cell r="Q1148">
            <v>0</v>
          </cell>
        </row>
        <row r="1149">
          <cell r="B1149" t="str">
            <v>천안공장제제1팀(당의정&amp;필름1)5103110</v>
          </cell>
          <cell r="C1149" t="str">
            <v>천안공장제제1팀(당의정&amp;필름1)</v>
          </cell>
          <cell r="D1149" t="str">
            <v>5103110</v>
          </cell>
          <cell r="E1149" t="str">
            <v/>
          </cell>
          <cell r="F1149">
            <v>0</v>
          </cell>
          <cell r="G1149">
            <v>0</v>
          </cell>
          <cell r="H1149">
            <v>0</v>
          </cell>
          <cell r="I1149">
            <v>0</v>
          </cell>
          <cell r="J1149">
            <v>0</v>
          </cell>
          <cell r="K1149">
            <v>0</v>
          </cell>
          <cell r="L1149">
            <v>0</v>
          </cell>
          <cell r="M1149">
            <v>0</v>
          </cell>
          <cell r="N1149">
            <v>0</v>
          </cell>
          <cell r="O1149">
            <v>0</v>
          </cell>
          <cell r="P1149">
            <v>0</v>
          </cell>
          <cell r="Q1149">
            <v>0</v>
          </cell>
        </row>
        <row r="1150">
          <cell r="B1150" t="str">
            <v>천안공장제제1팀(당의정&amp;필름1)5103270</v>
          </cell>
          <cell r="C1150" t="str">
            <v>천안공장제제1팀(당의정&amp;필름1)</v>
          </cell>
          <cell r="D1150" t="str">
            <v>5103270</v>
          </cell>
          <cell r="E1150" t="str">
            <v>복리후생비-법정후생비(제조)</v>
          </cell>
          <cell r="F1150">
            <v>0</v>
          </cell>
          <cell r="G1150">
            <v>0</v>
          </cell>
          <cell r="H1150">
            <v>0</v>
          </cell>
          <cell r="I1150">
            <v>0</v>
          </cell>
          <cell r="J1150">
            <v>0</v>
          </cell>
          <cell r="K1150">
            <v>0</v>
          </cell>
          <cell r="L1150">
            <v>0</v>
          </cell>
          <cell r="M1150">
            <v>0</v>
          </cell>
          <cell r="N1150">
            <v>0</v>
          </cell>
          <cell r="O1150">
            <v>0</v>
          </cell>
          <cell r="P1150">
            <v>0</v>
          </cell>
          <cell r="Q1150">
            <v>0</v>
          </cell>
        </row>
        <row r="1151">
          <cell r="B1151" t="str">
            <v>천안공장제제1팀(당의정&amp;필름1)5103111</v>
          </cell>
          <cell r="C1151" t="str">
            <v>천안공장제제1팀(당의정&amp;필름1)</v>
          </cell>
          <cell r="D1151" t="str">
            <v>5103111</v>
          </cell>
          <cell r="E1151" t="str">
            <v>복리후생비-식당운영비(제조)</v>
          </cell>
          <cell r="F1151">
            <v>0</v>
          </cell>
          <cell r="G1151">
            <v>0</v>
          </cell>
          <cell r="H1151">
            <v>0</v>
          </cell>
          <cell r="I1151">
            <v>0</v>
          </cell>
          <cell r="J1151">
            <v>0</v>
          </cell>
          <cell r="K1151">
            <v>0</v>
          </cell>
          <cell r="L1151">
            <v>0</v>
          </cell>
          <cell r="M1151">
            <v>0</v>
          </cell>
          <cell r="N1151">
            <v>0</v>
          </cell>
          <cell r="O1151">
            <v>0</v>
          </cell>
          <cell r="P1151">
            <v>0</v>
          </cell>
          <cell r="Q1151">
            <v>0</v>
          </cell>
        </row>
        <row r="1152">
          <cell r="B1152" t="str">
            <v>천안공장제제1팀(당의정&amp;필름1)5103131</v>
          </cell>
          <cell r="C1152" t="str">
            <v>천안공장제제1팀(당의정&amp;필름1)</v>
          </cell>
          <cell r="D1152" t="str">
            <v>5103131</v>
          </cell>
          <cell r="E1152" t="str">
            <v>복리후생비-부서활동비(제조)</v>
          </cell>
          <cell r="F1152">
            <v>0</v>
          </cell>
          <cell r="G1152">
            <v>0</v>
          </cell>
          <cell r="H1152">
            <v>0</v>
          </cell>
          <cell r="I1152">
            <v>0</v>
          </cell>
          <cell r="J1152">
            <v>0</v>
          </cell>
          <cell r="K1152">
            <v>0</v>
          </cell>
          <cell r="L1152">
            <v>0</v>
          </cell>
          <cell r="M1152">
            <v>0</v>
          </cell>
          <cell r="N1152">
            <v>0</v>
          </cell>
          <cell r="O1152">
            <v>0</v>
          </cell>
          <cell r="P1152">
            <v>0</v>
          </cell>
          <cell r="Q1152">
            <v>0</v>
          </cell>
        </row>
        <row r="1153">
          <cell r="B1153" t="str">
            <v>천안공장제제1팀(당의정&amp;필름1)5104110</v>
          </cell>
          <cell r="C1153" t="str">
            <v>천안공장제제1팀(당의정&amp;필름1)</v>
          </cell>
          <cell r="D1153" t="str">
            <v>5104110</v>
          </cell>
          <cell r="E1153" t="str">
            <v>여비교통비-해외출장비(제조)</v>
          </cell>
          <cell r="F1153">
            <v>0</v>
          </cell>
          <cell r="G1153">
            <v>0</v>
          </cell>
          <cell r="H1153">
            <v>0</v>
          </cell>
          <cell r="I1153">
            <v>0</v>
          </cell>
          <cell r="J1153">
            <v>0</v>
          </cell>
          <cell r="K1153">
            <v>0</v>
          </cell>
          <cell r="L1153">
            <v>0</v>
          </cell>
          <cell r="M1153">
            <v>0</v>
          </cell>
          <cell r="N1153">
            <v>0</v>
          </cell>
          <cell r="O1153">
            <v>0</v>
          </cell>
          <cell r="P1153">
            <v>0</v>
          </cell>
          <cell r="Q1153">
            <v>0</v>
          </cell>
        </row>
        <row r="1154">
          <cell r="B1154" t="str">
            <v>천안공장제제1팀(당의정&amp;필름1)5104120</v>
          </cell>
          <cell r="C1154" t="str">
            <v>천안공장제제1팀(당의정&amp;필름1)</v>
          </cell>
          <cell r="D1154" t="str">
            <v>5104120</v>
          </cell>
          <cell r="E1154" t="str">
            <v>여비교통비-시외출장비(제조)</v>
          </cell>
          <cell r="F1154">
            <v>0</v>
          </cell>
          <cell r="G1154">
            <v>0</v>
          </cell>
          <cell r="H1154">
            <v>0</v>
          </cell>
          <cell r="I1154">
            <v>0</v>
          </cell>
          <cell r="J1154">
            <v>0</v>
          </cell>
          <cell r="K1154">
            <v>0</v>
          </cell>
          <cell r="L1154">
            <v>0</v>
          </cell>
          <cell r="M1154">
            <v>0</v>
          </cell>
          <cell r="N1154">
            <v>0</v>
          </cell>
          <cell r="O1154">
            <v>0</v>
          </cell>
          <cell r="P1154">
            <v>0</v>
          </cell>
          <cell r="Q1154">
            <v>0</v>
          </cell>
        </row>
        <row r="1155">
          <cell r="B1155" t="str">
            <v>천안공장제제1팀(당의정&amp;필름1)5104130</v>
          </cell>
          <cell r="C1155" t="str">
            <v>천안공장제제1팀(당의정&amp;필름1)</v>
          </cell>
          <cell r="D1155" t="str">
            <v>5104130</v>
          </cell>
          <cell r="E1155" t="str">
            <v>여비교통비-시내출장비(제조)</v>
          </cell>
          <cell r="F1155">
            <v>0</v>
          </cell>
          <cell r="G1155">
            <v>0</v>
          </cell>
          <cell r="H1155">
            <v>0</v>
          </cell>
          <cell r="I1155">
            <v>0</v>
          </cell>
          <cell r="J1155">
            <v>0</v>
          </cell>
          <cell r="K1155">
            <v>0</v>
          </cell>
          <cell r="L1155">
            <v>0</v>
          </cell>
          <cell r="M1155">
            <v>0</v>
          </cell>
          <cell r="N1155">
            <v>0</v>
          </cell>
          <cell r="O1155">
            <v>0</v>
          </cell>
          <cell r="P1155">
            <v>0</v>
          </cell>
          <cell r="Q1155">
            <v>0</v>
          </cell>
        </row>
        <row r="1156">
          <cell r="B1156" t="str">
            <v>천안공장제제1팀(당의정&amp;필름1)5104140</v>
          </cell>
          <cell r="C1156" t="str">
            <v>천안공장제제1팀(당의정&amp;필름1)</v>
          </cell>
          <cell r="D1156" t="str">
            <v>5104140</v>
          </cell>
          <cell r="E1156" t="str">
            <v/>
          </cell>
          <cell r="F1156">
            <v>0</v>
          </cell>
          <cell r="G1156">
            <v>0</v>
          </cell>
          <cell r="H1156">
            <v>0</v>
          </cell>
          <cell r="I1156">
            <v>0</v>
          </cell>
          <cell r="J1156">
            <v>0</v>
          </cell>
          <cell r="K1156">
            <v>0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0</v>
          </cell>
          <cell r="Q1156">
            <v>0</v>
          </cell>
        </row>
        <row r="1157">
          <cell r="B1157" t="str">
            <v>천안공장제제1팀(당의정&amp;필름1)5104150</v>
          </cell>
          <cell r="C1157" t="str">
            <v>천안공장제제1팀(당의정&amp;필름1)</v>
          </cell>
          <cell r="D1157" t="str">
            <v>5104150</v>
          </cell>
          <cell r="E1157" t="str">
            <v>여비교통비-해외여비(제조)</v>
          </cell>
          <cell r="F1157">
            <v>0</v>
          </cell>
          <cell r="G1157">
            <v>0</v>
          </cell>
          <cell r="H1157">
            <v>0</v>
          </cell>
          <cell r="I1157">
            <v>0</v>
          </cell>
          <cell r="J1157">
            <v>0</v>
          </cell>
          <cell r="K1157">
            <v>0</v>
          </cell>
          <cell r="L1157">
            <v>0</v>
          </cell>
          <cell r="M1157">
            <v>0</v>
          </cell>
          <cell r="N1157">
            <v>0</v>
          </cell>
          <cell r="O1157">
            <v>0</v>
          </cell>
          <cell r="P1157">
            <v>0</v>
          </cell>
          <cell r="Q1157">
            <v>0</v>
          </cell>
        </row>
        <row r="1158">
          <cell r="B1158" t="str">
            <v>천안공장제제1팀(당의정&amp;필름1)5105160</v>
          </cell>
          <cell r="C1158" t="str">
            <v>천안공장제제1팀(당의정&amp;필름1)</v>
          </cell>
          <cell r="D1158" t="str">
            <v>5105160</v>
          </cell>
          <cell r="E1158" t="str">
            <v>통신비-시설유지비(제조)</v>
          </cell>
          <cell r="F1158">
            <v>0</v>
          </cell>
          <cell r="G1158">
            <v>0</v>
          </cell>
          <cell r="H1158">
            <v>0</v>
          </cell>
          <cell r="I1158">
            <v>0</v>
          </cell>
          <cell r="J1158">
            <v>0</v>
          </cell>
          <cell r="K1158">
            <v>0</v>
          </cell>
          <cell r="L1158">
            <v>0</v>
          </cell>
          <cell r="M1158">
            <v>0</v>
          </cell>
          <cell r="N1158">
            <v>0</v>
          </cell>
          <cell r="O1158">
            <v>0</v>
          </cell>
          <cell r="P1158">
            <v>0</v>
          </cell>
          <cell r="Q1158">
            <v>0</v>
          </cell>
        </row>
        <row r="1159">
          <cell r="B1159" t="str">
            <v>천안공장제제1팀(당의정&amp;필름1)5105150</v>
          </cell>
          <cell r="C1159" t="str">
            <v>천안공장제제1팀(당의정&amp;필름1)</v>
          </cell>
          <cell r="D1159" t="str">
            <v>5105150</v>
          </cell>
          <cell r="E1159" t="str">
            <v>통신비-정보통신사용료(제조)</v>
          </cell>
          <cell r="F1159">
            <v>0</v>
          </cell>
          <cell r="G1159">
            <v>0</v>
          </cell>
          <cell r="H1159">
            <v>0</v>
          </cell>
          <cell r="I1159">
            <v>0</v>
          </cell>
          <cell r="J1159">
            <v>0</v>
          </cell>
          <cell r="K1159">
            <v>0</v>
          </cell>
          <cell r="L1159">
            <v>0</v>
          </cell>
          <cell r="M1159">
            <v>0</v>
          </cell>
          <cell r="N1159">
            <v>0</v>
          </cell>
          <cell r="O1159">
            <v>0</v>
          </cell>
          <cell r="P1159">
            <v>0</v>
          </cell>
          <cell r="Q1159">
            <v>0</v>
          </cell>
        </row>
        <row r="1160">
          <cell r="B1160" t="str">
            <v>천안공장제제1팀(당의정&amp;필름1)5105140</v>
          </cell>
          <cell r="C1160" t="str">
            <v>천안공장제제1팀(당의정&amp;필름1)</v>
          </cell>
          <cell r="D1160" t="str">
            <v>5105140</v>
          </cell>
          <cell r="E1160" t="str">
            <v>통신비-우편전보료(제조)</v>
          </cell>
          <cell r="F1160">
            <v>0</v>
          </cell>
          <cell r="G1160">
            <v>0</v>
          </cell>
          <cell r="H1160">
            <v>0</v>
          </cell>
          <cell r="I1160">
            <v>0</v>
          </cell>
          <cell r="J1160">
            <v>0</v>
          </cell>
          <cell r="K1160">
            <v>0</v>
          </cell>
          <cell r="L1160">
            <v>0</v>
          </cell>
          <cell r="M1160">
            <v>0</v>
          </cell>
          <cell r="N1160">
            <v>0</v>
          </cell>
          <cell r="O1160">
            <v>0</v>
          </cell>
          <cell r="P1160">
            <v>0</v>
          </cell>
          <cell r="Q1160">
            <v>0</v>
          </cell>
        </row>
        <row r="1161">
          <cell r="B1161" t="str">
            <v>천안공장제제1팀(당의정&amp;필름1)5105130</v>
          </cell>
          <cell r="C1161" t="str">
            <v>천안공장제제1팀(당의정&amp;필름1)</v>
          </cell>
          <cell r="D1161" t="str">
            <v>5105130</v>
          </cell>
          <cell r="E1161" t="str">
            <v/>
          </cell>
          <cell r="F1161">
            <v>0</v>
          </cell>
          <cell r="G1161">
            <v>0</v>
          </cell>
          <cell r="H1161">
            <v>0</v>
          </cell>
          <cell r="I1161">
            <v>0</v>
          </cell>
          <cell r="J1161">
            <v>0</v>
          </cell>
          <cell r="K1161">
            <v>0</v>
          </cell>
          <cell r="L1161">
            <v>0</v>
          </cell>
          <cell r="M1161">
            <v>0</v>
          </cell>
          <cell r="N1161">
            <v>0</v>
          </cell>
          <cell r="O1161">
            <v>0</v>
          </cell>
          <cell r="P1161">
            <v>0</v>
          </cell>
          <cell r="Q1161">
            <v>0</v>
          </cell>
        </row>
        <row r="1162">
          <cell r="B1162" t="str">
            <v>천안공장제제1팀(당의정&amp;필름1)5105120</v>
          </cell>
          <cell r="C1162" t="str">
            <v>천안공장제제1팀(당의정&amp;필름1)</v>
          </cell>
          <cell r="D1162" t="str">
            <v>5105120</v>
          </cell>
          <cell r="E1162" t="str">
            <v/>
          </cell>
          <cell r="F1162">
            <v>0</v>
          </cell>
          <cell r="G1162">
            <v>0</v>
          </cell>
          <cell r="H1162">
            <v>0</v>
          </cell>
          <cell r="I1162">
            <v>0</v>
          </cell>
          <cell r="J1162">
            <v>0</v>
          </cell>
          <cell r="K1162">
            <v>0</v>
          </cell>
          <cell r="L1162">
            <v>0</v>
          </cell>
          <cell r="M1162">
            <v>0</v>
          </cell>
          <cell r="N1162">
            <v>0</v>
          </cell>
          <cell r="O1162">
            <v>0</v>
          </cell>
          <cell r="P1162">
            <v>0</v>
          </cell>
          <cell r="Q1162">
            <v>0</v>
          </cell>
        </row>
        <row r="1163">
          <cell r="B1163" t="str">
            <v>천안공장제제1팀(당의정&amp;필름1)5105110</v>
          </cell>
          <cell r="C1163" t="str">
            <v>천안공장제제1팀(당의정&amp;필름1)</v>
          </cell>
          <cell r="D1163" t="str">
            <v>5105110</v>
          </cell>
          <cell r="E1163" t="str">
            <v/>
          </cell>
          <cell r="F1163">
            <v>0</v>
          </cell>
          <cell r="G1163">
            <v>0</v>
          </cell>
          <cell r="H1163">
            <v>0</v>
          </cell>
          <cell r="I1163">
            <v>0</v>
          </cell>
          <cell r="J1163">
            <v>0</v>
          </cell>
          <cell r="K1163">
            <v>0</v>
          </cell>
          <cell r="L1163">
            <v>0</v>
          </cell>
          <cell r="M1163">
            <v>0</v>
          </cell>
          <cell r="N1163">
            <v>0</v>
          </cell>
          <cell r="O1163">
            <v>0</v>
          </cell>
          <cell r="P1163">
            <v>0</v>
          </cell>
          <cell r="Q1163">
            <v>0</v>
          </cell>
        </row>
        <row r="1164">
          <cell r="B1164" t="str">
            <v>천안공장제제1팀(당의정&amp;필름1)5105111</v>
          </cell>
          <cell r="C1164" t="str">
            <v>천안공장제제1팀(당의정&amp;필름1)</v>
          </cell>
          <cell r="D1164" t="str">
            <v>5105111</v>
          </cell>
          <cell r="E1164" t="str">
            <v>통신비-전화료(제조)</v>
          </cell>
          <cell r="F1164">
            <v>0</v>
          </cell>
          <cell r="G1164">
            <v>0</v>
          </cell>
          <cell r="H1164">
            <v>0</v>
          </cell>
          <cell r="I1164">
            <v>0</v>
          </cell>
          <cell r="J1164">
            <v>0</v>
          </cell>
          <cell r="K1164">
            <v>0</v>
          </cell>
          <cell r="L1164">
            <v>0</v>
          </cell>
          <cell r="M1164">
            <v>0</v>
          </cell>
          <cell r="N1164">
            <v>0</v>
          </cell>
          <cell r="O1164">
            <v>0</v>
          </cell>
          <cell r="P1164">
            <v>0</v>
          </cell>
          <cell r="Q1164">
            <v>0</v>
          </cell>
        </row>
        <row r="1165">
          <cell r="B1165" t="str">
            <v>천안공장제제1팀(당의정&amp;필름1)5106110</v>
          </cell>
          <cell r="C1165" t="str">
            <v>천안공장제제1팀(당의정&amp;필름1)</v>
          </cell>
          <cell r="D1165" t="str">
            <v>5106110</v>
          </cell>
          <cell r="E1165" t="str">
            <v>수도광열비-수도료(제조)</v>
          </cell>
          <cell r="F1165">
            <v>0</v>
          </cell>
          <cell r="G1165">
            <v>0</v>
          </cell>
          <cell r="H1165">
            <v>0</v>
          </cell>
          <cell r="I1165">
            <v>0</v>
          </cell>
          <cell r="J1165">
            <v>0</v>
          </cell>
          <cell r="K1165">
            <v>0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0</v>
          </cell>
          <cell r="Q1165">
            <v>0</v>
          </cell>
        </row>
        <row r="1166">
          <cell r="B1166" t="str">
            <v>천안공장제제1팀(당의정&amp;필름1)5106120</v>
          </cell>
          <cell r="C1166" t="str">
            <v>천안공장제제1팀(당의정&amp;필름1)</v>
          </cell>
          <cell r="D1166" t="str">
            <v>5106120</v>
          </cell>
          <cell r="E1166" t="str">
            <v/>
          </cell>
          <cell r="F1166">
            <v>0</v>
          </cell>
          <cell r="G1166">
            <v>0</v>
          </cell>
          <cell r="H1166">
            <v>0</v>
          </cell>
          <cell r="I1166">
            <v>0</v>
          </cell>
          <cell r="J1166">
            <v>0</v>
          </cell>
          <cell r="K1166">
            <v>0</v>
          </cell>
          <cell r="L1166">
            <v>0</v>
          </cell>
          <cell r="M1166">
            <v>0</v>
          </cell>
          <cell r="N1166">
            <v>0</v>
          </cell>
          <cell r="O1166">
            <v>0</v>
          </cell>
          <cell r="P1166">
            <v>0</v>
          </cell>
          <cell r="Q1166">
            <v>0</v>
          </cell>
        </row>
        <row r="1167">
          <cell r="B1167" t="str">
            <v>천안공장제제1팀(당의정&amp;필름1)5106130</v>
          </cell>
          <cell r="C1167" t="str">
            <v>천안공장제제1팀(당의정&amp;필름1)</v>
          </cell>
          <cell r="D1167" t="str">
            <v>5106130</v>
          </cell>
          <cell r="E1167" t="str">
            <v>수도광열비-전력료(제조)</v>
          </cell>
          <cell r="F1167">
            <v>0</v>
          </cell>
          <cell r="G1167">
            <v>0</v>
          </cell>
          <cell r="H1167">
            <v>0</v>
          </cell>
          <cell r="I1167">
            <v>0</v>
          </cell>
          <cell r="J1167">
            <v>0</v>
          </cell>
          <cell r="K1167">
            <v>0</v>
          </cell>
          <cell r="L1167">
            <v>0</v>
          </cell>
          <cell r="M1167">
            <v>0</v>
          </cell>
          <cell r="N1167">
            <v>0</v>
          </cell>
          <cell r="O1167">
            <v>0</v>
          </cell>
          <cell r="P1167">
            <v>0</v>
          </cell>
          <cell r="Q1167">
            <v>0</v>
          </cell>
        </row>
        <row r="1168">
          <cell r="B1168" t="str">
            <v>천안공장제제1팀(당의정&amp;필름1)5106140</v>
          </cell>
          <cell r="C1168" t="str">
            <v>천안공장제제1팀(당의정&amp;필름1)</v>
          </cell>
          <cell r="D1168" t="str">
            <v>5106140</v>
          </cell>
          <cell r="E1168" t="str">
            <v/>
          </cell>
          <cell r="F1168">
            <v>0</v>
          </cell>
          <cell r="G1168">
            <v>0</v>
          </cell>
          <cell r="H1168">
            <v>0</v>
          </cell>
          <cell r="I1168">
            <v>0</v>
          </cell>
          <cell r="J1168">
            <v>0</v>
          </cell>
          <cell r="K1168">
            <v>0</v>
          </cell>
          <cell r="L1168">
            <v>0</v>
          </cell>
          <cell r="M1168">
            <v>0</v>
          </cell>
          <cell r="N1168">
            <v>0</v>
          </cell>
          <cell r="O1168">
            <v>0</v>
          </cell>
          <cell r="P1168">
            <v>0</v>
          </cell>
          <cell r="Q1168">
            <v>0</v>
          </cell>
        </row>
        <row r="1169">
          <cell r="B1169" t="str">
            <v>천안공장제제1팀(당의정&amp;필름1)5106150</v>
          </cell>
          <cell r="C1169" t="str">
            <v>천안공장제제1팀(당의정&amp;필름1)</v>
          </cell>
          <cell r="D1169" t="str">
            <v>5106150</v>
          </cell>
          <cell r="E1169" t="str">
            <v/>
          </cell>
          <cell r="F1169">
            <v>0</v>
          </cell>
          <cell r="G1169">
            <v>0</v>
          </cell>
          <cell r="H1169">
            <v>0</v>
          </cell>
          <cell r="I1169">
            <v>0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  <cell r="O1169">
            <v>0</v>
          </cell>
          <cell r="P1169">
            <v>0</v>
          </cell>
          <cell r="Q1169">
            <v>0</v>
          </cell>
        </row>
        <row r="1170">
          <cell r="B1170" t="str">
            <v>천안공장제제1팀(당의정&amp;필름1)5106160</v>
          </cell>
          <cell r="C1170" t="str">
            <v>천안공장제제1팀(당의정&amp;필름1)</v>
          </cell>
          <cell r="D1170" t="str">
            <v>5106160</v>
          </cell>
          <cell r="E1170" t="str">
            <v/>
          </cell>
          <cell r="F1170">
            <v>0</v>
          </cell>
          <cell r="G1170">
            <v>0</v>
          </cell>
          <cell r="H1170">
            <v>0</v>
          </cell>
          <cell r="I1170">
            <v>0</v>
          </cell>
          <cell r="J1170">
            <v>0</v>
          </cell>
          <cell r="K1170">
            <v>0</v>
          </cell>
          <cell r="L1170">
            <v>0</v>
          </cell>
          <cell r="M1170">
            <v>0</v>
          </cell>
          <cell r="N1170">
            <v>0</v>
          </cell>
          <cell r="O1170">
            <v>0</v>
          </cell>
          <cell r="P1170">
            <v>0</v>
          </cell>
          <cell r="Q1170">
            <v>0</v>
          </cell>
        </row>
        <row r="1171">
          <cell r="B1171" t="str">
            <v>천안공장제제1팀(당의정&amp;필름1)5106141</v>
          </cell>
          <cell r="C1171" t="str">
            <v>천안공장제제1팀(당의정&amp;필름1)</v>
          </cell>
          <cell r="D1171" t="str">
            <v>5106141</v>
          </cell>
          <cell r="E1171" t="str">
            <v>수도광열비-연료난방비(제조)</v>
          </cell>
          <cell r="F1171">
            <v>0</v>
          </cell>
          <cell r="G1171">
            <v>0</v>
          </cell>
          <cell r="H1171">
            <v>0</v>
          </cell>
          <cell r="I1171">
            <v>0</v>
          </cell>
          <cell r="J1171">
            <v>0</v>
          </cell>
          <cell r="K1171">
            <v>0</v>
          </cell>
          <cell r="L1171">
            <v>0</v>
          </cell>
          <cell r="M1171">
            <v>0</v>
          </cell>
          <cell r="N1171">
            <v>0</v>
          </cell>
          <cell r="O1171">
            <v>0</v>
          </cell>
          <cell r="P1171">
            <v>0</v>
          </cell>
          <cell r="Q1171">
            <v>0</v>
          </cell>
        </row>
        <row r="1172">
          <cell r="B1172" t="str">
            <v>천안공장제제1팀(당의정&amp;필름1)5107110</v>
          </cell>
          <cell r="C1172" t="str">
            <v>천안공장제제1팀(당의정&amp;필름1)</v>
          </cell>
          <cell r="D1172" t="str">
            <v>5107110</v>
          </cell>
          <cell r="E1172" t="str">
            <v>세금과공과-인지세(제조)</v>
          </cell>
          <cell r="F1172">
            <v>0</v>
          </cell>
          <cell r="G1172">
            <v>0</v>
          </cell>
          <cell r="H1172">
            <v>0</v>
          </cell>
          <cell r="I1172">
            <v>0</v>
          </cell>
          <cell r="J1172">
            <v>0</v>
          </cell>
          <cell r="K1172">
            <v>0</v>
          </cell>
          <cell r="L1172">
            <v>0</v>
          </cell>
          <cell r="M1172">
            <v>0</v>
          </cell>
          <cell r="N1172">
            <v>0</v>
          </cell>
          <cell r="O1172">
            <v>0</v>
          </cell>
          <cell r="P1172">
            <v>0</v>
          </cell>
          <cell r="Q1172">
            <v>0</v>
          </cell>
        </row>
        <row r="1173">
          <cell r="B1173" t="str">
            <v>천안공장제제1팀(당의정&amp;필름1)5107130</v>
          </cell>
          <cell r="C1173" t="str">
            <v>천안공장제제1팀(당의정&amp;필름1)</v>
          </cell>
          <cell r="D1173" t="str">
            <v>5107130</v>
          </cell>
          <cell r="E1173" t="str">
            <v>세금과공과-종업원분주민세(제조)</v>
          </cell>
          <cell r="F1173">
            <v>0</v>
          </cell>
          <cell r="G1173">
            <v>0</v>
          </cell>
          <cell r="H1173">
            <v>0</v>
          </cell>
          <cell r="I1173">
            <v>0</v>
          </cell>
          <cell r="J1173">
            <v>0</v>
          </cell>
          <cell r="K1173">
            <v>0</v>
          </cell>
          <cell r="L1173">
            <v>0</v>
          </cell>
          <cell r="M1173">
            <v>0</v>
          </cell>
          <cell r="N1173">
            <v>0</v>
          </cell>
          <cell r="O1173">
            <v>0</v>
          </cell>
          <cell r="P1173">
            <v>0</v>
          </cell>
          <cell r="Q1173">
            <v>0</v>
          </cell>
        </row>
        <row r="1174">
          <cell r="B1174" t="str">
            <v>천안공장제제1팀(당의정&amp;필름1)5107120</v>
          </cell>
          <cell r="C1174" t="str">
            <v>천안공장제제1팀(당의정&amp;필름1)</v>
          </cell>
          <cell r="D1174" t="str">
            <v>5107120</v>
          </cell>
          <cell r="E1174" t="str">
            <v>세금과공과-주민세(제조)</v>
          </cell>
          <cell r="F1174">
            <v>0</v>
          </cell>
          <cell r="G1174">
            <v>0</v>
          </cell>
          <cell r="H1174">
            <v>0</v>
          </cell>
          <cell r="I1174">
            <v>0</v>
          </cell>
          <cell r="J1174">
            <v>0</v>
          </cell>
          <cell r="K1174">
            <v>0</v>
          </cell>
          <cell r="L1174">
            <v>0</v>
          </cell>
          <cell r="M1174">
            <v>0</v>
          </cell>
          <cell r="N1174">
            <v>0</v>
          </cell>
          <cell r="O1174">
            <v>0</v>
          </cell>
          <cell r="P1174">
            <v>0</v>
          </cell>
          <cell r="Q1174">
            <v>0</v>
          </cell>
        </row>
        <row r="1175">
          <cell r="B1175" t="str">
            <v>천안공장제제1팀(당의정&amp;필름1)5107140</v>
          </cell>
          <cell r="C1175" t="str">
            <v>천안공장제제1팀(당의정&amp;필름1)</v>
          </cell>
          <cell r="D1175" t="str">
            <v>5107140</v>
          </cell>
          <cell r="E1175" t="str">
            <v>세금과공과-재산세(제조)</v>
          </cell>
          <cell r="F1175">
            <v>0</v>
          </cell>
          <cell r="G1175">
            <v>0</v>
          </cell>
          <cell r="H1175">
            <v>0</v>
          </cell>
          <cell r="I1175">
            <v>0</v>
          </cell>
          <cell r="J1175">
            <v>0</v>
          </cell>
          <cell r="K1175">
            <v>0</v>
          </cell>
          <cell r="L1175">
            <v>0</v>
          </cell>
          <cell r="M1175">
            <v>0</v>
          </cell>
          <cell r="N1175">
            <v>0</v>
          </cell>
          <cell r="O1175">
            <v>0</v>
          </cell>
          <cell r="P1175">
            <v>0</v>
          </cell>
          <cell r="Q1175">
            <v>0</v>
          </cell>
        </row>
        <row r="1176">
          <cell r="B1176" t="str">
            <v>천안공장제제1팀(당의정&amp;필름1)5107150</v>
          </cell>
          <cell r="C1176" t="str">
            <v>천안공장제제1팀(당의정&amp;필름1)</v>
          </cell>
          <cell r="D1176" t="str">
            <v>5107150</v>
          </cell>
          <cell r="E1176" t="str">
            <v>세금과공과-차량세(제조)</v>
          </cell>
          <cell r="F1176">
            <v>0</v>
          </cell>
          <cell r="G1176">
            <v>0</v>
          </cell>
          <cell r="H1176">
            <v>0</v>
          </cell>
          <cell r="I1176">
            <v>0</v>
          </cell>
          <cell r="J1176">
            <v>0</v>
          </cell>
          <cell r="K1176">
            <v>0</v>
          </cell>
          <cell r="L1176">
            <v>0</v>
          </cell>
          <cell r="M1176">
            <v>0</v>
          </cell>
          <cell r="N1176">
            <v>0</v>
          </cell>
          <cell r="O1176">
            <v>0</v>
          </cell>
          <cell r="P1176">
            <v>0</v>
          </cell>
          <cell r="Q1176">
            <v>0</v>
          </cell>
        </row>
        <row r="1177">
          <cell r="B1177" t="str">
            <v>천안공장제제1팀(당의정&amp;필름1)5107160</v>
          </cell>
          <cell r="C1177" t="str">
            <v>천안공장제제1팀(당의정&amp;필름1)</v>
          </cell>
          <cell r="D1177" t="str">
            <v>5107160</v>
          </cell>
          <cell r="E1177" t="str">
            <v>세금과공과-면허세(제조)</v>
          </cell>
          <cell r="F1177">
            <v>0</v>
          </cell>
          <cell r="G1177">
            <v>0</v>
          </cell>
          <cell r="H1177">
            <v>0</v>
          </cell>
          <cell r="I1177">
            <v>0</v>
          </cell>
          <cell r="J1177">
            <v>0</v>
          </cell>
          <cell r="K1177">
            <v>0</v>
          </cell>
          <cell r="L1177">
            <v>0</v>
          </cell>
          <cell r="M1177">
            <v>0</v>
          </cell>
          <cell r="N1177">
            <v>0</v>
          </cell>
          <cell r="O1177">
            <v>0</v>
          </cell>
          <cell r="P1177">
            <v>0</v>
          </cell>
          <cell r="Q1177">
            <v>0</v>
          </cell>
        </row>
        <row r="1178">
          <cell r="B1178" t="str">
            <v>천안공장제제1팀(당의정&amp;필름1)5107170</v>
          </cell>
          <cell r="C1178" t="str">
            <v>천안공장제제1팀(당의정&amp;필름1)</v>
          </cell>
          <cell r="D1178" t="str">
            <v>5107170</v>
          </cell>
          <cell r="E1178" t="str">
            <v>세금과공과-기타제세(제조)</v>
          </cell>
          <cell r="F1178">
            <v>0</v>
          </cell>
          <cell r="G1178">
            <v>0</v>
          </cell>
          <cell r="H1178">
            <v>0</v>
          </cell>
          <cell r="I1178">
            <v>0</v>
          </cell>
          <cell r="J1178">
            <v>0</v>
          </cell>
          <cell r="K1178">
            <v>0</v>
          </cell>
          <cell r="L1178">
            <v>0</v>
          </cell>
          <cell r="M1178">
            <v>0</v>
          </cell>
          <cell r="N1178">
            <v>0</v>
          </cell>
          <cell r="O1178">
            <v>0</v>
          </cell>
          <cell r="P1178">
            <v>0</v>
          </cell>
          <cell r="Q1178">
            <v>0</v>
          </cell>
        </row>
        <row r="1179">
          <cell r="B1179" t="str">
            <v>천안공장제제1팀(당의정&amp;필름1)5107180</v>
          </cell>
          <cell r="C1179" t="str">
            <v>천안공장제제1팀(당의정&amp;필름1)</v>
          </cell>
          <cell r="D1179" t="str">
            <v>5107180</v>
          </cell>
          <cell r="E1179" t="str">
            <v/>
          </cell>
          <cell r="F1179">
            <v>0</v>
          </cell>
          <cell r="G1179">
            <v>0</v>
          </cell>
          <cell r="H1179">
            <v>0</v>
          </cell>
          <cell r="I1179">
            <v>0</v>
          </cell>
          <cell r="J1179">
            <v>0</v>
          </cell>
          <cell r="K1179">
            <v>0</v>
          </cell>
          <cell r="L1179">
            <v>0</v>
          </cell>
          <cell r="M1179">
            <v>0</v>
          </cell>
          <cell r="N1179">
            <v>0</v>
          </cell>
          <cell r="O1179">
            <v>0</v>
          </cell>
          <cell r="P1179">
            <v>0</v>
          </cell>
          <cell r="Q1179">
            <v>0</v>
          </cell>
        </row>
        <row r="1180">
          <cell r="B1180" t="str">
            <v>천안공장제제1팀(당의정&amp;필름1)5107190</v>
          </cell>
          <cell r="C1180" t="str">
            <v>천안공장제제1팀(당의정&amp;필름1)</v>
          </cell>
          <cell r="D1180" t="str">
            <v>5107190</v>
          </cell>
          <cell r="E1180" t="str">
            <v>세금과공과-협회비(제조)</v>
          </cell>
          <cell r="F1180">
            <v>0</v>
          </cell>
          <cell r="G1180">
            <v>0</v>
          </cell>
          <cell r="H1180">
            <v>0</v>
          </cell>
          <cell r="I1180">
            <v>0</v>
          </cell>
          <cell r="J1180">
            <v>0</v>
          </cell>
          <cell r="K1180">
            <v>0</v>
          </cell>
          <cell r="L1180">
            <v>0</v>
          </cell>
          <cell r="M1180">
            <v>0</v>
          </cell>
          <cell r="N1180">
            <v>0</v>
          </cell>
          <cell r="O1180">
            <v>0</v>
          </cell>
          <cell r="P1180">
            <v>0</v>
          </cell>
          <cell r="Q1180">
            <v>0</v>
          </cell>
        </row>
        <row r="1181">
          <cell r="B1181" t="str">
            <v>천안공장제제1팀(당의정&amp;필름1)5107210</v>
          </cell>
          <cell r="C1181" t="str">
            <v>천안공장제제1팀(당의정&amp;필름1)</v>
          </cell>
          <cell r="D1181" t="str">
            <v>5107210</v>
          </cell>
          <cell r="E1181" t="str">
            <v>세금과공과-공과금(제조)</v>
          </cell>
          <cell r="F1181">
            <v>0</v>
          </cell>
          <cell r="G1181">
            <v>0</v>
          </cell>
          <cell r="H1181">
            <v>0</v>
          </cell>
          <cell r="I1181">
            <v>0</v>
          </cell>
          <cell r="J1181">
            <v>0</v>
          </cell>
          <cell r="K1181">
            <v>0</v>
          </cell>
          <cell r="L1181">
            <v>0</v>
          </cell>
          <cell r="M1181">
            <v>0</v>
          </cell>
          <cell r="N1181">
            <v>0</v>
          </cell>
          <cell r="O1181">
            <v>0</v>
          </cell>
          <cell r="P1181">
            <v>0</v>
          </cell>
          <cell r="Q1181">
            <v>0</v>
          </cell>
        </row>
        <row r="1182">
          <cell r="B1182" t="str">
            <v>천안공장제제1팀(당의정&amp;필름1)5108110</v>
          </cell>
          <cell r="C1182" t="str">
            <v>천안공장제제1팀(당의정&amp;필름1)</v>
          </cell>
          <cell r="D1182" t="str">
            <v>5108110</v>
          </cell>
          <cell r="E1182" t="str">
            <v>지급임차료-건물임차료(제조)</v>
          </cell>
          <cell r="F1182">
            <v>0</v>
          </cell>
          <cell r="G1182">
            <v>0</v>
          </cell>
          <cell r="H1182">
            <v>0</v>
          </cell>
          <cell r="I1182">
            <v>0</v>
          </cell>
          <cell r="J1182">
            <v>0</v>
          </cell>
          <cell r="K1182">
            <v>0</v>
          </cell>
          <cell r="L1182">
            <v>0</v>
          </cell>
          <cell r="M1182">
            <v>0</v>
          </cell>
          <cell r="N1182">
            <v>0</v>
          </cell>
          <cell r="O1182">
            <v>0</v>
          </cell>
          <cell r="P1182">
            <v>0</v>
          </cell>
          <cell r="Q1182">
            <v>0</v>
          </cell>
        </row>
        <row r="1183">
          <cell r="B1183" t="str">
            <v>천안공장제제1팀(당의정&amp;필름1)5108120</v>
          </cell>
          <cell r="C1183" t="str">
            <v>천안공장제제1팀(당의정&amp;필름1)</v>
          </cell>
          <cell r="D1183" t="str">
            <v>5108120</v>
          </cell>
          <cell r="E1183" t="str">
            <v/>
          </cell>
          <cell r="F1183">
            <v>0</v>
          </cell>
          <cell r="G1183">
            <v>0</v>
          </cell>
          <cell r="H1183">
            <v>0</v>
          </cell>
          <cell r="I1183">
            <v>0</v>
          </cell>
          <cell r="J1183">
            <v>0</v>
          </cell>
          <cell r="K1183">
            <v>0</v>
          </cell>
          <cell r="L1183">
            <v>0</v>
          </cell>
          <cell r="M1183">
            <v>0</v>
          </cell>
          <cell r="N1183">
            <v>0</v>
          </cell>
          <cell r="O1183">
            <v>0</v>
          </cell>
          <cell r="P1183">
            <v>0</v>
          </cell>
          <cell r="Q1183">
            <v>0</v>
          </cell>
        </row>
        <row r="1184">
          <cell r="B1184" t="str">
            <v>천안공장제제1팀(당의정&amp;필름1)5108130</v>
          </cell>
          <cell r="C1184" t="str">
            <v>천안공장제제1팀(당의정&amp;필름1)</v>
          </cell>
          <cell r="D1184" t="str">
            <v>5108130</v>
          </cell>
          <cell r="E1184" t="str">
            <v/>
          </cell>
          <cell r="F1184">
            <v>0</v>
          </cell>
          <cell r="G1184">
            <v>0</v>
          </cell>
          <cell r="H1184">
            <v>0</v>
          </cell>
          <cell r="I1184">
            <v>0</v>
          </cell>
          <cell r="J1184">
            <v>0</v>
          </cell>
          <cell r="K1184">
            <v>0</v>
          </cell>
          <cell r="L1184">
            <v>0</v>
          </cell>
          <cell r="M1184">
            <v>0</v>
          </cell>
          <cell r="N1184">
            <v>0</v>
          </cell>
          <cell r="O1184">
            <v>0</v>
          </cell>
          <cell r="P1184">
            <v>0</v>
          </cell>
          <cell r="Q1184">
            <v>0</v>
          </cell>
        </row>
        <row r="1185">
          <cell r="B1185" t="str">
            <v>천안공장제제1팀(당의정&amp;필름1)5108140</v>
          </cell>
          <cell r="C1185" t="str">
            <v>천안공장제제1팀(당의정&amp;필름1)</v>
          </cell>
          <cell r="D1185" t="str">
            <v>5108140</v>
          </cell>
          <cell r="E1185" t="str">
            <v>지급임차료-점용료(제조)</v>
          </cell>
          <cell r="F1185">
            <v>0</v>
          </cell>
          <cell r="G1185">
            <v>0</v>
          </cell>
          <cell r="H1185">
            <v>0</v>
          </cell>
          <cell r="I1185">
            <v>0</v>
          </cell>
          <cell r="J1185">
            <v>0</v>
          </cell>
          <cell r="K1185">
            <v>0</v>
          </cell>
          <cell r="L1185">
            <v>0</v>
          </cell>
          <cell r="M1185">
            <v>0</v>
          </cell>
          <cell r="N1185">
            <v>0</v>
          </cell>
          <cell r="O1185">
            <v>0</v>
          </cell>
          <cell r="P1185">
            <v>0</v>
          </cell>
          <cell r="Q1185">
            <v>0</v>
          </cell>
        </row>
        <row r="1186">
          <cell r="B1186" t="str">
            <v>천안공장제제1팀(당의정&amp;필름1)5108150</v>
          </cell>
          <cell r="C1186" t="str">
            <v>천안공장제제1팀(당의정&amp;필름1)</v>
          </cell>
          <cell r="D1186" t="str">
            <v>5108150</v>
          </cell>
          <cell r="E1186" t="str">
            <v/>
          </cell>
          <cell r="F1186">
            <v>0</v>
          </cell>
          <cell r="G1186">
            <v>0</v>
          </cell>
          <cell r="H1186">
            <v>0</v>
          </cell>
          <cell r="I1186">
            <v>0</v>
          </cell>
          <cell r="J1186">
            <v>0</v>
          </cell>
          <cell r="K1186">
            <v>0</v>
          </cell>
          <cell r="L1186">
            <v>0</v>
          </cell>
          <cell r="M1186">
            <v>0</v>
          </cell>
          <cell r="N1186">
            <v>0</v>
          </cell>
          <cell r="O1186">
            <v>0</v>
          </cell>
          <cell r="P1186">
            <v>0</v>
          </cell>
          <cell r="Q1186">
            <v>0</v>
          </cell>
        </row>
        <row r="1187">
          <cell r="B1187" t="str">
            <v>천안공장제제1팀(당의정&amp;필름1)5108160</v>
          </cell>
          <cell r="C1187" t="str">
            <v>천안공장제제1팀(당의정&amp;필름1)</v>
          </cell>
          <cell r="D1187" t="str">
            <v>5108160</v>
          </cell>
          <cell r="E1187" t="str">
            <v/>
          </cell>
          <cell r="F1187">
            <v>0</v>
          </cell>
          <cell r="G1187">
            <v>0</v>
          </cell>
          <cell r="H1187">
            <v>0</v>
          </cell>
          <cell r="I1187">
            <v>0</v>
          </cell>
          <cell r="J1187">
            <v>0</v>
          </cell>
          <cell r="K1187">
            <v>0</v>
          </cell>
          <cell r="L1187">
            <v>0</v>
          </cell>
          <cell r="M1187">
            <v>0</v>
          </cell>
          <cell r="N1187">
            <v>0</v>
          </cell>
          <cell r="O1187">
            <v>0</v>
          </cell>
          <cell r="P1187">
            <v>0</v>
          </cell>
          <cell r="Q1187">
            <v>0</v>
          </cell>
        </row>
        <row r="1188">
          <cell r="B1188" t="str">
            <v>천안공장제제1팀(당의정&amp;필름1)5108161</v>
          </cell>
          <cell r="C1188" t="str">
            <v>천안공장제제1팀(당의정&amp;필름1)</v>
          </cell>
          <cell r="D1188" t="str">
            <v>5108161</v>
          </cell>
          <cell r="E1188" t="str">
            <v>지급임차료-차량렌트료(제조)</v>
          </cell>
          <cell r="F1188">
            <v>0</v>
          </cell>
          <cell r="G1188">
            <v>0</v>
          </cell>
          <cell r="H1188">
            <v>0</v>
          </cell>
          <cell r="I1188">
            <v>0</v>
          </cell>
          <cell r="J1188">
            <v>0</v>
          </cell>
          <cell r="K1188">
            <v>0</v>
          </cell>
          <cell r="L1188">
            <v>0</v>
          </cell>
          <cell r="M1188">
            <v>0</v>
          </cell>
          <cell r="N1188">
            <v>0</v>
          </cell>
          <cell r="O1188">
            <v>0</v>
          </cell>
          <cell r="P1188">
            <v>0</v>
          </cell>
          <cell r="Q1188">
            <v>0</v>
          </cell>
        </row>
        <row r="1189">
          <cell r="B1189" t="str">
            <v>천안공장제제1팀(당의정&amp;필름1)5108162</v>
          </cell>
          <cell r="C1189" t="str">
            <v>천안공장제제1팀(당의정&amp;필름1)</v>
          </cell>
          <cell r="D1189" t="str">
            <v>5108162</v>
          </cell>
          <cell r="E1189" t="str">
            <v>지급임차료-차량리스료(제조)</v>
          </cell>
          <cell r="F1189">
            <v>0</v>
          </cell>
          <cell r="G1189">
            <v>0</v>
          </cell>
          <cell r="H1189">
            <v>0</v>
          </cell>
          <cell r="I1189">
            <v>0</v>
          </cell>
          <cell r="J1189">
            <v>0</v>
          </cell>
          <cell r="K1189">
            <v>0</v>
          </cell>
          <cell r="L1189">
            <v>0</v>
          </cell>
          <cell r="M1189">
            <v>0</v>
          </cell>
          <cell r="N1189">
            <v>0</v>
          </cell>
          <cell r="O1189">
            <v>0</v>
          </cell>
          <cell r="P1189">
            <v>0</v>
          </cell>
          <cell r="Q1189">
            <v>0</v>
          </cell>
        </row>
        <row r="1190">
          <cell r="B1190" t="str">
            <v>천안공장제제1팀(당의정&amp;필름1)5109110</v>
          </cell>
          <cell r="C1190" t="str">
            <v>천안공장제제1팀(당의정&amp;필름1)</v>
          </cell>
          <cell r="D1190" t="str">
            <v>5109110</v>
          </cell>
          <cell r="E1190" t="str">
            <v>감가상각비-건물(제조)</v>
          </cell>
          <cell r="F1190">
            <v>0</v>
          </cell>
          <cell r="G1190">
            <v>0</v>
          </cell>
          <cell r="H1190">
            <v>0</v>
          </cell>
          <cell r="I1190">
            <v>0</v>
          </cell>
          <cell r="J1190">
            <v>0</v>
          </cell>
          <cell r="K1190">
            <v>0</v>
          </cell>
          <cell r="L1190">
            <v>0</v>
          </cell>
          <cell r="M1190">
            <v>0</v>
          </cell>
          <cell r="N1190">
            <v>0</v>
          </cell>
          <cell r="O1190">
            <v>0</v>
          </cell>
          <cell r="P1190">
            <v>0</v>
          </cell>
          <cell r="Q1190">
            <v>0</v>
          </cell>
        </row>
        <row r="1191">
          <cell r="B1191" t="str">
            <v>천안공장제제1팀(당의정&amp;필름1)5109120</v>
          </cell>
          <cell r="C1191" t="str">
            <v>천안공장제제1팀(당의정&amp;필름1)</v>
          </cell>
          <cell r="D1191" t="str">
            <v>5109120</v>
          </cell>
          <cell r="E1191" t="str">
            <v>감가상각비-구축물(제조)</v>
          </cell>
          <cell r="F1191">
            <v>0</v>
          </cell>
          <cell r="G1191">
            <v>0</v>
          </cell>
          <cell r="H1191">
            <v>0</v>
          </cell>
          <cell r="I1191">
            <v>0</v>
          </cell>
          <cell r="J1191">
            <v>0</v>
          </cell>
          <cell r="K1191">
            <v>0</v>
          </cell>
          <cell r="L1191">
            <v>0</v>
          </cell>
          <cell r="M1191">
            <v>0</v>
          </cell>
          <cell r="N1191">
            <v>0</v>
          </cell>
          <cell r="O1191">
            <v>0</v>
          </cell>
          <cell r="P1191">
            <v>0</v>
          </cell>
          <cell r="Q1191">
            <v>0</v>
          </cell>
        </row>
        <row r="1192">
          <cell r="B1192" t="str">
            <v>천안공장제제1팀(당의정&amp;필름1)5109130</v>
          </cell>
          <cell r="C1192" t="str">
            <v>천안공장제제1팀(당의정&amp;필름1)</v>
          </cell>
          <cell r="D1192" t="str">
            <v>5109130</v>
          </cell>
          <cell r="E1192" t="str">
            <v>감가상각비-기계장치(제조)</v>
          </cell>
          <cell r="F1192">
            <v>5784114</v>
          </cell>
          <cell r="G1192">
            <v>5784114</v>
          </cell>
          <cell r="H1192">
            <v>5784086</v>
          </cell>
          <cell r="I1192">
            <v>1828936</v>
          </cell>
          <cell r="J1192">
            <v>1828936</v>
          </cell>
          <cell r="K1192">
            <v>1828936</v>
          </cell>
          <cell r="L1192">
            <v>1828936</v>
          </cell>
          <cell r="M1192">
            <v>1828936</v>
          </cell>
          <cell r="N1192">
            <v>1828936</v>
          </cell>
          <cell r="O1192">
            <v>1828936</v>
          </cell>
          <cell r="P1192">
            <v>1828936</v>
          </cell>
          <cell r="Q1192">
            <v>1828936</v>
          </cell>
        </row>
        <row r="1193">
          <cell r="B1193" t="str">
            <v>천안공장제제1팀(당의정&amp;필름1)5109140</v>
          </cell>
          <cell r="C1193" t="str">
            <v>천안공장제제1팀(당의정&amp;필름1)</v>
          </cell>
          <cell r="D1193" t="str">
            <v>5109140</v>
          </cell>
          <cell r="E1193" t="str">
            <v>감가상각비-공구기구(제조)</v>
          </cell>
          <cell r="F1193">
            <v>0</v>
          </cell>
          <cell r="G1193">
            <v>0</v>
          </cell>
          <cell r="H1193">
            <v>0</v>
          </cell>
          <cell r="I1193">
            <v>0</v>
          </cell>
          <cell r="J1193">
            <v>0</v>
          </cell>
          <cell r="K1193">
            <v>0</v>
          </cell>
          <cell r="L1193">
            <v>0</v>
          </cell>
          <cell r="M1193">
            <v>0</v>
          </cell>
          <cell r="N1193">
            <v>0</v>
          </cell>
          <cell r="O1193">
            <v>0</v>
          </cell>
          <cell r="P1193">
            <v>0</v>
          </cell>
          <cell r="Q1193">
            <v>0</v>
          </cell>
        </row>
        <row r="1194">
          <cell r="B1194" t="str">
            <v>천안공장제제1팀(당의정&amp;필름1)5109150</v>
          </cell>
          <cell r="C1194" t="str">
            <v>천안공장제제1팀(당의정&amp;필름1)</v>
          </cell>
          <cell r="D1194" t="str">
            <v>5109150</v>
          </cell>
          <cell r="E1194" t="str">
            <v>감가상각비-차량운반구(제조)</v>
          </cell>
          <cell r="F1194">
            <v>0</v>
          </cell>
          <cell r="G1194">
            <v>0</v>
          </cell>
          <cell r="H1194">
            <v>0</v>
          </cell>
          <cell r="I1194">
            <v>0</v>
          </cell>
          <cell r="J1194">
            <v>0</v>
          </cell>
          <cell r="K1194">
            <v>0</v>
          </cell>
          <cell r="L1194">
            <v>0</v>
          </cell>
          <cell r="M1194">
            <v>0</v>
          </cell>
          <cell r="N1194">
            <v>0</v>
          </cell>
          <cell r="O1194">
            <v>0</v>
          </cell>
          <cell r="P1194">
            <v>0</v>
          </cell>
          <cell r="Q1194">
            <v>0</v>
          </cell>
        </row>
        <row r="1195">
          <cell r="B1195" t="str">
            <v>천안공장제제1팀(당의정&amp;필름1)5109160</v>
          </cell>
          <cell r="C1195" t="str">
            <v>천안공장제제1팀(당의정&amp;필름1)</v>
          </cell>
          <cell r="D1195" t="str">
            <v>5109160</v>
          </cell>
          <cell r="E1195" t="str">
            <v/>
          </cell>
          <cell r="F1195">
            <v>0</v>
          </cell>
          <cell r="G1195">
            <v>0</v>
          </cell>
          <cell r="H1195">
            <v>0</v>
          </cell>
          <cell r="I1195">
            <v>0</v>
          </cell>
          <cell r="J1195">
            <v>0</v>
          </cell>
          <cell r="K1195">
            <v>0</v>
          </cell>
          <cell r="L1195">
            <v>0</v>
          </cell>
          <cell r="M1195">
            <v>0</v>
          </cell>
          <cell r="N1195">
            <v>0</v>
          </cell>
          <cell r="O1195">
            <v>0</v>
          </cell>
          <cell r="P1195">
            <v>0</v>
          </cell>
          <cell r="Q1195">
            <v>0</v>
          </cell>
        </row>
        <row r="1196">
          <cell r="B1196" t="str">
            <v>천안공장제제1팀(당의정&amp;필름1)5109170</v>
          </cell>
          <cell r="C1196" t="str">
            <v>천안공장제제1팀(당의정&amp;필름1)</v>
          </cell>
          <cell r="D1196" t="str">
            <v>5109170</v>
          </cell>
          <cell r="E1196" t="str">
            <v>감가상각비-산업재산권(제조)</v>
          </cell>
          <cell r="F1196">
            <v>0</v>
          </cell>
          <cell r="G1196">
            <v>0</v>
          </cell>
          <cell r="H1196">
            <v>0</v>
          </cell>
          <cell r="I1196">
            <v>0</v>
          </cell>
          <cell r="J1196">
            <v>0</v>
          </cell>
          <cell r="K1196">
            <v>0</v>
          </cell>
          <cell r="L1196">
            <v>0</v>
          </cell>
          <cell r="M1196">
            <v>0</v>
          </cell>
          <cell r="N1196">
            <v>0</v>
          </cell>
          <cell r="O1196">
            <v>0</v>
          </cell>
          <cell r="P1196">
            <v>0</v>
          </cell>
          <cell r="Q1196">
            <v>0</v>
          </cell>
        </row>
        <row r="1197">
          <cell r="B1197" t="str">
            <v>천안공장제제1팀(당의정&amp;필름1)5109180</v>
          </cell>
          <cell r="C1197" t="str">
            <v>천안공장제제1팀(당의정&amp;필름1)</v>
          </cell>
          <cell r="D1197" t="str">
            <v>5109180</v>
          </cell>
          <cell r="E1197" t="str">
            <v/>
          </cell>
          <cell r="F1197">
            <v>0</v>
          </cell>
          <cell r="G1197">
            <v>0</v>
          </cell>
          <cell r="H1197">
            <v>0</v>
          </cell>
          <cell r="I1197">
            <v>0</v>
          </cell>
          <cell r="J1197">
            <v>0</v>
          </cell>
          <cell r="K1197">
            <v>0</v>
          </cell>
          <cell r="L1197">
            <v>0</v>
          </cell>
          <cell r="M1197">
            <v>0</v>
          </cell>
          <cell r="N1197">
            <v>0</v>
          </cell>
          <cell r="O1197">
            <v>0</v>
          </cell>
          <cell r="P1197">
            <v>0</v>
          </cell>
          <cell r="Q1197">
            <v>0</v>
          </cell>
        </row>
        <row r="1198">
          <cell r="B1198" t="str">
            <v>천안공장제제1팀(당의정&amp;필름1)5109190</v>
          </cell>
          <cell r="C1198" t="str">
            <v>천안공장제제1팀(당의정&amp;필름1)</v>
          </cell>
          <cell r="D1198" t="str">
            <v>5109190</v>
          </cell>
          <cell r="E1198" t="str">
            <v/>
          </cell>
          <cell r="F1198">
            <v>0</v>
          </cell>
          <cell r="G1198">
            <v>0</v>
          </cell>
          <cell r="H1198">
            <v>0</v>
          </cell>
          <cell r="I1198">
            <v>0</v>
          </cell>
          <cell r="J1198">
            <v>0</v>
          </cell>
          <cell r="K1198">
            <v>0</v>
          </cell>
          <cell r="L1198">
            <v>0</v>
          </cell>
          <cell r="M1198">
            <v>0</v>
          </cell>
          <cell r="N1198">
            <v>0</v>
          </cell>
          <cell r="O1198">
            <v>0</v>
          </cell>
          <cell r="P1198">
            <v>0</v>
          </cell>
          <cell r="Q1198">
            <v>0</v>
          </cell>
        </row>
        <row r="1199">
          <cell r="B1199" t="str">
            <v>천안공장제제1팀(당의정&amp;필름1)5109210</v>
          </cell>
          <cell r="C1199" t="str">
            <v>천안공장제제1팀(당의정&amp;필름1)</v>
          </cell>
          <cell r="D1199" t="str">
            <v>5109210</v>
          </cell>
          <cell r="E1199" t="str">
            <v>감가상각비-임차자산개량(제조)</v>
          </cell>
          <cell r="F1199">
            <v>0</v>
          </cell>
          <cell r="G1199">
            <v>0</v>
          </cell>
          <cell r="H1199">
            <v>0</v>
          </cell>
          <cell r="I1199">
            <v>0</v>
          </cell>
          <cell r="J1199">
            <v>0</v>
          </cell>
          <cell r="K1199">
            <v>0</v>
          </cell>
          <cell r="L1199">
            <v>0</v>
          </cell>
          <cell r="M1199">
            <v>0</v>
          </cell>
          <cell r="N1199">
            <v>0</v>
          </cell>
          <cell r="O1199">
            <v>0</v>
          </cell>
          <cell r="P1199">
            <v>0</v>
          </cell>
          <cell r="Q1199">
            <v>0</v>
          </cell>
        </row>
        <row r="1200">
          <cell r="B1200" t="str">
            <v>천안공장제제1팀(당의정&amp;필름1)5109220</v>
          </cell>
          <cell r="C1200" t="str">
            <v>천안공장제제1팀(당의정&amp;필름1)</v>
          </cell>
          <cell r="D1200" t="str">
            <v>5109220</v>
          </cell>
          <cell r="E1200" t="str">
            <v>감가상각비-비품(제조)</v>
          </cell>
          <cell r="F1200">
            <v>0</v>
          </cell>
          <cell r="G1200">
            <v>0</v>
          </cell>
          <cell r="H1200">
            <v>0</v>
          </cell>
          <cell r="I1200">
            <v>0</v>
          </cell>
          <cell r="J1200">
            <v>0</v>
          </cell>
          <cell r="K1200">
            <v>0</v>
          </cell>
          <cell r="L1200">
            <v>0</v>
          </cell>
          <cell r="M1200">
            <v>0</v>
          </cell>
          <cell r="N1200">
            <v>0</v>
          </cell>
          <cell r="O1200">
            <v>0</v>
          </cell>
          <cell r="P1200">
            <v>0</v>
          </cell>
          <cell r="Q1200">
            <v>0</v>
          </cell>
        </row>
        <row r="1201">
          <cell r="B1201" t="str">
            <v>천안공장제제1팀(당의정&amp;필름1)5110110</v>
          </cell>
          <cell r="C1201" t="str">
            <v>천안공장제제1팀(당의정&amp;필름1)</v>
          </cell>
          <cell r="D1201" t="str">
            <v>5110110</v>
          </cell>
          <cell r="E1201" t="str">
            <v>수선비-건물(제조)</v>
          </cell>
          <cell r="F1201">
            <v>0</v>
          </cell>
          <cell r="G1201">
            <v>0</v>
          </cell>
          <cell r="H1201">
            <v>0</v>
          </cell>
          <cell r="I1201">
            <v>0</v>
          </cell>
          <cell r="J1201">
            <v>0</v>
          </cell>
          <cell r="K1201">
            <v>0</v>
          </cell>
          <cell r="L1201">
            <v>0</v>
          </cell>
          <cell r="M1201">
            <v>0</v>
          </cell>
          <cell r="N1201">
            <v>0</v>
          </cell>
          <cell r="O1201">
            <v>0</v>
          </cell>
          <cell r="P1201">
            <v>0</v>
          </cell>
          <cell r="Q1201">
            <v>0</v>
          </cell>
        </row>
        <row r="1202">
          <cell r="B1202" t="str">
            <v>천안공장제제1팀(당의정&amp;필름1)5110120</v>
          </cell>
          <cell r="C1202" t="str">
            <v>천안공장제제1팀(당의정&amp;필름1)</v>
          </cell>
          <cell r="D1202" t="str">
            <v>5110120</v>
          </cell>
          <cell r="E1202" t="str">
            <v>수선비-구축물(제조)</v>
          </cell>
          <cell r="F1202">
            <v>0</v>
          </cell>
          <cell r="G1202">
            <v>0</v>
          </cell>
          <cell r="H1202">
            <v>0</v>
          </cell>
          <cell r="I1202">
            <v>0</v>
          </cell>
          <cell r="J1202">
            <v>0</v>
          </cell>
          <cell r="K1202">
            <v>0</v>
          </cell>
          <cell r="L1202">
            <v>0</v>
          </cell>
          <cell r="M1202">
            <v>0</v>
          </cell>
          <cell r="N1202">
            <v>0</v>
          </cell>
          <cell r="O1202">
            <v>0</v>
          </cell>
          <cell r="P1202">
            <v>0</v>
          </cell>
          <cell r="Q1202">
            <v>0</v>
          </cell>
        </row>
        <row r="1203">
          <cell r="B1203" t="str">
            <v>천안공장제제1팀(당의정&amp;필름1)5110130</v>
          </cell>
          <cell r="C1203" t="str">
            <v>천안공장제제1팀(당의정&amp;필름1)</v>
          </cell>
          <cell r="D1203" t="str">
            <v>5110130</v>
          </cell>
          <cell r="E1203" t="str">
            <v>수선비-기계장치(제조)</v>
          </cell>
          <cell r="F1203">
            <v>0</v>
          </cell>
          <cell r="G1203">
            <v>0</v>
          </cell>
          <cell r="H1203">
            <v>0</v>
          </cell>
          <cell r="I1203">
            <v>0</v>
          </cell>
          <cell r="J1203">
            <v>0</v>
          </cell>
          <cell r="K1203">
            <v>0</v>
          </cell>
          <cell r="L1203">
            <v>0</v>
          </cell>
          <cell r="M1203">
            <v>0</v>
          </cell>
          <cell r="N1203">
            <v>0</v>
          </cell>
          <cell r="O1203">
            <v>0</v>
          </cell>
          <cell r="P1203">
            <v>0</v>
          </cell>
          <cell r="Q1203">
            <v>0</v>
          </cell>
        </row>
        <row r="1204">
          <cell r="B1204" t="str">
            <v>천안공장제제1팀(당의정&amp;필름1)5110140</v>
          </cell>
          <cell r="C1204" t="str">
            <v>천안공장제제1팀(당의정&amp;필름1)</v>
          </cell>
          <cell r="D1204" t="str">
            <v>5110140</v>
          </cell>
          <cell r="E1204" t="str">
            <v>수선비-공구기구비품(제조)</v>
          </cell>
          <cell r="F1204">
            <v>0</v>
          </cell>
          <cell r="G1204">
            <v>0</v>
          </cell>
          <cell r="H1204">
            <v>0</v>
          </cell>
          <cell r="I1204">
            <v>0</v>
          </cell>
          <cell r="J1204">
            <v>0</v>
          </cell>
          <cell r="K1204">
            <v>0</v>
          </cell>
          <cell r="L1204">
            <v>0</v>
          </cell>
          <cell r="M1204">
            <v>0</v>
          </cell>
          <cell r="N1204">
            <v>0</v>
          </cell>
          <cell r="O1204">
            <v>0</v>
          </cell>
          <cell r="P1204">
            <v>0</v>
          </cell>
          <cell r="Q1204">
            <v>0</v>
          </cell>
        </row>
        <row r="1205">
          <cell r="B1205" t="str">
            <v>천안공장제제1팀(당의정&amp;필름1)5110160</v>
          </cell>
          <cell r="C1205" t="str">
            <v>천안공장제제1팀(당의정&amp;필름1)</v>
          </cell>
          <cell r="D1205" t="str">
            <v>5110160</v>
          </cell>
          <cell r="E1205" t="str">
            <v>수선비-안전보건비_출고(제조)</v>
          </cell>
          <cell r="F1205">
            <v>0</v>
          </cell>
          <cell r="G1205">
            <v>0</v>
          </cell>
          <cell r="H1205">
            <v>0</v>
          </cell>
          <cell r="I1205">
            <v>0</v>
          </cell>
          <cell r="J1205">
            <v>0</v>
          </cell>
          <cell r="K1205">
            <v>0</v>
          </cell>
          <cell r="L1205">
            <v>0</v>
          </cell>
          <cell r="M1205">
            <v>0</v>
          </cell>
          <cell r="N1205">
            <v>0</v>
          </cell>
          <cell r="O1205">
            <v>0</v>
          </cell>
          <cell r="P1205">
            <v>0</v>
          </cell>
          <cell r="Q1205">
            <v>0</v>
          </cell>
        </row>
        <row r="1206">
          <cell r="B1206" t="str">
            <v>천안공장제제1팀(당의정&amp;필름1)5110150</v>
          </cell>
          <cell r="C1206" t="str">
            <v>천안공장제제1팀(당의정&amp;필름1)</v>
          </cell>
          <cell r="D1206">
            <v>5110150</v>
          </cell>
          <cell r="E1206" t="str">
            <v>수선비-안전보건비(제조)</v>
          </cell>
          <cell r="F1206">
            <v>0</v>
          </cell>
          <cell r="G1206">
            <v>0</v>
          </cell>
          <cell r="H1206">
            <v>0</v>
          </cell>
          <cell r="I1206">
            <v>0</v>
          </cell>
          <cell r="J1206">
            <v>0</v>
          </cell>
          <cell r="K1206">
            <v>0</v>
          </cell>
          <cell r="L1206">
            <v>0</v>
          </cell>
          <cell r="M1206">
            <v>0</v>
          </cell>
          <cell r="N1206">
            <v>0</v>
          </cell>
          <cell r="O1206">
            <v>0</v>
          </cell>
          <cell r="P1206">
            <v>0</v>
          </cell>
          <cell r="Q1206">
            <v>0</v>
          </cell>
        </row>
        <row r="1207">
          <cell r="B1207" t="str">
            <v>천안공장제제1팀(당의정&amp;필름1)5111110</v>
          </cell>
          <cell r="C1207" t="str">
            <v>천안공장제제1팀(당의정&amp;필름1)</v>
          </cell>
          <cell r="D1207" t="str">
            <v>5111110</v>
          </cell>
          <cell r="E1207" t="str">
            <v>보험료-건물(제조)</v>
          </cell>
          <cell r="F1207">
            <v>0</v>
          </cell>
          <cell r="G1207">
            <v>0</v>
          </cell>
          <cell r="H1207">
            <v>0</v>
          </cell>
          <cell r="I1207">
            <v>0</v>
          </cell>
          <cell r="J1207">
            <v>0</v>
          </cell>
          <cell r="K1207">
            <v>0</v>
          </cell>
          <cell r="L1207">
            <v>0</v>
          </cell>
          <cell r="M1207">
            <v>0</v>
          </cell>
          <cell r="N1207">
            <v>0</v>
          </cell>
          <cell r="O1207">
            <v>0</v>
          </cell>
          <cell r="P1207">
            <v>0</v>
          </cell>
          <cell r="Q1207">
            <v>0</v>
          </cell>
        </row>
        <row r="1208">
          <cell r="B1208" t="str">
            <v>천안공장제제1팀(당의정&amp;필름1)5111120</v>
          </cell>
          <cell r="C1208" t="str">
            <v>천안공장제제1팀(당의정&amp;필름1)</v>
          </cell>
          <cell r="D1208" t="str">
            <v>5111120</v>
          </cell>
          <cell r="E1208" t="str">
            <v>보험료-기계장치(제조)</v>
          </cell>
          <cell r="F1208">
            <v>0</v>
          </cell>
          <cell r="G1208">
            <v>0</v>
          </cell>
          <cell r="H1208">
            <v>0</v>
          </cell>
          <cell r="I1208">
            <v>0</v>
          </cell>
          <cell r="J1208">
            <v>0</v>
          </cell>
          <cell r="K1208">
            <v>0</v>
          </cell>
          <cell r="L1208">
            <v>0</v>
          </cell>
          <cell r="M1208">
            <v>0</v>
          </cell>
          <cell r="N1208">
            <v>0</v>
          </cell>
          <cell r="O1208">
            <v>0</v>
          </cell>
          <cell r="P1208">
            <v>0</v>
          </cell>
          <cell r="Q1208">
            <v>0</v>
          </cell>
        </row>
        <row r="1209">
          <cell r="B1209" t="str">
            <v>천안공장제제1팀(당의정&amp;필름1)5111130</v>
          </cell>
          <cell r="C1209" t="str">
            <v>천안공장제제1팀(당의정&amp;필름1)</v>
          </cell>
          <cell r="D1209" t="str">
            <v>5111130</v>
          </cell>
          <cell r="E1209" t="str">
            <v>보험료-재고품(제조)</v>
          </cell>
          <cell r="F1209">
            <v>0</v>
          </cell>
          <cell r="G1209">
            <v>0</v>
          </cell>
          <cell r="H1209">
            <v>0</v>
          </cell>
          <cell r="I1209">
            <v>0</v>
          </cell>
          <cell r="J1209">
            <v>0</v>
          </cell>
          <cell r="K1209">
            <v>0</v>
          </cell>
          <cell r="L1209">
            <v>0</v>
          </cell>
          <cell r="M1209">
            <v>0</v>
          </cell>
          <cell r="N1209">
            <v>0</v>
          </cell>
          <cell r="O1209">
            <v>0</v>
          </cell>
          <cell r="P1209">
            <v>0</v>
          </cell>
          <cell r="Q1209">
            <v>0</v>
          </cell>
        </row>
        <row r="1210">
          <cell r="B1210" t="str">
            <v>천안공장제제1팀(당의정&amp;필름1)5111140</v>
          </cell>
          <cell r="C1210" t="str">
            <v>천안공장제제1팀(당의정&amp;필름1)</v>
          </cell>
          <cell r="D1210" t="str">
            <v>5111140</v>
          </cell>
          <cell r="E1210" t="str">
            <v/>
          </cell>
          <cell r="F1210">
            <v>0</v>
          </cell>
          <cell r="G1210">
            <v>0</v>
          </cell>
          <cell r="H1210">
            <v>0</v>
          </cell>
          <cell r="I1210">
            <v>0</v>
          </cell>
          <cell r="J1210">
            <v>0</v>
          </cell>
          <cell r="K1210">
            <v>0</v>
          </cell>
          <cell r="L1210">
            <v>0</v>
          </cell>
          <cell r="M1210">
            <v>0</v>
          </cell>
          <cell r="N1210">
            <v>0</v>
          </cell>
          <cell r="O1210">
            <v>0</v>
          </cell>
          <cell r="P1210">
            <v>0</v>
          </cell>
          <cell r="Q1210">
            <v>0</v>
          </cell>
        </row>
        <row r="1211">
          <cell r="B1211" t="str">
            <v>천안공장제제1팀(당의정&amp;필름1)5111150</v>
          </cell>
          <cell r="C1211" t="str">
            <v>천안공장제제1팀(당의정&amp;필름1)</v>
          </cell>
          <cell r="D1211" t="str">
            <v>5111150</v>
          </cell>
          <cell r="E1211" t="str">
            <v/>
          </cell>
          <cell r="F1211">
            <v>0</v>
          </cell>
          <cell r="G1211">
            <v>0</v>
          </cell>
          <cell r="H1211">
            <v>0</v>
          </cell>
          <cell r="I1211">
            <v>0</v>
          </cell>
          <cell r="J1211">
            <v>0</v>
          </cell>
          <cell r="K1211">
            <v>0</v>
          </cell>
          <cell r="L1211">
            <v>0</v>
          </cell>
          <cell r="M1211">
            <v>0</v>
          </cell>
          <cell r="N1211">
            <v>0</v>
          </cell>
          <cell r="O1211">
            <v>0</v>
          </cell>
          <cell r="P1211">
            <v>0</v>
          </cell>
          <cell r="Q1211">
            <v>0</v>
          </cell>
        </row>
        <row r="1212">
          <cell r="B1212" t="str">
            <v>천안공장제제1팀(당의정&amp;필름1)5111160</v>
          </cell>
          <cell r="C1212" t="str">
            <v>천안공장제제1팀(당의정&amp;필름1)</v>
          </cell>
          <cell r="D1212" t="str">
            <v>5111160</v>
          </cell>
          <cell r="E1212" t="str">
            <v>보험료-제보험(제조)</v>
          </cell>
          <cell r="F1212">
            <v>0</v>
          </cell>
          <cell r="G1212">
            <v>0</v>
          </cell>
          <cell r="H1212">
            <v>0</v>
          </cell>
          <cell r="I1212">
            <v>0</v>
          </cell>
          <cell r="J1212">
            <v>0</v>
          </cell>
          <cell r="K1212">
            <v>0</v>
          </cell>
          <cell r="L1212">
            <v>0</v>
          </cell>
          <cell r="M1212">
            <v>0</v>
          </cell>
          <cell r="N1212">
            <v>0</v>
          </cell>
          <cell r="O1212">
            <v>0</v>
          </cell>
          <cell r="P1212">
            <v>0</v>
          </cell>
          <cell r="Q1212">
            <v>0</v>
          </cell>
        </row>
        <row r="1213">
          <cell r="B1213" t="str">
            <v>천안공장제제1팀(당의정&amp;필름1)5111141</v>
          </cell>
          <cell r="C1213" t="str">
            <v>천안공장제제1팀(당의정&amp;필름1)</v>
          </cell>
          <cell r="D1213" t="str">
            <v>5111141</v>
          </cell>
          <cell r="E1213" t="str">
            <v/>
          </cell>
          <cell r="F1213">
            <v>0</v>
          </cell>
          <cell r="G1213">
            <v>0</v>
          </cell>
          <cell r="H1213">
            <v>0</v>
          </cell>
          <cell r="I1213">
            <v>0</v>
          </cell>
          <cell r="J1213">
            <v>0</v>
          </cell>
          <cell r="K1213">
            <v>0</v>
          </cell>
          <cell r="L1213">
            <v>0</v>
          </cell>
          <cell r="M1213">
            <v>0</v>
          </cell>
          <cell r="N1213">
            <v>0</v>
          </cell>
          <cell r="O1213">
            <v>0</v>
          </cell>
          <cell r="P1213">
            <v>0</v>
          </cell>
          <cell r="Q1213">
            <v>0</v>
          </cell>
        </row>
        <row r="1214">
          <cell r="B1214" t="str">
            <v>천안공장제제1팀(당의정&amp;필름1)5112110</v>
          </cell>
          <cell r="C1214" t="str">
            <v>천안공장제제1팀(당의정&amp;필름1)</v>
          </cell>
          <cell r="D1214" t="str">
            <v>5112110</v>
          </cell>
          <cell r="E1214" t="str">
            <v>접대비-교제비(제조)</v>
          </cell>
          <cell r="F1214">
            <v>0</v>
          </cell>
          <cell r="G1214">
            <v>0</v>
          </cell>
          <cell r="H1214">
            <v>0</v>
          </cell>
          <cell r="I1214">
            <v>0</v>
          </cell>
          <cell r="J1214">
            <v>0</v>
          </cell>
          <cell r="K1214">
            <v>0</v>
          </cell>
          <cell r="L1214">
            <v>0</v>
          </cell>
          <cell r="M1214">
            <v>0</v>
          </cell>
          <cell r="N1214">
            <v>0</v>
          </cell>
          <cell r="O1214">
            <v>0</v>
          </cell>
          <cell r="P1214">
            <v>0</v>
          </cell>
          <cell r="Q1214">
            <v>0</v>
          </cell>
        </row>
        <row r="1215">
          <cell r="B1215" t="str">
            <v>천안공장제제1팀(당의정&amp;필름1)5112120</v>
          </cell>
          <cell r="C1215" t="str">
            <v>천안공장제제1팀(당의정&amp;필름1)</v>
          </cell>
          <cell r="D1215" t="str">
            <v>5112120</v>
          </cell>
          <cell r="E1215" t="str">
            <v>접대비-사외경조비(제조)</v>
          </cell>
          <cell r="F1215">
            <v>0</v>
          </cell>
          <cell r="G1215">
            <v>0</v>
          </cell>
          <cell r="H1215">
            <v>0</v>
          </cell>
          <cell r="I1215">
            <v>0</v>
          </cell>
          <cell r="J1215">
            <v>0</v>
          </cell>
          <cell r="K1215">
            <v>0</v>
          </cell>
          <cell r="L1215">
            <v>0</v>
          </cell>
          <cell r="M1215">
            <v>0</v>
          </cell>
          <cell r="N1215">
            <v>0</v>
          </cell>
          <cell r="O1215">
            <v>0</v>
          </cell>
          <cell r="P1215">
            <v>0</v>
          </cell>
          <cell r="Q1215">
            <v>0</v>
          </cell>
        </row>
        <row r="1216">
          <cell r="B1216" t="str">
            <v>천안공장제제1팀(당의정&amp;필름1)5113110</v>
          </cell>
          <cell r="C1216" t="str">
            <v>천안공장제제1팀(당의정&amp;필름1)</v>
          </cell>
          <cell r="D1216" t="str">
            <v>5113110</v>
          </cell>
          <cell r="E1216" t="str">
            <v>경상연구개발비-품질검정비(제조)</v>
          </cell>
          <cell r="F1216">
            <v>0</v>
          </cell>
          <cell r="G1216">
            <v>0</v>
          </cell>
          <cell r="H1216">
            <v>0</v>
          </cell>
          <cell r="I1216">
            <v>0</v>
          </cell>
          <cell r="J1216">
            <v>0</v>
          </cell>
          <cell r="K1216">
            <v>0</v>
          </cell>
          <cell r="L1216">
            <v>0</v>
          </cell>
          <cell r="M1216">
            <v>0</v>
          </cell>
          <cell r="N1216">
            <v>0</v>
          </cell>
          <cell r="O1216">
            <v>0</v>
          </cell>
          <cell r="P1216">
            <v>0</v>
          </cell>
          <cell r="Q1216">
            <v>0</v>
          </cell>
        </row>
        <row r="1217">
          <cell r="B1217" t="str">
            <v>천안공장제제1팀(당의정&amp;필름1)5113120</v>
          </cell>
          <cell r="C1217" t="str">
            <v>천안공장제제1팀(당의정&amp;필름1)</v>
          </cell>
          <cell r="D1217" t="str">
            <v>5113120</v>
          </cell>
          <cell r="E1217" t="str">
            <v/>
          </cell>
          <cell r="F1217">
            <v>0</v>
          </cell>
          <cell r="G1217">
            <v>0</v>
          </cell>
          <cell r="H1217">
            <v>0</v>
          </cell>
          <cell r="I1217">
            <v>0</v>
          </cell>
          <cell r="J1217">
            <v>0</v>
          </cell>
          <cell r="K1217">
            <v>0</v>
          </cell>
          <cell r="L1217">
            <v>0</v>
          </cell>
          <cell r="M1217">
            <v>0</v>
          </cell>
          <cell r="N1217">
            <v>0</v>
          </cell>
          <cell r="O1217">
            <v>0</v>
          </cell>
          <cell r="P1217">
            <v>0</v>
          </cell>
          <cell r="Q1217">
            <v>0</v>
          </cell>
        </row>
        <row r="1218">
          <cell r="B1218" t="str">
            <v>천안공장제제1팀(당의정&amp;필름1)5113130</v>
          </cell>
          <cell r="C1218" t="str">
            <v>천안공장제제1팀(당의정&amp;필름1)</v>
          </cell>
          <cell r="D1218" t="str">
            <v>5113130</v>
          </cell>
          <cell r="E1218" t="str">
            <v>경상연구개발비-실험재료비_출고(제조)</v>
          </cell>
          <cell r="F1218">
            <v>0</v>
          </cell>
          <cell r="G1218">
            <v>0</v>
          </cell>
          <cell r="H1218">
            <v>0</v>
          </cell>
          <cell r="I1218">
            <v>0</v>
          </cell>
          <cell r="J1218">
            <v>0</v>
          </cell>
          <cell r="K1218">
            <v>0</v>
          </cell>
          <cell r="L1218">
            <v>0</v>
          </cell>
          <cell r="M1218">
            <v>0</v>
          </cell>
          <cell r="N1218">
            <v>0</v>
          </cell>
          <cell r="O1218">
            <v>0</v>
          </cell>
          <cell r="P1218">
            <v>0</v>
          </cell>
          <cell r="Q1218">
            <v>0</v>
          </cell>
        </row>
        <row r="1219">
          <cell r="B1219" t="str">
            <v>천안공장제제1팀(당의정&amp;필름1)5113140</v>
          </cell>
          <cell r="C1219" t="str">
            <v>천안공장제제1팀(당의정&amp;필름1)</v>
          </cell>
          <cell r="D1219" t="str">
            <v>5113140</v>
          </cell>
          <cell r="E1219" t="str">
            <v>경상연구개발비-실험시약비_출고(제조)</v>
          </cell>
          <cell r="F1219">
            <v>0</v>
          </cell>
          <cell r="G1219">
            <v>0</v>
          </cell>
          <cell r="H1219">
            <v>0</v>
          </cell>
          <cell r="I1219">
            <v>0</v>
          </cell>
          <cell r="J1219">
            <v>0</v>
          </cell>
          <cell r="K1219">
            <v>0</v>
          </cell>
          <cell r="L1219">
            <v>0</v>
          </cell>
          <cell r="M1219">
            <v>0</v>
          </cell>
          <cell r="N1219">
            <v>0</v>
          </cell>
          <cell r="O1219">
            <v>0</v>
          </cell>
          <cell r="P1219">
            <v>0</v>
          </cell>
          <cell r="Q1219">
            <v>0</v>
          </cell>
        </row>
        <row r="1220">
          <cell r="B1220" t="str">
            <v>천안공장제제1팀(당의정&amp;필름1)5113150</v>
          </cell>
          <cell r="C1220" t="str">
            <v>천안공장제제1팀(당의정&amp;필름1)</v>
          </cell>
          <cell r="D1220" t="str">
            <v>5113150</v>
          </cell>
          <cell r="E1220" t="str">
            <v>경상연구개발비-외부실험비(제조)</v>
          </cell>
          <cell r="F1220">
            <v>0</v>
          </cell>
          <cell r="G1220">
            <v>0</v>
          </cell>
          <cell r="H1220">
            <v>0</v>
          </cell>
          <cell r="I1220">
            <v>0</v>
          </cell>
          <cell r="J1220">
            <v>0</v>
          </cell>
          <cell r="K1220">
            <v>0</v>
          </cell>
          <cell r="L1220">
            <v>0</v>
          </cell>
          <cell r="M1220">
            <v>0</v>
          </cell>
          <cell r="N1220">
            <v>0</v>
          </cell>
          <cell r="O1220">
            <v>0</v>
          </cell>
          <cell r="P1220">
            <v>0</v>
          </cell>
          <cell r="Q1220">
            <v>0</v>
          </cell>
        </row>
        <row r="1221">
          <cell r="B1221" t="str">
            <v>천안공장제제1팀(당의정&amp;필름1)5113170</v>
          </cell>
          <cell r="C1221" t="str">
            <v>천안공장제제1팀(당의정&amp;필름1)</v>
          </cell>
          <cell r="D1221" t="str">
            <v>5113170</v>
          </cell>
          <cell r="E1221" t="str">
            <v>경상연구개발비-실험시약비(제조)</v>
          </cell>
          <cell r="F1221">
            <v>0</v>
          </cell>
          <cell r="G1221">
            <v>0</v>
          </cell>
          <cell r="H1221">
            <v>0</v>
          </cell>
          <cell r="I1221">
            <v>0</v>
          </cell>
          <cell r="J1221">
            <v>0</v>
          </cell>
          <cell r="K1221">
            <v>0</v>
          </cell>
          <cell r="L1221">
            <v>0</v>
          </cell>
          <cell r="M1221">
            <v>0</v>
          </cell>
          <cell r="N1221">
            <v>0</v>
          </cell>
          <cell r="O1221">
            <v>0</v>
          </cell>
          <cell r="P1221">
            <v>0</v>
          </cell>
          <cell r="Q1221">
            <v>0</v>
          </cell>
        </row>
        <row r="1222">
          <cell r="B1222" t="str">
            <v>천안공장제제1팀(당의정&amp;필름1)5113210</v>
          </cell>
          <cell r="C1222" t="str">
            <v>천안공장제제1팀(당의정&amp;필름1)</v>
          </cell>
          <cell r="D1222" t="str">
            <v>5113210</v>
          </cell>
          <cell r="E1222" t="str">
            <v>경상연구개발비-품질검정비_출고(제조)</v>
          </cell>
          <cell r="F1222">
            <v>0</v>
          </cell>
          <cell r="G1222">
            <v>0</v>
          </cell>
          <cell r="H1222">
            <v>0</v>
          </cell>
          <cell r="I1222">
            <v>0</v>
          </cell>
          <cell r="J1222">
            <v>0</v>
          </cell>
          <cell r="K1222">
            <v>0</v>
          </cell>
          <cell r="L1222">
            <v>0</v>
          </cell>
          <cell r="M1222">
            <v>0</v>
          </cell>
          <cell r="N1222">
            <v>0</v>
          </cell>
          <cell r="O1222">
            <v>0</v>
          </cell>
          <cell r="P1222">
            <v>0</v>
          </cell>
          <cell r="Q1222">
            <v>0</v>
          </cell>
        </row>
        <row r="1223">
          <cell r="B1223" t="str">
            <v>천안공장제제1팀(당의정&amp;필름1)5113160</v>
          </cell>
          <cell r="C1223" t="str">
            <v>천안공장제제1팀(당의정&amp;필름1)</v>
          </cell>
          <cell r="D1223" t="str">
            <v>5113160</v>
          </cell>
          <cell r="E1223" t="str">
            <v>경상연구개발비-실험재료비(제조)</v>
          </cell>
          <cell r="F1223">
            <v>0</v>
          </cell>
          <cell r="G1223">
            <v>0</v>
          </cell>
          <cell r="H1223">
            <v>0</v>
          </cell>
          <cell r="I1223">
            <v>0</v>
          </cell>
          <cell r="J1223">
            <v>0</v>
          </cell>
          <cell r="K1223">
            <v>0</v>
          </cell>
          <cell r="L1223">
            <v>0</v>
          </cell>
          <cell r="M1223">
            <v>0</v>
          </cell>
          <cell r="N1223">
            <v>0</v>
          </cell>
          <cell r="O1223">
            <v>0</v>
          </cell>
          <cell r="P1223">
            <v>0</v>
          </cell>
          <cell r="Q1223">
            <v>0</v>
          </cell>
        </row>
        <row r="1224">
          <cell r="B1224" t="str">
            <v>천안공장제제1팀(당의정&amp;필름1)5115110</v>
          </cell>
          <cell r="C1224" t="str">
            <v>천안공장제제1팀(당의정&amp;필름1)</v>
          </cell>
          <cell r="D1224" t="str">
            <v>5115110</v>
          </cell>
          <cell r="E1224" t="str">
            <v>운반비-운임(제조)</v>
          </cell>
          <cell r="F1224">
            <v>0</v>
          </cell>
          <cell r="G1224">
            <v>0</v>
          </cell>
          <cell r="H1224">
            <v>0</v>
          </cell>
          <cell r="I1224">
            <v>0</v>
          </cell>
          <cell r="J1224">
            <v>0</v>
          </cell>
          <cell r="K1224">
            <v>0</v>
          </cell>
          <cell r="L1224">
            <v>0</v>
          </cell>
          <cell r="M1224">
            <v>0</v>
          </cell>
          <cell r="N1224">
            <v>0</v>
          </cell>
          <cell r="O1224">
            <v>0</v>
          </cell>
          <cell r="P1224">
            <v>0</v>
          </cell>
          <cell r="Q1224">
            <v>0</v>
          </cell>
        </row>
        <row r="1225">
          <cell r="B1225" t="str">
            <v>천안공장제제1팀(당의정&amp;필름1)5116110</v>
          </cell>
          <cell r="C1225" t="str">
            <v>천안공장제제1팀(당의정&amp;필름1)</v>
          </cell>
          <cell r="D1225" t="str">
            <v>5116110</v>
          </cell>
          <cell r="E1225" t="str">
            <v/>
          </cell>
          <cell r="F1225">
            <v>0</v>
          </cell>
          <cell r="G1225">
            <v>0</v>
          </cell>
          <cell r="H1225">
            <v>0</v>
          </cell>
          <cell r="I1225">
            <v>0</v>
          </cell>
          <cell r="J1225">
            <v>0</v>
          </cell>
          <cell r="K1225">
            <v>0</v>
          </cell>
          <cell r="L1225">
            <v>0</v>
          </cell>
          <cell r="M1225">
            <v>0</v>
          </cell>
          <cell r="N1225">
            <v>0</v>
          </cell>
          <cell r="O1225">
            <v>0</v>
          </cell>
          <cell r="P1225">
            <v>0</v>
          </cell>
          <cell r="Q1225">
            <v>0</v>
          </cell>
        </row>
        <row r="1226">
          <cell r="B1226" t="str">
            <v>천안공장제제1팀(당의정&amp;필름1)5116120</v>
          </cell>
          <cell r="C1226" t="str">
            <v>천안공장제제1팀(당의정&amp;필름1)</v>
          </cell>
          <cell r="D1226" t="str">
            <v>5116120</v>
          </cell>
          <cell r="E1226" t="str">
            <v/>
          </cell>
          <cell r="F1226">
            <v>0</v>
          </cell>
          <cell r="G1226">
            <v>0</v>
          </cell>
          <cell r="H1226">
            <v>0</v>
          </cell>
          <cell r="I1226">
            <v>0</v>
          </cell>
          <cell r="J1226">
            <v>0</v>
          </cell>
          <cell r="K1226">
            <v>0</v>
          </cell>
          <cell r="L1226">
            <v>0</v>
          </cell>
          <cell r="M1226">
            <v>0</v>
          </cell>
          <cell r="N1226">
            <v>0</v>
          </cell>
          <cell r="O1226">
            <v>0</v>
          </cell>
          <cell r="P1226">
            <v>0</v>
          </cell>
          <cell r="Q1226">
            <v>0</v>
          </cell>
        </row>
        <row r="1227">
          <cell r="B1227" t="str">
            <v>천안공장제제1팀(당의정&amp;필름1)5116130</v>
          </cell>
          <cell r="C1227" t="str">
            <v>천안공장제제1팀(당의정&amp;필름1)</v>
          </cell>
          <cell r="D1227" t="str">
            <v>5116130</v>
          </cell>
          <cell r="E1227" t="str">
            <v>차량비-유류비(제조)</v>
          </cell>
          <cell r="F1227">
            <v>0</v>
          </cell>
          <cell r="G1227">
            <v>0</v>
          </cell>
          <cell r="H1227">
            <v>0</v>
          </cell>
          <cell r="I1227">
            <v>0</v>
          </cell>
          <cell r="J1227">
            <v>0</v>
          </cell>
          <cell r="K1227">
            <v>0</v>
          </cell>
          <cell r="L1227">
            <v>0</v>
          </cell>
          <cell r="M1227">
            <v>0</v>
          </cell>
          <cell r="N1227">
            <v>0</v>
          </cell>
          <cell r="O1227">
            <v>0</v>
          </cell>
          <cell r="P1227">
            <v>0</v>
          </cell>
          <cell r="Q1227">
            <v>0</v>
          </cell>
        </row>
        <row r="1228">
          <cell r="B1228" t="str">
            <v>천안공장제제1팀(당의정&amp;필름1)5116140</v>
          </cell>
          <cell r="C1228" t="str">
            <v>천안공장제제1팀(당의정&amp;필름1)</v>
          </cell>
          <cell r="D1228" t="str">
            <v>5116140</v>
          </cell>
          <cell r="E1228" t="str">
            <v/>
          </cell>
          <cell r="F1228">
            <v>0</v>
          </cell>
          <cell r="G1228">
            <v>0</v>
          </cell>
          <cell r="H1228">
            <v>0</v>
          </cell>
          <cell r="I1228">
            <v>0</v>
          </cell>
          <cell r="J1228">
            <v>0</v>
          </cell>
          <cell r="K1228">
            <v>0</v>
          </cell>
          <cell r="L1228">
            <v>0</v>
          </cell>
          <cell r="M1228">
            <v>0</v>
          </cell>
          <cell r="N1228">
            <v>0</v>
          </cell>
          <cell r="O1228">
            <v>0</v>
          </cell>
          <cell r="P1228">
            <v>0</v>
          </cell>
          <cell r="Q1228">
            <v>0</v>
          </cell>
        </row>
        <row r="1229">
          <cell r="B1229" t="str">
            <v>천안공장제제1팀(당의정&amp;필름1)5116150</v>
          </cell>
          <cell r="C1229" t="str">
            <v>천안공장제제1팀(당의정&amp;필름1)</v>
          </cell>
          <cell r="D1229" t="str">
            <v>5116150</v>
          </cell>
          <cell r="E1229" t="str">
            <v>차량비-주행주차비(제조)</v>
          </cell>
          <cell r="F1229">
            <v>0</v>
          </cell>
          <cell r="G1229">
            <v>0</v>
          </cell>
          <cell r="H1229">
            <v>0</v>
          </cell>
          <cell r="I1229">
            <v>0</v>
          </cell>
          <cell r="J1229">
            <v>0</v>
          </cell>
          <cell r="K1229">
            <v>0</v>
          </cell>
          <cell r="L1229">
            <v>0</v>
          </cell>
          <cell r="M1229">
            <v>0</v>
          </cell>
          <cell r="N1229">
            <v>0</v>
          </cell>
          <cell r="O1229">
            <v>0</v>
          </cell>
          <cell r="P1229">
            <v>0</v>
          </cell>
          <cell r="Q1229">
            <v>0</v>
          </cell>
        </row>
        <row r="1230">
          <cell r="B1230" t="str">
            <v>천안공장제제1팀(당의정&amp;필름1)5116160</v>
          </cell>
          <cell r="C1230" t="str">
            <v>천안공장제제1팀(당의정&amp;필름1)</v>
          </cell>
          <cell r="D1230" t="str">
            <v>5116160</v>
          </cell>
          <cell r="E1230" t="str">
            <v/>
          </cell>
          <cell r="F1230">
            <v>0</v>
          </cell>
          <cell r="G1230">
            <v>0</v>
          </cell>
          <cell r="H1230">
            <v>0</v>
          </cell>
          <cell r="I1230">
            <v>0</v>
          </cell>
          <cell r="J1230">
            <v>0</v>
          </cell>
          <cell r="K1230">
            <v>0</v>
          </cell>
          <cell r="L1230">
            <v>0</v>
          </cell>
          <cell r="M1230">
            <v>0</v>
          </cell>
          <cell r="N1230">
            <v>0</v>
          </cell>
          <cell r="O1230">
            <v>0</v>
          </cell>
          <cell r="P1230">
            <v>0</v>
          </cell>
          <cell r="Q1230">
            <v>0</v>
          </cell>
        </row>
        <row r="1231">
          <cell r="B1231" t="str">
            <v>천안공장제제1팀(당의정&amp;필름1)5116111</v>
          </cell>
          <cell r="C1231" t="str">
            <v>천안공장제제1팀(당의정&amp;필름1)</v>
          </cell>
          <cell r="D1231" t="str">
            <v>5116111</v>
          </cell>
          <cell r="E1231" t="str">
            <v>차량비-관리비(제조)</v>
          </cell>
          <cell r="F1231">
            <v>0</v>
          </cell>
          <cell r="G1231">
            <v>0</v>
          </cell>
          <cell r="H1231">
            <v>0</v>
          </cell>
          <cell r="I1231">
            <v>0</v>
          </cell>
          <cell r="J1231">
            <v>0</v>
          </cell>
          <cell r="K1231">
            <v>0</v>
          </cell>
          <cell r="L1231">
            <v>0</v>
          </cell>
          <cell r="M1231">
            <v>0</v>
          </cell>
          <cell r="N1231">
            <v>0</v>
          </cell>
          <cell r="O1231">
            <v>0</v>
          </cell>
          <cell r="P1231">
            <v>0</v>
          </cell>
          <cell r="Q1231">
            <v>0</v>
          </cell>
        </row>
        <row r="1232">
          <cell r="B1232" t="str">
            <v>천안공장제제1팀(당의정&amp;필름1)5117110</v>
          </cell>
          <cell r="C1232" t="str">
            <v>천안공장제제1팀(당의정&amp;필름1)</v>
          </cell>
          <cell r="D1232" t="str">
            <v>5117110</v>
          </cell>
          <cell r="E1232" t="str">
            <v>홍보비-홍보비(제조)</v>
          </cell>
          <cell r="F1232">
            <v>0</v>
          </cell>
          <cell r="G1232">
            <v>0</v>
          </cell>
          <cell r="H1232">
            <v>0</v>
          </cell>
          <cell r="I1232">
            <v>0</v>
          </cell>
          <cell r="J1232">
            <v>0</v>
          </cell>
          <cell r="K1232">
            <v>0</v>
          </cell>
          <cell r="L1232">
            <v>0</v>
          </cell>
          <cell r="M1232">
            <v>0</v>
          </cell>
          <cell r="N1232">
            <v>0</v>
          </cell>
          <cell r="O1232">
            <v>0</v>
          </cell>
          <cell r="P1232">
            <v>0</v>
          </cell>
          <cell r="Q1232">
            <v>0</v>
          </cell>
        </row>
        <row r="1233">
          <cell r="B1233" t="str">
            <v>천안공장제제1팀(당의정&amp;필름1)5118110</v>
          </cell>
          <cell r="C1233" t="str">
            <v>천안공장제제1팀(당의정&amp;필름1)</v>
          </cell>
          <cell r="D1233" t="str">
            <v>5118110</v>
          </cell>
          <cell r="E1233" t="str">
            <v/>
          </cell>
          <cell r="F1233">
            <v>0</v>
          </cell>
          <cell r="G1233">
            <v>0</v>
          </cell>
          <cell r="H1233">
            <v>0</v>
          </cell>
          <cell r="I1233">
            <v>0</v>
          </cell>
          <cell r="J1233">
            <v>0</v>
          </cell>
          <cell r="K1233">
            <v>0</v>
          </cell>
          <cell r="L1233">
            <v>0</v>
          </cell>
          <cell r="M1233">
            <v>0</v>
          </cell>
          <cell r="N1233">
            <v>0</v>
          </cell>
          <cell r="O1233">
            <v>0</v>
          </cell>
          <cell r="P1233">
            <v>0</v>
          </cell>
          <cell r="Q1233">
            <v>0</v>
          </cell>
        </row>
        <row r="1234">
          <cell r="B1234" t="str">
            <v>천안공장제제1팀(당의정&amp;필름1)5118120</v>
          </cell>
          <cell r="C1234" t="str">
            <v>천안공장제제1팀(당의정&amp;필름1)</v>
          </cell>
          <cell r="D1234" t="str">
            <v>5118120</v>
          </cell>
          <cell r="E1234" t="str">
            <v/>
          </cell>
          <cell r="F1234">
            <v>0</v>
          </cell>
          <cell r="G1234">
            <v>0</v>
          </cell>
          <cell r="H1234">
            <v>0</v>
          </cell>
          <cell r="I1234">
            <v>0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N1234">
            <v>0</v>
          </cell>
          <cell r="O1234">
            <v>0</v>
          </cell>
          <cell r="P1234">
            <v>0</v>
          </cell>
          <cell r="Q1234">
            <v>0</v>
          </cell>
        </row>
        <row r="1235">
          <cell r="B1235" t="str">
            <v>천안공장제제1팀(당의정&amp;필름1)5118130</v>
          </cell>
          <cell r="C1235" t="str">
            <v>천안공장제제1팀(당의정&amp;필름1)</v>
          </cell>
          <cell r="D1235" t="str">
            <v>5118130</v>
          </cell>
          <cell r="E1235" t="str">
            <v>교육훈련비-사외교육훈련비(제조)</v>
          </cell>
          <cell r="F1235">
            <v>0</v>
          </cell>
          <cell r="G1235">
            <v>0</v>
          </cell>
          <cell r="H1235">
            <v>0</v>
          </cell>
          <cell r="I1235">
            <v>0</v>
          </cell>
          <cell r="J1235">
            <v>0</v>
          </cell>
          <cell r="K1235">
            <v>0</v>
          </cell>
          <cell r="L1235">
            <v>0</v>
          </cell>
          <cell r="M1235">
            <v>0</v>
          </cell>
          <cell r="N1235">
            <v>0</v>
          </cell>
          <cell r="O1235">
            <v>0</v>
          </cell>
          <cell r="P1235">
            <v>0</v>
          </cell>
          <cell r="Q1235">
            <v>0</v>
          </cell>
        </row>
        <row r="1236">
          <cell r="B1236" t="str">
            <v>천안공장제제1팀(당의정&amp;필름1)5118140</v>
          </cell>
          <cell r="C1236" t="str">
            <v>천안공장제제1팀(당의정&amp;필름1)</v>
          </cell>
          <cell r="D1236" t="str">
            <v>5118140</v>
          </cell>
          <cell r="E1236" t="str">
            <v/>
          </cell>
          <cell r="F1236">
            <v>0</v>
          </cell>
          <cell r="G1236">
            <v>0</v>
          </cell>
          <cell r="H1236">
            <v>0</v>
          </cell>
          <cell r="I1236">
            <v>0</v>
          </cell>
          <cell r="J1236">
            <v>0</v>
          </cell>
          <cell r="K1236">
            <v>0</v>
          </cell>
          <cell r="L1236">
            <v>0</v>
          </cell>
          <cell r="M1236">
            <v>0</v>
          </cell>
          <cell r="N1236">
            <v>0</v>
          </cell>
          <cell r="O1236">
            <v>0</v>
          </cell>
          <cell r="P1236">
            <v>0</v>
          </cell>
          <cell r="Q1236">
            <v>0</v>
          </cell>
        </row>
        <row r="1237">
          <cell r="B1237" t="str">
            <v>천안공장제제1팀(당의정&amp;필름1)5118150</v>
          </cell>
          <cell r="C1237" t="str">
            <v>천안공장제제1팀(당의정&amp;필름1)</v>
          </cell>
          <cell r="D1237" t="str">
            <v>5118150</v>
          </cell>
          <cell r="E1237" t="str">
            <v/>
          </cell>
          <cell r="F1237">
            <v>0</v>
          </cell>
          <cell r="G1237">
            <v>0</v>
          </cell>
          <cell r="H1237">
            <v>0</v>
          </cell>
          <cell r="I1237">
            <v>0</v>
          </cell>
          <cell r="J1237">
            <v>0</v>
          </cell>
          <cell r="K1237">
            <v>0</v>
          </cell>
          <cell r="L1237">
            <v>0</v>
          </cell>
          <cell r="M1237">
            <v>0</v>
          </cell>
          <cell r="N1237">
            <v>0</v>
          </cell>
          <cell r="O1237">
            <v>0</v>
          </cell>
          <cell r="P1237">
            <v>0</v>
          </cell>
          <cell r="Q1237">
            <v>0</v>
          </cell>
        </row>
        <row r="1238">
          <cell r="B1238" t="str">
            <v>천안공장제제1팀(당의정&amp;필름1)5130110</v>
          </cell>
          <cell r="C1238" t="str">
            <v>천안공장제제1팀(당의정&amp;필름1)</v>
          </cell>
          <cell r="D1238" t="str">
            <v>5130110</v>
          </cell>
          <cell r="E1238" t="str">
            <v/>
          </cell>
          <cell r="F1238">
            <v>0</v>
          </cell>
          <cell r="G1238">
            <v>0</v>
          </cell>
          <cell r="H1238">
            <v>0</v>
          </cell>
          <cell r="I1238">
            <v>0</v>
          </cell>
          <cell r="J1238">
            <v>0</v>
          </cell>
          <cell r="K1238">
            <v>0</v>
          </cell>
          <cell r="L1238">
            <v>0</v>
          </cell>
          <cell r="M1238">
            <v>0</v>
          </cell>
          <cell r="N1238">
            <v>0</v>
          </cell>
          <cell r="O1238">
            <v>0</v>
          </cell>
          <cell r="P1238">
            <v>0</v>
          </cell>
          <cell r="Q1238">
            <v>0</v>
          </cell>
        </row>
        <row r="1239">
          <cell r="B1239" t="str">
            <v>천안공장제제1팀(당의정&amp;필름1)5130120</v>
          </cell>
          <cell r="C1239" t="str">
            <v>천안공장제제1팀(당의정&amp;필름1)</v>
          </cell>
          <cell r="D1239" t="str">
            <v>5130120</v>
          </cell>
          <cell r="E1239" t="str">
            <v>사업진행비-사업진행비(제조)</v>
          </cell>
          <cell r="F1239">
            <v>0</v>
          </cell>
          <cell r="G1239">
            <v>0</v>
          </cell>
          <cell r="H1239">
            <v>0</v>
          </cell>
          <cell r="I1239">
            <v>0</v>
          </cell>
          <cell r="J1239">
            <v>0</v>
          </cell>
          <cell r="K1239">
            <v>0</v>
          </cell>
          <cell r="L1239">
            <v>0</v>
          </cell>
          <cell r="M1239">
            <v>0</v>
          </cell>
          <cell r="N1239">
            <v>0</v>
          </cell>
          <cell r="O1239">
            <v>0</v>
          </cell>
          <cell r="P1239">
            <v>0</v>
          </cell>
          <cell r="Q1239">
            <v>0</v>
          </cell>
        </row>
        <row r="1240">
          <cell r="B1240" t="str">
            <v>천안공장제제1팀(당의정&amp;필름1)5119110</v>
          </cell>
          <cell r="C1240" t="str">
            <v>천안공장제제1팀(당의정&amp;필름1)</v>
          </cell>
          <cell r="D1240" t="str">
            <v>5119110</v>
          </cell>
          <cell r="E1240" t="str">
            <v>도서문구비-도서비(제조)</v>
          </cell>
          <cell r="F1240">
            <v>0</v>
          </cell>
          <cell r="G1240">
            <v>0</v>
          </cell>
          <cell r="H1240">
            <v>0</v>
          </cell>
          <cell r="I1240">
            <v>0</v>
          </cell>
          <cell r="J1240">
            <v>0</v>
          </cell>
          <cell r="K1240">
            <v>0</v>
          </cell>
          <cell r="L1240">
            <v>0</v>
          </cell>
          <cell r="M1240">
            <v>0</v>
          </cell>
          <cell r="N1240">
            <v>0</v>
          </cell>
          <cell r="O1240">
            <v>0</v>
          </cell>
          <cell r="P1240">
            <v>0</v>
          </cell>
          <cell r="Q1240">
            <v>0</v>
          </cell>
        </row>
        <row r="1241">
          <cell r="B1241" t="str">
            <v>천안공장제제1팀(당의정&amp;필름1)5119120</v>
          </cell>
          <cell r="C1241" t="str">
            <v>천안공장제제1팀(당의정&amp;필름1)</v>
          </cell>
          <cell r="D1241" t="str">
            <v>5119120</v>
          </cell>
          <cell r="E1241" t="str">
            <v/>
          </cell>
          <cell r="F1241">
            <v>0</v>
          </cell>
          <cell r="G1241">
            <v>0</v>
          </cell>
          <cell r="H1241">
            <v>0</v>
          </cell>
          <cell r="I1241">
            <v>0</v>
          </cell>
          <cell r="J1241">
            <v>0</v>
          </cell>
          <cell r="K1241">
            <v>0</v>
          </cell>
          <cell r="L1241">
            <v>0</v>
          </cell>
          <cell r="M1241">
            <v>0</v>
          </cell>
          <cell r="N1241">
            <v>0</v>
          </cell>
          <cell r="O1241">
            <v>0</v>
          </cell>
          <cell r="P1241">
            <v>0</v>
          </cell>
          <cell r="Q1241">
            <v>0</v>
          </cell>
        </row>
        <row r="1242">
          <cell r="B1242" t="str">
            <v>천안공장제제1팀(당의정&amp;필름1)5119130</v>
          </cell>
          <cell r="C1242" t="str">
            <v>천안공장제제1팀(당의정&amp;필름1)</v>
          </cell>
          <cell r="D1242" t="str">
            <v>5119130</v>
          </cell>
          <cell r="E1242" t="str">
            <v/>
          </cell>
          <cell r="F1242">
            <v>0</v>
          </cell>
          <cell r="G1242">
            <v>0</v>
          </cell>
          <cell r="H1242">
            <v>0</v>
          </cell>
          <cell r="I1242">
            <v>0</v>
          </cell>
          <cell r="J1242">
            <v>0</v>
          </cell>
          <cell r="K1242">
            <v>0</v>
          </cell>
          <cell r="L1242">
            <v>0</v>
          </cell>
          <cell r="M1242">
            <v>0</v>
          </cell>
          <cell r="N1242">
            <v>0</v>
          </cell>
          <cell r="O1242">
            <v>0</v>
          </cell>
          <cell r="P1242">
            <v>0</v>
          </cell>
          <cell r="Q1242">
            <v>0</v>
          </cell>
        </row>
        <row r="1243">
          <cell r="B1243" t="str">
            <v>천안공장제제1팀(당의정&amp;필름1)5119140</v>
          </cell>
          <cell r="C1243" t="str">
            <v>천안공장제제1팀(당의정&amp;필름1)</v>
          </cell>
          <cell r="D1243" t="str">
            <v>5119140</v>
          </cell>
          <cell r="E1243" t="str">
            <v/>
          </cell>
          <cell r="F1243">
            <v>0</v>
          </cell>
          <cell r="G1243">
            <v>0</v>
          </cell>
          <cell r="H1243">
            <v>0</v>
          </cell>
          <cell r="I1243">
            <v>0</v>
          </cell>
          <cell r="J1243">
            <v>0</v>
          </cell>
          <cell r="K1243">
            <v>0</v>
          </cell>
          <cell r="L1243">
            <v>0</v>
          </cell>
          <cell r="M1243">
            <v>0</v>
          </cell>
          <cell r="N1243">
            <v>0</v>
          </cell>
          <cell r="O1243">
            <v>0</v>
          </cell>
          <cell r="P1243">
            <v>0</v>
          </cell>
          <cell r="Q1243">
            <v>0</v>
          </cell>
        </row>
        <row r="1244">
          <cell r="B1244" t="str">
            <v>천안공장제제1팀(당의정&amp;필름1)5119150</v>
          </cell>
          <cell r="C1244" t="str">
            <v>천안공장제제1팀(당의정&amp;필름1)</v>
          </cell>
          <cell r="D1244" t="str">
            <v>5119150</v>
          </cell>
          <cell r="E1244" t="str">
            <v>도서문구비-사무용품비(제조)</v>
          </cell>
          <cell r="F1244">
            <v>0</v>
          </cell>
          <cell r="G1244">
            <v>0</v>
          </cell>
          <cell r="H1244">
            <v>0</v>
          </cell>
          <cell r="I1244">
            <v>0</v>
          </cell>
          <cell r="J1244">
            <v>0</v>
          </cell>
          <cell r="K1244">
            <v>0</v>
          </cell>
          <cell r="L1244">
            <v>0</v>
          </cell>
          <cell r="M1244">
            <v>0</v>
          </cell>
          <cell r="N1244">
            <v>0</v>
          </cell>
          <cell r="O1244">
            <v>0</v>
          </cell>
          <cell r="P1244">
            <v>0</v>
          </cell>
          <cell r="Q1244">
            <v>0</v>
          </cell>
        </row>
        <row r="1245">
          <cell r="B1245" t="str">
            <v>천안공장제제1팀(당의정&amp;필름1)5119160</v>
          </cell>
          <cell r="C1245" t="str">
            <v>천안공장제제1팀(당의정&amp;필름1)</v>
          </cell>
          <cell r="D1245" t="str">
            <v>5119160</v>
          </cell>
          <cell r="E1245" t="str">
            <v/>
          </cell>
          <cell r="F1245">
            <v>0</v>
          </cell>
          <cell r="G1245">
            <v>0</v>
          </cell>
          <cell r="H1245">
            <v>0</v>
          </cell>
          <cell r="I1245">
            <v>0</v>
          </cell>
          <cell r="J1245">
            <v>0</v>
          </cell>
          <cell r="K1245">
            <v>0</v>
          </cell>
          <cell r="L1245">
            <v>0</v>
          </cell>
          <cell r="M1245">
            <v>0</v>
          </cell>
          <cell r="N1245">
            <v>0</v>
          </cell>
          <cell r="O1245">
            <v>0</v>
          </cell>
          <cell r="P1245">
            <v>0</v>
          </cell>
          <cell r="Q1245">
            <v>0</v>
          </cell>
        </row>
        <row r="1246">
          <cell r="B1246" t="str">
            <v>천안공장제제1팀(당의정&amp;필름1)5119121</v>
          </cell>
          <cell r="C1246" t="str">
            <v>천안공장제제1팀(당의정&amp;필름1)</v>
          </cell>
          <cell r="D1246" t="str">
            <v>5119121</v>
          </cell>
          <cell r="E1246" t="str">
            <v>도서문구비-정기구독료(제조)</v>
          </cell>
          <cell r="F1246">
            <v>0</v>
          </cell>
          <cell r="G1246">
            <v>0</v>
          </cell>
          <cell r="H1246">
            <v>0</v>
          </cell>
          <cell r="I1246">
            <v>0</v>
          </cell>
          <cell r="J1246">
            <v>0</v>
          </cell>
          <cell r="K1246">
            <v>0</v>
          </cell>
          <cell r="L1246">
            <v>0</v>
          </cell>
          <cell r="M1246">
            <v>0</v>
          </cell>
          <cell r="N1246">
            <v>0</v>
          </cell>
          <cell r="O1246">
            <v>0</v>
          </cell>
          <cell r="P1246">
            <v>0</v>
          </cell>
          <cell r="Q1246">
            <v>0</v>
          </cell>
        </row>
        <row r="1247">
          <cell r="B1247" t="str">
            <v>천안공장제제1팀(당의정&amp;필름1)5119151</v>
          </cell>
          <cell r="C1247" t="str">
            <v>천안공장제제1팀(당의정&amp;필름1)</v>
          </cell>
          <cell r="D1247" t="str">
            <v>5119151</v>
          </cell>
          <cell r="E1247" t="str">
            <v>도서문구비-사무용품비_출고(제조)</v>
          </cell>
          <cell r="F1247">
            <v>0</v>
          </cell>
          <cell r="G1247">
            <v>0</v>
          </cell>
          <cell r="H1247">
            <v>0</v>
          </cell>
          <cell r="I1247">
            <v>0</v>
          </cell>
          <cell r="J1247">
            <v>0</v>
          </cell>
          <cell r="K1247">
            <v>0</v>
          </cell>
          <cell r="L1247">
            <v>0</v>
          </cell>
          <cell r="M1247">
            <v>0</v>
          </cell>
          <cell r="N1247">
            <v>0</v>
          </cell>
          <cell r="O1247">
            <v>0</v>
          </cell>
          <cell r="P1247">
            <v>0</v>
          </cell>
          <cell r="Q1247">
            <v>0</v>
          </cell>
        </row>
        <row r="1248">
          <cell r="B1248" t="str">
            <v>천안공장제제1팀(당의정&amp;필름1)5120110</v>
          </cell>
          <cell r="C1248" t="str">
            <v>천안공장제제1팀(당의정&amp;필름1)</v>
          </cell>
          <cell r="D1248" t="str">
            <v>5120110</v>
          </cell>
          <cell r="E1248" t="str">
            <v>소모품비-소모성기구비(제조)</v>
          </cell>
          <cell r="F1248">
            <v>0</v>
          </cell>
          <cell r="G1248">
            <v>0</v>
          </cell>
          <cell r="H1248">
            <v>0</v>
          </cell>
          <cell r="I1248">
            <v>0</v>
          </cell>
          <cell r="J1248">
            <v>0</v>
          </cell>
          <cell r="K1248">
            <v>0</v>
          </cell>
          <cell r="L1248">
            <v>0</v>
          </cell>
          <cell r="M1248">
            <v>0</v>
          </cell>
          <cell r="N1248">
            <v>0</v>
          </cell>
          <cell r="O1248">
            <v>0</v>
          </cell>
          <cell r="P1248">
            <v>0</v>
          </cell>
          <cell r="Q1248">
            <v>0</v>
          </cell>
        </row>
        <row r="1249">
          <cell r="B1249" t="str">
            <v>천안공장제제1팀(당의정&amp;필름1)5120140</v>
          </cell>
          <cell r="C1249" t="str">
            <v>천안공장제제1팀(당의정&amp;필름1)</v>
          </cell>
          <cell r="D1249" t="str">
            <v>5120140</v>
          </cell>
          <cell r="E1249" t="str">
            <v>소모품비-소모성소모품비(제조)</v>
          </cell>
          <cell r="F1249">
            <v>0</v>
          </cell>
          <cell r="G1249">
            <v>0</v>
          </cell>
          <cell r="H1249">
            <v>0</v>
          </cell>
          <cell r="I1249">
            <v>0</v>
          </cell>
          <cell r="J1249">
            <v>0</v>
          </cell>
          <cell r="K1249">
            <v>0</v>
          </cell>
          <cell r="L1249">
            <v>0</v>
          </cell>
          <cell r="M1249">
            <v>0</v>
          </cell>
          <cell r="N1249">
            <v>0</v>
          </cell>
          <cell r="O1249">
            <v>0</v>
          </cell>
          <cell r="P1249">
            <v>0</v>
          </cell>
          <cell r="Q1249">
            <v>0</v>
          </cell>
        </row>
        <row r="1250">
          <cell r="B1250" t="str">
            <v>천안공장제제1팀(당의정&amp;필름1)5120130</v>
          </cell>
          <cell r="C1250" t="str">
            <v>천안공장제제1팀(당의정&amp;필름1)</v>
          </cell>
          <cell r="D1250" t="str">
            <v>5120130</v>
          </cell>
          <cell r="E1250" t="str">
            <v>소모품비-소모성잡품비(제조)</v>
          </cell>
          <cell r="F1250">
            <v>0</v>
          </cell>
          <cell r="G1250">
            <v>0</v>
          </cell>
          <cell r="H1250">
            <v>0</v>
          </cell>
          <cell r="I1250">
            <v>0</v>
          </cell>
          <cell r="J1250">
            <v>0</v>
          </cell>
          <cell r="K1250">
            <v>0</v>
          </cell>
          <cell r="L1250">
            <v>0</v>
          </cell>
          <cell r="M1250">
            <v>0</v>
          </cell>
          <cell r="N1250">
            <v>0</v>
          </cell>
          <cell r="O1250">
            <v>0</v>
          </cell>
          <cell r="P1250">
            <v>0</v>
          </cell>
          <cell r="Q1250">
            <v>0</v>
          </cell>
        </row>
        <row r="1251">
          <cell r="B1251" t="str">
            <v>천안공장제제1팀(당의정&amp;필름1)5120120</v>
          </cell>
          <cell r="C1251" t="str">
            <v>천안공장제제1팀(당의정&amp;필름1)</v>
          </cell>
          <cell r="D1251" t="str">
            <v>5120120</v>
          </cell>
          <cell r="E1251" t="str">
            <v>소모품비-소모성소모품비_출고(제조)</v>
          </cell>
          <cell r="F1251">
            <v>1244970</v>
          </cell>
          <cell r="G1251">
            <v>2700000</v>
          </cell>
          <cell r="H1251">
            <v>0</v>
          </cell>
          <cell r="I1251">
            <v>2129980</v>
          </cell>
          <cell r="J1251">
            <v>0</v>
          </cell>
          <cell r="K1251">
            <v>2819993</v>
          </cell>
          <cell r="L1251">
            <v>0</v>
          </cell>
          <cell r="M1251">
            <v>2700001</v>
          </cell>
          <cell r="N1251">
            <v>2700000</v>
          </cell>
          <cell r="O1251">
            <v>3119993</v>
          </cell>
          <cell r="P1251">
            <v>3404965</v>
          </cell>
          <cell r="Q1251">
            <v>1566095</v>
          </cell>
        </row>
        <row r="1252">
          <cell r="B1252" t="str">
            <v>천안공장제제1팀(당의정&amp;필름1)5121110</v>
          </cell>
          <cell r="C1252" t="str">
            <v>천안공장제제1팀(당의정&amp;필름1)</v>
          </cell>
          <cell r="D1252" t="str">
            <v>5121110</v>
          </cell>
          <cell r="E1252" t="str">
            <v>지급수수료(제조)</v>
          </cell>
          <cell r="F1252">
            <v>0</v>
          </cell>
          <cell r="G1252">
            <v>0</v>
          </cell>
          <cell r="H1252">
            <v>0</v>
          </cell>
          <cell r="I1252">
            <v>0</v>
          </cell>
          <cell r="J1252">
            <v>0</v>
          </cell>
          <cell r="K1252">
            <v>0</v>
          </cell>
          <cell r="L1252">
            <v>0</v>
          </cell>
          <cell r="M1252">
            <v>0</v>
          </cell>
          <cell r="N1252">
            <v>0</v>
          </cell>
          <cell r="O1252">
            <v>0</v>
          </cell>
          <cell r="P1252">
            <v>0</v>
          </cell>
          <cell r="Q1252">
            <v>0</v>
          </cell>
        </row>
        <row r="1253">
          <cell r="B1253" t="str">
            <v>천안공장제제1팀(당의정&amp;필름1)5121120</v>
          </cell>
          <cell r="C1253" t="str">
            <v>천안공장제제1팀(당의정&amp;필름1)</v>
          </cell>
          <cell r="D1253" t="str">
            <v>5121120</v>
          </cell>
          <cell r="E1253" t="str">
            <v/>
          </cell>
          <cell r="F1253">
            <v>0</v>
          </cell>
          <cell r="G1253">
            <v>0</v>
          </cell>
          <cell r="H1253">
            <v>0</v>
          </cell>
          <cell r="I1253">
            <v>0</v>
          </cell>
          <cell r="J1253">
            <v>0</v>
          </cell>
          <cell r="K1253">
            <v>0</v>
          </cell>
          <cell r="L1253">
            <v>0</v>
          </cell>
          <cell r="M1253">
            <v>0</v>
          </cell>
          <cell r="N1253">
            <v>0</v>
          </cell>
          <cell r="O1253">
            <v>0</v>
          </cell>
          <cell r="P1253">
            <v>0</v>
          </cell>
          <cell r="Q1253">
            <v>0</v>
          </cell>
        </row>
        <row r="1254">
          <cell r="B1254" t="str">
            <v>천안공장제제1팀(당의정&amp;필름1)5121140</v>
          </cell>
          <cell r="C1254" t="str">
            <v>천안공장제제1팀(당의정&amp;필름1)</v>
          </cell>
          <cell r="D1254" t="str">
            <v>5121140</v>
          </cell>
          <cell r="E1254" t="str">
            <v>외주가공수수료(제조)</v>
          </cell>
          <cell r="F1254">
            <v>0</v>
          </cell>
          <cell r="G1254">
            <v>0</v>
          </cell>
          <cell r="H1254">
            <v>0</v>
          </cell>
          <cell r="I1254">
            <v>0</v>
          </cell>
          <cell r="J1254">
            <v>0</v>
          </cell>
          <cell r="K1254">
            <v>0</v>
          </cell>
          <cell r="L1254">
            <v>0</v>
          </cell>
          <cell r="M1254">
            <v>0</v>
          </cell>
          <cell r="N1254">
            <v>0</v>
          </cell>
          <cell r="O1254">
            <v>0</v>
          </cell>
          <cell r="P1254">
            <v>0</v>
          </cell>
          <cell r="Q1254">
            <v>0</v>
          </cell>
        </row>
        <row r="1255">
          <cell r="B1255" t="str">
            <v>천안공장제제1팀(당의정&amp;필름1)5121150</v>
          </cell>
          <cell r="C1255" t="str">
            <v>천안공장제제1팀(당의정&amp;필름1)</v>
          </cell>
          <cell r="D1255" t="str">
            <v>5121150</v>
          </cell>
          <cell r="E1255" t="str">
            <v>제수수료(제조)</v>
          </cell>
          <cell r="F1255">
            <v>0</v>
          </cell>
          <cell r="G1255">
            <v>0</v>
          </cell>
          <cell r="H1255">
            <v>0</v>
          </cell>
          <cell r="I1255">
            <v>0</v>
          </cell>
          <cell r="J1255">
            <v>0</v>
          </cell>
          <cell r="K1255">
            <v>0</v>
          </cell>
          <cell r="L1255">
            <v>0</v>
          </cell>
          <cell r="M1255">
            <v>0</v>
          </cell>
          <cell r="N1255">
            <v>0</v>
          </cell>
          <cell r="O1255">
            <v>0</v>
          </cell>
          <cell r="P1255">
            <v>0</v>
          </cell>
          <cell r="Q1255">
            <v>0</v>
          </cell>
        </row>
        <row r="1256">
          <cell r="B1256" t="str">
            <v>천안공장제제1팀(당의정&amp;필름1)5122110</v>
          </cell>
          <cell r="C1256" t="str">
            <v>천안공장제제1팀(당의정&amp;필름1)</v>
          </cell>
          <cell r="D1256" t="str">
            <v>5122110</v>
          </cell>
          <cell r="E1256" t="str">
            <v>용역비-제품(제조)</v>
          </cell>
          <cell r="F1256">
            <v>0</v>
          </cell>
          <cell r="G1256">
            <v>0</v>
          </cell>
          <cell r="H1256">
            <v>0</v>
          </cell>
          <cell r="I1256">
            <v>0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O1256">
            <v>0</v>
          </cell>
          <cell r="P1256">
            <v>0</v>
          </cell>
          <cell r="Q1256">
            <v>0</v>
          </cell>
        </row>
        <row r="1257">
          <cell r="B1257" t="str">
            <v>천안공장제제1팀(당의정&amp;필름1)5122120</v>
          </cell>
          <cell r="C1257" t="str">
            <v>천안공장제제1팀(당의정&amp;필름1)</v>
          </cell>
          <cell r="D1257" t="str">
            <v>5122120</v>
          </cell>
          <cell r="E1257" t="str">
            <v>용역비-전산(제조)</v>
          </cell>
          <cell r="F1257">
            <v>0</v>
          </cell>
          <cell r="G1257">
            <v>0</v>
          </cell>
          <cell r="H1257">
            <v>0</v>
          </cell>
          <cell r="I1257">
            <v>0</v>
          </cell>
          <cell r="J1257">
            <v>0</v>
          </cell>
          <cell r="K1257">
            <v>0</v>
          </cell>
          <cell r="L1257">
            <v>0</v>
          </cell>
          <cell r="M1257">
            <v>0</v>
          </cell>
          <cell r="N1257">
            <v>0</v>
          </cell>
          <cell r="O1257">
            <v>0</v>
          </cell>
          <cell r="P1257">
            <v>0</v>
          </cell>
          <cell r="Q1257">
            <v>0</v>
          </cell>
        </row>
        <row r="1258">
          <cell r="B1258" t="str">
            <v>천안공장제제1팀(당의정&amp;필름1)5122130</v>
          </cell>
          <cell r="C1258" t="str">
            <v>천안공장제제1팀(당의정&amp;필름1)</v>
          </cell>
          <cell r="D1258" t="str">
            <v>5122130</v>
          </cell>
          <cell r="E1258" t="str">
            <v>용역비-시설관리비(제조)</v>
          </cell>
          <cell r="F1258">
            <v>0</v>
          </cell>
          <cell r="G1258">
            <v>0</v>
          </cell>
          <cell r="H1258">
            <v>0</v>
          </cell>
          <cell r="I1258">
            <v>0</v>
          </cell>
          <cell r="J1258">
            <v>0</v>
          </cell>
          <cell r="K1258">
            <v>0</v>
          </cell>
          <cell r="L1258">
            <v>0</v>
          </cell>
          <cell r="M1258">
            <v>0</v>
          </cell>
          <cell r="N1258">
            <v>0</v>
          </cell>
          <cell r="O1258">
            <v>0</v>
          </cell>
          <cell r="P1258">
            <v>0</v>
          </cell>
          <cell r="Q1258">
            <v>0</v>
          </cell>
        </row>
        <row r="1259">
          <cell r="B1259" t="str">
            <v>천안공장제제1팀(당의정&amp;필름1)5122140</v>
          </cell>
          <cell r="C1259" t="str">
            <v>천안공장제제1팀(당의정&amp;필름1)</v>
          </cell>
          <cell r="D1259" t="str">
            <v>5122140</v>
          </cell>
          <cell r="E1259" t="str">
            <v>용역비-기타(제조)</v>
          </cell>
          <cell r="F1259">
            <v>0</v>
          </cell>
          <cell r="G1259">
            <v>0</v>
          </cell>
          <cell r="H1259">
            <v>0</v>
          </cell>
          <cell r="I1259">
            <v>0</v>
          </cell>
          <cell r="J1259">
            <v>0</v>
          </cell>
          <cell r="K1259">
            <v>0</v>
          </cell>
          <cell r="L1259">
            <v>0</v>
          </cell>
          <cell r="M1259">
            <v>0</v>
          </cell>
          <cell r="N1259">
            <v>0</v>
          </cell>
          <cell r="O1259">
            <v>0</v>
          </cell>
          <cell r="P1259">
            <v>0</v>
          </cell>
          <cell r="Q1259">
            <v>0</v>
          </cell>
        </row>
        <row r="1260">
          <cell r="B1260" t="str">
            <v>천안공장제제1팀(당의정&amp;필름1)5123110</v>
          </cell>
          <cell r="C1260" t="str">
            <v>천안공장제제1팀(당의정&amp;필름1)</v>
          </cell>
          <cell r="D1260" t="str">
            <v>5123110</v>
          </cell>
          <cell r="E1260" t="str">
            <v/>
          </cell>
          <cell r="F1260">
            <v>0</v>
          </cell>
          <cell r="G1260">
            <v>0</v>
          </cell>
          <cell r="H1260">
            <v>0</v>
          </cell>
          <cell r="I1260">
            <v>0</v>
          </cell>
          <cell r="J1260">
            <v>0</v>
          </cell>
          <cell r="K1260">
            <v>0</v>
          </cell>
          <cell r="L1260">
            <v>0</v>
          </cell>
          <cell r="M1260">
            <v>0</v>
          </cell>
          <cell r="N1260">
            <v>0</v>
          </cell>
          <cell r="O1260">
            <v>0</v>
          </cell>
          <cell r="P1260">
            <v>0</v>
          </cell>
          <cell r="Q1260">
            <v>0</v>
          </cell>
        </row>
        <row r="1261">
          <cell r="B1261" t="str">
            <v>천안공장제제1팀(당의정&amp;필름1)5123120</v>
          </cell>
          <cell r="C1261" t="str">
            <v>천안공장제제1팀(당의정&amp;필름1)</v>
          </cell>
          <cell r="D1261" t="str">
            <v>5123120</v>
          </cell>
          <cell r="E1261" t="str">
            <v>잡비-환경미화비(제조)</v>
          </cell>
          <cell r="F1261">
            <v>0</v>
          </cell>
          <cell r="G1261">
            <v>0</v>
          </cell>
          <cell r="H1261">
            <v>0</v>
          </cell>
          <cell r="I1261">
            <v>0</v>
          </cell>
          <cell r="J1261">
            <v>0</v>
          </cell>
          <cell r="K1261">
            <v>0</v>
          </cell>
          <cell r="L1261">
            <v>0</v>
          </cell>
          <cell r="M1261">
            <v>0</v>
          </cell>
          <cell r="N1261">
            <v>0</v>
          </cell>
          <cell r="O1261">
            <v>0</v>
          </cell>
          <cell r="P1261">
            <v>0</v>
          </cell>
          <cell r="Q1261">
            <v>0</v>
          </cell>
        </row>
        <row r="1262">
          <cell r="B1262" t="str">
            <v>천안공장제제1팀(당의정&amp;필름1)5123130</v>
          </cell>
          <cell r="C1262" t="str">
            <v>천안공장제제1팀(당의정&amp;필름1)</v>
          </cell>
          <cell r="D1262" t="str">
            <v>5123130</v>
          </cell>
          <cell r="E1262" t="str">
            <v/>
          </cell>
          <cell r="F1262">
            <v>0</v>
          </cell>
          <cell r="G1262">
            <v>0</v>
          </cell>
          <cell r="H1262">
            <v>0</v>
          </cell>
          <cell r="I1262">
            <v>0</v>
          </cell>
          <cell r="J1262">
            <v>0</v>
          </cell>
          <cell r="K1262">
            <v>0</v>
          </cell>
          <cell r="L1262">
            <v>0</v>
          </cell>
          <cell r="M1262">
            <v>0</v>
          </cell>
          <cell r="N1262">
            <v>0</v>
          </cell>
          <cell r="O1262">
            <v>0</v>
          </cell>
          <cell r="P1262">
            <v>0</v>
          </cell>
          <cell r="Q1262">
            <v>0</v>
          </cell>
        </row>
        <row r="1263">
          <cell r="B1263" t="str">
            <v>천안공장제제2팀5102110</v>
          </cell>
          <cell r="C1263" t="str">
            <v>천안공장제제2팀</v>
          </cell>
          <cell r="D1263" t="str">
            <v>5102110</v>
          </cell>
          <cell r="E1263" t="str">
            <v/>
          </cell>
          <cell r="F1263">
            <v>0</v>
          </cell>
          <cell r="G1263">
            <v>0</v>
          </cell>
          <cell r="H1263">
            <v>0</v>
          </cell>
          <cell r="I1263">
            <v>0</v>
          </cell>
          <cell r="J1263">
            <v>0</v>
          </cell>
          <cell r="K1263">
            <v>0</v>
          </cell>
          <cell r="L1263">
            <v>0</v>
          </cell>
          <cell r="M1263">
            <v>0</v>
          </cell>
          <cell r="N1263">
            <v>0</v>
          </cell>
          <cell r="O1263">
            <v>0</v>
          </cell>
          <cell r="P1263">
            <v>0</v>
          </cell>
          <cell r="Q1263">
            <v>0</v>
          </cell>
        </row>
        <row r="1264">
          <cell r="B1264" t="str">
            <v>천안공장제제2팀5102120</v>
          </cell>
          <cell r="C1264" t="str">
            <v>천안공장제제2팀</v>
          </cell>
          <cell r="D1264" t="str">
            <v>5102120</v>
          </cell>
          <cell r="E1264" t="str">
            <v/>
          </cell>
          <cell r="F1264">
            <v>0</v>
          </cell>
          <cell r="G1264">
            <v>0</v>
          </cell>
          <cell r="H1264">
            <v>0</v>
          </cell>
          <cell r="I1264">
            <v>0</v>
          </cell>
          <cell r="J1264">
            <v>0</v>
          </cell>
          <cell r="K1264">
            <v>0</v>
          </cell>
          <cell r="L1264">
            <v>0</v>
          </cell>
          <cell r="M1264">
            <v>0</v>
          </cell>
          <cell r="N1264">
            <v>0</v>
          </cell>
          <cell r="O1264">
            <v>0</v>
          </cell>
          <cell r="P1264">
            <v>0</v>
          </cell>
          <cell r="Q1264">
            <v>0</v>
          </cell>
        </row>
        <row r="1265">
          <cell r="B1265" t="str">
            <v>천안공장제제2팀5102210</v>
          </cell>
          <cell r="C1265" t="str">
            <v>천안공장제제2팀</v>
          </cell>
          <cell r="D1265" t="str">
            <v>5102210</v>
          </cell>
          <cell r="E1265" t="str">
            <v>급여와임금(제조)</v>
          </cell>
          <cell r="F1265">
            <v>148066900</v>
          </cell>
          <cell r="G1265">
            <v>141966000</v>
          </cell>
          <cell r="H1265">
            <v>149831900</v>
          </cell>
          <cell r="I1265">
            <v>146992670</v>
          </cell>
          <cell r="J1265">
            <v>146647100</v>
          </cell>
          <cell r="K1265">
            <v>146647100</v>
          </cell>
          <cell r="L1265">
            <v>146647100</v>
          </cell>
          <cell r="M1265">
            <v>142738700</v>
          </cell>
          <cell r="N1265">
            <v>148905200</v>
          </cell>
          <cell r="O1265">
            <v>139115500</v>
          </cell>
          <cell r="P1265">
            <v>139115500</v>
          </cell>
          <cell r="Q1265">
            <v>142665680</v>
          </cell>
        </row>
        <row r="1266">
          <cell r="B1266" t="str">
            <v>천안공장제제2팀5102220</v>
          </cell>
          <cell r="C1266" t="str">
            <v>천안공장제제2팀</v>
          </cell>
          <cell r="D1266" t="str">
            <v>5102220</v>
          </cell>
          <cell r="E1266" t="str">
            <v>상여금(제조)</v>
          </cell>
          <cell r="F1266">
            <v>17768737</v>
          </cell>
          <cell r="G1266">
            <v>17289574</v>
          </cell>
          <cell r="H1266">
            <v>14552820</v>
          </cell>
          <cell r="I1266">
            <v>14269348</v>
          </cell>
          <cell r="J1266">
            <v>13894335</v>
          </cell>
          <cell r="K1266">
            <v>13590227</v>
          </cell>
          <cell r="L1266">
            <v>13601510</v>
          </cell>
          <cell r="M1266">
            <v>13302282</v>
          </cell>
          <cell r="N1266">
            <v>13977683</v>
          </cell>
          <cell r="O1266">
            <v>13324030</v>
          </cell>
          <cell r="P1266">
            <v>13403044</v>
          </cell>
          <cell r="Q1266">
            <v>8767903</v>
          </cell>
        </row>
        <row r="1267">
          <cell r="B1267" t="str">
            <v>천안공장제제2팀5102230</v>
          </cell>
          <cell r="C1267" t="str">
            <v>천안공장제제2팀</v>
          </cell>
          <cell r="D1267" t="str">
            <v>5102230</v>
          </cell>
          <cell r="E1267" t="str">
            <v>학비보조금(제조)</v>
          </cell>
          <cell r="F1267">
            <v>0</v>
          </cell>
          <cell r="G1267">
            <v>0</v>
          </cell>
          <cell r="H1267">
            <v>3028200</v>
          </cell>
          <cell r="I1267">
            <v>0</v>
          </cell>
          <cell r="J1267">
            <v>0</v>
          </cell>
          <cell r="K1267">
            <v>0</v>
          </cell>
          <cell r="L1267">
            <v>0</v>
          </cell>
          <cell r="M1267">
            <v>0</v>
          </cell>
          <cell r="N1267">
            <v>2926000</v>
          </cell>
          <cell r="O1267">
            <v>0</v>
          </cell>
          <cell r="P1267">
            <v>0</v>
          </cell>
          <cell r="Q1267">
            <v>0</v>
          </cell>
        </row>
        <row r="1268">
          <cell r="B1268" t="str">
            <v>천안공장제제2팀5102240</v>
          </cell>
          <cell r="C1268" t="str">
            <v>천안공장제제2팀</v>
          </cell>
          <cell r="D1268" t="str">
            <v>5102240</v>
          </cell>
          <cell r="E1268" t="str">
            <v>시간외근무수당(제조)</v>
          </cell>
          <cell r="F1268">
            <v>44025360</v>
          </cell>
          <cell r="G1268">
            <v>19185500</v>
          </cell>
          <cell r="H1268">
            <v>13643210</v>
          </cell>
          <cell r="I1268">
            <v>23979060</v>
          </cell>
          <cell r="J1268">
            <v>22888200</v>
          </cell>
          <cell r="K1268">
            <v>28826050</v>
          </cell>
          <cell r="L1268">
            <v>21341740</v>
          </cell>
          <cell r="M1268">
            <v>11861150</v>
          </cell>
          <cell r="N1268">
            <v>18428770</v>
          </cell>
          <cell r="O1268">
            <v>16834960</v>
          </cell>
          <cell r="P1268">
            <v>21786070</v>
          </cell>
          <cell r="Q1268">
            <v>22180240</v>
          </cell>
        </row>
        <row r="1269">
          <cell r="B1269" t="str">
            <v>천안공장제제2팀5102250</v>
          </cell>
          <cell r="C1269" t="str">
            <v>천안공장제제2팀</v>
          </cell>
          <cell r="D1269" t="str">
            <v>5102250</v>
          </cell>
          <cell r="E1269" t="str">
            <v>휴가보상금(제조)</v>
          </cell>
          <cell r="F1269">
            <v>4618121</v>
          </cell>
          <cell r="G1269">
            <v>6094253</v>
          </cell>
          <cell r="H1269">
            <v>3819880</v>
          </cell>
          <cell r="I1269">
            <v>3736009</v>
          </cell>
          <cell r="J1269">
            <v>3621035</v>
          </cell>
          <cell r="K1269">
            <v>3545395</v>
          </cell>
          <cell r="L1269">
            <v>3622548</v>
          </cell>
          <cell r="M1269">
            <v>4659868</v>
          </cell>
          <cell r="N1269">
            <v>3678958</v>
          </cell>
          <cell r="O1269">
            <v>3497927</v>
          </cell>
          <cell r="P1269">
            <v>3528502</v>
          </cell>
          <cell r="Q1269">
            <v>-5855015</v>
          </cell>
        </row>
        <row r="1270">
          <cell r="B1270" t="str">
            <v>천안공장제제2팀5102260</v>
          </cell>
          <cell r="C1270" t="str">
            <v>천안공장제제2팀</v>
          </cell>
          <cell r="D1270" t="str">
            <v>5102260</v>
          </cell>
          <cell r="E1270" t="str">
            <v>시상비(제조)</v>
          </cell>
          <cell r="F1270">
            <v>1170015</v>
          </cell>
          <cell r="G1270">
            <v>1132004</v>
          </cell>
          <cell r="H1270">
            <v>1192129</v>
          </cell>
          <cell r="I1270">
            <v>1653954</v>
          </cell>
          <cell r="J1270">
            <v>1130073</v>
          </cell>
          <cell r="K1270">
            <v>1106466</v>
          </cell>
          <cell r="L1270">
            <v>1130545</v>
          </cell>
          <cell r="M1270">
            <v>1104108</v>
          </cell>
          <cell r="N1270">
            <v>1148149</v>
          </cell>
          <cell r="O1270">
            <v>1091652</v>
          </cell>
          <cell r="P1270">
            <v>1101194</v>
          </cell>
          <cell r="Q1270">
            <v>1125115</v>
          </cell>
        </row>
        <row r="1271">
          <cell r="B1271" t="str">
            <v>천안공장제제2팀5102280</v>
          </cell>
          <cell r="C1271" t="str">
            <v>천안공장제제2팀</v>
          </cell>
          <cell r="D1271" t="str">
            <v>5102280</v>
          </cell>
          <cell r="E1271" t="str">
            <v>제수당(제조)</v>
          </cell>
          <cell r="F1271">
            <v>9613930</v>
          </cell>
          <cell r="G1271">
            <v>3782250</v>
          </cell>
          <cell r="H1271">
            <v>8160580</v>
          </cell>
          <cell r="I1271">
            <v>3781140</v>
          </cell>
          <cell r="J1271">
            <v>15191690</v>
          </cell>
          <cell r="K1271">
            <v>8968660</v>
          </cell>
          <cell r="L1271">
            <v>3600480</v>
          </cell>
          <cell r="M1271">
            <v>3632330</v>
          </cell>
          <cell r="N1271">
            <v>3208330</v>
          </cell>
          <cell r="O1271">
            <v>3416140</v>
          </cell>
          <cell r="P1271">
            <v>3799240</v>
          </cell>
          <cell r="Q1271">
            <v>3640370</v>
          </cell>
        </row>
        <row r="1272">
          <cell r="B1272" t="str">
            <v>천안공장제제2팀5102290</v>
          </cell>
          <cell r="C1272" t="str">
            <v>천안공장제제2팀</v>
          </cell>
          <cell r="D1272" t="str">
            <v>5102290</v>
          </cell>
          <cell r="E1272" t="str">
            <v/>
          </cell>
          <cell r="F1272">
            <v>0</v>
          </cell>
          <cell r="G1272">
            <v>0</v>
          </cell>
          <cell r="H1272">
            <v>0</v>
          </cell>
          <cell r="I1272">
            <v>0</v>
          </cell>
          <cell r="J1272">
            <v>0</v>
          </cell>
          <cell r="K1272">
            <v>0</v>
          </cell>
          <cell r="L1272">
            <v>0</v>
          </cell>
          <cell r="M1272">
            <v>0</v>
          </cell>
          <cell r="N1272">
            <v>0</v>
          </cell>
          <cell r="O1272">
            <v>0</v>
          </cell>
          <cell r="P1272">
            <v>0</v>
          </cell>
          <cell r="Q1272">
            <v>0</v>
          </cell>
        </row>
        <row r="1273">
          <cell r="B1273" t="str">
            <v>천안공장제제2팀5102410</v>
          </cell>
          <cell r="C1273" t="str">
            <v>천안공장제제2팀</v>
          </cell>
          <cell r="D1273" t="str">
            <v>5102410</v>
          </cell>
          <cell r="E1273" t="str">
            <v>퇴직급여충당금전입액(제조)</v>
          </cell>
          <cell r="F1273">
            <v>11574404</v>
          </cell>
          <cell r="G1273">
            <v>11196275</v>
          </cell>
          <cell r="H1273">
            <v>11791488</v>
          </cell>
          <cell r="I1273">
            <v>11523776</v>
          </cell>
          <cell r="J1273">
            <v>11175993</v>
          </cell>
          <cell r="K1273">
            <v>10947320</v>
          </cell>
          <cell r="L1273">
            <v>11180564</v>
          </cell>
          <cell r="M1273">
            <v>10918350</v>
          </cell>
          <cell r="N1273">
            <v>11354624</v>
          </cell>
          <cell r="O1273">
            <v>10791898</v>
          </cell>
          <cell r="P1273">
            <v>10911889</v>
          </cell>
          <cell r="Q1273">
            <v>11149704</v>
          </cell>
        </row>
        <row r="1274">
          <cell r="B1274" t="str">
            <v>천안공장제제2팀5102420</v>
          </cell>
          <cell r="C1274" t="str">
            <v>천안공장제제2팀</v>
          </cell>
          <cell r="D1274" t="str">
            <v>5102420</v>
          </cell>
          <cell r="E1274" t="str">
            <v>퇴직위로금(제조)</v>
          </cell>
          <cell r="F1274">
            <v>0</v>
          </cell>
          <cell r="G1274">
            <v>0</v>
          </cell>
          <cell r="H1274">
            <v>0</v>
          </cell>
          <cell r="I1274">
            <v>0</v>
          </cell>
          <cell r="J1274">
            <v>0</v>
          </cell>
          <cell r="K1274">
            <v>0</v>
          </cell>
          <cell r="L1274">
            <v>0</v>
          </cell>
          <cell r="M1274">
            <v>0</v>
          </cell>
          <cell r="N1274">
            <v>0</v>
          </cell>
          <cell r="O1274">
            <v>0</v>
          </cell>
          <cell r="P1274">
            <v>0</v>
          </cell>
          <cell r="Q1274">
            <v>0</v>
          </cell>
        </row>
        <row r="1275">
          <cell r="B1275" t="str">
            <v>천안공장제제2팀5103260</v>
          </cell>
          <cell r="C1275" t="str">
            <v>천안공장제제2팀</v>
          </cell>
          <cell r="D1275" t="str">
            <v>5103260</v>
          </cell>
          <cell r="E1275" t="str">
            <v>복리후생비-통근비(제조)</v>
          </cell>
          <cell r="F1275">
            <v>0</v>
          </cell>
          <cell r="G1275">
            <v>0</v>
          </cell>
          <cell r="H1275">
            <v>0</v>
          </cell>
          <cell r="I1275">
            <v>0</v>
          </cell>
          <cell r="J1275">
            <v>0</v>
          </cell>
          <cell r="K1275">
            <v>0</v>
          </cell>
          <cell r="L1275">
            <v>0</v>
          </cell>
          <cell r="M1275">
            <v>0</v>
          </cell>
          <cell r="N1275">
            <v>0</v>
          </cell>
          <cell r="O1275">
            <v>0</v>
          </cell>
          <cell r="P1275">
            <v>0</v>
          </cell>
          <cell r="Q1275">
            <v>0</v>
          </cell>
        </row>
        <row r="1276">
          <cell r="B1276" t="str">
            <v>천안공장제제2팀5103250</v>
          </cell>
          <cell r="C1276" t="str">
            <v>천안공장제제2팀</v>
          </cell>
          <cell r="D1276" t="str">
            <v>5103250</v>
          </cell>
          <cell r="E1276" t="str">
            <v>복리후생비-직원이전비(제조)</v>
          </cell>
          <cell r="F1276">
            <v>0</v>
          </cell>
          <cell r="G1276">
            <v>0</v>
          </cell>
          <cell r="H1276">
            <v>0</v>
          </cell>
          <cell r="I1276">
            <v>0</v>
          </cell>
          <cell r="J1276">
            <v>0</v>
          </cell>
          <cell r="K1276">
            <v>0</v>
          </cell>
          <cell r="L1276">
            <v>0</v>
          </cell>
          <cell r="M1276">
            <v>0</v>
          </cell>
          <cell r="N1276">
            <v>0</v>
          </cell>
          <cell r="O1276">
            <v>0</v>
          </cell>
          <cell r="P1276">
            <v>0</v>
          </cell>
          <cell r="Q1276">
            <v>0</v>
          </cell>
        </row>
        <row r="1277">
          <cell r="B1277" t="str">
            <v>천안공장제제2팀5103240</v>
          </cell>
          <cell r="C1277" t="str">
            <v>천안공장제제2팀</v>
          </cell>
          <cell r="D1277" t="str">
            <v>5103240</v>
          </cell>
          <cell r="E1277" t="str">
            <v/>
          </cell>
          <cell r="F1277">
            <v>0</v>
          </cell>
          <cell r="G1277">
            <v>0</v>
          </cell>
          <cell r="H1277">
            <v>0</v>
          </cell>
          <cell r="I1277">
            <v>0</v>
          </cell>
          <cell r="J1277">
            <v>0</v>
          </cell>
          <cell r="K1277">
            <v>0</v>
          </cell>
          <cell r="L1277">
            <v>0</v>
          </cell>
          <cell r="M1277">
            <v>0</v>
          </cell>
          <cell r="N1277">
            <v>0</v>
          </cell>
          <cell r="O1277">
            <v>0</v>
          </cell>
          <cell r="P1277">
            <v>0</v>
          </cell>
          <cell r="Q1277">
            <v>0</v>
          </cell>
        </row>
        <row r="1278">
          <cell r="B1278" t="str">
            <v>천안공장제제2팀5103230</v>
          </cell>
          <cell r="C1278" t="str">
            <v>천안공장제제2팀</v>
          </cell>
          <cell r="D1278" t="str">
            <v>5103230</v>
          </cell>
          <cell r="E1278" t="str">
            <v/>
          </cell>
          <cell r="F1278">
            <v>0</v>
          </cell>
          <cell r="G1278">
            <v>0</v>
          </cell>
          <cell r="H1278">
            <v>0</v>
          </cell>
          <cell r="I1278">
            <v>0</v>
          </cell>
          <cell r="J1278">
            <v>0</v>
          </cell>
          <cell r="K1278">
            <v>0</v>
          </cell>
          <cell r="L1278">
            <v>0</v>
          </cell>
          <cell r="M1278">
            <v>0</v>
          </cell>
          <cell r="N1278">
            <v>0</v>
          </cell>
          <cell r="O1278">
            <v>0</v>
          </cell>
          <cell r="P1278">
            <v>0</v>
          </cell>
          <cell r="Q1278">
            <v>0</v>
          </cell>
        </row>
        <row r="1279">
          <cell r="B1279" t="str">
            <v>천안공장제제2팀5103220</v>
          </cell>
          <cell r="C1279" t="str">
            <v>천안공장제제2팀</v>
          </cell>
          <cell r="D1279" t="str">
            <v>5103220</v>
          </cell>
          <cell r="E1279" t="str">
            <v>복리후생비-후생비(제조)</v>
          </cell>
          <cell r="F1279">
            <v>0</v>
          </cell>
          <cell r="G1279">
            <v>0</v>
          </cell>
          <cell r="H1279">
            <v>0</v>
          </cell>
          <cell r="I1279">
            <v>0</v>
          </cell>
          <cell r="J1279">
            <v>0</v>
          </cell>
          <cell r="K1279">
            <v>0</v>
          </cell>
          <cell r="L1279">
            <v>0</v>
          </cell>
          <cell r="M1279">
            <v>0</v>
          </cell>
          <cell r="N1279">
            <v>0</v>
          </cell>
          <cell r="O1279">
            <v>0</v>
          </cell>
          <cell r="P1279">
            <v>0</v>
          </cell>
          <cell r="Q1279">
            <v>0</v>
          </cell>
        </row>
        <row r="1280">
          <cell r="B1280" t="str">
            <v>천안공장제제2팀5103210</v>
          </cell>
          <cell r="C1280" t="str">
            <v>천안공장제제2팀</v>
          </cell>
          <cell r="D1280" t="str">
            <v>5103210</v>
          </cell>
          <cell r="E1280" t="str">
            <v>복리후생비-사내경조비(제조)</v>
          </cell>
          <cell r="F1280">
            <v>50000</v>
          </cell>
          <cell r="G1280">
            <v>0</v>
          </cell>
          <cell r="H1280">
            <v>50000</v>
          </cell>
          <cell r="I1280">
            <v>50000</v>
          </cell>
          <cell r="J1280">
            <v>150000</v>
          </cell>
          <cell r="K1280">
            <v>0</v>
          </cell>
          <cell r="L1280">
            <v>0</v>
          </cell>
          <cell r="M1280">
            <v>0</v>
          </cell>
          <cell r="N1280">
            <v>0</v>
          </cell>
          <cell r="O1280">
            <v>0</v>
          </cell>
          <cell r="P1280">
            <v>50000</v>
          </cell>
          <cell r="Q1280">
            <v>0</v>
          </cell>
        </row>
        <row r="1281">
          <cell r="B1281" t="str">
            <v>천안공장제제2팀5103190</v>
          </cell>
          <cell r="C1281" t="str">
            <v>천안공장제제2팀</v>
          </cell>
          <cell r="D1281" t="str">
            <v>5103190</v>
          </cell>
          <cell r="E1281" t="str">
            <v>복리후생비-지원보조비(제조)</v>
          </cell>
          <cell r="F1281">
            <v>221920</v>
          </cell>
          <cell r="G1281">
            <v>212780</v>
          </cell>
          <cell r="H1281">
            <v>224570</v>
          </cell>
          <cell r="I1281">
            <v>220310</v>
          </cell>
          <cell r="J1281">
            <v>219790</v>
          </cell>
          <cell r="K1281">
            <v>219790</v>
          </cell>
          <cell r="L1281">
            <v>219790</v>
          </cell>
          <cell r="M1281">
            <v>213930</v>
          </cell>
          <cell r="N1281">
            <v>223170</v>
          </cell>
          <cell r="O1281">
            <v>208500</v>
          </cell>
          <cell r="P1281">
            <v>208500</v>
          </cell>
          <cell r="Q1281">
            <v>213820</v>
          </cell>
        </row>
        <row r="1282">
          <cell r="B1282" t="str">
            <v>천안공장제제2팀5103180</v>
          </cell>
          <cell r="C1282" t="str">
            <v>천안공장제제2팀</v>
          </cell>
          <cell r="D1282" t="str">
            <v>5103180</v>
          </cell>
          <cell r="E1282" t="str">
            <v>복리후생비-피복제비(제조)</v>
          </cell>
          <cell r="F1282">
            <v>0</v>
          </cell>
          <cell r="G1282">
            <v>0</v>
          </cell>
          <cell r="H1282">
            <v>0</v>
          </cell>
          <cell r="I1282">
            <v>0</v>
          </cell>
          <cell r="J1282">
            <v>0</v>
          </cell>
          <cell r="K1282">
            <v>0</v>
          </cell>
          <cell r="L1282">
            <v>0</v>
          </cell>
          <cell r="M1282">
            <v>0</v>
          </cell>
          <cell r="N1282">
            <v>0</v>
          </cell>
          <cell r="O1282">
            <v>0</v>
          </cell>
          <cell r="P1282">
            <v>0</v>
          </cell>
          <cell r="Q1282">
            <v>0</v>
          </cell>
        </row>
        <row r="1283">
          <cell r="B1283" t="str">
            <v>천안공장제제2팀5103170</v>
          </cell>
          <cell r="C1283" t="str">
            <v>천안공장제제2팀</v>
          </cell>
          <cell r="D1283" t="str">
            <v>5103170</v>
          </cell>
          <cell r="E1283" t="str">
            <v>복리후생비-의료위생비(제조)</v>
          </cell>
          <cell r="F1283">
            <v>0</v>
          </cell>
          <cell r="G1283">
            <v>0</v>
          </cell>
          <cell r="H1283">
            <v>0</v>
          </cell>
          <cell r="I1283">
            <v>0</v>
          </cell>
          <cell r="J1283">
            <v>0</v>
          </cell>
          <cell r="K1283">
            <v>0</v>
          </cell>
          <cell r="L1283">
            <v>0</v>
          </cell>
          <cell r="M1283">
            <v>0</v>
          </cell>
          <cell r="N1283">
            <v>0</v>
          </cell>
          <cell r="O1283">
            <v>0</v>
          </cell>
          <cell r="P1283">
            <v>0</v>
          </cell>
          <cell r="Q1283">
            <v>0</v>
          </cell>
        </row>
        <row r="1284">
          <cell r="B1284" t="str">
            <v>천안공장제제2팀5103160</v>
          </cell>
          <cell r="C1284" t="str">
            <v>천안공장제제2팀</v>
          </cell>
          <cell r="D1284" t="str">
            <v>5103160</v>
          </cell>
          <cell r="E1284" t="str">
            <v>복리후생비-단체시상비(제조)</v>
          </cell>
          <cell r="F1284">
            <v>0</v>
          </cell>
          <cell r="G1284">
            <v>0</v>
          </cell>
          <cell r="H1284">
            <v>0</v>
          </cell>
          <cell r="I1284">
            <v>0</v>
          </cell>
          <cell r="J1284">
            <v>0</v>
          </cell>
          <cell r="K1284">
            <v>0</v>
          </cell>
          <cell r="L1284">
            <v>0</v>
          </cell>
          <cell r="M1284">
            <v>0</v>
          </cell>
          <cell r="N1284">
            <v>0</v>
          </cell>
          <cell r="O1284">
            <v>0</v>
          </cell>
          <cell r="P1284">
            <v>0</v>
          </cell>
          <cell r="Q1284">
            <v>0</v>
          </cell>
        </row>
        <row r="1285">
          <cell r="B1285" t="str">
            <v>천안공장제제2팀5103150</v>
          </cell>
          <cell r="C1285" t="str">
            <v>천안공장제제2팀</v>
          </cell>
          <cell r="D1285" t="str">
            <v>5103150</v>
          </cell>
          <cell r="E1285" t="str">
            <v/>
          </cell>
          <cell r="F1285">
            <v>0</v>
          </cell>
          <cell r="G1285">
            <v>0</v>
          </cell>
          <cell r="H1285">
            <v>0</v>
          </cell>
          <cell r="I1285">
            <v>0</v>
          </cell>
          <cell r="J1285">
            <v>0</v>
          </cell>
          <cell r="K1285">
            <v>0</v>
          </cell>
          <cell r="L1285">
            <v>0</v>
          </cell>
          <cell r="M1285">
            <v>0</v>
          </cell>
          <cell r="N1285">
            <v>0</v>
          </cell>
          <cell r="O1285">
            <v>0</v>
          </cell>
          <cell r="P1285">
            <v>0</v>
          </cell>
          <cell r="Q1285">
            <v>0</v>
          </cell>
        </row>
        <row r="1286">
          <cell r="B1286" t="str">
            <v>천안공장제제2팀5103140</v>
          </cell>
          <cell r="C1286" t="str">
            <v>천안공장제제2팀</v>
          </cell>
          <cell r="D1286" t="str">
            <v>5103140</v>
          </cell>
          <cell r="E1286" t="str">
            <v>복리후생비-친선활동비(제조)</v>
          </cell>
          <cell r="F1286">
            <v>0</v>
          </cell>
          <cell r="G1286">
            <v>0</v>
          </cell>
          <cell r="H1286">
            <v>0</v>
          </cell>
          <cell r="I1286">
            <v>0</v>
          </cell>
          <cell r="J1286">
            <v>0</v>
          </cell>
          <cell r="K1286">
            <v>0</v>
          </cell>
          <cell r="L1286">
            <v>0</v>
          </cell>
          <cell r="M1286">
            <v>0</v>
          </cell>
          <cell r="N1286">
            <v>0</v>
          </cell>
          <cell r="O1286">
            <v>0</v>
          </cell>
          <cell r="P1286">
            <v>0</v>
          </cell>
          <cell r="Q1286">
            <v>0</v>
          </cell>
        </row>
        <row r="1287">
          <cell r="B1287" t="str">
            <v>천안공장제제2팀5103130</v>
          </cell>
          <cell r="C1287" t="str">
            <v>천안공장제제2팀</v>
          </cell>
          <cell r="D1287" t="str">
            <v>5103130</v>
          </cell>
          <cell r="E1287" t="str">
            <v/>
          </cell>
          <cell r="F1287">
            <v>0</v>
          </cell>
          <cell r="G1287">
            <v>0</v>
          </cell>
          <cell r="H1287">
            <v>0</v>
          </cell>
          <cell r="I1287">
            <v>0</v>
          </cell>
          <cell r="J1287">
            <v>0</v>
          </cell>
          <cell r="K1287">
            <v>0</v>
          </cell>
          <cell r="L1287">
            <v>0</v>
          </cell>
          <cell r="M1287">
            <v>0</v>
          </cell>
          <cell r="N1287">
            <v>0</v>
          </cell>
          <cell r="O1287">
            <v>0</v>
          </cell>
          <cell r="P1287">
            <v>0</v>
          </cell>
          <cell r="Q1287">
            <v>0</v>
          </cell>
        </row>
        <row r="1288">
          <cell r="B1288" t="str">
            <v>천안공장제제2팀5103120</v>
          </cell>
          <cell r="C1288" t="str">
            <v>천안공장제제2팀</v>
          </cell>
          <cell r="D1288" t="str">
            <v>5103120</v>
          </cell>
          <cell r="E1288" t="str">
            <v/>
          </cell>
          <cell r="F1288">
            <v>0</v>
          </cell>
          <cell r="G1288">
            <v>0</v>
          </cell>
          <cell r="H1288">
            <v>0</v>
          </cell>
          <cell r="I1288">
            <v>0</v>
          </cell>
          <cell r="J1288">
            <v>0</v>
          </cell>
          <cell r="K1288">
            <v>0</v>
          </cell>
          <cell r="L1288">
            <v>0</v>
          </cell>
          <cell r="M1288">
            <v>0</v>
          </cell>
          <cell r="N1288">
            <v>0</v>
          </cell>
          <cell r="O1288">
            <v>0</v>
          </cell>
          <cell r="P1288">
            <v>0</v>
          </cell>
          <cell r="Q1288">
            <v>0</v>
          </cell>
        </row>
        <row r="1289">
          <cell r="B1289" t="str">
            <v>천안공장제제2팀5103110</v>
          </cell>
          <cell r="C1289" t="str">
            <v>천안공장제제2팀</v>
          </cell>
          <cell r="D1289" t="str">
            <v>5103110</v>
          </cell>
          <cell r="E1289" t="str">
            <v/>
          </cell>
          <cell r="F1289">
            <v>0</v>
          </cell>
          <cell r="G1289">
            <v>0</v>
          </cell>
          <cell r="H1289">
            <v>0</v>
          </cell>
          <cell r="I1289">
            <v>0</v>
          </cell>
          <cell r="J1289">
            <v>0</v>
          </cell>
          <cell r="K1289">
            <v>0</v>
          </cell>
          <cell r="L1289">
            <v>0</v>
          </cell>
          <cell r="M1289">
            <v>0</v>
          </cell>
          <cell r="N1289">
            <v>0</v>
          </cell>
          <cell r="O1289">
            <v>0</v>
          </cell>
          <cell r="P1289">
            <v>0</v>
          </cell>
          <cell r="Q1289">
            <v>0</v>
          </cell>
        </row>
        <row r="1290">
          <cell r="B1290" t="str">
            <v>천안공장제제2팀5103270</v>
          </cell>
          <cell r="C1290" t="str">
            <v>천안공장제제2팀</v>
          </cell>
          <cell r="D1290" t="str">
            <v>5103270</v>
          </cell>
          <cell r="E1290" t="str">
            <v>복리후생비-법정후생비(제조)</v>
          </cell>
          <cell r="F1290">
            <v>18143220</v>
          </cell>
          <cell r="G1290">
            <v>16796430</v>
          </cell>
          <cell r="H1290">
            <v>17183570</v>
          </cell>
          <cell r="I1290">
            <v>22475590</v>
          </cell>
          <cell r="J1290">
            <v>19217760</v>
          </cell>
          <cell r="K1290">
            <v>18617160</v>
          </cell>
          <cell r="L1290">
            <v>19116080</v>
          </cell>
          <cell r="M1290">
            <v>18691750</v>
          </cell>
          <cell r="N1290">
            <v>18724880</v>
          </cell>
          <cell r="O1290">
            <v>18535900</v>
          </cell>
          <cell r="P1290">
            <v>17980780</v>
          </cell>
          <cell r="Q1290">
            <v>18641480</v>
          </cell>
        </row>
        <row r="1291">
          <cell r="B1291" t="str">
            <v>천안공장제제2팀5103111</v>
          </cell>
          <cell r="C1291" t="str">
            <v>천안공장제제2팀</v>
          </cell>
          <cell r="D1291" t="str">
            <v>5103111</v>
          </cell>
          <cell r="E1291" t="str">
            <v>복리후생비-식당운영비(제조)</v>
          </cell>
          <cell r="F1291">
            <v>0</v>
          </cell>
          <cell r="G1291">
            <v>0</v>
          </cell>
          <cell r="H1291">
            <v>122438</v>
          </cell>
          <cell r="I1291">
            <v>71729</v>
          </cell>
          <cell r="J1291">
            <v>295547</v>
          </cell>
          <cell r="K1291">
            <v>18182</v>
          </cell>
          <cell r="L1291">
            <v>0</v>
          </cell>
          <cell r="M1291">
            <v>33183</v>
          </cell>
          <cell r="N1291">
            <v>0</v>
          </cell>
          <cell r="O1291">
            <v>18182</v>
          </cell>
          <cell r="P1291">
            <v>0</v>
          </cell>
          <cell r="Q1291">
            <v>72546</v>
          </cell>
        </row>
        <row r="1292">
          <cell r="B1292" t="str">
            <v>천안공장제제2팀5103131</v>
          </cell>
          <cell r="C1292" t="str">
            <v>천안공장제제2팀</v>
          </cell>
          <cell r="D1292" t="str">
            <v>5103131</v>
          </cell>
          <cell r="E1292" t="str">
            <v>복리후생비-부서활동비(제조)</v>
          </cell>
          <cell r="F1292">
            <v>254548</v>
          </cell>
          <cell r="G1292">
            <v>2258918</v>
          </cell>
          <cell r="H1292">
            <v>716825</v>
          </cell>
          <cell r="I1292">
            <v>2475855</v>
          </cell>
          <cell r="J1292">
            <v>601641</v>
          </cell>
          <cell r="K1292">
            <v>147273</v>
          </cell>
          <cell r="L1292">
            <v>181273</v>
          </cell>
          <cell r="M1292">
            <v>991827</v>
          </cell>
          <cell r="N1292">
            <v>2035291</v>
          </cell>
          <cell r="O1292">
            <v>442728</v>
          </cell>
          <cell r="P1292">
            <v>240918</v>
          </cell>
          <cell r="Q1292">
            <v>2251367</v>
          </cell>
        </row>
        <row r="1293">
          <cell r="B1293" t="str">
            <v>천안공장제제2팀5104110</v>
          </cell>
          <cell r="C1293" t="str">
            <v>천안공장제제2팀</v>
          </cell>
          <cell r="D1293" t="str">
            <v>5104110</v>
          </cell>
          <cell r="E1293" t="str">
            <v>여비교통비-해외출장비(제조)</v>
          </cell>
          <cell r="F1293">
            <v>0</v>
          </cell>
          <cell r="G1293">
            <v>0</v>
          </cell>
          <cell r="H1293">
            <v>0</v>
          </cell>
          <cell r="I1293">
            <v>0</v>
          </cell>
          <cell r="J1293">
            <v>0</v>
          </cell>
          <cell r="K1293">
            <v>48400</v>
          </cell>
          <cell r="L1293">
            <v>0</v>
          </cell>
          <cell r="M1293">
            <v>0</v>
          </cell>
          <cell r="N1293">
            <v>0</v>
          </cell>
          <cell r="O1293">
            <v>0</v>
          </cell>
          <cell r="P1293">
            <v>0</v>
          </cell>
          <cell r="Q1293">
            <v>0</v>
          </cell>
        </row>
        <row r="1294">
          <cell r="B1294" t="str">
            <v>천안공장제제2팀5104120</v>
          </cell>
          <cell r="C1294" t="str">
            <v>천안공장제제2팀</v>
          </cell>
          <cell r="D1294" t="str">
            <v>5104120</v>
          </cell>
          <cell r="E1294" t="str">
            <v>여비교통비-시외출장비(제조)</v>
          </cell>
          <cell r="F1294">
            <v>0</v>
          </cell>
          <cell r="G1294">
            <v>0</v>
          </cell>
          <cell r="H1294">
            <v>0</v>
          </cell>
          <cell r="I1294">
            <v>195258</v>
          </cell>
          <cell r="J1294">
            <v>112442</v>
          </cell>
          <cell r="K1294">
            <v>271081</v>
          </cell>
          <cell r="L1294">
            <v>91550</v>
          </cell>
          <cell r="M1294">
            <v>147570</v>
          </cell>
          <cell r="N1294">
            <v>104364</v>
          </cell>
          <cell r="O1294">
            <v>119922</v>
          </cell>
          <cell r="P1294">
            <v>37964</v>
          </cell>
          <cell r="Q1294">
            <v>0</v>
          </cell>
        </row>
        <row r="1295">
          <cell r="B1295" t="str">
            <v>천안공장제제2팀5104130</v>
          </cell>
          <cell r="C1295" t="str">
            <v>천안공장제제2팀</v>
          </cell>
          <cell r="D1295" t="str">
            <v>5104130</v>
          </cell>
          <cell r="E1295" t="str">
            <v>여비교통비-시내출장비(제조)</v>
          </cell>
          <cell r="F1295">
            <v>0</v>
          </cell>
          <cell r="G1295">
            <v>0</v>
          </cell>
          <cell r="H1295">
            <v>0</v>
          </cell>
          <cell r="I1295">
            <v>0</v>
          </cell>
          <cell r="J1295">
            <v>31600</v>
          </cell>
          <cell r="K1295">
            <v>0</v>
          </cell>
          <cell r="L1295">
            <v>0</v>
          </cell>
          <cell r="M1295">
            <v>0</v>
          </cell>
          <cell r="N1295">
            <v>0</v>
          </cell>
          <cell r="O1295">
            <v>0</v>
          </cell>
          <cell r="P1295">
            <v>21300</v>
          </cell>
          <cell r="Q1295">
            <v>31500</v>
          </cell>
        </row>
        <row r="1296">
          <cell r="B1296" t="str">
            <v>천안공장제제2팀5104140</v>
          </cell>
          <cell r="C1296" t="str">
            <v>천안공장제제2팀</v>
          </cell>
          <cell r="D1296" t="str">
            <v>5104140</v>
          </cell>
          <cell r="E1296" t="str">
            <v/>
          </cell>
          <cell r="F1296">
            <v>0</v>
          </cell>
          <cell r="G1296">
            <v>0</v>
          </cell>
          <cell r="H1296">
            <v>0</v>
          </cell>
          <cell r="I1296">
            <v>0</v>
          </cell>
          <cell r="J1296">
            <v>0</v>
          </cell>
          <cell r="K1296">
            <v>0</v>
          </cell>
          <cell r="L1296">
            <v>0</v>
          </cell>
          <cell r="M1296">
            <v>0</v>
          </cell>
          <cell r="N1296">
            <v>0</v>
          </cell>
          <cell r="O1296">
            <v>0</v>
          </cell>
          <cell r="P1296">
            <v>0</v>
          </cell>
          <cell r="Q1296">
            <v>0</v>
          </cell>
        </row>
        <row r="1297">
          <cell r="B1297" t="str">
            <v>천안공장제제2팀5104150</v>
          </cell>
          <cell r="C1297" t="str">
            <v>천안공장제제2팀</v>
          </cell>
          <cell r="D1297" t="str">
            <v>5104150</v>
          </cell>
          <cell r="E1297" t="str">
            <v>여비교통비-해외여비(제조)</v>
          </cell>
          <cell r="F1297">
            <v>0</v>
          </cell>
          <cell r="G1297">
            <v>0</v>
          </cell>
          <cell r="H1297">
            <v>0</v>
          </cell>
          <cell r="I1297">
            <v>0</v>
          </cell>
          <cell r="J1297">
            <v>0</v>
          </cell>
          <cell r="K1297">
            <v>120000</v>
          </cell>
          <cell r="L1297">
            <v>0</v>
          </cell>
          <cell r="M1297">
            <v>0</v>
          </cell>
          <cell r="N1297">
            <v>0</v>
          </cell>
          <cell r="O1297">
            <v>0</v>
          </cell>
          <cell r="P1297">
            <v>0</v>
          </cell>
          <cell r="Q1297">
            <v>0</v>
          </cell>
        </row>
        <row r="1298">
          <cell r="B1298" t="str">
            <v>천안공장제제2팀5105160</v>
          </cell>
          <cell r="C1298" t="str">
            <v>천안공장제제2팀</v>
          </cell>
          <cell r="D1298" t="str">
            <v>5105160</v>
          </cell>
          <cell r="E1298" t="str">
            <v>통신비-시설유지비(제조)</v>
          </cell>
          <cell r="F1298">
            <v>0</v>
          </cell>
          <cell r="G1298">
            <v>0</v>
          </cell>
          <cell r="H1298">
            <v>0</v>
          </cell>
          <cell r="I1298">
            <v>0</v>
          </cell>
          <cell r="J1298">
            <v>0</v>
          </cell>
          <cell r="K1298">
            <v>0</v>
          </cell>
          <cell r="L1298">
            <v>0</v>
          </cell>
          <cell r="M1298">
            <v>0</v>
          </cell>
          <cell r="N1298">
            <v>0</v>
          </cell>
          <cell r="O1298">
            <v>0</v>
          </cell>
          <cell r="P1298">
            <v>0</v>
          </cell>
          <cell r="Q1298">
            <v>0</v>
          </cell>
        </row>
        <row r="1299">
          <cell r="B1299" t="str">
            <v>천안공장제제2팀5105150</v>
          </cell>
          <cell r="C1299" t="str">
            <v>천안공장제제2팀</v>
          </cell>
          <cell r="D1299" t="str">
            <v>5105150</v>
          </cell>
          <cell r="E1299" t="str">
            <v>통신비-정보통신사용료(제조)</v>
          </cell>
          <cell r="F1299">
            <v>0</v>
          </cell>
          <cell r="G1299">
            <v>0</v>
          </cell>
          <cell r="H1299">
            <v>0</v>
          </cell>
          <cell r="I1299">
            <v>0</v>
          </cell>
          <cell r="J1299">
            <v>0</v>
          </cell>
          <cell r="K1299">
            <v>0</v>
          </cell>
          <cell r="L1299">
            <v>0</v>
          </cell>
          <cell r="M1299">
            <v>0</v>
          </cell>
          <cell r="N1299">
            <v>0</v>
          </cell>
          <cell r="O1299">
            <v>0</v>
          </cell>
          <cell r="P1299">
            <v>0</v>
          </cell>
          <cell r="Q1299">
            <v>0</v>
          </cell>
        </row>
        <row r="1300">
          <cell r="B1300" t="str">
            <v>천안공장제제2팀5105140</v>
          </cell>
          <cell r="C1300" t="str">
            <v>천안공장제제2팀</v>
          </cell>
          <cell r="D1300" t="str">
            <v>5105140</v>
          </cell>
          <cell r="E1300" t="str">
            <v>통신비-우편전보료(제조)</v>
          </cell>
          <cell r="F1300">
            <v>0</v>
          </cell>
          <cell r="G1300">
            <v>0</v>
          </cell>
          <cell r="H1300">
            <v>0</v>
          </cell>
          <cell r="I1300">
            <v>0</v>
          </cell>
          <cell r="J1300">
            <v>0</v>
          </cell>
          <cell r="K1300">
            <v>0</v>
          </cell>
          <cell r="L1300">
            <v>0</v>
          </cell>
          <cell r="M1300">
            <v>0</v>
          </cell>
          <cell r="N1300">
            <v>0</v>
          </cell>
          <cell r="O1300">
            <v>0</v>
          </cell>
          <cell r="P1300">
            <v>0</v>
          </cell>
          <cell r="Q1300">
            <v>0</v>
          </cell>
        </row>
        <row r="1301">
          <cell r="B1301" t="str">
            <v>천안공장제제2팀5105130</v>
          </cell>
          <cell r="C1301" t="str">
            <v>천안공장제제2팀</v>
          </cell>
          <cell r="D1301" t="str">
            <v>5105130</v>
          </cell>
          <cell r="E1301" t="str">
            <v/>
          </cell>
          <cell r="F1301">
            <v>0</v>
          </cell>
          <cell r="G1301">
            <v>0</v>
          </cell>
          <cell r="H1301">
            <v>0</v>
          </cell>
          <cell r="I1301">
            <v>0</v>
          </cell>
          <cell r="J1301">
            <v>0</v>
          </cell>
          <cell r="K1301">
            <v>0</v>
          </cell>
          <cell r="L1301">
            <v>0</v>
          </cell>
          <cell r="M1301">
            <v>0</v>
          </cell>
          <cell r="N1301">
            <v>0</v>
          </cell>
          <cell r="O1301">
            <v>0</v>
          </cell>
          <cell r="P1301">
            <v>0</v>
          </cell>
          <cell r="Q1301">
            <v>0</v>
          </cell>
        </row>
        <row r="1302">
          <cell r="B1302" t="str">
            <v>천안공장제제2팀5105120</v>
          </cell>
          <cell r="C1302" t="str">
            <v>천안공장제제2팀</v>
          </cell>
          <cell r="D1302" t="str">
            <v>5105120</v>
          </cell>
          <cell r="E1302" t="str">
            <v/>
          </cell>
          <cell r="F1302">
            <v>0</v>
          </cell>
          <cell r="G1302">
            <v>0</v>
          </cell>
          <cell r="H1302">
            <v>0</v>
          </cell>
          <cell r="I1302">
            <v>0</v>
          </cell>
          <cell r="J1302">
            <v>0</v>
          </cell>
          <cell r="K1302">
            <v>0</v>
          </cell>
          <cell r="L1302">
            <v>0</v>
          </cell>
          <cell r="M1302">
            <v>0</v>
          </cell>
          <cell r="N1302">
            <v>0</v>
          </cell>
          <cell r="O1302">
            <v>0</v>
          </cell>
          <cell r="P1302">
            <v>0</v>
          </cell>
          <cell r="Q1302">
            <v>0</v>
          </cell>
        </row>
        <row r="1303">
          <cell r="B1303" t="str">
            <v>천안공장제제2팀5105110</v>
          </cell>
          <cell r="C1303" t="str">
            <v>천안공장제제2팀</v>
          </cell>
          <cell r="D1303" t="str">
            <v>5105110</v>
          </cell>
          <cell r="E1303" t="str">
            <v/>
          </cell>
          <cell r="F1303">
            <v>0</v>
          </cell>
          <cell r="G1303">
            <v>0</v>
          </cell>
          <cell r="H1303">
            <v>0</v>
          </cell>
          <cell r="I1303">
            <v>0</v>
          </cell>
          <cell r="J1303">
            <v>0</v>
          </cell>
          <cell r="K1303">
            <v>0</v>
          </cell>
          <cell r="L1303">
            <v>0</v>
          </cell>
          <cell r="M1303">
            <v>0</v>
          </cell>
          <cell r="N1303">
            <v>0</v>
          </cell>
          <cell r="O1303">
            <v>0</v>
          </cell>
          <cell r="P1303">
            <v>0</v>
          </cell>
          <cell r="Q1303">
            <v>0</v>
          </cell>
        </row>
        <row r="1304">
          <cell r="B1304" t="str">
            <v>천안공장제제2팀5105111</v>
          </cell>
          <cell r="C1304" t="str">
            <v>천안공장제제2팀</v>
          </cell>
          <cell r="D1304" t="str">
            <v>5105111</v>
          </cell>
          <cell r="E1304" t="str">
            <v>통신비-전화료(제조)</v>
          </cell>
          <cell r="F1304">
            <v>0</v>
          </cell>
          <cell r="G1304">
            <v>0</v>
          </cell>
          <cell r="H1304">
            <v>0</v>
          </cell>
          <cell r="I1304">
            <v>0</v>
          </cell>
          <cell r="J1304">
            <v>0</v>
          </cell>
          <cell r="K1304">
            <v>0</v>
          </cell>
          <cell r="L1304">
            <v>0</v>
          </cell>
          <cell r="M1304">
            <v>0</v>
          </cell>
          <cell r="N1304">
            <v>0</v>
          </cell>
          <cell r="O1304">
            <v>0</v>
          </cell>
          <cell r="P1304">
            <v>0</v>
          </cell>
          <cell r="Q1304">
            <v>0</v>
          </cell>
        </row>
        <row r="1305">
          <cell r="B1305" t="str">
            <v>천안공장제제2팀5106110</v>
          </cell>
          <cell r="C1305" t="str">
            <v>천안공장제제2팀</v>
          </cell>
          <cell r="D1305" t="str">
            <v>5106110</v>
          </cell>
          <cell r="E1305" t="str">
            <v>수도광열비-수도료(제조)</v>
          </cell>
          <cell r="F1305">
            <v>0</v>
          </cell>
          <cell r="G1305">
            <v>0</v>
          </cell>
          <cell r="H1305">
            <v>0</v>
          </cell>
          <cell r="I1305">
            <v>0</v>
          </cell>
          <cell r="J1305">
            <v>0</v>
          </cell>
          <cell r="K1305">
            <v>0</v>
          </cell>
          <cell r="L1305">
            <v>0</v>
          </cell>
          <cell r="M1305">
            <v>0</v>
          </cell>
          <cell r="N1305">
            <v>0</v>
          </cell>
          <cell r="O1305">
            <v>0</v>
          </cell>
          <cell r="P1305">
            <v>0</v>
          </cell>
          <cell r="Q1305">
            <v>0</v>
          </cell>
        </row>
        <row r="1306">
          <cell r="B1306" t="str">
            <v>천안공장제제2팀5106120</v>
          </cell>
          <cell r="C1306" t="str">
            <v>천안공장제제2팀</v>
          </cell>
          <cell r="D1306" t="str">
            <v>5106120</v>
          </cell>
          <cell r="E1306" t="str">
            <v/>
          </cell>
          <cell r="F1306">
            <v>0</v>
          </cell>
          <cell r="G1306">
            <v>0</v>
          </cell>
          <cell r="H1306">
            <v>0</v>
          </cell>
          <cell r="I1306">
            <v>0</v>
          </cell>
          <cell r="J1306">
            <v>0</v>
          </cell>
          <cell r="K1306">
            <v>0</v>
          </cell>
          <cell r="L1306">
            <v>0</v>
          </cell>
          <cell r="M1306">
            <v>0</v>
          </cell>
          <cell r="N1306">
            <v>0</v>
          </cell>
          <cell r="O1306">
            <v>0</v>
          </cell>
          <cell r="P1306">
            <v>0</v>
          </cell>
          <cell r="Q1306">
            <v>0</v>
          </cell>
        </row>
        <row r="1307">
          <cell r="B1307" t="str">
            <v>천안공장제제2팀5106130</v>
          </cell>
          <cell r="C1307" t="str">
            <v>천안공장제제2팀</v>
          </cell>
          <cell r="D1307" t="str">
            <v>5106130</v>
          </cell>
          <cell r="E1307" t="str">
            <v>수도광열비-전력료(제조)</v>
          </cell>
          <cell r="F1307">
            <v>0</v>
          </cell>
          <cell r="G1307">
            <v>0</v>
          </cell>
          <cell r="H1307">
            <v>0</v>
          </cell>
          <cell r="I1307">
            <v>0</v>
          </cell>
          <cell r="J1307">
            <v>0</v>
          </cell>
          <cell r="K1307">
            <v>0</v>
          </cell>
          <cell r="L1307">
            <v>0</v>
          </cell>
          <cell r="M1307">
            <v>0</v>
          </cell>
          <cell r="N1307">
            <v>0</v>
          </cell>
          <cell r="O1307">
            <v>0</v>
          </cell>
          <cell r="P1307">
            <v>0</v>
          </cell>
          <cell r="Q1307">
            <v>0</v>
          </cell>
        </row>
        <row r="1308">
          <cell r="B1308" t="str">
            <v>천안공장제제2팀5106140</v>
          </cell>
          <cell r="C1308" t="str">
            <v>천안공장제제2팀</v>
          </cell>
          <cell r="D1308" t="str">
            <v>5106140</v>
          </cell>
          <cell r="E1308" t="str">
            <v/>
          </cell>
          <cell r="F1308">
            <v>0</v>
          </cell>
          <cell r="G1308">
            <v>0</v>
          </cell>
          <cell r="H1308">
            <v>0</v>
          </cell>
          <cell r="I1308">
            <v>0</v>
          </cell>
          <cell r="J1308">
            <v>0</v>
          </cell>
          <cell r="K1308">
            <v>0</v>
          </cell>
          <cell r="L1308">
            <v>0</v>
          </cell>
          <cell r="M1308">
            <v>0</v>
          </cell>
          <cell r="N1308">
            <v>0</v>
          </cell>
          <cell r="O1308">
            <v>0</v>
          </cell>
          <cell r="P1308">
            <v>0</v>
          </cell>
          <cell r="Q1308">
            <v>0</v>
          </cell>
        </row>
        <row r="1309">
          <cell r="B1309" t="str">
            <v>천안공장제제2팀5106150</v>
          </cell>
          <cell r="C1309" t="str">
            <v>천안공장제제2팀</v>
          </cell>
          <cell r="D1309" t="str">
            <v>5106150</v>
          </cell>
          <cell r="E1309" t="str">
            <v/>
          </cell>
          <cell r="F1309">
            <v>0</v>
          </cell>
          <cell r="G1309">
            <v>0</v>
          </cell>
          <cell r="H1309">
            <v>0</v>
          </cell>
          <cell r="I1309">
            <v>0</v>
          </cell>
          <cell r="J1309">
            <v>0</v>
          </cell>
          <cell r="K1309">
            <v>0</v>
          </cell>
          <cell r="L1309">
            <v>0</v>
          </cell>
          <cell r="M1309">
            <v>0</v>
          </cell>
          <cell r="N1309">
            <v>0</v>
          </cell>
          <cell r="O1309">
            <v>0</v>
          </cell>
          <cell r="P1309">
            <v>0</v>
          </cell>
          <cell r="Q1309">
            <v>0</v>
          </cell>
        </row>
        <row r="1310">
          <cell r="B1310" t="str">
            <v>천안공장제제2팀5106160</v>
          </cell>
          <cell r="C1310" t="str">
            <v>천안공장제제2팀</v>
          </cell>
          <cell r="D1310" t="str">
            <v>5106160</v>
          </cell>
          <cell r="E1310" t="str">
            <v/>
          </cell>
          <cell r="F1310">
            <v>0</v>
          </cell>
          <cell r="G1310">
            <v>0</v>
          </cell>
          <cell r="H1310">
            <v>0</v>
          </cell>
          <cell r="I1310">
            <v>0</v>
          </cell>
          <cell r="J1310">
            <v>0</v>
          </cell>
          <cell r="K1310">
            <v>0</v>
          </cell>
          <cell r="L1310">
            <v>0</v>
          </cell>
          <cell r="M1310">
            <v>0</v>
          </cell>
          <cell r="N1310">
            <v>0</v>
          </cell>
          <cell r="O1310">
            <v>0</v>
          </cell>
          <cell r="P1310">
            <v>0</v>
          </cell>
          <cell r="Q1310">
            <v>0</v>
          </cell>
        </row>
        <row r="1311">
          <cell r="B1311" t="str">
            <v>천안공장제제2팀5106141</v>
          </cell>
          <cell r="C1311" t="str">
            <v>천안공장제제2팀</v>
          </cell>
          <cell r="D1311" t="str">
            <v>5106141</v>
          </cell>
          <cell r="E1311" t="str">
            <v>수도광열비-연료난방비(제조)</v>
          </cell>
          <cell r="F1311">
            <v>0</v>
          </cell>
          <cell r="G1311">
            <v>0</v>
          </cell>
          <cell r="H1311">
            <v>0</v>
          </cell>
          <cell r="I1311">
            <v>0</v>
          </cell>
          <cell r="J1311">
            <v>0</v>
          </cell>
          <cell r="K1311">
            <v>0</v>
          </cell>
          <cell r="L1311">
            <v>0</v>
          </cell>
          <cell r="M1311">
            <v>0</v>
          </cell>
          <cell r="N1311">
            <v>0</v>
          </cell>
          <cell r="O1311">
            <v>0</v>
          </cell>
          <cell r="P1311">
            <v>0</v>
          </cell>
          <cell r="Q1311">
            <v>0</v>
          </cell>
        </row>
        <row r="1312">
          <cell r="B1312" t="str">
            <v>천안공장제제2팀5107110</v>
          </cell>
          <cell r="C1312" t="str">
            <v>천안공장제제2팀</v>
          </cell>
          <cell r="D1312" t="str">
            <v>5107110</v>
          </cell>
          <cell r="E1312" t="str">
            <v>세금과공과-인지세(제조)</v>
          </cell>
          <cell r="F1312">
            <v>0</v>
          </cell>
          <cell r="G1312">
            <v>0</v>
          </cell>
          <cell r="H1312">
            <v>0</v>
          </cell>
          <cell r="I1312">
            <v>0</v>
          </cell>
          <cell r="J1312">
            <v>0</v>
          </cell>
          <cell r="K1312">
            <v>0</v>
          </cell>
          <cell r="L1312">
            <v>0</v>
          </cell>
          <cell r="M1312">
            <v>0</v>
          </cell>
          <cell r="N1312">
            <v>0</v>
          </cell>
          <cell r="O1312">
            <v>0</v>
          </cell>
          <cell r="P1312">
            <v>0</v>
          </cell>
          <cell r="Q1312">
            <v>0</v>
          </cell>
        </row>
        <row r="1313">
          <cell r="B1313" t="str">
            <v>천안공장제제2팀5107130</v>
          </cell>
          <cell r="C1313" t="str">
            <v>천안공장제제2팀</v>
          </cell>
          <cell r="D1313" t="str">
            <v>5107130</v>
          </cell>
          <cell r="E1313" t="str">
            <v>세금과공과-종업원분주민세(제조)</v>
          </cell>
          <cell r="F1313">
            <v>0</v>
          </cell>
          <cell r="G1313">
            <v>0</v>
          </cell>
          <cell r="H1313">
            <v>0</v>
          </cell>
          <cell r="I1313">
            <v>0</v>
          </cell>
          <cell r="J1313">
            <v>0</v>
          </cell>
          <cell r="K1313">
            <v>0</v>
          </cell>
          <cell r="L1313">
            <v>0</v>
          </cell>
          <cell r="M1313">
            <v>0</v>
          </cell>
          <cell r="N1313">
            <v>0</v>
          </cell>
          <cell r="O1313">
            <v>0</v>
          </cell>
          <cell r="P1313">
            <v>0</v>
          </cell>
          <cell r="Q1313">
            <v>0</v>
          </cell>
        </row>
        <row r="1314">
          <cell r="B1314" t="str">
            <v>천안공장제제2팀5107120</v>
          </cell>
          <cell r="C1314" t="str">
            <v>천안공장제제2팀</v>
          </cell>
          <cell r="D1314" t="str">
            <v>5107120</v>
          </cell>
          <cell r="E1314" t="str">
            <v>세금과공과-주민세(제조)</v>
          </cell>
          <cell r="F1314">
            <v>0</v>
          </cell>
          <cell r="G1314">
            <v>0</v>
          </cell>
          <cell r="H1314">
            <v>0</v>
          </cell>
          <cell r="I1314">
            <v>0</v>
          </cell>
          <cell r="J1314">
            <v>0</v>
          </cell>
          <cell r="K1314">
            <v>0</v>
          </cell>
          <cell r="L1314">
            <v>0</v>
          </cell>
          <cell r="M1314">
            <v>0</v>
          </cell>
          <cell r="N1314">
            <v>0</v>
          </cell>
          <cell r="O1314">
            <v>0</v>
          </cell>
          <cell r="P1314">
            <v>0</v>
          </cell>
          <cell r="Q1314">
            <v>0</v>
          </cell>
        </row>
        <row r="1315">
          <cell r="B1315" t="str">
            <v>천안공장제제2팀5107140</v>
          </cell>
          <cell r="C1315" t="str">
            <v>천안공장제제2팀</v>
          </cell>
          <cell r="D1315" t="str">
            <v>5107140</v>
          </cell>
          <cell r="E1315" t="str">
            <v>세금과공과-재산세(제조)</v>
          </cell>
          <cell r="F1315">
            <v>0</v>
          </cell>
          <cell r="G1315">
            <v>0</v>
          </cell>
          <cell r="H1315">
            <v>0</v>
          </cell>
          <cell r="I1315">
            <v>0</v>
          </cell>
          <cell r="J1315">
            <v>0</v>
          </cell>
          <cell r="K1315">
            <v>0</v>
          </cell>
          <cell r="L1315">
            <v>0</v>
          </cell>
          <cell r="M1315">
            <v>0</v>
          </cell>
          <cell r="N1315">
            <v>0</v>
          </cell>
          <cell r="O1315">
            <v>0</v>
          </cell>
          <cell r="P1315">
            <v>0</v>
          </cell>
          <cell r="Q1315">
            <v>0</v>
          </cell>
        </row>
        <row r="1316">
          <cell r="B1316" t="str">
            <v>천안공장제제2팀5107150</v>
          </cell>
          <cell r="C1316" t="str">
            <v>천안공장제제2팀</v>
          </cell>
          <cell r="D1316" t="str">
            <v>5107150</v>
          </cell>
          <cell r="E1316" t="str">
            <v>세금과공과-차량세(제조)</v>
          </cell>
          <cell r="F1316">
            <v>0</v>
          </cell>
          <cell r="G1316">
            <v>0</v>
          </cell>
          <cell r="H1316">
            <v>0</v>
          </cell>
          <cell r="I1316">
            <v>0</v>
          </cell>
          <cell r="J1316">
            <v>0</v>
          </cell>
          <cell r="K1316">
            <v>0</v>
          </cell>
          <cell r="L1316">
            <v>0</v>
          </cell>
          <cell r="M1316">
            <v>0</v>
          </cell>
          <cell r="N1316">
            <v>0</v>
          </cell>
          <cell r="O1316">
            <v>0</v>
          </cell>
          <cell r="P1316">
            <v>0</v>
          </cell>
          <cell r="Q1316">
            <v>0</v>
          </cell>
        </row>
        <row r="1317">
          <cell r="B1317" t="str">
            <v>천안공장제제2팀5107160</v>
          </cell>
          <cell r="C1317" t="str">
            <v>천안공장제제2팀</v>
          </cell>
          <cell r="D1317" t="str">
            <v>5107160</v>
          </cell>
          <cell r="E1317" t="str">
            <v>세금과공과-면허세(제조)</v>
          </cell>
          <cell r="F1317">
            <v>0</v>
          </cell>
          <cell r="G1317">
            <v>0</v>
          </cell>
          <cell r="H1317">
            <v>0</v>
          </cell>
          <cell r="I1317">
            <v>0</v>
          </cell>
          <cell r="J1317">
            <v>0</v>
          </cell>
          <cell r="K1317">
            <v>0</v>
          </cell>
          <cell r="L1317">
            <v>0</v>
          </cell>
          <cell r="M1317">
            <v>0</v>
          </cell>
          <cell r="N1317">
            <v>0</v>
          </cell>
          <cell r="O1317">
            <v>0</v>
          </cell>
          <cell r="P1317">
            <v>0</v>
          </cell>
          <cell r="Q1317">
            <v>0</v>
          </cell>
        </row>
        <row r="1318">
          <cell r="B1318" t="str">
            <v>천안공장제제2팀5107170</v>
          </cell>
          <cell r="C1318" t="str">
            <v>천안공장제제2팀</v>
          </cell>
          <cell r="D1318" t="str">
            <v>5107170</v>
          </cell>
          <cell r="E1318" t="str">
            <v>세금과공과-기타제세(제조)</v>
          </cell>
          <cell r="F1318">
            <v>0</v>
          </cell>
          <cell r="G1318">
            <v>0</v>
          </cell>
          <cell r="H1318">
            <v>0</v>
          </cell>
          <cell r="I1318">
            <v>0</v>
          </cell>
          <cell r="J1318">
            <v>0</v>
          </cell>
          <cell r="K1318">
            <v>0</v>
          </cell>
          <cell r="L1318">
            <v>0</v>
          </cell>
          <cell r="M1318">
            <v>0</v>
          </cell>
          <cell r="N1318">
            <v>0</v>
          </cell>
          <cell r="O1318">
            <v>0</v>
          </cell>
          <cell r="P1318">
            <v>0</v>
          </cell>
          <cell r="Q1318">
            <v>0</v>
          </cell>
        </row>
        <row r="1319">
          <cell r="B1319" t="str">
            <v>천안공장제제2팀5107180</v>
          </cell>
          <cell r="C1319" t="str">
            <v>천안공장제제2팀</v>
          </cell>
          <cell r="D1319" t="str">
            <v>5107180</v>
          </cell>
          <cell r="E1319" t="str">
            <v/>
          </cell>
          <cell r="F1319">
            <v>0</v>
          </cell>
          <cell r="G1319">
            <v>0</v>
          </cell>
          <cell r="H1319">
            <v>0</v>
          </cell>
          <cell r="I1319">
            <v>0</v>
          </cell>
          <cell r="J1319">
            <v>0</v>
          </cell>
          <cell r="K1319">
            <v>0</v>
          </cell>
          <cell r="L1319">
            <v>0</v>
          </cell>
          <cell r="M1319">
            <v>0</v>
          </cell>
          <cell r="N1319">
            <v>0</v>
          </cell>
          <cell r="O1319">
            <v>0</v>
          </cell>
          <cell r="P1319">
            <v>0</v>
          </cell>
          <cell r="Q1319">
            <v>0</v>
          </cell>
        </row>
        <row r="1320">
          <cell r="B1320" t="str">
            <v>천안공장제제2팀5107190</v>
          </cell>
          <cell r="C1320" t="str">
            <v>천안공장제제2팀</v>
          </cell>
          <cell r="D1320" t="str">
            <v>5107190</v>
          </cell>
          <cell r="E1320" t="str">
            <v>세금과공과-협회비(제조)</v>
          </cell>
          <cell r="F1320">
            <v>0</v>
          </cell>
          <cell r="G1320">
            <v>0</v>
          </cell>
          <cell r="H1320">
            <v>0</v>
          </cell>
          <cell r="I1320">
            <v>0</v>
          </cell>
          <cell r="J1320">
            <v>0</v>
          </cell>
          <cell r="K1320">
            <v>0</v>
          </cell>
          <cell r="L1320">
            <v>0</v>
          </cell>
          <cell r="M1320">
            <v>0</v>
          </cell>
          <cell r="N1320">
            <v>0</v>
          </cell>
          <cell r="O1320">
            <v>0</v>
          </cell>
          <cell r="P1320">
            <v>0</v>
          </cell>
          <cell r="Q1320">
            <v>0</v>
          </cell>
        </row>
        <row r="1321">
          <cell r="B1321" t="str">
            <v>천안공장제제2팀5107210</v>
          </cell>
          <cell r="C1321" t="str">
            <v>천안공장제제2팀</v>
          </cell>
          <cell r="D1321" t="str">
            <v>5107210</v>
          </cell>
          <cell r="E1321" t="str">
            <v>세금과공과-공과금(제조)</v>
          </cell>
          <cell r="F1321">
            <v>0</v>
          </cell>
          <cell r="G1321">
            <v>0</v>
          </cell>
          <cell r="H1321">
            <v>0</v>
          </cell>
          <cell r="I1321">
            <v>0</v>
          </cell>
          <cell r="J1321">
            <v>0</v>
          </cell>
          <cell r="K1321">
            <v>0</v>
          </cell>
          <cell r="L1321">
            <v>0</v>
          </cell>
          <cell r="M1321">
            <v>0</v>
          </cell>
          <cell r="N1321">
            <v>0</v>
          </cell>
          <cell r="O1321">
            <v>0</v>
          </cell>
          <cell r="P1321">
            <v>0</v>
          </cell>
          <cell r="Q1321">
            <v>0</v>
          </cell>
        </row>
        <row r="1322">
          <cell r="B1322" t="str">
            <v>천안공장제제2팀5108110</v>
          </cell>
          <cell r="C1322" t="str">
            <v>천안공장제제2팀</v>
          </cell>
          <cell r="D1322" t="str">
            <v>5108110</v>
          </cell>
          <cell r="E1322" t="str">
            <v>지급임차료-건물임차료(제조)</v>
          </cell>
          <cell r="F1322">
            <v>0</v>
          </cell>
          <cell r="G1322">
            <v>0</v>
          </cell>
          <cell r="H1322">
            <v>0</v>
          </cell>
          <cell r="I1322">
            <v>0</v>
          </cell>
          <cell r="J1322">
            <v>0</v>
          </cell>
          <cell r="K1322">
            <v>0</v>
          </cell>
          <cell r="L1322">
            <v>0</v>
          </cell>
          <cell r="M1322">
            <v>0</v>
          </cell>
          <cell r="N1322">
            <v>0</v>
          </cell>
          <cell r="O1322">
            <v>0</v>
          </cell>
          <cell r="P1322">
            <v>0</v>
          </cell>
          <cell r="Q1322">
            <v>0</v>
          </cell>
        </row>
        <row r="1323">
          <cell r="B1323" t="str">
            <v>천안공장제제2팀5108120</v>
          </cell>
          <cell r="C1323" t="str">
            <v>천안공장제제2팀</v>
          </cell>
          <cell r="D1323" t="str">
            <v>5108120</v>
          </cell>
          <cell r="E1323" t="str">
            <v/>
          </cell>
          <cell r="F1323">
            <v>0</v>
          </cell>
          <cell r="G1323">
            <v>0</v>
          </cell>
          <cell r="H1323">
            <v>0</v>
          </cell>
          <cell r="I1323">
            <v>0</v>
          </cell>
          <cell r="J1323">
            <v>0</v>
          </cell>
          <cell r="K1323">
            <v>0</v>
          </cell>
          <cell r="L1323">
            <v>0</v>
          </cell>
          <cell r="M1323">
            <v>0</v>
          </cell>
          <cell r="N1323">
            <v>0</v>
          </cell>
          <cell r="O1323">
            <v>0</v>
          </cell>
          <cell r="P1323">
            <v>0</v>
          </cell>
          <cell r="Q1323">
            <v>0</v>
          </cell>
        </row>
        <row r="1324">
          <cell r="B1324" t="str">
            <v>천안공장제제2팀5108130</v>
          </cell>
          <cell r="C1324" t="str">
            <v>천안공장제제2팀</v>
          </cell>
          <cell r="D1324" t="str">
            <v>5108130</v>
          </cell>
          <cell r="E1324" t="str">
            <v/>
          </cell>
          <cell r="F1324">
            <v>0</v>
          </cell>
          <cell r="G1324">
            <v>0</v>
          </cell>
          <cell r="H1324">
            <v>0</v>
          </cell>
          <cell r="I1324">
            <v>0</v>
          </cell>
          <cell r="J1324">
            <v>0</v>
          </cell>
          <cell r="K1324">
            <v>0</v>
          </cell>
          <cell r="L1324">
            <v>0</v>
          </cell>
          <cell r="M1324">
            <v>0</v>
          </cell>
          <cell r="N1324">
            <v>0</v>
          </cell>
          <cell r="O1324">
            <v>0</v>
          </cell>
          <cell r="P1324">
            <v>0</v>
          </cell>
          <cell r="Q1324">
            <v>0</v>
          </cell>
        </row>
        <row r="1325">
          <cell r="B1325" t="str">
            <v>천안공장제제2팀5108140</v>
          </cell>
          <cell r="C1325" t="str">
            <v>천안공장제제2팀</v>
          </cell>
          <cell r="D1325" t="str">
            <v>5108140</v>
          </cell>
          <cell r="E1325" t="str">
            <v>지급임차료-점용료(제조)</v>
          </cell>
          <cell r="F1325">
            <v>0</v>
          </cell>
          <cell r="G1325">
            <v>0</v>
          </cell>
          <cell r="H1325">
            <v>0</v>
          </cell>
          <cell r="I1325">
            <v>0</v>
          </cell>
          <cell r="J1325">
            <v>0</v>
          </cell>
          <cell r="K1325">
            <v>0</v>
          </cell>
          <cell r="L1325">
            <v>0</v>
          </cell>
          <cell r="M1325">
            <v>0</v>
          </cell>
          <cell r="N1325">
            <v>0</v>
          </cell>
          <cell r="O1325">
            <v>0</v>
          </cell>
          <cell r="P1325">
            <v>0</v>
          </cell>
          <cell r="Q1325">
            <v>0</v>
          </cell>
        </row>
        <row r="1326">
          <cell r="B1326" t="str">
            <v>천안공장제제2팀5108150</v>
          </cell>
          <cell r="C1326" t="str">
            <v>천안공장제제2팀</v>
          </cell>
          <cell r="D1326" t="str">
            <v>5108150</v>
          </cell>
          <cell r="E1326" t="str">
            <v/>
          </cell>
          <cell r="F1326">
            <v>0</v>
          </cell>
          <cell r="G1326">
            <v>0</v>
          </cell>
          <cell r="H1326">
            <v>0</v>
          </cell>
          <cell r="I1326">
            <v>0</v>
          </cell>
          <cell r="J1326">
            <v>0</v>
          </cell>
          <cell r="K1326">
            <v>0</v>
          </cell>
          <cell r="L1326">
            <v>0</v>
          </cell>
          <cell r="M1326">
            <v>0</v>
          </cell>
          <cell r="N1326">
            <v>0</v>
          </cell>
          <cell r="O1326">
            <v>0</v>
          </cell>
          <cell r="P1326">
            <v>0</v>
          </cell>
          <cell r="Q1326">
            <v>0</v>
          </cell>
        </row>
        <row r="1327">
          <cell r="B1327" t="str">
            <v>천안공장제제2팀5108160</v>
          </cell>
          <cell r="C1327" t="str">
            <v>천안공장제제2팀</v>
          </cell>
          <cell r="D1327" t="str">
            <v>5108160</v>
          </cell>
          <cell r="E1327" t="str">
            <v/>
          </cell>
          <cell r="F1327">
            <v>0</v>
          </cell>
          <cell r="G1327">
            <v>0</v>
          </cell>
          <cell r="H1327">
            <v>0</v>
          </cell>
          <cell r="I1327">
            <v>0</v>
          </cell>
          <cell r="J1327">
            <v>0</v>
          </cell>
          <cell r="K1327">
            <v>0</v>
          </cell>
          <cell r="L1327">
            <v>0</v>
          </cell>
          <cell r="M1327">
            <v>0</v>
          </cell>
          <cell r="N1327">
            <v>0</v>
          </cell>
          <cell r="O1327">
            <v>0</v>
          </cell>
          <cell r="P1327">
            <v>0</v>
          </cell>
          <cell r="Q1327">
            <v>0</v>
          </cell>
        </row>
        <row r="1328">
          <cell r="B1328" t="str">
            <v>천안공장제제2팀5108161</v>
          </cell>
          <cell r="C1328" t="str">
            <v>천안공장제제2팀</v>
          </cell>
          <cell r="D1328" t="str">
            <v>5108161</v>
          </cell>
          <cell r="E1328" t="str">
            <v>지급임차료-차량렌트료(제조)</v>
          </cell>
          <cell r="F1328">
            <v>0</v>
          </cell>
          <cell r="G1328">
            <v>0</v>
          </cell>
          <cell r="H1328">
            <v>0</v>
          </cell>
          <cell r="I1328">
            <v>0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N1328">
            <v>0</v>
          </cell>
          <cell r="O1328">
            <v>0</v>
          </cell>
          <cell r="P1328">
            <v>0</v>
          </cell>
          <cell r="Q1328">
            <v>0</v>
          </cell>
        </row>
        <row r="1329">
          <cell r="B1329" t="str">
            <v>천안공장제제2팀5108162</v>
          </cell>
          <cell r="C1329" t="str">
            <v>천안공장제제2팀</v>
          </cell>
          <cell r="D1329" t="str">
            <v>5108162</v>
          </cell>
          <cell r="E1329" t="str">
            <v>지급임차료-차량리스료(제조)</v>
          </cell>
          <cell r="F1329">
            <v>0</v>
          </cell>
          <cell r="G1329">
            <v>0</v>
          </cell>
          <cell r="H1329">
            <v>0</v>
          </cell>
          <cell r="I1329">
            <v>0</v>
          </cell>
          <cell r="J1329">
            <v>0</v>
          </cell>
          <cell r="K1329">
            <v>0</v>
          </cell>
          <cell r="L1329">
            <v>0</v>
          </cell>
          <cell r="M1329">
            <v>0</v>
          </cell>
          <cell r="N1329">
            <v>0</v>
          </cell>
          <cell r="O1329">
            <v>0</v>
          </cell>
          <cell r="P1329">
            <v>0</v>
          </cell>
          <cell r="Q1329">
            <v>0</v>
          </cell>
        </row>
        <row r="1330">
          <cell r="B1330" t="str">
            <v>천안공장제제2팀5109110</v>
          </cell>
          <cell r="C1330" t="str">
            <v>천안공장제제2팀</v>
          </cell>
          <cell r="D1330" t="str">
            <v>5109110</v>
          </cell>
          <cell r="E1330" t="str">
            <v>감가상각비-건물(제조)</v>
          </cell>
          <cell r="F1330">
            <v>0</v>
          </cell>
          <cell r="G1330">
            <v>0</v>
          </cell>
          <cell r="H1330">
            <v>0</v>
          </cell>
          <cell r="I1330">
            <v>0</v>
          </cell>
          <cell r="J1330">
            <v>0</v>
          </cell>
          <cell r="K1330">
            <v>0</v>
          </cell>
          <cell r="L1330">
            <v>0</v>
          </cell>
          <cell r="M1330">
            <v>0</v>
          </cell>
          <cell r="N1330">
            <v>0</v>
          </cell>
          <cell r="O1330">
            <v>0</v>
          </cell>
          <cell r="P1330">
            <v>0</v>
          </cell>
          <cell r="Q1330">
            <v>0</v>
          </cell>
        </row>
        <row r="1331">
          <cell r="B1331" t="str">
            <v>천안공장제제2팀5109120</v>
          </cell>
          <cell r="C1331" t="str">
            <v>천안공장제제2팀</v>
          </cell>
          <cell r="D1331" t="str">
            <v>5109120</v>
          </cell>
          <cell r="E1331" t="str">
            <v>감가상각비-구축물(제조)</v>
          </cell>
          <cell r="F1331">
            <v>0</v>
          </cell>
          <cell r="G1331">
            <v>0</v>
          </cell>
          <cell r="H1331">
            <v>0</v>
          </cell>
          <cell r="I1331">
            <v>0</v>
          </cell>
          <cell r="J1331">
            <v>0</v>
          </cell>
          <cell r="K1331">
            <v>0</v>
          </cell>
          <cell r="L1331">
            <v>0</v>
          </cell>
          <cell r="M1331">
            <v>0</v>
          </cell>
          <cell r="N1331">
            <v>0</v>
          </cell>
          <cell r="O1331">
            <v>0</v>
          </cell>
          <cell r="P1331">
            <v>0</v>
          </cell>
          <cell r="Q1331">
            <v>0</v>
          </cell>
        </row>
        <row r="1332">
          <cell r="B1332" t="str">
            <v>천안공장제제2팀5109130</v>
          </cell>
          <cell r="C1332" t="str">
            <v>천안공장제제2팀</v>
          </cell>
          <cell r="D1332" t="str">
            <v>5109130</v>
          </cell>
          <cell r="E1332" t="str">
            <v>감가상각비-기계장치(제조)</v>
          </cell>
          <cell r="F1332">
            <v>41246738</v>
          </cell>
          <cell r="G1332">
            <v>41246738</v>
          </cell>
          <cell r="H1332">
            <v>41246738</v>
          </cell>
          <cell r="I1332">
            <v>41246738</v>
          </cell>
          <cell r="J1332">
            <v>41246738</v>
          </cell>
          <cell r="K1332">
            <v>41246738</v>
          </cell>
          <cell r="L1332">
            <v>41246738</v>
          </cell>
          <cell r="M1332">
            <v>43732562</v>
          </cell>
          <cell r="N1332">
            <v>41246698</v>
          </cell>
          <cell r="O1332">
            <v>40371754</v>
          </cell>
          <cell r="P1332">
            <v>40371754</v>
          </cell>
          <cell r="Q1332">
            <v>49633026</v>
          </cell>
        </row>
        <row r="1333">
          <cell r="B1333" t="str">
            <v>천안공장제제2팀5109140</v>
          </cell>
          <cell r="C1333" t="str">
            <v>천안공장제제2팀</v>
          </cell>
          <cell r="D1333" t="str">
            <v>5109140</v>
          </cell>
          <cell r="E1333" t="str">
            <v>감가상각비-공구기구(제조)</v>
          </cell>
          <cell r="F1333">
            <v>685150</v>
          </cell>
          <cell r="G1333">
            <v>685150</v>
          </cell>
          <cell r="H1333">
            <v>685150</v>
          </cell>
          <cell r="I1333">
            <v>685150</v>
          </cell>
          <cell r="J1333">
            <v>685150</v>
          </cell>
          <cell r="K1333">
            <v>685150</v>
          </cell>
          <cell r="L1333">
            <v>685150</v>
          </cell>
          <cell r="M1333">
            <v>1860134</v>
          </cell>
          <cell r="N1333">
            <v>685150</v>
          </cell>
          <cell r="O1333">
            <v>685150</v>
          </cell>
          <cell r="P1333">
            <v>0</v>
          </cell>
          <cell r="Q1333">
            <v>0</v>
          </cell>
        </row>
        <row r="1334">
          <cell r="B1334" t="str">
            <v>천안공장제제2팀5109150</v>
          </cell>
          <cell r="C1334" t="str">
            <v>천안공장제제2팀</v>
          </cell>
          <cell r="D1334" t="str">
            <v>5109150</v>
          </cell>
          <cell r="E1334" t="str">
            <v>감가상각비-차량운반구(제조)</v>
          </cell>
          <cell r="F1334">
            <v>0</v>
          </cell>
          <cell r="G1334">
            <v>0</v>
          </cell>
          <cell r="H1334">
            <v>0</v>
          </cell>
          <cell r="I1334">
            <v>0</v>
          </cell>
          <cell r="J1334">
            <v>0</v>
          </cell>
          <cell r="K1334">
            <v>0</v>
          </cell>
          <cell r="L1334">
            <v>0</v>
          </cell>
          <cell r="M1334">
            <v>0</v>
          </cell>
          <cell r="N1334">
            <v>0</v>
          </cell>
          <cell r="O1334">
            <v>0</v>
          </cell>
          <cell r="P1334">
            <v>0</v>
          </cell>
          <cell r="Q1334">
            <v>0</v>
          </cell>
        </row>
        <row r="1335">
          <cell r="B1335" t="str">
            <v>천안공장제제2팀5109160</v>
          </cell>
          <cell r="C1335" t="str">
            <v>천안공장제제2팀</v>
          </cell>
          <cell r="D1335" t="str">
            <v>5109160</v>
          </cell>
          <cell r="E1335" t="str">
            <v/>
          </cell>
          <cell r="F1335">
            <v>0</v>
          </cell>
          <cell r="G1335">
            <v>0</v>
          </cell>
          <cell r="H1335">
            <v>0</v>
          </cell>
          <cell r="I1335">
            <v>0</v>
          </cell>
          <cell r="J1335">
            <v>0</v>
          </cell>
          <cell r="K1335">
            <v>0</v>
          </cell>
          <cell r="L1335">
            <v>0</v>
          </cell>
          <cell r="M1335">
            <v>0</v>
          </cell>
          <cell r="N1335">
            <v>0</v>
          </cell>
          <cell r="O1335">
            <v>0</v>
          </cell>
          <cell r="P1335">
            <v>0</v>
          </cell>
          <cell r="Q1335">
            <v>0</v>
          </cell>
        </row>
        <row r="1336">
          <cell r="B1336" t="str">
            <v>천안공장제제2팀5109170</v>
          </cell>
          <cell r="C1336" t="str">
            <v>천안공장제제2팀</v>
          </cell>
          <cell r="D1336" t="str">
            <v>5109170</v>
          </cell>
          <cell r="E1336" t="str">
            <v>감가상각비-산업재산권(제조)</v>
          </cell>
          <cell r="F1336">
            <v>0</v>
          </cell>
          <cell r="G1336">
            <v>0</v>
          </cell>
          <cell r="H1336">
            <v>0</v>
          </cell>
          <cell r="I1336">
            <v>0</v>
          </cell>
          <cell r="J1336">
            <v>0</v>
          </cell>
          <cell r="K1336">
            <v>0</v>
          </cell>
          <cell r="L1336">
            <v>0</v>
          </cell>
          <cell r="M1336">
            <v>0</v>
          </cell>
          <cell r="N1336">
            <v>0</v>
          </cell>
          <cell r="O1336">
            <v>0</v>
          </cell>
          <cell r="P1336">
            <v>0</v>
          </cell>
          <cell r="Q1336">
            <v>0</v>
          </cell>
        </row>
        <row r="1337">
          <cell r="B1337" t="str">
            <v>천안공장제제2팀5109180</v>
          </cell>
          <cell r="C1337" t="str">
            <v>천안공장제제2팀</v>
          </cell>
          <cell r="D1337" t="str">
            <v>5109180</v>
          </cell>
          <cell r="E1337" t="str">
            <v/>
          </cell>
          <cell r="F1337">
            <v>0</v>
          </cell>
          <cell r="G1337">
            <v>0</v>
          </cell>
          <cell r="H1337">
            <v>0</v>
          </cell>
          <cell r="I1337">
            <v>0</v>
          </cell>
          <cell r="J1337">
            <v>0</v>
          </cell>
          <cell r="K1337">
            <v>0</v>
          </cell>
          <cell r="L1337">
            <v>0</v>
          </cell>
          <cell r="M1337">
            <v>0</v>
          </cell>
          <cell r="N1337">
            <v>0</v>
          </cell>
          <cell r="O1337">
            <v>0</v>
          </cell>
          <cell r="P1337">
            <v>0</v>
          </cell>
          <cell r="Q1337">
            <v>0</v>
          </cell>
        </row>
        <row r="1338">
          <cell r="B1338" t="str">
            <v>천안공장제제2팀5109190</v>
          </cell>
          <cell r="C1338" t="str">
            <v>천안공장제제2팀</v>
          </cell>
          <cell r="D1338" t="str">
            <v>5109190</v>
          </cell>
          <cell r="E1338" t="str">
            <v/>
          </cell>
          <cell r="F1338">
            <v>0</v>
          </cell>
          <cell r="G1338">
            <v>0</v>
          </cell>
          <cell r="H1338">
            <v>0</v>
          </cell>
          <cell r="I1338">
            <v>0</v>
          </cell>
          <cell r="J1338">
            <v>0</v>
          </cell>
          <cell r="K1338">
            <v>0</v>
          </cell>
          <cell r="L1338">
            <v>0</v>
          </cell>
          <cell r="M1338">
            <v>0</v>
          </cell>
          <cell r="N1338">
            <v>0</v>
          </cell>
          <cell r="O1338">
            <v>0</v>
          </cell>
          <cell r="P1338">
            <v>0</v>
          </cell>
          <cell r="Q1338">
            <v>0</v>
          </cell>
        </row>
        <row r="1339">
          <cell r="B1339" t="str">
            <v>천안공장제제2팀5109210</v>
          </cell>
          <cell r="C1339" t="str">
            <v>천안공장제제2팀</v>
          </cell>
          <cell r="D1339" t="str">
            <v>5109210</v>
          </cell>
          <cell r="E1339" t="str">
            <v>감가상각비-임차자산개량(제조)</v>
          </cell>
          <cell r="F1339">
            <v>0</v>
          </cell>
          <cell r="G1339">
            <v>0</v>
          </cell>
          <cell r="H1339">
            <v>0</v>
          </cell>
          <cell r="I1339">
            <v>0</v>
          </cell>
          <cell r="J1339">
            <v>0</v>
          </cell>
          <cell r="K1339">
            <v>0</v>
          </cell>
          <cell r="L1339">
            <v>0</v>
          </cell>
          <cell r="M1339">
            <v>0</v>
          </cell>
          <cell r="N1339">
            <v>0</v>
          </cell>
          <cell r="O1339">
            <v>0</v>
          </cell>
          <cell r="P1339">
            <v>0</v>
          </cell>
          <cell r="Q1339">
            <v>0</v>
          </cell>
        </row>
        <row r="1340">
          <cell r="B1340" t="str">
            <v>천안공장제제2팀5109220</v>
          </cell>
          <cell r="C1340" t="str">
            <v>천안공장제제2팀</v>
          </cell>
          <cell r="D1340" t="str">
            <v>5109220</v>
          </cell>
          <cell r="E1340" t="str">
            <v>감가상각비-비품(제조)</v>
          </cell>
          <cell r="F1340">
            <v>0</v>
          </cell>
          <cell r="G1340">
            <v>0</v>
          </cell>
          <cell r="H1340">
            <v>0</v>
          </cell>
          <cell r="I1340">
            <v>0</v>
          </cell>
          <cell r="J1340">
            <v>0</v>
          </cell>
          <cell r="K1340">
            <v>0</v>
          </cell>
          <cell r="L1340">
            <v>0</v>
          </cell>
          <cell r="M1340">
            <v>0</v>
          </cell>
          <cell r="N1340">
            <v>0</v>
          </cell>
          <cell r="O1340">
            <v>0</v>
          </cell>
          <cell r="P1340">
            <v>0</v>
          </cell>
          <cell r="Q1340">
            <v>0</v>
          </cell>
        </row>
        <row r="1341">
          <cell r="B1341" t="str">
            <v>천안공장제제2팀5110110</v>
          </cell>
          <cell r="C1341" t="str">
            <v>천안공장제제2팀</v>
          </cell>
          <cell r="D1341" t="str">
            <v>5110110</v>
          </cell>
          <cell r="E1341" t="str">
            <v>수선비-건물(제조)</v>
          </cell>
          <cell r="F1341">
            <v>1620000</v>
          </cell>
          <cell r="G1341">
            <v>1400000</v>
          </cell>
          <cell r="H1341">
            <v>0</v>
          </cell>
          <cell r="I1341">
            <v>0</v>
          </cell>
          <cell r="J1341">
            <v>0</v>
          </cell>
          <cell r="K1341">
            <v>0</v>
          </cell>
          <cell r="L1341">
            <v>0</v>
          </cell>
          <cell r="M1341">
            <v>0</v>
          </cell>
          <cell r="N1341">
            <v>0</v>
          </cell>
          <cell r="O1341">
            <v>0</v>
          </cell>
          <cell r="P1341">
            <v>0</v>
          </cell>
          <cell r="Q1341">
            <v>0</v>
          </cell>
        </row>
        <row r="1342">
          <cell r="B1342" t="str">
            <v>천안공장제제2팀5110120</v>
          </cell>
          <cell r="C1342" t="str">
            <v>천안공장제제2팀</v>
          </cell>
          <cell r="D1342" t="str">
            <v>5110120</v>
          </cell>
          <cell r="E1342" t="str">
            <v>수선비-구축물(제조)</v>
          </cell>
          <cell r="F1342">
            <v>0</v>
          </cell>
          <cell r="G1342">
            <v>0</v>
          </cell>
          <cell r="H1342">
            <v>0</v>
          </cell>
          <cell r="I1342">
            <v>0</v>
          </cell>
          <cell r="J1342">
            <v>0</v>
          </cell>
          <cell r="K1342">
            <v>0</v>
          </cell>
          <cell r="L1342">
            <v>0</v>
          </cell>
          <cell r="M1342">
            <v>0</v>
          </cell>
          <cell r="N1342">
            <v>0</v>
          </cell>
          <cell r="O1342">
            <v>0</v>
          </cell>
          <cell r="P1342">
            <v>0</v>
          </cell>
          <cell r="Q1342">
            <v>0</v>
          </cell>
        </row>
        <row r="1343">
          <cell r="B1343" t="str">
            <v>천안공장제제2팀5110130</v>
          </cell>
          <cell r="C1343" t="str">
            <v>천안공장제제2팀</v>
          </cell>
          <cell r="D1343" t="str">
            <v>5110130</v>
          </cell>
          <cell r="E1343" t="str">
            <v>수선비-기계장치(제조)</v>
          </cell>
          <cell r="F1343">
            <v>0</v>
          </cell>
          <cell r="G1343">
            <v>31236495</v>
          </cell>
          <cell r="H1343">
            <v>0</v>
          </cell>
          <cell r="I1343">
            <v>0</v>
          </cell>
          <cell r="J1343">
            <v>0</v>
          </cell>
          <cell r="K1343">
            <v>12060000</v>
          </cell>
          <cell r="L1343">
            <v>22770000</v>
          </cell>
          <cell r="M1343">
            <v>43870000</v>
          </cell>
          <cell r="N1343">
            <v>710000</v>
          </cell>
          <cell r="O1343">
            <v>5170000</v>
          </cell>
          <cell r="P1343">
            <v>6840000</v>
          </cell>
          <cell r="Q1343">
            <v>0</v>
          </cell>
        </row>
        <row r="1344">
          <cell r="B1344" t="str">
            <v>천안공장제제2팀5110140</v>
          </cell>
          <cell r="C1344" t="str">
            <v>천안공장제제2팀</v>
          </cell>
          <cell r="D1344" t="str">
            <v>5110140</v>
          </cell>
          <cell r="E1344" t="str">
            <v>수선비-공구기구비품(제조)</v>
          </cell>
          <cell r="F1344">
            <v>1195300</v>
          </cell>
          <cell r="G1344">
            <v>818000</v>
          </cell>
          <cell r="H1344">
            <v>5589500</v>
          </cell>
          <cell r="I1344">
            <v>6488800</v>
          </cell>
          <cell r="J1344">
            <v>11990000</v>
          </cell>
          <cell r="K1344">
            <v>4321000</v>
          </cell>
          <cell r="L1344">
            <v>0</v>
          </cell>
          <cell r="M1344">
            <v>0</v>
          </cell>
          <cell r="N1344">
            <v>0</v>
          </cell>
          <cell r="O1344">
            <v>0</v>
          </cell>
          <cell r="P1344">
            <v>6850000</v>
          </cell>
          <cell r="Q1344">
            <v>0</v>
          </cell>
        </row>
        <row r="1345">
          <cell r="B1345" t="str">
            <v>천안공장제제2팀5110160</v>
          </cell>
          <cell r="C1345" t="str">
            <v>천안공장제제2팀</v>
          </cell>
          <cell r="D1345" t="str">
            <v>5110160</v>
          </cell>
          <cell r="E1345" t="str">
            <v>수선비-안전보건비_출고(제조)</v>
          </cell>
          <cell r="F1345">
            <v>0</v>
          </cell>
          <cell r="G1345">
            <v>0</v>
          </cell>
          <cell r="H1345">
            <v>0</v>
          </cell>
          <cell r="I1345">
            <v>0</v>
          </cell>
          <cell r="J1345">
            <v>0</v>
          </cell>
          <cell r="K1345">
            <v>0</v>
          </cell>
          <cell r="L1345">
            <v>0</v>
          </cell>
          <cell r="M1345">
            <v>0</v>
          </cell>
          <cell r="N1345">
            <v>0</v>
          </cell>
          <cell r="O1345">
            <v>0</v>
          </cell>
          <cell r="P1345">
            <v>0</v>
          </cell>
          <cell r="Q1345">
            <v>0</v>
          </cell>
        </row>
        <row r="1346">
          <cell r="B1346" t="str">
            <v>천안공장제제2팀5110150</v>
          </cell>
          <cell r="C1346" t="str">
            <v>천안공장제제2팀</v>
          </cell>
          <cell r="D1346">
            <v>5110150</v>
          </cell>
          <cell r="E1346" t="str">
            <v>수선비-안전보건비(제조)</v>
          </cell>
          <cell r="F1346">
            <v>1160000</v>
          </cell>
          <cell r="G1346">
            <v>0</v>
          </cell>
          <cell r="H1346">
            <v>0</v>
          </cell>
          <cell r="I1346">
            <v>0</v>
          </cell>
          <cell r="J1346">
            <v>112000</v>
          </cell>
          <cell r="K1346">
            <v>114500</v>
          </cell>
          <cell r="L1346">
            <v>960000</v>
          </cell>
          <cell r="M1346">
            <v>0</v>
          </cell>
          <cell r="N1346">
            <v>24000</v>
          </cell>
          <cell r="O1346">
            <v>0</v>
          </cell>
          <cell r="P1346">
            <v>0</v>
          </cell>
          <cell r="Q1346">
            <v>1235000</v>
          </cell>
        </row>
        <row r="1347">
          <cell r="B1347" t="str">
            <v>천안공장제제2팀5111110</v>
          </cell>
          <cell r="C1347" t="str">
            <v>천안공장제제2팀</v>
          </cell>
          <cell r="D1347" t="str">
            <v>5111110</v>
          </cell>
          <cell r="E1347" t="str">
            <v>보험료-건물(제조)</v>
          </cell>
          <cell r="F1347">
            <v>0</v>
          </cell>
          <cell r="G1347">
            <v>0</v>
          </cell>
          <cell r="H1347">
            <v>0</v>
          </cell>
          <cell r="I1347">
            <v>0</v>
          </cell>
          <cell r="J1347">
            <v>0</v>
          </cell>
          <cell r="K1347">
            <v>0</v>
          </cell>
          <cell r="L1347">
            <v>0</v>
          </cell>
          <cell r="M1347">
            <v>0</v>
          </cell>
          <cell r="N1347">
            <v>0</v>
          </cell>
          <cell r="O1347">
            <v>0</v>
          </cell>
          <cell r="P1347">
            <v>0</v>
          </cell>
          <cell r="Q1347">
            <v>0</v>
          </cell>
        </row>
        <row r="1348">
          <cell r="B1348" t="str">
            <v>천안공장제제2팀5111120</v>
          </cell>
          <cell r="C1348" t="str">
            <v>천안공장제제2팀</v>
          </cell>
          <cell r="D1348" t="str">
            <v>5111120</v>
          </cell>
          <cell r="E1348" t="str">
            <v>보험료-기계장치(제조)</v>
          </cell>
          <cell r="F1348">
            <v>0</v>
          </cell>
          <cell r="G1348">
            <v>0</v>
          </cell>
          <cell r="H1348">
            <v>0</v>
          </cell>
          <cell r="I1348">
            <v>0</v>
          </cell>
          <cell r="J1348">
            <v>0</v>
          </cell>
          <cell r="K1348">
            <v>0</v>
          </cell>
          <cell r="L1348">
            <v>0</v>
          </cell>
          <cell r="M1348">
            <v>0</v>
          </cell>
          <cell r="N1348">
            <v>0</v>
          </cell>
          <cell r="O1348">
            <v>0</v>
          </cell>
          <cell r="P1348">
            <v>0</v>
          </cell>
          <cell r="Q1348">
            <v>0</v>
          </cell>
        </row>
        <row r="1349">
          <cell r="B1349" t="str">
            <v>천안공장제제2팀5111130</v>
          </cell>
          <cell r="C1349" t="str">
            <v>천안공장제제2팀</v>
          </cell>
          <cell r="D1349" t="str">
            <v>5111130</v>
          </cell>
          <cell r="E1349" t="str">
            <v>보험료-재고품(제조)</v>
          </cell>
          <cell r="F1349">
            <v>0</v>
          </cell>
          <cell r="G1349">
            <v>0</v>
          </cell>
          <cell r="H1349">
            <v>0</v>
          </cell>
          <cell r="I1349">
            <v>0</v>
          </cell>
          <cell r="J1349">
            <v>0</v>
          </cell>
          <cell r="K1349">
            <v>0</v>
          </cell>
          <cell r="L1349">
            <v>0</v>
          </cell>
          <cell r="M1349">
            <v>0</v>
          </cell>
          <cell r="N1349">
            <v>0</v>
          </cell>
          <cell r="O1349">
            <v>0</v>
          </cell>
          <cell r="P1349">
            <v>0</v>
          </cell>
          <cell r="Q1349">
            <v>0</v>
          </cell>
        </row>
        <row r="1350">
          <cell r="B1350" t="str">
            <v>천안공장제제2팀5111140</v>
          </cell>
          <cell r="C1350" t="str">
            <v>천안공장제제2팀</v>
          </cell>
          <cell r="D1350" t="str">
            <v>5111140</v>
          </cell>
          <cell r="E1350" t="str">
            <v/>
          </cell>
          <cell r="F1350">
            <v>0</v>
          </cell>
          <cell r="G1350">
            <v>0</v>
          </cell>
          <cell r="H1350">
            <v>0</v>
          </cell>
          <cell r="I1350">
            <v>0</v>
          </cell>
          <cell r="J1350">
            <v>0</v>
          </cell>
          <cell r="K1350">
            <v>0</v>
          </cell>
          <cell r="L1350">
            <v>0</v>
          </cell>
          <cell r="M1350">
            <v>0</v>
          </cell>
          <cell r="N1350">
            <v>0</v>
          </cell>
          <cell r="O1350">
            <v>0</v>
          </cell>
          <cell r="P1350">
            <v>0</v>
          </cell>
          <cell r="Q1350">
            <v>0</v>
          </cell>
        </row>
        <row r="1351">
          <cell r="B1351" t="str">
            <v>천안공장제제2팀5111150</v>
          </cell>
          <cell r="C1351" t="str">
            <v>천안공장제제2팀</v>
          </cell>
          <cell r="D1351" t="str">
            <v>5111150</v>
          </cell>
          <cell r="E1351" t="str">
            <v/>
          </cell>
          <cell r="F1351">
            <v>0</v>
          </cell>
          <cell r="G1351">
            <v>0</v>
          </cell>
          <cell r="H1351">
            <v>0</v>
          </cell>
          <cell r="I1351">
            <v>0</v>
          </cell>
          <cell r="J1351">
            <v>0</v>
          </cell>
          <cell r="K1351">
            <v>0</v>
          </cell>
          <cell r="L1351">
            <v>0</v>
          </cell>
          <cell r="M1351">
            <v>0</v>
          </cell>
          <cell r="N1351">
            <v>0</v>
          </cell>
          <cell r="O1351">
            <v>0</v>
          </cell>
          <cell r="P1351">
            <v>0</v>
          </cell>
          <cell r="Q1351">
            <v>0</v>
          </cell>
        </row>
        <row r="1352">
          <cell r="B1352" t="str">
            <v>천안공장제제2팀5111160</v>
          </cell>
          <cell r="C1352" t="str">
            <v>천안공장제제2팀</v>
          </cell>
          <cell r="D1352" t="str">
            <v>5111160</v>
          </cell>
          <cell r="E1352" t="str">
            <v>보험료-제보험(제조)</v>
          </cell>
          <cell r="F1352">
            <v>0</v>
          </cell>
          <cell r="G1352">
            <v>0</v>
          </cell>
          <cell r="H1352">
            <v>0</v>
          </cell>
          <cell r="I1352">
            <v>0</v>
          </cell>
          <cell r="J1352">
            <v>0</v>
          </cell>
          <cell r="K1352">
            <v>0</v>
          </cell>
          <cell r="L1352">
            <v>0</v>
          </cell>
          <cell r="M1352">
            <v>0</v>
          </cell>
          <cell r="N1352">
            <v>0</v>
          </cell>
          <cell r="O1352">
            <v>0</v>
          </cell>
          <cell r="P1352">
            <v>0</v>
          </cell>
          <cell r="Q1352">
            <v>0</v>
          </cell>
        </row>
        <row r="1353">
          <cell r="B1353" t="str">
            <v>천안공장제제2팀5111141</v>
          </cell>
          <cell r="C1353" t="str">
            <v>천안공장제제2팀</v>
          </cell>
          <cell r="D1353" t="str">
            <v>5111141</v>
          </cell>
          <cell r="E1353" t="str">
            <v/>
          </cell>
          <cell r="F1353">
            <v>0</v>
          </cell>
          <cell r="G1353">
            <v>0</v>
          </cell>
          <cell r="H1353">
            <v>0</v>
          </cell>
          <cell r="I1353">
            <v>0</v>
          </cell>
          <cell r="J1353">
            <v>0</v>
          </cell>
          <cell r="K1353">
            <v>0</v>
          </cell>
          <cell r="L1353">
            <v>0</v>
          </cell>
          <cell r="M1353">
            <v>0</v>
          </cell>
          <cell r="N1353">
            <v>0</v>
          </cell>
          <cell r="O1353">
            <v>0</v>
          </cell>
          <cell r="P1353">
            <v>0</v>
          </cell>
          <cell r="Q1353">
            <v>0</v>
          </cell>
        </row>
        <row r="1354">
          <cell r="B1354" t="str">
            <v>천안공장제제2팀5112110</v>
          </cell>
          <cell r="C1354" t="str">
            <v>천안공장제제2팀</v>
          </cell>
          <cell r="D1354" t="str">
            <v>5112110</v>
          </cell>
          <cell r="E1354" t="str">
            <v>접대비-교제비(제조)</v>
          </cell>
          <cell r="F1354">
            <v>0</v>
          </cell>
          <cell r="G1354">
            <v>0</v>
          </cell>
          <cell r="H1354">
            <v>0</v>
          </cell>
          <cell r="I1354">
            <v>0</v>
          </cell>
          <cell r="J1354">
            <v>0</v>
          </cell>
          <cell r="K1354">
            <v>0</v>
          </cell>
          <cell r="L1354">
            <v>0</v>
          </cell>
          <cell r="M1354">
            <v>0</v>
          </cell>
          <cell r="N1354">
            <v>0</v>
          </cell>
          <cell r="O1354">
            <v>0</v>
          </cell>
          <cell r="P1354">
            <v>0</v>
          </cell>
          <cell r="Q1354">
            <v>0</v>
          </cell>
        </row>
        <row r="1355">
          <cell r="B1355" t="str">
            <v>천안공장제제2팀5112120</v>
          </cell>
          <cell r="C1355" t="str">
            <v>천안공장제제2팀</v>
          </cell>
          <cell r="D1355" t="str">
            <v>5112120</v>
          </cell>
          <cell r="E1355" t="str">
            <v>접대비-사외경조비(제조)</v>
          </cell>
          <cell r="F1355">
            <v>0</v>
          </cell>
          <cell r="G1355">
            <v>0</v>
          </cell>
          <cell r="H1355">
            <v>0</v>
          </cell>
          <cell r="I1355">
            <v>0</v>
          </cell>
          <cell r="J1355">
            <v>0</v>
          </cell>
          <cell r="K1355">
            <v>0</v>
          </cell>
          <cell r="L1355">
            <v>0</v>
          </cell>
          <cell r="M1355">
            <v>0</v>
          </cell>
          <cell r="N1355">
            <v>0</v>
          </cell>
          <cell r="O1355">
            <v>0</v>
          </cell>
          <cell r="P1355">
            <v>0</v>
          </cell>
          <cell r="Q1355">
            <v>0</v>
          </cell>
        </row>
        <row r="1356">
          <cell r="B1356" t="str">
            <v>천안공장제제2팀5113110</v>
          </cell>
          <cell r="C1356" t="str">
            <v>천안공장제제2팀</v>
          </cell>
          <cell r="D1356" t="str">
            <v>5113110</v>
          </cell>
          <cell r="E1356" t="str">
            <v>경상연구개발비-품질검정비(제조)</v>
          </cell>
          <cell r="F1356">
            <v>0</v>
          </cell>
          <cell r="G1356">
            <v>0</v>
          </cell>
          <cell r="H1356">
            <v>0</v>
          </cell>
          <cell r="I1356">
            <v>0</v>
          </cell>
          <cell r="J1356">
            <v>0</v>
          </cell>
          <cell r="K1356">
            <v>0</v>
          </cell>
          <cell r="L1356">
            <v>0</v>
          </cell>
          <cell r="M1356">
            <v>0</v>
          </cell>
          <cell r="N1356">
            <v>0</v>
          </cell>
          <cell r="O1356">
            <v>0</v>
          </cell>
          <cell r="P1356">
            <v>0</v>
          </cell>
          <cell r="Q1356">
            <v>0</v>
          </cell>
        </row>
        <row r="1357">
          <cell r="B1357" t="str">
            <v>천안공장제제2팀5113120</v>
          </cell>
          <cell r="C1357" t="str">
            <v>천안공장제제2팀</v>
          </cell>
          <cell r="D1357" t="str">
            <v>5113120</v>
          </cell>
          <cell r="E1357" t="str">
            <v/>
          </cell>
          <cell r="F1357">
            <v>0</v>
          </cell>
          <cell r="G1357">
            <v>0</v>
          </cell>
          <cell r="H1357">
            <v>0</v>
          </cell>
          <cell r="I1357">
            <v>0</v>
          </cell>
          <cell r="J1357">
            <v>0</v>
          </cell>
          <cell r="K1357">
            <v>0</v>
          </cell>
          <cell r="L1357">
            <v>0</v>
          </cell>
          <cell r="M1357">
            <v>0</v>
          </cell>
          <cell r="N1357">
            <v>0</v>
          </cell>
          <cell r="O1357">
            <v>0</v>
          </cell>
          <cell r="P1357">
            <v>0</v>
          </cell>
          <cell r="Q1357">
            <v>0</v>
          </cell>
        </row>
        <row r="1358">
          <cell r="B1358" t="str">
            <v>천안공장제제2팀5113130</v>
          </cell>
          <cell r="C1358" t="str">
            <v>천안공장제제2팀</v>
          </cell>
          <cell r="D1358" t="str">
            <v>5113130</v>
          </cell>
          <cell r="E1358" t="str">
            <v>경상연구개발비-실험재료비_출고(제조)</v>
          </cell>
          <cell r="F1358">
            <v>0</v>
          </cell>
          <cell r="G1358">
            <v>0</v>
          </cell>
          <cell r="H1358">
            <v>0</v>
          </cell>
          <cell r="I1358">
            <v>0</v>
          </cell>
          <cell r="J1358">
            <v>0</v>
          </cell>
          <cell r="K1358">
            <v>0</v>
          </cell>
          <cell r="L1358">
            <v>0</v>
          </cell>
          <cell r="M1358">
            <v>0</v>
          </cell>
          <cell r="N1358">
            <v>0</v>
          </cell>
          <cell r="O1358">
            <v>0</v>
          </cell>
          <cell r="P1358">
            <v>0</v>
          </cell>
          <cell r="Q1358">
            <v>0</v>
          </cell>
        </row>
        <row r="1359">
          <cell r="B1359" t="str">
            <v>천안공장제제2팀5113140</v>
          </cell>
          <cell r="C1359" t="str">
            <v>천안공장제제2팀</v>
          </cell>
          <cell r="D1359" t="str">
            <v>5113140</v>
          </cell>
          <cell r="E1359" t="str">
            <v>경상연구개발비-실험시약비_출고(제조)</v>
          </cell>
          <cell r="F1359">
            <v>0</v>
          </cell>
          <cell r="G1359">
            <v>0</v>
          </cell>
          <cell r="H1359">
            <v>0</v>
          </cell>
          <cell r="I1359">
            <v>0</v>
          </cell>
          <cell r="J1359">
            <v>0</v>
          </cell>
          <cell r="K1359">
            <v>0</v>
          </cell>
          <cell r="L1359">
            <v>0</v>
          </cell>
          <cell r="M1359">
            <v>0</v>
          </cell>
          <cell r="N1359">
            <v>0</v>
          </cell>
          <cell r="O1359">
            <v>0</v>
          </cell>
          <cell r="P1359">
            <v>0</v>
          </cell>
          <cell r="Q1359">
            <v>0</v>
          </cell>
        </row>
        <row r="1360">
          <cell r="B1360" t="str">
            <v>천안공장제제2팀5113150</v>
          </cell>
          <cell r="C1360" t="str">
            <v>천안공장제제2팀</v>
          </cell>
          <cell r="D1360" t="str">
            <v>5113150</v>
          </cell>
          <cell r="E1360" t="str">
            <v>경상연구개발비-외부실험비(제조)</v>
          </cell>
          <cell r="F1360">
            <v>0</v>
          </cell>
          <cell r="G1360">
            <v>0</v>
          </cell>
          <cell r="H1360">
            <v>0</v>
          </cell>
          <cell r="I1360">
            <v>0</v>
          </cell>
          <cell r="J1360">
            <v>0</v>
          </cell>
          <cell r="K1360">
            <v>0</v>
          </cell>
          <cell r="L1360">
            <v>0</v>
          </cell>
          <cell r="M1360">
            <v>0</v>
          </cell>
          <cell r="N1360">
            <v>0</v>
          </cell>
          <cell r="O1360">
            <v>0</v>
          </cell>
          <cell r="P1360">
            <v>0</v>
          </cell>
          <cell r="Q1360">
            <v>0</v>
          </cell>
        </row>
        <row r="1361">
          <cell r="B1361" t="str">
            <v>천안공장제제2팀5113170</v>
          </cell>
          <cell r="C1361" t="str">
            <v>천안공장제제2팀</v>
          </cell>
          <cell r="D1361" t="str">
            <v>5113170</v>
          </cell>
          <cell r="E1361" t="str">
            <v>경상연구개발비-실험시약비(제조)</v>
          </cell>
          <cell r="F1361">
            <v>0</v>
          </cell>
          <cell r="G1361">
            <v>0</v>
          </cell>
          <cell r="H1361">
            <v>0</v>
          </cell>
          <cell r="I1361">
            <v>0</v>
          </cell>
          <cell r="J1361">
            <v>0</v>
          </cell>
          <cell r="K1361">
            <v>0</v>
          </cell>
          <cell r="L1361">
            <v>0</v>
          </cell>
          <cell r="M1361">
            <v>0</v>
          </cell>
          <cell r="N1361">
            <v>0</v>
          </cell>
          <cell r="O1361">
            <v>0</v>
          </cell>
          <cell r="P1361">
            <v>0</v>
          </cell>
          <cell r="Q1361">
            <v>0</v>
          </cell>
        </row>
        <row r="1362">
          <cell r="B1362" t="str">
            <v>천안공장제제2팀5113210</v>
          </cell>
          <cell r="C1362" t="str">
            <v>천안공장제제2팀</v>
          </cell>
          <cell r="D1362" t="str">
            <v>5113210</v>
          </cell>
          <cell r="E1362" t="str">
            <v>경상연구개발비-품질검정비_출고(제조)</v>
          </cell>
          <cell r="F1362">
            <v>0</v>
          </cell>
          <cell r="G1362">
            <v>0</v>
          </cell>
          <cell r="H1362">
            <v>0</v>
          </cell>
          <cell r="I1362">
            <v>0</v>
          </cell>
          <cell r="J1362">
            <v>0</v>
          </cell>
          <cell r="K1362">
            <v>0</v>
          </cell>
          <cell r="L1362">
            <v>0</v>
          </cell>
          <cell r="M1362">
            <v>0</v>
          </cell>
          <cell r="N1362">
            <v>0</v>
          </cell>
          <cell r="O1362">
            <v>0</v>
          </cell>
          <cell r="P1362">
            <v>0</v>
          </cell>
          <cell r="Q1362">
            <v>0</v>
          </cell>
        </row>
        <row r="1363">
          <cell r="B1363" t="str">
            <v>천안공장제제2팀5113160</v>
          </cell>
          <cell r="C1363" t="str">
            <v>천안공장제제2팀</v>
          </cell>
          <cell r="D1363" t="str">
            <v>5113160</v>
          </cell>
          <cell r="E1363" t="str">
            <v>경상연구개발비-실험재료비(제조)</v>
          </cell>
          <cell r="F1363">
            <v>0</v>
          </cell>
          <cell r="G1363">
            <v>0</v>
          </cell>
          <cell r="H1363">
            <v>0</v>
          </cell>
          <cell r="I1363">
            <v>0</v>
          </cell>
          <cell r="J1363">
            <v>0</v>
          </cell>
          <cell r="K1363">
            <v>0</v>
          </cell>
          <cell r="L1363">
            <v>0</v>
          </cell>
          <cell r="M1363">
            <v>0</v>
          </cell>
          <cell r="N1363">
            <v>0</v>
          </cell>
          <cell r="O1363">
            <v>0</v>
          </cell>
          <cell r="P1363">
            <v>0</v>
          </cell>
          <cell r="Q1363">
            <v>0</v>
          </cell>
        </row>
        <row r="1364">
          <cell r="B1364" t="str">
            <v>천안공장제제2팀5115110</v>
          </cell>
          <cell r="C1364" t="str">
            <v>천안공장제제2팀</v>
          </cell>
          <cell r="D1364" t="str">
            <v>5115110</v>
          </cell>
          <cell r="E1364" t="str">
            <v>운반비-운임(제조)</v>
          </cell>
          <cell r="F1364">
            <v>0</v>
          </cell>
          <cell r="G1364">
            <v>0</v>
          </cell>
          <cell r="H1364">
            <v>0</v>
          </cell>
          <cell r="I1364">
            <v>0</v>
          </cell>
          <cell r="J1364">
            <v>0</v>
          </cell>
          <cell r="K1364">
            <v>0</v>
          </cell>
          <cell r="L1364">
            <v>0</v>
          </cell>
          <cell r="M1364">
            <v>0</v>
          </cell>
          <cell r="N1364">
            <v>0</v>
          </cell>
          <cell r="O1364">
            <v>0</v>
          </cell>
          <cell r="P1364">
            <v>0</v>
          </cell>
          <cell r="Q1364">
            <v>0</v>
          </cell>
        </row>
        <row r="1365">
          <cell r="B1365" t="str">
            <v>천안공장제제2팀5116110</v>
          </cell>
          <cell r="C1365" t="str">
            <v>천안공장제제2팀</v>
          </cell>
          <cell r="D1365" t="str">
            <v>5116110</v>
          </cell>
          <cell r="E1365" t="str">
            <v/>
          </cell>
          <cell r="F1365">
            <v>0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0</v>
          </cell>
          <cell r="N1365">
            <v>0</v>
          </cell>
          <cell r="O1365">
            <v>0</v>
          </cell>
          <cell r="P1365">
            <v>0</v>
          </cell>
          <cell r="Q1365">
            <v>0</v>
          </cell>
        </row>
        <row r="1366">
          <cell r="B1366" t="str">
            <v>천안공장제제2팀5116120</v>
          </cell>
          <cell r="C1366" t="str">
            <v>천안공장제제2팀</v>
          </cell>
          <cell r="D1366" t="str">
            <v>5116120</v>
          </cell>
          <cell r="E1366" t="str">
            <v/>
          </cell>
          <cell r="F1366">
            <v>0</v>
          </cell>
          <cell r="G1366">
            <v>0</v>
          </cell>
          <cell r="H1366">
            <v>0</v>
          </cell>
          <cell r="I1366">
            <v>0</v>
          </cell>
          <cell r="J1366">
            <v>0</v>
          </cell>
          <cell r="K1366">
            <v>0</v>
          </cell>
          <cell r="L1366">
            <v>0</v>
          </cell>
          <cell r="M1366">
            <v>0</v>
          </cell>
          <cell r="N1366">
            <v>0</v>
          </cell>
          <cell r="O1366">
            <v>0</v>
          </cell>
          <cell r="P1366">
            <v>0</v>
          </cell>
          <cell r="Q1366">
            <v>0</v>
          </cell>
        </row>
        <row r="1367">
          <cell r="B1367" t="str">
            <v>천안공장제제2팀5116130</v>
          </cell>
          <cell r="C1367" t="str">
            <v>천안공장제제2팀</v>
          </cell>
          <cell r="D1367" t="str">
            <v>5116130</v>
          </cell>
          <cell r="E1367" t="str">
            <v>차량비-유류비(제조)</v>
          </cell>
          <cell r="F1367">
            <v>0</v>
          </cell>
          <cell r="G1367">
            <v>0</v>
          </cell>
          <cell r="H1367">
            <v>0</v>
          </cell>
          <cell r="I1367">
            <v>0</v>
          </cell>
          <cell r="J1367">
            <v>0</v>
          </cell>
          <cell r="K1367">
            <v>0</v>
          </cell>
          <cell r="L1367">
            <v>0</v>
          </cell>
          <cell r="M1367">
            <v>0</v>
          </cell>
          <cell r="N1367">
            <v>0</v>
          </cell>
          <cell r="O1367">
            <v>0</v>
          </cell>
          <cell r="P1367">
            <v>0</v>
          </cell>
          <cell r="Q1367">
            <v>0</v>
          </cell>
        </row>
        <row r="1368">
          <cell r="B1368" t="str">
            <v>천안공장제제2팀5116140</v>
          </cell>
          <cell r="C1368" t="str">
            <v>천안공장제제2팀</v>
          </cell>
          <cell r="D1368" t="str">
            <v>5116140</v>
          </cell>
          <cell r="E1368" t="str">
            <v/>
          </cell>
          <cell r="F1368">
            <v>0</v>
          </cell>
          <cell r="G1368">
            <v>0</v>
          </cell>
          <cell r="H1368">
            <v>0</v>
          </cell>
          <cell r="I1368">
            <v>0</v>
          </cell>
          <cell r="J1368">
            <v>0</v>
          </cell>
          <cell r="K1368">
            <v>0</v>
          </cell>
          <cell r="L1368">
            <v>0</v>
          </cell>
          <cell r="M1368">
            <v>0</v>
          </cell>
          <cell r="N1368">
            <v>0</v>
          </cell>
          <cell r="O1368">
            <v>0</v>
          </cell>
          <cell r="P1368">
            <v>0</v>
          </cell>
          <cell r="Q1368">
            <v>0</v>
          </cell>
        </row>
        <row r="1369">
          <cell r="B1369" t="str">
            <v>천안공장제제2팀5116150</v>
          </cell>
          <cell r="C1369" t="str">
            <v>천안공장제제2팀</v>
          </cell>
          <cell r="D1369" t="str">
            <v>5116150</v>
          </cell>
          <cell r="E1369" t="str">
            <v>차량비-주행주차비(제조)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</row>
        <row r="1370">
          <cell r="B1370" t="str">
            <v>천안공장제제2팀5116160</v>
          </cell>
          <cell r="C1370" t="str">
            <v>천안공장제제2팀</v>
          </cell>
          <cell r="D1370" t="str">
            <v>5116160</v>
          </cell>
          <cell r="E1370" t="str">
            <v/>
          </cell>
          <cell r="F1370">
            <v>0</v>
          </cell>
          <cell r="G1370">
            <v>0</v>
          </cell>
          <cell r="H1370">
            <v>0</v>
          </cell>
          <cell r="I1370">
            <v>0</v>
          </cell>
          <cell r="J1370">
            <v>0</v>
          </cell>
          <cell r="K1370">
            <v>0</v>
          </cell>
          <cell r="L1370">
            <v>0</v>
          </cell>
          <cell r="M1370">
            <v>0</v>
          </cell>
          <cell r="N1370">
            <v>0</v>
          </cell>
          <cell r="O1370">
            <v>0</v>
          </cell>
          <cell r="P1370">
            <v>0</v>
          </cell>
          <cell r="Q1370">
            <v>0</v>
          </cell>
        </row>
        <row r="1371">
          <cell r="B1371" t="str">
            <v>천안공장제제2팀5116111</v>
          </cell>
          <cell r="C1371" t="str">
            <v>천안공장제제2팀</v>
          </cell>
          <cell r="D1371" t="str">
            <v>5116111</v>
          </cell>
          <cell r="E1371" t="str">
            <v>차량비-관리비(제조)</v>
          </cell>
          <cell r="F1371">
            <v>0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</row>
        <row r="1372">
          <cell r="B1372" t="str">
            <v>천안공장제제2팀5117110</v>
          </cell>
          <cell r="C1372" t="str">
            <v>천안공장제제2팀</v>
          </cell>
          <cell r="D1372" t="str">
            <v>5117110</v>
          </cell>
          <cell r="E1372" t="str">
            <v>홍보비-홍보비(제조)</v>
          </cell>
          <cell r="F1372">
            <v>0</v>
          </cell>
          <cell r="G1372">
            <v>0</v>
          </cell>
          <cell r="H1372">
            <v>0</v>
          </cell>
          <cell r="I1372">
            <v>0</v>
          </cell>
          <cell r="J1372">
            <v>0</v>
          </cell>
          <cell r="K1372">
            <v>0</v>
          </cell>
          <cell r="L1372">
            <v>0</v>
          </cell>
          <cell r="M1372">
            <v>0</v>
          </cell>
          <cell r="N1372">
            <v>0</v>
          </cell>
          <cell r="O1372">
            <v>0</v>
          </cell>
          <cell r="P1372">
            <v>0</v>
          </cell>
          <cell r="Q1372">
            <v>0</v>
          </cell>
        </row>
        <row r="1373">
          <cell r="B1373" t="str">
            <v>천안공장제제2팀5118110</v>
          </cell>
          <cell r="C1373" t="str">
            <v>천안공장제제2팀</v>
          </cell>
          <cell r="D1373" t="str">
            <v>5118110</v>
          </cell>
          <cell r="E1373" t="str">
            <v/>
          </cell>
          <cell r="F1373">
            <v>0</v>
          </cell>
          <cell r="G1373">
            <v>0</v>
          </cell>
          <cell r="H1373">
            <v>0</v>
          </cell>
          <cell r="I1373">
            <v>0</v>
          </cell>
          <cell r="J1373">
            <v>0</v>
          </cell>
          <cell r="K1373">
            <v>0</v>
          </cell>
          <cell r="L1373">
            <v>0</v>
          </cell>
          <cell r="M1373">
            <v>0</v>
          </cell>
          <cell r="N1373">
            <v>0</v>
          </cell>
          <cell r="O1373">
            <v>0</v>
          </cell>
          <cell r="P1373">
            <v>0</v>
          </cell>
          <cell r="Q1373">
            <v>0</v>
          </cell>
        </row>
        <row r="1374">
          <cell r="B1374" t="str">
            <v>천안공장제제2팀5118120</v>
          </cell>
          <cell r="C1374" t="str">
            <v>천안공장제제2팀</v>
          </cell>
          <cell r="D1374" t="str">
            <v>5118120</v>
          </cell>
          <cell r="E1374" t="str">
            <v/>
          </cell>
          <cell r="F1374">
            <v>0</v>
          </cell>
          <cell r="G1374">
            <v>0</v>
          </cell>
          <cell r="H1374">
            <v>0</v>
          </cell>
          <cell r="I1374">
            <v>0</v>
          </cell>
          <cell r="J1374">
            <v>0</v>
          </cell>
          <cell r="K1374">
            <v>0</v>
          </cell>
          <cell r="L1374">
            <v>0</v>
          </cell>
          <cell r="M1374">
            <v>0</v>
          </cell>
          <cell r="N1374">
            <v>0</v>
          </cell>
          <cell r="O1374">
            <v>0</v>
          </cell>
          <cell r="P1374">
            <v>0</v>
          </cell>
          <cell r="Q1374">
            <v>0</v>
          </cell>
        </row>
        <row r="1375">
          <cell r="B1375" t="str">
            <v>천안공장제제2팀5118130</v>
          </cell>
          <cell r="C1375" t="str">
            <v>천안공장제제2팀</v>
          </cell>
          <cell r="D1375" t="str">
            <v>5118130</v>
          </cell>
          <cell r="E1375" t="str">
            <v>교육훈련비-사외교육훈련비(제조)</v>
          </cell>
          <cell r="F1375">
            <v>0</v>
          </cell>
          <cell r="G1375">
            <v>240000</v>
          </cell>
          <cell r="H1375">
            <v>0</v>
          </cell>
          <cell r="I1375">
            <v>0</v>
          </cell>
          <cell r="J1375">
            <v>80000</v>
          </cell>
          <cell r="K1375">
            <v>0</v>
          </cell>
          <cell r="L1375">
            <v>0</v>
          </cell>
          <cell r="M1375">
            <v>160000</v>
          </cell>
          <cell r="N1375">
            <v>0</v>
          </cell>
          <cell r="O1375">
            <v>287091</v>
          </cell>
          <cell r="P1375">
            <v>0</v>
          </cell>
          <cell r="Q1375">
            <v>0</v>
          </cell>
        </row>
        <row r="1376">
          <cell r="B1376" t="str">
            <v>천안공장제제2팀5118140</v>
          </cell>
          <cell r="C1376" t="str">
            <v>천안공장제제2팀</v>
          </cell>
          <cell r="D1376" t="str">
            <v>5118140</v>
          </cell>
          <cell r="E1376" t="str">
            <v/>
          </cell>
          <cell r="F1376">
            <v>0</v>
          </cell>
          <cell r="G1376">
            <v>0</v>
          </cell>
          <cell r="H1376">
            <v>0</v>
          </cell>
          <cell r="I1376">
            <v>0</v>
          </cell>
          <cell r="J1376">
            <v>0</v>
          </cell>
          <cell r="K1376">
            <v>0</v>
          </cell>
          <cell r="L1376">
            <v>0</v>
          </cell>
          <cell r="M1376">
            <v>0</v>
          </cell>
          <cell r="N1376">
            <v>0</v>
          </cell>
          <cell r="O1376">
            <v>0</v>
          </cell>
          <cell r="P1376">
            <v>0</v>
          </cell>
          <cell r="Q1376">
            <v>0</v>
          </cell>
        </row>
        <row r="1377">
          <cell r="B1377" t="str">
            <v>천안공장제제2팀5118150</v>
          </cell>
          <cell r="C1377" t="str">
            <v>천안공장제제2팀</v>
          </cell>
          <cell r="D1377" t="str">
            <v>5118150</v>
          </cell>
          <cell r="E1377" t="str">
            <v/>
          </cell>
          <cell r="F1377">
            <v>0</v>
          </cell>
          <cell r="G1377">
            <v>0</v>
          </cell>
          <cell r="H1377">
            <v>0</v>
          </cell>
          <cell r="I1377">
            <v>0</v>
          </cell>
          <cell r="J1377">
            <v>0</v>
          </cell>
          <cell r="K1377">
            <v>0</v>
          </cell>
          <cell r="L1377">
            <v>0</v>
          </cell>
          <cell r="M1377">
            <v>0</v>
          </cell>
          <cell r="N1377">
            <v>0</v>
          </cell>
          <cell r="O1377">
            <v>0</v>
          </cell>
          <cell r="P1377">
            <v>0</v>
          </cell>
          <cell r="Q1377">
            <v>0</v>
          </cell>
        </row>
        <row r="1378">
          <cell r="B1378" t="str">
            <v>천안공장제제2팀5130110</v>
          </cell>
          <cell r="C1378" t="str">
            <v>천안공장제제2팀</v>
          </cell>
          <cell r="D1378" t="str">
            <v>5130110</v>
          </cell>
          <cell r="E1378" t="str">
            <v/>
          </cell>
          <cell r="F1378">
            <v>0</v>
          </cell>
          <cell r="G1378">
            <v>0</v>
          </cell>
          <cell r="H1378">
            <v>0</v>
          </cell>
          <cell r="I1378">
            <v>0</v>
          </cell>
          <cell r="J1378">
            <v>0</v>
          </cell>
          <cell r="K1378">
            <v>0</v>
          </cell>
          <cell r="L1378">
            <v>0</v>
          </cell>
          <cell r="M1378">
            <v>0</v>
          </cell>
          <cell r="N1378">
            <v>0</v>
          </cell>
          <cell r="O1378">
            <v>0</v>
          </cell>
          <cell r="P1378">
            <v>0</v>
          </cell>
          <cell r="Q1378">
            <v>0</v>
          </cell>
        </row>
        <row r="1379">
          <cell r="B1379" t="str">
            <v>천안공장제제2팀5130120</v>
          </cell>
          <cell r="C1379" t="str">
            <v>천안공장제제2팀</v>
          </cell>
          <cell r="D1379" t="str">
            <v>5130120</v>
          </cell>
          <cell r="E1379" t="str">
            <v>사업진행비-사업진행비(제조)</v>
          </cell>
          <cell r="F1379">
            <v>0</v>
          </cell>
          <cell r="G1379">
            <v>0</v>
          </cell>
          <cell r="H1379">
            <v>0</v>
          </cell>
          <cell r="I1379">
            <v>0</v>
          </cell>
          <cell r="J1379">
            <v>0</v>
          </cell>
          <cell r="K1379">
            <v>0</v>
          </cell>
          <cell r="L1379">
            <v>0</v>
          </cell>
          <cell r="M1379">
            <v>0</v>
          </cell>
          <cell r="N1379">
            <v>0</v>
          </cell>
          <cell r="O1379">
            <v>0</v>
          </cell>
          <cell r="P1379">
            <v>0</v>
          </cell>
          <cell r="Q1379">
            <v>0</v>
          </cell>
        </row>
        <row r="1380">
          <cell r="B1380" t="str">
            <v>천안공장제제2팀5119110</v>
          </cell>
          <cell r="C1380" t="str">
            <v>천안공장제제2팀</v>
          </cell>
          <cell r="D1380" t="str">
            <v>5119110</v>
          </cell>
          <cell r="E1380" t="str">
            <v>도서문구비-도서비(제조)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</row>
        <row r="1381">
          <cell r="B1381" t="str">
            <v>천안공장제제2팀5119120</v>
          </cell>
          <cell r="C1381" t="str">
            <v>천안공장제제2팀</v>
          </cell>
          <cell r="D1381" t="str">
            <v>5119120</v>
          </cell>
          <cell r="E1381" t="str">
            <v/>
          </cell>
          <cell r="F1381">
            <v>0</v>
          </cell>
          <cell r="G1381">
            <v>0</v>
          </cell>
          <cell r="H1381">
            <v>0</v>
          </cell>
          <cell r="I1381">
            <v>0</v>
          </cell>
          <cell r="J1381">
            <v>0</v>
          </cell>
          <cell r="K1381">
            <v>0</v>
          </cell>
          <cell r="L1381">
            <v>0</v>
          </cell>
          <cell r="M1381">
            <v>0</v>
          </cell>
          <cell r="N1381">
            <v>0</v>
          </cell>
          <cell r="O1381">
            <v>0</v>
          </cell>
          <cell r="P1381">
            <v>0</v>
          </cell>
          <cell r="Q1381">
            <v>0</v>
          </cell>
        </row>
        <row r="1382">
          <cell r="B1382" t="str">
            <v>천안공장제제2팀5119130</v>
          </cell>
          <cell r="C1382" t="str">
            <v>천안공장제제2팀</v>
          </cell>
          <cell r="D1382" t="str">
            <v>5119130</v>
          </cell>
          <cell r="E1382" t="str">
            <v/>
          </cell>
          <cell r="F1382">
            <v>0</v>
          </cell>
          <cell r="G1382">
            <v>0</v>
          </cell>
          <cell r="H1382">
            <v>0</v>
          </cell>
          <cell r="I1382">
            <v>0</v>
          </cell>
          <cell r="J1382">
            <v>0</v>
          </cell>
          <cell r="K1382">
            <v>0</v>
          </cell>
          <cell r="L1382">
            <v>0</v>
          </cell>
          <cell r="M1382">
            <v>0</v>
          </cell>
          <cell r="N1382">
            <v>0</v>
          </cell>
          <cell r="O1382">
            <v>0</v>
          </cell>
          <cell r="P1382">
            <v>0</v>
          </cell>
          <cell r="Q1382">
            <v>0</v>
          </cell>
        </row>
        <row r="1383">
          <cell r="B1383" t="str">
            <v>천안공장제제2팀5119140</v>
          </cell>
          <cell r="C1383" t="str">
            <v>천안공장제제2팀</v>
          </cell>
          <cell r="D1383" t="str">
            <v>5119140</v>
          </cell>
          <cell r="E1383" t="str">
            <v/>
          </cell>
          <cell r="F1383">
            <v>0</v>
          </cell>
          <cell r="G1383">
            <v>0</v>
          </cell>
          <cell r="H1383">
            <v>0</v>
          </cell>
          <cell r="I1383">
            <v>0</v>
          </cell>
          <cell r="J1383">
            <v>0</v>
          </cell>
          <cell r="K1383">
            <v>0</v>
          </cell>
          <cell r="L1383">
            <v>0</v>
          </cell>
          <cell r="M1383">
            <v>0</v>
          </cell>
          <cell r="N1383">
            <v>0</v>
          </cell>
          <cell r="O1383">
            <v>0</v>
          </cell>
          <cell r="P1383">
            <v>0</v>
          </cell>
          <cell r="Q1383">
            <v>0</v>
          </cell>
        </row>
        <row r="1384">
          <cell r="B1384" t="str">
            <v>천안공장제제2팀5119150</v>
          </cell>
          <cell r="C1384" t="str">
            <v>천안공장제제2팀</v>
          </cell>
          <cell r="D1384" t="str">
            <v>5119150</v>
          </cell>
          <cell r="E1384" t="str">
            <v>도서문구비-사무용품비(제조)</v>
          </cell>
          <cell r="F1384">
            <v>0</v>
          </cell>
          <cell r="G1384">
            <v>0</v>
          </cell>
          <cell r="H1384">
            <v>0</v>
          </cell>
          <cell r="I1384">
            <v>0</v>
          </cell>
          <cell r="J1384">
            <v>0</v>
          </cell>
          <cell r="K1384">
            <v>0</v>
          </cell>
          <cell r="L1384">
            <v>0</v>
          </cell>
          <cell r="M1384">
            <v>0</v>
          </cell>
          <cell r="N1384">
            <v>0</v>
          </cell>
          <cell r="O1384">
            <v>0</v>
          </cell>
          <cell r="P1384">
            <v>0</v>
          </cell>
          <cell r="Q1384">
            <v>0</v>
          </cell>
        </row>
        <row r="1385">
          <cell r="B1385" t="str">
            <v>천안공장제제2팀5119160</v>
          </cell>
          <cell r="C1385" t="str">
            <v>천안공장제제2팀</v>
          </cell>
          <cell r="D1385" t="str">
            <v>5119160</v>
          </cell>
          <cell r="E1385" t="str">
            <v/>
          </cell>
          <cell r="F1385">
            <v>0</v>
          </cell>
          <cell r="G1385">
            <v>0</v>
          </cell>
          <cell r="H1385">
            <v>0</v>
          </cell>
          <cell r="I1385">
            <v>0</v>
          </cell>
          <cell r="J1385">
            <v>0</v>
          </cell>
          <cell r="K1385">
            <v>0</v>
          </cell>
          <cell r="L1385">
            <v>0</v>
          </cell>
          <cell r="M1385">
            <v>0</v>
          </cell>
          <cell r="N1385">
            <v>0</v>
          </cell>
          <cell r="O1385">
            <v>0</v>
          </cell>
          <cell r="P1385">
            <v>0</v>
          </cell>
          <cell r="Q1385">
            <v>0</v>
          </cell>
        </row>
        <row r="1386">
          <cell r="B1386" t="str">
            <v>천안공장제제2팀5119121</v>
          </cell>
          <cell r="C1386" t="str">
            <v>천안공장제제2팀</v>
          </cell>
          <cell r="D1386" t="str">
            <v>5119121</v>
          </cell>
          <cell r="E1386" t="str">
            <v>도서문구비-정기구독료(제조)</v>
          </cell>
          <cell r="F1386">
            <v>0</v>
          </cell>
          <cell r="G1386">
            <v>0</v>
          </cell>
          <cell r="H1386">
            <v>0</v>
          </cell>
          <cell r="I1386">
            <v>0</v>
          </cell>
          <cell r="J1386">
            <v>0</v>
          </cell>
          <cell r="K1386">
            <v>0</v>
          </cell>
          <cell r="L1386">
            <v>0</v>
          </cell>
          <cell r="M1386">
            <v>0</v>
          </cell>
          <cell r="N1386">
            <v>0</v>
          </cell>
          <cell r="O1386">
            <v>0</v>
          </cell>
          <cell r="P1386">
            <v>0</v>
          </cell>
          <cell r="Q1386">
            <v>0</v>
          </cell>
        </row>
        <row r="1387">
          <cell r="B1387" t="str">
            <v>천안공장제제2팀5119151</v>
          </cell>
          <cell r="C1387" t="str">
            <v>천안공장제제2팀</v>
          </cell>
          <cell r="D1387" t="str">
            <v>5119151</v>
          </cell>
          <cell r="E1387" t="str">
            <v>도서문구비-사무용품비_출고(제조)</v>
          </cell>
          <cell r="F1387">
            <v>0</v>
          </cell>
          <cell r="G1387">
            <v>0</v>
          </cell>
          <cell r="H1387">
            <v>0</v>
          </cell>
          <cell r="I1387">
            <v>0</v>
          </cell>
          <cell r="J1387">
            <v>0</v>
          </cell>
          <cell r="K1387">
            <v>0</v>
          </cell>
          <cell r="L1387">
            <v>0</v>
          </cell>
          <cell r="M1387">
            <v>0</v>
          </cell>
          <cell r="N1387">
            <v>0</v>
          </cell>
          <cell r="O1387">
            <v>0</v>
          </cell>
          <cell r="P1387">
            <v>0</v>
          </cell>
          <cell r="Q1387">
            <v>0</v>
          </cell>
        </row>
        <row r="1388">
          <cell r="B1388" t="str">
            <v>천안공장제제2팀5120110</v>
          </cell>
          <cell r="C1388" t="str">
            <v>천안공장제제2팀</v>
          </cell>
          <cell r="D1388" t="str">
            <v>5120110</v>
          </cell>
          <cell r="E1388" t="str">
            <v>소모품비-소모성기구비(제조)</v>
          </cell>
          <cell r="F1388">
            <v>0</v>
          </cell>
          <cell r="G1388">
            <v>2400000</v>
          </cell>
          <cell r="H1388">
            <v>0</v>
          </cell>
          <cell r="I1388">
            <v>0</v>
          </cell>
          <cell r="J1388">
            <v>550000</v>
          </cell>
          <cell r="K1388">
            <v>0</v>
          </cell>
          <cell r="L1388">
            <v>0</v>
          </cell>
          <cell r="M1388">
            <v>0</v>
          </cell>
          <cell r="N1388">
            <v>0</v>
          </cell>
          <cell r="O1388">
            <v>0</v>
          </cell>
          <cell r="P1388">
            <v>0</v>
          </cell>
          <cell r="Q1388">
            <v>0</v>
          </cell>
        </row>
        <row r="1389">
          <cell r="B1389" t="str">
            <v>천안공장제제2팀5120140</v>
          </cell>
          <cell r="C1389" t="str">
            <v>천안공장제제2팀</v>
          </cell>
          <cell r="D1389" t="str">
            <v>5120140</v>
          </cell>
          <cell r="E1389" t="str">
            <v>소모품비-소모성소모품비(제조)</v>
          </cell>
          <cell r="F1389">
            <v>23897680</v>
          </cell>
          <cell r="G1389">
            <v>24803380</v>
          </cell>
          <cell r="H1389">
            <v>18656980</v>
          </cell>
          <cell r="I1389">
            <v>46383820</v>
          </cell>
          <cell r="J1389">
            <v>26605100</v>
          </cell>
          <cell r="K1389">
            <v>11045680</v>
          </cell>
          <cell r="L1389">
            <v>23207920</v>
          </cell>
          <cell r="M1389">
            <v>5944800</v>
          </cell>
          <cell r="N1389">
            <v>28723030</v>
          </cell>
          <cell r="O1389">
            <v>71870795</v>
          </cell>
          <cell r="P1389">
            <v>18317000</v>
          </cell>
          <cell r="Q1389">
            <v>5845040</v>
          </cell>
        </row>
        <row r="1390">
          <cell r="B1390" t="str">
            <v>천안공장제제2팀5120130</v>
          </cell>
          <cell r="C1390" t="str">
            <v>천안공장제제2팀</v>
          </cell>
          <cell r="D1390" t="str">
            <v>5120130</v>
          </cell>
          <cell r="E1390" t="str">
            <v>소모품비-소모성잡품비(제조)</v>
          </cell>
          <cell r="F1390">
            <v>0</v>
          </cell>
          <cell r="G1390">
            <v>0</v>
          </cell>
          <cell r="H1390">
            <v>0</v>
          </cell>
          <cell r="I1390">
            <v>0</v>
          </cell>
          <cell r="J1390">
            <v>0</v>
          </cell>
          <cell r="K1390">
            <v>0</v>
          </cell>
          <cell r="L1390">
            <v>0</v>
          </cell>
          <cell r="M1390">
            <v>0</v>
          </cell>
          <cell r="N1390">
            <v>0</v>
          </cell>
          <cell r="O1390">
            <v>0</v>
          </cell>
          <cell r="P1390">
            <v>0</v>
          </cell>
          <cell r="Q1390">
            <v>0</v>
          </cell>
        </row>
        <row r="1391">
          <cell r="B1391" t="str">
            <v>천안공장제제2팀5120120</v>
          </cell>
          <cell r="C1391" t="str">
            <v>천안공장제제2팀</v>
          </cell>
          <cell r="D1391" t="str">
            <v>5120120</v>
          </cell>
          <cell r="E1391" t="str">
            <v>소모품비-소모성소모품비_출고(제조)</v>
          </cell>
          <cell r="F1391">
            <v>5791173</v>
          </cell>
          <cell r="G1391">
            <v>16108784</v>
          </cell>
          <cell r="H1391">
            <v>6188560</v>
          </cell>
          <cell r="I1391">
            <v>5836385</v>
          </cell>
          <cell r="J1391">
            <v>5488598</v>
          </cell>
          <cell r="K1391">
            <v>1075565</v>
          </cell>
          <cell r="L1391">
            <v>16208846</v>
          </cell>
          <cell r="M1391">
            <v>4296915</v>
          </cell>
          <cell r="N1391">
            <v>6489054</v>
          </cell>
          <cell r="O1391">
            <v>5973524</v>
          </cell>
          <cell r="P1391">
            <v>13771995</v>
          </cell>
          <cell r="Q1391">
            <v>1874294</v>
          </cell>
        </row>
        <row r="1392">
          <cell r="B1392" t="str">
            <v>천안공장제제2팀5121110</v>
          </cell>
          <cell r="C1392" t="str">
            <v>천안공장제제2팀</v>
          </cell>
          <cell r="D1392" t="str">
            <v>5121110</v>
          </cell>
          <cell r="E1392" t="str">
            <v>지급수수료(제조)</v>
          </cell>
          <cell r="F1392">
            <v>0</v>
          </cell>
          <cell r="G1392">
            <v>0</v>
          </cell>
          <cell r="H1392">
            <v>0</v>
          </cell>
          <cell r="I1392">
            <v>0</v>
          </cell>
          <cell r="J1392">
            <v>0</v>
          </cell>
          <cell r="K1392">
            <v>0</v>
          </cell>
          <cell r="L1392">
            <v>0</v>
          </cell>
          <cell r="M1392">
            <v>0</v>
          </cell>
          <cell r="N1392">
            <v>0</v>
          </cell>
          <cell r="O1392">
            <v>0</v>
          </cell>
          <cell r="P1392">
            <v>0</v>
          </cell>
          <cell r="Q1392">
            <v>0</v>
          </cell>
        </row>
        <row r="1393">
          <cell r="B1393" t="str">
            <v>천안공장제제2팀5121120</v>
          </cell>
          <cell r="C1393" t="str">
            <v>천안공장제제2팀</v>
          </cell>
          <cell r="D1393" t="str">
            <v>5121120</v>
          </cell>
          <cell r="E1393" t="str">
            <v/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</row>
        <row r="1394">
          <cell r="B1394" t="str">
            <v>천안공장제제2팀5121140</v>
          </cell>
          <cell r="C1394" t="str">
            <v>천안공장제제2팀</v>
          </cell>
          <cell r="D1394" t="str">
            <v>5121140</v>
          </cell>
          <cell r="E1394" t="str">
            <v>외주가공수수료(제조)</v>
          </cell>
          <cell r="F1394">
            <v>0</v>
          </cell>
          <cell r="G1394">
            <v>0</v>
          </cell>
          <cell r="H1394">
            <v>0</v>
          </cell>
          <cell r="I1394">
            <v>0</v>
          </cell>
          <cell r="J1394">
            <v>0</v>
          </cell>
          <cell r="K1394">
            <v>0</v>
          </cell>
          <cell r="L1394">
            <v>0</v>
          </cell>
          <cell r="M1394">
            <v>0</v>
          </cell>
          <cell r="N1394">
            <v>0</v>
          </cell>
          <cell r="O1394">
            <v>0</v>
          </cell>
          <cell r="P1394">
            <v>0</v>
          </cell>
          <cell r="Q1394">
            <v>0</v>
          </cell>
        </row>
        <row r="1395">
          <cell r="B1395" t="str">
            <v>천안공장제제2팀5121150</v>
          </cell>
          <cell r="C1395" t="str">
            <v>천안공장제제2팀</v>
          </cell>
          <cell r="D1395" t="str">
            <v>5121150</v>
          </cell>
          <cell r="E1395" t="str">
            <v>제수수료(제조)</v>
          </cell>
          <cell r="F1395">
            <v>0</v>
          </cell>
          <cell r="G1395">
            <v>0</v>
          </cell>
          <cell r="H1395">
            <v>0</v>
          </cell>
          <cell r="I1395">
            <v>0</v>
          </cell>
          <cell r="J1395">
            <v>0</v>
          </cell>
          <cell r="K1395">
            <v>0</v>
          </cell>
          <cell r="L1395">
            <v>0</v>
          </cell>
          <cell r="M1395">
            <v>0</v>
          </cell>
          <cell r="N1395">
            <v>0</v>
          </cell>
          <cell r="O1395">
            <v>0</v>
          </cell>
          <cell r="P1395">
            <v>0</v>
          </cell>
          <cell r="Q1395">
            <v>0</v>
          </cell>
        </row>
        <row r="1396">
          <cell r="B1396" t="str">
            <v>천안공장제제2팀5122110</v>
          </cell>
          <cell r="C1396" t="str">
            <v>천안공장제제2팀</v>
          </cell>
          <cell r="D1396" t="str">
            <v>5122110</v>
          </cell>
          <cell r="E1396" t="str">
            <v>용역비-제품(제조)</v>
          </cell>
          <cell r="F1396">
            <v>7538990</v>
          </cell>
          <cell r="G1396">
            <v>7011170</v>
          </cell>
          <cell r="H1396">
            <v>7647450</v>
          </cell>
          <cell r="I1396">
            <v>7777450</v>
          </cell>
          <cell r="J1396">
            <v>7502820</v>
          </cell>
          <cell r="K1396">
            <v>7014730</v>
          </cell>
          <cell r="L1396">
            <v>6248380</v>
          </cell>
          <cell r="M1396">
            <v>7278650</v>
          </cell>
          <cell r="N1396">
            <v>7397940</v>
          </cell>
          <cell r="O1396">
            <v>7318380</v>
          </cell>
          <cell r="P1396">
            <v>7408890</v>
          </cell>
          <cell r="Q1396">
            <v>6053210</v>
          </cell>
        </row>
        <row r="1397">
          <cell r="B1397" t="str">
            <v>천안공장제제2팀5122120</v>
          </cell>
          <cell r="C1397" t="str">
            <v>천안공장제제2팀</v>
          </cell>
          <cell r="D1397" t="str">
            <v>5122120</v>
          </cell>
          <cell r="E1397" t="str">
            <v>용역비-전산(제조)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0</v>
          </cell>
          <cell r="N1397">
            <v>0</v>
          </cell>
          <cell r="O1397">
            <v>0</v>
          </cell>
          <cell r="P1397">
            <v>0</v>
          </cell>
          <cell r="Q1397">
            <v>0</v>
          </cell>
        </row>
        <row r="1398">
          <cell r="B1398" t="str">
            <v>천안공장제제2팀5122130</v>
          </cell>
          <cell r="C1398" t="str">
            <v>천안공장제제2팀</v>
          </cell>
          <cell r="D1398" t="str">
            <v>5122130</v>
          </cell>
          <cell r="E1398" t="str">
            <v>용역비-시설관리비(제조)</v>
          </cell>
          <cell r="F1398">
            <v>0</v>
          </cell>
          <cell r="G1398">
            <v>0</v>
          </cell>
          <cell r="H1398">
            <v>0</v>
          </cell>
          <cell r="I1398">
            <v>0</v>
          </cell>
          <cell r="J1398">
            <v>0</v>
          </cell>
          <cell r="K1398">
            <v>0</v>
          </cell>
          <cell r="L1398">
            <v>0</v>
          </cell>
          <cell r="M1398">
            <v>0</v>
          </cell>
          <cell r="N1398">
            <v>0</v>
          </cell>
          <cell r="O1398">
            <v>0</v>
          </cell>
          <cell r="P1398">
            <v>0</v>
          </cell>
          <cell r="Q1398">
            <v>0</v>
          </cell>
        </row>
        <row r="1399">
          <cell r="B1399" t="str">
            <v>천안공장제제2팀5122140</v>
          </cell>
          <cell r="C1399" t="str">
            <v>천안공장제제2팀</v>
          </cell>
          <cell r="D1399" t="str">
            <v>5122140</v>
          </cell>
          <cell r="E1399" t="str">
            <v>용역비-기타(제조)</v>
          </cell>
          <cell r="F1399">
            <v>0</v>
          </cell>
          <cell r="G1399">
            <v>0</v>
          </cell>
          <cell r="H1399">
            <v>0</v>
          </cell>
          <cell r="I1399">
            <v>0</v>
          </cell>
          <cell r="J1399">
            <v>0</v>
          </cell>
          <cell r="K1399">
            <v>0</v>
          </cell>
          <cell r="L1399">
            <v>0</v>
          </cell>
          <cell r="M1399">
            <v>0</v>
          </cell>
          <cell r="N1399">
            <v>0</v>
          </cell>
          <cell r="O1399">
            <v>0</v>
          </cell>
          <cell r="P1399">
            <v>0</v>
          </cell>
          <cell r="Q1399">
            <v>100000</v>
          </cell>
        </row>
        <row r="1400">
          <cell r="B1400" t="str">
            <v>천안공장제제2팀5123110</v>
          </cell>
          <cell r="C1400" t="str">
            <v>천안공장제제2팀</v>
          </cell>
          <cell r="D1400" t="str">
            <v>5123110</v>
          </cell>
          <cell r="E1400" t="str">
            <v/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  <cell r="Q1400">
            <v>0</v>
          </cell>
        </row>
        <row r="1401">
          <cell r="B1401" t="str">
            <v>천안공장제제2팀5123120</v>
          </cell>
          <cell r="C1401" t="str">
            <v>천안공장제제2팀</v>
          </cell>
          <cell r="D1401" t="str">
            <v>5123120</v>
          </cell>
          <cell r="E1401" t="str">
            <v>잡비-환경미화비(제조)</v>
          </cell>
          <cell r="F1401">
            <v>0</v>
          </cell>
          <cell r="G1401">
            <v>0</v>
          </cell>
          <cell r="H1401">
            <v>0</v>
          </cell>
          <cell r="I1401">
            <v>0</v>
          </cell>
          <cell r="J1401">
            <v>0</v>
          </cell>
          <cell r="K1401">
            <v>0</v>
          </cell>
          <cell r="L1401">
            <v>0</v>
          </cell>
          <cell r="M1401">
            <v>0</v>
          </cell>
          <cell r="N1401">
            <v>0</v>
          </cell>
          <cell r="O1401">
            <v>0</v>
          </cell>
          <cell r="P1401">
            <v>0</v>
          </cell>
          <cell r="Q1401">
            <v>0</v>
          </cell>
        </row>
        <row r="1402">
          <cell r="B1402" t="str">
            <v>천안공장제제2팀5123130</v>
          </cell>
          <cell r="C1402" t="str">
            <v>천안공장제제2팀</v>
          </cell>
          <cell r="D1402" t="str">
            <v>5123130</v>
          </cell>
          <cell r="E1402" t="str">
            <v/>
          </cell>
          <cell r="F1402">
            <v>0</v>
          </cell>
          <cell r="G1402">
            <v>0</v>
          </cell>
          <cell r="H1402">
            <v>0</v>
          </cell>
          <cell r="I1402">
            <v>0</v>
          </cell>
          <cell r="J1402">
            <v>0</v>
          </cell>
          <cell r="K1402">
            <v>0</v>
          </cell>
          <cell r="L1402">
            <v>0</v>
          </cell>
          <cell r="M1402">
            <v>0</v>
          </cell>
          <cell r="N1402">
            <v>0</v>
          </cell>
          <cell r="O1402">
            <v>0</v>
          </cell>
          <cell r="P1402">
            <v>0</v>
          </cell>
          <cell r="Q1402">
            <v>0</v>
          </cell>
        </row>
        <row r="1403">
          <cell r="B1403" t="str">
            <v>천안공장제제2팀(항암제)5102110</v>
          </cell>
          <cell r="C1403" t="str">
            <v>천안공장제제2팀(항암제)</v>
          </cell>
          <cell r="D1403" t="str">
            <v>5102110</v>
          </cell>
          <cell r="E1403" t="str">
            <v/>
          </cell>
          <cell r="F1403">
            <v>0</v>
          </cell>
          <cell r="G1403">
            <v>0</v>
          </cell>
          <cell r="H1403">
            <v>0</v>
          </cell>
          <cell r="I1403">
            <v>0</v>
          </cell>
          <cell r="J1403">
            <v>0</v>
          </cell>
          <cell r="K1403">
            <v>0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0</v>
          </cell>
          <cell r="Q1403">
            <v>0</v>
          </cell>
        </row>
        <row r="1404">
          <cell r="B1404" t="str">
            <v>천안공장제제2팀(항암제)5102120</v>
          </cell>
          <cell r="C1404" t="str">
            <v>천안공장제제2팀(항암제)</v>
          </cell>
          <cell r="D1404" t="str">
            <v>5102120</v>
          </cell>
          <cell r="E1404" t="str">
            <v/>
          </cell>
          <cell r="F1404">
            <v>0</v>
          </cell>
          <cell r="G1404">
            <v>0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0</v>
          </cell>
          <cell r="M1404">
            <v>0</v>
          </cell>
          <cell r="N1404">
            <v>0</v>
          </cell>
          <cell r="O1404">
            <v>0</v>
          </cell>
          <cell r="P1404">
            <v>0</v>
          </cell>
          <cell r="Q1404">
            <v>0</v>
          </cell>
        </row>
        <row r="1405">
          <cell r="B1405" t="str">
            <v>천안공장제제2팀(항암제)5102210</v>
          </cell>
          <cell r="C1405" t="str">
            <v>천안공장제제2팀(항암제)</v>
          </cell>
          <cell r="D1405" t="str">
            <v>5102210</v>
          </cell>
          <cell r="E1405" t="str">
            <v>급여와임금(제조)</v>
          </cell>
          <cell r="F1405">
            <v>0</v>
          </cell>
          <cell r="G1405">
            <v>0</v>
          </cell>
          <cell r="H1405">
            <v>0</v>
          </cell>
          <cell r="I1405">
            <v>0</v>
          </cell>
          <cell r="J1405">
            <v>0</v>
          </cell>
          <cell r="K1405">
            <v>0</v>
          </cell>
          <cell r="L1405">
            <v>0</v>
          </cell>
          <cell r="M1405">
            <v>0</v>
          </cell>
          <cell r="N1405">
            <v>0</v>
          </cell>
          <cell r="O1405">
            <v>0</v>
          </cell>
          <cell r="P1405">
            <v>0</v>
          </cell>
          <cell r="Q1405">
            <v>0</v>
          </cell>
        </row>
        <row r="1406">
          <cell r="B1406" t="str">
            <v>천안공장제제2팀(항암제)5102220</v>
          </cell>
          <cell r="C1406" t="str">
            <v>천안공장제제2팀(항암제)</v>
          </cell>
          <cell r="D1406" t="str">
            <v>5102220</v>
          </cell>
          <cell r="E1406" t="str">
            <v>상여금(제조)</v>
          </cell>
          <cell r="F1406">
            <v>0</v>
          </cell>
          <cell r="G1406">
            <v>0</v>
          </cell>
          <cell r="H1406">
            <v>0</v>
          </cell>
          <cell r="I1406">
            <v>0</v>
          </cell>
          <cell r="J1406">
            <v>0</v>
          </cell>
          <cell r="K1406">
            <v>0</v>
          </cell>
          <cell r="L1406">
            <v>0</v>
          </cell>
          <cell r="M1406">
            <v>0</v>
          </cell>
          <cell r="N1406">
            <v>0</v>
          </cell>
          <cell r="O1406">
            <v>0</v>
          </cell>
          <cell r="P1406">
            <v>0</v>
          </cell>
          <cell r="Q1406">
            <v>0</v>
          </cell>
        </row>
        <row r="1407">
          <cell r="B1407" t="str">
            <v>천안공장제제2팀(항암제)5102230</v>
          </cell>
          <cell r="C1407" t="str">
            <v>천안공장제제2팀(항암제)</v>
          </cell>
          <cell r="D1407" t="str">
            <v>5102230</v>
          </cell>
          <cell r="E1407" t="str">
            <v>학비보조금(제조)</v>
          </cell>
          <cell r="F1407">
            <v>0</v>
          </cell>
          <cell r="G1407">
            <v>0</v>
          </cell>
          <cell r="H1407">
            <v>0</v>
          </cell>
          <cell r="I1407">
            <v>0</v>
          </cell>
          <cell r="J1407">
            <v>0</v>
          </cell>
          <cell r="K1407">
            <v>0</v>
          </cell>
          <cell r="L1407">
            <v>0</v>
          </cell>
          <cell r="M1407">
            <v>0</v>
          </cell>
          <cell r="N1407">
            <v>0</v>
          </cell>
          <cell r="O1407">
            <v>0</v>
          </cell>
          <cell r="P1407">
            <v>0</v>
          </cell>
          <cell r="Q1407">
            <v>0</v>
          </cell>
        </row>
        <row r="1408">
          <cell r="B1408" t="str">
            <v>천안공장제제2팀(항암제)5102240</v>
          </cell>
          <cell r="C1408" t="str">
            <v>천안공장제제2팀(항암제)</v>
          </cell>
          <cell r="D1408" t="str">
            <v>5102240</v>
          </cell>
          <cell r="E1408" t="str">
            <v>시간외근무수당(제조)</v>
          </cell>
          <cell r="F1408">
            <v>0</v>
          </cell>
          <cell r="G1408">
            <v>0</v>
          </cell>
          <cell r="H1408">
            <v>0</v>
          </cell>
          <cell r="I1408">
            <v>0</v>
          </cell>
          <cell r="J1408">
            <v>0</v>
          </cell>
          <cell r="K1408">
            <v>0</v>
          </cell>
          <cell r="L1408">
            <v>0</v>
          </cell>
          <cell r="M1408">
            <v>0</v>
          </cell>
          <cell r="N1408">
            <v>0</v>
          </cell>
          <cell r="O1408">
            <v>0</v>
          </cell>
          <cell r="P1408">
            <v>0</v>
          </cell>
          <cell r="Q1408">
            <v>0</v>
          </cell>
        </row>
        <row r="1409">
          <cell r="B1409" t="str">
            <v>천안공장제제2팀(항암제)5102250</v>
          </cell>
          <cell r="C1409" t="str">
            <v>천안공장제제2팀(항암제)</v>
          </cell>
          <cell r="D1409" t="str">
            <v>5102250</v>
          </cell>
          <cell r="E1409" t="str">
            <v>휴가보상금(제조)</v>
          </cell>
          <cell r="F1409">
            <v>0</v>
          </cell>
          <cell r="G1409">
            <v>0</v>
          </cell>
          <cell r="H1409">
            <v>0</v>
          </cell>
          <cell r="I1409">
            <v>0</v>
          </cell>
          <cell r="J1409">
            <v>0</v>
          </cell>
          <cell r="K1409">
            <v>0</v>
          </cell>
          <cell r="L1409">
            <v>0</v>
          </cell>
          <cell r="M1409">
            <v>0</v>
          </cell>
          <cell r="N1409">
            <v>0</v>
          </cell>
          <cell r="O1409">
            <v>0</v>
          </cell>
          <cell r="P1409">
            <v>0</v>
          </cell>
          <cell r="Q1409">
            <v>0</v>
          </cell>
        </row>
        <row r="1410">
          <cell r="B1410" t="str">
            <v>천안공장제제2팀(항암제)5102260</v>
          </cell>
          <cell r="C1410" t="str">
            <v>천안공장제제2팀(항암제)</v>
          </cell>
          <cell r="D1410" t="str">
            <v>5102260</v>
          </cell>
          <cell r="E1410" t="str">
            <v>시상비(제조)</v>
          </cell>
          <cell r="F1410">
            <v>0</v>
          </cell>
          <cell r="G1410">
            <v>0</v>
          </cell>
          <cell r="H1410">
            <v>0</v>
          </cell>
          <cell r="I1410">
            <v>0</v>
          </cell>
          <cell r="J1410">
            <v>0</v>
          </cell>
          <cell r="K1410">
            <v>0</v>
          </cell>
          <cell r="L1410">
            <v>0</v>
          </cell>
          <cell r="M1410">
            <v>0</v>
          </cell>
          <cell r="N1410">
            <v>0</v>
          </cell>
          <cell r="O1410">
            <v>0</v>
          </cell>
          <cell r="P1410">
            <v>0</v>
          </cell>
          <cell r="Q1410">
            <v>0</v>
          </cell>
        </row>
        <row r="1411">
          <cell r="B1411" t="str">
            <v>천안공장제제2팀(항암제)5102280</v>
          </cell>
          <cell r="C1411" t="str">
            <v>천안공장제제2팀(항암제)</v>
          </cell>
          <cell r="D1411" t="str">
            <v>5102280</v>
          </cell>
          <cell r="E1411" t="str">
            <v>제수당(제조)</v>
          </cell>
          <cell r="F1411">
            <v>0</v>
          </cell>
          <cell r="G1411">
            <v>0</v>
          </cell>
          <cell r="H1411">
            <v>0</v>
          </cell>
          <cell r="I1411">
            <v>0</v>
          </cell>
          <cell r="J1411">
            <v>0</v>
          </cell>
          <cell r="K1411">
            <v>0</v>
          </cell>
          <cell r="L1411">
            <v>0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  <cell r="Q1411">
            <v>0</v>
          </cell>
        </row>
        <row r="1412">
          <cell r="B1412" t="str">
            <v>천안공장제제2팀(항암제)5102290</v>
          </cell>
          <cell r="C1412" t="str">
            <v>천안공장제제2팀(항암제)</v>
          </cell>
          <cell r="D1412" t="str">
            <v>5102290</v>
          </cell>
          <cell r="E1412" t="str">
            <v/>
          </cell>
          <cell r="F1412">
            <v>0</v>
          </cell>
          <cell r="G1412">
            <v>0</v>
          </cell>
          <cell r="H1412">
            <v>0</v>
          </cell>
          <cell r="I1412">
            <v>0</v>
          </cell>
          <cell r="J1412">
            <v>0</v>
          </cell>
          <cell r="K1412">
            <v>0</v>
          </cell>
          <cell r="L1412">
            <v>0</v>
          </cell>
          <cell r="M1412">
            <v>0</v>
          </cell>
          <cell r="N1412">
            <v>0</v>
          </cell>
          <cell r="O1412">
            <v>0</v>
          </cell>
          <cell r="P1412">
            <v>0</v>
          </cell>
          <cell r="Q1412">
            <v>0</v>
          </cell>
        </row>
        <row r="1413">
          <cell r="B1413" t="str">
            <v>천안공장제제2팀(항암제)5102410</v>
          </cell>
          <cell r="C1413" t="str">
            <v>천안공장제제2팀(항암제)</v>
          </cell>
          <cell r="D1413" t="str">
            <v>5102410</v>
          </cell>
          <cell r="E1413" t="str">
            <v>퇴직급여충당금전입액(제조)</v>
          </cell>
          <cell r="F1413">
            <v>0</v>
          </cell>
          <cell r="G1413">
            <v>0</v>
          </cell>
          <cell r="H1413">
            <v>0</v>
          </cell>
          <cell r="I1413">
            <v>0</v>
          </cell>
          <cell r="J1413">
            <v>0</v>
          </cell>
          <cell r="K1413">
            <v>0</v>
          </cell>
          <cell r="L1413">
            <v>0</v>
          </cell>
          <cell r="M1413">
            <v>0</v>
          </cell>
          <cell r="N1413">
            <v>0</v>
          </cell>
          <cell r="O1413">
            <v>0</v>
          </cell>
          <cell r="P1413">
            <v>0</v>
          </cell>
          <cell r="Q1413">
            <v>0</v>
          </cell>
        </row>
        <row r="1414">
          <cell r="B1414" t="str">
            <v>천안공장제제2팀(항암제)5102420</v>
          </cell>
          <cell r="C1414" t="str">
            <v>천안공장제제2팀(항암제)</v>
          </cell>
          <cell r="D1414" t="str">
            <v>5102420</v>
          </cell>
          <cell r="E1414" t="str">
            <v>퇴직위로금(제조)</v>
          </cell>
          <cell r="F1414">
            <v>0</v>
          </cell>
          <cell r="G1414">
            <v>0</v>
          </cell>
          <cell r="H1414">
            <v>0</v>
          </cell>
          <cell r="I1414">
            <v>0</v>
          </cell>
          <cell r="J1414">
            <v>0</v>
          </cell>
          <cell r="K1414">
            <v>0</v>
          </cell>
          <cell r="L1414">
            <v>0</v>
          </cell>
          <cell r="M1414">
            <v>0</v>
          </cell>
          <cell r="N1414">
            <v>0</v>
          </cell>
          <cell r="O1414">
            <v>0</v>
          </cell>
          <cell r="P1414">
            <v>0</v>
          </cell>
          <cell r="Q1414">
            <v>0</v>
          </cell>
        </row>
        <row r="1415">
          <cell r="B1415" t="str">
            <v>천안공장제제2팀(항암제)5103260</v>
          </cell>
          <cell r="C1415" t="str">
            <v>천안공장제제2팀(항암제)</v>
          </cell>
          <cell r="D1415" t="str">
            <v>5103260</v>
          </cell>
          <cell r="E1415" t="str">
            <v>복리후생비-통근비(제조)</v>
          </cell>
          <cell r="F1415">
            <v>0</v>
          </cell>
          <cell r="G1415">
            <v>0</v>
          </cell>
          <cell r="H1415">
            <v>0</v>
          </cell>
          <cell r="I1415">
            <v>0</v>
          </cell>
          <cell r="J1415">
            <v>0</v>
          </cell>
          <cell r="K1415">
            <v>0</v>
          </cell>
          <cell r="L1415">
            <v>0</v>
          </cell>
          <cell r="M1415">
            <v>0</v>
          </cell>
          <cell r="N1415">
            <v>0</v>
          </cell>
          <cell r="O1415">
            <v>0</v>
          </cell>
          <cell r="P1415">
            <v>0</v>
          </cell>
          <cell r="Q1415">
            <v>0</v>
          </cell>
        </row>
        <row r="1416">
          <cell r="B1416" t="str">
            <v>천안공장제제2팀(항암제)5103250</v>
          </cell>
          <cell r="C1416" t="str">
            <v>천안공장제제2팀(항암제)</v>
          </cell>
          <cell r="D1416" t="str">
            <v>5103250</v>
          </cell>
          <cell r="E1416" t="str">
            <v>복리후생비-직원이전비(제조)</v>
          </cell>
          <cell r="F1416">
            <v>0</v>
          </cell>
          <cell r="G1416">
            <v>0</v>
          </cell>
          <cell r="H1416">
            <v>0</v>
          </cell>
          <cell r="I1416">
            <v>0</v>
          </cell>
          <cell r="J1416">
            <v>0</v>
          </cell>
          <cell r="K1416">
            <v>0</v>
          </cell>
          <cell r="L1416">
            <v>0</v>
          </cell>
          <cell r="M1416">
            <v>0</v>
          </cell>
          <cell r="N1416">
            <v>0</v>
          </cell>
          <cell r="O1416">
            <v>0</v>
          </cell>
          <cell r="P1416">
            <v>0</v>
          </cell>
          <cell r="Q1416">
            <v>0</v>
          </cell>
        </row>
        <row r="1417">
          <cell r="B1417" t="str">
            <v>천안공장제제2팀(항암제)5103240</v>
          </cell>
          <cell r="C1417" t="str">
            <v>천안공장제제2팀(항암제)</v>
          </cell>
          <cell r="D1417" t="str">
            <v>5103240</v>
          </cell>
          <cell r="E1417" t="str">
            <v/>
          </cell>
          <cell r="F1417">
            <v>0</v>
          </cell>
          <cell r="G1417">
            <v>0</v>
          </cell>
          <cell r="H1417">
            <v>0</v>
          </cell>
          <cell r="I1417">
            <v>0</v>
          </cell>
          <cell r="J1417">
            <v>0</v>
          </cell>
          <cell r="K1417">
            <v>0</v>
          </cell>
          <cell r="L1417">
            <v>0</v>
          </cell>
          <cell r="M1417">
            <v>0</v>
          </cell>
          <cell r="N1417">
            <v>0</v>
          </cell>
          <cell r="O1417">
            <v>0</v>
          </cell>
          <cell r="P1417">
            <v>0</v>
          </cell>
          <cell r="Q1417">
            <v>0</v>
          </cell>
        </row>
        <row r="1418">
          <cell r="B1418" t="str">
            <v>천안공장제제2팀(항암제)5103230</v>
          </cell>
          <cell r="C1418" t="str">
            <v>천안공장제제2팀(항암제)</v>
          </cell>
          <cell r="D1418" t="str">
            <v>5103230</v>
          </cell>
          <cell r="E1418" t="str">
            <v/>
          </cell>
          <cell r="F1418">
            <v>0</v>
          </cell>
          <cell r="G1418">
            <v>0</v>
          </cell>
          <cell r="H1418">
            <v>0</v>
          </cell>
          <cell r="I1418">
            <v>0</v>
          </cell>
          <cell r="J1418">
            <v>0</v>
          </cell>
          <cell r="K1418">
            <v>0</v>
          </cell>
          <cell r="L1418">
            <v>0</v>
          </cell>
          <cell r="M1418">
            <v>0</v>
          </cell>
          <cell r="N1418">
            <v>0</v>
          </cell>
          <cell r="O1418">
            <v>0</v>
          </cell>
          <cell r="P1418">
            <v>0</v>
          </cell>
          <cell r="Q1418">
            <v>0</v>
          </cell>
        </row>
        <row r="1419">
          <cell r="B1419" t="str">
            <v>천안공장제제2팀(항암제)5103220</v>
          </cell>
          <cell r="C1419" t="str">
            <v>천안공장제제2팀(항암제)</v>
          </cell>
          <cell r="D1419" t="str">
            <v>5103220</v>
          </cell>
          <cell r="E1419" t="str">
            <v>복리후생비-후생비(제조)</v>
          </cell>
          <cell r="F1419">
            <v>0</v>
          </cell>
          <cell r="G1419">
            <v>0</v>
          </cell>
          <cell r="H1419">
            <v>0</v>
          </cell>
          <cell r="I1419">
            <v>0</v>
          </cell>
          <cell r="J1419">
            <v>0</v>
          </cell>
          <cell r="K1419">
            <v>0</v>
          </cell>
          <cell r="L1419">
            <v>0</v>
          </cell>
          <cell r="M1419">
            <v>0</v>
          </cell>
          <cell r="N1419">
            <v>0</v>
          </cell>
          <cell r="O1419">
            <v>0</v>
          </cell>
          <cell r="P1419">
            <v>0</v>
          </cell>
          <cell r="Q1419">
            <v>0</v>
          </cell>
        </row>
        <row r="1420">
          <cell r="B1420" t="str">
            <v>천안공장제제2팀(항암제)5103210</v>
          </cell>
          <cell r="C1420" t="str">
            <v>천안공장제제2팀(항암제)</v>
          </cell>
          <cell r="D1420" t="str">
            <v>5103210</v>
          </cell>
          <cell r="E1420" t="str">
            <v>복리후생비-사내경조비(제조)</v>
          </cell>
          <cell r="F1420">
            <v>0</v>
          </cell>
          <cell r="G1420">
            <v>0</v>
          </cell>
          <cell r="H1420">
            <v>0</v>
          </cell>
          <cell r="I1420">
            <v>0</v>
          </cell>
          <cell r="J1420">
            <v>0</v>
          </cell>
          <cell r="K1420">
            <v>0</v>
          </cell>
          <cell r="L1420">
            <v>0</v>
          </cell>
          <cell r="M1420">
            <v>0</v>
          </cell>
          <cell r="N1420">
            <v>0</v>
          </cell>
          <cell r="O1420">
            <v>0</v>
          </cell>
          <cell r="P1420">
            <v>0</v>
          </cell>
          <cell r="Q1420">
            <v>0</v>
          </cell>
        </row>
        <row r="1421">
          <cell r="B1421" t="str">
            <v>천안공장제제2팀(항암제)5103190</v>
          </cell>
          <cell r="C1421" t="str">
            <v>천안공장제제2팀(항암제)</v>
          </cell>
          <cell r="D1421" t="str">
            <v>5103190</v>
          </cell>
          <cell r="E1421" t="str">
            <v>복리후생비-지원보조비(제조)</v>
          </cell>
          <cell r="F1421">
            <v>0</v>
          </cell>
          <cell r="G1421">
            <v>0</v>
          </cell>
          <cell r="H1421">
            <v>0</v>
          </cell>
          <cell r="I1421">
            <v>0</v>
          </cell>
          <cell r="J1421">
            <v>0</v>
          </cell>
          <cell r="K1421">
            <v>0</v>
          </cell>
          <cell r="L1421">
            <v>0</v>
          </cell>
          <cell r="M1421">
            <v>0</v>
          </cell>
          <cell r="N1421">
            <v>0</v>
          </cell>
          <cell r="O1421">
            <v>0</v>
          </cell>
          <cell r="P1421">
            <v>0</v>
          </cell>
          <cell r="Q1421">
            <v>0</v>
          </cell>
        </row>
        <row r="1422">
          <cell r="B1422" t="str">
            <v>천안공장제제2팀(항암제)5103180</v>
          </cell>
          <cell r="C1422" t="str">
            <v>천안공장제제2팀(항암제)</v>
          </cell>
          <cell r="D1422" t="str">
            <v>5103180</v>
          </cell>
          <cell r="E1422" t="str">
            <v>복리후생비-피복제비(제조)</v>
          </cell>
          <cell r="F1422">
            <v>0</v>
          </cell>
          <cell r="G1422">
            <v>0</v>
          </cell>
          <cell r="H1422">
            <v>0</v>
          </cell>
          <cell r="I1422">
            <v>0</v>
          </cell>
          <cell r="J1422">
            <v>0</v>
          </cell>
          <cell r="K1422">
            <v>0</v>
          </cell>
          <cell r="L1422">
            <v>0</v>
          </cell>
          <cell r="M1422">
            <v>0</v>
          </cell>
          <cell r="N1422">
            <v>0</v>
          </cell>
          <cell r="O1422">
            <v>0</v>
          </cell>
          <cell r="P1422">
            <v>0</v>
          </cell>
          <cell r="Q1422">
            <v>0</v>
          </cell>
        </row>
        <row r="1423">
          <cell r="B1423" t="str">
            <v>천안공장제제2팀(항암제)5103170</v>
          </cell>
          <cell r="C1423" t="str">
            <v>천안공장제제2팀(항암제)</v>
          </cell>
          <cell r="D1423" t="str">
            <v>5103170</v>
          </cell>
          <cell r="E1423" t="str">
            <v>복리후생비-의료위생비(제조)</v>
          </cell>
          <cell r="F1423">
            <v>0</v>
          </cell>
          <cell r="G1423">
            <v>0</v>
          </cell>
          <cell r="H1423">
            <v>0</v>
          </cell>
          <cell r="I1423">
            <v>0</v>
          </cell>
          <cell r="J1423">
            <v>0</v>
          </cell>
          <cell r="K1423">
            <v>0</v>
          </cell>
          <cell r="L1423">
            <v>0</v>
          </cell>
          <cell r="M1423">
            <v>0</v>
          </cell>
          <cell r="N1423">
            <v>0</v>
          </cell>
          <cell r="O1423">
            <v>0</v>
          </cell>
          <cell r="P1423">
            <v>0</v>
          </cell>
          <cell r="Q1423">
            <v>0</v>
          </cell>
        </row>
        <row r="1424">
          <cell r="B1424" t="str">
            <v>천안공장제제2팀(항암제)5103160</v>
          </cell>
          <cell r="C1424" t="str">
            <v>천안공장제제2팀(항암제)</v>
          </cell>
          <cell r="D1424" t="str">
            <v>5103160</v>
          </cell>
          <cell r="E1424" t="str">
            <v>복리후생비-단체시상비(제조)</v>
          </cell>
          <cell r="F1424">
            <v>0</v>
          </cell>
          <cell r="G1424">
            <v>0</v>
          </cell>
          <cell r="H1424">
            <v>0</v>
          </cell>
          <cell r="I1424">
            <v>0</v>
          </cell>
          <cell r="J1424">
            <v>0</v>
          </cell>
          <cell r="K1424">
            <v>0</v>
          </cell>
          <cell r="L1424">
            <v>0</v>
          </cell>
          <cell r="M1424">
            <v>0</v>
          </cell>
          <cell r="N1424">
            <v>0</v>
          </cell>
          <cell r="O1424">
            <v>0</v>
          </cell>
          <cell r="P1424">
            <v>0</v>
          </cell>
          <cell r="Q1424">
            <v>0</v>
          </cell>
        </row>
        <row r="1425">
          <cell r="B1425" t="str">
            <v>천안공장제제2팀(항암제)5103150</v>
          </cell>
          <cell r="C1425" t="str">
            <v>천안공장제제2팀(항암제)</v>
          </cell>
          <cell r="D1425" t="str">
            <v>5103150</v>
          </cell>
          <cell r="E1425" t="str">
            <v/>
          </cell>
          <cell r="F1425">
            <v>0</v>
          </cell>
          <cell r="G1425">
            <v>0</v>
          </cell>
          <cell r="H1425">
            <v>0</v>
          </cell>
          <cell r="I1425">
            <v>0</v>
          </cell>
          <cell r="J1425">
            <v>0</v>
          </cell>
          <cell r="K1425">
            <v>0</v>
          </cell>
          <cell r="L1425">
            <v>0</v>
          </cell>
          <cell r="M1425">
            <v>0</v>
          </cell>
          <cell r="N1425">
            <v>0</v>
          </cell>
          <cell r="O1425">
            <v>0</v>
          </cell>
          <cell r="P1425">
            <v>0</v>
          </cell>
          <cell r="Q1425">
            <v>0</v>
          </cell>
        </row>
        <row r="1426">
          <cell r="B1426" t="str">
            <v>천안공장제제2팀(항암제)5103140</v>
          </cell>
          <cell r="C1426" t="str">
            <v>천안공장제제2팀(항암제)</v>
          </cell>
          <cell r="D1426" t="str">
            <v>5103140</v>
          </cell>
          <cell r="E1426" t="str">
            <v>복리후생비-친선활동비(제조)</v>
          </cell>
          <cell r="F1426">
            <v>0</v>
          </cell>
          <cell r="G1426">
            <v>0</v>
          </cell>
          <cell r="H1426">
            <v>0</v>
          </cell>
          <cell r="I1426">
            <v>0</v>
          </cell>
          <cell r="J1426">
            <v>0</v>
          </cell>
          <cell r="K1426">
            <v>0</v>
          </cell>
          <cell r="L1426">
            <v>0</v>
          </cell>
          <cell r="M1426">
            <v>0</v>
          </cell>
          <cell r="N1426">
            <v>0</v>
          </cell>
          <cell r="O1426">
            <v>0</v>
          </cell>
          <cell r="P1426">
            <v>0</v>
          </cell>
          <cell r="Q1426">
            <v>0</v>
          </cell>
        </row>
        <row r="1427">
          <cell r="B1427" t="str">
            <v>천안공장제제2팀(항암제)5103130</v>
          </cell>
          <cell r="C1427" t="str">
            <v>천안공장제제2팀(항암제)</v>
          </cell>
          <cell r="D1427" t="str">
            <v>5103130</v>
          </cell>
          <cell r="E1427" t="str">
            <v/>
          </cell>
          <cell r="F1427">
            <v>0</v>
          </cell>
          <cell r="G1427">
            <v>0</v>
          </cell>
          <cell r="H1427">
            <v>0</v>
          </cell>
          <cell r="I1427">
            <v>0</v>
          </cell>
          <cell r="J1427">
            <v>0</v>
          </cell>
          <cell r="K1427">
            <v>0</v>
          </cell>
          <cell r="L1427">
            <v>0</v>
          </cell>
          <cell r="M1427">
            <v>0</v>
          </cell>
          <cell r="N1427">
            <v>0</v>
          </cell>
          <cell r="O1427">
            <v>0</v>
          </cell>
          <cell r="P1427">
            <v>0</v>
          </cell>
          <cell r="Q1427">
            <v>0</v>
          </cell>
        </row>
        <row r="1428">
          <cell r="B1428" t="str">
            <v>천안공장제제2팀(항암제)5103120</v>
          </cell>
          <cell r="C1428" t="str">
            <v>천안공장제제2팀(항암제)</v>
          </cell>
          <cell r="D1428" t="str">
            <v>5103120</v>
          </cell>
          <cell r="E1428" t="str">
            <v/>
          </cell>
          <cell r="F1428">
            <v>0</v>
          </cell>
          <cell r="G1428">
            <v>0</v>
          </cell>
          <cell r="H1428">
            <v>0</v>
          </cell>
          <cell r="I1428">
            <v>0</v>
          </cell>
          <cell r="J1428">
            <v>0</v>
          </cell>
          <cell r="K1428">
            <v>0</v>
          </cell>
          <cell r="L1428">
            <v>0</v>
          </cell>
          <cell r="M1428">
            <v>0</v>
          </cell>
          <cell r="N1428">
            <v>0</v>
          </cell>
          <cell r="O1428">
            <v>0</v>
          </cell>
          <cell r="P1428">
            <v>0</v>
          </cell>
          <cell r="Q1428">
            <v>0</v>
          </cell>
        </row>
        <row r="1429">
          <cell r="B1429" t="str">
            <v>천안공장제제2팀(항암제)5103110</v>
          </cell>
          <cell r="C1429" t="str">
            <v>천안공장제제2팀(항암제)</v>
          </cell>
          <cell r="D1429" t="str">
            <v>5103110</v>
          </cell>
          <cell r="E1429" t="str">
            <v/>
          </cell>
          <cell r="F1429">
            <v>0</v>
          </cell>
          <cell r="G1429">
            <v>0</v>
          </cell>
          <cell r="H1429">
            <v>0</v>
          </cell>
          <cell r="I1429">
            <v>0</v>
          </cell>
          <cell r="J1429">
            <v>0</v>
          </cell>
          <cell r="K1429">
            <v>0</v>
          </cell>
          <cell r="L1429">
            <v>0</v>
          </cell>
          <cell r="M1429">
            <v>0</v>
          </cell>
          <cell r="N1429">
            <v>0</v>
          </cell>
          <cell r="O1429">
            <v>0</v>
          </cell>
          <cell r="P1429">
            <v>0</v>
          </cell>
          <cell r="Q1429">
            <v>0</v>
          </cell>
        </row>
        <row r="1430">
          <cell r="B1430" t="str">
            <v>천안공장제제2팀(항암제)5103270</v>
          </cell>
          <cell r="C1430" t="str">
            <v>천안공장제제2팀(항암제)</v>
          </cell>
          <cell r="D1430" t="str">
            <v>5103270</v>
          </cell>
          <cell r="E1430" t="str">
            <v>복리후생비-법정후생비(제조)</v>
          </cell>
          <cell r="F1430">
            <v>0</v>
          </cell>
          <cell r="G1430">
            <v>0</v>
          </cell>
          <cell r="H1430">
            <v>0</v>
          </cell>
          <cell r="I1430">
            <v>0</v>
          </cell>
          <cell r="J1430">
            <v>0</v>
          </cell>
          <cell r="K1430">
            <v>0</v>
          </cell>
          <cell r="L1430">
            <v>0</v>
          </cell>
          <cell r="M1430">
            <v>0</v>
          </cell>
          <cell r="N1430">
            <v>0</v>
          </cell>
          <cell r="O1430">
            <v>0</v>
          </cell>
          <cell r="P1430">
            <v>0</v>
          </cell>
          <cell r="Q1430">
            <v>0</v>
          </cell>
        </row>
        <row r="1431">
          <cell r="B1431" t="str">
            <v>천안공장제제2팀(항암제)5103111</v>
          </cell>
          <cell r="C1431" t="str">
            <v>천안공장제제2팀(항암제)</v>
          </cell>
          <cell r="D1431" t="str">
            <v>5103111</v>
          </cell>
          <cell r="E1431" t="str">
            <v>복리후생비-식당운영비(제조)</v>
          </cell>
          <cell r="F1431">
            <v>0</v>
          </cell>
          <cell r="G1431">
            <v>0</v>
          </cell>
          <cell r="H1431">
            <v>0</v>
          </cell>
          <cell r="I1431">
            <v>0</v>
          </cell>
          <cell r="J1431">
            <v>0</v>
          </cell>
          <cell r="K1431">
            <v>0</v>
          </cell>
          <cell r="L1431">
            <v>0</v>
          </cell>
          <cell r="M1431">
            <v>0</v>
          </cell>
          <cell r="N1431">
            <v>0</v>
          </cell>
          <cell r="O1431">
            <v>0</v>
          </cell>
          <cell r="P1431">
            <v>0</v>
          </cell>
          <cell r="Q1431">
            <v>0</v>
          </cell>
        </row>
        <row r="1432">
          <cell r="B1432" t="str">
            <v>천안공장제제2팀(항암제)5103131</v>
          </cell>
          <cell r="C1432" t="str">
            <v>천안공장제제2팀(항암제)</v>
          </cell>
          <cell r="D1432" t="str">
            <v>5103131</v>
          </cell>
          <cell r="E1432" t="str">
            <v>복리후생비-부서활동비(제조)</v>
          </cell>
          <cell r="F1432">
            <v>0</v>
          </cell>
          <cell r="G1432">
            <v>0</v>
          </cell>
          <cell r="H1432">
            <v>0</v>
          </cell>
          <cell r="I1432">
            <v>0</v>
          </cell>
          <cell r="J1432">
            <v>0</v>
          </cell>
          <cell r="K1432">
            <v>0</v>
          </cell>
          <cell r="L1432">
            <v>0</v>
          </cell>
          <cell r="M1432">
            <v>0</v>
          </cell>
          <cell r="N1432">
            <v>0</v>
          </cell>
          <cell r="O1432">
            <v>0</v>
          </cell>
          <cell r="P1432">
            <v>0</v>
          </cell>
          <cell r="Q1432">
            <v>0</v>
          </cell>
        </row>
        <row r="1433">
          <cell r="B1433" t="str">
            <v>천안공장제제2팀(항암제)5104110</v>
          </cell>
          <cell r="C1433" t="str">
            <v>천안공장제제2팀(항암제)</v>
          </cell>
          <cell r="D1433" t="str">
            <v>5104110</v>
          </cell>
          <cell r="E1433" t="str">
            <v>여비교통비-해외출장비(제조)</v>
          </cell>
          <cell r="F1433">
            <v>0</v>
          </cell>
          <cell r="G1433">
            <v>0</v>
          </cell>
          <cell r="H1433">
            <v>0</v>
          </cell>
          <cell r="I1433">
            <v>0</v>
          </cell>
          <cell r="J1433">
            <v>0</v>
          </cell>
          <cell r="K1433">
            <v>0</v>
          </cell>
          <cell r="L1433">
            <v>0</v>
          </cell>
          <cell r="M1433">
            <v>0</v>
          </cell>
          <cell r="N1433">
            <v>0</v>
          </cell>
          <cell r="O1433">
            <v>0</v>
          </cell>
          <cell r="P1433">
            <v>0</v>
          </cell>
          <cell r="Q1433">
            <v>0</v>
          </cell>
        </row>
        <row r="1434">
          <cell r="B1434" t="str">
            <v>천안공장제제2팀(항암제)5104120</v>
          </cell>
          <cell r="C1434" t="str">
            <v>천안공장제제2팀(항암제)</v>
          </cell>
          <cell r="D1434" t="str">
            <v>5104120</v>
          </cell>
          <cell r="E1434" t="str">
            <v>여비교통비-시외출장비(제조)</v>
          </cell>
          <cell r="F1434">
            <v>0</v>
          </cell>
          <cell r="G1434">
            <v>0</v>
          </cell>
          <cell r="H1434">
            <v>0</v>
          </cell>
          <cell r="I1434">
            <v>0</v>
          </cell>
          <cell r="J1434">
            <v>0</v>
          </cell>
          <cell r="K1434">
            <v>0</v>
          </cell>
          <cell r="L1434">
            <v>0</v>
          </cell>
          <cell r="M1434">
            <v>0</v>
          </cell>
          <cell r="N1434">
            <v>0</v>
          </cell>
          <cell r="O1434">
            <v>0</v>
          </cell>
          <cell r="P1434">
            <v>0</v>
          </cell>
          <cell r="Q1434">
            <v>0</v>
          </cell>
        </row>
        <row r="1435">
          <cell r="B1435" t="str">
            <v>천안공장제제2팀(항암제)5104130</v>
          </cell>
          <cell r="C1435" t="str">
            <v>천안공장제제2팀(항암제)</v>
          </cell>
          <cell r="D1435" t="str">
            <v>5104130</v>
          </cell>
          <cell r="E1435" t="str">
            <v>여비교통비-시내출장비(제조)</v>
          </cell>
          <cell r="F1435">
            <v>0</v>
          </cell>
          <cell r="G1435">
            <v>0</v>
          </cell>
          <cell r="H1435">
            <v>0</v>
          </cell>
          <cell r="I1435">
            <v>0</v>
          </cell>
          <cell r="J1435">
            <v>0</v>
          </cell>
          <cell r="K1435">
            <v>0</v>
          </cell>
          <cell r="L1435">
            <v>0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  <cell r="Q1435">
            <v>0</v>
          </cell>
        </row>
        <row r="1436">
          <cell r="B1436" t="str">
            <v>천안공장제제2팀(항암제)5104140</v>
          </cell>
          <cell r="C1436" t="str">
            <v>천안공장제제2팀(항암제)</v>
          </cell>
          <cell r="D1436" t="str">
            <v>5104140</v>
          </cell>
          <cell r="E1436" t="str">
            <v/>
          </cell>
          <cell r="F1436">
            <v>0</v>
          </cell>
          <cell r="G1436">
            <v>0</v>
          </cell>
          <cell r="H1436">
            <v>0</v>
          </cell>
          <cell r="I1436">
            <v>0</v>
          </cell>
          <cell r="J1436">
            <v>0</v>
          </cell>
          <cell r="K1436">
            <v>0</v>
          </cell>
          <cell r="L1436">
            <v>0</v>
          </cell>
          <cell r="M1436">
            <v>0</v>
          </cell>
          <cell r="N1436">
            <v>0</v>
          </cell>
          <cell r="O1436">
            <v>0</v>
          </cell>
          <cell r="P1436">
            <v>0</v>
          </cell>
          <cell r="Q1436">
            <v>0</v>
          </cell>
        </row>
        <row r="1437">
          <cell r="B1437" t="str">
            <v>천안공장제제2팀(항암제)5104150</v>
          </cell>
          <cell r="C1437" t="str">
            <v>천안공장제제2팀(항암제)</v>
          </cell>
          <cell r="D1437" t="str">
            <v>5104150</v>
          </cell>
          <cell r="E1437" t="str">
            <v>여비교통비-해외여비(제조)</v>
          </cell>
          <cell r="F1437">
            <v>0</v>
          </cell>
          <cell r="G1437">
            <v>0</v>
          </cell>
          <cell r="H1437">
            <v>0</v>
          </cell>
          <cell r="I1437">
            <v>0</v>
          </cell>
          <cell r="J1437">
            <v>0</v>
          </cell>
          <cell r="K1437">
            <v>0</v>
          </cell>
          <cell r="L1437">
            <v>0</v>
          </cell>
          <cell r="M1437">
            <v>0</v>
          </cell>
          <cell r="N1437">
            <v>0</v>
          </cell>
          <cell r="O1437">
            <v>0</v>
          </cell>
          <cell r="P1437">
            <v>0</v>
          </cell>
          <cell r="Q1437">
            <v>0</v>
          </cell>
        </row>
        <row r="1438">
          <cell r="B1438" t="str">
            <v>천안공장제제2팀(항암제)5105160</v>
          </cell>
          <cell r="C1438" t="str">
            <v>천안공장제제2팀(항암제)</v>
          </cell>
          <cell r="D1438" t="str">
            <v>5105160</v>
          </cell>
          <cell r="E1438" t="str">
            <v>통신비-시설유지비(제조)</v>
          </cell>
          <cell r="F1438">
            <v>0</v>
          </cell>
          <cell r="G1438">
            <v>0</v>
          </cell>
          <cell r="H1438">
            <v>0</v>
          </cell>
          <cell r="I1438">
            <v>0</v>
          </cell>
          <cell r="J1438">
            <v>0</v>
          </cell>
          <cell r="K1438">
            <v>0</v>
          </cell>
          <cell r="L1438">
            <v>0</v>
          </cell>
          <cell r="M1438">
            <v>0</v>
          </cell>
          <cell r="N1438">
            <v>0</v>
          </cell>
          <cell r="O1438">
            <v>0</v>
          </cell>
          <cell r="P1438">
            <v>0</v>
          </cell>
          <cell r="Q1438">
            <v>0</v>
          </cell>
        </row>
        <row r="1439">
          <cell r="B1439" t="str">
            <v>천안공장제제2팀(항암제)5105150</v>
          </cell>
          <cell r="C1439" t="str">
            <v>천안공장제제2팀(항암제)</v>
          </cell>
          <cell r="D1439" t="str">
            <v>5105150</v>
          </cell>
          <cell r="E1439" t="str">
            <v>통신비-정보통신사용료(제조)</v>
          </cell>
          <cell r="F1439">
            <v>0</v>
          </cell>
          <cell r="G1439">
            <v>0</v>
          </cell>
          <cell r="H1439">
            <v>0</v>
          </cell>
          <cell r="I1439">
            <v>0</v>
          </cell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N1439">
            <v>0</v>
          </cell>
          <cell r="O1439">
            <v>0</v>
          </cell>
          <cell r="P1439">
            <v>0</v>
          </cell>
          <cell r="Q1439">
            <v>0</v>
          </cell>
        </row>
        <row r="1440">
          <cell r="B1440" t="str">
            <v>천안공장제제2팀(항암제)5105140</v>
          </cell>
          <cell r="C1440" t="str">
            <v>천안공장제제2팀(항암제)</v>
          </cell>
          <cell r="D1440" t="str">
            <v>5105140</v>
          </cell>
          <cell r="E1440" t="str">
            <v>통신비-우편전보료(제조)</v>
          </cell>
          <cell r="F1440">
            <v>0</v>
          </cell>
          <cell r="G1440">
            <v>0</v>
          </cell>
          <cell r="H1440">
            <v>0</v>
          </cell>
          <cell r="I1440">
            <v>0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  <cell r="N1440">
            <v>0</v>
          </cell>
          <cell r="O1440">
            <v>0</v>
          </cell>
          <cell r="P1440">
            <v>0</v>
          </cell>
          <cell r="Q1440">
            <v>0</v>
          </cell>
        </row>
        <row r="1441">
          <cell r="B1441" t="str">
            <v>천안공장제제2팀(항암제)5105130</v>
          </cell>
          <cell r="C1441" t="str">
            <v>천안공장제제2팀(항암제)</v>
          </cell>
          <cell r="D1441" t="str">
            <v>5105130</v>
          </cell>
          <cell r="E1441" t="str">
            <v/>
          </cell>
          <cell r="F1441">
            <v>0</v>
          </cell>
          <cell r="G1441">
            <v>0</v>
          </cell>
          <cell r="H1441">
            <v>0</v>
          </cell>
          <cell r="I1441">
            <v>0</v>
          </cell>
          <cell r="J1441">
            <v>0</v>
          </cell>
          <cell r="K1441">
            <v>0</v>
          </cell>
          <cell r="L1441">
            <v>0</v>
          </cell>
          <cell r="M1441">
            <v>0</v>
          </cell>
          <cell r="N1441">
            <v>0</v>
          </cell>
          <cell r="O1441">
            <v>0</v>
          </cell>
          <cell r="P1441">
            <v>0</v>
          </cell>
          <cell r="Q1441">
            <v>0</v>
          </cell>
        </row>
        <row r="1442">
          <cell r="B1442" t="str">
            <v>천안공장제제2팀(항암제)5105120</v>
          </cell>
          <cell r="C1442" t="str">
            <v>천안공장제제2팀(항암제)</v>
          </cell>
          <cell r="D1442" t="str">
            <v>5105120</v>
          </cell>
          <cell r="E1442" t="str">
            <v/>
          </cell>
          <cell r="F1442">
            <v>0</v>
          </cell>
          <cell r="G1442">
            <v>0</v>
          </cell>
          <cell r="H1442">
            <v>0</v>
          </cell>
          <cell r="I1442">
            <v>0</v>
          </cell>
          <cell r="J1442">
            <v>0</v>
          </cell>
          <cell r="K1442">
            <v>0</v>
          </cell>
          <cell r="L1442">
            <v>0</v>
          </cell>
          <cell r="M1442">
            <v>0</v>
          </cell>
          <cell r="N1442">
            <v>0</v>
          </cell>
          <cell r="O1442">
            <v>0</v>
          </cell>
          <cell r="P1442">
            <v>0</v>
          </cell>
          <cell r="Q1442">
            <v>0</v>
          </cell>
        </row>
        <row r="1443">
          <cell r="B1443" t="str">
            <v>천안공장제제2팀(항암제)5105110</v>
          </cell>
          <cell r="C1443" t="str">
            <v>천안공장제제2팀(항암제)</v>
          </cell>
          <cell r="D1443" t="str">
            <v>5105110</v>
          </cell>
          <cell r="E1443" t="str">
            <v/>
          </cell>
          <cell r="F1443">
            <v>0</v>
          </cell>
          <cell r="G1443">
            <v>0</v>
          </cell>
          <cell r="H1443">
            <v>0</v>
          </cell>
          <cell r="I1443">
            <v>0</v>
          </cell>
          <cell r="J1443">
            <v>0</v>
          </cell>
          <cell r="K1443">
            <v>0</v>
          </cell>
          <cell r="L1443">
            <v>0</v>
          </cell>
          <cell r="M1443">
            <v>0</v>
          </cell>
          <cell r="N1443">
            <v>0</v>
          </cell>
          <cell r="O1443">
            <v>0</v>
          </cell>
          <cell r="P1443">
            <v>0</v>
          </cell>
          <cell r="Q1443">
            <v>0</v>
          </cell>
        </row>
        <row r="1444">
          <cell r="B1444" t="str">
            <v>천안공장제제2팀(항암제)5105111</v>
          </cell>
          <cell r="C1444" t="str">
            <v>천안공장제제2팀(항암제)</v>
          </cell>
          <cell r="D1444" t="str">
            <v>5105111</v>
          </cell>
          <cell r="E1444" t="str">
            <v>통신비-전화료(제조)</v>
          </cell>
          <cell r="F1444">
            <v>0</v>
          </cell>
          <cell r="G1444">
            <v>0</v>
          </cell>
          <cell r="H1444">
            <v>0</v>
          </cell>
          <cell r="I1444">
            <v>0</v>
          </cell>
          <cell r="J1444">
            <v>0</v>
          </cell>
          <cell r="K1444">
            <v>0</v>
          </cell>
          <cell r="L1444">
            <v>0</v>
          </cell>
          <cell r="M1444">
            <v>0</v>
          </cell>
          <cell r="N1444">
            <v>0</v>
          </cell>
          <cell r="O1444">
            <v>0</v>
          </cell>
          <cell r="P1444">
            <v>0</v>
          </cell>
          <cell r="Q1444">
            <v>0</v>
          </cell>
        </row>
        <row r="1445">
          <cell r="B1445" t="str">
            <v>천안공장제제2팀(항암제)5106110</v>
          </cell>
          <cell r="C1445" t="str">
            <v>천안공장제제2팀(항암제)</v>
          </cell>
          <cell r="D1445" t="str">
            <v>5106110</v>
          </cell>
          <cell r="E1445" t="str">
            <v>수도광열비-수도료(제조)</v>
          </cell>
          <cell r="F1445">
            <v>0</v>
          </cell>
          <cell r="G1445">
            <v>0</v>
          </cell>
          <cell r="H1445">
            <v>0</v>
          </cell>
          <cell r="I1445">
            <v>0</v>
          </cell>
          <cell r="J1445">
            <v>0</v>
          </cell>
          <cell r="K1445">
            <v>0</v>
          </cell>
          <cell r="L1445">
            <v>0</v>
          </cell>
          <cell r="M1445">
            <v>0</v>
          </cell>
          <cell r="N1445">
            <v>0</v>
          </cell>
          <cell r="O1445">
            <v>0</v>
          </cell>
          <cell r="P1445">
            <v>0</v>
          </cell>
          <cell r="Q1445">
            <v>0</v>
          </cell>
        </row>
        <row r="1446">
          <cell r="B1446" t="str">
            <v>천안공장제제2팀(항암제)5106120</v>
          </cell>
          <cell r="C1446" t="str">
            <v>천안공장제제2팀(항암제)</v>
          </cell>
          <cell r="D1446" t="str">
            <v>5106120</v>
          </cell>
          <cell r="E1446" t="str">
            <v/>
          </cell>
          <cell r="F1446">
            <v>0</v>
          </cell>
          <cell r="G1446">
            <v>0</v>
          </cell>
          <cell r="H1446">
            <v>0</v>
          </cell>
          <cell r="I1446">
            <v>0</v>
          </cell>
          <cell r="J1446">
            <v>0</v>
          </cell>
          <cell r="K1446">
            <v>0</v>
          </cell>
          <cell r="L1446">
            <v>0</v>
          </cell>
          <cell r="M1446">
            <v>0</v>
          </cell>
          <cell r="N1446">
            <v>0</v>
          </cell>
          <cell r="O1446">
            <v>0</v>
          </cell>
          <cell r="P1446">
            <v>0</v>
          </cell>
          <cell r="Q1446">
            <v>0</v>
          </cell>
        </row>
        <row r="1447">
          <cell r="B1447" t="str">
            <v>천안공장제제2팀(항암제)5106130</v>
          </cell>
          <cell r="C1447" t="str">
            <v>천안공장제제2팀(항암제)</v>
          </cell>
          <cell r="D1447" t="str">
            <v>5106130</v>
          </cell>
          <cell r="E1447" t="str">
            <v>수도광열비-전력료(제조)</v>
          </cell>
          <cell r="F1447">
            <v>0</v>
          </cell>
          <cell r="G1447">
            <v>0</v>
          </cell>
          <cell r="H1447">
            <v>0</v>
          </cell>
          <cell r="I1447">
            <v>0</v>
          </cell>
          <cell r="J1447">
            <v>0</v>
          </cell>
          <cell r="K1447">
            <v>0</v>
          </cell>
          <cell r="L1447">
            <v>0</v>
          </cell>
          <cell r="M1447">
            <v>0</v>
          </cell>
          <cell r="N1447">
            <v>0</v>
          </cell>
          <cell r="O1447">
            <v>0</v>
          </cell>
          <cell r="P1447">
            <v>0</v>
          </cell>
          <cell r="Q1447">
            <v>0</v>
          </cell>
        </row>
        <row r="1448">
          <cell r="B1448" t="str">
            <v>천안공장제제2팀(항암제)5106140</v>
          </cell>
          <cell r="C1448" t="str">
            <v>천안공장제제2팀(항암제)</v>
          </cell>
          <cell r="D1448" t="str">
            <v>5106140</v>
          </cell>
          <cell r="E1448" t="str">
            <v/>
          </cell>
          <cell r="F1448">
            <v>0</v>
          </cell>
          <cell r="G1448">
            <v>0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  <cell r="Q1448">
            <v>0</v>
          </cell>
        </row>
        <row r="1449">
          <cell r="B1449" t="str">
            <v>천안공장제제2팀(항암제)5106150</v>
          </cell>
          <cell r="C1449" t="str">
            <v>천안공장제제2팀(항암제)</v>
          </cell>
          <cell r="D1449" t="str">
            <v>5106150</v>
          </cell>
          <cell r="E1449" t="str">
            <v/>
          </cell>
          <cell r="F1449">
            <v>0</v>
          </cell>
          <cell r="G1449">
            <v>0</v>
          </cell>
          <cell r="H1449">
            <v>0</v>
          </cell>
          <cell r="I1449">
            <v>0</v>
          </cell>
          <cell r="J1449">
            <v>0</v>
          </cell>
          <cell r="K1449">
            <v>0</v>
          </cell>
          <cell r="L1449">
            <v>0</v>
          </cell>
          <cell r="M1449">
            <v>0</v>
          </cell>
          <cell r="N1449">
            <v>0</v>
          </cell>
          <cell r="O1449">
            <v>0</v>
          </cell>
          <cell r="P1449">
            <v>0</v>
          </cell>
          <cell r="Q1449">
            <v>0</v>
          </cell>
        </row>
        <row r="1450">
          <cell r="B1450" t="str">
            <v>천안공장제제2팀(항암제)5106160</v>
          </cell>
          <cell r="C1450" t="str">
            <v>천안공장제제2팀(항암제)</v>
          </cell>
          <cell r="D1450" t="str">
            <v>5106160</v>
          </cell>
          <cell r="E1450" t="str">
            <v/>
          </cell>
          <cell r="F1450">
            <v>0</v>
          </cell>
          <cell r="G1450">
            <v>0</v>
          </cell>
          <cell r="H1450">
            <v>0</v>
          </cell>
          <cell r="I1450">
            <v>0</v>
          </cell>
          <cell r="J1450">
            <v>0</v>
          </cell>
          <cell r="K1450">
            <v>0</v>
          </cell>
          <cell r="L1450">
            <v>0</v>
          </cell>
          <cell r="M1450">
            <v>0</v>
          </cell>
          <cell r="N1450">
            <v>0</v>
          </cell>
          <cell r="O1450">
            <v>0</v>
          </cell>
          <cell r="P1450">
            <v>0</v>
          </cell>
          <cell r="Q1450">
            <v>0</v>
          </cell>
        </row>
        <row r="1451">
          <cell r="B1451" t="str">
            <v>천안공장제제2팀(항암제)5106141</v>
          </cell>
          <cell r="C1451" t="str">
            <v>천안공장제제2팀(항암제)</v>
          </cell>
          <cell r="D1451" t="str">
            <v>5106141</v>
          </cell>
          <cell r="E1451" t="str">
            <v>수도광열비-연료난방비(제조)</v>
          </cell>
          <cell r="F1451">
            <v>0</v>
          </cell>
          <cell r="G1451">
            <v>0</v>
          </cell>
          <cell r="H1451">
            <v>0</v>
          </cell>
          <cell r="I1451">
            <v>0</v>
          </cell>
          <cell r="J1451">
            <v>0</v>
          </cell>
          <cell r="K1451">
            <v>0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  <cell r="Q1451">
            <v>0</v>
          </cell>
        </row>
        <row r="1452">
          <cell r="B1452" t="str">
            <v>천안공장제제2팀(항암제)5107110</v>
          </cell>
          <cell r="C1452" t="str">
            <v>천안공장제제2팀(항암제)</v>
          </cell>
          <cell r="D1452" t="str">
            <v>5107110</v>
          </cell>
          <cell r="E1452" t="str">
            <v>세금과공과-인지세(제조)</v>
          </cell>
          <cell r="F1452">
            <v>0</v>
          </cell>
          <cell r="G1452">
            <v>0</v>
          </cell>
          <cell r="H1452">
            <v>0</v>
          </cell>
          <cell r="I1452">
            <v>0</v>
          </cell>
          <cell r="J1452">
            <v>0</v>
          </cell>
          <cell r="K1452">
            <v>0</v>
          </cell>
          <cell r="L1452">
            <v>0</v>
          </cell>
          <cell r="M1452">
            <v>0</v>
          </cell>
          <cell r="N1452">
            <v>0</v>
          </cell>
          <cell r="O1452">
            <v>0</v>
          </cell>
          <cell r="P1452">
            <v>0</v>
          </cell>
          <cell r="Q1452">
            <v>0</v>
          </cell>
        </row>
        <row r="1453">
          <cell r="B1453" t="str">
            <v>천안공장제제2팀(항암제)5107130</v>
          </cell>
          <cell r="C1453" t="str">
            <v>천안공장제제2팀(항암제)</v>
          </cell>
          <cell r="D1453" t="str">
            <v>5107130</v>
          </cell>
          <cell r="E1453" t="str">
            <v>세금과공과-종업원분주민세(제조)</v>
          </cell>
          <cell r="F1453">
            <v>0</v>
          </cell>
          <cell r="G1453">
            <v>0</v>
          </cell>
          <cell r="H1453">
            <v>0</v>
          </cell>
          <cell r="I1453">
            <v>0</v>
          </cell>
          <cell r="J1453">
            <v>0</v>
          </cell>
          <cell r="K1453">
            <v>0</v>
          </cell>
          <cell r="L1453">
            <v>0</v>
          </cell>
          <cell r="M1453">
            <v>0</v>
          </cell>
          <cell r="N1453">
            <v>0</v>
          </cell>
          <cell r="O1453">
            <v>0</v>
          </cell>
          <cell r="P1453">
            <v>0</v>
          </cell>
          <cell r="Q1453">
            <v>0</v>
          </cell>
        </row>
        <row r="1454">
          <cell r="B1454" t="str">
            <v>천안공장제제2팀(항암제)5107120</v>
          </cell>
          <cell r="C1454" t="str">
            <v>천안공장제제2팀(항암제)</v>
          </cell>
          <cell r="D1454" t="str">
            <v>5107120</v>
          </cell>
          <cell r="E1454" t="str">
            <v>세금과공과-주민세(제조)</v>
          </cell>
          <cell r="F1454">
            <v>0</v>
          </cell>
          <cell r="G1454">
            <v>0</v>
          </cell>
          <cell r="H1454">
            <v>0</v>
          </cell>
          <cell r="I1454">
            <v>0</v>
          </cell>
          <cell r="J1454">
            <v>0</v>
          </cell>
          <cell r="K1454">
            <v>0</v>
          </cell>
          <cell r="L1454">
            <v>0</v>
          </cell>
          <cell r="M1454">
            <v>0</v>
          </cell>
          <cell r="N1454">
            <v>0</v>
          </cell>
          <cell r="O1454">
            <v>0</v>
          </cell>
          <cell r="P1454">
            <v>0</v>
          </cell>
          <cell r="Q1454">
            <v>0</v>
          </cell>
        </row>
        <row r="1455">
          <cell r="B1455" t="str">
            <v>천안공장제제2팀(항암제)5107140</v>
          </cell>
          <cell r="C1455" t="str">
            <v>천안공장제제2팀(항암제)</v>
          </cell>
          <cell r="D1455" t="str">
            <v>5107140</v>
          </cell>
          <cell r="E1455" t="str">
            <v>세금과공과-재산세(제조)</v>
          </cell>
          <cell r="F1455">
            <v>0</v>
          </cell>
          <cell r="G1455">
            <v>0</v>
          </cell>
          <cell r="H1455">
            <v>0</v>
          </cell>
          <cell r="I1455">
            <v>0</v>
          </cell>
          <cell r="J1455">
            <v>0</v>
          </cell>
          <cell r="K1455">
            <v>0</v>
          </cell>
          <cell r="L1455">
            <v>0</v>
          </cell>
          <cell r="M1455">
            <v>0</v>
          </cell>
          <cell r="N1455">
            <v>0</v>
          </cell>
          <cell r="O1455">
            <v>0</v>
          </cell>
          <cell r="P1455">
            <v>0</v>
          </cell>
          <cell r="Q1455">
            <v>0</v>
          </cell>
        </row>
        <row r="1456">
          <cell r="B1456" t="str">
            <v>천안공장제제2팀(항암제)5107150</v>
          </cell>
          <cell r="C1456" t="str">
            <v>천안공장제제2팀(항암제)</v>
          </cell>
          <cell r="D1456" t="str">
            <v>5107150</v>
          </cell>
          <cell r="E1456" t="str">
            <v>세금과공과-차량세(제조)</v>
          </cell>
          <cell r="F1456">
            <v>0</v>
          </cell>
          <cell r="G1456">
            <v>0</v>
          </cell>
          <cell r="H1456">
            <v>0</v>
          </cell>
          <cell r="I1456">
            <v>0</v>
          </cell>
          <cell r="J1456">
            <v>0</v>
          </cell>
          <cell r="K1456">
            <v>0</v>
          </cell>
          <cell r="L1456">
            <v>0</v>
          </cell>
          <cell r="M1456">
            <v>0</v>
          </cell>
          <cell r="N1456">
            <v>0</v>
          </cell>
          <cell r="O1456">
            <v>0</v>
          </cell>
          <cell r="P1456">
            <v>0</v>
          </cell>
          <cell r="Q1456">
            <v>0</v>
          </cell>
        </row>
        <row r="1457">
          <cell r="B1457" t="str">
            <v>천안공장제제2팀(항암제)5107160</v>
          </cell>
          <cell r="C1457" t="str">
            <v>천안공장제제2팀(항암제)</v>
          </cell>
          <cell r="D1457" t="str">
            <v>5107160</v>
          </cell>
          <cell r="E1457" t="str">
            <v>세금과공과-면허세(제조)</v>
          </cell>
          <cell r="F1457">
            <v>0</v>
          </cell>
          <cell r="G1457">
            <v>0</v>
          </cell>
          <cell r="H1457">
            <v>0</v>
          </cell>
          <cell r="I1457">
            <v>0</v>
          </cell>
          <cell r="J1457">
            <v>0</v>
          </cell>
          <cell r="K1457">
            <v>0</v>
          </cell>
          <cell r="L1457">
            <v>0</v>
          </cell>
          <cell r="M1457">
            <v>0</v>
          </cell>
          <cell r="N1457">
            <v>0</v>
          </cell>
          <cell r="O1457">
            <v>0</v>
          </cell>
          <cell r="P1457">
            <v>0</v>
          </cell>
          <cell r="Q1457">
            <v>0</v>
          </cell>
        </row>
        <row r="1458">
          <cell r="B1458" t="str">
            <v>천안공장제제2팀(항암제)5107170</v>
          </cell>
          <cell r="C1458" t="str">
            <v>천안공장제제2팀(항암제)</v>
          </cell>
          <cell r="D1458" t="str">
            <v>5107170</v>
          </cell>
          <cell r="E1458" t="str">
            <v>세금과공과-기타제세(제조)</v>
          </cell>
          <cell r="F1458">
            <v>0</v>
          </cell>
          <cell r="G1458">
            <v>0</v>
          </cell>
          <cell r="H1458">
            <v>0</v>
          </cell>
          <cell r="I1458">
            <v>0</v>
          </cell>
          <cell r="J1458">
            <v>0</v>
          </cell>
          <cell r="K1458">
            <v>0</v>
          </cell>
          <cell r="L1458">
            <v>0</v>
          </cell>
          <cell r="M1458">
            <v>0</v>
          </cell>
          <cell r="N1458">
            <v>0</v>
          </cell>
          <cell r="O1458">
            <v>0</v>
          </cell>
          <cell r="P1458">
            <v>0</v>
          </cell>
          <cell r="Q1458">
            <v>0</v>
          </cell>
        </row>
        <row r="1459">
          <cell r="B1459" t="str">
            <v>천안공장제제2팀(항암제)5107180</v>
          </cell>
          <cell r="C1459" t="str">
            <v>천안공장제제2팀(항암제)</v>
          </cell>
          <cell r="D1459" t="str">
            <v>5107180</v>
          </cell>
          <cell r="E1459" t="str">
            <v/>
          </cell>
          <cell r="F1459">
            <v>0</v>
          </cell>
          <cell r="G1459">
            <v>0</v>
          </cell>
          <cell r="H1459">
            <v>0</v>
          </cell>
          <cell r="I1459">
            <v>0</v>
          </cell>
          <cell r="J1459">
            <v>0</v>
          </cell>
          <cell r="K1459">
            <v>0</v>
          </cell>
          <cell r="L1459">
            <v>0</v>
          </cell>
          <cell r="M1459">
            <v>0</v>
          </cell>
          <cell r="N1459">
            <v>0</v>
          </cell>
          <cell r="O1459">
            <v>0</v>
          </cell>
          <cell r="P1459">
            <v>0</v>
          </cell>
          <cell r="Q1459">
            <v>0</v>
          </cell>
        </row>
        <row r="1460">
          <cell r="B1460" t="str">
            <v>천안공장제제2팀(항암제)5107190</v>
          </cell>
          <cell r="C1460" t="str">
            <v>천안공장제제2팀(항암제)</v>
          </cell>
          <cell r="D1460" t="str">
            <v>5107190</v>
          </cell>
          <cell r="E1460" t="str">
            <v>세금과공과-협회비(제조)</v>
          </cell>
          <cell r="F1460">
            <v>0</v>
          </cell>
          <cell r="G1460">
            <v>0</v>
          </cell>
          <cell r="H1460">
            <v>0</v>
          </cell>
          <cell r="I1460">
            <v>0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  <cell r="Q1460">
            <v>0</v>
          </cell>
        </row>
        <row r="1461">
          <cell r="B1461" t="str">
            <v>천안공장제제2팀(항암제)5107210</v>
          </cell>
          <cell r="C1461" t="str">
            <v>천안공장제제2팀(항암제)</v>
          </cell>
          <cell r="D1461" t="str">
            <v>5107210</v>
          </cell>
          <cell r="E1461" t="str">
            <v>세금과공과-공과금(제조)</v>
          </cell>
          <cell r="F1461">
            <v>0</v>
          </cell>
          <cell r="G1461">
            <v>0</v>
          </cell>
          <cell r="H1461">
            <v>0</v>
          </cell>
          <cell r="I1461">
            <v>0</v>
          </cell>
          <cell r="J1461">
            <v>0</v>
          </cell>
          <cell r="K1461">
            <v>0</v>
          </cell>
          <cell r="L1461">
            <v>0</v>
          </cell>
          <cell r="M1461">
            <v>0</v>
          </cell>
          <cell r="N1461">
            <v>0</v>
          </cell>
          <cell r="O1461">
            <v>0</v>
          </cell>
          <cell r="P1461">
            <v>0</v>
          </cell>
          <cell r="Q1461">
            <v>0</v>
          </cell>
        </row>
        <row r="1462">
          <cell r="B1462" t="str">
            <v>천안공장제제2팀(항암제)5108110</v>
          </cell>
          <cell r="C1462" t="str">
            <v>천안공장제제2팀(항암제)</v>
          </cell>
          <cell r="D1462" t="str">
            <v>5108110</v>
          </cell>
          <cell r="E1462" t="str">
            <v>지급임차료-건물임차료(제조)</v>
          </cell>
          <cell r="F1462">
            <v>0</v>
          </cell>
          <cell r="G1462">
            <v>0</v>
          </cell>
          <cell r="H1462">
            <v>0</v>
          </cell>
          <cell r="I1462">
            <v>0</v>
          </cell>
          <cell r="J1462">
            <v>0</v>
          </cell>
          <cell r="K1462">
            <v>0</v>
          </cell>
          <cell r="L1462">
            <v>0</v>
          </cell>
          <cell r="M1462">
            <v>0</v>
          </cell>
          <cell r="N1462">
            <v>0</v>
          </cell>
          <cell r="O1462">
            <v>0</v>
          </cell>
          <cell r="P1462">
            <v>0</v>
          </cell>
          <cell r="Q1462">
            <v>0</v>
          </cell>
        </row>
        <row r="1463">
          <cell r="B1463" t="str">
            <v>천안공장제제2팀(항암제)5108120</v>
          </cell>
          <cell r="C1463" t="str">
            <v>천안공장제제2팀(항암제)</v>
          </cell>
          <cell r="D1463" t="str">
            <v>5108120</v>
          </cell>
          <cell r="E1463" t="str">
            <v/>
          </cell>
          <cell r="F1463">
            <v>0</v>
          </cell>
          <cell r="G1463">
            <v>0</v>
          </cell>
          <cell r="H1463">
            <v>0</v>
          </cell>
          <cell r="I1463">
            <v>0</v>
          </cell>
          <cell r="J1463">
            <v>0</v>
          </cell>
          <cell r="K1463">
            <v>0</v>
          </cell>
          <cell r="L1463">
            <v>0</v>
          </cell>
          <cell r="M1463">
            <v>0</v>
          </cell>
          <cell r="N1463">
            <v>0</v>
          </cell>
          <cell r="O1463">
            <v>0</v>
          </cell>
          <cell r="P1463">
            <v>0</v>
          </cell>
          <cell r="Q1463">
            <v>0</v>
          </cell>
        </row>
        <row r="1464">
          <cell r="B1464" t="str">
            <v>천안공장제제2팀(항암제)5108130</v>
          </cell>
          <cell r="C1464" t="str">
            <v>천안공장제제2팀(항암제)</v>
          </cell>
          <cell r="D1464" t="str">
            <v>5108130</v>
          </cell>
          <cell r="E1464" t="str">
            <v/>
          </cell>
          <cell r="F1464">
            <v>0</v>
          </cell>
          <cell r="G1464">
            <v>0</v>
          </cell>
          <cell r="H1464">
            <v>0</v>
          </cell>
          <cell r="I1464">
            <v>0</v>
          </cell>
          <cell r="J1464">
            <v>0</v>
          </cell>
          <cell r="K1464">
            <v>0</v>
          </cell>
          <cell r="L1464">
            <v>0</v>
          </cell>
          <cell r="M1464">
            <v>0</v>
          </cell>
          <cell r="N1464">
            <v>0</v>
          </cell>
          <cell r="O1464">
            <v>0</v>
          </cell>
          <cell r="P1464">
            <v>0</v>
          </cell>
          <cell r="Q1464">
            <v>0</v>
          </cell>
        </row>
        <row r="1465">
          <cell r="B1465" t="str">
            <v>천안공장제제2팀(항암제)5108140</v>
          </cell>
          <cell r="C1465" t="str">
            <v>천안공장제제2팀(항암제)</v>
          </cell>
          <cell r="D1465" t="str">
            <v>5108140</v>
          </cell>
          <cell r="E1465" t="str">
            <v>지급임차료-점용료(제조)</v>
          </cell>
          <cell r="F1465">
            <v>0</v>
          </cell>
          <cell r="G1465">
            <v>0</v>
          </cell>
          <cell r="H1465">
            <v>0</v>
          </cell>
          <cell r="I1465">
            <v>0</v>
          </cell>
          <cell r="J1465">
            <v>0</v>
          </cell>
          <cell r="K1465">
            <v>0</v>
          </cell>
          <cell r="L1465">
            <v>0</v>
          </cell>
          <cell r="M1465">
            <v>0</v>
          </cell>
          <cell r="N1465">
            <v>0</v>
          </cell>
          <cell r="O1465">
            <v>0</v>
          </cell>
          <cell r="P1465">
            <v>0</v>
          </cell>
          <cell r="Q1465">
            <v>0</v>
          </cell>
        </row>
        <row r="1466">
          <cell r="B1466" t="str">
            <v>천안공장제제2팀(항암제)5108150</v>
          </cell>
          <cell r="C1466" t="str">
            <v>천안공장제제2팀(항암제)</v>
          </cell>
          <cell r="D1466" t="str">
            <v>5108150</v>
          </cell>
          <cell r="E1466" t="str">
            <v/>
          </cell>
          <cell r="F1466">
            <v>0</v>
          </cell>
          <cell r="G1466">
            <v>0</v>
          </cell>
          <cell r="H1466">
            <v>0</v>
          </cell>
          <cell r="I1466">
            <v>0</v>
          </cell>
          <cell r="J1466">
            <v>0</v>
          </cell>
          <cell r="K1466">
            <v>0</v>
          </cell>
          <cell r="L1466">
            <v>0</v>
          </cell>
          <cell r="M1466">
            <v>0</v>
          </cell>
          <cell r="N1466">
            <v>0</v>
          </cell>
          <cell r="O1466">
            <v>0</v>
          </cell>
          <cell r="P1466">
            <v>0</v>
          </cell>
          <cell r="Q1466">
            <v>0</v>
          </cell>
        </row>
        <row r="1467">
          <cell r="B1467" t="str">
            <v>천안공장제제2팀(항암제)5108160</v>
          </cell>
          <cell r="C1467" t="str">
            <v>천안공장제제2팀(항암제)</v>
          </cell>
          <cell r="D1467" t="str">
            <v>5108160</v>
          </cell>
          <cell r="E1467" t="str">
            <v/>
          </cell>
          <cell r="F1467">
            <v>0</v>
          </cell>
          <cell r="G1467">
            <v>0</v>
          </cell>
          <cell r="H1467">
            <v>0</v>
          </cell>
          <cell r="I1467">
            <v>0</v>
          </cell>
          <cell r="J1467">
            <v>0</v>
          </cell>
          <cell r="K1467">
            <v>0</v>
          </cell>
          <cell r="L1467">
            <v>0</v>
          </cell>
          <cell r="M1467">
            <v>0</v>
          </cell>
          <cell r="N1467">
            <v>0</v>
          </cell>
          <cell r="O1467">
            <v>0</v>
          </cell>
          <cell r="P1467">
            <v>0</v>
          </cell>
          <cell r="Q1467">
            <v>0</v>
          </cell>
        </row>
        <row r="1468">
          <cell r="B1468" t="str">
            <v>천안공장제제2팀(항암제)5108161</v>
          </cell>
          <cell r="C1468" t="str">
            <v>천안공장제제2팀(항암제)</v>
          </cell>
          <cell r="D1468" t="str">
            <v>5108161</v>
          </cell>
          <cell r="E1468" t="str">
            <v>지급임차료-차량렌트료(제조)</v>
          </cell>
          <cell r="F1468">
            <v>0</v>
          </cell>
          <cell r="G1468">
            <v>0</v>
          </cell>
          <cell r="H1468">
            <v>0</v>
          </cell>
          <cell r="I1468">
            <v>0</v>
          </cell>
          <cell r="J1468">
            <v>0</v>
          </cell>
          <cell r="K1468">
            <v>0</v>
          </cell>
          <cell r="L1468">
            <v>0</v>
          </cell>
          <cell r="M1468">
            <v>0</v>
          </cell>
          <cell r="N1468">
            <v>0</v>
          </cell>
          <cell r="O1468">
            <v>0</v>
          </cell>
          <cell r="P1468">
            <v>0</v>
          </cell>
          <cell r="Q1468">
            <v>0</v>
          </cell>
        </row>
        <row r="1469">
          <cell r="B1469" t="str">
            <v>천안공장제제2팀(항암제)5108162</v>
          </cell>
          <cell r="C1469" t="str">
            <v>천안공장제제2팀(항암제)</v>
          </cell>
          <cell r="D1469" t="str">
            <v>5108162</v>
          </cell>
          <cell r="E1469" t="str">
            <v>지급임차료-차량리스료(제조)</v>
          </cell>
          <cell r="F1469">
            <v>0</v>
          </cell>
          <cell r="G1469">
            <v>0</v>
          </cell>
          <cell r="H1469">
            <v>0</v>
          </cell>
          <cell r="I1469">
            <v>0</v>
          </cell>
          <cell r="J1469">
            <v>0</v>
          </cell>
          <cell r="K1469">
            <v>0</v>
          </cell>
          <cell r="L1469">
            <v>0</v>
          </cell>
          <cell r="M1469">
            <v>0</v>
          </cell>
          <cell r="N1469">
            <v>0</v>
          </cell>
          <cell r="O1469">
            <v>0</v>
          </cell>
          <cell r="P1469">
            <v>0</v>
          </cell>
          <cell r="Q1469">
            <v>0</v>
          </cell>
        </row>
        <row r="1470">
          <cell r="B1470" t="str">
            <v>천안공장제제2팀(항암제)5109110</v>
          </cell>
          <cell r="C1470" t="str">
            <v>천안공장제제2팀(항암제)</v>
          </cell>
          <cell r="D1470" t="str">
            <v>5109110</v>
          </cell>
          <cell r="E1470" t="str">
            <v>감가상각비-건물(제조)</v>
          </cell>
          <cell r="F1470">
            <v>0</v>
          </cell>
          <cell r="G1470">
            <v>0</v>
          </cell>
          <cell r="H1470">
            <v>0</v>
          </cell>
          <cell r="I1470">
            <v>0</v>
          </cell>
          <cell r="J1470">
            <v>0</v>
          </cell>
          <cell r="K1470">
            <v>0</v>
          </cell>
          <cell r="L1470">
            <v>0</v>
          </cell>
          <cell r="M1470">
            <v>0</v>
          </cell>
          <cell r="N1470">
            <v>0</v>
          </cell>
          <cell r="O1470">
            <v>0</v>
          </cell>
          <cell r="P1470">
            <v>0</v>
          </cell>
          <cell r="Q1470">
            <v>0</v>
          </cell>
        </row>
        <row r="1471">
          <cell r="B1471" t="str">
            <v>천안공장제제2팀(항암제)5109120</v>
          </cell>
          <cell r="C1471" t="str">
            <v>천안공장제제2팀(항암제)</v>
          </cell>
          <cell r="D1471" t="str">
            <v>5109120</v>
          </cell>
          <cell r="E1471" t="str">
            <v>감가상각비-구축물(제조)</v>
          </cell>
          <cell r="F1471">
            <v>0</v>
          </cell>
          <cell r="G1471">
            <v>0</v>
          </cell>
          <cell r="H1471">
            <v>0</v>
          </cell>
          <cell r="I1471">
            <v>0</v>
          </cell>
          <cell r="J1471">
            <v>0</v>
          </cell>
          <cell r="K1471">
            <v>0</v>
          </cell>
          <cell r="L1471">
            <v>0</v>
          </cell>
          <cell r="M1471">
            <v>0</v>
          </cell>
          <cell r="N1471">
            <v>0</v>
          </cell>
          <cell r="O1471">
            <v>0</v>
          </cell>
          <cell r="P1471">
            <v>0</v>
          </cell>
          <cell r="Q1471">
            <v>0</v>
          </cell>
        </row>
        <row r="1472">
          <cell r="B1472" t="str">
            <v>천안공장제제2팀(항암제)5109130</v>
          </cell>
          <cell r="C1472" t="str">
            <v>천안공장제제2팀(항암제)</v>
          </cell>
          <cell r="D1472" t="str">
            <v>5109130</v>
          </cell>
          <cell r="E1472" t="str">
            <v>감가상각비-기계장치(제조)</v>
          </cell>
          <cell r="F1472">
            <v>2485824</v>
          </cell>
          <cell r="G1472">
            <v>2485824</v>
          </cell>
          <cell r="H1472">
            <v>2485824</v>
          </cell>
          <cell r="I1472">
            <v>2485824</v>
          </cell>
          <cell r="J1472">
            <v>2485824</v>
          </cell>
          <cell r="K1472">
            <v>2485824</v>
          </cell>
          <cell r="L1472">
            <v>2485824</v>
          </cell>
          <cell r="M1472">
            <v>0</v>
          </cell>
          <cell r="N1472">
            <v>2485824</v>
          </cell>
          <cell r="O1472">
            <v>2485824</v>
          </cell>
          <cell r="P1472">
            <v>2485824</v>
          </cell>
          <cell r="Q1472">
            <v>2485824</v>
          </cell>
        </row>
        <row r="1473">
          <cell r="B1473" t="str">
            <v>천안공장제제2팀(항암제)5109140</v>
          </cell>
          <cell r="C1473" t="str">
            <v>천안공장제제2팀(항암제)</v>
          </cell>
          <cell r="D1473" t="str">
            <v>5109140</v>
          </cell>
          <cell r="E1473" t="str">
            <v>감가상각비-공구기구(제조)</v>
          </cell>
          <cell r="F1473">
            <v>1258301</v>
          </cell>
          <cell r="G1473">
            <v>1258301</v>
          </cell>
          <cell r="H1473">
            <v>1258301</v>
          </cell>
          <cell r="I1473">
            <v>1258281</v>
          </cell>
          <cell r="J1473">
            <v>1174984</v>
          </cell>
          <cell r="K1473">
            <v>1174984</v>
          </cell>
          <cell r="L1473">
            <v>1174984</v>
          </cell>
          <cell r="M1473">
            <v>0</v>
          </cell>
          <cell r="N1473">
            <v>1174984</v>
          </cell>
          <cell r="O1473">
            <v>1174984</v>
          </cell>
          <cell r="P1473">
            <v>1174984</v>
          </cell>
          <cell r="Q1473">
            <v>1174984</v>
          </cell>
        </row>
        <row r="1474">
          <cell r="B1474" t="str">
            <v>천안공장제제2팀(항암제)5109150</v>
          </cell>
          <cell r="C1474" t="str">
            <v>천안공장제제2팀(항암제)</v>
          </cell>
          <cell r="D1474" t="str">
            <v>5109150</v>
          </cell>
          <cell r="E1474" t="str">
            <v>감가상각비-차량운반구(제조)</v>
          </cell>
          <cell r="F1474">
            <v>0</v>
          </cell>
          <cell r="G1474">
            <v>0</v>
          </cell>
          <cell r="H1474">
            <v>0</v>
          </cell>
          <cell r="I1474">
            <v>0</v>
          </cell>
          <cell r="J1474">
            <v>0</v>
          </cell>
          <cell r="K1474">
            <v>0</v>
          </cell>
          <cell r="L1474">
            <v>0</v>
          </cell>
          <cell r="M1474">
            <v>0</v>
          </cell>
          <cell r="N1474">
            <v>0</v>
          </cell>
          <cell r="O1474">
            <v>0</v>
          </cell>
          <cell r="P1474">
            <v>0</v>
          </cell>
          <cell r="Q1474">
            <v>0</v>
          </cell>
        </row>
        <row r="1475">
          <cell r="B1475" t="str">
            <v>천안공장제제2팀(항암제)5109160</v>
          </cell>
          <cell r="C1475" t="str">
            <v>천안공장제제2팀(항암제)</v>
          </cell>
          <cell r="D1475" t="str">
            <v>5109160</v>
          </cell>
          <cell r="E1475" t="str">
            <v/>
          </cell>
          <cell r="F1475">
            <v>0</v>
          </cell>
          <cell r="G1475">
            <v>0</v>
          </cell>
          <cell r="H1475">
            <v>0</v>
          </cell>
          <cell r="I1475">
            <v>0</v>
          </cell>
          <cell r="J1475">
            <v>0</v>
          </cell>
          <cell r="K1475">
            <v>0</v>
          </cell>
          <cell r="L1475">
            <v>0</v>
          </cell>
          <cell r="M1475">
            <v>0</v>
          </cell>
          <cell r="N1475">
            <v>0</v>
          </cell>
          <cell r="O1475">
            <v>0</v>
          </cell>
          <cell r="P1475">
            <v>0</v>
          </cell>
          <cell r="Q1475">
            <v>0</v>
          </cell>
        </row>
        <row r="1476">
          <cell r="B1476" t="str">
            <v>천안공장제제2팀(항암제)5109170</v>
          </cell>
          <cell r="C1476" t="str">
            <v>천안공장제제2팀(항암제)</v>
          </cell>
          <cell r="D1476" t="str">
            <v>5109170</v>
          </cell>
          <cell r="E1476" t="str">
            <v>감가상각비-산업재산권(제조)</v>
          </cell>
          <cell r="F1476">
            <v>0</v>
          </cell>
          <cell r="G1476">
            <v>0</v>
          </cell>
          <cell r="H1476">
            <v>0</v>
          </cell>
          <cell r="I1476">
            <v>0</v>
          </cell>
          <cell r="J1476">
            <v>0</v>
          </cell>
          <cell r="K1476">
            <v>0</v>
          </cell>
          <cell r="L1476">
            <v>0</v>
          </cell>
          <cell r="M1476">
            <v>0</v>
          </cell>
          <cell r="N1476">
            <v>0</v>
          </cell>
          <cell r="O1476">
            <v>0</v>
          </cell>
          <cell r="P1476">
            <v>0</v>
          </cell>
          <cell r="Q1476">
            <v>0</v>
          </cell>
        </row>
        <row r="1477">
          <cell r="B1477" t="str">
            <v>천안공장제제2팀(항암제)5109180</v>
          </cell>
          <cell r="C1477" t="str">
            <v>천안공장제제2팀(항암제)</v>
          </cell>
          <cell r="D1477" t="str">
            <v>5109180</v>
          </cell>
          <cell r="E1477" t="str">
            <v/>
          </cell>
          <cell r="F1477">
            <v>0</v>
          </cell>
          <cell r="G1477">
            <v>0</v>
          </cell>
          <cell r="H1477">
            <v>0</v>
          </cell>
          <cell r="I1477">
            <v>0</v>
          </cell>
          <cell r="J1477">
            <v>0</v>
          </cell>
          <cell r="K1477">
            <v>0</v>
          </cell>
          <cell r="L1477">
            <v>0</v>
          </cell>
          <cell r="M1477">
            <v>0</v>
          </cell>
          <cell r="N1477">
            <v>0</v>
          </cell>
          <cell r="O1477">
            <v>0</v>
          </cell>
          <cell r="P1477">
            <v>0</v>
          </cell>
          <cell r="Q1477">
            <v>0</v>
          </cell>
        </row>
        <row r="1478">
          <cell r="B1478" t="str">
            <v>천안공장제제2팀(항암제)5109190</v>
          </cell>
          <cell r="C1478" t="str">
            <v>천안공장제제2팀(항암제)</v>
          </cell>
          <cell r="D1478" t="str">
            <v>5109190</v>
          </cell>
          <cell r="E1478" t="str">
            <v/>
          </cell>
          <cell r="F1478">
            <v>0</v>
          </cell>
          <cell r="G1478">
            <v>0</v>
          </cell>
          <cell r="H1478">
            <v>0</v>
          </cell>
          <cell r="I1478">
            <v>0</v>
          </cell>
          <cell r="J1478">
            <v>0</v>
          </cell>
          <cell r="K1478">
            <v>0</v>
          </cell>
          <cell r="L1478">
            <v>0</v>
          </cell>
          <cell r="M1478">
            <v>0</v>
          </cell>
          <cell r="N1478">
            <v>0</v>
          </cell>
          <cell r="O1478">
            <v>0</v>
          </cell>
          <cell r="P1478">
            <v>0</v>
          </cell>
          <cell r="Q1478">
            <v>0</v>
          </cell>
        </row>
        <row r="1479">
          <cell r="B1479" t="str">
            <v>천안공장제제2팀(항암제)5109210</v>
          </cell>
          <cell r="C1479" t="str">
            <v>천안공장제제2팀(항암제)</v>
          </cell>
          <cell r="D1479" t="str">
            <v>5109210</v>
          </cell>
          <cell r="E1479" t="str">
            <v>감가상각비-임차자산개량(제조)</v>
          </cell>
          <cell r="F1479">
            <v>0</v>
          </cell>
          <cell r="G1479">
            <v>0</v>
          </cell>
          <cell r="H1479">
            <v>0</v>
          </cell>
          <cell r="I1479">
            <v>0</v>
          </cell>
          <cell r="J1479">
            <v>0</v>
          </cell>
          <cell r="K1479">
            <v>0</v>
          </cell>
          <cell r="L1479">
            <v>0</v>
          </cell>
          <cell r="M1479">
            <v>0</v>
          </cell>
          <cell r="N1479">
            <v>0</v>
          </cell>
          <cell r="O1479">
            <v>0</v>
          </cell>
          <cell r="P1479">
            <v>0</v>
          </cell>
          <cell r="Q1479">
            <v>0</v>
          </cell>
        </row>
        <row r="1480">
          <cell r="B1480" t="str">
            <v>천안공장제제2팀(항암제)5109220</v>
          </cell>
          <cell r="C1480" t="str">
            <v>천안공장제제2팀(항암제)</v>
          </cell>
          <cell r="D1480" t="str">
            <v>5109220</v>
          </cell>
          <cell r="E1480" t="str">
            <v>감가상각비-비품(제조)</v>
          </cell>
          <cell r="F1480">
            <v>0</v>
          </cell>
          <cell r="G1480">
            <v>0</v>
          </cell>
          <cell r="H1480">
            <v>0</v>
          </cell>
          <cell r="I1480">
            <v>0</v>
          </cell>
          <cell r="J1480">
            <v>0</v>
          </cell>
          <cell r="K1480">
            <v>0</v>
          </cell>
          <cell r="L1480">
            <v>0</v>
          </cell>
          <cell r="M1480">
            <v>0</v>
          </cell>
          <cell r="N1480">
            <v>0</v>
          </cell>
          <cell r="O1480">
            <v>0</v>
          </cell>
          <cell r="P1480">
            <v>0</v>
          </cell>
          <cell r="Q1480">
            <v>0</v>
          </cell>
        </row>
        <row r="1481">
          <cell r="B1481" t="str">
            <v>천안공장제제2팀(항암제)5110110</v>
          </cell>
          <cell r="C1481" t="str">
            <v>천안공장제제2팀(항암제)</v>
          </cell>
          <cell r="D1481" t="str">
            <v>5110110</v>
          </cell>
          <cell r="E1481" t="str">
            <v>수선비-건물(제조)</v>
          </cell>
          <cell r="F1481">
            <v>0</v>
          </cell>
          <cell r="G1481">
            <v>0</v>
          </cell>
          <cell r="H1481">
            <v>0</v>
          </cell>
          <cell r="I1481">
            <v>0</v>
          </cell>
          <cell r="J1481">
            <v>0</v>
          </cell>
          <cell r="K1481">
            <v>0</v>
          </cell>
          <cell r="L1481">
            <v>0</v>
          </cell>
          <cell r="M1481">
            <v>0</v>
          </cell>
          <cell r="N1481">
            <v>0</v>
          </cell>
          <cell r="O1481">
            <v>0</v>
          </cell>
          <cell r="P1481">
            <v>0</v>
          </cell>
          <cell r="Q1481">
            <v>0</v>
          </cell>
        </row>
        <row r="1482">
          <cell r="B1482" t="str">
            <v>천안공장제제2팀(항암제)5110120</v>
          </cell>
          <cell r="C1482" t="str">
            <v>천안공장제제2팀(항암제)</v>
          </cell>
          <cell r="D1482" t="str">
            <v>5110120</v>
          </cell>
          <cell r="E1482" t="str">
            <v>수선비-구축물(제조)</v>
          </cell>
          <cell r="F1482">
            <v>0</v>
          </cell>
          <cell r="G1482">
            <v>0</v>
          </cell>
          <cell r="H1482">
            <v>0</v>
          </cell>
          <cell r="I1482">
            <v>0</v>
          </cell>
          <cell r="J1482">
            <v>0</v>
          </cell>
          <cell r="K1482">
            <v>0</v>
          </cell>
          <cell r="L1482">
            <v>0</v>
          </cell>
          <cell r="M1482">
            <v>0</v>
          </cell>
          <cell r="N1482">
            <v>0</v>
          </cell>
          <cell r="O1482">
            <v>0</v>
          </cell>
          <cell r="P1482">
            <v>0</v>
          </cell>
          <cell r="Q1482">
            <v>0</v>
          </cell>
        </row>
        <row r="1483">
          <cell r="B1483" t="str">
            <v>천안공장제제2팀(항암제)5110130</v>
          </cell>
          <cell r="C1483" t="str">
            <v>천안공장제제2팀(항암제)</v>
          </cell>
          <cell r="D1483" t="str">
            <v>5110130</v>
          </cell>
          <cell r="E1483" t="str">
            <v>수선비-기계장치(제조)</v>
          </cell>
          <cell r="F1483">
            <v>0</v>
          </cell>
          <cell r="G1483">
            <v>0</v>
          </cell>
          <cell r="H1483">
            <v>0</v>
          </cell>
          <cell r="I1483">
            <v>0</v>
          </cell>
          <cell r="J1483">
            <v>0</v>
          </cell>
          <cell r="K1483">
            <v>0</v>
          </cell>
          <cell r="L1483">
            <v>0</v>
          </cell>
          <cell r="M1483">
            <v>0</v>
          </cell>
          <cell r="N1483">
            <v>0</v>
          </cell>
          <cell r="O1483">
            <v>0</v>
          </cell>
          <cell r="P1483">
            <v>0</v>
          </cell>
          <cell r="Q1483">
            <v>0</v>
          </cell>
        </row>
        <row r="1484">
          <cell r="B1484" t="str">
            <v>천안공장제제2팀(항암제)5110140</v>
          </cell>
          <cell r="C1484" t="str">
            <v>천안공장제제2팀(항암제)</v>
          </cell>
          <cell r="D1484" t="str">
            <v>5110140</v>
          </cell>
          <cell r="E1484" t="str">
            <v>수선비-공구기구비품(제조)</v>
          </cell>
          <cell r="F1484">
            <v>0</v>
          </cell>
          <cell r="G1484">
            <v>0</v>
          </cell>
          <cell r="H1484">
            <v>0</v>
          </cell>
          <cell r="I1484">
            <v>0</v>
          </cell>
          <cell r="J1484">
            <v>0</v>
          </cell>
          <cell r="K1484">
            <v>0</v>
          </cell>
          <cell r="L1484">
            <v>0</v>
          </cell>
          <cell r="M1484">
            <v>0</v>
          </cell>
          <cell r="N1484">
            <v>0</v>
          </cell>
          <cell r="O1484">
            <v>0</v>
          </cell>
          <cell r="P1484">
            <v>0</v>
          </cell>
          <cell r="Q1484">
            <v>0</v>
          </cell>
        </row>
        <row r="1485">
          <cell r="B1485" t="str">
            <v>천안공장제제2팀(항암제)5110160</v>
          </cell>
          <cell r="C1485" t="str">
            <v>천안공장제제2팀(항암제)</v>
          </cell>
          <cell r="D1485" t="str">
            <v>5110160</v>
          </cell>
          <cell r="E1485" t="str">
            <v>수선비-안전보건비_출고(제조)</v>
          </cell>
          <cell r="F1485">
            <v>0</v>
          </cell>
          <cell r="G1485">
            <v>0</v>
          </cell>
          <cell r="H1485">
            <v>0</v>
          </cell>
          <cell r="I1485">
            <v>0</v>
          </cell>
          <cell r="J1485">
            <v>0</v>
          </cell>
          <cell r="K1485">
            <v>0</v>
          </cell>
          <cell r="L1485">
            <v>0</v>
          </cell>
          <cell r="M1485">
            <v>0</v>
          </cell>
          <cell r="N1485">
            <v>0</v>
          </cell>
          <cell r="O1485">
            <v>0</v>
          </cell>
          <cell r="P1485">
            <v>0</v>
          </cell>
          <cell r="Q1485">
            <v>0</v>
          </cell>
        </row>
        <row r="1486">
          <cell r="B1486" t="str">
            <v>천안공장제제2팀(항암제)5110150</v>
          </cell>
          <cell r="C1486" t="str">
            <v>천안공장제제2팀(항암제)</v>
          </cell>
          <cell r="D1486">
            <v>5110150</v>
          </cell>
          <cell r="E1486" t="str">
            <v>수선비-안전보건비(제조)</v>
          </cell>
          <cell r="F1486">
            <v>0</v>
          </cell>
          <cell r="G1486">
            <v>0</v>
          </cell>
          <cell r="H1486">
            <v>0</v>
          </cell>
          <cell r="I1486">
            <v>0</v>
          </cell>
          <cell r="J1486">
            <v>0</v>
          </cell>
          <cell r="K1486">
            <v>0</v>
          </cell>
          <cell r="L1486">
            <v>0</v>
          </cell>
          <cell r="M1486">
            <v>0</v>
          </cell>
          <cell r="N1486">
            <v>0</v>
          </cell>
          <cell r="O1486">
            <v>0</v>
          </cell>
          <cell r="P1486">
            <v>0</v>
          </cell>
          <cell r="Q1486">
            <v>0</v>
          </cell>
        </row>
        <row r="1487">
          <cell r="B1487" t="str">
            <v>천안공장제제2팀(항암제)5111110</v>
          </cell>
          <cell r="C1487" t="str">
            <v>천안공장제제2팀(항암제)</v>
          </cell>
          <cell r="D1487" t="str">
            <v>5111110</v>
          </cell>
          <cell r="E1487" t="str">
            <v>보험료-건물(제조)</v>
          </cell>
          <cell r="F1487">
            <v>0</v>
          </cell>
          <cell r="G1487">
            <v>0</v>
          </cell>
          <cell r="H1487">
            <v>0</v>
          </cell>
          <cell r="I1487">
            <v>0</v>
          </cell>
          <cell r="J1487">
            <v>0</v>
          </cell>
          <cell r="K1487">
            <v>0</v>
          </cell>
          <cell r="L1487">
            <v>0</v>
          </cell>
          <cell r="M1487">
            <v>0</v>
          </cell>
          <cell r="N1487">
            <v>0</v>
          </cell>
          <cell r="O1487">
            <v>0</v>
          </cell>
          <cell r="P1487">
            <v>0</v>
          </cell>
          <cell r="Q1487">
            <v>0</v>
          </cell>
        </row>
        <row r="1488">
          <cell r="B1488" t="str">
            <v>천안공장제제2팀(항암제)5111120</v>
          </cell>
          <cell r="C1488" t="str">
            <v>천안공장제제2팀(항암제)</v>
          </cell>
          <cell r="D1488" t="str">
            <v>5111120</v>
          </cell>
          <cell r="E1488" t="str">
            <v>보험료-기계장치(제조)</v>
          </cell>
          <cell r="F1488">
            <v>0</v>
          </cell>
          <cell r="G1488">
            <v>0</v>
          </cell>
          <cell r="H1488">
            <v>0</v>
          </cell>
          <cell r="I1488">
            <v>0</v>
          </cell>
          <cell r="J1488">
            <v>0</v>
          </cell>
          <cell r="K1488">
            <v>0</v>
          </cell>
          <cell r="L1488">
            <v>0</v>
          </cell>
          <cell r="M1488">
            <v>0</v>
          </cell>
          <cell r="N1488">
            <v>0</v>
          </cell>
          <cell r="O1488">
            <v>0</v>
          </cell>
          <cell r="P1488">
            <v>0</v>
          </cell>
          <cell r="Q1488">
            <v>0</v>
          </cell>
        </row>
        <row r="1489">
          <cell r="B1489" t="str">
            <v>천안공장제제2팀(항암제)5111130</v>
          </cell>
          <cell r="C1489" t="str">
            <v>천안공장제제2팀(항암제)</v>
          </cell>
          <cell r="D1489" t="str">
            <v>5111130</v>
          </cell>
          <cell r="E1489" t="str">
            <v>보험료-재고품(제조)</v>
          </cell>
          <cell r="F1489">
            <v>0</v>
          </cell>
          <cell r="G1489">
            <v>0</v>
          </cell>
          <cell r="H1489">
            <v>0</v>
          </cell>
          <cell r="I1489">
            <v>0</v>
          </cell>
          <cell r="J1489">
            <v>0</v>
          </cell>
          <cell r="K1489">
            <v>0</v>
          </cell>
          <cell r="L1489">
            <v>0</v>
          </cell>
          <cell r="M1489">
            <v>0</v>
          </cell>
          <cell r="N1489">
            <v>0</v>
          </cell>
          <cell r="O1489">
            <v>0</v>
          </cell>
          <cell r="P1489">
            <v>0</v>
          </cell>
          <cell r="Q1489">
            <v>0</v>
          </cell>
        </row>
        <row r="1490">
          <cell r="B1490" t="str">
            <v>천안공장제제2팀(항암제)5111140</v>
          </cell>
          <cell r="C1490" t="str">
            <v>천안공장제제2팀(항암제)</v>
          </cell>
          <cell r="D1490" t="str">
            <v>5111140</v>
          </cell>
          <cell r="E1490" t="str">
            <v/>
          </cell>
          <cell r="F1490">
            <v>0</v>
          </cell>
          <cell r="G1490">
            <v>0</v>
          </cell>
          <cell r="H1490">
            <v>0</v>
          </cell>
          <cell r="I1490">
            <v>0</v>
          </cell>
          <cell r="J1490">
            <v>0</v>
          </cell>
          <cell r="K1490">
            <v>0</v>
          </cell>
          <cell r="L1490">
            <v>0</v>
          </cell>
          <cell r="M1490">
            <v>0</v>
          </cell>
          <cell r="N1490">
            <v>0</v>
          </cell>
          <cell r="O1490">
            <v>0</v>
          </cell>
          <cell r="P1490">
            <v>0</v>
          </cell>
          <cell r="Q1490">
            <v>0</v>
          </cell>
        </row>
        <row r="1491">
          <cell r="B1491" t="str">
            <v>천안공장제제2팀(항암제)5111150</v>
          </cell>
          <cell r="C1491" t="str">
            <v>천안공장제제2팀(항암제)</v>
          </cell>
          <cell r="D1491" t="str">
            <v>5111150</v>
          </cell>
          <cell r="E1491" t="str">
            <v/>
          </cell>
          <cell r="F1491">
            <v>0</v>
          </cell>
          <cell r="G1491">
            <v>0</v>
          </cell>
          <cell r="H1491">
            <v>0</v>
          </cell>
          <cell r="I1491">
            <v>0</v>
          </cell>
          <cell r="J1491">
            <v>0</v>
          </cell>
          <cell r="K1491">
            <v>0</v>
          </cell>
          <cell r="L1491">
            <v>0</v>
          </cell>
          <cell r="M1491">
            <v>0</v>
          </cell>
          <cell r="N1491">
            <v>0</v>
          </cell>
          <cell r="O1491">
            <v>0</v>
          </cell>
          <cell r="P1491">
            <v>0</v>
          </cell>
          <cell r="Q1491">
            <v>0</v>
          </cell>
        </row>
        <row r="1492">
          <cell r="B1492" t="str">
            <v>천안공장제제2팀(항암제)5111160</v>
          </cell>
          <cell r="C1492" t="str">
            <v>천안공장제제2팀(항암제)</v>
          </cell>
          <cell r="D1492" t="str">
            <v>5111160</v>
          </cell>
          <cell r="E1492" t="str">
            <v>보험료-제보험(제조)</v>
          </cell>
          <cell r="F1492">
            <v>0</v>
          </cell>
          <cell r="G1492">
            <v>0</v>
          </cell>
          <cell r="H1492">
            <v>0</v>
          </cell>
          <cell r="I1492">
            <v>0</v>
          </cell>
          <cell r="J1492">
            <v>0</v>
          </cell>
          <cell r="K1492">
            <v>0</v>
          </cell>
          <cell r="L1492">
            <v>0</v>
          </cell>
          <cell r="M1492">
            <v>0</v>
          </cell>
          <cell r="N1492">
            <v>0</v>
          </cell>
          <cell r="O1492">
            <v>0</v>
          </cell>
          <cell r="P1492">
            <v>0</v>
          </cell>
          <cell r="Q1492">
            <v>0</v>
          </cell>
        </row>
        <row r="1493">
          <cell r="B1493" t="str">
            <v>천안공장제제2팀(항암제)5111141</v>
          </cell>
          <cell r="C1493" t="str">
            <v>천안공장제제2팀(항암제)</v>
          </cell>
          <cell r="D1493" t="str">
            <v>5111141</v>
          </cell>
          <cell r="E1493" t="str">
            <v/>
          </cell>
          <cell r="F1493">
            <v>0</v>
          </cell>
          <cell r="G1493">
            <v>0</v>
          </cell>
          <cell r="H1493">
            <v>0</v>
          </cell>
          <cell r="I1493">
            <v>0</v>
          </cell>
          <cell r="J1493">
            <v>0</v>
          </cell>
          <cell r="K1493">
            <v>0</v>
          </cell>
          <cell r="L1493">
            <v>0</v>
          </cell>
          <cell r="M1493">
            <v>0</v>
          </cell>
          <cell r="N1493">
            <v>0</v>
          </cell>
          <cell r="O1493">
            <v>0</v>
          </cell>
          <cell r="P1493">
            <v>0</v>
          </cell>
          <cell r="Q1493">
            <v>0</v>
          </cell>
        </row>
        <row r="1494">
          <cell r="B1494" t="str">
            <v>천안공장제제2팀(항암제)5112110</v>
          </cell>
          <cell r="C1494" t="str">
            <v>천안공장제제2팀(항암제)</v>
          </cell>
          <cell r="D1494" t="str">
            <v>5112110</v>
          </cell>
          <cell r="E1494" t="str">
            <v>접대비-교제비(제조)</v>
          </cell>
          <cell r="F1494">
            <v>0</v>
          </cell>
          <cell r="G1494">
            <v>0</v>
          </cell>
          <cell r="H1494">
            <v>0</v>
          </cell>
          <cell r="I1494">
            <v>0</v>
          </cell>
          <cell r="J1494">
            <v>0</v>
          </cell>
          <cell r="K1494">
            <v>0</v>
          </cell>
          <cell r="L1494">
            <v>0</v>
          </cell>
          <cell r="M1494">
            <v>0</v>
          </cell>
          <cell r="N1494">
            <v>0</v>
          </cell>
          <cell r="O1494">
            <v>0</v>
          </cell>
          <cell r="P1494">
            <v>0</v>
          </cell>
          <cell r="Q1494">
            <v>0</v>
          </cell>
        </row>
        <row r="1495">
          <cell r="B1495" t="str">
            <v>천안공장제제2팀(항암제)5112120</v>
          </cell>
          <cell r="C1495" t="str">
            <v>천안공장제제2팀(항암제)</v>
          </cell>
          <cell r="D1495" t="str">
            <v>5112120</v>
          </cell>
          <cell r="E1495" t="str">
            <v>접대비-사외경조비(제조)</v>
          </cell>
          <cell r="F1495">
            <v>0</v>
          </cell>
          <cell r="G1495">
            <v>0</v>
          </cell>
          <cell r="H1495">
            <v>0</v>
          </cell>
          <cell r="I1495">
            <v>0</v>
          </cell>
          <cell r="J1495">
            <v>0</v>
          </cell>
          <cell r="K1495">
            <v>0</v>
          </cell>
          <cell r="L1495">
            <v>0</v>
          </cell>
          <cell r="M1495">
            <v>0</v>
          </cell>
          <cell r="N1495">
            <v>0</v>
          </cell>
          <cell r="O1495">
            <v>0</v>
          </cell>
          <cell r="P1495">
            <v>0</v>
          </cell>
          <cell r="Q1495">
            <v>0</v>
          </cell>
        </row>
        <row r="1496">
          <cell r="B1496" t="str">
            <v>천안공장제제2팀(항암제)5113110</v>
          </cell>
          <cell r="C1496" t="str">
            <v>천안공장제제2팀(항암제)</v>
          </cell>
          <cell r="D1496" t="str">
            <v>5113110</v>
          </cell>
          <cell r="E1496" t="str">
            <v>경상연구개발비-품질검정비(제조)</v>
          </cell>
          <cell r="F1496">
            <v>0</v>
          </cell>
          <cell r="G1496">
            <v>0</v>
          </cell>
          <cell r="H1496">
            <v>0</v>
          </cell>
          <cell r="I1496">
            <v>0</v>
          </cell>
          <cell r="J1496">
            <v>0</v>
          </cell>
          <cell r="K1496">
            <v>0</v>
          </cell>
          <cell r="L1496">
            <v>0</v>
          </cell>
          <cell r="M1496">
            <v>0</v>
          </cell>
          <cell r="N1496">
            <v>0</v>
          </cell>
          <cell r="O1496">
            <v>0</v>
          </cell>
          <cell r="P1496">
            <v>0</v>
          </cell>
          <cell r="Q1496">
            <v>0</v>
          </cell>
        </row>
        <row r="1497">
          <cell r="B1497" t="str">
            <v>천안공장제제2팀(항암제)5113120</v>
          </cell>
          <cell r="C1497" t="str">
            <v>천안공장제제2팀(항암제)</v>
          </cell>
          <cell r="D1497" t="str">
            <v>5113120</v>
          </cell>
          <cell r="E1497" t="str">
            <v/>
          </cell>
          <cell r="F1497">
            <v>0</v>
          </cell>
          <cell r="G1497">
            <v>0</v>
          </cell>
          <cell r="H1497">
            <v>0</v>
          </cell>
          <cell r="I1497">
            <v>0</v>
          </cell>
          <cell r="J1497">
            <v>0</v>
          </cell>
          <cell r="K1497">
            <v>0</v>
          </cell>
          <cell r="L1497">
            <v>0</v>
          </cell>
          <cell r="M1497">
            <v>0</v>
          </cell>
          <cell r="N1497">
            <v>0</v>
          </cell>
          <cell r="O1497">
            <v>0</v>
          </cell>
          <cell r="P1497">
            <v>0</v>
          </cell>
          <cell r="Q1497">
            <v>0</v>
          </cell>
        </row>
        <row r="1498">
          <cell r="B1498" t="str">
            <v>천안공장제제2팀(항암제)5113130</v>
          </cell>
          <cell r="C1498" t="str">
            <v>천안공장제제2팀(항암제)</v>
          </cell>
          <cell r="D1498" t="str">
            <v>5113130</v>
          </cell>
          <cell r="E1498" t="str">
            <v>경상연구개발비-실험재료비_출고(제조)</v>
          </cell>
          <cell r="F1498">
            <v>0</v>
          </cell>
          <cell r="G1498">
            <v>0</v>
          </cell>
          <cell r="H1498">
            <v>0</v>
          </cell>
          <cell r="I1498">
            <v>0</v>
          </cell>
          <cell r="J1498">
            <v>0</v>
          </cell>
          <cell r="K1498">
            <v>0</v>
          </cell>
          <cell r="L1498">
            <v>0</v>
          </cell>
          <cell r="M1498">
            <v>0</v>
          </cell>
          <cell r="N1498">
            <v>0</v>
          </cell>
          <cell r="O1498">
            <v>0</v>
          </cell>
          <cell r="P1498">
            <v>0</v>
          </cell>
          <cell r="Q1498">
            <v>0</v>
          </cell>
        </row>
        <row r="1499">
          <cell r="B1499" t="str">
            <v>천안공장제제2팀(항암제)5113140</v>
          </cell>
          <cell r="C1499" t="str">
            <v>천안공장제제2팀(항암제)</v>
          </cell>
          <cell r="D1499" t="str">
            <v>5113140</v>
          </cell>
          <cell r="E1499" t="str">
            <v>경상연구개발비-실험시약비_출고(제조)</v>
          </cell>
          <cell r="F1499">
            <v>0</v>
          </cell>
          <cell r="G1499">
            <v>0</v>
          </cell>
          <cell r="H1499">
            <v>0</v>
          </cell>
          <cell r="I1499">
            <v>0</v>
          </cell>
          <cell r="J1499">
            <v>0</v>
          </cell>
          <cell r="K1499">
            <v>0</v>
          </cell>
          <cell r="L1499">
            <v>0</v>
          </cell>
          <cell r="M1499">
            <v>0</v>
          </cell>
          <cell r="N1499">
            <v>0</v>
          </cell>
          <cell r="O1499">
            <v>0</v>
          </cell>
          <cell r="P1499">
            <v>0</v>
          </cell>
          <cell r="Q1499">
            <v>0</v>
          </cell>
        </row>
        <row r="1500">
          <cell r="B1500" t="str">
            <v>천안공장제제2팀(항암제)5113150</v>
          </cell>
          <cell r="C1500" t="str">
            <v>천안공장제제2팀(항암제)</v>
          </cell>
          <cell r="D1500" t="str">
            <v>5113150</v>
          </cell>
          <cell r="E1500" t="str">
            <v>경상연구개발비-외부실험비(제조)</v>
          </cell>
          <cell r="F1500">
            <v>0</v>
          </cell>
          <cell r="G1500">
            <v>0</v>
          </cell>
          <cell r="H1500">
            <v>0</v>
          </cell>
          <cell r="I1500">
            <v>0</v>
          </cell>
          <cell r="J1500">
            <v>0</v>
          </cell>
          <cell r="K1500">
            <v>0</v>
          </cell>
          <cell r="L1500">
            <v>0</v>
          </cell>
          <cell r="M1500">
            <v>0</v>
          </cell>
          <cell r="N1500">
            <v>0</v>
          </cell>
          <cell r="O1500">
            <v>0</v>
          </cell>
          <cell r="P1500">
            <v>0</v>
          </cell>
          <cell r="Q1500">
            <v>0</v>
          </cell>
        </row>
        <row r="1501">
          <cell r="B1501" t="str">
            <v>천안공장제제2팀(항암제)5113170</v>
          </cell>
          <cell r="C1501" t="str">
            <v>천안공장제제2팀(항암제)</v>
          </cell>
          <cell r="D1501" t="str">
            <v>5113170</v>
          </cell>
          <cell r="E1501" t="str">
            <v>경상연구개발비-실험시약비(제조)</v>
          </cell>
          <cell r="F1501">
            <v>0</v>
          </cell>
          <cell r="G1501">
            <v>0</v>
          </cell>
          <cell r="H1501">
            <v>0</v>
          </cell>
          <cell r="I1501">
            <v>0</v>
          </cell>
          <cell r="J1501">
            <v>0</v>
          </cell>
          <cell r="K1501">
            <v>0</v>
          </cell>
          <cell r="L1501">
            <v>0</v>
          </cell>
          <cell r="M1501">
            <v>0</v>
          </cell>
          <cell r="N1501">
            <v>0</v>
          </cell>
          <cell r="O1501">
            <v>0</v>
          </cell>
          <cell r="P1501">
            <v>0</v>
          </cell>
          <cell r="Q1501">
            <v>0</v>
          </cell>
        </row>
        <row r="1502">
          <cell r="B1502" t="str">
            <v>천안공장제제2팀(항암제)5113210</v>
          </cell>
          <cell r="C1502" t="str">
            <v>천안공장제제2팀(항암제)</v>
          </cell>
          <cell r="D1502" t="str">
            <v>5113210</v>
          </cell>
          <cell r="E1502" t="str">
            <v>경상연구개발비-품질검정비_출고(제조)</v>
          </cell>
          <cell r="F1502">
            <v>0</v>
          </cell>
          <cell r="G1502">
            <v>0</v>
          </cell>
          <cell r="H1502">
            <v>0</v>
          </cell>
          <cell r="I1502">
            <v>0</v>
          </cell>
          <cell r="J1502">
            <v>0</v>
          </cell>
          <cell r="K1502">
            <v>0</v>
          </cell>
          <cell r="L1502">
            <v>0</v>
          </cell>
          <cell r="M1502">
            <v>0</v>
          </cell>
          <cell r="N1502">
            <v>0</v>
          </cell>
          <cell r="O1502">
            <v>0</v>
          </cell>
          <cell r="P1502">
            <v>0</v>
          </cell>
          <cell r="Q1502">
            <v>0</v>
          </cell>
        </row>
        <row r="1503">
          <cell r="B1503" t="str">
            <v>천안공장제제2팀(항암제)5113160</v>
          </cell>
          <cell r="C1503" t="str">
            <v>천안공장제제2팀(항암제)</v>
          </cell>
          <cell r="D1503" t="str">
            <v>5113160</v>
          </cell>
          <cell r="E1503" t="str">
            <v>경상연구개발비-실험재료비(제조)</v>
          </cell>
          <cell r="F1503">
            <v>0</v>
          </cell>
          <cell r="G1503">
            <v>0</v>
          </cell>
          <cell r="H1503">
            <v>0</v>
          </cell>
          <cell r="I1503">
            <v>0</v>
          </cell>
          <cell r="J1503">
            <v>0</v>
          </cell>
          <cell r="K1503">
            <v>0</v>
          </cell>
          <cell r="L1503">
            <v>0</v>
          </cell>
          <cell r="M1503">
            <v>0</v>
          </cell>
          <cell r="N1503">
            <v>0</v>
          </cell>
          <cell r="O1503">
            <v>0</v>
          </cell>
          <cell r="P1503">
            <v>0</v>
          </cell>
          <cell r="Q1503">
            <v>0</v>
          </cell>
        </row>
        <row r="1504">
          <cell r="B1504" t="str">
            <v>천안공장제제2팀(항암제)5115110</v>
          </cell>
          <cell r="C1504" t="str">
            <v>천안공장제제2팀(항암제)</v>
          </cell>
          <cell r="D1504" t="str">
            <v>5115110</v>
          </cell>
          <cell r="E1504" t="str">
            <v>운반비-운임(제조)</v>
          </cell>
          <cell r="F1504">
            <v>0</v>
          </cell>
          <cell r="G1504">
            <v>0</v>
          </cell>
          <cell r="H1504">
            <v>0</v>
          </cell>
          <cell r="I1504">
            <v>0</v>
          </cell>
          <cell r="J1504">
            <v>0</v>
          </cell>
          <cell r="K1504">
            <v>0</v>
          </cell>
          <cell r="L1504">
            <v>0</v>
          </cell>
          <cell r="M1504">
            <v>0</v>
          </cell>
          <cell r="N1504">
            <v>0</v>
          </cell>
          <cell r="O1504">
            <v>0</v>
          </cell>
          <cell r="P1504">
            <v>0</v>
          </cell>
          <cell r="Q1504">
            <v>0</v>
          </cell>
        </row>
        <row r="1505">
          <cell r="B1505" t="str">
            <v>천안공장제제2팀(항암제)5116110</v>
          </cell>
          <cell r="C1505" t="str">
            <v>천안공장제제2팀(항암제)</v>
          </cell>
          <cell r="D1505" t="str">
            <v>5116110</v>
          </cell>
          <cell r="E1505" t="str">
            <v/>
          </cell>
          <cell r="F1505">
            <v>0</v>
          </cell>
          <cell r="G1505">
            <v>0</v>
          </cell>
          <cell r="H1505">
            <v>0</v>
          </cell>
          <cell r="I1505">
            <v>0</v>
          </cell>
          <cell r="J1505">
            <v>0</v>
          </cell>
          <cell r="K1505">
            <v>0</v>
          </cell>
          <cell r="L1505">
            <v>0</v>
          </cell>
          <cell r="M1505">
            <v>0</v>
          </cell>
          <cell r="N1505">
            <v>0</v>
          </cell>
          <cell r="O1505">
            <v>0</v>
          </cell>
          <cell r="P1505">
            <v>0</v>
          </cell>
          <cell r="Q1505">
            <v>0</v>
          </cell>
        </row>
        <row r="1506">
          <cell r="B1506" t="str">
            <v>천안공장제제2팀(항암제)5116120</v>
          </cell>
          <cell r="C1506" t="str">
            <v>천안공장제제2팀(항암제)</v>
          </cell>
          <cell r="D1506" t="str">
            <v>5116120</v>
          </cell>
          <cell r="E1506" t="str">
            <v/>
          </cell>
          <cell r="F1506">
            <v>0</v>
          </cell>
          <cell r="G1506">
            <v>0</v>
          </cell>
          <cell r="H1506">
            <v>0</v>
          </cell>
          <cell r="I1506">
            <v>0</v>
          </cell>
          <cell r="J1506">
            <v>0</v>
          </cell>
          <cell r="K1506">
            <v>0</v>
          </cell>
          <cell r="L1506">
            <v>0</v>
          </cell>
          <cell r="M1506">
            <v>0</v>
          </cell>
          <cell r="N1506">
            <v>0</v>
          </cell>
          <cell r="O1506">
            <v>0</v>
          </cell>
          <cell r="P1506">
            <v>0</v>
          </cell>
          <cell r="Q1506">
            <v>0</v>
          </cell>
        </row>
        <row r="1507">
          <cell r="B1507" t="str">
            <v>천안공장제제2팀(항암제)5116130</v>
          </cell>
          <cell r="C1507" t="str">
            <v>천안공장제제2팀(항암제)</v>
          </cell>
          <cell r="D1507" t="str">
            <v>5116130</v>
          </cell>
          <cell r="E1507" t="str">
            <v>차량비-유류비(제조)</v>
          </cell>
          <cell r="F1507">
            <v>0</v>
          </cell>
          <cell r="G1507">
            <v>0</v>
          </cell>
          <cell r="H1507">
            <v>0</v>
          </cell>
          <cell r="I1507">
            <v>0</v>
          </cell>
          <cell r="J1507">
            <v>0</v>
          </cell>
          <cell r="K1507">
            <v>0</v>
          </cell>
          <cell r="L1507">
            <v>0</v>
          </cell>
          <cell r="M1507">
            <v>0</v>
          </cell>
          <cell r="N1507">
            <v>0</v>
          </cell>
          <cell r="O1507">
            <v>0</v>
          </cell>
          <cell r="P1507">
            <v>0</v>
          </cell>
          <cell r="Q1507">
            <v>0</v>
          </cell>
        </row>
        <row r="1508">
          <cell r="B1508" t="str">
            <v>천안공장제제2팀(항암제)5116140</v>
          </cell>
          <cell r="C1508" t="str">
            <v>천안공장제제2팀(항암제)</v>
          </cell>
          <cell r="D1508" t="str">
            <v>5116140</v>
          </cell>
          <cell r="E1508" t="str">
            <v/>
          </cell>
          <cell r="F1508">
            <v>0</v>
          </cell>
          <cell r="G1508">
            <v>0</v>
          </cell>
          <cell r="H1508">
            <v>0</v>
          </cell>
          <cell r="I1508">
            <v>0</v>
          </cell>
          <cell r="J1508">
            <v>0</v>
          </cell>
          <cell r="K1508">
            <v>0</v>
          </cell>
          <cell r="L1508">
            <v>0</v>
          </cell>
          <cell r="M1508">
            <v>0</v>
          </cell>
          <cell r="N1508">
            <v>0</v>
          </cell>
          <cell r="O1508">
            <v>0</v>
          </cell>
          <cell r="P1508">
            <v>0</v>
          </cell>
          <cell r="Q1508">
            <v>0</v>
          </cell>
        </row>
        <row r="1509">
          <cell r="B1509" t="str">
            <v>천안공장제제2팀(항암제)5116150</v>
          </cell>
          <cell r="C1509" t="str">
            <v>천안공장제제2팀(항암제)</v>
          </cell>
          <cell r="D1509" t="str">
            <v>5116150</v>
          </cell>
          <cell r="E1509" t="str">
            <v>차량비-주행주차비(제조)</v>
          </cell>
          <cell r="F1509">
            <v>0</v>
          </cell>
          <cell r="G1509">
            <v>0</v>
          </cell>
          <cell r="H1509">
            <v>0</v>
          </cell>
          <cell r="I1509">
            <v>0</v>
          </cell>
          <cell r="J1509">
            <v>0</v>
          </cell>
          <cell r="K1509">
            <v>0</v>
          </cell>
          <cell r="L1509">
            <v>0</v>
          </cell>
          <cell r="M1509">
            <v>0</v>
          </cell>
          <cell r="N1509">
            <v>0</v>
          </cell>
          <cell r="O1509">
            <v>0</v>
          </cell>
          <cell r="P1509">
            <v>0</v>
          </cell>
          <cell r="Q1509">
            <v>0</v>
          </cell>
        </row>
        <row r="1510">
          <cell r="B1510" t="str">
            <v>천안공장제제2팀(항암제)5116160</v>
          </cell>
          <cell r="C1510" t="str">
            <v>천안공장제제2팀(항암제)</v>
          </cell>
          <cell r="D1510" t="str">
            <v>5116160</v>
          </cell>
          <cell r="E1510" t="str">
            <v/>
          </cell>
          <cell r="F1510">
            <v>0</v>
          </cell>
          <cell r="G1510">
            <v>0</v>
          </cell>
          <cell r="H1510">
            <v>0</v>
          </cell>
          <cell r="I1510">
            <v>0</v>
          </cell>
          <cell r="J1510">
            <v>0</v>
          </cell>
          <cell r="K1510">
            <v>0</v>
          </cell>
          <cell r="L1510">
            <v>0</v>
          </cell>
          <cell r="M1510">
            <v>0</v>
          </cell>
          <cell r="N1510">
            <v>0</v>
          </cell>
          <cell r="O1510">
            <v>0</v>
          </cell>
          <cell r="P1510">
            <v>0</v>
          </cell>
          <cell r="Q1510">
            <v>0</v>
          </cell>
        </row>
        <row r="1511">
          <cell r="B1511" t="str">
            <v>천안공장제제2팀(항암제)5116111</v>
          </cell>
          <cell r="C1511" t="str">
            <v>천안공장제제2팀(항암제)</v>
          </cell>
          <cell r="D1511" t="str">
            <v>5116111</v>
          </cell>
          <cell r="E1511" t="str">
            <v>차량비-관리비(제조)</v>
          </cell>
          <cell r="F1511">
            <v>0</v>
          </cell>
          <cell r="G1511">
            <v>0</v>
          </cell>
          <cell r="H1511">
            <v>0</v>
          </cell>
          <cell r="I1511">
            <v>0</v>
          </cell>
          <cell r="J1511">
            <v>0</v>
          </cell>
          <cell r="K1511">
            <v>0</v>
          </cell>
          <cell r="L1511">
            <v>0</v>
          </cell>
          <cell r="M1511">
            <v>0</v>
          </cell>
          <cell r="N1511">
            <v>0</v>
          </cell>
          <cell r="O1511">
            <v>0</v>
          </cell>
          <cell r="P1511">
            <v>0</v>
          </cell>
          <cell r="Q1511">
            <v>0</v>
          </cell>
        </row>
        <row r="1512">
          <cell r="B1512" t="str">
            <v>천안공장제제2팀(항암제)5117110</v>
          </cell>
          <cell r="C1512" t="str">
            <v>천안공장제제2팀(항암제)</v>
          </cell>
          <cell r="D1512" t="str">
            <v>5117110</v>
          </cell>
          <cell r="E1512" t="str">
            <v>홍보비-홍보비(제조)</v>
          </cell>
          <cell r="F1512">
            <v>0</v>
          </cell>
          <cell r="G1512">
            <v>0</v>
          </cell>
          <cell r="H1512">
            <v>0</v>
          </cell>
          <cell r="I1512">
            <v>0</v>
          </cell>
          <cell r="J1512">
            <v>0</v>
          </cell>
          <cell r="K1512">
            <v>0</v>
          </cell>
          <cell r="L1512">
            <v>0</v>
          </cell>
          <cell r="M1512">
            <v>0</v>
          </cell>
          <cell r="N1512">
            <v>0</v>
          </cell>
          <cell r="O1512">
            <v>0</v>
          </cell>
          <cell r="P1512">
            <v>0</v>
          </cell>
          <cell r="Q1512">
            <v>0</v>
          </cell>
        </row>
        <row r="1513">
          <cell r="B1513" t="str">
            <v>천안공장제제2팀(항암제)5118110</v>
          </cell>
          <cell r="C1513" t="str">
            <v>천안공장제제2팀(항암제)</v>
          </cell>
          <cell r="D1513" t="str">
            <v>5118110</v>
          </cell>
          <cell r="E1513" t="str">
            <v/>
          </cell>
          <cell r="F1513">
            <v>0</v>
          </cell>
          <cell r="G1513">
            <v>0</v>
          </cell>
          <cell r="H1513">
            <v>0</v>
          </cell>
          <cell r="I1513">
            <v>0</v>
          </cell>
          <cell r="J1513">
            <v>0</v>
          </cell>
          <cell r="K1513">
            <v>0</v>
          </cell>
          <cell r="L1513">
            <v>0</v>
          </cell>
          <cell r="M1513">
            <v>0</v>
          </cell>
          <cell r="N1513">
            <v>0</v>
          </cell>
          <cell r="O1513">
            <v>0</v>
          </cell>
          <cell r="P1513">
            <v>0</v>
          </cell>
          <cell r="Q1513">
            <v>0</v>
          </cell>
        </row>
        <row r="1514">
          <cell r="B1514" t="str">
            <v>천안공장제제2팀(항암제)5118120</v>
          </cell>
          <cell r="C1514" t="str">
            <v>천안공장제제2팀(항암제)</v>
          </cell>
          <cell r="D1514" t="str">
            <v>5118120</v>
          </cell>
          <cell r="E1514" t="str">
            <v/>
          </cell>
          <cell r="F1514">
            <v>0</v>
          </cell>
          <cell r="G1514">
            <v>0</v>
          </cell>
          <cell r="H1514">
            <v>0</v>
          </cell>
          <cell r="I1514">
            <v>0</v>
          </cell>
          <cell r="J1514">
            <v>0</v>
          </cell>
          <cell r="K1514">
            <v>0</v>
          </cell>
          <cell r="L1514">
            <v>0</v>
          </cell>
          <cell r="M1514">
            <v>0</v>
          </cell>
          <cell r="N1514">
            <v>0</v>
          </cell>
          <cell r="O1514">
            <v>0</v>
          </cell>
          <cell r="P1514">
            <v>0</v>
          </cell>
          <cell r="Q1514">
            <v>0</v>
          </cell>
        </row>
        <row r="1515">
          <cell r="B1515" t="str">
            <v>천안공장제제2팀(항암제)5118130</v>
          </cell>
          <cell r="C1515" t="str">
            <v>천안공장제제2팀(항암제)</v>
          </cell>
          <cell r="D1515" t="str">
            <v>5118130</v>
          </cell>
          <cell r="E1515" t="str">
            <v>교육훈련비-사외교육훈련비(제조)</v>
          </cell>
          <cell r="F1515">
            <v>0</v>
          </cell>
          <cell r="G1515">
            <v>0</v>
          </cell>
          <cell r="H1515">
            <v>0</v>
          </cell>
          <cell r="I1515">
            <v>0</v>
          </cell>
          <cell r="J1515">
            <v>0</v>
          </cell>
          <cell r="K1515">
            <v>0</v>
          </cell>
          <cell r="L1515">
            <v>0</v>
          </cell>
          <cell r="M1515">
            <v>0</v>
          </cell>
          <cell r="N1515">
            <v>0</v>
          </cell>
          <cell r="O1515">
            <v>0</v>
          </cell>
          <cell r="P1515">
            <v>0</v>
          </cell>
          <cell r="Q1515">
            <v>0</v>
          </cell>
        </row>
        <row r="1516">
          <cell r="B1516" t="str">
            <v>천안공장제제2팀(항암제)5118140</v>
          </cell>
          <cell r="C1516" t="str">
            <v>천안공장제제2팀(항암제)</v>
          </cell>
          <cell r="D1516" t="str">
            <v>5118140</v>
          </cell>
          <cell r="E1516" t="str">
            <v/>
          </cell>
          <cell r="F1516">
            <v>0</v>
          </cell>
          <cell r="G1516">
            <v>0</v>
          </cell>
          <cell r="H1516">
            <v>0</v>
          </cell>
          <cell r="I1516">
            <v>0</v>
          </cell>
          <cell r="J1516">
            <v>0</v>
          </cell>
          <cell r="K1516">
            <v>0</v>
          </cell>
          <cell r="L1516">
            <v>0</v>
          </cell>
          <cell r="M1516">
            <v>0</v>
          </cell>
          <cell r="N1516">
            <v>0</v>
          </cell>
          <cell r="O1516">
            <v>0</v>
          </cell>
          <cell r="P1516">
            <v>0</v>
          </cell>
          <cell r="Q1516">
            <v>0</v>
          </cell>
        </row>
        <row r="1517">
          <cell r="B1517" t="str">
            <v>천안공장제제2팀(항암제)5118150</v>
          </cell>
          <cell r="C1517" t="str">
            <v>천안공장제제2팀(항암제)</v>
          </cell>
          <cell r="D1517" t="str">
            <v>5118150</v>
          </cell>
          <cell r="E1517" t="str">
            <v/>
          </cell>
          <cell r="F1517">
            <v>0</v>
          </cell>
          <cell r="G1517">
            <v>0</v>
          </cell>
          <cell r="H1517">
            <v>0</v>
          </cell>
          <cell r="I1517">
            <v>0</v>
          </cell>
          <cell r="J1517">
            <v>0</v>
          </cell>
          <cell r="K1517">
            <v>0</v>
          </cell>
          <cell r="L1517">
            <v>0</v>
          </cell>
          <cell r="M1517">
            <v>0</v>
          </cell>
          <cell r="N1517">
            <v>0</v>
          </cell>
          <cell r="O1517">
            <v>0</v>
          </cell>
          <cell r="P1517">
            <v>0</v>
          </cell>
          <cell r="Q1517">
            <v>0</v>
          </cell>
        </row>
        <row r="1518">
          <cell r="B1518" t="str">
            <v>천안공장제제2팀(항암제)5130110</v>
          </cell>
          <cell r="C1518" t="str">
            <v>천안공장제제2팀(항암제)</v>
          </cell>
          <cell r="D1518" t="str">
            <v>5130110</v>
          </cell>
          <cell r="E1518" t="str">
            <v/>
          </cell>
          <cell r="F1518">
            <v>0</v>
          </cell>
          <cell r="G1518">
            <v>0</v>
          </cell>
          <cell r="H1518">
            <v>0</v>
          </cell>
          <cell r="I1518">
            <v>0</v>
          </cell>
          <cell r="J1518">
            <v>0</v>
          </cell>
          <cell r="K1518">
            <v>0</v>
          </cell>
          <cell r="L1518">
            <v>0</v>
          </cell>
          <cell r="M1518">
            <v>0</v>
          </cell>
          <cell r="N1518">
            <v>0</v>
          </cell>
          <cell r="O1518">
            <v>0</v>
          </cell>
          <cell r="P1518">
            <v>0</v>
          </cell>
          <cell r="Q1518">
            <v>0</v>
          </cell>
        </row>
        <row r="1519">
          <cell r="B1519" t="str">
            <v>천안공장제제2팀(항암제)5130120</v>
          </cell>
          <cell r="C1519" t="str">
            <v>천안공장제제2팀(항암제)</v>
          </cell>
          <cell r="D1519" t="str">
            <v>5130120</v>
          </cell>
          <cell r="E1519" t="str">
            <v>사업진행비-사업진행비(제조)</v>
          </cell>
          <cell r="F1519">
            <v>0</v>
          </cell>
          <cell r="G1519">
            <v>0</v>
          </cell>
          <cell r="H1519">
            <v>0</v>
          </cell>
          <cell r="I1519">
            <v>0</v>
          </cell>
          <cell r="J1519">
            <v>0</v>
          </cell>
          <cell r="K1519">
            <v>0</v>
          </cell>
          <cell r="L1519">
            <v>0</v>
          </cell>
          <cell r="M1519">
            <v>0</v>
          </cell>
          <cell r="N1519">
            <v>0</v>
          </cell>
          <cell r="O1519">
            <v>0</v>
          </cell>
          <cell r="P1519">
            <v>0</v>
          </cell>
          <cell r="Q1519">
            <v>0</v>
          </cell>
        </row>
        <row r="1520">
          <cell r="B1520" t="str">
            <v>천안공장제제2팀(항암제)5119110</v>
          </cell>
          <cell r="C1520" t="str">
            <v>천안공장제제2팀(항암제)</v>
          </cell>
          <cell r="D1520" t="str">
            <v>5119110</v>
          </cell>
          <cell r="E1520" t="str">
            <v>도서문구비-도서비(제조)</v>
          </cell>
          <cell r="F1520">
            <v>0</v>
          </cell>
          <cell r="G1520">
            <v>0</v>
          </cell>
          <cell r="H1520">
            <v>0</v>
          </cell>
          <cell r="I1520">
            <v>0</v>
          </cell>
          <cell r="J1520">
            <v>0</v>
          </cell>
          <cell r="K1520">
            <v>0</v>
          </cell>
          <cell r="L1520">
            <v>0</v>
          </cell>
          <cell r="M1520">
            <v>0</v>
          </cell>
          <cell r="N1520">
            <v>0</v>
          </cell>
          <cell r="O1520">
            <v>0</v>
          </cell>
          <cell r="P1520">
            <v>0</v>
          </cell>
          <cell r="Q1520">
            <v>0</v>
          </cell>
        </row>
        <row r="1521">
          <cell r="B1521" t="str">
            <v>천안공장제제2팀(항암제)5119120</v>
          </cell>
          <cell r="C1521" t="str">
            <v>천안공장제제2팀(항암제)</v>
          </cell>
          <cell r="D1521" t="str">
            <v>5119120</v>
          </cell>
          <cell r="E1521" t="str">
            <v/>
          </cell>
          <cell r="F1521">
            <v>0</v>
          </cell>
          <cell r="G1521">
            <v>0</v>
          </cell>
          <cell r="H1521">
            <v>0</v>
          </cell>
          <cell r="I1521">
            <v>0</v>
          </cell>
          <cell r="J1521">
            <v>0</v>
          </cell>
          <cell r="K1521">
            <v>0</v>
          </cell>
          <cell r="L1521">
            <v>0</v>
          </cell>
          <cell r="M1521">
            <v>0</v>
          </cell>
          <cell r="N1521">
            <v>0</v>
          </cell>
          <cell r="O1521">
            <v>0</v>
          </cell>
          <cell r="P1521">
            <v>0</v>
          </cell>
          <cell r="Q1521">
            <v>0</v>
          </cell>
        </row>
        <row r="1522">
          <cell r="B1522" t="str">
            <v>천안공장제제2팀(항암제)5119130</v>
          </cell>
          <cell r="C1522" t="str">
            <v>천안공장제제2팀(항암제)</v>
          </cell>
          <cell r="D1522" t="str">
            <v>5119130</v>
          </cell>
          <cell r="E1522" t="str">
            <v/>
          </cell>
          <cell r="F1522">
            <v>0</v>
          </cell>
          <cell r="G1522">
            <v>0</v>
          </cell>
          <cell r="H1522">
            <v>0</v>
          </cell>
          <cell r="I1522">
            <v>0</v>
          </cell>
          <cell r="J1522">
            <v>0</v>
          </cell>
          <cell r="K1522">
            <v>0</v>
          </cell>
          <cell r="L1522">
            <v>0</v>
          </cell>
          <cell r="M1522">
            <v>0</v>
          </cell>
          <cell r="N1522">
            <v>0</v>
          </cell>
          <cell r="O1522">
            <v>0</v>
          </cell>
          <cell r="P1522">
            <v>0</v>
          </cell>
          <cell r="Q1522">
            <v>0</v>
          </cell>
        </row>
        <row r="1523">
          <cell r="B1523" t="str">
            <v>천안공장제제2팀(항암제)5119140</v>
          </cell>
          <cell r="C1523" t="str">
            <v>천안공장제제2팀(항암제)</v>
          </cell>
          <cell r="D1523" t="str">
            <v>5119140</v>
          </cell>
          <cell r="E1523" t="str">
            <v/>
          </cell>
          <cell r="F1523">
            <v>0</v>
          </cell>
          <cell r="G1523">
            <v>0</v>
          </cell>
          <cell r="H1523">
            <v>0</v>
          </cell>
          <cell r="I1523">
            <v>0</v>
          </cell>
          <cell r="J1523">
            <v>0</v>
          </cell>
          <cell r="K1523">
            <v>0</v>
          </cell>
          <cell r="L1523">
            <v>0</v>
          </cell>
          <cell r="M1523">
            <v>0</v>
          </cell>
          <cell r="N1523">
            <v>0</v>
          </cell>
          <cell r="O1523">
            <v>0</v>
          </cell>
          <cell r="P1523">
            <v>0</v>
          </cell>
          <cell r="Q1523">
            <v>0</v>
          </cell>
        </row>
        <row r="1524">
          <cell r="B1524" t="str">
            <v>천안공장제제2팀(항암제)5119150</v>
          </cell>
          <cell r="C1524" t="str">
            <v>천안공장제제2팀(항암제)</v>
          </cell>
          <cell r="D1524" t="str">
            <v>5119150</v>
          </cell>
          <cell r="E1524" t="str">
            <v>도서문구비-사무용품비(제조)</v>
          </cell>
          <cell r="F1524">
            <v>0</v>
          </cell>
          <cell r="G1524">
            <v>0</v>
          </cell>
          <cell r="H1524">
            <v>0</v>
          </cell>
          <cell r="I1524">
            <v>0</v>
          </cell>
          <cell r="J1524">
            <v>0</v>
          </cell>
          <cell r="K1524">
            <v>0</v>
          </cell>
          <cell r="L1524">
            <v>0</v>
          </cell>
          <cell r="M1524">
            <v>0</v>
          </cell>
          <cell r="N1524">
            <v>0</v>
          </cell>
          <cell r="O1524">
            <v>0</v>
          </cell>
          <cell r="P1524">
            <v>0</v>
          </cell>
          <cell r="Q1524">
            <v>0</v>
          </cell>
        </row>
        <row r="1525">
          <cell r="B1525" t="str">
            <v>천안공장제제2팀(항암제)5119160</v>
          </cell>
          <cell r="C1525" t="str">
            <v>천안공장제제2팀(항암제)</v>
          </cell>
          <cell r="D1525" t="str">
            <v>5119160</v>
          </cell>
          <cell r="E1525" t="str">
            <v/>
          </cell>
          <cell r="F1525">
            <v>0</v>
          </cell>
          <cell r="G1525">
            <v>0</v>
          </cell>
          <cell r="H1525">
            <v>0</v>
          </cell>
          <cell r="I1525">
            <v>0</v>
          </cell>
          <cell r="J1525">
            <v>0</v>
          </cell>
          <cell r="K1525">
            <v>0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  <cell r="P1525">
            <v>0</v>
          </cell>
          <cell r="Q1525">
            <v>0</v>
          </cell>
        </row>
        <row r="1526">
          <cell r="B1526" t="str">
            <v>천안공장제제2팀(항암제)5119121</v>
          </cell>
          <cell r="C1526" t="str">
            <v>천안공장제제2팀(항암제)</v>
          </cell>
          <cell r="D1526" t="str">
            <v>5119121</v>
          </cell>
          <cell r="E1526" t="str">
            <v>도서문구비-정기구독료(제조)</v>
          </cell>
          <cell r="F1526">
            <v>0</v>
          </cell>
          <cell r="G1526">
            <v>0</v>
          </cell>
          <cell r="H1526">
            <v>0</v>
          </cell>
          <cell r="I1526">
            <v>0</v>
          </cell>
          <cell r="J1526">
            <v>0</v>
          </cell>
          <cell r="K1526">
            <v>0</v>
          </cell>
          <cell r="L1526">
            <v>0</v>
          </cell>
          <cell r="M1526">
            <v>0</v>
          </cell>
          <cell r="N1526">
            <v>0</v>
          </cell>
          <cell r="O1526">
            <v>0</v>
          </cell>
          <cell r="P1526">
            <v>0</v>
          </cell>
          <cell r="Q1526">
            <v>0</v>
          </cell>
        </row>
        <row r="1527">
          <cell r="B1527" t="str">
            <v>천안공장제제2팀(항암제)5119151</v>
          </cell>
          <cell r="C1527" t="str">
            <v>천안공장제제2팀(항암제)</v>
          </cell>
          <cell r="D1527" t="str">
            <v>5119151</v>
          </cell>
          <cell r="E1527" t="str">
            <v>도서문구비-사무용품비_출고(제조)</v>
          </cell>
          <cell r="F1527">
            <v>0</v>
          </cell>
          <cell r="G1527">
            <v>0</v>
          </cell>
          <cell r="H1527">
            <v>0</v>
          </cell>
          <cell r="I1527">
            <v>0</v>
          </cell>
          <cell r="J1527">
            <v>0</v>
          </cell>
          <cell r="K1527">
            <v>0</v>
          </cell>
          <cell r="L1527">
            <v>0</v>
          </cell>
          <cell r="M1527">
            <v>0</v>
          </cell>
          <cell r="N1527">
            <v>0</v>
          </cell>
          <cell r="O1527">
            <v>0</v>
          </cell>
          <cell r="P1527">
            <v>0</v>
          </cell>
          <cell r="Q1527">
            <v>0</v>
          </cell>
        </row>
        <row r="1528">
          <cell r="B1528" t="str">
            <v>천안공장제제2팀(항암제)5120110</v>
          </cell>
          <cell r="C1528" t="str">
            <v>천안공장제제2팀(항암제)</v>
          </cell>
          <cell r="D1528" t="str">
            <v>5120110</v>
          </cell>
          <cell r="E1528" t="str">
            <v>소모품비-소모성기구비(제조)</v>
          </cell>
          <cell r="F1528">
            <v>0</v>
          </cell>
          <cell r="G1528">
            <v>0</v>
          </cell>
          <cell r="H1528">
            <v>0</v>
          </cell>
          <cell r="I1528">
            <v>0</v>
          </cell>
          <cell r="J1528">
            <v>0</v>
          </cell>
          <cell r="K1528">
            <v>0</v>
          </cell>
          <cell r="L1528">
            <v>0</v>
          </cell>
          <cell r="M1528">
            <v>0</v>
          </cell>
          <cell r="N1528">
            <v>0</v>
          </cell>
          <cell r="O1528">
            <v>0</v>
          </cell>
          <cell r="P1528">
            <v>0</v>
          </cell>
          <cell r="Q1528">
            <v>0</v>
          </cell>
        </row>
        <row r="1529">
          <cell r="B1529" t="str">
            <v>천안공장제제2팀(항암제)5120140</v>
          </cell>
          <cell r="C1529" t="str">
            <v>천안공장제제2팀(항암제)</v>
          </cell>
          <cell r="D1529" t="str">
            <v>5120140</v>
          </cell>
          <cell r="E1529" t="str">
            <v>소모품비-소모성소모품비(제조)</v>
          </cell>
          <cell r="F1529">
            <v>0</v>
          </cell>
          <cell r="G1529">
            <v>0</v>
          </cell>
          <cell r="H1529">
            <v>0</v>
          </cell>
          <cell r="I1529">
            <v>0</v>
          </cell>
          <cell r="J1529">
            <v>0</v>
          </cell>
          <cell r="K1529">
            <v>0</v>
          </cell>
          <cell r="L1529">
            <v>0</v>
          </cell>
          <cell r="M1529">
            <v>0</v>
          </cell>
          <cell r="N1529">
            <v>0</v>
          </cell>
          <cell r="O1529">
            <v>0</v>
          </cell>
          <cell r="P1529">
            <v>0</v>
          </cell>
          <cell r="Q1529">
            <v>0</v>
          </cell>
        </row>
        <row r="1530">
          <cell r="B1530" t="str">
            <v>천안공장제제2팀(항암제)5120130</v>
          </cell>
          <cell r="C1530" t="str">
            <v>천안공장제제2팀(항암제)</v>
          </cell>
          <cell r="D1530" t="str">
            <v>5120130</v>
          </cell>
          <cell r="E1530" t="str">
            <v>소모품비-소모성잡품비(제조)</v>
          </cell>
          <cell r="F1530">
            <v>0</v>
          </cell>
          <cell r="G1530">
            <v>0</v>
          </cell>
          <cell r="H1530">
            <v>0</v>
          </cell>
          <cell r="I1530">
            <v>0</v>
          </cell>
          <cell r="J1530">
            <v>0</v>
          </cell>
          <cell r="K1530">
            <v>0</v>
          </cell>
          <cell r="L1530">
            <v>0</v>
          </cell>
          <cell r="M1530">
            <v>0</v>
          </cell>
          <cell r="N1530">
            <v>0</v>
          </cell>
          <cell r="O1530">
            <v>0</v>
          </cell>
          <cell r="P1530">
            <v>0</v>
          </cell>
          <cell r="Q1530">
            <v>0</v>
          </cell>
        </row>
        <row r="1531">
          <cell r="B1531" t="str">
            <v>천안공장제제2팀(항암제)5120120</v>
          </cell>
          <cell r="C1531" t="str">
            <v>천안공장제제2팀(항암제)</v>
          </cell>
          <cell r="D1531" t="str">
            <v>5120120</v>
          </cell>
          <cell r="E1531" t="str">
            <v>소모품비-소모성소모품비_출고(제조)</v>
          </cell>
          <cell r="F1531">
            <v>0</v>
          </cell>
          <cell r="G1531">
            <v>0</v>
          </cell>
          <cell r="H1531">
            <v>0</v>
          </cell>
          <cell r="I1531">
            <v>0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  <cell r="Q1531">
            <v>0</v>
          </cell>
        </row>
        <row r="1532">
          <cell r="B1532" t="str">
            <v>천안공장제제2팀(항암제)5121110</v>
          </cell>
          <cell r="C1532" t="str">
            <v>천안공장제제2팀(항암제)</v>
          </cell>
          <cell r="D1532" t="str">
            <v>5121110</v>
          </cell>
          <cell r="E1532" t="str">
            <v>지급수수료(제조)</v>
          </cell>
          <cell r="F1532">
            <v>0</v>
          </cell>
          <cell r="G1532">
            <v>0</v>
          </cell>
          <cell r="H1532">
            <v>0</v>
          </cell>
          <cell r="I1532">
            <v>0</v>
          </cell>
          <cell r="J1532">
            <v>0</v>
          </cell>
          <cell r="K1532">
            <v>0</v>
          </cell>
          <cell r="L1532">
            <v>0</v>
          </cell>
          <cell r="M1532">
            <v>0</v>
          </cell>
          <cell r="N1532">
            <v>0</v>
          </cell>
          <cell r="O1532">
            <v>0</v>
          </cell>
          <cell r="P1532">
            <v>0</v>
          </cell>
          <cell r="Q1532">
            <v>0</v>
          </cell>
        </row>
        <row r="1533">
          <cell r="B1533" t="str">
            <v>천안공장제제2팀(항암제)5121120</v>
          </cell>
          <cell r="C1533" t="str">
            <v>천안공장제제2팀(항암제)</v>
          </cell>
          <cell r="D1533" t="str">
            <v>5121120</v>
          </cell>
          <cell r="E1533" t="str">
            <v/>
          </cell>
          <cell r="F1533">
            <v>0</v>
          </cell>
          <cell r="G1533">
            <v>0</v>
          </cell>
          <cell r="H1533">
            <v>0</v>
          </cell>
          <cell r="I1533">
            <v>0</v>
          </cell>
          <cell r="J1533">
            <v>0</v>
          </cell>
          <cell r="K1533">
            <v>0</v>
          </cell>
          <cell r="L1533">
            <v>0</v>
          </cell>
          <cell r="M1533">
            <v>0</v>
          </cell>
          <cell r="N1533">
            <v>0</v>
          </cell>
          <cell r="O1533">
            <v>0</v>
          </cell>
          <cell r="P1533">
            <v>0</v>
          </cell>
          <cell r="Q1533">
            <v>0</v>
          </cell>
        </row>
        <row r="1534">
          <cell r="B1534" t="str">
            <v>천안공장제제2팀(항암제)5121140</v>
          </cell>
          <cell r="C1534" t="str">
            <v>천안공장제제2팀(항암제)</v>
          </cell>
          <cell r="D1534" t="str">
            <v>5121140</v>
          </cell>
          <cell r="E1534" t="str">
            <v>외주가공수수료(제조)</v>
          </cell>
          <cell r="F1534">
            <v>0</v>
          </cell>
          <cell r="G1534">
            <v>0</v>
          </cell>
          <cell r="H1534">
            <v>0</v>
          </cell>
          <cell r="I1534">
            <v>0</v>
          </cell>
          <cell r="J1534">
            <v>0</v>
          </cell>
          <cell r="K1534">
            <v>0</v>
          </cell>
          <cell r="L1534">
            <v>0</v>
          </cell>
          <cell r="M1534">
            <v>0</v>
          </cell>
          <cell r="N1534">
            <v>0</v>
          </cell>
          <cell r="O1534">
            <v>0</v>
          </cell>
          <cell r="P1534">
            <v>0</v>
          </cell>
          <cell r="Q1534">
            <v>0</v>
          </cell>
        </row>
        <row r="1535">
          <cell r="B1535" t="str">
            <v>천안공장제제2팀(항암제)5121150</v>
          </cell>
          <cell r="C1535" t="str">
            <v>천안공장제제2팀(항암제)</v>
          </cell>
          <cell r="D1535" t="str">
            <v>5121150</v>
          </cell>
          <cell r="E1535" t="str">
            <v>제수수료(제조)</v>
          </cell>
          <cell r="F1535">
            <v>0</v>
          </cell>
          <cell r="G1535">
            <v>0</v>
          </cell>
          <cell r="H1535">
            <v>0</v>
          </cell>
          <cell r="I1535">
            <v>0</v>
          </cell>
          <cell r="J1535">
            <v>0</v>
          </cell>
          <cell r="K1535">
            <v>0</v>
          </cell>
          <cell r="L1535">
            <v>0</v>
          </cell>
          <cell r="M1535">
            <v>0</v>
          </cell>
          <cell r="N1535">
            <v>0</v>
          </cell>
          <cell r="O1535">
            <v>0</v>
          </cell>
          <cell r="P1535">
            <v>0</v>
          </cell>
          <cell r="Q1535">
            <v>0</v>
          </cell>
        </row>
        <row r="1536">
          <cell r="B1536" t="str">
            <v>천안공장제제2팀(항암제)5122110</v>
          </cell>
          <cell r="C1536" t="str">
            <v>천안공장제제2팀(항암제)</v>
          </cell>
          <cell r="D1536" t="str">
            <v>5122110</v>
          </cell>
          <cell r="E1536" t="str">
            <v>용역비-제품(제조)</v>
          </cell>
          <cell r="F1536">
            <v>0</v>
          </cell>
          <cell r="G1536">
            <v>0</v>
          </cell>
          <cell r="H1536">
            <v>0</v>
          </cell>
          <cell r="I1536">
            <v>0</v>
          </cell>
          <cell r="J1536">
            <v>0</v>
          </cell>
          <cell r="K1536">
            <v>0</v>
          </cell>
          <cell r="L1536">
            <v>0</v>
          </cell>
          <cell r="M1536">
            <v>0</v>
          </cell>
          <cell r="N1536">
            <v>0</v>
          </cell>
          <cell r="O1536">
            <v>0</v>
          </cell>
          <cell r="P1536">
            <v>0</v>
          </cell>
          <cell r="Q1536">
            <v>0</v>
          </cell>
        </row>
        <row r="1537">
          <cell r="B1537" t="str">
            <v>천안공장제제2팀(항암제)5122120</v>
          </cell>
          <cell r="C1537" t="str">
            <v>천안공장제제2팀(항암제)</v>
          </cell>
          <cell r="D1537" t="str">
            <v>5122120</v>
          </cell>
          <cell r="E1537" t="str">
            <v>용역비-전산(제조)</v>
          </cell>
          <cell r="F1537">
            <v>0</v>
          </cell>
          <cell r="G1537">
            <v>0</v>
          </cell>
          <cell r="H1537">
            <v>0</v>
          </cell>
          <cell r="I1537">
            <v>0</v>
          </cell>
          <cell r="J1537">
            <v>0</v>
          </cell>
          <cell r="K1537">
            <v>0</v>
          </cell>
          <cell r="L1537">
            <v>0</v>
          </cell>
          <cell r="M1537">
            <v>0</v>
          </cell>
          <cell r="N1537">
            <v>0</v>
          </cell>
          <cell r="O1537">
            <v>0</v>
          </cell>
          <cell r="P1537">
            <v>0</v>
          </cell>
          <cell r="Q1537">
            <v>0</v>
          </cell>
        </row>
        <row r="1538">
          <cell r="B1538" t="str">
            <v>천안공장제제2팀(항암제)5122130</v>
          </cell>
          <cell r="C1538" t="str">
            <v>천안공장제제2팀(항암제)</v>
          </cell>
          <cell r="D1538" t="str">
            <v>5122130</v>
          </cell>
          <cell r="E1538" t="str">
            <v>용역비-시설관리비(제조)</v>
          </cell>
          <cell r="F1538">
            <v>0</v>
          </cell>
          <cell r="G1538">
            <v>0</v>
          </cell>
          <cell r="H1538">
            <v>0</v>
          </cell>
          <cell r="I1538">
            <v>0</v>
          </cell>
          <cell r="J1538">
            <v>0</v>
          </cell>
          <cell r="K1538">
            <v>0</v>
          </cell>
          <cell r="L1538">
            <v>0</v>
          </cell>
          <cell r="M1538">
            <v>0</v>
          </cell>
          <cell r="N1538">
            <v>0</v>
          </cell>
          <cell r="O1538">
            <v>0</v>
          </cell>
          <cell r="P1538">
            <v>0</v>
          </cell>
          <cell r="Q1538">
            <v>0</v>
          </cell>
        </row>
        <row r="1539">
          <cell r="B1539" t="str">
            <v>천안공장제제2팀(항암제)5122140</v>
          </cell>
          <cell r="C1539" t="str">
            <v>천안공장제제2팀(항암제)</v>
          </cell>
          <cell r="D1539" t="str">
            <v>5122140</v>
          </cell>
          <cell r="E1539" t="str">
            <v>용역비-기타(제조)</v>
          </cell>
          <cell r="F1539">
            <v>0</v>
          </cell>
          <cell r="G1539">
            <v>0</v>
          </cell>
          <cell r="H1539">
            <v>0</v>
          </cell>
          <cell r="I1539">
            <v>0</v>
          </cell>
          <cell r="J1539">
            <v>0</v>
          </cell>
          <cell r="K1539">
            <v>0</v>
          </cell>
          <cell r="L1539">
            <v>0</v>
          </cell>
          <cell r="M1539">
            <v>0</v>
          </cell>
          <cell r="N1539">
            <v>0</v>
          </cell>
          <cell r="O1539">
            <v>0</v>
          </cell>
          <cell r="P1539">
            <v>0</v>
          </cell>
          <cell r="Q1539">
            <v>0</v>
          </cell>
        </row>
        <row r="1540">
          <cell r="B1540" t="str">
            <v>천안공장제제2팀(항암제)5123110</v>
          </cell>
          <cell r="C1540" t="str">
            <v>천안공장제제2팀(항암제)</v>
          </cell>
          <cell r="D1540" t="str">
            <v>5123110</v>
          </cell>
          <cell r="E1540" t="str">
            <v/>
          </cell>
          <cell r="F1540">
            <v>0</v>
          </cell>
          <cell r="G1540">
            <v>0</v>
          </cell>
          <cell r="H1540">
            <v>0</v>
          </cell>
          <cell r="I1540">
            <v>0</v>
          </cell>
          <cell r="J1540">
            <v>0</v>
          </cell>
          <cell r="K1540">
            <v>0</v>
          </cell>
          <cell r="L1540">
            <v>0</v>
          </cell>
          <cell r="M1540">
            <v>0</v>
          </cell>
          <cell r="N1540">
            <v>0</v>
          </cell>
          <cell r="O1540">
            <v>0</v>
          </cell>
          <cell r="P1540">
            <v>0</v>
          </cell>
          <cell r="Q1540">
            <v>0</v>
          </cell>
        </row>
        <row r="1541">
          <cell r="B1541" t="str">
            <v>천안공장제제2팀(항암제)5123120</v>
          </cell>
          <cell r="C1541" t="str">
            <v>천안공장제제2팀(항암제)</v>
          </cell>
          <cell r="D1541" t="str">
            <v>5123120</v>
          </cell>
          <cell r="E1541" t="str">
            <v>잡비-환경미화비(제조)</v>
          </cell>
          <cell r="F1541">
            <v>0</v>
          </cell>
          <cell r="G1541">
            <v>0</v>
          </cell>
          <cell r="H1541">
            <v>0</v>
          </cell>
          <cell r="I1541">
            <v>0</v>
          </cell>
          <cell r="J1541">
            <v>0</v>
          </cell>
          <cell r="K1541">
            <v>0</v>
          </cell>
          <cell r="L1541">
            <v>0</v>
          </cell>
          <cell r="M1541">
            <v>0</v>
          </cell>
          <cell r="N1541">
            <v>0</v>
          </cell>
          <cell r="O1541">
            <v>0</v>
          </cell>
          <cell r="P1541">
            <v>0</v>
          </cell>
          <cell r="Q1541">
            <v>0</v>
          </cell>
        </row>
        <row r="1542">
          <cell r="B1542" t="str">
            <v>천안공장제제2팀(항암제)5123130</v>
          </cell>
          <cell r="C1542" t="str">
            <v>천안공장제제2팀(항암제)</v>
          </cell>
          <cell r="D1542" t="str">
            <v>5123130</v>
          </cell>
          <cell r="E1542" t="str">
            <v/>
          </cell>
          <cell r="F1542">
            <v>0</v>
          </cell>
          <cell r="G1542">
            <v>0</v>
          </cell>
          <cell r="H1542">
            <v>0</v>
          </cell>
          <cell r="I1542">
            <v>0</v>
          </cell>
          <cell r="J1542">
            <v>0</v>
          </cell>
          <cell r="K1542">
            <v>0</v>
          </cell>
          <cell r="L1542">
            <v>0</v>
          </cell>
          <cell r="M1542">
            <v>0</v>
          </cell>
          <cell r="N1542">
            <v>0</v>
          </cell>
          <cell r="O1542">
            <v>0</v>
          </cell>
          <cell r="P1542">
            <v>0</v>
          </cell>
          <cell r="Q1542">
            <v>0</v>
          </cell>
        </row>
        <row r="1543">
          <cell r="B1543" t="str">
            <v>천안공장제제2팀(일반제(앰플))5102110</v>
          </cell>
          <cell r="C1543" t="str">
            <v>천안공장제제2팀(일반제(앰플))</v>
          </cell>
          <cell r="D1543" t="str">
            <v>5102110</v>
          </cell>
          <cell r="E1543" t="str">
            <v/>
          </cell>
          <cell r="F1543">
            <v>0</v>
          </cell>
          <cell r="G1543">
            <v>0</v>
          </cell>
          <cell r="H1543">
            <v>0</v>
          </cell>
          <cell r="I1543">
            <v>0</v>
          </cell>
          <cell r="J1543">
            <v>0</v>
          </cell>
          <cell r="K1543">
            <v>0</v>
          </cell>
          <cell r="L1543">
            <v>0</v>
          </cell>
          <cell r="M1543">
            <v>0</v>
          </cell>
          <cell r="N1543">
            <v>0</v>
          </cell>
          <cell r="O1543">
            <v>0</v>
          </cell>
          <cell r="P1543">
            <v>0</v>
          </cell>
          <cell r="Q1543">
            <v>0</v>
          </cell>
        </row>
        <row r="1544">
          <cell r="B1544" t="str">
            <v>천안공장제제2팀(일반제(앰플))5102120</v>
          </cell>
          <cell r="C1544" t="str">
            <v>천안공장제제2팀(일반제(앰플))</v>
          </cell>
          <cell r="D1544" t="str">
            <v>5102120</v>
          </cell>
          <cell r="E1544" t="str">
            <v/>
          </cell>
          <cell r="F1544">
            <v>0</v>
          </cell>
          <cell r="G1544">
            <v>0</v>
          </cell>
          <cell r="H1544">
            <v>0</v>
          </cell>
          <cell r="I1544">
            <v>0</v>
          </cell>
          <cell r="J1544">
            <v>0</v>
          </cell>
          <cell r="K1544">
            <v>0</v>
          </cell>
          <cell r="L1544">
            <v>0</v>
          </cell>
          <cell r="M1544">
            <v>0</v>
          </cell>
          <cell r="N1544">
            <v>0</v>
          </cell>
          <cell r="O1544">
            <v>0</v>
          </cell>
          <cell r="P1544">
            <v>0</v>
          </cell>
          <cell r="Q1544">
            <v>0</v>
          </cell>
        </row>
        <row r="1545">
          <cell r="B1545" t="str">
            <v>천안공장제제2팀(일반제(앰플))5102210</v>
          </cell>
          <cell r="C1545" t="str">
            <v>천안공장제제2팀(일반제(앰플))</v>
          </cell>
          <cell r="D1545" t="str">
            <v>5102210</v>
          </cell>
          <cell r="E1545" t="str">
            <v>급여와임금(제조)</v>
          </cell>
          <cell r="F1545">
            <v>0</v>
          </cell>
          <cell r="G1545">
            <v>0</v>
          </cell>
          <cell r="H1545">
            <v>0</v>
          </cell>
          <cell r="I1545">
            <v>0</v>
          </cell>
          <cell r="J1545">
            <v>0</v>
          </cell>
          <cell r="K1545">
            <v>0</v>
          </cell>
          <cell r="L1545">
            <v>0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  <cell r="Q1545">
            <v>0</v>
          </cell>
        </row>
        <row r="1546">
          <cell r="B1546" t="str">
            <v>천안공장제제2팀(일반제(앰플))5102220</v>
          </cell>
          <cell r="C1546" t="str">
            <v>천안공장제제2팀(일반제(앰플))</v>
          </cell>
          <cell r="D1546" t="str">
            <v>5102220</v>
          </cell>
          <cell r="E1546" t="str">
            <v>상여금(제조)</v>
          </cell>
          <cell r="F1546">
            <v>0</v>
          </cell>
          <cell r="G1546">
            <v>0</v>
          </cell>
          <cell r="H1546">
            <v>0</v>
          </cell>
          <cell r="I1546">
            <v>0</v>
          </cell>
          <cell r="J1546">
            <v>0</v>
          </cell>
          <cell r="K1546">
            <v>0</v>
          </cell>
          <cell r="L1546">
            <v>0</v>
          </cell>
          <cell r="M1546">
            <v>0</v>
          </cell>
          <cell r="N1546">
            <v>0</v>
          </cell>
          <cell r="O1546">
            <v>0</v>
          </cell>
          <cell r="P1546">
            <v>0</v>
          </cell>
          <cell r="Q1546">
            <v>0</v>
          </cell>
        </row>
        <row r="1547">
          <cell r="B1547" t="str">
            <v>천안공장제제2팀(일반제(앰플))5102230</v>
          </cell>
          <cell r="C1547" t="str">
            <v>천안공장제제2팀(일반제(앰플))</v>
          </cell>
          <cell r="D1547" t="str">
            <v>5102230</v>
          </cell>
          <cell r="E1547" t="str">
            <v>학비보조금(제조)</v>
          </cell>
          <cell r="F1547">
            <v>0</v>
          </cell>
          <cell r="G1547">
            <v>0</v>
          </cell>
          <cell r="H1547">
            <v>0</v>
          </cell>
          <cell r="I1547">
            <v>0</v>
          </cell>
          <cell r="J1547">
            <v>0</v>
          </cell>
          <cell r="K1547">
            <v>0</v>
          </cell>
          <cell r="L1547">
            <v>0</v>
          </cell>
          <cell r="M1547">
            <v>0</v>
          </cell>
          <cell r="N1547">
            <v>0</v>
          </cell>
          <cell r="O1547">
            <v>0</v>
          </cell>
          <cell r="P1547">
            <v>0</v>
          </cell>
          <cell r="Q1547">
            <v>0</v>
          </cell>
        </row>
        <row r="1548">
          <cell r="B1548" t="str">
            <v>천안공장제제2팀(일반제(앰플))5102240</v>
          </cell>
          <cell r="C1548" t="str">
            <v>천안공장제제2팀(일반제(앰플))</v>
          </cell>
          <cell r="D1548" t="str">
            <v>5102240</v>
          </cell>
          <cell r="E1548" t="str">
            <v>시간외근무수당(제조)</v>
          </cell>
          <cell r="F1548">
            <v>0</v>
          </cell>
          <cell r="G1548">
            <v>0</v>
          </cell>
          <cell r="H1548">
            <v>0</v>
          </cell>
          <cell r="I1548">
            <v>0</v>
          </cell>
          <cell r="J1548">
            <v>0</v>
          </cell>
          <cell r="K1548">
            <v>0</v>
          </cell>
          <cell r="L1548">
            <v>0</v>
          </cell>
          <cell r="M1548">
            <v>0</v>
          </cell>
          <cell r="N1548">
            <v>0</v>
          </cell>
          <cell r="O1548">
            <v>0</v>
          </cell>
          <cell r="P1548">
            <v>0</v>
          </cell>
          <cell r="Q1548">
            <v>0</v>
          </cell>
        </row>
        <row r="1549">
          <cell r="B1549" t="str">
            <v>천안공장제제2팀(일반제(앰플))5102250</v>
          </cell>
          <cell r="C1549" t="str">
            <v>천안공장제제2팀(일반제(앰플))</v>
          </cell>
          <cell r="D1549" t="str">
            <v>5102250</v>
          </cell>
          <cell r="E1549" t="str">
            <v>휴가보상금(제조)</v>
          </cell>
          <cell r="F1549">
            <v>0</v>
          </cell>
          <cell r="G1549">
            <v>0</v>
          </cell>
          <cell r="H1549">
            <v>0</v>
          </cell>
          <cell r="I1549">
            <v>0</v>
          </cell>
          <cell r="J1549">
            <v>0</v>
          </cell>
          <cell r="K1549">
            <v>0</v>
          </cell>
          <cell r="L1549">
            <v>0</v>
          </cell>
          <cell r="M1549">
            <v>0</v>
          </cell>
          <cell r="N1549">
            <v>0</v>
          </cell>
          <cell r="O1549">
            <v>0</v>
          </cell>
          <cell r="P1549">
            <v>0</v>
          </cell>
          <cell r="Q1549">
            <v>0</v>
          </cell>
        </row>
        <row r="1550">
          <cell r="B1550" t="str">
            <v>천안공장제제2팀(일반제(앰플))5102260</v>
          </cell>
          <cell r="C1550" t="str">
            <v>천안공장제제2팀(일반제(앰플))</v>
          </cell>
          <cell r="D1550" t="str">
            <v>5102260</v>
          </cell>
          <cell r="E1550" t="str">
            <v>시상비(제조)</v>
          </cell>
          <cell r="F1550">
            <v>0</v>
          </cell>
          <cell r="G1550">
            <v>0</v>
          </cell>
          <cell r="H1550">
            <v>0</v>
          </cell>
          <cell r="I1550">
            <v>0</v>
          </cell>
          <cell r="J1550">
            <v>0</v>
          </cell>
          <cell r="K1550">
            <v>0</v>
          </cell>
          <cell r="L1550">
            <v>0</v>
          </cell>
          <cell r="M1550">
            <v>0</v>
          </cell>
          <cell r="N1550">
            <v>0</v>
          </cell>
          <cell r="O1550">
            <v>0</v>
          </cell>
          <cell r="P1550">
            <v>0</v>
          </cell>
          <cell r="Q1550">
            <v>0</v>
          </cell>
        </row>
        <row r="1551">
          <cell r="B1551" t="str">
            <v>천안공장제제2팀(일반제(앰플))5102280</v>
          </cell>
          <cell r="C1551" t="str">
            <v>천안공장제제2팀(일반제(앰플))</v>
          </cell>
          <cell r="D1551" t="str">
            <v>5102280</v>
          </cell>
          <cell r="E1551" t="str">
            <v>제수당(제조)</v>
          </cell>
          <cell r="F1551">
            <v>0</v>
          </cell>
          <cell r="G1551">
            <v>0</v>
          </cell>
          <cell r="H1551">
            <v>0</v>
          </cell>
          <cell r="I1551">
            <v>0</v>
          </cell>
          <cell r="J1551">
            <v>0</v>
          </cell>
          <cell r="K1551">
            <v>0</v>
          </cell>
          <cell r="L1551">
            <v>0</v>
          </cell>
          <cell r="M1551">
            <v>0</v>
          </cell>
          <cell r="N1551">
            <v>0</v>
          </cell>
          <cell r="O1551">
            <v>0</v>
          </cell>
          <cell r="P1551">
            <v>0</v>
          </cell>
          <cell r="Q1551">
            <v>0</v>
          </cell>
        </row>
        <row r="1552">
          <cell r="B1552" t="str">
            <v>천안공장제제2팀(일반제(앰플))5102290</v>
          </cell>
          <cell r="C1552" t="str">
            <v>천안공장제제2팀(일반제(앰플))</v>
          </cell>
          <cell r="D1552" t="str">
            <v>5102290</v>
          </cell>
          <cell r="E1552" t="str">
            <v/>
          </cell>
          <cell r="F1552">
            <v>0</v>
          </cell>
          <cell r="G1552">
            <v>0</v>
          </cell>
          <cell r="H1552">
            <v>0</v>
          </cell>
          <cell r="I1552">
            <v>0</v>
          </cell>
          <cell r="J1552">
            <v>0</v>
          </cell>
          <cell r="K1552">
            <v>0</v>
          </cell>
          <cell r="L1552">
            <v>0</v>
          </cell>
          <cell r="M1552">
            <v>0</v>
          </cell>
          <cell r="N1552">
            <v>0</v>
          </cell>
          <cell r="O1552">
            <v>0</v>
          </cell>
          <cell r="P1552">
            <v>0</v>
          </cell>
          <cell r="Q1552">
            <v>0</v>
          </cell>
        </row>
        <row r="1553">
          <cell r="B1553" t="str">
            <v>천안공장제제2팀(일반제(앰플))5102410</v>
          </cell>
          <cell r="C1553" t="str">
            <v>천안공장제제2팀(일반제(앰플))</v>
          </cell>
          <cell r="D1553" t="str">
            <v>5102410</v>
          </cell>
          <cell r="E1553" t="str">
            <v>퇴직급여충당금전입액(제조)</v>
          </cell>
          <cell r="F1553">
            <v>0</v>
          </cell>
          <cell r="G1553">
            <v>0</v>
          </cell>
          <cell r="H1553">
            <v>0</v>
          </cell>
          <cell r="I1553">
            <v>0</v>
          </cell>
          <cell r="J1553">
            <v>0</v>
          </cell>
          <cell r="K1553">
            <v>0</v>
          </cell>
          <cell r="L1553">
            <v>0</v>
          </cell>
          <cell r="M1553">
            <v>0</v>
          </cell>
          <cell r="N1553">
            <v>0</v>
          </cell>
          <cell r="O1553">
            <v>0</v>
          </cell>
          <cell r="P1553">
            <v>0</v>
          </cell>
          <cell r="Q1553">
            <v>0</v>
          </cell>
        </row>
        <row r="1554">
          <cell r="B1554" t="str">
            <v>천안공장제제2팀(일반제(앰플))5102420</v>
          </cell>
          <cell r="C1554" t="str">
            <v>천안공장제제2팀(일반제(앰플))</v>
          </cell>
          <cell r="D1554" t="str">
            <v>5102420</v>
          </cell>
          <cell r="E1554" t="str">
            <v>퇴직위로금(제조)</v>
          </cell>
          <cell r="F1554">
            <v>0</v>
          </cell>
          <cell r="G1554">
            <v>0</v>
          </cell>
          <cell r="H1554">
            <v>0</v>
          </cell>
          <cell r="I1554">
            <v>0</v>
          </cell>
          <cell r="J1554">
            <v>0</v>
          </cell>
          <cell r="K1554">
            <v>0</v>
          </cell>
          <cell r="L1554">
            <v>0</v>
          </cell>
          <cell r="M1554">
            <v>0</v>
          </cell>
          <cell r="N1554">
            <v>0</v>
          </cell>
          <cell r="O1554">
            <v>0</v>
          </cell>
          <cell r="P1554">
            <v>0</v>
          </cell>
          <cell r="Q1554">
            <v>0</v>
          </cell>
        </row>
        <row r="1555">
          <cell r="B1555" t="str">
            <v>천안공장제제2팀(일반제(앰플))5103260</v>
          </cell>
          <cell r="C1555" t="str">
            <v>천안공장제제2팀(일반제(앰플))</v>
          </cell>
          <cell r="D1555" t="str">
            <v>5103260</v>
          </cell>
          <cell r="E1555" t="str">
            <v>복리후생비-통근비(제조)</v>
          </cell>
          <cell r="F1555">
            <v>0</v>
          </cell>
          <cell r="G1555">
            <v>0</v>
          </cell>
          <cell r="H1555">
            <v>0</v>
          </cell>
          <cell r="I1555">
            <v>0</v>
          </cell>
          <cell r="J1555">
            <v>0</v>
          </cell>
          <cell r="K1555">
            <v>0</v>
          </cell>
          <cell r="L1555">
            <v>0</v>
          </cell>
          <cell r="M1555">
            <v>0</v>
          </cell>
          <cell r="N1555">
            <v>0</v>
          </cell>
          <cell r="O1555">
            <v>0</v>
          </cell>
          <cell r="P1555">
            <v>0</v>
          </cell>
          <cell r="Q1555">
            <v>0</v>
          </cell>
        </row>
        <row r="1556">
          <cell r="B1556" t="str">
            <v>천안공장제제2팀(일반제(앰플))5103250</v>
          </cell>
          <cell r="C1556" t="str">
            <v>천안공장제제2팀(일반제(앰플))</v>
          </cell>
          <cell r="D1556" t="str">
            <v>5103250</v>
          </cell>
          <cell r="E1556" t="str">
            <v>복리후생비-직원이전비(제조)</v>
          </cell>
          <cell r="F1556">
            <v>0</v>
          </cell>
          <cell r="G1556">
            <v>0</v>
          </cell>
          <cell r="H1556">
            <v>0</v>
          </cell>
          <cell r="I1556">
            <v>0</v>
          </cell>
          <cell r="J1556">
            <v>0</v>
          </cell>
          <cell r="K1556">
            <v>0</v>
          </cell>
          <cell r="L1556">
            <v>0</v>
          </cell>
          <cell r="M1556">
            <v>0</v>
          </cell>
          <cell r="N1556">
            <v>0</v>
          </cell>
          <cell r="O1556">
            <v>0</v>
          </cell>
          <cell r="P1556">
            <v>0</v>
          </cell>
          <cell r="Q1556">
            <v>0</v>
          </cell>
        </row>
        <row r="1557">
          <cell r="B1557" t="str">
            <v>천안공장제제2팀(일반제(앰플))5103240</v>
          </cell>
          <cell r="C1557" t="str">
            <v>천안공장제제2팀(일반제(앰플))</v>
          </cell>
          <cell r="D1557" t="str">
            <v>5103240</v>
          </cell>
          <cell r="E1557" t="str">
            <v/>
          </cell>
          <cell r="F1557">
            <v>0</v>
          </cell>
          <cell r="G1557">
            <v>0</v>
          </cell>
          <cell r="H1557">
            <v>0</v>
          </cell>
          <cell r="I1557">
            <v>0</v>
          </cell>
          <cell r="J1557">
            <v>0</v>
          </cell>
          <cell r="K1557">
            <v>0</v>
          </cell>
          <cell r="L1557">
            <v>0</v>
          </cell>
          <cell r="M1557">
            <v>0</v>
          </cell>
          <cell r="N1557">
            <v>0</v>
          </cell>
          <cell r="O1557">
            <v>0</v>
          </cell>
          <cell r="P1557">
            <v>0</v>
          </cell>
          <cell r="Q1557">
            <v>0</v>
          </cell>
        </row>
        <row r="1558">
          <cell r="B1558" t="str">
            <v>천안공장제제2팀(일반제(앰플))5103230</v>
          </cell>
          <cell r="C1558" t="str">
            <v>천안공장제제2팀(일반제(앰플))</v>
          </cell>
          <cell r="D1558" t="str">
            <v>5103230</v>
          </cell>
          <cell r="E1558" t="str">
            <v/>
          </cell>
          <cell r="F1558">
            <v>0</v>
          </cell>
          <cell r="G1558">
            <v>0</v>
          </cell>
          <cell r="H1558">
            <v>0</v>
          </cell>
          <cell r="I1558">
            <v>0</v>
          </cell>
          <cell r="J1558">
            <v>0</v>
          </cell>
          <cell r="K1558">
            <v>0</v>
          </cell>
          <cell r="L1558">
            <v>0</v>
          </cell>
          <cell r="M1558">
            <v>0</v>
          </cell>
          <cell r="N1558">
            <v>0</v>
          </cell>
          <cell r="O1558">
            <v>0</v>
          </cell>
          <cell r="P1558">
            <v>0</v>
          </cell>
          <cell r="Q1558">
            <v>0</v>
          </cell>
        </row>
        <row r="1559">
          <cell r="B1559" t="str">
            <v>천안공장제제2팀(일반제(앰플))5103220</v>
          </cell>
          <cell r="C1559" t="str">
            <v>천안공장제제2팀(일반제(앰플))</v>
          </cell>
          <cell r="D1559" t="str">
            <v>5103220</v>
          </cell>
          <cell r="E1559" t="str">
            <v>복리후생비-후생비(제조)</v>
          </cell>
          <cell r="F1559">
            <v>0</v>
          </cell>
          <cell r="G1559">
            <v>0</v>
          </cell>
          <cell r="H1559">
            <v>0</v>
          </cell>
          <cell r="I1559">
            <v>0</v>
          </cell>
          <cell r="J1559">
            <v>0</v>
          </cell>
          <cell r="K1559">
            <v>0</v>
          </cell>
          <cell r="L1559">
            <v>0</v>
          </cell>
          <cell r="M1559">
            <v>0</v>
          </cell>
          <cell r="N1559">
            <v>0</v>
          </cell>
          <cell r="O1559">
            <v>0</v>
          </cell>
          <cell r="P1559">
            <v>0</v>
          </cell>
          <cell r="Q1559">
            <v>0</v>
          </cell>
        </row>
        <row r="1560">
          <cell r="B1560" t="str">
            <v>천안공장제제2팀(일반제(앰플))5103210</v>
          </cell>
          <cell r="C1560" t="str">
            <v>천안공장제제2팀(일반제(앰플))</v>
          </cell>
          <cell r="D1560" t="str">
            <v>5103210</v>
          </cell>
          <cell r="E1560" t="str">
            <v>복리후생비-사내경조비(제조)</v>
          </cell>
          <cell r="F1560">
            <v>0</v>
          </cell>
          <cell r="G1560">
            <v>0</v>
          </cell>
          <cell r="H1560">
            <v>0</v>
          </cell>
          <cell r="I1560">
            <v>0</v>
          </cell>
          <cell r="J1560">
            <v>0</v>
          </cell>
          <cell r="K1560">
            <v>0</v>
          </cell>
          <cell r="L1560">
            <v>0</v>
          </cell>
          <cell r="M1560">
            <v>0</v>
          </cell>
          <cell r="N1560">
            <v>0</v>
          </cell>
          <cell r="O1560">
            <v>0</v>
          </cell>
          <cell r="P1560">
            <v>0</v>
          </cell>
          <cell r="Q1560">
            <v>0</v>
          </cell>
        </row>
        <row r="1561">
          <cell r="B1561" t="str">
            <v>천안공장제제2팀(일반제(앰플))5103190</v>
          </cell>
          <cell r="C1561" t="str">
            <v>천안공장제제2팀(일반제(앰플))</v>
          </cell>
          <cell r="D1561" t="str">
            <v>5103190</v>
          </cell>
          <cell r="E1561" t="str">
            <v>복리후생비-지원보조비(제조)</v>
          </cell>
          <cell r="F1561">
            <v>0</v>
          </cell>
          <cell r="G1561">
            <v>0</v>
          </cell>
          <cell r="H1561">
            <v>0</v>
          </cell>
          <cell r="I1561">
            <v>0</v>
          </cell>
          <cell r="J1561">
            <v>0</v>
          </cell>
          <cell r="K1561">
            <v>0</v>
          </cell>
          <cell r="L1561">
            <v>0</v>
          </cell>
          <cell r="M1561">
            <v>0</v>
          </cell>
          <cell r="N1561">
            <v>0</v>
          </cell>
          <cell r="O1561">
            <v>0</v>
          </cell>
          <cell r="P1561">
            <v>0</v>
          </cell>
          <cell r="Q1561">
            <v>0</v>
          </cell>
        </row>
        <row r="1562">
          <cell r="B1562" t="str">
            <v>천안공장제제2팀(일반제(앰플))5103180</v>
          </cell>
          <cell r="C1562" t="str">
            <v>천안공장제제2팀(일반제(앰플))</v>
          </cell>
          <cell r="D1562" t="str">
            <v>5103180</v>
          </cell>
          <cell r="E1562" t="str">
            <v>복리후생비-피복제비(제조)</v>
          </cell>
          <cell r="F1562">
            <v>0</v>
          </cell>
          <cell r="G1562">
            <v>0</v>
          </cell>
          <cell r="H1562">
            <v>0</v>
          </cell>
          <cell r="I1562">
            <v>0</v>
          </cell>
          <cell r="J1562">
            <v>0</v>
          </cell>
          <cell r="K1562">
            <v>0</v>
          </cell>
          <cell r="L1562">
            <v>0</v>
          </cell>
          <cell r="M1562">
            <v>0</v>
          </cell>
          <cell r="N1562">
            <v>0</v>
          </cell>
          <cell r="O1562">
            <v>0</v>
          </cell>
          <cell r="P1562">
            <v>0</v>
          </cell>
          <cell r="Q1562">
            <v>0</v>
          </cell>
        </row>
        <row r="1563">
          <cell r="B1563" t="str">
            <v>천안공장제제2팀(일반제(앰플))5103170</v>
          </cell>
          <cell r="C1563" t="str">
            <v>천안공장제제2팀(일반제(앰플))</v>
          </cell>
          <cell r="D1563" t="str">
            <v>5103170</v>
          </cell>
          <cell r="E1563" t="str">
            <v>복리후생비-의료위생비(제조)</v>
          </cell>
          <cell r="F1563">
            <v>0</v>
          </cell>
          <cell r="G1563">
            <v>0</v>
          </cell>
          <cell r="H1563">
            <v>0</v>
          </cell>
          <cell r="I1563">
            <v>0</v>
          </cell>
          <cell r="J1563">
            <v>0</v>
          </cell>
          <cell r="K1563">
            <v>0</v>
          </cell>
          <cell r="L1563">
            <v>0</v>
          </cell>
          <cell r="M1563">
            <v>0</v>
          </cell>
          <cell r="N1563">
            <v>0</v>
          </cell>
          <cell r="O1563">
            <v>0</v>
          </cell>
          <cell r="P1563">
            <v>0</v>
          </cell>
          <cell r="Q1563">
            <v>0</v>
          </cell>
        </row>
        <row r="1564">
          <cell r="B1564" t="str">
            <v>천안공장제제2팀(일반제(앰플))5103160</v>
          </cell>
          <cell r="C1564" t="str">
            <v>천안공장제제2팀(일반제(앰플))</v>
          </cell>
          <cell r="D1564" t="str">
            <v>5103160</v>
          </cell>
          <cell r="E1564" t="str">
            <v>복리후생비-단체시상비(제조)</v>
          </cell>
          <cell r="F1564">
            <v>0</v>
          </cell>
          <cell r="G1564">
            <v>0</v>
          </cell>
          <cell r="H1564">
            <v>0</v>
          </cell>
          <cell r="I1564">
            <v>0</v>
          </cell>
          <cell r="J1564">
            <v>0</v>
          </cell>
          <cell r="K1564">
            <v>0</v>
          </cell>
          <cell r="L1564">
            <v>0</v>
          </cell>
          <cell r="M1564">
            <v>0</v>
          </cell>
          <cell r="N1564">
            <v>0</v>
          </cell>
          <cell r="O1564">
            <v>0</v>
          </cell>
          <cell r="P1564">
            <v>0</v>
          </cell>
          <cell r="Q1564">
            <v>0</v>
          </cell>
        </row>
        <row r="1565">
          <cell r="B1565" t="str">
            <v>천안공장제제2팀(일반제(앰플))5103150</v>
          </cell>
          <cell r="C1565" t="str">
            <v>천안공장제제2팀(일반제(앰플))</v>
          </cell>
          <cell r="D1565" t="str">
            <v>5103150</v>
          </cell>
          <cell r="E1565" t="str">
            <v/>
          </cell>
          <cell r="F1565">
            <v>0</v>
          </cell>
          <cell r="G1565">
            <v>0</v>
          </cell>
          <cell r="H1565">
            <v>0</v>
          </cell>
          <cell r="I1565">
            <v>0</v>
          </cell>
          <cell r="J1565">
            <v>0</v>
          </cell>
          <cell r="K1565">
            <v>0</v>
          </cell>
          <cell r="L1565">
            <v>0</v>
          </cell>
          <cell r="M1565">
            <v>0</v>
          </cell>
          <cell r="N1565">
            <v>0</v>
          </cell>
          <cell r="O1565">
            <v>0</v>
          </cell>
          <cell r="P1565">
            <v>0</v>
          </cell>
          <cell r="Q1565">
            <v>0</v>
          </cell>
        </row>
        <row r="1566">
          <cell r="B1566" t="str">
            <v>천안공장제제2팀(일반제(앰플))5103140</v>
          </cell>
          <cell r="C1566" t="str">
            <v>천안공장제제2팀(일반제(앰플))</v>
          </cell>
          <cell r="D1566" t="str">
            <v>5103140</v>
          </cell>
          <cell r="E1566" t="str">
            <v>복리후생비-친선활동비(제조)</v>
          </cell>
          <cell r="F1566">
            <v>0</v>
          </cell>
          <cell r="G1566">
            <v>0</v>
          </cell>
          <cell r="H1566">
            <v>0</v>
          </cell>
          <cell r="I1566">
            <v>0</v>
          </cell>
          <cell r="J1566">
            <v>0</v>
          </cell>
          <cell r="K1566">
            <v>0</v>
          </cell>
          <cell r="L1566">
            <v>0</v>
          </cell>
          <cell r="M1566">
            <v>0</v>
          </cell>
          <cell r="N1566">
            <v>0</v>
          </cell>
          <cell r="O1566">
            <v>0</v>
          </cell>
          <cell r="P1566">
            <v>0</v>
          </cell>
          <cell r="Q1566">
            <v>0</v>
          </cell>
        </row>
        <row r="1567">
          <cell r="B1567" t="str">
            <v>천안공장제제2팀(일반제(앰플))5103130</v>
          </cell>
          <cell r="C1567" t="str">
            <v>천안공장제제2팀(일반제(앰플))</v>
          </cell>
          <cell r="D1567" t="str">
            <v>5103130</v>
          </cell>
          <cell r="E1567" t="str">
            <v/>
          </cell>
          <cell r="F1567">
            <v>0</v>
          </cell>
          <cell r="G1567">
            <v>0</v>
          </cell>
          <cell r="H1567">
            <v>0</v>
          </cell>
          <cell r="I1567">
            <v>0</v>
          </cell>
          <cell r="J1567">
            <v>0</v>
          </cell>
          <cell r="K1567">
            <v>0</v>
          </cell>
          <cell r="L1567">
            <v>0</v>
          </cell>
          <cell r="M1567">
            <v>0</v>
          </cell>
          <cell r="N1567">
            <v>0</v>
          </cell>
          <cell r="O1567">
            <v>0</v>
          </cell>
          <cell r="P1567">
            <v>0</v>
          </cell>
          <cell r="Q1567">
            <v>0</v>
          </cell>
        </row>
        <row r="1568">
          <cell r="B1568" t="str">
            <v>천안공장제제2팀(일반제(앰플))5103120</v>
          </cell>
          <cell r="C1568" t="str">
            <v>천안공장제제2팀(일반제(앰플))</v>
          </cell>
          <cell r="D1568" t="str">
            <v>5103120</v>
          </cell>
          <cell r="E1568" t="str">
            <v/>
          </cell>
          <cell r="F1568">
            <v>0</v>
          </cell>
          <cell r="G1568">
            <v>0</v>
          </cell>
          <cell r="H1568">
            <v>0</v>
          </cell>
          <cell r="I1568">
            <v>0</v>
          </cell>
          <cell r="J1568">
            <v>0</v>
          </cell>
          <cell r="K1568">
            <v>0</v>
          </cell>
          <cell r="L1568">
            <v>0</v>
          </cell>
          <cell r="M1568">
            <v>0</v>
          </cell>
          <cell r="N1568">
            <v>0</v>
          </cell>
          <cell r="O1568">
            <v>0</v>
          </cell>
          <cell r="P1568">
            <v>0</v>
          </cell>
          <cell r="Q1568">
            <v>0</v>
          </cell>
        </row>
        <row r="1569">
          <cell r="B1569" t="str">
            <v>천안공장제제2팀(일반제(앰플))5103110</v>
          </cell>
          <cell r="C1569" t="str">
            <v>천안공장제제2팀(일반제(앰플))</v>
          </cell>
          <cell r="D1569" t="str">
            <v>5103110</v>
          </cell>
          <cell r="E1569" t="str">
            <v/>
          </cell>
          <cell r="F1569">
            <v>0</v>
          </cell>
          <cell r="G1569">
            <v>0</v>
          </cell>
          <cell r="H1569">
            <v>0</v>
          </cell>
          <cell r="I1569">
            <v>0</v>
          </cell>
          <cell r="J1569">
            <v>0</v>
          </cell>
          <cell r="K1569">
            <v>0</v>
          </cell>
          <cell r="L1569">
            <v>0</v>
          </cell>
          <cell r="M1569">
            <v>0</v>
          </cell>
          <cell r="N1569">
            <v>0</v>
          </cell>
          <cell r="O1569">
            <v>0</v>
          </cell>
          <cell r="P1569">
            <v>0</v>
          </cell>
          <cell r="Q1569">
            <v>0</v>
          </cell>
        </row>
        <row r="1570">
          <cell r="B1570" t="str">
            <v>천안공장제제2팀(일반제(앰플))5103270</v>
          </cell>
          <cell r="C1570" t="str">
            <v>천안공장제제2팀(일반제(앰플))</v>
          </cell>
          <cell r="D1570" t="str">
            <v>5103270</v>
          </cell>
          <cell r="E1570" t="str">
            <v>복리후생비-법정후생비(제조)</v>
          </cell>
          <cell r="F1570">
            <v>0</v>
          </cell>
          <cell r="G1570">
            <v>0</v>
          </cell>
          <cell r="H1570">
            <v>0</v>
          </cell>
          <cell r="I1570">
            <v>0</v>
          </cell>
          <cell r="J1570">
            <v>0</v>
          </cell>
          <cell r="K1570">
            <v>0</v>
          </cell>
          <cell r="L1570">
            <v>0</v>
          </cell>
          <cell r="M1570">
            <v>0</v>
          </cell>
          <cell r="N1570">
            <v>0</v>
          </cell>
          <cell r="O1570">
            <v>0</v>
          </cell>
          <cell r="P1570">
            <v>0</v>
          </cell>
          <cell r="Q1570">
            <v>0</v>
          </cell>
        </row>
        <row r="1571">
          <cell r="B1571" t="str">
            <v>천안공장제제2팀(일반제(앰플))5103111</v>
          </cell>
          <cell r="C1571" t="str">
            <v>천안공장제제2팀(일반제(앰플))</v>
          </cell>
          <cell r="D1571" t="str">
            <v>5103111</v>
          </cell>
          <cell r="E1571" t="str">
            <v>복리후생비-식당운영비(제조)</v>
          </cell>
          <cell r="F1571">
            <v>0</v>
          </cell>
          <cell r="G1571">
            <v>0</v>
          </cell>
          <cell r="H1571">
            <v>0</v>
          </cell>
          <cell r="I1571">
            <v>0</v>
          </cell>
          <cell r="J1571">
            <v>0</v>
          </cell>
          <cell r="K1571">
            <v>0</v>
          </cell>
          <cell r="L1571">
            <v>0</v>
          </cell>
          <cell r="M1571">
            <v>0</v>
          </cell>
          <cell r="N1571">
            <v>0</v>
          </cell>
          <cell r="O1571">
            <v>0</v>
          </cell>
          <cell r="P1571">
            <v>0</v>
          </cell>
          <cell r="Q1571">
            <v>0</v>
          </cell>
        </row>
        <row r="1572">
          <cell r="B1572" t="str">
            <v>천안공장제제2팀(일반제(앰플))5103131</v>
          </cell>
          <cell r="C1572" t="str">
            <v>천안공장제제2팀(일반제(앰플))</v>
          </cell>
          <cell r="D1572" t="str">
            <v>5103131</v>
          </cell>
          <cell r="E1572" t="str">
            <v>복리후생비-부서활동비(제조)</v>
          </cell>
          <cell r="F1572">
            <v>0</v>
          </cell>
          <cell r="G1572">
            <v>0</v>
          </cell>
          <cell r="H1572">
            <v>0</v>
          </cell>
          <cell r="I1572">
            <v>0</v>
          </cell>
          <cell r="J1572">
            <v>0</v>
          </cell>
          <cell r="K1572">
            <v>0</v>
          </cell>
          <cell r="L1572">
            <v>0</v>
          </cell>
          <cell r="M1572">
            <v>0</v>
          </cell>
          <cell r="N1572">
            <v>0</v>
          </cell>
          <cell r="O1572">
            <v>0</v>
          </cell>
          <cell r="P1572">
            <v>0</v>
          </cell>
          <cell r="Q1572">
            <v>0</v>
          </cell>
        </row>
        <row r="1573">
          <cell r="B1573" t="str">
            <v>천안공장제제2팀(일반제(앰플))5104110</v>
          </cell>
          <cell r="C1573" t="str">
            <v>천안공장제제2팀(일반제(앰플))</v>
          </cell>
          <cell r="D1573" t="str">
            <v>5104110</v>
          </cell>
          <cell r="E1573" t="str">
            <v>여비교통비-해외출장비(제조)</v>
          </cell>
          <cell r="F1573">
            <v>0</v>
          </cell>
          <cell r="G1573">
            <v>0</v>
          </cell>
          <cell r="H1573">
            <v>0</v>
          </cell>
          <cell r="I1573">
            <v>0</v>
          </cell>
          <cell r="J1573">
            <v>0</v>
          </cell>
          <cell r="K1573">
            <v>0</v>
          </cell>
          <cell r="L1573">
            <v>0</v>
          </cell>
          <cell r="M1573">
            <v>0</v>
          </cell>
          <cell r="N1573">
            <v>0</v>
          </cell>
          <cell r="O1573">
            <v>0</v>
          </cell>
          <cell r="P1573">
            <v>0</v>
          </cell>
          <cell r="Q1573">
            <v>0</v>
          </cell>
        </row>
        <row r="1574">
          <cell r="B1574" t="str">
            <v>천안공장제제2팀(일반제(앰플))5104120</v>
          </cell>
          <cell r="C1574" t="str">
            <v>천안공장제제2팀(일반제(앰플))</v>
          </cell>
          <cell r="D1574" t="str">
            <v>5104120</v>
          </cell>
          <cell r="E1574" t="str">
            <v>여비교통비-시외출장비(제조)</v>
          </cell>
          <cell r="F1574">
            <v>0</v>
          </cell>
          <cell r="G1574">
            <v>0</v>
          </cell>
          <cell r="H1574">
            <v>0</v>
          </cell>
          <cell r="I1574">
            <v>0</v>
          </cell>
          <cell r="J1574">
            <v>0</v>
          </cell>
          <cell r="K1574">
            <v>0</v>
          </cell>
          <cell r="L1574">
            <v>0</v>
          </cell>
          <cell r="M1574">
            <v>0</v>
          </cell>
          <cell r="N1574">
            <v>0</v>
          </cell>
          <cell r="O1574">
            <v>0</v>
          </cell>
          <cell r="P1574">
            <v>0</v>
          </cell>
          <cell r="Q1574">
            <v>0</v>
          </cell>
        </row>
        <row r="1575">
          <cell r="B1575" t="str">
            <v>천안공장제제2팀(일반제(앰플))5104130</v>
          </cell>
          <cell r="C1575" t="str">
            <v>천안공장제제2팀(일반제(앰플))</v>
          </cell>
          <cell r="D1575" t="str">
            <v>5104130</v>
          </cell>
          <cell r="E1575" t="str">
            <v>여비교통비-시내출장비(제조)</v>
          </cell>
          <cell r="F1575">
            <v>0</v>
          </cell>
          <cell r="G1575">
            <v>0</v>
          </cell>
          <cell r="H1575">
            <v>0</v>
          </cell>
          <cell r="I1575">
            <v>0</v>
          </cell>
          <cell r="J1575">
            <v>0</v>
          </cell>
          <cell r="K1575">
            <v>0</v>
          </cell>
          <cell r="L1575">
            <v>0</v>
          </cell>
          <cell r="M1575">
            <v>0</v>
          </cell>
          <cell r="N1575">
            <v>0</v>
          </cell>
          <cell r="O1575">
            <v>0</v>
          </cell>
          <cell r="P1575">
            <v>0</v>
          </cell>
          <cell r="Q1575">
            <v>0</v>
          </cell>
        </row>
        <row r="1576">
          <cell r="B1576" t="str">
            <v>천안공장제제2팀(일반제(앰플))5104140</v>
          </cell>
          <cell r="C1576" t="str">
            <v>천안공장제제2팀(일반제(앰플))</v>
          </cell>
          <cell r="D1576" t="str">
            <v>5104140</v>
          </cell>
          <cell r="E1576" t="str">
            <v/>
          </cell>
          <cell r="F1576">
            <v>0</v>
          </cell>
          <cell r="G1576">
            <v>0</v>
          </cell>
          <cell r="H1576">
            <v>0</v>
          </cell>
          <cell r="I1576">
            <v>0</v>
          </cell>
          <cell r="J1576">
            <v>0</v>
          </cell>
          <cell r="K1576">
            <v>0</v>
          </cell>
          <cell r="L1576">
            <v>0</v>
          </cell>
          <cell r="M1576">
            <v>0</v>
          </cell>
          <cell r="N1576">
            <v>0</v>
          </cell>
          <cell r="O1576">
            <v>0</v>
          </cell>
          <cell r="P1576">
            <v>0</v>
          </cell>
          <cell r="Q1576">
            <v>0</v>
          </cell>
        </row>
        <row r="1577">
          <cell r="B1577" t="str">
            <v>천안공장제제2팀(일반제(앰플))5104150</v>
          </cell>
          <cell r="C1577" t="str">
            <v>천안공장제제2팀(일반제(앰플))</v>
          </cell>
          <cell r="D1577" t="str">
            <v>5104150</v>
          </cell>
          <cell r="E1577" t="str">
            <v>여비교통비-해외여비(제조)</v>
          </cell>
          <cell r="F1577">
            <v>0</v>
          </cell>
          <cell r="G1577">
            <v>0</v>
          </cell>
          <cell r="H1577">
            <v>0</v>
          </cell>
          <cell r="I1577">
            <v>0</v>
          </cell>
          <cell r="J1577">
            <v>0</v>
          </cell>
          <cell r="K1577">
            <v>0</v>
          </cell>
          <cell r="L1577">
            <v>0</v>
          </cell>
          <cell r="M1577">
            <v>0</v>
          </cell>
          <cell r="N1577">
            <v>0</v>
          </cell>
          <cell r="O1577">
            <v>0</v>
          </cell>
          <cell r="P1577">
            <v>0</v>
          </cell>
          <cell r="Q1577">
            <v>0</v>
          </cell>
        </row>
        <row r="1578">
          <cell r="B1578" t="str">
            <v>천안공장제제2팀(일반제(앰플))5105160</v>
          </cell>
          <cell r="C1578" t="str">
            <v>천안공장제제2팀(일반제(앰플))</v>
          </cell>
          <cell r="D1578" t="str">
            <v>5105160</v>
          </cell>
          <cell r="E1578" t="str">
            <v>통신비-시설유지비(제조)</v>
          </cell>
          <cell r="F1578">
            <v>0</v>
          </cell>
          <cell r="G1578">
            <v>0</v>
          </cell>
          <cell r="H1578">
            <v>0</v>
          </cell>
          <cell r="I1578">
            <v>0</v>
          </cell>
          <cell r="J1578">
            <v>0</v>
          </cell>
          <cell r="K1578">
            <v>0</v>
          </cell>
          <cell r="L1578">
            <v>0</v>
          </cell>
          <cell r="M1578">
            <v>0</v>
          </cell>
          <cell r="N1578">
            <v>0</v>
          </cell>
          <cell r="O1578">
            <v>0</v>
          </cell>
          <cell r="P1578">
            <v>0</v>
          </cell>
          <cell r="Q1578">
            <v>0</v>
          </cell>
        </row>
        <row r="1579">
          <cell r="B1579" t="str">
            <v>천안공장제제2팀(일반제(앰플))5105150</v>
          </cell>
          <cell r="C1579" t="str">
            <v>천안공장제제2팀(일반제(앰플))</v>
          </cell>
          <cell r="D1579" t="str">
            <v>5105150</v>
          </cell>
          <cell r="E1579" t="str">
            <v>통신비-정보통신사용료(제조)</v>
          </cell>
          <cell r="F1579">
            <v>0</v>
          </cell>
          <cell r="G1579">
            <v>0</v>
          </cell>
          <cell r="H1579">
            <v>0</v>
          </cell>
          <cell r="I1579">
            <v>0</v>
          </cell>
          <cell r="J1579">
            <v>0</v>
          </cell>
          <cell r="K1579">
            <v>0</v>
          </cell>
          <cell r="L1579">
            <v>0</v>
          </cell>
          <cell r="M1579">
            <v>0</v>
          </cell>
          <cell r="N1579">
            <v>0</v>
          </cell>
          <cell r="O1579">
            <v>0</v>
          </cell>
          <cell r="P1579">
            <v>0</v>
          </cell>
          <cell r="Q1579">
            <v>0</v>
          </cell>
        </row>
        <row r="1580">
          <cell r="B1580" t="str">
            <v>천안공장제제2팀(일반제(앰플))5105140</v>
          </cell>
          <cell r="C1580" t="str">
            <v>천안공장제제2팀(일반제(앰플))</v>
          </cell>
          <cell r="D1580" t="str">
            <v>5105140</v>
          </cell>
          <cell r="E1580" t="str">
            <v>통신비-우편전보료(제조)</v>
          </cell>
          <cell r="F1580">
            <v>0</v>
          </cell>
          <cell r="G1580">
            <v>0</v>
          </cell>
          <cell r="H1580">
            <v>0</v>
          </cell>
          <cell r="I1580">
            <v>0</v>
          </cell>
          <cell r="J1580">
            <v>0</v>
          </cell>
          <cell r="K1580">
            <v>0</v>
          </cell>
          <cell r="L1580">
            <v>0</v>
          </cell>
          <cell r="M1580">
            <v>0</v>
          </cell>
          <cell r="N1580">
            <v>0</v>
          </cell>
          <cell r="O1580">
            <v>0</v>
          </cell>
          <cell r="P1580">
            <v>0</v>
          </cell>
          <cell r="Q1580">
            <v>0</v>
          </cell>
        </row>
        <row r="1581">
          <cell r="B1581" t="str">
            <v>천안공장제제2팀(일반제(앰플))5105130</v>
          </cell>
          <cell r="C1581" t="str">
            <v>천안공장제제2팀(일반제(앰플))</v>
          </cell>
          <cell r="D1581" t="str">
            <v>5105130</v>
          </cell>
          <cell r="E1581" t="str">
            <v/>
          </cell>
          <cell r="F1581">
            <v>0</v>
          </cell>
          <cell r="G1581">
            <v>0</v>
          </cell>
          <cell r="H1581">
            <v>0</v>
          </cell>
          <cell r="I1581">
            <v>0</v>
          </cell>
          <cell r="J1581">
            <v>0</v>
          </cell>
          <cell r="K1581">
            <v>0</v>
          </cell>
          <cell r="L1581">
            <v>0</v>
          </cell>
          <cell r="M1581">
            <v>0</v>
          </cell>
          <cell r="N1581">
            <v>0</v>
          </cell>
          <cell r="O1581">
            <v>0</v>
          </cell>
          <cell r="P1581">
            <v>0</v>
          </cell>
          <cell r="Q1581">
            <v>0</v>
          </cell>
        </row>
        <row r="1582">
          <cell r="B1582" t="str">
            <v>천안공장제제2팀(일반제(앰플))5105120</v>
          </cell>
          <cell r="C1582" t="str">
            <v>천안공장제제2팀(일반제(앰플))</v>
          </cell>
          <cell r="D1582" t="str">
            <v>5105120</v>
          </cell>
          <cell r="E1582" t="str">
            <v/>
          </cell>
          <cell r="F1582">
            <v>0</v>
          </cell>
          <cell r="G1582">
            <v>0</v>
          </cell>
          <cell r="H1582">
            <v>0</v>
          </cell>
          <cell r="I1582">
            <v>0</v>
          </cell>
          <cell r="J1582">
            <v>0</v>
          </cell>
          <cell r="K1582">
            <v>0</v>
          </cell>
          <cell r="L1582">
            <v>0</v>
          </cell>
          <cell r="M1582">
            <v>0</v>
          </cell>
          <cell r="N1582">
            <v>0</v>
          </cell>
          <cell r="O1582">
            <v>0</v>
          </cell>
          <cell r="P1582">
            <v>0</v>
          </cell>
          <cell r="Q1582">
            <v>0</v>
          </cell>
        </row>
        <row r="1583">
          <cell r="B1583" t="str">
            <v>천안공장제제2팀(일반제(앰플))5105110</v>
          </cell>
          <cell r="C1583" t="str">
            <v>천안공장제제2팀(일반제(앰플))</v>
          </cell>
          <cell r="D1583" t="str">
            <v>5105110</v>
          </cell>
          <cell r="E1583" t="str">
            <v/>
          </cell>
          <cell r="F1583">
            <v>0</v>
          </cell>
          <cell r="G1583">
            <v>0</v>
          </cell>
          <cell r="H1583">
            <v>0</v>
          </cell>
          <cell r="I1583">
            <v>0</v>
          </cell>
          <cell r="J1583">
            <v>0</v>
          </cell>
          <cell r="K1583">
            <v>0</v>
          </cell>
          <cell r="L1583">
            <v>0</v>
          </cell>
          <cell r="M1583">
            <v>0</v>
          </cell>
          <cell r="N1583">
            <v>0</v>
          </cell>
          <cell r="O1583">
            <v>0</v>
          </cell>
          <cell r="P1583">
            <v>0</v>
          </cell>
          <cell r="Q1583">
            <v>0</v>
          </cell>
        </row>
        <row r="1584">
          <cell r="B1584" t="str">
            <v>천안공장제제2팀(일반제(앰플))5105111</v>
          </cell>
          <cell r="C1584" t="str">
            <v>천안공장제제2팀(일반제(앰플))</v>
          </cell>
          <cell r="D1584" t="str">
            <v>5105111</v>
          </cell>
          <cell r="E1584" t="str">
            <v>통신비-전화료(제조)</v>
          </cell>
          <cell r="F1584">
            <v>0</v>
          </cell>
          <cell r="G1584">
            <v>0</v>
          </cell>
          <cell r="H1584">
            <v>0</v>
          </cell>
          <cell r="I1584">
            <v>0</v>
          </cell>
          <cell r="J1584">
            <v>0</v>
          </cell>
          <cell r="K1584">
            <v>0</v>
          </cell>
          <cell r="L1584">
            <v>0</v>
          </cell>
          <cell r="M1584">
            <v>0</v>
          </cell>
          <cell r="N1584">
            <v>0</v>
          </cell>
          <cell r="O1584">
            <v>0</v>
          </cell>
          <cell r="P1584">
            <v>0</v>
          </cell>
          <cell r="Q1584">
            <v>0</v>
          </cell>
        </row>
        <row r="1585">
          <cell r="B1585" t="str">
            <v>천안공장제제2팀(일반제(앰플))5106110</v>
          </cell>
          <cell r="C1585" t="str">
            <v>천안공장제제2팀(일반제(앰플))</v>
          </cell>
          <cell r="D1585" t="str">
            <v>5106110</v>
          </cell>
          <cell r="E1585" t="str">
            <v>수도광열비-수도료(제조)</v>
          </cell>
          <cell r="F1585">
            <v>0</v>
          </cell>
          <cell r="G1585">
            <v>0</v>
          </cell>
          <cell r="H1585">
            <v>0</v>
          </cell>
          <cell r="I1585">
            <v>0</v>
          </cell>
          <cell r="J1585">
            <v>0</v>
          </cell>
          <cell r="K1585">
            <v>0</v>
          </cell>
          <cell r="L1585">
            <v>0</v>
          </cell>
          <cell r="M1585">
            <v>0</v>
          </cell>
          <cell r="N1585">
            <v>0</v>
          </cell>
          <cell r="O1585">
            <v>0</v>
          </cell>
          <cell r="P1585">
            <v>0</v>
          </cell>
          <cell r="Q1585">
            <v>0</v>
          </cell>
        </row>
        <row r="1586">
          <cell r="B1586" t="str">
            <v>천안공장제제2팀(일반제(앰플))5106120</v>
          </cell>
          <cell r="C1586" t="str">
            <v>천안공장제제2팀(일반제(앰플))</v>
          </cell>
          <cell r="D1586" t="str">
            <v>5106120</v>
          </cell>
          <cell r="E1586" t="str">
            <v/>
          </cell>
          <cell r="F1586">
            <v>0</v>
          </cell>
          <cell r="G1586">
            <v>0</v>
          </cell>
          <cell r="H1586">
            <v>0</v>
          </cell>
          <cell r="I1586">
            <v>0</v>
          </cell>
          <cell r="J1586">
            <v>0</v>
          </cell>
          <cell r="K1586">
            <v>0</v>
          </cell>
          <cell r="L1586">
            <v>0</v>
          </cell>
          <cell r="M1586">
            <v>0</v>
          </cell>
          <cell r="N1586">
            <v>0</v>
          </cell>
          <cell r="O1586">
            <v>0</v>
          </cell>
          <cell r="P1586">
            <v>0</v>
          </cell>
          <cell r="Q1586">
            <v>0</v>
          </cell>
        </row>
        <row r="1587">
          <cell r="B1587" t="str">
            <v>천안공장제제2팀(일반제(앰플))5106130</v>
          </cell>
          <cell r="C1587" t="str">
            <v>천안공장제제2팀(일반제(앰플))</v>
          </cell>
          <cell r="D1587" t="str">
            <v>5106130</v>
          </cell>
          <cell r="E1587" t="str">
            <v>수도광열비-전력료(제조)</v>
          </cell>
          <cell r="F1587">
            <v>0</v>
          </cell>
          <cell r="G1587">
            <v>0</v>
          </cell>
          <cell r="H1587">
            <v>0</v>
          </cell>
          <cell r="I1587">
            <v>0</v>
          </cell>
          <cell r="J1587">
            <v>0</v>
          </cell>
          <cell r="K1587">
            <v>0</v>
          </cell>
          <cell r="L1587">
            <v>0</v>
          </cell>
          <cell r="M1587">
            <v>0</v>
          </cell>
          <cell r="N1587">
            <v>0</v>
          </cell>
          <cell r="O1587">
            <v>0</v>
          </cell>
          <cell r="P1587">
            <v>0</v>
          </cell>
          <cell r="Q1587">
            <v>0</v>
          </cell>
        </row>
        <row r="1588">
          <cell r="B1588" t="str">
            <v>천안공장제제2팀(일반제(앰플))5106140</v>
          </cell>
          <cell r="C1588" t="str">
            <v>천안공장제제2팀(일반제(앰플))</v>
          </cell>
          <cell r="D1588" t="str">
            <v>5106140</v>
          </cell>
          <cell r="E1588" t="str">
            <v/>
          </cell>
          <cell r="F1588">
            <v>0</v>
          </cell>
          <cell r="G1588">
            <v>0</v>
          </cell>
          <cell r="H1588">
            <v>0</v>
          </cell>
          <cell r="I1588">
            <v>0</v>
          </cell>
          <cell r="J1588">
            <v>0</v>
          </cell>
          <cell r="K1588">
            <v>0</v>
          </cell>
          <cell r="L1588">
            <v>0</v>
          </cell>
          <cell r="M1588">
            <v>0</v>
          </cell>
          <cell r="N1588">
            <v>0</v>
          </cell>
          <cell r="O1588">
            <v>0</v>
          </cell>
          <cell r="P1588">
            <v>0</v>
          </cell>
          <cell r="Q1588">
            <v>0</v>
          </cell>
        </row>
        <row r="1589">
          <cell r="B1589" t="str">
            <v>천안공장제제2팀(일반제(앰플))5106150</v>
          </cell>
          <cell r="C1589" t="str">
            <v>천안공장제제2팀(일반제(앰플))</v>
          </cell>
          <cell r="D1589" t="str">
            <v>5106150</v>
          </cell>
          <cell r="E1589" t="str">
            <v/>
          </cell>
          <cell r="F1589">
            <v>0</v>
          </cell>
          <cell r="G1589">
            <v>0</v>
          </cell>
          <cell r="H1589">
            <v>0</v>
          </cell>
          <cell r="I1589">
            <v>0</v>
          </cell>
          <cell r="J1589">
            <v>0</v>
          </cell>
          <cell r="K1589">
            <v>0</v>
          </cell>
          <cell r="L1589">
            <v>0</v>
          </cell>
          <cell r="M1589">
            <v>0</v>
          </cell>
          <cell r="N1589">
            <v>0</v>
          </cell>
          <cell r="O1589">
            <v>0</v>
          </cell>
          <cell r="P1589">
            <v>0</v>
          </cell>
          <cell r="Q1589">
            <v>0</v>
          </cell>
        </row>
        <row r="1590">
          <cell r="B1590" t="str">
            <v>천안공장제제2팀(일반제(앰플))5106160</v>
          </cell>
          <cell r="C1590" t="str">
            <v>천안공장제제2팀(일반제(앰플))</v>
          </cell>
          <cell r="D1590" t="str">
            <v>5106160</v>
          </cell>
          <cell r="E1590" t="str">
            <v/>
          </cell>
          <cell r="F1590">
            <v>0</v>
          </cell>
          <cell r="G1590">
            <v>0</v>
          </cell>
          <cell r="H1590">
            <v>0</v>
          </cell>
          <cell r="I1590">
            <v>0</v>
          </cell>
          <cell r="J1590">
            <v>0</v>
          </cell>
          <cell r="K1590">
            <v>0</v>
          </cell>
          <cell r="L1590">
            <v>0</v>
          </cell>
          <cell r="M1590">
            <v>0</v>
          </cell>
          <cell r="N1590">
            <v>0</v>
          </cell>
          <cell r="O1590">
            <v>0</v>
          </cell>
          <cell r="P1590">
            <v>0</v>
          </cell>
          <cell r="Q1590">
            <v>0</v>
          </cell>
        </row>
        <row r="1591">
          <cell r="B1591" t="str">
            <v>천안공장제제2팀(일반제(앰플))5106141</v>
          </cell>
          <cell r="C1591" t="str">
            <v>천안공장제제2팀(일반제(앰플))</v>
          </cell>
          <cell r="D1591" t="str">
            <v>5106141</v>
          </cell>
          <cell r="E1591" t="str">
            <v>수도광열비-연료난방비(제조)</v>
          </cell>
          <cell r="F1591">
            <v>0</v>
          </cell>
          <cell r="G1591">
            <v>0</v>
          </cell>
          <cell r="H1591">
            <v>0</v>
          </cell>
          <cell r="I1591">
            <v>0</v>
          </cell>
          <cell r="J1591">
            <v>0</v>
          </cell>
          <cell r="K1591">
            <v>0</v>
          </cell>
          <cell r="L1591">
            <v>0</v>
          </cell>
          <cell r="M1591">
            <v>0</v>
          </cell>
          <cell r="N1591">
            <v>0</v>
          </cell>
          <cell r="O1591">
            <v>0</v>
          </cell>
          <cell r="P1591">
            <v>0</v>
          </cell>
          <cell r="Q1591">
            <v>0</v>
          </cell>
        </row>
        <row r="1592">
          <cell r="B1592" t="str">
            <v>천안공장제제2팀(일반제(앰플))5107110</v>
          </cell>
          <cell r="C1592" t="str">
            <v>천안공장제제2팀(일반제(앰플))</v>
          </cell>
          <cell r="D1592" t="str">
            <v>5107110</v>
          </cell>
          <cell r="E1592" t="str">
            <v>세금과공과-인지세(제조)</v>
          </cell>
          <cell r="F1592">
            <v>0</v>
          </cell>
          <cell r="G1592">
            <v>0</v>
          </cell>
          <cell r="H1592">
            <v>0</v>
          </cell>
          <cell r="I1592">
            <v>0</v>
          </cell>
          <cell r="J1592">
            <v>0</v>
          </cell>
          <cell r="K1592">
            <v>0</v>
          </cell>
          <cell r="L1592">
            <v>0</v>
          </cell>
          <cell r="M1592">
            <v>0</v>
          </cell>
          <cell r="N1592">
            <v>0</v>
          </cell>
          <cell r="O1592">
            <v>0</v>
          </cell>
          <cell r="P1592">
            <v>0</v>
          </cell>
          <cell r="Q1592">
            <v>0</v>
          </cell>
        </row>
        <row r="1593">
          <cell r="B1593" t="str">
            <v>천안공장제제2팀(일반제(앰플))5107130</v>
          </cell>
          <cell r="C1593" t="str">
            <v>천안공장제제2팀(일반제(앰플))</v>
          </cell>
          <cell r="D1593" t="str">
            <v>5107130</v>
          </cell>
          <cell r="E1593" t="str">
            <v>세금과공과-종업원분주민세(제조)</v>
          </cell>
          <cell r="F1593">
            <v>0</v>
          </cell>
          <cell r="G1593">
            <v>0</v>
          </cell>
          <cell r="H1593">
            <v>0</v>
          </cell>
          <cell r="I1593">
            <v>0</v>
          </cell>
          <cell r="J1593">
            <v>0</v>
          </cell>
          <cell r="K1593">
            <v>0</v>
          </cell>
          <cell r="L1593">
            <v>0</v>
          </cell>
          <cell r="M1593">
            <v>0</v>
          </cell>
          <cell r="N1593">
            <v>0</v>
          </cell>
          <cell r="O1593">
            <v>0</v>
          </cell>
          <cell r="P1593">
            <v>0</v>
          </cell>
          <cell r="Q1593">
            <v>0</v>
          </cell>
        </row>
        <row r="1594">
          <cell r="B1594" t="str">
            <v>천안공장제제2팀(일반제(앰플))5107120</v>
          </cell>
          <cell r="C1594" t="str">
            <v>천안공장제제2팀(일반제(앰플))</v>
          </cell>
          <cell r="D1594" t="str">
            <v>5107120</v>
          </cell>
          <cell r="E1594" t="str">
            <v>세금과공과-주민세(제조)</v>
          </cell>
          <cell r="F1594">
            <v>0</v>
          </cell>
          <cell r="G1594">
            <v>0</v>
          </cell>
          <cell r="H1594">
            <v>0</v>
          </cell>
          <cell r="I1594">
            <v>0</v>
          </cell>
          <cell r="J1594">
            <v>0</v>
          </cell>
          <cell r="K1594">
            <v>0</v>
          </cell>
          <cell r="L1594">
            <v>0</v>
          </cell>
          <cell r="M1594">
            <v>0</v>
          </cell>
          <cell r="N1594">
            <v>0</v>
          </cell>
          <cell r="O1594">
            <v>0</v>
          </cell>
          <cell r="P1594">
            <v>0</v>
          </cell>
          <cell r="Q1594">
            <v>0</v>
          </cell>
        </row>
        <row r="1595">
          <cell r="B1595" t="str">
            <v>천안공장제제2팀(일반제(앰플))5107140</v>
          </cell>
          <cell r="C1595" t="str">
            <v>천안공장제제2팀(일반제(앰플))</v>
          </cell>
          <cell r="D1595" t="str">
            <v>5107140</v>
          </cell>
          <cell r="E1595" t="str">
            <v>세금과공과-재산세(제조)</v>
          </cell>
          <cell r="F1595">
            <v>0</v>
          </cell>
          <cell r="G1595">
            <v>0</v>
          </cell>
          <cell r="H1595">
            <v>0</v>
          </cell>
          <cell r="I1595">
            <v>0</v>
          </cell>
          <cell r="J1595">
            <v>0</v>
          </cell>
          <cell r="K1595">
            <v>0</v>
          </cell>
          <cell r="L1595">
            <v>0</v>
          </cell>
          <cell r="M1595">
            <v>0</v>
          </cell>
          <cell r="N1595">
            <v>0</v>
          </cell>
          <cell r="O1595">
            <v>0</v>
          </cell>
          <cell r="P1595">
            <v>0</v>
          </cell>
          <cell r="Q1595">
            <v>0</v>
          </cell>
        </row>
        <row r="1596">
          <cell r="B1596" t="str">
            <v>천안공장제제2팀(일반제(앰플))5107150</v>
          </cell>
          <cell r="C1596" t="str">
            <v>천안공장제제2팀(일반제(앰플))</v>
          </cell>
          <cell r="D1596" t="str">
            <v>5107150</v>
          </cell>
          <cell r="E1596" t="str">
            <v>세금과공과-차량세(제조)</v>
          </cell>
          <cell r="F1596">
            <v>0</v>
          </cell>
          <cell r="G1596">
            <v>0</v>
          </cell>
          <cell r="H1596">
            <v>0</v>
          </cell>
          <cell r="I1596">
            <v>0</v>
          </cell>
          <cell r="J1596">
            <v>0</v>
          </cell>
          <cell r="K1596">
            <v>0</v>
          </cell>
          <cell r="L1596">
            <v>0</v>
          </cell>
          <cell r="M1596">
            <v>0</v>
          </cell>
          <cell r="N1596">
            <v>0</v>
          </cell>
          <cell r="O1596">
            <v>0</v>
          </cell>
          <cell r="P1596">
            <v>0</v>
          </cell>
          <cell r="Q1596">
            <v>0</v>
          </cell>
        </row>
        <row r="1597">
          <cell r="B1597" t="str">
            <v>천안공장제제2팀(일반제(앰플))5107160</v>
          </cell>
          <cell r="C1597" t="str">
            <v>천안공장제제2팀(일반제(앰플))</v>
          </cell>
          <cell r="D1597" t="str">
            <v>5107160</v>
          </cell>
          <cell r="E1597" t="str">
            <v>세금과공과-면허세(제조)</v>
          </cell>
          <cell r="F1597">
            <v>0</v>
          </cell>
          <cell r="G1597">
            <v>0</v>
          </cell>
          <cell r="H1597">
            <v>0</v>
          </cell>
          <cell r="I1597">
            <v>0</v>
          </cell>
          <cell r="J1597">
            <v>0</v>
          </cell>
          <cell r="K1597">
            <v>0</v>
          </cell>
          <cell r="L1597">
            <v>0</v>
          </cell>
          <cell r="M1597">
            <v>0</v>
          </cell>
          <cell r="N1597">
            <v>0</v>
          </cell>
          <cell r="O1597">
            <v>0</v>
          </cell>
          <cell r="P1597">
            <v>0</v>
          </cell>
          <cell r="Q1597">
            <v>0</v>
          </cell>
        </row>
        <row r="1598">
          <cell r="B1598" t="str">
            <v>천안공장제제2팀(일반제(앰플))5107170</v>
          </cell>
          <cell r="C1598" t="str">
            <v>천안공장제제2팀(일반제(앰플))</v>
          </cell>
          <cell r="D1598" t="str">
            <v>5107170</v>
          </cell>
          <cell r="E1598" t="str">
            <v>세금과공과-기타제세(제조)</v>
          </cell>
          <cell r="F1598">
            <v>0</v>
          </cell>
          <cell r="G1598">
            <v>0</v>
          </cell>
          <cell r="H1598">
            <v>0</v>
          </cell>
          <cell r="I1598">
            <v>0</v>
          </cell>
          <cell r="J1598">
            <v>0</v>
          </cell>
          <cell r="K1598">
            <v>0</v>
          </cell>
          <cell r="L1598">
            <v>0</v>
          </cell>
          <cell r="M1598">
            <v>0</v>
          </cell>
          <cell r="N1598">
            <v>0</v>
          </cell>
          <cell r="O1598">
            <v>0</v>
          </cell>
          <cell r="P1598">
            <v>0</v>
          </cell>
          <cell r="Q1598">
            <v>0</v>
          </cell>
        </row>
        <row r="1599">
          <cell r="B1599" t="str">
            <v>천안공장제제2팀(일반제(앰플))5107180</v>
          </cell>
          <cell r="C1599" t="str">
            <v>천안공장제제2팀(일반제(앰플))</v>
          </cell>
          <cell r="D1599" t="str">
            <v>5107180</v>
          </cell>
          <cell r="E1599" t="str">
            <v/>
          </cell>
          <cell r="F1599">
            <v>0</v>
          </cell>
          <cell r="G1599">
            <v>0</v>
          </cell>
          <cell r="H1599">
            <v>0</v>
          </cell>
          <cell r="I1599">
            <v>0</v>
          </cell>
          <cell r="J1599">
            <v>0</v>
          </cell>
          <cell r="K1599">
            <v>0</v>
          </cell>
          <cell r="L1599">
            <v>0</v>
          </cell>
          <cell r="M1599">
            <v>0</v>
          </cell>
          <cell r="N1599">
            <v>0</v>
          </cell>
          <cell r="O1599">
            <v>0</v>
          </cell>
          <cell r="P1599">
            <v>0</v>
          </cell>
          <cell r="Q1599">
            <v>0</v>
          </cell>
        </row>
        <row r="1600">
          <cell r="B1600" t="str">
            <v>천안공장제제2팀(일반제(앰플))5107190</v>
          </cell>
          <cell r="C1600" t="str">
            <v>천안공장제제2팀(일반제(앰플))</v>
          </cell>
          <cell r="D1600" t="str">
            <v>5107190</v>
          </cell>
          <cell r="E1600" t="str">
            <v>세금과공과-협회비(제조)</v>
          </cell>
          <cell r="F1600">
            <v>0</v>
          </cell>
          <cell r="G1600">
            <v>0</v>
          </cell>
          <cell r="H1600">
            <v>0</v>
          </cell>
          <cell r="I1600">
            <v>0</v>
          </cell>
          <cell r="J1600">
            <v>0</v>
          </cell>
          <cell r="K1600">
            <v>0</v>
          </cell>
          <cell r="L1600">
            <v>0</v>
          </cell>
          <cell r="M1600">
            <v>0</v>
          </cell>
          <cell r="N1600">
            <v>0</v>
          </cell>
          <cell r="O1600">
            <v>0</v>
          </cell>
          <cell r="P1600">
            <v>0</v>
          </cell>
          <cell r="Q1600">
            <v>0</v>
          </cell>
        </row>
        <row r="1601">
          <cell r="B1601" t="str">
            <v>천안공장제제2팀(일반제(앰플))5107210</v>
          </cell>
          <cell r="C1601" t="str">
            <v>천안공장제제2팀(일반제(앰플))</v>
          </cell>
          <cell r="D1601" t="str">
            <v>5107210</v>
          </cell>
          <cell r="E1601" t="str">
            <v>세금과공과-공과금(제조)</v>
          </cell>
          <cell r="F1601">
            <v>0</v>
          </cell>
          <cell r="G1601">
            <v>0</v>
          </cell>
          <cell r="H1601">
            <v>0</v>
          </cell>
          <cell r="I1601">
            <v>0</v>
          </cell>
          <cell r="J1601">
            <v>0</v>
          </cell>
          <cell r="K1601">
            <v>0</v>
          </cell>
          <cell r="L1601">
            <v>0</v>
          </cell>
          <cell r="M1601">
            <v>0</v>
          </cell>
          <cell r="N1601">
            <v>0</v>
          </cell>
          <cell r="O1601">
            <v>0</v>
          </cell>
          <cell r="P1601">
            <v>0</v>
          </cell>
          <cell r="Q1601">
            <v>0</v>
          </cell>
        </row>
        <row r="1602">
          <cell r="B1602" t="str">
            <v>천안공장제제2팀(일반제(앰플))5108110</v>
          </cell>
          <cell r="C1602" t="str">
            <v>천안공장제제2팀(일반제(앰플))</v>
          </cell>
          <cell r="D1602" t="str">
            <v>5108110</v>
          </cell>
          <cell r="E1602" t="str">
            <v>지급임차료-건물임차료(제조)</v>
          </cell>
          <cell r="F1602">
            <v>0</v>
          </cell>
          <cell r="G1602">
            <v>0</v>
          </cell>
          <cell r="H1602">
            <v>0</v>
          </cell>
          <cell r="I1602">
            <v>0</v>
          </cell>
          <cell r="J1602">
            <v>0</v>
          </cell>
          <cell r="K1602">
            <v>0</v>
          </cell>
          <cell r="L1602">
            <v>0</v>
          </cell>
          <cell r="M1602">
            <v>0</v>
          </cell>
          <cell r="N1602">
            <v>0</v>
          </cell>
          <cell r="O1602">
            <v>0</v>
          </cell>
          <cell r="P1602">
            <v>0</v>
          </cell>
          <cell r="Q1602">
            <v>0</v>
          </cell>
        </row>
        <row r="1603">
          <cell r="B1603" t="str">
            <v>천안공장제제2팀(일반제(앰플))5108120</v>
          </cell>
          <cell r="C1603" t="str">
            <v>천안공장제제2팀(일반제(앰플))</v>
          </cell>
          <cell r="D1603" t="str">
            <v>5108120</v>
          </cell>
          <cell r="E1603" t="str">
            <v/>
          </cell>
          <cell r="F1603">
            <v>0</v>
          </cell>
          <cell r="G1603">
            <v>0</v>
          </cell>
          <cell r="H1603">
            <v>0</v>
          </cell>
          <cell r="I1603">
            <v>0</v>
          </cell>
          <cell r="J1603">
            <v>0</v>
          </cell>
          <cell r="K1603">
            <v>0</v>
          </cell>
          <cell r="L1603">
            <v>0</v>
          </cell>
          <cell r="M1603">
            <v>0</v>
          </cell>
          <cell r="N1603">
            <v>0</v>
          </cell>
          <cell r="O1603">
            <v>0</v>
          </cell>
          <cell r="P1603">
            <v>0</v>
          </cell>
          <cell r="Q1603">
            <v>0</v>
          </cell>
        </row>
        <row r="1604">
          <cell r="B1604" t="str">
            <v>천안공장제제2팀(일반제(앰플))5108130</v>
          </cell>
          <cell r="C1604" t="str">
            <v>천안공장제제2팀(일반제(앰플))</v>
          </cell>
          <cell r="D1604" t="str">
            <v>5108130</v>
          </cell>
          <cell r="E1604" t="str">
            <v/>
          </cell>
          <cell r="F1604">
            <v>0</v>
          </cell>
          <cell r="G1604">
            <v>0</v>
          </cell>
          <cell r="H1604">
            <v>0</v>
          </cell>
          <cell r="I1604">
            <v>0</v>
          </cell>
          <cell r="J1604">
            <v>0</v>
          </cell>
          <cell r="K1604">
            <v>0</v>
          </cell>
          <cell r="L1604">
            <v>0</v>
          </cell>
          <cell r="M1604">
            <v>0</v>
          </cell>
          <cell r="N1604">
            <v>0</v>
          </cell>
          <cell r="O1604">
            <v>0</v>
          </cell>
          <cell r="P1604">
            <v>0</v>
          </cell>
          <cell r="Q1604">
            <v>0</v>
          </cell>
        </row>
        <row r="1605">
          <cell r="B1605" t="str">
            <v>천안공장제제2팀(일반제(앰플))5108140</v>
          </cell>
          <cell r="C1605" t="str">
            <v>천안공장제제2팀(일반제(앰플))</v>
          </cell>
          <cell r="D1605" t="str">
            <v>5108140</v>
          </cell>
          <cell r="E1605" t="str">
            <v>지급임차료-점용료(제조)</v>
          </cell>
          <cell r="F1605">
            <v>0</v>
          </cell>
          <cell r="G1605">
            <v>0</v>
          </cell>
          <cell r="H1605">
            <v>0</v>
          </cell>
          <cell r="I1605">
            <v>0</v>
          </cell>
          <cell r="J1605">
            <v>0</v>
          </cell>
          <cell r="K1605">
            <v>0</v>
          </cell>
          <cell r="L1605">
            <v>0</v>
          </cell>
          <cell r="M1605">
            <v>0</v>
          </cell>
          <cell r="N1605">
            <v>0</v>
          </cell>
          <cell r="O1605">
            <v>0</v>
          </cell>
          <cell r="P1605">
            <v>0</v>
          </cell>
          <cell r="Q1605">
            <v>0</v>
          </cell>
        </row>
        <row r="1606">
          <cell r="B1606" t="str">
            <v>천안공장제제2팀(일반제(앰플))5108150</v>
          </cell>
          <cell r="C1606" t="str">
            <v>천안공장제제2팀(일반제(앰플))</v>
          </cell>
          <cell r="D1606" t="str">
            <v>5108150</v>
          </cell>
          <cell r="E1606" t="str">
            <v/>
          </cell>
          <cell r="F1606">
            <v>0</v>
          </cell>
          <cell r="G1606">
            <v>0</v>
          </cell>
          <cell r="H1606">
            <v>0</v>
          </cell>
          <cell r="I1606">
            <v>0</v>
          </cell>
          <cell r="J1606">
            <v>0</v>
          </cell>
          <cell r="K1606">
            <v>0</v>
          </cell>
          <cell r="L1606">
            <v>0</v>
          </cell>
          <cell r="M1606">
            <v>0</v>
          </cell>
          <cell r="N1606">
            <v>0</v>
          </cell>
          <cell r="O1606">
            <v>0</v>
          </cell>
          <cell r="P1606">
            <v>0</v>
          </cell>
          <cell r="Q1606">
            <v>0</v>
          </cell>
        </row>
        <row r="1607">
          <cell r="B1607" t="str">
            <v>천안공장제제2팀(일반제(앰플))5108160</v>
          </cell>
          <cell r="C1607" t="str">
            <v>천안공장제제2팀(일반제(앰플))</v>
          </cell>
          <cell r="D1607" t="str">
            <v>5108160</v>
          </cell>
          <cell r="E1607" t="str">
            <v/>
          </cell>
          <cell r="F1607">
            <v>0</v>
          </cell>
          <cell r="G1607">
            <v>0</v>
          </cell>
          <cell r="H1607">
            <v>0</v>
          </cell>
          <cell r="I1607">
            <v>0</v>
          </cell>
          <cell r="J1607">
            <v>0</v>
          </cell>
          <cell r="K1607">
            <v>0</v>
          </cell>
          <cell r="L1607">
            <v>0</v>
          </cell>
          <cell r="M1607">
            <v>0</v>
          </cell>
          <cell r="N1607">
            <v>0</v>
          </cell>
          <cell r="O1607">
            <v>0</v>
          </cell>
          <cell r="P1607">
            <v>0</v>
          </cell>
          <cell r="Q1607">
            <v>0</v>
          </cell>
        </row>
        <row r="1608">
          <cell r="B1608" t="str">
            <v>천안공장제제2팀(일반제(앰플))5108161</v>
          </cell>
          <cell r="C1608" t="str">
            <v>천안공장제제2팀(일반제(앰플))</v>
          </cell>
          <cell r="D1608" t="str">
            <v>5108161</v>
          </cell>
          <cell r="E1608" t="str">
            <v>지급임차료-차량렌트료(제조)</v>
          </cell>
          <cell r="F1608">
            <v>0</v>
          </cell>
          <cell r="G1608">
            <v>0</v>
          </cell>
          <cell r="H1608">
            <v>0</v>
          </cell>
          <cell r="I1608">
            <v>0</v>
          </cell>
          <cell r="J1608">
            <v>0</v>
          </cell>
          <cell r="K1608">
            <v>0</v>
          </cell>
          <cell r="L1608">
            <v>0</v>
          </cell>
          <cell r="M1608">
            <v>0</v>
          </cell>
          <cell r="N1608">
            <v>0</v>
          </cell>
          <cell r="O1608">
            <v>0</v>
          </cell>
          <cell r="P1608">
            <v>0</v>
          </cell>
          <cell r="Q1608">
            <v>0</v>
          </cell>
        </row>
        <row r="1609">
          <cell r="B1609" t="str">
            <v>천안공장제제2팀(일반제(앰플))5108162</v>
          </cell>
          <cell r="C1609" t="str">
            <v>천안공장제제2팀(일반제(앰플))</v>
          </cell>
          <cell r="D1609" t="str">
            <v>5108162</v>
          </cell>
          <cell r="E1609" t="str">
            <v>지급임차료-차량리스료(제조)</v>
          </cell>
          <cell r="F1609">
            <v>0</v>
          </cell>
          <cell r="G1609">
            <v>0</v>
          </cell>
          <cell r="H1609">
            <v>0</v>
          </cell>
          <cell r="I1609">
            <v>0</v>
          </cell>
          <cell r="J1609">
            <v>0</v>
          </cell>
          <cell r="K1609">
            <v>0</v>
          </cell>
          <cell r="L1609">
            <v>0</v>
          </cell>
          <cell r="M1609">
            <v>0</v>
          </cell>
          <cell r="N1609">
            <v>0</v>
          </cell>
          <cell r="O1609">
            <v>0</v>
          </cell>
          <cell r="P1609">
            <v>0</v>
          </cell>
          <cell r="Q1609">
            <v>0</v>
          </cell>
        </row>
        <row r="1610">
          <cell r="B1610" t="str">
            <v>천안공장제제2팀(일반제(앰플))5109110</v>
          </cell>
          <cell r="C1610" t="str">
            <v>천안공장제제2팀(일반제(앰플))</v>
          </cell>
          <cell r="D1610" t="str">
            <v>5109110</v>
          </cell>
          <cell r="E1610" t="str">
            <v>감가상각비-건물(제조)</v>
          </cell>
          <cell r="F1610">
            <v>0</v>
          </cell>
          <cell r="G1610">
            <v>0</v>
          </cell>
          <cell r="H1610">
            <v>0</v>
          </cell>
          <cell r="I1610">
            <v>0</v>
          </cell>
          <cell r="J1610">
            <v>0</v>
          </cell>
          <cell r="K1610">
            <v>0</v>
          </cell>
          <cell r="L1610">
            <v>0</v>
          </cell>
          <cell r="M1610">
            <v>0</v>
          </cell>
          <cell r="N1610">
            <v>0</v>
          </cell>
          <cell r="O1610">
            <v>0</v>
          </cell>
          <cell r="P1610">
            <v>0</v>
          </cell>
          <cell r="Q1610">
            <v>0</v>
          </cell>
        </row>
        <row r="1611">
          <cell r="B1611" t="str">
            <v>천안공장제제2팀(일반제(앰플))5109120</v>
          </cell>
          <cell r="C1611" t="str">
            <v>천안공장제제2팀(일반제(앰플))</v>
          </cell>
          <cell r="D1611" t="str">
            <v>5109120</v>
          </cell>
          <cell r="E1611" t="str">
            <v>감가상각비-구축물(제조)</v>
          </cell>
          <cell r="F1611">
            <v>0</v>
          </cell>
          <cell r="G1611">
            <v>0</v>
          </cell>
          <cell r="H1611">
            <v>0</v>
          </cell>
          <cell r="I1611">
            <v>0</v>
          </cell>
          <cell r="J1611">
            <v>0</v>
          </cell>
          <cell r="K1611">
            <v>0</v>
          </cell>
          <cell r="L1611">
            <v>0</v>
          </cell>
          <cell r="M1611">
            <v>0</v>
          </cell>
          <cell r="N1611">
            <v>0</v>
          </cell>
          <cell r="O1611">
            <v>0</v>
          </cell>
          <cell r="P1611">
            <v>0</v>
          </cell>
          <cell r="Q1611">
            <v>0</v>
          </cell>
        </row>
        <row r="1612">
          <cell r="B1612" t="str">
            <v>천안공장제제2팀(일반제(앰플))5109130</v>
          </cell>
          <cell r="C1612" t="str">
            <v>천안공장제제2팀(일반제(앰플))</v>
          </cell>
          <cell r="D1612" t="str">
            <v>5109130</v>
          </cell>
          <cell r="E1612" t="str">
            <v>감가상각비-기계장치(제조)</v>
          </cell>
          <cell r="F1612">
            <v>9261272</v>
          </cell>
          <cell r="G1612">
            <v>9261272</v>
          </cell>
          <cell r="H1612">
            <v>9261272</v>
          </cell>
          <cell r="I1612">
            <v>9261272</v>
          </cell>
          <cell r="J1612">
            <v>9261272</v>
          </cell>
          <cell r="K1612">
            <v>9261272</v>
          </cell>
          <cell r="L1612">
            <v>9261272</v>
          </cell>
          <cell r="M1612">
            <v>9261272</v>
          </cell>
          <cell r="N1612">
            <v>9261272</v>
          </cell>
          <cell r="O1612">
            <v>9261272</v>
          </cell>
          <cell r="P1612">
            <v>9261272</v>
          </cell>
          <cell r="Q1612">
            <v>0</v>
          </cell>
        </row>
        <row r="1613">
          <cell r="B1613" t="str">
            <v>천안공장제제2팀(일반제(앰플))5109140</v>
          </cell>
          <cell r="C1613" t="str">
            <v>천안공장제제2팀(일반제(앰플))</v>
          </cell>
          <cell r="D1613" t="str">
            <v>5109140</v>
          </cell>
          <cell r="E1613" t="str">
            <v>감가상각비-공구기구(제조)</v>
          </cell>
          <cell r="F1613">
            <v>83317</v>
          </cell>
          <cell r="G1613">
            <v>83317</v>
          </cell>
          <cell r="H1613">
            <v>83317</v>
          </cell>
          <cell r="I1613">
            <v>83297</v>
          </cell>
          <cell r="J1613">
            <v>0</v>
          </cell>
          <cell r="K1613">
            <v>0</v>
          </cell>
          <cell r="L1613">
            <v>0</v>
          </cell>
          <cell r="M1613">
            <v>0</v>
          </cell>
          <cell r="N1613">
            <v>0</v>
          </cell>
          <cell r="O1613">
            <v>0</v>
          </cell>
          <cell r="P1613">
            <v>0</v>
          </cell>
          <cell r="Q1613">
            <v>0</v>
          </cell>
        </row>
        <row r="1614">
          <cell r="B1614" t="str">
            <v>천안공장제제2팀(일반제(앰플))5109150</v>
          </cell>
          <cell r="C1614" t="str">
            <v>천안공장제제2팀(일반제(앰플))</v>
          </cell>
          <cell r="D1614" t="str">
            <v>5109150</v>
          </cell>
          <cell r="E1614" t="str">
            <v>감가상각비-차량운반구(제조)</v>
          </cell>
          <cell r="F1614">
            <v>0</v>
          </cell>
          <cell r="G1614">
            <v>0</v>
          </cell>
          <cell r="H1614">
            <v>0</v>
          </cell>
          <cell r="I1614">
            <v>0</v>
          </cell>
          <cell r="J1614">
            <v>0</v>
          </cell>
          <cell r="K1614">
            <v>0</v>
          </cell>
          <cell r="L1614">
            <v>0</v>
          </cell>
          <cell r="M1614">
            <v>0</v>
          </cell>
          <cell r="N1614">
            <v>0</v>
          </cell>
          <cell r="O1614">
            <v>0</v>
          </cell>
          <cell r="P1614">
            <v>0</v>
          </cell>
          <cell r="Q1614">
            <v>0</v>
          </cell>
        </row>
        <row r="1615">
          <cell r="B1615" t="str">
            <v>천안공장제제2팀(일반제(앰플))5109160</v>
          </cell>
          <cell r="C1615" t="str">
            <v>천안공장제제2팀(일반제(앰플))</v>
          </cell>
          <cell r="D1615" t="str">
            <v>5109160</v>
          </cell>
          <cell r="E1615" t="str">
            <v/>
          </cell>
          <cell r="F1615">
            <v>0</v>
          </cell>
          <cell r="G1615">
            <v>0</v>
          </cell>
          <cell r="H1615">
            <v>0</v>
          </cell>
          <cell r="I1615">
            <v>0</v>
          </cell>
          <cell r="J1615">
            <v>0</v>
          </cell>
          <cell r="K1615">
            <v>0</v>
          </cell>
          <cell r="L1615">
            <v>0</v>
          </cell>
          <cell r="M1615">
            <v>0</v>
          </cell>
          <cell r="N1615">
            <v>0</v>
          </cell>
          <cell r="O1615">
            <v>0</v>
          </cell>
          <cell r="P1615">
            <v>0</v>
          </cell>
          <cell r="Q1615">
            <v>0</v>
          </cell>
        </row>
        <row r="1616">
          <cell r="B1616" t="str">
            <v>천안공장제제2팀(일반제(앰플))5109170</v>
          </cell>
          <cell r="C1616" t="str">
            <v>천안공장제제2팀(일반제(앰플))</v>
          </cell>
          <cell r="D1616" t="str">
            <v>5109170</v>
          </cell>
          <cell r="E1616" t="str">
            <v>감가상각비-산업재산권(제조)</v>
          </cell>
          <cell r="F1616">
            <v>0</v>
          </cell>
          <cell r="G1616">
            <v>0</v>
          </cell>
          <cell r="H1616">
            <v>0</v>
          </cell>
          <cell r="I1616">
            <v>0</v>
          </cell>
          <cell r="J1616">
            <v>0</v>
          </cell>
          <cell r="K1616">
            <v>0</v>
          </cell>
          <cell r="L1616">
            <v>0</v>
          </cell>
          <cell r="M1616">
            <v>0</v>
          </cell>
          <cell r="N1616">
            <v>0</v>
          </cell>
          <cell r="O1616">
            <v>0</v>
          </cell>
          <cell r="P1616">
            <v>0</v>
          </cell>
          <cell r="Q1616">
            <v>0</v>
          </cell>
        </row>
        <row r="1617">
          <cell r="B1617" t="str">
            <v>천안공장제제2팀(일반제(앰플))5109180</v>
          </cell>
          <cell r="C1617" t="str">
            <v>천안공장제제2팀(일반제(앰플))</v>
          </cell>
          <cell r="D1617" t="str">
            <v>5109180</v>
          </cell>
          <cell r="E1617" t="str">
            <v/>
          </cell>
          <cell r="F1617">
            <v>0</v>
          </cell>
          <cell r="G1617">
            <v>0</v>
          </cell>
          <cell r="H1617">
            <v>0</v>
          </cell>
          <cell r="I1617">
            <v>0</v>
          </cell>
          <cell r="J1617">
            <v>0</v>
          </cell>
          <cell r="K1617">
            <v>0</v>
          </cell>
          <cell r="L1617">
            <v>0</v>
          </cell>
          <cell r="M1617">
            <v>0</v>
          </cell>
          <cell r="N1617">
            <v>0</v>
          </cell>
          <cell r="O1617">
            <v>0</v>
          </cell>
          <cell r="P1617">
            <v>0</v>
          </cell>
          <cell r="Q1617">
            <v>0</v>
          </cell>
        </row>
        <row r="1618">
          <cell r="B1618" t="str">
            <v>천안공장제제2팀(일반제(앰플))5109190</v>
          </cell>
          <cell r="C1618" t="str">
            <v>천안공장제제2팀(일반제(앰플))</v>
          </cell>
          <cell r="D1618" t="str">
            <v>5109190</v>
          </cell>
          <cell r="E1618" t="str">
            <v/>
          </cell>
          <cell r="F1618">
            <v>0</v>
          </cell>
          <cell r="G1618">
            <v>0</v>
          </cell>
          <cell r="H1618">
            <v>0</v>
          </cell>
          <cell r="I1618">
            <v>0</v>
          </cell>
          <cell r="J1618">
            <v>0</v>
          </cell>
          <cell r="K1618">
            <v>0</v>
          </cell>
          <cell r="L1618">
            <v>0</v>
          </cell>
          <cell r="M1618">
            <v>0</v>
          </cell>
          <cell r="N1618">
            <v>0</v>
          </cell>
          <cell r="O1618">
            <v>0</v>
          </cell>
          <cell r="P1618">
            <v>0</v>
          </cell>
          <cell r="Q1618">
            <v>0</v>
          </cell>
        </row>
        <row r="1619">
          <cell r="B1619" t="str">
            <v>천안공장제제2팀(일반제(앰플))5109210</v>
          </cell>
          <cell r="C1619" t="str">
            <v>천안공장제제2팀(일반제(앰플))</v>
          </cell>
          <cell r="D1619" t="str">
            <v>5109210</v>
          </cell>
          <cell r="E1619" t="str">
            <v>감가상각비-임차자산개량(제조)</v>
          </cell>
          <cell r="F1619">
            <v>0</v>
          </cell>
          <cell r="G1619">
            <v>0</v>
          </cell>
          <cell r="H1619">
            <v>0</v>
          </cell>
          <cell r="I1619">
            <v>0</v>
          </cell>
          <cell r="J1619">
            <v>0</v>
          </cell>
          <cell r="K1619">
            <v>0</v>
          </cell>
          <cell r="L1619">
            <v>0</v>
          </cell>
          <cell r="M1619">
            <v>0</v>
          </cell>
          <cell r="N1619">
            <v>0</v>
          </cell>
          <cell r="O1619">
            <v>0</v>
          </cell>
          <cell r="P1619">
            <v>0</v>
          </cell>
          <cell r="Q1619">
            <v>0</v>
          </cell>
        </row>
        <row r="1620">
          <cell r="B1620" t="str">
            <v>천안공장제제2팀(일반제(앰플))5109220</v>
          </cell>
          <cell r="C1620" t="str">
            <v>천안공장제제2팀(일반제(앰플))</v>
          </cell>
          <cell r="D1620" t="str">
            <v>5109220</v>
          </cell>
          <cell r="E1620" t="str">
            <v>감가상각비-비품(제조)</v>
          </cell>
          <cell r="F1620">
            <v>0</v>
          </cell>
          <cell r="G1620">
            <v>0</v>
          </cell>
          <cell r="H1620">
            <v>0</v>
          </cell>
          <cell r="I1620">
            <v>0</v>
          </cell>
          <cell r="J1620">
            <v>0</v>
          </cell>
          <cell r="K1620">
            <v>0</v>
          </cell>
          <cell r="L1620">
            <v>0</v>
          </cell>
          <cell r="M1620">
            <v>0</v>
          </cell>
          <cell r="N1620">
            <v>0</v>
          </cell>
          <cell r="O1620">
            <v>0</v>
          </cell>
          <cell r="P1620">
            <v>0</v>
          </cell>
          <cell r="Q1620">
            <v>0</v>
          </cell>
        </row>
        <row r="1621">
          <cell r="B1621" t="str">
            <v>천안공장제제2팀(일반제(앰플))5110110</v>
          </cell>
          <cell r="C1621" t="str">
            <v>천안공장제제2팀(일반제(앰플))</v>
          </cell>
          <cell r="D1621" t="str">
            <v>5110110</v>
          </cell>
          <cell r="E1621" t="str">
            <v>수선비-건물(제조)</v>
          </cell>
          <cell r="F1621">
            <v>0</v>
          </cell>
          <cell r="G1621">
            <v>0</v>
          </cell>
          <cell r="H1621">
            <v>0</v>
          </cell>
          <cell r="I1621">
            <v>0</v>
          </cell>
          <cell r="J1621">
            <v>0</v>
          </cell>
          <cell r="K1621">
            <v>0</v>
          </cell>
          <cell r="L1621">
            <v>0</v>
          </cell>
          <cell r="M1621">
            <v>0</v>
          </cell>
          <cell r="N1621">
            <v>0</v>
          </cell>
          <cell r="O1621">
            <v>0</v>
          </cell>
          <cell r="P1621">
            <v>0</v>
          </cell>
          <cell r="Q1621">
            <v>0</v>
          </cell>
        </row>
        <row r="1622">
          <cell r="B1622" t="str">
            <v>천안공장제제2팀(일반제(앰플))5110120</v>
          </cell>
          <cell r="C1622" t="str">
            <v>천안공장제제2팀(일반제(앰플))</v>
          </cell>
          <cell r="D1622" t="str">
            <v>5110120</v>
          </cell>
          <cell r="E1622" t="str">
            <v>수선비-구축물(제조)</v>
          </cell>
          <cell r="F1622">
            <v>0</v>
          </cell>
          <cell r="G1622">
            <v>0</v>
          </cell>
          <cell r="H1622">
            <v>0</v>
          </cell>
          <cell r="I1622">
            <v>0</v>
          </cell>
          <cell r="J1622">
            <v>0</v>
          </cell>
          <cell r="K1622">
            <v>0</v>
          </cell>
          <cell r="L1622">
            <v>0</v>
          </cell>
          <cell r="M1622">
            <v>0</v>
          </cell>
          <cell r="N1622">
            <v>0</v>
          </cell>
          <cell r="O1622">
            <v>0</v>
          </cell>
          <cell r="P1622">
            <v>0</v>
          </cell>
          <cell r="Q1622">
            <v>0</v>
          </cell>
        </row>
        <row r="1623">
          <cell r="B1623" t="str">
            <v>천안공장제제2팀(일반제(앰플))5110130</v>
          </cell>
          <cell r="C1623" t="str">
            <v>천안공장제제2팀(일반제(앰플))</v>
          </cell>
          <cell r="D1623" t="str">
            <v>5110130</v>
          </cell>
          <cell r="E1623" t="str">
            <v>수선비-기계장치(제조)</v>
          </cell>
          <cell r="F1623">
            <v>0</v>
          </cell>
          <cell r="G1623">
            <v>0</v>
          </cell>
          <cell r="H1623">
            <v>0</v>
          </cell>
          <cell r="I1623">
            <v>0</v>
          </cell>
          <cell r="J1623">
            <v>0</v>
          </cell>
          <cell r="K1623">
            <v>0</v>
          </cell>
          <cell r="L1623">
            <v>0</v>
          </cell>
          <cell r="M1623">
            <v>0</v>
          </cell>
          <cell r="N1623">
            <v>0</v>
          </cell>
          <cell r="O1623">
            <v>0</v>
          </cell>
          <cell r="P1623">
            <v>0</v>
          </cell>
          <cell r="Q1623">
            <v>0</v>
          </cell>
        </row>
        <row r="1624">
          <cell r="B1624" t="str">
            <v>천안공장제제2팀(일반제(앰플))5110140</v>
          </cell>
          <cell r="C1624" t="str">
            <v>천안공장제제2팀(일반제(앰플))</v>
          </cell>
          <cell r="D1624" t="str">
            <v>5110140</v>
          </cell>
          <cell r="E1624" t="str">
            <v>수선비-공구기구비품(제조)</v>
          </cell>
          <cell r="F1624">
            <v>0</v>
          </cell>
          <cell r="G1624">
            <v>0</v>
          </cell>
          <cell r="H1624">
            <v>0</v>
          </cell>
          <cell r="I1624">
            <v>0</v>
          </cell>
          <cell r="J1624">
            <v>0</v>
          </cell>
          <cell r="K1624">
            <v>0</v>
          </cell>
          <cell r="L1624">
            <v>0</v>
          </cell>
          <cell r="M1624">
            <v>0</v>
          </cell>
          <cell r="N1624">
            <v>0</v>
          </cell>
          <cell r="O1624">
            <v>0</v>
          </cell>
          <cell r="P1624">
            <v>0</v>
          </cell>
          <cell r="Q1624">
            <v>0</v>
          </cell>
        </row>
        <row r="1625">
          <cell r="B1625" t="str">
            <v>천안공장제제2팀(일반제(앰플))5110160</v>
          </cell>
          <cell r="C1625" t="str">
            <v>천안공장제제2팀(일반제(앰플))</v>
          </cell>
          <cell r="D1625" t="str">
            <v>5110160</v>
          </cell>
          <cell r="E1625" t="str">
            <v>수선비-안전보건비_출고(제조)</v>
          </cell>
          <cell r="F1625">
            <v>0</v>
          </cell>
          <cell r="G1625">
            <v>0</v>
          </cell>
          <cell r="H1625">
            <v>0</v>
          </cell>
          <cell r="I1625">
            <v>0</v>
          </cell>
          <cell r="J1625">
            <v>0</v>
          </cell>
          <cell r="K1625">
            <v>0</v>
          </cell>
          <cell r="L1625">
            <v>0</v>
          </cell>
          <cell r="M1625">
            <v>0</v>
          </cell>
          <cell r="N1625">
            <v>0</v>
          </cell>
          <cell r="O1625">
            <v>0</v>
          </cell>
          <cell r="P1625">
            <v>0</v>
          </cell>
          <cell r="Q1625">
            <v>0</v>
          </cell>
        </row>
        <row r="1626">
          <cell r="B1626" t="str">
            <v>천안공장제제2팀(일반제(앰플))5110150</v>
          </cell>
          <cell r="C1626" t="str">
            <v>천안공장제제2팀(일반제(앰플))</v>
          </cell>
          <cell r="D1626">
            <v>5110150</v>
          </cell>
          <cell r="E1626" t="str">
            <v>수선비-안전보건비(제조)</v>
          </cell>
          <cell r="F1626">
            <v>0</v>
          </cell>
          <cell r="G1626">
            <v>0</v>
          </cell>
          <cell r="H1626">
            <v>0</v>
          </cell>
          <cell r="I1626">
            <v>0</v>
          </cell>
          <cell r="J1626">
            <v>0</v>
          </cell>
          <cell r="K1626">
            <v>0</v>
          </cell>
          <cell r="L1626">
            <v>0</v>
          </cell>
          <cell r="M1626">
            <v>0</v>
          </cell>
          <cell r="N1626">
            <v>0</v>
          </cell>
          <cell r="O1626">
            <v>0</v>
          </cell>
          <cell r="P1626">
            <v>0</v>
          </cell>
          <cell r="Q1626">
            <v>0</v>
          </cell>
        </row>
        <row r="1627">
          <cell r="B1627" t="str">
            <v>천안공장제제2팀(일반제(앰플))5111110</v>
          </cell>
          <cell r="C1627" t="str">
            <v>천안공장제제2팀(일반제(앰플))</v>
          </cell>
          <cell r="D1627" t="str">
            <v>5111110</v>
          </cell>
          <cell r="E1627" t="str">
            <v>보험료-건물(제조)</v>
          </cell>
          <cell r="F1627">
            <v>0</v>
          </cell>
          <cell r="G1627">
            <v>0</v>
          </cell>
          <cell r="H1627">
            <v>0</v>
          </cell>
          <cell r="I1627">
            <v>0</v>
          </cell>
          <cell r="J1627">
            <v>0</v>
          </cell>
          <cell r="K1627">
            <v>0</v>
          </cell>
          <cell r="L1627">
            <v>0</v>
          </cell>
          <cell r="M1627">
            <v>0</v>
          </cell>
          <cell r="N1627">
            <v>0</v>
          </cell>
          <cell r="O1627">
            <v>0</v>
          </cell>
          <cell r="P1627">
            <v>0</v>
          </cell>
          <cell r="Q1627">
            <v>0</v>
          </cell>
        </row>
        <row r="1628">
          <cell r="B1628" t="str">
            <v>천안공장제제2팀(일반제(앰플))5111120</v>
          </cell>
          <cell r="C1628" t="str">
            <v>천안공장제제2팀(일반제(앰플))</v>
          </cell>
          <cell r="D1628" t="str">
            <v>5111120</v>
          </cell>
          <cell r="E1628" t="str">
            <v>보험료-기계장치(제조)</v>
          </cell>
          <cell r="F1628">
            <v>0</v>
          </cell>
          <cell r="G1628">
            <v>0</v>
          </cell>
          <cell r="H1628">
            <v>0</v>
          </cell>
          <cell r="I1628">
            <v>0</v>
          </cell>
          <cell r="J1628">
            <v>0</v>
          </cell>
          <cell r="K1628">
            <v>0</v>
          </cell>
          <cell r="L1628">
            <v>0</v>
          </cell>
          <cell r="M1628">
            <v>0</v>
          </cell>
          <cell r="N1628">
            <v>0</v>
          </cell>
          <cell r="O1628">
            <v>0</v>
          </cell>
          <cell r="P1628">
            <v>0</v>
          </cell>
          <cell r="Q1628">
            <v>0</v>
          </cell>
        </row>
        <row r="1629">
          <cell r="B1629" t="str">
            <v>천안공장제제2팀(일반제(앰플))5111130</v>
          </cell>
          <cell r="C1629" t="str">
            <v>천안공장제제2팀(일반제(앰플))</v>
          </cell>
          <cell r="D1629" t="str">
            <v>5111130</v>
          </cell>
          <cell r="E1629" t="str">
            <v>보험료-재고품(제조)</v>
          </cell>
          <cell r="F1629">
            <v>0</v>
          </cell>
          <cell r="G1629">
            <v>0</v>
          </cell>
          <cell r="H1629">
            <v>0</v>
          </cell>
          <cell r="I1629">
            <v>0</v>
          </cell>
          <cell r="J1629">
            <v>0</v>
          </cell>
          <cell r="K1629">
            <v>0</v>
          </cell>
          <cell r="L1629">
            <v>0</v>
          </cell>
          <cell r="M1629">
            <v>0</v>
          </cell>
          <cell r="N1629">
            <v>0</v>
          </cell>
          <cell r="O1629">
            <v>0</v>
          </cell>
          <cell r="P1629">
            <v>0</v>
          </cell>
          <cell r="Q1629">
            <v>0</v>
          </cell>
        </row>
        <row r="1630">
          <cell r="B1630" t="str">
            <v>천안공장제제2팀(일반제(앰플))5111140</v>
          </cell>
          <cell r="C1630" t="str">
            <v>천안공장제제2팀(일반제(앰플))</v>
          </cell>
          <cell r="D1630" t="str">
            <v>5111140</v>
          </cell>
          <cell r="E1630" t="str">
            <v/>
          </cell>
          <cell r="F1630">
            <v>0</v>
          </cell>
          <cell r="G1630">
            <v>0</v>
          </cell>
          <cell r="H1630">
            <v>0</v>
          </cell>
          <cell r="I1630">
            <v>0</v>
          </cell>
          <cell r="J1630">
            <v>0</v>
          </cell>
          <cell r="K1630">
            <v>0</v>
          </cell>
          <cell r="L1630">
            <v>0</v>
          </cell>
          <cell r="M1630">
            <v>0</v>
          </cell>
          <cell r="N1630">
            <v>0</v>
          </cell>
          <cell r="O1630">
            <v>0</v>
          </cell>
          <cell r="P1630">
            <v>0</v>
          </cell>
          <cell r="Q1630">
            <v>0</v>
          </cell>
        </row>
        <row r="1631">
          <cell r="B1631" t="str">
            <v>천안공장제제2팀(일반제(앰플))5111150</v>
          </cell>
          <cell r="C1631" t="str">
            <v>천안공장제제2팀(일반제(앰플))</v>
          </cell>
          <cell r="D1631" t="str">
            <v>5111150</v>
          </cell>
          <cell r="E1631" t="str">
            <v/>
          </cell>
          <cell r="F1631">
            <v>0</v>
          </cell>
          <cell r="G1631">
            <v>0</v>
          </cell>
          <cell r="H1631">
            <v>0</v>
          </cell>
          <cell r="I1631">
            <v>0</v>
          </cell>
          <cell r="J1631">
            <v>0</v>
          </cell>
          <cell r="K1631">
            <v>0</v>
          </cell>
          <cell r="L1631">
            <v>0</v>
          </cell>
          <cell r="M1631">
            <v>0</v>
          </cell>
          <cell r="N1631">
            <v>0</v>
          </cell>
          <cell r="O1631">
            <v>0</v>
          </cell>
          <cell r="P1631">
            <v>0</v>
          </cell>
          <cell r="Q1631">
            <v>0</v>
          </cell>
        </row>
        <row r="1632">
          <cell r="B1632" t="str">
            <v>천안공장제제2팀(일반제(앰플))5111160</v>
          </cell>
          <cell r="C1632" t="str">
            <v>천안공장제제2팀(일반제(앰플))</v>
          </cell>
          <cell r="D1632" t="str">
            <v>5111160</v>
          </cell>
          <cell r="E1632" t="str">
            <v>보험료-제보험(제조)</v>
          </cell>
          <cell r="F1632">
            <v>0</v>
          </cell>
          <cell r="G1632">
            <v>0</v>
          </cell>
          <cell r="H1632">
            <v>0</v>
          </cell>
          <cell r="I1632">
            <v>0</v>
          </cell>
          <cell r="J1632">
            <v>0</v>
          </cell>
          <cell r="K1632">
            <v>0</v>
          </cell>
          <cell r="L1632">
            <v>0</v>
          </cell>
          <cell r="M1632">
            <v>0</v>
          </cell>
          <cell r="N1632">
            <v>0</v>
          </cell>
          <cell r="O1632">
            <v>0</v>
          </cell>
          <cell r="P1632">
            <v>0</v>
          </cell>
          <cell r="Q1632">
            <v>0</v>
          </cell>
        </row>
        <row r="1633">
          <cell r="B1633" t="str">
            <v>천안공장제제2팀(일반제(앰플))5111141</v>
          </cell>
          <cell r="C1633" t="str">
            <v>천안공장제제2팀(일반제(앰플))</v>
          </cell>
          <cell r="D1633" t="str">
            <v>5111141</v>
          </cell>
          <cell r="E1633" t="str">
            <v/>
          </cell>
          <cell r="F1633">
            <v>0</v>
          </cell>
          <cell r="G1633">
            <v>0</v>
          </cell>
          <cell r="H1633">
            <v>0</v>
          </cell>
          <cell r="I1633">
            <v>0</v>
          </cell>
          <cell r="J1633">
            <v>0</v>
          </cell>
          <cell r="K1633">
            <v>0</v>
          </cell>
          <cell r="L1633">
            <v>0</v>
          </cell>
          <cell r="M1633">
            <v>0</v>
          </cell>
          <cell r="N1633">
            <v>0</v>
          </cell>
          <cell r="O1633">
            <v>0</v>
          </cell>
          <cell r="P1633">
            <v>0</v>
          </cell>
          <cell r="Q1633">
            <v>0</v>
          </cell>
        </row>
        <row r="1634">
          <cell r="B1634" t="str">
            <v>천안공장제제2팀(일반제(앰플))5112110</v>
          </cell>
          <cell r="C1634" t="str">
            <v>천안공장제제2팀(일반제(앰플))</v>
          </cell>
          <cell r="D1634" t="str">
            <v>5112110</v>
          </cell>
          <cell r="E1634" t="str">
            <v>접대비-교제비(제조)</v>
          </cell>
          <cell r="F1634">
            <v>0</v>
          </cell>
          <cell r="G1634">
            <v>0</v>
          </cell>
          <cell r="H1634">
            <v>0</v>
          </cell>
          <cell r="I1634">
            <v>0</v>
          </cell>
          <cell r="J1634">
            <v>0</v>
          </cell>
          <cell r="K1634">
            <v>0</v>
          </cell>
          <cell r="L1634">
            <v>0</v>
          </cell>
          <cell r="M1634">
            <v>0</v>
          </cell>
          <cell r="N1634">
            <v>0</v>
          </cell>
          <cell r="O1634">
            <v>0</v>
          </cell>
          <cell r="P1634">
            <v>0</v>
          </cell>
          <cell r="Q1634">
            <v>0</v>
          </cell>
        </row>
        <row r="1635">
          <cell r="B1635" t="str">
            <v>천안공장제제2팀(일반제(앰플))5112120</v>
          </cell>
          <cell r="C1635" t="str">
            <v>천안공장제제2팀(일반제(앰플))</v>
          </cell>
          <cell r="D1635" t="str">
            <v>5112120</v>
          </cell>
          <cell r="E1635" t="str">
            <v>접대비-사외경조비(제조)</v>
          </cell>
          <cell r="F1635">
            <v>0</v>
          </cell>
          <cell r="G1635">
            <v>0</v>
          </cell>
          <cell r="H1635">
            <v>0</v>
          </cell>
          <cell r="I1635">
            <v>0</v>
          </cell>
          <cell r="J1635">
            <v>0</v>
          </cell>
          <cell r="K1635">
            <v>0</v>
          </cell>
          <cell r="L1635">
            <v>0</v>
          </cell>
          <cell r="M1635">
            <v>0</v>
          </cell>
          <cell r="N1635">
            <v>0</v>
          </cell>
          <cell r="O1635">
            <v>0</v>
          </cell>
          <cell r="P1635">
            <v>0</v>
          </cell>
          <cell r="Q1635">
            <v>0</v>
          </cell>
        </row>
        <row r="1636">
          <cell r="B1636" t="str">
            <v>천안공장제제2팀(일반제(앰플))5113110</v>
          </cell>
          <cell r="C1636" t="str">
            <v>천안공장제제2팀(일반제(앰플))</v>
          </cell>
          <cell r="D1636" t="str">
            <v>5113110</v>
          </cell>
          <cell r="E1636" t="str">
            <v>경상연구개발비-품질검정비(제조)</v>
          </cell>
          <cell r="F1636">
            <v>0</v>
          </cell>
          <cell r="G1636">
            <v>0</v>
          </cell>
          <cell r="H1636">
            <v>0</v>
          </cell>
          <cell r="I1636">
            <v>0</v>
          </cell>
          <cell r="J1636">
            <v>0</v>
          </cell>
          <cell r="K1636">
            <v>0</v>
          </cell>
          <cell r="L1636">
            <v>0</v>
          </cell>
          <cell r="M1636">
            <v>0</v>
          </cell>
          <cell r="N1636">
            <v>0</v>
          </cell>
          <cell r="O1636">
            <v>0</v>
          </cell>
          <cell r="P1636">
            <v>0</v>
          </cell>
          <cell r="Q1636">
            <v>0</v>
          </cell>
        </row>
        <row r="1637">
          <cell r="B1637" t="str">
            <v>천안공장제제2팀(일반제(앰플))5113120</v>
          </cell>
          <cell r="C1637" t="str">
            <v>천안공장제제2팀(일반제(앰플))</v>
          </cell>
          <cell r="D1637" t="str">
            <v>5113120</v>
          </cell>
          <cell r="E1637" t="str">
            <v/>
          </cell>
          <cell r="F1637">
            <v>0</v>
          </cell>
          <cell r="G1637">
            <v>0</v>
          </cell>
          <cell r="H1637">
            <v>0</v>
          </cell>
          <cell r="I1637">
            <v>0</v>
          </cell>
          <cell r="J1637">
            <v>0</v>
          </cell>
          <cell r="K1637">
            <v>0</v>
          </cell>
          <cell r="L1637">
            <v>0</v>
          </cell>
          <cell r="M1637">
            <v>0</v>
          </cell>
          <cell r="N1637">
            <v>0</v>
          </cell>
          <cell r="O1637">
            <v>0</v>
          </cell>
          <cell r="P1637">
            <v>0</v>
          </cell>
          <cell r="Q1637">
            <v>0</v>
          </cell>
        </row>
        <row r="1638">
          <cell r="B1638" t="str">
            <v>천안공장제제2팀(일반제(앰플))5113130</v>
          </cell>
          <cell r="C1638" t="str">
            <v>천안공장제제2팀(일반제(앰플))</v>
          </cell>
          <cell r="D1638" t="str">
            <v>5113130</v>
          </cell>
          <cell r="E1638" t="str">
            <v>경상연구개발비-실험재료비_출고(제조)</v>
          </cell>
          <cell r="F1638">
            <v>0</v>
          </cell>
          <cell r="G1638">
            <v>0</v>
          </cell>
          <cell r="H1638">
            <v>0</v>
          </cell>
          <cell r="I1638">
            <v>0</v>
          </cell>
          <cell r="J1638">
            <v>0</v>
          </cell>
          <cell r="K1638">
            <v>0</v>
          </cell>
          <cell r="L1638">
            <v>0</v>
          </cell>
          <cell r="M1638">
            <v>0</v>
          </cell>
          <cell r="N1638">
            <v>0</v>
          </cell>
          <cell r="O1638">
            <v>0</v>
          </cell>
          <cell r="P1638">
            <v>0</v>
          </cell>
          <cell r="Q1638">
            <v>0</v>
          </cell>
        </row>
        <row r="1639">
          <cell r="B1639" t="str">
            <v>천안공장제제2팀(일반제(앰플))5113140</v>
          </cell>
          <cell r="C1639" t="str">
            <v>천안공장제제2팀(일반제(앰플))</v>
          </cell>
          <cell r="D1639" t="str">
            <v>5113140</v>
          </cell>
          <cell r="E1639" t="str">
            <v>경상연구개발비-실험시약비_출고(제조)</v>
          </cell>
          <cell r="F1639">
            <v>0</v>
          </cell>
          <cell r="G1639">
            <v>0</v>
          </cell>
          <cell r="H1639">
            <v>0</v>
          </cell>
          <cell r="I1639">
            <v>0</v>
          </cell>
          <cell r="J1639">
            <v>0</v>
          </cell>
          <cell r="K1639">
            <v>0</v>
          </cell>
          <cell r="L1639">
            <v>0</v>
          </cell>
          <cell r="M1639">
            <v>0</v>
          </cell>
          <cell r="N1639">
            <v>0</v>
          </cell>
          <cell r="O1639">
            <v>0</v>
          </cell>
          <cell r="P1639">
            <v>0</v>
          </cell>
          <cell r="Q1639">
            <v>0</v>
          </cell>
        </row>
        <row r="1640">
          <cell r="B1640" t="str">
            <v>천안공장제제2팀(일반제(앰플))5113150</v>
          </cell>
          <cell r="C1640" t="str">
            <v>천안공장제제2팀(일반제(앰플))</v>
          </cell>
          <cell r="D1640" t="str">
            <v>5113150</v>
          </cell>
          <cell r="E1640" t="str">
            <v>경상연구개발비-외부실험비(제조)</v>
          </cell>
          <cell r="F1640">
            <v>0</v>
          </cell>
          <cell r="G1640">
            <v>0</v>
          </cell>
          <cell r="H1640">
            <v>0</v>
          </cell>
          <cell r="I1640">
            <v>0</v>
          </cell>
          <cell r="J1640">
            <v>0</v>
          </cell>
          <cell r="K1640">
            <v>0</v>
          </cell>
          <cell r="L1640">
            <v>0</v>
          </cell>
          <cell r="M1640">
            <v>0</v>
          </cell>
          <cell r="N1640">
            <v>0</v>
          </cell>
          <cell r="O1640">
            <v>0</v>
          </cell>
          <cell r="P1640">
            <v>0</v>
          </cell>
          <cell r="Q1640">
            <v>0</v>
          </cell>
        </row>
        <row r="1641">
          <cell r="B1641" t="str">
            <v>천안공장제제2팀(일반제(앰플))5113170</v>
          </cell>
          <cell r="C1641" t="str">
            <v>천안공장제제2팀(일반제(앰플))</v>
          </cell>
          <cell r="D1641" t="str">
            <v>5113170</v>
          </cell>
          <cell r="E1641" t="str">
            <v>경상연구개발비-실험시약비(제조)</v>
          </cell>
          <cell r="F1641">
            <v>0</v>
          </cell>
          <cell r="G1641">
            <v>0</v>
          </cell>
          <cell r="H1641">
            <v>0</v>
          </cell>
          <cell r="I1641">
            <v>0</v>
          </cell>
          <cell r="J1641">
            <v>0</v>
          </cell>
          <cell r="K1641">
            <v>0</v>
          </cell>
          <cell r="L1641">
            <v>0</v>
          </cell>
          <cell r="M1641">
            <v>0</v>
          </cell>
          <cell r="N1641">
            <v>0</v>
          </cell>
          <cell r="O1641">
            <v>0</v>
          </cell>
          <cell r="P1641">
            <v>0</v>
          </cell>
          <cell r="Q1641">
            <v>0</v>
          </cell>
        </row>
        <row r="1642">
          <cell r="B1642" t="str">
            <v>천안공장제제2팀(일반제(앰플))5113210</v>
          </cell>
          <cell r="C1642" t="str">
            <v>천안공장제제2팀(일반제(앰플))</v>
          </cell>
          <cell r="D1642" t="str">
            <v>5113210</v>
          </cell>
          <cell r="E1642" t="str">
            <v>경상연구개발비-품질검정비_출고(제조)</v>
          </cell>
          <cell r="F1642">
            <v>0</v>
          </cell>
          <cell r="G1642">
            <v>0</v>
          </cell>
          <cell r="H1642">
            <v>0</v>
          </cell>
          <cell r="I1642">
            <v>0</v>
          </cell>
          <cell r="J1642">
            <v>0</v>
          </cell>
          <cell r="K1642">
            <v>0</v>
          </cell>
          <cell r="L1642">
            <v>0</v>
          </cell>
          <cell r="M1642">
            <v>0</v>
          </cell>
          <cell r="N1642">
            <v>0</v>
          </cell>
          <cell r="O1642">
            <v>0</v>
          </cell>
          <cell r="P1642">
            <v>0</v>
          </cell>
          <cell r="Q1642">
            <v>0</v>
          </cell>
        </row>
        <row r="1643">
          <cell r="B1643" t="str">
            <v>천안공장제제2팀(일반제(앰플))5113160</v>
          </cell>
          <cell r="C1643" t="str">
            <v>천안공장제제2팀(일반제(앰플))</v>
          </cell>
          <cell r="D1643" t="str">
            <v>5113160</v>
          </cell>
          <cell r="E1643" t="str">
            <v>경상연구개발비-실험재료비(제조)</v>
          </cell>
          <cell r="F1643">
            <v>0</v>
          </cell>
          <cell r="G1643">
            <v>0</v>
          </cell>
          <cell r="H1643">
            <v>0</v>
          </cell>
          <cell r="I1643">
            <v>0</v>
          </cell>
          <cell r="J1643">
            <v>0</v>
          </cell>
          <cell r="K1643">
            <v>0</v>
          </cell>
          <cell r="L1643">
            <v>0</v>
          </cell>
          <cell r="M1643">
            <v>0</v>
          </cell>
          <cell r="N1643">
            <v>0</v>
          </cell>
          <cell r="O1643">
            <v>0</v>
          </cell>
          <cell r="P1643">
            <v>0</v>
          </cell>
          <cell r="Q1643">
            <v>0</v>
          </cell>
        </row>
        <row r="1644">
          <cell r="B1644" t="str">
            <v>천안공장제제2팀(일반제(앰플))5115110</v>
          </cell>
          <cell r="C1644" t="str">
            <v>천안공장제제2팀(일반제(앰플))</v>
          </cell>
          <cell r="D1644" t="str">
            <v>5115110</v>
          </cell>
          <cell r="E1644" t="str">
            <v>운반비-운임(제조)</v>
          </cell>
          <cell r="F1644">
            <v>0</v>
          </cell>
          <cell r="G1644">
            <v>0</v>
          </cell>
          <cell r="H1644">
            <v>0</v>
          </cell>
          <cell r="I1644">
            <v>0</v>
          </cell>
          <cell r="J1644">
            <v>0</v>
          </cell>
          <cell r="K1644">
            <v>0</v>
          </cell>
          <cell r="L1644">
            <v>0</v>
          </cell>
          <cell r="M1644">
            <v>0</v>
          </cell>
          <cell r="N1644">
            <v>0</v>
          </cell>
          <cell r="O1644">
            <v>0</v>
          </cell>
          <cell r="P1644">
            <v>0</v>
          </cell>
          <cell r="Q1644">
            <v>0</v>
          </cell>
        </row>
        <row r="1645">
          <cell r="B1645" t="str">
            <v>천안공장제제2팀(일반제(앰플))5116110</v>
          </cell>
          <cell r="C1645" t="str">
            <v>천안공장제제2팀(일반제(앰플))</v>
          </cell>
          <cell r="D1645" t="str">
            <v>5116110</v>
          </cell>
          <cell r="E1645" t="str">
            <v/>
          </cell>
          <cell r="F1645">
            <v>0</v>
          </cell>
          <cell r="G1645">
            <v>0</v>
          </cell>
          <cell r="H1645">
            <v>0</v>
          </cell>
          <cell r="I1645">
            <v>0</v>
          </cell>
          <cell r="J1645">
            <v>0</v>
          </cell>
          <cell r="K1645">
            <v>0</v>
          </cell>
          <cell r="L1645">
            <v>0</v>
          </cell>
          <cell r="M1645">
            <v>0</v>
          </cell>
          <cell r="N1645">
            <v>0</v>
          </cell>
          <cell r="O1645">
            <v>0</v>
          </cell>
          <cell r="P1645">
            <v>0</v>
          </cell>
          <cell r="Q1645">
            <v>0</v>
          </cell>
        </row>
        <row r="1646">
          <cell r="B1646" t="str">
            <v>천안공장제제2팀(일반제(앰플))5116120</v>
          </cell>
          <cell r="C1646" t="str">
            <v>천안공장제제2팀(일반제(앰플))</v>
          </cell>
          <cell r="D1646" t="str">
            <v>5116120</v>
          </cell>
          <cell r="E1646" t="str">
            <v/>
          </cell>
          <cell r="F1646">
            <v>0</v>
          </cell>
          <cell r="G1646">
            <v>0</v>
          </cell>
          <cell r="H1646">
            <v>0</v>
          </cell>
          <cell r="I1646">
            <v>0</v>
          </cell>
          <cell r="J1646">
            <v>0</v>
          </cell>
          <cell r="K1646">
            <v>0</v>
          </cell>
          <cell r="L1646">
            <v>0</v>
          </cell>
          <cell r="M1646">
            <v>0</v>
          </cell>
          <cell r="N1646">
            <v>0</v>
          </cell>
          <cell r="O1646">
            <v>0</v>
          </cell>
          <cell r="P1646">
            <v>0</v>
          </cell>
          <cell r="Q1646">
            <v>0</v>
          </cell>
        </row>
        <row r="1647">
          <cell r="B1647" t="str">
            <v>천안공장제제2팀(일반제(앰플))5116130</v>
          </cell>
          <cell r="C1647" t="str">
            <v>천안공장제제2팀(일반제(앰플))</v>
          </cell>
          <cell r="D1647" t="str">
            <v>5116130</v>
          </cell>
          <cell r="E1647" t="str">
            <v>차량비-유류비(제조)</v>
          </cell>
          <cell r="F1647">
            <v>0</v>
          </cell>
          <cell r="G1647">
            <v>0</v>
          </cell>
          <cell r="H1647">
            <v>0</v>
          </cell>
          <cell r="I1647">
            <v>0</v>
          </cell>
          <cell r="J1647">
            <v>0</v>
          </cell>
          <cell r="K1647">
            <v>0</v>
          </cell>
          <cell r="L1647">
            <v>0</v>
          </cell>
          <cell r="M1647">
            <v>0</v>
          </cell>
          <cell r="N1647">
            <v>0</v>
          </cell>
          <cell r="O1647">
            <v>0</v>
          </cell>
          <cell r="P1647">
            <v>0</v>
          </cell>
          <cell r="Q1647">
            <v>0</v>
          </cell>
        </row>
        <row r="1648">
          <cell r="B1648" t="str">
            <v>천안공장제제2팀(일반제(앰플))5116140</v>
          </cell>
          <cell r="C1648" t="str">
            <v>천안공장제제2팀(일반제(앰플))</v>
          </cell>
          <cell r="D1648" t="str">
            <v>5116140</v>
          </cell>
          <cell r="E1648" t="str">
            <v/>
          </cell>
          <cell r="F1648">
            <v>0</v>
          </cell>
          <cell r="G1648">
            <v>0</v>
          </cell>
          <cell r="H1648">
            <v>0</v>
          </cell>
          <cell r="I1648">
            <v>0</v>
          </cell>
          <cell r="J1648">
            <v>0</v>
          </cell>
          <cell r="K1648">
            <v>0</v>
          </cell>
          <cell r="L1648">
            <v>0</v>
          </cell>
          <cell r="M1648">
            <v>0</v>
          </cell>
          <cell r="N1648">
            <v>0</v>
          </cell>
          <cell r="O1648">
            <v>0</v>
          </cell>
          <cell r="P1648">
            <v>0</v>
          </cell>
          <cell r="Q1648">
            <v>0</v>
          </cell>
        </row>
        <row r="1649">
          <cell r="B1649" t="str">
            <v>천안공장제제2팀(일반제(앰플))5116150</v>
          </cell>
          <cell r="C1649" t="str">
            <v>천안공장제제2팀(일반제(앰플))</v>
          </cell>
          <cell r="D1649" t="str">
            <v>5116150</v>
          </cell>
          <cell r="E1649" t="str">
            <v>차량비-주행주차비(제조)</v>
          </cell>
          <cell r="F1649">
            <v>0</v>
          </cell>
          <cell r="G1649">
            <v>0</v>
          </cell>
          <cell r="H1649">
            <v>0</v>
          </cell>
          <cell r="I1649">
            <v>0</v>
          </cell>
          <cell r="J1649">
            <v>0</v>
          </cell>
          <cell r="K1649">
            <v>0</v>
          </cell>
          <cell r="L1649">
            <v>0</v>
          </cell>
          <cell r="M1649">
            <v>0</v>
          </cell>
          <cell r="N1649">
            <v>0</v>
          </cell>
          <cell r="O1649">
            <v>0</v>
          </cell>
          <cell r="P1649">
            <v>0</v>
          </cell>
          <cell r="Q1649">
            <v>0</v>
          </cell>
        </row>
        <row r="1650">
          <cell r="B1650" t="str">
            <v>천안공장제제2팀(일반제(앰플))5116160</v>
          </cell>
          <cell r="C1650" t="str">
            <v>천안공장제제2팀(일반제(앰플))</v>
          </cell>
          <cell r="D1650" t="str">
            <v>5116160</v>
          </cell>
          <cell r="E1650" t="str">
            <v/>
          </cell>
          <cell r="F1650">
            <v>0</v>
          </cell>
          <cell r="G1650">
            <v>0</v>
          </cell>
          <cell r="H1650">
            <v>0</v>
          </cell>
          <cell r="I1650">
            <v>0</v>
          </cell>
          <cell r="J1650">
            <v>0</v>
          </cell>
          <cell r="K1650">
            <v>0</v>
          </cell>
          <cell r="L1650">
            <v>0</v>
          </cell>
          <cell r="M1650">
            <v>0</v>
          </cell>
          <cell r="N1650">
            <v>0</v>
          </cell>
          <cell r="O1650">
            <v>0</v>
          </cell>
          <cell r="P1650">
            <v>0</v>
          </cell>
          <cell r="Q1650">
            <v>0</v>
          </cell>
        </row>
        <row r="1651">
          <cell r="B1651" t="str">
            <v>천안공장제제2팀(일반제(앰플))5116111</v>
          </cell>
          <cell r="C1651" t="str">
            <v>천안공장제제2팀(일반제(앰플))</v>
          </cell>
          <cell r="D1651" t="str">
            <v>5116111</v>
          </cell>
          <cell r="E1651" t="str">
            <v>차량비-관리비(제조)</v>
          </cell>
          <cell r="F1651">
            <v>0</v>
          </cell>
          <cell r="G1651">
            <v>0</v>
          </cell>
          <cell r="H1651">
            <v>0</v>
          </cell>
          <cell r="I1651">
            <v>0</v>
          </cell>
          <cell r="J1651">
            <v>0</v>
          </cell>
          <cell r="K1651">
            <v>0</v>
          </cell>
          <cell r="L1651">
            <v>0</v>
          </cell>
          <cell r="M1651">
            <v>0</v>
          </cell>
          <cell r="N1651">
            <v>0</v>
          </cell>
          <cell r="O1651">
            <v>0</v>
          </cell>
          <cell r="P1651">
            <v>0</v>
          </cell>
          <cell r="Q1651">
            <v>0</v>
          </cell>
        </row>
        <row r="1652">
          <cell r="B1652" t="str">
            <v>천안공장제제2팀(일반제(앰플))5117110</v>
          </cell>
          <cell r="C1652" t="str">
            <v>천안공장제제2팀(일반제(앰플))</v>
          </cell>
          <cell r="D1652" t="str">
            <v>5117110</v>
          </cell>
          <cell r="E1652" t="str">
            <v>홍보비-홍보비(제조)</v>
          </cell>
          <cell r="F1652">
            <v>0</v>
          </cell>
          <cell r="G1652">
            <v>0</v>
          </cell>
          <cell r="H1652">
            <v>0</v>
          </cell>
          <cell r="I1652">
            <v>0</v>
          </cell>
          <cell r="J1652">
            <v>0</v>
          </cell>
          <cell r="K1652">
            <v>0</v>
          </cell>
          <cell r="L1652">
            <v>0</v>
          </cell>
          <cell r="M1652">
            <v>0</v>
          </cell>
          <cell r="N1652">
            <v>0</v>
          </cell>
          <cell r="O1652">
            <v>0</v>
          </cell>
          <cell r="P1652">
            <v>0</v>
          </cell>
          <cell r="Q1652">
            <v>0</v>
          </cell>
        </row>
        <row r="1653">
          <cell r="B1653" t="str">
            <v>천안공장제제2팀(일반제(앰플))5118110</v>
          </cell>
          <cell r="C1653" t="str">
            <v>천안공장제제2팀(일반제(앰플))</v>
          </cell>
          <cell r="D1653" t="str">
            <v>5118110</v>
          </cell>
          <cell r="E1653" t="str">
            <v/>
          </cell>
          <cell r="F1653">
            <v>0</v>
          </cell>
          <cell r="G1653">
            <v>0</v>
          </cell>
          <cell r="H1653">
            <v>0</v>
          </cell>
          <cell r="I1653">
            <v>0</v>
          </cell>
          <cell r="J1653">
            <v>0</v>
          </cell>
          <cell r="K1653">
            <v>0</v>
          </cell>
          <cell r="L1653">
            <v>0</v>
          </cell>
          <cell r="M1653">
            <v>0</v>
          </cell>
          <cell r="N1653">
            <v>0</v>
          </cell>
          <cell r="O1653">
            <v>0</v>
          </cell>
          <cell r="P1653">
            <v>0</v>
          </cell>
          <cell r="Q1653">
            <v>0</v>
          </cell>
        </row>
        <row r="1654">
          <cell r="B1654" t="str">
            <v>천안공장제제2팀(일반제(앰플))5118120</v>
          </cell>
          <cell r="C1654" t="str">
            <v>천안공장제제2팀(일반제(앰플))</v>
          </cell>
          <cell r="D1654" t="str">
            <v>5118120</v>
          </cell>
          <cell r="E1654" t="str">
            <v/>
          </cell>
          <cell r="F1654">
            <v>0</v>
          </cell>
          <cell r="G1654">
            <v>0</v>
          </cell>
          <cell r="H1654">
            <v>0</v>
          </cell>
          <cell r="I1654">
            <v>0</v>
          </cell>
          <cell r="J1654">
            <v>0</v>
          </cell>
          <cell r="K1654">
            <v>0</v>
          </cell>
          <cell r="L1654">
            <v>0</v>
          </cell>
          <cell r="M1654">
            <v>0</v>
          </cell>
          <cell r="N1654">
            <v>0</v>
          </cell>
          <cell r="O1654">
            <v>0</v>
          </cell>
          <cell r="P1654">
            <v>0</v>
          </cell>
          <cell r="Q1654">
            <v>0</v>
          </cell>
        </row>
        <row r="1655">
          <cell r="B1655" t="str">
            <v>천안공장제제2팀(일반제(앰플))5118130</v>
          </cell>
          <cell r="C1655" t="str">
            <v>천안공장제제2팀(일반제(앰플))</v>
          </cell>
          <cell r="D1655" t="str">
            <v>5118130</v>
          </cell>
          <cell r="E1655" t="str">
            <v>교육훈련비-사외교육훈련비(제조)</v>
          </cell>
          <cell r="F1655">
            <v>0</v>
          </cell>
          <cell r="G1655">
            <v>0</v>
          </cell>
          <cell r="H1655">
            <v>0</v>
          </cell>
          <cell r="I1655">
            <v>0</v>
          </cell>
          <cell r="J1655">
            <v>0</v>
          </cell>
          <cell r="K1655">
            <v>0</v>
          </cell>
          <cell r="L1655">
            <v>0</v>
          </cell>
          <cell r="M1655">
            <v>0</v>
          </cell>
          <cell r="N1655">
            <v>0</v>
          </cell>
          <cell r="O1655">
            <v>0</v>
          </cell>
          <cell r="P1655">
            <v>0</v>
          </cell>
          <cell r="Q1655">
            <v>0</v>
          </cell>
        </row>
        <row r="1656">
          <cell r="B1656" t="str">
            <v>천안공장제제2팀(일반제(앰플))5118140</v>
          </cell>
          <cell r="C1656" t="str">
            <v>천안공장제제2팀(일반제(앰플))</v>
          </cell>
          <cell r="D1656" t="str">
            <v>5118140</v>
          </cell>
          <cell r="E1656" t="str">
            <v/>
          </cell>
          <cell r="F1656">
            <v>0</v>
          </cell>
          <cell r="G1656">
            <v>0</v>
          </cell>
          <cell r="H1656">
            <v>0</v>
          </cell>
          <cell r="I1656">
            <v>0</v>
          </cell>
          <cell r="J1656">
            <v>0</v>
          </cell>
          <cell r="K1656">
            <v>0</v>
          </cell>
          <cell r="L1656">
            <v>0</v>
          </cell>
          <cell r="M1656">
            <v>0</v>
          </cell>
          <cell r="N1656">
            <v>0</v>
          </cell>
          <cell r="O1656">
            <v>0</v>
          </cell>
          <cell r="P1656">
            <v>0</v>
          </cell>
          <cell r="Q1656">
            <v>0</v>
          </cell>
        </row>
        <row r="1657">
          <cell r="B1657" t="str">
            <v>천안공장제제2팀(일반제(앰플))5118150</v>
          </cell>
          <cell r="C1657" t="str">
            <v>천안공장제제2팀(일반제(앰플))</v>
          </cell>
          <cell r="D1657" t="str">
            <v>5118150</v>
          </cell>
          <cell r="E1657" t="str">
            <v/>
          </cell>
          <cell r="F1657">
            <v>0</v>
          </cell>
          <cell r="G1657">
            <v>0</v>
          </cell>
          <cell r="H1657">
            <v>0</v>
          </cell>
          <cell r="I1657">
            <v>0</v>
          </cell>
          <cell r="J1657">
            <v>0</v>
          </cell>
          <cell r="K1657">
            <v>0</v>
          </cell>
          <cell r="L1657">
            <v>0</v>
          </cell>
          <cell r="M1657">
            <v>0</v>
          </cell>
          <cell r="N1657">
            <v>0</v>
          </cell>
          <cell r="O1657">
            <v>0</v>
          </cell>
          <cell r="P1657">
            <v>0</v>
          </cell>
          <cell r="Q1657">
            <v>0</v>
          </cell>
        </row>
        <row r="1658">
          <cell r="B1658" t="str">
            <v>천안공장제제2팀(일반제(앰플))5130110</v>
          </cell>
          <cell r="C1658" t="str">
            <v>천안공장제제2팀(일반제(앰플))</v>
          </cell>
          <cell r="D1658" t="str">
            <v>5130110</v>
          </cell>
          <cell r="E1658" t="str">
            <v/>
          </cell>
          <cell r="F1658">
            <v>0</v>
          </cell>
          <cell r="G1658">
            <v>0</v>
          </cell>
          <cell r="H1658">
            <v>0</v>
          </cell>
          <cell r="I1658">
            <v>0</v>
          </cell>
          <cell r="J1658">
            <v>0</v>
          </cell>
          <cell r="K1658">
            <v>0</v>
          </cell>
          <cell r="L1658">
            <v>0</v>
          </cell>
          <cell r="M1658">
            <v>0</v>
          </cell>
          <cell r="N1658">
            <v>0</v>
          </cell>
          <cell r="O1658">
            <v>0</v>
          </cell>
          <cell r="P1658">
            <v>0</v>
          </cell>
          <cell r="Q1658">
            <v>0</v>
          </cell>
        </row>
        <row r="1659">
          <cell r="B1659" t="str">
            <v>천안공장제제2팀(일반제(앰플))5130120</v>
          </cell>
          <cell r="C1659" t="str">
            <v>천안공장제제2팀(일반제(앰플))</v>
          </cell>
          <cell r="D1659" t="str">
            <v>5130120</v>
          </cell>
          <cell r="E1659" t="str">
            <v>사업진행비-사업진행비(제조)</v>
          </cell>
          <cell r="F1659">
            <v>0</v>
          </cell>
          <cell r="G1659">
            <v>0</v>
          </cell>
          <cell r="H1659">
            <v>0</v>
          </cell>
          <cell r="I1659">
            <v>0</v>
          </cell>
          <cell r="J1659">
            <v>0</v>
          </cell>
          <cell r="K1659">
            <v>0</v>
          </cell>
          <cell r="L1659">
            <v>0</v>
          </cell>
          <cell r="M1659">
            <v>0</v>
          </cell>
          <cell r="N1659">
            <v>0</v>
          </cell>
          <cell r="O1659">
            <v>0</v>
          </cell>
          <cell r="P1659">
            <v>0</v>
          </cell>
          <cell r="Q1659">
            <v>0</v>
          </cell>
        </row>
        <row r="1660">
          <cell r="B1660" t="str">
            <v>천안공장제제2팀(일반제(앰플))5119110</v>
          </cell>
          <cell r="C1660" t="str">
            <v>천안공장제제2팀(일반제(앰플))</v>
          </cell>
          <cell r="D1660" t="str">
            <v>5119110</v>
          </cell>
          <cell r="E1660" t="str">
            <v>도서문구비-도서비(제조)</v>
          </cell>
          <cell r="F1660">
            <v>0</v>
          </cell>
          <cell r="G1660">
            <v>0</v>
          </cell>
          <cell r="H1660">
            <v>0</v>
          </cell>
          <cell r="I1660">
            <v>0</v>
          </cell>
          <cell r="J1660">
            <v>0</v>
          </cell>
          <cell r="K1660">
            <v>0</v>
          </cell>
          <cell r="L1660">
            <v>0</v>
          </cell>
          <cell r="M1660">
            <v>0</v>
          </cell>
          <cell r="N1660">
            <v>0</v>
          </cell>
          <cell r="O1660">
            <v>0</v>
          </cell>
          <cell r="P1660">
            <v>0</v>
          </cell>
          <cell r="Q1660">
            <v>0</v>
          </cell>
        </row>
        <row r="1661">
          <cell r="B1661" t="str">
            <v>천안공장제제2팀(일반제(앰플))5119120</v>
          </cell>
          <cell r="C1661" t="str">
            <v>천안공장제제2팀(일반제(앰플))</v>
          </cell>
          <cell r="D1661" t="str">
            <v>5119120</v>
          </cell>
          <cell r="E1661" t="str">
            <v/>
          </cell>
          <cell r="F1661">
            <v>0</v>
          </cell>
          <cell r="G1661">
            <v>0</v>
          </cell>
          <cell r="H1661">
            <v>0</v>
          </cell>
          <cell r="I1661">
            <v>0</v>
          </cell>
          <cell r="J1661">
            <v>0</v>
          </cell>
          <cell r="K1661">
            <v>0</v>
          </cell>
          <cell r="L1661">
            <v>0</v>
          </cell>
          <cell r="M1661">
            <v>0</v>
          </cell>
          <cell r="N1661">
            <v>0</v>
          </cell>
          <cell r="O1661">
            <v>0</v>
          </cell>
          <cell r="P1661">
            <v>0</v>
          </cell>
          <cell r="Q1661">
            <v>0</v>
          </cell>
        </row>
        <row r="1662">
          <cell r="B1662" t="str">
            <v>천안공장제제2팀(일반제(앰플))5119130</v>
          </cell>
          <cell r="C1662" t="str">
            <v>천안공장제제2팀(일반제(앰플))</v>
          </cell>
          <cell r="D1662" t="str">
            <v>5119130</v>
          </cell>
          <cell r="E1662" t="str">
            <v/>
          </cell>
          <cell r="F1662">
            <v>0</v>
          </cell>
          <cell r="G1662">
            <v>0</v>
          </cell>
          <cell r="H1662">
            <v>0</v>
          </cell>
          <cell r="I1662">
            <v>0</v>
          </cell>
          <cell r="J1662">
            <v>0</v>
          </cell>
          <cell r="K1662">
            <v>0</v>
          </cell>
          <cell r="L1662">
            <v>0</v>
          </cell>
          <cell r="M1662">
            <v>0</v>
          </cell>
          <cell r="N1662">
            <v>0</v>
          </cell>
          <cell r="O1662">
            <v>0</v>
          </cell>
          <cell r="P1662">
            <v>0</v>
          </cell>
          <cell r="Q1662">
            <v>0</v>
          </cell>
        </row>
        <row r="1663">
          <cell r="B1663" t="str">
            <v>천안공장제제2팀(일반제(앰플))5119140</v>
          </cell>
          <cell r="C1663" t="str">
            <v>천안공장제제2팀(일반제(앰플))</v>
          </cell>
          <cell r="D1663" t="str">
            <v>5119140</v>
          </cell>
          <cell r="E1663" t="str">
            <v/>
          </cell>
          <cell r="F1663">
            <v>0</v>
          </cell>
          <cell r="G1663">
            <v>0</v>
          </cell>
          <cell r="H1663">
            <v>0</v>
          </cell>
          <cell r="I1663">
            <v>0</v>
          </cell>
          <cell r="J1663">
            <v>0</v>
          </cell>
          <cell r="K1663">
            <v>0</v>
          </cell>
          <cell r="L1663">
            <v>0</v>
          </cell>
          <cell r="M1663">
            <v>0</v>
          </cell>
          <cell r="N1663">
            <v>0</v>
          </cell>
          <cell r="O1663">
            <v>0</v>
          </cell>
          <cell r="P1663">
            <v>0</v>
          </cell>
          <cell r="Q1663">
            <v>0</v>
          </cell>
        </row>
        <row r="1664">
          <cell r="B1664" t="str">
            <v>천안공장제제2팀(일반제(앰플))5119150</v>
          </cell>
          <cell r="C1664" t="str">
            <v>천안공장제제2팀(일반제(앰플))</v>
          </cell>
          <cell r="D1664" t="str">
            <v>5119150</v>
          </cell>
          <cell r="E1664" t="str">
            <v>도서문구비-사무용품비(제조)</v>
          </cell>
          <cell r="F1664">
            <v>0</v>
          </cell>
          <cell r="G1664">
            <v>0</v>
          </cell>
          <cell r="H1664">
            <v>0</v>
          </cell>
          <cell r="I1664">
            <v>0</v>
          </cell>
          <cell r="J1664">
            <v>0</v>
          </cell>
          <cell r="K1664">
            <v>0</v>
          </cell>
          <cell r="L1664">
            <v>0</v>
          </cell>
          <cell r="M1664">
            <v>0</v>
          </cell>
          <cell r="N1664">
            <v>0</v>
          </cell>
          <cell r="O1664">
            <v>0</v>
          </cell>
          <cell r="P1664">
            <v>0</v>
          </cell>
          <cell r="Q1664">
            <v>0</v>
          </cell>
        </row>
        <row r="1665">
          <cell r="B1665" t="str">
            <v>천안공장제제2팀(일반제(앰플))5119160</v>
          </cell>
          <cell r="C1665" t="str">
            <v>천안공장제제2팀(일반제(앰플))</v>
          </cell>
          <cell r="D1665" t="str">
            <v>5119160</v>
          </cell>
          <cell r="E1665" t="str">
            <v/>
          </cell>
          <cell r="F1665">
            <v>0</v>
          </cell>
          <cell r="G1665">
            <v>0</v>
          </cell>
          <cell r="H1665">
            <v>0</v>
          </cell>
          <cell r="I1665">
            <v>0</v>
          </cell>
          <cell r="J1665">
            <v>0</v>
          </cell>
          <cell r="K1665">
            <v>0</v>
          </cell>
          <cell r="L1665">
            <v>0</v>
          </cell>
          <cell r="M1665">
            <v>0</v>
          </cell>
          <cell r="N1665">
            <v>0</v>
          </cell>
          <cell r="O1665">
            <v>0</v>
          </cell>
          <cell r="P1665">
            <v>0</v>
          </cell>
          <cell r="Q1665">
            <v>0</v>
          </cell>
        </row>
        <row r="1666">
          <cell r="B1666" t="str">
            <v>천안공장제제2팀(일반제(앰플))5119121</v>
          </cell>
          <cell r="C1666" t="str">
            <v>천안공장제제2팀(일반제(앰플))</v>
          </cell>
          <cell r="D1666" t="str">
            <v>5119121</v>
          </cell>
          <cell r="E1666" t="str">
            <v>도서문구비-정기구독료(제조)</v>
          </cell>
          <cell r="F1666">
            <v>0</v>
          </cell>
          <cell r="G1666">
            <v>0</v>
          </cell>
          <cell r="H1666">
            <v>0</v>
          </cell>
          <cell r="I1666">
            <v>0</v>
          </cell>
          <cell r="J1666">
            <v>0</v>
          </cell>
          <cell r="K1666">
            <v>0</v>
          </cell>
          <cell r="L1666">
            <v>0</v>
          </cell>
          <cell r="M1666">
            <v>0</v>
          </cell>
          <cell r="N1666">
            <v>0</v>
          </cell>
          <cell r="O1666">
            <v>0</v>
          </cell>
          <cell r="P1666">
            <v>0</v>
          </cell>
          <cell r="Q1666">
            <v>0</v>
          </cell>
        </row>
        <row r="1667">
          <cell r="B1667" t="str">
            <v>천안공장제제2팀(일반제(앰플))5119151</v>
          </cell>
          <cell r="C1667" t="str">
            <v>천안공장제제2팀(일반제(앰플))</v>
          </cell>
          <cell r="D1667" t="str">
            <v>5119151</v>
          </cell>
          <cell r="E1667" t="str">
            <v>도서문구비-사무용품비_출고(제조)</v>
          </cell>
          <cell r="F1667">
            <v>0</v>
          </cell>
          <cell r="G1667">
            <v>0</v>
          </cell>
          <cell r="H1667">
            <v>0</v>
          </cell>
          <cell r="I1667">
            <v>0</v>
          </cell>
          <cell r="J1667">
            <v>0</v>
          </cell>
          <cell r="K1667">
            <v>0</v>
          </cell>
          <cell r="L1667">
            <v>0</v>
          </cell>
          <cell r="M1667">
            <v>0</v>
          </cell>
          <cell r="N1667">
            <v>0</v>
          </cell>
          <cell r="O1667">
            <v>0</v>
          </cell>
          <cell r="P1667">
            <v>0</v>
          </cell>
          <cell r="Q1667">
            <v>0</v>
          </cell>
        </row>
        <row r="1668">
          <cell r="B1668" t="str">
            <v>천안공장제제2팀(일반제(앰플))5120110</v>
          </cell>
          <cell r="C1668" t="str">
            <v>천안공장제제2팀(일반제(앰플))</v>
          </cell>
          <cell r="D1668" t="str">
            <v>5120110</v>
          </cell>
          <cell r="E1668" t="str">
            <v>소모품비-소모성기구비(제조)</v>
          </cell>
          <cell r="F1668">
            <v>0</v>
          </cell>
          <cell r="G1668">
            <v>0</v>
          </cell>
          <cell r="H1668">
            <v>0</v>
          </cell>
          <cell r="I1668">
            <v>0</v>
          </cell>
          <cell r="J1668">
            <v>0</v>
          </cell>
          <cell r="K1668">
            <v>0</v>
          </cell>
          <cell r="L1668">
            <v>0</v>
          </cell>
          <cell r="M1668">
            <v>0</v>
          </cell>
          <cell r="N1668">
            <v>0</v>
          </cell>
          <cell r="O1668">
            <v>0</v>
          </cell>
          <cell r="P1668">
            <v>0</v>
          </cell>
          <cell r="Q1668">
            <v>0</v>
          </cell>
        </row>
        <row r="1669">
          <cell r="B1669" t="str">
            <v>천안공장제제2팀(일반제(앰플))5120140</v>
          </cell>
          <cell r="C1669" t="str">
            <v>천안공장제제2팀(일반제(앰플))</v>
          </cell>
          <cell r="D1669" t="str">
            <v>5120140</v>
          </cell>
          <cell r="E1669" t="str">
            <v>소모품비-소모성소모품비(제조)</v>
          </cell>
          <cell r="F1669">
            <v>0</v>
          </cell>
          <cell r="G1669">
            <v>0</v>
          </cell>
          <cell r="H1669">
            <v>0</v>
          </cell>
          <cell r="I1669">
            <v>0</v>
          </cell>
          <cell r="J1669">
            <v>0</v>
          </cell>
          <cell r="K1669">
            <v>0</v>
          </cell>
          <cell r="L1669">
            <v>0</v>
          </cell>
          <cell r="M1669">
            <v>0</v>
          </cell>
          <cell r="N1669">
            <v>0</v>
          </cell>
          <cell r="O1669">
            <v>0</v>
          </cell>
          <cell r="P1669">
            <v>0</v>
          </cell>
          <cell r="Q1669">
            <v>0</v>
          </cell>
        </row>
        <row r="1670">
          <cell r="B1670" t="str">
            <v>천안공장제제2팀(일반제(앰플))5120130</v>
          </cell>
          <cell r="C1670" t="str">
            <v>천안공장제제2팀(일반제(앰플))</v>
          </cell>
          <cell r="D1670" t="str">
            <v>5120130</v>
          </cell>
          <cell r="E1670" t="str">
            <v>소모품비-소모성잡품비(제조)</v>
          </cell>
          <cell r="F1670">
            <v>0</v>
          </cell>
          <cell r="G1670">
            <v>0</v>
          </cell>
          <cell r="H1670">
            <v>0</v>
          </cell>
          <cell r="I1670">
            <v>0</v>
          </cell>
          <cell r="J1670">
            <v>0</v>
          </cell>
          <cell r="K1670">
            <v>0</v>
          </cell>
          <cell r="L1670">
            <v>0</v>
          </cell>
          <cell r="M1670">
            <v>0</v>
          </cell>
          <cell r="N1670">
            <v>0</v>
          </cell>
          <cell r="O1670">
            <v>0</v>
          </cell>
          <cell r="P1670">
            <v>0</v>
          </cell>
          <cell r="Q1670">
            <v>0</v>
          </cell>
        </row>
        <row r="1671">
          <cell r="B1671" t="str">
            <v>천안공장제제2팀(일반제(앰플))5120120</v>
          </cell>
          <cell r="C1671" t="str">
            <v>천안공장제제2팀(일반제(앰플))</v>
          </cell>
          <cell r="D1671" t="str">
            <v>5120120</v>
          </cell>
          <cell r="E1671" t="str">
            <v>소모품비-소모성소모품비_출고(제조)</v>
          </cell>
          <cell r="F1671">
            <v>0</v>
          </cell>
          <cell r="G1671">
            <v>0</v>
          </cell>
          <cell r="H1671">
            <v>0</v>
          </cell>
          <cell r="I1671">
            <v>0</v>
          </cell>
          <cell r="J1671">
            <v>0</v>
          </cell>
          <cell r="K1671">
            <v>0</v>
          </cell>
          <cell r="L1671">
            <v>0</v>
          </cell>
          <cell r="M1671">
            <v>0</v>
          </cell>
          <cell r="N1671">
            <v>0</v>
          </cell>
          <cell r="O1671">
            <v>0</v>
          </cell>
          <cell r="P1671">
            <v>0</v>
          </cell>
          <cell r="Q1671">
            <v>0</v>
          </cell>
        </row>
        <row r="1672">
          <cell r="B1672" t="str">
            <v>천안공장제제2팀(일반제(앰플))5121110</v>
          </cell>
          <cell r="C1672" t="str">
            <v>천안공장제제2팀(일반제(앰플))</v>
          </cell>
          <cell r="D1672" t="str">
            <v>5121110</v>
          </cell>
          <cell r="E1672" t="str">
            <v>지급수수료(제조)</v>
          </cell>
          <cell r="F1672">
            <v>0</v>
          </cell>
          <cell r="G1672">
            <v>0</v>
          </cell>
          <cell r="H1672">
            <v>0</v>
          </cell>
          <cell r="I1672">
            <v>0</v>
          </cell>
          <cell r="J1672">
            <v>0</v>
          </cell>
          <cell r="K1672">
            <v>0</v>
          </cell>
          <cell r="L1672">
            <v>0</v>
          </cell>
          <cell r="M1672">
            <v>0</v>
          </cell>
          <cell r="N1672">
            <v>0</v>
          </cell>
          <cell r="O1672">
            <v>0</v>
          </cell>
          <cell r="P1672">
            <v>0</v>
          </cell>
          <cell r="Q1672">
            <v>0</v>
          </cell>
        </row>
        <row r="1673">
          <cell r="B1673" t="str">
            <v>천안공장제제2팀(일반제(앰플))5121120</v>
          </cell>
          <cell r="C1673" t="str">
            <v>천안공장제제2팀(일반제(앰플))</v>
          </cell>
          <cell r="D1673" t="str">
            <v>5121120</v>
          </cell>
          <cell r="E1673" t="str">
            <v/>
          </cell>
          <cell r="F1673">
            <v>0</v>
          </cell>
          <cell r="G1673">
            <v>0</v>
          </cell>
          <cell r="H1673">
            <v>0</v>
          </cell>
          <cell r="I1673">
            <v>0</v>
          </cell>
          <cell r="J1673">
            <v>0</v>
          </cell>
          <cell r="K1673">
            <v>0</v>
          </cell>
          <cell r="L1673">
            <v>0</v>
          </cell>
          <cell r="M1673">
            <v>0</v>
          </cell>
          <cell r="N1673">
            <v>0</v>
          </cell>
          <cell r="O1673">
            <v>0</v>
          </cell>
          <cell r="P1673">
            <v>0</v>
          </cell>
          <cell r="Q1673">
            <v>0</v>
          </cell>
        </row>
        <row r="1674">
          <cell r="B1674" t="str">
            <v>천안공장제제2팀(일반제(앰플))5121140</v>
          </cell>
          <cell r="C1674" t="str">
            <v>천안공장제제2팀(일반제(앰플))</v>
          </cell>
          <cell r="D1674" t="str">
            <v>5121140</v>
          </cell>
          <cell r="E1674" t="str">
            <v>외주가공수수료(제조)</v>
          </cell>
          <cell r="F1674">
            <v>0</v>
          </cell>
          <cell r="G1674">
            <v>0</v>
          </cell>
          <cell r="H1674">
            <v>0</v>
          </cell>
          <cell r="I1674">
            <v>0</v>
          </cell>
          <cell r="J1674">
            <v>0</v>
          </cell>
          <cell r="K1674">
            <v>0</v>
          </cell>
          <cell r="L1674">
            <v>0</v>
          </cell>
          <cell r="M1674">
            <v>0</v>
          </cell>
          <cell r="N1674">
            <v>0</v>
          </cell>
          <cell r="O1674">
            <v>0</v>
          </cell>
          <cell r="P1674">
            <v>0</v>
          </cell>
          <cell r="Q1674">
            <v>0</v>
          </cell>
        </row>
        <row r="1675">
          <cell r="B1675" t="str">
            <v>천안공장제제2팀(일반제(앰플))5121150</v>
          </cell>
          <cell r="C1675" t="str">
            <v>천안공장제제2팀(일반제(앰플))</v>
          </cell>
          <cell r="D1675" t="str">
            <v>5121150</v>
          </cell>
          <cell r="E1675" t="str">
            <v>제수수료(제조)</v>
          </cell>
          <cell r="F1675">
            <v>0</v>
          </cell>
          <cell r="G1675">
            <v>0</v>
          </cell>
          <cell r="H1675">
            <v>0</v>
          </cell>
          <cell r="I1675">
            <v>0</v>
          </cell>
          <cell r="J1675">
            <v>0</v>
          </cell>
          <cell r="K1675">
            <v>0</v>
          </cell>
          <cell r="L1675">
            <v>0</v>
          </cell>
          <cell r="M1675">
            <v>0</v>
          </cell>
          <cell r="N1675">
            <v>0</v>
          </cell>
          <cell r="O1675">
            <v>0</v>
          </cell>
          <cell r="P1675">
            <v>0</v>
          </cell>
          <cell r="Q1675">
            <v>0</v>
          </cell>
        </row>
        <row r="1676">
          <cell r="B1676" t="str">
            <v>천안공장제제2팀(일반제(앰플))5122110</v>
          </cell>
          <cell r="C1676" t="str">
            <v>천안공장제제2팀(일반제(앰플))</v>
          </cell>
          <cell r="D1676" t="str">
            <v>5122110</v>
          </cell>
          <cell r="E1676" t="str">
            <v>용역비-제품(제조)</v>
          </cell>
          <cell r="F1676">
            <v>0</v>
          </cell>
          <cell r="G1676">
            <v>0</v>
          </cell>
          <cell r="H1676">
            <v>0</v>
          </cell>
          <cell r="I1676">
            <v>0</v>
          </cell>
          <cell r="J1676">
            <v>0</v>
          </cell>
          <cell r="K1676">
            <v>0</v>
          </cell>
          <cell r="L1676">
            <v>0</v>
          </cell>
          <cell r="M1676">
            <v>0</v>
          </cell>
          <cell r="N1676">
            <v>0</v>
          </cell>
          <cell r="O1676">
            <v>0</v>
          </cell>
          <cell r="P1676">
            <v>0</v>
          </cell>
          <cell r="Q1676">
            <v>0</v>
          </cell>
        </row>
        <row r="1677">
          <cell r="B1677" t="str">
            <v>천안공장제제2팀(일반제(앰플))5122120</v>
          </cell>
          <cell r="C1677" t="str">
            <v>천안공장제제2팀(일반제(앰플))</v>
          </cell>
          <cell r="D1677" t="str">
            <v>5122120</v>
          </cell>
          <cell r="E1677" t="str">
            <v>용역비-전산(제조)</v>
          </cell>
          <cell r="F1677">
            <v>0</v>
          </cell>
          <cell r="G1677">
            <v>0</v>
          </cell>
          <cell r="H1677">
            <v>0</v>
          </cell>
          <cell r="I1677">
            <v>0</v>
          </cell>
          <cell r="J1677">
            <v>0</v>
          </cell>
          <cell r="K1677">
            <v>0</v>
          </cell>
          <cell r="L1677">
            <v>0</v>
          </cell>
          <cell r="M1677">
            <v>0</v>
          </cell>
          <cell r="N1677">
            <v>0</v>
          </cell>
          <cell r="O1677">
            <v>0</v>
          </cell>
          <cell r="P1677">
            <v>0</v>
          </cell>
          <cell r="Q1677">
            <v>0</v>
          </cell>
        </row>
        <row r="1678">
          <cell r="B1678" t="str">
            <v>천안공장제제2팀(일반제(앰플))5122130</v>
          </cell>
          <cell r="C1678" t="str">
            <v>천안공장제제2팀(일반제(앰플))</v>
          </cell>
          <cell r="D1678" t="str">
            <v>5122130</v>
          </cell>
          <cell r="E1678" t="str">
            <v>용역비-시설관리비(제조)</v>
          </cell>
          <cell r="F1678">
            <v>0</v>
          </cell>
          <cell r="G1678">
            <v>0</v>
          </cell>
          <cell r="H1678">
            <v>0</v>
          </cell>
          <cell r="I1678">
            <v>0</v>
          </cell>
          <cell r="J1678">
            <v>0</v>
          </cell>
          <cell r="K1678">
            <v>0</v>
          </cell>
          <cell r="L1678">
            <v>0</v>
          </cell>
          <cell r="M1678">
            <v>0</v>
          </cell>
          <cell r="N1678">
            <v>0</v>
          </cell>
          <cell r="O1678">
            <v>0</v>
          </cell>
          <cell r="P1678">
            <v>0</v>
          </cell>
          <cell r="Q1678">
            <v>0</v>
          </cell>
        </row>
        <row r="1679">
          <cell r="B1679" t="str">
            <v>천안공장제제2팀(일반제(앰플))5122140</v>
          </cell>
          <cell r="C1679" t="str">
            <v>천안공장제제2팀(일반제(앰플))</v>
          </cell>
          <cell r="D1679" t="str">
            <v>5122140</v>
          </cell>
          <cell r="E1679" t="str">
            <v>용역비-기타(제조)</v>
          </cell>
          <cell r="F1679">
            <v>0</v>
          </cell>
          <cell r="G1679">
            <v>0</v>
          </cell>
          <cell r="H1679">
            <v>0</v>
          </cell>
          <cell r="I1679">
            <v>0</v>
          </cell>
          <cell r="J1679">
            <v>0</v>
          </cell>
          <cell r="K1679">
            <v>0</v>
          </cell>
          <cell r="L1679">
            <v>0</v>
          </cell>
          <cell r="M1679">
            <v>0</v>
          </cell>
          <cell r="N1679">
            <v>0</v>
          </cell>
          <cell r="O1679">
            <v>0</v>
          </cell>
          <cell r="P1679">
            <v>0</v>
          </cell>
          <cell r="Q1679">
            <v>0</v>
          </cell>
        </row>
        <row r="1680">
          <cell r="B1680" t="str">
            <v>천안공장제제2팀(일반제(앰플))5123110</v>
          </cell>
          <cell r="C1680" t="str">
            <v>천안공장제제2팀(일반제(앰플))</v>
          </cell>
          <cell r="D1680" t="str">
            <v>5123110</v>
          </cell>
          <cell r="E1680" t="str">
            <v/>
          </cell>
          <cell r="F1680">
            <v>0</v>
          </cell>
          <cell r="G1680">
            <v>0</v>
          </cell>
          <cell r="H1680">
            <v>0</v>
          </cell>
          <cell r="I1680">
            <v>0</v>
          </cell>
          <cell r="J1680">
            <v>0</v>
          </cell>
          <cell r="K1680">
            <v>0</v>
          </cell>
          <cell r="L1680">
            <v>0</v>
          </cell>
          <cell r="M1680">
            <v>0</v>
          </cell>
          <cell r="N1680">
            <v>0</v>
          </cell>
          <cell r="O1680">
            <v>0</v>
          </cell>
          <cell r="P1680">
            <v>0</v>
          </cell>
          <cell r="Q1680">
            <v>0</v>
          </cell>
        </row>
        <row r="1681">
          <cell r="B1681" t="str">
            <v>천안공장제제2팀(일반제(앰플))5123120</v>
          </cell>
          <cell r="C1681" t="str">
            <v>천안공장제제2팀(일반제(앰플))</v>
          </cell>
          <cell r="D1681" t="str">
            <v>5123120</v>
          </cell>
          <cell r="E1681" t="str">
            <v>잡비-환경미화비(제조)</v>
          </cell>
          <cell r="F1681">
            <v>0</v>
          </cell>
          <cell r="G1681">
            <v>0</v>
          </cell>
          <cell r="H1681">
            <v>0</v>
          </cell>
          <cell r="I1681">
            <v>0</v>
          </cell>
          <cell r="J1681">
            <v>0</v>
          </cell>
          <cell r="K1681">
            <v>0</v>
          </cell>
          <cell r="L1681">
            <v>0</v>
          </cell>
          <cell r="M1681">
            <v>0</v>
          </cell>
          <cell r="N1681">
            <v>0</v>
          </cell>
          <cell r="O1681">
            <v>0</v>
          </cell>
          <cell r="P1681">
            <v>0</v>
          </cell>
          <cell r="Q1681">
            <v>0</v>
          </cell>
        </row>
        <row r="1682">
          <cell r="B1682" t="str">
            <v>천안공장제제2팀(일반제(앰플))5123130</v>
          </cell>
          <cell r="C1682" t="str">
            <v>천안공장제제2팀(일반제(앰플))</v>
          </cell>
          <cell r="D1682" t="str">
            <v>5123130</v>
          </cell>
          <cell r="E1682" t="str">
            <v/>
          </cell>
          <cell r="F1682">
            <v>0</v>
          </cell>
          <cell r="G1682">
            <v>0</v>
          </cell>
          <cell r="H1682">
            <v>0</v>
          </cell>
          <cell r="I1682">
            <v>0</v>
          </cell>
          <cell r="J1682">
            <v>0</v>
          </cell>
          <cell r="K1682">
            <v>0</v>
          </cell>
          <cell r="L1682">
            <v>0</v>
          </cell>
          <cell r="M1682">
            <v>0</v>
          </cell>
          <cell r="N1682">
            <v>0</v>
          </cell>
          <cell r="O1682">
            <v>0</v>
          </cell>
          <cell r="P1682">
            <v>0</v>
          </cell>
          <cell r="Q1682">
            <v>0</v>
          </cell>
        </row>
        <row r="1683">
          <cell r="B1683" t="str">
            <v>천안공장제제2팀(일반제(바이알))5102110</v>
          </cell>
          <cell r="C1683" t="str">
            <v>천안공장제제2팀(일반제(바이알))</v>
          </cell>
          <cell r="D1683" t="str">
            <v>5102110</v>
          </cell>
          <cell r="E1683" t="str">
            <v/>
          </cell>
          <cell r="F1683">
            <v>0</v>
          </cell>
          <cell r="G1683">
            <v>0</v>
          </cell>
          <cell r="H1683">
            <v>0</v>
          </cell>
          <cell r="I1683">
            <v>0</v>
          </cell>
          <cell r="J1683">
            <v>0</v>
          </cell>
          <cell r="K1683">
            <v>0</v>
          </cell>
          <cell r="L1683">
            <v>0</v>
          </cell>
          <cell r="M1683">
            <v>0</v>
          </cell>
          <cell r="N1683">
            <v>0</v>
          </cell>
          <cell r="O1683">
            <v>0</v>
          </cell>
          <cell r="P1683">
            <v>0</v>
          </cell>
          <cell r="Q1683">
            <v>0</v>
          </cell>
        </row>
        <row r="1684">
          <cell r="B1684" t="str">
            <v>천안공장제제2팀(일반제(바이알))5102120</v>
          </cell>
          <cell r="C1684" t="str">
            <v>천안공장제제2팀(일반제(바이알))</v>
          </cell>
          <cell r="D1684" t="str">
            <v>5102120</v>
          </cell>
          <cell r="E1684" t="str">
            <v/>
          </cell>
          <cell r="F1684">
            <v>0</v>
          </cell>
          <cell r="G1684">
            <v>0</v>
          </cell>
          <cell r="H1684">
            <v>0</v>
          </cell>
          <cell r="I1684">
            <v>0</v>
          </cell>
          <cell r="J1684">
            <v>0</v>
          </cell>
          <cell r="K1684">
            <v>0</v>
          </cell>
          <cell r="L1684">
            <v>0</v>
          </cell>
          <cell r="M1684">
            <v>0</v>
          </cell>
          <cell r="N1684">
            <v>0</v>
          </cell>
          <cell r="O1684">
            <v>0</v>
          </cell>
          <cell r="P1684">
            <v>0</v>
          </cell>
          <cell r="Q1684">
            <v>0</v>
          </cell>
        </row>
        <row r="1685">
          <cell r="B1685" t="str">
            <v>천안공장제제2팀(일반제(바이알))5102210</v>
          </cell>
          <cell r="C1685" t="str">
            <v>천안공장제제2팀(일반제(바이알))</v>
          </cell>
          <cell r="D1685" t="str">
            <v>5102210</v>
          </cell>
          <cell r="E1685" t="str">
            <v>급여와임금(제조)</v>
          </cell>
          <cell r="F1685">
            <v>0</v>
          </cell>
          <cell r="G1685">
            <v>0</v>
          </cell>
          <cell r="H1685">
            <v>0</v>
          </cell>
          <cell r="I1685">
            <v>0</v>
          </cell>
          <cell r="J1685">
            <v>0</v>
          </cell>
          <cell r="K1685">
            <v>0</v>
          </cell>
          <cell r="L1685">
            <v>0</v>
          </cell>
          <cell r="M1685">
            <v>0</v>
          </cell>
          <cell r="N1685">
            <v>0</v>
          </cell>
          <cell r="O1685">
            <v>0</v>
          </cell>
          <cell r="P1685">
            <v>0</v>
          </cell>
          <cell r="Q1685">
            <v>0</v>
          </cell>
        </row>
        <row r="1686">
          <cell r="B1686" t="str">
            <v>천안공장제제2팀(일반제(바이알))5102220</v>
          </cell>
          <cell r="C1686" t="str">
            <v>천안공장제제2팀(일반제(바이알))</v>
          </cell>
          <cell r="D1686" t="str">
            <v>5102220</v>
          </cell>
          <cell r="E1686" t="str">
            <v>상여금(제조)</v>
          </cell>
          <cell r="F1686">
            <v>0</v>
          </cell>
          <cell r="G1686">
            <v>0</v>
          </cell>
          <cell r="H1686">
            <v>0</v>
          </cell>
          <cell r="I1686">
            <v>0</v>
          </cell>
          <cell r="J1686">
            <v>0</v>
          </cell>
          <cell r="K1686">
            <v>0</v>
          </cell>
          <cell r="L1686">
            <v>0</v>
          </cell>
          <cell r="M1686">
            <v>0</v>
          </cell>
          <cell r="N1686">
            <v>0</v>
          </cell>
          <cell r="O1686">
            <v>0</v>
          </cell>
          <cell r="P1686">
            <v>0</v>
          </cell>
          <cell r="Q1686">
            <v>0</v>
          </cell>
        </row>
        <row r="1687">
          <cell r="B1687" t="str">
            <v>천안공장제제2팀(일반제(바이알))5102230</v>
          </cell>
          <cell r="C1687" t="str">
            <v>천안공장제제2팀(일반제(바이알))</v>
          </cell>
          <cell r="D1687" t="str">
            <v>5102230</v>
          </cell>
          <cell r="E1687" t="str">
            <v>학비보조금(제조)</v>
          </cell>
          <cell r="F1687">
            <v>0</v>
          </cell>
          <cell r="G1687">
            <v>0</v>
          </cell>
          <cell r="H1687">
            <v>0</v>
          </cell>
          <cell r="I1687">
            <v>0</v>
          </cell>
          <cell r="J1687">
            <v>0</v>
          </cell>
          <cell r="K1687">
            <v>0</v>
          </cell>
          <cell r="L1687">
            <v>0</v>
          </cell>
          <cell r="M1687">
            <v>0</v>
          </cell>
          <cell r="N1687">
            <v>0</v>
          </cell>
          <cell r="O1687">
            <v>0</v>
          </cell>
          <cell r="P1687">
            <v>0</v>
          </cell>
          <cell r="Q1687">
            <v>0</v>
          </cell>
        </row>
        <row r="1688">
          <cell r="B1688" t="str">
            <v>천안공장제제2팀(일반제(바이알))5102240</v>
          </cell>
          <cell r="C1688" t="str">
            <v>천안공장제제2팀(일반제(바이알))</v>
          </cell>
          <cell r="D1688" t="str">
            <v>5102240</v>
          </cell>
          <cell r="E1688" t="str">
            <v>시간외근무수당(제조)</v>
          </cell>
          <cell r="F1688">
            <v>0</v>
          </cell>
          <cell r="G1688">
            <v>0</v>
          </cell>
          <cell r="H1688">
            <v>0</v>
          </cell>
          <cell r="I1688">
            <v>0</v>
          </cell>
          <cell r="J1688">
            <v>0</v>
          </cell>
          <cell r="K1688">
            <v>0</v>
          </cell>
          <cell r="L1688">
            <v>0</v>
          </cell>
          <cell r="M1688">
            <v>0</v>
          </cell>
          <cell r="N1688">
            <v>0</v>
          </cell>
          <cell r="O1688">
            <v>0</v>
          </cell>
          <cell r="P1688">
            <v>0</v>
          </cell>
          <cell r="Q1688">
            <v>0</v>
          </cell>
        </row>
        <row r="1689">
          <cell r="B1689" t="str">
            <v>천안공장제제2팀(일반제(바이알))5102250</v>
          </cell>
          <cell r="C1689" t="str">
            <v>천안공장제제2팀(일반제(바이알))</v>
          </cell>
          <cell r="D1689" t="str">
            <v>5102250</v>
          </cell>
          <cell r="E1689" t="str">
            <v>휴가보상금(제조)</v>
          </cell>
          <cell r="F1689">
            <v>0</v>
          </cell>
          <cell r="G1689">
            <v>0</v>
          </cell>
          <cell r="H1689">
            <v>0</v>
          </cell>
          <cell r="I1689">
            <v>0</v>
          </cell>
          <cell r="J1689">
            <v>0</v>
          </cell>
          <cell r="K1689">
            <v>0</v>
          </cell>
          <cell r="L1689">
            <v>0</v>
          </cell>
          <cell r="M1689">
            <v>0</v>
          </cell>
          <cell r="N1689">
            <v>0</v>
          </cell>
          <cell r="O1689">
            <v>0</v>
          </cell>
          <cell r="P1689">
            <v>0</v>
          </cell>
          <cell r="Q1689">
            <v>0</v>
          </cell>
        </row>
        <row r="1690">
          <cell r="B1690" t="str">
            <v>천안공장제제2팀(일반제(바이알))5102260</v>
          </cell>
          <cell r="C1690" t="str">
            <v>천안공장제제2팀(일반제(바이알))</v>
          </cell>
          <cell r="D1690" t="str">
            <v>5102260</v>
          </cell>
          <cell r="E1690" t="str">
            <v>시상비(제조)</v>
          </cell>
          <cell r="F1690">
            <v>0</v>
          </cell>
          <cell r="G1690">
            <v>0</v>
          </cell>
          <cell r="H1690">
            <v>0</v>
          </cell>
          <cell r="I1690">
            <v>0</v>
          </cell>
          <cell r="J1690">
            <v>0</v>
          </cell>
          <cell r="K1690">
            <v>0</v>
          </cell>
          <cell r="L1690">
            <v>0</v>
          </cell>
          <cell r="M1690">
            <v>0</v>
          </cell>
          <cell r="N1690">
            <v>0</v>
          </cell>
          <cell r="O1690">
            <v>0</v>
          </cell>
          <cell r="P1690">
            <v>0</v>
          </cell>
          <cell r="Q1690">
            <v>0</v>
          </cell>
        </row>
        <row r="1691">
          <cell r="B1691" t="str">
            <v>천안공장제제2팀(일반제(바이알))5102280</v>
          </cell>
          <cell r="C1691" t="str">
            <v>천안공장제제2팀(일반제(바이알))</v>
          </cell>
          <cell r="D1691" t="str">
            <v>5102280</v>
          </cell>
          <cell r="E1691" t="str">
            <v>제수당(제조)</v>
          </cell>
          <cell r="F1691">
            <v>0</v>
          </cell>
          <cell r="G1691">
            <v>0</v>
          </cell>
          <cell r="H1691">
            <v>0</v>
          </cell>
          <cell r="I1691">
            <v>0</v>
          </cell>
          <cell r="J1691">
            <v>0</v>
          </cell>
          <cell r="K1691">
            <v>0</v>
          </cell>
          <cell r="L1691">
            <v>0</v>
          </cell>
          <cell r="M1691">
            <v>0</v>
          </cell>
          <cell r="N1691">
            <v>0</v>
          </cell>
          <cell r="O1691">
            <v>0</v>
          </cell>
          <cell r="P1691">
            <v>0</v>
          </cell>
          <cell r="Q1691">
            <v>0</v>
          </cell>
        </row>
        <row r="1692">
          <cell r="B1692" t="str">
            <v>천안공장제제2팀(일반제(바이알))5102290</v>
          </cell>
          <cell r="C1692" t="str">
            <v>천안공장제제2팀(일반제(바이알))</v>
          </cell>
          <cell r="D1692" t="str">
            <v>5102290</v>
          </cell>
          <cell r="E1692" t="str">
            <v/>
          </cell>
          <cell r="F1692">
            <v>0</v>
          </cell>
          <cell r="G1692">
            <v>0</v>
          </cell>
          <cell r="H1692">
            <v>0</v>
          </cell>
          <cell r="I1692">
            <v>0</v>
          </cell>
          <cell r="J1692">
            <v>0</v>
          </cell>
          <cell r="K1692">
            <v>0</v>
          </cell>
          <cell r="L1692">
            <v>0</v>
          </cell>
          <cell r="M1692">
            <v>0</v>
          </cell>
          <cell r="N1692">
            <v>0</v>
          </cell>
          <cell r="O1692">
            <v>0</v>
          </cell>
          <cell r="P1692">
            <v>0</v>
          </cell>
          <cell r="Q1692">
            <v>0</v>
          </cell>
        </row>
        <row r="1693">
          <cell r="B1693" t="str">
            <v>천안공장제제2팀(일반제(바이알))5102410</v>
          </cell>
          <cell r="C1693" t="str">
            <v>천안공장제제2팀(일반제(바이알))</v>
          </cell>
          <cell r="D1693" t="str">
            <v>5102410</v>
          </cell>
          <cell r="E1693" t="str">
            <v>퇴직급여충당금전입액(제조)</v>
          </cell>
          <cell r="F1693">
            <v>0</v>
          </cell>
          <cell r="G1693">
            <v>0</v>
          </cell>
          <cell r="H1693">
            <v>0</v>
          </cell>
          <cell r="I1693">
            <v>0</v>
          </cell>
          <cell r="J1693">
            <v>0</v>
          </cell>
          <cell r="K1693">
            <v>0</v>
          </cell>
          <cell r="L1693">
            <v>0</v>
          </cell>
          <cell r="M1693">
            <v>0</v>
          </cell>
          <cell r="N1693">
            <v>0</v>
          </cell>
          <cell r="O1693">
            <v>0</v>
          </cell>
          <cell r="P1693">
            <v>0</v>
          </cell>
          <cell r="Q1693">
            <v>0</v>
          </cell>
        </row>
        <row r="1694">
          <cell r="B1694" t="str">
            <v>천안공장제제2팀(일반제(바이알))5102420</v>
          </cell>
          <cell r="C1694" t="str">
            <v>천안공장제제2팀(일반제(바이알))</v>
          </cell>
          <cell r="D1694" t="str">
            <v>5102420</v>
          </cell>
          <cell r="E1694" t="str">
            <v>퇴직위로금(제조)</v>
          </cell>
          <cell r="F1694">
            <v>0</v>
          </cell>
          <cell r="G1694">
            <v>0</v>
          </cell>
          <cell r="H1694">
            <v>0</v>
          </cell>
          <cell r="I1694">
            <v>0</v>
          </cell>
          <cell r="J1694">
            <v>0</v>
          </cell>
          <cell r="K1694">
            <v>0</v>
          </cell>
          <cell r="L1694">
            <v>0</v>
          </cell>
          <cell r="M1694">
            <v>0</v>
          </cell>
          <cell r="N1694">
            <v>0</v>
          </cell>
          <cell r="O1694">
            <v>0</v>
          </cell>
          <cell r="P1694">
            <v>0</v>
          </cell>
          <cell r="Q1694">
            <v>0</v>
          </cell>
        </row>
        <row r="1695">
          <cell r="B1695" t="str">
            <v>천안공장제제2팀(일반제(바이알))5103260</v>
          </cell>
          <cell r="C1695" t="str">
            <v>천안공장제제2팀(일반제(바이알))</v>
          </cell>
          <cell r="D1695" t="str">
            <v>5103260</v>
          </cell>
          <cell r="E1695" t="str">
            <v>복리후생비-통근비(제조)</v>
          </cell>
          <cell r="F1695">
            <v>0</v>
          </cell>
          <cell r="G1695">
            <v>0</v>
          </cell>
          <cell r="H1695">
            <v>0</v>
          </cell>
          <cell r="I1695">
            <v>0</v>
          </cell>
          <cell r="J1695">
            <v>0</v>
          </cell>
          <cell r="K1695">
            <v>0</v>
          </cell>
          <cell r="L1695">
            <v>0</v>
          </cell>
          <cell r="M1695">
            <v>0</v>
          </cell>
          <cell r="N1695">
            <v>0</v>
          </cell>
          <cell r="O1695">
            <v>0</v>
          </cell>
          <cell r="P1695">
            <v>0</v>
          </cell>
          <cell r="Q1695">
            <v>0</v>
          </cell>
        </row>
        <row r="1696">
          <cell r="B1696" t="str">
            <v>천안공장제제2팀(일반제(바이알))5103250</v>
          </cell>
          <cell r="C1696" t="str">
            <v>천안공장제제2팀(일반제(바이알))</v>
          </cell>
          <cell r="D1696" t="str">
            <v>5103250</v>
          </cell>
          <cell r="E1696" t="str">
            <v>복리후생비-직원이전비(제조)</v>
          </cell>
          <cell r="F1696">
            <v>0</v>
          </cell>
          <cell r="G1696">
            <v>0</v>
          </cell>
          <cell r="H1696">
            <v>0</v>
          </cell>
          <cell r="I1696">
            <v>0</v>
          </cell>
          <cell r="J1696">
            <v>0</v>
          </cell>
          <cell r="K1696">
            <v>0</v>
          </cell>
          <cell r="L1696">
            <v>0</v>
          </cell>
          <cell r="M1696">
            <v>0</v>
          </cell>
          <cell r="N1696">
            <v>0</v>
          </cell>
          <cell r="O1696">
            <v>0</v>
          </cell>
          <cell r="P1696">
            <v>0</v>
          </cell>
          <cell r="Q1696">
            <v>0</v>
          </cell>
        </row>
        <row r="1697">
          <cell r="B1697" t="str">
            <v>천안공장제제2팀(일반제(바이알))5103240</v>
          </cell>
          <cell r="C1697" t="str">
            <v>천안공장제제2팀(일반제(바이알))</v>
          </cell>
          <cell r="D1697" t="str">
            <v>5103240</v>
          </cell>
          <cell r="E1697" t="str">
            <v/>
          </cell>
          <cell r="F1697">
            <v>0</v>
          </cell>
          <cell r="G1697">
            <v>0</v>
          </cell>
          <cell r="H1697">
            <v>0</v>
          </cell>
          <cell r="I1697">
            <v>0</v>
          </cell>
          <cell r="J1697">
            <v>0</v>
          </cell>
          <cell r="K1697">
            <v>0</v>
          </cell>
          <cell r="L1697">
            <v>0</v>
          </cell>
          <cell r="M1697">
            <v>0</v>
          </cell>
          <cell r="N1697">
            <v>0</v>
          </cell>
          <cell r="O1697">
            <v>0</v>
          </cell>
          <cell r="P1697">
            <v>0</v>
          </cell>
          <cell r="Q1697">
            <v>0</v>
          </cell>
        </row>
        <row r="1698">
          <cell r="B1698" t="str">
            <v>천안공장제제2팀(일반제(바이알))5103230</v>
          </cell>
          <cell r="C1698" t="str">
            <v>천안공장제제2팀(일반제(바이알))</v>
          </cell>
          <cell r="D1698" t="str">
            <v>5103230</v>
          </cell>
          <cell r="E1698" t="str">
            <v/>
          </cell>
          <cell r="F1698">
            <v>0</v>
          </cell>
          <cell r="G1698">
            <v>0</v>
          </cell>
          <cell r="H1698">
            <v>0</v>
          </cell>
          <cell r="I1698">
            <v>0</v>
          </cell>
          <cell r="J1698">
            <v>0</v>
          </cell>
          <cell r="K1698">
            <v>0</v>
          </cell>
          <cell r="L1698">
            <v>0</v>
          </cell>
          <cell r="M1698">
            <v>0</v>
          </cell>
          <cell r="N1698">
            <v>0</v>
          </cell>
          <cell r="O1698">
            <v>0</v>
          </cell>
          <cell r="P1698">
            <v>0</v>
          </cell>
          <cell r="Q1698">
            <v>0</v>
          </cell>
        </row>
        <row r="1699">
          <cell r="B1699" t="str">
            <v>천안공장제제2팀(일반제(바이알))5103220</v>
          </cell>
          <cell r="C1699" t="str">
            <v>천안공장제제2팀(일반제(바이알))</v>
          </cell>
          <cell r="D1699" t="str">
            <v>5103220</v>
          </cell>
          <cell r="E1699" t="str">
            <v>복리후생비-후생비(제조)</v>
          </cell>
          <cell r="F1699">
            <v>0</v>
          </cell>
          <cell r="G1699">
            <v>0</v>
          </cell>
          <cell r="H1699">
            <v>0</v>
          </cell>
          <cell r="I1699">
            <v>0</v>
          </cell>
          <cell r="J1699">
            <v>0</v>
          </cell>
          <cell r="K1699">
            <v>0</v>
          </cell>
          <cell r="L1699">
            <v>0</v>
          </cell>
          <cell r="M1699">
            <v>0</v>
          </cell>
          <cell r="N1699">
            <v>0</v>
          </cell>
          <cell r="O1699">
            <v>0</v>
          </cell>
          <cell r="P1699">
            <v>0</v>
          </cell>
          <cell r="Q1699">
            <v>0</v>
          </cell>
        </row>
        <row r="1700">
          <cell r="B1700" t="str">
            <v>천안공장제제2팀(일반제(바이알))5103210</v>
          </cell>
          <cell r="C1700" t="str">
            <v>천안공장제제2팀(일반제(바이알))</v>
          </cell>
          <cell r="D1700" t="str">
            <v>5103210</v>
          </cell>
          <cell r="E1700" t="str">
            <v>복리후생비-사내경조비(제조)</v>
          </cell>
          <cell r="F1700">
            <v>0</v>
          </cell>
          <cell r="G1700">
            <v>0</v>
          </cell>
          <cell r="H1700">
            <v>0</v>
          </cell>
          <cell r="I1700">
            <v>0</v>
          </cell>
          <cell r="J1700">
            <v>0</v>
          </cell>
          <cell r="K1700">
            <v>0</v>
          </cell>
          <cell r="L1700">
            <v>0</v>
          </cell>
          <cell r="M1700">
            <v>0</v>
          </cell>
          <cell r="N1700">
            <v>0</v>
          </cell>
          <cell r="O1700">
            <v>0</v>
          </cell>
          <cell r="P1700">
            <v>0</v>
          </cell>
          <cell r="Q1700">
            <v>0</v>
          </cell>
        </row>
        <row r="1701">
          <cell r="B1701" t="str">
            <v>천안공장제제2팀(일반제(바이알))5103190</v>
          </cell>
          <cell r="C1701" t="str">
            <v>천안공장제제2팀(일반제(바이알))</v>
          </cell>
          <cell r="D1701" t="str">
            <v>5103190</v>
          </cell>
          <cell r="E1701" t="str">
            <v>복리후생비-지원보조비(제조)</v>
          </cell>
          <cell r="F1701">
            <v>0</v>
          </cell>
          <cell r="G1701">
            <v>0</v>
          </cell>
          <cell r="H1701">
            <v>0</v>
          </cell>
          <cell r="I1701">
            <v>0</v>
          </cell>
          <cell r="J1701">
            <v>0</v>
          </cell>
          <cell r="K1701">
            <v>0</v>
          </cell>
          <cell r="L1701">
            <v>0</v>
          </cell>
          <cell r="M1701">
            <v>0</v>
          </cell>
          <cell r="N1701">
            <v>0</v>
          </cell>
          <cell r="O1701">
            <v>0</v>
          </cell>
          <cell r="P1701">
            <v>0</v>
          </cell>
          <cell r="Q1701">
            <v>0</v>
          </cell>
        </row>
        <row r="1702">
          <cell r="B1702" t="str">
            <v>천안공장제제2팀(일반제(바이알))5103180</v>
          </cell>
          <cell r="C1702" t="str">
            <v>천안공장제제2팀(일반제(바이알))</v>
          </cell>
          <cell r="D1702" t="str">
            <v>5103180</v>
          </cell>
          <cell r="E1702" t="str">
            <v>복리후생비-피복제비(제조)</v>
          </cell>
          <cell r="F1702">
            <v>0</v>
          </cell>
          <cell r="G1702">
            <v>0</v>
          </cell>
          <cell r="H1702">
            <v>0</v>
          </cell>
          <cell r="I1702">
            <v>0</v>
          </cell>
          <cell r="J1702">
            <v>0</v>
          </cell>
          <cell r="K1702">
            <v>0</v>
          </cell>
          <cell r="L1702">
            <v>0</v>
          </cell>
          <cell r="M1702">
            <v>0</v>
          </cell>
          <cell r="N1702">
            <v>0</v>
          </cell>
          <cell r="O1702">
            <v>0</v>
          </cell>
          <cell r="P1702">
            <v>0</v>
          </cell>
          <cell r="Q1702">
            <v>0</v>
          </cell>
        </row>
        <row r="1703">
          <cell r="B1703" t="str">
            <v>천안공장제제2팀(일반제(바이알))5103170</v>
          </cell>
          <cell r="C1703" t="str">
            <v>천안공장제제2팀(일반제(바이알))</v>
          </cell>
          <cell r="D1703" t="str">
            <v>5103170</v>
          </cell>
          <cell r="E1703" t="str">
            <v>복리후생비-의료위생비(제조)</v>
          </cell>
          <cell r="F1703">
            <v>0</v>
          </cell>
          <cell r="G1703">
            <v>0</v>
          </cell>
          <cell r="H1703">
            <v>0</v>
          </cell>
          <cell r="I1703">
            <v>0</v>
          </cell>
          <cell r="J1703">
            <v>0</v>
          </cell>
          <cell r="K1703">
            <v>0</v>
          </cell>
          <cell r="L1703">
            <v>0</v>
          </cell>
          <cell r="M1703">
            <v>0</v>
          </cell>
          <cell r="N1703">
            <v>0</v>
          </cell>
          <cell r="O1703">
            <v>0</v>
          </cell>
          <cell r="P1703">
            <v>0</v>
          </cell>
          <cell r="Q1703">
            <v>0</v>
          </cell>
        </row>
        <row r="1704">
          <cell r="B1704" t="str">
            <v>천안공장제제2팀(일반제(바이알))5103160</v>
          </cell>
          <cell r="C1704" t="str">
            <v>천안공장제제2팀(일반제(바이알))</v>
          </cell>
          <cell r="D1704" t="str">
            <v>5103160</v>
          </cell>
          <cell r="E1704" t="str">
            <v>복리후생비-단체시상비(제조)</v>
          </cell>
          <cell r="F1704">
            <v>0</v>
          </cell>
          <cell r="G1704">
            <v>0</v>
          </cell>
          <cell r="H1704">
            <v>0</v>
          </cell>
          <cell r="I1704">
            <v>0</v>
          </cell>
          <cell r="J1704">
            <v>0</v>
          </cell>
          <cell r="K1704">
            <v>0</v>
          </cell>
          <cell r="L1704">
            <v>0</v>
          </cell>
          <cell r="M1704">
            <v>0</v>
          </cell>
          <cell r="N1704">
            <v>0</v>
          </cell>
          <cell r="O1704">
            <v>0</v>
          </cell>
          <cell r="P1704">
            <v>0</v>
          </cell>
          <cell r="Q1704">
            <v>0</v>
          </cell>
        </row>
        <row r="1705">
          <cell r="B1705" t="str">
            <v>천안공장제제2팀(일반제(바이알))5103150</v>
          </cell>
          <cell r="C1705" t="str">
            <v>천안공장제제2팀(일반제(바이알))</v>
          </cell>
          <cell r="D1705" t="str">
            <v>5103150</v>
          </cell>
          <cell r="E1705" t="str">
            <v/>
          </cell>
          <cell r="F1705">
            <v>0</v>
          </cell>
          <cell r="G1705">
            <v>0</v>
          </cell>
          <cell r="H1705">
            <v>0</v>
          </cell>
          <cell r="I1705">
            <v>0</v>
          </cell>
          <cell r="J1705">
            <v>0</v>
          </cell>
          <cell r="K1705">
            <v>0</v>
          </cell>
          <cell r="L1705">
            <v>0</v>
          </cell>
          <cell r="M1705">
            <v>0</v>
          </cell>
          <cell r="N1705">
            <v>0</v>
          </cell>
          <cell r="O1705">
            <v>0</v>
          </cell>
          <cell r="P1705">
            <v>0</v>
          </cell>
          <cell r="Q1705">
            <v>0</v>
          </cell>
        </row>
        <row r="1706">
          <cell r="B1706" t="str">
            <v>천안공장제제2팀(일반제(바이알))5103140</v>
          </cell>
          <cell r="C1706" t="str">
            <v>천안공장제제2팀(일반제(바이알))</v>
          </cell>
          <cell r="D1706" t="str">
            <v>5103140</v>
          </cell>
          <cell r="E1706" t="str">
            <v>복리후생비-친선활동비(제조)</v>
          </cell>
          <cell r="F1706">
            <v>0</v>
          </cell>
          <cell r="G1706">
            <v>0</v>
          </cell>
          <cell r="H1706">
            <v>0</v>
          </cell>
          <cell r="I1706">
            <v>0</v>
          </cell>
          <cell r="J1706">
            <v>0</v>
          </cell>
          <cell r="K1706">
            <v>0</v>
          </cell>
          <cell r="L1706">
            <v>0</v>
          </cell>
          <cell r="M1706">
            <v>0</v>
          </cell>
          <cell r="N1706">
            <v>0</v>
          </cell>
          <cell r="O1706">
            <v>0</v>
          </cell>
          <cell r="P1706">
            <v>0</v>
          </cell>
          <cell r="Q1706">
            <v>0</v>
          </cell>
        </row>
        <row r="1707">
          <cell r="B1707" t="str">
            <v>천안공장제제2팀(일반제(바이알))5103130</v>
          </cell>
          <cell r="C1707" t="str">
            <v>천안공장제제2팀(일반제(바이알))</v>
          </cell>
          <cell r="D1707" t="str">
            <v>5103130</v>
          </cell>
          <cell r="E1707" t="str">
            <v/>
          </cell>
          <cell r="F1707">
            <v>0</v>
          </cell>
          <cell r="G1707">
            <v>0</v>
          </cell>
          <cell r="H1707">
            <v>0</v>
          </cell>
          <cell r="I1707">
            <v>0</v>
          </cell>
          <cell r="J1707">
            <v>0</v>
          </cell>
          <cell r="K1707">
            <v>0</v>
          </cell>
          <cell r="L1707">
            <v>0</v>
          </cell>
          <cell r="M1707">
            <v>0</v>
          </cell>
          <cell r="N1707">
            <v>0</v>
          </cell>
          <cell r="O1707">
            <v>0</v>
          </cell>
          <cell r="P1707">
            <v>0</v>
          </cell>
          <cell r="Q1707">
            <v>0</v>
          </cell>
        </row>
        <row r="1708">
          <cell r="B1708" t="str">
            <v>천안공장제제2팀(일반제(바이알))5103120</v>
          </cell>
          <cell r="C1708" t="str">
            <v>천안공장제제2팀(일반제(바이알))</v>
          </cell>
          <cell r="D1708" t="str">
            <v>5103120</v>
          </cell>
          <cell r="E1708" t="str">
            <v/>
          </cell>
          <cell r="F1708">
            <v>0</v>
          </cell>
          <cell r="G1708">
            <v>0</v>
          </cell>
          <cell r="H1708">
            <v>0</v>
          </cell>
          <cell r="I1708">
            <v>0</v>
          </cell>
          <cell r="J1708">
            <v>0</v>
          </cell>
          <cell r="K1708">
            <v>0</v>
          </cell>
          <cell r="L1708">
            <v>0</v>
          </cell>
          <cell r="M1708">
            <v>0</v>
          </cell>
          <cell r="N1708">
            <v>0</v>
          </cell>
          <cell r="O1708">
            <v>0</v>
          </cell>
          <cell r="P1708">
            <v>0</v>
          </cell>
          <cell r="Q1708">
            <v>0</v>
          </cell>
        </row>
        <row r="1709">
          <cell r="B1709" t="str">
            <v>천안공장제제2팀(일반제(바이알))5103110</v>
          </cell>
          <cell r="C1709" t="str">
            <v>천안공장제제2팀(일반제(바이알))</v>
          </cell>
          <cell r="D1709" t="str">
            <v>5103110</v>
          </cell>
          <cell r="E1709" t="str">
            <v/>
          </cell>
          <cell r="F1709">
            <v>0</v>
          </cell>
          <cell r="G1709">
            <v>0</v>
          </cell>
          <cell r="H1709">
            <v>0</v>
          </cell>
          <cell r="I1709">
            <v>0</v>
          </cell>
          <cell r="J1709">
            <v>0</v>
          </cell>
          <cell r="K1709">
            <v>0</v>
          </cell>
          <cell r="L1709">
            <v>0</v>
          </cell>
          <cell r="M1709">
            <v>0</v>
          </cell>
          <cell r="N1709">
            <v>0</v>
          </cell>
          <cell r="O1709">
            <v>0</v>
          </cell>
          <cell r="P1709">
            <v>0</v>
          </cell>
          <cell r="Q1709">
            <v>0</v>
          </cell>
        </row>
        <row r="1710">
          <cell r="B1710" t="str">
            <v>천안공장제제2팀(일반제(바이알))5103270</v>
          </cell>
          <cell r="C1710" t="str">
            <v>천안공장제제2팀(일반제(바이알))</v>
          </cell>
          <cell r="D1710" t="str">
            <v>5103270</v>
          </cell>
          <cell r="E1710" t="str">
            <v>복리후생비-법정후생비(제조)</v>
          </cell>
          <cell r="F1710">
            <v>0</v>
          </cell>
          <cell r="G1710">
            <v>0</v>
          </cell>
          <cell r="H1710">
            <v>0</v>
          </cell>
          <cell r="I1710">
            <v>0</v>
          </cell>
          <cell r="J1710">
            <v>0</v>
          </cell>
          <cell r="K1710">
            <v>0</v>
          </cell>
          <cell r="L1710">
            <v>0</v>
          </cell>
          <cell r="M1710">
            <v>0</v>
          </cell>
          <cell r="N1710">
            <v>0</v>
          </cell>
          <cell r="O1710">
            <v>0</v>
          </cell>
          <cell r="P1710">
            <v>0</v>
          </cell>
          <cell r="Q1710">
            <v>0</v>
          </cell>
        </row>
        <row r="1711">
          <cell r="B1711" t="str">
            <v>천안공장제제2팀(일반제(바이알))5103111</v>
          </cell>
          <cell r="C1711" t="str">
            <v>천안공장제제2팀(일반제(바이알))</v>
          </cell>
          <cell r="D1711" t="str">
            <v>5103111</v>
          </cell>
          <cell r="E1711" t="str">
            <v>복리후생비-식당운영비(제조)</v>
          </cell>
          <cell r="F1711">
            <v>0</v>
          </cell>
          <cell r="G1711">
            <v>0</v>
          </cell>
          <cell r="H1711">
            <v>0</v>
          </cell>
          <cell r="I1711">
            <v>0</v>
          </cell>
          <cell r="J1711">
            <v>0</v>
          </cell>
          <cell r="K1711">
            <v>0</v>
          </cell>
          <cell r="L1711">
            <v>0</v>
          </cell>
          <cell r="M1711">
            <v>0</v>
          </cell>
          <cell r="N1711">
            <v>0</v>
          </cell>
          <cell r="O1711">
            <v>0</v>
          </cell>
          <cell r="P1711">
            <v>0</v>
          </cell>
          <cell r="Q1711">
            <v>0</v>
          </cell>
        </row>
        <row r="1712">
          <cell r="B1712" t="str">
            <v>천안공장제제2팀(일반제(바이알))5103131</v>
          </cell>
          <cell r="C1712" t="str">
            <v>천안공장제제2팀(일반제(바이알))</v>
          </cell>
          <cell r="D1712" t="str">
            <v>5103131</v>
          </cell>
          <cell r="E1712" t="str">
            <v>복리후생비-부서활동비(제조)</v>
          </cell>
          <cell r="F1712">
            <v>0</v>
          </cell>
          <cell r="G1712">
            <v>0</v>
          </cell>
          <cell r="H1712">
            <v>0</v>
          </cell>
          <cell r="I1712">
            <v>0</v>
          </cell>
          <cell r="J1712">
            <v>0</v>
          </cell>
          <cell r="K1712">
            <v>0</v>
          </cell>
          <cell r="L1712">
            <v>0</v>
          </cell>
          <cell r="M1712">
            <v>0</v>
          </cell>
          <cell r="N1712">
            <v>0</v>
          </cell>
          <cell r="O1712">
            <v>0</v>
          </cell>
          <cell r="P1712">
            <v>0</v>
          </cell>
          <cell r="Q1712">
            <v>0</v>
          </cell>
        </row>
        <row r="1713">
          <cell r="B1713" t="str">
            <v>천안공장제제2팀(일반제(바이알))5104110</v>
          </cell>
          <cell r="C1713" t="str">
            <v>천안공장제제2팀(일반제(바이알))</v>
          </cell>
          <cell r="D1713" t="str">
            <v>5104110</v>
          </cell>
          <cell r="E1713" t="str">
            <v>여비교통비-해외출장비(제조)</v>
          </cell>
          <cell r="F1713">
            <v>0</v>
          </cell>
          <cell r="G1713">
            <v>0</v>
          </cell>
          <cell r="H1713">
            <v>0</v>
          </cell>
          <cell r="I1713">
            <v>0</v>
          </cell>
          <cell r="J1713">
            <v>0</v>
          </cell>
          <cell r="K1713">
            <v>0</v>
          </cell>
          <cell r="L1713">
            <v>0</v>
          </cell>
          <cell r="M1713">
            <v>0</v>
          </cell>
          <cell r="N1713">
            <v>0</v>
          </cell>
          <cell r="O1713">
            <v>0</v>
          </cell>
          <cell r="P1713">
            <v>0</v>
          </cell>
          <cell r="Q1713">
            <v>0</v>
          </cell>
        </row>
        <row r="1714">
          <cell r="B1714" t="str">
            <v>천안공장제제2팀(일반제(바이알))5104120</v>
          </cell>
          <cell r="C1714" t="str">
            <v>천안공장제제2팀(일반제(바이알))</v>
          </cell>
          <cell r="D1714" t="str">
            <v>5104120</v>
          </cell>
          <cell r="E1714" t="str">
            <v>여비교통비-시외출장비(제조)</v>
          </cell>
          <cell r="F1714">
            <v>0</v>
          </cell>
          <cell r="G1714">
            <v>0</v>
          </cell>
          <cell r="H1714">
            <v>0</v>
          </cell>
          <cell r="I1714">
            <v>0</v>
          </cell>
          <cell r="J1714">
            <v>0</v>
          </cell>
          <cell r="K1714">
            <v>0</v>
          </cell>
          <cell r="L1714">
            <v>0</v>
          </cell>
          <cell r="M1714">
            <v>0</v>
          </cell>
          <cell r="N1714">
            <v>0</v>
          </cell>
          <cell r="O1714">
            <v>0</v>
          </cell>
          <cell r="P1714">
            <v>0</v>
          </cell>
          <cell r="Q1714">
            <v>0</v>
          </cell>
        </row>
        <row r="1715">
          <cell r="B1715" t="str">
            <v>천안공장제제2팀(일반제(바이알))5104130</v>
          </cell>
          <cell r="C1715" t="str">
            <v>천안공장제제2팀(일반제(바이알))</v>
          </cell>
          <cell r="D1715" t="str">
            <v>5104130</v>
          </cell>
          <cell r="E1715" t="str">
            <v>여비교통비-시내출장비(제조)</v>
          </cell>
          <cell r="F1715">
            <v>0</v>
          </cell>
          <cell r="G1715">
            <v>0</v>
          </cell>
          <cell r="H1715">
            <v>0</v>
          </cell>
          <cell r="I1715">
            <v>0</v>
          </cell>
          <cell r="J1715">
            <v>0</v>
          </cell>
          <cell r="K1715">
            <v>0</v>
          </cell>
          <cell r="L1715">
            <v>0</v>
          </cell>
          <cell r="M1715">
            <v>0</v>
          </cell>
          <cell r="N1715">
            <v>0</v>
          </cell>
          <cell r="O1715">
            <v>0</v>
          </cell>
          <cell r="P1715">
            <v>0</v>
          </cell>
          <cell r="Q1715">
            <v>0</v>
          </cell>
        </row>
        <row r="1716">
          <cell r="B1716" t="str">
            <v>천안공장제제2팀(일반제(바이알))5104140</v>
          </cell>
          <cell r="C1716" t="str">
            <v>천안공장제제2팀(일반제(바이알))</v>
          </cell>
          <cell r="D1716" t="str">
            <v>5104140</v>
          </cell>
          <cell r="E1716" t="str">
            <v/>
          </cell>
          <cell r="F1716">
            <v>0</v>
          </cell>
          <cell r="G1716">
            <v>0</v>
          </cell>
          <cell r="H1716">
            <v>0</v>
          </cell>
          <cell r="I1716">
            <v>0</v>
          </cell>
          <cell r="J1716">
            <v>0</v>
          </cell>
          <cell r="K1716">
            <v>0</v>
          </cell>
          <cell r="L1716">
            <v>0</v>
          </cell>
          <cell r="M1716">
            <v>0</v>
          </cell>
          <cell r="N1716">
            <v>0</v>
          </cell>
          <cell r="O1716">
            <v>0</v>
          </cell>
          <cell r="P1716">
            <v>0</v>
          </cell>
          <cell r="Q1716">
            <v>0</v>
          </cell>
        </row>
        <row r="1717">
          <cell r="B1717" t="str">
            <v>천안공장제제2팀(일반제(바이알))5104150</v>
          </cell>
          <cell r="C1717" t="str">
            <v>천안공장제제2팀(일반제(바이알))</v>
          </cell>
          <cell r="D1717" t="str">
            <v>5104150</v>
          </cell>
          <cell r="E1717" t="str">
            <v>여비교통비-해외여비(제조)</v>
          </cell>
          <cell r="F1717">
            <v>0</v>
          </cell>
          <cell r="G1717">
            <v>0</v>
          </cell>
          <cell r="H1717">
            <v>0</v>
          </cell>
          <cell r="I1717">
            <v>0</v>
          </cell>
          <cell r="J1717">
            <v>0</v>
          </cell>
          <cell r="K1717">
            <v>0</v>
          </cell>
          <cell r="L1717">
            <v>0</v>
          </cell>
          <cell r="M1717">
            <v>0</v>
          </cell>
          <cell r="N1717">
            <v>0</v>
          </cell>
          <cell r="O1717">
            <v>0</v>
          </cell>
          <cell r="P1717">
            <v>0</v>
          </cell>
          <cell r="Q1717">
            <v>0</v>
          </cell>
        </row>
        <row r="1718">
          <cell r="B1718" t="str">
            <v>천안공장제제2팀(일반제(바이알))5105160</v>
          </cell>
          <cell r="C1718" t="str">
            <v>천안공장제제2팀(일반제(바이알))</v>
          </cell>
          <cell r="D1718" t="str">
            <v>5105160</v>
          </cell>
          <cell r="E1718" t="str">
            <v>통신비-시설유지비(제조)</v>
          </cell>
          <cell r="F1718">
            <v>0</v>
          </cell>
          <cell r="G1718">
            <v>0</v>
          </cell>
          <cell r="H1718">
            <v>0</v>
          </cell>
          <cell r="I1718">
            <v>0</v>
          </cell>
          <cell r="J1718">
            <v>0</v>
          </cell>
          <cell r="K1718">
            <v>0</v>
          </cell>
          <cell r="L1718">
            <v>0</v>
          </cell>
          <cell r="M1718">
            <v>0</v>
          </cell>
          <cell r="N1718">
            <v>0</v>
          </cell>
          <cell r="O1718">
            <v>0</v>
          </cell>
          <cell r="P1718">
            <v>0</v>
          </cell>
          <cell r="Q1718">
            <v>0</v>
          </cell>
        </row>
        <row r="1719">
          <cell r="B1719" t="str">
            <v>천안공장제제2팀(일반제(바이알))5105150</v>
          </cell>
          <cell r="C1719" t="str">
            <v>천안공장제제2팀(일반제(바이알))</v>
          </cell>
          <cell r="D1719" t="str">
            <v>5105150</v>
          </cell>
          <cell r="E1719" t="str">
            <v>통신비-정보통신사용료(제조)</v>
          </cell>
          <cell r="F1719">
            <v>0</v>
          </cell>
          <cell r="G1719">
            <v>0</v>
          </cell>
          <cell r="H1719">
            <v>0</v>
          </cell>
          <cell r="I1719">
            <v>0</v>
          </cell>
          <cell r="J1719">
            <v>0</v>
          </cell>
          <cell r="K1719">
            <v>0</v>
          </cell>
          <cell r="L1719">
            <v>0</v>
          </cell>
          <cell r="M1719">
            <v>0</v>
          </cell>
          <cell r="N1719">
            <v>0</v>
          </cell>
          <cell r="O1719">
            <v>0</v>
          </cell>
          <cell r="P1719">
            <v>0</v>
          </cell>
          <cell r="Q1719">
            <v>0</v>
          </cell>
        </row>
        <row r="1720">
          <cell r="B1720" t="str">
            <v>천안공장제제2팀(일반제(바이알))5105140</v>
          </cell>
          <cell r="C1720" t="str">
            <v>천안공장제제2팀(일반제(바이알))</v>
          </cell>
          <cell r="D1720" t="str">
            <v>5105140</v>
          </cell>
          <cell r="E1720" t="str">
            <v>통신비-우편전보료(제조)</v>
          </cell>
          <cell r="F1720">
            <v>0</v>
          </cell>
          <cell r="G1720">
            <v>0</v>
          </cell>
          <cell r="H1720">
            <v>0</v>
          </cell>
          <cell r="I1720">
            <v>0</v>
          </cell>
          <cell r="J1720">
            <v>0</v>
          </cell>
          <cell r="K1720">
            <v>0</v>
          </cell>
          <cell r="L1720">
            <v>0</v>
          </cell>
          <cell r="M1720">
            <v>0</v>
          </cell>
          <cell r="N1720">
            <v>0</v>
          </cell>
          <cell r="O1720">
            <v>0</v>
          </cell>
          <cell r="P1720">
            <v>0</v>
          </cell>
          <cell r="Q1720">
            <v>0</v>
          </cell>
        </row>
        <row r="1721">
          <cell r="B1721" t="str">
            <v>천안공장제제2팀(일반제(바이알))5105130</v>
          </cell>
          <cell r="C1721" t="str">
            <v>천안공장제제2팀(일반제(바이알))</v>
          </cell>
          <cell r="D1721" t="str">
            <v>5105130</v>
          </cell>
          <cell r="E1721" t="str">
            <v/>
          </cell>
          <cell r="F1721">
            <v>0</v>
          </cell>
          <cell r="G1721">
            <v>0</v>
          </cell>
          <cell r="H1721">
            <v>0</v>
          </cell>
          <cell r="I1721">
            <v>0</v>
          </cell>
          <cell r="J1721">
            <v>0</v>
          </cell>
          <cell r="K1721">
            <v>0</v>
          </cell>
          <cell r="L1721">
            <v>0</v>
          </cell>
          <cell r="M1721">
            <v>0</v>
          </cell>
          <cell r="N1721">
            <v>0</v>
          </cell>
          <cell r="O1721">
            <v>0</v>
          </cell>
          <cell r="P1721">
            <v>0</v>
          </cell>
          <cell r="Q1721">
            <v>0</v>
          </cell>
        </row>
        <row r="1722">
          <cell r="B1722" t="str">
            <v>천안공장제제2팀(일반제(바이알))5105120</v>
          </cell>
          <cell r="C1722" t="str">
            <v>천안공장제제2팀(일반제(바이알))</v>
          </cell>
          <cell r="D1722" t="str">
            <v>5105120</v>
          </cell>
          <cell r="E1722" t="str">
            <v/>
          </cell>
          <cell r="F1722">
            <v>0</v>
          </cell>
          <cell r="G1722">
            <v>0</v>
          </cell>
          <cell r="H1722">
            <v>0</v>
          </cell>
          <cell r="I1722">
            <v>0</v>
          </cell>
          <cell r="J1722">
            <v>0</v>
          </cell>
          <cell r="K1722">
            <v>0</v>
          </cell>
          <cell r="L1722">
            <v>0</v>
          </cell>
          <cell r="M1722">
            <v>0</v>
          </cell>
          <cell r="N1722">
            <v>0</v>
          </cell>
          <cell r="O1722">
            <v>0</v>
          </cell>
          <cell r="P1722">
            <v>0</v>
          </cell>
          <cell r="Q1722">
            <v>0</v>
          </cell>
        </row>
        <row r="1723">
          <cell r="B1723" t="str">
            <v>천안공장제제2팀(일반제(바이알))5105110</v>
          </cell>
          <cell r="C1723" t="str">
            <v>천안공장제제2팀(일반제(바이알))</v>
          </cell>
          <cell r="D1723" t="str">
            <v>5105110</v>
          </cell>
          <cell r="E1723" t="str">
            <v/>
          </cell>
          <cell r="F1723">
            <v>0</v>
          </cell>
          <cell r="G1723">
            <v>0</v>
          </cell>
          <cell r="H1723">
            <v>0</v>
          </cell>
          <cell r="I1723">
            <v>0</v>
          </cell>
          <cell r="J1723">
            <v>0</v>
          </cell>
          <cell r="K1723">
            <v>0</v>
          </cell>
          <cell r="L1723">
            <v>0</v>
          </cell>
          <cell r="M1723">
            <v>0</v>
          </cell>
          <cell r="N1723">
            <v>0</v>
          </cell>
          <cell r="O1723">
            <v>0</v>
          </cell>
          <cell r="P1723">
            <v>0</v>
          </cell>
          <cell r="Q1723">
            <v>0</v>
          </cell>
        </row>
        <row r="1724">
          <cell r="B1724" t="str">
            <v>천안공장제제2팀(일반제(바이알))5105111</v>
          </cell>
          <cell r="C1724" t="str">
            <v>천안공장제제2팀(일반제(바이알))</v>
          </cell>
          <cell r="D1724" t="str">
            <v>5105111</v>
          </cell>
          <cell r="E1724" t="str">
            <v>통신비-전화료(제조)</v>
          </cell>
          <cell r="F1724">
            <v>0</v>
          </cell>
          <cell r="G1724">
            <v>0</v>
          </cell>
          <cell r="H1724">
            <v>0</v>
          </cell>
          <cell r="I1724">
            <v>0</v>
          </cell>
          <cell r="J1724">
            <v>0</v>
          </cell>
          <cell r="K1724">
            <v>0</v>
          </cell>
          <cell r="L1724">
            <v>0</v>
          </cell>
          <cell r="M1724">
            <v>0</v>
          </cell>
          <cell r="N1724">
            <v>0</v>
          </cell>
          <cell r="O1724">
            <v>0</v>
          </cell>
          <cell r="P1724">
            <v>0</v>
          </cell>
          <cell r="Q1724">
            <v>0</v>
          </cell>
        </row>
        <row r="1725">
          <cell r="B1725" t="str">
            <v>천안공장제제2팀(일반제(바이알))5106110</v>
          </cell>
          <cell r="C1725" t="str">
            <v>천안공장제제2팀(일반제(바이알))</v>
          </cell>
          <cell r="D1725" t="str">
            <v>5106110</v>
          </cell>
          <cell r="E1725" t="str">
            <v>수도광열비-수도료(제조)</v>
          </cell>
          <cell r="F1725">
            <v>0</v>
          </cell>
          <cell r="G1725">
            <v>0</v>
          </cell>
          <cell r="H1725">
            <v>0</v>
          </cell>
          <cell r="I1725">
            <v>0</v>
          </cell>
          <cell r="J1725">
            <v>0</v>
          </cell>
          <cell r="K1725">
            <v>0</v>
          </cell>
          <cell r="L1725">
            <v>0</v>
          </cell>
          <cell r="M1725">
            <v>0</v>
          </cell>
          <cell r="N1725">
            <v>0</v>
          </cell>
          <cell r="O1725">
            <v>0</v>
          </cell>
          <cell r="P1725">
            <v>0</v>
          </cell>
          <cell r="Q1725">
            <v>0</v>
          </cell>
        </row>
        <row r="1726">
          <cell r="B1726" t="str">
            <v>천안공장제제2팀(일반제(바이알))5106120</v>
          </cell>
          <cell r="C1726" t="str">
            <v>천안공장제제2팀(일반제(바이알))</v>
          </cell>
          <cell r="D1726" t="str">
            <v>5106120</v>
          </cell>
          <cell r="E1726" t="str">
            <v/>
          </cell>
          <cell r="F1726">
            <v>0</v>
          </cell>
          <cell r="G1726">
            <v>0</v>
          </cell>
          <cell r="H1726">
            <v>0</v>
          </cell>
          <cell r="I1726">
            <v>0</v>
          </cell>
          <cell r="J1726">
            <v>0</v>
          </cell>
          <cell r="K1726">
            <v>0</v>
          </cell>
          <cell r="L1726">
            <v>0</v>
          </cell>
          <cell r="M1726">
            <v>0</v>
          </cell>
          <cell r="N1726">
            <v>0</v>
          </cell>
          <cell r="O1726">
            <v>0</v>
          </cell>
          <cell r="P1726">
            <v>0</v>
          </cell>
          <cell r="Q1726">
            <v>0</v>
          </cell>
        </row>
        <row r="1727">
          <cell r="B1727" t="str">
            <v>천안공장제제2팀(일반제(바이알))5106130</v>
          </cell>
          <cell r="C1727" t="str">
            <v>천안공장제제2팀(일반제(바이알))</v>
          </cell>
          <cell r="D1727" t="str">
            <v>5106130</v>
          </cell>
          <cell r="E1727" t="str">
            <v>수도광열비-전력료(제조)</v>
          </cell>
          <cell r="F1727">
            <v>0</v>
          </cell>
          <cell r="G1727">
            <v>0</v>
          </cell>
          <cell r="H1727">
            <v>0</v>
          </cell>
          <cell r="I1727">
            <v>0</v>
          </cell>
          <cell r="J1727">
            <v>0</v>
          </cell>
          <cell r="K1727">
            <v>0</v>
          </cell>
          <cell r="L1727">
            <v>0</v>
          </cell>
          <cell r="M1727">
            <v>0</v>
          </cell>
          <cell r="N1727">
            <v>0</v>
          </cell>
          <cell r="O1727">
            <v>0</v>
          </cell>
          <cell r="P1727">
            <v>0</v>
          </cell>
          <cell r="Q1727">
            <v>0</v>
          </cell>
        </row>
        <row r="1728">
          <cell r="B1728" t="str">
            <v>천안공장제제2팀(일반제(바이알))5106140</v>
          </cell>
          <cell r="C1728" t="str">
            <v>천안공장제제2팀(일반제(바이알))</v>
          </cell>
          <cell r="D1728" t="str">
            <v>5106140</v>
          </cell>
          <cell r="E1728" t="str">
            <v/>
          </cell>
          <cell r="F1728">
            <v>0</v>
          </cell>
          <cell r="G1728">
            <v>0</v>
          </cell>
          <cell r="H1728">
            <v>0</v>
          </cell>
          <cell r="I1728">
            <v>0</v>
          </cell>
          <cell r="J1728">
            <v>0</v>
          </cell>
          <cell r="K1728">
            <v>0</v>
          </cell>
          <cell r="L1728">
            <v>0</v>
          </cell>
          <cell r="M1728">
            <v>0</v>
          </cell>
          <cell r="N1728">
            <v>0</v>
          </cell>
          <cell r="O1728">
            <v>0</v>
          </cell>
          <cell r="P1728">
            <v>0</v>
          </cell>
          <cell r="Q1728">
            <v>0</v>
          </cell>
        </row>
        <row r="1729">
          <cell r="B1729" t="str">
            <v>천안공장제제2팀(일반제(바이알))5106150</v>
          </cell>
          <cell r="C1729" t="str">
            <v>천안공장제제2팀(일반제(바이알))</v>
          </cell>
          <cell r="D1729" t="str">
            <v>5106150</v>
          </cell>
          <cell r="E1729" t="str">
            <v/>
          </cell>
          <cell r="F1729">
            <v>0</v>
          </cell>
          <cell r="G1729">
            <v>0</v>
          </cell>
          <cell r="H1729">
            <v>0</v>
          </cell>
          <cell r="I1729">
            <v>0</v>
          </cell>
          <cell r="J1729">
            <v>0</v>
          </cell>
          <cell r="K1729">
            <v>0</v>
          </cell>
          <cell r="L1729">
            <v>0</v>
          </cell>
          <cell r="M1729">
            <v>0</v>
          </cell>
          <cell r="N1729">
            <v>0</v>
          </cell>
          <cell r="O1729">
            <v>0</v>
          </cell>
          <cell r="P1729">
            <v>0</v>
          </cell>
          <cell r="Q1729">
            <v>0</v>
          </cell>
        </row>
        <row r="1730">
          <cell r="B1730" t="str">
            <v>천안공장제제2팀(일반제(바이알))5106160</v>
          </cell>
          <cell r="C1730" t="str">
            <v>천안공장제제2팀(일반제(바이알))</v>
          </cell>
          <cell r="D1730" t="str">
            <v>5106160</v>
          </cell>
          <cell r="E1730" t="str">
            <v/>
          </cell>
          <cell r="F1730">
            <v>0</v>
          </cell>
          <cell r="G1730">
            <v>0</v>
          </cell>
          <cell r="H1730">
            <v>0</v>
          </cell>
          <cell r="I1730">
            <v>0</v>
          </cell>
          <cell r="J1730">
            <v>0</v>
          </cell>
          <cell r="K1730">
            <v>0</v>
          </cell>
          <cell r="L1730">
            <v>0</v>
          </cell>
          <cell r="M1730">
            <v>0</v>
          </cell>
          <cell r="N1730">
            <v>0</v>
          </cell>
          <cell r="O1730">
            <v>0</v>
          </cell>
          <cell r="P1730">
            <v>0</v>
          </cell>
          <cell r="Q1730">
            <v>0</v>
          </cell>
        </row>
        <row r="1731">
          <cell r="B1731" t="str">
            <v>천안공장제제2팀(일반제(바이알))5106141</v>
          </cell>
          <cell r="C1731" t="str">
            <v>천안공장제제2팀(일반제(바이알))</v>
          </cell>
          <cell r="D1731" t="str">
            <v>5106141</v>
          </cell>
          <cell r="E1731" t="str">
            <v>수도광열비-연료난방비(제조)</v>
          </cell>
          <cell r="F1731">
            <v>0</v>
          </cell>
          <cell r="G1731">
            <v>0</v>
          </cell>
          <cell r="H1731">
            <v>0</v>
          </cell>
          <cell r="I1731">
            <v>0</v>
          </cell>
          <cell r="J1731">
            <v>0</v>
          </cell>
          <cell r="K1731">
            <v>0</v>
          </cell>
          <cell r="L1731">
            <v>0</v>
          </cell>
          <cell r="M1731">
            <v>0</v>
          </cell>
          <cell r="N1731">
            <v>0</v>
          </cell>
          <cell r="O1731">
            <v>0</v>
          </cell>
          <cell r="P1731">
            <v>0</v>
          </cell>
          <cell r="Q1731">
            <v>0</v>
          </cell>
        </row>
        <row r="1732">
          <cell r="B1732" t="str">
            <v>천안공장제제2팀(일반제(바이알))5107110</v>
          </cell>
          <cell r="C1732" t="str">
            <v>천안공장제제2팀(일반제(바이알))</v>
          </cell>
          <cell r="D1732" t="str">
            <v>5107110</v>
          </cell>
          <cell r="E1732" t="str">
            <v>세금과공과-인지세(제조)</v>
          </cell>
          <cell r="F1732">
            <v>0</v>
          </cell>
          <cell r="G1732">
            <v>0</v>
          </cell>
          <cell r="H1732">
            <v>0</v>
          </cell>
          <cell r="I1732">
            <v>0</v>
          </cell>
          <cell r="J1732">
            <v>0</v>
          </cell>
          <cell r="K1732">
            <v>0</v>
          </cell>
          <cell r="L1732">
            <v>0</v>
          </cell>
          <cell r="M1732">
            <v>0</v>
          </cell>
          <cell r="N1732">
            <v>0</v>
          </cell>
          <cell r="O1732">
            <v>0</v>
          </cell>
          <cell r="P1732">
            <v>0</v>
          </cell>
          <cell r="Q1732">
            <v>0</v>
          </cell>
        </row>
        <row r="1733">
          <cell r="B1733" t="str">
            <v>천안공장제제2팀(일반제(바이알))5107130</v>
          </cell>
          <cell r="C1733" t="str">
            <v>천안공장제제2팀(일반제(바이알))</v>
          </cell>
          <cell r="D1733" t="str">
            <v>5107130</v>
          </cell>
          <cell r="E1733" t="str">
            <v>세금과공과-종업원분주민세(제조)</v>
          </cell>
          <cell r="F1733">
            <v>0</v>
          </cell>
          <cell r="G1733">
            <v>0</v>
          </cell>
          <cell r="H1733">
            <v>0</v>
          </cell>
          <cell r="I1733">
            <v>0</v>
          </cell>
          <cell r="J1733">
            <v>0</v>
          </cell>
          <cell r="K1733">
            <v>0</v>
          </cell>
          <cell r="L1733">
            <v>0</v>
          </cell>
          <cell r="M1733">
            <v>0</v>
          </cell>
          <cell r="N1733">
            <v>0</v>
          </cell>
          <cell r="O1733">
            <v>0</v>
          </cell>
          <cell r="P1733">
            <v>0</v>
          </cell>
          <cell r="Q1733">
            <v>0</v>
          </cell>
        </row>
        <row r="1734">
          <cell r="B1734" t="str">
            <v>천안공장제제2팀(일반제(바이알))5107120</v>
          </cell>
          <cell r="C1734" t="str">
            <v>천안공장제제2팀(일반제(바이알))</v>
          </cell>
          <cell r="D1734" t="str">
            <v>5107120</v>
          </cell>
          <cell r="E1734" t="str">
            <v>세금과공과-주민세(제조)</v>
          </cell>
          <cell r="F1734">
            <v>0</v>
          </cell>
          <cell r="G1734">
            <v>0</v>
          </cell>
          <cell r="H1734">
            <v>0</v>
          </cell>
          <cell r="I1734">
            <v>0</v>
          </cell>
          <cell r="J1734">
            <v>0</v>
          </cell>
          <cell r="K1734">
            <v>0</v>
          </cell>
          <cell r="L1734">
            <v>0</v>
          </cell>
          <cell r="M1734">
            <v>0</v>
          </cell>
          <cell r="N1734">
            <v>0</v>
          </cell>
          <cell r="O1734">
            <v>0</v>
          </cell>
          <cell r="P1734">
            <v>0</v>
          </cell>
          <cell r="Q1734">
            <v>0</v>
          </cell>
        </row>
        <row r="1735">
          <cell r="B1735" t="str">
            <v>천안공장제제2팀(일반제(바이알))5107140</v>
          </cell>
          <cell r="C1735" t="str">
            <v>천안공장제제2팀(일반제(바이알))</v>
          </cell>
          <cell r="D1735" t="str">
            <v>5107140</v>
          </cell>
          <cell r="E1735" t="str">
            <v>세금과공과-재산세(제조)</v>
          </cell>
          <cell r="F1735">
            <v>0</v>
          </cell>
          <cell r="G1735">
            <v>0</v>
          </cell>
          <cell r="H1735">
            <v>0</v>
          </cell>
          <cell r="I1735">
            <v>0</v>
          </cell>
          <cell r="J1735">
            <v>0</v>
          </cell>
          <cell r="K1735">
            <v>0</v>
          </cell>
          <cell r="L1735">
            <v>0</v>
          </cell>
          <cell r="M1735">
            <v>0</v>
          </cell>
          <cell r="N1735">
            <v>0</v>
          </cell>
          <cell r="O1735">
            <v>0</v>
          </cell>
          <cell r="P1735">
            <v>0</v>
          </cell>
          <cell r="Q1735">
            <v>0</v>
          </cell>
        </row>
        <row r="1736">
          <cell r="B1736" t="str">
            <v>천안공장제제2팀(일반제(바이알))5107150</v>
          </cell>
          <cell r="C1736" t="str">
            <v>천안공장제제2팀(일반제(바이알))</v>
          </cell>
          <cell r="D1736" t="str">
            <v>5107150</v>
          </cell>
          <cell r="E1736" t="str">
            <v>세금과공과-차량세(제조)</v>
          </cell>
          <cell r="F1736">
            <v>0</v>
          </cell>
          <cell r="G1736">
            <v>0</v>
          </cell>
          <cell r="H1736">
            <v>0</v>
          </cell>
          <cell r="I1736">
            <v>0</v>
          </cell>
          <cell r="J1736">
            <v>0</v>
          </cell>
          <cell r="K1736">
            <v>0</v>
          </cell>
          <cell r="L1736">
            <v>0</v>
          </cell>
          <cell r="M1736">
            <v>0</v>
          </cell>
          <cell r="N1736">
            <v>0</v>
          </cell>
          <cell r="O1736">
            <v>0</v>
          </cell>
          <cell r="P1736">
            <v>0</v>
          </cell>
          <cell r="Q1736">
            <v>0</v>
          </cell>
        </row>
        <row r="1737">
          <cell r="B1737" t="str">
            <v>천안공장제제2팀(일반제(바이알))5107160</v>
          </cell>
          <cell r="C1737" t="str">
            <v>천안공장제제2팀(일반제(바이알))</v>
          </cell>
          <cell r="D1737" t="str">
            <v>5107160</v>
          </cell>
          <cell r="E1737" t="str">
            <v>세금과공과-면허세(제조)</v>
          </cell>
          <cell r="F1737">
            <v>0</v>
          </cell>
          <cell r="G1737">
            <v>0</v>
          </cell>
          <cell r="H1737">
            <v>0</v>
          </cell>
          <cell r="I1737">
            <v>0</v>
          </cell>
          <cell r="J1737">
            <v>0</v>
          </cell>
          <cell r="K1737">
            <v>0</v>
          </cell>
          <cell r="L1737">
            <v>0</v>
          </cell>
          <cell r="M1737">
            <v>0</v>
          </cell>
          <cell r="N1737">
            <v>0</v>
          </cell>
          <cell r="O1737">
            <v>0</v>
          </cell>
          <cell r="P1737">
            <v>0</v>
          </cell>
          <cell r="Q1737">
            <v>0</v>
          </cell>
        </row>
        <row r="1738">
          <cell r="B1738" t="str">
            <v>천안공장제제2팀(일반제(바이알))5107170</v>
          </cell>
          <cell r="C1738" t="str">
            <v>천안공장제제2팀(일반제(바이알))</v>
          </cell>
          <cell r="D1738" t="str">
            <v>5107170</v>
          </cell>
          <cell r="E1738" t="str">
            <v>세금과공과-기타제세(제조)</v>
          </cell>
          <cell r="F1738">
            <v>0</v>
          </cell>
          <cell r="G1738">
            <v>0</v>
          </cell>
          <cell r="H1738">
            <v>0</v>
          </cell>
          <cell r="I1738">
            <v>0</v>
          </cell>
          <cell r="J1738">
            <v>0</v>
          </cell>
          <cell r="K1738">
            <v>0</v>
          </cell>
          <cell r="L1738">
            <v>0</v>
          </cell>
          <cell r="M1738">
            <v>0</v>
          </cell>
          <cell r="N1738">
            <v>0</v>
          </cell>
          <cell r="O1738">
            <v>0</v>
          </cell>
          <cell r="P1738">
            <v>0</v>
          </cell>
          <cell r="Q1738">
            <v>0</v>
          </cell>
        </row>
        <row r="1739">
          <cell r="B1739" t="str">
            <v>천안공장제제2팀(일반제(바이알))5107180</v>
          </cell>
          <cell r="C1739" t="str">
            <v>천안공장제제2팀(일반제(바이알))</v>
          </cell>
          <cell r="D1739" t="str">
            <v>5107180</v>
          </cell>
          <cell r="E1739" t="str">
            <v/>
          </cell>
          <cell r="F1739">
            <v>0</v>
          </cell>
          <cell r="G1739">
            <v>0</v>
          </cell>
          <cell r="H1739">
            <v>0</v>
          </cell>
          <cell r="I1739">
            <v>0</v>
          </cell>
          <cell r="J1739">
            <v>0</v>
          </cell>
          <cell r="K1739">
            <v>0</v>
          </cell>
          <cell r="L1739">
            <v>0</v>
          </cell>
          <cell r="M1739">
            <v>0</v>
          </cell>
          <cell r="N1739">
            <v>0</v>
          </cell>
          <cell r="O1739">
            <v>0</v>
          </cell>
          <cell r="P1739">
            <v>0</v>
          </cell>
          <cell r="Q1739">
            <v>0</v>
          </cell>
        </row>
        <row r="1740">
          <cell r="B1740" t="str">
            <v>천안공장제제2팀(일반제(바이알))5107190</v>
          </cell>
          <cell r="C1740" t="str">
            <v>천안공장제제2팀(일반제(바이알))</v>
          </cell>
          <cell r="D1740" t="str">
            <v>5107190</v>
          </cell>
          <cell r="E1740" t="str">
            <v>세금과공과-협회비(제조)</v>
          </cell>
          <cell r="F1740">
            <v>0</v>
          </cell>
          <cell r="G1740">
            <v>0</v>
          </cell>
          <cell r="H1740">
            <v>0</v>
          </cell>
          <cell r="I1740">
            <v>0</v>
          </cell>
          <cell r="J1740">
            <v>0</v>
          </cell>
          <cell r="K1740">
            <v>0</v>
          </cell>
          <cell r="L1740">
            <v>0</v>
          </cell>
          <cell r="M1740">
            <v>0</v>
          </cell>
          <cell r="N1740">
            <v>0</v>
          </cell>
          <cell r="O1740">
            <v>0</v>
          </cell>
          <cell r="P1740">
            <v>0</v>
          </cell>
          <cell r="Q1740">
            <v>0</v>
          </cell>
        </row>
        <row r="1741">
          <cell r="B1741" t="str">
            <v>천안공장제제2팀(일반제(바이알))5107210</v>
          </cell>
          <cell r="C1741" t="str">
            <v>천안공장제제2팀(일반제(바이알))</v>
          </cell>
          <cell r="D1741" t="str">
            <v>5107210</v>
          </cell>
          <cell r="E1741" t="str">
            <v>세금과공과-공과금(제조)</v>
          </cell>
          <cell r="F1741">
            <v>0</v>
          </cell>
          <cell r="G1741">
            <v>0</v>
          </cell>
          <cell r="H1741">
            <v>0</v>
          </cell>
          <cell r="I1741">
            <v>0</v>
          </cell>
          <cell r="J1741">
            <v>0</v>
          </cell>
          <cell r="K1741">
            <v>0</v>
          </cell>
          <cell r="L1741">
            <v>0</v>
          </cell>
          <cell r="M1741">
            <v>0</v>
          </cell>
          <cell r="N1741">
            <v>0</v>
          </cell>
          <cell r="O1741">
            <v>0</v>
          </cell>
          <cell r="P1741">
            <v>0</v>
          </cell>
          <cell r="Q1741">
            <v>0</v>
          </cell>
        </row>
        <row r="1742">
          <cell r="B1742" t="str">
            <v>천안공장제제2팀(일반제(바이알))5108110</v>
          </cell>
          <cell r="C1742" t="str">
            <v>천안공장제제2팀(일반제(바이알))</v>
          </cell>
          <cell r="D1742" t="str">
            <v>5108110</v>
          </cell>
          <cell r="E1742" t="str">
            <v>지급임차료-건물임차료(제조)</v>
          </cell>
          <cell r="F1742">
            <v>0</v>
          </cell>
          <cell r="G1742">
            <v>0</v>
          </cell>
          <cell r="H1742">
            <v>0</v>
          </cell>
          <cell r="I1742">
            <v>0</v>
          </cell>
          <cell r="J1742">
            <v>0</v>
          </cell>
          <cell r="K1742">
            <v>0</v>
          </cell>
          <cell r="L1742">
            <v>0</v>
          </cell>
          <cell r="M1742">
            <v>0</v>
          </cell>
          <cell r="N1742">
            <v>0</v>
          </cell>
          <cell r="O1742">
            <v>0</v>
          </cell>
          <cell r="P1742">
            <v>0</v>
          </cell>
          <cell r="Q1742">
            <v>0</v>
          </cell>
        </row>
        <row r="1743">
          <cell r="B1743" t="str">
            <v>천안공장제제2팀(일반제(바이알))5108120</v>
          </cell>
          <cell r="C1743" t="str">
            <v>천안공장제제2팀(일반제(바이알))</v>
          </cell>
          <cell r="D1743" t="str">
            <v>5108120</v>
          </cell>
          <cell r="E1743" t="str">
            <v/>
          </cell>
          <cell r="F1743">
            <v>0</v>
          </cell>
          <cell r="G1743">
            <v>0</v>
          </cell>
          <cell r="H1743">
            <v>0</v>
          </cell>
          <cell r="I1743">
            <v>0</v>
          </cell>
          <cell r="J1743">
            <v>0</v>
          </cell>
          <cell r="K1743">
            <v>0</v>
          </cell>
          <cell r="L1743">
            <v>0</v>
          </cell>
          <cell r="M1743">
            <v>0</v>
          </cell>
          <cell r="N1743">
            <v>0</v>
          </cell>
          <cell r="O1743">
            <v>0</v>
          </cell>
          <cell r="P1743">
            <v>0</v>
          </cell>
          <cell r="Q1743">
            <v>0</v>
          </cell>
        </row>
        <row r="1744">
          <cell r="B1744" t="str">
            <v>천안공장제제2팀(일반제(바이알))5108130</v>
          </cell>
          <cell r="C1744" t="str">
            <v>천안공장제제2팀(일반제(바이알))</v>
          </cell>
          <cell r="D1744" t="str">
            <v>5108130</v>
          </cell>
          <cell r="E1744" t="str">
            <v/>
          </cell>
          <cell r="F1744">
            <v>0</v>
          </cell>
          <cell r="G1744">
            <v>0</v>
          </cell>
          <cell r="H1744">
            <v>0</v>
          </cell>
          <cell r="I1744">
            <v>0</v>
          </cell>
          <cell r="J1744">
            <v>0</v>
          </cell>
          <cell r="K1744">
            <v>0</v>
          </cell>
          <cell r="L1744">
            <v>0</v>
          </cell>
          <cell r="M1744">
            <v>0</v>
          </cell>
          <cell r="N1744">
            <v>0</v>
          </cell>
          <cell r="O1744">
            <v>0</v>
          </cell>
          <cell r="P1744">
            <v>0</v>
          </cell>
          <cell r="Q1744">
            <v>0</v>
          </cell>
        </row>
        <row r="1745">
          <cell r="B1745" t="str">
            <v>천안공장제제2팀(일반제(바이알))5108140</v>
          </cell>
          <cell r="C1745" t="str">
            <v>천안공장제제2팀(일반제(바이알))</v>
          </cell>
          <cell r="D1745" t="str">
            <v>5108140</v>
          </cell>
          <cell r="E1745" t="str">
            <v>지급임차료-점용료(제조)</v>
          </cell>
          <cell r="F1745">
            <v>0</v>
          </cell>
          <cell r="G1745">
            <v>0</v>
          </cell>
          <cell r="H1745">
            <v>0</v>
          </cell>
          <cell r="I1745">
            <v>0</v>
          </cell>
          <cell r="J1745">
            <v>0</v>
          </cell>
          <cell r="K1745">
            <v>0</v>
          </cell>
          <cell r="L1745">
            <v>0</v>
          </cell>
          <cell r="M1745">
            <v>0</v>
          </cell>
          <cell r="N1745">
            <v>0</v>
          </cell>
          <cell r="O1745">
            <v>0</v>
          </cell>
          <cell r="P1745">
            <v>0</v>
          </cell>
          <cell r="Q1745">
            <v>0</v>
          </cell>
        </row>
        <row r="1746">
          <cell r="B1746" t="str">
            <v>천안공장제제2팀(일반제(바이알))5108150</v>
          </cell>
          <cell r="C1746" t="str">
            <v>천안공장제제2팀(일반제(바이알))</v>
          </cell>
          <cell r="D1746" t="str">
            <v>5108150</v>
          </cell>
          <cell r="E1746" t="str">
            <v/>
          </cell>
          <cell r="F1746">
            <v>0</v>
          </cell>
          <cell r="G1746">
            <v>0</v>
          </cell>
          <cell r="H1746">
            <v>0</v>
          </cell>
          <cell r="I1746">
            <v>0</v>
          </cell>
          <cell r="J1746">
            <v>0</v>
          </cell>
          <cell r="K1746">
            <v>0</v>
          </cell>
          <cell r="L1746">
            <v>0</v>
          </cell>
          <cell r="M1746">
            <v>0</v>
          </cell>
          <cell r="N1746">
            <v>0</v>
          </cell>
          <cell r="O1746">
            <v>0</v>
          </cell>
          <cell r="P1746">
            <v>0</v>
          </cell>
          <cell r="Q1746">
            <v>0</v>
          </cell>
        </row>
        <row r="1747">
          <cell r="B1747" t="str">
            <v>천안공장제제2팀(일반제(바이알))5108160</v>
          </cell>
          <cell r="C1747" t="str">
            <v>천안공장제제2팀(일반제(바이알))</v>
          </cell>
          <cell r="D1747" t="str">
            <v>5108160</v>
          </cell>
          <cell r="E1747" t="str">
            <v/>
          </cell>
          <cell r="F1747">
            <v>0</v>
          </cell>
          <cell r="G1747">
            <v>0</v>
          </cell>
          <cell r="H1747">
            <v>0</v>
          </cell>
          <cell r="I1747">
            <v>0</v>
          </cell>
          <cell r="J1747">
            <v>0</v>
          </cell>
          <cell r="K1747">
            <v>0</v>
          </cell>
          <cell r="L1747">
            <v>0</v>
          </cell>
          <cell r="M1747">
            <v>0</v>
          </cell>
          <cell r="N1747">
            <v>0</v>
          </cell>
          <cell r="O1747">
            <v>0</v>
          </cell>
          <cell r="P1747">
            <v>0</v>
          </cell>
          <cell r="Q1747">
            <v>0</v>
          </cell>
        </row>
        <row r="1748">
          <cell r="B1748" t="str">
            <v>천안공장제제2팀(일반제(바이알))5108161</v>
          </cell>
          <cell r="C1748" t="str">
            <v>천안공장제제2팀(일반제(바이알))</v>
          </cell>
          <cell r="D1748" t="str">
            <v>5108161</v>
          </cell>
          <cell r="E1748" t="str">
            <v>지급임차료-차량렌트료(제조)</v>
          </cell>
          <cell r="F1748">
            <v>0</v>
          </cell>
          <cell r="G1748">
            <v>0</v>
          </cell>
          <cell r="H1748">
            <v>0</v>
          </cell>
          <cell r="I1748">
            <v>0</v>
          </cell>
          <cell r="J1748">
            <v>0</v>
          </cell>
          <cell r="K1748">
            <v>0</v>
          </cell>
          <cell r="L1748">
            <v>0</v>
          </cell>
          <cell r="M1748">
            <v>0</v>
          </cell>
          <cell r="N1748">
            <v>0</v>
          </cell>
          <cell r="O1748">
            <v>0</v>
          </cell>
          <cell r="P1748">
            <v>0</v>
          </cell>
          <cell r="Q1748">
            <v>0</v>
          </cell>
        </row>
        <row r="1749">
          <cell r="B1749" t="str">
            <v>천안공장제제2팀(일반제(바이알))5108162</v>
          </cell>
          <cell r="C1749" t="str">
            <v>천안공장제제2팀(일반제(바이알))</v>
          </cell>
          <cell r="D1749" t="str">
            <v>5108162</v>
          </cell>
          <cell r="E1749" t="str">
            <v>지급임차료-차량리스료(제조)</v>
          </cell>
          <cell r="F1749">
            <v>0</v>
          </cell>
          <cell r="G1749">
            <v>0</v>
          </cell>
          <cell r="H1749">
            <v>0</v>
          </cell>
          <cell r="I1749">
            <v>0</v>
          </cell>
          <cell r="J1749">
            <v>0</v>
          </cell>
          <cell r="K1749">
            <v>0</v>
          </cell>
          <cell r="L1749">
            <v>0</v>
          </cell>
          <cell r="M1749">
            <v>0</v>
          </cell>
          <cell r="N1749">
            <v>0</v>
          </cell>
          <cell r="O1749">
            <v>0</v>
          </cell>
          <cell r="P1749">
            <v>0</v>
          </cell>
          <cell r="Q1749">
            <v>0</v>
          </cell>
        </row>
        <row r="1750">
          <cell r="B1750" t="str">
            <v>천안공장제제2팀(일반제(바이알))5109110</v>
          </cell>
          <cell r="C1750" t="str">
            <v>천안공장제제2팀(일반제(바이알))</v>
          </cell>
          <cell r="D1750" t="str">
            <v>5109110</v>
          </cell>
          <cell r="E1750" t="str">
            <v>감가상각비-건물(제조)</v>
          </cell>
          <cell r="F1750">
            <v>0</v>
          </cell>
          <cell r="G1750">
            <v>0</v>
          </cell>
          <cell r="H1750">
            <v>0</v>
          </cell>
          <cell r="I1750">
            <v>0</v>
          </cell>
          <cell r="J1750">
            <v>0</v>
          </cell>
          <cell r="K1750">
            <v>0</v>
          </cell>
          <cell r="L1750">
            <v>0</v>
          </cell>
          <cell r="M1750">
            <v>0</v>
          </cell>
          <cell r="N1750">
            <v>0</v>
          </cell>
          <cell r="O1750">
            <v>0</v>
          </cell>
          <cell r="P1750">
            <v>0</v>
          </cell>
          <cell r="Q1750">
            <v>0</v>
          </cell>
        </row>
        <row r="1751">
          <cell r="B1751" t="str">
            <v>천안공장제제2팀(일반제(바이알))5109120</v>
          </cell>
          <cell r="C1751" t="str">
            <v>천안공장제제2팀(일반제(바이알))</v>
          </cell>
          <cell r="D1751" t="str">
            <v>5109120</v>
          </cell>
          <cell r="E1751" t="str">
            <v>감가상각비-구축물(제조)</v>
          </cell>
          <cell r="F1751">
            <v>0</v>
          </cell>
          <cell r="G1751">
            <v>0</v>
          </cell>
          <cell r="H1751">
            <v>0</v>
          </cell>
          <cell r="I1751">
            <v>0</v>
          </cell>
          <cell r="J1751">
            <v>0</v>
          </cell>
          <cell r="K1751">
            <v>0</v>
          </cell>
          <cell r="L1751">
            <v>0</v>
          </cell>
          <cell r="M1751">
            <v>0</v>
          </cell>
          <cell r="N1751">
            <v>0</v>
          </cell>
          <cell r="O1751">
            <v>0</v>
          </cell>
          <cell r="P1751">
            <v>0</v>
          </cell>
          <cell r="Q1751">
            <v>0</v>
          </cell>
        </row>
        <row r="1752">
          <cell r="B1752" t="str">
            <v>천안공장제제2팀(일반제(바이알))5109130</v>
          </cell>
          <cell r="C1752" t="str">
            <v>천안공장제제2팀(일반제(바이알))</v>
          </cell>
          <cell r="D1752" t="str">
            <v>5109130</v>
          </cell>
          <cell r="E1752" t="str">
            <v>감가상각비-기계장치(제조)</v>
          </cell>
          <cell r="F1752">
            <v>3649436</v>
          </cell>
          <cell r="G1752">
            <v>3649396</v>
          </cell>
          <cell r="H1752">
            <v>666617</v>
          </cell>
          <cell r="I1752">
            <v>666617</v>
          </cell>
          <cell r="J1752">
            <v>666597</v>
          </cell>
          <cell r="K1752">
            <v>0</v>
          </cell>
          <cell r="L1752">
            <v>0</v>
          </cell>
          <cell r="M1752">
            <v>0</v>
          </cell>
          <cell r="N1752">
            <v>0</v>
          </cell>
          <cell r="O1752">
            <v>0</v>
          </cell>
          <cell r="P1752">
            <v>0</v>
          </cell>
          <cell r="Q1752">
            <v>0</v>
          </cell>
        </row>
        <row r="1753">
          <cell r="B1753" t="str">
            <v>천안공장제제2팀(일반제(바이알))5109140</v>
          </cell>
          <cell r="C1753" t="str">
            <v>천안공장제제2팀(일반제(바이알))</v>
          </cell>
          <cell r="D1753" t="str">
            <v>5109140</v>
          </cell>
          <cell r="E1753" t="str">
            <v>감가상각비-공구기구(제조)</v>
          </cell>
          <cell r="F1753">
            <v>83317</v>
          </cell>
          <cell r="G1753">
            <v>83317</v>
          </cell>
          <cell r="H1753">
            <v>83317</v>
          </cell>
          <cell r="I1753">
            <v>83297</v>
          </cell>
          <cell r="J1753">
            <v>0</v>
          </cell>
          <cell r="K1753">
            <v>0</v>
          </cell>
          <cell r="L1753">
            <v>0</v>
          </cell>
          <cell r="M1753">
            <v>0</v>
          </cell>
          <cell r="N1753">
            <v>0</v>
          </cell>
          <cell r="O1753">
            <v>0</v>
          </cell>
          <cell r="P1753">
            <v>0</v>
          </cell>
          <cell r="Q1753">
            <v>0</v>
          </cell>
        </row>
        <row r="1754">
          <cell r="B1754" t="str">
            <v>천안공장제제2팀(일반제(바이알))5109150</v>
          </cell>
          <cell r="C1754" t="str">
            <v>천안공장제제2팀(일반제(바이알))</v>
          </cell>
          <cell r="D1754" t="str">
            <v>5109150</v>
          </cell>
          <cell r="E1754" t="str">
            <v>감가상각비-차량운반구(제조)</v>
          </cell>
          <cell r="F1754">
            <v>0</v>
          </cell>
          <cell r="G1754">
            <v>0</v>
          </cell>
          <cell r="H1754">
            <v>0</v>
          </cell>
          <cell r="I1754">
            <v>0</v>
          </cell>
          <cell r="J1754">
            <v>0</v>
          </cell>
          <cell r="K1754">
            <v>0</v>
          </cell>
          <cell r="L1754">
            <v>0</v>
          </cell>
          <cell r="M1754">
            <v>0</v>
          </cell>
          <cell r="N1754">
            <v>0</v>
          </cell>
          <cell r="O1754">
            <v>0</v>
          </cell>
          <cell r="P1754">
            <v>0</v>
          </cell>
          <cell r="Q1754">
            <v>0</v>
          </cell>
        </row>
        <row r="1755">
          <cell r="B1755" t="str">
            <v>천안공장제제2팀(일반제(바이알))5109160</v>
          </cell>
          <cell r="C1755" t="str">
            <v>천안공장제제2팀(일반제(바이알))</v>
          </cell>
          <cell r="D1755" t="str">
            <v>5109160</v>
          </cell>
          <cell r="E1755" t="str">
            <v/>
          </cell>
          <cell r="F1755">
            <v>0</v>
          </cell>
          <cell r="G1755">
            <v>0</v>
          </cell>
          <cell r="H1755">
            <v>0</v>
          </cell>
          <cell r="I1755">
            <v>0</v>
          </cell>
          <cell r="J1755">
            <v>0</v>
          </cell>
          <cell r="K1755">
            <v>0</v>
          </cell>
          <cell r="L1755">
            <v>0</v>
          </cell>
          <cell r="M1755">
            <v>0</v>
          </cell>
          <cell r="N1755">
            <v>0</v>
          </cell>
          <cell r="O1755">
            <v>0</v>
          </cell>
          <cell r="P1755">
            <v>0</v>
          </cell>
          <cell r="Q1755">
            <v>0</v>
          </cell>
        </row>
        <row r="1756">
          <cell r="B1756" t="str">
            <v>천안공장제제2팀(일반제(바이알))5109170</v>
          </cell>
          <cell r="C1756" t="str">
            <v>천안공장제제2팀(일반제(바이알))</v>
          </cell>
          <cell r="D1756" t="str">
            <v>5109170</v>
          </cell>
          <cell r="E1756" t="str">
            <v>감가상각비-산업재산권(제조)</v>
          </cell>
          <cell r="F1756">
            <v>0</v>
          </cell>
          <cell r="G1756">
            <v>0</v>
          </cell>
          <cell r="H1756">
            <v>0</v>
          </cell>
          <cell r="I1756">
            <v>0</v>
          </cell>
          <cell r="J1756">
            <v>0</v>
          </cell>
          <cell r="K1756">
            <v>0</v>
          </cell>
          <cell r="L1756">
            <v>0</v>
          </cell>
          <cell r="M1756">
            <v>0</v>
          </cell>
          <cell r="N1756">
            <v>0</v>
          </cell>
          <cell r="O1756">
            <v>0</v>
          </cell>
          <cell r="P1756">
            <v>0</v>
          </cell>
          <cell r="Q1756">
            <v>0</v>
          </cell>
        </row>
        <row r="1757">
          <cell r="B1757" t="str">
            <v>천안공장제제2팀(일반제(바이알))5109180</v>
          </cell>
          <cell r="C1757" t="str">
            <v>천안공장제제2팀(일반제(바이알))</v>
          </cell>
          <cell r="D1757" t="str">
            <v>5109180</v>
          </cell>
          <cell r="E1757" t="str">
            <v/>
          </cell>
          <cell r="F1757">
            <v>0</v>
          </cell>
          <cell r="G1757">
            <v>0</v>
          </cell>
          <cell r="H1757">
            <v>0</v>
          </cell>
          <cell r="I1757">
            <v>0</v>
          </cell>
          <cell r="J1757">
            <v>0</v>
          </cell>
          <cell r="K1757">
            <v>0</v>
          </cell>
          <cell r="L1757">
            <v>0</v>
          </cell>
          <cell r="M1757">
            <v>0</v>
          </cell>
          <cell r="N1757">
            <v>0</v>
          </cell>
          <cell r="O1757">
            <v>0</v>
          </cell>
          <cell r="P1757">
            <v>0</v>
          </cell>
          <cell r="Q1757">
            <v>0</v>
          </cell>
        </row>
        <row r="1758">
          <cell r="B1758" t="str">
            <v>천안공장제제2팀(일반제(바이알))5109190</v>
          </cell>
          <cell r="C1758" t="str">
            <v>천안공장제제2팀(일반제(바이알))</v>
          </cell>
          <cell r="D1758" t="str">
            <v>5109190</v>
          </cell>
          <cell r="E1758" t="str">
            <v/>
          </cell>
          <cell r="F1758">
            <v>0</v>
          </cell>
          <cell r="G1758">
            <v>0</v>
          </cell>
          <cell r="H1758">
            <v>0</v>
          </cell>
          <cell r="I1758">
            <v>0</v>
          </cell>
          <cell r="J1758">
            <v>0</v>
          </cell>
          <cell r="K1758">
            <v>0</v>
          </cell>
          <cell r="L1758">
            <v>0</v>
          </cell>
          <cell r="M1758">
            <v>0</v>
          </cell>
          <cell r="N1758">
            <v>0</v>
          </cell>
          <cell r="O1758">
            <v>0</v>
          </cell>
          <cell r="P1758">
            <v>0</v>
          </cell>
          <cell r="Q1758">
            <v>0</v>
          </cell>
        </row>
        <row r="1759">
          <cell r="B1759" t="str">
            <v>천안공장제제2팀(일반제(바이알))5109210</v>
          </cell>
          <cell r="C1759" t="str">
            <v>천안공장제제2팀(일반제(바이알))</v>
          </cell>
          <cell r="D1759" t="str">
            <v>5109210</v>
          </cell>
          <cell r="E1759" t="str">
            <v>감가상각비-임차자산개량(제조)</v>
          </cell>
          <cell r="F1759">
            <v>0</v>
          </cell>
          <cell r="G1759">
            <v>0</v>
          </cell>
          <cell r="H1759">
            <v>0</v>
          </cell>
          <cell r="I1759">
            <v>0</v>
          </cell>
          <cell r="J1759">
            <v>0</v>
          </cell>
          <cell r="K1759">
            <v>0</v>
          </cell>
          <cell r="L1759">
            <v>0</v>
          </cell>
          <cell r="M1759">
            <v>0</v>
          </cell>
          <cell r="N1759">
            <v>0</v>
          </cell>
          <cell r="O1759">
            <v>0</v>
          </cell>
          <cell r="P1759">
            <v>0</v>
          </cell>
          <cell r="Q1759">
            <v>0</v>
          </cell>
        </row>
        <row r="1760">
          <cell r="B1760" t="str">
            <v>천안공장제제2팀(일반제(바이알))5109220</v>
          </cell>
          <cell r="C1760" t="str">
            <v>천안공장제제2팀(일반제(바이알))</v>
          </cell>
          <cell r="D1760" t="str">
            <v>5109220</v>
          </cell>
          <cell r="E1760" t="str">
            <v>감가상각비-비품(제조)</v>
          </cell>
          <cell r="F1760">
            <v>0</v>
          </cell>
          <cell r="G1760">
            <v>0</v>
          </cell>
          <cell r="H1760">
            <v>0</v>
          </cell>
          <cell r="I1760">
            <v>0</v>
          </cell>
          <cell r="J1760">
            <v>0</v>
          </cell>
          <cell r="K1760">
            <v>0</v>
          </cell>
          <cell r="L1760">
            <v>0</v>
          </cell>
          <cell r="M1760">
            <v>0</v>
          </cell>
          <cell r="N1760">
            <v>0</v>
          </cell>
          <cell r="O1760">
            <v>0</v>
          </cell>
          <cell r="P1760">
            <v>0</v>
          </cell>
          <cell r="Q1760">
            <v>0</v>
          </cell>
        </row>
        <row r="1761">
          <cell r="B1761" t="str">
            <v>천안공장제제2팀(일반제(바이알))5110110</v>
          </cell>
          <cell r="C1761" t="str">
            <v>천안공장제제2팀(일반제(바이알))</v>
          </cell>
          <cell r="D1761" t="str">
            <v>5110110</v>
          </cell>
          <cell r="E1761" t="str">
            <v>수선비-건물(제조)</v>
          </cell>
          <cell r="F1761">
            <v>0</v>
          </cell>
          <cell r="G1761">
            <v>0</v>
          </cell>
          <cell r="H1761">
            <v>0</v>
          </cell>
          <cell r="I1761">
            <v>0</v>
          </cell>
          <cell r="J1761">
            <v>0</v>
          </cell>
          <cell r="K1761">
            <v>0</v>
          </cell>
          <cell r="L1761">
            <v>0</v>
          </cell>
          <cell r="M1761">
            <v>0</v>
          </cell>
          <cell r="N1761">
            <v>0</v>
          </cell>
          <cell r="O1761">
            <v>0</v>
          </cell>
          <cell r="P1761">
            <v>0</v>
          </cell>
          <cell r="Q1761">
            <v>0</v>
          </cell>
        </row>
        <row r="1762">
          <cell r="B1762" t="str">
            <v>천안공장제제2팀(일반제(바이알))5110120</v>
          </cell>
          <cell r="C1762" t="str">
            <v>천안공장제제2팀(일반제(바이알))</v>
          </cell>
          <cell r="D1762" t="str">
            <v>5110120</v>
          </cell>
          <cell r="E1762" t="str">
            <v>수선비-구축물(제조)</v>
          </cell>
          <cell r="F1762">
            <v>0</v>
          </cell>
          <cell r="G1762">
            <v>0</v>
          </cell>
          <cell r="H1762">
            <v>0</v>
          </cell>
          <cell r="I1762">
            <v>0</v>
          </cell>
          <cell r="J1762">
            <v>0</v>
          </cell>
          <cell r="K1762">
            <v>0</v>
          </cell>
          <cell r="L1762">
            <v>0</v>
          </cell>
          <cell r="M1762">
            <v>0</v>
          </cell>
          <cell r="N1762">
            <v>0</v>
          </cell>
          <cell r="O1762">
            <v>0</v>
          </cell>
          <cell r="P1762">
            <v>0</v>
          </cell>
          <cell r="Q1762">
            <v>0</v>
          </cell>
        </row>
        <row r="1763">
          <cell r="B1763" t="str">
            <v>천안공장제제2팀(일반제(바이알))5110130</v>
          </cell>
          <cell r="C1763" t="str">
            <v>천안공장제제2팀(일반제(바이알))</v>
          </cell>
          <cell r="D1763" t="str">
            <v>5110130</v>
          </cell>
          <cell r="E1763" t="str">
            <v>수선비-기계장치(제조)</v>
          </cell>
          <cell r="F1763">
            <v>0</v>
          </cell>
          <cell r="G1763">
            <v>0</v>
          </cell>
          <cell r="H1763">
            <v>0</v>
          </cell>
          <cell r="I1763">
            <v>0</v>
          </cell>
          <cell r="J1763">
            <v>0</v>
          </cell>
          <cell r="K1763">
            <v>0</v>
          </cell>
          <cell r="L1763">
            <v>0</v>
          </cell>
          <cell r="M1763">
            <v>0</v>
          </cell>
          <cell r="N1763">
            <v>0</v>
          </cell>
          <cell r="O1763">
            <v>0</v>
          </cell>
          <cell r="P1763">
            <v>0</v>
          </cell>
          <cell r="Q1763">
            <v>0</v>
          </cell>
        </row>
        <row r="1764">
          <cell r="B1764" t="str">
            <v>천안공장제제2팀(일반제(바이알))5110140</v>
          </cell>
          <cell r="C1764" t="str">
            <v>천안공장제제2팀(일반제(바이알))</v>
          </cell>
          <cell r="D1764" t="str">
            <v>5110140</v>
          </cell>
          <cell r="E1764" t="str">
            <v>수선비-공구기구비품(제조)</v>
          </cell>
          <cell r="F1764">
            <v>0</v>
          </cell>
          <cell r="G1764">
            <v>0</v>
          </cell>
          <cell r="H1764">
            <v>0</v>
          </cell>
          <cell r="I1764">
            <v>0</v>
          </cell>
          <cell r="J1764">
            <v>0</v>
          </cell>
          <cell r="K1764">
            <v>0</v>
          </cell>
          <cell r="L1764">
            <v>0</v>
          </cell>
          <cell r="M1764">
            <v>0</v>
          </cell>
          <cell r="N1764">
            <v>0</v>
          </cell>
          <cell r="O1764">
            <v>0</v>
          </cell>
          <cell r="P1764">
            <v>0</v>
          </cell>
          <cell r="Q1764">
            <v>0</v>
          </cell>
        </row>
        <row r="1765">
          <cell r="B1765" t="str">
            <v>천안공장제제2팀(일반제(바이알))5110160</v>
          </cell>
          <cell r="C1765" t="str">
            <v>천안공장제제2팀(일반제(바이알))</v>
          </cell>
          <cell r="D1765" t="str">
            <v>5110160</v>
          </cell>
          <cell r="E1765" t="str">
            <v>수선비-안전보건비_출고(제조)</v>
          </cell>
          <cell r="F1765">
            <v>0</v>
          </cell>
          <cell r="G1765">
            <v>0</v>
          </cell>
          <cell r="H1765">
            <v>0</v>
          </cell>
          <cell r="I1765">
            <v>0</v>
          </cell>
          <cell r="J1765">
            <v>0</v>
          </cell>
          <cell r="K1765">
            <v>0</v>
          </cell>
          <cell r="L1765">
            <v>0</v>
          </cell>
          <cell r="M1765">
            <v>0</v>
          </cell>
          <cell r="N1765">
            <v>0</v>
          </cell>
          <cell r="O1765">
            <v>0</v>
          </cell>
          <cell r="P1765">
            <v>0</v>
          </cell>
          <cell r="Q1765">
            <v>0</v>
          </cell>
        </row>
        <row r="1766">
          <cell r="B1766" t="str">
            <v>천안공장제제2팀(일반제(바이알))5110150</v>
          </cell>
          <cell r="C1766" t="str">
            <v>천안공장제제2팀(일반제(바이알))</v>
          </cell>
          <cell r="D1766">
            <v>5110150</v>
          </cell>
          <cell r="E1766" t="str">
            <v>수선비-안전보건비(제조)</v>
          </cell>
          <cell r="F1766">
            <v>0</v>
          </cell>
          <cell r="G1766">
            <v>0</v>
          </cell>
          <cell r="H1766">
            <v>0</v>
          </cell>
          <cell r="I1766">
            <v>0</v>
          </cell>
          <cell r="J1766">
            <v>0</v>
          </cell>
          <cell r="K1766">
            <v>0</v>
          </cell>
          <cell r="L1766">
            <v>0</v>
          </cell>
          <cell r="M1766">
            <v>0</v>
          </cell>
          <cell r="N1766">
            <v>0</v>
          </cell>
          <cell r="O1766">
            <v>0</v>
          </cell>
          <cell r="P1766">
            <v>0</v>
          </cell>
          <cell r="Q1766">
            <v>0</v>
          </cell>
        </row>
        <row r="1767">
          <cell r="B1767" t="str">
            <v>천안공장제제2팀(일반제(바이알))5111110</v>
          </cell>
          <cell r="C1767" t="str">
            <v>천안공장제제2팀(일반제(바이알))</v>
          </cell>
          <cell r="D1767" t="str">
            <v>5111110</v>
          </cell>
          <cell r="E1767" t="str">
            <v>보험료-건물(제조)</v>
          </cell>
          <cell r="F1767">
            <v>0</v>
          </cell>
          <cell r="G1767">
            <v>0</v>
          </cell>
          <cell r="H1767">
            <v>0</v>
          </cell>
          <cell r="I1767">
            <v>0</v>
          </cell>
          <cell r="J1767">
            <v>0</v>
          </cell>
          <cell r="K1767">
            <v>0</v>
          </cell>
          <cell r="L1767">
            <v>0</v>
          </cell>
          <cell r="M1767">
            <v>0</v>
          </cell>
          <cell r="N1767">
            <v>0</v>
          </cell>
          <cell r="O1767">
            <v>0</v>
          </cell>
          <cell r="P1767">
            <v>0</v>
          </cell>
          <cell r="Q1767">
            <v>0</v>
          </cell>
        </row>
        <row r="1768">
          <cell r="B1768" t="str">
            <v>천안공장제제2팀(일반제(바이알))5111120</v>
          </cell>
          <cell r="C1768" t="str">
            <v>천안공장제제2팀(일반제(바이알))</v>
          </cell>
          <cell r="D1768" t="str">
            <v>5111120</v>
          </cell>
          <cell r="E1768" t="str">
            <v>보험료-기계장치(제조)</v>
          </cell>
          <cell r="F1768">
            <v>0</v>
          </cell>
          <cell r="G1768">
            <v>0</v>
          </cell>
          <cell r="H1768">
            <v>0</v>
          </cell>
          <cell r="I1768">
            <v>0</v>
          </cell>
          <cell r="J1768">
            <v>0</v>
          </cell>
          <cell r="K1768">
            <v>0</v>
          </cell>
          <cell r="L1768">
            <v>0</v>
          </cell>
          <cell r="M1768">
            <v>0</v>
          </cell>
          <cell r="N1768">
            <v>0</v>
          </cell>
          <cell r="O1768">
            <v>0</v>
          </cell>
          <cell r="P1768">
            <v>0</v>
          </cell>
          <cell r="Q1768">
            <v>0</v>
          </cell>
        </row>
        <row r="1769">
          <cell r="B1769" t="str">
            <v>천안공장제제2팀(일반제(바이알))5111130</v>
          </cell>
          <cell r="C1769" t="str">
            <v>천안공장제제2팀(일반제(바이알))</v>
          </cell>
          <cell r="D1769" t="str">
            <v>5111130</v>
          </cell>
          <cell r="E1769" t="str">
            <v>보험료-재고품(제조)</v>
          </cell>
          <cell r="F1769">
            <v>0</v>
          </cell>
          <cell r="G1769">
            <v>0</v>
          </cell>
          <cell r="H1769">
            <v>0</v>
          </cell>
          <cell r="I1769">
            <v>0</v>
          </cell>
          <cell r="J1769">
            <v>0</v>
          </cell>
          <cell r="K1769">
            <v>0</v>
          </cell>
          <cell r="L1769">
            <v>0</v>
          </cell>
          <cell r="M1769">
            <v>0</v>
          </cell>
          <cell r="N1769">
            <v>0</v>
          </cell>
          <cell r="O1769">
            <v>0</v>
          </cell>
          <cell r="P1769">
            <v>0</v>
          </cell>
          <cell r="Q1769">
            <v>0</v>
          </cell>
        </row>
        <row r="1770">
          <cell r="B1770" t="str">
            <v>천안공장제제2팀(일반제(바이알))5111140</v>
          </cell>
          <cell r="C1770" t="str">
            <v>천안공장제제2팀(일반제(바이알))</v>
          </cell>
          <cell r="D1770" t="str">
            <v>5111140</v>
          </cell>
          <cell r="E1770" t="str">
            <v/>
          </cell>
          <cell r="F1770">
            <v>0</v>
          </cell>
          <cell r="G1770">
            <v>0</v>
          </cell>
          <cell r="H1770">
            <v>0</v>
          </cell>
          <cell r="I1770">
            <v>0</v>
          </cell>
          <cell r="J1770">
            <v>0</v>
          </cell>
          <cell r="K1770">
            <v>0</v>
          </cell>
          <cell r="L1770">
            <v>0</v>
          </cell>
          <cell r="M1770">
            <v>0</v>
          </cell>
          <cell r="N1770">
            <v>0</v>
          </cell>
          <cell r="O1770">
            <v>0</v>
          </cell>
          <cell r="P1770">
            <v>0</v>
          </cell>
          <cell r="Q1770">
            <v>0</v>
          </cell>
        </row>
        <row r="1771">
          <cell r="B1771" t="str">
            <v>천안공장제제2팀(일반제(바이알))5111150</v>
          </cell>
          <cell r="C1771" t="str">
            <v>천안공장제제2팀(일반제(바이알))</v>
          </cell>
          <cell r="D1771" t="str">
            <v>5111150</v>
          </cell>
          <cell r="E1771" t="str">
            <v/>
          </cell>
          <cell r="F1771">
            <v>0</v>
          </cell>
          <cell r="G1771">
            <v>0</v>
          </cell>
          <cell r="H1771">
            <v>0</v>
          </cell>
          <cell r="I1771">
            <v>0</v>
          </cell>
          <cell r="J1771">
            <v>0</v>
          </cell>
          <cell r="K1771">
            <v>0</v>
          </cell>
          <cell r="L1771">
            <v>0</v>
          </cell>
          <cell r="M1771">
            <v>0</v>
          </cell>
          <cell r="N1771">
            <v>0</v>
          </cell>
          <cell r="O1771">
            <v>0</v>
          </cell>
          <cell r="P1771">
            <v>0</v>
          </cell>
          <cell r="Q1771">
            <v>0</v>
          </cell>
        </row>
        <row r="1772">
          <cell r="B1772" t="str">
            <v>천안공장제제2팀(일반제(바이알))5111160</v>
          </cell>
          <cell r="C1772" t="str">
            <v>천안공장제제2팀(일반제(바이알))</v>
          </cell>
          <cell r="D1772" t="str">
            <v>5111160</v>
          </cell>
          <cell r="E1772" t="str">
            <v>보험료-제보험(제조)</v>
          </cell>
          <cell r="F1772">
            <v>0</v>
          </cell>
          <cell r="G1772">
            <v>0</v>
          </cell>
          <cell r="H1772">
            <v>0</v>
          </cell>
          <cell r="I1772">
            <v>0</v>
          </cell>
          <cell r="J1772">
            <v>0</v>
          </cell>
          <cell r="K1772">
            <v>0</v>
          </cell>
          <cell r="L1772">
            <v>0</v>
          </cell>
          <cell r="M1772">
            <v>0</v>
          </cell>
          <cell r="N1772">
            <v>0</v>
          </cell>
          <cell r="O1772">
            <v>0</v>
          </cell>
          <cell r="P1772">
            <v>0</v>
          </cell>
          <cell r="Q1772">
            <v>0</v>
          </cell>
        </row>
        <row r="1773">
          <cell r="B1773" t="str">
            <v>천안공장제제2팀(일반제(바이알))5111141</v>
          </cell>
          <cell r="C1773" t="str">
            <v>천안공장제제2팀(일반제(바이알))</v>
          </cell>
          <cell r="D1773" t="str">
            <v>5111141</v>
          </cell>
          <cell r="E1773" t="str">
            <v/>
          </cell>
          <cell r="F1773">
            <v>0</v>
          </cell>
          <cell r="G1773">
            <v>0</v>
          </cell>
          <cell r="H1773">
            <v>0</v>
          </cell>
          <cell r="I1773">
            <v>0</v>
          </cell>
          <cell r="J1773">
            <v>0</v>
          </cell>
          <cell r="K1773">
            <v>0</v>
          </cell>
          <cell r="L1773">
            <v>0</v>
          </cell>
          <cell r="M1773">
            <v>0</v>
          </cell>
          <cell r="N1773">
            <v>0</v>
          </cell>
          <cell r="O1773">
            <v>0</v>
          </cell>
          <cell r="P1773">
            <v>0</v>
          </cell>
          <cell r="Q1773">
            <v>0</v>
          </cell>
        </row>
        <row r="1774">
          <cell r="B1774" t="str">
            <v>천안공장제제2팀(일반제(바이알))5112110</v>
          </cell>
          <cell r="C1774" t="str">
            <v>천안공장제제2팀(일반제(바이알))</v>
          </cell>
          <cell r="D1774" t="str">
            <v>5112110</v>
          </cell>
          <cell r="E1774" t="str">
            <v>접대비-교제비(제조)</v>
          </cell>
          <cell r="F1774">
            <v>0</v>
          </cell>
          <cell r="G1774">
            <v>0</v>
          </cell>
          <cell r="H1774">
            <v>0</v>
          </cell>
          <cell r="I1774">
            <v>0</v>
          </cell>
          <cell r="J1774">
            <v>0</v>
          </cell>
          <cell r="K1774">
            <v>0</v>
          </cell>
          <cell r="L1774">
            <v>0</v>
          </cell>
          <cell r="M1774">
            <v>0</v>
          </cell>
          <cell r="N1774">
            <v>0</v>
          </cell>
          <cell r="O1774">
            <v>0</v>
          </cell>
          <cell r="P1774">
            <v>0</v>
          </cell>
          <cell r="Q1774">
            <v>0</v>
          </cell>
        </row>
        <row r="1775">
          <cell r="B1775" t="str">
            <v>천안공장제제2팀(일반제(바이알))5112120</v>
          </cell>
          <cell r="C1775" t="str">
            <v>천안공장제제2팀(일반제(바이알))</v>
          </cell>
          <cell r="D1775" t="str">
            <v>5112120</v>
          </cell>
          <cell r="E1775" t="str">
            <v>접대비-사외경조비(제조)</v>
          </cell>
          <cell r="F1775">
            <v>0</v>
          </cell>
          <cell r="G1775">
            <v>0</v>
          </cell>
          <cell r="H1775">
            <v>0</v>
          </cell>
          <cell r="I1775">
            <v>0</v>
          </cell>
          <cell r="J1775">
            <v>0</v>
          </cell>
          <cell r="K1775">
            <v>0</v>
          </cell>
          <cell r="L1775">
            <v>0</v>
          </cell>
          <cell r="M1775">
            <v>0</v>
          </cell>
          <cell r="N1775">
            <v>0</v>
          </cell>
          <cell r="O1775">
            <v>0</v>
          </cell>
          <cell r="P1775">
            <v>0</v>
          </cell>
          <cell r="Q1775">
            <v>0</v>
          </cell>
        </row>
        <row r="1776">
          <cell r="B1776" t="str">
            <v>천안공장제제2팀(일반제(바이알))5113110</v>
          </cell>
          <cell r="C1776" t="str">
            <v>천안공장제제2팀(일반제(바이알))</v>
          </cell>
          <cell r="D1776" t="str">
            <v>5113110</v>
          </cell>
          <cell r="E1776" t="str">
            <v>경상연구개발비-품질검정비(제조)</v>
          </cell>
          <cell r="F1776">
            <v>0</v>
          </cell>
          <cell r="G1776">
            <v>0</v>
          </cell>
          <cell r="H1776">
            <v>0</v>
          </cell>
          <cell r="I1776">
            <v>0</v>
          </cell>
          <cell r="J1776">
            <v>0</v>
          </cell>
          <cell r="K1776">
            <v>0</v>
          </cell>
          <cell r="L1776">
            <v>0</v>
          </cell>
          <cell r="M1776">
            <v>0</v>
          </cell>
          <cell r="N1776">
            <v>0</v>
          </cell>
          <cell r="O1776">
            <v>0</v>
          </cell>
          <cell r="P1776">
            <v>0</v>
          </cell>
          <cell r="Q1776">
            <v>0</v>
          </cell>
        </row>
        <row r="1777">
          <cell r="B1777" t="str">
            <v>천안공장제제2팀(일반제(바이알))5113120</v>
          </cell>
          <cell r="C1777" t="str">
            <v>천안공장제제2팀(일반제(바이알))</v>
          </cell>
          <cell r="D1777" t="str">
            <v>5113120</v>
          </cell>
          <cell r="E1777" t="str">
            <v/>
          </cell>
          <cell r="F1777">
            <v>0</v>
          </cell>
          <cell r="G1777">
            <v>0</v>
          </cell>
          <cell r="H1777">
            <v>0</v>
          </cell>
          <cell r="I1777">
            <v>0</v>
          </cell>
          <cell r="J1777">
            <v>0</v>
          </cell>
          <cell r="K1777">
            <v>0</v>
          </cell>
          <cell r="L1777">
            <v>0</v>
          </cell>
          <cell r="M1777">
            <v>0</v>
          </cell>
          <cell r="N1777">
            <v>0</v>
          </cell>
          <cell r="O1777">
            <v>0</v>
          </cell>
          <cell r="P1777">
            <v>0</v>
          </cell>
          <cell r="Q1777">
            <v>0</v>
          </cell>
        </row>
        <row r="1778">
          <cell r="B1778" t="str">
            <v>천안공장제제2팀(일반제(바이알))5113130</v>
          </cell>
          <cell r="C1778" t="str">
            <v>천안공장제제2팀(일반제(바이알))</v>
          </cell>
          <cell r="D1778" t="str">
            <v>5113130</v>
          </cell>
          <cell r="E1778" t="str">
            <v>경상연구개발비-실험재료비_출고(제조)</v>
          </cell>
          <cell r="F1778">
            <v>0</v>
          </cell>
          <cell r="G1778">
            <v>0</v>
          </cell>
          <cell r="H1778">
            <v>0</v>
          </cell>
          <cell r="I1778">
            <v>0</v>
          </cell>
          <cell r="J1778">
            <v>0</v>
          </cell>
          <cell r="K1778">
            <v>0</v>
          </cell>
          <cell r="L1778">
            <v>0</v>
          </cell>
          <cell r="M1778">
            <v>0</v>
          </cell>
          <cell r="N1778">
            <v>0</v>
          </cell>
          <cell r="O1778">
            <v>0</v>
          </cell>
          <cell r="P1778">
            <v>0</v>
          </cell>
          <cell r="Q1778">
            <v>0</v>
          </cell>
        </row>
        <row r="1779">
          <cell r="B1779" t="str">
            <v>천안공장제제2팀(일반제(바이알))5113140</v>
          </cell>
          <cell r="C1779" t="str">
            <v>천안공장제제2팀(일반제(바이알))</v>
          </cell>
          <cell r="D1779" t="str">
            <v>5113140</v>
          </cell>
          <cell r="E1779" t="str">
            <v>경상연구개발비-실험시약비_출고(제조)</v>
          </cell>
          <cell r="F1779">
            <v>0</v>
          </cell>
          <cell r="G1779">
            <v>0</v>
          </cell>
          <cell r="H1779">
            <v>0</v>
          </cell>
          <cell r="I1779">
            <v>0</v>
          </cell>
          <cell r="J1779">
            <v>0</v>
          </cell>
          <cell r="K1779">
            <v>0</v>
          </cell>
          <cell r="L1779">
            <v>0</v>
          </cell>
          <cell r="M1779">
            <v>0</v>
          </cell>
          <cell r="N1779">
            <v>0</v>
          </cell>
          <cell r="O1779">
            <v>0</v>
          </cell>
          <cell r="P1779">
            <v>0</v>
          </cell>
          <cell r="Q1779">
            <v>0</v>
          </cell>
        </row>
        <row r="1780">
          <cell r="B1780" t="str">
            <v>천안공장제제2팀(일반제(바이알))5113150</v>
          </cell>
          <cell r="C1780" t="str">
            <v>천안공장제제2팀(일반제(바이알))</v>
          </cell>
          <cell r="D1780" t="str">
            <v>5113150</v>
          </cell>
          <cell r="E1780" t="str">
            <v>경상연구개발비-외부실험비(제조)</v>
          </cell>
          <cell r="F1780">
            <v>0</v>
          </cell>
          <cell r="G1780">
            <v>0</v>
          </cell>
          <cell r="H1780">
            <v>0</v>
          </cell>
          <cell r="I1780">
            <v>0</v>
          </cell>
          <cell r="J1780">
            <v>0</v>
          </cell>
          <cell r="K1780">
            <v>0</v>
          </cell>
          <cell r="L1780">
            <v>0</v>
          </cell>
          <cell r="M1780">
            <v>0</v>
          </cell>
          <cell r="N1780">
            <v>0</v>
          </cell>
          <cell r="O1780">
            <v>0</v>
          </cell>
          <cell r="P1780">
            <v>0</v>
          </cell>
          <cell r="Q1780">
            <v>0</v>
          </cell>
        </row>
        <row r="1781">
          <cell r="B1781" t="str">
            <v>천안공장제제2팀(일반제(바이알))5113170</v>
          </cell>
          <cell r="C1781" t="str">
            <v>천안공장제제2팀(일반제(바이알))</v>
          </cell>
          <cell r="D1781" t="str">
            <v>5113170</v>
          </cell>
          <cell r="E1781" t="str">
            <v>경상연구개발비-실험시약비(제조)</v>
          </cell>
          <cell r="F1781">
            <v>0</v>
          </cell>
          <cell r="G1781">
            <v>0</v>
          </cell>
          <cell r="H1781">
            <v>0</v>
          </cell>
          <cell r="I1781">
            <v>0</v>
          </cell>
          <cell r="J1781">
            <v>0</v>
          </cell>
          <cell r="K1781">
            <v>0</v>
          </cell>
          <cell r="L1781">
            <v>0</v>
          </cell>
          <cell r="M1781">
            <v>0</v>
          </cell>
          <cell r="N1781">
            <v>0</v>
          </cell>
          <cell r="O1781">
            <v>0</v>
          </cell>
          <cell r="P1781">
            <v>0</v>
          </cell>
          <cell r="Q1781">
            <v>0</v>
          </cell>
        </row>
        <row r="1782">
          <cell r="B1782" t="str">
            <v>천안공장제제2팀(일반제(바이알))5113210</v>
          </cell>
          <cell r="C1782" t="str">
            <v>천안공장제제2팀(일반제(바이알))</v>
          </cell>
          <cell r="D1782" t="str">
            <v>5113210</v>
          </cell>
          <cell r="E1782" t="str">
            <v>경상연구개발비-품질검정비_출고(제조)</v>
          </cell>
          <cell r="F1782">
            <v>0</v>
          </cell>
          <cell r="G1782">
            <v>0</v>
          </cell>
          <cell r="H1782">
            <v>0</v>
          </cell>
          <cell r="I1782">
            <v>0</v>
          </cell>
          <cell r="J1782">
            <v>0</v>
          </cell>
          <cell r="K1782">
            <v>0</v>
          </cell>
          <cell r="L1782">
            <v>0</v>
          </cell>
          <cell r="M1782">
            <v>0</v>
          </cell>
          <cell r="N1782">
            <v>0</v>
          </cell>
          <cell r="O1782">
            <v>0</v>
          </cell>
          <cell r="P1782">
            <v>0</v>
          </cell>
          <cell r="Q1782">
            <v>0</v>
          </cell>
        </row>
        <row r="1783">
          <cell r="B1783" t="str">
            <v>천안공장제제2팀(일반제(바이알))5113160</v>
          </cell>
          <cell r="C1783" t="str">
            <v>천안공장제제2팀(일반제(바이알))</v>
          </cell>
          <cell r="D1783" t="str">
            <v>5113160</v>
          </cell>
          <cell r="E1783" t="str">
            <v>경상연구개발비-실험재료비(제조)</v>
          </cell>
          <cell r="F1783">
            <v>0</v>
          </cell>
          <cell r="G1783">
            <v>0</v>
          </cell>
          <cell r="H1783">
            <v>0</v>
          </cell>
          <cell r="I1783">
            <v>0</v>
          </cell>
          <cell r="J1783">
            <v>0</v>
          </cell>
          <cell r="K1783">
            <v>0</v>
          </cell>
          <cell r="L1783">
            <v>0</v>
          </cell>
          <cell r="M1783">
            <v>0</v>
          </cell>
          <cell r="N1783">
            <v>0</v>
          </cell>
          <cell r="O1783">
            <v>0</v>
          </cell>
          <cell r="P1783">
            <v>0</v>
          </cell>
          <cell r="Q1783">
            <v>0</v>
          </cell>
        </row>
        <row r="1784">
          <cell r="B1784" t="str">
            <v>천안공장제제2팀(일반제(바이알))5115110</v>
          </cell>
          <cell r="C1784" t="str">
            <v>천안공장제제2팀(일반제(바이알))</v>
          </cell>
          <cell r="D1784" t="str">
            <v>5115110</v>
          </cell>
          <cell r="E1784" t="str">
            <v>운반비-운임(제조)</v>
          </cell>
          <cell r="F1784">
            <v>0</v>
          </cell>
          <cell r="G1784">
            <v>0</v>
          </cell>
          <cell r="H1784">
            <v>0</v>
          </cell>
          <cell r="I1784">
            <v>0</v>
          </cell>
          <cell r="J1784">
            <v>0</v>
          </cell>
          <cell r="K1784">
            <v>0</v>
          </cell>
          <cell r="L1784">
            <v>0</v>
          </cell>
          <cell r="M1784">
            <v>0</v>
          </cell>
          <cell r="N1784">
            <v>0</v>
          </cell>
          <cell r="O1784">
            <v>0</v>
          </cell>
          <cell r="P1784">
            <v>0</v>
          </cell>
          <cell r="Q1784">
            <v>0</v>
          </cell>
        </row>
        <row r="1785">
          <cell r="B1785" t="str">
            <v>천안공장제제2팀(일반제(바이알))5116110</v>
          </cell>
          <cell r="C1785" t="str">
            <v>천안공장제제2팀(일반제(바이알))</v>
          </cell>
          <cell r="D1785" t="str">
            <v>5116110</v>
          </cell>
          <cell r="E1785" t="str">
            <v/>
          </cell>
          <cell r="F1785">
            <v>0</v>
          </cell>
          <cell r="G1785">
            <v>0</v>
          </cell>
          <cell r="H1785">
            <v>0</v>
          </cell>
          <cell r="I1785">
            <v>0</v>
          </cell>
          <cell r="J1785">
            <v>0</v>
          </cell>
          <cell r="K1785">
            <v>0</v>
          </cell>
          <cell r="L1785">
            <v>0</v>
          </cell>
          <cell r="M1785">
            <v>0</v>
          </cell>
          <cell r="N1785">
            <v>0</v>
          </cell>
          <cell r="O1785">
            <v>0</v>
          </cell>
          <cell r="P1785">
            <v>0</v>
          </cell>
          <cell r="Q1785">
            <v>0</v>
          </cell>
        </row>
        <row r="1786">
          <cell r="B1786" t="str">
            <v>천안공장제제2팀(일반제(바이알))5116120</v>
          </cell>
          <cell r="C1786" t="str">
            <v>천안공장제제2팀(일반제(바이알))</v>
          </cell>
          <cell r="D1786" t="str">
            <v>5116120</v>
          </cell>
          <cell r="E1786" t="str">
            <v/>
          </cell>
          <cell r="F1786">
            <v>0</v>
          </cell>
          <cell r="G1786">
            <v>0</v>
          </cell>
          <cell r="H1786">
            <v>0</v>
          </cell>
          <cell r="I1786">
            <v>0</v>
          </cell>
          <cell r="J1786">
            <v>0</v>
          </cell>
          <cell r="K1786">
            <v>0</v>
          </cell>
          <cell r="L1786">
            <v>0</v>
          </cell>
          <cell r="M1786">
            <v>0</v>
          </cell>
          <cell r="N1786">
            <v>0</v>
          </cell>
          <cell r="O1786">
            <v>0</v>
          </cell>
          <cell r="P1786">
            <v>0</v>
          </cell>
          <cell r="Q1786">
            <v>0</v>
          </cell>
        </row>
        <row r="1787">
          <cell r="B1787" t="str">
            <v>천안공장제제2팀(일반제(바이알))5116130</v>
          </cell>
          <cell r="C1787" t="str">
            <v>천안공장제제2팀(일반제(바이알))</v>
          </cell>
          <cell r="D1787" t="str">
            <v>5116130</v>
          </cell>
          <cell r="E1787" t="str">
            <v>차량비-유류비(제조)</v>
          </cell>
          <cell r="F1787">
            <v>0</v>
          </cell>
          <cell r="G1787">
            <v>0</v>
          </cell>
          <cell r="H1787">
            <v>0</v>
          </cell>
          <cell r="I1787">
            <v>0</v>
          </cell>
          <cell r="J1787">
            <v>0</v>
          </cell>
          <cell r="K1787">
            <v>0</v>
          </cell>
          <cell r="L1787">
            <v>0</v>
          </cell>
          <cell r="M1787">
            <v>0</v>
          </cell>
          <cell r="N1787">
            <v>0</v>
          </cell>
          <cell r="O1787">
            <v>0</v>
          </cell>
          <cell r="P1787">
            <v>0</v>
          </cell>
          <cell r="Q1787">
            <v>0</v>
          </cell>
        </row>
        <row r="1788">
          <cell r="B1788" t="str">
            <v>천안공장제제2팀(일반제(바이알))5116140</v>
          </cell>
          <cell r="C1788" t="str">
            <v>천안공장제제2팀(일반제(바이알))</v>
          </cell>
          <cell r="D1788" t="str">
            <v>5116140</v>
          </cell>
          <cell r="E1788" t="str">
            <v/>
          </cell>
          <cell r="F1788">
            <v>0</v>
          </cell>
          <cell r="G1788">
            <v>0</v>
          </cell>
          <cell r="H1788">
            <v>0</v>
          </cell>
          <cell r="I1788">
            <v>0</v>
          </cell>
          <cell r="J1788">
            <v>0</v>
          </cell>
          <cell r="K1788">
            <v>0</v>
          </cell>
          <cell r="L1788">
            <v>0</v>
          </cell>
          <cell r="M1788">
            <v>0</v>
          </cell>
          <cell r="N1788">
            <v>0</v>
          </cell>
          <cell r="O1788">
            <v>0</v>
          </cell>
          <cell r="P1788">
            <v>0</v>
          </cell>
          <cell r="Q1788">
            <v>0</v>
          </cell>
        </row>
        <row r="1789">
          <cell r="B1789" t="str">
            <v>천안공장제제2팀(일반제(바이알))5116150</v>
          </cell>
          <cell r="C1789" t="str">
            <v>천안공장제제2팀(일반제(바이알))</v>
          </cell>
          <cell r="D1789" t="str">
            <v>5116150</v>
          </cell>
          <cell r="E1789" t="str">
            <v>차량비-주행주차비(제조)</v>
          </cell>
          <cell r="F1789">
            <v>0</v>
          </cell>
          <cell r="G1789">
            <v>0</v>
          </cell>
          <cell r="H1789">
            <v>0</v>
          </cell>
          <cell r="I1789">
            <v>0</v>
          </cell>
          <cell r="J1789">
            <v>0</v>
          </cell>
          <cell r="K1789">
            <v>0</v>
          </cell>
          <cell r="L1789">
            <v>0</v>
          </cell>
          <cell r="M1789">
            <v>0</v>
          </cell>
          <cell r="N1789">
            <v>0</v>
          </cell>
          <cell r="O1789">
            <v>0</v>
          </cell>
          <cell r="P1789">
            <v>0</v>
          </cell>
          <cell r="Q1789">
            <v>0</v>
          </cell>
        </row>
        <row r="1790">
          <cell r="B1790" t="str">
            <v>천안공장제제2팀(일반제(바이알))5116160</v>
          </cell>
          <cell r="C1790" t="str">
            <v>천안공장제제2팀(일반제(바이알))</v>
          </cell>
          <cell r="D1790" t="str">
            <v>5116160</v>
          </cell>
          <cell r="E1790" t="str">
            <v/>
          </cell>
          <cell r="F1790">
            <v>0</v>
          </cell>
          <cell r="G1790">
            <v>0</v>
          </cell>
          <cell r="H1790">
            <v>0</v>
          </cell>
          <cell r="I1790">
            <v>0</v>
          </cell>
          <cell r="J1790">
            <v>0</v>
          </cell>
          <cell r="K1790">
            <v>0</v>
          </cell>
          <cell r="L1790">
            <v>0</v>
          </cell>
          <cell r="M1790">
            <v>0</v>
          </cell>
          <cell r="N1790">
            <v>0</v>
          </cell>
          <cell r="O1790">
            <v>0</v>
          </cell>
          <cell r="P1790">
            <v>0</v>
          </cell>
          <cell r="Q1790">
            <v>0</v>
          </cell>
        </row>
        <row r="1791">
          <cell r="B1791" t="str">
            <v>천안공장제제2팀(일반제(바이알))5116111</v>
          </cell>
          <cell r="C1791" t="str">
            <v>천안공장제제2팀(일반제(바이알))</v>
          </cell>
          <cell r="D1791" t="str">
            <v>5116111</v>
          </cell>
          <cell r="E1791" t="str">
            <v>차량비-관리비(제조)</v>
          </cell>
          <cell r="F1791">
            <v>0</v>
          </cell>
          <cell r="G1791">
            <v>0</v>
          </cell>
          <cell r="H1791">
            <v>0</v>
          </cell>
          <cell r="I1791">
            <v>0</v>
          </cell>
          <cell r="J1791">
            <v>0</v>
          </cell>
          <cell r="K1791">
            <v>0</v>
          </cell>
          <cell r="L1791">
            <v>0</v>
          </cell>
          <cell r="M1791">
            <v>0</v>
          </cell>
          <cell r="N1791">
            <v>0</v>
          </cell>
          <cell r="O1791">
            <v>0</v>
          </cell>
          <cell r="P1791">
            <v>0</v>
          </cell>
          <cell r="Q1791">
            <v>0</v>
          </cell>
        </row>
        <row r="1792">
          <cell r="B1792" t="str">
            <v>천안공장제제2팀(일반제(바이알))5117110</v>
          </cell>
          <cell r="C1792" t="str">
            <v>천안공장제제2팀(일반제(바이알))</v>
          </cell>
          <cell r="D1792" t="str">
            <v>5117110</v>
          </cell>
          <cell r="E1792" t="str">
            <v>홍보비-홍보비(제조)</v>
          </cell>
          <cell r="F1792">
            <v>0</v>
          </cell>
          <cell r="G1792">
            <v>0</v>
          </cell>
          <cell r="H1792">
            <v>0</v>
          </cell>
          <cell r="I1792">
            <v>0</v>
          </cell>
          <cell r="J1792">
            <v>0</v>
          </cell>
          <cell r="K1792">
            <v>0</v>
          </cell>
          <cell r="L1792">
            <v>0</v>
          </cell>
          <cell r="M1792">
            <v>0</v>
          </cell>
          <cell r="N1792">
            <v>0</v>
          </cell>
          <cell r="O1792">
            <v>0</v>
          </cell>
          <cell r="P1792">
            <v>0</v>
          </cell>
          <cell r="Q1792">
            <v>0</v>
          </cell>
        </row>
        <row r="1793">
          <cell r="B1793" t="str">
            <v>천안공장제제2팀(일반제(바이알))5118110</v>
          </cell>
          <cell r="C1793" t="str">
            <v>천안공장제제2팀(일반제(바이알))</v>
          </cell>
          <cell r="D1793" t="str">
            <v>5118110</v>
          </cell>
          <cell r="E1793" t="str">
            <v/>
          </cell>
          <cell r="F1793">
            <v>0</v>
          </cell>
          <cell r="G1793">
            <v>0</v>
          </cell>
          <cell r="H1793">
            <v>0</v>
          </cell>
          <cell r="I1793">
            <v>0</v>
          </cell>
          <cell r="J1793">
            <v>0</v>
          </cell>
          <cell r="K1793">
            <v>0</v>
          </cell>
          <cell r="L1793">
            <v>0</v>
          </cell>
          <cell r="M1793">
            <v>0</v>
          </cell>
          <cell r="N1793">
            <v>0</v>
          </cell>
          <cell r="O1793">
            <v>0</v>
          </cell>
          <cell r="P1793">
            <v>0</v>
          </cell>
          <cell r="Q1793">
            <v>0</v>
          </cell>
        </row>
        <row r="1794">
          <cell r="B1794" t="str">
            <v>천안공장제제2팀(일반제(바이알))5118120</v>
          </cell>
          <cell r="C1794" t="str">
            <v>천안공장제제2팀(일반제(바이알))</v>
          </cell>
          <cell r="D1794" t="str">
            <v>5118120</v>
          </cell>
          <cell r="E1794" t="str">
            <v/>
          </cell>
          <cell r="F1794">
            <v>0</v>
          </cell>
          <cell r="G1794">
            <v>0</v>
          </cell>
          <cell r="H1794">
            <v>0</v>
          </cell>
          <cell r="I1794">
            <v>0</v>
          </cell>
          <cell r="J1794">
            <v>0</v>
          </cell>
          <cell r="K1794">
            <v>0</v>
          </cell>
          <cell r="L1794">
            <v>0</v>
          </cell>
          <cell r="M1794">
            <v>0</v>
          </cell>
          <cell r="N1794">
            <v>0</v>
          </cell>
          <cell r="O1794">
            <v>0</v>
          </cell>
          <cell r="P1794">
            <v>0</v>
          </cell>
          <cell r="Q1794">
            <v>0</v>
          </cell>
        </row>
        <row r="1795">
          <cell r="B1795" t="str">
            <v>천안공장제제2팀(일반제(바이알))5118130</v>
          </cell>
          <cell r="C1795" t="str">
            <v>천안공장제제2팀(일반제(바이알))</v>
          </cell>
          <cell r="D1795" t="str">
            <v>5118130</v>
          </cell>
          <cell r="E1795" t="str">
            <v>교육훈련비-사외교육훈련비(제조)</v>
          </cell>
          <cell r="F1795">
            <v>0</v>
          </cell>
          <cell r="G1795">
            <v>0</v>
          </cell>
          <cell r="H1795">
            <v>0</v>
          </cell>
          <cell r="I1795">
            <v>0</v>
          </cell>
          <cell r="J1795">
            <v>0</v>
          </cell>
          <cell r="K1795">
            <v>0</v>
          </cell>
          <cell r="L1795">
            <v>0</v>
          </cell>
          <cell r="M1795">
            <v>0</v>
          </cell>
          <cell r="N1795">
            <v>0</v>
          </cell>
          <cell r="O1795">
            <v>0</v>
          </cell>
          <cell r="P1795">
            <v>0</v>
          </cell>
          <cell r="Q1795">
            <v>0</v>
          </cell>
        </row>
        <row r="1796">
          <cell r="B1796" t="str">
            <v>천안공장제제2팀(일반제(바이알))5118140</v>
          </cell>
          <cell r="C1796" t="str">
            <v>천안공장제제2팀(일반제(바이알))</v>
          </cell>
          <cell r="D1796" t="str">
            <v>5118140</v>
          </cell>
          <cell r="E1796" t="str">
            <v/>
          </cell>
          <cell r="F1796">
            <v>0</v>
          </cell>
          <cell r="G1796">
            <v>0</v>
          </cell>
          <cell r="H1796">
            <v>0</v>
          </cell>
          <cell r="I1796">
            <v>0</v>
          </cell>
          <cell r="J1796">
            <v>0</v>
          </cell>
          <cell r="K1796">
            <v>0</v>
          </cell>
          <cell r="L1796">
            <v>0</v>
          </cell>
          <cell r="M1796">
            <v>0</v>
          </cell>
          <cell r="N1796">
            <v>0</v>
          </cell>
          <cell r="O1796">
            <v>0</v>
          </cell>
          <cell r="P1796">
            <v>0</v>
          </cell>
          <cell r="Q1796">
            <v>0</v>
          </cell>
        </row>
        <row r="1797">
          <cell r="B1797" t="str">
            <v>천안공장제제2팀(일반제(바이알))5118150</v>
          </cell>
          <cell r="C1797" t="str">
            <v>천안공장제제2팀(일반제(바이알))</v>
          </cell>
          <cell r="D1797" t="str">
            <v>5118150</v>
          </cell>
          <cell r="E1797" t="str">
            <v/>
          </cell>
          <cell r="F1797">
            <v>0</v>
          </cell>
          <cell r="G1797">
            <v>0</v>
          </cell>
          <cell r="H1797">
            <v>0</v>
          </cell>
          <cell r="I1797">
            <v>0</v>
          </cell>
          <cell r="J1797">
            <v>0</v>
          </cell>
          <cell r="K1797">
            <v>0</v>
          </cell>
          <cell r="L1797">
            <v>0</v>
          </cell>
          <cell r="M1797">
            <v>0</v>
          </cell>
          <cell r="N1797">
            <v>0</v>
          </cell>
          <cell r="O1797">
            <v>0</v>
          </cell>
          <cell r="P1797">
            <v>0</v>
          </cell>
          <cell r="Q1797">
            <v>0</v>
          </cell>
        </row>
        <row r="1798">
          <cell r="B1798" t="str">
            <v>천안공장제제2팀(일반제(바이알))5130110</v>
          </cell>
          <cell r="C1798" t="str">
            <v>천안공장제제2팀(일반제(바이알))</v>
          </cell>
          <cell r="D1798" t="str">
            <v>5130110</v>
          </cell>
          <cell r="E1798" t="str">
            <v/>
          </cell>
          <cell r="F1798">
            <v>0</v>
          </cell>
          <cell r="G1798">
            <v>0</v>
          </cell>
          <cell r="H1798">
            <v>0</v>
          </cell>
          <cell r="I1798">
            <v>0</v>
          </cell>
          <cell r="J1798">
            <v>0</v>
          </cell>
          <cell r="K1798">
            <v>0</v>
          </cell>
          <cell r="L1798">
            <v>0</v>
          </cell>
          <cell r="M1798">
            <v>0</v>
          </cell>
          <cell r="N1798">
            <v>0</v>
          </cell>
          <cell r="O1798">
            <v>0</v>
          </cell>
          <cell r="P1798">
            <v>0</v>
          </cell>
          <cell r="Q1798">
            <v>0</v>
          </cell>
        </row>
        <row r="1799">
          <cell r="B1799" t="str">
            <v>천안공장제제2팀(일반제(바이알))5130120</v>
          </cell>
          <cell r="C1799" t="str">
            <v>천안공장제제2팀(일반제(바이알))</v>
          </cell>
          <cell r="D1799" t="str">
            <v>5130120</v>
          </cell>
          <cell r="E1799" t="str">
            <v>사업진행비-사업진행비(제조)</v>
          </cell>
          <cell r="F1799">
            <v>0</v>
          </cell>
          <cell r="G1799">
            <v>0</v>
          </cell>
          <cell r="H1799">
            <v>0</v>
          </cell>
          <cell r="I1799">
            <v>0</v>
          </cell>
          <cell r="J1799">
            <v>0</v>
          </cell>
          <cell r="K1799">
            <v>0</v>
          </cell>
          <cell r="L1799">
            <v>0</v>
          </cell>
          <cell r="M1799">
            <v>0</v>
          </cell>
          <cell r="N1799">
            <v>0</v>
          </cell>
          <cell r="O1799">
            <v>0</v>
          </cell>
          <cell r="P1799">
            <v>0</v>
          </cell>
          <cell r="Q1799">
            <v>0</v>
          </cell>
        </row>
        <row r="1800">
          <cell r="B1800" t="str">
            <v>천안공장제제2팀(일반제(바이알))5119110</v>
          </cell>
          <cell r="C1800" t="str">
            <v>천안공장제제2팀(일반제(바이알))</v>
          </cell>
          <cell r="D1800" t="str">
            <v>5119110</v>
          </cell>
          <cell r="E1800" t="str">
            <v>도서문구비-도서비(제조)</v>
          </cell>
          <cell r="F1800">
            <v>0</v>
          </cell>
          <cell r="G1800">
            <v>0</v>
          </cell>
          <cell r="H1800">
            <v>0</v>
          </cell>
          <cell r="I1800">
            <v>0</v>
          </cell>
          <cell r="J1800">
            <v>0</v>
          </cell>
          <cell r="K1800">
            <v>0</v>
          </cell>
          <cell r="L1800">
            <v>0</v>
          </cell>
          <cell r="M1800">
            <v>0</v>
          </cell>
          <cell r="N1800">
            <v>0</v>
          </cell>
          <cell r="O1800">
            <v>0</v>
          </cell>
          <cell r="P1800">
            <v>0</v>
          </cell>
          <cell r="Q1800">
            <v>0</v>
          </cell>
        </row>
        <row r="1801">
          <cell r="B1801" t="str">
            <v>천안공장제제2팀(일반제(바이알))5119120</v>
          </cell>
          <cell r="C1801" t="str">
            <v>천안공장제제2팀(일반제(바이알))</v>
          </cell>
          <cell r="D1801" t="str">
            <v>5119120</v>
          </cell>
          <cell r="E1801" t="str">
            <v/>
          </cell>
          <cell r="F1801">
            <v>0</v>
          </cell>
          <cell r="G1801">
            <v>0</v>
          </cell>
          <cell r="H1801">
            <v>0</v>
          </cell>
          <cell r="I1801">
            <v>0</v>
          </cell>
          <cell r="J1801">
            <v>0</v>
          </cell>
          <cell r="K1801">
            <v>0</v>
          </cell>
          <cell r="L1801">
            <v>0</v>
          </cell>
          <cell r="M1801">
            <v>0</v>
          </cell>
          <cell r="N1801">
            <v>0</v>
          </cell>
          <cell r="O1801">
            <v>0</v>
          </cell>
          <cell r="P1801">
            <v>0</v>
          </cell>
          <cell r="Q1801">
            <v>0</v>
          </cell>
        </row>
        <row r="1802">
          <cell r="B1802" t="str">
            <v>천안공장제제2팀(일반제(바이알))5119130</v>
          </cell>
          <cell r="C1802" t="str">
            <v>천안공장제제2팀(일반제(바이알))</v>
          </cell>
          <cell r="D1802" t="str">
            <v>5119130</v>
          </cell>
          <cell r="E1802" t="str">
            <v/>
          </cell>
          <cell r="F1802">
            <v>0</v>
          </cell>
          <cell r="G1802">
            <v>0</v>
          </cell>
          <cell r="H1802">
            <v>0</v>
          </cell>
          <cell r="I1802">
            <v>0</v>
          </cell>
          <cell r="J1802">
            <v>0</v>
          </cell>
          <cell r="K1802">
            <v>0</v>
          </cell>
          <cell r="L1802">
            <v>0</v>
          </cell>
          <cell r="M1802">
            <v>0</v>
          </cell>
          <cell r="N1802">
            <v>0</v>
          </cell>
          <cell r="O1802">
            <v>0</v>
          </cell>
          <cell r="P1802">
            <v>0</v>
          </cell>
          <cell r="Q1802">
            <v>0</v>
          </cell>
        </row>
        <row r="1803">
          <cell r="B1803" t="str">
            <v>천안공장제제2팀(일반제(바이알))5119140</v>
          </cell>
          <cell r="C1803" t="str">
            <v>천안공장제제2팀(일반제(바이알))</v>
          </cell>
          <cell r="D1803" t="str">
            <v>5119140</v>
          </cell>
          <cell r="E1803" t="str">
            <v/>
          </cell>
          <cell r="F1803">
            <v>0</v>
          </cell>
          <cell r="G1803">
            <v>0</v>
          </cell>
          <cell r="H1803">
            <v>0</v>
          </cell>
          <cell r="I1803">
            <v>0</v>
          </cell>
          <cell r="J1803">
            <v>0</v>
          </cell>
          <cell r="K1803">
            <v>0</v>
          </cell>
          <cell r="L1803">
            <v>0</v>
          </cell>
          <cell r="M1803">
            <v>0</v>
          </cell>
          <cell r="N1803">
            <v>0</v>
          </cell>
          <cell r="O1803">
            <v>0</v>
          </cell>
          <cell r="P1803">
            <v>0</v>
          </cell>
          <cell r="Q1803">
            <v>0</v>
          </cell>
        </row>
        <row r="1804">
          <cell r="B1804" t="str">
            <v>천안공장제제2팀(일반제(바이알))5119150</v>
          </cell>
          <cell r="C1804" t="str">
            <v>천안공장제제2팀(일반제(바이알))</v>
          </cell>
          <cell r="D1804" t="str">
            <v>5119150</v>
          </cell>
          <cell r="E1804" t="str">
            <v>도서문구비-사무용품비(제조)</v>
          </cell>
          <cell r="F1804">
            <v>0</v>
          </cell>
          <cell r="G1804">
            <v>0</v>
          </cell>
          <cell r="H1804">
            <v>0</v>
          </cell>
          <cell r="I1804">
            <v>0</v>
          </cell>
          <cell r="J1804">
            <v>0</v>
          </cell>
          <cell r="K1804">
            <v>0</v>
          </cell>
          <cell r="L1804">
            <v>0</v>
          </cell>
          <cell r="M1804">
            <v>0</v>
          </cell>
          <cell r="N1804">
            <v>0</v>
          </cell>
          <cell r="O1804">
            <v>0</v>
          </cell>
          <cell r="P1804">
            <v>0</v>
          </cell>
          <cell r="Q1804">
            <v>0</v>
          </cell>
        </row>
        <row r="1805">
          <cell r="B1805" t="str">
            <v>천안공장제제2팀(일반제(바이알))5119160</v>
          </cell>
          <cell r="C1805" t="str">
            <v>천안공장제제2팀(일반제(바이알))</v>
          </cell>
          <cell r="D1805" t="str">
            <v>5119160</v>
          </cell>
          <cell r="E1805" t="str">
            <v/>
          </cell>
          <cell r="F1805">
            <v>0</v>
          </cell>
          <cell r="G1805">
            <v>0</v>
          </cell>
          <cell r="H1805">
            <v>0</v>
          </cell>
          <cell r="I1805">
            <v>0</v>
          </cell>
          <cell r="J1805">
            <v>0</v>
          </cell>
          <cell r="K1805">
            <v>0</v>
          </cell>
          <cell r="L1805">
            <v>0</v>
          </cell>
          <cell r="M1805">
            <v>0</v>
          </cell>
          <cell r="N1805">
            <v>0</v>
          </cell>
          <cell r="O1805">
            <v>0</v>
          </cell>
          <cell r="P1805">
            <v>0</v>
          </cell>
          <cell r="Q1805">
            <v>0</v>
          </cell>
        </row>
        <row r="1806">
          <cell r="B1806" t="str">
            <v>천안공장제제2팀(일반제(바이알))5119121</v>
          </cell>
          <cell r="C1806" t="str">
            <v>천안공장제제2팀(일반제(바이알))</v>
          </cell>
          <cell r="D1806" t="str">
            <v>5119121</v>
          </cell>
          <cell r="E1806" t="str">
            <v>도서문구비-정기구독료(제조)</v>
          </cell>
          <cell r="F1806">
            <v>0</v>
          </cell>
          <cell r="G1806">
            <v>0</v>
          </cell>
          <cell r="H1806">
            <v>0</v>
          </cell>
          <cell r="I1806">
            <v>0</v>
          </cell>
          <cell r="J1806">
            <v>0</v>
          </cell>
          <cell r="K1806">
            <v>0</v>
          </cell>
          <cell r="L1806">
            <v>0</v>
          </cell>
          <cell r="M1806">
            <v>0</v>
          </cell>
          <cell r="N1806">
            <v>0</v>
          </cell>
          <cell r="O1806">
            <v>0</v>
          </cell>
          <cell r="P1806">
            <v>0</v>
          </cell>
          <cell r="Q1806">
            <v>0</v>
          </cell>
        </row>
        <row r="1807">
          <cell r="B1807" t="str">
            <v>천안공장제제2팀(일반제(바이알))5119151</v>
          </cell>
          <cell r="C1807" t="str">
            <v>천안공장제제2팀(일반제(바이알))</v>
          </cell>
          <cell r="D1807" t="str">
            <v>5119151</v>
          </cell>
          <cell r="E1807" t="str">
            <v>도서문구비-사무용품비_출고(제조)</v>
          </cell>
          <cell r="F1807">
            <v>0</v>
          </cell>
          <cell r="G1807">
            <v>0</v>
          </cell>
          <cell r="H1807">
            <v>0</v>
          </cell>
          <cell r="I1807">
            <v>0</v>
          </cell>
          <cell r="J1807">
            <v>0</v>
          </cell>
          <cell r="K1807">
            <v>0</v>
          </cell>
          <cell r="L1807">
            <v>0</v>
          </cell>
          <cell r="M1807">
            <v>0</v>
          </cell>
          <cell r="N1807">
            <v>0</v>
          </cell>
          <cell r="O1807">
            <v>0</v>
          </cell>
          <cell r="P1807">
            <v>0</v>
          </cell>
          <cell r="Q1807">
            <v>0</v>
          </cell>
        </row>
        <row r="1808">
          <cell r="B1808" t="str">
            <v>천안공장제제2팀(일반제(바이알))5120110</v>
          </cell>
          <cell r="C1808" t="str">
            <v>천안공장제제2팀(일반제(바이알))</v>
          </cell>
          <cell r="D1808" t="str">
            <v>5120110</v>
          </cell>
          <cell r="E1808" t="str">
            <v>소모품비-소모성기구비(제조)</v>
          </cell>
          <cell r="F1808">
            <v>0</v>
          </cell>
          <cell r="G1808">
            <v>0</v>
          </cell>
          <cell r="H1808">
            <v>0</v>
          </cell>
          <cell r="I1808">
            <v>0</v>
          </cell>
          <cell r="J1808">
            <v>0</v>
          </cell>
          <cell r="K1808">
            <v>0</v>
          </cell>
          <cell r="L1808">
            <v>0</v>
          </cell>
          <cell r="M1808">
            <v>0</v>
          </cell>
          <cell r="N1808">
            <v>0</v>
          </cell>
          <cell r="O1808">
            <v>0</v>
          </cell>
          <cell r="P1808">
            <v>0</v>
          </cell>
          <cell r="Q1808">
            <v>0</v>
          </cell>
        </row>
        <row r="1809">
          <cell r="B1809" t="str">
            <v>천안공장제제2팀(일반제(바이알))5120140</v>
          </cell>
          <cell r="C1809" t="str">
            <v>천안공장제제2팀(일반제(바이알))</v>
          </cell>
          <cell r="D1809" t="str">
            <v>5120140</v>
          </cell>
          <cell r="E1809" t="str">
            <v>소모품비-소모성소모품비(제조)</v>
          </cell>
          <cell r="F1809">
            <v>0</v>
          </cell>
          <cell r="G1809">
            <v>0</v>
          </cell>
          <cell r="H1809">
            <v>0</v>
          </cell>
          <cell r="I1809">
            <v>0</v>
          </cell>
          <cell r="J1809">
            <v>0</v>
          </cell>
          <cell r="K1809">
            <v>0</v>
          </cell>
          <cell r="L1809">
            <v>0</v>
          </cell>
          <cell r="M1809">
            <v>0</v>
          </cell>
          <cell r="N1809">
            <v>0</v>
          </cell>
          <cell r="O1809">
            <v>0</v>
          </cell>
          <cell r="P1809">
            <v>0</v>
          </cell>
          <cell r="Q1809">
            <v>0</v>
          </cell>
        </row>
        <row r="1810">
          <cell r="B1810" t="str">
            <v>천안공장제제2팀(일반제(바이알))5120130</v>
          </cell>
          <cell r="C1810" t="str">
            <v>천안공장제제2팀(일반제(바이알))</v>
          </cell>
          <cell r="D1810" t="str">
            <v>5120130</v>
          </cell>
          <cell r="E1810" t="str">
            <v>소모품비-소모성잡품비(제조)</v>
          </cell>
          <cell r="F1810">
            <v>0</v>
          </cell>
          <cell r="G1810">
            <v>0</v>
          </cell>
          <cell r="H1810">
            <v>0</v>
          </cell>
          <cell r="I1810">
            <v>0</v>
          </cell>
          <cell r="J1810">
            <v>0</v>
          </cell>
          <cell r="K1810">
            <v>0</v>
          </cell>
          <cell r="L1810">
            <v>0</v>
          </cell>
          <cell r="M1810">
            <v>0</v>
          </cell>
          <cell r="N1810">
            <v>0</v>
          </cell>
          <cell r="O1810">
            <v>0</v>
          </cell>
          <cell r="P1810">
            <v>0</v>
          </cell>
          <cell r="Q1810">
            <v>0</v>
          </cell>
        </row>
        <row r="1811">
          <cell r="B1811" t="str">
            <v>천안공장제제2팀(일반제(바이알))5120120</v>
          </cell>
          <cell r="C1811" t="str">
            <v>천안공장제제2팀(일반제(바이알))</v>
          </cell>
          <cell r="D1811" t="str">
            <v>5120120</v>
          </cell>
          <cell r="E1811" t="str">
            <v>소모품비-소모성소모품비_출고(제조)</v>
          </cell>
          <cell r="F1811">
            <v>0</v>
          </cell>
          <cell r="G1811">
            <v>0</v>
          </cell>
          <cell r="H1811">
            <v>0</v>
          </cell>
          <cell r="I1811">
            <v>0</v>
          </cell>
          <cell r="J1811">
            <v>0</v>
          </cell>
          <cell r="K1811">
            <v>0</v>
          </cell>
          <cell r="L1811">
            <v>0</v>
          </cell>
          <cell r="M1811">
            <v>0</v>
          </cell>
          <cell r="N1811">
            <v>0</v>
          </cell>
          <cell r="O1811">
            <v>0</v>
          </cell>
          <cell r="P1811">
            <v>0</v>
          </cell>
          <cell r="Q1811">
            <v>0</v>
          </cell>
        </row>
        <row r="1812">
          <cell r="B1812" t="str">
            <v>천안공장제제2팀(일반제(바이알))5121110</v>
          </cell>
          <cell r="C1812" t="str">
            <v>천안공장제제2팀(일반제(바이알))</v>
          </cell>
          <cell r="D1812" t="str">
            <v>5121110</v>
          </cell>
          <cell r="E1812" t="str">
            <v>지급수수료(제조)</v>
          </cell>
          <cell r="F1812">
            <v>0</v>
          </cell>
          <cell r="G1812">
            <v>0</v>
          </cell>
          <cell r="H1812">
            <v>0</v>
          </cell>
          <cell r="I1812">
            <v>0</v>
          </cell>
          <cell r="J1812">
            <v>0</v>
          </cell>
          <cell r="K1812">
            <v>0</v>
          </cell>
          <cell r="L1812">
            <v>0</v>
          </cell>
          <cell r="M1812">
            <v>0</v>
          </cell>
          <cell r="N1812">
            <v>0</v>
          </cell>
          <cell r="O1812">
            <v>0</v>
          </cell>
          <cell r="P1812">
            <v>0</v>
          </cell>
          <cell r="Q1812">
            <v>0</v>
          </cell>
        </row>
        <row r="1813">
          <cell r="B1813" t="str">
            <v>천안공장제제2팀(일반제(바이알))5121120</v>
          </cell>
          <cell r="C1813" t="str">
            <v>천안공장제제2팀(일반제(바이알))</v>
          </cell>
          <cell r="D1813" t="str">
            <v>5121120</v>
          </cell>
          <cell r="E1813" t="str">
            <v/>
          </cell>
          <cell r="F1813">
            <v>0</v>
          </cell>
          <cell r="G1813">
            <v>0</v>
          </cell>
          <cell r="H1813">
            <v>0</v>
          </cell>
          <cell r="I1813">
            <v>0</v>
          </cell>
          <cell r="J1813">
            <v>0</v>
          </cell>
          <cell r="K1813">
            <v>0</v>
          </cell>
          <cell r="L1813">
            <v>0</v>
          </cell>
          <cell r="M1813">
            <v>0</v>
          </cell>
          <cell r="N1813">
            <v>0</v>
          </cell>
          <cell r="O1813">
            <v>0</v>
          </cell>
          <cell r="P1813">
            <v>0</v>
          </cell>
          <cell r="Q1813">
            <v>0</v>
          </cell>
        </row>
        <row r="1814">
          <cell r="B1814" t="str">
            <v>천안공장제제2팀(일반제(바이알))5121140</v>
          </cell>
          <cell r="C1814" t="str">
            <v>천안공장제제2팀(일반제(바이알))</v>
          </cell>
          <cell r="D1814" t="str">
            <v>5121140</v>
          </cell>
          <cell r="E1814" t="str">
            <v>외주가공수수료(제조)</v>
          </cell>
          <cell r="F1814">
            <v>0</v>
          </cell>
          <cell r="G1814">
            <v>0</v>
          </cell>
          <cell r="H1814">
            <v>0</v>
          </cell>
          <cell r="I1814">
            <v>0</v>
          </cell>
          <cell r="J1814">
            <v>0</v>
          </cell>
          <cell r="K1814">
            <v>0</v>
          </cell>
          <cell r="L1814">
            <v>0</v>
          </cell>
          <cell r="M1814">
            <v>0</v>
          </cell>
          <cell r="N1814">
            <v>0</v>
          </cell>
          <cell r="O1814">
            <v>0</v>
          </cell>
          <cell r="P1814">
            <v>0</v>
          </cell>
          <cell r="Q1814">
            <v>0</v>
          </cell>
        </row>
        <row r="1815">
          <cell r="B1815" t="str">
            <v>천안공장제제2팀(일반제(바이알))5121150</v>
          </cell>
          <cell r="C1815" t="str">
            <v>천안공장제제2팀(일반제(바이알))</v>
          </cell>
          <cell r="D1815" t="str">
            <v>5121150</v>
          </cell>
          <cell r="E1815" t="str">
            <v>제수수료(제조)</v>
          </cell>
          <cell r="F1815">
            <v>0</v>
          </cell>
          <cell r="G1815">
            <v>0</v>
          </cell>
          <cell r="H1815">
            <v>0</v>
          </cell>
          <cell r="I1815">
            <v>0</v>
          </cell>
          <cell r="J1815">
            <v>0</v>
          </cell>
          <cell r="K1815">
            <v>0</v>
          </cell>
          <cell r="L1815">
            <v>0</v>
          </cell>
          <cell r="M1815">
            <v>0</v>
          </cell>
          <cell r="N1815">
            <v>0</v>
          </cell>
          <cell r="O1815">
            <v>0</v>
          </cell>
          <cell r="P1815">
            <v>0</v>
          </cell>
          <cell r="Q1815">
            <v>0</v>
          </cell>
        </row>
        <row r="1816">
          <cell r="B1816" t="str">
            <v>천안공장제제2팀(일반제(바이알))5122110</v>
          </cell>
          <cell r="C1816" t="str">
            <v>천안공장제제2팀(일반제(바이알))</v>
          </cell>
          <cell r="D1816" t="str">
            <v>5122110</v>
          </cell>
          <cell r="E1816" t="str">
            <v>용역비-제품(제조)</v>
          </cell>
          <cell r="F1816">
            <v>0</v>
          </cell>
          <cell r="G1816">
            <v>0</v>
          </cell>
          <cell r="H1816">
            <v>0</v>
          </cell>
          <cell r="I1816">
            <v>0</v>
          </cell>
          <cell r="J1816">
            <v>0</v>
          </cell>
          <cell r="K1816">
            <v>0</v>
          </cell>
          <cell r="L1816">
            <v>0</v>
          </cell>
          <cell r="M1816">
            <v>0</v>
          </cell>
          <cell r="N1816">
            <v>0</v>
          </cell>
          <cell r="O1816">
            <v>0</v>
          </cell>
          <cell r="P1816">
            <v>0</v>
          </cell>
          <cell r="Q1816">
            <v>0</v>
          </cell>
        </row>
        <row r="1817">
          <cell r="B1817" t="str">
            <v>천안공장제제2팀(일반제(바이알))5122120</v>
          </cell>
          <cell r="C1817" t="str">
            <v>천안공장제제2팀(일반제(바이알))</v>
          </cell>
          <cell r="D1817" t="str">
            <v>5122120</v>
          </cell>
          <cell r="E1817" t="str">
            <v>용역비-전산(제조)</v>
          </cell>
          <cell r="F1817">
            <v>0</v>
          </cell>
          <cell r="G1817">
            <v>0</v>
          </cell>
          <cell r="H1817">
            <v>0</v>
          </cell>
          <cell r="I1817">
            <v>0</v>
          </cell>
          <cell r="J1817">
            <v>0</v>
          </cell>
          <cell r="K1817">
            <v>0</v>
          </cell>
          <cell r="L1817">
            <v>0</v>
          </cell>
          <cell r="M1817">
            <v>0</v>
          </cell>
          <cell r="N1817">
            <v>0</v>
          </cell>
          <cell r="O1817">
            <v>0</v>
          </cell>
          <cell r="P1817">
            <v>0</v>
          </cell>
          <cell r="Q1817">
            <v>0</v>
          </cell>
        </row>
        <row r="1818">
          <cell r="B1818" t="str">
            <v>천안공장제제2팀(일반제(바이알))5122130</v>
          </cell>
          <cell r="C1818" t="str">
            <v>천안공장제제2팀(일반제(바이알))</v>
          </cell>
          <cell r="D1818" t="str">
            <v>5122130</v>
          </cell>
          <cell r="E1818" t="str">
            <v>용역비-시설관리비(제조)</v>
          </cell>
          <cell r="F1818">
            <v>0</v>
          </cell>
          <cell r="G1818">
            <v>0</v>
          </cell>
          <cell r="H1818">
            <v>0</v>
          </cell>
          <cell r="I1818">
            <v>0</v>
          </cell>
          <cell r="J1818">
            <v>0</v>
          </cell>
          <cell r="K1818">
            <v>0</v>
          </cell>
          <cell r="L1818">
            <v>0</v>
          </cell>
          <cell r="M1818">
            <v>0</v>
          </cell>
          <cell r="N1818">
            <v>0</v>
          </cell>
          <cell r="O1818">
            <v>0</v>
          </cell>
          <cell r="P1818">
            <v>0</v>
          </cell>
          <cell r="Q1818">
            <v>0</v>
          </cell>
        </row>
        <row r="1819">
          <cell r="B1819" t="str">
            <v>천안공장제제2팀(일반제(바이알))5122140</v>
          </cell>
          <cell r="C1819" t="str">
            <v>천안공장제제2팀(일반제(바이알))</v>
          </cell>
          <cell r="D1819" t="str">
            <v>5122140</v>
          </cell>
          <cell r="E1819" t="str">
            <v>용역비-기타(제조)</v>
          </cell>
          <cell r="F1819">
            <v>0</v>
          </cell>
          <cell r="G1819">
            <v>0</v>
          </cell>
          <cell r="H1819">
            <v>0</v>
          </cell>
          <cell r="I1819">
            <v>0</v>
          </cell>
          <cell r="J1819">
            <v>0</v>
          </cell>
          <cell r="K1819">
            <v>0</v>
          </cell>
          <cell r="L1819">
            <v>0</v>
          </cell>
          <cell r="M1819">
            <v>0</v>
          </cell>
          <cell r="N1819">
            <v>0</v>
          </cell>
          <cell r="O1819">
            <v>0</v>
          </cell>
          <cell r="P1819">
            <v>0</v>
          </cell>
          <cell r="Q1819">
            <v>0</v>
          </cell>
        </row>
        <row r="1820">
          <cell r="B1820" t="str">
            <v>천안공장제제2팀(일반제(바이알))5123110</v>
          </cell>
          <cell r="C1820" t="str">
            <v>천안공장제제2팀(일반제(바이알))</v>
          </cell>
          <cell r="D1820" t="str">
            <v>5123110</v>
          </cell>
          <cell r="E1820" t="str">
            <v/>
          </cell>
          <cell r="F1820">
            <v>0</v>
          </cell>
          <cell r="G1820">
            <v>0</v>
          </cell>
          <cell r="H1820">
            <v>0</v>
          </cell>
          <cell r="I1820">
            <v>0</v>
          </cell>
          <cell r="J1820">
            <v>0</v>
          </cell>
          <cell r="K1820">
            <v>0</v>
          </cell>
          <cell r="L1820">
            <v>0</v>
          </cell>
          <cell r="M1820">
            <v>0</v>
          </cell>
          <cell r="N1820">
            <v>0</v>
          </cell>
          <cell r="O1820">
            <v>0</v>
          </cell>
          <cell r="P1820">
            <v>0</v>
          </cell>
          <cell r="Q1820">
            <v>0</v>
          </cell>
        </row>
        <row r="1821">
          <cell r="B1821" t="str">
            <v>천안공장제제2팀(일반제(바이알))5123120</v>
          </cell>
          <cell r="C1821" t="str">
            <v>천안공장제제2팀(일반제(바이알))</v>
          </cell>
          <cell r="D1821" t="str">
            <v>5123120</v>
          </cell>
          <cell r="E1821" t="str">
            <v>잡비-환경미화비(제조)</v>
          </cell>
          <cell r="F1821">
            <v>0</v>
          </cell>
          <cell r="G1821">
            <v>0</v>
          </cell>
          <cell r="H1821">
            <v>0</v>
          </cell>
          <cell r="I1821">
            <v>0</v>
          </cell>
          <cell r="J1821">
            <v>0</v>
          </cell>
          <cell r="K1821">
            <v>0</v>
          </cell>
          <cell r="L1821">
            <v>0</v>
          </cell>
          <cell r="M1821">
            <v>0</v>
          </cell>
          <cell r="N1821">
            <v>0</v>
          </cell>
          <cell r="O1821">
            <v>0</v>
          </cell>
          <cell r="P1821">
            <v>0</v>
          </cell>
          <cell r="Q1821">
            <v>0</v>
          </cell>
        </row>
        <row r="1822">
          <cell r="B1822" t="str">
            <v>천안공장제제2팀(일반제(바이알))5123130</v>
          </cell>
          <cell r="C1822" t="str">
            <v>천안공장제제2팀(일반제(바이알))</v>
          </cell>
          <cell r="D1822" t="str">
            <v>5123130</v>
          </cell>
          <cell r="E1822" t="str">
            <v/>
          </cell>
          <cell r="F1822">
            <v>0</v>
          </cell>
          <cell r="G1822">
            <v>0</v>
          </cell>
          <cell r="H1822">
            <v>0</v>
          </cell>
          <cell r="I1822">
            <v>0</v>
          </cell>
          <cell r="J1822">
            <v>0</v>
          </cell>
          <cell r="K1822">
            <v>0</v>
          </cell>
          <cell r="L1822">
            <v>0</v>
          </cell>
          <cell r="M1822">
            <v>0</v>
          </cell>
          <cell r="N1822">
            <v>0</v>
          </cell>
          <cell r="O1822">
            <v>0</v>
          </cell>
          <cell r="P1822">
            <v>0</v>
          </cell>
          <cell r="Q1822">
            <v>0</v>
          </cell>
        </row>
        <row r="1823">
          <cell r="B1823" t="str">
            <v>천안공장 제제3팀5102110</v>
          </cell>
          <cell r="C1823" t="str">
            <v>천안공장 제제3팀</v>
          </cell>
          <cell r="D1823" t="str">
            <v>5102110</v>
          </cell>
          <cell r="E1823" t="str">
            <v/>
          </cell>
          <cell r="F1823">
            <v>0</v>
          </cell>
          <cell r="G1823">
            <v>0</v>
          </cell>
          <cell r="H1823">
            <v>0</v>
          </cell>
          <cell r="I1823">
            <v>0</v>
          </cell>
          <cell r="J1823">
            <v>0</v>
          </cell>
          <cell r="K1823">
            <v>0</v>
          </cell>
          <cell r="L1823">
            <v>0</v>
          </cell>
          <cell r="M1823">
            <v>0</v>
          </cell>
          <cell r="N1823">
            <v>0</v>
          </cell>
          <cell r="O1823">
            <v>0</v>
          </cell>
          <cell r="P1823">
            <v>0</v>
          </cell>
          <cell r="Q1823">
            <v>0</v>
          </cell>
        </row>
        <row r="1824">
          <cell r="B1824" t="str">
            <v>천안공장제제3팀5102120</v>
          </cell>
          <cell r="C1824" t="str">
            <v>천안공장제제3팀</v>
          </cell>
          <cell r="D1824" t="str">
            <v>5102120</v>
          </cell>
          <cell r="E1824" t="str">
            <v/>
          </cell>
          <cell r="F1824">
            <v>0</v>
          </cell>
          <cell r="G1824">
            <v>0</v>
          </cell>
          <cell r="H1824">
            <v>0</v>
          </cell>
          <cell r="I1824">
            <v>0</v>
          </cell>
          <cell r="J1824">
            <v>0</v>
          </cell>
          <cell r="K1824">
            <v>0</v>
          </cell>
          <cell r="L1824">
            <v>0</v>
          </cell>
          <cell r="M1824">
            <v>0</v>
          </cell>
          <cell r="N1824">
            <v>0</v>
          </cell>
          <cell r="O1824">
            <v>0</v>
          </cell>
          <cell r="P1824">
            <v>0</v>
          </cell>
          <cell r="Q1824">
            <v>0</v>
          </cell>
        </row>
        <row r="1825">
          <cell r="B1825" t="str">
            <v>천안공장제제3팀5102210</v>
          </cell>
          <cell r="C1825" t="str">
            <v>천안공장제제3팀</v>
          </cell>
          <cell r="D1825" t="str">
            <v>5102210</v>
          </cell>
          <cell r="E1825" t="str">
            <v>급여와임금(제조)</v>
          </cell>
          <cell r="F1825">
            <v>192376300</v>
          </cell>
          <cell r="G1825">
            <v>191744690</v>
          </cell>
          <cell r="H1825">
            <v>185600900</v>
          </cell>
          <cell r="I1825">
            <v>186106010</v>
          </cell>
          <cell r="J1825">
            <v>191413840</v>
          </cell>
          <cell r="K1825">
            <v>196083240</v>
          </cell>
          <cell r="L1825">
            <v>201912880</v>
          </cell>
          <cell r="M1825">
            <v>200382200</v>
          </cell>
          <cell r="N1825">
            <v>199568300</v>
          </cell>
          <cell r="O1825">
            <v>197677220</v>
          </cell>
          <cell r="P1825">
            <v>189455630</v>
          </cell>
          <cell r="Q1825">
            <v>184918600</v>
          </cell>
        </row>
        <row r="1826">
          <cell r="B1826" t="str">
            <v>천안공장제제3팀5102220</v>
          </cell>
          <cell r="C1826" t="str">
            <v>천안공장제제3팀</v>
          </cell>
          <cell r="D1826" t="str">
            <v>5102220</v>
          </cell>
          <cell r="E1826" t="str">
            <v>상여금(제조)</v>
          </cell>
          <cell r="F1826">
            <v>23086077</v>
          </cell>
          <cell r="G1826">
            <v>23135989</v>
          </cell>
          <cell r="H1826">
            <v>18026979</v>
          </cell>
          <cell r="I1826">
            <v>18066285</v>
          </cell>
          <cell r="J1826">
            <v>18135839</v>
          </cell>
          <cell r="K1826">
            <v>18171623</v>
          </cell>
          <cell r="L1826">
            <v>18585438</v>
          </cell>
          <cell r="M1826">
            <v>18674267</v>
          </cell>
          <cell r="N1826">
            <v>18733413</v>
          </cell>
          <cell r="O1826">
            <v>18932881</v>
          </cell>
          <cell r="P1826">
            <v>18012218</v>
          </cell>
          <cell r="Q1826">
            <v>11364670</v>
          </cell>
        </row>
        <row r="1827">
          <cell r="B1827" t="str">
            <v>천안공장제제3팀5102230</v>
          </cell>
          <cell r="C1827" t="str">
            <v>천안공장제제3팀</v>
          </cell>
          <cell r="D1827" t="str">
            <v>5102230</v>
          </cell>
          <cell r="E1827" t="str">
            <v>학비보조금(제조)</v>
          </cell>
          <cell r="F1827">
            <v>0</v>
          </cell>
          <cell r="G1827">
            <v>0</v>
          </cell>
          <cell r="H1827">
            <v>11403000</v>
          </cell>
          <cell r="I1827">
            <v>0</v>
          </cell>
          <cell r="J1827">
            <v>0</v>
          </cell>
          <cell r="K1827">
            <v>0</v>
          </cell>
          <cell r="L1827">
            <v>0</v>
          </cell>
          <cell r="M1827">
            <v>0</v>
          </cell>
          <cell r="N1827">
            <v>11265800</v>
          </cell>
          <cell r="O1827">
            <v>0</v>
          </cell>
          <cell r="P1827">
            <v>0</v>
          </cell>
          <cell r="Q1827">
            <v>0</v>
          </cell>
        </row>
        <row r="1828">
          <cell r="B1828" t="str">
            <v>천안공장제제3팀5102240</v>
          </cell>
          <cell r="C1828" t="str">
            <v>천안공장제제3팀</v>
          </cell>
          <cell r="D1828" t="str">
            <v>5102240</v>
          </cell>
          <cell r="E1828" t="str">
            <v>시간외근무수당(제조)</v>
          </cell>
          <cell r="F1828">
            <v>19305510</v>
          </cell>
          <cell r="G1828">
            <v>29283470</v>
          </cell>
          <cell r="H1828">
            <v>21930840</v>
          </cell>
          <cell r="I1828">
            <v>27781660</v>
          </cell>
          <cell r="J1828">
            <v>29571560</v>
          </cell>
          <cell r="K1828">
            <v>27077710</v>
          </cell>
          <cell r="L1828">
            <v>26368580</v>
          </cell>
          <cell r="M1828">
            <v>19672570</v>
          </cell>
          <cell r="N1828">
            <v>27761100</v>
          </cell>
          <cell r="O1828">
            <v>17873100</v>
          </cell>
          <cell r="P1828">
            <v>30004460</v>
          </cell>
          <cell r="Q1828">
            <v>28716590</v>
          </cell>
        </row>
        <row r="1829">
          <cell r="B1829" t="str">
            <v>천안공장제제3팀5102250</v>
          </cell>
          <cell r="C1829" t="str">
            <v>천안공장제제3팀</v>
          </cell>
          <cell r="D1829" t="str">
            <v>5102250</v>
          </cell>
          <cell r="E1829" t="str">
            <v>휴가보상금(제조)</v>
          </cell>
          <cell r="F1829">
            <v>4870925</v>
          </cell>
          <cell r="G1829">
            <v>5603997</v>
          </cell>
          <cell r="H1829">
            <v>4731790</v>
          </cell>
          <cell r="I1829">
            <v>4730125</v>
          </cell>
          <cell r="J1829">
            <v>4726424</v>
          </cell>
          <cell r="K1829">
            <v>4740582</v>
          </cell>
          <cell r="L1829">
            <v>4949939</v>
          </cell>
          <cell r="M1829">
            <v>4966557</v>
          </cell>
          <cell r="N1829">
            <v>6105746</v>
          </cell>
          <cell r="O1829">
            <v>5028896</v>
          </cell>
          <cell r="P1829">
            <v>3368709</v>
          </cell>
          <cell r="Q1829">
            <v>-7589080</v>
          </cell>
        </row>
        <row r="1830">
          <cell r="B1830" t="str">
            <v>천안공장제제3팀5102260</v>
          </cell>
          <cell r="C1830" t="str">
            <v>천안공장제제3팀</v>
          </cell>
          <cell r="D1830" t="str">
            <v>5102260</v>
          </cell>
          <cell r="E1830" t="str">
            <v>시상비(제조)</v>
          </cell>
          <cell r="F1830">
            <v>1520145</v>
          </cell>
          <cell r="G1830">
            <v>1514787</v>
          </cell>
          <cell r="H1830">
            <v>1476723</v>
          </cell>
          <cell r="I1830">
            <v>1682204</v>
          </cell>
          <cell r="J1830">
            <v>1475048</v>
          </cell>
          <cell r="K1830">
            <v>1479467</v>
          </cell>
          <cell r="L1830">
            <v>1544804</v>
          </cell>
          <cell r="M1830">
            <v>1549991</v>
          </cell>
          <cell r="N1830">
            <v>1538793</v>
          </cell>
          <cell r="O1830">
            <v>1551192</v>
          </cell>
          <cell r="P1830">
            <v>1479884</v>
          </cell>
          <cell r="Q1830">
            <v>1458337</v>
          </cell>
        </row>
        <row r="1831">
          <cell r="B1831" t="str">
            <v>천안공장제제3팀5102280</v>
          </cell>
          <cell r="C1831" t="str">
            <v>천안공장제제3팀</v>
          </cell>
          <cell r="D1831" t="str">
            <v>5102280</v>
          </cell>
          <cell r="E1831" t="str">
            <v>제수당(제조)</v>
          </cell>
          <cell r="F1831">
            <v>2082790</v>
          </cell>
          <cell r="G1831">
            <v>1658290</v>
          </cell>
          <cell r="H1831">
            <v>1492720</v>
          </cell>
          <cell r="I1831">
            <v>1699630</v>
          </cell>
          <cell r="J1831">
            <v>16143660</v>
          </cell>
          <cell r="K1831">
            <v>6067300</v>
          </cell>
          <cell r="L1831">
            <v>2364880</v>
          </cell>
          <cell r="M1831">
            <v>1665770</v>
          </cell>
          <cell r="N1831">
            <v>1741910</v>
          </cell>
          <cell r="O1831">
            <v>1653180</v>
          </cell>
          <cell r="P1831">
            <v>1656870</v>
          </cell>
          <cell r="Q1831">
            <v>1730530</v>
          </cell>
        </row>
        <row r="1832">
          <cell r="B1832" t="str">
            <v>천안공장제제3팀5102290</v>
          </cell>
          <cell r="C1832" t="str">
            <v>천안공장제제3팀</v>
          </cell>
          <cell r="D1832" t="str">
            <v>5102290</v>
          </cell>
          <cell r="E1832" t="str">
            <v/>
          </cell>
          <cell r="F1832">
            <v>0</v>
          </cell>
          <cell r="G1832">
            <v>0</v>
          </cell>
          <cell r="H1832">
            <v>0</v>
          </cell>
          <cell r="I1832">
            <v>0</v>
          </cell>
          <cell r="J1832">
            <v>0</v>
          </cell>
          <cell r="K1832">
            <v>0</v>
          </cell>
          <cell r="L1832">
            <v>0</v>
          </cell>
          <cell r="M1832">
            <v>0</v>
          </cell>
          <cell r="N1832">
            <v>0</v>
          </cell>
          <cell r="O1832">
            <v>0</v>
          </cell>
          <cell r="P1832">
            <v>0</v>
          </cell>
          <cell r="Q1832">
            <v>0</v>
          </cell>
        </row>
        <row r="1833">
          <cell r="B1833" t="str">
            <v>천안공장제제3팀5102410</v>
          </cell>
          <cell r="C1833" t="str">
            <v>천안공장제제3팀</v>
          </cell>
          <cell r="D1833" t="str">
            <v>5102410</v>
          </cell>
          <cell r="E1833" t="str">
            <v>퇴직급여충당금전입액(제조)</v>
          </cell>
          <cell r="F1833">
            <v>15038074</v>
          </cell>
          <cell r="G1833">
            <v>14982260</v>
          </cell>
          <cell r="H1833">
            <v>14606441</v>
          </cell>
          <cell r="I1833">
            <v>14590143</v>
          </cell>
          <cell r="J1833">
            <v>14587671</v>
          </cell>
          <cell r="K1833">
            <v>14637767</v>
          </cell>
          <cell r="L1833">
            <v>15277397</v>
          </cell>
          <cell r="M1833">
            <v>15327609</v>
          </cell>
          <cell r="N1833">
            <v>15217891</v>
          </cell>
          <cell r="O1833">
            <v>15334830</v>
          </cell>
          <cell r="P1833">
            <v>14664380</v>
          </cell>
          <cell r="Q1833">
            <v>14451883</v>
          </cell>
        </row>
        <row r="1834">
          <cell r="B1834" t="str">
            <v>천안공장제제3팀5102420</v>
          </cell>
          <cell r="C1834" t="str">
            <v>천안공장제제3팀</v>
          </cell>
          <cell r="D1834" t="str">
            <v>5102420</v>
          </cell>
          <cell r="E1834" t="str">
            <v>퇴직위로금(제조)</v>
          </cell>
          <cell r="F1834">
            <v>0</v>
          </cell>
          <cell r="G1834">
            <v>0</v>
          </cell>
          <cell r="H1834">
            <v>0</v>
          </cell>
          <cell r="I1834">
            <v>0</v>
          </cell>
          <cell r="J1834">
            <v>0</v>
          </cell>
          <cell r="K1834">
            <v>0</v>
          </cell>
          <cell r="L1834">
            <v>0</v>
          </cell>
          <cell r="M1834">
            <v>0</v>
          </cell>
          <cell r="N1834">
            <v>0</v>
          </cell>
          <cell r="O1834">
            <v>0</v>
          </cell>
          <cell r="P1834">
            <v>0</v>
          </cell>
          <cell r="Q1834">
            <v>0</v>
          </cell>
        </row>
        <row r="1835">
          <cell r="B1835" t="str">
            <v>천안공장제제3팀5103260</v>
          </cell>
          <cell r="C1835" t="str">
            <v>천안공장제제3팀</v>
          </cell>
          <cell r="D1835" t="str">
            <v>5103260</v>
          </cell>
          <cell r="E1835" t="str">
            <v>복리후생비-통근비(제조)</v>
          </cell>
          <cell r="F1835">
            <v>208500</v>
          </cell>
          <cell r="G1835">
            <v>840600</v>
          </cell>
          <cell r="H1835">
            <v>983750</v>
          </cell>
          <cell r="I1835">
            <v>390200</v>
          </cell>
          <cell r="J1835">
            <v>336800</v>
          </cell>
          <cell r="K1835">
            <v>581200</v>
          </cell>
          <cell r="L1835">
            <v>372400</v>
          </cell>
          <cell r="M1835">
            <v>255500</v>
          </cell>
          <cell r="N1835">
            <v>615500</v>
          </cell>
          <cell r="O1835">
            <v>334400</v>
          </cell>
          <cell r="P1835">
            <v>272500</v>
          </cell>
          <cell r="Q1835">
            <v>439900</v>
          </cell>
        </row>
        <row r="1836">
          <cell r="B1836" t="str">
            <v>천안공장제제3팀5103250</v>
          </cell>
          <cell r="C1836" t="str">
            <v>천안공장제제3팀</v>
          </cell>
          <cell r="D1836" t="str">
            <v>5103250</v>
          </cell>
          <cell r="E1836" t="str">
            <v>복리후생비-직원이전비(제조)</v>
          </cell>
          <cell r="F1836">
            <v>0</v>
          </cell>
          <cell r="G1836">
            <v>0</v>
          </cell>
          <cell r="H1836">
            <v>0</v>
          </cell>
          <cell r="I1836">
            <v>0</v>
          </cell>
          <cell r="J1836">
            <v>0</v>
          </cell>
          <cell r="K1836">
            <v>0</v>
          </cell>
          <cell r="L1836">
            <v>0</v>
          </cell>
          <cell r="M1836">
            <v>0</v>
          </cell>
          <cell r="N1836">
            <v>0</v>
          </cell>
          <cell r="O1836">
            <v>0</v>
          </cell>
          <cell r="P1836">
            <v>0</v>
          </cell>
          <cell r="Q1836">
            <v>0</v>
          </cell>
        </row>
        <row r="1837">
          <cell r="B1837" t="str">
            <v>천안공장제제3팀5103240</v>
          </cell>
          <cell r="C1837" t="str">
            <v>천안공장제제3팀</v>
          </cell>
          <cell r="D1837" t="str">
            <v>5103240</v>
          </cell>
          <cell r="E1837" t="str">
            <v/>
          </cell>
          <cell r="F1837">
            <v>0</v>
          </cell>
          <cell r="G1837">
            <v>0</v>
          </cell>
          <cell r="H1837">
            <v>0</v>
          </cell>
          <cell r="I1837">
            <v>0</v>
          </cell>
          <cell r="J1837">
            <v>0</v>
          </cell>
          <cell r="K1837">
            <v>0</v>
          </cell>
          <cell r="L1837">
            <v>0</v>
          </cell>
          <cell r="M1837">
            <v>0</v>
          </cell>
          <cell r="N1837">
            <v>0</v>
          </cell>
          <cell r="O1837">
            <v>0</v>
          </cell>
          <cell r="P1837">
            <v>0</v>
          </cell>
          <cell r="Q1837">
            <v>0</v>
          </cell>
        </row>
        <row r="1838">
          <cell r="B1838" t="str">
            <v>천안공장제제3팀5103230</v>
          </cell>
          <cell r="C1838" t="str">
            <v>천안공장제제3팀</v>
          </cell>
          <cell r="D1838" t="str">
            <v>5103230</v>
          </cell>
          <cell r="E1838" t="str">
            <v/>
          </cell>
          <cell r="F1838">
            <v>0</v>
          </cell>
          <cell r="G1838">
            <v>0</v>
          </cell>
          <cell r="H1838">
            <v>0</v>
          </cell>
          <cell r="I1838">
            <v>0</v>
          </cell>
          <cell r="J1838">
            <v>0</v>
          </cell>
          <cell r="K1838">
            <v>0</v>
          </cell>
          <cell r="L1838">
            <v>0</v>
          </cell>
          <cell r="M1838">
            <v>0</v>
          </cell>
          <cell r="N1838">
            <v>0</v>
          </cell>
          <cell r="O1838">
            <v>0</v>
          </cell>
          <cell r="P1838">
            <v>0</v>
          </cell>
          <cell r="Q1838">
            <v>0</v>
          </cell>
        </row>
        <row r="1839">
          <cell r="B1839" t="str">
            <v>천안공장제제3팀5103220</v>
          </cell>
          <cell r="C1839" t="str">
            <v>천안공장제제3팀</v>
          </cell>
          <cell r="D1839" t="str">
            <v>5103220</v>
          </cell>
          <cell r="E1839" t="str">
            <v>복리후생비-후생비(제조)</v>
          </cell>
          <cell r="F1839">
            <v>0</v>
          </cell>
          <cell r="G1839">
            <v>0</v>
          </cell>
          <cell r="H1839">
            <v>0</v>
          </cell>
          <cell r="I1839">
            <v>0</v>
          </cell>
          <cell r="J1839">
            <v>0</v>
          </cell>
          <cell r="K1839">
            <v>0</v>
          </cell>
          <cell r="L1839">
            <v>0</v>
          </cell>
          <cell r="M1839">
            <v>0</v>
          </cell>
          <cell r="N1839">
            <v>0</v>
          </cell>
          <cell r="O1839">
            <v>0</v>
          </cell>
          <cell r="P1839">
            <v>0</v>
          </cell>
          <cell r="Q1839">
            <v>0</v>
          </cell>
        </row>
        <row r="1840">
          <cell r="B1840" t="str">
            <v>천안공장제제3팀5103210</v>
          </cell>
          <cell r="C1840" t="str">
            <v>천안공장제제3팀</v>
          </cell>
          <cell r="D1840" t="str">
            <v>5103210</v>
          </cell>
          <cell r="E1840" t="str">
            <v>복리후생비-사내경조비(제조)</v>
          </cell>
          <cell r="F1840">
            <v>150000</v>
          </cell>
          <cell r="G1840">
            <v>0</v>
          </cell>
          <cell r="H1840">
            <v>50000</v>
          </cell>
          <cell r="I1840">
            <v>50000</v>
          </cell>
          <cell r="J1840">
            <v>100000</v>
          </cell>
          <cell r="K1840">
            <v>50000</v>
          </cell>
          <cell r="L1840">
            <v>0</v>
          </cell>
          <cell r="M1840">
            <v>100000</v>
          </cell>
          <cell r="N1840">
            <v>100000</v>
          </cell>
          <cell r="O1840">
            <v>0</v>
          </cell>
          <cell r="P1840">
            <v>50000</v>
          </cell>
          <cell r="Q1840">
            <v>0</v>
          </cell>
        </row>
        <row r="1841">
          <cell r="B1841" t="str">
            <v>천안공장제제3팀5103190</v>
          </cell>
          <cell r="C1841" t="str">
            <v>천안공장제제3팀</v>
          </cell>
          <cell r="D1841" t="str">
            <v>5103190</v>
          </cell>
          <cell r="E1841" t="str">
            <v>복리후생비-지원보조비(제조)</v>
          </cell>
          <cell r="F1841">
            <v>288310</v>
          </cell>
          <cell r="G1841">
            <v>284690</v>
          </cell>
          <cell r="H1841">
            <v>278150</v>
          </cell>
          <cell r="I1841">
            <v>278920</v>
          </cell>
          <cell r="J1841">
            <v>286880</v>
          </cell>
          <cell r="K1841">
            <v>293870</v>
          </cell>
          <cell r="L1841">
            <v>300320</v>
          </cell>
          <cell r="M1841">
            <v>300320</v>
          </cell>
          <cell r="N1841">
            <v>299110</v>
          </cell>
          <cell r="O1841">
            <v>296270</v>
          </cell>
          <cell r="P1841">
            <v>280200</v>
          </cell>
          <cell r="Q1841">
            <v>277150</v>
          </cell>
        </row>
        <row r="1842">
          <cell r="B1842" t="str">
            <v>천안공장제제3팀5103180</v>
          </cell>
          <cell r="C1842" t="str">
            <v>천안공장제제3팀</v>
          </cell>
          <cell r="D1842" t="str">
            <v>5103180</v>
          </cell>
          <cell r="E1842" t="str">
            <v>복리후생비-피복제비(제조)</v>
          </cell>
          <cell r="F1842">
            <v>0</v>
          </cell>
          <cell r="G1842">
            <v>0</v>
          </cell>
          <cell r="H1842">
            <v>0</v>
          </cell>
          <cell r="I1842">
            <v>0</v>
          </cell>
          <cell r="J1842">
            <v>0</v>
          </cell>
          <cell r="K1842">
            <v>0</v>
          </cell>
          <cell r="L1842">
            <v>0</v>
          </cell>
          <cell r="M1842">
            <v>0</v>
          </cell>
          <cell r="N1842">
            <v>0</v>
          </cell>
          <cell r="O1842">
            <v>0</v>
          </cell>
          <cell r="P1842">
            <v>0</v>
          </cell>
          <cell r="Q1842">
            <v>0</v>
          </cell>
        </row>
        <row r="1843">
          <cell r="B1843" t="str">
            <v>천안공장제제3팀5103170</v>
          </cell>
          <cell r="C1843" t="str">
            <v>천안공장제제3팀</v>
          </cell>
          <cell r="D1843" t="str">
            <v>5103170</v>
          </cell>
          <cell r="E1843" t="str">
            <v>복리후생비-의료위생비(제조)</v>
          </cell>
          <cell r="F1843">
            <v>0</v>
          </cell>
          <cell r="G1843">
            <v>0</v>
          </cell>
          <cell r="H1843">
            <v>0</v>
          </cell>
          <cell r="I1843">
            <v>0</v>
          </cell>
          <cell r="J1843">
            <v>0</v>
          </cell>
          <cell r="K1843">
            <v>0</v>
          </cell>
          <cell r="L1843">
            <v>0</v>
          </cell>
          <cell r="M1843">
            <v>0</v>
          </cell>
          <cell r="N1843">
            <v>0</v>
          </cell>
          <cell r="O1843">
            <v>0</v>
          </cell>
          <cell r="P1843">
            <v>0</v>
          </cell>
          <cell r="Q1843">
            <v>0</v>
          </cell>
        </row>
        <row r="1844">
          <cell r="B1844" t="str">
            <v>천안공장제제3팀5103160</v>
          </cell>
          <cell r="C1844" t="str">
            <v>천안공장제제3팀</v>
          </cell>
          <cell r="D1844" t="str">
            <v>5103160</v>
          </cell>
          <cell r="E1844" t="str">
            <v>복리후생비-단체시상비(제조)</v>
          </cell>
          <cell r="F1844">
            <v>0</v>
          </cell>
          <cell r="G1844">
            <v>0</v>
          </cell>
          <cell r="H1844">
            <v>0</v>
          </cell>
          <cell r="I1844">
            <v>0</v>
          </cell>
          <cell r="J1844">
            <v>0</v>
          </cell>
          <cell r="K1844">
            <v>0</v>
          </cell>
          <cell r="L1844">
            <v>0</v>
          </cell>
          <cell r="M1844">
            <v>0</v>
          </cell>
          <cell r="N1844">
            <v>0</v>
          </cell>
          <cell r="O1844">
            <v>0</v>
          </cell>
          <cell r="P1844">
            <v>0</v>
          </cell>
          <cell r="Q1844">
            <v>0</v>
          </cell>
        </row>
        <row r="1845">
          <cell r="B1845" t="str">
            <v>천안공장제제3팀5103150</v>
          </cell>
          <cell r="C1845" t="str">
            <v>천안공장제제3팀</v>
          </cell>
          <cell r="D1845" t="str">
            <v>5103150</v>
          </cell>
          <cell r="E1845" t="str">
            <v/>
          </cell>
          <cell r="F1845">
            <v>0</v>
          </cell>
          <cell r="G1845">
            <v>0</v>
          </cell>
          <cell r="H1845">
            <v>0</v>
          </cell>
          <cell r="I1845">
            <v>0</v>
          </cell>
          <cell r="J1845">
            <v>0</v>
          </cell>
          <cell r="K1845">
            <v>0</v>
          </cell>
          <cell r="L1845">
            <v>0</v>
          </cell>
          <cell r="M1845">
            <v>0</v>
          </cell>
          <cell r="N1845">
            <v>0</v>
          </cell>
          <cell r="O1845">
            <v>0</v>
          </cell>
          <cell r="P1845">
            <v>0</v>
          </cell>
          <cell r="Q1845">
            <v>0</v>
          </cell>
        </row>
        <row r="1846">
          <cell r="B1846" t="str">
            <v>천안공장제제3팀5103140</v>
          </cell>
          <cell r="C1846" t="str">
            <v>천안공장제제3팀</v>
          </cell>
          <cell r="D1846" t="str">
            <v>5103140</v>
          </cell>
          <cell r="E1846" t="str">
            <v>복리후생비-친선활동비(제조)</v>
          </cell>
          <cell r="F1846">
            <v>0</v>
          </cell>
          <cell r="G1846">
            <v>0</v>
          </cell>
          <cell r="H1846">
            <v>0</v>
          </cell>
          <cell r="I1846">
            <v>0</v>
          </cell>
          <cell r="J1846">
            <v>0</v>
          </cell>
          <cell r="K1846">
            <v>0</v>
          </cell>
          <cell r="L1846">
            <v>0</v>
          </cell>
          <cell r="M1846">
            <v>0</v>
          </cell>
          <cell r="N1846">
            <v>0</v>
          </cell>
          <cell r="O1846">
            <v>0</v>
          </cell>
          <cell r="P1846">
            <v>0</v>
          </cell>
          <cell r="Q1846">
            <v>0</v>
          </cell>
        </row>
        <row r="1847">
          <cell r="B1847" t="str">
            <v>천안공장제제3팀5103130</v>
          </cell>
          <cell r="C1847" t="str">
            <v>천안공장제제3팀</v>
          </cell>
          <cell r="D1847" t="str">
            <v>5103130</v>
          </cell>
          <cell r="E1847" t="str">
            <v/>
          </cell>
          <cell r="F1847">
            <v>0</v>
          </cell>
          <cell r="G1847">
            <v>0</v>
          </cell>
          <cell r="H1847">
            <v>0</v>
          </cell>
          <cell r="I1847">
            <v>0</v>
          </cell>
          <cell r="J1847">
            <v>0</v>
          </cell>
          <cell r="K1847">
            <v>0</v>
          </cell>
          <cell r="L1847">
            <v>0</v>
          </cell>
          <cell r="M1847">
            <v>0</v>
          </cell>
          <cell r="N1847">
            <v>0</v>
          </cell>
          <cell r="O1847">
            <v>0</v>
          </cell>
          <cell r="P1847">
            <v>0</v>
          </cell>
          <cell r="Q1847">
            <v>0</v>
          </cell>
        </row>
        <row r="1848">
          <cell r="B1848" t="str">
            <v>천안공장제제3팀5103120</v>
          </cell>
          <cell r="C1848" t="str">
            <v>천안공장제제3팀</v>
          </cell>
          <cell r="D1848" t="str">
            <v>5103120</v>
          </cell>
          <cell r="E1848" t="str">
            <v/>
          </cell>
          <cell r="F1848">
            <v>0</v>
          </cell>
          <cell r="G1848">
            <v>0</v>
          </cell>
          <cell r="H1848">
            <v>0</v>
          </cell>
          <cell r="I1848">
            <v>0</v>
          </cell>
          <cell r="J1848">
            <v>0</v>
          </cell>
          <cell r="K1848">
            <v>0</v>
          </cell>
          <cell r="L1848">
            <v>0</v>
          </cell>
          <cell r="M1848">
            <v>0</v>
          </cell>
          <cell r="N1848">
            <v>0</v>
          </cell>
          <cell r="O1848">
            <v>0</v>
          </cell>
          <cell r="P1848">
            <v>0</v>
          </cell>
          <cell r="Q1848">
            <v>0</v>
          </cell>
        </row>
        <row r="1849">
          <cell r="B1849" t="str">
            <v>천안공장제제3팀5103110</v>
          </cell>
          <cell r="C1849" t="str">
            <v>천안공장제제3팀</v>
          </cell>
          <cell r="D1849" t="str">
            <v>5103110</v>
          </cell>
          <cell r="E1849" t="str">
            <v/>
          </cell>
          <cell r="F1849">
            <v>0</v>
          </cell>
          <cell r="G1849">
            <v>0</v>
          </cell>
          <cell r="H1849">
            <v>0</v>
          </cell>
          <cell r="I1849">
            <v>0</v>
          </cell>
          <cell r="J1849">
            <v>0</v>
          </cell>
          <cell r="K1849">
            <v>0</v>
          </cell>
          <cell r="L1849">
            <v>0</v>
          </cell>
          <cell r="M1849">
            <v>0</v>
          </cell>
          <cell r="N1849">
            <v>0</v>
          </cell>
          <cell r="O1849">
            <v>0</v>
          </cell>
          <cell r="P1849">
            <v>0</v>
          </cell>
          <cell r="Q1849">
            <v>0</v>
          </cell>
        </row>
        <row r="1850">
          <cell r="B1850" t="str">
            <v>천안공장제제3팀5103270</v>
          </cell>
          <cell r="C1850" t="str">
            <v>천안공장제제3팀</v>
          </cell>
          <cell r="D1850" t="str">
            <v>5103270</v>
          </cell>
          <cell r="E1850" t="str">
            <v>복리후생비-법정후생비(제조)</v>
          </cell>
          <cell r="F1850">
            <v>23405720</v>
          </cell>
          <cell r="G1850">
            <v>22064900</v>
          </cell>
          <cell r="H1850">
            <v>21507840</v>
          </cell>
          <cell r="I1850">
            <v>32606370</v>
          </cell>
          <cell r="J1850">
            <v>25241400</v>
          </cell>
          <cell r="K1850">
            <v>24466410</v>
          </cell>
          <cell r="L1850">
            <v>26475090</v>
          </cell>
          <cell r="M1850">
            <v>26687990</v>
          </cell>
          <cell r="N1850">
            <v>27649850</v>
          </cell>
          <cell r="O1850">
            <v>26337660</v>
          </cell>
          <cell r="P1850">
            <v>25363450</v>
          </cell>
          <cell r="Q1850">
            <v>23146630</v>
          </cell>
        </row>
        <row r="1851">
          <cell r="B1851" t="str">
            <v>천안공장제제3팀5103111</v>
          </cell>
          <cell r="C1851" t="str">
            <v>천안공장제제3팀</v>
          </cell>
          <cell r="D1851" t="str">
            <v>5103111</v>
          </cell>
          <cell r="E1851" t="str">
            <v>복리후생비-식당운영비(제조)</v>
          </cell>
          <cell r="F1851">
            <v>0</v>
          </cell>
          <cell r="G1851">
            <v>141729</v>
          </cell>
          <cell r="H1851">
            <v>99819</v>
          </cell>
          <cell r="I1851">
            <v>0</v>
          </cell>
          <cell r="J1851">
            <v>0</v>
          </cell>
          <cell r="K1851">
            <v>0</v>
          </cell>
          <cell r="L1851">
            <v>0</v>
          </cell>
          <cell r="M1851">
            <v>54091</v>
          </cell>
          <cell r="N1851">
            <v>0</v>
          </cell>
          <cell r="O1851">
            <v>0</v>
          </cell>
          <cell r="P1851">
            <v>0</v>
          </cell>
          <cell r="Q1851">
            <v>0</v>
          </cell>
        </row>
        <row r="1852">
          <cell r="B1852" t="str">
            <v>천안공장제제3팀5103131</v>
          </cell>
          <cell r="C1852" t="str">
            <v>천안공장제제3팀</v>
          </cell>
          <cell r="D1852" t="str">
            <v>5103131</v>
          </cell>
          <cell r="E1852" t="str">
            <v>복리후생비-부서활동비(제조)</v>
          </cell>
          <cell r="F1852">
            <v>1428383</v>
          </cell>
          <cell r="G1852">
            <v>989468</v>
          </cell>
          <cell r="H1852">
            <v>1721558</v>
          </cell>
          <cell r="I1852">
            <v>2310667</v>
          </cell>
          <cell r="J1852">
            <v>1368115</v>
          </cell>
          <cell r="K1852">
            <v>599289</v>
          </cell>
          <cell r="L1852">
            <v>1655837</v>
          </cell>
          <cell r="M1852">
            <v>1058006</v>
          </cell>
          <cell r="N1852">
            <v>1874150</v>
          </cell>
          <cell r="O1852">
            <v>2127571</v>
          </cell>
          <cell r="P1852">
            <v>1396003</v>
          </cell>
          <cell r="Q1852">
            <v>749191</v>
          </cell>
        </row>
        <row r="1853">
          <cell r="B1853" t="str">
            <v>천안공장제제3팀5104110</v>
          </cell>
          <cell r="C1853" t="str">
            <v>천안공장제제3팀</v>
          </cell>
          <cell r="D1853" t="str">
            <v>5104110</v>
          </cell>
          <cell r="E1853" t="str">
            <v>여비교통비-해외출장비(제조)</v>
          </cell>
          <cell r="F1853">
            <v>0</v>
          </cell>
          <cell r="G1853">
            <v>0</v>
          </cell>
          <cell r="H1853">
            <v>0</v>
          </cell>
          <cell r="I1853">
            <v>0</v>
          </cell>
          <cell r="J1853">
            <v>0</v>
          </cell>
          <cell r="K1853">
            <v>0</v>
          </cell>
          <cell r="L1853">
            <v>0</v>
          </cell>
          <cell r="M1853">
            <v>0</v>
          </cell>
          <cell r="N1853">
            <v>0</v>
          </cell>
          <cell r="O1853">
            <v>0</v>
          </cell>
          <cell r="P1853">
            <v>0</v>
          </cell>
          <cell r="Q1853">
            <v>0</v>
          </cell>
        </row>
        <row r="1854">
          <cell r="B1854" t="str">
            <v>천안공장제제3팀5104120</v>
          </cell>
          <cell r="C1854" t="str">
            <v>천안공장제제3팀</v>
          </cell>
          <cell r="D1854" t="str">
            <v>5104120</v>
          </cell>
          <cell r="E1854" t="str">
            <v>여비교통비-시외출장비(제조)</v>
          </cell>
          <cell r="F1854">
            <v>0</v>
          </cell>
          <cell r="G1854">
            <v>0</v>
          </cell>
          <cell r="H1854">
            <v>0</v>
          </cell>
          <cell r="I1854">
            <v>207622</v>
          </cell>
          <cell r="J1854">
            <v>0</v>
          </cell>
          <cell r="K1854">
            <v>0</v>
          </cell>
          <cell r="L1854">
            <v>0</v>
          </cell>
          <cell r="M1854">
            <v>26428</v>
          </cell>
          <cell r="N1854">
            <v>14100</v>
          </cell>
          <cell r="O1854">
            <v>153587</v>
          </cell>
          <cell r="P1854">
            <v>66244</v>
          </cell>
          <cell r="Q1854">
            <v>0</v>
          </cell>
        </row>
        <row r="1855">
          <cell r="B1855" t="str">
            <v>천안공장제제3팀5104130</v>
          </cell>
          <cell r="C1855" t="str">
            <v>천안공장제제3팀</v>
          </cell>
          <cell r="D1855" t="str">
            <v>5104130</v>
          </cell>
          <cell r="E1855" t="str">
            <v>여비교통비-시내출장비(제조)</v>
          </cell>
          <cell r="F1855">
            <v>0</v>
          </cell>
          <cell r="G1855">
            <v>0</v>
          </cell>
          <cell r="H1855">
            <v>0</v>
          </cell>
          <cell r="I1855">
            <v>0</v>
          </cell>
          <cell r="J1855">
            <v>0</v>
          </cell>
          <cell r="K1855">
            <v>34500</v>
          </cell>
          <cell r="L1855">
            <v>0</v>
          </cell>
          <cell r="M1855">
            <v>0</v>
          </cell>
          <cell r="N1855">
            <v>0</v>
          </cell>
          <cell r="O1855">
            <v>0</v>
          </cell>
          <cell r="P1855">
            <v>4400</v>
          </cell>
          <cell r="Q1855">
            <v>19500</v>
          </cell>
        </row>
        <row r="1856">
          <cell r="B1856" t="str">
            <v>천안공장제제3팀5104140</v>
          </cell>
          <cell r="C1856" t="str">
            <v>천안공장제제3팀</v>
          </cell>
          <cell r="D1856" t="str">
            <v>5104140</v>
          </cell>
          <cell r="E1856" t="str">
            <v/>
          </cell>
          <cell r="F1856">
            <v>0</v>
          </cell>
          <cell r="G1856">
            <v>0</v>
          </cell>
          <cell r="H1856">
            <v>0</v>
          </cell>
          <cell r="I1856">
            <v>0</v>
          </cell>
          <cell r="J1856">
            <v>0</v>
          </cell>
          <cell r="K1856">
            <v>0</v>
          </cell>
          <cell r="L1856">
            <v>0</v>
          </cell>
          <cell r="M1856">
            <v>0</v>
          </cell>
          <cell r="N1856">
            <v>0</v>
          </cell>
          <cell r="O1856">
            <v>0</v>
          </cell>
          <cell r="P1856">
            <v>0</v>
          </cell>
          <cell r="Q1856">
            <v>0</v>
          </cell>
        </row>
        <row r="1857">
          <cell r="B1857" t="str">
            <v>천안공장제제3팀5104150</v>
          </cell>
          <cell r="C1857" t="str">
            <v>천안공장제제3팀</v>
          </cell>
          <cell r="D1857" t="str">
            <v>5104150</v>
          </cell>
          <cell r="E1857" t="str">
            <v>여비교통비-해외여비(제조)</v>
          </cell>
          <cell r="F1857">
            <v>0</v>
          </cell>
          <cell r="G1857">
            <v>0</v>
          </cell>
          <cell r="H1857">
            <v>0</v>
          </cell>
          <cell r="I1857">
            <v>0</v>
          </cell>
          <cell r="J1857">
            <v>0</v>
          </cell>
          <cell r="K1857">
            <v>0</v>
          </cell>
          <cell r="L1857">
            <v>0</v>
          </cell>
          <cell r="M1857">
            <v>0</v>
          </cell>
          <cell r="N1857">
            <v>0</v>
          </cell>
          <cell r="O1857">
            <v>0</v>
          </cell>
          <cell r="P1857">
            <v>0</v>
          </cell>
          <cell r="Q1857">
            <v>0</v>
          </cell>
        </row>
        <row r="1858">
          <cell r="B1858" t="str">
            <v>천안공장제제3팀5105160</v>
          </cell>
          <cell r="C1858" t="str">
            <v>천안공장제제3팀</v>
          </cell>
          <cell r="D1858" t="str">
            <v>5105160</v>
          </cell>
          <cell r="E1858" t="str">
            <v>통신비-시설유지비(제조)</v>
          </cell>
          <cell r="F1858">
            <v>0</v>
          </cell>
          <cell r="G1858">
            <v>0</v>
          </cell>
          <cell r="H1858">
            <v>0</v>
          </cell>
          <cell r="I1858">
            <v>0</v>
          </cell>
          <cell r="J1858">
            <v>0</v>
          </cell>
          <cell r="K1858">
            <v>0</v>
          </cell>
          <cell r="L1858">
            <v>0</v>
          </cell>
          <cell r="M1858">
            <v>0</v>
          </cell>
          <cell r="N1858">
            <v>0</v>
          </cell>
          <cell r="O1858">
            <v>0</v>
          </cell>
          <cell r="P1858">
            <v>0</v>
          </cell>
          <cell r="Q1858">
            <v>0</v>
          </cell>
        </row>
        <row r="1859">
          <cell r="B1859" t="str">
            <v>천안공장제제3팀5105150</v>
          </cell>
          <cell r="C1859" t="str">
            <v>천안공장제제3팀</v>
          </cell>
          <cell r="D1859" t="str">
            <v>5105150</v>
          </cell>
          <cell r="E1859" t="str">
            <v>통신비-정보통신사용료(제조)</v>
          </cell>
          <cell r="F1859">
            <v>0</v>
          </cell>
          <cell r="G1859">
            <v>0</v>
          </cell>
          <cell r="H1859">
            <v>0</v>
          </cell>
          <cell r="I1859">
            <v>0</v>
          </cell>
          <cell r="J1859">
            <v>0</v>
          </cell>
          <cell r="K1859">
            <v>0</v>
          </cell>
          <cell r="L1859">
            <v>0</v>
          </cell>
          <cell r="M1859">
            <v>0</v>
          </cell>
          <cell r="N1859">
            <v>0</v>
          </cell>
          <cell r="O1859">
            <v>0</v>
          </cell>
          <cell r="P1859">
            <v>0</v>
          </cell>
          <cell r="Q1859">
            <v>0</v>
          </cell>
        </row>
        <row r="1860">
          <cell r="B1860" t="str">
            <v>천안공장제제3팀5105140</v>
          </cell>
          <cell r="C1860" t="str">
            <v>천안공장제제3팀</v>
          </cell>
          <cell r="D1860" t="str">
            <v>5105140</v>
          </cell>
          <cell r="E1860" t="str">
            <v>통신비-우편전보료(제조)</v>
          </cell>
          <cell r="F1860">
            <v>0</v>
          </cell>
          <cell r="G1860">
            <v>0</v>
          </cell>
          <cell r="H1860">
            <v>0</v>
          </cell>
          <cell r="I1860">
            <v>0</v>
          </cell>
          <cell r="J1860">
            <v>0</v>
          </cell>
          <cell r="K1860">
            <v>0</v>
          </cell>
          <cell r="L1860">
            <v>0</v>
          </cell>
          <cell r="M1860">
            <v>0</v>
          </cell>
          <cell r="N1860">
            <v>0</v>
          </cell>
          <cell r="O1860">
            <v>0</v>
          </cell>
          <cell r="P1860">
            <v>0</v>
          </cell>
          <cell r="Q1860">
            <v>0</v>
          </cell>
        </row>
        <row r="1861">
          <cell r="B1861" t="str">
            <v>천안공장제제3팀5105130</v>
          </cell>
          <cell r="C1861" t="str">
            <v>천안공장제제3팀</v>
          </cell>
          <cell r="D1861" t="str">
            <v>5105130</v>
          </cell>
          <cell r="E1861" t="str">
            <v/>
          </cell>
          <cell r="F1861">
            <v>0</v>
          </cell>
          <cell r="G1861">
            <v>0</v>
          </cell>
          <cell r="H1861">
            <v>0</v>
          </cell>
          <cell r="I1861">
            <v>0</v>
          </cell>
          <cell r="J1861">
            <v>0</v>
          </cell>
          <cell r="K1861">
            <v>0</v>
          </cell>
          <cell r="L1861">
            <v>0</v>
          </cell>
          <cell r="M1861">
            <v>0</v>
          </cell>
          <cell r="N1861">
            <v>0</v>
          </cell>
          <cell r="O1861">
            <v>0</v>
          </cell>
          <cell r="P1861">
            <v>0</v>
          </cell>
          <cell r="Q1861">
            <v>0</v>
          </cell>
        </row>
        <row r="1862">
          <cell r="B1862" t="str">
            <v>천안공장제제3팀5105120</v>
          </cell>
          <cell r="C1862" t="str">
            <v>천안공장제제3팀</v>
          </cell>
          <cell r="D1862" t="str">
            <v>5105120</v>
          </cell>
          <cell r="E1862" t="str">
            <v/>
          </cell>
          <cell r="F1862">
            <v>0</v>
          </cell>
          <cell r="G1862">
            <v>0</v>
          </cell>
          <cell r="H1862">
            <v>0</v>
          </cell>
          <cell r="I1862">
            <v>0</v>
          </cell>
          <cell r="J1862">
            <v>0</v>
          </cell>
          <cell r="K1862">
            <v>0</v>
          </cell>
          <cell r="L1862">
            <v>0</v>
          </cell>
          <cell r="M1862">
            <v>0</v>
          </cell>
          <cell r="N1862">
            <v>0</v>
          </cell>
          <cell r="O1862">
            <v>0</v>
          </cell>
          <cell r="P1862">
            <v>0</v>
          </cell>
          <cell r="Q1862">
            <v>0</v>
          </cell>
        </row>
        <row r="1863">
          <cell r="B1863" t="str">
            <v>천안공장제제3팀5105110</v>
          </cell>
          <cell r="C1863" t="str">
            <v>천안공장제제3팀</v>
          </cell>
          <cell r="D1863" t="str">
            <v>5105110</v>
          </cell>
          <cell r="E1863" t="str">
            <v/>
          </cell>
          <cell r="F1863">
            <v>0</v>
          </cell>
          <cell r="G1863">
            <v>0</v>
          </cell>
          <cell r="H1863">
            <v>0</v>
          </cell>
          <cell r="I1863">
            <v>0</v>
          </cell>
          <cell r="J1863">
            <v>0</v>
          </cell>
          <cell r="K1863">
            <v>0</v>
          </cell>
          <cell r="L1863">
            <v>0</v>
          </cell>
          <cell r="M1863">
            <v>0</v>
          </cell>
          <cell r="N1863">
            <v>0</v>
          </cell>
          <cell r="O1863">
            <v>0</v>
          </cell>
          <cell r="P1863">
            <v>0</v>
          </cell>
          <cell r="Q1863">
            <v>0</v>
          </cell>
        </row>
        <row r="1864">
          <cell r="B1864" t="str">
            <v>천안공장제제3팀5105111</v>
          </cell>
          <cell r="C1864" t="str">
            <v>천안공장제제3팀</v>
          </cell>
          <cell r="D1864" t="str">
            <v>5105111</v>
          </cell>
          <cell r="E1864" t="str">
            <v>통신비-전화료(제조)</v>
          </cell>
          <cell r="F1864">
            <v>0</v>
          </cell>
          <cell r="G1864">
            <v>0</v>
          </cell>
          <cell r="H1864">
            <v>0</v>
          </cell>
          <cell r="I1864">
            <v>0</v>
          </cell>
          <cell r="J1864">
            <v>0</v>
          </cell>
          <cell r="K1864">
            <v>0</v>
          </cell>
          <cell r="L1864">
            <v>0</v>
          </cell>
          <cell r="M1864">
            <v>0</v>
          </cell>
          <cell r="N1864">
            <v>0</v>
          </cell>
          <cell r="O1864">
            <v>0</v>
          </cell>
          <cell r="P1864">
            <v>0</v>
          </cell>
          <cell r="Q1864">
            <v>0</v>
          </cell>
        </row>
        <row r="1865">
          <cell r="B1865" t="str">
            <v>천안공장제제3팀5106110</v>
          </cell>
          <cell r="C1865" t="str">
            <v>천안공장제제3팀</v>
          </cell>
          <cell r="D1865" t="str">
            <v>5106110</v>
          </cell>
          <cell r="E1865" t="str">
            <v>수도광열비-수도료(제조)</v>
          </cell>
          <cell r="F1865">
            <v>0</v>
          </cell>
          <cell r="G1865">
            <v>0</v>
          </cell>
          <cell r="H1865">
            <v>0</v>
          </cell>
          <cell r="I1865">
            <v>0</v>
          </cell>
          <cell r="J1865">
            <v>0</v>
          </cell>
          <cell r="K1865">
            <v>0</v>
          </cell>
          <cell r="L1865">
            <v>0</v>
          </cell>
          <cell r="M1865">
            <v>0</v>
          </cell>
          <cell r="N1865">
            <v>0</v>
          </cell>
          <cell r="O1865">
            <v>0</v>
          </cell>
          <cell r="P1865">
            <v>0</v>
          </cell>
          <cell r="Q1865">
            <v>0</v>
          </cell>
        </row>
        <row r="1866">
          <cell r="B1866" t="str">
            <v>천안공장제제3팀5106120</v>
          </cell>
          <cell r="C1866" t="str">
            <v>천안공장제제3팀</v>
          </cell>
          <cell r="D1866" t="str">
            <v>5106120</v>
          </cell>
          <cell r="E1866" t="str">
            <v/>
          </cell>
          <cell r="F1866">
            <v>0</v>
          </cell>
          <cell r="G1866">
            <v>0</v>
          </cell>
          <cell r="H1866">
            <v>0</v>
          </cell>
          <cell r="I1866">
            <v>0</v>
          </cell>
          <cell r="J1866">
            <v>0</v>
          </cell>
          <cell r="K1866">
            <v>0</v>
          </cell>
          <cell r="L1866">
            <v>0</v>
          </cell>
          <cell r="M1866">
            <v>0</v>
          </cell>
          <cell r="N1866">
            <v>0</v>
          </cell>
          <cell r="O1866">
            <v>0</v>
          </cell>
          <cell r="P1866">
            <v>0</v>
          </cell>
          <cell r="Q1866">
            <v>0</v>
          </cell>
        </row>
        <row r="1867">
          <cell r="B1867" t="str">
            <v>천안공장제제3팀5106130</v>
          </cell>
          <cell r="C1867" t="str">
            <v>천안공장제제3팀</v>
          </cell>
          <cell r="D1867" t="str">
            <v>5106130</v>
          </cell>
          <cell r="E1867" t="str">
            <v>수도광열비-전력료(제조)</v>
          </cell>
          <cell r="F1867">
            <v>0</v>
          </cell>
          <cell r="G1867">
            <v>0</v>
          </cell>
          <cell r="H1867">
            <v>0</v>
          </cell>
          <cell r="I1867">
            <v>0</v>
          </cell>
          <cell r="J1867">
            <v>0</v>
          </cell>
          <cell r="K1867">
            <v>0</v>
          </cell>
          <cell r="L1867">
            <v>0</v>
          </cell>
          <cell r="M1867">
            <v>0</v>
          </cell>
          <cell r="N1867">
            <v>0</v>
          </cell>
          <cell r="O1867">
            <v>0</v>
          </cell>
          <cell r="P1867">
            <v>0</v>
          </cell>
          <cell r="Q1867">
            <v>0</v>
          </cell>
        </row>
        <row r="1868">
          <cell r="B1868" t="str">
            <v>천안공장제제3팀5106140</v>
          </cell>
          <cell r="C1868" t="str">
            <v>천안공장제제3팀</v>
          </cell>
          <cell r="D1868" t="str">
            <v>5106140</v>
          </cell>
          <cell r="E1868" t="str">
            <v/>
          </cell>
          <cell r="F1868">
            <v>0</v>
          </cell>
          <cell r="G1868">
            <v>0</v>
          </cell>
          <cell r="H1868">
            <v>0</v>
          </cell>
          <cell r="I1868">
            <v>0</v>
          </cell>
          <cell r="J1868">
            <v>0</v>
          </cell>
          <cell r="K1868">
            <v>0</v>
          </cell>
          <cell r="L1868">
            <v>0</v>
          </cell>
          <cell r="M1868">
            <v>0</v>
          </cell>
          <cell r="N1868">
            <v>0</v>
          </cell>
          <cell r="O1868">
            <v>0</v>
          </cell>
          <cell r="P1868">
            <v>0</v>
          </cell>
          <cell r="Q1868">
            <v>0</v>
          </cell>
        </row>
        <row r="1869">
          <cell r="B1869" t="str">
            <v>천안공장제제3팀5106150</v>
          </cell>
          <cell r="C1869" t="str">
            <v>천안공장제제3팀</v>
          </cell>
          <cell r="D1869" t="str">
            <v>5106150</v>
          </cell>
          <cell r="E1869" t="str">
            <v/>
          </cell>
          <cell r="F1869">
            <v>0</v>
          </cell>
          <cell r="G1869">
            <v>0</v>
          </cell>
          <cell r="H1869">
            <v>0</v>
          </cell>
          <cell r="I1869">
            <v>0</v>
          </cell>
          <cell r="J1869">
            <v>0</v>
          </cell>
          <cell r="K1869">
            <v>0</v>
          </cell>
          <cell r="L1869">
            <v>0</v>
          </cell>
          <cell r="M1869">
            <v>0</v>
          </cell>
          <cell r="N1869">
            <v>0</v>
          </cell>
          <cell r="O1869">
            <v>0</v>
          </cell>
          <cell r="P1869">
            <v>0</v>
          </cell>
          <cell r="Q1869">
            <v>0</v>
          </cell>
        </row>
        <row r="1870">
          <cell r="B1870" t="str">
            <v>천안공장제제3팀5106160</v>
          </cell>
          <cell r="C1870" t="str">
            <v>천안공장제제3팀</v>
          </cell>
          <cell r="D1870" t="str">
            <v>5106160</v>
          </cell>
          <cell r="E1870" t="str">
            <v/>
          </cell>
          <cell r="F1870">
            <v>0</v>
          </cell>
          <cell r="G1870">
            <v>0</v>
          </cell>
          <cell r="H1870">
            <v>0</v>
          </cell>
          <cell r="I1870">
            <v>0</v>
          </cell>
          <cell r="J1870">
            <v>0</v>
          </cell>
          <cell r="K1870">
            <v>0</v>
          </cell>
          <cell r="L1870">
            <v>0</v>
          </cell>
          <cell r="M1870">
            <v>0</v>
          </cell>
          <cell r="N1870">
            <v>0</v>
          </cell>
          <cell r="O1870">
            <v>0</v>
          </cell>
          <cell r="P1870">
            <v>0</v>
          </cell>
          <cell r="Q1870">
            <v>0</v>
          </cell>
        </row>
        <row r="1871">
          <cell r="B1871" t="str">
            <v>천안공장제제3팀5106141</v>
          </cell>
          <cell r="C1871" t="str">
            <v>천안공장제제3팀</v>
          </cell>
          <cell r="D1871" t="str">
            <v>5106141</v>
          </cell>
          <cell r="E1871" t="str">
            <v>수도광열비-연료난방비(제조)</v>
          </cell>
          <cell r="F1871">
            <v>0</v>
          </cell>
          <cell r="G1871">
            <v>0</v>
          </cell>
          <cell r="H1871">
            <v>0</v>
          </cell>
          <cell r="I1871">
            <v>0</v>
          </cell>
          <cell r="J1871">
            <v>0</v>
          </cell>
          <cell r="K1871">
            <v>0</v>
          </cell>
          <cell r="L1871">
            <v>0</v>
          </cell>
          <cell r="M1871">
            <v>0</v>
          </cell>
          <cell r="N1871">
            <v>0</v>
          </cell>
          <cell r="O1871">
            <v>0</v>
          </cell>
          <cell r="P1871">
            <v>0</v>
          </cell>
          <cell r="Q1871">
            <v>0</v>
          </cell>
        </row>
        <row r="1872">
          <cell r="B1872" t="str">
            <v>천안공장제제3팀5107110</v>
          </cell>
          <cell r="C1872" t="str">
            <v>천안공장제제3팀</v>
          </cell>
          <cell r="D1872" t="str">
            <v>5107110</v>
          </cell>
          <cell r="E1872" t="str">
            <v>세금과공과-인지세(제조)</v>
          </cell>
          <cell r="F1872">
            <v>0</v>
          </cell>
          <cell r="G1872">
            <v>0</v>
          </cell>
          <cell r="H1872">
            <v>0</v>
          </cell>
          <cell r="I1872">
            <v>0</v>
          </cell>
          <cell r="J1872">
            <v>0</v>
          </cell>
          <cell r="K1872">
            <v>0</v>
          </cell>
          <cell r="L1872">
            <v>0</v>
          </cell>
          <cell r="M1872">
            <v>0</v>
          </cell>
          <cell r="N1872">
            <v>0</v>
          </cell>
          <cell r="O1872">
            <v>0</v>
          </cell>
          <cell r="P1872">
            <v>0</v>
          </cell>
          <cell r="Q1872">
            <v>0</v>
          </cell>
        </row>
        <row r="1873">
          <cell r="B1873" t="str">
            <v>천안공장제제3팀5107130</v>
          </cell>
          <cell r="C1873" t="str">
            <v>천안공장제제3팀</v>
          </cell>
          <cell r="D1873" t="str">
            <v>5107130</v>
          </cell>
          <cell r="E1873" t="str">
            <v>세금과공과-종업원분주민세(제조)</v>
          </cell>
          <cell r="F1873">
            <v>0</v>
          </cell>
          <cell r="G1873">
            <v>0</v>
          </cell>
          <cell r="H1873">
            <v>0</v>
          </cell>
          <cell r="I1873">
            <v>0</v>
          </cell>
          <cell r="J1873">
            <v>0</v>
          </cell>
          <cell r="K1873">
            <v>0</v>
          </cell>
          <cell r="L1873">
            <v>0</v>
          </cell>
          <cell r="M1873">
            <v>0</v>
          </cell>
          <cell r="N1873">
            <v>0</v>
          </cell>
          <cell r="O1873">
            <v>0</v>
          </cell>
          <cell r="P1873">
            <v>0</v>
          </cell>
          <cell r="Q1873">
            <v>0</v>
          </cell>
        </row>
        <row r="1874">
          <cell r="B1874" t="str">
            <v>천안공장제제3팀5107120</v>
          </cell>
          <cell r="C1874" t="str">
            <v>천안공장제제3팀</v>
          </cell>
          <cell r="D1874" t="str">
            <v>5107120</v>
          </cell>
          <cell r="E1874" t="str">
            <v>세금과공과-주민세(제조)</v>
          </cell>
          <cell r="F1874">
            <v>0</v>
          </cell>
          <cell r="G1874">
            <v>0</v>
          </cell>
          <cell r="H1874">
            <v>0</v>
          </cell>
          <cell r="I1874">
            <v>0</v>
          </cell>
          <cell r="J1874">
            <v>0</v>
          </cell>
          <cell r="K1874">
            <v>0</v>
          </cell>
          <cell r="L1874">
            <v>0</v>
          </cell>
          <cell r="M1874">
            <v>0</v>
          </cell>
          <cell r="N1874">
            <v>0</v>
          </cell>
          <cell r="O1874">
            <v>0</v>
          </cell>
          <cell r="P1874">
            <v>0</v>
          </cell>
          <cell r="Q1874">
            <v>0</v>
          </cell>
        </row>
        <row r="1875">
          <cell r="B1875" t="str">
            <v>천안공장제제3팀5107140</v>
          </cell>
          <cell r="C1875" t="str">
            <v>천안공장제제3팀</v>
          </cell>
          <cell r="D1875" t="str">
            <v>5107140</v>
          </cell>
          <cell r="E1875" t="str">
            <v>세금과공과-재산세(제조)</v>
          </cell>
          <cell r="F1875">
            <v>0</v>
          </cell>
          <cell r="G1875">
            <v>0</v>
          </cell>
          <cell r="H1875">
            <v>0</v>
          </cell>
          <cell r="I1875">
            <v>0</v>
          </cell>
          <cell r="J1875">
            <v>0</v>
          </cell>
          <cell r="K1875">
            <v>0</v>
          </cell>
          <cell r="L1875">
            <v>0</v>
          </cell>
          <cell r="M1875">
            <v>0</v>
          </cell>
          <cell r="N1875">
            <v>0</v>
          </cell>
          <cell r="O1875">
            <v>0</v>
          </cell>
          <cell r="P1875">
            <v>0</v>
          </cell>
          <cell r="Q1875">
            <v>0</v>
          </cell>
        </row>
        <row r="1876">
          <cell r="B1876" t="str">
            <v>천안공장제제3팀5107150</v>
          </cell>
          <cell r="C1876" t="str">
            <v>천안공장제제3팀</v>
          </cell>
          <cell r="D1876" t="str">
            <v>5107150</v>
          </cell>
          <cell r="E1876" t="str">
            <v>세금과공과-차량세(제조)</v>
          </cell>
          <cell r="F1876">
            <v>0</v>
          </cell>
          <cell r="G1876">
            <v>0</v>
          </cell>
          <cell r="H1876">
            <v>0</v>
          </cell>
          <cell r="I1876">
            <v>0</v>
          </cell>
          <cell r="J1876">
            <v>0</v>
          </cell>
          <cell r="K1876">
            <v>0</v>
          </cell>
          <cell r="L1876">
            <v>0</v>
          </cell>
          <cell r="M1876">
            <v>0</v>
          </cell>
          <cell r="N1876">
            <v>0</v>
          </cell>
          <cell r="O1876">
            <v>0</v>
          </cell>
          <cell r="P1876">
            <v>0</v>
          </cell>
          <cell r="Q1876">
            <v>0</v>
          </cell>
        </row>
        <row r="1877">
          <cell r="B1877" t="str">
            <v>천안공장제제3팀5107160</v>
          </cell>
          <cell r="C1877" t="str">
            <v>천안공장제제3팀</v>
          </cell>
          <cell r="D1877" t="str">
            <v>5107160</v>
          </cell>
          <cell r="E1877" t="str">
            <v>세금과공과-면허세(제조)</v>
          </cell>
          <cell r="F1877">
            <v>0</v>
          </cell>
          <cell r="G1877">
            <v>0</v>
          </cell>
          <cell r="H1877">
            <v>0</v>
          </cell>
          <cell r="I1877">
            <v>0</v>
          </cell>
          <cell r="J1877">
            <v>0</v>
          </cell>
          <cell r="K1877">
            <v>0</v>
          </cell>
          <cell r="L1877">
            <v>0</v>
          </cell>
          <cell r="M1877">
            <v>0</v>
          </cell>
          <cell r="N1877">
            <v>0</v>
          </cell>
          <cell r="O1877">
            <v>0</v>
          </cell>
          <cell r="P1877">
            <v>0</v>
          </cell>
          <cell r="Q1877">
            <v>0</v>
          </cell>
        </row>
        <row r="1878">
          <cell r="B1878" t="str">
            <v>천안공장제제3팀5107170</v>
          </cell>
          <cell r="C1878" t="str">
            <v>천안공장제제3팀</v>
          </cell>
          <cell r="D1878" t="str">
            <v>5107170</v>
          </cell>
          <cell r="E1878" t="str">
            <v>세금과공과-기타제세(제조)</v>
          </cell>
          <cell r="F1878">
            <v>0</v>
          </cell>
          <cell r="G1878">
            <v>0</v>
          </cell>
          <cell r="H1878">
            <v>0</v>
          </cell>
          <cell r="I1878">
            <v>0</v>
          </cell>
          <cell r="J1878">
            <v>0</v>
          </cell>
          <cell r="K1878">
            <v>0</v>
          </cell>
          <cell r="L1878">
            <v>0</v>
          </cell>
          <cell r="M1878">
            <v>0</v>
          </cell>
          <cell r="N1878">
            <v>0</v>
          </cell>
          <cell r="O1878">
            <v>0</v>
          </cell>
          <cell r="P1878">
            <v>0</v>
          </cell>
          <cell r="Q1878">
            <v>0</v>
          </cell>
        </row>
        <row r="1879">
          <cell r="B1879" t="str">
            <v>천안공장제제3팀5107180</v>
          </cell>
          <cell r="C1879" t="str">
            <v>천안공장제제3팀</v>
          </cell>
          <cell r="D1879" t="str">
            <v>5107180</v>
          </cell>
          <cell r="E1879" t="str">
            <v/>
          </cell>
          <cell r="F1879">
            <v>0</v>
          </cell>
          <cell r="G1879">
            <v>0</v>
          </cell>
          <cell r="H1879">
            <v>0</v>
          </cell>
          <cell r="I1879">
            <v>0</v>
          </cell>
          <cell r="J1879">
            <v>0</v>
          </cell>
          <cell r="K1879">
            <v>0</v>
          </cell>
          <cell r="L1879">
            <v>0</v>
          </cell>
          <cell r="M1879">
            <v>0</v>
          </cell>
          <cell r="N1879">
            <v>0</v>
          </cell>
          <cell r="O1879">
            <v>0</v>
          </cell>
          <cell r="P1879">
            <v>0</v>
          </cell>
          <cell r="Q1879">
            <v>0</v>
          </cell>
        </row>
        <row r="1880">
          <cell r="B1880" t="str">
            <v>천안공장제제3팀5107190</v>
          </cell>
          <cell r="C1880" t="str">
            <v>천안공장제제3팀</v>
          </cell>
          <cell r="D1880" t="str">
            <v>5107190</v>
          </cell>
          <cell r="E1880" t="str">
            <v>세금과공과-협회비(제조)</v>
          </cell>
          <cell r="F1880">
            <v>0</v>
          </cell>
          <cell r="G1880">
            <v>0</v>
          </cell>
          <cell r="H1880">
            <v>0</v>
          </cell>
          <cell r="I1880">
            <v>0</v>
          </cell>
          <cell r="J1880">
            <v>0</v>
          </cell>
          <cell r="K1880">
            <v>0</v>
          </cell>
          <cell r="L1880">
            <v>0</v>
          </cell>
          <cell r="M1880">
            <v>0</v>
          </cell>
          <cell r="N1880">
            <v>0</v>
          </cell>
          <cell r="O1880">
            <v>0</v>
          </cell>
          <cell r="P1880">
            <v>0</v>
          </cell>
          <cell r="Q1880">
            <v>0</v>
          </cell>
        </row>
        <row r="1881">
          <cell r="B1881" t="str">
            <v>천안공장제제3팀5107210</v>
          </cell>
          <cell r="C1881" t="str">
            <v>천안공장제제3팀</v>
          </cell>
          <cell r="D1881" t="str">
            <v>5107210</v>
          </cell>
          <cell r="E1881" t="str">
            <v>세금과공과-공과금(제조)</v>
          </cell>
          <cell r="F1881">
            <v>0</v>
          </cell>
          <cell r="G1881">
            <v>0</v>
          </cell>
          <cell r="H1881">
            <v>0</v>
          </cell>
          <cell r="I1881">
            <v>0</v>
          </cell>
          <cell r="J1881">
            <v>0</v>
          </cell>
          <cell r="K1881">
            <v>0</v>
          </cell>
          <cell r="L1881">
            <v>0</v>
          </cell>
          <cell r="M1881">
            <v>0</v>
          </cell>
          <cell r="N1881">
            <v>0</v>
          </cell>
          <cell r="O1881">
            <v>0</v>
          </cell>
          <cell r="P1881">
            <v>0</v>
          </cell>
          <cell r="Q1881">
            <v>0</v>
          </cell>
        </row>
        <row r="1882">
          <cell r="B1882" t="str">
            <v>천안공장제제3팀5108110</v>
          </cell>
          <cell r="C1882" t="str">
            <v>천안공장제제3팀</v>
          </cell>
          <cell r="D1882" t="str">
            <v>5108110</v>
          </cell>
          <cell r="E1882" t="str">
            <v>지급임차료-건물임차료(제조)</v>
          </cell>
          <cell r="F1882">
            <v>0</v>
          </cell>
          <cell r="G1882">
            <v>0</v>
          </cell>
          <cell r="H1882">
            <v>0</v>
          </cell>
          <cell r="I1882">
            <v>0</v>
          </cell>
          <cell r="J1882">
            <v>0</v>
          </cell>
          <cell r="K1882">
            <v>0</v>
          </cell>
          <cell r="L1882">
            <v>0</v>
          </cell>
          <cell r="M1882">
            <v>0</v>
          </cell>
          <cell r="N1882">
            <v>0</v>
          </cell>
          <cell r="O1882">
            <v>0</v>
          </cell>
          <cell r="P1882">
            <v>0</v>
          </cell>
          <cell r="Q1882">
            <v>0</v>
          </cell>
        </row>
        <row r="1883">
          <cell r="B1883" t="str">
            <v>천안공장제제3팀5108120</v>
          </cell>
          <cell r="C1883" t="str">
            <v>천안공장제제3팀</v>
          </cell>
          <cell r="D1883" t="str">
            <v>5108120</v>
          </cell>
          <cell r="E1883" t="str">
            <v/>
          </cell>
          <cell r="F1883">
            <v>0</v>
          </cell>
          <cell r="G1883">
            <v>0</v>
          </cell>
          <cell r="H1883">
            <v>0</v>
          </cell>
          <cell r="I1883">
            <v>0</v>
          </cell>
          <cell r="J1883">
            <v>0</v>
          </cell>
          <cell r="K1883">
            <v>0</v>
          </cell>
          <cell r="L1883">
            <v>0</v>
          </cell>
          <cell r="M1883">
            <v>0</v>
          </cell>
          <cell r="N1883">
            <v>0</v>
          </cell>
          <cell r="O1883">
            <v>0</v>
          </cell>
          <cell r="P1883">
            <v>0</v>
          </cell>
          <cell r="Q1883">
            <v>0</v>
          </cell>
        </row>
        <row r="1884">
          <cell r="B1884" t="str">
            <v>천안공장제제3팀5108130</v>
          </cell>
          <cell r="C1884" t="str">
            <v>천안공장제제3팀</v>
          </cell>
          <cell r="D1884" t="str">
            <v>5108130</v>
          </cell>
          <cell r="E1884" t="str">
            <v/>
          </cell>
          <cell r="F1884">
            <v>0</v>
          </cell>
          <cell r="G1884">
            <v>0</v>
          </cell>
          <cell r="H1884">
            <v>0</v>
          </cell>
          <cell r="I1884">
            <v>0</v>
          </cell>
          <cell r="J1884">
            <v>0</v>
          </cell>
          <cell r="K1884">
            <v>0</v>
          </cell>
          <cell r="L1884">
            <v>0</v>
          </cell>
          <cell r="M1884">
            <v>0</v>
          </cell>
          <cell r="N1884">
            <v>0</v>
          </cell>
          <cell r="O1884">
            <v>0</v>
          </cell>
          <cell r="P1884">
            <v>0</v>
          </cell>
          <cell r="Q1884">
            <v>0</v>
          </cell>
        </row>
        <row r="1885">
          <cell r="B1885" t="str">
            <v>천안공장제제3팀5108140</v>
          </cell>
          <cell r="C1885" t="str">
            <v>천안공장제제3팀</v>
          </cell>
          <cell r="D1885" t="str">
            <v>5108140</v>
          </cell>
          <cell r="E1885" t="str">
            <v>지급임차료-점용료(제조)</v>
          </cell>
          <cell r="F1885">
            <v>0</v>
          </cell>
          <cell r="G1885">
            <v>0</v>
          </cell>
          <cell r="H1885">
            <v>0</v>
          </cell>
          <cell r="I1885">
            <v>0</v>
          </cell>
          <cell r="J1885">
            <v>0</v>
          </cell>
          <cell r="K1885">
            <v>0</v>
          </cell>
          <cell r="L1885">
            <v>0</v>
          </cell>
          <cell r="M1885">
            <v>0</v>
          </cell>
          <cell r="N1885">
            <v>0</v>
          </cell>
          <cell r="O1885">
            <v>0</v>
          </cell>
          <cell r="P1885">
            <v>0</v>
          </cell>
          <cell r="Q1885">
            <v>0</v>
          </cell>
        </row>
        <row r="1886">
          <cell r="B1886" t="str">
            <v>천안공장제제3팀5108150</v>
          </cell>
          <cell r="C1886" t="str">
            <v>천안공장제제3팀</v>
          </cell>
          <cell r="D1886" t="str">
            <v>5108150</v>
          </cell>
          <cell r="E1886" t="str">
            <v/>
          </cell>
          <cell r="F1886">
            <v>0</v>
          </cell>
          <cell r="G1886">
            <v>0</v>
          </cell>
          <cell r="H1886">
            <v>0</v>
          </cell>
          <cell r="I1886">
            <v>0</v>
          </cell>
          <cell r="J1886">
            <v>0</v>
          </cell>
          <cell r="K1886">
            <v>0</v>
          </cell>
          <cell r="L1886">
            <v>0</v>
          </cell>
          <cell r="M1886">
            <v>0</v>
          </cell>
          <cell r="N1886">
            <v>0</v>
          </cell>
          <cell r="O1886">
            <v>0</v>
          </cell>
          <cell r="P1886">
            <v>0</v>
          </cell>
          <cell r="Q1886">
            <v>0</v>
          </cell>
        </row>
        <row r="1887">
          <cell r="B1887" t="str">
            <v>천안공장제제3팀5108160</v>
          </cell>
          <cell r="C1887" t="str">
            <v>천안공장제제3팀</v>
          </cell>
          <cell r="D1887" t="str">
            <v>5108160</v>
          </cell>
          <cell r="E1887" t="str">
            <v/>
          </cell>
          <cell r="F1887">
            <v>0</v>
          </cell>
          <cell r="G1887">
            <v>0</v>
          </cell>
          <cell r="H1887">
            <v>0</v>
          </cell>
          <cell r="I1887">
            <v>0</v>
          </cell>
          <cell r="J1887">
            <v>0</v>
          </cell>
          <cell r="K1887">
            <v>0</v>
          </cell>
          <cell r="L1887">
            <v>0</v>
          </cell>
          <cell r="M1887">
            <v>0</v>
          </cell>
          <cell r="N1887">
            <v>0</v>
          </cell>
          <cell r="O1887">
            <v>0</v>
          </cell>
          <cell r="P1887">
            <v>0</v>
          </cell>
          <cell r="Q1887">
            <v>0</v>
          </cell>
        </row>
        <row r="1888">
          <cell r="B1888" t="str">
            <v>천안공장제제3팀5108161</v>
          </cell>
          <cell r="C1888" t="str">
            <v>천안공장제제3팀</v>
          </cell>
          <cell r="D1888" t="str">
            <v>5108161</v>
          </cell>
          <cell r="E1888" t="str">
            <v>지급임차료-차량렌트료(제조)</v>
          </cell>
          <cell r="F1888">
            <v>0</v>
          </cell>
          <cell r="G1888">
            <v>0</v>
          </cell>
          <cell r="H1888">
            <v>0</v>
          </cell>
          <cell r="I1888">
            <v>0</v>
          </cell>
          <cell r="J1888">
            <v>0</v>
          </cell>
          <cell r="K1888">
            <v>0</v>
          </cell>
          <cell r="L1888">
            <v>0</v>
          </cell>
          <cell r="M1888">
            <v>0</v>
          </cell>
          <cell r="N1888">
            <v>0</v>
          </cell>
          <cell r="O1888">
            <v>0</v>
          </cell>
          <cell r="P1888">
            <v>0</v>
          </cell>
          <cell r="Q1888">
            <v>0</v>
          </cell>
        </row>
        <row r="1889">
          <cell r="B1889" t="str">
            <v>천안공장제제3팀5108162</v>
          </cell>
          <cell r="C1889" t="str">
            <v>천안공장제제3팀</v>
          </cell>
          <cell r="D1889" t="str">
            <v>5108162</v>
          </cell>
          <cell r="E1889" t="str">
            <v>지급임차료-차량리스료(제조)</v>
          </cell>
          <cell r="F1889">
            <v>0</v>
          </cell>
          <cell r="G1889">
            <v>0</v>
          </cell>
          <cell r="H1889">
            <v>0</v>
          </cell>
          <cell r="I1889">
            <v>0</v>
          </cell>
          <cell r="J1889">
            <v>0</v>
          </cell>
          <cell r="K1889">
            <v>0</v>
          </cell>
          <cell r="L1889">
            <v>0</v>
          </cell>
          <cell r="M1889">
            <v>0</v>
          </cell>
          <cell r="N1889">
            <v>0</v>
          </cell>
          <cell r="O1889">
            <v>0</v>
          </cell>
          <cell r="P1889">
            <v>0</v>
          </cell>
          <cell r="Q1889">
            <v>0</v>
          </cell>
        </row>
        <row r="1890">
          <cell r="B1890" t="str">
            <v>천안공장제제3팀5109110</v>
          </cell>
          <cell r="C1890" t="str">
            <v>천안공장제제3팀</v>
          </cell>
          <cell r="D1890" t="str">
            <v>5109110</v>
          </cell>
          <cell r="E1890" t="str">
            <v>감가상각비-건물(제조)</v>
          </cell>
          <cell r="F1890">
            <v>0</v>
          </cell>
          <cell r="G1890">
            <v>0</v>
          </cell>
          <cell r="H1890">
            <v>0</v>
          </cell>
          <cell r="I1890">
            <v>0</v>
          </cell>
          <cell r="J1890">
            <v>0</v>
          </cell>
          <cell r="K1890">
            <v>0</v>
          </cell>
          <cell r="L1890">
            <v>0</v>
          </cell>
          <cell r="M1890">
            <v>0</v>
          </cell>
          <cell r="N1890">
            <v>0</v>
          </cell>
          <cell r="O1890">
            <v>0</v>
          </cell>
          <cell r="P1890">
            <v>0</v>
          </cell>
          <cell r="Q1890">
            <v>0</v>
          </cell>
        </row>
        <row r="1891">
          <cell r="B1891" t="str">
            <v>천안공장제제3팀5109120</v>
          </cell>
          <cell r="C1891" t="str">
            <v>천안공장제제3팀</v>
          </cell>
          <cell r="D1891" t="str">
            <v>5109120</v>
          </cell>
          <cell r="E1891" t="str">
            <v>감가상각비-구축물(제조)</v>
          </cell>
          <cell r="F1891">
            <v>0</v>
          </cell>
          <cell r="G1891">
            <v>0</v>
          </cell>
          <cell r="H1891">
            <v>0</v>
          </cell>
          <cell r="I1891">
            <v>0</v>
          </cell>
          <cell r="J1891">
            <v>0</v>
          </cell>
          <cell r="K1891">
            <v>0</v>
          </cell>
          <cell r="L1891">
            <v>0</v>
          </cell>
          <cell r="M1891">
            <v>0</v>
          </cell>
          <cell r="N1891">
            <v>0</v>
          </cell>
          <cell r="O1891">
            <v>0</v>
          </cell>
          <cell r="P1891">
            <v>0</v>
          </cell>
          <cell r="Q1891">
            <v>0</v>
          </cell>
        </row>
        <row r="1892">
          <cell r="B1892" t="str">
            <v>천안공장제제3팀5109130</v>
          </cell>
          <cell r="C1892" t="str">
            <v>천안공장제제3팀</v>
          </cell>
          <cell r="D1892" t="str">
            <v>5109130</v>
          </cell>
          <cell r="E1892" t="str">
            <v>감가상각비-기계장치(제조)</v>
          </cell>
          <cell r="F1892">
            <v>74669979</v>
          </cell>
          <cell r="G1892">
            <v>74669979</v>
          </cell>
          <cell r="H1892">
            <v>74669979</v>
          </cell>
          <cell r="I1892">
            <v>74669979</v>
          </cell>
          <cell r="J1892">
            <v>79305948</v>
          </cell>
          <cell r="K1892">
            <v>79305948</v>
          </cell>
          <cell r="L1892">
            <v>79305928</v>
          </cell>
          <cell r="M1892">
            <v>79170981</v>
          </cell>
          <cell r="N1892">
            <v>79170981</v>
          </cell>
          <cell r="O1892">
            <v>79170981</v>
          </cell>
          <cell r="P1892">
            <v>79170981</v>
          </cell>
          <cell r="Q1892">
            <v>79170977</v>
          </cell>
        </row>
        <row r="1893">
          <cell r="B1893" t="str">
            <v>천안공장제제3팀5109140</v>
          </cell>
          <cell r="C1893" t="str">
            <v>천안공장제제3팀</v>
          </cell>
          <cell r="D1893" t="str">
            <v>5109140</v>
          </cell>
          <cell r="E1893" t="str">
            <v>감가상각비-공구기구(제조)</v>
          </cell>
          <cell r="F1893">
            <v>2303800</v>
          </cell>
          <cell r="G1893">
            <v>2303800</v>
          </cell>
          <cell r="H1893">
            <v>2303800</v>
          </cell>
          <cell r="I1893">
            <v>2303800</v>
          </cell>
          <cell r="J1893">
            <v>2303800</v>
          </cell>
          <cell r="K1893">
            <v>2303800</v>
          </cell>
          <cell r="L1893">
            <v>2303800</v>
          </cell>
          <cell r="M1893">
            <v>2303800</v>
          </cell>
          <cell r="N1893">
            <v>2303800</v>
          </cell>
          <cell r="O1893">
            <v>2303800</v>
          </cell>
          <cell r="P1893">
            <v>2303800</v>
          </cell>
          <cell r="Q1893">
            <v>2303800</v>
          </cell>
        </row>
        <row r="1894">
          <cell r="B1894" t="str">
            <v>천안공장제제3팀5109150</v>
          </cell>
          <cell r="C1894" t="str">
            <v>천안공장제제3팀</v>
          </cell>
          <cell r="D1894" t="str">
            <v>5109150</v>
          </cell>
          <cell r="E1894" t="str">
            <v>감가상각비-차량운반구(제조)</v>
          </cell>
          <cell r="F1894">
            <v>0</v>
          </cell>
          <cell r="G1894">
            <v>0</v>
          </cell>
          <cell r="H1894">
            <v>0</v>
          </cell>
          <cell r="I1894">
            <v>0</v>
          </cell>
          <cell r="J1894">
            <v>0</v>
          </cell>
          <cell r="K1894">
            <v>0</v>
          </cell>
          <cell r="L1894">
            <v>0</v>
          </cell>
          <cell r="M1894">
            <v>0</v>
          </cell>
          <cell r="N1894">
            <v>0</v>
          </cell>
          <cell r="O1894">
            <v>0</v>
          </cell>
          <cell r="P1894">
            <v>0</v>
          </cell>
          <cell r="Q1894">
            <v>0</v>
          </cell>
        </row>
        <row r="1895">
          <cell r="B1895" t="str">
            <v>천안공장제제3팀5109160</v>
          </cell>
          <cell r="C1895" t="str">
            <v>천안공장제제3팀</v>
          </cell>
          <cell r="D1895" t="str">
            <v>5109160</v>
          </cell>
          <cell r="E1895" t="str">
            <v/>
          </cell>
          <cell r="F1895">
            <v>0</v>
          </cell>
          <cell r="G1895">
            <v>0</v>
          </cell>
          <cell r="H1895">
            <v>0</v>
          </cell>
          <cell r="I1895">
            <v>0</v>
          </cell>
          <cell r="J1895">
            <v>0</v>
          </cell>
          <cell r="K1895">
            <v>0</v>
          </cell>
          <cell r="L1895">
            <v>0</v>
          </cell>
          <cell r="M1895">
            <v>0</v>
          </cell>
          <cell r="N1895">
            <v>0</v>
          </cell>
          <cell r="O1895">
            <v>0</v>
          </cell>
          <cell r="P1895">
            <v>0</v>
          </cell>
          <cell r="Q1895">
            <v>0</v>
          </cell>
        </row>
        <row r="1896">
          <cell r="B1896" t="str">
            <v>천안공장제제3팀5109170</v>
          </cell>
          <cell r="C1896" t="str">
            <v>천안공장제제3팀</v>
          </cell>
          <cell r="D1896" t="str">
            <v>5109170</v>
          </cell>
          <cell r="E1896" t="str">
            <v>감가상각비-산업재산권(제조)</v>
          </cell>
          <cell r="F1896">
            <v>0</v>
          </cell>
          <cell r="G1896">
            <v>0</v>
          </cell>
          <cell r="H1896">
            <v>0</v>
          </cell>
          <cell r="I1896">
            <v>0</v>
          </cell>
          <cell r="J1896">
            <v>0</v>
          </cell>
          <cell r="K1896">
            <v>0</v>
          </cell>
          <cell r="L1896">
            <v>0</v>
          </cell>
          <cell r="M1896">
            <v>0</v>
          </cell>
          <cell r="N1896">
            <v>0</v>
          </cell>
          <cell r="O1896">
            <v>0</v>
          </cell>
          <cell r="P1896">
            <v>0</v>
          </cell>
          <cell r="Q1896">
            <v>0</v>
          </cell>
        </row>
        <row r="1897">
          <cell r="B1897" t="str">
            <v>천안공장제제3팀5109180</v>
          </cell>
          <cell r="C1897" t="str">
            <v>천안공장제제3팀</v>
          </cell>
          <cell r="D1897" t="str">
            <v>5109180</v>
          </cell>
          <cell r="E1897" t="str">
            <v/>
          </cell>
          <cell r="F1897">
            <v>0</v>
          </cell>
          <cell r="G1897">
            <v>0</v>
          </cell>
          <cell r="H1897">
            <v>0</v>
          </cell>
          <cell r="I1897">
            <v>0</v>
          </cell>
          <cell r="J1897">
            <v>0</v>
          </cell>
          <cell r="K1897">
            <v>0</v>
          </cell>
          <cell r="L1897">
            <v>0</v>
          </cell>
          <cell r="M1897">
            <v>0</v>
          </cell>
          <cell r="N1897">
            <v>0</v>
          </cell>
          <cell r="O1897">
            <v>0</v>
          </cell>
          <cell r="P1897">
            <v>0</v>
          </cell>
          <cell r="Q1897">
            <v>0</v>
          </cell>
        </row>
        <row r="1898">
          <cell r="B1898" t="str">
            <v>천안공장제제3팀5109190</v>
          </cell>
          <cell r="C1898" t="str">
            <v>천안공장제제3팀</v>
          </cell>
          <cell r="D1898" t="str">
            <v>5109190</v>
          </cell>
          <cell r="E1898" t="str">
            <v/>
          </cell>
          <cell r="F1898">
            <v>0</v>
          </cell>
          <cell r="G1898">
            <v>0</v>
          </cell>
          <cell r="H1898">
            <v>0</v>
          </cell>
          <cell r="I1898">
            <v>0</v>
          </cell>
          <cell r="J1898">
            <v>0</v>
          </cell>
          <cell r="K1898">
            <v>0</v>
          </cell>
          <cell r="L1898">
            <v>0</v>
          </cell>
          <cell r="M1898">
            <v>0</v>
          </cell>
          <cell r="N1898">
            <v>0</v>
          </cell>
          <cell r="O1898">
            <v>0</v>
          </cell>
          <cell r="P1898">
            <v>0</v>
          </cell>
          <cell r="Q1898">
            <v>0</v>
          </cell>
        </row>
        <row r="1899">
          <cell r="B1899" t="str">
            <v>천안공장제제3팀5109210</v>
          </cell>
          <cell r="C1899" t="str">
            <v>천안공장제제3팀</v>
          </cell>
          <cell r="D1899" t="str">
            <v>5109210</v>
          </cell>
          <cell r="E1899" t="str">
            <v>감가상각비-임차자산개량(제조)</v>
          </cell>
          <cell r="F1899">
            <v>0</v>
          </cell>
          <cell r="G1899">
            <v>0</v>
          </cell>
          <cell r="H1899">
            <v>0</v>
          </cell>
          <cell r="I1899">
            <v>0</v>
          </cell>
          <cell r="J1899">
            <v>0</v>
          </cell>
          <cell r="K1899">
            <v>0</v>
          </cell>
          <cell r="L1899">
            <v>0</v>
          </cell>
          <cell r="M1899">
            <v>0</v>
          </cell>
          <cell r="N1899">
            <v>0</v>
          </cell>
          <cell r="O1899">
            <v>0</v>
          </cell>
          <cell r="P1899">
            <v>0</v>
          </cell>
          <cell r="Q1899">
            <v>0</v>
          </cell>
        </row>
        <row r="1900">
          <cell r="B1900" t="str">
            <v>천안공장제제3팀5109220</v>
          </cell>
          <cell r="C1900" t="str">
            <v>천안공장제제3팀</v>
          </cell>
          <cell r="D1900" t="str">
            <v>5109220</v>
          </cell>
          <cell r="E1900" t="str">
            <v>감가상각비-비품(제조)</v>
          </cell>
          <cell r="F1900">
            <v>136650</v>
          </cell>
          <cell r="G1900">
            <v>136650</v>
          </cell>
          <cell r="H1900">
            <v>136650</v>
          </cell>
          <cell r="I1900">
            <v>136650</v>
          </cell>
          <cell r="J1900">
            <v>136650</v>
          </cell>
          <cell r="K1900">
            <v>136650</v>
          </cell>
          <cell r="L1900">
            <v>136650</v>
          </cell>
          <cell r="M1900">
            <v>136650</v>
          </cell>
          <cell r="N1900">
            <v>136650</v>
          </cell>
          <cell r="O1900">
            <v>136650</v>
          </cell>
          <cell r="P1900">
            <v>136650</v>
          </cell>
          <cell r="Q1900">
            <v>136650</v>
          </cell>
        </row>
        <row r="1901">
          <cell r="B1901" t="str">
            <v>천안공장제제3팀5110110</v>
          </cell>
          <cell r="C1901" t="str">
            <v>천안공장제제3팀</v>
          </cell>
          <cell r="D1901" t="str">
            <v>5110110</v>
          </cell>
          <cell r="E1901" t="str">
            <v>수선비-건물(제조)</v>
          </cell>
          <cell r="F1901">
            <v>0</v>
          </cell>
          <cell r="G1901">
            <v>0</v>
          </cell>
          <cell r="H1901">
            <v>1300000</v>
          </cell>
          <cell r="I1901">
            <v>0</v>
          </cell>
          <cell r="J1901">
            <v>0</v>
          </cell>
          <cell r="K1901">
            <v>0</v>
          </cell>
          <cell r="L1901">
            <v>2440000</v>
          </cell>
          <cell r="M1901">
            <v>966350</v>
          </cell>
          <cell r="N1901">
            <v>0</v>
          </cell>
          <cell r="O1901">
            <v>0</v>
          </cell>
          <cell r="P1901">
            <v>0</v>
          </cell>
          <cell r="Q1901">
            <v>4090000</v>
          </cell>
        </row>
        <row r="1902">
          <cell r="B1902" t="str">
            <v>천안공장제제3팀5110120</v>
          </cell>
          <cell r="C1902" t="str">
            <v>천안공장제제3팀</v>
          </cell>
          <cell r="D1902" t="str">
            <v>5110120</v>
          </cell>
          <cell r="E1902" t="str">
            <v>수선비-구축물(제조)</v>
          </cell>
          <cell r="F1902">
            <v>0</v>
          </cell>
          <cell r="G1902">
            <v>0</v>
          </cell>
          <cell r="H1902">
            <v>0</v>
          </cell>
          <cell r="I1902">
            <v>0</v>
          </cell>
          <cell r="J1902">
            <v>0</v>
          </cell>
          <cell r="K1902">
            <v>0</v>
          </cell>
          <cell r="L1902">
            <v>0</v>
          </cell>
          <cell r="M1902">
            <v>0</v>
          </cell>
          <cell r="N1902">
            <v>0</v>
          </cell>
          <cell r="O1902">
            <v>0</v>
          </cell>
          <cell r="P1902">
            <v>0</v>
          </cell>
          <cell r="Q1902">
            <v>0</v>
          </cell>
        </row>
        <row r="1903">
          <cell r="B1903" t="str">
            <v>천안공장제제3팀5110130</v>
          </cell>
          <cell r="C1903" t="str">
            <v>천안공장제제3팀</v>
          </cell>
          <cell r="D1903" t="str">
            <v>5110130</v>
          </cell>
          <cell r="E1903" t="str">
            <v>수선비-기계장치(제조)</v>
          </cell>
          <cell r="F1903">
            <v>280000</v>
          </cell>
          <cell r="G1903">
            <v>5900000</v>
          </cell>
          <cell r="H1903">
            <v>33773950</v>
          </cell>
          <cell r="I1903">
            <v>7080000</v>
          </cell>
          <cell r="J1903">
            <v>154730000</v>
          </cell>
          <cell r="K1903">
            <v>7710000</v>
          </cell>
          <cell r="L1903">
            <v>18590000</v>
          </cell>
          <cell r="M1903">
            <v>3900000</v>
          </cell>
          <cell r="N1903">
            <v>5137650</v>
          </cell>
          <cell r="O1903">
            <v>9914521</v>
          </cell>
          <cell r="P1903">
            <v>0</v>
          </cell>
          <cell r="Q1903">
            <v>15630000</v>
          </cell>
        </row>
        <row r="1904">
          <cell r="B1904" t="str">
            <v>천안공장제제3팀5110140</v>
          </cell>
          <cell r="C1904" t="str">
            <v>천안공장제제3팀</v>
          </cell>
          <cell r="D1904" t="str">
            <v>5110140</v>
          </cell>
          <cell r="E1904" t="str">
            <v>수선비-공구기구비품(제조)</v>
          </cell>
          <cell r="F1904">
            <v>0</v>
          </cell>
          <cell r="G1904">
            <v>0</v>
          </cell>
          <cell r="H1904">
            <v>0</v>
          </cell>
          <cell r="I1904">
            <v>0</v>
          </cell>
          <cell r="J1904">
            <v>0</v>
          </cell>
          <cell r="K1904">
            <v>0</v>
          </cell>
          <cell r="L1904">
            <v>0</v>
          </cell>
          <cell r="M1904">
            <v>0</v>
          </cell>
          <cell r="N1904">
            <v>0</v>
          </cell>
          <cell r="O1904">
            <v>0</v>
          </cell>
          <cell r="P1904">
            <v>0</v>
          </cell>
          <cell r="Q1904">
            <v>0</v>
          </cell>
        </row>
        <row r="1905">
          <cell r="B1905" t="str">
            <v>천안공장제제3팀5110160</v>
          </cell>
          <cell r="C1905" t="str">
            <v>천안공장제제3팀</v>
          </cell>
          <cell r="D1905" t="str">
            <v>5110160</v>
          </cell>
          <cell r="E1905" t="str">
            <v>수선비-안전보건비_출고(제조)</v>
          </cell>
          <cell r="F1905">
            <v>0</v>
          </cell>
          <cell r="G1905">
            <v>0</v>
          </cell>
          <cell r="H1905">
            <v>0</v>
          </cell>
          <cell r="I1905">
            <v>0</v>
          </cell>
          <cell r="J1905">
            <v>0</v>
          </cell>
          <cell r="K1905">
            <v>0</v>
          </cell>
          <cell r="L1905">
            <v>0</v>
          </cell>
          <cell r="M1905">
            <v>0</v>
          </cell>
          <cell r="N1905">
            <v>0</v>
          </cell>
          <cell r="O1905">
            <v>0</v>
          </cell>
          <cell r="P1905">
            <v>0</v>
          </cell>
          <cell r="Q1905">
            <v>0</v>
          </cell>
        </row>
        <row r="1906">
          <cell r="B1906" t="str">
            <v>천안공장제제3팀5110150</v>
          </cell>
          <cell r="C1906" t="str">
            <v>천안공장제제3팀</v>
          </cell>
          <cell r="D1906">
            <v>5110150</v>
          </cell>
          <cell r="E1906" t="str">
            <v>수선비-안전보건비(제조)</v>
          </cell>
          <cell r="F1906">
            <v>0</v>
          </cell>
          <cell r="G1906">
            <v>120000</v>
          </cell>
          <cell r="H1906">
            <v>0</v>
          </cell>
          <cell r="I1906">
            <v>194000</v>
          </cell>
          <cell r="J1906">
            <v>0</v>
          </cell>
          <cell r="K1906">
            <v>1178000</v>
          </cell>
          <cell r="L1906">
            <v>38000</v>
          </cell>
          <cell r="M1906">
            <v>85800</v>
          </cell>
          <cell r="N1906">
            <v>260000</v>
          </cell>
          <cell r="O1906">
            <v>0</v>
          </cell>
          <cell r="P1906">
            <v>0</v>
          </cell>
          <cell r="Q1906">
            <v>194000</v>
          </cell>
        </row>
        <row r="1907">
          <cell r="B1907" t="str">
            <v>천안공장제제3팀5111110</v>
          </cell>
          <cell r="C1907" t="str">
            <v>천안공장제제3팀</v>
          </cell>
          <cell r="D1907" t="str">
            <v>5111110</v>
          </cell>
          <cell r="E1907" t="str">
            <v>보험료-건물(제조)</v>
          </cell>
          <cell r="F1907">
            <v>0</v>
          </cell>
          <cell r="G1907">
            <v>0</v>
          </cell>
          <cell r="H1907">
            <v>0</v>
          </cell>
          <cell r="I1907">
            <v>0</v>
          </cell>
          <cell r="J1907">
            <v>0</v>
          </cell>
          <cell r="K1907">
            <v>0</v>
          </cell>
          <cell r="L1907">
            <v>0</v>
          </cell>
          <cell r="M1907">
            <v>0</v>
          </cell>
          <cell r="N1907">
            <v>0</v>
          </cell>
          <cell r="O1907">
            <v>0</v>
          </cell>
          <cell r="P1907">
            <v>0</v>
          </cell>
          <cell r="Q1907">
            <v>0</v>
          </cell>
        </row>
        <row r="1908">
          <cell r="B1908" t="str">
            <v>천안공장제제3팀5111120</v>
          </cell>
          <cell r="C1908" t="str">
            <v>천안공장제제3팀</v>
          </cell>
          <cell r="D1908" t="str">
            <v>5111120</v>
          </cell>
          <cell r="E1908" t="str">
            <v>보험료-기계장치(제조)</v>
          </cell>
          <cell r="F1908">
            <v>0</v>
          </cell>
          <cell r="G1908">
            <v>0</v>
          </cell>
          <cell r="H1908">
            <v>0</v>
          </cell>
          <cell r="I1908">
            <v>0</v>
          </cell>
          <cell r="J1908">
            <v>0</v>
          </cell>
          <cell r="K1908">
            <v>0</v>
          </cell>
          <cell r="L1908">
            <v>0</v>
          </cell>
          <cell r="M1908">
            <v>0</v>
          </cell>
          <cell r="N1908">
            <v>0</v>
          </cell>
          <cell r="O1908">
            <v>0</v>
          </cell>
          <cell r="P1908">
            <v>0</v>
          </cell>
          <cell r="Q1908">
            <v>0</v>
          </cell>
        </row>
        <row r="1909">
          <cell r="B1909" t="str">
            <v>천안공장제제3팀5111130</v>
          </cell>
          <cell r="C1909" t="str">
            <v>천안공장제제3팀</v>
          </cell>
          <cell r="D1909" t="str">
            <v>5111130</v>
          </cell>
          <cell r="E1909" t="str">
            <v>보험료-재고품(제조)</v>
          </cell>
          <cell r="F1909">
            <v>0</v>
          </cell>
          <cell r="G1909">
            <v>0</v>
          </cell>
          <cell r="H1909">
            <v>0</v>
          </cell>
          <cell r="I1909">
            <v>0</v>
          </cell>
          <cell r="J1909">
            <v>0</v>
          </cell>
          <cell r="K1909">
            <v>0</v>
          </cell>
          <cell r="L1909">
            <v>0</v>
          </cell>
          <cell r="M1909">
            <v>0</v>
          </cell>
          <cell r="N1909">
            <v>0</v>
          </cell>
          <cell r="O1909">
            <v>0</v>
          </cell>
          <cell r="P1909">
            <v>0</v>
          </cell>
          <cell r="Q1909">
            <v>0</v>
          </cell>
        </row>
        <row r="1910">
          <cell r="B1910" t="str">
            <v>천안공장제제3팀5111140</v>
          </cell>
          <cell r="C1910" t="str">
            <v>천안공장제제3팀</v>
          </cell>
          <cell r="D1910" t="str">
            <v>5111140</v>
          </cell>
          <cell r="E1910" t="str">
            <v/>
          </cell>
          <cell r="F1910">
            <v>0</v>
          </cell>
          <cell r="G1910">
            <v>0</v>
          </cell>
          <cell r="H1910">
            <v>0</v>
          </cell>
          <cell r="I1910">
            <v>0</v>
          </cell>
          <cell r="J1910">
            <v>0</v>
          </cell>
          <cell r="K1910">
            <v>0</v>
          </cell>
          <cell r="L1910">
            <v>0</v>
          </cell>
          <cell r="M1910">
            <v>0</v>
          </cell>
          <cell r="N1910">
            <v>0</v>
          </cell>
          <cell r="O1910">
            <v>0</v>
          </cell>
          <cell r="P1910">
            <v>0</v>
          </cell>
          <cell r="Q1910">
            <v>0</v>
          </cell>
        </row>
        <row r="1911">
          <cell r="B1911" t="str">
            <v>천안공장제제3팀5111150</v>
          </cell>
          <cell r="C1911" t="str">
            <v>천안공장제제3팀</v>
          </cell>
          <cell r="D1911" t="str">
            <v>5111150</v>
          </cell>
          <cell r="E1911" t="str">
            <v/>
          </cell>
          <cell r="F1911">
            <v>0</v>
          </cell>
          <cell r="G1911">
            <v>0</v>
          </cell>
          <cell r="H1911">
            <v>0</v>
          </cell>
          <cell r="I1911">
            <v>0</v>
          </cell>
          <cell r="J1911">
            <v>0</v>
          </cell>
          <cell r="K1911">
            <v>0</v>
          </cell>
          <cell r="L1911">
            <v>0</v>
          </cell>
          <cell r="M1911">
            <v>0</v>
          </cell>
          <cell r="N1911">
            <v>0</v>
          </cell>
          <cell r="O1911">
            <v>0</v>
          </cell>
          <cell r="P1911">
            <v>0</v>
          </cell>
          <cell r="Q1911">
            <v>0</v>
          </cell>
        </row>
        <row r="1912">
          <cell r="B1912" t="str">
            <v>천안공장제제3팀5111160</v>
          </cell>
          <cell r="C1912" t="str">
            <v>천안공장제제3팀</v>
          </cell>
          <cell r="D1912" t="str">
            <v>5111160</v>
          </cell>
          <cell r="E1912" t="str">
            <v>보험료-제보험(제조)</v>
          </cell>
          <cell r="F1912">
            <v>0</v>
          </cell>
          <cell r="G1912">
            <v>0</v>
          </cell>
          <cell r="H1912">
            <v>0</v>
          </cell>
          <cell r="I1912">
            <v>0</v>
          </cell>
          <cell r="J1912">
            <v>0</v>
          </cell>
          <cell r="K1912">
            <v>0</v>
          </cell>
          <cell r="L1912">
            <v>0</v>
          </cell>
          <cell r="M1912">
            <v>0</v>
          </cell>
          <cell r="N1912">
            <v>0</v>
          </cell>
          <cell r="O1912">
            <v>0</v>
          </cell>
          <cell r="P1912">
            <v>0</v>
          </cell>
          <cell r="Q1912">
            <v>0</v>
          </cell>
        </row>
        <row r="1913">
          <cell r="B1913" t="str">
            <v>천안공장제제3팀5111141</v>
          </cell>
          <cell r="C1913" t="str">
            <v>천안공장제제3팀</v>
          </cell>
          <cell r="D1913" t="str">
            <v>5111141</v>
          </cell>
          <cell r="E1913" t="str">
            <v/>
          </cell>
          <cell r="F1913">
            <v>0</v>
          </cell>
          <cell r="G1913">
            <v>0</v>
          </cell>
          <cell r="H1913">
            <v>0</v>
          </cell>
          <cell r="I1913">
            <v>0</v>
          </cell>
          <cell r="J1913">
            <v>0</v>
          </cell>
          <cell r="K1913">
            <v>0</v>
          </cell>
          <cell r="L1913">
            <v>0</v>
          </cell>
          <cell r="M1913">
            <v>0</v>
          </cell>
          <cell r="N1913">
            <v>0</v>
          </cell>
          <cell r="O1913">
            <v>0</v>
          </cell>
          <cell r="P1913">
            <v>0</v>
          </cell>
          <cell r="Q1913">
            <v>0</v>
          </cell>
        </row>
        <row r="1914">
          <cell r="B1914" t="str">
            <v>천안공장제제3팀5112110</v>
          </cell>
          <cell r="C1914" t="str">
            <v>천안공장제제3팀</v>
          </cell>
          <cell r="D1914" t="str">
            <v>5112110</v>
          </cell>
          <cell r="E1914" t="str">
            <v>접대비-교제비(제조)</v>
          </cell>
          <cell r="F1914">
            <v>0</v>
          </cell>
          <cell r="G1914">
            <v>0</v>
          </cell>
          <cell r="H1914">
            <v>0</v>
          </cell>
          <cell r="I1914">
            <v>0</v>
          </cell>
          <cell r="J1914">
            <v>0</v>
          </cell>
          <cell r="K1914">
            <v>0</v>
          </cell>
          <cell r="L1914">
            <v>0</v>
          </cell>
          <cell r="M1914">
            <v>0</v>
          </cell>
          <cell r="N1914">
            <v>0</v>
          </cell>
          <cell r="O1914">
            <v>0</v>
          </cell>
          <cell r="P1914">
            <v>0</v>
          </cell>
          <cell r="Q1914">
            <v>0</v>
          </cell>
        </row>
        <row r="1915">
          <cell r="B1915" t="str">
            <v>천안공장제제3팀5112120</v>
          </cell>
          <cell r="C1915" t="str">
            <v>천안공장제제3팀</v>
          </cell>
          <cell r="D1915" t="str">
            <v>5112120</v>
          </cell>
          <cell r="E1915" t="str">
            <v>접대비-사외경조비(제조)</v>
          </cell>
          <cell r="F1915">
            <v>0</v>
          </cell>
          <cell r="G1915">
            <v>0</v>
          </cell>
          <cell r="H1915">
            <v>0</v>
          </cell>
          <cell r="I1915">
            <v>0</v>
          </cell>
          <cell r="J1915">
            <v>0</v>
          </cell>
          <cell r="K1915">
            <v>0</v>
          </cell>
          <cell r="L1915">
            <v>0</v>
          </cell>
          <cell r="M1915">
            <v>0</v>
          </cell>
          <cell r="N1915">
            <v>0</v>
          </cell>
          <cell r="O1915">
            <v>0</v>
          </cell>
          <cell r="P1915">
            <v>0</v>
          </cell>
          <cell r="Q1915">
            <v>0</v>
          </cell>
        </row>
        <row r="1916">
          <cell r="B1916" t="str">
            <v>천안공장제제3팀5113110</v>
          </cell>
          <cell r="C1916" t="str">
            <v>천안공장제제3팀</v>
          </cell>
          <cell r="D1916" t="str">
            <v>5113110</v>
          </cell>
          <cell r="E1916" t="str">
            <v>경상연구개발비-품질검정비(제조)</v>
          </cell>
          <cell r="F1916">
            <v>0</v>
          </cell>
          <cell r="G1916">
            <v>0</v>
          </cell>
          <cell r="H1916">
            <v>0</v>
          </cell>
          <cell r="I1916">
            <v>0</v>
          </cell>
          <cell r="J1916">
            <v>0</v>
          </cell>
          <cell r="K1916">
            <v>0</v>
          </cell>
          <cell r="L1916">
            <v>0</v>
          </cell>
          <cell r="M1916">
            <v>0</v>
          </cell>
          <cell r="N1916">
            <v>0</v>
          </cell>
          <cell r="O1916">
            <v>0</v>
          </cell>
          <cell r="P1916">
            <v>0</v>
          </cell>
          <cell r="Q1916">
            <v>0</v>
          </cell>
        </row>
        <row r="1917">
          <cell r="B1917" t="str">
            <v>천안공장제제3팀5113120</v>
          </cell>
          <cell r="C1917" t="str">
            <v>천안공장제제3팀</v>
          </cell>
          <cell r="D1917" t="str">
            <v>5113120</v>
          </cell>
          <cell r="E1917" t="str">
            <v/>
          </cell>
          <cell r="F1917">
            <v>0</v>
          </cell>
          <cell r="G1917">
            <v>0</v>
          </cell>
          <cell r="H1917">
            <v>0</v>
          </cell>
          <cell r="I1917">
            <v>0</v>
          </cell>
          <cell r="J1917">
            <v>0</v>
          </cell>
          <cell r="K1917">
            <v>0</v>
          </cell>
          <cell r="L1917">
            <v>0</v>
          </cell>
          <cell r="M1917">
            <v>0</v>
          </cell>
          <cell r="N1917">
            <v>0</v>
          </cell>
          <cell r="O1917">
            <v>0</v>
          </cell>
          <cell r="P1917">
            <v>0</v>
          </cell>
          <cell r="Q1917">
            <v>0</v>
          </cell>
        </row>
        <row r="1918">
          <cell r="B1918" t="str">
            <v>천안공장제제3팀5113130</v>
          </cell>
          <cell r="C1918" t="str">
            <v>천안공장제제3팀</v>
          </cell>
          <cell r="D1918" t="str">
            <v>5113130</v>
          </cell>
          <cell r="E1918" t="str">
            <v>경상연구개발비-실험재료비_출고(제조)</v>
          </cell>
          <cell r="F1918">
            <v>0</v>
          </cell>
          <cell r="G1918">
            <v>0</v>
          </cell>
          <cell r="H1918">
            <v>0</v>
          </cell>
          <cell r="I1918">
            <v>0</v>
          </cell>
          <cell r="J1918">
            <v>0</v>
          </cell>
          <cell r="K1918">
            <v>0</v>
          </cell>
          <cell r="L1918">
            <v>0</v>
          </cell>
          <cell r="M1918">
            <v>0</v>
          </cell>
          <cell r="N1918">
            <v>0</v>
          </cell>
          <cell r="O1918">
            <v>0</v>
          </cell>
          <cell r="P1918">
            <v>0</v>
          </cell>
          <cell r="Q1918">
            <v>0</v>
          </cell>
        </row>
        <row r="1919">
          <cell r="B1919" t="str">
            <v>천안공장제제3팀5113140</v>
          </cell>
          <cell r="C1919" t="str">
            <v>천안공장제제3팀</v>
          </cell>
          <cell r="D1919" t="str">
            <v>5113140</v>
          </cell>
          <cell r="E1919" t="str">
            <v>경상연구개발비-실험시약비_출고(제조)</v>
          </cell>
          <cell r="F1919">
            <v>0</v>
          </cell>
          <cell r="G1919">
            <v>0</v>
          </cell>
          <cell r="H1919">
            <v>0</v>
          </cell>
          <cell r="I1919">
            <v>0</v>
          </cell>
          <cell r="J1919">
            <v>0</v>
          </cell>
          <cell r="K1919">
            <v>0</v>
          </cell>
          <cell r="L1919">
            <v>0</v>
          </cell>
          <cell r="M1919">
            <v>0</v>
          </cell>
          <cell r="N1919">
            <v>0</v>
          </cell>
          <cell r="O1919">
            <v>0</v>
          </cell>
          <cell r="P1919">
            <v>0</v>
          </cell>
          <cell r="Q1919">
            <v>0</v>
          </cell>
        </row>
        <row r="1920">
          <cell r="B1920" t="str">
            <v>천안공장제제3팀5113150</v>
          </cell>
          <cell r="C1920" t="str">
            <v>천안공장제제3팀</v>
          </cell>
          <cell r="D1920" t="str">
            <v>5113150</v>
          </cell>
          <cell r="E1920" t="str">
            <v>경상연구개발비-외부실험비(제조)</v>
          </cell>
          <cell r="F1920">
            <v>0</v>
          </cell>
          <cell r="G1920">
            <v>0</v>
          </cell>
          <cell r="H1920">
            <v>0</v>
          </cell>
          <cell r="I1920">
            <v>0</v>
          </cell>
          <cell r="J1920">
            <v>0</v>
          </cell>
          <cell r="K1920">
            <v>0</v>
          </cell>
          <cell r="L1920">
            <v>0</v>
          </cell>
          <cell r="M1920">
            <v>0</v>
          </cell>
          <cell r="N1920">
            <v>0</v>
          </cell>
          <cell r="O1920">
            <v>0</v>
          </cell>
          <cell r="P1920">
            <v>0</v>
          </cell>
          <cell r="Q1920">
            <v>0</v>
          </cell>
        </row>
        <row r="1921">
          <cell r="B1921" t="str">
            <v>천안공장제제3팀5113170</v>
          </cell>
          <cell r="C1921" t="str">
            <v>천안공장제제3팀</v>
          </cell>
          <cell r="D1921" t="str">
            <v>5113170</v>
          </cell>
          <cell r="E1921" t="str">
            <v>경상연구개발비-실험시약비(제조)</v>
          </cell>
          <cell r="F1921">
            <v>0</v>
          </cell>
          <cell r="G1921">
            <v>0</v>
          </cell>
          <cell r="H1921">
            <v>0</v>
          </cell>
          <cell r="I1921">
            <v>0</v>
          </cell>
          <cell r="J1921">
            <v>0</v>
          </cell>
          <cell r="K1921">
            <v>0</v>
          </cell>
          <cell r="L1921">
            <v>0</v>
          </cell>
          <cell r="M1921">
            <v>0</v>
          </cell>
          <cell r="N1921">
            <v>0</v>
          </cell>
          <cell r="O1921">
            <v>0</v>
          </cell>
          <cell r="P1921">
            <v>0</v>
          </cell>
          <cell r="Q1921">
            <v>0</v>
          </cell>
        </row>
        <row r="1922">
          <cell r="B1922" t="str">
            <v>천안공장제제3팀5113210</v>
          </cell>
          <cell r="C1922" t="str">
            <v>천안공장제제3팀</v>
          </cell>
          <cell r="D1922" t="str">
            <v>5113210</v>
          </cell>
          <cell r="E1922" t="str">
            <v>경상연구개발비-품질검정비_출고(제조)</v>
          </cell>
          <cell r="F1922">
            <v>0</v>
          </cell>
          <cell r="G1922">
            <v>0</v>
          </cell>
          <cell r="H1922">
            <v>0</v>
          </cell>
          <cell r="I1922">
            <v>0</v>
          </cell>
          <cell r="J1922">
            <v>0</v>
          </cell>
          <cell r="K1922">
            <v>0</v>
          </cell>
          <cell r="L1922">
            <v>0</v>
          </cell>
          <cell r="M1922">
            <v>0</v>
          </cell>
          <cell r="N1922">
            <v>0</v>
          </cell>
          <cell r="O1922">
            <v>0</v>
          </cell>
          <cell r="P1922">
            <v>0</v>
          </cell>
          <cell r="Q1922">
            <v>0</v>
          </cell>
        </row>
        <row r="1923">
          <cell r="B1923" t="str">
            <v>천안공장제제3팀5113160</v>
          </cell>
          <cell r="C1923" t="str">
            <v>천안공장제제3팀</v>
          </cell>
          <cell r="D1923" t="str">
            <v>5113160</v>
          </cell>
          <cell r="E1923" t="str">
            <v>경상연구개발비-실험재료비(제조)</v>
          </cell>
          <cell r="F1923">
            <v>0</v>
          </cell>
          <cell r="G1923">
            <v>0</v>
          </cell>
          <cell r="H1923">
            <v>0</v>
          </cell>
          <cell r="I1923">
            <v>0</v>
          </cell>
          <cell r="J1923">
            <v>0</v>
          </cell>
          <cell r="K1923">
            <v>0</v>
          </cell>
          <cell r="L1923">
            <v>0</v>
          </cell>
          <cell r="M1923">
            <v>0</v>
          </cell>
          <cell r="N1923">
            <v>0</v>
          </cell>
          <cell r="O1923">
            <v>0</v>
          </cell>
          <cell r="P1923">
            <v>0</v>
          </cell>
          <cell r="Q1923">
            <v>0</v>
          </cell>
        </row>
        <row r="1924">
          <cell r="B1924" t="str">
            <v>천안공장제제3팀5115110</v>
          </cell>
          <cell r="C1924" t="str">
            <v>천안공장제제3팀</v>
          </cell>
          <cell r="D1924" t="str">
            <v>5115110</v>
          </cell>
          <cell r="E1924" t="str">
            <v>운반비-운임(제조)</v>
          </cell>
          <cell r="F1924">
            <v>0</v>
          </cell>
          <cell r="G1924">
            <v>0</v>
          </cell>
          <cell r="H1924">
            <v>0</v>
          </cell>
          <cell r="I1924">
            <v>0</v>
          </cell>
          <cell r="J1924">
            <v>0</v>
          </cell>
          <cell r="K1924">
            <v>0</v>
          </cell>
          <cell r="L1924">
            <v>0</v>
          </cell>
          <cell r="M1924">
            <v>0</v>
          </cell>
          <cell r="N1924">
            <v>0</v>
          </cell>
          <cell r="O1924">
            <v>0</v>
          </cell>
          <cell r="P1924">
            <v>276560</v>
          </cell>
          <cell r="Q1924">
            <v>0</v>
          </cell>
        </row>
        <row r="1925">
          <cell r="B1925" t="str">
            <v>천안공장제제3팀5116110</v>
          </cell>
          <cell r="C1925" t="str">
            <v>천안공장제제3팀</v>
          </cell>
          <cell r="D1925" t="str">
            <v>5116110</v>
          </cell>
          <cell r="E1925" t="str">
            <v/>
          </cell>
          <cell r="F1925">
            <v>0</v>
          </cell>
          <cell r="G1925">
            <v>0</v>
          </cell>
          <cell r="H1925">
            <v>0</v>
          </cell>
          <cell r="I1925">
            <v>0</v>
          </cell>
          <cell r="J1925">
            <v>0</v>
          </cell>
          <cell r="K1925">
            <v>0</v>
          </cell>
          <cell r="L1925">
            <v>0</v>
          </cell>
          <cell r="M1925">
            <v>0</v>
          </cell>
          <cell r="N1925">
            <v>0</v>
          </cell>
          <cell r="O1925">
            <v>0</v>
          </cell>
          <cell r="P1925">
            <v>0</v>
          </cell>
          <cell r="Q1925">
            <v>0</v>
          </cell>
        </row>
        <row r="1926">
          <cell r="B1926" t="str">
            <v>천안공장제제3팀5116120</v>
          </cell>
          <cell r="C1926" t="str">
            <v>천안공장제제3팀</v>
          </cell>
          <cell r="D1926" t="str">
            <v>5116120</v>
          </cell>
          <cell r="E1926" t="str">
            <v/>
          </cell>
          <cell r="F1926">
            <v>0</v>
          </cell>
          <cell r="G1926">
            <v>0</v>
          </cell>
          <cell r="H1926">
            <v>0</v>
          </cell>
          <cell r="I1926">
            <v>0</v>
          </cell>
          <cell r="J1926">
            <v>0</v>
          </cell>
          <cell r="K1926">
            <v>0</v>
          </cell>
          <cell r="L1926">
            <v>0</v>
          </cell>
          <cell r="M1926">
            <v>0</v>
          </cell>
          <cell r="N1926">
            <v>0</v>
          </cell>
          <cell r="O1926">
            <v>0</v>
          </cell>
          <cell r="P1926">
            <v>0</v>
          </cell>
          <cell r="Q1926">
            <v>0</v>
          </cell>
        </row>
        <row r="1927">
          <cell r="B1927" t="str">
            <v>천안공장제제3팀5116130</v>
          </cell>
          <cell r="C1927" t="str">
            <v>천안공장제제3팀</v>
          </cell>
          <cell r="D1927" t="str">
            <v>5116130</v>
          </cell>
          <cell r="E1927" t="str">
            <v>차량비-유류비(제조)</v>
          </cell>
          <cell r="F1927">
            <v>0</v>
          </cell>
          <cell r="G1927">
            <v>0</v>
          </cell>
          <cell r="H1927">
            <v>0</v>
          </cell>
          <cell r="I1927">
            <v>0</v>
          </cell>
          <cell r="J1927">
            <v>0</v>
          </cell>
          <cell r="K1927">
            <v>0</v>
          </cell>
          <cell r="L1927">
            <v>0</v>
          </cell>
          <cell r="M1927">
            <v>0</v>
          </cell>
          <cell r="N1927">
            <v>0</v>
          </cell>
          <cell r="O1927">
            <v>0</v>
          </cell>
          <cell r="P1927">
            <v>0</v>
          </cell>
          <cell r="Q1927">
            <v>0</v>
          </cell>
        </row>
        <row r="1928">
          <cell r="B1928" t="str">
            <v>천안공장제제3팀5116140</v>
          </cell>
          <cell r="C1928" t="str">
            <v>천안공장제제3팀</v>
          </cell>
          <cell r="D1928" t="str">
            <v>5116140</v>
          </cell>
          <cell r="E1928" t="str">
            <v/>
          </cell>
          <cell r="F1928">
            <v>0</v>
          </cell>
          <cell r="G1928">
            <v>0</v>
          </cell>
          <cell r="H1928">
            <v>0</v>
          </cell>
          <cell r="I1928">
            <v>0</v>
          </cell>
          <cell r="J1928">
            <v>0</v>
          </cell>
          <cell r="K1928">
            <v>0</v>
          </cell>
          <cell r="L1928">
            <v>0</v>
          </cell>
          <cell r="M1928">
            <v>0</v>
          </cell>
          <cell r="N1928">
            <v>0</v>
          </cell>
          <cell r="O1928">
            <v>0</v>
          </cell>
          <cell r="P1928">
            <v>0</v>
          </cell>
          <cell r="Q1928">
            <v>0</v>
          </cell>
        </row>
        <row r="1929">
          <cell r="B1929" t="str">
            <v>천안공장제제3팀5116150</v>
          </cell>
          <cell r="C1929" t="str">
            <v>천안공장제제3팀</v>
          </cell>
          <cell r="D1929" t="str">
            <v>5116150</v>
          </cell>
          <cell r="E1929" t="str">
            <v>차량비-주행주차비(제조)</v>
          </cell>
          <cell r="F1929">
            <v>0</v>
          </cell>
          <cell r="G1929">
            <v>0</v>
          </cell>
          <cell r="H1929">
            <v>0</v>
          </cell>
          <cell r="I1929">
            <v>0</v>
          </cell>
          <cell r="J1929">
            <v>0</v>
          </cell>
          <cell r="K1929">
            <v>0</v>
          </cell>
          <cell r="L1929">
            <v>0</v>
          </cell>
          <cell r="M1929">
            <v>0</v>
          </cell>
          <cell r="N1929">
            <v>0</v>
          </cell>
          <cell r="O1929">
            <v>0</v>
          </cell>
          <cell r="P1929">
            <v>0</v>
          </cell>
          <cell r="Q1929">
            <v>0</v>
          </cell>
        </row>
        <row r="1930">
          <cell r="B1930" t="str">
            <v>천안공장제제3팀5116160</v>
          </cell>
          <cell r="C1930" t="str">
            <v>천안공장제제3팀</v>
          </cell>
          <cell r="D1930" t="str">
            <v>5116160</v>
          </cell>
          <cell r="E1930" t="str">
            <v/>
          </cell>
          <cell r="F1930">
            <v>0</v>
          </cell>
          <cell r="G1930">
            <v>0</v>
          </cell>
          <cell r="H1930">
            <v>0</v>
          </cell>
          <cell r="I1930">
            <v>0</v>
          </cell>
          <cell r="J1930">
            <v>0</v>
          </cell>
          <cell r="K1930">
            <v>0</v>
          </cell>
          <cell r="L1930">
            <v>0</v>
          </cell>
          <cell r="M1930">
            <v>0</v>
          </cell>
          <cell r="N1930">
            <v>0</v>
          </cell>
          <cell r="O1930">
            <v>0</v>
          </cell>
          <cell r="P1930">
            <v>0</v>
          </cell>
          <cell r="Q1930">
            <v>0</v>
          </cell>
        </row>
        <row r="1931">
          <cell r="B1931" t="str">
            <v>천안공장제제3팀5116111</v>
          </cell>
          <cell r="C1931" t="str">
            <v>천안공장제제3팀</v>
          </cell>
          <cell r="D1931" t="str">
            <v>5116111</v>
          </cell>
          <cell r="E1931" t="str">
            <v>차량비-관리비(제조)</v>
          </cell>
          <cell r="F1931">
            <v>0</v>
          </cell>
          <cell r="G1931">
            <v>0</v>
          </cell>
          <cell r="H1931">
            <v>0</v>
          </cell>
          <cell r="I1931">
            <v>0</v>
          </cell>
          <cell r="J1931">
            <v>0</v>
          </cell>
          <cell r="K1931">
            <v>0</v>
          </cell>
          <cell r="L1931">
            <v>0</v>
          </cell>
          <cell r="M1931">
            <v>0</v>
          </cell>
          <cell r="N1931">
            <v>0</v>
          </cell>
          <cell r="O1931">
            <v>0</v>
          </cell>
          <cell r="P1931">
            <v>0</v>
          </cell>
          <cell r="Q1931">
            <v>0</v>
          </cell>
        </row>
        <row r="1932">
          <cell r="B1932" t="str">
            <v>천안공장제제3팀5117110</v>
          </cell>
          <cell r="C1932" t="str">
            <v>천안공장제제3팀</v>
          </cell>
          <cell r="D1932" t="str">
            <v>5117110</v>
          </cell>
          <cell r="E1932" t="str">
            <v>홍보비-홍보비(제조)</v>
          </cell>
          <cell r="F1932">
            <v>0</v>
          </cell>
          <cell r="G1932">
            <v>0</v>
          </cell>
          <cell r="H1932">
            <v>0</v>
          </cell>
          <cell r="I1932">
            <v>0</v>
          </cell>
          <cell r="J1932">
            <v>0</v>
          </cell>
          <cell r="K1932">
            <v>0</v>
          </cell>
          <cell r="L1932">
            <v>0</v>
          </cell>
          <cell r="M1932">
            <v>0</v>
          </cell>
          <cell r="N1932">
            <v>0</v>
          </cell>
          <cell r="O1932">
            <v>0</v>
          </cell>
          <cell r="P1932">
            <v>0</v>
          </cell>
          <cell r="Q1932">
            <v>0</v>
          </cell>
        </row>
        <row r="1933">
          <cell r="B1933" t="str">
            <v>천안공장제제3팀5118110</v>
          </cell>
          <cell r="C1933" t="str">
            <v>천안공장제제3팀</v>
          </cell>
          <cell r="D1933" t="str">
            <v>5118110</v>
          </cell>
          <cell r="E1933" t="str">
            <v/>
          </cell>
          <cell r="F1933">
            <v>0</v>
          </cell>
          <cell r="G1933">
            <v>0</v>
          </cell>
          <cell r="H1933">
            <v>0</v>
          </cell>
          <cell r="I1933">
            <v>0</v>
          </cell>
          <cell r="J1933">
            <v>0</v>
          </cell>
          <cell r="K1933">
            <v>0</v>
          </cell>
          <cell r="L1933">
            <v>0</v>
          </cell>
          <cell r="M1933">
            <v>0</v>
          </cell>
          <cell r="N1933">
            <v>0</v>
          </cell>
          <cell r="O1933">
            <v>0</v>
          </cell>
          <cell r="P1933">
            <v>0</v>
          </cell>
          <cell r="Q1933">
            <v>0</v>
          </cell>
        </row>
        <row r="1934">
          <cell r="B1934" t="str">
            <v>천안공장제제3팀5118120</v>
          </cell>
          <cell r="C1934" t="str">
            <v>천안공장제제3팀</v>
          </cell>
          <cell r="D1934" t="str">
            <v>5118120</v>
          </cell>
          <cell r="E1934" t="str">
            <v/>
          </cell>
          <cell r="F1934">
            <v>0</v>
          </cell>
          <cell r="G1934">
            <v>0</v>
          </cell>
          <cell r="H1934">
            <v>0</v>
          </cell>
          <cell r="I1934">
            <v>0</v>
          </cell>
          <cell r="J1934">
            <v>0</v>
          </cell>
          <cell r="K1934">
            <v>0</v>
          </cell>
          <cell r="L1934">
            <v>0</v>
          </cell>
          <cell r="M1934">
            <v>0</v>
          </cell>
          <cell r="N1934">
            <v>0</v>
          </cell>
          <cell r="O1934">
            <v>0</v>
          </cell>
          <cell r="P1934">
            <v>0</v>
          </cell>
          <cell r="Q1934">
            <v>0</v>
          </cell>
        </row>
        <row r="1935">
          <cell r="B1935" t="str">
            <v>천안공장제제3팀5118130</v>
          </cell>
          <cell r="C1935" t="str">
            <v>천안공장제제3팀</v>
          </cell>
          <cell r="D1935" t="str">
            <v>5118130</v>
          </cell>
          <cell r="E1935" t="str">
            <v>교육훈련비-사외교육훈련비(제조)</v>
          </cell>
          <cell r="F1935">
            <v>0</v>
          </cell>
          <cell r="G1935">
            <v>0</v>
          </cell>
          <cell r="H1935">
            <v>0</v>
          </cell>
          <cell r="I1935">
            <v>0</v>
          </cell>
          <cell r="J1935">
            <v>0</v>
          </cell>
          <cell r="K1935">
            <v>0</v>
          </cell>
          <cell r="L1935">
            <v>0</v>
          </cell>
          <cell r="M1935">
            <v>0</v>
          </cell>
          <cell r="N1935">
            <v>0</v>
          </cell>
          <cell r="O1935">
            <v>0</v>
          </cell>
          <cell r="P1935">
            <v>0</v>
          </cell>
          <cell r="Q1935">
            <v>0</v>
          </cell>
        </row>
        <row r="1936">
          <cell r="B1936" t="str">
            <v>천안공장제제3팀5118140</v>
          </cell>
          <cell r="C1936" t="str">
            <v>천안공장제제3팀</v>
          </cell>
          <cell r="D1936" t="str">
            <v>5118140</v>
          </cell>
          <cell r="E1936" t="str">
            <v/>
          </cell>
          <cell r="F1936">
            <v>0</v>
          </cell>
          <cell r="G1936">
            <v>0</v>
          </cell>
          <cell r="H1936">
            <v>0</v>
          </cell>
          <cell r="I1936">
            <v>0</v>
          </cell>
          <cell r="J1936">
            <v>0</v>
          </cell>
          <cell r="K1936">
            <v>0</v>
          </cell>
          <cell r="L1936">
            <v>0</v>
          </cell>
          <cell r="M1936">
            <v>0</v>
          </cell>
          <cell r="N1936">
            <v>0</v>
          </cell>
          <cell r="O1936">
            <v>0</v>
          </cell>
          <cell r="P1936">
            <v>0</v>
          </cell>
          <cell r="Q1936">
            <v>0</v>
          </cell>
        </row>
        <row r="1937">
          <cell r="B1937" t="str">
            <v>천안공장제제3팀5118150</v>
          </cell>
          <cell r="C1937" t="str">
            <v>천안공장제제3팀</v>
          </cell>
          <cell r="D1937" t="str">
            <v>5118150</v>
          </cell>
          <cell r="E1937" t="str">
            <v/>
          </cell>
          <cell r="F1937">
            <v>0</v>
          </cell>
          <cell r="G1937">
            <v>0</v>
          </cell>
          <cell r="H1937">
            <v>0</v>
          </cell>
          <cell r="I1937">
            <v>0</v>
          </cell>
          <cell r="J1937">
            <v>0</v>
          </cell>
          <cell r="K1937">
            <v>0</v>
          </cell>
          <cell r="L1937">
            <v>0</v>
          </cell>
          <cell r="M1937">
            <v>0</v>
          </cell>
          <cell r="N1937">
            <v>0</v>
          </cell>
          <cell r="O1937">
            <v>0</v>
          </cell>
          <cell r="P1937">
            <v>0</v>
          </cell>
          <cell r="Q1937">
            <v>0</v>
          </cell>
        </row>
        <row r="1938">
          <cell r="B1938" t="str">
            <v>천안공장제제3팀5130110</v>
          </cell>
          <cell r="C1938" t="str">
            <v>천안공장제제3팀</v>
          </cell>
          <cell r="D1938" t="str">
            <v>5130110</v>
          </cell>
          <cell r="E1938" t="str">
            <v/>
          </cell>
          <cell r="F1938">
            <v>0</v>
          </cell>
          <cell r="G1938">
            <v>0</v>
          </cell>
          <cell r="H1938">
            <v>0</v>
          </cell>
          <cell r="I1938">
            <v>0</v>
          </cell>
          <cell r="J1938">
            <v>0</v>
          </cell>
          <cell r="K1938">
            <v>0</v>
          </cell>
          <cell r="L1938">
            <v>0</v>
          </cell>
          <cell r="M1938">
            <v>0</v>
          </cell>
          <cell r="N1938">
            <v>0</v>
          </cell>
          <cell r="O1938">
            <v>0</v>
          </cell>
          <cell r="P1938">
            <v>0</v>
          </cell>
          <cell r="Q1938">
            <v>0</v>
          </cell>
        </row>
        <row r="1939">
          <cell r="B1939" t="str">
            <v>천안공장제제3팀5130120</v>
          </cell>
          <cell r="C1939" t="str">
            <v>천안공장제제3팀</v>
          </cell>
          <cell r="D1939" t="str">
            <v>5130120</v>
          </cell>
          <cell r="E1939" t="str">
            <v>사업진행비-사업진행비(제조)</v>
          </cell>
          <cell r="F1939">
            <v>0</v>
          </cell>
          <cell r="G1939">
            <v>0</v>
          </cell>
          <cell r="H1939">
            <v>0</v>
          </cell>
          <cell r="I1939">
            <v>0</v>
          </cell>
          <cell r="J1939">
            <v>0</v>
          </cell>
          <cell r="K1939">
            <v>0</v>
          </cell>
          <cell r="L1939">
            <v>0</v>
          </cell>
          <cell r="M1939">
            <v>0</v>
          </cell>
          <cell r="N1939">
            <v>0</v>
          </cell>
          <cell r="O1939">
            <v>0</v>
          </cell>
          <cell r="P1939">
            <v>0</v>
          </cell>
          <cell r="Q1939">
            <v>0</v>
          </cell>
        </row>
        <row r="1940">
          <cell r="B1940" t="str">
            <v>천안공장제제3팀5119110</v>
          </cell>
          <cell r="C1940" t="str">
            <v>천안공장제제3팀</v>
          </cell>
          <cell r="D1940" t="str">
            <v>5119110</v>
          </cell>
          <cell r="E1940" t="str">
            <v>도서문구비-도서비(제조)</v>
          </cell>
          <cell r="F1940">
            <v>0</v>
          </cell>
          <cell r="G1940">
            <v>0</v>
          </cell>
          <cell r="H1940">
            <v>0</v>
          </cell>
          <cell r="I1940">
            <v>0</v>
          </cell>
          <cell r="J1940">
            <v>0</v>
          </cell>
          <cell r="K1940">
            <v>0</v>
          </cell>
          <cell r="L1940">
            <v>0</v>
          </cell>
          <cell r="M1940">
            <v>0</v>
          </cell>
          <cell r="N1940">
            <v>0</v>
          </cell>
          <cell r="O1940">
            <v>0</v>
          </cell>
          <cell r="P1940">
            <v>0</v>
          </cell>
          <cell r="Q1940">
            <v>0</v>
          </cell>
        </row>
        <row r="1941">
          <cell r="B1941" t="str">
            <v>천안공장제제3팀5119120</v>
          </cell>
          <cell r="C1941" t="str">
            <v>천안공장제제3팀</v>
          </cell>
          <cell r="D1941" t="str">
            <v>5119120</v>
          </cell>
          <cell r="E1941" t="str">
            <v/>
          </cell>
          <cell r="F1941">
            <v>0</v>
          </cell>
          <cell r="G1941">
            <v>0</v>
          </cell>
          <cell r="H1941">
            <v>0</v>
          </cell>
          <cell r="I1941">
            <v>0</v>
          </cell>
          <cell r="J1941">
            <v>0</v>
          </cell>
          <cell r="K1941">
            <v>0</v>
          </cell>
          <cell r="L1941">
            <v>0</v>
          </cell>
          <cell r="M1941">
            <v>0</v>
          </cell>
          <cell r="N1941">
            <v>0</v>
          </cell>
          <cell r="O1941">
            <v>0</v>
          </cell>
          <cell r="P1941">
            <v>0</v>
          </cell>
          <cell r="Q1941">
            <v>0</v>
          </cell>
        </row>
        <row r="1942">
          <cell r="B1942" t="str">
            <v>천안공장제제3팀5119130</v>
          </cell>
          <cell r="C1942" t="str">
            <v>천안공장제제3팀</v>
          </cell>
          <cell r="D1942" t="str">
            <v>5119130</v>
          </cell>
          <cell r="E1942" t="str">
            <v/>
          </cell>
          <cell r="F1942">
            <v>0</v>
          </cell>
          <cell r="G1942">
            <v>0</v>
          </cell>
          <cell r="H1942">
            <v>0</v>
          </cell>
          <cell r="I1942">
            <v>0</v>
          </cell>
          <cell r="J1942">
            <v>0</v>
          </cell>
          <cell r="K1942">
            <v>0</v>
          </cell>
          <cell r="L1942">
            <v>0</v>
          </cell>
          <cell r="M1942">
            <v>0</v>
          </cell>
          <cell r="N1942">
            <v>0</v>
          </cell>
          <cell r="O1942">
            <v>0</v>
          </cell>
          <cell r="P1942">
            <v>0</v>
          </cell>
          <cell r="Q1942">
            <v>0</v>
          </cell>
        </row>
        <row r="1943">
          <cell r="B1943" t="str">
            <v>천안공장제제3팀5119140</v>
          </cell>
          <cell r="C1943" t="str">
            <v>천안공장제제3팀</v>
          </cell>
          <cell r="D1943" t="str">
            <v>5119140</v>
          </cell>
          <cell r="E1943" t="str">
            <v/>
          </cell>
          <cell r="F1943">
            <v>0</v>
          </cell>
          <cell r="G1943">
            <v>0</v>
          </cell>
          <cell r="H1943">
            <v>0</v>
          </cell>
          <cell r="I1943">
            <v>0</v>
          </cell>
          <cell r="J1943">
            <v>0</v>
          </cell>
          <cell r="K1943">
            <v>0</v>
          </cell>
          <cell r="L1943">
            <v>0</v>
          </cell>
          <cell r="M1943">
            <v>0</v>
          </cell>
          <cell r="N1943">
            <v>0</v>
          </cell>
          <cell r="O1943">
            <v>0</v>
          </cell>
          <cell r="P1943">
            <v>0</v>
          </cell>
          <cell r="Q1943">
            <v>0</v>
          </cell>
        </row>
        <row r="1944">
          <cell r="B1944" t="str">
            <v>천안공장제제3팀5119150</v>
          </cell>
          <cell r="C1944" t="str">
            <v>천안공장제제3팀</v>
          </cell>
          <cell r="D1944" t="str">
            <v>5119150</v>
          </cell>
          <cell r="E1944" t="str">
            <v>도서문구비-사무용품비(제조)</v>
          </cell>
          <cell r="F1944">
            <v>0</v>
          </cell>
          <cell r="G1944">
            <v>0</v>
          </cell>
          <cell r="H1944">
            <v>0</v>
          </cell>
          <cell r="I1944">
            <v>0</v>
          </cell>
          <cell r="J1944">
            <v>0</v>
          </cell>
          <cell r="K1944">
            <v>0</v>
          </cell>
          <cell r="L1944">
            <v>0</v>
          </cell>
          <cell r="M1944">
            <v>0</v>
          </cell>
          <cell r="N1944">
            <v>0</v>
          </cell>
          <cell r="O1944">
            <v>0</v>
          </cell>
          <cell r="P1944">
            <v>0</v>
          </cell>
          <cell r="Q1944">
            <v>0</v>
          </cell>
        </row>
        <row r="1945">
          <cell r="B1945" t="str">
            <v>천안공장제제3팀5119160</v>
          </cell>
          <cell r="C1945" t="str">
            <v>천안공장제제3팀</v>
          </cell>
          <cell r="D1945" t="str">
            <v>5119160</v>
          </cell>
          <cell r="E1945" t="str">
            <v/>
          </cell>
          <cell r="F1945">
            <v>0</v>
          </cell>
          <cell r="G1945">
            <v>0</v>
          </cell>
          <cell r="H1945">
            <v>0</v>
          </cell>
          <cell r="I1945">
            <v>0</v>
          </cell>
          <cell r="J1945">
            <v>0</v>
          </cell>
          <cell r="K1945">
            <v>0</v>
          </cell>
          <cell r="L1945">
            <v>0</v>
          </cell>
          <cell r="M1945">
            <v>0</v>
          </cell>
          <cell r="N1945">
            <v>0</v>
          </cell>
          <cell r="O1945">
            <v>0</v>
          </cell>
          <cell r="P1945">
            <v>0</v>
          </cell>
          <cell r="Q1945">
            <v>0</v>
          </cell>
        </row>
        <row r="1946">
          <cell r="B1946" t="str">
            <v>천안공장제제3팀5119121</v>
          </cell>
          <cell r="C1946" t="str">
            <v>천안공장제제3팀</v>
          </cell>
          <cell r="D1946" t="str">
            <v>5119121</v>
          </cell>
          <cell r="E1946" t="str">
            <v>도서문구비-정기구독료(제조)</v>
          </cell>
          <cell r="F1946">
            <v>0</v>
          </cell>
          <cell r="G1946">
            <v>0</v>
          </cell>
          <cell r="H1946">
            <v>0</v>
          </cell>
          <cell r="I1946">
            <v>0</v>
          </cell>
          <cell r="J1946">
            <v>0</v>
          </cell>
          <cell r="K1946">
            <v>0</v>
          </cell>
          <cell r="L1946">
            <v>0</v>
          </cell>
          <cell r="M1946">
            <v>0</v>
          </cell>
          <cell r="N1946">
            <v>0</v>
          </cell>
          <cell r="O1946">
            <v>0</v>
          </cell>
          <cell r="P1946">
            <v>0</v>
          </cell>
          <cell r="Q1946">
            <v>0</v>
          </cell>
        </row>
        <row r="1947">
          <cell r="B1947" t="str">
            <v>천안공장제제3팀5119151</v>
          </cell>
          <cell r="C1947" t="str">
            <v>천안공장제제3팀</v>
          </cell>
          <cell r="D1947" t="str">
            <v>5119151</v>
          </cell>
          <cell r="E1947" t="str">
            <v>도서문구비-사무용품비_출고(제조)</v>
          </cell>
          <cell r="F1947">
            <v>0</v>
          </cell>
          <cell r="G1947">
            <v>0</v>
          </cell>
          <cell r="H1947">
            <v>0</v>
          </cell>
          <cell r="I1947">
            <v>0</v>
          </cell>
          <cell r="J1947">
            <v>0</v>
          </cell>
          <cell r="K1947">
            <v>0</v>
          </cell>
          <cell r="L1947">
            <v>0</v>
          </cell>
          <cell r="M1947">
            <v>0</v>
          </cell>
          <cell r="N1947">
            <v>0</v>
          </cell>
          <cell r="O1947">
            <v>0</v>
          </cell>
          <cell r="P1947">
            <v>0</v>
          </cell>
          <cell r="Q1947">
            <v>0</v>
          </cell>
        </row>
        <row r="1948">
          <cell r="B1948" t="str">
            <v>천안공장제제3팀5120110</v>
          </cell>
          <cell r="C1948" t="str">
            <v>천안공장제제3팀</v>
          </cell>
          <cell r="D1948" t="str">
            <v>5120110</v>
          </cell>
          <cell r="E1948" t="str">
            <v>소모품비-소모성기구비(제조)</v>
          </cell>
          <cell r="F1948">
            <v>2200000</v>
          </cell>
          <cell r="G1948">
            <v>0</v>
          </cell>
          <cell r="H1948">
            <v>0</v>
          </cell>
          <cell r="I1948">
            <v>9374800</v>
          </cell>
          <cell r="J1948">
            <v>0</v>
          </cell>
          <cell r="K1948">
            <v>0</v>
          </cell>
          <cell r="L1948">
            <v>0</v>
          </cell>
          <cell r="M1948">
            <v>0</v>
          </cell>
          <cell r="N1948">
            <v>733000</v>
          </cell>
          <cell r="O1948">
            <v>0</v>
          </cell>
          <cell r="P1948">
            <v>280000</v>
          </cell>
          <cell r="Q1948">
            <v>420000</v>
          </cell>
        </row>
        <row r="1949">
          <cell r="B1949" t="str">
            <v>천안공장제제3팀5120140</v>
          </cell>
          <cell r="C1949" t="str">
            <v>천안공장제제3팀</v>
          </cell>
          <cell r="D1949" t="str">
            <v>5120140</v>
          </cell>
          <cell r="E1949" t="str">
            <v>소모품비-소모성소모품비(제조)</v>
          </cell>
          <cell r="F1949">
            <v>17242480</v>
          </cell>
          <cell r="G1949">
            <v>25600988</v>
          </cell>
          <cell r="H1949">
            <v>22703350</v>
          </cell>
          <cell r="I1949">
            <v>41308522</v>
          </cell>
          <cell r="J1949">
            <v>41423300</v>
          </cell>
          <cell r="K1949">
            <v>14441160</v>
          </cell>
          <cell r="L1949">
            <v>31947890</v>
          </cell>
          <cell r="M1949">
            <v>21590936</v>
          </cell>
          <cell r="N1949">
            <v>19995350</v>
          </cell>
          <cell r="O1949">
            <v>6308080</v>
          </cell>
          <cell r="P1949">
            <v>25893020</v>
          </cell>
          <cell r="Q1949">
            <v>18474980</v>
          </cell>
        </row>
        <row r="1950">
          <cell r="B1950" t="str">
            <v>천안공장제제3팀5120130</v>
          </cell>
          <cell r="C1950" t="str">
            <v>천안공장제제3팀</v>
          </cell>
          <cell r="D1950" t="str">
            <v>5120130</v>
          </cell>
          <cell r="E1950" t="str">
            <v>소모품비-소모성잡품비(제조)</v>
          </cell>
          <cell r="F1950">
            <v>0</v>
          </cell>
          <cell r="G1950">
            <v>0</v>
          </cell>
          <cell r="H1950">
            <v>0</v>
          </cell>
          <cell r="I1950">
            <v>0</v>
          </cell>
          <cell r="J1950">
            <v>0</v>
          </cell>
          <cell r="K1950">
            <v>0</v>
          </cell>
          <cell r="L1950">
            <v>0</v>
          </cell>
          <cell r="M1950">
            <v>0</v>
          </cell>
          <cell r="N1950">
            <v>0</v>
          </cell>
          <cell r="O1950">
            <v>0</v>
          </cell>
          <cell r="P1950">
            <v>0</v>
          </cell>
          <cell r="Q1950">
            <v>0</v>
          </cell>
        </row>
        <row r="1951">
          <cell r="B1951" t="str">
            <v>천안공장제제3팀5120120</v>
          </cell>
          <cell r="C1951" t="str">
            <v>천안공장제제3팀</v>
          </cell>
          <cell r="D1951" t="str">
            <v>5120120</v>
          </cell>
          <cell r="E1951" t="str">
            <v>소모품비-소모성소모품비_출고(제조)</v>
          </cell>
          <cell r="F1951">
            <v>3266496</v>
          </cell>
          <cell r="G1951">
            <v>7681939</v>
          </cell>
          <cell r="H1951">
            <v>7526996</v>
          </cell>
          <cell r="I1951">
            <v>13399695</v>
          </cell>
          <cell r="J1951">
            <v>4170294</v>
          </cell>
          <cell r="K1951">
            <v>16899499</v>
          </cell>
          <cell r="L1951">
            <v>13532199</v>
          </cell>
          <cell r="M1951">
            <v>13045171</v>
          </cell>
          <cell r="N1951">
            <v>4569349</v>
          </cell>
          <cell r="O1951">
            <v>3972657</v>
          </cell>
          <cell r="P1951">
            <v>3073683</v>
          </cell>
          <cell r="Q1951">
            <v>20433761</v>
          </cell>
        </row>
        <row r="1952">
          <cell r="B1952" t="str">
            <v>천안공장제제3팀5121110</v>
          </cell>
          <cell r="C1952" t="str">
            <v>천안공장제제3팀</v>
          </cell>
          <cell r="D1952" t="str">
            <v>5121110</v>
          </cell>
          <cell r="E1952" t="str">
            <v>지급수수료(제조)</v>
          </cell>
          <cell r="F1952">
            <v>0</v>
          </cell>
          <cell r="G1952">
            <v>0</v>
          </cell>
          <cell r="H1952">
            <v>0</v>
          </cell>
          <cell r="I1952">
            <v>0</v>
          </cell>
          <cell r="J1952">
            <v>0</v>
          </cell>
          <cell r="K1952">
            <v>0</v>
          </cell>
          <cell r="L1952">
            <v>0</v>
          </cell>
          <cell r="M1952">
            <v>0</v>
          </cell>
          <cell r="N1952">
            <v>0</v>
          </cell>
          <cell r="O1952">
            <v>0</v>
          </cell>
          <cell r="P1952">
            <v>0</v>
          </cell>
          <cell r="Q1952">
            <v>0</v>
          </cell>
        </row>
        <row r="1953">
          <cell r="B1953" t="str">
            <v>천안공장제제3팀5121120</v>
          </cell>
          <cell r="C1953" t="str">
            <v>천안공장제제3팀</v>
          </cell>
          <cell r="D1953" t="str">
            <v>5121120</v>
          </cell>
          <cell r="E1953" t="str">
            <v/>
          </cell>
          <cell r="F1953">
            <v>0</v>
          </cell>
          <cell r="G1953">
            <v>0</v>
          </cell>
          <cell r="H1953">
            <v>0</v>
          </cell>
          <cell r="I1953">
            <v>0</v>
          </cell>
          <cell r="J1953">
            <v>0</v>
          </cell>
          <cell r="K1953">
            <v>0</v>
          </cell>
          <cell r="L1953">
            <v>0</v>
          </cell>
          <cell r="M1953">
            <v>0</v>
          </cell>
          <cell r="N1953">
            <v>0</v>
          </cell>
          <cell r="O1953">
            <v>0</v>
          </cell>
          <cell r="P1953">
            <v>0</v>
          </cell>
          <cell r="Q1953">
            <v>0</v>
          </cell>
        </row>
        <row r="1954">
          <cell r="B1954" t="str">
            <v>천안공장제제3팀5121140</v>
          </cell>
          <cell r="C1954" t="str">
            <v>천안공장제제3팀</v>
          </cell>
          <cell r="D1954" t="str">
            <v>5121140</v>
          </cell>
          <cell r="E1954" t="str">
            <v>외주가공수수료(제조)</v>
          </cell>
          <cell r="F1954">
            <v>0</v>
          </cell>
          <cell r="G1954">
            <v>0</v>
          </cell>
          <cell r="H1954">
            <v>0</v>
          </cell>
          <cell r="I1954">
            <v>0</v>
          </cell>
          <cell r="J1954">
            <v>0</v>
          </cell>
          <cell r="K1954">
            <v>0</v>
          </cell>
          <cell r="L1954">
            <v>0</v>
          </cell>
          <cell r="M1954">
            <v>0</v>
          </cell>
          <cell r="N1954">
            <v>0</v>
          </cell>
          <cell r="O1954">
            <v>0</v>
          </cell>
          <cell r="P1954">
            <v>0</v>
          </cell>
          <cell r="Q1954">
            <v>0</v>
          </cell>
        </row>
        <row r="1955">
          <cell r="B1955" t="str">
            <v>천안공장제제3팀5121150</v>
          </cell>
          <cell r="C1955" t="str">
            <v>천안공장제제3팀</v>
          </cell>
          <cell r="D1955" t="str">
            <v>5121150</v>
          </cell>
          <cell r="E1955" t="str">
            <v>제수수료(제조)</v>
          </cell>
          <cell r="F1955">
            <v>0</v>
          </cell>
          <cell r="G1955">
            <v>0</v>
          </cell>
          <cell r="H1955">
            <v>0</v>
          </cell>
          <cell r="I1955">
            <v>0</v>
          </cell>
          <cell r="J1955">
            <v>0</v>
          </cell>
          <cell r="K1955">
            <v>0</v>
          </cell>
          <cell r="L1955">
            <v>0</v>
          </cell>
          <cell r="M1955">
            <v>0</v>
          </cell>
          <cell r="N1955">
            <v>0</v>
          </cell>
          <cell r="O1955">
            <v>0</v>
          </cell>
          <cell r="P1955">
            <v>0</v>
          </cell>
          <cell r="Q1955">
            <v>0</v>
          </cell>
        </row>
        <row r="1956">
          <cell r="B1956" t="str">
            <v>천안공장제제3팀5122110</v>
          </cell>
          <cell r="C1956" t="str">
            <v>천안공장제제3팀</v>
          </cell>
          <cell r="D1956" t="str">
            <v>5122110</v>
          </cell>
          <cell r="E1956" t="str">
            <v>용역비-제품(제조)</v>
          </cell>
          <cell r="F1956">
            <v>90453040</v>
          </cell>
          <cell r="G1956">
            <v>55074120</v>
          </cell>
          <cell r="H1956">
            <v>82854620</v>
          </cell>
          <cell r="I1956">
            <v>77018280</v>
          </cell>
          <cell r="J1956">
            <v>74955230</v>
          </cell>
          <cell r="K1956">
            <v>66492020</v>
          </cell>
          <cell r="L1956">
            <v>59418160</v>
          </cell>
          <cell r="M1956">
            <v>67998930</v>
          </cell>
          <cell r="N1956">
            <v>63804250</v>
          </cell>
          <cell r="O1956">
            <v>75893970</v>
          </cell>
          <cell r="P1956">
            <v>75405490</v>
          </cell>
          <cell r="Q1956">
            <v>51646850</v>
          </cell>
        </row>
        <row r="1957">
          <cell r="B1957" t="str">
            <v>천안공장제제3팀5122120</v>
          </cell>
          <cell r="C1957" t="str">
            <v>천안공장제제3팀</v>
          </cell>
          <cell r="D1957" t="str">
            <v>5122120</v>
          </cell>
          <cell r="E1957" t="str">
            <v>용역비-전산(제조)</v>
          </cell>
          <cell r="F1957">
            <v>0</v>
          </cell>
          <cell r="G1957">
            <v>0</v>
          </cell>
          <cell r="H1957">
            <v>0</v>
          </cell>
          <cell r="I1957">
            <v>0</v>
          </cell>
          <cell r="J1957">
            <v>0</v>
          </cell>
          <cell r="K1957">
            <v>0</v>
          </cell>
          <cell r="L1957">
            <v>0</v>
          </cell>
          <cell r="M1957">
            <v>0</v>
          </cell>
          <cell r="N1957">
            <v>0</v>
          </cell>
          <cell r="O1957">
            <v>0</v>
          </cell>
          <cell r="P1957">
            <v>0</v>
          </cell>
          <cell r="Q1957">
            <v>0</v>
          </cell>
        </row>
        <row r="1958">
          <cell r="B1958" t="str">
            <v>천안공장제제3팀5122130</v>
          </cell>
          <cell r="C1958" t="str">
            <v>천안공장제제3팀</v>
          </cell>
          <cell r="D1958" t="str">
            <v>5122130</v>
          </cell>
          <cell r="E1958" t="str">
            <v>용역비-시설관리비(제조)</v>
          </cell>
          <cell r="F1958">
            <v>0</v>
          </cell>
          <cell r="G1958">
            <v>0</v>
          </cell>
          <cell r="H1958">
            <v>0</v>
          </cell>
          <cell r="I1958">
            <v>0</v>
          </cell>
          <cell r="J1958">
            <v>0</v>
          </cell>
          <cell r="K1958">
            <v>0</v>
          </cell>
          <cell r="L1958">
            <v>0</v>
          </cell>
          <cell r="M1958">
            <v>0</v>
          </cell>
          <cell r="N1958">
            <v>0</v>
          </cell>
          <cell r="O1958">
            <v>0</v>
          </cell>
          <cell r="P1958">
            <v>0</v>
          </cell>
          <cell r="Q1958">
            <v>0</v>
          </cell>
        </row>
        <row r="1959">
          <cell r="B1959" t="str">
            <v>천안공장제제3팀5122140</v>
          </cell>
          <cell r="C1959" t="str">
            <v>천안공장제제3팀</v>
          </cell>
          <cell r="D1959" t="str">
            <v>5122140</v>
          </cell>
          <cell r="E1959" t="str">
            <v>용역비-기타(제조)</v>
          </cell>
          <cell r="F1959">
            <v>0</v>
          </cell>
          <cell r="G1959">
            <v>0</v>
          </cell>
          <cell r="H1959">
            <v>0</v>
          </cell>
          <cell r="I1959">
            <v>0</v>
          </cell>
          <cell r="J1959">
            <v>0</v>
          </cell>
          <cell r="K1959">
            <v>0</v>
          </cell>
          <cell r="L1959">
            <v>0</v>
          </cell>
          <cell r="M1959">
            <v>0</v>
          </cell>
          <cell r="N1959">
            <v>0</v>
          </cell>
          <cell r="O1959">
            <v>0</v>
          </cell>
          <cell r="P1959">
            <v>0</v>
          </cell>
          <cell r="Q1959">
            <v>0</v>
          </cell>
        </row>
        <row r="1960">
          <cell r="B1960" t="str">
            <v>천안공장제제3팀5123110</v>
          </cell>
          <cell r="C1960" t="str">
            <v>천안공장제제3팀</v>
          </cell>
          <cell r="D1960" t="str">
            <v>5123110</v>
          </cell>
          <cell r="E1960" t="str">
            <v/>
          </cell>
          <cell r="F1960">
            <v>0</v>
          </cell>
          <cell r="G1960">
            <v>0</v>
          </cell>
          <cell r="H1960">
            <v>0</v>
          </cell>
          <cell r="I1960">
            <v>0</v>
          </cell>
          <cell r="J1960">
            <v>0</v>
          </cell>
          <cell r="K1960">
            <v>0</v>
          </cell>
          <cell r="L1960">
            <v>0</v>
          </cell>
          <cell r="M1960">
            <v>0</v>
          </cell>
          <cell r="N1960">
            <v>0</v>
          </cell>
          <cell r="O1960">
            <v>0</v>
          </cell>
          <cell r="P1960">
            <v>0</v>
          </cell>
          <cell r="Q1960">
            <v>0</v>
          </cell>
        </row>
        <row r="1961">
          <cell r="B1961" t="str">
            <v>천안공장제제3팀5123120</v>
          </cell>
          <cell r="C1961" t="str">
            <v>천안공장제제3팀</v>
          </cell>
          <cell r="D1961" t="str">
            <v>5123120</v>
          </cell>
          <cell r="E1961" t="str">
            <v>잡비-환경미화비(제조)</v>
          </cell>
          <cell r="F1961">
            <v>0</v>
          </cell>
          <cell r="G1961">
            <v>0</v>
          </cell>
          <cell r="H1961">
            <v>0</v>
          </cell>
          <cell r="I1961">
            <v>0</v>
          </cell>
          <cell r="J1961">
            <v>0</v>
          </cell>
          <cell r="K1961">
            <v>0</v>
          </cell>
          <cell r="L1961">
            <v>0</v>
          </cell>
          <cell r="M1961">
            <v>0</v>
          </cell>
          <cell r="N1961">
            <v>0</v>
          </cell>
          <cell r="O1961">
            <v>0</v>
          </cell>
          <cell r="P1961">
            <v>0</v>
          </cell>
          <cell r="Q1961">
            <v>0</v>
          </cell>
        </row>
        <row r="1962">
          <cell r="B1962" t="str">
            <v>천안공장제제3팀5123130</v>
          </cell>
          <cell r="C1962" t="str">
            <v>천안공장제제3팀</v>
          </cell>
          <cell r="D1962" t="str">
            <v>5123130</v>
          </cell>
          <cell r="E1962" t="str">
            <v/>
          </cell>
          <cell r="F1962">
            <v>0</v>
          </cell>
          <cell r="G1962">
            <v>0</v>
          </cell>
          <cell r="H1962">
            <v>0</v>
          </cell>
          <cell r="I1962">
            <v>0</v>
          </cell>
          <cell r="J1962">
            <v>0</v>
          </cell>
          <cell r="K1962">
            <v>0</v>
          </cell>
          <cell r="L1962">
            <v>0</v>
          </cell>
          <cell r="M1962">
            <v>0</v>
          </cell>
          <cell r="N1962">
            <v>0</v>
          </cell>
          <cell r="O1962">
            <v>0</v>
          </cell>
          <cell r="P1962">
            <v>0</v>
          </cell>
          <cell r="Q1962">
            <v>0</v>
          </cell>
        </row>
        <row r="1963">
          <cell r="B1963" t="str">
            <v>천안공장제제3팀(포장)5102110</v>
          </cell>
          <cell r="C1963" t="str">
            <v>천안공장제제3팀(포장)</v>
          </cell>
          <cell r="D1963" t="str">
            <v>5102110</v>
          </cell>
          <cell r="E1963" t="str">
            <v/>
          </cell>
          <cell r="F1963">
            <v>0</v>
          </cell>
          <cell r="G1963">
            <v>0</v>
          </cell>
          <cell r="H1963">
            <v>0</v>
          </cell>
          <cell r="I1963">
            <v>0</v>
          </cell>
          <cell r="J1963">
            <v>0</v>
          </cell>
          <cell r="K1963">
            <v>0</v>
          </cell>
          <cell r="L1963">
            <v>0</v>
          </cell>
          <cell r="M1963">
            <v>0</v>
          </cell>
          <cell r="N1963">
            <v>0</v>
          </cell>
          <cell r="O1963">
            <v>0</v>
          </cell>
          <cell r="P1963">
            <v>0</v>
          </cell>
          <cell r="Q1963">
            <v>0</v>
          </cell>
        </row>
        <row r="1964">
          <cell r="B1964" t="str">
            <v>천안공장제제3팀(포장)5102120</v>
          </cell>
          <cell r="C1964" t="str">
            <v>천안공장제제3팀(포장)</v>
          </cell>
          <cell r="D1964" t="str">
            <v>5102120</v>
          </cell>
          <cell r="E1964" t="str">
            <v/>
          </cell>
          <cell r="F1964">
            <v>0</v>
          </cell>
          <cell r="G1964">
            <v>0</v>
          </cell>
          <cell r="H1964">
            <v>0</v>
          </cell>
          <cell r="I1964">
            <v>0</v>
          </cell>
          <cell r="J1964">
            <v>0</v>
          </cell>
          <cell r="K1964">
            <v>0</v>
          </cell>
          <cell r="L1964">
            <v>0</v>
          </cell>
          <cell r="M1964">
            <v>0</v>
          </cell>
          <cell r="N1964">
            <v>0</v>
          </cell>
          <cell r="O1964">
            <v>0</v>
          </cell>
          <cell r="P1964">
            <v>0</v>
          </cell>
          <cell r="Q1964">
            <v>0</v>
          </cell>
        </row>
        <row r="1965">
          <cell r="B1965" t="str">
            <v>천안공장제제3팀(포장)5102210</v>
          </cell>
          <cell r="C1965" t="str">
            <v>천안공장제제3팀(포장)</v>
          </cell>
          <cell r="D1965" t="str">
            <v>5102210</v>
          </cell>
          <cell r="E1965" t="str">
            <v>급여와임금(제조)</v>
          </cell>
          <cell r="F1965">
            <v>0</v>
          </cell>
          <cell r="G1965">
            <v>0</v>
          </cell>
          <cell r="H1965">
            <v>0</v>
          </cell>
          <cell r="I1965">
            <v>0</v>
          </cell>
          <cell r="J1965">
            <v>0</v>
          </cell>
          <cell r="K1965">
            <v>0</v>
          </cell>
          <cell r="L1965">
            <v>0</v>
          </cell>
          <cell r="M1965">
            <v>0</v>
          </cell>
          <cell r="N1965">
            <v>0</v>
          </cell>
          <cell r="O1965">
            <v>0</v>
          </cell>
          <cell r="P1965">
            <v>0</v>
          </cell>
          <cell r="Q1965">
            <v>0</v>
          </cell>
        </row>
        <row r="1966">
          <cell r="B1966" t="str">
            <v>천안공장제제3팀(포장)5102220</v>
          </cell>
          <cell r="C1966" t="str">
            <v>천안공장제제3팀(포장)</v>
          </cell>
          <cell r="D1966" t="str">
            <v>5102220</v>
          </cell>
          <cell r="E1966" t="str">
            <v>상여금(제조)</v>
          </cell>
          <cell r="F1966">
            <v>0</v>
          </cell>
          <cell r="G1966">
            <v>0</v>
          </cell>
          <cell r="H1966">
            <v>0</v>
          </cell>
          <cell r="I1966">
            <v>0</v>
          </cell>
          <cell r="J1966">
            <v>0</v>
          </cell>
          <cell r="K1966">
            <v>0</v>
          </cell>
          <cell r="L1966">
            <v>0</v>
          </cell>
          <cell r="M1966">
            <v>0</v>
          </cell>
          <cell r="N1966">
            <v>0</v>
          </cell>
          <cell r="O1966">
            <v>0</v>
          </cell>
          <cell r="P1966">
            <v>0</v>
          </cell>
          <cell r="Q1966">
            <v>0</v>
          </cell>
        </row>
        <row r="1967">
          <cell r="B1967" t="str">
            <v>천안공장제제3팀(포장)5102230</v>
          </cell>
          <cell r="C1967" t="str">
            <v>천안공장제제3팀(포장)</v>
          </cell>
          <cell r="D1967" t="str">
            <v>5102230</v>
          </cell>
          <cell r="E1967" t="str">
            <v>학비보조금(제조)</v>
          </cell>
          <cell r="F1967">
            <v>0</v>
          </cell>
          <cell r="G1967">
            <v>0</v>
          </cell>
          <cell r="H1967">
            <v>0</v>
          </cell>
          <cell r="I1967">
            <v>0</v>
          </cell>
          <cell r="J1967">
            <v>0</v>
          </cell>
          <cell r="K1967">
            <v>0</v>
          </cell>
          <cell r="L1967">
            <v>0</v>
          </cell>
          <cell r="M1967">
            <v>0</v>
          </cell>
          <cell r="N1967">
            <v>0</v>
          </cell>
          <cell r="O1967">
            <v>0</v>
          </cell>
          <cell r="P1967">
            <v>0</v>
          </cell>
          <cell r="Q1967">
            <v>0</v>
          </cell>
        </row>
        <row r="1968">
          <cell r="B1968" t="str">
            <v>천안공장제제3팀(포장)5102240</v>
          </cell>
          <cell r="C1968" t="str">
            <v>천안공장제제3팀(포장)</v>
          </cell>
          <cell r="D1968" t="str">
            <v>5102240</v>
          </cell>
          <cell r="E1968" t="str">
            <v>시간외근무수당(제조)</v>
          </cell>
          <cell r="F1968">
            <v>0</v>
          </cell>
          <cell r="G1968">
            <v>0</v>
          </cell>
          <cell r="H1968">
            <v>0</v>
          </cell>
          <cell r="I1968">
            <v>0</v>
          </cell>
          <cell r="J1968">
            <v>0</v>
          </cell>
          <cell r="K1968">
            <v>0</v>
          </cell>
          <cell r="L1968">
            <v>0</v>
          </cell>
          <cell r="M1968">
            <v>0</v>
          </cell>
          <cell r="N1968">
            <v>0</v>
          </cell>
          <cell r="O1968">
            <v>0</v>
          </cell>
          <cell r="P1968">
            <v>0</v>
          </cell>
          <cell r="Q1968">
            <v>0</v>
          </cell>
        </row>
        <row r="1969">
          <cell r="B1969" t="str">
            <v>천안공장제제3팀(포장)5102250</v>
          </cell>
          <cell r="C1969" t="str">
            <v>천안공장제제3팀(포장)</v>
          </cell>
          <cell r="D1969" t="str">
            <v>5102250</v>
          </cell>
          <cell r="E1969" t="str">
            <v>휴가보상금(제조)</v>
          </cell>
          <cell r="F1969">
            <v>0</v>
          </cell>
          <cell r="G1969">
            <v>0</v>
          </cell>
          <cell r="H1969">
            <v>0</v>
          </cell>
          <cell r="I1969">
            <v>0</v>
          </cell>
          <cell r="J1969">
            <v>0</v>
          </cell>
          <cell r="K1969">
            <v>0</v>
          </cell>
          <cell r="L1969">
            <v>0</v>
          </cell>
          <cell r="M1969">
            <v>0</v>
          </cell>
          <cell r="N1969">
            <v>0</v>
          </cell>
          <cell r="O1969">
            <v>0</v>
          </cell>
          <cell r="P1969">
            <v>0</v>
          </cell>
          <cell r="Q1969">
            <v>0</v>
          </cell>
        </row>
        <row r="1970">
          <cell r="B1970" t="str">
            <v>천안공장제제3팀(포장)5102260</v>
          </cell>
          <cell r="C1970" t="str">
            <v>천안공장제제3팀(포장)</v>
          </cell>
          <cell r="D1970" t="str">
            <v>5102260</v>
          </cell>
          <cell r="E1970" t="str">
            <v>시상비(제조)</v>
          </cell>
          <cell r="F1970">
            <v>0</v>
          </cell>
          <cell r="G1970">
            <v>0</v>
          </cell>
          <cell r="H1970">
            <v>0</v>
          </cell>
          <cell r="I1970">
            <v>0</v>
          </cell>
          <cell r="J1970">
            <v>0</v>
          </cell>
          <cell r="K1970">
            <v>0</v>
          </cell>
          <cell r="L1970">
            <v>0</v>
          </cell>
          <cell r="M1970">
            <v>0</v>
          </cell>
          <cell r="N1970">
            <v>0</v>
          </cell>
          <cell r="O1970">
            <v>0</v>
          </cell>
          <cell r="P1970">
            <v>0</v>
          </cell>
          <cell r="Q1970">
            <v>0</v>
          </cell>
        </row>
        <row r="1971">
          <cell r="B1971" t="str">
            <v>천안공장제제3팀(포장)5102280</v>
          </cell>
          <cell r="C1971" t="str">
            <v>천안공장제제3팀(포장)</v>
          </cell>
          <cell r="D1971" t="str">
            <v>5102280</v>
          </cell>
          <cell r="E1971" t="str">
            <v>제수당(제조)</v>
          </cell>
          <cell r="F1971">
            <v>0</v>
          </cell>
          <cell r="G1971">
            <v>0</v>
          </cell>
          <cell r="H1971">
            <v>0</v>
          </cell>
          <cell r="I1971">
            <v>0</v>
          </cell>
          <cell r="J1971">
            <v>0</v>
          </cell>
          <cell r="K1971">
            <v>0</v>
          </cell>
          <cell r="L1971">
            <v>0</v>
          </cell>
          <cell r="M1971">
            <v>0</v>
          </cell>
          <cell r="N1971">
            <v>0</v>
          </cell>
          <cell r="O1971">
            <v>0</v>
          </cell>
          <cell r="P1971">
            <v>0</v>
          </cell>
          <cell r="Q1971">
            <v>0</v>
          </cell>
        </row>
        <row r="1972">
          <cell r="B1972" t="str">
            <v>천안공장제제3팀(포장)5102290</v>
          </cell>
          <cell r="C1972" t="str">
            <v>천안공장제제3팀(포장)</v>
          </cell>
          <cell r="D1972" t="str">
            <v>5102290</v>
          </cell>
          <cell r="E1972" t="str">
            <v/>
          </cell>
          <cell r="F1972">
            <v>0</v>
          </cell>
          <cell r="G1972">
            <v>0</v>
          </cell>
          <cell r="H1972">
            <v>0</v>
          </cell>
          <cell r="I1972">
            <v>0</v>
          </cell>
          <cell r="J1972">
            <v>0</v>
          </cell>
          <cell r="K1972">
            <v>0</v>
          </cell>
          <cell r="L1972">
            <v>0</v>
          </cell>
          <cell r="M1972">
            <v>0</v>
          </cell>
          <cell r="N1972">
            <v>0</v>
          </cell>
          <cell r="O1972">
            <v>0</v>
          </cell>
          <cell r="P1972">
            <v>0</v>
          </cell>
          <cell r="Q1972">
            <v>0</v>
          </cell>
        </row>
        <row r="1973">
          <cell r="B1973" t="str">
            <v>천안공장제제3팀(포장)5102410</v>
          </cell>
          <cell r="C1973" t="str">
            <v>천안공장제제3팀(포장)</v>
          </cell>
          <cell r="D1973" t="str">
            <v>5102410</v>
          </cell>
          <cell r="E1973" t="str">
            <v>퇴직급여충당금전입액(제조)</v>
          </cell>
          <cell r="F1973">
            <v>0</v>
          </cell>
          <cell r="G1973">
            <v>0</v>
          </cell>
          <cell r="H1973">
            <v>0</v>
          </cell>
          <cell r="I1973">
            <v>0</v>
          </cell>
          <cell r="J1973">
            <v>0</v>
          </cell>
          <cell r="K1973">
            <v>0</v>
          </cell>
          <cell r="L1973">
            <v>0</v>
          </cell>
          <cell r="M1973">
            <v>0</v>
          </cell>
          <cell r="N1973">
            <v>0</v>
          </cell>
          <cell r="O1973">
            <v>0</v>
          </cell>
          <cell r="P1973">
            <v>0</v>
          </cell>
          <cell r="Q1973">
            <v>0</v>
          </cell>
        </row>
        <row r="1974">
          <cell r="B1974" t="str">
            <v>천안공장제제3팀(포장)5102420</v>
          </cell>
          <cell r="C1974" t="str">
            <v>천안공장제제3팀(포장)</v>
          </cell>
          <cell r="D1974" t="str">
            <v>5102420</v>
          </cell>
          <cell r="E1974" t="str">
            <v>퇴직위로금(제조)</v>
          </cell>
          <cell r="F1974">
            <v>0</v>
          </cell>
          <cell r="G1974">
            <v>0</v>
          </cell>
          <cell r="H1974">
            <v>0</v>
          </cell>
          <cell r="I1974">
            <v>0</v>
          </cell>
          <cell r="J1974">
            <v>0</v>
          </cell>
          <cell r="K1974">
            <v>0</v>
          </cell>
          <cell r="L1974">
            <v>0</v>
          </cell>
          <cell r="M1974">
            <v>0</v>
          </cell>
          <cell r="N1974">
            <v>0</v>
          </cell>
          <cell r="O1974">
            <v>0</v>
          </cell>
          <cell r="P1974">
            <v>0</v>
          </cell>
          <cell r="Q1974">
            <v>0</v>
          </cell>
        </row>
        <row r="1975">
          <cell r="B1975" t="str">
            <v>천안공장제제3팀(포장)5103260</v>
          </cell>
          <cell r="C1975" t="str">
            <v>천안공장제제3팀(포장)</v>
          </cell>
          <cell r="D1975" t="str">
            <v>5103260</v>
          </cell>
          <cell r="E1975" t="str">
            <v>복리후생비-통근비(제조)</v>
          </cell>
          <cell r="F1975">
            <v>0</v>
          </cell>
          <cell r="G1975">
            <v>0</v>
          </cell>
          <cell r="H1975">
            <v>0</v>
          </cell>
          <cell r="I1975">
            <v>0</v>
          </cell>
          <cell r="J1975">
            <v>0</v>
          </cell>
          <cell r="K1975">
            <v>0</v>
          </cell>
          <cell r="L1975">
            <v>0</v>
          </cell>
          <cell r="M1975">
            <v>0</v>
          </cell>
          <cell r="N1975">
            <v>0</v>
          </cell>
          <cell r="O1975">
            <v>0</v>
          </cell>
          <cell r="P1975">
            <v>0</v>
          </cell>
          <cell r="Q1975">
            <v>0</v>
          </cell>
        </row>
        <row r="1976">
          <cell r="B1976" t="str">
            <v>천안공장제제3팀(포장)5103250</v>
          </cell>
          <cell r="C1976" t="str">
            <v>천안공장제제3팀(포장)</v>
          </cell>
          <cell r="D1976" t="str">
            <v>5103250</v>
          </cell>
          <cell r="E1976" t="str">
            <v>복리후생비-직원이전비(제조)</v>
          </cell>
          <cell r="F1976">
            <v>0</v>
          </cell>
          <cell r="G1976">
            <v>0</v>
          </cell>
          <cell r="H1976">
            <v>0</v>
          </cell>
          <cell r="I1976">
            <v>0</v>
          </cell>
          <cell r="J1976">
            <v>0</v>
          </cell>
          <cell r="K1976">
            <v>0</v>
          </cell>
          <cell r="L1976">
            <v>0</v>
          </cell>
          <cell r="M1976">
            <v>0</v>
          </cell>
          <cell r="N1976">
            <v>0</v>
          </cell>
          <cell r="O1976">
            <v>0</v>
          </cell>
          <cell r="P1976">
            <v>0</v>
          </cell>
          <cell r="Q1976">
            <v>0</v>
          </cell>
        </row>
        <row r="1977">
          <cell r="B1977" t="str">
            <v>천안공장제제3팀(포장)5103240</v>
          </cell>
          <cell r="C1977" t="str">
            <v>천안공장제제3팀(포장)</v>
          </cell>
          <cell r="D1977" t="str">
            <v>5103240</v>
          </cell>
          <cell r="E1977" t="str">
            <v/>
          </cell>
          <cell r="F1977">
            <v>0</v>
          </cell>
          <cell r="G1977">
            <v>0</v>
          </cell>
          <cell r="H1977">
            <v>0</v>
          </cell>
          <cell r="I1977">
            <v>0</v>
          </cell>
          <cell r="J1977">
            <v>0</v>
          </cell>
          <cell r="K1977">
            <v>0</v>
          </cell>
          <cell r="L1977">
            <v>0</v>
          </cell>
          <cell r="M1977">
            <v>0</v>
          </cell>
          <cell r="N1977">
            <v>0</v>
          </cell>
          <cell r="O1977">
            <v>0</v>
          </cell>
          <cell r="P1977">
            <v>0</v>
          </cell>
          <cell r="Q1977">
            <v>0</v>
          </cell>
        </row>
        <row r="1978">
          <cell r="B1978" t="str">
            <v>천안공장제제3팀(포장)5103230</v>
          </cell>
          <cell r="C1978" t="str">
            <v>천안공장제제3팀(포장)</v>
          </cell>
          <cell r="D1978" t="str">
            <v>5103230</v>
          </cell>
          <cell r="E1978" t="str">
            <v/>
          </cell>
          <cell r="F1978">
            <v>0</v>
          </cell>
          <cell r="G1978">
            <v>0</v>
          </cell>
          <cell r="H1978">
            <v>0</v>
          </cell>
          <cell r="I1978">
            <v>0</v>
          </cell>
          <cell r="J1978">
            <v>0</v>
          </cell>
          <cell r="K1978">
            <v>0</v>
          </cell>
          <cell r="L1978">
            <v>0</v>
          </cell>
          <cell r="M1978">
            <v>0</v>
          </cell>
          <cell r="N1978">
            <v>0</v>
          </cell>
          <cell r="O1978">
            <v>0</v>
          </cell>
          <cell r="P1978">
            <v>0</v>
          </cell>
          <cell r="Q1978">
            <v>0</v>
          </cell>
        </row>
        <row r="1979">
          <cell r="B1979" t="str">
            <v>천안공장제제3팀(포장)5103220</v>
          </cell>
          <cell r="C1979" t="str">
            <v>천안공장제제3팀(포장)</v>
          </cell>
          <cell r="D1979" t="str">
            <v>5103220</v>
          </cell>
          <cell r="E1979" t="str">
            <v>복리후생비-후생비(제조)</v>
          </cell>
          <cell r="F1979">
            <v>0</v>
          </cell>
          <cell r="G1979">
            <v>0</v>
          </cell>
          <cell r="H1979">
            <v>0</v>
          </cell>
          <cell r="I1979">
            <v>0</v>
          </cell>
          <cell r="J1979">
            <v>0</v>
          </cell>
          <cell r="K1979">
            <v>0</v>
          </cell>
          <cell r="L1979">
            <v>0</v>
          </cell>
          <cell r="M1979">
            <v>0</v>
          </cell>
          <cell r="N1979">
            <v>0</v>
          </cell>
          <cell r="O1979">
            <v>0</v>
          </cell>
          <cell r="P1979">
            <v>0</v>
          </cell>
          <cell r="Q1979">
            <v>0</v>
          </cell>
        </row>
        <row r="1980">
          <cell r="B1980" t="str">
            <v>천안공장제제3팀(포장)5103210</v>
          </cell>
          <cell r="C1980" t="str">
            <v>천안공장제제3팀(포장)</v>
          </cell>
          <cell r="D1980" t="str">
            <v>5103210</v>
          </cell>
          <cell r="E1980" t="str">
            <v>복리후생비-사내경조비(제조)</v>
          </cell>
          <cell r="F1980">
            <v>0</v>
          </cell>
          <cell r="G1980">
            <v>0</v>
          </cell>
          <cell r="H1980">
            <v>0</v>
          </cell>
          <cell r="I1980">
            <v>0</v>
          </cell>
          <cell r="J1980">
            <v>0</v>
          </cell>
          <cell r="K1980">
            <v>0</v>
          </cell>
          <cell r="L1980">
            <v>0</v>
          </cell>
          <cell r="M1980">
            <v>0</v>
          </cell>
          <cell r="N1980">
            <v>0</v>
          </cell>
          <cell r="O1980">
            <v>0</v>
          </cell>
          <cell r="P1980">
            <v>0</v>
          </cell>
          <cell r="Q1980">
            <v>0</v>
          </cell>
        </row>
        <row r="1981">
          <cell r="B1981" t="str">
            <v>천안공장제제3팀(포장)5103190</v>
          </cell>
          <cell r="C1981" t="str">
            <v>천안공장제제3팀(포장)</v>
          </cell>
          <cell r="D1981" t="str">
            <v>5103190</v>
          </cell>
          <cell r="E1981" t="str">
            <v>복리후생비-지원보조비(제조)</v>
          </cell>
          <cell r="F1981">
            <v>0</v>
          </cell>
          <cell r="G1981">
            <v>0</v>
          </cell>
          <cell r="H1981">
            <v>0</v>
          </cell>
          <cell r="I1981">
            <v>0</v>
          </cell>
          <cell r="J1981">
            <v>0</v>
          </cell>
          <cell r="K1981">
            <v>0</v>
          </cell>
          <cell r="L1981">
            <v>0</v>
          </cell>
          <cell r="M1981">
            <v>0</v>
          </cell>
          <cell r="N1981">
            <v>0</v>
          </cell>
          <cell r="O1981">
            <v>0</v>
          </cell>
          <cell r="P1981">
            <v>0</v>
          </cell>
          <cell r="Q1981">
            <v>0</v>
          </cell>
        </row>
        <row r="1982">
          <cell r="B1982" t="str">
            <v>천안공장제제3팀(포장)5103180</v>
          </cell>
          <cell r="C1982" t="str">
            <v>천안공장제제3팀(포장)</v>
          </cell>
          <cell r="D1982" t="str">
            <v>5103180</v>
          </cell>
          <cell r="E1982" t="str">
            <v>복리후생비-피복제비(제조)</v>
          </cell>
          <cell r="F1982">
            <v>0</v>
          </cell>
          <cell r="G1982">
            <v>0</v>
          </cell>
          <cell r="H1982">
            <v>0</v>
          </cell>
          <cell r="I1982">
            <v>0</v>
          </cell>
          <cell r="J1982">
            <v>0</v>
          </cell>
          <cell r="K1982">
            <v>0</v>
          </cell>
          <cell r="L1982">
            <v>0</v>
          </cell>
          <cell r="M1982">
            <v>0</v>
          </cell>
          <cell r="N1982">
            <v>0</v>
          </cell>
          <cell r="O1982">
            <v>0</v>
          </cell>
          <cell r="P1982">
            <v>0</v>
          </cell>
          <cell r="Q1982">
            <v>0</v>
          </cell>
        </row>
        <row r="1983">
          <cell r="B1983" t="str">
            <v>천안공장제제3팀(포장)5103170</v>
          </cell>
          <cell r="C1983" t="str">
            <v>천안공장제제3팀(포장)</v>
          </cell>
          <cell r="D1983" t="str">
            <v>5103170</v>
          </cell>
          <cell r="E1983" t="str">
            <v>복리후생비-의료위생비(제조)</v>
          </cell>
          <cell r="F1983">
            <v>0</v>
          </cell>
          <cell r="G1983">
            <v>0</v>
          </cell>
          <cell r="H1983">
            <v>0</v>
          </cell>
          <cell r="I1983">
            <v>0</v>
          </cell>
          <cell r="J1983">
            <v>0</v>
          </cell>
          <cell r="K1983">
            <v>0</v>
          </cell>
          <cell r="L1983">
            <v>0</v>
          </cell>
          <cell r="M1983">
            <v>0</v>
          </cell>
          <cell r="N1983">
            <v>0</v>
          </cell>
          <cell r="O1983">
            <v>0</v>
          </cell>
          <cell r="P1983">
            <v>0</v>
          </cell>
          <cell r="Q1983">
            <v>0</v>
          </cell>
        </row>
        <row r="1984">
          <cell r="B1984" t="str">
            <v>천안공장제제3팀(포장)5103160</v>
          </cell>
          <cell r="C1984" t="str">
            <v>천안공장제제3팀(포장)</v>
          </cell>
          <cell r="D1984" t="str">
            <v>5103160</v>
          </cell>
          <cell r="E1984" t="str">
            <v>복리후생비-단체시상비(제조)</v>
          </cell>
          <cell r="F1984">
            <v>0</v>
          </cell>
          <cell r="G1984">
            <v>0</v>
          </cell>
          <cell r="H1984">
            <v>0</v>
          </cell>
          <cell r="I1984">
            <v>0</v>
          </cell>
          <cell r="J1984">
            <v>0</v>
          </cell>
          <cell r="K1984">
            <v>0</v>
          </cell>
          <cell r="L1984">
            <v>0</v>
          </cell>
          <cell r="M1984">
            <v>0</v>
          </cell>
          <cell r="N1984">
            <v>0</v>
          </cell>
          <cell r="O1984">
            <v>0</v>
          </cell>
          <cell r="P1984">
            <v>0</v>
          </cell>
          <cell r="Q1984">
            <v>0</v>
          </cell>
        </row>
        <row r="1985">
          <cell r="B1985" t="str">
            <v>천안공장제제3팀(포장)5103150</v>
          </cell>
          <cell r="C1985" t="str">
            <v>천안공장제제3팀(포장)</v>
          </cell>
          <cell r="D1985" t="str">
            <v>5103150</v>
          </cell>
          <cell r="E1985" t="str">
            <v/>
          </cell>
          <cell r="F1985">
            <v>0</v>
          </cell>
          <cell r="G1985">
            <v>0</v>
          </cell>
          <cell r="H1985">
            <v>0</v>
          </cell>
          <cell r="I1985">
            <v>0</v>
          </cell>
          <cell r="J1985">
            <v>0</v>
          </cell>
          <cell r="K1985">
            <v>0</v>
          </cell>
          <cell r="L1985">
            <v>0</v>
          </cell>
          <cell r="M1985">
            <v>0</v>
          </cell>
          <cell r="N1985">
            <v>0</v>
          </cell>
          <cell r="O1985">
            <v>0</v>
          </cell>
          <cell r="P1985">
            <v>0</v>
          </cell>
          <cell r="Q1985">
            <v>0</v>
          </cell>
        </row>
        <row r="1986">
          <cell r="B1986" t="str">
            <v>천안공장제제3팀(포장)5103140</v>
          </cell>
          <cell r="C1986" t="str">
            <v>천안공장제제3팀(포장)</v>
          </cell>
          <cell r="D1986" t="str">
            <v>5103140</v>
          </cell>
          <cell r="E1986" t="str">
            <v>복리후생비-친선활동비(제조)</v>
          </cell>
          <cell r="F1986">
            <v>0</v>
          </cell>
          <cell r="G1986">
            <v>0</v>
          </cell>
          <cell r="H1986">
            <v>0</v>
          </cell>
          <cell r="I1986">
            <v>0</v>
          </cell>
          <cell r="J1986">
            <v>0</v>
          </cell>
          <cell r="K1986">
            <v>0</v>
          </cell>
          <cell r="L1986">
            <v>0</v>
          </cell>
          <cell r="M1986">
            <v>0</v>
          </cell>
          <cell r="N1986">
            <v>0</v>
          </cell>
          <cell r="O1986">
            <v>0</v>
          </cell>
          <cell r="P1986">
            <v>0</v>
          </cell>
          <cell r="Q1986">
            <v>0</v>
          </cell>
        </row>
        <row r="1987">
          <cell r="B1987" t="str">
            <v>천안공장제제3팀(포장)5103130</v>
          </cell>
          <cell r="C1987" t="str">
            <v>천안공장제제3팀(포장)</v>
          </cell>
          <cell r="D1987" t="str">
            <v>5103130</v>
          </cell>
          <cell r="E1987" t="str">
            <v/>
          </cell>
          <cell r="F1987">
            <v>0</v>
          </cell>
          <cell r="G1987">
            <v>0</v>
          </cell>
          <cell r="H1987">
            <v>0</v>
          </cell>
          <cell r="I1987">
            <v>0</v>
          </cell>
          <cell r="J1987">
            <v>0</v>
          </cell>
          <cell r="K1987">
            <v>0</v>
          </cell>
          <cell r="L1987">
            <v>0</v>
          </cell>
          <cell r="M1987">
            <v>0</v>
          </cell>
          <cell r="N1987">
            <v>0</v>
          </cell>
          <cell r="O1987">
            <v>0</v>
          </cell>
          <cell r="P1987">
            <v>0</v>
          </cell>
          <cell r="Q1987">
            <v>0</v>
          </cell>
        </row>
        <row r="1988">
          <cell r="B1988" t="str">
            <v>천안공장제제3팀(포장)5103120</v>
          </cell>
          <cell r="C1988" t="str">
            <v>천안공장제제3팀(포장)</v>
          </cell>
          <cell r="D1988" t="str">
            <v>5103120</v>
          </cell>
          <cell r="E1988" t="str">
            <v/>
          </cell>
          <cell r="F1988">
            <v>0</v>
          </cell>
          <cell r="G1988">
            <v>0</v>
          </cell>
          <cell r="H1988">
            <v>0</v>
          </cell>
          <cell r="I1988">
            <v>0</v>
          </cell>
          <cell r="J1988">
            <v>0</v>
          </cell>
          <cell r="K1988">
            <v>0</v>
          </cell>
          <cell r="L1988">
            <v>0</v>
          </cell>
          <cell r="M1988">
            <v>0</v>
          </cell>
          <cell r="N1988">
            <v>0</v>
          </cell>
          <cell r="O1988">
            <v>0</v>
          </cell>
          <cell r="P1988">
            <v>0</v>
          </cell>
          <cell r="Q1988">
            <v>0</v>
          </cell>
        </row>
        <row r="1989">
          <cell r="B1989" t="str">
            <v>천안공장제제3팀(포장)5103110</v>
          </cell>
          <cell r="C1989" t="str">
            <v>천안공장제제3팀(포장)</v>
          </cell>
          <cell r="D1989" t="str">
            <v>5103110</v>
          </cell>
          <cell r="E1989" t="str">
            <v/>
          </cell>
          <cell r="F1989">
            <v>0</v>
          </cell>
          <cell r="G1989">
            <v>0</v>
          </cell>
          <cell r="H1989">
            <v>0</v>
          </cell>
          <cell r="I1989">
            <v>0</v>
          </cell>
          <cell r="J1989">
            <v>0</v>
          </cell>
          <cell r="K1989">
            <v>0</v>
          </cell>
          <cell r="L1989">
            <v>0</v>
          </cell>
          <cell r="M1989">
            <v>0</v>
          </cell>
          <cell r="N1989">
            <v>0</v>
          </cell>
          <cell r="O1989">
            <v>0</v>
          </cell>
          <cell r="P1989">
            <v>0</v>
          </cell>
          <cell r="Q1989">
            <v>0</v>
          </cell>
        </row>
        <row r="1990">
          <cell r="B1990" t="str">
            <v>천안공장제제3팀(포장)5103270</v>
          </cell>
          <cell r="C1990" t="str">
            <v>천안공장제제3팀(포장)</v>
          </cell>
          <cell r="D1990" t="str">
            <v>5103270</v>
          </cell>
          <cell r="E1990" t="str">
            <v>복리후생비-법정후생비(제조)</v>
          </cell>
          <cell r="F1990">
            <v>0</v>
          </cell>
          <cell r="G1990">
            <v>0</v>
          </cell>
          <cell r="H1990">
            <v>0</v>
          </cell>
          <cell r="I1990">
            <v>0</v>
          </cell>
          <cell r="J1990">
            <v>0</v>
          </cell>
          <cell r="K1990">
            <v>0</v>
          </cell>
          <cell r="L1990">
            <v>0</v>
          </cell>
          <cell r="M1990">
            <v>0</v>
          </cell>
          <cell r="N1990">
            <v>0</v>
          </cell>
          <cell r="O1990">
            <v>0</v>
          </cell>
          <cell r="P1990">
            <v>0</v>
          </cell>
          <cell r="Q1990">
            <v>0</v>
          </cell>
        </row>
        <row r="1991">
          <cell r="B1991" t="str">
            <v>천안공장제제3팀(포장)5103111</v>
          </cell>
          <cell r="C1991" t="str">
            <v>천안공장제제3팀(포장)</v>
          </cell>
          <cell r="D1991" t="str">
            <v>5103111</v>
          </cell>
          <cell r="E1991" t="str">
            <v>복리후생비-식당운영비(제조)</v>
          </cell>
          <cell r="F1991">
            <v>0</v>
          </cell>
          <cell r="G1991">
            <v>0</v>
          </cell>
          <cell r="H1991">
            <v>0</v>
          </cell>
          <cell r="I1991">
            <v>0</v>
          </cell>
          <cell r="J1991">
            <v>0</v>
          </cell>
          <cell r="K1991">
            <v>0</v>
          </cell>
          <cell r="L1991">
            <v>0</v>
          </cell>
          <cell r="M1991">
            <v>0</v>
          </cell>
          <cell r="N1991">
            <v>0</v>
          </cell>
          <cell r="O1991">
            <v>0</v>
          </cell>
          <cell r="P1991">
            <v>0</v>
          </cell>
          <cell r="Q1991">
            <v>0</v>
          </cell>
        </row>
        <row r="1992">
          <cell r="B1992" t="str">
            <v>천안공장제제3팀(포장)5103131</v>
          </cell>
          <cell r="C1992" t="str">
            <v>천안공장제제3팀(포장)</v>
          </cell>
          <cell r="D1992" t="str">
            <v>5103131</v>
          </cell>
          <cell r="E1992" t="str">
            <v>복리후생비-부서활동비(제조)</v>
          </cell>
          <cell r="F1992">
            <v>0</v>
          </cell>
          <cell r="G1992">
            <v>0</v>
          </cell>
          <cell r="H1992">
            <v>0</v>
          </cell>
          <cell r="I1992">
            <v>0</v>
          </cell>
          <cell r="J1992">
            <v>0</v>
          </cell>
          <cell r="K1992">
            <v>0</v>
          </cell>
          <cell r="L1992">
            <v>0</v>
          </cell>
          <cell r="M1992">
            <v>0</v>
          </cell>
          <cell r="N1992">
            <v>0</v>
          </cell>
          <cell r="O1992">
            <v>0</v>
          </cell>
          <cell r="P1992">
            <v>0</v>
          </cell>
          <cell r="Q1992">
            <v>0</v>
          </cell>
        </row>
        <row r="1993">
          <cell r="B1993" t="str">
            <v>천안공장제제3팀(포장)5104110</v>
          </cell>
          <cell r="C1993" t="str">
            <v>천안공장제제3팀(포장)</v>
          </cell>
          <cell r="D1993" t="str">
            <v>5104110</v>
          </cell>
          <cell r="E1993" t="str">
            <v>여비교통비-해외출장비(제조)</v>
          </cell>
          <cell r="F1993">
            <v>0</v>
          </cell>
          <cell r="G1993">
            <v>0</v>
          </cell>
          <cell r="H1993">
            <v>0</v>
          </cell>
          <cell r="I1993">
            <v>0</v>
          </cell>
          <cell r="J1993">
            <v>0</v>
          </cell>
          <cell r="K1993">
            <v>0</v>
          </cell>
          <cell r="L1993">
            <v>0</v>
          </cell>
          <cell r="M1993">
            <v>0</v>
          </cell>
          <cell r="N1993">
            <v>0</v>
          </cell>
          <cell r="O1993">
            <v>0</v>
          </cell>
          <cell r="P1993">
            <v>0</v>
          </cell>
          <cell r="Q1993">
            <v>0</v>
          </cell>
        </row>
        <row r="1994">
          <cell r="B1994" t="str">
            <v>천안공장제제3팀(포장)5104120</v>
          </cell>
          <cell r="C1994" t="str">
            <v>천안공장제제3팀(포장)</v>
          </cell>
          <cell r="D1994" t="str">
            <v>5104120</v>
          </cell>
          <cell r="E1994" t="str">
            <v>여비교통비-시외출장비(제조)</v>
          </cell>
          <cell r="F1994">
            <v>0</v>
          </cell>
          <cell r="G1994">
            <v>0</v>
          </cell>
          <cell r="H1994">
            <v>0</v>
          </cell>
          <cell r="I1994">
            <v>0</v>
          </cell>
          <cell r="J1994">
            <v>0</v>
          </cell>
          <cell r="K1994">
            <v>0</v>
          </cell>
          <cell r="L1994">
            <v>0</v>
          </cell>
          <cell r="M1994">
            <v>0</v>
          </cell>
          <cell r="N1994">
            <v>0</v>
          </cell>
          <cell r="O1994">
            <v>0</v>
          </cell>
          <cell r="P1994">
            <v>0</v>
          </cell>
          <cell r="Q1994">
            <v>0</v>
          </cell>
        </row>
        <row r="1995">
          <cell r="B1995" t="str">
            <v>천안공장제제3팀(포장)5104130</v>
          </cell>
          <cell r="C1995" t="str">
            <v>천안공장제제3팀(포장)</v>
          </cell>
          <cell r="D1995" t="str">
            <v>5104130</v>
          </cell>
          <cell r="E1995" t="str">
            <v>여비교통비-시내출장비(제조)</v>
          </cell>
          <cell r="F1995">
            <v>0</v>
          </cell>
          <cell r="G1995">
            <v>0</v>
          </cell>
          <cell r="H1995">
            <v>0</v>
          </cell>
          <cell r="I1995">
            <v>0</v>
          </cell>
          <cell r="J1995">
            <v>0</v>
          </cell>
          <cell r="K1995">
            <v>0</v>
          </cell>
          <cell r="L1995">
            <v>0</v>
          </cell>
          <cell r="M1995">
            <v>0</v>
          </cell>
          <cell r="N1995">
            <v>0</v>
          </cell>
          <cell r="O1995">
            <v>0</v>
          </cell>
          <cell r="P1995">
            <v>0</v>
          </cell>
          <cell r="Q1995">
            <v>0</v>
          </cell>
        </row>
        <row r="1996">
          <cell r="B1996" t="str">
            <v>천안공장제제3팀(포장)5104140</v>
          </cell>
          <cell r="C1996" t="str">
            <v>천안공장제제3팀(포장)</v>
          </cell>
          <cell r="D1996" t="str">
            <v>5104140</v>
          </cell>
          <cell r="E1996" t="str">
            <v/>
          </cell>
          <cell r="F1996">
            <v>0</v>
          </cell>
          <cell r="G1996">
            <v>0</v>
          </cell>
          <cell r="H1996">
            <v>0</v>
          </cell>
          <cell r="I1996">
            <v>0</v>
          </cell>
          <cell r="J1996">
            <v>0</v>
          </cell>
          <cell r="K1996">
            <v>0</v>
          </cell>
          <cell r="L1996">
            <v>0</v>
          </cell>
          <cell r="M1996">
            <v>0</v>
          </cell>
          <cell r="N1996">
            <v>0</v>
          </cell>
          <cell r="O1996">
            <v>0</v>
          </cell>
          <cell r="P1996">
            <v>0</v>
          </cell>
          <cell r="Q1996">
            <v>0</v>
          </cell>
        </row>
        <row r="1997">
          <cell r="B1997" t="str">
            <v>천안공장제제3팀(포장)5104150</v>
          </cell>
          <cell r="C1997" t="str">
            <v>천안공장제제3팀(포장)</v>
          </cell>
          <cell r="D1997" t="str">
            <v>5104150</v>
          </cell>
          <cell r="E1997" t="str">
            <v>여비교통비-해외여비(제조)</v>
          </cell>
          <cell r="F1997">
            <v>0</v>
          </cell>
          <cell r="G1997">
            <v>0</v>
          </cell>
          <cell r="H1997">
            <v>0</v>
          </cell>
          <cell r="I1997">
            <v>0</v>
          </cell>
          <cell r="J1997">
            <v>0</v>
          </cell>
          <cell r="K1997">
            <v>0</v>
          </cell>
          <cell r="L1997">
            <v>0</v>
          </cell>
          <cell r="M1997">
            <v>0</v>
          </cell>
          <cell r="N1997">
            <v>0</v>
          </cell>
          <cell r="O1997">
            <v>0</v>
          </cell>
          <cell r="P1997">
            <v>0</v>
          </cell>
          <cell r="Q1997">
            <v>0</v>
          </cell>
        </row>
        <row r="1998">
          <cell r="B1998" t="str">
            <v>천안공장제제3팀(포장)5105160</v>
          </cell>
          <cell r="C1998" t="str">
            <v>천안공장제제3팀(포장)</v>
          </cell>
          <cell r="D1998" t="str">
            <v>5105160</v>
          </cell>
          <cell r="E1998" t="str">
            <v>통신비-시설유지비(제조)</v>
          </cell>
          <cell r="F1998">
            <v>0</v>
          </cell>
          <cell r="G1998">
            <v>0</v>
          </cell>
          <cell r="H1998">
            <v>0</v>
          </cell>
          <cell r="I1998">
            <v>0</v>
          </cell>
          <cell r="J1998">
            <v>0</v>
          </cell>
          <cell r="K1998">
            <v>0</v>
          </cell>
          <cell r="L1998">
            <v>0</v>
          </cell>
          <cell r="M1998">
            <v>0</v>
          </cell>
          <cell r="N1998">
            <v>0</v>
          </cell>
          <cell r="O1998">
            <v>0</v>
          </cell>
          <cell r="P1998">
            <v>0</v>
          </cell>
          <cell r="Q1998">
            <v>0</v>
          </cell>
        </row>
        <row r="1999">
          <cell r="B1999" t="str">
            <v>천안공장제제3팀(포장)5105150</v>
          </cell>
          <cell r="C1999" t="str">
            <v>천안공장제제3팀(포장)</v>
          </cell>
          <cell r="D1999" t="str">
            <v>5105150</v>
          </cell>
          <cell r="E1999" t="str">
            <v>통신비-정보통신사용료(제조)</v>
          </cell>
          <cell r="F1999">
            <v>0</v>
          </cell>
          <cell r="G1999">
            <v>0</v>
          </cell>
          <cell r="H1999">
            <v>0</v>
          </cell>
          <cell r="I1999">
            <v>0</v>
          </cell>
          <cell r="J1999">
            <v>0</v>
          </cell>
          <cell r="K1999">
            <v>0</v>
          </cell>
          <cell r="L1999">
            <v>0</v>
          </cell>
          <cell r="M1999">
            <v>0</v>
          </cell>
          <cell r="N1999">
            <v>0</v>
          </cell>
          <cell r="O1999">
            <v>0</v>
          </cell>
          <cell r="P1999">
            <v>0</v>
          </cell>
          <cell r="Q1999">
            <v>0</v>
          </cell>
        </row>
        <row r="2000">
          <cell r="B2000" t="str">
            <v>천안공장제제3팀(포장)5105140</v>
          </cell>
          <cell r="C2000" t="str">
            <v>천안공장제제3팀(포장)</v>
          </cell>
          <cell r="D2000" t="str">
            <v>5105140</v>
          </cell>
          <cell r="E2000" t="str">
            <v>통신비-우편전보료(제조)</v>
          </cell>
          <cell r="F2000">
            <v>0</v>
          </cell>
          <cell r="G2000">
            <v>0</v>
          </cell>
          <cell r="H2000">
            <v>0</v>
          </cell>
          <cell r="I2000">
            <v>0</v>
          </cell>
          <cell r="J2000">
            <v>0</v>
          </cell>
          <cell r="K2000">
            <v>0</v>
          </cell>
          <cell r="L2000">
            <v>0</v>
          </cell>
          <cell r="M2000">
            <v>0</v>
          </cell>
          <cell r="N2000">
            <v>0</v>
          </cell>
          <cell r="O2000">
            <v>0</v>
          </cell>
          <cell r="P2000">
            <v>0</v>
          </cell>
          <cell r="Q2000">
            <v>0</v>
          </cell>
        </row>
        <row r="2001">
          <cell r="B2001" t="str">
            <v>천안공장제제3팀(포장)5105130</v>
          </cell>
          <cell r="C2001" t="str">
            <v>천안공장제제3팀(포장)</v>
          </cell>
          <cell r="D2001" t="str">
            <v>5105130</v>
          </cell>
          <cell r="E2001" t="str">
            <v/>
          </cell>
          <cell r="F2001">
            <v>0</v>
          </cell>
          <cell r="G2001">
            <v>0</v>
          </cell>
          <cell r="H2001">
            <v>0</v>
          </cell>
          <cell r="I2001">
            <v>0</v>
          </cell>
          <cell r="J2001">
            <v>0</v>
          </cell>
          <cell r="K2001">
            <v>0</v>
          </cell>
          <cell r="L2001">
            <v>0</v>
          </cell>
          <cell r="M2001">
            <v>0</v>
          </cell>
          <cell r="N2001">
            <v>0</v>
          </cell>
          <cell r="O2001">
            <v>0</v>
          </cell>
          <cell r="P2001">
            <v>0</v>
          </cell>
          <cell r="Q2001">
            <v>0</v>
          </cell>
        </row>
        <row r="2002">
          <cell r="B2002" t="str">
            <v>천안공장제제3팀(포장)5105120</v>
          </cell>
          <cell r="C2002" t="str">
            <v>천안공장제제3팀(포장)</v>
          </cell>
          <cell r="D2002" t="str">
            <v>5105120</v>
          </cell>
          <cell r="E2002" t="str">
            <v/>
          </cell>
          <cell r="F2002">
            <v>0</v>
          </cell>
          <cell r="G2002">
            <v>0</v>
          </cell>
          <cell r="H2002">
            <v>0</v>
          </cell>
          <cell r="I2002">
            <v>0</v>
          </cell>
          <cell r="J2002">
            <v>0</v>
          </cell>
          <cell r="K2002">
            <v>0</v>
          </cell>
          <cell r="L2002">
            <v>0</v>
          </cell>
          <cell r="M2002">
            <v>0</v>
          </cell>
          <cell r="N2002">
            <v>0</v>
          </cell>
          <cell r="O2002">
            <v>0</v>
          </cell>
          <cell r="P2002">
            <v>0</v>
          </cell>
          <cell r="Q2002">
            <v>0</v>
          </cell>
        </row>
        <row r="2003">
          <cell r="B2003" t="str">
            <v>천안공장제제3팀(포장)5105110</v>
          </cell>
          <cell r="C2003" t="str">
            <v>천안공장제제3팀(포장)</v>
          </cell>
          <cell r="D2003" t="str">
            <v>5105110</v>
          </cell>
          <cell r="E2003" t="str">
            <v/>
          </cell>
          <cell r="F2003">
            <v>0</v>
          </cell>
          <cell r="G2003">
            <v>0</v>
          </cell>
          <cell r="H2003">
            <v>0</v>
          </cell>
          <cell r="I2003">
            <v>0</v>
          </cell>
          <cell r="J2003">
            <v>0</v>
          </cell>
          <cell r="K2003">
            <v>0</v>
          </cell>
          <cell r="L2003">
            <v>0</v>
          </cell>
          <cell r="M2003">
            <v>0</v>
          </cell>
          <cell r="N2003">
            <v>0</v>
          </cell>
          <cell r="O2003">
            <v>0</v>
          </cell>
          <cell r="P2003">
            <v>0</v>
          </cell>
          <cell r="Q2003">
            <v>0</v>
          </cell>
        </row>
        <row r="2004">
          <cell r="B2004" t="str">
            <v>천안공장제제3팀(포장)5105111</v>
          </cell>
          <cell r="C2004" t="str">
            <v>천안공장제제3팀(포장)</v>
          </cell>
          <cell r="D2004" t="str">
            <v>5105111</v>
          </cell>
          <cell r="E2004" t="str">
            <v>통신비-전화료(제조)</v>
          </cell>
          <cell r="F2004">
            <v>0</v>
          </cell>
          <cell r="G2004">
            <v>0</v>
          </cell>
          <cell r="H2004">
            <v>0</v>
          </cell>
          <cell r="I2004">
            <v>0</v>
          </cell>
          <cell r="J2004">
            <v>0</v>
          </cell>
          <cell r="K2004">
            <v>0</v>
          </cell>
          <cell r="L2004">
            <v>0</v>
          </cell>
          <cell r="M2004">
            <v>0</v>
          </cell>
          <cell r="N2004">
            <v>0</v>
          </cell>
          <cell r="O2004">
            <v>0</v>
          </cell>
          <cell r="P2004">
            <v>0</v>
          </cell>
          <cell r="Q2004">
            <v>0</v>
          </cell>
        </row>
        <row r="2005">
          <cell r="B2005" t="str">
            <v>천안공장제제3팀(포장)5106110</v>
          </cell>
          <cell r="C2005" t="str">
            <v>천안공장제제3팀(포장)</v>
          </cell>
          <cell r="D2005" t="str">
            <v>5106110</v>
          </cell>
          <cell r="E2005" t="str">
            <v>수도광열비-수도료(제조)</v>
          </cell>
          <cell r="F2005">
            <v>0</v>
          </cell>
          <cell r="G2005">
            <v>0</v>
          </cell>
          <cell r="H2005">
            <v>0</v>
          </cell>
          <cell r="I2005">
            <v>0</v>
          </cell>
          <cell r="J2005">
            <v>0</v>
          </cell>
          <cell r="K2005">
            <v>0</v>
          </cell>
          <cell r="L2005">
            <v>0</v>
          </cell>
          <cell r="M2005">
            <v>0</v>
          </cell>
          <cell r="N2005">
            <v>0</v>
          </cell>
          <cell r="O2005">
            <v>0</v>
          </cell>
          <cell r="P2005">
            <v>0</v>
          </cell>
          <cell r="Q2005">
            <v>0</v>
          </cell>
        </row>
        <row r="2006">
          <cell r="B2006" t="str">
            <v>천안공장제제3팀(포장)5106120</v>
          </cell>
          <cell r="C2006" t="str">
            <v>천안공장제제3팀(포장)</v>
          </cell>
          <cell r="D2006" t="str">
            <v>5106120</v>
          </cell>
          <cell r="E2006" t="str">
            <v/>
          </cell>
          <cell r="F2006">
            <v>0</v>
          </cell>
          <cell r="G2006">
            <v>0</v>
          </cell>
          <cell r="H2006">
            <v>0</v>
          </cell>
          <cell r="I2006">
            <v>0</v>
          </cell>
          <cell r="J2006">
            <v>0</v>
          </cell>
          <cell r="K2006">
            <v>0</v>
          </cell>
          <cell r="L2006">
            <v>0</v>
          </cell>
          <cell r="M2006">
            <v>0</v>
          </cell>
          <cell r="N2006">
            <v>0</v>
          </cell>
          <cell r="O2006">
            <v>0</v>
          </cell>
          <cell r="P2006">
            <v>0</v>
          </cell>
          <cell r="Q2006">
            <v>0</v>
          </cell>
        </row>
        <row r="2007">
          <cell r="B2007" t="str">
            <v>천안공장제제3팀(포장)5106130</v>
          </cell>
          <cell r="C2007" t="str">
            <v>천안공장제제3팀(포장)</v>
          </cell>
          <cell r="D2007" t="str">
            <v>5106130</v>
          </cell>
          <cell r="E2007" t="str">
            <v>수도광열비-전력료(제조)</v>
          </cell>
          <cell r="F2007">
            <v>0</v>
          </cell>
          <cell r="G2007">
            <v>0</v>
          </cell>
          <cell r="H2007">
            <v>0</v>
          </cell>
          <cell r="I2007">
            <v>0</v>
          </cell>
          <cell r="J2007">
            <v>0</v>
          </cell>
          <cell r="K2007">
            <v>0</v>
          </cell>
          <cell r="L2007">
            <v>0</v>
          </cell>
          <cell r="M2007">
            <v>0</v>
          </cell>
          <cell r="N2007">
            <v>0</v>
          </cell>
          <cell r="O2007">
            <v>0</v>
          </cell>
          <cell r="P2007">
            <v>0</v>
          </cell>
          <cell r="Q2007">
            <v>0</v>
          </cell>
        </row>
        <row r="2008">
          <cell r="B2008" t="str">
            <v>천안공장제제3팀(포장)5106140</v>
          </cell>
          <cell r="C2008" t="str">
            <v>천안공장제제3팀(포장)</v>
          </cell>
          <cell r="D2008" t="str">
            <v>5106140</v>
          </cell>
          <cell r="E2008" t="str">
            <v/>
          </cell>
          <cell r="F2008">
            <v>0</v>
          </cell>
          <cell r="G2008">
            <v>0</v>
          </cell>
          <cell r="H2008">
            <v>0</v>
          </cell>
          <cell r="I2008">
            <v>0</v>
          </cell>
          <cell r="J2008">
            <v>0</v>
          </cell>
          <cell r="K2008">
            <v>0</v>
          </cell>
          <cell r="L2008">
            <v>0</v>
          </cell>
          <cell r="M2008">
            <v>0</v>
          </cell>
          <cell r="N2008">
            <v>0</v>
          </cell>
          <cell r="O2008">
            <v>0</v>
          </cell>
          <cell r="P2008">
            <v>0</v>
          </cell>
          <cell r="Q2008">
            <v>0</v>
          </cell>
        </row>
        <row r="2009">
          <cell r="B2009" t="str">
            <v>천안공장제제3팀(포장)5106150</v>
          </cell>
          <cell r="C2009" t="str">
            <v>천안공장제제3팀(포장)</v>
          </cell>
          <cell r="D2009" t="str">
            <v>5106150</v>
          </cell>
          <cell r="E2009" t="str">
            <v/>
          </cell>
          <cell r="F2009">
            <v>0</v>
          </cell>
          <cell r="G2009">
            <v>0</v>
          </cell>
          <cell r="H2009">
            <v>0</v>
          </cell>
          <cell r="I2009">
            <v>0</v>
          </cell>
          <cell r="J2009">
            <v>0</v>
          </cell>
          <cell r="K2009">
            <v>0</v>
          </cell>
          <cell r="L2009">
            <v>0</v>
          </cell>
          <cell r="M2009">
            <v>0</v>
          </cell>
          <cell r="N2009">
            <v>0</v>
          </cell>
          <cell r="O2009">
            <v>0</v>
          </cell>
          <cell r="P2009">
            <v>0</v>
          </cell>
          <cell r="Q2009">
            <v>0</v>
          </cell>
        </row>
        <row r="2010">
          <cell r="B2010" t="str">
            <v>천안공장제제3팀(포장)5106160</v>
          </cell>
          <cell r="C2010" t="str">
            <v>천안공장제제3팀(포장)</v>
          </cell>
          <cell r="D2010" t="str">
            <v>5106160</v>
          </cell>
          <cell r="E2010" t="str">
            <v/>
          </cell>
          <cell r="F2010">
            <v>0</v>
          </cell>
          <cell r="G2010">
            <v>0</v>
          </cell>
          <cell r="H2010">
            <v>0</v>
          </cell>
          <cell r="I2010">
            <v>0</v>
          </cell>
          <cell r="J2010">
            <v>0</v>
          </cell>
          <cell r="K2010">
            <v>0</v>
          </cell>
          <cell r="L2010">
            <v>0</v>
          </cell>
          <cell r="M2010">
            <v>0</v>
          </cell>
          <cell r="N2010">
            <v>0</v>
          </cell>
          <cell r="O2010">
            <v>0</v>
          </cell>
          <cell r="P2010">
            <v>0</v>
          </cell>
          <cell r="Q2010">
            <v>0</v>
          </cell>
        </row>
        <row r="2011">
          <cell r="B2011" t="str">
            <v>천안공장제제3팀(포장)5106141</v>
          </cell>
          <cell r="C2011" t="str">
            <v>천안공장제제3팀(포장)</v>
          </cell>
          <cell r="D2011" t="str">
            <v>5106141</v>
          </cell>
          <cell r="E2011" t="str">
            <v>수도광열비-연료난방비(제조)</v>
          </cell>
          <cell r="F2011">
            <v>0</v>
          </cell>
          <cell r="G2011">
            <v>0</v>
          </cell>
          <cell r="H2011">
            <v>0</v>
          </cell>
          <cell r="I2011">
            <v>0</v>
          </cell>
          <cell r="J2011">
            <v>0</v>
          </cell>
          <cell r="K2011">
            <v>0</v>
          </cell>
          <cell r="L2011">
            <v>0</v>
          </cell>
          <cell r="M2011">
            <v>0</v>
          </cell>
          <cell r="N2011">
            <v>0</v>
          </cell>
          <cell r="O2011">
            <v>0</v>
          </cell>
          <cell r="P2011">
            <v>0</v>
          </cell>
          <cell r="Q2011">
            <v>0</v>
          </cell>
        </row>
        <row r="2012">
          <cell r="B2012" t="str">
            <v>천안공장제제3팀(포장)5107110</v>
          </cell>
          <cell r="C2012" t="str">
            <v>천안공장제제3팀(포장)</v>
          </cell>
          <cell r="D2012" t="str">
            <v>5107110</v>
          </cell>
          <cell r="E2012" t="str">
            <v>세금과공과-인지세(제조)</v>
          </cell>
          <cell r="F2012">
            <v>0</v>
          </cell>
          <cell r="G2012">
            <v>0</v>
          </cell>
          <cell r="H2012">
            <v>0</v>
          </cell>
          <cell r="I2012">
            <v>0</v>
          </cell>
          <cell r="J2012">
            <v>0</v>
          </cell>
          <cell r="K2012">
            <v>0</v>
          </cell>
          <cell r="L2012">
            <v>0</v>
          </cell>
          <cell r="M2012">
            <v>0</v>
          </cell>
          <cell r="N2012">
            <v>0</v>
          </cell>
          <cell r="O2012">
            <v>0</v>
          </cell>
          <cell r="P2012">
            <v>0</v>
          </cell>
          <cell r="Q2012">
            <v>0</v>
          </cell>
        </row>
        <row r="2013">
          <cell r="B2013" t="str">
            <v>천안공장제제3팀(포장)5107130</v>
          </cell>
          <cell r="C2013" t="str">
            <v>천안공장제제3팀(포장)</v>
          </cell>
          <cell r="D2013" t="str">
            <v>5107130</v>
          </cell>
          <cell r="E2013" t="str">
            <v>세금과공과-종업원분주민세(제조)</v>
          </cell>
          <cell r="F2013">
            <v>0</v>
          </cell>
          <cell r="G2013">
            <v>0</v>
          </cell>
          <cell r="H2013">
            <v>0</v>
          </cell>
          <cell r="I2013">
            <v>0</v>
          </cell>
          <cell r="J2013">
            <v>0</v>
          </cell>
          <cell r="K2013">
            <v>0</v>
          </cell>
          <cell r="L2013">
            <v>0</v>
          </cell>
          <cell r="M2013">
            <v>0</v>
          </cell>
          <cell r="N2013">
            <v>0</v>
          </cell>
          <cell r="O2013">
            <v>0</v>
          </cell>
          <cell r="P2013">
            <v>0</v>
          </cell>
          <cell r="Q2013">
            <v>0</v>
          </cell>
        </row>
        <row r="2014">
          <cell r="B2014" t="str">
            <v>천안공장제제3팀(포장)5107120</v>
          </cell>
          <cell r="C2014" t="str">
            <v>천안공장제제3팀(포장)</v>
          </cell>
          <cell r="D2014" t="str">
            <v>5107120</v>
          </cell>
          <cell r="E2014" t="str">
            <v>세금과공과-주민세(제조)</v>
          </cell>
          <cell r="F2014">
            <v>0</v>
          </cell>
          <cell r="G2014">
            <v>0</v>
          </cell>
          <cell r="H2014">
            <v>0</v>
          </cell>
          <cell r="I2014">
            <v>0</v>
          </cell>
          <cell r="J2014">
            <v>0</v>
          </cell>
          <cell r="K2014">
            <v>0</v>
          </cell>
          <cell r="L2014">
            <v>0</v>
          </cell>
          <cell r="M2014">
            <v>0</v>
          </cell>
          <cell r="N2014">
            <v>0</v>
          </cell>
          <cell r="O2014">
            <v>0</v>
          </cell>
          <cell r="P2014">
            <v>0</v>
          </cell>
          <cell r="Q2014">
            <v>0</v>
          </cell>
        </row>
        <row r="2015">
          <cell r="B2015" t="str">
            <v>천안공장제제3팀(포장)5107140</v>
          </cell>
          <cell r="C2015" t="str">
            <v>천안공장제제3팀(포장)</v>
          </cell>
          <cell r="D2015" t="str">
            <v>5107140</v>
          </cell>
          <cell r="E2015" t="str">
            <v>세금과공과-재산세(제조)</v>
          </cell>
          <cell r="F2015">
            <v>0</v>
          </cell>
          <cell r="G2015">
            <v>0</v>
          </cell>
          <cell r="H2015">
            <v>0</v>
          </cell>
          <cell r="I2015">
            <v>0</v>
          </cell>
          <cell r="J2015">
            <v>0</v>
          </cell>
          <cell r="K2015">
            <v>0</v>
          </cell>
          <cell r="L2015">
            <v>0</v>
          </cell>
          <cell r="M2015">
            <v>0</v>
          </cell>
          <cell r="N2015">
            <v>0</v>
          </cell>
          <cell r="O2015">
            <v>0</v>
          </cell>
          <cell r="P2015">
            <v>0</v>
          </cell>
          <cell r="Q2015">
            <v>0</v>
          </cell>
        </row>
        <row r="2016">
          <cell r="B2016" t="str">
            <v>천안공장제제3팀(포장)5107150</v>
          </cell>
          <cell r="C2016" t="str">
            <v>천안공장제제3팀(포장)</v>
          </cell>
          <cell r="D2016" t="str">
            <v>5107150</v>
          </cell>
          <cell r="E2016" t="str">
            <v>세금과공과-차량세(제조)</v>
          </cell>
          <cell r="F2016">
            <v>0</v>
          </cell>
          <cell r="G2016">
            <v>0</v>
          </cell>
          <cell r="H2016">
            <v>0</v>
          </cell>
          <cell r="I2016">
            <v>0</v>
          </cell>
          <cell r="J2016">
            <v>0</v>
          </cell>
          <cell r="K2016">
            <v>0</v>
          </cell>
          <cell r="L2016">
            <v>0</v>
          </cell>
          <cell r="M2016">
            <v>0</v>
          </cell>
          <cell r="N2016">
            <v>0</v>
          </cell>
          <cell r="O2016">
            <v>0</v>
          </cell>
          <cell r="P2016">
            <v>0</v>
          </cell>
          <cell r="Q2016">
            <v>0</v>
          </cell>
        </row>
        <row r="2017">
          <cell r="B2017" t="str">
            <v>천안공장제제3팀(포장)5107160</v>
          </cell>
          <cell r="C2017" t="str">
            <v>천안공장제제3팀(포장)</v>
          </cell>
          <cell r="D2017" t="str">
            <v>5107160</v>
          </cell>
          <cell r="E2017" t="str">
            <v>세금과공과-면허세(제조)</v>
          </cell>
          <cell r="F2017">
            <v>0</v>
          </cell>
          <cell r="G2017">
            <v>0</v>
          </cell>
          <cell r="H2017">
            <v>0</v>
          </cell>
          <cell r="I2017">
            <v>0</v>
          </cell>
          <cell r="J2017">
            <v>0</v>
          </cell>
          <cell r="K2017">
            <v>0</v>
          </cell>
          <cell r="L2017">
            <v>0</v>
          </cell>
          <cell r="M2017">
            <v>0</v>
          </cell>
          <cell r="N2017">
            <v>0</v>
          </cell>
          <cell r="O2017">
            <v>0</v>
          </cell>
          <cell r="P2017">
            <v>0</v>
          </cell>
          <cell r="Q2017">
            <v>0</v>
          </cell>
        </row>
        <row r="2018">
          <cell r="B2018" t="str">
            <v>천안공장제제3팀(포장)5107170</v>
          </cell>
          <cell r="C2018" t="str">
            <v>천안공장제제3팀(포장)</v>
          </cell>
          <cell r="D2018" t="str">
            <v>5107170</v>
          </cell>
          <cell r="E2018" t="str">
            <v>세금과공과-기타제세(제조)</v>
          </cell>
          <cell r="F2018">
            <v>0</v>
          </cell>
          <cell r="G2018">
            <v>0</v>
          </cell>
          <cell r="H2018">
            <v>0</v>
          </cell>
          <cell r="I2018">
            <v>0</v>
          </cell>
          <cell r="J2018">
            <v>0</v>
          </cell>
          <cell r="K2018">
            <v>0</v>
          </cell>
          <cell r="L2018">
            <v>0</v>
          </cell>
          <cell r="M2018">
            <v>0</v>
          </cell>
          <cell r="N2018">
            <v>0</v>
          </cell>
          <cell r="O2018">
            <v>0</v>
          </cell>
          <cell r="P2018">
            <v>0</v>
          </cell>
          <cell r="Q2018">
            <v>0</v>
          </cell>
        </row>
        <row r="2019">
          <cell r="B2019" t="str">
            <v>천안공장제제3팀(포장)5107180</v>
          </cell>
          <cell r="C2019" t="str">
            <v>천안공장제제3팀(포장)</v>
          </cell>
          <cell r="D2019" t="str">
            <v>5107180</v>
          </cell>
          <cell r="E2019" t="str">
            <v/>
          </cell>
          <cell r="F2019">
            <v>0</v>
          </cell>
          <cell r="G2019">
            <v>0</v>
          </cell>
          <cell r="H2019">
            <v>0</v>
          </cell>
          <cell r="I2019">
            <v>0</v>
          </cell>
          <cell r="J2019">
            <v>0</v>
          </cell>
          <cell r="K2019">
            <v>0</v>
          </cell>
          <cell r="L2019">
            <v>0</v>
          </cell>
          <cell r="M2019">
            <v>0</v>
          </cell>
          <cell r="N2019">
            <v>0</v>
          </cell>
          <cell r="O2019">
            <v>0</v>
          </cell>
          <cell r="P2019">
            <v>0</v>
          </cell>
          <cell r="Q2019">
            <v>0</v>
          </cell>
        </row>
        <row r="2020">
          <cell r="B2020" t="str">
            <v>천안공장제제3팀(포장)5107190</v>
          </cell>
          <cell r="C2020" t="str">
            <v>천안공장제제3팀(포장)</v>
          </cell>
          <cell r="D2020" t="str">
            <v>5107190</v>
          </cell>
          <cell r="E2020" t="str">
            <v>세금과공과-협회비(제조)</v>
          </cell>
          <cell r="F2020">
            <v>0</v>
          </cell>
          <cell r="G2020">
            <v>0</v>
          </cell>
          <cell r="H2020">
            <v>0</v>
          </cell>
          <cell r="I2020">
            <v>0</v>
          </cell>
          <cell r="J2020">
            <v>0</v>
          </cell>
          <cell r="K2020">
            <v>0</v>
          </cell>
          <cell r="L2020">
            <v>0</v>
          </cell>
          <cell r="M2020">
            <v>0</v>
          </cell>
          <cell r="N2020">
            <v>0</v>
          </cell>
          <cell r="O2020">
            <v>0</v>
          </cell>
          <cell r="P2020">
            <v>0</v>
          </cell>
          <cell r="Q2020">
            <v>0</v>
          </cell>
        </row>
        <row r="2021">
          <cell r="B2021" t="str">
            <v>천안공장제제3팀(포장)5107210</v>
          </cell>
          <cell r="C2021" t="str">
            <v>천안공장제제3팀(포장)</v>
          </cell>
          <cell r="D2021" t="str">
            <v>5107210</v>
          </cell>
          <cell r="E2021" t="str">
            <v>세금과공과-공과금(제조)</v>
          </cell>
          <cell r="F2021">
            <v>0</v>
          </cell>
          <cell r="G2021">
            <v>0</v>
          </cell>
          <cell r="H2021">
            <v>0</v>
          </cell>
          <cell r="I2021">
            <v>0</v>
          </cell>
          <cell r="J2021">
            <v>0</v>
          </cell>
          <cell r="K2021">
            <v>0</v>
          </cell>
          <cell r="L2021">
            <v>0</v>
          </cell>
          <cell r="M2021">
            <v>0</v>
          </cell>
          <cell r="N2021">
            <v>0</v>
          </cell>
          <cell r="O2021">
            <v>0</v>
          </cell>
          <cell r="P2021">
            <v>0</v>
          </cell>
          <cell r="Q2021">
            <v>0</v>
          </cell>
        </row>
        <row r="2022">
          <cell r="B2022" t="str">
            <v>천안공장제제3팀(포장)5108110</v>
          </cell>
          <cell r="C2022" t="str">
            <v>천안공장제제3팀(포장)</v>
          </cell>
          <cell r="D2022" t="str">
            <v>5108110</v>
          </cell>
          <cell r="E2022" t="str">
            <v>지급임차료-건물임차료(제조)</v>
          </cell>
          <cell r="F2022">
            <v>0</v>
          </cell>
          <cell r="G2022">
            <v>0</v>
          </cell>
          <cell r="H2022">
            <v>0</v>
          </cell>
          <cell r="I2022">
            <v>0</v>
          </cell>
          <cell r="J2022">
            <v>0</v>
          </cell>
          <cell r="K2022">
            <v>0</v>
          </cell>
          <cell r="L2022">
            <v>0</v>
          </cell>
          <cell r="M2022">
            <v>0</v>
          </cell>
          <cell r="N2022">
            <v>0</v>
          </cell>
          <cell r="O2022">
            <v>0</v>
          </cell>
          <cell r="P2022">
            <v>0</v>
          </cell>
          <cell r="Q2022">
            <v>0</v>
          </cell>
        </row>
        <row r="2023">
          <cell r="B2023" t="str">
            <v>천안공장제제3팀(포장)5108120</v>
          </cell>
          <cell r="C2023" t="str">
            <v>천안공장제제3팀(포장)</v>
          </cell>
          <cell r="D2023" t="str">
            <v>5108120</v>
          </cell>
          <cell r="E2023" t="str">
            <v/>
          </cell>
          <cell r="F2023">
            <v>0</v>
          </cell>
          <cell r="G2023">
            <v>0</v>
          </cell>
          <cell r="H2023">
            <v>0</v>
          </cell>
          <cell r="I2023">
            <v>0</v>
          </cell>
          <cell r="J2023">
            <v>0</v>
          </cell>
          <cell r="K2023">
            <v>0</v>
          </cell>
          <cell r="L2023">
            <v>0</v>
          </cell>
          <cell r="M2023">
            <v>0</v>
          </cell>
          <cell r="N2023">
            <v>0</v>
          </cell>
          <cell r="O2023">
            <v>0</v>
          </cell>
          <cell r="P2023">
            <v>0</v>
          </cell>
          <cell r="Q2023">
            <v>0</v>
          </cell>
        </row>
        <row r="2024">
          <cell r="B2024" t="str">
            <v>천안공장제제3팀(포장)5108130</v>
          </cell>
          <cell r="C2024" t="str">
            <v>천안공장제제3팀(포장)</v>
          </cell>
          <cell r="D2024" t="str">
            <v>5108130</v>
          </cell>
          <cell r="E2024" t="str">
            <v/>
          </cell>
          <cell r="F2024">
            <v>0</v>
          </cell>
          <cell r="G2024">
            <v>0</v>
          </cell>
          <cell r="H2024">
            <v>0</v>
          </cell>
          <cell r="I2024">
            <v>0</v>
          </cell>
          <cell r="J2024">
            <v>0</v>
          </cell>
          <cell r="K2024">
            <v>0</v>
          </cell>
          <cell r="L2024">
            <v>0</v>
          </cell>
          <cell r="M2024">
            <v>0</v>
          </cell>
          <cell r="N2024">
            <v>0</v>
          </cell>
          <cell r="O2024">
            <v>0</v>
          </cell>
          <cell r="P2024">
            <v>0</v>
          </cell>
          <cell r="Q2024">
            <v>0</v>
          </cell>
        </row>
        <row r="2025">
          <cell r="B2025" t="str">
            <v>천안공장제제3팀(포장)5108140</v>
          </cell>
          <cell r="C2025" t="str">
            <v>천안공장제제3팀(포장)</v>
          </cell>
          <cell r="D2025" t="str">
            <v>5108140</v>
          </cell>
          <cell r="E2025" t="str">
            <v>지급임차료-점용료(제조)</v>
          </cell>
          <cell r="F2025">
            <v>0</v>
          </cell>
          <cell r="G2025">
            <v>0</v>
          </cell>
          <cell r="H2025">
            <v>0</v>
          </cell>
          <cell r="I2025">
            <v>0</v>
          </cell>
          <cell r="J2025">
            <v>0</v>
          </cell>
          <cell r="K2025">
            <v>0</v>
          </cell>
          <cell r="L2025">
            <v>0</v>
          </cell>
          <cell r="M2025">
            <v>0</v>
          </cell>
          <cell r="N2025">
            <v>0</v>
          </cell>
          <cell r="O2025">
            <v>0</v>
          </cell>
          <cell r="P2025">
            <v>0</v>
          </cell>
          <cell r="Q2025">
            <v>0</v>
          </cell>
        </row>
        <row r="2026">
          <cell r="B2026" t="str">
            <v>천안공장제제3팀(포장)5108150</v>
          </cell>
          <cell r="C2026" t="str">
            <v>천안공장제제3팀(포장)</v>
          </cell>
          <cell r="D2026" t="str">
            <v>5108150</v>
          </cell>
          <cell r="E2026" t="str">
            <v/>
          </cell>
          <cell r="F2026">
            <v>0</v>
          </cell>
          <cell r="G2026">
            <v>0</v>
          </cell>
          <cell r="H2026">
            <v>0</v>
          </cell>
          <cell r="I2026">
            <v>0</v>
          </cell>
          <cell r="J2026">
            <v>0</v>
          </cell>
          <cell r="K2026">
            <v>0</v>
          </cell>
          <cell r="L2026">
            <v>0</v>
          </cell>
          <cell r="M2026">
            <v>0</v>
          </cell>
          <cell r="N2026">
            <v>0</v>
          </cell>
          <cell r="O2026">
            <v>0</v>
          </cell>
          <cell r="P2026">
            <v>0</v>
          </cell>
          <cell r="Q2026">
            <v>0</v>
          </cell>
        </row>
        <row r="2027">
          <cell r="B2027" t="str">
            <v>천안공장제제3팀(포장)5108160</v>
          </cell>
          <cell r="C2027" t="str">
            <v>천안공장제제3팀(포장)</v>
          </cell>
          <cell r="D2027" t="str">
            <v>5108160</v>
          </cell>
          <cell r="E2027" t="str">
            <v/>
          </cell>
          <cell r="F2027">
            <v>0</v>
          </cell>
          <cell r="G2027">
            <v>0</v>
          </cell>
          <cell r="H2027">
            <v>0</v>
          </cell>
          <cell r="I2027">
            <v>0</v>
          </cell>
          <cell r="J2027">
            <v>0</v>
          </cell>
          <cell r="K2027">
            <v>0</v>
          </cell>
          <cell r="L2027">
            <v>0</v>
          </cell>
          <cell r="M2027">
            <v>0</v>
          </cell>
          <cell r="N2027">
            <v>0</v>
          </cell>
          <cell r="O2027">
            <v>0</v>
          </cell>
          <cell r="P2027">
            <v>0</v>
          </cell>
          <cell r="Q2027">
            <v>0</v>
          </cell>
        </row>
        <row r="2028">
          <cell r="B2028" t="str">
            <v>천안공장제제3팀(포장)5108161</v>
          </cell>
          <cell r="C2028" t="str">
            <v>천안공장제제3팀(포장)</v>
          </cell>
          <cell r="D2028" t="str">
            <v>5108161</v>
          </cell>
          <cell r="E2028" t="str">
            <v>지급임차료-차량렌트료(제조)</v>
          </cell>
          <cell r="F2028">
            <v>0</v>
          </cell>
          <cell r="G2028">
            <v>0</v>
          </cell>
          <cell r="H2028">
            <v>0</v>
          </cell>
          <cell r="I2028">
            <v>0</v>
          </cell>
          <cell r="J2028">
            <v>0</v>
          </cell>
          <cell r="K2028">
            <v>0</v>
          </cell>
          <cell r="L2028">
            <v>0</v>
          </cell>
          <cell r="M2028">
            <v>0</v>
          </cell>
          <cell r="N2028">
            <v>0</v>
          </cell>
          <cell r="O2028">
            <v>0</v>
          </cell>
          <cell r="P2028">
            <v>0</v>
          </cell>
          <cell r="Q2028">
            <v>0</v>
          </cell>
        </row>
        <row r="2029">
          <cell r="B2029" t="str">
            <v>천안공장제제3팀(포장)5108162</v>
          </cell>
          <cell r="C2029" t="str">
            <v>천안공장제제3팀(포장)</v>
          </cell>
          <cell r="D2029" t="str">
            <v>5108162</v>
          </cell>
          <cell r="E2029" t="str">
            <v>지급임차료-차량리스료(제조)</v>
          </cell>
          <cell r="F2029">
            <v>0</v>
          </cell>
          <cell r="G2029">
            <v>0</v>
          </cell>
          <cell r="H2029">
            <v>0</v>
          </cell>
          <cell r="I2029">
            <v>0</v>
          </cell>
          <cell r="J2029">
            <v>0</v>
          </cell>
          <cell r="K2029">
            <v>0</v>
          </cell>
          <cell r="L2029">
            <v>0</v>
          </cell>
          <cell r="M2029">
            <v>0</v>
          </cell>
          <cell r="N2029">
            <v>0</v>
          </cell>
          <cell r="O2029">
            <v>0</v>
          </cell>
          <cell r="P2029">
            <v>0</v>
          </cell>
          <cell r="Q2029">
            <v>0</v>
          </cell>
        </row>
        <row r="2030">
          <cell r="B2030" t="str">
            <v>천안공장제제3팀(포장)5109110</v>
          </cell>
          <cell r="C2030" t="str">
            <v>천안공장제제3팀(포장)</v>
          </cell>
          <cell r="D2030" t="str">
            <v>5109110</v>
          </cell>
          <cell r="E2030" t="str">
            <v>감가상각비-건물(제조)</v>
          </cell>
          <cell r="F2030">
            <v>0</v>
          </cell>
          <cell r="G2030">
            <v>0</v>
          </cell>
          <cell r="H2030">
            <v>0</v>
          </cell>
          <cell r="I2030">
            <v>0</v>
          </cell>
          <cell r="J2030">
            <v>0</v>
          </cell>
          <cell r="K2030">
            <v>0</v>
          </cell>
          <cell r="L2030">
            <v>0</v>
          </cell>
          <cell r="M2030">
            <v>0</v>
          </cell>
          <cell r="N2030">
            <v>0</v>
          </cell>
          <cell r="O2030">
            <v>0</v>
          </cell>
          <cell r="P2030">
            <v>0</v>
          </cell>
          <cell r="Q2030">
            <v>0</v>
          </cell>
        </row>
        <row r="2031">
          <cell r="B2031" t="str">
            <v>천안공장제제3팀(포장)5109120</v>
          </cell>
          <cell r="C2031" t="str">
            <v>천안공장제제3팀(포장)</v>
          </cell>
          <cell r="D2031" t="str">
            <v>5109120</v>
          </cell>
          <cell r="E2031" t="str">
            <v>감가상각비-구축물(제조)</v>
          </cell>
          <cell r="F2031">
            <v>0</v>
          </cell>
          <cell r="G2031">
            <v>0</v>
          </cell>
          <cell r="H2031">
            <v>0</v>
          </cell>
          <cell r="I2031">
            <v>0</v>
          </cell>
          <cell r="J2031">
            <v>0</v>
          </cell>
          <cell r="K2031">
            <v>0</v>
          </cell>
          <cell r="L2031">
            <v>0</v>
          </cell>
          <cell r="M2031">
            <v>0</v>
          </cell>
          <cell r="N2031">
            <v>0</v>
          </cell>
          <cell r="O2031">
            <v>0</v>
          </cell>
          <cell r="P2031">
            <v>0</v>
          </cell>
          <cell r="Q2031">
            <v>0</v>
          </cell>
        </row>
        <row r="2032">
          <cell r="B2032" t="str">
            <v>천안공장제제3팀(포장)5109130</v>
          </cell>
          <cell r="C2032" t="str">
            <v>천안공장제제3팀(포장)</v>
          </cell>
          <cell r="D2032" t="str">
            <v>5109130</v>
          </cell>
          <cell r="E2032" t="str">
            <v>감가상각비-기계장치(제조)</v>
          </cell>
          <cell r="F2032">
            <v>11246443</v>
          </cell>
          <cell r="G2032">
            <v>11246443</v>
          </cell>
          <cell r="H2032">
            <v>11246443</v>
          </cell>
          <cell r="I2032">
            <v>11246443</v>
          </cell>
          <cell r="J2032">
            <v>11246443</v>
          </cell>
          <cell r="K2032">
            <v>11246443</v>
          </cell>
          <cell r="L2032">
            <v>11246443</v>
          </cell>
          <cell r="M2032">
            <v>11246443</v>
          </cell>
          <cell r="N2032">
            <v>11246443</v>
          </cell>
          <cell r="O2032">
            <v>11246443</v>
          </cell>
          <cell r="P2032">
            <v>11246443</v>
          </cell>
          <cell r="Q2032">
            <v>11246443</v>
          </cell>
        </row>
        <row r="2033">
          <cell r="B2033" t="str">
            <v>천안공장제제3팀(포장)5109140</v>
          </cell>
          <cell r="C2033" t="str">
            <v>천안공장제제3팀(포장)</v>
          </cell>
          <cell r="D2033" t="str">
            <v>5109140</v>
          </cell>
          <cell r="E2033" t="str">
            <v>감가상각비-공구기구(제조)</v>
          </cell>
          <cell r="F2033">
            <v>0</v>
          </cell>
          <cell r="G2033">
            <v>0</v>
          </cell>
          <cell r="H2033">
            <v>0</v>
          </cell>
          <cell r="I2033">
            <v>0</v>
          </cell>
          <cell r="J2033">
            <v>0</v>
          </cell>
          <cell r="K2033">
            <v>0</v>
          </cell>
          <cell r="L2033">
            <v>0</v>
          </cell>
          <cell r="M2033">
            <v>0</v>
          </cell>
          <cell r="N2033">
            <v>0</v>
          </cell>
          <cell r="O2033">
            <v>0</v>
          </cell>
          <cell r="P2033">
            <v>0</v>
          </cell>
          <cell r="Q2033">
            <v>0</v>
          </cell>
        </row>
        <row r="2034">
          <cell r="B2034" t="str">
            <v>천안공장제제3팀(포장)5109150</v>
          </cell>
          <cell r="C2034" t="str">
            <v>천안공장제제3팀(포장)</v>
          </cell>
          <cell r="D2034" t="str">
            <v>5109150</v>
          </cell>
          <cell r="E2034" t="str">
            <v>감가상각비-차량운반구(제조)</v>
          </cell>
          <cell r="F2034">
            <v>0</v>
          </cell>
          <cell r="G2034">
            <v>0</v>
          </cell>
          <cell r="H2034">
            <v>0</v>
          </cell>
          <cell r="I2034">
            <v>0</v>
          </cell>
          <cell r="J2034">
            <v>0</v>
          </cell>
          <cell r="K2034">
            <v>0</v>
          </cell>
          <cell r="L2034">
            <v>0</v>
          </cell>
          <cell r="M2034">
            <v>0</v>
          </cell>
          <cell r="N2034">
            <v>0</v>
          </cell>
          <cell r="O2034">
            <v>0</v>
          </cell>
          <cell r="P2034">
            <v>0</v>
          </cell>
          <cell r="Q2034">
            <v>0</v>
          </cell>
        </row>
        <row r="2035">
          <cell r="B2035" t="str">
            <v>천안공장제제3팀(포장)5109160</v>
          </cell>
          <cell r="C2035" t="str">
            <v>천안공장제제3팀(포장)</v>
          </cell>
          <cell r="D2035" t="str">
            <v>5109160</v>
          </cell>
          <cell r="E2035" t="str">
            <v/>
          </cell>
          <cell r="F2035">
            <v>0</v>
          </cell>
          <cell r="G2035">
            <v>0</v>
          </cell>
          <cell r="H2035">
            <v>0</v>
          </cell>
          <cell r="I2035">
            <v>0</v>
          </cell>
          <cell r="J2035">
            <v>0</v>
          </cell>
          <cell r="K2035">
            <v>0</v>
          </cell>
          <cell r="L2035">
            <v>0</v>
          </cell>
          <cell r="M2035">
            <v>0</v>
          </cell>
          <cell r="N2035">
            <v>0</v>
          </cell>
          <cell r="O2035">
            <v>0</v>
          </cell>
          <cell r="P2035">
            <v>0</v>
          </cell>
          <cell r="Q2035">
            <v>0</v>
          </cell>
        </row>
        <row r="2036">
          <cell r="B2036" t="str">
            <v>천안공장제제3팀(포장)5109170</v>
          </cell>
          <cell r="C2036" t="str">
            <v>천안공장제제3팀(포장)</v>
          </cell>
          <cell r="D2036" t="str">
            <v>5109170</v>
          </cell>
          <cell r="E2036" t="str">
            <v>감가상각비-산업재산권(제조)</v>
          </cell>
          <cell r="F2036">
            <v>0</v>
          </cell>
          <cell r="G2036">
            <v>0</v>
          </cell>
          <cell r="H2036">
            <v>0</v>
          </cell>
          <cell r="I2036">
            <v>0</v>
          </cell>
          <cell r="J2036">
            <v>0</v>
          </cell>
          <cell r="K2036">
            <v>0</v>
          </cell>
          <cell r="L2036">
            <v>0</v>
          </cell>
          <cell r="M2036">
            <v>0</v>
          </cell>
          <cell r="N2036">
            <v>0</v>
          </cell>
          <cell r="O2036">
            <v>0</v>
          </cell>
          <cell r="P2036">
            <v>0</v>
          </cell>
          <cell r="Q2036">
            <v>0</v>
          </cell>
        </row>
        <row r="2037">
          <cell r="B2037" t="str">
            <v>천안공장제제3팀(포장)5109180</v>
          </cell>
          <cell r="C2037" t="str">
            <v>천안공장제제3팀(포장)</v>
          </cell>
          <cell r="D2037" t="str">
            <v>5109180</v>
          </cell>
          <cell r="E2037" t="str">
            <v/>
          </cell>
          <cell r="F2037">
            <v>0</v>
          </cell>
          <cell r="G2037">
            <v>0</v>
          </cell>
          <cell r="H2037">
            <v>0</v>
          </cell>
          <cell r="I2037">
            <v>0</v>
          </cell>
          <cell r="J2037">
            <v>0</v>
          </cell>
          <cell r="K2037">
            <v>0</v>
          </cell>
          <cell r="L2037">
            <v>0</v>
          </cell>
          <cell r="M2037">
            <v>0</v>
          </cell>
          <cell r="N2037">
            <v>0</v>
          </cell>
          <cell r="O2037">
            <v>0</v>
          </cell>
          <cell r="P2037">
            <v>0</v>
          </cell>
          <cell r="Q2037">
            <v>0</v>
          </cell>
        </row>
        <row r="2038">
          <cell r="B2038" t="str">
            <v>천안공장제제3팀(포장)5109190</v>
          </cell>
          <cell r="C2038" t="str">
            <v>천안공장제제3팀(포장)</v>
          </cell>
          <cell r="D2038" t="str">
            <v>5109190</v>
          </cell>
          <cell r="E2038" t="str">
            <v/>
          </cell>
          <cell r="F2038">
            <v>0</v>
          </cell>
          <cell r="G2038">
            <v>0</v>
          </cell>
          <cell r="H2038">
            <v>0</v>
          </cell>
          <cell r="I2038">
            <v>0</v>
          </cell>
          <cell r="J2038">
            <v>0</v>
          </cell>
          <cell r="K2038">
            <v>0</v>
          </cell>
          <cell r="L2038">
            <v>0</v>
          </cell>
          <cell r="M2038">
            <v>0</v>
          </cell>
          <cell r="N2038">
            <v>0</v>
          </cell>
          <cell r="O2038">
            <v>0</v>
          </cell>
          <cell r="P2038">
            <v>0</v>
          </cell>
          <cell r="Q2038">
            <v>0</v>
          </cell>
        </row>
        <row r="2039">
          <cell r="B2039" t="str">
            <v>천안공장제제3팀(포장)5109210</v>
          </cell>
          <cell r="C2039" t="str">
            <v>천안공장제제3팀(포장)</v>
          </cell>
          <cell r="D2039" t="str">
            <v>5109210</v>
          </cell>
          <cell r="E2039" t="str">
            <v>감가상각비-임차자산개량(제조)</v>
          </cell>
          <cell r="F2039">
            <v>0</v>
          </cell>
          <cell r="G2039">
            <v>0</v>
          </cell>
          <cell r="H2039">
            <v>0</v>
          </cell>
          <cell r="I2039">
            <v>0</v>
          </cell>
          <cell r="J2039">
            <v>0</v>
          </cell>
          <cell r="K2039">
            <v>0</v>
          </cell>
          <cell r="L2039">
            <v>0</v>
          </cell>
          <cell r="M2039">
            <v>0</v>
          </cell>
          <cell r="N2039">
            <v>0</v>
          </cell>
          <cell r="O2039">
            <v>0</v>
          </cell>
          <cell r="P2039">
            <v>0</v>
          </cell>
          <cell r="Q2039">
            <v>0</v>
          </cell>
        </row>
        <row r="2040">
          <cell r="B2040" t="str">
            <v>천안공장제제3팀(포장)5109220</v>
          </cell>
          <cell r="C2040" t="str">
            <v>천안공장제제3팀(포장)</v>
          </cell>
          <cell r="D2040" t="str">
            <v>5109220</v>
          </cell>
          <cell r="E2040" t="str">
            <v>감가상각비-비품(제조)</v>
          </cell>
          <cell r="F2040">
            <v>0</v>
          </cell>
          <cell r="G2040">
            <v>0</v>
          </cell>
          <cell r="H2040">
            <v>0</v>
          </cell>
          <cell r="I2040">
            <v>0</v>
          </cell>
          <cell r="J2040">
            <v>0</v>
          </cell>
          <cell r="K2040">
            <v>0</v>
          </cell>
          <cell r="L2040">
            <v>0</v>
          </cell>
          <cell r="M2040">
            <v>0</v>
          </cell>
          <cell r="N2040">
            <v>0</v>
          </cell>
          <cell r="O2040">
            <v>0</v>
          </cell>
          <cell r="P2040">
            <v>0</v>
          </cell>
          <cell r="Q2040">
            <v>0</v>
          </cell>
        </row>
        <row r="2041">
          <cell r="B2041" t="str">
            <v>천안공장제제3팀(포장)5110110</v>
          </cell>
          <cell r="C2041" t="str">
            <v>천안공장제제3팀(포장)</v>
          </cell>
          <cell r="D2041" t="str">
            <v>5110110</v>
          </cell>
          <cell r="E2041" t="str">
            <v>수선비-건물(제조)</v>
          </cell>
          <cell r="F2041">
            <v>0</v>
          </cell>
          <cell r="G2041">
            <v>0</v>
          </cell>
          <cell r="H2041">
            <v>0</v>
          </cell>
          <cell r="I2041">
            <v>0</v>
          </cell>
          <cell r="J2041">
            <v>0</v>
          </cell>
          <cell r="K2041">
            <v>0</v>
          </cell>
          <cell r="L2041">
            <v>0</v>
          </cell>
          <cell r="M2041">
            <v>0</v>
          </cell>
          <cell r="N2041">
            <v>0</v>
          </cell>
          <cell r="O2041">
            <v>0</v>
          </cell>
          <cell r="P2041">
            <v>0</v>
          </cell>
          <cell r="Q2041">
            <v>0</v>
          </cell>
        </row>
        <row r="2042">
          <cell r="B2042" t="str">
            <v>천안공장제제3팀(포장)5110120</v>
          </cell>
          <cell r="C2042" t="str">
            <v>천안공장제제3팀(포장)</v>
          </cell>
          <cell r="D2042" t="str">
            <v>5110120</v>
          </cell>
          <cell r="E2042" t="str">
            <v>수선비-구축물(제조)</v>
          </cell>
          <cell r="F2042">
            <v>0</v>
          </cell>
          <cell r="G2042">
            <v>0</v>
          </cell>
          <cell r="H2042">
            <v>0</v>
          </cell>
          <cell r="I2042">
            <v>0</v>
          </cell>
          <cell r="J2042">
            <v>0</v>
          </cell>
          <cell r="K2042">
            <v>0</v>
          </cell>
          <cell r="L2042">
            <v>0</v>
          </cell>
          <cell r="M2042">
            <v>0</v>
          </cell>
          <cell r="N2042">
            <v>0</v>
          </cell>
          <cell r="O2042">
            <v>0</v>
          </cell>
          <cell r="P2042">
            <v>0</v>
          </cell>
          <cell r="Q2042">
            <v>0</v>
          </cell>
        </row>
        <row r="2043">
          <cell r="B2043" t="str">
            <v>천안공장제제3팀(포장)5110130</v>
          </cell>
          <cell r="C2043" t="str">
            <v>천안공장제제3팀(포장)</v>
          </cell>
          <cell r="D2043" t="str">
            <v>5110130</v>
          </cell>
          <cell r="E2043" t="str">
            <v>수선비-기계장치(제조)</v>
          </cell>
          <cell r="F2043">
            <v>0</v>
          </cell>
          <cell r="G2043">
            <v>0</v>
          </cell>
          <cell r="H2043">
            <v>0</v>
          </cell>
          <cell r="I2043">
            <v>0</v>
          </cell>
          <cell r="J2043">
            <v>0</v>
          </cell>
          <cell r="K2043">
            <v>0</v>
          </cell>
          <cell r="L2043">
            <v>0</v>
          </cell>
          <cell r="M2043">
            <v>0</v>
          </cell>
          <cell r="N2043">
            <v>0</v>
          </cell>
          <cell r="O2043">
            <v>0</v>
          </cell>
          <cell r="P2043">
            <v>0</v>
          </cell>
          <cell r="Q2043">
            <v>0</v>
          </cell>
        </row>
        <row r="2044">
          <cell r="B2044" t="str">
            <v>천안공장제제3팀(포장)5110140</v>
          </cell>
          <cell r="C2044" t="str">
            <v>천안공장제제3팀(포장)</v>
          </cell>
          <cell r="D2044" t="str">
            <v>5110140</v>
          </cell>
          <cell r="E2044" t="str">
            <v>수선비-공구기구비품(제조)</v>
          </cell>
          <cell r="F2044">
            <v>0</v>
          </cell>
          <cell r="G2044">
            <v>0</v>
          </cell>
          <cell r="H2044">
            <v>0</v>
          </cell>
          <cell r="I2044">
            <v>0</v>
          </cell>
          <cell r="J2044">
            <v>0</v>
          </cell>
          <cell r="K2044">
            <v>0</v>
          </cell>
          <cell r="L2044">
            <v>0</v>
          </cell>
          <cell r="M2044">
            <v>0</v>
          </cell>
          <cell r="N2044">
            <v>0</v>
          </cell>
          <cell r="O2044">
            <v>0</v>
          </cell>
          <cell r="P2044">
            <v>0</v>
          </cell>
          <cell r="Q2044">
            <v>0</v>
          </cell>
        </row>
        <row r="2045">
          <cell r="B2045" t="str">
            <v>천안공장제제3팀(포장)5110160</v>
          </cell>
          <cell r="C2045" t="str">
            <v>천안공장제제3팀(포장)</v>
          </cell>
          <cell r="D2045" t="str">
            <v>5110160</v>
          </cell>
          <cell r="E2045" t="str">
            <v>수선비-안전보건비_출고(제조)</v>
          </cell>
          <cell r="F2045">
            <v>0</v>
          </cell>
          <cell r="G2045">
            <v>0</v>
          </cell>
          <cell r="H2045">
            <v>0</v>
          </cell>
          <cell r="I2045">
            <v>0</v>
          </cell>
          <cell r="J2045">
            <v>0</v>
          </cell>
          <cell r="K2045">
            <v>0</v>
          </cell>
          <cell r="L2045">
            <v>0</v>
          </cell>
          <cell r="M2045">
            <v>0</v>
          </cell>
          <cell r="N2045">
            <v>0</v>
          </cell>
          <cell r="O2045">
            <v>0</v>
          </cell>
          <cell r="P2045">
            <v>0</v>
          </cell>
          <cell r="Q2045">
            <v>0</v>
          </cell>
        </row>
        <row r="2046">
          <cell r="B2046" t="str">
            <v>천안공장제제3팀(포장)5110150</v>
          </cell>
          <cell r="C2046" t="str">
            <v>천안공장제제3팀(포장)</v>
          </cell>
          <cell r="D2046">
            <v>5110150</v>
          </cell>
          <cell r="E2046" t="str">
            <v>수선비-안전보건비(제조)</v>
          </cell>
          <cell r="F2046">
            <v>0</v>
          </cell>
          <cell r="G2046">
            <v>0</v>
          </cell>
          <cell r="H2046">
            <v>0</v>
          </cell>
          <cell r="I2046">
            <v>0</v>
          </cell>
          <cell r="J2046">
            <v>0</v>
          </cell>
          <cell r="K2046">
            <v>0</v>
          </cell>
          <cell r="L2046">
            <v>0</v>
          </cell>
          <cell r="M2046">
            <v>0</v>
          </cell>
          <cell r="N2046">
            <v>0</v>
          </cell>
          <cell r="O2046">
            <v>0</v>
          </cell>
          <cell r="P2046">
            <v>0</v>
          </cell>
          <cell r="Q2046">
            <v>0</v>
          </cell>
        </row>
        <row r="2047">
          <cell r="B2047" t="str">
            <v>천안공장제제3팀(포장)5111110</v>
          </cell>
          <cell r="C2047" t="str">
            <v>천안공장제제3팀(포장)</v>
          </cell>
          <cell r="D2047" t="str">
            <v>5111110</v>
          </cell>
          <cell r="E2047" t="str">
            <v>보험료-건물(제조)</v>
          </cell>
          <cell r="F2047">
            <v>0</v>
          </cell>
          <cell r="G2047">
            <v>0</v>
          </cell>
          <cell r="H2047">
            <v>0</v>
          </cell>
          <cell r="I2047">
            <v>0</v>
          </cell>
          <cell r="J2047">
            <v>0</v>
          </cell>
          <cell r="K2047">
            <v>0</v>
          </cell>
          <cell r="L2047">
            <v>0</v>
          </cell>
          <cell r="M2047">
            <v>0</v>
          </cell>
          <cell r="N2047">
            <v>0</v>
          </cell>
          <cell r="O2047">
            <v>0</v>
          </cell>
          <cell r="P2047">
            <v>0</v>
          </cell>
          <cell r="Q2047">
            <v>0</v>
          </cell>
        </row>
        <row r="2048">
          <cell r="B2048" t="str">
            <v>천안공장제제3팀(포장)5111120</v>
          </cell>
          <cell r="C2048" t="str">
            <v>천안공장제제3팀(포장)</v>
          </cell>
          <cell r="D2048" t="str">
            <v>5111120</v>
          </cell>
          <cell r="E2048" t="str">
            <v>보험료-기계장치(제조)</v>
          </cell>
          <cell r="F2048">
            <v>0</v>
          </cell>
          <cell r="G2048">
            <v>0</v>
          </cell>
          <cell r="H2048">
            <v>0</v>
          </cell>
          <cell r="I2048">
            <v>0</v>
          </cell>
          <cell r="J2048">
            <v>0</v>
          </cell>
          <cell r="K2048">
            <v>0</v>
          </cell>
          <cell r="L2048">
            <v>0</v>
          </cell>
          <cell r="M2048">
            <v>0</v>
          </cell>
          <cell r="N2048">
            <v>0</v>
          </cell>
          <cell r="O2048">
            <v>0</v>
          </cell>
          <cell r="P2048">
            <v>0</v>
          </cell>
          <cell r="Q2048">
            <v>0</v>
          </cell>
        </row>
        <row r="2049">
          <cell r="B2049" t="str">
            <v>천안공장제제3팀(포장)5111130</v>
          </cell>
          <cell r="C2049" t="str">
            <v>천안공장제제3팀(포장)</v>
          </cell>
          <cell r="D2049" t="str">
            <v>5111130</v>
          </cell>
          <cell r="E2049" t="str">
            <v>보험료-재고품(제조)</v>
          </cell>
          <cell r="F2049">
            <v>0</v>
          </cell>
          <cell r="G2049">
            <v>0</v>
          </cell>
          <cell r="H2049">
            <v>0</v>
          </cell>
          <cell r="I2049">
            <v>0</v>
          </cell>
          <cell r="J2049">
            <v>0</v>
          </cell>
          <cell r="K2049">
            <v>0</v>
          </cell>
          <cell r="L2049">
            <v>0</v>
          </cell>
          <cell r="M2049">
            <v>0</v>
          </cell>
          <cell r="N2049">
            <v>0</v>
          </cell>
          <cell r="O2049">
            <v>0</v>
          </cell>
          <cell r="P2049">
            <v>0</v>
          </cell>
          <cell r="Q2049">
            <v>0</v>
          </cell>
        </row>
        <row r="2050">
          <cell r="B2050" t="str">
            <v>천안공장제제3팀(포장)5111140</v>
          </cell>
          <cell r="C2050" t="str">
            <v>천안공장제제3팀(포장)</v>
          </cell>
          <cell r="D2050" t="str">
            <v>5111140</v>
          </cell>
          <cell r="E2050" t="str">
            <v/>
          </cell>
          <cell r="F2050">
            <v>0</v>
          </cell>
          <cell r="G2050">
            <v>0</v>
          </cell>
          <cell r="H2050">
            <v>0</v>
          </cell>
          <cell r="I2050">
            <v>0</v>
          </cell>
          <cell r="J2050">
            <v>0</v>
          </cell>
          <cell r="K2050">
            <v>0</v>
          </cell>
          <cell r="L2050">
            <v>0</v>
          </cell>
          <cell r="M2050">
            <v>0</v>
          </cell>
          <cell r="N2050">
            <v>0</v>
          </cell>
          <cell r="O2050">
            <v>0</v>
          </cell>
          <cell r="P2050">
            <v>0</v>
          </cell>
          <cell r="Q2050">
            <v>0</v>
          </cell>
        </row>
        <row r="2051">
          <cell r="B2051" t="str">
            <v>천안공장제제3팀(포장)5111150</v>
          </cell>
          <cell r="C2051" t="str">
            <v>천안공장제제3팀(포장)</v>
          </cell>
          <cell r="D2051" t="str">
            <v>5111150</v>
          </cell>
          <cell r="E2051" t="str">
            <v/>
          </cell>
          <cell r="F2051">
            <v>0</v>
          </cell>
          <cell r="G2051">
            <v>0</v>
          </cell>
          <cell r="H2051">
            <v>0</v>
          </cell>
          <cell r="I2051">
            <v>0</v>
          </cell>
          <cell r="J2051">
            <v>0</v>
          </cell>
          <cell r="K2051">
            <v>0</v>
          </cell>
          <cell r="L2051">
            <v>0</v>
          </cell>
          <cell r="M2051">
            <v>0</v>
          </cell>
          <cell r="N2051">
            <v>0</v>
          </cell>
          <cell r="O2051">
            <v>0</v>
          </cell>
          <cell r="P2051">
            <v>0</v>
          </cell>
          <cell r="Q2051">
            <v>0</v>
          </cell>
        </row>
        <row r="2052">
          <cell r="B2052" t="str">
            <v>천안공장제제3팀(포장)5111160</v>
          </cell>
          <cell r="C2052" t="str">
            <v>천안공장제제3팀(포장)</v>
          </cell>
          <cell r="D2052" t="str">
            <v>5111160</v>
          </cell>
          <cell r="E2052" t="str">
            <v>보험료-제보험(제조)</v>
          </cell>
          <cell r="F2052">
            <v>0</v>
          </cell>
          <cell r="G2052">
            <v>0</v>
          </cell>
          <cell r="H2052">
            <v>0</v>
          </cell>
          <cell r="I2052">
            <v>0</v>
          </cell>
          <cell r="J2052">
            <v>0</v>
          </cell>
          <cell r="K2052">
            <v>0</v>
          </cell>
          <cell r="L2052">
            <v>0</v>
          </cell>
          <cell r="M2052">
            <v>0</v>
          </cell>
          <cell r="N2052">
            <v>0</v>
          </cell>
          <cell r="O2052">
            <v>0</v>
          </cell>
          <cell r="P2052">
            <v>0</v>
          </cell>
          <cell r="Q2052">
            <v>0</v>
          </cell>
        </row>
        <row r="2053">
          <cell r="B2053" t="str">
            <v>천안공장제제3팀(포장)5111141</v>
          </cell>
          <cell r="C2053" t="str">
            <v>천안공장제제3팀(포장)</v>
          </cell>
          <cell r="D2053" t="str">
            <v>5111141</v>
          </cell>
          <cell r="E2053" t="str">
            <v/>
          </cell>
          <cell r="F2053">
            <v>0</v>
          </cell>
          <cell r="G2053">
            <v>0</v>
          </cell>
          <cell r="H2053">
            <v>0</v>
          </cell>
          <cell r="I2053">
            <v>0</v>
          </cell>
          <cell r="J2053">
            <v>0</v>
          </cell>
          <cell r="K2053">
            <v>0</v>
          </cell>
          <cell r="L2053">
            <v>0</v>
          </cell>
          <cell r="M2053">
            <v>0</v>
          </cell>
          <cell r="N2053">
            <v>0</v>
          </cell>
          <cell r="O2053">
            <v>0</v>
          </cell>
          <cell r="P2053">
            <v>0</v>
          </cell>
          <cell r="Q2053">
            <v>0</v>
          </cell>
        </row>
        <row r="2054">
          <cell r="B2054" t="str">
            <v>천안공장제제3팀(포장)5112110</v>
          </cell>
          <cell r="C2054" t="str">
            <v>천안공장제제3팀(포장)</v>
          </cell>
          <cell r="D2054" t="str">
            <v>5112110</v>
          </cell>
          <cell r="E2054" t="str">
            <v>접대비-교제비(제조)</v>
          </cell>
          <cell r="F2054">
            <v>0</v>
          </cell>
          <cell r="G2054">
            <v>0</v>
          </cell>
          <cell r="H2054">
            <v>0</v>
          </cell>
          <cell r="I2054">
            <v>0</v>
          </cell>
          <cell r="J2054">
            <v>0</v>
          </cell>
          <cell r="K2054">
            <v>0</v>
          </cell>
          <cell r="L2054">
            <v>0</v>
          </cell>
          <cell r="M2054">
            <v>0</v>
          </cell>
          <cell r="N2054">
            <v>0</v>
          </cell>
          <cell r="O2054">
            <v>0</v>
          </cell>
          <cell r="P2054">
            <v>0</v>
          </cell>
          <cell r="Q2054">
            <v>0</v>
          </cell>
        </row>
        <row r="2055">
          <cell r="B2055" t="str">
            <v>천안공장제제3팀(포장)5112120</v>
          </cell>
          <cell r="C2055" t="str">
            <v>천안공장제제3팀(포장)</v>
          </cell>
          <cell r="D2055" t="str">
            <v>5112120</v>
          </cell>
          <cell r="E2055" t="str">
            <v>접대비-사외경조비(제조)</v>
          </cell>
          <cell r="F2055">
            <v>0</v>
          </cell>
          <cell r="G2055">
            <v>0</v>
          </cell>
          <cell r="H2055">
            <v>0</v>
          </cell>
          <cell r="I2055">
            <v>0</v>
          </cell>
          <cell r="J2055">
            <v>0</v>
          </cell>
          <cell r="K2055">
            <v>0</v>
          </cell>
          <cell r="L2055">
            <v>0</v>
          </cell>
          <cell r="M2055">
            <v>0</v>
          </cell>
          <cell r="N2055">
            <v>0</v>
          </cell>
          <cell r="O2055">
            <v>0</v>
          </cell>
          <cell r="P2055">
            <v>0</v>
          </cell>
          <cell r="Q2055">
            <v>0</v>
          </cell>
        </row>
        <row r="2056">
          <cell r="B2056" t="str">
            <v>천안공장제제3팀(포장)5113110</v>
          </cell>
          <cell r="C2056" t="str">
            <v>천안공장제제3팀(포장)</v>
          </cell>
          <cell r="D2056" t="str">
            <v>5113110</v>
          </cell>
          <cell r="E2056" t="str">
            <v>경상연구개발비-품질검정비(제조)</v>
          </cell>
          <cell r="F2056">
            <v>0</v>
          </cell>
          <cell r="G2056">
            <v>0</v>
          </cell>
          <cell r="H2056">
            <v>0</v>
          </cell>
          <cell r="I2056">
            <v>0</v>
          </cell>
          <cell r="J2056">
            <v>0</v>
          </cell>
          <cell r="K2056">
            <v>0</v>
          </cell>
          <cell r="L2056">
            <v>0</v>
          </cell>
          <cell r="M2056">
            <v>0</v>
          </cell>
          <cell r="N2056">
            <v>0</v>
          </cell>
          <cell r="O2056">
            <v>0</v>
          </cell>
          <cell r="P2056">
            <v>0</v>
          </cell>
          <cell r="Q2056">
            <v>0</v>
          </cell>
        </row>
        <row r="2057">
          <cell r="B2057" t="str">
            <v>천안공장제제3팀(포장)5113120</v>
          </cell>
          <cell r="C2057" t="str">
            <v>천안공장제제3팀(포장)</v>
          </cell>
          <cell r="D2057" t="str">
            <v>5113120</v>
          </cell>
          <cell r="E2057" t="str">
            <v/>
          </cell>
          <cell r="F2057">
            <v>0</v>
          </cell>
          <cell r="G2057">
            <v>0</v>
          </cell>
          <cell r="H2057">
            <v>0</v>
          </cell>
          <cell r="I2057">
            <v>0</v>
          </cell>
          <cell r="J2057">
            <v>0</v>
          </cell>
          <cell r="K2057">
            <v>0</v>
          </cell>
          <cell r="L2057">
            <v>0</v>
          </cell>
          <cell r="M2057">
            <v>0</v>
          </cell>
          <cell r="N2057">
            <v>0</v>
          </cell>
          <cell r="O2057">
            <v>0</v>
          </cell>
          <cell r="P2057">
            <v>0</v>
          </cell>
          <cell r="Q2057">
            <v>0</v>
          </cell>
        </row>
        <row r="2058">
          <cell r="B2058" t="str">
            <v>천안공장제제3팀(포장)5113130</v>
          </cell>
          <cell r="C2058" t="str">
            <v>천안공장제제3팀(포장)</v>
          </cell>
          <cell r="D2058" t="str">
            <v>5113130</v>
          </cell>
          <cell r="E2058" t="str">
            <v>경상연구개발비-실험재료비_출고(제조)</v>
          </cell>
          <cell r="F2058">
            <v>0</v>
          </cell>
          <cell r="G2058">
            <v>0</v>
          </cell>
          <cell r="H2058">
            <v>0</v>
          </cell>
          <cell r="I2058">
            <v>0</v>
          </cell>
          <cell r="J2058">
            <v>0</v>
          </cell>
          <cell r="K2058">
            <v>0</v>
          </cell>
          <cell r="L2058">
            <v>0</v>
          </cell>
          <cell r="M2058">
            <v>0</v>
          </cell>
          <cell r="N2058">
            <v>0</v>
          </cell>
          <cell r="O2058">
            <v>0</v>
          </cell>
          <cell r="P2058">
            <v>0</v>
          </cell>
          <cell r="Q2058">
            <v>0</v>
          </cell>
        </row>
        <row r="2059">
          <cell r="B2059" t="str">
            <v>천안공장제제3팀(포장)5113140</v>
          </cell>
          <cell r="C2059" t="str">
            <v>천안공장제제3팀(포장)</v>
          </cell>
          <cell r="D2059" t="str">
            <v>5113140</v>
          </cell>
          <cell r="E2059" t="str">
            <v>경상연구개발비-실험시약비_출고(제조)</v>
          </cell>
          <cell r="F2059">
            <v>0</v>
          </cell>
          <cell r="G2059">
            <v>0</v>
          </cell>
          <cell r="H2059">
            <v>0</v>
          </cell>
          <cell r="I2059">
            <v>0</v>
          </cell>
          <cell r="J2059">
            <v>0</v>
          </cell>
          <cell r="K2059">
            <v>0</v>
          </cell>
          <cell r="L2059">
            <v>0</v>
          </cell>
          <cell r="M2059">
            <v>0</v>
          </cell>
          <cell r="N2059">
            <v>0</v>
          </cell>
          <cell r="O2059">
            <v>0</v>
          </cell>
          <cell r="P2059">
            <v>0</v>
          </cell>
          <cell r="Q2059">
            <v>0</v>
          </cell>
        </row>
        <row r="2060">
          <cell r="B2060" t="str">
            <v>천안공장제제3팀(포장)5113150</v>
          </cell>
          <cell r="C2060" t="str">
            <v>천안공장제제3팀(포장)</v>
          </cell>
          <cell r="D2060" t="str">
            <v>5113150</v>
          </cell>
          <cell r="E2060" t="str">
            <v>경상연구개발비-외부실험비(제조)</v>
          </cell>
          <cell r="F2060">
            <v>0</v>
          </cell>
          <cell r="G2060">
            <v>0</v>
          </cell>
          <cell r="H2060">
            <v>0</v>
          </cell>
          <cell r="I2060">
            <v>0</v>
          </cell>
          <cell r="J2060">
            <v>0</v>
          </cell>
          <cell r="K2060">
            <v>0</v>
          </cell>
          <cell r="L2060">
            <v>0</v>
          </cell>
          <cell r="M2060">
            <v>0</v>
          </cell>
          <cell r="N2060">
            <v>0</v>
          </cell>
          <cell r="O2060">
            <v>0</v>
          </cell>
          <cell r="P2060">
            <v>0</v>
          </cell>
          <cell r="Q2060">
            <v>0</v>
          </cell>
        </row>
        <row r="2061">
          <cell r="B2061" t="str">
            <v>천안공장제제3팀(포장)5113170</v>
          </cell>
          <cell r="C2061" t="str">
            <v>천안공장제제3팀(포장)</v>
          </cell>
          <cell r="D2061" t="str">
            <v>5113170</v>
          </cell>
          <cell r="E2061" t="str">
            <v>경상연구개발비-실험시약비(제조)</v>
          </cell>
          <cell r="F2061">
            <v>0</v>
          </cell>
          <cell r="G2061">
            <v>0</v>
          </cell>
          <cell r="H2061">
            <v>0</v>
          </cell>
          <cell r="I2061">
            <v>0</v>
          </cell>
          <cell r="J2061">
            <v>0</v>
          </cell>
          <cell r="K2061">
            <v>0</v>
          </cell>
          <cell r="L2061">
            <v>0</v>
          </cell>
          <cell r="M2061">
            <v>0</v>
          </cell>
          <cell r="N2061">
            <v>0</v>
          </cell>
          <cell r="O2061">
            <v>0</v>
          </cell>
          <cell r="P2061">
            <v>0</v>
          </cell>
          <cell r="Q2061">
            <v>0</v>
          </cell>
        </row>
        <row r="2062">
          <cell r="B2062" t="str">
            <v>천안공장제제3팀(포장)5113210</v>
          </cell>
          <cell r="C2062" t="str">
            <v>천안공장제제3팀(포장)</v>
          </cell>
          <cell r="D2062" t="str">
            <v>5113210</v>
          </cell>
          <cell r="E2062" t="str">
            <v>경상연구개발비-품질검정비_출고(제조)</v>
          </cell>
          <cell r="F2062">
            <v>0</v>
          </cell>
          <cell r="G2062">
            <v>0</v>
          </cell>
          <cell r="H2062">
            <v>0</v>
          </cell>
          <cell r="I2062">
            <v>0</v>
          </cell>
          <cell r="J2062">
            <v>0</v>
          </cell>
          <cell r="K2062">
            <v>0</v>
          </cell>
          <cell r="L2062">
            <v>0</v>
          </cell>
          <cell r="M2062">
            <v>0</v>
          </cell>
          <cell r="N2062">
            <v>0</v>
          </cell>
          <cell r="O2062">
            <v>0</v>
          </cell>
          <cell r="P2062">
            <v>0</v>
          </cell>
          <cell r="Q2062">
            <v>0</v>
          </cell>
        </row>
        <row r="2063">
          <cell r="B2063" t="str">
            <v>천안공장제제3팀(포장)5113160</v>
          </cell>
          <cell r="C2063" t="str">
            <v>천안공장제제3팀(포장)</v>
          </cell>
          <cell r="D2063" t="str">
            <v>5113160</v>
          </cell>
          <cell r="E2063" t="str">
            <v>경상연구개발비-실험재료비(제조)</v>
          </cell>
          <cell r="F2063">
            <v>0</v>
          </cell>
          <cell r="G2063">
            <v>0</v>
          </cell>
          <cell r="H2063">
            <v>0</v>
          </cell>
          <cell r="I2063">
            <v>0</v>
          </cell>
          <cell r="J2063">
            <v>0</v>
          </cell>
          <cell r="K2063">
            <v>0</v>
          </cell>
          <cell r="L2063">
            <v>0</v>
          </cell>
          <cell r="M2063">
            <v>0</v>
          </cell>
          <cell r="N2063">
            <v>0</v>
          </cell>
          <cell r="O2063">
            <v>0</v>
          </cell>
          <cell r="P2063">
            <v>0</v>
          </cell>
          <cell r="Q2063">
            <v>0</v>
          </cell>
        </row>
        <row r="2064">
          <cell r="B2064" t="str">
            <v>천안공장제제3팀(포장)5115110</v>
          </cell>
          <cell r="C2064" t="str">
            <v>천안공장제제3팀(포장)</v>
          </cell>
          <cell r="D2064" t="str">
            <v>5115110</v>
          </cell>
          <cell r="E2064" t="str">
            <v>운반비-운임(제조)</v>
          </cell>
          <cell r="F2064">
            <v>0</v>
          </cell>
          <cell r="G2064">
            <v>0</v>
          </cell>
          <cell r="H2064">
            <v>0</v>
          </cell>
          <cell r="I2064">
            <v>0</v>
          </cell>
          <cell r="J2064">
            <v>0</v>
          </cell>
          <cell r="K2064">
            <v>0</v>
          </cell>
          <cell r="L2064">
            <v>0</v>
          </cell>
          <cell r="M2064">
            <v>0</v>
          </cell>
          <cell r="N2064">
            <v>0</v>
          </cell>
          <cell r="O2064">
            <v>0</v>
          </cell>
          <cell r="P2064">
            <v>0</v>
          </cell>
          <cell r="Q2064">
            <v>0</v>
          </cell>
        </row>
        <row r="2065">
          <cell r="B2065" t="str">
            <v>천안공장제제3팀(포장)5116110</v>
          </cell>
          <cell r="C2065" t="str">
            <v>천안공장제제3팀(포장)</v>
          </cell>
          <cell r="D2065" t="str">
            <v>5116110</v>
          </cell>
          <cell r="E2065" t="str">
            <v/>
          </cell>
          <cell r="F2065">
            <v>0</v>
          </cell>
          <cell r="G2065">
            <v>0</v>
          </cell>
          <cell r="H2065">
            <v>0</v>
          </cell>
          <cell r="I2065">
            <v>0</v>
          </cell>
          <cell r="J2065">
            <v>0</v>
          </cell>
          <cell r="K2065">
            <v>0</v>
          </cell>
          <cell r="L2065">
            <v>0</v>
          </cell>
          <cell r="M2065">
            <v>0</v>
          </cell>
          <cell r="N2065">
            <v>0</v>
          </cell>
          <cell r="O2065">
            <v>0</v>
          </cell>
          <cell r="P2065">
            <v>0</v>
          </cell>
          <cell r="Q2065">
            <v>0</v>
          </cell>
        </row>
        <row r="2066">
          <cell r="B2066" t="str">
            <v>천안공장제제3팀(포장)5116120</v>
          </cell>
          <cell r="C2066" t="str">
            <v>천안공장제제3팀(포장)</v>
          </cell>
          <cell r="D2066" t="str">
            <v>5116120</v>
          </cell>
          <cell r="E2066" t="str">
            <v/>
          </cell>
          <cell r="F2066">
            <v>0</v>
          </cell>
          <cell r="G2066">
            <v>0</v>
          </cell>
          <cell r="H2066">
            <v>0</v>
          </cell>
          <cell r="I2066">
            <v>0</v>
          </cell>
          <cell r="J2066">
            <v>0</v>
          </cell>
          <cell r="K2066">
            <v>0</v>
          </cell>
          <cell r="L2066">
            <v>0</v>
          </cell>
          <cell r="M2066">
            <v>0</v>
          </cell>
          <cell r="N2066">
            <v>0</v>
          </cell>
          <cell r="O2066">
            <v>0</v>
          </cell>
          <cell r="P2066">
            <v>0</v>
          </cell>
          <cell r="Q2066">
            <v>0</v>
          </cell>
        </row>
        <row r="2067">
          <cell r="B2067" t="str">
            <v>천안공장제제3팀(포장)5116130</v>
          </cell>
          <cell r="C2067" t="str">
            <v>천안공장제제3팀(포장)</v>
          </cell>
          <cell r="D2067" t="str">
            <v>5116130</v>
          </cell>
          <cell r="E2067" t="str">
            <v>차량비-유류비(제조)</v>
          </cell>
          <cell r="F2067">
            <v>0</v>
          </cell>
          <cell r="G2067">
            <v>0</v>
          </cell>
          <cell r="H2067">
            <v>0</v>
          </cell>
          <cell r="I2067">
            <v>0</v>
          </cell>
          <cell r="J2067">
            <v>0</v>
          </cell>
          <cell r="K2067">
            <v>0</v>
          </cell>
          <cell r="L2067">
            <v>0</v>
          </cell>
          <cell r="M2067">
            <v>0</v>
          </cell>
          <cell r="N2067">
            <v>0</v>
          </cell>
          <cell r="O2067">
            <v>0</v>
          </cell>
          <cell r="P2067">
            <v>0</v>
          </cell>
          <cell r="Q2067">
            <v>0</v>
          </cell>
        </row>
        <row r="2068">
          <cell r="B2068" t="str">
            <v>천안공장제제3팀(포장)5116140</v>
          </cell>
          <cell r="C2068" t="str">
            <v>천안공장제제3팀(포장)</v>
          </cell>
          <cell r="D2068" t="str">
            <v>5116140</v>
          </cell>
          <cell r="E2068" t="str">
            <v/>
          </cell>
          <cell r="F2068">
            <v>0</v>
          </cell>
          <cell r="G2068">
            <v>0</v>
          </cell>
          <cell r="H2068">
            <v>0</v>
          </cell>
          <cell r="I2068">
            <v>0</v>
          </cell>
          <cell r="J2068">
            <v>0</v>
          </cell>
          <cell r="K2068">
            <v>0</v>
          </cell>
          <cell r="L2068">
            <v>0</v>
          </cell>
          <cell r="M2068">
            <v>0</v>
          </cell>
          <cell r="N2068">
            <v>0</v>
          </cell>
          <cell r="O2068">
            <v>0</v>
          </cell>
          <cell r="P2068">
            <v>0</v>
          </cell>
          <cell r="Q2068">
            <v>0</v>
          </cell>
        </row>
        <row r="2069">
          <cell r="B2069" t="str">
            <v>천안공장제제3팀(포장)5116150</v>
          </cell>
          <cell r="C2069" t="str">
            <v>천안공장제제3팀(포장)</v>
          </cell>
          <cell r="D2069" t="str">
            <v>5116150</v>
          </cell>
          <cell r="E2069" t="str">
            <v>차량비-주행주차비(제조)</v>
          </cell>
          <cell r="F2069">
            <v>0</v>
          </cell>
          <cell r="G2069">
            <v>0</v>
          </cell>
          <cell r="H2069">
            <v>0</v>
          </cell>
          <cell r="I2069">
            <v>0</v>
          </cell>
          <cell r="J2069">
            <v>0</v>
          </cell>
          <cell r="K2069">
            <v>0</v>
          </cell>
          <cell r="L2069">
            <v>0</v>
          </cell>
          <cell r="M2069">
            <v>0</v>
          </cell>
          <cell r="N2069">
            <v>0</v>
          </cell>
          <cell r="O2069">
            <v>0</v>
          </cell>
          <cell r="P2069">
            <v>0</v>
          </cell>
          <cell r="Q2069">
            <v>0</v>
          </cell>
        </row>
        <row r="2070">
          <cell r="B2070" t="str">
            <v>천안공장제제3팀(포장)5116160</v>
          </cell>
          <cell r="C2070" t="str">
            <v>천안공장제제3팀(포장)</v>
          </cell>
          <cell r="D2070" t="str">
            <v>5116160</v>
          </cell>
          <cell r="E2070" t="str">
            <v/>
          </cell>
          <cell r="F2070">
            <v>0</v>
          </cell>
          <cell r="G2070">
            <v>0</v>
          </cell>
          <cell r="H2070">
            <v>0</v>
          </cell>
          <cell r="I2070">
            <v>0</v>
          </cell>
          <cell r="J2070">
            <v>0</v>
          </cell>
          <cell r="K2070">
            <v>0</v>
          </cell>
          <cell r="L2070">
            <v>0</v>
          </cell>
          <cell r="M2070">
            <v>0</v>
          </cell>
          <cell r="N2070">
            <v>0</v>
          </cell>
          <cell r="O2070">
            <v>0</v>
          </cell>
          <cell r="P2070">
            <v>0</v>
          </cell>
          <cell r="Q2070">
            <v>0</v>
          </cell>
        </row>
        <row r="2071">
          <cell r="B2071" t="str">
            <v>천안공장제제3팀(포장)5116111</v>
          </cell>
          <cell r="C2071" t="str">
            <v>천안공장제제3팀(포장)</v>
          </cell>
          <cell r="D2071" t="str">
            <v>5116111</v>
          </cell>
          <cell r="E2071" t="str">
            <v>차량비-관리비(제조)</v>
          </cell>
          <cell r="F2071">
            <v>0</v>
          </cell>
          <cell r="G2071">
            <v>0</v>
          </cell>
          <cell r="H2071">
            <v>0</v>
          </cell>
          <cell r="I2071">
            <v>0</v>
          </cell>
          <cell r="J2071">
            <v>0</v>
          </cell>
          <cell r="K2071">
            <v>0</v>
          </cell>
          <cell r="L2071">
            <v>0</v>
          </cell>
          <cell r="M2071">
            <v>0</v>
          </cell>
          <cell r="N2071">
            <v>0</v>
          </cell>
          <cell r="O2071">
            <v>0</v>
          </cell>
          <cell r="P2071">
            <v>0</v>
          </cell>
          <cell r="Q2071">
            <v>0</v>
          </cell>
        </row>
        <row r="2072">
          <cell r="B2072" t="str">
            <v>천안공장제제3팀(포장)5117110</v>
          </cell>
          <cell r="C2072" t="str">
            <v>천안공장제제3팀(포장)</v>
          </cell>
          <cell r="D2072" t="str">
            <v>5117110</v>
          </cell>
          <cell r="E2072" t="str">
            <v>홍보비-홍보비(제조)</v>
          </cell>
          <cell r="F2072">
            <v>0</v>
          </cell>
          <cell r="G2072">
            <v>0</v>
          </cell>
          <cell r="H2072">
            <v>0</v>
          </cell>
          <cell r="I2072">
            <v>0</v>
          </cell>
          <cell r="J2072">
            <v>0</v>
          </cell>
          <cell r="K2072">
            <v>0</v>
          </cell>
          <cell r="L2072">
            <v>0</v>
          </cell>
          <cell r="M2072">
            <v>0</v>
          </cell>
          <cell r="N2072">
            <v>0</v>
          </cell>
          <cell r="O2072">
            <v>0</v>
          </cell>
          <cell r="P2072">
            <v>0</v>
          </cell>
          <cell r="Q2072">
            <v>0</v>
          </cell>
        </row>
        <row r="2073">
          <cell r="B2073" t="str">
            <v>천안공장제제3팀(포장)5118110</v>
          </cell>
          <cell r="C2073" t="str">
            <v>천안공장제제3팀(포장)</v>
          </cell>
          <cell r="D2073" t="str">
            <v>5118110</v>
          </cell>
          <cell r="E2073" t="str">
            <v/>
          </cell>
          <cell r="F2073">
            <v>0</v>
          </cell>
          <cell r="G2073">
            <v>0</v>
          </cell>
          <cell r="H2073">
            <v>0</v>
          </cell>
          <cell r="I2073">
            <v>0</v>
          </cell>
          <cell r="J2073">
            <v>0</v>
          </cell>
          <cell r="K2073">
            <v>0</v>
          </cell>
          <cell r="L2073">
            <v>0</v>
          </cell>
          <cell r="M2073">
            <v>0</v>
          </cell>
          <cell r="N2073">
            <v>0</v>
          </cell>
          <cell r="O2073">
            <v>0</v>
          </cell>
          <cell r="P2073">
            <v>0</v>
          </cell>
          <cell r="Q2073">
            <v>0</v>
          </cell>
        </row>
        <row r="2074">
          <cell r="B2074" t="str">
            <v>천안공장제제3팀(포장)5118120</v>
          </cell>
          <cell r="C2074" t="str">
            <v>천안공장제제3팀(포장)</v>
          </cell>
          <cell r="D2074" t="str">
            <v>5118120</v>
          </cell>
          <cell r="E2074" t="str">
            <v/>
          </cell>
          <cell r="F2074">
            <v>0</v>
          </cell>
          <cell r="G2074">
            <v>0</v>
          </cell>
          <cell r="H2074">
            <v>0</v>
          </cell>
          <cell r="I2074">
            <v>0</v>
          </cell>
          <cell r="J2074">
            <v>0</v>
          </cell>
          <cell r="K2074">
            <v>0</v>
          </cell>
          <cell r="L2074">
            <v>0</v>
          </cell>
          <cell r="M2074">
            <v>0</v>
          </cell>
          <cell r="N2074">
            <v>0</v>
          </cell>
          <cell r="O2074">
            <v>0</v>
          </cell>
          <cell r="P2074">
            <v>0</v>
          </cell>
          <cell r="Q2074">
            <v>0</v>
          </cell>
        </row>
        <row r="2075">
          <cell r="B2075" t="str">
            <v>천안공장제제3팀(포장)5118130</v>
          </cell>
          <cell r="C2075" t="str">
            <v>천안공장제제3팀(포장)</v>
          </cell>
          <cell r="D2075" t="str">
            <v>5118130</v>
          </cell>
          <cell r="E2075" t="str">
            <v>교육훈련비-사외교육훈련비(제조)</v>
          </cell>
          <cell r="F2075">
            <v>0</v>
          </cell>
          <cell r="G2075">
            <v>0</v>
          </cell>
          <cell r="H2075">
            <v>0</v>
          </cell>
          <cell r="I2075">
            <v>0</v>
          </cell>
          <cell r="J2075">
            <v>0</v>
          </cell>
          <cell r="K2075">
            <v>0</v>
          </cell>
          <cell r="L2075">
            <v>0</v>
          </cell>
          <cell r="M2075">
            <v>0</v>
          </cell>
          <cell r="N2075">
            <v>0</v>
          </cell>
          <cell r="O2075">
            <v>0</v>
          </cell>
          <cell r="P2075">
            <v>0</v>
          </cell>
          <cell r="Q2075">
            <v>0</v>
          </cell>
        </row>
        <row r="2076">
          <cell r="B2076" t="str">
            <v>천안공장제제3팀(포장)5118140</v>
          </cell>
          <cell r="C2076" t="str">
            <v>천안공장제제3팀(포장)</v>
          </cell>
          <cell r="D2076" t="str">
            <v>5118140</v>
          </cell>
          <cell r="E2076" t="str">
            <v/>
          </cell>
          <cell r="F2076">
            <v>0</v>
          </cell>
          <cell r="G2076">
            <v>0</v>
          </cell>
          <cell r="H2076">
            <v>0</v>
          </cell>
          <cell r="I2076">
            <v>0</v>
          </cell>
          <cell r="J2076">
            <v>0</v>
          </cell>
          <cell r="K2076">
            <v>0</v>
          </cell>
          <cell r="L2076">
            <v>0</v>
          </cell>
          <cell r="M2076">
            <v>0</v>
          </cell>
          <cell r="N2076">
            <v>0</v>
          </cell>
          <cell r="O2076">
            <v>0</v>
          </cell>
          <cell r="P2076">
            <v>0</v>
          </cell>
          <cell r="Q2076">
            <v>0</v>
          </cell>
        </row>
        <row r="2077">
          <cell r="B2077" t="str">
            <v>천안공장제제3팀(포장)5118150</v>
          </cell>
          <cell r="C2077" t="str">
            <v>천안공장제제3팀(포장)</v>
          </cell>
          <cell r="D2077" t="str">
            <v>5118150</v>
          </cell>
          <cell r="E2077" t="str">
            <v/>
          </cell>
          <cell r="F2077">
            <v>0</v>
          </cell>
          <cell r="G2077">
            <v>0</v>
          </cell>
          <cell r="H2077">
            <v>0</v>
          </cell>
          <cell r="I2077">
            <v>0</v>
          </cell>
          <cell r="J2077">
            <v>0</v>
          </cell>
          <cell r="K2077">
            <v>0</v>
          </cell>
          <cell r="L2077">
            <v>0</v>
          </cell>
          <cell r="M2077">
            <v>0</v>
          </cell>
          <cell r="N2077">
            <v>0</v>
          </cell>
          <cell r="O2077">
            <v>0</v>
          </cell>
          <cell r="P2077">
            <v>0</v>
          </cell>
          <cell r="Q2077">
            <v>0</v>
          </cell>
        </row>
        <row r="2078">
          <cell r="B2078" t="str">
            <v>천안공장제제3팀(포장)5130110</v>
          </cell>
          <cell r="C2078" t="str">
            <v>천안공장제제3팀(포장)</v>
          </cell>
          <cell r="D2078" t="str">
            <v>5130110</v>
          </cell>
          <cell r="E2078" t="str">
            <v/>
          </cell>
          <cell r="F2078">
            <v>0</v>
          </cell>
          <cell r="G2078">
            <v>0</v>
          </cell>
          <cell r="H2078">
            <v>0</v>
          </cell>
          <cell r="I2078">
            <v>0</v>
          </cell>
          <cell r="J2078">
            <v>0</v>
          </cell>
          <cell r="K2078">
            <v>0</v>
          </cell>
          <cell r="L2078">
            <v>0</v>
          </cell>
          <cell r="M2078">
            <v>0</v>
          </cell>
          <cell r="N2078">
            <v>0</v>
          </cell>
          <cell r="O2078">
            <v>0</v>
          </cell>
          <cell r="P2078">
            <v>0</v>
          </cell>
          <cell r="Q2078">
            <v>0</v>
          </cell>
        </row>
        <row r="2079">
          <cell r="B2079" t="str">
            <v>천안공장제제3팀(포장)5130120</v>
          </cell>
          <cell r="C2079" t="str">
            <v>천안공장제제3팀(포장)</v>
          </cell>
          <cell r="D2079" t="str">
            <v>5130120</v>
          </cell>
          <cell r="E2079" t="str">
            <v>사업진행비-사업진행비(제조)</v>
          </cell>
          <cell r="F2079">
            <v>0</v>
          </cell>
          <cell r="G2079">
            <v>0</v>
          </cell>
          <cell r="H2079">
            <v>0</v>
          </cell>
          <cell r="I2079">
            <v>0</v>
          </cell>
          <cell r="J2079">
            <v>0</v>
          </cell>
          <cell r="K2079">
            <v>0</v>
          </cell>
          <cell r="L2079">
            <v>0</v>
          </cell>
          <cell r="M2079">
            <v>0</v>
          </cell>
          <cell r="N2079">
            <v>0</v>
          </cell>
          <cell r="O2079">
            <v>0</v>
          </cell>
          <cell r="P2079">
            <v>0</v>
          </cell>
          <cell r="Q2079">
            <v>0</v>
          </cell>
        </row>
        <row r="2080">
          <cell r="B2080" t="str">
            <v>천안공장제제3팀(포장)5119110</v>
          </cell>
          <cell r="C2080" t="str">
            <v>천안공장제제3팀(포장)</v>
          </cell>
          <cell r="D2080" t="str">
            <v>5119110</v>
          </cell>
          <cell r="E2080" t="str">
            <v>도서문구비-도서비(제조)</v>
          </cell>
          <cell r="F2080">
            <v>0</v>
          </cell>
          <cell r="G2080">
            <v>0</v>
          </cell>
          <cell r="H2080">
            <v>0</v>
          </cell>
          <cell r="I2080">
            <v>0</v>
          </cell>
          <cell r="J2080">
            <v>0</v>
          </cell>
          <cell r="K2080">
            <v>0</v>
          </cell>
          <cell r="L2080">
            <v>0</v>
          </cell>
          <cell r="M2080">
            <v>0</v>
          </cell>
          <cell r="N2080">
            <v>0</v>
          </cell>
          <cell r="O2080">
            <v>0</v>
          </cell>
          <cell r="P2080">
            <v>0</v>
          </cell>
          <cell r="Q2080">
            <v>0</v>
          </cell>
        </row>
        <row r="2081">
          <cell r="B2081" t="str">
            <v>천안공장제제3팀(포장)5119120</v>
          </cell>
          <cell r="C2081" t="str">
            <v>천안공장제제3팀(포장)</v>
          </cell>
          <cell r="D2081" t="str">
            <v>5119120</v>
          </cell>
          <cell r="E2081" t="str">
            <v/>
          </cell>
          <cell r="F2081">
            <v>0</v>
          </cell>
          <cell r="G2081">
            <v>0</v>
          </cell>
          <cell r="H2081">
            <v>0</v>
          </cell>
          <cell r="I2081">
            <v>0</v>
          </cell>
          <cell r="J2081">
            <v>0</v>
          </cell>
          <cell r="K2081">
            <v>0</v>
          </cell>
          <cell r="L2081">
            <v>0</v>
          </cell>
          <cell r="M2081">
            <v>0</v>
          </cell>
          <cell r="N2081">
            <v>0</v>
          </cell>
          <cell r="O2081">
            <v>0</v>
          </cell>
          <cell r="P2081">
            <v>0</v>
          </cell>
          <cell r="Q2081">
            <v>0</v>
          </cell>
        </row>
        <row r="2082">
          <cell r="B2082" t="str">
            <v>천안공장제제3팀(포장)5119130</v>
          </cell>
          <cell r="C2082" t="str">
            <v>천안공장제제3팀(포장)</v>
          </cell>
          <cell r="D2082" t="str">
            <v>5119130</v>
          </cell>
          <cell r="E2082" t="str">
            <v/>
          </cell>
          <cell r="F2082">
            <v>0</v>
          </cell>
          <cell r="G2082">
            <v>0</v>
          </cell>
          <cell r="H2082">
            <v>0</v>
          </cell>
          <cell r="I2082">
            <v>0</v>
          </cell>
          <cell r="J2082">
            <v>0</v>
          </cell>
          <cell r="K2082">
            <v>0</v>
          </cell>
          <cell r="L2082">
            <v>0</v>
          </cell>
          <cell r="M2082">
            <v>0</v>
          </cell>
          <cell r="N2082">
            <v>0</v>
          </cell>
          <cell r="O2082">
            <v>0</v>
          </cell>
          <cell r="P2082">
            <v>0</v>
          </cell>
          <cell r="Q2082">
            <v>0</v>
          </cell>
        </row>
        <row r="2083">
          <cell r="B2083" t="str">
            <v>천안공장제제3팀(포장)5119140</v>
          </cell>
          <cell r="C2083" t="str">
            <v>천안공장제제3팀(포장)</v>
          </cell>
          <cell r="D2083" t="str">
            <v>5119140</v>
          </cell>
          <cell r="E2083" t="str">
            <v/>
          </cell>
          <cell r="F2083">
            <v>0</v>
          </cell>
          <cell r="G2083">
            <v>0</v>
          </cell>
          <cell r="H2083">
            <v>0</v>
          </cell>
          <cell r="I2083">
            <v>0</v>
          </cell>
          <cell r="J2083">
            <v>0</v>
          </cell>
          <cell r="K2083">
            <v>0</v>
          </cell>
          <cell r="L2083">
            <v>0</v>
          </cell>
          <cell r="M2083">
            <v>0</v>
          </cell>
          <cell r="N2083">
            <v>0</v>
          </cell>
          <cell r="O2083">
            <v>0</v>
          </cell>
          <cell r="P2083">
            <v>0</v>
          </cell>
          <cell r="Q2083">
            <v>0</v>
          </cell>
        </row>
        <row r="2084">
          <cell r="B2084" t="str">
            <v>천안공장제제3팀(포장)5119150</v>
          </cell>
          <cell r="C2084" t="str">
            <v>천안공장제제3팀(포장)</v>
          </cell>
          <cell r="D2084" t="str">
            <v>5119150</v>
          </cell>
          <cell r="E2084" t="str">
            <v>도서문구비-사무용품비(제조)</v>
          </cell>
          <cell r="F2084">
            <v>0</v>
          </cell>
          <cell r="G2084">
            <v>0</v>
          </cell>
          <cell r="H2084">
            <v>0</v>
          </cell>
          <cell r="I2084">
            <v>0</v>
          </cell>
          <cell r="J2084">
            <v>0</v>
          </cell>
          <cell r="K2084">
            <v>0</v>
          </cell>
          <cell r="L2084">
            <v>0</v>
          </cell>
          <cell r="M2084">
            <v>0</v>
          </cell>
          <cell r="N2084">
            <v>0</v>
          </cell>
          <cell r="O2084">
            <v>0</v>
          </cell>
          <cell r="P2084">
            <v>0</v>
          </cell>
          <cell r="Q2084">
            <v>0</v>
          </cell>
        </row>
        <row r="2085">
          <cell r="B2085" t="str">
            <v>천안공장제제3팀(포장)5119160</v>
          </cell>
          <cell r="C2085" t="str">
            <v>천안공장제제3팀(포장)</v>
          </cell>
          <cell r="D2085" t="str">
            <v>5119160</v>
          </cell>
          <cell r="E2085" t="str">
            <v/>
          </cell>
          <cell r="F2085">
            <v>0</v>
          </cell>
          <cell r="G2085">
            <v>0</v>
          </cell>
          <cell r="H2085">
            <v>0</v>
          </cell>
          <cell r="I2085">
            <v>0</v>
          </cell>
          <cell r="J2085">
            <v>0</v>
          </cell>
          <cell r="K2085">
            <v>0</v>
          </cell>
          <cell r="L2085">
            <v>0</v>
          </cell>
          <cell r="M2085">
            <v>0</v>
          </cell>
          <cell r="N2085">
            <v>0</v>
          </cell>
          <cell r="O2085">
            <v>0</v>
          </cell>
          <cell r="P2085">
            <v>0</v>
          </cell>
          <cell r="Q2085">
            <v>0</v>
          </cell>
        </row>
        <row r="2086">
          <cell r="B2086" t="str">
            <v>천안공장제제3팀(포장)5119121</v>
          </cell>
          <cell r="C2086" t="str">
            <v>천안공장제제3팀(포장)</v>
          </cell>
          <cell r="D2086" t="str">
            <v>5119121</v>
          </cell>
          <cell r="E2086" t="str">
            <v>도서문구비-정기구독료(제조)</v>
          </cell>
          <cell r="F2086">
            <v>0</v>
          </cell>
          <cell r="G2086">
            <v>0</v>
          </cell>
          <cell r="H2086">
            <v>0</v>
          </cell>
          <cell r="I2086">
            <v>0</v>
          </cell>
          <cell r="J2086">
            <v>0</v>
          </cell>
          <cell r="K2086">
            <v>0</v>
          </cell>
          <cell r="L2086">
            <v>0</v>
          </cell>
          <cell r="M2086">
            <v>0</v>
          </cell>
          <cell r="N2086">
            <v>0</v>
          </cell>
          <cell r="O2086">
            <v>0</v>
          </cell>
          <cell r="P2086">
            <v>0</v>
          </cell>
          <cell r="Q2086">
            <v>0</v>
          </cell>
        </row>
        <row r="2087">
          <cell r="B2087" t="str">
            <v>천안공장제제3팀(포장)5119151</v>
          </cell>
          <cell r="C2087" t="str">
            <v>천안공장제제3팀(포장)</v>
          </cell>
          <cell r="D2087" t="str">
            <v>5119151</v>
          </cell>
          <cell r="E2087" t="str">
            <v>도서문구비-사무용품비_출고(제조)</v>
          </cell>
          <cell r="F2087">
            <v>0</v>
          </cell>
          <cell r="G2087">
            <v>0</v>
          </cell>
          <cell r="H2087">
            <v>0</v>
          </cell>
          <cell r="I2087">
            <v>0</v>
          </cell>
          <cell r="J2087">
            <v>0</v>
          </cell>
          <cell r="K2087">
            <v>0</v>
          </cell>
          <cell r="L2087">
            <v>0</v>
          </cell>
          <cell r="M2087">
            <v>0</v>
          </cell>
          <cell r="N2087">
            <v>0</v>
          </cell>
          <cell r="O2087">
            <v>0</v>
          </cell>
          <cell r="P2087">
            <v>0</v>
          </cell>
          <cell r="Q2087">
            <v>0</v>
          </cell>
        </row>
        <row r="2088">
          <cell r="B2088" t="str">
            <v>천안공장제제3팀(포장)5120110</v>
          </cell>
          <cell r="C2088" t="str">
            <v>천안공장제제3팀(포장)</v>
          </cell>
          <cell r="D2088" t="str">
            <v>5120110</v>
          </cell>
          <cell r="E2088" t="str">
            <v>소모품비-소모성기구비(제조)</v>
          </cell>
          <cell r="F2088">
            <v>0</v>
          </cell>
          <cell r="G2088">
            <v>0</v>
          </cell>
          <cell r="H2088">
            <v>0</v>
          </cell>
          <cell r="I2088">
            <v>0</v>
          </cell>
          <cell r="J2088">
            <v>0</v>
          </cell>
          <cell r="K2088">
            <v>0</v>
          </cell>
          <cell r="L2088">
            <v>0</v>
          </cell>
          <cell r="M2088">
            <v>0</v>
          </cell>
          <cell r="N2088">
            <v>0</v>
          </cell>
          <cell r="O2088">
            <v>0</v>
          </cell>
          <cell r="P2088">
            <v>0</v>
          </cell>
          <cell r="Q2088">
            <v>0</v>
          </cell>
        </row>
        <row r="2089">
          <cell r="B2089" t="str">
            <v>천안공장제제3팀(포장)5120140</v>
          </cell>
          <cell r="C2089" t="str">
            <v>천안공장제제3팀(포장)</v>
          </cell>
          <cell r="D2089" t="str">
            <v>5120140</v>
          </cell>
          <cell r="E2089" t="str">
            <v>소모품비-소모성소모품비(제조)</v>
          </cell>
          <cell r="F2089">
            <v>0</v>
          </cell>
          <cell r="G2089">
            <v>0</v>
          </cell>
          <cell r="H2089">
            <v>0</v>
          </cell>
          <cell r="I2089">
            <v>0</v>
          </cell>
          <cell r="J2089">
            <v>0</v>
          </cell>
          <cell r="K2089">
            <v>0</v>
          </cell>
          <cell r="L2089">
            <v>0</v>
          </cell>
          <cell r="M2089">
            <v>0</v>
          </cell>
          <cell r="N2089">
            <v>0</v>
          </cell>
          <cell r="O2089">
            <v>0</v>
          </cell>
          <cell r="P2089">
            <v>0</v>
          </cell>
          <cell r="Q2089">
            <v>0</v>
          </cell>
        </row>
        <row r="2090">
          <cell r="B2090" t="str">
            <v>천안공장제제3팀(포장)5120130</v>
          </cell>
          <cell r="C2090" t="str">
            <v>천안공장제제3팀(포장)</v>
          </cell>
          <cell r="D2090" t="str">
            <v>5120130</v>
          </cell>
          <cell r="E2090" t="str">
            <v>소모품비-소모성잡품비(제조)</v>
          </cell>
          <cell r="F2090">
            <v>0</v>
          </cell>
          <cell r="G2090">
            <v>0</v>
          </cell>
          <cell r="H2090">
            <v>0</v>
          </cell>
          <cell r="I2090">
            <v>0</v>
          </cell>
          <cell r="J2090">
            <v>0</v>
          </cell>
          <cell r="K2090">
            <v>0</v>
          </cell>
          <cell r="L2090">
            <v>0</v>
          </cell>
          <cell r="M2090">
            <v>0</v>
          </cell>
          <cell r="N2090">
            <v>0</v>
          </cell>
          <cell r="O2090">
            <v>0</v>
          </cell>
          <cell r="P2090">
            <v>0</v>
          </cell>
          <cell r="Q2090">
            <v>0</v>
          </cell>
        </row>
        <row r="2091">
          <cell r="B2091" t="str">
            <v>천안공장제제3팀(포장)5120120</v>
          </cell>
          <cell r="C2091" t="str">
            <v>천안공장제제3팀(포장)</v>
          </cell>
          <cell r="D2091" t="str">
            <v>5120120</v>
          </cell>
          <cell r="E2091" t="str">
            <v>소모품비-소모성소모품비_출고(제조)</v>
          </cell>
          <cell r="F2091">
            <v>0</v>
          </cell>
          <cell r="G2091">
            <v>0</v>
          </cell>
          <cell r="H2091">
            <v>0</v>
          </cell>
          <cell r="I2091">
            <v>0</v>
          </cell>
          <cell r="J2091">
            <v>0</v>
          </cell>
          <cell r="K2091">
            <v>0</v>
          </cell>
          <cell r="L2091">
            <v>0</v>
          </cell>
          <cell r="M2091">
            <v>0</v>
          </cell>
          <cell r="N2091">
            <v>0</v>
          </cell>
          <cell r="O2091">
            <v>0</v>
          </cell>
          <cell r="P2091">
            <v>0</v>
          </cell>
          <cell r="Q2091">
            <v>0</v>
          </cell>
        </row>
        <row r="2092">
          <cell r="B2092" t="str">
            <v>천안공장제제3팀(포장)5121110</v>
          </cell>
          <cell r="C2092" t="str">
            <v>천안공장제제3팀(포장)</v>
          </cell>
          <cell r="D2092" t="str">
            <v>5121110</v>
          </cell>
          <cell r="E2092" t="str">
            <v>지급수수료(제조)</v>
          </cell>
          <cell r="F2092">
            <v>0</v>
          </cell>
          <cell r="G2092">
            <v>0</v>
          </cell>
          <cell r="H2092">
            <v>0</v>
          </cell>
          <cell r="I2092">
            <v>0</v>
          </cell>
          <cell r="J2092">
            <v>0</v>
          </cell>
          <cell r="K2092">
            <v>0</v>
          </cell>
          <cell r="L2092">
            <v>0</v>
          </cell>
          <cell r="M2092">
            <v>0</v>
          </cell>
          <cell r="N2092">
            <v>0</v>
          </cell>
          <cell r="O2092">
            <v>0</v>
          </cell>
          <cell r="P2092">
            <v>0</v>
          </cell>
          <cell r="Q2092">
            <v>0</v>
          </cell>
        </row>
        <row r="2093">
          <cell r="B2093" t="str">
            <v>천안공장제제3팀(포장)5121120</v>
          </cell>
          <cell r="C2093" t="str">
            <v>천안공장제제3팀(포장)</v>
          </cell>
          <cell r="D2093" t="str">
            <v>5121120</v>
          </cell>
          <cell r="E2093" t="str">
            <v/>
          </cell>
          <cell r="F2093">
            <v>0</v>
          </cell>
          <cell r="G2093">
            <v>0</v>
          </cell>
          <cell r="H2093">
            <v>0</v>
          </cell>
          <cell r="I2093">
            <v>0</v>
          </cell>
          <cell r="J2093">
            <v>0</v>
          </cell>
          <cell r="K2093">
            <v>0</v>
          </cell>
          <cell r="L2093">
            <v>0</v>
          </cell>
          <cell r="M2093">
            <v>0</v>
          </cell>
          <cell r="N2093">
            <v>0</v>
          </cell>
          <cell r="O2093">
            <v>0</v>
          </cell>
          <cell r="P2093">
            <v>0</v>
          </cell>
          <cell r="Q2093">
            <v>0</v>
          </cell>
        </row>
        <row r="2094">
          <cell r="B2094" t="str">
            <v>천안공장제제3팀(포장)5121140</v>
          </cell>
          <cell r="C2094" t="str">
            <v>천안공장제제3팀(포장)</v>
          </cell>
          <cell r="D2094" t="str">
            <v>5121140</v>
          </cell>
          <cell r="E2094" t="str">
            <v>외주가공수수료(제조)</v>
          </cell>
          <cell r="F2094">
            <v>0</v>
          </cell>
          <cell r="G2094">
            <v>0</v>
          </cell>
          <cell r="H2094">
            <v>0</v>
          </cell>
          <cell r="I2094">
            <v>0</v>
          </cell>
          <cell r="J2094">
            <v>0</v>
          </cell>
          <cell r="K2094">
            <v>0</v>
          </cell>
          <cell r="L2094">
            <v>0</v>
          </cell>
          <cell r="M2094">
            <v>0</v>
          </cell>
          <cell r="N2094">
            <v>0</v>
          </cell>
          <cell r="O2094">
            <v>0</v>
          </cell>
          <cell r="P2094">
            <v>0</v>
          </cell>
          <cell r="Q2094">
            <v>0</v>
          </cell>
        </row>
        <row r="2095">
          <cell r="B2095" t="str">
            <v>천안공장제제3팀(포장)5121150</v>
          </cell>
          <cell r="C2095" t="str">
            <v>천안공장제제3팀(포장)</v>
          </cell>
          <cell r="D2095" t="str">
            <v>5121150</v>
          </cell>
          <cell r="E2095" t="str">
            <v>제수수료(제조)</v>
          </cell>
          <cell r="F2095">
            <v>0</v>
          </cell>
          <cell r="G2095">
            <v>0</v>
          </cell>
          <cell r="H2095">
            <v>0</v>
          </cell>
          <cell r="I2095">
            <v>0</v>
          </cell>
          <cell r="J2095">
            <v>0</v>
          </cell>
          <cell r="K2095">
            <v>0</v>
          </cell>
          <cell r="L2095">
            <v>0</v>
          </cell>
          <cell r="M2095">
            <v>0</v>
          </cell>
          <cell r="N2095">
            <v>0</v>
          </cell>
          <cell r="O2095">
            <v>0</v>
          </cell>
          <cell r="P2095">
            <v>0</v>
          </cell>
          <cell r="Q2095">
            <v>0</v>
          </cell>
        </row>
        <row r="2096">
          <cell r="B2096" t="str">
            <v>천안공장제제3팀(포장)5122110</v>
          </cell>
          <cell r="C2096" t="str">
            <v>천안공장제제3팀(포장)</v>
          </cell>
          <cell r="D2096" t="str">
            <v>5122110</v>
          </cell>
          <cell r="E2096" t="str">
            <v>용역비-제품(제조)</v>
          </cell>
          <cell r="F2096">
            <v>0</v>
          </cell>
          <cell r="G2096">
            <v>0</v>
          </cell>
          <cell r="H2096">
            <v>0</v>
          </cell>
          <cell r="I2096">
            <v>0</v>
          </cell>
          <cell r="J2096">
            <v>0</v>
          </cell>
          <cell r="K2096">
            <v>0</v>
          </cell>
          <cell r="L2096">
            <v>0</v>
          </cell>
          <cell r="M2096">
            <v>0</v>
          </cell>
          <cell r="N2096">
            <v>0</v>
          </cell>
          <cell r="O2096">
            <v>0</v>
          </cell>
          <cell r="P2096">
            <v>0</v>
          </cell>
          <cell r="Q2096">
            <v>0</v>
          </cell>
        </row>
        <row r="2097">
          <cell r="B2097" t="str">
            <v>천안공장제제3팀(포장)5122120</v>
          </cell>
          <cell r="C2097" t="str">
            <v>천안공장제제3팀(포장)</v>
          </cell>
          <cell r="D2097" t="str">
            <v>5122120</v>
          </cell>
          <cell r="E2097" t="str">
            <v>용역비-전산(제조)</v>
          </cell>
          <cell r="F2097">
            <v>0</v>
          </cell>
          <cell r="G2097">
            <v>0</v>
          </cell>
          <cell r="H2097">
            <v>0</v>
          </cell>
          <cell r="I2097">
            <v>0</v>
          </cell>
          <cell r="J2097">
            <v>0</v>
          </cell>
          <cell r="K2097">
            <v>0</v>
          </cell>
          <cell r="L2097">
            <v>0</v>
          </cell>
          <cell r="M2097">
            <v>0</v>
          </cell>
          <cell r="N2097">
            <v>0</v>
          </cell>
          <cell r="O2097">
            <v>0</v>
          </cell>
          <cell r="P2097">
            <v>0</v>
          </cell>
          <cell r="Q2097">
            <v>0</v>
          </cell>
        </row>
        <row r="2098">
          <cell r="B2098" t="str">
            <v>천안공장제제3팀(포장)5122130</v>
          </cell>
          <cell r="C2098" t="str">
            <v>천안공장제제3팀(포장)</v>
          </cell>
          <cell r="D2098" t="str">
            <v>5122130</v>
          </cell>
          <cell r="E2098" t="str">
            <v>용역비-시설관리비(제조)</v>
          </cell>
          <cell r="F2098">
            <v>0</v>
          </cell>
          <cell r="G2098">
            <v>0</v>
          </cell>
          <cell r="H2098">
            <v>0</v>
          </cell>
          <cell r="I2098">
            <v>0</v>
          </cell>
          <cell r="J2098">
            <v>0</v>
          </cell>
          <cell r="K2098">
            <v>0</v>
          </cell>
          <cell r="L2098">
            <v>0</v>
          </cell>
          <cell r="M2098">
            <v>0</v>
          </cell>
          <cell r="N2098">
            <v>0</v>
          </cell>
          <cell r="O2098">
            <v>0</v>
          </cell>
          <cell r="P2098">
            <v>0</v>
          </cell>
          <cell r="Q2098">
            <v>0</v>
          </cell>
        </row>
        <row r="2099">
          <cell r="B2099" t="str">
            <v>천안공장제제3팀(포장)5122140</v>
          </cell>
          <cell r="C2099" t="str">
            <v>천안공장제제3팀(포장)</v>
          </cell>
          <cell r="D2099" t="str">
            <v>5122140</v>
          </cell>
          <cell r="E2099" t="str">
            <v>용역비-기타(제조)</v>
          </cell>
          <cell r="F2099">
            <v>0</v>
          </cell>
          <cell r="G2099">
            <v>0</v>
          </cell>
          <cell r="H2099">
            <v>0</v>
          </cell>
          <cell r="I2099">
            <v>0</v>
          </cell>
          <cell r="J2099">
            <v>0</v>
          </cell>
          <cell r="K2099">
            <v>0</v>
          </cell>
          <cell r="L2099">
            <v>0</v>
          </cell>
          <cell r="M2099">
            <v>0</v>
          </cell>
          <cell r="N2099">
            <v>0</v>
          </cell>
          <cell r="O2099">
            <v>0</v>
          </cell>
          <cell r="P2099">
            <v>0</v>
          </cell>
          <cell r="Q2099">
            <v>0</v>
          </cell>
        </row>
        <row r="2100">
          <cell r="B2100" t="str">
            <v>천안공장제제3팀(포장)5123110</v>
          </cell>
          <cell r="C2100" t="str">
            <v>천안공장제제3팀(포장)</v>
          </cell>
          <cell r="D2100" t="str">
            <v>5123110</v>
          </cell>
          <cell r="E2100" t="str">
            <v/>
          </cell>
          <cell r="F2100">
            <v>0</v>
          </cell>
          <cell r="G2100">
            <v>0</v>
          </cell>
          <cell r="H2100">
            <v>0</v>
          </cell>
          <cell r="I2100">
            <v>0</v>
          </cell>
          <cell r="J2100">
            <v>0</v>
          </cell>
          <cell r="K2100">
            <v>0</v>
          </cell>
          <cell r="L2100">
            <v>0</v>
          </cell>
          <cell r="M2100">
            <v>0</v>
          </cell>
          <cell r="N2100">
            <v>0</v>
          </cell>
          <cell r="O2100">
            <v>0</v>
          </cell>
          <cell r="P2100">
            <v>0</v>
          </cell>
          <cell r="Q2100">
            <v>0</v>
          </cell>
        </row>
        <row r="2101">
          <cell r="B2101" t="str">
            <v>천안공장제제3팀(포장)5123120</v>
          </cell>
          <cell r="C2101" t="str">
            <v>천안공장제제3팀(포장)</v>
          </cell>
          <cell r="D2101" t="str">
            <v>5123120</v>
          </cell>
          <cell r="E2101" t="str">
            <v>잡비-환경미화비(제조)</v>
          </cell>
          <cell r="F2101">
            <v>0</v>
          </cell>
          <cell r="G2101">
            <v>0</v>
          </cell>
          <cell r="H2101">
            <v>0</v>
          </cell>
          <cell r="I2101">
            <v>0</v>
          </cell>
          <cell r="J2101">
            <v>0</v>
          </cell>
          <cell r="K2101">
            <v>0</v>
          </cell>
          <cell r="L2101">
            <v>0</v>
          </cell>
          <cell r="M2101">
            <v>0</v>
          </cell>
          <cell r="N2101">
            <v>0</v>
          </cell>
          <cell r="O2101">
            <v>0</v>
          </cell>
          <cell r="P2101">
            <v>0</v>
          </cell>
          <cell r="Q2101">
            <v>0</v>
          </cell>
        </row>
        <row r="2102">
          <cell r="B2102" t="str">
            <v>천안공장제제3팀(포장)5123130</v>
          </cell>
          <cell r="C2102" t="str">
            <v>천안공장제제3팀(포장)</v>
          </cell>
          <cell r="D2102" t="str">
            <v>5123130</v>
          </cell>
          <cell r="E2102" t="str">
            <v/>
          </cell>
          <cell r="F2102">
            <v>0</v>
          </cell>
          <cell r="G2102">
            <v>0</v>
          </cell>
          <cell r="H2102">
            <v>0</v>
          </cell>
          <cell r="I2102">
            <v>0</v>
          </cell>
          <cell r="J2102">
            <v>0</v>
          </cell>
          <cell r="K2102">
            <v>0</v>
          </cell>
          <cell r="L2102">
            <v>0</v>
          </cell>
          <cell r="M2102">
            <v>0</v>
          </cell>
          <cell r="N2102">
            <v>0</v>
          </cell>
          <cell r="O2102">
            <v>0</v>
          </cell>
          <cell r="P2102">
            <v>0</v>
          </cell>
          <cell r="Q2102">
            <v>0</v>
          </cell>
        </row>
        <row r="2103">
          <cell r="B2103" t="str">
            <v>천안공장생산지원팀5102110</v>
          </cell>
          <cell r="C2103" t="str">
            <v>천안공장생산지원팀</v>
          </cell>
          <cell r="D2103" t="str">
            <v>5102110</v>
          </cell>
          <cell r="E2103" t="str">
            <v/>
          </cell>
          <cell r="F2103">
            <v>0</v>
          </cell>
          <cell r="G2103">
            <v>0</v>
          </cell>
          <cell r="H2103">
            <v>0</v>
          </cell>
          <cell r="I2103">
            <v>0</v>
          </cell>
          <cell r="J2103">
            <v>0</v>
          </cell>
          <cell r="K2103">
            <v>0</v>
          </cell>
          <cell r="L2103">
            <v>0</v>
          </cell>
          <cell r="M2103">
            <v>0</v>
          </cell>
          <cell r="N2103">
            <v>0</v>
          </cell>
          <cell r="O2103">
            <v>0</v>
          </cell>
          <cell r="P2103">
            <v>0</v>
          </cell>
          <cell r="Q2103">
            <v>0</v>
          </cell>
        </row>
        <row r="2104">
          <cell r="B2104" t="str">
            <v>천안공장생산지원팀5102120</v>
          </cell>
          <cell r="C2104" t="str">
            <v>천안공장생산지원팀</v>
          </cell>
          <cell r="D2104" t="str">
            <v>5102120</v>
          </cell>
          <cell r="E2104" t="str">
            <v/>
          </cell>
          <cell r="F2104">
            <v>0</v>
          </cell>
          <cell r="G2104">
            <v>0</v>
          </cell>
          <cell r="H2104">
            <v>0</v>
          </cell>
          <cell r="I2104">
            <v>0</v>
          </cell>
          <cell r="J2104">
            <v>0</v>
          </cell>
          <cell r="K2104">
            <v>0</v>
          </cell>
          <cell r="L2104">
            <v>0</v>
          </cell>
          <cell r="M2104">
            <v>0</v>
          </cell>
          <cell r="N2104">
            <v>0</v>
          </cell>
          <cell r="O2104">
            <v>0</v>
          </cell>
          <cell r="P2104">
            <v>0</v>
          </cell>
          <cell r="Q2104">
            <v>0</v>
          </cell>
        </row>
        <row r="2105">
          <cell r="B2105" t="str">
            <v>천안공장생산지원팀5102210</v>
          </cell>
          <cell r="C2105" t="str">
            <v>천안공장생산지원팀</v>
          </cell>
          <cell r="D2105" t="str">
            <v>5102210</v>
          </cell>
          <cell r="E2105" t="str">
            <v>급여와임금(제조)</v>
          </cell>
          <cell r="F2105">
            <v>61465100</v>
          </cell>
          <cell r="G2105">
            <v>61465100</v>
          </cell>
          <cell r="H2105">
            <v>61465100</v>
          </cell>
          <cell r="I2105">
            <v>63183800</v>
          </cell>
          <cell r="J2105">
            <v>65315800</v>
          </cell>
          <cell r="K2105">
            <v>65315800</v>
          </cell>
          <cell r="L2105">
            <v>65315800</v>
          </cell>
          <cell r="M2105">
            <v>65315800</v>
          </cell>
          <cell r="N2105">
            <v>65315800</v>
          </cell>
          <cell r="O2105">
            <v>65315800</v>
          </cell>
          <cell r="P2105">
            <v>65315800</v>
          </cell>
          <cell r="Q2105">
            <v>65315800</v>
          </cell>
        </row>
        <row r="2106">
          <cell r="B2106" t="str">
            <v>천안공장생산지원팀5102220</v>
          </cell>
          <cell r="C2106" t="str">
            <v>천안공장생산지원팀</v>
          </cell>
          <cell r="D2106" t="str">
            <v>5102220</v>
          </cell>
          <cell r="E2106" t="str">
            <v>상여금(제조)</v>
          </cell>
          <cell r="F2106">
            <v>7376117</v>
          </cell>
          <cell r="G2106">
            <v>7485643</v>
          </cell>
          <cell r="H2106">
            <v>5969972</v>
          </cell>
          <cell r="I2106">
            <v>6133590</v>
          </cell>
          <cell r="J2106">
            <v>6188470</v>
          </cell>
          <cell r="K2106">
            <v>6053022</v>
          </cell>
          <cell r="L2106">
            <v>6058044</v>
          </cell>
          <cell r="M2106">
            <v>6087000</v>
          </cell>
          <cell r="N2106">
            <v>6131183</v>
          </cell>
          <cell r="O2106">
            <v>6255744</v>
          </cell>
          <cell r="P2106">
            <v>6292841</v>
          </cell>
          <cell r="Q2106">
            <v>4014167</v>
          </cell>
        </row>
        <row r="2107">
          <cell r="B2107" t="str">
            <v>천안공장생산지원팀5102230</v>
          </cell>
          <cell r="C2107" t="str">
            <v>천안공장생산지원팀</v>
          </cell>
          <cell r="D2107" t="str">
            <v>5102230</v>
          </cell>
          <cell r="E2107" t="str">
            <v>학비보조금(제조)</v>
          </cell>
          <cell r="F2107">
            <v>0</v>
          </cell>
          <cell r="G2107">
            <v>0</v>
          </cell>
          <cell r="H2107">
            <v>4505900</v>
          </cell>
          <cell r="I2107">
            <v>0</v>
          </cell>
          <cell r="J2107">
            <v>0</v>
          </cell>
          <cell r="K2107">
            <v>0</v>
          </cell>
          <cell r="L2107">
            <v>0</v>
          </cell>
          <cell r="M2107">
            <v>0</v>
          </cell>
          <cell r="N2107">
            <v>4384100</v>
          </cell>
          <cell r="O2107">
            <v>0</v>
          </cell>
          <cell r="P2107">
            <v>0</v>
          </cell>
          <cell r="Q2107">
            <v>0</v>
          </cell>
        </row>
        <row r="2108">
          <cell r="B2108" t="str">
            <v>천안공장생산지원팀5102240</v>
          </cell>
          <cell r="C2108" t="str">
            <v>천안공장생산지원팀</v>
          </cell>
          <cell r="D2108" t="str">
            <v>5102240</v>
          </cell>
          <cell r="E2108" t="str">
            <v>시간외근무수당(제조)</v>
          </cell>
          <cell r="F2108">
            <v>1248830</v>
          </cell>
          <cell r="G2108">
            <v>76430</v>
          </cell>
          <cell r="H2108">
            <v>0</v>
          </cell>
          <cell r="I2108">
            <v>842660</v>
          </cell>
          <cell r="J2108">
            <v>0</v>
          </cell>
          <cell r="K2108">
            <v>500950</v>
          </cell>
          <cell r="L2108">
            <v>672640</v>
          </cell>
          <cell r="M2108">
            <v>79100</v>
          </cell>
          <cell r="N2108">
            <v>887110</v>
          </cell>
          <cell r="O2108">
            <v>0</v>
          </cell>
          <cell r="P2108">
            <v>590020</v>
          </cell>
          <cell r="Q2108">
            <v>79100</v>
          </cell>
        </row>
        <row r="2109">
          <cell r="B2109" t="str">
            <v>천안공장생산지원팀5102250</v>
          </cell>
          <cell r="C2109" t="str">
            <v>천안공장생산지원팀</v>
          </cell>
          <cell r="D2109" t="str">
            <v>5102250</v>
          </cell>
          <cell r="E2109" t="str">
            <v>휴가보상금(제조)</v>
          </cell>
          <cell r="F2109">
            <v>1556291</v>
          </cell>
          <cell r="G2109">
            <v>1570438</v>
          </cell>
          <cell r="H2109">
            <v>1567028</v>
          </cell>
          <cell r="I2109">
            <v>1605905</v>
          </cell>
          <cell r="J2109">
            <v>1612797</v>
          </cell>
          <cell r="K2109">
            <v>1579108</v>
          </cell>
          <cell r="L2109">
            <v>1613470</v>
          </cell>
          <cell r="M2109">
            <v>1618887</v>
          </cell>
          <cell r="N2109">
            <v>1613746</v>
          </cell>
          <cell r="O2109">
            <v>1642311</v>
          </cell>
          <cell r="P2109">
            <v>1656666</v>
          </cell>
          <cell r="Q2109">
            <v>-2680560</v>
          </cell>
        </row>
        <row r="2110">
          <cell r="B2110" t="str">
            <v>천안공장생산지원팀5102260</v>
          </cell>
          <cell r="C2110" t="str">
            <v>천안공장생산지원팀</v>
          </cell>
          <cell r="D2110" t="str">
            <v>5102260</v>
          </cell>
          <cell r="E2110" t="str">
            <v>시상비(제조)</v>
          </cell>
          <cell r="F2110">
            <v>485704</v>
          </cell>
          <cell r="G2110">
            <v>490118</v>
          </cell>
          <cell r="H2110">
            <v>489053</v>
          </cell>
          <cell r="I2110">
            <v>501186</v>
          </cell>
          <cell r="J2110">
            <v>503336</v>
          </cell>
          <cell r="K2110">
            <v>492823</v>
          </cell>
          <cell r="L2110">
            <v>503546</v>
          </cell>
          <cell r="M2110">
            <v>505237</v>
          </cell>
          <cell r="N2110">
            <v>503633</v>
          </cell>
          <cell r="O2110">
            <v>512546</v>
          </cell>
          <cell r="P2110">
            <v>517028</v>
          </cell>
          <cell r="Q2110">
            <v>515116</v>
          </cell>
        </row>
        <row r="2111">
          <cell r="B2111" t="str">
            <v>천안공장생산지원팀5102280</v>
          </cell>
          <cell r="C2111" t="str">
            <v>천안공장생산지원팀</v>
          </cell>
          <cell r="D2111" t="str">
            <v>5102280</v>
          </cell>
          <cell r="E2111" t="str">
            <v>제수당(제조)</v>
          </cell>
          <cell r="F2111">
            <v>530000</v>
          </cell>
          <cell r="G2111">
            <v>530000</v>
          </cell>
          <cell r="H2111">
            <v>530500</v>
          </cell>
          <cell r="I2111">
            <v>530000</v>
          </cell>
          <cell r="J2111">
            <v>4758940</v>
          </cell>
          <cell r="K2111">
            <v>530000</v>
          </cell>
          <cell r="L2111">
            <v>530000</v>
          </cell>
          <cell r="M2111">
            <v>10530000</v>
          </cell>
          <cell r="N2111">
            <v>530000</v>
          </cell>
          <cell r="O2111">
            <v>530000</v>
          </cell>
          <cell r="P2111">
            <v>530000</v>
          </cell>
          <cell r="Q2111">
            <v>530000</v>
          </cell>
        </row>
        <row r="2112">
          <cell r="B2112" t="str">
            <v>천안공장생산지원팀5102290</v>
          </cell>
          <cell r="C2112" t="str">
            <v>천안공장생산지원팀</v>
          </cell>
          <cell r="D2112" t="str">
            <v>5102290</v>
          </cell>
          <cell r="E2112" t="str">
            <v/>
          </cell>
          <cell r="F2112">
            <v>0</v>
          </cell>
          <cell r="G2112">
            <v>0</v>
          </cell>
          <cell r="H2112">
            <v>0</v>
          </cell>
          <cell r="I2112">
            <v>0</v>
          </cell>
          <cell r="J2112">
            <v>0</v>
          </cell>
          <cell r="K2112">
            <v>0</v>
          </cell>
          <cell r="L2112">
            <v>0</v>
          </cell>
          <cell r="M2112">
            <v>0</v>
          </cell>
          <cell r="N2112">
            <v>0</v>
          </cell>
          <cell r="O2112">
            <v>0</v>
          </cell>
          <cell r="P2112">
            <v>0</v>
          </cell>
          <cell r="Q2112">
            <v>0</v>
          </cell>
        </row>
        <row r="2113">
          <cell r="B2113" t="str">
            <v>천안공장생산지원팀5102410</v>
          </cell>
          <cell r="C2113" t="str">
            <v>천안공장생산지원팀</v>
          </cell>
          <cell r="D2113" t="str">
            <v>5102410</v>
          </cell>
          <cell r="E2113" t="str">
            <v>퇴직급여충당금전입액(제조)</v>
          </cell>
          <cell r="F2113">
            <v>4804742</v>
          </cell>
          <cell r="G2113">
            <v>4847510</v>
          </cell>
          <cell r="H2113">
            <v>4837199</v>
          </cell>
          <cell r="I2113">
            <v>4953424</v>
          </cell>
          <cell r="J2113">
            <v>4977734</v>
          </cell>
          <cell r="K2113">
            <v>4875885</v>
          </cell>
          <cell r="L2113">
            <v>4979769</v>
          </cell>
          <cell r="M2113">
            <v>4996136</v>
          </cell>
          <cell r="N2113">
            <v>4980602</v>
          </cell>
          <cell r="O2113">
            <v>5066889</v>
          </cell>
          <cell r="P2113">
            <v>5123225</v>
          </cell>
          <cell r="Q2113">
            <v>5104616</v>
          </cell>
        </row>
        <row r="2114">
          <cell r="B2114" t="str">
            <v>천안공장생산지원팀5102420</v>
          </cell>
          <cell r="C2114" t="str">
            <v>천안공장생산지원팀</v>
          </cell>
          <cell r="D2114" t="str">
            <v>5102420</v>
          </cell>
          <cell r="E2114" t="str">
            <v>퇴직위로금(제조)</v>
          </cell>
          <cell r="F2114">
            <v>0</v>
          </cell>
          <cell r="G2114">
            <v>0</v>
          </cell>
          <cell r="H2114">
            <v>0</v>
          </cell>
          <cell r="I2114">
            <v>0</v>
          </cell>
          <cell r="J2114">
            <v>0</v>
          </cell>
          <cell r="K2114">
            <v>0</v>
          </cell>
          <cell r="L2114">
            <v>0</v>
          </cell>
          <cell r="M2114">
            <v>0</v>
          </cell>
          <cell r="N2114">
            <v>0</v>
          </cell>
          <cell r="O2114">
            <v>0</v>
          </cell>
          <cell r="P2114">
            <v>0</v>
          </cell>
          <cell r="Q2114">
            <v>295247400</v>
          </cell>
        </row>
        <row r="2115">
          <cell r="B2115" t="str">
            <v>천안공장생산지원팀5103260</v>
          </cell>
          <cell r="C2115" t="str">
            <v>천안공장생산지원팀</v>
          </cell>
          <cell r="D2115" t="str">
            <v>5103260</v>
          </cell>
          <cell r="E2115" t="str">
            <v>복리후생비-통근비(제조)</v>
          </cell>
          <cell r="F2115">
            <v>13652800</v>
          </cell>
          <cell r="G2115">
            <v>12638500</v>
          </cell>
          <cell r="H2115">
            <v>12976600</v>
          </cell>
          <cell r="I2115">
            <v>13652800</v>
          </cell>
          <cell r="J2115">
            <v>12976600</v>
          </cell>
          <cell r="K2115">
            <v>12638500</v>
          </cell>
          <cell r="L2115">
            <v>14560000</v>
          </cell>
          <cell r="M2115">
            <v>14560000</v>
          </cell>
          <cell r="N2115">
            <v>14560000</v>
          </cell>
          <cell r="O2115">
            <v>14560000</v>
          </cell>
          <cell r="P2115">
            <v>14560000</v>
          </cell>
          <cell r="Q2115">
            <v>14560000</v>
          </cell>
        </row>
        <row r="2116">
          <cell r="B2116" t="str">
            <v>천안공장생산지원팀5103250</v>
          </cell>
          <cell r="C2116" t="str">
            <v>천안공장생산지원팀</v>
          </cell>
          <cell r="D2116" t="str">
            <v>5103250</v>
          </cell>
          <cell r="E2116" t="str">
            <v>복리후생비-직원이전비(제조)</v>
          </cell>
          <cell r="F2116">
            <v>0</v>
          </cell>
          <cell r="G2116">
            <v>0</v>
          </cell>
          <cell r="H2116">
            <v>0</v>
          </cell>
          <cell r="I2116">
            <v>0</v>
          </cell>
          <cell r="J2116">
            <v>0</v>
          </cell>
          <cell r="K2116">
            <v>0</v>
          </cell>
          <cell r="L2116">
            <v>0</v>
          </cell>
          <cell r="M2116">
            <v>0</v>
          </cell>
          <cell r="N2116">
            <v>0</v>
          </cell>
          <cell r="O2116">
            <v>0</v>
          </cell>
          <cell r="P2116">
            <v>0</v>
          </cell>
          <cell r="Q2116">
            <v>0</v>
          </cell>
        </row>
        <row r="2117">
          <cell r="B2117" t="str">
            <v>천안공장생산지원팀5103240</v>
          </cell>
          <cell r="C2117" t="str">
            <v>천안공장생산지원팀</v>
          </cell>
          <cell r="D2117" t="str">
            <v>5103240</v>
          </cell>
          <cell r="E2117" t="str">
            <v/>
          </cell>
          <cell r="F2117">
            <v>0</v>
          </cell>
          <cell r="G2117">
            <v>0</v>
          </cell>
          <cell r="H2117">
            <v>0</v>
          </cell>
          <cell r="I2117">
            <v>0</v>
          </cell>
          <cell r="J2117">
            <v>0</v>
          </cell>
          <cell r="K2117">
            <v>0</v>
          </cell>
          <cell r="L2117">
            <v>0</v>
          </cell>
          <cell r="M2117">
            <v>0</v>
          </cell>
          <cell r="N2117">
            <v>0</v>
          </cell>
          <cell r="O2117">
            <v>0</v>
          </cell>
          <cell r="P2117">
            <v>0</v>
          </cell>
          <cell r="Q2117">
            <v>0</v>
          </cell>
        </row>
        <row r="2118">
          <cell r="B2118" t="str">
            <v>천안공장생산지원팀5103230</v>
          </cell>
          <cell r="C2118" t="str">
            <v>천안공장생산지원팀</v>
          </cell>
          <cell r="D2118" t="str">
            <v>5103230</v>
          </cell>
          <cell r="E2118" t="str">
            <v/>
          </cell>
          <cell r="F2118">
            <v>0</v>
          </cell>
          <cell r="G2118">
            <v>0</v>
          </cell>
          <cell r="H2118">
            <v>0</v>
          </cell>
          <cell r="I2118">
            <v>0</v>
          </cell>
          <cell r="J2118">
            <v>0</v>
          </cell>
          <cell r="K2118">
            <v>0</v>
          </cell>
          <cell r="L2118">
            <v>0</v>
          </cell>
          <cell r="M2118">
            <v>0</v>
          </cell>
          <cell r="N2118">
            <v>0</v>
          </cell>
          <cell r="O2118">
            <v>0</v>
          </cell>
          <cell r="P2118">
            <v>0</v>
          </cell>
          <cell r="Q2118">
            <v>0</v>
          </cell>
        </row>
        <row r="2119">
          <cell r="B2119" t="str">
            <v>천안공장생산지원팀5103220</v>
          </cell>
          <cell r="C2119" t="str">
            <v>천안공장생산지원팀</v>
          </cell>
          <cell r="D2119" t="str">
            <v>5103220</v>
          </cell>
          <cell r="E2119" t="str">
            <v>복리후생비-후생비(제조)</v>
          </cell>
          <cell r="F2119">
            <v>16496098</v>
          </cell>
          <cell r="G2119">
            <v>17592860</v>
          </cell>
          <cell r="H2119">
            <v>16670045</v>
          </cell>
          <cell r="I2119">
            <v>16294438</v>
          </cell>
          <cell r="J2119">
            <v>16494048</v>
          </cell>
          <cell r="K2119">
            <v>17186914</v>
          </cell>
          <cell r="L2119">
            <v>16145534</v>
          </cell>
          <cell r="M2119">
            <v>13444459</v>
          </cell>
          <cell r="N2119">
            <v>16542675</v>
          </cell>
          <cell r="O2119">
            <v>17260927</v>
          </cell>
          <cell r="P2119">
            <v>16970068</v>
          </cell>
          <cell r="Q2119">
            <v>17765104</v>
          </cell>
        </row>
        <row r="2120">
          <cell r="B2120" t="str">
            <v>천안공장생산지원팀5103210</v>
          </cell>
          <cell r="C2120" t="str">
            <v>천안공장생산지원팀</v>
          </cell>
          <cell r="D2120" t="str">
            <v>5103210</v>
          </cell>
          <cell r="E2120" t="str">
            <v>복리후생비-사내경조비(제조)</v>
          </cell>
          <cell r="F2120">
            <v>100000</v>
          </cell>
          <cell r="G2120">
            <v>0</v>
          </cell>
          <cell r="H2120">
            <v>100000</v>
          </cell>
          <cell r="I2120">
            <v>100000</v>
          </cell>
          <cell r="J2120">
            <v>100000</v>
          </cell>
          <cell r="K2120">
            <v>0</v>
          </cell>
          <cell r="L2120">
            <v>50000</v>
          </cell>
          <cell r="M2120">
            <v>150000</v>
          </cell>
          <cell r="N2120">
            <v>0</v>
          </cell>
          <cell r="O2120">
            <v>150000</v>
          </cell>
          <cell r="P2120">
            <v>50000</v>
          </cell>
          <cell r="Q2120">
            <v>0</v>
          </cell>
        </row>
        <row r="2121">
          <cell r="B2121" t="str">
            <v>천안공장생산지원팀5103190</v>
          </cell>
          <cell r="C2121" t="str">
            <v>천안공장생산지원팀</v>
          </cell>
          <cell r="D2121" t="str">
            <v>5103190</v>
          </cell>
          <cell r="E2121" t="str">
            <v>복리후생비-지원보조비(제조)</v>
          </cell>
          <cell r="F2121">
            <v>92140</v>
          </cell>
          <cell r="G2121">
            <v>92140</v>
          </cell>
          <cell r="H2121">
            <v>92140</v>
          </cell>
          <cell r="I2121">
            <v>94720</v>
          </cell>
          <cell r="J2121">
            <v>97920</v>
          </cell>
          <cell r="K2121">
            <v>97920</v>
          </cell>
          <cell r="L2121">
            <v>97920</v>
          </cell>
          <cell r="M2121">
            <v>97920</v>
          </cell>
          <cell r="N2121">
            <v>97920</v>
          </cell>
          <cell r="O2121">
            <v>97920</v>
          </cell>
          <cell r="P2121">
            <v>97920</v>
          </cell>
          <cell r="Q2121">
            <v>97920</v>
          </cell>
        </row>
        <row r="2122">
          <cell r="B2122" t="str">
            <v>천안공장생산지원팀5103180</v>
          </cell>
          <cell r="C2122" t="str">
            <v>천안공장생산지원팀</v>
          </cell>
          <cell r="D2122" t="str">
            <v>5103180</v>
          </cell>
          <cell r="E2122" t="str">
            <v>복리후생비-피복제비(제조)</v>
          </cell>
          <cell r="F2122">
            <v>1550064</v>
          </cell>
          <cell r="G2122">
            <v>606800</v>
          </cell>
          <cell r="H2122">
            <v>659400</v>
          </cell>
          <cell r="I2122">
            <v>811800</v>
          </cell>
          <cell r="J2122">
            <v>649000</v>
          </cell>
          <cell r="K2122">
            <v>433600</v>
          </cell>
          <cell r="L2122">
            <v>784600</v>
          </cell>
          <cell r="M2122">
            <v>825600</v>
          </cell>
          <cell r="N2122">
            <v>998182</v>
          </cell>
          <cell r="O2122">
            <v>582600</v>
          </cell>
          <cell r="P2122">
            <v>753800</v>
          </cell>
          <cell r="Q2122">
            <v>516200</v>
          </cell>
        </row>
        <row r="2123">
          <cell r="B2123" t="str">
            <v>천안공장생산지원팀5103170</v>
          </cell>
          <cell r="C2123" t="str">
            <v>천안공장생산지원팀</v>
          </cell>
          <cell r="D2123" t="str">
            <v>5103170</v>
          </cell>
          <cell r="E2123" t="str">
            <v>복리후생비-의료위생비(제조)</v>
          </cell>
          <cell r="F2123">
            <v>0</v>
          </cell>
          <cell r="G2123">
            <v>41600</v>
          </cell>
          <cell r="H2123">
            <v>0</v>
          </cell>
          <cell r="I2123">
            <v>0</v>
          </cell>
          <cell r="J2123">
            <v>930334</v>
          </cell>
          <cell r="K2123">
            <v>929700</v>
          </cell>
          <cell r="L2123">
            <v>10906164</v>
          </cell>
          <cell r="M2123">
            <v>603580</v>
          </cell>
          <cell r="N2123">
            <v>852091</v>
          </cell>
          <cell r="O2123">
            <v>1563346</v>
          </cell>
          <cell r="P2123">
            <v>346560</v>
          </cell>
          <cell r="Q2123">
            <v>2845190</v>
          </cell>
        </row>
        <row r="2124">
          <cell r="B2124" t="str">
            <v>천안공장생산지원팀5103160</v>
          </cell>
          <cell r="C2124" t="str">
            <v>천안공장생산지원팀</v>
          </cell>
          <cell r="D2124" t="str">
            <v>5103160</v>
          </cell>
          <cell r="E2124" t="str">
            <v>복리후생비-단체시상비(제조)</v>
          </cell>
          <cell r="F2124">
            <v>0</v>
          </cell>
          <cell r="G2124">
            <v>0</v>
          </cell>
          <cell r="H2124">
            <v>0</v>
          </cell>
          <cell r="I2124">
            <v>0</v>
          </cell>
          <cell r="J2124">
            <v>0</v>
          </cell>
          <cell r="K2124">
            <v>0</v>
          </cell>
          <cell r="L2124">
            <v>0</v>
          </cell>
          <cell r="M2124">
            <v>0</v>
          </cell>
          <cell r="N2124">
            <v>0</v>
          </cell>
          <cell r="O2124">
            <v>0</v>
          </cell>
          <cell r="P2124">
            <v>0</v>
          </cell>
          <cell r="Q2124">
            <v>0</v>
          </cell>
        </row>
        <row r="2125">
          <cell r="B2125" t="str">
            <v>천안공장생산지원팀5103150</v>
          </cell>
          <cell r="C2125" t="str">
            <v>천안공장생산지원팀</v>
          </cell>
          <cell r="D2125" t="str">
            <v>5103150</v>
          </cell>
          <cell r="E2125" t="str">
            <v/>
          </cell>
          <cell r="F2125">
            <v>0</v>
          </cell>
          <cell r="G2125">
            <v>0</v>
          </cell>
          <cell r="H2125">
            <v>0</v>
          </cell>
          <cell r="I2125">
            <v>0</v>
          </cell>
          <cell r="J2125">
            <v>0</v>
          </cell>
          <cell r="K2125">
            <v>0</v>
          </cell>
          <cell r="L2125">
            <v>0</v>
          </cell>
          <cell r="M2125">
            <v>0</v>
          </cell>
          <cell r="N2125">
            <v>0</v>
          </cell>
          <cell r="O2125">
            <v>0</v>
          </cell>
          <cell r="P2125">
            <v>0</v>
          </cell>
          <cell r="Q2125">
            <v>0</v>
          </cell>
        </row>
        <row r="2126">
          <cell r="B2126" t="str">
            <v>천안공장생산지원팀5103140</v>
          </cell>
          <cell r="C2126" t="str">
            <v>천안공장생산지원팀</v>
          </cell>
          <cell r="D2126" t="str">
            <v>5103140</v>
          </cell>
          <cell r="E2126" t="str">
            <v>복리후생비-친선활동비(제조)</v>
          </cell>
          <cell r="F2126">
            <v>0</v>
          </cell>
          <cell r="G2126">
            <v>397273</v>
          </cell>
          <cell r="H2126">
            <v>0</v>
          </cell>
          <cell r="I2126">
            <v>0</v>
          </cell>
          <cell r="J2126">
            <v>0</v>
          </cell>
          <cell r="K2126">
            <v>0</v>
          </cell>
          <cell r="L2126">
            <v>20000</v>
          </cell>
          <cell r="M2126">
            <v>0</v>
          </cell>
          <cell r="N2126">
            <v>0</v>
          </cell>
          <cell r="O2126">
            <v>0</v>
          </cell>
          <cell r="P2126">
            <v>0</v>
          </cell>
          <cell r="Q2126">
            <v>0</v>
          </cell>
        </row>
        <row r="2127">
          <cell r="B2127" t="str">
            <v>천안공장생산지원팀5103130</v>
          </cell>
          <cell r="C2127" t="str">
            <v>천안공장생산지원팀</v>
          </cell>
          <cell r="D2127" t="str">
            <v>5103130</v>
          </cell>
          <cell r="E2127" t="str">
            <v/>
          </cell>
          <cell r="F2127">
            <v>0</v>
          </cell>
          <cell r="G2127">
            <v>0</v>
          </cell>
          <cell r="H2127">
            <v>0</v>
          </cell>
          <cell r="I2127">
            <v>0</v>
          </cell>
          <cell r="J2127">
            <v>0</v>
          </cell>
          <cell r="K2127">
            <v>0</v>
          </cell>
          <cell r="L2127">
            <v>0</v>
          </cell>
          <cell r="M2127">
            <v>0</v>
          </cell>
          <cell r="N2127">
            <v>0</v>
          </cell>
          <cell r="O2127">
            <v>0</v>
          </cell>
          <cell r="P2127">
            <v>0</v>
          </cell>
          <cell r="Q2127">
            <v>0</v>
          </cell>
        </row>
        <row r="2128">
          <cell r="B2128" t="str">
            <v>천안공장생산지원팀5103120</v>
          </cell>
          <cell r="C2128" t="str">
            <v>천안공장생산지원팀</v>
          </cell>
          <cell r="D2128" t="str">
            <v>5103120</v>
          </cell>
          <cell r="E2128" t="str">
            <v/>
          </cell>
          <cell r="F2128">
            <v>0</v>
          </cell>
          <cell r="G2128">
            <v>0</v>
          </cell>
          <cell r="H2128">
            <v>0</v>
          </cell>
          <cell r="I2128">
            <v>0</v>
          </cell>
          <cell r="J2128">
            <v>0</v>
          </cell>
          <cell r="K2128">
            <v>0</v>
          </cell>
          <cell r="L2128">
            <v>0</v>
          </cell>
          <cell r="M2128">
            <v>0</v>
          </cell>
          <cell r="N2128">
            <v>0</v>
          </cell>
          <cell r="O2128">
            <v>0</v>
          </cell>
          <cell r="P2128">
            <v>0</v>
          </cell>
          <cell r="Q2128">
            <v>0</v>
          </cell>
        </row>
        <row r="2129">
          <cell r="B2129" t="str">
            <v>천안공장생산지원팀5103110</v>
          </cell>
          <cell r="C2129" t="str">
            <v>천안공장생산지원팀</v>
          </cell>
          <cell r="D2129" t="str">
            <v>5103110</v>
          </cell>
          <cell r="E2129" t="str">
            <v/>
          </cell>
          <cell r="F2129">
            <v>0</v>
          </cell>
          <cell r="G2129">
            <v>0</v>
          </cell>
          <cell r="H2129">
            <v>0</v>
          </cell>
          <cell r="I2129">
            <v>0</v>
          </cell>
          <cell r="J2129">
            <v>0</v>
          </cell>
          <cell r="K2129">
            <v>0</v>
          </cell>
          <cell r="L2129">
            <v>0</v>
          </cell>
          <cell r="M2129">
            <v>0</v>
          </cell>
          <cell r="N2129">
            <v>0</v>
          </cell>
          <cell r="O2129">
            <v>0</v>
          </cell>
          <cell r="P2129">
            <v>0</v>
          </cell>
          <cell r="Q2129">
            <v>0</v>
          </cell>
        </row>
        <row r="2130">
          <cell r="B2130" t="str">
            <v>천안공장생산지원팀5103270</v>
          </cell>
          <cell r="C2130" t="str">
            <v>천안공장생산지원팀</v>
          </cell>
          <cell r="D2130" t="str">
            <v>5103270</v>
          </cell>
          <cell r="E2130" t="str">
            <v>복리후생비-법정후생비(제조)</v>
          </cell>
          <cell r="F2130">
            <v>7225180</v>
          </cell>
          <cell r="G2130">
            <v>6849260</v>
          </cell>
          <cell r="H2130">
            <v>6849260</v>
          </cell>
          <cell r="I2130">
            <v>9302720</v>
          </cell>
          <cell r="J2130">
            <v>7759780</v>
          </cell>
          <cell r="K2130">
            <v>7759780</v>
          </cell>
          <cell r="L2130">
            <v>7957240</v>
          </cell>
          <cell r="M2130">
            <v>7957240</v>
          </cell>
          <cell r="N2130">
            <v>7957240</v>
          </cell>
          <cell r="O2130">
            <v>7957240</v>
          </cell>
          <cell r="P2130">
            <v>7957240</v>
          </cell>
          <cell r="Q2130">
            <v>7351300</v>
          </cell>
        </row>
        <row r="2131">
          <cell r="B2131" t="str">
            <v>천안공장생산지원팀5103111</v>
          </cell>
          <cell r="C2131" t="str">
            <v>천안공장생산지원팀</v>
          </cell>
          <cell r="D2131" t="str">
            <v>5103111</v>
          </cell>
          <cell r="E2131" t="str">
            <v>복리후생비-식당운영비(제조)</v>
          </cell>
          <cell r="F2131">
            <v>0</v>
          </cell>
          <cell r="G2131">
            <v>0</v>
          </cell>
          <cell r="H2131">
            <v>0</v>
          </cell>
          <cell r="I2131">
            <v>0</v>
          </cell>
          <cell r="J2131">
            <v>0</v>
          </cell>
          <cell r="K2131">
            <v>0</v>
          </cell>
          <cell r="L2131">
            <v>0</v>
          </cell>
          <cell r="M2131">
            <v>0</v>
          </cell>
          <cell r="N2131">
            <v>0</v>
          </cell>
          <cell r="O2131">
            <v>0</v>
          </cell>
          <cell r="P2131">
            <v>0</v>
          </cell>
          <cell r="Q2131">
            <v>0</v>
          </cell>
        </row>
        <row r="2132">
          <cell r="B2132" t="str">
            <v>천안공장생산지원팀5103131</v>
          </cell>
          <cell r="C2132" t="str">
            <v>천안공장생산지원팀</v>
          </cell>
          <cell r="D2132" t="str">
            <v>5103131</v>
          </cell>
          <cell r="E2132" t="str">
            <v>복리후생비-부서활동비(제조)</v>
          </cell>
          <cell r="F2132">
            <v>1579831</v>
          </cell>
          <cell r="G2132">
            <v>1693045</v>
          </cell>
          <cell r="H2132">
            <v>1362802</v>
          </cell>
          <cell r="I2132">
            <v>2846233</v>
          </cell>
          <cell r="J2132">
            <v>1139107</v>
          </cell>
          <cell r="K2132">
            <v>531547</v>
          </cell>
          <cell r="L2132">
            <v>1907080</v>
          </cell>
          <cell r="M2132">
            <v>1306975</v>
          </cell>
          <cell r="N2132">
            <v>1321462</v>
          </cell>
          <cell r="O2132">
            <v>1121916</v>
          </cell>
          <cell r="P2132">
            <v>1295793</v>
          </cell>
          <cell r="Q2132">
            <v>2010247</v>
          </cell>
        </row>
        <row r="2133">
          <cell r="B2133" t="str">
            <v>천안공장생산지원팀5104110</v>
          </cell>
          <cell r="C2133" t="str">
            <v>천안공장생산지원팀</v>
          </cell>
          <cell r="D2133" t="str">
            <v>5104110</v>
          </cell>
          <cell r="E2133" t="str">
            <v>여비교통비-해외출장비(제조)</v>
          </cell>
          <cell r="F2133">
            <v>0</v>
          </cell>
          <cell r="G2133">
            <v>0</v>
          </cell>
          <cell r="H2133">
            <v>0</v>
          </cell>
          <cell r="I2133">
            <v>0</v>
          </cell>
          <cell r="J2133">
            <v>0</v>
          </cell>
          <cell r="K2133">
            <v>0</v>
          </cell>
          <cell r="L2133">
            <v>0</v>
          </cell>
          <cell r="M2133">
            <v>0</v>
          </cell>
          <cell r="N2133">
            <v>0</v>
          </cell>
          <cell r="O2133">
            <v>0</v>
          </cell>
          <cell r="P2133">
            <v>0</v>
          </cell>
          <cell r="Q2133">
            <v>0</v>
          </cell>
        </row>
        <row r="2134">
          <cell r="B2134" t="str">
            <v>천안공장생산지원팀5104120</v>
          </cell>
          <cell r="C2134" t="str">
            <v>천안공장생산지원팀</v>
          </cell>
          <cell r="D2134" t="str">
            <v>5104120</v>
          </cell>
          <cell r="E2134" t="str">
            <v>여비교통비-시외출장비(제조)</v>
          </cell>
          <cell r="F2134">
            <v>133360</v>
          </cell>
          <cell r="G2134">
            <v>117320</v>
          </cell>
          <cell r="H2134">
            <v>64320</v>
          </cell>
          <cell r="I2134">
            <v>121447</v>
          </cell>
          <cell r="J2134">
            <v>121563</v>
          </cell>
          <cell r="K2134">
            <v>187367</v>
          </cell>
          <cell r="L2134">
            <v>103968</v>
          </cell>
          <cell r="M2134">
            <v>26183</v>
          </cell>
          <cell r="N2134">
            <v>80084</v>
          </cell>
          <cell r="O2134">
            <v>308462</v>
          </cell>
          <cell r="P2134">
            <v>363704</v>
          </cell>
          <cell r="Q2134">
            <v>88325</v>
          </cell>
        </row>
        <row r="2135">
          <cell r="B2135" t="str">
            <v>천안공장생산지원팀5104130</v>
          </cell>
          <cell r="C2135" t="str">
            <v>천안공장생산지원팀</v>
          </cell>
          <cell r="D2135" t="str">
            <v>5104130</v>
          </cell>
          <cell r="E2135" t="str">
            <v>여비교통비-시내출장비(제조)</v>
          </cell>
          <cell r="F2135">
            <v>52500</v>
          </cell>
          <cell r="G2135">
            <v>67500</v>
          </cell>
          <cell r="H2135">
            <v>98200</v>
          </cell>
          <cell r="I2135">
            <v>138800</v>
          </cell>
          <cell r="J2135">
            <v>103540</v>
          </cell>
          <cell r="K2135">
            <v>66600</v>
          </cell>
          <cell r="L2135">
            <v>124400</v>
          </cell>
          <cell r="M2135">
            <v>0</v>
          </cell>
          <cell r="N2135">
            <v>0</v>
          </cell>
          <cell r="O2135">
            <v>19900</v>
          </cell>
          <cell r="P2135">
            <v>0</v>
          </cell>
          <cell r="Q2135">
            <v>0</v>
          </cell>
        </row>
        <row r="2136">
          <cell r="B2136" t="str">
            <v>천안공장생산지원팀5104140</v>
          </cell>
          <cell r="C2136" t="str">
            <v>천안공장생산지원팀</v>
          </cell>
          <cell r="D2136" t="str">
            <v>5104140</v>
          </cell>
          <cell r="E2136" t="str">
            <v/>
          </cell>
          <cell r="F2136">
            <v>0</v>
          </cell>
          <cell r="G2136">
            <v>0</v>
          </cell>
          <cell r="H2136">
            <v>0</v>
          </cell>
          <cell r="I2136">
            <v>0</v>
          </cell>
          <cell r="J2136">
            <v>0</v>
          </cell>
          <cell r="K2136">
            <v>0</v>
          </cell>
          <cell r="L2136">
            <v>0</v>
          </cell>
          <cell r="M2136">
            <v>0</v>
          </cell>
          <cell r="N2136">
            <v>0</v>
          </cell>
          <cell r="O2136">
            <v>0</v>
          </cell>
          <cell r="P2136">
            <v>0</v>
          </cell>
          <cell r="Q2136">
            <v>0</v>
          </cell>
        </row>
        <row r="2137">
          <cell r="B2137" t="str">
            <v>천안공장생산지원팀5104150</v>
          </cell>
          <cell r="C2137" t="str">
            <v>천안공장생산지원팀</v>
          </cell>
          <cell r="D2137" t="str">
            <v>5104150</v>
          </cell>
          <cell r="E2137" t="str">
            <v>여비교통비-해외여비(제조)</v>
          </cell>
          <cell r="F2137">
            <v>0</v>
          </cell>
          <cell r="G2137">
            <v>0</v>
          </cell>
          <cell r="H2137">
            <v>0</v>
          </cell>
          <cell r="I2137">
            <v>0</v>
          </cell>
          <cell r="J2137">
            <v>0</v>
          </cell>
          <cell r="K2137">
            <v>0</v>
          </cell>
          <cell r="L2137">
            <v>0</v>
          </cell>
          <cell r="M2137">
            <v>0</v>
          </cell>
          <cell r="N2137">
            <v>0</v>
          </cell>
          <cell r="O2137">
            <v>0</v>
          </cell>
          <cell r="P2137">
            <v>0</v>
          </cell>
          <cell r="Q2137">
            <v>0</v>
          </cell>
        </row>
        <row r="2138">
          <cell r="B2138" t="str">
            <v>천안공장생산지원팀5105160</v>
          </cell>
          <cell r="C2138" t="str">
            <v>천안공장생산지원팀</v>
          </cell>
          <cell r="D2138" t="str">
            <v>5105160</v>
          </cell>
          <cell r="E2138" t="str">
            <v>통신비-시설유지비(제조)</v>
          </cell>
          <cell r="F2138">
            <v>0</v>
          </cell>
          <cell r="G2138">
            <v>0</v>
          </cell>
          <cell r="H2138">
            <v>0</v>
          </cell>
          <cell r="I2138">
            <v>0</v>
          </cell>
          <cell r="J2138">
            <v>0</v>
          </cell>
          <cell r="K2138">
            <v>0</v>
          </cell>
          <cell r="L2138">
            <v>0</v>
          </cell>
          <cell r="M2138">
            <v>0</v>
          </cell>
          <cell r="N2138">
            <v>0</v>
          </cell>
          <cell r="O2138">
            <v>0</v>
          </cell>
          <cell r="P2138">
            <v>0</v>
          </cell>
          <cell r="Q2138">
            <v>0</v>
          </cell>
        </row>
        <row r="2139">
          <cell r="B2139" t="str">
            <v>천안공장생산지원팀5105150</v>
          </cell>
          <cell r="C2139" t="str">
            <v>천안공장생산지원팀</v>
          </cell>
          <cell r="D2139" t="str">
            <v>5105150</v>
          </cell>
          <cell r="E2139" t="str">
            <v>통신비-정보통신사용료(제조)</v>
          </cell>
          <cell r="F2139">
            <v>548182</v>
          </cell>
          <cell r="G2139">
            <v>591388</v>
          </cell>
          <cell r="H2139">
            <v>548182</v>
          </cell>
          <cell r="I2139">
            <v>589673</v>
          </cell>
          <cell r="J2139">
            <v>552784</v>
          </cell>
          <cell r="K2139">
            <v>952000</v>
          </cell>
          <cell r="L2139">
            <v>552000</v>
          </cell>
          <cell r="M2139">
            <v>554712</v>
          </cell>
          <cell r="N2139">
            <v>620842</v>
          </cell>
          <cell r="O2139">
            <v>552000</v>
          </cell>
          <cell r="P2139">
            <v>563697</v>
          </cell>
          <cell r="Q2139">
            <v>552000</v>
          </cell>
        </row>
        <row r="2140">
          <cell r="B2140" t="str">
            <v>천안공장생산지원팀5105140</v>
          </cell>
          <cell r="C2140" t="str">
            <v>천안공장생산지원팀</v>
          </cell>
          <cell r="D2140" t="str">
            <v>5105140</v>
          </cell>
          <cell r="E2140" t="str">
            <v>통신비-우편전보료(제조)</v>
          </cell>
          <cell r="F2140">
            <v>80100</v>
          </cell>
          <cell r="G2140">
            <v>85540</v>
          </cell>
          <cell r="H2140">
            <v>57420</v>
          </cell>
          <cell r="I2140">
            <v>97550</v>
          </cell>
          <cell r="J2140">
            <v>50560</v>
          </cell>
          <cell r="K2140">
            <v>75380</v>
          </cell>
          <cell r="L2140">
            <v>95840</v>
          </cell>
          <cell r="M2140">
            <v>78180</v>
          </cell>
          <cell r="N2140">
            <v>59440</v>
          </cell>
          <cell r="O2140">
            <v>65300</v>
          </cell>
          <cell r="P2140">
            <v>148880</v>
          </cell>
          <cell r="Q2140">
            <v>107280</v>
          </cell>
        </row>
        <row r="2141">
          <cell r="B2141" t="str">
            <v>천안공장생산지원팀5105130</v>
          </cell>
          <cell r="C2141" t="str">
            <v>천안공장생산지원팀</v>
          </cell>
          <cell r="D2141" t="str">
            <v>5105130</v>
          </cell>
          <cell r="E2141" t="str">
            <v/>
          </cell>
          <cell r="F2141">
            <v>0</v>
          </cell>
          <cell r="G2141">
            <v>0</v>
          </cell>
          <cell r="H2141">
            <v>0</v>
          </cell>
          <cell r="I2141">
            <v>0</v>
          </cell>
          <cell r="J2141">
            <v>0</v>
          </cell>
          <cell r="K2141">
            <v>0</v>
          </cell>
          <cell r="L2141">
            <v>0</v>
          </cell>
          <cell r="M2141">
            <v>0</v>
          </cell>
          <cell r="N2141">
            <v>0</v>
          </cell>
          <cell r="O2141">
            <v>0</v>
          </cell>
          <cell r="P2141">
            <v>0</v>
          </cell>
          <cell r="Q2141">
            <v>0</v>
          </cell>
        </row>
        <row r="2142">
          <cell r="B2142" t="str">
            <v>천안공장생산지원팀5105120</v>
          </cell>
          <cell r="C2142" t="str">
            <v>천안공장생산지원팀</v>
          </cell>
          <cell r="D2142" t="str">
            <v>5105120</v>
          </cell>
          <cell r="E2142" t="str">
            <v/>
          </cell>
          <cell r="F2142">
            <v>0</v>
          </cell>
          <cell r="G2142">
            <v>0</v>
          </cell>
          <cell r="H2142">
            <v>0</v>
          </cell>
          <cell r="I2142">
            <v>0</v>
          </cell>
          <cell r="J2142">
            <v>0</v>
          </cell>
          <cell r="K2142">
            <v>0</v>
          </cell>
          <cell r="L2142">
            <v>0</v>
          </cell>
          <cell r="M2142">
            <v>0</v>
          </cell>
          <cell r="N2142">
            <v>0</v>
          </cell>
          <cell r="O2142">
            <v>0</v>
          </cell>
          <cell r="P2142">
            <v>0</v>
          </cell>
          <cell r="Q2142">
            <v>0</v>
          </cell>
        </row>
        <row r="2143">
          <cell r="B2143" t="str">
            <v>천안공장생산지원팀5105110</v>
          </cell>
          <cell r="C2143" t="str">
            <v>천안공장생산지원팀</v>
          </cell>
          <cell r="D2143" t="str">
            <v>5105110</v>
          </cell>
          <cell r="E2143" t="str">
            <v/>
          </cell>
          <cell r="F2143">
            <v>0</v>
          </cell>
          <cell r="G2143">
            <v>0</v>
          </cell>
          <cell r="H2143">
            <v>0</v>
          </cell>
          <cell r="I2143">
            <v>0</v>
          </cell>
          <cell r="J2143">
            <v>0</v>
          </cell>
          <cell r="K2143">
            <v>0</v>
          </cell>
          <cell r="L2143">
            <v>0</v>
          </cell>
          <cell r="M2143">
            <v>0</v>
          </cell>
          <cell r="N2143">
            <v>0</v>
          </cell>
          <cell r="O2143">
            <v>0</v>
          </cell>
          <cell r="P2143">
            <v>0</v>
          </cell>
          <cell r="Q2143">
            <v>0</v>
          </cell>
        </row>
        <row r="2144">
          <cell r="B2144" t="str">
            <v>천안공장생산지원팀5105111</v>
          </cell>
          <cell r="C2144" t="str">
            <v>천안공장생산지원팀</v>
          </cell>
          <cell r="D2144" t="str">
            <v>5105111</v>
          </cell>
          <cell r="E2144" t="str">
            <v>통신비-전화료(제조)</v>
          </cell>
          <cell r="F2144">
            <v>499207</v>
          </cell>
          <cell r="G2144">
            <v>591654</v>
          </cell>
          <cell r="H2144">
            <v>552507</v>
          </cell>
          <cell r="I2144">
            <v>528228</v>
          </cell>
          <cell r="J2144">
            <v>528403</v>
          </cell>
          <cell r="K2144">
            <v>507172</v>
          </cell>
          <cell r="L2144">
            <v>535443</v>
          </cell>
          <cell r="M2144">
            <v>493024</v>
          </cell>
          <cell r="N2144">
            <v>525607</v>
          </cell>
          <cell r="O2144">
            <v>477682</v>
          </cell>
          <cell r="P2144">
            <v>496379</v>
          </cell>
          <cell r="Q2144">
            <v>504476</v>
          </cell>
        </row>
        <row r="2145">
          <cell r="B2145" t="str">
            <v>천안공장생산지원팀5106110</v>
          </cell>
          <cell r="C2145" t="str">
            <v>천안공장생산지원팀</v>
          </cell>
          <cell r="D2145" t="str">
            <v>5106110</v>
          </cell>
          <cell r="E2145" t="str">
            <v>수도광열비-수도료(제조)</v>
          </cell>
          <cell r="F2145">
            <v>0</v>
          </cell>
          <cell r="G2145">
            <v>0</v>
          </cell>
          <cell r="H2145">
            <v>0</v>
          </cell>
          <cell r="I2145">
            <v>0</v>
          </cell>
          <cell r="J2145">
            <v>0</v>
          </cell>
          <cell r="K2145">
            <v>0</v>
          </cell>
          <cell r="L2145">
            <v>0</v>
          </cell>
          <cell r="M2145">
            <v>0</v>
          </cell>
          <cell r="N2145">
            <v>0</v>
          </cell>
          <cell r="O2145">
            <v>0</v>
          </cell>
          <cell r="P2145">
            <v>0</v>
          </cell>
          <cell r="Q2145">
            <v>0</v>
          </cell>
        </row>
        <row r="2146">
          <cell r="B2146" t="str">
            <v>천안공장생산지원팀5106120</v>
          </cell>
          <cell r="C2146" t="str">
            <v>천안공장생산지원팀</v>
          </cell>
          <cell r="D2146" t="str">
            <v>5106120</v>
          </cell>
          <cell r="E2146" t="str">
            <v/>
          </cell>
          <cell r="F2146">
            <v>0</v>
          </cell>
          <cell r="G2146">
            <v>0</v>
          </cell>
          <cell r="H2146">
            <v>0</v>
          </cell>
          <cell r="I2146">
            <v>0</v>
          </cell>
          <cell r="J2146">
            <v>0</v>
          </cell>
          <cell r="K2146">
            <v>0</v>
          </cell>
          <cell r="L2146">
            <v>0</v>
          </cell>
          <cell r="M2146">
            <v>0</v>
          </cell>
          <cell r="N2146">
            <v>0</v>
          </cell>
          <cell r="O2146">
            <v>0</v>
          </cell>
          <cell r="P2146">
            <v>0</v>
          </cell>
          <cell r="Q2146">
            <v>0</v>
          </cell>
        </row>
        <row r="2147">
          <cell r="B2147" t="str">
            <v>천안공장생산지원팀5106130</v>
          </cell>
          <cell r="C2147" t="str">
            <v>천안공장생산지원팀</v>
          </cell>
          <cell r="D2147" t="str">
            <v>5106130</v>
          </cell>
          <cell r="E2147" t="str">
            <v>수도광열비-전력료(제조)</v>
          </cell>
          <cell r="F2147">
            <v>0</v>
          </cell>
          <cell r="G2147">
            <v>0</v>
          </cell>
          <cell r="H2147">
            <v>0</v>
          </cell>
          <cell r="I2147">
            <v>0</v>
          </cell>
          <cell r="J2147">
            <v>0</v>
          </cell>
          <cell r="K2147">
            <v>0</v>
          </cell>
          <cell r="L2147">
            <v>0</v>
          </cell>
          <cell r="M2147">
            <v>0</v>
          </cell>
          <cell r="N2147">
            <v>0</v>
          </cell>
          <cell r="O2147">
            <v>0</v>
          </cell>
          <cell r="P2147">
            <v>0</v>
          </cell>
          <cell r="Q2147">
            <v>0</v>
          </cell>
        </row>
        <row r="2148">
          <cell r="B2148" t="str">
            <v>천안공장생산지원팀5106140</v>
          </cell>
          <cell r="C2148" t="str">
            <v>천안공장생산지원팀</v>
          </cell>
          <cell r="D2148" t="str">
            <v>5106140</v>
          </cell>
          <cell r="E2148" t="str">
            <v/>
          </cell>
          <cell r="F2148">
            <v>0</v>
          </cell>
          <cell r="G2148">
            <v>0</v>
          </cell>
          <cell r="H2148">
            <v>0</v>
          </cell>
          <cell r="I2148">
            <v>0</v>
          </cell>
          <cell r="J2148">
            <v>0</v>
          </cell>
          <cell r="K2148">
            <v>0</v>
          </cell>
          <cell r="L2148">
            <v>0</v>
          </cell>
          <cell r="M2148">
            <v>0</v>
          </cell>
          <cell r="N2148">
            <v>0</v>
          </cell>
          <cell r="O2148">
            <v>0</v>
          </cell>
          <cell r="P2148">
            <v>0</v>
          </cell>
          <cell r="Q2148">
            <v>0</v>
          </cell>
        </row>
        <row r="2149">
          <cell r="B2149" t="str">
            <v>천안공장생산지원팀5106150</v>
          </cell>
          <cell r="C2149" t="str">
            <v>천안공장생산지원팀</v>
          </cell>
          <cell r="D2149" t="str">
            <v>5106150</v>
          </cell>
          <cell r="E2149" t="str">
            <v/>
          </cell>
          <cell r="F2149">
            <v>0</v>
          </cell>
          <cell r="G2149">
            <v>0</v>
          </cell>
          <cell r="H2149">
            <v>0</v>
          </cell>
          <cell r="I2149">
            <v>0</v>
          </cell>
          <cell r="J2149">
            <v>0</v>
          </cell>
          <cell r="K2149">
            <v>0</v>
          </cell>
          <cell r="L2149">
            <v>0</v>
          </cell>
          <cell r="M2149">
            <v>0</v>
          </cell>
          <cell r="N2149">
            <v>0</v>
          </cell>
          <cell r="O2149">
            <v>0</v>
          </cell>
          <cell r="P2149">
            <v>0</v>
          </cell>
          <cell r="Q2149">
            <v>0</v>
          </cell>
        </row>
        <row r="2150">
          <cell r="B2150" t="str">
            <v>천안공장생산지원팀5106160</v>
          </cell>
          <cell r="C2150" t="str">
            <v>천안공장생산지원팀</v>
          </cell>
          <cell r="D2150" t="str">
            <v>5106160</v>
          </cell>
          <cell r="E2150" t="str">
            <v/>
          </cell>
          <cell r="F2150">
            <v>0</v>
          </cell>
          <cell r="G2150">
            <v>0</v>
          </cell>
          <cell r="H2150">
            <v>0</v>
          </cell>
          <cell r="I2150">
            <v>0</v>
          </cell>
          <cell r="J2150">
            <v>0</v>
          </cell>
          <cell r="K2150">
            <v>0</v>
          </cell>
          <cell r="L2150">
            <v>0</v>
          </cell>
          <cell r="M2150">
            <v>0</v>
          </cell>
          <cell r="N2150">
            <v>0</v>
          </cell>
          <cell r="O2150">
            <v>0</v>
          </cell>
          <cell r="P2150">
            <v>0</v>
          </cell>
          <cell r="Q2150">
            <v>0</v>
          </cell>
        </row>
        <row r="2151">
          <cell r="B2151" t="str">
            <v>천안공장생산지원팀5106141</v>
          </cell>
          <cell r="C2151" t="str">
            <v>천안공장생산지원팀</v>
          </cell>
          <cell r="D2151" t="str">
            <v>5106141</v>
          </cell>
          <cell r="E2151" t="str">
            <v>수도광열비-연료난방비(제조)</v>
          </cell>
          <cell r="F2151">
            <v>0</v>
          </cell>
          <cell r="G2151">
            <v>0</v>
          </cell>
          <cell r="H2151">
            <v>0</v>
          </cell>
          <cell r="I2151">
            <v>0</v>
          </cell>
          <cell r="J2151">
            <v>0</v>
          </cell>
          <cell r="K2151">
            <v>0</v>
          </cell>
          <cell r="L2151">
            <v>0</v>
          </cell>
          <cell r="M2151">
            <v>0</v>
          </cell>
          <cell r="N2151">
            <v>0</v>
          </cell>
          <cell r="O2151">
            <v>0</v>
          </cell>
          <cell r="P2151">
            <v>0</v>
          </cell>
          <cell r="Q2151">
            <v>0</v>
          </cell>
        </row>
        <row r="2152">
          <cell r="B2152" t="str">
            <v>천안공장생산지원팀5107110</v>
          </cell>
          <cell r="C2152" t="str">
            <v>천안공장생산지원팀</v>
          </cell>
          <cell r="D2152" t="str">
            <v>5107110</v>
          </cell>
          <cell r="E2152" t="str">
            <v>세금과공과-인지세(제조)</v>
          </cell>
          <cell r="F2152">
            <v>0</v>
          </cell>
          <cell r="G2152">
            <v>0</v>
          </cell>
          <cell r="H2152">
            <v>0</v>
          </cell>
          <cell r="I2152">
            <v>0</v>
          </cell>
          <cell r="J2152">
            <v>0</v>
          </cell>
          <cell r="K2152">
            <v>0</v>
          </cell>
          <cell r="L2152">
            <v>0</v>
          </cell>
          <cell r="M2152">
            <v>0</v>
          </cell>
          <cell r="N2152">
            <v>0</v>
          </cell>
          <cell r="O2152">
            <v>0</v>
          </cell>
          <cell r="P2152">
            <v>0</v>
          </cell>
          <cell r="Q2152">
            <v>0</v>
          </cell>
        </row>
        <row r="2153">
          <cell r="B2153" t="str">
            <v>천안공장생산지원팀5107130</v>
          </cell>
          <cell r="C2153" t="str">
            <v>천안공장생산지원팀</v>
          </cell>
          <cell r="D2153" t="str">
            <v>5107130</v>
          </cell>
          <cell r="E2153" t="str">
            <v>세금과공과-종업원분주민세(제조)</v>
          </cell>
          <cell r="F2153">
            <v>7608350</v>
          </cell>
          <cell r="G2153">
            <v>9381180</v>
          </cell>
          <cell r="H2153">
            <v>7520190</v>
          </cell>
          <cell r="I2153">
            <v>17094360</v>
          </cell>
          <cell r="J2153">
            <v>7569790</v>
          </cell>
          <cell r="K2153">
            <v>8202420</v>
          </cell>
          <cell r="L2153">
            <v>8125100</v>
          </cell>
          <cell r="M2153">
            <v>7874000</v>
          </cell>
          <cell r="N2153">
            <v>7738190</v>
          </cell>
          <cell r="O2153">
            <v>8012260</v>
          </cell>
          <cell r="P2153">
            <v>7558040</v>
          </cell>
          <cell r="Q2153">
            <v>9389610</v>
          </cell>
        </row>
        <row r="2154">
          <cell r="B2154" t="str">
            <v>천안공장생산지원팀5107120</v>
          </cell>
          <cell r="C2154" t="str">
            <v>천안공장생산지원팀</v>
          </cell>
          <cell r="D2154" t="str">
            <v>5107120</v>
          </cell>
          <cell r="E2154" t="str">
            <v>세금과공과-주민세(제조)</v>
          </cell>
          <cell r="F2154">
            <v>0</v>
          </cell>
          <cell r="G2154">
            <v>0</v>
          </cell>
          <cell r="H2154">
            <v>0</v>
          </cell>
          <cell r="I2154">
            <v>0</v>
          </cell>
          <cell r="J2154">
            <v>0</v>
          </cell>
          <cell r="K2154">
            <v>0</v>
          </cell>
          <cell r="L2154">
            <v>0</v>
          </cell>
          <cell r="M2154">
            <v>5535250</v>
          </cell>
          <cell r="N2154">
            <v>0</v>
          </cell>
          <cell r="O2154">
            <v>0</v>
          </cell>
          <cell r="P2154">
            <v>0</v>
          </cell>
          <cell r="Q2154">
            <v>0</v>
          </cell>
        </row>
        <row r="2155">
          <cell r="B2155" t="str">
            <v>천안공장생산지원팀5107140</v>
          </cell>
          <cell r="C2155" t="str">
            <v>천안공장생산지원팀</v>
          </cell>
          <cell r="D2155" t="str">
            <v>5107140</v>
          </cell>
          <cell r="E2155" t="str">
            <v>세금과공과-재산세(제조)</v>
          </cell>
          <cell r="F2155">
            <v>0</v>
          </cell>
          <cell r="G2155">
            <v>0</v>
          </cell>
          <cell r="H2155">
            <v>0</v>
          </cell>
          <cell r="I2155">
            <v>0</v>
          </cell>
          <cell r="J2155">
            <v>0</v>
          </cell>
          <cell r="K2155">
            <v>0</v>
          </cell>
          <cell r="L2155">
            <v>34517570</v>
          </cell>
          <cell r="M2155">
            <v>0</v>
          </cell>
          <cell r="N2155">
            <v>52686040</v>
          </cell>
          <cell r="O2155">
            <v>0</v>
          </cell>
          <cell r="P2155">
            <v>0</v>
          </cell>
          <cell r="Q2155">
            <v>0</v>
          </cell>
        </row>
        <row r="2156">
          <cell r="B2156" t="str">
            <v>천안공장생산지원팀5107150</v>
          </cell>
          <cell r="C2156" t="str">
            <v>천안공장생산지원팀</v>
          </cell>
          <cell r="D2156" t="str">
            <v>5107150</v>
          </cell>
          <cell r="E2156" t="str">
            <v>세금과공과-차량세(제조)</v>
          </cell>
          <cell r="F2156">
            <v>32920</v>
          </cell>
          <cell r="G2156">
            <v>0</v>
          </cell>
          <cell r="H2156">
            <v>0</v>
          </cell>
          <cell r="I2156">
            <v>0</v>
          </cell>
          <cell r="J2156">
            <v>0</v>
          </cell>
          <cell r="K2156">
            <v>0</v>
          </cell>
          <cell r="L2156">
            <v>0</v>
          </cell>
          <cell r="M2156">
            <v>0</v>
          </cell>
          <cell r="N2156">
            <v>0</v>
          </cell>
          <cell r="O2156">
            <v>0</v>
          </cell>
          <cell r="P2156">
            <v>0</v>
          </cell>
          <cell r="Q2156">
            <v>0</v>
          </cell>
        </row>
        <row r="2157">
          <cell r="B2157" t="str">
            <v>천안공장생산지원팀5107160</v>
          </cell>
          <cell r="C2157" t="str">
            <v>천안공장생산지원팀</v>
          </cell>
          <cell r="D2157" t="str">
            <v>5107160</v>
          </cell>
          <cell r="E2157" t="str">
            <v>세금과공과-면허세(제조)</v>
          </cell>
          <cell r="F2157">
            <v>751500</v>
          </cell>
          <cell r="G2157">
            <v>0</v>
          </cell>
          <cell r="H2157">
            <v>121500</v>
          </cell>
          <cell r="I2157">
            <v>0</v>
          </cell>
          <cell r="J2157">
            <v>0</v>
          </cell>
          <cell r="K2157">
            <v>0</v>
          </cell>
          <cell r="L2157">
            <v>0</v>
          </cell>
          <cell r="M2157">
            <v>0</v>
          </cell>
          <cell r="N2157">
            <v>0</v>
          </cell>
          <cell r="O2157">
            <v>0</v>
          </cell>
          <cell r="P2157">
            <v>0</v>
          </cell>
          <cell r="Q2157">
            <v>0</v>
          </cell>
        </row>
        <row r="2158">
          <cell r="B2158" t="str">
            <v>천안공장생산지원팀5107170</v>
          </cell>
          <cell r="C2158" t="str">
            <v>천안공장생산지원팀</v>
          </cell>
          <cell r="D2158" t="str">
            <v>5107170</v>
          </cell>
          <cell r="E2158" t="str">
            <v>세금과공과-기타제세(제조)</v>
          </cell>
          <cell r="F2158">
            <v>348180</v>
          </cell>
          <cell r="G2158">
            <v>0</v>
          </cell>
          <cell r="H2158">
            <v>0</v>
          </cell>
          <cell r="I2158">
            <v>349940</v>
          </cell>
          <cell r="J2158">
            <v>1000</v>
          </cell>
          <cell r="K2158">
            <v>0</v>
          </cell>
          <cell r="L2158">
            <v>333760</v>
          </cell>
          <cell r="M2158">
            <v>0</v>
          </cell>
          <cell r="N2158">
            <v>0</v>
          </cell>
          <cell r="O2158">
            <v>364560</v>
          </cell>
          <cell r="P2158">
            <v>102000</v>
          </cell>
          <cell r="Q2158">
            <v>0</v>
          </cell>
        </row>
        <row r="2159">
          <cell r="B2159" t="str">
            <v>천안공장생산지원팀5107180</v>
          </cell>
          <cell r="C2159" t="str">
            <v>천안공장생산지원팀</v>
          </cell>
          <cell r="D2159" t="str">
            <v>5107180</v>
          </cell>
          <cell r="E2159" t="str">
            <v/>
          </cell>
          <cell r="F2159">
            <v>0</v>
          </cell>
          <cell r="G2159">
            <v>0</v>
          </cell>
          <cell r="H2159">
            <v>0</v>
          </cell>
          <cell r="I2159">
            <v>0</v>
          </cell>
          <cell r="J2159">
            <v>0</v>
          </cell>
          <cell r="K2159">
            <v>0</v>
          </cell>
          <cell r="L2159">
            <v>0</v>
          </cell>
          <cell r="M2159">
            <v>0</v>
          </cell>
          <cell r="N2159">
            <v>0</v>
          </cell>
          <cell r="O2159">
            <v>0</v>
          </cell>
          <cell r="P2159">
            <v>0</v>
          </cell>
          <cell r="Q2159">
            <v>0</v>
          </cell>
        </row>
        <row r="2160">
          <cell r="B2160" t="str">
            <v>천안공장생산지원팀5107190</v>
          </cell>
          <cell r="C2160" t="str">
            <v>천안공장생산지원팀</v>
          </cell>
          <cell r="D2160" t="str">
            <v>5107190</v>
          </cell>
          <cell r="E2160" t="str">
            <v>세금과공과-협회비(제조)</v>
          </cell>
          <cell r="F2160">
            <v>0</v>
          </cell>
          <cell r="G2160">
            <v>0</v>
          </cell>
          <cell r="H2160">
            <v>300000</v>
          </cell>
          <cell r="I2160">
            <v>68000</v>
          </cell>
          <cell r="J2160">
            <v>0</v>
          </cell>
          <cell r="K2160">
            <v>0</v>
          </cell>
          <cell r="L2160">
            <v>250000</v>
          </cell>
          <cell r="M2160">
            <v>0</v>
          </cell>
          <cell r="N2160">
            <v>0</v>
          </cell>
          <cell r="O2160">
            <v>0</v>
          </cell>
          <cell r="P2160">
            <v>0</v>
          </cell>
          <cell r="Q2160">
            <v>0</v>
          </cell>
        </row>
        <row r="2161">
          <cell r="B2161" t="str">
            <v>천안공장생산지원팀5107210</v>
          </cell>
          <cell r="C2161" t="str">
            <v>천안공장생산지원팀</v>
          </cell>
          <cell r="D2161" t="str">
            <v>5107210</v>
          </cell>
          <cell r="E2161" t="str">
            <v>세금과공과-공과금(제조)</v>
          </cell>
          <cell r="F2161">
            <v>0</v>
          </cell>
          <cell r="G2161">
            <v>0</v>
          </cell>
          <cell r="H2161">
            <v>3741600</v>
          </cell>
          <cell r="I2161">
            <v>0</v>
          </cell>
          <cell r="J2161">
            <v>618860</v>
          </cell>
          <cell r="K2161">
            <v>5210300</v>
          </cell>
          <cell r="L2161">
            <v>0</v>
          </cell>
          <cell r="M2161">
            <v>0</v>
          </cell>
          <cell r="N2161">
            <v>4408200</v>
          </cell>
          <cell r="O2161">
            <v>0</v>
          </cell>
          <cell r="P2161">
            <v>4238800</v>
          </cell>
          <cell r="Q2161">
            <v>0</v>
          </cell>
        </row>
        <row r="2162">
          <cell r="B2162" t="str">
            <v>천안공장생산지원팀5108110</v>
          </cell>
          <cell r="C2162" t="str">
            <v>천안공장생산지원팀</v>
          </cell>
          <cell r="D2162" t="str">
            <v>5108110</v>
          </cell>
          <cell r="E2162" t="str">
            <v>지급임차료-건물임차료(제조)</v>
          </cell>
          <cell r="F2162">
            <v>3617000</v>
          </cell>
          <cell r="G2162">
            <v>3617000</v>
          </cell>
          <cell r="H2162">
            <v>3617000</v>
          </cell>
          <cell r="I2162">
            <v>3617000</v>
          </cell>
          <cell r="J2162">
            <v>4717000</v>
          </cell>
          <cell r="K2162">
            <v>4667000</v>
          </cell>
          <cell r="L2162">
            <v>4667000</v>
          </cell>
          <cell r="M2162">
            <v>3493670</v>
          </cell>
          <cell r="N2162">
            <v>3254031</v>
          </cell>
          <cell r="O2162">
            <v>3370000</v>
          </cell>
          <cell r="P2162">
            <v>6260000</v>
          </cell>
          <cell r="Q2162">
            <v>5800000</v>
          </cell>
        </row>
        <row r="2163">
          <cell r="B2163" t="str">
            <v>천안공장생산지원팀5108120</v>
          </cell>
          <cell r="C2163" t="str">
            <v>천안공장생산지원팀</v>
          </cell>
          <cell r="D2163" t="str">
            <v>5108120</v>
          </cell>
          <cell r="E2163" t="str">
            <v/>
          </cell>
          <cell r="F2163">
            <v>0</v>
          </cell>
          <cell r="G2163">
            <v>0</v>
          </cell>
          <cell r="H2163">
            <v>0</v>
          </cell>
          <cell r="I2163">
            <v>0</v>
          </cell>
          <cell r="J2163">
            <v>0</v>
          </cell>
          <cell r="K2163">
            <v>0</v>
          </cell>
          <cell r="L2163">
            <v>0</v>
          </cell>
          <cell r="M2163">
            <v>0</v>
          </cell>
          <cell r="N2163">
            <v>0</v>
          </cell>
          <cell r="O2163">
            <v>0</v>
          </cell>
          <cell r="P2163">
            <v>0</v>
          </cell>
          <cell r="Q2163">
            <v>0</v>
          </cell>
        </row>
        <row r="2164">
          <cell r="B2164" t="str">
            <v>천안공장생산지원팀5108130</v>
          </cell>
          <cell r="C2164" t="str">
            <v>천안공장생산지원팀</v>
          </cell>
          <cell r="D2164" t="str">
            <v>5108130</v>
          </cell>
          <cell r="E2164" t="str">
            <v/>
          </cell>
          <cell r="F2164">
            <v>0</v>
          </cell>
          <cell r="G2164">
            <v>0</v>
          </cell>
          <cell r="H2164">
            <v>0</v>
          </cell>
          <cell r="I2164">
            <v>0</v>
          </cell>
          <cell r="J2164">
            <v>0</v>
          </cell>
          <cell r="K2164">
            <v>0</v>
          </cell>
          <cell r="L2164">
            <v>0</v>
          </cell>
          <cell r="M2164">
            <v>0</v>
          </cell>
          <cell r="N2164">
            <v>0</v>
          </cell>
          <cell r="O2164">
            <v>0</v>
          </cell>
          <cell r="P2164">
            <v>0</v>
          </cell>
          <cell r="Q2164">
            <v>0</v>
          </cell>
        </row>
        <row r="2165">
          <cell r="B2165" t="str">
            <v>천안공장생산지원팀5108140</v>
          </cell>
          <cell r="C2165" t="str">
            <v>천안공장생산지원팀</v>
          </cell>
          <cell r="D2165" t="str">
            <v>5108140</v>
          </cell>
          <cell r="E2165" t="str">
            <v>지급임차료-점용료(제조)</v>
          </cell>
          <cell r="F2165">
            <v>0</v>
          </cell>
          <cell r="G2165">
            <v>0</v>
          </cell>
          <cell r="H2165">
            <v>26890</v>
          </cell>
          <cell r="I2165">
            <v>0</v>
          </cell>
          <cell r="J2165">
            <v>0</v>
          </cell>
          <cell r="K2165">
            <v>0</v>
          </cell>
          <cell r="L2165">
            <v>0</v>
          </cell>
          <cell r="M2165">
            <v>0</v>
          </cell>
          <cell r="N2165">
            <v>915600</v>
          </cell>
          <cell r="O2165">
            <v>0</v>
          </cell>
          <cell r="P2165">
            <v>0</v>
          </cell>
          <cell r="Q2165">
            <v>0</v>
          </cell>
        </row>
        <row r="2166">
          <cell r="B2166" t="str">
            <v>천안공장생산지원팀5108150</v>
          </cell>
          <cell r="C2166" t="str">
            <v>천안공장생산지원팀</v>
          </cell>
          <cell r="D2166" t="str">
            <v>5108150</v>
          </cell>
          <cell r="E2166" t="str">
            <v/>
          </cell>
          <cell r="F2166">
            <v>0</v>
          </cell>
          <cell r="G2166">
            <v>0</v>
          </cell>
          <cell r="H2166">
            <v>0</v>
          </cell>
          <cell r="I2166">
            <v>0</v>
          </cell>
          <cell r="J2166">
            <v>0</v>
          </cell>
          <cell r="K2166">
            <v>0</v>
          </cell>
          <cell r="L2166">
            <v>0</v>
          </cell>
          <cell r="M2166">
            <v>0</v>
          </cell>
          <cell r="N2166">
            <v>0</v>
          </cell>
          <cell r="O2166">
            <v>0</v>
          </cell>
          <cell r="P2166">
            <v>0</v>
          </cell>
          <cell r="Q2166">
            <v>0</v>
          </cell>
        </row>
        <row r="2167">
          <cell r="B2167" t="str">
            <v>천안공장생산지원팀5108160</v>
          </cell>
          <cell r="C2167" t="str">
            <v>천안공장생산지원팀</v>
          </cell>
          <cell r="D2167" t="str">
            <v>5108160</v>
          </cell>
          <cell r="E2167" t="str">
            <v/>
          </cell>
          <cell r="F2167">
            <v>0</v>
          </cell>
          <cell r="G2167">
            <v>0</v>
          </cell>
          <cell r="H2167">
            <v>0</v>
          </cell>
          <cell r="I2167">
            <v>0</v>
          </cell>
          <cell r="J2167">
            <v>0</v>
          </cell>
          <cell r="K2167">
            <v>0</v>
          </cell>
          <cell r="L2167">
            <v>0</v>
          </cell>
          <cell r="M2167">
            <v>0</v>
          </cell>
          <cell r="N2167">
            <v>0</v>
          </cell>
          <cell r="O2167">
            <v>0</v>
          </cell>
          <cell r="P2167">
            <v>0</v>
          </cell>
          <cell r="Q2167">
            <v>0</v>
          </cell>
        </row>
        <row r="2168">
          <cell r="B2168" t="str">
            <v>천안공장생산지원팀5108161</v>
          </cell>
          <cell r="C2168" t="str">
            <v>천안공장생산지원팀</v>
          </cell>
          <cell r="D2168" t="str">
            <v>5108161</v>
          </cell>
          <cell r="E2168" t="str">
            <v>지급임차료-차량렌트료(제조)</v>
          </cell>
          <cell r="F2168">
            <v>1749300</v>
          </cell>
          <cell r="G2168">
            <v>1749300</v>
          </cell>
          <cell r="H2168">
            <v>1749300</v>
          </cell>
          <cell r="I2168">
            <v>1749300</v>
          </cell>
          <cell r="J2168">
            <v>1749300</v>
          </cell>
          <cell r="K2168">
            <v>1749300</v>
          </cell>
          <cell r="L2168">
            <v>1749300</v>
          </cell>
          <cell r="M2168">
            <v>1749300</v>
          </cell>
          <cell r="N2168">
            <v>1749300</v>
          </cell>
          <cell r="O2168">
            <v>1749300</v>
          </cell>
          <cell r="P2168">
            <v>1749300</v>
          </cell>
          <cell r="Q2168">
            <v>1749300</v>
          </cell>
        </row>
        <row r="2169">
          <cell r="B2169" t="str">
            <v>천안공장생산지원팀5108162</v>
          </cell>
          <cell r="C2169" t="str">
            <v>천안공장생산지원팀</v>
          </cell>
          <cell r="D2169" t="str">
            <v>5108162</v>
          </cell>
          <cell r="E2169" t="str">
            <v>지급임차료-차량리스료(제조)</v>
          </cell>
          <cell r="F2169">
            <v>0</v>
          </cell>
          <cell r="G2169">
            <v>0</v>
          </cell>
          <cell r="H2169">
            <v>0</v>
          </cell>
          <cell r="I2169">
            <v>0</v>
          </cell>
          <cell r="J2169">
            <v>0</v>
          </cell>
          <cell r="K2169">
            <v>0</v>
          </cell>
          <cell r="L2169">
            <v>0</v>
          </cell>
          <cell r="M2169">
            <v>0</v>
          </cell>
          <cell r="N2169">
            <v>0</v>
          </cell>
          <cell r="O2169">
            <v>0</v>
          </cell>
          <cell r="P2169">
            <v>0</v>
          </cell>
          <cell r="Q2169">
            <v>0</v>
          </cell>
        </row>
        <row r="2170">
          <cell r="B2170" t="str">
            <v>천안공장생산지원팀5109110</v>
          </cell>
          <cell r="C2170" t="str">
            <v>천안공장생산지원팀</v>
          </cell>
          <cell r="D2170" t="str">
            <v>5109110</v>
          </cell>
          <cell r="E2170" t="str">
            <v>감가상각비-건물(제조)</v>
          </cell>
          <cell r="F2170">
            <v>82359167</v>
          </cell>
          <cell r="G2170">
            <v>82472576</v>
          </cell>
          <cell r="H2170">
            <v>82472576</v>
          </cell>
          <cell r="I2170">
            <v>82472576</v>
          </cell>
          <cell r="J2170">
            <v>82472576</v>
          </cell>
          <cell r="K2170">
            <v>82472576</v>
          </cell>
          <cell r="L2170">
            <v>82472576</v>
          </cell>
          <cell r="M2170">
            <v>82472576</v>
          </cell>
          <cell r="N2170">
            <v>82472576</v>
          </cell>
          <cell r="O2170">
            <v>82472576</v>
          </cell>
          <cell r="P2170">
            <v>82472576</v>
          </cell>
          <cell r="Q2170">
            <v>82472573</v>
          </cell>
        </row>
        <row r="2171">
          <cell r="B2171" t="str">
            <v>천안공장생산지원팀5109120</v>
          </cell>
          <cell r="C2171" t="str">
            <v>천안공장생산지원팀</v>
          </cell>
          <cell r="D2171" t="str">
            <v>5109120</v>
          </cell>
          <cell r="E2171" t="str">
            <v>감가상각비-구축물(제조)</v>
          </cell>
          <cell r="F2171">
            <v>3721759</v>
          </cell>
          <cell r="G2171">
            <v>3721759</v>
          </cell>
          <cell r="H2171">
            <v>3721759</v>
          </cell>
          <cell r="I2171">
            <v>3721759</v>
          </cell>
          <cell r="J2171">
            <v>3721759</v>
          </cell>
          <cell r="K2171">
            <v>3721759</v>
          </cell>
          <cell r="L2171">
            <v>3721759</v>
          </cell>
          <cell r="M2171">
            <v>3721759</v>
          </cell>
          <cell r="N2171">
            <v>3721759</v>
          </cell>
          <cell r="O2171">
            <v>3721759</v>
          </cell>
          <cell r="P2171">
            <v>3721759</v>
          </cell>
          <cell r="Q2171">
            <v>3721759</v>
          </cell>
        </row>
        <row r="2172">
          <cell r="B2172" t="str">
            <v>천안공장생산지원팀5109130</v>
          </cell>
          <cell r="C2172" t="str">
            <v>천안공장생산지원팀</v>
          </cell>
          <cell r="D2172" t="str">
            <v>5109130</v>
          </cell>
          <cell r="E2172" t="str">
            <v>감가상각비-기계장치(제조)</v>
          </cell>
          <cell r="F2172">
            <v>-6062603</v>
          </cell>
          <cell r="G2172">
            <v>-6062603</v>
          </cell>
          <cell r="H2172">
            <v>-6062603</v>
          </cell>
          <cell r="I2172">
            <v>-6062603</v>
          </cell>
          <cell r="J2172">
            <v>-6062603</v>
          </cell>
          <cell r="K2172">
            <v>-6062603</v>
          </cell>
          <cell r="L2172">
            <v>-6062603</v>
          </cell>
          <cell r="M2172">
            <v>-6062603</v>
          </cell>
          <cell r="N2172">
            <v>-6062603</v>
          </cell>
          <cell r="O2172">
            <v>-6062603</v>
          </cell>
          <cell r="P2172">
            <v>-6062603</v>
          </cell>
          <cell r="Q2172">
            <v>-6062603</v>
          </cell>
        </row>
        <row r="2173">
          <cell r="B2173" t="str">
            <v>천안공장생산지원팀5109140</v>
          </cell>
          <cell r="C2173" t="str">
            <v>천안공장생산지원팀</v>
          </cell>
          <cell r="D2173" t="str">
            <v>5109140</v>
          </cell>
          <cell r="E2173" t="str">
            <v>감가상각비-공구기구(제조)</v>
          </cell>
          <cell r="F2173">
            <v>383634</v>
          </cell>
          <cell r="G2173">
            <v>383634</v>
          </cell>
          <cell r="H2173">
            <v>383634</v>
          </cell>
          <cell r="I2173">
            <v>383634</v>
          </cell>
          <cell r="J2173">
            <v>383634</v>
          </cell>
          <cell r="K2173">
            <v>383634</v>
          </cell>
          <cell r="L2173">
            <v>383634</v>
          </cell>
          <cell r="M2173">
            <v>383634</v>
          </cell>
          <cell r="N2173">
            <v>383634</v>
          </cell>
          <cell r="O2173">
            <v>383634</v>
          </cell>
          <cell r="P2173">
            <v>383634</v>
          </cell>
          <cell r="Q2173">
            <v>383634</v>
          </cell>
        </row>
        <row r="2174">
          <cell r="B2174" t="str">
            <v>천안공장생산지원팀5109150</v>
          </cell>
          <cell r="C2174" t="str">
            <v>천안공장생산지원팀</v>
          </cell>
          <cell r="D2174" t="str">
            <v>5109150</v>
          </cell>
          <cell r="E2174" t="str">
            <v>감가상각비-차량운반구(제조)</v>
          </cell>
          <cell r="F2174">
            <v>759342</v>
          </cell>
          <cell r="G2174">
            <v>759342</v>
          </cell>
          <cell r="H2174">
            <v>759342</v>
          </cell>
          <cell r="I2174">
            <v>759342</v>
          </cell>
          <cell r="J2174">
            <v>759342</v>
          </cell>
          <cell r="K2174">
            <v>759342</v>
          </cell>
          <cell r="L2174">
            <v>759342</v>
          </cell>
          <cell r="M2174">
            <v>759342</v>
          </cell>
          <cell r="N2174">
            <v>759342</v>
          </cell>
          <cell r="O2174">
            <v>759342</v>
          </cell>
          <cell r="P2174">
            <v>759342</v>
          </cell>
          <cell r="Q2174">
            <v>759342</v>
          </cell>
        </row>
        <row r="2175">
          <cell r="B2175" t="str">
            <v>천안공장생산지원팀5109160</v>
          </cell>
          <cell r="C2175" t="str">
            <v>천안공장생산지원팀</v>
          </cell>
          <cell r="D2175" t="str">
            <v>5109160</v>
          </cell>
          <cell r="E2175" t="str">
            <v/>
          </cell>
          <cell r="F2175">
            <v>0</v>
          </cell>
          <cell r="G2175">
            <v>0</v>
          </cell>
          <cell r="H2175">
            <v>0</v>
          </cell>
          <cell r="I2175">
            <v>0</v>
          </cell>
          <cell r="J2175">
            <v>0</v>
          </cell>
          <cell r="K2175">
            <v>0</v>
          </cell>
          <cell r="L2175">
            <v>0</v>
          </cell>
          <cell r="M2175">
            <v>0</v>
          </cell>
          <cell r="N2175">
            <v>0</v>
          </cell>
          <cell r="O2175">
            <v>0</v>
          </cell>
          <cell r="P2175">
            <v>0</v>
          </cell>
          <cell r="Q2175">
            <v>0</v>
          </cell>
        </row>
        <row r="2176">
          <cell r="B2176" t="str">
            <v>천안공장생산지원팀5109170</v>
          </cell>
          <cell r="C2176" t="str">
            <v>천안공장생산지원팀</v>
          </cell>
          <cell r="D2176" t="str">
            <v>5109170</v>
          </cell>
          <cell r="E2176" t="str">
            <v>감가상각비-산업재산권(제조)</v>
          </cell>
          <cell r="F2176">
            <v>37742</v>
          </cell>
          <cell r="G2176">
            <v>37742</v>
          </cell>
          <cell r="H2176">
            <v>37742</v>
          </cell>
          <cell r="I2176">
            <v>37742</v>
          </cell>
          <cell r="J2176">
            <v>37742</v>
          </cell>
          <cell r="K2176">
            <v>37742</v>
          </cell>
          <cell r="L2176">
            <v>37742</v>
          </cell>
          <cell r="M2176">
            <v>37742</v>
          </cell>
          <cell r="N2176">
            <v>37742</v>
          </cell>
          <cell r="O2176">
            <v>37742</v>
          </cell>
          <cell r="P2176">
            <v>37742</v>
          </cell>
          <cell r="Q2176">
            <v>37742</v>
          </cell>
        </row>
        <row r="2177">
          <cell r="B2177" t="str">
            <v>천안공장생산지원팀5109180</v>
          </cell>
          <cell r="C2177" t="str">
            <v>천안공장생산지원팀</v>
          </cell>
          <cell r="D2177" t="str">
            <v>5109180</v>
          </cell>
          <cell r="E2177" t="str">
            <v/>
          </cell>
          <cell r="F2177">
            <v>0</v>
          </cell>
          <cell r="G2177">
            <v>0</v>
          </cell>
          <cell r="H2177">
            <v>0</v>
          </cell>
          <cell r="I2177">
            <v>0</v>
          </cell>
          <cell r="J2177">
            <v>0</v>
          </cell>
          <cell r="K2177">
            <v>0</v>
          </cell>
          <cell r="L2177">
            <v>0</v>
          </cell>
          <cell r="M2177">
            <v>0</v>
          </cell>
          <cell r="N2177">
            <v>0</v>
          </cell>
          <cell r="O2177">
            <v>0</v>
          </cell>
          <cell r="P2177">
            <v>0</v>
          </cell>
          <cell r="Q2177">
            <v>0</v>
          </cell>
        </row>
        <row r="2178">
          <cell r="B2178" t="str">
            <v>천안공장생산지원팀5109190</v>
          </cell>
          <cell r="C2178" t="str">
            <v>천안공장생산지원팀</v>
          </cell>
          <cell r="D2178" t="str">
            <v>5109190</v>
          </cell>
          <cell r="E2178" t="str">
            <v/>
          </cell>
          <cell r="F2178">
            <v>0</v>
          </cell>
          <cell r="G2178">
            <v>0</v>
          </cell>
          <cell r="H2178">
            <v>0</v>
          </cell>
          <cell r="I2178">
            <v>0</v>
          </cell>
          <cell r="J2178">
            <v>0</v>
          </cell>
          <cell r="K2178">
            <v>0</v>
          </cell>
          <cell r="L2178">
            <v>0</v>
          </cell>
          <cell r="M2178">
            <v>0</v>
          </cell>
          <cell r="N2178">
            <v>0</v>
          </cell>
          <cell r="O2178">
            <v>0</v>
          </cell>
          <cell r="P2178">
            <v>0</v>
          </cell>
          <cell r="Q2178">
            <v>0</v>
          </cell>
        </row>
        <row r="2179">
          <cell r="B2179" t="str">
            <v>천안공장생산지원팀5109210</v>
          </cell>
          <cell r="C2179" t="str">
            <v>천안공장생산지원팀</v>
          </cell>
          <cell r="D2179" t="str">
            <v>5109210</v>
          </cell>
          <cell r="E2179" t="str">
            <v>감가상각비-임차자산개량(제조)</v>
          </cell>
          <cell r="F2179">
            <v>5138650</v>
          </cell>
          <cell r="G2179">
            <v>5138650</v>
          </cell>
          <cell r="H2179">
            <v>5138650</v>
          </cell>
          <cell r="I2179">
            <v>5138650</v>
          </cell>
          <cell r="J2179">
            <v>5138650</v>
          </cell>
          <cell r="K2179">
            <v>5138650</v>
          </cell>
          <cell r="L2179">
            <v>5138650</v>
          </cell>
          <cell r="M2179">
            <v>5138650</v>
          </cell>
          <cell r="N2179">
            <v>5138650</v>
          </cell>
          <cell r="O2179">
            <v>5138650</v>
          </cell>
          <cell r="P2179">
            <v>5138650</v>
          </cell>
          <cell r="Q2179">
            <v>5138650</v>
          </cell>
        </row>
        <row r="2180">
          <cell r="B2180" t="str">
            <v>천안공장생산지원팀5109220</v>
          </cell>
          <cell r="C2180" t="str">
            <v>천안공장생산지원팀</v>
          </cell>
          <cell r="D2180" t="str">
            <v>5109220</v>
          </cell>
          <cell r="E2180" t="str">
            <v>감가상각비-비품(제조)</v>
          </cell>
          <cell r="F2180">
            <v>1955734</v>
          </cell>
          <cell r="G2180">
            <v>1955734</v>
          </cell>
          <cell r="H2180">
            <v>1955734</v>
          </cell>
          <cell r="I2180">
            <v>1955734</v>
          </cell>
          <cell r="J2180">
            <v>1955734</v>
          </cell>
          <cell r="K2180">
            <v>1955734</v>
          </cell>
          <cell r="L2180">
            <v>1955734</v>
          </cell>
          <cell r="M2180">
            <v>1955734</v>
          </cell>
          <cell r="N2180">
            <v>1955734</v>
          </cell>
          <cell r="O2180">
            <v>1955734</v>
          </cell>
          <cell r="P2180">
            <v>1955734</v>
          </cell>
          <cell r="Q2180">
            <v>1955734</v>
          </cell>
        </row>
        <row r="2181">
          <cell r="B2181" t="str">
            <v>천안공장생산지원팀5110110</v>
          </cell>
          <cell r="C2181" t="str">
            <v>천안공장생산지원팀</v>
          </cell>
          <cell r="D2181" t="str">
            <v>5110110</v>
          </cell>
          <cell r="E2181" t="str">
            <v>수선비-건물(제조)</v>
          </cell>
          <cell r="F2181">
            <v>4780000</v>
          </cell>
          <cell r="G2181">
            <v>600000</v>
          </cell>
          <cell r="H2181">
            <v>1065909</v>
          </cell>
          <cell r="I2181">
            <v>-301000</v>
          </cell>
          <cell r="J2181">
            <v>7750000</v>
          </cell>
          <cell r="K2181">
            <v>480000</v>
          </cell>
          <cell r="L2181">
            <v>910000</v>
          </cell>
          <cell r="M2181">
            <v>0</v>
          </cell>
          <cell r="N2181">
            <v>2190000</v>
          </cell>
          <cell r="O2181">
            <v>100000</v>
          </cell>
          <cell r="P2181">
            <v>760000</v>
          </cell>
          <cell r="Q2181">
            <v>2195000</v>
          </cell>
        </row>
        <row r="2182">
          <cell r="B2182" t="str">
            <v>천안공장생산지원팀5110120</v>
          </cell>
          <cell r="C2182" t="str">
            <v>천안공장생산지원팀</v>
          </cell>
          <cell r="D2182" t="str">
            <v>5110120</v>
          </cell>
          <cell r="E2182" t="str">
            <v>수선비-구축물(제조)</v>
          </cell>
          <cell r="F2182">
            <v>0</v>
          </cell>
          <cell r="G2182">
            <v>0</v>
          </cell>
          <cell r="H2182">
            <v>0</v>
          </cell>
          <cell r="I2182">
            <v>0</v>
          </cell>
          <cell r="J2182">
            <v>0</v>
          </cell>
          <cell r="K2182">
            <v>0</v>
          </cell>
          <cell r="L2182">
            <v>0</v>
          </cell>
          <cell r="M2182">
            <v>0</v>
          </cell>
          <cell r="N2182">
            <v>0</v>
          </cell>
          <cell r="O2182">
            <v>0</v>
          </cell>
          <cell r="P2182">
            <v>0</v>
          </cell>
          <cell r="Q2182">
            <v>0</v>
          </cell>
        </row>
        <row r="2183">
          <cell r="B2183" t="str">
            <v>천안공장생산지원팀5110130</v>
          </cell>
          <cell r="C2183" t="str">
            <v>천안공장생산지원팀</v>
          </cell>
          <cell r="D2183" t="str">
            <v>5110130</v>
          </cell>
          <cell r="E2183" t="str">
            <v>수선비-기계장치(제조)</v>
          </cell>
          <cell r="F2183">
            <v>0</v>
          </cell>
          <cell r="G2183">
            <v>0</v>
          </cell>
          <cell r="H2183">
            <v>0</v>
          </cell>
          <cell r="I2183">
            <v>0</v>
          </cell>
          <cell r="J2183">
            <v>0</v>
          </cell>
          <cell r="K2183">
            <v>0</v>
          </cell>
          <cell r="L2183">
            <v>0</v>
          </cell>
          <cell r="M2183">
            <v>0</v>
          </cell>
          <cell r="N2183">
            <v>0</v>
          </cell>
          <cell r="O2183">
            <v>0</v>
          </cell>
          <cell r="P2183">
            <v>0</v>
          </cell>
          <cell r="Q2183">
            <v>293300</v>
          </cell>
        </row>
        <row r="2184">
          <cell r="B2184" t="str">
            <v>천안공장생산지원팀5110140</v>
          </cell>
          <cell r="C2184" t="str">
            <v>천안공장생산지원팀</v>
          </cell>
          <cell r="D2184" t="str">
            <v>5110140</v>
          </cell>
          <cell r="E2184" t="str">
            <v>수선비-공구기구비품(제조)</v>
          </cell>
          <cell r="F2184">
            <v>300000</v>
          </cell>
          <cell r="G2184">
            <v>1819</v>
          </cell>
          <cell r="H2184">
            <v>0</v>
          </cell>
          <cell r="I2184">
            <v>3677000</v>
          </cell>
          <cell r="J2184">
            <v>0</v>
          </cell>
          <cell r="K2184">
            <v>1136000</v>
          </cell>
          <cell r="L2184">
            <v>6268182</v>
          </cell>
          <cell r="M2184">
            <v>2446365</v>
          </cell>
          <cell r="N2184">
            <v>1430000</v>
          </cell>
          <cell r="O2184">
            <v>0</v>
          </cell>
          <cell r="P2184">
            <v>0</v>
          </cell>
          <cell r="Q2184">
            <v>1120000</v>
          </cell>
        </row>
        <row r="2185">
          <cell r="B2185" t="str">
            <v>천안공장생산지원팀5110160</v>
          </cell>
          <cell r="C2185" t="str">
            <v>천안공장생산지원팀</v>
          </cell>
          <cell r="D2185" t="str">
            <v>5110160</v>
          </cell>
          <cell r="E2185" t="str">
            <v>수선비-안전보건비_출고(제조)</v>
          </cell>
          <cell r="F2185">
            <v>0</v>
          </cell>
          <cell r="G2185">
            <v>0</v>
          </cell>
          <cell r="H2185">
            <v>0</v>
          </cell>
          <cell r="I2185">
            <v>0</v>
          </cell>
          <cell r="J2185">
            <v>0</v>
          </cell>
          <cell r="K2185">
            <v>0</v>
          </cell>
          <cell r="L2185">
            <v>0</v>
          </cell>
          <cell r="M2185">
            <v>0</v>
          </cell>
          <cell r="N2185">
            <v>0</v>
          </cell>
          <cell r="O2185">
            <v>0</v>
          </cell>
          <cell r="P2185">
            <v>0</v>
          </cell>
          <cell r="Q2185">
            <v>0</v>
          </cell>
        </row>
        <row r="2186">
          <cell r="B2186" t="str">
            <v>천안공장생산지원팀5110150</v>
          </cell>
          <cell r="C2186" t="str">
            <v>천안공장생산지원팀</v>
          </cell>
          <cell r="D2186">
            <v>5110150</v>
          </cell>
          <cell r="E2186" t="str">
            <v>수선비-안전보건비(제조)</v>
          </cell>
          <cell r="F2186">
            <v>2280803</v>
          </cell>
          <cell r="G2186">
            <v>89204</v>
          </cell>
          <cell r="H2186">
            <v>103300</v>
          </cell>
          <cell r="I2186">
            <v>9506600</v>
          </cell>
          <cell r="J2186">
            <v>49100</v>
          </cell>
          <cell r="K2186">
            <v>378000</v>
          </cell>
          <cell r="L2186">
            <v>406420</v>
          </cell>
          <cell r="M2186">
            <v>32000</v>
          </cell>
          <cell r="N2186">
            <v>8266150</v>
          </cell>
          <cell r="O2186">
            <v>-3497050</v>
          </cell>
          <cell r="P2186">
            <v>7649500</v>
          </cell>
          <cell r="Q2186">
            <v>720000</v>
          </cell>
        </row>
        <row r="2187">
          <cell r="B2187" t="str">
            <v>천안공장생산지원팀5111110</v>
          </cell>
          <cell r="C2187" t="str">
            <v>천안공장생산지원팀</v>
          </cell>
          <cell r="D2187" t="str">
            <v>5111110</v>
          </cell>
          <cell r="E2187" t="str">
            <v>보험료-건물(제조)</v>
          </cell>
          <cell r="F2187">
            <v>723825</v>
          </cell>
          <cell r="G2187">
            <v>677127</v>
          </cell>
          <cell r="H2187">
            <v>723825</v>
          </cell>
          <cell r="I2187">
            <v>700476</v>
          </cell>
          <cell r="J2187">
            <v>723825</v>
          </cell>
          <cell r="K2187">
            <v>700476</v>
          </cell>
          <cell r="L2187">
            <v>723825</v>
          </cell>
          <cell r="M2187">
            <v>723825</v>
          </cell>
          <cell r="N2187">
            <v>661029</v>
          </cell>
          <cell r="O2187">
            <v>670658</v>
          </cell>
          <cell r="P2187">
            <v>649024</v>
          </cell>
          <cell r="Q2187">
            <v>670658</v>
          </cell>
        </row>
        <row r="2188">
          <cell r="B2188" t="str">
            <v>천안공장생산지원팀5111120</v>
          </cell>
          <cell r="C2188" t="str">
            <v>천안공장생산지원팀</v>
          </cell>
          <cell r="D2188" t="str">
            <v>5111120</v>
          </cell>
          <cell r="E2188" t="str">
            <v>보험료-기계장치(제조)</v>
          </cell>
          <cell r="F2188">
            <v>1336386</v>
          </cell>
          <cell r="G2188">
            <v>1250167</v>
          </cell>
          <cell r="H2188">
            <v>1336386</v>
          </cell>
          <cell r="I2188">
            <v>1293277</v>
          </cell>
          <cell r="J2188">
            <v>1336386</v>
          </cell>
          <cell r="K2188">
            <v>1293277</v>
          </cell>
          <cell r="L2188">
            <v>1336386</v>
          </cell>
          <cell r="M2188">
            <v>1336386</v>
          </cell>
          <cell r="N2188">
            <v>1194485</v>
          </cell>
          <cell r="O2188">
            <v>1203232</v>
          </cell>
          <cell r="P2188">
            <v>1164418</v>
          </cell>
          <cell r="Q2188">
            <v>1203232</v>
          </cell>
        </row>
        <row r="2189">
          <cell r="B2189" t="str">
            <v>천안공장생산지원팀5111130</v>
          </cell>
          <cell r="C2189" t="str">
            <v>천안공장생산지원팀</v>
          </cell>
          <cell r="D2189" t="str">
            <v>5111130</v>
          </cell>
          <cell r="E2189" t="str">
            <v>보험료-재고품(제조)</v>
          </cell>
          <cell r="F2189">
            <v>783838</v>
          </cell>
          <cell r="G2189">
            <v>733268</v>
          </cell>
          <cell r="H2189">
            <v>783838</v>
          </cell>
          <cell r="I2189">
            <v>758553</v>
          </cell>
          <cell r="J2189">
            <v>783838</v>
          </cell>
          <cell r="K2189">
            <v>758553</v>
          </cell>
          <cell r="L2189">
            <v>783838</v>
          </cell>
          <cell r="M2189">
            <v>783838</v>
          </cell>
          <cell r="N2189">
            <v>791432</v>
          </cell>
          <cell r="O2189">
            <v>828153</v>
          </cell>
          <cell r="P2189">
            <v>801439</v>
          </cell>
          <cell r="Q2189">
            <v>828153</v>
          </cell>
        </row>
        <row r="2190">
          <cell r="B2190" t="str">
            <v>천안공장생산지원팀5111140</v>
          </cell>
          <cell r="C2190" t="str">
            <v>천안공장생산지원팀</v>
          </cell>
          <cell r="D2190" t="str">
            <v>5111140</v>
          </cell>
          <cell r="E2190" t="str">
            <v/>
          </cell>
          <cell r="F2190">
            <v>0</v>
          </cell>
          <cell r="G2190">
            <v>0</v>
          </cell>
          <cell r="H2190">
            <v>0</v>
          </cell>
          <cell r="I2190">
            <v>0</v>
          </cell>
          <cell r="J2190">
            <v>0</v>
          </cell>
          <cell r="K2190">
            <v>0</v>
          </cell>
          <cell r="L2190">
            <v>0</v>
          </cell>
          <cell r="M2190">
            <v>0</v>
          </cell>
          <cell r="N2190">
            <v>0</v>
          </cell>
          <cell r="O2190">
            <v>0</v>
          </cell>
          <cell r="P2190">
            <v>0</v>
          </cell>
          <cell r="Q2190">
            <v>0</v>
          </cell>
        </row>
        <row r="2191">
          <cell r="B2191" t="str">
            <v>천안공장생산지원팀5111150</v>
          </cell>
          <cell r="C2191" t="str">
            <v>천안공장생산지원팀</v>
          </cell>
          <cell r="D2191" t="str">
            <v>5111150</v>
          </cell>
          <cell r="E2191" t="str">
            <v/>
          </cell>
          <cell r="F2191">
            <v>0</v>
          </cell>
          <cell r="G2191">
            <v>0</v>
          </cell>
          <cell r="H2191">
            <v>0</v>
          </cell>
          <cell r="I2191">
            <v>0</v>
          </cell>
          <cell r="J2191">
            <v>0</v>
          </cell>
          <cell r="K2191">
            <v>0</v>
          </cell>
          <cell r="L2191">
            <v>0</v>
          </cell>
          <cell r="M2191">
            <v>0</v>
          </cell>
          <cell r="N2191">
            <v>0</v>
          </cell>
          <cell r="O2191">
            <v>0</v>
          </cell>
          <cell r="P2191">
            <v>0</v>
          </cell>
          <cell r="Q2191">
            <v>0</v>
          </cell>
        </row>
        <row r="2192">
          <cell r="B2192" t="str">
            <v>천안공장생산지원팀5111160</v>
          </cell>
          <cell r="C2192" t="str">
            <v>천안공장생산지원팀</v>
          </cell>
          <cell r="D2192" t="str">
            <v>5111160</v>
          </cell>
          <cell r="E2192" t="str">
            <v>보험료-제보험(제조)</v>
          </cell>
          <cell r="F2192">
            <v>232576</v>
          </cell>
          <cell r="G2192">
            <v>217571</v>
          </cell>
          <cell r="H2192">
            <v>232576</v>
          </cell>
          <cell r="I2192">
            <v>225074</v>
          </cell>
          <cell r="J2192">
            <v>232576</v>
          </cell>
          <cell r="K2192">
            <v>225074</v>
          </cell>
          <cell r="L2192">
            <v>293973</v>
          </cell>
          <cell r="M2192">
            <v>293973</v>
          </cell>
          <cell r="N2192">
            <v>284490</v>
          </cell>
          <cell r="O2192">
            <v>293973</v>
          </cell>
          <cell r="P2192">
            <v>284490</v>
          </cell>
          <cell r="Q2192">
            <v>293973</v>
          </cell>
        </row>
        <row r="2193">
          <cell r="B2193" t="str">
            <v>천안공장생산지원팀5111141</v>
          </cell>
          <cell r="C2193" t="str">
            <v>천안공장생산지원팀</v>
          </cell>
          <cell r="D2193" t="str">
            <v>5111141</v>
          </cell>
          <cell r="E2193" t="str">
            <v/>
          </cell>
          <cell r="F2193">
            <v>0</v>
          </cell>
          <cell r="G2193">
            <v>0</v>
          </cell>
          <cell r="H2193">
            <v>0</v>
          </cell>
          <cell r="I2193">
            <v>0</v>
          </cell>
          <cell r="J2193">
            <v>0</v>
          </cell>
          <cell r="K2193">
            <v>0</v>
          </cell>
          <cell r="L2193">
            <v>0</v>
          </cell>
          <cell r="M2193">
            <v>0</v>
          </cell>
          <cell r="N2193">
            <v>0</v>
          </cell>
          <cell r="O2193">
            <v>0</v>
          </cell>
          <cell r="P2193">
            <v>0</v>
          </cell>
          <cell r="Q2193">
            <v>0</v>
          </cell>
        </row>
        <row r="2194">
          <cell r="B2194" t="str">
            <v>천안공장생산지원팀5112110</v>
          </cell>
          <cell r="C2194" t="str">
            <v>천안공장생산지원팀</v>
          </cell>
          <cell r="D2194" t="str">
            <v>5112110</v>
          </cell>
          <cell r="E2194" t="str">
            <v>접대비-교제비(제조)</v>
          </cell>
          <cell r="F2194">
            <v>0</v>
          </cell>
          <cell r="G2194">
            <v>0</v>
          </cell>
          <cell r="H2194">
            <v>0</v>
          </cell>
          <cell r="I2194">
            <v>0</v>
          </cell>
          <cell r="J2194">
            <v>0</v>
          </cell>
          <cell r="K2194">
            <v>0</v>
          </cell>
          <cell r="L2194">
            <v>0</v>
          </cell>
          <cell r="M2194">
            <v>0</v>
          </cell>
          <cell r="N2194">
            <v>0</v>
          </cell>
          <cell r="O2194">
            <v>0</v>
          </cell>
          <cell r="P2194">
            <v>0</v>
          </cell>
          <cell r="Q2194">
            <v>0</v>
          </cell>
        </row>
        <row r="2195">
          <cell r="B2195" t="str">
            <v>천안공장생산지원팀5112120</v>
          </cell>
          <cell r="C2195" t="str">
            <v>천안공장생산지원팀</v>
          </cell>
          <cell r="D2195" t="str">
            <v>5112120</v>
          </cell>
          <cell r="E2195" t="str">
            <v>접대비-사외경조비(제조)</v>
          </cell>
          <cell r="F2195">
            <v>0</v>
          </cell>
          <cell r="G2195">
            <v>0</v>
          </cell>
          <cell r="H2195">
            <v>0</v>
          </cell>
          <cell r="I2195">
            <v>0</v>
          </cell>
          <cell r="J2195">
            <v>0</v>
          </cell>
          <cell r="K2195">
            <v>0</v>
          </cell>
          <cell r="L2195">
            <v>0</v>
          </cell>
          <cell r="M2195">
            <v>0</v>
          </cell>
          <cell r="N2195">
            <v>0</v>
          </cell>
          <cell r="O2195">
            <v>0</v>
          </cell>
          <cell r="P2195">
            <v>0</v>
          </cell>
          <cell r="Q2195">
            <v>0</v>
          </cell>
        </row>
        <row r="2196">
          <cell r="B2196" t="str">
            <v>천안공장생산지원팀5113110</v>
          </cell>
          <cell r="C2196" t="str">
            <v>천안공장생산지원팀</v>
          </cell>
          <cell r="D2196" t="str">
            <v>5113110</v>
          </cell>
          <cell r="E2196" t="str">
            <v>경상연구개발비-품질검정비(제조)</v>
          </cell>
          <cell r="F2196">
            <v>0</v>
          </cell>
          <cell r="G2196">
            <v>0</v>
          </cell>
          <cell r="H2196">
            <v>0</v>
          </cell>
          <cell r="I2196">
            <v>0</v>
          </cell>
          <cell r="J2196">
            <v>0</v>
          </cell>
          <cell r="K2196">
            <v>0</v>
          </cell>
          <cell r="L2196">
            <v>0</v>
          </cell>
          <cell r="M2196">
            <v>0</v>
          </cell>
          <cell r="N2196">
            <v>0</v>
          </cell>
          <cell r="O2196">
            <v>0</v>
          </cell>
          <cell r="P2196">
            <v>0</v>
          </cell>
          <cell r="Q2196">
            <v>0</v>
          </cell>
        </row>
        <row r="2197">
          <cell r="B2197" t="str">
            <v>천안공장생산지원팀5113120</v>
          </cell>
          <cell r="C2197" t="str">
            <v>천안공장생산지원팀</v>
          </cell>
          <cell r="D2197" t="str">
            <v>5113120</v>
          </cell>
          <cell r="E2197" t="str">
            <v/>
          </cell>
          <cell r="F2197">
            <v>0</v>
          </cell>
          <cell r="G2197">
            <v>0</v>
          </cell>
          <cell r="H2197">
            <v>0</v>
          </cell>
          <cell r="I2197">
            <v>0</v>
          </cell>
          <cell r="J2197">
            <v>0</v>
          </cell>
          <cell r="K2197">
            <v>0</v>
          </cell>
          <cell r="L2197">
            <v>0</v>
          </cell>
          <cell r="M2197">
            <v>0</v>
          </cell>
          <cell r="N2197">
            <v>0</v>
          </cell>
          <cell r="O2197">
            <v>0</v>
          </cell>
          <cell r="P2197">
            <v>0</v>
          </cell>
          <cell r="Q2197">
            <v>0</v>
          </cell>
        </row>
        <row r="2198">
          <cell r="B2198" t="str">
            <v>천안공장생산지원팀5113130</v>
          </cell>
          <cell r="C2198" t="str">
            <v>천안공장생산지원팀</v>
          </cell>
          <cell r="D2198" t="str">
            <v>5113130</v>
          </cell>
          <cell r="E2198" t="str">
            <v>경상연구개발비-실험재료비_출고(제조)</v>
          </cell>
          <cell r="F2198">
            <v>0</v>
          </cell>
          <cell r="G2198">
            <v>0</v>
          </cell>
          <cell r="H2198">
            <v>0</v>
          </cell>
          <cell r="I2198">
            <v>0</v>
          </cell>
          <cell r="J2198">
            <v>0</v>
          </cell>
          <cell r="K2198">
            <v>0</v>
          </cell>
          <cell r="L2198">
            <v>0</v>
          </cell>
          <cell r="M2198">
            <v>0</v>
          </cell>
          <cell r="N2198">
            <v>0</v>
          </cell>
          <cell r="O2198">
            <v>0</v>
          </cell>
          <cell r="P2198">
            <v>0</v>
          </cell>
          <cell r="Q2198">
            <v>0</v>
          </cell>
        </row>
        <row r="2199">
          <cell r="B2199" t="str">
            <v>천안공장생산지원팀5113140</v>
          </cell>
          <cell r="C2199" t="str">
            <v>천안공장생산지원팀</v>
          </cell>
          <cell r="D2199" t="str">
            <v>5113140</v>
          </cell>
          <cell r="E2199" t="str">
            <v>경상연구개발비-실험시약비_출고(제조)</v>
          </cell>
          <cell r="F2199">
            <v>0</v>
          </cell>
          <cell r="G2199">
            <v>0</v>
          </cell>
          <cell r="H2199">
            <v>0</v>
          </cell>
          <cell r="I2199">
            <v>0</v>
          </cell>
          <cell r="J2199">
            <v>0</v>
          </cell>
          <cell r="K2199">
            <v>0</v>
          </cell>
          <cell r="L2199">
            <v>0</v>
          </cell>
          <cell r="M2199">
            <v>0</v>
          </cell>
          <cell r="N2199">
            <v>0</v>
          </cell>
          <cell r="O2199">
            <v>0</v>
          </cell>
          <cell r="P2199">
            <v>0</v>
          </cell>
          <cell r="Q2199">
            <v>0</v>
          </cell>
        </row>
        <row r="2200">
          <cell r="B2200" t="str">
            <v>천안공장생산지원팀5113150</v>
          </cell>
          <cell r="C2200" t="str">
            <v>천안공장생산지원팀</v>
          </cell>
          <cell r="D2200" t="str">
            <v>5113150</v>
          </cell>
          <cell r="E2200" t="str">
            <v>경상연구개발비-외부실험비(제조)</v>
          </cell>
          <cell r="F2200">
            <v>0</v>
          </cell>
          <cell r="G2200">
            <v>0</v>
          </cell>
          <cell r="H2200">
            <v>0</v>
          </cell>
          <cell r="I2200">
            <v>0</v>
          </cell>
          <cell r="J2200">
            <v>0</v>
          </cell>
          <cell r="K2200">
            <v>0</v>
          </cell>
          <cell r="L2200">
            <v>0</v>
          </cell>
          <cell r="M2200">
            <v>0</v>
          </cell>
          <cell r="N2200">
            <v>0</v>
          </cell>
          <cell r="O2200">
            <v>0</v>
          </cell>
          <cell r="P2200">
            <v>0</v>
          </cell>
          <cell r="Q2200">
            <v>0</v>
          </cell>
        </row>
        <row r="2201">
          <cell r="B2201" t="str">
            <v>천안공장생산지원팀5113170</v>
          </cell>
          <cell r="C2201" t="str">
            <v>천안공장생산지원팀</v>
          </cell>
          <cell r="D2201" t="str">
            <v>5113170</v>
          </cell>
          <cell r="E2201" t="str">
            <v>경상연구개발비-실험시약비(제조)</v>
          </cell>
          <cell r="F2201">
            <v>0</v>
          </cell>
          <cell r="G2201">
            <v>0</v>
          </cell>
          <cell r="H2201">
            <v>0</v>
          </cell>
          <cell r="I2201">
            <v>0</v>
          </cell>
          <cell r="J2201">
            <v>0</v>
          </cell>
          <cell r="K2201">
            <v>0</v>
          </cell>
          <cell r="L2201">
            <v>0</v>
          </cell>
          <cell r="M2201">
            <v>0</v>
          </cell>
          <cell r="N2201">
            <v>0</v>
          </cell>
          <cell r="O2201">
            <v>0</v>
          </cell>
          <cell r="P2201">
            <v>0</v>
          </cell>
          <cell r="Q2201">
            <v>0</v>
          </cell>
        </row>
        <row r="2202">
          <cell r="B2202" t="str">
            <v>천안공장생산지원팀5113210</v>
          </cell>
          <cell r="C2202" t="str">
            <v>천안공장생산지원팀</v>
          </cell>
          <cell r="D2202" t="str">
            <v>5113210</v>
          </cell>
          <cell r="E2202" t="str">
            <v>경상연구개발비-품질검정비_출고(제조)</v>
          </cell>
          <cell r="F2202">
            <v>0</v>
          </cell>
          <cell r="G2202">
            <v>0</v>
          </cell>
          <cell r="H2202">
            <v>0</v>
          </cell>
          <cell r="I2202">
            <v>0</v>
          </cell>
          <cell r="J2202">
            <v>0</v>
          </cell>
          <cell r="K2202">
            <v>0</v>
          </cell>
          <cell r="L2202">
            <v>0</v>
          </cell>
          <cell r="M2202">
            <v>0</v>
          </cell>
          <cell r="N2202">
            <v>0</v>
          </cell>
          <cell r="O2202">
            <v>0</v>
          </cell>
          <cell r="P2202">
            <v>0</v>
          </cell>
          <cell r="Q2202">
            <v>0</v>
          </cell>
        </row>
        <row r="2203">
          <cell r="B2203" t="str">
            <v>천안공장생산지원팀5113160</v>
          </cell>
          <cell r="C2203" t="str">
            <v>천안공장생산지원팀</v>
          </cell>
          <cell r="D2203" t="str">
            <v>5113160</v>
          </cell>
          <cell r="E2203" t="str">
            <v>경상연구개발비-실험재료비(제조)</v>
          </cell>
          <cell r="F2203">
            <v>0</v>
          </cell>
          <cell r="G2203">
            <v>0</v>
          </cell>
          <cell r="H2203">
            <v>0</v>
          </cell>
          <cell r="I2203">
            <v>0</v>
          </cell>
          <cell r="J2203">
            <v>0</v>
          </cell>
          <cell r="K2203">
            <v>0</v>
          </cell>
          <cell r="L2203">
            <v>0</v>
          </cell>
          <cell r="M2203">
            <v>0</v>
          </cell>
          <cell r="N2203">
            <v>0</v>
          </cell>
          <cell r="O2203">
            <v>0</v>
          </cell>
          <cell r="P2203">
            <v>0</v>
          </cell>
          <cell r="Q2203">
            <v>0</v>
          </cell>
        </row>
        <row r="2204">
          <cell r="B2204" t="str">
            <v>천안공장생산지원팀5115110</v>
          </cell>
          <cell r="C2204" t="str">
            <v>천안공장생산지원팀</v>
          </cell>
          <cell r="D2204" t="str">
            <v>5115110</v>
          </cell>
          <cell r="E2204" t="str">
            <v>운반비-운임(제조)</v>
          </cell>
          <cell r="F2204">
            <v>0</v>
          </cell>
          <cell r="G2204">
            <v>0</v>
          </cell>
          <cell r="H2204">
            <v>0</v>
          </cell>
          <cell r="I2204">
            <v>0</v>
          </cell>
          <cell r="J2204">
            <v>0</v>
          </cell>
          <cell r="K2204">
            <v>0</v>
          </cell>
          <cell r="L2204">
            <v>0</v>
          </cell>
          <cell r="M2204">
            <v>521400</v>
          </cell>
          <cell r="N2204">
            <v>0</v>
          </cell>
          <cell r="O2204">
            <v>0</v>
          </cell>
          <cell r="P2204">
            <v>0</v>
          </cell>
          <cell r="Q2204">
            <v>0</v>
          </cell>
        </row>
        <row r="2205">
          <cell r="B2205" t="str">
            <v>천안공장생산지원팀5116110</v>
          </cell>
          <cell r="C2205" t="str">
            <v>천안공장생산지원팀</v>
          </cell>
          <cell r="D2205" t="str">
            <v>5116110</v>
          </cell>
          <cell r="E2205" t="str">
            <v/>
          </cell>
          <cell r="F2205">
            <v>0</v>
          </cell>
          <cell r="G2205">
            <v>0</v>
          </cell>
          <cell r="H2205">
            <v>0</v>
          </cell>
          <cell r="I2205">
            <v>0</v>
          </cell>
          <cell r="J2205">
            <v>0</v>
          </cell>
          <cell r="K2205">
            <v>0</v>
          </cell>
          <cell r="L2205">
            <v>0</v>
          </cell>
          <cell r="M2205">
            <v>0</v>
          </cell>
          <cell r="N2205">
            <v>0</v>
          </cell>
          <cell r="O2205">
            <v>0</v>
          </cell>
          <cell r="P2205">
            <v>0</v>
          </cell>
          <cell r="Q2205">
            <v>0</v>
          </cell>
        </row>
        <row r="2206">
          <cell r="B2206" t="str">
            <v>천안공장생산지원팀5116120</v>
          </cell>
          <cell r="C2206" t="str">
            <v>천안공장생산지원팀</v>
          </cell>
          <cell r="D2206" t="str">
            <v>5116120</v>
          </cell>
          <cell r="E2206" t="str">
            <v/>
          </cell>
          <cell r="F2206">
            <v>0</v>
          </cell>
          <cell r="G2206">
            <v>0</v>
          </cell>
          <cell r="H2206">
            <v>0</v>
          </cell>
          <cell r="I2206">
            <v>0</v>
          </cell>
          <cell r="J2206">
            <v>0</v>
          </cell>
          <cell r="K2206">
            <v>0</v>
          </cell>
          <cell r="L2206">
            <v>0</v>
          </cell>
          <cell r="M2206">
            <v>0</v>
          </cell>
          <cell r="N2206">
            <v>0</v>
          </cell>
          <cell r="O2206">
            <v>0</v>
          </cell>
          <cell r="P2206">
            <v>0</v>
          </cell>
          <cell r="Q2206">
            <v>0</v>
          </cell>
        </row>
        <row r="2207">
          <cell r="B2207" t="str">
            <v>천안공장생산지원팀5116130</v>
          </cell>
          <cell r="C2207" t="str">
            <v>천안공장생산지원팀</v>
          </cell>
          <cell r="D2207" t="str">
            <v>5116130</v>
          </cell>
          <cell r="E2207" t="str">
            <v>차량비-유류비(제조)</v>
          </cell>
          <cell r="F2207">
            <v>495996</v>
          </cell>
          <cell r="G2207">
            <v>292773</v>
          </cell>
          <cell r="H2207">
            <v>307769</v>
          </cell>
          <cell r="I2207">
            <v>335482</v>
          </cell>
          <cell r="J2207">
            <v>422968</v>
          </cell>
          <cell r="K2207">
            <v>393623</v>
          </cell>
          <cell r="L2207">
            <v>398920</v>
          </cell>
          <cell r="M2207">
            <v>338201</v>
          </cell>
          <cell r="N2207">
            <v>324262</v>
          </cell>
          <cell r="O2207">
            <v>335140</v>
          </cell>
          <cell r="P2207">
            <v>371720</v>
          </cell>
          <cell r="Q2207">
            <v>237445</v>
          </cell>
        </row>
        <row r="2208">
          <cell r="B2208" t="str">
            <v>천안공장생산지원팀5116140</v>
          </cell>
          <cell r="C2208" t="str">
            <v>천안공장생산지원팀</v>
          </cell>
          <cell r="D2208" t="str">
            <v>5116140</v>
          </cell>
          <cell r="E2208" t="str">
            <v/>
          </cell>
          <cell r="F2208">
            <v>0</v>
          </cell>
          <cell r="G2208">
            <v>0</v>
          </cell>
          <cell r="H2208">
            <v>0</v>
          </cell>
          <cell r="I2208">
            <v>0</v>
          </cell>
          <cell r="J2208">
            <v>0</v>
          </cell>
          <cell r="K2208">
            <v>0</v>
          </cell>
          <cell r="L2208">
            <v>0</v>
          </cell>
          <cell r="M2208">
            <v>0</v>
          </cell>
          <cell r="N2208">
            <v>0</v>
          </cell>
          <cell r="O2208">
            <v>0</v>
          </cell>
          <cell r="P2208">
            <v>0</v>
          </cell>
          <cell r="Q2208">
            <v>0</v>
          </cell>
        </row>
        <row r="2209">
          <cell r="B2209" t="str">
            <v>천안공장생산지원팀5116150</v>
          </cell>
          <cell r="C2209" t="str">
            <v>천안공장생산지원팀</v>
          </cell>
          <cell r="D2209" t="str">
            <v>5116150</v>
          </cell>
          <cell r="E2209" t="str">
            <v>차량비-주행주차비(제조)</v>
          </cell>
          <cell r="F2209">
            <v>183600</v>
          </cell>
          <cell r="G2209">
            <v>58800</v>
          </cell>
          <cell r="H2209">
            <v>114200</v>
          </cell>
          <cell r="I2209">
            <v>162200</v>
          </cell>
          <cell r="J2209">
            <v>129500</v>
          </cell>
          <cell r="K2209">
            <v>151100</v>
          </cell>
          <cell r="L2209">
            <v>135600</v>
          </cell>
          <cell r="M2209">
            <v>83700</v>
          </cell>
          <cell r="N2209">
            <v>114000</v>
          </cell>
          <cell r="O2209">
            <v>100240</v>
          </cell>
          <cell r="P2209">
            <v>117400</v>
          </cell>
          <cell r="Q2209">
            <v>116500</v>
          </cell>
        </row>
        <row r="2210">
          <cell r="B2210" t="str">
            <v>천안공장생산지원팀5116160</v>
          </cell>
          <cell r="C2210" t="str">
            <v>천안공장생산지원팀</v>
          </cell>
          <cell r="D2210" t="str">
            <v>5116160</v>
          </cell>
          <cell r="E2210" t="str">
            <v/>
          </cell>
          <cell r="F2210">
            <v>0</v>
          </cell>
          <cell r="G2210">
            <v>0</v>
          </cell>
          <cell r="H2210">
            <v>0</v>
          </cell>
          <cell r="I2210">
            <v>0</v>
          </cell>
          <cell r="J2210">
            <v>0</v>
          </cell>
          <cell r="K2210">
            <v>0</v>
          </cell>
          <cell r="L2210">
            <v>0</v>
          </cell>
          <cell r="M2210">
            <v>0</v>
          </cell>
          <cell r="N2210">
            <v>0</v>
          </cell>
          <cell r="O2210">
            <v>0</v>
          </cell>
          <cell r="P2210">
            <v>0</v>
          </cell>
          <cell r="Q2210">
            <v>0</v>
          </cell>
        </row>
        <row r="2211">
          <cell r="B2211" t="str">
            <v>천안공장생산지원팀5116111</v>
          </cell>
          <cell r="C2211" t="str">
            <v>천안공장생산지원팀</v>
          </cell>
          <cell r="D2211" t="str">
            <v>5116111</v>
          </cell>
          <cell r="E2211" t="str">
            <v>차량비-관리비(제조)</v>
          </cell>
          <cell r="F2211">
            <v>122000</v>
          </cell>
          <cell r="G2211">
            <v>55000</v>
          </cell>
          <cell r="H2211">
            <v>55000</v>
          </cell>
          <cell r="I2211">
            <v>75000</v>
          </cell>
          <cell r="J2211">
            <v>155000</v>
          </cell>
          <cell r="K2211">
            <v>70000</v>
          </cell>
          <cell r="L2211">
            <v>20000</v>
          </cell>
          <cell r="M2211">
            <v>50000</v>
          </cell>
          <cell r="N2211">
            <v>35000</v>
          </cell>
          <cell r="O2211">
            <v>51000</v>
          </cell>
          <cell r="P2211">
            <v>133770</v>
          </cell>
          <cell r="Q2211">
            <v>40000</v>
          </cell>
        </row>
        <row r="2212">
          <cell r="B2212" t="str">
            <v>천안공장생산지원팀5117110</v>
          </cell>
          <cell r="C2212" t="str">
            <v>천안공장생산지원팀</v>
          </cell>
          <cell r="D2212" t="str">
            <v>5117110</v>
          </cell>
          <cell r="E2212" t="str">
            <v>홍보비-홍보비(제조)</v>
          </cell>
          <cell r="F2212">
            <v>0</v>
          </cell>
          <cell r="G2212">
            <v>0</v>
          </cell>
          <cell r="H2212">
            <v>0</v>
          </cell>
          <cell r="I2212">
            <v>0</v>
          </cell>
          <cell r="J2212">
            <v>0</v>
          </cell>
          <cell r="K2212">
            <v>0</v>
          </cell>
          <cell r="L2212">
            <v>0</v>
          </cell>
          <cell r="M2212">
            <v>0</v>
          </cell>
          <cell r="N2212">
            <v>0</v>
          </cell>
          <cell r="O2212">
            <v>0</v>
          </cell>
          <cell r="P2212">
            <v>0</v>
          </cell>
          <cell r="Q2212">
            <v>0</v>
          </cell>
        </row>
        <row r="2213">
          <cell r="B2213" t="str">
            <v>천안공장생산지원팀5118110</v>
          </cell>
          <cell r="C2213" t="str">
            <v>천안공장생산지원팀</v>
          </cell>
          <cell r="D2213" t="str">
            <v>5118110</v>
          </cell>
          <cell r="E2213" t="str">
            <v/>
          </cell>
          <cell r="F2213">
            <v>0</v>
          </cell>
          <cell r="G2213">
            <v>0</v>
          </cell>
          <cell r="H2213">
            <v>0</v>
          </cell>
          <cell r="I2213">
            <v>0</v>
          </cell>
          <cell r="J2213">
            <v>0</v>
          </cell>
          <cell r="K2213">
            <v>0</v>
          </cell>
          <cell r="L2213">
            <v>0</v>
          </cell>
          <cell r="M2213">
            <v>0</v>
          </cell>
          <cell r="N2213">
            <v>0</v>
          </cell>
          <cell r="O2213">
            <v>0</v>
          </cell>
          <cell r="P2213">
            <v>0</v>
          </cell>
          <cell r="Q2213">
            <v>0</v>
          </cell>
        </row>
        <row r="2214">
          <cell r="B2214" t="str">
            <v>천안공장생산지원팀5118120</v>
          </cell>
          <cell r="C2214" t="str">
            <v>천안공장생산지원팀</v>
          </cell>
          <cell r="D2214" t="str">
            <v>5118120</v>
          </cell>
          <cell r="E2214" t="str">
            <v/>
          </cell>
          <cell r="F2214">
            <v>0</v>
          </cell>
          <cell r="G2214">
            <v>0</v>
          </cell>
          <cell r="H2214">
            <v>0</v>
          </cell>
          <cell r="I2214">
            <v>0</v>
          </cell>
          <cell r="J2214">
            <v>0</v>
          </cell>
          <cell r="K2214">
            <v>0</v>
          </cell>
          <cell r="L2214">
            <v>0</v>
          </cell>
          <cell r="M2214">
            <v>0</v>
          </cell>
          <cell r="N2214">
            <v>0</v>
          </cell>
          <cell r="O2214">
            <v>0</v>
          </cell>
          <cell r="P2214">
            <v>0</v>
          </cell>
          <cell r="Q2214">
            <v>0</v>
          </cell>
        </row>
        <row r="2215">
          <cell r="B2215" t="str">
            <v>천안공장생산지원팀5118130</v>
          </cell>
          <cell r="C2215" t="str">
            <v>천안공장생산지원팀</v>
          </cell>
          <cell r="D2215" t="str">
            <v>5118130</v>
          </cell>
          <cell r="E2215" t="str">
            <v>교육훈련비-사외교육훈련비(제조)</v>
          </cell>
          <cell r="F2215">
            <v>0</v>
          </cell>
          <cell r="G2215">
            <v>0</v>
          </cell>
          <cell r="H2215">
            <v>0</v>
          </cell>
          <cell r="I2215">
            <v>0</v>
          </cell>
          <cell r="J2215">
            <v>538301</v>
          </cell>
          <cell r="K2215">
            <v>0</v>
          </cell>
          <cell r="L2215">
            <v>208000</v>
          </cell>
          <cell r="M2215">
            <v>-208000</v>
          </cell>
          <cell r="N2215">
            <v>0</v>
          </cell>
          <cell r="O2215">
            <v>80000</v>
          </cell>
          <cell r="P2215">
            <v>-80000</v>
          </cell>
          <cell r="Q2215">
            <v>1338000</v>
          </cell>
        </row>
        <row r="2216">
          <cell r="B2216" t="str">
            <v>천안공장생산지원팀5118140</v>
          </cell>
          <cell r="C2216" t="str">
            <v>천안공장생산지원팀</v>
          </cell>
          <cell r="D2216" t="str">
            <v>5118140</v>
          </cell>
          <cell r="E2216" t="str">
            <v/>
          </cell>
          <cell r="F2216">
            <v>0</v>
          </cell>
          <cell r="G2216">
            <v>0</v>
          </cell>
          <cell r="H2216">
            <v>0</v>
          </cell>
          <cell r="I2216">
            <v>0</v>
          </cell>
          <cell r="J2216">
            <v>0</v>
          </cell>
          <cell r="K2216">
            <v>0</v>
          </cell>
          <cell r="L2216">
            <v>0</v>
          </cell>
          <cell r="M2216">
            <v>0</v>
          </cell>
          <cell r="N2216">
            <v>0</v>
          </cell>
          <cell r="O2216">
            <v>0</v>
          </cell>
          <cell r="P2216">
            <v>0</v>
          </cell>
          <cell r="Q2216">
            <v>0</v>
          </cell>
        </row>
        <row r="2217">
          <cell r="B2217" t="str">
            <v>천안공장생산지원팀5118150</v>
          </cell>
          <cell r="C2217" t="str">
            <v>천안공장생산지원팀</v>
          </cell>
          <cell r="D2217" t="str">
            <v>5118150</v>
          </cell>
          <cell r="E2217" t="str">
            <v/>
          </cell>
          <cell r="F2217">
            <v>0</v>
          </cell>
          <cell r="G2217">
            <v>0</v>
          </cell>
          <cell r="H2217">
            <v>0</v>
          </cell>
          <cell r="I2217">
            <v>0</v>
          </cell>
          <cell r="J2217">
            <v>0</v>
          </cell>
          <cell r="K2217">
            <v>0</v>
          </cell>
          <cell r="L2217">
            <v>0</v>
          </cell>
          <cell r="M2217">
            <v>0</v>
          </cell>
          <cell r="N2217">
            <v>0</v>
          </cell>
          <cell r="O2217">
            <v>0</v>
          </cell>
          <cell r="P2217">
            <v>0</v>
          </cell>
          <cell r="Q2217">
            <v>0</v>
          </cell>
        </row>
        <row r="2218">
          <cell r="B2218" t="str">
            <v>천안공장생산지원팀5130110</v>
          </cell>
          <cell r="C2218" t="str">
            <v>천안공장생산지원팀</v>
          </cell>
          <cell r="D2218" t="str">
            <v>5130110</v>
          </cell>
          <cell r="E2218" t="str">
            <v/>
          </cell>
          <cell r="F2218">
            <v>0</v>
          </cell>
          <cell r="G2218">
            <v>0</v>
          </cell>
          <cell r="H2218">
            <v>0</v>
          </cell>
          <cell r="I2218">
            <v>0</v>
          </cell>
          <cell r="J2218">
            <v>0</v>
          </cell>
          <cell r="K2218">
            <v>0</v>
          </cell>
          <cell r="L2218">
            <v>0</v>
          </cell>
          <cell r="M2218">
            <v>0</v>
          </cell>
          <cell r="N2218">
            <v>0</v>
          </cell>
          <cell r="O2218">
            <v>0</v>
          </cell>
          <cell r="P2218">
            <v>0</v>
          </cell>
          <cell r="Q2218">
            <v>0</v>
          </cell>
        </row>
        <row r="2219">
          <cell r="B2219" t="str">
            <v>천안공장생산지원팀5130120</v>
          </cell>
          <cell r="C2219" t="str">
            <v>천안공장생산지원팀</v>
          </cell>
          <cell r="D2219" t="str">
            <v>5130120</v>
          </cell>
          <cell r="E2219" t="str">
            <v>사업진행비-사업진행비(제조)</v>
          </cell>
          <cell r="F2219">
            <v>0</v>
          </cell>
          <cell r="G2219">
            <v>0</v>
          </cell>
          <cell r="H2219">
            <v>0</v>
          </cell>
          <cell r="I2219">
            <v>0</v>
          </cell>
          <cell r="J2219">
            <v>0</v>
          </cell>
          <cell r="K2219">
            <v>0</v>
          </cell>
          <cell r="L2219">
            <v>0</v>
          </cell>
          <cell r="M2219">
            <v>0</v>
          </cell>
          <cell r="N2219">
            <v>0</v>
          </cell>
          <cell r="O2219">
            <v>0</v>
          </cell>
          <cell r="P2219">
            <v>0</v>
          </cell>
          <cell r="Q2219">
            <v>0</v>
          </cell>
        </row>
        <row r="2220">
          <cell r="B2220" t="str">
            <v>천안공장생산지원팀5119110</v>
          </cell>
          <cell r="C2220" t="str">
            <v>천안공장생산지원팀</v>
          </cell>
          <cell r="D2220" t="str">
            <v>5119110</v>
          </cell>
          <cell r="E2220" t="str">
            <v>도서문구비-도서비(제조)</v>
          </cell>
          <cell r="F2220">
            <v>0</v>
          </cell>
          <cell r="G2220">
            <v>0</v>
          </cell>
          <cell r="H2220">
            <v>0</v>
          </cell>
          <cell r="I2220">
            <v>0</v>
          </cell>
          <cell r="J2220">
            <v>0</v>
          </cell>
          <cell r="K2220">
            <v>0</v>
          </cell>
          <cell r="L2220">
            <v>0</v>
          </cell>
          <cell r="M2220">
            <v>0</v>
          </cell>
          <cell r="N2220">
            <v>0</v>
          </cell>
          <cell r="O2220">
            <v>0</v>
          </cell>
          <cell r="P2220">
            <v>0</v>
          </cell>
          <cell r="Q2220">
            <v>0</v>
          </cell>
        </row>
        <row r="2221">
          <cell r="B2221" t="str">
            <v>천안공장생산지원팀5119120</v>
          </cell>
          <cell r="C2221" t="str">
            <v>천안공장생산지원팀</v>
          </cell>
          <cell r="D2221" t="str">
            <v>5119120</v>
          </cell>
          <cell r="E2221" t="str">
            <v/>
          </cell>
          <cell r="F2221">
            <v>0</v>
          </cell>
          <cell r="G2221">
            <v>0</v>
          </cell>
          <cell r="H2221">
            <v>0</v>
          </cell>
          <cell r="I2221">
            <v>0</v>
          </cell>
          <cell r="J2221">
            <v>0</v>
          </cell>
          <cell r="K2221">
            <v>0</v>
          </cell>
          <cell r="L2221">
            <v>0</v>
          </cell>
          <cell r="M2221">
            <v>0</v>
          </cell>
          <cell r="N2221">
            <v>0</v>
          </cell>
          <cell r="O2221">
            <v>0</v>
          </cell>
          <cell r="P2221">
            <v>0</v>
          </cell>
          <cell r="Q2221">
            <v>0</v>
          </cell>
        </row>
        <row r="2222">
          <cell r="B2222" t="str">
            <v>천안공장생산지원팀5119130</v>
          </cell>
          <cell r="C2222" t="str">
            <v>천안공장생산지원팀</v>
          </cell>
          <cell r="D2222" t="str">
            <v>5119130</v>
          </cell>
          <cell r="E2222" t="str">
            <v/>
          </cell>
          <cell r="F2222">
            <v>0</v>
          </cell>
          <cell r="G2222">
            <v>0</v>
          </cell>
          <cell r="H2222">
            <v>0</v>
          </cell>
          <cell r="I2222">
            <v>0</v>
          </cell>
          <cell r="J2222">
            <v>0</v>
          </cell>
          <cell r="K2222">
            <v>0</v>
          </cell>
          <cell r="L2222">
            <v>0</v>
          </cell>
          <cell r="M2222">
            <v>0</v>
          </cell>
          <cell r="N2222">
            <v>0</v>
          </cell>
          <cell r="O2222">
            <v>0</v>
          </cell>
          <cell r="P2222">
            <v>0</v>
          </cell>
          <cell r="Q2222">
            <v>0</v>
          </cell>
        </row>
        <row r="2223">
          <cell r="B2223" t="str">
            <v>천안공장생산지원팀5119140</v>
          </cell>
          <cell r="C2223" t="str">
            <v>천안공장생산지원팀</v>
          </cell>
          <cell r="D2223" t="str">
            <v>5119140</v>
          </cell>
          <cell r="E2223" t="str">
            <v/>
          </cell>
          <cell r="F2223">
            <v>0</v>
          </cell>
          <cell r="G2223">
            <v>0</v>
          </cell>
          <cell r="H2223">
            <v>0</v>
          </cell>
          <cell r="I2223">
            <v>0</v>
          </cell>
          <cell r="J2223">
            <v>0</v>
          </cell>
          <cell r="K2223">
            <v>0</v>
          </cell>
          <cell r="L2223">
            <v>0</v>
          </cell>
          <cell r="M2223">
            <v>0</v>
          </cell>
          <cell r="N2223">
            <v>0</v>
          </cell>
          <cell r="O2223">
            <v>0</v>
          </cell>
          <cell r="P2223">
            <v>0</v>
          </cell>
          <cell r="Q2223">
            <v>0</v>
          </cell>
        </row>
        <row r="2224">
          <cell r="B2224" t="str">
            <v>천안공장생산지원팀5119150</v>
          </cell>
          <cell r="C2224" t="str">
            <v>천안공장생산지원팀</v>
          </cell>
          <cell r="D2224" t="str">
            <v>5119150</v>
          </cell>
          <cell r="E2224" t="str">
            <v>도서문구비-사무용품비(제조)</v>
          </cell>
          <cell r="F2224">
            <v>804787</v>
          </cell>
          <cell r="G2224">
            <v>0</v>
          </cell>
          <cell r="H2224">
            <v>8340</v>
          </cell>
          <cell r="I2224">
            <v>272304</v>
          </cell>
          <cell r="J2224">
            <v>94133</v>
          </cell>
          <cell r="K2224">
            <v>0</v>
          </cell>
          <cell r="L2224">
            <v>165100</v>
          </cell>
          <cell r="M2224">
            <v>174546</v>
          </cell>
          <cell r="N2224">
            <v>0</v>
          </cell>
          <cell r="O2224">
            <v>19400</v>
          </cell>
          <cell r="P2224">
            <v>379288</v>
          </cell>
          <cell r="Q2224">
            <v>0</v>
          </cell>
        </row>
        <row r="2225">
          <cell r="B2225" t="str">
            <v>천안공장생산지원팀5119160</v>
          </cell>
          <cell r="C2225" t="str">
            <v>천안공장생산지원팀</v>
          </cell>
          <cell r="D2225" t="str">
            <v>5119160</v>
          </cell>
          <cell r="E2225" t="str">
            <v/>
          </cell>
          <cell r="F2225">
            <v>0</v>
          </cell>
          <cell r="G2225">
            <v>0</v>
          </cell>
          <cell r="H2225">
            <v>0</v>
          </cell>
          <cell r="I2225">
            <v>0</v>
          </cell>
          <cell r="J2225">
            <v>0</v>
          </cell>
          <cell r="K2225">
            <v>0</v>
          </cell>
          <cell r="L2225">
            <v>0</v>
          </cell>
          <cell r="M2225">
            <v>0</v>
          </cell>
          <cell r="N2225">
            <v>0</v>
          </cell>
          <cell r="O2225">
            <v>0</v>
          </cell>
          <cell r="P2225">
            <v>0</v>
          </cell>
          <cell r="Q2225">
            <v>0</v>
          </cell>
        </row>
        <row r="2226">
          <cell r="B2226" t="str">
            <v>천안공장생산지원팀5119121</v>
          </cell>
          <cell r="C2226" t="str">
            <v>천안공장생산지원팀</v>
          </cell>
          <cell r="D2226" t="str">
            <v>5119121</v>
          </cell>
          <cell r="E2226" t="str">
            <v>도서문구비-정기구독료(제조)</v>
          </cell>
          <cell r="F2226">
            <v>140000</v>
          </cell>
          <cell r="G2226">
            <v>140000</v>
          </cell>
          <cell r="H2226">
            <v>140000</v>
          </cell>
          <cell r="I2226">
            <v>140000</v>
          </cell>
          <cell r="J2226">
            <v>140000</v>
          </cell>
          <cell r="K2226">
            <v>145000</v>
          </cell>
          <cell r="L2226">
            <v>145000</v>
          </cell>
          <cell r="M2226">
            <v>100000</v>
          </cell>
          <cell r="N2226">
            <v>100000</v>
          </cell>
          <cell r="O2226">
            <v>120000</v>
          </cell>
          <cell r="P2226">
            <v>95000</v>
          </cell>
          <cell r="Q2226">
            <v>95000</v>
          </cell>
        </row>
        <row r="2227">
          <cell r="B2227" t="str">
            <v>천안공장생산지원팀5119151</v>
          </cell>
          <cell r="C2227" t="str">
            <v>천안공장생산지원팀</v>
          </cell>
          <cell r="D2227" t="str">
            <v>5119151</v>
          </cell>
          <cell r="E2227" t="str">
            <v>도서문구비-사무용품비_출고(제조)</v>
          </cell>
          <cell r="F2227">
            <v>169798</v>
          </cell>
          <cell r="G2227">
            <v>0</v>
          </cell>
          <cell r="H2227">
            <v>0</v>
          </cell>
          <cell r="I2227">
            <v>0</v>
          </cell>
          <cell r="J2227">
            <v>0</v>
          </cell>
          <cell r="K2227">
            <v>0</v>
          </cell>
          <cell r="L2227">
            <v>0</v>
          </cell>
          <cell r="M2227">
            <v>0</v>
          </cell>
          <cell r="N2227">
            <v>0</v>
          </cell>
          <cell r="O2227">
            <v>0</v>
          </cell>
          <cell r="P2227">
            <v>430663</v>
          </cell>
          <cell r="Q2227">
            <v>0</v>
          </cell>
        </row>
        <row r="2228">
          <cell r="B2228" t="str">
            <v>천안공장생산지원팀5120110</v>
          </cell>
          <cell r="C2228" t="str">
            <v>천안공장생산지원팀</v>
          </cell>
          <cell r="D2228" t="str">
            <v>5120110</v>
          </cell>
          <cell r="E2228" t="str">
            <v>소모품비-소모성기구비(제조)</v>
          </cell>
          <cell r="F2228">
            <v>296161</v>
          </cell>
          <cell r="G2228">
            <v>0</v>
          </cell>
          <cell r="H2228">
            <v>56200</v>
          </cell>
          <cell r="I2228">
            <v>85074</v>
          </cell>
          <cell r="J2228">
            <v>559001</v>
          </cell>
          <cell r="K2228">
            <v>0</v>
          </cell>
          <cell r="L2228">
            <v>0</v>
          </cell>
          <cell r="M2228">
            <v>67927</v>
          </cell>
          <cell r="N2228">
            <v>492910</v>
          </cell>
          <cell r="O2228">
            <v>246546</v>
          </cell>
          <cell r="P2228">
            <v>891819</v>
          </cell>
          <cell r="Q2228">
            <v>350000</v>
          </cell>
        </row>
        <row r="2229">
          <cell r="B2229" t="str">
            <v>천안공장생산지원팀5120140</v>
          </cell>
          <cell r="C2229" t="str">
            <v>천안공장생산지원팀</v>
          </cell>
          <cell r="D2229" t="str">
            <v>5120140</v>
          </cell>
          <cell r="E2229" t="str">
            <v>소모품비-소모성소모품비(제조)</v>
          </cell>
          <cell r="F2229">
            <v>4981890</v>
          </cell>
          <cell r="G2229">
            <v>2671200</v>
          </cell>
          <cell r="H2229">
            <v>0</v>
          </cell>
          <cell r="I2229">
            <v>3750000</v>
          </cell>
          <cell r="J2229">
            <v>0</v>
          </cell>
          <cell r="K2229">
            <v>1400000</v>
          </cell>
          <cell r="L2229">
            <v>298100</v>
          </cell>
          <cell r="M2229">
            <v>0</v>
          </cell>
          <cell r="N2229">
            <v>19360</v>
          </cell>
          <cell r="O2229">
            <v>24000</v>
          </cell>
          <cell r="P2229">
            <v>4580000</v>
          </cell>
          <cell r="Q2229">
            <v>2015000</v>
          </cell>
        </row>
        <row r="2230">
          <cell r="B2230" t="str">
            <v>천안공장생산지원팀5120130</v>
          </cell>
          <cell r="C2230" t="str">
            <v>천안공장생산지원팀</v>
          </cell>
          <cell r="D2230" t="str">
            <v>5120130</v>
          </cell>
          <cell r="E2230" t="str">
            <v>소모품비-소모성잡품비(제조)</v>
          </cell>
          <cell r="F2230">
            <v>1270166</v>
          </cell>
          <cell r="G2230">
            <v>704182</v>
          </cell>
          <cell r="H2230">
            <v>587300</v>
          </cell>
          <cell r="I2230">
            <v>592728</v>
          </cell>
          <cell r="J2230">
            <v>658700</v>
          </cell>
          <cell r="K2230">
            <v>917400</v>
          </cell>
          <cell r="L2230">
            <v>673238</v>
          </cell>
          <cell r="M2230">
            <v>782200</v>
          </cell>
          <cell r="N2230">
            <v>946500</v>
          </cell>
          <cell r="O2230">
            <v>615878</v>
          </cell>
          <cell r="P2230">
            <v>933292</v>
          </cell>
          <cell r="Q2230">
            <v>599182</v>
          </cell>
        </row>
        <row r="2231">
          <cell r="B2231" t="str">
            <v>천안공장생산지원팀5120120</v>
          </cell>
          <cell r="C2231" t="str">
            <v>천안공장생산지원팀</v>
          </cell>
          <cell r="D2231" t="str">
            <v>5120120</v>
          </cell>
          <cell r="E2231" t="str">
            <v>소모품비-소모성소모품비_출고(제조)</v>
          </cell>
          <cell r="F2231">
            <v>0</v>
          </cell>
          <cell r="G2231">
            <v>142000</v>
          </cell>
          <cell r="H2231">
            <v>563430</v>
          </cell>
          <cell r="I2231">
            <v>0</v>
          </cell>
          <cell r="J2231">
            <v>0</v>
          </cell>
          <cell r="K2231">
            <v>977709</v>
          </cell>
          <cell r="L2231">
            <v>0</v>
          </cell>
          <cell r="M2231">
            <v>0</v>
          </cell>
          <cell r="N2231">
            <v>468367</v>
          </cell>
          <cell r="O2231">
            <v>0</v>
          </cell>
          <cell r="P2231">
            <v>264226</v>
          </cell>
          <cell r="Q2231">
            <v>856084</v>
          </cell>
        </row>
        <row r="2232">
          <cell r="B2232" t="str">
            <v>천안공장생산지원팀5121110</v>
          </cell>
          <cell r="C2232" t="str">
            <v>천안공장생산지원팀</v>
          </cell>
          <cell r="D2232" t="str">
            <v>5121110</v>
          </cell>
          <cell r="E2232" t="str">
            <v>지급수수료(제조)</v>
          </cell>
          <cell r="F2232">
            <v>0</v>
          </cell>
          <cell r="G2232">
            <v>0</v>
          </cell>
          <cell r="H2232">
            <v>0</v>
          </cell>
          <cell r="I2232">
            <v>0</v>
          </cell>
          <cell r="J2232">
            <v>240000</v>
          </cell>
          <cell r="K2232">
            <v>0</v>
          </cell>
          <cell r="L2232">
            <v>0</v>
          </cell>
          <cell r="M2232">
            <v>349091</v>
          </cell>
          <cell r="N2232">
            <v>218800</v>
          </cell>
          <cell r="O2232">
            <v>0</v>
          </cell>
          <cell r="P2232">
            <v>2320000</v>
          </cell>
          <cell r="Q2232">
            <v>165500</v>
          </cell>
        </row>
        <row r="2233">
          <cell r="B2233" t="str">
            <v>천안공장생산지원팀5121120</v>
          </cell>
          <cell r="C2233" t="str">
            <v>천안공장생산지원팀</v>
          </cell>
          <cell r="D2233" t="str">
            <v>5121120</v>
          </cell>
          <cell r="E2233" t="str">
            <v/>
          </cell>
          <cell r="F2233">
            <v>0</v>
          </cell>
          <cell r="G2233">
            <v>0</v>
          </cell>
          <cell r="H2233">
            <v>0</v>
          </cell>
          <cell r="I2233">
            <v>0</v>
          </cell>
          <cell r="J2233">
            <v>0</v>
          </cell>
          <cell r="K2233">
            <v>0</v>
          </cell>
          <cell r="L2233">
            <v>0</v>
          </cell>
          <cell r="M2233">
            <v>0</v>
          </cell>
          <cell r="N2233">
            <v>0</v>
          </cell>
          <cell r="O2233">
            <v>0</v>
          </cell>
          <cell r="P2233">
            <v>0</v>
          </cell>
          <cell r="Q2233">
            <v>0</v>
          </cell>
        </row>
        <row r="2234">
          <cell r="B2234" t="str">
            <v>천안공장생산지원팀5121140</v>
          </cell>
          <cell r="C2234" t="str">
            <v>천안공장생산지원팀</v>
          </cell>
          <cell r="D2234" t="str">
            <v>5121140</v>
          </cell>
          <cell r="E2234" t="str">
            <v>외주가공수수료(제조)</v>
          </cell>
          <cell r="F2234">
            <v>0</v>
          </cell>
          <cell r="G2234">
            <v>0</v>
          </cell>
          <cell r="H2234">
            <v>0</v>
          </cell>
          <cell r="I2234">
            <v>0</v>
          </cell>
          <cell r="J2234">
            <v>0</v>
          </cell>
          <cell r="K2234">
            <v>0</v>
          </cell>
          <cell r="L2234">
            <v>0</v>
          </cell>
          <cell r="M2234">
            <v>0</v>
          </cell>
          <cell r="N2234">
            <v>0</v>
          </cell>
          <cell r="O2234">
            <v>0</v>
          </cell>
          <cell r="P2234">
            <v>0</v>
          </cell>
          <cell r="Q2234">
            <v>0</v>
          </cell>
        </row>
        <row r="2235">
          <cell r="B2235" t="str">
            <v>천안공장생산지원팀5121150</v>
          </cell>
          <cell r="C2235" t="str">
            <v>천안공장생산지원팀</v>
          </cell>
          <cell r="D2235" t="str">
            <v>5121150</v>
          </cell>
          <cell r="E2235" t="str">
            <v>제수수료(제조)</v>
          </cell>
          <cell r="F2235">
            <v>0</v>
          </cell>
          <cell r="G2235">
            <v>0</v>
          </cell>
          <cell r="H2235">
            <v>0</v>
          </cell>
          <cell r="I2235">
            <v>0</v>
          </cell>
          <cell r="J2235">
            <v>0</v>
          </cell>
          <cell r="K2235">
            <v>0</v>
          </cell>
          <cell r="L2235">
            <v>0</v>
          </cell>
          <cell r="M2235">
            <v>0</v>
          </cell>
          <cell r="N2235">
            <v>0</v>
          </cell>
          <cell r="O2235">
            <v>0</v>
          </cell>
          <cell r="P2235">
            <v>0</v>
          </cell>
          <cell r="Q2235">
            <v>0</v>
          </cell>
        </row>
        <row r="2236">
          <cell r="B2236" t="str">
            <v>천안공장생산지원팀5122110</v>
          </cell>
          <cell r="C2236" t="str">
            <v>천안공장생산지원팀</v>
          </cell>
          <cell r="D2236" t="str">
            <v>5122110</v>
          </cell>
          <cell r="E2236" t="str">
            <v>용역비-제품(제조)</v>
          </cell>
          <cell r="F2236">
            <v>0</v>
          </cell>
          <cell r="G2236">
            <v>0</v>
          </cell>
          <cell r="H2236">
            <v>0</v>
          </cell>
          <cell r="I2236">
            <v>0</v>
          </cell>
          <cell r="J2236">
            <v>0</v>
          </cell>
          <cell r="K2236">
            <v>0</v>
          </cell>
          <cell r="L2236">
            <v>0</v>
          </cell>
          <cell r="M2236">
            <v>0</v>
          </cell>
          <cell r="N2236">
            <v>0</v>
          </cell>
          <cell r="O2236">
            <v>0</v>
          </cell>
          <cell r="P2236">
            <v>0</v>
          </cell>
          <cell r="Q2236">
            <v>0</v>
          </cell>
        </row>
        <row r="2237">
          <cell r="B2237" t="str">
            <v>천안공장생산지원팀5122120</v>
          </cell>
          <cell r="C2237" t="str">
            <v>천안공장생산지원팀</v>
          </cell>
          <cell r="D2237" t="str">
            <v>5122120</v>
          </cell>
          <cell r="E2237" t="str">
            <v>용역비-전산(제조)</v>
          </cell>
          <cell r="F2237">
            <v>500000</v>
          </cell>
          <cell r="G2237">
            <v>0</v>
          </cell>
          <cell r="H2237">
            <v>178080000</v>
          </cell>
          <cell r="I2237">
            <v>281798408</v>
          </cell>
          <cell r="J2237">
            <v>0</v>
          </cell>
          <cell r="K2237">
            <v>11900000</v>
          </cell>
          <cell r="L2237">
            <v>0</v>
          </cell>
          <cell r="M2237">
            <v>2280000</v>
          </cell>
          <cell r="N2237">
            <v>7897000</v>
          </cell>
          <cell r="O2237">
            <v>0</v>
          </cell>
          <cell r="P2237">
            <v>0</v>
          </cell>
          <cell r="Q2237">
            <v>13460000</v>
          </cell>
        </row>
        <row r="2238">
          <cell r="B2238" t="str">
            <v>천안공장생산지원팀5122130</v>
          </cell>
          <cell r="C2238" t="str">
            <v>천안공장생산지원팀</v>
          </cell>
          <cell r="D2238" t="str">
            <v>5122130</v>
          </cell>
          <cell r="E2238" t="str">
            <v>용역비-시설관리비(제조)</v>
          </cell>
          <cell r="F2238">
            <v>95820294</v>
          </cell>
          <cell r="G2238">
            <v>87166987</v>
          </cell>
          <cell r="H2238">
            <v>88409896</v>
          </cell>
          <cell r="I2238">
            <v>92241120</v>
          </cell>
          <cell r="J2238">
            <v>88101613</v>
          </cell>
          <cell r="K2238">
            <v>91642152</v>
          </cell>
          <cell r="L2238">
            <v>90668569</v>
          </cell>
          <cell r="M2238">
            <v>94622903</v>
          </cell>
          <cell r="N2238">
            <v>90439327</v>
          </cell>
          <cell r="O2238">
            <v>91657433</v>
          </cell>
          <cell r="P2238">
            <v>95601736</v>
          </cell>
          <cell r="Q2238">
            <v>85603712</v>
          </cell>
        </row>
        <row r="2239">
          <cell r="B2239" t="str">
            <v>천안공장생산지원팀5122140</v>
          </cell>
          <cell r="C2239" t="str">
            <v>천안공장생산지원팀</v>
          </cell>
          <cell r="D2239" t="str">
            <v>5122140</v>
          </cell>
          <cell r="E2239" t="str">
            <v>용역비-기타(제조)</v>
          </cell>
          <cell r="F2239">
            <v>4349820</v>
          </cell>
          <cell r="G2239">
            <v>4143193</v>
          </cell>
          <cell r="H2239">
            <v>4299802</v>
          </cell>
          <cell r="I2239">
            <v>6387714</v>
          </cell>
          <cell r="J2239">
            <v>4610924</v>
          </cell>
          <cell r="K2239">
            <v>5494238</v>
          </cell>
          <cell r="L2239">
            <v>7743838</v>
          </cell>
          <cell r="M2239">
            <v>8666729</v>
          </cell>
          <cell r="N2239">
            <v>3017422</v>
          </cell>
          <cell r="O2239">
            <v>4282548</v>
          </cell>
          <cell r="P2239">
            <v>4838674</v>
          </cell>
          <cell r="Q2239">
            <v>4257657</v>
          </cell>
        </row>
        <row r="2240">
          <cell r="B2240" t="str">
            <v>천안공장생산지원팀5123110</v>
          </cell>
          <cell r="C2240" t="str">
            <v>천안공장생산지원팀</v>
          </cell>
          <cell r="D2240" t="str">
            <v>5123110</v>
          </cell>
          <cell r="E2240" t="str">
            <v/>
          </cell>
          <cell r="F2240">
            <v>0</v>
          </cell>
          <cell r="G2240">
            <v>0</v>
          </cell>
          <cell r="H2240">
            <v>0</v>
          </cell>
          <cell r="I2240">
            <v>0</v>
          </cell>
          <cell r="J2240">
            <v>0</v>
          </cell>
          <cell r="K2240">
            <v>0</v>
          </cell>
          <cell r="L2240">
            <v>0</v>
          </cell>
          <cell r="M2240">
            <v>0</v>
          </cell>
          <cell r="N2240">
            <v>0</v>
          </cell>
          <cell r="O2240">
            <v>0</v>
          </cell>
          <cell r="P2240">
            <v>0</v>
          </cell>
          <cell r="Q2240">
            <v>0</v>
          </cell>
        </row>
        <row r="2241">
          <cell r="B2241" t="str">
            <v>천안공장생산지원팀5123120</v>
          </cell>
          <cell r="C2241" t="str">
            <v>천안공장생산지원팀</v>
          </cell>
          <cell r="D2241" t="str">
            <v>5123120</v>
          </cell>
          <cell r="E2241" t="str">
            <v>잡비-환경미화비(제조)</v>
          </cell>
          <cell r="F2241">
            <v>11358500</v>
          </cell>
          <cell r="G2241">
            <v>11293880</v>
          </cell>
          <cell r="H2241">
            <v>10005560</v>
          </cell>
          <cell r="I2241">
            <v>14148780</v>
          </cell>
          <cell r="J2241">
            <v>6920800</v>
          </cell>
          <cell r="K2241">
            <v>12331500</v>
          </cell>
          <cell r="L2241">
            <v>14797460</v>
          </cell>
          <cell r="M2241">
            <v>11100800</v>
          </cell>
          <cell r="N2241">
            <v>10721060</v>
          </cell>
          <cell r="O2241">
            <v>10682300</v>
          </cell>
          <cell r="P2241">
            <v>9249220</v>
          </cell>
          <cell r="Q2241">
            <v>13260520</v>
          </cell>
        </row>
        <row r="2242">
          <cell r="B2242" t="str">
            <v>천안공장생산지원팀5123130</v>
          </cell>
          <cell r="C2242" t="str">
            <v>천안공장생산지원팀</v>
          </cell>
          <cell r="D2242" t="str">
            <v>5123130</v>
          </cell>
          <cell r="E2242" t="str">
            <v/>
          </cell>
          <cell r="F2242">
            <v>0</v>
          </cell>
          <cell r="G2242">
            <v>0</v>
          </cell>
          <cell r="H2242">
            <v>0</v>
          </cell>
          <cell r="I2242">
            <v>0</v>
          </cell>
          <cell r="J2242">
            <v>0</v>
          </cell>
          <cell r="K2242">
            <v>0</v>
          </cell>
          <cell r="L2242">
            <v>0</v>
          </cell>
          <cell r="M2242">
            <v>0</v>
          </cell>
          <cell r="N2242">
            <v>0</v>
          </cell>
          <cell r="O2242">
            <v>0</v>
          </cell>
          <cell r="P2242">
            <v>0</v>
          </cell>
          <cell r="Q2242">
            <v>0</v>
          </cell>
        </row>
        <row r="2243">
          <cell r="B2243" t="str">
            <v>천안공장비상계획실5102110</v>
          </cell>
          <cell r="C2243" t="str">
            <v>천안공장비상계획실</v>
          </cell>
          <cell r="D2243" t="str">
            <v>5102110</v>
          </cell>
          <cell r="E2243" t="str">
            <v/>
          </cell>
          <cell r="F2243">
            <v>0</v>
          </cell>
          <cell r="G2243">
            <v>0</v>
          </cell>
          <cell r="H2243">
            <v>0</v>
          </cell>
          <cell r="I2243">
            <v>0</v>
          </cell>
          <cell r="J2243">
            <v>0</v>
          </cell>
          <cell r="K2243">
            <v>0</v>
          </cell>
          <cell r="L2243">
            <v>0</v>
          </cell>
          <cell r="M2243">
            <v>0</v>
          </cell>
          <cell r="N2243">
            <v>0</v>
          </cell>
          <cell r="O2243">
            <v>0</v>
          </cell>
          <cell r="P2243">
            <v>0</v>
          </cell>
          <cell r="Q2243">
            <v>0</v>
          </cell>
        </row>
        <row r="2244">
          <cell r="B2244" t="str">
            <v>천안공장비상계획실5102120</v>
          </cell>
          <cell r="C2244" t="str">
            <v>천안공장비상계획실</v>
          </cell>
          <cell r="D2244" t="str">
            <v>5102120</v>
          </cell>
          <cell r="E2244" t="str">
            <v/>
          </cell>
          <cell r="F2244">
            <v>0</v>
          </cell>
          <cell r="G2244">
            <v>0</v>
          </cell>
          <cell r="H2244">
            <v>0</v>
          </cell>
          <cell r="I2244">
            <v>0</v>
          </cell>
          <cell r="J2244">
            <v>0</v>
          </cell>
          <cell r="K2244">
            <v>0</v>
          </cell>
          <cell r="L2244">
            <v>0</v>
          </cell>
          <cell r="M2244">
            <v>0</v>
          </cell>
          <cell r="N2244">
            <v>0</v>
          </cell>
          <cell r="O2244">
            <v>0</v>
          </cell>
          <cell r="P2244">
            <v>0</v>
          </cell>
          <cell r="Q2244">
            <v>0</v>
          </cell>
        </row>
        <row r="2245">
          <cell r="B2245" t="str">
            <v>천안공장비상계획실5102210</v>
          </cell>
          <cell r="C2245" t="str">
            <v>천안공장비상계획실</v>
          </cell>
          <cell r="D2245" t="str">
            <v>5102210</v>
          </cell>
          <cell r="E2245" t="str">
            <v>급여와임금(제조)</v>
          </cell>
          <cell r="F2245">
            <v>4997300</v>
          </cell>
          <cell r="G2245">
            <v>4997300</v>
          </cell>
          <cell r="H2245">
            <v>4997300</v>
          </cell>
          <cell r="I2245">
            <v>4997300</v>
          </cell>
          <cell r="J2245">
            <v>5172300</v>
          </cell>
          <cell r="K2245">
            <v>5172300</v>
          </cell>
          <cell r="L2245">
            <v>0</v>
          </cell>
          <cell r="M2245">
            <v>0</v>
          </cell>
          <cell r="N2245">
            <v>0</v>
          </cell>
          <cell r="O2245">
            <v>0</v>
          </cell>
          <cell r="P2245">
            <v>0</v>
          </cell>
          <cell r="Q2245">
            <v>0</v>
          </cell>
        </row>
        <row r="2246">
          <cell r="B2246" t="str">
            <v>천안공장비상계획실5102220</v>
          </cell>
          <cell r="C2246" t="str">
            <v>천안공장비상계획실</v>
          </cell>
          <cell r="D2246" t="str">
            <v>5102220</v>
          </cell>
          <cell r="E2246" t="str">
            <v>상여금(제조)</v>
          </cell>
          <cell r="F2246">
            <v>599699</v>
          </cell>
          <cell r="G2246">
            <v>608604</v>
          </cell>
          <cell r="H2246">
            <v>485376</v>
          </cell>
          <cell r="I2246">
            <v>485114</v>
          </cell>
          <cell r="J2246">
            <v>490058</v>
          </cell>
          <cell r="K2246">
            <v>479332</v>
          </cell>
          <cell r="L2246">
            <v>0</v>
          </cell>
          <cell r="M2246">
            <v>0</v>
          </cell>
          <cell r="N2246">
            <v>0</v>
          </cell>
          <cell r="O2246">
            <v>0</v>
          </cell>
          <cell r="P2246">
            <v>0</v>
          </cell>
          <cell r="Q2246">
            <v>0</v>
          </cell>
        </row>
        <row r="2247">
          <cell r="B2247" t="str">
            <v>천안공장비상계획실5102230</v>
          </cell>
          <cell r="C2247" t="str">
            <v>천안공장비상계획실</v>
          </cell>
          <cell r="D2247" t="str">
            <v>5102230</v>
          </cell>
          <cell r="E2247" t="str">
            <v>학비보조금(제조)</v>
          </cell>
          <cell r="F2247">
            <v>0</v>
          </cell>
          <cell r="G2247">
            <v>0</v>
          </cell>
          <cell r="H2247">
            <v>0</v>
          </cell>
          <cell r="I2247">
            <v>0</v>
          </cell>
          <cell r="J2247">
            <v>0</v>
          </cell>
          <cell r="K2247">
            <v>0</v>
          </cell>
          <cell r="L2247">
            <v>0</v>
          </cell>
          <cell r="M2247">
            <v>0</v>
          </cell>
          <cell r="N2247">
            <v>0</v>
          </cell>
          <cell r="O2247">
            <v>0</v>
          </cell>
          <cell r="P2247">
            <v>0</v>
          </cell>
          <cell r="Q2247">
            <v>0</v>
          </cell>
        </row>
        <row r="2248">
          <cell r="B2248" t="str">
            <v>천안공장비상계획실5102240</v>
          </cell>
          <cell r="C2248" t="str">
            <v>천안공장비상계획실</v>
          </cell>
          <cell r="D2248" t="str">
            <v>5102240</v>
          </cell>
          <cell r="E2248" t="str">
            <v>시간외근무수당(제조)</v>
          </cell>
          <cell r="F2248">
            <v>0</v>
          </cell>
          <cell r="G2248">
            <v>0</v>
          </cell>
          <cell r="H2248">
            <v>0</v>
          </cell>
          <cell r="I2248">
            <v>0</v>
          </cell>
          <cell r="J2248">
            <v>0</v>
          </cell>
          <cell r="K2248">
            <v>0</v>
          </cell>
          <cell r="L2248">
            <v>0</v>
          </cell>
          <cell r="M2248">
            <v>0</v>
          </cell>
          <cell r="N2248">
            <v>0</v>
          </cell>
          <cell r="O2248">
            <v>0</v>
          </cell>
          <cell r="P2248">
            <v>0</v>
          </cell>
          <cell r="Q2248">
            <v>0</v>
          </cell>
        </row>
        <row r="2249">
          <cell r="B2249" t="str">
            <v>천안공장비상계획실5102250</v>
          </cell>
          <cell r="C2249" t="str">
            <v>천안공장비상계획실</v>
          </cell>
          <cell r="D2249" t="str">
            <v>5102250</v>
          </cell>
          <cell r="E2249" t="str">
            <v>휴가보상금(제조)</v>
          </cell>
          <cell r="F2249">
            <v>126531</v>
          </cell>
          <cell r="G2249">
            <v>127681</v>
          </cell>
          <cell r="H2249">
            <v>127404</v>
          </cell>
          <cell r="I2249">
            <v>127013</v>
          </cell>
          <cell r="J2249">
            <v>127716</v>
          </cell>
          <cell r="K2249">
            <v>125048</v>
          </cell>
          <cell r="L2249">
            <v>2573780</v>
          </cell>
          <cell r="M2249">
            <v>0</v>
          </cell>
          <cell r="N2249">
            <v>0</v>
          </cell>
          <cell r="O2249">
            <v>0</v>
          </cell>
          <cell r="P2249">
            <v>0</v>
          </cell>
          <cell r="Q2249">
            <v>0</v>
          </cell>
        </row>
        <row r="2250">
          <cell r="B2250" t="str">
            <v>천안공장비상계획실5102260</v>
          </cell>
          <cell r="C2250" t="str">
            <v>천안공장비상계획실</v>
          </cell>
          <cell r="D2250" t="str">
            <v>5102260</v>
          </cell>
          <cell r="E2250" t="str">
            <v>시상비(제조)</v>
          </cell>
          <cell r="F2250">
            <v>39488</v>
          </cell>
          <cell r="G2250">
            <v>39847</v>
          </cell>
          <cell r="H2250">
            <v>39760</v>
          </cell>
          <cell r="I2250">
            <v>39638</v>
          </cell>
          <cell r="J2250">
            <v>39858</v>
          </cell>
          <cell r="K2250">
            <v>39025</v>
          </cell>
          <cell r="L2250">
            <v>0</v>
          </cell>
          <cell r="M2250">
            <v>0</v>
          </cell>
          <cell r="N2250">
            <v>0</v>
          </cell>
          <cell r="O2250">
            <v>0</v>
          </cell>
          <cell r="P2250">
            <v>0</v>
          </cell>
          <cell r="Q2250">
            <v>0</v>
          </cell>
        </row>
        <row r="2251">
          <cell r="B2251" t="str">
            <v>천안공장비상계획실5102280</v>
          </cell>
          <cell r="C2251" t="str">
            <v>천안공장비상계획실</v>
          </cell>
          <cell r="D2251" t="str">
            <v>5102280</v>
          </cell>
          <cell r="E2251" t="str">
            <v>제수당(제조)</v>
          </cell>
          <cell r="F2251">
            <v>0</v>
          </cell>
          <cell r="G2251">
            <v>0</v>
          </cell>
          <cell r="H2251">
            <v>0</v>
          </cell>
          <cell r="I2251">
            <v>0</v>
          </cell>
          <cell r="J2251">
            <v>350000</v>
          </cell>
          <cell r="K2251">
            <v>0</v>
          </cell>
          <cell r="L2251">
            <v>0</v>
          </cell>
          <cell r="M2251">
            <v>0</v>
          </cell>
          <cell r="N2251">
            <v>0</v>
          </cell>
          <cell r="O2251">
            <v>0</v>
          </cell>
          <cell r="P2251">
            <v>0</v>
          </cell>
          <cell r="Q2251">
            <v>0</v>
          </cell>
        </row>
        <row r="2252">
          <cell r="B2252" t="str">
            <v>천안공장비상계획실5102290</v>
          </cell>
          <cell r="C2252" t="str">
            <v>천안공장비상계획실</v>
          </cell>
          <cell r="D2252" t="str">
            <v>5102290</v>
          </cell>
          <cell r="E2252" t="str">
            <v/>
          </cell>
          <cell r="F2252">
            <v>0</v>
          </cell>
          <cell r="G2252">
            <v>0</v>
          </cell>
          <cell r="H2252">
            <v>0</v>
          </cell>
          <cell r="I2252">
            <v>0</v>
          </cell>
          <cell r="J2252">
            <v>0</v>
          </cell>
          <cell r="K2252">
            <v>0</v>
          </cell>
          <cell r="L2252">
            <v>0</v>
          </cell>
          <cell r="M2252">
            <v>0</v>
          </cell>
          <cell r="N2252">
            <v>0</v>
          </cell>
          <cell r="O2252">
            <v>0</v>
          </cell>
          <cell r="P2252">
            <v>0</v>
          </cell>
          <cell r="Q2252">
            <v>0</v>
          </cell>
        </row>
        <row r="2253">
          <cell r="B2253" t="str">
            <v>천안공장비상계획실5102410</v>
          </cell>
          <cell r="C2253" t="str">
            <v>천안공장비상계획실</v>
          </cell>
          <cell r="D2253" t="str">
            <v>5102410</v>
          </cell>
          <cell r="E2253" t="str">
            <v>퇴직급여충당금전입액(제조)</v>
          </cell>
          <cell r="F2253">
            <v>390639</v>
          </cell>
          <cell r="G2253">
            <v>394116</v>
          </cell>
          <cell r="H2253">
            <v>393278</v>
          </cell>
          <cell r="I2253">
            <v>391773</v>
          </cell>
          <cell r="J2253">
            <v>394181</v>
          </cell>
          <cell r="K2253">
            <v>386116</v>
          </cell>
          <cell r="L2253">
            <v>0</v>
          </cell>
          <cell r="M2253">
            <v>0</v>
          </cell>
          <cell r="N2253">
            <v>0</v>
          </cell>
          <cell r="O2253">
            <v>0</v>
          </cell>
          <cell r="P2253">
            <v>0</v>
          </cell>
          <cell r="Q2253">
            <v>0</v>
          </cell>
        </row>
        <row r="2254">
          <cell r="B2254" t="str">
            <v>천안공장비상계획실5102420</v>
          </cell>
          <cell r="C2254" t="str">
            <v>천안공장비상계획실</v>
          </cell>
          <cell r="D2254" t="str">
            <v>5102420</v>
          </cell>
          <cell r="E2254" t="str">
            <v>퇴직위로금(제조)</v>
          </cell>
          <cell r="F2254">
            <v>0</v>
          </cell>
          <cell r="G2254">
            <v>0</v>
          </cell>
          <cell r="H2254">
            <v>0</v>
          </cell>
          <cell r="I2254">
            <v>0</v>
          </cell>
          <cell r="J2254">
            <v>0</v>
          </cell>
          <cell r="K2254">
            <v>186202800</v>
          </cell>
          <cell r="L2254">
            <v>0</v>
          </cell>
          <cell r="M2254">
            <v>0</v>
          </cell>
          <cell r="N2254">
            <v>0</v>
          </cell>
          <cell r="O2254">
            <v>0</v>
          </cell>
          <cell r="P2254">
            <v>0</v>
          </cell>
          <cell r="Q2254">
            <v>0</v>
          </cell>
        </row>
        <row r="2255">
          <cell r="B2255" t="str">
            <v>천안공장비상계획실5103260</v>
          </cell>
          <cell r="C2255" t="str">
            <v>천안공장비상계획실</v>
          </cell>
          <cell r="D2255" t="str">
            <v>5103260</v>
          </cell>
          <cell r="E2255" t="str">
            <v>복리후생비-통근비(제조)</v>
          </cell>
          <cell r="F2255">
            <v>0</v>
          </cell>
          <cell r="G2255">
            <v>0</v>
          </cell>
          <cell r="H2255">
            <v>0</v>
          </cell>
          <cell r="I2255">
            <v>0</v>
          </cell>
          <cell r="J2255">
            <v>0</v>
          </cell>
          <cell r="K2255">
            <v>0</v>
          </cell>
          <cell r="L2255">
            <v>0</v>
          </cell>
          <cell r="M2255">
            <v>0</v>
          </cell>
          <cell r="N2255">
            <v>0</v>
          </cell>
          <cell r="O2255">
            <v>0</v>
          </cell>
          <cell r="P2255">
            <v>0</v>
          </cell>
          <cell r="Q2255">
            <v>0</v>
          </cell>
        </row>
        <row r="2256">
          <cell r="B2256" t="str">
            <v>천안공장비상계획실5103250</v>
          </cell>
          <cell r="C2256" t="str">
            <v>천안공장비상계획실</v>
          </cell>
          <cell r="D2256" t="str">
            <v>5103250</v>
          </cell>
          <cell r="E2256" t="str">
            <v>복리후생비-직원이전비(제조)</v>
          </cell>
          <cell r="F2256">
            <v>0</v>
          </cell>
          <cell r="G2256">
            <v>0</v>
          </cell>
          <cell r="H2256">
            <v>0</v>
          </cell>
          <cell r="I2256">
            <v>0</v>
          </cell>
          <cell r="J2256">
            <v>0</v>
          </cell>
          <cell r="K2256">
            <v>0</v>
          </cell>
          <cell r="L2256">
            <v>0</v>
          </cell>
          <cell r="M2256">
            <v>0</v>
          </cell>
          <cell r="N2256">
            <v>0</v>
          </cell>
          <cell r="O2256">
            <v>0</v>
          </cell>
          <cell r="P2256">
            <v>0</v>
          </cell>
          <cell r="Q2256">
            <v>0</v>
          </cell>
        </row>
        <row r="2257">
          <cell r="B2257" t="str">
            <v>천안공장비상계획실5103240</v>
          </cell>
          <cell r="C2257" t="str">
            <v>천안공장비상계획실</v>
          </cell>
          <cell r="D2257" t="str">
            <v>5103240</v>
          </cell>
          <cell r="E2257" t="str">
            <v/>
          </cell>
          <cell r="F2257">
            <v>0</v>
          </cell>
          <cell r="G2257">
            <v>0</v>
          </cell>
          <cell r="H2257">
            <v>0</v>
          </cell>
          <cell r="I2257">
            <v>0</v>
          </cell>
          <cell r="J2257">
            <v>0</v>
          </cell>
          <cell r="K2257">
            <v>0</v>
          </cell>
          <cell r="L2257">
            <v>0</v>
          </cell>
          <cell r="M2257">
            <v>0</v>
          </cell>
          <cell r="N2257">
            <v>0</v>
          </cell>
          <cell r="O2257">
            <v>0</v>
          </cell>
          <cell r="P2257">
            <v>0</v>
          </cell>
          <cell r="Q2257">
            <v>0</v>
          </cell>
        </row>
        <row r="2258">
          <cell r="B2258" t="str">
            <v>천안공장비상계획실5103230</v>
          </cell>
          <cell r="C2258" t="str">
            <v>천안공장비상계획실</v>
          </cell>
          <cell r="D2258" t="str">
            <v>5103230</v>
          </cell>
          <cell r="E2258" t="str">
            <v/>
          </cell>
          <cell r="F2258">
            <v>0</v>
          </cell>
          <cell r="G2258">
            <v>0</v>
          </cell>
          <cell r="H2258">
            <v>0</v>
          </cell>
          <cell r="I2258">
            <v>0</v>
          </cell>
          <cell r="J2258">
            <v>0</v>
          </cell>
          <cell r="K2258">
            <v>0</v>
          </cell>
          <cell r="L2258">
            <v>0</v>
          </cell>
          <cell r="M2258">
            <v>0</v>
          </cell>
          <cell r="N2258">
            <v>0</v>
          </cell>
          <cell r="O2258">
            <v>0</v>
          </cell>
          <cell r="P2258">
            <v>0</v>
          </cell>
          <cell r="Q2258">
            <v>0</v>
          </cell>
        </row>
        <row r="2259">
          <cell r="B2259" t="str">
            <v>천안공장비상계획실5103220</v>
          </cell>
          <cell r="C2259" t="str">
            <v>천안공장비상계획실</v>
          </cell>
          <cell r="D2259" t="str">
            <v>5103220</v>
          </cell>
          <cell r="E2259" t="str">
            <v>복리후생비-후생비(제조)</v>
          </cell>
          <cell r="F2259">
            <v>0</v>
          </cell>
          <cell r="G2259">
            <v>0</v>
          </cell>
          <cell r="H2259">
            <v>0</v>
          </cell>
          <cell r="I2259">
            <v>0</v>
          </cell>
          <cell r="J2259">
            <v>0</v>
          </cell>
          <cell r="K2259">
            <v>0</v>
          </cell>
          <cell r="L2259">
            <v>0</v>
          </cell>
          <cell r="M2259">
            <v>0</v>
          </cell>
          <cell r="N2259">
            <v>0</v>
          </cell>
          <cell r="O2259">
            <v>0</v>
          </cell>
          <cell r="P2259">
            <v>0</v>
          </cell>
          <cell r="Q2259">
            <v>0</v>
          </cell>
        </row>
        <row r="2260">
          <cell r="B2260" t="str">
            <v>천안공장비상계획실5103210</v>
          </cell>
          <cell r="C2260" t="str">
            <v>천안공장비상계획실</v>
          </cell>
          <cell r="D2260" t="str">
            <v>5103210</v>
          </cell>
          <cell r="E2260" t="str">
            <v>복리후생비-사내경조비(제조)</v>
          </cell>
          <cell r="F2260">
            <v>0</v>
          </cell>
          <cell r="G2260">
            <v>0</v>
          </cell>
          <cell r="H2260">
            <v>0</v>
          </cell>
          <cell r="I2260">
            <v>0</v>
          </cell>
          <cell r="J2260">
            <v>0</v>
          </cell>
          <cell r="K2260">
            <v>0</v>
          </cell>
          <cell r="L2260">
            <v>0</v>
          </cell>
          <cell r="M2260">
            <v>0</v>
          </cell>
          <cell r="N2260">
            <v>0</v>
          </cell>
          <cell r="O2260">
            <v>0</v>
          </cell>
          <cell r="P2260">
            <v>0</v>
          </cell>
          <cell r="Q2260">
            <v>0</v>
          </cell>
        </row>
        <row r="2261">
          <cell r="B2261" t="str">
            <v>천안공장비상계획실5103190</v>
          </cell>
          <cell r="C2261" t="str">
            <v>천안공장비상계획실</v>
          </cell>
          <cell r="D2261" t="str">
            <v>5103190</v>
          </cell>
          <cell r="E2261" t="str">
            <v>복리후생비-지원보조비(제조)</v>
          </cell>
          <cell r="F2261">
            <v>7490</v>
          </cell>
          <cell r="G2261">
            <v>7490</v>
          </cell>
          <cell r="H2261">
            <v>7490</v>
          </cell>
          <cell r="I2261">
            <v>7490</v>
          </cell>
          <cell r="J2261">
            <v>7750</v>
          </cell>
          <cell r="K2261">
            <v>7750</v>
          </cell>
          <cell r="L2261">
            <v>0</v>
          </cell>
          <cell r="M2261">
            <v>0</v>
          </cell>
          <cell r="N2261">
            <v>0</v>
          </cell>
          <cell r="O2261">
            <v>0</v>
          </cell>
          <cell r="P2261">
            <v>0</v>
          </cell>
          <cell r="Q2261">
            <v>0</v>
          </cell>
        </row>
        <row r="2262">
          <cell r="B2262" t="str">
            <v>천안공장비상계획실5103180</v>
          </cell>
          <cell r="C2262" t="str">
            <v>천안공장비상계획실</v>
          </cell>
          <cell r="D2262" t="str">
            <v>5103180</v>
          </cell>
          <cell r="E2262" t="str">
            <v>복리후생비-피복제비(제조)</v>
          </cell>
          <cell r="F2262">
            <v>0</v>
          </cell>
          <cell r="G2262">
            <v>0</v>
          </cell>
          <cell r="H2262">
            <v>0</v>
          </cell>
          <cell r="I2262">
            <v>0</v>
          </cell>
          <cell r="J2262">
            <v>0</v>
          </cell>
          <cell r="K2262">
            <v>0</v>
          </cell>
          <cell r="L2262">
            <v>0</v>
          </cell>
          <cell r="M2262">
            <v>0</v>
          </cell>
          <cell r="N2262">
            <v>0</v>
          </cell>
          <cell r="O2262">
            <v>0</v>
          </cell>
          <cell r="P2262">
            <v>0</v>
          </cell>
          <cell r="Q2262">
            <v>0</v>
          </cell>
        </row>
        <row r="2263">
          <cell r="B2263" t="str">
            <v>천안공장비상계획실5103170</v>
          </cell>
          <cell r="C2263" t="str">
            <v>천안공장비상계획실</v>
          </cell>
          <cell r="D2263" t="str">
            <v>5103170</v>
          </cell>
          <cell r="E2263" t="str">
            <v>복리후생비-의료위생비(제조)</v>
          </cell>
          <cell r="F2263">
            <v>0</v>
          </cell>
          <cell r="G2263">
            <v>0</v>
          </cell>
          <cell r="H2263">
            <v>0</v>
          </cell>
          <cell r="I2263">
            <v>0</v>
          </cell>
          <cell r="J2263">
            <v>0</v>
          </cell>
          <cell r="K2263">
            <v>0</v>
          </cell>
          <cell r="L2263">
            <v>0</v>
          </cell>
          <cell r="M2263">
            <v>0</v>
          </cell>
          <cell r="N2263">
            <v>0</v>
          </cell>
          <cell r="O2263">
            <v>0</v>
          </cell>
          <cell r="P2263">
            <v>0</v>
          </cell>
          <cell r="Q2263">
            <v>0</v>
          </cell>
        </row>
        <row r="2264">
          <cell r="B2264" t="str">
            <v>천안공장비상계획실5103160</v>
          </cell>
          <cell r="C2264" t="str">
            <v>천안공장비상계획실</v>
          </cell>
          <cell r="D2264" t="str">
            <v>5103160</v>
          </cell>
          <cell r="E2264" t="str">
            <v>복리후생비-단체시상비(제조)</v>
          </cell>
          <cell r="F2264">
            <v>0</v>
          </cell>
          <cell r="G2264">
            <v>0</v>
          </cell>
          <cell r="H2264">
            <v>0</v>
          </cell>
          <cell r="I2264">
            <v>0</v>
          </cell>
          <cell r="J2264">
            <v>0</v>
          </cell>
          <cell r="K2264">
            <v>0</v>
          </cell>
          <cell r="L2264">
            <v>0</v>
          </cell>
          <cell r="M2264">
            <v>0</v>
          </cell>
          <cell r="N2264">
            <v>0</v>
          </cell>
          <cell r="O2264">
            <v>0</v>
          </cell>
          <cell r="P2264">
            <v>0</v>
          </cell>
          <cell r="Q2264">
            <v>0</v>
          </cell>
        </row>
        <row r="2265">
          <cell r="B2265" t="str">
            <v>천안공장비상계획실5103150</v>
          </cell>
          <cell r="C2265" t="str">
            <v>천안공장비상계획실</v>
          </cell>
          <cell r="D2265" t="str">
            <v>5103150</v>
          </cell>
          <cell r="E2265" t="str">
            <v/>
          </cell>
          <cell r="F2265">
            <v>0</v>
          </cell>
          <cell r="G2265">
            <v>0</v>
          </cell>
          <cell r="H2265">
            <v>0</v>
          </cell>
          <cell r="I2265">
            <v>0</v>
          </cell>
          <cell r="J2265">
            <v>0</v>
          </cell>
          <cell r="K2265">
            <v>0</v>
          </cell>
          <cell r="L2265">
            <v>0</v>
          </cell>
          <cell r="M2265">
            <v>0</v>
          </cell>
          <cell r="N2265">
            <v>0</v>
          </cell>
          <cell r="O2265">
            <v>0</v>
          </cell>
          <cell r="P2265">
            <v>0</v>
          </cell>
          <cell r="Q2265">
            <v>0</v>
          </cell>
        </row>
        <row r="2266">
          <cell r="B2266" t="str">
            <v>천안공장비상계획실5103140</v>
          </cell>
          <cell r="C2266" t="str">
            <v>천안공장비상계획실</v>
          </cell>
          <cell r="D2266" t="str">
            <v>5103140</v>
          </cell>
          <cell r="E2266" t="str">
            <v>복리후생비-친선활동비(제조)</v>
          </cell>
          <cell r="F2266">
            <v>0</v>
          </cell>
          <cell r="G2266">
            <v>0</v>
          </cell>
          <cell r="H2266">
            <v>0</v>
          </cell>
          <cell r="I2266">
            <v>0</v>
          </cell>
          <cell r="J2266">
            <v>0</v>
          </cell>
          <cell r="K2266">
            <v>0</v>
          </cell>
          <cell r="L2266">
            <v>0</v>
          </cell>
          <cell r="M2266">
            <v>0</v>
          </cell>
          <cell r="N2266">
            <v>0</v>
          </cell>
          <cell r="O2266">
            <v>0</v>
          </cell>
          <cell r="P2266">
            <v>0</v>
          </cell>
          <cell r="Q2266">
            <v>0</v>
          </cell>
        </row>
        <row r="2267">
          <cell r="B2267" t="str">
            <v>천안공장비상계획실5103130</v>
          </cell>
          <cell r="C2267" t="str">
            <v>천안공장비상계획실</v>
          </cell>
          <cell r="D2267" t="str">
            <v>5103130</v>
          </cell>
          <cell r="E2267" t="str">
            <v/>
          </cell>
          <cell r="F2267">
            <v>0</v>
          </cell>
          <cell r="G2267">
            <v>0</v>
          </cell>
          <cell r="H2267">
            <v>0</v>
          </cell>
          <cell r="I2267">
            <v>0</v>
          </cell>
          <cell r="J2267">
            <v>0</v>
          </cell>
          <cell r="K2267">
            <v>0</v>
          </cell>
          <cell r="L2267">
            <v>0</v>
          </cell>
          <cell r="M2267">
            <v>0</v>
          </cell>
          <cell r="N2267">
            <v>0</v>
          </cell>
          <cell r="O2267">
            <v>0</v>
          </cell>
          <cell r="P2267">
            <v>0</v>
          </cell>
          <cell r="Q2267">
            <v>0</v>
          </cell>
        </row>
        <row r="2268">
          <cell r="B2268" t="str">
            <v>천안공장비상계획실5103120</v>
          </cell>
          <cell r="C2268" t="str">
            <v>천안공장비상계획실</v>
          </cell>
          <cell r="D2268" t="str">
            <v>5103120</v>
          </cell>
          <cell r="E2268" t="str">
            <v/>
          </cell>
          <cell r="F2268">
            <v>0</v>
          </cell>
          <cell r="G2268">
            <v>0</v>
          </cell>
          <cell r="H2268">
            <v>0</v>
          </cell>
          <cell r="I2268">
            <v>0</v>
          </cell>
          <cell r="J2268">
            <v>0</v>
          </cell>
          <cell r="K2268">
            <v>0</v>
          </cell>
          <cell r="L2268">
            <v>0</v>
          </cell>
          <cell r="M2268">
            <v>0</v>
          </cell>
          <cell r="N2268">
            <v>0</v>
          </cell>
          <cell r="O2268">
            <v>0</v>
          </cell>
          <cell r="P2268">
            <v>0</v>
          </cell>
          <cell r="Q2268">
            <v>0</v>
          </cell>
        </row>
        <row r="2269">
          <cell r="B2269" t="str">
            <v>천안공장비상계획실5103110</v>
          </cell>
          <cell r="C2269" t="str">
            <v>천안공장비상계획실</v>
          </cell>
          <cell r="D2269" t="str">
            <v>5103110</v>
          </cell>
          <cell r="E2269" t="str">
            <v/>
          </cell>
          <cell r="F2269">
            <v>0</v>
          </cell>
          <cell r="G2269">
            <v>0</v>
          </cell>
          <cell r="H2269">
            <v>0</v>
          </cell>
          <cell r="I2269">
            <v>0</v>
          </cell>
          <cell r="J2269">
            <v>0</v>
          </cell>
          <cell r="K2269">
            <v>0</v>
          </cell>
          <cell r="L2269">
            <v>0</v>
          </cell>
          <cell r="M2269">
            <v>0</v>
          </cell>
          <cell r="N2269">
            <v>0</v>
          </cell>
          <cell r="O2269">
            <v>0</v>
          </cell>
          <cell r="P2269">
            <v>0</v>
          </cell>
          <cell r="Q2269">
            <v>0</v>
          </cell>
        </row>
        <row r="2270">
          <cell r="B2270" t="str">
            <v>천안공장비상계획실5103270</v>
          </cell>
          <cell r="C2270" t="str">
            <v>천안공장비상계획실</v>
          </cell>
          <cell r="D2270" t="str">
            <v>5103270</v>
          </cell>
          <cell r="E2270" t="str">
            <v>복리후생비-법정후생비(제조)</v>
          </cell>
          <cell r="F2270">
            <v>379010</v>
          </cell>
          <cell r="G2270">
            <v>339170</v>
          </cell>
          <cell r="H2270">
            <v>339170</v>
          </cell>
          <cell r="I2270">
            <v>569130</v>
          </cell>
          <cell r="J2270">
            <v>418540</v>
          </cell>
          <cell r="K2270">
            <v>418540</v>
          </cell>
          <cell r="L2270">
            <v>0</v>
          </cell>
          <cell r="M2270">
            <v>0</v>
          </cell>
          <cell r="N2270">
            <v>0</v>
          </cell>
          <cell r="O2270">
            <v>0</v>
          </cell>
          <cell r="P2270">
            <v>0</v>
          </cell>
          <cell r="Q2270">
            <v>0</v>
          </cell>
        </row>
        <row r="2271">
          <cell r="B2271" t="str">
            <v>천안공장비상계획실5103111</v>
          </cell>
          <cell r="C2271" t="str">
            <v>천안공장비상계획실</v>
          </cell>
          <cell r="D2271" t="str">
            <v>5103111</v>
          </cell>
          <cell r="E2271" t="str">
            <v>복리후생비-식당운영비(제조)</v>
          </cell>
          <cell r="F2271">
            <v>0</v>
          </cell>
          <cell r="G2271">
            <v>0</v>
          </cell>
          <cell r="H2271">
            <v>0</v>
          </cell>
          <cell r="I2271">
            <v>0</v>
          </cell>
          <cell r="J2271">
            <v>0</v>
          </cell>
          <cell r="K2271">
            <v>0</v>
          </cell>
          <cell r="L2271">
            <v>0</v>
          </cell>
          <cell r="M2271">
            <v>0</v>
          </cell>
          <cell r="N2271">
            <v>0</v>
          </cell>
          <cell r="O2271">
            <v>0</v>
          </cell>
          <cell r="P2271">
            <v>0</v>
          </cell>
          <cell r="Q2271">
            <v>0</v>
          </cell>
        </row>
        <row r="2272">
          <cell r="B2272" t="str">
            <v>천안공장비상계획실5103131</v>
          </cell>
          <cell r="C2272" t="str">
            <v>천안공장비상계획실</v>
          </cell>
          <cell r="D2272" t="str">
            <v>5103131</v>
          </cell>
          <cell r="E2272" t="str">
            <v>복리후생비-부서활동비(제조)</v>
          </cell>
          <cell r="F2272">
            <v>0</v>
          </cell>
          <cell r="G2272">
            <v>0</v>
          </cell>
          <cell r="H2272">
            <v>0</v>
          </cell>
          <cell r="I2272">
            <v>0</v>
          </cell>
          <cell r="J2272">
            <v>0</v>
          </cell>
          <cell r="K2272">
            <v>0</v>
          </cell>
          <cell r="L2272">
            <v>0</v>
          </cell>
          <cell r="M2272">
            <v>0</v>
          </cell>
          <cell r="N2272">
            <v>0</v>
          </cell>
          <cell r="O2272">
            <v>0</v>
          </cell>
          <cell r="P2272">
            <v>0</v>
          </cell>
          <cell r="Q2272">
            <v>0</v>
          </cell>
        </row>
        <row r="2273">
          <cell r="B2273" t="str">
            <v>천안공장비상계획실5104110</v>
          </cell>
          <cell r="C2273" t="str">
            <v>천안공장비상계획실</v>
          </cell>
          <cell r="D2273" t="str">
            <v>5104110</v>
          </cell>
          <cell r="E2273" t="str">
            <v>여비교통비-해외출장비(제조)</v>
          </cell>
          <cell r="F2273">
            <v>0</v>
          </cell>
          <cell r="G2273">
            <v>0</v>
          </cell>
          <cell r="H2273">
            <v>0</v>
          </cell>
          <cell r="I2273">
            <v>0</v>
          </cell>
          <cell r="J2273">
            <v>0</v>
          </cell>
          <cell r="K2273">
            <v>0</v>
          </cell>
          <cell r="L2273">
            <v>0</v>
          </cell>
          <cell r="M2273">
            <v>0</v>
          </cell>
          <cell r="N2273">
            <v>0</v>
          </cell>
          <cell r="O2273">
            <v>0</v>
          </cell>
          <cell r="P2273">
            <v>0</v>
          </cell>
          <cell r="Q2273">
            <v>0</v>
          </cell>
        </row>
        <row r="2274">
          <cell r="B2274" t="str">
            <v>천안공장비상계획실5104120</v>
          </cell>
          <cell r="C2274" t="str">
            <v>천안공장비상계획실</v>
          </cell>
          <cell r="D2274" t="str">
            <v>5104120</v>
          </cell>
          <cell r="E2274" t="str">
            <v>여비교통비-시외출장비(제조)</v>
          </cell>
          <cell r="F2274">
            <v>0</v>
          </cell>
          <cell r="G2274">
            <v>0</v>
          </cell>
          <cell r="H2274">
            <v>0</v>
          </cell>
          <cell r="I2274">
            <v>0</v>
          </cell>
          <cell r="J2274">
            <v>0</v>
          </cell>
          <cell r="K2274">
            <v>0</v>
          </cell>
          <cell r="L2274">
            <v>0</v>
          </cell>
          <cell r="M2274">
            <v>0</v>
          </cell>
          <cell r="N2274">
            <v>0</v>
          </cell>
          <cell r="O2274">
            <v>0</v>
          </cell>
          <cell r="P2274">
            <v>0</v>
          </cell>
          <cell r="Q2274">
            <v>0</v>
          </cell>
        </row>
        <row r="2275">
          <cell r="B2275" t="str">
            <v>천안공장비상계획실5104130</v>
          </cell>
          <cell r="C2275" t="str">
            <v>천안공장비상계획실</v>
          </cell>
          <cell r="D2275" t="str">
            <v>5104130</v>
          </cell>
          <cell r="E2275" t="str">
            <v>여비교통비-시내출장비(제조)</v>
          </cell>
          <cell r="F2275">
            <v>0</v>
          </cell>
          <cell r="G2275">
            <v>0</v>
          </cell>
          <cell r="H2275">
            <v>0</v>
          </cell>
          <cell r="I2275">
            <v>0</v>
          </cell>
          <cell r="J2275">
            <v>0</v>
          </cell>
          <cell r="K2275">
            <v>0</v>
          </cell>
          <cell r="L2275">
            <v>0</v>
          </cell>
          <cell r="M2275">
            <v>0</v>
          </cell>
          <cell r="N2275">
            <v>0</v>
          </cell>
          <cell r="O2275">
            <v>0</v>
          </cell>
          <cell r="P2275">
            <v>0</v>
          </cell>
          <cell r="Q2275">
            <v>0</v>
          </cell>
        </row>
        <row r="2276">
          <cell r="B2276" t="str">
            <v>천안공장비상계획실5104140</v>
          </cell>
          <cell r="C2276" t="str">
            <v>천안공장비상계획실</v>
          </cell>
          <cell r="D2276" t="str">
            <v>5104140</v>
          </cell>
          <cell r="E2276" t="str">
            <v/>
          </cell>
          <cell r="F2276">
            <v>0</v>
          </cell>
          <cell r="G2276">
            <v>0</v>
          </cell>
          <cell r="H2276">
            <v>0</v>
          </cell>
          <cell r="I2276">
            <v>0</v>
          </cell>
          <cell r="J2276">
            <v>0</v>
          </cell>
          <cell r="K2276">
            <v>0</v>
          </cell>
          <cell r="L2276">
            <v>0</v>
          </cell>
          <cell r="M2276">
            <v>0</v>
          </cell>
          <cell r="N2276">
            <v>0</v>
          </cell>
          <cell r="O2276">
            <v>0</v>
          </cell>
          <cell r="P2276">
            <v>0</v>
          </cell>
          <cell r="Q2276">
            <v>0</v>
          </cell>
        </row>
        <row r="2277">
          <cell r="B2277" t="str">
            <v>천안공장비상계획실5104150</v>
          </cell>
          <cell r="C2277" t="str">
            <v>천안공장비상계획실</v>
          </cell>
          <cell r="D2277" t="str">
            <v>5104150</v>
          </cell>
          <cell r="E2277" t="str">
            <v>여비교통비-해외여비(제조)</v>
          </cell>
          <cell r="F2277">
            <v>0</v>
          </cell>
          <cell r="G2277">
            <v>0</v>
          </cell>
          <cell r="H2277">
            <v>0</v>
          </cell>
          <cell r="I2277">
            <v>0</v>
          </cell>
          <cell r="J2277">
            <v>0</v>
          </cell>
          <cell r="K2277">
            <v>0</v>
          </cell>
          <cell r="L2277">
            <v>0</v>
          </cell>
          <cell r="M2277">
            <v>0</v>
          </cell>
          <cell r="N2277">
            <v>0</v>
          </cell>
          <cell r="O2277">
            <v>0</v>
          </cell>
          <cell r="P2277">
            <v>0</v>
          </cell>
          <cell r="Q2277">
            <v>0</v>
          </cell>
        </row>
        <row r="2278">
          <cell r="B2278" t="str">
            <v>천안공장비상계획실5105160</v>
          </cell>
          <cell r="C2278" t="str">
            <v>천안공장비상계획실</v>
          </cell>
          <cell r="D2278" t="str">
            <v>5105160</v>
          </cell>
          <cell r="E2278" t="str">
            <v>통신비-시설유지비(제조)</v>
          </cell>
          <cell r="F2278">
            <v>0</v>
          </cell>
          <cell r="G2278">
            <v>0</v>
          </cell>
          <cell r="H2278">
            <v>0</v>
          </cell>
          <cell r="I2278">
            <v>0</v>
          </cell>
          <cell r="J2278">
            <v>0</v>
          </cell>
          <cell r="K2278">
            <v>0</v>
          </cell>
          <cell r="L2278">
            <v>0</v>
          </cell>
          <cell r="M2278">
            <v>0</v>
          </cell>
          <cell r="N2278">
            <v>0</v>
          </cell>
          <cell r="O2278">
            <v>0</v>
          </cell>
          <cell r="P2278">
            <v>0</v>
          </cell>
          <cell r="Q2278">
            <v>0</v>
          </cell>
        </row>
        <row r="2279">
          <cell r="B2279" t="str">
            <v>천안공장비상계획실5105150</v>
          </cell>
          <cell r="C2279" t="str">
            <v>천안공장비상계획실</v>
          </cell>
          <cell r="D2279" t="str">
            <v>5105150</v>
          </cell>
          <cell r="E2279" t="str">
            <v>통신비-정보통신사용료(제조)</v>
          </cell>
          <cell r="F2279">
            <v>0</v>
          </cell>
          <cell r="G2279">
            <v>0</v>
          </cell>
          <cell r="H2279">
            <v>0</v>
          </cell>
          <cell r="I2279">
            <v>0</v>
          </cell>
          <cell r="J2279">
            <v>0</v>
          </cell>
          <cell r="K2279">
            <v>0</v>
          </cell>
          <cell r="L2279">
            <v>0</v>
          </cell>
          <cell r="M2279">
            <v>0</v>
          </cell>
          <cell r="N2279">
            <v>0</v>
          </cell>
          <cell r="O2279">
            <v>0</v>
          </cell>
          <cell r="P2279">
            <v>0</v>
          </cell>
          <cell r="Q2279">
            <v>0</v>
          </cell>
        </row>
        <row r="2280">
          <cell r="B2280" t="str">
            <v>천안공장비상계획실5105140</v>
          </cell>
          <cell r="C2280" t="str">
            <v>천안공장비상계획실</v>
          </cell>
          <cell r="D2280" t="str">
            <v>5105140</v>
          </cell>
          <cell r="E2280" t="str">
            <v>통신비-우편전보료(제조)</v>
          </cell>
          <cell r="F2280">
            <v>0</v>
          </cell>
          <cell r="G2280">
            <v>0</v>
          </cell>
          <cell r="H2280">
            <v>0</v>
          </cell>
          <cell r="I2280">
            <v>0</v>
          </cell>
          <cell r="J2280">
            <v>0</v>
          </cell>
          <cell r="K2280">
            <v>0</v>
          </cell>
          <cell r="L2280">
            <v>0</v>
          </cell>
          <cell r="M2280">
            <v>0</v>
          </cell>
          <cell r="N2280">
            <v>0</v>
          </cell>
          <cell r="O2280">
            <v>0</v>
          </cell>
          <cell r="P2280">
            <v>0</v>
          </cell>
          <cell r="Q2280">
            <v>0</v>
          </cell>
        </row>
        <row r="2281">
          <cell r="B2281" t="str">
            <v>천안공장비상계획실5105130</v>
          </cell>
          <cell r="C2281" t="str">
            <v>천안공장비상계획실</v>
          </cell>
          <cell r="D2281" t="str">
            <v>5105130</v>
          </cell>
          <cell r="E2281" t="str">
            <v/>
          </cell>
          <cell r="F2281">
            <v>0</v>
          </cell>
          <cell r="G2281">
            <v>0</v>
          </cell>
          <cell r="H2281">
            <v>0</v>
          </cell>
          <cell r="I2281">
            <v>0</v>
          </cell>
          <cell r="J2281">
            <v>0</v>
          </cell>
          <cell r="K2281">
            <v>0</v>
          </cell>
          <cell r="L2281">
            <v>0</v>
          </cell>
          <cell r="M2281">
            <v>0</v>
          </cell>
          <cell r="N2281">
            <v>0</v>
          </cell>
          <cell r="O2281">
            <v>0</v>
          </cell>
          <cell r="P2281">
            <v>0</v>
          </cell>
          <cell r="Q2281">
            <v>0</v>
          </cell>
        </row>
        <row r="2282">
          <cell r="B2282" t="str">
            <v>천안공장비상계획실5105120</v>
          </cell>
          <cell r="C2282" t="str">
            <v>천안공장비상계획실</v>
          </cell>
          <cell r="D2282" t="str">
            <v>5105120</v>
          </cell>
          <cell r="E2282" t="str">
            <v/>
          </cell>
          <cell r="F2282">
            <v>0</v>
          </cell>
          <cell r="G2282">
            <v>0</v>
          </cell>
          <cell r="H2282">
            <v>0</v>
          </cell>
          <cell r="I2282">
            <v>0</v>
          </cell>
          <cell r="J2282">
            <v>0</v>
          </cell>
          <cell r="K2282">
            <v>0</v>
          </cell>
          <cell r="L2282">
            <v>0</v>
          </cell>
          <cell r="M2282">
            <v>0</v>
          </cell>
          <cell r="N2282">
            <v>0</v>
          </cell>
          <cell r="O2282">
            <v>0</v>
          </cell>
          <cell r="P2282">
            <v>0</v>
          </cell>
          <cell r="Q2282">
            <v>0</v>
          </cell>
        </row>
        <row r="2283">
          <cell r="B2283" t="str">
            <v>천안공장비상계획실5105110</v>
          </cell>
          <cell r="C2283" t="str">
            <v>천안공장비상계획실</v>
          </cell>
          <cell r="D2283" t="str">
            <v>5105110</v>
          </cell>
          <cell r="E2283" t="str">
            <v/>
          </cell>
          <cell r="F2283">
            <v>0</v>
          </cell>
          <cell r="G2283">
            <v>0</v>
          </cell>
          <cell r="H2283">
            <v>0</v>
          </cell>
          <cell r="I2283">
            <v>0</v>
          </cell>
          <cell r="J2283">
            <v>0</v>
          </cell>
          <cell r="K2283">
            <v>0</v>
          </cell>
          <cell r="L2283">
            <v>0</v>
          </cell>
          <cell r="M2283">
            <v>0</v>
          </cell>
          <cell r="N2283">
            <v>0</v>
          </cell>
          <cell r="O2283">
            <v>0</v>
          </cell>
          <cell r="P2283">
            <v>0</v>
          </cell>
          <cell r="Q2283">
            <v>0</v>
          </cell>
        </row>
        <row r="2284">
          <cell r="B2284" t="str">
            <v>천안공장비상계획실5105111</v>
          </cell>
          <cell r="C2284" t="str">
            <v>천안공장비상계획실</v>
          </cell>
          <cell r="D2284" t="str">
            <v>5105111</v>
          </cell>
          <cell r="E2284" t="str">
            <v>통신비-전화료(제조)</v>
          </cell>
          <cell r="F2284">
            <v>0</v>
          </cell>
          <cell r="G2284">
            <v>0</v>
          </cell>
          <cell r="H2284">
            <v>0</v>
          </cell>
          <cell r="I2284">
            <v>0</v>
          </cell>
          <cell r="J2284">
            <v>0</v>
          </cell>
          <cell r="K2284">
            <v>0</v>
          </cell>
          <cell r="L2284">
            <v>0</v>
          </cell>
          <cell r="M2284">
            <v>0</v>
          </cell>
          <cell r="N2284">
            <v>0</v>
          </cell>
          <cell r="O2284">
            <v>0</v>
          </cell>
          <cell r="P2284">
            <v>0</v>
          </cell>
          <cell r="Q2284">
            <v>0</v>
          </cell>
        </row>
        <row r="2285">
          <cell r="B2285" t="str">
            <v>천안공장비상계획실5106110</v>
          </cell>
          <cell r="C2285" t="str">
            <v>천안공장비상계획실</v>
          </cell>
          <cell r="D2285" t="str">
            <v>5106110</v>
          </cell>
          <cell r="E2285" t="str">
            <v>수도광열비-수도료(제조)</v>
          </cell>
          <cell r="F2285">
            <v>0</v>
          </cell>
          <cell r="G2285">
            <v>0</v>
          </cell>
          <cell r="H2285">
            <v>0</v>
          </cell>
          <cell r="I2285">
            <v>0</v>
          </cell>
          <cell r="J2285">
            <v>0</v>
          </cell>
          <cell r="K2285">
            <v>0</v>
          </cell>
          <cell r="L2285">
            <v>0</v>
          </cell>
          <cell r="M2285">
            <v>0</v>
          </cell>
          <cell r="N2285">
            <v>0</v>
          </cell>
          <cell r="O2285">
            <v>0</v>
          </cell>
          <cell r="P2285">
            <v>0</v>
          </cell>
          <cell r="Q2285">
            <v>0</v>
          </cell>
        </row>
        <row r="2286">
          <cell r="B2286" t="str">
            <v>천안공장비상계획실5106120</v>
          </cell>
          <cell r="C2286" t="str">
            <v>천안공장비상계획실</v>
          </cell>
          <cell r="D2286" t="str">
            <v>5106120</v>
          </cell>
          <cell r="E2286" t="str">
            <v/>
          </cell>
          <cell r="F2286">
            <v>0</v>
          </cell>
          <cell r="G2286">
            <v>0</v>
          </cell>
          <cell r="H2286">
            <v>0</v>
          </cell>
          <cell r="I2286">
            <v>0</v>
          </cell>
          <cell r="J2286">
            <v>0</v>
          </cell>
          <cell r="K2286">
            <v>0</v>
          </cell>
          <cell r="L2286">
            <v>0</v>
          </cell>
          <cell r="M2286">
            <v>0</v>
          </cell>
          <cell r="N2286">
            <v>0</v>
          </cell>
          <cell r="O2286">
            <v>0</v>
          </cell>
          <cell r="P2286">
            <v>0</v>
          </cell>
          <cell r="Q2286">
            <v>0</v>
          </cell>
        </row>
        <row r="2287">
          <cell r="B2287" t="str">
            <v>천안공장비상계획실5106130</v>
          </cell>
          <cell r="C2287" t="str">
            <v>천안공장비상계획실</v>
          </cell>
          <cell r="D2287" t="str">
            <v>5106130</v>
          </cell>
          <cell r="E2287" t="str">
            <v>수도광열비-전력료(제조)</v>
          </cell>
          <cell r="F2287">
            <v>0</v>
          </cell>
          <cell r="G2287">
            <v>0</v>
          </cell>
          <cell r="H2287">
            <v>0</v>
          </cell>
          <cell r="I2287">
            <v>0</v>
          </cell>
          <cell r="J2287">
            <v>0</v>
          </cell>
          <cell r="K2287">
            <v>0</v>
          </cell>
          <cell r="L2287">
            <v>0</v>
          </cell>
          <cell r="M2287">
            <v>0</v>
          </cell>
          <cell r="N2287">
            <v>0</v>
          </cell>
          <cell r="O2287">
            <v>0</v>
          </cell>
          <cell r="P2287">
            <v>0</v>
          </cell>
          <cell r="Q2287">
            <v>0</v>
          </cell>
        </row>
        <row r="2288">
          <cell r="B2288" t="str">
            <v>천안공장비상계획실5106140</v>
          </cell>
          <cell r="C2288" t="str">
            <v>천안공장비상계획실</v>
          </cell>
          <cell r="D2288" t="str">
            <v>5106140</v>
          </cell>
          <cell r="E2288" t="str">
            <v/>
          </cell>
          <cell r="F2288">
            <v>0</v>
          </cell>
          <cell r="G2288">
            <v>0</v>
          </cell>
          <cell r="H2288">
            <v>0</v>
          </cell>
          <cell r="I2288">
            <v>0</v>
          </cell>
          <cell r="J2288">
            <v>0</v>
          </cell>
          <cell r="K2288">
            <v>0</v>
          </cell>
          <cell r="L2288">
            <v>0</v>
          </cell>
          <cell r="M2288">
            <v>0</v>
          </cell>
          <cell r="N2288">
            <v>0</v>
          </cell>
          <cell r="O2288">
            <v>0</v>
          </cell>
          <cell r="P2288">
            <v>0</v>
          </cell>
          <cell r="Q2288">
            <v>0</v>
          </cell>
        </row>
        <row r="2289">
          <cell r="B2289" t="str">
            <v>천안공장비상계획실5106150</v>
          </cell>
          <cell r="C2289" t="str">
            <v>천안공장비상계획실</v>
          </cell>
          <cell r="D2289" t="str">
            <v>5106150</v>
          </cell>
          <cell r="E2289" t="str">
            <v/>
          </cell>
          <cell r="F2289">
            <v>0</v>
          </cell>
          <cell r="G2289">
            <v>0</v>
          </cell>
          <cell r="H2289">
            <v>0</v>
          </cell>
          <cell r="I2289">
            <v>0</v>
          </cell>
          <cell r="J2289">
            <v>0</v>
          </cell>
          <cell r="K2289">
            <v>0</v>
          </cell>
          <cell r="L2289">
            <v>0</v>
          </cell>
          <cell r="M2289">
            <v>0</v>
          </cell>
          <cell r="N2289">
            <v>0</v>
          </cell>
          <cell r="O2289">
            <v>0</v>
          </cell>
          <cell r="P2289">
            <v>0</v>
          </cell>
          <cell r="Q2289">
            <v>0</v>
          </cell>
        </row>
        <row r="2290">
          <cell r="B2290" t="str">
            <v>천안공장비상계획실5106160</v>
          </cell>
          <cell r="C2290" t="str">
            <v>천안공장비상계획실</v>
          </cell>
          <cell r="D2290" t="str">
            <v>5106160</v>
          </cell>
          <cell r="E2290" t="str">
            <v/>
          </cell>
          <cell r="F2290">
            <v>0</v>
          </cell>
          <cell r="G2290">
            <v>0</v>
          </cell>
          <cell r="H2290">
            <v>0</v>
          </cell>
          <cell r="I2290">
            <v>0</v>
          </cell>
          <cell r="J2290">
            <v>0</v>
          </cell>
          <cell r="K2290">
            <v>0</v>
          </cell>
          <cell r="L2290">
            <v>0</v>
          </cell>
          <cell r="M2290">
            <v>0</v>
          </cell>
          <cell r="N2290">
            <v>0</v>
          </cell>
          <cell r="O2290">
            <v>0</v>
          </cell>
          <cell r="P2290">
            <v>0</v>
          </cell>
          <cell r="Q2290">
            <v>0</v>
          </cell>
        </row>
        <row r="2291">
          <cell r="B2291" t="str">
            <v>천안공장비상계획실5106141</v>
          </cell>
          <cell r="C2291" t="str">
            <v>천안공장비상계획실</v>
          </cell>
          <cell r="D2291" t="str">
            <v>5106141</v>
          </cell>
          <cell r="E2291" t="str">
            <v>수도광열비-연료난방비(제조)</v>
          </cell>
          <cell r="F2291">
            <v>0</v>
          </cell>
          <cell r="G2291">
            <v>0</v>
          </cell>
          <cell r="H2291">
            <v>0</v>
          </cell>
          <cell r="I2291">
            <v>0</v>
          </cell>
          <cell r="J2291">
            <v>0</v>
          </cell>
          <cell r="K2291">
            <v>0</v>
          </cell>
          <cell r="L2291">
            <v>0</v>
          </cell>
          <cell r="M2291">
            <v>0</v>
          </cell>
          <cell r="N2291">
            <v>0</v>
          </cell>
          <cell r="O2291">
            <v>0</v>
          </cell>
          <cell r="P2291">
            <v>0</v>
          </cell>
          <cell r="Q2291">
            <v>0</v>
          </cell>
        </row>
        <row r="2292">
          <cell r="B2292" t="str">
            <v>천안공장비상계획실5107110</v>
          </cell>
          <cell r="C2292" t="str">
            <v>천안공장비상계획실</v>
          </cell>
          <cell r="D2292" t="str">
            <v>5107110</v>
          </cell>
          <cell r="E2292" t="str">
            <v>세금과공과-인지세(제조)</v>
          </cell>
          <cell r="F2292">
            <v>0</v>
          </cell>
          <cell r="G2292">
            <v>0</v>
          </cell>
          <cell r="H2292">
            <v>0</v>
          </cell>
          <cell r="I2292">
            <v>0</v>
          </cell>
          <cell r="J2292">
            <v>0</v>
          </cell>
          <cell r="K2292">
            <v>0</v>
          </cell>
          <cell r="L2292">
            <v>0</v>
          </cell>
          <cell r="M2292">
            <v>0</v>
          </cell>
          <cell r="N2292">
            <v>0</v>
          </cell>
          <cell r="O2292">
            <v>0</v>
          </cell>
          <cell r="P2292">
            <v>0</v>
          </cell>
          <cell r="Q2292">
            <v>0</v>
          </cell>
        </row>
        <row r="2293">
          <cell r="B2293" t="str">
            <v>천안공장비상계획실5107130</v>
          </cell>
          <cell r="C2293" t="str">
            <v>천안공장비상계획실</v>
          </cell>
          <cell r="D2293" t="str">
            <v>5107130</v>
          </cell>
          <cell r="E2293" t="str">
            <v>세금과공과-종업원분주민세(제조)</v>
          </cell>
          <cell r="F2293">
            <v>0</v>
          </cell>
          <cell r="G2293">
            <v>0</v>
          </cell>
          <cell r="H2293">
            <v>0</v>
          </cell>
          <cell r="I2293">
            <v>0</v>
          </cell>
          <cell r="J2293">
            <v>0</v>
          </cell>
          <cell r="K2293">
            <v>0</v>
          </cell>
          <cell r="L2293">
            <v>0</v>
          </cell>
          <cell r="M2293">
            <v>0</v>
          </cell>
          <cell r="N2293">
            <v>0</v>
          </cell>
          <cell r="O2293">
            <v>0</v>
          </cell>
          <cell r="P2293">
            <v>0</v>
          </cell>
          <cell r="Q2293">
            <v>0</v>
          </cell>
        </row>
        <row r="2294">
          <cell r="B2294" t="str">
            <v>천안공장비상계획실5107120</v>
          </cell>
          <cell r="C2294" t="str">
            <v>천안공장비상계획실</v>
          </cell>
          <cell r="D2294" t="str">
            <v>5107120</v>
          </cell>
          <cell r="E2294" t="str">
            <v>세금과공과-주민세(제조)</v>
          </cell>
          <cell r="F2294">
            <v>0</v>
          </cell>
          <cell r="G2294">
            <v>0</v>
          </cell>
          <cell r="H2294">
            <v>0</v>
          </cell>
          <cell r="I2294">
            <v>0</v>
          </cell>
          <cell r="J2294">
            <v>0</v>
          </cell>
          <cell r="K2294">
            <v>0</v>
          </cell>
          <cell r="L2294">
            <v>0</v>
          </cell>
          <cell r="M2294">
            <v>0</v>
          </cell>
          <cell r="N2294">
            <v>0</v>
          </cell>
          <cell r="O2294">
            <v>0</v>
          </cell>
          <cell r="P2294">
            <v>0</v>
          </cell>
          <cell r="Q2294">
            <v>0</v>
          </cell>
        </row>
        <row r="2295">
          <cell r="B2295" t="str">
            <v>천안공장비상계획실5107140</v>
          </cell>
          <cell r="C2295" t="str">
            <v>천안공장비상계획실</v>
          </cell>
          <cell r="D2295" t="str">
            <v>5107140</v>
          </cell>
          <cell r="E2295" t="str">
            <v>세금과공과-재산세(제조)</v>
          </cell>
          <cell r="F2295">
            <v>0</v>
          </cell>
          <cell r="G2295">
            <v>0</v>
          </cell>
          <cell r="H2295">
            <v>0</v>
          </cell>
          <cell r="I2295">
            <v>0</v>
          </cell>
          <cell r="J2295">
            <v>0</v>
          </cell>
          <cell r="K2295">
            <v>0</v>
          </cell>
          <cell r="L2295">
            <v>0</v>
          </cell>
          <cell r="M2295">
            <v>0</v>
          </cell>
          <cell r="N2295">
            <v>0</v>
          </cell>
          <cell r="O2295">
            <v>0</v>
          </cell>
          <cell r="P2295">
            <v>0</v>
          </cell>
          <cell r="Q2295">
            <v>0</v>
          </cell>
        </row>
        <row r="2296">
          <cell r="B2296" t="str">
            <v>천안공장비상계획실5107150</v>
          </cell>
          <cell r="C2296" t="str">
            <v>천안공장비상계획실</v>
          </cell>
          <cell r="D2296" t="str">
            <v>5107150</v>
          </cell>
          <cell r="E2296" t="str">
            <v>세금과공과-차량세(제조)</v>
          </cell>
          <cell r="F2296">
            <v>0</v>
          </cell>
          <cell r="G2296">
            <v>0</v>
          </cell>
          <cell r="H2296">
            <v>0</v>
          </cell>
          <cell r="I2296">
            <v>0</v>
          </cell>
          <cell r="J2296">
            <v>0</v>
          </cell>
          <cell r="K2296">
            <v>0</v>
          </cell>
          <cell r="L2296">
            <v>0</v>
          </cell>
          <cell r="M2296">
            <v>0</v>
          </cell>
          <cell r="N2296">
            <v>0</v>
          </cell>
          <cell r="O2296">
            <v>0</v>
          </cell>
          <cell r="P2296">
            <v>0</v>
          </cell>
          <cell r="Q2296">
            <v>0</v>
          </cell>
        </row>
        <row r="2297">
          <cell r="B2297" t="str">
            <v>천안공장비상계획실5107160</v>
          </cell>
          <cell r="C2297" t="str">
            <v>천안공장비상계획실</v>
          </cell>
          <cell r="D2297" t="str">
            <v>5107160</v>
          </cell>
          <cell r="E2297" t="str">
            <v>세금과공과-면허세(제조)</v>
          </cell>
          <cell r="F2297">
            <v>0</v>
          </cell>
          <cell r="G2297">
            <v>0</v>
          </cell>
          <cell r="H2297">
            <v>0</v>
          </cell>
          <cell r="I2297">
            <v>0</v>
          </cell>
          <cell r="J2297">
            <v>0</v>
          </cell>
          <cell r="K2297">
            <v>0</v>
          </cell>
          <cell r="L2297">
            <v>0</v>
          </cell>
          <cell r="M2297">
            <v>0</v>
          </cell>
          <cell r="N2297">
            <v>0</v>
          </cell>
          <cell r="O2297">
            <v>0</v>
          </cell>
          <cell r="P2297">
            <v>0</v>
          </cell>
          <cell r="Q2297">
            <v>0</v>
          </cell>
        </row>
        <row r="2298">
          <cell r="B2298" t="str">
            <v>천안공장비상계획실5107170</v>
          </cell>
          <cell r="C2298" t="str">
            <v>천안공장비상계획실</v>
          </cell>
          <cell r="D2298" t="str">
            <v>5107170</v>
          </cell>
          <cell r="E2298" t="str">
            <v>세금과공과-기타제세(제조)</v>
          </cell>
          <cell r="F2298">
            <v>0</v>
          </cell>
          <cell r="G2298">
            <v>0</v>
          </cell>
          <cell r="H2298">
            <v>0</v>
          </cell>
          <cell r="I2298">
            <v>0</v>
          </cell>
          <cell r="J2298">
            <v>0</v>
          </cell>
          <cell r="K2298">
            <v>0</v>
          </cell>
          <cell r="L2298">
            <v>0</v>
          </cell>
          <cell r="M2298">
            <v>0</v>
          </cell>
          <cell r="N2298">
            <v>0</v>
          </cell>
          <cell r="O2298">
            <v>0</v>
          </cell>
          <cell r="P2298">
            <v>0</v>
          </cell>
          <cell r="Q2298">
            <v>0</v>
          </cell>
        </row>
        <row r="2299">
          <cell r="B2299" t="str">
            <v>천안공장비상계획실5107180</v>
          </cell>
          <cell r="C2299" t="str">
            <v>천안공장비상계획실</v>
          </cell>
          <cell r="D2299" t="str">
            <v>5107180</v>
          </cell>
          <cell r="E2299" t="str">
            <v/>
          </cell>
          <cell r="F2299">
            <v>0</v>
          </cell>
          <cell r="G2299">
            <v>0</v>
          </cell>
          <cell r="H2299">
            <v>0</v>
          </cell>
          <cell r="I2299">
            <v>0</v>
          </cell>
          <cell r="J2299">
            <v>0</v>
          </cell>
          <cell r="K2299">
            <v>0</v>
          </cell>
          <cell r="L2299">
            <v>0</v>
          </cell>
          <cell r="M2299">
            <v>0</v>
          </cell>
          <cell r="N2299">
            <v>0</v>
          </cell>
          <cell r="O2299">
            <v>0</v>
          </cell>
          <cell r="P2299">
            <v>0</v>
          </cell>
          <cell r="Q2299">
            <v>0</v>
          </cell>
        </row>
        <row r="2300">
          <cell r="B2300" t="str">
            <v>천안공장비상계획실5107190</v>
          </cell>
          <cell r="C2300" t="str">
            <v>천안공장비상계획실</v>
          </cell>
          <cell r="D2300" t="str">
            <v>5107190</v>
          </cell>
          <cell r="E2300" t="str">
            <v>세금과공과-협회비(제조)</v>
          </cell>
          <cell r="F2300">
            <v>0</v>
          </cell>
          <cell r="G2300">
            <v>0</v>
          </cell>
          <cell r="H2300">
            <v>0</v>
          </cell>
          <cell r="I2300">
            <v>0</v>
          </cell>
          <cell r="J2300">
            <v>0</v>
          </cell>
          <cell r="K2300">
            <v>0</v>
          </cell>
          <cell r="L2300">
            <v>0</v>
          </cell>
          <cell r="M2300">
            <v>0</v>
          </cell>
          <cell r="N2300">
            <v>0</v>
          </cell>
          <cell r="O2300">
            <v>0</v>
          </cell>
          <cell r="P2300">
            <v>0</v>
          </cell>
          <cell r="Q2300">
            <v>0</v>
          </cell>
        </row>
        <row r="2301">
          <cell r="B2301" t="str">
            <v>천안공장비상계획실5107210</v>
          </cell>
          <cell r="C2301" t="str">
            <v>천안공장비상계획실</v>
          </cell>
          <cell r="D2301" t="str">
            <v>5107210</v>
          </cell>
          <cell r="E2301" t="str">
            <v>세금과공과-공과금(제조)</v>
          </cell>
          <cell r="F2301">
            <v>0</v>
          </cell>
          <cell r="G2301">
            <v>0</v>
          </cell>
          <cell r="H2301">
            <v>0</v>
          </cell>
          <cell r="I2301">
            <v>0</v>
          </cell>
          <cell r="J2301">
            <v>0</v>
          </cell>
          <cell r="K2301">
            <v>0</v>
          </cell>
          <cell r="L2301">
            <v>0</v>
          </cell>
          <cell r="M2301">
            <v>0</v>
          </cell>
          <cell r="N2301">
            <v>0</v>
          </cell>
          <cell r="O2301">
            <v>0</v>
          </cell>
          <cell r="P2301">
            <v>0</v>
          </cell>
          <cell r="Q2301">
            <v>0</v>
          </cell>
        </row>
        <row r="2302">
          <cell r="B2302" t="str">
            <v>천안공장비상계획실5108110</v>
          </cell>
          <cell r="C2302" t="str">
            <v>천안공장비상계획실</v>
          </cell>
          <cell r="D2302" t="str">
            <v>5108110</v>
          </cell>
          <cell r="E2302" t="str">
            <v>지급임차료-건물임차료(제조)</v>
          </cell>
          <cell r="F2302">
            <v>0</v>
          </cell>
          <cell r="G2302">
            <v>0</v>
          </cell>
          <cell r="H2302">
            <v>0</v>
          </cell>
          <cell r="I2302">
            <v>0</v>
          </cell>
          <cell r="J2302">
            <v>0</v>
          </cell>
          <cell r="K2302">
            <v>0</v>
          </cell>
          <cell r="L2302">
            <v>0</v>
          </cell>
          <cell r="M2302">
            <v>0</v>
          </cell>
          <cell r="N2302">
            <v>0</v>
          </cell>
          <cell r="O2302">
            <v>0</v>
          </cell>
          <cell r="P2302">
            <v>0</v>
          </cell>
          <cell r="Q2302">
            <v>0</v>
          </cell>
        </row>
        <row r="2303">
          <cell r="B2303" t="str">
            <v>천안공장비상계획실5108120</v>
          </cell>
          <cell r="C2303" t="str">
            <v>천안공장비상계획실</v>
          </cell>
          <cell r="D2303" t="str">
            <v>5108120</v>
          </cell>
          <cell r="E2303" t="str">
            <v/>
          </cell>
          <cell r="F2303">
            <v>0</v>
          </cell>
          <cell r="G2303">
            <v>0</v>
          </cell>
          <cell r="H2303">
            <v>0</v>
          </cell>
          <cell r="I2303">
            <v>0</v>
          </cell>
          <cell r="J2303">
            <v>0</v>
          </cell>
          <cell r="K2303">
            <v>0</v>
          </cell>
          <cell r="L2303">
            <v>0</v>
          </cell>
          <cell r="M2303">
            <v>0</v>
          </cell>
          <cell r="N2303">
            <v>0</v>
          </cell>
          <cell r="O2303">
            <v>0</v>
          </cell>
          <cell r="P2303">
            <v>0</v>
          </cell>
          <cell r="Q2303">
            <v>0</v>
          </cell>
        </row>
        <row r="2304">
          <cell r="B2304" t="str">
            <v>천안공장비상계획실5108130</v>
          </cell>
          <cell r="C2304" t="str">
            <v>천안공장비상계획실</v>
          </cell>
          <cell r="D2304" t="str">
            <v>5108130</v>
          </cell>
          <cell r="E2304" t="str">
            <v/>
          </cell>
          <cell r="F2304">
            <v>0</v>
          </cell>
          <cell r="G2304">
            <v>0</v>
          </cell>
          <cell r="H2304">
            <v>0</v>
          </cell>
          <cell r="I2304">
            <v>0</v>
          </cell>
          <cell r="J2304">
            <v>0</v>
          </cell>
          <cell r="K2304">
            <v>0</v>
          </cell>
          <cell r="L2304">
            <v>0</v>
          </cell>
          <cell r="M2304">
            <v>0</v>
          </cell>
          <cell r="N2304">
            <v>0</v>
          </cell>
          <cell r="O2304">
            <v>0</v>
          </cell>
          <cell r="P2304">
            <v>0</v>
          </cell>
          <cell r="Q2304">
            <v>0</v>
          </cell>
        </row>
        <row r="2305">
          <cell r="B2305" t="str">
            <v>천안공장비상계획실5108140</v>
          </cell>
          <cell r="C2305" t="str">
            <v>천안공장비상계획실</v>
          </cell>
          <cell r="D2305" t="str">
            <v>5108140</v>
          </cell>
          <cell r="E2305" t="str">
            <v>지급임차료-점용료(제조)</v>
          </cell>
          <cell r="F2305">
            <v>0</v>
          </cell>
          <cell r="G2305">
            <v>0</v>
          </cell>
          <cell r="H2305">
            <v>0</v>
          </cell>
          <cell r="I2305">
            <v>0</v>
          </cell>
          <cell r="J2305">
            <v>0</v>
          </cell>
          <cell r="K2305">
            <v>0</v>
          </cell>
          <cell r="L2305">
            <v>0</v>
          </cell>
          <cell r="M2305">
            <v>0</v>
          </cell>
          <cell r="N2305">
            <v>0</v>
          </cell>
          <cell r="O2305">
            <v>0</v>
          </cell>
          <cell r="P2305">
            <v>0</v>
          </cell>
          <cell r="Q2305">
            <v>0</v>
          </cell>
        </row>
        <row r="2306">
          <cell r="B2306" t="str">
            <v>천안공장비상계획실5108150</v>
          </cell>
          <cell r="C2306" t="str">
            <v>천안공장비상계획실</v>
          </cell>
          <cell r="D2306" t="str">
            <v>5108150</v>
          </cell>
          <cell r="E2306" t="str">
            <v/>
          </cell>
          <cell r="F2306">
            <v>0</v>
          </cell>
          <cell r="G2306">
            <v>0</v>
          </cell>
          <cell r="H2306">
            <v>0</v>
          </cell>
          <cell r="I2306">
            <v>0</v>
          </cell>
          <cell r="J2306">
            <v>0</v>
          </cell>
          <cell r="K2306">
            <v>0</v>
          </cell>
          <cell r="L2306">
            <v>0</v>
          </cell>
          <cell r="M2306">
            <v>0</v>
          </cell>
          <cell r="N2306">
            <v>0</v>
          </cell>
          <cell r="O2306">
            <v>0</v>
          </cell>
          <cell r="P2306">
            <v>0</v>
          </cell>
          <cell r="Q2306">
            <v>0</v>
          </cell>
        </row>
        <row r="2307">
          <cell r="B2307" t="str">
            <v>천안공장비상계획실5108160</v>
          </cell>
          <cell r="C2307" t="str">
            <v>천안공장비상계획실</v>
          </cell>
          <cell r="D2307" t="str">
            <v>5108160</v>
          </cell>
          <cell r="E2307" t="str">
            <v/>
          </cell>
          <cell r="F2307">
            <v>0</v>
          </cell>
          <cell r="G2307">
            <v>0</v>
          </cell>
          <cell r="H2307">
            <v>0</v>
          </cell>
          <cell r="I2307">
            <v>0</v>
          </cell>
          <cell r="J2307">
            <v>0</v>
          </cell>
          <cell r="K2307">
            <v>0</v>
          </cell>
          <cell r="L2307">
            <v>0</v>
          </cell>
          <cell r="M2307">
            <v>0</v>
          </cell>
          <cell r="N2307">
            <v>0</v>
          </cell>
          <cell r="O2307">
            <v>0</v>
          </cell>
          <cell r="P2307">
            <v>0</v>
          </cell>
          <cell r="Q2307">
            <v>0</v>
          </cell>
        </row>
        <row r="2308">
          <cell r="B2308" t="str">
            <v>천안공장비상계획실5108161</v>
          </cell>
          <cell r="C2308" t="str">
            <v>천안공장비상계획실</v>
          </cell>
          <cell r="D2308" t="str">
            <v>5108161</v>
          </cell>
          <cell r="E2308" t="str">
            <v>지급임차료-차량렌트료(제조)</v>
          </cell>
          <cell r="F2308">
            <v>0</v>
          </cell>
          <cell r="G2308">
            <v>0</v>
          </cell>
          <cell r="H2308">
            <v>0</v>
          </cell>
          <cell r="I2308">
            <v>0</v>
          </cell>
          <cell r="J2308">
            <v>0</v>
          </cell>
          <cell r="K2308">
            <v>0</v>
          </cell>
          <cell r="L2308">
            <v>0</v>
          </cell>
          <cell r="M2308">
            <v>0</v>
          </cell>
          <cell r="N2308">
            <v>0</v>
          </cell>
          <cell r="O2308">
            <v>0</v>
          </cell>
          <cell r="P2308">
            <v>0</v>
          </cell>
          <cell r="Q2308">
            <v>0</v>
          </cell>
        </row>
        <row r="2309">
          <cell r="B2309" t="str">
            <v>천안공장비상계획실5108162</v>
          </cell>
          <cell r="C2309" t="str">
            <v>천안공장비상계획실</v>
          </cell>
          <cell r="D2309" t="str">
            <v>5108162</v>
          </cell>
          <cell r="E2309" t="str">
            <v>지급임차료-차량리스료(제조)</v>
          </cell>
          <cell r="F2309">
            <v>0</v>
          </cell>
          <cell r="G2309">
            <v>0</v>
          </cell>
          <cell r="H2309">
            <v>0</v>
          </cell>
          <cell r="I2309">
            <v>0</v>
          </cell>
          <cell r="J2309">
            <v>0</v>
          </cell>
          <cell r="K2309">
            <v>0</v>
          </cell>
          <cell r="L2309">
            <v>0</v>
          </cell>
          <cell r="M2309">
            <v>0</v>
          </cell>
          <cell r="N2309">
            <v>0</v>
          </cell>
          <cell r="O2309">
            <v>0</v>
          </cell>
          <cell r="P2309">
            <v>0</v>
          </cell>
          <cell r="Q2309">
            <v>0</v>
          </cell>
        </row>
        <row r="2310">
          <cell r="B2310" t="str">
            <v>천안공장비상계획실5109110</v>
          </cell>
          <cell r="C2310" t="str">
            <v>천안공장비상계획실</v>
          </cell>
          <cell r="D2310" t="str">
            <v>5109110</v>
          </cell>
          <cell r="E2310" t="str">
            <v>감가상각비-건물(제조)</v>
          </cell>
          <cell r="F2310">
            <v>0</v>
          </cell>
          <cell r="G2310">
            <v>0</v>
          </cell>
          <cell r="H2310">
            <v>0</v>
          </cell>
          <cell r="I2310">
            <v>0</v>
          </cell>
          <cell r="J2310">
            <v>0</v>
          </cell>
          <cell r="K2310">
            <v>0</v>
          </cell>
          <cell r="L2310">
            <v>0</v>
          </cell>
          <cell r="M2310">
            <v>0</v>
          </cell>
          <cell r="N2310">
            <v>0</v>
          </cell>
          <cell r="O2310">
            <v>0</v>
          </cell>
          <cell r="P2310">
            <v>0</v>
          </cell>
          <cell r="Q2310">
            <v>0</v>
          </cell>
        </row>
        <row r="2311">
          <cell r="B2311" t="str">
            <v>천안공장비상계획실5109120</v>
          </cell>
          <cell r="C2311" t="str">
            <v>천안공장비상계획실</v>
          </cell>
          <cell r="D2311" t="str">
            <v>5109120</v>
          </cell>
          <cell r="E2311" t="str">
            <v>감가상각비-구축물(제조)</v>
          </cell>
          <cell r="F2311">
            <v>0</v>
          </cell>
          <cell r="G2311">
            <v>0</v>
          </cell>
          <cell r="H2311">
            <v>0</v>
          </cell>
          <cell r="I2311">
            <v>0</v>
          </cell>
          <cell r="J2311">
            <v>0</v>
          </cell>
          <cell r="K2311">
            <v>0</v>
          </cell>
          <cell r="L2311">
            <v>0</v>
          </cell>
          <cell r="M2311">
            <v>0</v>
          </cell>
          <cell r="N2311">
            <v>0</v>
          </cell>
          <cell r="O2311">
            <v>0</v>
          </cell>
          <cell r="P2311">
            <v>0</v>
          </cell>
          <cell r="Q2311">
            <v>0</v>
          </cell>
        </row>
        <row r="2312">
          <cell r="B2312" t="str">
            <v>천안공장비상계획실5109130</v>
          </cell>
          <cell r="C2312" t="str">
            <v>천안공장비상계획실</v>
          </cell>
          <cell r="D2312" t="str">
            <v>5109130</v>
          </cell>
          <cell r="E2312" t="str">
            <v>감가상각비-기계장치(제조)</v>
          </cell>
          <cell r="F2312">
            <v>0</v>
          </cell>
          <cell r="G2312">
            <v>0</v>
          </cell>
          <cell r="H2312">
            <v>0</v>
          </cell>
          <cell r="I2312">
            <v>0</v>
          </cell>
          <cell r="J2312">
            <v>0</v>
          </cell>
          <cell r="K2312">
            <v>0</v>
          </cell>
          <cell r="L2312">
            <v>0</v>
          </cell>
          <cell r="M2312">
            <v>0</v>
          </cell>
          <cell r="N2312">
            <v>0</v>
          </cell>
          <cell r="O2312">
            <v>0</v>
          </cell>
          <cell r="P2312">
            <v>0</v>
          </cell>
          <cell r="Q2312">
            <v>0</v>
          </cell>
        </row>
        <row r="2313">
          <cell r="B2313" t="str">
            <v>천안공장비상계획실5109140</v>
          </cell>
          <cell r="C2313" t="str">
            <v>천안공장비상계획실</v>
          </cell>
          <cell r="D2313" t="str">
            <v>5109140</v>
          </cell>
          <cell r="E2313" t="str">
            <v>감가상각비-공구기구(제조)</v>
          </cell>
          <cell r="F2313">
            <v>0</v>
          </cell>
          <cell r="G2313">
            <v>0</v>
          </cell>
          <cell r="H2313">
            <v>0</v>
          </cell>
          <cell r="I2313">
            <v>0</v>
          </cell>
          <cell r="J2313">
            <v>0</v>
          </cell>
          <cell r="K2313">
            <v>0</v>
          </cell>
          <cell r="L2313">
            <v>0</v>
          </cell>
          <cell r="M2313">
            <v>0</v>
          </cell>
          <cell r="N2313">
            <v>0</v>
          </cell>
          <cell r="O2313">
            <v>0</v>
          </cell>
          <cell r="P2313">
            <v>0</v>
          </cell>
          <cell r="Q2313">
            <v>0</v>
          </cell>
        </row>
        <row r="2314">
          <cell r="B2314" t="str">
            <v>천안공장비상계획실5109150</v>
          </cell>
          <cell r="C2314" t="str">
            <v>천안공장비상계획실</v>
          </cell>
          <cell r="D2314" t="str">
            <v>5109150</v>
          </cell>
          <cell r="E2314" t="str">
            <v>감가상각비-차량운반구(제조)</v>
          </cell>
          <cell r="F2314">
            <v>0</v>
          </cell>
          <cell r="G2314">
            <v>0</v>
          </cell>
          <cell r="H2314">
            <v>0</v>
          </cell>
          <cell r="I2314">
            <v>0</v>
          </cell>
          <cell r="J2314">
            <v>0</v>
          </cell>
          <cell r="K2314">
            <v>0</v>
          </cell>
          <cell r="L2314">
            <v>0</v>
          </cell>
          <cell r="M2314">
            <v>0</v>
          </cell>
          <cell r="N2314">
            <v>0</v>
          </cell>
          <cell r="O2314">
            <v>0</v>
          </cell>
          <cell r="P2314">
            <v>0</v>
          </cell>
          <cell r="Q2314">
            <v>0</v>
          </cell>
        </row>
        <row r="2315">
          <cell r="B2315" t="str">
            <v>천안공장비상계획실5109160</v>
          </cell>
          <cell r="C2315" t="str">
            <v>천안공장비상계획실</v>
          </cell>
          <cell r="D2315" t="str">
            <v>5109160</v>
          </cell>
          <cell r="E2315" t="str">
            <v/>
          </cell>
          <cell r="F2315">
            <v>0</v>
          </cell>
          <cell r="G2315">
            <v>0</v>
          </cell>
          <cell r="H2315">
            <v>0</v>
          </cell>
          <cell r="I2315">
            <v>0</v>
          </cell>
          <cell r="J2315">
            <v>0</v>
          </cell>
          <cell r="K2315">
            <v>0</v>
          </cell>
          <cell r="L2315">
            <v>0</v>
          </cell>
          <cell r="M2315">
            <v>0</v>
          </cell>
          <cell r="N2315">
            <v>0</v>
          </cell>
          <cell r="O2315">
            <v>0</v>
          </cell>
          <cell r="P2315">
            <v>0</v>
          </cell>
          <cell r="Q2315">
            <v>0</v>
          </cell>
        </row>
        <row r="2316">
          <cell r="B2316" t="str">
            <v>천안공장비상계획실5109170</v>
          </cell>
          <cell r="C2316" t="str">
            <v>천안공장비상계획실</v>
          </cell>
          <cell r="D2316" t="str">
            <v>5109170</v>
          </cell>
          <cell r="E2316" t="str">
            <v>감가상각비-산업재산권(제조)</v>
          </cell>
          <cell r="F2316">
            <v>0</v>
          </cell>
          <cell r="G2316">
            <v>0</v>
          </cell>
          <cell r="H2316">
            <v>0</v>
          </cell>
          <cell r="I2316">
            <v>0</v>
          </cell>
          <cell r="J2316">
            <v>0</v>
          </cell>
          <cell r="K2316">
            <v>0</v>
          </cell>
          <cell r="L2316">
            <v>0</v>
          </cell>
          <cell r="M2316">
            <v>0</v>
          </cell>
          <cell r="N2316">
            <v>0</v>
          </cell>
          <cell r="O2316">
            <v>0</v>
          </cell>
          <cell r="P2316">
            <v>0</v>
          </cell>
          <cell r="Q2316">
            <v>0</v>
          </cell>
        </row>
        <row r="2317">
          <cell r="B2317" t="str">
            <v>천안공장비상계획실5109180</v>
          </cell>
          <cell r="C2317" t="str">
            <v>천안공장비상계획실</v>
          </cell>
          <cell r="D2317" t="str">
            <v>5109180</v>
          </cell>
          <cell r="E2317" t="str">
            <v/>
          </cell>
          <cell r="F2317">
            <v>0</v>
          </cell>
          <cell r="G2317">
            <v>0</v>
          </cell>
          <cell r="H2317">
            <v>0</v>
          </cell>
          <cell r="I2317">
            <v>0</v>
          </cell>
          <cell r="J2317">
            <v>0</v>
          </cell>
          <cell r="K2317">
            <v>0</v>
          </cell>
          <cell r="L2317">
            <v>0</v>
          </cell>
          <cell r="M2317">
            <v>0</v>
          </cell>
          <cell r="N2317">
            <v>0</v>
          </cell>
          <cell r="O2317">
            <v>0</v>
          </cell>
          <cell r="P2317">
            <v>0</v>
          </cell>
          <cell r="Q2317">
            <v>0</v>
          </cell>
        </row>
        <row r="2318">
          <cell r="B2318" t="str">
            <v>천안공장비상계획실5109190</v>
          </cell>
          <cell r="C2318" t="str">
            <v>천안공장비상계획실</v>
          </cell>
          <cell r="D2318" t="str">
            <v>5109190</v>
          </cell>
          <cell r="E2318" t="str">
            <v/>
          </cell>
          <cell r="F2318">
            <v>0</v>
          </cell>
          <cell r="G2318">
            <v>0</v>
          </cell>
          <cell r="H2318">
            <v>0</v>
          </cell>
          <cell r="I2318">
            <v>0</v>
          </cell>
          <cell r="J2318">
            <v>0</v>
          </cell>
          <cell r="K2318">
            <v>0</v>
          </cell>
          <cell r="L2318">
            <v>0</v>
          </cell>
          <cell r="M2318">
            <v>0</v>
          </cell>
          <cell r="N2318">
            <v>0</v>
          </cell>
          <cell r="O2318">
            <v>0</v>
          </cell>
          <cell r="P2318">
            <v>0</v>
          </cell>
          <cell r="Q2318">
            <v>0</v>
          </cell>
        </row>
        <row r="2319">
          <cell r="B2319" t="str">
            <v>천안공장비상계획실5109210</v>
          </cell>
          <cell r="C2319" t="str">
            <v>천안공장비상계획실</v>
          </cell>
          <cell r="D2319" t="str">
            <v>5109210</v>
          </cell>
          <cell r="E2319" t="str">
            <v>감가상각비-임차자산개량(제조)</v>
          </cell>
          <cell r="F2319">
            <v>0</v>
          </cell>
          <cell r="G2319">
            <v>0</v>
          </cell>
          <cell r="H2319">
            <v>0</v>
          </cell>
          <cell r="I2319">
            <v>0</v>
          </cell>
          <cell r="J2319">
            <v>0</v>
          </cell>
          <cell r="K2319">
            <v>0</v>
          </cell>
          <cell r="L2319">
            <v>0</v>
          </cell>
          <cell r="M2319">
            <v>0</v>
          </cell>
          <cell r="N2319">
            <v>0</v>
          </cell>
          <cell r="O2319">
            <v>0</v>
          </cell>
          <cell r="P2319">
            <v>0</v>
          </cell>
          <cell r="Q2319">
            <v>0</v>
          </cell>
        </row>
        <row r="2320">
          <cell r="B2320" t="str">
            <v>천안공장비상계획실5109220</v>
          </cell>
          <cell r="C2320" t="str">
            <v>천안공장비상계획실</v>
          </cell>
          <cell r="D2320" t="str">
            <v>5109220</v>
          </cell>
          <cell r="E2320" t="str">
            <v>감가상각비-비품(제조)</v>
          </cell>
          <cell r="F2320">
            <v>0</v>
          </cell>
          <cell r="G2320">
            <v>0</v>
          </cell>
          <cell r="H2320">
            <v>0</v>
          </cell>
          <cell r="I2320">
            <v>0</v>
          </cell>
          <cell r="J2320">
            <v>0</v>
          </cell>
          <cell r="K2320">
            <v>0</v>
          </cell>
          <cell r="L2320">
            <v>0</v>
          </cell>
          <cell r="M2320">
            <v>0</v>
          </cell>
          <cell r="N2320">
            <v>0</v>
          </cell>
          <cell r="O2320">
            <v>0</v>
          </cell>
          <cell r="P2320">
            <v>0</v>
          </cell>
          <cell r="Q2320">
            <v>0</v>
          </cell>
        </row>
        <row r="2321">
          <cell r="B2321" t="str">
            <v>천안공장비상계획실5110110</v>
          </cell>
          <cell r="C2321" t="str">
            <v>천안공장비상계획실</v>
          </cell>
          <cell r="D2321" t="str">
            <v>5110110</v>
          </cell>
          <cell r="E2321" t="str">
            <v>수선비-건물(제조)</v>
          </cell>
          <cell r="F2321">
            <v>0</v>
          </cell>
          <cell r="G2321">
            <v>0</v>
          </cell>
          <cell r="H2321">
            <v>0</v>
          </cell>
          <cell r="I2321">
            <v>0</v>
          </cell>
          <cell r="J2321">
            <v>0</v>
          </cell>
          <cell r="K2321">
            <v>0</v>
          </cell>
          <cell r="L2321">
            <v>0</v>
          </cell>
          <cell r="M2321">
            <v>0</v>
          </cell>
          <cell r="N2321">
            <v>0</v>
          </cell>
          <cell r="O2321">
            <v>0</v>
          </cell>
          <cell r="P2321">
            <v>0</v>
          </cell>
          <cell r="Q2321">
            <v>0</v>
          </cell>
        </row>
        <row r="2322">
          <cell r="B2322" t="str">
            <v>천안공장비상계획실5110120</v>
          </cell>
          <cell r="C2322" t="str">
            <v>천안공장비상계획실</v>
          </cell>
          <cell r="D2322" t="str">
            <v>5110120</v>
          </cell>
          <cell r="E2322" t="str">
            <v>수선비-구축물(제조)</v>
          </cell>
          <cell r="F2322">
            <v>0</v>
          </cell>
          <cell r="G2322">
            <v>0</v>
          </cell>
          <cell r="H2322">
            <v>0</v>
          </cell>
          <cell r="I2322">
            <v>0</v>
          </cell>
          <cell r="J2322">
            <v>0</v>
          </cell>
          <cell r="K2322">
            <v>0</v>
          </cell>
          <cell r="L2322">
            <v>0</v>
          </cell>
          <cell r="M2322">
            <v>0</v>
          </cell>
          <cell r="N2322">
            <v>0</v>
          </cell>
          <cell r="O2322">
            <v>0</v>
          </cell>
          <cell r="P2322">
            <v>0</v>
          </cell>
          <cell r="Q2322">
            <v>0</v>
          </cell>
        </row>
        <row r="2323">
          <cell r="B2323" t="str">
            <v>천안공장비상계획실5110130</v>
          </cell>
          <cell r="C2323" t="str">
            <v>천안공장비상계획실</v>
          </cell>
          <cell r="D2323" t="str">
            <v>5110130</v>
          </cell>
          <cell r="E2323" t="str">
            <v>수선비-기계장치(제조)</v>
          </cell>
          <cell r="F2323">
            <v>0</v>
          </cell>
          <cell r="G2323">
            <v>0</v>
          </cell>
          <cell r="H2323">
            <v>0</v>
          </cell>
          <cell r="I2323">
            <v>0</v>
          </cell>
          <cell r="J2323">
            <v>0</v>
          </cell>
          <cell r="K2323">
            <v>0</v>
          </cell>
          <cell r="L2323">
            <v>0</v>
          </cell>
          <cell r="M2323">
            <v>0</v>
          </cell>
          <cell r="N2323">
            <v>0</v>
          </cell>
          <cell r="O2323">
            <v>0</v>
          </cell>
          <cell r="P2323">
            <v>0</v>
          </cell>
          <cell r="Q2323">
            <v>0</v>
          </cell>
        </row>
        <row r="2324">
          <cell r="B2324" t="str">
            <v>천안공장비상계획실5110140</v>
          </cell>
          <cell r="C2324" t="str">
            <v>천안공장비상계획실</v>
          </cell>
          <cell r="D2324" t="str">
            <v>5110140</v>
          </cell>
          <cell r="E2324" t="str">
            <v>수선비-공구기구비품(제조)</v>
          </cell>
          <cell r="F2324">
            <v>0</v>
          </cell>
          <cell r="G2324">
            <v>0</v>
          </cell>
          <cell r="H2324">
            <v>0</v>
          </cell>
          <cell r="I2324">
            <v>0</v>
          </cell>
          <cell r="J2324">
            <v>0</v>
          </cell>
          <cell r="K2324">
            <v>0</v>
          </cell>
          <cell r="L2324">
            <v>0</v>
          </cell>
          <cell r="M2324">
            <v>0</v>
          </cell>
          <cell r="N2324">
            <v>0</v>
          </cell>
          <cell r="O2324">
            <v>0</v>
          </cell>
          <cell r="P2324">
            <v>0</v>
          </cell>
          <cell r="Q2324">
            <v>0</v>
          </cell>
        </row>
        <row r="2325">
          <cell r="B2325" t="str">
            <v>천안공장비상계획실5110160</v>
          </cell>
          <cell r="C2325" t="str">
            <v>천안공장비상계획실</v>
          </cell>
          <cell r="D2325" t="str">
            <v>5110160</v>
          </cell>
          <cell r="E2325" t="str">
            <v>수선비-안전보건비_출고(제조)</v>
          </cell>
          <cell r="F2325">
            <v>0</v>
          </cell>
          <cell r="G2325">
            <v>0</v>
          </cell>
          <cell r="H2325">
            <v>0</v>
          </cell>
          <cell r="I2325">
            <v>0</v>
          </cell>
          <cell r="J2325">
            <v>0</v>
          </cell>
          <cell r="K2325">
            <v>0</v>
          </cell>
          <cell r="L2325">
            <v>0</v>
          </cell>
          <cell r="M2325">
            <v>0</v>
          </cell>
          <cell r="N2325">
            <v>0</v>
          </cell>
          <cell r="O2325">
            <v>0</v>
          </cell>
          <cell r="P2325">
            <v>0</v>
          </cell>
          <cell r="Q2325">
            <v>0</v>
          </cell>
        </row>
        <row r="2326">
          <cell r="B2326" t="str">
            <v>천안공장비상계획실5110150</v>
          </cell>
          <cell r="C2326" t="str">
            <v>천안공장비상계획실</v>
          </cell>
          <cell r="D2326">
            <v>5110150</v>
          </cell>
          <cell r="E2326" t="str">
            <v>수선비-안전보건비(제조)</v>
          </cell>
          <cell r="F2326">
            <v>0</v>
          </cell>
          <cell r="G2326">
            <v>0</v>
          </cell>
          <cell r="H2326">
            <v>0</v>
          </cell>
          <cell r="I2326">
            <v>0</v>
          </cell>
          <cell r="J2326">
            <v>0</v>
          </cell>
          <cell r="K2326">
            <v>0</v>
          </cell>
          <cell r="L2326">
            <v>0</v>
          </cell>
          <cell r="M2326">
            <v>0</v>
          </cell>
          <cell r="N2326">
            <v>0</v>
          </cell>
          <cell r="O2326">
            <v>0</v>
          </cell>
          <cell r="P2326">
            <v>0</v>
          </cell>
          <cell r="Q2326">
            <v>0</v>
          </cell>
        </row>
        <row r="2327">
          <cell r="B2327" t="str">
            <v>천안공장비상계획실5111110</v>
          </cell>
          <cell r="C2327" t="str">
            <v>천안공장비상계획실</v>
          </cell>
          <cell r="D2327" t="str">
            <v>5111110</v>
          </cell>
          <cell r="E2327" t="str">
            <v>보험료-건물(제조)</v>
          </cell>
          <cell r="F2327">
            <v>0</v>
          </cell>
          <cell r="G2327">
            <v>0</v>
          </cell>
          <cell r="H2327">
            <v>0</v>
          </cell>
          <cell r="I2327">
            <v>0</v>
          </cell>
          <cell r="J2327">
            <v>0</v>
          </cell>
          <cell r="K2327">
            <v>0</v>
          </cell>
          <cell r="L2327">
            <v>0</v>
          </cell>
          <cell r="M2327">
            <v>0</v>
          </cell>
          <cell r="N2327">
            <v>0</v>
          </cell>
          <cell r="O2327">
            <v>0</v>
          </cell>
          <cell r="P2327">
            <v>0</v>
          </cell>
          <cell r="Q2327">
            <v>0</v>
          </cell>
        </row>
        <row r="2328">
          <cell r="B2328" t="str">
            <v>천안공장비상계획실5111120</v>
          </cell>
          <cell r="C2328" t="str">
            <v>천안공장비상계획실</v>
          </cell>
          <cell r="D2328" t="str">
            <v>5111120</v>
          </cell>
          <cell r="E2328" t="str">
            <v>보험료-기계장치(제조)</v>
          </cell>
          <cell r="F2328">
            <v>0</v>
          </cell>
          <cell r="G2328">
            <v>0</v>
          </cell>
          <cell r="H2328">
            <v>0</v>
          </cell>
          <cell r="I2328">
            <v>0</v>
          </cell>
          <cell r="J2328">
            <v>0</v>
          </cell>
          <cell r="K2328">
            <v>0</v>
          </cell>
          <cell r="L2328">
            <v>0</v>
          </cell>
          <cell r="M2328">
            <v>0</v>
          </cell>
          <cell r="N2328">
            <v>0</v>
          </cell>
          <cell r="O2328">
            <v>0</v>
          </cell>
          <cell r="P2328">
            <v>0</v>
          </cell>
          <cell r="Q2328">
            <v>0</v>
          </cell>
        </row>
        <row r="2329">
          <cell r="B2329" t="str">
            <v>천안공장비상계획실5111130</v>
          </cell>
          <cell r="C2329" t="str">
            <v>천안공장비상계획실</v>
          </cell>
          <cell r="D2329" t="str">
            <v>5111130</v>
          </cell>
          <cell r="E2329" t="str">
            <v>보험료-재고품(제조)</v>
          </cell>
          <cell r="F2329">
            <v>0</v>
          </cell>
          <cell r="G2329">
            <v>0</v>
          </cell>
          <cell r="H2329">
            <v>0</v>
          </cell>
          <cell r="I2329">
            <v>0</v>
          </cell>
          <cell r="J2329">
            <v>0</v>
          </cell>
          <cell r="K2329">
            <v>0</v>
          </cell>
          <cell r="L2329">
            <v>0</v>
          </cell>
          <cell r="M2329">
            <v>0</v>
          </cell>
          <cell r="N2329">
            <v>0</v>
          </cell>
          <cell r="O2329">
            <v>0</v>
          </cell>
          <cell r="P2329">
            <v>0</v>
          </cell>
          <cell r="Q2329">
            <v>0</v>
          </cell>
        </row>
        <row r="2330">
          <cell r="B2330" t="str">
            <v>천안공장비상계획실5111140</v>
          </cell>
          <cell r="C2330" t="str">
            <v>천안공장비상계획실</v>
          </cell>
          <cell r="D2330" t="str">
            <v>5111140</v>
          </cell>
          <cell r="E2330" t="str">
            <v/>
          </cell>
          <cell r="F2330">
            <v>0</v>
          </cell>
          <cell r="G2330">
            <v>0</v>
          </cell>
          <cell r="H2330">
            <v>0</v>
          </cell>
          <cell r="I2330">
            <v>0</v>
          </cell>
          <cell r="J2330">
            <v>0</v>
          </cell>
          <cell r="K2330">
            <v>0</v>
          </cell>
          <cell r="L2330">
            <v>0</v>
          </cell>
          <cell r="M2330">
            <v>0</v>
          </cell>
          <cell r="N2330">
            <v>0</v>
          </cell>
          <cell r="O2330">
            <v>0</v>
          </cell>
          <cell r="P2330">
            <v>0</v>
          </cell>
          <cell r="Q2330">
            <v>0</v>
          </cell>
        </row>
        <row r="2331">
          <cell r="B2331" t="str">
            <v>천안공장비상계획실5111150</v>
          </cell>
          <cell r="C2331" t="str">
            <v>천안공장비상계획실</v>
          </cell>
          <cell r="D2331" t="str">
            <v>5111150</v>
          </cell>
          <cell r="E2331" t="str">
            <v/>
          </cell>
          <cell r="F2331">
            <v>0</v>
          </cell>
          <cell r="G2331">
            <v>0</v>
          </cell>
          <cell r="H2331">
            <v>0</v>
          </cell>
          <cell r="I2331">
            <v>0</v>
          </cell>
          <cell r="J2331">
            <v>0</v>
          </cell>
          <cell r="K2331">
            <v>0</v>
          </cell>
          <cell r="L2331">
            <v>0</v>
          </cell>
          <cell r="M2331">
            <v>0</v>
          </cell>
          <cell r="N2331">
            <v>0</v>
          </cell>
          <cell r="O2331">
            <v>0</v>
          </cell>
          <cell r="P2331">
            <v>0</v>
          </cell>
          <cell r="Q2331">
            <v>0</v>
          </cell>
        </row>
        <row r="2332">
          <cell r="B2332" t="str">
            <v>천안공장비상계획실5111160</v>
          </cell>
          <cell r="C2332" t="str">
            <v>천안공장비상계획실</v>
          </cell>
          <cell r="D2332" t="str">
            <v>5111160</v>
          </cell>
          <cell r="E2332" t="str">
            <v>보험료-제보험(제조)</v>
          </cell>
          <cell r="F2332">
            <v>0</v>
          </cell>
          <cell r="G2332">
            <v>0</v>
          </cell>
          <cell r="H2332">
            <v>0</v>
          </cell>
          <cell r="I2332">
            <v>0</v>
          </cell>
          <cell r="J2332">
            <v>0</v>
          </cell>
          <cell r="K2332">
            <v>0</v>
          </cell>
          <cell r="L2332">
            <v>0</v>
          </cell>
          <cell r="M2332">
            <v>0</v>
          </cell>
          <cell r="N2332">
            <v>0</v>
          </cell>
          <cell r="O2332">
            <v>0</v>
          </cell>
          <cell r="P2332">
            <v>0</v>
          </cell>
          <cell r="Q2332">
            <v>0</v>
          </cell>
        </row>
        <row r="2333">
          <cell r="B2333" t="str">
            <v>천안공장비상계획실5111141</v>
          </cell>
          <cell r="C2333" t="str">
            <v>천안공장비상계획실</v>
          </cell>
          <cell r="D2333" t="str">
            <v>5111141</v>
          </cell>
          <cell r="E2333" t="str">
            <v/>
          </cell>
          <cell r="F2333">
            <v>0</v>
          </cell>
          <cell r="G2333">
            <v>0</v>
          </cell>
          <cell r="H2333">
            <v>0</v>
          </cell>
          <cell r="I2333">
            <v>0</v>
          </cell>
          <cell r="J2333">
            <v>0</v>
          </cell>
          <cell r="K2333">
            <v>0</v>
          </cell>
          <cell r="L2333">
            <v>0</v>
          </cell>
          <cell r="M2333">
            <v>0</v>
          </cell>
          <cell r="N2333">
            <v>0</v>
          </cell>
          <cell r="O2333">
            <v>0</v>
          </cell>
          <cell r="P2333">
            <v>0</v>
          </cell>
          <cell r="Q2333">
            <v>0</v>
          </cell>
        </row>
        <row r="2334">
          <cell r="B2334" t="str">
            <v>천안공장비상계획실5112110</v>
          </cell>
          <cell r="C2334" t="str">
            <v>천안공장비상계획실</v>
          </cell>
          <cell r="D2334" t="str">
            <v>5112110</v>
          </cell>
          <cell r="E2334" t="str">
            <v>접대비-교제비(제조)</v>
          </cell>
          <cell r="F2334">
            <v>0</v>
          </cell>
          <cell r="G2334">
            <v>0</v>
          </cell>
          <cell r="H2334">
            <v>0</v>
          </cell>
          <cell r="I2334">
            <v>0</v>
          </cell>
          <cell r="J2334">
            <v>0</v>
          </cell>
          <cell r="K2334">
            <v>0</v>
          </cell>
          <cell r="L2334">
            <v>0</v>
          </cell>
          <cell r="M2334">
            <v>0</v>
          </cell>
          <cell r="N2334">
            <v>0</v>
          </cell>
          <cell r="O2334">
            <v>0</v>
          </cell>
          <cell r="P2334">
            <v>0</v>
          </cell>
          <cell r="Q2334">
            <v>0</v>
          </cell>
        </row>
        <row r="2335">
          <cell r="B2335" t="str">
            <v>천안공장비상계획실5112120</v>
          </cell>
          <cell r="C2335" t="str">
            <v>천안공장비상계획실</v>
          </cell>
          <cell r="D2335" t="str">
            <v>5112120</v>
          </cell>
          <cell r="E2335" t="str">
            <v>접대비-사외경조비(제조)</v>
          </cell>
          <cell r="F2335">
            <v>0</v>
          </cell>
          <cell r="G2335">
            <v>0</v>
          </cell>
          <cell r="H2335">
            <v>0</v>
          </cell>
          <cell r="I2335">
            <v>0</v>
          </cell>
          <cell r="J2335">
            <v>0</v>
          </cell>
          <cell r="K2335">
            <v>0</v>
          </cell>
          <cell r="L2335">
            <v>0</v>
          </cell>
          <cell r="M2335">
            <v>0</v>
          </cell>
          <cell r="N2335">
            <v>0</v>
          </cell>
          <cell r="O2335">
            <v>0</v>
          </cell>
          <cell r="P2335">
            <v>0</v>
          </cell>
          <cell r="Q2335">
            <v>0</v>
          </cell>
        </row>
        <row r="2336">
          <cell r="B2336" t="str">
            <v>천안공장비상계획실5113110</v>
          </cell>
          <cell r="C2336" t="str">
            <v>천안공장비상계획실</v>
          </cell>
          <cell r="D2336" t="str">
            <v>5113110</v>
          </cell>
          <cell r="E2336" t="str">
            <v>경상연구개발비-품질검정비(제조)</v>
          </cell>
          <cell r="F2336">
            <v>0</v>
          </cell>
          <cell r="G2336">
            <v>0</v>
          </cell>
          <cell r="H2336">
            <v>0</v>
          </cell>
          <cell r="I2336">
            <v>0</v>
          </cell>
          <cell r="J2336">
            <v>0</v>
          </cell>
          <cell r="K2336">
            <v>0</v>
          </cell>
          <cell r="L2336">
            <v>0</v>
          </cell>
          <cell r="M2336">
            <v>0</v>
          </cell>
          <cell r="N2336">
            <v>0</v>
          </cell>
          <cell r="O2336">
            <v>0</v>
          </cell>
          <cell r="P2336">
            <v>0</v>
          </cell>
          <cell r="Q2336">
            <v>0</v>
          </cell>
        </row>
        <row r="2337">
          <cell r="B2337" t="str">
            <v>천안공장비상계획실5113120</v>
          </cell>
          <cell r="C2337" t="str">
            <v>천안공장비상계획실</v>
          </cell>
          <cell r="D2337" t="str">
            <v>5113120</v>
          </cell>
          <cell r="E2337" t="str">
            <v/>
          </cell>
          <cell r="F2337">
            <v>0</v>
          </cell>
          <cell r="G2337">
            <v>0</v>
          </cell>
          <cell r="H2337">
            <v>0</v>
          </cell>
          <cell r="I2337">
            <v>0</v>
          </cell>
          <cell r="J2337">
            <v>0</v>
          </cell>
          <cell r="K2337">
            <v>0</v>
          </cell>
          <cell r="L2337">
            <v>0</v>
          </cell>
          <cell r="M2337">
            <v>0</v>
          </cell>
          <cell r="N2337">
            <v>0</v>
          </cell>
          <cell r="O2337">
            <v>0</v>
          </cell>
          <cell r="P2337">
            <v>0</v>
          </cell>
          <cell r="Q2337">
            <v>0</v>
          </cell>
        </row>
        <row r="2338">
          <cell r="B2338" t="str">
            <v>천안공장비상계획실5113130</v>
          </cell>
          <cell r="C2338" t="str">
            <v>천안공장비상계획실</v>
          </cell>
          <cell r="D2338" t="str">
            <v>5113130</v>
          </cell>
          <cell r="E2338" t="str">
            <v>경상연구개발비-실험재료비_출고(제조)</v>
          </cell>
          <cell r="F2338">
            <v>0</v>
          </cell>
          <cell r="G2338">
            <v>0</v>
          </cell>
          <cell r="H2338">
            <v>0</v>
          </cell>
          <cell r="I2338">
            <v>0</v>
          </cell>
          <cell r="J2338">
            <v>0</v>
          </cell>
          <cell r="K2338">
            <v>0</v>
          </cell>
          <cell r="L2338">
            <v>0</v>
          </cell>
          <cell r="M2338">
            <v>0</v>
          </cell>
          <cell r="N2338">
            <v>0</v>
          </cell>
          <cell r="O2338">
            <v>0</v>
          </cell>
          <cell r="P2338">
            <v>0</v>
          </cell>
          <cell r="Q2338">
            <v>0</v>
          </cell>
        </row>
        <row r="2339">
          <cell r="B2339" t="str">
            <v>천안공장비상계획실5113140</v>
          </cell>
          <cell r="C2339" t="str">
            <v>천안공장비상계획실</v>
          </cell>
          <cell r="D2339" t="str">
            <v>5113140</v>
          </cell>
          <cell r="E2339" t="str">
            <v>경상연구개발비-실험시약비_출고(제조)</v>
          </cell>
          <cell r="F2339">
            <v>0</v>
          </cell>
          <cell r="G2339">
            <v>0</v>
          </cell>
          <cell r="H2339">
            <v>0</v>
          </cell>
          <cell r="I2339">
            <v>0</v>
          </cell>
          <cell r="J2339">
            <v>0</v>
          </cell>
          <cell r="K2339">
            <v>0</v>
          </cell>
          <cell r="L2339">
            <v>0</v>
          </cell>
          <cell r="M2339">
            <v>0</v>
          </cell>
          <cell r="N2339">
            <v>0</v>
          </cell>
          <cell r="O2339">
            <v>0</v>
          </cell>
          <cell r="P2339">
            <v>0</v>
          </cell>
          <cell r="Q2339">
            <v>0</v>
          </cell>
        </row>
        <row r="2340">
          <cell r="B2340" t="str">
            <v>천안공장비상계획실5113150</v>
          </cell>
          <cell r="C2340" t="str">
            <v>천안공장비상계획실</v>
          </cell>
          <cell r="D2340" t="str">
            <v>5113150</v>
          </cell>
          <cell r="E2340" t="str">
            <v>경상연구개발비-외부실험비(제조)</v>
          </cell>
          <cell r="F2340">
            <v>0</v>
          </cell>
          <cell r="G2340">
            <v>0</v>
          </cell>
          <cell r="H2340">
            <v>0</v>
          </cell>
          <cell r="I2340">
            <v>0</v>
          </cell>
          <cell r="J2340">
            <v>0</v>
          </cell>
          <cell r="K2340">
            <v>0</v>
          </cell>
          <cell r="L2340">
            <v>0</v>
          </cell>
          <cell r="M2340">
            <v>0</v>
          </cell>
          <cell r="N2340">
            <v>0</v>
          </cell>
          <cell r="O2340">
            <v>0</v>
          </cell>
          <cell r="P2340">
            <v>0</v>
          </cell>
          <cell r="Q2340">
            <v>0</v>
          </cell>
        </row>
        <row r="2341">
          <cell r="B2341" t="str">
            <v>천안공장비상계획실5113170</v>
          </cell>
          <cell r="C2341" t="str">
            <v>천안공장비상계획실</v>
          </cell>
          <cell r="D2341" t="str">
            <v>5113170</v>
          </cell>
          <cell r="E2341" t="str">
            <v>경상연구개발비-실험시약비(제조)</v>
          </cell>
          <cell r="F2341">
            <v>0</v>
          </cell>
          <cell r="G2341">
            <v>0</v>
          </cell>
          <cell r="H2341">
            <v>0</v>
          </cell>
          <cell r="I2341">
            <v>0</v>
          </cell>
          <cell r="J2341">
            <v>0</v>
          </cell>
          <cell r="K2341">
            <v>0</v>
          </cell>
          <cell r="L2341">
            <v>0</v>
          </cell>
          <cell r="M2341">
            <v>0</v>
          </cell>
          <cell r="N2341">
            <v>0</v>
          </cell>
          <cell r="O2341">
            <v>0</v>
          </cell>
          <cell r="P2341">
            <v>0</v>
          </cell>
          <cell r="Q2341">
            <v>0</v>
          </cell>
        </row>
        <row r="2342">
          <cell r="B2342" t="str">
            <v>천안공장비상계획실5113210</v>
          </cell>
          <cell r="C2342" t="str">
            <v>천안공장비상계획실</v>
          </cell>
          <cell r="D2342" t="str">
            <v>5113210</v>
          </cell>
          <cell r="E2342" t="str">
            <v>경상연구개발비-품질검정비_출고(제조)</v>
          </cell>
          <cell r="F2342">
            <v>0</v>
          </cell>
          <cell r="G2342">
            <v>0</v>
          </cell>
          <cell r="H2342">
            <v>0</v>
          </cell>
          <cell r="I2342">
            <v>0</v>
          </cell>
          <cell r="J2342">
            <v>0</v>
          </cell>
          <cell r="K2342">
            <v>0</v>
          </cell>
          <cell r="L2342">
            <v>0</v>
          </cell>
          <cell r="M2342">
            <v>0</v>
          </cell>
          <cell r="N2342">
            <v>0</v>
          </cell>
          <cell r="O2342">
            <v>0</v>
          </cell>
          <cell r="P2342">
            <v>0</v>
          </cell>
          <cell r="Q2342">
            <v>0</v>
          </cell>
        </row>
        <row r="2343">
          <cell r="B2343" t="str">
            <v>천안공장비상계획실5113160</v>
          </cell>
          <cell r="C2343" t="str">
            <v>천안공장비상계획실</v>
          </cell>
          <cell r="D2343" t="str">
            <v>5113160</v>
          </cell>
          <cell r="E2343" t="str">
            <v>경상연구개발비-실험재료비(제조)</v>
          </cell>
          <cell r="F2343">
            <v>0</v>
          </cell>
          <cell r="G2343">
            <v>0</v>
          </cell>
          <cell r="H2343">
            <v>0</v>
          </cell>
          <cell r="I2343">
            <v>0</v>
          </cell>
          <cell r="J2343">
            <v>0</v>
          </cell>
          <cell r="K2343">
            <v>0</v>
          </cell>
          <cell r="L2343">
            <v>0</v>
          </cell>
          <cell r="M2343">
            <v>0</v>
          </cell>
          <cell r="N2343">
            <v>0</v>
          </cell>
          <cell r="O2343">
            <v>0</v>
          </cell>
          <cell r="P2343">
            <v>0</v>
          </cell>
          <cell r="Q2343">
            <v>0</v>
          </cell>
        </row>
        <row r="2344">
          <cell r="B2344" t="str">
            <v>천안공장비상계획실5115110</v>
          </cell>
          <cell r="C2344" t="str">
            <v>천안공장비상계획실</v>
          </cell>
          <cell r="D2344" t="str">
            <v>5115110</v>
          </cell>
          <cell r="E2344" t="str">
            <v>운반비-운임(제조)</v>
          </cell>
          <cell r="F2344">
            <v>0</v>
          </cell>
          <cell r="G2344">
            <v>0</v>
          </cell>
          <cell r="H2344">
            <v>0</v>
          </cell>
          <cell r="I2344">
            <v>0</v>
          </cell>
          <cell r="J2344">
            <v>0</v>
          </cell>
          <cell r="K2344">
            <v>0</v>
          </cell>
          <cell r="L2344">
            <v>0</v>
          </cell>
          <cell r="M2344">
            <v>0</v>
          </cell>
          <cell r="N2344">
            <v>0</v>
          </cell>
          <cell r="O2344">
            <v>0</v>
          </cell>
          <cell r="P2344">
            <v>0</v>
          </cell>
          <cell r="Q2344">
            <v>0</v>
          </cell>
        </row>
        <row r="2345">
          <cell r="B2345" t="str">
            <v>천안공장비상계획실5116110</v>
          </cell>
          <cell r="C2345" t="str">
            <v>천안공장비상계획실</v>
          </cell>
          <cell r="D2345" t="str">
            <v>5116110</v>
          </cell>
          <cell r="E2345" t="str">
            <v/>
          </cell>
          <cell r="F2345">
            <v>0</v>
          </cell>
          <cell r="G2345">
            <v>0</v>
          </cell>
          <cell r="H2345">
            <v>0</v>
          </cell>
          <cell r="I2345">
            <v>0</v>
          </cell>
          <cell r="J2345">
            <v>0</v>
          </cell>
          <cell r="K2345">
            <v>0</v>
          </cell>
          <cell r="L2345">
            <v>0</v>
          </cell>
          <cell r="M2345">
            <v>0</v>
          </cell>
          <cell r="N2345">
            <v>0</v>
          </cell>
          <cell r="O2345">
            <v>0</v>
          </cell>
          <cell r="P2345">
            <v>0</v>
          </cell>
          <cell r="Q2345">
            <v>0</v>
          </cell>
        </row>
        <row r="2346">
          <cell r="B2346" t="str">
            <v>천안공장비상계획실5116120</v>
          </cell>
          <cell r="C2346" t="str">
            <v>천안공장비상계획실</v>
          </cell>
          <cell r="D2346" t="str">
            <v>5116120</v>
          </cell>
          <cell r="E2346" t="str">
            <v/>
          </cell>
          <cell r="F2346">
            <v>0</v>
          </cell>
          <cell r="G2346">
            <v>0</v>
          </cell>
          <cell r="H2346">
            <v>0</v>
          </cell>
          <cell r="I2346">
            <v>0</v>
          </cell>
          <cell r="J2346">
            <v>0</v>
          </cell>
          <cell r="K2346">
            <v>0</v>
          </cell>
          <cell r="L2346">
            <v>0</v>
          </cell>
          <cell r="M2346">
            <v>0</v>
          </cell>
          <cell r="N2346">
            <v>0</v>
          </cell>
          <cell r="O2346">
            <v>0</v>
          </cell>
          <cell r="P2346">
            <v>0</v>
          </cell>
          <cell r="Q2346">
            <v>0</v>
          </cell>
        </row>
        <row r="2347">
          <cell r="B2347" t="str">
            <v>천안공장비상계획실5116130</v>
          </cell>
          <cell r="C2347" t="str">
            <v>천안공장비상계획실</v>
          </cell>
          <cell r="D2347" t="str">
            <v>5116130</v>
          </cell>
          <cell r="E2347" t="str">
            <v>차량비-유류비(제조)</v>
          </cell>
          <cell r="F2347">
            <v>0</v>
          </cell>
          <cell r="G2347">
            <v>0</v>
          </cell>
          <cell r="H2347">
            <v>0</v>
          </cell>
          <cell r="I2347">
            <v>0</v>
          </cell>
          <cell r="J2347">
            <v>0</v>
          </cell>
          <cell r="K2347">
            <v>0</v>
          </cell>
          <cell r="L2347">
            <v>0</v>
          </cell>
          <cell r="M2347">
            <v>0</v>
          </cell>
          <cell r="N2347">
            <v>0</v>
          </cell>
          <cell r="O2347">
            <v>0</v>
          </cell>
          <cell r="P2347">
            <v>0</v>
          </cell>
          <cell r="Q2347">
            <v>0</v>
          </cell>
        </row>
        <row r="2348">
          <cell r="B2348" t="str">
            <v>천안공장비상계획실5116140</v>
          </cell>
          <cell r="C2348" t="str">
            <v>천안공장비상계획실</v>
          </cell>
          <cell r="D2348" t="str">
            <v>5116140</v>
          </cell>
          <cell r="E2348" t="str">
            <v/>
          </cell>
          <cell r="F2348">
            <v>0</v>
          </cell>
          <cell r="G2348">
            <v>0</v>
          </cell>
          <cell r="H2348">
            <v>0</v>
          </cell>
          <cell r="I2348">
            <v>0</v>
          </cell>
          <cell r="J2348">
            <v>0</v>
          </cell>
          <cell r="K2348">
            <v>0</v>
          </cell>
          <cell r="L2348">
            <v>0</v>
          </cell>
          <cell r="M2348">
            <v>0</v>
          </cell>
          <cell r="N2348">
            <v>0</v>
          </cell>
          <cell r="O2348">
            <v>0</v>
          </cell>
          <cell r="P2348">
            <v>0</v>
          </cell>
          <cell r="Q2348">
            <v>0</v>
          </cell>
        </row>
        <row r="2349">
          <cell r="B2349" t="str">
            <v>천안공장비상계획실5116150</v>
          </cell>
          <cell r="C2349" t="str">
            <v>천안공장비상계획실</v>
          </cell>
          <cell r="D2349" t="str">
            <v>5116150</v>
          </cell>
          <cell r="E2349" t="str">
            <v>차량비-주행주차비(제조)</v>
          </cell>
          <cell r="F2349">
            <v>0</v>
          </cell>
          <cell r="G2349">
            <v>0</v>
          </cell>
          <cell r="H2349">
            <v>0</v>
          </cell>
          <cell r="I2349">
            <v>0</v>
          </cell>
          <cell r="J2349">
            <v>0</v>
          </cell>
          <cell r="K2349">
            <v>0</v>
          </cell>
          <cell r="L2349">
            <v>0</v>
          </cell>
          <cell r="M2349">
            <v>0</v>
          </cell>
          <cell r="N2349">
            <v>0</v>
          </cell>
          <cell r="O2349">
            <v>0</v>
          </cell>
          <cell r="P2349">
            <v>0</v>
          </cell>
          <cell r="Q2349">
            <v>0</v>
          </cell>
        </row>
        <row r="2350">
          <cell r="B2350" t="str">
            <v>천안공장비상계획실5116160</v>
          </cell>
          <cell r="C2350" t="str">
            <v>천안공장비상계획실</v>
          </cell>
          <cell r="D2350" t="str">
            <v>5116160</v>
          </cell>
          <cell r="E2350" t="str">
            <v/>
          </cell>
          <cell r="F2350">
            <v>0</v>
          </cell>
          <cell r="G2350">
            <v>0</v>
          </cell>
          <cell r="H2350">
            <v>0</v>
          </cell>
          <cell r="I2350">
            <v>0</v>
          </cell>
          <cell r="J2350">
            <v>0</v>
          </cell>
          <cell r="K2350">
            <v>0</v>
          </cell>
          <cell r="L2350">
            <v>0</v>
          </cell>
          <cell r="M2350">
            <v>0</v>
          </cell>
          <cell r="N2350">
            <v>0</v>
          </cell>
          <cell r="O2350">
            <v>0</v>
          </cell>
          <cell r="P2350">
            <v>0</v>
          </cell>
          <cell r="Q2350">
            <v>0</v>
          </cell>
        </row>
        <row r="2351">
          <cell r="B2351" t="str">
            <v>천안공장비상계획실5116111</v>
          </cell>
          <cell r="C2351" t="str">
            <v>천안공장비상계획실</v>
          </cell>
          <cell r="D2351" t="str">
            <v>5116111</v>
          </cell>
          <cell r="E2351" t="str">
            <v>차량비-관리비(제조)</v>
          </cell>
          <cell r="F2351">
            <v>0</v>
          </cell>
          <cell r="G2351">
            <v>0</v>
          </cell>
          <cell r="H2351">
            <v>0</v>
          </cell>
          <cell r="I2351">
            <v>0</v>
          </cell>
          <cell r="J2351">
            <v>0</v>
          </cell>
          <cell r="K2351">
            <v>0</v>
          </cell>
          <cell r="L2351">
            <v>0</v>
          </cell>
          <cell r="M2351">
            <v>0</v>
          </cell>
          <cell r="N2351">
            <v>0</v>
          </cell>
          <cell r="O2351">
            <v>0</v>
          </cell>
          <cell r="P2351">
            <v>0</v>
          </cell>
          <cell r="Q2351">
            <v>0</v>
          </cell>
        </row>
        <row r="2352">
          <cell r="B2352" t="str">
            <v>천안공장비상계획실5117110</v>
          </cell>
          <cell r="C2352" t="str">
            <v>천안공장비상계획실</v>
          </cell>
          <cell r="D2352" t="str">
            <v>5117110</v>
          </cell>
          <cell r="E2352" t="str">
            <v>홍보비-홍보비(제조)</v>
          </cell>
          <cell r="F2352">
            <v>0</v>
          </cell>
          <cell r="G2352">
            <v>0</v>
          </cell>
          <cell r="H2352">
            <v>0</v>
          </cell>
          <cell r="I2352">
            <v>0</v>
          </cell>
          <cell r="J2352">
            <v>0</v>
          </cell>
          <cell r="K2352">
            <v>0</v>
          </cell>
          <cell r="L2352">
            <v>0</v>
          </cell>
          <cell r="M2352">
            <v>0</v>
          </cell>
          <cell r="N2352">
            <v>0</v>
          </cell>
          <cell r="O2352">
            <v>0</v>
          </cell>
          <cell r="P2352">
            <v>0</v>
          </cell>
          <cell r="Q2352">
            <v>0</v>
          </cell>
        </row>
        <row r="2353">
          <cell r="B2353" t="str">
            <v>천안공장비상계획실5118110</v>
          </cell>
          <cell r="C2353" t="str">
            <v>천안공장비상계획실</v>
          </cell>
          <cell r="D2353" t="str">
            <v>5118110</v>
          </cell>
          <cell r="E2353" t="str">
            <v/>
          </cell>
          <cell r="F2353">
            <v>0</v>
          </cell>
          <cell r="G2353">
            <v>0</v>
          </cell>
          <cell r="H2353">
            <v>0</v>
          </cell>
          <cell r="I2353">
            <v>0</v>
          </cell>
          <cell r="J2353">
            <v>0</v>
          </cell>
          <cell r="K2353">
            <v>0</v>
          </cell>
          <cell r="L2353">
            <v>0</v>
          </cell>
          <cell r="M2353">
            <v>0</v>
          </cell>
          <cell r="N2353">
            <v>0</v>
          </cell>
          <cell r="O2353">
            <v>0</v>
          </cell>
          <cell r="P2353">
            <v>0</v>
          </cell>
          <cell r="Q2353">
            <v>0</v>
          </cell>
        </row>
        <row r="2354">
          <cell r="B2354" t="str">
            <v>천안공장비상계획실5118120</v>
          </cell>
          <cell r="C2354" t="str">
            <v>천안공장비상계획실</v>
          </cell>
          <cell r="D2354" t="str">
            <v>5118120</v>
          </cell>
          <cell r="E2354" t="str">
            <v/>
          </cell>
          <cell r="F2354">
            <v>0</v>
          </cell>
          <cell r="G2354">
            <v>0</v>
          </cell>
          <cell r="H2354">
            <v>0</v>
          </cell>
          <cell r="I2354">
            <v>0</v>
          </cell>
          <cell r="J2354">
            <v>0</v>
          </cell>
          <cell r="K2354">
            <v>0</v>
          </cell>
          <cell r="L2354">
            <v>0</v>
          </cell>
          <cell r="M2354">
            <v>0</v>
          </cell>
          <cell r="N2354">
            <v>0</v>
          </cell>
          <cell r="O2354">
            <v>0</v>
          </cell>
          <cell r="P2354">
            <v>0</v>
          </cell>
          <cell r="Q2354">
            <v>0</v>
          </cell>
        </row>
        <row r="2355">
          <cell r="B2355" t="str">
            <v>천안공장비상계획실5118130</v>
          </cell>
          <cell r="C2355" t="str">
            <v>천안공장비상계획실</v>
          </cell>
          <cell r="D2355" t="str">
            <v>5118130</v>
          </cell>
          <cell r="E2355" t="str">
            <v>교육훈련비-사외교육훈련비(제조)</v>
          </cell>
          <cell r="F2355">
            <v>0</v>
          </cell>
          <cell r="G2355">
            <v>0</v>
          </cell>
          <cell r="H2355">
            <v>0</v>
          </cell>
          <cell r="I2355">
            <v>0</v>
          </cell>
          <cell r="J2355">
            <v>0</v>
          </cell>
          <cell r="K2355">
            <v>0</v>
          </cell>
          <cell r="L2355">
            <v>0</v>
          </cell>
          <cell r="M2355">
            <v>0</v>
          </cell>
          <cell r="N2355">
            <v>0</v>
          </cell>
          <cell r="O2355">
            <v>0</v>
          </cell>
          <cell r="P2355">
            <v>0</v>
          </cell>
          <cell r="Q2355">
            <v>0</v>
          </cell>
        </row>
        <row r="2356">
          <cell r="B2356" t="str">
            <v>천안공장비상계획실5118140</v>
          </cell>
          <cell r="C2356" t="str">
            <v>천안공장비상계획실</v>
          </cell>
          <cell r="D2356" t="str">
            <v>5118140</v>
          </cell>
          <cell r="E2356" t="str">
            <v/>
          </cell>
          <cell r="F2356">
            <v>0</v>
          </cell>
          <cell r="G2356">
            <v>0</v>
          </cell>
          <cell r="H2356">
            <v>0</v>
          </cell>
          <cell r="I2356">
            <v>0</v>
          </cell>
          <cell r="J2356">
            <v>0</v>
          </cell>
          <cell r="K2356">
            <v>0</v>
          </cell>
          <cell r="L2356">
            <v>0</v>
          </cell>
          <cell r="M2356">
            <v>0</v>
          </cell>
          <cell r="N2356">
            <v>0</v>
          </cell>
          <cell r="O2356">
            <v>0</v>
          </cell>
          <cell r="P2356">
            <v>0</v>
          </cell>
          <cell r="Q2356">
            <v>0</v>
          </cell>
        </row>
        <row r="2357">
          <cell r="B2357" t="str">
            <v>천안공장비상계획실5118150</v>
          </cell>
          <cell r="C2357" t="str">
            <v>천안공장비상계획실</v>
          </cell>
          <cell r="D2357" t="str">
            <v>5118150</v>
          </cell>
          <cell r="E2357" t="str">
            <v/>
          </cell>
          <cell r="F2357">
            <v>0</v>
          </cell>
          <cell r="G2357">
            <v>0</v>
          </cell>
          <cell r="H2357">
            <v>0</v>
          </cell>
          <cell r="I2357">
            <v>0</v>
          </cell>
          <cell r="J2357">
            <v>0</v>
          </cell>
          <cell r="K2357">
            <v>0</v>
          </cell>
          <cell r="L2357">
            <v>0</v>
          </cell>
          <cell r="M2357">
            <v>0</v>
          </cell>
          <cell r="N2357">
            <v>0</v>
          </cell>
          <cell r="O2357">
            <v>0</v>
          </cell>
          <cell r="P2357">
            <v>0</v>
          </cell>
          <cell r="Q2357">
            <v>0</v>
          </cell>
        </row>
        <row r="2358">
          <cell r="B2358" t="str">
            <v>천안공장비상계획실5130110</v>
          </cell>
          <cell r="C2358" t="str">
            <v>천안공장비상계획실</v>
          </cell>
          <cell r="D2358" t="str">
            <v>5130110</v>
          </cell>
          <cell r="E2358" t="str">
            <v/>
          </cell>
          <cell r="F2358">
            <v>0</v>
          </cell>
          <cell r="G2358">
            <v>0</v>
          </cell>
          <cell r="H2358">
            <v>0</v>
          </cell>
          <cell r="I2358">
            <v>0</v>
          </cell>
          <cell r="J2358">
            <v>0</v>
          </cell>
          <cell r="K2358">
            <v>0</v>
          </cell>
          <cell r="L2358">
            <v>0</v>
          </cell>
          <cell r="M2358">
            <v>0</v>
          </cell>
          <cell r="N2358">
            <v>0</v>
          </cell>
          <cell r="O2358">
            <v>0</v>
          </cell>
          <cell r="P2358">
            <v>0</v>
          </cell>
          <cell r="Q2358">
            <v>0</v>
          </cell>
        </row>
        <row r="2359">
          <cell r="B2359" t="str">
            <v>천안공장비상계획실5130120</v>
          </cell>
          <cell r="C2359" t="str">
            <v>천안공장비상계획실</v>
          </cell>
          <cell r="D2359" t="str">
            <v>5130120</v>
          </cell>
          <cell r="E2359" t="str">
            <v>사업진행비-사업진행비(제조)</v>
          </cell>
          <cell r="F2359">
            <v>0</v>
          </cell>
          <cell r="G2359">
            <v>0</v>
          </cell>
          <cell r="H2359">
            <v>0</v>
          </cell>
          <cell r="I2359">
            <v>0</v>
          </cell>
          <cell r="J2359">
            <v>0</v>
          </cell>
          <cell r="K2359">
            <v>0</v>
          </cell>
          <cell r="L2359">
            <v>0</v>
          </cell>
          <cell r="M2359">
            <v>0</v>
          </cell>
          <cell r="N2359">
            <v>0</v>
          </cell>
          <cell r="O2359">
            <v>0</v>
          </cell>
          <cell r="P2359">
            <v>0</v>
          </cell>
          <cell r="Q2359">
            <v>0</v>
          </cell>
        </row>
        <row r="2360">
          <cell r="B2360" t="str">
            <v>천안공장비상계획실5119110</v>
          </cell>
          <cell r="C2360" t="str">
            <v>천안공장비상계획실</v>
          </cell>
          <cell r="D2360" t="str">
            <v>5119110</v>
          </cell>
          <cell r="E2360" t="str">
            <v>도서문구비-도서비(제조)</v>
          </cell>
          <cell r="F2360">
            <v>0</v>
          </cell>
          <cell r="G2360">
            <v>0</v>
          </cell>
          <cell r="H2360">
            <v>0</v>
          </cell>
          <cell r="I2360">
            <v>0</v>
          </cell>
          <cell r="J2360">
            <v>0</v>
          </cell>
          <cell r="K2360">
            <v>0</v>
          </cell>
          <cell r="L2360">
            <v>0</v>
          </cell>
          <cell r="M2360">
            <v>0</v>
          </cell>
          <cell r="N2360">
            <v>0</v>
          </cell>
          <cell r="O2360">
            <v>0</v>
          </cell>
          <cell r="P2360">
            <v>0</v>
          </cell>
          <cell r="Q2360">
            <v>0</v>
          </cell>
        </row>
        <row r="2361">
          <cell r="B2361" t="str">
            <v>천안공장비상계획실5119120</v>
          </cell>
          <cell r="C2361" t="str">
            <v>천안공장비상계획실</v>
          </cell>
          <cell r="D2361" t="str">
            <v>5119120</v>
          </cell>
          <cell r="E2361" t="str">
            <v/>
          </cell>
          <cell r="F2361">
            <v>0</v>
          </cell>
          <cell r="G2361">
            <v>0</v>
          </cell>
          <cell r="H2361">
            <v>0</v>
          </cell>
          <cell r="I2361">
            <v>0</v>
          </cell>
          <cell r="J2361">
            <v>0</v>
          </cell>
          <cell r="K2361">
            <v>0</v>
          </cell>
          <cell r="L2361">
            <v>0</v>
          </cell>
          <cell r="M2361">
            <v>0</v>
          </cell>
          <cell r="N2361">
            <v>0</v>
          </cell>
          <cell r="O2361">
            <v>0</v>
          </cell>
          <cell r="P2361">
            <v>0</v>
          </cell>
          <cell r="Q2361">
            <v>0</v>
          </cell>
        </row>
        <row r="2362">
          <cell r="B2362" t="str">
            <v>천안공장비상계획실5119130</v>
          </cell>
          <cell r="C2362" t="str">
            <v>천안공장비상계획실</v>
          </cell>
          <cell r="D2362" t="str">
            <v>5119130</v>
          </cell>
          <cell r="E2362" t="str">
            <v/>
          </cell>
          <cell r="F2362">
            <v>0</v>
          </cell>
          <cell r="G2362">
            <v>0</v>
          </cell>
          <cell r="H2362">
            <v>0</v>
          </cell>
          <cell r="I2362">
            <v>0</v>
          </cell>
          <cell r="J2362">
            <v>0</v>
          </cell>
          <cell r="K2362">
            <v>0</v>
          </cell>
          <cell r="L2362">
            <v>0</v>
          </cell>
          <cell r="M2362">
            <v>0</v>
          </cell>
          <cell r="N2362">
            <v>0</v>
          </cell>
          <cell r="O2362">
            <v>0</v>
          </cell>
          <cell r="P2362">
            <v>0</v>
          </cell>
          <cell r="Q2362">
            <v>0</v>
          </cell>
        </row>
        <row r="2363">
          <cell r="B2363" t="str">
            <v>천안공장비상계획실5119140</v>
          </cell>
          <cell r="C2363" t="str">
            <v>천안공장비상계획실</v>
          </cell>
          <cell r="D2363" t="str">
            <v>5119140</v>
          </cell>
          <cell r="E2363" t="str">
            <v/>
          </cell>
          <cell r="F2363">
            <v>0</v>
          </cell>
          <cell r="G2363">
            <v>0</v>
          </cell>
          <cell r="H2363">
            <v>0</v>
          </cell>
          <cell r="I2363">
            <v>0</v>
          </cell>
          <cell r="J2363">
            <v>0</v>
          </cell>
          <cell r="K2363">
            <v>0</v>
          </cell>
          <cell r="L2363">
            <v>0</v>
          </cell>
          <cell r="M2363">
            <v>0</v>
          </cell>
          <cell r="N2363">
            <v>0</v>
          </cell>
          <cell r="O2363">
            <v>0</v>
          </cell>
          <cell r="P2363">
            <v>0</v>
          </cell>
          <cell r="Q2363">
            <v>0</v>
          </cell>
        </row>
        <row r="2364">
          <cell r="B2364" t="str">
            <v>천안공장비상계획실5119150</v>
          </cell>
          <cell r="C2364" t="str">
            <v>천안공장비상계획실</v>
          </cell>
          <cell r="D2364" t="str">
            <v>5119150</v>
          </cell>
          <cell r="E2364" t="str">
            <v>도서문구비-사무용품비(제조)</v>
          </cell>
          <cell r="F2364">
            <v>0</v>
          </cell>
          <cell r="G2364">
            <v>0</v>
          </cell>
          <cell r="H2364">
            <v>0</v>
          </cell>
          <cell r="I2364">
            <v>0</v>
          </cell>
          <cell r="J2364">
            <v>0</v>
          </cell>
          <cell r="K2364">
            <v>0</v>
          </cell>
          <cell r="L2364">
            <v>0</v>
          </cell>
          <cell r="M2364">
            <v>0</v>
          </cell>
          <cell r="N2364">
            <v>0</v>
          </cell>
          <cell r="O2364">
            <v>0</v>
          </cell>
          <cell r="P2364">
            <v>0</v>
          </cell>
          <cell r="Q2364">
            <v>0</v>
          </cell>
        </row>
        <row r="2365">
          <cell r="B2365" t="str">
            <v>천안공장비상계획실5119160</v>
          </cell>
          <cell r="C2365" t="str">
            <v>천안공장비상계획실</v>
          </cell>
          <cell r="D2365" t="str">
            <v>5119160</v>
          </cell>
          <cell r="E2365" t="str">
            <v/>
          </cell>
          <cell r="F2365">
            <v>0</v>
          </cell>
          <cell r="G2365">
            <v>0</v>
          </cell>
          <cell r="H2365">
            <v>0</v>
          </cell>
          <cell r="I2365">
            <v>0</v>
          </cell>
          <cell r="J2365">
            <v>0</v>
          </cell>
          <cell r="K2365">
            <v>0</v>
          </cell>
          <cell r="L2365">
            <v>0</v>
          </cell>
          <cell r="M2365">
            <v>0</v>
          </cell>
          <cell r="N2365">
            <v>0</v>
          </cell>
          <cell r="O2365">
            <v>0</v>
          </cell>
          <cell r="P2365">
            <v>0</v>
          </cell>
          <cell r="Q2365">
            <v>0</v>
          </cell>
        </row>
        <row r="2366">
          <cell r="B2366" t="str">
            <v>천안공장비상계획실5119121</v>
          </cell>
          <cell r="C2366" t="str">
            <v>천안공장비상계획실</v>
          </cell>
          <cell r="D2366" t="str">
            <v>5119121</v>
          </cell>
          <cell r="E2366" t="str">
            <v>도서문구비-정기구독료(제조)</v>
          </cell>
          <cell r="F2366">
            <v>0</v>
          </cell>
          <cell r="G2366">
            <v>0</v>
          </cell>
          <cell r="H2366">
            <v>0</v>
          </cell>
          <cell r="I2366">
            <v>0</v>
          </cell>
          <cell r="J2366">
            <v>0</v>
          </cell>
          <cell r="K2366">
            <v>0</v>
          </cell>
          <cell r="L2366">
            <v>0</v>
          </cell>
          <cell r="M2366">
            <v>0</v>
          </cell>
          <cell r="N2366">
            <v>0</v>
          </cell>
          <cell r="O2366">
            <v>0</v>
          </cell>
          <cell r="P2366">
            <v>0</v>
          </cell>
          <cell r="Q2366">
            <v>0</v>
          </cell>
        </row>
        <row r="2367">
          <cell r="B2367" t="str">
            <v>천안공장비상계획실5119151</v>
          </cell>
          <cell r="C2367" t="str">
            <v>천안공장비상계획실</v>
          </cell>
          <cell r="D2367" t="str">
            <v>5119151</v>
          </cell>
          <cell r="E2367" t="str">
            <v>도서문구비-사무용품비_출고(제조)</v>
          </cell>
          <cell r="F2367">
            <v>0</v>
          </cell>
          <cell r="G2367">
            <v>0</v>
          </cell>
          <cell r="H2367">
            <v>0</v>
          </cell>
          <cell r="I2367">
            <v>0</v>
          </cell>
          <cell r="J2367">
            <v>0</v>
          </cell>
          <cell r="K2367">
            <v>0</v>
          </cell>
          <cell r="L2367">
            <v>0</v>
          </cell>
          <cell r="M2367">
            <v>0</v>
          </cell>
          <cell r="N2367">
            <v>0</v>
          </cell>
          <cell r="O2367">
            <v>0</v>
          </cell>
          <cell r="P2367">
            <v>0</v>
          </cell>
          <cell r="Q2367">
            <v>0</v>
          </cell>
        </row>
        <row r="2368">
          <cell r="B2368" t="str">
            <v>천안공장비상계획실5120110</v>
          </cell>
          <cell r="C2368" t="str">
            <v>천안공장비상계획실</v>
          </cell>
          <cell r="D2368" t="str">
            <v>5120110</v>
          </cell>
          <cell r="E2368" t="str">
            <v>소모품비-소모성기구비(제조)</v>
          </cell>
          <cell r="F2368">
            <v>0</v>
          </cell>
          <cell r="G2368">
            <v>0</v>
          </cell>
          <cell r="H2368">
            <v>0</v>
          </cell>
          <cell r="I2368">
            <v>0</v>
          </cell>
          <cell r="J2368">
            <v>0</v>
          </cell>
          <cell r="K2368">
            <v>0</v>
          </cell>
          <cell r="L2368">
            <v>0</v>
          </cell>
          <cell r="M2368">
            <v>0</v>
          </cell>
          <cell r="N2368">
            <v>0</v>
          </cell>
          <cell r="O2368">
            <v>0</v>
          </cell>
          <cell r="P2368">
            <v>0</v>
          </cell>
          <cell r="Q2368">
            <v>0</v>
          </cell>
        </row>
        <row r="2369">
          <cell r="B2369" t="str">
            <v>천안공장비상계획실5120140</v>
          </cell>
          <cell r="C2369" t="str">
            <v>천안공장비상계획실</v>
          </cell>
          <cell r="D2369" t="str">
            <v>5120140</v>
          </cell>
          <cell r="E2369" t="str">
            <v>소모품비-소모성소모품비(제조)</v>
          </cell>
          <cell r="F2369">
            <v>0</v>
          </cell>
          <cell r="G2369">
            <v>0</v>
          </cell>
          <cell r="H2369">
            <v>0</v>
          </cell>
          <cell r="I2369">
            <v>0</v>
          </cell>
          <cell r="J2369">
            <v>0</v>
          </cell>
          <cell r="K2369">
            <v>0</v>
          </cell>
          <cell r="L2369">
            <v>0</v>
          </cell>
          <cell r="M2369">
            <v>0</v>
          </cell>
          <cell r="N2369">
            <v>0</v>
          </cell>
          <cell r="O2369">
            <v>0</v>
          </cell>
          <cell r="P2369">
            <v>0</v>
          </cell>
          <cell r="Q2369">
            <v>0</v>
          </cell>
        </row>
        <row r="2370">
          <cell r="B2370" t="str">
            <v>천안공장비상계획실5120130</v>
          </cell>
          <cell r="C2370" t="str">
            <v>천안공장비상계획실</v>
          </cell>
          <cell r="D2370" t="str">
            <v>5120130</v>
          </cell>
          <cell r="E2370" t="str">
            <v>소모품비-소모성잡품비(제조)</v>
          </cell>
          <cell r="F2370">
            <v>0</v>
          </cell>
          <cell r="G2370">
            <v>0</v>
          </cell>
          <cell r="H2370">
            <v>0</v>
          </cell>
          <cell r="I2370">
            <v>0</v>
          </cell>
          <cell r="J2370">
            <v>0</v>
          </cell>
          <cell r="K2370">
            <v>0</v>
          </cell>
          <cell r="L2370">
            <v>0</v>
          </cell>
          <cell r="M2370">
            <v>0</v>
          </cell>
          <cell r="N2370">
            <v>0</v>
          </cell>
          <cell r="O2370">
            <v>0</v>
          </cell>
          <cell r="P2370">
            <v>0</v>
          </cell>
          <cell r="Q2370">
            <v>0</v>
          </cell>
        </row>
        <row r="2371">
          <cell r="B2371" t="str">
            <v>천안공장비상계획실5120120</v>
          </cell>
          <cell r="C2371" t="str">
            <v>천안공장비상계획실</v>
          </cell>
          <cell r="D2371" t="str">
            <v>5120120</v>
          </cell>
          <cell r="E2371" t="str">
            <v>소모품비-소모성소모품비_출고(제조)</v>
          </cell>
          <cell r="F2371">
            <v>0</v>
          </cell>
          <cell r="G2371">
            <v>0</v>
          </cell>
          <cell r="H2371">
            <v>0</v>
          </cell>
          <cell r="I2371">
            <v>0</v>
          </cell>
          <cell r="J2371">
            <v>0</v>
          </cell>
          <cell r="K2371">
            <v>0</v>
          </cell>
          <cell r="L2371">
            <v>0</v>
          </cell>
          <cell r="M2371">
            <v>0</v>
          </cell>
          <cell r="N2371">
            <v>0</v>
          </cell>
          <cell r="O2371">
            <v>0</v>
          </cell>
          <cell r="P2371">
            <v>0</v>
          </cell>
          <cell r="Q2371">
            <v>0</v>
          </cell>
        </row>
        <row r="2372">
          <cell r="B2372" t="str">
            <v>천안공장비상계획실5121110</v>
          </cell>
          <cell r="C2372" t="str">
            <v>천안공장비상계획실</v>
          </cell>
          <cell r="D2372" t="str">
            <v>5121110</v>
          </cell>
          <cell r="E2372" t="str">
            <v>지급수수료(제조)</v>
          </cell>
          <cell r="F2372">
            <v>0</v>
          </cell>
          <cell r="G2372">
            <v>0</v>
          </cell>
          <cell r="H2372">
            <v>0</v>
          </cell>
          <cell r="I2372">
            <v>0</v>
          </cell>
          <cell r="J2372">
            <v>0</v>
          </cell>
          <cell r="K2372">
            <v>0</v>
          </cell>
          <cell r="L2372">
            <v>0</v>
          </cell>
          <cell r="M2372">
            <v>0</v>
          </cell>
          <cell r="N2372">
            <v>0</v>
          </cell>
          <cell r="O2372">
            <v>0</v>
          </cell>
          <cell r="P2372">
            <v>0</v>
          </cell>
          <cell r="Q2372">
            <v>0</v>
          </cell>
        </row>
        <row r="2373">
          <cell r="B2373" t="str">
            <v>천안공장비상계획실5121120</v>
          </cell>
          <cell r="C2373" t="str">
            <v>천안공장비상계획실</v>
          </cell>
          <cell r="D2373" t="str">
            <v>5121120</v>
          </cell>
          <cell r="E2373" t="str">
            <v/>
          </cell>
          <cell r="F2373">
            <v>0</v>
          </cell>
          <cell r="G2373">
            <v>0</v>
          </cell>
          <cell r="H2373">
            <v>0</v>
          </cell>
          <cell r="I2373">
            <v>0</v>
          </cell>
          <cell r="J2373">
            <v>0</v>
          </cell>
          <cell r="K2373">
            <v>0</v>
          </cell>
          <cell r="L2373">
            <v>0</v>
          </cell>
          <cell r="M2373">
            <v>0</v>
          </cell>
          <cell r="N2373">
            <v>0</v>
          </cell>
          <cell r="O2373">
            <v>0</v>
          </cell>
          <cell r="P2373">
            <v>0</v>
          </cell>
          <cell r="Q2373">
            <v>0</v>
          </cell>
        </row>
        <row r="2374">
          <cell r="B2374" t="str">
            <v>천안공장비상계획실5121140</v>
          </cell>
          <cell r="C2374" t="str">
            <v>천안공장비상계획실</v>
          </cell>
          <cell r="D2374" t="str">
            <v>5121140</v>
          </cell>
          <cell r="E2374" t="str">
            <v>외주가공수수료(제조)</v>
          </cell>
          <cell r="F2374">
            <v>0</v>
          </cell>
          <cell r="G2374">
            <v>0</v>
          </cell>
          <cell r="H2374">
            <v>0</v>
          </cell>
          <cell r="I2374">
            <v>0</v>
          </cell>
          <cell r="J2374">
            <v>0</v>
          </cell>
          <cell r="K2374">
            <v>0</v>
          </cell>
          <cell r="L2374">
            <v>0</v>
          </cell>
          <cell r="M2374">
            <v>0</v>
          </cell>
          <cell r="N2374">
            <v>0</v>
          </cell>
          <cell r="O2374">
            <v>0</v>
          </cell>
          <cell r="P2374">
            <v>0</v>
          </cell>
          <cell r="Q2374">
            <v>0</v>
          </cell>
        </row>
        <row r="2375">
          <cell r="B2375" t="str">
            <v>천안공장비상계획실5121150</v>
          </cell>
          <cell r="C2375" t="str">
            <v>천안공장비상계획실</v>
          </cell>
          <cell r="D2375" t="str">
            <v>5121150</v>
          </cell>
          <cell r="E2375" t="str">
            <v>제수수료(제조)</v>
          </cell>
          <cell r="F2375">
            <v>0</v>
          </cell>
          <cell r="G2375">
            <v>0</v>
          </cell>
          <cell r="H2375">
            <v>0</v>
          </cell>
          <cell r="I2375">
            <v>0</v>
          </cell>
          <cell r="J2375">
            <v>0</v>
          </cell>
          <cell r="K2375">
            <v>0</v>
          </cell>
          <cell r="L2375">
            <v>0</v>
          </cell>
          <cell r="M2375">
            <v>0</v>
          </cell>
          <cell r="N2375">
            <v>0</v>
          </cell>
          <cell r="O2375">
            <v>0</v>
          </cell>
          <cell r="P2375">
            <v>0</v>
          </cell>
          <cell r="Q2375">
            <v>0</v>
          </cell>
        </row>
        <row r="2376">
          <cell r="B2376" t="str">
            <v>천안공장비상계획실5122110</v>
          </cell>
          <cell r="C2376" t="str">
            <v>천안공장비상계획실</v>
          </cell>
          <cell r="D2376" t="str">
            <v>5122110</v>
          </cell>
          <cell r="E2376" t="str">
            <v>용역비-제품(제조)</v>
          </cell>
          <cell r="F2376">
            <v>0</v>
          </cell>
          <cell r="G2376">
            <v>0</v>
          </cell>
          <cell r="H2376">
            <v>0</v>
          </cell>
          <cell r="I2376">
            <v>0</v>
          </cell>
          <cell r="J2376">
            <v>0</v>
          </cell>
          <cell r="K2376">
            <v>0</v>
          </cell>
          <cell r="L2376">
            <v>0</v>
          </cell>
          <cell r="M2376">
            <v>0</v>
          </cell>
          <cell r="N2376">
            <v>0</v>
          </cell>
          <cell r="O2376">
            <v>0</v>
          </cell>
          <cell r="P2376">
            <v>0</v>
          </cell>
          <cell r="Q2376">
            <v>0</v>
          </cell>
        </row>
        <row r="2377">
          <cell r="B2377" t="str">
            <v>천안공장비상계획실5122120</v>
          </cell>
          <cell r="C2377" t="str">
            <v>천안공장비상계획실</v>
          </cell>
          <cell r="D2377" t="str">
            <v>5122120</v>
          </cell>
          <cell r="E2377" t="str">
            <v>용역비-전산(제조)</v>
          </cell>
          <cell r="F2377">
            <v>0</v>
          </cell>
          <cell r="G2377">
            <v>0</v>
          </cell>
          <cell r="H2377">
            <v>0</v>
          </cell>
          <cell r="I2377">
            <v>0</v>
          </cell>
          <cell r="J2377">
            <v>0</v>
          </cell>
          <cell r="K2377">
            <v>0</v>
          </cell>
          <cell r="L2377">
            <v>0</v>
          </cell>
          <cell r="M2377">
            <v>0</v>
          </cell>
          <cell r="N2377">
            <v>0</v>
          </cell>
          <cell r="O2377">
            <v>0</v>
          </cell>
          <cell r="P2377">
            <v>0</v>
          </cell>
          <cell r="Q2377">
            <v>0</v>
          </cell>
        </row>
        <row r="2378">
          <cell r="B2378" t="str">
            <v>천안공장비상계획실5122130</v>
          </cell>
          <cell r="C2378" t="str">
            <v>천안공장비상계획실</v>
          </cell>
          <cell r="D2378" t="str">
            <v>5122130</v>
          </cell>
          <cell r="E2378" t="str">
            <v>용역비-시설관리비(제조)</v>
          </cell>
          <cell r="F2378">
            <v>0</v>
          </cell>
          <cell r="G2378">
            <v>0</v>
          </cell>
          <cell r="H2378">
            <v>0</v>
          </cell>
          <cell r="I2378">
            <v>0</v>
          </cell>
          <cell r="J2378">
            <v>0</v>
          </cell>
          <cell r="K2378">
            <v>0</v>
          </cell>
          <cell r="L2378">
            <v>0</v>
          </cell>
          <cell r="M2378">
            <v>0</v>
          </cell>
          <cell r="N2378">
            <v>0</v>
          </cell>
          <cell r="O2378">
            <v>0</v>
          </cell>
          <cell r="P2378">
            <v>0</v>
          </cell>
          <cell r="Q2378">
            <v>0</v>
          </cell>
        </row>
        <row r="2379">
          <cell r="B2379" t="str">
            <v>천안공장비상계획실5122140</v>
          </cell>
          <cell r="C2379" t="str">
            <v>천안공장비상계획실</v>
          </cell>
          <cell r="D2379" t="str">
            <v>5122140</v>
          </cell>
          <cell r="E2379" t="str">
            <v>용역비-기타(제조)</v>
          </cell>
          <cell r="F2379">
            <v>0</v>
          </cell>
          <cell r="G2379">
            <v>0</v>
          </cell>
          <cell r="H2379">
            <v>0</v>
          </cell>
          <cell r="I2379">
            <v>0</v>
          </cell>
          <cell r="J2379">
            <v>0</v>
          </cell>
          <cell r="K2379">
            <v>0</v>
          </cell>
          <cell r="L2379">
            <v>0</v>
          </cell>
          <cell r="M2379">
            <v>0</v>
          </cell>
          <cell r="N2379">
            <v>0</v>
          </cell>
          <cell r="O2379">
            <v>0</v>
          </cell>
          <cell r="P2379">
            <v>0</v>
          </cell>
          <cell r="Q2379">
            <v>0</v>
          </cell>
        </row>
        <row r="2380">
          <cell r="B2380" t="str">
            <v>천안공장비상계획실5123110</v>
          </cell>
          <cell r="C2380" t="str">
            <v>천안공장비상계획실</v>
          </cell>
          <cell r="D2380" t="str">
            <v>5123110</v>
          </cell>
          <cell r="E2380" t="str">
            <v/>
          </cell>
          <cell r="F2380">
            <v>0</v>
          </cell>
          <cell r="G2380">
            <v>0</v>
          </cell>
          <cell r="H2380">
            <v>0</v>
          </cell>
          <cell r="I2380">
            <v>0</v>
          </cell>
          <cell r="J2380">
            <v>0</v>
          </cell>
          <cell r="K2380">
            <v>0</v>
          </cell>
          <cell r="L2380">
            <v>0</v>
          </cell>
          <cell r="M2380">
            <v>0</v>
          </cell>
          <cell r="N2380">
            <v>0</v>
          </cell>
          <cell r="O2380">
            <v>0</v>
          </cell>
          <cell r="P2380">
            <v>0</v>
          </cell>
          <cell r="Q2380">
            <v>0</v>
          </cell>
        </row>
        <row r="2381">
          <cell r="B2381" t="str">
            <v>천안공장비상계획실5123120</v>
          </cell>
          <cell r="C2381" t="str">
            <v>천안공장비상계획실</v>
          </cell>
          <cell r="D2381" t="str">
            <v>5123120</v>
          </cell>
          <cell r="E2381" t="str">
            <v>잡비-환경미화비(제조)</v>
          </cell>
          <cell r="F2381">
            <v>0</v>
          </cell>
          <cell r="G2381">
            <v>0</v>
          </cell>
          <cell r="H2381">
            <v>0</v>
          </cell>
          <cell r="I2381">
            <v>0</v>
          </cell>
          <cell r="J2381">
            <v>0</v>
          </cell>
          <cell r="K2381">
            <v>0</v>
          </cell>
          <cell r="L2381">
            <v>0</v>
          </cell>
          <cell r="M2381">
            <v>0</v>
          </cell>
          <cell r="N2381">
            <v>0</v>
          </cell>
          <cell r="O2381">
            <v>0</v>
          </cell>
          <cell r="P2381">
            <v>0</v>
          </cell>
          <cell r="Q2381">
            <v>0</v>
          </cell>
        </row>
        <row r="2382">
          <cell r="B2382" t="str">
            <v>천안공장비상계획실5123130</v>
          </cell>
          <cell r="C2382" t="str">
            <v>천안공장비상계획실</v>
          </cell>
          <cell r="D2382" t="str">
            <v>5123130</v>
          </cell>
          <cell r="E2382" t="str">
            <v/>
          </cell>
          <cell r="F2382">
            <v>0</v>
          </cell>
          <cell r="G2382">
            <v>0</v>
          </cell>
          <cell r="H2382">
            <v>0</v>
          </cell>
          <cell r="I2382">
            <v>0</v>
          </cell>
          <cell r="J2382">
            <v>0</v>
          </cell>
          <cell r="K2382">
            <v>0</v>
          </cell>
          <cell r="L2382">
            <v>0</v>
          </cell>
          <cell r="M2382">
            <v>0</v>
          </cell>
          <cell r="N2382">
            <v>0</v>
          </cell>
          <cell r="O2382">
            <v>0</v>
          </cell>
          <cell r="P2382">
            <v>0</v>
          </cell>
          <cell r="Q2382">
            <v>0</v>
          </cell>
        </row>
        <row r="2383">
          <cell r="B2383" t="str">
            <v>품질경영실품질보증1팀5102110</v>
          </cell>
          <cell r="C2383" t="str">
            <v>품질경영실품질보증1팀</v>
          </cell>
          <cell r="D2383" t="str">
            <v>5102110</v>
          </cell>
          <cell r="E2383" t="str">
            <v/>
          </cell>
          <cell r="F2383">
            <v>0</v>
          </cell>
          <cell r="G2383">
            <v>0</v>
          </cell>
          <cell r="H2383">
            <v>0</v>
          </cell>
          <cell r="I2383">
            <v>0</v>
          </cell>
          <cell r="J2383">
            <v>0</v>
          </cell>
          <cell r="K2383">
            <v>0</v>
          </cell>
          <cell r="L2383">
            <v>0</v>
          </cell>
          <cell r="M2383">
            <v>0</v>
          </cell>
          <cell r="N2383">
            <v>0</v>
          </cell>
          <cell r="O2383">
            <v>0</v>
          </cell>
          <cell r="P2383">
            <v>0</v>
          </cell>
          <cell r="Q2383">
            <v>0</v>
          </cell>
        </row>
        <row r="2384">
          <cell r="B2384" t="str">
            <v>품질경영실품질보증1팀5102120</v>
          </cell>
          <cell r="C2384" t="str">
            <v>품질경영실품질보증1팀</v>
          </cell>
          <cell r="D2384" t="str">
            <v>5102120</v>
          </cell>
          <cell r="E2384" t="str">
            <v/>
          </cell>
          <cell r="F2384">
            <v>0</v>
          </cell>
          <cell r="G2384">
            <v>0</v>
          </cell>
          <cell r="H2384">
            <v>0</v>
          </cell>
          <cell r="I2384">
            <v>0</v>
          </cell>
          <cell r="J2384">
            <v>0</v>
          </cell>
          <cell r="K2384">
            <v>0</v>
          </cell>
          <cell r="L2384">
            <v>0</v>
          </cell>
          <cell r="M2384">
            <v>0</v>
          </cell>
          <cell r="N2384">
            <v>0</v>
          </cell>
          <cell r="O2384">
            <v>0</v>
          </cell>
          <cell r="P2384">
            <v>0</v>
          </cell>
          <cell r="Q2384">
            <v>0</v>
          </cell>
        </row>
        <row r="2385">
          <cell r="B2385" t="str">
            <v>품질경영실품질보증1팀5102210</v>
          </cell>
          <cell r="C2385" t="str">
            <v>품질경영실품질보증1팀</v>
          </cell>
          <cell r="D2385" t="str">
            <v>5102210</v>
          </cell>
          <cell r="E2385" t="str">
            <v>급여와임금(제조)</v>
          </cell>
          <cell r="F2385">
            <v>107391600</v>
          </cell>
          <cell r="G2385">
            <v>107391600</v>
          </cell>
          <cell r="H2385">
            <v>110894600</v>
          </cell>
          <cell r="I2385">
            <v>114446100</v>
          </cell>
          <cell r="J2385">
            <v>118469400</v>
          </cell>
          <cell r="K2385">
            <v>122841200</v>
          </cell>
          <cell r="L2385">
            <v>115974300</v>
          </cell>
          <cell r="M2385">
            <v>115974300</v>
          </cell>
          <cell r="N2385">
            <v>121821500</v>
          </cell>
          <cell r="O2385">
            <v>116337200</v>
          </cell>
          <cell r="P2385">
            <v>116337200</v>
          </cell>
          <cell r="Q2385">
            <v>116337200</v>
          </cell>
        </row>
        <row r="2386">
          <cell r="B2386" t="str">
            <v>품질경영실품질보증1팀5102220</v>
          </cell>
          <cell r="C2386" t="str">
            <v>품질경영실품질보증1팀</v>
          </cell>
          <cell r="D2386" t="str">
            <v>5102220</v>
          </cell>
          <cell r="E2386" t="str">
            <v>상여금(제조)</v>
          </cell>
          <cell r="F2386">
            <v>12887506</v>
          </cell>
          <cell r="G2386">
            <v>13078871</v>
          </cell>
          <cell r="H2386">
            <v>10770932</v>
          </cell>
          <cell r="I2386">
            <v>11109882</v>
          </cell>
          <cell r="J2386">
            <v>11224590</v>
          </cell>
          <cell r="K2386">
            <v>11384063</v>
          </cell>
          <cell r="L2386">
            <v>10756610</v>
          </cell>
          <cell r="M2386">
            <v>10808021</v>
          </cell>
          <cell r="N2386">
            <v>11435345</v>
          </cell>
          <cell r="O2386">
            <v>11142398</v>
          </cell>
          <cell r="P2386">
            <v>11208475</v>
          </cell>
          <cell r="Q2386">
            <v>7149815</v>
          </cell>
        </row>
        <row r="2387">
          <cell r="B2387" t="str">
            <v>품질경영실품질보증1팀5102230</v>
          </cell>
          <cell r="C2387" t="str">
            <v>품질경영실품질보증1팀</v>
          </cell>
          <cell r="D2387" t="str">
            <v>5102230</v>
          </cell>
          <cell r="E2387" t="str">
            <v>학비보조금(제조)</v>
          </cell>
          <cell r="F2387">
            <v>0</v>
          </cell>
          <cell r="G2387">
            <v>0</v>
          </cell>
          <cell r="H2387">
            <v>1670900</v>
          </cell>
          <cell r="I2387">
            <v>0</v>
          </cell>
          <cell r="J2387">
            <v>0</v>
          </cell>
          <cell r="K2387">
            <v>0</v>
          </cell>
          <cell r="L2387">
            <v>0</v>
          </cell>
          <cell r="M2387">
            <v>0</v>
          </cell>
          <cell r="N2387">
            <v>3171000</v>
          </cell>
          <cell r="O2387">
            <v>0</v>
          </cell>
          <cell r="P2387">
            <v>0</v>
          </cell>
          <cell r="Q2387">
            <v>0</v>
          </cell>
        </row>
        <row r="2388">
          <cell r="B2388" t="str">
            <v>품질경영실품질보증1팀5102240</v>
          </cell>
          <cell r="C2388" t="str">
            <v>품질경영실품질보증1팀</v>
          </cell>
          <cell r="D2388" t="str">
            <v>5102240</v>
          </cell>
          <cell r="E2388" t="str">
            <v>시간외근무수당(제조)</v>
          </cell>
          <cell r="F2388">
            <v>0</v>
          </cell>
          <cell r="G2388">
            <v>0</v>
          </cell>
          <cell r="H2388">
            <v>0</v>
          </cell>
          <cell r="I2388">
            <v>0</v>
          </cell>
          <cell r="J2388">
            <v>0</v>
          </cell>
          <cell r="K2388">
            <v>0</v>
          </cell>
          <cell r="L2388">
            <v>0</v>
          </cell>
          <cell r="M2388">
            <v>0</v>
          </cell>
          <cell r="N2388">
            <v>0</v>
          </cell>
          <cell r="O2388">
            <v>0</v>
          </cell>
          <cell r="P2388">
            <v>0</v>
          </cell>
          <cell r="Q2388">
            <v>0</v>
          </cell>
        </row>
        <row r="2389">
          <cell r="B2389" t="str">
            <v>품질경영실품질보증1팀5102250</v>
          </cell>
          <cell r="C2389" t="str">
            <v>품질경영실품질보증1팀</v>
          </cell>
          <cell r="D2389" t="str">
            <v>5102250</v>
          </cell>
          <cell r="E2389" t="str">
            <v>휴가보상금(제조)</v>
          </cell>
          <cell r="F2389">
            <v>2719131</v>
          </cell>
          <cell r="G2389">
            <v>2743849</v>
          </cell>
          <cell r="H2389">
            <v>3257825</v>
          </cell>
          <cell r="I2389">
            <v>2908795</v>
          </cell>
          <cell r="J2389">
            <v>2925267</v>
          </cell>
          <cell r="K2389">
            <v>2969855</v>
          </cell>
          <cell r="L2389">
            <v>9744334</v>
          </cell>
          <cell r="M2389">
            <v>2874471</v>
          </cell>
          <cell r="N2389">
            <v>3009808</v>
          </cell>
          <cell r="O2389">
            <v>2925188</v>
          </cell>
          <cell r="P2389">
            <v>2950757</v>
          </cell>
          <cell r="Q2389">
            <v>-4774492</v>
          </cell>
        </row>
        <row r="2390">
          <cell r="B2390" t="str">
            <v>품질경영실품질보증1팀5102260</v>
          </cell>
          <cell r="C2390" t="str">
            <v>품질경영실품질보증1팀</v>
          </cell>
          <cell r="D2390" t="str">
            <v>5102260</v>
          </cell>
          <cell r="E2390" t="str">
            <v>시상비(제조)</v>
          </cell>
          <cell r="F2390">
            <v>848601</v>
          </cell>
          <cell r="G2390">
            <v>856315</v>
          </cell>
          <cell r="H2390">
            <v>882327</v>
          </cell>
          <cell r="I2390">
            <v>907793</v>
          </cell>
          <cell r="J2390">
            <v>912933</v>
          </cell>
          <cell r="K2390">
            <v>926849</v>
          </cell>
          <cell r="L2390">
            <v>894079</v>
          </cell>
          <cell r="M2390">
            <v>897081</v>
          </cell>
          <cell r="N2390">
            <v>939318</v>
          </cell>
          <cell r="O2390">
            <v>912909</v>
          </cell>
          <cell r="P2390">
            <v>920888</v>
          </cell>
          <cell r="Q2390">
            <v>917478</v>
          </cell>
        </row>
        <row r="2391">
          <cell r="B2391" t="str">
            <v>품질경영실품질보증1팀5102280</v>
          </cell>
          <cell r="C2391" t="str">
            <v>품질경영실품질보증1팀</v>
          </cell>
          <cell r="D2391" t="str">
            <v>5102280</v>
          </cell>
          <cell r="E2391" t="str">
            <v>제수당(제조)</v>
          </cell>
          <cell r="F2391">
            <v>1903500</v>
          </cell>
          <cell r="G2391">
            <v>1720000</v>
          </cell>
          <cell r="H2391">
            <v>6892520</v>
          </cell>
          <cell r="I2391">
            <v>6834570</v>
          </cell>
          <cell r="J2391">
            <v>9652200</v>
          </cell>
          <cell r="K2391">
            <v>1780000</v>
          </cell>
          <cell r="L2391">
            <v>3120000</v>
          </cell>
          <cell r="M2391">
            <v>4490980</v>
          </cell>
          <cell r="N2391">
            <v>13920000</v>
          </cell>
          <cell r="O2391">
            <v>3920000</v>
          </cell>
          <cell r="P2391">
            <v>3980000</v>
          </cell>
          <cell r="Q2391">
            <v>3922000</v>
          </cell>
        </row>
        <row r="2392">
          <cell r="B2392" t="str">
            <v>품질경영실품질보증1팀5102290</v>
          </cell>
          <cell r="C2392" t="str">
            <v>품질경영실품질보증1팀</v>
          </cell>
          <cell r="D2392" t="str">
            <v>5102290</v>
          </cell>
          <cell r="E2392" t="str">
            <v/>
          </cell>
          <cell r="F2392">
            <v>0</v>
          </cell>
          <cell r="G2392">
            <v>0</v>
          </cell>
          <cell r="H2392">
            <v>0</v>
          </cell>
          <cell r="I2392">
            <v>0</v>
          </cell>
          <cell r="J2392">
            <v>0</v>
          </cell>
          <cell r="K2392">
            <v>0</v>
          </cell>
          <cell r="L2392">
            <v>0</v>
          </cell>
          <cell r="M2392">
            <v>0</v>
          </cell>
          <cell r="N2392">
            <v>0</v>
          </cell>
          <cell r="O2392">
            <v>0</v>
          </cell>
          <cell r="P2392">
            <v>0</v>
          </cell>
          <cell r="Q2392">
            <v>0</v>
          </cell>
        </row>
        <row r="2393">
          <cell r="B2393" t="str">
            <v>품질경영실품질보증1팀5102410</v>
          </cell>
          <cell r="C2393" t="str">
            <v>품질경영실품질보증1팀</v>
          </cell>
          <cell r="D2393" t="str">
            <v>5102410</v>
          </cell>
          <cell r="E2393" t="str">
            <v>퇴직급여충당금전입액(제조)</v>
          </cell>
          <cell r="F2393">
            <v>8394812</v>
          </cell>
          <cell r="G2393">
            <v>8469534</v>
          </cell>
          <cell r="H2393">
            <v>8727196</v>
          </cell>
          <cell r="I2393">
            <v>8972224</v>
          </cell>
          <cell r="J2393">
            <v>9028567</v>
          </cell>
          <cell r="K2393">
            <v>9170191</v>
          </cell>
          <cell r="L2393">
            <v>8842030</v>
          </cell>
          <cell r="M2393">
            <v>8871091</v>
          </cell>
          <cell r="N2393">
            <v>9289382</v>
          </cell>
          <cell r="O2393">
            <v>9024870</v>
          </cell>
          <cell r="P2393">
            <v>9125213</v>
          </cell>
          <cell r="Q2393">
            <v>9092063</v>
          </cell>
        </row>
        <row r="2394">
          <cell r="B2394" t="str">
            <v>품질경영실품질보증1팀5102420</v>
          </cell>
          <cell r="C2394" t="str">
            <v>품질경영실품질보증1팀</v>
          </cell>
          <cell r="D2394" t="str">
            <v>5102420</v>
          </cell>
          <cell r="E2394" t="str">
            <v>퇴직위로금(제조)</v>
          </cell>
          <cell r="F2394">
            <v>0</v>
          </cell>
          <cell r="G2394">
            <v>0</v>
          </cell>
          <cell r="H2394">
            <v>0</v>
          </cell>
          <cell r="I2394">
            <v>0</v>
          </cell>
          <cell r="J2394">
            <v>0</v>
          </cell>
          <cell r="K2394">
            <v>274491000</v>
          </cell>
          <cell r="L2394">
            <v>0</v>
          </cell>
          <cell r="M2394">
            <v>0</v>
          </cell>
          <cell r="N2394">
            <v>0</v>
          </cell>
          <cell r="O2394">
            <v>0</v>
          </cell>
          <cell r="P2394">
            <v>0</v>
          </cell>
          <cell r="Q2394">
            <v>0</v>
          </cell>
        </row>
        <row r="2395">
          <cell r="B2395" t="str">
            <v>품질경영실품질보증1팀5103260</v>
          </cell>
          <cell r="C2395" t="str">
            <v>품질경영실품질보증1팀</v>
          </cell>
          <cell r="D2395" t="str">
            <v>5103260</v>
          </cell>
          <cell r="E2395" t="str">
            <v>복리후생비-통근비(제조)</v>
          </cell>
          <cell r="F2395">
            <v>0</v>
          </cell>
          <cell r="G2395">
            <v>0</v>
          </cell>
          <cell r="H2395">
            <v>0</v>
          </cell>
          <cell r="I2395">
            <v>0</v>
          </cell>
          <cell r="J2395">
            <v>0</v>
          </cell>
          <cell r="K2395">
            <v>0</v>
          </cell>
          <cell r="L2395">
            <v>0</v>
          </cell>
          <cell r="M2395">
            <v>0</v>
          </cell>
          <cell r="N2395">
            <v>0</v>
          </cell>
          <cell r="O2395">
            <v>0</v>
          </cell>
          <cell r="P2395">
            <v>0</v>
          </cell>
          <cell r="Q2395">
            <v>0</v>
          </cell>
        </row>
        <row r="2396">
          <cell r="B2396" t="str">
            <v>품질경영실품질보증1팀5103250</v>
          </cell>
          <cell r="C2396" t="str">
            <v>품질경영실품질보증1팀</v>
          </cell>
          <cell r="D2396" t="str">
            <v>5103250</v>
          </cell>
          <cell r="E2396" t="str">
            <v>복리후생비-직원이전비(제조)</v>
          </cell>
          <cell r="F2396">
            <v>0</v>
          </cell>
          <cell r="G2396">
            <v>0</v>
          </cell>
          <cell r="H2396">
            <v>0</v>
          </cell>
          <cell r="I2396">
            <v>0</v>
          </cell>
          <cell r="J2396">
            <v>0</v>
          </cell>
          <cell r="K2396">
            <v>0</v>
          </cell>
          <cell r="L2396">
            <v>0</v>
          </cell>
          <cell r="M2396">
            <v>0</v>
          </cell>
          <cell r="N2396">
            <v>0</v>
          </cell>
          <cell r="O2396">
            <v>0</v>
          </cell>
          <cell r="P2396">
            <v>0</v>
          </cell>
          <cell r="Q2396">
            <v>0</v>
          </cell>
        </row>
        <row r="2397">
          <cell r="B2397" t="str">
            <v>품질경영실품질보증1팀5103240</v>
          </cell>
          <cell r="C2397" t="str">
            <v>품질경영실품질보증1팀</v>
          </cell>
          <cell r="D2397" t="str">
            <v>5103240</v>
          </cell>
          <cell r="E2397" t="str">
            <v/>
          </cell>
          <cell r="F2397">
            <v>0</v>
          </cell>
          <cell r="G2397">
            <v>0</v>
          </cell>
          <cell r="H2397">
            <v>0</v>
          </cell>
          <cell r="I2397">
            <v>0</v>
          </cell>
          <cell r="J2397">
            <v>0</v>
          </cell>
          <cell r="K2397">
            <v>0</v>
          </cell>
          <cell r="L2397">
            <v>0</v>
          </cell>
          <cell r="M2397">
            <v>0</v>
          </cell>
          <cell r="N2397">
            <v>0</v>
          </cell>
          <cell r="O2397">
            <v>0</v>
          </cell>
          <cell r="P2397">
            <v>0</v>
          </cell>
          <cell r="Q2397">
            <v>0</v>
          </cell>
        </row>
        <row r="2398">
          <cell r="B2398" t="str">
            <v>품질경영실품질보증1팀5103230</v>
          </cell>
          <cell r="C2398" t="str">
            <v>품질경영실품질보증1팀</v>
          </cell>
          <cell r="D2398" t="str">
            <v>5103230</v>
          </cell>
          <cell r="E2398" t="str">
            <v/>
          </cell>
          <cell r="F2398">
            <v>0</v>
          </cell>
          <cell r="G2398">
            <v>0</v>
          </cell>
          <cell r="H2398">
            <v>0</v>
          </cell>
          <cell r="I2398">
            <v>0</v>
          </cell>
          <cell r="J2398">
            <v>0</v>
          </cell>
          <cell r="K2398">
            <v>0</v>
          </cell>
          <cell r="L2398">
            <v>0</v>
          </cell>
          <cell r="M2398">
            <v>0</v>
          </cell>
          <cell r="N2398">
            <v>0</v>
          </cell>
          <cell r="O2398">
            <v>0</v>
          </cell>
          <cell r="P2398">
            <v>0</v>
          </cell>
          <cell r="Q2398">
            <v>0</v>
          </cell>
        </row>
        <row r="2399">
          <cell r="B2399" t="str">
            <v>품질경영실품질보증1팀5103220</v>
          </cell>
          <cell r="C2399" t="str">
            <v>품질경영실품질보증1팀</v>
          </cell>
          <cell r="D2399" t="str">
            <v>5103220</v>
          </cell>
          <cell r="E2399" t="str">
            <v>복리후생비-후생비(제조)</v>
          </cell>
          <cell r="F2399">
            <v>0</v>
          </cell>
          <cell r="G2399">
            <v>0</v>
          </cell>
          <cell r="H2399">
            <v>0</v>
          </cell>
          <cell r="I2399">
            <v>0</v>
          </cell>
          <cell r="J2399">
            <v>0</v>
          </cell>
          <cell r="K2399">
            <v>0</v>
          </cell>
          <cell r="L2399">
            <v>0</v>
          </cell>
          <cell r="M2399">
            <v>0</v>
          </cell>
          <cell r="N2399">
            <v>0</v>
          </cell>
          <cell r="O2399">
            <v>0</v>
          </cell>
          <cell r="P2399">
            <v>0</v>
          </cell>
          <cell r="Q2399">
            <v>0</v>
          </cell>
        </row>
        <row r="2400">
          <cell r="B2400" t="str">
            <v>품질경영실품질보증1팀5103210</v>
          </cell>
          <cell r="C2400" t="str">
            <v>품질경영실품질보증1팀</v>
          </cell>
          <cell r="D2400" t="str">
            <v>5103210</v>
          </cell>
          <cell r="E2400" t="str">
            <v>복리후생비-사내경조비(제조)</v>
          </cell>
          <cell r="F2400">
            <v>150000</v>
          </cell>
          <cell r="G2400">
            <v>0</v>
          </cell>
          <cell r="H2400">
            <v>50000</v>
          </cell>
          <cell r="I2400">
            <v>100000</v>
          </cell>
          <cell r="J2400">
            <v>100000</v>
          </cell>
          <cell r="K2400">
            <v>0</v>
          </cell>
          <cell r="L2400">
            <v>0</v>
          </cell>
          <cell r="M2400">
            <v>50000</v>
          </cell>
          <cell r="N2400">
            <v>100000</v>
          </cell>
          <cell r="O2400">
            <v>0</v>
          </cell>
          <cell r="P2400">
            <v>0</v>
          </cell>
          <cell r="Q2400">
            <v>0</v>
          </cell>
        </row>
        <row r="2401">
          <cell r="B2401" t="str">
            <v>품질경영실품질보증1팀5103190</v>
          </cell>
          <cell r="C2401" t="str">
            <v>품질경영실품질보증1팀</v>
          </cell>
          <cell r="D2401" t="str">
            <v>5103190</v>
          </cell>
          <cell r="E2401" t="str">
            <v>복리후생비-지원보조비(제조)</v>
          </cell>
          <cell r="F2401">
            <v>161000</v>
          </cell>
          <cell r="G2401">
            <v>161000</v>
          </cell>
          <cell r="H2401">
            <v>166250</v>
          </cell>
          <cell r="I2401">
            <v>171570</v>
          </cell>
          <cell r="J2401">
            <v>177570</v>
          </cell>
          <cell r="K2401">
            <v>184120</v>
          </cell>
          <cell r="L2401">
            <v>173830</v>
          </cell>
          <cell r="M2401">
            <v>173830</v>
          </cell>
          <cell r="N2401">
            <v>182610</v>
          </cell>
          <cell r="O2401">
            <v>174390</v>
          </cell>
          <cell r="P2401">
            <v>174390</v>
          </cell>
          <cell r="Q2401">
            <v>174390</v>
          </cell>
        </row>
        <row r="2402">
          <cell r="B2402" t="str">
            <v>품질경영실품질보증1팀5103180</v>
          </cell>
          <cell r="C2402" t="str">
            <v>품질경영실품질보증1팀</v>
          </cell>
          <cell r="D2402" t="str">
            <v>5103180</v>
          </cell>
          <cell r="E2402" t="str">
            <v>복리후생비-피복제비(제조)</v>
          </cell>
          <cell r="F2402">
            <v>0</v>
          </cell>
          <cell r="G2402">
            <v>0</v>
          </cell>
          <cell r="H2402">
            <v>0</v>
          </cell>
          <cell r="I2402">
            <v>0</v>
          </cell>
          <cell r="J2402">
            <v>0</v>
          </cell>
          <cell r="K2402">
            <v>0</v>
          </cell>
          <cell r="L2402">
            <v>0</v>
          </cell>
          <cell r="M2402">
            <v>0</v>
          </cell>
          <cell r="N2402">
            <v>0</v>
          </cell>
          <cell r="O2402">
            <v>0</v>
          </cell>
          <cell r="P2402">
            <v>0</v>
          </cell>
          <cell r="Q2402">
            <v>0</v>
          </cell>
        </row>
        <row r="2403">
          <cell r="B2403" t="str">
            <v>품질경영실품질보증1팀5103170</v>
          </cell>
          <cell r="C2403" t="str">
            <v>품질경영실품질보증1팀</v>
          </cell>
          <cell r="D2403" t="str">
            <v>5103170</v>
          </cell>
          <cell r="E2403" t="str">
            <v>복리후생비-의료위생비(제조)</v>
          </cell>
          <cell r="F2403">
            <v>0</v>
          </cell>
          <cell r="G2403">
            <v>0</v>
          </cell>
          <cell r="H2403">
            <v>0</v>
          </cell>
          <cell r="I2403">
            <v>0</v>
          </cell>
          <cell r="J2403">
            <v>0</v>
          </cell>
          <cell r="K2403">
            <v>0</v>
          </cell>
          <cell r="L2403">
            <v>0</v>
          </cell>
          <cell r="M2403">
            <v>0</v>
          </cell>
          <cell r="N2403">
            <v>0</v>
          </cell>
          <cell r="O2403">
            <v>0</v>
          </cell>
          <cell r="P2403">
            <v>0</v>
          </cell>
          <cell r="Q2403">
            <v>0</v>
          </cell>
        </row>
        <row r="2404">
          <cell r="B2404" t="str">
            <v>품질경영실품질보증1팀5103160</v>
          </cell>
          <cell r="C2404" t="str">
            <v>품질경영실품질보증1팀</v>
          </cell>
          <cell r="D2404" t="str">
            <v>5103160</v>
          </cell>
          <cell r="E2404" t="str">
            <v>복리후생비-단체시상비(제조)</v>
          </cell>
          <cell r="F2404">
            <v>0</v>
          </cell>
          <cell r="G2404">
            <v>0</v>
          </cell>
          <cell r="H2404">
            <v>0</v>
          </cell>
          <cell r="I2404">
            <v>0</v>
          </cell>
          <cell r="J2404">
            <v>0</v>
          </cell>
          <cell r="K2404">
            <v>0</v>
          </cell>
          <cell r="L2404">
            <v>0</v>
          </cell>
          <cell r="M2404">
            <v>0</v>
          </cell>
          <cell r="N2404">
            <v>0</v>
          </cell>
          <cell r="O2404">
            <v>0</v>
          </cell>
          <cell r="P2404">
            <v>0</v>
          </cell>
          <cell r="Q2404">
            <v>0</v>
          </cell>
        </row>
        <row r="2405">
          <cell r="B2405" t="str">
            <v>품질경영실품질보증1팀5103150</v>
          </cell>
          <cell r="C2405" t="str">
            <v>품질경영실품질보증1팀</v>
          </cell>
          <cell r="D2405" t="str">
            <v>5103150</v>
          </cell>
          <cell r="E2405" t="str">
            <v/>
          </cell>
          <cell r="F2405">
            <v>0</v>
          </cell>
          <cell r="G2405">
            <v>0</v>
          </cell>
          <cell r="H2405">
            <v>0</v>
          </cell>
          <cell r="I2405">
            <v>0</v>
          </cell>
          <cell r="J2405">
            <v>0</v>
          </cell>
          <cell r="K2405">
            <v>0</v>
          </cell>
          <cell r="L2405">
            <v>0</v>
          </cell>
          <cell r="M2405">
            <v>0</v>
          </cell>
          <cell r="N2405">
            <v>0</v>
          </cell>
          <cell r="O2405">
            <v>0</v>
          </cell>
          <cell r="P2405">
            <v>0</v>
          </cell>
          <cell r="Q2405">
            <v>0</v>
          </cell>
        </row>
        <row r="2406">
          <cell r="B2406" t="str">
            <v>품질경영실품질보증1팀5103140</v>
          </cell>
          <cell r="C2406" t="str">
            <v>품질경영실품질보증1팀</v>
          </cell>
          <cell r="D2406" t="str">
            <v>5103140</v>
          </cell>
          <cell r="E2406" t="str">
            <v>복리후생비-친선활동비(제조)</v>
          </cell>
          <cell r="F2406">
            <v>0</v>
          </cell>
          <cell r="G2406">
            <v>0</v>
          </cell>
          <cell r="H2406">
            <v>0</v>
          </cell>
          <cell r="I2406">
            <v>0</v>
          </cell>
          <cell r="J2406">
            <v>0</v>
          </cell>
          <cell r="K2406">
            <v>0</v>
          </cell>
          <cell r="L2406">
            <v>0</v>
          </cell>
          <cell r="M2406">
            <v>0</v>
          </cell>
          <cell r="N2406">
            <v>0</v>
          </cell>
          <cell r="O2406">
            <v>0</v>
          </cell>
          <cell r="P2406">
            <v>0</v>
          </cell>
          <cell r="Q2406">
            <v>0</v>
          </cell>
        </row>
        <row r="2407">
          <cell r="B2407" t="str">
            <v>품질경영실품질보증1팀5103130</v>
          </cell>
          <cell r="C2407" t="str">
            <v>품질경영실품질보증1팀</v>
          </cell>
          <cell r="D2407" t="str">
            <v>5103130</v>
          </cell>
          <cell r="E2407" t="str">
            <v/>
          </cell>
          <cell r="F2407">
            <v>0</v>
          </cell>
          <cell r="G2407">
            <v>0</v>
          </cell>
          <cell r="H2407">
            <v>0</v>
          </cell>
          <cell r="I2407">
            <v>0</v>
          </cell>
          <cell r="J2407">
            <v>0</v>
          </cell>
          <cell r="K2407">
            <v>0</v>
          </cell>
          <cell r="L2407">
            <v>0</v>
          </cell>
          <cell r="M2407">
            <v>0</v>
          </cell>
          <cell r="N2407">
            <v>0</v>
          </cell>
          <cell r="O2407">
            <v>0</v>
          </cell>
          <cell r="P2407">
            <v>0</v>
          </cell>
          <cell r="Q2407">
            <v>0</v>
          </cell>
        </row>
        <row r="2408">
          <cell r="B2408" t="str">
            <v>품질경영실품질보증1팀5103120</v>
          </cell>
          <cell r="C2408" t="str">
            <v>품질경영실품질보증1팀</v>
          </cell>
          <cell r="D2408" t="str">
            <v>5103120</v>
          </cell>
          <cell r="E2408" t="str">
            <v/>
          </cell>
          <cell r="F2408">
            <v>0</v>
          </cell>
          <cell r="G2408">
            <v>0</v>
          </cell>
          <cell r="H2408">
            <v>0</v>
          </cell>
          <cell r="I2408">
            <v>0</v>
          </cell>
          <cell r="J2408">
            <v>0</v>
          </cell>
          <cell r="K2408">
            <v>0</v>
          </cell>
          <cell r="L2408">
            <v>0</v>
          </cell>
          <cell r="M2408">
            <v>0</v>
          </cell>
          <cell r="N2408">
            <v>0</v>
          </cell>
          <cell r="O2408">
            <v>0</v>
          </cell>
          <cell r="P2408">
            <v>0</v>
          </cell>
          <cell r="Q2408">
            <v>0</v>
          </cell>
        </row>
        <row r="2409">
          <cell r="B2409" t="str">
            <v>품질경영실품질보증1팀5103110</v>
          </cell>
          <cell r="C2409" t="str">
            <v>품질경영실품질보증1팀</v>
          </cell>
          <cell r="D2409" t="str">
            <v>5103110</v>
          </cell>
          <cell r="E2409" t="str">
            <v/>
          </cell>
          <cell r="F2409">
            <v>0</v>
          </cell>
          <cell r="G2409">
            <v>0</v>
          </cell>
          <cell r="H2409">
            <v>0</v>
          </cell>
          <cell r="I2409">
            <v>0</v>
          </cell>
          <cell r="J2409">
            <v>0</v>
          </cell>
          <cell r="K2409">
            <v>0</v>
          </cell>
          <cell r="L2409">
            <v>0</v>
          </cell>
          <cell r="M2409">
            <v>0</v>
          </cell>
          <cell r="N2409">
            <v>0</v>
          </cell>
          <cell r="O2409">
            <v>0</v>
          </cell>
          <cell r="P2409">
            <v>0</v>
          </cell>
          <cell r="Q2409">
            <v>0</v>
          </cell>
        </row>
        <row r="2410">
          <cell r="B2410" t="str">
            <v>품질경영실품질보증1팀5103270</v>
          </cell>
          <cell r="C2410" t="str">
            <v>품질경영실품질보증1팀</v>
          </cell>
          <cell r="D2410" t="str">
            <v>5103270</v>
          </cell>
          <cell r="E2410" t="str">
            <v>복리후생비-법정후생비(제조)</v>
          </cell>
          <cell r="F2410">
            <v>12291150</v>
          </cell>
          <cell r="G2410">
            <v>11687510</v>
          </cell>
          <cell r="H2410">
            <v>12137080</v>
          </cell>
          <cell r="I2410">
            <v>18887740</v>
          </cell>
          <cell r="J2410">
            <v>14070260</v>
          </cell>
          <cell r="K2410">
            <v>12471950</v>
          </cell>
          <cell r="L2410">
            <v>12207260</v>
          </cell>
          <cell r="M2410">
            <v>14304020</v>
          </cell>
          <cell r="N2410">
            <v>14918980</v>
          </cell>
          <cell r="O2410">
            <v>14242310</v>
          </cell>
          <cell r="P2410">
            <v>14180990</v>
          </cell>
          <cell r="Q2410">
            <v>13160590</v>
          </cell>
        </row>
        <row r="2411">
          <cell r="B2411" t="str">
            <v>품질경영실품질보증1팀5103111</v>
          </cell>
          <cell r="C2411" t="str">
            <v>품질경영실품질보증1팀</v>
          </cell>
          <cell r="D2411" t="str">
            <v>5103111</v>
          </cell>
          <cell r="E2411" t="str">
            <v>복리후생비-식당운영비(제조)</v>
          </cell>
          <cell r="F2411">
            <v>0</v>
          </cell>
          <cell r="G2411">
            <v>0</v>
          </cell>
          <cell r="H2411">
            <v>0</v>
          </cell>
          <cell r="I2411">
            <v>0</v>
          </cell>
          <cell r="J2411">
            <v>0</v>
          </cell>
          <cell r="K2411">
            <v>0</v>
          </cell>
          <cell r="L2411">
            <v>0</v>
          </cell>
          <cell r="M2411">
            <v>0</v>
          </cell>
          <cell r="N2411">
            <v>0</v>
          </cell>
          <cell r="O2411">
            <v>0</v>
          </cell>
          <cell r="P2411">
            <v>0</v>
          </cell>
          <cell r="Q2411">
            <v>0</v>
          </cell>
        </row>
        <row r="2412">
          <cell r="B2412" t="str">
            <v>품질경영실품질보증1팀5103131</v>
          </cell>
          <cell r="C2412" t="str">
            <v>품질경영실품질보증1팀</v>
          </cell>
          <cell r="D2412" t="str">
            <v>5103131</v>
          </cell>
          <cell r="E2412" t="str">
            <v>복리후생비-부서활동비(제조)</v>
          </cell>
          <cell r="F2412">
            <v>147733</v>
          </cell>
          <cell r="G2412">
            <v>1484852</v>
          </cell>
          <cell r="H2412">
            <v>925626</v>
          </cell>
          <cell r="I2412">
            <v>926112</v>
          </cell>
          <cell r="J2412">
            <v>360613</v>
          </cell>
          <cell r="K2412">
            <v>1667140</v>
          </cell>
          <cell r="L2412">
            <v>40910</v>
          </cell>
          <cell r="M2412">
            <v>1820142</v>
          </cell>
          <cell r="N2412">
            <v>1078802</v>
          </cell>
          <cell r="O2412">
            <v>136364</v>
          </cell>
          <cell r="P2412">
            <v>94391</v>
          </cell>
          <cell r="Q2412">
            <v>2209293</v>
          </cell>
        </row>
        <row r="2413">
          <cell r="B2413" t="str">
            <v>품질경영실품질보증1팀5104110</v>
          </cell>
          <cell r="C2413" t="str">
            <v>품질경영실품질보증1팀</v>
          </cell>
          <cell r="D2413" t="str">
            <v>5104110</v>
          </cell>
          <cell r="E2413" t="str">
            <v>여비교통비-해외출장비(제조)</v>
          </cell>
          <cell r="F2413">
            <v>0</v>
          </cell>
          <cell r="G2413">
            <v>0</v>
          </cell>
          <cell r="H2413">
            <v>0</v>
          </cell>
          <cell r="I2413">
            <v>0</v>
          </cell>
          <cell r="J2413">
            <v>990336</v>
          </cell>
          <cell r="K2413">
            <v>0</v>
          </cell>
          <cell r="L2413">
            <v>49700</v>
          </cell>
          <cell r="M2413">
            <v>0</v>
          </cell>
          <cell r="N2413">
            <v>2227896</v>
          </cell>
          <cell r="O2413">
            <v>5322686</v>
          </cell>
          <cell r="P2413">
            <v>1545248</v>
          </cell>
          <cell r="Q2413">
            <v>0</v>
          </cell>
        </row>
        <row r="2414">
          <cell r="B2414" t="str">
            <v>품질경영실품질보증1팀5104120</v>
          </cell>
          <cell r="C2414" t="str">
            <v>품질경영실품질보증1팀</v>
          </cell>
          <cell r="D2414" t="str">
            <v>5104120</v>
          </cell>
          <cell r="E2414" t="str">
            <v>여비교통비-시외출장비(제조)</v>
          </cell>
          <cell r="F2414">
            <v>35639</v>
          </cell>
          <cell r="G2414">
            <v>321115</v>
          </cell>
          <cell r="H2414">
            <v>130189</v>
          </cell>
          <cell r="I2414">
            <v>114914</v>
          </cell>
          <cell r="J2414">
            <v>675040</v>
          </cell>
          <cell r="K2414">
            <v>184481</v>
          </cell>
          <cell r="L2414">
            <v>6000</v>
          </cell>
          <cell r="M2414">
            <v>108307</v>
          </cell>
          <cell r="N2414">
            <v>122880</v>
          </cell>
          <cell r="O2414">
            <v>470635</v>
          </cell>
          <cell r="P2414">
            <v>0</v>
          </cell>
          <cell r="Q2414">
            <v>48900</v>
          </cell>
        </row>
        <row r="2415">
          <cell r="B2415" t="str">
            <v>품질경영실품질보증1팀5104130</v>
          </cell>
          <cell r="C2415" t="str">
            <v>품질경영실품질보증1팀</v>
          </cell>
          <cell r="D2415" t="str">
            <v>5104130</v>
          </cell>
          <cell r="E2415" t="str">
            <v>여비교통비-시내출장비(제조)</v>
          </cell>
          <cell r="F2415">
            <v>70528</v>
          </cell>
          <cell r="G2415">
            <v>109250</v>
          </cell>
          <cell r="H2415">
            <v>15665</v>
          </cell>
          <cell r="I2415">
            <v>69000</v>
          </cell>
          <cell r="J2415">
            <v>30731</v>
          </cell>
          <cell r="K2415">
            <v>0</v>
          </cell>
          <cell r="L2415">
            <v>0</v>
          </cell>
          <cell r="M2415">
            <v>0</v>
          </cell>
          <cell r="N2415">
            <v>10500</v>
          </cell>
          <cell r="O2415">
            <v>25487</v>
          </cell>
          <cell r="P2415">
            <v>119317</v>
          </cell>
          <cell r="Q2415">
            <v>19500</v>
          </cell>
        </row>
        <row r="2416">
          <cell r="B2416" t="str">
            <v>품질경영실품질보증1팀5104140</v>
          </cell>
          <cell r="C2416" t="str">
            <v>품질경영실품질보증1팀</v>
          </cell>
          <cell r="D2416" t="str">
            <v>5104140</v>
          </cell>
          <cell r="E2416" t="str">
            <v/>
          </cell>
          <cell r="F2416">
            <v>0</v>
          </cell>
          <cell r="G2416">
            <v>0</v>
          </cell>
          <cell r="H2416">
            <v>0</v>
          </cell>
          <cell r="I2416">
            <v>0</v>
          </cell>
          <cell r="J2416">
            <v>0</v>
          </cell>
          <cell r="K2416">
            <v>0</v>
          </cell>
          <cell r="L2416">
            <v>0</v>
          </cell>
          <cell r="M2416">
            <v>0</v>
          </cell>
          <cell r="N2416">
            <v>0</v>
          </cell>
          <cell r="O2416">
            <v>0</v>
          </cell>
          <cell r="P2416">
            <v>0</v>
          </cell>
          <cell r="Q2416">
            <v>0</v>
          </cell>
        </row>
        <row r="2417">
          <cell r="B2417" t="str">
            <v>품질경영실품질보증1팀5104150</v>
          </cell>
          <cell r="C2417" t="str">
            <v>품질경영실품질보증1팀</v>
          </cell>
          <cell r="D2417" t="str">
            <v>5104150</v>
          </cell>
          <cell r="E2417" t="str">
            <v>여비교통비-해외여비(제조)</v>
          </cell>
          <cell r="F2417">
            <v>0</v>
          </cell>
          <cell r="G2417">
            <v>0</v>
          </cell>
          <cell r="H2417">
            <v>0</v>
          </cell>
          <cell r="I2417">
            <v>0</v>
          </cell>
          <cell r="J2417">
            <v>358615</v>
          </cell>
          <cell r="K2417">
            <v>0</v>
          </cell>
          <cell r="L2417">
            <v>190000</v>
          </cell>
          <cell r="M2417">
            <v>0</v>
          </cell>
          <cell r="N2417">
            <v>0</v>
          </cell>
          <cell r="O2417">
            <v>0</v>
          </cell>
          <cell r="P2417">
            <v>888211</v>
          </cell>
          <cell r="Q2417">
            <v>0</v>
          </cell>
        </row>
        <row r="2418">
          <cell r="B2418" t="str">
            <v>품질경영실품질보증1팀5105160</v>
          </cell>
          <cell r="C2418" t="str">
            <v>품질경영실품질보증1팀</v>
          </cell>
          <cell r="D2418" t="str">
            <v>5105160</v>
          </cell>
          <cell r="E2418" t="str">
            <v>통신비-시설유지비(제조)</v>
          </cell>
          <cell r="F2418">
            <v>0</v>
          </cell>
          <cell r="G2418">
            <v>0</v>
          </cell>
          <cell r="H2418">
            <v>0</v>
          </cell>
          <cell r="I2418">
            <v>0</v>
          </cell>
          <cell r="J2418">
            <v>0</v>
          </cell>
          <cell r="K2418">
            <v>0</v>
          </cell>
          <cell r="L2418">
            <v>0</v>
          </cell>
          <cell r="M2418">
            <v>0</v>
          </cell>
          <cell r="N2418">
            <v>0</v>
          </cell>
          <cell r="O2418">
            <v>0</v>
          </cell>
          <cell r="P2418">
            <v>0</v>
          </cell>
          <cell r="Q2418">
            <v>0</v>
          </cell>
        </row>
        <row r="2419">
          <cell r="B2419" t="str">
            <v>품질경영실품질보증1팀5105150</v>
          </cell>
          <cell r="C2419" t="str">
            <v>품질경영실품질보증1팀</v>
          </cell>
          <cell r="D2419" t="str">
            <v>5105150</v>
          </cell>
          <cell r="E2419" t="str">
            <v>통신비-정보통신사용료(제조)</v>
          </cell>
          <cell r="F2419">
            <v>0</v>
          </cell>
          <cell r="G2419">
            <v>0</v>
          </cell>
          <cell r="H2419">
            <v>0</v>
          </cell>
          <cell r="I2419">
            <v>0</v>
          </cell>
          <cell r="J2419">
            <v>0</v>
          </cell>
          <cell r="K2419">
            <v>0</v>
          </cell>
          <cell r="L2419">
            <v>0</v>
          </cell>
          <cell r="M2419">
            <v>0</v>
          </cell>
          <cell r="N2419">
            <v>0</v>
          </cell>
          <cell r="O2419">
            <v>0</v>
          </cell>
          <cell r="P2419">
            <v>0</v>
          </cell>
          <cell r="Q2419">
            <v>0</v>
          </cell>
        </row>
        <row r="2420">
          <cell r="B2420" t="str">
            <v>품질경영실품질보증1팀5105140</v>
          </cell>
          <cell r="C2420" t="str">
            <v>품질경영실품질보증1팀</v>
          </cell>
          <cell r="D2420" t="str">
            <v>5105140</v>
          </cell>
          <cell r="E2420" t="str">
            <v>통신비-우편전보료(제조)</v>
          </cell>
          <cell r="F2420">
            <v>0</v>
          </cell>
          <cell r="G2420">
            <v>0</v>
          </cell>
          <cell r="H2420">
            <v>0</v>
          </cell>
          <cell r="I2420">
            <v>0</v>
          </cell>
          <cell r="J2420">
            <v>0</v>
          </cell>
          <cell r="K2420">
            <v>0</v>
          </cell>
          <cell r="L2420">
            <v>0</v>
          </cell>
          <cell r="M2420">
            <v>0</v>
          </cell>
          <cell r="N2420">
            <v>0</v>
          </cell>
          <cell r="O2420">
            <v>0</v>
          </cell>
          <cell r="P2420">
            <v>0</v>
          </cell>
          <cell r="Q2420">
            <v>0</v>
          </cell>
        </row>
        <row r="2421">
          <cell r="B2421" t="str">
            <v>품질경영실품질보증1팀5105130</v>
          </cell>
          <cell r="C2421" t="str">
            <v>품질경영실품질보증1팀</v>
          </cell>
          <cell r="D2421" t="str">
            <v>5105130</v>
          </cell>
          <cell r="E2421" t="str">
            <v/>
          </cell>
          <cell r="F2421">
            <v>0</v>
          </cell>
          <cell r="G2421">
            <v>0</v>
          </cell>
          <cell r="H2421">
            <v>0</v>
          </cell>
          <cell r="I2421">
            <v>0</v>
          </cell>
          <cell r="J2421">
            <v>0</v>
          </cell>
          <cell r="K2421">
            <v>0</v>
          </cell>
          <cell r="L2421">
            <v>0</v>
          </cell>
          <cell r="M2421">
            <v>0</v>
          </cell>
          <cell r="N2421">
            <v>0</v>
          </cell>
          <cell r="O2421">
            <v>0</v>
          </cell>
          <cell r="P2421">
            <v>0</v>
          </cell>
          <cell r="Q2421">
            <v>0</v>
          </cell>
        </row>
        <row r="2422">
          <cell r="B2422" t="str">
            <v>품질경영실품질보증1팀5105120</v>
          </cell>
          <cell r="C2422" t="str">
            <v>품질경영실품질보증1팀</v>
          </cell>
          <cell r="D2422" t="str">
            <v>5105120</v>
          </cell>
          <cell r="E2422" t="str">
            <v/>
          </cell>
          <cell r="F2422">
            <v>0</v>
          </cell>
          <cell r="G2422">
            <v>0</v>
          </cell>
          <cell r="H2422">
            <v>0</v>
          </cell>
          <cell r="I2422">
            <v>0</v>
          </cell>
          <cell r="J2422">
            <v>0</v>
          </cell>
          <cell r="K2422">
            <v>0</v>
          </cell>
          <cell r="L2422">
            <v>0</v>
          </cell>
          <cell r="M2422">
            <v>0</v>
          </cell>
          <cell r="N2422">
            <v>0</v>
          </cell>
          <cell r="O2422">
            <v>0</v>
          </cell>
          <cell r="P2422">
            <v>0</v>
          </cell>
          <cell r="Q2422">
            <v>0</v>
          </cell>
        </row>
        <row r="2423">
          <cell r="B2423" t="str">
            <v>품질경영실품질보증1팀5105110</v>
          </cell>
          <cell r="C2423" t="str">
            <v>품질경영실품질보증1팀</v>
          </cell>
          <cell r="D2423" t="str">
            <v>5105110</v>
          </cell>
          <cell r="E2423" t="str">
            <v/>
          </cell>
          <cell r="F2423">
            <v>0</v>
          </cell>
          <cell r="G2423">
            <v>0</v>
          </cell>
          <cell r="H2423">
            <v>0</v>
          </cell>
          <cell r="I2423">
            <v>0</v>
          </cell>
          <cell r="J2423">
            <v>0</v>
          </cell>
          <cell r="K2423">
            <v>0</v>
          </cell>
          <cell r="L2423">
            <v>0</v>
          </cell>
          <cell r="M2423">
            <v>0</v>
          </cell>
          <cell r="N2423">
            <v>0</v>
          </cell>
          <cell r="O2423">
            <v>0</v>
          </cell>
          <cell r="P2423">
            <v>0</v>
          </cell>
          <cell r="Q2423">
            <v>0</v>
          </cell>
        </row>
        <row r="2424">
          <cell r="B2424" t="str">
            <v>품질경영실품질보증1팀5105111</v>
          </cell>
          <cell r="C2424" t="str">
            <v>품질경영실품질보증1팀</v>
          </cell>
          <cell r="D2424" t="str">
            <v>5105111</v>
          </cell>
          <cell r="E2424" t="str">
            <v>통신비-전화료(제조)</v>
          </cell>
          <cell r="F2424">
            <v>0</v>
          </cell>
          <cell r="G2424">
            <v>0</v>
          </cell>
          <cell r="H2424">
            <v>0</v>
          </cell>
          <cell r="I2424">
            <v>0</v>
          </cell>
          <cell r="J2424">
            <v>0</v>
          </cell>
          <cell r="K2424">
            <v>0</v>
          </cell>
          <cell r="L2424">
            <v>0</v>
          </cell>
          <cell r="M2424">
            <v>0</v>
          </cell>
          <cell r="N2424">
            <v>0</v>
          </cell>
          <cell r="O2424">
            <v>0</v>
          </cell>
          <cell r="P2424">
            <v>0</v>
          </cell>
          <cell r="Q2424">
            <v>128700</v>
          </cell>
        </row>
        <row r="2425">
          <cell r="B2425" t="str">
            <v>품질경영실품질보증1팀5106110</v>
          </cell>
          <cell r="C2425" t="str">
            <v>품질경영실품질보증1팀</v>
          </cell>
          <cell r="D2425" t="str">
            <v>5106110</v>
          </cell>
          <cell r="E2425" t="str">
            <v>수도광열비-수도료(제조)</v>
          </cell>
          <cell r="F2425">
            <v>0</v>
          </cell>
          <cell r="G2425">
            <v>0</v>
          </cell>
          <cell r="H2425">
            <v>0</v>
          </cell>
          <cell r="I2425">
            <v>0</v>
          </cell>
          <cell r="J2425">
            <v>0</v>
          </cell>
          <cell r="K2425">
            <v>0</v>
          </cell>
          <cell r="L2425">
            <v>0</v>
          </cell>
          <cell r="M2425">
            <v>0</v>
          </cell>
          <cell r="N2425">
            <v>0</v>
          </cell>
          <cell r="O2425">
            <v>0</v>
          </cell>
          <cell r="P2425">
            <v>0</v>
          </cell>
          <cell r="Q2425">
            <v>0</v>
          </cell>
        </row>
        <row r="2426">
          <cell r="B2426" t="str">
            <v>품질경영실품질보증1팀5106120</v>
          </cell>
          <cell r="C2426" t="str">
            <v>품질경영실품질보증1팀</v>
          </cell>
          <cell r="D2426" t="str">
            <v>5106120</v>
          </cell>
          <cell r="E2426" t="str">
            <v/>
          </cell>
          <cell r="F2426">
            <v>0</v>
          </cell>
          <cell r="G2426">
            <v>0</v>
          </cell>
          <cell r="H2426">
            <v>0</v>
          </cell>
          <cell r="I2426">
            <v>0</v>
          </cell>
          <cell r="J2426">
            <v>0</v>
          </cell>
          <cell r="K2426">
            <v>0</v>
          </cell>
          <cell r="L2426">
            <v>0</v>
          </cell>
          <cell r="M2426">
            <v>0</v>
          </cell>
          <cell r="N2426">
            <v>0</v>
          </cell>
          <cell r="O2426">
            <v>0</v>
          </cell>
          <cell r="P2426">
            <v>0</v>
          </cell>
          <cell r="Q2426">
            <v>0</v>
          </cell>
        </row>
        <row r="2427">
          <cell r="B2427" t="str">
            <v>품질경영실품질보증1팀5106130</v>
          </cell>
          <cell r="C2427" t="str">
            <v>품질경영실품질보증1팀</v>
          </cell>
          <cell r="D2427" t="str">
            <v>5106130</v>
          </cell>
          <cell r="E2427" t="str">
            <v>수도광열비-전력료(제조)</v>
          </cell>
          <cell r="F2427">
            <v>0</v>
          </cell>
          <cell r="G2427">
            <v>0</v>
          </cell>
          <cell r="H2427">
            <v>0</v>
          </cell>
          <cell r="I2427">
            <v>0</v>
          </cell>
          <cell r="J2427">
            <v>0</v>
          </cell>
          <cell r="K2427">
            <v>0</v>
          </cell>
          <cell r="L2427">
            <v>0</v>
          </cell>
          <cell r="M2427">
            <v>0</v>
          </cell>
          <cell r="N2427">
            <v>0</v>
          </cell>
          <cell r="O2427">
            <v>0</v>
          </cell>
          <cell r="P2427">
            <v>0</v>
          </cell>
          <cell r="Q2427">
            <v>0</v>
          </cell>
        </row>
        <row r="2428">
          <cell r="B2428" t="str">
            <v>품질경영실품질보증1팀5106140</v>
          </cell>
          <cell r="C2428" t="str">
            <v>품질경영실품질보증1팀</v>
          </cell>
          <cell r="D2428" t="str">
            <v>5106140</v>
          </cell>
          <cell r="E2428" t="str">
            <v/>
          </cell>
          <cell r="F2428">
            <v>0</v>
          </cell>
          <cell r="G2428">
            <v>0</v>
          </cell>
          <cell r="H2428">
            <v>0</v>
          </cell>
          <cell r="I2428">
            <v>0</v>
          </cell>
          <cell r="J2428">
            <v>0</v>
          </cell>
          <cell r="K2428">
            <v>0</v>
          </cell>
          <cell r="L2428">
            <v>0</v>
          </cell>
          <cell r="M2428">
            <v>0</v>
          </cell>
          <cell r="N2428">
            <v>0</v>
          </cell>
          <cell r="O2428">
            <v>0</v>
          </cell>
          <cell r="P2428">
            <v>0</v>
          </cell>
          <cell r="Q2428">
            <v>0</v>
          </cell>
        </row>
        <row r="2429">
          <cell r="B2429" t="str">
            <v>품질경영실품질보증1팀5106150</v>
          </cell>
          <cell r="C2429" t="str">
            <v>품질경영실품질보증1팀</v>
          </cell>
          <cell r="D2429" t="str">
            <v>5106150</v>
          </cell>
          <cell r="E2429" t="str">
            <v/>
          </cell>
          <cell r="F2429">
            <v>0</v>
          </cell>
          <cell r="G2429">
            <v>0</v>
          </cell>
          <cell r="H2429">
            <v>0</v>
          </cell>
          <cell r="I2429">
            <v>0</v>
          </cell>
          <cell r="J2429">
            <v>0</v>
          </cell>
          <cell r="K2429">
            <v>0</v>
          </cell>
          <cell r="L2429">
            <v>0</v>
          </cell>
          <cell r="M2429">
            <v>0</v>
          </cell>
          <cell r="N2429">
            <v>0</v>
          </cell>
          <cell r="O2429">
            <v>0</v>
          </cell>
          <cell r="P2429">
            <v>0</v>
          </cell>
          <cell r="Q2429">
            <v>0</v>
          </cell>
        </row>
        <row r="2430">
          <cell r="B2430" t="str">
            <v>품질경영실품질보증1팀5106160</v>
          </cell>
          <cell r="C2430" t="str">
            <v>품질경영실품질보증1팀</v>
          </cell>
          <cell r="D2430" t="str">
            <v>5106160</v>
          </cell>
          <cell r="E2430" t="str">
            <v/>
          </cell>
          <cell r="F2430">
            <v>0</v>
          </cell>
          <cell r="G2430">
            <v>0</v>
          </cell>
          <cell r="H2430">
            <v>0</v>
          </cell>
          <cell r="I2430">
            <v>0</v>
          </cell>
          <cell r="J2430">
            <v>0</v>
          </cell>
          <cell r="K2430">
            <v>0</v>
          </cell>
          <cell r="L2430">
            <v>0</v>
          </cell>
          <cell r="M2430">
            <v>0</v>
          </cell>
          <cell r="N2430">
            <v>0</v>
          </cell>
          <cell r="O2430">
            <v>0</v>
          </cell>
          <cell r="P2430">
            <v>0</v>
          </cell>
          <cell r="Q2430">
            <v>0</v>
          </cell>
        </row>
        <row r="2431">
          <cell r="B2431" t="str">
            <v>품질경영실품질보증1팀5106141</v>
          </cell>
          <cell r="C2431" t="str">
            <v>품질경영실품질보증1팀</v>
          </cell>
          <cell r="D2431" t="str">
            <v>5106141</v>
          </cell>
          <cell r="E2431" t="str">
            <v>수도광열비-연료난방비(제조)</v>
          </cell>
          <cell r="F2431">
            <v>0</v>
          </cell>
          <cell r="G2431">
            <v>0</v>
          </cell>
          <cell r="H2431">
            <v>0</v>
          </cell>
          <cell r="I2431">
            <v>0</v>
          </cell>
          <cell r="J2431">
            <v>0</v>
          </cell>
          <cell r="K2431">
            <v>0</v>
          </cell>
          <cell r="L2431">
            <v>0</v>
          </cell>
          <cell r="M2431">
            <v>0</v>
          </cell>
          <cell r="N2431">
            <v>0</v>
          </cell>
          <cell r="O2431">
            <v>0</v>
          </cell>
          <cell r="P2431">
            <v>0</v>
          </cell>
          <cell r="Q2431">
            <v>0</v>
          </cell>
        </row>
        <row r="2432">
          <cell r="B2432" t="str">
            <v>품질경영실품질보증1팀5107110</v>
          </cell>
          <cell r="C2432" t="str">
            <v>품질경영실품질보증1팀</v>
          </cell>
          <cell r="D2432" t="str">
            <v>5107110</v>
          </cell>
          <cell r="E2432" t="str">
            <v>세금과공과-인지세(제조)</v>
          </cell>
          <cell r="F2432">
            <v>0</v>
          </cell>
          <cell r="G2432">
            <v>0</v>
          </cell>
          <cell r="H2432">
            <v>0</v>
          </cell>
          <cell r="I2432">
            <v>0</v>
          </cell>
          <cell r="J2432">
            <v>0</v>
          </cell>
          <cell r="K2432">
            <v>0</v>
          </cell>
          <cell r="L2432">
            <v>0</v>
          </cell>
          <cell r="M2432">
            <v>0</v>
          </cell>
          <cell r="N2432">
            <v>0</v>
          </cell>
          <cell r="O2432">
            <v>115741</v>
          </cell>
          <cell r="P2432">
            <v>0</v>
          </cell>
          <cell r="Q2432">
            <v>96000</v>
          </cell>
        </row>
        <row r="2433">
          <cell r="B2433" t="str">
            <v>품질경영실품질보증1팀5107130</v>
          </cell>
          <cell r="C2433" t="str">
            <v>품질경영실품질보증1팀</v>
          </cell>
          <cell r="D2433" t="str">
            <v>5107130</v>
          </cell>
          <cell r="E2433" t="str">
            <v>세금과공과-종업원분주민세(제조)</v>
          </cell>
          <cell r="F2433">
            <v>0</v>
          </cell>
          <cell r="G2433">
            <v>0</v>
          </cell>
          <cell r="H2433">
            <v>0</v>
          </cell>
          <cell r="I2433">
            <v>0</v>
          </cell>
          <cell r="J2433">
            <v>0</v>
          </cell>
          <cell r="K2433">
            <v>0</v>
          </cell>
          <cell r="L2433">
            <v>0</v>
          </cell>
          <cell r="M2433">
            <v>0</v>
          </cell>
          <cell r="N2433">
            <v>0</v>
          </cell>
          <cell r="O2433">
            <v>0</v>
          </cell>
          <cell r="P2433">
            <v>0</v>
          </cell>
          <cell r="Q2433">
            <v>0</v>
          </cell>
        </row>
        <row r="2434">
          <cell r="B2434" t="str">
            <v>품질경영실품질보증1팀5107120</v>
          </cell>
          <cell r="C2434" t="str">
            <v>품질경영실품질보증1팀</v>
          </cell>
          <cell r="D2434" t="str">
            <v>5107120</v>
          </cell>
          <cell r="E2434" t="str">
            <v>세금과공과-주민세(제조)</v>
          </cell>
          <cell r="F2434">
            <v>0</v>
          </cell>
          <cell r="G2434">
            <v>0</v>
          </cell>
          <cell r="H2434">
            <v>0</v>
          </cell>
          <cell r="I2434">
            <v>0</v>
          </cell>
          <cell r="J2434">
            <v>0</v>
          </cell>
          <cell r="K2434">
            <v>0</v>
          </cell>
          <cell r="L2434">
            <v>0</v>
          </cell>
          <cell r="M2434">
            <v>0</v>
          </cell>
          <cell r="N2434">
            <v>0</v>
          </cell>
          <cell r="O2434">
            <v>0</v>
          </cell>
          <cell r="P2434">
            <v>0</v>
          </cell>
          <cell r="Q2434">
            <v>0</v>
          </cell>
        </row>
        <row r="2435">
          <cell r="B2435" t="str">
            <v>품질경영실품질보증1팀5107140</v>
          </cell>
          <cell r="C2435" t="str">
            <v>품질경영실품질보증1팀</v>
          </cell>
          <cell r="D2435" t="str">
            <v>5107140</v>
          </cell>
          <cell r="E2435" t="str">
            <v>세금과공과-재산세(제조)</v>
          </cell>
          <cell r="F2435">
            <v>0</v>
          </cell>
          <cell r="G2435">
            <v>0</v>
          </cell>
          <cell r="H2435">
            <v>0</v>
          </cell>
          <cell r="I2435">
            <v>0</v>
          </cell>
          <cell r="J2435">
            <v>0</v>
          </cell>
          <cell r="K2435">
            <v>0</v>
          </cell>
          <cell r="L2435">
            <v>0</v>
          </cell>
          <cell r="M2435">
            <v>0</v>
          </cell>
          <cell r="N2435">
            <v>0</v>
          </cell>
          <cell r="O2435">
            <v>0</v>
          </cell>
          <cell r="P2435">
            <v>0</v>
          </cell>
          <cell r="Q2435">
            <v>0</v>
          </cell>
        </row>
        <row r="2436">
          <cell r="B2436" t="str">
            <v>품질경영실품질보증1팀5107150</v>
          </cell>
          <cell r="C2436" t="str">
            <v>품질경영실품질보증1팀</v>
          </cell>
          <cell r="D2436" t="str">
            <v>5107150</v>
          </cell>
          <cell r="E2436" t="str">
            <v>세금과공과-차량세(제조)</v>
          </cell>
          <cell r="F2436">
            <v>0</v>
          </cell>
          <cell r="G2436">
            <v>0</v>
          </cell>
          <cell r="H2436">
            <v>0</v>
          </cell>
          <cell r="I2436">
            <v>0</v>
          </cell>
          <cell r="J2436">
            <v>0</v>
          </cell>
          <cell r="K2436">
            <v>0</v>
          </cell>
          <cell r="L2436">
            <v>0</v>
          </cell>
          <cell r="M2436">
            <v>0</v>
          </cell>
          <cell r="N2436">
            <v>0</v>
          </cell>
          <cell r="O2436">
            <v>0</v>
          </cell>
          <cell r="P2436">
            <v>0</v>
          </cell>
          <cell r="Q2436">
            <v>0</v>
          </cell>
        </row>
        <row r="2437">
          <cell r="B2437" t="str">
            <v>품질경영실품질보증1팀5107160</v>
          </cell>
          <cell r="C2437" t="str">
            <v>품질경영실품질보증1팀</v>
          </cell>
          <cell r="D2437" t="str">
            <v>5107160</v>
          </cell>
          <cell r="E2437" t="str">
            <v>세금과공과-면허세(제조)</v>
          </cell>
          <cell r="F2437">
            <v>0</v>
          </cell>
          <cell r="G2437">
            <v>0</v>
          </cell>
          <cell r="H2437">
            <v>0</v>
          </cell>
          <cell r="I2437">
            <v>0</v>
          </cell>
          <cell r="J2437">
            <v>0</v>
          </cell>
          <cell r="K2437">
            <v>0</v>
          </cell>
          <cell r="L2437">
            <v>0</v>
          </cell>
          <cell r="M2437">
            <v>0</v>
          </cell>
          <cell r="N2437">
            <v>0</v>
          </cell>
          <cell r="O2437">
            <v>0</v>
          </cell>
          <cell r="P2437">
            <v>0</v>
          </cell>
          <cell r="Q2437">
            <v>0</v>
          </cell>
        </row>
        <row r="2438">
          <cell r="B2438" t="str">
            <v>품질경영실품질보증1팀5107170</v>
          </cell>
          <cell r="C2438" t="str">
            <v>품질경영실품질보증1팀</v>
          </cell>
          <cell r="D2438" t="str">
            <v>5107170</v>
          </cell>
          <cell r="E2438" t="str">
            <v>세금과공과-기타제세(제조)</v>
          </cell>
          <cell r="F2438">
            <v>0</v>
          </cell>
          <cell r="G2438">
            <v>0</v>
          </cell>
          <cell r="H2438">
            <v>0</v>
          </cell>
          <cell r="I2438">
            <v>0</v>
          </cell>
          <cell r="J2438">
            <v>0</v>
          </cell>
          <cell r="K2438">
            <v>0</v>
          </cell>
          <cell r="L2438">
            <v>0</v>
          </cell>
          <cell r="M2438">
            <v>0</v>
          </cell>
          <cell r="N2438">
            <v>0</v>
          </cell>
          <cell r="O2438">
            <v>0</v>
          </cell>
          <cell r="P2438">
            <v>0</v>
          </cell>
          <cell r="Q2438">
            <v>0</v>
          </cell>
        </row>
        <row r="2439">
          <cell r="B2439" t="str">
            <v>품질경영실품질보증1팀5107180</v>
          </cell>
          <cell r="C2439" t="str">
            <v>품질경영실품질보증1팀</v>
          </cell>
          <cell r="D2439" t="str">
            <v>5107180</v>
          </cell>
          <cell r="E2439" t="str">
            <v/>
          </cell>
          <cell r="F2439">
            <v>0</v>
          </cell>
          <cell r="G2439">
            <v>0</v>
          </cell>
          <cell r="H2439">
            <v>0</v>
          </cell>
          <cell r="I2439">
            <v>0</v>
          </cell>
          <cell r="J2439">
            <v>0</v>
          </cell>
          <cell r="K2439">
            <v>0</v>
          </cell>
          <cell r="L2439">
            <v>0</v>
          </cell>
          <cell r="M2439">
            <v>0</v>
          </cell>
          <cell r="N2439">
            <v>0</v>
          </cell>
          <cell r="O2439">
            <v>0</v>
          </cell>
          <cell r="P2439">
            <v>0</v>
          </cell>
          <cell r="Q2439">
            <v>0</v>
          </cell>
        </row>
        <row r="2440">
          <cell r="B2440" t="str">
            <v>품질경영실품질보증1팀5107190</v>
          </cell>
          <cell r="C2440" t="str">
            <v>품질경영실품질보증1팀</v>
          </cell>
          <cell r="D2440" t="str">
            <v>5107190</v>
          </cell>
          <cell r="E2440" t="str">
            <v>세금과공과-협회비(제조)</v>
          </cell>
          <cell r="F2440">
            <v>0</v>
          </cell>
          <cell r="G2440">
            <v>0</v>
          </cell>
          <cell r="H2440">
            <v>0</v>
          </cell>
          <cell r="I2440">
            <v>0</v>
          </cell>
          <cell r="J2440">
            <v>0</v>
          </cell>
          <cell r="K2440">
            <v>0</v>
          </cell>
          <cell r="L2440">
            <v>0</v>
          </cell>
          <cell r="M2440">
            <v>0</v>
          </cell>
          <cell r="N2440">
            <v>0</v>
          </cell>
          <cell r="O2440">
            <v>0</v>
          </cell>
          <cell r="P2440">
            <v>0</v>
          </cell>
          <cell r="Q2440">
            <v>0</v>
          </cell>
        </row>
        <row r="2441">
          <cell r="B2441" t="str">
            <v>품질경영실품질보증1팀5107210</v>
          </cell>
          <cell r="C2441" t="str">
            <v>품질경영실품질보증1팀</v>
          </cell>
          <cell r="D2441" t="str">
            <v>5107210</v>
          </cell>
          <cell r="E2441" t="str">
            <v>세금과공과-공과금(제조)</v>
          </cell>
          <cell r="F2441">
            <v>0</v>
          </cell>
          <cell r="G2441">
            <v>0</v>
          </cell>
          <cell r="H2441">
            <v>0</v>
          </cell>
          <cell r="I2441">
            <v>0</v>
          </cell>
          <cell r="J2441">
            <v>0</v>
          </cell>
          <cell r="K2441">
            <v>0</v>
          </cell>
          <cell r="L2441">
            <v>0</v>
          </cell>
          <cell r="M2441">
            <v>0</v>
          </cell>
          <cell r="N2441">
            <v>0</v>
          </cell>
          <cell r="O2441">
            <v>0</v>
          </cell>
          <cell r="P2441">
            <v>0</v>
          </cell>
          <cell r="Q2441">
            <v>0</v>
          </cell>
        </row>
        <row r="2442">
          <cell r="B2442" t="str">
            <v>품질경영실품질보증1팀5108110</v>
          </cell>
          <cell r="C2442" t="str">
            <v>품질경영실품질보증1팀</v>
          </cell>
          <cell r="D2442" t="str">
            <v>5108110</v>
          </cell>
          <cell r="E2442" t="str">
            <v>지급임차료-건물임차료(제조)</v>
          </cell>
          <cell r="F2442">
            <v>0</v>
          </cell>
          <cell r="G2442">
            <v>0</v>
          </cell>
          <cell r="H2442">
            <v>0</v>
          </cell>
          <cell r="I2442">
            <v>0</v>
          </cell>
          <cell r="J2442">
            <v>0</v>
          </cell>
          <cell r="K2442">
            <v>0</v>
          </cell>
          <cell r="L2442">
            <v>0</v>
          </cell>
          <cell r="M2442">
            <v>0</v>
          </cell>
          <cell r="N2442">
            <v>0</v>
          </cell>
          <cell r="O2442">
            <v>0</v>
          </cell>
          <cell r="P2442">
            <v>0</v>
          </cell>
          <cell r="Q2442">
            <v>0</v>
          </cell>
        </row>
        <row r="2443">
          <cell r="B2443" t="str">
            <v>품질경영실품질보증1팀5108120</v>
          </cell>
          <cell r="C2443" t="str">
            <v>품질경영실품질보증1팀</v>
          </cell>
          <cell r="D2443" t="str">
            <v>5108120</v>
          </cell>
          <cell r="E2443" t="str">
            <v/>
          </cell>
          <cell r="F2443">
            <v>0</v>
          </cell>
          <cell r="G2443">
            <v>0</v>
          </cell>
          <cell r="H2443">
            <v>0</v>
          </cell>
          <cell r="I2443">
            <v>0</v>
          </cell>
          <cell r="J2443">
            <v>0</v>
          </cell>
          <cell r="K2443">
            <v>0</v>
          </cell>
          <cell r="L2443">
            <v>0</v>
          </cell>
          <cell r="M2443">
            <v>0</v>
          </cell>
          <cell r="N2443">
            <v>0</v>
          </cell>
          <cell r="O2443">
            <v>0</v>
          </cell>
          <cell r="P2443">
            <v>0</v>
          </cell>
          <cell r="Q2443">
            <v>0</v>
          </cell>
        </row>
        <row r="2444">
          <cell r="B2444" t="str">
            <v>품질경영실품질보증1팀5108130</v>
          </cell>
          <cell r="C2444" t="str">
            <v>품질경영실품질보증1팀</v>
          </cell>
          <cell r="D2444" t="str">
            <v>5108130</v>
          </cell>
          <cell r="E2444" t="str">
            <v/>
          </cell>
          <cell r="F2444">
            <v>0</v>
          </cell>
          <cell r="G2444">
            <v>0</v>
          </cell>
          <cell r="H2444">
            <v>0</v>
          </cell>
          <cell r="I2444">
            <v>0</v>
          </cell>
          <cell r="J2444">
            <v>0</v>
          </cell>
          <cell r="K2444">
            <v>0</v>
          </cell>
          <cell r="L2444">
            <v>0</v>
          </cell>
          <cell r="M2444">
            <v>0</v>
          </cell>
          <cell r="N2444">
            <v>0</v>
          </cell>
          <cell r="O2444">
            <v>0</v>
          </cell>
          <cell r="P2444">
            <v>0</v>
          </cell>
          <cell r="Q2444">
            <v>0</v>
          </cell>
        </row>
        <row r="2445">
          <cell r="B2445" t="str">
            <v>품질경영실품질보증1팀5108140</v>
          </cell>
          <cell r="C2445" t="str">
            <v>품질경영실품질보증1팀</v>
          </cell>
          <cell r="D2445" t="str">
            <v>5108140</v>
          </cell>
          <cell r="E2445" t="str">
            <v>지급임차료-점용료(제조)</v>
          </cell>
          <cell r="F2445">
            <v>0</v>
          </cell>
          <cell r="G2445">
            <v>0</v>
          </cell>
          <cell r="H2445">
            <v>0</v>
          </cell>
          <cell r="I2445">
            <v>0</v>
          </cell>
          <cell r="J2445">
            <v>0</v>
          </cell>
          <cell r="K2445">
            <v>0</v>
          </cell>
          <cell r="L2445">
            <v>0</v>
          </cell>
          <cell r="M2445">
            <v>0</v>
          </cell>
          <cell r="N2445">
            <v>0</v>
          </cell>
          <cell r="O2445">
            <v>0</v>
          </cell>
          <cell r="P2445">
            <v>0</v>
          </cell>
          <cell r="Q2445">
            <v>0</v>
          </cell>
        </row>
        <row r="2446">
          <cell r="B2446" t="str">
            <v>품질경영실품질보증1팀5108150</v>
          </cell>
          <cell r="C2446" t="str">
            <v>품질경영실품질보증1팀</v>
          </cell>
          <cell r="D2446" t="str">
            <v>5108150</v>
          </cell>
          <cell r="E2446" t="str">
            <v/>
          </cell>
          <cell r="F2446">
            <v>0</v>
          </cell>
          <cell r="G2446">
            <v>0</v>
          </cell>
          <cell r="H2446">
            <v>0</v>
          </cell>
          <cell r="I2446">
            <v>0</v>
          </cell>
          <cell r="J2446">
            <v>0</v>
          </cell>
          <cell r="K2446">
            <v>0</v>
          </cell>
          <cell r="L2446">
            <v>0</v>
          </cell>
          <cell r="M2446">
            <v>0</v>
          </cell>
          <cell r="N2446">
            <v>0</v>
          </cell>
          <cell r="O2446">
            <v>0</v>
          </cell>
          <cell r="P2446">
            <v>0</v>
          </cell>
          <cell r="Q2446">
            <v>0</v>
          </cell>
        </row>
        <row r="2447">
          <cell r="B2447" t="str">
            <v>품질경영실품질보증1팀5108160</v>
          </cell>
          <cell r="C2447" t="str">
            <v>품질경영실품질보증1팀</v>
          </cell>
          <cell r="D2447" t="str">
            <v>5108160</v>
          </cell>
          <cell r="E2447" t="str">
            <v/>
          </cell>
          <cell r="F2447">
            <v>0</v>
          </cell>
          <cell r="G2447">
            <v>0</v>
          </cell>
          <cell r="H2447">
            <v>0</v>
          </cell>
          <cell r="I2447">
            <v>0</v>
          </cell>
          <cell r="J2447">
            <v>0</v>
          </cell>
          <cell r="K2447">
            <v>0</v>
          </cell>
          <cell r="L2447">
            <v>0</v>
          </cell>
          <cell r="M2447">
            <v>0</v>
          </cell>
          <cell r="N2447">
            <v>0</v>
          </cell>
          <cell r="O2447">
            <v>0</v>
          </cell>
          <cell r="P2447">
            <v>0</v>
          </cell>
          <cell r="Q2447">
            <v>0</v>
          </cell>
        </row>
        <row r="2448">
          <cell r="B2448" t="str">
            <v>품질경영실품질보증1팀5108161</v>
          </cell>
          <cell r="C2448" t="str">
            <v>품질경영실품질보증1팀</v>
          </cell>
          <cell r="D2448" t="str">
            <v>5108161</v>
          </cell>
          <cell r="E2448" t="str">
            <v>지급임차료-차량렌트료(제조)</v>
          </cell>
          <cell r="F2448">
            <v>0</v>
          </cell>
          <cell r="G2448">
            <v>0</v>
          </cell>
          <cell r="H2448">
            <v>0</v>
          </cell>
          <cell r="I2448">
            <v>0</v>
          </cell>
          <cell r="J2448">
            <v>0</v>
          </cell>
          <cell r="K2448">
            <v>0</v>
          </cell>
          <cell r="L2448">
            <v>0</v>
          </cell>
          <cell r="M2448">
            <v>0</v>
          </cell>
          <cell r="N2448">
            <v>0</v>
          </cell>
          <cell r="O2448">
            <v>0</v>
          </cell>
          <cell r="P2448">
            <v>0</v>
          </cell>
          <cell r="Q2448">
            <v>0</v>
          </cell>
        </row>
        <row r="2449">
          <cell r="B2449" t="str">
            <v>품질경영실품질보증1팀5108162</v>
          </cell>
          <cell r="C2449" t="str">
            <v>품질경영실품질보증1팀</v>
          </cell>
          <cell r="D2449" t="str">
            <v>5108162</v>
          </cell>
          <cell r="E2449" t="str">
            <v>지급임차료-차량리스료(제조)</v>
          </cell>
          <cell r="F2449">
            <v>0</v>
          </cell>
          <cell r="G2449">
            <v>0</v>
          </cell>
          <cell r="H2449">
            <v>0</v>
          </cell>
          <cell r="I2449">
            <v>0</v>
          </cell>
          <cell r="J2449">
            <v>0</v>
          </cell>
          <cell r="K2449">
            <v>0</v>
          </cell>
          <cell r="L2449">
            <v>0</v>
          </cell>
          <cell r="M2449">
            <v>0</v>
          </cell>
          <cell r="N2449">
            <v>0</v>
          </cell>
          <cell r="O2449">
            <v>0</v>
          </cell>
          <cell r="P2449">
            <v>0</v>
          </cell>
          <cell r="Q2449">
            <v>0</v>
          </cell>
        </row>
        <row r="2450">
          <cell r="B2450" t="str">
            <v>품질경영실품질보증1팀5109110</v>
          </cell>
          <cell r="C2450" t="str">
            <v>품질경영실품질보증1팀</v>
          </cell>
          <cell r="D2450" t="str">
            <v>5109110</v>
          </cell>
          <cell r="E2450" t="str">
            <v>감가상각비-건물(제조)</v>
          </cell>
          <cell r="F2450">
            <v>0</v>
          </cell>
          <cell r="G2450">
            <v>0</v>
          </cell>
          <cell r="H2450">
            <v>0</v>
          </cell>
          <cell r="I2450">
            <v>0</v>
          </cell>
          <cell r="J2450">
            <v>0</v>
          </cell>
          <cell r="K2450">
            <v>0</v>
          </cell>
          <cell r="L2450">
            <v>0</v>
          </cell>
          <cell r="M2450">
            <v>0</v>
          </cell>
          <cell r="N2450">
            <v>0</v>
          </cell>
          <cell r="O2450">
            <v>0</v>
          </cell>
          <cell r="P2450">
            <v>0</v>
          </cell>
          <cell r="Q2450">
            <v>0</v>
          </cell>
        </row>
        <row r="2451">
          <cell r="B2451" t="str">
            <v>품질경영실품질보증1팀5109120</v>
          </cell>
          <cell r="C2451" t="str">
            <v>품질경영실품질보증1팀</v>
          </cell>
          <cell r="D2451" t="str">
            <v>5109120</v>
          </cell>
          <cell r="E2451" t="str">
            <v>감가상각비-구축물(제조)</v>
          </cell>
          <cell r="F2451">
            <v>0</v>
          </cell>
          <cell r="G2451">
            <v>0</v>
          </cell>
          <cell r="H2451">
            <v>0</v>
          </cell>
          <cell r="I2451">
            <v>0</v>
          </cell>
          <cell r="J2451">
            <v>0</v>
          </cell>
          <cell r="K2451">
            <v>0</v>
          </cell>
          <cell r="L2451">
            <v>0</v>
          </cell>
          <cell r="M2451">
            <v>0</v>
          </cell>
          <cell r="N2451">
            <v>0</v>
          </cell>
          <cell r="O2451">
            <v>0</v>
          </cell>
          <cell r="P2451">
            <v>0</v>
          </cell>
          <cell r="Q2451">
            <v>0</v>
          </cell>
        </row>
        <row r="2452">
          <cell r="B2452" t="str">
            <v>품질경영실품질보증1팀5109130</v>
          </cell>
          <cell r="C2452" t="str">
            <v>품질경영실품질보증1팀</v>
          </cell>
          <cell r="D2452" t="str">
            <v>5109130</v>
          </cell>
          <cell r="E2452" t="str">
            <v>감가상각비-기계장치(제조)</v>
          </cell>
          <cell r="F2452">
            <v>0</v>
          </cell>
          <cell r="G2452">
            <v>0</v>
          </cell>
          <cell r="H2452">
            <v>0</v>
          </cell>
          <cell r="I2452">
            <v>0</v>
          </cell>
          <cell r="J2452">
            <v>0</v>
          </cell>
          <cell r="K2452">
            <v>0</v>
          </cell>
          <cell r="L2452">
            <v>0</v>
          </cell>
          <cell r="M2452">
            <v>0</v>
          </cell>
          <cell r="N2452">
            <v>0</v>
          </cell>
          <cell r="O2452">
            <v>0</v>
          </cell>
          <cell r="P2452">
            <v>0</v>
          </cell>
          <cell r="Q2452">
            <v>0</v>
          </cell>
        </row>
        <row r="2453">
          <cell r="B2453" t="str">
            <v>품질경영실품질보증1팀5109140</v>
          </cell>
          <cell r="C2453" t="str">
            <v>품질경영실품질보증1팀</v>
          </cell>
          <cell r="D2453" t="str">
            <v>5109140</v>
          </cell>
          <cell r="E2453" t="str">
            <v>감가상각비-공구기구(제조)</v>
          </cell>
          <cell r="F2453">
            <v>0</v>
          </cell>
          <cell r="G2453">
            <v>0</v>
          </cell>
          <cell r="H2453">
            <v>0</v>
          </cell>
          <cell r="I2453">
            <v>0</v>
          </cell>
          <cell r="J2453">
            <v>0</v>
          </cell>
          <cell r="K2453">
            <v>0</v>
          </cell>
          <cell r="L2453">
            <v>0</v>
          </cell>
          <cell r="M2453">
            <v>0</v>
          </cell>
          <cell r="N2453">
            <v>0</v>
          </cell>
          <cell r="O2453">
            <v>0</v>
          </cell>
          <cell r="P2453">
            <v>0</v>
          </cell>
          <cell r="Q2453">
            <v>0</v>
          </cell>
        </row>
        <row r="2454">
          <cell r="B2454" t="str">
            <v>품질경영실품질보증1팀5109150</v>
          </cell>
          <cell r="C2454" t="str">
            <v>품질경영실품질보증1팀</v>
          </cell>
          <cell r="D2454" t="str">
            <v>5109150</v>
          </cell>
          <cell r="E2454" t="str">
            <v>감가상각비-차량운반구(제조)</v>
          </cell>
          <cell r="F2454">
            <v>0</v>
          </cell>
          <cell r="G2454">
            <v>0</v>
          </cell>
          <cell r="H2454">
            <v>0</v>
          </cell>
          <cell r="I2454">
            <v>0</v>
          </cell>
          <cell r="J2454">
            <v>0</v>
          </cell>
          <cell r="K2454">
            <v>0</v>
          </cell>
          <cell r="L2454">
            <v>0</v>
          </cell>
          <cell r="M2454">
            <v>0</v>
          </cell>
          <cell r="N2454">
            <v>0</v>
          </cell>
          <cell r="O2454">
            <v>0</v>
          </cell>
          <cell r="P2454">
            <v>0</v>
          </cell>
          <cell r="Q2454">
            <v>0</v>
          </cell>
        </row>
        <row r="2455">
          <cell r="B2455" t="str">
            <v>품질경영실품질보증1팀5109160</v>
          </cell>
          <cell r="C2455" t="str">
            <v>품질경영실품질보증1팀</v>
          </cell>
          <cell r="D2455" t="str">
            <v>5109160</v>
          </cell>
          <cell r="E2455" t="str">
            <v/>
          </cell>
          <cell r="F2455">
            <v>0</v>
          </cell>
          <cell r="G2455">
            <v>0</v>
          </cell>
          <cell r="H2455">
            <v>0</v>
          </cell>
          <cell r="I2455">
            <v>0</v>
          </cell>
          <cell r="J2455">
            <v>0</v>
          </cell>
          <cell r="K2455">
            <v>0</v>
          </cell>
          <cell r="L2455">
            <v>0</v>
          </cell>
          <cell r="M2455">
            <v>0</v>
          </cell>
          <cell r="N2455">
            <v>0</v>
          </cell>
          <cell r="O2455">
            <v>0</v>
          </cell>
          <cell r="P2455">
            <v>0</v>
          </cell>
          <cell r="Q2455">
            <v>0</v>
          </cell>
        </row>
        <row r="2456">
          <cell r="B2456" t="str">
            <v>품질경영실품질보증1팀5109170</v>
          </cell>
          <cell r="C2456" t="str">
            <v>품질경영실품질보증1팀</v>
          </cell>
          <cell r="D2456" t="str">
            <v>5109170</v>
          </cell>
          <cell r="E2456" t="str">
            <v>감가상각비-산업재산권(제조)</v>
          </cell>
          <cell r="F2456">
            <v>0</v>
          </cell>
          <cell r="G2456">
            <v>0</v>
          </cell>
          <cell r="H2456">
            <v>0</v>
          </cell>
          <cell r="I2456">
            <v>0</v>
          </cell>
          <cell r="J2456">
            <v>0</v>
          </cell>
          <cell r="K2456">
            <v>0</v>
          </cell>
          <cell r="L2456">
            <v>0</v>
          </cell>
          <cell r="M2456">
            <v>0</v>
          </cell>
          <cell r="N2456">
            <v>0</v>
          </cell>
          <cell r="O2456">
            <v>0</v>
          </cell>
          <cell r="P2456">
            <v>0</v>
          </cell>
          <cell r="Q2456">
            <v>0</v>
          </cell>
        </row>
        <row r="2457">
          <cell r="B2457" t="str">
            <v>품질경영실품질보증1팀5109180</v>
          </cell>
          <cell r="C2457" t="str">
            <v>품질경영실품질보증1팀</v>
          </cell>
          <cell r="D2457" t="str">
            <v>5109180</v>
          </cell>
          <cell r="E2457" t="str">
            <v/>
          </cell>
          <cell r="F2457">
            <v>0</v>
          </cell>
          <cell r="G2457">
            <v>0</v>
          </cell>
          <cell r="H2457">
            <v>0</v>
          </cell>
          <cell r="I2457">
            <v>0</v>
          </cell>
          <cell r="J2457">
            <v>0</v>
          </cell>
          <cell r="K2457">
            <v>0</v>
          </cell>
          <cell r="L2457">
            <v>0</v>
          </cell>
          <cell r="M2457">
            <v>0</v>
          </cell>
          <cell r="N2457">
            <v>0</v>
          </cell>
          <cell r="O2457">
            <v>0</v>
          </cell>
          <cell r="P2457">
            <v>0</v>
          </cell>
          <cell r="Q2457">
            <v>0</v>
          </cell>
        </row>
        <row r="2458">
          <cell r="B2458" t="str">
            <v>품질경영실품질보증1팀5109190</v>
          </cell>
          <cell r="C2458" t="str">
            <v>품질경영실품질보증1팀</v>
          </cell>
          <cell r="D2458" t="str">
            <v>5109190</v>
          </cell>
          <cell r="E2458" t="str">
            <v/>
          </cell>
          <cell r="F2458">
            <v>0</v>
          </cell>
          <cell r="G2458">
            <v>0</v>
          </cell>
          <cell r="H2458">
            <v>0</v>
          </cell>
          <cell r="I2458">
            <v>0</v>
          </cell>
          <cell r="J2458">
            <v>0</v>
          </cell>
          <cell r="K2458">
            <v>0</v>
          </cell>
          <cell r="L2458">
            <v>0</v>
          </cell>
          <cell r="M2458">
            <v>0</v>
          </cell>
          <cell r="N2458">
            <v>0</v>
          </cell>
          <cell r="O2458">
            <v>0</v>
          </cell>
          <cell r="P2458">
            <v>0</v>
          </cell>
          <cell r="Q2458">
            <v>0</v>
          </cell>
        </row>
        <row r="2459">
          <cell r="B2459" t="str">
            <v>품질경영실품질보증1팀5109210</v>
          </cell>
          <cell r="C2459" t="str">
            <v>품질경영실품질보증1팀</v>
          </cell>
          <cell r="D2459" t="str">
            <v>5109210</v>
          </cell>
          <cell r="E2459" t="str">
            <v>감가상각비-임차자산개량(제조)</v>
          </cell>
          <cell r="F2459">
            <v>0</v>
          </cell>
          <cell r="G2459">
            <v>0</v>
          </cell>
          <cell r="H2459">
            <v>0</v>
          </cell>
          <cell r="I2459">
            <v>0</v>
          </cell>
          <cell r="J2459">
            <v>0</v>
          </cell>
          <cell r="K2459">
            <v>0</v>
          </cell>
          <cell r="L2459">
            <v>0</v>
          </cell>
          <cell r="M2459">
            <v>0</v>
          </cell>
          <cell r="N2459">
            <v>0</v>
          </cell>
          <cell r="O2459">
            <v>0</v>
          </cell>
          <cell r="P2459">
            <v>0</v>
          </cell>
          <cell r="Q2459">
            <v>0</v>
          </cell>
        </row>
        <row r="2460">
          <cell r="B2460" t="str">
            <v>품질경영실품질보증1팀5109220</v>
          </cell>
          <cell r="C2460" t="str">
            <v>품질경영실품질보증1팀</v>
          </cell>
          <cell r="D2460" t="str">
            <v>5109220</v>
          </cell>
          <cell r="E2460" t="str">
            <v>감가상각비-비품(제조)</v>
          </cell>
          <cell r="F2460">
            <v>0</v>
          </cell>
          <cell r="G2460">
            <v>0</v>
          </cell>
          <cell r="H2460">
            <v>0</v>
          </cell>
          <cell r="I2460">
            <v>0</v>
          </cell>
          <cell r="J2460">
            <v>0</v>
          </cell>
          <cell r="K2460">
            <v>0</v>
          </cell>
          <cell r="L2460">
            <v>0</v>
          </cell>
          <cell r="M2460">
            <v>0</v>
          </cell>
          <cell r="N2460">
            <v>0</v>
          </cell>
          <cell r="O2460">
            <v>0</v>
          </cell>
          <cell r="P2460">
            <v>0</v>
          </cell>
          <cell r="Q2460">
            <v>0</v>
          </cell>
        </row>
        <row r="2461">
          <cell r="B2461" t="str">
            <v>품질경영실품질보증1팀5110110</v>
          </cell>
          <cell r="C2461" t="str">
            <v>품질경영실품질보증1팀</v>
          </cell>
          <cell r="D2461" t="str">
            <v>5110110</v>
          </cell>
          <cell r="E2461" t="str">
            <v>수선비-건물(제조)</v>
          </cell>
          <cell r="F2461">
            <v>0</v>
          </cell>
          <cell r="G2461">
            <v>0</v>
          </cell>
          <cell r="H2461">
            <v>0</v>
          </cell>
          <cell r="I2461">
            <v>0</v>
          </cell>
          <cell r="J2461">
            <v>0</v>
          </cell>
          <cell r="K2461">
            <v>0</v>
          </cell>
          <cell r="L2461">
            <v>0</v>
          </cell>
          <cell r="M2461">
            <v>0</v>
          </cell>
          <cell r="N2461">
            <v>0</v>
          </cell>
          <cell r="O2461">
            <v>0</v>
          </cell>
          <cell r="P2461">
            <v>0</v>
          </cell>
          <cell r="Q2461">
            <v>0</v>
          </cell>
        </row>
        <row r="2462">
          <cell r="B2462" t="str">
            <v>품질경영실품질보증1팀5110120</v>
          </cell>
          <cell r="C2462" t="str">
            <v>품질경영실품질보증1팀</v>
          </cell>
          <cell r="D2462" t="str">
            <v>5110120</v>
          </cell>
          <cell r="E2462" t="str">
            <v>수선비-구축물(제조)</v>
          </cell>
          <cell r="F2462">
            <v>0</v>
          </cell>
          <cell r="G2462">
            <v>0</v>
          </cell>
          <cell r="H2462">
            <v>0</v>
          </cell>
          <cell r="I2462">
            <v>0</v>
          </cell>
          <cell r="J2462">
            <v>0</v>
          </cell>
          <cell r="K2462">
            <v>0</v>
          </cell>
          <cell r="L2462">
            <v>0</v>
          </cell>
          <cell r="M2462">
            <v>0</v>
          </cell>
          <cell r="N2462">
            <v>0</v>
          </cell>
          <cell r="O2462">
            <v>0</v>
          </cell>
          <cell r="P2462">
            <v>0</v>
          </cell>
          <cell r="Q2462">
            <v>0</v>
          </cell>
        </row>
        <row r="2463">
          <cell r="B2463" t="str">
            <v>품질경영실품질보증1팀5110130</v>
          </cell>
          <cell r="C2463" t="str">
            <v>품질경영실품질보증1팀</v>
          </cell>
          <cell r="D2463" t="str">
            <v>5110130</v>
          </cell>
          <cell r="E2463" t="str">
            <v>수선비-기계장치(제조)</v>
          </cell>
          <cell r="F2463">
            <v>0</v>
          </cell>
          <cell r="G2463">
            <v>0</v>
          </cell>
          <cell r="H2463">
            <v>0</v>
          </cell>
          <cell r="I2463">
            <v>0</v>
          </cell>
          <cell r="J2463">
            <v>0</v>
          </cell>
          <cell r="K2463">
            <v>0</v>
          </cell>
          <cell r="L2463">
            <v>0</v>
          </cell>
          <cell r="M2463">
            <v>0</v>
          </cell>
          <cell r="N2463">
            <v>0</v>
          </cell>
          <cell r="O2463">
            <v>0</v>
          </cell>
          <cell r="P2463">
            <v>0</v>
          </cell>
          <cell r="Q2463">
            <v>0</v>
          </cell>
        </row>
        <row r="2464">
          <cell r="B2464" t="str">
            <v>품질경영실품질보증1팀5110140</v>
          </cell>
          <cell r="C2464" t="str">
            <v>품질경영실품질보증1팀</v>
          </cell>
          <cell r="D2464" t="str">
            <v>5110140</v>
          </cell>
          <cell r="E2464" t="str">
            <v>수선비-공구기구비품(제조)</v>
          </cell>
          <cell r="F2464">
            <v>0</v>
          </cell>
          <cell r="G2464">
            <v>0</v>
          </cell>
          <cell r="H2464">
            <v>0</v>
          </cell>
          <cell r="I2464">
            <v>0</v>
          </cell>
          <cell r="J2464">
            <v>0</v>
          </cell>
          <cell r="K2464">
            <v>0</v>
          </cell>
          <cell r="L2464">
            <v>0</v>
          </cell>
          <cell r="M2464">
            <v>0</v>
          </cell>
          <cell r="N2464">
            <v>0</v>
          </cell>
          <cell r="O2464">
            <v>0</v>
          </cell>
          <cell r="P2464">
            <v>0</v>
          </cell>
          <cell r="Q2464">
            <v>0</v>
          </cell>
        </row>
        <row r="2465">
          <cell r="B2465" t="str">
            <v>품질경영실품질보증1팀5110160</v>
          </cell>
          <cell r="C2465" t="str">
            <v>품질경영실품질보증1팀</v>
          </cell>
          <cell r="D2465" t="str">
            <v>5110160</v>
          </cell>
          <cell r="E2465" t="str">
            <v>수선비-안전보건비_출고(제조)</v>
          </cell>
          <cell r="F2465">
            <v>0</v>
          </cell>
          <cell r="G2465">
            <v>0</v>
          </cell>
          <cell r="H2465">
            <v>0</v>
          </cell>
          <cell r="I2465">
            <v>0</v>
          </cell>
          <cell r="J2465">
            <v>0</v>
          </cell>
          <cell r="K2465">
            <v>0</v>
          </cell>
          <cell r="L2465">
            <v>0</v>
          </cell>
          <cell r="M2465">
            <v>0</v>
          </cell>
          <cell r="N2465">
            <v>0</v>
          </cell>
          <cell r="O2465">
            <v>0</v>
          </cell>
          <cell r="P2465">
            <v>0</v>
          </cell>
          <cell r="Q2465">
            <v>0</v>
          </cell>
        </row>
        <row r="2466">
          <cell r="B2466" t="str">
            <v>품질경영실품질보증1팀5110150</v>
          </cell>
          <cell r="C2466" t="str">
            <v>품질경영실품질보증1팀</v>
          </cell>
          <cell r="D2466">
            <v>5110150</v>
          </cell>
          <cell r="E2466" t="str">
            <v>수선비-안전보건비(제조)</v>
          </cell>
          <cell r="F2466">
            <v>0</v>
          </cell>
          <cell r="G2466">
            <v>0</v>
          </cell>
          <cell r="H2466">
            <v>0</v>
          </cell>
          <cell r="I2466">
            <v>208000</v>
          </cell>
          <cell r="J2466">
            <v>0</v>
          </cell>
          <cell r="K2466">
            <v>0</v>
          </cell>
          <cell r="L2466">
            <v>0</v>
          </cell>
          <cell r="M2466">
            <v>0</v>
          </cell>
          <cell r="N2466">
            <v>0</v>
          </cell>
          <cell r="O2466">
            <v>0</v>
          </cell>
          <cell r="P2466">
            <v>0</v>
          </cell>
          <cell r="Q2466">
            <v>0</v>
          </cell>
        </row>
        <row r="2467">
          <cell r="B2467" t="str">
            <v>품질경영실품질보증1팀5111110</v>
          </cell>
          <cell r="C2467" t="str">
            <v>품질경영실품질보증1팀</v>
          </cell>
          <cell r="D2467" t="str">
            <v>5111110</v>
          </cell>
          <cell r="E2467" t="str">
            <v>보험료-건물(제조)</v>
          </cell>
          <cell r="F2467">
            <v>0</v>
          </cell>
          <cell r="G2467">
            <v>0</v>
          </cell>
          <cell r="H2467">
            <v>0</v>
          </cell>
          <cell r="I2467">
            <v>0</v>
          </cell>
          <cell r="J2467">
            <v>0</v>
          </cell>
          <cell r="K2467">
            <v>0</v>
          </cell>
          <cell r="L2467">
            <v>0</v>
          </cell>
          <cell r="M2467">
            <v>0</v>
          </cell>
          <cell r="N2467">
            <v>0</v>
          </cell>
          <cell r="O2467">
            <v>0</v>
          </cell>
          <cell r="P2467">
            <v>0</v>
          </cell>
          <cell r="Q2467">
            <v>0</v>
          </cell>
        </row>
        <row r="2468">
          <cell r="B2468" t="str">
            <v>품질경영실품질보증1팀5111120</v>
          </cell>
          <cell r="C2468" t="str">
            <v>품질경영실품질보증1팀</v>
          </cell>
          <cell r="D2468" t="str">
            <v>5111120</v>
          </cell>
          <cell r="E2468" t="str">
            <v>보험료-기계장치(제조)</v>
          </cell>
          <cell r="F2468">
            <v>0</v>
          </cell>
          <cell r="G2468">
            <v>0</v>
          </cell>
          <cell r="H2468">
            <v>0</v>
          </cell>
          <cell r="I2468">
            <v>0</v>
          </cell>
          <cell r="J2468">
            <v>0</v>
          </cell>
          <cell r="K2468">
            <v>0</v>
          </cell>
          <cell r="L2468">
            <v>0</v>
          </cell>
          <cell r="M2468">
            <v>0</v>
          </cell>
          <cell r="N2468">
            <v>0</v>
          </cell>
          <cell r="O2468">
            <v>0</v>
          </cell>
          <cell r="P2468">
            <v>0</v>
          </cell>
          <cell r="Q2468">
            <v>0</v>
          </cell>
        </row>
        <row r="2469">
          <cell r="B2469" t="str">
            <v>품질경영실품질보증1팀5111130</v>
          </cell>
          <cell r="C2469" t="str">
            <v>품질경영실품질보증1팀</v>
          </cell>
          <cell r="D2469" t="str">
            <v>5111130</v>
          </cell>
          <cell r="E2469" t="str">
            <v>보험료-재고품(제조)</v>
          </cell>
          <cell r="F2469">
            <v>0</v>
          </cell>
          <cell r="G2469">
            <v>0</v>
          </cell>
          <cell r="H2469">
            <v>0</v>
          </cell>
          <cell r="I2469">
            <v>0</v>
          </cell>
          <cell r="J2469">
            <v>0</v>
          </cell>
          <cell r="K2469">
            <v>0</v>
          </cell>
          <cell r="L2469">
            <v>0</v>
          </cell>
          <cell r="M2469">
            <v>0</v>
          </cell>
          <cell r="N2469">
            <v>0</v>
          </cell>
          <cell r="O2469">
            <v>0</v>
          </cell>
          <cell r="P2469">
            <v>0</v>
          </cell>
          <cell r="Q2469">
            <v>0</v>
          </cell>
        </row>
        <row r="2470">
          <cell r="B2470" t="str">
            <v>품질경영실품질보증1팀5111140</v>
          </cell>
          <cell r="C2470" t="str">
            <v>품질경영실품질보증1팀</v>
          </cell>
          <cell r="D2470" t="str">
            <v>5111140</v>
          </cell>
          <cell r="E2470" t="str">
            <v/>
          </cell>
          <cell r="F2470">
            <v>0</v>
          </cell>
          <cell r="G2470">
            <v>0</v>
          </cell>
          <cell r="H2470">
            <v>0</v>
          </cell>
          <cell r="I2470">
            <v>0</v>
          </cell>
          <cell r="J2470">
            <v>0</v>
          </cell>
          <cell r="K2470">
            <v>0</v>
          </cell>
          <cell r="L2470">
            <v>0</v>
          </cell>
          <cell r="M2470">
            <v>0</v>
          </cell>
          <cell r="N2470">
            <v>0</v>
          </cell>
          <cell r="O2470">
            <v>0</v>
          </cell>
          <cell r="P2470">
            <v>0</v>
          </cell>
          <cell r="Q2470">
            <v>0</v>
          </cell>
        </row>
        <row r="2471">
          <cell r="B2471" t="str">
            <v>품질경영실품질보증1팀5111150</v>
          </cell>
          <cell r="C2471" t="str">
            <v>품질경영실품질보증1팀</v>
          </cell>
          <cell r="D2471" t="str">
            <v>5111150</v>
          </cell>
          <cell r="E2471" t="str">
            <v/>
          </cell>
          <cell r="F2471">
            <v>0</v>
          </cell>
          <cell r="G2471">
            <v>0</v>
          </cell>
          <cell r="H2471">
            <v>0</v>
          </cell>
          <cell r="I2471">
            <v>0</v>
          </cell>
          <cell r="J2471">
            <v>0</v>
          </cell>
          <cell r="K2471">
            <v>0</v>
          </cell>
          <cell r="L2471">
            <v>0</v>
          </cell>
          <cell r="M2471">
            <v>0</v>
          </cell>
          <cell r="N2471">
            <v>0</v>
          </cell>
          <cell r="O2471">
            <v>0</v>
          </cell>
          <cell r="P2471">
            <v>0</v>
          </cell>
          <cell r="Q2471">
            <v>0</v>
          </cell>
        </row>
        <row r="2472">
          <cell r="B2472" t="str">
            <v>품질경영실품질보증1팀5111160</v>
          </cell>
          <cell r="C2472" t="str">
            <v>품질경영실품질보증1팀</v>
          </cell>
          <cell r="D2472" t="str">
            <v>5111160</v>
          </cell>
          <cell r="E2472" t="str">
            <v>보험료-제보험(제조)</v>
          </cell>
          <cell r="F2472">
            <v>0</v>
          </cell>
          <cell r="G2472">
            <v>0</v>
          </cell>
          <cell r="H2472">
            <v>0</v>
          </cell>
          <cell r="I2472">
            <v>0</v>
          </cell>
          <cell r="J2472">
            <v>0</v>
          </cell>
          <cell r="K2472">
            <v>0</v>
          </cell>
          <cell r="L2472">
            <v>0</v>
          </cell>
          <cell r="M2472">
            <v>0</v>
          </cell>
          <cell r="N2472">
            <v>0</v>
          </cell>
          <cell r="O2472">
            <v>0</v>
          </cell>
          <cell r="P2472">
            <v>0</v>
          </cell>
          <cell r="Q2472">
            <v>0</v>
          </cell>
        </row>
        <row r="2473">
          <cell r="B2473" t="str">
            <v>품질경영실품질보증1팀5111141</v>
          </cell>
          <cell r="C2473" t="str">
            <v>품질경영실품질보증1팀</v>
          </cell>
          <cell r="D2473" t="str">
            <v>5111141</v>
          </cell>
          <cell r="E2473" t="str">
            <v/>
          </cell>
          <cell r="F2473">
            <v>0</v>
          </cell>
          <cell r="G2473">
            <v>0</v>
          </cell>
          <cell r="H2473">
            <v>0</v>
          </cell>
          <cell r="I2473">
            <v>0</v>
          </cell>
          <cell r="J2473">
            <v>0</v>
          </cell>
          <cell r="K2473">
            <v>0</v>
          </cell>
          <cell r="L2473">
            <v>0</v>
          </cell>
          <cell r="M2473">
            <v>0</v>
          </cell>
          <cell r="N2473">
            <v>0</v>
          </cell>
          <cell r="O2473">
            <v>0</v>
          </cell>
          <cell r="P2473">
            <v>0</v>
          </cell>
          <cell r="Q2473">
            <v>0</v>
          </cell>
        </row>
        <row r="2474">
          <cell r="B2474" t="str">
            <v>품질경영실품질보증1팀5112110</v>
          </cell>
          <cell r="C2474" t="str">
            <v>품질경영실품질보증1팀</v>
          </cell>
          <cell r="D2474" t="str">
            <v>5112110</v>
          </cell>
          <cell r="E2474" t="str">
            <v>접대비-교제비(제조)</v>
          </cell>
          <cell r="F2474">
            <v>0</v>
          </cell>
          <cell r="G2474">
            <v>0</v>
          </cell>
          <cell r="H2474">
            <v>0</v>
          </cell>
          <cell r="I2474">
            <v>0</v>
          </cell>
          <cell r="J2474">
            <v>0</v>
          </cell>
          <cell r="K2474">
            <v>0</v>
          </cell>
          <cell r="L2474">
            <v>0</v>
          </cell>
          <cell r="M2474">
            <v>0</v>
          </cell>
          <cell r="N2474">
            <v>0</v>
          </cell>
          <cell r="O2474">
            <v>0</v>
          </cell>
          <cell r="P2474">
            <v>0</v>
          </cell>
          <cell r="Q2474">
            <v>0</v>
          </cell>
        </row>
        <row r="2475">
          <cell r="B2475" t="str">
            <v>품질경영실품질보증1팀5112120</v>
          </cell>
          <cell r="C2475" t="str">
            <v>품질경영실품질보증1팀</v>
          </cell>
          <cell r="D2475" t="str">
            <v>5112120</v>
          </cell>
          <cell r="E2475" t="str">
            <v>접대비-사외경조비(제조)</v>
          </cell>
          <cell r="F2475">
            <v>0</v>
          </cell>
          <cell r="G2475">
            <v>0</v>
          </cell>
          <cell r="H2475">
            <v>0</v>
          </cell>
          <cell r="I2475">
            <v>0</v>
          </cell>
          <cell r="J2475">
            <v>0</v>
          </cell>
          <cell r="K2475">
            <v>0</v>
          </cell>
          <cell r="L2475">
            <v>0</v>
          </cell>
          <cell r="M2475">
            <v>0</v>
          </cell>
          <cell r="N2475">
            <v>0</v>
          </cell>
          <cell r="O2475">
            <v>0</v>
          </cell>
          <cell r="P2475">
            <v>0</v>
          </cell>
          <cell r="Q2475">
            <v>0</v>
          </cell>
        </row>
        <row r="2476">
          <cell r="B2476" t="str">
            <v>품질경영실품질보증1팀5113110</v>
          </cell>
          <cell r="C2476" t="str">
            <v>품질경영실품질보증1팀</v>
          </cell>
          <cell r="D2476" t="str">
            <v>5113110</v>
          </cell>
          <cell r="E2476" t="str">
            <v>경상연구개발비-품질검정비(제조)</v>
          </cell>
          <cell r="F2476">
            <v>0</v>
          </cell>
          <cell r="G2476">
            <v>0</v>
          </cell>
          <cell r="H2476">
            <v>30270</v>
          </cell>
          <cell r="I2476">
            <v>0</v>
          </cell>
          <cell r="J2476">
            <v>0</v>
          </cell>
          <cell r="K2476">
            <v>711810</v>
          </cell>
          <cell r="L2476">
            <v>777600</v>
          </cell>
          <cell r="M2476">
            <v>0</v>
          </cell>
          <cell r="N2476">
            <v>0</v>
          </cell>
          <cell r="O2476">
            <v>0</v>
          </cell>
          <cell r="P2476">
            <v>0</v>
          </cell>
          <cell r="Q2476">
            <v>0</v>
          </cell>
        </row>
        <row r="2477">
          <cell r="B2477" t="str">
            <v>품질경영실품질보증1팀5113120</v>
          </cell>
          <cell r="C2477" t="str">
            <v>품질경영실품질보증1팀</v>
          </cell>
          <cell r="D2477" t="str">
            <v>5113120</v>
          </cell>
          <cell r="E2477" t="str">
            <v/>
          </cell>
          <cell r="F2477">
            <v>0</v>
          </cell>
          <cell r="G2477">
            <v>0</v>
          </cell>
          <cell r="H2477">
            <v>0</v>
          </cell>
          <cell r="I2477">
            <v>0</v>
          </cell>
          <cell r="J2477">
            <v>0</v>
          </cell>
          <cell r="K2477">
            <v>0</v>
          </cell>
          <cell r="L2477">
            <v>0</v>
          </cell>
          <cell r="M2477">
            <v>0</v>
          </cell>
          <cell r="N2477">
            <v>0</v>
          </cell>
          <cell r="O2477">
            <v>0</v>
          </cell>
          <cell r="P2477">
            <v>0</v>
          </cell>
          <cell r="Q2477">
            <v>0</v>
          </cell>
        </row>
        <row r="2478">
          <cell r="B2478" t="str">
            <v>품질경영실품질보증1팀5113130</v>
          </cell>
          <cell r="C2478" t="str">
            <v>품질경영실품질보증1팀</v>
          </cell>
          <cell r="D2478" t="str">
            <v>5113130</v>
          </cell>
          <cell r="E2478" t="str">
            <v>경상연구개발비-실험재료비_출고(제조)</v>
          </cell>
          <cell r="F2478">
            <v>0</v>
          </cell>
          <cell r="G2478">
            <v>0</v>
          </cell>
          <cell r="H2478">
            <v>0</v>
          </cell>
          <cell r="I2478">
            <v>0</v>
          </cell>
          <cell r="J2478">
            <v>0</v>
          </cell>
          <cell r="K2478">
            <v>0</v>
          </cell>
          <cell r="L2478">
            <v>0</v>
          </cell>
          <cell r="M2478">
            <v>0</v>
          </cell>
          <cell r="N2478">
            <v>0</v>
          </cell>
          <cell r="O2478">
            <v>0</v>
          </cell>
          <cell r="P2478">
            <v>0</v>
          </cell>
          <cell r="Q2478">
            <v>0</v>
          </cell>
        </row>
        <row r="2479">
          <cell r="B2479" t="str">
            <v>품질경영실품질보증1팀5113140</v>
          </cell>
          <cell r="C2479" t="str">
            <v>품질경영실품질보증1팀</v>
          </cell>
          <cell r="D2479" t="str">
            <v>5113140</v>
          </cell>
          <cell r="E2479" t="str">
            <v>경상연구개발비-실험시약비_출고(제조)</v>
          </cell>
          <cell r="F2479">
            <v>0</v>
          </cell>
          <cell r="G2479">
            <v>0</v>
          </cell>
          <cell r="H2479">
            <v>0</v>
          </cell>
          <cell r="I2479">
            <v>0</v>
          </cell>
          <cell r="J2479">
            <v>0</v>
          </cell>
          <cell r="K2479">
            <v>0</v>
          </cell>
          <cell r="L2479">
            <v>0</v>
          </cell>
          <cell r="M2479">
            <v>0</v>
          </cell>
          <cell r="N2479">
            <v>0</v>
          </cell>
          <cell r="O2479">
            <v>0</v>
          </cell>
          <cell r="P2479">
            <v>0</v>
          </cell>
          <cell r="Q2479">
            <v>0</v>
          </cell>
        </row>
        <row r="2480">
          <cell r="B2480" t="str">
            <v>품질경영실품질보증1팀5113150</v>
          </cell>
          <cell r="C2480" t="str">
            <v>품질경영실품질보증1팀</v>
          </cell>
          <cell r="D2480" t="str">
            <v>5113150</v>
          </cell>
          <cell r="E2480" t="str">
            <v>경상연구개발비-외부실험비(제조)</v>
          </cell>
          <cell r="F2480">
            <v>0</v>
          </cell>
          <cell r="G2480">
            <v>0</v>
          </cell>
          <cell r="H2480">
            <v>0</v>
          </cell>
          <cell r="I2480">
            <v>0</v>
          </cell>
          <cell r="J2480">
            <v>0</v>
          </cell>
          <cell r="K2480">
            <v>0</v>
          </cell>
          <cell r="L2480">
            <v>0</v>
          </cell>
          <cell r="M2480">
            <v>0</v>
          </cell>
          <cell r="N2480">
            <v>0</v>
          </cell>
          <cell r="O2480">
            <v>0</v>
          </cell>
          <cell r="P2480">
            <v>0</v>
          </cell>
          <cell r="Q2480">
            <v>0</v>
          </cell>
        </row>
        <row r="2481">
          <cell r="B2481" t="str">
            <v>품질경영실품질보증1팀5113170</v>
          </cell>
          <cell r="C2481" t="str">
            <v>품질경영실품질보증1팀</v>
          </cell>
          <cell r="D2481" t="str">
            <v>5113170</v>
          </cell>
          <cell r="E2481" t="str">
            <v>경상연구개발비-실험시약비(제조)</v>
          </cell>
          <cell r="F2481">
            <v>0</v>
          </cell>
          <cell r="G2481">
            <v>0</v>
          </cell>
          <cell r="H2481">
            <v>0</v>
          </cell>
          <cell r="I2481">
            <v>0</v>
          </cell>
          <cell r="J2481">
            <v>0</v>
          </cell>
          <cell r="K2481">
            <v>0</v>
          </cell>
          <cell r="L2481">
            <v>0</v>
          </cell>
          <cell r="M2481">
            <v>0</v>
          </cell>
          <cell r="N2481">
            <v>0</v>
          </cell>
          <cell r="O2481">
            <v>0</v>
          </cell>
          <cell r="P2481">
            <v>0</v>
          </cell>
          <cell r="Q2481">
            <v>0</v>
          </cell>
        </row>
        <row r="2482">
          <cell r="B2482" t="str">
            <v>품질경영실품질보증1팀5113210</v>
          </cell>
          <cell r="C2482" t="str">
            <v>품질경영실품질보증1팀</v>
          </cell>
          <cell r="D2482" t="str">
            <v>5113210</v>
          </cell>
          <cell r="E2482" t="str">
            <v>경상연구개발비-품질검정비_출고(제조)</v>
          </cell>
          <cell r="F2482">
            <v>0</v>
          </cell>
          <cell r="G2482">
            <v>0</v>
          </cell>
          <cell r="H2482">
            <v>0</v>
          </cell>
          <cell r="I2482">
            <v>0</v>
          </cell>
          <cell r="J2482">
            <v>0</v>
          </cell>
          <cell r="K2482">
            <v>0</v>
          </cell>
          <cell r="L2482">
            <v>0</v>
          </cell>
          <cell r="M2482">
            <v>0</v>
          </cell>
          <cell r="N2482">
            <v>0</v>
          </cell>
          <cell r="O2482">
            <v>0</v>
          </cell>
          <cell r="P2482">
            <v>0</v>
          </cell>
          <cell r="Q2482">
            <v>0</v>
          </cell>
        </row>
        <row r="2483">
          <cell r="B2483" t="str">
            <v>품질경영실품질보증1팀5113160</v>
          </cell>
          <cell r="C2483" t="str">
            <v>품질경영실품질보증1팀</v>
          </cell>
          <cell r="D2483" t="str">
            <v>5113160</v>
          </cell>
          <cell r="E2483" t="str">
            <v>경상연구개발비-실험재료비(제조)</v>
          </cell>
          <cell r="F2483">
            <v>0</v>
          </cell>
          <cell r="G2483">
            <v>0</v>
          </cell>
          <cell r="H2483">
            <v>0</v>
          </cell>
          <cell r="I2483">
            <v>0</v>
          </cell>
          <cell r="J2483">
            <v>0</v>
          </cell>
          <cell r="K2483">
            <v>0</v>
          </cell>
          <cell r="L2483">
            <v>0</v>
          </cell>
          <cell r="M2483">
            <v>0</v>
          </cell>
          <cell r="N2483">
            <v>0</v>
          </cell>
          <cell r="O2483">
            <v>0</v>
          </cell>
          <cell r="P2483">
            <v>0</v>
          </cell>
          <cell r="Q2483">
            <v>0</v>
          </cell>
        </row>
        <row r="2484">
          <cell r="B2484" t="str">
            <v>품질경영실품질보증1팀5115110</v>
          </cell>
          <cell r="C2484" t="str">
            <v>품질경영실품질보증1팀</v>
          </cell>
          <cell r="D2484" t="str">
            <v>5115110</v>
          </cell>
          <cell r="E2484" t="str">
            <v>운반비-운임(제조)</v>
          </cell>
          <cell r="F2484">
            <v>0</v>
          </cell>
          <cell r="G2484">
            <v>0</v>
          </cell>
          <cell r="H2484">
            <v>0</v>
          </cell>
          <cell r="I2484">
            <v>0</v>
          </cell>
          <cell r="J2484">
            <v>0</v>
          </cell>
          <cell r="K2484">
            <v>0</v>
          </cell>
          <cell r="L2484">
            <v>0</v>
          </cell>
          <cell r="M2484">
            <v>0</v>
          </cell>
          <cell r="N2484">
            <v>0</v>
          </cell>
          <cell r="O2484">
            <v>0</v>
          </cell>
          <cell r="P2484">
            <v>0</v>
          </cell>
          <cell r="Q2484">
            <v>0</v>
          </cell>
        </row>
        <row r="2485">
          <cell r="B2485" t="str">
            <v>품질경영실품질보증1팀5116110</v>
          </cell>
          <cell r="C2485" t="str">
            <v>품질경영실품질보증1팀</v>
          </cell>
          <cell r="D2485" t="str">
            <v>5116110</v>
          </cell>
          <cell r="E2485" t="str">
            <v/>
          </cell>
          <cell r="F2485">
            <v>0</v>
          </cell>
          <cell r="G2485">
            <v>0</v>
          </cell>
          <cell r="H2485">
            <v>0</v>
          </cell>
          <cell r="I2485">
            <v>0</v>
          </cell>
          <cell r="J2485">
            <v>0</v>
          </cell>
          <cell r="K2485">
            <v>0</v>
          </cell>
          <cell r="L2485">
            <v>0</v>
          </cell>
          <cell r="M2485">
            <v>0</v>
          </cell>
          <cell r="N2485">
            <v>0</v>
          </cell>
          <cell r="O2485">
            <v>0</v>
          </cell>
          <cell r="P2485">
            <v>0</v>
          </cell>
          <cell r="Q2485">
            <v>0</v>
          </cell>
        </row>
        <row r="2486">
          <cell r="B2486" t="str">
            <v>품질경영실품질보증1팀5116120</v>
          </cell>
          <cell r="C2486" t="str">
            <v>품질경영실품질보증1팀</v>
          </cell>
          <cell r="D2486" t="str">
            <v>5116120</v>
          </cell>
          <cell r="E2486" t="str">
            <v/>
          </cell>
          <cell r="F2486">
            <v>0</v>
          </cell>
          <cell r="G2486">
            <v>0</v>
          </cell>
          <cell r="H2486">
            <v>0</v>
          </cell>
          <cell r="I2486">
            <v>0</v>
          </cell>
          <cell r="J2486">
            <v>0</v>
          </cell>
          <cell r="K2486">
            <v>0</v>
          </cell>
          <cell r="L2486">
            <v>0</v>
          </cell>
          <cell r="M2486">
            <v>0</v>
          </cell>
          <cell r="N2486">
            <v>0</v>
          </cell>
          <cell r="O2486">
            <v>0</v>
          </cell>
          <cell r="P2486">
            <v>0</v>
          </cell>
          <cell r="Q2486">
            <v>0</v>
          </cell>
        </row>
        <row r="2487">
          <cell r="B2487" t="str">
            <v>품질경영실품질보증1팀5116130</v>
          </cell>
          <cell r="C2487" t="str">
            <v>품질경영실품질보증1팀</v>
          </cell>
          <cell r="D2487" t="str">
            <v>5116130</v>
          </cell>
          <cell r="E2487" t="str">
            <v>차량비-유류비(제조)</v>
          </cell>
          <cell r="F2487">
            <v>0</v>
          </cell>
          <cell r="G2487">
            <v>0</v>
          </cell>
          <cell r="H2487">
            <v>0</v>
          </cell>
          <cell r="I2487">
            <v>0</v>
          </cell>
          <cell r="J2487">
            <v>0</v>
          </cell>
          <cell r="K2487">
            <v>0</v>
          </cell>
          <cell r="L2487">
            <v>0</v>
          </cell>
          <cell r="M2487">
            <v>0</v>
          </cell>
          <cell r="N2487">
            <v>0</v>
          </cell>
          <cell r="O2487">
            <v>0</v>
          </cell>
          <cell r="P2487">
            <v>0</v>
          </cell>
          <cell r="Q2487">
            <v>0</v>
          </cell>
        </row>
        <row r="2488">
          <cell r="B2488" t="str">
            <v>품질경영실품질보증1팀5116140</v>
          </cell>
          <cell r="C2488" t="str">
            <v>품질경영실품질보증1팀</v>
          </cell>
          <cell r="D2488" t="str">
            <v>5116140</v>
          </cell>
          <cell r="E2488" t="str">
            <v/>
          </cell>
          <cell r="F2488">
            <v>0</v>
          </cell>
          <cell r="G2488">
            <v>0</v>
          </cell>
          <cell r="H2488">
            <v>0</v>
          </cell>
          <cell r="I2488">
            <v>0</v>
          </cell>
          <cell r="J2488">
            <v>0</v>
          </cell>
          <cell r="K2488">
            <v>0</v>
          </cell>
          <cell r="L2488">
            <v>0</v>
          </cell>
          <cell r="M2488">
            <v>0</v>
          </cell>
          <cell r="N2488">
            <v>0</v>
          </cell>
          <cell r="O2488">
            <v>0</v>
          </cell>
          <cell r="P2488">
            <v>0</v>
          </cell>
          <cell r="Q2488">
            <v>0</v>
          </cell>
        </row>
        <row r="2489">
          <cell r="B2489" t="str">
            <v>품질경영실품질보증1팀5116150</v>
          </cell>
          <cell r="C2489" t="str">
            <v>품질경영실품질보증1팀</v>
          </cell>
          <cell r="D2489" t="str">
            <v>5116150</v>
          </cell>
          <cell r="E2489" t="str">
            <v>차량비-주행주차비(제조)</v>
          </cell>
          <cell r="F2489">
            <v>0</v>
          </cell>
          <cell r="G2489">
            <v>0</v>
          </cell>
          <cell r="H2489">
            <v>0</v>
          </cell>
          <cell r="I2489">
            <v>0</v>
          </cell>
          <cell r="J2489">
            <v>0</v>
          </cell>
          <cell r="K2489">
            <v>0</v>
          </cell>
          <cell r="L2489">
            <v>0</v>
          </cell>
          <cell r="M2489">
            <v>0</v>
          </cell>
          <cell r="N2489">
            <v>0</v>
          </cell>
          <cell r="O2489">
            <v>0</v>
          </cell>
          <cell r="P2489">
            <v>0</v>
          </cell>
          <cell r="Q2489">
            <v>0</v>
          </cell>
        </row>
        <row r="2490">
          <cell r="B2490" t="str">
            <v>품질경영실품질보증1팀5116160</v>
          </cell>
          <cell r="C2490" t="str">
            <v>품질경영실품질보증1팀</v>
          </cell>
          <cell r="D2490" t="str">
            <v>5116160</v>
          </cell>
          <cell r="E2490" t="str">
            <v/>
          </cell>
          <cell r="F2490">
            <v>0</v>
          </cell>
          <cell r="G2490">
            <v>0</v>
          </cell>
          <cell r="H2490">
            <v>0</v>
          </cell>
          <cell r="I2490">
            <v>0</v>
          </cell>
          <cell r="J2490">
            <v>0</v>
          </cell>
          <cell r="K2490">
            <v>0</v>
          </cell>
          <cell r="L2490">
            <v>0</v>
          </cell>
          <cell r="M2490">
            <v>0</v>
          </cell>
          <cell r="N2490">
            <v>0</v>
          </cell>
          <cell r="O2490">
            <v>0</v>
          </cell>
          <cell r="P2490">
            <v>0</v>
          </cell>
          <cell r="Q2490">
            <v>0</v>
          </cell>
        </row>
        <row r="2491">
          <cell r="B2491" t="str">
            <v>품질경영실품질보증1팀5116111</v>
          </cell>
          <cell r="C2491" t="str">
            <v>품질경영실품질보증1팀</v>
          </cell>
          <cell r="D2491" t="str">
            <v>5116111</v>
          </cell>
          <cell r="E2491" t="str">
            <v>차량비-관리비(제조)</v>
          </cell>
          <cell r="F2491">
            <v>0</v>
          </cell>
          <cell r="G2491">
            <v>0</v>
          </cell>
          <cell r="H2491">
            <v>0</v>
          </cell>
          <cell r="I2491">
            <v>0</v>
          </cell>
          <cell r="J2491">
            <v>0</v>
          </cell>
          <cell r="K2491">
            <v>0</v>
          </cell>
          <cell r="L2491">
            <v>0</v>
          </cell>
          <cell r="M2491">
            <v>0</v>
          </cell>
          <cell r="N2491">
            <v>0</v>
          </cell>
          <cell r="O2491">
            <v>0</v>
          </cell>
          <cell r="P2491">
            <v>0</v>
          </cell>
          <cell r="Q2491">
            <v>0</v>
          </cell>
        </row>
        <row r="2492">
          <cell r="B2492" t="str">
            <v>품질경영실품질보증1팀5117110</v>
          </cell>
          <cell r="C2492" t="str">
            <v>품질경영실품질보증1팀</v>
          </cell>
          <cell r="D2492" t="str">
            <v>5117110</v>
          </cell>
          <cell r="E2492" t="str">
            <v>홍보비-홍보비(제조)</v>
          </cell>
          <cell r="F2492">
            <v>0</v>
          </cell>
          <cell r="G2492">
            <v>0</v>
          </cell>
          <cell r="H2492">
            <v>0</v>
          </cell>
          <cell r="I2492">
            <v>0</v>
          </cell>
          <cell r="J2492">
            <v>0</v>
          </cell>
          <cell r="K2492">
            <v>0</v>
          </cell>
          <cell r="L2492">
            <v>0</v>
          </cell>
          <cell r="M2492">
            <v>0</v>
          </cell>
          <cell r="N2492">
            <v>0</v>
          </cell>
          <cell r="O2492">
            <v>0</v>
          </cell>
          <cell r="P2492">
            <v>0</v>
          </cell>
          <cell r="Q2492">
            <v>0</v>
          </cell>
        </row>
        <row r="2493">
          <cell r="B2493" t="str">
            <v>품질경영실품질보증1팀5118110</v>
          </cell>
          <cell r="C2493" t="str">
            <v>품질경영실품질보증1팀</v>
          </cell>
          <cell r="D2493" t="str">
            <v>5118110</v>
          </cell>
          <cell r="E2493" t="str">
            <v/>
          </cell>
          <cell r="F2493">
            <v>0</v>
          </cell>
          <cell r="G2493">
            <v>0</v>
          </cell>
          <cell r="H2493">
            <v>0</v>
          </cell>
          <cell r="I2493">
            <v>0</v>
          </cell>
          <cell r="J2493">
            <v>0</v>
          </cell>
          <cell r="K2493">
            <v>0</v>
          </cell>
          <cell r="L2493">
            <v>0</v>
          </cell>
          <cell r="M2493">
            <v>0</v>
          </cell>
          <cell r="N2493">
            <v>0</v>
          </cell>
          <cell r="O2493">
            <v>0</v>
          </cell>
          <cell r="P2493">
            <v>0</v>
          </cell>
          <cell r="Q2493">
            <v>0</v>
          </cell>
        </row>
        <row r="2494">
          <cell r="B2494" t="str">
            <v>품질경영실품질보증1팀5118120</v>
          </cell>
          <cell r="C2494" t="str">
            <v>품질경영실품질보증1팀</v>
          </cell>
          <cell r="D2494" t="str">
            <v>5118120</v>
          </cell>
          <cell r="E2494" t="str">
            <v/>
          </cell>
          <cell r="F2494">
            <v>0</v>
          </cell>
          <cell r="G2494">
            <v>0</v>
          </cell>
          <cell r="H2494">
            <v>0</v>
          </cell>
          <cell r="I2494">
            <v>0</v>
          </cell>
          <cell r="J2494">
            <v>0</v>
          </cell>
          <cell r="K2494">
            <v>0</v>
          </cell>
          <cell r="L2494">
            <v>0</v>
          </cell>
          <cell r="M2494">
            <v>0</v>
          </cell>
          <cell r="N2494">
            <v>0</v>
          </cell>
          <cell r="O2494">
            <v>0</v>
          </cell>
          <cell r="P2494">
            <v>0</v>
          </cell>
          <cell r="Q2494">
            <v>0</v>
          </cell>
        </row>
        <row r="2495">
          <cell r="B2495" t="str">
            <v>품질경영실품질보증1팀5118130</v>
          </cell>
          <cell r="C2495" t="str">
            <v>품질경영실품질보증1팀</v>
          </cell>
          <cell r="D2495" t="str">
            <v>5118130</v>
          </cell>
          <cell r="E2495" t="str">
            <v>교육훈련비-사외교육훈련비(제조)</v>
          </cell>
          <cell r="F2495">
            <v>0</v>
          </cell>
          <cell r="G2495">
            <v>240000</v>
          </cell>
          <cell r="H2495">
            <v>181819</v>
          </cell>
          <cell r="I2495">
            <v>0</v>
          </cell>
          <cell r="J2495">
            <v>0</v>
          </cell>
          <cell r="K2495">
            <v>0</v>
          </cell>
          <cell r="L2495">
            <v>90910</v>
          </cell>
          <cell r="M2495">
            <v>554545</v>
          </cell>
          <cell r="N2495">
            <v>68182</v>
          </cell>
          <cell r="O2495">
            <v>0</v>
          </cell>
          <cell r="P2495">
            <v>0</v>
          </cell>
          <cell r="Q2495">
            <v>0</v>
          </cell>
        </row>
        <row r="2496">
          <cell r="B2496" t="str">
            <v>품질경영실품질보증1팀5118140</v>
          </cell>
          <cell r="C2496" t="str">
            <v>품질경영실품질보증1팀</v>
          </cell>
          <cell r="D2496" t="str">
            <v>5118140</v>
          </cell>
          <cell r="E2496" t="str">
            <v/>
          </cell>
          <cell r="F2496">
            <v>0</v>
          </cell>
          <cell r="G2496">
            <v>0</v>
          </cell>
          <cell r="H2496">
            <v>0</v>
          </cell>
          <cell r="I2496">
            <v>0</v>
          </cell>
          <cell r="J2496">
            <v>0</v>
          </cell>
          <cell r="K2496">
            <v>0</v>
          </cell>
          <cell r="L2496">
            <v>0</v>
          </cell>
          <cell r="M2496">
            <v>0</v>
          </cell>
          <cell r="N2496">
            <v>0</v>
          </cell>
          <cell r="O2496">
            <v>0</v>
          </cell>
          <cell r="P2496">
            <v>0</v>
          </cell>
          <cell r="Q2496">
            <v>0</v>
          </cell>
        </row>
        <row r="2497">
          <cell r="B2497" t="str">
            <v>품질경영실품질보증1팀5118150</v>
          </cell>
          <cell r="C2497" t="str">
            <v>품질경영실품질보증1팀</v>
          </cell>
          <cell r="D2497" t="str">
            <v>5118150</v>
          </cell>
          <cell r="E2497" t="str">
            <v/>
          </cell>
          <cell r="F2497">
            <v>0</v>
          </cell>
          <cell r="G2497">
            <v>0</v>
          </cell>
          <cell r="H2497">
            <v>0</v>
          </cell>
          <cell r="I2497">
            <v>0</v>
          </cell>
          <cell r="J2497">
            <v>0</v>
          </cell>
          <cell r="K2497">
            <v>0</v>
          </cell>
          <cell r="L2497">
            <v>0</v>
          </cell>
          <cell r="M2497">
            <v>0</v>
          </cell>
          <cell r="N2497">
            <v>0</v>
          </cell>
          <cell r="O2497">
            <v>0</v>
          </cell>
          <cell r="P2497">
            <v>0</v>
          </cell>
          <cell r="Q2497">
            <v>0</v>
          </cell>
        </row>
        <row r="2498">
          <cell r="B2498" t="str">
            <v>품질경영실품질보증1팀5130110</v>
          </cell>
          <cell r="C2498" t="str">
            <v>품질경영실품질보증1팀</v>
          </cell>
          <cell r="D2498" t="str">
            <v>5130110</v>
          </cell>
          <cell r="E2498" t="str">
            <v/>
          </cell>
          <cell r="F2498">
            <v>0</v>
          </cell>
          <cell r="G2498">
            <v>0</v>
          </cell>
          <cell r="H2498">
            <v>0</v>
          </cell>
          <cell r="I2498">
            <v>0</v>
          </cell>
          <cell r="J2498">
            <v>0</v>
          </cell>
          <cell r="K2498">
            <v>0</v>
          </cell>
          <cell r="L2498">
            <v>0</v>
          </cell>
          <cell r="M2498">
            <v>0</v>
          </cell>
          <cell r="N2498">
            <v>0</v>
          </cell>
          <cell r="O2498">
            <v>0</v>
          </cell>
          <cell r="P2498">
            <v>0</v>
          </cell>
          <cell r="Q2498">
            <v>0</v>
          </cell>
        </row>
        <row r="2499">
          <cell r="B2499" t="str">
            <v>품질경영실품질보증1팀5130120</v>
          </cell>
          <cell r="C2499" t="str">
            <v>품질경영실품질보증1팀</v>
          </cell>
          <cell r="D2499" t="str">
            <v>5130120</v>
          </cell>
          <cell r="E2499" t="str">
            <v>사업진행비-사업진행비(제조)</v>
          </cell>
          <cell r="F2499">
            <v>0</v>
          </cell>
          <cell r="G2499">
            <v>0</v>
          </cell>
          <cell r="H2499">
            <v>0</v>
          </cell>
          <cell r="I2499">
            <v>154410</v>
          </cell>
          <cell r="J2499">
            <v>0</v>
          </cell>
          <cell r="K2499">
            <v>0</v>
          </cell>
          <cell r="L2499">
            <v>0</v>
          </cell>
          <cell r="M2499">
            <v>0</v>
          </cell>
          <cell r="N2499">
            <v>0</v>
          </cell>
          <cell r="O2499">
            <v>0</v>
          </cell>
          <cell r="P2499">
            <v>0</v>
          </cell>
          <cell r="Q2499">
            <v>0</v>
          </cell>
        </row>
        <row r="2500">
          <cell r="B2500" t="str">
            <v>품질경영실품질보증1팀5119110</v>
          </cell>
          <cell r="C2500" t="str">
            <v>품질경영실품질보증1팀</v>
          </cell>
          <cell r="D2500" t="str">
            <v>5119110</v>
          </cell>
          <cell r="E2500" t="str">
            <v>도서문구비-도서비(제조)</v>
          </cell>
          <cell r="F2500">
            <v>1745061</v>
          </cell>
          <cell r="G2500">
            <v>0</v>
          </cell>
          <cell r="H2500">
            <v>0</v>
          </cell>
          <cell r="I2500">
            <v>0</v>
          </cell>
          <cell r="J2500">
            <v>0</v>
          </cell>
          <cell r="K2500">
            <v>0</v>
          </cell>
          <cell r="L2500">
            <v>0</v>
          </cell>
          <cell r="M2500">
            <v>0</v>
          </cell>
          <cell r="N2500">
            <v>3170000</v>
          </cell>
          <cell r="O2500">
            <v>0</v>
          </cell>
          <cell r="P2500">
            <v>0</v>
          </cell>
          <cell r="Q2500">
            <v>0</v>
          </cell>
        </row>
        <row r="2501">
          <cell r="B2501" t="str">
            <v>품질경영실품질보증1팀5119120</v>
          </cell>
          <cell r="C2501" t="str">
            <v>품질경영실품질보증1팀</v>
          </cell>
          <cell r="D2501" t="str">
            <v>5119120</v>
          </cell>
          <cell r="E2501" t="str">
            <v/>
          </cell>
          <cell r="F2501">
            <v>0</v>
          </cell>
          <cell r="G2501">
            <v>0</v>
          </cell>
          <cell r="H2501">
            <v>0</v>
          </cell>
          <cell r="I2501">
            <v>0</v>
          </cell>
          <cell r="J2501">
            <v>0</v>
          </cell>
          <cell r="K2501">
            <v>0</v>
          </cell>
          <cell r="L2501">
            <v>0</v>
          </cell>
          <cell r="M2501">
            <v>0</v>
          </cell>
          <cell r="N2501">
            <v>0</v>
          </cell>
          <cell r="O2501">
            <v>0</v>
          </cell>
          <cell r="P2501">
            <v>0</v>
          </cell>
          <cell r="Q2501">
            <v>0</v>
          </cell>
        </row>
        <row r="2502">
          <cell r="B2502" t="str">
            <v>품질경영실품질보증1팀5119130</v>
          </cell>
          <cell r="C2502" t="str">
            <v>품질경영실품질보증1팀</v>
          </cell>
          <cell r="D2502" t="str">
            <v>5119130</v>
          </cell>
          <cell r="E2502" t="str">
            <v/>
          </cell>
          <cell r="F2502">
            <v>0</v>
          </cell>
          <cell r="G2502">
            <v>0</v>
          </cell>
          <cell r="H2502">
            <v>0</v>
          </cell>
          <cell r="I2502">
            <v>0</v>
          </cell>
          <cell r="J2502">
            <v>0</v>
          </cell>
          <cell r="K2502">
            <v>0</v>
          </cell>
          <cell r="L2502">
            <v>0</v>
          </cell>
          <cell r="M2502">
            <v>0</v>
          </cell>
          <cell r="N2502">
            <v>0</v>
          </cell>
          <cell r="O2502">
            <v>0</v>
          </cell>
          <cell r="P2502">
            <v>0</v>
          </cell>
          <cell r="Q2502">
            <v>0</v>
          </cell>
        </row>
        <row r="2503">
          <cell r="B2503" t="str">
            <v>품질경영실품질보증1팀5119140</v>
          </cell>
          <cell r="C2503" t="str">
            <v>품질경영실품질보증1팀</v>
          </cell>
          <cell r="D2503" t="str">
            <v>5119140</v>
          </cell>
          <cell r="E2503" t="str">
            <v/>
          </cell>
          <cell r="F2503">
            <v>0</v>
          </cell>
          <cell r="G2503">
            <v>0</v>
          </cell>
          <cell r="H2503">
            <v>0</v>
          </cell>
          <cell r="I2503">
            <v>0</v>
          </cell>
          <cell r="J2503">
            <v>0</v>
          </cell>
          <cell r="K2503">
            <v>0</v>
          </cell>
          <cell r="L2503">
            <v>0</v>
          </cell>
          <cell r="M2503">
            <v>0</v>
          </cell>
          <cell r="N2503">
            <v>0</v>
          </cell>
          <cell r="O2503">
            <v>0</v>
          </cell>
          <cell r="P2503">
            <v>0</v>
          </cell>
          <cell r="Q2503">
            <v>0</v>
          </cell>
        </row>
        <row r="2504">
          <cell r="B2504" t="str">
            <v>품질경영실품질보증1팀5119150</v>
          </cell>
          <cell r="C2504" t="str">
            <v>품질경영실품질보증1팀</v>
          </cell>
          <cell r="D2504" t="str">
            <v>5119150</v>
          </cell>
          <cell r="E2504" t="str">
            <v>도서문구비-사무용품비(제조)</v>
          </cell>
          <cell r="F2504">
            <v>278400</v>
          </cell>
          <cell r="G2504">
            <v>22500</v>
          </cell>
          <cell r="H2504">
            <v>101030</v>
          </cell>
          <cell r="I2504">
            <v>119360</v>
          </cell>
          <cell r="J2504">
            <v>89200</v>
          </cell>
          <cell r="K2504">
            <v>53650</v>
          </cell>
          <cell r="L2504">
            <v>188800</v>
          </cell>
          <cell r="M2504">
            <v>45455</v>
          </cell>
          <cell r="N2504">
            <v>125700</v>
          </cell>
          <cell r="O2504">
            <v>42210</v>
          </cell>
          <cell r="P2504">
            <v>26820</v>
          </cell>
          <cell r="Q2504">
            <v>30000</v>
          </cell>
        </row>
        <row r="2505">
          <cell r="B2505" t="str">
            <v>품질경영실품질보증1팀5119160</v>
          </cell>
          <cell r="C2505" t="str">
            <v>품질경영실품질보증1팀</v>
          </cell>
          <cell r="D2505" t="str">
            <v>5119160</v>
          </cell>
          <cell r="E2505" t="str">
            <v/>
          </cell>
          <cell r="F2505">
            <v>0</v>
          </cell>
          <cell r="G2505">
            <v>0</v>
          </cell>
          <cell r="H2505">
            <v>0</v>
          </cell>
          <cell r="I2505">
            <v>0</v>
          </cell>
          <cell r="J2505">
            <v>0</v>
          </cell>
          <cell r="K2505">
            <v>0</v>
          </cell>
          <cell r="L2505">
            <v>0</v>
          </cell>
          <cell r="M2505">
            <v>0</v>
          </cell>
          <cell r="N2505">
            <v>0</v>
          </cell>
          <cell r="O2505">
            <v>0</v>
          </cell>
          <cell r="P2505">
            <v>0</v>
          </cell>
          <cell r="Q2505">
            <v>0</v>
          </cell>
        </row>
        <row r="2506">
          <cell r="B2506" t="str">
            <v>품질경영실품질보증1팀5119121</v>
          </cell>
          <cell r="C2506" t="str">
            <v>품질경영실품질보증1팀</v>
          </cell>
          <cell r="D2506" t="str">
            <v>5119121</v>
          </cell>
          <cell r="E2506" t="str">
            <v>도서문구비-정기구독료(제조)</v>
          </cell>
          <cell r="F2506">
            <v>0</v>
          </cell>
          <cell r="G2506">
            <v>0</v>
          </cell>
          <cell r="H2506">
            <v>0</v>
          </cell>
          <cell r="I2506">
            <v>0</v>
          </cell>
          <cell r="J2506">
            <v>0</v>
          </cell>
          <cell r="K2506">
            <v>0</v>
          </cell>
          <cell r="L2506">
            <v>0</v>
          </cell>
          <cell r="M2506">
            <v>0</v>
          </cell>
          <cell r="N2506">
            <v>0</v>
          </cell>
          <cell r="O2506">
            <v>0</v>
          </cell>
          <cell r="P2506">
            <v>0</v>
          </cell>
          <cell r="Q2506">
            <v>0</v>
          </cell>
        </row>
        <row r="2507">
          <cell r="B2507" t="str">
            <v>품질경영실품질보증1팀5119151</v>
          </cell>
          <cell r="C2507" t="str">
            <v>품질경영실품질보증1팀</v>
          </cell>
          <cell r="D2507" t="str">
            <v>5119151</v>
          </cell>
          <cell r="E2507" t="str">
            <v>도서문구비-사무용품비_출고(제조)</v>
          </cell>
          <cell r="F2507">
            <v>504698</v>
          </cell>
          <cell r="G2507">
            <v>919874</v>
          </cell>
          <cell r="H2507">
            <v>0</v>
          </cell>
          <cell r="I2507">
            <v>56550</v>
          </cell>
          <cell r="J2507">
            <v>379322</v>
          </cell>
          <cell r="K2507">
            <v>351185</v>
          </cell>
          <cell r="L2507">
            <v>802481</v>
          </cell>
          <cell r="M2507">
            <v>51530</v>
          </cell>
          <cell r="N2507">
            <v>35950</v>
          </cell>
          <cell r="O2507">
            <v>831492</v>
          </cell>
          <cell r="P2507">
            <v>18630</v>
          </cell>
          <cell r="Q2507">
            <v>115300</v>
          </cell>
        </row>
        <row r="2508">
          <cell r="B2508" t="str">
            <v>품질경영실품질보증1팀5120110</v>
          </cell>
          <cell r="C2508" t="str">
            <v>품질경영실품질보증1팀</v>
          </cell>
          <cell r="D2508" t="str">
            <v>5120110</v>
          </cell>
          <cell r="E2508" t="str">
            <v>소모품비-소모성기구비(제조)</v>
          </cell>
          <cell r="F2508">
            <v>0</v>
          </cell>
          <cell r="G2508">
            <v>0</v>
          </cell>
          <cell r="H2508">
            <v>0</v>
          </cell>
          <cell r="I2508">
            <v>0</v>
          </cell>
          <cell r="J2508">
            <v>0</v>
          </cell>
          <cell r="K2508">
            <v>0</v>
          </cell>
          <cell r="L2508">
            <v>0</v>
          </cell>
          <cell r="M2508">
            <v>0</v>
          </cell>
          <cell r="N2508">
            <v>0</v>
          </cell>
          <cell r="O2508">
            <v>0</v>
          </cell>
          <cell r="P2508">
            <v>0</v>
          </cell>
          <cell r="Q2508">
            <v>0</v>
          </cell>
        </row>
        <row r="2509">
          <cell r="B2509" t="str">
            <v>품질경영실품질보증1팀5120140</v>
          </cell>
          <cell r="C2509" t="str">
            <v>품질경영실품질보증1팀</v>
          </cell>
          <cell r="D2509" t="str">
            <v>5120140</v>
          </cell>
          <cell r="E2509" t="str">
            <v>소모품비-소모성소모품비(제조)</v>
          </cell>
          <cell r="F2509">
            <v>1645000</v>
          </cell>
          <cell r="G2509">
            <v>0</v>
          </cell>
          <cell r="H2509">
            <v>1760000</v>
          </cell>
          <cell r="I2509">
            <v>300546</v>
          </cell>
          <cell r="J2509">
            <v>234900</v>
          </cell>
          <cell r="K2509">
            <v>607500</v>
          </cell>
          <cell r="L2509">
            <v>1075000</v>
          </cell>
          <cell r="M2509">
            <v>305000</v>
          </cell>
          <cell r="N2509">
            <v>128992</v>
          </cell>
          <cell r="O2509">
            <v>121140</v>
          </cell>
          <cell r="P2509">
            <v>1012500</v>
          </cell>
          <cell r="Q2509">
            <v>0</v>
          </cell>
        </row>
        <row r="2510">
          <cell r="B2510" t="str">
            <v>품질경영실품질보증1팀5120130</v>
          </cell>
          <cell r="C2510" t="str">
            <v>품질경영실품질보증1팀</v>
          </cell>
          <cell r="D2510" t="str">
            <v>5120130</v>
          </cell>
          <cell r="E2510" t="str">
            <v>소모품비-소모성잡품비(제조)</v>
          </cell>
          <cell r="F2510">
            <v>0</v>
          </cell>
          <cell r="G2510">
            <v>0</v>
          </cell>
          <cell r="H2510">
            <v>0</v>
          </cell>
          <cell r="I2510">
            <v>0</v>
          </cell>
          <cell r="J2510">
            <v>0</v>
          </cell>
          <cell r="K2510">
            <v>0</v>
          </cell>
          <cell r="L2510">
            <v>0</v>
          </cell>
          <cell r="M2510">
            <v>0</v>
          </cell>
          <cell r="N2510">
            <v>0</v>
          </cell>
          <cell r="O2510">
            <v>0</v>
          </cell>
          <cell r="P2510">
            <v>0</v>
          </cell>
          <cell r="Q2510">
            <v>0</v>
          </cell>
        </row>
        <row r="2511">
          <cell r="B2511" t="str">
            <v>품질경영실품질보증1팀5120120</v>
          </cell>
          <cell r="C2511" t="str">
            <v>품질경영실품질보증1팀</v>
          </cell>
          <cell r="D2511" t="str">
            <v>5120120</v>
          </cell>
          <cell r="E2511" t="str">
            <v>소모품비-소모성소모품비_출고(제조)</v>
          </cell>
          <cell r="F2511">
            <v>0</v>
          </cell>
          <cell r="G2511">
            <v>0</v>
          </cell>
          <cell r="H2511">
            <v>0</v>
          </cell>
          <cell r="I2511">
            <v>0</v>
          </cell>
          <cell r="J2511">
            <v>0</v>
          </cell>
          <cell r="K2511">
            <v>0</v>
          </cell>
          <cell r="L2511">
            <v>0</v>
          </cell>
          <cell r="M2511">
            <v>0</v>
          </cell>
          <cell r="N2511">
            <v>0</v>
          </cell>
          <cell r="O2511">
            <v>0</v>
          </cell>
          <cell r="P2511">
            <v>0</v>
          </cell>
          <cell r="Q2511">
            <v>0</v>
          </cell>
        </row>
        <row r="2512">
          <cell r="B2512" t="str">
            <v>품질경영실품질보증1팀5121110</v>
          </cell>
          <cell r="C2512" t="str">
            <v>품질경영실품질보증1팀</v>
          </cell>
          <cell r="D2512" t="str">
            <v>5121110</v>
          </cell>
          <cell r="E2512" t="str">
            <v>지급수수료(제조)</v>
          </cell>
          <cell r="F2512">
            <v>0</v>
          </cell>
          <cell r="G2512">
            <v>0</v>
          </cell>
          <cell r="H2512">
            <v>0</v>
          </cell>
          <cell r="I2512">
            <v>0</v>
          </cell>
          <cell r="J2512">
            <v>0</v>
          </cell>
          <cell r="K2512">
            <v>0</v>
          </cell>
          <cell r="L2512">
            <v>0</v>
          </cell>
          <cell r="M2512">
            <v>0</v>
          </cell>
          <cell r="N2512">
            <v>0</v>
          </cell>
          <cell r="O2512">
            <v>0</v>
          </cell>
          <cell r="P2512">
            <v>0</v>
          </cell>
          <cell r="Q2512">
            <v>0</v>
          </cell>
        </row>
        <row r="2513">
          <cell r="B2513" t="str">
            <v>품질경영실품질보증1팀5121120</v>
          </cell>
          <cell r="C2513" t="str">
            <v>품질경영실품질보증1팀</v>
          </cell>
          <cell r="D2513" t="str">
            <v>5121120</v>
          </cell>
          <cell r="E2513" t="str">
            <v/>
          </cell>
          <cell r="F2513">
            <v>0</v>
          </cell>
          <cell r="G2513">
            <v>0</v>
          </cell>
          <cell r="H2513">
            <v>0</v>
          </cell>
          <cell r="I2513">
            <v>0</v>
          </cell>
          <cell r="J2513">
            <v>0</v>
          </cell>
          <cell r="K2513">
            <v>0</v>
          </cell>
          <cell r="L2513">
            <v>0</v>
          </cell>
          <cell r="M2513">
            <v>0</v>
          </cell>
          <cell r="N2513">
            <v>0</v>
          </cell>
          <cell r="O2513">
            <v>0</v>
          </cell>
          <cell r="P2513">
            <v>0</v>
          </cell>
          <cell r="Q2513">
            <v>0</v>
          </cell>
        </row>
        <row r="2514">
          <cell r="B2514" t="str">
            <v>품질경영실품질보증1팀5121140</v>
          </cell>
          <cell r="C2514" t="str">
            <v>품질경영실품질보증1팀</v>
          </cell>
          <cell r="D2514" t="str">
            <v>5121140</v>
          </cell>
          <cell r="E2514" t="str">
            <v>외주가공수수료(제조)</v>
          </cell>
          <cell r="F2514">
            <v>0</v>
          </cell>
          <cell r="G2514">
            <v>0</v>
          </cell>
          <cell r="H2514">
            <v>0</v>
          </cell>
          <cell r="I2514">
            <v>0</v>
          </cell>
          <cell r="J2514">
            <v>0</v>
          </cell>
          <cell r="K2514">
            <v>0</v>
          </cell>
          <cell r="L2514">
            <v>0</v>
          </cell>
          <cell r="M2514">
            <v>0</v>
          </cell>
          <cell r="N2514">
            <v>0</v>
          </cell>
          <cell r="O2514">
            <v>0</v>
          </cell>
          <cell r="P2514">
            <v>0</v>
          </cell>
          <cell r="Q2514">
            <v>0</v>
          </cell>
        </row>
        <row r="2515">
          <cell r="B2515" t="str">
            <v>품질경영실품질보증1팀5121150</v>
          </cell>
          <cell r="C2515" t="str">
            <v>품질경영실품질보증1팀</v>
          </cell>
          <cell r="D2515" t="str">
            <v>5121150</v>
          </cell>
          <cell r="E2515" t="str">
            <v>제수수료(제조)</v>
          </cell>
          <cell r="F2515">
            <v>0</v>
          </cell>
          <cell r="G2515">
            <v>0</v>
          </cell>
          <cell r="H2515">
            <v>626262</v>
          </cell>
          <cell r="I2515">
            <v>0</v>
          </cell>
          <cell r="J2515">
            <v>1950000</v>
          </cell>
          <cell r="K2515">
            <v>0</v>
          </cell>
          <cell r="L2515">
            <v>0</v>
          </cell>
          <cell r="M2515">
            <v>0</v>
          </cell>
          <cell r="N2515">
            <v>0</v>
          </cell>
          <cell r="O2515">
            <v>0</v>
          </cell>
          <cell r="P2515">
            <v>0</v>
          </cell>
          <cell r="Q2515">
            <v>0</v>
          </cell>
        </row>
        <row r="2516">
          <cell r="B2516" t="str">
            <v>품질경영실품질보증1팀5122110</v>
          </cell>
          <cell r="C2516" t="str">
            <v>품질경영실품질보증1팀</v>
          </cell>
          <cell r="D2516" t="str">
            <v>5122110</v>
          </cell>
          <cell r="E2516" t="str">
            <v>용역비-제품(제조)</v>
          </cell>
          <cell r="F2516">
            <v>0</v>
          </cell>
          <cell r="G2516">
            <v>0</v>
          </cell>
          <cell r="H2516">
            <v>0</v>
          </cell>
          <cell r="I2516">
            <v>0</v>
          </cell>
          <cell r="J2516">
            <v>0</v>
          </cell>
          <cell r="K2516">
            <v>0</v>
          </cell>
          <cell r="L2516">
            <v>0</v>
          </cell>
          <cell r="M2516">
            <v>0</v>
          </cell>
          <cell r="N2516">
            <v>0</v>
          </cell>
          <cell r="O2516">
            <v>0</v>
          </cell>
          <cell r="P2516">
            <v>0</v>
          </cell>
          <cell r="Q2516">
            <v>0</v>
          </cell>
        </row>
        <row r="2517">
          <cell r="B2517" t="str">
            <v>품질경영실품질보증1팀5122120</v>
          </cell>
          <cell r="C2517" t="str">
            <v>품질경영실품질보증1팀</v>
          </cell>
          <cell r="D2517" t="str">
            <v>5122120</v>
          </cell>
          <cell r="E2517" t="str">
            <v>용역비-전산(제조)</v>
          </cell>
          <cell r="F2517">
            <v>0</v>
          </cell>
          <cell r="G2517">
            <v>0</v>
          </cell>
          <cell r="H2517">
            <v>0</v>
          </cell>
          <cell r="I2517">
            <v>0</v>
          </cell>
          <cell r="J2517">
            <v>0</v>
          </cell>
          <cell r="K2517">
            <v>0</v>
          </cell>
          <cell r="L2517">
            <v>0</v>
          </cell>
          <cell r="M2517">
            <v>0</v>
          </cell>
          <cell r="N2517">
            <v>0</v>
          </cell>
          <cell r="O2517">
            <v>0</v>
          </cell>
          <cell r="P2517">
            <v>0</v>
          </cell>
          <cell r="Q2517">
            <v>0</v>
          </cell>
        </row>
        <row r="2518">
          <cell r="B2518" t="str">
            <v>품질경영실품질보증1팀5122130</v>
          </cell>
          <cell r="C2518" t="str">
            <v>품질경영실품질보증1팀</v>
          </cell>
          <cell r="D2518" t="str">
            <v>5122130</v>
          </cell>
          <cell r="E2518" t="str">
            <v>용역비-시설관리비(제조)</v>
          </cell>
          <cell r="F2518">
            <v>0</v>
          </cell>
          <cell r="G2518">
            <v>0</v>
          </cell>
          <cell r="H2518">
            <v>0</v>
          </cell>
          <cell r="I2518">
            <v>0</v>
          </cell>
          <cell r="J2518">
            <v>0</v>
          </cell>
          <cell r="K2518">
            <v>0</v>
          </cell>
          <cell r="L2518">
            <v>0</v>
          </cell>
          <cell r="M2518">
            <v>0</v>
          </cell>
          <cell r="N2518">
            <v>0</v>
          </cell>
          <cell r="O2518">
            <v>0</v>
          </cell>
          <cell r="P2518">
            <v>0</v>
          </cell>
          <cell r="Q2518">
            <v>0</v>
          </cell>
        </row>
        <row r="2519">
          <cell r="B2519" t="str">
            <v>품질경영실품질보증1팀5122140</v>
          </cell>
          <cell r="C2519" t="str">
            <v>품질경영실품질보증1팀</v>
          </cell>
          <cell r="D2519" t="str">
            <v>5122140</v>
          </cell>
          <cell r="E2519" t="str">
            <v>용역비-기타(제조)</v>
          </cell>
          <cell r="F2519">
            <v>3204950</v>
          </cell>
          <cell r="G2519">
            <v>3309370</v>
          </cell>
          <cell r="H2519">
            <v>6021260</v>
          </cell>
          <cell r="I2519">
            <v>6352090</v>
          </cell>
          <cell r="J2519">
            <v>6352090</v>
          </cell>
          <cell r="K2519">
            <v>6062890</v>
          </cell>
          <cell r="L2519">
            <v>5708590</v>
          </cell>
          <cell r="M2519">
            <v>5947280</v>
          </cell>
          <cell r="N2519">
            <v>3472870</v>
          </cell>
          <cell r="O2519">
            <v>2973640</v>
          </cell>
          <cell r="P2519">
            <v>3390910</v>
          </cell>
          <cell r="Q2519">
            <v>2784300</v>
          </cell>
        </row>
        <row r="2520">
          <cell r="B2520" t="str">
            <v>품질경영실품질보증1팀5123110</v>
          </cell>
          <cell r="C2520" t="str">
            <v>품질경영실품질보증1팀</v>
          </cell>
          <cell r="D2520" t="str">
            <v>5123110</v>
          </cell>
          <cell r="E2520" t="str">
            <v/>
          </cell>
          <cell r="F2520">
            <v>0</v>
          </cell>
          <cell r="G2520">
            <v>0</v>
          </cell>
          <cell r="H2520">
            <v>0</v>
          </cell>
          <cell r="I2520">
            <v>0</v>
          </cell>
          <cell r="J2520">
            <v>0</v>
          </cell>
          <cell r="K2520">
            <v>0</v>
          </cell>
          <cell r="L2520">
            <v>0</v>
          </cell>
          <cell r="M2520">
            <v>0</v>
          </cell>
          <cell r="N2520">
            <v>0</v>
          </cell>
          <cell r="O2520">
            <v>0</v>
          </cell>
          <cell r="P2520">
            <v>0</v>
          </cell>
          <cell r="Q2520">
            <v>0</v>
          </cell>
        </row>
        <row r="2521">
          <cell r="B2521" t="str">
            <v>품질경영실품질보증1팀5123120</v>
          </cell>
          <cell r="C2521" t="str">
            <v>품질경영실품질보증1팀</v>
          </cell>
          <cell r="D2521" t="str">
            <v>5123120</v>
          </cell>
          <cell r="E2521" t="str">
            <v>잡비-환경미화비(제조)</v>
          </cell>
          <cell r="F2521">
            <v>0</v>
          </cell>
          <cell r="G2521">
            <v>0</v>
          </cell>
          <cell r="H2521">
            <v>0</v>
          </cell>
          <cell r="I2521">
            <v>0</v>
          </cell>
          <cell r="J2521">
            <v>0</v>
          </cell>
          <cell r="K2521">
            <v>0</v>
          </cell>
          <cell r="L2521">
            <v>0</v>
          </cell>
          <cell r="M2521">
            <v>0</v>
          </cell>
          <cell r="N2521">
            <v>0</v>
          </cell>
          <cell r="O2521">
            <v>0</v>
          </cell>
          <cell r="P2521">
            <v>0</v>
          </cell>
          <cell r="Q2521">
            <v>0</v>
          </cell>
        </row>
        <row r="2522">
          <cell r="B2522" t="str">
            <v>품질경영실품질보증1팀5123130</v>
          </cell>
          <cell r="C2522" t="str">
            <v>품질경영실품질보증1팀</v>
          </cell>
          <cell r="D2522" t="str">
            <v>5123130</v>
          </cell>
          <cell r="E2522" t="str">
            <v/>
          </cell>
          <cell r="F2522">
            <v>0</v>
          </cell>
          <cell r="G2522">
            <v>0</v>
          </cell>
          <cell r="H2522">
            <v>0</v>
          </cell>
          <cell r="I2522">
            <v>0</v>
          </cell>
          <cell r="J2522">
            <v>0</v>
          </cell>
          <cell r="K2522">
            <v>0</v>
          </cell>
          <cell r="L2522">
            <v>0</v>
          </cell>
          <cell r="M2522">
            <v>0</v>
          </cell>
          <cell r="N2522">
            <v>0</v>
          </cell>
          <cell r="O2522">
            <v>0</v>
          </cell>
          <cell r="P2522">
            <v>0</v>
          </cell>
          <cell r="Q2522">
            <v>0</v>
          </cell>
        </row>
        <row r="2523">
          <cell r="B2523" t="str">
            <v>품질경영전략팀5102110</v>
          </cell>
          <cell r="C2523" t="str">
            <v>품질경영전략팀</v>
          </cell>
          <cell r="D2523" t="str">
            <v>5102110</v>
          </cell>
          <cell r="E2523" t="str">
            <v/>
          </cell>
          <cell r="F2523">
            <v>0</v>
          </cell>
          <cell r="G2523">
            <v>0</v>
          </cell>
          <cell r="H2523">
            <v>0</v>
          </cell>
          <cell r="I2523">
            <v>0</v>
          </cell>
          <cell r="J2523">
            <v>0</v>
          </cell>
          <cell r="K2523">
            <v>0</v>
          </cell>
          <cell r="L2523">
            <v>0</v>
          </cell>
          <cell r="M2523">
            <v>0</v>
          </cell>
          <cell r="N2523">
            <v>0</v>
          </cell>
          <cell r="O2523">
            <v>0</v>
          </cell>
          <cell r="P2523">
            <v>0</v>
          </cell>
          <cell r="Q2523">
            <v>0</v>
          </cell>
        </row>
        <row r="2524">
          <cell r="B2524" t="str">
            <v>품질경영전략팀5102120</v>
          </cell>
          <cell r="C2524" t="str">
            <v>품질경영전략팀</v>
          </cell>
          <cell r="D2524" t="str">
            <v>5102120</v>
          </cell>
          <cell r="E2524" t="str">
            <v/>
          </cell>
          <cell r="F2524">
            <v>0</v>
          </cell>
          <cell r="G2524">
            <v>0</v>
          </cell>
          <cell r="H2524">
            <v>0</v>
          </cell>
          <cell r="I2524">
            <v>0</v>
          </cell>
          <cell r="J2524">
            <v>0</v>
          </cell>
          <cell r="K2524">
            <v>0</v>
          </cell>
          <cell r="L2524">
            <v>0</v>
          </cell>
          <cell r="M2524">
            <v>0</v>
          </cell>
          <cell r="N2524">
            <v>0</v>
          </cell>
          <cell r="O2524">
            <v>0</v>
          </cell>
          <cell r="P2524">
            <v>0</v>
          </cell>
          <cell r="Q2524">
            <v>0</v>
          </cell>
        </row>
        <row r="2525">
          <cell r="B2525" t="str">
            <v>품질경영전략팀5102210</v>
          </cell>
          <cell r="C2525" t="str">
            <v>품질경영전략팀</v>
          </cell>
          <cell r="D2525" t="str">
            <v>5102210</v>
          </cell>
          <cell r="E2525" t="str">
            <v>급여와임금(제조)</v>
          </cell>
          <cell r="F2525">
            <v>40185300</v>
          </cell>
          <cell r="G2525">
            <v>40185300</v>
          </cell>
          <cell r="H2525">
            <v>40185300</v>
          </cell>
          <cell r="I2525">
            <v>40185300</v>
          </cell>
          <cell r="J2525">
            <v>41501700</v>
          </cell>
          <cell r="K2525">
            <v>56878900</v>
          </cell>
          <cell r="L2525">
            <v>51035500</v>
          </cell>
          <cell r="M2525">
            <v>51035500</v>
          </cell>
          <cell r="N2525">
            <v>45188300</v>
          </cell>
          <cell r="O2525">
            <v>45188300</v>
          </cell>
          <cell r="P2525">
            <v>45188300</v>
          </cell>
          <cell r="Q2525">
            <v>45188300</v>
          </cell>
        </row>
        <row r="2526">
          <cell r="B2526" t="str">
            <v>품질경영전략팀5102220</v>
          </cell>
          <cell r="C2526" t="str">
            <v>품질경영전략팀</v>
          </cell>
          <cell r="D2526" t="str">
            <v>5102220</v>
          </cell>
          <cell r="E2526" t="str">
            <v>상여금(제조)</v>
          </cell>
          <cell r="F2526">
            <v>4822428</v>
          </cell>
          <cell r="G2526">
            <v>4894036</v>
          </cell>
          <cell r="H2526">
            <v>3903103</v>
          </cell>
          <cell r="I2526">
            <v>3900997</v>
          </cell>
          <cell r="J2526">
            <v>3932151</v>
          </cell>
          <cell r="K2526">
            <v>5271138</v>
          </cell>
          <cell r="L2526">
            <v>4733539</v>
          </cell>
          <cell r="M2526">
            <v>4756163</v>
          </cell>
          <cell r="N2526">
            <v>4241811</v>
          </cell>
          <cell r="O2526">
            <v>4327988</v>
          </cell>
          <cell r="P2526">
            <v>4353654</v>
          </cell>
          <cell r="Q2526">
            <v>2777168</v>
          </cell>
        </row>
        <row r="2527">
          <cell r="B2527" t="str">
            <v>품질경영전략팀5102230</v>
          </cell>
          <cell r="C2527" t="str">
            <v>품질경영전략팀</v>
          </cell>
          <cell r="D2527" t="str">
            <v>5102230</v>
          </cell>
          <cell r="E2527" t="str">
            <v>학비보조금(제조)</v>
          </cell>
          <cell r="F2527">
            <v>0</v>
          </cell>
          <cell r="G2527">
            <v>0</v>
          </cell>
          <cell r="H2527">
            <v>3171000</v>
          </cell>
          <cell r="I2527">
            <v>0</v>
          </cell>
          <cell r="J2527">
            <v>0</v>
          </cell>
          <cell r="K2527">
            <v>0</v>
          </cell>
          <cell r="L2527">
            <v>0</v>
          </cell>
          <cell r="M2527">
            <v>0</v>
          </cell>
          <cell r="N2527">
            <v>0</v>
          </cell>
          <cell r="O2527">
            <v>0</v>
          </cell>
          <cell r="P2527">
            <v>0</v>
          </cell>
          <cell r="Q2527">
            <v>0</v>
          </cell>
        </row>
        <row r="2528">
          <cell r="B2528" t="str">
            <v>품질경영전략팀5102240</v>
          </cell>
          <cell r="C2528" t="str">
            <v>품질경영전략팀</v>
          </cell>
          <cell r="D2528" t="str">
            <v>5102240</v>
          </cell>
          <cell r="E2528" t="str">
            <v>시간외근무수당(제조)</v>
          </cell>
          <cell r="F2528">
            <v>0</v>
          </cell>
          <cell r="G2528">
            <v>0</v>
          </cell>
          <cell r="H2528">
            <v>0</v>
          </cell>
          <cell r="I2528">
            <v>0</v>
          </cell>
          <cell r="J2528">
            <v>0</v>
          </cell>
          <cell r="K2528">
            <v>0</v>
          </cell>
          <cell r="L2528">
            <v>0</v>
          </cell>
          <cell r="M2528">
            <v>0</v>
          </cell>
          <cell r="N2528">
            <v>0</v>
          </cell>
          <cell r="O2528">
            <v>0</v>
          </cell>
          <cell r="P2528">
            <v>0</v>
          </cell>
          <cell r="Q2528">
            <v>0</v>
          </cell>
        </row>
        <row r="2529">
          <cell r="B2529" t="str">
            <v>품질경영전략팀5102250</v>
          </cell>
          <cell r="C2529" t="str">
            <v>품질경영전략팀</v>
          </cell>
          <cell r="D2529" t="str">
            <v>5102250</v>
          </cell>
          <cell r="E2529" t="str">
            <v>휴가보상금(제조)</v>
          </cell>
          <cell r="F2529">
            <v>1017482</v>
          </cell>
          <cell r="G2529">
            <v>1026732</v>
          </cell>
          <cell r="H2529">
            <v>1024501</v>
          </cell>
          <cell r="I2529">
            <v>1021361</v>
          </cell>
          <cell r="J2529">
            <v>1024767</v>
          </cell>
          <cell r="K2529">
            <v>1375125</v>
          </cell>
          <cell r="L2529">
            <v>1260703</v>
          </cell>
          <cell r="M2529">
            <v>1264936</v>
          </cell>
          <cell r="N2529">
            <v>1116454</v>
          </cell>
          <cell r="O2529">
            <v>1136217</v>
          </cell>
          <cell r="P2529">
            <v>1146148</v>
          </cell>
          <cell r="Q2529">
            <v>-1854533</v>
          </cell>
        </row>
        <row r="2530">
          <cell r="B2530" t="str">
            <v>품질경영전략팀5102260</v>
          </cell>
          <cell r="C2530" t="str">
            <v>품질경영전략팀</v>
          </cell>
          <cell r="D2530" t="str">
            <v>5102260</v>
          </cell>
          <cell r="E2530" t="str">
            <v>시상비(제조)</v>
          </cell>
          <cell r="F2530">
            <v>317541</v>
          </cell>
          <cell r="G2530">
            <v>320428</v>
          </cell>
          <cell r="H2530">
            <v>319732</v>
          </cell>
          <cell r="I2530">
            <v>318752</v>
          </cell>
          <cell r="J2530">
            <v>319815</v>
          </cell>
          <cell r="K2530">
            <v>429156</v>
          </cell>
          <cell r="L2530">
            <v>393447</v>
          </cell>
          <cell r="M2530">
            <v>394768</v>
          </cell>
          <cell r="N2530">
            <v>348429</v>
          </cell>
          <cell r="O2530">
            <v>354596</v>
          </cell>
          <cell r="P2530">
            <v>357696</v>
          </cell>
          <cell r="Q2530">
            <v>356371</v>
          </cell>
        </row>
        <row r="2531">
          <cell r="B2531" t="str">
            <v>품질경영전략팀5102280</v>
          </cell>
          <cell r="C2531" t="str">
            <v>품질경영전략팀</v>
          </cell>
          <cell r="D2531" t="str">
            <v>5102280</v>
          </cell>
          <cell r="E2531" t="str">
            <v>제수당(제조)</v>
          </cell>
          <cell r="F2531">
            <v>1800000</v>
          </cell>
          <cell r="G2531">
            <v>1800000</v>
          </cell>
          <cell r="H2531">
            <v>1800000</v>
          </cell>
          <cell r="I2531">
            <v>1820000</v>
          </cell>
          <cell r="J2531">
            <v>4432800</v>
          </cell>
          <cell r="K2531">
            <v>1845000</v>
          </cell>
          <cell r="L2531">
            <v>500000</v>
          </cell>
          <cell r="M2531">
            <v>500000</v>
          </cell>
          <cell r="N2531">
            <v>500000</v>
          </cell>
          <cell r="O2531">
            <v>500000</v>
          </cell>
          <cell r="P2531">
            <v>500000</v>
          </cell>
          <cell r="Q2531">
            <v>500000</v>
          </cell>
        </row>
        <row r="2532">
          <cell r="B2532" t="str">
            <v>품질경영전략팀5102290</v>
          </cell>
          <cell r="C2532" t="str">
            <v>품질경영전략팀</v>
          </cell>
          <cell r="D2532" t="str">
            <v>5102290</v>
          </cell>
          <cell r="E2532" t="str">
            <v/>
          </cell>
          <cell r="F2532">
            <v>0</v>
          </cell>
          <cell r="G2532">
            <v>0</v>
          </cell>
          <cell r="H2532">
            <v>0</v>
          </cell>
          <cell r="I2532">
            <v>0</v>
          </cell>
          <cell r="J2532">
            <v>0</v>
          </cell>
          <cell r="K2532">
            <v>0</v>
          </cell>
          <cell r="L2532">
            <v>0</v>
          </cell>
          <cell r="M2532">
            <v>0</v>
          </cell>
          <cell r="N2532">
            <v>0</v>
          </cell>
          <cell r="O2532">
            <v>0</v>
          </cell>
          <cell r="P2532">
            <v>0</v>
          </cell>
          <cell r="Q2532">
            <v>0</v>
          </cell>
        </row>
        <row r="2533">
          <cell r="B2533" t="str">
            <v>품질경영전략팀5102410</v>
          </cell>
          <cell r="C2533" t="str">
            <v>품질경영전략팀</v>
          </cell>
          <cell r="D2533" t="str">
            <v>5102410</v>
          </cell>
          <cell r="E2533" t="str">
            <v>퇴직급여충당금전입액(제조)</v>
          </cell>
          <cell r="F2533">
            <v>3141288</v>
          </cell>
          <cell r="G2533">
            <v>3169249</v>
          </cell>
          <cell r="H2533">
            <v>3162507</v>
          </cell>
          <cell r="I2533">
            <v>3150404</v>
          </cell>
          <cell r="J2533">
            <v>3162849</v>
          </cell>
          <cell r="K2533">
            <v>4246054</v>
          </cell>
          <cell r="L2533">
            <v>3891012</v>
          </cell>
          <cell r="M2533">
            <v>3903800</v>
          </cell>
          <cell r="N2533">
            <v>3445790</v>
          </cell>
          <cell r="O2533">
            <v>3505486</v>
          </cell>
          <cell r="P2533">
            <v>3544462</v>
          </cell>
          <cell r="Q2533">
            <v>3531586</v>
          </cell>
        </row>
        <row r="2534">
          <cell r="B2534" t="str">
            <v>품질경영전략팀5102420</v>
          </cell>
          <cell r="C2534" t="str">
            <v>품질경영전략팀</v>
          </cell>
          <cell r="D2534" t="str">
            <v>5102420</v>
          </cell>
          <cell r="E2534" t="str">
            <v>퇴직위로금(제조)</v>
          </cell>
          <cell r="F2534">
            <v>0</v>
          </cell>
          <cell r="G2534">
            <v>0</v>
          </cell>
          <cell r="H2534">
            <v>0</v>
          </cell>
          <cell r="I2534">
            <v>0</v>
          </cell>
          <cell r="J2534">
            <v>0</v>
          </cell>
          <cell r="K2534">
            <v>0</v>
          </cell>
          <cell r="L2534">
            <v>0</v>
          </cell>
          <cell r="M2534">
            <v>0</v>
          </cell>
          <cell r="N2534">
            <v>0</v>
          </cell>
          <cell r="O2534">
            <v>0</v>
          </cell>
          <cell r="P2534">
            <v>0</v>
          </cell>
          <cell r="Q2534">
            <v>0</v>
          </cell>
        </row>
        <row r="2535">
          <cell r="B2535" t="str">
            <v>품질경영전략팀5103260</v>
          </cell>
          <cell r="C2535" t="str">
            <v>품질경영전략팀</v>
          </cell>
          <cell r="D2535" t="str">
            <v>5103260</v>
          </cell>
          <cell r="E2535" t="str">
            <v>복리후생비-통근비(제조)</v>
          </cell>
          <cell r="F2535">
            <v>0</v>
          </cell>
          <cell r="G2535">
            <v>0</v>
          </cell>
          <cell r="H2535">
            <v>0</v>
          </cell>
          <cell r="I2535">
            <v>0</v>
          </cell>
          <cell r="J2535">
            <v>0</v>
          </cell>
          <cell r="K2535">
            <v>0</v>
          </cell>
          <cell r="L2535">
            <v>0</v>
          </cell>
          <cell r="M2535">
            <v>0</v>
          </cell>
          <cell r="N2535">
            <v>0</v>
          </cell>
          <cell r="O2535">
            <v>0</v>
          </cell>
          <cell r="P2535">
            <v>0</v>
          </cell>
          <cell r="Q2535">
            <v>0</v>
          </cell>
        </row>
        <row r="2536">
          <cell r="B2536" t="str">
            <v>품질경영전략팀5103250</v>
          </cell>
          <cell r="C2536" t="str">
            <v>품질경영전략팀</v>
          </cell>
          <cell r="D2536" t="str">
            <v>5103250</v>
          </cell>
          <cell r="E2536" t="str">
            <v>복리후생비-직원이전비(제조)</v>
          </cell>
          <cell r="F2536">
            <v>0</v>
          </cell>
          <cell r="G2536">
            <v>0</v>
          </cell>
          <cell r="H2536">
            <v>0</v>
          </cell>
          <cell r="I2536">
            <v>0</v>
          </cell>
          <cell r="J2536">
            <v>0</v>
          </cell>
          <cell r="K2536">
            <v>0</v>
          </cell>
          <cell r="L2536">
            <v>0</v>
          </cell>
          <cell r="M2536">
            <v>0</v>
          </cell>
          <cell r="N2536">
            <v>0</v>
          </cell>
          <cell r="O2536">
            <v>0</v>
          </cell>
          <cell r="P2536">
            <v>0</v>
          </cell>
          <cell r="Q2536">
            <v>0</v>
          </cell>
        </row>
        <row r="2537">
          <cell r="B2537" t="str">
            <v>품질경영전략팀5103240</v>
          </cell>
          <cell r="C2537" t="str">
            <v>품질경영전략팀</v>
          </cell>
          <cell r="D2537" t="str">
            <v>5103240</v>
          </cell>
          <cell r="E2537" t="str">
            <v/>
          </cell>
          <cell r="F2537">
            <v>0</v>
          </cell>
          <cell r="G2537">
            <v>0</v>
          </cell>
          <cell r="H2537">
            <v>0</v>
          </cell>
          <cell r="I2537">
            <v>0</v>
          </cell>
          <cell r="J2537">
            <v>0</v>
          </cell>
          <cell r="K2537">
            <v>0</v>
          </cell>
          <cell r="L2537">
            <v>0</v>
          </cell>
          <cell r="M2537">
            <v>0</v>
          </cell>
          <cell r="N2537">
            <v>0</v>
          </cell>
          <cell r="O2537">
            <v>0</v>
          </cell>
          <cell r="P2537">
            <v>0</v>
          </cell>
          <cell r="Q2537">
            <v>0</v>
          </cell>
        </row>
        <row r="2538">
          <cell r="B2538" t="str">
            <v>품질경영전략팀5103230</v>
          </cell>
          <cell r="C2538" t="str">
            <v>품질경영전략팀</v>
          </cell>
          <cell r="D2538" t="str">
            <v>5103230</v>
          </cell>
          <cell r="E2538" t="str">
            <v/>
          </cell>
          <cell r="F2538">
            <v>0</v>
          </cell>
          <cell r="G2538">
            <v>0</v>
          </cell>
          <cell r="H2538">
            <v>0</v>
          </cell>
          <cell r="I2538">
            <v>0</v>
          </cell>
          <cell r="J2538">
            <v>0</v>
          </cell>
          <cell r="K2538">
            <v>0</v>
          </cell>
          <cell r="L2538">
            <v>0</v>
          </cell>
          <cell r="M2538">
            <v>0</v>
          </cell>
          <cell r="N2538">
            <v>0</v>
          </cell>
          <cell r="O2538">
            <v>0</v>
          </cell>
          <cell r="P2538">
            <v>0</v>
          </cell>
          <cell r="Q2538">
            <v>0</v>
          </cell>
        </row>
        <row r="2539">
          <cell r="B2539" t="str">
            <v>품질경영전략팀5103220</v>
          </cell>
          <cell r="C2539" t="str">
            <v>품질경영전략팀</v>
          </cell>
          <cell r="D2539" t="str">
            <v>5103220</v>
          </cell>
          <cell r="E2539" t="str">
            <v>복리후생비-후생비(제조)</v>
          </cell>
          <cell r="F2539">
            <v>0</v>
          </cell>
          <cell r="G2539">
            <v>0</v>
          </cell>
          <cell r="H2539">
            <v>0</v>
          </cell>
          <cell r="I2539">
            <v>0</v>
          </cell>
          <cell r="J2539">
            <v>0</v>
          </cell>
          <cell r="K2539">
            <v>0</v>
          </cell>
          <cell r="L2539">
            <v>0</v>
          </cell>
          <cell r="M2539">
            <v>0</v>
          </cell>
          <cell r="N2539">
            <v>0</v>
          </cell>
          <cell r="O2539">
            <v>0</v>
          </cell>
          <cell r="P2539">
            <v>0</v>
          </cell>
          <cell r="Q2539">
            <v>0</v>
          </cell>
        </row>
        <row r="2540">
          <cell r="B2540" t="str">
            <v>품질경영전략팀5103210</v>
          </cell>
          <cell r="C2540" t="str">
            <v>품질경영전략팀</v>
          </cell>
          <cell r="D2540" t="str">
            <v>5103210</v>
          </cell>
          <cell r="E2540" t="str">
            <v>복리후생비-사내경조비(제조)</v>
          </cell>
          <cell r="F2540">
            <v>100000</v>
          </cell>
          <cell r="G2540">
            <v>0</v>
          </cell>
          <cell r="H2540">
            <v>50000</v>
          </cell>
          <cell r="I2540">
            <v>50000</v>
          </cell>
          <cell r="J2540">
            <v>100000</v>
          </cell>
          <cell r="K2540">
            <v>50000</v>
          </cell>
          <cell r="L2540">
            <v>50000</v>
          </cell>
          <cell r="M2540">
            <v>100000</v>
          </cell>
          <cell r="N2540">
            <v>50000</v>
          </cell>
          <cell r="O2540">
            <v>150000</v>
          </cell>
          <cell r="P2540">
            <v>0</v>
          </cell>
          <cell r="Q2540">
            <v>50000</v>
          </cell>
        </row>
        <row r="2541">
          <cell r="B2541" t="str">
            <v>품질경영전략팀5103190</v>
          </cell>
          <cell r="C2541" t="str">
            <v>품질경영전략팀</v>
          </cell>
          <cell r="D2541" t="str">
            <v>5103190</v>
          </cell>
          <cell r="E2541" t="str">
            <v>복리후생비-지원보조비(제조)</v>
          </cell>
          <cell r="F2541">
            <v>60240</v>
          </cell>
          <cell r="G2541">
            <v>60240</v>
          </cell>
          <cell r="H2541">
            <v>60240</v>
          </cell>
          <cell r="I2541">
            <v>60240</v>
          </cell>
          <cell r="J2541">
            <v>62220</v>
          </cell>
          <cell r="K2541">
            <v>85270</v>
          </cell>
          <cell r="L2541">
            <v>76500</v>
          </cell>
          <cell r="M2541">
            <v>76500</v>
          </cell>
          <cell r="N2541">
            <v>67720</v>
          </cell>
          <cell r="O2541">
            <v>67720</v>
          </cell>
          <cell r="P2541">
            <v>67720</v>
          </cell>
          <cell r="Q2541">
            <v>67720</v>
          </cell>
        </row>
        <row r="2542">
          <cell r="B2542" t="str">
            <v>품질경영전략팀5103180</v>
          </cell>
          <cell r="C2542" t="str">
            <v>품질경영전략팀</v>
          </cell>
          <cell r="D2542" t="str">
            <v>5103180</v>
          </cell>
          <cell r="E2542" t="str">
            <v>복리후생비-피복제비(제조)</v>
          </cell>
          <cell r="F2542">
            <v>0</v>
          </cell>
          <cell r="G2542">
            <v>0</v>
          </cell>
          <cell r="H2542">
            <v>0</v>
          </cell>
          <cell r="I2542">
            <v>0</v>
          </cell>
          <cell r="J2542">
            <v>0</v>
          </cell>
          <cell r="K2542">
            <v>0</v>
          </cell>
          <cell r="L2542">
            <v>0</v>
          </cell>
          <cell r="M2542">
            <v>0</v>
          </cell>
          <cell r="N2542">
            <v>0</v>
          </cell>
          <cell r="O2542">
            <v>0</v>
          </cell>
          <cell r="P2542">
            <v>0</v>
          </cell>
          <cell r="Q2542">
            <v>0</v>
          </cell>
        </row>
        <row r="2543">
          <cell r="B2543" t="str">
            <v>품질경영전략팀5103170</v>
          </cell>
          <cell r="C2543" t="str">
            <v>품질경영전략팀</v>
          </cell>
          <cell r="D2543" t="str">
            <v>5103170</v>
          </cell>
          <cell r="E2543" t="str">
            <v>복리후생비-의료위생비(제조)</v>
          </cell>
          <cell r="F2543">
            <v>0</v>
          </cell>
          <cell r="G2543">
            <v>0</v>
          </cell>
          <cell r="H2543">
            <v>0</v>
          </cell>
          <cell r="I2543">
            <v>0</v>
          </cell>
          <cell r="J2543">
            <v>0</v>
          </cell>
          <cell r="K2543">
            <v>0</v>
          </cell>
          <cell r="L2543">
            <v>0</v>
          </cell>
          <cell r="M2543">
            <v>0</v>
          </cell>
          <cell r="N2543">
            <v>0</v>
          </cell>
          <cell r="O2543">
            <v>0</v>
          </cell>
          <cell r="P2543">
            <v>0</v>
          </cell>
          <cell r="Q2543">
            <v>0</v>
          </cell>
        </row>
        <row r="2544">
          <cell r="B2544" t="str">
            <v>품질경영전략팀5103160</v>
          </cell>
          <cell r="C2544" t="str">
            <v>품질경영전략팀</v>
          </cell>
          <cell r="D2544" t="str">
            <v>5103160</v>
          </cell>
          <cell r="E2544" t="str">
            <v>복리후생비-단체시상비(제조)</v>
          </cell>
          <cell r="F2544">
            <v>0</v>
          </cell>
          <cell r="G2544">
            <v>0</v>
          </cell>
          <cell r="H2544">
            <v>0</v>
          </cell>
          <cell r="I2544">
            <v>0</v>
          </cell>
          <cell r="J2544">
            <v>0</v>
          </cell>
          <cell r="K2544">
            <v>0</v>
          </cell>
          <cell r="L2544">
            <v>0</v>
          </cell>
          <cell r="M2544">
            <v>0</v>
          </cell>
          <cell r="N2544">
            <v>0</v>
          </cell>
          <cell r="O2544">
            <v>0</v>
          </cell>
          <cell r="P2544">
            <v>0</v>
          </cell>
          <cell r="Q2544">
            <v>0</v>
          </cell>
        </row>
        <row r="2545">
          <cell r="B2545" t="str">
            <v>품질경영전략팀5103150</v>
          </cell>
          <cell r="C2545" t="str">
            <v>품질경영전략팀</v>
          </cell>
          <cell r="D2545" t="str">
            <v>5103150</v>
          </cell>
          <cell r="E2545" t="str">
            <v/>
          </cell>
          <cell r="F2545">
            <v>0</v>
          </cell>
          <cell r="G2545">
            <v>0</v>
          </cell>
          <cell r="H2545">
            <v>0</v>
          </cell>
          <cell r="I2545">
            <v>0</v>
          </cell>
          <cell r="J2545">
            <v>0</v>
          </cell>
          <cell r="K2545">
            <v>0</v>
          </cell>
          <cell r="L2545">
            <v>0</v>
          </cell>
          <cell r="M2545">
            <v>0</v>
          </cell>
          <cell r="N2545">
            <v>0</v>
          </cell>
          <cell r="O2545">
            <v>0</v>
          </cell>
          <cell r="P2545">
            <v>0</v>
          </cell>
          <cell r="Q2545">
            <v>0</v>
          </cell>
        </row>
        <row r="2546">
          <cell r="B2546" t="str">
            <v>품질경영전략팀5103140</v>
          </cell>
          <cell r="C2546" t="str">
            <v>품질경영전략팀</v>
          </cell>
          <cell r="D2546" t="str">
            <v>5103140</v>
          </cell>
          <cell r="E2546" t="str">
            <v>복리후생비-친선활동비(제조)</v>
          </cell>
          <cell r="F2546">
            <v>0</v>
          </cell>
          <cell r="G2546">
            <v>0</v>
          </cell>
          <cell r="H2546">
            <v>0</v>
          </cell>
          <cell r="I2546">
            <v>0</v>
          </cell>
          <cell r="J2546">
            <v>0</v>
          </cell>
          <cell r="K2546">
            <v>0</v>
          </cell>
          <cell r="L2546">
            <v>0</v>
          </cell>
          <cell r="M2546">
            <v>0</v>
          </cell>
          <cell r="N2546">
            <v>0</v>
          </cell>
          <cell r="O2546">
            <v>0</v>
          </cell>
          <cell r="P2546">
            <v>0</v>
          </cell>
          <cell r="Q2546">
            <v>0</v>
          </cell>
        </row>
        <row r="2547">
          <cell r="B2547" t="str">
            <v>품질경영전략팀5103130</v>
          </cell>
          <cell r="C2547" t="str">
            <v>품질경영전략팀</v>
          </cell>
          <cell r="D2547" t="str">
            <v>5103130</v>
          </cell>
          <cell r="E2547" t="str">
            <v/>
          </cell>
          <cell r="F2547">
            <v>0</v>
          </cell>
          <cell r="G2547">
            <v>0</v>
          </cell>
          <cell r="H2547">
            <v>0</v>
          </cell>
          <cell r="I2547">
            <v>0</v>
          </cell>
          <cell r="J2547">
            <v>0</v>
          </cell>
          <cell r="K2547">
            <v>0</v>
          </cell>
          <cell r="L2547">
            <v>0</v>
          </cell>
          <cell r="M2547">
            <v>0</v>
          </cell>
          <cell r="N2547">
            <v>0</v>
          </cell>
          <cell r="O2547">
            <v>0</v>
          </cell>
          <cell r="P2547">
            <v>0</v>
          </cell>
          <cell r="Q2547">
            <v>0</v>
          </cell>
        </row>
        <row r="2548">
          <cell r="B2548" t="str">
            <v>품질경영전략팀5103120</v>
          </cell>
          <cell r="C2548" t="str">
            <v>품질경영전략팀</v>
          </cell>
          <cell r="D2548" t="str">
            <v>5103120</v>
          </cell>
          <cell r="E2548" t="str">
            <v/>
          </cell>
          <cell r="F2548">
            <v>0</v>
          </cell>
          <cell r="G2548">
            <v>0</v>
          </cell>
          <cell r="H2548">
            <v>0</v>
          </cell>
          <cell r="I2548">
            <v>0</v>
          </cell>
          <cell r="J2548">
            <v>0</v>
          </cell>
          <cell r="K2548">
            <v>0</v>
          </cell>
          <cell r="L2548">
            <v>0</v>
          </cell>
          <cell r="M2548">
            <v>0</v>
          </cell>
          <cell r="N2548">
            <v>0</v>
          </cell>
          <cell r="O2548">
            <v>0</v>
          </cell>
          <cell r="P2548">
            <v>0</v>
          </cell>
          <cell r="Q2548">
            <v>0</v>
          </cell>
        </row>
        <row r="2549">
          <cell r="B2549" t="str">
            <v>품질경영전략팀5103110</v>
          </cell>
          <cell r="C2549" t="str">
            <v>품질경영전략팀</v>
          </cell>
          <cell r="D2549" t="str">
            <v>5103110</v>
          </cell>
          <cell r="E2549" t="str">
            <v/>
          </cell>
          <cell r="F2549">
            <v>0</v>
          </cell>
          <cell r="G2549">
            <v>0</v>
          </cell>
          <cell r="H2549">
            <v>0</v>
          </cell>
          <cell r="I2549">
            <v>0</v>
          </cell>
          <cell r="J2549">
            <v>0</v>
          </cell>
          <cell r="K2549">
            <v>0</v>
          </cell>
          <cell r="L2549">
            <v>0</v>
          </cell>
          <cell r="M2549">
            <v>0</v>
          </cell>
          <cell r="N2549">
            <v>0</v>
          </cell>
          <cell r="O2549">
            <v>0</v>
          </cell>
          <cell r="P2549">
            <v>0</v>
          </cell>
          <cell r="Q2549">
            <v>0</v>
          </cell>
        </row>
        <row r="2550">
          <cell r="B2550" t="str">
            <v>품질경영전략팀5103270</v>
          </cell>
          <cell r="C2550" t="str">
            <v>품질경영전략팀</v>
          </cell>
          <cell r="D2550" t="str">
            <v>5103270</v>
          </cell>
          <cell r="E2550" t="str">
            <v>복리후생비-법정후생비(제조)</v>
          </cell>
          <cell r="F2550">
            <v>4611300</v>
          </cell>
          <cell r="G2550">
            <v>4355470</v>
          </cell>
          <cell r="H2550">
            <v>4355470</v>
          </cell>
          <cell r="I2550">
            <v>6217500</v>
          </cell>
          <cell r="J2550">
            <v>5004830</v>
          </cell>
          <cell r="K2550">
            <v>6846640</v>
          </cell>
          <cell r="L2550">
            <v>6045340</v>
          </cell>
          <cell r="M2550">
            <v>6045340</v>
          </cell>
          <cell r="N2550">
            <v>5430380</v>
          </cell>
          <cell r="O2550">
            <v>5430380</v>
          </cell>
          <cell r="P2550">
            <v>5430380</v>
          </cell>
          <cell r="Q2550">
            <v>5033210</v>
          </cell>
        </row>
        <row r="2551">
          <cell r="B2551" t="str">
            <v>품질경영전략팀5103111</v>
          </cell>
          <cell r="C2551" t="str">
            <v>품질경영전략팀</v>
          </cell>
          <cell r="D2551" t="str">
            <v>5103111</v>
          </cell>
          <cell r="E2551" t="str">
            <v>복리후생비-식당운영비(제조)</v>
          </cell>
          <cell r="F2551">
            <v>0</v>
          </cell>
          <cell r="G2551">
            <v>0</v>
          </cell>
          <cell r="H2551">
            <v>0</v>
          </cell>
          <cell r="I2551">
            <v>0</v>
          </cell>
          <cell r="J2551">
            <v>0</v>
          </cell>
          <cell r="K2551">
            <v>0</v>
          </cell>
          <cell r="L2551">
            <v>0</v>
          </cell>
          <cell r="M2551">
            <v>0</v>
          </cell>
          <cell r="N2551">
            <v>0</v>
          </cell>
          <cell r="O2551">
            <v>0</v>
          </cell>
          <cell r="P2551">
            <v>0</v>
          </cell>
          <cell r="Q2551">
            <v>0</v>
          </cell>
        </row>
        <row r="2552">
          <cell r="B2552" t="str">
            <v>품질경영전략팀5103131</v>
          </cell>
          <cell r="C2552" t="str">
            <v>품질경영전략팀</v>
          </cell>
          <cell r="D2552" t="str">
            <v>5103131</v>
          </cell>
          <cell r="E2552" t="str">
            <v>복리후생비-부서활동비(제조)</v>
          </cell>
          <cell r="F2552">
            <v>16364</v>
          </cell>
          <cell r="G2552">
            <v>0</v>
          </cell>
          <cell r="H2552">
            <v>907575</v>
          </cell>
          <cell r="I2552">
            <v>211730</v>
          </cell>
          <cell r="J2552">
            <v>12637</v>
          </cell>
          <cell r="K2552">
            <v>747546</v>
          </cell>
          <cell r="L2552">
            <v>58182</v>
          </cell>
          <cell r="M2552">
            <v>305000</v>
          </cell>
          <cell r="N2552">
            <v>909640</v>
          </cell>
          <cell r="O2552">
            <v>70001</v>
          </cell>
          <cell r="P2552">
            <v>244546</v>
          </cell>
          <cell r="Q2552">
            <v>871520</v>
          </cell>
        </row>
        <row r="2553">
          <cell r="B2553" t="str">
            <v>품질경영전략팀5104110</v>
          </cell>
          <cell r="C2553" t="str">
            <v>품질경영전략팀</v>
          </cell>
          <cell r="D2553" t="str">
            <v>5104110</v>
          </cell>
          <cell r="E2553" t="str">
            <v>여비교통비-해외출장비(제조)</v>
          </cell>
          <cell r="F2553">
            <v>0</v>
          </cell>
          <cell r="G2553">
            <v>0</v>
          </cell>
          <cell r="H2553">
            <v>0</v>
          </cell>
          <cell r="I2553">
            <v>0</v>
          </cell>
          <cell r="J2553">
            <v>0</v>
          </cell>
          <cell r="K2553">
            <v>0</v>
          </cell>
          <cell r="L2553">
            <v>0</v>
          </cell>
          <cell r="M2553">
            <v>0</v>
          </cell>
          <cell r="N2553">
            <v>0</v>
          </cell>
          <cell r="O2553">
            <v>0</v>
          </cell>
          <cell r="P2553">
            <v>0</v>
          </cell>
          <cell r="Q2553">
            <v>0</v>
          </cell>
        </row>
        <row r="2554">
          <cell r="B2554" t="str">
            <v>품질경영전략팀5104120</v>
          </cell>
          <cell r="C2554" t="str">
            <v>품질경영전략팀</v>
          </cell>
          <cell r="D2554" t="str">
            <v>5104120</v>
          </cell>
          <cell r="E2554" t="str">
            <v>여비교통비-시외출장비(제조)</v>
          </cell>
          <cell r="F2554">
            <v>31728</v>
          </cell>
          <cell r="G2554">
            <v>0</v>
          </cell>
          <cell r="H2554">
            <v>76052</v>
          </cell>
          <cell r="I2554">
            <v>1236822</v>
          </cell>
          <cell r="J2554">
            <v>852240</v>
          </cell>
          <cell r="K2554">
            <v>1994106</v>
          </cell>
          <cell r="L2554">
            <v>501335</v>
          </cell>
          <cell r="M2554">
            <v>582036</v>
          </cell>
          <cell r="N2554">
            <v>1314894</v>
          </cell>
          <cell r="O2554">
            <v>956835</v>
          </cell>
          <cell r="P2554">
            <v>936969</v>
          </cell>
          <cell r="Q2554">
            <v>127986</v>
          </cell>
        </row>
        <row r="2555">
          <cell r="B2555" t="str">
            <v>품질경영전략팀5104130</v>
          </cell>
          <cell r="C2555" t="str">
            <v>품질경영전략팀</v>
          </cell>
          <cell r="D2555" t="str">
            <v>5104130</v>
          </cell>
          <cell r="E2555" t="str">
            <v>여비교통비-시내출장비(제조)</v>
          </cell>
          <cell r="F2555">
            <v>0</v>
          </cell>
          <cell r="G2555">
            <v>27600</v>
          </cell>
          <cell r="H2555">
            <v>14400</v>
          </cell>
          <cell r="I2555">
            <v>0</v>
          </cell>
          <cell r="J2555">
            <v>11400</v>
          </cell>
          <cell r="K2555">
            <v>0</v>
          </cell>
          <cell r="L2555">
            <v>0</v>
          </cell>
          <cell r="M2555">
            <v>0</v>
          </cell>
          <cell r="N2555">
            <v>0</v>
          </cell>
          <cell r="O2555">
            <v>0</v>
          </cell>
          <cell r="P2555">
            <v>0</v>
          </cell>
          <cell r="Q2555">
            <v>0</v>
          </cell>
        </row>
        <row r="2556">
          <cell r="B2556" t="str">
            <v>품질경영전략팀5104140</v>
          </cell>
          <cell r="C2556" t="str">
            <v>품질경영전략팀</v>
          </cell>
          <cell r="D2556" t="str">
            <v>5104140</v>
          </cell>
          <cell r="E2556" t="str">
            <v/>
          </cell>
          <cell r="F2556">
            <v>0</v>
          </cell>
          <cell r="G2556">
            <v>0</v>
          </cell>
          <cell r="H2556">
            <v>0</v>
          </cell>
          <cell r="I2556">
            <v>0</v>
          </cell>
          <cell r="J2556">
            <v>0</v>
          </cell>
          <cell r="K2556">
            <v>0</v>
          </cell>
          <cell r="L2556">
            <v>0</v>
          </cell>
          <cell r="M2556">
            <v>0</v>
          </cell>
          <cell r="N2556">
            <v>0</v>
          </cell>
          <cell r="O2556">
            <v>0</v>
          </cell>
          <cell r="P2556">
            <v>0</v>
          </cell>
          <cell r="Q2556">
            <v>0</v>
          </cell>
        </row>
        <row r="2557">
          <cell r="B2557" t="str">
            <v>품질경영전략팀5104150</v>
          </cell>
          <cell r="C2557" t="str">
            <v>품질경영전략팀</v>
          </cell>
          <cell r="D2557" t="str">
            <v>5104150</v>
          </cell>
          <cell r="E2557" t="str">
            <v>여비교통비-해외여비(제조)</v>
          </cell>
          <cell r="F2557">
            <v>0</v>
          </cell>
          <cell r="G2557">
            <v>0</v>
          </cell>
          <cell r="H2557">
            <v>0</v>
          </cell>
          <cell r="I2557">
            <v>0</v>
          </cell>
          <cell r="J2557">
            <v>0</v>
          </cell>
          <cell r="K2557">
            <v>0</v>
          </cell>
          <cell r="L2557">
            <v>0</v>
          </cell>
          <cell r="M2557">
            <v>0</v>
          </cell>
          <cell r="N2557">
            <v>0</v>
          </cell>
          <cell r="O2557">
            <v>0</v>
          </cell>
          <cell r="P2557">
            <v>0</v>
          </cell>
          <cell r="Q2557">
            <v>0</v>
          </cell>
        </row>
        <row r="2558">
          <cell r="B2558" t="str">
            <v>품질경영전략팀5105160</v>
          </cell>
          <cell r="C2558" t="str">
            <v>품질경영전략팀</v>
          </cell>
          <cell r="D2558" t="str">
            <v>5105160</v>
          </cell>
          <cell r="E2558" t="str">
            <v>통신비-시설유지비(제조)</v>
          </cell>
          <cell r="F2558">
            <v>0</v>
          </cell>
          <cell r="G2558">
            <v>0</v>
          </cell>
          <cell r="H2558">
            <v>0</v>
          </cell>
          <cell r="I2558">
            <v>0</v>
          </cell>
          <cell r="J2558">
            <v>0</v>
          </cell>
          <cell r="K2558">
            <v>0</v>
          </cell>
          <cell r="L2558">
            <v>0</v>
          </cell>
          <cell r="M2558">
            <v>0</v>
          </cell>
          <cell r="N2558">
            <v>0</v>
          </cell>
          <cell r="O2558">
            <v>0</v>
          </cell>
          <cell r="P2558">
            <v>0</v>
          </cell>
          <cell r="Q2558">
            <v>0</v>
          </cell>
        </row>
        <row r="2559">
          <cell r="B2559" t="str">
            <v>품질경영전략팀5105150</v>
          </cell>
          <cell r="C2559" t="str">
            <v>품질경영전략팀</v>
          </cell>
          <cell r="D2559" t="str">
            <v>5105150</v>
          </cell>
          <cell r="E2559" t="str">
            <v>통신비-정보통신사용료(제조)</v>
          </cell>
          <cell r="F2559">
            <v>0</v>
          </cell>
          <cell r="G2559">
            <v>0</v>
          </cell>
          <cell r="H2559">
            <v>0</v>
          </cell>
          <cell r="I2559">
            <v>0</v>
          </cell>
          <cell r="J2559">
            <v>0</v>
          </cell>
          <cell r="K2559">
            <v>0</v>
          </cell>
          <cell r="L2559">
            <v>0</v>
          </cell>
          <cell r="M2559">
            <v>0</v>
          </cell>
          <cell r="N2559">
            <v>0</v>
          </cell>
          <cell r="O2559">
            <v>0</v>
          </cell>
          <cell r="P2559">
            <v>0</v>
          </cell>
          <cell r="Q2559">
            <v>0</v>
          </cell>
        </row>
        <row r="2560">
          <cell r="B2560" t="str">
            <v>품질경영전략팀5105140</v>
          </cell>
          <cell r="C2560" t="str">
            <v>품질경영전략팀</v>
          </cell>
          <cell r="D2560" t="str">
            <v>5105140</v>
          </cell>
          <cell r="E2560" t="str">
            <v>통신비-우편전보료(제조)</v>
          </cell>
          <cell r="F2560">
            <v>0</v>
          </cell>
          <cell r="G2560">
            <v>0</v>
          </cell>
          <cell r="H2560">
            <v>0</v>
          </cell>
          <cell r="I2560">
            <v>0</v>
          </cell>
          <cell r="J2560">
            <v>0</v>
          </cell>
          <cell r="K2560">
            <v>0</v>
          </cell>
          <cell r="L2560">
            <v>0</v>
          </cell>
          <cell r="M2560">
            <v>0</v>
          </cell>
          <cell r="N2560">
            <v>0</v>
          </cell>
          <cell r="O2560">
            <v>0</v>
          </cell>
          <cell r="P2560">
            <v>0</v>
          </cell>
          <cell r="Q2560">
            <v>0</v>
          </cell>
        </row>
        <row r="2561">
          <cell r="B2561" t="str">
            <v>품질경영전략팀5105130</v>
          </cell>
          <cell r="C2561" t="str">
            <v>품질경영전략팀</v>
          </cell>
          <cell r="D2561" t="str">
            <v>5105130</v>
          </cell>
          <cell r="E2561" t="str">
            <v/>
          </cell>
          <cell r="F2561">
            <v>0</v>
          </cell>
          <cell r="G2561">
            <v>0</v>
          </cell>
          <cell r="H2561">
            <v>0</v>
          </cell>
          <cell r="I2561">
            <v>0</v>
          </cell>
          <cell r="J2561">
            <v>0</v>
          </cell>
          <cell r="K2561">
            <v>0</v>
          </cell>
          <cell r="L2561">
            <v>0</v>
          </cell>
          <cell r="M2561">
            <v>0</v>
          </cell>
          <cell r="N2561">
            <v>0</v>
          </cell>
          <cell r="O2561">
            <v>0</v>
          </cell>
          <cell r="P2561">
            <v>0</v>
          </cell>
          <cell r="Q2561">
            <v>0</v>
          </cell>
        </row>
        <row r="2562">
          <cell r="B2562" t="str">
            <v>품질경영전략팀5105120</v>
          </cell>
          <cell r="C2562" t="str">
            <v>품질경영전략팀</v>
          </cell>
          <cell r="D2562" t="str">
            <v>5105120</v>
          </cell>
          <cell r="E2562" t="str">
            <v/>
          </cell>
          <cell r="F2562">
            <v>0</v>
          </cell>
          <cell r="G2562">
            <v>0</v>
          </cell>
          <cell r="H2562">
            <v>0</v>
          </cell>
          <cell r="I2562">
            <v>0</v>
          </cell>
          <cell r="J2562">
            <v>0</v>
          </cell>
          <cell r="K2562">
            <v>0</v>
          </cell>
          <cell r="L2562">
            <v>0</v>
          </cell>
          <cell r="M2562">
            <v>0</v>
          </cell>
          <cell r="N2562">
            <v>0</v>
          </cell>
          <cell r="O2562">
            <v>0</v>
          </cell>
          <cell r="P2562">
            <v>0</v>
          </cell>
          <cell r="Q2562">
            <v>0</v>
          </cell>
        </row>
        <row r="2563">
          <cell r="B2563" t="str">
            <v>품질경영전략팀5105110</v>
          </cell>
          <cell r="C2563" t="str">
            <v>품질경영전략팀</v>
          </cell>
          <cell r="D2563" t="str">
            <v>5105110</v>
          </cell>
          <cell r="E2563" t="str">
            <v/>
          </cell>
          <cell r="F2563">
            <v>0</v>
          </cell>
          <cell r="G2563">
            <v>0</v>
          </cell>
          <cell r="H2563">
            <v>0</v>
          </cell>
          <cell r="I2563">
            <v>0</v>
          </cell>
          <cell r="J2563">
            <v>0</v>
          </cell>
          <cell r="K2563">
            <v>0</v>
          </cell>
          <cell r="L2563">
            <v>0</v>
          </cell>
          <cell r="M2563">
            <v>0</v>
          </cell>
          <cell r="N2563">
            <v>0</v>
          </cell>
          <cell r="O2563">
            <v>0</v>
          </cell>
          <cell r="P2563">
            <v>0</v>
          </cell>
          <cell r="Q2563">
            <v>0</v>
          </cell>
        </row>
        <row r="2564">
          <cell r="B2564" t="str">
            <v>품질경영전략팀5105111</v>
          </cell>
          <cell r="C2564" t="str">
            <v>품질경영전략팀</v>
          </cell>
          <cell r="D2564" t="str">
            <v>5105111</v>
          </cell>
          <cell r="E2564" t="str">
            <v>통신비-전화료(제조)</v>
          </cell>
          <cell r="F2564">
            <v>0</v>
          </cell>
          <cell r="G2564">
            <v>0</v>
          </cell>
          <cell r="H2564">
            <v>0</v>
          </cell>
          <cell r="I2564">
            <v>0</v>
          </cell>
          <cell r="J2564">
            <v>0</v>
          </cell>
          <cell r="K2564">
            <v>0</v>
          </cell>
          <cell r="L2564">
            <v>0</v>
          </cell>
          <cell r="M2564">
            <v>0</v>
          </cell>
          <cell r="N2564">
            <v>0</v>
          </cell>
          <cell r="O2564">
            <v>0</v>
          </cell>
          <cell r="P2564">
            <v>0</v>
          </cell>
          <cell r="Q2564">
            <v>0</v>
          </cell>
        </row>
        <row r="2565">
          <cell r="B2565" t="str">
            <v>품질경영전략팀5106110</v>
          </cell>
          <cell r="C2565" t="str">
            <v>품질경영전략팀</v>
          </cell>
          <cell r="D2565" t="str">
            <v>5106110</v>
          </cell>
          <cell r="E2565" t="str">
            <v>수도광열비-수도료(제조)</v>
          </cell>
          <cell r="F2565">
            <v>0</v>
          </cell>
          <cell r="G2565">
            <v>0</v>
          </cell>
          <cell r="H2565">
            <v>0</v>
          </cell>
          <cell r="I2565">
            <v>0</v>
          </cell>
          <cell r="J2565">
            <v>0</v>
          </cell>
          <cell r="K2565">
            <v>0</v>
          </cell>
          <cell r="L2565">
            <v>0</v>
          </cell>
          <cell r="M2565">
            <v>0</v>
          </cell>
          <cell r="N2565">
            <v>0</v>
          </cell>
          <cell r="O2565">
            <v>0</v>
          </cell>
          <cell r="P2565">
            <v>0</v>
          </cell>
          <cell r="Q2565">
            <v>0</v>
          </cell>
        </row>
        <row r="2566">
          <cell r="B2566" t="str">
            <v>품질경영전략팀5106120</v>
          </cell>
          <cell r="C2566" t="str">
            <v>품질경영전략팀</v>
          </cell>
          <cell r="D2566" t="str">
            <v>5106120</v>
          </cell>
          <cell r="E2566" t="str">
            <v/>
          </cell>
          <cell r="F2566">
            <v>0</v>
          </cell>
          <cell r="G2566">
            <v>0</v>
          </cell>
          <cell r="H2566">
            <v>0</v>
          </cell>
          <cell r="I2566">
            <v>0</v>
          </cell>
          <cell r="J2566">
            <v>0</v>
          </cell>
          <cell r="K2566">
            <v>0</v>
          </cell>
          <cell r="L2566">
            <v>0</v>
          </cell>
          <cell r="M2566">
            <v>0</v>
          </cell>
          <cell r="N2566">
            <v>0</v>
          </cell>
          <cell r="O2566">
            <v>0</v>
          </cell>
          <cell r="P2566">
            <v>0</v>
          </cell>
          <cell r="Q2566">
            <v>0</v>
          </cell>
        </row>
        <row r="2567">
          <cell r="B2567" t="str">
            <v>품질경영전략팀5106130</v>
          </cell>
          <cell r="C2567" t="str">
            <v>품질경영전략팀</v>
          </cell>
          <cell r="D2567" t="str">
            <v>5106130</v>
          </cell>
          <cell r="E2567" t="str">
            <v>수도광열비-전력료(제조)</v>
          </cell>
          <cell r="F2567">
            <v>0</v>
          </cell>
          <cell r="G2567">
            <v>0</v>
          </cell>
          <cell r="H2567">
            <v>0</v>
          </cell>
          <cell r="I2567">
            <v>0</v>
          </cell>
          <cell r="J2567">
            <v>0</v>
          </cell>
          <cell r="K2567">
            <v>0</v>
          </cell>
          <cell r="L2567">
            <v>0</v>
          </cell>
          <cell r="M2567">
            <v>0</v>
          </cell>
          <cell r="N2567">
            <v>0</v>
          </cell>
          <cell r="O2567">
            <v>0</v>
          </cell>
          <cell r="P2567">
            <v>0</v>
          </cell>
          <cell r="Q2567">
            <v>0</v>
          </cell>
        </row>
        <row r="2568">
          <cell r="B2568" t="str">
            <v>품질경영전략팀5106140</v>
          </cell>
          <cell r="C2568" t="str">
            <v>품질경영전략팀</v>
          </cell>
          <cell r="D2568" t="str">
            <v>5106140</v>
          </cell>
          <cell r="E2568" t="str">
            <v/>
          </cell>
          <cell r="F2568">
            <v>0</v>
          </cell>
          <cell r="G2568">
            <v>0</v>
          </cell>
          <cell r="H2568">
            <v>0</v>
          </cell>
          <cell r="I2568">
            <v>0</v>
          </cell>
          <cell r="J2568">
            <v>0</v>
          </cell>
          <cell r="K2568">
            <v>0</v>
          </cell>
          <cell r="L2568">
            <v>0</v>
          </cell>
          <cell r="M2568">
            <v>0</v>
          </cell>
          <cell r="N2568">
            <v>0</v>
          </cell>
          <cell r="O2568">
            <v>0</v>
          </cell>
          <cell r="P2568">
            <v>0</v>
          </cell>
          <cell r="Q2568">
            <v>0</v>
          </cell>
        </row>
        <row r="2569">
          <cell r="B2569" t="str">
            <v>품질경영전략팀5106150</v>
          </cell>
          <cell r="C2569" t="str">
            <v>품질경영전략팀</v>
          </cell>
          <cell r="D2569" t="str">
            <v>5106150</v>
          </cell>
          <cell r="E2569" t="str">
            <v/>
          </cell>
          <cell r="F2569">
            <v>0</v>
          </cell>
          <cell r="G2569">
            <v>0</v>
          </cell>
          <cell r="H2569">
            <v>0</v>
          </cell>
          <cell r="I2569">
            <v>0</v>
          </cell>
          <cell r="J2569">
            <v>0</v>
          </cell>
          <cell r="K2569">
            <v>0</v>
          </cell>
          <cell r="L2569">
            <v>0</v>
          </cell>
          <cell r="M2569">
            <v>0</v>
          </cell>
          <cell r="N2569">
            <v>0</v>
          </cell>
          <cell r="O2569">
            <v>0</v>
          </cell>
          <cell r="P2569">
            <v>0</v>
          </cell>
          <cell r="Q2569">
            <v>0</v>
          </cell>
        </row>
        <row r="2570">
          <cell r="B2570" t="str">
            <v>품질경영전략팀5106160</v>
          </cell>
          <cell r="C2570" t="str">
            <v>품질경영전략팀</v>
          </cell>
          <cell r="D2570" t="str">
            <v>5106160</v>
          </cell>
          <cell r="E2570" t="str">
            <v/>
          </cell>
          <cell r="F2570">
            <v>0</v>
          </cell>
          <cell r="G2570">
            <v>0</v>
          </cell>
          <cell r="H2570">
            <v>0</v>
          </cell>
          <cell r="I2570">
            <v>0</v>
          </cell>
          <cell r="J2570">
            <v>0</v>
          </cell>
          <cell r="K2570">
            <v>0</v>
          </cell>
          <cell r="L2570">
            <v>0</v>
          </cell>
          <cell r="M2570">
            <v>0</v>
          </cell>
          <cell r="N2570">
            <v>0</v>
          </cell>
          <cell r="O2570">
            <v>0</v>
          </cell>
          <cell r="P2570">
            <v>0</v>
          </cell>
          <cell r="Q2570">
            <v>0</v>
          </cell>
        </row>
        <row r="2571">
          <cell r="B2571" t="str">
            <v>품질경영전략팀5106141</v>
          </cell>
          <cell r="C2571" t="str">
            <v>품질경영전략팀</v>
          </cell>
          <cell r="D2571" t="str">
            <v>5106141</v>
          </cell>
          <cell r="E2571" t="str">
            <v>수도광열비-연료난방비(제조)</v>
          </cell>
          <cell r="F2571">
            <v>0</v>
          </cell>
          <cell r="G2571">
            <v>0</v>
          </cell>
          <cell r="H2571">
            <v>0</v>
          </cell>
          <cell r="I2571">
            <v>0</v>
          </cell>
          <cell r="J2571">
            <v>0</v>
          </cell>
          <cell r="K2571">
            <v>0</v>
          </cell>
          <cell r="L2571">
            <v>0</v>
          </cell>
          <cell r="M2571">
            <v>0</v>
          </cell>
          <cell r="N2571">
            <v>0</v>
          </cell>
          <cell r="O2571">
            <v>0</v>
          </cell>
          <cell r="P2571">
            <v>0</v>
          </cell>
          <cell r="Q2571">
            <v>0</v>
          </cell>
        </row>
        <row r="2572">
          <cell r="B2572" t="str">
            <v>품질경영전략팀5107110</v>
          </cell>
          <cell r="C2572" t="str">
            <v>품질경영전략팀</v>
          </cell>
          <cell r="D2572" t="str">
            <v>5107110</v>
          </cell>
          <cell r="E2572" t="str">
            <v>세금과공과-인지세(제조)</v>
          </cell>
          <cell r="F2572">
            <v>0</v>
          </cell>
          <cell r="G2572">
            <v>0</v>
          </cell>
          <cell r="H2572">
            <v>0</v>
          </cell>
          <cell r="I2572">
            <v>0</v>
          </cell>
          <cell r="J2572">
            <v>0</v>
          </cell>
          <cell r="K2572">
            <v>0</v>
          </cell>
          <cell r="L2572">
            <v>0</v>
          </cell>
          <cell r="M2572">
            <v>0</v>
          </cell>
          <cell r="N2572">
            <v>0</v>
          </cell>
          <cell r="O2572">
            <v>0</v>
          </cell>
          <cell r="P2572">
            <v>0</v>
          </cell>
          <cell r="Q2572">
            <v>0</v>
          </cell>
        </row>
        <row r="2573">
          <cell r="B2573" t="str">
            <v>품질경영전략팀5107130</v>
          </cell>
          <cell r="C2573" t="str">
            <v>품질경영전략팀</v>
          </cell>
          <cell r="D2573" t="str">
            <v>5107130</v>
          </cell>
          <cell r="E2573" t="str">
            <v>세금과공과-종업원분주민세(제조)</v>
          </cell>
          <cell r="F2573">
            <v>0</v>
          </cell>
          <cell r="G2573">
            <v>0</v>
          </cell>
          <cell r="H2573">
            <v>0</v>
          </cell>
          <cell r="I2573">
            <v>0</v>
          </cell>
          <cell r="J2573">
            <v>0</v>
          </cell>
          <cell r="K2573">
            <v>0</v>
          </cell>
          <cell r="L2573">
            <v>0</v>
          </cell>
          <cell r="M2573">
            <v>0</v>
          </cell>
          <cell r="N2573">
            <v>0</v>
          </cell>
          <cell r="O2573">
            <v>0</v>
          </cell>
          <cell r="P2573">
            <v>0</v>
          </cell>
          <cell r="Q2573">
            <v>0</v>
          </cell>
        </row>
        <row r="2574">
          <cell r="B2574" t="str">
            <v>품질경영전략팀5107120</v>
          </cell>
          <cell r="C2574" t="str">
            <v>품질경영전략팀</v>
          </cell>
          <cell r="D2574" t="str">
            <v>5107120</v>
          </cell>
          <cell r="E2574" t="str">
            <v>세금과공과-주민세(제조)</v>
          </cell>
          <cell r="F2574">
            <v>0</v>
          </cell>
          <cell r="G2574">
            <v>0</v>
          </cell>
          <cell r="H2574">
            <v>0</v>
          </cell>
          <cell r="I2574">
            <v>0</v>
          </cell>
          <cell r="J2574">
            <v>0</v>
          </cell>
          <cell r="K2574">
            <v>0</v>
          </cell>
          <cell r="L2574">
            <v>0</v>
          </cell>
          <cell r="M2574">
            <v>0</v>
          </cell>
          <cell r="N2574">
            <v>0</v>
          </cell>
          <cell r="O2574">
            <v>0</v>
          </cell>
          <cell r="P2574">
            <v>0</v>
          </cell>
          <cell r="Q2574">
            <v>0</v>
          </cell>
        </row>
        <row r="2575">
          <cell r="B2575" t="str">
            <v>품질경영전략팀5107140</v>
          </cell>
          <cell r="C2575" t="str">
            <v>품질경영전략팀</v>
          </cell>
          <cell r="D2575" t="str">
            <v>5107140</v>
          </cell>
          <cell r="E2575" t="str">
            <v>세금과공과-재산세(제조)</v>
          </cell>
          <cell r="F2575">
            <v>0</v>
          </cell>
          <cell r="G2575">
            <v>0</v>
          </cell>
          <cell r="H2575">
            <v>0</v>
          </cell>
          <cell r="I2575">
            <v>0</v>
          </cell>
          <cell r="J2575">
            <v>0</v>
          </cell>
          <cell r="K2575">
            <v>0</v>
          </cell>
          <cell r="L2575">
            <v>0</v>
          </cell>
          <cell r="M2575">
            <v>0</v>
          </cell>
          <cell r="N2575">
            <v>0</v>
          </cell>
          <cell r="O2575">
            <v>0</v>
          </cell>
          <cell r="P2575">
            <v>0</v>
          </cell>
          <cell r="Q2575">
            <v>0</v>
          </cell>
        </row>
        <row r="2576">
          <cell r="B2576" t="str">
            <v>품질경영전략팀5107150</v>
          </cell>
          <cell r="C2576" t="str">
            <v>품질경영전략팀</v>
          </cell>
          <cell r="D2576" t="str">
            <v>5107150</v>
          </cell>
          <cell r="E2576" t="str">
            <v>세금과공과-차량세(제조)</v>
          </cell>
          <cell r="F2576">
            <v>0</v>
          </cell>
          <cell r="G2576">
            <v>0</v>
          </cell>
          <cell r="H2576">
            <v>0</v>
          </cell>
          <cell r="I2576">
            <v>0</v>
          </cell>
          <cell r="J2576">
            <v>0</v>
          </cell>
          <cell r="K2576">
            <v>0</v>
          </cell>
          <cell r="L2576">
            <v>0</v>
          </cell>
          <cell r="M2576">
            <v>0</v>
          </cell>
          <cell r="N2576">
            <v>0</v>
          </cell>
          <cell r="O2576">
            <v>0</v>
          </cell>
          <cell r="P2576">
            <v>0</v>
          </cell>
          <cell r="Q2576">
            <v>0</v>
          </cell>
        </row>
        <row r="2577">
          <cell r="B2577" t="str">
            <v>품질경영전략팀5107160</v>
          </cell>
          <cell r="C2577" t="str">
            <v>품질경영전략팀</v>
          </cell>
          <cell r="D2577" t="str">
            <v>5107160</v>
          </cell>
          <cell r="E2577" t="str">
            <v>세금과공과-면허세(제조)</v>
          </cell>
          <cell r="F2577">
            <v>0</v>
          </cell>
          <cell r="G2577">
            <v>0</v>
          </cell>
          <cell r="H2577">
            <v>0</v>
          </cell>
          <cell r="I2577">
            <v>0</v>
          </cell>
          <cell r="J2577">
            <v>0</v>
          </cell>
          <cell r="K2577">
            <v>0</v>
          </cell>
          <cell r="L2577">
            <v>0</v>
          </cell>
          <cell r="M2577">
            <v>0</v>
          </cell>
          <cell r="N2577">
            <v>0</v>
          </cell>
          <cell r="O2577">
            <v>0</v>
          </cell>
          <cell r="P2577">
            <v>0</v>
          </cell>
          <cell r="Q2577">
            <v>0</v>
          </cell>
        </row>
        <row r="2578">
          <cell r="B2578" t="str">
            <v>품질경영전략팀5107170</v>
          </cell>
          <cell r="C2578" t="str">
            <v>품질경영전략팀</v>
          </cell>
          <cell r="D2578" t="str">
            <v>5107170</v>
          </cell>
          <cell r="E2578" t="str">
            <v>세금과공과-기타제세(제조)</v>
          </cell>
          <cell r="F2578">
            <v>0</v>
          </cell>
          <cell r="G2578">
            <v>0</v>
          </cell>
          <cell r="H2578">
            <v>0</v>
          </cell>
          <cell r="I2578">
            <v>0</v>
          </cell>
          <cell r="J2578">
            <v>0</v>
          </cell>
          <cell r="K2578">
            <v>0</v>
          </cell>
          <cell r="L2578">
            <v>0</v>
          </cell>
          <cell r="M2578">
            <v>0</v>
          </cell>
          <cell r="N2578">
            <v>0</v>
          </cell>
          <cell r="O2578">
            <v>0</v>
          </cell>
          <cell r="P2578">
            <v>0</v>
          </cell>
          <cell r="Q2578">
            <v>0</v>
          </cell>
        </row>
        <row r="2579">
          <cell r="B2579" t="str">
            <v>품질경영전략팀5107180</v>
          </cell>
          <cell r="C2579" t="str">
            <v>품질경영전략팀</v>
          </cell>
          <cell r="D2579" t="str">
            <v>5107180</v>
          </cell>
          <cell r="E2579" t="str">
            <v/>
          </cell>
          <cell r="F2579">
            <v>0</v>
          </cell>
          <cell r="G2579">
            <v>0</v>
          </cell>
          <cell r="H2579">
            <v>0</v>
          </cell>
          <cell r="I2579">
            <v>0</v>
          </cell>
          <cell r="J2579">
            <v>0</v>
          </cell>
          <cell r="K2579">
            <v>0</v>
          </cell>
          <cell r="L2579">
            <v>0</v>
          </cell>
          <cell r="M2579">
            <v>0</v>
          </cell>
          <cell r="N2579">
            <v>0</v>
          </cell>
          <cell r="O2579">
            <v>0</v>
          </cell>
          <cell r="P2579">
            <v>0</v>
          </cell>
          <cell r="Q2579">
            <v>0</v>
          </cell>
        </row>
        <row r="2580">
          <cell r="B2580" t="str">
            <v>품질경영전략팀5107190</v>
          </cell>
          <cell r="C2580" t="str">
            <v>품질경영전략팀</v>
          </cell>
          <cell r="D2580" t="str">
            <v>5107190</v>
          </cell>
          <cell r="E2580" t="str">
            <v>세금과공과-협회비(제조)</v>
          </cell>
          <cell r="F2580">
            <v>0</v>
          </cell>
          <cell r="G2580">
            <v>0</v>
          </cell>
          <cell r="H2580">
            <v>0</v>
          </cell>
          <cell r="I2580">
            <v>0</v>
          </cell>
          <cell r="J2580">
            <v>0</v>
          </cell>
          <cell r="K2580">
            <v>0</v>
          </cell>
          <cell r="L2580">
            <v>0</v>
          </cell>
          <cell r="M2580">
            <v>0</v>
          </cell>
          <cell r="N2580">
            <v>0</v>
          </cell>
          <cell r="O2580">
            <v>0</v>
          </cell>
          <cell r="P2580">
            <v>0</v>
          </cell>
          <cell r="Q2580">
            <v>0</v>
          </cell>
        </row>
        <row r="2581">
          <cell r="B2581" t="str">
            <v>품질경영전략팀5107210</v>
          </cell>
          <cell r="C2581" t="str">
            <v>품질경영전략팀</v>
          </cell>
          <cell r="D2581" t="str">
            <v>5107210</v>
          </cell>
          <cell r="E2581" t="str">
            <v>세금과공과-공과금(제조)</v>
          </cell>
          <cell r="F2581">
            <v>0</v>
          </cell>
          <cell r="G2581">
            <v>0</v>
          </cell>
          <cell r="H2581">
            <v>0</v>
          </cell>
          <cell r="I2581">
            <v>0</v>
          </cell>
          <cell r="J2581">
            <v>0</v>
          </cell>
          <cell r="K2581">
            <v>0</v>
          </cell>
          <cell r="L2581">
            <v>0</v>
          </cell>
          <cell r="M2581">
            <v>0</v>
          </cell>
          <cell r="N2581">
            <v>0</v>
          </cell>
          <cell r="O2581">
            <v>0</v>
          </cell>
          <cell r="P2581">
            <v>0</v>
          </cell>
          <cell r="Q2581">
            <v>0</v>
          </cell>
        </row>
        <row r="2582">
          <cell r="B2582" t="str">
            <v>품질경영전략팀5108110</v>
          </cell>
          <cell r="C2582" t="str">
            <v>품질경영전략팀</v>
          </cell>
          <cell r="D2582" t="str">
            <v>5108110</v>
          </cell>
          <cell r="E2582" t="str">
            <v>지급임차료-건물임차료(제조)</v>
          </cell>
          <cell r="F2582">
            <v>0</v>
          </cell>
          <cell r="G2582">
            <v>0</v>
          </cell>
          <cell r="H2582">
            <v>0</v>
          </cell>
          <cell r="I2582">
            <v>0</v>
          </cell>
          <cell r="J2582">
            <v>0</v>
          </cell>
          <cell r="K2582">
            <v>0</v>
          </cell>
          <cell r="L2582">
            <v>0</v>
          </cell>
          <cell r="M2582">
            <v>0</v>
          </cell>
          <cell r="N2582">
            <v>0</v>
          </cell>
          <cell r="O2582">
            <v>0</v>
          </cell>
          <cell r="P2582">
            <v>0</v>
          </cell>
          <cell r="Q2582">
            <v>0</v>
          </cell>
        </row>
        <row r="2583">
          <cell r="B2583" t="str">
            <v>품질경영전략팀5108120</v>
          </cell>
          <cell r="C2583" t="str">
            <v>품질경영전략팀</v>
          </cell>
          <cell r="D2583" t="str">
            <v>5108120</v>
          </cell>
          <cell r="E2583" t="str">
            <v/>
          </cell>
          <cell r="F2583">
            <v>0</v>
          </cell>
          <cell r="G2583">
            <v>0</v>
          </cell>
          <cell r="H2583">
            <v>0</v>
          </cell>
          <cell r="I2583">
            <v>0</v>
          </cell>
          <cell r="J2583">
            <v>0</v>
          </cell>
          <cell r="K2583">
            <v>0</v>
          </cell>
          <cell r="L2583">
            <v>0</v>
          </cell>
          <cell r="M2583">
            <v>0</v>
          </cell>
          <cell r="N2583">
            <v>0</v>
          </cell>
          <cell r="O2583">
            <v>0</v>
          </cell>
          <cell r="P2583">
            <v>0</v>
          </cell>
          <cell r="Q2583">
            <v>0</v>
          </cell>
        </row>
        <row r="2584">
          <cell r="B2584" t="str">
            <v>품질경영전략팀5108130</v>
          </cell>
          <cell r="C2584" t="str">
            <v>품질경영전략팀</v>
          </cell>
          <cell r="D2584" t="str">
            <v>5108130</v>
          </cell>
          <cell r="E2584" t="str">
            <v/>
          </cell>
          <cell r="F2584">
            <v>0</v>
          </cell>
          <cell r="G2584">
            <v>0</v>
          </cell>
          <cell r="H2584">
            <v>0</v>
          </cell>
          <cell r="I2584">
            <v>0</v>
          </cell>
          <cell r="J2584">
            <v>0</v>
          </cell>
          <cell r="K2584">
            <v>0</v>
          </cell>
          <cell r="L2584">
            <v>0</v>
          </cell>
          <cell r="M2584">
            <v>0</v>
          </cell>
          <cell r="N2584">
            <v>0</v>
          </cell>
          <cell r="O2584">
            <v>0</v>
          </cell>
          <cell r="P2584">
            <v>0</v>
          </cell>
          <cell r="Q2584">
            <v>0</v>
          </cell>
        </row>
        <row r="2585">
          <cell r="B2585" t="str">
            <v>품질경영전략팀5108140</v>
          </cell>
          <cell r="C2585" t="str">
            <v>품질경영전략팀</v>
          </cell>
          <cell r="D2585" t="str">
            <v>5108140</v>
          </cell>
          <cell r="E2585" t="str">
            <v>지급임차료-점용료(제조)</v>
          </cell>
          <cell r="F2585">
            <v>0</v>
          </cell>
          <cell r="G2585">
            <v>0</v>
          </cell>
          <cell r="H2585">
            <v>0</v>
          </cell>
          <cell r="I2585">
            <v>0</v>
          </cell>
          <cell r="J2585">
            <v>0</v>
          </cell>
          <cell r="K2585">
            <v>0</v>
          </cell>
          <cell r="L2585">
            <v>0</v>
          </cell>
          <cell r="M2585">
            <v>0</v>
          </cell>
          <cell r="N2585">
            <v>0</v>
          </cell>
          <cell r="O2585">
            <v>0</v>
          </cell>
          <cell r="P2585">
            <v>0</v>
          </cell>
          <cell r="Q2585">
            <v>0</v>
          </cell>
        </row>
        <row r="2586">
          <cell r="B2586" t="str">
            <v>품질경영전략팀5108150</v>
          </cell>
          <cell r="C2586" t="str">
            <v>품질경영전략팀</v>
          </cell>
          <cell r="D2586" t="str">
            <v>5108150</v>
          </cell>
          <cell r="E2586" t="str">
            <v/>
          </cell>
          <cell r="F2586">
            <v>0</v>
          </cell>
          <cell r="G2586">
            <v>0</v>
          </cell>
          <cell r="H2586">
            <v>0</v>
          </cell>
          <cell r="I2586">
            <v>0</v>
          </cell>
          <cell r="J2586">
            <v>0</v>
          </cell>
          <cell r="K2586">
            <v>0</v>
          </cell>
          <cell r="L2586">
            <v>0</v>
          </cell>
          <cell r="M2586">
            <v>0</v>
          </cell>
          <cell r="N2586">
            <v>0</v>
          </cell>
          <cell r="O2586">
            <v>0</v>
          </cell>
          <cell r="P2586">
            <v>0</v>
          </cell>
          <cell r="Q2586">
            <v>0</v>
          </cell>
        </row>
        <row r="2587">
          <cell r="B2587" t="str">
            <v>품질경영전략팀5108160</v>
          </cell>
          <cell r="C2587" t="str">
            <v>품질경영전략팀</v>
          </cell>
          <cell r="D2587" t="str">
            <v>5108160</v>
          </cell>
          <cell r="E2587" t="str">
            <v/>
          </cell>
          <cell r="F2587">
            <v>0</v>
          </cell>
          <cell r="G2587">
            <v>0</v>
          </cell>
          <cell r="H2587">
            <v>0</v>
          </cell>
          <cell r="I2587">
            <v>0</v>
          </cell>
          <cell r="J2587">
            <v>0</v>
          </cell>
          <cell r="K2587">
            <v>0</v>
          </cell>
          <cell r="L2587">
            <v>0</v>
          </cell>
          <cell r="M2587">
            <v>0</v>
          </cell>
          <cell r="N2587">
            <v>0</v>
          </cell>
          <cell r="O2587">
            <v>0</v>
          </cell>
          <cell r="P2587">
            <v>0</v>
          </cell>
          <cell r="Q2587">
            <v>0</v>
          </cell>
        </row>
        <row r="2588">
          <cell r="B2588" t="str">
            <v>품질경영전략팀5108161</v>
          </cell>
          <cell r="C2588" t="str">
            <v>품질경영전략팀</v>
          </cell>
          <cell r="D2588" t="str">
            <v>5108161</v>
          </cell>
          <cell r="E2588" t="str">
            <v>지급임차료-차량렌트료(제조)</v>
          </cell>
          <cell r="F2588">
            <v>0</v>
          </cell>
          <cell r="G2588">
            <v>0</v>
          </cell>
          <cell r="H2588">
            <v>0</v>
          </cell>
          <cell r="I2588">
            <v>0</v>
          </cell>
          <cell r="J2588">
            <v>0</v>
          </cell>
          <cell r="K2588">
            <v>0</v>
          </cell>
          <cell r="L2588">
            <v>0</v>
          </cell>
          <cell r="M2588">
            <v>0</v>
          </cell>
          <cell r="N2588">
            <v>0</v>
          </cell>
          <cell r="O2588">
            <v>0</v>
          </cell>
          <cell r="P2588">
            <v>0</v>
          </cell>
          <cell r="Q2588">
            <v>0</v>
          </cell>
        </row>
        <row r="2589">
          <cell r="B2589" t="str">
            <v>품질경영전략팀5108162</v>
          </cell>
          <cell r="C2589" t="str">
            <v>품질경영전략팀</v>
          </cell>
          <cell r="D2589" t="str">
            <v>5108162</v>
          </cell>
          <cell r="E2589" t="str">
            <v>지급임차료-차량리스료(제조)</v>
          </cell>
          <cell r="F2589">
            <v>0</v>
          </cell>
          <cell r="G2589">
            <v>0</v>
          </cell>
          <cell r="H2589">
            <v>0</v>
          </cell>
          <cell r="I2589">
            <v>0</v>
          </cell>
          <cell r="J2589">
            <v>0</v>
          </cell>
          <cell r="K2589">
            <v>0</v>
          </cell>
          <cell r="L2589">
            <v>0</v>
          </cell>
          <cell r="M2589">
            <v>0</v>
          </cell>
          <cell r="N2589">
            <v>0</v>
          </cell>
          <cell r="O2589">
            <v>0</v>
          </cell>
          <cell r="P2589">
            <v>0</v>
          </cell>
          <cell r="Q2589">
            <v>0</v>
          </cell>
        </row>
        <row r="2590">
          <cell r="B2590" t="str">
            <v>품질경영전략팀5109110</v>
          </cell>
          <cell r="C2590" t="str">
            <v>품질경영전략팀</v>
          </cell>
          <cell r="D2590" t="str">
            <v>5109110</v>
          </cell>
          <cell r="E2590" t="str">
            <v>감가상각비-건물(제조)</v>
          </cell>
          <cell r="F2590">
            <v>0</v>
          </cell>
          <cell r="G2590">
            <v>0</v>
          </cell>
          <cell r="H2590">
            <v>0</v>
          </cell>
          <cell r="I2590">
            <v>0</v>
          </cell>
          <cell r="J2590">
            <v>0</v>
          </cell>
          <cell r="K2590">
            <v>0</v>
          </cell>
          <cell r="L2590">
            <v>0</v>
          </cell>
          <cell r="M2590">
            <v>0</v>
          </cell>
          <cell r="N2590">
            <v>0</v>
          </cell>
          <cell r="O2590">
            <v>0</v>
          </cell>
          <cell r="P2590">
            <v>0</v>
          </cell>
          <cell r="Q2590">
            <v>0</v>
          </cell>
        </row>
        <row r="2591">
          <cell r="B2591" t="str">
            <v>품질경영전략팀5109120</v>
          </cell>
          <cell r="C2591" t="str">
            <v>품질경영전략팀</v>
          </cell>
          <cell r="D2591" t="str">
            <v>5109120</v>
          </cell>
          <cell r="E2591" t="str">
            <v>감가상각비-구축물(제조)</v>
          </cell>
          <cell r="F2591">
            <v>0</v>
          </cell>
          <cell r="G2591">
            <v>0</v>
          </cell>
          <cell r="H2591">
            <v>0</v>
          </cell>
          <cell r="I2591">
            <v>0</v>
          </cell>
          <cell r="J2591">
            <v>0</v>
          </cell>
          <cell r="K2591">
            <v>0</v>
          </cell>
          <cell r="L2591">
            <v>0</v>
          </cell>
          <cell r="M2591">
            <v>0</v>
          </cell>
          <cell r="N2591">
            <v>0</v>
          </cell>
          <cell r="O2591">
            <v>0</v>
          </cell>
          <cell r="P2591">
            <v>0</v>
          </cell>
          <cell r="Q2591">
            <v>0</v>
          </cell>
        </row>
        <row r="2592">
          <cell r="B2592" t="str">
            <v>품질경영전략팀5109130</v>
          </cell>
          <cell r="C2592" t="str">
            <v>품질경영전략팀</v>
          </cell>
          <cell r="D2592" t="str">
            <v>5109130</v>
          </cell>
          <cell r="E2592" t="str">
            <v>감가상각비-기계장치(제조)</v>
          </cell>
          <cell r="F2592">
            <v>0</v>
          </cell>
          <cell r="G2592">
            <v>0</v>
          </cell>
          <cell r="H2592">
            <v>0</v>
          </cell>
          <cell r="I2592">
            <v>0</v>
          </cell>
          <cell r="J2592">
            <v>0</v>
          </cell>
          <cell r="K2592">
            <v>0</v>
          </cell>
          <cell r="L2592">
            <v>0</v>
          </cell>
          <cell r="M2592">
            <v>0</v>
          </cell>
          <cell r="N2592">
            <v>0</v>
          </cell>
          <cell r="O2592">
            <v>0</v>
          </cell>
          <cell r="P2592">
            <v>0</v>
          </cell>
          <cell r="Q2592">
            <v>0</v>
          </cell>
        </row>
        <row r="2593">
          <cell r="B2593" t="str">
            <v>품질경영전략팀5109140</v>
          </cell>
          <cell r="C2593" t="str">
            <v>품질경영전략팀</v>
          </cell>
          <cell r="D2593" t="str">
            <v>5109140</v>
          </cell>
          <cell r="E2593" t="str">
            <v>감가상각비-공구기구(제조)</v>
          </cell>
          <cell r="F2593">
            <v>0</v>
          </cell>
          <cell r="G2593">
            <v>0</v>
          </cell>
          <cell r="H2593">
            <v>0</v>
          </cell>
          <cell r="I2593">
            <v>0</v>
          </cell>
          <cell r="J2593">
            <v>0</v>
          </cell>
          <cell r="K2593">
            <v>0</v>
          </cell>
          <cell r="L2593">
            <v>0</v>
          </cell>
          <cell r="M2593">
            <v>0</v>
          </cell>
          <cell r="N2593">
            <v>0</v>
          </cell>
          <cell r="O2593">
            <v>0</v>
          </cell>
          <cell r="P2593">
            <v>0</v>
          </cell>
          <cell r="Q2593">
            <v>0</v>
          </cell>
        </row>
        <row r="2594">
          <cell r="B2594" t="str">
            <v>품질경영전략팀5109150</v>
          </cell>
          <cell r="C2594" t="str">
            <v>품질경영전략팀</v>
          </cell>
          <cell r="D2594" t="str">
            <v>5109150</v>
          </cell>
          <cell r="E2594" t="str">
            <v>감가상각비-차량운반구(제조)</v>
          </cell>
          <cell r="F2594">
            <v>0</v>
          </cell>
          <cell r="G2594">
            <v>0</v>
          </cell>
          <cell r="H2594">
            <v>0</v>
          </cell>
          <cell r="I2594">
            <v>0</v>
          </cell>
          <cell r="J2594">
            <v>0</v>
          </cell>
          <cell r="K2594">
            <v>0</v>
          </cell>
          <cell r="L2594">
            <v>0</v>
          </cell>
          <cell r="M2594">
            <v>0</v>
          </cell>
          <cell r="N2594">
            <v>0</v>
          </cell>
          <cell r="O2594">
            <v>0</v>
          </cell>
          <cell r="P2594">
            <v>0</v>
          </cell>
          <cell r="Q2594">
            <v>0</v>
          </cell>
        </row>
        <row r="2595">
          <cell r="B2595" t="str">
            <v>품질경영전략팀5109160</v>
          </cell>
          <cell r="C2595" t="str">
            <v>품질경영전략팀</v>
          </cell>
          <cell r="D2595" t="str">
            <v>5109160</v>
          </cell>
          <cell r="E2595" t="str">
            <v/>
          </cell>
          <cell r="F2595">
            <v>0</v>
          </cell>
          <cell r="G2595">
            <v>0</v>
          </cell>
          <cell r="H2595">
            <v>0</v>
          </cell>
          <cell r="I2595">
            <v>0</v>
          </cell>
          <cell r="J2595">
            <v>0</v>
          </cell>
          <cell r="K2595">
            <v>0</v>
          </cell>
          <cell r="L2595">
            <v>0</v>
          </cell>
          <cell r="M2595">
            <v>0</v>
          </cell>
          <cell r="N2595">
            <v>0</v>
          </cell>
          <cell r="O2595">
            <v>0</v>
          </cell>
          <cell r="P2595">
            <v>0</v>
          </cell>
          <cell r="Q2595">
            <v>0</v>
          </cell>
        </row>
        <row r="2596">
          <cell r="B2596" t="str">
            <v>품질경영전략팀5109170</v>
          </cell>
          <cell r="C2596" t="str">
            <v>품질경영전략팀</v>
          </cell>
          <cell r="D2596" t="str">
            <v>5109170</v>
          </cell>
          <cell r="E2596" t="str">
            <v>감가상각비-산업재산권(제조)</v>
          </cell>
          <cell r="F2596">
            <v>0</v>
          </cell>
          <cell r="G2596">
            <v>0</v>
          </cell>
          <cell r="H2596">
            <v>0</v>
          </cell>
          <cell r="I2596">
            <v>0</v>
          </cell>
          <cell r="J2596">
            <v>0</v>
          </cell>
          <cell r="K2596">
            <v>0</v>
          </cell>
          <cell r="L2596">
            <v>0</v>
          </cell>
          <cell r="M2596">
            <v>0</v>
          </cell>
          <cell r="N2596">
            <v>0</v>
          </cell>
          <cell r="O2596">
            <v>0</v>
          </cell>
          <cell r="P2596">
            <v>0</v>
          </cell>
          <cell r="Q2596">
            <v>0</v>
          </cell>
        </row>
        <row r="2597">
          <cell r="B2597" t="str">
            <v>품질경영전략팀5109180</v>
          </cell>
          <cell r="C2597" t="str">
            <v>품질경영전략팀</v>
          </cell>
          <cell r="D2597" t="str">
            <v>5109180</v>
          </cell>
          <cell r="E2597" t="str">
            <v/>
          </cell>
          <cell r="F2597">
            <v>0</v>
          </cell>
          <cell r="G2597">
            <v>0</v>
          </cell>
          <cell r="H2597">
            <v>0</v>
          </cell>
          <cell r="I2597">
            <v>0</v>
          </cell>
          <cell r="J2597">
            <v>0</v>
          </cell>
          <cell r="K2597">
            <v>0</v>
          </cell>
          <cell r="L2597">
            <v>0</v>
          </cell>
          <cell r="M2597">
            <v>0</v>
          </cell>
          <cell r="N2597">
            <v>0</v>
          </cell>
          <cell r="O2597">
            <v>0</v>
          </cell>
          <cell r="P2597">
            <v>0</v>
          </cell>
          <cell r="Q2597">
            <v>0</v>
          </cell>
        </row>
        <row r="2598">
          <cell r="B2598" t="str">
            <v>품질경영전략팀5109190</v>
          </cell>
          <cell r="C2598" t="str">
            <v>품질경영전략팀</v>
          </cell>
          <cell r="D2598" t="str">
            <v>5109190</v>
          </cell>
          <cell r="E2598" t="str">
            <v/>
          </cell>
          <cell r="F2598">
            <v>0</v>
          </cell>
          <cell r="G2598">
            <v>0</v>
          </cell>
          <cell r="H2598">
            <v>0</v>
          </cell>
          <cell r="I2598">
            <v>0</v>
          </cell>
          <cell r="J2598">
            <v>0</v>
          </cell>
          <cell r="K2598">
            <v>0</v>
          </cell>
          <cell r="L2598">
            <v>0</v>
          </cell>
          <cell r="M2598">
            <v>0</v>
          </cell>
          <cell r="N2598">
            <v>0</v>
          </cell>
          <cell r="O2598">
            <v>0</v>
          </cell>
          <cell r="P2598">
            <v>0</v>
          </cell>
          <cell r="Q2598">
            <v>0</v>
          </cell>
        </row>
        <row r="2599">
          <cell r="B2599" t="str">
            <v>품질경영전략팀5109210</v>
          </cell>
          <cell r="C2599" t="str">
            <v>품질경영전략팀</v>
          </cell>
          <cell r="D2599" t="str">
            <v>5109210</v>
          </cell>
          <cell r="E2599" t="str">
            <v>감가상각비-임차자산개량(제조)</v>
          </cell>
          <cell r="F2599">
            <v>0</v>
          </cell>
          <cell r="G2599">
            <v>0</v>
          </cell>
          <cell r="H2599">
            <v>0</v>
          </cell>
          <cell r="I2599">
            <v>0</v>
          </cell>
          <cell r="J2599">
            <v>0</v>
          </cell>
          <cell r="K2599">
            <v>0</v>
          </cell>
          <cell r="L2599">
            <v>0</v>
          </cell>
          <cell r="M2599">
            <v>0</v>
          </cell>
          <cell r="N2599">
            <v>0</v>
          </cell>
          <cell r="O2599">
            <v>0</v>
          </cell>
          <cell r="P2599">
            <v>0</v>
          </cell>
          <cell r="Q2599">
            <v>0</v>
          </cell>
        </row>
        <row r="2600">
          <cell r="B2600" t="str">
            <v>품질경영전략팀5109220</v>
          </cell>
          <cell r="C2600" t="str">
            <v>품질경영전략팀</v>
          </cell>
          <cell r="D2600" t="str">
            <v>5109220</v>
          </cell>
          <cell r="E2600" t="str">
            <v>감가상각비-비품(제조)</v>
          </cell>
          <cell r="F2600">
            <v>0</v>
          </cell>
          <cell r="G2600">
            <v>0</v>
          </cell>
          <cell r="H2600">
            <v>0</v>
          </cell>
          <cell r="I2600">
            <v>0</v>
          </cell>
          <cell r="J2600">
            <v>0</v>
          </cell>
          <cell r="K2600">
            <v>0</v>
          </cell>
          <cell r="L2600">
            <v>0</v>
          </cell>
          <cell r="M2600">
            <v>0</v>
          </cell>
          <cell r="N2600">
            <v>0</v>
          </cell>
          <cell r="O2600">
            <v>0</v>
          </cell>
          <cell r="P2600">
            <v>0</v>
          </cell>
          <cell r="Q2600">
            <v>0</v>
          </cell>
        </row>
        <row r="2601">
          <cell r="B2601" t="str">
            <v>품질경영전략팀5110110</v>
          </cell>
          <cell r="C2601" t="str">
            <v>품질경영전략팀</v>
          </cell>
          <cell r="D2601" t="str">
            <v>5110110</v>
          </cell>
          <cell r="E2601" t="str">
            <v>수선비-건물(제조)</v>
          </cell>
          <cell r="F2601">
            <v>0</v>
          </cell>
          <cell r="G2601">
            <v>0</v>
          </cell>
          <cell r="H2601">
            <v>0</v>
          </cell>
          <cell r="I2601">
            <v>0</v>
          </cell>
          <cell r="J2601">
            <v>0</v>
          </cell>
          <cell r="K2601">
            <v>0</v>
          </cell>
          <cell r="L2601">
            <v>0</v>
          </cell>
          <cell r="M2601">
            <v>0</v>
          </cell>
          <cell r="N2601">
            <v>0</v>
          </cell>
          <cell r="O2601">
            <v>0</v>
          </cell>
          <cell r="P2601">
            <v>0</v>
          </cell>
          <cell r="Q2601">
            <v>0</v>
          </cell>
        </row>
        <row r="2602">
          <cell r="B2602" t="str">
            <v>품질경영전략팀5110120</v>
          </cell>
          <cell r="C2602" t="str">
            <v>품질경영전략팀</v>
          </cell>
          <cell r="D2602" t="str">
            <v>5110120</v>
          </cell>
          <cell r="E2602" t="str">
            <v>수선비-구축물(제조)</v>
          </cell>
          <cell r="F2602">
            <v>0</v>
          </cell>
          <cell r="G2602">
            <v>0</v>
          </cell>
          <cell r="H2602">
            <v>0</v>
          </cell>
          <cell r="I2602">
            <v>0</v>
          </cell>
          <cell r="J2602">
            <v>0</v>
          </cell>
          <cell r="K2602">
            <v>0</v>
          </cell>
          <cell r="L2602">
            <v>0</v>
          </cell>
          <cell r="M2602">
            <v>0</v>
          </cell>
          <cell r="N2602">
            <v>0</v>
          </cell>
          <cell r="O2602">
            <v>0</v>
          </cell>
          <cell r="P2602">
            <v>0</v>
          </cell>
          <cell r="Q2602">
            <v>0</v>
          </cell>
        </row>
        <row r="2603">
          <cell r="B2603" t="str">
            <v>품질경영전략팀5110130</v>
          </cell>
          <cell r="C2603" t="str">
            <v>품질경영전략팀</v>
          </cell>
          <cell r="D2603" t="str">
            <v>5110130</v>
          </cell>
          <cell r="E2603" t="str">
            <v>수선비-기계장치(제조)</v>
          </cell>
          <cell r="F2603">
            <v>0</v>
          </cell>
          <cell r="G2603">
            <v>0</v>
          </cell>
          <cell r="H2603">
            <v>0</v>
          </cell>
          <cell r="I2603">
            <v>0</v>
          </cell>
          <cell r="J2603">
            <v>0</v>
          </cell>
          <cell r="K2603">
            <v>0</v>
          </cell>
          <cell r="L2603">
            <v>0</v>
          </cell>
          <cell r="M2603">
            <v>0</v>
          </cell>
          <cell r="N2603">
            <v>0</v>
          </cell>
          <cell r="O2603">
            <v>0</v>
          </cell>
          <cell r="P2603">
            <v>0</v>
          </cell>
          <cell r="Q2603">
            <v>0</v>
          </cell>
        </row>
        <row r="2604">
          <cell r="B2604" t="str">
            <v>품질경영전략팀5110140</v>
          </cell>
          <cell r="C2604" t="str">
            <v>품질경영전략팀</v>
          </cell>
          <cell r="D2604" t="str">
            <v>5110140</v>
          </cell>
          <cell r="E2604" t="str">
            <v>수선비-공구기구비품(제조)</v>
          </cell>
          <cell r="F2604">
            <v>0</v>
          </cell>
          <cell r="G2604">
            <v>0</v>
          </cell>
          <cell r="H2604">
            <v>0</v>
          </cell>
          <cell r="I2604">
            <v>0</v>
          </cell>
          <cell r="J2604">
            <v>0</v>
          </cell>
          <cell r="K2604">
            <v>0</v>
          </cell>
          <cell r="L2604">
            <v>0</v>
          </cell>
          <cell r="M2604">
            <v>200000</v>
          </cell>
          <cell r="N2604">
            <v>0</v>
          </cell>
          <cell r="O2604">
            <v>0</v>
          </cell>
          <cell r="P2604">
            <v>0</v>
          </cell>
          <cell r="Q2604">
            <v>0</v>
          </cell>
        </row>
        <row r="2605">
          <cell r="B2605" t="str">
            <v>품질경영전략팀5110160</v>
          </cell>
          <cell r="C2605" t="str">
            <v>품질경영전략팀</v>
          </cell>
          <cell r="D2605" t="str">
            <v>5110160</v>
          </cell>
          <cell r="E2605" t="str">
            <v>수선비-안전보건비_출고(제조)</v>
          </cell>
          <cell r="F2605">
            <v>0</v>
          </cell>
          <cell r="G2605">
            <v>0</v>
          </cell>
          <cell r="H2605">
            <v>0</v>
          </cell>
          <cell r="I2605">
            <v>0</v>
          </cell>
          <cell r="J2605">
            <v>0</v>
          </cell>
          <cell r="K2605">
            <v>0</v>
          </cell>
          <cell r="L2605">
            <v>0</v>
          </cell>
          <cell r="M2605">
            <v>0</v>
          </cell>
          <cell r="N2605">
            <v>0</v>
          </cell>
          <cell r="O2605">
            <v>0</v>
          </cell>
          <cell r="P2605">
            <v>0</v>
          </cell>
          <cell r="Q2605">
            <v>0</v>
          </cell>
        </row>
        <row r="2606">
          <cell r="B2606" t="str">
            <v>품질경영전략팀5110150</v>
          </cell>
          <cell r="C2606" t="str">
            <v>품질경영전략팀</v>
          </cell>
          <cell r="D2606">
            <v>5110150</v>
          </cell>
          <cell r="E2606" t="str">
            <v>수선비-안전보건비(제조)</v>
          </cell>
          <cell r="F2606">
            <v>0</v>
          </cell>
          <cell r="G2606">
            <v>0</v>
          </cell>
          <cell r="H2606">
            <v>0</v>
          </cell>
          <cell r="I2606">
            <v>0</v>
          </cell>
          <cell r="J2606">
            <v>208000</v>
          </cell>
          <cell r="K2606">
            <v>0</v>
          </cell>
          <cell r="L2606">
            <v>0</v>
          </cell>
          <cell r="M2606">
            <v>0</v>
          </cell>
          <cell r="N2606">
            <v>0</v>
          </cell>
          <cell r="O2606">
            <v>0</v>
          </cell>
          <cell r="P2606">
            <v>0</v>
          </cell>
          <cell r="Q2606">
            <v>0</v>
          </cell>
        </row>
        <row r="2607">
          <cell r="B2607" t="str">
            <v>품질경영전략팀5111110</v>
          </cell>
          <cell r="C2607" t="str">
            <v>품질경영전략팀</v>
          </cell>
          <cell r="D2607" t="str">
            <v>5111110</v>
          </cell>
          <cell r="E2607" t="str">
            <v>보험료-건물(제조)</v>
          </cell>
          <cell r="F2607">
            <v>0</v>
          </cell>
          <cell r="G2607">
            <v>0</v>
          </cell>
          <cell r="H2607">
            <v>0</v>
          </cell>
          <cell r="I2607">
            <v>0</v>
          </cell>
          <cell r="J2607">
            <v>0</v>
          </cell>
          <cell r="K2607">
            <v>0</v>
          </cell>
          <cell r="L2607">
            <v>0</v>
          </cell>
          <cell r="M2607">
            <v>0</v>
          </cell>
          <cell r="N2607">
            <v>0</v>
          </cell>
          <cell r="O2607">
            <v>0</v>
          </cell>
          <cell r="P2607">
            <v>0</v>
          </cell>
          <cell r="Q2607">
            <v>0</v>
          </cell>
        </row>
        <row r="2608">
          <cell r="B2608" t="str">
            <v>품질경영전략팀5111120</v>
          </cell>
          <cell r="C2608" t="str">
            <v>품질경영전략팀</v>
          </cell>
          <cell r="D2608" t="str">
            <v>5111120</v>
          </cell>
          <cell r="E2608" t="str">
            <v>보험료-기계장치(제조)</v>
          </cell>
          <cell r="F2608">
            <v>0</v>
          </cell>
          <cell r="G2608">
            <v>0</v>
          </cell>
          <cell r="H2608">
            <v>0</v>
          </cell>
          <cell r="I2608">
            <v>0</v>
          </cell>
          <cell r="J2608">
            <v>0</v>
          </cell>
          <cell r="K2608">
            <v>0</v>
          </cell>
          <cell r="L2608">
            <v>0</v>
          </cell>
          <cell r="M2608">
            <v>0</v>
          </cell>
          <cell r="N2608">
            <v>0</v>
          </cell>
          <cell r="O2608">
            <v>0</v>
          </cell>
          <cell r="P2608">
            <v>0</v>
          </cell>
          <cell r="Q2608">
            <v>0</v>
          </cell>
        </row>
        <row r="2609">
          <cell r="B2609" t="str">
            <v>품질경영전략팀5111130</v>
          </cell>
          <cell r="C2609" t="str">
            <v>품질경영전략팀</v>
          </cell>
          <cell r="D2609" t="str">
            <v>5111130</v>
          </cell>
          <cell r="E2609" t="str">
            <v>보험료-재고품(제조)</v>
          </cell>
          <cell r="F2609">
            <v>0</v>
          </cell>
          <cell r="G2609">
            <v>0</v>
          </cell>
          <cell r="H2609">
            <v>0</v>
          </cell>
          <cell r="I2609">
            <v>0</v>
          </cell>
          <cell r="J2609">
            <v>0</v>
          </cell>
          <cell r="K2609">
            <v>0</v>
          </cell>
          <cell r="L2609">
            <v>0</v>
          </cell>
          <cell r="M2609">
            <v>0</v>
          </cell>
          <cell r="N2609">
            <v>0</v>
          </cell>
          <cell r="O2609">
            <v>0</v>
          </cell>
          <cell r="P2609">
            <v>0</v>
          </cell>
          <cell r="Q2609">
            <v>0</v>
          </cell>
        </row>
        <row r="2610">
          <cell r="B2610" t="str">
            <v>품질경영전략팀5111140</v>
          </cell>
          <cell r="C2610" t="str">
            <v>품질경영전략팀</v>
          </cell>
          <cell r="D2610" t="str">
            <v>5111140</v>
          </cell>
          <cell r="E2610" t="str">
            <v/>
          </cell>
          <cell r="F2610">
            <v>0</v>
          </cell>
          <cell r="G2610">
            <v>0</v>
          </cell>
          <cell r="H2610">
            <v>0</v>
          </cell>
          <cell r="I2610">
            <v>0</v>
          </cell>
          <cell r="J2610">
            <v>0</v>
          </cell>
          <cell r="K2610">
            <v>0</v>
          </cell>
          <cell r="L2610">
            <v>0</v>
          </cell>
          <cell r="M2610">
            <v>0</v>
          </cell>
          <cell r="N2610">
            <v>0</v>
          </cell>
          <cell r="O2610">
            <v>0</v>
          </cell>
          <cell r="P2610">
            <v>0</v>
          </cell>
          <cell r="Q2610">
            <v>0</v>
          </cell>
        </row>
        <row r="2611">
          <cell r="B2611" t="str">
            <v>품질경영전략팀5111150</v>
          </cell>
          <cell r="C2611" t="str">
            <v>품질경영전략팀</v>
          </cell>
          <cell r="D2611" t="str">
            <v>5111150</v>
          </cell>
          <cell r="E2611" t="str">
            <v/>
          </cell>
          <cell r="F2611">
            <v>0</v>
          </cell>
          <cell r="G2611">
            <v>0</v>
          </cell>
          <cell r="H2611">
            <v>0</v>
          </cell>
          <cell r="I2611">
            <v>0</v>
          </cell>
          <cell r="J2611">
            <v>0</v>
          </cell>
          <cell r="K2611">
            <v>0</v>
          </cell>
          <cell r="L2611">
            <v>0</v>
          </cell>
          <cell r="M2611">
            <v>0</v>
          </cell>
          <cell r="N2611">
            <v>0</v>
          </cell>
          <cell r="O2611">
            <v>0</v>
          </cell>
          <cell r="P2611">
            <v>0</v>
          </cell>
          <cell r="Q2611">
            <v>0</v>
          </cell>
        </row>
        <row r="2612">
          <cell r="B2612" t="str">
            <v>품질경영전략팀5111160</v>
          </cell>
          <cell r="C2612" t="str">
            <v>품질경영전략팀</v>
          </cell>
          <cell r="D2612" t="str">
            <v>5111160</v>
          </cell>
          <cell r="E2612" t="str">
            <v>보험료-제보험(제조)</v>
          </cell>
          <cell r="F2612">
            <v>0</v>
          </cell>
          <cell r="G2612">
            <v>0</v>
          </cell>
          <cell r="H2612">
            <v>0</v>
          </cell>
          <cell r="I2612">
            <v>0</v>
          </cell>
          <cell r="J2612">
            <v>0</v>
          </cell>
          <cell r="K2612">
            <v>0</v>
          </cell>
          <cell r="L2612">
            <v>0</v>
          </cell>
          <cell r="M2612">
            <v>0</v>
          </cell>
          <cell r="N2612">
            <v>0</v>
          </cell>
          <cell r="O2612">
            <v>0</v>
          </cell>
          <cell r="P2612">
            <v>0</v>
          </cell>
          <cell r="Q2612">
            <v>0</v>
          </cell>
        </row>
        <row r="2613">
          <cell r="B2613" t="str">
            <v>품질경영전략팀5111141</v>
          </cell>
          <cell r="C2613" t="str">
            <v>품질경영전략팀</v>
          </cell>
          <cell r="D2613" t="str">
            <v>5111141</v>
          </cell>
          <cell r="E2613" t="str">
            <v/>
          </cell>
          <cell r="F2613">
            <v>0</v>
          </cell>
          <cell r="G2613">
            <v>0</v>
          </cell>
          <cell r="H2613">
            <v>0</v>
          </cell>
          <cell r="I2613">
            <v>0</v>
          </cell>
          <cell r="J2613">
            <v>0</v>
          </cell>
          <cell r="K2613">
            <v>0</v>
          </cell>
          <cell r="L2613">
            <v>0</v>
          </cell>
          <cell r="M2613">
            <v>0</v>
          </cell>
          <cell r="N2613">
            <v>0</v>
          </cell>
          <cell r="O2613">
            <v>0</v>
          </cell>
          <cell r="P2613">
            <v>0</v>
          </cell>
          <cell r="Q2613">
            <v>0</v>
          </cell>
        </row>
        <row r="2614">
          <cell r="B2614" t="str">
            <v>품질경영전략팀5112110</v>
          </cell>
          <cell r="C2614" t="str">
            <v>품질경영전략팀</v>
          </cell>
          <cell r="D2614" t="str">
            <v>5112110</v>
          </cell>
          <cell r="E2614" t="str">
            <v>접대비-교제비(제조)</v>
          </cell>
          <cell r="F2614">
            <v>0</v>
          </cell>
          <cell r="G2614">
            <v>0</v>
          </cell>
          <cell r="H2614">
            <v>0</v>
          </cell>
          <cell r="I2614">
            <v>0</v>
          </cell>
          <cell r="J2614">
            <v>0</v>
          </cell>
          <cell r="K2614">
            <v>0</v>
          </cell>
          <cell r="L2614">
            <v>0</v>
          </cell>
          <cell r="M2614">
            <v>0</v>
          </cell>
          <cell r="N2614">
            <v>0</v>
          </cell>
          <cell r="O2614">
            <v>0</v>
          </cell>
          <cell r="P2614">
            <v>0</v>
          </cell>
          <cell r="Q2614">
            <v>0</v>
          </cell>
        </row>
        <row r="2615">
          <cell r="B2615" t="str">
            <v>품질경영전략팀5112120</v>
          </cell>
          <cell r="C2615" t="str">
            <v>품질경영전략팀</v>
          </cell>
          <cell r="D2615" t="str">
            <v>5112120</v>
          </cell>
          <cell r="E2615" t="str">
            <v>접대비-사외경조비(제조)</v>
          </cell>
          <cell r="F2615">
            <v>0</v>
          </cell>
          <cell r="G2615">
            <v>0</v>
          </cell>
          <cell r="H2615">
            <v>0</v>
          </cell>
          <cell r="I2615">
            <v>0</v>
          </cell>
          <cell r="J2615">
            <v>0</v>
          </cell>
          <cell r="K2615">
            <v>0</v>
          </cell>
          <cell r="L2615">
            <v>0</v>
          </cell>
          <cell r="M2615">
            <v>0</v>
          </cell>
          <cell r="N2615">
            <v>0</v>
          </cell>
          <cell r="O2615">
            <v>0</v>
          </cell>
          <cell r="P2615">
            <v>0</v>
          </cell>
          <cell r="Q2615">
            <v>0</v>
          </cell>
        </row>
        <row r="2616">
          <cell r="B2616" t="str">
            <v>품질경영전략팀5113110</v>
          </cell>
          <cell r="C2616" t="str">
            <v>품질경영전략팀</v>
          </cell>
          <cell r="D2616" t="str">
            <v>5113110</v>
          </cell>
          <cell r="E2616" t="str">
            <v>경상연구개발비-품질검정비(제조)</v>
          </cell>
          <cell r="F2616">
            <v>0</v>
          </cell>
          <cell r="G2616">
            <v>0</v>
          </cell>
          <cell r="H2616">
            <v>0</v>
          </cell>
          <cell r="I2616">
            <v>0</v>
          </cell>
          <cell r="J2616">
            <v>0</v>
          </cell>
          <cell r="K2616">
            <v>0</v>
          </cell>
          <cell r="L2616">
            <v>0</v>
          </cell>
          <cell r="M2616">
            <v>0</v>
          </cell>
          <cell r="N2616">
            <v>0</v>
          </cell>
          <cell r="O2616">
            <v>0</v>
          </cell>
          <cell r="P2616">
            <v>0</v>
          </cell>
          <cell r="Q2616">
            <v>0</v>
          </cell>
        </row>
        <row r="2617">
          <cell r="B2617" t="str">
            <v>품질경영전략팀5113120</v>
          </cell>
          <cell r="C2617" t="str">
            <v>품질경영전략팀</v>
          </cell>
          <cell r="D2617" t="str">
            <v>5113120</v>
          </cell>
          <cell r="E2617" t="str">
            <v/>
          </cell>
          <cell r="F2617">
            <v>0</v>
          </cell>
          <cell r="G2617">
            <v>0</v>
          </cell>
          <cell r="H2617">
            <v>0</v>
          </cell>
          <cell r="I2617">
            <v>0</v>
          </cell>
          <cell r="J2617">
            <v>0</v>
          </cell>
          <cell r="K2617">
            <v>0</v>
          </cell>
          <cell r="L2617">
            <v>0</v>
          </cell>
          <cell r="M2617">
            <v>0</v>
          </cell>
          <cell r="N2617">
            <v>0</v>
          </cell>
          <cell r="O2617">
            <v>0</v>
          </cell>
          <cell r="P2617">
            <v>0</v>
          </cell>
          <cell r="Q2617">
            <v>0</v>
          </cell>
        </row>
        <row r="2618">
          <cell r="B2618" t="str">
            <v>품질경영전략팀5113130</v>
          </cell>
          <cell r="C2618" t="str">
            <v>품질경영전략팀</v>
          </cell>
          <cell r="D2618" t="str">
            <v>5113130</v>
          </cell>
          <cell r="E2618" t="str">
            <v>경상연구개발비-실험재료비_출고(제조)</v>
          </cell>
          <cell r="F2618">
            <v>0</v>
          </cell>
          <cell r="G2618">
            <v>0</v>
          </cell>
          <cell r="H2618">
            <v>0</v>
          </cell>
          <cell r="I2618">
            <v>0</v>
          </cell>
          <cell r="J2618">
            <v>0</v>
          </cell>
          <cell r="K2618">
            <v>0</v>
          </cell>
          <cell r="L2618">
            <v>0</v>
          </cell>
          <cell r="M2618">
            <v>0</v>
          </cell>
          <cell r="N2618">
            <v>0</v>
          </cell>
          <cell r="O2618">
            <v>0</v>
          </cell>
          <cell r="P2618">
            <v>0</v>
          </cell>
          <cell r="Q2618">
            <v>0</v>
          </cell>
        </row>
        <row r="2619">
          <cell r="B2619" t="str">
            <v>품질경영전략팀5113140</v>
          </cell>
          <cell r="C2619" t="str">
            <v>품질경영전략팀</v>
          </cell>
          <cell r="D2619" t="str">
            <v>5113140</v>
          </cell>
          <cell r="E2619" t="str">
            <v>경상연구개발비-실험시약비_출고(제조)</v>
          </cell>
          <cell r="F2619">
            <v>0</v>
          </cell>
          <cell r="G2619">
            <v>0</v>
          </cell>
          <cell r="H2619">
            <v>0</v>
          </cell>
          <cell r="I2619">
            <v>0</v>
          </cell>
          <cell r="J2619">
            <v>0</v>
          </cell>
          <cell r="K2619">
            <v>0</v>
          </cell>
          <cell r="L2619">
            <v>0</v>
          </cell>
          <cell r="M2619">
            <v>0</v>
          </cell>
          <cell r="N2619">
            <v>0</v>
          </cell>
          <cell r="O2619">
            <v>0</v>
          </cell>
          <cell r="P2619">
            <v>0</v>
          </cell>
          <cell r="Q2619">
            <v>0</v>
          </cell>
        </row>
        <row r="2620">
          <cell r="B2620" t="str">
            <v>품질경영전략팀5113150</v>
          </cell>
          <cell r="C2620" t="str">
            <v>품질경영전략팀</v>
          </cell>
          <cell r="D2620" t="str">
            <v>5113150</v>
          </cell>
          <cell r="E2620" t="str">
            <v>경상연구개발비-외부실험비(제조)</v>
          </cell>
          <cell r="F2620">
            <v>0</v>
          </cell>
          <cell r="G2620">
            <v>0</v>
          </cell>
          <cell r="H2620">
            <v>0</v>
          </cell>
          <cell r="I2620">
            <v>0</v>
          </cell>
          <cell r="J2620">
            <v>0</v>
          </cell>
          <cell r="K2620">
            <v>0</v>
          </cell>
          <cell r="L2620">
            <v>0</v>
          </cell>
          <cell r="M2620">
            <v>0</v>
          </cell>
          <cell r="N2620">
            <v>0</v>
          </cell>
          <cell r="O2620">
            <v>0</v>
          </cell>
          <cell r="P2620">
            <v>0</v>
          </cell>
          <cell r="Q2620">
            <v>0</v>
          </cell>
        </row>
        <row r="2621">
          <cell r="B2621" t="str">
            <v>품질경영전략팀5113170</v>
          </cell>
          <cell r="C2621" t="str">
            <v>품질경영전략팀</v>
          </cell>
          <cell r="D2621" t="str">
            <v>5113170</v>
          </cell>
          <cell r="E2621" t="str">
            <v>경상연구개발비-실험시약비(제조)</v>
          </cell>
          <cell r="F2621">
            <v>0</v>
          </cell>
          <cell r="G2621">
            <v>0</v>
          </cell>
          <cell r="H2621">
            <v>0</v>
          </cell>
          <cell r="I2621">
            <v>0</v>
          </cell>
          <cell r="J2621">
            <v>0</v>
          </cell>
          <cell r="K2621">
            <v>0</v>
          </cell>
          <cell r="L2621">
            <v>0</v>
          </cell>
          <cell r="M2621">
            <v>0</v>
          </cell>
          <cell r="N2621">
            <v>0</v>
          </cell>
          <cell r="O2621">
            <v>0</v>
          </cell>
          <cell r="P2621">
            <v>0</v>
          </cell>
          <cell r="Q2621">
            <v>0</v>
          </cell>
        </row>
        <row r="2622">
          <cell r="B2622" t="str">
            <v>품질경영전략팀5113210</v>
          </cell>
          <cell r="C2622" t="str">
            <v>품질경영전략팀</v>
          </cell>
          <cell r="D2622" t="str">
            <v>5113210</v>
          </cell>
          <cell r="E2622" t="str">
            <v>경상연구개발비-품질검정비_출고(제조)</v>
          </cell>
          <cell r="F2622">
            <v>0</v>
          </cell>
          <cell r="G2622">
            <v>0</v>
          </cell>
          <cell r="H2622">
            <v>0</v>
          </cell>
          <cell r="I2622">
            <v>0</v>
          </cell>
          <cell r="J2622">
            <v>0</v>
          </cell>
          <cell r="K2622">
            <v>0</v>
          </cell>
          <cell r="L2622">
            <v>0</v>
          </cell>
          <cell r="M2622">
            <v>0</v>
          </cell>
          <cell r="N2622">
            <v>0</v>
          </cell>
          <cell r="O2622">
            <v>0</v>
          </cell>
          <cell r="P2622">
            <v>0</v>
          </cell>
          <cell r="Q2622">
            <v>0</v>
          </cell>
        </row>
        <row r="2623">
          <cell r="B2623" t="str">
            <v>품질경영전략팀5113160</v>
          </cell>
          <cell r="C2623" t="str">
            <v>품질경영전략팀</v>
          </cell>
          <cell r="D2623" t="str">
            <v>5113160</v>
          </cell>
          <cell r="E2623" t="str">
            <v>경상연구개발비-실험재료비(제조)</v>
          </cell>
          <cell r="F2623">
            <v>0</v>
          </cell>
          <cell r="G2623">
            <v>0</v>
          </cell>
          <cell r="H2623">
            <v>0</v>
          </cell>
          <cell r="I2623">
            <v>0</v>
          </cell>
          <cell r="J2623">
            <v>0</v>
          </cell>
          <cell r="K2623">
            <v>0</v>
          </cell>
          <cell r="L2623">
            <v>0</v>
          </cell>
          <cell r="M2623">
            <v>0</v>
          </cell>
          <cell r="N2623">
            <v>0</v>
          </cell>
          <cell r="O2623">
            <v>0</v>
          </cell>
          <cell r="P2623">
            <v>0</v>
          </cell>
          <cell r="Q2623">
            <v>0</v>
          </cell>
        </row>
        <row r="2624">
          <cell r="B2624" t="str">
            <v>품질경영전략팀5115110</v>
          </cell>
          <cell r="C2624" t="str">
            <v>품질경영전략팀</v>
          </cell>
          <cell r="D2624" t="str">
            <v>5115110</v>
          </cell>
          <cell r="E2624" t="str">
            <v>운반비-운임(제조)</v>
          </cell>
          <cell r="F2624">
            <v>0</v>
          </cell>
          <cell r="G2624">
            <v>0</v>
          </cell>
          <cell r="H2624">
            <v>0</v>
          </cell>
          <cell r="I2624">
            <v>0</v>
          </cell>
          <cell r="J2624">
            <v>0</v>
          </cell>
          <cell r="K2624">
            <v>0</v>
          </cell>
          <cell r="L2624">
            <v>0</v>
          </cell>
          <cell r="M2624">
            <v>0</v>
          </cell>
          <cell r="N2624">
            <v>0</v>
          </cell>
          <cell r="O2624">
            <v>0</v>
          </cell>
          <cell r="P2624">
            <v>0</v>
          </cell>
          <cell r="Q2624">
            <v>0</v>
          </cell>
        </row>
        <row r="2625">
          <cell r="B2625" t="str">
            <v>품질경영전략팀5116110</v>
          </cell>
          <cell r="C2625" t="str">
            <v>품질경영전략팀</v>
          </cell>
          <cell r="D2625" t="str">
            <v>5116110</v>
          </cell>
          <cell r="E2625" t="str">
            <v/>
          </cell>
          <cell r="F2625">
            <v>0</v>
          </cell>
          <cell r="G2625">
            <v>0</v>
          </cell>
          <cell r="H2625">
            <v>0</v>
          </cell>
          <cell r="I2625">
            <v>0</v>
          </cell>
          <cell r="J2625">
            <v>0</v>
          </cell>
          <cell r="K2625">
            <v>0</v>
          </cell>
          <cell r="L2625">
            <v>0</v>
          </cell>
          <cell r="M2625">
            <v>0</v>
          </cell>
          <cell r="N2625">
            <v>0</v>
          </cell>
          <cell r="O2625">
            <v>0</v>
          </cell>
          <cell r="P2625">
            <v>0</v>
          </cell>
          <cell r="Q2625">
            <v>0</v>
          </cell>
        </row>
        <row r="2626">
          <cell r="B2626" t="str">
            <v>품질경영전략팀5116120</v>
          </cell>
          <cell r="C2626" t="str">
            <v>품질경영전략팀</v>
          </cell>
          <cell r="D2626" t="str">
            <v>5116120</v>
          </cell>
          <cell r="E2626" t="str">
            <v/>
          </cell>
          <cell r="F2626">
            <v>0</v>
          </cell>
          <cell r="G2626">
            <v>0</v>
          </cell>
          <cell r="H2626">
            <v>0</v>
          </cell>
          <cell r="I2626">
            <v>0</v>
          </cell>
          <cell r="J2626">
            <v>0</v>
          </cell>
          <cell r="K2626">
            <v>0</v>
          </cell>
          <cell r="L2626">
            <v>0</v>
          </cell>
          <cell r="M2626">
            <v>0</v>
          </cell>
          <cell r="N2626">
            <v>0</v>
          </cell>
          <cell r="O2626">
            <v>0</v>
          </cell>
          <cell r="P2626">
            <v>0</v>
          </cell>
          <cell r="Q2626">
            <v>0</v>
          </cell>
        </row>
        <row r="2627">
          <cell r="B2627" t="str">
            <v>품질경영전략팀5116130</v>
          </cell>
          <cell r="C2627" t="str">
            <v>품질경영전략팀</v>
          </cell>
          <cell r="D2627" t="str">
            <v>5116130</v>
          </cell>
          <cell r="E2627" t="str">
            <v>차량비-유류비(제조)</v>
          </cell>
          <cell r="F2627">
            <v>0</v>
          </cell>
          <cell r="G2627">
            <v>0</v>
          </cell>
          <cell r="H2627">
            <v>0</v>
          </cell>
          <cell r="I2627">
            <v>0</v>
          </cell>
          <cell r="J2627">
            <v>0</v>
          </cell>
          <cell r="K2627">
            <v>0</v>
          </cell>
          <cell r="L2627">
            <v>0</v>
          </cell>
          <cell r="M2627">
            <v>0</v>
          </cell>
          <cell r="N2627">
            <v>0</v>
          </cell>
          <cell r="O2627">
            <v>0</v>
          </cell>
          <cell r="P2627">
            <v>0</v>
          </cell>
          <cell r="Q2627">
            <v>0</v>
          </cell>
        </row>
        <row r="2628">
          <cell r="B2628" t="str">
            <v>품질경영전략팀5116140</v>
          </cell>
          <cell r="C2628" t="str">
            <v>품질경영전략팀</v>
          </cell>
          <cell r="D2628" t="str">
            <v>5116140</v>
          </cell>
          <cell r="E2628" t="str">
            <v/>
          </cell>
          <cell r="F2628">
            <v>0</v>
          </cell>
          <cell r="G2628">
            <v>0</v>
          </cell>
          <cell r="H2628">
            <v>0</v>
          </cell>
          <cell r="I2628">
            <v>0</v>
          </cell>
          <cell r="J2628">
            <v>0</v>
          </cell>
          <cell r="K2628">
            <v>0</v>
          </cell>
          <cell r="L2628">
            <v>0</v>
          </cell>
          <cell r="M2628">
            <v>0</v>
          </cell>
          <cell r="N2628">
            <v>0</v>
          </cell>
          <cell r="O2628">
            <v>0</v>
          </cell>
          <cell r="P2628">
            <v>0</v>
          </cell>
          <cell r="Q2628">
            <v>0</v>
          </cell>
        </row>
        <row r="2629">
          <cell r="B2629" t="str">
            <v>품질경영전략팀5116150</v>
          </cell>
          <cell r="C2629" t="str">
            <v>품질경영전략팀</v>
          </cell>
          <cell r="D2629" t="str">
            <v>5116150</v>
          </cell>
          <cell r="E2629" t="str">
            <v>차량비-주행주차비(제조)</v>
          </cell>
          <cell r="F2629">
            <v>0</v>
          </cell>
          <cell r="G2629">
            <v>0</v>
          </cell>
          <cell r="H2629">
            <v>0</v>
          </cell>
          <cell r="I2629">
            <v>0</v>
          </cell>
          <cell r="J2629">
            <v>0</v>
          </cell>
          <cell r="K2629">
            <v>0</v>
          </cell>
          <cell r="L2629">
            <v>0</v>
          </cell>
          <cell r="M2629">
            <v>0</v>
          </cell>
          <cell r="N2629">
            <v>0</v>
          </cell>
          <cell r="O2629">
            <v>0</v>
          </cell>
          <cell r="P2629">
            <v>0</v>
          </cell>
          <cell r="Q2629">
            <v>0</v>
          </cell>
        </row>
        <row r="2630">
          <cell r="B2630" t="str">
            <v>품질경영전략팀5116160</v>
          </cell>
          <cell r="C2630" t="str">
            <v>품질경영전략팀</v>
          </cell>
          <cell r="D2630" t="str">
            <v>5116160</v>
          </cell>
          <cell r="E2630" t="str">
            <v/>
          </cell>
          <cell r="F2630">
            <v>0</v>
          </cell>
          <cell r="G2630">
            <v>0</v>
          </cell>
          <cell r="H2630">
            <v>0</v>
          </cell>
          <cell r="I2630">
            <v>0</v>
          </cell>
          <cell r="J2630">
            <v>0</v>
          </cell>
          <cell r="K2630">
            <v>0</v>
          </cell>
          <cell r="L2630">
            <v>0</v>
          </cell>
          <cell r="M2630">
            <v>0</v>
          </cell>
          <cell r="N2630">
            <v>0</v>
          </cell>
          <cell r="O2630">
            <v>0</v>
          </cell>
          <cell r="P2630">
            <v>0</v>
          </cell>
          <cell r="Q2630">
            <v>0</v>
          </cell>
        </row>
        <row r="2631">
          <cell r="B2631" t="str">
            <v>품질경영전략팀5116111</v>
          </cell>
          <cell r="C2631" t="str">
            <v>품질경영전략팀</v>
          </cell>
          <cell r="D2631" t="str">
            <v>5116111</v>
          </cell>
          <cell r="E2631" t="str">
            <v>차량비-관리비(제조)</v>
          </cell>
          <cell r="F2631">
            <v>0</v>
          </cell>
          <cell r="G2631">
            <v>0</v>
          </cell>
          <cell r="H2631">
            <v>0</v>
          </cell>
          <cell r="I2631">
            <v>0</v>
          </cell>
          <cell r="J2631">
            <v>0</v>
          </cell>
          <cell r="K2631">
            <v>0</v>
          </cell>
          <cell r="L2631">
            <v>0</v>
          </cell>
          <cell r="M2631">
            <v>0</v>
          </cell>
          <cell r="N2631">
            <v>0</v>
          </cell>
          <cell r="O2631">
            <v>0</v>
          </cell>
          <cell r="P2631">
            <v>0</v>
          </cell>
          <cell r="Q2631">
            <v>0</v>
          </cell>
        </row>
        <row r="2632">
          <cell r="B2632" t="str">
            <v>품질경영전략팀5117110</v>
          </cell>
          <cell r="C2632" t="str">
            <v>품질경영전략팀</v>
          </cell>
          <cell r="D2632" t="str">
            <v>5117110</v>
          </cell>
          <cell r="E2632" t="str">
            <v>홍보비-홍보비(제조)</v>
          </cell>
          <cell r="F2632">
            <v>0</v>
          </cell>
          <cell r="G2632">
            <v>0</v>
          </cell>
          <cell r="H2632">
            <v>0</v>
          </cell>
          <cell r="I2632">
            <v>0</v>
          </cell>
          <cell r="J2632">
            <v>0</v>
          </cell>
          <cell r="K2632">
            <v>0</v>
          </cell>
          <cell r="L2632">
            <v>0</v>
          </cell>
          <cell r="M2632">
            <v>0</v>
          </cell>
          <cell r="N2632">
            <v>0</v>
          </cell>
          <cell r="O2632">
            <v>0</v>
          </cell>
          <cell r="P2632">
            <v>0</v>
          </cell>
          <cell r="Q2632">
            <v>0</v>
          </cell>
        </row>
        <row r="2633">
          <cell r="B2633" t="str">
            <v>품질경영전략팀5118110</v>
          </cell>
          <cell r="C2633" t="str">
            <v>품질경영전략팀</v>
          </cell>
          <cell r="D2633" t="str">
            <v>5118110</v>
          </cell>
          <cell r="E2633" t="str">
            <v/>
          </cell>
          <cell r="F2633">
            <v>0</v>
          </cell>
          <cell r="G2633">
            <v>0</v>
          </cell>
          <cell r="H2633">
            <v>0</v>
          </cell>
          <cell r="I2633">
            <v>0</v>
          </cell>
          <cell r="J2633">
            <v>0</v>
          </cell>
          <cell r="K2633">
            <v>0</v>
          </cell>
          <cell r="L2633">
            <v>0</v>
          </cell>
          <cell r="M2633">
            <v>0</v>
          </cell>
          <cell r="N2633">
            <v>0</v>
          </cell>
          <cell r="O2633">
            <v>0</v>
          </cell>
          <cell r="P2633">
            <v>0</v>
          </cell>
          <cell r="Q2633">
            <v>0</v>
          </cell>
        </row>
        <row r="2634">
          <cell r="B2634" t="str">
            <v>품질경영전략팀5118120</v>
          </cell>
          <cell r="C2634" t="str">
            <v>품질경영전략팀</v>
          </cell>
          <cell r="D2634" t="str">
            <v>5118120</v>
          </cell>
          <cell r="E2634" t="str">
            <v/>
          </cell>
          <cell r="F2634">
            <v>0</v>
          </cell>
          <cell r="G2634">
            <v>0</v>
          </cell>
          <cell r="H2634">
            <v>0</v>
          </cell>
          <cell r="I2634">
            <v>0</v>
          </cell>
          <cell r="J2634">
            <v>0</v>
          </cell>
          <cell r="K2634">
            <v>0</v>
          </cell>
          <cell r="L2634">
            <v>0</v>
          </cell>
          <cell r="M2634">
            <v>0</v>
          </cell>
          <cell r="N2634">
            <v>0</v>
          </cell>
          <cell r="O2634">
            <v>0</v>
          </cell>
          <cell r="P2634">
            <v>0</v>
          </cell>
          <cell r="Q2634">
            <v>0</v>
          </cell>
        </row>
        <row r="2635">
          <cell r="B2635" t="str">
            <v>품질경영전략팀5118130</v>
          </cell>
          <cell r="C2635" t="str">
            <v>품질경영전략팀</v>
          </cell>
          <cell r="D2635" t="str">
            <v>5118130</v>
          </cell>
          <cell r="E2635" t="str">
            <v>교육훈련비-사외교육훈련비(제조)</v>
          </cell>
          <cell r="F2635">
            <v>0</v>
          </cell>
          <cell r="G2635">
            <v>0</v>
          </cell>
          <cell r="H2635">
            <v>0</v>
          </cell>
          <cell r="I2635">
            <v>0</v>
          </cell>
          <cell r="J2635">
            <v>385573</v>
          </cell>
          <cell r="K2635">
            <v>80000</v>
          </cell>
          <cell r="L2635">
            <v>0</v>
          </cell>
          <cell r="M2635">
            <v>0</v>
          </cell>
          <cell r="N2635">
            <v>0</v>
          </cell>
          <cell r="O2635">
            <v>0</v>
          </cell>
          <cell r="P2635">
            <v>400000</v>
          </cell>
          <cell r="Q2635">
            <v>0</v>
          </cell>
        </row>
        <row r="2636">
          <cell r="B2636" t="str">
            <v>품질경영전략팀5118140</v>
          </cell>
          <cell r="C2636" t="str">
            <v>품질경영전략팀</v>
          </cell>
          <cell r="D2636" t="str">
            <v>5118140</v>
          </cell>
          <cell r="E2636" t="str">
            <v/>
          </cell>
          <cell r="F2636">
            <v>0</v>
          </cell>
          <cell r="G2636">
            <v>0</v>
          </cell>
          <cell r="H2636">
            <v>0</v>
          </cell>
          <cell r="I2636">
            <v>0</v>
          </cell>
          <cell r="J2636">
            <v>0</v>
          </cell>
          <cell r="K2636">
            <v>0</v>
          </cell>
          <cell r="L2636">
            <v>0</v>
          </cell>
          <cell r="M2636">
            <v>0</v>
          </cell>
          <cell r="N2636">
            <v>0</v>
          </cell>
          <cell r="O2636">
            <v>0</v>
          </cell>
          <cell r="P2636">
            <v>0</v>
          </cell>
          <cell r="Q2636">
            <v>0</v>
          </cell>
        </row>
        <row r="2637">
          <cell r="B2637" t="str">
            <v>품질경영전략팀5118150</v>
          </cell>
          <cell r="C2637" t="str">
            <v>품질경영전략팀</v>
          </cell>
          <cell r="D2637" t="str">
            <v>5118150</v>
          </cell>
          <cell r="E2637" t="str">
            <v/>
          </cell>
          <cell r="F2637">
            <v>0</v>
          </cell>
          <cell r="G2637">
            <v>0</v>
          </cell>
          <cell r="H2637">
            <v>0</v>
          </cell>
          <cell r="I2637">
            <v>0</v>
          </cell>
          <cell r="J2637">
            <v>0</v>
          </cell>
          <cell r="K2637">
            <v>0</v>
          </cell>
          <cell r="L2637">
            <v>0</v>
          </cell>
          <cell r="M2637">
            <v>0</v>
          </cell>
          <cell r="N2637">
            <v>0</v>
          </cell>
          <cell r="O2637">
            <v>0</v>
          </cell>
          <cell r="P2637">
            <v>0</v>
          </cell>
          <cell r="Q2637">
            <v>0</v>
          </cell>
        </row>
        <row r="2638">
          <cell r="B2638" t="str">
            <v>품질경영전략팀5130110</v>
          </cell>
          <cell r="C2638" t="str">
            <v>품질경영전략팀</v>
          </cell>
          <cell r="D2638" t="str">
            <v>5130110</v>
          </cell>
          <cell r="E2638" t="str">
            <v/>
          </cell>
          <cell r="F2638">
            <v>0</v>
          </cell>
          <cell r="G2638">
            <v>0</v>
          </cell>
          <cell r="H2638">
            <v>0</v>
          </cell>
          <cell r="I2638">
            <v>0</v>
          </cell>
          <cell r="J2638">
            <v>0</v>
          </cell>
          <cell r="K2638">
            <v>0</v>
          </cell>
          <cell r="L2638">
            <v>0</v>
          </cell>
          <cell r="M2638">
            <v>0</v>
          </cell>
          <cell r="N2638">
            <v>0</v>
          </cell>
          <cell r="O2638">
            <v>0</v>
          </cell>
          <cell r="P2638">
            <v>0</v>
          </cell>
          <cell r="Q2638">
            <v>0</v>
          </cell>
        </row>
        <row r="2639">
          <cell r="B2639" t="str">
            <v>품질경영전략팀5130120</v>
          </cell>
          <cell r="C2639" t="str">
            <v>품질경영전략팀</v>
          </cell>
          <cell r="D2639" t="str">
            <v>5130120</v>
          </cell>
          <cell r="E2639" t="str">
            <v>사업진행비-사업진행비(제조)</v>
          </cell>
          <cell r="F2639">
            <v>0</v>
          </cell>
          <cell r="G2639">
            <v>0</v>
          </cell>
          <cell r="H2639">
            <v>0</v>
          </cell>
          <cell r="I2639">
            <v>0</v>
          </cell>
          <cell r="J2639">
            <v>0</v>
          </cell>
          <cell r="K2639">
            <v>0</v>
          </cell>
          <cell r="L2639">
            <v>0</v>
          </cell>
          <cell r="M2639">
            <v>0</v>
          </cell>
          <cell r="N2639">
            <v>0</v>
          </cell>
          <cell r="O2639">
            <v>0</v>
          </cell>
          <cell r="P2639">
            <v>0</v>
          </cell>
          <cell r="Q2639">
            <v>0</v>
          </cell>
        </row>
        <row r="2640">
          <cell r="B2640" t="str">
            <v>품질경영전략팀5119110</v>
          </cell>
          <cell r="C2640" t="str">
            <v>품질경영전략팀</v>
          </cell>
          <cell r="D2640" t="str">
            <v>5119110</v>
          </cell>
          <cell r="E2640" t="str">
            <v>도서문구비-도서비(제조)</v>
          </cell>
          <cell r="F2640">
            <v>0</v>
          </cell>
          <cell r="G2640">
            <v>402172</v>
          </cell>
          <cell r="H2640">
            <v>0</v>
          </cell>
          <cell r="I2640">
            <v>0</v>
          </cell>
          <cell r="J2640">
            <v>0</v>
          </cell>
          <cell r="K2640">
            <v>0</v>
          </cell>
          <cell r="L2640">
            <v>0</v>
          </cell>
          <cell r="M2640">
            <v>0</v>
          </cell>
          <cell r="N2640">
            <v>0</v>
          </cell>
          <cell r="O2640">
            <v>417156</v>
          </cell>
          <cell r="P2640">
            <v>0</v>
          </cell>
          <cell r="Q2640">
            <v>546379</v>
          </cell>
        </row>
        <row r="2641">
          <cell r="B2641" t="str">
            <v>품질경영전략팀5119120</v>
          </cell>
          <cell r="C2641" t="str">
            <v>품질경영전략팀</v>
          </cell>
          <cell r="D2641" t="str">
            <v>5119120</v>
          </cell>
          <cell r="E2641" t="str">
            <v/>
          </cell>
          <cell r="F2641">
            <v>0</v>
          </cell>
          <cell r="G2641">
            <v>0</v>
          </cell>
          <cell r="H2641">
            <v>0</v>
          </cell>
          <cell r="I2641">
            <v>0</v>
          </cell>
          <cell r="J2641">
            <v>0</v>
          </cell>
          <cell r="K2641">
            <v>0</v>
          </cell>
          <cell r="L2641">
            <v>0</v>
          </cell>
          <cell r="M2641">
            <v>0</v>
          </cell>
          <cell r="N2641">
            <v>0</v>
          </cell>
          <cell r="O2641">
            <v>0</v>
          </cell>
          <cell r="P2641">
            <v>0</v>
          </cell>
          <cell r="Q2641">
            <v>0</v>
          </cell>
        </row>
        <row r="2642">
          <cell r="B2642" t="str">
            <v>품질경영전략팀5119130</v>
          </cell>
          <cell r="C2642" t="str">
            <v>품질경영전략팀</v>
          </cell>
          <cell r="D2642" t="str">
            <v>5119130</v>
          </cell>
          <cell r="E2642" t="str">
            <v/>
          </cell>
          <cell r="F2642">
            <v>0</v>
          </cell>
          <cell r="G2642">
            <v>0</v>
          </cell>
          <cell r="H2642">
            <v>0</v>
          </cell>
          <cell r="I2642">
            <v>0</v>
          </cell>
          <cell r="J2642">
            <v>0</v>
          </cell>
          <cell r="K2642">
            <v>0</v>
          </cell>
          <cell r="L2642">
            <v>0</v>
          </cell>
          <cell r="M2642">
            <v>0</v>
          </cell>
          <cell r="N2642">
            <v>0</v>
          </cell>
          <cell r="O2642">
            <v>0</v>
          </cell>
          <cell r="P2642">
            <v>0</v>
          </cell>
          <cell r="Q2642">
            <v>0</v>
          </cell>
        </row>
        <row r="2643">
          <cell r="B2643" t="str">
            <v>품질경영전략팀5119140</v>
          </cell>
          <cell r="C2643" t="str">
            <v>품질경영전략팀</v>
          </cell>
          <cell r="D2643" t="str">
            <v>5119140</v>
          </cell>
          <cell r="E2643" t="str">
            <v/>
          </cell>
          <cell r="F2643">
            <v>0</v>
          </cell>
          <cell r="G2643">
            <v>0</v>
          </cell>
          <cell r="H2643">
            <v>0</v>
          </cell>
          <cell r="I2643">
            <v>0</v>
          </cell>
          <cell r="J2643">
            <v>0</v>
          </cell>
          <cell r="K2643">
            <v>0</v>
          </cell>
          <cell r="L2643">
            <v>0</v>
          </cell>
          <cell r="M2643">
            <v>0</v>
          </cell>
          <cell r="N2643">
            <v>0</v>
          </cell>
          <cell r="O2643">
            <v>0</v>
          </cell>
          <cell r="P2643">
            <v>0</v>
          </cell>
          <cell r="Q2643">
            <v>0</v>
          </cell>
        </row>
        <row r="2644">
          <cell r="B2644" t="str">
            <v>품질경영전략팀5119150</v>
          </cell>
          <cell r="C2644" t="str">
            <v>품질경영전략팀</v>
          </cell>
          <cell r="D2644" t="str">
            <v>5119150</v>
          </cell>
          <cell r="E2644" t="str">
            <v>도서문구비-사무용품비(제조)</v>
          </cell>
          <cell r="F2644">
            <v>0</v>
          </cell>
          <cell r="G2644">
            <v>233800</v>
          </cell>
          <cell r="H2644">
            <v>-127800</v>
          </cell>
          <cell r="I2644">
            <v>0</v>
          </cell>
          <cell r="J2644">
            <v>0</v>
          </cell>
          <cell r="K2644">
            <v>0</v>
          </cell>
          <cell r="L2644">
            <v>0</v>
          </cell>
          <cell r="M2644">
            <v>0</v>
          </cell>
          <cell r="N2644">
            <v>0</v>
          </cell>
          <cell r="O2644">
            <v>0</v>
          </cell>
          <cell r="P2644">
            <v>83074</v>
          </cell>
          <cell r="Q2644">
            <v>8182</v>
          </cell>
        </row>
        <row r="2645">
          <cell r="B2645" t="str">
            <v>품질경영전략팀5119160</v>
          </cell>
          <cell r="C2645" t="str">
            <v>품질경영전략팀</v>
          </cell>
          <cell r="D2645" t="str">
            <v>5119160</v>
          </cell>
          <cell r="E2645" t="str">
            <v/>
          </cell>
          <cell r="F2645">
            <v>0</v>
          </cell>
          <cell r="G2645">
            <v>0</v>
          </cell>
          <cell r="H2645">
            <v>0</v>
          </cell>
          <cell r="I2645">
            <v>0</v>
          </cell>
          <cell r="J2645">
            <v>0</v>
          </cell>
          <cell r="K2645">
            <v>0</v>
          </cell>
          <cell r="L2645">
            <v>0</v>
          </cell>
          <cell r="M2645">
            <v>0</v>
          </cell>
          <cell r="N2645">
            <v>0</v>
          </cell>
          <cell r="O2645">
            <v>0</v>
          </cell>
          <cell r="P2645">
            <v>0</v>
          </cell>
          <cell r="Q2645">
            <v>0</v>
          </cell>
        </row>
        <row r="2646">
          <cell r="B2646" t="str">
            <v>품질경영전략팀5119121</v>
          </cell>
          <cell r="C2646" t="str">
            <v>품질경영전략팀</v>
          </cell>
          <cell r="D2646" t="str">
            <v>5119121</v>
          </cell>
          <cell r="E2646" t="str">
            <v>도서문구비-정기구독료(제조)</v>
          </cell>
          <cell r="F2646">
            <v>0</v>
          </cell>
          <cell r="G2646">
            <v>0</v>
          </cell>
          <cell r="H2646">
            <v>0</v>
          </cell>
          <cell r="I2646">
            <v>0</v>
          </cell>
          <cell r="J2646">
            <v>0</v>
          </cell>
          <cell r="K2646">
            <v>0</v>
          </cell>
          <cell r="L2646">
            <v>0</v>
          </cell>
          <cell r="M2646">
            <v>0</v>
          </cell>
          <cell r="N2646">
            <v>0</v>
          </cell>
          <cell r="O2646">
            <v>0</v>
          </cell>
          <cell r="P2646">
            <v>0</v>
          </cell>
          <cell r="Q2646">
            <v>0</v>
          </cell>
        </row>
        <row r="2647">
          <cell r="B2647" t="str">
            <v>품질경영전략팀5119151</v>
          </cell>
          <cell r="C2647" t="str">
            <v>품질경영전략팀</v>
          </cell>
          <cell r="D2647" t="str">
            <v>5119151</v>
          </cell>
          <cell r="E2647" t="str">
            <v>도서문구비-사무용품비_출고(제조)</v>
          </cell>
          <cell r="F2647">
            <v>0</v>
          </cell>
          <cell r="G2647">
            <v>44610</v>
          </cell>
          <cell r="H2647">
            <v>0</v>
          </cell>
          <cell r="I2647">
            <v>0</v>
          </cell>
          <cell r="J2647">
            <v>0</v>
          </cell>
          <cell r="K2647">
            <v>0</v>
          </cell>
          <cell r="L2647">
            <v>0</v>
          </cell>
          <cell r="M2647">
            <v>10660</v>
          </cell>
          <cell r="N2647">
            <v>0</v>
          </cell>
          <cell r="O2647">
            <v>0</v>
          </cell>
          <cell r="P2647">
            <v>0</v>
          </cell>
          <cell r="Q2647">
            <v>0</v>
          </cell>
        </row>
        <row r="2648">
          <cell r="B2648" t="str">
            <v>품질경영전략팀5120110</v>
          </cell>
          <cell r="C2648" t="str">
            <v>품질경영전략팀</v>
          </cell>
          <cell r="D2648" t="str">
            <v>5120110</v>
          </cell>
          <cell r="E2648" t="str">
            <v>소모품비-소모성기구비(제조)</v>
          </cell>
          <cell r="F2648">
            <v>0</v>
          </cell>
          <cell r="G2648">
            <v>0</v>
          </cell>
          <cell r="H2648">
            <v>0</v>
          </cell>
          <cell r="I2648">
            <v>0</v>
          </cell>
          <cell r="J2648">
            <v>0</v>
          </cell>
          <cell r="K2648">
            <v>0</v>
          </cell>
          <cell r="L2648">
            <v>0</v>
          </cell>
          <cell r="M2648">
            <v>0</v>
          </cell>
          <cell r="N2648">
            <v>0</v>
          </cell>
          <cell r="O2648">
            <v>0</v>
          </cell>
          <cell r="P2648">
            <v>0</v>
          </cell>
          <cell r="Q2648">
            <v>0</v>
          </cell>
        </row>
        <row r="2649">
          <cell r="B2649" t="str">
            <v>품질경영전략팀5120140</v>
          </cell>
          <cell r="C2649" t="str">
            <v>품질경영전략팀</v>
          </cell>
          <cell r="D2649" t="str">
            <v>5120140</v>
          </cell>
          <cell r="E2649" t="str">
            <v>소모품비-소모성소모품비(제조)</v>
          </cell>
          <cell r="F2649">
            <v>0</v>
          </cell>
          <cell r="G2649">
            <v>0</v>
          </cell>
          <cell r="H2649">
            <v>680000</v>
          </cell>
          <cell r="I2649">
            <v>0</v>
          </cell>
          <cell r="J2649">
            <v>0</v>
          </cell>
          <cell r="K2649">
            <v>0</v>
          </cell>
          <cell r="L2649">
            <v>0</v>
          </cell>
          <cell r="M2649">
            <v>0</v>
          </cell>
          <cell r="N2649">
            <v>0</v>
          </cell>
          <cell r="O2649">
            <v>0</v>
          </cell>
          <cell r="P2649">
            <v>0</v>
          </cell>
          <cell r="Q2649">
            <v>0</v>
          </cell>
        </row>
        <row r="2650">
          <cell r="B2650" t="str">
            <v>품질경영전략팀5120130</v>
          </cell>
          <cell r="C2650" t="str">
            <v>품질경영전략팀</v>
          </cell>
          <cell r="D2650" t="str">
            <v>5120130</v>
          </cell>
          <cell r="E2650" t="str">
            <v>소모품비-소모성잡품비(제조)</v>
          </cell>
          <cell r="F2650">
            <v>0</v>
          </cell>
          <cell r="G2650">
            <v>0</v>
          </cell>
          <cell r="H2650">
            <v>0</v>
          </cell>
          <cell r="I2650">
            <v>0</v>
          </cell>
          <cell r="J2650">
            <v>0</v>
          </cell>
          <cell r="K2650">
            <v>0</v>
          </cell>
          <cell r="L2650">
            <v>0</v>
          </cell>
          <cell r="M2650">
            <v>0</v>
          </cell>
          <cell r="N2650">
            <v>0</v>
          </cell>
          <cell r="O2650">
            <v>0</v>
          </cell>
          <cell r="P2650">
            <v>0</v>
          </cell>
          <cell r="Q2650">
            <v>0</v>
          </cell>
        </row>
        <row r="2651">
          <cell r="B2651" t="str">
            <v>품질경영전략팀5120120</v>
          </cell>
          <cell r="C2651" t="str">
            <v>품질경영전략팀</v>
          </cell>
          <cell r="D2651" t="str">
            <v>5120120</v>
          </cell>
          <cell r="E2651" t="str">
            <v>소모품비-소모성소모품비_출고(제조)</v>
          </cell>
          <cell r="F2651">
            <v>0</v>
          </cell>
          <cell r="G2651">
            <v>0</v>
          </cell>
          <cell r="H2651">
            <v>0</v>
          </cell>
          <cell r="I2651">
            <v>0</v>
          </cell>
          <cell r="J2651">
            <v>0</v>
          </cell>
          <cell r="K2651">
            <v>0</v>
          </cell>
          <cell r="L2651">
            <v>0</v>
          </cell>
          <cell r="M2651">
            <v>0</v>
          </cell>
          <cell r="N2651">
            <v>0</v>
          </cell>
          <cell r="O2651">
            <v>0</v>
          </cell>
          <cell r="P2651">
            <v>0</v>
          </cell>
          <cell r="Q2651">
            <v>0</v>
          </cell>
        </row>
        <row r="2652">
          <cell r="B2652" t="str">
            <v>품질경영전략팀5121110</v>
          </cell>
          <cell r="C2652" t="str">
            <v>품질경영전략팀</v>
          </cell>
          <cell r="D2652" t="str">
            <v>5121110</v>
          </cell>
          <cell r="E2652" t="str">
            <v>지급수수료(제조)</v>
          </cell>
          <cell r="F2652">
            <v>0</v>
          </cell>
          <cell r="G2652">
            <v>0</v>
          </cell>
          <cell r="H2652">
            <v>0</v>
          </cell>
          <cell r="I2652">
            <v>45000000</v>
          </cell>
          <cell r="J2652">
            <v>0</v>
          </cell>
          <cell r="K2652">
            <v>45000000</v>
          </cell>
          <cell r="L2652">
            <v>0</v>
          </cell>
          <cell r="M2652">
            <v>0</v>
          </cell>
          <cell r="N2652">
            <v>0</v>
          </cell>
          <cell r="O2652">
            <v>0</v>
          </cell>
          <cell r="P2652">
            <v>60000000</v>
          </cell>
          <cell r="Q2652">
            <v>0</v>
          </cell>
        </row>
        <row r="2653">
          <cell r="B2653" t="str">
            <v>품질경영전략팀5121120</v>
          </cell>
          <cell r="C2653" t="str">
            <v>품질경영전략팀</v>
          </cell>
          <cell r="D2653" t="str">
            <v>5121120</v>
          </cell>
          <cell r="E2653" t="str">
            <v/>
          </cell>
          <cell r="F2653">
            <v>0</v>
          </cell>
          <cell r="G2653">
            <v>0</v>
          </cell>
          <cell r="H2653">
            <v>0</v>
          </cell>
          <cell r="I2653">
            <v>0</v>
          </cell>
          <cell r="J2653">
            <v>0</v>
          </cell>
          <cell r="K2653">
            <v>0</v>
          </cell>
          <cell r="L2653">
            <v>0</v>
          </cell>
          <cell r="M2653">
            <v>0</v>
          </cell>
          <cell r="N2653">
            <v>0</v>
          </cell>
          <cell r="O2653">
            <v>0</v>
          </cell>
          <cell r="P2653">
            <v>0</v>
          </cell>
          <cell r="Q2653">
            <v>0</v>
          </cell>
        </row>
        <row r="2654">
          <cell r="B2654" t="str">
            <v>품질경영전략팀5121140</v>
          </cell>
          <cell r="C2654" t="str">
            <v>품질경영전략팀</v>
          </cell>
          <cell r="D2654" t="str">
            <v>5121140</v>
          </cell>
          <cell r="E2654" t="str">
            <v>외주가공수수료(제조)</v>
          </cell>
          <cell r="F2654">
            <v>0</v>
          </cell>
          <cell r="G2654">
            <v>0</v>
          </cell>
          <cell r="H2654">
            <v>0</v>
          </cell>
          <cell r="I2654">
            <v>0</v>
          </cell>
          <cell r="J2654">
            <v>0</v>
          </cell>
          <cell r="K2654">
            <v>0</v>
          </cell>
          <cell r="L2654">
            <v>0</v>
          </cell>
          <cell r="M2654">
            <v>0</v>
          </cell>
          <cell r="N2654">
            <v>0</v>
          </cell>
          <cell r="O2654">
            <v>0</v>
          </cell>
          <cell r="P2654">
            <v>0</v>
          </cell>
          <cell r="Q2654">
            <v>0</v>
          </cell>
        </row>
        <row r="2655">
          <cell r="B2655" t="str">
            <v>품질경영전략팀5121150</v>
          </cell>
          <cell r="C2655" t="str">
            <v>품질경영전략팀</v>
          </cell>
          <cell r="D2655" t="str">
            <v>5121150</v>
          </cell>
          <cell r="E2655" t="str">
            <v>제수수료(제조)</v>
          </cell>
          <cell r="F2655">
            <v>0</v>
          </cell>
          <cell r="G2655">
            <v>0</v>
          </cell>
          <cell r="H2655">
            <v>0</v>
          </cell>
          <cell r="I2655">
            <v>0</v>
          </cell>
          <cell r="J2655">
            <v>0</v>
          </cell>
          <cell r="K2655">
            <v>0</v>
          </cell>
          <cell r="L2655">
            <v>0</v>
          </cell>
          <cell r="M2655">
            <v>0</v>
          </cell>
          <cell r="N2655">
            <v>0</v>
          </cell>
          <cell r="O2655">
            <v>0</v>
          </cell>
          <cell r="P2655">
            <v>0</v>
          </cell>
          <cell r="Q2655">
            <v>0</v>
          </cell>
        </row>
        <row r="2656">
          <cell r="B2656" t="str">
            <v>품질경영전략팀5122110</v>
          </cell>
          <cell r="C2656" t="str">
            <v>품질경영전략팀</v>
          </cell>
          <cell r="D2656" t="str">
            <v>5122110</v>
          </cell>
          <cell r="E2656" t="str">
            <v>용역비-제품(제조)</v>
          </cell>
          <cell r="F2656">
            <v>0</v>
          </cell>
          <cell r="G2656">
            <v>0</v>
          </cell>
          <cell r="H2656">
            <v>0</v>
          </cell>
          <cell r="I2656">
            <v>0</v>
          </cell>
          <cell r="J2656">
            <v>0</v>
          </cell>
          <cell r="K2656">
            <v>0</v>
          </cell>
          <cell r="L2656">
            <v>0</v>
          </cell>
          <cell r="M2656">
            <v>0</v>
          </cell>
          <cell r="N2656">
            <v>0</v>
          </cell>
          <cell r="O2656">
            <v>0</v>
          </cell>
          <cell r="P2656">
            <v>0</v>
          </cell>
          <cell r="Q2656">
            <v>0</v>
          </cell>
        </row>
        <row r="2657">
          <cell r="B2657" t="str">
            <v>품질경영전략팀5122120</v>
          </cell>
          <cell r="C2657" t="str">
            <v>품질경영전략팀</v>
          </cell>
          <cell r="D2657" t="str">
            <v>5122120</v>
          </cell>
          <cell r="E2657" t="str">
            <v>용역비-전산(제조)</v>
          </cell>
          <cell r="F2657">
            <v>0</v>
          </cell>
          <cell r="G2657">
            <v>0</v>
          </cell>
          <cell r="H2657">
            <v>0</v>
          </cell>
          <cell r="I2657">
            <v>0</v>
          </cell>
          <cell r="J2657">
            <v>0</v>
          </cell>
          <cell r="K2657">
            <v>0</v>
          </cell>
          <cell r="L2657">
            <v>0</v>
          </cell>
          <cell r="M2657">
            <v>0</v>
          </cell>
          <cell r="N2657">
            <v>0</v>
          </cell>
          <cell r="O2657">
            <v>0</v>
          </cell>
          <cell r="P2657">
            <v>0</v>
          </cell>
          <cell r="Q2657">
            <v>0</v>
          </cell>
        </row>
        <row r="2658">
          <cell r="B2658" t="str">
            <v>품질경영전략팀5122130</v>
          </cell>
          <cell r="C2658" t="str">
            <v>품질경영전략팀</v>
          </cell>
          <cell r="D2658" t="str">
            <v>5122130</v>
          </cell>
          <cell r="E2658" t="str">
            <v>용역비-시설관리비(제조)</v>
          </cell>
          <cell r="F2658">
            <v>0</v>
          </cell>
          <cell r="G2658">
            <v>0</v>
          </cell>
          <cell r="H2658">
            <v>0</v>
          </cell>
          <cell r="I2658">
            <v>0</v>
          </cell>
          <cell r="J2658">
            <v>0</v>
          </cell>
          <cell r="K2658">
            <v>0</v>
          </cell>
          <cell r="L2658">
            <v>0</v>
          </cell>
          <cell r="M2658">
            <v>0</v>
          </cell>
          <cell r="N2658">
            <v>0</v>
          </cell>
          <cell r="O2658">
            <v>0</v>
          </cell>
          <cell r="P2658">
            <v>0</v>
          </cell>
          <cell r="Q2658">
            <v>0</v>
          </cell>
        </row>
        <row r="2659">
          <cell r="B2659" t="str">
            <v>품질경영전략팀5122140</v>
          </cell>
          <cell r="C2659" t="str">
            <v>품질경영전략팀</v>
          </cell>
          <cell r="D2659" t="str">
            <v>5122140</v>
          </cell>
          <cell r="E2659" t="str">
            <v>용역비-기타(제조)</v>
          </cell>
          <cell r="F2659">
            <v>0</v>
          </cell>
          <cell r="G2659">
            <v>0</v>
          </cell>
          <cell r="H2659">
            <v>0</v>
          </cell>
          <cell r="I2659">
            <v>0</v>
          </cell>
          <cell r="J2659">
            <v>0</v>
          </cell>
          <cell r="K2659">
            <v>0</v>
          </cell>
          <cell r="L2659">
            <v>0</v>
          </cell>
          <cell r="M2659">
            <v>0</v>
          </cell>
          <cell r="N2659">
            <v>0</v>
          </cell>
          <cell r="O2659">
            <v>0</v>
          </cell>
          <cell r="P2659">
            <v>0</v>
          </cell>
          <cell r="Q2659">
            <v>0</v>
          </cell>
        </row>
        <row r="2660">
          <cell r="B2660" t="str">
            <v>품질경영전략팀5123110</v>
          </cell>
          <cell r="C2660" t="str">
            <v>품질경영전략팀</v>
          </cell>
          <cell r="D2660" t="str">
            <v>5123110</v>
          </cell>
          <cell r="E2660" t="str">
            <v/>
          </cell>
          <cell r="F2660">
            <v>0</v>
          </cell>
          <cell r="G2660">
            <v>0</v>
          </cell>
          <cell r="H2660">
            <v>0</v>
          </cell>
          <cell r="I2660">
            <v>0</v>
          </cell>
          <cell r="J2660">
            <v>0</v>
          </cell>
          <cell r="K2660">
            <v>0</v>
          </cell>
          <cell r="L2660">
            <v>0</v>
          </cell>
          <cell r="M2660">
            <v>0</v>
          </cell>
          <cell r="N2660">
            <v>0</v>
          </cell>
          <cell r="O2660">
            <v>0</v>
          </cell>
          <cell r="P2660">
            <v>0</v>
          </cell>
          <cell r="Q2660">
            <v>0</v>
          </cell>
        </row>
        <row r="2661">
          <cell r="B2661" t="str">
            <v>품질경영전략팀5123120</v>
          </cell>
          <cell r="C2661" t="str">
            <v>품질경영전략팀</v>
          </cell>
          <cell r="D2661" t="str">
            <v>5123120</v>
          </cell>
          <cell r="E2661" t="str">
            <v>잡비-환경미화비(제조)</v>
          </cell>
          <cell r="F2661">
            <v>0</v>
          </cell>
          <cell r="G2661">
            <v>0</v>
          </cell>
          <cell r="H2661">
            <v>0</v>
          </cell>
          <cell r="I2661">
            <v>0</v>
          </cell>
          <cell r="J2661">
            <v>0</v>
          </cell>
          <cell r="K2661">
            <v>0</v>
          </cell>
          <cell r="L2661">
            <v>0</v>
          </cell>
          <cell r="M2661">
            <v>0</v>
          </cell>
          <cell r="N2661">
            <v>0</v>
          </cell>
          <cell r="O2661">
            <v>0</v>
          </cell>
          <cell r="P2661">
            <v>0</v>
          </cell>
          <cell r="Q2661">
            <v>0</v>
          </cell>
        </row>
        <row r="2662">
          <cell r="B2662" t="str">
            <v>품질경영전략팀5123130</v>
          </cell>
          <cell r="C2662" t="str">
            <v>품질경영전략팀</v>
          </cell>
          <cell r="D2662" t="str">
            <v>5123130</v>
          </cell>
          <cell r="E2662" t="str">
            <v/>
          </cell>
          <cell r="F2662">
            <v>0</v>
          </cell>
          <cell r="G2662">
            <v>0</v>
          </cell>
          <cell r="H2662">
            <v>0</v>
          </cell>
          <cell r="I2662">
            <v>0</v>
          </cell>
          <cell r="J2662">
            <v>0</v>
          </cell>
          <cell r="K2662">
            <v>0</v>
          </cell>
          <cell r="L2662">
            <v>0</v>
          </cell>
          <cell r="M2662">
            <v>0</v>
          </cell>
          <cell r="N2662">
            <v>0</v>
          </cell>
          <cell r="O2662">
            <v>0</v>
          </cell>
          <cell r="P2662">
            <v>0</v>
          </cell>
          <cell r="Q2662">
            <v>0</v>
          </cell>
        </row>
        <row r="2663">
          <cell r="B2663" t="str">
            <v>천안공장설비관리팀5102110</v>
          </cell>
          <cell r="C2663" t="str">
            <v>천안공장설비관리팀</v>
          </cell>
          <cell r="D2663" t="str">
            <v>5102110</v>
          </cell>
          <cell r="E2663" t="str">
            <v/>
          </cell>
          <cell r="F2663">
            <v>0</v>
          </cell>
          <cell r="G2663">
            <v>0</v>
          </cell>
          <cell r="H2663">
            <v>0</v>
          </cell>
          <cell r="I2663">
            <v>0</v>
          </cell>
          <cell r="J2663">
            <v>0</v>
          </cell>
          <cell r="K2663">
            <v>0</v>
          </cell>
          <cell r="L2663">
            <v>0</v>
          </cell>
          <cell r="M2663">
            <v>0</v>
          </cell>
          <cell r="N2663">
            <v>0</v>
          </cell>
          <cell r="O2663">
            <v>0</v>
          </cell>
          <cell r="P2663">
            <v>0</v>
          </cell>
          <cell r="Q2663">
            <v>0</v>
          </cell>
        </row>
        <row r="2664">
          <cell r="B2664" t="str">
            <v>천안공장설비관리팀5102120</v>
          </cell>
          <cell r="C2664" t="str">
            <v>천안공장설비관리팀</v>
          </cell>
          <cell r="D2664" t="str">
            <v>5102120</v>
          </cell>
          <cell r="E2664" t="str">
            <v/>
          </cell>
          <cell r="F2664">
            <v>0</v>
          </cell>
          <cell r="G2664">
            <v>0</v>
          </cell>
          <cell r="H2664">
            <v>0</v>
          </cell>
          <cell r="I2664">
            <v>0</v>
          </cell>
          <cell r="J2664">
            <v>0</v>
          </cell>
          <cell r="K2664">
            <v>0</v>
          </cell>
          <cell r="L2664">
            <v>0</v>
          </cell>
          <cell r="M2664">
            <v>0</v>
          </cell>
          <cell r="N2664">
            <v>0</v>
          </cell>
          <cell r="O2664">
            <v>0</v>
          </cell>
          <cell r="P2664">
            <v>0</v>
          </cell>
          <cell r="Q2664">
            <v>0</v>
          </cell>
        </row>
        <row r="2665">
          <cell r="B2665" t="str">
            <v>천안공장설비관리팀5102210</v>
          </cell>
          <cell r="C2665" t="str">
            <v>천안공장설비관리팀</v>
          </cell>
          <cell r="D2665" t="str">
            <v>5102210</v>
          </cell>
          <cell r="E2665" t="str">
            <v>급여와임금(제조)</v>
          </cell>
          <cell r="F2665">
            <v>76041860</v>
          </cell>
          <cell r="G2665">
            <v>76041860</v>
          </cell>
          <cell r="H2665">
            <v>76025150</v>
          </cell>
          <cell r="I2665">
            <v>71828800</v>
          </cell>
          <cell r="J2665">
            <v>74548800</v>
          </cell>
          <cell r="K2665">
            <v>74511040</v>
          </cell>
          <cell r="L2665">
            <v>74347040</v>
          </cell>
          <cell r="M2665">
            <v>74347040</v>
          </cell>
          <cell r="N2665">
            <v>74347040</v>
          </cell>
          <cell r="O2665">
            <v>74347040</v>
          </cell>
          <cell r="P2665">
            <v>76889040</v>
          </cell>
          <cell r="Q2665">
            <v>76889040</v>
          </cell>
        </row>
        <row r="2666">
          <cell r="B2666" t="str">
            <v>천안공장설비관리팀5102220</v>
          </cell>
          <cell r="C2666" t="str">
            <v>천안공장설비관리팀</v>
          </cell>
          <cell r="D2666" t="str">
            <v>5102220</v>
          </cell>
          <cell r="E2666" t="str">
            <v>상여금(제조)</v>
          </cell>
          <cell r="F2666">
            <v>9860757</v>
          </cell>
          <cell r="G2666">
            <v>10007179</v>
          </cell>
          <cell r="H2666">
            <v>7980950</v>
          </cell>
          <cell r="I2666">
            <v>7566577</v>
          </cell>
          <cell r="J2666">
            <v>7642793</v>
          </cell>
          <cell r="K2666">
            <v>7475514</v>
          </cell>
          <cell r="L2666">
            <v>7481720</v>
          </cell>
          <cell r="M2666">
            <v>7517479</v>
          </cell>
          <cell r="N2666">
            <v>7572044</v>
          </cell>
          <cell r="O2666">
            <v>7725879</v>
          </cell>
          <cell r="P2666">
            <v>8016603</v>
          </cell>
          <cell r="Q2666">
            <v>5113740</v>
          </cell>
        </row>
        <row r="2667">
          <cell r="B2667" t="str">
            <v>천안공장설비관리팀5102230</v>
          </cell>
          <cell r="C2667" t="str">
            <v>천안공장설비관리팀</v>
          </cell>
          <cell r="D2667" t="str">
            <v>5102230</v>
          </cell>
          <cell r="E2667" t="str">
            <v>학비보조금(제조)</v>
          </cell>
          <cell r="F2667">
            <v>0</v>
          </cell>
          <cell r="G2667">
            <v>0</v>
          </cell>
          <cell r="H2667">
            <v>1605800</v>
          </cell>
          <cell r="I2667">
            <v>0</v>
          </cell>
          <cell r="J2667">
            <v>0</v>
          </cell>
          <cell r="K2667">
            <v>0</v>
          </cell>
          <cell r="L2667">
            <v>0</v>
          </cell>
          <cell r="M2667">
            <v>0</v>
          </cell>
          <cell r="N2667">
            <v>1605800</v>
          </cell>
          <cell r="O2667">
            <v>0</v>
          </cell>
          <cell r="P2667">
            <v>0</v>
          </cell>
          <cell r="Q2667">
            <v>0</v>
          </cell>
        </row>
        <row r="2668">
          <cell r="B2668" t="str">
            <v>천안공장설비관리팀5102240</v>
          </cell>
          <cell r="C2668" t="str">
            <v>천안공장설비관리팀</v>
          </cell>
          <cell r="D2668" t="str">
            <v>5102240</v>
          </cell>
          <cell r="E2668" t="str">
            <v>시간외근무수당(제조)</v>
          </cell>
          <cell r="F2668">
            <v>7015550</v>
          </cell>
          <cell r="G2668">
            <v>4779200</v>
          </cell>
          <cell r="H2668">
            <v>3381430</v>
          </cell>
          <cell r="I2668">
            <v>6217050</v>
          </cell>
          <cell r="J2668">
            <v>2566800</v>
          </cell>
          <cell r="K2668">
            <v>4962940</v>
          </cell>
          <cell r="L2668">
            <v>5761940</v>
          </cell>
          <cell r="M2668">
            <v>4207300</v>
          </cell>
          <cell r="N2668">
            <v>5312360</v>
          </cell>
          <cell r="O2668">
            <v>5466660</v>
          </cell>
          <cell r="P2668">
            <v>7081070</v>
          </cell>
          <cell r="Q2668">
            <v>6650210</v>
          </cell>
        </row>
        <row r="2669">
          <cell r="B2669" t="str">
            <v>천안공장설비관리팀5102250</v>
          </cell>
          <cell r="C2669" t="str">
            <v>천안공장설비관리팀</v>
          </cell>
          <cell r="D2669" t="str">
            <v>5102250</v>
          </cell>
          <cell r="E2669" t="str">
            <v>휴가보상금(제조)</v>
          </cell>
          <cell r="F2669">
            <v>2080518</v>
          </cell>
          <cell r="G2669">
            <v>2099431</v>
          </cell>
          <cell r="H2669">
            <v>2094870</v>
          </cell>
          <cell r="I2669">
            <v>1981085</v>
          </cell>
          <cell r="J2669">
            <v>1991806</v>
          </cell>
          <cell r="K2669">
            <v>1950199</v>
          </cell>
          <cell r="L2669">
            <v>1992638</v>
          </cell>
          <cell r="M2669">
            <v>1999328</v>
          </cell>
          <cell r="N2669">
            <v>1992979</v>
          </cell>
          <cell r="O2669">
            <v>2028257</v>
          </cell>
          <cell r="P2669">
            <v>2110461</v>
          </cell>
          <cell r="Q2669">
            <v>-3414845</v>
          </cell>
        </row>
        <row r="2670">
          <cell r="B2670" t="str">
            <v>천안공장설비관리팀5102260</v>
          </cell>
          <cell r="C2670" t="str">
            <v>천안공장설비관리팀</v>
          </cell>
          <cell r="D2670" t="str">
            <v>5102260</v>
          </cell>
          <cell r="E2670" t="str">
            <v>시상비(제조)</v>
          </cell>
          <cell r="F2670">
            <v>649299</v>
          </cell>
          <cell r="G2670">
            <v>655202</v>
          </cell>
          <cell r="H2670">
            <v>653778</v>
          </cell>
          <cell r="I2670">
            <v>618268</v>
          </cell>
          <cell r="J2670">
            <v>621614</v>
          </cell>
          <cell r="K2670">
            <v>608629</v>
          </cell>
          <cell r="L2670">
            <v>621873</v>
          </cell>
          <cell r="M2670">
            <v>623961</v>
          </cell>
          <cell r="N2670">
            <v>621980</v>
          </cell>
          <cell r="O2670">
            <v>632990</v>
          </cell>
          <cell r="P2670">
            <v>658644</v>
          </cell>
          <cell r="Q2670">
            <v>2656205</v>
          </cell>
        </row>
        <row r="2671">
          <cell r="B2671" t="str">
            <v>천안공장설비관리팀5102280</v>
          </cell>
          <cell r="C2671" t="str">
            <v>천안공장설비관리팀</v>
          </cell>
          <cell r="D2671" t="str">
            <v>5102280</v>
          </cell>
          <cell r="E2671" t="str">
            <v>제수당(제조)</v>
          </cell>
          <cell r="F2671">
            <v>2046670</v>
          </cell>
          <cell r="G2671">
            <v>1720000</v>
          </cell>
          <cell r="H2671">
            <v>1730000</v>
          </cell>
          <cell r="I2671">
            <v>1795000</v>
          </cell>
          <cell r="J2671">
            <v>7522140</v>
          </cell>
          <cell r="K2671">
            <v>1700000</v>
          </cell>
          <cell r="L2671">
            <v>1720000</v>
          </cell>
          <cell r="M2671">
            <v>1690000</v>
          </cell>
          <cell r="N2671">
            <v>1720000</v>
          </cell>
          <cell r="O2671">
            <v>1786000</v>
          </cell>
          <cell r="P2671">
            <v>1735000</v>
          </cell>
          <cell r="Q2671">
            <v>1690000</v>
          </cell>
        </row>
        <row r="2672">
          <cell r="B2672" t="str">
            <v>천안공장설비관리팀5102290</v>
          </cell>
          <cell r="C2672" t="str">
            <v>천안공장설비관리팀</v>
          </cell>
          <cell r="D2672" t="str">
            <v>5102290</v>
          </cell>
          <cell r="E2672" t="str">
            <v/>
          </cell>
          <cell r="F2672">
            <v>0</v>
          </cell>
          <cell r="G2672">
            <v>0</v>
          </cell>
          <cell r="H2672">
            <v>0</v>
          </cell>
          <cell r="I2672">
            <v>0</v>
          </cell>
          <cell r="J2672">
            <v>0</v>
          </cell>
          <cell r="K2672">
            <v>0</v>
          </cell>
          <cell r="L2672">
            <v>0</v>
          </cell>
          <cell r="M2672">
            <v>0</v>
          </cell>
          <cell r="N2672">
            <v>0</v>
          </cell>
          <cell r="O2672">
            <v>0</v>
          </cell>
          <cell r="P2672">
            <v>0</v>
          </cell>
          <cell r="Q2672">
            <v>0</v>
          </cell>
        </row>
        <row r="2673">
          <cell r="B2673" t="str">
            <v>천안공장설비관리팀5102410</v>
          </cell>
          <cell r="C2673" t="str">
            <v>천안공장설비관리팀</v>
          </cell>
          <cell r="D2673" t="str">
            <v>5102410</v>
          </cell>
          <cell r="E2673" t="str">
            <v>퇴직급여충당금전입액(제조)</v>
          </cell>
          <cell r="F2673">
            <v>6423213</v>
          </cell>
          <cell r="G2673">
            <v>6480386</v>
          </cell>
          <cell r="H2673">
            <v>6466600</v>
          </cell>
          <cell r="I2673">
            <v>6110689</v>
          </cell>
          <cell r="J2673">
            <v>6147527</v>
          </cell>
          <cell r="K2673">
            <v>6021742</v>
          </cell>
          <cell r="L2673">
            <v>6150041</v>
          </cell>
          <cell r="M2673">
            <v>6170255</v>
          </cell>
          <cell r="N2673">
            <v>6151071</v>
          </cell>
          <cell r="O2673">
            <v>6257634</v>
          </cell>
          <cell r="P2673">
            <v>6526598</v>
          </cell>
          <cell r="Q2673">
            <v>6502888</v>
          </cell>
        </row>
        <row r="2674">
          <cell r="B2674" t="str">
            <v>천안공장설비관리팀5102420</v>
          </cell>
          <cell r="C2674" t="str">
            <v>천안공장설비관리팀</v>
          </cell>
          <cell r="D2674" t="str">
            <v>5102420</v>
          </cell>
          <cell r="E2674" t="str">
            <v>퇴직위로금(제조)</v>
          </cell>
          <cell r="F2674">
            <v>0</v>
          </cell>
          <cell r="G2674">
            <v>0</v>
          </cell>
          <cell r="H2674">
            <v>0</v>
          </cell>
          <cell r="I2674">
            <v>0</v>
          </cell>
          <cell r="J2674">
            <v>0</v>
          </cell>
          <cell r="K2674">
            <v>0</v>
          </cell>
          <cell r="L2674">
            <v>0</v>
          </cell>
          <cell r="M2674">
            <v>0</v>
          </cell>
          <cell r="N2674">
            <v>0</v>
          </cell>
          <cell r="O2674">
            <v>0</v>
          </cell>
          <cell r="P2674">
            <v>0</v>
          </cell>
          <cell r="Q2674">
            <v>0</v>
          </cell>
        </row>
        <row r="2675">
          <cell r="B2675" t="str">
            <v>천안공장설비관리팀5103260</v>
          </cell>
          <cell r="C2675" t="str">
            <v>천안공장설비관리팀</v>
          </cell>
          <cell r="D2675" t="str">
            <v>5103260</v>
          </cell>
          <cell r="E2675" t="str">
            <v>복리후생비-통근비(제조)</v>
          </cell>
          <cell r="F2675">
            <v>0</v>
          </cell>
          <cell r="G2675">
            <v>0</v>
          </cell>
          <cell r="H2675">
            <v>0</v>
          </cell>
          <cell r="I2675">
            <v>0</v>
          </cell>
          <cell r="J2675">
            <v>0</v>
          </cell>
          <cell r="K2675">
            <v>0</v>
          </cell>
          <cell r="L2675">
            <v>0</v>
          </cell>
          <cell r="M2675">
            <v>0</v>
          </cell>
          <cell r="N2675">
            <v>0</v>
          </cell>
          <cell r="O2675">
            <v>0</v>
          </cell>
          <cell r="P2675">
            <v>0</v>
          </cell>
          <cell r="Q2675">
            <v>0</v>
          </cell>
        </row>
        <row r="2676">
          <cell r="B2676" t="str">
            <v>천안공장설비관리팀5103250</v>
          </cell>
          <cell r="C2676" t="str">
            <v>천안공장설비관리팀</v>
          </cell>
          <cell r="D2676" t="str">
            <v>5103250</v>
          </cell>
          <cell r="E2676" t="str">
            <v>복리후생비-직원이전비(제조)</v>
          </cell>
          <cell r="F2676">
            <v>0</v>
          </cell>
          <cell r="G2676">
            <v>0</v>
          </cell>
          <cell r="H2676">
            <v>0</v>
          </cell>
          <cell r="I2676">
            <v>0</v>
          </cell>
          <cell r="J2676">
            <v>0</v>
          </cell>
          <cell r="K2676">
            <v>0</v>
          </cell>
          <cell r="L2676">
            <v>0</v>
          </cell>
          <cell r="M2676">
            <v>0</v>
          </cell>
          <cell r="N2676">
            <v>0</v>
          </cell>
          <cell r="O2676">
            <v>0</v>
          </cell>
          <cell r="P2676">
            <v>0</v>
          </cell>
          <cell r="Q2676">
            <v>0</v>
          </cell>
        </row>
        <row r="2677">
          <cell r="B2677" t="str">
            <v>천안공장설비관리팀5103240</v>
          </cell>
          <cell r="C2677" t="str">
            <v>천안공장설비관리팀</v>
          </cell>
          <cell r="D2677" t="str">
            <v>5103240</v>
          </cell>
          <cell r="E2677" t="str">
            <v/>
          </cell>
          <cell r="F2677">
            <v>0</v>
          </cell>
          <cell r="G2677">
            <v>0</v>
          </cell>
          <cell r="H2677">
            <v>0</v>
          </cell>
          <cell r="I2677">
            <v>0</v>
          </cell>
          <cell r="J2677">
            <v>0</v>
          </cell>
          <cell r="K2677">
            <v>0</v>
          </cell>
          <cell r="L2677">
            <v>0</v>
          </cell>
          <cell r="M2677">
            <v>0</v>
          </cell>
          <cell r="N2677">
            <v>0</v>
          </cell>
          <cell r="O2677">
            <v>0</v>
          </cell>
          <cell r="P2677">
            <v>0</v>
          </cell>
          <cell r="Q2677">
            <v>0</v>
          </cell>
        </row>
        <row r="2678">
          <cell r="B2678" t="str">
            <v>천안공장설비관리팀5103230</v>
          </cell>
          <cell r="C2678" t="str">
            <v>천안공장설비관리팀</v>
          </cell>
          <cell r="D2678" t="str">
            <v>5103230</v>
          </cell>
          <cell r="E2678" t="str">
            <v/>
          </cell>
          <cell r="F2678">
            <v>0</v>
          </cell>
          <cell r="G2678">
            <v>0</v>
          </cell>
          <cell r="H2678">
            <v>0</v>
          </cell>
          <cell r="I2678">
            <v>0</v>
          </cell>
          <cell r="J2678">
            <v>0</v>
          </cell>
          <cell r="K2678">
            <v>0</v>
          </cell>
          <cell r="L2678">
            <v>0</v>
          </cell>
          <cell r="M2678">
            <v>0</v>
          </cell>
          <cell r="N2678">
            <v>0</v>
          </cell>
          <cell r="O2678">
            <v>0</v>
          </cell>
          <cell r="P2678">
            <v>0</v>
          </cell>
          <cell r="Q2678">
            <v>0</v>
          </cell>
        </row>
        <row r="2679">
          <cell r="B2679" t="str">
            <v>천안공장설비관리팀5103220</v>
          </cell>
          <cell r="C2679" t="str">
            <v>천안공장설비관리팀</v>
          </cell>
          <cell r="D2679" t="str">
            <v>5103220</v>
          </cell>
          <cell r="E2679" t="str">
            <v>복리후생비-후생비(제조)</v>
          </cell>
          <cell r="F2679">
            <v>0</v>
          </cell>
          <cell r="G2679">
            <v>0</v>
          </cell>
          <cell r="H2679">
            <v>0</v>
          </cell>
          <cell r="I2679">
            <v>0</v>
          </cell>
          <cell r="J2679">
            <v>0</v>
          </cell>
          <cell r="K2679">
            <v>0</v>
          </cell>
          <cell r="L2679">
            <v>0</v>
          </cell>
          <cell r="M2679">
            <v>0</v>
          </cell>
          <cell r="N2679">
            <v>0</v>
          </cell>
          <cell r="O2679">
            <v>0</v>
          </cell>
          <cell r="P2679">
            <v>0</v>
          </cell>
          <cell r="Q2679">
            <v>0</v>
          </cell>
        </row>
        <row r="2680">
          <cell r="B2680" t="str">
            <v>천안공장설비관리팀5103210</v>
          </cell>
          <cell r="C2680" t="str">
            <v>천안공장설비관리팀</v>
          </cell>
          <cell r="D2680" t="str">
            <v>5103210</v>
          </cell>
          <cell r="E2680" t="str">
            <v>복리후생비-사내경조비(제조)</v>
          </cell>
          <cell r="F2680">
            <v>50000</v>
          </cell>
          <cell r="G2680">
            <v>0</v>
          </cell>
          <cell r="H2680">
            <v>150000</v>
          </cell>
          <cell r="I2680">
            <v>0</v>
          </cell>
          <cell r="J2680">
            <v>100000</v>
          </cell>
          <cell r="K2680">
            <v>0</v>
          </cell>
          <cell r="L2680">
            <v>0</v>
          </cell>
          <cell r="M2680">
            <v>100000</v>
          </cell>
          <cell r="N2680">
            <v>100000</v>
          </cell>
          <cell r="O2680">
            <v>100000</v>
          </cell>
          <cell r="P2680">
            <v>50000</v>
          </cell>
          <cell r="Q2680">
            <v>50000</v>
          </cell>
        </row>
        <row r="2681">
          <cell r="B2681" t="str">
            <v>천안공장설비관리팀5103190</v>
          </cell>
          <cell r="C2681" t="str">
            <v>천안공장설비관리팀</v>
          </cell>
          <cell r="D2681" t="str">
            <v>5103190</v>
          </cell>
          <cell r="E2681" t="str">
            <v>복리후생비-지원보조비(제조)</v>
          </cell>
          <cell r="F2681">
            <v>123170</v>
          </cell>
          <cell r="G2681">
            <v>123170</v>
          </cell>
          <cell r="H2681">
            <v>123170</v>
          </cell>
          <cell r="I2681">
            <v>116840</v>
          </cell>
          <cell r="J2681">
            <v>120930</v>
          </cell>
          <cell r="K2681">
            <v>120930</v>
          </cell>
          <cell r="L2681">
            <v>120930</v>
          </cell>
          <cell r="M2681">
            <v>120930</v>
          </cell>
          <cell r="N2681">
            <v>120930</v>
          </cell>
          <cell r="O2681">
            <v>120930</v>
          </cell>
          <cell r="P2681">
            <v>124740</v>
          </cell>
          <cell r="Q2681">
            <v>124740</v>
          </cell>
        </row>
        <row r="2682">
          <cell r="B2682" t="str">
            <v>천안공장설비관리팀5103180</v>
          </cell>
          <cell r="C2682" t="str">
            <v>천안공장설비관리팀</v>
          </cell>
          <cell r="D2682" t="str">
            <v>5103180</v>
          </cell>
          <cell r="E2682" t="str">
            <v>복리후생비-피복제비(제조)</v>
          </cell>
          <cell r="F2682">
            <v>0</v>
          </cell>
          <cell r="G2682">
            <v>0</v>
          </cell>
          <cell r="H2682">
            <v>0</v>
          </cell>
          <cell r="I2682">
            <v>0</v>
          </cell>
          <cell r="J2682">
            <v>0</v>
          </cell>
          <cell r="K2682">
            <v>0</v>
          </cell>
          <cell r="L2682">
            <v>0</v>
          </cell>
          <cell r="M2682">
            <v>0</v>
          </cell>
          <cell r="N2682">
            <v>0</v>
          </cell>
          <cell r="O2682">
            <v>0</v>
          </cell>
          <cell r="P2682">
            <v>0</v>
          </cell>
          <cell r="Q2682">
            <v>0</v>
          </cell>
        </row>
        <row r="2683">
          <cell r="B2683" t="str">
            <v>천안공장설비관리팀5103170</v>
          </cell>
          <cell r="C2683" t="str">
            <v>천안공장설비관리팀</v>
          </cell>
          <cell r="D2683" t="str">
            <v>5103170</v>
          </cell>
          <cell r="E2683" t="str">
            <v>복리후생비-의료위생비(제조)</v>
          </cell>
          <cell r="F2683">
            <v>0</v>
          </cell>
          <cell r="G2683">
            <v>0</v>
          </cell>
          <cell r="H2683">
            <v>0</v>
          </cell>
          <cell r="I2683">
            <v>0</v>
          </cell>
          <cell r="J2683">
            <v>0</v>
          </cell>
          <cell r="K2683">
            <v>0</v>
          </cell>
          <cell r="L2683">
            <v>0</v>
          </cell>
          <cell r="M2683">
            <v>0</v>
          </cell>
          <cell r="N2683">
            <v>0</v>
          </cell>
          <cell r="O2683">
            <v>0</v>
          </cell>
          <cell r="P2683">
            <v>0</v>
          </cell>
          <cell r="Q2683">
            <v>0</v>
          </cell>
        </row>
        <row r="2684">
          <cell r="B2684" t="str">
            <v>천안공장설비관리팀5103160</v>
          </cell>
          <cell r="C2684" t="str">
            <v>천안공장설비관리팀</v>
          </cell>
          <cell r="D2684" t="str">
            <v>5103160</v>
          </cell>
          <cell r="E2684" t="str">
            <v>복리후생비-단체시상비(제조)</v>
          </cell>
          <cell r="F2684">
            <v>0</v>
          </cell>
          <cell r="G2684">
            <v>0</v>
          </cell>
          <cell r="H2684">
            <v>0</v>
          </cell>
          <cell r="I2684">
            <v>0</v>
          </cell>
          <cell r="J2684">
            <v>0</v>
          </cell>
          <cell r="K2684">
            <v>0</v>
          </cell>
          <cell r="L2684">
            <v>0</v>
          </cell>
          <cell r="M2684">
            <v>0</v>
          </cell>
          <cell r="N2684">
            <v>0</v>
          </cell>
          <cell r="O2684">
            <v>0</v>
          </cell>
          <cell r="P2684">
            <v>0</v>
          </cell>
          <cell r="Q2684">
            <v>0</v>
          </cell>
        </row>
        <row r="2685">
          <cell r="B2685" t="str">
            <v>천안공장설비관리팀5103150</v>
          </cell>
          <cell r="C2685" t="str">
            <v>천안공장설비관리팀</v>
          </cell>
          <cell r="D2685" t="str">
            <v>5103150</v>
          </cell>
          <cell r="E2685" t="str">
            <v/>
          </cell>
          <cell r="F2685">
            <v>0</v>
          </cell>
          <cell r="G2685">
            <v>0</v>
          </cell>
          <cell r="H2685">
            <v>0</v>
          </cell>
          <cell r="I2685">
            <v>0</v>
          </cell>
          <cell r="J2685">
            <v>0</v>
          </cell>
          <cell r="K2685">
            <v>0</v>
          </cell>
          <cell r="L2685">
            <v>0</v>
          </cell>
          <cell r="M2685">
            <v>0</v>
          </cell>
          <cell r="N2685">
            <v>0</v>
          </cell>
          <cell r="O2685">
            <v>0</v>
          </cell>
          <cell r="P2685">
            <v>0</v>
          </cell>
          <cell r="Q2685">
            <v>0</v>
          </cell>
        </row>
        <row r="2686">
          <cell r="B2686" t="str">
            <v>천안공장설비관리팀5103140</v>
          </cell>
          <cell r="C2686" t="str">
            <v>천안공장설비관리팀</v>
          </cell>
          <cell r="D2686" t="str">
            <v>5103140</v>
          </cell>
          <cell r="E2686" t="str">
            <v>복리후생비-친선활동비(제조)</v>
          </cell>
          <cell r="F2686">
            <v>0</v>
          </cell>
          <cell r="G2686">
            <v>0</v>
          </cell>
          <cell r="H2686">
            <v>0</v>
          </cell>
          <cell r="I2686">
            <v>0</v>
          </cell>
          <cell r="J2686">
            <v>0</v>
          </cell>
          <cell r="K2686">
            <v>0</v>
          </cell>
          <cell r="L2686">
            <v>0</v>
          </cell>
          <cell r="M2686">
            <v>0</v>
          </cell>
          <cell r="N2686">
            <v>0</v>
          </cell>
          <cell r="O2686">
            <v>0</v>
          </cell>
          <cell r="P2686">
            <v>0</v>
          </cell>
          <cell r="Q2686">
            <v>0</v>
          </cell>
        </row>
        <row r="2687">
          <cell r="B2687" t="str">
            <v>천안공장설비관리팀5103130</v>
          </cell>
          <cell r="C2687" t="str">
            <v>천안공장설비관리팀</v>
          </cell>
          <cell r="D2687" t="str">
            <v>5103130</v>
          </cell>
          <cell r="E2687" t="str">
            <v/>
          </cell>
          <cell r="F2687">
            <v>0</v>
          </cell>
          <cell r="G2687">
            <v>0</v>
          </cell>
          <cell r="H2687">
            <v>0</v>
          </cell>
          <cell r="I2687">
            <v>0</v>
          </cell>
          <cell r="J2687">
            <v>0</v>
          </cell>
          <cell r="K2687">
            <v>0</v>
          </cell>
          <cell r="L2687">
            <v>0</v>
          </cell>
          <cell r="M2687">
            <v>0</v>
          </cell>
          <cell r="N2687">
            <v>0</v>
          </cell>
          <cell r="O2687">
            <v>0</v>
          </cell>
          <cell r="P2687">
            <v>0</v>
          </cell>
          <cell r="Q2687">
            <v>0</v>
          </cell>
        </row>
        <row r="2688">
          <cell r="B2688" t="str">
            <v>천안공장설비관리팀5103120</v>
          </cell>
          <cell r="C2688" t="str">
            <v>천안공장설비관리팀</v>
          </cell>
          <cell r="D2688" t="str">
            <v>5103120</v>
          </cell>
          <cell r="E2688" t="str">
            <v/>
          </cell>
          <cell r="F2688">
            <v>0</v>
          </cell>
          <cell r="G2688">
            <v>0</v>
          </cell>
          <cell r="H2688">
            <v>0</v>
          </cell>
          <cell r="I2688">
            <v>0</v>
          </cell>
          <cell r="J2688">
            <v>0</v>
          </cell>
          <cell r="K2688">
            <v>0</v>
          </cell>
          <cell r="L2688">
            <v>0</v>
          </cell>
          <cell r="M2688">
            <v>0</v>
          </cell>
          <cell r="N2688">
            <v>0</v>
          </cell>
          <cell r="O2688">
            <v>0</v>
          </cell>
          <cell r="P2688">
            <v>0</v>
          </cell>
          <cell r="Q2688">
            <v>0</v>
          </cell>
        </row>
        <row r="2689">
          <cell r="B2689" t="str">
            <v>천안공장설비관리팀5103110</v>
          </cell>
          <cell r="C2689" t="str">
            <v>천안공장설비관리팀</v>
          </cell>
          <cell r="D2689" t="str">
            <v>5103110</v>
          </cell>
          <cell r="E2689" t="str">
            <v/>
          </cell>
          <cell r="F2689">
            <v>0</v>
          </cell>
          <cell r="G2689">
            <v>0</v>
          </cell>
          <cell r="H2689">
            <v>0</v>
          </cell>
          <cell r="I2689">
            <v>0</v>
          </cell>
          <cell r="J2689">
            <v>0</v>
          </cell>
          <cell r="K2689">
            <v>0</v>
          </cell>
          <cell r="L2689">
            <v>0</v>
          </cell>
          <cell r="M2689">
            <v>0</v>
          </cell>
          <cell r="N2689">
            <v>0</v>
          </cell>
          <cell r="O2689">
            <v>0</v>
          </cell>
          <cell r="P2689">
            <v>0</v>
          </cell>
          <cell r="Q2689">
            <v>0</v>
          </cell>
        </row>
        <row r="2690">
          <cell r="B2690" t="str">
            <v>천안공장설비관리팀5103270</v>
          </cell>
          <cell r="C2690" t="str">
            <v>천안공장설비관리팀</v>
          </cell>
          <cell r="D2690" t="str">
            <v>5103270</v>
          </cell>
          <cell r="E2690" t="str">
            <v>복리후생비-법정후생비(제조)</v>
          </cell>
          <cell r="F2690">
            <v>9600280</v>
          </cell>
          <cell r="G2690">
            <v>9046540</v>
          </cell>
          <cell r="H2690">
            <v>9046540</v>
          </cell>
          <cell r="I2690">
            <v>12978290</v>
          </cell>
          <cell r="J2690">
            <v>9951760</v>
          </cell>
          <cell r="K2690">
            <v>9879780</v>
          </cell>
          <cell r="L2690">
            <v>10281200</v>
          </cell>
          <cell r="M2690">
            <v>10281200</v>
          </cell>
          <cell r="N2690">
            <v>10281200</v>
          </cell>
          <cell r="O2690">
            <v>10281200</v>
          </cell>
          <cell r="P2690">
            <v>10627730</v>
          </cell>
          <cell r="Q2690">
            <v>9812040</v>
          </cell>
        </row>
        <row r="2691">
          <cell r="B2691" t="str">
            <v>천안공장설비관리팀5103111</v>
          </cell>
          <cell r="C2691" t="str">
            <v>천안공장설비관리팀</v>
          </cell>
          <cell r="D2691" t="str">
            <v>5103111</v>
          </cell>
          <cell r="E2691" t="str">
            <v>복리후생비-식당운영비(제조)</v>
          </cell>
          <cell r="F2691">
            <v>44252</v>
          </cell>
          <cell r="G2691">
            <v>18092</v>
          </cell>
          <cell r="H2691">
            <v>62725</v>
          </cell>
          <cell r="I2691">
            <v>8637</v>
          </cell>
          <cell r="J2691">
            <v>27101</v>
          </cell>
          <cell r="K2691">
            <v>35819</v>
          </cell>
          <cell r="L2691">
            <v>0</v>
          </cell>
          <cell r="M2691">
            <v>53556</v>
          </cell>
          <cell r="N2691">
            <v>107368</v>
          </cell>
          <cell r="O2691">
            <v>81252</v>
          </cell>
          <cell r="P2691">
            <v>53554</v>
          </cell>
          <cell r="Q2691">
            <v>144840</v>
          </cell>
        </row>
        <row r="2692">
          <cell r="B2692" t="str">
            <v>천안공장설비관리팀5103131</v>
          </cell>
          <cell r="C2692" t="str">
            <v>천안공장설비관리팀</v>
          </cell>
          <cell r="D2692" t="str">
            <v>5103131</v>
          </cell>
          <cell r="E2692" t="str">
            <v>복리후생비-부서활동비(제조)</v>
          </cell>
          <cell r="F2692">
            <v>111273</v>
          </cell>
          <cell r="G2692">
            <v>949463</v>
          </cell>
          <cell r="H2692">
            <v>514093</v>
          </cell>
          <cell r="I2692">
            <v>990036</v>
          </cell>
          <cell r="J2692">
            <v>0</v>
          </cell>
          <cell r="K2692">
            <v>545460</v>
          </cell>
          <cell r="L2692">
            <v>18146</v>
          </cell>
          <cell r="M2692">
            <v>168910</v>
          </cell>
          <cell r="N2692">
            <v>1300529</v>
          </cell>
          <cell r="O2692">
            <v>0</v>
          </cell>
          <cell r="P2692">
            <v>96082</v>
          </cell>
          <cell r="Q2692">
            <v>1318741</v>
          </cell>
        </row>
        <row r="2693">
          <cell r="B2693" t="str">
            <v>천안공장설비관리팀5104110</v>
          </cell>
          <cell r="C2693" t="str">
            <v>천안공장설비관리팀</v>
          </cell>
          <cell r="D2693" t="str">
            <v>5104110</v>
          </cell>
          <cell r="E2693" t="str">
            <v>여비교통비-해외출장비(제조)</v>
          </cell>
          <cell r="F2693">
            <v>0</v>
          </cell>
          <cell r="G2693">
            <v>0</v>
          </cell>
          <cell r="H2693">
            <v>0</v>
          </cell>
          <cell r="I2693">
            <v>0</v>
          </cell>
          <cell r="J2693">
            <v>0</v>
          </cell>
          <cell r="K2693">
            <v>0</v>
          </cell>
          <cell r="L2693">
            <v>0</v>
          </cell>
          <cell r="M2693">
            <v>0</v>
          </cell>
          <cell r="N2693">
            <v>0</v>
          </cell>
          <cell r="O2693">
            <v>0</v>
          </cell>
          <cell r="P2693">
            <v>36200</v>
          </cell>
          <cell r="Q2693">
            <v>0</v>
          </cell>
        </row>
        <row r="2694">
          <cell r="B2694" t="str">
            <v>천안공장설비관리팀5104120</v>
          </cell>
          <cell r="C2694" t="str">
            <v>천안공장설비관리팀</v>
          </cell>
          <cell r="D2694" t="str">
            <v>5104120</v>
          </cell>
          <cell r="E2694" t="str">
            <v>여비교통비-시외출장비(제조)</v>
          </cell>
          <cell r="F2694">
            <v>0</v>
          </cell>
          <cell r="G2694">
            <v>0</v>
          </cell>
          <cell r="H2694">
            <v>170593</v>
          </cell>
          <cell r="I2694">
            <v>68914</v>
          </cell>
          <cell r="J2694">
            <v>29457</v>
          </cell>
          <cell r="K2694">
            <v>31000</v>
          </cell>
          <cell r="L2694">
            <v>66800</v>
          </cell>
          <cell r="M2694">
            <v>72102</v>
          </cell>
          <cell r="N2694">
            <v>87310</v>
          </cell>
          <cell r="O2694">
            <v>55801</v>
          </cell>
          <cell r="P2694">
            <v>223234</v>
          </cell>
          <cell r="Q2694">
            <v>0</v>
          </cell>
        </row>
        <row r="2695">
          <cell r="B2695" t="str">
            <v>천안공장설비관리팀5104130</v>
          </cell>
          <cell r="C2695" t="str">
            <v>천안공장설비관리팀</v>
          </cell>
          <cell r="D2695" t="str">
            <v>5104130</v>
          </cell>
          <cell r="E2695" t="str">
            <v>여비교통비-시내출장비(제조)</v>
          </cell>
          <cell r="F2695">
            <v>0</v>
          </cell>
          <cell r="G2695">
            <v>0</v>
          </cell>
          <cell r="H2695">
            <v>39900</v>
          </cell>
          <cell r="I2695">
            <v>0</v>
          </cell>
          <cell r="J2695">
            <v>0</v>
          </cell>
          <cell r="K2695">
            <v>12000</v>
          </cell>
          <cell r="L2695">
            <v>0</v>
          </cell>
          <cell r="M2695">
            <v>0</v>
          </cell>
          <cell r="N2695">
            <v>0</v>
          </cell>
          <cell r="O2695">
            <v>0</v>
          </cell>
          <cell r="P2695">
            <v>25000</v>
          </cell>
          <cell r="Q2695">
            <v>0</v>
          </cell>
        </row>
        <row r="2696">
          <cell r="B2696" t="str">
            <v>천안공장설비관리팀5104140</v>
          </cell>
          <cell r="C2696" t="str">
            <v>천안공장설비관리팀</v>
          </cell>
          <cell r="D2696" t="str">
            <v>5104140</v>
          </cell>
          <cell r="E2696" t="str">
            <v/>
          </cell>
          <cell r="F2696">
            <v>0</v>
          </cell>
          <cell r="G2696">
            <v>0</v>
          </cell>
          <cell r="H2696">
            <v>0</v>
          </cell>
          <cell r="I2696">
            <v>0</v>
          </cell>
          <cell r="J2696">
            <v>0</v>
          </cell>
          <cell r="K2696">
            <v>0</v>
          </cell>
          <cell r="L2696">
            <v>0</v>
          </cell>
          <cell r="M2696">
            <v>0</v>
          </cell>
          <cell r="N2696">
            <v>0</v>
          </cell>
          <cell r="O2696">
            <v>0</v>
          </cell>
          <cell r="P2696">
            <v>0</v>
          </cell>
          <cell r="Q2696">
            <v>0</v>
          </cell>
        </row>
        <row r="2697">
          <cell r="B2697" t="str">
            <v>천안공장설비관리팀5104150</v>
          </cell>
          <cell r="C2697" t="str">
            <v>천안공장설비관리팀</v>
          </cell>
          <cell r="D2697" t="str">
            <v>5104150</v>
          </cell>
          <cell r="E2697" t="str">
            <v>여비교통비-해외여비(제조)</v>
          </cell>
          <cell r="F2697">
            <v>0</v>
          </cell>
          <cell r="G2697">
            <v>0</v>
          </cell>
          <cell r="H2697">
            <v>0</v>
          </cell>
          <cell r="I2697">
            <v>0</v>
          </cell>
          <cell r="J2697">
            <v>240000</v>
          </cell>
          <cell r="K2697">
            <v>0</v>
          </cell>
          <cell r="L2697">
            <v>0</v>
          </cell>
          <cell r="M2697">
            <v>0</v>
          </cell>
          <cell r="N2697">
            <v>0</v>
          </cell>
          <cell r="O2697">
            <v>0</v>
          </cell>
          <cell r="P2697">
            <v>240000</v>
          </cell>
          <cell r="Q2697">
            <v>0</v>
          </cell>
        </row>
        <row r="2698">
          <cell r="B2698" t="str">
            <v>천안공장설비관리팀5105160</v>
          </cell>
          <cell r="C2698" t="str">
            <v>천안공장설비관리팀</v>
          </cell>
          <cell r="D2698" t="str">
            <v>5105160</v>
          </cell>
          <cell r="E2698" t="str">
            <v>통신비-시설유지비(제조)</v>
          </cell>
          <cell r="F2698">
            <v>0</v>
          </cell>
          <cell r="G2698">
            <v>0</v>
          </cell>
          <cell r="H2698">
            <v>0</v>
          </cell>
          <cell r="I2698">
            <v>0</v>
          </cell>
          <cell r="J2698">
            <v>0</v>
          </cell>
          <cell r="K2698">
            <v>34020</v>
          </cell>
          <cell r="L2698">
            <v>0</v>
          </cell>
          <cell r="M2698">
            <v>0</v>
          </cell>
          <cell r="N2698">
            <v>0</v>
          </cell>
          <cell r="O2698">
            <v>0</v>
          </cell>
          <cell r="P2698">
            <v>0</v>
          </cell>
          <cell r="Q2698">
            <v>0</v>
          </cell>
        </row>
        <row r="2699">
          <cell r="B2699" t="str">
            <v>천안공장설비관리팀5105150</v>
          </cell>
          <cell r="C2699" t="str">
            <v>천안공장설비관리팀</v>
          </cell>
          <cell r="D2699" t="str">
            <v>5105150</v>
          </cell>
          <cell r="E2699" t="str">
            <v>통신비-정보통신사용료(제조)</v>
          </cell>
          <cell r="F2699">
            <v>0</v>
          </cell>
          <cell r="G2699">
            <v>0</v>
          </cell>
          <cell r="H2699">
            <v>138000</v>
          </cell>
          <cell r="I2699">
            <v>134000</v>
          </cell>
          <cell r="J2699">
            <v>0</v>
          </cell>
          <cell r="K2699">
            <v>184000</v>
          </cell>
          <cell r="L2699">
            <v>0</v>
          </cell>
          <cell r="M2699">
            <v>134000</v>
          </cell>
          <cell r="N2699">
            <v>0</v>
          </cell>
          <cell r="O2699">
            <v>50000</v>
          </cell>
          <cell r="P2699">
            <v>0</v>
          </cell>
          <cell r="Q2699">
            <v>0</v>
          </cell>
        </row>
        <row r="2700">
          <cell r="B2700" t="str">
            <v>천안공장설비관리팀5105140</v>
          </cell>
          <cell r="C2700" t="str">
            <v>천안공장설비관리팀</v>
          </cell>
          <cell r="D2700" t="str">
            <v>5105140</v>
          </cell>
          <cell r="E2700" t="str">
            <v>통신비-우편전보료(제조)</v>
          </cell>
          <cell r="F2700">
            <v>0</v>
          </cell>
          <cell r="G2700">
            <v>0</v>
          </cell>
          <cell r="H2700">
            <v>0</v>
          </cell>
          <cell r="I2700">
            <v>0</v>
          </cell>
          <cell r="J2700">
            <v>0</v>
          </cell>
          <cell r="K2700">
            <v>0</v>
          </cell>
          <cell r="L2700">
            <v>0</v>
          </cell>
          <cell r="M2700">
            <v>0</v>
          </cell>
          <cell r="N2700">
            <v>0</v>
          </cell>
          <cell r="O2700">
            <v>0</v>
          </cell>
          <cell r="P2700">
            <v>0</v>
          </cell>
          <cell r="Q2700">
            <v>0</v>
          </cell>
        </row>
        <row r="2701">
          <cell r="B2701" t="str">
            <v>천안공장설비관리팀5105130</v>
          </cell>
          <cell r="C2701" t="str">
            <v>천안공장설비관리팀</v>
          </cell>
          <cell r="D2701" t="str">
            <v>5105130</v>
          </cell>
          <cell r="E2701" t="str">
            <v/>
          </cell>
          <cell r="F2701">
            <v>0</v>
          </cell>
          <cell r="G2701">
            <v>0</v>
          </cell>
          <cell r="H2701">
            <v>0</v>
          </cell>
          <cell r="I2701">
            <v>0</v>
          </cell>
          <cell r="J2701">
            <v>0</v>
          </cell>
          <cell r="K2701">
            <v>0</v>
          </cell>
          <cell r="L2701">
            <v>0</v>
          </cell>
          <cell r="M2701">
            <v>0</v>
          </cell>
          <cell r="N2701">
            <v>0</v>
          </cell>
          <cell r="O2701">
            <v>0</v>
          </cell>
          <cell r="P2701">
            <v>0</v>
          </cell>
          <cell r="Q2701">
            <v>0</v>
          </cell>
        </row>
        <row r="2702">
          <cell r="B2702" t="str">
            <v>천안공장설비관리팀5105120</v>
          </cell>
          <cell r="C2702" t="str">
            <v>천안공장설비관리팀</v>
          </cell>
          <cell r="D2702" t="str">
            <v>5105120</v>
          </cell>
          <cell r="E2702" t="str">
            <v/>
          </cell>
          <cell r="F2702">
            <v>0</v>
          </cell>
          <cell r="G2702">
            <v>0</v>
          </cell>
          <cell r="H2702">
            <v>0</v>
          </cell>
          <cell r="I2702">
            <v>0</v>
          </cell>
          <cell r="J2702">
            <v>0</v>
          </cell>
          <cell r="K2702">
            <v>0</v>
          </cell>
          <cell r="L2702">
            <v>0</v>
          </cell>
          <cell r="M2702">
            <v>0</v>
          </cell>
          <cell r="N2702">
            <v>0</v>
          </cell>
          <cell r="O2702">
            <v>0</v>
          </cell>
          <cell r="P2702">
            <v>0</v>
          </cell>
          <cell r="Q2702">
            <v>0</v>
          </cell>
        </row>
        <row r="2703">
          <cell r="B2703" t="str">
            <v>천안공장설비관리팀5105110</v>
          </cell>
          <cell r="C2703" t="str">
            <v>천안공장설비관리팀</v>
          </cell>
          <cell r="D2703" t="str">
            <v>5105110</v>
          </cell>
          <cell r="E2703" t="str">
            <v/>
          </cell>
          <cell r="F2703">
            <v>0</v>
          </cell>
          <cell r="G2703">
            <v>0</v>
          </cell>
          <cell r="H2703">
            <v>0</v>
          </cell>
          <cell r="I2703">
            <v>0</v>
          </cell>
          <cell r="J2703">
            <v>0</v>
          </cell>
          <cell r="K2703">
            <v>0</v>
          </cell>
          <cell r="L2703">
            <v>0</v>
          </cell>
          <cell r="M2703">
            <v>0</v>
          </cell>
          <cell r="N2703">
            <v>0</v>
          </cell>
          <cell r="O2703">
            <v>0</v>
          </cell>
          <cell r="P2703">
            <v>0</v>
          </cell>
          <cell r="Q2703">
            <v>0</v>
          </cell>
        </row>
        <row r="2704">
          <cell r="B2704" t="str">
            <v>천안공장설비관리팀5105111</v>
          </cell>
          <cell r="C2704" t="str">
            <v>천안공장설비관리팀</v>
          </cell>
          <cell r="D2704" t="str">
            <v>5105111</v>
          </cell>
          <cell r="E2704" t="str">
            <v>통신비-전화료(제조)</v>
          </cell>
          <cell r="F2704">
            <v>0</v>
          </cell>
          <cell r="G2704">
            <v>0</v>
          </cell>
          <cell r="H2704">
            <v>0</v>
          </cell>
          <cell r="I2704">
            <v>0</v>
          </cell>
          <cell r="J2704">
            <v>0</v>
          </cell>
          <cell r="K2704">
            <v>0</v>
          </cell>
          <cell r="L2704">
            <v>0</v>
          </cell>
          <cell r="M2704">
            <v>0</v>
          </cell>
          <cell r="N2704">
            <v>0</v>
          </cell>
          <cell r="O2704">
            <v>0</v>
          </cell>
          <cell r="P2704">
            <v>0</v>
          </cell>
          <cell r="Q2704">
            <v>0</v>
          </cell>
        </row>
        <row r="2705">
          <cell r="B2705" t="str">
            <v>천안공장설비관리팀5106110</v>
          </cell>
          <cell r="C2705" t="str">
            <v>천안공장설비관리팀</v>
          </cell>
          <cell r="D2705" t="str">
            <v>5106110</v>
          </cell>
          <cell r="E2705" t="str">
            <v>수도광열비-수도료(제조)</v>
          </cell>
          <cell r="F2705">
            <v>7133597</v>
          </cell>
          <cell r="G2705">
            <v>7169882</v>
          </cell>
          <cell r="H2705">
            <v>6391216</v>
          </cell>
          <cell r="I2705">
            <v>6932793</v>
          </cell>
          <cell r="J2705">
            <v>7087176</v>
          </cell>
          <cell r="K2705">
            <v>6172526</v>
          </cell>
          <cell r="L2705">
            <v>7852031</v>
          </cell>
          <cell r="M2705">
            <v>6931581</v>
          </cell>
          <cell r="N2705">
            <v>6777019</v>
          </cell>
          <cell r="O2705">
            <v>7110810</v>
          </cell>
          <cell r="P2705">
            <v>6219288</v>
          </cell>
          <cell r="Q2705">
            <v>6544942</v>
          </cell>
        </row>
        <row r="2706">
          <cell r="B2706" t="str">
            <v>천안공장설비관리팀5106120</v>
          </cell>
          <cell r="C2706" t="str">
            <v>천안공장설비관리팀</v>
          </cell>
          <cell r="D2706" t="str">
            <v>5106120</v>
          </cell>
          <cell r="E2706" t="str">
            <v/>
          </cell>
          <cell r="F2706">
            <v>0</v>
          </cell>
          <cell r="G2706">
            <v>0</v>
          </cell>
          <cell r="H2706">
            <v>0</v>
          </cell>
          <cell r="I2706">
            <v>0</v>
          </cell>
          <cell r="J2706">
            <v>0</v>
          </cell>
          <cell r="K2706">
            <v>0</v>
          </cell>
          <cell r="L2706">
            <v>0</v>
          </cell>
          <cell r="M2706">
            <v>0</v>
          </cell>
          <cell r="N2706">
            <v>0</v>
          </cell>
          <cell r="O2706">
            <v>0</v>
          </cell>
          <cell r="P2706">
            <v>0</v>
          </cell>
          <cell r="Q2706">
            <v>0</v>
          </cell>
        </row>
        <row r="2707">
          <cell r="B2707" t="str">
            <v>천안공장설비관리팀5106130</v>
          </cell>
          <cell r="C2707" t="str">
            <v>천안공장설비관리팀</v>
          </cell>
          <cell r="D2707" t="str">
            <v>5106130</v>
          </cell>
          <cell r="E2707" t="str">
            <v>수도광열비-전력료(제조)</v>
          </cell>
          <cell r="F2707">
            <v>191081035</v>
          </cell>
          <cell r="G2707">
            <v>198795791</v>
          </cell>
          <cell r="H2707">
            <v>182952911</v>
          </cell>
          <cell r="I2707">
            <v>172159312</v>
          </cell>
          <cell r="J2707">
            <v>181815191</v>
          </cell>
          <cell r="K2707">
            <v>197907695</v>
          </cell>
          <cell r="L2707">
            <v>249173558</v>
          </cell>
          <cell r="M2707">
            <v>281484505</v>
          </cell>
          <cell r="N2707">
            <v>298268007</v>
          </cell>
          <cell r="O2707">
            <v>227396103</v>
          </cell>
          <cell r="P2707">
            <v>218476592</v>
          </cell>
          <cell r="Q2707">
            <v>241130326</v>
          </cell>
        </row>
        <row r="2708">
          <cell r="B2708" t="str">
            <v>천안공장설비관리팀5106140</v>
          </cell>
          <cell r="C2708" t="str">
            <v>천안공장설비관리팀</v>
          </cell>
          <cell r="D2708" t="str">
            <v>5106140</v>
          </cell>
          <cell r="E2708" t="str">
            <v/>
          </cell>
          <cell r="F2708">
            <v>0</v>
          </cell>
          <cell r="G2708">
            <v>0</v>
          </cell>
          <cell r="H2708">
            <v>0</v>
          </cell>
          <cell r="I2708">
            <v>0</v>
          </cell>
          <cell r="J2708">
            <v>0</v>
          </cell>
          <cell r="K2708">
            <v>0</v>
          </cell>
          <cell r="L2708">
            <v>0</v>
          </cell>
          <cell r="M2708">
            <v>0</v>
          </cell>
          <cell r="N2708">
            <v>0</v>
          </cell>
          <cell r="O2708">
            <v>0</v>
          </cell>
          <cell r="P2708">
            <v>0</v>
          </cell>
          <cell r="Q2708">
            <v>0</v>
          </cell>
        </row>
        <row r="2709">
          <cell r="B2709" t="str">
            <v>천안공장설비관리팀5106150</v>
          </cell>
          <cell r="C2709" t="str">
            <v>천안공장설비관리팀</v>
          </cell>
          <cell r="D2709" t="str">
            <v>5106150</v>
          </cell>
          <cell r="E2709" t="str">
            <v/>
          </cell>
          <cell r="F2709">
            <v>0</v>
          </cell>
          <cell r="G2709">
            <v>0</v>
          </cell>
          <cell r="H2709">
            <v>0</v>
          </cell>
          <cell r="I2709">
            <v>0</v>
          </cell>
          <cell r="J2709">
            <v>0</v>
          </cell>
          <cell r="K2709">
            <v>0</v>
          </cell>
          <cell r="L2709">
            <v>0</v>
          </cell>
          <cell r="M2709">
            <v>0</v>
          </cell>
          <cell r="N2709">
            <v>0</v>
          </cell>
          <cell r="O2709">
            <v>0</v>
          </cell>
          <cell r="P2709">
            <v>0</v>
          </cell>
          <cell r="Q2709">
            <v>0</v>
          </cell>
        </row>
        <row r="2710">
          <cell r="B2710" t="str">
            <v>천안공장설비관리팀5106160</v>
          </cell>
          <cell r="C2710" t="str">
            <v>천안공장설비관리팀</v>
          </cell>
          <cell r="D2710" t="str">
            <v>5106160</v>
          </cell>
          <cell r="E2710" t="str">
            <v/>
          </cell>
          <cell r="F2710">
            <v>0</v>
          </cell>
          <cell r="G2710">
            <v>0</v>
          </cell>
          <cell r="H2710">
            <v>0</v>
          </cell>
          <cell r="I2710">
            <v>0</v>
          </cell>
          <cell r="J2710">
            <v>0</v>
          </cell>
          <cell r="K2710">
            <v>0</v>
          </cell>
          <cell r="L2710">
            <v>0</v>
          </cell>
          <cell r="M2710">
            <v>0</v>
          </cell>
          <cell r="N2710">
            <v>0</v>
          </cell>
          <cell r="O2710">
            <v>0</v>
          </cell>
          <cell r="P2710">
            <v>0</v>
          </cell>
          <cell r="Q2710">
            <v>0</v>
          </cell>
        </row>
        <row r="2711">
          <cell r="B2711" t="str">
            <v>천안공장설비관리팀5106141</v>
          </cell>
          <cell r="C2711" t="str">
            <v>천안공장설비관리팀</v>
          </cell>
          <cell r="D2711" t="str">
            <v>5106141</v>
          </cell>
          <cell r="E2711" t="str">
            <v>수도광열비-연료난방비(제조)</v>
          </cell>
          <cell r="F2711">
            <v>72049307</v>
          </cell>
          <cell r="G2711">
            <v>11184621</v>
          </cell>
          <cell r="H2711">
            <v>49789892</v>
          </cell>
          <cell r="I2711">
            <v>16218443</v>
          </cell>
          <cell r="J2711">
            <v>53499155</v>
          </cell>
          <cell r="K2711">
            <v>42412853</v>
          </cell>
          <cell r="L2711">
            <v>13568392</v>
          </cell>
          <cell r="M2711">
            <v>31555853</v>
          </cell>
          <cell r="N2711">
            <v>35271649</v>
          </cell>
          <cell r="O2711">
            <v>33857275</v>
          </cell>
          <cell r="P2711">
            <v>67931581</v>
          </cell>
          <cell r="Q2711">
            <v>25109565</v>
          </cell>
        </row>
        <row r="2712">
          <cell r="B2712" t="str">
            <v>천안공장설비관리팀5107110</v>
          </cell>
          <cell r="C2712" t="str">
            <v>천안공장설비관리팀</v>
          </cell>
          <cell r="D2712" t="str">
            <v>5107110</v>
          </cell>
          <cell r="E2712" t="str">
            <v>세금과공과-인지세(제조)</v>
          </cell>
          <cell r="F2712">
            <v>0</v>
          </cell>
          <cell r="G2712">
            <v>0</v>
          </cell>
          <cell r="H2712">
            <v>0</v>
          </cell>
          <cell r="I2712">
            <v>0</v>
          </cell>
          <cell r="J2712">
            <v>0</v>
          </cell>
          <cell r="K2712">
            <v>0</v>
          </cell>
          <cell r="L2712">
            <v>0</v>
          </cell>
          <cell r="M2712">
            <v>0</v>
          </cell>
          <cell r="N2712">
            <v>0</v>
          </cell>
          <cell r="O2712">
            <v>0</v>
          </cell>
          <cell r="P2712">
            <v>0</v>
          </cell>
          <cell r="Q2712">
            <v>0</v>
          </cell>
        </row>
        <row r="2713">
          <cell r="B2713" t="str">
            <v>천안공장설비관리팀5107130</v>
          </cell>
          <cell r="C2713" t="str">
            <v>천안공장설비관리팀</v>
          </cell>
          <cell r="D2713" t="str">
            <v>5107130</v>
          </cell>
          <cell r="E2713" t="str">
            <v>세금과공과-종업원분주민세(제조)</v>
          </cell>
          <cell r="F2713">
            <v>0</v>
          </cell>
          <cell r="G2713">
            <v>0</v>
          </cell>
          <cell r="H2713">
            <v>0</v>
          </cell>
          <cell r="I2713">
            <v>0</v>
          </cell>
          <cell r="J2713">
            <v>0</v>
          </cell>
          <cell r="K2713">
            <v>0</v>
          </cell>
          <cell r="L2713">
            <v>0</v>
          </cell>
          <cell r="M2713">
            <v>0</v>
          </cell>
          <cell r="N2713">
            <v>0</v>
          </cell>
          <cell r="O2713">
            <v>0</v>
          </cell>
          <cell r="P2713">
            <v>0</v>
          </cell>
          <cell r="Q2713">
            <v>0</v>
          </cell>
        </row>
        <row r="2714">
          <cell r="B2714" t="str">
            <v>천안공장설비관리팀5107120</v>
          </cell>
          <cell r="C2714" t="str">
            <v>천안공장설비관리팀</v>
          </cell>
          <cell r="D2714" t="str">
            <v>5107120</v>
          </cell>
          <cell r="E2714" t="str">
            <v>세금과공과-주민세(제조)</v>
          </cell>
          <cell r="F2714">
            <v>0</v>
          </cell>
          <cell r="G2714">
            <v>0</v>
          </cell>
          <cell r="H2714">
            <v>0</v>
          </cell>
          <cell r="I2714">
            <v>0</v>
          </cell>
          <cell r="J2714">
            <v>0</v>
          </cell>
          <cell r="K2714">
            <v>0</v>
          </cell>
          <cell r="L2714">
            <v>0</v>
          </cell>
          <cell r="M2714">
            <v>0</v>
          </cell>
          <cell r="N2714">
            <v>0</v>
          </cell>
          <cell r="O2714">
            <v>0</v>
          </cell>
          <cell r="P2714">
            <v>0</v>
          </cell>
          <cell r="Q2714">
            <v>0</v>
          </cell>
        </row>
        <row r="2715">
          <cell r="B2715" t="str">
            <v>천안공장설비관리팀5107140</v>
          </cell>
          <cell r="C2715" t="str">
            <v>천안공장설비관리팀</v>
          </cell>
          <cell r="D2715" t="str">
            <v>5107140</v>
          </cell>
          <cell r="E2715" t="str">
            <v>세금과공과-재산세(제조)</v>
          </cell>
          <cell r="F2715">
            <v>0</v>
          </cell>
          <cell r="G2715">
            <v>0</v>
          </cell>
          <cell r="H2715">
            <v>0</v>
          </cell>
          <cell r="I2715">
            <v>0</v>
          </cell>
          <cell r="J2715">
            <v>0</v>
          </cell>
          <cell r="K2715">
            <v>0</v>
          </cell>
          <cell r="L2715">
            <v>0</v>
          </cell>
          <cell r="M2715">
            <v>0</v>
          </cell>
          <cell r="N2715">
            <v>0</v>
          </cell>
          <cell r="O2715">
            <v>0</v>
          </cell>
          <cell r="P2715">
            <v>0</v>
          </cell>
          <cell r="Q2715">
            <v>0</v>
          </cell>
        </row>
        <row r="2716">
          <cell r="B2716" t="str">
            <v>천안공장설비관리팀5107150</v>
          </cell>
          <cell r="C2716" t="str">
            <v>천안공장설비관리팀</v>
          </cell>
          <cell r="D2716" t="str">
            <v>5107150</v>
          </cell>
          <cell r="E2716" t="str">
            <v>세금과공과-차량세(제조)</v>
          </cell>
          <cell r="F2716">
            <v>0</v>
          </cell>
          <cell r="G2716">
            <v>0</v>
          </cell>
          <cell r="H2716">
            <v>0</v>
          </cell>
          <cell r="I2716">
            <v>0</v>
          </cell>
          <cell r="J2716">
            <v>0</v>
          </cell>
          <cell r="K2716">
            <v>0</v>
          </cell>
          <cell r="L2716">
            <v>0</v>
          </cell>
          <cell r="M2716">
            <v>0</v>
          </cell>
          <cell r="N2716">
            <v>0</v>
          </cell>
          <cell r="O2716">
            <v>0</v>
          </cell>
          <cell r="P2716">
            <v>0</v>
          </cell>
          <cell r="Q2716">
            <v>0</v>
          </cell>
        </row>
        <row r="2717">
          <cell r="B2717" t="str">
            <v>천안공장설비관리팀5107160</v>
          </cell>
          <cell r="C2717" t="str">
            <v>천안공장설비관리팀</v>
          </cell>
          <cell r="D2717" t="str">
            <v>5107160</v>
          </cell>
          <cell r="E2717" t="str">
            <v>세금과공과-면허세(제조)</v>
          </cell>
          <cell r="F2717">
            <v>0</v>
          </cell>
          <cell r="G2717">
            <v>0</v>
          </cell>
          <cell r="H2717">
            <v>0</v>
          </cell>
          <cell r="I2717">
            <v>0</v>
          </cell>
          <cell r="J2717">
            <v>0</v>
          </cell>
          <cell r="K2717">
            <v>0</v>
          </cell>
          <cell r="L2717">
            <v>0</v>
          </cell>
          <cell r="M2717">
            <v>0</v>
          </cell>
          <cell r="N2717">
            <v>0</v>
          </cell>
          <cell r="O2717">
            <v>0</v>
          </cell>
          <cell r="P2717">
            <v>0</v>
          </cell>
          <cell r="Q2717">
            <v>0</v>
          </cell>
        </row>
        <row r="2718">
          <cell r="B2718" t="str">
            <v>천안공장설비관리팀5107170</v>
          </cell>
          <cell r="C2718" t="str">
            <v>천안공장설비관리팀</v>
          </cell>
          <cell r="D2718" t="str">
            <v>5107170</v>
          </cell>
          <cell r="E2718" t="str">
            <v>세금과공과-기타제세(제조)</v>
          </cell>
          <cell r="F2718">
            <v>0</v>
          </cell>
          <cell r="G2718">
            <v>0</v>
          </cell>
          <cell r="H2718">
            <v>0</v>
          </cell>
          <cell r="I2718">
            <v>0</v>
          </cell>
          <cell r="J2718">
            <v>0</v>
          </cell>
          <cell r="K2718">
            <v>0</v>
          </cell>
          <cell r="L2718">
            <v>0</v>
          </cell>
          <cell r="M2718">
            <v>0</v>
          </cell>
          <cell r="N2718">
            <v>0</v>
          </cell>
          <cell r="O2718">
            <v>0</v>
          </cell>
          <cell r="P2718">
            <v>0</v>
          </cell>
          <cell r="Q2718">
            <v>0</v>
          </cell>
        </row>
        <row r="2719">
          <cell r="B2719" t="str">
            <v>천안공장설비관리팀5107180</v>
          </cell>
          <cell r="C2719" t="str">
            <v>천안공장설비관리팀</v>
          </cell>
          <cell r="D2719" t="str">
            <v>5107180</v>
          </cell>
          <cell r="E2719" t="str">
            <v/>
          </cell>
          <cell r="F2719">
            <v>0</v>
          </cell>
          <cell r="G2719">
            <v>0</v>
          </cell>
          <cell r="H2719">
            <v>0</v>
          </cell>
          <cell r="I2719">
            <v>0</v>
          </cell>
          <cell r="J2719">
            <v>0</v>
          </cell>
          <cell r="K2719">
            <v>0</v>
          </cell>
          <cell r="L2719">
            <v>0</v>
          </cell>
          <cell r="M2719">
            <v>0</v>
          </cell>
          <cell r="N2719">
            <v>0</v>
          </cell>
          <cell r="O2719">
            <v>0</v>
          </cell>
          <cell r="P2719">
            <v>0</v>
          </cell>
          <cell r="Q2719">
            <v>0</v>
          </cell>
        </row>
        <row r="2720">
          <cell r="B2720" t="str">
            <v>천안공장설비관리팀5107190</v>
          </cell>
          <cell r="C2720" t="str">
            <v>천안공장설비관리팀</v>
          </cell>
          <cell r="D2720" t="str">
            <v>5107190</v>
          </cell>
          <cell r="E2720" t="str">
            <v>세금과공과-협회비(제조)</v>
          </cell>
          <cell r="F2720">
            <v>140000</v>
          </cell>
          <cell r="G2720">
            <v>614000</v>
          </cell>
          <cell r="H2720">
            <v>0</v>
          </cell>
          <cell r="I2720">
            <v>0</v>
          </cell>
          <cell r="J2720">
            <v>0</v>
          </cell>
          <cell r="K2720">
            <v>0</v>
          </cell>
          <cell r="L2720">
            <v>0</v>
          </cell>
          <cell r="M2720">
            <v>0</v>
          </cell>
          <cell r="N2720">
            <v>0</v>
          </cell>
          <cell r="O2720">
            <v>0</v>
          </cell>
          <cell r="P2720">
            <v>0</v>
          </cell>
          <cell r="Q2720">
            <v>150000</v>
          </cell>
        </row>
        <row r="2721">
          <cell r="B2721" t="str">
            <v>천안공장설비관리팀5107210</v>
          </cell>
          <cell r="C2721" t="str">
            <v>천안공장설비관리팀</v>
          </cell>
          <cell r="D2721" t="str">
            <v>5107210</v>
          </cell>
          <cell r="E2721" t="str">
            <v>세금과공과-공과금(제조)</v>
          </cell>
          <cell r="F2721">
            <v>7084995</v>
          </cell>
          <cell r="G2721">
            <v>7370440</v>
          </cell>
          <cell r="H2721">
            <v>6784252</v>
          </cell>
          <cell r="I2721">
            <v>6384888</v>
          </cell>
          <cell r="J2721">
            <v>6742158</v>
          </cell>
          <cell r="K2721">
            <v>7337579</v>
          </cell>
          <cell r="L2721">
            <v>9234419</v>
          </cell>
          <cell r="M2721">
            <v>9022500</v>
          </cell>
          <cell r="N2721">
            <v>9559571</v>
          </cell>
          <cell r="O2721">
            <v>7289175</v>
          </cell>
          <cell r="P2721">
            <v>7003748</v>
          </cell>
          <cell r="Q2721">
            <v>7728664</v>
          </cell>
        </row>
        <row r="2722">
          <cell r="B2722" t="str">
            <v>천안공장설비관리팀5108110</v>
          </cell>
          <cell r="C2722" t="str">
            <v>천안공장설비관리팀</v>
          </cell>
          <cell r="D2722" t="str">
            <v>5108110</v>
          </cell>
          <cell r="E2722" t="str">
            <v>지급임차료-건물임차료(제조)</v>
          </cell>
          <cell r="F2722">
            <v>0</v>
          </cell>
          <cell r="G2722">
            <v>0</v>
          </cell>
          <cell r="H2722">
            <v>0</v>
          </cell>
          <cell r="I2722">
            <v>0</v>
          </cell>
          <cell r="J2722">
            <v>0</v>
          </cell>
          <cell r="K2722">
            <v>0</v>
          </cell>
          <cell r="L2722">
            <v>0</v>
          </cell>
          <cell r="M2722">
            <v>0</v>
          </cell>
          <cell r="N2722">
            <v>0</v>
          </cell>
          <cell r="O2722">
            <v>0</v>
          </cell>
          <cell r="P2722">
            <v>0</v>
          </cell>
          <cell r="Q2722">
            <v>0</v>
          </cell>
        </row>
        <row r="2723">
          <cell r="B2723" t="str">
            <v>천안공장설비관리팀5108120</v>
          </cell>
          <cell r="C2723" t="str">
            <v>천안공장설비관리팀</v>
          </cell>
          <cell r="D2723" t="str">
            <v>5108120</v>
          </cell>
          <cell r="E2723" t="str">
            <v/>
          </cell>
          <cell r="F2723">
            <v>0</v>
          </cell>
          <cell r="G2723">
            <v>0</v>
          </cell>
          <cell r="H2723">
            <v>0</v>
          </cell>
          <cell r="I2723">
            <v>0</v>
          </cell>
          <cell r="J2723">
            <v>0</v>
          </cell>
          <cell r="K2723">
            <v>0</v>
          </cell>
          <cell r="L2723">
            <v>0</v>
          </cell>
          <cell r="M2723">
            <v>0</v>
          </cell>
          <cell r="N2723">
            <v>0</v>
          </cell>
          <cell r="O2723">
            <v>0</v>
          </cell>
          <cell r="P2723">
            <v>0</v>
          </cell>
          <cell r="Q2723">
            <v>0</v>
          </cell>
        </row>
        <row r="2724">
          <cell r="B2724" t="str">
            <v>천안공장설비관리팀5108130</v>
          </cell>
          <cell r="C2724" t="str">
            <v>천안공장설비관리팀</v>
          </cell>
          <cell r="D2724" t="str">
            <v>5108130</v>
          </cell>
          <cell r="E2724" t="str">
            <v/>
          </cell>
          <cell r="F2724">
            <v>0</v>
          </cell>
          <cell r="G2724">
            <v>0</v>
          </cell>
          <cell r="H2724">
            <v>0</v>
          </cell>
          <cell r="I2724">
            <v>0</v>
          </cell>
          <cell r="J2724">
            <v>0</v>
          </cell>
          <cell r="K2724">
            <v>0</v>
          </cell>
          <cell r="L2724">
            <v>0</v>
          </cell>
          <cell r="M2724">
            <v>0</v>
          </cell>
          <cell r="N2724">
            <v>0</v>
          </cell>
          <cell r="O2724">
            <v>0</v>
          </cell>
          <cell r="P2724">
            <v>0</v>
          </cell>
          <cell r="Q2724">
            <v>0</v>
          </cell>
        </row>
        <row r="2725">
          <cell r="B2725" t="str">
            <v>천안공장설비관리팀5108140</v>
          </cell>
          <cell r="C2725" t="str">
            <v>천안공장설비관리팀</v>
          </cell>
          <cell r="D2725" t="str">
            <v>5108140</v>
          </cell>
          <cell r="E2725" t="str">
            <v>지급임차료-점용료(제조)</v>
          </cell>
          <cell r="F2725">
            <v>0</v>
          </cell>
          <cell r="G2725">
            <v>0</v>
          </cell>
          <cell r="H2725">
            <v>0</v>
          </cell>
          <cell r="I2725">
            <v>0</v>
          </cell>
          <cell r="J2725">
            <v>0</v>
          </cell>
          <cell r="K2725">
            <v>0</v>
          </cell>
          <cell r="L2725">
            <v>0</v>
          </cell>
          <cell r="M2725">
            <v>0</v>
          </cell>
          <cell r="N2725">
            <v>0</v>
          </cell>
          <cell r="O2725">
            <v>0</v>
          </cell>
          <cell r="P2725">
            <v>0</v>
          </cell>
          <cell r="Q2725">
            <v>0</v>
          </cell>
        </row>
        <row r="2726">
          <cell r="B2726" t="str">
            <v>천안공장설비관리팀5108150</v>
          </cell>
          <cell r="C2726" t="str">
            <v>천안공장설비관리팀</v>
          </cell>
          <cell r="D2726" t="str">
            <v>5108150</v>
          </cell>
          <cell r="E2726" t="str">
            <v/>
          </cell>
          <cell r="F2726">
            <v>0</v>
          </cell>
          <cell r="G2726">
            <v>0</v>
          </cell>
          <cell r="H2726">
            <v>0</v>
          </cell>
          <cell r="I2726">
            <v>0</v>
          </cell>
          <cell r="J2726">
            <v>0</v>
          </cell>
          <cell r="K2726">
            <v>0</v>
          </cell>
          <cell r="L2726">
            <v>0</v>
          </cell>
          <cell r="M2726">
            <v>0</v>
          </cell>
          <cell r="N2726">
            <v>0</v>
          </cell>
          <cell r="O2726">
            <v>0</v>
          </cell>
          <cell r="P2726">
            <v>0</v>
          </cell>
          <cell r="Q2726">
            <v>0</v>
          </cell>
        </row>
        <row r="2727">
          <cell r="B2727" t="str">
            <v>천안공장설비관리팀5108160</v>
          </cell>
          <cell r="C2727" t="str">
            <v>천안공장설비관리팀</v>
          </cell>
          <cell r="D2727" t="str">
            <v>5108160</v>
          </cell>
          <cell r="E2727" t="str">
            <v/>
          </cell>
          <cell r="F2727">
            <v>0</v>
          </cell>
          <cell r="G2727">
            <v>0</v>
          </cell>
          <cell r="H2727">
            <v>0</v>
          </cell>
          <cell r="I2727">
            <v>0</v>
          </cell>
          <cell r="J2727">
            <v>0</v>
          </cell>
          <cell r="K2727">
            <v>0</v>
          </cell>
          <cell r="L2727">
            <v>0</v>
          </cell>
          <cell r="M2727">
            <v>0</v>
          </cell>
          <cell r="N2727">
            <v>0</v>
          </cell>
          <cell r="O2727">
            <v>0</v>
          </cell>
          <cell r="P2727">
            <v>0</v>
          </cell>
          <cell r="Q2727">
            <v>0</v>
          </cell>
        </row>
        <row r="2728">
          <cell r="B2728" t="str">
            <v>천안공장설비관리팀5108161</v>
          </cell>
          <cell r="C2728" t="str">
            <v>천안공장설비관리팀</v>
          </cell>
          <cell r="D2728" t="str">
            <v>5108161</v>
          </cell>
          <cell r="E2728" t="str">
            <v>지급임차료-차량렌트료(제조)</v>
          </cell>
          <cell r="F2728">
            <v>0</v>
          </cell>
          <cell r="G2728">
            <v>0</v>
          </cell>
          <cell r="H2728">
            <v>0</v>
          </cell>
          <cell r="I2728">
            <v>0</v>
          </cell>
          <cell r="J2728">
            <v>0</v>
          </cell>
          <cell r="K2728">
            <v>0</v>
          </cell>
          <cell r="L2728">
            <v>0</v>
          </cell>
          <cell r="M2728">
            <v>0</v>
          </cell>
          <cell r="N2728">
            <v>0</v>
          </cell>
          <cell r="O2728">
            <v>0</v>
          </cell>
          <cell r="P2728">
            <v>0</v>
          </cell>
          <cell r="Q2728">
            <v>0</v>
          </cell>
        </row>
        <row r="2729">
          <cell r="B2729" t="str">
            <v>천안공장설비관리팀5108162</v>
          </cell>
          <cell r="C2729" t="str">
            <v>천안공장설비관리팀</v>
          </cell>
          <cell r="D2729" t="str">
            <v>5108162</v>
          </cell>
          <cell r="E2729" t="str">
            <v>지급임차료-차량리스료(제조)</v>
          </cell>
          <cell r="F2729">
            <v>0</v>
          </cell>
          <cell r="G2729">
            <v>0</v>
          </cell>
          <cell r="H2729">
            <v>0</v>
          </cell>
          <cell r="I2729">
            <v>0</v>
          </cell>
          <cell r="J2729">
            <v>0</v>
          </cell>
          <cell r="K2729">
            <v>0</v>
          </cell>
          <cell r="L2729">
            <v>0</v>
          </cell>
          <cell r="M2729">
            <v>0</v>
          </cell>
          <cell r="N2729">
            <v>0</v>
          </cell>
          <cell r="O2729">
            <v>0</v>
          </cell>
          <cell r="P2729">
            <v>0</v>
          </cell>
          <cell r="Q2729">
            <v>0</v>
          </cell>
        </row>
        <row r="2730">
          <cell r="B2730" t="str">
            <v>천안공장설비관리팀5109110</v>
          </cell>
          <cell r="C2730" t="str">
            <v>천안공장설비관리팀</v>
          </cell>
          <cell r="D2730" t="str">
            <v>5109110</v>
          </cell>
          <cell r="E2730" t="str">
            <v>감가상각비-건물(제조)</v>
          </cell>
          <cell r="F2730">
            <v>0</v>
          </cell>
          <cell r="G2730">
            <v>0</v>
          </cell>
          <cell r="H2730">
            <v>0</v>
          </cell>
          <cell r="I2730">
            <v>0</v>
          </cell>
          <cell r="J2730">
            <v>0</v>
          </cell>
          <cell r="K2730">
            <v>0</v>
          </cell>
          <cell r="L2730">
            <v>0</v>
          </cell>
          <cell r="M2730">
            <v>0</v>
          </cell>
          <cell r="N2730">
            <v>0</v>
          </cell>
          <cell r="O2730">
            <v>0</v>
          </cell>
          <cell r="P2730">
            <v>0</v>
          </cell>
          <cell r="Q2730">
            <v>0</v>
          </cell>
        </row>
        <row r="2731">
          <cell r="B2731" t="str">
            <v>천안공장설비관리팀5109120</v>
          </cell>
          <cell r="C2731" t="str">
            <v>천안공장설비관리팀</v>
          </cell>
          <cell r="D2731" t="str">
            <v>5109120</v>
          </cell>
          <cell r="E2731" t="str">
            <v>감가상각비-구축물(제조)</v>
          </cell>
          <cell r="F2731">
            <v>0</v>
          </cell>
          <cell r="G2731">
            <v>0</v>
          </cell>
          <cell r="H2731">
            <v>0</v>
          </cell>
          <cell r="I2731">
            <v>0</v>
          </cell>
          <cell r="J2731">
            <v>0</v>
          </cell>
          <cell r="K2731">
            <v>0</v>
          </cell>
          <cell r="L2731">
            <v>0</v>
          </cell>
          <cell r="M2731">
            <v>0</v>
          </cell>
          <cell r="N2731">
            <v>0</v>
          </cell>
          <cell r="O2731">
            <v>0</v>
          </cell>
          <cell r="P2731">
            <v>0</v>
          </cell>
          <cell r="Q2731">
            <v>0</v>
          </cell>
        </row>
        <row r="2732">
          <cell r="B2732" t="str">
            <v>천안공장설비관리팀5109130</v>
          </cell>
          <cell r="C2732" t="str">
            <v>천안공장설비관리팀</v>
          </cell>
          <cell r="D2732" t="str">
            <v>5109130</v>
          </cell>
          <cell r="E2732" t="str">
            <v>감가상각비-기계장치(제조)</v>
          </cell>
          <cell r="F2732">
            <v>54359843</v>
          </cell>
          <cell r="G2732">
            <v>54359843</v>
          </cell>
          <cell r="H2732">
            <v>54359843</v>
          </cell>
          <cell r="I2732">
            <v>54359685</v>
          </cell>
          <cell r="J2732">
            <v>53176865</v>
          </cell>
          <cell r="K2732">
            <v>53176845</v>
          </cell>
          <cell r="L2732">
            <v>46543548</v>
          </cell>
          <cell r="M2732">
            <v>46543548</v>
          </cell>
          <cell r="N2732">
            <v>46543548</v>
          </cell>
          <cell r="O2732">
            <v>44604174</v>
          </cell>
          <cell r="P2732">
            <v>44184389</v>
          </cell>
          <cell r="Q2732">
            <v>44184389</v>
          </cell>
        </row>
        <row r="2733">
          <cell r="B2733" t="str">
            <v>천안공장설비관리팀5109140</v>
          </cell>
          <cell r="C2733" t="str">
            <v>천안공장설비관리팀</v>
          </cell>
          <cell r="D2733" t="str">
            <v>5109140</v>
          </cell>
          <cell r="E2733" t="str">
            <v>감가상각비-공구기구(제조)</v>
          </cell>
          <cell r="F2733">
            <v>4969402</v>
          </cell>
          <cell r="G2733">
            <v>4969402</v>
          </cell>
          <cell r="H2733">
            <v>4969402</v>
          </cell>
          <cell r="I2733">
            <v>4969322</v>
          </cell>
          <cell r="J2733">
            <v>4330484</v>
          </cell>
          <cell r="K2733">
            <v>4330484</v>
          </cell>
          <cell r="L2733">
            <v>4330484</v>
          </cell>
          <cell r="M2733">
            <v>4330484</v>
          </cell>
          <cell r="N2733">
            <v>4330484</v>
          </cell>
          <cell r="O2733">
            <v>4330484</v>
          </cell>
          <cell r="P2733">
            <v>4330484</v>
          </cell>
          <cell r="Q2733">
            <v>4330484</v>
          </cell>
        </row>
        <row r="2734">
          <cell r="B2734" t="str">
            <v>천안공장설비관리팀5109150</v>
          </cell>
          <cell r="C2734" t="str">
            <v>천안공장설비관리팀</v>
          </cell>
          <cell r="D2734" t="str">
            <v>5109150</v>
          </cell>
          <cell r="E2734" t="str">
            <v>감가상각비-차량운반구(제조)</v>
          </cell>
          <cell r="F2734">
            <v>0</v>
          </cell>
          <cell r="G2734">
            <v>0</v>
          </cell>
          <cell r="H2734">
            <v>0</v>
          </cell>
          <cell r="I2734">
            <v>0</v>
          </cell>
          <cell r="J2734">
            <v>0</v>
          </cell>
          <cell r="K2734">
            <v>0</v>
          </cell>
          <cell r="L2734">
            <v>0</v>
          </cell>
          <cell r="M2734">
            <v>0</v>
          </cell>
          <cell r="N2734">
            <v>0</v>
          </cell>
          <cell r="O2734">
            <v>0</v>
          </cell>
          <cell r="P2734">
            <v>0</v>
          </cell>
          <cell r="Q2734">
            <v>0</v>
          </cell>
        </row>
        <row r="2735">
          <cell r="B2735" t="str">
            <v>천안공장설비관리팀5109160</v>
          </cell>
          <cell r="C2735" t="str">
            <v>천안공장설비관리팀</v>
          </cell>
          <cell r="D2735" t="str">
            <v>5109160</v>
          </cell>
          <cell r="E2735" t="str">
            <v/>
          </cell>
          <cell r="F2735">
            <v>0</v>
          </cell>
          <cell r="G2735">
            <v>0</v>
          </cell>
          <cell r="H2735">
            <v>0</v>
          </cell>
          <cell r="I2735">
            <v>0</v>
          </cell>
          <cell r="J2735">
            <v>0</v>
          </cell>
          <cell r="K2735">
            <v>0</v>
          </cell>
          <cell r="L2735">
            <v>0</v>
          </cell>
          <cell r="M2735">
            <v>0</v>
          </cell>
          <cell r="N2735">
            <v>0</v>
          </cell>
          <cell r="O2735">
            <v>0</v>
          </cell>
          <cell r="P2735">
            <v>0</v>
          </cell>
          <cell r="Q2735">
            <v>0</v>
          </cell>
        </row>
        <row r="2736">
          <cell r="B2736" t="str">
            <v>천안공장설비관리팀5109170</v>
          </cell>
          <cell r="C2736" t="str">
            <v>천안공장설비관리팀</v>
          </cell>
          <cell r="D2736" t="str">
            <v>5109170</v>
          </cell>
          <cell r="E2736" t="str">
            <v>감가상각비-산업재산권(제조)</v>
          </cell>
          <cell r="F2736">
            <v>0</v>
          </cell>
          <cell r="G2736">
            <v>0</v>
          </cell>
          <cell r="H2736">
            <v>0</v>
          </cell>
          <cell r="I2736">
            <v>0</v>
          </cell>
          <cell r="J2736">
            <v>0</v>
          </cell>
          <cell r="K2736">
            <v>0</v>
          </cell>
          <cell r="L2736">
            <v>0</v>
          </cell>
          <cell r="M2736">
            <v>0</v>
          </cell>
          <cell r="N2736">
            <v>0</v>
          </cell>
          <cell r="O2736">
            <v>0</v>
          </cell>
          <cell r="P2736">
            <v>0</v>
          </cell>
          <cell r="Q2736">
            <v>0</v>
          </cell>
        </row>
        <row r="2737">
          <cell r="B2737" t="str">
            <v>천안공장설비관리팀5109180</v>
          </cell>
          <cell r="C2737" t="str">
            <v>천안공장설비관리팀</v>
          </cell>
          <cell r="D2737" t="str">
            <v>5109180</v>
          </cell>
          <cell r="E2737" t="str">
            <v/>
          </cell>
          <cell r="F2737">
            <v>0</v>
          </cell>
          <cell r="G2737">
            <v>0</v>
          </cell>
          <cell r="H2737">
            <v>0</v>
          </cell>
          <cell r="I2737">
            <v>0</v>
          </cell>
          <cell r="J2737">
            <v>0</v>
          </cell>
          <cell r="K2737">
            <v>0</v>
          </cell>
          <cell r="L2737">
            <v>0</v>
          </cell>
          <cell r="M2737">
            <v>0</v>
          </cell>
          <cell r="N2737">
            <v>0</v>
          </cell>
          <cell r="O2737">
            <v>0</v>
          </cell>
          <cell r="P2737">
            <v>0</v>
          </cell>
          <cell r="Q2737">
            <v>0</v>
          </cell>
        </row>
        <row r="2738">
          <cell r="B2738" t="str">
            <v>천안공장설비관리팀5109190</v>
          </cell>
          <cell r="C2738" t="str">
            <v>천안공장설비관리팀</v>
          </cell>
          <cell r="D2738" t="str">
            <v>5109190</v>
          </cell>
          <cell r="E2738" t="str">
            <v/>
          </cell>
          <cell r="F2738">
            <v>0</v>
          </cell>
          <cell r="G2738">
            <v>0</v>
          </cell>
          <cell r="H2738">
            <v>0</v>
          </cell>
          <cell r="I2738">
            <v>0</v>
          </cell>
          <cell r="J2738">
            <v>0</v>
          </cell>
          <cell r="K2738">
            <v>0</v>
          </cell>
          <cell r="L2738">
            <v>0</v>
          </cell>
          <cell r="M2738">
            <v>0</v>
          </cell>
          <cell r="N2738">
            <v>0</v>
          </cell>
          <cell r="O2738">
            <v>0</v>
          </cell>
          <cell r="P2738">
            <v>0</v>
          </cell>
          <cell r="Q2738">
            <v>0</v>
          </cell>
        </row>
        <row r="2739">
          <cell r="B2739" t="str">
            <v>천안공장설비관리팀5109210</v>
          </cell>
          <cell r="C2739" t="str">
            <v>천안공장설비관리팀</v>
          </cell>
          <cell r="D2739" t="str">
            <v>5109210</v>
          </cell>
          <cell r="E2739" t="str">
            <v>감가상각비-임차자산개량(제조)</v>
          </cell>
          <cell r="F2739">
            <v>0</v>
          </cell>
          <cell r="G2739">
            <v>0</v>
          </cell>
          <cell r="H2739">
            <v>0</v>
          </cell>
          <cell r="I2739">
            <v>0</v>
          </cell>
          <cell r="J2739">
            <v>0</v>
          </cell>
          <cell r="K2739">
            <v>0</v>
          </cell>
          <cell r="L2739">
            <v>0</v>
          </cell>
          <cell r="M2739">
            <v>0</v>
          </cell>
          <cell r="N2739">
            <v>0</v>
          </cell>
          <cell r="O2739">
            <v>0</v>
          </cell>
          <cell r="P2739">
            <v>0</v>
          </cell>
          <cell r="Q2739">
            <v>0</v>
          </cell>
        </row>
        <row r="2740">
          <cell r="B2740" t="str">
            <v>천안공장설비관리팀5109220</v>
          </cell>
          <cell r="C2740" t="str">
            <v>천안공장설비관리팀</v>
          </cell>
          <cell r="D2740" t="str">
            <v>5109220</v>
          </cell>
          <cell r="E2740" t="str">
            <v>감가상각비-비품(제조)</v>
          </cell>
          <cell r="F2740">
            <v>0</v>
          </cell>
          <cell r="G2740">
            <v>0</v>
          </cell>
          <cell r="H2740">
            <v>0</v>
          </cell>
          <cell r="I2740">
            <v>0</v>
          </cell>
          <cell r="J2740">
            <v>0</v>
          </cell>
          <cell r="K2740">
            <v>0</v>
          </cell>
          <cell r="L2740">
            <v>0</v>
          </cell>
          <cell r="M2740">
            <v>0</v>
          </cell>
          <cell r="N2740">
            <v>0</v>
          </cell>
          <cell r="O2740">
            <v>0</v>
          </cell>
          <cell r="P2740">
            <v>0</v>
          </cell>
          <cell r="Q2740">
            <v>0</v>
          </cell>
        </row>
        <row r="2741">
          <cell r="B2741" t="str">
            <v>천안공장설비관리팀5110110</v>
          </cell>
          <cell r="C2741" t="str">
            <v>천안공장설비관리팀</v>
          </cell>
          <cell r="D2741" t="str">
            <v>5110110</v>
          </cell>
          <cell r="E2741" t="str">
            <v>수선비-건물(제조)</v>
          </cell>
          <cell r="F2741">
            <v>0</v>
          </cell>
          <cell r="G2741">
            <v>30530000</v>
          </cell>
          <cell r="H2741">
            <v>13688000</v>
          </cell>
          <cell r="I2741">
            <v>13284000</v>
          </cell>
          <cell r="J2741">
            <v>9800000</v>
          </cell>
          <cell r="K2741">
            <v>73700000</v>
          </cell>
          <cell r="L2741">
            <v>0</v>
          </cell>
          <cell r="M2741">
            <v>147200000</v>
          </cell>
          <cell r="N2741">
            <v>11950000</v>
          </cell>
          <cell r="O2741">
            <v>7280000</v>
          </cell>
          <cell r="P2741">
            <v>2080000</v>
          </cell>
          <cell r="Q2741">
            <v>9000000</v>
          </cell>
        </row>
        <row r="2742">
          <cell r="B2742" t="str">
            <v>천안공장설비관리팀5110120</v>
          </cell>
          <cell r="C2742" t="str">
            <v>천안공장설비관리팀</v>
          </cell>
          <cell r="D2742" t="str">
            <v>5110120</v>
          </cell>
          <cell r="E2742" t="str">
            <v>수선비-구축물(제조)</v>
          </cell>
          <cell r="F2742">
            <v>0</v>
          </cell>
          <cell r="G2742">
            <v>0</v>
          </cell>
          <cell r="H2742">
            <v>0</v>
          </cell>
          <cell r="I2742">
            <v>0</v>
          </cell>
          <cell r="J2742">
            <v>0</v>
          </cell>
          <cell r="K2742">
            <v>0</v>
          </cell>
          <cell r="L2742">
            <v>0</v>
          </cell>
          <cell r="M2742">
            <v>0</v>
          </cell>
          <cell r="N2742">
            <v>0</v>
          </cell>
          <cell r="O2742">
            <v>0</v>
          </cell>
          <cell r="P2742">
            <v>0</v>
          </cell>
          <cell r="Q2742">
            <v>0</v>
          </cell>
        </row>
        <row r="2743">
          <cell r="B2743" t="str">
            <v>천안공장설비관리팀5110130</v>
          </cell>
          <cell r="C2743" t="str">
            <v>천안공장설비관리팀</v>
          </cell>
          <cell r="D2743" t="str">
            <v>5110130</v>
          </cell>
          <cell r="E2743" t="str">
            <v>수선비-기계장치(제조)</v>
          </cell>
          <cell r="F2743">
            <v>19221500</v>
          </cell>
          <cell r="G2743">
            <v>4157000</v>
          </cell>
          <cell r="H2743">
            <v>41782000</v>
          </cell>
          <cell r="I2743">
            <v>9680296</v>
          </cell>
          <cell r="J2743">
            <v>-3952450</v>
          </cell>
          <cell r="K2743">
            <v>32497529</v>
          </cell>
          <cell r="L2743">
            <v>-63155125</v>
          </cell>
          <cell r="M2743">
            <v>62009000</v>
          </cell>
          <cell r="N2743">
            <v>7181200</v>
          </cell>
          <cell r="O2743">
            <v>819935</v>
          </cell>
          <cell r="P2743">
            <v>12441600</v>
          </cell>
          <cell r="Q2743">
            <v>91856571</v>
          </cell>
        </row>
        <row r="2744">
          <cell r="B2744" t="str">
            <v>천안공장설비관리팀5110140</v>
          </cell>
          <cell r="C2744" t="str">
            <v>천안공장설비관리팀</v>
          </cell>
          <cell r="D2744" t="str">
            <v>5110140</v>
          </cell>
          <cell r="E2744" t="str">
            <v>수선비-공구기구비품(제조)</v>
          </cell>
          <cell r="F2744">
            <v>0</v>
          </cell>
          <cell r="G2744">
            <v>0</v>
          </cell>
          <cell r="H2744">
            <v>862000</v>
          </cell>
          <cell r="I2744">
            <v>0</v>
          </cell>
          <cell r="J2744">
            <v>0</v>
          </cell>
          <cell r="K2744">
            <v>2641637</v>
          </cell>
          <cell r="L2744">
            <v>1350000</v>
          </cell>
          <cell r="M2744">
            <v>300000</v>
          </cell>
          <cell r="N2744">
            <v>0</v>
          </cell>
          <cell r="O2744">
            <v>234400</v>
          </cell>
          <cell r="P2744">
            <v>0</v>
          </cell>
          <cell r="Q2744">
            <v>0</v>
          </cell>
        </row>
        <row r="2745">
          <cell r="B2745" t="str">
            <v>천안공장설비관리팀5110160</v>
          </cell>
          <cell r="C2745" t="str">
            <v>천안공장설비관리팀</v>
          </cell>
          <cell r="D2745" t="str">
            <v>5110160</v>
          </cell>
          <cell r="E2745" t="str">
            <v>수선비-안전보건비_출고(제조)</v>
          </cell>
          <cell r="F2745">
            <v>0</v>
          </cell>
          <cell r="G2745">
            <v>0</v>
          </cell>
          <cell r="H2745">
            <v>0</v>
          </cell>
          <cell r="I2745">
            <v>0</v>
          </cell>
          <cell r="J2745">
            <v>0</v>
          </cell>
          <cell r="K2745">
            <v>0</v>
          </cell>
          <cell r="L2745">
            <v>0</v>
          </cell>
          <cell r="M2745">
            <v>0</v>
          </cell>
          <cell r="N2745">
            <v>0</v>
          </cell>
          <cell r="O2745">
            <v>0</v>
          </cell>
          <cell r="P2745">
            <v>0</v>
          </cell>
          <cell r="Q2745">
            <v>0</v>
          </cell>
        </row>
        <row r="2746">
          <cell r="B2746" t="str">
            <v>천안공장설비관리팀5110150</v>
          </cell>
          <cell r="C2746" t="str">
            <v>천안공장설비관리팀</v>
          </cell>
          <cell r="D2746">
            <v>5110150</v>
          </cell>
          <cell r="E2746" t="str">
            <v>수선비-안전보건비(제조)</v>
          </cell>
          <cell r="F2746">
            <v>459050</v>
          </cell>
          <cell r="G2746">
            <v>1287000</v>
          </cell>
          <cell r="H2746">
            <v>2308000</v>
          </cell>
          <cell r="I2746">
            <v>446000</v>
          </cell>
          <cell r="J2746">
            <v>1766940</v>
          </cell>
          <cell r="K2746">
            <v>0</v>
          </cell>
          <cell r="L2746">
            <v>0</v>
          </cell>
          <cell r="M2746">
            <v>461900</v>
          </cell>
          <cell r="N2746">
            <v>0</v>
          </cell>
          <cell r="O2746">
            <v>195500</v>
          </cell>
          <cell r="P2746">
            <v>17141740</v>
          </cell>
          <cell r="Q2746">
            <v>127100</v>
          </cell>
        </row>
        <row r="2747">
          <cell r="B2747" t="str">
            <v>천안공장설비관리팀5111110</v>
          </cell>
          <cell r="C2747" t="str">
            <v>천안공장설비관리팀</v>
          </cell>
          <cell r="D2747" t="str">
            <v>5111110</v>
          </cell>
          <cell r="E2747" t="str">
            <v>보험료-건물(제조)</v>
          </cell>
          <cell r="F2747">
            <v>0</v>
          </cell>
          <cell r="G2747">
            <v>0</v>
          </cell>
          <cell r="H2747">
            <v>0</v>
          </cell>
          <cell r="I2747">
            <v>0</v>
          </cell>
          <cell r="J2747">
            <v>0</v>
          </cell>
          <cell r="K2747">
            <v>0</v>
          </cell>
          <cell r="L2747">
            <v>0</v>
          </cell>
          <cell r="M2747">
            <v>0</v>
          </cell>
          <cell r="N2747">
            <v>0</v>
          </cell>
          <cell r="O2747">
            <v>0</v>
          </cell>
          <cell r="P2747">
            <v>0</v>
          </cell>
          <cell r="Q2747">
            <v>0</v>
          </cell>
        </row>
        <row r="2748">
          <cell r="B2748" t="str">
            <v>천안공장설비관리팀5111120</v>
          </cell>
          <cell r="C2748" t="str">
            <v>천안공장설비관리팀</v>
          </cell>
          <cell r="D2748" t="str">
            <v>5111120</v>
          </cell>
          <cell r="E2748" t="str">
            <v>보험료-기계장치(제조)</v>
          </cell>
          <cell r="F2748">
            <v>0</v>
          </cell>
          <cell r="G2748">
            <v>0</v>
          </cell>
          <cell r="H2748">
            <v>0</v>
          </cell>
          <cell r="I2748">
            <v>0</v>
          </cell>
          <cell r="J2748">
            <v>0</v>
          </cell>
          <cell r="K2748">
            <v>0</v>
          </cell>
          <cell r="L2748">
            <v>0</v>
          </cell>
          <cell r="M2748">
            <v>0</v>
          </cell>
          <cell r="N2748">
            <v>0</v>
          </cell>
          <cell r="O2748">
            <v>0</v>
          </cell>
          <cell r="P2748">
            <v>0</v>
          </cell>
          <cell r="Q2748">
            <v>0</v>
          </cell>
        </row>
        <row r="2749">
          <cell r="B2749" t="str">
            <v>천안공장설비관리팀5111130</v>
          </cell>
          <cell r="C2749" t="str">
            <v>천안공장설비관리팀</v>
          </cell>
          <cell r="D2749" t="str">
            <v>5111130</v>
          </cell>
          <cell r="E2749" t="str">
            <v>보험료-재고품(제조)</v>
          </cell>
          <cell r="F2749">
            <v>0</v>
          </cell>
          <cell r="G2749">
            <v>0</v>
          </cell>
          <cell r="H2749">
            <v>0</v>
          </cell>
          <cell r="I2749">
            <v>0</v>
          </cell>
          <cell r="J2749">
            <v>0</v>
          </cell>
          <cell r="K2749">
            <v>0</v>
          </cell>
          <cell r="L2749">
            <v>0</v>
          </cell>
          <cell r="M2749">
            <v>0</v>
          </cell>
          <cell r="N2749">
            <v>0</v>
          </cell>
          <cell r="O2749">
            <v>0</v>
          </cell>
          <cell r="P2749">
            <v>0</v>
          </cell>
          <cell r="Q2749">
            <v>0</v>
          </cell>
        </row>
        <row r="2750">
          <cell r="B2750" t="str">
            <v>천안공장설비관리팀5111140</v>
          </cell>
          <cell r="C2750" t="str">
            <v>천안공장설비관리팀</v>
          </cell>
          <cell r="D2750" t="str">
            <v>5111140</v>
          </cell>
          <cell r="E2750" t="str">
            <v/>
          </cell>
          <cell r="F2750">
            <v>0</v>
          </cell>
          <cell r="G2750">
            <v>0</v>
          </cell>
          <cell r="H2750">
            <v>0</v>
          </cell>
          <cell r="I2750">
            <v>0</v>
          </cell>
          <cell r="J2750">
            <v>0</v>
          </cell>
          <cell r="K2750">
            <v>0</v>
          </cell>
          <cell r="L2750">
            <v>0</v>
          </cell>
          <cell r="M2750">
            <v>0</v>
          </cell>
          <cell r="N2750">
            <v>0</v>
          </cell>
          <cell r="O2750">
            <v>0</v>
          </cell>
          <cell r="P2750">
            <v>0</v>
          </cell>
          <cell r="Q2750">
            <v>0</v>
          </cell>
        </row>
        <row r="2751">
          <cell r="B2751" t="str">
            <v>천안공장설비관리팀5111150</v>
          </cell>
          <cell r="C2751" t="str">
            <v>천안공장설비관리팀</v>
          </cell>
          <cell r="D2751" t="str">
            <v>5111150</v>
          </cell>
          <cell r="E2751" t="str">
            <v/>
          </cell>
          <cell r="F2751">
            <v>0</v>
          </cell>
          <cell r="G2751">
            <v>0</v>
          </cell>
          <cell r="H2751">
            <v>0</v>
          </cell>
          <cell r="I2751">
            <v>0</v>
          </cell>
          <cell r="J2751">
            <v>0</v>
          </cell>
          <cell r="K2751">
            <v>0</v>
          </cell>
          <cell r="L2751">
            <v>0</v>
          </cell>
          <cell r="M2751">
            <v>0</v>
          </cell>
          <cell r="N2751">
            <v>0</v>
          </cell>
          <cell r="O2751">
            <v>0</v>
          </cell>
          <cell r="P2751">
            <v>0</v>
          </cell>
          <cell r="Q2751">
            <v>0</v>
          </cell>
        </row>
        <row r="2752">
          <cell r="B2752" t="str">
            <v>천안공장설비관리팀5111160</v>
          </cell>
          <cell r="C2752" t="str">
            <v>천안공장설비관리팀</v>
          </cell>
          <cell r="D2752" t="str">
            <v>5111160</v>
          </cell>
          <cell r="E2752" t="str">
            <v>보험료-제보험(제조)</v>
          </cell>
          <cell r="F2752">
            <v>0</v>
          </cell>
          <cell r="G2752">
            <v>0</v>
          </cell>
          <cell r="H2752">
            <v>0</v>
          </cell>
          <cell r="I2752">
            <v>0</v>
          </cell>
          <cell r="J2752">
            <v>0</v>
          </cell>
          <cell r="K2752">
            <v>0</v>
          </cell>
          <cell r="L2752">
            <v>0</v>
          </cell>
          <cell r="M2752">
            <v>0</v>
          </cell>
          <cell r="N2752">
            <v>0</v>
          </cell>
          <cell r="O2752">
            <v>0</v>
          </cell>
          <cell r="P2752">
            <v>0</v>
          </cell>
          <cell r="Q2752">
            <v>0</v>
          </cell>
        </row>
        <row r="2753">
          <cell r="B2753" t="str">
            <v>천안공장설비관리팀5111141</v>
          </cell>
          <cell r="C2753" t="str">
            <v>천안공장설비관리팀</v>
          </cell>
          <cell r="D2753" t="str">
            <v>5111141</v>
          </cell>
          <cell r="E2753" t="str">
            <v/>
          </cell>
          <cell r="F2753">
            <v>0</v>
          </cell>
          <cell r="G2753">
            <v>0</v>
          </cell>
          <cell r="H2753">
            <v>0</v>
          </cell>
          <cell r="I2753">
            <v>0</v>
          </cell>
          <cell r="J2753">
            <v>0</v>
          </cell>
          <cell r="K2753">
            <v>0</v>
          </cell>
          <cell r="L2753">
            <v>0</v>
          </cell>
          <cell r="M2753">
            <v>0</v>
          </cell>
          <cell r="N2753">
            <v>0</v>
          </cell>
          <cell r="O2753">
            <v>0</v>
          </cell>
          <cell r="P2753">
            <v>0</v>
          </cell>
          <cell r="Q2753">
            <v>0</v>
          </cell>
        </row>
        <row r="2754">
          <cell r="B2754" t="str">
            <v>천안공장설비관리팀5112110</v>
          </cell>
          <cell r="C2754" t="str">
            <v>천안공장설비관리팀</v>
          </cell>
          <cell r="D2754" t="str">
            <v>5112110</v>
          </cell>
          <cell r="E2754" t="str">
            <v>접대비-교제비(제조)</v>
          </cell>
          <cell r="F2754">
            <v>0</v>
          </cell>
          <cell r="G2754">
            <v>0</v>
          </cell>
          <cell r="H2754">
            <v>0</v>
          </cell>
          <cell r="I2754">
            <v>0</v>
          </cell>
          <cell r="J2754">
            <v>0</v>
          </cell>
          <cell r="K2754">
            <v>0</v>
          </cell>
          <cell r="L2754">
            <v>0</v>
          </cell>
          <cell r="M2754">
            <v>0</v>
          </cell>
          <cell r="N2754">
            <v>0</v>
          </cell>
          <cell r="O2754">
            <v>0</v>
          </cell>
          <cell r="P2754">
            <v>0</v>
          </cell>
          <cell r="Q2754">
            <v>0</v>
          </cell>
        </row>
        <row r="2755">
          <cell r="B2755" t="str">
            <v>천안공장설비관리팀5112120</v>
          </cell>
          <cell r="C2755" t="str">
            <v>천안공장설비관리팀</v>
          </cell>
          <cell r="D2755" t="str">
            <v>5112120</v>
          </cell>
          <cell r="E2755" t="str">
            <v>접대비-사외경조비(제조)</v>
          </cell>
          <cell r="F2755">
            <v>0</v>
          </cell>
          <cell r="G2755">
            <v>0</v>
          </cell>
          <cell r="H2755">
            <v>0</v>
          </cell>
          <cell r="I2755">
            <v>0</v>
          </cell>
          <cell r="J2755">
            <v>0</v>
          </cell>
          <cell r="K2755">
            <v>0</v>
          </cell>
          <cell r="L2755">
            <v>0</v>
          </cell>
          <cell r="M2755">
            <v>0</v>
          </cell>
          <cell r="N2755">
            <v>0</v>
          </cell>
          <cell r="O2755">
            <v>0</v>
          </cell>
          <cell r="P2755">
            <v>0</v>
          </cell>
          <cell r="Q2755">
            <v>0</v>
          </cell>
        </row>
        <row r="2756">
          <cell r="B2756" t="str">
            <v>천안공장설비관리팀5113110</v>
          </cell>
          <cell r="C2756" t="str">
            <v>천안공장설비관리팀</v>
          </cell>
          <cell r="D2756" t="str">
            <v>5113110</v>
          </cell>
          <cell r="E2756" t="str">
            <v>경상연구개발비-품질검정비(제조)</v>
          </cell>
          <cell r="F2756">
            <v>0</v>
          </cell>
          <cell r="G2756">
            <v>0</v>
          </cell>
          <cell r="H2756">
            <v>0</v>
          </cell>
          <cell r="I2756">
            <v>0</v>
          </cell>
          <cell r="J2756">
            <v>0</v>
          </cell>
          <cell r="K2756">
            <v>0</v>
          </cell>
          <cell r="L2756">
            <v>0</v>
          </cell>
          <cell r="M2756">
            <v>0</v>
          </cell>
          <cell r="N2756">
            <v>0</v>
          </cell>
          <cell r="O2756">
            <v>0</v>
          </cell>
          <cell r="P2756">
            <v>0</v>
          </cell>
          <cell r="Q2756">
            <v>0</v>
          </cell>
        </row>
        <row r="2757">
          <cell r="B2757" t="str">
            <v>천안공장설비관리팀5113120</v>
          </cell>
          <cell r="C2757" t="str">
            <v>천안공장설비관리팀</v>
          </cell>
          <cell r="D2757" t="str">
            <v>5113120</v>
          </cell>
          <cell r="E2757" t="str">
            <v/>
          </cell>
          <cell r="F2757">
            <v>0</v>
          </cell>
          <cell r="G2757">
            <v>0</v>
          </cell>
          <cell r="H2757">
            <v>0</v>
          </cell>
          <cell r="I2757">
            <v>0</v>
          </cell>
          <cell r="J2757">
            <v>0</v>
          </cell>
          <cell r="K2757">
            <v>0</v>
          </cell>
          <cell r="L2757">
            <v>0</v>
          </cell>
          <cell r="M2757">
            <v>0</v>
          </cell>
          <cell r="N2757">
            <v>0</v>
          </cell>
          <cell r="O2757">
            <v>0</v>
          </cell>
          <cell r="P2757">
            <v>0</v>
          </cell>
          <cell r="Q2757">
            <v>0</v>
          </cell>
        </row>
        <row r="2758">
          <cell r="B2758" t="str">
            <v>천안공장설비관리팀5113130</v>
          </cell>
          <cell r="C2758" t="str">
            <v>천안공장설비관리팀</v>
          </cell>
          <cell r="D2758" t="str">
            <v>5113130</v>
          </cell>
          <cell r="E2758" t="str">
            <v>경상연구개발비-실험재료비_출고(제조)</v>
          </cell>
          <cell r="F2758">
            <v>0</v>
          </cell>
          <cell r="G2758">
            <v>0</v>
          </cell>
          <cell r="H2758">
            <v>0</v>
          </cell>
          <cell r="I2758">
            <v>0</v>
          </cell>
          <cell r="J2758">
            <v>0</v>
          </cell>
          <cell r="K2758">
            <v>0</v>
          </cell>
          <cell r="L2758">
            <v>0</v>
          </cell>
          <cell r="M2758">
            <v>0</v>
          </cell>
          <cell r="N2758">
            <v>0</v>
          </cell>
          <cell r="O2758">
            <v>0</v>
          </cell>
          <cell r="P2758">
            <v>0</v>
          </cell>
          <cell r="Q2758">
            <v>0</v>
          </cell>
        </row>
        <row r="2759">
          <cell r="B2759" t="str">
            <v>천안공장설비관리팀5113140</v>
          </cell>
          <cell r="C2759" t="str">
            <v>천안공장설비관리팀</v>
          </cell>
          <cell r="D2759" t="str">
            <v>5113140</v>
          </cell>
          <cell r="E2759" t="str">
            <v>경상연구개발비-실험시약비_출고(제조)</v>
          </cell>
          <cell r="F2759">
            <v>0</v>
          </cell>
          <cell r="G2759">
            <v>0</v>
          </cell>
          <cell r="H2759">
            <v>0</v>
          </cell>
          <cell r="I2759">
            <v>0</v>
          </cell>
          <cell r="J2759">
            <v>0</v>
          </cell>
          <cell r="K2759">
            <v>0</v>
          </cell>
          <cell r="L2759">
            <v>0</v>
          </cell>
          <cell r="M2759">
            <v>0</v>
          </cell>
          <cell r="N2759">
            <v>0</v>
          </cell>
          <cell r="O2759">
            <v>0</v>
          </cell>
          <cell r="P2759">
            <v>0</v>
          </cell>
          <cell r="Q2759">
            <v>0</v>
          </cell>
        </row>
        <row r="2760">
          <cell r="B2760" t="str">
            <v>천안공장설비관리팀5113150</v>
          </cell>
          <cell r="C2760" t="str">
            <v>천안공장설비관리팀</v>
          </cell>
          <cell r="D2760" t="str">
            <v>5113150</v>
          </cell>
          <cell r="E2760" t="str">
            <v>경상연구개발비-외부실험비(제조)</v>
          </cell>
          <cell r="F2760">
            <v>0</v>
          </cell>
          <cell r="G2760">
            <v>0</v>
          </cell>
          <cell r="H2760">
            <v>0</v>
          </cell>
          <cell r="I2760">
            <v>0</v>
          </cell>
          <cell r="J2760">
            <v>0</v>
          </cell>
          <cell r="K2760">
            <v>0</v>
          </cell>
          <cell r="L2760">
            <v>0</v>
          </cell>
          <cell r="M2760">
            <v>0</v>
          </cell>
          <cell r="N2760">
            <v>0</v>
          </cell>
          <cell r="O2760">
            <v>0</v>
          </cell>
          <cell r="P2760">
            <v>0</v>
          </cell>
          <cell r="Q2760">
            <v>0</v>
          </cell>
        </row>
        <row r="2761">
          <cell r="B2761" t="str">
            <v>천안공장설비관리팀5113170</v>
          </cell>
          <cell r="C2761" t="str">
            <v>천안공장설비관리팀</v>
          </cell>
          <cell r="D2761" t="str">
            <v>5113170</v>
          </cell>
          <cell r="E2761" t="str">
            <v>경상연구개발비-실험시약비(제조)</v>
          </cell>
          <cell r="F2761">
            <v>0</v>
          </cell>
          <cell r="G2761">
            <v>0</v>
          </cell>
          <cell r="H2761">
            <v>0</v>
          </cell>
          <cell r="I2761">
            <v>0</v>
          </cell>
          <cell r="J2761">
            <v>0</v>
          </cell>
          <cell r="K2761">
            <v>0</v>
          </cell>
          <cell r="L2761">
            <v>0</v>
          </cell>
          <cell r="M2761">
            <v>0</v>
          </cell>
          <cell r="N2761">
            <v>0</v>
          </cell>
          <cell r="O2761">
            <v>0</v>
          </cell>
          <cell r="P2761">
            <v>0</v>
          </cell>
          <cell r="Q2761">
            <v>0</v>
          </cell>
        </row>
        <row r="2762">
          <cell r="B2762" t="str">
            <v>천안공장설비관리팀5113210</v>
          </cell>
          <cell r="C2762" t="str">
            <v>천안공장설비관리팀</v>
          </cell>
          <cell r="D2762" t="str">
            <v>5113210</v>
          </cell>
          <cell r="E2762" t="str">
            <v>경상연구개발비-품질검정비_출고(제조)</v>
          </cell>
          <cell r="F2762">
            <v>0</v>
          </cell>
          <cell r="G2762">
            <v>0</v>
          </cell>
          <cell r="H2762">
            <v>0</v>
          </cell>
          <cell r="I2762">
            <v>0</v>
          </cell>
          <cell r="J2762">
            <v>0</v>
          </cell>
          <cell r="K2762">
            <v>0</v>
          </cell>
          <cell r="L2762">
            <v>0</v>
          </cell>
          <cell r="M2762">
            <v>0</v>
          </cell>
          <cell r="N2762">
            <v>0</v>
          </cell>
          <cell r="O2762">
            <v>0</v>
          </cell>
          <cell r="P2762">
            <v>0</v>
          </cell>
          <cell r="Q2762">
            <v>0</v>
          </cell>
        </row>
        <row r="2763">
          <cell r="B2763" t="str">
            <v>천안공장설비관리팀5113160</v>
          </cell>
          <cell r="C2763" t="str">
            <v>천안공장설비관리팀</v>
          </cell>
          <cell r="D2763" t="str">
            <v>5113160</v>
          </cell>
          <cell r="E2763" t="str">
            <v>경상연구개발비-실험재료비(제조)</v>
          </cell>
          <cell r="F2763">
            <v>0</v>
          </cell>
          <cell r="G2763">
            <v>0</v>
          </cell>
          <cell r="H2763">
            <v>0</v>
          </cell>
          <cell r="I2763">
            <v>0</v>
          </cell>
          <cell r="J2763">
            <v>0</v>
          </cell>
          <cell r="K2763">
            <v>0</v>
          </cell>
          <cell r="L2763">
            <v>0</v>
          </cell>
          <cell r="M2763">
            <v>0</v>
          </cell>
          <cell r="N2763">
            <v>0</v>
          </cell>
          <cell r="O2763">
            <v>0</v>
          </cell>
          <cell r="P2763">
            <v>0</v>
          </cell>
          <cell r="Q2763">
            <v>0</v>
          </cell>
        </row>
        <row r="2764">
          <cell r="B2764" t="str">
            <v>천안공장설비관리팀5115110</v>
          </cell>
          <cell r="C2764" t="str">
            <v>천안공장설비관리팀</v>
          </cell>
          <cell r="D2764" t="str">
            <v>5115110</v>
          </cell>
          <cell r="E2764" t="str">
            <v>운반비-운임(제조)</v>
          </cell>
          <cell r="F2764">
            <v>0</v>
          </cell>
          <cell r="G2764">
            <v>0</v>
          </cell>
          <cell r="H2764">
            <v>0</v>
          </cell>
          <cell r="I2764">
            <v>0</v>
          </cell>
          <cell r="J2764">
            <v>0</v>
          </cell>
          <cell r="K2764">
            <v>0</v>
          </cell>
          <cell r="L2764">
            <v>0</v>
          </cell>
          <cell r="M2764">
            <v>0</v>
          </cell>
          <cell r="N2764">
            <v>0</v>
          </cell>
          <cell r="O2764">
            <v>0</v>
          </cell>
          <cell r="P2764">
            <v>0</v>
          </cell>
          <cell r="Q2764">
            <v>0</v>
          </cell>
        </row>
        <row r="2765">
          <cell r="B2765" t="str">
            <v>천안공장설비관리팀5116110</v>
          </cell>
          <cell r="C2765" t="str">
            <v>천안공장설비관리팀</v>
          </cell>
          <cell r="D2765" t="str">
            <v>5116110</v>
          </cell>
          <cell r="E2765" t="str">
            <v/>
          </cell>
          <cell r="F2765">
            <v>0</v>
          </cell>
          <cell r="G2765">
            <v>0</v>
          </cell>
          <cell r="H2765">
            <v>0</v>
          </cell>
          <cell r="I2765">
            <v>0</v>
          </cell>
          <cell r="J2765">
            <v>0</v>
          </cell>
          <cell r="K2765">
            <v>0</v>
          </cell>
          <cell r="L2765">
            <v>0</v>
          </cell>
          <cell r="M2765">
            <v>0</v>
          </cell>
          <cell r="N2765">
            <v>0</v>
          </cell>
          <cell r="O2765">
            <v>0</v>
          </cell>
          <cell r="P2765">
            <v>0</v>
          </cell>
          <cell r="Q2765">
            <v>0</v>
          </cell>
        </row>
        <row r="2766">
          <cell r="B2766" t="str">
            <v>천안공장설비관리팀5116120</v>
          </cell>
          <cell r="C2766" t="str">
            <v>천안공장설비관리팀</v>
          </cell>
          <cell r="D2766" t="str">
            <v>5116120</v>
          </cell>
          <cell r="E2766" t="str">
            <v/>
          </cell>
          <cell r="F2766">
            <v>0</v>
          </cell>
          <cell r="G2766">
            <v>0</v>
          </cell>
          <cell r="H2766">
            <v>0</v>
          </cell>
          <cell r="I2766">
            <v>0</v>
          </cell>
          <cell r="J2766">
            <v>0</v>
          </cell>
          <cell r="K2766">
            <v>0</v>
          </cell>
          <cell r="L2766">
            <v>0</v>
          </cell>
          <cell r="M2766">
            <v>0</v>
          </cell>
          <cell r="N2766">
            <v>0</v>
          </cell>
          <cell r="O2766">
            <v>0</v>
          </cell>
          <cell r="P2766">
            <v>0</v>
          </cell>
          <cell r="Q2766">
            <v>0</v>
          </cell>
        </row>
        <row r="2767">
          <cell r="B2767" t="str">
            <v>천안공장설비관리팀5116130</v>
          </cell>
          <cell r="C2767" t="str">
            <v>천안공장설비관리팀</v>
          </cell>
          <cell r="D2767" t="str">
            <v>5116130</v>
          </cell>
          <cell r="E2767" t="str">
            <v>차량비-유류비(제조)</v>
          </cell>
          <cell r="F2767">
            <v>0</v>
          </cell>
          <cell r="G2767">
            <v>0</v>
          </cell>
          <cell r="H2767">
            <v>0</v>
          </cell>
          <cell r="I2767">
            <v>0</v>
          </cell>
          <cell r="J2767">
            <v>0</v>
          </cell>
          <cell r="K2767">
            <v>0</v>
          </cell>
          <cell r="L2767">
            <v>0</v>
          </cell>
          <cell r="M2767">
            <v>0</v>
          </cell>
          <cell r="N2767">
            <v>0</v>
          </cell>
          <cell r="O2767">
            <v>0</v>
          </cell>
          <cell r="P2767">
            <v>0</v>
          </cell>
          <cell r="Q2767">
            <v>0</v>
          </cell>
        </row>
        <row r="2768">
          <cell r="B2768" t="str">
            <v>천안공장설비관리팀5116140</v>
          </cell>
          <cell r="C2768" t="str">
            <v>천안공장설비관리팀</v>
          </cell>
          <cell r="D2768" t="str">
            <v>5116140</v>
          </cell>
          <cell r="E2768" t="str">
            <v/>
          </cell>
          <cell r="F2768">
            <v>0</v>
          </cell>
          <cell r="G2768">
            <v>0</v>
          </cell>
          <cell r="H2768">
            <v>0</v>
          </cell>
          <cell r="I2768">
            <v>0</v>
          </cell>
          <cell r="J2768">
            <v>0</v>
          </cell>
          <cell r="K2768">
            <v>0</v>
          </cell>
          <cell r="L2768">
            <v>0</v>
          </cell>
          <cell r="M2768">
            <v>0</v>
          </cell>
          <cell r="N2768">
            <v>0</v>
          </cell>
          <cell r="O2768">
            <v>0</v>
          </cell>
          <cell r="P2768">
            <v>0</v>
          </cell>
          <cell r="Q2768">
            <v>0</v>
          </cell>
        </row>
        <row r="2769">
          <cell r="B2769" t="str">
            <v>천안공장설비관리팀5116150</v>
          </cell>
          <cell r="C2769" t="str">
            <v>천안공장설비관리팀</v>
          </cell>
          <cell r="D2769" t="str">
            <v>5116150</v>
          </cell>
          <cell r="E2769" t="str">
            <v>차량비-주행주차비(제조)</v>
          </cell>
          <cell r="F2769">
            <v>0</v>
          </cell>
          <cell r="G2769">
            <v>0</v>
          </cell>
          <cell r="H2769">
            <v>0</v>
          </cell>
          <cell r="I2769">
            <v>0</v>
          </cell>
          <cell r="J2769">
            <v>0</v>
          </cell>
          <cell r="K2769">
            <v>0</v>
          </cell>
          <cell r="L2769">
            <v>0</v>
          </cell>
          <cell r="M2769">
            <v>0</v>
          </cell>
          <cell r="N2769">
            <v>0</v>
          </cell>
          <cell r="O2769">
            <v>0</v>
          </cell>
          <cell r="P2769">
            <v>0</v>
          </cell>
          <cell r="Q2769">
            <v>0</v>
          </cell>
        </row>
        <row r="2770">
          <cell r="B2770" t="str">
            <v>천안공장설비관리팀5116160</v>
          </cell>
          <cell r="C2770" t="str">
            <v>천안공장설비관리팀</v>
          </cell>
          <cell r="D2770" t="str">
            <v>5116160</v>
          </cell>
          <cell r="E2770" t="str">
            <v/>
          </cell>
          <cell r="F2770">
            <v>0</v>
          </cell>
          <cell r="G2770">
            <v>0</v>
          </cell>
          <cell r="H2770">
            <v>0</v>
          </cell>
          <cell r="I2770">
            <v>0</v>
          </cell>
          <cell r="J2770">
            <v>0</v>
          </cell>
          <cell r="K2770">
            <v>0</v>
          </cell>
          <cell r="L2770">
            <v>0</v>
          </cell>
          <cell r="M2770">
            <v>0</v>
          </cell>
          <cell r="N2770">
            <v>0</v>
          </cell>
          <cell r="O2770">
            <v>0</v>
          </cell>
          <cell r="P2770">
            <v>0</v>
          </cell>
          <cell r="Q2770">
            <v>0</v>
          </cell>
        </row>
        <row r="2771">
          <cell r="B2771" t="str">
            <v>천안공장설비관리팀5116111</v>
          </cell>
          <cell r="C2771" t="str">
            <v>천안공장설비관리팀</v>
          </cell>
          <cell r="D2771" t="str">
            <v>5116111</v>
          </cell>
          <cell r="E2771" t="str">
            <v>차량비-관리비(제조)</v>
          </cell>
          <cell r="F2771">
            <v>0</v>
          </cell>
          <cell r="G2771">
            <v>0</v>
          </cell>
          <cell r="H2771">
            <v>0</v>
          </cell>
          <cell r="I2771">
            <v>0</v>
          </cell>
          <cell r="J2771">
            <v>0</v>
          </cell>
          <cell r="K2771">
            <v>0</v>
          </cell>
          <cell r="L2771">
            <v>0</v>
          </cell>
          <cell r="M2771">
            <v>0</v>
          </cell>
          <cell r="N2771">
            <v>0</v>
          </cell>
          <cell r="O2771">
            <v>0</v>
          </cell>
          <cell r="P2771">
            <v>0</v>
          </cell>
          <cell r="Q2771">
            <v>0</v>
          </cell>
        </row>
        <row r="2772">
          <cell r="B2772" t="str">
            <v>천안공장설비관리팀5117110</v>
          </cell>
          <cell r="C2772" t="str">
            <v>천안공장설비관리팀</v>
          </cell>
          <cell r="D2772" t="str">
            <v>5117110</v>
          </cell>
          <cell r="E2772" t="str">
            <v>홍보비-홍보비(제조)</v>
          </cell>
          <cell r="F2772">
            <v>0</v>
          </cell>
          <cell r="G2772">
            <v>0</v>
          </cell>
          <cell r="H2772">
            <v>0</v>
          </cell>
          <cell r="I2772">
            <v>0</v>
          </cell>
          <cell r="J2772">
            <v>0</v>
          </cell>
          <cell r="K2772">
            <v>0</v>
          </cell>
          <cell r="L2772">
            <v>0</v>
          </cell>
          <cell r="M2772">
            <v>0</v>
          </cell>
          <cell r="N2772">
            <v>0</v>
          </cell>
          <cell r="O2772">
            <v>0</v>
          </cell>
          <cell r="P2772">
            <v>0</v>
          </cell>
          <cell r="Q2772">
            <v>0</v>
          </cell>
        </row>
        <row r="2773">
          <cell r="B2773" t="str">
            <v>천안공장설비관리팀5118110</v>
          </cell>
          <cell r="C2773" t="str">
            <v>천안공장설비관리팀</v>
          </cell>
          <cell r="D2773" t="str">
            <v>5118110</v>
          </cell>
          <cell r="E2773" t="str">
            <v/>
          </cell>
          <cell r="F2773">
            <v>0</v>
          </cell>
          <cell r="G2773">
            <v>0</v>
          </cell>
          <cell r="H2773">
            <v>0</v>
          </cell>
          <cell r="I2773">
            <v>0</v>
          </cell>
          <cell r="J2773">
            <v>0</v>
          </cell>
          <cell r="K2773">
            <v>0</v>
          </cell>
          <cell r="L2773">
            <v>0</v>
          </cell>
          <cell r="M2773">
            <v>0</v>
          </cell>
          <cell r="N2773">
            <v>0</v>
          </cell>
          <cell r="O2773">
            <v>0</v>
          </cell>
          <cell r="P2773">
            <v>0</v>
          </cell>
          <cell r="Q2773">
            <v>0</v>
          </cell>
        </row>
        <row r="2774">
          <cell r="B2774" t="str">
            <v>천안공장설비관리팀5118120</v>
          </cell>
          <cell r="C2774" t="str">
            <v>천안공장설비관리팀</v>
          </cell>
          <cell r="D2774" t="str">
            <v>5118120</v>
          </cell>
          <cell r="E2774" t="str">
            <v/>
          </cell>
          <cell r="F2774">
            <v>0</v>
          </cell>
          <cell r="G2774">
            <v>0</v>
          </cell>
          <cell r="H2774">
            <v>0</v>
          </cell>
          <cell r="I2774">
            <v>0</v>
          </cell>
          <cell r="J2774">
            <v>0</v>
          </cell>
          <cell r="K2774">
            <v>0</v>
          </cell>
          <cell r="L2774">
            <v>0</v>
          </cell>
          <cell r="M2774">
            <v>0</v>
          </cell>
          <cell r="N2774">
            <v>0</v>
          </cell>
          <cell r="O2774">
            <v>0</v>
          </cell>
          <cell r="P2774">
            <v>0</v>
          </cell>
          <cell r="Q2774">
            <v>0</v>
          </cell>
        </row>
        <row r="2775">
          <cell r="B2775" t="str">
            <v>천안공장설비관리팀5118130</v>
          </cell>
          <cell r="C2775" t="str">
            <v>천안공장설비관리팀</v>
          </cell>
          <cell r="D2775" t="str">
            <v>5118130</v>
          </cell>
          <cell r="E2775" t="str">
            <v>교육훈련비-사외교육훈련비(제조)</v>
          </cell>
          <cell r="F2775">
            <v>0</v>
          </cell>
          <cell r="G2775">
            <v>136365</v>
          </cell>
          <cell r="H2775">
            <v>41819</v>
          </cell>
          <cell r="I2775">
            <v>0</v>
          </cell>
          <cell r="J2775">
            <v>0</v>
          </cell>
          <cell r="K2775">
            <v>0</v>
          </cell>
          <cell r="L2775">
            <v>0</v>
          </cell>
          <cell r="M2775">
            <v>208546</v>
          </cell>
          <cell r="N2775">
            <v>0</v>
          </cell>
          <cell r="O2775">
            <v>0</v>
          </cell>
          <cell r="P2775">
            <v>208000</v>
          </cell>
          <cell r="Q2775">
            <v>0</v>
          </cell>
        </row>
        <row r="2776">
          <cell r="B2776" t="str">
            <v>천안공장설비관리팀5118140</v>
          </cell>
          <cell r="C2776" t="str">
            <v>천안공장설비관리팀</v>
          </cell>
          <cell r="D2776" t="str">
            <v>5118140</v>
          </cell>
          <cell r="E2776" t="str">
            <v/>
          </cell>
          <cell r="F2776">
            <v>0</v>
          </cell>
          <cell r="G2776">
            <v>0</v>
          </cell>
          <cell r="H2776">
            <v>0</v>
          </cell>
          <cell r="I2776">
            <v>0</v>
          </cell>
          <cell r="J2776">
            <v>0</v>
          </cell>
          <cell r="K2776">
            <v>0</v>
          </cell>
          <cell r="L2776">
            <v>0</v>
          </cell>
          <cell r="M2776">
            <v>0</v>
          </cell>
          <cell r="N2776">
            <v>0</v>
          </cell>
          <cell r="O2776">
            <v>0</v>
          </cell>
          <cell r="P2776">
            <v>0</v>
          </cell>
          <cell r="Q2776">
            <v>0</v>
          </cell>
        </row>
        <row r="2777">
          <cell r="B2777" t="str">
            <v>천안공장설비관리팀5118150</v>
          </cell>
          <cell r="C2777" t="str">
            <v>천안공장설비관리팀</v>
          </cell>
          <cell r="D2777" t="str">
            <v>5118150</v>
          </cell>
          <cell r="E2777" t="str">
            <v/>
          </cell>
          <cell r="F2777">
            <v>0</v>
          </cell>
          <cell r="G2777">
            <v>0</v>
          </cell>
          <cell r="H2777">
            <v>0</v>
          </cell>
          <cell r="I2777">
            <v>0</v>
          </cell>
          <cell r="J2777">
            <v>0</v>
          </cell>
          <cell r="K2777">
            <v>0</v>
          </cell>
          <cell r="L2777">
            <v>0</v>
          </cell>
          <cell r="M2777">
            <v>0</v>
          </cell>
          <cell r="N2777">
            <v>0</v>
          </cell>
          <cell r="O2777">
            <v>0</v>
          </cell>
          <cell r="P2777">
            <v>0</v>
          </cell>
          <cell r="Q2777">
            <v>0</v>
          </cell>
        </row>
        <row r="2778">
          <cell r="B2778" t="str">
            <v>천안공장설비관리팀5130110</v>
          </cell>
          <cell r="C2778" t="str">
            <v>천안공장설비관리팀</v>
          </cell>
          <cell r="D2778" t="str">
            <v>5130110</v>
          </cell>
          <cell r="E2778" t="str">
            <v/>
          </cell>
          <cell r="F2778">
            <v>0</v>
          </cell>
          <cell r="G2778">
            <v>0</v>
          </cell>
          <cell r="H2778">
            <v>0</v>
          </cell>
          <cell r="I2778">
            <v>0</v>
          </cell>
          <cell r="J2778">
            <v>0</v>
          </cell>
          <cell r="K2778">
            <v>0</v>
          </cell>
          <cell r="L2778">
            <v>0</v>
          </cell>
          <cell r="M2778">
            <v>0</v>
          </cell>
          <cell r="N2778">
            <v>0</v>
          </cell>
          <cell r="O2778">
            <v>0</v>
          </cell>
          <cell r="P2778">
            <v>0</v>
          </cell>
          <cell r="Q2778">
            <v>0</v>
          </cell>
        </row>
        <row r="2779">
          <cell r="B2779" t="str">
            <v>천안공장설비관리팀5130120</v>
          </cell>
          <cell r="C2779" t="str">
            <v>천안공장설비관리팀</v>
          </cell>
          <cell r="D2779" t="str">
            <v>5130120</v>
          </cell>
          <cell r="E2779" t="str">
            <v>사업진행비-사업진행비(제조)</v>
          </cell>
          <cell r="F2779">
            <v>0</v>
          </cell>
          <cell r="G2779">
            <v>0</v>
          </cell>
          <cell r="H2779">
            <v>0</v>
          </cell>
          <cell r="I2779">
            <v>104546</v>
          </cell>
          <cell r="J2779">
            <v>0</v>
          </cell>
          <cell r="K2779">
            <v>0</v>
          </cell>
          <cell r="L2779">
            <v>109095</v>
          </cell>
          <cell r="M2779">
            <v>0</v>
          </cell>
          <cell r="N2779">
            <v>0</v>
          </cell>
          <cell r="O2779">
            <v>0</v>
          </cell>
          <cell r="P2779">
            <v>0</v>
          </cell>
          <cell r="Q2779">
            <v>0</v>
          </cell>
        </row>
        <row r="2780">
          <cell r="B2780" t="str">
            <v>천안공장설비관리팀5119110</v>
          </cell>
          <cell r="C2780" t="str">
            <v>천안공장설비관리팀</v>
          </cell>
          <cell r="D2780" t="str">
            <v>5119110</v>
          </cell>
          <cell r="E2780" t="str">
            <v>도서문구비-도서비(제조)</v>
          </cell>
          <cell r="F2780">
            <v>0</v>
          </cell>
          <cell r="G2780">
            <v>0</v>
          </cell>
          <cell r="H2780">
            <v>0</v>
          </cell>
          <cell r="I2780">
            <v>0</v>
          </cell>
          <cell r="J2780">
            <v>0</v>
          </cell>
          <cell r="K2780">
            <v>0</v>
          </cell>
          <cell r="L2780">
            <v>0</v>
          </cell>
          <cell r="M2780">
            <v>0</v>
          </cell>
          <cell r="N2780">
            <v>0</v>
          </cell>
          <cell r="O2780">
            <v>0</v>
          </cell>
          <cell r="P2780">
            <v>0</v>
          </cell>
          <cell r="Q2780">
            <v>0</v>
          </cell>
        </row>
        <row r="2781">
          <cell r="B2781" t="str">
            <v>천안공장설비관리팀5119120</v>
          </cell>
          <cell r="C2781" t="str">
            <v>천안공장설비관리팀</v>
          </cell>
          <cell r="D2781" t="str">
            <v>5119120</v>
          </cell>
          <cell r="E2781" t="str">
            <v/>
          </cell>
          <cell r="F2781">
            <v>0</v>
          </cell>
          <cell r="G2781">
            <v>0</v>
          </cell>
          <cell r="H2781">
            <v>0</v>
          </cell>
          <cell r="I2781">
            <v>0</v>
          </cell>
          <cell r="J2781">
            <v>0</v>
          </cell>
          <cell r="K2781">
            <v>0</v>
          </cell>
          <cell r="L2781">
            <v>0</v>
          </cell>
          <cell r="M2781">
            <v>0</v>
          </cell>
          <cell r="N2781">
            <v>0</v>
          </cell>
          <cell r="O2781">
            <v>0</v>
          </cell>
          <cell r="P2781">
            <v>0</v>
          </cell>
          <cell r="Q2781">
            <v>0</v>
          </cell>
        </row>
        <row r="2782">
          <cell r="B2782" t="str">
            <v>천안공장설비관리팀5119130</v>
          </cell>
          <cell r="C2782" t="str">
            <v>천안공장설비관리팀</v>
          </cell>
          <cell r="D2782" t="str">
            <v>5119130</v>
          </cell>
          <cell r="E2782" t="str">
            <v/>
          </cell>
          <cell r="F2782">
            <v>0</v>
          </cell>
          <cell r="G2782">
            <v>0</v>
          </cell>
          <cell r="H2782">
            <v>0</v>
          </cell>
          <cell r="I2782">
            <v>0</v>
          </cell>
          <cell r="J2782">
            <v>0</v>
          </cell>
          <cell r="K2782">
            <v>0</v>
          </cell>
          <cell r="L2782">
            <v>0</v>
          </cell>
          <cell r="M2782">
            <v>0</v>
          </cell>
          <cell r="N2782">
            <v>0</v>
          </cell>
          <cell r="O2782">
            <v>0</v>
          </cell>
          <cell r="P2782">
            <v>0</v>
          </cell>
          <cell r="Q2782">
            <v>0</v>
          </cell>
        </row>
        <row r="2783">
          <cell r="B2783" t="str">
            <v>천안공장설비관리팀5119140</v>
          </cell>
          <cell r="C2783" t="str">
            <v>천안공장설비관리팀</v>
          </cell>
          <cell r="D2783" t="str">
            <v>5119140</v>
          </cell>
          <cell r="E2783" t="str">
            <v/>
          </cell>
          <cell r="F2783">
            <v>0</v>
          </cell>
          <cell r="G2783">
            <v>0</v>
          </cell>
          <cell r="H2783">
            <v>0</v>
          </cell>
          <cell r="I2783">
            <v>0</v>
          </cell>
          <cell r="J2783">
            <v>0</v>
          </cell>
          <cell r="K2783">
            <v>0</v>
          </cell>
          <cell r="L2783">
            <v>0</v>
          </cell>
          <cell r="M2783">
            <v>0</v>
          </cell>
          <cell r="N2783">
            <v>0</v>
          </cell>
          <cell r="O2783">
            <v>0</v>
          </cell>
          <cell r="P2783">
            <v>0</v>
          </cell>
          <cell r="Q2783">
            <v>0</v>
          </cell>
        </row>
        <row r="2784">
          <cell r="B2784" t="str">
            <v>천안공장설비관리팀5119150</v>
          </cell>
          <cell r="C2784" t="str">
            <v>천안공장설비관리팀</v>
          </cell>
          <cell r="D2784" t="str">
            <v>5119150</v>
          </cell>
          <cell r="E2784" t="str">
            <v>도서문구비-사무용품비(제조)</v>
          </cell>
          <cell r="F2784">
            <v>170820</v>
          </cell>
          <cell r="G2784">
            <v>30190</v>
          </cell>
          <cell r="H2784">
            <v>57200</v>
          </cell>
          <cell r="I2784">
            <v>0</v>
          </cell>
          <cell r="J2784">
            <v>28000</v>
          </cell>
          <cell r="K2784">
            <v>0</v>
          </cell>
          <cell r="L2784">
            <v>23940</v>
          </cell>
          <cell r="M2784">
            <v>24720</v>
          </cell>
          <cell r="N2784">
            <v>0</v>
          </cell>
          <cell r="O2784">
            <v>244320</v>
          </cell>
          <cell r="P2784">
            <v>9300</v>
          </cell>
          <cell r="Q2784">
            <v>21320</v>
          </cell>
        </row>
        <row r="2785">
          <cell r="B2785" t="str">
            <v>천안공장설비관리팀5119160</v>
          </cell>
          <cell r="C2785" t="str">
            <v>천안공장설비관리팀</v>
          </cell>
          <cell r="D2785" t="str">
            <v>5119160</v>
          </cell>
          <cell r="E2785" t="str">
            <v/>
          </cell>
          <cell r="F2785">
            <v>0</v>
          </cell>
          <cell r="G2785">
            <v>0</v>
          </cell>
          <cell r="H2785">
            <v>0</v>
          </cell>
          <cell r="I2785">
            <v>0</v>
          </cell>
          <cell r="J2785">
            <v>0</v>
          </cell>
          <cell r="K2785">
            <v>0</v>
          </cell>
          <cell r="L2785">
            <v>0</v>
          </cell>
          <cell r="M2785">
            <v>0</v>
          </cell>
          <cell r="N2785">
            <v>0</v>
          </cell>
          <cell r="O2785">
            <v>0</v>
          </cell>
          <cell r="P2785">
            <v>0</v>
          </cell>
          <cell r="Q2785">
            <v>0</v>
          </cell>
        </row>
        <row r="2786">
          <cell r="B2786" t="str">
            <v>천안공장설비관리팀5119121</v>
          </cell>
          <cell r="C2786" t="str">
            <v>천안공장설비관리팀</v>
          </cell>
          <cell r="D2786" t="str">
            <v>5119121</v>
          </cell>
          <cell r="E2786" t="str">
            <v>도서문구비-정기구독료(제조)</v>
          </cell>
          <cell r="F2786">
            <v>0</v>
          </cell>
          <cell r="G2786">
            <v>0</v>
          </cell>
          <cell r="H2786">
            <v>0</v>
          </cell>
          <cell r="I2786">
            <v>0</v>
          </cell>
          <cell r="J2786">
            <v>0</v>
          </cell>
          <cell r="K2786">
            <v>0</v>
          </cell>
          <cell r="L2786">
            <v>0</v>
          </cell>
          <cell r="M2786">
            <v>0</v>
          </cell>
          <cell r="N2786">
            <v>0</v>
          </cell>
          <cell r="O2786">
            <v>0</v>
          </cell>
          <cell r="P2786">
            <v>0</v>
          </cell>
          <cell r="Q2786">
            <v>0</v>
          </cell>
        </row>
        <row r="2787">
          <cell r="B2787" t="str">
            <v>천안공장설비관리팀5119151</v>
          </cell>
          <cell r="C2787" t="str">
            <v>천안공장설비관리팀</v>
          </cell>
          <cell r="D2787" t="str">
            <v>5119151</v>
          </cell>
          <cell r="E2787" t="str">
            <v>도서문구비-사무용품비_출고(제조)</v>
          </cell>
          <cell r="F2787">
            <v>95490</v>
          </cell>
          <cell r="G2787">
            <v>242743</v>
          </cell>
          <cell r="H2787">
            <v>208353</v>
          </cell>
          <cell r="I2787">
            <v>129495</v>
          </cell>
          <cell r="J2787">
            <v>327010</v>
          </cell>
          <cell r="K2787">
            <v>154399</v>
          </cell>
          <cell r="L2787">
            <v>329192</v>
          </cell>
          <cell r="M2787">
            <v>0</v>
          </cell>
          <cell r="N2787">
            <v>551283</v>
          </cell>
          <cell r="O2787">
            <v>136483</v>
          </cell>
          <cell r="P2787">
            <v>131073</v>
          </cell>
          <cell r="Q2787">
            <v>215263</v>
          </cell>
        </row>
        <row r="2788">
          <cell r="B2788" t="str">
            <v>천안공장설비관리팀5120110</v>
          </cell>
          <cell r="C2788" t="str">
            <v>천안공장설비관리팀</v>
          </cell>
          <cell r="D2788" t="str">
            <v>5120110</v>
          </cell>
          <cell r="E2788" t="str">
            <v>소모품비-소모성기구비(제조)</v>
          </cell>
          <cell r="F2788">
            <v>0</v>
          </cell>
          <cell r="G2788">
            <v>0</v>
          </cell>
          <cell r="H2788">
            <v>0</v>
          </cell>
          <cell r="I2788">
            <v>1270000</v>
          </cell>
          <cell r="J2788">
            <v>0</v>
          </cell>
          <cell r="K2788">
            <v>448800</v>
          </cell>
          <cell r="L2788">
            <v>0</v>
          </cell>
          <cell r="M2788">
            <v>0</v>
          </cell>
          <cell r="N2788">
            <v>0</v>
          </cell>
          <cell r="O2788">
            <v>0</v>
          </cell>
          <cell r="P2788">
            <v>0</v>
          </cell>
          <cell r="Q2788">
            <v>400000</v>
          </cell>
        </row>
        <row r="2789">
          <cell r="B2789" t="str">
            <v>천안공장설비관리팀5120140</v>
          </cell>
          <cell r="C2789" t="str">
            <v>천안공장설비관리팀</v>
          </cell>
          <cell r="D2789" t="str">
            <v>5120140</v>
          </cell>
          <cell r="E2789" t="str">
            <v>소모품비-소모성소모품비(제조)</v>
          </cell>
          <cell r="F2789">
            <v>7923650</v>
          </cell>
          <cell r="G2789">
            <v>4341216</v>
          </cell>
          <cell r="H2789">
            <v>53262510</v>
          </cell>
          <cell r="I2789">
            <v>17746878</v>
          </cell>
          <cell r="J2789">
            <v>-473890</v>
          </cell>
          <cell r="K2789">
            <v>46462470</v>
          </cell>
          <cell r="L2789">
            <v>19013930</v>
          </cell>
          <cell r="M2789">
            <v>5857568</v>
          </cell>
          <cell r="N2789">
            <v>53356895</v>
          </cell>
          <cell r="O2789">
            <v>23351511</v>
          </cell>
          <cell r="P2789">
            <v>2203743</v>
          </cell>
          <cell r="Q2789">
            <v>47951345</v>
          </cell>
        </row>
        <row r="2790">
          <cell r="B2790" t="str">
            <v>천안공장설비관리팀5120130</v>
          </cell>
          <cell r="C2790" t="str">
            <v>천안공장설비관리팀</v>
          </cell>
          <cell r="D2790" t="str">
            <v>5120130</v>
          </cell>
          <cell r="E2790" t="str">
            <v>소모품비-소모성잡품비(제조)</v>
          </cell>
          <cell r="F2790">
            <v>0</v>
          </cell>
          <cell r="G2790">
            <v>0</v>
          </cell>
          <cell r="H2790">
            <v>0</v>
          </cell>
          <cell r="I2790">
            <v>0</v>
          </cell>
          <cell r="J2790">
            <v>0</v>
          </cell>
          <cell r="K2790">
            <v>0</v>
          </cell>
          <cell r="L2790">
            <v>0</v>
          </cell>
          <cell r="M2790">
            <v>0</v>
          </cell>
          <cell r="N2790">
            <v>0</v>
          </cell>
          <cell r="O2790">
            <v>0</v>
          </cell>
          <cell r="P2790">
            <v>0</v>
          </cell>
          <cell r="Q2790">
            <v>0</v>
          </cell>
        </row>
        <row r="2791">
          <cell r="B2791" t="str">
            <v>천안공장설비관리팀5120120</v>
          </cell>
          <cell r="C2791" t="str">
            <v>천안공장설비관리팀</v>
          </cell>
          <cell r="D2791" t="str">
            <v>5120120</v>
          </cell>
          <cell r="E2791" t="str">
            <v>소모품비-소모성소모품비_출고(제조)</v>
          </cell>
          <cell r="F2791">
            <v>0</v>
          </cell>
          <cell r="G2791">
            <v>0</v>
          </cell>
          <cell r="H2791">
            <v>0</v>
          </cell>
          <cell r="I2791">
            <v>0</v>
          </cell>
          <cell r="J2791">
            <v>0</v>
          </cell>
          <cell r="K2791">
            <v>0</v>
          </cell>
          <cell r="L2791">
            <v>0</v>
          </cell>
          <cell r="M2791">
            <v>0</v>
          </cell>
          <cell r="N2791">
            <v>0</v>
          </cell>
          <cell r="O2791">
            <v>0</v>
          </cell>
          <cell r="P2791">
            <v>0</v>
          </cell>
          <cell r="Q2791">
            <v>0</v>
          </cell>
        </row>
        <row r="2792">
          <cell r="B2792" t="str">
            <v>천안공장설비관리팀5121110</v>
          </cell>
          <cell r="C2792" t="str">
            <v>천안공장설비관리팀</v>
          </cell>
          <cell r="D2792" t="str">
            <v>5121110</v>
          </cell>
          <cell r="E2792" t="str">
            <v>지급수수료(제조)</v>
          </cell>
          <cell r="F2792">
            <v>0</v>
          </cell>
          <cell r="G2792">
            <v>0</v>
          </cell>
          <cell r="H2792">
            <v>0</v>
          </cell>
          <cell r="I2792">
            <v>0</v>
          </cell>
          <cell r="J2792">
            <v>0</v>
          </cell>
          <cell r="K2792">
            <v>0</v>
          </cell>
          <cell r="L2792">
            <v>0</v>
          </cell>
          <cell r="M2792">
            <v>16400000</v>
          </cell>
          <cell r="N2792">
            <v>0</v>
          </cell>
          <cell r="O2792">
            <v>0</v>
          </cell>
          <cell r="P2792">
            <v>0</v>
          </cell>
          <cell r="Q2792">
            <v>0</v>
          </cell>
        </row>
        <row r="2793">
          <cell r="B2793" t="str">
            <v>천안공장설비관리팀5121120</v>
          </cell>
          <cell r="C2793" t="str">
            <v>천안공장설비관리팀</v>
          </cell>
          <cell r="D2793" t="str">
            <v>5121120</v>
          </cell>
          <cell r="E2793" t="str">
            <v/>
          </cell>
          <cell r="F2793">
            <v>0</v>
          </cell>
          <cell r="G2793">
            <v>0</v>
          </cell>
          <cell r="H2793">
            <v>0</v>
          </cell>
          <cell r="I2793">
            <v>0</v>
          </cell>
          <cell r="J2793">
            <v>0</v>
          </cell>
          <cell r="K2793">
            <v>0</v>
          </cell>
          <cell r="L2793">
            <v>0</v>
          </cell>
          <cell r="M2793">
            <v>0</v>
          </cell>
          <cell r="N2793">
            <v>0</v>
          </cell>
          <cell r="O2793">
            <v>0</v>
          </cell>
          <cell r="P2793">
            <v>0</v>
          </cell>
          <cell r="Q2793">
            <v>0</v>
          </cell>
        </row>
        <row r="2794">
          <cell r="B2794" t="str">
            <v>천안공장설비관리팀5121140</v>
          </cell>
          <cell r="C2794" t="str">
            <v>천안공장설비관리팀</v>
          </cell>
          <cell r="D2794" t="str">
            <v>5121140</v>
          </cell>
          <cell r="E2794" t="str">
            <v>외주가공수수료(제조)</v>
          </cell>
          <cell r="F2794">
            <v>0</v>
          </cell>
          <cell r="G2794">
            <v>0</v>
          </cell>
          <cell r="H2794">
            <v>0</v>
          </cell>
          <cell r="I2794">
            <v>0</v>
          </cell>
          <cell r="J2794">
            <v>0</v>
          </cell>
          <cell r="K2794">
            <v>0</v>
          </cell>
          <cell r="L2794">
            <v>0</v>
          </cell>
          <cell r="M2794">
            <v>0</v>
          </cell>
          <cell r="N2794">
            <v>0</v>
          </cell>
          <cell r="O2794">
            <v>0</v>
          </cell>
          <cell r="P2794">
            <v>0</v>
          </cell>
          <cell r="Q2794">
            <v>0</v>
          </cell>
        </row>
        <row r="2795">
          <cell r="B2795" t="str">
            <v>천안공장설비관리팀5121150</v>
          </cell>
          <cell r="C2795" t="str">
            <v>천안공장설비관리팀</v>
          </cell>
          <cell r="D2795" t="str">
            <v>5121150</v>
          </cell>
          <cell r="E2795" t="str">
            <v>제수수료(제조)</v>
          </cell>
          <cell r="F2795">
            <v>1485400</v>
          </cell>
          <cell r="G2795">
            <v>2331300</v>
          </cell>
          <cell r="H2795">
            <v>8600000</v>
          </cell>
          <cell r="I2795">
            <v>-612700</v>
          </cell>
          <cell r="J2795">
            <v>0</v>
          </cell>
          <cell r="K2795">
            <v>13257000</v>
          </cell>
          <cell r="L2795">
            <v>1587100</v>
          </cell>
          <cell r="M2795">
            <v>379637</v>
          </cell>
          <cell r="N2795">
            <v>22850000</v>
          </cell>
          <cell r="O2795">
            <v>38000</v>
          </cell>
          <cell r="P2795">
            <v>3872728</v>
          </cell>
          <cell r="Q2795">
            <v>16100000</v>
          </cell>
        </row>
        <row r="2796">
          <cell r="B2796" t="str">
            <v>천안공장설비관리팀5122110</v>
          </cell>
          <cell r="C2796" t="str">
            <v>천안공장설비관리팀</v>
          </cell>
          <cell r="D2796" t="str">
            <v>5122110</v>
          </cell>
          <cell r="E2796" t="str">
            <v>용역비-제품(제조)</v>
          </cell>
          <cell r="F2796">
            <v>0</v>
          </cell>
          <cell r="G2796">
            <v>0</v>
          </cell>
          <cell r="H2796">
            <v>0</v>
          </cell>
          <cell r="I2796">
            <v>0</v>
          </cell>
          <cell r="J2796">
            <v>0</v>
          </cell>
          <cell r="K2796">
            <v>0</v>
          </cell>
          <cell r="L2796">
            <v>0</v>
          </cell>
          <cell r="M2796">
            <v>0</v>
          </cell>
          <cell r="N2796">
            <v>0</v>
          </cell>
          <cell r="O2796">
            <v>0</v>
          </cell>
          <cell r="P2796">
            <v>0</v>
          </cell>
          <cell r="Q2796">
            <v>0</v>
          </cell>
        </row>
        <row r="2797">
          <cell r="B2797" t="str">
            <v>천안공장설비관리팀5122120</v>
          </cell>
          <cell r="C2797" t="str">
            <v>천안공장설비관리팀</v>
          </cell>
          <cell r="D2797" t="str">
            <v>5122120</v>
          </cell>
          <cell r="E2797" t="str">
            <v>용역비-전산(제조)</v>
          </cell>
          <cell r="F2797">
            <v>0</v>
          </cell>
          <cell r="G2797">
            <v>0</v>
          </cell>
          <cell r="H2797">
            <v>0</v>
          </cell>
          <cell r="I2797">
            <v>0</v>
          </cell>
          <cell r="J2797">
            <v>0</v>
          </cell>
          <cell r="K2797">
            <v>0</v>
          </cell>
          <cell r="L2797">
            <v>0</v>
          </cell>
          <cell r="M2797">
            <v>0</v>
          </cell>
          <cell r="N2797">
            <v>0</v>
          </cell>
          <cell r="O2797">
            <v>0</v>
          </cell>
          <cell r="P2797">
            <v>0</v>
          </cell>
          <cell r="Q2797">
            <v>0</v>
          </cell>
        </row>
        <row r="2798">
          <cell r="B2798" t="str">
            <v>천안공장설비관리팀5122130</v>
          </cell>
          <cell r="C2798" t="str">
            <v>천안공장설비관리팀</v>
          </cell>
          <cell r="D2798" t="str">
            <v>5122130</v>
          </cell>
          <cell r="E2798" t="str">
            <v>용역비-시설관리비(제조)</v>
          </cell>
          <cell r="F2798">
            <v>0</v>
          </cell>
          <cell r="G2798">
            <v>0</v>
          </cell>
          <cell r="H2798">
            <v>0</v>
          </cell>
          <cell r="I2798">
            <v>0</v>
          </cell>
          <cell r="J2798">
            <v>0</v>
          </cell>
          <cell r="K2798">
            <v>0</v>
          </cell>
          <cell r="L2798">
            <v>0</v>
          </cell>
          <cell r="M2798">
            <v>0</v>
          </cell>
          <cell r="N2798">
            <v>0</v>
          </cell>
          <cell r="O2798">
            <v>0</v>
          </cell>
          <cell r="P2798">
            <v>0</v>
          </cell>
          <cell r="Q2798">
            <v>0</v>
          </cell>
        </row>
        <row r="2799">
          <cell r="B2799" t="str">
            <v>천안공장설비관리팀5122140</v>
          </cell>
          <cell r="C2799" t="str">
            <v>천안공장설비관리팀</v>
          </cell>
          <cell r="D2799" t="str">
            <v>5122140</v>
          </cell>
          <cell r="E2799" t="str">
            <v>용역비-기타(제조)</v>
          </cell>
          <cell r="F2799">
            <v>3907500</v>
          </cell>
          <cell r="G2799">
            <v>3907500</v>
          </cell>
          <cell r="H2799">
            <v>3926200</v>
          </cell>
          <cell r="I2799">
            <v>3907500</v>
          </cell>
          <cell r="J2799">
            <v>3907500</v>
          </cell>
          <cell r="K2799">
            <v>3907500</v>
          </cell>
          <cell r="L2799">
            <v>3907500</v>
          </cell>
          <cell r="M2799">
            <v>3930682</v>
          </cell>
          <cell r="N2799">
            <v>3907500</v>
          </cell>
          <cell r="O2799">
            <v>3907500</v>
          </cell>
          <cell r="P2799">
            <v>3948410</v>
          </cell>
          <cell r="Q2799">
            <v>3907500</v>
          </cell>
        </row>
        <row r="2800">
          <cell r="B2800" t="str">
            <v>천안공장설비관리팀5123110</v>
          </cell>
          <cell r="C2800" t="str">
            <v>천안공장설비관리팀</v>
          </cell>
          <cell r="D2800" t="str">
            <v>5123110</v>
          </cell>
          <cell r="E2800" t="str">
            <v/>
          </cell>
          <cell r="F2800">
            <v>0</v>
          </cell>
          <cell r="G2800">
            <v>0</v>
          </cell>
          <cell r="H2800">
            <v>0</v>
          </cell>
          <cell r="I2800">
            <v>0</v>
          </cell>
          <cell r="J2800">
            <v>0</v>
          </cell>
          <cell r="K2800">
            <v>0</v>
          </cell>
          <cell r="L2800">
            <v>0</v>
          </cell>
          <cell r="M2800">
            <v>0</v>
          </cell>
          <cell r="N2800">
            <v>0</v>
          </cell>
          <cell r="O2800">
            <v>0</v>
          </cell>
          <cell r="P2800">
            <v>0</v>
          </cell>
          <cell r="Q2800">
            <v>0</v>
          </cell>
        </row>
        <row r="2801">
          <cell r="B2801" t="str">
            <v>천안공장설비관리팀5123120</v>
          </cell>
          <cell r="C2801" t="str">
            <v>천안공장설비관리팀</v>
          </cell>
          <cell r="D2801" t="str">
            <v>5123120</v>
          </cell>
          <cell r="E2801" t="str">
            <v>잡비-환경미화비(제조)</v>
          </cell>
          <cell r="F2801">
            <v>613000</v>
          </cell>
          <cell r="G2801">
            <v>876000</v>
          </cell>
          <cell r="H2801">
            <v>606000</v>
          </cell>
          <cell r="I2801">
            <v>697000</v>
          </cell>
          <cell r="J2801">
            <v>565000</v>
          </cell>
          <cell r="K2801">
            <v>4522000</v>
          </cell>
          <cell r="L2801">
            <v>602000</v>
          </cell>
          <cell r="M2801">
            <v>637000</v>
          </cell>
          <cell r="N2801">
            <v>502000</v>
          </cell>
          <cell r="O2801">
            <v>497000</v>
          </cell>
          <cell r="P2801">
            <v>4550000</v>
          </cell>
          <cell r="Q2801">
            <v>723000</v>
          </cell>
        </row>
        <row r="2802">
          <cell r="B2802" t="str">
            <v>천안공장설비관리팀5123130</v>
          </cell>
          <cell r="C2802" t="str">
            <v>천안공장설비관리팀</v>
          </cell>
          <cell r="D2802" t="str">
            <v>5123130</v>
          </cell>
          <cell r="E2802" t="str">
            <v/>
          </cell>
          <cell r="F2802">
            <v>0</v>
          </cell>
          <cell r="G2802">
            <v>0</v>
          </cell>
          <cell r="H2802">
            <v>0</v>
          </cell>
          <cell r="I2802">
            <v>0</v>
          </cell>
          <cell r="J2802">
            <v>0</v>
          </cell>
          <cell r="K2802">
            <v>0</v>
          </cell>
          <cell r="L2802">
            <v>0</v>
          </cell>
          <cell r="M2802">
            <v>0</v>
          </cell>
          <cell r="N2802">
            <v>0</v>
          </cell>
          <cell r="O2802">
            <v>0</v>
          </cell>
          <cell r="P2802">
            <v>0</v>
          </cell>
          <cell r="Q2802">
            <v>0</v>
          </cell>
        </row>
        <row r="2803">
          <cell r="B2803" t="str">
            <v>달성공장바이오제제1팀5102110</v>
          </cell>
          <cell r="C2803" t="str">
            <v>달성공장바이오제제1팀</v>
          </cell>
          <cell r="D2803" t="str">
            <v>5102110</v>
          </cell>
          <cell r="E2803" t="str">
            <v/>
          </cell>
          <cell r="F2803">
            <v>0</v>
          </cell>
          <cell r="G2803">
            <v>0</v>
          </cell>
          <cell r="H2803">
            <v>0</v>
          </cell>
          <cell r="I2803">
            <v>0</v>
          </cell>
          <cell r="J2803">
            <v>0</v>
          </cell>
          <cell r="K2803">
            <v>0</v>
          </cell>
          <cell r="L2803">
            <v>0</v>
          </cell>
          <cell r="M2803">
            <v>0</v>
          </cell>
          <cell r="N2803">
            <v>0</v>
          </cell>
          <cell r="O2803">
            <v>0</v>
          </cell>
          <cell r="P2803">
            <v>0</v>
          </cell>
          <cell r="Q2803">
            <v>0</v>
          </cell>
        </row>
        <row r="2804">
          <cell r="B2804" t="str">
            <v>달성공장바이오제제1팀5102120</v>
          </cell>
          <cell r="C2804" t="str">
            <v>달성공장바이오제제1팀</v>
          </cell>
          <cell r="D2804" t="str">
            <v>5102120</v>
          </cell>
          <cell r="E2804" t="str">
            <v/>
          </cell>
          <cell r="F2804">
            <v>0</v>
          </cell>
          <cell r="G2804">
            <v>0</v>
          </cell>
          <cell r="H2804">
            <v>0</v>
          </cell>
          <cell r="I2804">
            <v>0</v>
          </cell>
          <cell r="J2804">
            <v>0</v>
          </cell>
          <cell r="K2804">
            <v>0</v>
          </cell>
          <cell r="L2804">
            <v>0</v>
          </cell>
          <cell r="M2804">
            <v>0</v>
          </cell>
          <cell r="N2804">
            <v>0</v>
          </cell>
          <cell r="O2804">
            <v>0</v>
          </cell>
          <cell r="P2804">
            <v>0</v>
          </cell>
          <cell r="Q2804">
            <v>0</v>
          </cell>
        </row>
        <row r="2805">
          <cell r="B2805" t="str">
            <v>달성공장바이오제제1팀5102210</v>
          </cell>
          <cell r="C2805" t="str">
            <v>달성공장바이오제제1팀</v>
          </cell>
          <cell r="D2805" t="str">
            <v>5102210</v>
          </cell>
          <cell r="E2805" t="str">
            <v>급여와임금(제조)</v>
          </cell>
          <cell r="F2805">
            <v>105438870</v>
          </cell>
          <cell r="G2805">
            <v>103079100</v>
          </cell>
          <cell r="H2805">
            <v>104546630</v>
          </cell>
          <cell r="I2805">
            <v>115306250</v>
          </cell>
          <cell r="J2805">
            <v>120218600</v>
          </cell>
          <cell r="K2805">
            <v>123212410</v>
          </cell>
          <cell r="L2805">
            <v>117022800</v>
          </cell>
          <cell r="M2805">
            <v>115134300</v>
          </cell>
          <cell r="N2805">
            <v>118776770</v>
          </cell>
          <cell r="O2805">
            <v>116011700</v>
          </cell>
          <cell r="P2805">
            <v>128251070</v>
          </cell>
          <cell r="Q2805">
            <v>128663590</v>
          </cell>
        </row>
        <row r="2806">
          <cell r="B2806" t="str">
            <v>달성공장바이오제제1팀5102220</v>
          </cell>
          <cell r="C2806" t="str">
            <v>달성공장바이오제제1팀</v>
          </cell>
          <cell r="D2806" t="str">
            <v>5102220</v>
          </cell>
          <cell r="E2806" t="str">
            <v>상여금(제조)</v>
          </cell>
          <cell r="F2806">
            <v>9783173</v>
          </cell>
          <cell r="G2806">
            <v>9663568</v>
          </cell>
          <cell r="H2806">
            <v>10578512</v>
          </cell>
          <cell r="I2806">
            <v>11541463</v>
          </cell>
          <cell r="J2806">
            <v>11090083</v>
          </cell>
          <cell r="K2806">
            <v>11353846</v>
          </cell>
          <cell r="L2806">
            <v>11248828</v>
          </cell>
          <cell r="M2806">
            <v>10946457</v>
          </cell>
          <cell r="N2806">
            <v>11022222</v>
          </cell>
          <cell r="O2806">
            <v>10946457</v>
          </cell>
          <cell r="P2806">
            <v>12325000</v>
          </cell>
          <cell r="Q2806">
            <v>14130395</v>
          </cell>
        </row>
        <row r="2807">
          <cell r="B2807" t="str">
            <v>달성공장바이오제제1팀5102230</v>
          </cell>
          <cell r="C2807" t="str">
            <v>달성공장바이오제제1팀</v>
          </cell>
          <cell r="D2807" t="str">
            <v>5102230</v>
          </cell>
          <cell r="E2807" t="str">
            <v>학비보조금(제조)</v>
          </cell>
          <cell r="F2807">
            <v>0</v>
          </cell>
          <cell r="G2807">
            <v>0</v>
          </cell>
          <cell r="H2807">
            <v>2216550</v>
          </cell>
          <cell r="I2807">
            <v>0</v>
          </cell>
          <cell r="J2807">
            <v>0</v>
          </cell>
          <cell r="K2807">
            <v>0</v>
          </cell>
          <cell r="L2807">
            <v>0</v>
          </cell>
          <cell r="M2807">
            <v>0</v>
          </cell>
          <cell r="N2807">
            <v>0</v>
          </cell>
          <cell r="O2807">
            <v>0</v>
          </cell>
          <cell r="P2807">
            <v>0</v>
          </cell>
          <cell r="Q2807">
            <v>0</v>
          </cell>
        </row>
        <row r="2808">
          <cell r="B2808" t="str">
            <v>달성공장바이오제제1팀5102240</v>
          </cell>
          <cell r="C2808" t="str">
            <v>달성공장바이오제제1팀</v>
          </cell>
          <cell r="D2808" t="str">
            <v>5102240</v>
          </cell>
          <cell r="E2808" t="str">
            <v>시간외근무수당(제조)</v>
          </cell>
          <cell r="F2808">
            <v>18719820</v>
          </cell>
          <cell r="G2808">
            <v>15498870</v>
          </cell>
          <cell r="H2808">
            <v>11100760</v>
          </cell>
          <cell r="I2808">
            <v>31009610</v>
          </cell>
          <cell r="J2808">
            <v>23049060</v>
          </cell>
          <cell r="K2808">
            <v>29169130</v>
          </cell>
          <cell r="L2808">
            <v>28817130</v>
          </cell>
          <cell r="M2808">
            <v>23734430</v>
          </cell>
          <cell r="N2808">
            <v>13278060</v>
          </cell>
          <cell r="O2808">
            <v>24589880</v>
          </cell>
          <cell r="P2808">
            <v>994320</v>
          </cell>
          <cell r="Q2808">
            <v>27880000</v>
          </cell>
        </row>
        <row r="2809">
          <cell r="B2809" t="str">
            <v>달성공장바이오제제1팀5102250</v>
          </cell>
          <cell r="C2809" t="str">
            <v>달성공장바이오제제1팀</v>
          </cell>
          <cell r="D2809" t="str">
            <v>5102250</v>
          </cell>
          <cell r="E2809" t="str">
            <v>휴가보상금(제조)</v>
          </cell>
          <cell r="F2809">
            <v>6734674</v>
          </cell>
          <cell r="G2809">
            <v>3684284</v>
          </cell>
          <cell r="H2809">
            <v>3714732</v>
          </cell>
          <cell r="I2809">
            <v>8774790</v>
          </cell>
          <cell r="J2809">
            <v>4011911</v>
          </cell>
          <cell r="K2809">
            <v>4149070</v>
          </cell>
          <cell r="L2809">
            <v>4380476</v>
          </cell>
          <cell r="M2809">
            <v>3963941</v>
          </cell>
          <cell r="N2809">
            <v>3995401</v>
          </cell>
          <cell r="O2809">
            <v>3963941</v>
          </cell>
          <cell r="P2809">
            <v>4215716</v>
          </cell>
          <cell r="Q2809">
            <v>5563659</v>
          </cell>
        </row>
        <row r="2810">
          <cell r="B2810" t="str">
            <v>달성공장바이오제제1팀5102260</v>
          </cell>
          <cell r="C2810" t="str">
            <v>달성공장바이오제제1팀</v>
          </cell>
          <cell r="D2810" t="str">
            <v>5102260</v>
          </cell>
          <cell r="E2810" t="str">
            <v>시상비(제조)</v>
          </cell>
          <cell r="F2810">
            <v>976937</v>
          </cell>
          <cell r="G2810">
            <v>954761</v>
          </cell>
          <cell r="H2810">
            <v>962652</v>
          </cell>
          <cell r="I2810">
            <v>1344639</v>
          </cell>
          <cell r="J2810">
            <v>1039664</v>
          </cell>
          <cell r="K2810">
            <v>1075208</v>
          </cell>
          <cell r="L2810">
            <v>1055608</v>
          </cell>
          <cell r="M2810">
            <v>1027233</v>
          </cell>
          <cell r="N2810">
            <v>1035386</v>
          </cell>
          <cell r="O2810">
            <v>1027233</v>
          </cell>
          <cell r="P2810">
            <v>1164809</v>
          </cell>
          <cell r="Q2810">
            <v>1130550</v>
          </cell>
        </row>
        <row r="2811">
          <cell r="B2811" t="str">
            <v>달성공장바이오제제1팀5102280</v>
          </cell>
          <cell r="C2811" t="str">
            <v>달성공장바이오제제1팀</v>
          </cell>
          <cell r="D2811" t="str">
            <v>5102280</v>
          </cell>
          <cell r="E2811" t="str">
            <v>제수당(제조)</v>
          </cell>
          <cell r="F2811">
            <v>3033120</v>
          </cell>
          <cell r="G2811">
            <v>2286280</v>
          </cell>
          <cell r="H2811">
            <v>7134800</v>
          </cell>
          <cell r="I2811">
            <v>11693400</v>
          </cell>
          <cell r="J2811">
            <v>10505130</v>
          </cell>
          <cell r="K2811">
            <v>2906970</v>
          </cell>
          <cell r="L2811">
            <v>938370</v>
          </cell>
          <cell r="M2811">
            <v>946870</v>
          </cell>
          <cell r="N2811">
            <v>751700</v>
          </cell>
          <cell r="O2811">
            <v>919450</v>
          </cell>
          <cell r="P2811">
            <v>1016390</v>
          </cell>
          <cell r="Q2811">
            <v>38378360</v>
          </cell>
        </row>
        <row r="2812">
          <cell r="B2812" t="str">
            <v>달성공장바이오제제1팀5102290</v>
          </cell>
          <cell r="C2812" t="str">
            <v>달성공장바이오제제1팀</v>
          </cell>
          <cell r="D2812" t="str">
            <v>5102290</v>
          </cell>
          <cell r="E2812" t="str">
            <v/>
          </cell>
          <cell r="F2812">
            <v>0</v>
          </cell>
          <cell r="G2812">
            <v>0</v>
          </cell>
          <cell r="H2812">
            <v>0</v>
          </cell>
          <cell r="I2812">
            <v>0</v>
          </cell>
          <cell r="J2812">
            <v>0</v>
          </cell>
          <cell r="K2812">
            <v>0</v>
          </cell>
          <cell r="L2812">
            <v>0</v>
          </cell>
          <cell r="M2812">
            <v>0</v>
          </cell>
          <cell r="N2812">
            <v>0</v>
          </cell>
          <cell r="O2812">
            <v>0</v>
          </cell>
          <cell r="P2812">
            <v>0</v>
          </cell>
          <cell r="Q2812">
            <v>0</v>
          </cell>
        </row>
        <row r="2813">
          <cell r="B2813" t="str">
            <v>달성공장바이오제제1팀5102410</v>
          </cell>
          <cell r="C2813" t="str">
            <v>달성공장바이오제제1팀</v>
          </cell>
          <cell r="D2813" t="str">
            <v>5102410</v>
          </cell>
          <cell r="E2813" t="str">
            <v>퇴직급여충당금전입액(제조)</v>
          </cell>
          <cell r="F2813">
            <v>9700401</v>
          </cell>
          <cell r="G2813">
            <v>9480216</v>
          </cell>
          <cell r="H2813">
            <v>9558564</v>
          </cell>
          <cell r="I2813">
            <v>10531518</v>
          </cell>
          <cell r="J2813">
            <v>10323250</v>
          </cell>
          <cell r="K2813">
            <v>10676181</v>
          </cell>
          <cell r="L2813">
            <v>10481563</v>
          </cell>
          <cell r="M2813">
            <v>10199816</v>
          </cell>
          <cell r="N2813">
            <v>10280767</v>
          </cell>
          <cell r="O2813">
            <v>10199816</v>
          </cell>
          <cell r="P2813">
            <v>11565863</v>
          </cell>
          <cell r="Q2813">
            <v>11225691</v>
          </cell>
        </row>
        <row r="2814">
          <cell r="B2814" t="str">
            <v>달성공장바이오제제1팀5102420</v>
          </cell>
          <cell r="C2814" t="str">
            <v>달성공장바이오제제1팀</v>
          </cell>
          <cell r="D2814" t="str">
            <v>5102420</v>
          </cell>
          <cell r="E2814" t="str">
            <v>퇴직위로금(제조)</v>
          </cell>
          <cell r="F2814">
            <v>0</v>
          </cell>
          <cell r="G2814">
            <v>0</v>
          </cell>
          <cell r="H2814">
            <v>0</v>
          </cell>
          <cell r="I2814">
            <v>0</v>
          </cell>
          <cell r="J2814">
            <v>0</v>
          </cell>
          <cell r="K2814">
            <v>0</v>
          </cell>
          <cell r="L2814">
            <v>0</v>
          </cell>
          <cell r="M2814">
            <v>0</v>
          </cell>
          <cell r="N2814">
            <v>0</v>
          </cell>
          <cell r="O2814">
            <v>0</v>
          </cell>
          <cell r="P2814">
            <v>0</v>
          </cell>
          <cell r="Q2814">
            <v>0</v>
          </cell>
        </row>
        <row r="2815">
          <cell r="B2815" t="str">
            <v>달성공장바이오제제1팀5103260</v>
          </cell>
          <cell r="C2815" t="str">
            <v>달성공장바이오제제1팀</v>
          </cell>
          <cell r="D2815" t="str">
            <v>5103260</v>
          </cell>
          <cell r="E2815" t="str">
            <v>복리후생비-통근비(제조)</v>
          </cell>
          <cell r="F2815">
            <v>0</v>
          </cell>
          <cell r="G2815">
            <v>0</v>
          </cell>
          <cell r="H2815">
            <v>0</v>
          </cell>
          <cell r="I2815">
            <v>0</v>
          </cell>
          <cell r="J2815">
            <v>0</v>
          </cell>
          <cell r="K2815">
            <v>0</v>
          </cell>
          <cell r="L2815">
            <v>0</v>
          </cell>
          <cell r="M2815">
            <v>0</v>
          </cell>
          <cell r="N2815">
            <v>0</v>
          </cell>
          <cell r="O2815">
            <v>0</v>
          </cell>
          <cell r="P2815">
            <v>0</v>
          </cell>
          <cell r="Q2815">
            <v>0</v>
          </cell>
        </row>
        <row r="2816">
          <cell r="B2816" t="str">
            <v>달성공장바이오제제1팀5103250</v>
          </cell>
          <cell r="C2816" t="str">
            <v>달성공장바이오제제1팀</v>
          </cell>
          <cell r="D2816" t="str">
            <v>5103250</v>
          </cell>
          <cell r="E2816" t="str">
            <v>복리후생비-직원이전비(제조)</v>
          </cell>
          <cell r="F2816">
            <v>0</v>
          </cell>
          <cell r="G2816">
            <v>0</v>
          </cell>
          <cell r="H2816">
            <v>0</v>
          </cell>
          <cell r="I2816">
            <v>0</v>
          </cell>
          <cell r="J2816">
            <v>0</v>
          </cell>
          <cell r="K2816">
            <v>0</v>
          </cell>
          <cell r="L2816">
            <v>0</v>
          </cell>
          <cell r="M2816">
            <v>0</v>
          </cell>
          <cell r="N2816">
            <v>0</v>
          </cell>
          <cell r="O2816">
            <v>0</v>
          </cell>
          <cell r="P2816">
            <v>0</v>
          </cell>
          <cell r="Q2816">
            <v>0</v>
          </cell>
        </row>
        <row r="2817">
          <cell r="B2817" t="str">
            <v>달성공장바이오제제1팀5103240</v>
          </cell>
          <cell r="C2817" t="str">
            <v>달성공장바이오제제1팀</v>
          </cell>
          <cell r="D2817" t="str">
            <v>5103240</v>
          </cell>
          <cell r="E2817" t="str">
            <v/>
          </cell>
          <cell r="F2817">
            <v>0</v>
          </cell>
          <cell r="G2817">
            <v>0</v>
          </cell>
          <cell r="H2817">
            <v>0</v>
          </cell>
          <cell r="I2817">
            <v>0</v>
          </cell>
          <cell r="J2817">
            <v>0</v>
          </cell>
          <cell r="K2817">
            <v>0</v>
          </cell>
          <cell r="L2817">
            <v>0</v>
          </cell>
          <cell r="M2817">
            <v>0</v>
          </cell>
          <cell r="N2817">
            <v>0</v>
          </cell>
          <cell r="O2817">
            <v>0</v>
          </cell>
          <cell r="P2817">
            <v>0</v>
          </cell>
          <cell r="Q2817">
            <v>0</v>
          </cell>
        </row>
        <row r="2818">
          <cell r="B2818" t="str">
            <v>달성공장바이오제제1팀5103230</v>
          </cell>
          <cell r="C2818" t="str">
            <v>달성공장바이오제제1팀</v>
          </cell>
          <cell r="D2818" t="str">
            <v>5103230</v>
          </cell>
          <cell r="E2818" t="str">
            <v/>
          </cell>
          <cell r="F2818">
            <v>0</v>
          </cell>
          <cell r="G2818">
            <v>0</v>
          </cell>
          <cell r="H2818">
            <v>0</v>
          </cell>
          <cell r="I2818">
            <v>0</v>
          </cell>
          <cell r="J2818">
            <v>0</v>
          </cell>
          <cell r="K2818">
            <v>0</v>
          </cell>
          <cell r="L2818">
            <v>0</v>
          </cell>
          <cell r="M2818">
            <v>0</v>
          </cell>
          <cell r="N2818">
            <v>0</v>
          </cell>
          <cell r="O2818">
            <v>0</v>
          </cell>
          <cell r="P2818">
            <v>0</v>
          </cell>
          <cell r="Q2818">
            <v>0</v>
          </cell>
        </row>
        <row r="2819">
          <cell r="B2819" t="str">
            <v>달성공장바이오제제1팀5103220</v>
          </cell>
          <cell r="C2819" t="str">
            <v>달성공장바이오제제1팀</v>
          </cell>
          <cell r="D2819" t="str">
            <v>5103220</v>
          </cell>
          <cell r="E2819" t="str">
            <v>복리후생비-후생비(제조)</v>
          </cell>
          <cell r="F2819">
            <v>0</v>
          </cell>
          <cell r="G2819">
            <v>0</v>
          </cell>
          <cell r="H2819">
            <v>0</v>
          </cell>
          <cell r="I2819">
            <v>0</v>
          </cell>
          <cell r="J2819">
            <v>0</v>
          </cell>
          <cell r="K2819">
            <v>0</v>
          </cell>
          <cell r="L2819">
            <v>0</v>
          </cell>
          <cell r="M2819">
            <v>0</v>
          </cell>
          <cell r="N2819">
            <v>0</v>
          </cell>
          <cell r="O2819">
            <v>0</v>
          </cell>
          <cell r="P2819">
            <v>0</v>
          </cell>
          <cell r="Q2819">
            <v>0</v>
          </cell>
        </row>
        <row r="2820">
          <cell r="B2820" t="str">
            <v>달성공장바이오제제1팀5103210</v>
          </cell>
          <cell r="C2820" t="str">
            <v>달성공장바이오제제1팀</v>
          </cell>
          <cell r="D2820" t="str">
            <v>5103210</v>
          </cell>
          <cell r="E2820" t="str">
            <v>복리후생비-사내경조비(제조)</v>
          </cell>
          <cell r="F2820">
            <v>0</v>
          </cell>
          <cell r="G2820">
            <v>0</v>
          </cell>
          <cell r="H2820">
            <v>0</v>
          </cell>
          <cell r="I2820">
            <v>0</v>
          </cell>
          <cell r="J2820">
            <v>0</v>
          </cell>
          <cell r="K2820">
            <v>0</v>
          </cell>
          <cell r="L2820">
            <v>0</v>
          </cell>
          <cell r="M2820">
            <v>0</v>
          </cell>
          <cell r="N2820">
            <v>0</v>
          </cell>
          <cell r="O2820">
            <v>0</v>
          </cell>
          <cell r="P2820">
            <v>0</v>
          </cell>
          <cell r="Q2820">
            <v>0</v>
          </cell>
        </row>
        <row r="2821">
          <cell r="B2821" t="str">
            <v>달성공장바이오제제1팀5103190</v>
          </cell>
          <cell r="C2821" t="str">
            <v>달성공장바이오제제1팀</v>
          </cell>
          <cell r="D2821" t="str">
            <v>5103190</v>
          </cell>
          <cell r="E2821" t="str">
            <v>복리후생비-지원보조비(제조)</v>
          </cell>
          <cell r="F2821">
            <v>154520</v>
          </cell>
          <cell r="G2821">
            <v>154520</v>
          </cell>
          <cell r="H2821">
            <v>156720</v>
          </cell>
          <cell r="I2821">
            <v>170300</v>
          </cell>
          <cell r="J2821">
            <v>180180</v>
          </cell>
          <cell r="K2821">
            <v>184660</v>
          </cell>
          <cell r="L2821">
            <v>171820</v>
          </cell>
          <cell r="M2821">
            <v>172560</v>
          </cell>
          <cell r="N2821">
            <v>178020</v>
          </cell>
          <cell r="O2821">
            <v>173870</v>
          </cell>
          <cell r="P2821">
            <v>187670</v>
          </cell>
          <cell r="Q2821">
            <v>192840</v>
          </cell>
        </row>
        <row r="2822">
          <cell r="B2822" t="str">
            <v>달성공장바이오제제1팀5103180</v>
          </cell>
          <cell r="C2822" t="str">
            <v>달성공장바이오제제1팀</v>
          </cell>
          <cell r="D2822" t="str">
            <v>5103180</v>
          </cell>
          <cell r="E2822" t="str">
            <v>복리후생비-피복제비(제조)</v>
          </cell>
          <cell r="F2822">
            <v>0</v>
          </cell>
          <cell r="G2822">
            <v>0</v>
          </cell>
          <cell r="H2822">
            <v>0</v>
          </cell>
          <cell r="I2822">
            <v>0</v>
          </cell>
          <cell r="J2822">
            <v>0</v>
          </cell>
          <cell r="K2822">
            <v>0</v>
          </cell>
          <cell r="L2822">
            <v>0</v>
          </cell>
          <cell r="M2822">
            <v>0</v>
          </cell>
          <cell r="N2822">
            <v>0</v>
          </cell>
          <cell r="O2822">
            <v>0</v>
          </cell>
          <cell r="P2822">
            <v>0</v>
          </cell>
          <cell r="Q2822">
            <v>0</v>
          </cell>
        </row>
        <row r="2823">
          <cell r="B2823" t="str">
            <v>달성공장바이오제제1팀5103170</v>
          </cell>
          <cell r="C2823" t="str">
            <v>달성공장바이오제제1팀</v>
          </cell>
          <cell r="D2823" t="str">
            <v>5103170</v>
          </cell>
          <cell r="E2823" t="str">
            <v>복리후생비-의료위생비(제조)</v>
          </cell>
          <cell r="F2823">
            <v>0</v>
          </cell>
          <cell r="G2823">
            <v>0</v>
          </cell>
          <cell r="H2823">
            <v>0</v>
          </cell>
          <cell r="I2823">
            <v>0</v>
          </cell>
          <cell r="J2823">
            <v>0</v>
          </cell>
          <cell r="K2823">
            <v>0</v>
          </cell>
          <cell r="L2823">
            <v>0</v>
          </cell>
          <cell r="M2823">
            <v>0</v>
          </cell>
          <cell r="N2823">
            <v>0</v>
          </cell>
          <cell r="O2823">
            <v>0</v>
          </cell>
          <cell r="P2823">
            <v>0</v>
          </cell>
          <cell r="Q2823">
            <v>0</v>
          </cell>
        </row>
        <row r="2824">
          <cell r="B2824" t="str">
            <v>달성공장바이오제제1팀5103160</v>
          </cell>
          <cell r="C2824" t="str">
            <v>달성공장바이오제제1팀</v>
          </cell>
          <cell r="D2824" t="str">
            <v>5103160</v>
          </cell>
          <cell r="E2824" t="str">
            <v>복리후생비-단체시상비(제조)</v>
          </cell>
          <cell r="F2824">
            <v>0</v>
          </cell>
          <cell r="G2824">
            <v>0</v>
          </cell>
          <cell r="H2824">
            <v>0</v>
          </cell>
          <cell r="I2824">
            <v>0</v>
          </cell>
          <cell r="J2824">
            <v>0</v>
          </cell>
          <cell r="K2824">
            <v>0</v>
          </cell>
          <cell r="L2824">
            <v>0</v>
          </cell>
          <cell r="M2824">
            <v>0</v>
          </cell>
          <cell r="N2824">
            <v>0</v>
          </cell>
          <cell r="O2824">
            <v>0</v>
          </cell>
          <cell r="P2824">
            <v>0</v>
          </cell>
          <cell r="Q2824">
            <v>0</v>
          </cell>
        </row>
        <row r="2825">
          <cell r="B2825" t="str">
            <v>달성공장바이오제제1팀5103150</v>
          </cell>
          <cell r="C2825" t="str">
            <v>달성공장바이오제제1팀</v>
          </cell>
          <cell r="D2825" t="str">
            <v>5103150</v>
          </cell>
          <cell r="E2825" t="str">
            <v/>
          </cell>
          <cell r="F2825">
            <v>0</v>
          </cell>
          <cell r="G2825">
            <v>0</v>
          </cell>
          <cell r="H2825">
            <v>0</v>
          </cell>
          <cell r="I2825">
            <v>0</v>
          </cell>
          <cell r="J2825">
            <v>0</v>
          </cell>
          <cell r="K2825">
            <v>0</v>
          </cell>
          <cell r="L2825">
            <v>0</v>
          </cell>
          <cell r="M2825">
            <v>0</v>
          </cell>
          <cell r="N2825">
            <v>0</v>
          </cell>
          <cell r="O2825">
            <v>0</v>
          </cell>
          <cell r="P2825">
            <v>0</v>
          </cell>
          <cell r="Q2825">
            <v>0</v>
          </cell>
        </row>
        <row r="2826">
          <cell r="B2826" t="str">
            <v>달성공장바이오제제1팀5103140</v>
          </cell>
          <cell r="C2826" t="str">
            <v>달성공장바이오제제1팀</v>
          </cell>
          <cell r="D2826" t="str">
            <v>5103140</v>
          </cell>
          <cell r="E2826" t="str">
            <v>복리후생비-친선활동비(제조)</v>
          </cell>
          <cell r="F2826">
            <v>0</v>
          </cell>
          <cell r="G2826">
            <v>0</v>
          </cell>
          <cell r="H2826">
            <v>0</v>
          </cell>
          <cell r="I2826">
            <v>0</v>
          </cell>
          <cell r="J2826">
            <v>0</v>
          </cell>
          <cell r="K2826">
            <v>0</v>
          </cell>
          <cell r="L2826">
            <v>0</v>
          </cell>
          <cell r="M2826">
            <v>0</v>
          </cell>
          <cell r="N2826">
            <v>0</v>
          </cell>
          <cell r="O2826">
            <v>0</v>
          </cell>
          <cell r="P2826">
            <v>0</v>
          </cell>
          <cell r="Q2826">
            <v>0</v>
          </cell>
        </row>
        <row r="2827">
          <cell r="B2827" t="str">
            <v>달성공장바이오제제1팀5103130</v>
          </cell>
          <cell r="C2827" t="str">
            <v>달성공장바이오제제1팀</v>
          </cell>
          <cell r="D2827" t="str">
            <v>5103130</v>
          </cell>
          <cell r="E2827" t="str">
            <v/>
          </cell>
          <cell r="F2827">
            <v>0</v>
          </cell>
          <cell r="G2827">
            <v>0</v>
          </cell>
          <cell r="H2827">
            <v>0</v>
          </cell>
          <cell r="I2827">
            <v>0</v>
          </cell>
          <cell r="J2827">
            <v>0</v>
          </cell>
          <cell r="K2827">
            <v>0</v>
          </cell>
          <cell r="L2827">
            <v>0</v>
          </cell>
          <cell r="M2827">
            <v>0</v>
          </cell>
          <cell r="N2827">
            <v>0</v>
          </cell>
          <cell r="O2827">
            <v>0</v>
          </cell>
          <cell r="P2827">
            <v>0</v>
          </cell>
          <cell r="Q2827">
            <v>0</v>
          </cell>
        </row>
        <row r="2828">
          <cell r="B2828" t="str">
            <v>달성공장바이오제제1팀5103120</v>
          </cell>
          <cell r="C2828" t="str">
            <v>달성공장바이오제제1팀</v>
          </cell>
          <cell r="D2828" t="str">
            <v>5103120</v>
          </cell>
          <cell r="E2828" t="str">
            <v/>
          </cell>
          <cell r="F2828">
            <v>0</v>
          </cell>
          <cell r="G2828">
            <v>0</v>
          </cell>
          <cell r="H2828">
            <v>0</v>
          </cell>
          <cell r="I2828">
            <v>0</v>
          </cell>
          <cell r="J2828">
            <v>0</v>
          </cell>
          <cell r="K2828">
            <v>0</v>
          </cell>
          <cell r="L2828">
            <v>0</v>
          </cell>
          <cell r="M2828">
            <v>0</v>
          </cell>
          <cell r="N2828">
            <v>0</v>
          </cell>
          <cell r="O2828">
            <v>0</v>
          </cell>
          <cell r="P2828">
            <v>0</v>
          </cell>
          <cell r="Q2828">
            <v>0</v>
          </cell>
        </row>
        <row r="2829">
          <cell r="B2829" t="str">
            <v>달성공장바이오제제1팀5103110</v>
          </cell>
          <cell r="C2829" t="str">
            <v>달성공장바이오제제1팀</v>
          </cell>
          <cell r="D2829" t="str">
            <v>5103110</v>
          </cell>
          <cell r="E2829" t="str">
            <v/>
          </cell>
          <cell r="F2829">
            <v>0</v>
          </cell>
          <cell r="G2829">
            <v>0</v>
          </cell>
          <cell r="H2829">
            <v>0</v>
          </cell>
          <cell r="I2829">
            <v>0</v>
          </cell>
          <cell r="J2829">
            <v>0</v>
          </cell>
          <cell r="K2829">
            <v>0</v>
          </cell>
          <cell r="L2829">
            <v>0</v>
          </cell>
          <cell r="M2829">
            <v>0</v>
          </cell>
          <cell r="N2829">
            <v>0</v>
          </cell>
          <cell r="O2829">
            <v>0</v>
          </cell>
          <cell r="P2829">
            <v>0</v>
          </cell>
          <cell r="Q2829">
            <v>0</v>
          </cell>
        </row>
        <row r="2830">
          <cell r="B2830" t="str">
            <v>달성공장바이오제제1팀5103270</v>
          </cell>
          <cell r="C2830" t="str">
            <v>달성공장바이오제제1팀</v>
          </cell>
          <cell r="D2830" t="str">
            <v>5103270</v>
          </cell>
          <cell r="E2830" t="str">
            <v>복리후생비-법정후생비(제조)</v>
          </cell>
          <cell r="F2830">
            <v>12556230</v>
          </cell>
          <cell r="G2830">
            <v>11975410</v>
          </cell>
          <cell r="H2830">
            <v>11975410</v>
          </cell>
          <cell r="I2830">
            <v>19711730</v>
          </cell>
          <cell r="J2830">
            <v>16448360</v>
          </cell>
          <cell r="K2830">
            <v>9535590</v>
          </cell>
          <cell r="L2830">
            <v>14985990</v>
          </cell>
          <cell r="M2830">
            <v>15096470</v>
          </cell>
          <cell r="N2830">
            <v>15423110</v>
          </cell>
          <cell r="O2830">
            <v>14971430</v>
          </cell>
          <cell r="P2830">
            <v>14959330</v>
          </cell>
          <cell r="Q2830">
            <v>13854260</v>
          </cell>
        </row>
        <row r="2831">
          <cell r="B2831" t="str">
            <v>달성공장바이오제제1팀5103111</v>
          </cell>
          <cell r="C2831" t="str">
            <v>달성공장바이오제제1팀</v>
          </cell>
          <cell r="D2831" t="str">
            <v>5103111</v>
          </cell>
          <cell r="E2831" t="str">
            <v>복리후생비-식당운영비(제조)</v>
          </cell>
          <cell r="F2831">
            <v>0</v>
          </cell>
          <cell r="G2831">
            <v>0</v>
          </cell>
          <cell r="H2831">
            <v>0</v>
          </cell>
          <cell r="I2831">
            <v>0</v>
          </cell>
          <cell r="J2831">
            <v>0</v>
          </cell>
          <cell r="K2831">
            <v>0</v>
          </cell>
          <cell r="L2831">
            <v>0</v>
          </cell>
          <cell r="M2831">
            <v>62728</v>
          </cell>
          <cell r="N2831">
            <v>45000</v>
          </cell>
          <cell r="O2831">
            <v>21911</v>
          </cell>
          <cell r="P2831">
            <v>0</v>
          </cell>
          <cell r="Q2831">
            <v>0</v>
          </cell>
        </row>
        <row r="2832">
          <cell r="B2832" t="str">
            <v>달성공장바이오제제1팀5103131</v>
          </cell>
          <cell r="C2832" t="str">
            <v>달성공장바이오제제1팀</v>
          </cell>
          <cell r="D2832" t="str">
            <v>5103131</v>
          </cell>
          <cell r="E2832" t="str">
            <v>복리후생비-부서활동비(제조)</v>
          </cell>
          <cell r="F2832">
            <v>947384</v>
          </cell>
          <cell r="G2832">
            <v>219093</v>
          </cell>
          <cell r="H2832">
            <v>1006385</v>
          </cell>
          <cell r="I2832">
            <v>836364</v>
          </cell>
          <cell r="J2832">
            <v>0</v>
          </cell>
          <cell r="K2832">
            <v>1410733</v>
          </cell>
          <cell r="L2832">
            <v>0</v>
          </cell>
          <cell r="M2832">
            <v>15456</v>
          </cell>
          <cell r="N2832">
            <v>976773</v>
          </cell>
          <cell r="O2832">
            <v>0</v>
          </cell>
          <cell r="P2832">
            <v>517915</v>
          </cell>
          <cell r="Q2832">
            <v>1396550</v>
          </cell>
        </row>
        <row r="2833">
          <cell r="B2833" t="str">
            <v>달성공장바이오제제1팀5104110</v>
          </cell>
          <cell r="C2833" t="str">
            <v>달성공장바이오제제1팀</v>
          </cell>
          <cell r="D2833" t="str">
            <v>5104110</v>
          </cell>
          <cell r="E2833" t="str">
            <v>여비교통비-해외출장비(제조)</v>
          </cell>
          <cell r="F2833">
            <v>0</v>
          </cell>
          <cell r="G2833">
            <v>0</v>
          </cell>
          <cell r="H2833">
            <v>0</v>
          </cell>
          <cell r="I2833">
            <v>0</v>
          </cell>
          <cell r="J2833">
            <v>0</v>
          </cell>
          <cell r="K2833">
            <v>0</v>
          </cell>
          <cell r="L2833">
            <v>0</v>
          </cell>
          <cell r="M2833">
            <v>0</v>
          </cell>
          <cell r="N2833">
            <v>0</v>
          </cell>
          <cell r="O2833">
            <v>0</v>
          </cell>
          <cell r="P2833">
            <v>0</v>
          </cell>
          <cell r="Q2833">
            <v>0</v>
          </cell>
        </row>
        <row r="2834">
          <cell r="B2834" t="str">
            <v>달성공장바이오제제1팀5104120</v>
          </cell>
          <cell r="C2834" t="str">
            <v>달성공장바이오제제1팀</v>
          </cell>
          <cell r="D2834" t="str">
            <v>5104120</v>
          </cell>
          <cell r="E2834" t="str">
            <v>여비교통비-시외출장비(제조)</v>
          </cell>
          <cell r="F2834">
            <v>71464</v>
          </cell>
          <cell r="G2834">
            <v>0</v>
          </cell>
          <cell r="H2834">
            <v>0</v>
          </cell>
          <cell r="I2834">
            <v>38505</v>
          </cell>
          <cell r="J2834">
            <v>0</v>
          </cell>
          <cell r="K2834">
            <v>55156</v>
          </cell>
          <cell r="L2834">
            <v>9200</v>
          </cell>
          <cell r="M2834">
            <v>0</v>
          </cell>
          <cell r="N2834">
            <v>86772</v>
          </cell>
          <cell r="O2834">
            <v>0</v>
          </cell>
          <cell r="P2834">
            <v>0</v>
          </cell>
          <cell r="Q2834">
            <v>50320</v>
          </cell>
        </row>
        <row r="2835">
          <cell r="B2835" t="str">
            <v>달성공장바이오제제1팀5104130</v>
          </cell>
          <cell r="C2835" t="str">
            <v>달성공장바이오제제1팀</v>
          </cell>
          <cell r="D2835" t="str">
            <v>5104130</v>
          </cell>
          <cell r="E2835" t="str">
            <v>여비교통비-시내출장비(제조)</v>
          </cell>
          <cell r="F2835">
            <v>0</v>
          </cell>
          <cell r="G2835">
            <v>0</v>
          </cell>
          <cell r="H2835">
            <v>0</v>
          </cell>
          <cell r="I2835">
            <v>0</v>
          </cell>
          <cell r="J2835">
            <v>0</v>
          </cell>
          <cell r="K2835">
            <v>0</v>
          </cell>
          <cell r="L2835">
            <v>130400</v>
          </cell>
          <cell r="M2835">
            <v>0</v>
          </cell>
          <cell r="N2835">
            <v>0</v>
          </cell>
          <cell r="O2835">
            <v>0</v>
          </cell>
          <cell r="P2835">
            <v>0</v>
          </cell>
          <cell r="Q2835">
            <v>0</v>
          </cell>
        </row>
        <row r="2836">
          <cell r="B2836" t="str">
            <v>달성공장바이오제제1팀5104140</v>
          </cell>
          <cell r="C2836" t="str">
            <v>달성공장바이오제제1팀</v>
          </cell>
          <cell r="D2836" t="str">
            <v>5104140</v>
          </cell>
          <cell r="E2836" t="str">
            <v/>
          </cell>
          <cell r="F2836">
            <v>0</v>
          </cell>
          <cell r="G2836">
            <v>0</v>
          </cell>
          <cell r="H2836">
            <v>0</v>
          </cell>
          <cell r="I2836">
            <v>0</v>
          </cell>
          <cell r="J2836">
            <v>0</v>
          </cell>
          <cell r="K2836">
            <v>0</v>
          </cell>
          <cell r="L2836">
            <v>0</v>
          </cell>
          <cell r="M2836">
            <v>0</v>
          </cell>
          <cell r="N2836">
            <v>0</v>
          </cell>
          <cell r="O2836">
            <v>0</v>
          </cell>
          <cell r="P2836">
            <v>0</v>
          </cell>
          <cell r="Q2836">
            <v>0</v>
          </cell>
        </row>
        <row r="2837">
          <cell r="B2837" t="str">
            <v>달성공장바이오제제1팀5104150</v>
          </cell>
          <cell r="C2837" t="str">
            <v>달성공장바이오제제1팀</v>
          </cell>
          <cell r="D2837" t="str">
            <v>5104150</v>
          </cell>
          <cell r="E2837" t="str">
            <v>여비교통비-해외여비(제조)</v>
          </cell>
          <cell r="F2837">
            <v>0</v>
          </cell>
          <cell r="G2837">
            <v>0</v>
          </cell>
          <cell r="H2837">
            <v>0</v>
          </cell>
          <cell r="I2837">
            <v>0</v>
          </cell>
          <cell r="J2837">
            <v>0</v>
          </cell>
          <cell r="K2837">
            <v>0</v>
          </cell>
          <cell r="L2837">
            <v>0</v>
          </cell>
          <cell r="M2837">
            <v>0</v>
          </cell>
          <cell r="N2837">
            <v>0</v>
          </cell>
          <cell r="O2837">
            <v>0</v>
          </cell>
          <cell r="P2837">
            <v>0</v>
          </cell>
          <cell r="Q2837">
            <v>0</v>
          </cell>
        </row>
        <row r="2838">
          <cell r="B2838" t="str">
            <v>달성공장바이오제제1팀5105160</v>
          </cell>
          <cell r="C2838" t="str">
            <v>달성공장바이오제제1팀</v>
          </cell>
          <cell r="D2838" t="str">
            <v>5105160</v>
          </cell>
          <cell r="E2838" t="str">
            <v>통신비-시설유지비(제조)</v>
          </cell>
          <cell r="F2838">
            <v>0</v>
          </cell>
          <cell r="G2838">
            <v>0</v>
          </cell>
          <cell r="H2838">
            <v>0</v>
          </cell>
          <cell r="I2838">
            <v>0</v>
          </cell>
          <cell r="J2838">
            <v>0</v>
          </cell>
          <cell r="K2838">
            <v>0</v>
          </cell>
          <cell r="L2838">
            <v>0</v>
          </cell>
          <cell r="M2838">
            <v>0</v>
          </cell>
          <cell r="N2838">
            <v>0</v>
          </cell>
          <cell r="O2838">
            <v>0</v>
          </cell>
          <cell r="P2838">
            <v>0</v>
          </cell>
          <cell r="Q2838">
            <v>0</v>
          </cell>
        </row>
        <row r="2839">
          <cell r="B2839" t="str">
            <v>달성공장바이오제제1팀5105150</v>
          </cell>
          <cell r="C2839" t="str">
            <v>달성공장바이오제제1팀</v>
          </cell>
          <cell r="D2839" t="str">
            <v>5105150</v>
          </cell>
          <cell r="E2839" t="str">
            <v>통신비-정보통신사용료(제조)</v>
          </cell>
          <cell r="F2839">
            <v>0</v>
          </cell>
          <cell r="G2839">
            <v>0</v>
          </cell>
          <cell r="H2839">
            <v>0</v>
          </cell>
          <cell r="I2839">
            <v>0</v>
          </cell>
          <cell r="J2839">
            <v>0</v>
          </cell>
          <cell r="K2839">
            <v>0</v>
          </cell>
          <cell r="L2839">
            <v>0</v>
          </cell>
          <cell r="M2839">
            <v>0</v>
          </cell>
          <cell r="N2839">
            <v>0</v>
          </cell>
          <cell r="O2839">
            <v>0</v>
          </cell>
          <cell r="P2839">
            <v>0</v>
          </cell>
          <cell r="Q2839">
            <v>0</v>
          </cell>
        </row>
        <row r="2840">
          <cell r="B2840" t="str">
            <v>달성공장바이오제제1팀5105140</v>
          </cell>
          <cell r="C2840" t="str">
            <v>달성공장바이오제제1팀</v>
          </cell>
          <cell r="D2840" t="str">
            <v>5105140</v>
          </cell>
          <cell r="E2840" t="str">
            <v>통신비-우편전보료(제조)</v>
          </cell>
          <cell r="F2840">
            <v>0</v>
          </cell>
          <cell r="G2840">
            <v>0</v>
          </cell>
          <cell r="H2840">
            <v>0</v>
          </cell>
          <cell r="I2840">
            <v>0</v>
          </cell>
          <cell r="J2840">
            <v>0</v>
          </cell>
          <cell r="K2840">
            <v>0</v>
          </cell>
          <cell r="L2840">
            <v>0</v>
          </cell>
          <cell r="M2840">
            <v>0</v>
          </cell>
          <cell r="N2840">
            <v>0</v>
          </cell>
          <cell r="O2840">
            <v>0</v>
          </cell>
          <cell r="P2840">
            <v>0</v>
          </cell>
          <cell r="Q2840">
            <v>0</v>
          </cell>
        </row>
        <row r="2841">
          <cell r="B2841" t="str">
            <v>달성공장바이오제제1팀5105130</v>
          </cell>
          <cell r="C2841" t="str">
            <v>달성공장바이오제제1팀</v>
          </cell>
          <cell r="D2841" t="str">
            <v>5105130</v>
          </cell>
          <cell r="E2841" t="str">
            <v/>
          </cell>
          <cell r="F2841">
            <v>0</v>
          </cell>
          <cell r="G2841">
            <v>0</v>
          </cell>
          <cell r="H2841">
            <v>0</v>
          </cell>
          <cell r="I2841">
            <v>0</v>
          </cell>
          <cell r="J2841">
            <v>0</v>
          </cell>
          <cell r="K2841">
            <v>0</v>
          </cell>
          <cell r="L2841">
            <v>0</v>
          </cell>
          <cell r="M2841">
            <v>0</v>
          </cell>
          <cell r="N2841">
            <v>0</v>
          </cell>
          <cell r="O2841">
            <v>0</v>
          </cell>
          <cell r="P2841">
            <v>0</v>
          </cell>
          <cell r="Q2841">
            <v>0</v>
          </cell>
        </row>
        <row r="2842">
          <cell r="B2842" t="str">
            <v>달성공장바이오제제1팀5105120</v>
          </cell>
          <cell r="C2842" t="str">
            <v>달성공장바이오제제1팀</v>
          </cell>
          <cell r="D2842" t="str">
            <v>5105120</v>
          </cell>
          <cell r="E2842" t="str">
            <v/>
          </cell>
          <cell r="F2842">
            <v>0</v>
          </cell>
          <cell r="G2842">
            <v>0</v>
          </cell>
          <cell r="H2842">
            <v>0</v>
          </cell>
          <cell r="I2842">
            <v>0</v>
          </cell>
          <cell r="J2842">
            <v>0</v>
          </cell>
          <cell r="K2842">
            <v>0</v>
          </cell>
          <cell r="L2842">
            <v>0</v>
          </cell>
          <cell r="M2842">
            <v>0</v>
          </cell>
          <cell r="N2842">
            <v>0</v>
          </cell>
          <cell r="O2842">
            <v>0</v>
          </cell>
          <cell r="P2842">
            <v>0</v>
          </cell>
          <cell r="Q2842">
            <v>0</v>
          </cell>
        </row>
        <row r="2843">
          <cell r="B2843" t="str">
            <v>달성공장바이오제제1팀5105110</v>
          </cell>
          <cell r="C2843" t="str">
            <v>달성공장바이오제제1팀</v>
          </cell>
          <cell r="D2843" t="str">
            <v>5105110</v>
          </cell>
          <cell r="E2843" t="str">
            <v/>
          </cell>
          <cell r="F2843">
            <v>0</v>
          </cell>
          <cell r="G2843">
            <v>0</v>
          </cell>
          <cell r="H2843">
            <v>0</v>
          </cell>
          <cell r="I2843">
            <v>0</v>
          </cell>
          <cell r="J2843">
            <v>0</v>
          </cell>
          <cell r="K2843">
            <v>0</v>
          </cell>
          <cell r="L2843">
            <v>0</v>
          </cell>
          <cell r="M2843">
            <v>0</v>
          </cell>
          <cell r="N2843">
            <v>0</v>
          </cell>
          <cell r="O2843">
            <v>0</v>
          </cell>
          <cell r="P2843">
            <v>0</v>
          </cell>
          <cell r="Q2843">
            <v>0</v>
          </cell>
        </row>
        <row r="2844">
          <cell r="B2844" t="str">
            <v>달성공장바이오제제1팀5105111</v>
          </cell>
          <cell r="C2844" t="str">
            <v>달성공장바이오제제1팀</v>
          </cell>
          <cell r="D2844" t="str">
            <v>5105111</v>
          </cell>
          <cell r="E2844" t="str">
            <v>통신비-전화료(제조)</v>
          </cell>
          <cell r="F2844">
            <v>0</v>
          </cell>
          <cell r="G2844">
            <v>0</v>
          </cell>
          <cell r="H2844">
            <v>0</v>
          </cell>
          <cell r="I2844">
            <v>0</v>
          </cell>
          <cell r="J2844">
            <v>0</v>
          </cell>
          <cell r="K2844">
            <v>0</v>
          </cell>
          <cell r="L2844">
            <v>0</v>
          </cell>
          <cell r="M2844">
            <v>0</v>
          </cell>
          <cell r="N2844">
            <v>0</v>
          </cell>
          <cell r="O2844">
            <v>0</v>
          </cell>
          <cell r="P2844">
            <v>0</v>
          </cell>
          <cell r="Q2844">
            <v>0</v>
          </cell>
        </row>
        <row r="2845">
          <cell r="B2845" t="str">
            <v>달성공장바이오제제1팀5106110</v>
          </cell>
          <cell r="C2845" t="str">
            <v>달성공장바이오제제1팀</v>
          </cell>
          <cell r="D2845" t="str">
            <v>5106110</v>
          </cell>
          <cell r="E2845" t="str">
            <v>수도광열비-수도료(제조)</v>
          </cell>
          <cell r="F2845">
            <v>0</v>
          </cell>
          <cell r="G2845">
            <v>0</v>
          </cell>
          <cell r="H2845">
            <v>0</v>
          </cell>
          <cell r="I2845">
            <v>0</v>
          </cell>
          <cell r="J2845">
            <v>0</v>
          </cell>
          <cell r="K2845">
            <v>0</v>
          </cell>
          <cell r="L2845">
            <v>0</v>
          </cell>
          <cell r="M2845">
            <v>0</v>
          </cell>
          <cell r="N2845">
            <v>0</v>
          </cell>
          <cell r="O2845">
            <v>0</v>
          </cell>
          <cell r="P2845">
            <v>0</v>
          </cell>
          <cell r="Q2845">
            <v>0</v>
          </cell>
        </row>
        <row r="2846">
          <cell r="B2846" t="str">
            <v>달성공장바이오제제1팀5106120</v>
          </cell>
          <cell r="C2846" t="str">
            <v>달성공장바이오제제1팀</v>
          </cell>
          <cell r="D2846" t="str">
            <v>5106120</v>
          </cell>
          <cell r="E2846" t="str">
            <v/>
          </cell>
          <cell r="F2846">
            <v>0</v>
          </cell>
          <cell r="G2846">
            <v>0</v>
          </cell>
          <cell r="H2846">
            <v>0</v>
          </cell>
          <cell r="I2846">
            <v>0</v>
          </cell>
          <cell r="J2846">
            <v>0</v>
          </cell>
          <cell r="K2846">
            <v>0</v>
          </cell>
          <cell r="L2846">
            <v>0</v>
          </cell>
          <cell r="M2846">
            <v>0</v>
          </cell>
          <cell r="N2846">
            <v>0</v>
          </cell>
          <cell r="O2846">
            <v>0</v>
          </cell>
          <cell r="P2846">
            <v>0</v>
          </cell>
          <cell r="Q2846">
            <v>0</v>
          </cell>
        </row>
        <row r="2847">
          <cell r="B2847" t="str">
            <v>달성공장바이오제제1팀5106130</v>
          </cell>
          <cell r="C2847" t="str">
            <v>달성공장바이오제제1팀</v>
          </cell>
          <cell r="D2847" t="str">
            <v>5106130</v>
          </cell>
          <cell r="E2847" t="str">
            <v>수도광열비-전력료(제조)</v>
          </cell>
          <cell r="F2847">
            <v>0</v>
          </cell>
          <cell r="G2847">
            <v>0</v>
          </cell>
          <cell r="H2847">
            <v>0</v>
          </cell>
          <cell r="I2847">
            <v>0</v>
          </cell>
          <cell r="J2847">
            <v>0</v>
          </cell>
          <cell r="K2847">
            <v>0</v>
          </cell>
          <cell r="L2847">
            <v>0</v>
          </cell>
          <cell r="M2847">
            <v>0</v>
          </cell>
          <cell r="N2847">
            <v>0</v>
          </cell>
          <cell r="O2847">
            <v>0</v>
          </cell>
          <cell r="P2847">
            <v>0</v>
          </cell>
          <cell r="Q2847">
            <v>0</v>
          </cell>
        </row>
        <row r="2848">
          <cell r="B2848" t="str">
            <v>달성공장바이오제제1팀5106140</v>
          </cell>
          <cell r="C2848" t="str">
            <v>달성공장바이오제제1팀</v>
          </cell>
          <cell r="D2848" t="str">
            <v>5106140</v>
          </cell>
          <cell r="E2848" t="str">
            <v/>
          </cell>
          <cell r="F2848">
            <v>0</v>
          </cell>
          <cell r="G2848">
            <v>0</v>
          </cell>
          <cell r="H2848">
            <v>0</v>
          </cell>
          <cell r="I2848">
            <v>0</v>
          </cell>
          <cell r="J2848">
            <v>0</v>
          </cell>
          <cell r="K2848">
            <v>0</v>
          </cell>
          <cell r="L2848">
            <v>0</v>
          </cell>
          <cell r="M2848">
            <v>0</v>
          </cell>
          <cell r="N2848">
            <v>0</v>
          </cell>
          <cell r="O2848">
            <v>0</v>
          </cell>
          <cell r="P2848">
            <v>0</v>
          </cell>
          <cell r="Q2848">
            <v>0</v>
          </cell>
        </row>
        <row r="2849">
          <cell r="B2849" t="str">
            <v>달성공장바이오제제1팀5106150</v>
          </cell>
          <cell r="C2849" t="str">
            <v>달성공장바이오제제1팀</v>
          </cell>
          <cell r="D2849" t="str">
            <v>5106150</v>
          </cell>
          <cell r="E2849" t="str">
            <v/>
          </cell>
          <cell r="F2849">
            <v>0</v>
          </cell>
          <cell r="G2849">
            <v>0</v>
          </cell>
          <cell r="H2849">
            <v>0</v>
          </cell>
          <cell r="I2849">
            <v>0</v>
          </cell>
          <cell r="J2849">
            <v>0</v>
          </cell>
          <cell r="K2849">
            <v>0</v>
          </cell>
          <cell r="L2849">
            <v>0</v>
          </cell>
          <cell r="M2849">
            <v>0</v>
          </cell>
          <cell r="N2849">
            <v>0</v>
          </cell>
          <cell r="O2849">
            <v>0</v>
          </cell>
          <cell r="P2849">
            <v>0</v>
          </cell>
          <cell r="Q2849">
            <v>0</v>
          </cell>
        </row>
        <row r="2850">
          <cell r="B2850" t="str">
            <v>달성공장바이오제제1팀5106160</v>
          </cell>
          <cell r="C2850" t="str">
            <v>달성공장바이오제제1팀</v>
          </cell>
          <cell r="D2850" t="str">
            <v>5106160</v>
          </cell>
          <cell r="E2850" t="str">
            <v/>
          </cell>
          <cell r="F2850">
            <v>0</v>
          </cell>
          <cell r="G2850">
            <v>0</v>
          </cell>
          <cell r="H2850">
            <v>0</v>
          </cell>
          <cell r="I2850">
            <v>0</v>
          </cell>
          <cell r="J2850">
            <v>0</v>
          </cell>
          <cell r="K2850">
            <v>0</v>
          </cell>
          <cell r="L2850">
            <v>0</v>
          </cell>
          <cell r="M2850">
            <v>0</v>
          </cell>
          <cell r="N2850">
            <v>0</v>
          </cell>
          <cell r="O2850">
            <v>0</v>
          </cell>
          <cell r="P2850">
            <v>0</v>
          </cell>
          <cell r="Q2850">
            <v>0</v>
          </cell>
        </row>
        <row r="2851">
          <cell r="B2851" t="str">
            <v>달성공장바이오제제1팀5106141</v>
          </cell>
          <cell r="C2851" t="str">
            <v>달성공장바이오제제1팀</v>
          </cell>
          <cell r="D2851" t="str">
            <v>5106141</v>
          </cell>
          <cell r="E2851" t="str">
            <v>수도광열비-연료난방비(제조)</v>
          </cell>
          <cell r="F2851">
            <v>0</v>
          </cell>
          <cell r="G2851">
            <v>0</v>
          </cell>
          <cell r="H2851">
            <v>0</v>
          </cell>
          <cell r="I2851">
            <v>0</v>
          </cell>
          <cell r="J2851">
            <v>0</v>
          </cell>
          <cell r="K2851">
            <v>0</v>
          </cell>
          <cell r="L2851">
            <v>0</v>
          </cell>
          <cell r="M2851">
            <v>0</v>
          </cell>
          <cell r="N2851">
            <v>0</v>
          </cell>
          <cell r="O2851">
            <v>0</v>
          </cell>
          <cell r="P2851">
            <v>0</v>
          </cell>
          <cell r="Q2851">
            <v>0</v>
          </cell>
        </row>
        <row r="2852">
          <cell r="B2852" t="str">
            <v>달성공장바이오제제1팀5107110</v>
          </cell>
          <cell r="C2852" t="str">
            <v>달성공장바이오제제1팀</v>
          </cell>
          <cell r="D2852" t="str">
            <v>5107110</v>
          </cell>
          <cell r="E2852" t="str">
            <v>세금과공과-인지세(제조)</v>
          </cell>
          <cell r="F2852">
            <v>0</v>
          </cell>
          <cell r="G2852">
            <v>0</v>
          </cell>
          <cell r="H2852">
            <v>0</v>
          </cell>
          <cell r="I2852">
            <v>0</v>
          </cell>
          <cell r="J2852">
            <v>0</v>
          </cell>
          <cell r="K2852">
            <v>0</v>
          </cell>
          <cell r="L2852">
            <v>0</v>
          </cell>
          <cell r="M2852">
            <v>0</v>
          </cell>
          <cell r="N2852">
            <v>0</v>
          </cell>
          <cell r="O2852">
            <v>0</v>
          </cell>
          <cell r="P2852">
            <v>0</v>
          </cell>
          <cell r="Q2852">
            <v>0</v>
          </cell>
        </row>
        <row r="2853">
          <cell r="B2853" t="str">
            <v>달성공장바이오제제1팀5107130</v>
          </cell>
          <cell r="C2853" t="str">
            <v>달성공장바이오제제1팀</v>
          </cell>
          <cell r="D2853" t="str">
            <v>5107130</v>
          </cell>
          <cell r="E2853" t="str">
            <v>세금과공과-종업원분주민세(제조)</v>
          </cell>
          <cell r="F2853">
            <v>0</v>
          </cell>
          <cell r="G2853">
            <v>0</v>
          </cell>
          <cell r="H2853">
            <v>0</v>
          </cell>
          <cell r="I2853">
            <v>0</v>
          </cell>
          <cell r="J2853">
            <v>0</v>
          </cell>
          <cell r="K2853">
            <v>0</v>
          </cell>
          <cell r="L2853">
            <v>0</v>
          </cell>
          <cell r="M2853">
            <v>0</v>
          </cell>
          <cell r="N2853">
            <v>0</v>
          </cell>
          <cell r="O2853">
            <v>0</v>
          </cell>
          <cell r="P2853">
            <v>0</v>
          </cell>
          <cell r="Q2853">
            <v>0</v>
          </cell>
        </row>
        <row r="2854">
          <cell r="B2854" t="str">
            <v>달성공장바이오제제1팀5107120</v>
          </cell>
          <cell r="C2854" t="str">
            <v>달성공장바이오제제1팀</v>
          </cell>
          <cell r="D2854" t="str">
            <v>5107120</v>
          </cell>
          <cell r="E2854" t="str">
            <v>세금과공과-주민세(제조)</v>
          </cell>
          <cell r="F2854">
            <v>0</v>
          </cell>
          <cell r="G2854">
            <v>0</v>
          </cell>
          <cell r="H2854">
            <v>0</v>
          </cell>
          <cell r="I2854">
            <v>0</v>
          </cell>
          <cell r="J2854">
            <v>0</v>
          </cell>
          <cell r="K2854">
            <v>0</v>
          </cell>
          <cell r="L2854">
            <v>0</v>
          </cell>
          <cell r="M2854">
            <v>0</v>
          </cell>
          <cell r="N2854">
            <v>0</v>
          </cell>
          <cell r="O2854">
            <v>0</v>
          </cell>
          <cell r="P2854">
            <v>0</v>
          </cell>
          <cell r="Q2854">
            <v>0</v>
          </cell>
        </row>
        <row r="2855">
          <cell r="B2855" t="str">
            <v>달성공장바이오제제1팀5107140</v>
          </cell>
          <cell r="C2855" t="str">
            <v>달성공장바이오제제1팀</v>
          </cell>
          <cell r="D2855" t="str">
            <v>5107140</v>
          </cell>
          <cell r="E2855" t="str">
            <v>세금과공과-재산세(제조)</v>
          </cell>
          <cell r="F2855">
            <v>0</v>
          </cell>
          <cell r="G2855">
            <v>0</v>
          </cell>
          <cell r="H2855">
            <v>0</v>
          </cell>
          <cell r="I2855">
            <v>0</v>
          </cell>
          <cell r="J2855">
            <v>0</v>
          </cell>
          <cell r="K2855">
            <v>0</v>
          </cell>
          <cell r="L2855">
            <v>0</v>
          </cell>
          <cell r="M2855">
            <v>0</v>
          </cell>
          <cell r="N2855">
            <v>0</v>
          </cell>
          <cell r="O2855">
            <v>0</v>
          </cell>
          <cell r="P2855">
            <v>0</v>
          </cell>
          <cell r="Q2855">
            <v>0</v>
          </cell>
        </row>
        <row r="2856">
          <cell r="B2856" t="str">
            <v>달성공장바이오제제1팀5107150</v>
          </cell>
          <cell r="C2856" t="str">
            <v>달성공장바이오제제1팀</v>
          </cell>
          <cell r="D2856" t="str">
            <v>5107150</v>
          </cell>
          <cell r="E2856" t="str">
            <v>세금과공과-차량세(제조)</v>
          </cell>
          <cell r="F2856">
            <v>0</v>
          </cell>
          <cell r="G2856">
            <v>0</v>
          </cell>
          <cell r="H2856">
            <v>0</v>
          </cell>
          <cell r="I2856">
            <v>0</v>
          </cell>
          <cell r="J2856">
            <v>0</v>
          </cell>
          <cell r="K2856">
            <v>0</v>
          </cell>
          <cell r="L2856">
            <v>0</v>
          </cell>
          <cell r="M2856">
            <v>0</v>
          </cell>
          <cell r="N2856">
            <v>0</v>
          </cell>
          <cell r="O2856">
            <v>0</v>
          </cell>
          <cell r="P2856">
            <v>0</v>
          </cell>
          <cell r="Q2856">
            <v>0</v>
          </cell>
        </row>
        <row r="2857">
          <cell r="B2857" t="str">
            <v>달성공장바이오제제1팀5107160</v>
          </cell>
          <cell r="C2857" t="str">
            <v>달성공장바이오제제1팀</v>
          </cell>
          <cell r="D2857" t="str">
            <v>5107160</v>
          </cell>
          <cell r="E2857" t="str">
            <v>세금과공과-면허세(제조)</v>
          </cell>
          <cell r="F2857">
            <v>0</v>
          </cell>
          <cell r="G2857">
            <v>0</v>
          </cell>
          <cell r="H2857">
            <v>0</v>
          </cell>
          <cell r="I2857">
            <v>0</v>
          </cell>
          <cell r="J2857">
            <v>0</v>
          </cell>
          <cell r="K2857">
            <v>0</v>
          </cell>
          <cell r="L2857">
            <v>0</v>
          </cell>
          <cell r="M2857">
            <v>0</v>
          </cell>
          <cell r="N2857">
            <v>0</v>
          </cell>
          <cell r="O2857">
            <v>0</v>
          </cell>
          <cell r="P2857">
            <v>0</v>
          </cell>
          <cell r="Q2857">
            <v>0</v>
          </cell>
        </row>
        <row r="2858">
          <cell r="B2858" t="str">
            <v>달성공장바이오제제1팀5107170</v>
          </cell>
          <cell r="C2858" t="str">
            <v>달성공장바이오제제1팀</v>
          </cell>
          <cell r="D2858" t="str">
            <v>5107170</v>
          </cell>
          <cell r="E2858" t="str">
            <v>세금과공과-기타제세(제조)</v>
          </cell>
          <cell r="F2858">
            <v>0</v>
          </cell>
          <cell r="G2858">
            <v>0</v>
          </cell>
          <cell r="H2858">
            <v>0</v>
          </cell>
          <cell r="I2858">
            <v>0</v>
          </cell>
          <cell r="J2858">
            <v>0</v>
          </cell>
          <cell r="K2858">
            <v>0</v>
          </cell>
          <cell r="L2858">
            <v>0</v>
          </cell>
          <cell r="M2858">
            <v>0</v>
          </cell>
          <cell r="N2858">
            <v>0</v>
          </cell>
          <cell r="O2858">
            <v>0</v>
          </cell>
          <cell r="P2858">
            <v>0</v>
          </cell>
          <cell r="Q2858">
            <v>0</v>
          </cell>
        </row>
        <row r="2859">
          <cell r="B2859" t="str">
            <v>달성공장바이오제제1팀5107180</v>
          </cell>
          <cell r="C2859" t="str">
            <v>달성공장바이오제제1팀</v>
          </cell>
          <cell r="D2859" t="str">
            <v>5107180</v>
          </cell>
          <cell r="E2859" t="str">
            <v/>
          </cell>
          <cell r="F2859">
            <v>0</v>
          </cell>
          <cell r="G2859">
            <v>0</v>
          </cell>
          <cell r="H2859">
            <v>0</v>
          </cell>
          <cell r="I2859">
            <v>0</v>
          </cell>
          <cell r="J2859">
            <v>0</v>
          </cell>
          <cell r="K2859">
            <v>0</v>
          </cell>
          <cell r="L2859">
            <v>0</v>
          </cell>
          <cell r="M2859">
            <v>0</v>
          </cell>
          <cell r="N2859">
            <v>0</v>
          </cell>
          <cell r="O2859">
            <v>0</v>
          </cell>
          <cell r="P2859">
            <v>0</v>
          </cell>
          <cell r="Q2859">
            <v>0</v>
          </cell>
        </row>
        <row r="2860">
          <cell r="B2860" t="str">
            <v>달성공장바이오제제1팀5107190</v>
          </cell>
          <cell r="C2860" t="str">
            <v>달성공장바이오제제1팀</v>
          </cell>
          <cell r="D2860" t="str">
            <v>5107190</v>
          </cell>
          <cell r="E2860" t="str">
            <v>세금과공과-협회비(제조)</v>
          </cell>
          <cell r="F2860">
            <v>0</v>
          </cell>
          <cell r="G2860">
            <v>0</v>
          </cell>
          <cell r="H2860">
            <v>0</v>
          </cell>
          <cell r="I2860">
            <v>0</v>
          </cell>
          <cell r="J2860">
            <v>0</v>
          </cell>
          <cell r="K2860">
            <v>0</v>
          </cell>
          <cell r="L2860">
            <v>0</v>
          </cell>
          <cell r="M2860">
            <v>0</v>
          </cell>
          <cell r="N2860">
            <v>0</v>
          </cell>
          <cell r="O2860">
            <v>0</v>
          </cell>
          <cell r="P2860">
            <v>0</v>
          </cell>
          <cell r="Q2860">
            <v>0</v>
          </cell>
        </row>
        <row r="2861">
          <cell r="B2861" t="str">
            <v>달성공장바이오제제1팀5107210</v>
          </cell>
          <cell r="C2861" t="str">
            <v>달성공장바이오제제1팀</v>
          </cell>
          <cell r="D2861" t="str">
            <v>5107210</v>
          </cell>
          <cell r="E2861" t="str">
            <v>세금과공과-공과금(제조)</v>
          </cell>
          <cell r="F2861">
            <v>0</v>
          </cell>
          <cell r="G2861">
            <v>0</v>
          </cell>
          <cell r="H2861">
            <v>0</v>
          </cell>
          <cell r="I2861">
            <v>0</v>
          </cell>
          <cell r="J2861">
            <v>0</v>
          </cell>
          <cell r="K2861">
            <v>0</v>
          </cell>
          <cell r="L2861">
            <v>0</v>
          </cell>
          <cell r="M2861">
            <v>0</v>
          </cell>
          <cell r="N2861">
            <v>0</v>
          </cell>
          <cell r="O2861">
            <v>0</v>
          </cell>
          <cell r="P2861">
            <v>0</v>
          </cell>
          <cell r="Q2861">
            <v>0</v>
          </cell>
        </row>
        <row r="2862">
          <cell r="B2862" t="str">
            <v>달성공장바이오제제1팀5108110</v>
          </cell>
          <cell r="C2862" t="str">
            <v>달성공장바이오제제1팀</v>
          </cell>
          <cell r="D2862" t="str">
            <v>5108110</v>
          </cell>
          <cell r="E2862" t="str">
            <v>지급임차료-건물임차료(제조)</v>
          </cell>
          <cell r="F2862">
            <v>0</v>
          </cell>
          <cell r="G2862">
            <v>0</v>
          </cell>
          <cell r="H2862">
            <v>0</v>
          </cell>
          <cell r="I2862">
            <v>0</v>
          </cell>
          <cell r="J2862">
            <v>0</v>
          </cell>
          <cell r="K2862">
            <v>0</v>
          </cell>
          <cell r="L2862">
            <v>0</v>
          </cell>
          <cell r="M2862">
            <v>0</v>
          </cell>
          <cell r="N2862">
            <v>0</v>
          </cell>
          <cell r="O2862">
            <v>0</v>
          </cell>
          <cell r="P2862">
            <v>0</v>
          </cell>
          <cell r="Q2862">
            <v>0</v>
          </cell>
        </row>
        <row r="2863">
          <cell r="B2863" t="str">
            <v>달성공장바이오제제1팀5108120</v>
          </cell>
          <cell r="C2863" t="str">
            <v>달성공장바이오제제1팀</v>
          </cell>
          <cell r="D2863" t="str">
            <v>5108120</v>
          </cell>
          <cell r="E2863" t="str">
            <v/>
          </cell>
          <cell r="F2863">
            <v>0</v>
          </cell>
          <cell r="G2863">
            <v>0</v>
          </cell>
          <cell r="H2863">
            <v>0</v>
          </cell>
          <cell r="I2863">
            <v>0</v>
          </cell>
          <cell r="J2863">
            <v>0</v>
          </cell>
          <cell r="K2863">
            <v>0</v>
          </cell>
          <cell r="L2863">
            <v>0</v>
          </cell>
          <cell r="M2863">
            <v>0</v>
          </cell>
          <cell r="N2863">
            <v>0</v>
          </cell>
          <cell r="O2863">
            <v>0</v>
          </cell>
          <cell r="P2863">
            <v>0</v>
          </cell>
          <cell r="Q2863">
            <v>0</v>
          </cell>
        </row>
        <row r="2864">
          <cell r="B2864" t="str">
            <v>달성공장바이오제제1팀5108130</v>
          </cell>
          <cell r="C2864" t="str">
            <v>달성공장바이오제제1팀</v>
          </cell>
          <cell r="D2864" t="str">
            <v>5108130</v>
          </cell>
          <cell r="E2864" t="str">
            <v/>
          </cell>
          <cell r="F2864">
            <v>0</v>
          </cell>
          <cell r="G2864">
            <v>0</v>
          </cell>
          <cell r="H2864">
            <v>0</v>
          </cell>
          <cell r="I2864">
            <v>0</v>
          </cell>
          <cell r="J2864">
            <v>0</v>
          </cell>
          <cell r="K2864">
            <v>0</v>
          </cell>
          <cell r="L2864">
            <v>0</v>
          </cell>
          <cell r="M2864">
            <v>0</v>
          </cell>
          <cell r="N2864">
            <v>0</v>
          </cell>
          <cell r="O2864">
            <v>0</v>
          </cell>
          <cell r="P2864">
            <v>0</v>
          </cell>
          <cell r="Q2864">
            <v>0</v>
          </cell>
        </row>
        <row r="2865">
          <cell r="B2865" t="str">
            <v>달성공장바이오제제1팀5108140</v>
          </cell>
          <cell r="C2865" t="str">
            <v>달성공장바이오제제1팀</v>
          </cell>
          <cell r="D2865" t="str">
            <v>5108140</v>
          </cell>
          <cell r="E2865" t="str">
            <v>지급임차료-점용료(제조)</v>
          </cell>
          <cell r="F2865">
            <v>0</v>
          </cell>
          <cell r="G2865">
            <v>0</v>
          </cell>
          <cell r="H2865">
            <v>0</v>
          </cell>
          <cell r="I2865">
            <v>0</v>
          </cell>
          <cell r="J2865">
            <v>0</v>
          </cell>
          <cell r="K2865">
            <v>0</v>
          </cell>
          <cell r="L2865">
            <v>0</v>
          </cell>
          <cell r="M2865">
            <v>0</v>
          </cell>
          <cell r="N2865">
            <v>0</v>
          </cell>
          <cell r="O2865">
            <v>0</v>
          </cell>
          <cell r="P2865">
            <v>0</v>
          </cell>
          <cell r="Q2865">
            <v>0</v>
          </cell>
        </row>
        <row r="2866">
          <cell r="B2866" t="str">
            <v>달성공장바이오제제1팀5108150</v>
          </cell>
          <cell r="C2866" t="str">
            <v>달성공장바이오제제1팀</v>
          </cell>
          <cell r="D2866" t="str">
            <v>5108150</v>
          </cell>
          <cell r="E2866" t="str">
            <v/>
          </cell>
          <cell r="F2866">
            <v>0</v>
          </cell>
          <cell r="G2866">
            <v>0</v>
          </cell>
          <cell r="H2866">
            <v>0</v>
          </cell>
          <cell r="I2866">
            <v>0</v>
          </cell>
          <cell r="J2866">
            <v>0</v>
          </cell>
          <cell r="K2866">
            <v>0</v>
          </cell>
          <cell r="L2866">
            <v>0</v>
          </cell>
          <cell r="M2866">
            <v>0</v>
          </cell>
          <cell r="N2866">
            <v>0</v>
          </cell>
          <cell r="O2866">
            <v>0</v>
          </cell>
          <cell r="P2866">
            <v>0</v>
          </cell>
          <cell r="Q2866">
            <v>0</v>
          </cell>
        </row>
        <row r="2867">
          <cell r="B2867" t="str">
            <v>달성공장바이오제제1팀5108160</v>
          </cell>
          <cell r="C2867" t="str">
            <v>달성공장바이오제제1팀</v>
          </cell>
          <cell r="D2867" t="str">
            <v>5108160</v>
          </cell>
          <cell r="E2867" t="str">
            <v/>
          </cell>
          <cell r="F2867">
            <v>0</v>
          </cell>
          <cell r="G2867">
            <v>0</v>
          </cell>
          <cell r="H2867">
            <v>0</v>
          </cell>
          <cell r="I2867">
            <v>0</v>
          </cell>
          <cell r="J2867">
            <v>0</v>
          </cell>
          <cell r="K2867">
            <v>0</v>
          </cell>
          <cell r="L2867">
            <v>0</v>
          </cell>
          <cell r="M2867">
            <v>0</v>
          </cell>
          <cell r="N2867">
            <v>0</v>
          </cell>
          <cell r="O2867">
            <v>0</v>
          </cell>
          <cell r="P2867">
            <v>0</v>
          </cell>
          <cell r="Q2867">
            <v>0</v>
          </cell>
        </row>
        <row r="2868">
          <cell r="B2868" t="str">
            <v>달성공장바이오제제1팀5108161</v>
          </cell>
          <cell r="C2868" t="str">
            <v>달성공장바이오제제1팀</v>
          </cell>
          <cell r="D2868" t="str">
            <v>5108161</v>
          </cell>
          <cell r="E2868" t="str">
            <v>지급임차료-차량렌트료(제조)</v>
          </cell>
          <cell r="F2868">
            <v>0</v>
          </cell>
          <cell r="G2868">
            <v>0</v>
          </cell>
          <cell r="H2868">
            <v>0</v>
          </cell>
          <cell r="I2868">
            <v>0</v>
          </cell>
          <cell r="J2868">
            <v>0</v>
          </cell>
          <cell r="K2868">
            <v>0</v>
          </cell>
          <cell r="L2868">
            <v>0</v>
          </cell>
          <cell r="M2868">
            <v>0</v>
          </cell>
          <cell r="N2868">
            <v>0</v>
          </cell>
          <cell r="O2868">
            <v>0</v>
          </cell>
          <cell r="P2868">
            <v>0</v>
          </cell>
          <cell r="Q2868">
            <v>0</v>
          </cell>
        </row>
        <row r="2869">
          <cell r="B2869" t="str">
            <v>달성공장바이오제제1팀5108162</v>
          </cell>
          <cell r="C2869" t="str">
            <v>달성공장바이오제제1팀</v>
          </cell>
          <cell r="D2869" t="str">
            <v>5108162</v>
          </cell>
          <cell r="E2869" t="str">
            <v>지급임차료-차량리스료(제조)</v>
          </cell>
          <cell r="F2869">
            <v>0</v>
          </cell>
          <cell r="G2869">
            <v>0</v>
          </cell>
          <cell r="H2869">
            <v>0</v>
          </cell>
          <cell r="I2869">
            <v>0</v>
          </cell>
          <cell r="J2869">
            <v>0</v>
          </cell>
          <cell r="K2869">
            <v>0</v>
          </cell>
          <cell r="L2869">
            <v>0</v>
          </cell>
          <cell r="M2869">
            <v>0</v>
          </cell>
          <cell r="N2869">
            <v>0</v>
          </cell>
          <cell r="O2869">
            <v>0</v>
          </cell>
          <cell r="P2869">
            <v>0</v>
          </cell>
          <cell r="Q2869">
            <v>0</v>
          </cell>
        </row>
        <row r="2870">
          <cell r="B2870" t="str">
            <v>달성공장바이오제제1팀5109110</v>
          </cell>
          <cell r="C2870" t="str">
            <v>달성공장바이오제제1팀</v>
          </cell>
          <cell r="D2870" t="str">
            <v>5109110</v>
          </cell>
          <cell r="E2870" t="str">
            <v>감가상각비-건물(제조)</v>
          </cell>
          <cell r="F2870">
            <v>0</v>
          </cell>
          <cell r="G2870">
            <v>0</v>
          </cell>
          <cell r="H2870">
            <v>0</v>
          </cell>
          <cell r="I2870">
            <v>0</v>
          </cell>
          <cell r="J2870">
            <v>0</v>
          </cell>
          <cell r="K2870">
            <v>0</v>
          </cell>
          <cell r="L2870">
            <v>0</v>
          </cell>
          <cell r="M2870">
            <v>0</v>
          </cell>
          <cell r="N2870">
            <v>0</v>
          </cell>
          <cell r="O2870">
            <v>0</v>
          </cell>
          <cell r="P2870">
            <v>0</v>
          </cell>
          <cell r="Q2870">
            <v>0</v>
          </cell>
        </row>
        <row r="2871">
          <cell r="B2871" t="str">
            <v>달성공장바이오제제1팀5109120</v>
          </cell>
          <cell r="C2871" t="str">
            <v>달성공장바이오제제1팀</v>
          </cell>
          <cell r="D2871" t="str">
            <v>5109120</v>
          </cell>
          <cell r="E2871" t="str">
            <v>감가상각비-구축물(제조)</v>
          </cell>
          <cell r="F2871">
            <v>0</v>
          </cell>
          <cell r="G2871">
            <v>0</v>
          </cell>
          <cell r="H2871">
            <v>0</v>
          </cell>
          <cell r="I2871">
            <v>0</v>
          </cell>
          <cell r="J2871">
            <v>0</v>
          </cell>
          <cell r="K2871">
            <v>0</v>
          </cell>
          <cell r="L2871">
            <v>0</v>
          </cell>
          <cell r="M2871">
            <v>0</v>
          </cell>
          <cell r="N2871">
            <v>0</v>
          </cell>
          <cell r="O2871">
            <v>0</v>
          </cell>
          <cell r="P2871">
            <v>0</v>
          </cell>
          <cell r="Q2871">
            <v>0</v>
          </cell>
        </row>
        <row r="2872">
          <cell r="B2872" t="str">
            <v>달성공장바이오제제1팀5109130</v>
          </cell>
          <cell r="C2872" t="str">
            <v>달성공장바이오제제1팀</v>
          </cell>
          <cell r="D2872" t="str">
            <v>5109130</v>
          </cell>
          <cell r="E2872" t="str">
            <v>감가상각비-기계장치(제조)</v>
          </cell>
          <cell r="F2872">
            <v>5182285</v>
          </cell>
          <cell r="G2872">
            <v>5182285</v>
          </cell>
          <cell r="H2872">
            <v>5182285</v>
          </cell>
          <cell r="I2872">
            <v>5182285</v>
          </cell>
          <cell r="J2872">
            <v>5182285</v>
          </cell>
          <cell r="K2872">
            <v>5182285</v>
          </cell>
          <cell r="L2872">
            <v>5182285</v>
          </cell>
          <cell r="M2872">
            <v>5182285</v>
          </cell>
          <cell r="N2872">
            <v>5182285</v>
          </cell>
          <cell r="O2872">
            <v>5182285</v>
          </cell>
          <cell r="P2872">
            <v>5182285</v>
          </cell>
          <cell r="Q2872">
            <v>5182285</v>
          </cell>
        </row>
        <row r="2873">
          <cell r="B2873" t="str">
            <v>달성공장바이오제제1팀5109140</v>
          </cell>
          <cell r="C2873" t="str">
            <v>달성공장바이오제제1팀</v>
          </cell>
          <cell r="D2873" t="str">
            <v>5109140</v>
          </cell>
          <cell r="E2873" t="str">
            <v>감가상각비-공구기구(제조)</v>
          </cell>
          <cell r="F2873">
            <v>0</v>
          </cell>
          <cell r="G2873">
            <v>0</v>
          </cell>
          <cell r="H2873">
            <v>0</v>
          </cell>
          <cell r="I2873">
            <v>0</v>
          </cell>
          <cell r="J2873">
            <v>0</v>
          </cell>
          <cell r="K2873">
            <v>0</v>
          </cell>
          <cell r="L2873">
            <v>0</v>
          </cell>
          <cell r="M2873">
            <v>0</v>
          </cell>
          <cell r="N2873">
            <v>0</v>
          </cell>
          <cell r="O2873">
            <v>0</v>
          </cell>
          <cell r="P2873">
            <v>0</v>
          </cell>
          <cell r="Q2873">
            <v>0</v>
          </cell>
        </row>
        <row r="2874">
          <cell r="B2874" t="str">
            <v>달성공장바이오제제1팀5109150</v>
          </cell>
          <cell r="C2874" t="str">
            <v>달성공장바이오제제1팀</v>
          </cell>
          <cell r="D2874" t="str">
            <v>5109150</v>
          </cell>
          <cell r="E2874" t="str">
            <v>감가상각비-차량운반구(제조)</v>
          </cell>
          <cell r="F2874">
            <v>0</v>
          </cell>
          <cell r="G2874">
            <v>0</v>
          </cell>
          <cell r="H2874">
            <v>0</v>
          </cell>
          <cell r="I2874">
            <v>0</v>
          </cell>
          <cell r="J2874">
            <v>0</v>
          </cell>
          <cell r="K2874">
            <v>0</v>
          </cell>
          <cell r="L2874">
            <v>0</v>
          </cell>
          <cell r="M2874">
            <v>0</v>
          </cell>
          <cell r="N2874">
            <v>0</v>
          </cell>
          <cell r="O2874">
            <v>0</v>
          </cell>
          <cell r="P2874">
            <v>0</v>
          </cell>
          <cell r="Q2874">
            <v>0</v>
          </cell>
        </row>
        <row r="2875">
          <cell r="B2875" t="str">
            <v>달성공장바이오제제1팀5109160</v>
          </cell>
          <cell r="C2875" t="str">
            <v>달성공장바이오제제1팀</v>
          </cell>
          <cell r="D2875" t="str">
            <v>5109160</v>
          </cell>
          <cell r="E2875" t="str">
            <v/>
          </cell>
          <cell r="F2875">
            <v>0</v>
          </cell>
          <cell r="G2875">
            <v>0</v>
          </cell>
          <cell r="H2875">
            <v>0</v>
          </cell>
          <cell r="I2875">
            <v>0</v>
          </cell>
          <cell r="J2875">
            <v>0</v>
          </cell>
          <cell r="K2875">
            <v>0</v>
          </cell>
          <cell r="L2875">
            <v>0</v>
          </cell>
          <cell r="M2875">
            <v>0</v>
          </cell>
          <cell r="N2875">
            <v>0</v>
          </cell>
          <cell r="O2875">
            <v>0</v>
          </cell>
          <cell r="P2875">
            <v>0</v>
          </cell>
          <cell r="Q2875">
            <v>0</v>
          </cell>
        </row>
        <row r="2876">
          <cell r="B2876" t="str">
            <v>달성공장바이오제제1팀5109170</v>
          </cell>
          <cell r="C2876" t="str">
            <v>달성공장바이오제제1팀</v>
          </cell>
          <cell r="D2876" t="str">
            <v>5109170</v>
          </cell>
          <cell r="E2876" t="str">
            <v>감가상각비-산업재산권(제조)</v>
          </cell>
          <cell r="F2876">
            <v>0</v>
          </cell>
          <cell r="G2876">
            <v>0</v>
          </cell>
          <cell r="H2876">
            <v>0</v>
          </cell>
          <cell r="I2876">
            <v>0</v>
          </cell>
          <cell r="J2876">
            <v>0</v>
          </cell>
          <cell r="K2876">
            <v>0</v>
          </cell>
          <cell r="L2876">
            <v>0</v>
          </cell>
          <cell r="M2876">
            <v>0</v>
          </cell>
          <cell r="N2876">
            <v>0</v>
          </cell>
          <cell r="O2876">
            <v>0</v>
          </cell>
          <cell r="P2876">
            <v>0</v>
          </cell>
          <cell r="Q2876">
            <v>0</v>
          </cell>
        </row>
        <row r="2877">
          <cell r="B2877" t="str">
            <v>달성공장바이오제제1팀5109180</v>
          </cell>
          <cell r="C2877" t="str">
            <v>달성공장바이오제제1팀</v>
          </cell>
          <cell r="D2877" t="str">
            <v>5109180</v>
          </cell>
          <cell r="E2877" t="str">
            <v/>
          </cell>
          <cell r="F2877">
            <v>0</v>
          </cell>
          <cell r="G2877">
            <v>0</v>
          </cell>
          <cell r="H2877">
            <v>0</v>
          </cell>
          <cell r="I2877">
            <v>0</v>
          </cell>
          <cell r="J2877">
            <v>0</v>
          </cell>
          <cell r="K2877">
            <v>0</v>
          </cell>
          <cell r="L2877">
            <v>0</v>
          </cell>
          <cell r="M2877">
            <v>0</v>
          </cell>
          <cell r="N2877">
            <v>0</v>
          </cell>
          <cell r="O2877">
            <v>0</v>
          </cell>
          <cell r="P2877">
            <v>0</v>
          </cell>
          <cell r="Q2877">
            <v>0</v>
          </cell>
        </row>
        <row r="2878">
          <cell r="B2878" t="str">
            <v>달성공장바이오제제1팀5109190</v>
          </cell>
          <cell r="C2878" t="str">
            <v>달성공장바이오제제1팀</v>
          </cell>
          <cell r="D2878" t="str">
            <v>5109190</v>
          </cell>
          <cell r="E2878" t="str">
            <v/>
          </cell>
          <cell r="F2878">
            <v>0</v>
          </cell>
          <cell r="G2878">
            <v>0</v>
          </cell>
          <cell r="H2878">
            <v>0</v>
          </cell>
          <cell r="I2878">
            <v>0</v>
          </cell>
          <cell r="J2878">
            <v>0</v>
          </cell>
          <cell r="K2878">
            <v>0</v>
          </cell>
          <cell r="L2878">
            <v>0</v>
          </cell>
          <cell r="M2878">
            <v>0</v>
          </cell>
          <cell r="N2878">
            <v>0</v>
          </cell>
          <cell r="O2878">
            <v>0</v>
          </cell>
          <cell r="P2878">
            <v>0</v>
          </cell>
          <cell r="Q2878">
            <v>0</v>
          </cell>
        </row>
        <row r="2879">
          <cell r="B2879" t="str">
            <v>달성공장바이오제제1팀5109210</v>
          </cell>
          <cell r="C2879" t="str">
            <v>달성공장바이오제제1팀</v>
          </cell>
          <cell r="D2879" t="str">
            <v>5109210</v>
          </cell>
          <cell r="E2879" t="str">
            <v>감가상각비-임차자산개량(제조)</v>
          </cell>
          <cell r="F2879">
            <v>0</v>
          </cell>
          <cell r="G2879">
            <v>0</v>
          </cell>
          <cell r="H2879">
            <v>0</v>
          </cell>
          <cell r="I2879">
            <v>0</v>
          </cell>
          <cell r="J2879">
            <v>0</v>
          </cell>
          <cell r="K2879">
            <v>0</v>
          </cell>
          <cell r="L2879">
            <v>0</v>
          </cell>
          <cell r="M2879">
            <v>0</v>
          </cell>
          <cell r="N2879">
            <v>0</v>
          </cell>
          <cell r="O2879">
            <v>0</v>
          </cell>
          <cell r="P2879">
            <v>0</v>
          </cell>
          <cell r="Q2879">
            <v>0</v>
          </cell>
        </row>
        <row r="2880">
          <cell r="B2880" t="str">
            <v>달성공장바이오제제1팀5109220</v>
          </cell>
          <cell r="C2880" t="str">
            <v>달성공장바이오제제1팀</v>
          </cell>
          <cell r="D2880" t="str">
            <v>5109220</v>
          </cell>
          <cell r="E2880" t="str">
            <v>감가상각비-비품(제조)</v>
          </cell>
          <cell r="F2880">
            <v>0</v>
          </cell>
          <cell r="G2880">
            <v>0</v>
          </cell>
          <cell r="H2880">
            <v>0</v>
          </cell>
          <cell r="I2880">
            <v>0</v>
          </cell>
          <cell r="J2880">
            <v>0</v>
          </cell>
          <cell r="K2880">
            <v>0</v>
          </cell>
          <cell r="L2880">
            <v>0</v>
          </cell>
          <cell r="M2880">
            <v>0</v>
          </cell>
          <cell r="N2880">
            <v>0</v>
          </cell>
          <cell r="O2880">
            <v>0</v>
          </cell>
          <cell r="P2880">
            <v>0</v>
          </cell>
          <cell r="Q2880">
            <v>0</v>
          </cell>
        </row>
        <row r="2881">
          <cell r="B2881" t="str">
            <v>달성공장바이오제제1팀5110110</v>
          </cell>
          <cell r="C2881" t="str">
            <v>달성공장바이오제제1팀</v>
          </cell>
          <cell r="D2881" t="str">
            <v>5110110</v>
          </cell>
          <cell r="E2881" t="str">
            <v>수선비-건물(제조)</v>
          </cell>
          <cell r="F2881">
            <v>0</v>
          </cell>
          <cell r="G2881">
            <v>0</v>
          </cell>
          <cell r="H2881">
            <v>0</v>
          </cell>
          <cell r="I2881">
            <v>0</v>
          </cell>
          <cell r="J2881">
            <v>0</v>
          </cell>
          <cell r="K2881">
            <v>0</v>
          </cell>
          <cell r="L2881">
            <v>0</v>
          </cell>
          <cell r="M2881">
            <v>0</v>
          </cell>
          <cell r="N2881">
            <v>0</v>
          </cell>
          <cell r="O2881">
            <v>0</v>
          </cell>
          <cell r="P2881">
            <v>0</v>
          </cell>
          <cell r="Q2881">
            <v>0</v>
          </cell>
        </row>
        <row r="2882">
          <cell r="B2882" t="str">
            <v>달성공장바이오제제1팀5110120</v>
          </cell>
          <cell r="C2882" t="str">
            <v>달성공장바이오제제1팀</v>
          </cell>
          <cell r="D2882" t="str">
            <v>5110120</v>
          </cell>
          <cell r="E2882" t="str">
            <v>수선비-구축물(제조)</v>
          </cell>
          <cell r="F2882">
            <v>0</v>
          </cell>
          <cell r="G2882">
            <v>0</v>
          </cell>
          <cell r="H2882">
            <v>0</v>
          </cell>
          <cell r="I2882">
            <v>0</v>
          </cell>
          <cell r="J2882">
            <v>0</v>
          </cell>
          <cell r="K2882">
            <v>0</v>
          </cell>
          <cell r="L2882">
            <v>0</v>
          </cell>
          <cell r="M2882">
            <v>0</v>
          </cell>
          <cell r="N2882">
            <v>0</v>
          </cell>
          <cell r="O2882">
            <v>0</v>
          </cell>
          <cell r="P2882">
            <v>0</v>
          </cell>
          <cell r="Q2882">
            <v>0</v>
          </cell>
        </row>
        <row r="2883">
          <cell r="B2883" t="str">
            <v>달성공장바이오제제1팀5110130</v>
          </cell>
          <cell r="C2883" t="str">
            <v>달성공장바이오제제1팀</v>
          </cell>
          <cell r="D2883" t="str">
            <v>5110130</v>
          </cell>
          <cell r="E2883" t="str">
            <v>수선비-기계장치(제조)</v>
          </cell>
          <cell r="F2883">
            <v>0</v>
          </cell>
          <cell r="G2883">
            <v>0</v>
          </cell>
          <cell r="H2883">
            <v>0</v>
          </cell>
          <cell r="I2883">
            <v>0</v>
          </cell>
          <cell r="J2883">
            <v>0</v>
          </cell>
          <cell r="K2883">
            <v>0</v>
          </cell>
          <cell r="L2883">
            <v>0</v>
          </cell>
          <cell r="M2883">
            <v>0</v>
          </cell>
          <cell r="N2883">
            <v>0</v>
          </cell>
          <cell r="O2883">
            <v>0</v>
          </cell>
          <cell r="P2883">
            <v>2300000</v>
          </cell>
          <cell r="Q2883">
            <v>0</v>
          </cell>
        </row>
        <row r="2884">
          <cell r="B2884" t="str">
            <v>달성공장바이오제제1팀5110140</v>
          </cell>
          <cell r="C2884" t="str">
            <v>달성공장바이오제제1팀</v>
          </cell>
          <cell r="D2884" t="str">
            <v>5110140</v>
          </cell>
          <cell r="E2884" t="str">
            <v>수선비-공구기구비품(제조)</v>
          </cell>
          <cell r="F2884">
            <v>0</v>
          </cell>
          <cell r="G2884">
            <v>0</v>
          </cell>
          <cell r="H2884">
            <v>0</v>
          </cell>
          <cell r="I2884">
            <v>0</v>
          </cell>
          <cell r="J2884">
            <v>0</v>
          </cell>
          <cell r="K2884">
            <v>0</v>
          </cell>
          <cell r="L2884">
            <v>0</v>
          </cell>
          <cell r="M2884">
            <v>0</v>
          </cell>
          <cell r="N2884">
            <v>0</v>
          </cell>
          <cell r="O2884">
            <v>0</v>
          </cell>
          <cell r="P2884">
            <v>0</v>
          </cell>
          <cell r="Q2884">
            <v>0</v>
          </cell>
        </row>
        <row r="2885">
          <cell r="B2885" t="str">
            <v>달성공장바이오제제1팀5110160</v>
          </cell>
          <cell r="C2885" t="str">
            <v>달성공장바이오제제1팀</v>
          </cell>
          <cell r="D2885" t="str">
            <v>5110160</v>
          </cell>
          <cell r="E2885" t="str">
            <v>수선비-안전보건비_출고(제조)</v>
          </cell>
          <cell r="F2885">
            <v>0</v>
          </cell>
          <cell r="G2885">
            <v>0</v>
          </cell>
          <cell r="H2885">
            <v>0</v>
          </cell>
          <cell r="I2885">
            <v>0</v>
          </cell>
          <cell r="J2885">
            <v>0</v>
          </cell>
          <cell r="K2885">
            <v>0</v>
          </cell>
          <cell r="L2885">
            <v>0</v>
          </cell>
          <cell r="M2885">
            <v>0</v>
          </cell>
          <cell r="N2885">
            <v>0</v>
          </cell>
          <cell r="O2885">
            <v>0</v>
          </cell>
          <cell r="P2885">
            <v>0</v>
          </cell>
          <cell r="Q2885">
            <v>0</v>
          </cell>
        </row>
        <row r="2886">
          <cell r="B2886" t="str">
            <v>달성공장바이오제제1팀5110150</v>
          </cell>
          <cell r="C2886" t="str">
            <v>달성공장바이오제제1팀</v>
          </cell>
          <cell r="D2886">
            <v>5110150</v>
          </cell>
          <cell r="E2886" t="str">
            <v>수선비-안전보건비(제조)</v>
          </cell>
          <cell r="F2886">
            <v>0</v>
          </cell>
          <cell r="G2886">
            <v>0</v>
          </cell>
          <cell r="H2886">
            <v>0</v>
          </cell>
          <cell r="I2886">
            <v>0</v>
          </cell>
          <cell r="J2886">
            <v>0</v>
          </cell>
          <cell r="K2886">
            <v>0</v>
          </cell>
          <cell r="L2886">
            <v>0</v>
          </cell>
          <cell r="M2886">
            <v>256770</v>
          </cell>
          <cell r="N2886">
            <v>68770</v>
          </cell>
          <cell r="O2886">
            <v>0</v>
          </cell>
          <cell r="P2886">
            <v>0</v>
          </cell>
          <cell r="Q2886">
            <v>0</v>
          </cell>
        </row>
        <row r="2887">
          <cell r="B2887" t="str">
            <v>달성공장바이오제제1팀5111110</v>
          </cell>
          <cell r="C2887" t="str">
            <v>달성공장바이오제제1팀</v>
          </cell>
          <cell r="D2887" t="str">
            <v>5111110</v>
          </cell>
          <cell r="E2887" t="str">
            <v>보험료-건물(제조)</v>
          </cell>
          <cell r="F2887">
            <v>0</v>
          </cell>
          <cell r="G2887">
            <v>0</v>
          </cell>
          <cell r="H2887">
            <v>0</v>
          </cell>
          <cell r="I2887">
            <v>0</v>
          </cell>
          <cell r="J2887">
            <v>0</v>
          </cell>
          <cell r="K2887">
            <v>0</v>
          </cell>
          <cell r="L2887">
            <v>0</v>
          </cell>
          <cell r="M2887">
            <v>0</v>
          </cell>
          <cell r="N2887">
            <v>0</v>
          </cell>
          <cell r="O2887">
            <v>0</v>
          </cell>
          <cell r="P2887">
            <v>0</v>
          </cell>
          <cell r="Q2887">
            <v>0</v>
          </cell>
        </row>
        <row r="2888">
          <cell r="B2888" t="str">
            <v>달성공장바이오제제1팀5111120</v>
          </cell>
          <cell r="C2888" t="str">
            <v>달성공장바이오제제1팀</v>
          </cell>
          <cell r="D2888" t="str">
            <v>5111120</v>
          </cell>
          <cell r="E2888" t="str">
            <v>보험료-기계장치(제조)</v>
          </cell>
          <cell r="F2888">
            <v>0</v>
          </cell>
          <cell r="G2888">
            <v>0</v>
          </cell>
          <cell r="H2888">
            <v>0</v>
          </cell>
          <cell r="I2888">
            <v>0</v>
          </cell>
          <cell r="J2888">
            <v>0</v>
          </cell>
          <cell r="K2888">
            <v>0</v>
          </cell>
          <cell r="L2888">
            <v>0</v>
          </cell>
          <cell r="M2888">
            <v>0</v>
          </cell>
          <cell r="N2888">
            <v>0</v>
          </cell>
          <cell r="O2888">
            <v>0</v>
          </cell>
          <cell r="P2888">
            <v>0</v>
          </cell>
          <cell r="Q2888">
            <v>0</v>
          </cell>
        </row>
        <row r="2889">
          <cell r="B2889" t="str">
            <v>달성공장바이오제제1팀5111130</v>
          </cell>
          <cell r="C2889" t="str">
            <v>달성공장바이오제제1팀</v>
          </cell>
          <cell r="D2889" t="str">
            <v>5111130</v>
          </cell>
          <cell r="E2889" t="str">
            <v>보험료-재고품(제조)</v>
          </cell>
          <cell r="F2889">
            <v>0</v>
          </cell>
          <cell r="G2889">
            <v>0</v>
          </cell>
          <cell r="H2889">
            <v>0</v>
          </cell>
          <cell r="I2889">
            <v>0</v>
          </cell>
          <cell r="J2889">
            <v>0</v>
          </cell>
          <cell r="K2889">
            <v>0</v>
          </cell>
          <cell r="L2889">
            <v>0</v>
          </cell>
          <cell r="M2889">
            <v>0</v>
          </cell>
          <cell r="N2889">
            <v>0</v>
          </cell>
          <cell r="O2889">
            <v>0</v>
          </cell>
          <cell r="P2889">
            <v>0</v>
          </cell>
          <cell r="Q2889">
            <v>0</v>
          </cell>
        </row>
        <row r="2890">
          <cell r="B2890" t="str">
            <v>달성공장바이오제제1팀5111140</v>
          </cell>
          <cell r="C2890" t="str">
            <v>달성공장바이오제제1팀</v>
          </cell>
          <cell r="D2890" t="str">
            <v>5111140</v>
          </cell>
          <cell r="E2890" t="str">
            <v/>
          </cell>
          <cell r="F2890">
            <v>0</v>
          </cell>
          <cell r="G2890">
            <v>0</v>
          </cell>
          <cell r="H2890">
            <v>0</v>
          </cell>
          <cell r="I2890">
            <v>0</v>
          </cell>
          <cell r="J2890">
            <v>0</v>
          </cell>
          <cell r="K2890">
            <v>0</v>
          </cell>
          <cell r="L2890">
            <v>0</v>
          </cell>
          <cell r="M2890">
            <v>0</v>
          </cell>
          <cell r="N2890">
            <v>0</v>
          </cell>
          <cell r="O2890">
            <v>0</v>
          </cell>
          <cell r="P2890">
            <v>0</v>
          </cell>
          <cell r="Q2890">
            <v>0</v>
          </cell>
        </row>
        <row r="2891">
          <cell r="B2891" t="str">
            <v>달성공장바이오제제1팀5111150</v>
          </cell>
          <cell r="C2891" t="str">
            <v>달성공장바이오제제1팀</v>
          </cell>
          <cell r="D2891" t="str">
            <v>5111150</v>
          </cell>
          <cell r="E2891" t="str">
            <v/>
          </cell>
          <cell r="F2891">
            <v>0</v>
          </cell>
          <cell r="G2891">
            <v>0</v>
          </cell>
          <cell r="H2891">
            <v>0</v>
          </cell>
          <cell r="I2891">
            <v>0</v>
          </cell>
          <cell r="J2891">
            <v>0</v>
          </cell>
          <cell r="K2891">
            <v>0</v>
          </cell>
          <cell r="L2891">
            <v>0</v>
          </cell>
          <cell r="M2891">
            <v>0</v>
          </cell>
          <cell r="N2891">
            <v>0</v>
          </cell>
          <cell r="O2891">
            <v>0</v>
          </cell>
          <cell r="P2891">
            <v>0</v>
          </cell>
          <cell r="Q2891">
            <v>0</v>
          </cell>
        </row>
        <row r="2892">
          <cell r="B2892" t="str">
            <v>달성공장바이오제제1팀5111160</v>
          </cell>
          <cell r="C2892" t="str">
            <v>달성공장바이오제제1팀</v>
          </cell>
          <cell r="D2892" t="str">
            <v>5111160</v>
          </cell>
          <cell r="E2892" t="str">
            <v>보험료-제보험(제조)</v>
          </cell>
          <cell r="F2892">
            <v>0</v>
          </cell>
          <cell r="G2892">
            <v>0</v>
          </cell>
          <cell r="H2892">
            <v>0</v>
          </cell>
          <cell r="I2892">
            <v>0</v>
          </cell>
          <cell r="J2892">
            <v>0</v>
          </cell>
          <cell r="K2892">
            <v>0</v>
          </cell>
          <cell r="L2892">
            <v>0</v>
          </cell>
          <cell r="M2892">
            <v>0</v>
          </cell>
          <cell r="N2892">
            <v>0</v>
          </cell>
          <cell r="O2892">
            <v>0</v>
          </cell>
          <cell r="P2892">
            <v>0</v>
          </cell>
          <cell r="Q2892">
            <v>0</v>
          </cell>
        </row>
        <row r="2893">
          <cell r="B2893" t="str">
            <v>달성공장바이오제제1팀5111141</v>
          </cell>
          <cell r="C2893" t="str">
            <v>달성공장바이오제제1팀</v>
          </cell>
          <cell r="D2893" t="str">
            <v>5111141</v>
          </cell>
          <cell r="E2893" t="str">
            <v/>
          </cell>
          <cell r="F2893">
            <v>0</v>
          </cell>
          <cell r="G2893">
            <v>0</v>
          </cell>
          <cell r="H2893">
            <v>0</v>
          </cell>
          <cell r="I2893">
            <v>0</v>
          </cell>
          <cell r="J2893">
            <v>0</v>
          </cell>
          <cell r="K2893">
            <v>0</v>
          </cell>
          <cell r="L2893">
            <v>0</v>
          </cell>
          <cell r="M2893">
            <v>0</v>
          </cell>
          <cell r="N2893">
            <v>0</v>
          </cell>
          <cell r="O2893">
            <v>0</v>
          </cell>
          <cell r="P2893">
            <v>0</v>
          </cell>
          <cell r="Q2893">
            <v>0</v>
          </cell>
        </row>
        <row r="2894">
          <cell r="B2894" t="str">
            <v>달성공장바이오제제1팀5112110</v>
          </cell>
          <cell r="C2894" t="str">
            <v>달성공장바이오제제1팀</v>
          </cell>
          <cell r="D2894" t="str">
            <v>5112110</v>
          </cell>
          <cell r="E2894" t="str">
            <v>접대비-교제비(제조)</v>
          </cell>
          <cell r="F2894">
            <v>0</v>
          </cell>
          <cell r="G2894">
            <v>0</v>
          </cell>
          <cell r="H2894">
            <v>0</v>
          </cell>
          <cell r="I2894">
            <v>0</v>
          </cell>
          <cell r="J2894">
            <v>0</v>
          </cell>
          <cell r="K2894">
            <v>0</v>
          </cell>
          <cell r="L2894">
            <v>0</v>
          </cell>
          <cell r="M2894">
            <v>0</v>
          </cell>
          <cell r="N2894">
            <v>0</v>
          </cell>
          <cell r="O2894">
            <v>0</v>
          </cell>
          <cell r="P2894">
            <v>0</v>
          </cell>
          <cell r="Q2894">
            <v>0</v>
          </cell>
        </row>
        <row r="2895">
          <cell r="B2895" t="str">
            <v>달성공장바이오제제1팀5112120</v>
          </cell>
          <cell r="C2895" t="str">
            <v>달성공장바이오제제1팀</v>
          </cell>
          <cell r="D2895" t="str">
            <v>5112120</v>
          </cell>
          <cell r="E2895" t="str">
            <v>접대비-사외경조비(제조)</v>
          </cell>
          <cell r="F2895">
            <v>0</v>
          </cell>
          <cell r="G2895">
            <v>0</v>
          </cell>
          <cell r="H2895">
            <v>0</v>
          </cell>
          <cell r="I2895">
            <v>0</v>
          </cell>
          <cell r="J2895">
            <v>0</v>
          </cell>
          <cell r="K2895">
            <v>0</v>
          </cell>
          <cell r="L2895">
            <v>0</v>
          </cell>
          <cell r="M2895">
            <v>0</v>
          </cell>
          <cell r="N2895">
            <v>0</v>
          </cell>
          <cell r="O2895">
            <v>0</v>
          </cell>
          <cell r="P2895">
            <v>0</v>
          </cell>
          <cell r="Q2895">
            <v>0</v>
          </cell>
        </row>
        <row r="2896">
          <cell r="B2896" t="str">
            <v>달성공장바이오제제1팀5113110</v>
          </cell>
          <cell r="C2896" t="str">
            <v>달성공장바이오제제1팀</v>
          </cell>
          <cell r="D2896" t="str">
            <v>5113110</v>
          </cell>
          <cell r="E2896" t="str">
            <v>경상연구개발비-품질검정비(제조)</v>
          </cell>
          <cell r="F2896">
            <v>0</v>
          </cell>
          <cell r="G2896">
            <v>0</v>
          </cell>
          <cell r="H2896">
            <v>0</v>
          </cell>
          <cell r="I2896">
            <v>0</v>
          </cell>
          <cell r="J2896">
            <v>0</v>
          </cell>
          <cell r="K2896">
            <v>0</v>
          </cell>
          <cell r="L2896">
            <v>0</v>
          </cell>
          <cell r="M2896">
            <v>0</v>
          </cell>
          <cell r="N2896">
            <v>0</v>
          </cell>
          <cell r="O2896">
            <v>0</v>
          </cell>
          <cell r="P2896">
            <v>0</v>
          </cell>
          <cell r="Q2896">
            <v>0</v>
          </cell>
        </row>
        <row r="2897">
          <cell r="B2897" t="str">
            <v>달성공장바이오제제1팀5113120</v>
          </cell>
          <cell r="C2897" t="str">
            <v>달성공장바이오제제1팀</v>
          </cell>
          <cell r="D2897" t="str">
            <v>5113120</v>
          </cell>
          <cell r="E2897" t="str">
            <v/>
          </cell>
          <cell r="F2897">
            <v>0</v>
          </cell>
          <cell r="G2897">
            <v>0</v>
          </cell>
          <cell r="H2897">
            <v>0</v>
          </cell>
          <cell r="I2897">
            <v>0</v>
          </cell>
          <cell r="J2897">
            <v>0</v>
          </cell>
          <cell r="K2897">
            <v>0</v>
          </cell>
          <cell r="L2897">
            <v>0</v>
          </cell>
          <cell r="M2897">
            <v>0</v>
          </cell>
          <cell r="N2897">
            <v>0</v>
          </cell>
          <cell r="O2897">
            <v>0</v>
          </cell>
          <cell r="P2897">
            <v>0</v>
          </cell>
          <cell r="Q2897">
            <v>0</v>
          </cell>
        </row>
        <row r="2898">
          <cell r="B2898" t="str">
            <v>달성공장바이오제제1팀5113130</v>
          </cell>
          <cell r="C2898" t="str">
            <v>달성공장바이오제제1팀</v>
          </cell>
          <cell r="D2898" t="str">
            <v>5113130</v>
          </cell>
          <cell r="E2898" t="str">
            <v>경상연구개발비-실험재료비_출고(제조)</v>
          </cell>
          <cell r="F2898">
            <v>0</v>
          </cell>
          <cell r="G2898">
            <v>0</v>
          </cell>
          <cell r="H2898">
            <v>0</v>
          </cell>
          <cell r="I2898">
            <v>0</v>
          </cell>
          <cell r="J2898">
            <v>0</v>
          </cell>
          <cell r="K2898">
            <v>0</v>
          </cell>
          <cell r="L2898">
            <v>0</v>
          </cell>
          <cell r="M2898">
            <v>0</v>
          </cell>
          <cell r="N2898">
            <v>0</v>
          </cell>
          <cell r="O2898">
            <v>0</v>
          </cell>
          <cell r="P2898">
            <v>0</v>
          </cell>
          <cell r="Q2898">
            <v>0</v>
          </cell>
        </row>
        <row r="2899">
          <cell r="B2899" t="str">
            <v>달성공장바이오제제1팀5113140</v>
          </cell>
          <cell r="C2899" t="str">
            <v>달성공장바이오제제1팀</v>
          </cell>
          <cell r="D2899" t="str">
            <v>5113140</v>
          </cell>
          <cell r="E2899" t="str">
            <v>경상연구개발비-실험시약비_출고(제조)</v>
          </cell>
          <cell r="F2899">
            <v>0</v>
          </cell>
          <cell r="G2899">
            <v>0</v>
          </cell>
          <cell r="H2899">
            <v>0</v>
          </cell>
          <cell r="I2899">
            <v>0</v>
          </cell>
          <cell r="J2899">
            <v>0</v>
          </cell>
          <cell r="K2899">
            <v>0</v>
          </cell>
          <cell r="L2899">
            <v>0</v>
          </cell>
          <cell r="M2899">
            <v>0</v>
          </cell>
          <cell r="N2899">
            <v>0</v>
          </cell>
          <cell r="O2899">
            <v>0</v>
          </cell>
          <cell r="P2899">
            <v>0</v>
          </cell>
          <cell r="Q2899">
            <v>0</v>
          </cell>
        </row>
        <row r="2900">
          <cell r="B2900" t="str">
            <v>달성공장바이오제제1팀5113150</v>
          </cell>
          <cell r="C2900" t="str">
            <v>달성공장바이오제제1팀</v>
          </cell>
          <cell r="D2900" t="str">
            <v>5113150</v>
          </cell>
          <cell r="E2900" t="str">
            <v>경상연구개발비-외부실험비(제조)</v>
          </cell>
          <cell r="F2900">
            <v>0</v>
          </cell>
          <cell r="G2900">
            <v>0</v>
          </cell>
          <cell r="H2900">
            <v>0</v>
          </cell>
          <cell r="I2900">
            <v>0</v>
          </cell>
          <cell r="J2900">
            <v>0</v>
          </cell>
          <cell r="K2900">
            <v>0</v>
          </cell>
          <cell r="L2900">
            <v>0</v>
          </cell>
          <cell r="M2900">
            <v>0</v>
          </cell>
          <cell r="N2900">
            <v>0</v>
          </cell>
          <cell r="O2900">
            <v>0</v>
          </cell>
          <cell r="P2900">
            <v>0</v>
          </cell>
          <cell r="Q2900">
            <v>0</v>
          </cell>
        </row>
        <row r="2901">
          <cell r="B2901" t="str">
            <v>달성공장바이오제제1팀5113170</v>
          </cell>
          <cell r="C2901" t="str">
            <v>달성공장바이오제제1팀</v>
          </cell>
          <cell r="D2901" t="str">
            <v>5113170</v>
          </cell>
          <cell r="E2901" t="str">
            <v>경상연구개발비-실험시약비(제조)</v>
          </cell>
          <cell r="F2901">
            <v>0</v>
          </cell>
          <cell r="G2901">
            <v>0</v>
          </cell>
          <cell r="H2901">
            <v>0</v>
          </cell>
          <cell r="I2901">
            <v>0</v>
          </cell>
          <cell r="J2901">
            <v>0</v>
          </cell>
          <cell r="K2901">
            <v>0</v>
          </cell>
          <cell r="L2901">
            <v>0</v>
          </cell>
          <cell r="M2901">
            <v>0</v>
          </cell>
          <cell r="N2901">
            <v>0</v>
          </cell>
          <cell r="O2901">
            <v>0</v>
          </cell>
          <cell r="P2901">
            <v>0</v>
          </cell>
          <cell r="Q2901">
            <v>0</v>
          </cell>
        </row>
        <row r="2902">
          <cell r="B2902" t="str">
            <v>달성공장바이오제제1팀5113210</v>
          </cell>
          <cell r="C2902" t="str">
            <v>달성공장바이오제제1팀</v>
          </cell>
          <cell r="D2902" t="str">
            <v>5113210</v>
          </cell>
          <cell r="E2902" t="str">
            <v>경상연구개발비-품질검정비_출고(제조)</v>
          </cell>
          <cell r="F2902">
            <v>0</v>
          </cell>
          <cell r="G2902">
            <v>0</v>
          </cell>
          <cell r="H2902">
            <v>0</v>
          </cell>
          <cell r="I2902">
            <v>0</v>
          </cell>
          <cell r="J2902">
            <v>0</v>
          </cell>
          <cell r="K2902">
            <v>0</v>
          </cell>
          <cell r="L2902">
            <v>0</v>
          </cell>
          <cell r="M2902">
            <v>0</v>
          </cell>
          <cell r="N2902">
            <v>0</v>
          </cell>
          <cell r="O2902">
            <v>0</v>
          </cell>
          <cell r="P2902">
            <v>0</v>
          </cell>
          <cell r="Q2902">
            <v>0</v>
          </cell>
        </row>
        <row r="2903">
          <cell r="B2903" t="str">
            <v>달성공장바이오제제1팀5113160</v>
          </cell>
          <cell r="C2903" t="str">
            <v>달성공장바이오제제1팀</v>
          </cell>
          <cell r="D2903" t="str">
            <v>5113160</v>
          </cell>
          <cell r="E2903" t="str">
            <v>경상연구개발비-실험재료비(제조)</v>
          </cell>
          <cell r="F2903">
            <v>0</v>
          </cell>
          <cell r="G2903">
            <v>0</v>
          </cell>
          <cell r="H2903">
            <v>0</v>
          </cell>
          <cell r="I2903">
            <v>0</v>
          </cell>
          <cell r="J2903">
            <v>0</v>
          </cell>
          <cell r="K2903">
            <v>0</v>
          </cell>
          <cell r="L2903">
            <v>0</v>
          </cell>
          <cell r="M2903">
            <v>0</v>
          </cell>
          <cell r="N2903">
            <v>0</v>
          </cell>
          <cell r="O2903">
            <v>0</v>
          </cell>
          <cell r="P2903">
            <v>0</v>
          </cell>
          <cell r="Q2903">
            <v>0</v>
          </cell>
        </row>
        <row r="2904">
          <cell r="B2904" t="str">
            <v>달성공장바이오제제1팀5115110</v>
          </cell>
          <cell r="C2904" t="str">
            <v>달성공장바이오제제1팀</v>
          </cell>
          <cell r="D2904" t="str">
            <v>5115110</v>
          </cell>
          <cell r="E2904" t="str">
            <v>운반비-운임(제조)</v>
          </cell>
          <cell r="F2904">
            <v>0</v>
          </cell>
          <cell r="G2904">
            <v>0</v>
          </cell>
          <cell r="H2904">
            <v>0</v>
          </cell>
          <cell r="I2904">
            <v>0</v>
          </cell>
          <cell r="J2904">
            <v>0</v>
          </cell>
          <cell r="K2904">
            <v>0</v>
          </cell>
          <cell r="L2904">
            <v>0</v>
          </cell>
          <cell r="M2904">
            <v>0</v>
          </cell>
          <cell r="N2904">
            <v>0</v>
          </cell>
          <cell r="O2904">
            <v>0</v>
          </cell>
          <cell r="P2904">
            <v>0</v>
          </cell>
          <cell r="Q2904">
            <v>0</v>
          </cell>
        </row>
        <row r="2905">
          <cell r="B2905" t="str">
            <v>달성공장바이오제제1팀5116110</v>
          </cell>
          <cell r="C2905" t="str">
            <v>달성공장바이오제제1팀</v>
          </cell>
          <cell r="D2905" t="str">
            <v>5116110</v>
          </cell>
          <cell r="E2905" t="str">
            <v/>
          </cell>
          <cell r="F2905">
            <v>0</v>
          </cell>
          <cell r="G2905">
            <v>0</v>
          </cell>
          <cell r="H2905">
            <v>0</v>
          </cell>
          <cell r="I2905">
            <v>0</v>
          </cell>
          <cell r="J2905">
            <v>0</v>
          </cell>
          <cell r="K2905">
            <v>0</v>
          </cell>
          <cell r="L2905">
            <v>0</v>
          </cell>
          <cell r="M2905">
            <v>0</v>
          </cell>
          <cell r="N2905">
            <v>0</v>
          </cell>
          <cell r="O2905">
            <v>0</v>
          </cell>
          <cell r="P2905">
            <v>0</v>
          </cell>
          <cell r="Q2905">
            <v>0</v>
          </cell>
        </row>
        <row r="2906">
          <cell r="B2906" t="str">
            <v>달성공장바이오제제1팀5116120</v>
          </cell>
          <cell r="C2906" t="str">
            <v>달성공장바이오제제1팀</v>
          </cell>
          <cell r="D2906" t="str">
            <v>5116120</v>
          </cell>
          <cell r="E2906" t="str">
            <v/>
          </cell>
          <cell r="F2906">
            <v>0</v>
          </cell>
          <cell r="G2906">
            <v>0</v>
          </cell>
          <cell r="H2906">
            <v>0</v>
          </cell>
          <cell r="I2906">
            <v>0</v>
          </cell>
          <cell r="J2906">
            <v>0</v>
          </cell>
          <cell r="K2906">
            <v>0</v>
          </cell>
          <cell r="L2906">
            <v>0</v>
          </cell>
          <cell r="M2906">
            <v>0</v>
          </cell>
          <cell r="N2906">
            <v>0</v>
          </cell>
          <cell r="O2906">
            <v>0</v>
          </cell>
          <cell r="P2906">
            <v>0</v>
          </cell>
          <cell r="Q2906">
            <v>0</v>
          </cell>
        </row>
        <row r="2907">
          <cell r="B2907" t="str">
            <v>달성공장바이오제제1팀5116130</v>
          </cell>
          <cell r="C2907" t="str">
            <v>달성공장바이오제제1팀</v>
          </cell>
          <cell r="D2907" t="str">
            <v>5116130</v>
          </cell>
          <cell r="E2907" t="str">
            <v>차량비-유류비(제조)</v>
          </cell>
          <cell r="F2907">
            <v>0</v>
          </cell>
          <cell r="G2907">
            <v>0</v>
          </cell>
          <cell r="H2907">
            <v>0</v>
          </cell>
          <cell r="I2907">
            <v>0</v>
          </cell>
          <cell r="J2907">
            <v>0</v>
          </cell>
          <cell r="K2907">
            <v>0</v>
          </cell>
          <cell r="L2907">
            <v>0</v>
          </cell>
          <cell r="M2907">
            <v>0</v>
          </cell>
          <cell r="N2907">
            <v>0</v>
          </cell>
          <cell r="O2907">
            <v>0</v>
          </cell>
          <cell r="P2907">
            <v>0</v>
          </cell>
          <cell r="Q2907">
            <v>0</v>
          </cell>
        </row>
        <row r="2908">
          <cell r="B2908" t="str">
            <v>달성공장바이오제제1팀5116140</v>
          </cell>
          <cell r="C2908" t="str">
            <v>달성공장바이오제제1팀</v>
          </cell>
          <cell r="D2908" t="str">
            <v>5116140</v>
          </cell>
          <cell r="E2908" t="str">
            <v/>
          </cell>
          <cell r="F2908">
            <v>0</v>
          </cell>
          <cell r="G2908">
            <v>0</v>
          </cell>
          <cell r="H2908">
            <v>0</v>
          </cell>
          <cell r="I2908">
            <v>0</v>
          </cell>
          <cell r="J2908">
            <v>0</v>
          </cell>
          <cell r="K2908">
            <v>0</v>
          </cell>
          <cell r="L2908">
            <v>0</v>
          </cell>
          <cell r="M2908">
            <v>0</v>
          </cell>
          <cell r="N2908">
            <v>0</v>
          </cell>
          <cell r="O2908">
            <v>0</v>
          </cell>
          <cell r="P2908">
            <v>0</v>
          </cell>
          <cell r="Q2908">
            <v>0</v>
          </cell>
        </row>
        <row r="2909">
          <cell r="B2909" t="str">
            <v>달성공장바이오제제1팀5116150</v>
          </cell>
          <cell r="C2909" t="str">
            <v>달성공장바이오제제1팀</v>
          </cell>
          <cell r="D2909" t="str">
            <v>5116150</v>
          </cell>
          <cell r="E2909" t="str">
            <v>차량비-주행주차비(제조)</v>
          </cell>
          <cell r="F2909">
            <v>0</v>
          </cell>
          <cell r="G2909">
            <v>0</v>
          </cell>
          <cell r="H2909">
            <v>0</v>
          </cell>
          <cell r="I2909">
            <v>0</v>
          </cell>
          <cell r="J2909">
            <v>0</v>
          </cell>
          <cell r="K2909">
            <v>0</v>
          </cell>
          <cell r="L2909">
            <v>0</v>
          </cell>
          <cell r="M2909">
            <v>0</v>
          </cell>
          <cell r="N2909">
            <v>0</v>
          </cell>
          <cell r="O2909">
            <v>0</v>
          </cell>
          <cell r="P2909">
            <v>0</v>
          </cell>
          <cell r="Q2909">
            <v>0</v>
          </cell>
        </row>
        <row r="2910">
          <cell r="B2910" t="str">
            <v>달성공장바이오제제1팀5116160</v>
          </cell>
          <cell r="C2910" t="str">
            <v>달성공장바이오제제1팀</v>
          </cell>
          <cell r="D2910" t="str">
            <v>5116160</v>
          </cell>
          <cell r="E2910" t="str">
            <v/>
          </cell>
          <cell r="F2910">
            <v>0</v>
          </cell>
          <cell r="G2910">
            <v>0</v>
          </cell>
          <cell r="H2910">
            <v>0</v>
          </cell>
          <cell r="I2910">
            <v>0</v>
          </cell>
          <cell r="J2910">
            <v>0</v>
          </cell>
          <cell r="K2910">
            <v>0</v>
          </cell>
          <cell r="L2910">
            <v>0</v>
          </cell>
          <cell r="M2910">
            <v>0</v>
          </cell>
          <cell r="N2910">
            <v>0</v>
          </cell>
          <cell r="O2910">
            <v>0</v>
          </cell>
          <cell r="P2910">
            <v>0</v>
          </cell>
          <cell r="Q2910">
            <v>0</v>
          </cell>
        </row>
        <row r="2911">
          <cell r="B2911" t="str">
            <v>달성공장바이오제제1팀5116111</v>
          </cell>
          <cell r="C2911" t="str">
            <v>달성공장바이오제제1팀</v>
          </cell>
          <cell r="D2911" t="str">
            <v>5116111</v>
          </cell>
          <cell r="E2911" t="str">
            <v>차량비-관리비(제조)</v>
          </cell>
          <cell r="F2911">
            <v>0</v>
          </cell>
          <cell r="G2911">
            <v>0</v>
          </cell>
          <cell r="H2911">
            <v>0</v>
          </cell>
          <cell r="I2911">
            <v>0</v>
          </cell>
          <cell r="J2911">
            <v>0</v>
          </cell>
          <cell r="K2911">
            <v>0</v>
          </cell>
          <cell r="L2911">
            <v>0</v>
          </cell>
          <cell r="M2911">
            <v>0</v>
          </cell>
          <cell r="N2911">
            <v>0</v>
          </cell>
          <cell r="O2911">
            <v>0</v>
          </cell>
          <cell r="P2911">
            <v>0</v>
          </cell>
          <cell r="Q2911">
            <v>0</v>
          </cell>
        </row>
        <row r="2912">
          <cell r="B2912" t="str">
            <v>달성공장바이오제제1팀5117110</v>
          </cell>
          <cell r="C2912" t="str">
            <v>달성공장바이오제제1팀</v>
          </cell>
          <cell r="D2912" t="str">
            <v>5117110</v>
          </cell>
          <cell r="E2912" t="str">
            <v>홍보비-홍보비(제조)</v>
          </cell>
          <cell r="F2912">
            <v>0</v>
          </cell>
          <cell r="G2912">
            <v>0</v>
          </cell>
          <cell r="H2912">
            <v>0</v>
          </cell>
          <cell r="I2912">
            <v>0</v>
          </cell>
          <cell r="J2912">
            <v>0</v>
          </cell>
          <cell r="K2912">
            <v>0</v>
          </cell>
          <cell r="L2912">
            <v>0</v>
          </cell>
          <cell r="M2912">
            <v>0</v>
          </cell>
          <cell r="N2912">
            <v>0</v>
          </cell>
          <cell r="O2912">
            <v>0</v>
          </cell>
          <cell r="P2912">
            <v>0</v>
          </cell>
          <cell r="Q2912">
            <v>0</v>
          </cell>
        </row>
        <row r="2913">
          <cell r="B2913" t="str">
            <v>달성공장바이오제제1팀5118110</v>
          </cell>
          <cell r="C2913" t="str">
            <v>달성공장바이오제제1팀</v>
          </cell>
          <cell r="D2913" t="str">
            <v>5118110</v>
          </cell>
          <cell r="E2913" t="str">
            <v/>
          </cell>
          <cell r="F2913">
            <v>0</v>
          </cell>
          <cell r="G2913">
            <v>0</v>
          </cell>
          <cell r="H2913">
            <v>0</v>
          </cell>
          <cell r="I2913">
            <v>0</v>
          </cell>
          <cell r="J2913">
            <v>0</v>
          </cell>
          <cell r="K2913">
            <v>0</v>
          </cell>
          <cell r="L2913">
            <v>0</v>
          </cell>
          <cell r="M2913">
            <v>0</v>
          </cell>
          <cell r="N2913">
            <v>0</v>
          </cell>
          <cell r="O2913">
            <v>0</v>
          </cell>
          <cell r="P2913">
            <v>0</v>
          </cell>
          <cell r="Q2913">
            <v>0</v>
          </cell>
        </row>
        <row r="2914">
          <cell r="B2914" t="str">
            <v>달성공장바이오제제1팀5118120</v>
          </cell>
          <cell r="C2914" t="str">
            <v>달성공장바이오제제1팀</v>
          </cell>
          <cell r="D2914" t="str">
            <v>5118120</v>
          </cell>
          <cell r="E2914" t="str">
            <v/>
          </cell>
          <cell r="F2914">
            <v>0</v>
          </cell>
          <cell r="G2914">
            <v>0</v>
          </cell>
          <cell r="H2914">
            <v>0</v>
          </cell>
          <cell r="I2914">
            <v>0</v>
          </cell>
          <cell r="J2914">
            <v>0</v>
          </cell>
          <cell r="K2914">
            <v>0</v>
          </cell>
          <cell r="L2914">
            <v>0</v>
          </cell>
          <cell r="M2914">
            <v>0</v>
          </cell>
          <cell r="N2914">
            <v>0</v>
          </cell>
          <cell r="O2914">
            <v>0</v>
          </cell>
          <cell r="P2914">
            <v>0</v>
          </cell>
          <cell r="Q2914">
            <v>0</v>
          </cell>
        </row>
        <row r="2915">
          <cell r="B2915" t="str">
            <v>달성공장바이오제제1팀5118130</v>
          </cell>
          <cell r="C2915" t="str">
            <v>달성공장바이오제제1팀</v>
          </cell>
          <cell r="D2915" t="str">
            <v>5118130</v>
          </cell>
          <cell r="E2915" t="str">
            <v>교육훈련비-사외교육훈련비(제조)</v>
          </cell>
          <cell r="F2915">
            <v>0</v>
          </cell>
          <cell r="G2915">
            <v>0</v>
          </cell>
          <cell r="H2915">
            <v>0</v>
          </cell>
          <cell r="I2915">
            <v>300000</v>
          </cell>
          <cell r="J2915">
            <v>0</v>
          </cell>
          <cell r="K2915">
            <v>0</v>
          </cell>
          <cell r="L2915">
            <v>189091</v>
          </cell>
          <cell r="M2915">
            <v>0</v>
          </cell>
          <cell r="N2915">
            <v>0</v>
          </cell>
          <cell r="O2915">
            <v>0</v>
          </cell>
          <cell r="P2915">
            <v>80000</v>
          </cell>
          <cell r="Q2915">
            <v>0</v>
          </cell>
        </row>
        <row r="2916">
          <cell r="B2916" t="str">
            <v>달성공장바이오제제1팀5118140</v>
          </cell>
          <cell r="C2916" t="str">
            <v>달성공장바이오제제1팀</v>
          </cell>
          <cell r="D2916" t="str">
            <v>5118140</v>
          </cell>
          <cell r="E2916" t="str">
            <v/>
          </cell>
          <cell r="F2916">
            <v>0</v>
          </cell>
          <cell r="G2916">
            <v>0</v>
          </cell>
          <cell r="H2916">
            <v>0</v>
          </cell>
          <cell r="I2916">
            <v>0</v>
          </cell>
          <cell r="J2916">
            <v>0</v>
          </cell>
          <cell r="K2916">
            <v>0</v>
          </cell>
          <cell r="L2916">
            <v>0</v>
          </cell>
          <cell r="M2916">
            <v>0</v>
          </cell>
          <cell r="N2916">
            <v>0</v>
          </cell>
          <cell r="O2916">
            <v>0</v>
          </cell>
          <cell r="P2916">
            <v>0</v>
          </cell>
          <cell r="Q2916">
            <v>0</v>
          </cell>
        </row>
        <row r="2917">
          <cell r="B2917" t="str">
            <v>달성공장바이오제제1팀5118150</v>
          </cell>
          <cell r="C2917" t="str">
            <v>달성공장바이오제제1팀</v>
          </cell>
          <cell r="D2917" t="str">
            <v>5118150</v>
          </cell>
          <cell r="E2917" t="str">
            <v/>
          </cell>
          <cell r="F2917">
            <v>0</v>
          </cell>
          <cell r="G2917">
            <v>0</v>
          </cell>
          <cell r="H2917">
            <v>0</v>
          </cell>
          <cell r="I2917">
            <v>0</v>
          </cell>
          <cell r="J2917">
            <v>0</v>
          </cell>
          <cell r="K2917">
            <v>0</v>
          </cell>
          <cell r="L2917">
            <v>0</v>
          </cell>
          <cell r="M2917">
            <v>0</v>
          </cell>
          <cell r="N2917">
            <v>0</v>
          </cell>
          <cell r="O2917">
            <v>0</v>
          </cell>
          <cell r="P2917">
            <v>0</v>
          </cell>
          <cell r="Q2917">
            <v>0</v>
          </cell>
        </row>
        <row r="2918">
          <cell r="B2918" t="str">
            <v>달성공장바이오제제1팀5130110</v>
          </cell>
          <cell r="C2918" t="str">
            <v>달성공장바이오제제1팀</v>
          </cell>
          <cell r="D2918" t="str">
            <v>5130110</v>
          </cell>
          <cell r="E2918" t="str">
            <v/>
          </cell>
          <cell r="F2918">
            <v>0</v>
          </cell>
          <cell r="G2918">
            <v>0</v>
          </cell>
          <cell r="H2918">
            <v>0</v>
          </cell>
          <cell r="I2918">
            <v>0</v>
          </cell>
          <cell r="J2918">
            <v>0</v>
          </cell>
          <cell r="K2918">
            <v>0</v>
          </cell>
          <cell r="L2918">
            <v>0</v>
          </cell>
          <cell r="M2918">
            <v>0</v>
          </cell>
          <cell r="N2918">
            <v>0</v>
          </cell>
          <cell r="O2918">
            <v>0</v>
          </cell>
          <cell r="P2918">
            <v>0</v>
          </cell>
          <cell r="Q2918">
            <v>0</v>
          </cell>
        </row>
        <row r="2919">
          <cell r="B2919" t="str">
            <v>달성공장바이오제제1팀5130120</v>
          </cell>
          <cell r="C2919" t="str">
            <v>달성공장바이오제제1팀</v>
          </cell>
          <cell r="D2919" t="str">
            <v>5130120</v>
          </cell>
          <cell r="E2919" t="str">
            <v>사업진행비-사업진행비(제조)</v>
          </cell>
          <cell r="F2919">
            <v>0</v>
          </cell>
          <cell r="G2919">
            <v>0</v>
          </cell>
          <cell r="H2919">
            <v>0</v>
          </cell>
          <cell r="I2919">
            <v>0</v>
          </cell>
          <cell r="J2919">
            <v>0</v>
          </cell>
          <cell r="K2919">
            <v>0</v>
          </cell>
          <cell r="L2919">
            <v>0</v>
          </cell>
          <cell r="M2919">
            <v>0</v>
          </cell>
          <cell r="N2919">
            <v>0</v>
          </cell>
          <cell r="O2919">
            <v>0</v>
          </cell>
          <cell r="P2919">
            <v>0</v>
          </cell>
          <cell r="Q2919">
            <v>0</v>
          </cell>
        </row>
        <row r="2920">
          <cell r="B2920" t="str">
            <v>달성공장바이오제제1팀5119110</v>
          </cell>
          <cell r="C2920" t="str">
            <v>달성공장바이오제제1팀</v>
          </cell>
          <cell r="D2920" t="str">
            <v>5119110</v>
          </cell>
          <cell r="E2920" t="str">
            <v>도서문구비-도서비(제조)</v>
          </cell>
          <cell r="F2920">
            <v>0</v>
          </cell>
          <cell r="G2920">
            <v>0</v>
          </cell>
          <cell r="H2920">
            <v>0</v>
          </cell>
          <cell r="I2920">
            <v>0</v>
          </cell>
          <cell r="J2920">
            <v>0</v>
          </cell>
          <cell r="K2920">
            <v>0</v>
          </cell>
          <cell r="L2920">
            <v>0</v>
          </cell>
          <cell r="M2920">
            <v>0</v>
          </cell>
          <cell r="N2920">
            <v>0</v>
          </cell>
          <cell r="O2920">
            <v>0</v>
          </cell>
          <cell r="P2920">
            <v>0</v>
          </cell>
          <cell r="Q2920">
            <v>0</v>
          </cell>
        </row>
        <row r="2921">
          <cell r="B2921" t="str">
            <v>달성공장바이오제제1팀5119120</v>
          </cell>
          <cell r="C2921" t="str">
            <v>달성공장바이오제제1팀</v>
          </cell>
          <cell r="D2921" t="str">
            <v>5119120</v>
          </cell>
          <cell r="E2921" t="str">
            <v/>
          </cell>
          <cell r="F2921">
            <v>0</v>
          </cell>
          <cell r="G2921">
            <v>0</v>
          </cell>
          <cell r="H2921">
            <v>0</v>
          </cell>
          <cell r="I2921">
            <v>0</v>
          </cell>
          <cell r="J2921">
            <v>0</v>
          </cell>
          <cell r="K2921">
            <v>0</v>
          </cell>
          <cell r="L2921">
            <v>0</v>
          </cell>
          <cell r="M2921">
            <v>0</v>
          </cell>
          <cell r="N2921">
            <v>0</v>
          </cell>
          <cell r="O2921">
            <v>0</v>
          </cell>
          <cell r="P2921">
            <v>0</v>
          </cell>
          <cell r="Q2921">
            <v>0</v>
          </cell>
        </row>
        <row r="2922">
          <cell r="B2922" t="str">
            <v>달성공장바이오제제1팀5119130</v>
          </cell>
          <cell r="C2922" t="str">
            <v>달성공장바이오제제1팀</v>
          </cell>
          <cell r="D2922" t="str">
            <v>5119130</v>
          </cell>
          <cell r="E2922" t="str">
            <v/>
          </cell>
          <cell r="F2922">
            <v>0</v>
          </cell>
          <cell r="G2922">
            <v>0</v>
          </cell>
          <cell r="H2922">
            <v>0</v>
          </cell>
          <cell r="I2922">
            <v>0</v>
          </cell>
          <cell r="J2922">
            <v>0</v>
          </cell>
          <cell r="K2922">
            <v>0</v>
          </cell>
          <cell r="L2922">
            <v>0</v>
          </cell>
          <cell r="M2922">
            <v>0</v>
          </cell>
          <cell r="N2922">
            <v>0</v>
          </cell>
          <cell r="O2922">
            <v>0</v>
          </cell>
          <cell r="P2922">
            <v>0</v>
          </cell>
          <cell r="Q2922">
            <v>0</v>
          </cell>
        </row>
        <row r="2923">
          <cell r="B2923" t="str">
            <v>달성공장바이오제제1팀5119140</v>
          </cell>
          <cell r="C2923" t="str">
            <v>달성공장바이오제제1팀</v>
          </cell>
          <cell r="D2923" t="str">
            <v>5119140</v>
          </cell>
          <cell r="E2923" t="str">
            <v/>
          </cell>
          <cell r="F2923">
            <v>0</v>
          </cell>
          <cell r="G2923">
            <v>0</v>
          </cell>
          <cell r="H2923">
            <v>0</v>
          </cell>
          <cell r="I2923">
            <v>0</v>
          </cell>
          <cell r="J2923">
            <v>0</v>
          </cell>
          <cell r="K2923">
            <v>0</v>
          </cell>
          <cell r="L2923">
            <v>0</v>
          </cell>
          <cell r="M2923">
            <v>0</v>
          </cell>
          <cell r="N2923">
            <v>0</v>
          </cell>
          <cell r="O2923">
            <v>0</v>
          </cell>
          <cell r="P2923">
            <v>0</v>
          </cell>
          <cell r="Q2923">
            <v>0</v>
          </cell>
        </row>
        <row r="2924">
          <cell r="B2924" t="str">
            <v>달성공장바이오제제1팀5119150</v>
          </cell>
          <cell r="C2924" t="str">
            <v>달성공장바이오제제1팀</v>
          </cell>
          <cell r="D2924" t="str">
            <v>5119150</v>
          </cell>
          <cell r="E2924" t="str">
            <v>도서문구비-사무용품비(제조)</v>
          </cell>
          <cell r="F2924">
            <v>0</v>
          </cell>
          <cell r="G2924">
            <v>0</v>
          </cell>
          <cell r="H2924">
            <v>0</v>
          </cell>
          <cell r="I2924">
            <v>0</v>
          </cell>
          <cell r="J2924">
            <v>0</v>
          </cell>
          <cell r="K2924">
            <v>0</v>
          </cell>
          <cell r="L2924">
            <v>0</v>
          </cell>
          <cell r="M2924">
            <v>0</v>
          </cell>
          <cell r="N2924">
            <v>0</v>
          </cell>
          <cell r="O2924">
            <v>0</v>
          </cell>
          <cell r="P2924">
            <v>0</v>
          </cell>
          <cell r="Q2924">
            <v>0</v>
          </cell>
        </row>
        <row r="2925">
          <cell r="B2925" t="str">
            <v>달성공장바이오제제1팀5119160</v>
          </cell>
          <cell r="C2925" t="str">
            <v>달성공장바이오제제1팀</v>
          </cell>
          <cell r="D2925" t="str">
            <v>5119160</v>
          </cell>
          <cell r="E2925" t="str">
            <v/>
          </cell>
          <cell r="F2925">
            <v>0</v>
          </cell>
          <cell r="G2925">
            <v>0</v>
          </cell>
          <cell r="H2925">
            <v>0</v>
          </cell>
          <cell r="I2925">
            <v>0</v>
          </cell>
          <cell r="J2925">
            <v>0</v>
          </cell>
          <cell r="K2925">
            <v>0</v>
          </cell>
          <cell r="L2925">
            <v>0</v>
          </cell>
          <cell r="M2925">
            <v>0</v>
          </cell>
          <cell r="N2925">
            <v>0</v>
          </cell>
          <cell r="O2925">
            <v>0</v>
          </cell>
          <cell r="P2925">
            <v>0</v>
          </cell>
          <cell r="Q2925">
            <v>0</v>
          </cell>
        </row>
        <row r="2926">
          <cell r="B2926" t="str">
            <v>달성공장바이오제제1팀5119121</v>
          </cell>
          <cell r="C2926" t="str">
            <v>달성공장바이오제제1팀</v>
          </cell>
          <cell r="D2926" t="str">
            <v>5119121</v>
          </cell>
          <cell r="E2926" t="str">
            <v>도서문구비-정기구독료(제조)</v>
          </cell>
          <cell r="F2926">
            <v>0</v>
          </cell>
          <cell r="G2926">
            <v>0</v>
          </cell>
          <cell r="H2926">
            <v>0</v>
          </cell>
          <cell r="I2926">
            <v>0</v>
          </cell>
          <cell r="J2926">
            <v>0</v>
          </cell>
          <cell r="K2926">
            <v>0</v>
          </cell>
          <cell r="L2926">
            <v>0</v>
          </cell>
          <cell r="M2926">
            <v>0</v>
          </cell>
          <cell r="N2926">
            <v>0</v>
          </cell>
          <cell r="O2926">
            <v>0</v>
          </cell>
          <cell r="P2926">
            <v>0</v>
          </cell>
          <cell r="Q2926">
            <v>0</v>
          </cell>
        </row>
        <row r="2927">
          <cell r="B2927" t="str">
            <v>달성공장바이오제제1팀5119151</v>
          </cell>
          <cell r="C2927" t="str">
            <v>달성공장바이오제제1팀</v>
          </cell>
          <cell r="D2927" t="str">
            <v>5119151</v>
          </cell>
          <cell r="E2927" t="str">
            <v>도서문구비-사무용품비_출고(제조)</v>
          </cell>
          <cell r="F2927">
            <v>0</v>
          </cell>
          <cell r="G2927">
            <v>0</v>
          </cell>
          <cell r="H2927">
            <v>0</v>
          </cell>
          <cell r="I2927">
            <v>0</v>
          </cell>
          <cell r="J2927">
            <v>0</v>
          </cell>
          <cell r="K2927">
            <v>0</v>
          </cell>
          <cell r="L2927">
            <v>0</v>
          </cell>
          <cell r="M2927">
            <v>0</v>
          </cell>
          <cell r="N2927">
            <v>0</v>
          </cell>
          <cell r="O2927">
            <v>0</v>
          </cell>
          <cell r="P2927">
            <v>0</v>
          </cell>
          <cell r="Q2927">
            <v>0</v>
          </cell>
        </row>
        <row r="2928">
          <cell r="B2928" t="str">
            <v>달성공장바이오제제1팀5120110</v>
          </cell>
          <cell r="C2928" t="str">
            <v>달성공장바이오제제1팀</v>
          </cell>
          <cell r="D2928" t="str">
            <v>5120110</v>
          </cell>
          <cell r="E2928" t="str">
            <v>소모품비-소모성기구비(제조)</v>
          </cell>
          <cell r="F2928">
            <v>0</v>
          </cell>
          <cell r="G2928">
            <v>0</v>
          </cell>
          <cell r="H2928">
            <v>0</v>
          </cell>
          <cell r="I2928">
            <v>0</v>
          </cell>
          <cell r="J2928">
            <v>0</v>
          </cell>
          <cell r="K2928">
            <v>0</v>
          </cell>
          <cell r="L2928">
            <v>0</v>
          </cell>
          <cell r="M2928">
            <v>0</v>
          </cell>
          <cell r="N2928">
            <v>0</v>
          </cell>
          <cell r="O2928">
            <v>0</v>
          </cell>
          <cell r="P2928">
            <v>0</v>
          </cell>
          <cell r="Q2928">
            <v>0</v>
          </cell>
        </row>
        <row r="2929">
          <cell r="B2929" t="str">
            <v>달성공장바이오제제1팀5120140</v>
          </cell>
          <cell r="C2929" t="str">
            <v>달성공장바이오제제1팀</v>
          </cell>
          <cell r="D2929" t="str">
            <v>5120140</v>
          </cell>
          <cell r="E2929" t="str">
            <v>소모품비-소모성소모품비(제조)</v>
          </cell>
          <cell r="F2929">
            <v>0</v>
          </cell>
          <cell r="G2929">
            <v>0</v>
          </cell>
          <cell r="H2929">
            <v>0</v>
          </cell>
          <cell r="I2929">
            <v>0</v>
          </cell>
          <cell r="J2929">
            <v>0</v>
          </cell>
          <cell r="K2929">
            <v>0</v>
          </cell>
          <cell r="L2929">
            <v>0</v>
          </cell>
          <cell r="M2929">
            <v>0</v>
          </cell>
          <cell r="N2929">
            <v>0</v>
          </cell>
          <cell r="O2929">
            <v>670000</v>
          </cell>
          <cell r="P2929">
            <v>0</v>
          </cell>
          <cell r="Q2929">
            <v>0</v>
          </cell>
        </row>
        <row r="2930">
          <cell r="B2930" t="str">
            <v>달성공장바이오제제1팀5120130</v>
          </cell>
          <cell r="C2930" t="str">
            <v>달성공장바이오제제1팀</v>
          </cell>
          <cell r="D2930" t="str">
            <v>5120130</v>
          </cell>
          <cell r="E2930" t="str">
            <v>소모품비-소모성잡품비(제조)</v>
          </cell>
          <cell r="F2930">
            <v>0</v>
          </cell>
          <cell r="G2930">
            <v>0</v>
          </cell>
          <cell r="H2930">
            <v>0</v>
          </cell>
          <cell r="I2930">
            <v>0</v>
          </cell>
          <cell r="J2930">
            <v>0</v>
          </cell>
          <cell r="K2930">
            <v>0</v>
          </cell>
          <cell r="L2930">
            <v>0</v>
          </cell>
          <cell r="M2930">
            <v>0</v>
          </cell>
          <cell r="N2930">
            <v>0</v>
          </cell>
          <cell r="O2930">
            <v>0</v>
          </cell>
          <cell r="P2930">
            <v>0</v>
          </cell>
          <cell r="Q2930">
            <v>0</v>
          </cell>
        </row>
        <row r="2931">
          <cell r="B2931" t="str">
            <v>달성공장바이오제제1팀5120120</v>
          </cell>
          <cell r="C2931" t="str">
            <v>달성공장바이오제제1팀</v>
          </cell>
          <cell r="D2931" t="str">
            <v>5120120</v>
          </cell>
          <cell r="E2931" t="str">
            <v>소모품비-소모성소모품비_출고(제조)</v>
          </cell>
          <cell r="F2931">
            <v>0</v>
          </cell>
          <cell r="G2931">
            <v>0</v>
          </cell>
          <cell r="H2931">
            <v>0</v>
          </cell>
          <cell r="I2931">
            <v>0</v>
          </cell>
          <cell r="J2931">
            <v>0</v>
          </cell>
          <cell r="K2931">
            <v>0</v>
          </cell>
          <cell r="L2931">
            <v>0</v>
          </cell>
          <cell r="M2931">
            <v>0</v>
          </cell>
          <cell r="N2931">
            <v>0</v>
          </cell>
          <cell r="O2931">
            <v>0</v>
          </cell>
          <cell r="P2931">
            <v>0</v>
          </cell>
          <cell r="Q2931">
            <v>313200</v>
          </cell>
        </row>
        <row r="2932">
          <cell r="B2932" t="str">
            <v>달성공장바이오제제1팀5121110</v>
          </cell>
          <cell r="C2932" t="str">
            <v>달성공장바이오제제1팀</v>
          </cell>
          <cell r="D2932" t="str">
            <v>5121110</v>
          </cell>
          <cell r="E2932" t="str">
            <v>지급수수료(제조)</v>
          </cell>
          <cell r="F2932">
            <v>0</v>
          </cell>
          <cell r="G2932">
            <v>0</v>
          </cell>
          <cell r="H2932">
            <v>0</v>
          </cell>
          <cell r="I2932">
            <v>0</v>
          </cell>
          <cell r="J2932">
            <v>0</v>
          </cell>
          <cell r="K2932">
            <v>0</v>
          </cell>
          <cell r="L2932">
            <v>0</v>
          </cell>
          <cell r="M2932">
            <v>0</v>
          </cell>
          <cell r="N2932">
            <v>0</v>
          </cell>
          <cell r="O2932">
            <v>0</v>
          </cell>
          <cell r="P2932">
            <v>0</v>
          </cell>
          <cell r="Q2932">
            <v>0</v>
          </cell>
        </row>
        <row r="2933">
          <cell r="B2933" t="str">
            <v>달성공장바이오제제1팀5121120</v>
          </cell>
          <cell r="C2933" t="str">
            <v>달성공장바이오제제1팀</v>
          </cell>
          <cell r="D2933" t="str">
            <v>5121120</v>
          </cell>
          <cell r="E2933" t="str">
            <v/>
          </cell>
          <cell r="F2933">
            <v>0</v>
          </cell>
          <cell r="G2933">
            <v>0</v>
          </cell>
          <cell r="H2933">
            <v>0</v>
          </cell>
          <cell r="I2933">
            <v>0</v>
          </cell>
          <cell r="J2933">
            <v>0</v>
          </cell>
          <cell r="K2933">
            <v>0</v>
          </cell>
          <cell r="L2933">
            <v>0</v>
          </cell>
          <cell r="M2933">
            <v>0</v>
          </cell>
          <cell r="N2933">
            <v>0</v>
          </cell>
          <cell r="O2933">
            <v>0</v>
          </cell>
          <cell r="P2933">
            <v>0</v>
          </cell>
          <cell r="Q2933">
            <v>0</v>
          </cell>
        </row>
        <row r="2934">
          <cell r="B2934" t="str">
            <v>달성공장바이오제제1팀5121140</v>
          </cell>
          <cell r="C2934" t="str">
            <v>달성공장바이오제제1팀</v>
          </cell>
          <cell r="D2934" t="str">
            <v>5121140</v>
          </cell>
          <cell r="E2934" t="str">
            <v>외주가공수수료(제조)</v>
          </cell>
          <cell r="F2934">
            <v>0</v>
          </cell>
          <cell r="G2934">
            <v>0</v>
          </cell>
          <cell r="H2934">
            <v>0</v>
          </cell>
          <cell r="I2934">
            <v>0</v>
          </cell>
          <cell r="J2934">
            <v>0</v>
          </cell>
          <cell r="K2934">
            <v>0</v>
          </cell>
          <cell r="L2934">
            <v>0</v>
          </cell>
          <cell r="M2934">
            <v>0</v>
          </cell>
          <cell r="N2934">
            <v>0</v>
          </cell>
          <cell r="O2934">
            <v>0</v>
          </cell>
          <cell r="P2934">
            <v>0</v>
          </cell>
          <cell r="Q2934">
            <v>0</v>
          </cell>
        </row>
        <row r="2935">
          <cell r="B2935" t="str">
            <v>달성공장바이오제제1팀5121150</v>
          </cell>
          <cell r="C2935" t="str">
            <v>달성공장바이오제제1팀</v>
          </cell>
          <cell r="D2935" t="str">
            <v>5121150</v>
          </cell>
          <cell r="E2935" t="str">
            <v>제수수료(제조)</v>
          </cell>
          <cell r="F2935">
            <v>0</v>
          </cell>
          <cell r="G2935">
            <v>0</v>
          </cell>
          <cell r="H2935">
            <v>0</v>
          </cell>
          <cell r="I2935">
            <v>0</v>
          </cell>
          <cell r="J2935">
            <v>0</v>
          </cell>
          <cell r="K2935">
            <v>0</v>
          </cell>
          <cell r="L2935">
            <v>0</v>
          </cell>
          <cell r="M2935">
            <v>0</v>
          </cell>
          <cell r="N2935">
            <v>0</v>
          </cell>
          <cell r="O2935">
            <v>0</v>
          </cell>
          <cell r="P2935">
            <v>0</v>
          </cell>
          <cell r="Q2935">
            <v>0</v>
          </cell>
        </row>
        <row r="2936">
          <cell r="B2936" t="str">
            <v>달성공장바이오제제1팀5122110</v>
          </cell>
          <cell r="C2936" t="str">
            <v>달성공장바이오제제1팀</v>
          </cell>
          <cell r="D2936" t="str">
            <v>5122110</v>
          </cell>
          <cell r="E2936" t="str">
            <v>용역비-제품(제조)</v>
          </cell>
          <cell r="F2936">
            <v>0</v>
          </cell>
          <cell r="G2936">
            <v>0</v>
          </cell>
          <cell r="H2936">
            <v>0</v>
          </cell>
          <cell r="I2936">
            <v>0</v>
          </cell>
          <cell r="J2936">
            <v>0</v>
          </cell>
          <cell r="K2936">
            <v>0</v>
          </cell>
          <cell r="L2936">
            <v>0</v>
          </cell>
          <cell r="M2936">
            <v>0</v>
          </cell>
          <cell r="N2936">
            <v>0</v>
          </cell>
          <cell r="O2936">
            <v>0</v>
          </cell>
          <cell r="P2936">
            <v>0</v>
          </cell>
          <cell r="Q2936">
            <v>0</v>
          </cell>
        </row>
        <row r="2937">
          <cell r="B2937" t="str">
            <v>달성공장바이오제제1팀5122120</v>
          </cell>
          <cell r="C2937" t="str">
            <v>달성공장바이오제제1팀</v>
          </cell>
          <cell r="D2937" t="str">
            <v>5122120</v>
          </cell>
          <cell r="E2937" t="str">
            <v>용역비-전산(제조)</v>
          </cell>
          <cell r="F2937">
            <v>0</v>
          </cell>
          <cell r="G2937">
            <v>0</v>
          </cell>
          <cell r="H2937">
            <v>0</v>
          </cell>
          <cell r="I2937">
            <v>0</v>
          </cell>
          <cell r="J2937">
            <v>0</v>
          </cell>
          <cell r="K2937">
            <v>0</v>
          </cell>
          <cell r="L2937">
            <v>0</v>
          </cell>
          <cell r="M2937">
            <v>0</v>
          </cell>
          <cell r="N2937">
            <v>0</v>
          </cell>
          <cell r="O2937">
            <v>0</v>
          </cell>
          <cell r="P2937">
            <v>0</v>
          </cell>
          <cell r="Q2937">
            <v>0</v>
          </cell>
        </row>
        <row r="2938">
          <cell r="B2938" t="str">
            <v>달성공장바이오제제1팀5122130</v>
          </cell>
          <cell r="C2938" t="str">
            <v>달성공장바이오제제1팀</v>
          </cell>
          <cell r="D2938" t="str">
            <v>5122130</v>
          </cell>
          <cell r="E2938" t="str">
            <v>용역비-시설관리비(제조)</v>
          </cell>
          <cell r="F2938">
            <v>0</v>
          </cell>
          <cell r="G2938">
            <v>0</v>
          </cell>
          <cell r="H2938">
            <v>0</v>
          </cell>
          <cell r="I2938">
            <v>0</v>
          </cell>
          <cell r="J2938">
            <v>0</v>
          </cell>
          <cell r="K2938">
            <v>0</v>
          </cell>
          <cell r="L2938">
            <v>0</v>
          </cell>
          <cell r="M2938">
            <v>0</v>
          </cell>
          <cell r="N2938">
            <v>0</v>
          </cell>
          <cell r="O2938">
            <v>0</v>
          </cell>
          <cell r="P2938">
            <v>0</v>
          </cell>
          <cell r="Q2938">
            <v>0</v>
          </cell>
        </row>
        <row r="2939">
          <cell r="B2939" t="str">
            <v>달성공장바이오제제1팀5122140</v>
          </cell>
          <cell r="C2939" t="str">
            <v>달성공장바이오제제1팀</v>
          </cell>
          <cell r="D2939" t="str">
            <v>5122140</v>
          </cell>
          <cell r="E2939" t="str">
            <v>용역비-기타(제조)</v>
          </cell>
          <cell r="F2939">
            <v>0</v>
          </cell>
          <cell r="G2939">
            <v>0</v>
          </cell>
          <cell r="H2939">
            <v>0</v>
          </cell>
          <cell r="I2939">
            <v>0</v>
          </cell>
          <cell r="J2939">
            <v>0</v>
          </cell>
          <cell r="K2939">
            <v>0</v>
          </cell>
          <cell r="L2939">
            <v>0</v>
          </cell>
          <cell r="M2939">
            <v>0</v>
          </cell>
          <cell r="N2939">
            <v>0</v>
          </cell>
          <cell r="O2939">
            <v>0</v>
          </cell>
          <cell r="P2939">
            <v>0</v>
          </cell>
          <cell r="Q2939">
            <v>0</v>
          </cell>
        </row>
        <row r="2940">
          <cell r="B2940" t="str">
            <v>달성공장바이오제제1팀5123110</v>
          </cell>
          <cell r="C2940" t="str">
            <v>달성공장바이오제제1팀</v>
          </cell>
          <cell r="D2940" t="str">
            <v>5123110</v>
          </cell>
          <cell r="E2940" t="str">
            <v/>
          </cell>
          <cell r="F2940">
            <v>0</v>
          </cell>
          <cell r="G2940">
            <v>0</v>
          </cell>
          <cell r="H2940">
            <v>0</v>
          </cell>
          <cell r="I2940">
            <v>0</v>
          </cell>
          <cell r="J2940">
            <v>0</v>
          </cell>
          <cell r="K2940">
            <v>0</v>
          </cell>
          <cell r="L2940">
            <v>0</v>
          </cell>
          <cell r="M2940">
            <v>0</v>
          </cell>
          <cell r="N2940">
            <v>0</v>
          </cell>
          <cell r="O2940">
            <v>0</v>
          </cell>
          <cell r="P2940">
            <v>0</v>
          </cell>
          <cell r="Q2940">
            <v>0</v>
          </cell>
        </row>
        <row r="2941">
          <cell r="B2941" t="str">
            <v>달성공장바이오제제1팀5123120</v>
          </cell>
          <cell r="C2941" t="str">
            <v>달성공장바이오제제1팀</v>
          </cell>
          <cell r="D2941" t="str">
            <v>5123120</v>
          </cell>
          <cell r="E2941" t="str">
            <v>잡비-환경미화비(제조)</v>
          </cell>
          <cell r="F2941">
            <v>0</v>
          </cell>
          <cell r="G2941">
            <v>0</v>
          </cell>
          <cell r="H2941">
            <v>0</v>
          </cell>
          <cell r="I2941">
            <v>0</v>
          </cell>
          <cell r="J2941">
            <v>0</v>
          </cell>
          <cell r="K2941">
            <v>0</v>
          </cell>
          <cell r="L2941">
            <v>0</v>
          </cell>
          <cell r="M2941">
            <v>0</v>
          </cell>
          <cell r="N2941">
            <v>0</v>
          </cell>
          <cell r="O2941">
            <v>0</v>
          </cell>
          <cell r="P2941">
            <v>0</v>
          </cell>
          <cell r="Q2941">
            <v>0</v>
          </cell>
        </row>
        <row r="2942">
          <cell r="B2942" t="str">
            <v>달성공장바이오제제1팀5123130</v>
          </cell>
          <cell r="C2942" t="str">
            <v>달성공장바이오제제1팀</v>
          </cell>
          <cell r="D2942" t="str">
            <v>5123130</v>
          </cell>
          <cell r="E2942" t="str">
            <v/>
          </cell>
          <cell r="F2942">
            <v>0</v>
          </cell>
          <cell r="G2942">
            <v>0</v>
          </cell>
          <cell r="H2942">
            <v>0</v>
          </cell>
          <cell r="I2942">
            <v>0</v>
          </cell>
          <cell r="J2942">
            <v>0</v>
          </cell>
          <cell r="K2942">
            <v>0</v>
          </cell>
          <cell r="L2942">
            <v>0</v>
          </cell>
          <cell r="M2942">
            <v>0</v>
          </cell>
          <cell r="N2942">
            <v>0</v>
          </cell>
          <cell r="O2942">
            <v>0</v>
          </cell>
          <cell r="P2942">
            <v>0</v>
          </cell>
          <cell r="Q2942">
            <v>0</v>
          </cell>
        </row>
        <row r="2943">
          <cell r="B2943" t="str">
            <v>달성공장바이오제제2팀5102110</v>
          </cell>
          <cell r="C2943" t="str">
            <v>달성공장바이오제제2팀</v>
          </cell>
          <cell r="D2943" t="str">
            <v>5102110</v>
          </cell>
          <cell r="E2943" t="str">
            <v/>
          </cell>
          <cell r="F2943">
            <v>0</v>
          </cell>
          <cell r="G2943">
            <v>0</v>
          </cell>
          <cell r="H2943">
            <v>0</v>
          </cell>
          <cell r="I2943">
            <v>0</v>
          </cell>
          <cell r="J2943">
            <v>0</v>
          </cell>
          <cell r="K2943">
            <v>0</v>
          </cell>
          <cell r="L2943">
            <v>0</v>
          </cell>
          <cell r="M2943">
            <v>0</v>
          </cell>
          <cell r="N2943">
            <v>0</v>
          </cell>
          <cell r="O2943">
            <v>0</v>
          </cell>
          <cell r="P2943">
            <v>0</v>
          </cell>
          <cell r="Q2943">
            <v>0</v>
          </cell>
        </row>
        <row r="2944">
          <cell r="B2944" t="str">
            <v>달성공장바이오제제2팀5102120</v>
          </cell>
          <cell r="C2944" t="str">
            <v>달성공장바이오제제2팀</v>
          </cell>
          <cell r="D2944" t="str">
            <v>5102120</v>
          </cell>
          <cell r="E2944" t="str">
            <v/>
          </cell>
          <cell r="F2944">
            <v>0</v>
          </cell>
          <cell r="G2944">
            <v>0</v>
          </cell>
          <cell r="H2944">
            <v>0</v>
          </cell>
          <cell r="I2944">
            <v>0</v>
          </cell>
          <cell r="J2944">
            <v>0</v>
          </cell>
          <cell r="K2944">
            <v>0</v>
          </cell>
          <cell r="L2944">
            <v>0</v>
          </cell>
          <cell r="M2944">
            <v>0</v>
          </cell>
          <cell r="N2944">
            <v>0</v>
          </cell>
          <cell r="O2944">
            <v>0</v>
          </cell>
          <cell r="P2944">
            <v>0</v>
          </cell>
          <cell r="Q2944">
            <v>0</v>
          </cell>
        </row>
        <row r="2945">
          <cell r="B2945" t="str">
            <v>달성공장바이오제제2팀5102210</v>
          </cell>
          <cell r="C2945" t="str">
            <v>달성공장바이오제제2팀</v>
          </cell>
          <cell r="D2945" t="str">
            <v>5102210</v>
          </cell>
          <cell r="E2945" t="str">
            <v>급여와임금(제조)</v>
          </cell>
          <cell r="F2945">
            <v>105902100</v>
          </cell>
          <cell r="G2945">
            <v>103141960</v>
          </cell>
          <cell r="H2945">
            <v>101036600</v>
          </cell>
          <cell r="I2945">
            <v>96755490</v>
          </cell>
          <cell r="J2945">
            <v>96196380</v>
          </cell>
          <cell r="K2945">
            <v>100086710</v>
          </cell>
          <cell r="L2945">
            <v>98804600</v>
          </cell>
          <cell r="M2945">
            <v>95298960</v>
          </cell>
          <cell r="N2945">
            <v>98173690</v>
          </cell>
          <cell r="O2945">
            <v>99455800</v>
          </cell>
          <cell r="P2945">
            <v>105139300</v>
          </cell>
          <cell r="Q2945">
            <v>107681300</v>
          </cell>
        </row>
        <row r="2946">
          <cell r="B2946" t="str">
            <v>달성공장바이오제제2팀5102220</v>
          </cell>
          <cell r="C2946" t="str">
            <v>달성공장바이오제제2팀</v>
          </cell>
          <cell r="D2946" t="str">
            <v>5102220</v>
          </cell>
          <cell r="E2946" t="str">
            <v>상여금(제조)</v>
          </cell>
          <cell r="F2946">
            <v>10535725</v>
          </cell>
          <cell r="G2946">
            <v>10050110</v>
          </cell>
          <cell r="H2946">
            <v>10578512</v>
          </cell>
          <cell r="I2946">
            <v>9892683</v>
          </cell>
          <cell r="J2946">
            <v>9857851</v>
          </cell>
          <cell r="K2946">
            <v>9840000</v>
          </cell>
          <cell r="L2946">
            <v>9697266</v>
          </cell>
          <cell r="M2946">
            <v>9773622</v>
          </cell>
          <cell r="N2946">
            <v>9447619</v>
          </cell>
          <cell r="O2946">
            <v>9773622</v>
          </cell>
          <cell r="P2946">
            <v>9787500</v>
          </cell>
          <cell r="Q2946">
            <v>11989426</v>
          </cell>
        </row>
        <row r="2947">
          <cell r="B2947" t="str">
            <v>달성공장바이오제제2팀5102230</v>
          </cell>
          <cell r="C2947" t="str">
            <v>달성공장바이오제제2팀</v>
          </cell>
          <cell r="D2947" t="str">
            <v>5102230</v>
          </cell>
          <cell r="E2947" t="str">
            <v>학비보조금(제조)</v>
          </cell>
          <cell r="F2947">
            <v>0</v>
          </cell>
          <cell r="G2947">
            <v>0</v>
          </cell>
          <cell r="H2947">
            <v>0</v>
          </cell>
          <cell r="I2947">
            <v>0</v>
          </cell>
          <cell r="J2947">
            <v>0</v>
          </cell>
          <cell r="K2947">
            <v>0</v>
          </cell>
          <cell r="L2947">
            <v>0</v>
          </cell>
          <cell r="M2947">
            <v>0</v>
          </cell>
          <cell r="N2947">
            <v>0</v>
          </cell>
          <cell r="O2947">
            <v>0</v>
          </cell>
          <cell r="P2947">
            <v>0</v>
          </cell>
          <cell r="Q2947">
            <v>0</v>
          </cell>
        </row>
        <row r="2948">
          <cell r="B2948" t="str">
            <v>달성공장바이오제제2팀5102240</v>
          </cell>
          <cell r="C2948" t="str">
            <v>달성공장바이오제제2팀</v>
          </cell>
          <cell r="D2948" t="str">
            <v>5102240</v>
          </cell>
          <cell r="E2948" t="str">
            <v>시간외근무수당(제조)</v>
          </cell>
          <cell r="F2948">
            <v>15043300</v>
          </cell>
          <cell r="G2948">
            <v>10093940</v>
          </cell>
          <cell r="H2948">
            <v>11939050</v>
          </cell>
          <cell r="I2948">
            <v>16511440</v>
          </cell>
          <cell r="J2948">
            <v>12273150</v>
          </cell>
          <cell r="K2948">
            <v>11741110</v>
          </cell>
          <cell r="L2948">
            <v>17758420</v>
          </cell>
          <cell r="M2948">
            <v>15517490</v>
          </cell>
          <cell r="N2948">
            <v>14591390</v>
          </cell>
          <cell r="O2948">
            <v>24502420</v>
          </cell>
          <cell r="P2948">
            <v>0</v>
          </cell>
          <cell r="Q2948">
            <v>17685710</v>
          </cell>
        </row>
        <row r="2949">
          <cell r="B2949" t="str">
            <v>달성공장바이오제제2팀5102250</v>
          </cell>
          <cell r="C2949" t="str">
            <v>달성공장바이오제제2팀</v>
          </cell>
          <cell r="D2949" t="str">
            <v>5102250</v>
          </cell>
          <cell r="E2949" t="str">
            <v>휴가보상금(제조)</v>
          </cell>
          <cell r="F2949">
            <v>4059843</v>
          </cell>
          <cell r="G2949">
            <v>6095475</v>
          </cell>
          <cell r="H2949">
            <v>4053792</v>
          </cell>
          <cell r="I2949">
            <v>3508157</v>
          </cell>
          <cell r="J2949">
            <v>4142543</v>
          </cell>
          <cell r="K2949">
            <v>3595861</v>
          </cell>
          <cell r="L2949">
            <v>3511583</v>
          </cell>
          <cell r="M2949">
            <v>3539233</v>
          </cell>
          <cell r="N2949">
            <v>3424629</v>
          </cell>
          <cell r="O2949">
            <v>3539233</v>
          </cell>
          <cell r="P2949">
            <v>3569421</v>
          </cell>
          <cell r="Q2949">
            <v>4720680</v>
          </cell>
        </row>
        <row r="2950">
          <cell r="B2950" t="str">
            <v>달성공장바이오제제2팀5102260</v>
          </cell>
          <cell r="C2950" t="str">
            <v>달성공장바이오제제2팀</v>
          </cell>
          <cell r="D2950" t="str">
            <v>5102260</v>
          </cell>
          <cell r="E2950" t="str">
            <v>시상비(제조)</v>
          </cell>
          <cell r="F2950">
            <v>1052086</v>
          </cell>
          <cell r="G2950">
            <v>992952</v>
          </cell>
          <cell r="H2950">
            <v>962652</v>
          </cell>
          <cell r="I2950">
            <v>2318119</v>
          </cell>
          <cell r="J2950">
            <v>924146</v>
          </cell>
          <cell r="K2950">
            <v>931847</v>
          </cell>
          <cell r="L2950">
            <v>910007</v>
          </cell>
          <cell r="M2950">
            <v>917172</v>
          </cell>
          <cell r="N2950">
            <v>887474</v>
          </cell>
          <cell r="O2950">
            <v>917172</v>
          </cell>
          <cell r="P2950">
            <v>924995</v>
          </cell>
          <cell r="Q2950">
            <v>959254</v>
          </cell>
        </row>
        <row r="2951">
          <cell r="B2951" t="str">
            <v>달성공장바이오제제2팀5102280</v>
          </cell>
          <cell r="C2951" t="str">
            <v>달성공장바이오제제2팀</v>
          </cell>
          <cell r="D2951" t="str">
            <v>5102280</v>
          </cell>
          <cell r="E2951" t="str">
            <v>제수당(제조)</v>
          </cell>
          <cell r="F2951">
            <v>1943290</v>
          </cell>
          <cell r="G2951">
            <v>1981260</v>
          </cell>
          <cell r="H2951">
            <v>1109370</v>
          </cell>
          <cell r="I2951">
            <v>6428070</v>
          </cell>
          <cell r="J2951">
            <v>8813850</v>
          </cell>
          <cell r="K2951">
            <v>4728020</v>
          </cell>
          <cell r="L2951">
            <v>1442780</v>
          </cell>
          <cell r="M2951">
            <v>2051490</v>
          </cell>
          <cell r="N2951">
            <v>6582920</v>
          </cell>
          <cell r="O2951">
            <v>2108900</v>
          </cell>
          <cell r="P2951">
            <v>2883450</v>
          </cell>
          <cell r="Q2951">
            <v>34792030</v>
          </cell>
        </row>
        <row r="2952">
          <cell r="B2952" t="str">
            <v>달성공장바이오제제2팀5102290</v>
          </cell>
          <cell r="C2952" t="str">
            <v>달성공장바이오제제2팀</v>
          </cell>
          <cell r="D2952" t="str">
            <v>5102290</v>
          </cell>
          <cell r="E2952" t="str">
            <v/>
          </cell>
          <cell r="F2952">
            <v>0</v>
          </cell>
          <cell r="G2952">
            <v>0</v>
          </cell>
          <cell r="H2952">
            <v>0</v>
          </cell>
          <cell r="I2952">
            <v>0</v>
          </cell>
          <cell r="J2952">
            <v>0</v>
          </cell>
          <cell r="K2952">
            <v>0</v>
          </cell>
          <cell r="L2952">
            <v>0</v>
          </cell>
          <cell r="M2952">
            <v>0</v>
          </cell>
          <cell r="N2952">
            <v>0</v>
          </cell>
          <cell r="O2952">
            <v>0</v>
          </cell>
          <cell r="P2952">
            <v>0</v>
          </cell>
          <cell r="Q2952">
            <v>0</v>
          </cell>
        </row>
        <row r="2953">
          <cell r="B2953" t="str">
            <v>달성공장바이오제제2팀5102410</v>
          </cell>
          <cell r="C2953" t="str">
            <v>달성공장바이오제제2팀</v>
          </cell>
          <cell r="D2953" t="str">
            <v>5102410</v>
          </cell>
          <cell r="E2953" t="str">
            <v>퇴직급여충당금전입액(제조)</v>
          </cell>
          <cell r="F2953">
            <v>10446586</v>
          </cell>
          <cell r="G2953">
            <v>9859424</v>
          </cell>
          <cell r="H2953">
            <v>9558564</v>
          </cell>
          <cell r="I2953">
            <v>9027015</v>
          </cell>
          <cell r="J2953">
            <v>9176222</v>
          </cell>
          <cell r="K2953">
            <v>9252690</v>
          </cell>
          <cell r="L2953">
            <v>9035830</v>
          </cell>
          <cell r="M2953">
            <v>9106979</v>
          </cell>
          <cell r="N2953">
            <v>8812086</v>
          </cell>
          <cell r="O2953">
            <v>9106979</v>
          </cell>
          <cell r="P2953">
            <v>9184656</v>
          </cell>
          <cell r="Q2953">
            <v>9524828</v>
          </cell>
        </row>
        <row r="2954">
          <cell r="B2954" t="str">
            <v>달성공장바이오제제2팀5102420</v>
          </cell>
          <cell r="C2954" t="str">
            <v>달성공장바이오제제2팀</v>
          </cell>
          <cell r="D2954" t="str">
            <v>5102420</v>
          </cell>
          <cell r="E2954" t="str">
            <v>퇴직위로금(제조)</v>
          </cell>
          <cell r="F2954">
            <v>0</v>
          </cell>
          <cell r="G2954">
            <v>0</v>
          </cell>
          <cell r="H2954">
            <v>0</v>
          </cell>
          <cell r="I2954">
            <v>0</v>
          </cell>
          <cell r="J2954">
            <v>0</v>
          </cell>
          <cell r="K2954">
            <v>0</v>
          </cell>
          <cell r="L2954">
            <v>0</v>
          </cell>
          <cell r="M2954">
            <v>0</v>
          </cell>
          <cell r="N2954">
            <v>0</v>
          </cell>
          <cell r="O2954">
            <v>0</v>
          </cell>
          <cell r="P2954">
            <v>0</v>
          </cell>
          <cell r="Q2954">
            <v>0</v>
          </cell>
        </row>
        <row r="2955">
          <cell r="B2955" t="str">
            <v>달성공장바이오제제2팀5103260</v>
          </cell>
          <cell r="C2955" t="str">
            <v>달성공장바이오제제2팀</v>
          </cell>
          <cell r="D2955" t="str">
            <v>5103260</v>
          </cell>
          <cell r="E2955" t="str">
            <v>복리후생비-통근비(제조)</v>
          </cell>
          <cell r="F2955">
            <v>0</v>
          </cell>
          <cell r="G2955">
            <v>0</v>
          </cell>
          <cell r="H2955">
            <v>0</v>
          </cell>
          <cell r="I2955">
            <v>0</v>
          </cell>
          <cell r="J2955">
            <v>0</v>
          </cell>
          <cell r="K2955">
            <v>0</v>
          </cell>
          <cell r="L2955">
            <v>0</v>
          </cell>
          <cell r="M2955">
            <v>0</v>
          </cell>
          <cell r="N2955">
            <v>0</v>
          </cell>
          <cell r="O2955">
            <v>0</v>
          </cell>
          <cell r="P2955">
            <v>0</v>
          </cell>
          <cell r="Q2955">
            <v>0</v>
          </cell>
        </row>
        <row r="2956">
          <cell r="B2956" t="str">
            <v>달성공장바이오제제2팀5103250</v>
          </cell>
          <cell r="C2956" t="str">
            <v>달성공장바이오제제2팀</v>
          </cell>
          <cell r="D2956" t="str">
            <v>5103250</v>
          </cell>
          <cell r="E2956" t="str">
            <v>복리후생비-직원이전비(제조)</v>
          </cell>
          <cell r="F2956">
            <v>0</v>
          </cell>
          <cell r="G2956">
            <v>0</v>
          </cell>
          <cell r="H2956">
            <v>0</v>
          </cell>
          <cell r="I2956">
            <v>0</v>
          </cell>
          <cell r="J2956">
            <v>0</v>
          </cell>
          <cell r="K2956">
            <v>0</v>
          </cell>
          <cell r="L2956">
            <v>0</v>
          </cell>
          <cell r="M2956">
            <v>0</v>
          </cell>
          <cell r="N2956">
            <v>0</v>
          </cell>
          <cell r="O2956">
            <v>0</v>
          </cell>
          <cell r="P2956">
            <v>0</v>
          </cell>
          <cell r="Q2956">
            <v>0</v>
          </cell>
        </row>
        <row r="2957">
          <cell r="B2957" t="str">
            <v>달성공장바이오제제2팀5103240</v>
          </cell>
          <cell r="C2957" t="str">
            <v>달성공장바이오제제2팀</v>
          </cell>
          <cell r="D2957" t="str">
            <v>5103240</v>
          </cell>
          <cell r="E2957" t="str">
            <v/>
          </cell>
          <cell r="F2957">
            <v>0</v>
          </cell>
          <cell r="G2957">
            <v>0</v>
          </cell>
          <cell r="H2957">
            <v>0</v>
          </cell>
          <cell r="I2957">
            <v>0</v>
          </cell>
          <cell r="J2957">
            <v>0</v>
          </cell>
          <cell r="K2957">
            <v>0</v>
          </cell>
          <cell r="L2957">
            <v>0</v>
          </cell>
          <cell r="M2957">
            <v>0</v>
          </cell>
          <cell r="N2957">
            <v>0</v>
          </cell>
          <cell r="O2957">
            <v>0</v>
          </cell>
          <cell r="P2957">
            <v>0</v>
          </cell>
          <cell r="Q2957">
            <v>0</v>
          </cell>
        </row>
        <row r="2958">
          <cell r="B2958" t="str">
            <v>달성공장바이오제제2팀5103230</v>
          </cell>
          <cell r="C2958" t="str">
            <v>달성공장바이오제제2팀</v>
          </cell>
          <cell r="D2958" t="str">
            <v>5103230</v>
          </cell>
          <cell r="E2958" t="str">
            <v/>
          </cell>
          <cell r="F2958">
            <v>0</v>
          </cell>
          <cell r="G2958">
            <v>0</v>
          </cell>
          <cell r="H2958">
            <v>0</v>
          </cell>
          <cell r="I2958">
            <v>0</v>
          </cell>
          <cell r="J2958">
            <v>0</v>
          </cell>
          <cell r="K2958">
            <v>0</v>
          </cell>
          <cell r="L2958">
            <v>0</v>
          </cell>
          <cell r="M2958">
            <v>0</v>
          </cell>
          <cell r="N2958">
            <v>0</v>
          </cell>
          <cell r="O2958">
            <v>0</v>
          </cell>
          <cell r="P2958">
            <v>0</v>
          </cell>
          <cell r="Q2958">
            <v>0</v>
          </cell>
        </row>
        <row r="2959">
          <cell r="B2959" t="str">
            <v>달성공장바이오제제2팀5103220</v>
          </cell>
          <cell r="C2959" t="str">
            <v>달성공장바이오제제2팀</v>
          </cell>
          <cell r="D2959" t="str">
            <v>5103220</v>
          </cell>
          <cell r="E2959" t="str">
            <v>복리후생비-후생비(제조)</v>
          </cell>
          <cell r="F2959">
            <v>0</v>
          </cell>
          <cell r="G2959">
            <v>0</v>
          </cell>
          <cell r="H2959">
            <v>0</v>
          </cell>
          <cell r="I2959">
            <v>0</v>
          </cell>
          <cell r="J2959">
            <v>0</v>
          </cell>
          <cell r="K2959">
            <v>0</v>
          </cell>
          <cell r="L2959">
            <v>0</v>
          </cell>
          <cell r="M2959">
            <v>0</v>
          </cell>
          <cell r="N2959">
            <v>0</v>
          </cell>
          <cell r="O2959">
            <v>0</v>
          </cell>
          <cell r="P2959">
            <v>0</v>
          </cell>
          <cell r="Q2959">
            <v>0</v>
          </cell>
        </row>
        <row r="2960">
          <cell r="B2960" t="str">
            <v>달성공장바이오제제2팀5103210</v>
          </cell>
          <cell r="C2960" t="str">
            <v>달성공장바이오제제2팀</v>
          </cell>
          <cell r="D2960" t="str">
            <v>5103210</v>
          </cell>
          <cell r="E2960" t="str">
            <v>복리후생비-사내경조비(제조)</v>
          </cell>
          <cell r="F2960">
            <v>0</v>
          </cell>
          <cell r="G2960">
            <v>100000</v>
          </cell>
          <cell r="H2960">
            <v>0</v>
          </cell>
          <cell r="I2960">
            <v>50000</v>
          </cell>
          <cell r="J2960">
            <v>0</v>
          </cell>
          <cell r="K2960">
            <v>50000</v>
          </cell>
          <cell r="L2960">
            <v>0</v>
          </cell>
          <cell r="M2960">
            <v>200000</v>
          </cell>
          <cell r="N2960">
            <v>0</v>
          </cell>
          <cell r="O2960">
            <v>200000</v>
          </cell>
          <cell r="P2960">
            <v>0</v>
          </cell>
          <cell r="Q2960">
            <v>0</v>
          </cell>
        </row>
        <row r="2961">
          <cell r="B2961" t="str">
            <v>달성공장바이오제제2팀5103190</v>
          </cell>
          <cell r="C2961" t="str">
            <v>달성공장바이오제제2팀</v>
          </cell>
          <cell r="D2961" t="str">
            <v>5103190</v>
          </cell>
          <cell r="E2961" t="str">
            <v>복리후생비-지원보조비(제조)</v>
          </cell>
          <cell r="F2961">
            <v>158730</v>
          </cell>
          <cell r="G2961">
            <v>154590</v>
          </cell>
          <cell r="H2961">
            <v>151440</v>
          </cell>
          <cell r="I2961">
            <v>145010</v>
          </cell>
          <cell r="J2961">
            <v>141560</v>
          </cell>
          <cell r="K2961">
            <v>149970</v>
          </cell>
          <cell r="L2961">
            <v>148050</v>
          </cell>
          <cell r="M2961">
            <v>142790</v>
          </cell>
          <cell r="N2961">
            <v>147100</v>
          </cell>
          <cell r="O2961">
            <v>149030</v>
          </cell>
          <cell r="P2961">
            <v>157550</v>
          </cell>
          <cell r="Q2961">
            <v>161360</v>
          </cell>
        </row>
        <row r="2962">
          <cell r="B2962" t="str">
            <v>달성공장바이오제제2팀5103180</v>
          </cell>
          <cell r="C2962" t="str">
            <v>달성공장바이오제제2팀</v>
          </cell>
          <cell r="D2962" t="str">
            <v>5103180</v>
          </cell>
          <cell r="E2962" t="str">
            <v>복리후생비-피복제비(제조)</v>
          </cell>
          <cell r="F2962">
            <v>0</v>
          </cell>
          <cell r="G2962">
            <v>9838000</v>
          </cell>
          <cell r="H2962">
            <v>1638000</v>
          </cell>
          <cell r="I2962">
            <v>0</v>
          </cell>
          <cell r="J2962">
            <v>2521000</v>
          </cell>
          <cell r="K2962">
            <v>93000</v>
          </cell>
          <cell r="L2962">
            <v>279000</v>
          </cell>
          <cell r="M2962">
            <v>18132000</v>
          </cell>
          <cell r="N2962">
            <v>0</v>
          </cell>
          <cell r="O2962">
            <v>0</v>
          </cell>
          <cell r="P2962">
            <v>0</v>
          </cell>
          <cell r="Q2962">
            <v>8100000</v>
          </cell>
        </row>
        <row r="2963">
          <cell r="B2963" t="str">
            <v>달성공장바이오제제2팀5103170</v>
          </cell>
          <cell r="C2963" t="str">
            <v>달성공장바이오제제2팀</v>
          </cell>
          <cell r="D2963" t="str">
            <v>5103170</v>
          </cell>
          <cell r="E2963" t="str">
            <v>복리후생비-의료위생비(제조)</v>
          </cell>
          <cell r="F2963">
            <v>0</v>
          </cell>
          <cell r="G2963">
            <v>0</v>
          </cell>
          <cell r="H2963">
            <v>0</v>
          </cell>
          <cell r="I2963">
            <v>0</v>
          </cell>
          <cell r="J2963">
            <v>0</v>
          </cell>
          <cell r="K2963">
            <v>0</v>
          </cell>
          <cell r="L2963">
            <v>0</v>
          </cell>
          <cell r="M2963">
            <v>0</v>
          </cell>
          <cell r="N2963">
            <v>0</v>
          </cell>
          <cell r="O2963">
            <v>0</v>
          </cell>
          <cell r="P2963">
            <v>0</v>
          </cell>
          <cell r="Q2963">
            <v>0</v>
          </cell>
        </row>
        <row r="2964">
          <cell r="B2964" t="str">
            <v>달성공장바이오제제2팀5103160</v>
          </cell>
          <cell r="C2964" t="str">
            <v>달성공장바이오제제2팀</v>
          </cell>
          <cell r="D2964" t="str">
            <v>5103160</v>
          </cell>
          <cell r="E2964" t="str">
            <v>복리후생비-단체시상비(제조)</v>
          </cell>
          <cell r="F2964">
            <v>0</v>
          </cell>
          <cell r="G2964">
            <v>0</v>
          </cell>
          <cell r="H2964">
            <v>0</v>
          </cell>
          <cell r="I2964">
            <v>0</v>
          </cell>
          <cell r="J2964">
            <v>0</v>
          </cell>
          <cell r="K2964">
            <v>0</v>
          </cell>
          <cell r="L2964">
            <v>0</v>
          </cell>
          <cell r="M2964">
            <v>0</v>
          </cell>
          <cell r="N2964">
            <v>0</v>
          </cell>
          <cell r="O2964">
            <v>0</v>
          </cell>
          <cell r="P2964">
            <v>0</v>
          </cell>
          <cell r="Q2964">
            <v>0</v>
          </cell>
        </row>
        <row r="2965">
          <cell r="B2965" t="str">
            <v>달성공장바이오제제2팀5103150</v>
          </cell>
          <cell r="C2965" t="str">
            <v>달성공장바이오제제2팀</v>
          </cell>
          <cell r="D2965" t="str">
            <v>5103150</v>
          </cell>
          <cell r="E2965" t="str">
            <v/>
          </cell>
          <cell r="F2965">
            <v>0</v>
          </cell>
          <cell r="G2965">
            <v>0</v>
          </cell>
          <cell r="H2965">
            <v>0</v>
          </cell>
          <cell r="I2965">
            <v>0</v>
          </cell>
          <cell r="J2965">
            <v>0</v>
          </cell>
          <cell r="K2965">
            <v>0</v>
          </cell>
          <cell r="L2965">
            <v>0</v>
          </cell>
          <cell r="M2965">
            <v>0</v>
          </cell>
          <cell r="N2965">
            <v>0</v>
          </cell>
          <cell r="O2965">
            <v>0</v>
          </cell>
          <cell r="P2965">
            <v>0</v>
          </cell>
          <cell r="Q2965">
            <v>0</v>
          </cell>
        </row>
        <row r="2966">
          <cell r="B2966" t="str">
            <v>달성공장바이오제제2팀5103140</v>
          </cell>
          <cell r="C2966" t="str">
            <v>달성공장바이오제제2팀</v>
          </cell>
          <cell r="D2966" t="str">
            <v>5103140</v>
          </cell>
          <cell r="E2966" t="str">
            <v>복리후생비-친선활동비(제조)</v>
          </cell>
          <cell r="F2966">
            <v>0</v>
          </cell>
          <cell r="G2966">
            <v>0</v>
          </cell>
          <cell r="H2966">
            <v>0</v>
          </cell>
          <cell r="I2966">
            <v>0</v>
          </cell>
          <cell r="J2966">
            <v>0</v>
          </cell>
          <cell r="K2966">
            <v>0</v>
          </cell>
          <cell r="L2966">
            <v>0</v>
          </cell>
          <cell r="M2966">
            <v>0</v>
          </cell>
          <cell r="N2966">
            <v>0</v>
          </cell>
          <cell r="O2966">
            <v>0</v>
          </cell>
          <cell r="P2966">
            <v>0</v>
          </cell>
          <cell r="Q2966">
            <v>0</v>
          </cell>
        </row>
        <row r="2967">
          <cell r="B2967" t="str">
            <v>달성공장바이오제제2팀5103130</v>
          </cell>
          <cell r="C2967" t="str">
            <v>달성공장바이오제제2팀</v>
          </cell>
          <cell r="D2967" t="str">
            <v>5103130</v>
          </cell>
          <cell r="E2967" t="str">
            <v/>
          </cell>
          <cell r="F2967">
            <v>0</v>
          </cell>
          <cell r="G2967">
            <v>0</v>
          </cell>
          <cell r="H2967">
            <v>0</v>
          </cell>
          <cell r="I2967">
            <v>0</v>
          </cell>
          <cell r="J2967">
            <v>0</v>
          </cell>
          <cell r="K2967">
            <v>0</v>
          </cell>
          <cell r="L2967">
            <v>0</v>
          </cell>
          <cell r="M2967">
            <v>0</v>
          </cell>
          <cell r="N2967">
            <v>0</v>
          </cell>
          <cell r="O2967">
            <v>0</v>
          </cell>
          <cell r="P2967">
            <v>0</v>
          </cell>
          <cell r="Q2967">
            <v>0</v>
          </cell>
        </row>
        <row r="2968">
          <cell r="B2968" t="str">
            <v>달성공장바이오제제2팀5103120</v>
          </cell>
          <cell r="C2968" t="str">
            <v>달성공장바이오제제2팀</v>
          </cell>
          <cell r="D2968" t="str">
            <v>5103120</v>
          </cell>
          <cell r="E2968" t="str">
            <v/>
          </cell>
          <cell r="F2968">
            <v>0</v>
          </cell>
          <cell r="G2968">
            <v>0</v>
          </cell>
          <cell r="H2968">
            <v>0</v>
          </cell>
          <cell r="I2968">
            <v>0</v>
          </cell>
          <cell r="J2968">
            <v>0</v>
          </cell>
          <cell r="K2968">
            <v>0</v>
          </cell>
          <cell r="L2968">
            <v>0</v>
          </cell>
          <cell r="M2968">
            <v>0</v>
          </cell>
          <cell r="N2968">
            <v>0</v>
          </cell>
          <cell r="O2968">
            <v>0</v>
          </cell>
          <cell r="P2968">
            <v>0</v>
          </cell>
          <cell r="Q2968">
            <v>0</v>
          </cell>
        </row>
        <row r="2969">
          <cell r="B2969" t="str">
            <v>달성공장바이오제제2팀5103110</v>
          </cell>
          <cell r="C2969" t="str">
            <v>달성공장바이오제제2팀</v>
          </cell>
          <cell r="D2969" t="str">
            <v>5103110</v>
          </cell>
          <cell r="E2969" t="str">
            <v/>
          </cell>
          <cell r="F2969">
            <v>0</v>
          </cell>
          <cell r="G2969">
            <v>0</v>
          </cell>
          <cell r="H2969">
            <v>0</v>
          </cell>
          <cell r="I2969">
            <v>0</v>
          </cell>
          <cell r="J2969">
            <v>0</v>
          </cell>
          <cell r="K2969">
            <v>0</v>
          </cell>
          <cell r="L2969">
            <v>0</v>
          </cell>
          <cell r="M2969">
            <v>0</v>
          </cell>
          <cell r="N2969">
            <v>0</v>
          </cell>
          <cell r="O2969">
            <v>0</v>
          </cell>
          <cell r="P2969">
            <v>0</v>
          </cell>
          <cell r="Q2969">
            <v>0</v>
          </cell>
        </row>
        <row r="2970">
          <cell r="B2970" t="str">
            <v>달성공장바이오제제2팀5103270</v>
          </cell>
          <cell r="C2970" t="str">
            <v>달성공장바이오제제2팀</v>
          </cell>
          <cell r="D2970" t="str">
            <v>5103270</v>
          </cell>
          <cell r="E2970" t="str">
            <v>복리후생비-법정후생비(제조)</v>
          </cell>
          <cell r="F2970">
            <v>12483820</v>
          </cell>
          <cell r="G2970">
            <v>11691020</v>
          </cell>
          <cell r="H2970">
            <v>11385840</v>
          </cell>
          <cell r="I2970">
            <v>21687590</v>
          </cell>
          <cell r="J2970">
            <v>8206990</v>
          </cell>
          <cell r="K2970">
            <v>9252270</v>
          </cell>
          <cell r="L2970">
            <v>9665350</v>
          </cell>
          <cell r="M2970">
            <v>12042660</v>
          </cell>
          <cell r="N2970">
            <v>12318060</v>
          </cell>
          <cell r="O2970">
            <v>12907710</v>
          </cell>
          <cell r="P2970">
            <v>13436780</v>
          </cell>
          <cell r="Q2970">
            <v>12461190</v>
          </cell>
        </row>
        <row r="2971">
          <cell r="B2971" t="str">
            <v>달성공장바이오제제2팀5103111</v>
          </cell>
          <cell r="C2971" t="str">
            <v>달성공장바이오제제2팀</v>
          </cell>
          <cell r="D2971" t="str">
            <v>5103111</v>
          </cell>
          <cell r="E2971" t="str">
            <v>복리후생비-식당운영비(제조)</v>
          </cell>
          <cell r="F2971">
            <v>157275</v>
          </cell>
          <cell r="G2971">
            <v>225820</v>
          </cell>
          <cell r="H2971">
            <v>221183</v>
          </cell>
          <cell r="I2971">
            <v>108183</v>
          </cell>
          <cell r="J2971">
            <v>134910</v>
          </cell>
          <cell r="K2971">
            <v>36228</v>
          </cell>
          <cell r="L2971">
            <v>99092</v>
          </cell>
          <cell r="M2971">
            <v>269828</v>
          </cell>
          <cell r="N2971">
            <v>629205</v>
          </cell>
          <cell r="O2971">
            <v>332548</v>
          </cell>
          <cell r="P2971">
            <v>478369</v>
          </cell>
          <cell r="Q2971">
            <v>204819</v>
          </cell>
        </row>
        <row r="2972">
          <cell r="B2972" t="str">
            <v>달성공장바이오제제2팀5103131</v>
          </cell>
          <cell r="C2972" t="str">
            <v>달성공장바이오제제2팀</v>
          </cell>
          <cell r="D2972" t="str">
            <v>5103131</v>
          </cell>
          <cell r="E2972" t="str">
            <v>복리후생비-부서활동비(제조)</v>
          </cell>
          <cell r="F2972">
            <v>793278</v>
          </cell>
          <cell r="G2972">
            <v>44546</v>
          </cell>
          <cell r="H2972">
            <v>1548936</v>
          </cell>
          <cell r="I2972">
            <v>1342195</v>
          </cell>
          <cell r="J2972">
            <v>810288</v>
          </cell>
          <cell r="K2972">
            <v>115728</v>
          </cell>
          <cell r="L2972">
            <v>249549</v>
          </cell>
          <cell r="M2972">
            <v>148820</v>
          </cell>
          <cell r="N2972">
            <v>2074978</v>
          </cell>
          <cell r="O2972">
            <v>1268758</v>
          </cell>
          <cell r="P2972">
            <v>974386</v>
          </cell>
          <cell r="Q2972">
            <v>155911</v>
          </cell>
        </row>
        <row r="2973">
          <cell r="B2973" t="str">
            <v>달성공장바이오제제2팀5104110</v>
          </cell>
          <cell r="C2973" t="str">
            <v>달성공장바이오제제2팀</v>
          </cell>
          <cell r="D2973" t="str">
            <v>5104110</v>
          </cell>
          <cell r="E2973" t="str">
            <v>여비교통비-해외출장비(제조)</v>
          </cell>
          <cell r="F2973">
            <v>0</v>
          </cell>
          <cell r="G2973">
            <v>0</v>
          </cell>
          <cell r="H2973">
            <v>0</v>
          </cell>
          <cell r="I2973">
            <v>0</v>
          </cell>
          <cell r="J2973">
            <v>0</v>
          </cell>
          <cell r="K2973">
            <v>132800</v>
          </cell>
          <cell r="L2973">
            <v>0</v>
          </cell>
          <cell r="M2973">
            <v>0</v>
          </cell>
          <cell r="N2973">
            <v>0</v>
          </cell>
          <cell r="O2973">
            <v>0</v>
          </cell>
          <cell r="P2973">
            <v>126700</v>
          </cell>
          <cell r="Q2973">
            <v>101401</v>
          </cell>
        </row>
        <row r="2974">
          <cell r="B2974" t="str">
            <v>달성공장바이오제제2팀5104120</v>
          </cell>
          <cell r="C2974" t="str">
            <v>달성공장바이오제제2팀</v>
          </cell>
          <cell r="D2974" t="str">
            <v>5104120</v>
          </cell>
          <cell r="E2974" t="str">
            <v>여비교통비-시외출장비(제조)</v>
          </cell>
          <cell r="F2974">
            <v>189846</v>
          </cell>
          <cell r="G2974">
            <v>24482</v>
          </cell>
          <cell r="H2974">
            <v>58600</v>
          </cell>
          <cell r="I2974">
            <v>258819</v>
          </cell>
          <cell r="J2974">
            <v>90291</v>
          </cell>
          <cell r="K2974">
            <v>87000</v>
          </cell>
          <cell r="L2974">
            <v>21910</v>
          </cell>
          <cell r="M2974">
            <v>58683</v>
          </cell>
          <cell r="N2974">
            <v>61300</v>
          </cell>
          <cell r="O2974">
            <v>248784</v>
          </cell>
          <cell r="P2974">
            <v>121500</v>
          </cell>
          <cell r="Q2974">
            <v>27840</v>
          </cell>
        </row>
        <row r="2975">
          <cell r="B2975" t="str">
            <v>달성공장바이오제제2팀5104130</v>
          </cell>
          <cell r="C2975" t="str">
            <v>달성공장바이오제제2팀</v>
          </cell>
          <cell r="D2975" t="str">
            <v>5104130</v>
          </cell>
          <cell r="E2975" t="str">
            <v>여비교통비-시내출장비(제조)</v>
          </cell>
          <cell r="F2975">
            <v>0</v>
          </cell>
          <cell r="G2975">
            <v>0</v>
          </cell>
          <cell r="H2975">
            <v>0</v>
          </cell>
          <cell r="I2975">
            <v>0</v>
          </cell>
          <cell r="J2975">
            <v>0</v>
          </cell>
          <cell r="K2975">
            <v>0</v>
          </cell>
          <cell r="L2975">
            <v>0</v>
          </cell>
          <cell r="M2975">
            <v>0</v>
          </cell>
          <cell r="N2975">
            <v>83048</v>
          </cell>
          <cell r="O2975">
            <v>20000</v>
          </cell>
          <cell r="P2975">
            <v>0</v>
          </cell>
          <cell r="Q2975">
            <v>0</v>
          </cell>
        </row>
        <row r="2976">
          <cell r="B2976" t="str">
            <v>달성공장바이오제제2팀5104140</v>
          </cell>
          <cell r="C2976" t="str">
            <v>달성공장바이오제제2팀</v>
          </cell>
          <cell r="D2976" t="str">
            <v>5104140</v>
          </cell>
          <cell r="E2976" t="str">
            <v/>
          </cell>
          <cell r="F2976">
            <v>0</v>
          </cell>
          <cell r="G2976">
            <v>0</v>
          </cell>
          <cell r="H2976">
            <v>0</v>
          </cell>
          <cell r="I2976">
            <v>0</v>
          </cell>
          <cell r="J2976">
            <v>0</v>
          </cell>
          <cell r="K2976">
            <v>0</v>
          </cell>
          <cell r="L2976">
            <v>0</v>
          </cell>
          <cell r="M2976">
            <v>0</v>
          </cell>
          <cell r="N2976">
            <v>0</v>
          </cell>
          <cell r="O2976">
            <v>0</v>
          </cell>
          <cell r="P2976">
            <v>0</v>
          </cell>
          <cell r="Q2976">
            <v>0</v>
          </cell>
        </row>
        <row r="2977">
          <cell r="B2977" t="str">
            <v>달성공장바이오제제2팀5104150</v>
          </cell>
          <cell r="C2977" t="str">
            <v>달성공장바이오제제2팀</v>
          </cell>
          <cell r="D2977" t="str">
            <v>5104150</v>
          </cell>
          <cell r="E2977" t="str">
            <v>여비교통비-해외여비(제조)</v>
          </cell>
          <cell r="F2977">
            <v>0</v>
          </cell>
          <cell r="G2977">
            <v>0</v>
          </cell>
          <cell r="H2977">
            <v>0</v>
          </cell>
          <cell r="I2977">
            <v>0</v>
          </cell>
          <cell r="J2977">
            <v>0</v>
          </cell>
          <cell r="K2977">
            <v>0</v>
          </cell>
          <cell r="L2977">
            <v>0</v>
          </cell>
          <cell r="M2977">
            <v>0</v>
          </cell>
          <cell r="N2977">
            <v>0</v>
          </cell>
          <cell r="O2977">
            <v>0</v>
          </cell>
          <cell r="P2977">
            <v>30338</v>
          </cell>
          <cell r="Q2977">
            <v>0</v>
          </cell>
        </row>
        <row r="2978">
          <cell r="B2978" t="str">
            <v>달성공장바이오제제2팀5105160</v>
          </cell>
          <cell r="C2978" t="str">
            <v>달성공장바이오제제2팀</v>
          </cell>
          <cell r="D2978" t="str">
            <v>5105160</v>
          </cell>
          <cell r="E2978" t="str">
            <v>통신비-시설유지비(제조)</v>
          </cell>
          <cell r="F2978">
            <v>0</v>
          </cell>
          <cell r="G2978">
            <v>0</v>
          </cell>
          <cell r="H2978">
            <v>0</v>
          </cell>
          <cell r="I2978">
            <v>0</v>
          </cell>
          <cell r="J2978">
            <v>0</v>
          </cell>
          <cell r="K2978">
            <v>0</v>
          </cell>
          <cell r="L2978">
            <v>0</v>
          </cell>
          <cell r="M2978">
            <v>0</v>
          </cell>
          <cell r="N2978">
            <v>0</v>
          </cell>
          <cell r="O2978">
            <v>0</v>
          </cell>
          <cell r="P2978">
            <v>0</v>
          </cell>
          <cell r="Q2978">
            <v>0</v>
          </cell>
        </row>
        <row r="2979">
          <cell r="B2979" t="str">
            <v>달성공장바이오제제2팀5105150</v>
          </cell>
          <cell r="C2979" t="str">
            <v>달성공장바이오제제2팀</v>
          </cell>
          <cell r="D2979" t="str">
            <v>5105150</v>
          </cell>
          <cell r="E2979" t="str">
            <v>통신비-정보통신사용료(제조)</v>
          </cell>
          <cell r="F2979">
            <v>0</v>
          </cell>
          <cell r="G2979">
            <v>0</v>
          </cell>
          <cell r="H2979">
            <v>0</v>
          </cell>
          <cell r="I2979">
            <v>0</v>
          </cell>
          <cell r="J2979">
            <v>0</v>
          </cell>
          <cell r="K2979">
            <v>0</v>
          </cell>
          <cell r="L2979">
            <v>0</v>
          </cell>
          <cell r="M2979">
            <v>0</v>
          </cell>
          <cell r="N2979">
            <v>0</v>
          </cell>
          <cell r="O2979">
            <v>0</v>
          </cell>
          <cell r="P2979">
            <v>0</v>
          </cell>
          <cell r="Q2979">
            <v>0</v>
          </cell>
        </row>
        <row r="2980">
          <cell r="B2980" t="str">
            <v>달성공장바이오제제2팀5105140</v>
          </cell>
          <cell r="C2980" t="str">
            <v>달성공장바이오제제2팀</v>
          </cell>
          <cell r="D2980" t="str">
            <v>5105140</v>
          </cell>
          <cell r="E2980" t="str">
            <v>통신비-우편전보료(제조)</v>
          </cell>
          <cell r="F2980">
            <v>0</v>
          </cell>
          <cell r="G2980">
            <v>0</v>
          </cell>
          <cell r="H2980">
            <v>0</v>
          </cell>
          <cell r="I2980">
            <v>0</v>
          </cell>
          <cell r="J2980">
            <v>0</v>
          </cell>
          <cell r="K2980">
            <v>0</v>
          </cell>
          <cell r="L2980">
            <v>0</v>
          </cell>
          <cell r="M2980">
            <v>0</v>
          </cell>
          <cell r="N2980">
            <v>156468</v>
          </cell>
          <cell r="O2980">
            <v>0</v>
          </cell>
          <cell r="P2980">
            <v>13200</v>
          </cell>
          <cell r="Q2980">
            <v>0</v>
          </cell>
        </row>
        <row r="2981">
          <cell r="B2981" t="str">
            <v>달성공장바이오제제2팀5105130</v>
          </cell>
          <cell r="C2981" t="str">
            <v>달성공장바이오제제2팀</v>
          </cell>
          <cell r="D2981" t="str">
            <v>5105130</v>
          </cell>
          <cell r="E2981" t="str">
            <v/>
          </cell>
          <cell r="F2981">
            <v>0</v>
          </cell>
          <cell r="G2981">
            <v>0</v>
          </cell>
          <cell r="H2981">
            <v>0</v>
          </cell>
          <cell r="I2981">
            <v>0</v>
          </cell>
          <cell r="J2981">
            <v>0</v>
          </cell>
          <cell r="K2981">
            <v>0</v>
          </cell>
          <cell r="L2981">
            <v>0</v>
          </cell>
          <cell r="M2981">
            <v>0</v>
          </cell>
          <cell r="N2981">
            <v>0</v>
          </cell>
          <cell r="O2981">
            <v>0</v>
          </cell>
          <cell r="P2981">
            <v>0</v>
          </cell>
          <cell r="Q2981">
            <v>0</v>
          </cell>
        </row>
        <row r="2982">
          <cell r="B2982" t="str">
            <v>달성공장바이오제제2팀5105120</v>
          </cell>
          <cell r="C2982" t="str">
            <v>달성공장바이오제제2팀</v>
          </cell>
          <cell r="D2982" t="str">
            <v>5105120</v>
          </cell>
          <cell r="E2982" t="str">
            <v/>
          </cell>
          <cell r="F2982">
            <v>0</v>
          </cell>
          <cell r="G2982">
            <v>0</v>
          </cell>
          <cell r="H2982">
            <v>0</v>
          </cell>
          <cell r="I2982">
            <v>0</v>
          </cell>
          <cell r="J2982">
            <v>0</v>
          </cell>
          <cell r="K2982">
            <v>0</v>
          </cell>
          <cell r="L2982">
            <v>0</v>
          </cell>
          <cell r="M2982">
            <v>0</v>
          </cell>
          <cell r="N2982">
            <v>0</v>
          </cell>
          <cell r="O2982">
            <v>0</v>
          </cell>
          <cell r="P2982">
            <v>0</v>
          </cell>
          <cell r="Q2982">
            <v>0</v>
          </cell>
        </row>
        <row r="2983">
          <cell r="B2983" t="str">
            <v>달성공장바이오제제2팀5105110</v>
          </cell>
          <cell r="C2983" t="str">
            <v>달성공장바이오제제2팀</v>
          </cell>
          <cell r="D2983" t="str">
            <v>5105110</v>
          </cell>
          <cell r="E2983" t="str">
            <v/>
          </cell>
          <cell r="F2983">
            <v>0</v>
          </cell>
          <cell r="G2983">
            <v>0</v>
          </cell>
          <cell r="H2983">
            <v>0</v>
          </cell>
          <cell r="I2983">
            <v>0</v>
          </cell>
          <cell r="J2983">
            <v>0</v>
          </cell>
          <cell r="K2983">
            <v>0</v>
          </cell>
          <cell r="L2983">
            <v>0</v>
          </cell>
          <cell r="M2983">
            <v>0</v>
          </cell>
          <cell r="N2983">
            <v>0</v>
          </cell>
          <cell r="O2983">
            <v>0</v>
          </cell>
          <cell r="P2983">
            <v>0</v>
          </cell>
          <cell r="Q2983">
            <v>0</v>
          </cell>
        </row>
        <row r="2984">
          <cell r="B2984" t="str">
            <v>달성공장바이오제제2팀5105111</v>
          </cell>
          <cell r="C2984" t="str">
            <v>달성공장바이오제제2팀</v>
          </cell>
          <cell r="D2984" t="str">
            <v>5105111</v>
          </cell>
          <cell r="E2984" t="str">
            <v>통신비-전화료(제조)</v>
          </cell>
          <cell r="F2984">
            <v>0</v>
          </cell>
          <cell r="G2984">
            <v>0</v>
          </cell>
          <cell r="H2984">
            <v>0</v>
          </cell>
          <cell r="I2984">
            <v>0</v>
          </cell>
          <cell r="J2984">
            <v>0</v>
          </cell>
          <cell r="K2984">
            <v>0</v>
          </cell>
          <cell r="L2984">
            <v>0</v>
          </cell>
          <cell r="M2984">
            <v>0</v>
          </cell>
          <cell r="N2984">
            <v>0</v>
          </cell>
          <cell r="O2984">
            <v>0</v>
          </cell>
          <cell r="P2984">
            <v>0</v>
          </cell>
          <cell r="Q2984">
            <v>0</v>
          </cell>
        </row>
        <row r="2985">
          <cell r="B2985" t="str">
            <v>달성공장바이오제제2팀5106110</v>
          </cell>
          <cell r="C2985" t="str">
            <v>달성공장바이오제제2팀</v>
          </cell>
          <cell r="D2985" t="str">
            <v>5106110</v>
          </cell>
          <cell r="E2985" t="str">
            <v>수도광열비-수도료(제조)</v>
          </cell>
          <cell r="F2985">
            <v>0</v>
          </cell>
          <cell r="G2985">
            <v>0</v>
          </cell>
          <cell r="H2985">
            <v>0</v>
          </cell>
          <cell r="I2985">
            <v>0</v>
          </cell>
          <cell r="J2985">
            <v>0</v>
          </cell>
          <cell r="K2985">
            <v>0</v>
          </cell>
          <cell r="L2985">
            <v>0</v>
          </cell>
          <cell r="M2985">
            <v>0</v>
          </cell>
          <cell r="N2985">
            <v>0</v>
          </cell>
          <cell r="O2985">
            <v>0</v>
          </cell>
          <cell r="P2985">
            <v>0</v>
          </cell>
          <cell r="Q2985">
            <v>0</v>
          </cell>
        </row>
        <row r="2986">
          <cell r="B2986" t="str">
            <v>달성공장바이오제제2팀5106120</v>
          </cell>
          <cell r="C2986" t="str">
            <v>달성공장바이오제제2팀</v>
          </cell>
          <cell r="D2986" t="str">
            <v>5106120</v>
          </cell>
          <cell r="E2986" t="str">
            <v/>
          </cell>
          <cell r="F2986">
            <v>0</v>
          </cell>
          <cell r="G2986">
            <v>0</v>
          </cell>
          <cell r="H2986">
            <v>0</v>
          </cell>
          <cell r="I2986">
            <v>0</v>
          </cell>
          <cell r="J2986">
            <v>0</v>
          </cell>
          <cell r="K2986">
            <v>0</v>
          </cell>
          <cell r="L2986">
            <v>0</v>
          </cell>
          <cell r="M2986">
            <v>0</v>
          </cell>
          <cell r="N2986">
            <v>0</v>
          </cell>
          <cell r="O2986">
            <v>0</v>
          </cell>
          <cell r="P2986">
            <v>0</v>
          </cell>
          <cell r="Q2986">
            <v>0</v>
          </cell>
        </row>
        <row r="2987">
          <cell r="B2987" t="str">
            <v>달성공장바이오제제2팀5106130</v>
          </cell>
          <cell r="C2987" t="str">
            <v>달성공장바이오제제2팀</v>
          </cell>
          <cell r="D2987" t="str">
            <v>5106130</v>
          </cell>
          <cell r="E2987" t="str">
            <v>수도광열비-전력료(제조)</v>
          </cell>
          <cell r="F2987">
            <v>0</v>
          </cell>
          <cell r="G2987">
            <v>0</v>
          </cell>
          <cell r="H2987">
            <v>0</v>
          </cell>
          <cell r="I2987">
            <v>0</v>
          </cell>
          <cell r="J2987">
            <v>0</v>
          </cell>
          <cell r="K2987">
            <v>0</v>
          </cell>
          <cell r="L2987">
            <v>0</v>
          </cell>
          <cell r="M2987">
            <v>0</v>
          </cell>
          <cell r="N2987">
            <v>0</v>
          </cell>
          <cell r="O2987">
            <v>0</v>
          </cell>
          <cell r="P2987">
            <v>0</v>
          </cell>
          <cell r="Q2987">
            <v>0</v>
          </cell>
        </row>
        <row r="2988">
          <cell r="B2988" t="str">
            <v>달성공장바이오제제2팀5106140</v>
          </cell>
          <cell r="C2988" t="str">
            <v>달성공장바이오제제2팀</v>
          </cell>
          <cell r="D2988" t="str">
            <v>5106140</v>
          </cell>
          <cell r="E2988" t="str">
            <v/>
          </cell>
          <cell r="F2988">
            <v>0</v>
          </cell>
          <cell r="G2988">
            <v>0</v>
          </cell>
          <cell r="H2988">
            <v>0</v>
          </cell>
          <cell r="I2988">
            <v>0</v>
          </cell>
          <cell r="J2988">
            <v>0</v>
          </cell>
          <cell r="K2988">
            <v>0</v>
          </cell>
          <cell r="L2988">
            <v>0</v>
          </cell>
          <cell r="M2988">
            <v>0</v>
          </cell>
          <cell r="N2988">
            <v>0</v>
          </cell>
          <cell r="O2988">
            <v>0</v>
          </cell>
          <cell r="P2988">
            <v>0</v>
          </cell>
          <cell r="Q2988">
            <v>0</v>
          </cell>
        </row>
        <row r="2989">
          <cell r="B2989" t="str">
            <v>달성공장바이오제제2팀5106150</v>
          </cell>
          <cell r="C2989" t="str">
            <v>달성공장바이오제제2팀</v>
          </cell>
          <cell r="D2989" t="str">
            <v>5106150</v>
          </cell>
          <cell r="E2989" t="str">
            <v/>
          </cell>
          <cell r="F2989">
            <v>0</v>
          </cell>
          <cell r="G2989">
            <v>0</v>
          </cell>
          <cell r="H2989">
            <v>0</v>
          </cell>
          <cell r="I2989">
            <v>0</v>
          </cell>
          <cell r="J2989">
            <v>0</v>
          </cell>
          <cell r="K2989">
            <v>0</v>
          </cell>
          <cell r="L2989">
            <v>0</v>
          </cell>
          <cell r="M2989">
            <v>0</v>
          </cell>
          <cell r="N2989">
            <v>0</v>
          </cell>
          <cell r="O2989">
            <v>0</v>
          </cell>
          <cell r="P2989">
            <v>0</v>
          </cell>
          <cell r="Q2989">
            <v>0</v>
          </cell>
        </row>
        <row r="2990">
          <cell r="B2990" t="str">
            <v>달성공장바이오제제2팀5106160</v>
          </cell>
          <cell r="C2990" t="str">
            <v>달성공장바이오제제2팀</v>
          </cell>
          <cell r="D2990" t="str">
            <v>5106160</v>
          </cell>
          <cell r="E2990" t="str">
            <v/>
          </cell>
          <cell r="F2990">
            <v>0</v>
          </cell>
          <cell r="G2990">
            <v>0</v>
          </cell>
          <cell r="H2990">
            <v>0</v>
          </cell>
          <cell r="I2990">
            <v>0</v>
          </cell>
          <cell r="J2990">
            <v>0</v>
          </cell>
          <cell r="K2990">
            <v>0</v>
          </cell>
          <cell r="L2990">
            <v>0</v>
          </cell>
          <cell r="M2990">
            <v>0</v>
          </cell>
          <cell r="N2990">
            <v>0</v>
          </cell>
          <cell r="O2990">
            <v>0</v>
          </cell>
          <cell r="P2990">
            <v>0</v>
          </cell>
          <cell r="Q2990">
            <v>0</v>
          </cell>
        </row>
        <row r="2991">
          <cell r="B2991" t="str">
            <v>달성공장바이오제제2팀5106141</v>
          </cell>
          <cell r="C2991" t="str">
            <v>달성공장바이오제제2팀</v>
          </cell>
          <cell r="D2991" t="str">
            <v>5106141</v>
          </cell>
          <cell r="E2991" t="str">
            <v>수도광열비-연료난방비(제조)</v>
          </cell>
          <cell r="F2991">
            <v>0</v>
          </cell>
          <cell r="G2991">
            <v>0</v>
          </cell>
          <cell r="H2991">
            <v>0</v>
          </cell>
          <cell r="I2991">
            <v>0</v>
          </cell>
          <cell r="J2991">
            <v>0</v>
          </cell>
          <cell r="K2991">
            <v>0</v>
          </cell>
          <cell r="L2991">
            <v>0</v>
          </cell>
          <cell r="M2991">
            <v>0</v>
          </cell>
          <cell r="N2991">
            <v>0</v>
          </cell>
          <cell r="O2991">
            <v>0</v>
          </cell>
          <cell r="P2991">
            <v>0</v>
          </cell>
          <cell r="Q2991">
            <v>0</v>
          </cell>
        </row>
        <row r="2992">
          <cell r="B2992" t="str">
            <v>달성공장바이오제제2팀5107110</v>
          </cell>
          <cell r="C2992" t="str">
            <v>달성공장바이오제제2팀</v>
          </cell>
          <cell r="D2992" t="str">
            <v>5107110</v>
          </cell>
          <cell r="E2992" t="str">
            <v>세금과공과-인지세(제조)</v>
          </cell>
          <cell r="F2992">
            <v>0</v>
          </cell>
          <cell r="G2992">
            <v>0</v>
          </cell>
          <cell r="H2992">
            <v>0</v>
          </cell>
          <cell r="I2992">
            <v>0</v>
          </cell>
          <cell r="J2992">
            <v>0</v>
          </cell>
          <cell r="K2992">
            <v>0</v>
          </cell>
          <cell r="L2992">
            <v>0</v>
          </cell>
          <cell r="M2992">
            <v>0</v>
          </cell>
          <cell r="N2992">
            <v>0</v>
          </cell>
          <cell r="O2992">
            <v>0</v>
          </cell>
          <cell r="P2992">
            <v>0</v>
          </cell>
          <cell r="Q2992">
            <v>0</v>
          </cell>
        </row>
        <row r="2993">
          <cell r="B2993" t="str">
            <v>달성공장바이오제제2팀5107130</v>
          </cell>
          <cell r="C2993" t="str">
            <v>달성공장바이오제제2팀</v>
          </cell>
          <cell r="D2993" t="str">
            <v>5107130</v>
          </cell>
          <cell r="E2993" t="str">
            <v>세금과공과-종업원분주민세(제조)</v>
          </cell>
          <cell r="F2993">
            <v>0</v>
          </cell>
          <cell r="G2993">
            <v>0</v>
          </cell>
          <cell r="H2993">
            <v>0</v>
          </cell>
          <cell r="I2993">
            <v>0</v>
          </cell>
          <cell r="J2993">
            <v>0</v>
          </cell>
          <cell r="K2993">
            <v>0</v>
          </cell>
          <cell r="L2993">
            <v>0</v>
          </cell>
          <cell r="M2993">
            <v>0</v>
          </cell>
          <cell r="N2993">
            <v>0</v>
          </cell>
          <cell r="O2993">
            <v>0</v>
          </cell>
          <cell r="P2993">
            <v>0</v>
          </cell>
          <cell r="Q2993">
            <v>0</v>
          </cell>
        </row>
        <row r="2994">
          <cell r="B2994" t="str">
            <v>달성공장바이오제제2팀5107120</v>
          </cell>
          <cell r="C2994" t="str">
            <v>달성공장바이오제제2팀</v>
          </cell>
          <cell r="D2994" t="str">
            <v>5107120</v>
          </cell>
          <cell r="E2994" t="str">
            <v>세금과공과-주민세(제조)</v>
          </cell>
          <cell r="F2994">
            <v>0</v>
          </cell>
          <cell r="G2994">
            <v>0</v>
          </cell>
          <cell r="H2994">
            <v>0</v>
          </cell>
          <cell r="I2994">
            <v>0</v>
          </cell>
          <cell r="J2994">
            <v>0</v>
          </cell>
          <cell r="K2994">
            <v>0</v>
          </cell>
          <cell r="L2994">
            <v>0</v>
          </cell>
          <cell r="M2994">
            <v>0</v>
          </cell>
          <cell r="N2994">
            <v>0</v>
          </cell>
          <cell r="O2994">
            <v>0</v>
          </cell>
          <cell r="P2994">
            <v>0</v>
          </cell>
          <cell r="Q2994">
            <v>0</v>
          </cell>
        </row>
        <row r="2995">
          <cell r="B2995" t="str">
            <v>달성공장바이오제제2팀5107140</v>
          </cell>
          <cell r="C2995" t="str">
            <v>달성공장바이오제제2팀</v>
          </cell>
          <cell r="D2995" t="str">
            <v>5107140</v>
          </cell>
          <cell r="E2995" t="str">
            <v>세금과공과-재산세(제조)</v>
          </cell>
          <cell r="F2995">
            <v>0</v>
          </cell>
          <cell r="G2995">
            <v>0</v>
          </cell>
          <cell r="H2995">
            <v>0</v>
          </cell>
          <cell r="I2995">
            <v>0</v>
          </cell>
          <cell r="J2995">
            <v>0</v>
          </cell>
          <cell r="K2995">
            <v>0</v>
          </cell>
          <cell r="L2995">
            <v>0</v>
          </cell>
          <cell r="M2995">
            <v>0</v>
          </cell>
          <cell r="N2995">
            <v>0</v>
          </cell>
          <cell r="O2995">
            <v>0</v>
          </cell>
          <cell r="P2995">
            <v>0</v>
          </cell>
          <cell r="Q2995">
            <v>0</v>
          </cell>
        </row>
        <row r="2996">
          <cell r="B2996" t="str">
            <v>달성공장바이오제제2팀5107150</v>
          </cell>
          <cell r="C2996" t="str">
            <v>달성공장바이오제제2팀</v>
          </cell>
          <cell r="D2996" t="str">
            <v>5107150</v>
          </cell>
          <cell r="E2996" t="str">
            <v>세금과공과-차량세(제조)</v>
          </cell>
          <cell r="F2996">
            <v>0</v>
          </cell>
          <cell r="G2996">
            <v>0</v>
          </cell>
          <cell r="H2996">
            <v>0</v>
          </cell>
          <cell r="I2996">
            <v>0</v>
          </cell>
          <cell r="J2996">
            <v>0</v>
          </cell>
          <cell r="K2996">
            <v>0</v>
          </cell>
          <cell r="L2996">
            <v>0</v>
          </cell>
          <cell r="M2996">
            <v>0</v>
          </cell>
          <cell r="N2996">
            <v>0</v>
          </cell>
          <cell r="O2996">
            <v>0</v>
          </cell>
          <cell r="P2996">
            <v>0</v>
          </cell>
          <cell r="Q2996">
            <v>0</v>
          </cell>
        </row>
        <row r="2997">
          <cell r="B2997" t="str">
            <v>달성공장바이오제제2팀5107160</v>
          </cell>
          <cell r="C2997" t="str">
            <v>달성공장바이오제제2팀</v>
          </cell>
          <cell r="D2997" t="str">
            <v>5107160</v>
          </cell>
          <cell r="E2997" t="str">
            <v>세금과공과-면허세(제조)</v>
          </cell>
          <cell r="F2997">
            <v>0</v>
          </cell>
          <cell r="G2997">
            <v>0</v>
          </cell>
          <cell r="H2997">
            <v>0</v>
          </cell>
          <cell r="I2997">
            <v>0</v>
          </cell>
          <cell r="J2997">
            <v>0</v>
          </cell>
          <cell r="K2997">
            <v>0</v>
          </cell>
          <cell r="L2997">
            <v>0</v>
          </cell>
          <cell r="M2997">
            <v>0</v>
          </cell>
          <cell r="N2997">
            <v>0</v>
          </cell>
          <cell r="O2997">
            <v>0</v>
          </cell>
          <cell r="P2997">
            <v>0</v>
          </cell>
          <cell r="Q2997">
            <v>0</v>
          </cell>
        </row>
        <row r="2998">
          <cell r="B2998" t="str">
            <v>달성공장바이오제제2팀5107170</v>
          </cell>
          <cell r="C2998" t="str">
            <v>달성공장바이오제제2팀</v>
          </cell>
          <cell r="D2998" t="str">
            <v>5107170</v>
          </cell>
          <cell r="E2998" t="str">
            <v>세금과공과-기타제세(제조)</v>
          </cell>
          <cell r="F2998">
            <v>0</v>
          </cell>
          <cell r="G2998">
            <v>0</v>
          </cell>
          <cell r="H2998">
            <v>0</v>
          </cell>
          <cell r="I2998">
            <v>0</v>
          </cell>
          <cell r="J2998">
            <v>0</v>
          </cell>
          <cell r="K2998">
            <v>0</v>
          </cell>
          <cell r="L2998">
            <v>0</v>
          </cell>
          <cell r="M2998">
            <v>0</v>
          </cell>
          <cell r="N2998">
            <v>0</v>
          </cell>
          <cell r="O2998">
            <v>0</v>
          </cell>
          <cell r="P2998">
            <v>0</v>
          </cell>
          <cell r="Q2998">
            <v>0</v>
          </cell>
        </row>
        <row r="2999">
          <cell r="B2999" t="str">
            <v>달성공장바이오제제2팀5107180</v>
          </cell>
          <cell r="C2999" t="str">
            <v>달성공장바이오제제2팀</v>
          </cell>
          <cell r="D2999" t="str">
            <v>5107180</v>
          </cell>
          <cell r="E2999" t="str">
            <v/>
          </cell>
          <cell r="F2999">
            <v>0</v>
          </cell>
          <cell r="G2999">
            <v>0</v>
          </cell>
          <cell r="H2999">
            <v>0</v>
          </cell>
          <cell r="I2999">
            <v>0</v>
          </cell>
          <cell r="J2999">
            <v>0</v>
          </cell>
          <cell r="K2999">
            <v>0</v>
          </cell>
          <cell r="L2999">
            <v>0</v>
          </cell>
          <cell r="M2999">
            <v>0</v>
          </cell>
          <cell r="N2999">
            <v>0</v>
          </cell>
          <cell r="O2999">
            <v>0</v>
          </cell>
          <cell r="P2999">
            <v>0</v>
          </cell>
          <cell r="Q2999">
            <v>0</v>
          </cell>
        </row>
        <row r="3000">
          <cell r="B3000" t="str">
            <v>달성공장바이오제제2팀5107190</v>
          </cell>
          <cell r="C3000" t="str">
            <v>달성공장바이오제제2팀</v>
          </cell>
          <cell r="D3000" t="str">
            <v>5107190</v>
          </cell>
          <cell r="E3000" t="str">
            <v>세금과공과-협회비(제조)</v>
          </cell>
          <cell r="F3000">
            <v>0</v>
          </cell>
          <cell r="G3000">
            <v>0</v>
          </cell>
          <cell r="H3000">
            <v>0</v>
          </cell>
          <cell r="I3000">
            <v>0</v>
          </cell>
          <cell r="J3000">
            <v>0</v>
          </cell>
          <cell r="K3000">
            <v>0</v>
          </cell>
          <cell r="L3000">
            <v>0</v>
          </cell>
          <cell r="M3000">
            <v>0</v>
          </cell>
          <cell r="N3000">
            <v>0</v>
          </cell>
          <cell r="O3000">
            <v>0</v>
          </cell>
          <cell r="P3000">
            <v>0</v>
          </cell>
          <cell r="Q3000">
            <v>0</v>
          </cell>
        </row>
        <row r="3001">
          <cell r="B3001" t="str">
            <v>달성공장바이오제제2팀5107210</v>
          </cell>
          <cell r="C3001" t="str">
            <v>달성공장바이오제제2팀</v>
          </cell>
          <cell r="D3001" t="str">
            <v>5107210</v>
          </cell>
          <cell r="E3001" t="str">
            <v>세금과공과-공과금(제조)</v>
          </cell>
          <cell r="F3001">
            <v>0</v>
          </cell>
          <cell r="G3001">
            <v>0</v>
          </cell>
          <cell r="H3001">
            <v>0</v>
          </cell>
          <cell r="I3001">
            <v>0</v>
          </cell>
          <cell r="J3001">
            <v>0</v>
          </cell>
          <cell r="K3001">
            <v>0</v>
          </cell>
          <cell r="L3001">
            <v>0</v>
          </cell>
          <cell r="M3001">
            <v>0</v>
          </cell>
          <cell r="N3001">
            <v>0</v>
          </cell>
          <cell r="O3001">
            <v>0</v>
          </cell>
          <cell r="P3001">
            <v>0</v>
          </cell>
          <cell r="Q3001">
            <v>0</v>
          </cell>
        </row>
        <row r="3002">
          <cell r="B3002" t="str">
            <v>달성공장바이오제제2팀5108110</v>
          </cell>
          <cell r="C3002" t="str">
            <v>달성공장바이오제제2팀</v>
          </cell>
          <cell r="D3002" t="str">
            <v>5108110</v>
          </cell>
          <cell r="E3002" t="str">
            <v>지급임차료-건물임차료(제조)</v>
          </cell>
          <cell r="F3002">
            <v>0</v>
          </cell>
          <cell r="G3002">
            <v>0</v>
          </cell>
          <cell r="H3002">
            <v>0</v>
          </cell>
          <cell r="I3002">
            <v>0</v>
          </cell>
          <cell r="J3002">
            <v>0</v>
          </cell>
          <cell r="K3002">
            <v>0</v>
          </cell>
          <cell r="L3002">
            <v>0</v>
          </cell>
          <cell r="M3002">
            <v>0</v>
          </cell>
          <cell r="N3002">
            <v>0</v>
          </cell>
          <cell r="O3002">
            <v>0</v>
          </cell>
          <cell r="P3002">
            <v>0</v>
          </cell>
          <cell r="Q3002">
            <v>0</v>
          </cell>
        </row>
        <row r="3003">
          <cell r="B3003" t="str">
            <v>달성공장바이오제제2팀5108120</v>
          </cell>
          <cell r="C3003" t="str">
            <v>달성공장바이오제제2팀</v>
          </cell>
          <cell r="D3003" t="str">
            <v>5108120</v>
          </cell>
          <cell r="E3003" t="str">
            <v/>
          </cell>
          <cell r="F3003">
            <v>0</v>
          </cell>
          <cell r="G3003">
            <v>0</v>
          </cell>
          <cell r="H3003">
            <v>0</v>
          </cell>
          <cell r="I3003">
            <v>0</v>
          </cell>
          <cell r="J3003">
            <v>0</v>
          </cell>
          <cell r="K3003">
            <v>0</v>
          </cell>
          <cell r="L3003">
            <v>0</v>
          </cell>
          <cell r="M3003">
            <v>0</v>
          </cell>
          <cell r="N3003">
            <v>0</v>
          </cell>
          <cell r="O3003">
            <v>0</v>
          </cell>
          <cell r="P3003">
            <v>0</v>
          </cell>
          <cell r="Q3003">
            <v>0</v>
          </cell>
        </row>
        <row r="3004">
          <cell r="B3004" t="str">
            <v>달성공장바이오제제2팀5108130</v>
          </cell>
          <cell r="C3004" t="str">
            <v>달성공장바이오제제2팀</v>
          </cell>
          <cell r="D3004" t="str">
            <v>5108130</v>
          </cell>
          <cell r="E3004" t="str">
            <v/>
          </cell>
          <cell r="F3004">
            <v>0</v>
          </cell>
          <cell r="G3004">
            <v>0</v>
          </cell>
          <cell r="H3004">
            <v>0</v>
          </cell>
          <cell r="I3004">
            <v>0</v>
          </cell>
          <cell r="J3004">
            <v>0</v>
          </cell>
          <cell r="K3004">
            <v>0</v>
          </cell>
          <cell r="L3004">
            <v>0</v>
          </cell>
          <cell r="M3004">
            <v>0</v>
          </cell>
          <cell r="N3004">
            <v>0</v>
          </cell>
          <cell r="O3004">
            <v>0</v>
          </cell>
          <cell r="P3004">
            <v>0</v>
          </cell>
          <cell r="Q3004">
            <v>0</v>
          </cell>
        </row>
        <row r="3005">
          <cell r="B3005" t="str">
            <v>달성공장바이오제제2팀5108140</v>
          </cell>
          <cell r="C3005" t="str">
            <v>달성공장바이오제제2팀</v>
          </cell>
          <cell r="D3005" t="str">
            <v>5108140</v>
          </cell>
          <cell r="E3005" t="str">
            <v>지급임차료-점용료(제조)</v>
          </cell>
          <cell r="F3005">
            <v>0</v>
          </cell>
          <cell r="G3005">
            <v>0</v>
          </cell>
          <cell r="H3005">
            <v>0</v>
          </cell>
          <cell r="I3005">
            <v>0</v>
          </cell>
          <cell r="J3005">
            <v>0</v>
          </cell>
          <cell r="K3005">
            <v>0</v>
          </cell>
          <cell r="L3005">
            <v>0</v>
          </cell>
          <cell r="M3005">
            <v>0</v>
          </cell>
          <cell r="N3005">
            <v>0</v>
          </cell>
          <cell r="O3005">
            <v>0</v>
          </cell>
          <cell r="P3005">
            <v>0</v>
          </cell>
          <cell r="Q3005">
            <v>0</v>
          </cell>
        </row>
        <row r="3006">
          <cell r="B3006" t="str">
            <v>달성공장바이오제제2팀5108150</v>
          </cell>
          <cell r="C3006" t="str">
            <v>달성공장바이오제제2팀</v>
          </cell>
          <cell r="D3006" t="str">
            <v>5108150</v>
          </cell>
          <cell r="E3006" t="str">
            <v/>
          </cell>
          <cell r="F3006">
            <v>0</v>
          </cell>
          <cell r="G3006">
            <v>0</v>
          </cell>
          <cell r="H3006">
            <v>0</v>
          </cell>
          <cell r="I3006">
            <v>0</v>
          </cell>
          <cell r="J3006">
            <v>0</v>
          </cell>
          <cell r="K3006">
            <v>0</v>
          </cell>
          <cell r="L3006">
            <v>0</v>
          </cell>
          <cell r="M3006">
            <v>0</v>
          </cell>
          <cell r="N3006">
            <v>0</v>
          </cell>
          <cell r="O3006">
            <v>0</v>
          </cell>
          <cell r="P3006">
            <v>0</v>
          </cell>
          <cell r="Q3006">
            <v>0</v>
          </cell>
        </row>
        <row r="3007">
          <cell r="B3007" t="str">
            <v>달성공장바이오제제2팀5108160</v>
          </cell>
          <cell r="C3007" t="str">
            <v>달성공장바이오제제2팀</v>
          </cell>
          <cell r="D3007" t="str">
            <v>5108160</v>
          </cell>
          <cell r="E3007" t="str">
            <v/>
          </cell>
          <cell r="F3007">
            <v>0</v>
          </cell>
          <cell r="G3007">
            <v>0</v>
          </cell>
          <cell r="H3007">
            <v>0</v>
          </cell>
          <cell r="I3007">
            <v>0</v>
          </cell>
          <cell r="J3007">
            <v>0</v>
          </cell>
          <cell r="K3007">
            <v>0</v>
          </cell>
          <cell r="L3007">
            <v>0</v>
          </cell>
          <cell r="M3007">
            <v>0</v>
          </cell>
          <cell r="N3007">
            <v>0</v>
          </cell>
          <cell r="O3007">
            <v>0</v>
          </cell>
          <cell r="P3007">
            <v>0</v>
          </cell>
          <cell r="Q3007">
            <v>0</v>
          </cell>
        </row>
        <row r="3008">
          <cell r="B3008" t="str">
            <v>달성공장바이오제제2팀5108161</v>
          </cell>
          <cell r="C3008" t="str">
            <v>달성공장바이오제제2팀</v>
          </cell>
          <cell r="D3008" t="str">
            <v>5108161</v>
          </cell>
          <cell r="E3008" t="str">
            <v>지급임차료-차량렌트료(제조)</v>
          </cell>
          <cell r="F3008">
            <v>0</v>
          </cell>
          <cell r="G3008">
            <v>0</v>
          </cell>
          <cell r="H3008">
            <v>0</v>
          </cell>
          <cell r="I3008">
            <v>0</v>
          </cell>
          <cell r="J3008">
            <v>0</v>
          </cell>
          <cell r="K3008">
            <v>0</v>
          </cell>
          <cell r="L3008">
            <v>0</v>
          </cell>
          <cell r="M3008">
            <v>0</v>
          </cell>
          <cell r="N3008">
            <v>0</v>
          </cell>
          <cell r="O3008">
            <v>0</v>
          </cell>
          <cell r="P3008">
            <v>0</v>
          </cell>
          <cell r="Q3008">
            <v>0</v>
          </cell>
        </row>
        <row r="3009">
          <cell r="B3009" t="str">
            <v>달성공장바이오제제2팀5108162</v>
          </cell>
          <cell r="C3009" t="str">
            <v>달성공장바이오제제2팀</v>
          </cell>
          <cell r="D3009" t="str">
            <v>5108162</v>
          </cell>
          <cell r="E3009" t="str">
            <v>지급임차료-차량리스료(제조)</v>
          </cell>
          <cell r="F3009">
            <v>0</v>
          </cell>
          <cell r="G3009">
            <v>0</v>
          </cell>
          <cell r="H3009">
            <v>0</v>
          </cell>
          <cell r="I3009">
            <v>0</v>
          </cell>
          <cell r="J3009">
            <v>0</v>
          </cell>
          <cell r="K3009">
            <v>0</v>
          </cell>
          <cell r="L3009">
            <v>0</v>
          </cell>
          <cell r="M3009">
            <v>0</v>
          </cell>
          <cell r="N3009">
            <v>0</v>
          </cell>
          <cell r="O3009">
            <v>0</v>
          </cell>
          <cell r="P3009">
            <v>0</v>
          </cell>
          <cell r="Q3009">
            <v>0</v>
          </cell>
        </row>
        <row r="3010">
          <cell r="B3010" t="str">
            <v>달성공장바이오제제2팀5109110</v>
          </cell>
          <cell r="C3010" t="str">
            <v>달성공장바이오제제2팀</v>
          </cell>
          <cell r="D3010" t="str">
            <v>5109110</v>
          </cell>
          <cell r="E3010" t="str">
            <v>감가상각비-건물(제조)</v>
          </cell>
          <cell r="F3010">
            <v>0</v>
          </cell>
          <cell r="G3010">
            <v>0</v>
          </cell>
          <cell r="H3010">
            <v>0</v>
          </cell>
          <cell r="I3010">
            <v>0</v>
          </cell>
          <cell r="J3010">
            <v>0</v>
          </cell>
          <cell r="K3010">
            <v>0</v>
          </cell>
          <cell r="L3010">
            <v>0</v>
          </cell>
          <cell r="M3010">
            <v>0</v>
          </cell>
          <cell r="N3010">
            <v>0</v>
          </cell>
          <cell r="O3010">
            <v>0</v>
          </cell>
          <cell r="P3010">
            <v>0</v>
          </cell>
          <cell r="Q3010">
            <v>0</v>
          </cell>
        </row>
        <row r="3011">
          <cell r="B3011" t="str">
            <v>달성공장바이오제제2팀5109120</v>
          </cell>
          <cell r="C3011" t="str">
            <v>달성공장바이오제제2팀</v>
          </cell>
          <cell r="D3011" t="str">
            <v>5109120</v>
          </cell>
          <cell r="E3011" t="str">
            <v>감가상각비-구축물(제조)</v>
          </cell>
          <cell r="F3011">
            <v>0</v>
          </cell>
          <cell r="G3011">
            <v>0</v>
          </cell>
          <cell r="H3011">
            <v>0</v>
          </cell>
          <cell r="I3011">
            <v>0</v>
          </cell>
          <cell r="J3011">
            <v>0</v>
          </cell>
          <cell r="K3011">
            <v>0</v>
          </cell>
          <cell r="L3011">
            <v>0</v>
          </cell>
          <cell r="M3011">
            <v>0</v>
          </cell>
          <cell r="N3011">
            <v>0</v>
          </cell>
          <cell r="O3011">
            <v>0</v>
          </cell>
          <cell r="P3011">
            <v>0</v>
          </cell>
          <cell r="Q3011">
            <v>0</v>
          </cell>
        </row>
        <row r="3012">
          <cell r="B3012" t="str">
            <v>달성공장바이오제제2팀5109130</v>
          </cell>
          <cell r="C3012" t="str">
            <v>달성공장바이오제제2팀</v>
          </cell>
          <cell r="D3012" t="str">
            <v>5109130</v>
          </cell>
          <cell r="E3012" t="str">
            <v>감가상각비-기계장치(제조)</v>
          </cell>
          <cell r="F3012">
            <v>0</v>
          </cell>
          <cell r="G3012">
            <v>0</v>
          </cell>
          <cell r="H3012">
            <v>0</v>
          </cell>
          <cell r="I3012">
            <v>0</v>
          </cell>
          <cell r="J3012">
            <v>0</v>
          </cell>
          <cell r="K3012">
            <v>0</v>
          </cell>
          <cell r="L3012">
            <v>0</v>
          </cell>
          <cell r="M3012">
            <v>0</v>
          </cell>
          <cell r="N3012">
            <v>0</v>
          </cell>
          <cell r="O3012">
            <v>0</v>
          </cell>
          <cell r="P3012">
            <v>0</v>
          </cell>
          <cell r="Q3012">
            <v>0</v>
          </cell>
        </row>
        <row r="3013">
          <cell r="B3013" t="str">
            <v>달성공장바이오제제2팀5109140</v>
          </cell>
          <cell r="C3013" t="str">
            <v>달성공장바이오제제2팀</v>
          </cell>
          <cell r="D3013" t="str">
            <v>5109140</v>
          </cell>
          <cell r="E3013" t="str">
            <v>감가상각비-공구기구(제조)</v>
          </cell>
          <cell r="F3013">
            <v>121134</v>
          </cell>
          <cell r="G3013">
            <v>121134</v>
          </cell>
          <cell r="H3013">
            <v>121134</v>
          </cell>
          <cell r="I3013">
            <v>121134</v>
          </cell>
          <cell r="J3013">
            <v>121134</v>
          </cell>
          <cell r="K3013">
            <v>121134</v>
          </cell>
          <cell r="L3013">
            <v>121134</v>
          </cell>
          <cell r="M3013">
            <v>121134</v>
          </cell>
          <cell r="N3013">
            <v>121134</v>
          </cell>
          <cell r="O3013">
            <v>121134</v>
          </cell>
          <cell r="P3013">
            <v>121134</v>
          </cell>
          <cell r="Q3013">
            <v>121134</v>
          </cell>
        </row>
        <row r="3014">
          <cell r="B3014" t="str">
            <v>달성공장바이오제제2팀5109150</v>
          </cell>
          <cell r="C3014" t="str">
            <v>달성공장바이오제제2팀</v>
          </cell>
          <cell r="D3014" t="str">
            <v>5109150</v>
          </cell>
          <cell r="E3014" t="str">
            <v>감가상각비-차량운반구(제조)</v>
          </cell>
          <cell r="F3014">
            <v>0</v>
          </cell>
          <cell r="G3014">
            <v>0</v>
          </cell>
          <cell r="H3014">
            <v>0</v>
          </cell>
          <cell r="I3014">
            <v>0</v>
          </cell>
          <cell r="J3014">
            <v>0</v>
          </cell>
          <cell r="K3014">
            <v>0</v>
          </cell>
          <cell r="L3014">
            <v>0</v>
          </cell>
          <cell r="M3014">
            <v>0</v>
          </cell>
          <cell r="N3014">
            <v>0</v>
          </cell>
          <cell r="O3014">
            <v>0</v>
          </cell>
          <cell r="P3014">
            <v>0</v>
          </cell>
          <cell r="Q3014">
            <v>0</v>
          </cell>
        </row>
        <row r="3015">
          <cell r="B3015" t="str">
            <v>달성공장바이오제제2팀5109160</v>
          </cell>
          <cell r="C3015" t="str">
            <v>달성공장바이오제제2팀</v>
          </cell>
          <cell r="D3015" t="str">
            <v>5109160</v>
          </cell>
          <cell r="E3015" t="str">
            <v/>
          </cell>
          <cell r="F3015">
            <v>0</v>
          </cell>
          <cell r="G3015">
            <v>0</v>
          </cell>
          <cell r="H3015">
            <v>0</v>
          </cell>
          <cell r="I3015">
            <v>0</v>
          </cell>
          <cell r="J3015">
            <v>0</v>
          </cell>
          <cell r="K3015">
            <v>0</v>
          </cell>
          <cell r="L3015">
            <v>0</v>
          </cell>
          <cell r="M3015">
            <v>0</v>
          </cell>
          <cell r="N3015">
            <v>0</v>
          </cell>
          <cell r="O3015">
            <v>0</v>
          </cell>
          <cell r="P3015">
            <v>0</v>
          </cell>
          <cell r="Q3015">
            <v>0</v>
          </cell>
        </row>
        <row r="3016">
          <cell r="B3016" t="str">
            <v>달성공장바이오제제2팀5109170</v>
          </cell>
          <cell r="C3016" t="str">
            <v>달성공장바이오제제2팀</v>
          </cell>
          <cell r="D3016" t="str">
            <v>5109170</v>
          </cell>
          <cell r="E3016" t="str">
            <v>감가상각비-산업재산권(제조)</v>
          </cell>
          <cell r="F3016">
            <v>0</v>
          </cell>
          <cell r="G3016">
            <v>0</v>
          </cell>
          <cell r="H3016">
            <v>0</v>
          </cell>
          <cell r="I3016">
            <v>0</v>
          </cell>
          <cell r="J3016">
            <v>0</v>
          </cell>
          <cell r="K3016">
            <v>0</v>
          </cell>
          <cell r="L3016">
            <v>0</v>
          </cell>
          <cell r="M3016">
            <v>0</v>
          </cell>
          <cell r="N3016">
            <v>0</v>
          </cell>
          <cell r="O3016">
            <v>0</v>
          </cell>
          <cell r="P3016">
            <v>0</v>
          </cell>
          <cell r="Q3016">
            <v>0</v>
          </cell>
        </row>
        <row r="3017">
          <cell r="B3017" t="str">
            <v>달성공장바이오제제2팀5109180</v>
          </cell>
          <cell r="C3017" t="str">
            <v>달성공장바이오제제2팀</v>
          </cell>
          <cell r="D3017" t="str">
            <v>5109180</v>
          </cell>
          <cell r="E3017" t="str">
            <v/>
          </cell>
          <cell r="F3017">
            <v>0</v>
          </cell>
          <cell r="G3017">
            <v>0</v>
          </cell>
          <cell r="H3017">
            <v>0</v>
          </cell>
          <cell r="I3017">
            <v>0</v>
          </cell>
          <cell r="J3017">
            <v>0</v>
          </cell>
          <cell r="K3017">
            <v>0</v>
          </cell>
          <cell r="L3017">
            <v>0</v>
          </cell>
          <cell r="M3017">
            <v>0</v>
          </cell>
          <cell r="N3017">
            <v>0</v>
          </cell>
          <cell r="O3017">
            <v>0</v>
          </cell>
          <cell r="P3017">
            <v>0</v>
          </cell>
          <cell r="Q3017">
            <v>0</v>
          </cell>
        </row>
        <row r="3018">
          <cell r="B3018" t="str">
            <v>달성공장바이오제제2팀5109190</v>
          </cell>
          <cell r="C3018" t="str">
            <v>달성공장바이오제제2팀</v>
          </cell>
          <cell r="D3018" t="str">
            <v>5109190</v>
          </cell>
          <cell r="E3018" t="str">
            <v/>
          </cell>
          <cell r="F3018">
            <v>0</v>
          </cell>
          <cell r="G3018">
            <v>0</v>
          </cell>
          <cell r="H3018">
            <v>0</v>
          </cell>
          <cell r="I3018">
            <v>0</v>
          </cell>
          <cell r="J3018">
            <v>0</v>
          </cell>
          <cell r="K3018">
            <v>0</v>
          </cell>
          <cell r="L3018">
            <v>0</v>
          </cell>
          <cell r="M3018">
            <v>0</v>
          </cell>
          <cell r="N3018">
            <v>0</v>
          </cell>
          <cell r="O3018">
            <v>0</v>
          </cell>
          <cell r="P3018">
            <v>0</v>
          </cell>
          <cell r="Q3018">
            <v>0</v>
          </cell>
        </row>
        <row r="3019">
          <cell r="B3019" t="str">
            <v>달성공장바이오제제2팀5109210</v>
          </cell>
          <cell r="C3019" t="str">
            <v>달성공장바이오제제2팀</v>
          </cell>
          <cell r="D3019" t="str">
            <v>5109210</v>
          </cell>
          <cell r="E3019" t="str">
            <v>감가상각비-임차자산개량(제조)</v>
          </cell>
          <cell r="F3019">
            <v>0</v>
          </cell>
          <cell r="G3019">
            <v>0</v>
          </cell>
          <cell r="H3019">
            <v>0</v>
          </cell>
          <cell r="I3019">
            <v>0</v>
          </cell>
          <cell r="J3019">
            <v>0</v>
          </cell>
          <cell r="K3019">
            <v>0</v>
          </cell>
          <cell r="L3019">
            <v>0</v>
          </cell>
          <cell r="M3019">
            <v>0</v>
          </cell>
          <cell r="N3019">
            <v>0</v>
          </cell>
          <cell r="O3019">
            <v>0</v>
          </cell>
          <cell r="P3019">
            <v>0</v>
          </cell>
          <cell r="Q3019">
            <v>0</v>
          </cell>
        </row>
        <row r="3020">
          <cell r="B3020" t="str">
            <v>달성공장바이오제제2팀5109220</v>
          </cell>
          <cell r="C3020" t="str">
            <v>달성공장바이오제제2팀</v>
          </cell>
          <cell r="D3020" t="str">
            <v>5109220</v>
          </cell>
          <cell r="E3020" t="str">
            <v>감가상각비-비품(제조)</v>
          </cell>
          <cell r="F3020">
            <v>0</v>
          </cell>
          <cell r="G3020">
            <v>0</v>
          </cell>
          <cell r="H3020">
            <v>0</v>
          </cell>
          <cell r="I3020">
            <v>0</v>
          </cell>
          <cell r="J3020">
            <v>0</v>
          </cell>
          <cell r="K3020">
            <v>0</v>
          </cell>
          <cell r="L3020">
            <v>0</v>
          </cell>
          <cell r="M3020">
            <v>0</v>
          </cell>
          <cell r="N3020">
            <v>0</v>
          </cell>
          <cell r="O3020">
            <v>0</v>
          </cell>
          <cell r="P3020">
            <v>0</v>
          </cell>
          <cell r="Q3020">
            <v>0</v>
          </cell>
        </row>
        <row r="3021">
          <cell r="B3021" t="str">
            <v>달성공장바이오제제2팀5110110</v>
          </cell>
          <cell r="C3021" t="str">
            <v>달성공장바이오제제2팀</v>
          </cell>
          <cell r="D3021" t="str">
            <v>5110110</v>
          </cell>
          <cell r="E3021" t="str">
            <v>수선비-건물(제조)</v>
          </cell>
          <cell r="F3021">
            <v>0</v>
          </cell>
          <cell r="G3021">
            <v>0</v>
          </cell>
          <cell r="H3021">
            <v>0</v>
          </cell>
          <cell r="I3021">
            <v>0</v>
          </cell>
          <cell r="J3021">
            <v>0</v>
          </cell>
          <cell r="K3021">
            <v>0</v>
          </cell>
          <cell r="L3021">
            <v>0</v>
          </cell>
          <cell r="M3021">
            <v>0</v>
          </cell>
          <cell r="N3021">
            <v>0</v>
          </cell>
          <cell r="O3021">
            <v>0</v>
          </cell>
          <cell r="P3021">
            <v>0</v>
          </cell>
          <cell r="Q3021">
            <v>0</v>
          </cell>
        </row>
        <row r="3022">
          <cell r="B3022" t="str">
            <v>달성공장바이오제제2팀5110120</v>
          </cell>
          <cell r="C3022" t="str">
            <v>달성공장바이오제제2팀</v>
          </cell>
          <cell r="D3022" t="str">
            <v>5110120</v>
          </cell>
          <cell r="E3022" t="str">
            <v>수선비-구축물(제조)</v>
          </cell>
          <cell r="F3022">
            <v>0</v>
          </cell>
          <cell r="G3022">
            <v>0</v>
          </cell>
          <cell r="H3022">
            <v>0</v>
          </cell>
          <cell r="I3022">
            <v>0</v>
          </cell>
          <cell r="J3022">
            <v>0</v>
          </cell>
          <cell r="K3022">
            <v>0</v>
          </cell>
          <cell r="L3022">
            <v>0</v>
          </cell>
          <cell r="M3022">
            <v>0</v>
          </cell>
          <cell r="N3022">
            <v>0</v>
          </cell>
          <cell r="O3022">
            <v>0</v>
          </cell>
          <cell r="P3022">
            <v>0</v>
          </cell>
          <cell r="Q3022">
            <v>0</v>
          </cell>
        </row>
        <row r="3023">
          <cell r="B3023" t="str">
            <v>달성공장바이오제제2팀5110130</v>
          </cell>
          <cell r="C3023" t="str">
            <v>달성공장바이오제제2팀</v>
          </cell>
          <cell r="D3023" t="str">
            <v>5110130</v>
          </cell>
          <cell r="E3023" t="str">
            <v>수선비-기계장치(제조)</v>
          </cell>
          <cell r="F3023">
            <v>7646000</v>
          </cell>
          <cell r="G3023">
            <v>350000</v>
          </cell>
          <cell r="H3023">
            <v>7700000</v>
          </cell>
          <cell r="I3023">
            <v>7479000</v>
          </cell>
          <cell r="J3023">
            <v>4660000</v>
          </cell>
          <cell r="K3023">
            <v>6720000</v>
          </cell>
          <cell r="L3023">
            <v>42610000</v>
          </cell>
          <cell r="M3023">
            <v>9708000</v>
          </cell>
          <cell r="N3023">
            <v>6316800</v>
          </cell>
          <cell r="O3023">
            <v>8409000</v>
          </cell>
          <cell r="P3023">
            <v>8232000</v>
          </cell>
          <cell r="Q3023">
            <v>6790000</v>
          </cell>
        </row>
        <row r="3024">
          <cell r="B3024" t="str">
            <v>달성공장바이오제제2팀5110140</v>
          </cell>
          <cell r="C3024" t="str">
            <v>달성공장바이오제제2팀</v>
          </cell>
          <cell r="D3024" t="str">
            <v>5110140</v>
          </cell>
          <cell r="E3024" t="str">
            <v>수선비-공구기구비품(제조)</v>
          </cell>
          <cell r="F3024">
            <v>0</v>
          </cell>
          <cell r="G3024">
            <v>920000</v>
          </cell>
          <cell r="H3024">
            <v>830000</v>
          </cell>
          <cell r="I3024">
            <v>0</v>
          </cell>
          <cell r="J3024">
            <v>0</v>
          </cell>
          <cell r="K3024">
            <v>0</v>
          </cell>
          <cell r="L3024">
            <v>0</v>
          </cell>
          <cell r="M3024">
            <v>0</v>
          </cell>
          <cell r="N3024">
            <v>0</v>
          </cell>
          <cell r="O3024">
            <v>0</v>
          </cell>
          <cell r="P3024">
            <v>0</v>
          </cell>
          <cell r="Q3024">
            <v>0</v>
          </cell>
        </row>
        <row r="3025">
          <cell r="B3025" t="str">
            <v>달성공장바이오제제2팀5110160</v>
          </cell>
          <cell r="C3025" t="str">
            <v>달성공장바이오제제2팀</v>
          </cell>
          <cell r="D3025" t="str">
            <v>5110160</v>
          </cell>
          <cell r="E3025" t="str">
            <v>수선비-안전보건비_출고(제조)</v>
          </cell>
          <cell r="F3025">
            <v>0</v>
          </cell>
          <cell r="G3025">
            <v>0</v>
          </cell>
          <cell r="H3025">
            <v>0</v>
          </cell>
          <cell r="I3025">
            <v>0</v>
          </cell>
          <cell r="J3025">
            <v>0</v>
          </cell>
          <cell r="K3025">
            <v>0</v>
          </cell>
          <cell r="L3025">
            <v>0</v>
          </cell>
          <cell r="M3025">
            <v>0</v>
          </cell>
          <cell r="N3025">
            <v>0</v>
          </cell>
          <cell r="O3025">
            <v>0</v>
          </cell>
          <cell r="P3025">
            <v>0</v>
          </cell>
          <cell r="Q3025">
            <v>0</v>
          </cell>
        </row>
        <row r="3026">
          <cell r="B3026" t="str">
            <v>달성공장바이오제제2팀5110150</v>
          </cell>
          <cell r="C3026" t="str">
            <v>달성공장바이오제제2팀</v>
          </cell>
          <cell r="D3026">
            <v>5110150</v>
          </cell>
          <cell r="E3026" t="str">
            <v>수선비-안전보건비(제조)</v>
          </cell>
          <cell r="F3026">
            <v>189700</v>
          </cell>
          <cell r="G3026">
            <v>88300</v>
          </cell>
          <cell r="H3026">
            <v>165100</v>
          </cell>
          <cell r="I3026">
            <v>0</v>
          </cell>
          <cell r="J3026">
            <v>0</v>
          </cell>
          <cell r="K3026">
            <v>2400000</v>
          </cell>
          <cell r="L3026">
            <v>1250000</v>
          </cell>
          <cell r="M3026">
            <v>1400000</v>
          </cell>
          <cell r="N3026">
            <v>2150000</v>
          </cell>
          <cell r="O3026">
            <v>1200000</v>
          </cell>
          <cell r="P3026">
            <v>0</v>
          </cell>
          <cell r="Q3026">
            <v>0</v>
          </cell>
        </row>
        <row r="3027">
          <cell r="B3027" t="str">
            <v>달성공장바이오제제2팀5111110</v>
          </cell>
          <cell r="C3027" t="str">
            <v>달성공장바이오제제2팀</v>
          </cell>
          <cell r="D3027" t="str">
            <v>5111110</v>
          </cell>
          <cell r="E3027" t="str">
            <v>보험료-건물(제조)</v>
          </cell>
          <cell r="F3027">
            <v>0</v>
          </cell>
          <cell r="G3027">
            <v>0</v>
          </cell>
          <cell r="H3027">
            <v>0</v>
          </cell>
          <cell r="I3027">
            <v>0</v>
          </cell>
          <cell r="J3027">
            <v>0</v>
          </cell>
          <cell r="K3027">
            <v>0</v>
          </cell>
          <cell r="L3027">
            <v>0</v>
          </cell>
          <cell r="M3027">
            <v>0</v>
          </cell>
          <cell r="N3027">
            <v>0</v>
          </cell>
          <cell r="O3027">
            <v>0</v>
          </cell>
          <cell r="P3027">
            <v>0</v>
          </cell>
          <cell r="Q3027">
            <v>0</v>
          </cell>
        </row>
        <row r="3028">
          <cell r="B3028" t="str">
            <v>달성공장바이오제제2팀5111120</v>
          </cell>
          <cell r="C3028" t="str">
            <v>달성공장바이오제제2팀</v>
          </cell>
          <cell r="D3028" t="str">
            <v>5111120</v>
          </cell>
          <cell r="E3028" t="str">
            <v>보험료-기계장치(제조)</v>
          </cell>
          <cell r="F3028">
            <v>0</v>
          </cell>
          <cell r="G3028">
            <v>0</v>
          </cell>
          <cell r="H3028">
            <v>0</v>
          </cell>
          <cell r="I3028">
            <v>0</v>
          </cell>
          <cell r="J3028">
            <v>0</v>
          </cell>
          <cell r="K3028">
            <v>0</v>
          </cell>
          <cell r="L3028">
            <v>0</v>
          </cell>
          <cell r="M3028">
            <v>0</v>
          </cell>
          <cell r="N3028">
            <v>0</v>
          </cell>
          <cell r="O3028">
            <v>0</v>
          </cell>
          <cell r="P3028">
            <v>0</v>
          </cell>
          <cell r="Q3028">
            <v>0</v>
          </cell>
        </row>
        <row r="3029">
          <cell r="B3029" t="str">
            <v>달성공장바이오제제2팀5111130</v>
          </cell>
          <cell r="C3029" t="str">
            <v>달성공장바이오제제2팀</v>
          </cell>
          <cell r="D3029" t="str">
            <v>5111130</v>
          </cell>
          <cell r="E3029" t="str">
            <v>보험료-재고품(제조)</v>
          </cell>
          <cell r="F3029">
            <v>0</v>
          </cell>
          <cell r="G3029">
            <v>0</v>
          </cell>
          <cell r="H3029">
            <v>0</v>
          </cell>
          <cell r="I3029">
            <v>0</v>
          </cell>
          <cell r="J3029">
            <v>0</v>
          </cell>
          <cell r="K3029">
            <v>0</v>
          </cell>
          <cell r="L3029">
            <v>0</v>
          </cell>
          <cell r="M3029">
            <v>0</v>
          </cell>
          <cell r="N3029">
            <v>0</v>
          </cell>
          <cell r="O3029">
            <v>0</v>
          </cell>
          <cell r="P3029">
            <v>0</v>
          </cell>
          <cell r="Q3029">
            <v>0</v>
          </cell>
        </row>
        <row r="3030">
          <cell r="B3030" t="str">
            <v>달성공장바이오제제2팀5111140</v>
          </cell>
          <cell r="C3030" t="str">
            <v>달성공장바이오제제2팀</v>
          </cell>
          <cell r="D3030" t="str">
            <v>5111140</v>
          </cell>
          <cell r="E3030" t="str">
            <v/>
          </cell>
          <cell r="F3030">
            <v>0</v>
          </cell>
          <cell r="G3030">
            <v>0</v>
          </cell>
          <cell r="H3030">
            <v>0</v>
          </cell>
          <cell r="I3030">
            <v>0</v>
          </cell>
          <cell r="J3030">
            <v>0</v>
          </cell>
          <cell r="K3030">
            <v>0</v>
          </cell>
          <cell r="L3030">
            <v>0</v>
          </cell>
          <cell r="M3030">
            <v>0</v>
          </cell>
          <cell r="N3030">
            <v>0</v>
          </cell>
          <cell r="O3030">
            <v>0</v>
          </cell>
          <cell r="P3030">
            <v>0</v>
          </cell>
          <cell r="Q3030">
            <v>0</v>
          </cell>
        </row>
        <row r="3031">
          <cell r="B3031" t="str">
            <v>달성공장바이오제제2팀5111150</v>
          </cell>
          <cell r="C3031" t="str">
            <v>달성공장바이오제제2팀</v>
          </cell>
          <cell r="D3031" t="str">
            <v>5111150</v>
          </cell>
          <cell r="E3031" t="str">
            <v/>
          </cell>
          <cell r="F3031">
            <v>0</v>
          </cell>
          <cell r="G3031">
            <v>0</v>
          </cell>
          <cell r="H3031">
            <v>0</v>
          </cell>
          <cell r="I3031">
            <v>0</v>
          </cell>
          <cell r="J3031">
            <v>0</v>
          </cell>
          <cell r="K3031">
            <v>0</v>
          </cell>
          <cell r="L3031">
            <v>0</v>
          </cell>
          <cell r="M3031">
            <v>0</v>
          </cell>
          <cell r="N3031">
            <v>0</v>
          </cell>
          <cell r="O3031">
            <v>0</v>
          </cell>
          <cell r="P3031">
            <v>0</v>
          </cell>
          <cell r="Q3031">
            <v>0</v>
          </cell>
        </row>
        <row r="3032">
          <cell r="B3032" t="str">
            <v>달성공장바이오제제2팀5111160</v>
          </cell>
          <cell r="C3032" t="str">
            <v>달성공장바이오제제2팀</v>
          </cell>
          <cell r="D3032" t="str">
            <v>5111160</v>
          </cell>
          <cell r="E3032" t="str">
            <v>보험료-제보험(제조)</v>
          </cell>
          <cell r="F3032">
            <v>0</v>
          </cell>
          <cell r="G3032">
            <v>0</v>
          </cell>
          <cell r="H3032">
            <v>0</v>
          </cell>
          <cell r="I3032">
            <v>0</v>
          </cell>
          <cell r="J3032">
            <v>0</v>
          </cell>
          <cell r="K3032">
            <v>0</v>
          </cell>
          <cell r="L3032">
            <v>0</v>
          </cell>
          <cell r="M3032">
            <v>0</v>
          </cell>
          <cell r="N3032">
            <v>0</v>
          </cell>
          <cell r="O3032">
            <v>0</v>
          </cell>
          <cell r="P3032">
            <v>0</v>
          </cell>
          <cell r="Q3032">
            <v>0</v>
          </cell>
        </row>
        <row r="3033">
          <cell r="B3033" t="str">
            <v>달성공장바이오제제2팀5111141</v>
          </cell>
          <cell r="C3033" t="str">
            <v>달성공장바이오제제2팀</v>
          </cell>
          <cell r="D3033" t="str">
            <v>5111141</v>
          </cell>
          <cell r="E3033" t="str">
            <v/>
          </cell>
          <cell r="F3033">
            <v>0</v>
          </cell>
          <cell r="G3033">
            <v>0</v>
          </cell>
          <cell r="H3033">
            <v>0</v>
          </cell>
          <cell r="I3033">
            <v>0</v>
          </cell>
          <cell r="J3033">
            <v>0</v>
          </cell>
          <cell r="K3033">
            <v>0</v>
          </cell>
          <cell r="L3033">
            <v>0</v>
          </cell>
          <cell r="M3033">
            <v>0</v>
          </cell>
          <cell r="N3033">
            <v>0</v>
          </cell>
          <cell r="O3033">
            <v>0</v>
          </cell>
          <cell r="P3033">
            <v>0</v>
          </cell>
          <cell r="Q3033">
            <v>0</v>
          </cell>
        </row>
        <row r="3034">
          <cell r="B3034" t="str">
            <v>달성공장바이오제제2팀5112110</v>
          </cell>
          <cell r="C3034" t="str">
            <v>달성공장바이오제제2팀</v>
          </cell>
          <cell r="D3034" t="str">
            <v>5112110</v>
          </cell>
          <cell r="E3034" t="str">
            <v>접대비-교제비(제조)</v>
          </cell>
          <cell r="F3034">
            <v>0</v>
          </cell>
          <cell r="G3034">
            <v>0</v>
          </cell>
          <cell r="H3034">
            <v>0</v>
          </cell>
          <cell r="I3034">
            <v>0</v>
          </cell>
          <cell r="J3034">
            <v>0</v>
          </cell>
          <cell r="K3034">
            <v>0</v>
          </cell>
          <cell r="L3034">
            <v>0</v>
          </cell>
          <cell r="M3034">
            <v>0</v>
          </cell>
          <cell r="N3034">
            <v>0</v>
          </cell>
          <cell r="O3034">
            <v>0</v>
          </cell>
          <cell r="P3034">
            <v>0</v>
          </cell>
          <cell r="Q3034">
            <v>0</v>
          </cell>
        </row>
        <row r="3035">
          <cell r="B3035" t="str">
            <v>달성공장바이오제제2팀5112120</v>
          </cell>
          <cell r="C3035" t="str">
            <v>달성공장바이오제제2팀</v>
          </cell>
          <cell r="D3035" t="str">
            <v>5112120</v>
          </cell>
          <cell r="E3035" t="str">
            <v>접대비-사외경조비(제조)</v>
          </cell>
          <cell r="F3035">
            <v>0</v>
          </cell>
          <cell r="G3035">
            <v>0</v>
          </cell>
          <cell r="H3035">
            <v>0</v>
          </cell>
          <cell r="I3035">
            <v>0</v>
          </cell>
          <cell r="J3035">
            <v>0</v>
          </cell>
          <cell r="K3035">
            <v>0</v>
          </cell>
          <cell r="L3035">
            <v>0</v>
          </cell>
          <cell r="M3035">
            <v>0</v>
          </cell>
          <cell r="N3035">
            <v>0</v>
          </cell>
          <cell r="O3035">
            <v>0</v>
          </cell>
          <cell r="P3035">
            <v>0</v>
          </cell>
          <cell r="Q3035">
            <v>0</v>
          </cell>
        </row>
        <row r="3036">
          <cell r="B3036" t="str">
            <v>달성공장바이오제제2팀5113110</v>
          </cell>
          <cell r="C3036" t="str">
            <v>달성공장바이오제제2팀</v>
          </cell>
          <cell r="D3036" t="str">
            <v>5113110</v>
          </cell>
          <cell r="E3036" t="str">
            <v>경상연구개발비-품질검정비(제조)</v>
          </cell>
          <cell r="F3036">
            <v>0</v>
          </cell>
          <cell r="G3036">
            <v>0</v>
          </cell>
          <cell r="H3036">
            <v>0</v>
          </cell>
          <cell r="I3036">
            <v>0</v>
          </cell>
          <cell r="J3036">
            <v>0</v>
          </cell>
          <cell r="K3036">
            <v>0</v>
          </cell>
          <cell r="L3036">
            <v>0</v>
          </cell>
          <cell r="M3036">
            <v>0</v>
          </cell>
          <cell r="N3036">
            <v>0</v>
          </cell>
          <cell r="O3036">
            <v>0</v>
          </cell>
          <cell r="P3036">
            <v>0</v>
          </cell>
          <cell r="Q3036">
            <v>0</v>
          </cell>
        </row>
        <row r="3037">
          <cell r="B3037" t="str">
            <v>달성공장바이오제제2팀5113120</v>
          </cell>
          <cell r="C3037" t="str">
            <v>달성공장바이오제제2팀</v>
          </cell>
          <cell r="D3037" t="str">
            <v>5113120</v>
          </cell>
          <cell r="E3037" t="str">
            <v/>
          </cell>
          <cell r="F3037">
            <v>0</v>
          </cell>
          <cell r="G3037">
            <v>0</v>
          </cell>
          <cell r="H3037">
            <v>0</v>
          </cell>
          <cell r="I3037">
            <v>0</v>
          </cell>
          <cell r="J3037">
            <v>0</v>
          </cell>
          <cell r="K3037">
            <v>0</v>
          </cell>
          <cell r="L3037">
            <v>0</v>
          </cell>
          <cell r="M3037">
            <v>0</v>
          </cell>
          <cell r="N3037">
            <v>0</v>
          </cell>
          <cell r="O3037">
            <v>0</v>
          </cell>
          <cell r="P3037">
            <v>0</v>
          </cell>
          <cell r="Q3037">
            <v>0</v>
          </cell>
        </row>
        <row r="3038">
          <cell r="B3038" t="str">
            <v>달성공장바이오제제2팀5113130</v>
          </cell>
          <cell r="C3038" t="str">
            <v>달성공장바이오제제2팀</v>
          </cell>
          <cell r="D3038" t="str">
            <v>5113130</v>
          </cell>
          <cell r="E3038" t="str">
            <v>경상연구개발비-실험재료비_출고(제조)</v>
          </cell>
          <cell r="F3038">
            <v>0</v>
          </cell>
          <cell r="G3038">
            <v>0</v>
          </cell>
          <cell r="H3038">
            <v>254999</v>
          </cell>
          <cell r="I3038">
            <v>0</v>
          </cell>
          <cell r="J3038">
            <v>25845</v>
          </cell>
          <cell r="K3038">
            <v>0</v>
          </cell>
          <cell r="L3038">
            <v>461800</v>
          </cell>
          <cell r="M3038">
            <v>31450</v>
          </cell>
          <cell r="N3038">
            <v>0</v>
          </cell>
          <cell r="O3038">
            <v>58200</v>
          </cell>
          <cell r="P3038">
            <v>0</v>
          </cell>
          <cell r="Q3038">
            <v>0</v>
          </cell>
        </row>
        <row r="3039">
          <cell r="B3039" t="str">
            <v>달성공장바이오제제2팀5113140</v>
          </cell>
          <cell r="C3039" t="str">
            <v>달성공장바이오제제2팀</v>
          </cell>
          <cell r="D3039" t="str">
            <v>5113140</v>
          </cell>
          <cell r="E3039" t="str">
            <v>경상연구개발비-실험시약비_출고(제조)</v>
          </cell>
          <cell r="F3039">
            <v>0</v>
          </cell>
          <cell r="G3039">
            <v>0</v>
          </cell>
          <cell r="H3039">
            <v>0</v>
          </cell>
          <cell r="I3039">
            <v>0</v>
          </cell>
          <cell r="J3039">
            <v>0</v>
          </cell>
          <cell r="K3039">
            <v>0</v>
          </cell>
          <cell r="L3039">
            <v>0</v>
          </cell>
          <cell r="M3039">
            <v>0</v>
          </cell>
          <cell r="N3039">
            <v>0</v>
          </cell>
          <cell r="O3039">
            <v>0</v>
          </cell>
          <cell r="P3039">
            <v>0</v>
          </cell>
          <cell r="Q3039">
            <v>0</v>
          </cell>
        </row>
        <row r="3040">
          <cell r="B3040" t="str">
            <v>달성공장바이오제제2팀5113150</v>
          </cell>
          <cell r="C3040" t="str">
            <v>달성공장바이오제제2팀</v>
          </cell>
          <cell r="D3040" t="str">
            <v>5113150</v>
          </cell>
          <cell r="E3040" t="str">
            <v>경상연구개발비-외부실험비(제조)</v>
          </cell>
          <cell r="F3040">
            <v>0</v>
          </cell>
          <cell r="G3040">
            <v>0</v>
          </cell>
          <cell r="H3040">
            <v>0</v>
          </cell>
          <cell r="I3040">
            <v>0</v>
          </cell>
          <cell r="J3040">
            <v>0</v>
          </cell>
          <cell r="K3040">
            <v>0</v>
          </cell>
          <cell r="L3040">
            <v>0</v>
          </cell>
          <cell r="M3040">
            <v>0</v>
          </cell>
          <cell r="N3040">
            <v>0</v>
          </cell>
          <cell r="O3040">
            <v>0</v>
          </cell>
          <cell r="P3040">
            <v>0</v>
          </cell>
          <cell r="Q3040">
            <v>0</v>
          </cell>
        </row>
        <row r="3041">
          <cell r="B3041" t="str">
            <v>달성공장바이오제제2팀5113170</v>
          </cell>
          <cell r="C3041" t="str">
            <v>달성공장바이오제제2팀</v>
          </cell>
          <cell r="D3041" t="str">
            <v>5113170</v>
          </cell>
          <cell r="E3041" t="str">
            <v>경상연구개발비-실험시약비(제조)</v>
          </cell>
          <cell r="F3041">
            <v>0</v>
          </cell>
          <cell r="G3041">
            <v>0</v>
          </cell>
          <cell r="H3041">
            <v>0</v>
          </cell>
          <cell r="I3041">
            <v>0</v>
          </cell>
          <cell r="J3041">
            <v>0</v>
          </cell>
          <cell r="K3041">
            <v>0</v>
          </cell>
          <cell r="L3041">
            <v>0</v>
          </cell>
          <cell r="M3041">
            <v>0</v>
          </cell>
          <cell r="N3041">
            <v>0</v>
          </cell>
          <cell r="O3041">
            <v>0</v>
          </cell>
          <cell r="P3041">
            <v>0</v>
          </cell>
          <cell r="Q3041">
            <v>0</v>
          </cell>
        </row>
        <row r="3042">
          <cell r="B3042" t="str">
            <v>달성공장바이오제제2팀5113210</v>
          </cell>
          <cell r="C3042" t="str">
            <v>달성공장바이오제제2팀</v>
          </cell>
          <cell r="D3042" t="str">
            <v>5113210</v>
          </cell>
          <cell r="E3042" t="str">
            <v>경상연구개발비-품질검정비_출고(제조)</v>
          </cell>
          <cell r="F3042">
            <v>0</v>
          </cell>
          <cell r="G3042">
            <v>0</v>
          </cell>
          <cell r="H3042">
            <v>0</v>
          </cell>
          <cell r="I3042">
            <v>0</v>
          </cell>
          <cell r="J3042">
            <v>0</v>
          </cell>
          <cell r="K3042">
            <v>0</v>
          </cell>
          <cell r="L3042">
            <v>0</v>
          </cell>
          <cell r="M3042">
            <v>0</v>
          </cell>
          <cell r="N3042">
            <v>0</v>
          </cell>
          <cell r="O3042">
            <v>0</v>
          </cell>
          <cell r="P3042">
            <v>0</v>
          </cell>
          <cell r="Q3042">
            <v>0</v>
          </cell>
        </row>
        <row r="3043">
          <cell r="B3043" t="str">
            <v>달성공장바이오제제2팀5113160</v>
          </cell>
          <cell r="C3043" t="str">
            <v>달성공장바이오제제2팀</v>
          </cell>
          <cell r="D3043" t="str">
            <v>5113160</v>
          </cell>
          <cell r="E3043" t="str">
            <v>경상연구개발비-실험재료비(제조)</v>
          </cell>
          <cell r="F3043">
            <v>0</v>
          </cell>
          <cell r="G3043">
            <v>0</v>
          </cell>
          <cell r="H3043">
            <v>0</v>
          </cell>
          <cell r="I3043">
            <v>0</v>
          </cell>
          <cell r="J3043">
            <v>0</v>
          </cell>
          <cell r="K3043">
            <v>0</v>
          </cell>
          <cell r="L3043">
            <v>0</v>
          </cell>
          <cell r="M3043">
            <v>0</v>
          </cell>
          <cell r="N3043">
            <v>0</v>
          </cell>
          <cell r="O3043">
            <v>0</v>
          </cell>
          <cell r="P3043">
            <v>0</v>
          </cell>
          <cell r="Q3043">
            <v>0</v>
          </cell>
        </row>
        <row r="3044">
          <cell r="B3044" t="str">
            <v>달성공장바이오제제2팀5115110</v>
          </cell>
          <cell r="C3044" t="str">
            <v>달성공장바이오제제2팀</v>
          </cell>
          <cell r="D3044" t="str">
            <v>5115110</v>
          </cell>
          <cell r="E3044" t="str">
            <v>운반비-운임(제조)</v>
          </cell>
          <cell r="F3044">
            <v>0</v>
          </cell>
          <cell r="G3044">
            <v>0</v>
          </cell>
          <cell r="H3044">
            <v>0</v>
          </cell>
          <cell r="I3044">
            <v>0</v>
          </cell>
          <cell r="J3044">
            <v>0</v>
          </cell>
          <cell r="K3044">
            <v>0</v>
          </cell>
          <cell r="L3044">
            <v>0</v>
          </cell>
          <cell r="M3044">
            <v>0</v>
          </cell>
          <cell r="N3044">
            <v>0</v>
          </cell>
          <cell r="O3044">
            <v>0</v>
          </cell>
          <cell r="P3044">
            <v>0</v>
          </cell>
          <cell r="Q3044">
            <v>0</v>
          </cell>
        </row>
        <row r="3045">
          <cell r="B3045" t="str">
            <v>달성공장바이오제제2팀5116110</v>
          </cell>
          <cell r="C3045" t="str">
            <v>달성공장바이오제제2팀</v>
          </cell>
          <cell r="D3045" t="str">
            <v>5116110</v>
          </cell>
          <cell r="E3045" t="str">
            <v/>
          </cell>
          <cell r="F3045">
            <v>0</v>
          </cell>
          <cell r="G3045">
            <v>0</v>
          </cell>
          <cell r="H3045">
            <v>0</v>
          </cell>
          <cell r="I3045">
            <v>0</v>
          </cell>
          <cell r="J3045">
            <v>0</v>
          </cell>
          <cell r="K3045">
            <v>0</v>
          </cell>
          <cell r="L3045">
            <v>0</v>
          </cell>
          <cell r="M3045">
            <v>0</v>
          </cell>
          <cell r="N3045">
            <v>0</v>
          </cell>
          <cell r="O3045">
            <v>0</v>
          </cell>
          <cell r="P3045">
            <v>0</v>
          </cell>
          <cell r="Q3045">
            <v>0</v>
          </cell>
        </row>
        <row r="3046">
          <cell r="B3046" t="str">
            <v>달성공장바이오제제2팀5116120</v>
          </cell>
          <cell r="C3046" t="str">
            <v>달성공장바이오제제2팀</v>
          </cell>
          <cell r="D3046" t="str">
            <v>5116120</v>
          </cell>
          <cell r="E3046" t="str">
            <v/>
          </cell>
          <cell r="F3046">
            <v>0</v>
          </cell>
          <cell r="G3046">
            <v>0</v>
          </cell>
          <cell r="H3046">
            <v>0</v>
          </cell>
          <cell r="I3046">
            <v>0</v>
          </cell>
          <cell r="J3046">
            <v>0</v>
          </cell>
          <cell r="K3046">
            <v>0</v>
          </cell>
          <cell r="L3046">
            <v>0</v>
          </cell>
          <cell r="M3046">
            <v>0</v>
          </cell>
          <cell r="N3046">
            <v>0</v>
          </cell>
          <cell r="O3046">
            <v>0</v>
          </cell>
          <cell r="P3046">
            <v>0</v>
          </cell>
          <cell r="Q3046">
            <v>0</v>
          </cell>
        </row>
        <row r="3047">
          <cell r="B3047" t="str">
            <v>달성공장바이오제제2팀5116130</v>
          </cell>
          <cell r="C3047" t="str">
            <v>달성공장바이오제제2팀</v>
          </cell>
          <cell r="D3047" t="str">
            <v>5116130</v>
          </cell>
          <cell r="E3047" t="str">
            <v>차량비-유류비(제조)</v>
          </cell>
          <cell r="F3047">
            <v>0</v>
          </cell>
          <cell r="G3047">
            <v>0</v>
          </cell>
          <cell r="H3047">
            <v>0</v>
          </cell>
          <cell r="I3047">
            <v>0</v>
          </cell>
          <cell r="J3047">
            <v>0</v>
          </cell>
          <cell r="K3047">
            <v>0</v>
          </cell>
          <cell r="L3047">
            <v>0</v>
          </cell>
          <cell r="M3047">
            <v>0</v>
          </cell>
          <cell r="N3047">
            <v>0</v>
          </cell>
          <cell r="O3047">
            <v>0</v>
          </cell>
          <cell r="P3047">
            <v>0</v>
          </cell>
          <cell r="Q3047">
            <v>0</v>
          </cell>
        </row>
        <row r="3048">
          <cell r="B3048" t="str">
            <v>달성공장바이오제제2팀5116140</v>
          </cell>
          <cell r="C3048" t="str">
            <v>달성공장바이오제제2팀</v>
          </cell>
          <cell r="D3048" t="str">
            <v>5116140</v>
          </cell>
          <cell r="E3048" t="str">
            <v/>
          </cell>
          <cell r="F3048">
            <v>0</v>
          </cell>
          <cell r="G3048">
            <v>0</v>
          </cell>
          <cell r="H3048">
            <v>0</v>
          </cell>
          <cell r="I3048">
            <v>0</v>
          </cell>
          <cell r="J3048">
            <v>0</v>
          </cell>
          <cell r="K3048">
            <v>0</v>
          </cell>
          <cell r="L3048">
            <v>0</v>
          </cell>
          <cell r="M3048">
            <v>0</v>
          </cell>
          <cell r="N3048">
            <v>0</v>
          </cell>
          <cell r="O3048">
            <v>0</v>
          </cell>
          <cell r="P3048">
            <v>0</v>
          </cell>
          <cell r="Q3048">
            <v>0</v>
          </cell>
        </row>
        <row r="3049">
          <cell r="B3049" t="str">
            <v>달성공장바이오제제2팀5116150</v>
          </cell>
          <cell r="C3049" t="str">
            <v>달성공장바이오제제2팀</v>
          </cell>
          <cell r="D3049" t="str">
            <v>5116150</v>
          </cell>
          <cell r="E3049" t="str">
            <v>차량비-주행주차비(제조)</v>
          </cell>
          <cell r="F3049">
            <v>0</v>
          </cell>
          <cell r="G3049">
            <v>0</v>
          </cell>
          <cell r="H3049">
            <v>0</v>
          </cell>
          <cell r="I3049">
            <v>0</v>
          </cell>
          <cell r="J3049">
            <v>0</v>
          </cell>
          <cell r="K3049">
            <v>0</v>
          </cell>
          <cell r="L3049">
            <v>0</v>
          </cell>
          <cell r="M3049">
            <v>0</v>
          </cell>
          <cell r="N3049">
            <v>0</v>
          </cell>
          <cell r="O3049">
            <v>0</v>
          </cell>
          <cell r="P3049">
            <v>0</v>
          </cell>
          <cell r="Q3049">
            <v>0</v>
          </cell>
        </row>
        <row r="3050">
          <cell r="B3050" t="str">
            <v>달성공장바이오제제2팀5116160</v>
          </cell>
          <cell r="C3050" t="str">
            <v>달성공장바이오제제2팀</v>
          </cell>
          <cell r="D3050" t="str">
            <v>5116160</v>
          </cell>
          <cell r="E3050" t="str">
            <v/>
          </cell>
          <cell r="F3050">
            <v>0</v>
          </cell>
          <cell r="G3050">
            <v>0</v>
          </cell>
          <cell r="H3050">
            <v>0</v>
          </cell>
          <cell r="I3050">
            <v>0</v>
          </cell>
          <cell r="J3050">
            <v>0</v>
          </cell>
          <cell r="K3050">
            <v>0</v>
          </cell>
          <cell r="L3050">
            <v>0</v>
          </cell>
          <cell r="M3050">
            <v>0</v>
          </cell>
          <cell r="N3050">
            <v>0</v>
          </cell>
          <cell r="O3050">
            <v>0</v>
          </cell>
          <cell r="P3050">
            <v>0</v>
          </cell>
          <cell r="Q3050">
            <v>0</v>
          </cell>
        </row>
        <row r="3051">
          <cell r="B3051" t="str">
            <v>달성공장바이오제제2팀5116111</v>
          </cell>
          <cell r="C3051" t="str">
            <v>달성공장바이오제제2팀</v>
          </cell>
          <cell r="D3051" t="str">
            <v>5116111</v>
          </cell>
          <cell r="E3051" t="str">
            <v>차량비-관리비(제조)</v>
          </cell>
          <cell r="F3051">
            <v>0</v>
          </cell>
          <cell r="G3051">
            <v>0</v>
          </cell>
          <cell r="H3051">
            <v>0</v>
          </cell>
          <cell r="I3051">
            <v>0</v>
          </cell>
          <cell r="J3051">
            <v>0</v>
          </cell>
          <cell r="K3051">
            <v>0</v>
          </cell>
          <cell r="L3051">
            <v>0</v>
          </cell>
          <cell r="M3051">
            <v>0</v>
          </cell>
          <cell r="N3051">
            <v>0</v>
          </cell>
          <cell r="O3051">
            <v>0</v>
          </cell>
          <cell r="P3051">
            <v>0</v>
          </cell>
          <cell r="Q3051">
            <v>0</v>
          </cell>
        </row>
        <row r="3052">
          <cell r="B3052" t="str">
            <v>달성공장바이오제제2팀5117110</v>
          </cell>
          <cell r="C3052" t="str">
            <v>달성공장바이오제제2팀</v>
          </cell>
          <cell r="D3052" t="str">
            <v>5117110</v>
          </cell>
          <cell r="E3052" t="str">
            <v>홍보비-홍보비(제조)</v>
          </cell>
          <cell r="F3052">
            <v>0</v>
          </cell>
          <cell r="G3052">
            <v>0</v>
          </cell>
          <cell r="H3052">
            <v>0</v>
          </cell>
          <cell r="I3052">
            <v>0</v>
          </cell>
          <cell r="J3052">
            <v>0</v>
          </cell>
          <cell r="K3052">
            <v>0</v>
          </cell>
          <cell r="L3052">
            <v>0</v>
          </cell>
          <cell r="M3052">
            <v>0</v>
          </cell>
          <cell r="N3052">
            <v>0</v>
          </cell>
          <cell r="O3052">
            <v>0</v>
          </cell>
          <cell r="P3052">
            <v>0</v>
          </cell>
          <cell r="Q3052">
            <v>0</v>
          </cell>
        </row>
        <row r="3053">
          <cell r="B3053" t="str">
            <v>달성공장바이오제제2팀5118110</v>
          </cell>
          <cell r="C3053" t="str">
            <v>달성공장바이오제제2팀</v>
          </cell>
          <cell r="D3053" t="str">
            <v>5118110</v>
          </cell>
          <cell r="E3053" t="str">
            <v/>
          </cell>
          <cell r="F3053">
            <v>0</v>
          </cell>
          <cell r="G3053">
            <v>0</v>
          </cell>
          <cell r="H3053">
            <v>0</v>
          </cell>
          <cell r="I3053">
            <v>0</v>
          </cell>
          <cell r="J3053">
            <v>0</v>
          </cell>
          <cell r="K3053">
            <v>0</v>
          </cell>
          <cell r="L3053">
            <v>0</v>
          </cell>
          <cell r="M3053">
            <v>0</v>
          </cell>
          <cell r="N3053">
            <v>0</v>
          </cell>
          <cell r="O3053">
            <v>0</v>
          </cell>
          <cell r="P3053">
            <v>0</v>
          </cell>
          <cell r="Q3053">
            <v>0</v>
          </cell>
        </row>
        <row r="3054">
          <cell r="B3054" t="str">
            <v>달성공장바이오제제2팀5118120</v>
          </cell>
          <cell r="C3054" t="str">
            <v>달성공장바이오제제2팀</v>
          </cell>
          <cell r="D3054" t="str">
            <v>5118120</v>
          </cell>
          <cell r="E3054" t="str">
            <v/>
          </cell>
          <cell r="F3054">
            <v>0</v>
          </cell>
          <cell r="G3054">
            <v>0</v>
          </cell>
          <cell r="H3054">
            <v>0</v>
          </cell>
          <cell r="I3054">
            <v>0</v>
          </cell>
          <cell r="J3054">
            <v>0</v>
          </cell>
          <cell r="K3054">
            <v>0</v>
          </cell>
          <cell r="L3054">
            <v>0</v>
          </cell>
          <cell r="M3054">
            <v>0</v>
          </cell>
          <cell r="N3054">
            <v>0</v>
          </cell>
          <cell r="O3054">
            <v>0</v>
          </cell>
          <cell r="P3054">
            <v>0</v>
          </cell>
          <cell r="Q3054">
            <v>0</v>
          </cell>
        </row>
        <row r="3055">
          <cell r="B3055" t="str">
            <v>달성공장바이오제제2팀5118130</v>
          </cell>
          <cell r="C3055" t="str">
            <v>달성공장바이오제제2팀</v>
          </cell>
          <cell r="D3055" t="str">
            <v>5118130</v>
          </cell>
          <cell r="E3055" t="str">
            <v>교육훈련비-사외교육훈련비(제조)</v>
          </cell>
          <cell r="F3055">
            <v>0</v>
          </cell>
          <cell r="G3055">
            <v>0</v>
          </cell>
          <cell r="H3055">
            <v>0</v>
          </cell>
          <cell r="I3055">
            <v>0</v>
          </cell>
          <cell r="J3055">
            <v>0</v>
          </cell>
          <cell r="K3055">
            <v>0</v>
          </cell>
          <cell r="L3055">
            <v>0</v>
          </cell>
          <cell r="M3055">
            <v>0</v>
          </cell>
          <cell r="N3055">
            <v>189091</v>
          </cell>
          <cell r="O3055">
            <v>0</v>
          </cell>
          <cell r="P3055">
            <v>0</v>
          </cell>
          <cell r="Q3055">
            <v>0</v>
          </cell>
        </row>
        <row r="3056">
          <cell r="B3056" t="str">
            <v>달성공장바이오제제2팀5118140</v>
          </cell>
          <cell r="C3056" t="str">
            <v>달성공장바이오제제2팀</v>
          </cell>
          <cell r="D3056" t="str">
            <v>5118140</v>
          </cell>
          <cell r="E3056" t="str">
            <v/>
          </cell>
          <cell r="F3056">
            <v>0</v>
          </cell>
          <cell r="G3056">
            <v>0</v>
          </cell>
          <cell r="H3056">
            <v>0</v>
          </cell>
          <cell r="I3056">
            <v>0</v>
          </cell>
          <cell r="J3056">
            <v>0</v>
          </cell>
          <cell r="K3056">
            <v>0</v>
          </cell>
          <cell r="L3056">
            <v>0</v>
          </cell>
          <cell r="M3056">
            <v>0</v>
          </cell>
          <cell r="N3056">
            <v>0</v>
          </cell>
          <cell r="O3056">
            <v>0</v>
          </cell>
          <cell r="P3056">
            <v>0</v>
          </cell>
          <cell r="Q3056">
            <v>0</v>
          </cell>
        </row>
        <row r="3057">
          <cell r="B3057" t="str">
            <v>달성공장바이오제제2팀5118150</v>
          </cell>
          <cell r="C3057" t="str">
            <v>달성공장바이오제제2팀</v>
          </cell>
          <cell r="D3057" t="str">
            <v>5118150</v>
          </cell>
          <cell r="E3057" t="str">
            <v/>
          </cell>
          <cell r="F3057">
            <v>0</v>
          </cell>
          <cell r="G3057">
            <v>0</v>
          </cell>
          <cell r="H3057">
            <v>0</v>
          </cell>
          <cell r="I3057">
            <v>0</v>
          </cell>
          <cell r="J3057">
            <v>0</v>
          </cell>
          <cell r="K3057">
            <v>0</v>
          </cell>
          <cell r="L3057">
            <v>0</v>
          </cell>
          <cell r="M3057">
            <v>0</v>
          </cell>
          <cell r="N3057">
            <v>0</v>
          </cell>
          <cell r="O3057">
            <v>0</v>
          </cell>
          <cell r="P3057">
            <v>0</v>
          </cell>
          <cell r="Q3057">
            <v>0</v>
          </cell>
        </row>
        <row r="3058">
          <cell r="B3058" t="str">
            <v>달성공장바이오제제2팀5130110</v>
          </cell>
          <cell r="C3058" t="str">
            <v>달성공장바이오제제2팀</v>
          </cell>
          <cell r="D3058" t="str">
            <v>5130110</v>
          </cell>
          <cell r="E3058" t="str">
            <v/>
          </cell>
          <cell r="F3058">
            <v>0</v>
          </cell>
          <cell r="G3058">
            <v>0</v>
          </cell>
          <cell r="H3058">
            <v>0</v>
          </cell>
          <cell r="I3058">
            <v>0</v>
          </cell>
          <cell r="J3058">
            <v>0</v>
          </cell>
          <cell r="K3058">
            <v>0</v>
          </cell>
          <cell r="L3058">
            <v>0</v>
          </cell>
          <cell r="M3058">
            <v>0</v>
          </cell>
          <cell r="N3058">
            <v>0</v>
          </cell>
          <cell r="O3058">
            <v>0</v>
          </cell>
          <cell r="P3058">
            <v>0</v>
          </cell>
          <cell r="Q3058">
            <v>0</v>
          </cell>
        </row>
        <row r="3059">
          <cell r="B3059" t="str">
            <v>달성공장바이오제제2팀5130120</v>
          </cell>
          <cell r="C3059" t="str">
            <v>달성공장바이오제제2팀</v>
          </cell>
          <cell r="D3059" t="str">
            <v>5130120</v>
          </cell>
          <cell r="E3059" t="str">
            <v>사업진행비-사업진행비(제조)</v>
          </cell>
          <cell r="F3059">
            <v>0</v>
          </cell>
          <cell r="G3059">
            <v>46364</v>
          </cell>
          <cell r="H3059">
            <v>0</v>
          </cell>
          <cell r="I3059">
            <v>0</v>
          </cell>
          <cell r="J3059">
            <v>0</v>
          </cell>
          <cell r="K3059">
            <v>0</v>
          </cell>
          <cell r="L3059">
            <v>0</v>
          </cell>
          <cell r="M3059">
            <v>0</v>
          </cell>
          <cell r="N3059">
            <v>0</v>
          </cell>
          <cell r="O3059">
            <v>0</v>
          </cell>
          <cell r="P3059">
            <v>0</v>
          </cell>
          <cell r="Q3059">
            <v>0</v>
          </cell>
        </row>
        <row r="3060">
          <cell r="B3060" t="str">
            <v>달성공장바이오제제2팀5119110</v>
          </cell>
          <cell r="C3060" t="str">
            <v>달성공장바이오제제2팀</v>
          </cell>
          <cell r="D3060" t="str">
            <v>5119110</v>
          </cell>
          <cell r="E3060" t="str">
            <v>도서문구비-도서비(제조)</v>
          </cell>
          <cell r="F3060">
            <v>0</v>
          </cell>
          <cell r="G3060">
            <v>0</v>
          </cell>
          <cell r="H3060">
            <v>0</v>
          </cell>
          <cell r="I3060">
            <v>0</v>
          </cell>
          <cell r="J3060">
            <v>0</v>
          </cell>
          <cell r="K3060">
            <v>0</v>
          </cell>
          <cell r="L3060">
            <v>0</v>
          </cell>
          <cell r="M3060">
            <v>0</v>
          </cell>
          <cell r="N3060">
            <v>0</v>
          </cell>
          <cell r="O3060">
            <v>0</v>
          </cell>
          <cell r="P3060">
            <v>0</v>
          </cell>
          <cell r="Q3060">
            <v>0</v>
          </cell>
        </row>
        <row r="3061">
          <cell r="B3061" t="str">
            <v>달성공장바이오제제2팀5119120</v>
          </cell>
          <cell r="C3061" t="str">
            <v>달성공장바이오제제2팀</v>
          </cell>
          <cell r="D3061" t="str">
            <v>5119120</v>
          </cell>
          <cell r="E3061" t="str">
            <v/>
          </cell>
          <cell r="F3061">
            <v>0</v>
          </cell>
          <cell r="G3061">
            <v>0</v>
          </cell>
          <cell r="H3061">
            <v>0</v>
          </cell>
          <cell r="I3061">
            <v>0</v>
          </cell>
          <cell r="J3061">
            <v>0</v>
          </cell>
          <cell r="K3061">
            <v>0</v>
          </cell>
          <cell r="L3061">
            <v>0</v>
          </cell>
          <cell r="M3061">
            <v>0</v>
          </cell>
          <cell r="N3061">
            <v>0</v>
          </cell>
          <cell r="O3061">
            <v>0</v>
          </cell>
          <cell r="P3061">
            <v>0</v>
          </cell>
          <cell r="Q3061">
            <v>0</v>
          </cell>
        </row>
        <row r="3062">
          <cell r="B3062" t="str">
            <v>달성공장바이오제제2팀5119130</v>
          </cell>
          <cell r="C3062" t="str">
            <v>달성공장바이오제제2팀</v>
          </cell>
          <cell r="D3062" t="str">
            <v>5119130</v>
          </cell>
          <cell r="E3062" t="str">
            <v/>
          </cell>
          <cell r="F3062">
            <v>0</v>
          </cell>
          <cell r="G3062">
            <v>0</v>
          </cell>
          <cell r="H3062">
            <v>0</v>
          </cell>
          <cell r="I3062">
            <v>0</v>
          </cell>
          <cell r="J3062">
            <v>0</v>
          </cell>
          <cell r="K3062">
            <v>0</v>
          </cell>
          <cell r="L3062">
            <v>0</v>
          </cell>
          <cell r="M3062">
            <v>0</v>
          </cell>
          <cell r="N3062">
            <v>0</v>
          </cell>
          <cell r="O3062">
            <v>0</v>
          </cell>
          <cell r="P3062">
            <v>0</v>
          </cell>
          <cell r="Q3062">
            <v>0</v>
          </cell>
        </row>
        <row r="3063">
          <cell r="B3063" t="str">
            <v>달성공장바이오제제2팀5119140</v>
          </cell>
          <cell r="C3063" t="str">
            <v>달성공장바이오제제2팀</v>
          </cell>
          <cell r="D3063" t="str">
            <v>5119140</v>
          </cell>
          <cell r="E3063" t="str">
            <v/>
          </cell>
          <cell r="F3063">
            <v>0</v>
          </cell>
          <cell r="G3063">
            <v>0</v>
          </cell>
          <cell r="H3063">
            <v>0</v>
          </cell>
          <cell r="I3063">
            <v>0</v>
          </cell>
          <cell r="J3063">
            <v>0</v>
          </cell>
          <cell r="K3063">
            <v>0</v>
          </cell>
          <cell r="L3063">
            <v>0</v>
          </cell>
          <cell r="M3063">
            <v>0</v>
          </cell>
          <cell r="N3063">
            <v>0</v>
          </cell>
          <cell r="O3063">
            <v>0</v>
          </cell>
          <cell r="P3063">
            <v>0</v>
          </cell>
          <cell r="Q3063">
            <v>0</v>
          </cell>
        </row>
        <row r="3064">
          <cell r="B3064" t="str">
            <v>달성공장바이오제제2팀5119150</v>
          </cell>
          <cell r="C3064" t="str">
            <v>달성공장바이오제제2팀</v>
          </cell>
          <cell r="D3064" t="str">
            <v>5119150</v>
          </cell>
          <cell r="E3064" t="str">
            <v>도서문구비-사무용품비(제조)</v>
          </cell>
          <cell r="F3064">
            <v>0</v>
          </cell>
          <cell r="G3064">
            <v>0</v>
          </cell>
          <cell r="H3064">
            <v>0</v>
          </cell>
          <cell r="I3064">
            <v>0</v>
          </cell>
          <cell r="J3064">
            <v>0</v>
          </cell>
          <cell r="K3064">
            <v>0</v>
          </cell>
          <cell r="L3064">
            <v>0</v>
          </cell>
          <cell r="M3064">
            <v>0</v>
          </cell>
          <cell r="N3064">
            <v>0</v>
          </cell>
          <cell r="O3064">
            <v>0</v>
          </cell>
          <cell r="P3064">
            <v>0</v>
          </cell>
          <cell r="Q3064">
            <v>0</v>
          </cell>
        </row>
        <row r="3065">
          <cell r="B3065" t="str">
            <v>달성공장바이오제제2팀5119160</v>
          </cell>
          <cell r="C3065" t="str">
            <v>달성공장바이오제제2팀</v>
          </cell>
          <cell r="D3065" t="str">
            <v>5119160</v>
          </cell>
          <cell r="E3065" t="str">
            <v/>
          </cell>
          <cell r="F3065">
            <v>0</v>
          </cell>
          <cell r="G3065">
            <v>0</v>
          </cell>
          <cell r="H3065">
            <v>0</v>
          </cell>
          <cell r="I3065">
            <v>0</v>
          </cell>
          <cell r="J3065">
            <v>0</v>
          </cell>
          <cell r="K3065">
            <v>0</v>
          </cell>
          <cell r="L3065">
            <v>0</v>
          </cell>
          <cell r="M3065">
            <v>0</v>
          </cell>
          <cell r="N3065">
            <v>0</v>
          </cell>
          <cell r="O3065">
            <v>0</v>
          </cell>
          <cell r="P3065">
            <v>0</v>
          </cell>
          <cell r="Q3065">
            <v>0</v>
          </cell>
        </row>
        <row r="3066">
          <cell r="B3066" t="str">
            <v>달성공장바이오제제2팀5119121</v>
          </cell>
          <cell r="C3066" t="str">
            <v>달성공장바이오제제2팀</v>
          </cell>
          <cell r="D3066" t="str">
            <v>5119121</v>
          </cell>
          <cell r="E3066" t="str">
            <v>도서문구비-정기구독료(제조)</v>
          </cell>
          <cell r="F3066">
            <v>0</v>
          </cell>
          <cell r="G3066">
            <v>0</v>
          </cell>
          <cell r="H3066">
            <v>0</v>
          </cell>
          <cell r="I3066">
            <v>0</v>
          </cell>
          <cell r="J3066">
            <v>0</v>
          </cell>
          <cell r="K3066">
            <v>0</v>
          </cell>
          <cell r="L3066">
            <v>0</v>
          </cell>
          <cell r="M3066">
            <v>0</v>
          </cell>
          <cell r="N3066">
            <v>0</v>
          </cell>
          <cell r="O3066">
            <v>0</v>
          </cell>
          <cell r="P3066">
            <v>0</v>
          </cell>
          <cell r="Q3066">
            <v>0</v>
          </cell>
        </row>
        <row r="3067">
          <cell r="B3067" t="str">
            <v>달성공장바이오제제2팀5119151</v>
          </cell>
          <cell r="C3067" t="str">
            <v>달성공장바이오제제2팀</v>
          </cell>
          <cell r="D3067" t="str">
            <v>5119151</v>
          </cell>
          <cell r="E3067" t="str">
            <v>도서문구비-사무용품비_출고(제조)</v>
          </cell>
          <cell r="F3067">
            <v>0</v>
          </cell>
          <cell r="G3067">
            <v>0</v>
          </cell>
          <cell r="H3067">
            <v>0</v>
          </cell>
          <cell r="I3067">
            <v>0</v>
          </cell>
          <cell r="J3067">
            <v>0</v>
          </cell>
          <cell r="K3067">
            <v>0</v>
          </cell>
          <cell r="L3067">
            <v>0</v>
          </cell>
          <cell r="M3067">
            <v>0</v>
          </cell>
          <cell r="N3067">
            <v>0</v>
          </cell>
          <cell r="O3067">
            <v>0</v>
          </cell>
          <cell r="P3067">
            <v>0</v>
          </cell>
          <cell r="Q3067">
            <v>0</v>
          </cell>
        </row>
        <row r="3068">
          <cell r="B3068" t="str">
            <v>달성공장바이오제제2팀5120110</v>
          </cell>
          <cell r="C3068" t="str">
            <v>달성공장바이오제제2팀</v>
          </cell>
          <cell r="D3068" t="str">
            <v>5120110</v>
          </cell>
          <cell r="E3068" t="str">
            <v>소모품비-소모성기구비(제조)</v>
          </cell>
          <cell r="F3068">
            <v>25519000</v>
          </cell>
          <cell r="G3068">
            <v>5331000</v>
          </cell>
          <cell r="H3068">
            <v>13211000</v>
          </cell>
          <cell r="I3068">
            <v>13206200</v>
          </cell>
          <cell r="J3068">
            <v>33539500</v>
          </cell>
          <cell r="K3068">
            <v>3974800</v>
          </cell>
          <cell r="L3068">
            <v>19491000</v>
          </cell>
          <cell r="M3068">
            <v>8546400</v>
          </cell>
          <cell r="N3068">
            <v>63376500</v>
          </cell>
          <cell r="O3068">
            <v>7701000</v>
          </cell>
          <cell r="P3068">
            <v>23999000</v>
          </cell>
          <cell r="Q3068">
            <v>17109000</v>
          </cell>
        </row>
        <row r="3069">
          <cell r="B3069" t="str">
            <v>달성공장바이오제제2팀5120140</v>
          </cell>
          <cell r="C3069" t="str">
            <v>달성공장바이오제제2팀</v>
          </cell>
          <cell r="D3069" t="str">
            <v>5120140</v>
          </cell>
          <cell r="E3069" t="str">
            <v>소모품비-소모성소모품비(제조)</v>
          </cell>
          <cell r="F3069">
            <v>33085719</v>
          </cell>
          <cell r="G3069">
            <v>32600700</v>
          </cell>
          <cell r="H3069">
            <v>15392500</v>
          </cell>
          <cell r="I3069">
            <v>8912000</v>
          </cell>
          <cell r="J3069">
            <v>18708000</v>
          </cell>
          <cell r="K3069">
            <v>20162000</v>
          </cell>
          <cell r="L3069">
            <v>11834600</v>
          </cell>
          <cell r="M3069">
            <v>9183500</v>
          </cell>
          <cell r="N3069">
            <v>12108000</v>
          </cell>
          <cell r="O3069">
            <v>21901275</v>
          </cell>
          <cell r="P3069">
            <v>9344238</v>
          </cell>
          <cell r="Q3069">
            <v>13299695</v>
          </cell>
        </row>
        <row r="3070">
          <cell r="B3070" t="str">
            <v>달성공장바이오제제2팀5120130</v>
          </cell>
          <cell r="C3070" t="str">
            <v>달성공장바이오제제2팀</v>
          </cell>
          <cell r="D3070" t="str">
            <v>5120130</v>
          </cell>
          <cell r="E3070" t="str">
            <v>소모품비-소모성잡품비(제조)</v>
          </cell>
          <cell r="F3070">
            <v>0</v>
          </cell>
          <cell r="G3070">
            <v>0</v>
          </cell>
          <cell r="H3070">
            <v>0</v>
          </cell>
          <cell r="I3070">
            <v>0</v>
          </cell>
          <cell r="J3070">
            <v>0</v>
          </cell>
          <cell r="K3070">
            <v>0</v>
          </cell>
          <cell r="L3070">
            <v>0</v>
          </cell>
          <cell r="M3070">
            <v>0</v>
          </cell>
          <cell r="N3070">
            <v>0</v>
          </cell>
          <cell r="O3070">
            <v>0</v>
          </cell>
          <cell r="P3070">
            <v>0</v>
          </cell>
          <cell r="Q3070">
            <v>0</v>
          </cell>
        </row>
        <row r="3071">
          <cell r="B3071" t="str">
            <v>달성공장바이오제제2팀5120120</v>
          </cell>
          <cell r="C3071" t="str">
            <v>달성공장바이오제제2팀</v>
          </cell>
          <cell r="D3071" t="str">
            <v>5120120</v>
          </cell>
          <cell r="E3071" t="str">
            <v>소모품비-소모성소모품비_출고(제조)</v>
          </cell>
          <cell r="F3071">
            <v>0</v>
          </cell>
          <cell r="G3071">
            <v>0</v>
          </cell>
          <cell r="H3071">
            <v>0</v>
          </cell>
          <cell r="I3071">
            <v>0</v>
          </cell>
          <cell r="J3071">
            <v>0</v>
          </cell>
          <cell r="K3071">
            <v>0</v>
          </cell>
          <cell r="L3071">
            <v>0</v>
          </cell>
          <cell r="M3071">
            <v>1618200</v>
          </cell>
          <cell r="N3071">
            <v>904500</v>
          </cell>
          <cell r="O3071">
            <v>0</v>
          </cell>
          <cell r="P3071">
            <v>211798</v>
          </cell>
          <cell r="Q3071">
            <v>0</v>
          </cell>
        </row>
        <row r="3072">
          <cell r="B3072" t="str">
            <v>달성공장바이오제제2팀5121110</v>
          </cell>
          <cell r="C3072" t="str">
            <v>달성공장바이오제제2팀</v>
          </cell>
          <cell r="D3072" t="str">
            <v>5121110</v>
          </cell>
          <cell r="E3072" t="str">
            <v>지급수수료(제조)</v>
          </cell>
          <cell r="F3072">
            <v>0</v>
          </cell>
          <cell r="G3072">
            <v>0</v>
          </cell>
          <cell r="H3072">
            <v>0</v>
          </cell>
          <cell r="I3072">
            <v>0</v>
          </cell>
          <cell r="J3072">
            <v>0</v>
          </cell>
          <cell r="K3072">
            <v>0</v>
          </cell>
          <cell r="L3072">
            <v>0</v>
          </cell>
          <cell r="M3072">
            <v>0</v>
          </cell>
          <cell r="N3072">
            <v>0</v>
          </cell>
          <cell r="O3072">
            <v>0</v>
          </cell>
          <cell r="P3072">
            <v>0</v>
          </cell>
          <cell r="Q3072">
            <v>0</v>
          </cell>
        </row>
        <row r="3073">
          <cell r="B3073" t="str">
            <v>달성공장바이오제제2팀5121120</v>
          </cell>
          <cell r="C3073" t="str">
            <v>달성공장바이오제제2팀</v>
          </cell>
          <cell r="D3073" t="str">
            <v>5121120</v>
          </cell>
          <cell r="E3073" t="str">
            <v/>
          </cell>
          <cell r="F3073">
            <v>0</v>
          </cell>
          <cell r="G3073">
            <v>0</v>
          </cell>
          <cell r="H3073">
            <v>0</v>
          </cell>
          <cell r="I3073">
            <v>0</v>
          </cell>
          <cell r="J3073">
            <v>0</v>
          </cell>
          <cell r="K3073">
            <v>0</v>
          </cell>
          <cell r="L3073">
            <v>0</v>
          </cell>
          <cell r="M3073">
            <v>0</v>
          </cell>
          <cell r="N3073">
            <v>0</v>
          </cell>
          <cell r="O3073">
            <v>0</v>
          </cell>
          <cell r="P3073">
            <v>0</v>
          </cell>
          <cell r="Q3073">
            <v>0</v>
          </cell>
        </row>
        <row r="3074">
          <cell r="B3074" t="str">
            <v>달성공장바이오제제2팀5121140</v>
          </cell>
          <cell r="C3074" t="str">
            <v>달성공장바이오제제2팀</v>
          </cell>
          <cell r="D3074" t="str">
            <v>5121140</v>
          </cell>
          <cell r="E3074" t="str">
            <v>외주가공수수료(제조)</v>
          </cell>
          <cell r="F3074">
            <v>0</v>
          </cell>
          <cell r="G3074">
            <v>0</v>
          </cell>
          <cell r="H3074">
            <v>0</v>
          </cell>
          <cell r="I3074">
            <v>0</v>
          </cell>
          <cell r="J3074">
            <v>0</v>
          </cell>
          <cell r="K3074">
            <v>0</v>
          </cell>
          <cell r="L3074">
            <v>0</v>
          </cell>
          <cell r="M3074">
            <v>0</v>
          </cell>
          <cell r="N3074">
            <v>0</v>
          </cell>
          <cell r="O3074">
            <v>0</v>
          </cell>
          <cell r="P3074">
            <v>0</v>
          </cell>
          <cell r="Q3074">
            <v>0</v>
          </cell>
        </row>
        <row r="3075">
          <cell r="B3075" t="str">
            <v>달성공장바이오제제2팀5121150</v>
          </cell>
          <cell r="C3075" t="str">
            <v>달성공장바이오제제2팀</v>
          </cell>
          <cell r="D3075" t="str">
            <v>5121150</v>
          </cell>
          <cell r="E3075" t="str">
            <v>제수수료(제조)</v>
          </cell>
          <cell r="F3075">
            <v>0</v>
          </cell>
          <cell r="G3075">
            <v>0</v>
          </cell>
          <cell r="H3075">
            <v>0</v>
          </cell>
          <cell r="I3075">
            <v>0</v>
          </cell>
          <cell r="J3075">
            <v>0</v>
          </cell>
          <cell r="K3075">
            <v>0</v>
          </cell>
          <cell r="L3075">
            <v>0</v>
          </cell>
          <cell r="M3075">
            <v>0</v>
          </cell>
          <cell r="N3075">
            <v>0</v>
          </cell>
          <cell r="O3075">
            <v>0</v>
          </cell>
          <cell r="P3075">
            <v>0</v>
          </cell>
          <cell r="Q3075">
            <v>0</v>
          </cell>
        </row>
        <row r="3076">
          <cell r="B3076" t="str">
            <v>달성공장바이오제제2팀5122110</v>
          </cell>
          <cell r="C3076" t="str">
            <v>달성공장바이오제제2팀</v>
          </cell>
          <cell r="D3076" t="str">
            <v>5122110</v>
          </cell>
          <cell r="E3076" t="str">
            <v>용역비-제품(제조)</v>
          </cell>
          <cell r="F3076">
            <v>0</v>
          </cell>
          <cell r="G3076">
            <v>0</v>
          </cell>
          <cell r="H3076">
            <v>0</v>
          </cell>
          <cell r="I3076">
            <v>0</v>
          </cell>
          <cell r="J3076">
            <v>0</v>
          </cell>
          <cell r="K3076">
            <v>0</v>
          </cell>
          <cell r="L3076">
            <v>0</v>
          </cell>
          <cell r="M3076">
            <v>0</v>
          </cell>
          <cell r="N3076">
            <v>0</v>
          </cell>
          <cell r="O3076">
            <v>0</v>
          </cell>
          <cell r="P3076">
            <v>0</v>
          </cell>
          <cell r="Q3076">
            <v>0</v>
          </cell>
        </row>
        <row r="3077">
          <cell r="B3077" t="str">
            <v>달성공장바이오제제2팀5122120</v>
          </cell>
          <cell r="C3077" t="str">
            <v>달성공장바이오제제2팀</v>
          </cell>
          <cell r="D3077" t="str">
            <v>5122120</v>
          </cell>
          <cell r="E3077" t="str">
            <v>용역비-전산(제조)</v>
          </cell>
          <cell r="F3077">
            <v>0</v>
          </cell>
          <cell r="G3077">
            <v>0</v>
          </cell>
          <cell r="H3077">
            <v>0</v>
          </cell>
          <cell r="I3077">
            <v>0</v>
          </cell>
          <cell r="J3077">
            <v>0</v>
          </cell>
          <cell r="K3077">
            <v>0</v>
          </cell>
          <cell r="L3077">
            <v>0</v>
          </cell>
          <cell r="M3077">
            <v>0</v>
          </cell>
          <cell r="N3077">
            <v>0</v>
          </cell>
          <cell r="O3077">
            <v>0</v>
          </cell>
          <cell r="P3077">
            <v>0</v>
          </cell>
          <cell r="Q3077">
            <v>0</v>
          </cell>
        </row>
        <row r="3078">
          <cell r="B3078" t="str">
            <v>달성공장바이오제제2팀5122130</v>
          </cell>
          <cell r="C3078" t="str">
            <v>달성공장바이오제제2팀</v>
          </cell>
          <cell r="D3078" t="str">
            <v>5122130</v>
          </cell>
          <cell r="E3078" t="str">
            <v>용역비-시설관리비(제조)</v>
          </cell>
          <cell r="F3078">
            <v>0</v>
          </cell>
          <cell r="G3078">
            <v>0</v>
          </cell>
          <cell r="H3078">
            <v>0</v>
          </cell>
          <cell r="I3078">
            <v>0</v>
          </cell>
          <cell r="J3078">
            <v>0</v>
          </cell>
          <cell r="K3078">
            <v>0</v>
          </cell>
          <cell r="L3078">
            <v>0</v>
          </cell>
          <cell r="M3078">
            <v>0</v>
          </cell>
          <cell r="N3078">
            <v>0</v>
          </cell>
          <cell r="O3078">
            <v>0</v>
          </cell>
          <cell r="P3078">
            <v>0</v>
          </cell>
          <cell r="Q3078">
            <v>0</v>
          </cell>
        </row>
        <row r="3079">
          <cell r="B3079" t="str">
            <v>달성공장바이오제제2팀5122140</v>
          </cell>
          <cell r="C3079" t="str">
            <v>달성공장바이오제제2팀</v>
          </cell>
          <cell r="D3079" t="str">
            <v>5122140</v>
          </cell>
          <cell r="E3079" t="str">
            <v>용역비-기타(제조)</v>
          </cell>
          <cell r="F3079">
            <v>0</v>
          </cell>
          <cell r="G3079">
            <v>0</v>
          </cell>
          <cell r="H3079">
            <v>0</v>
          </cell>
          <cell r="I3079">
            <v>0</v>
          </cell>
          <cell r="J3079">
            <v>0</v>
          </cell>
          <cell r="K3079">
            <v>0</v>
          </cell>
          <cell r="L3079">
            <v>0</v>
          </cell>
          <cell r="M3079">
            <v>0</v>
          </cell>
          <cell r="N3079">
            <v>0</v>
          </cell>
          <cell r="O3079">
            <v>0</v>
          </cell>
          <cell r="P3079">
            <v>0</v>
          </cell>
          <cell r="Q3079">
            <v>0</v>
          </cell>
        </row>
        <row r="3080">
          <cell r="B3080" t="str">
            <v>달성공장바이오제제2팀5123110</v>
          </cell>
          <cell r="C3080" t="str">
            <v>달성공장바이오제제2팀</v>
          </cell>
          <cell r="D3080" t="str">
            <v>5123110</v>
          </cell>
          <cell r="E3080" t="str">
            <v/>
          </cell>
          <cell r="F3080">
            <v>0</v>
          </cell>
          <cell r="G3080">
            <v>0</v>
          </cell>
          <cell r="H3080">
            <v>0</v>
          </cell>
          <cell r="I3080">
            <v>0</v>
          </cell>
          <cell r="J3080">
            <v>0</v>
          </cell>
          <cell r="K3080">
            <v>0</v>
          </cell>
          <cell r="L3080">
            <v>0</v>
          </cell>
          <cell r="M3080">
            <v>0</v>
          </cell>
          <cell r="N3080">
            <v>0</v>
          </cell>
          <cell r="O3080">
            <v>0</v>
          </cell>
          <cell r="P3080">
            <v>0</v>
          </cell>
          <cell r="Q3080">
            <v>0</v>
          </cell>
        </row>
        <row r="3081">
          <cell r="B3081" t="str">
            <v>달성공장바이오제제2팀5123120</v>
          </cell>
          <cell r="C3081" t="str">
            <v>달성공장바이오제제2팀</v>
          </cell>
          <cell r="D3081" t="str">
            <v>5123120</v>
          </cell>
          <cell r="E3081" t="str">
            <v>잡비-환경미화비(제조)</v>
          </cell>
          <cell r="F3081">
            <v>0</v>
          </cell>
          <cell r="G3081">
            <v>0</v>
          </cell>
          <cell r="H3081">
            <v>0</v>
          </cell>
          <cell r="I3081">
            <v>0</v>
          </cell>
          <cell r="J3081">
            <v>0</v>
          </cell>
          <cell r="K3081">
            <v>0</v>
          </cell>
          <cell r="L3081">
            <v>0</v>
          </cell>
          <cell r="M3081">
            <v>0</v>
          </cell>
          <cell r="N3081">
            <v>0</v>
          </cell>
          <cell r="O3081">
            <v>0</v>
          </cell>
          <cell r="P3081">
            <v>0</v>
          </cell>
          <cell r="Q3081">
            <v>0</v>
          </cell>
        </row>
        <row r="3082">
          <cell r="B3082" t="str">
            <v>달성공장바이오제제2팀5123130</v>
          </cell>
          <cell r="C3082" t="str">
            <v>달성공장바이오제제2팀</v>
          </cell>
          <cell r="D3082" t="str">
            <v>5123130</v>
          </cell>
          <cell r="E3082" t="str">
            <v/>
          </cell>
          <cell r="F3082">
            <v>0</v>
          </cell>
          <cell r="G3082">
            <v>0</v>
          </cell>
          <cell r="H3082">
            <v>0</v>
          </cell>
          <cell r="I3082">
            <v>0</v>
          </cell>
          <cell r="J3082">
            <v>0</v>
          </cell>
          <cell r="K3082">
            <v>0</v>
          </cell>
          <cell r="L3082">
            <v>0</v>
          </cell>
          <cell r="M3082">
            <v>0</v>
          </cell>
          <cell r="N3082">
            <v>0</v>
          </cell>
          <cell r="O3082">
            <v>0</v>
          </cell>
          <cell r="P3082">
            <v>0</v>
          </cell>
          <cell r="Q3082">
            <v>0</v>
          </cell>
        </row>
        <row r="3083">
          <cell r="B3083" t="str">
            <v>달성공장생산지원팀5102110</v>
          </cell>
          <cell r="C3083" t="str">
            <v>달성공장생산지원팀</v>
          </cell>
          <cell r="D3083" t="str">
            <v>5102110</v>
          </cell>
          <cell r="E3083" t="str">
            <v/>
          </cell>
          <cell r="F3083">
            <v>0</v>
          </cell>
          <cell r="G3083">
            <v>0</v>
          </cell>
          <cell r="H3083">
            <v>0</v>
          </cell>
          <cell r="I3083">
            <v>0</v>
          </cell>
          <cell r="J3083">
            <v>0</v>
          </cell>
          <cell r="K3083">
            <v>0</v>
          </cell>
          <cell r="L3083">
            <v>0</v>
          </cell>
          <cell r="M3083">
            <v>0</v>
          </cell>
          <cell r="N3083">
            <v>0</v>
          </cell>
          <cell r="O3083">
            <v>0</v>
          </cell>
          <cell r="P3083">
            <v>0</v>
          </cell>
          <cell r="Q3083">
            <v>0</v>
          </cell>
        </row>
        <row r="3084">
          <cell r="B3084" t="str">
            <v>달성공장생산지원팀5102120</v>
          </cell>
          <cell r="C3084" t="str">
            <v>달성공장생산지원팀</v>
          </cell>
          <cell r="D3084" t="str">
            <v>5102120</v>
          </cell>
          <cell r="E3084" t="str">
            <v/>
          </cell>
          <cell r="F3084">
            <v>0</v>
          </cell>
          <cell r="G3084">
            <v>0</v>
          </cell>
          <cell r="H3084">
            <v>0</v>
          </cell>
          <cell r="I3084">
            <v>0</v>
          </cell>
          <cell r="J3084">
            <v>0</v>
          </cell>
          <cell r="K3084">
            <v>0</v>
          </cell>
          <cell r="L3084">
            <v>0</v>
          </cell>
          <cell r="M3084">
            <v>0</v>
          </cell>
          <cell r="N3084">
            <v>0</v>
          </cell>
          <cell r="O3084">
            <v>0</v>
          </cell>
          <cell r="P3084">
            <v>0</v>
          </cell>
          <cell r="Q3084">
            <v>0</v>
          </cell>
        </row>
        <row r="3085">
          <cell r="B3085" t="str">
            <v>달성공장생산지원팀5102210</v>
          </cell>
          <cell r="C3085" t="str">
            <v>달성공장생산지원팀</v>
          </cell>
          <cell r="D3085" t="str">
            <v>5102210</v>
          </cell>
          <cell r="E3085" t="str">
            <v>급여와임금(제조)</v>
          </cell>
          <cell r="F3085">
            <v>39584700</v>
          </cell>
          <cell r="G3085">
            <v>39584700</v>
          </cell>
          <cell r="H3085">
            <v>39584700</v>
          </cell>
          <cell r="I3085">
            <v>39584700</v>
          </cell>
          <cell r="J3085">
            <v>40939500</v>
          </cell>
          <cell r="K3085">
            <v>40392600</v>
          </cell>
          <cell r="L3085">
            <v>40392600</v>
          </cell>
          <cell r="M3085">
            <v>40392600</v>
          </cell>
          <cell r="N3085">
            <v>40392600</v>
          </cell>
          <cell r="O3085">
            <v>40392600</v>
          </cell>
          <cell r="P3085">
            <v>40392600</v>
          </cell>
          <cell r="Q3085">
            <v>40392600</v>
          </cell>
        </row>
        <row r="3086">
          <cell r="B3086" t="str">
            <v>달성공장생산지원팀5102220</v>
          </cell>
          <cell r="C3086" t="str">
            <v>달성공장생산지원팀</v>
          </cell>
          <cell r="D3086" t="str">
            <v>5102220</v>
          </cell>
          <cell r="E3086" t="str">
            <v>상여금(제조)</v>
          </cell>
          <cell r="F3086">
            <v>3010207</v>
          </cell>
          <cell r="G3086">
            <v>3092342</v>
          </cell>
          <cell r="H3086">
            <v>3385124</v>
          </cell>
          <cell r="I3086">
            <v>3297561</v>
          </cell>
          <cell r="J3086">
            <v>2875207</v>
          </cell>
          <cell r="K3086">
            <v>3027692</v>
          </cell>
          <cell r="L3086">
            <v>3103125</v>
          </cell>
          <cell r="M3086">
            <v>3127559</v>
          </cell>
          <cell r="N3086">
            <v>3149206</v>
          </cell>
          <cell r="O3086">
            <v>3127559</v>
          </cell>
          <cell r="P3086">
            <v>2900000</v>
          </cell>
          <cell r="Q3086">
            <v>3425550</v>
          </cell>
        </row>
        <row r="3087">
          <cell r="B3087" t="str">
            <v>달성공장생산지원팀5102230</v>
          </cell>
          <cell r="C3087" t="str">
            <v>달성공장생산지원팀</v>
          </cell>
          <cell r="D3087" t="str">
            <v>5102230</v>
          </cell>
          <cell r="E3087" t="str">
            <v>학비보조금(제조)</v>
          </cell>
          <cell r="F3087">
            <v>0</v>
          </cell>
          <cell r="G3087">
            <v>0</v>
          </cell>
          <cell r="H3087">
            <v>4842040</v>
          </cell>
          <cell r="I3087">
            <v>0</v>
          </cell>
          <cell r="J3087">
            <v>0</v>
          </cell>
          <cell r="K3087">
            <v>0</v>
          </cell>
          <cell r="L3087">
            <v>0</v>
          </cell>
          <cell r="M3087">
            <v>0</v>
          </cell>
          <cell r="N3087">
            <v>2169300</v>
          </cell>
          <cell r="O3087">
            <v>0</v>
          </cell>
          <cell r="P3087">
            <v>0</v>
          </cell>
          <cell r="Q3087">
            <v>0</v>
          </cell>
        </row>
        <row r="3088">
          <cell r="B3088" t="str">
            <v>달성공장생산지원팀5102240</v>
          </cell>
          <cell r="C3088" t="str">
            <v>달성공장생산지원팀</v>
          </cell>
          <cell r="D3088" t="str">
            <v>5102240</v>
          </cell>
          <cell r="E3088" t="str">
            <v>시간외근무수당(제조)</v>
          </cell>
          <cell r="F3088">
            <v>0</v>
          </cell>
          <cell r="G3088">
            <v>0</v>
          </cell>
          <cell r="H3088">
            <v>0</v>
          </cell>
          <cell r="I3088">
            <v>0</v>
          </cell>
          <cell r="J3088">
            <v>0</v>
          </cell>
          <cell r="K3088">
            <v>1963070</v>
          </cell>
          <cell r="L3088">
            <v>458910</v>
          </cell>
          <cell r="M3088">
            <v>0</v>
          </cell>
          <cell r="N3088">
            <v>0</v>
          </cell>
          <cell r="O3088">
            <v>0</v>
          </cell>
          <cell r="P3088">
            <v>0</v>
          </cell>
          <cell r="Q3088">
            <v>0</v>
          </cell>
        </row>
        <row r="3089">
          <cell r="B3089" t="str">
            <v>달성공장생산지원팀5102250</v>
          </cell>
          <cell r="C3089" t="str">
            <v>달성공장생산지원팀</v>
          </cell>
          <cell r="D3089" t="str">
            <v>5102250</v>
          </cell>
          <cell r="E3089" t="str">
            <v>휴가보상금(제조)</v>
          </cell>
          <cell r="F3089">
            <v>1159955</v>
          </cell>
          <cell r="G3089">
            <v>1178971</v>
          </cell>
          <cell r="H3089">
            <v>1188714</v>
          </cell>
          <cell r="I3089">
            <v>1169386</v>
          </cell>
          <cell r="J3089">
            <v>1040125</v>
          </cell>
          <cell r="K3089">
            <v>7853069</v>
          </cell>
          <cell r="L3089">
            <v>1123707</v>
          </cell>
          <cell r="M3089">
            <v>1132555</v>
          </cell>
          <cell r="N3089">
            <v>1141543</v>
          </cell>
          <cell r="O3089">
            <v>1132555</v>
          </cell>
          <cell r="P3089">
            <v>1057606</v>
          </cell>
          <cell r="Q3089">
            <v>1348766</v>
          </cell>
        </row>
        <row r="3090">
          <cell r="B3090" t="str">
            <v>달성공장생산지원팀5102260</v>
          </cell>
          <cell r="C3090" t="str">
            <v>달성공장생산지원팀</v>
          </cell>
          <cell r="D3090" t="str">
            <v>5102260</v>
          </cell>
          <cell r="E3090" t="str">
            <v>시상비(제조)</v>
          </cell>
          <cell r="F3090">
            <v>300596</v>
          </cell>
          <cell r="G3090">
            <v>305524</v>
          </cell>
          <cell r="H3090">
            <v>308049</v>
          </cell>
          <cell r="I3090">
            <v>1172040</v>
          </cell>
          <cell r="J3090">
            <v>269543</v>
          </cell>
          <cell r="K3090">
            <v>286722</v>
          </cell>
          <cell r="L3090">
            <v>291202</v>
          </cell>
          <cell r="M3090">
            <v>293495</v>
          </cell>
          <cell r="N3090">
            <v>295825</v>
          </cell>
          <cell r="O3090">
            <v>293495</v>
          </cell>
          <cell r="P3090">
            <v>274073</v>
          </cell>
          <cell r="Q3090">
            <v>274073</v>
          </cell>
        </row>
        <row r="3091">
          <cell r="B3091" t="str">
            <v>달성공장생산지원팀5102280</v>
          </cell>
          <cell r="C3091" t="str">
            <v>달성공장생산지원팀</v>
          </cell>
          <cell r="D3091" t="str">
            <v>5102280</v>
          </cell>
          <cell r="E3091" t="str">
            <v>제수당(제조)</v>
          </cell>
          <cell r="F3091">
            <v>712000</v>
          </cell>
          <cell r="G3091">
            <v>530000</v>
          </cell>
          <cell r="H3091">
            <v>530000</v>
          </cell>
          <cell r="I3091">
            <v>530000</v>
          </cell>
          <cell r="J3091">
            <v>3239600</v>
          </cell>
          <cell r="K3091">
            <v>666000</v>
          </cell>
          <cell r="L3091">
            <v>530000</v>
          </cell>
          <cell r="M3091">
            <v>560000</v>
          </cell>
          <cell r="N3091">
            <v>590000</v>
          </cell>
          <cell r="O3091">
            <v>535000</v>
          </cell>
          <cell r="P3091">
            <v>560000</v>
          </cell>
          <cell r="Q3091">
            <v>845940</v>
          </cell>
        </row>
        <row r="3092">
          <cell r="B3092" t="str">
            <v>달성공장생산지원팀5102290</v>
          </cell>
          <cell r="C3092" t="str">
            <v>달성공장생산지원팀</v>
          </cell>
          <cell r="D3092" t="str">
            <v>5102290</v>
          </cell>
          <cell r="E3092" t="str">
            <v/>
          </cell>
          <cell r="F3092">
            <v>0</v>
          </cell>
          <cell r="G3092">
            <v>0</v>
          </cell>
          <cell r="H3092">
            <v>0</v>
          </cell>
          <cell r="I3092">
            <v>0</v>
          </cell>
          <cell r="J3092">
            <v>0</v>
          </cell>
          <cell r="K3092">
            <v>0</v>
          </cell>
          <cell r="L3092">
            <v>0</v>
          </cell>
          <cell r="M3092">
            <v>0</v>
          </cell>
          <cell r="N3092">
            <v>0</v>
          </cell>
          <cell r="O3092">
            <v>0</v>
          </cell>
          <cell r="P3092">
            <v>0</v>
          </cell>
          <cell r="Q3092">
            <v>0</v>
          </cell>
        </row>
        <row r="3093">
          <cell r="B3093" t="str">
            <v>달성공장생산지원팀5102410</v>
          </cell>
          <cell r="C3093" t="str">
            <v>달성공장생산지원팀</v>
          </cell>
          <cell r="D3093" t="str">
            <v>5102410</v>
          </cell>
          <cell r="E3093" t="str">
            <v>퇴직급여충당금전입액(제조)</v>
          </cell>
          <cell r="F3093">
            <v>2984739</v>
          </cell>
          <cell r="G3093">
            <v>3033669</v>
          </cell>
          <cell r="H3093">
            <v>3058741</v>
          </cell>
          <cell r="I3093">
            <v>3009005</v>
          </cell>
          <cell r="J3093">
            <v>2676398</v>
          </cell>
          <cell r="K3093">
            <v>2846982</v>
          </cell>
          <cell r="L3093">
            <v>2891466</v>
          </cell>
          <cell r="M3093">
            <v>2914233</v>
          </cell>
          <cell r="N3093">
            <v>2937362</v>
          </cell>
          <cell r="O3093">
            <v>2914233</v>
          </cell>
          <cell r="P3093">
            <v>2721380</v>
          </cell>
          <cell r="Q3093">
            <v>2721380</v>
          </cell>
        </row>
        <row r="3094">
          <cell r="B3094" t="str">
            <v>달성공장생산지원팀5102420</v>
          </cell>
          <cell r="C3094" t="str">
            <v>달성공장생산지원팀</v>
          </cell>
          <cell r="D3094" t="str">
            <v>5102420</v>
          </cell>
          <cell r="E3094" t="str">
            <v>퇴직위로금(제조)</v>
          </cell>
          <cell r="F3094">
            <v>0</v>
          </cell>
          <cell r="G3094">
            <v>0</v>
          </cell>
          <cell r="H3094">
            <v>0</v>
          </cell>
          <cell r="I3094">
            <v>0</v>
          </cell>
          <cell r="J3094">
            <v>0</v>
          </cell>
          <cell r="K3094">
            <v>0</v>
          </cell>
          <cell r="L3094">
            <v>0</v>
          </cell>
          <cell r="M3094">
            <v>0</v>
          </cell>
          <cell r="N3094">
            <v>0</v>
          </cell>
          <cell r="O3094">
            <v>0</v>
          </cell>
          <cell r="P3094">
            <v>0</v>
          </cell>
          <cell r="Q3094">
            <v>0</v>
          </cell>
        </row>
        <row r="3095">
          <cell r="B3095" t="str">
            <v>달성공장생산지원팀5103260</v>
          </cell>
          <cell r="C3095" t="str">
            <v>달성공장생산지원팀</v>
          </cell>
          <cell r="D3095" t="str">
            <v>5103260</v>
          </cell>
          <cell r="E3095" t="str">
            <v>복리후생비-통근비(제조)</v>
          </cell>
          <cell r="F3095">
            <v>4200000</v>
          </cell>
          <cell r="G3095">
            <v>4200000</v>
          </cell>
          <cell r="H3095">
            <v>4200000</v>
          </cell>
          <cell r="I3095">
            <v>4200000</v>
          </cell>
          <cell r="J3095">
            <v>4200000</v>
          </cell>
          <cell r="K3095">
            <v>4374100</v>
          </cell>
          <cell r="L3095">
            <v>4319000</v>
          </cell>
          <cell r="M3095">
            <v>4211600</v>
          </cell>
          <cell r="N3095">
            <v>4410200</v>
          </cell>
          <cell r="O3095">
            <v>4200000</v>
          </cell>
          <cell r="P3095">
            <v>4745455</v>
          </cell>
          <cell r="Q3095">
            <v>4248100</v>
          </cell>
        </row>
        <row r="3096">
          <cell r="B3096" t="str">
            <v>달성공장생산지원팀5103250</v>
          </cell>
          <cell r="C3096" t="str">
            <v>달성공장생산지원팀</v>
          </cell>
          <cell r="D3096" t="str">
            <v>5103250</v>
          </cell>
          <cell r="E3096" t="str">
            <v>복리후생비-직원이전비(제조)</v>
          </cell>
          <cell r="F3096">
            <v>0</v>
          </cell>
          <cell r="G3096">
            <v>0</v>
          </cell>
          <cell r="H3096">
            <v>0</v>
          </cell>
          <cell r="I3096">
            <v>0</v>
          </cell>
          <cell r="J3096">
            <v>0</v>
          </cell>
          <cell r="K3096">
            <v>0</v>
          </cell>
          <cell r="L3096">
            <v>0</v>
          </cell>
          <cell r="M3096">
            <v>0</v>
          </cell>
          <cell r="N3096">
            <v>0</v>
          </cell>
          <cell r="O3096">
            <v>0</v>
          </cell>
          <cell r="P3096">
            <v>0</v>
          </cell>
          <cell r="Q3096">
            <v>0</v>
          </cell>
        </row>
        <row r="3097">
          <cell r="B3097" t="str">
            <v>달성공장생산지원팀5103240</v>
          </cell>
          <cell r="C3097" t="str">
            <v>달성공장생산지원팀</v>
          </cell>
          <cell r="D3097" t="str">
            <v>5103240</v>
          </cell>
          <cell r="E3097" t="str">
            <v/>
          </cell>
          <cell r="F3097">
            <v>0</v>
          </cell>
          <cell r="G3097">
            <v>0</v>
          </cell>
          <cell r="H3097">
            <v>0</v>
          </cell>
          <cell r="I3097">
            <v>0</v>
          </cell>
          <cell r="J3097">
            <v>0</v>
          </cell>
          <cell r="K3097">
            <v>0</v>
          </cell>
          <cell r="L3097">
            <v>0</v>
          </cell>
          <cell r="M3097">
            <v>0</v>
          </cell>
          <cell r="N3097">
            <v>0</v>
          </cell>
          <cell r="O3097">
            <v>0</v>
          </cell>
          <cell r="P3097">
            <v>0</v>
          </cell>
          <cell r="Q3097">
            <v>0</v>
          </cell>
        </row>
        <row r="3098">
          <cell r="B3098" t="str">
            <v>달성공장생산지원팀5103230</v>
          </cell>
          <cell r="C3098" t="str">
            <v>달성공장생산지원팀</v>
          </cell>
          <cell r="D3098" t="str">
            <v>5103230</v>
          </cell>
          <cell r="E3098" t="str">
            <v/>
          </cell>
          <cell r="F3098">
            <v>0</v>
          </cell>
          <cell r="G3098">
            <v>0</v>
          </cell>
          <cell r="H3098">
            <v>0</v>
          </cell>
          <cell r="I3098">
            <v>0</v>
          </cell>
          <cell r="J3098">
            <v>0</v>
          </cell>
          <cell r="K3098">
            <v>0</v>
          </cell>
          <cell r="L3098">
            <v>0</v>
          </cell>
          <cell r="M3098">
            <v>0</v>
          </cell>
          <cell r="N3098">
            <v>0</v>
          </cell>
          <cell r="O3098">
            <v>0</v>
          </cell>
          <cell r="P3098">
            <v>0</v>
          </cell>
          <cell r="Q3098">
            <v>0</v>
          </cell>
        </row>
        <row r="3099">
          <cell r="B3099" t="str">
            <v>달성공장생산지원팀5103220</v>
          </cell>
          <cell r="C3099" t="str">
            <v>달성공장생산지원팀</v>
          </cell>
          <cell r="D3099" t="str">
            <v>5103220</v>
          </cell>
          <cell r="E3099" t="str">
            <v>복리후생비-후생비(제조)</v>
          </cell>
          <cell r="F3099">
            <v>7106024</v>
          </cell>
          <cell r="G3099">
            <v>7613848</v>
          </cell>
          <cell r="H3099">
            <v>7387327</v>
          </cell>
          <cell r="I3099">
            <v>8229267</v>
          </cell>
          <cell r="J3099">
            <v>7390649</v>
          </cell>
          <cell r="K3099">
            <v>7033487</v>
          </cell>
          <cell r="L3099">
            <v>6746788</v>
          </cell>
          <cell r="M3099">
            <v>6626190</v>
          </cell>
          <cell r="N3099">
            <v>6859662</v>
          </cell>
          <cell r="O3099">
            <v>7264182</v>
          </cell>
          <cell r="P3099">
            <v>8052411</v>
          </cell>
          <cell r="Q3099">
            <v>6801322</v>
          </cell>
        </row>
        <row r="3100">
          <cell r="B3100" t="str">
            <v>달성공장생산지원팀5103210</v>
          </cell>
          <cell r="C3100" t="str">
            <v>달성공장생산지원팀</v>
          </cell>
          <cell r="D3100" t="str">
            <v>5103210</v>
          </cell>
          <cell r="E3100" t="str">
            <v>복리후생비-사내경조비(제조)</v>
          </cell>
          <cell r="F3100">
            <v>50000</v>
          </cell>
          <cell r="G3100">
            <v>0</v>
          </cell>
          <cell r="H3100">
            <v>50000</v>
          </cell>
          <cell r="I3100">
            <v>0</v>
          </cell>
          <cell r="J3100">
            <v>0</v>
          </cell>
          <cell r="K3100">
            <v>0</v>
          </cell>
          <cell r="L3100">
            <v>50000</v>
          </cell>
          <cell r="M3100">
            <v>100000</v>
          </cell>
          <cell r="N3100">
            <v>50000</v>
          </cell>
          <cell r="O3100">
            <v>100000</v>
          </cell>
          <cell r="P3100">
            <v>0</v>
          </cell>
          <cell r="Q3100">
            <v>100000</v>
          </cell>
        </row>
        <row r="3101">
          <cell r="B3101" t="str">
            <v>달성공장생산지원팀5103190</v>
          </cell>
          <cell r="C3101" t="str">
            <v>달성공장생산지원팀</v>
          </cell>
          <cell r="D3101" t="str">
            <v>5103190</v>
          </cell>
          <cell r="E3101" t="str">
            <v>복리후생비-지원보조비(제조)</v>
          </cell>
          <cell r="F3101">
            <v>59330</v>
          </cell>
          <cell r="G3101">
            <v>59330</v>
          </cell>
          <cell r="H3101">
            <v>59330</v>
          </cell>
          <cell r="I3101">
            <v>59330</v>
          </cell>
          <cell r="J3101">
            <v>61380</v>
          </cell>
          <cell r="K3101">
            <v>60560</v>
          </cell>
          <cell r="L3101">
            <v>60560</v>
          </cell>
          <cell r="M3101">
            <v>60560</v>
          </cell>
          <cell r="N3101">
            <v>60560</v>
          </cell>
          <cell r="O3101">
            <v>60560</v>
          </cell>
          <cell r="P3101">
            <v>60560</v>
          </cell>
          <cell r="Q3101">
            <v>60560</v>
          </cell>
        </row>
        <row r="3102">
          <cell r="B3102" t="str">
            <v>달성공장생산지원팀5103180</v>
          </cell>
          <cell r="C3102" t="str">
            <v>달성공장생산지원팀</v>
          </cell>
          <cell r="D3102" t="str">
            <v>5103180</v>
          </cell>
          <cell r="E3102" t="str">
            <v>복리후생비-피복제비(제조)</v>
          </cell>
          <cell r="F3102">
            <v>600000</v>
          </cell>
          <cell r="G3102">
            <v>600000</v>
          </cell>
          <cell r="H3102">
            <v>600000</v>
          </cell>
          <cell r="I3102">
            <v>600000</v>
          </cell>
          <cell r="J3102">
            <v>600000</v>
          </cell>
          <cell r="K3102">
            <v>600000</v>
          </cell>
          <cell r="L3102">
            <v>600000</v>
          </cell>
          <cell r="M3102">
            <v>1382000</v>
          </cell>
          <cell r="N3102">
            <v>600000</v>
          </cell>
          <cell r="O3102">
            <v>600000</v>
          </cell>
          <cell r="P3102">
            <v>600000</v>
          </cell>
          <cell r="Q3102">
            <v>600000</v>
          </cell>
        </row>
        <row r="3103">
          <cell r="B3103" t="str">
            <v>달성공장생산지원팀5103170</v>
          </cell>
          <cell r="C3103" t="str">
            <v>달성공장생산지원팀</v>
          </cell>
          <cell r="D3103" t="str">
            <v>5103170</v>
          </cell>
          <cell r="E3103" t="str">
            <v>복리후생비-의료위생비(제조)</v>
          </cell>
          <cell r="F3103">
            <v>120000</v>
          </cell>
          <cell r="G3103">
            <v>56540</v>
          </cell>
          <cell r="H3103">
            <v>742530</v>
          </cell>
          <cell r="I3103">
            <v>337990</v>
          </cell>
          <cell r="J3103">
            <v>0</v>
          </cell>
          <cell r="K3103">
            <v>1156300</v>
          </cell>
          <cell r="L3103">
            <v>42000</v>
          </cell>
          <cell r="M3103">
            <v>0</v>
          </cell>
          <cell r="N3103">
            <v>185900</v>
          </cell>
          <cell r="O3103">
            <v>0</v>
          </cell>
          <cell r="P3103">
            <v>4231740</v>
          </cell>
          <cell r="Q3103">
            <v>181043</v>
          </cell>
        </row>
        <row r="3104">
          <cell r="B3104" t="str">
            <v>달성공장생산지원팀5103160</v>
          </cell>
          <cell r="C3104" t="str">
            <v>달성공장생산지원팀</v>
          </cell>
          <cell r="D3104" t="str">
            <v>5103160</v>
          </cell>
          <cell r="E3104" t="str">
            <v>복리후생비-단체시상비(제조)</v>
          </cell>
          <cell r="F3104">
            <v>0</v>
          </cell>
          <cell r="G3104">
            <v>0</v>
          </cell>
          <cell r="H3104">
            <v>0</v>
          </cell>
          <cell r="I3104">
            <v>0</v>
          </cell>
          <cell r="J3104">
            <v>0</v>
          </cell>
          <cell r="K3104">
            <v>0</v>
          </cell>
          <cell r="L3104">
            <v>0</v>
          </cell>
          <cell r="M3104">
            <v>0</v>
          </cell>
          <cell r="N3104">
            <v>0</v>
          </cell>
          <cell r="O3104">
            <v>0</v>
          </cell>
          <cell r="P3104">
            <v>0</v>
          </cell>
          <cell r="Q3104">
            <v>0</v>
          </cell>
        </row>
        <row r="3105">
          <cell r="B3105" t="str">
            <v>달성공장생산지원팀5103150</v>
          </cell>
          <cell r="C3105" t="str">
            <v>달성공장생산지원팀</v>
          </cell>
          <cell r="D3105" t="str">
            <v>5103150</v>
          </cell>
          <cell r="E3105" t="str">
            <v/>
          </cell>
          <cell r="F3105">
            <v>0</v>
          </cell>
          <cell r="G3105">
            <v>0</v>
          </cell>
          <cell r="H3105">
            <v>0</v>
          </cell>
          <cell r="I3105">
            <v>0</v>
          </cell>
          <cell r="J3105">
            <v>0</v>
          </cell>
          <cell r="K3105">
            <v>0</v>
          </cell>
          <cell r="L3105">
            <v>0</v>
          </cell>
          <cell r="M3105">
            <v>0</v>
          </cell>
          <cell r="N3105">
            <v>0</v>
          </cell>
          <cell r="O3105">
            <v>0</v>
          </cell>
          <cell r="P3105">
            <v>0</v>
          </cell>
          <cell r="Q3105">
            <v>0</v>
          </cell>
        </row>
        <row r="3106">
          <cell r="B3106" t="str">
            <v>달성공장생산지원팀5103140</v>
          </cell>
          <cell r="C3106" t="str">
            <v>달성공장생산지원팀</v>
          </cell>
          <cell r="D3106" t="str">
            <v>5103140</v>
          </cell>
          <cell r="E3106" t="str">
            <v>복리후생비-친선활동비(제조)</v>
          </cell>
          <cell r="F3106">
            <v>0</v>
          </cell>
          <cell r="G3106">
            <v>0</v>
          </cell>
          <cell r="H3106">
            <v>0</v>
          </cell>
          <cell r="I3106">
            <v>0</v>
          </cell>
          <cell r="J3106">
            <v>0</v>
          </cell>
          <cell r="K3106">
            <v>0</v>
          </cell>
          <cell r="L3106">
            <v>0</v>
          </cell>
          <cell r="M3106">
            <v>0</v>
          </cell>
          <cell r="N3106">
            <v>0</v>
          </cell>
          <cell r="O3106">
            <v>0</v>
          </cell>
          <cell r="P3106">
            <v>0</v>
          </cell>
          <cell r="Q3106">
            <v>0</v>
          </cell>
        </row>
        <row r="3107">
          <cell r="B3107" t="str">
            <v>달성공장생산지원팀5103130</v>
          </cell>
          <cell r="C3107" t="str">
            <v>달성공장생산지원팀</v>
          </cell>
          <cell r="D3107" t="str">
            <v>5103130</v>
          </cell>
          <cell r="E3107" t="str">
            <v/>
          </cell>
          <cell r="F3107">
            <v>0</v>
          </cell>
          <cell r="G3107">
            <v>0</v>
          </cell>
          <cell r="H3107">
            <v>0</v>
          </cell>
          <cell r="I3107">
            <v>0</v>
          </cell>
          <cell r="J3107">
            <v>0</v>
          </cell>
          <cell r="K3107">
            <v>0</v>
          </cell>
          <cell r="L3107">
            <v>0</v>
          </cell>
          <cell r="M3107">
            <v>0</v>
          </cell>
          <cell r="N3107">
            <v>0</v>
          </cell>
          <cell r="O3107">
            <v>0</v>
          </cell>
          <cell r="P3107">
            <v>0</v>
          </cell>
          <cell r="Q3107">
            <v>0</v>
          </cell>
        </row>
        <row r="3108">
          <cell r="B3108" t="str">
            <v>달성공장생산지원팀5103120</v>
          </cell>
          <cell r="C3108" t="str">
            <v>달성공장생산지원팀</v>
          </cell>
          <cell r="D3108" t="str">
            <v>5103120</v>
          </cell>
          <cell r="E3108" t="str">
            <v/>
          </cell>
          <cell r="F3108">
            <v>0</v>
          </cell>
          <cell r="G3108">
            <v>0</v>
          </cell>
          <cell r="H3108">
            <v>0</v>
          </cell>
          <cell r="I3108">
            <v>0</v>
          </cell>
          <cell r="J3108">
            <v>0</v>
          </cell>
          <cell r="K3108">
            <v>0</v>
          </cell>
          <cell r="L3108">
            <v>0</v>
          </cell>
          <cell r="M3108">
            <v>0</v>
          </cell>
          <cell r="N3108">
            <v>0</v>
          </cell>
          <cell r="O3108">
            <v>0</v>
          </cell>
          <cell r="P3108">
            <v>0</v>
          </cell>
          <cell r="Q3108">
            <v>0</v>
          </cell>
        </row>
        <row r="3109">
          <cell r="B3109" t="str">
            <v>달성공장생산지원팀5103110</v>
          </cell>
          <cell r="C3109" t="str">
            <v>달성공장생산지원팀</v>
          </cell>
          <cell r="D3109" t="str">
            <v>5103110</v>
          </cell>
          <cell r="E3109" t="str">
            <v/>
          </cell>
          <cell r="F3109">
            <v>0</v>
          </cell>
          <cell r="G3109">
            <v>0</v>
          </cell>
          <cell r="H3109">
            <v>0</v>
          </cell>
          <cell r="I3109">
            <v>0</v>
          </cell>
          <cell r="J3109">
            <v>0</v>
          </cell>
          <cell r="K3109">
            <v>0</v>
          </cell>
          <cell r="L3109">
            <v>0</v>
          </cell>
          <cell r="M3109">
            <v>0</v>
          </cell>
          <cell r="N3109">
            <v>0</v>
          </cell>
          <cell r="O3109">
            <v>0</v>
          </cell>
          <cell r="P3109">
            <v>0</v>
          </cell>
          <cell r="Q3109">
            <v>0</v>
          </cell>
        </row>
        <row r="3110">
          <cell r="B3110" t="str">
            <v>달성공장생산지원팀5103270</v>
          </cell>
          <cell r="C3110" t="str">
            <v>달성공장생산지원팀</v>
          </cell>
          <cell r="D3110" t="str">
            <v>5103270</v>
          </cell>
          <cell r="E3110" t="str">
            <v>복리후생비-법정후생비(제조)</v>
          </cell>
          <cell r="F3110">
            <v>4710740</v>
          </cell>
          <cell r="G3110">
            <v>4418160</v>
          </cell>
          <cell r="H3110">
            <v>4418160</v>
          </cell>
          <cell r="I3110">
            <v>8617820</v>
          </cell>
          <cell r="J3110">
            <v>2738050</v>
          </cell>
          <cell r="K3110">
            <v>5051820</v>
          </cell>
          <cell r="L3110">
            <v>5137500</v>
          </cell>
          <cell r="M3110">
            <v>5137500</v>
          </cell>
          <cell r="N3110">
            <v>5137500</v>
          </cell>
          <cell r="O3110">
            <v>5137500</v>
          </cell>
          <cell r="P3110">
            <v>5137500</v>
          </cell>
          <cell r="Q3110">
            <v>4739000</v>
          </cell>
        </row>
        <row r="3111">
          <cell r="B3111" t="str">
            <v>달성공장생산지원팀5103111</v>
          </cell>
          <cell r="C3111" t="str">
            <v>달성공장생산지원팀</v>
          </cell>
          <cell r="D3111" t="str">
            <v>5103111</v>
          </cell>
          <cell r="E3111" t="str">
            <v>복리후생비-식당운영비(제조)</v>
          </cell>
          <cell r="F3111">
            <v>32973</v>
          </cell>
          <cell r="G3111">
            <v>0</v>
          </cell>
          <cell r="H3111">
            <v>37637</v>
          </cell>
          <cell r="I3111">
            <v>219546</v>
          </cell>
          <cell r="J3111">
            <v>0</v>
          </cell>
          <cell r="K3111">
            <v>37391</v>
          </cell>
          <cell r="L3111">
            <v>0</v>
          </cell>
          <cell r="M3111">
            <v>0</v>
          </cell>
          <cell r="N3111">
            <v>40728</v>
          </cell>
          <cell r="O3111">
            <v>0</v>
          </cell>
          <cell r="P3111">
            <v>0</v>
          </cell>
          <cell r="Q3111">
            <v>37928</v>
          </cell>
        </row>
        <row r="3112">
          <cell r="B3112" t="str">
            <v>달성공장생산지원팀5103131</v>
          </cell>
          <cell r="C3112" t="str">
            <v>달성공장생산지원팀</v>
          </cell>
          <cell r="D3112" t="str">
            <v>5103131</v>
          </cell>
          <cell r="E3112" t="str">
            <v>복리후생비-부서활동비(제조)</v>
          </cell>
          <cell r="F3112">
            <v>671732</v>
          </cell>
          <cell r="G3112">
            <v>580536</v>
          </cell>
          <cell r="H3112">
            <v>1696496</v>
          </cell>
          <cell r="I3112">
            <v>1148224</v>
          </cell>
          <cell r="J3112">
            <v>1613378</v>
          </cell>
          <cell r="K3112">
            <v>748626</v>
          </cell>
          <cell r="L3112">
            <v>1121375</v>
          </cell>
          <cell r="M3112">
            <v>390003</v>
          </cell>
          <cell r="N3112">
            <v>1217171</v>
          </cell>
          <cell r="O3112">
            <v>1277807</v>
          </cell>
          <cell r="P3112">
            <v>1147649</v>
          </cell>
          <cell r="Q3112">
            <v>1036822</v>
          </cell>
        </row>
        <row r="3113">
          <cell r="B3113" t="str">
            <v>달성공장생산지원팀5104110</v>
          </cell>
          <cell r="C3113" t="str">
            <v>달성공장생산지원팀</v>
          </cell>
          <cell r="D3113" t="str">
            <v>5104110</v>
          </cell>
          <cell r="E3113" t="str">
            <v>여비교통비-해외출장비(제조)</v>
          </cell>
          <cell r="F3113">
            <v>0</v>
          </cell>
          <cell r="G3113">
            <v>0</v>
          </cell>
          <cell r="H3113">
            <v>0</v>
          </cell>
          <cell r="I3113">
            <v>0</v>
          </cell>
          <cell r="J3113">
            <v>0</v>
          </cell>
          <cell r="K3113">
            <v>0</v>
          </cell>
          <cell r="L3113">
            <v>0</v>
          </cell>
          <cell r="M3113">
            <v>0</v>
          </cell>
          <cell r="N3113">
            <v>0</v>
          </cell>
          <cell r="O3113">
            <v>0</v>
          </cell>
          <cell r="P3113">
            <v>0</v>
          </cell>
          <cell r="Q3113">
            <v>0</v>
          </cell>
        </row>
        <row r="3114">
          <cell r="B3114" t="str">
            <v>달성공장생산지원팀5104120</v>
          </cell>
          <cell r="C3114" t="str">
            <v>달성공장생산지원팀</v>
          </cell>
          <cell r="D3114" t="str">
            <v>5104120</v>
          </cell>
          <cell r="E3114" t="str">
            <v>여비교통비-시외출장비(제조)</v>
          </cell>
          <cell r="F3114">
            <v>888010</v>
          </cell>
          <cell r="G3114">
            <v>38182</v>
          </cell>
          <cell r="H3114">
            <v>0</v>
          </cell>
          <cell r="I3114">
            <v>117948</v>
          </cell>
          <cell r="J3114">
            <v>330019</v>
          </cell>
          <cell r="K3114">
            <v>25001</v>
          </cell>
          <cell r="L3114">
            <v>598393</v>
          </cell>
          <cell r="M3114">
            <v>53184</v>
          </cell>
          <cell r="N3114">
            <v>35274</v>
          </cell>
          <cell r="O3114">
            <v>47182</v>
          </cell>
          <cell r="P3114">
            <v>384673</v>
          </cell>
          <cell r="Q3114">
            <v>0</v>
          </cell>
        </row>
        <row r="3115">
          <cell r="B3115" t="str">
            <v>달성공장생산지원팀5104130</v>
          </cell>
          <cell r="C3115" t="str">
            <v>달성공장생산지원팀</v>
          </cell>
          <cell r="D3115" t="str">
            <v>5104130</v>
          </cell>
          <cell r="E3115" t="str">
            <v>여비교통비-시내출장비(제조)</v>
          </cell>
          <cell r="F3115">
            <v>0</v>
          </cell>
          <cell r="G3115">
            <v>0</v>
          </cell>
          <cell r="H3115">
            <v>0</v>
          </cell>
          <cell r="I3115">
            <v>0</v>
          </cell>
          <cell r="J3115">
            <v>143900</v>
          </cell>
          <cell r="K3115">
            <v>0</v>
          </cell>
          <cell r="L3115">
            <v>0</v>
          </cell>
          <cell r="M3115">
            <v>0</v>
          </cell>
          <cell r="N3115">
            <v>0</v>
          </cell>
          <cell r="O3115">
            <v>0</v>
          </cell>
          <cell r="P3115">
            <v>0</v>
          </cell>
          <cell r="Q3115">
            <v>0</v>
          </cell>
        </row>
        <row r="3116">
          <cell r="B3116" t="str">
            <v>달성공장생산지원팀5104140</v>
          </cell>
          <cell r="C3116" t="str">
            <v>달성공장생산지원팀</v>
          </cell>
          <cell r="D3116" t="str">
            <v>5104140</v>
          </cell>
          <cell r="E3116" t="str">
            <v/>
          </cell>
          <cell r="F3116">
            <v>0</v>
          </cell>
          <cell r="G3116">
            <v>0</v>
          </cell>
          <cell r="H3116">
            <v>0</v>
          </cell>
          <cell r="I3116">
            <v>0</v>
          </cell>
          <cell r="J3116">
            <v>0</v>
          </cell>
          <cell r="K3116">
            <v>0</v>
          </cell>
          <cell r="L3116">
            <v>0</v>
          </cell>
          <cell r="M3116">
            <v>0</v>
          </cell>
          <cell r="N3116">
            <v>0</v>
          </cell>
          <cell r="O3116">
            <v>0</v>
          </cell>
          <cell r="P3116">
            <v>0</v>
          </cell>
          <cell r="Q3116">
            <v>0</v>
          </cell>
        </row>
        <row r="3117">
          <cell r="B3117" t="str">
            <v>달성공장생산지원팀5104150</v>
          </cell>
          <cell r="C3117" t="str">
            <v>달성공장생산지원팀</v>
          </cell>
          <cell r="D3117" t="str">
            <v>5104150</v>
          </cell>
          <cell r="E3117" t="str">
            <v>여비교통비-해외여비(제조)</v>
          </cell>
          <cell r="F3117">
            <v>0</v>
          </cell>
          <cell r="G3117">
            <v>0</v>
          </cell>
          <cell r="H3117">
            <v>0</v>
          </cell>
          <cell r="I3117">
            <v>0</v>
          </cell>
          <cell r="J3117">
            <v>0</v>
          </cell>
          <cell r="K3117">
            <v>0</v>
          </cell>
          <cell r="L3117">
            <v>0</v>
          </cell>
          <cell r="M3117">
            <v>0</v>
          </cell>
          <cell r="N3117">
            <v>0</v>
          </cell>
          <cell r="O3117">
            <v>0</v>
          </cell>
          <cell r="P3117">
            <v>0</v>
          </cell>
          <cell r="Q3117">
            <v>0</v>
          </cell>
        </row>
        <row r="3118">
          <cell r="B3118" t="str">
            <v>달성공장생산지원팀5105160</v>
          </cell>
          <cell r="C3118" t="str">
            <v>달성공장생산지원팀</v>
          </cell>
          <cell r="D3118" t="str">
            <v>5105160</v>
          </cell>
          <cell r="E3118" t="str">
            <v>통신비-시설유지비(제조)</v>
          </cell>
          <cell r="F3118">
            <v>0</v>
          </cell>
          <cell r="G3118">
            <v>0</v>
          </cell>
          <cell r="H3118">
            <v>0</v>
          </cell>
          <cell r="I3118">
            <v>0</v>
          </cell>
          <cell r="J3118">
            <v>0</v>
          </cell>
          <cell r="K3118">
            <v>0</v>
          </cell>
          <cell r="L3118">
            <v>0</v>
          </cell>
          <cell r="M3118">
            <v>0</v>
          </cell>
          <cell r="N3118">
            <v>0</v>
          </cell>
          <cell r="O3118">
            <v>0</v>
          </cell>
          <cell r="P3118">
            <v>0</v>
          </cell>
          <cell r="Q3118">
            <v>0</v>
          </cell>
        </row>
        <row r="3119">
          <cell r="B3119" t="str">
            <v>달성공장생산지원팀5105150</v>
          </cell>
          <cell r="C3119" t="str">
            <v>달성공장생산지원팀</v>
          </cell>
          <cell r="D3119" t="str">
            <v>5105150</v>
          </cell>
          <cell r="E3119" t="str">
            <v>통신비-정보통신사용료(제조)</v>
          </cell>
          <cell r="F3119">
            <v>8000</v>
          </cell>
          <cell r="G3119">
            <v>8000</v>
          </cell>
          <cell r="H3119">
            <v>8000</v>
          </cell>
          <cell r="I3119">
            <v>0</v>
          </cell>
          <cell r="J3119">
            <v>0</v>
          </cell>
          <cell r="K3119">
            <v>0</v>
          </cell>
          <cell r="L3119">
            <v>0</v>
          </cell>
          <cell r="M3119">
            <v>0</v>
          </cell>
          <cell r="N3119">
            <v>0</v>
          </cell>
          <cell r="O3119">
            <v>0</v>
          </cell>
          <cell r="P3119">
            <v>0</v>
          </cell>
          <cell r="Q3119">
            <v>0</v>
          </cell>
        </row>
        <row r="3120">
          <cell r="B3120" t="str">
            <v>달성공장생산지원팀5105140</v>
          </cell>
          <cell r="C3120" t="str">
            <v>달성공장생산지원팀</v>
          </cell>
          <cell r="D3120" t="str">
            <v>5105140</v>
          </cell>
          <cell r="E3120" t="str">
            <v>통신비-우편전보료(제조)</v>
          </cell>
          <cell r="F3120">
            <v>207170</v>
          </cell>
          <cell r="G3120">
            <v>24000</v>
          </cell>
          <cell r="H3120">
            <v>72000</v>
          </cell>
          <cell r="I3120">
            <v>77000</v>
          </cell>
          <cell r="J3120">
            <v>55500</v>
          </cell>
          <cell r="K3120">
            <v>70000</v>
          </cell>
          <cell r="L3120">
            <v>10500</v>
          </cell>
          <cell r="M3120">
            <v>93000</v>
          </cell>
          <cell r="N3120">
            <v>39200</v>
          </cell>
          <cell r="O3120">
            <v>36500</v>
          </cell>
          <cell r="P3120">
            <v>42240</v>
          </cell>
          <cell r="Q3120">
            <v>106500</v>
          </cell>
        </row>
        <row r="3121">
          <cell r="B3121" t="str">
            <v>달성공장생산지원팀5105130</v>
          </cell>
          <cell r="C3121" t="str">
            <v>달성공장생산지원팀</v>
          </cell>
          <cell r="D3121" t="str">
            <v>5105130</v>
          </cell>
          <cell r="E3121" t="str">
            <v/>
          </cell>
          <cell r="F3121">
            <v>0</v>
          </cell>
          <cell r="G3121">
            <v>0</v>
          </cell>
          <cell r="H3121">
            <v>0</v>
          </cell>
          <cell r="I3121">
            <v>0</v>
          </cell>
          <cell r="J3121">
            <v>0</v>
          </cell>
          <cell r="K3121">
            <v>0</v>
          </cell>
          <cell r="L3121">
            <v>0</v>
          </cell>
          <cell r="M3121">
            <v>0</v>
          </cell>
          <cell r="N3121">
            <v>0</v>
          </cell>
          <cell r="O3121">
            <v>0</v>
          </cell>
          <cell r="P3121">
            <v>0</v>
          </cell>
          <cell r="Q3121">
            <v>0</v>
          </cell>
        </row>
        <row r="3122">
          <cell r="B3122" t="str">
            <v>달성공장생산지원팀5105120</v>
          </cell>
          <cell r="C3122" t="str">
            <v>달성공장생산지원팀</v>
          </cell>
          <cell r="D3122" t="str">
            <v>5105120</v>
          </cell>
          <cell r="E3122" t="str">
            <v/>
          </cell>
          <cell r="F3122">
            <v>0</v>
          </cell>
          <cell r="G3122">
            <v>0</v>
          </cell>
          <cell r="H3122">
            <v>0</v>
          </cell>
          <cell r="I3122">
            <v>0</v>
          </cell>
          <cell r="J3122">
            <v>0</v>
          </cell>
          <cell r="K3122">
            <v>0</v>
          </cell>
          <cell r="L3122">
            <v>0</v>
          </cell>
          <cell r="M3122">
            <v>0</v>
          </cell>
          <cell r="N3122">
            <v>0</v>
          </cell>
          <cell r="O3122">
            <v>0</v>
          </cell>
          <cell r="P3122">
            <v>0</v>
          </cell>
          <cell r="Q3122">
            <v>0</v>
          </cell>
        </row>
        <row r="3123">
          <cell r="B3123" t="str">
            <v>달성공장생산지원팀5105110</v>
          </cell>
          <cell r="C3123" t="str">
            <v>달성공장생산지원팀</v>
          </cell>
          <cell r="D3123" t="str">
            <v>5105110</v>
          </cell>
          <cell r="E3123" t="str">
            <v/>
          </cell>
          <cell r="F3123">
            <v>0</v>
          </cell>
          <cell r="G3123">
            <v>0</v>
          </cell>
          <cell r="H3123">
            <v>0</v>
          </cell>
          <cell r="I3123">
            <v>0</v>
          </cell>
          <cell r="J3123">
            <v>0</v>
          </cell>
          <cell r="K3123">
            <v>0</v>
          </cell>
          <cell r="L3123">
            <v>0</v>
          </cell>
          <cell r="M3123">
            <v>0</v>
          </cell>
          <cell r="N3123">
            <v>0</v>
          </cell>
          <cell r="O3123">
            <v>0</v>
          </cell>
          <cell r="P3123">
            <v>0</v>
          </cell>
          <cell r="Q3123">
            <v>0</v>
          </cell>
        </row>
        <row r="3124">
          <cell r="B3124" t="str">
            <v>달성공장생산지원팀5105111</v>
          </cell>
          <cell r="C3124" t="str">
            <v>달성공장생산지원팀</v>
          </cell>
          <cell r="D3124" t="str">
            <v>5105111</v>
          </cell>
          <cell r="E3124" t="str">
            <v>통신비-전화료(제조)</v>
          </cell>
          <cell r="F3124">
            <v>272721</v>
          </cell>
          <cell r="G3124">
            <v>278930</v>
          </cell>
          <cell r="H3124">
            <v>190093</v>
          </cell>
          <cell r="I3124">
            <v>292146</v>
          </cell>
          <cell r="J3124">
            <v>311116</v>
          </cell>
          <cell r="K3124">
            <v>263433</v>
          </cell>
          <cell r="L3124">
            <v>280918</v>
          </cell>
          <cell r="M3124">
            <v>185223</v>
          </cell>
          <cell r="N3124">
            <v>185007</v>
          </cell>
          <cell r="O3124">
            <v>283854</v>
          </cell>
          <cell r="P3124">
            <v>193185</v>
          </cell>
          <cell r="Q3124">
            <v>186156</v>
          </cell>
        </row>
        <row r="3125">
          <cell r="B3125" t="str">
            <v>달성공장생산지원팀5106110</v>
          </cell>
          <cell r="C3125" t="str">
            <v>달성공장생산지원팀</v>
          </cell>
          <cell r="D3125" t="str">
            <v>5106110</v>
          </cell>
          <cell r="E3125" t="str">
            <v>수도광열비-수도료(제조)</v>
          </cell>
          <cell r="F3125">
            <v>0</v>
          </cell>
          <cell r="G3125">
            <v>0</v>
          </cell>
          <cell r="H3125">
            <v>0</v>
          </cell>
          <cell r="I3125">
            <v>0</v>
          </cell>
          <cell r="J3125">
            <v>0</v>
          </cell>
          <cell r="K3125">
            <v>0</v>
          </cell>
          <cell r="L3125">
            <v>0</v>
          </cell>
          <cell r="M3125">
            <v>0</v>
          </cell>
          <cell r="N3125">
            <v>0</v>
          </cell>
          <cell r="O3125">
            <v>0</v>
          </cell>
          <cell r="P3125">
            <v>0</v>
          </cell>
          <cell r="Q3125">
            <v>0</v>
          </cell>
        </row>
        <row r="3126">
          <cell r="B3126" t="str">
            <v>달성공장생산지원팀5106120</v>
          </cell>
          <cell r="C3126" t="str">
            <v>달성공장생산지원팀</v>
          </cell>
          <cell r="D3126" t="str">
            <v>5106120</v>
          </cell>
          <cell r="E3126" t="str">
            <v/>
          </cell>
          <cell r="F3126">
            <v>0</v>
          </cell>
          <cell r="G3126">
            <v>0</v>
          </cell>
          <cell r="H3126">
            <v>0</v>
          </cell>
          <cell r="I3126">
            <v>0</v>
          </cell>
          <cell r="J3126">
            <v>0</v>
          </cell>
          <cell r="K3126">
            <v>0</v>
          </cell>
          <cell r="L3126">
            <v>0</v>
          </cell>
          <cell r="M3126">
            <v>0</v>
          </cell>
          <cell r="N3126">
            <v>0</v>
          </cell>
          <cell r="O3126">
            <v>0</v>
          </cell>
          <cell r="P3126">
            <v>0</v>
          </cell>
          <cell r="Q3126">
            <v>0</v>
          </cell>
        </row>
        <row r="3127">
          <cell r="B3127" t="str">
            <v>달성공장생산지원팀5106130</v>
          </cell>
          <cell r="C3127" t="str">
            <v>달성공장생산지원팀</v>
          </cell>
          <cell r="D3127" t="str">
            <v>5106130</v>
          </cell>
          <cell r="E3127" t="str">
            <v>수도광열비-전력료(제조)</v>
          </cell>
          <cell r="F3127">
            <v>0</v>
          </cell>
          <cell r="G3127">
            <v>0</v>
          </cell>
          <cell r="H3127">
            <v>0</v>
          </cell>
          <cell r="I3127">
            <v>0</v>
          </cell>
          <cell r="J3127">
            <v>0</v>
          </cell>
          <cell r="K3127">
            <v>0</v>
          </cell>
          <cell r="L3127">
            <v>0</v>
          </cell>
          <cell r="M3127">
            <v>0</v>
          </cell>
          <cell r="N3127">
            <v>0</v>
          </cell>
          <cell r="O3127">
            <v>0</v>
          </cell>
          <cell r="P3127">
            <v>0</v>
          </cell>
          <cell r="Q3127">
            <v>0</v>
          </cell>
        </row>
        <row r="3128">
          <cell r="B3128" t="str">
            <v>달성공장생산지원팀5106140</v>
          </cell>
          <cell r="C3128" t="str">
            <v>달성공장생산지원팀</v>
          </cell>
          <cell r="D3128" t="str">
            <v>5106140</v>
          </cell>
          <cell r="E3128" t="str">
            <v/>
          </cell>
          <cell r="F3128">
            <v>0</v>
          </cell>
          <cell r="G3128">
            <v>0</v>
          </cell>
          <cell r="H3128">
            <v>0</v>
          </cell>
          <cell r="I3128">
            <v>0</v>
          </cell>
          <cell r="J3128">
            <v>0</v>
          </cell>
          <cell r="K3128">
            <v>0</v>
          </cell>
          <cell r="L3128">
            <v>0</v>
          </cell>
          <cell r="M3128">
            <v>0</v>
          </cell>
          <cell r="N3128">
            <v>0</v>
          </cell>
          <cell r="O3128">
            <v>0</v>
          </cell>
          <cell r="P3128">
            <v>0</v>
          </cell>
          <cell r="Q3128">
            <v>0</v>
          </cell>
        </row>
        <row r="3129">
          <cell r="B3129" t="str">
            <v>달성공장생산지원팀5106150</v>
          </cell>
          <cell r="C3129" t="str">
            <v>달성공장생산지원팀</v>
          </cell>
          <cell r="D3129" t="str">
            <v>5106150</v>
          </cell>
          <cell r="E3129" t="str">
            <v/>
          </cell>
          <cell r="F3129">
            <v>0</v>
          </cell>
          <cell r="G3129">
            <v>0</v>
          </cell>
          <cell r="H3129">
            <v>0</v>
          </cell>
          <cell r="I3129">
            <v>0</v>
          </cell>
          <cell r="J3129">
            <v>0</v>
          </cell>
          <cell r="K3129">
            <v>0</v>
          </cell>
          <cell r="L3129">
            <v>0</v>
          </cell>
          <cell r="M3129">
            <v>0</v>
          </cell>
          <cell r="N3129">
            <v>0</v>
          </cell>
          <cell r="O3129">
            <v>0</v>
          </cell>
          <cell r="P3129">
            <v>0</v>
          </cell>
          <cell r="Q3129">
            <v>0</v>
          </cell>
        </row>
        <row r="3130">
          <cell r="B3130" t="str">
            <v>달성공장생산지원팀5106160</v>
          </cell>
          <cell r="C3130" t="str">
            <v>달성공장생산지원팀</v>
          </cell>
          <cell r="D3130" t="str">
            <v>5106160</v>
          </cell>
          <cell r="E3130" t="str">
            <v/>
          </cell>
          <cell r="F3130">
            <v>0</v>
          </cell>
          <cell r="G3130">
            <v>0</v>
          </cell>
          <cell r="H3130">
            <v>0</v>
          </cell>
          <cell r="I3130">
            <v>0</v>
          </cell>
          <cell r="J3130">
            <v>0</v>
          </cell>
          <cell r="K3130">
            <v>0</v>
          </cell>
          <cell r="L3130">
            <v>0</v>
          </cell>
          <cell r="M3130">
            <v>0</v>
          </cell>
          <cell r="N3130">
            <v>0</v>
          </cell>
          <cell r="O3130">
            <v>0</v>
          </cell>
          <cell r="P3130">
            <v>0</v>
          </cell>
          <cell r="Q3130">
            <v>0</v>
          </cell>
        </row>
        <row r="3131">
          <cell r="B3131" t="str">
            <v>달성공장생산지원팀5106141</v>
          </cell>
          <cell r="C3131" t="str">
            <v>달성공장생산지원팀</v>
          </cell>
          <cell r="D3131" t="str">
            <v>5106141</v>
          </cell>
          <cell r="E3131" t="str">
            <v>수도광열비-연료난방비(제조)</v>
          </cell>
          <cell r="F3131">
            <v>0</v>
          </cell>
          <cell r="G3131">
            <v>0</v>
          </cell>
          <cell r="H3131">
            <v>0</v>
          </cell>
          <cell r="I3131">
            <v>0</v>
          </cell>
          <cell r="J3131">
            <v>0</v>
          </cell>
          <cell r="K3131">
            <v>0</v>
          </cell>
          <cell r="L3131">
            <v>0</v>
          </cell>
          <cell r="M3131">
            <v>0</v>
          </cell>
          <cell r="N3131">
            <v>0</v>
          </cell>
          <cell r="O3131">
            <v>0</v>
          </cell>
          <cell r="P3131">
            <v>0</v>
          </cell>
          <cell r="Q3131">
            <v>0</v>
          </cell>
        </row>
        <row r="3132">
          <cell r="B3132" t="str">
            <v>달성공장생산지원팀5107110</v>
          </cell>
          <cell r="C3132" t="str">
            <v>달성공장생산지원팀</v>
          </cell>
          <cell r="D3132" t="str">
            <v>5107110</v>
          </cell>
          <cell r="E3132" t="str">
            <v>세금과공과-인지세(제조)</v>
          </cell>
          <cell r="F3132">
            <v>0</v>
          </cell>
          <cell r="G3132">
            <v>0</v>
          </cell>
          <cell r="H3132">
            <v>0</v>
          </cell>
          <cell r="I3132">
            <v>0</v>
          </cell>
          <cell r="J3132">
            <v>0</v>
          </cell>
          <cell r="K3132">
            <v>0</v>
          </cell>
          <cell r="L3132">
            <v>0</v>
          </cell>
          <cell r="M3132">
            <v>0</v>
          </cell>
          <cell r="N3132">
            <v>0</v>
          </cell>
          <cell r="O3132">
            <v>0</v>
          </cell>
          <cell r="P3132">
            <v>0</v>
          </cell>
          <cell r="Q3132">
            <v>0</v>
          </cell>
        </row>
        <row r="3133">
          <cell r="B3133" t="str">
            <v>달성공장생산지원팀5107130</v>
          </cell>
          <cell r="C3133" t="str">
            <v>달성공장생산지원팀</v>
          </cell>
          <cell r="D3133" t="str">
            <v>5107130</v>
          </cell>
          <cell r="E3133" t="str">
            <v>세금과공과-종업원분주민세(제조)</v>
          </cell>
          <cell r="F3133">
            <v>3108760</v>
          </cell>
          <cell r="G3133">
            <v>3889450</v>
          </cell>
          <cell r="H3133">
            <v>2998560</v>
          </cell>
          <cell r="I3133">
            <v>6673040</v>
          </cell>
          <cell r="J3133">
            <v>3180900</v>
          </cell>
          <cell r="K3133">
            <v>3255010</v>
          </cell>
          <cell r="L3133">
            <v>3159450</v>
          </cell>
          <cell r="M3133">
            <v>3159270</v>
          </cell>
          <cell r="N3133">
            <v>3132370</v>
          </cell>
          <cell r="O3133">
            <v>3261060</v>
          </cell>
          <cell r="P3133">
            <v>3231540</v>
          </cell>
          <cell r="Q3133">
            <v>3544210</v>
          </cell>
        </row>
        <row r="3134">
          <cell r="B3134" t="str">
            <v>달성공장생산지원팀5107120</v>
          </cell>
          <cell r="C3134" t="str">
            <v>달성공장생산지원팀</v>
          </cell>
          <cell r="D3134" t="str">
            <v>5107120</v>
          </cell>
          <cell r="E3134" t="str">
            <v>세금과공과-주민세(제조)</v>
          </cell>
          <cell r="F3134">
            <v>0</v>
          </cell>
          <cell r="G3134">
            <v>0</v>
          </cell>
          <cell r="H3134">
            <v>0</v>
          </cell>
          <cell r="I3134">
            <v>0</v>
          </cell>
          <cell r="J3134">
            <v>0</v>
          </cell>
          <cell r="K3134">
            <v>0</v>
          </cell>
          <cell r="L3134">
            <v>0</v>
          </cell>
          <cell r="M3134">
            <v>0</v>
          </cell>
          <cell r="N3134">
            <v>4856250</v>
          </cell>
          <cell r="O3134">
            <v>0</v>
          </cell>
          <cell r="P3134">
            <v>0</v>
          </cell>
          <cell r="Q3134">
            <v>0</v>
          </cell>
        </row>
        <row r="3135">
          <cell r="B3135" t="str">
            <v>달성공장생산지원팀5107140</v>
          </cell>
          <cell r="C3135" t="str">
            <v>달성공장생산지원팀</v>
          </cell>
          <cell r="D3135" t="str">
            <v>5107140</v>
          </cell>
          <cell r="E3135" t="str">
            <v>세금과공과-재산세(제조)</v>
          </cell>
          <cell r="F3135">
            <v>0</v>
          </cell>
          <cell r="G3135">
            <v>0</v>
          </cell>
          <cell r="H3135">
            <v>0</v>
          </cell>
          <cell r="I3135">
            <v>0</v>
          </cell>
          <cell r="J3135">
            <v>0</v>
          </cell>
          <cell r="K3135">
            <v>0</v>
          </cell>
          <cell r="L3135">
            <v>14935310</v>
          </cell>
          <cell r="M3135">
            <v>0</v>
          </cell>
          <cell r="N3135">
            <v>25996290</v>
          </cell>
          <cell r="O3135">
            <v>0</v>
          </cell>
          <cell r="P3135">
            <v>0</v>
          </cell>
          <cell r="Q3135">
            <v>0</v>
          </cell>
        </row>
        <row r="3136">
          <cell r="B3136" t="str">
            <v>달성공장생산지원팀5107150</v>
          </cell>
          <cell r="C3136" t="str">
            <v>달성공장생산지원팀</v>
          </cell>
          <cell r="D3136" t="str">
            <v>5107150</v>
          </cell>
          <cell r="E3136" t="str">
            <v>세금과공과-차량세(제조)</v>
          </cell>
          <cell r="F3136">
            <v>0</v>
          </cell>
          <cell r="G3136">
            <v>0</v>
          </cell>
          <cell r="H3136">
            <v>0</v>
          </cell>
          <cell r="I3136">
            <v>0</v>
          </cell>
          <cell r="J3136">
            <v>0</v>
          </cell>
          <cell r="K3136">
            <v>0</v>
          </cell>
          <cell r="L3136">
            <v>0</v>
          </cell>
          <cell r="M3136">
            <v>0</v>
          </cell>
          <cell r="N3136">
            <v>0</v>
          </cell>
          <cell r="O3136">
            <v>0</v>
          </cell>
          <cell r="P3136">
            <v>0</v>
          </cell>
          <cell r="Q3136">
            <v>0</v>
          </cell>
        </row>
        <row r="3137">
          <cell r="B3137" t="str">
            <v>달성공장생산지원팀5107160</v>
          </cell>
          <cell r="C3137" t="str">
            <v>달성공장생산지원팀</v>
          </cell>
          <cell r="D3137" t="str">
            <v>5107160</v>
          </cell>
          <cell r="E3137" t="str">
            <v>세금과공과-면허세(제조)</v>
          </cell>
          <cell r="F3137">
            <v>183000</v>
          </cell>
          <cell r="G3137">
            <v>0</v>
          </cell>
          <cell r="H3137">
            <v>0</v>
          </cell>
          <cell r="I3137">
            <v>0</v>
          </cell>
          <cell r="J3137">
            <v>12000</v>
          </cell>
          <cell r="K3137">
            <v>0</v>
          </cell>
          <cell r="L3137">
            <v>12000</v>
          </cell>
          <cell r="M3137">
            <v>0</v>
          </cell>
          <cell r="N3137">
            <v>28990</v>
          </cell>
          <cell r="O3137">
            <v>0</v>
          </cell>
          <cell r="P3137">
            <v>0</v>
          </cell>
          <cell r="Q3137">
            <v>60000</v>
          </cell>
        </row>
        <row r="3138">
          <cell r="B3138" t="str">
            <v>달성공장생산지원팀5107170</v>
          </cell>
          <cell r="C3138" t="str">
            <v>달성공장생산지원팀</v>
          </cell>
          <cell r="D3138" t="str">
            <v>5107170</v>
          </cell>
          <cell r="E3138" t="str">
            <v>세금과공과-기타제세(제조)</v>
          </cell>
          <cell r="F3138">
            <v>0</v>
          </cell>
          <cell r="G3138">
            <v>0</v>
          </cell>
          <cell r="H3138">
            <v>0</v>
          </cell>
          <cell r="I3138">
            <v>0</v>
          </cell>
          <cell r="J3138">
            <v>0</v>
          </cell>
          <cell r="K3138">
            <v>0</v>
          </cell>
          <cell r="L3138">
            <v>0</v>
          </cell>
          <cell r="M3138">
            <v>0</v>
          </cell>
          <cell r="N3138">
            <v>0</v>
          </cell>
          <cell r="O3138">
            <v>0</v>
          </cell>
          <cell r="P3138">
            <v>0</v>
          </cell>
          <cell r="Q3138">
            <v>0</v>
          </cell>
        </row>
        <row r="3139">
          <cell r="B3139" t="str">
            <v>달성공장생산지원팀5107180</v>
          </cell>
          <cell r="C3139" t="str">
            <v>달성공장생산지원팀</v>
          </cell>
          <cell r="D3139" t="str">
            <v>5107180</v>
          </cell>
          <cell r="E3139" t="str">
            <v/>
          </cell>
          <cell r="F3139">
            <v>0</v>
          </cell>
          <cell r="G3139">
            <v>0</v>
          </cell>
          <cell r="H3139">
            <v>0</v>
          </cell>
          <cell r="I3139">
            <v>0</v>
          </cell>
          <cell r="J3139">
            <v>0</v>
          </cell>
          <cell r="K3139">
            <v>0</v>
          </cell>
          <cell r="L3139">
            <v>0</v>
          </cell>
          <cell r="M3139">
            <v>0</v>
          </cell>
          <cell r="N3139">
            <v>0</v>
          </cell>
          <cell r="O3139">
            <v>0</v>
          </cell>
          <cell r="P3139">
            <v>0</v>
          </cell>
          <cell r="Q3139">
            <v>0</v>
          </cell>
        </row>
        <row r="3140">
          <cell r="B3140" t="str">
            <v>달성공장생산지원팀5107190</v>
          </cell>
          <cell r="C3140" t="str">
            <v>달성공장생산지원팀</v>
          </cell>
          <cell r="D3140" t="str">
            <v>5107190</v>
          </cell>
          <cell r="E3140" t="str">
            <v>세금과공과-협회비(제조)</v>
          </cell>
          <cell r="F3140">
            <v>0</v>
          </cell>
          <cell r="G3140">
            <v>254000</v>
          </cell>
          <cell r="H3140">
            <v>0</v>
          </cell>
          <cell r="I3140">
            <v>250000</v>
          </cell>
          <cell r="J3140">
            <v>0</v>
          </cell>
          <cell r="K3140">
            <v>0</v>
          </cell>
          <cell r="L3140">
            <v>0</v>
          </cell>
          <cell r="M3140">
            <v>0</v>
          </cell>
          <cell r="N3140">
            <v>250000</v>
          </cell>
          <cell r="O3140">
            <v>0</v>
          </cell>
          <cell r="P3140">
            <v>0</v>
          </cell>
          <cell r="Q3140">
            <v>87500</v>
          </cell>
        </row>
        <row r="3141">
          <cell r="B3141" t="str">
            <v>달성공장생산지원팀5107210</v>
          </cell>
          <cell r="C3141" t="str">
            <v>달성공장생산지원팀</v>
          </cell>
          <cell r="D3141" t="str">
            <v>5107210</v>
          </cell>
          <cell r="E3141" t="str">
            <v>세금과공과-공과금(제조)</v>
          </cell>
          <cell r="F3141">
            <v>0</v>
          </cell>
          <cell r="G3141">
            <v>0</v>
          </cell>
          <cell r="H3141">
            <v>0</v>
          </cell>
          <cell r="I3141">
            <v>0</v>
          </cell>
          <cell r="J3141">
            <v>0</v>
          </cell>
          <cell r="K3141">
            <v>0</v>
          </cell>
          <cell r="L3141">
            <v>0</v>
          </cell>
          <cell r="M3141">
            <v>0</v>
          </cell>
          <cell r="N3141">
            <v>0</v>
          </cell>
          <cell r="O3141">
            <v>0</v>
          </cell>
          <cell r="P3141">
            <v>0</v>
          </cell>
          <cell r="Q3141">
            <v>0</v>
          </cell>
        </row>
        <row r="3142">
          <cell r="B3142" t="str">
            <v>달성공장생산지원팀5108110</v>
          </cell>
          <cell r="C3142" t="str">
            <v>달성공장생산지원팀</v>
          </cell>
          <cell r="D3142" t="str">
            <v>5108110</v>
          </cell>
          <cell r="E3142" t="str">
            <v>지급임차료-건물임차료(제조)</v>
          </cell>
          <cell r="F3142">
            <v>7575000</v>
          </cell>
          <cell r="G3142">
            <v>1050000</v>
          </cell>
          <cell r="H3142">
            <v>570000</v>
          </cell>
          <cell r="I3142">
            <v>570000</v>
          </cell>
          <cell r="J3142">
            <v>200000</v>
          </cell>
          <cell r="K3142">
            <v>200000</v>
          </cell>
          <cell r="L3142">
            <v>200000</v>
          </cell>
          <cell r="M3142">
            <v>200000</v>
          </cell>
          <cell r="N3142">
            <v>200000</v>
          </cell>
          <cell r="O3142">
            <v>200000</v>
          </cell>
          <cell r="P3142">
            <v>12860000</v>
          </cell>
          <cell r="Q3142">
            <v>200000</v>
          </cell>
        </row>
        <row r="3143">
          <cell r="B3143" t="str">
            <v>달성공장생산지원팀5108120</v>
          </cell>
          <cell r="C3143" t="str">
            <v>달성공장생산지원팀</v>
          </cell>
          <cell r="D3143" t="str">
            <v>5108120</v>
          </cell>
          <cell r="E3143" t="str">
            <v/>
          </cell>
          <cell r="F3143">
            <v>0</v>
          </cell>
          <cell r="G3143">
            <v>0</v>
          </cell>
          <cell r="H3143">
            <v>0</v>
          </cell>
          <cell r="I3143">
            <v>0</v>
          </cell>
          <cell r="J3143">
            <v>0</v>
          </cell>
          <cell r="K3143">
            <v>0</v>
          </cell>
          <cell r="L3143">
            <v>0</v>
          </cell>
          <cell r="M3143">
            <v>0</v>
          </cell>
          <cell r="N3143">
            <v>0</v>
          </cell>
          <cell r="O3143">
            <v>0</v>
          </cell>
          <cell r="P3143">
            <v>0</v>
          </cell>
          <cell r="Q3143">
            <v>0</v>
          </cell>
        </row>
        <row r="3144">
          <cell r="B3144" t="str">
            <v>달성공장생산지원팀5108130</v>
          </cell>
          <cell r="C3144" t="str">
            <v>달성공장생산지원팀</v>
          </cell>
          <cell r="D3144" t="str">
            <v>5108130</v>
          </cell>
          <cell r="E3144" t="str">
            <v/>
          </cell>
          <cell r="F3144">
            <v>0</v>
          </cell>
          <cell r="G3144">
            <v>0</v>
          </cell>
          <cell r="H3144">
            <v>0</v>
          </cell>
          <cell r="I3144">
            <v>0</v>
          </cell>
          <cell r="J3144">
            <v>0</v>
          </cell>
          <cell r="K3144">
            <v>0</v>
          </cell>
          <cell r="L3144">
            <v>0</v>
          </cell>
          <cell r="M3144">
            <v>0</v>
          </cell>
          <cell r="N3144">
            <v>0</v>
          </cell>
          <cell r="O3144">
            <v>0</v>
          </cell>
          <cell r="P3144">
            <v>0</v>
          </cell>
          <cell r="Q3144">
            <v>0</v>
          </cell>
        </row>
        <row r="3145">
          <cell r="B3145" t="str">
            <v>달성공장생산지원팀5108140</v>
          </cell>
          <cell r="C3145" t="str">
            <v>달성공장생산지원팀</v>
          </cell>
          <cell r="D3145" t="str">
            <v>5108140</v>
          </cell>
          <cell r="E3145" t="str">
            <v>지급임차료-점용료(제조)</v>
          </cell>
          <cell r="F3145">
            <v>0</v>
          </cell>
          <cell r="G3145">
            <v>0</v>
          </cell>
          <cell r="H3145">
            <v>0</v>
          </cell>
          <cell r="I3145">
            <v>0</v>
          </cell>
          <cell r="J3145">
            <v>0</v>
          </cell>
          <cell r="K3145">
            <v>0</v>
          </cell>
          <cell r="L3145">
            <v>376200</v>
          </cell>
          <cell r="M3145">
            <v>0</v>
          </cell>
          <cell r="N3145">
            <v>0</v>
          </cell>
          <cell r="O3145">
            <v>0</v>
          </cell>
          <cell r="P3145">
            <v>0</v>
          </cell>
          <cell r="Q3145">
            <v>0</v>
          </cell>
        </row>
        <row r="3146">
          <cell r="B3146" t="str">
            <v>달성공장생산지원팀5108150</v>
          </cell>
          <cell r="C3146" t="str">
            <v>달성공장생산지원팀</v>
          </cell>
          <cell r="D3146" t="str">
            <v>5108150</v>
          </cell>
          <cell r="E3146" t="str">
            <v/>
          </cell>
          <cell r="F3146">
            <v>0</v>
          </cell>
          <cell r="G3146">
            <v>0</v>
          </cell>
          <cell r="H3146">
            <v>0</v>
          </cell>
          <cell r="I3146">
            <v>0</v>
          </cell>
          <cell r="J3146">
            <v>0</v>
          </cell>
          <cell r="K3146">
            <v>0</v>
          </cell>
          <cell r="L3146">
            <v>0</v>
          </cell>
          <cell r="M3146">
            <v>0</v>
          </cell>
          <cell r="N3146">
            <v>0</v>
          </cell>
          <cell r="O3146">
            <v>0</v>
          </cell>
          <cell r="P3146">
            <v>0</v>
          </cell>
          <cell r="Q3146">
            <v>0</v>
          </cell>
        </row>
        <row r="3147">
          <cell r="B3147" t="str">
            <v>달성공장생산지원팀5108160</v>
          </cell>
          <cell r="C3147" t="str">
            <v>달성공장생산지원팀</v>
          </cell>
          <cell r="D3147" t="str">
            <v>5108160</v>
          </cell>
          <cell r="E3147" t="str">
            <v/>
          </cell>
          <cell r="F3147">
            <v>0</v>
          </cell>
          <cell r="G3147">
            <v>0</v>
          </cell>
          <cell r="H3147">
            <v>0</v>
          </cell>
          <cell r="I3147">
            <v>0</v>
          </cell>
          <cell r="J3147">
            <v>0</v>
          </cell>
          <cell r="K3147">
            <v>0</v>
          </cell>
          <cell r="L3147">
            <v>0</v>
          </cell>
          <cell r="M3147">
            <v>0</v>
          </cell>
          <cell r="N3147">
            <v>0</v>
          </cell>
          <cell r="O3147">
            <v>0</v>
          </cell>
          <cell r="P3147">
            <v>0</v>
          </cell>
          <cell r="Q3147">
            <v>0</v>
          </cell>
        </row>
        <row r="3148">
          <cell r="B3148" t="str">
            <v>달성공장생산지원팀5108161</v>
          </cell>
          <cell r="C3148" t="str">
            <v>달성공장생산지원팀</v>
          </cell>
          <cell r="D3148" t="str">
            <v>5108161</v>
          </cell>
          <cell r="E3148" t="str">
            <v>지급임차료-차량렌트료(제조)</v>
          </cell>
          <cell r="F3148">
            <v>791300</v>
          </cell>
          <cell r="G3148">
            <v>791300</v>
          </cell>
          <cell r="H3148">
            <v>791300</v>
          </cell>
          <cell r="I3148">
            <v>791300</v>
          </cell>
          <cell r="J3148">
            <v>791300</v>
          </cell>
          <cell r="K3148">
            <v>791300</v>
          </cell>
          <cell r="L3148">
            <v>791300</v>
          </cell>
          <cell r="M3148">
            <v>791300</v>
          </cell>
          <cell r="N3148">
            <v>791300</v>
          </cell>
          <cell r="O3148">
            <v>791300</v>
          </cell>
          <cell r="P3148">
            <v>791300</v>
          </cell>
          <cell r="Q3148">
            <v>791300</v>
          </cell>
        </row>
        <row r="3149">
          <cell r="B3149" t="str">
            <v>달성공장생산지원팀5108162</v>
          </cell>
          <cell r="C3149" t="str">
            <v>달성공장생산지원팀</v>
          </cell>
          <cell r="D3149" t="str">
            <v>5108162</v>
          </cell>
          <cell r="E3149" t="str">
            <v>지급임차료-차량리스료(제조)</v>
          </cell>
          <cell r="F3149">
            <v>0</v>
          </cell>
          <cell r="G3149">
            <v>0</v>
          </cell>
          <cell r="H3149">
            <v>0</v>
          </cell>
          <cell r="I3149">
            <v>0</v>
          </cell>
          <cell r="J3149">
            <v>0</v>
          </cell>
          <cell r="K3149">
            <v>0</v>
          </cell>
          <cell r="L3149">
            <v>0</v>
          </cell>
          <cell r="M3149">
            <v>0</v>
          </cell>
          <cell r="N3149">
            <v>0</v>
          </cell>
          <cell r="O3149">
            <v>0</v>
          </cell>
          <cell r="P3149">
            <v>0</v>
          </cell>
          <cell r="Q3149">
            <v>0</v>
          </cell>
        </row>
        <row r="3150">
          <cell r="B3150" t="str">
            <v>달성공장생산지원팀5109110</v>
          </cell>
          <cell r="C3150" t="str">
            <v>달성공장생산지원팀</v>
          </cell>
          <cell r="D3150" t="str">
            <v>5109110</v>
          </cell>
          <cell r="E3150" t="str">
            <v>감가상각비-건물(제조)</v>
          </cell>
          <cell r="F3150">
            <v>7986836</v>
          </cell>
          <cell r="G3150">
            <v>7986836</v>
          </cell>
          <cell r="H3150">
            <v>7986836</v>
          </cell>
          <cell r="I3150">
            <v>7986836</v>
          </cell>
          <cell r="J3150">
            <v>7986836</v>
          </cell>
          <cell r="K3150">
            <v>7986836</v>
          </cell>
          <cell r="L3150">
            <v>7986836</v>
          </cell>
          <cell r="M3150">
            <v>7986836</v>
          </cell>
          <cell r="N3150">
            <v>7986836</v>
          </cell>
          <cell r="O3150">
            <v>7986836</v>
          </cell>
          <cell r="P3150">
            <v>7986836</v>
          </cell>
          <cell r="Q3150">
            <v>7986836</v>
          </cell>
        </row>
        <row r="3151">
          <cell r="B3151" t="str">
            <v>달성공장생산지원팀5109120</v>
          </cell>
          <cell r="C3151" t="str">
            <v>달성공장생산지원팀</v>
          </cell>
          <cell r="D3151" t="str">
            <v>5109120</v>
          </cell>
          <cell r="E3151" t="str">
            <v>감가상각비-구축물(제조)</v>
          </cell>
          <cell r="F3151">
            <v>701246</v>
          </cell>
          <cell r="G3151">
            <v>701246</v>
          </cell>
          <cell r="H3151">
            <v>701246</v>
          </cell>
          <cell r="I3151">
            <v>701246</v>
          </cell>
          <cell r="J3151">
            <v>701246</v>
          </cell>
          <cell r="K3151">
            <v>701246</v>
          </cell>
          <cell r="L3151">
            <v>701246</v>
          </cell>
          <cell r="M3151">
            <v>701246</v>
          </cell>
          <cell r="N3151">
            <v>701246</v>
          </cell>
          <cell r="O3151">
            <v>701246</v>
          </cell>
          <cell r="P3151">
            <v>701246</v>
          </cell>
          <cell r="Q3151">
            <v>701246</v>
          </cell>
        </row>
        <row r="3152">
          <cell r="B3152" t="str">
            <v>달성공장생산지원팀5109130</v>
          </cell>
          <cell r="C3152" t="str">
            <v>달성공장생산지원팀</v>
          </cell>
          <cell r="D3152" t="str">
            <v>5109130</v>
          </cell>
          <cell r="E3152" t="str">
            <v>감가상각비-기계장치(제조)</v>
          </cell>
          <cell r="F3152">
            <v>531650</v>
          </cell>
          <cell r="G3152">
            <v>531650</v>
          </cell>
          <cell r="H3152">
            <v>531650</v>
          </cell>
          <cell r="I3152">
            <v>531650</v>
          </cell>
          <cell r="J3152">
            <v>531650</v>
          </cell>
          <cell r="K3152">
            <v>531650</v>
          </cell>
          <cell r="L3152">
            <v>531650</v>
          </cell>
          <cell r="M3152">
            <v>531650</v>
          </cell>
          <cell r="N3152">
            <v>531650</v>
          </cell>
          <cell r="O3152">
            <v>531650</v>
          </cell>
          <cell r="P3152">
            <v>531650</v>
          </cell>
          <cell r="Q3152">
            <v>531650</v>
          </cell>
        </row>
        <row r="3153">
          <cell r="B3153" t="str">
            <v>달성공장생산지원팀5109140</v>
          </cell>
          <cell r="C3153" t="str">
            <v>달성공장생산지원팀</v>
          </cell>
          <cell r="D3153" t="str">
            <v>5109140</v>
          </cell>
          <cell r="E3153" t="str">
            <v>감가상각비-공구기구(제조)</v>
          </cell>
          <cell r="F3153">
            <v>0</v>
          </cell>
          <cell r="G3153">
            <v>0</v>
          </cell>
          <cell r="H3153">
            <v>0</v>
          </cell>
          <cell r="I3153">
            <v>0</v>
          </cell>
          <cell r="J3153">
            <v>0</v>
          </cell>
          <cell r="K3153">
            <v>0</v>
          </cell>
          <cell r="L3153">
            <v>0</v>
          </cell>
          <cell r="M3153">
            <v>0</v>
          </cell>
          <cell r="N3153">
            <v>0</v>
          </cell>
          <cell r="O3153">
            <v>0</v>
          </cell>
          <cell r="P3153">
            <v>0</v>
          </cell>
          <cell r="Q3153">
            <v>0</v>
          </cell>
        </row>
        <row r="3154">
          <cell r="B3154" t="str">
            <v>달성공장생산지원팀5109150</v>
          </cell>
          <cell r="C3154" t="str">
            <v>달성공장생산지원팀</v>
          </cell>
          <cell r="D3154" t="str">
            <v>5109150</v>
          </cell>
          <cell r="E3154" t="str">
            <v>감가상각비-차량운반구(제조)</v>
          </cell>
          <cell r="F3154">
            <v>182809</v>
          </cell>
          <cell r="G3154">
            <v>182809</v>
          </cell>
          <cell r="H3154">
            <v>182809</v>
          </cell>
          <cell r="I3154">
            <v>182809</v>
          </cell>
          <cell r="J3154">
            <v>182809</v>
          </cell>
          <cell r="K3154">
            <v>182809</v>
          </cell>
          <cell r="L3154">
            <v>182809</v>
          </cell>
          <cell r="M3154">
            <v>182809</v>
          </cell>
          <cell r="N3154">
            <v>182809</v>
          </cell>
          <cell r="O3154">
            <v>182809</v>
          </cell>
          <cell r="P3154">
            <v>182809</v>
          </cell>
          <cell r="Q3154">
            <v>182809</v>
          </cell>
        </row>
        <row r="3155">
          <cell r="B3155" t="str">
            <v>달성공장생산지원팀5109160</v>
          </cell>
          <cell r="C3155" t="str">
            <v>달성공장생산지원팀</v>
          </cell>
          <cell r="D3155" t="str">
            <v>5109160</v>
          </cell>
          <cell r="E3155" t="str">
            <v/>
          </cell>
          <cell r="F3155">
            <v>0</v>
          </cell>
          <cell r="G3155">
            <v>0</v>
          </cell>
          <cell r="H3155">
            <v>0</v>
          </cell>
          <cell r="I3155">
            <v>0</v>
          </cell>
          <cell r="J3155">
            <v>0</v>
          </cell>
          <cell r="K3155">
            <v>0</v>
          </cell>
          <cell r="L3155">
            <v>0</v>
          </cell>
          <cell r="M3155">
            <v>0</v>
          </cell>
          <cell r="N3155">
            <v>0</v>
          </cell>
          <cell r="O3155">
            <v>0</v>
          </cell>
          <cell r="P3155">
            <v>0</v>
          </cell>
          <cell r="Q3155">
            <v>0</v>
          </cell>
        </row>
        <row r="3156">
          <cell r="B3156" t="str">
            <v>달성공장생산지원팀5109170</v>
          </cell>
          <cell r="C3156" t="str">
            <v>달성공장생산지원팀</v>
          </cell>
          <cell r="D3156" t="str">
            <v>5109170</v>
          </cell>
          <cell r="E3156" t="str">
            <v>감가상각비-산업재산권(제조)</v>
          </cell>
          <cell r="F3156">
            <v>3563284</v>
          </cell>
          <cell r="G3156">
            <v>3563284</v>
          </cell>
          <cell r="H3156">
            <v>3563284</v>
          </cell>
          <cell r="I3156">
            <v>3563284</v>
          </cell>
          <cell r="J3156">
            <v>3563284</v>
          </cell>
          <cell r="K3156">
            <v>3563284</v>
          </cell>
          <cell r="L3156">
            <v>3563284</v>
          </cell>
          <cell r="M3156">
            <v>3563284</v>
          </cell>
          <cell r="N3156">
            <v>3594776</v>
          </cell>
          <cell r="O3156">
            <v>3594776</v>
          </cell>
          <cell r="P3156">
            <v>3594776</v>
          </cell>
          <cell r="Q3156">
            <v>3594776</v>
          </cell>
        </row>
        <row r="3157">
          <cell r="B3157" t="str">
            <v>달성공장생산지원팀5109180</v>
          </cell>
          <cell r="C3157" t="str">
            <v>달성공장생산지원팀</v>
          </cell>
          <cell r="D3157" t="str">
            <v>5109180</v>
          </cell>
          <cell r="E3157" t="str">
            <v/>
          </cell>
          <cell r="F3157">
            <v>0</v>
          </cell>
          <cell r="G3157">
            <v>0</v>
          </cell>
          <cell r="H3157">
            <v>0</v>
          </cell>
          <cell r="I3157">
            <v>0</v>
          </cell>
          <cell r="J3157">
            <v>0</v>
          </cell>
          <cell r="K3157">
            <v>0</v>
          </cell>
          <cell r="L3157">
            <v>0</v>
          </cell>
          <cell r="M3157">
            <v>0</v>
          </cell>
          <cell r="N3157">
            <v>0</v>
          </cell>
          <cell r="O3157">
            <v>0</v>
          </cell>
          <cell r="P3157">
            <v>0</v>
          </cell>
          <cell r="Q3157">
            <v>0</v>
          </cell>
        </row>
        <row r="3158">
          <cell r="B3158" t="str">
            <v>달성공장생산지원팀5109190</v>
          </cell>
          <cell r="C3158" t="str">
            <v>달성공장생산지원팀</v>
          </cell>
          <cell r="D3158" t="str">
            <v>5109190</v>
          </cell>
          <cell r="E3158" t="str">
            <v/>
          </cell>
          <cell r="F3158">
            <v>0</v>
          </cell>
          <cell r="G3158">
            <v>0</v>
          </cell>
          <cell r="H3158">
            <v>0</v>
          </cell>
          <cell r="I3158">
            <v>0</v>
          </cell>
          <cell r="J3158">
            <v>0</v>
          </cell>
          <cell r="K3158">
            <v>0</v>
          </cell>
          <cell r="L3158">
            <v>0</v>
          </cell>
          <cell r="M3158">
            <v>0</v>
          </cell>
          <cell r="N3158">
            <v>0</v>
          </cell>
          <cell r="O3158">
            <v>0</v>
          </cell>
          <cell r="P3158">
            <v>0</v>
          </cell>
          <cell r="Q3158">
            <v>0</v>
          </cell>
        </row>
        <row r="3159">
          <cell r="B3159" t="str">
            <v>달성공장생산지원팀5109210</v>
          </cell>
          <cell r="C3159" t="str">
            <v>달성공장생산지원팀</v>
          </cell>
          <cell r="D3159" t="str">
            <v>5109210</v>
          </cell>
          <cell r="E3159" t="str">
            <v>감가상각비-임차자산개량(제조)</v>
          </cell>
          <cell r="F3159">
            <v>3513979</v>
          </cell>
          <cell r="G3159">
            <v>3513979</v>
          </cell>
          <cell r="H3159">
            <v>3513979</v>
          </cell>
          <cell r="I3159">
            <v>3513979</v>
          </cell>
          <cell r="J3159">
            <v>3513979</v>
          </cell>
          <cell r="K3159">
            <v>1476396</v>
          </cell>
          <cell r="L3159">
            <v>1476396</v>
          </cell>
          <cell r="M3159">
            <v>1476396</v>
          </cell>
          <cell r="N3159">
            <v>1476396</v>
          </cell>
          <cell r="O3159">
            <v>1476396</v>
          </cell>
          <cell r="P3159">
            <v>1476396</v>
          </cell>
          <cell r="Q3159">
            <v>1476396</v>
          </cell>
        </row>
        <row r="3160">
          <cell r="B3160" t="str">
            <v>달성공장생산지원팀5109220</v>
          </cell>
          <cell r="C3160" t="str">
            <v>달성공장생산지원팀</v>
          </cell>
          <cell r="D3160" t="str">
            <v>5109220</v>
          </cell>
          <cell r="E3160" t="str">
            <v>감가상각비-비품(제조)</v>
          </cell>
          <cell r="F3160">
            <v>1005017</v>
          </cell>
          <cell r="G3160">
            <v>1005017</v>
          </cell>
          <cell r="H3160">
            <v>1004997</v>
          </cell>
          <cell r="I3160">
            <v>862450</v>
          </cell>
          <cell r="J3160">
            <v>862450</v>
          </cell>
          <cell r="K3160">
            <v>862450</v>
          </cell>
          <cell r="L3160">
            <v>862450</v>
          </cell>
          <cell r="M3160">
            <v>862450</v>
          </cell>
          <cell r="N3160">
            <v>862450</v>
          </cell>
          <cell r="O3160">
            <v>862450</v>
          </cell>
          <cell r="P3160">
            <v>862450</v>
          </cell>
          <cell r="Q3160">
            <v>862450</v>
          </cell>
        </row>
        <row r="3161">
          <cell r="B3161" t="str">
            <v>달성공장생산지원팀5110110</v>
          </cell>
          <cell r="C3161" t="str">
            <v>달성공장생산지원팀</v>
          </cell>
          <cell r="D3161" t="str">
            <v>5110110</v>
          </cell>
          <cell r="E3161" t="str">
            <v>수선비-건물(제조)</v>
          </cell>
          <cell r="F3161">
            <v>0</v>
          </cell>
          <cell r="G3161">
            <v>0</v>
          </cell>
          <cell r="H3161">
            <v>0</v>
          </cell>
          <cell r="I3161">
            <v>0</v>
          </cell>
          <cell r="J3161">
            <v>0</v>
          </cell>
          <cell r="K3161">
            <v>0</v>
          </cell>
          <cell r="L3161">
            <v>0</v>
          </cell>
          <cell r="M3161">
            <v>0</v>
          </cell>
          <cell r="N3161">
            <v>0</v>
          </cell>
          <cell r="O3161">
            <v>0</v>
          </cell>
          <cell r="P3161">
            <v>0</v>
          </cell>
          <cell r="Q3161">
            <v>0</v>
          </cell>
        </row>
        <row r="3162">
          <cell r="B3162" t="str">
            <v>달성공장생산지원팀5110120</v>
          </cell>
          <cell r="C3162" t="str">
            <v>달성공장생산지원팀</v>
          </cell>
          <cell r="D3162" t="str">
            <v>5110120</v>
          </cell>
          <cell r="E3162" t="str">
            <v>수선비-구축물(제조)</v>
          </cell>
          <cell r="F3162">
            <v>0</v>
          </cell>
          <cell r="G3162">
            <v>0</v>
          </cell>
          <cell r="H3162">
            <v>0</v>
          </cell>
          <cell r="I3162">
            <v>0</v>
          </cell>
          <cell r="J3162">
            <v>0</v>
          </cell>
          <cell r="K3162">
            <v>0</v>
          </cell>
          <cell r="L3162">
            <v>0</v>
          </cell>
          <cell r="M3162">
            <v>0</v>
          </cell>
          <cell r="N3162">
            <v>0</v>
          </cell>
          <cell r="O3162">
            <v>0</v>
          </cell>
          <cell r="P3162">
            <v>0</v>
          </cell>
          <cell r="Q3162">
            <v>0</v>
          </cell>
        </row>
        <row r="3163">
          <cell r="B3163" t="str">
            <v>달성공장생산지원팀5110130</v>
          </cell>
          <cell r="C3163" t="str">
            <v>달성공장생산지원팀</v>
          </cell>
          <cell r="D3163" t="str">
            <v>5110130</v>
          </cell>
          <cell r="E3163" t="str">
            <v>수선비-기계장치(제조)</v>
          </cell>
          <cell r="F3163">
            <v>0</v>
          </cell>
          <cell r="G3163">
            <v>0</v>
          </cell>
          <cell r="H3163">
            <v>0</v>
          </cell>
          <cell r="I3163">
            <v>0</v>
          </cell>
          <cell r="J3163">
            <v>0</v>
          </cell>
          <cell r="K3163">
            <v>0</v>
          </cell>
          <cell r="L3163">
            <v>0</v>
          </cell>
          <cell r="M3163">
            <v>0</v>
          </cell>
          <cell r="N3163">
            <v>0</v>
          </cell>
          <cell r="O3163">
            <v>0</v>
          </cell>
          <cell r="P3163">
            <v>0</v>
          </cell>
          <cell r="Q3163">
            <v>0</v>
          </cell>
        </row>
        <row r="3164">
          <cell r="B3164" t="str">
            <v>달성공장생산지원팀5110140</v>
          </cell>
          <cell r="C3164" t="str">
            <v>달성공장생산지원팀</v>
          </cell>
          <cell r="D3164" t="str">
            <v>5110140</v>
          </cell>
          <cell r="E3164" t="str">
            <v>수선비-공구기구비품(제조)</v>
          </cell>
          <cell r="F3164">
            <v>0</v>
          </cell>
          <cell r="G3164">
            <v>0</v>
          </cell>
          <cell r="H3164">
            <v>70000</v>
          </cell>
          <cell r="I3164">
            <v>0</v>
          </cell>
          <cell r="J3164">
            <v>0</v>
          </cell>
          <cell r="K3164">
            <v>0</v>
          </cell>
          <cell r="L3164">
            <v>0</v>
          </cell>
          <cell r="M3164">
            <v>546000</v>
          </cell>
          <cell r="N3164">
            <v>0</v>
          </cell>
          <cell r="O3164">
            <v>324500</v>
          </cell>
          <cell r="P3164">
            <v>0</v>
          </cell>
          <cell r="Q3164">
            <v>0</v>
          </cell>
        </row>
        <row r="3165">
          <cell r="B3165" t="str">
            <v>달성공장생산지원팀5110160</v>
          </cell>
          <cell r="C3165" t="str">
            <v>달성공장생산지원팀</v>
          </cell>
          <cell r="D3165" t="str">
            <v>5110160</v>
          </cell>
          <cell r="E3165" t="str">
            <v>수선비-안전보건비_출고(제조)</v>
          </cell>
          <cell r="F3165">
            <v>0</v>
          </cell>
          <cell r="G3165">
            <v>0</v>
          </cell>
          <cell r="H3165">
            <v>0</v>
          </cell>
          <cell r="I3165">
            <v>0</v>
          </cell>
          <cell r="J3165">
            <v>0</v>
          </cell>
          <cell r="K3165">
            <v>0</v>
          </cell>
          <cell r="L3165">
            <v>0</v>
          </cell>
          <cell r="M3165">
            <v>0</v>
          </cell>
          <cell r="N3165">
            <v>0</v>
          </cell>
          <cell r="O3165">
            <v>0</v>
          </cell>
          <cell r="P3165">
            <v>0</v>
          </cell>
          <cell r="Q3165">
            <v>0</v>
          </cell>
        </row>
        <row r="3166">
          <cell r="B3166" t="str">
            <v>달성공장생산지원팀5110150</v>
          </cell>
          <cell r="C3166" t="str">
            <v>달성공장생산지원팀</v>
          </cell>
          <cell r="D3166">
            <v>5110150</v>
          </cell>
          <cell r="E3166" t="str">
            <v>수선비-안전보건비(제조)</v>
          </cell>
          <cell r="F3166">
            <v>688160</v>
          </cell>
          <cell r="G3166">
            <v>1274500</v>
          </cell>
          <cell r="H3166">
            <v>1332600</v>
          </cell>
          <cell r="I3166">
            <v>2105260</v>
          </cell>
          <cell r="J3166">
            <v>3308110</v>
          </cell>
          <cell r="K3166">
            <v>1474000</v>
          </cell>
          <cell r="L3166">
            <v>2300700</v>
          </cell>
          <cell r="M3166">
            <v>6930440</v>
          </cell>
          <cell r="N3166">
            <v>4641360</v>
          </cell>
          <cell r="O3166">
            <v>-1492550</v>
          </cell>
          <cell r="P3166">
            <v>1996470</v>
          </cell>
          <cell r="Q3166">
            <v>5190780</v>
          </cell>
        </row>
        <row r="3167">
          <cell r="B3167" t="str">
            <v>달성공장생산지원팀5111110</v>
          </cell>
          <cell r="C3167" t="str">
            <v>달성공장생산지원팀</v>
          </cell>
          <cell r="D3167" t="str">
            <v>5111110</v>
          </cell>
          <cell r="E3167" t="str">
            <v>보험료-건물(제조)</v>
          </cell>
          <cell r="F3167">
            <v>356464</v>
          </cell>
          <cell r="G3167">
            <v>333466</v>
          </cell>
          <cell r="H3167">
            <v>356464</v>
          </cell>
          <cell r="I3167">
            <v>344965</v>
          </cell>
          <cell r="J3167">
            <v>356464</v>
          </cell>
          <cell r="K3167">
            <v>344965</v>
          </cell>
          <cell r="L3167">
            <v>356464</v>
          </cell>
          <cell r="M3167">
            <v>0</v>
          </cell>
          <cell r="N3167">
            <v>683676</v>
          </cell>
          <cell r="O3167">
            <v>332536</v>
          </cell>
          <cell r="P3167">
            <v>321809</v>
          </cell>
          <cell r="Q3167">
            <v>332536</v>
          </cell>
        </row>
        <row r="3168">
          <cell r="B3168" t="str">
            <v>달성공장생산지원팀5111120</v>
          </cell>
          <cell r="C3168" t="str">
            <v>달성공장생산지원팀</v>
          </cell>
          <cell r="D3168" t="str">
            <v>5111120</v>
          </cell>
          <cell r="E3168" t="str">
            <v>보험료-기계장치(제조)</v>
          </cell>
          <cell r="F3168">
            <v>590690</v>
          </cell>
          <cell r="G3168">
            <v>552581</v>
          </cell>
          <cell r="H3168">
            <v>590690</v>
          </cell>
          <cell r="I3168">
            <v>571635</v>
          </cell>
          <cell r="J3168">
            <v>590690</v>
          </cell>
          <cell r="K3168">
            <v>571635</v>
          </cell>
          <cell r="L3168">
            <v>590690</v>
          </cell>
          <cell r="M3168">
            <v>0</v>
          </cell>
          <cell r="N3168">
            <v>1115393</v>
          </cell>
          <cell r="O3168">
            <v>527433</v>
          </cell>
          <cell r="P3168">
            <v>510419</v>
          </cell>
          <cell r="Q3168">
            <v>527433</v>
          </cell>
        </row>
        <row r="3169">
          <cell r="B3169" t="str">
            <v>달성공장생산지원팀5111130</v>
          </cell>
          <cell r="C3169" t="str">
            <v>달성공장생산지원팀</v>
          </cell>
          <cell r="D3169" t="str">
            <v>5111130</v>
          </cell>
          <cell r="E3169" t="str">
            <v>보험료-재고품(제조)</v>
          </cell>
          <cell r="F3169">
            <v>208387</v>
          </cell>
          <cell r="G3169">
            <v>194943</v>
          </cell>
          <cell r="H3169">
            <v>208387</v>
          </cell>
          <cell r="I3169">
            <v>201666</v>
          </cell>
          <cell r="J3169">
            <v>208387</v>
          </cell>
          <cell r="K3169">
            <v>201666</v>
          </cell>
          <cell r="L3169">
            <v>208387</v>
          </cell>
          <cell r="M3169">
            <v>0</v>
          </cell>
          <cell r="N3169">
            <v>406209</v>
          </cell>
          <cell r="O3169">
            <v>203207</v>
          </cell>
          <cell r="P3169">
            <v>196652</v>
          </cell>
          <cell r="Q3169">
            <v>203207</v>
          </cell>
        </row>
        <row r="3170">
          <cell r="B3170" t="str">
            <v>달성공장생산지원팀5111140</v>
          </cell>
          <cell r="C3170" t="str">
            <v>달성공장생산지원팀</v>
          </cell>
          <cell r="D3170" t="str">
            <v>5111140</v>
          </cell>
          <cell r="E3170" t="str">
            <v/>
          </cell>
          <cell r="F3170">
            <v>0</v>
          </cell>
          <cell r="G3170">
            <v>0</v>
          </cell>
          <cell r="H3170">
            <v>0</v>
          </cell>
          <cell r="I3170">
            <v>0</v>
          </cell>
          <cell r="J3170">
            <v>0</v>
          </cell>
          <cell r="K3170">
            <v>0</v>
          </cell>
          <cell r="L3170">
            <v>0</v>
          </cell>
          <cell r="M3170">
            <v>0</v>
          </cell>
          <cell r="N3170">
            <v>0</v>
          </cell>
          <cell r="O3170">
            <v>0</v>
          </cell>
          <cell r="P3170">
            <v>0</v>
          </cell>
          <cell r="Q3170">
            <v>0</v>
          </cell>
        </row>
        <row r="3171">
          <cell r="B3171" t="str">
            <v>달성공장생산지원팀5111150</v>
          </cell>
          <cell r="C3171" t="str">
            <v>달성공장생산지원팀</v>
          </cell>
          <cell r="D3171" t="str">
            <v>5111150</v>
          </cell>
          <cell r="E3171" t="str">
            <v/>
          </cell>
          <cell r="F3171">
            <v>0</v>
          </cell>
          <cell r="G3171">
            <v>0</v>
          </cell>
          <cell r="H3171">
            <v>0</v>
          </cell>
          <cell r="I3171">
            <v>0</v>
          </cell>
          <cell r="J3171">
            <v>0</v>
          </cell>
          <cell r="K3171">
            <v>0</v>
          </cell>
          <cell r="L3171">
            <v>0</v>
          </cell>
          <cell r="M3171">
            <v>0</v>
          </cell>
          <cell r="N3171">
            <v>0</v>
          </cell>
          <cell r="O3171">
            <v>0</v>
          </cell>
          <cell r="P3171">
            <v>0</v>
          </cell>
          <cell r="Q3171">
            <v>0</v>
          </cell>
        </row>
        <row r="3172">
          <cell r="B3172" t="str">
            <v>달성공장생산지원팀5111160</v>
          </cell>
          <cell r="C3172" t="str">
            <v>달성공장생산지원팀</v>
          </cell>
          <cell r="D3172" t="str">
            <v>5111160</v>
          </cell>
          <cell r="E3172" t="str">
            <v>보험료-제보험(제조)</v>
          </cell>
          <cell r="F3172">
            <v>0</v>
          </cell>
          <cell r="G3172">
            <v>0</v>
          </cell>
          <cell r="H3172">
            <v>0</v>
          </cell>
          <cell r="I3172">
            <v>0</v>
          </cell>
          <cell r="J3172">
            <v>0</v>
          </cell>
          <cell r="K3172">
            <v>0</v>
          </cell>
          <cell r="L3172">
            <v>0</v>
          </cell>
          <cell r="M3172">
            <v>0</v>
          </cell>
          <cell r="N3172">
            <v>0</v>
          </cell>
          <cell r="O3172">
            <v>0</v>
          </cell>
          <cell r="P3172">
            <v>0</v>
          </cell>
          <cell r="Q3172">
            <v>0</v>
          </cell>
        </row>
        <row r="3173">
          <cell r="B3173" t="str">
            <v>달성공장생산지원팀5111141</v>
          </cell>
          <cell r="C3173" t="str">
            <v>달성공장생산지원팀</v>
          </cell>
          <cell r="D3173" t="str">
            <v>5111141</v>
          </cell>
          <cell r="E3173" t="str">
            <v/>
          </cell>
          <cell r="F3173">
            <v>0</v>
          </cell>
          <cell r="G3173">
            <v>0</v>
          </cell>
          <cell r="H3173">
            <v>0</v>
          </cell>
          <cell r="I3173">
            <v>0</v>
          </cell>
          <cell r="J3173">
            <v>0</v>
          </cell>
          <cell r="K3173">
            <v>0</v>
          </cell>
          <cell r="L3173">
            <v>0</v>
          </cell>
          <cell r="M3173">
            <v>0</v>
          </cell>
          <cell r="N3173">
            <v>0</v>
          </cell>
          <cell r="O3173">
            <v>0</v>
          </cell>
          <cell r="P3173">
            <v>0</v>
          </cell>
          <cell r="Q3173">
            <v>0</v>
          </cell>
        </row>
        <row r="3174">
          <cell r="B3174" t="str">
            <v>달성공장생산지원팀5112110</v>
          </cell>
          <cell r="C3174" t="str">
            <v>달성공장생산지원팀</v>
          </cell>
          <cell r="D3174" t="str">
            <v>5112110</v>
          </cell>
          <cell r="E3174" t="str">
            <v>접대비-교제비(제조)</v>
          </cell>
          <cell r="F3174">
            <v>0</v>
          </cell>
          <cell r="G3174">
            <v>0</v>
          </cell>
          <cell r="H3174">
            <v>0</v>
          </cell>
          <cell r="I3174">
            <v>0</v>
          </cell>
          <cell r="J3174">
            <v>0</v>
          </cell>
          <cell r="K3174">
            <v>0</v>
          </cell>
          <cell r="L3174">
            <v>0</v>
          </cell>
          <cell r="M3174">
            <v>0</v>
          </cell>
          <cell r="N3174">
            <v>0</v>
          </cell>
          <cell r="O3174">
            <v>0</v>
          </cell>
          <cell r="P3174">
            <v>0</v>
          </cell>
          <cell r="Q3174">
            <v>0</v>
          </cell>
        </row>
        <row r="3175">
          <cell r="B3175" t="str">
            <v>달성공장생산지원팀5112120</v>
          </cell>
          <cell r="C3175" t="str">
            <v>달성공장생산지원팀</v>
          </cell>
          <cell r="D3175" t="str">
            <v>5112120</v>
          </cell>
          <cell r="E3175" t="str">
            <v>접대비-사외경조비(제조)</v>
          </cell>
          <cell r="F3175">
            <v>0</v>
          </cell>
          <cell r="G3175">
            <v>0</v>
          </cell>
          <cell r="H3175">
            <v>0</v>
          </cell>
          <cell r="I3175">
            <v>0</v>
          </cell>
          <cell r="J3175">
            <v>0</v>
          </cell>
          <cell r="K3175">
            <v>0</v>
          </cell>
          <cell r="L3175">
            <v>0</v>
          </cell>
          <cell r="M3175">
            <v>0</v>
          </cell>
          <cell r="N3175">
            <v>199000</v>
          </cell>
          <cell r="O3175">
            <v>0</v>
          </cell>
          <cell r="P3175">
            <v>0</v>
          </cell>
          <cell r="Q3175">
            <v>0</v>
          </cell>
        </row>
        <row r="3176">
          <cell r="B3176" t="str">
            <v>달성공장생산지원팀5113110</v>
          </cell>
          <cell r="C3176" t="str">
            <v>달성공장생산지원팀</v>
          </cell>
          <cell r="D3176" t="str">
            <v>5113110</v>
          </cell>
          <cell r="E3176" t="str">
            <v>경상연구개발비-품질검정비(제조)</v>
          </cell>
          <cell r="F3176">
            <v>0</v>
          </cell>
          <cell r="G3176">
            <v>0</v>
          </cell>
          <cell r="H3176">
            <v>0</v>
          </cell>
          <cell r="I3176">
            <v>0</v>
          </cell>
          <cell r="J3176">
            <v>0</v>
          </cell>
          <cell r="K3176">
            <v>0</v>
          </cell>
          <cell r="L3176">
            <v>0</v>
          </cell>
          <cell r="M3176">
            <v>0</v>
          </cell>
          <cell r="N3176">
            <v>0</v>
          </cell>
          <cell r="O3176">
            <v>0</v>
          </cell>
          <cell r="P3176">
            <v>0</v>
          </cell>
          <cell r="Q3176">
            <v>0</v>
          </cell>
        </row>
        <row r="3177">
          <cell r="B3177" t="str">
            <v>달성공장생산지원팀5113120</v>
          </cell>
          <cell r="C3177" t="str">
            <v>달성공장생산지원팀</v>
          </cell>
          <cell r="D3177" t="str">
            <v>5113120</v>
          </cell>
          <cell r="E3177" t="str">
            <v/>
          </cell>
          <cell r="F3177">
            <v>0</v>
          </cell>
          <cell r="G3177">
            <v>0</v>
          </cell>
          <cell r="H3177">
            <v>0</v>
          </cell>
          <cell r="I3177">
            <v>0</v>
          </cell>
          <cell r="J3177">
            <v>0</v>
          </cell>
          <cell r="K3177">
            <v>0</v>
          </cell>
          <cell r="L3177">
            <v>0</v>
          </cell>
          <cell r="M3177">
            <v>0</v>
          </cell>
          <cell r="N3177">
            <v>0</v>
          </cell>
          <cell r="O3177">
            <v>0</v>
          </cell>
          <cell r="P3177">
            <v>0</v>
          </cell>
          <cell r="Q3177">
            <v>0</v>
          </cell>
        </row>
        <row r="3178">
          <cell r="B3178" t="str">
            <v>달성공장생산지원팀5113130</v>
          </cell>
          <cell r="C3178" t="str">
            <v>달성공장생산지원팀</v>
          </cell>
          <cell r="D3178" t="str">
            <v>5113130</v>
          </cell>
          <cell r="E3178" t="str">
            <v>경상연구개발비-실험재료비_출고(제조)</v>
          </cell>
          <cell r="F3178">
            <v>0</v>
          </cell>
          <cell r="G3178">
            <v>0</v>
          </cell>
          <cell r="H3178">
            <v>0</v>
          </cell>
          <cell r="I3178">
            <v>0</v>
          </cell>
          <cell r="J3178">
            <v>0</v>
          </cell>
          <cell r="K3178">
            <v>0</v>
          </cell>
          <cell r="L3178">
            <v>0</v>
          </cell>
          <cell r="M3178">
            <v>0</v>
          </cell>
          <cell r="N3178">
            <v>0</v>
          </cell>
          <cell r="O3178">
            <v>0</v>
          </cell>
          <cell r="P3178">
            <v>0</v>
          </cell>
          <cell r="Q3178">
            <v>0</v>
          </cell>
        </row>
        <row r="3179">
          <cell r="B3179" t="str">
            <v>달성공장생산지원팀5113140</v>
          </cell>
          <cell r="C3179" t="str">
            <v>달성공장생산지원팀</v>
          </cell>
          <cell r="D3179" t="str">
            <v>5113140</v>
          </cell>
          <cell r="E3179" t="str">
            <v>경상연구개발비-실험시약비_출고(제조)</v>
          </cell>
          <cell r="F3179">
            <v>0</v>
          </cell>
          <cell r="G3179">
            <v>0</v>
          </cell>
          <cell r="H3179">
            <v>0</v>
          </cell>
          <cell r="I3179">
            <v>0</v>
          </cell>
          <cell r="J3179">
            <v>0</v>
          </cell>
          <cell r="K3179">
            <v>0</v>
          </cell>
          <cell r="L3179">
            <v>0</v>
          </cell>
          <cell r="M3179">
            <v>0</v>
          </cell>
          <cell r="N3179">
            <v>0</v>
          </cell>
          <cell r="O3179">
            <v>0</v>
          </cell>
          <cell r="P3179">
            <v>0</v>
          </cell>
          <cell r="Q3179">
            <v>0</v>
          </cell>
        </row>
        <row r="3180">
          <cell r="B3180" t="str">
            <v>달성공장생산지원팀5113150</v>
          </cell>
          <cell r="C3180" t="str">
            <v>달성공장생산지원팀</v>
          </cell>
          <cell r="D3180" t="str">
            <v>5113150</v>
          </cell>
          <cell r="E3180" t="str">
            <v>경상연구개발비-외부실험비(제조)</v>
          </cell>
          <cell r="F3180">
            <v>0</v>
          </cell>
          <cell r="G3180">
            <v>0</v>
          </cell>
          <cell r="H3180">
            <v>0</v>
          </cell>
          <cell r="I3180">
            <v>0</v>
          </cell>
          <cell r="J3180">
            <v>0</v>
          </cell>
          <cell r="K3180">
            <v>0</v>
          </cell>
          <cell r="L3180">
            <v>0</v>
          </cell>
          <cell r="M3180">
            <v>0</v>
          </cell>
          <cell r="N3180">
            <v>0</v>
          </cell>
          <cell r="O3180">
            <v>0</v>
          </cell>
          <cell r="P3180">
            <v>0</v>
          </cell>
          <cell r="Q3180">
            <v>0</v>
          </cell>
        </row>
        <row r="3181">
          <cell r="B3181" t="str">
            <v>달성공장생산지원팀5113170</v>
          </cell>
          <cell r="C3181" t="str">
            <v>달성공장생산지원팀</v>
          </cell>
          <cell r="D3181" t="str">
            <v>5113170</v>
          </cell>
          <cell r="E3181" t="str">
            <v>경상연구개발비-실험시약비(제조)</v>
          </cell>
          <cell r="F3181">
            <v>0</v>
          </cell>
          <cell r="G3181">
            <v>0</v>
          </cell>
          <cell r="H3181">
            <v>0</v>
          </cell>
          <cell r="I3181">
            <v>0</v>
          </cell>
          <cell r="J3181">
            <v>0</v>
          </cell>
          <cell r="K3181">
            <v>0</v>
          </cell>
          <cell r="L3181">
            <v>0</v>
          </cell>
          <cell r="M3181">
            <v>0</v>
          </cell>
          <cell r="N3181">
            <v>0</v>
          </cell>
          <cell r="O3181">
            <v>0</v>
          </cell>
          <cell r="P3181">
            <v>0</v>
          </cell>
          <cell r="Q3181">
            <v>0</v>
          </cell>
        </row>
        <row r="3182">
          <cell r="B3182" t="str">
            <v>달성공장생산지원팀5113210</v>
          </cell>
          <cell r="C3182" t="str">
            <v>달성공장생산지원팀</v>
          </cell>
          <cell r="D3182" t="str">
            <v>5113210</v>
          </cell>
          <cell r="E3182" t="str">
            <v>경상연구개발비-품질검정비_출고(제조)</v>
          </cell>
          <cell r="F3182">
            <v>0</v>
          </cell>
          <cell r="G3182">
            <v>0</v>
          </cell>
          <cell r="H3182">
            <v>0</v>
          </cell>
          <cell r="I3182">
            <v>0</v>
          </cell>
          <cell r="J3182">
            <v>0</v>
          </cell>
          <cell r="K3182">
            <v>0</v>
          </cell>
          <cell r="L3182">
            <v>0</v>
          </cell>
          <cell r="M3182">
            <v>0</v>
          </cell>
          <cell r="N3182">
            <v>0</v>
          </cell>
          <cell r="O3182">
            <v>0</v>
          </cell>
          <cell r="P3182">
            <v>0</v>
          </cell>
          <cell r="Q3182">
            <v>0</v>
          </cell>
        </row>
        <row r="3183">
          <cell r="B3183" t="str">
            <v>달성공장생산지원팀5113160</v>
          </cell>
          <cell r="C3183" t="str">
            <v>달성공장생산지원팀</v>
          </cell>
          <cell r="D3183" t="str">
            <v>5113160</v>
          </cell>
          <cell r="E3183" t="str">
            <v>경상연구개발비-실험재료비(제조)</v>
          </cell>
          <cell r="F3183">
            <v>0</v>
          </cell>
          <cell r="G3183">
            <v>0</v>
          </cell>
          <cell r="H3183">
            <v>0</v>
          </cell>
          <cell r="I3183">
            <v>0</v>
          </cell>
          <cell r="J3183">
            <v>0</v>
          </cell>
          <cell r="K3183">
            <v>0</v>
          </cell>
          <cell r="L3183">
            <v>0</v>
          </cell>
          <cell r="M3183">
            <v>0</v>
          </cell>
          <cell r="N3183">
            <v>0</v>
          </cell>
          <cell r="O3183">
            <v>0</v>
          </cell>
          <cell r="P3183">
            <v>0</v>
          </cell>
          <cell r="Q3183">
            <v>0</v>
          </cell>
        </row>
        <row r="3184">
          <cell r="B3184" t="str">
            <v>달성공장생산지원팀5115110</v>
          </cell>
          <cell r="C3184" t="str">
            <v>달성공장생산지원팀</v>
          </cell>
          <cell r="D3184" t="str">
            <v>5115110</v>
          </cell>
          <cell r="E3184" t="str">
            <v>운반비-운임(제조)</v>
          </cell>
          <cell r="F3184">
            <v>0</v>
          </cell>
          <cell r="G3184">
            <v>0</v>
          </cell>
          <cell r="H3184">
            <v>0</v>
          </cell>
          <cell r="I3184">
            <v>0</v>
          </cell>
          <cell r="J3184">
            <v>0</v>
          </cell>
          <cell r="K3184">
            <v>0</v>
          </cell>
          <cell r="L3184">
            <v>0</v>
          </cell>
          <cell r="M3184">
            <v>0</v>
          </cell>
          <cell r="N3184">
            <v>0</v>
          </cell>
          <cell r="O3184">
            <v>0</v>
          </cell>
          <cell r="P3184">
            <v>0</v>
          </cell>
          <cell r="Q3184">
            <v>0</v>
          </cell>
        </row>
        <row r="3185">
          <cell r="B3185" t="str">
            <v>달성공장생산지원팀5116110</v>
          </cell>
          <cell r="C3185" t="str">
            <v>달성공장생산지원팀</v>
          </cell>
          <cell r="D3185" t="str">
            <v>5116110</v>
          </cell>
          <cell r="E3185" t="str">
            <v/>
          </cell>
          <cell r="F3185">
            <v>0</v>
          </cell>
          <cell r="G3185">
            <v>0</v>
          </cell>
          <cell r="H3185">
            <v>0</v>
          </cell>
          <cell r="I3185">
            <v>0</v>
          </cell>
          <cell r="J3185">
            <v>0</v>
          </cell>
          <cell r="K3185">
            <v>0</v>
          </cell>
          <cell r="L3185">
            <v>0</v>
          </cell>
          <cell r="M3185">
            <v>0</v>
          </cell>
          <cell r="N3185">
            <v>0</v>
          </cell>
          <cell r="O3185">
            <v>0</v>
          </cell>
          <cell r="P3185">
            <v>0</v>
          </cell>
          <cell r="Q3185">
            <v>0</v>
          </cell>
        </row>
        <row r="3186">
          <cell r="B3186" t="str">
            <v>달성공장생산지원팀5116120</v>
          </cell>
          <cell r="C3186" t="str">
            <v>달성공장생산지원팀</v>
          </cell>
          <cell r="D3186" t="str">
            <v>5116120</v>
          </cell>
          <cell r="E3186" t="str">
            <v/>
          </cell>
          <cell r="F3186">
            <v>0</v>
          </cell>
          <cell r="G3186">
            <v>0</v>
          </cell>
          <cell r="H3186">
            <v>0</v>
          </cell>
          <cell r="I3186">
            <v>0</v>
          </cell>
          <cell r="J3186">
            <v>0</v>
          </cell>
          <cell r="K3186">
            <v>0</v>
          </cell>
          <cell r="L3186">
            <v>0</v>
          </cell>
          <cell r="M3186">
            <v>0</v>
          </cell>
          <cell r="N3186">
            <v>0</v>
          </cell>
          <cell r="O3186">
            <v>0</v>
          </cell>
          <cell r="P3186">
            <v>0</v>
          </cell>
          <cell r="Q3186">
            <v>0</v>
          </cell>
        </row>
        <row r="3187">
          <cell r="B3187" t="str">
            <v>달성공장생산지원팀5116130</v>
          </cell>
          <cell r="C3187" t="str">
            <v>달성공장생산지원팀</v>
          </cell>
          <cell r="D3187" t="str">
            <v>5116130</v>
          </cell>
          <cell r="E3187" t="str">
            <v>차량비-유류비(제조)</v>
          </cell>
          <cell r="F3187">
            <v>271000</v>
          </cell>
          <cell r="G3187">
            <v>161000</v>
          </cell>
          <cell r="H3187">
            <v>196700</v>
          </cell>
          <cell r="I3187">
            <v>0</v>
          </cell>
          <cell r="J3187">
            <v>204560</v>
          </cell>
          <cell r="K3187">
            <v>163000</v>
          </cell>
          <cell r="L3187">
            <v>71000</v>
          </cell>
          <cell r="M3187">
            <v>231000</v>
          </cell>
          <cell r="N3187">
            <v>414000</v>
          </cell>
          <cell r="O3187">
            <v>354000</v>
          </cell>
          <cell r="P3187">
            <v>247000</v>
          </cell>
          <cell r="Q3187">
            <v>269960</v>
          </cell>
        </row>
        <row r="3188">
          <cell r="B3188" t="str">
            <v>달성공장생산지원팀5116140</v>
          </cell>
          <cell r="C3188" t="str">
            <v>달성공장생산지원팀</v>
          </cell>
          <cell r="D3188" t="str">
            <v>5116140</v>
          </cell>
          <cell r="E3188" t="str">
            <v/>
          </cell>
          <cell r="F3188">
            <v>0</v>
          </cell>
          <cell r="G3188">
            <v>0</v>
          </cell>
          <cell r="H3188">
            <v>0</v>
          </cell>
          <cell r="I3188">
            <v>0</v>
          </cell>
          <cell r="J3188">
            <v>0</v>
          </cell>
          <cell r="K3188">
            <v>0</v>
          </cell>
          <cell r="L3188">
            <v>0</v>
          </cell>
          <cell r="M3188">
            <v>0</v>
          </cell>
          <cell r="N3188">
            <v>0</v>
          </cell>
          <cell r="O3188">
            <v>0</v>
          </cell>
          <cell r="P3188">
            <v>0</v>
          </cell>
          <cell r="Q3188">
            <v>0</v>
          </cell>
        </row>
        <row r="3189">
          <cell r="B3189" t="str">
            <v>달성공장생산지원팀5116150</v>
          </cell>
          <cell r="C3189" t="str">
            <v>달성공장생산지원팀</v>
          </cell>
          <cell r="D3189" t="str">
            <v>5116150</v>
          </cell>
          <cell r="E3189" t="str">
            <v>차량비-주행주차비(제조)</v>
          </cell>
          <cell r="F3189">
            <v>67600</v>
          </cell>
          <cell r="G3189">
            <v>10800</v>
          </cell>
          <cell r="H3189">
            <v>26200</v>
          </cell>
          <cell r="I3189">
            <v>0</v>
          </cell>
          <cell r="J3189">
            <v>12700</v>
          </cell>
          <cell r="K3189">
            <v>22300</v>
          </cell>
          <cell r="L3189">
            <v>0</v>
          </cell>
          <cell r="M3189">
            <v>52900</v>
          </cell>
          <cell r="N3189">
            <v>103000</v>
          </cell>
          <cell r="O3189">
            <v>71900</v>
          </cell>
          <cell r="P3189">
            <v>48200</v>
          </cell>
          <cell r="Q3189">
            <v>28100</v>
          </cell>
        </row>
        <row r="3190">
          <cell r="B3190" t="str">
            <v>달성공장생산지원팀5116160</v>
          </cell>
          <cell r="C3190" t="str">
            <v>달성공장생산지원팀</v>
          </cell>
          <cell r="D3190" t="str">
            <v>5116160</v>
          </cell>
          <cell r="E3190" t="str">
            <v/>
          </cell>
          <cell r="F3190">
            <v>0</v>
          </cell>
          <cell r="G3190">
            <v>0</v>
          </cell>
          <cell r="H3190">
            <v>0</v>
          </cell>
          <cell r="I3190">
            <v>0</v>
          </cell>
          <cell r="J3190">
            <v>0</v>
          </cell>
          <cell r="K3190">
            <v>0</v>
          </cell>
          <cell r="L3190">
            <v>0</v>
          </cell>
          <cell r="M3190">
            <v>0</v>
          </cell>
          <cell r="N3190">
            <v>0</v>
          </cell>
          <cell r="O3190">
            <v>0</v>
          </cell>
          <cell r="P3190">
            <v>0</v>
          </cell>
          <cell r="Q3190">
            <v>0</v>
          </cell>
        </row>
        <row r="3191">
          <cell r="B3191" t="str">
            <v>달성공장생산지원팀5116111</v>
          </cell>
          <cell r="C3191" t="str">
            <v>달성공장생산지원팀</v>
          </cell>
          <cell r="D3191" t="str">
            <v>5116111</v>
          </cell>
          <cell r="E3191" t="str">
            <v>차량비-관리비(제조)</v>
          </cell>
          <cell r="F3191">
            <v>0</v>
          </cell>
          <cell r="G3191">
            <v>0</v>
          </cell>
          <cell r="H3191">
            <v>0</v>
          </cell>
          <cell r="I3191">
            <v>0</v>
          </cell>
          <cell r="J3191">
            <v>0</v>
          </cell>
          <cell r="K3191">
            <v>808000</v>
          </cell>
          <cell r="L3191">
            <v>0</v>
          </cell>
          <cell r="M3191">
            <v>154000</v>
          </cell>
          <cell r="N3191">
            <v>0</v>
          </cell>
          <cell r="O3191">
            <v>70000</v>
          </cell>
          <cell r="P3191">
            <v>0</v>
          </cell>
          <cell r="Q3191">
            <v>1850000</v>
          </cell>
        </row>
        <row r="3192">
          <cell r="B3192" t="str">
            <v>달성공장생산지원팀5117110</v>
          </cell>
          <cell r="C3192" t="str">
            <v>달성공장생산지원팀</v>
          </cell>
          <cell r="D3192" t="str">
            <v>5117110</v>
          </cell>
          <cell r="E3192" t="str">
            <v>홍보비-홍보비(제조)</v>
          </cell>
          <cell r="F3192">
            <v>0</v>
          </cell>
          <cell r="G3192">
            <v>683637</v>
          </cell>
          <cell r="H3192">
            <v>71237</v>
          </cell>
          <cell r="I3192">
            <v>359056</v>
          </cell>
          <cell r="J3192">
            <v>697456</v>
          </cell>
          <cell r="K3192">
            <v>514546</v>
          </cell>
          <cell r="L3192">
            <v>514546</v>
          </cell>
          <cell r="M3192">
            <v>0</v>
          </cell>
          <cell r="N3192">
            <v>514546</v>
          </cell>
          <cell r="O3192">
            <v>671565</v>
          </cell>
          <cell r="P3192">
            <v>42219</v>
          </cell>
          <cell r="Q3192">
            <v>551565</v>
          </cell>
        </row>
        <row r="3193">
          <cell r="B3193" t="str">
            <v>달성공장생산지원팀5118110</v>
          </cell>
          <cell r="C3193" t="str">
            <v>달성공장생산지원팀</v>
          </cell>
          <cell r="D3193" t="str">
            <v>5118110</v>
          </cell>
          <cell r="E3193" t="str">
            <v/>
          </cell>
          <cell r="F3193">
            <v>0</v>
          </cell>
          <cell r="G3193">
            <v>0</v>
          </cell>
          <cell r="H3193">
            <v>0</v>
          </cell>
          <cell r="I3193">
            <v>0</v>
          </cell>
          <cell r="J3193">
            <v>0</v>
          </cell>
          <cell r="K3193">
            <v>0</v>
          </cell>
          <cell r="L3193">
            <v>0</v>
          </cell>
          <cell r="M3193">
            <v>0</v>
          </cell>
          <cell r="N3193">
            <v>0</v>
          </cell>
          <cell r="O3193">
            <v>0</v>
          </cell>
          <cell r="P3193">
            <v>0</v>
          </cell>
          <cell r="Q3193">
            <v>0</v>
          </cell>
        </row>
        <row r="3194">
          <cell r="B3194" t="str">
            <v>달성공장생산지원팀5118120</v>
          </cell>
          <cell r="C3194" t="str">
            <v>달성공장생산지원팀</v>
          </cell>
          <cell r="D3194" t="str">
            <v>5118120</v>
          </cell>
          <cell r="E3194" t="str">
            <v/>
          </cell>
          <cell r="F3194">
            <v>0</v>
          </cell>
          <cell r="G3194">
            <v>0</v>
          </cell>
          <cell r="H3194">
            <v>0</v>
          </cell>
          <cell r="I3194">
            <v>0</v>
          </cell>
          <cell r="J3194">
            <v>0</v>
          </cell>
          <cell r="K3194">
            <v>0</v>
          </cell>
          <cell r="L3194">
            <v>0</v>
          </cell>
          <cell r="M3194">
            <v>0</v>
          </cell>
          <cell r="N3194">
            <v>0</v>
          </cell>
          <cell r="O3194">
            <v>0</v>
          </cell>
          <cell r="P3194">
            <v>0</v>
          </cell>
          <cell r="Q3194">
            <v>0</v>
          </cell>
        </row>
        <row r="3195">
          <cell r="B3195" t="str">
            <v>달성공장생산지원팀5118130</v>
          </cell>
          <cell r="C3195" t="str">
            <v>달성공장생산지원팀</v>
          </cell>
          <cell r="D3195" t="str">
            <v>5118130</v>
          </cell>
          <cell r="E3195" t="str">
            <v>교육훈련비-사외교육훈련비(제조)</v>
          </cell>
          <cell r="F3195">
            <v>0</v>
          </cell>
          <cell r="G3195">
            <v>0</v>
          </cell>
          <cell r="H3195">
            <v>0</v>
          </cell>
          <cell r="I3195">
            <v>189091</v>
          </cell>
          <cell r="J3195">
            <v>370910</v>
          </cell>
          <cell r="K3195">
            <v>400000</v>
          </cell>
          <cell r="L3195">
            <v>80000</v>
          </cell>
          <cell r="M3195">
            <v>100000</v>
          </cell>
          <cell r="N3195">
            <v>0</v>
          </cell>
          <cell r="O3195">
            <v>0</v>
          </cell>
          <cell r="P3195">
            <v>0</v>
          </cell>
          <cell r="Q3195">
            <v>18182</v>
          </cell>
        </row>
        <row r="3196">
          <cell r="B3196" t="str">
            <v>달성공장생산지원팀5118140</v>
          </cell>
          <cell r="C3196" t="str">
            <v>달성공장생산지원팀</v>
          </cell>
          <cell r="D3196" t="str">
            <v>5118140</v>
          </cell>
          <cell r="E3196" t="str">
            <v/>
          </cell>
          <cell r="F3196">
            <v>0</v>
          </cell>
          <cell r="G3196">
            <v>0</v>
          </cell>
          <cell r="H3196">
            <v>0</v>
          </cell>
          <cell r="I3196">
            <v>0</v>
          </cell>
          <cell r="J3196">
            <v>0</v>
          </cell>
          <cell r="K3196">
            <v>0</v>
          </cell>
          <cell r="L3196">
            <v>0</v>
          </cell>
          <cell r="M3196">
            <v>0</v>
          </cell>
          <cell r="N3196">
            <v>0</v>
          </cell>
          <cell r="O3196">
            <v>0</v>
          </cell>
          <cell r="P3196">
            <v>0</v>
          </cell>
          <cell r="Q3196">
            <v>0</v>
          </cell>
        </row>
        <row r="3197">
          <cell r="B3197" t="str">
            <v>달성공장생산지원팀5118150</v>
          </cell>
          <cell r="C3197" t="str">
            <v>달성공장생산지원팀</v>
          </cell>
          <cell r="D3197" t="str">
            <v>5118150</v>
          </cell>
          <cell r="E3197" t="str">
            <v/>
          </cell>
          <cell r="F3197">
            <v>0</v>
          </cell>
          <cell r="G3197">
            <v>0</v>
          </cell>
          <cell r="H3197">
            <v>0</v>
          </cell>
          <cell r="I3197">
            <v>0</v>
          </cell>
          <cell r="J3197">
            <v>0</v>
          </cell>
          <cell r="K3197">
            <v>0</v>
          </cell>
          <cell r="L3197">
            <v>0</v>
          </cell>
          <cell r="M3197">
            <v>0</v>
          </cell>
          <cell r="N3197">
            <v>0</v>
          </cell>
          <cell r="O3197">
            <v>0</v>
          </cell>
          <cell r="P3197">
            <v>0</v>
          </cell>
          <cell r="Q3197">
            <v>0</v>
          </cell>
        </row>
        <row r="3198">
          <cell r="B3198" t="str">
            <v>달성공장생산지원팀5130110</v>
          </cell>
          <cell r="C3198" t="str">
            <v>달성공장생산지원팀</v>
          </cell>
          <cell r="D3198" t="str">
            <v>5130110</v>
          </cell>
          <cell r="E3198" t="str">
            <v/>
          </cell>
          <cell r="F3198">
            <v>0</v>
          </cell>
          <cell r="G3198">
            <v>0</v>
          </cell>
          <cell r="H3198">
            <v>0</v>
          </cell>
          <cell r="I3198">
            <v>0</v>
          </cell>
          <cell r="J3198">
            <v>0</v>
          </cell>
          <cell r="K3198">
            <v>0</v>
          </cell>
          <cell r="L3198">
            <v>0</v>
          </cell>
          <cell r="M3198">
            <v>0</v>
          </cell>
          <cell r="N3198">
            <v>0</v>
          </cell>
          <cell r="O3198">
            <v>0</v>
          </cell>
          <cell r="P3198">
            <v>0</v>
          </cell>
          <cell r="Q3198">
            <v>0</v>
          </cell>
        </row>
        <row r="3199">
          <cell r="B3199" t="str">
            <v>달성공장생산지원팀5130120</v>
          </cell>
          <cell r="C3199" t="str">
            <v>달성공장생산지원팀</v>
          </cell>
          <cell r="D3199" t="str">
            <v>5130120</v>
          </cell>
          <cell r="E3199" t="str">
            <v>사업진행비-사업진행비(제조)</v>
          </cell>
          <cell r="F3199">
            <v>0</v>
          </cell>
          <cell r="G3199">
            <v>0</v>
          </cell>
          <cell r="H3199">
            <v>0</v>
          </cell>
          <cell r="I3199">
            <v>160000</v>
          </cell>
          <cell r="J3199">
            <v>0</v>
          </cell>
          <cell r="K3199">
            <v>0</v>
          </cell>
          <cell r="L3199">
            <v>0</v>
          </cell>
          <cell r="M3199">
            <v>0</v>
          </cell>
          <cell r="N3199">
            <v>0</v>
          </cell>
          <cell r="O3199">
            <v>0</v>
          </cell>
          <cell r="P3199">
            <v>184548</v>
          </cell>
          <cell r="Q3199">
            <v>0</v>
          </cell>
        </row>
        <row r="3200">
          <cell r="B3200" t="str">
            <v>달성공장생산지원팀5119110</v>
          </cell>
          <cell r="C3200" t="str">
            <v>달성공장생산지원팀</v>
          </cell>
          <cell r="D3200" t="str">
            <v>5119110</v>
          </cell>
          <cell r="E3200" t="str">
            <v>도서문구비-도서비(제조)</v>
          </cell>
          <cell r="F3200">
            <v>0</v>
          </cell>
          <cell r="G3200">
            <v>0</v>
          </cell>
          <cell r="H3200">
            <v>0</v>
          </cell>
          <cell r="I3200">
            <v>0</v>
          </cell>
          <cell r="J3200">
            <v>0</v>
          </cell>
          <cell r="K3200">
            <v>0</v>
          </cell>
          <cell r="L3200">
            <v>0</v>
          </cell>
          <cell r="M3200">
            <v>0</v>
          </cell>
          <cell r="N3200">
            <v>0</v>
          </cell>
          <cell r="O3200">
            <v>0</v>
          </cell>
          <cell r="P3200">
            <v>0</v>
          </cell>
          <cell r="Q3200">
            <v>0</v>
          </cell>
        </row>
        <row r="3201">
          <cell r="B3201" t="str">
            <v>달성공장생산지원팀5119120</v>
          </cell>
          <cell r="C3201" t="str">
            <v>달성공장생산지원팀</v>
          </cell>
          <cell r="D3201" t="str">
            <v>5119120</v>
          </cell>
          <cell r="E3201" t="str">
            <v/>
          </cell>
          <cell r="F3201">
            <v>0</v>
          </cell>
          <cell r="G3201">
            <v>0</v>
          </cell>
          <cell r="H3201">
            <v>0</v>
          </cell>
          <cell r="I3201">
            <v>0</v>
          </cell>
          <cell r="J3201">
            <v>0</v>
          </cell>
          <cell r="K3201">
            <v>0</v>
          </cell>
          <cell r="L3201">
            <v>0</v>
          </cell>
          <cell r="M3201">
            <v>0</v>
          </cell>
          <cell r="N3201">
            <v>0</v>
          </cell>
          <cell r="O3201">
            <v>0</v>
          </cell>
          <cell r="P3201">
            <v>0</v>
          </cell>
          <cell r="Q3201">
            <v>0</v>
          </cell>
        </row>
        <row r="3202">
          <cell r="B3202" t="str">
            <v>달성공장생산지원팀5119130</v>
          </cell>
          <cell r="C3202" t="str">
            <v>달성공장생산지원팀</v>
          </cell>
          <cell r="D3202" t="str">
            <v>5119130</v>
          </cell>
          <cell r="E3202" t="str">
            <v/>
          </cell>
          <cell r="F3202">
            <v>0</v>
          </cell>
          <cell r="G3202">
            <v>0</v>
          </cell>
          <cell r="H3202">
            <v>0</v>
          </cell>
          <cell r="I3202">
            <v>0</v>
          </cell>
          <cell r="J3202">
            <v>0</v>
          </cell>
          <cell r="K3202">
            <v>0</v>
          </cell>
          <cell r="L3202">
            <v>0</v>
          </cell>
          <cell r="M3202">
            <v>0</v>
          </cell>
          <cell r="N3202">
            <v>0</v>
          </cell>
          <cell r="O3202">
            <v>0</v>
          </cell>
          <cell r="P3202">
            <v>0</v>
          </cell>
          <cell r="Q3202">
            <v>0</v>
          </cell>
        </row>
        <row r="3203">
          <cell r="B3203" t="str">
            <v>달성공장생산지원팀5119140</v>
          </cell>
          <cell r="C3203" t="str">
            <v>달성공장생산지원팀</v>
          </cell>
          <cell r="D3203" t="str">
            <v>5119140</v>
          </cell>
          <cell r="E3203" t="str">
            <v/>
          </cell>
          <cell r="F3203">
            <v>0</v>
          </cell>
          <cell r="G3203">
            <v>0</v>
          </cell>
          <cell r="H3203">
            <v>0</v>
          </cell>
          <cell r="I3203">
            <v>0</v>
          </cell>
          <cell r="J3203">
            <v>0</v>
          </cell>
          <cell r="K3203">
            <v>0</v>
          </cell>
          <cell r="L3203">
            <v>0</v>
          </cell>
          <cell r="M3203">
            <v>0</v>
          </cell>
          <cell r="N3203">
            <v>0</v>
          </cell>
          <cell r="O3203">
            <v>0</v>
          </cell>
          <cell r="P3203">
            <v>0</v>
          </cell>
          <cell r="Q3203">
            <v>0</v>
          </cell>
        </row>
        <row r="3204">
          <cell r="B3204" t="str">
            <v>달성공장생산지원팀5119150</v>
          </cell>
          <cell r="C3204" t="str">
            <v>달성공장생산지원팀</v>
          </cell>
          <cell r="D3204" t="str">
            <v>5119150</v>
          </cell>
          <cell r="E3204" t="str">
            <v>도서문구비-사무용품비(제조)</v>
          </cell>
          <cell r="F3204">
            <v>5330790</v>
          </cell>
          <cell r="G3204">
            <v>341482</v>
          </cell>
          <cell r="H3204">
            <v>2859906</v>
          </cell>
          <cell r="I3204">
            <v>2656265</v>
          </cell>
          <cell r="J3204">
            <v>2545060</v>
          </cell>
          <cell r="K3204">
            <v>1421380</v>
          </cell>
          <cell r="L3204">
            <v>1923000</v>
          </cell>
          <cell r="M3204">
            <v>7514040</v>
          </cell>
          <cell r="N3204">
            <v>3355775</v>
          </cell>
          <cell r="O3204">
            <v>5046684</v>
          </cell>
          <cell r="P3204">
            <v>935822</v>
          </cell>
          <cell r="Q3204">
            <v>2925092</v>
          </cell>
        </row>
        <row r="3205">
          <cell r="B3205" t="str">
            <v>달성공장생산지원팀5119160</v>
          </cell>
          <cell r="C3205" t="str">
            <v>달성공장생산지원팀</v>
          </cell>
          <cell r="D3205" t="str">
            <v>5119160</v>
          </cell>
          <cell r="E3205" t="str">
            <v/>
          </cell>
          <cell r="F3205">
            <v>0</v>
          </cell>
          <cell r="G3205">
            <v>0</v>
          </cell>
          <cell r="H3205">
            <v>0</v>
          </cell>
          <cell r="I3205">
            <v>0</v>
          </cell>
          <cell r="J3205">
            <v>0</v>
          </cell>
          <cell r="K3205">
            <v>0</v>
          </cell>
          <cell r="L3205">
            <v>0</v>
          </cell>
          <cell r="M3205">
            <v>0</v>
          </cell>
          <cell r="N3205">
            <v>0</v>
          </cell>
          <cell r="O3205">
            <v>0</v>
          </cell>
          <cell r="P3205">
            <v>0</v>
          </cell>
          <cell r="Q3205">
            <v>0</v>
          </cell>
        </row>
        <row r="3206">
          <cell r="B3206" t="str">
            <v>달성공장생산지원팀5119121</v>
          </cell>
          <cell r="C3206" t="str">
            <v>달성공장생산지원팀</v>
          </cell>
          <cell r="D3206" t="str">
            <v>5119121</v>
          </cell>
          <cell r="E3206" t="str">
            <v>도서문구비-정기구독료(제조)</v>
          </cell>
          <cell r="F3206">
            <v>0</v>
          </cell>
          <cell r="G3206">
            <v>0</v>
          </cell>
          <cell r="H3206">
            <v>0</v>
          </cell>
          <cell r="I3206">
            <v>0</v>
          </cell>
          <cell r="J3206">
            <v>0</v>
          </cell>
          <cell r="K3206">
            <v>0</v>
          </cell>
          <cell r="L3206">
            <v>0</v>
          </cell>
          <cell r="M3206">
            <v>0</v>
          </cell>
          <cell r="N3206">
            <v>0</v>
          </cell>
          <cell r="O3206">
            <v>0</v>
          </cell>
          <cell r="P3206">
            <v>0</v>
          </cell>
          <cell r="Q3206">
            <v>0</v>
          </cell>
        </row>
        <row r="3207">
          <cell r="B3207" t="str">
            <v>달성공장생산지원팀5119151</v>
          </cell>
          <cell r="C3207" t="str">
            <v>달성공장생산지원팀</v>
          </cell>
          <cell r="D3207" t="str">
            <v>5119151</v>
          </cell>
          <cell r="E3207" t="str">
            <v>도서문구비-사무용품비_출고(제조)</v>
          </cell>
          <cell r="F3207">
            <v>0</v>
          </cell>
          <cell r="G3207">
            <v>0</v>
          </cell>
          <cell r="H3207">
            <v>0</v>
          </cell>
          <cell r="I3207">
            <v>0</v>
          </cell>
          <cell r="J3207">
            <v>0</v>
          </cell>
          <cell r="K3207">
            <v>0</v>
          </cell>
          <cell r="L3207">
            <v>0</v>
          </cell>
          <cell r="M3207">
            <v>0</v>
          </cell>
          <cell r="N3207">
            <v>0</v>
          </cell>
          <cell r="O3207">
            <v>0</v>
          </cell>
          <cell r="P3207">
            <v>0</v>
          </cell>
          <cell r="Q3207">
            <v>0</v>
          </cell>
        </row>
        <row r="3208">
          <cell r="B3208" t="str">
            <v>달성공장생산지원팀5120110</v>
          </cell>
          <cell r="C3208" t="str">
            <v>달성공장생산지원팀</v>
          </cell>
          <cell r="D3208" t="str">
            <v>5120110</v>
          </cell>
          <cell r="E3208" t="str">
            <v>소모품비-소모성기구비(제조)</v>
          </cell>
          <cell r="F3208">
            <v>0</v>
          </cell>
          <cell r="G3208">
            <v>0</v>
          </cell>
          <cell r="H3208">
            <v>0</v>
          </cell>
          <cell r="I3208">
            <v>0</v>
          </cell>
          <cell r="J3208">
            <v>0</v>
          </cell>
          <cell r="K3208">
            <v>0</v>
          </cell>
          <cell r="L3208">
            <v>505000</v>
          </cell>
          <cell r="M3208">
            <v>0</v>
          </cell>
          <cell r="N3208">
            <v>0</v>
          </cell>
          <cell r="O3208">
            <v>0</v>
          </cell>
          <cell r="P3208">
            <v>0</v>
          </cell>
          <cell r="Q3208">
            <v>0</v>
          </cell>
        </row>
        <row r="3209">
          <cell r="B3209" t="str">
            <v>달성공장생산지원팀5120140</v>
          </cell>
          <cell r="C3209" t="str">
            <v>달성공장생산지원팀</v>
          </cell>
          <cell r="D3209" t="str">
            <v>5120140</v>
          </cell>
          <cell r="E3209" t="str">
            <v>소모품비-소모성소모품비(제조)</v>
          </cell>
          <cell r="F3209">
            <v>1827840</v>
          </cell>
          <cell r="G3209">
            <v>3415000</v>
          </cell>
          <cell r="H3209">
            <v>33720480</v>
          </cell>
          <cell r="I3209">
            <v>687700</v>
          </cell>
          <cell r="J3209">
            <v>4499083</v>
          </cell>
          <cell r="K3209">
            <v>1662727</v>
          </cell>
          <cell r="L3209">
            <v>333450</v>
          </cell>
          <cell r="M3209">
            <v>495890</v>
          </cell>
          <cell r="N3209">
            <v>3516410</v>
          </cell>
          <cell r="O3209">
            <v>1952262</v>
          </cell>
          <cell r="P3209">
            <v>1233260</v>
          </cell>
          <cell r="Q3209">
            <v>325032</v>
          </cell>
        </row>
        <row r="3210">
          <cell r="B3210" t="str">
            <v>달성공장생산지원팀5120130</v>
          </cell>
          <cell r="C3210" t="str">
            <v>달성공장생산지원팀</v>
          </cell>
          <cell r="D3210" t="str">
            <v>5120130</v>
          </cell>
          <cell r="E3210" t="str">
            <v>소모품비-소모성잡품비(제조)</v>
          </cell>
          <cell r="F3210">
            <v>523060</v>
          </cell>
          <cell r="G3210">
            <v>52750</v>
          </cell>
          <cell r="H3210">
            <v>449355</v>
          </cell>
          <cell r="I3210">
            <v>494396</v>
          </cell>
          <cell r="J3210">
            <v>400720</v>
          </cell>
          <cell r="K3210">
            <v>251360</v>
          </cell>
          <cell r="L3210">
            <v>614643</v>
          </cell>
          <cell r="M3210">
            <v>446040</v>
          </cell>
          <cell r="N3210">
            <v>315040</v>
          </cell>
          <cell r="O3210">
            <v>697640</v>
          </cell>
          <cell r="P3210">
            <v>203107</v>
          </cell>
          <cell r="Q3210">
            <v>297110</v>
          </cell>
        </row>
        <row r="3211">
          <cell r="B3211" t="str">
            <v>달성공장생산지원팀5120120</v>
          </cell>
          <cell r="C3211" t="str">
            <v>달성공장생산지원팀</v>
          </cell>
          <cell r="D3211" t="str">
            <v>5120120</v>
          </cell>
          <cell r="E3211" t="str">
            <v>소모품비-소모성소모품비_출고(제조)</v>
          </cell>
          <cell r="F3211">
            <v>0</v>
          </cell>
          <cell r="G3211">
            <v>0</v>
          </cell>
          <cell r="H3211">
            <v>0</v>
          </cell>
          <cell r="I3211">
            <v>0</v>
          </cell>
          <cell r="J3211">
            <v>0</v>
          </cell>
          <cell r="K3211">
            <v>0</v>
          </cell>
          <cell r="L3211">
            <v>0</v>
          </cell>
          <cell r="M3211">
            <v>0</v>
          </cell>
          <cell r="N3211">
            <v>0</v>
          </cell>
          <cell r="O3211">
            <v>0</v>
          </cell>
          <cell r="P3211">
            <v>0</v>
          </cell>
          <cell r="Q3211">
            <v>0</v>
          </cell>
        </row>
        <row r="3212">
          <cell r="B3212" t="str">
            <v>달성공장생산지원팀5121110</v>
          </cell>
          <cell r="C3212" t="str">
            <v>달성공장생산지원팀</v>
          </cell>
          <cell r="D3212" t="str">
            <v>5121110</v>
          </cell>
          <cell r="E3212" t="str">
            <v>지급수수료(제조)</v>
          </cell>
          <cell r="F3212">
            <v>111200</v>
          </cell>
          <cell r="G3212">
            <v>11200</v>
          </cell>
          <cell r="H3212">
            <v>0</v>
          </cell>
          <cell r="I3212">
            <v>0</v>
          </cell>
          <cell r="J3212">
            <v>0</v>
          </cell>
          <cell r="K3212">
            <v>0</v>
          </cell>
          <cell r="L3212">
            <v>0</v>
          </cell>
          <cell r="M3212">
            <v>0</v>
          </cell>
          <cell r="N3212">
            <v>0</v>
          </cell>
          <cell r="O3212">
            <v>0</v>
          </cell>
          <cell r="P3212">
            <v>0</v>
          </cell>
          <cell r="Q3212">
            <v>0</v>
          </cell>
        </row>
        <row r="3213">
          <cell r="B3213" t="str">
            <v>달성공장생산지원팀5121120</v>
          </cell>
          <cell r="C3213" t="str">
            <v>달성공장생산지원팀</v>
          </cell>
          <cell r="D3213" t="str">
            <v>5121120</v>
          </cell>
          <cell r="E3213" t="str">
            <v/>
          </cell>
          <cell r="F3213">
            <v>0</v>
          </cell>
          <cell r="G3213">
            <v>0</v>
          </cell>
          <cell r="H3213">
            <v>0</v>
          </cell>
          <cell r="I3213">
            <v>0</v>
          </cell>
          <cell r="J3213">
            <v>0</v>
          </cell>
          <cell r="K3213">
            <v>0</v>
          </cell>
          <cell r="L3213">
            <v>0</v>
          </cell>
          <cell r="M3213">
            <v>0</v>
          </cell>
          <cell r="N3213">
            <v>0</v>
          </cell>
          <cell r="O3213">
            <v>0</v>
          </cell>
          <cell r="P3213">
            <v>0</v>
          </cell>
          <cell r="Q3213">
            <v>0</v>
          </cell>
        </row>
        <row r="3214">
          <cell r="B3214" t="str">
            <v>달성공장생산지원팀5121140</v>
          </cell>
          <cell r="C3214" t="str">
            <v>달성공장생산지원팀</v>
          </cell>
          <cell r="D3214" t="str">
            <v>5121140</v>
          </cell>
          <cell r="E3214" t="str">
            <v>외주가공수수료(제조)</v>
          </cell>
          <cell r="F3214">
            <v>0</v>
          </cell>
          <cell r="G3214">
            <v>0</v>
          </cell>
          <cell r="H3214">
            <v>0</v>
          </cell>
          <cell r="I3214">
            <v>0</v>
          </cell>
          <cell r="J3214">
            <v>0</v>
          </cell>
          <cell r="K3214">
            <v>0</v>
          </cell>
          <cell r="L3214">
            <v>0</v>
          </cell>
          <cell r="M3214">
            <v>0</v>
          </cell>
          <cell r="N3214">
            <v>0</v>
          </cell>
          <cell r="O3214">
            <v>0</v>
          </cell>
          <cell r="P3214">
            <v>0</v>
          </cell>
          <cell r="Q3214">
            <v>0</v>
          </cell>
        </row>
        <row r="3215">
          <cell r="B3215" t="str">
            <v>달성공장생산지원팀5121150</v>
          </cell>
          <cell r="C3215" t="str">
            <v>달성공장생산지원팀</v>
          </cell>
          <cell r="D3215" t="str">
            <v>5121150</v>
          </cell>
          <cell r="E3215" t="str">
            <v>제수수료(제조)</v>
          </cell>
          <cell r="F3215">
            <v>334000</v>
          </cell>
          <cell r="G3215">
            <v>0</v>
          </cell>
          <cell r="H3215">
            <v>0</v>
          </cell>
          <cell r="I3215">
            <v>0</v>
          </cell>
          <cell r="J3215">
            <v>0</v>
          </cell>
          <cell r="K3215">
            <v>0</v>
          </cell>
          <cell r="L3215">
            <v>0</v>
          </cell>
          <cell r="M3215">
            <v>0</v>
          </cell>
          <cell r="N3215">
            <v>0</v>
          </cell>
          <cell r="O3215">
            <v>0</v>
          </cell>
          <cell r="P3215">
            <v>0</v>
          </cell>
          <cell r="Q3215">
            <v>0</v>
          </cell>
        </row>
        <row r="3216">
          <cell r="B3216" t="str">
            <v>달성공장생산지원팀5122110</v>
          </cell>
          <cell r="C3216" t="str">
            <v>달성공장생산지원팀</v>
          </cell>
          <cell r="D3216" t="str">
            <v>5122110</v>
          </cell>
          <cell r="E3216" t="str">
            <v>용역비-제품(제조)</v>
          </cell>
          <cell r="F3216">
            <v>0</v>
          </cell>
          <cell r="G3216">
            <v>0</v>
          </cell>
          <cell r="H3216">
            <v>0</v>
          </cell>
          <cell r="I3216">
            <v>0</v>
          </cell>
          <cell r="J3216">
            <v>0</v>
          </cell>
          <cell r="K3216">
            <v>0</v>
          </cell>
          <cell r="L3216">
            <v>0</v>
          </cell>
          <cell r="M3216">
            <v>0</v>
          </cell>
          <cell r="N3216">
            <v>0</v>
          </cell>
          <cell r="O3216">
            <v>0</v>
          </cell>
          <cell r="P3216">
            <v>0</v>
          </cell>
          <cell r="Q3216">
            <v>0</v>
          </cell>
        </row>
        <row r="3217">
          <cell r="B3217" t="str">
            <v>달성공장생산지원팀5122120</v>
          </cell>
          <cell r="C3217" t="str">
            <v>달성공장생산지원팀</v>
          </cell>
          <cell r="D3217" t="str">
            <v>5122120</v>
          </cell>
          <cell r="E3217" t="str">
            <v>용역비-전산(제조)</v>
          </cell>
          <cell r="F3217">
            <v>0</v>
          </cell>
          <cell r="G3217">
            <v>0</v>
          </cell>
          <cell r="H3217">
            <v>0</v>
          </cell>
          <cell r="I3217">
            <v>118761973</v>
          </cell>
          <cell r="J3217">
            <v>0</v>
          </cell>
          <cell r="K3217">
            <v>0</v>
          </cell>
          <cell r="L3217">
            <v>0</v>
          </cell>
          <cell r="M3217">
            <v>0</v>
          </cell>
          <cell r="N3217">
            <v>1762000</v>
          </cell>
          <cell r="O3217">
            <v>0</v>
          </cell>
          <cell r="P3217">
            <v>0</v>
          </cell>
          <cell r="Q3217">
            <v>6850000</v>
          </cell>
        </row>
        <row r="3218">
          <cell r="B3218" t="str">
            <v>달성공장생산지원팀5122130</v>
          </cell>
          <cell r="C3218" t="str">
            <v>달성공장생산지원팀</v>
          </cell>
          <cell r="D3218" t="str">
            <v>5122130</v>
          </cell>
          <cell r="E3218" t="str">
            <v>용역비-시설관리비(제조)</v>
          </cell>
          <cell r="F3218">
            <v>53682580</v>
          </cell>
          <cell r="G3218">
            <v>44125226</v>
          </cell>
          <cell r="H3218">
            <v>45285761</v>
          </cell>
          <cell r="I3218">
            <v>47582797</v>
          </cell>
          <cell r="J3218">
            <v>45598678</v>
          </cell>
          <cell r="K3218">
            <v>42697220</v>
          </cell>
          <cell r="L3218">
            <v>54692464</v>
          </cell>
          <cell r="M3218">
            <v>41070643</v>
          </cell>
          <cell r="N3218">
            <v>42789295</v>
          </cell>
          <cell r="O3218">
            <v>47348915</v>
          </cell>
          <cell r="P3218">
            <v>49084460</v>
          </cell>
          <cell r="Q3218">
            <v>50157370</v>
          </cell>
        </row>
        <row r="3219">
          <cell r="B3219" t="str">
            <v>달성공장생산지원팀5122140</v>
          </cell>
          <cell r="C3219" t="str">
            <v>달성공장생산지원팀</v>
          </cell>
          <cell r="D3219" t="str">
            <v>5122140</v>
          </cell>
          <cell r="E3219" t="str">
            <v>용역비-기타(제조)</v>
          </cell>
          <cell r="F3219">
            <v>1170000</v>
          </cell>
          <cell r="G3219">
            <v>1570000</v>
          </cell>
          <cell r="H3219">
            <v>1400000</v>
          </cell>
          <cell r="I3219">
            <v>1370000</v>
          </cell>
          <cell r="J3219">
            <v>1580000</v>
          </cell>
          <cell r="K3219">
            <v>1820000</v>
          </cell>
          <cell r="L3219">
            <v>1370000</v>
          </cell>
          <cell r="M3219">
            <v>1119600</v>
          </cell>
          <cell r="N3219">
            <v>1240000</v>
          </cell>
          <cell r="O3219">
            <v>1240000</v>
          </cell>
          <cell r="P3219">
            <v>1480000</v>
          </cell>
          <cell r="Q3219">
            <v>1040000</v>
          </cell>
        </row>
        <row r="3220">
          <cell r="B3220" t="str">
            <v>달성공장생산지원팀5123110</v>
          </cell>
          <cell r="C3220" t="str">
            <v>달성공장생산지원팀</v>
          </cell>
          <cell r="D3220" t="str">
            <v>5123110</v>
          </cell>
          <cell r="E3220" t="str">
            <v/>
          </cell>
          <cell r="F3220">
            <v>0</v>
          </cell>
          <cell r="G3220">
            <v>0</v>
          </cell>
          <cell r="H3220">
            <v>0</v>
          </cell>
          <cell r="I3220">
            <v>0</v>
          </cell>
          <cell r="J3220">
            <v>0</v>
          </cell>
          <cell r="K3220">
            <v>0</v>
          </cell>
          <cell r="L3220">
            <v>0</v>
          </cell>
          <cell r="M3220">
            <v>0</v>
          </cell>
          <cell r="N3220">
            <v>0</v>
          </cell>
          <cell r="O3220">
            <v>0</v>
          </cell>
          <cell r="P3220">
            <v>0</v>
          </cell>
          <cell r="Q3220">
            <v>0</v>
          </cell>
        </row>
        <row r="3221">
          <cell r="B3221" t="str">
            <v>달성공장생산지원팀5123120</v>
          </cell>
          <cell r="C3221" t="str">
            <v>달성공장생산지원팀</v>
          </cell>
          <cell r="D3221" t="str">
            <v>5123120</v>
          </cell>
          <cell r="E3221" t="str">
            <v>잡비-환경미화비(제조)</v>
          </cell>
          <cell r="F3221">
            <v>270000</v>
          </cell>
          <cell r="G3221">
            <v>275000</v>
          </cell>
          <cell r="H3221">
            <v>380000</v>
          </cell>
          <cell r="I3221">
            <v>60000</v>
          </cell>
          <cell r="J3221">
            <v>280000</v>
          </cell>
          <cell r="K3221">
            <v>730000</v>
          </cell>
          <cell r="L3221">
            <v>529500</v>
          </cell>
          <cell r="M3221">
            <v>30000</v>
          </cell>
          <cell r="N3221">
            <v>280000</v>
          </cell>
          <cell r="O3221">
            <v>30000</v>
          </cell>
          <cell r="P3221">
            <v>30000</v>
          </cell>
          <cell r="Q3221">
            <v>540000</v>
          </cell>
        </row>
        <row r="3222">
          <cell r="B3222" t="str">
            <v>달성공장생산지원팀5123130</v>
          </cell>
          <cell r="C3222" t="str">
            <v>달성공장생산지원팀</v>
          </cell>
          <cell r="D3222" t="str">
            <v>5123130</v>
          </cell>
          <cell r="E3222" t="str">
            <v/>
          </cell>
          <cell r="F3222">
            <v>0</v>
          </cell>
          <cell r="G3222">
            <v>0</v>
          </cell>
          <cell r="H3222">
            <v>0</v>
          </cell>
          <cell r="I3222">
            <v>0</v>
          </cell>
          <cell r="J3222">
            <v>0</v>
          </cell>
          <cell r="K3222">
            <v>0</v>
          </cell>
          <cell r="L3222">
            <v>0</v>
          </cell>
          <cell r="M3222">
            <v>0</v>
          </cell>
          <cell r="N3222">
            <v>0</v>
          </cell>
          <cell r="O3222">
            <v>0</v>
          </cell>
          <cell r="P3222">
            <v>0</v>
          </cell>
          <cell r="Q3222">
            <v>0</v>
          </cell>
        </row>
        <row r="3223">
          <cell r="B3223" t="str">
            <v>달성공장설비관리팀5102110</v>
          </cell>
          <cell r="C3223" t="str">
            <v>달성공장설비관리팀</v>
          </cell>
          <cell r="D3223" t="str">
            <v>5102110</v>
          </cell>
          <cell r="E3223" t="str">
            <v/>
          </cell>
          <cell r="F3223">
            <v>0</v>
          </cell>
          <cell r="G3223">
            <v>0</v>
          </cell>
          <cell r="H3223">
            <v>0</v>
          </cell>
          <cell r="I3223">
            <v>0</v>
          </cell>
          <cell r="J3223">
            <v>0</v>
          </cell>
          <cell r="K3223">
            <v>0</v>
          </cell>
          <cell r="L3223">
            <v>0</v>
          </cell>
          <cell r="M3223">
            <v>0</v>
          </cell>
          <cell r="N3223">
            <v>0</v>
          </cell>
          <cell r="O3223">
            <v>0</v>
          </cell>
          <cell r="P3223">
            <v>0</v>
          </cell>
          <cell r="Q3223">
            <v>0</v>
          </cell>
        </row>
        <row r="3224">
          <cell r="B3224" t="str">
            <v>달성공장설비관리팀5102120</v>
          </cell>
          <cell r="C3224" t="str">
            <v>달성공장설비관리팀</v>
          </cell>
          <cell r="D3224" t="str">
            <v>5102120</v>
          </cell>
          <cell r="E3224" t="str">
            <v/>
          </cell>
          <cell r="F3224">
            <v>0</v>
          </cell>
          <cell r="G3224">
            <v>0</v>
          </cell>
          <cell r="H3224">
            <v>0</v>
          </cell>
          <cell r="I3224">
            <v>0</v>
          </cell>
          <cell r="J3224">
            <v>0</v>
          </cell>
          <cell r="K3224">
            <v>0</v>
          </cell>
          <cell r="L3224">
            <v>0</v>
          </cell>
          <cell r="M3224">
            <v>0</v>
          </cell>
          <cell r="N3224">
            <v>0</v>
          </cell>
          <cell r="O3224">
            <v>0</v>
          </cell>
          <cell r="P3224">
            <v>0</v>
          </cell>
          <cell r="Q3224">
            <v>0</v>
          </cell>
        </row>
        <row r="3225">
          <cell r="B3225" t="str">
            <v>달성공장설비관리팀5102210</v>
          </cell>
          <cell r="C3225" t="str">
            <v>달성공장설비관리팀</v>
          </cell>
          <cell r="D3225" t="str">
            <v>5102210</v>
          </cell>
          <cell r="E3225" t="str">
            <v>급여와임금(제조)</v>
          </cell>
          <cell r="F3225">
            <v>38822640</v>
          </cell>
          <cell r="G3225">
            <v>38357800</v>
          </cell>
          <cell r="H3225">
            <v>38327800</v>
          </cell>
          <cell r="I3225">
            <v>37543130</v>
          </cell>
          <cell r="J3225">
            <v>38819300</v>
          </cell>
          <cell r="K3225">
            <v>43903300</v>
          </cell>
          <cell r="L3225">
            <v>39365300</v>
          </cell>
          <cell r="M3225">
            <v>39857300</v>
          </cell>
          <cell r="N3225">
            <v>40636300</v>
          </cell>
          <cell r="O3225">
            <v>42905300</v>
          </cell>
          <cell r="P3225">
            <v>40636300</v>
          </cell>
          <cell r="Q3225">
            <v>40636300</v>
          </cell>
        </row>
        <row r="3226">
          <cell r="B3226" t="str">
            <v>달성공장설비관리팀5102220</v>
          </cell>
          <cell r="C3226" t="str">
            <v>달성공장설비관리팀</v>
          </cell>
          <cell r="D3226" t="str">
            <v>5102220</v>
          </cell>
          <cell r="E3226" t="str">
            <v>상여금(제조)</v>
          </cell>
          <cell r="F3226">
            <v>3386483</v>
          </cell>
          <cell r="G3226">
            <v>3092342</v>
          </cell>
          <cell r="H3226">
            <v>3385124</v>
          </cell>
          <cell r="I3226">
            <v>3297561</v>
          </cell>
          <cell r="J3226">
            <v>3285950</v>
          </cell>
          <cell r="K3226">
            <v>3784615</v>
          </cell>
          <cell r="L3226">
            <v>3491016</v>
          </cell>
          <cell r="M3226">
            <v>3518504</v>
          </cell>
          <cell r="N3226">
            <v>3542857</v>
          </cell>
          <cell r="O3226">
            <v>3518504</v>
          </cell>
          <cell r="P3226">
            <v>3262500</v>
          </cell>
          <cell r="Q3226">
            <v>3853744</v>
          </cell>
        </row>
        <row r="3227">
          <cell r="B3227" t="str">
            <v>달성공장설비관리팀5102230</v>
          </cell>
          <cell r="C3227" t="str">
            <v>달성공장설비관리팀</v>
          </cell>
          <cell r="D3227" t="str">
            <v>5102230</v>
          </cell>
          <cell r="E3227" t="str">
            <v>학비보조금(제조)</v>
          </cell>
          <cell r="F3227">
            <v>0</v>
          </cell>
          <cell r="G3227">
            <v>0</v>
          </cell>
          <cell r="H3227">
            <v>7354900</v>
          </cell>
          <cell r="I3227">
            <v>0</v>
          </cell>
          <cell r="J3227">
            <v>0</v>
          </cell>
          <cell r="K3227">
            <v>0</v>
          </cell>
          <cell r="L3227">
            <v>0</v>
          </cell>
          <cell r="M3227">
            <v>0</v>
          </cell>
          <cell r="N3227">
            <v>2169300</v>
          </cell>
          <cell r="O3227">
            <v>0</v>
          </cell>
          <cell r="P3227">
            <v>0</v>
          </cell>
          <cell r="Q3227">
            <v>0</v>
          </cell>
        </row>
        <row r="3228">
          <cell r="B3228" t="str">
            <v>달성공장설비관리팀5102240</v>
          </cell>
          <cell r="C3228" t="str">
            <v>달성공장설비관리팀</v>
          </cell>
          <cell r="D3228" t="str">
            <v>5102240</v>
          </cell>
          <cell r="E3228" t="str">
            <v>시간외근무수당(제조)</v>
          </cell>
          <cell r="F3228">
            <v>2953440</v>
          </cell>
          <cell r="G3228">
            <v>2882850</v>
          </cell>
          <cell r="H3228">
            <v>3649640</v>
          </cell>
          <cell r="I3228">
            <v>3584950</v>
          </cell>
          <cell r="J3228">
            <v>2513210</v>
          </cell>
          <cell r="K3228">
            <v>3428360</v>
          </cell>
          <cell r="L3228">
            <v>3399800</v>
          </cell>
          <cell r="M3228">
            <v>3804960</v>
          </cell>
          <cell r="N3228">
            <v>7315140</v>
          </cell>
          <cell r="O3228">
            <v>3229900</v>
          </cell>
          <cell r="P3228">
            <v>0</v>
          </cell>
          <cell r="Q3228">
            <v>5643520</v>
          </cell>
        </row>
        <row r="3229">
          <cell r="B3229" t="str">
            <v>달성공장설비관리팀5102250</v>
          </cell>
          <cell r="C3229" t="str">
            <v>달성공장설비관리팀</v>
          </cell>
          <cell r="D3229" t="str">
            <v>5102250</v>
          </cell>
          <cell r="E3229" t="str">
            <v>휴가보상금(제조)</v>
          </cell>
          <cell r="F3229">
            <v>1925479</v>
          </cell>
          <cell r="G3229">
            <v>1178971</v>
          </cell>
          <cell r="H3229">
            <v>1188714</v>
          </cell>
          <cell r="I3229">
            <v>1169386</v>
          </cell>
          <cell r="J3229">
            <v>1188714</v>
          </cell>
          <cell r="K3229">
            <v>1383023</v>
          </cell>
          <cell r="L3229">
            <v>1264170</v>
          </cell>
          <cell r="M3229">
            <v>1274124</v>
          </cell>
          <cell r="N3229">
            <v>1284236</v>
          </cell>
          <cell r="O3229">
            <v>1274124</v>
          </cell>
          <cell r="P3229">
            <v>1189807</v>
          </cell>
          <cell r="Q3229">
            <v>1517361</v>
          </cell>
        </row>
        <row r="3230">
          <cell r="B3230" t="str">
            <v>달성공장설비관리팀5102260</v>
          </cell>
          <cell r="C3230" t="str">
            <v>달성공장설비관리팀</v>
          </cell>
          <cell r="D3230" t="str">
            <v>5102260</v>
          </cell>
          <cell r="E3230" t="str">
            <v>시상비(제조)</v>
          </cell>
          <cell r="F3230">
            <v>338170</v>
          </cell>
          <cell r="G3230">
            <v>305524</v>
          </cell>
          <cell r="H3230">
            <v>308049</v>
          </cell>
          <cell r="I3230">
            <v>676040</v>
          </cell>
          <cell r="J3230">
            <v>308049</v>
          </cell>
          <cell r="K3230">
            <v>358403</v>
          </cell>
          <cell r="L3230">
            <v>327603</v>
          </cell>
          <cell r="M3230">
            <v>330182</v>
          </cell>
          <cell r="N3230">
            <v>332803</v>
          </cell>
          <cell r="O3230">
            <v>330182</v>
          </cell>
          <cell r="P3230">
            <v>308332</v>
          </cell>
          <cell r="Q3230">
            <v>308332</v>
          </cell>
        </row>
        <row r="3231">
          <cell r="B3231" t="str">
            <v>달성공장설비관리팀5102280</v>
          </cell>
          <cell r="C3231" t="str">
            <v>달성공장설비관리팀</v>
          </cell>
          <cell r="D3231" t="str">
            <v>5102280</v>
          </cell>
          <cell r="E3231" t="str">
            <v>제수당(제조)</v>
          </cell>
          <cell r="F3231">
            <v>1300000</v>
          </cell>
          <cell r="G3231">
            <v>1300000</v>
          </cell>
          <cell r="H3231">
            <v>1490000</v>
          </cell>
          <cell r="I3231">
            <v>1280000</v>
          </cell>
          <cell r="J3231">
            <v>4058880</v>
          </cell>
          <cell r="K3231">
            <v>3288000</v>
          </cell>
          <cell r="L3231">
            <v>1340000</v>
          </cell>
          <cell r="M3231">
            <v>1290000</v>
          </cell>
          <cell r="N3231">
            <v>1280000</v>
          </cell>
          <cell r="O3231">
            <v>1380000</v>
          </cell>
          <cell r="P3231">
            <v>1310000</v>
          </cell>
          <cell r="Q3231">
            <v>6529230</v>
          </cell>
        </row>
        <row r="3232">
          <cell r="B3232" t="str">
            <v>달성공장설비관리팀5102290</v>
          </cell>
          <cell r="C3232" t="str">
            <v>달성공장설비관리팀</v>
          </cell>
          <cell r="D3232" t="str">
            <v>5102290</v>
          </cell>
          <cell r="E3232" t="str">
            <v/>
          </cell>
          <cell r="F3232">
            <v>0</v>
          </cell>
          <cell r="G3232">
            <v>0</v>
          </cell>
          <cell r="H3232">
            <v>0</v>
          </cell>
          <cell r="I3232">
            <v>0</v>
          </cell>
          <cell r="J3232">
            <v>0</v>
          </cell>
          <cell r="K3232">
            <v>0</v>
          </cell>
          <cell r="L3232">
            <v>0</v>
          </cell>
          <cell r="M3232">
            <v>0</v>
          </cell>
          <cell r="N3232">
            <v>0</v>
          </cell>
          <cell r="O3232">
            <v>0</v>
          </cell>
          <cell r="P3232">
            <v>0</v>
          </cell>
          <cell r="Q3232">
            <v>0</v>
          </cell>
        </row>
        <row r="3233">
          <cell r="B3233" t="str">
            <v>달성공장설비관리팀5102410</v>
          </cell>
          <cell r="C3233" t="str">
            <v>달성공장설비관리팀</v>
          </cell>
          <cell r="D3233" t="str">
            <v>5102410</v>
          </cell>
          <cell r="E3233" t="str">
            <v>퇴직급여충당금전입액(제조)</v>
          </cell>
          <cell r="F3233">
            <v>3357831</v>
          </cell>
          <cell r="G3233">
            <v>3033669</v>
          </cell>
          <cell r="H3233">
            <v>3058741</v>
          </cell>
          <cell r="I3233">
            <v>3009005</v>
          </cell>
          <cell r="J3233">
            <v>3058741</v>
          </cell>
          <cell r="K3233">
            <v>3558727</v>
          </cell>
          <cell r="L3233">
            <v>3252899</v>
          </cell>
          <cell r="M3233">
            <v>3278512</v>
          </cell>
          <cell r="N3233">
            <v>3304532</v>
          </cell>
          <cell r="O3233">
            <v>3278512</v>
          </cell>
          <cell r="P3233">
            <v>3061552</v>
          </cell>
          <cell r="Q3233">
            <v>3061552</v>
          </cell>
        </row>
        <row r="3234">
          <cell r="B3234" t="str">
            <v>달성공장설비관리팀5102420</v>
          </cell>
          <cell r="C3234" t="str">
            <v>달성공장설비관리팀</v>
          </cell>
          <cell r="D3234" t="str">
            <v>5102420</v>
          </cell>
          <cell r="E3234" t="str">
            <v>퇴직위로금(제조)</v>
          </cell>
          <cell r="F3234">
            <v>0</v>
          </cell>
          <cell r="G3234">
            <v>0</v>
          </cell>
          <cell r="H3234">
            <v>0</v>
          </cell>
          <cell r="I3234">
            <v>0</v>
          </cell>
          <cell r="J3234">
            <v>0</v>
          </cell>
          <cell r="K3234">
            <v>0</v>
          </cell>
          <cell r="L3234">
            <v>0</v>
          </cell>
          <cell r="M3234">
            <v>0</v>
          </cell>
          <cell r="N3234">
            <v>0</v>
          </cell>
          <cell r="O3234">
            <v>0</v>
          </cell>
          <cell r="P3234">
            <v>0</v>
          </cell>
          <cell r="Q3234">
            <v>0</v>
          </cell>
        </row>
        <row r="3235">
          <cell r="B3235" t="str">
            <v>달성공장설비관리팀5103260</v>
          </cell>
          <cell r="C3235" t="str">
            <v>달성공장설비관리팀</v>
          </cell>
          <cell r="D3235" t="str">
            <v>5103260</v>
          </cell>
          <cell r="E3235" t="str">
            <v>복리후생비-통근비(제조)</v>
          </cell>
          <cell r="F3235">
            <v>0</v>
          </cell>
          <cell r="G3235">
            <v>0</v>
          </cell>
          <cell r="H3235">
            <v>0</v>
          </cell>
          <cell r="I3235">
            <v>0</v>
          </cell>
          <cell r="J3235">
            <v>0</v>
          </cell>
          <cell r="K3235">
            <v>0</v>
          </cell>
          <cell r="L3235">
            <v>0</v>
          </cell>
          <cell r="M3235">
            <v>0</v>
          </cell>
          <cell r="N3235">
            <v>0</v>
          </cell>
          <cell r="O3235">
            <v>0</v>
          </cell>
          <cell r="P3235">
            <v>0</v>
          </cell>
          <cell r="Q3235">
            <v>0</v>
          </cell>
        </row>
        <row r="3236">
          <cell r="B3236" t="str">
            <v>달성공장설비관리팀5103250</v>
          </cell>
          <cell r="C3236" t="str">
            <v>달성공장설비관리팀</v>
          </cell>
          <cell r="D3236" t="str">
            <v>5103250</v>
          </cell>
          <cell r="E3236" t="str">
            <v>복리후생비-직원이전비(제조)</v>
          </cell>
          <cell r="F3236">
            <v>0</v>
          </cell>
          <cell r="G3236">
            <v>0</v>
          </cell>
          <cell r="H3236">
            <v>0</v>
          </cell>
          <cell r="I3236">
            <v>0</v>
          </cell>
          <cell r="J3236">
            <v>0</v>
          </cell>
          <cell r="K3236">
            <v>0</v>
          </cell>
          <cell r="L3236">
            <v>0</v>
          </cell>
          <cell r="M3236">
            <v>0</v>
          </cell>
          <cell r="N3236">
            <v>0</v>
          </cell>
          <cell r="O3236">
            <v>0</v>
          </cell>
          <cell r="P3236">
            <v>0</v>
          </cell>
          <cell r="Q3236">
            <v>0</v>
          </cell>
        </row>
        <row r="3237">
          <cell r="B3237" t="str">
            <v>달성공장설비관리팀5103240</v>
          </cell>
          <cell r="C3237" t="str">
            <v>달성공장설비관리팀</v>
          </cell>
          <cell r="D3237" t="str">
            <v>5103240</v>
          </cell>
          <cell r="E3237" t="str">
            <v/>
          </cell>
          <cell r="F3237">
            <v>0</v>
          </cell>
          <cell r="G3237">
            <v>0</v>
          </cell>
          <cell r="H3237">
            <v>0</v>
          </cell>
          <cell r="I3237">
            <v>0</v>
          </cell>
          <cell r="J3237">
            <v>0</v>
          </cell>
          <cell r="K3237">
            <v>0</v>
          </cell>
          <cell r="L3237">
            <v>0</v>
          </cell>
          <cell r="M3237">
            <v>0</v>
          </cell>
          <cell r="N3237">
            <v>0</v>
          </cell>
          <cell r="O3237">
            <v>0</v>
          </cell>
          <cell r="P3237">
            <v>0</v>
          </cell>
          <cell r="Q3237">
            <v>0</v>
          </cell>
        </row>
        <row r="3238">
          <cell r="B3238" t="str">
            <v>달성공장설비관리팀5103230</v>
          </cell>
          <cell r="C3238" t="str">
            <v>달성공장설비관리팀</v>
          </cell>
          <cell r="D3238" t="str">
            <v>5103230</v>
          </cell>
          <cell r="E3238" t="str">
            <v/>
          </cell>
          <cell r="F3238">
            <v>0</v>
          </cell>
          <cell r="G3238">
            <v>0</v>
          </cell>
          <cell r="H3238">
            <v>0</v>
          </cell>
          <cell r="I3238">
            <v>0</v>
          </cell>
          <cell r="J3238">
            <v>0</v>
          </cell>
          <cell r="K3238">
            <v>0</v>
          </cell>
          <cell r="L3238">
            <v>0</v>
          </cell>
          <cell r="M3238">
            <v>0</v>
          </cell>
          <cell r="N3238">
            <v>0</v>
          </cell>
          <cell r="O3238">
            <v>0</v>
          </cell>
          <cell r="P3238">
            <v>0</v>
          </cell>
          <cell r="Q3238">
            <v>0</v>
          </cell>
        </row>
        <row r="3239">
          <cell r="B3239" t="str">
            <v>달성공장설비관리팀5103220</v>
          </cell>
          <cell r="C3239" t="str">
            <v>달성공장설비관리팀</v>
          </cell>
          <cell r="D3239" t="str">
            <v>5103220</v>
          </cell>
          <cell r="E3239" t="str">
            <v>복리후생비-후생비(제조)</v>
          </cell>
          <cell r="F3239">
            <v>0</v>
          </cell>
          <cell r="G3239">
            <v>0</v>
          </cell>
          <cell r="H3239">
            <v>0</v>
          </cell>
          <cell r="I3239">
            <v>0</v>
          </cell>
          <cell r="J3239">
            <v>0</v>
          </cell>
          <cell r="K3239">
            <v>0</v>
          </cell>
          <cell r="L3239">
            <v>0</v>
          </cell>
          <cell r="M3239">
            <v>0</v>
          </cell>
          <cell r="N3239">
            <v>0</v>
          </cell>
          <cell r="O3239">
            <v>0</v>
          </cell>
          <cell r="P3239">
            <v>0</v>
          </cell>
          <cell r="Q3239">
            <v>0</v>
          </cell>
        </row>
        <row r="3240">
          <cell r="B3240" t="str">
            <v>달성공장설비관리팀5103210</v>
          </cell>
          <cell r="C3240" t="str">
            <v>달성공장설비관리팀</v>
          </cell>
          <cell r="D3240" t="str">
            <v>5103210</v>
          </cell>
          <cell r="E3240" t="str">
            <v>복리후생비-사내경조비(제조)</v>
          </cell>
          <cell r="F3240">
            <v>0</v>
          </cell>
          <cell r="G3240">
            <v>50000</v>
          </cell>
          <cell r="H3240">
            <v>50000</v>
          </cell>
          <cell r="I3240">
            <v>100000</v>
          </cell>
          <cell r="J3240">
            <v>0</v>
          </cell>
          <cell r="K3240">
            <v>0</v>
          </cell>
          <cell r="L3240">
            <v>50000</v>
          </cell>
          <cell r="M3240">
            <v>50000</v>
          </cell>
          <cell r="N3240">
            <v>50000</v>
          </cell>
          <cell r="O3240">
            <v>100000</v>
          </cell>
          <cell r="P3240">
            <v>0</v>
          </cell>
          <cell r="Q3240">
            <v>100000</v>
          </cell>
        </row>
        <row r="3241">
          <cell r="B3241" t="str">
            <v>달성공장설비관리팀5103190</v>
          </cell>
          <cell r="C3241" t="str">
            <v>달성공장설비관리팀</v>
          </cell>
          <cell r="D3241" t="str">
            <v>5103190</v>
          </cell>
          <cell r="E3241" t="str">
            <v>복리후생비-지원보조비(제조)</v>
          </cell>
          <cell r="F3241">
            <v>57490</v>
          </cell>
          <cell r="G3241">
            <v>57490</v>
          </cell>
          <cell r="H3241">
            <v>57440</v>
          </cell>
          <cell r="I3241">
            <v>56280</v>
          </cell>
          <cell r="J3241">
            <v>58180</v>
          </cell>
          <cell r="K3241">
            <v>65800</v>
          </cell>
          <cell r="L3241">
            <v>59000</v>
          </cell>
          <cell r="M3241">
            <v>59740</v>
          </cell>
          <cell r="N3241">
            <v>60900</v>
          </cell>
          <cell r="O3241">
            <v>64300</v>
          </cell>
          <cell r="P3241">
            <v>60900</v>
          </cell>
          <cell r="Q3241">
            <v>60900</v>
          </cell>
        </row>
        <row r="3242">
          <cell r="B3242" t="str">
            <v>달성공장설비관리팀5103180</v>
          </cell>
          <cell r="C3242" t="str">
            <v>달성공장설비관리팀</v>
          </cell>
          <cell r="D3242" t="str">
            <v>5103180</v>
          </cell>
          <cell r="E3242" t="str">
            <v>복리후생비-피복제비(제조)</v>
          </cell>
          <cell r="F3242">
            <v>0</v>
          </cell>
          <cell r="G3242">
            <v>0</v>
          </cell>
          <cell r="H3242">
            <v>0</v>
          </cell>
          <cell r="I3242">
            <v>0</v>
          </cell>
          <cell r="J3242">
            <v>0</v>
          </cell>
          <cell r="K3242">
            <v>0</v>
          </cell>
          <cell r="L3242">
            <v>742000</v>
          </cell>
          <cell r="M3242">
            <v>0</v>
          </cell>
          <cell r="N3242">
            <v>0</v>
          </cell>
          <cell r="O3242">
            <v>0</v>
          </cell>
          <cell r="P3242">
            <v>0</v>
          </cell>
          <cell r="Q3242">
            <v>0</v>
          </cell>
        </row>
        <row r="3243">
          <cell r="B3243" t="str">
            <v>달성공장설비관리팀5103170</v>
          </cell>
          <cell r="C3243" t="str">
            <v>달성공장설비관리팀</v>
          </cell>
          <cell r="D3243" t="str">
            <v>5103170</v>
          </cell>
          <cell r="E3243" t="str">
            <v>복리후생비-의료위생비(제조)</v>
          </cell>
          <cell r="F3243">
            <v>0</v>
          </cell>
          <cell r="G3243">
            <v>0</v>
          </cell>
          <cell r="H3243">
            <v>0</v>
          </cell>
          <cell r="I3243">
            <v>0</v>
          </cell>
          <cell r="J3243">
            <v>0</v>
          </cell>
          <cell r="K3243">
            <v>0</v>
          </cell>
          <cell r="L3243">
            <v>0</v>
          </cell>
          <cell r="M3243">
            <v>0</v>
          </cell>
          <cell r="N3243">
            <v>0</v>
          </cell>
          <cell r="O3243">
            <v>0</v>
          </cell>
          <cell r="P3243">
            <v>0</v>
          </cell>
          <cell r="Q3243">
            <v>0</v>
          </cell>
        </row>
        <row r="3244">
          <cell r="B3244" t="str">
            <v>달성공장설비관리팀5103160</v>
          </cell>
          <cell r="C3244" t="str">
            <v>달성공장설비관리팀</v>
          </cell>
          <cell r="D3244" t="str">
            <v>5103160</v>
          </cell>
          <cell r="E3244" t="str">
            <v>복리후생비-단체시상비(제조)</v>
          </cell>
          <cell r="F3244">
            <v>0</v>
          </cell>
          <cell r="G3244">
            <v>0</v>
          </cell>
          <cell r="H3244">
            <v>0</v>
          </cell>
          <cell r="I3244">
            <v>0</v>
          </cell>
          <cell r="J3244">
            <v>0</v>
          </cell>
          <cell r="K3244">
            <v>0</v>
          </cell>
          <cell r="L3244">
            <v>0</v>
          </cell>
          <cell r="M3244">
            <v>0</v>
          </cell>
          <cell r="N3244">
            <v>0</v>
          </cell>
          <cell r="O3244">
            <v>0</v>
          </cell>
          <cell r="P3244">
            <v>0</v>
          </cell>
          <cell r="Q3244">
            <v>0</v>
          </cell>
        </row>
        <row r="3245">
          <cell r="B3245" t="str">
            <v>달성공장설비관리팀5103150</v>
          </cell>
          <cell r="C3245" t="str">
            <v>달성공장설비관리팀</v>
          </cell>
          <cell r="D3245" t="str">
            <v>5103150</v>
          </cell>
          <cell r="E3245" t="str">
            <v/>
          </cell>
          <cell r="F3245">
            <v>0</v>
          </cell>
          <cell r="G3245">
            <v>0</v>
          </cell>
          <cell r="H3245">
            <v>0</v>
          </cell>
          <cell r="I3245">
            <v>0</v>
          </cell>
          <cell r="J3245">
            <v>0</v>
          </cell>
          <cell r="K3245">
            <v>0</v>
          </cell>
          <cell r="L3245">
            <v>0</v>
          </cell>
          <cell r="M3245">
            <v>0</v>
          </cell>
          <cell r="N3245">
            <v>0</v>
          </cell>
          <cell r="O3245">
            <v>0</v>
          </cell>
          <cell r="P3245">
            <v>0</v>
          </cell>
          <cell r="Q3245">
            <v>0</v>
          </cell>
        </row>
        <row r="3246">
          <cell r="B3246" t="str">
            <v>달성공장설비관리팀5103140</v>
          </cell>
          <cell r="C3246" t="str">
            <v>달성공장설비관리팀</v>
          </cell>
          <cell r="D3246" t="str">
            <v>5103140</v>
          </cell>
          <cell r="E3246" t="str">
            <v>복리후생비-친선활동비(제조)</v>
          </cell>
          <cell r="F3246">
            <v>0</v>
          </cell>
          <cell r="G3246">
            <v>0</v>
          </cell>
          <cell r="H3246">
            <v>0</v>
          </cell>
          <cell r="I3246">
            <v>0</v>
          </cell>
          <cell r="J3246">
            <v>0</v>
          </cell>
          <cell r="K3246">
            <v>0</v>
          </cell>
          <cell r="L3246">
            <v>0</v>
          </cell>
          <cell r="M3246">
            <v>0</v>
          </cell>
          <cell r="N3246">
            <v>0</v>
          </cell>
          <cell r="O3246">
            <v>0</v>
          </cell>
          <cell r="P3246">
            <v>0</v>
          </cell>
          <cell r="Q3246">
            <v>0</v>
          </cell>
        </row>
        <row r="3247">
          <cell r="B3247" t="str">
            <v>달성공장설비관리팀5103130</v>
          </cell>
          <cell r="C3247" t="str">
            <v>달성공장설비관리팀</v>
          </cell>
          <cell r="D3247" t="str">
            <v>5103130</v>
          </cell>
          <cell r="E3247" t="str">
            <v/>
          </cell>
          <cell r="F3247">
            <v>0</v>
          </cell>
          <cell r="G3247">
            <v>0</v>
          </cell>
          <cell r="H3247">
            <v>0</v>
          </cell>
          <cell r="I3247">
            <v>0</v>
          </cell>
          <cell r="J3247">
            <v>0</v>
          </cell>
          <cell r="K3247">
            <v>0</v>
          </cell>
          <cell r="L3247">
            <v>0</v>
          </cell>
          <cell r="M3247">
            <v>0</v>
          </cell>
          <cell r="N3247">
            <v>0</v>
          </cell>
          <cell r="O3247">
            <v>0</v>
          </cell>
          <cell r="P3247">
            <v>0</v>
          </cell>
          <cell r="Q3247">
            <v>0</v>
          </cell>
        </row>
        <row r="3248">
          <cell r="B3248" t="str">
            <v>달성공장설비관리팀5103120</v>
          </cell>
          <cell r="C3248" t="str">
            <v>달성공장설비관리팀</v>
          </cell>
          <cell r="D3248" t="str">
            <v>5103120</v>
          </cell>
          <cell r="E3248" t="str">
            <v/>
          </cell>
          <cell r="F3248">
            <v>0</v>
          </cell>
          <cell r="G3248">
            <v>0</v>
          </cell>
          <cell r="H3248">
            <v>0</v>
          </cell>
          <cell r="I3248">
            <v>0</v>
          </cell>
          <cell r="J3248">
            <v>0</v>
          </cell>
          <cell r="K3248">
            <v>0</v>
          </cell>
          <cell r="L3248">
            <v>0</v>
          </cell>
          <cell r="M3248">
            <v>0</v>
          </cell>
          <cell r="N3248">
            <v>0</v>
          </cell>
          <cell r="O3248">
            <v>0</v>
          </cell>
          <cell r="P3248">
            <v>0</v>
          </cell>
          <cell r="Q3248">
            <v>0</v>
          </cell>
        </row>
        <row r="3249">
          <cell r="B3249" t="str">
            <v>달성공장설비관리팀5103110</v>
          </cell>
          <cell r="C3249" t="str">
            <v>달성공장설비관리팀</v>
          </cell>
          <cell r="D3249" t="str">
            <v>5103110</v>
          </cell>
          <cell r="E3249" t="str">
            <v/>
          </cell>
          <cell r="F3249">
            <v>0</v>
          </cell>
          <cell r="G3249">
            <v>0</v>
          </cell>
          <cell r="H3249">
            <v>0</v>
          </cell>
          <cell r="I3249">
            <v>0</v>
          </cell>
          <cell r="J3249">
            <v>0</v>
          </cell>
          <cell r="K3249">
            <v>0</v>
          </cell>
          <cell r="L3249">
            <v>0</v>
          </cell>
          <cell r="M3249">
            <v>0</v>
          </cell>
          <cell r="N3249">
            <v>0</v>
          </cell>
          <cell r="O3249">
            <v>0</v>
          </cell>
          <cell r="P3249">
            <v>0</v>
          </cell>
          <cell r="Q3249">
            <v>0</v>
          </cell>
        </row>
        <row r="3250">
          <cell r="B3250" t="str">
            <v>달성공장설비관리팀5103270</v>
          </cell>
          <cell r="C3250" t="str">
            <v>달성공장설비관리팀</v>
          </cell>
          <cell r="D3250" t="str">
            <v>5103270</v>
          </cell>
          <cell r="E3250" t="str">
            <v>복리후생비-법정후생비(제조)</v>
          </cell>
          <cell r="F3250">
            <v>4717950</v>
          </cell>
          <cell r="G3250">
            <v>4443410</v>
          </cell>
          <cell r="H3250">
            <v>4443410</v>
          </cell>
          <cell r="I3250">
            <v>6268290</v>
          </cell>
          <cell r="J3250">
            <v>5048960</v>
          </cell>
          <cell r="K3250">
            <v>5884980</v>
          </cell>
          <cell r="L3250">
            <v>5417750</v>
          </cell>
          <cell r="M3250">
            <v>4521220</v>
          </cell>
          <cell r="N3250">
            <v>5195820</v>
          </cell>
          <cell r="O3250">
            <v>5495320</v>
          </cell>
          <cell r="P3250">
            <v>5195820</v>
          </cell>
          <cell r="Q3250">
            <v>4808000</v>
          </cell>
        </row>
        <row r="3251">
          <cell r="B3251" t="str">
            <v>달성공장설비관리팀5103111</v>
          </cell>
          <cell r="C3251" t="str">
            <v>달성공장설비관리팀</v>
          </cell>
          <cell r="D3251" t="str">
            <v>5103111</v>
          </cell>
          <cell r="E3251" t="str">
            <v>복리후생비-식당운영비(제조)</v>
          </cell>
          <cell r="F3251">
            <v>52728</v>
          </cell>
          <cell r="G3251">
            <v>156730</v>
          </cell>
          <cell r="H3251">
            <v>51730</v>
          </cell>
          <cell r="I3251">
            <v>53364</v>
          </cell>
          <cell r="J3251">
            <v>89184</v>
          </cell>
          <cell r="K3251">
            <v>25455</v>
          </cell>
          <cell r="L3251">
            <v>50004</v>
          </cell>
          <cell r="M3251">
            <v>358826</v>
          </cell>
          <cell r="N3251">
            <v>70456</v>
          </cell>
          <cell r="O3251">
            <v>66957</v>
          </cell>
          <cell r="P3251">
            <v>102549</v>
          </cell>
          <cell r="Q3251">
            <v>65457</v>
          </cell>
        </row>
        <row r="3252">
          <cell r="B3252" t="str">
            <v>달성공장설비관리팀5103131</v>
          </cell>
          <cell r="C3252" t="str">
            <v>달성공장설비관리팀</v>
          </cell>
          <cell r="D3252" t="str">
            <v>5103131</v>
          </cell>
          <cell r="E3252" t="str">
            <v>복리후생비-부서활동비(제조)</v>
          </cell>
          <cell r="F3252">
            <v>22819</v>
          </cell>
          <cell r="G3252">
            <v>419274</v>
          </cell>
          <cell r="H3252">
            <v>359750</v>
          </cell>
          <cell r="I3252">
            <v>181819</v>
          </cell>
          <cell r="J3252">
            <v>158546</v>
          </cell>
          <cell r="K3252">
            <v>514549</v>
          </cell>
          <cell r="L3252">
            <v>127000</v>
          </cell>
          <cell r="M3252">
            <v>201456</v>
          </cell>
          <cell r="N3252">
            <v>440455</v>
          </cell>
          <cell r="O3252">
            <v>0</v>
          </cell>
          <cell r="P3252">
            <v>518187</v>
          </cell>
          <cell r="Q3252">
            <v>315009</v>
          </cell>
        </row>
        <row r="3253">
          <cell r="B3253" t="str">
            <v>달성공장설비관리팀5104110</v>
          </cell>
          <cell r="C3253" t="str">
            <v>달성공장설비관리팀</v>
          </cell>
          <cell r="D3253" t="str">
            <v>5104110</v>
          </cell>
          <cell r="E3253" t="str">
            <v>여비교통비-해외출장비(제조)</v>
          </cell>
          <cell r="F3253">
            <v>0</v>
          </cell>
          <cell r="G3253">
            <v>0</v>
          </cell>
          <cell r="H3253">
            <v>0</v>
          </cell>
          <cell r="I3253">
            <v>0</v>
          </cell>
          <cell r="J3253">
            <v>0</v>
          </cell>
          <cell r="K3253">
            <v>0</v>
          </cell>
          <cell r="L3253">
            <v>0</v>
          </cell>
          <cell r="M3253">
            <v>0</v>
          </cell>
          <cell r="N3253">
            <v>0</v>
          </cell>
          <cell r="O3253">
            <v>0</v>
          </cell>
          <cell r="P3253">
            <v>30338</v>
          </cell>
          <cell r="Q3253">
            <v>106509</v>
          </cell>
        </row>
        <row r="3254">
          <cell r="B3254" t="str">
            <v>달성공장설비관리팀5104120</v>
          </cell>
          <cell r="C3254" t="str">
            <v>달성공장설비관리팀</v>
          </cell>
          <cell r="D3254" t="str">
            <v>5104120</v>
          </cell>
          <cell r="E3254" t="str">
            <v>여비교통비-시외출장비(제조)</v>
          </cell>
          <cell r="F3254">
            <v>0</v>
          </cell>
          <cell r="G3254">
            <v>22183</v>
          </cell>
          <cell r="H3254">
            <v>18864</v>
          </cell>
          <cell r="I3254">
            <v>431307</v>
          </cell>
          <cell r="J3254">
            <v>15455</v>
          </cell>
          <cell r="K3254">
            <v>399003</v>
          </cell>
          <cell r="L3254">
            <v>0</v>
          </cell>
          <cell r="M3254">
            <v>0</v>
          </cell>
          <cell r="N3254">
            <v>146400</v>
          </cell>
          <cell r="O3254">
            <v>208630</v>
          </cell>
          <cell r="P3254">
            <v>281736</v>
          </cell>
          <cell r="Q3254">
            <v>0</v>
          </cell>
        </row>
        <row r="3255">
          <cell r="B3255" t="str">
            <v>달성공장설비관리팀5104130</v>
          </cell>
          <cell r="C3255" t="str">
            <v>달성공장설비관리팀</v>
          </cell>
          <cell r="D3255" t="str">
            <v>5104130</v>
          </cell>
          <cell r="E3255" t="str">
            <v>여비교통비-시내출장비(제조)</v>
          </cell>
          <cell r="F3255">
            <v>0</v>
          </cell>
          <cell r="G3255">
            <v>0</v>
          </cell>
          <cell r="H3255">
            <v>0</v>
          </cell>
          <cell r="I3255">
            <v>0</v>
          </cell>
          <cell r="J3255">
            <v>0</v>
          </cell>
          <cell r="K3255">
            <v>0</v>
          </cell>
          <cell r="L3255">
            <v>0</v>
          </cell>
          <cell r="M3255">
            <v>0</v>
          </cell>
          <cell r="N3255">
            <v>0</v>
          </cell>
          <cell r="O3255">
            <v>0</v>
          </cell>
          <cell r="P3255">
            <v>14299</v>
          </cell>
          <cell r="Q3255">
            <v>0</v>
          </cell>
        </row>
        <row r="3256">
          <cell r="B3256" t="str">
            <v>달성공장설비관리팀5104140</v>
          </cell>
          <cell r="C3256" t="str">
            <v>달성공장설비관리팀</v>
          </cell>
          <cell r="D3256" t="str">
            <v>5104140</v>
          </cell>
          <cell r="E3256" t="str">
            <v/>
          </cell>
          <cell r="F3256">
            <v>0</v>
          </cell>
          <cell r="G3256">
            <v>0</v>
          </cell>
          <cell r="H3256">
            <v>0</v>
          </cell>
          <cell r="I3256">
            <v>0</v>
          </cell>
          <cell r="J3256">
            <v>0</v>
          </cell>
          <cell r="K3256">
            <v>0</v>
          </cell>
          <cell r="L3256">
            <v>0</v>
          </cell>
          <cell r="M3256">
            <v>0</v>
          </cell>
          <cell r="N3256">
            <v>0</v>
          </cell>
          <cell r="O3256">
            <v>0</v>
          </cell>
          <cell r="P3256">
            <v>0</v>
          </cell>
          <cell r="Q3256">
            <v>0</v>
          </cell>
        </row>
        <row r="3257">
          <cell r="B3257" t="str">
            <v>달성공장설비관리팀5104150</v>
          </cell>
          <cell r="C3257" t="str">
            <v>달성공장설비관리팀</v>
          </cell>
          <cell r="D3257" t="str">
            <v>5104150</v>
          </cell>
          <cell r="E3257" t="str">
            <v>여비교통비-해외여비(제조)</v>
          </cell>
          <cell r="F3257">
            <v>0</v>
          </cell>
          <cell r="G3257">
            <v>0</v>
          </cell>
          <cell r="H3257">
            <v>0</v>
          </cell>
          <cell r="I3257">
            <v>0</v>
          </cell>
          <cell r="J3257">
            <v>0</v>
          </cell>
          <cell r="K3257">
            <v>0</v>
          </cell>
          <cell r="L3257">
            <v>0</v>
          </cell>
          <cell r="M3257">
            <v>0</v>
          </cell>
          <cell r="N3257">
            <v>0</v>
          </cell>
          <cell r="O3257">
            <v>0</v>
          </cell>
          <cell r="P3257">
            <v>690000</v>
          </cell>
          <cell r="Q3257">
            <v>240000</v>
          </cell>
        </row>
        <row r="3258">
          <cell r="B3258" t="str">
            <v>달성공장설비관리팀5105160</v>
          </cell>
          <cell r="C3258" t="str">
            <v>달성공장설비관리팀</v>
          </cell>
          <cell r="D3258" t="str">
            <v>5105160</v>
          </cell>
          <cell r="E3258" t="str">
            <v>통신비-시설유지비(제조)</v>
          </cell>
          <cell r="F3258">
            <v>0</v>
          </cell>
          <cell r="G3258">
            <v>0</v>
          </cell>
          <cell r="H3258">
            <v>0</v>
          </cell>
          <cell r="I3258">
            <v>0</v>
          </cell>
          <cell r="J3258">
            <v>0</v>
          </cell>
          <cell r="K3258">
            <v>0</v>
          </cell>
          <cell r="L3258">
            <v>0</v>
          </cell>
          <cell r="M3258">
            <v>0</v>
          </cell>
          <cell r="N3258">
            <v>0</v>
          </cell>
          <cell r="O3258">
            <v>0</v>
          </cell>
          <cell r="P3258">
            <v>0</v>
          </cell>
          <cell r="Q3258">
            <v>0</v>
          </cell>
        </row>
        <row r="3259">
          <cell r="B3259" t="str">
            <v>달성공장설비관리팀5105150</v>
          </cell>
          <cell r="C3259" t="str">
            <v>달성공장설비관리팀</v>
          </cell>
          <cell r="D3259" t="str">
            <v>5105150</v>
          </cell>
          <cell r="E3259" t="str">
            <v>통신비-정보통신사용료(제조)</v>
          </cell>
          <cell r="F3259">
            <v>0</v>
          </cell>
          <cell r="G3259">
            <v>0</v>
          </cell>
          <cell r="H3259">
            <v>0</v>
          </cell>
          <cell r="I3259">
            <v>0</v>
          </cell>
          <cell r="J3259">
            <v>0</v>
          </cell>
          <cell r="K3259">
            <v>0</v>
          </cell>
          <cell r="L3259">
            <v>0</v>
          </cell>
          <cell r="M3259">
            <v>100000</v>
          </cell>
          <cell r="N3259">
            <v>0</v>
          </cell>
          <cell r="O3259">
            <v>0</v>
          </cell>
          <cell r="P3259">
            <v>0</v>
          </cell>
          <cell r="Q3259">
            <v>0</v>
          </cell>
        </row>
        <row r="3260">
          <cell r="B3260" t="str">
            <v>달성공장설비관리팀5105140</v>
          </cell>
          <cell r="C3260" t="str">
            <v>달성공장설비관리팀</v>
          </cell>
          <cell r="D3260" t="str">
            <v>5105140</v>
          </cell>
          <cell r="E3260" t="str">
            <v>통신비-우편전보료(제조)</v>
          </cell>
          <cell r="F3260">
            <v>0</v>
          </cell>
          <cell r="G3260">
            <v>0</v>
          </cell>
          <cell r="H3260">
            <v>0</v>
          </cell>
          <cell r="I3260">
            <v>3620</v>
          </cell>
          <cell r="J3260">
            <v>0</v>
          </cell>
          <cell r="K3260">
            <v>0</v>
          </cell>
          <cell r="L3260">
            <v>0</v>
          </cell>
          <cell r="M3260">
            <v>0</v>
          </cell>
          <cell r="N3260">
            <v>0</v>
          </cell>
          <cell r="O3260">
            <v>0</v>
          </cell>
          <cell r="P3260">
            <v>0</v>
          </cell>
          <cell r="Q3260">
            <v>0</v>
          </cell>
        </row>
        <row r="3261">
          <cell r="B3261" t="str">
            <v>달성공장설비관리팀5105130</v>
          </cell>
          <cell r="C3261" t="str">
            <v>달성공장설비관리팀</v>
          </cell>
          <cell r="D3261" t="str">
            <v>5105130</v>
          </cell>
          <cell r="E3261" t="str">
            <v/>
          </cell>
          <cell r="F3261">
            <v>0</v>
          </cell>
          <cell r="G3261">
            <v>0</v>
          </cell>
          <cell r="H3261">
            <v>0</v>
          </cell>
          <cell r="I3261">
            <v>0</v>
          </cell>
          <cell r="J3261">
            <v>0</v>
          </cell>
          <cell r="K3261">
            <v>0</v>
          </cell>
          <cell r="L3261">
            <v>0</v>
          </cell>
          <cell r="M3261">
            <v>0</v>
          </cell>
          <cell r="N3261">
            <v>0</v>
          </cell>
          <cell r="O3261">
            <v>0</v>
          </cell>
          <cell r="P3261">
            <v>0</v>
          </cell>
          <cell r="Q3261">
            <v>0</v>
          </cell>
        </row>
        <row r="3262">
          <cell r="B3262" t="str">
            <v>달성공장설비관리팀5105120</v>
          </cell>
          <cell r="C3262" t="str">
            <v>달성공장설비관리팀</v>
          </cell>
          <cell r="D3262" t="str">
            <v>5105120</v>
          </cell>
          <cell r="E3262" t="str">
            <v/>
          </cell>
          <cell r="F3262">
            <v>0</v>
          </cell>
          <cell r="G3262">
            <v>0</v>
          </cell>
          <cell r="H3262">
            <v>0</v>
          </cell>
          <cell r="I3262">
            <v>0</v>
          </cell>
          <cell r="J3262">
            <v>0</v>
          </cell>
          <cell r="K3262">
            <v>0</v>
          </cell>
          <cell r="L3262">
            <v>0</v>
          </cell>
          <cell r="M3262">
            <v>0</v>
          </cell>
          <cell r="N3262">
            <v>0</v>
          </cell>
          <cell r="O3262">
            <v>0</v>
          </cell>
          <cell r="P3262">
            <v>0</v>
          </cell>
          <cell r="Q3262">
            <v>0</v>
          </cell>
        </row>
        <row r="3263">
          <cell r="B3263" t="str">
            <v>달성공장설비관리팀5105110</v>
          </cell>
          <cell r="C3263" t="str">
            <v>달성공장설비관리팀</v>
          </cell>
          <cell r="D3263" t="str">
            <v>5105110</v>
          </cell>
          <cell r="E3263" t="str">
            <v/>
          </cell>
          <cell r="F3263">
            <v>0</v>
          </cell>
          <cell r="G3263">
            <v>0</v>
          </cell>
          <cell r="H3263">
            <v>0</v>
          </cell>
          <cell r="I3263">
            <v>0</v>
          </cell>
          <cell r="J3263">
            <v>0</v>
          </cell>
          <cell r="K3263">
            <v>0</v>
          </cell>
          <cell r="L3263">
            <v>0</v>
          </cell>
          <cell r="M3263">
            <v>0</v>
          </cell>
          <cell r="N3263">
            <v>0</v>
          </cell>
          <cell r="O3263">
            <v>0</v>
          </cell>
          <cell r="P3263">
            <v>0</v>
          </cell>
          <cell r="Q3263">
            <v>0</v>
          </cell>
        </row>
        <row r="3264">
          <cell r="B3264" t="str">
            <v>달성공장설비관리팀5105111</v>
          </cell>
          <cell r="C3264" t="str">
            <v>달성공장설비관리팀</v>
          </cell>
          <cell r="D3264" t="str">
            <v>5105111</v>
          </cell>
          <cell r="E3264" t="str">
            <v>통신비-전화료(제조)</v>
          </cell>
          <cell r="F3264">
            <v>0</v>
          </cell>
          <cell r="G3264">
            <v>0</v>
          </cell>
          <cell r="H3264">
            <v>0</v>
          </cell>
          <cell r="I3264">
            <v>0</v>
          </cell>
          <cell r="J3264">
            <v>0</v>
          </cell>
          <cell r="K3264">
            <v>0</v>
          </cell>
          <cell r="L3264">
            <v>0</v>
          </cell>
          <cell r="M3264">
            <v>0</v>
          </cell>
          <cell r="N3264">
            <v>0</v>
          </cell>
          <cell r="O3264">
            <v>0</v>
          </cell>
          <cell r="P3264">
            <v>0</v>
          </cell>
          <cell r="Q3264">
            <v>0</v>
          </cell>
        </row>
        <row r="3265">
          <cell r="B3265" t="str">
            <v>달성공장설비관리팀5106110</v>
          </cell>
          <cell r="C3265" t="str">
            <v>달성공장설비관리팀</v>
          </cell>
          <cell r="D3265" t="str">
            <v>5106110</v>
          </cell>
          <cell r="E3265" t="str">
            <v>수도광열비-수도료(제조)</v>
          </cell>
          <cell r="F3265">
            <v>4559210</v>
          </cell>
          <cell r="G3265">
            <v>4737450</v>
          </cell>
          <cell r="H3265">
            <v>4612740</v>
          </cell>
          <cell r="I3265">
            <v>4040420</v>
          </cell>
          <cell r="J3265">
            <v>5094050</v>
          </cell>
          <cell r="K3265">
            <v>4607230</v>
          </cell>
          <cell r="L3265">
            <v>5175420</v>
          </cell>
          <cell r="M3265">
            <v>4616880</v>
          </cell>
          <cell r="N3265">
            <v>5031990</v>
          </cell>
          <cell r="O3265">
            <v>4421050</v>
          </cell>
          <cell r="P3265">
            <v>5913240</v>
          </cell>
          <cell r="Q3265">
            <v>5360220</v>
          </cell>
        </row>
        <row r="3266">
          <cell r="B3266" t="str">
            <v>달성공장설비관리팀5106120</v>
          </cell>
          <cell r="C3266" t="str">
            <v>달성공장설비관리팀</v>
          </cell>
          <cell r="D3266" t="str">
            <v>5106120</v>
          </cell>
          <cell r="E3266" t="str">
            <v/>
          </cell>
          <cell r="F3266">
            <v>0</v>
          </cell>
          <cell r="G3266">
            <v>0</v>
          </cell>
          <cell r="H3266">
            <v>0</v>
          </cell>
          <cell r="I3266">
            <v>0</v>
          </cell>
          <cell r="J3266">
            <v>0</v>
          </cell>
          <cell r="K3266">
            <v>0</v>
          </cell>
          <cell r="L3266">
            <v>0</v>
          </cell>
          <cell r="M3266">
            <v>0</v>
          </cell>
          <cell r="N3266">
            <v>0</v>
          </cell>
          <cell r="O3266">
            <v>0</v>
          </cell>
          <cell r="P3266">
            <v>0</v>
          </cell>
          <cell r="Q3266">
            <v>0</v>
          </cell>
        </row>
        <row r="3267">
          <cell r="B3267" t="str">
            <v>달성공장설비관리팀5106130</v>
          </cell>
          <cell r="C3267" t="str">
            <v>달성공장설비관리팀</v>
          </cell>
          <cell r="D3267" t="str">
            <v>5106130</v>
          </cell>
          <cell r="E3267" t="str">
            <v>수도광열비-전력료(제조)</v>
          </cell>
          <cell r="F3267">
            <v>79518726</v>
          </cell>
          <cell r="G3267">
            <v>78786614</v>
          </cell>
          <cell r="H3267">
            <v>73259204</v>
          </cell>
          <cell r="I3267">
            <v>71112234</v>
          </cell>
          <cell r="J3267">
            <v>79016430</v>
          </cell>
          <cell r="K3267">
            <v>85901364</v>
          </cell>
          <cell r="L3267">
            <v>120948240</v>
          </cell>
          <cell r="M3267">
            <v>155445199</v>
          </cell>
          <cell r="N3267">
            <v>141189936</v>
          </cell>
          <cell r="O3267">
            <v>116433794</v>
          </cell>
          <cell r="P3267">
            <v>102314634</v>
          </cell>
          <cell r="Q3267">
            <v>141359470</v>
          </cell>
        </row>
        <row r="3268">
          <cell r="B3268" t="str">
            <v>달성공장설비관리팀5106140</v>
          </cell>
          <cell r="C3268" t="str">
            <v>달성공장설비관리팀</v>
          </cell>
          <cell r="D3268" t="str">
            <v>5106140</v>
          </cell>
          <cell r="E3268" t="str">
            <v/>
          </cell>
          <cell r="F3268">
            <v>0</v>
          </cell>
          <cell r="G3268">
            <v>0</v>
          </cell>
          <cell r="H3268">
            <v>0</v>
          </cell>
          <cell r="I3268">
            <v>0</v>
          </cell>
          <cell r="J3268">
            <v>0</v>
          </cell>
          <cell r="K3268">
            <v>0</v>
          </cell>
          <cell r="L3268">
            <v>0</v>
          </cell>
          <cell r="M3268">
            <v>0</v>
          </cell>
          <cell r="N3268">
            <v>0</v>
          </cell>
          <cell r="O3268">
            <v>0</v>
          </cell>
          <cell r="P3268">
            <v>0</v>
          </cell>
          <cell r="Q3268">
            <v>0</v>
          </cell>
        </row>
        <row r="3269">
          <cell r="B3269" t="str">
            <v>달성공장설비관리팀5106150</v>
          </cell>
          <cell r="C3269" t="str">
            <v>달성공장설비관리팀</v>
          </cell>
          <cell r="D3269" t="str">
            <v>5106150</v>
          </cell>
          <cell r="E3269" t="str">
            <v/>
          </cell>
          <cell r="F3269">
            <v>0</v>
          </cell>
          <cell r="G3269">
            <v>0</v>
          </cell>
          <cell r="H3269">
            <v>0</v>
          </cell>
          <cell r="I3269">
            <v>0</v>
          </cell>
          <cell r="J3269">
            <v>0</v>
          </cell>
          <cell r="K3269">
            <v>0</v>
          </cell>
          <cell r="L3269">
            <v>0</v>
          </cell>
          <cell r="M3269">
            <v>0</v>
          </cell>
          <cell r="N3269">
            <v>0</v>
          </cell>
          <cell r="O3269">
            <v>0</v>
          </cell>
          <cell r="P3269">
            <v>0</v>
          </cell>
          <cell r="Q3269">
            <v>0</v>
          </cell>
        </row>
        <row r="3270">
          <cell r="B3270" t="str">
            <v>달성공장설비관리팀5106160</v>
          </cell>
          <cell r="C3270" t="str">
            <v>달성공장설비관리팀</v>
          </cell>
          <cell r="D3270" t="str">
            <v>5106160</v>
          </cell>
          <cell r="E3270" t="str">
            <v/>
          </cell>
          <cell r="F3270">
            <v>0</v>
          </cell>
          <cell r="G3270">
            <v>0</v>
          </cell>
          <cell r="H3270">
            <v>0</v>
          </cell>
          <cell r="I3270">
            <v>0</v>
          </cell>
          <cell r="J3270">
            <v>0</v>
          </cell>
          <cell r="K3270">
            <v>0</v>
          </cell>
          <cell r="L3270">
            <v>0</v>
          </cell>
          <cell r="M3270">
            <v>0</v>
          </cell>
          <cell r="N3270">
            <v>0</v>
          </cell>
          <cell r="O3270">
            <v>0</v>
          </cell>
          <cell r="P3270">
            <v>0</v>
          </cell>
          <cell r="Q3270">
            <v>0</v>
          </cell>
        </row>
        <row r="3271">
          <cell r="B3271" t="str">
            <v>달성공장설비관리팀5106141</v>
          </cell>
          <cell r="C3271" t="str">
            <v>달성공장설비관리팀</v>
          </cell>
          <cell r="D3271" t="str">
            <v>5106141</v>
          </cell>
          <cell r="E3271" t="str">
            <v>수도광열비-연료난방비(제조)</v>
          </cell>
          <cell r="F3271">
            <v>46045806</v>
          </cell>
          <cell r="G3271">
            <v>50705867</v>
          </cell>
          <cell r="H3271">
            <v>41707405</v>
          </cell>
          <cell r="I3271">
            <v>39411389</v>
          </cell>
          <cell r="J3271">
            <v>39383809</v>
          </cell>
          <cell r="K3271">
            <v>46895809</v>
          </cell>
          <cell r="L3271">
            <v>52245621</v>
          </cell>
          <cell r="M3271">
            <v>62528047</v>
          </cell>
          <cell r="N3271">
            <v>64392755</v>
          </cell>
          <cell r="O3271">
            <v>54017782</v>
          </cell>
          <cell r="P3271">
            <v>58328846</v>
          </cell>
          <cell r="Q3271">
            <v>27931784</v>
          </cell>
        </row>
        <row r="3272">
          <cell r="B3272" t="str">
            <v>달성공장설비관리팀5107110</v>
          </cell>
          <cell r="C3272" t="str">
            <v>달성공장설비관리팀</v>
          </cell>
          <cell r="D3272" t="str">
            <v>5107110</v>
          </cell>
          <cell r="E3272" t="str">
            <v>세금과공과-인지세(제조)</v>
          </cell>
          <cell r="F3272">
            <v>0</v>
          </cell>
          <cell r="G3272">
            <v>0</v>
          </cell>
          <cell r="H3272">
            <v>0</v>
          </cell>
          <cell r="I3272">
            <v>0</v>
          </cell>
          <cell r="J3272">
            <v>0</v>
          </cell>
          <cell r="K3272">
            <v>0</v>
          </cell>
          <cell r="L3272">
            <v>0</v>
          </cell>
          <cell r="M3272">
            <v>0</v>
          </cell>
          <cell r="N3272">
            <v>0</v>
          </cell>
          <cell r="O3272">
            <v>0</v>
          </cell>
          <cell r="P3272">
            <v>0</v>
          </cell>
          <cell r="Q3272">
            <v>0</v>
          </cell>
        </row>
        <row r="3273">
          <cell r="B3273" t="str">
            <v>달성공장설비관리팀5107130</v>
          </cell>
          <cell r="C3273" t="str">
            <v>달성공장설비관리팀</v>
          </cell>
          <cell r="D3273" t="str">
            <v>5107130</v>
          </cell>
          <cell r="E3273" t="str">
            <v>세금과공과-종업원분주민세(제조)</v>
          </cell>
          <cell r="F3273">
            <v>0</v>
          </cell>
          <cell r="G3273">
            <v>0</v>
          </cell>
          <cell r="H3273">
            <v>0</v>
          </cell>
          <cell r="I3273">
            <v>0</v>
          </cell>
          <cell r="J3273">
            <v>0</v>
          </cell>
          <cell r="K3273">
            <v>0</v>
          </cell>
          <cell r="L3273">
            <v>0</v>
          </cell>
          <cell r="M3273">
            <v>0</v>
          </cell>
          <cell r="N3273">
            <v>0</v>
          </cell>
          <cell r="O3273">
            <v>0</v>
          </cell>
          <cell r="P3273">
            <v>0</v>
          </cell>
          <cell r="Q3273">
            <v>0</v>
          </cell>
        </row>
        <row r="3274">
          <cell r="B3274" t="str">
            <v>달성공장설비관리팀5107120</v>
          </cell>
          <cell r="C3274" t="str">
            <v>달성공장설비관리팀</v>
          </cell>
          <cell r="D3274" t="str">
            <v>5107120</v>
          </cell>
          <cell r="E3274" t="str">
            <v>세금과공과-주민세(제조)</v>
          </cell>
          <cell r="F3274">
            <v>0</v>
          </cell>
          <cell r="G3274">
            <v>0</v>
          </cell>
          <cell r="H3274">
            <v>0</v>
          </cell>
          <cell r="I3274">
            <v>0</v>
          </cell>
          <cell r="J3274">
            <v>0</v>
          </cell>
          <cell r="K3274">
            <v>0</v>
          </cell>
          <cell r="L3274">
            <v>0</v>
          </cell>
          <cell r="M3274">
            <v>0</v>
          </cell>
          <cell r="N3274">
            <v>0</v>
          </cell>
          <cell r="O3274">
            <v>0</v>
          </cell>
          <cell r="P3274">
            <v>0</v>
          </cell>
          <cell r="Q3274">
            <v>0</v>
          </cell>
        </row>
        <row r="3275">
          <cell r="B3275" t="str">
            <v>달성공장설비관리팀5107140</v>
          </cell>
          <cell r="C3275" t="str">
            <v>달성공장설비관리팀</v>
          </cell>
          <cell r="D3275" t="str">
            <v>5107140</v>
          </cell>
          <cell r="E3275" t="str">
            <v>세금과공과-재산세(제조)</v>
          </cell>
          <cell r="F3275">
            <v>0</v>
          </cell>
          <cell r="G3275">
            <v>0</v>
          </cell>
          <cell r="H3275">
            <v>0</v>
          </cell>
          <cell r="I3275">
            <v>0</v>
          </cell>
          <cell r="J3275">
            <v>0</v>
          </cell>
          <cell r="K3275">
            <v>0</v>
          </cell>
          <cell r="L3275">
            <v>0</v>
          </cell>
          <cell r="M3275">
            <v>0</v>
          </cell>
          <cell r="N3275">
            <v>0</v>
          </cell>
          <cell r="O3275">
            <v>0</v>
          </cell>
          <cell r="P3275">
            <v>0</v>
          </cell>
          <cell r="Q3275">
            <v>0</v>
          </cell>
        </row>
        <row r="3276">
          <cell r="B3276" t="str">
            <v>달성공장설비관리팀5107150</v>
          </cell>
          <cell r="C3276" t="str">
            <v>달성공장설비관리팀</v>
          </cell>
          <cell r="D3276" t="str">
            <v>5107150</v>
          </cell>
          <cell r="E3276" t="str">
            <v>세금과공과-차량세(제조)</v>
          </cell>
          <cell r="F3276">
            <v>0</v>
          </cell>
          <cell r="G3276">
            <v>0</v>
          </cell>
          <cell r="H3276">
            <v>0</v>
          </cell>
          <cell r="I3276">
            <v>0</v>
          </cell>
          <cell r="J3276">
            <v>0</v>
          </cell>
          <cell r="K3276">
            <v>0</v>
          </cell>
          <cell r="L3276">
            <v>0</v>
          </cell>
          <cell r="M3276">
            <v>0</v>
          </cell>
          <cell r="N3276">
            <v>0</v>
          </cell>
          <cell r="O3276">
            <v>0</v>
          </cell>
          <cell r="P3276">
            <v>0</v>
          </cell>
          <cell r="Q3276">
            <v>0</v>
          </cell>
        </row>
        <row r="3277">
          <cell r="B3277" t="str">
            <v>달성공장설비관리팀5107160</v>
          </cell>
          <cell r="C3277" t="str">
            <v>달성공장설비관리팀</v>
          </cell>
          <cell r="D3277" t="str">
            <v>5107160</v>
          </cell>
          <cell r="E3277" t="str">
            <v>세금과공과-면허세(제조)</v>
          </cell>
          <cell r="F3277">
            <v>0</v>
          </cell>
          <cell r="G3277">
            <v>0</v>
          </cell>
          <cell r="H3277">
            <v>0</v>
          </cell>
          <cell r="I3277">
            <v>0</v>
          </cell>
          <cell r="J3277">
            <v>0</v>
          </cell>
          <cell r="K3277">
            <v>0</v>
          </cell>
          <cell r="L3277">
            <v>0</v>
          </cell>
          <cell r="M3277">
            <v>0</v>
          </cell>
          <cell r="N3277">
            <v>0</v>
          </cell>
          <cell r="O3277">
            <v>0</v>
          </cell>
          <cell r="P3277">
            <v>0</v>
          </cell>
          <cell r="Q3277">
            <v>0</v>
          </cell>
        </row>
        <row r="3278">
          <cell r="B3278" t="str">
            <v>달성공장설비관리팀5107170</v>
          </cell>
          <cell r="C3278" t="str">
            <v>달성공장설비관리팀</v>
          </cell>
          <cell r="D3278" t="str">
            <v>5107170</v>
          </cell>
          <cell r="E3278" t="str">
            <v>세금과공과-기타제세(제조)</v>
          </cell>
          <cell r="F3278">
            <v>0</v>
          </cell>
          <cell r="G3278">
            <v>0</v>
          </cell>
          <cell r="H3278">
            <v>0</v>
          </cell>
          <cell r="I3278">
            <v>0</v>
          </cell>
          <cell r="J3278">
            <v>0</v>
          </cell>
          <cell r="K3278">
            <v>0</v>
          </cell>
          <cell r="L3278">
            <v>0</v>
          </cell>
          <cell r="M3278">
            <v>0</v>
          </cell>
          <cell r="N3278">
            <v>0</v>
          </cell>
          <cell r="O3278">
            <v>0</v>
          </cell>
          <cell r="P3278">
            <v>0</v>
          </cell>
          <cell r="Q3278">
            <v>0</v>
          </cell>
        </row>
        <row r="3279">
          <cell r="B3279" t="str">
            <v>달성공장설비관리팀5107180</v>
          </cell>
          <cell r="C3279" t="str">
            <v>달성공장설비관리팀</v>
          </cell>
          <cell r="D3279" t="str">
            <v>5107180</v>
          </cell>
          <cell r="E3279" t="str">
            <v/>
          </cell>
          <cell r="F3279">
            <v>0</v>
          </cell>
          <cell r="G3279">
            <v>0</v>
          </cell>
          <cell r="H3279">
            <v>0</v>
          </cell>
          <cell r="I3279">
            <v>0</v>
          </cell>
          <cell r="J3279">
            <v>0</v>
          </cell>
          <cell r="K3279">
            <v>0</v>
          </cell>
          <cell r="L3279">
            <v>0</v>
          </cell>
          <cell r="M3279">
            <v>0</v>
          </cell>
          <cell r="N3279">
            <v>0</v>
          </cell>
          <cell r="O3279">
            <v>0</v>
          </cell>
          <cell r="P3279">
            <v>0</v>
          </cell>
          <cell r="Q3279">
            <v>0</v>
          </cell>
        </row>
        <row r="3280">
          <cell r="B3280" t="str">
            <v>달성공장설비관리팀5107190</v>
          </cell>
          <cell r="C3280" t="str">
            <v>달성공장설비관리팀</v>
          </cell>
          <cell r="D3280" t="str">
            <v>5107190</v>
          </cell>
          <cell r="E3280" t="str">
            <v>세금과공과-협회비(제조)</v>
          </cell>
          <cell r="F3280">
            <v>0</v>
          </cell>
          <cell r="G3280">
            <v>0</v>
          </cell>
          <cell r="H3280">
            <v>0</v>
          </cell>
          <cell r="I3280">
            <v>0</v>
          </cell>
          <cell r="J3280">
            <v>0</v>
          </cell>
          <cell r="K3280">
            <v>0</v>
          </cell>
          <cell r="L3280">
            <v>0</v>
          </cell>
          <cell r="M3280">
            <v>0</v>
          </cell>
          <cell r="N3280">
            <v>0</v>
          </cell>
          <cell r="O3280">
            <v>0</v>
          </cell>
          <cell r="P3280">
            <v>0</v>
          </cell>
          <cell r="Q3280">
            <v>0</v>
          </cell>
        </row>
        <row r="3281">
          <cell r="B3281" t="str">
            <v>달성공장설비관리팀5107210</v>
          </cell>
          <cell r="C3281" t="str">
            <v>달성공장설비관리팀</v>
          </cell>
          <cell r="D3281" t="str">
            <v>5107210</v>
          </cell>
          <cell r="E3281" t="str">
            <v>세금과공과-공과금(제조)</v>
          </cell>
          <cell r="F3281">
            <v>0</v>
          </cell>
          <cell r="G3281">
            <v>0</v>
          </cell>
          <cell r="H3281">
            <v>0</v>
          </cell>
          <cell r="I3281">
            <v>0</v>
          </cell>
          <cell r="J3281">
            <v>0</v>
          </cell>
          <cell r="K3281">
            <v>0</v>
          </cell>
          <cell r="L3281">
            <v>0</v>
          </cell>
          <cell r="M3281">
            <v>0</v>
          </cell>
          <cell r="N3281">
            <v>0</v>
          </cell>
          <cell r="O3281">
            <v>0</v>
          </cell>
          <cell r="P3281">
            <v>0</v>
          </cell>
          <cell r="Q3281">
            <v>0</v>
          </cell>
        </row>
        <row r="3282">
          <cell r="B3282" t="str">
            <v>달성공장설비관리팀5108110</v>
          </cell>
          <cell r="C3282" t="str">
            <v>달성공장설비관리팀</v>
          </cell>
          <cell r="D3282" t="str">
            <v>5108110</v>
          </cell>
          <cell r="E3282" t="str">
            <v>지급임차료-건물임차료(제조)</v>
          </cell>
          <cell r="F3282">
            <v>0</v>
          </cell>
          <cell r="G3282">
            <v>0</v>
          </cell>
          <cell r="H3282">
            <v>0</v>
          </cell>
          <cell r="I3282">
            <v>0</v>
          </cell>
          <cell r="J3282">
            <v>0</v>
          </cell>
          <cell r="K3282">
            <v>0</v>
          </cell>
          <cell r="L3282">
            <v>0</v>
          </cell>
          <cell r="M3282">
            <v>0</v>
          </cell>
          <cell r="N3282">
            <v>0</v>
          </cell>
          <cell r="O3282">
            <v>0</v>
          </cell>
          <cell r="P3282">
            <v>0</v>
          </cell>
          <cell r="Q3282">
            <v>0</v>
          </cell>
        </row>
        <row r="3283">
          <cell r="B3283" t="str">
            <v>달성공장설비관리팀5108120</v>
          </cell>
          <cell r="C3283" t="str">
            <v>달성공장설비관리팀</v>
          </cell>
          <cell r="D3283" t="str">
            <v>5108120</v>
          </cell>
          <cell r="E3283" t="str">
            <v/>
          </cell>
          <cell r="F3283">
            <v>0</v>
          </cell>
          <cell r="G3283">
            <v>0</v>
          </cell>
          <cell r="H3283">
            <v>0</v>
          </cell>
          <cell r="I3283">
            <v>0</v>
          </cell>
          <cell r="J3283">
            <v>0</v>
          </cell>
          <cell r="K3283">
            <v>0</v>
          </cell>
          <cell r="L3283">
            <v>0</v>
          </cell>
          <cell r="M3283">
            <v>0</v>
          </cell>
          <cell r="N3283">
            <v>0</v>
          </cell>
          <cell r="O3283">
            <v>0</v>
          </cell>
          <cell r="P3283">
            <v>0</v>
          </cell>
          <cell r="Q3283">
            <v>0</v>
          </cell>
        </row>
        <row r="3284">
          <cell r="B3284" t="str">
            <v>달성공장설비관리팀5108130</v>
          </cell>
          <cell r="C3284" t="str">
            <v>달성공장설비관리팀</v>
          </cell>
          <cell r="D3284" t="str">
            <v>5108130</v>
          </cell>
          <cell r="E3284" t="str">
            <v/>
          </cell>
          <cell r="F3284">
            <v>0</v>
          </cell>
          <cell r="G3284">
            <v>0</v>
          </cell>
          <cell r="H3284">
            <v>0</v>
          </cell>
          <cell r="I3284">
            <v>0</v>
          </cell>
          <cell r="J3284">
            <v>0</v>
          </cell>
          <cell r="K3284">
            <v>0</v>
          </cell>
          <cell r="L3284">
            <v>0</v>
          </cell>
          <cell r="M3284">
            <v>0</v>
          </cell>
          <cell r="N3284">
            <v>0</v>
          </cell>
          <cell r="O3284">
            <v>0</v>
          </cell>
          <cell r="P3284">
            <v>0</v>
          </cell>
          <cell r="Q3284">
            <v>0</v>
          </cell>
        </row>
        <row r="3285">
          <cell r="B3285" t="str">
            <v>달성공장설비관리팀5108140</v>
          </cell>
          <cell r="C3285" t="str">
            <v>달성공장설비관리팀</v>
          </cell>
          <cell r="D3285" t="str">
            <v>5108140</v>
          </cell>
          <cell r="E3285" t="str">
            <v>지급임차료-점용료(제조)</v>
          </cell>
          <cell r="F3285">
            <v>0</v>
          </cell>
          <cell r="G3285">
            <v>0</v>
          </cell>
          <cell r="H3285">
            <v>0</v>
          </cell>
          <cell r="I3285">
            <v>0</v>
          </cell>
          <cell r="J3285">
            <v>0</v>
          </cell>
          <cell r="K3285">
            <v>0</v>
          </cell>
          <cell r="L3285">
            <v>0</v>
          </cell>
          <cell r="M3285">
            <v>0</v>
          </cell>
          <cell r="N3285">
            <v>0</v>
          </cell>
          <cell r="O3285">
            <v>0</v>
          </cell>
          <cell r="P3285">
            <v>0</v>
          </cell>
          <cell r="Q3285">
            <v>0</v>
          </cell>
        </row>
        <row r="3286">
          <cell r="B3286" t="str">
            <v>달성공장설비관리팀5108150</v>
          </cell>
          <cell r="C3286" t="str">
            <v>달성공장설비관리팀</v>
          </cell>
          <cell r="D3286" t="str">
            <v>5108150</v>
          </cell>
          <cell r="E3286" t="str">
            <v/>
          </cell>
          <cell r="F3286">
            <v>0</v>
          </cell>
          <cell r="G3286">
            <v>0</v>
          </cell>
          <cell r="H3286">
            <v>0</v>
          </cell>
          <cell r="I3286">
            <v>0</v>
          </cell>
          <cell r="J3286">
            <v>0</v>
          </cell>
          <cell r="K3286">
            <v>0</v>
          </cell>
          <cell r="L3286">
            <v>0</v>
          </cell>
          <cell r="M3286">
            <v>0</v>
          </cell>
          <cell r="N3286">
            <v>0</v>
          </cell>
          <cell r="O3286">
            <v>0</v>
          </cell>
          <cell r="P3286">
            <v>0</v>
          </cell>
          <cell r="Q3286">
            <v>0</v>
          </cell>
        </row>
        <row r="3287">
          <cell r="B3287" t="str">
            <v>달성공장설비관리팀5108160</v>
          </cell>
          <cell r="C3287" t="str">
            <v>달성공장설비관리팀</v>
          </cell>
          <cell r="D3287" t="str">
            <v>5108160</v>
          </cell>
          <cell r="E3287" t="str">
            <v/>
          </cell>
          <cell r="F3287">
            <v>0</v>
          </cell>
          <cell r="G3287">
            <v>0</v>
          </cell>
          <cell r="H3287">
            <v>0</v>
          </cell>
          <cell r="I3287">
            <v>0</v>
          </cell>
          <cell r="J3287">
            <v>0</v>
          </cell>
          <cell r="K3287">
            <v>0</v>
          </cell>
          <cell r="L3287">
            <v>0</v>
          </cell>
          <cell r="M3287">
            <v>0</v>
          </cell>
          <cell r="N3287">
            <v>0</v>
          </cell>
          <cell r="O3287">
            <v>0</v>
          </cell>
          <cell r="P3287">
            <v>0</v>
          </cell>
          <cell r="Q3287">
            <v>0</v>
          </cell>
        </row>
        <row r="3288">
          <cell r="B3288" t="str">
            <v>달성공장설비관리팀5108161</v>
          </cell>
          <cell r="C3288" t="str">
            <v>달성공장설비관리팀</v>
          </cell>
          <cell r="D3288" t="str">
            <v>5108161</v>
          </cell>
          <cell r="E3288" t="str">
            <v>지급임차료-차량렌트료(제조)</v>
          </cell>
          <cell r="F3288">
            <v>0</v>
          </cell>
          <cell r="G3288">
            <v>0</v>
          </cell>
          <cell r="H3288">
            <v>0</v>
          </cell>
          <cell r="I3288">
            <v>0</v>
          </cell>
          <cell r="J3288">
            <v>0</v>
          </cell>
          <cell r="K3288">
            <v>0</v>
          </cell>
          <cell r="L3288">
            <v>0</v>
          </cell>
          <cell r="M3288">
            <v>0</v>
          </cell>
          <cell r="N3288">
            <v>0</v>
          </cell>
          <cell r="O3288">
            <v>0</v>
          </cell>
          <cell r="P3288">
            <v>0</v>
          </cell>
          <cell r="Q3288">
            <v>0</v>
          </cell>
        </row>
        <row r="3289">
          <cell r="B3289" t="str">
            <v>달성공장설비관리팀5108162</v>
          </cell>
          <cell r="C3289" t="str">
            <v>달성공장설비관리팀</v>
          </cell>
          <cell r="D3289" t="str">
            <v>5108162</v>
          </cell>
          <cell r="E3289" t="str">
            <v>지급임차료-차량리스료(제조)</v>
          </cell>
          <cell r="F3289">
            <v>0</v>
          </cell>
          <cell r="G3289">
            <v>0</v>
          </cell>
          <cell r="H3289">
            <v>0</v>
          </cell>
          <cell r="I3289">
            <v>0</v>
          </cell>
          <cell r="J3289">
            <v>0</v>
          </cell>
          <cell r="K3289">
            <v>0</v>
          </cell>
          <cell r="L3289">
            <v>0</v>
          </cell>
          <cell r="M3289">
            <v>0</v>
          </cell>
          <cell r="N3289">
            <v>0</v>
          </cell>
          <cell r="O3289">
            <v>0</v>
          </cell>
          <cell r="P3289">
            <v>0</v>
          </cell>
          <cell r="Q3289">
            <v>0</v>
          </cell>
        </row>
        <row r="3290">
          <cell r="B3290" t="str">
            <v>달성공장설비관리팀5109110</v>
          </cell>
          <cell r="C3290" t="str">
            <v>달성공장설비관리팀</v>
          </cell>
          <cell r="D3290" t="str">
            <v>5109110</v>
          </cell>
          <cell r="E3290" t="str">
            <v>감가상각비-건물(제조)</v>
          </cell>
          <cell r="F3290">
            <v>0</v>
          </cell>
          <cell r="G3290">
            <v>0</v>
          </cell>
          <cell r="H3290">
            <v>0</v>
          </cell>
          <cell r="I3290">
            <v>0</v>
          </cell>
          <cell r="J3290">
            <v>0</v>
          </cell>
          <cell r="K3290">
            <v>0</v>
          </cell>
          <cell r="L3290">
            <v>0</v>
          </cell>
          <cell r="M3290">
            <v>0</v>
          </cell>
          <cell r="N3290">
            <v>0</v>
          </cell>
          <cell r="O3290">
            <v>0</v>
          </cell>
          <cell r="P3290">
            <v>0</v>
          </cell>
          <cell r="Q3290">
            <v>0</v>
          </cell>
        </row>
        <row r="3291">
          <cell r="B3291" t="str">
            <v>달성공장설비관리팀5109120</v>
          </cell>
          <cell r="C3291" t="str">
            <v>달성공장설비관리팀</v>
          </cell>
          <cell r="D3291" t="str">
            <v>5109120</v>
          </cell>
          <cell r="E3291" t="str">
            <v>감가상각비-구축물(제조)</v>
          </cell>
          <cell r="F3291">
            <v>90840</v>
          </cell>
          <cell r="G3291">
            <v>90840</v>
          </cell>
          <cell r="H3291">
            <v>90840</v>
          </cell>
          <cell r="I3291">
            <v>90840</v>
          </cell>
          <cell r="J3291">
            <v>90840</v>
          </cell>
          <cell r="K3291">
            <v>90840</v>
          </cell>
          <cell r="L3291">
            <v>90840</v>
          </cell>
          <cell r="M3291">
            <v>90840</v>
          </cell>
          <cell r="N3291">
            <v>90840</v>
          </cell>
          <cell r="O3291">
            <v>90840</v>
          </cell>
          <cell r="P3291">
            <v>90840</v>
          </cell>
          <cell r="Q3291">
            <v>90840</v>
          </cell>
        </row>
        <row r="3292">
          <cell r="B3292" t="str">
            <v>달성공장설비관리팀5109130</v>
          </cell>
          <cell r="C3292" t="str">
            <v>달성공장설비관리팀</v>
          </cell>
          <cell r="D3292" t="str">
            <v>5109130</v>
          </cell>
          <cell r="E3292" t="str">
            <v>감가상각비-기계장치(제조)</v>
          </cell>
          <cell r="F3292">
            <v>13801685</v>
          </cell>
          <cell r="G3292">
            <v>13801665</v>
          </cell>
          <cell r="H3292">
            <v>13098368</v>
          </cell>
          <cell r="I3292">
            <v>13098368</v>
          </cell>
          <cell r="J3292">
            <v>13098368</v>
          </cell>
          <cell r="K3292">
            <v>14173352</v>
          </cell>
          <cell r="L3292">
            <v>14173352</v>
          </cell>
          <cell r="M3292">
            <v>14173352</v>
          </cell>
          <cell r="N3292">
            <v>14173352</v>
          </cell>
          <cell r="O3292">
            <v>14173352</v>
          </cell>
          <cell r="P3292">
            <v>14173352</v>
          </cell>
          <cell r="Q3292">
            <v>14173352</v>
          </cell>
        </row>
        <row r="3293">
          <cell r="B3293" t="str">
            <v>달성공장설비관리팀5109140</v>
          </cell>
          <cell r="C3293" t="str">
            <v>달성공장설비관리팀</v>
          </cell>
          <cell r="D3293" t="str">
            <v>5109140</v>
          </cell>
          <cell r="E3293" t="str">
            <v>감가상각비-공구기구(제조)</v>
          </cell>
          <cell r="F3293">
            <v>999886</v>
          </cell>
          <cell r="G3293">
            <v>999886</v>
          </cell>
          <cell r="H3293">
            <v>999886</v>
          </cell>
          <cell r="I3293">
            <v>999886</v>
          </cell>
          <cell r="J3293">
            <v>999866</v>
          </cell>
          <cell r="K3293">
            <v>674919</v>
          </cell>
          <cell r="L3293">
            <v>674919</v>
          </cell>
          <cell r="M3293">
            <v>674919</v>
          </cell>
          <cell r="N3293">
            <v>674919</v>
          </cell>
          <cell r="O3293">
            <v>674919</v>
          </cell>
          <cell r="P3293">
            <v>674919</v>
          </cell>
          <cell r="Q3293">
            <v>674919</v>
          </cell>
        </row>
        <row r="3294">
          <cell r="B3294" t="str">
            <v>달성공장설비관리팀5109150</v>
          </cell>
          <cell r="C3294" t="str">
            <v>달성공장설비관리팀</v>
          </cell>
          <cell r="D3294" t="str">
            <v>5109150</v>
          </cell>
          <cell r="E3294" t="str">
            <v>감가상각비-차량운반구(제조)</v>
          </cell>
          <cell r="F3294">
            <v>0</v>
          </cell>
          <cell r="G3294">
            <v>0</v>
          </cell>
          <cell r="H3294">
            <v>0</v>
          </cell>
          <cell r="I3294">
            <v>0</v>
          </cell>
          <cell r="J3294">
            <v>0</v>
          </cell>
          <cell r="K3294">
            <v>0</v>
          </cell>
          <cell r="L3294">
            <v>0</v>
          </cell>
          <cell r="M3294">
            <v>0</v>
          </cell>
          <cell r="N3294">
            <v>0</v>
          </cell>
          <cell r="O3294">
            <v>0</v>
          </cell>
          <cell r="P3294">
            <v>0</v>
          </cell>
          <cell r="Q3294">
            <v>0</v>
          </cell>
        </row>
        <row r="3295">
          <cell r="B3295" t="str">
            <v>달성공장설비관리팀5109160</v>
          </cell>
          <cell r="C3295" t="str">
            <v>달성공장설비관리팀</v>
          </cell>
          <cell r="D3295" t="str">
            <v>5109160</v>
          </cell>
          <cell r="E3295" t="str">
            <v/>
          </cell>
          <cell r="F3295">
            <v>0</v>
          </cell>
          <cell r="G3295">
            <v>0</v>
          </cell>
          <cell r="H3295">
            <v>0</v>
          </cell>
          <cell r="I3295">
            <v>0</v>
          </cell>
          <cell r="J3295">
            <v>0</v>
          </cell>
          <cell r="K3295">
            <v>0</v>
          </cell>
          <cell r="L3295">
            <v>0</v>
          </cell>
          <cell r="M3295">
            <v>0</v>
          </cell>
          <cell r="N3295">
            <v>0</v>
          </cell>
          <cell r="O3295">
            <v>0</v>
          </cell>
          <cell r="P3295">
            <v>0</v>
          </cell>
          <cell r="Q3295">
            <v>0</v>
          </cell>
        </row>
        <row r="3296">
          <cell r="B3296" t="str">
            <v>달성공장설비관리팀5109170</v>
          </cell>
          <cell r="C3296" t="str">
            <v>달성공장설비관리팀</v>
          </cell>
          <cell r="D3296" t="str">
            <v>5109170</v>
          </cell>
          <cell r="E3296" t="str">
            <v>감가상각비-산업재산권(제조)</v>
          </cell>
          <cell r="F3296">
            <v>1921067</v>
          </cell>
          <cell r="G3296">
            <v>1921067</v>
          </cell>
          <cell r="H3296">
            <v>1921067</v>
          </cell>
          <cell r="I3296">
            <v>1921067</v>
          </cell>
          <cell r="J3296">
            <v>1921067</v>
          </cell>
          <cell r="K3296">
            <v>1921067</v>
          </cell>
          <cell r="L3296">
            <v>1921067</v>
          </cell>
          <cell r="M3296">
            <v>1921067</v>
          </cell>
          <cell r="N3296">
            <v>1921067</v>
          </cell>
          <cell r="O3296">
            <v>1921067</v>
          </cell>
          <cell r="P3296">
            <v>1921067</v>
          </cell>
          <cell r="Q3296">
            <v>1921067</v>
          </cell>
        </row>
        <row r="3297">
          <cell r="B3297" t="str">
            <v>달성공장설비관리팀5109180</v>
          </cell>
          <cell r="C3297" t="str">
            <v>달성공장설비관리팀</v>
          </cell>
          <cell r="D3297" t="str">
            <v>5109180</v>
          </cell>
          <cell r="E3297" t="str">
            <v/>
          </cell>
          <cell r="F3297">
            <v>0</v>
          </cell>
          <cell r="G3297">
            <v>0</v>
          </cell>
          <cell r="H3297">
            <v>0</v>
          </cell>
          <cell r="I3297">
            <v>0</v>
          </cell>
          <cell r="J3297">
            <v>0</v>
          </cell>
          <cell r="K3297">
            <v>0</v>
          </cell>
          <cell r="L3297">
            <v>0</v>
          </cell>
          <cell r="M3297">
            <v>0</v>
          </cell>
          <cell r="N3297">
            <v>0</v>
          </cell>
          <cell r="O3297">
            <v>0</v>
          </cell>
          <cell r="P3297">
            <v>0</v>
          </cell>
          <cell r="Q3297">
            <v>0</v>
          </cell>
        </row>
        <row r="3298">
          <cell r="B3298" t="str">
            <v>달성공장설비관리팀5109190</v>
          </cell>
          <cell r="C3298" t="str">
            <v>달성공장설비관리팀</v>
          </cell>
          <cell r="D3298" t="str">
            <v>5109190</v>
          </cell>
          <cell r="E3298" t="str">
            <v/>
          </cell>
          <cell r="F3298">
            <v>0</v>
          </cell>
          <cell r="G3298">
            <v>0</v>
          </cell>
          <cell r="H3298">
            <v>0</v>
          </cell>
          <cell r="I3298">
            <v>0</v>
          </cell>
          <cell r="J3298">
            <v>0</v>
          </cell>
          <cell r="K3298">
            <v>0</v>
          </cell>
          <cell r="L3298">
            <v>0</v>
          </cell>
          <cell r="M3298">
            <v>0</v>
          </cell>
          <cell r="N3298">
            <v>0</v>
          </cell>
          <cell r="O3298">
            <v>0</v>
          </cell>
          <cell r="P3298">
            <v>0</v>
          </cell>
          <cell r="Q3298">
            <v>0</v>
          </cell>
        </row>
        <row r="3299">
          <cell r="B3299" t="str">
            <v>달성공장설비관리팀5109210</v>
          </cell>
          <cell r="C3299" t="str">
            <v>달성공장설비관리팀</v>
          </cell>
          <cell r="D3299" t="str">
            <v>5109210</v>
          </cell>
          <cell r="E3299" t="str">
            <v>감가상각비-임차자산개량(제조)</v>
          </cell>
          <cell r="F3299">
            <v>0</v>
          </cell>
          <cell r="G3299">
            <v>0</v>
          </cell>
          <cell r="H3299">
            <v>0</v>
          </cell>
          <cell r="I3299">
            <v>0</v>
          </cell>
          <cell r="J3299">
            <v>0</v>
          </cell>
          <cell r="K3299">
            <v>0</v>
          </cell>
          <cell r="L3299">
            <v>0</v>
          </cell>
          <cell r="M3299">
            <v>0</v>
          </cell>
          <cell r="N3299">
            <v>0</v>
          </cell>
          <cell r="O3299">
            <v>0</v>
          </cell>
          <cell r="P3299">
            <v>0</v>
          </cell>
          <cell r="Q3299">
            <v>0</v>
          </cell>
        </row>
        <row r="3300">
          <cell r="B3300" t="str">
            <v>달성공장설비관리팀5109220</v>
          </cell>
          <cell r="C3300" t="str">
            <v>달성공장설비관리팀</v>
          </cell>
          <cell r="D3300" t="str">
            <v>5109220</v>
          </cell>
          <cell r="E3300" t="str">
            <v>감가상각비-비품(제조)</v>
          </cell>
          <cell r="F3300">
            <v>1669968</v>
          </cell>
          <cell r="G3300">
            <v>1669968</v>
          </cell>
          <cell r="H3300">
            <v>1669968</v>
          </cell>
          <cell r="I3300">
            <v>1669968</v>
          </cell>
          <cell r="J3300">
            <v>1669968</v>
          </cell>
          <cell r="K3300">
            <v>1669968</v>
          </cell>
          <cell r="L3300">
            <v>1669968</v>
          </cell>
          <cell r="M3300">
            <v>1669968</v>
          </cell>
          <cell r="N3300">
            <v>2903285</v>
          </cell>
          <cell r="O3300">
            <v>2903285</v>
          </cell>
          <cell r="P3300">
            <v>2903285</v>
          </cell>
          <cell r="Q3300">
            <v>2903285</v>
          </cell>
        </row>
        <row r="3301">
          <cell r="B3301" t="str">
            <v>달성공장설비관리팀5110110</v>
          </cell>
          <cell r="C3301" t="str">
            <v>달성공장설비관리팀</v>
          </cell>
          <cell r="D3301" t="str">
            <v>5110110</v>
          </cell>
          <cell r="E3301" t="str">
            <v>수선비-건물(제조)</v>
          </cell>
          <cell r="F3301">
            <v>0</v>
          </cell>
          <cell r="G3301">
            <v>790000</v>
          </cell>
          <cell r="H3301">
            <v>212728</v>
          </cell>
          <cell r="I3301">
            <v>0</v>
          </cell>
          <cell r="J3301">
            <v>0</v>
          </cell>
          <cell r="K3301">
            <v>1400000</v>
          </cell>
          <cell r="L3301">
            <v>0</v>
          </cell>
          <cell r="M3301">
            <v>0</v>
          </cell>
          <cell r="N3301">
            <v>3800000</v>
          </cell>
          <cell r="O3301">
            <v>0</v>
          </cell>
          <cell r="P3301">
            <v>825000</v>
          </cell>
          <cell r="Q3301">
            <v>2400000</v>
          </cell>
        </row>
        <row r="3302">
          <cell r="B3302" t="str">
            <v>달성공장설비관리팀5110120</v>
          </cell>
          <cell r="C3302" t="str">
            <v>달성공장설비관리팀</v>
          </cell>
          <cell r="D3302" t="str">
            <v>5110120</v>
          </cell>
          <cell r="E3302" t="str">
            <v>수선비-구축물(제조)</v>
          </cell>
          <cell r="F3302">
            <v>0</v>
          </cell>
          <cell r="G3302">
            <v>0</v>
          </cell>
          <cell r="H3302">
            <v>870000</v>
          </cell>
          <cell r="I3302">
            <v>0</v>
          </cell>
          <cell r="J3302">
            <v>0</v>
          </cell>
          <cell r="K3302">
            <v>18410000</v>
          </cell>
          <cell r="L3302">
            <v>0</v>
          </cell>
          <cell r="M3302">
            <v>0</v>
          </cell>
          <cell r="N3302">
            <v>9874800</v>
          </cell>
          <cell r="O3302">
            <v>0</v>
          </cell>
          <cell r="P3302">
            <v>0</v>
          </cell>
          <cell r="Q3302">
            <v>16700000</v>
          </cell>
        </row>
        <row r="3303">
          <cell r="B3303" t="str">
            <v>달성공장설비관리팀5110130</v>
          </cell>
          <cell r="C3303" t="str">
            <v>달성공장설비관리팀</v>
          </cell>
          <cell r="D3303" t="str">
            <v>5110130</v>
          </cell>
          <cell r="E3303" t="str">
            <v>수선비-기계장치(제조)</v>
          </cell>
          <cell r="F3303">
            <v>9722200</v>
          </cell>
          <cell r="G3303">
            <v>45389600</v>
          </cell>
          <cell r="H3303">
            <v>34870000</v>
          </cell>
          <cell r="I3303">
            <v>2610000</v>
          </cell>
          <cell r="J3303">
            <v>7150000</v>
          </cell>
          <cell r="K3303">
            <v>8826000</v>
          </cell>
          <cell r="L3303">
            <v>1450000</v>
          </cell>
          <cell r="M3303">
            <v>27260000</v>
          </cell>
          <cell r="N3303">
            <v>5562726</v>
          </cell>
          <cell r="O3303">
            <v>530000</v>
          </cell>
          <cell r="P3303">
            <v>138215000</v>
          </cell>
          <cell r="Q3303">
            <v>4270000</v>
          </cell>
        </row>
        <row r="3304">
          <cell r="B3304" t="str">
            <v>달성공장설비관리팀5110140</v>
          </cell>
          <cell r="C3304" t="str">
            <v>달성공장설비관리팀</v>
          </cell>
          <cell r="D3304" t="str">
            <v>5110140</v>
          </cell>
          <cell r="E3304" t="str">
            <v>수선비-공구기구비품(제조)</v>
          </cell>
          <cell r="F3304">
            <v>0</v>
          </cell>
          <cell r="G3304">
            <v>6450000</v>
          </cell>
          <cell r="H3304">
            <v>24592100</v>
          </cell>
          <cell r="I3304">
            <v>1820000</v>
          </cell>
          <cell r="J3304">
            <v>0</v>
          </cell>
          <cell r="K3304">
            <v>17790800</v>
          </cell>
          <cell r="L3304">
            <v>6728000</v>
          </cell>
          <cell r="M3304">
            <v>18420000</v>
          </cell>
          <cell r="N3304">
            <v>5964800</v>
          </cell>
          <cell r="O3304">
            <v>0</v>
          </cell>
          <cell r="P3304">
            <v>3700000</v>
          </cell>
          <cell r="Q3304">
            <v>20888300</v>
          </cell>
        </row>
        <row r="3305">
          <cell r="B3305" t="str">
            <v>달성공장설비관리팀5110160</v>
          </cell>
          <cell r="C3305" t="str">
            <v>달성공장설비관리팀</v>
          </cell>
          <cell r="D3305" t="str">
            <v>5110160</v>
          </cell>
          <cell r="E3305" t="str">
            <v>수선비-안전보건비_출고(제조)</v>
          </cell>
          <cell r="F3305">
            <v>0</v>
          </cell>
          <cell r="G3305">
            <v>0</v>
          </cell>
          <cell r="H3305">
            <v>0</v>
          </cell>
          <cell r="I3305">
            <v>0</v>
          </cell>
          <cell r="J3305">
            <v>0</v>
          </cell>
          <cell r="K3305">
            <v>0</v>
          </cell>
          <cell r="L3305">
            <v>0</v>
          </cell>
          <cell r="M3305">
            <v>0</v>
          </cell>
          <cell r="N3305">
            <v>0</v>
          </cell>
          <cell r="O3305">
            <v>0</v>
          </cell>
          <cell r="P3305">
            <v>0</v>
          </cell>
          <cell r="Q3305">
            <v>0</v>
          </cell>
        </row>
        <row r="3306">
          <cell r="B3306" t="str">
            <v>달성공장설비관리팀5110150</v>
          </cell>
          <cell r="C3306" t="str">
            <v>달성공장설비관리팀</v>
          </cell>
          <cell r="D3306">
            <v>5110150</v>
          </cell>
          <cell r="E3306" t="str">
            <v>수선비-안전보건비(제조)</v>
          </cell>
          <cell r="F3306">
            <v>781200</v>
          </cell>
          <cell r="G3306">
            <v>3587582</v>
          </cell>
          <cell r="H3306">
            <v>4131200</v>
          </cell>
          <cell r="I3306">
            <v>9558200</v>
          </cell>
          <cell r="J3306">
            <v>781200</v>
          </cell>
          <cell r="K3306">
            <v>10851200</v>
          </cell>
          <cell r="L3306">
            <v>781200</v>
          </cell>
          <cell r="M3306">
            <v>781200</v>
          </cell>
          <cell r="N3306">
            <v>3941200</v>
          </cell>
          <cell r="O3306">
            <v>781200</v>
          </cell>
          <cell r="P3306">
            <v>781200</v>
          </cell>
          <cell r="Q3306">
            <v>1206200</v>
          </cell>
        </row>
        <row r="3307">
          <cell r="B3307" t="str">
            <v>달성공장설비관리팀5111110</v>
          </cell>
          <cell r="C3307" t="str">
            <v>달성공장설비관리팀</v>
          </cell>
          <cell r="D3307" t="str">
            <v>5111110</v>
          </cell>
          <cell r="E3307" t="str">
            <v>보험료-건물(제조)</v>
          </cell>
          <cell r="F3307">
            <v>0</v>
          </cell>
          <cell r="G3307">
            <v>0</v>
          </cell>
          <cell r="H3307">
            <v>0</v>
          </cell>
          <cell r="I3307">
            <v>0</v>
          </cell>
          <cell r="J3307">
            <v>0</v>
          </cell>
          <cell r="K3307">
            <v>0</v>
          </cell>
          <cell r="L3307">
            <v>0</v>
          </cell>
          <cell r="M3307">
            <v>0</v>
          </cell>
          <cell r="N3307">
            <v>0</v>
          </cell>
          <cell r="O3307">
            <v>0</v>
          </cell>
          <cell r="P3307">
            <v>0</v>
          </cell>
          <cell r="Q3307">
            <v>0</v>
          </cell>
        </row>
        <row r="3308">
          <cell r="B3308" t="str">
            <v>달성공장설비관리팀5111120</v>
          </cell>
          <cell r="C3308" t="str">
            <v>달성공장설비관리팀</v>
          </cell>
          <cell r="D3308" t="str">
            <v>5111120</v>
          </cell>
          <cell r="E3308" t="str">
            <v>보험료-기계장치(제조)</v>
          </cell>
          <cell r="F3308">
            <v>0</v>
          </cell>
          <cell r="G3308">
            <v>0</v>
          </cell>
          <cell r="H3308">
            <v>0</v>
          </cell>
          <cell r="I3308">
            <v>0</v>
          </cell>
          <cell r="J3308">
            <v>0</v>
          </cell>
          <cell r="K3308">
            <v>0</v>
          </cell>
          <cell r="L3308">
            <v>0</v>
          </cell>
          <cell r="M3308">
            <v>0</v>
          </cell>
          <cell r="N3308">
            <v>0</v>
          </cell>
          <cell r="O3308">
            <v>0</v>
          </cell>
          <cell r="P3308">
            <v>0</v>
          </cell>
          <cell r="Q3308">
            <v>0</v>
          </cell>
        </row>
        <row r="3309">
          <cell r="B3309" t="str">
            <v>달성공장설비관리팀5111130</v>
          </cell>
          <cell r="C3309" t="str">
            <v>달성공장설비관리팀</v>
          </cell>
          <cell r="D3309" t="str">
            <v>5111130</v>
          </cell>
          <cell r="E3309" t="str">
            <v>보험료-재고품(제조)</v>
          </cell>
          <cell r="F3309">
            <v>0</v>
          </cell>
          <cell r="G3309">
            <v>0</v>
          </cell>
          <cell r="H3309">
            <v>0</v>
          </cell>
          <cell r="I3309">
            <v>0</v>
          </cell>
          <cell r="J3309">
            <v>0</v>
          </cell>
          <cell r="K3309">
            <v>0</v>
          </cell>
          <cell r="L3309">
            <v>0</v>
          </cell>
          <cell r="M3309">
            <v>0</v>
          </cell>
          <cell r="N3309">
            <v>0</v>
          </cell>
          <cell r="O3309">
            <v>0</v>
          </cell>
          <cell r="P3309">
            <v>0</v>
          </cell>
          <cell r="Q3309">
            <v>0</v>
          </cell>
        </row>
        <row r="3310">
          <cell r="B3310" t="str">
            <v>달성공장설비관리팀5111140</v>
          </cell>
          <cell r="C3310" t="str">
            <v>달성공장설비관리팀</v>
          </cell>
          <cell r="D3310" t="str">
            <v>5111140</v>
          </cell>
          <cell r="E3310" t="str">
            <v/>
          </cell>
          <cell r="F3310">
            <v>0</v>
          </cell>
          <cell r="G3310">
            <v>0</v>
          </cell>
          <cell r="H3310">
            <v>0</v>
          </cell>
          <cell r="I3310">
            <v>0</v>
          </cell>
          <cell r="J3310">
            <v>0</v>
          </cell>
          <cell r="K3310">
            <v>0</v>
          </cell>
          <cell r="L3310">
            <v>0</v>
          </cell>
          <cell r="M3310">
            <v>0</v>
          </cell>
          <cell r="N3310">
            <v>0</v>
          </cell>
          <cell r="O3310">
            <v>0</v>
          </cell>
          <cell r="P3310">
            <v>0</v>
          </cell>
          <cell r="Q3310">
            <v>0</v>
          </cell>
        </row>
        <row r="3311">
          <cell r="B3311" t="str">
            <v>달성공장설비관리팀5111150</v>
          </cell>
          <cell r="C3311" t="str">
            <v>달성공장설비관리팀</v>
          </cell>
          <cell r="D3311" t="str">
            <v>5111150</v>
          </cell>
          <cell r="E3311" t="str">
            <v/>
          </cell>
          <cell r="F3311">
            <v>0</v>
          </cell>
          <cell r="G3311">
            <v>0</v>
          </cell>
          <cell r="H3311">
            <v>0</v>
          </cell>
          <cell r="I3311">
            <v>0</v>
          </cell>
          <cell r="J3311">
            <v>0</v>
          </cell>
          <cell r="K3311">
            <v>0</v>
          </cell>
          <cell r="L3311">
            <v>0</v>
          </cell>
          <cell r="M3311">
            <v>0</v>
          </cell>
          <cell r="N3311">
            <v>0</v>
          </cell>
          <cell r="O3311">
            <v>0</v>
          </cell>
          <cell r="P3311">
            <v>0</v>
          </cell>
          <cell r="Q3311">
            <v>0</v>
          </cell>
        </row>
        <row r="3312">
          <cell r="B3312" t="str">
            <v>달성공장설비관리팀5111160</v>
          </cell>
          <cell r="C3312" t="str">
            <v>달성공장설비관리팀</v>
          </cell>
          <cell r="D3312" t="str">
            <v>5111160</v>
          </cell>
          <cell r="E3312" t="str">
            <v>보험료-제보험(제조)</v>
          </cell>
          <cell r="F3312">
            <v>0</v>
          </cell>
          <cell r="G3312">
            <v>0</v>
          </cell>
          <cell r="H3312">
            <v>0</v>
          </cell>
          <cell r="I3312">
            <v>0</v>
          </cell>
          <cell r="J3312">
            <v>0</v>
          </cell>
          <cell r="K3312">
            <v>1172100</v>
          </cell>
          <cell r="L3312">
            <v>0</v>
          </cell>
          <cell r="M3312">
            <v>0</v>
          </cell>
          <cell r="N3312">
            <v>0</v>
          </cell>
          <cell r="O3312">
            <v>0</v>
          </cell>
          <cell r="P3312">
            <v>0</v>
          </cell>
          <cell r="Q3312">
            <v>0</v>
          </cell>
        </row>
        <row r="3313">
          <cell r="B3313" t="str">
            <v>달성공장설비관리팀5111141</v>
          </cell>
          <cell r="C3313" t="str">
            <v>달성공장설비관리팀</v>
          </cell>
          <cell r="D3313" t="str">
            <v>5111141</v>
          </cell>
          <cell r="E3313" t="str">
            <v/>
          </cell>
          <cell r="F3313">
            <v>0</v>
          </cell>
          <cell r="G3313">
            <v>0</v>
          </cell>
          <cell r="H3313">
            <v>0</v>
          </cell>
          <cell r="I3313">
            <v>0</v>
          </cell>
          <cell r="J3313">
            <v>0</v>
          </cell>
          <cell r="K3313">
            <v>0</v>
          </cell>
          <cell r="L3313">
            <v>0</v>
          </cell>
          <cell r="M3313">
            <v>0</v>
          </cell>
          <cell r="N3313">
            <v>0</v>
          </cell>
          <cell r="O3313">
            <v>0</v>
          </cell>
          <cell r="P3313">
            <v>0</v>
          </cell>
          <cell r="Q3313">
            <v>0</v>
          </cell>
        </row>
        <row r="3314">
          <cell r="B3314" t="str">
            <v>달성공장설비관리팀5112110</v>
          </cell>
          <cell r="C3314" t="str">
            <v>달성공장설비관리팀</v>
          </cell>
          <cell r="D3314" t="str">
            <v>5112110</v>
          </cell>
          <cell r="E3314" t="str">
            <v>접대비-교제비(제조)</v>
          </cell>
          <cell r="F3314">
            <v>0</v>
          </cell>
          <cell r="G3314">
            <v>0</v>
          </cell>
          <cell r="H3314">
            <v>0</v>
          </cell>
          <cell r="I3314">
            <v>0</v>
          </cell>
          <cell r="J3314">
            <v>0</v>
          </cell>
          <cell r="K3314">
            <v>0</v>
          </cell>
          <cell r="L3314">
            <v>0</v>
          </cell>
          <cell r="M3314">
            <v>0</v>
          </cell>
          <cell r="N3314">
            <v>0</v>
          </cell>
          <cell r="O3314">
            <v>0</v>
          </cell>
          <cell r="P3314">
            <v>0</v>
          </cell>
          <cell r="Q3314">
            <v>0</v>
          </cell>
        </row>
        <row r="3315">
          <cell r="B3315" t="str">
            <v>달성공장설비관리팀5112120</v>
          </cell>
          <cell r="C3315" t="str">
            <v>달성공장설비관리팀</v>
          </cell>
          <cell r="D3315" t="str">
            <v>5112120</v>
          </cell>
          <cell r="E3315" t="str">
            <v>접대비-사외경조비(제조)</v>
          </cell>
          <cell r="F3315">
            <v>0</v>
          </cell>
          <cell r="G3315">
            <v>0</v>
          </cell>
          <cell r="H3315">
            <v>0</v>
          </cell>
          <cell r="I3315">
            <v>0</v>
          </cell>
          <cell r="J3315">
            <v>0</v>
          </cell>
          <cell r="K3315">
            <v>0</v>
          </cell>
          <cell r="L3315">
            <v>0</v>
          </cell>
          <cell r="M3315">
            <v>0</v>
          </cell>
          <cell r="N3315">
            <v>0</v>
          </cell>
          <cell r="O3315">
            <v>0</v>
          </cell>
          <cell r="P3315">
            <v>0</v>
          </cell>
          <cell r="Q3315">
            <v>0</v>
          </cell>
        </row>
        <row r="3316">
          <cell r="B3316" t="str">
            <v>달성공장설비관리팀5113110</v>
          </cell>
          <cell r="C3316" t="str">
            <v>달성공장설비관리팀</v>
          </cell>
          <cell r="D3316" t="str">
            <v>5113110</v>
          </cell>
          <cell r="E3316" t="str">
            <v>경상연구개발비-품질검정비(제조)</v>
          </cell>
          <cell r="F3316">
            <v>0</v>
          </cell>
          <cell r="G3316">
            <v>0</v>
          </cell>
          <cell r="H3316">
            <v>0</v>
          </cell>
          <cell r="I3316">
            <v>0</v>
          </cell>
          <cell r="J3316">
            <v>0</v>
          </cell>
          <cell r="K3316">
            <v>0</v>
          </cell>
          <cell r="L3316">
            <v>0</v>
          </cell>
          <cell r="M3316">
            <v>0</v>
          </cell>
          <cell r="N3316">
            <v>0</v>
          </cell>
          <cell r="O3316">
            <v>0</v>
          </cell>
          <cell r="P3316">
            <v>0</v>
          </cell>
          <cell r="Q3316">
            <v>0</v>
          </cell>
        </row>
        <row r="3317">
          <cell r="B3317" t="str">
            <v>달성공장설비관리팀5113120</v>
          </cell>
          <cell r="C3317" t="str">
            <v>달성공장설비관리팀</v>
          </cell>
          <cell r="D3317" t="str">
            <v>5113120</v>
          </cell>
          <cell r="E3317" t="str">
            <v/>
          </cell>
          <cell r="F3317">
            <v>0</v>
          </cell>
          <cell r="G3317">
            <v>0</v>
          </cell>
          <cell r="H3317">
            <v>0</v>
          </cell>
          <cell r="I3317">
            <v>0</v>
          </cell>
          <cell r="J3317">
            <v>0</v>
          </cell>
          <cell r="K3317">
            <v>0</v>
          </cell>
          <cell r="L3317">
            <v>0</v>
          </cell>
          <cell r="M3317">
            <v>0</v>
          </cell>
          <cell r="N3317">
            <v>0</v>
          </cell>
          <cell r="O3317">
            <v>0</v>
          </cell>
          <cell r="P3317">
            <v>0</v>
          </cell>
          <cell r="Q3317">
            <v>0</v>
          </cell>
        </row>
        <row r="3318">
          <cell r="B3318" t="str">
            <v>달성공장설비관리팀5113130</v>
          </cell>
          <cell r="C3318" t="str">
            <v>달성공장설비관리팀</v>
          </cell>
          <cell r="D3318" t="str">
            <v>5113130</v>
          </cell>
          <cell r="E3318" t="str">
            <v>경상연구개발비-실험재료비_출고(제조)</v>
          </cell>
          <cell r="F3318">
            <v>0</v>
          </cell>
          <cell r="G3318">
            <v>0</v>
          </cell>
          <cell r="H3318">
            <v>0</v>
          </cell>
          <cell r="I3318">
            <v>0</v>
          </cell>
          <cell r="J3318">
            <v>0</v>
          </cell>
          <cell r="K3318">
            <v>0</v>
          </cell>
          <cell r="L3318">
            <v>0</v>
          </cell>
          <cell r="M3318">
            <v>0</v>
          </cell>
          <cell r="N3318">
            <v>0</v>
          </cell>
          <cell r="O3318">
            <v>0</v>
          </cell>
          <cell r="P3318">
            <v>0</v>
          </cell>
          <cell r="Q3318">
            <v>0</v>
          </cell>
        </row>
        <row r="3319">
          <cell r="B3319" t="str">
            <v>달성공장설비관리팀5113140</v>
          </cell>
          <cell r="C3319" t="str">
            <v>달성공장설비관리팀</v>
          </cell>
          <cell r="D3319" t="str">
            <v>5113140</v>
          </cell>
          <cell r="E3319" t="str">
            <v>경상연구개발비-실험시약비_출고(제조)</v>
          </cell>
          <cell r="F3319">
            <v>0</v>
          </cell>
          <cell r="G3319">
            <v>0</v>
          </cell>
          <cell r="H3319">
            <v>0</v>
          </cell>
          <cell r="I3319">
            <v>0</v>
          </cell>
          <cell r="J3319">
            <v>0</v>
          </cell>
          <cell r="K3319">
            <v>0</v>
          </cell>
          <cell r="L3319">
            <v>0</v>
          </cell>
          <cell r="M3319">
            <v>0</v>
          </cell>
          <cell r="N3319">
            <v>0</v>
          </cell>
          <cell r="O3319">
            <v>0</v>
          </cell>
          <cell r="P3319">
            <v>0</v>
          </cell>
          <cell r="Q3319">
            <v>0</v>
          </cell>
        </row>
        <row r="3320">
          <cell r="B3320" t="str">
            <v>달성공장설비관리팀5113150</v>
          </cell>
          <cell r="C3320" t="str">
            <v>달성공장설비관리팀</v>
          </cell>
          <cell r="D3320" t="str">
            <v>5113150</v>
          </cell>
          <cell r="E3320" t="str">
            <v>경상연구개발비-외부실험비(제조)</v>
          </cell>
          <cell r="F3320">
            <v>0</v>
          </cell>
          <cell r="G3320">
            <v>0</v>
          </cell>
          <cell r="H3320">
            <v>5346900</v>
          </cell>
          <cell r="I3320">
            <v>0</v>
          </cell>
          <cell r="J3320">
            <v>0</v>
          </cell>
          <cell r="K3320">
            <v>6450600</v>
          </cell>
          <cell r="L3320">
            <v>0</v>
          </cell>
          <cell r="M3320">
            <v>0</v>
          </cell>
          <cell r="N3320">
            <v>5346900</v>
          </cell>
          <cell r="O3320">
            <v>0</v>
          </cell>
          <cell r="P3320">
            <v>0</v>
          </cell>
          <cell r="Q3320">
            <v>6450600</v>
          </cell>
        </row>
        <row r="3321">
          <cell r="B3321" t="str">
            <v>달성공장설비관리팀5113170</v>
          </cell>
          <cell r="C3321" t="str">
            <v>달성공장설비관리팀</v>
          </cell>
          <cell r="D3321" t="str">
            <v>5113170</v>
          </cell>
          <cell r="E3321" t="str">
            <v>경상연구개발비-실험시약비(제조)</v>
          </cell>
          <cell r="F3321">
            <v>0</v>
          </cell>
          <cell r="G3321">
            <v>0</v>
          </cell>
          <cell r="H3321">
            <v>0</v>
          </cell>
          <cell r="I3321">
            <v>0</v>
          </cell>
          <cell r="J3321">
            <v>0</v>
          </cell>
          <cell r="K3321">
            <v>0</v>
          </cell>
          <cell r="L3321">
            <v>0</v>
          </cell>
          <cell r="M3321">
            <v>0</v>
          </cell>
          <cell r="N3321">
            <v>0</v>
          </cell>
          <cell r="O3321">
            <v>0</v>
          </cell>
          <cell r="P3321">
            <v>0</v>
          </cell>
          <cell r="Q3321">
            <v>0</v>
          </cell>
        </row>
        <row r="3322">
          <cell r="B3322" t="str">
            <v>달성공장설비관리팀5113210</v>
          </cell>
          <cell r="C3322" t="str">
            <v>달성공장설비관리팀</v>
          </cell>
          <cell r="D3322" t="str">
            <v>5113210</v>
          </cell>
          <cell r="E3322" t="str">
            <v>경상연구개발비-품질검정비_출고(제조)</v>
          </cell>
          <cell r="F3322">
            <v>0</v>
          </cell>
          <cell r="G3322">
            <v>0</v>
          </cell>
          <cell r="H3322">
            <v>0</v>
          </cell>
          <cell r="I3322">
            <v>0</v>
          </cell>
          <cell r="J3322">
            <v>0</v>
          </cell>
          <cell r="K3322">
            <v>0</v>
          </cell>
          <cell r="L3322">
            <v>0</v>
          </cell>
          <cell r="M3322">
            <v>0</v>
          </cell>
          <cell r="N3322">
            <v>0</v>
          </cell>
          <cell r="O3322">
            <v>0</v>
          </cell>
          <cell r="P3322">
            <v>0</v>
          </cell>
          <cell r="Q3322">
            <v>0</v>
          </cell>
        </row>
        <row r="3323">
          <cell r="B3323" t="str">
            <v>달성공장설비관리팀5113160</v>
          </cell>
          <cell r="C3323" t="str">
            <v>달성공장설비관리팀</v>
          </cell>
          <cell r="D3323" t="str">
            <v>5113160</v>
          </cell>
          <cell r="E3323" t="str">
            <v>경상연구개발비-실험재료비(제조)</v>
          </cell>
          <cell r="F3323">
            <v>0</v>
          </cell>
          <cell r="G3323">
            <v>0</v>
          </cell>
          <cell r="H3323">
            <v>0</v>
          </cell>
          <cell r="I3323">
            <v>0</v>
          </cell>
          <cell r="J3323">
            <v>0</v>
          </cell>
          <cell r="K3323">
            <v>0</v>
          </cell>
          <cell r="L3323">
            <v>0</v>
          </cell>
          <cell r="M3323">
            <v>0</v>
          </cell>
          <cell r="N3323">
            <v>0</v>
          </cell>
          <cell r="O3323">
            <v>0</v>
          </cell>
          <cell r="P3323">
            <v>0</v>
          </cell>
          <cell r="Q3323">
            <v>0</v>
          </cell>
        </row>
        <row r="3324">
          <cell r="B3324" t="str">
            <v>달성공장설비관리팀5115110</v>
          </cell>
          <cell r="C3324" t="str">
            <v>달성공장설비관리팀</v>
          </cell>
          <cell r="D3324" t="str">
            <v>5115110</v>
          </cell>
          <cell r="E3324" t="str">
            <v>운반비-운임(제조)</v>
          </cell>
          <cell r="F3324">
            <v>0</v>
          </cell>
          <cell r="G3324">
            <v>0</v>
          </cell>
          <cell r="H3324">
            <v>0</v>
          </cell>
          <cell r="I3324">
            <v>0</v>
          </cell>
          <cell r="J3324">
            <v>0</v>
          </cell>
          <cell r="K3324">
            <v>0</v>
          </cell>
          <cell r="L3324">
            <v>0</v>
          </cell>
          <cell r="M3324">
            <v>0</v>
          </cell>
          <cell r="N3324">
            <v>0</v>
          </cell>
          <cell r="O3324">
            <v>0</v>
          </cell>
          <cell r="P3324">
            <v>0</v>
          </cell>
          <cell r="Q3324">
            <v>0</v>
          </cell>
        </row>
        <row r="3325">
          <cell r="B3325" t="str">
            <v>달성공장설비관리팀5116110</v>
          </cell>
          <cell r="C3325" t="str">
            <v>달성공장설비관리팀</v>
          </cell>
          <cell r="D3325" t="str">
            <v>5116110</v>
          </cell>
          <cell r="E3325" t="str">
            <v/>
          </cell>
          <cell r="F3325">
            <v>0</v>
          </cell>
          <cell r="G3325">
            <v>0</v>
          </cell>
          <cell r="H3325">
            <v>0</v>
          </cell>
          <cell r="I3325">
            <v>0</v>
          </cell>
          <cell r="J3325">
            <v>0</v>
          </cell>
          <cell r="K3325">
            <v>0</v>
          </cell>
          <cell r="L3325">
            <v>0</v>
          </cell>
          <cell r="M3325">
            <v>0</v>
          </cell>
          <cell r="N3325">
            <v>0</v>
          </cell>
          <cell r="O3325">
            <v>0</v>
          </cell>
          <cell r="P3325">
            <v>0</v>
          </cell>
          <cell r="Q3325">
            <v>0</v>
          </cell>
        </row>
        <row r="3326">
          <cell r="B3326" t="str">
            <v>달성공장설비관리팀5116120</v>
          </cell>
          <cell r="C3326" t="str">
            <v>달성공장설비관리팀</v>
          </cell>
          <cell r="D3326" t="str">
            <v>5116120</v>
          </cell>
          <cell r="E3326" t="str">
            <v/>
          </cell>
          <cell r="F3326">
            <v>0</v>
          </cell>
          <cell r="G3326">
            <v>0</v>
          </cell>
          <cell r="H3326">
            <v>0</v>
          </cell>
          <cell r="I3326">
            <v>0</v>
          </cell>
          <cell r="J3326">
            <v>0</v>
          </cell>
          <cell r="K3326">
            <v>0</v>
          </cell>
          <cell r="L3326">
            <v>0</v>
          </cell>
          <cell r="M3326">
            <v>0</v>
          </cell>
          <cell r="N3326">
            <v>0</v>
          </cell>
          <cell r="O3326">
            <v>0</v>
          </cell>
          <cell r="P3326">
            <v>0</v>
          </cell>
          <cell r="Q3326">
            <v>0</v>
          </cell>
        </row>
        <row r="3327">
          <cell r="B3327" t="str">
            <v>달성공장설비관리팀5116130</v>
          </cell>
          <cell r="C3327" t="str">
            <v>달성공장설비관리팀</v>
          </cell>
          <cell r="D3327" t="str">
            <v>5116130</v>
          </cell>
          <cell r="E3327" t="str">
            <v>차량비-유류비(제조)</v>
          </cell>
          <cell r="F3327">
            <v>0</v>
          </cell>
          <cell r="G3327">
            <v>0</v>
          </cell>
          <cell r="H3327">
            <v>0</v>
          </cell>
          <cell r="I3327">
            <v>0</v>
          </cell>
          <cell r="J3327">
            <v>0</v>
          </cell>
          <cell r="K3327">
            <v>0</v>
          </cell>
          <cell r="L3327">
            <v>0</v>
          </cell>
          <cell r="M3327">
            <v>0</v>
          </cell>
          <cell r="N3327">
            <v>0</v>
          </cell>
          <cell r="O3327">
            <v>0</v>
          </cell>
          <cell r="P3327">
            <v>0</v>
          </cell>
          <cell r="Q3327">
            <v>0</v>
          </cell>
        </row>
        <row r="3328">
          <cell r="B3328" t="str">
            <v>달성공장설비관리팀5116140</v>
          </cell>
          <cell r="C3328" t="str">
            <v>달성공장설비관리팀</v>
          </cell>
          <cell r="D3328" t="str">
            <v>5116140</v>
          </cell>
          <cell r="E3328" t="str">
            <v/>
          </cell>
          <cell r="F3328">
            <v>0</v>
          </cell>
          <cell r="G3328">
            <v>0</v>
          </cell>
          <cell r="H3328">
            <v>0</v>
          </cell>
          <cell r="I3328">
            <v>0</v>
          </cell>
          <cell r="J3328">
            <v>0</v>
          </cell>
          <cell r="K3328">
            <v>0</v>
          </cell>
          <cell r="L3328">
            <v>0</v>
          </cell>
          <cell r="M3328">
            <v>0</v>
          </cell>
          <cell r="N3328">
            <v>0</v>
          </cell>
          <cell r="O3328">
            <v>0</v>
          </cell>
          <cell r="P3328">
            <v>0</v>
          </cell>
          <cell r="Q3328">
            <v>0</v>
          </cell>
        </row>
        <row r="3329">
          <cell r="B3329" t="str">
            <v>달성공장설비관리팀5116150</v>
          </cell>
          <cell r="C3329" t="str">
            <v>달성공장설비관리팀</v>
          </cell>
          <cell r="D3329" t="str">
            <v>5116150</v>
          </cell>
          <cell r="E3329" t="str">
            <v>차량비-주행주차비(제조)</v>
          </cell>
          <cell r="F3329">
            <v>0</v>
          </cell>
          <cell r="G3329">
            <v>0</v>
          </cell>
          <cell r="H3329">
            <v>0</v>
          </cell>
          <cell r="I3329">
            <v>0</v>
          </cell>
          <cell r="J3329">
            <v>0</v>
          </cell>
          <cell r="K3329">
            <v>0</v>
          </cell>
          <cell r="L3329">
            <v>0</v>
          </cell>
          <cell r="M3329">
            <v>0</v>
          </cell>
          <cell r="N3329">
            <v>0</v>
          </cell>
          <cell r="O3329">
            <v>0</v>
          </cell>
          <cell r="P3329">
            <v>0</v>
          </cell>
          <cell r="Q3329">
            <v>0</v>
          </cell>
        </row>
        <row r="3330">
          <cell r="B3330" t="str">
            <v>달성공장설비관리팀5116160</v>
          </cell>
          <cell r="C3330" t="str">
            <v>달성공장설비관리팀</v>
          </cell>
          <cell r="D3330" t="str">
            <v>5116160</v>
          </cell>
          <cell r="E3330" t="str">
            <v/>
          </cell>
          <cell r="F3330">
            <v>0</v>
          </cell>
          <cell r="G3330">
            <v>0</v>
          </cell>
          <cell r="H3330">
            <v>0</v>
          </cell>
          <cell r="I3330">
            <v>0</v>
          </cell>
          <cell r="J3330">
            <v>0</v>
          </cell>
          <cell r="K3330">
            <v>0</v>
          </cell>
          <cell r="L3330">
            <v>0</v>
          </cell>
          <cell r="M3330">
            <v>0</v>
          </cell>
          <cell r="N3330">
            <v>0</v>
          </cell>
          <cell r="O3330">
            <v>0</v>
          </cell>
          <cell r="P3330">
            <v>0</v>
          </cell>
          <cell r="Q3330">
            <v>0</v>
          </cell>
        </row>
        <row r="3331">
          <cell r="B3331" t="str">
            <v>달성공장설비관리팀5116111</v>
          </cell>
          <cell r="C3331" t="str">
            <v>달성공장설비관리팀</v>
          </cell>
          <cell r="D3331" t="str">
            <v>5116111</v>
          </cell>
          <cell r="E3331" t="str">
            <v>차량비-관리비(제조)</v>
          </cell>
          <cell r="F3331">
            <v>0</v>
          </cell>
          <cell r="G3331">
            <v>0</v>
          </cell>
          <cell r="H3331">
            <v>0</v>
          </cell>
          <cell r="I3331">
            <v>0</v>
          </cell>
          <cell r="J3331">
            <v>0</v>
          </cell>
          <cell r="K3331">
            <v>0</v>
          </cell>
          <cell r="L3331">
            <v>0</v>
          </cell>
          <cell r="M3331">
            <v>0</v>
          </cell>
          <cell r="N3331">
            <v>0</v>
          </cell>
          <cell r="O3331">
            <v>0</v>
          </cell>
          <cell r="P3331">
            <v>0</v>
          </cell>
          <cell r="Q3331">
            <v>0</v>
          </cell>
        </row>
        <row r="3332">
          <cell r="B3332" t="str">
            <v>달성공장설비관리팀5117110</v>
          </cell>
          <cell r="C3332" t="str">
            <v>달성공장설비관리팀</v>
          </cell>
          <cell r="D3332" t="str">
            <v>5117110</v>
          </cell>
          <cell r="E3332" t="str">
            <v>홍보비-홍보비(제조)</v>
          </cell>
          <cell r="F3332">
            <v>0</v>
          </cell>
          <cell r="G3332">
            <v>0</v>
          </cell>
          <cell r="H3332">
            <v>0</v>
          </cell>
          <cell r="I3332">
            <v>0</v>
          </cell>
          <cell r="J3332">
            <v>0</v>
          </cell>
          <cell r="K3332">
            <v>0</v>
          </cell>
          <cell r="L3332">
            <v>0</v>
          </cell>
          <cell r="M3332">
            <v>0</v>
          </cell>
          <cell r="N3332">
            <v>0</v>
          </cell>
          <cell r="O3332">
            <v>0</v>
          </cell>
          <cell r="P3332">
            <v>0</v>
          </cell>
          <cell r="Q3332">
            <v>0</v>
          </cell>
        </row>
        <row r="3333">
          <cell r="B3333" t="str">
            <v>달성공장설비관리팀5118110</v>
          </cell>
          <cell r="C3333" t="str">
            <v>달성공장설비관리팀</v>
          </cell>
          <cell r="D3333" t="str">
            <v>5118110</v>
          </cell>
          <cell r="E3333" t="str">
            <v/>
          </cell>
          <cell r="F3333">
            <v>0</v>
          </cell>
          <cell r="G3333">
            <v>0</v>
          </cell>
          <cell r="H3333">
            <v>0</v>
          </cell>
          <cell r="I3333">
            <v>0</v>
          </cell>
          <cell r="J3333">
            <v>0</v>
          </cell>
          <cell r="K3333">
            <v>0</v>
          </cell>
          <cell r="L3333">
            <v>0</v>
          </cell>
          <cell r="M3333">
            <v>0</v>
          </cell>
          <cell r="N3333">
            <v>0</v>
          </cell>
          <cell r="O3333">
            <v>0</v>
          </cell>
          <cell r="P3333">
            <v>0</v>
          </cell>
          <cell r="Q3333">
            <v>0</v>
          </cell>
        </row>
        <row r="3334">
          <cell r="B3334" t="str">
            <v>달성공장설비관리팀5118120</v>
          </cell>
          <cell r="C3334" t="str">
            <v>달성공장설비관리팀</v>
          </cell>
          <cell r="D3334" t="str">
            <v>5118120</v>
          </cell>
          <cell r="E3334" t="str">
            <v/>
          </cell>
          <cell r="F3334">
            <v>0</v>
          </cell>
          <cell r="G3334">
            <v>0</v>
          </cell>
          <cell r="H3334">
            <v>0</v>
          </cell>
          <cell r="I3334">
            <v>0</v>
          </cell>
          <cell r="J3334">
            <v>0</v>
          </cell>
          <cell r="K3334">
            <v>0</v>
          </cell>
          <cell r="L3334">
            <v>0</v>
          </cell>
          <cell r="M3334">
            <v>0</v>
          </cell>
          <cell r="N3334">
            <v>0</v>
          </cell>
          <cell r="O3334">
            <v>0</v>
          </cell>
          <cell r="P3334">
            <v>0</v>
          </cell>
          <cell r="Q3334">
            <v>0</v>
          </cell>
        </row>
        <row r="3335">
          <cell r="B3335" t="str">
            <v>달성공장설비관리팀5118130</v>
          </cell>
          <cell r="C3335" t="str">
            <v>달성공장설비관리팀</v>
          </cell>
          <cell r="D3335" t="str">
            <v>5118130</v>
          </cell>
          <cell r="E3335" t="str">
            <v>교육훈련비-사외교육훈련비(제조)</v>
          </cell>
          <cell r="F3335">
            <v>0</v>
          </cell>
          <cell r="G3335">
            <v>0</v>
          </cell>
          <cell r="H3335">
            <v>97765</v>
          </cell>
          <cell r="I3335">
            <v>731820</v>
          </cell>
          <cell r="J3335">
            <v>-20455</v>
          </cell>
          <cell r="K3335">
            <v>109093</v>
          </cell>
          <cell r="L3335">
            <v>337272</v>
          </cell>
          <cell r="M3335">
            <v>0</v>
          </cell>
          <cell r="N3335">
            <v>0</v>
          </cell>
          <cell r="O3335">
            <v>0</v>
          </cell>
          <cell r="P3335">
            <v>0</v>
          </cell>
          <cell r="Q3335">
            <v>0</v>
          </cell>
        </row>
        <row r="3336">
          <cell r="B3336" t="str">
            <v>달성공장설비관리팀5118140</v>
          </cell>
          <cell r="C3336" t="str">
            <v>달성공장설비관리팀</v>
          </cell>
          <cell r="D3336" t="str">
            <v>5118140</v>
          </cell>
          <cell r="E3336" t="str">
            <v/>
          </cell>
          <cell r="F3336">
            <v>0</v>
          </cell>
          <cell r="G3336">
            <v>0</v>
          </cell>
          <cell r="H3336">
            <v>0</v>
          </cell>
          <cell r="I3336">
            <v>0</v>
          </cell>
          <cell r="J3336">
            <v>0</v>
          </cell>
          <cell r="K3336">
            <v>0</v>
          </cell>
          <cell r="L3336">
            <v>0</v>
          </cell>
          <cell r="M3336">
            <v>0</v>
          </cell>
          <cell r="N3336">
            <v>0</v>
          </cell>
          <cell r="O3336">
            <v>0</v>
          </cell>
          <cell r="P3336">
            <v>0</v>
          </cell>
          <cell r="Q3336">
            <v>0</v>
          </cell>
        </row>
        <row r="3337">
          <cell r="B3337" t="str">
            <v>달성공장설비관리팀5118150</v>
          </cell>
          <cell r="C3337" t="str">
            <v>달성공장설비관리팀</v>
          </cell>
          <cell r="D3337" t="str">
            <v>5118150</v>
          </cell>
          <cell r="E3337" t="str">
            <v/>
          </cell>
          <cell r="F3337">
            <v>0</v>
          </cell>
          <cell r="G3337">
            <v>0</v>
          </cell>
          <cell r="H3337">
            <v>0</v>
          </cell>
          <cell r="I3337">
            <v>0</v>
          </cell>
          <cell r="J3337">
            <v>0</v>
          </cell>
          <cell r="K3337">
            <v>0</v>
          </cell>
          <cell r="L3337">
            <v>0</v>
          </cell>
          <cell r="M3337">
            <v>0</v>
          </cell>
          <cell r="N3337">
            <v>0</v>
          </cell>
          <cell r="O3337">
            <v>0</v>
          </cell>
          <cell r="P3337">
            <v>0</v>
          </cell>
          <cell r="Q3337">
            <v>0</v>
          </cell>
        </row>
        <row r="3338">
          <cell r="B3338" t="str">
            <v>달성공장설비관리팀5130110</v>
          </cell>
          <cell r="C3338" t="str">
            <v>달성공장설비관리팀</v>
          </cell>
          <cell r="D3338" t="str">
            <v>5130110</v>
          </cell>
          <cell r="E3338" t="str">
            <v/>
          </cell>
          <cell r="F3338">
            <v>0</v>
          </cell>
          <cell r="G3338">
            <v>0</v>
          </cell>
          <cell r="H3338">
            <v>0</v>
          </cell>
          <cell r="I3338">
            <v>0</v>
          </cell>
          <cell r="J3338">
            <v>0</v>
          </cell>
          <cell r="K3338">
            <v>0</v>
          </cell>
          <cell r="L3338">
            <v>0</v>
          </cell>
          <cell r="M3338">
            <v>0</v>
          </cell>
          <cell r="N3338">
            <v>0</v>
          </cell>
          <cell r="O3338">
            <v>0</v>
          </cell>
          <cell r="P3338">
            <v>0</v>
          </cell>
          <cell r="Q3338">
            <v>0</v>
          </cell>
        </row>
        <row r="3339">
          <cell r="B3339" t="str">
            <v>달성공장설비관리팀5130120</v>
          </cell>
          <cell r="C3339" t="str">
            <v>달성공장설비관리팀</v>
          </cell>
          <cell r="D3339" t="str">
            <v>5130120</v>
          </cell>
          <cell r="E3339" t="str">
            <v>사업진행비-사업진행비(제조)</v>
          </cell>
          <cell r="F3339">
            <v>0</v>
          </cell>
          <cell r="G3339">
            <v>0</v>
          </cell>
          <cell r="H3339">
            <v>0</v>
          </cell>
          <cell r="I3339">
            <v>0</v>
          </cell>
          <cell r="J3339">
            <v>0</v>
          </cell>
          <cell r="K3339">
            <v>0</v>
          </cell>
          <cell r="L3339">
            <v>133637</v>
          </cell>
          <cell r="M3339">
            <v>0</v>
          </cell>
          <cell r="N3339">
            <v>0</v>
          </cell>
          <cell r="O3339">
            <v>0</v>
          </cell>
          <cell r="P3339">
            <v>130910</v>
          </cell>
          <cell r="Q3339">
            <v>0</v>
          </cell>
        </row>
        <row r="3340">
          <cell r="B3340" t="str">
            <v>달성공장설비관리팀5119110</v>
          </cell>
          <cell r="C3340" t="str">
            <v>달성공장설비관리팀</v>
          </cell>
          <cell r="D3340" t="str">
            <v>5119110</v>
          </cell>
          <cell r="E3340" t="str">
            <v>도서문구비-도서비(제조)</v>
          </cell>
          <cell r="F3340">
            <v>0</v>
          </cell>
          <cell r="G3340">
            <v>0</v>
          </cell>
          <cell r="H3340">
            <v>0</v>
          </cell>
          <cell r="I3340">
            <v>0</v>
          </cell>
          <cell r="J3340">
            <v>0</v>
          </cell>
          <cell r="K3340">
            <v>0</v>
          </cell>
          <cell r="L3340">
            <v>0</v>
          </cell>
          <cell r="M3340">
            <v>0</v>
          </cell>
          <cell r="N3340">
            <v>0</v>
          </cell>
          <cell r="O3340">
            <v>0</v>
          </cell>
          <cell r="P3340">
            <v>0</v>
          </cell>
          <cell r="Q3340">
            <v>0</v>
          </cell>
        </row>
        <row r="3341">
          <cell r="B3341" t="str">
            <v>달성공장설비관리팀5119120</v>
          </cell>
          <cell r="C3341" t="str">
            <v>달성공장설비관리팀</v>
          </cell>
          <cell r="D3341" t="str">
            <v>5119120</v>
          </cell>
          <cell r="E3341" t="str">
            <v/>
          </cell>
          <cell r="F3341">
            <v>0</v>
          </cell>
          <cell r="G3341">
            <v>0</v>
          </cell>
          <cell r="H3341">
            <v>0</v>
          </cell>
          <cell r="I3341">
            <v>0</v>
          </cell>
          <cell r="J3341">
            <v>0</v>
          </cell>
          <cell r="K3341">
            <v>0</v>
          </cell>
          <cell r="L3341">
            <v>0</v>
          </cell>
          <cell r="M3341">
            <v>0</v>
          </cell>
          <cell r="N3341">
            <v>0</v>
          </cell>
          <cell r="O3341">
            <v>0</v>
          </cell>
          <cell r="P3341">
            <v>0</v>
          </cell>
          <cell r="Q3341">
            <v>0</v>
          </cell>
        </row>
        <row r="3342">
          <cell r="B3342" t="str">
            <v>달성공장설비관리팀5119130</v>
          </cell>
          <cell r="C3342" t="str">
            <v>달성공장설비관리팀</v>
          </cell>
          <cell r="D3342" t="str">
            <v>5119130</v>
          </cell>
          <cell r="E3342" t="str">
            <v/>
          </cell>
          <cell r="F3342">
            <v>0</v>
          </cell>
          <cell r="G3342">
            <v>0</v>
          </cell>
          <cell r="H3342">
            <v>0</v>
          </cell>
          <cell r="I3342">
            <v>0</v>
          </cell>
          <cell r="J3342">
            <v>0</v>
          </cell>
          <cell r="K3342">
            <v>0</v>
          </cell>
          <cell r="L3342">
            <v>0</v>
          </cell>
          <cell r="M3342">
            <v>0</v>
          </cell>
          <cell r="N3342">
            <v>0</v>
          </cell>
          <cell r="O3342">
            <v>0</v>
          </cell>
          <cell r="P3342">
            <v>0</v>
          </cell>
          <cell r="Q3342">
            <v>0</v>
          </cell>
        </row>
        <row r="3343">
          <cell r="B3343" t="str">
            <v>달성공장설비관리팀5119140</v>
          </cell>
          <cell r="C3343" t="str">
            <v>달성공장설비관리팀</v>
          </cell>
          <cell r="D3343" t="str">
            <v>5119140</v>
          </cell>
          <cell r="E3343" t="str">
            <v/>
          </cell>
          <cell r="F3343">
            <v>0</v>
          </cell>
          <cell r="G3343">
            <v>0</v>
          </cell>
          <cell r="H3343">
            <v>0</v>
          </cell>
          <cell r="I3343">
            <v>0</v>
          </cell>
          <cell r="J3343">
            <v>0</v>
          </cell>
          <cell r="K3343">
            <v>0</v>
          </cell>
          <cell r="L3343">
            <v>0</v>
          </cell>
          <cell r="M3343">
            <v>0</v>
          </cell>
          <cell r="N3343">
            <v>0</v>
          </cell>
          <cell r="O3343">
            <v>0</v>
          </cell>
          <cell r="P3343">
            <v>0</v>
          </cell>
          <cell r="Q3343">
            <v>0</v>
          </cell>
        </row>
        <row r="3344">
          <cell r="B3344" t="str">
            <v>달성공장설비관리팀5119150</v>
          </cell>
          <cell r="C3344" t="str">
            <v>달성공장설비관리팀</v>
          </cell>
          <cell r="D3344" t="str">
            <v>5119150</v>
          </cell>
          <cell r="E3344" t="str">
            <v>도서문구비-사무용품비(제조)</v>
          </cell>
          <cell r="F3344">
            <v>0</v>
          </cell>
          <cell r="G3344">
            <v>0</v>
          </cell>
          <cell r="H3344">
            <v>0</v>
          </cell>
          <cell r="I3344">
            <v>0</v>
          </cell>
          <cell r="J3344">
            <v>0</v>
          </cell>
          <cell r="K3344">
            <v>0</v>
          </cell>
          <cell r="L3344">
            <v>0</v>
          </cell>
          <cell r="M3344">
            <v>0</v>
          </cell>
          <cell r="N3344">
            <v>0</v>
          </cell>
          <cell r="O3344">
            <v>0</v>
          </cell>
          <cell r="P3344">
            <v>0</v>
          </cell>
          <cell r="Q3344">
            <v>0</v>
          </cell>
        </row>
        <row r="3345">
          <cell r="B3345" t="str">
            <v>달성공장설비관리팀5119160</v>
          </cell>
          <cell r="C3345" t="str">
            <v>달성공장설비관리팀</v>
          </cell>
          <cell r="D3345" t="str">
            <v>5119160</v>
          </cell>
          <cell r="E3345" t="str">
            <v/>
          </cell>
          <cell r="F3345">
            <v>0</v>
          </cell>
          <cell r="G3345">
            <v>0</v>
          </cell>
          <cell r="H3345">
            <v>0</v>
          </cell>
          <cell r="I3345">
            <v>0</v>
          </cell>
          <cell r="J3345">
            <v>0</v>
          </cell>
          <cell r="K3345">
            <v>0</v>
          </cell>
          <cell r="L3345">
            <v>0</v>
          </cell>
          <cell r="M3345">
            <v>0</v>
          </cell>
          <cell r="N3345">
            <v>0</v>
          </cell>
          <cell r="O3345">
            <v>0</v>
          </cell>
          <cell r="P3345">
            <v>0</v>
          </cell>
          <cell r="Q3345">
            <v>0</v>
          </cell>
        </row>
        <row r="3346">
          <cell r="B3346" t="str">
            <v>달성공장설비관리팀5119121</v>
          </cell>
          <cell r="C3346" t="str">
            <v>달성공장설비관리팀</v>
          </cell>
          <cell r="D3346" t="str">
            <v>5119121</v>
          </cell>
          <cell r="E3346" t="str">
            <v>도서문구비-정기구독료(제조)</v>
          </cell>
          <cell r="F3346">
            <v>0</v>
          </cell>
          <cell r="G3346">
            <v>0</v>
          </cell>
          <cell r="H3346">
            <v>0</v>
          </cell>
          <cell r="I3346">
            <v>0</v>
          </cell>
          <cell r="J3346">
            <v>0</v>
          </cell>
          <cell r="K3346">
            <v>0</v>
          </cell>
          <cell r="L3346">
            <v>0</v>
          </cell>
          <cell r="M3346">
            <v>0</v>
          </cell>
          <cell r="N3346">
            <v>0</v>
          </cell>
          <cell r="O3346">
            <v>0</v>
          </cell>
          <cell r="P3346">
            <v>0</v>
          </cell>
          <cell r="Q3346">
            <v>0</v>
          </cell>
        </row>
        <row r="3347">
          <cell r="B3347" t="str">
            <v>달성공장설비관리팀5119151</v>
          </cell>
          <cell r="C3347" t="str">
            <v>달성공장설비관리팀</v>
          </cell>
          <cell r="D3347" t="str">
            <v>5119151</v>
          </cell>
          <cell r="E3347" t="str">
            <v>도서문구비-사무용품비_출고(제조)</v>
          </cell>
          <cell r="F3347">
            <v>0</v>
          </cell>
          <cell r="G3347">
            <v>0</v>
          </cell>
          <cell r="H3347">
            <v>0</v>
          </cell>
          <cell r="I3347">
            <v>0</v>
          </cell>
          <cell r="J3347">
            <v>0</v>
          </cell>
          <cell r="K3347">
            <v>0</v>
          </cell>
          <cell r="L3347">
            <v>0</v>
          </cell>
          <cell r="M3347">
            <v>0</v>
          </cell>
          <cell r="N3347">
            <v>0</v>
          </cell>
          <cell r="O3347">
            <v>0</v>
          </cell>
          <cell r="P3347">
            <v>0</v>
          </cell>
          <cell r="Q3347">
            <v>0</v>
          </cell>
        </row>
        <row r="3348">
          <cell r="B3348" t="str">
            <v>달성공장설비관리팀5120110</v>
          </cell>
          <cell r="C3348" t="str">
            <v>달성공장설비관리팀</v>
          </cell>
          <cell r="D3348" t="str">
            <v>5120110</v>
          </cell>
          <cell r="E3348" t="str">
            <v>소모품비-소모성기구비(제조)</v>
          </cell>
          <cell r="F3348">
            <v>0</v>
          </cell>
          <cell r="G3348">
            <v>0</v>
          </cell>
          <cell r="H3348">
            <v>0</v>
          </cell>
          <cell r="I3348">
            <v>0</v>
          </cell>
          <cell r="J3348">
            <v>0</v>
          </cell>
          <cell r="K3348">
            <v>0</v>
          </cell>
          <cell r="L3348">
            <v>0</v>
          </cell>
          <cell r="M3348">
            <v>0</v>
          </cell>
          <cell r="N3348">
            <v>0</v>
          </cell>
          <cell r="O3348">
            <v>0</v>
          </cell>
          <cell r="P3348">
            <v>0</v>
          </cell>
          <cell r="Q3348">
            <v>0</v>
          </cell>
        </row>
        <row r="3349">
          <cell r="B3349" t="str">
            <v>달성공장설비관리팀5120140</v>
          </cell>
          <cell r="C3349" t="str">
            <v>달성공장설비관리팀</v>
          </cell>
          <cell r="D3349" t="str">
            <v>5120140</v>
          </cell>
          <cell r="E3349" t="str">
            <v>소모품비-소모성소모품비(제조)</v>
          </cell>
          <cell r="F3349">
            <v>5208300</v>
          </cell>
          <cell r="G3349">
            <v>11942850</v>
          </cell>
          <cell r="H3349">
            <v>3365800</v>
          </cell>
          <cell r="I3349">
            <v>2924682</v>
          </cell>
          <cell r="J3349">
            <v>3981815</v>
          </cell>
          <cell r="K3349">
            <v>11131980</v>
          </cell>
          <cell r="L3349">
            <v>7089063</v>
          </cell>
          <cell r="M3349">
            <v>4577958</v>
          </cell>
          <cell r="N3349">
            <v>8330473</v>
          </cell>
          <cell r="O3349">
            <v>6898979</v>
          </cell>
          <cell r="P3349">
            <v>7217284</v>
          </cell>
          <cell r="Q3349">
            <v>6499288</v>
          </cell>
        </row>
        <row r="3350">
          <cell r="B3350" t="str">
            <v>달성공장설비관리팀5120130</v>
          </cell>
          <cell r="C3350" t="str">
            <v>달성공장설비관리팀</v>
          </cell>
          <cell r="D3350" t="str">
            <v>5120130</v>
          </cell>
          <cell r="E3350" t="str">
            <v>소모품비-소모성잡품비(제조)</v>
          </cell>
          <cell r="F3350">
            <v>0</v>
          </cell>
          <cell r="G3350">
            <v>0</v>
          </cell>
          <cell r="H3350">
            <v>0</v>
          </cell>
          <cell r="I3350">
            <v>0</v>
          </cell>
          <cell r="J3350">
            <v>0</v>
          </cell>
          <cell r="K3350">
            <v>0</v>
          </cell>
          <cell r="L3350">
            <v>0</v>
          </cell>
          <cell r="M3350">
            <v>0</v>
          </cell>
          <cell r="N3350">
            <v>0</v>
          </cell>
          <cell r="O3350">
            <v>0</v>
          </cell>
          <cell r="P3350">
            <v>0</v>
          </cell>
          <cell r="Q3350">
            <v>0</v>
          </cell>
        </row>
        <row r="3351">
          <cell r="B3351" t="str">
            <v>달성공장설비관리팀5120120</v>
          </cell>
          <cell r="C3351" t="str">
            <v>달성공장설비관리팀</v>
          </cell>
          <cell r="D3351" t="str">
            <v>5120120</v>
          </cell>
          <cell r="E3351" t="str">
            <v>소모품비-소모성소모품비_출고(제조)</v>
          </cell>
          <cell r="F3351">
            <v>0</v>
          </cell>
          <cell r="G3351">
            <v>0</v>
          </cell>
          <cell r="H3351">
            <v>0</v>
          </cell>
          <cell r="I3351">
            <v>0</v>
          </cell>
          <cell r="J3351">
            <v>0</v>
          </cell>
          <cell r="K3351">
            <v>0</v>
          </cell>
          <cell r="L3351">
            <v>0</v>
          </cell>
          <cell r="M3351">
            <v>0</v>
          </cell>
          <cell r="N3351">
            <v>0</v>
          </cell>
          <cell r="O3351">
            <v>0</v>
          </cell>
          <cell r="P3351">
            <v>0</v>
          </cell>
          <cell r="Q3351">
            <v>0</v>
          </cell>
        </row>
        <row r="3352">
          <cell r="B3352" t="str">
            <v>달성공장설비관리팀5121110</v>
          </cell>
          <cell r="C3352" t="str">
            <v>달성공장설비관리팀</v>
          </cell>
          <cell r="D3352" t="str">
            <v>5121110</v>
          </cell>
          <cell r="E3352" t="str">
            <v>지급수수료(제조)</v>
          </cell>
          <cell r="F3352">
            <v>0</v>
          </cell>
          <cell r="G3352">
            <v>0</v>
          </cell>
          <cell r="H3352">
            <v>0</v>
          </cell>
          <cell r="I3352">
            <v>0</v>
          </cell>
          <cell r="J3352">
            <v>0</v>
          </cell>
          <cell r="K3352">
            <v>0</v>
          </cell>
          <cell r="L3352">
            <v>0</v>
          </cell>
          <cell r="M3352">
            <v>0</v>
          </cell>
          <cell r="N3352">
            <v>0</v>
          </cell>
          <cell r="O3352">
            <v>0</v>
          </cell>
          <cell r="P3352">
            <v>0</v>
          </cell>
          <cell r="Q3352">
            <v>0</v>
          </cell>
        </row>
        <row r="3353">
          <cell r="B3353" t="str">
            <v>달성공장설비관리팀5121120</v>
          </cell>
          <cell r="C3353" t="str">
            <v>달성공장설비관리팀</v>
          </cell>
          <cell r="D3353" t="str">
            <v>5121120</v>
          </cell>
          <cell r="E3353" t="str">
            <v/>
          </cell>
          <cell r="F3353">
            <v>0</v>
          </cell>
          <cell r="G3353">
            <v>0</v>
          </cell>
          <cell r="H3353">
            <v>0</v>
          </cell>
          <cell r="I3353">
            <v>0</v>
          </cell>
          <cell r="J3353">
            <v>0</v>
          </cell>
          <cell r="K3353">
            <v>0</v>
          </cell>
          <cell r="L3353">
            <v>0</v>
          </cell>
          <cell r="M3353">
            <v>0</v>
          </cell>
          <cell r="N3353">
            <v>0</v>
          </cell>
          <cell r="O3353">
            <v>0</v>
          </cell>
          <cell r="P3353">
            <v>0</v>
          </cell>
          <cell r="Q3353">
            <v>0</v>
          </cell>
        </row>
        <row r="3354">
          <cell r="B3354" t="str">
            <v>달성공장설비관리팀5121140</v>
          </cell>
          <cell r="C3354" t="str">
            <v>달성공장설비관리팀</v>
          </cell>
          <cell r="D3354" t="str">
            <v>5121140</v>
          </cell>
          <cell r="E3354" t="str">
            <v>외주가공수수료(제조)</v>
          </cell>
          <cell r="F3354">
            <v>0</v>
          </cell>
          <cell r="G3354">
            <v>0</v>
          </cell>
          <cell r="H3354">
            <v>0</v>
          </cell>
          <cell r="I3354">
            <v>0</v>
          </cell>
          <cell r="J3354">
            <v>0</v>
          </cell>
          <cell r="K3354">
            <v>0</v>
          </cell>
          <cell r="L3354">
            <v>0</v>
          </cell>
          <cell r="M3354">
            <v>0</v>
          </cell>
          <cell r="N3354">
            <v>0</v>
          </cell>
          <cell r="O3354">
            <v>0</v>
          </cell>
          <cell r="P3354">
            <v>0</v>
          </cell>
          <cell r="Q3354">
            <v>0</v>
          </cell>
        </row>
        <row r="3355">
          <cell r="B3355" t="str">
            <v>달성공장설비관리팀5121150</v>
          </cell>
          <cell r="C3355" t="str">
            <v>달성공장설비관리팀</v>
          </cell>
          <cell r="D3355" t="str">
            <v>5121150</v>
          </cell>
          <cell r="E3355" t="str">
            <v>제수수료(제조)</v>
          </cell>
          <cell r="F3355">
            <v>1382728</v>
          </cell>
          <cell r="G3355">
            <v>1200000</v>
          </cell>
          <cell r="H3355">
            <v>10200000</v>
          </cell>
          <cell r="I3355">
            <v>1200000</v>
          </cell>
          <cell r="J3355">
            <v>10431093</v>
          </cell>
          <cell r="K3355">
            <v>3800000</v>
          </cell>
          <cell r="L3355">
            <v>1253182</v>
          </cell>
          <cell r="M3355">
            <v>1105456</v>
          </cell>
          <cell r="N3355">
            <v>1665728</v>
          </cell>
          <cell r="O3355">
            <v>1100000</v>
          </cell>
          <cell r="P3355">
            <v>4752000</v>
          </cell>
          <cell r="Q3355">
            <v>1347455</v>
          </cell>
        </row>
        <row r="3356">
          <cell r="B3356" t="str">
            <v>달성공장설비관리팀5122110</v>
          </cell>
          <cell r="C3356" t="str">
            <v>달성공장설비관리팀</v>
          </cell>
          <cell r="D3356" t="str">
            <v>5122110</v>
          </cell>
          <cell r="E3356" t="str">
            <v>용역비-제품(제조)</v>
          </cell>
          <cell r="F3356">
            <v>0</v>
          </cell>
          <cell r="G3356">
            <v>0</v>
          </cell>
          <cell r="H3356">
            <v>0</v>
          </cell>
          <cell r="I3356">
            <v>0</v>
          </cell>
          <cell r="J3356">
            <v>0</v>
          </cell>
          <cell r="K3356">
            <v>0</v>
          </cell>
          <cell r="L3356">
            <v>0</v>
          </cell>
          <cell r="M3356">
            <v>0</v>
          </cell>
          <cell r="N3356">
            <v>0</v>
          </cell>
          <cell r="O3356">
            <v>0</v>
          </cell>
          <cell r="P3356">
            <v>0</v>
          </cell>
          <cell r="Q3356">
            <v>0</v>
          </cell>
        </row>
        <row r="3357">
          <cell r="B3357" t="str">
            <v>달성공장설비관리팀5122120</v>
          </cell>
          <cell r="C3357" t="str">
            <v>달성공장설비관리팀</v>
          </cell>
          <cell r="D3357" t="str">
            <v>5122120</v>
          </cell>
          <cell r="E3357" t="str">
            <v>용역비-전산(제조)</v>
          </cell>
          <cell r="F3357">
            <v>0</v>
          </cell>
          <cell r="G3357">
            <v>0</v>
          </cell>
          <cell r="H3357">
            <v>0</v>
          </cell>
          <cell r="I3357">
            <v>0</v>
          </cell>
          <cell r="J3357">
            <v>0</v>
          </cell>
          <cell r="K3357">
            <v>0</v>
          </cell>
          <cell r="L3357">
            <v>0</v>
          </cell>
          <cell r="M3357">
            <v>0</v>
          </cell>
          <cell r="N3357">
            <v>0</v>
          </cell>
          <cell r="O3357">
            <v>0</v>
          </cell>
          <cell r="P3357">
            <v>0</v>
          </cell>
          <cell r="Q3357">
            <v>0</v>
          </cell>
        </row>
        <row r="3358">
          <cell r="B3358" t="str">
            <v>달성공장설비관리팀5122130</v>
          </cell>
          <cell r="C3358" t="str">
            <v>달성공장설비관리팀</v>
          </cell>
          <cell r="D3358" t="str">
            <v>5122130</v>
          </cell>
          <cell r="E3358" t="str">
            <v>용역비-시설관리비(제조)</v>
          </cell>
          <cell r="F3358">
            <v>0</v>
          </cell>
          <cell r="G3358">
            <v>0</v>
          </cell>
          <cell r="H3358">
            <v>0</v>
          </cell>
          <cell r="I3358">
            <v>0</v>
          </cell>
          <cell r="J3358">
            <v>0</v>
          </cell>
          <cell r="K3358">
            <v>0</v>
          </cell>
          <cell r="L3358">
            <v>0</v>
          </cell>
          <cell r="M3358">
            <v>0</v>
          </cell>
          <cell r="N3358">
            <v>0</v>
          </cell>
          <cell r="O3358">
            <v>0</v>
          </cell>
          <cell r="P3358">
            <v>0</v>
          </cell>
          <cell r="Q3358">
            <v>0</v>
          </cell>
        </row>
        <row r="3359">
          <cell r="B3359" t="str">
            <v>달성공장설비관리팀5122140</v>
          </cell>
          <cell r="C3359" t="str">
            <v>달성공장설비관리팀</v>
          </cell>
          <cell r="D3359" t="str">
            <v>5122140</v>
          </cell>
          <cell r="E3359" t="str">
            <v>용역비-기타(제조)</v>
          </cell>
          <cell r="F3359">
            <v>0</v>
          </cell>
          <cell r="G3359">
            <v>0</v>
          </cell>
          <cell r="H3359">
            <v>0</v>
          </cell>
          <cell r="I3359">
            <v>0</v>
          </cell>
          <cell r="J3359">
            <v>0</v>
          </cell>
          <cell r="K3359">
            <v>0</v>
          </cell>
          <cell r="L3359">
            <v>0</v>
          </cell>
          <cell r="M3359">
            <v>0</v>
          </cell>
          <cell r="N3359">
            <v>0</v>
          </cell>
          <cell r="O3359">
            <v>0</v>
          </cell>
          <cell r="P3359">
            <v>0</v>
          </cell>
          <cell r="Q3359">
            <v>0</v>
          </cell>
        </row>
        <row r="3360">
          <cell r="B3360" t="str">
            <v>달성공장설비관리팀5123110</v>
          </cell>
          <cell r="C3360" t="str">
            <v>달성공장설비관리팀</v>
          </cell>
          <cell r="D3360" t="str">
            <v>5123110</v>
          </cell>
          <cell r="E3360" t="str">
            <v/>
          </cell>
          <cell r="F3360">
            <v>0</v>
          </cell>
          <cell r="G3360">
            <v>0</v>
          </cell>
          <cell r="H3360">
            <v>0</v>
          </cell>
          <cell r="I3360">
            <v>0</v>
          </cell>
          <cell r="J3360">
            <v>0</v>
          </cell>
          <cell r="K3360">
            <v>0</v>
          </cell>
          <cell r="L3360">
            <v>0</v>
          </cell>
          <cell r="M3360">
            <v>0</v>
          </cell>
          <cell r="N3360">
            <v>0</v>
          </cell>
          <cell r="O3360">
            <v>0</v>
          </cell>
          <cell r="P3360">
            <v>0</v>
          </cell>
          <cell r="Q3360">
            <v>0</v>
          </cell>
        </row>
        <row r="3361">
          <cell r="B3361" t="str">
            <v>달성공장설비관리팀5123120</v>
          </cell>
          <cell r="C3361" t="str">
            <v>달성공장설비관리팀</v>
          </cell>
          <cell r="D3361" t="str">
            <v>5123120</v>
          </cell>
          <cell r="E3361" t="str">
            <v>잡비-환경미화비(제조)</v>
          </cell>
          <cell r="F3361">
            <v>2730478</v>
          </cell>
          <cell r="G3361">
            <v>17137112</v>
          </cell>
          <cell r="H3361">
            <v>5688376</v>
          </cell>
          <cell r="I3361">
            <v>8260049</v>
          </cell>
          <cell r="J3361">
            <v>6732685</v>
          </cell>
          <cell r="K3361">
            <v>5359021</v>
          </cell>
          <cell r="L3361">
            <v>12487829</v>
          </cell>
          <cell r="M3361">
            <v>5674364</v>
          </cell>
          <cell r="N3361">
            <v>4456221</v>
          </cell>
          <cell r="O3361">
            <v>5294953</v>
          </cell>
          <cell r="P3361">
            <v>16313601</v>
          </cell>
          <cell r="Q3361">
            <v>6070307</v>
          </cell>
        </row>
        <row r="3362">
          <cell r="B3362" t="str">
            <v>달성공장설비관리팀5123130</v>
          </cell>
          <cell r="C3362" t="str">
            <v>달성공장설비관리팀</v>
          </cell>
          <cell r="D3362" t="str">
            <v>5123130</v>
          </cell>
          <cell r="E3362" t="str">
            <v/>
          </cell>
          <cell r="F3362">
            <v>0</v>
          </cell>
          <cell r="G3362">
            <v>0</v>
          </cell>
          <cell r="H3362">
            <v>0</v>
          </cell>
          <cell r="I3362">
            <v>0</v>
          </cell>
          <cell r="J3362">
            <v>0</v>
          </cell>
          <cell r="K3362">
            <v>0</v>
          </cell>
          <cell r="L3362">
            <v>0</v>
          </cell>
          <cell r="M3362">
            <v>0</v>
          </cell>
          <cell r="N3362">
            <v>0</v>
          </cell>
          <cell r="O3362">
            <v>0</v>
          </cell>
          <cell r="P3362">
            <v>0</v>
          </cell>
          <cell r="Q3362">
            <v>0</v>
          </cell>
        </row>
        <row r="3363">
          <cell r="B3363" t="str">
            <v>달성공장5102110</v>
          </cell>
          <cell r="C3363" t="str">
            <v>달성공장</v>
          </cell>
          <cell r="D3363" t="str">
            <v>5102110</v>
          </cell>
          <cell r="E3363" t="str">
            <v/>
          </cell>
          <cell r="F3363">
            <v>0</v>
          </cell>
          <cell r="G3363">
            <v>0</v>
          </cell>
          <cell r="H3363">
            <v>0</v>
          </cell>
          <cell r="I3363">
            <v>0</v>
          </cell>
          <cell r="J3363">
            <v>0</v>
          </cell>
          <cell r="K3363">
            <v>0</v>
          </cell>
          <cell r="L3363">
            <v>0</v>
          </cell>
          <cell r="M3363">
            <v>0</v>
          </cell>
          <cell r="N3363">
            <v>0</v>
          </cell>
          <cell r="O3363">
            <v>0</v>
          </cell>
          <cell r="P3363">
            <v>0</v>
          </cell>
          <cell r="Q3363">
            <v>0</v>
          </cell>
        </row>
        <row r="3364">
          <cell r="B3364" t="str">
            <v>달성공장5102120</v>
          </cell>
          <cell r="C3364" t="str">
            <v>달성공장</v>
          </cell>
          <cell r="D3364" t="str">
            <v>5102120</v>
          </cell>
          <cell r="E3364" t="str">
            <v/>
          </cell>
          <cell r="F3364">
            <v>0</v>
          </cell>
          <cell r="G3364">
            <v>0</v>
          </cell>
          <cell r="H3364">
            <v>0</v>
          </cell>
          <cell r="I3364">
            <v>0</v>
          </cell>
          <cell r="J3364">
            <v>0</v>
          </cell>
          <cell r="K3364">
            <v>0</v>
          </cell>
          <cell r="L3364">
            <v>0</v>
          </cell>
          <cell r="M3364">
            <v>0</v>
          </cell>
          <cell r="N3364">
            <v>0</v>
          </cell>
          <cell r="O3364">
            <v>0</v>
          </cell>
          <cell r="P3364">
            <v>0</v>
          </cell>
          <cell r="Q3364">
            <v>0</v>
          </cell>
        </row>
        <row r="3365">
          <cell r="B3365" t="str">
            <v>달성공장5102210</v>
          </cell>
          <cell r="C3365" t="str">
            <v>달성공장</v>
          </cell>
          <cell r="D3365" t="str">
            <v>5102210</v>
          </cell>
          <cell r="E3365" t="str">
            <v>급여와임금(제조)</v>
          </cell>
          <cell r="F3365">
            <v>12500000</v>
          </cell>
          <cell r="G3365">
            <v>12500000</v>
          </cell>
          <cell r="H3365">
            <v>12500000</v>
          </cell>
          <cell r="I3365">
            <v>13000000</v>
          </cell>
          <cell r="J3365">
            <v>13000000</v>
          </cell>
          <cell r="K3365">
            <v>13000000</v>
          </cell>
          <cell r="L3365">
            <v>13000000</v>
          </cell>
          <cell r="M3365">
            <v>13000000</v>
          </cell>
          <cell r="N3365">
            <v>13000000</v>
          </cell>
          <cell r="O3365">
            <v>13000000</v>
          </cell>
          <cell r="P3365">
            <v>7347400</v>
          </cell>
          <cell r="Q3365">
            <v>7347400</v>
          </cell>
        </row>
        <row r="3366">
          <cell r="B3366" t="str">
            <v>달성공장5102220</v>
          </cell>
          <cell r="C3366" t="str">
            <v>달성공장</v>
          </cell>
          <cell r="D3366" t="str">
            <v>5102220</v>
          </cell>
          <cell r="E3366" t="str">
            <v>상여금(제조)</v>
          </cell>
          <cell r="F3366">
            <v>0</v>
          </cell>
          <cell r="G3366">
            <v>0</v>
          </cell>
          <cell r="H3366">
            <v>0</v>
          </cell>
          <cell r="I3366">
            <v>0</v>
          </cell>
          <cell r="J3366">
            <v>0</v>
          </cell>
          <cell r="K3366">
            <v>0</v>
          </cell>
          <cell r="L3366">
            <v>0</v>
          </cell>
          <cell r="M3366">
            <v>0</v>
          </cell>
          <cell r="N3366">
            <v>0</v>
          </cell>
          <cell r="O3366">
            <v>0</v>
          </cell>
          <cell r="P3366">
            <v>0</v>
          </cell>
          <cell r="Q3366">
            <v>0</v>
          </cell>
        </row>
        <row r="3367">
          <cell r="B3367" t="str">
            <v>달성공장5102230</v>
          </cell>
          <cell r="C3367" t="str">
            <v>달성공장</v>
          </cell>
          <cell r="D3367" t="str">
            <v>5102230</v>
          </cell>
          <cell r="E3367" t="str">
            <v>학비보조금(제조)</v>
          </cell>
          <cell r="F3367">
            <v>0</v>
          </cell>
          <cell r="G3367">
            <v>0</v>
          </cell>
          <cell r="H3367">
            <v>3249400</v>
          </cell>
          <cell r="I3367">
            <v>0</v>
          </cell>
          <cell r="J3367">
            <v>0</v>
          </cell>
          <cell r="K3367">
            <v>0</v>
          </cell>
          <cell r="L3367">
            <v>0</v>
          </cell>
          <cell r="M3367">
            <v>0</v>
          </cell>
          <cell r="N3367">
            <v>3249400</v>
          </cell>
          <cell r="O3367">
            <v>0</v>
          </cell>
          <cell r="P3367">
            <v>0</v>
          </cell>
          <cell r="Q3367">
            <v>0</v>
          </cell>
        </row>
        <row r="3368">
          <cell r="B3368" t="str">
            <v>달성공장5102240</v>
          </cell>
          <cell r="C3368" t="str">
            <v>달성공장</v>
          </cell>
          <cell r="D3368" t="str">
            <v>5102240</v>
          </cell>
          <cell r="E3368" t="str">
            <v>시간외근무수당(제조)</v>
          </cell>
          <cell r="F3368">
            <v>0</v>
          </cell>
          <cell r="G3368">
            <v>0</v>
          </cell>
          <cell r="H3368">
            <v>0</v>
          </cell>
          <cell r="I3368">
            <v>0</v>
          </cell>
          <cell r="J3368">
            <v>0</v>
          </cell>
          <cell r="K3368">
            <v>0</v>
          </cell>
          <cell r="L3368">
            <v>0</v>
          </cell>
          <cell r="M3368">
            <v>0</v>
          </cell>
          <cell r="N3368">
            <v>0</v>
          </cell>
          <cell r="O3368">
            <v>0</v>
          </cell>
          <cell r="P3368">
            <v>0</v>
          </cell>
          <cell r="Q3368">
            <v>0</v>
          </cell>
        </row>
        <row r="3369">
          <cell r="B3369" t="str">
            <v>달성공장5102250</v>
          </cell>
          <cell r="C3369" t="str">
            <v>달성공장</v>
          </cell>
          <cell r="D3369" t="str">
            <v>5102250</v>
          </cell>
          <cell r="E3369" t="str">
            <v>휴가보상금(제조)</v>
          </cell>
          <cell r="F3369">
            <v>0</v>
          </cell>
          <cell r="G3369">
            <v>0</v>
          </cell>
          <cell r="H3369">
            <v>0</v>
          </cell>
          <cell r="I3369">
            <v>0</v>
          </cell>
          <cell r="J3369">
            <v>0</v>
          </cell>
          <cell r="K3369">
            <v>0</v>
          </cell>
          <cell r="L3369">
            <v>0</v>
          </cell>
          <cell r="M3369">
            <v>0</v>
          </cell>
          <cell r="N3369">
            <v>0</v>
          </cell>
          <cell r="O3369">
            <v>0</v>
          </cell>
          <cell r="P3369">
            <v>0</v>
          </cell>
          <cell r="Q3369">
            <v>0</v>
          </cell>
        </row>
        <row r="3370">
          <cell r="B3370" t="str">
            <v>달성공장5102260</v>
          </cell>
          <cell r="C3370" t="str">
            <v>달성공장</v>
          </cell>
          <cell r="D3370" t="str">
            <v>5102260</v>
          </cell>
          <cell r="E3370" t="str">
            <v>시상비(제조)</v>
          </cell>
          <cell r="F3370">
            <v>0</v>
          </cell>
          <cell r="G3370">
            <v>0</v>
          </cell>
          <cell r="H3370">
            <v>0</v>
          </cell>
          <cell r="I3370">
            <v>0</v>
          </cell>
          <cell r="J3370">
            <v>0</v>
          </cell>
          <cell r="K3370">
            <v>0</v>
          </cell>
          <cell r="L3370">
            <v>0</v>
          </cell>
          <cell r="M3370">
            <v>0</v>
          </cell>
          <cell r="N3370">
            <v>0</v>
          </cell>
          <cell r="O3370">
            <v>0</v>
          </cell>
          <cell r="P3370">
            <v>0</v>
          </cell>
          <cell r="Q3370">
            <v>0</v>
          </cell>
        </row>
        <row r="3371">
          <cell r="B3371" t="str">
            <v>달성공장5102280</v>
          </cell>
          <cell r="C3371" t="str">
            <v>달성공장</v>
          </cell>
          <cell r="D3371" t="str">
            <v>5102280</v>
          </cell>
          <cell r="E3371" t="str">
            <v>제수당(제조)</v>
          </cell>
          <cell r="F3371">
            <v>0</v>
          </cell>
          <cell r="G3371">
            <v>0</v>
          </cell>
          <cell r="H3371">
            <v>0</v>
          </cell>
          <cell r="I3371">
            <v>3300000</v>
          </cell>
          <cell r="J3371">
            <v>300000</v>
          </cell>
          <cell r="K3371">
            <v>300000</v>
          </cell>
          <cell r="L3371">
            <v>300000</v>
          </cell>
          <cell r="M3371">
            <v>300000</v>
          </cell>
          <cell r="N3371">
            <v>300000</v>
          </cell>
          <cell r="O3371">
            <v>300000</v>
          </cell>
          <cell r="P3371">
            <v>2300000</v>
          </cell>
          <cell r="Q3371">
            <v>2300000</v>
          </cell>
        </row>
        <row r="3372">
          <cell r="B3372" t="str">
            <v>달성공장5102290</v>
          </cell>
          <cell r="C3372" t="str">
            <v>달성공장</v>
          </cell>
          <cell r="D3372" t="str">
            <v>5102290</v>
          </cell>
          <cell r="E3372" t="str">
            <v/>
          </cell>
          <cell r="F3372">
            <v>0</v>
          </cell>
          <cell r="G3372">
            <v>0</v>
          </cell>
          <cell r="H3372">
            <v>0</v>
          </cell>
          <cell r="I3372">
            <v>0</v>
          </cell>
          <cell r="J3372">
            <v>0</v>
          </cell>
          <cell r="K3372">
            <v>0</v>
          </cell>
          <cell r="L3372">
            <v>0</v>
          </cell>
          <cell r="M3372">
            <v>0</v>
          </cell>
          <cell r="N3372">
            <v>0</v>
          </cell>
          <cell r="O3372">
            <v>0</v>
          </cell>
          <cell r="P3372">
            <v>0</v>
          </cell>
          <cell r="Q3372">
            <v>0</v>
          </cell>
        </row>
        <row r="3373">
          <cell r="B3373" t="str">
            <v>달성공장5102410</v>
          </cell>
          <cell r="C3373" t="str">
            <v>달성공장</v>
          </cell>
          <cell r="D3373" t="str">
            <v>5102410</v>
          </cell>
          <cell r="E3373" t="str">
            <v>퇴직급여충당금전입액(제조)</v>
          </cell>
          <cell r="F3373">
            <v>0</v>
          </cell>
          <cell r="G3373">
            <v>0</v>
          </cell>
          <cell r="H3373">
            <v>0</v>
          </cell>
          <cell r="I3373">
            <v>0</v>
          </cell>
          <cell r="J3373">
            <v>0</v>
          </cell>
          <cell r="K3373">
            <v>0</v>
          </cell>
          <cell r="L3373">
            <v>0</v>
          </cell>
          <cell r="M3373">
            <v>0</v>
          </cell>
          <cell r="N3373">
            <v>0</v>
          </cell>
          <cell r="O3373">
            <v>0</v>
          </cell>
          <cell r="P3373">
            <v>0</v>
          </cell>
          <cell r="Q3373">
            <v>0</v>
          </cell>
        </row>
        <row r="3374">
          <cell r="B3374" t="str">
            <v>달성공장5102420</v>
          </cell>
          <cell r="C3374" t="str">
            <v>달성공장</v>
          </cell>
          <cell r="D3374" t="str">
            <v>5102420</v>
          </cell>
          <cell r="E3374" t="str">
            <v>퇴직위로금(제조)</v>
          </cell>
          <cell r="F3374">
            <v>0</v>
          </cell>
          <cell r="G3374">
            <v>0</v>
          </cell>
          <cell r="H3374">
            <v>0</v>
          </cell>
          <cell r="I3374">
            <v>0</v>
          </cell>
          <cell r="J3374">
            <v>0</v>
          </cell>
          <cell r="K3374">
            <v>0</v>
          </cell>
          <cell r="L3374">
            <v>0</v>
          </cell>
          <cell r="M3374">
            <v>0</v>
          </cell>
          <cell r="N3374">
            <v>0</v>
          </cell>
          <cell r="O3374">
            <v>145251009</v>
          </cell>
          <cell r="P3374">
            <v>0</v>
          </cell>
          <cell r="Q3374">
            <v>0</v>
          </cell>
        </row>
        <row r="3375">
          <cell r="B3375" t="str">
            <v>달성공장5103260</v>
          </cell>
          <cell r="C3375" t="str">
            <v>달성공장</v>
          </cell>
          <cell r="D3375" t="str">
            <v>5103260</v>
          </cell>
          <cell r="E3375" t="str">
            <v>복리후생비-통근비(제조)</v>
          </cell>
          <cell r="F3375">
            <v>0</v>
          </cell>
          <cell r="G3375">
            <v>0</v>
          </cell>
          <cell r="H3375">
            <v>0</v>
          </cell>
          <cell r="I3375">
            <v>0</v>
          </cell>
          <cell r="J3375">
            <v>0</v>
          </cell>
          <cell r="K3375">
            <v>0</v>
          </cell>
          <cell r="L3375">
            <v>0</v>
          </cell>
          <cell r="M3375">
            <v>0</v>
          </cell>
          <cell r="N3375">
            <v>0</v>
          </cell>
          <cell r="O3375">
            <v>0</v>
          </cell>
          <cell r="P3375">
            <v>0</v>
          </cell>
          <cell r="Q3375">
            <v>0</v>
          </cell>
        </row>
        <row r="3376">
          <cell r="B3376" t="str">
            <v>달성공장5103250</v>
          </cell>
          <cell r="C3376" t="str">
            <v>달성공장</v>
          </cell>
          <cell r="D3376" t="str">
            <v>5103250</v>
          </cell>
          <cell r="E3376" t="str">
            <v>복리후생비-직원이전비(제조)</v>
          </cell>
          <cell r="F3376">
            <v>0</v>
          </cell>
          <cell r="G3376">
            <v>0</v>
          </cell>
          <cell r="H3376">
            <v>0</v>
          </cell>
          <cell r="I3376">
            <v>0</v>
          </cell>
          <cell r="J3376">
            <v>0</v>
          </cell>
          <cell r="K3376">
            <v>0</v>
          </cell>
          <cell r="L3376">
            <v>0</v>
          </cell>
          <cell r="M3376">
            <v>0</v>
          </cell>
          <cell r="N3376">
            <v>0</v>
          </cell>
          <cell r="O3376">
            <v>0</v>
          </cell>
          <cell r="P3376">
            <v>0</v>
          </cell>
          <cell r="Q3376">
            <v>0</v>
          </cell>
        </row>
        <row r="3377">
          <cell r="B3377" t="str">
            <v>달성공장5103240</v>
          </cell>
          <cell r="C3377" t="str">
            <v>달성공장</v>
          </cell>
          <cell r="D3377" t="str">
            <v>5103240</v>
          </cell>
          <cell r="E3377" t="str">
            <v/>
          </cell>
          <cell r="F3377">
            <v>0</v>
          </cell>
          <cell r="G3377">
            <v>0</v>
          </cell>
          <cell r="H3377">
            <v>0</v>
          </cell>
          <cell r="I3377">
            <v>0</v>
          </cell>
          <cell r="J3377">
            <v>0</v>
          </cell>
          <cell r="K3377">
            <v>0</v>
          </cell>
          <cell r="L3377">
            <v>0</v>
          </cell>
          <cell r="M3377">
            <v>0</v>
          </cell>
          <cell r="N3377">
            <v>0</v>
          </cell>
          <cell r="O3377">
            <v>0</v>
          </cell>
          <cell r="P3377">
            <v>0</v>
          </cell>
          <cell r="Q3377">
            <v>0</v>
          </cell>
        </row>
        <row r="3378">
          <cell r="B3378" t="str">
            <v>달성공장5103230</v>
          </cell>
          <cell r="C3378" t="str">
            <v>달성공장</v>
          </cell>
          <cell r="D3378" t="str">
            <v>5103230</v>
          </cell>
          <cell r="E3378" t="str">
            <v/>
          </cell>
          <cell r="F3378">
            <v>0</v>
          </cell>
          <cell r="G3378">
            <v>0</v>
          </cell>
          <cell r="H3378">
            <v>0</v>
          </cell>
          <cell r="I3378">
            <v>0</v>
          </cell>
          <cell r="J3378">
            <v>0</v>
          </cell>
          <cell r="K3378">
            <v>0</v>
          </cell>
          <cell r="L3378">
            <v>0</v>
          </cell>
          <cell r="M3378">
            <v>0</v>
          </cell>
          <cell r="N3378">
            <v>0</v>
          </cell>
          <cell r="O3378">
            <v>0</v>
          </cell>
          <cell r="P3378">
            <v>0</v>
          </cell>
          <cell r="Q3378">
            <v>0</v>
          </cell>
        </row>
        <row r="3379">
          <cell r="B3379" t="str">
            <v>달성공장5103220</v>
          </cell>
          <cell r="C3379" t="str">
            <v>달성공장</v>
          </cell>
          <cell r="D3379" t="str">
            <v>5103220</v>
          </cell>
          <cell r="E3379" t="str">
            <v>복리후생비-후생비(제조)</v>
          </cell>
          <cell r="F3379">
            <v>0</v>
          </cell>
          <cell r="G3379">
            <v>0</v>
          </cell>
          <cell r="H3379">
            <v>0</v>
          </cell>
          <cell r="I3379">
            <v>0</v>
          </cell>
          <cell r="J3379">
            <v>0</v>
          </cell>
          <cell r="K3379">
            <v>0</v>
          </cell>
          <cell r="L3379">
            <v>0</v>
          </cell>
          <cell r="M3379">
            <v>0</v>
          </cell>
          <cell r="N3379">
            <v>0</v>
          </cell>
          <cell r="O3379">
            <v>0</v>
          </cell>
          <cell r="P3379">
            <v>0</v>
          </cell>
          <cell r="Q3379">
            <v>0</v>
          </cell>
        </row>
        <row r="3380">
          <cell r="B3380" t="str">
            <v>달성공장5103210</v>
          </cell>
          <cell r="C3380" t="str">
            <v>달성공장</v>
          </cell>
          <cell r="D3380" t="str">
            <v>5103210</v>
          </cell>
          <cell r="E3380" t="str">
            <v>복리후생비-사내경조비(제조)</v>
          </cell>
          <cell r="F3380">
            <v>50000</v>
          </cell>
          <cell r="G3380">
            <v>0</v>
          </cell>
          <cell r="H3380">
            <v>100000</v>
          </cell>
          <cell r="I3380">
            <v>50000</v>
          </cell>
          <cell r="J3380">
            <v>0</v>
          </cell>
          <cell r="K3380">
            <v>0</v>
          </cell>
          <cell r="L3380">
            <v>50000</v>
          </cell>
          <cell r="M3380">
            <v>150000</v>
          </cell>
          <cell r="N3380">
            <v>300000</v>
          </cell>
          <cell r="O3380">
            <v>0</v>
          </cell>
          <cell r="P3380">
            <v>100000</v>
          </cell>
          <cell r="Q3380">
            <v>50000</v>
          </cell>
        </row>
        <row r="3381">
          <cell r="B3381" t="str">
            <v>달성공장5103190</v>
          </cell>
          <cell r="C3381" t="str">
            <v>달성공장</v>
          </cell>
          <cell r="D3381" t="str">
            <v>5103190</v>
          </cell>
          <cell r="E3381" t="str">
            <v>복리후생비-지원보조비(제조)</v>
          </cell>
          <cell r="F3381">
            <v>18750</v>
          </cell>
          <cell r="G3381">
            <v>18750</v>
          </cell>
          <cell r="H3381">
            <v>18750</v>
          </cell>
          <cell r="I3381">
            <v>19500</v>
          </cell>
          <cell r="J3381">
            <v>19500</v>
          </cell>
          <cell r="K3381">
            <v>19500</v>
          </cell>
          <cell r="L3381">
            <v>19500</v>
          </cell>
          <cell r="M3381">
            <v>19500</v>
          </cell>
          <cell r="N3381">
            <v>19500</v>
          </cell>
          <cell r="O3381">
            <v>19500</v>
          </cell>
          <cell r="P3381">
            <v>11020</v>
          </cell>
          <cell r="Q3381">
            <v>11020</v>
          </cell>
        </row>
        <row r="3382">
          <cell r="B3382" t="str">
            <v>달성공장5103180</v>
          </cell>
          <cell r="C3382" t="str">
            <v>달성공장</v>
          </cell>
          <cell r="D3382" t="str">
            <v>5103180</v>
          </cell>
          <cell r="E3382" t="str">
            <v>복리후생비-피복제비(제조)</v>
          </cell>
          <cell r="F3382">
            <v>0</v>
          </cell>
          <cell r="G3382">
            <v>0</v>
          </cell>
          <cell r="H3382">
            <v>0</v>
          </cell>
          <cell r="I3382">
            <v>0</v>
          </cell>
          <cell r="J3382">
            <v>0</v>
          </cell>
          <cell r="K3382">
            <v>0</v>
          </cell>
          <cell r="L3382">
            <v>0</v>
          </cell>
          <cell r="M3382">
            <v>0</v>
          </cell>
          <cell r="N3382">
            <v>0</v>
          </cell>
          <cell r="O3382">
            <v>0</v>
          </cell>
          <cell r="P3382">
            <v>0</v>
          </cell>
          <cell r="Q3382">
            <v>0</v>
          </cell>
        </row>
        <row r="3383">
          <cell r="B3383" t="str">
            <v>달성공장5103170</v>
          </cell>
          <cell r="C3383" t="str">
            <v>달성공장</v>
          </cell>
          <cell r="D3383" t="str">
            <v>5103170</v>
          </cell>
          <cell r="E3383" t="str">
            <v>복리후생비-의료위생비(제조)</v>
          </cell>
          <cell r="F3383">
            <v>0</v>
          </cell>
          <cell r="G3383">
            <v>0</v>
          </cell>
          <cell r="H3383">
            <v>0</v>
          </cell>
          <cell r="I3383">
            <v>0</v>
          </cell>
          <cell r="J3383">
            <v>0</v>
          </cell>
          <cell r="K3383">
            <v>0</v>
          </cell>
          <cell r="L3383">
            <v>0</v>
          </cell>
          <cell r="M3383">
            <v>0</v>
          </cell>
          <cell r="N3383">
            <v>0</v>
          </cell>
          <cell r="O3383">
            <v>0</v>
          </cell>
          <cell r="P3383">
            <v>0</v>
          </cell>
          <cell r="Q3383">
            <v>0</v>
          </cell>
        </row>
        <row r="3384">
          <cell r="B3384" t="str">
            <v>달성공장5103160</v>
          </cell>
          <cell r="C3384" t="str">
            <v>달성공장</v>
          </cell>
          <cell r="D3384" t="str">
            <v>5103160</v>
          </cell>
          <cell r="E3384" t="str">
            <v>복리후생비-단체시상비(제조)</v>
          </cell>
          <cell r="F3384">
            <v>0</v>
          </cell>
          <cell r="G3384">
            <v>0</v>
          </cell>
          <cell r="H3384">
            <v>0</v>
          </cell>
          <cell r="I3384">
            <v>0</v>
          </cell>
          <cell r="J3384">
            <v>0</v>
          </cell>
          <cell r="K3384">
            <v>0</v>
          </cell>
          <cell r="L3384">
            <v>0</v>
          </cell>
          <cell r="M3384">
            <v>0</v>
          </cell>
          <cell r="N3384">
            <v>0</v>
          </cell>
          <cell r="O3384">
            <v>0</v>
          </cell>
          <cell r="P3384">
            <v>0</v>
          </cell>
          <cell r="Q3384">
            <v>0</v>
          </cell>
        </row>
        <row r="3385">
          <cell r="B3385" t="str">
            <v>달성공장5103150</v>
          </cell>
          <cell r="C3385" t="str">
            <v>달성공장</v>
          </cell>
          <cell r="D3385" t="str">
            <v>5103150</v>
          </cell>
          <cell r="E3385" t="str">
            <v/>
          </cell>
          <cell r="F3385">
            <v>0</v>
          </cell>
          <cell r="G3385">
            <v>0</v>
          </cell>
          <cell r="H3385">
            <v>0</v>
          </cell>
          <cell r="I3385">
            <v>0</v>
          </cell>
          <cell r="J3385">
            <v>0</v>
          </cell>
          <cell r="K3385">
            <v>0</v>
          </cell>
          <cell r="L3385">
            <v>0</v>
          </cell>
          <cell r="M3385">
            <v>0</v>
          </cell>
          <cell r="N3385">
            <v>0</v>
          </cell>
          <cell r="O3385">
            <v>0</v>
          </cell>
          <cell r="P3385">
            <v>0</v>
          </cell>
          <cell r="Q3385">
            <v>0</v>
          </cell>
        </row>
        <row r="3386">
          <cell r="B3386" t="str">
            <v>달성공장5103140</v>
          </cell>
          <cell r="C3386" t="str">
            <v>달성공장</v>
          </cell>
          <cell r="D3386" t="str">
            <v>5103140</v>
          </cell>
          <cell r="E3386" t="str">
            <v>복리후생비-친선활동비(제조)</v>
          </cell>
          <cell r="F3386">
            <v>0</v>
          </cell>
          <cell r="G3386">
            <v>0</v>
          </cell>
          <cell r="H3386">
            <v>0</v>
          </cell>
          <cell r="I3386">
            <v>0</v>
          </cell>
          <cell r="J3386">
            <v>0</v>
          </cell>
          <cell r="K3386">
            <v>0</v>
          </cell>
          <cell r="L3386">
            <v>0</v>
          </cell>
          <cell r="M3386">
            <v>0</v>
          </cell>
          <cell r="N3386">
            <v>0</v>
          </cell>
          <cell r="O3386">
            <v>0</v>
          </cell>
          <cell r="P3386">
            <v>0</v>
          </cell>
          <cell r="Q3386">
            <v>0</v>
          </cell>
        </row>
        <row r="3387">
          <cell r="B3387" t="str">
            <v>달성공장5103130</v>
          </cell>
          <cell r="C3387" t="str">
            <v>달성공장</v>
          </cell>
          <cell r="D3387" t="str">
            <v>5103130</v>
          </cell>
          <cell r="E3387" t="str">
            <v/>
          </cell>
          <cell r="F3387">
            <v>0</v>
          </cell>
          <cell r="G3387">
            <v>0</v>
          </cell>
          <cell r="H3387">
            <v>0</v>
          </cell>
          <cell r="I3387">
            <v>0</v>
          </cell>
          <cell r="J3387">
            <v>0</v>
          </cell>
          <cell r="K3387">
            <v>0</v>
          </cell>
          <cell r="L3387">
            <v>0</v>
          </cell>
          <cell r="M3387">
            <v>0</v>
          </cell>
          <cell r="N3387">
            <v>0</v>
          </cell>
          <cell r="O3387">
            <v>0</v>
          </cell>
          <cell r="P3387">
            <v>0</v>
          </cell>
          <cell r="Q3387">
            <v>0</v>
          </cell>
        </row>
        <row r="3388">
          <cell r="B3388" t="str">
            <v>달성공장5103120</v>
          </cell>
          <cell r="C3388" t="str">
            <v>달성공장</v>
          </cell>
          <cell r="D3388" t="str">
            <v>5103120</v>
          </cell>
          <cell r="E3388" t="str">
            <v/>
          </cell>
          <cell r="F3388">
            <v>0</v>
          </cell>
          <cell r="G3388">
            <v>0</v>
          </cell>
          <cell r="H3388">
            <v>0</v>
          </cell>
          <cell r="I3388">
            <v>0</v>
          </cell>
          <cell r="J3388">
            <v>0</v>
          </cell>
          <cell r="K3388">
            <v>0</v>
          </cell>
          <cell r="L3388">
            <v>0</v>
          </cell>
          <cell r="M3388">
            <v>0</v>
          </cell>
          <cell r="N3388">
            <v>0</v>
          </cell>
          <cell r="O3388">
            <v>0</v>
          </cell>
          <cell r="P3388">
            <v>0</v>
          </cell>
          <cell r="Q3388">
            <v>0</v>
          </cell>
        </row>
        <row r="3389">
          <cell r="B3389" t="str">
            <v>달성공장5103110</v>
          </cell>
          <cell r="C3389" t="str">
            <v>달성공장</v>
          </cell>
          <cell r="D3389" t="str">
            <v>5103110</v>
          </cell>
          <cell r="E3389" t="str">
            <v/>
          </cell>
          <cell r="F3389">
            <v>0</v>
          </cell>
          <cell r="G3389">
            <v>0</v>
          </cell>
          <cell r="H3389">
            <v>0</v>
          </cell>
          <cell r="I3389">
            <v>0</v>
          </cell>
          <cell r="J3389">
            <v>0</v>
          </cell>
          <cell r="K3389">
            <v>0</v>
          </cell>
          <cell r="L3389">
            <v>0</v>
          </cell>
          <cell r="M3389">
            <v>0</v>
          </cell>
          <cell r="N3389">
            <v>0</v>
          </cell>
          <cell r="O3389">
            <v>0</v>
          </cell>
          <cell r="P3389">
            <v>0</v>
          </cell>
          <cell r="Q3389">
            <v>0</v>
          </cell>
        </row>
        <row r="3390">
          <cell r="B3390" t="str">
            <v>달성공장5103270</v>
          </cell>
          <cell r="C3390" t="str">
            <v>달성공장</v>
          </cell>
          <cell r="D3390" t="str">
            <v>5103270</v>
          </cell>
          <cell r="E3390" t="str">
            <v>복리후생비-법정후생비(제조)</v>
          </cell>
          <cell r="F3390">
            <v>1132360</v>
          </cell>
          <cell r="G3390">
            <v>1062750</v>
          </cell>
          <cell r="H3390">
            <v>1062750</v>
          </cell>
          <cell r="I3390">
            <v>1849340</v>
          </cell>
          <cell r="J3390">
            <v>1324490</v>
          </cell>
          <cell r="K3390">
            <v>1324490</v>
          </cell>
          <cell r="L3390">
            <v>1336640</v>
          </cell>
          <cell r="M3390">
            <v>1336640</v>
          </cell>
          <cell r="N3390">
            <v>1336640</v>
          </cell>
          <cell r="O3390">
            <v>1336640</v>
          </cell>
          <cell r="P3390">
            <v>1016970</v>
          </cell>
          <cell r="Q3390">
            <v>933850</v>
          </cell>
        </row>
        <row r="3391">
          <cell r="B3391" t="str">
            <v>달성공장5103111</v>
          </cell>
          <cell r="C3391" t="str">
            <v>달성공장</v>
          </cell>
          <cell r="D3391" t="str">
            <v>5103111</v>
          </cell>
          <cell r="E3391" t="str">
            <v>복리후생비-식당운영비(제조)</v>
          </cell>
          <cell r="F3391">
            <v>0</v>
          </cell>
          <cell r="G3391">
            <v>0</v>
          </cell>
          <cell r="H3391">
            <v>0</v>
          </cell>
          <cell r="I3391">
            <v>0</v>
          </cell>
          <cell r="J3391">
            <v>0</v>
          </cell>
          <cell r="K3391">
            <v>0</v>
          </cell>
          <cell r="L3391">
            <v>0</v>
          </cell>
          <cell r="M3391">
            <v>0</v>
          </cell>
          <cell r="N3391">
            <v>0</v>
          </cell>
          <cell r="O3391">
            <v>0</v>
          </cell>
          <cell r="P3391">
            <v>0</v>
          </cell>
          <cell r="Q3391">
            <v>0</v>
          </cell>
        </row>
        <row r="3392">
          <cell r="B3392" t="str">
            <v>달성공장5103131</v>
          </cell>
          <cell r="C3392" t="str">
            <v>달성공장</v>
          </cell>
          <cell r="D3392" t="str">
            <v>5103131</v>
          </cell>
          <cell r="E3392" t="str">
            <v>복리후생비-부서활동비(제조)</v>
          </cell>
          <cell r="F3392">
            <v>44546</v>
          </cell>
          <cell r="G3392">
            <v>576814</v>
          </cell>
          <cell r="H3392">
            <v>0</v>
          </cell>
          <cell r="I3392">
            <v>290914</v>
          </cell>
          <cell r="J3392">
            <v>214637</v>
          </cell>
          <cell r="K3392">
            <v>164864</v>
          </cell>
          <cell r="L3392">
            <v>451551</v>
          </cell>
          <cell r="M3392">
            <v>119092</v>
          </cell>
          <cell r="N3392">
            <v>27273</v>
          </cell>
          <cell r="O3392">
            <v>676365</v>
          </cell>
          <cell r="P3392">
            <v>0</v>
          </cell>
          <cell r="Q3392">
            <v>0</v>
          </cell>
        </row>
        <row r="3393">
          <cell r="B3393" t="str">
            <v>달성공장5104110</v>
          </cell>
          <cell r="C3393" t="str">
            <v>달성공장</v>
          </cell>
          <cell r="D3393" t="str">
            <v>5104110</v>
          </cell>
          <cell r="E3393" t="str">
            <v>여비교통비-해외출장비(제조)</v>
          </cell>
          <cell r="F3393">
            <v>0</v>
          </cell>
          <cell r="G3393">
            <v>0</v>
          </cell>
          <cell r="H3393">
            <v>0</v>
          </cell>
          <cell r="I3393">
            <v>0</v>
          </cell>
          <cell r="J3393">
            <v>0</v>
          </cell>
          <cell r="K3393">
            <v>0</v>
          </cell>
          <cell r="L3393">
            <v>0</v>
          </cell>
          <cell r="M3393">
            <v>0</v>
          </cell>
          <cell r="N3393">
            <v>0</v>
          </cell>
          <cell r="O3393">
            <v>0</v>
          </cell>
          <cell r="P3393">
            <v>0</v>
          </cell>
          <cell r="Q3393">
            <v>0</v>
          </cell>
        </row>
        <row r="3394">
          <cell r="B3394" t="str">
            <v>달성공장5104120</v>
          </cell>
          <cell r="C3394" t="str">
            <v>달성공장</v>
          </cell>
          <cell r="D3394" t="str">
            <v>5104120</v>
          </cell>
          <cell r="E3394" t="str">
            <v>여비교통비-시외출장비(제조)</v>
          </cell>
          <cell r="F3394">
            <v>58600</v>
          </cell>
          <cell r="G3394">
            <v>34200</v>
          </cell>
          <cell r="H3394">
            <v>0</v>
          </cell>
          <cell r="I3394">
            <v>0</v>
          </cell>
          <cell r="J3394">
            <v>0</v>
          </cell>
          <cell r="K3394">
            <v>62900</v>
          </cell>
          <cell r="L3394">
            <v>7273</v>
          </cell>
          <cell r="M3394">
            <v>32200</v>
          </cell>
          <cell r="N3394">
            <v>33500</v>
          </cell>
          <cell r="O3394">
            <v>184579</v>
          </cell>
          <cell r="P3394">
            <v>125644</v>
          </cell>
          <cell r="Q3394">
            <v>68333</v>
          </cell>
        </row>
        <row r="3395">
          <cell r="B3395" t="str">
            <v>달성공장5104130</v>
          </cell>
          <cell r="C3395" t="str">
            <v>달성공장</v>
          </cell>
          <cell r="D3395" t="str">
            <v>5104130</v>
          </cell>
          <cell r="E3395" t="str">
            <v>여비교통비-시내출장비(제조)</v>
          </cell>
          <cell r="F3395">
            <v>0</v>
          </cell>
          <cell r="G3395">
            <v>0</v>
          </cell>
          <cell r="H3395">
            <v>0</v>
          </cell>
          <cell r="I3395">
            <v>0</v>
          </cell>
          <cell r="J3395">
            <v>0</v>
          </cell>
          <cell r="K3395">
            <v>0</v>
          </cell>
          <cell r="L3395">
            <v>0</v>
          </cell>
          <cell r="M3395">
            <v>0</v>
          </cell>
          <cell r="N3395">
            <v>0</v>
          </cell>
          <cell r="O3395">
            <v>0</v>
          </cell>
          <cell r="P3395">
            <v>0</v>
          </cell>
          <cell r="Q3395">
            <v>0</v>
          </cell>
        </row>
        <row r="3396">
          <cell r="B3396" t="str">
            <v>달성공장5104140</v>
          </cell>
          <cell r="C3396" t="str">
            <v>달성공장</v>
          </cell>
          <cell r="D3396" t="str">
            <v>5104140</v>
          </cell>
          <cell r="E3396" t="str">
            <v/>
          </cell>
          <cell r="F3396">
            <v>0</v>
          </cell>
          <cell r="G3396">
            <v>0</v>
          </cell>
          <cell r="H3396">
            <v>0</v>
          </cell>
          <cell r="I3396">
            <v>0</v>
          </cell>
          <cell r="J3396">
            <v>0</v>
          </cell>
          <cell r="K3396">
            <v>0</v>
          </cell>
          <cell r="L3396">
            <v>0</v>
          </cell>
          <cell r="M3396">
            <v>0</v>
          </cell>
          <cell r="N3396">
            <v>0</v>
          </cell>
          <cell r="O3396">
            <v>0</v>
          </cell>
          <cell r="P3396">
            <v>0</v>
          </cell>
          <cell r="Q3396">
            <v>0</v>
          </cell>
        </row>
        <row r="3397">
          <cell r="B3397" t="str">
            <v>달성공장5104150</v>
          </cell>
          <cell r="C3397" t="str">
            <v>달성공장</v>
          </cell>
          <cell r="D3397" t="str">
            <v>5104150</v>
          </cell>
          <cell r="E3397" t="str">
            <v>여비교통비-해외여비(제조)</v>
          </cell>
          <cell r="F3397">
            <v>0</v>
          </cell>
          <cell r="G3397">
            <v>0</v>
          </cell>
          <cell r="H3397">
            <v>0</v>
          </cell>
          <cell r="I3397">
            <v>0</v>
          </cell>
          <cell r="J3397">
            <v>0</v>
          </cell>
          <cell r="K3397">
            <v>0</v>
          </cell>
          <cell r="L3397">
            <v>0</v>
          </cell>
          <cell r="M3397">
            <v>0</v>
          </cell>
          <cell r="N3397">
            <v>0</v>
          </cell>
          <cell r="O3397">
            <v>0</v>
          </cell>
          <cell r="P3397">
            <v>0</v>
          </cell>
          <cell r="Q3397">
            <v>0</v>
          </cell>
        </row>
        <row r="3398">
          <cell r="B3398" t="str">
            <v>달성공장5105160</v>
          </cell>
          <cell r="C3398" t="str">
            <v>달성공장</v>
          </cell>
          <cell r="D3398" t="str">
            <v>5105160</v>
          </cell>
          <cell r="E3398" t="str">
            <v>통신비-시설유지비(제조)</v>
          </cell>
          <cell r="F3398">
            <v>0</v>
          </cell>
          <cell r="G3398">
            <v>0</v>
          </cell>
          <cell r="H3398">
            <v>0</v>
          </cell>
          <cell r="I3398">
            <v>0</v>
          </cell>
          <cell r="J3398">
            <v>0</v>
          </cell>
          <cell r="K3398">
            <v>0</v>
          </cell>
          <cell r="L3398">
            <v>0</v>
          </cell>
          <cell r="M3398">
            <v>0</v>
          </cell>
          <cell r="N3398">
            <v>0</v>
          </cell>
          <cell r="O3398">
            <v>0</v>
          </cell>
          <cell r="P3398">
            <v>0</v>
          </cell>
          <cell r="Q3398">
            <v>0</v>
          </cell>
        </row>
        <row r="3399">
          <cell r="B3399" t="str">
            <v>달성공장5105150</v>
          </cell>
          <cell r="C3399" t="str">
            <v>달성공장</v>
          </cell>
          <cell r="D3399" t="str">
            <v>5105150</v>
          </cell>
          <cell r="E3399" t="str">
            <v>통신비-정보통신사용료(제조)</v>
          </cell>
          <cell r="F3399">
            <v>0</v>
          </cell>
          <cell r="G3399">
            <v>0</v>
          </cell>
          <cell r="H3399">
            <v>0</v>
          </cell>
          <cell r="I3399">
            <v>0</v>
          </cell>
          <cell r="J3399">
            <v>0</v>
          </cell>
          <cell r="K3399">
            <v>0</v>
          </cell>
          <cell r="L3399">
            <v>0</v>
          </cell>
          <cell r="M3399">
            <v>0</v>
          </cell>
          <cell r="N3399">
            <v>0</v>
          </cell>
          <cell r="O3399">
            <v>0</v>
          </cell>
          <cell r="P3399">
            <v>0</v>
          </cell>
          <cell r="Q3399">
            <v>0</v>
          </cell>
        </row>
        <row r="3400">
          <cell r="B3400" t="str">
            <v>달성공장5105140</v>
          </cell>
          <cell r="C3400" t="str">
            <v>달성공장</v>
          </cell>
          <cell r="D3400" t="str">
            <v>5105140</v>
          </cell>
          <cell r="E3400" t="str">
            <v>통신비-우편전보료(제조)</v>
          </cell>
          <cell r="F3400">
            <v>0</v>
          </cell>
          <cell r="G3400">
            <v>0</v>
          </cell>
          <cell r="H3400">
            <v>0</v>
          </cell>
          <cell r="I3400">
            <v>0</v>
          </cell>
          <cell r="J3400">
            <v>0</v>
          </cell>
          <cell r="K3400">
            <v>0</v>
          </cell>
          <cell r="L3400">
            <v>0</v>
          </cell>
          <cell r="M3400">
            <v>0</v>
          </cell>
          <cell r="N3400">
            <v>0</v>
          </cell>
          <cell r="O3400">
            <v>0</v>
          </cell>
          <cell r="P3400">
            <v>0</v>
          </cell>
          <cell r="Q3400">
            <v>0</v>
          </cell>
        </row>
        <row r="3401">
          <cell r="B3401" t="str">
            <v>달성공장5105130</v>
          </cell>
          <cell r="C3401" t="str">
            <v>달성공장</v>
          </cell>
          <cell r="D3401" t="str">
            <v>5105130</v>
          </cell>
          <cell r="E3401" t="str">
            <v/>
          </cell>
          <cell r="F3401">
            <v>0</v>
          </cell>
          <cell r="G3401">
            <v>0</v>
          </cell>
          <cell r="H3401">
            <v>0</v>
          </cell>
          <cell r="I3401">
            <v>0</v>
          </cell>
          <cell r="J3401">
            <v>0</v>
          </cell>
          <cell r="K3401">
            <v>0</v>
          </cell>
          <cell r="L3401">
            <v>0</v>
          </cell>
          <cell r="M3401">
            <v>0</v>
          </cell>
          <cell r="N3401">
            <v>0</v>
          </cell>
          <cell r="O3401">
            <v>0</v>
          </cell>
          <cell r="P3401">
            <v>0</v>
          </cell>
          <cell r="Q3401">
            <v>0</v>
          </cell>
        </row>
        <row r="3402">
          <cell r="B3402" t="str">
            <v>달성공장5105120</v>
          </cell>
          <cell r="C3402" t="str">
            <v>달성공장</v>
          </cell>
          <cell r="D3402" t="str">
            <v>5105120</v>
          </cell>
          <cell r="E3402" t="str">
            <v/>
          </cell>
          <cell r="F3402">
            <v>0</v>
          </cell>
          <cell r="G3402">
            <v>0</v>
          </cell>
          <cell r="H3402">
            <v>0</v>
          </cell>
          <cell r="I3402">
            <v>0</v>
          </cell>
          <cell r="J3402">
            <v>0</v>
          </cell>
          <cell r="K3402">
            <v>0</v>
          </cell>
          <cell r="L3402">
            <v>0</v>
          </cell>
          <cell r="M3402">
            <v>0</v>
          </cell>
          <cell r="N3402">
            <v>0</v>
          </cell>
          <cell r="O3402">
            <v>0</v>
          </cell>
          <cell r="P3402">
            <v>0</v>
          </cell>
          <cell r="Q3402">
            <v>0</v>
          </cell>
        </row>
        <row r="3403">
          <cell r="B3403" t="str">
            <v>달성공장5105110</v>
          </cell>
          <cell r="C3403" t="str">
            <v>달성공장</v>
          </cell>
          <cell r="D3403" t="str">
            <v>5105110</v>
          </cell>
          <cell r="E3403" t="str">
            <v/>
          </cell>
          <cell r="F3403">
            <v>0</v>
          </cell>
          <cell r="G3403">
            <v>0</v>
          </cell>
          <cell r="H3403">
            <v>0</v>
          </cell>
          <cell r="I3403">
            <v>0</v>
          </cell>
          <cell r="J3403">
            <v>0</v>
          </cell>
          <cell r="K3403">
            <v>0</v>
          </cell>
          <cell r="L3403">
            <v>0</v>
          </cell>
          <cell r="M3403">
            <v>0</v>
          </cell>
          <cell r="N3403">
            <v>0</v>
          </cell>
          <cell r="O3403">
            <v>0</v>
          </cell>
          <cell r="P3403">
            <v>0</v>
          </cell>
          <cell r="Q3403">
            <v>0</v>
          </cell>
        </row>
        <row r="3404">
          <cell r="B3404" t="str">
            <v>달성공장5105111</v>
          </cell>
          <cell r="C3404" t="str">
            <v>달성공장</v>
          </cell>
          <cell r="D3404" t="str">
            <v>5105111</v>
          </cell>
          <cell r="E3404" t="str">
            <v>통신비-전화료(제조)</v>
          </cell>
          <cell r="F3404">
            <v>0</v>
          </cell>
          <cell r="G3404">
            <v>0</v>
          </cell>
          <cell r="H3404">
            <v>0</v>
          </cell>
          <cell r="I3404">
            <v>0</v>
          </cell>
          <cell r="J3404">
            <v>0</v>
          </cell>
          <cell r="K3404">
            <v>0</v>
          </cell>
          <cell r="L3404">
            <v>0</v>
          </cell>
          <cell r="M3404">
            <v>0</v>
          </cell>
          <cell r="N3404">
            <v>0</v>
          </cell>
          <cell r="O3404">
            <v>0</v>
          </cell>
          <cell r="P3404">
            <v>0</v>
          </cell>
          <cell r="Q3404">
            <v>0</v>
          </cell>
        </row>
        <row r="3405">
          <cell r="B3405" t="str">
            <v>달성공장5106110</v>
          </cell>
          <cell r="C3405" t="str">
            <v>달성공장</v>
          </cell>
          <cell r="D3405" t="str">
            <v>5106110</v>
          </cell>
          <cell r="E3405" t="str">
            <v>수도광열비-수도료(제조)</v>
          </cell>
          <cell r="F3405">
            <v>0</v>
          </cell>
          <cell r="G3405">
            <v>0</v>
          </cell>
          <cell r="H3405">
            <v>0</v>
          </cell>
          <cell r="I3405">
            <v>0</v>
          </cell>
          <cell r="J3405">
            <v>0</v>
          </cell>
          <cell r="K3405">
            <v>0</v>
          </cell>
          <cell r="L3405">
            <v>0</v>
          </cell>
          <cell r="M3405">
            <v>0</v>
          </cell>
          <cell r="N3405">
            <v>0</v>
          </cell>
          <cell r="O3405">
            <v>0</v>
          </cell>
          <cell r="P3405">
            <v>0</v>
          </cell>
          <cell r="Q3405">
            <v>0</v>
          </cell>
        </row>
        <row r="3406">
          <cell r="B3406" t="str">
            <v>달성공장5106120</v>
          </cell>
          <cell r="C3406" t="str">
            <v>달성공장</v>
          </cell>
          <cell r="D3406" t="str">
            <v>5106120</v>
          </cell>
          <cell r="E3406" t="str">
            <v/>
          </cell>
          <cell r="F3406">
            <v>0</v>
          </cell>
          <cell r="G3406">
            <v>0</v>
          </cell>
          <cell r="H3406">
            <v>0</v>
          </cell>
          <cell r="I3406">
            <v>0</v>
          </cell>
          <cell r="J3406">
            <v>0</v>
          </cell>
          <cell r="K3406">
            <v>0</v>
          </cell>
          <cell r="L3406">
            <v>0</v>
          </cell>
          <cell r="M3406">
            <v>0</v>
          </cell>
          <cell r="N3406">
            <v>0</v>
          </cell>
          <cell r="O3406">
            <v>0</v>
          </cell>
          <cell r="P3406">
            <v>0</v>
          </cell>
          <cell r="Q3406">
            <v>0</v>
          </cell>
        </row>
        <row r="3407">
          <cell r="B3407" t="str">
            <v>달성공장5106130</v>
          </cell>
          <cell r="C3407" t="str">
            <v>달성공장</v>
          </cell>
          <cell r="D3407" t="str">
            <v>5106130</v>
          </cell>
          <cell r="E3407" t="str">
            <v>수도광열비-전력료(제조)</v>
          </cell>
          <cell r="F3407">
            <v>0</v>
          </cell>
          <cell r="G3407">
            <v>0</v>
          </cell>
          <cell r="H3407">
            <v>0</v>
          </cell>
          <cell r="I3407">
            <v>0</v>
          </cell>
          <cell r="J3407">
            <v>0</v>
          </cell>
          <cell r="K3407">
            <v>0</v>
          </cell>
          <cell r="L3407">
            <v>0</v>
          </cell>
          <cell r="M3407">
            <v>0</v>
          </cell>
          <cell r="N3407">
            <v>0</v>
          </cell>
          <cell r="O3407">
            <v>0</v>
          </cell>
          <cell r="P3407">
            <v>0</v>
          </cell>
          <cell r="Q3407">
            <v>0</v>
          </cell>
        </row>
        <row r="3408">
          <cell r="B3408" t="str">
            <v>달성공장5106140</v>
          </cell>
          <cell r="C3408" t="str">
            <v>달성공장</v>
          </cell>
          <cell r="D3408" t="str">
            <v>5106140</v>
          </cell>
          <cell r="E3408" t="str">
            <v/>
          </cell>
          <cell r="F3408">
            <v>0</v>
          </cell>
          <cell r="G3408">
            <v>0</v>
          </cell>
          <cell r="H3408">
            <v>0</v>
          </cell>
          <cell r="I3408">
            <v>0</v>
          </cell>
          <cell r="J3408">
            <v>0</v>
          </cell>
          <cell r="K3408">
            <v>0</v>
          </cell>
          <cell r="L3408">
            <v>0</v>
          </cell>
          <cell r="M3408">
            <v>0</v>
          </cell>
          <cell r="N3408">
            <v>0</v>
          </cell>
          <cell r="O3408">
            <v>0</v>
          </cell>
          <cell r="P3408">
            <v>0</v>
          </cell>
          <cell r="Q3408">
            <v>0</v>
          </cell>
        </row>
        <row r="3409">
          <cell r="B3409" t="str">
            <v>달성공장5106150</v>
          </cell>
          <cell r="C3409" t="str">
            <v>달성공장</v>
          </cell>
          <cell r="D3409" t="str">
            <v>5106150</v>
          </cell>
          <cell r="E3409" t="str">
            <v/>
          </cell>
          <cell r="F3409">
            <v>0</v>
          </cell>
          <cell r="G3409">
            <v>0</v>
          </cell>
          <cell r="H3409">
            <v>0</v>
          </cell>
          <cell r="I3409">
            <v>0</v>
          </cell>
          <cell r="J3409">
            <v>0</v>
          </cell>
          <cell r="K3409">
            <v>0</v>
          </cell>
          <cell r="L3409">
            <v>0</v>
          </cell>
          <cell r="M3409">
            <v>0</v>
          </cell>
          <cell r="N3409">
            <v>0</v>
          </cell>
          <cell r="O3409">
            <v>0</v>
          </cell>
          <cell r="P3409">
            <v>0</v>
          </cell>
          <cell r="Q3409">
            <v>0</v>
          </cell>
        </row>
        <row r="3410">
          <cell r="B3410" t="str">
            <v>달성공장5106160</v>
          </cell>
          <cell r="C3410" t="str">
            <v>달성공장</v>
          </cell>
          <cell r="D3410" t="str">
            <v>5106160</v>
          </cell>
          <cell r="E3410" t="str">
            <v/>
          </cell>
          <cell r="F3410">
            <v>0</v>
          </cell>
          <cell r="G3410">
            <v>0</v>
          </cell>
          <cell r="H3410">
            <v>0</v>
          </cell>
          <cell r="I3410">
            <v>0</v>
          </cell>
          <cell r="J3410">
            <v>0</v>
          </cell>
          <cell r="K3410">
            <v>0</v>
          </cell>
          <cell r="L3410">
            <v>0</v>
          </cell>
          <cell r="M3410">
            <v>0</v>
          </cell>
          <cell r="N3410">
            <v>0</v>
          </cell>
          <cell r="O3410">
            <v>0</v>
          </cell>
          <cell r="P3410">
            <v>0</v>
          </cell>
          <cell r="Q3410">
            <v>0</v>
          </cell>
        </row>
        <row r="3411">
          <cell r="B3411" t="str">
            <v>달성공장5106141</v>
          </cell>
          <cell r="C3411" t="str">
            <v>달성공장</v>
          </cell>
          <cell r="D3411" t="str">
            <v>5106141</v>
          </cell>
          <cell r="E3411" t="str">
            <v>수도광열비-연료난방비(제조)</v>
          </cell>
          <cell r="F3411">
            <v>0</v>
          </cell>
          <cell r="G3411">
            <v>0</v>
          </cell>
          <cell r="H3411">
            <v>0</v>
          </cell>
          <cell r="I3411">
            <v>0</v>
          </cell>
          <cell r="J3411">
            <v>0</v>
          </cell>
          <cell r="K3411">
            <v>0</v>
          </cell>
          <cell r="L3411">
            <v>0</v>
          </cell>
          <cell r="M3411">
            <v>0</v>
          </cell>
          <cell r="N3411">
            <v>0</v>
          </cell>
          <cell r="O3411">
            <v>0</v>
          </cell>
          <cell r="P3411">
            <v>0</v>
          </cell>
          <cell r="Q3411">
            <v>0</v>
          </cell>
        </row>
        <row r="3412">
          <cell r="B3412" t="str">
            <v>달성공장5107110</v>
          </cell>
          <cell r="C3412" t="str">
            <v>달성공장</v>
          </cell>
          <cell r="D3412" t="str">
            <v>5107110</v>
          </cell>
          <cell r="E3412" t="str">
            <v>세금과공과-인지세(제조)</v>
          </cell>
          <cell r="F3412">
            <v>0</v>
          </cell>
          <cell r="G3412">
            <v>0</v>
          </cell>
          <cell r="H3412">
            <v>0</v>
          </cell>
          <cell r="I3412">
            <v>0</v>
          </cell>
          <cell r="J3412">
            <v>0</v>
          </cell>
          <cell r="K3412">
            <v>0</v>
          </cell>
          <cell r="L3412">
            <v>0</v>
          </cell>
          <cell r="M3412">
            <v>0</v>
          </cell>
          <cell r="N3412">
            <v>0</v>
          </cell>
          <cell r="O3412">
            <v>0</v>
          </cell>
          <cell r="P3412">
            <v>0</v>
          </cell>
          <cell r="Q3412">
            <v>0</v>
          </cell>
        </row>
        <row r="3413">
          <cell r="B3413" t="str">
            <v>달성공장5107130</v>
          </cell>
          <cell r="C3413" t="str">
            <v>달성공장</v>
          </cell>
          <cell r="D3413" t="str">
            <v>5107130</v>
          </cell>
          <cell r="E3413" t="str">
            <v>세금과공과-종업원분주민세(제조)</v>
          </cell>
          <cell r="F3413">
            <v>0</v>
          </cell>
          <cell r="G3413">
            <v>0</v>
          </cell>
          <cell r="H3413">
            <v>0</v>
          </cell>
          <cell r="I3413">
            <v>0</v>
          </cell>
          <cell r="J3413">
            <v>0</v>
          </cell>
          <cell r="K3413">
            <v>0</v>
          </cell>
          <cell r="L3413">
            <v>0</v>
          </cell>
          <cell r="M3413">
            <v>0</v>
          </cell>
          <cell r="N3413">
            <v>0</v>
          </cell>
          <cell r="O3413">
            <v>0</v>
          </cell>
          <cell r="P3413">
            <v>0</v>
          </cell>
          <cell r="Q3413">
            <v>0</v>
          </cell>
        </row>
        <row r="3414">
          <cell r="B3414" t="str">
            <v>달성공장5107120</v>
          </cell>
          <cell r="C3414" t="str">
            <v>달성공장</v>
          </cell>
          <cell r="D3414" t="str">
            <v>5107120</v>
          </cell>
          <cell r="E3414" t="str">
            <v>세금과공과-주민세(제조)</v>
          </cell>
          <cell r="F3414">
            <v>0</v>
          </cell>
          <cell r="G3414">
            <v>0</v>
          </cell>
          <cell r="H3414">
            <v>0</v>
          </cell>
          <cell r="I3414">
            <v>0</v>
          </cell>
          <cell r="J3414">
            <v>0</v>
          </cell>
          <cell r="K3414">
            <v>0</v>
          </cell>
          <cell r="L3414">
            <v>0</v>
          </cell>
          <cell r="M3414">
            <v>0</v>
          </cell>
          <cell r="N3414">
            <v>0</v>
          </cell>
          <cell r="O3414">
            <v>0</v>
          </cell>
          <cell r="P3414">
            <v>0</v>
          </cell>
          <cell r="Q3414">
            <v>0</v>
          </cell>
        </row>
        <row r="3415">
          <cell r="B3415" t="str">
            <v>달성공장5107140</v>
          </cell>
          <cell r="C3415" t="str">
            <v>달성공장</v>
          </cell>
          <cell r="D3415" t="str">
            <v>5107140</v>
          </cell>
          <cell r="E3415" t="str">
            <v>세금과공과-재산세(제조)</v>
          </cell>
          <cell r="F3415">
            <v>0</v>
          </cell>
          <cell r="G3415">
            <v>0</v>
          </cell>
          <cell r="H3415">
            <v>0</v>
          </cell>
          <cell r="I3415">
            <v>0</v>
          </cell>
          <cell r="J3415">
            <v>0</v>
          </cell>
          <cell r="K3415">
            <v>0</v>
          </cell>
          <cell r="L3415">
            <v>0</v>
          </cell>
          <cell r="M3415">
            <v>0</v>
          </cell>
          <cell r="N3415">
            <v>0</v>
          </cell>
          <cell r="O3415">
            <v>0</v>
          </cell>
          <cell r="P3415">
            <v>0</v>
          </cell>
          <cell r="Q3415">
            <v>0</v>
          </cell>
        </row>
        <row r="3416">
          <cell r="B3416" t="str">
            <v>달성공장5107150</v>
          </cell>
          <cell r="C3416" t="str">
            <v>달성공장</v>
          </cell>
          <cell r="D3416" t="str">
            <v>5107150</v>
          </cell>
          <cell r="E3416" t="str">
            <v>세금과공과-차량세(제조)</v>
          </cell>
          <cell r="F3416">
            <v>0</v>
          </cell>
          <cell r="G3416">
            <v>0</v>
          </cell>
          <cell r="H3416">
            <v>0</v>
          </cell>
          <cell r="I3416">
            <v>0</v>
          </cell>
          <cell r="J3416">
            <v>0</v>
          </cell>
          <cell r="K3416">
            <v>0</v>
          </cell>
          <cell r="L3416">
            <v>0</v>
          </cell>
          <cell r="M3416">
            <v>0</v>
          </cell>
          <cell r="N3416">
            <v>0</v>
          </cell>
          <cell r="O3416">
            <v>0</v>
          </cell>
          <cell r="P3416">
            <v>0</v>
          </cell>
          <cell r="Q3416">
            <v>0</v>
          </cell>
        </row>
        <row r="3417">
          <cell r="B3417" t="str">
            <v>달성공장5107160</v>
          </cell>
          <cell r="C3417" t="str">
            <v>달성공장</v>
          </cell>
          <cell r="D3417" t="str">
            <v>5107160</v>
          </cell>
          <cell r="E3417" t="str">
            <v>세금과공과-면허세(제조)</v>
          </cell>
          <cell r="F3417">
            <v>0</v>
          </cell>
          <cell r="G3417">
            <v>0</v>
          </cell>
          <cell r="H3417">
            <v>0</v>
          </cell>
          <cell r="I3417">
            <v>0</v>
          </cell>
          <cell r="J3417">
            <v>0</v>
          </cell>
          <cell r="K3417">
            <v>0</v>
          </cell>
          <cell r="L3417">
            <v>0</v>
          </cell>
          <cell r="M3417">
            <v>0</v>
          </cell>
          <cell r="N3417">
            <v>0</v>
          </cell>
          <cell r="O3417">
            <v>0</v>
          </cell>
          <cell r="P3417">
            <v>0</v>
          </cell>
          <cell r="Q3417">
            <v>0</v>
          </cell>
        </row>
        <row r="3418">
          <cell r="B3418" t="str">
            <v>달성공장5107170</v>
          </cell>
          <cell r="C3418" t="str">
            <v>달성공장</v>
          </cell>
          <cell r="D3418" t="str">
            <v>5107170</v>
          </cell>
          <cell r="E3418" t="str">
            <v>세금과공과-기타제세(제조)</v>
          </cell>
          <cell r="F3418">
            <v>0</v>
          </cell>
          <cell r="G3418">
            <v>0</v>
          </cell>
          <cell r="H3418">
            <v>0</v>
          </cell>
          <cell r="I3418">
            <v>0</v>
          </cell>
          <cell r="J3418">
            <v>0</v>
          </cell>
          <cell r="K3418">
            <v>0</v>
          </cell>
          <cell r="L3418">
            <v>0</v>
          </cell>
          <cell r="M3418">
            <v>0</v>
          </cell>
          <cell r="N3418">
            <v>0</v>
          </cell>
          <cell r="O3418">
            <v>0</v>
          </cell>
          <cell r="P3418">
            <v>0</v>
          </cell>
          <cell r="Q3418">
            <v>0</v>
          </cell>
        </row>
        <row r="3419">
          <cell r="B3419" t="str">
            <v>달성공장5107180</v>
          </cell>
          <cell r="C3419" t="str">
            <v>달성공장</v>
          </cell>
          <cell r="D3419" t="str">
            <v>5107180</v>
          </cell>
          <cell r="E3419" t="str">
            <v/>
          </cell>
          <cell r="F3419">
            <v>0</v>
          </cell>
          <cell r="G3419">
            <v>0</v>
          </cell>
          <cell r="H3419">
            <v>0</v>
          </cell>
          <cell r="I3419">
            <v>0</v>
          </cell>
          <cell r="J3419">
            <v>0</v>
          </cell>
          <cell r="K3419">
            <v>0</v>
          </cell>
          <cell r="L3419">
            <v>0</v>
          </cell>
          <cell r="M3419">
            <v>0</v>
          </cell>
          <cell r="N3419">
            <v>0</v>
          </cell>
          <cell r="O3419">
            <v>0</v>
          </cell>
          <cell r="P3419">
            <v>0</v>
          </cell>
          <cell r="Q3419">
            <v>0</v>
          </cell>
        </row>
        <row r="3420">
          <cell r="B3420" t="str">
            <v>달성공장5107190</v>
          </cell>
          <cell r="C3420" t="str">
            <v>달성공장</v>
          </cell>
          <cell r="D3420" t="str">
            <v>5107190</v>
          </cell>
          <cell r="E3420" t="str">
            <v>세금과공과-협회비(제조)</v>
          </cell>
          <cell r="F3420">
            <v>0</v>
          </cell>
          <cell r="G3420">
            <v>0</v>
          </cell>
          <cell r="H3420">
            <v>0</v>
          </cell>
          <cell r="I3420">
            <v>0</v>
          </cell>
          <cell r="J3420">
            <v>0</v>
          </cell>
          <cell r="K3420">
            <v>0</v>
          </cell>
          <cell r="L3420">
            <v>0</v>
          </cell>
          <cell r="M3420">
            <v>0</v>
          </cell>
          <cell r="N3420">
            <v>0</v>
          </cell>
          <cell r="O3420">
            <v>0</v>
          </cell>
          <cell r="P3420">
            <v>0</v>
          </cell>
          <cell r="Q3420">
            <v>0</v>
          </cell>
        </row>
        <row r="3421">
          <cell r="B3421" t="str">
            <v>달성공장5107210</v>
          </cell>
          <cell r="C3421" t="str">
            <v>달성공장</v>
          </cell>
          <cell r="D3421" t="str">
            <v>5107210</v>
          </cell>
          <cell r="E3421" t="str">
            <v>세금과공과-공과금(제조)</v>
          </cell>
          <cell r="F3421">
            <v>0</v>
          </cell>
          <cell r="G3421">
            <v>0</v>
          </cell>
          <cell r="H3421">
            <v>0</v>
          </cell>
          <cell r="I3421">
            <v>0</v>
          </cell>
          <cell r="J3421">
            <v>0</v>
          </cell>
          <cell r="K3421">
            <v>0</v>
          </cell>
          <cell r="L3421">
            <v>0</v>
          </cell>
          <cell r="M3421">
            <v>0</v>
          </cell>
          <cell r="N3421">
            <v>0</v>
          </cell>
          <cell r="O3421">
            <v>0</v>
          </cell>
          <cell r="P3421">
            <v>0</v>
          </cell>
          <cell r="Q3421">
            <v>0</v>
          </cell>
        </row>
        <row r="3422">
          <cell r="B3422" t="str">
            <v>달성공장5108110</v>
          </cell>
          <cell r="C3422" t="str">
            <v>달성공장</v>
          </cell>
          <cell r="D3422" t="str">
            <v>5108110</v>
          </cell>
          <cell r="E3422" t="str">
            <v>지급임차료-건물임차료(제조)</v>
          </cell>
          <cell r="F3422">
            <v>0</v>
          </cell>
          <cell r="G3422">
            <v>0</v>
          </cell>
          <cell r="H3422">
            <v>0</v>
          </cell>
          <cell r="I3422">
            <v>0</v>
          </cell>
          <cell r="J3422">
            <v>0</v>
          </cell>
          <cell r="K3422">
            <v>0</v>
          </cell>
          <cell r="L3422">
            <v>0</v>
          </cell>
          <cell r="M3422">
            <v>0</v>
          </cell>
          <cell r="N3422">
            <v>0</v>
          </cell>
          <cell r="O3422">
            <v>0</v>
          </cell>
          <cell r="P3422">
            <v>0</v>
          </cell>
          <cell r="Q3422">
            <v>0</v>
          </cell>
        </row>
        <row r="3423">
          <cell r="B3423" t="str">
            <v>달성공장5108120</v>
          </cell>
          <cell r="C3423" t="str">
            <v>달성공장</v>
          </cell>
          <cell r="D3423" t="str">
            <v>5108120</v>
          </cell>
          <cell r="E3423" t="str">
            <v/>
          </cell>
          <cell r="F3423">
            <v>0</v>
          </cell>
          <cell r="G3423">
            <v>0</v>
          </cell>
          <cell r="H3423">
            <v>0</v>
          </cell>
          <cell r="I3423">
            <v>0</v>
          </cell>
          <cell r="J3423">
            <v>0</v>
          </cell>
          <cell r="K3423">
            <v>0</v>
          </cell>
          <cell r="L3423">
            <v>0</v>
          </cell>
          <cell r="M3423">
            <v>0</v>
          </cell>
          <cell r="N3423">
            <v>0</v>
          </cell>
          <cell r="O3423">
            <v>0</v>
          </cell>
          <cell r="P3423">
            <v>0</v>
          </cell>
          <cell r="Q3423">
            <v>0</v>
          </cell>
        </row>
        <row r="3424">
          <cell r="B3424" t="str">
            <v>달성공장5108130</v>
          </cell>
          <cell r="C3424" t="str">
            <v>달성공장</v>
          </cell>
          <cell r="D3424" t="str">
            <v>5108130</v>
          </cell>
          <cell r="E3424" t="str">
            <v/>
          </cell>
          <cell r="F3424">
            <v>0</v>
          </cell>
          <cell r="G3424">
            <v>0</v>
          </cell>
          <cell r="H3424">
            <v>0</v>
          </cell>
          <cell r="I3424">
            <v>0</v>
          </cell>
          <cell r="J3424">
            <v>0</v>
          </cell>
          <cell r="K3424">
            <v>0</v>
          </cell>
          <cell r="L3424">
            <v>0</v>
          </cell>
          <cell r="M3424">
            <v>0</v>
          </cell>
          <cell r="N3424">
            <v>0</v>
          </cell>
          <cell r="O3424">
            <v>0</v>
          </cell>
          <cell r="P3424">
            <v>0</v>
          </cell>
          <cell r="Q3424">
            <v>0</v>
          </cell>
        </row>
        <row r="3425">
          <cell r="B3425" t="str">
            <v>달성공장5108140</v>
          </cell>
          <cell r="C3425" t="str">
            <v>달성공장</v>
          </cell>
          <cell r="D3425" t="str">
            <v>5108140</v>
          </cell>
          <cell r="E3425" t="str">
            <v>지급임차료-점용료(제조)</v>
          </cell>
          <cell r="F3425">
            <v>0</v>
          </cell>
          <cell r="G3425">
            <v>0</v>
          </cell>
          <cell r="H3425">
            <v>0</v>
          </cell>
          <cell r="I3425">
            <v>0</v>
          </cell>
          <cell r="J3425">
            <v>0</v>
          </cell>
          <cell r="K3425">
            <v>0</v>
          </cell>
          <cell r="L3425">
            <v>0</v>
          </cell>
          <cell r="M3425">
            <v>0</v>
          </cell>
          <cell r="N3425">
            <v>0</v>
          </cell>
          <cell r="O3425">
            <v>0</v>
          </cell>
          <cell r="P3425">
            <v>0</v>
          </cell>
          <cell r="Q3425">
            <v>0</v>
          </cell>
        </row>
        <row r="3426">
          <cell r="B3426" t="str">
            <v>달성공장5108150</v>
          </cell>
          <cell r="C3426" t="str">
            <v>달성공장</v>
          </cell>
          <cell r="D3426" t="str">
            <v>5108150</v>
          </cell>
          <cell r="E3426" t="str">
            <v/>
          </cell>
          <cell r="F3426">
            <v>0</v>
          </cell>
          <cell r="G3426">
            <v>0</v>
          </cell>
          <cell r="H3426">
            <v>0</v>
          </cell>
          <cell r="I3426">
            <v>0</v>
          </cell>
          <cell r="J3426">
            <v>0</v>
          </cell>
          <cell r="K3426">
            <v>0</v>
          </cell>
          <cell r="L3426">
            <v>0</v>
          </cell>
          <cell r="M3426">
            <v>0</v>
          </cell>
          <cell r="N3426">
            <v>0</v>
          </cell>
          <cell r="O3426">
            <v>0</v>
          </cell>
          <cell r="P3426">
            <v>0</v>
          </cell>
          <cell r="Q3426">
            <v>0</v>
          </cell>
        </row>
        <row r="3427">
          <cell r="B3427" t="str">
            <v>달성공장5108160</v>
          </cell>
          <cell r="C3427" t="str">
            <v>달성공장</v>
          </cell>
          <cell r="D3427" t="str">
            <v>5108160</v>
          </cell>
          <cell r="E3427" t="str">
            <v/>
          </cell>
          <cell r="F3427">
            <v>0</v>
          </cell>
          <cell r="G3427">
            <v>0</v>
          </cell>
          <cell r="H3427">
            <v>0</v>
          </cell>
          <cell r="I3427">
            <v>0</v>
          </cell>
          <cell r="J3427">
            <v>0</v>
          </cell>
          <cell r="K3427">
            <v>0</v>
          </cell>
          <cell r="L3427">
            <v>0</v>
          </cell>
          <cell r="M3427">
            <v>0</v>
          </cell>
          <cell r="N3427">
            <v>0</v>
          </cell>
          <cell r="O3427">
            <v>0</v>
          </cell>
          <cell r="P3427">
            <v>0</v>
          </cell>
          <cell r="Q3427">
            <v>0</v>
          </cell>
        </row>
        <row r="3428">
          <cell r="B3428" t="str">
            <v>달성공장5108161</v>
          </cell>
          <cell r="C3428" t="str">
            <v>달성공장</v>
          </cell>
          <cell r="D3428" t="str">
            <v>5108161</v>
          </cell>
          <cell r="E3428" t="str">
            <v>지급임차료-차량렌트료(제조)</v>
          </cell>
          <cell r="F3428">
            <v>806000</v>
          </cell>
          <cell r="G3428">
            <v>806000</v>
          </cell>
          <cell r="H3428">
            <v>806000</v>
          </cell>
          <cell r="I3428">
            <v>0</v>
          </cell>
          <cell r="J3428">
            <v>0</v>
          </cell>
          <cell r="K3428">
            <v>0</v>
          </cell>
          <cell r="L3428">
            <v>0</v>
          </cell>
          <cell r="M3428">
            <v>0</v>
          </cell>
          <cell r="N3428">
            <v>0</v>
          </cell>
          <cell r="O3428">
            <v>0</v>
          </cell>
          <cell r="P3428">
            <v>0</v>
          </cell>
          <cell r="Q3428">
            <v>0</v>
          </cell>
        </row>
        <row r="3429">
          <cell r="B3429" t="str">
            <v>달성공장5108162</v>
          </cell>
          <cell r="C3429" t="str">
            <v>달성공장</v>
          </cell>
          <cell r="D3429" t="str">
            <v>5108162</v>
          </cell>
          <cell r="E3429" t="str">
            <v>지급임차료-차량리스료(제조)</v>
          </cell>
          <cell r="F3429">
            <v>0</v>
          </cell>
          <cell r="G3429">
            <v>0</v>
          </cell>
          <cell r="H3429">
            <v>0</v>
          </cell>
          <cell r="I3429">
            <v>0</v>
          </cell>
          <cell r="J3429">
            <v>976600</v>
          </cell>
          <cell r="K3429">
            <v>976600</v>
          </cell>
          <cell r="L3429">
            <v>976600</v>
          </cell>
          <cell r="M3429">
            <v>976600</v>
          </cell>
          <cell r="N3429">
            <v>976600</v>
          </cell>
          <cell r="O3429">
            <v>976600</v>
          </cell>
          <cell r="P3429">
            <v>0</v>
          </cell>
          <cell r="Q3429">
            <v>0</v>
          </cell>
        </row>
        <row r="3430">
          <cell r="B3430" t="str">
            <v>달성공장5109110</v>
          </cell>
          <cell r="C3430" t="str">
            <v>달성공장</v>
          </cell>
          <cell r="D3430" t="str">
            <v>5109110</v>
          </cell>
          <cell r="E3430" t="str">
            <v>감가상각비-건물(제조)</v>
          </cell>
          <cell r="F3430">
            <v>0</v>
          </cell>
          <cell r="G3430">
            <v>0</v>
          </cell>
          <cell r="H3430">
            <v>0</v>
          </cell>
          <cell r="I3430">
            <v>0</v>
          </cell>
          <cell r="J3430">
            <v>0</v>
          </cell>
          <cell r="K3430">
            <v>0</v>
          </cell>
          <cell r="L3430">
            <v>0</v>
          </cell>
          <cell r="M3430">
            <v>0</v>
          </cell>
          <cell r="N3430">
            <v>0</v>
          </cell>
          <cell r="O3430">
            <v>0</v>
          </cell>
          <cell r="P3430">
            <v>0</v>
          </cell>
          <cell r="Q3430">
            <v>0</v>
          </cell>
        </row>
        <row r="3431">
          <cell r="B3431" t="str">
            <v>달성공장5109120</v>
          </cell>
          <cell r="C3431" t="str">
            <v>달성공장</v>
          </cell>
          <cell r="D3431" t="str">
            <v>5109120</v>
          </cell>
          <cell r="E3431" t="str">
            <v>감가상각비-구축물(제조)</v>
          </cell>
          <cell r="F3431">
            <v>0</v>
          </cell>
          <cell r="G3431">
            <v>0</v>
          </cell>
          <cell r="H3431">
            <v>0</v>
          </cell>
          <cell r="I3431">
            <v>0</v>
          </cell>
          <cell r="J3431">
            <v>0</v>
          </cell>
          <cell r="K3431">
            <v>0</v>
          </cell>
          <cell r="L3431">
            <v>0</v>
          </cell>
          <cell r="M3431">
            <v>0</v>
          </cell>
          <cell r="N3431">
            <v>0</v>
          </cell>
          <cell r="O3431">
            <v>0</v>
          </cell>
          <cell r="P3431">
            <v>0</v>
          </cell>
          <cell r="Q3431">
            <v>0</v>
          </cell>
        </row>
        <row r="3432">
          <cell r="B3432" t="str">
            <v>달성공장5109130</v>
          </cell>
          <cell r="C3432" t="str">
            <v>달성공장</v>
          </cell>
          <cell r="D3432" t="str">
            <v>5109130</v>
          </cell>
          <cell r="E3432" t="str">
            <v>감가상각비-기계장치(제조)</v>
          </cell>
          <cell r="F3432">
            <v>0</v>
          </cell>
          <cell r="G3432">
            <v>0</v>
          </cell>
          <cell r="H3432">
            <v>0</v>
          </cell>
          <cell r="I3432">
            <v>0</v>
          </cell>
          <cell r="J3432">
            <v>0</v>
          </cell>
          <cell r="K3432">
            <v>0</v>
          </cell>
          <cell r="L3432">
            <v>0</v>
          </cell>
          <cell r="M3432">
            <v>0</v>
          </cell>
          <cell r="N3432">
            <v>0</v>
          </cell>
          <cell r="O3432">
            <v>0</v>
          </cell>
          <cell r="P3432">
            <v>0</v>
          </cell>
          <cell r="Q3432">
            <v>0</v>
          </cell>
        </row>
        <row r="3433">
          <cell r="B3433" t="str">
            <v>달성공장5109140</v>
          </cell>
          <cell r="C3433" t="str">
            <v>달성공장</v>
          </cell>
          <cell r="D3433" t="str">
            <v>5109140</v>
          </cell>
          <cell r="E3433" t="str">
            <v>감가상각비-공구기구(제조)</v>
          </cell>
          <cell r="F3433">
            <v>0</v>
          </cell>
          <cell r="G3433">
            <v>0</v>
          </cell>
          <cell r="H3433">
            <v>0</v>
          </cell>
          <cell r="I3433">
            <v>0</v>
          </cell>
          <cell r="J3433">
            <v>0</v>
          </cell>
          <cell r="K3433">
            <v>0</v>
          </cell>
          <cell r="L3433">
            <v>0</v>
          </cell>
          <cell r="M3433">
            <v>0</v>
          </cell>
          <cell r="N3433">
            <v>0</v>
          </cell>
          <cell r="O3433">
            <v>0</v>
          </cell>
          <cell r="P3433">
            <v>0</v>
          </cell>
          <cell r="Q3433">
            <v>0</v>
          </cell>
        </row>
        <row r="3434">
          <cell r="B3434" t="str">
            <v>달성공장5109150</v>
          </cell>
          <cell r="C3434" t="str">
            <v>달성공장</v>
          </cell>
          <cell r="D3434" t="str">
            <v>5109150</v>
          </cell>
          <cell r="E3434" t="str">
            <v>감가상각비-차량운반구(제조)</v>
          </cell>
          <cell r="F3434">
            <v>0</v>
          </cell>
          <cell r="G3434">
            <v>0</v>
          </cell>
          <cell r="H3434">
            <v>0</v>
          </cell>
          <cell r="I3434">
            <v>0</v>
          </cell>
          <cell r="J3434">
            <v>0</v>
          </cell>
          <cell r="K3434">
            <v>0</v>
          </cell>
          <cell r="L3434">
            <v>0</v>
          </cell>
          <cell r="M3434">
            <v>0</v>
          </cell>
          <cell r="N3434">
            <v>0</v>
          </cell>
          <cell r="O3434">
            <v>0</v>
          </cell>
          <cell r="P3434">
            <v>0</v>
          </cell>
          <cell r="Q3434">
            <v>0</v>
          </cell>
        </row>
        <row r="3435">
          <cell r="B3435" t="str">
            <v>달성공장5109160</v>
          </cell>
          <cell r="C3435" t="str">
            <v>달성공장</v>
          </cell>
          <cell r="D3435" t="str">
            <v>5109160</v>
          </cell>
          <cell r="E3435" t="str">
            <v/>
          </cell>
          <cell r="F3435">
            <v>0</v>
          </cell>
          <cell r="G3435">
            <v>0</v>
          </cell>
          <cell r="H3435">
            <v>0</v>
          </cell>
          <cell r="I3435">
            <v>0</v>
          </cell>
          <cell r="J3435">
            <v>0</v>
          </cell>
          <cell r="K3435">
            <v>0</v>
          </cell>
          <cell r="L3435">
            <v>0</v>
          </cell>
          <cell r="M3435">
            <v>0</v>
          </cell>
          <cell r="N3435">
            <v>0</v>
          </cell>
          <cell r="O3435">
            <v>0</v>
          </cell>
          <cell r="P3435">
            <v>0</v>
          </cell>
          <cell r="Q3435">
            <v>0</v>
          </cell>
        </row>
        <row r="3436">
          <cell r="B3436" t="str">
            <v>달성공장5109170</v>
          </cell>
          <cell r="C3436" t="str">
            <v>달성공장</v>
          </cell>
          <cell r="D3436" t="str">
            <v>5109170</v>
          </cell>
          <cell r="E3436" t="str">
            <v>감가상각비-산업재산권(제조)</v>
          </cell>
          <cell r="F3436">
            <v>0</v>
          </cell>
          <cell r="G3436">
            <v>0</v>
          </cell>
          <cell r="H3436">
            <v>0</v>
          </cell>
          <cell r="I3436">
            <v>0</v>
          </cell>
          <cell r="J3436">
            <v>0</v>
          </cell>
          <cell r="K3436">
            <v>0</v>
          </cell>
          <cell r="L3436">
            <v>0</v>
          </cell>
          <cell r="M3436">
            <v>0</v>
          </cell>
          <cell r="N3436">
            <v>0</v>
          </cell>
          <cell r="O3436">
            <v>0</v>
          </cell>
          <cell r="P3436">
            <v>0</v>
          </cell>
          <cell r="Q3436">
            <v>0</v>
          </cell>
        </row>
        <row r="3437">
          <cell r="B3437" t="str">
            <v>달성공장5109180</v>
          </cell>
          <cell r="C3437" t="str">
            <v>달성공장</v>
          </cell>
          <cell r="D3437" t="str">
            <v>5109180</v>
          </cell>
          <cell r="E3437" t="str">
            <v/>
          </cell>
          <cell r="F3437">
            <v>0</v>
          </cell>
          <cell r="G3437">
            <v>0</v>
          </cell>
          <cell r="H3437">
            <v>0</v>
          </cell>
          <cell r="I3437">
            <v>0</v>
          </cell>
          <cell r="J3437">
            <v>0</v>
          </cell>
          <cell r="K3437">
            <v>0</v>
          </cell>
          <cell r="L3437">
            <v>0</v>
          </cell>
          <cell r="M3437">
            <v>0</v>
          </cell>
          <cell r="N3437">
            <v>0</v>
          </cell>
          <cell r="O3437">
            <v>0</v>
          </cell>
          <cell r="P3437">
            <v>0</v>
          </cell>
          <cell r="Q3437">
            <v>0</v>
          </cell>
        </row>
        <row r="3438">
          <cell r="B3438" t="str">
            <v>달성공장5109190</v>
          </cell>
          <cell r="C3438" t="str">
            <v>달성공장</v>
          </cell>
          <cell r="D3438" t="str">
            <v>5109190</v>
          </cell>
          <cell r="E3438" t="str">
            <v/>
          </cell>
          <cell r="F3438">
            <v>0</v>
          </cell>
          <cell r="G3438">
            <v>0</v>
          </cell>
          <cell r="H3438">
            <v>0</v>
          </cell>
          <cell r="I3438">
            <v>0</v>
          </cell>
          <cell r="J3438">
            <v>0</v>
          </cell>
          <cell r="K3438">
            <v>0</v>
          </cell>
          <cell r="L3438">
            <v>0</v>
          </cell>
          <cell r="M3438">
            <v>0</v>
          </cell>
          <cell r="N3438">
            <v>0</v>
          </cell>
          <cell r="O3438">
            <v>0</v>
          </cell>
          <cell r="P3438">
            <v>0</v>
          </cell>
          <cell r="Q3438">
            <v>0</v>
          </cell>
        </row>
        <row r="3439">
          <cell r="B3439" t="str">
            <v>달성공장5109210</v>
          </cell>
          <cell r="C3439" t="str">
            <v>달성공장</v>
          </cell>
          <cell r="D3439" t="str">
            <v>5109210</v>
          </cell>
          <cell r="E3439" t="str">
            <v>감가상각비-임차자산개량(제조)</v>
          </cell>
          <cell r="F3439">
            <v>0</v>
          </cell>
          <cell r="G3439">
            <v>0</v>
          </cell>
          <cell r="H3439">
            <v>0</v>
          </cell>
          <cell r="I3439">
            <v>0</v>
          </cell>
          <cell r="J3439">
            <v>0</v>
          </cell>
          <cell r="K3439">
            <v>0</v>
          </cell>
          <cell r="L3439">
            <v>0</v>
          </cell>
          <cell r="M3439">
            <v>0</v>
          </cell>
          <cell r="N3439">
            <v>0</v>
          </cell>
          <cell r="O3439">
            <v>0</v>
          </cell>
          <cell r="P3439">
            <v>0</v>
          </cell>
          <cell r="Q3439">
            <v>0</v>
          </cell>
        </row>
        <row r="3440">
          <cell r="B3440" t="str">
            <v>달성공장5109220</v>
          </cell>
          <cell r="C3440" t="str">
            <v>달성공장</v>
          </cell>
          <cell r="D3440" t="str">
            <v>5109220</v>
          </cell>
          <cell r="E3440" t="str">
            <v>감가상각비-비품(제조)</v>
          </cell>
          <cell r="F3440">
            <v>0</v>
          </cell>
          <cell r="G3440">
            <v>0</v>
          </cell>
          <cell r="H3440">
            <v>0</v>
          </cell>
          <cell r="I3440">
            <v>0</v>
          </cell>
          <cell r="J3440">
            <v>0</v>
          </cell>
          <cell r="K3440">
            <v>0</v>
          </cell>
          <cell r="L3440">
            <v>0</v>
          </cell>
          <cell r="M3440">
            <v>0</v>
          </cell>
          <cell r="N3440">
            <v>0</v>
          </cell>
          <cell r="O3440">
            <v>0</v>
          </cell>
          <cell r="P3440">
            <v>0</v>
          </cell>
          <cell r="Q3440">
            <v>0</v>
          </cell>
        </row>
        <row r="3441">
          <cell r="B3441" t="str">
            <v>달성공장5110110</v>
          </cell>
          <cell r="C3441" t="str">
            <v>달성공장</v>
          </cell>
          <cell r="D3441" t="str">
            <v>5110110</v>
          </cell>
          <cell r="E3441" t="str">
            <v>수선비-건물(제조)</v>
          </cell>
          <cell r="F3441">
            <v>0</v>
          </cell>
          <cell r="G3441">
            <v>0</v>
          </cell>
          <cell r="H3441">
            <v>0</v>
          </cell>
          <cell r="I3441">
            <v>0</v>
          </cell>
          <cell r="J3441">
            <v>0</v>
          </cell>
          <cell r="K3441">
            <v>0</v>
          </cell>
          <cell r="L3441">
            <v>0</v>
          </cell>
          <cell r="M3441">
            <v>0</v>
          </cell>
          <cell r="N3441">
            <v>0</v>
          </cell>
          <cell r="O3441">
            <v>0</v>
          </cell>
          <cell r="P3441">
            <v>0</v>
          </cell>
          <cell r="Q3441">
            <v>0</v>
          </cell>
        </row>
        <row r="3442">
          <cell r="B3442" t="str">
            <v>달성공장5110120</v>
          </cell>
          <cell r="C3442" t="str">
            <v>달성공장</v>
          </cell>
          <cell r="D3442" t="str">
            <v>5110120</v>
          </cell>
          <cell r="E3442" t="str">
            <v>수선비-구축물(제조)</v>
          </cell>
          <cell r="F3442">
            <v>0</v>
          </cell>
          <cell r="G3442">
            <v>0</v>
          </cell>
          <cell r="H3442">
            <v>0</v>
          </cell>
          <cell r="I3442">
            <v>0</v>
          </cell>
          <cell r="J3442">
            <v>0</v>
          </cell>
          <cell r="K3442">
            <v>0</v>
          </cell>
          <cell r="L3442">
            <v>0</v>
          </cell>
          <cell r="M3442">
            <v>0</v>
          </cell>
          <cell r="N3442">
            <v>0</v>
          </cell>
          <cell r="O3442">
            <v>0</v>
          </cell>
          <cell r="P3442">
            <v>0</v>
          </cell>
          <cell r="Q3442">
            <v>0</v>
          </cell>
        </row>
        <row r="3443">
          <cell r="B3443" t="str">
            <v>달성공장5110130</v>
          </cell>
          <cell r="C3443" t="str">
            <v>달성공장</v>
          </cell>
          <cell r="D3443" t="str">
            <v>5110130</v>
          </cell>
          <cell r="E3443" t="str">
            <v>수선비-기계장치(제조)</v>
          </cell>
          <cell r="F3443">
            <v>0</v>
          </cell>
          <cell r="G3443">
            <v>0</v>
          </cell>
          <cell r="H3443">
            <v>0</v>
          </cell>
          <cell r="I3443">
            <v>0</v>
          </cell>
          <cell r="J3443">
            <v>0</v>
          </cell>
          <cell r="K3443">
            <v>0</v>
          </cell>
          <cell r="L3443">
            <v>0</v>
          </cell>
          <cell r="M3443">
            <v>0</v>
          </cell>
          <cell r="N3443">
            <v>0</v>
          </cell>
          <cell r="O3443">
            <v>0</v>
          </cell>
          <cell r="P3443">
            <v>0</v>
          </cell>
          <cell r="Q3443">
            <v>0</v>
          </cell>
        </row>
        <row r="3444">
          <cell r="B3444" t="str">
            <v>달성공장5110140</v>
          </cell>
          <cell r="C3444" t="str">
            <v>달성공장</v>
          </cell>
          <cell r="D3444" t="str">
            <v>5110140</v>
          </cell>
          <cell r="E3444" t="str">
            <v>수선비-공구기구비품(제조)</v>
          </cell>
          <cell r="F3444">
            <v>0</v>
          </cell>
          <cell r="G3444">
            <v>0</v>
          </cell>
          <cell r="H3444">
            <v>0</v>
          </cell>
          <cell r="I3444">
            <v>0</v>
          </cell>
          <cell r="J3444">
            <v>0</v>
          </cell>
          <cell r="K3444">
            <v>0</v>
          </cell>
          <cell r="L3444">
            <v>0</v>
          </cell>
          <cell r="M3444">
            <v>0</v>
          </cell>
          <cell r="N3444">
            <v>0</v>
          </cell>
          <cell r="O3444">
            <v>0</v>
          </cell>
          <cell r="P3444">
            <v>0</v>
          </cell>
          <cell r="Q3444">
            <v>0</v>
          </cell>
        </row>
        <row r="3445">
          <cell r="B3445" t="str">
            <v>달성공장5110160</v>
          </cell>
          <cell r="C3445" t="str">
            <v>달성공장</v>
          </cell>
          <cell r="D3445" t="str">
            <v>5110160</v>
          </cell>
          <cell r="E3445" t="str">
            <v>수선비-안전보건비_출고(제조)</v>
          </cell>
          <cell r="F3445">
            <v>0</v>
          </cell>
          <cell r="G3445">
            <v>0</v>
          </cell>
          <cell r="H3445">
            <v>0</v>
          </cell>
          <cell r="I3445">
            <v>0</v>
          </cell>
          <cell r="J3445">
            <v>0</v>
          </cell>
          <cell r="K3445">
            <v>0</v>
          </cell>
          <cell r="L3445">
            <v>0</v>
          </cell>
          <cell r="M3445">
            <v>0</v>
          </cell>
          <cell r="N3445">
            <v>0</v>
          </cell>
          <cell r="O3445">
            <v>0</v>
          </cell>
          <cell r="P3445">
            <v>0</v>
          </cell>
          <cell r="Q3445">
            <v>0</v>
          </cell>
        </row>
        <row r="3446">
          <cell r="B3446" t="str">
            <v>달성공장5110150</v>
          </cell>
          <cell r="C3446" t="str">
            <v>달성공장</v>
          </cell>
          <cell r="D3446">
            <v>5110150</v>
          </cell>
          <cell r="E3446" t="str">
            <v>수선비-안전보건비(제조)</v>
          </cell>
          <cell r="F3446">
            <v>0</v>
          </cell>
          <cell r="G3446">
            <v>0</v>
          </cell>
          <cell r="H3446">
            <v>0</v>
          </cell>
          <cell r="I3446">
            <v>0</v>
          </cell>
          <cell r="J3446">
            <v>0</v>
          </cell>
          <cell r="K3446">
            <v>0</v>
          </cell>
          <cell r="L3446">
            <v>0</v>
          </cell>
          <cell r="M3446">
            <v>0</v>
          </cell>
          <cell r="N3446">
            <v>0</v>
          </cell>
          <cell r="O3446">
            <v>0</v>
          </cell>
          <cell r="P3446">
            <v>0</v>
          </cell>
          <cell r="Q3446">
            <v>0</v>
          </cell>
        </row>
        <row r="3447">
          <cell r="B3447" t="str">
            <v>달성공장5111110</v>
          </cell>
          <cell r="C3447" t="str">
            <v>달성공장</v>
          </cell>
          <cell r="D3447" t="str">
            <v>5111110</v>
          </cell>
          <cell r="E3447" t="str">
            <v>보험료-건물(제조)</v>
          </cell>
          <cell r="F3447">
            <v>0</v>
          </cell>
          <cell r="G3447">
            <v>0</v>
          </cell>
          <cell r="H3447">
            <v>0</v>
          </cell>
          <cell r="I3447">
            <v>0</v>
          </cell>
          <cell r="J3447">
            <v>0</v>
          </cell>
          <cell r="K3447">
            <v>0</v>
          </cell>
          <cell r="L3447">
            <v>0</v>
          </cell>
          <cell r="M3447">
            <v>0</v>
          </cell>
          <cell r="N3447">
            <v>0</v>
          </cell>
          <cell r="O3447">
            <v>0</v>
          </cell>
          <cell r="P3447">
            <v>0</v>
          </cell>
          <cell r="Q3447">
            <v>0</v>
          </cell>
        </row>
        <row r="3448">
          <cell r="B3448" t="str">
            <v>달성공장5111120</v>
          </cell>
          <cell r="C3448" t="str">
            <v>달성공장</v>
          </cell>
          <cell r="D3448" t="str">
            <v>5111120</v>
          </cell>
          <cell r="E3448" t="str">
            <v>보험료-기계장치(제조)</v>
          </cell>
          <cell r="F3448">
            <v>0</v>
          </cell>
          <cell r="G3448">
            <v>0</v>
          </cell>
          <cell r="H3448">
            <v>0</v>
          </cell>
          <cell r="I3448">
            <v>0</v>
          </cell>
          <cell r="J3448">
            <v>0</v>
          </cell>
          <cell r="K3448">
            <v>0</v>
          </cell>
          <cell r="L3448">
            <v>0</v>
          </cell>
          <cell r="M3448">
            <v>0</v>
          </cell>
          <cell r="N3448">
            <v>0</v>
          </cell>
          <cell r="O3448">
            <v>0</v>
          </cell>
          <cell r="P3448">
            <v>0</v>
          </cell>
          <cell r="Q3448">
            <v>0</v>
          </cell>
        </row>
        <row r="3449">
          <cell r="B3449" t="str">
            <v>달성공장5111130</v>
          </cell>
          <cell r="C3449" t="str">
            <v>달성공장</v>
          </cell>
          <cell r="D3449" t="str">
            <v>5111130</v>
          </cell>
          <cell r="E3449" t="str">
            <v>보험료-재고품(제조)</v>
          </cell>
          <cell r="F3449">
            <v>0</v>
          </cell>
          <cell r="G3449">
            <v>0</v>
          </cell>
          <cell r="H3449">
            <v>0</v>
          </cell>
          <cell r="I3449">
            <v>0</v>
          </cell>
          <cell r="J3449">
            <v>0</v>
          </cell>
          <cell r="K3449">
            <v>0</v>
          </cell>
          <cell r="L3449">
            <v>0</v>
          </cell>
          <cell r="M3449">
            <v>0</v>
          </cell>
          <cell r="N3449">
            <v>0</v>
          </cell>
          <cell r="O3449">
            <v>0</v>
          </cell>
          <cell r="P3449">
            <v>0</v>
          </cell>
          <cell r="Q3449">
            <v>0</v>
          </cell>
        </row>
        <row r="3450">
          <cell r="B3450" t="str">
            <v>달성공장5111140</v>
          </cell>
          <cell r="C3450" t="str">
            <v>달성공장</v>
          </cell>
          <cell r="D3450" t="str">
            <v>5111140</v>
          </cell>
          <cell r="E3450" t="str">
            <v/>
          </cell>
          <cell r="F3450">
            <v>0</v>
          </cell>
          <cell r="G3450">
            <v>0</v>
          </cell>
          <cell r="H3450">
            <v>0</v>
          </cell>
          <cell r="I3450">
            <v>0</v>
          </cell>
          <cell r="J3450">
            <v>0</v>
          </cell>
          <cell r="K3450">
            <v>0</v>
          </cell>
          <cell r="L3450">
            <v>0</v>
          </cell>
          <cell r="M3450">
            <v>0</v>
          </cell>
          <cell r="N3450">
            <v>0</v>
          </cell>
          <cell r="O3450">
            <v>0</v>
          </cell>
          <cell r="P3450">
            <v>0</v>
          </cell>
          <cell r="Q3450">
            <v>0</v>
          </cell>
        </row>
        <row r="3451">
          <cell r="B3451" t="str">
            <v>달성공장5111150</v>
          </cell>
          <cell r="C3451" t="str">
            <v>달성공장</v>
          </cell>
          <cell r="D3451" t="str">
            <v>5111150</v>
          </cell>
          <cell r="E3451" t="str">
            <v/>
          </cell>
          <cell r="F3451">
            <v>0</v>
          </cell>
          <cell r="G3451">
            <v>0</v>
          </cell>
          <cell r="H3451">
            <v>0</v>
          </cell>
          <cell r="I3451">
            <v>0</v>
          </cell>
          <cell r="J3451">
            <v>0</v>
          </cell>
          <cell r="K3451">
            <v>0</v>
          </cell>
          <cell r="L3451">
            <v>0</v>
          </cell>
          <cell r="M3451">
            <v>0</v>
          </cell>
          <cell r="N3451">
            <v>0</v>
          </cell>
          <cell r="O3451">
            <v>0</v>
          </cell>
          <cell r="P3451">
            <v>0</v>
          </cell>
          <cell r="Q3451">
            <v>0</v>
          </cell>
        </row>
        <row r="3452">
          <cell r="B3452" t="str">
            <v>달성공장5111160</v>
          </cell>
          <cell r="C3452" t="str">
            <v>달성공장</v>
          </cell>
          <cell r="D3452" t="str">
            <v>5111160</v>
          </cell>
          <cell r="E3452" t="str">
            <v>보험료-제보험(제조)</v>
          </cell>
          <cell r="F3452">
            <v>0</v>
          </cell>
          <cell r="G3452">
            <v>0</v>
          </cell>
          <cell r="H3452">
            <v>0</v>
          </cell>
          <cell r="I3452">
            <v>0</v>
          </cell>
          <cell r="J3452">
            <v>0</v>
          </cell>
          <cell r="K3452">
            <v>0</v>
          </cell>
          <cell r="L3452">
            <v>0</v>
          </cell>
          <cell r="M3452">
            <v>0</v>
          </cell>
          <cell r="N3452">
            <v>0</v>
          </cell>
          <cell r="O3452">
            <v>0</v>
          </cell>
          <cell r="P3452">
            <v>0</v>
          </cell>
          <cell r="Q3452">
            <v>0</v>
          </cell>
        </row>
        <row r="3453">
          <cell r="B3453" t="str">
            <v>달성공장5111141</v>
          </cell>
          <cell r="C3453" t="str">
            <v>달성공장</v>
          </cell>
          <cell r="D3453" t="str">
            <v>5111141</v>
          </cell>
          <cell r="E3453" t="str">
            <v/>
          </cell>
          <cell r="F3453">
            <v>0</v>
          </cell>
          <cell r="G3453">
            <v>0</v>
          </cell>
          <cell r="H3453">
            <v>0</v>
          </cell>
          <cell r="I3453">
            <v>0</v>
          </cell>
          <cell r="J3453">
            <v>0</v>
          </cell>
          <cell r="K3453">
            <v>0</v>
          </cell>
          <cell r="L3453">
            <v>0</v>
          </cell>
          <cell r="M3453">
            <v>0</v>
          </cell>
          <cell r="N3453">
            <v>0</v>
          </cell>
          <cell r="O3453">
            <v>0</v>
          </cell>
          <cell r="P3453">
            <v>0</v>
          </cell>
          <cell r="Q3453">
            <v>0</v>
          </cell>
        </row>
        <row r="3454">
          <cell r="B3454" t="str">
            <v>달성공장5112110</v>
          </cell>
          <cell r="C3454" t="str">
            <v>달성공장</v>
          </cell>
          <cell r="D3454" t="str">
            <v>5112110</v>
          </cell>
          <cell r="E3454" t="str">
            <v>접대비-교제비(제조)</v>
          </cell>
          <cell r="F3454">
            <v>0</v>
          </cell>
          <cell r="G3454">
            <v>0</v>
          </cell>
          <cell r="H3454">
            <v>0</v>
          </cell>
          <cell r="I3454">
            <v>0</v>
          </cell>
          <cell r="J3454">
            <v>0</v>
          </cell>
          <cell r="K3454">
            <v>0</v>
          </cell>
          <cell r="L3454">
            <v>0</v>
          </cell>
          <cell r="M3454">
            <v>0</v>
          </cell>
          <cell r="N3454">
            <v>0</v>
          </cell>
          <cell r="O3454">
            <v>0</v>
          </cell>
          <cell r="P3454">
            <v>0</v>
          </cell>
          <cell r="Q3454">
            <v>0</v>
          </cell>
        </row>
        <row r="3455">
          <cell r="B3455" t="str">
            <v>달성공장5112120</v>
          </cell>
          <cell r="C3455" t="str">
            <v>달성공장</v>
          </cell>
          <cell r="D3455" t="str">
            <v>5112120</v>
          </cell>
          <cell r="E3455" t="str">
            <v>접대비-사외경조비(제조)</v>
          </cell>
          <cell r="F3455">
            <v>0</v>
          </cell>
          <cell r="G3455">
            <v>0</v>
          </cell>
          <cell r="H3455">
            <v>0</v>
          </cell>
          <cell r="I3455">
            <v>50000</v>
          </cell>
          <cell r="J3455">
            <v>0</v>
          </cell>
          <cell r="K3455">
            <v>0</v>
          </cell>
          <cell r="L3455">
            <v>0</v>
          </cell>
          <cell r="M3455">
            <v>0</v>
          </cell>
          <cell r="N3455">
            <v>0</v>
          </cell>
          <cell r="O3455">
            <v>0</v>
          </cell>
          <cell r="P3455">
            <v>0</v>
          </cell>
          <cell r="Q3455">
            <v>0</v>
          </cell>
        </row>
        <row r="3456">
          <cell r="B3456" t="str">
            <v>달성공장5113110</v>
          </cell>
          <cell r="C3456" t="str">
            <v>달성공장</v>
          </cell>
          <cell r="D3456" t="str">
            <v>5113110</v>
          </cell>
          <cell r="E3456" t="str">
            <v>경상연구개발비-품질검정비(제조)</v>
          </cell>
          <cell r="F3456">
            <v>0</v>
          </cell>
          <cell r="G3456">
            <v>0</v>
          </cell>
          <cell r="H3456">
            <v>0</v>
          </cell>
          <cell r="I3456">
            <v>0</v>
          </cell>
          <cell r="J3456">
            <v>0</v>
          </cell>
          <cell r="K3456">
            <v>0</v>
          </cell>
          <cell r="L3456">
            <v>0</v>
          </cell>
          <cell r="M3456">
            <v>0</v>
          </cell>
          <cell r="N3456">
            <v>0</v>
          </cell>
          <cell r="O3456">
            <v>0</v>
          </cell>
          <cell r="P3456">
            <v>0</v>
          </cell>
          <cell r="Q3456">
            <v>0</v>
          </cell>
        </row>
        <row r="3457">
          <cell r="B3457" t="str">
            <v>달성공장5113120</v>
          </cell>
          <cell r="C3457" t="str">
            <v>달성공장</v>
          </cell>
          <cell r="D3457" t="str">
            <v>5113120</v>
          </cell>
          <cell r="E3457" t="str">
            <v/>
          </cell>
          <cell r="F3457">
            <v>0</v>
          </cell>
          <cell r="G3457">
            <v>0</v>
          </cell>
          <cell r="H3457">
            <v>0</v>
          </cell>
          <cell r="I3457">
            <v>0</v>
          </cell>
          <cell r="J3457">
            <v>0</v>
          </cell>
          <cell r="K3457">
            <v>0</v>
          </cell>
          <cell r="L3457">
            <v>0</v>
          </cell>
          <cell r="M3457">
            <v>0</v>
          </cell>
          <cell r="N3457">
            <v>0</v>
          </cell>
          <cell r="O3457">
            <v>0</v>
          </cell>
          <cell r="P3457">
            <v>0</v>
          </cell>
          <cell r="Q3457">
            <v>0</v>
          </cell>
        </row>
        <row r="3458">
          <cell r="B3458" t="str">
            <v>달성공장5113130</v>
          </cell>
          <cell r="C3458" t="str">
            <v>달성공장</v>
          </cell>
          <cell r="D3458" t="str">
            <v>5113130</v>
          </cell>
          <cell r="E3458" t="str">
            <v>경상연구개발비-실험재료비_출고(제조)</v>
          </cell>
          <cell r="F3458">
            <v>0</v>
          </cell>
          <cell r="G3458">
            <v>0</v>
          </cell>
          <cell r="H3458">
            <v>0</v>
          </cell>
          <cell r="I3458">
            <v>0</v>
          </cell>
          <cell r="J3458">
            <v>0</v>
          </cell>
          <cell r="K3458">
            <v>0</v>
          </cell>
          <cell r="L3458">
            <v>0</v>
          </cell>
          <cell r="M3458">
            <v>0</v>
          </cell>
          <cell r="N3458">
            <v>0</v>
          </cell>
          <cell r="O3458">
            <v>0</v>
          </cell>
          <cell r="P3458">
            <v>0</v>
          </cell>
          <cell r="Q3458">
            <v>0</v>
          </cell>
        </row>
        <row r="3459">
          <cell r="B3459" t="str">
            <v>달성공장5113140</v>
          </cell>
          <cell r="C3459" t="str">
            <v>달성공장</v>
          </cell>
          <cell r="D3459" t="str">
            <v>5113140</v>
          </cell>
          <cell r="E3459" t="str">
            <v>경상연구개발비-실험시약비_출고(제조)</v>
          </cell>
          <cell r="F3459">
            <v>0</v>
          </cell>
          <cell r="G3459">
            <v>0</v>
          </cell>
          <cell r="H3459">
            <v>0</v>
          </cell>
          <cell r="I3459">
            <v>0</v>
          </cell>
          <cell r="J3459">
            <v>0</v>
          </cell>
          <cell r="K3459">
            <v>0</v>
          </cell>
          <cell r="L3459">
            <v>0</v>
          </cell>
          <cell r="M3459">
            <v>0</v>
          </cell>
          <cell r="N3459">
            <v>0</v>
          </cell>
          <cell r="O3459">
            <v>0</v>
          </cell>
          <cell r="P3459">
            <v>0</v>
          </cell>
          <cell r="Q3459">
            <v>0</v>
          </cell>
        </row>
        <row r="3460">
          <cell r="B3460" t="str">
            <v>달성공장5113150</v>
          </cell>
          <cell r="C3460" t="str">
            <v>달성공장</v>
          </cell>
          <cell r="D3460" t="str">
            <v>5113150</v>
          </cell>
          <cell r="E3460" t="str">
            <v>경상연구개발비-외부실험비(제조)</v>
          </cell>
          <cell r="F3460">
            <v>0</v>
          </cell>
          <cell r="G3460">
            <v>0</v>
          </cell>
          <cell r="H3460">
            <v>0</v>
          </cell>
          <cell r="I3460">
            <v>0</v>
          </cell>
          <cell r="J3460">
            <v>0</v>
          </cell>
          <cell r="K3460">
            <v>0</v>
          </cell>
          <cell r="L3460">
            <v>0</v>
          </cell>
          <cell r="M3460">
            <v>0</v>
          </cell>
          <cell r="N3460">
            <v>0</v>
          </cell>
          <cell r="O3460">
            <v>0</v>
          </cell>
          <cell r="P3460">
            <v>0</v>
          </cell>
          <cell r="Q3460">
            <v>0</v>
          </cell>
        </row>
        <row r="3461">
          <cell r="B3461" t="str">
            <v>달성공장5113170</v>
          </cell>
          <cell r="C3461" t="str">
            <v>달성공장</v>
          </cell>
          <cell r="D3461" t="str">
            <v>5113170</v>
          </cell>
          <cell r="E3461" t="str">
            <v>경상연구개발비-실험시약비(제조)</v>
          </cell>
          <cell r="F3461">
            <v>0</v>
          </cell>
          <cell r="G3461">
            <v>0</v>
          </cell>
          <cell r="H3461">
            <v>0</v>
          </cell>
          <cell r="I3461">
            <v>0</v>
          </cell>
          <cell r="J3461">
            <v>0</v>
          </cell>
          <cell r="K3461">
            <v>0</v>
          </cell>
          <cell r="L3461">
            <v>0</v>
          </cell>
          <cell r="M3461">
            <v>0</v>
          </cell>
          <cell r="N3461">
            <v>0</v>
          </cell>
          <cell r="O3461">
            <v>0</v>
          </cell>
          <cell r="P3461">
            <v>0</v>
          </cell>
          <cell r="Q3461">
            <v>0</v>
          </cell>
        </row>
        <row r="3462">
          <cell r="B3462" t="str">
            <v>달성공장5113210</v>
          </cell>
          <cell r="C3462" t="str">
            <v>달성공장</v>
          </cell>
          <cell r="D3462" t="str">
            <v>5113210</v>
          </cell>
          <cell r="E3462" t="str">
            <v>경상연구개발비-품질검정비_출고(제조)</v>
          </cell>
          <cell r="F3462">
            <v>0</v>
          </cell>
          <cell r="G3462">
            <v>0</v>
          </cell>
          <cell r="H3462">
            <v>0</v>
          </cell>
          <cell r="I3462">
            <v>0</v>
          </cell>
          <cell r="J3462">
            <v>0</v>
          </cell>
          <cell r="K3462">
            <v>0</v>
          </cell>
          <cell r="L3462">
            <v>0</v>
          </cell>
          <cell r="M3462">
            <v>0</v>
          </cell>
          <cell r="N3462">
            <v>0</v>
          </cell>
          <cell r="O3462">
            <v>0</v>
          </cell>
          <cell r="P3462">
            <v>0</v>
          </cell>
          <cell r="Q3462">
            <v>0</v>
          </cell>
        </row>
        <row r="3463">
          <cell r="B3463" t="str">
            <v>달성공장5113160</v>
          </cell>
          <cell r="C3463" t="str">
            <v>달성공장</v>
          </cell>
          <cell r="D3463" t="str">
            <v>5113160</v>
          </cell>
          <cell r="E3463" t="str">
            <v>경상연구개발비-실험재료비(제조)</v>
          </cell>
          <cell r="F3463">
            <v>0</v>
          </cell>
          <cell r="G3463">
            <v>0</v>
          </cell>
          <cell r="H3463">
            <v>0</v>
          </cell>
          <cell r="I3463">
            <v>0</v>
          </cell>
          <cell r="J3463">
            <v>0</v>
          </cell>
          <cell r="K3463">
            <v>0</v>
          </cell>
          <cell r="L3463">
            <v>0</v>
          </cell>
          <cell r="M3463">
            <v>0</v>
          </cell>
          <cell r="N3463">
            <v>0</v>
          </cell>
          <cell r="O3463">
            <v>0</v>
          </cell>
          <cell r="P3463">
            <v>0</v>
          </cell>
          <cell r="Q3463">
            <v>0</v>
          </cell>
        </row>
        <row r="3464">
          <cell r="B3464" t="str">
            <v>달성공장5115110</v>
          </cell>
          <cell r="C3464" t="str">
            <v>달성공장</v>
          </cell>
          <cell r="D3464" t="str">
            <v>5115110</v>
          </cell>
          <cell r="E3464" t="str">
            <v>운반비-운임(제조)</v>
          </cell>
          <cell r="F3464">
            <v>0</v>
          </cell>
          <cell r="G3464">
            <v>0</v>
          </cell>
          <cell r="H3464">
            <v>0</v>
          </cell>
          <cell r="I3464">
            <v>0</v>
          </cell>
          <cell r="J3464">
            <v>0</v>
          </cell>
          <cell r="K3464">
            <v>0</v>
          </cell>
          <cell r="L3464">
            <v>0</v>
          </cell>
          <cell r="M3464">
            <v>0</v>
          </cell>
          <cell r="N3464">
            <v>0</v>
          </cell>
          <cell r="O3464">
            <v>0</v>
          </cell>
          <cell r="P3464">
            <v>0</v>
          </cell>
          <cell r="Q3464">
            <v>0</v>
          </cell>
        </row>
        <row r="3465">
          <cell r="B3465" t="str">
            <v>달성공장5116110</v>
          </cell>
          <cell r="C3465" t="str">
            <v>달성공장</v>
          </cell>
          <cell r="D3465" t="str">
            <v>5116110</v>
          </cell>
          <cell r="E3465" t="str">
            <v/>
          </cell>
          <cell r="F3465">
            <v>0</v>
          </cell>
          <cell r="G3465">
            <v>0</v>
          </cell>
          <cell r="H3465">
            <v>0</v>
          </cell>
          <cell r="I3465">
            <v>0</v>
          </cell>
          <cell r="J3465">
            <v>0</v>
          </cell>
          <cell r="K3465">
            <v>0</v>
          </cell>
          <cell r="L3465">
            <v>0</v>
          </cell>
          <cell r="M3465">
            <v>0</v>
          </cell>
          <cell r="N3465">
            <v>0</v>
          </cell>
          <cell r="O3465">
            <v>0</v>
          </cell>
          <cell r="P3465">
            <v>0</v>
          </cell>
          <cell r="Q3465">
            <v>0</v>
          </cell>
        </row>
        <row r="3466">
          <cell r="B3466" t="str">
            <v>달성공장5116120</v>
          </cell>
          <cell r="C3466" t="str">
            <v>달성공장</v>
          </cell>
          <cell r="D3466" t="str">
            <v>5116120</v>
          </cell>
          <cell r="E3466" t="str">
            <v/>
          </cell>
          <cell r="F3466">
            <v>0</v>
          </cell>
          <cell r="G3466">
            <v>0</v>
          </cell>
          <cell r="H3466">
            <v>0</v>
          </cell>
          <cell r="I3466">
            <v>0</v>
          </cell>
          <cell r="J3466">
            <v>0</v>
          </cell>
          <cell r="K3466">
            <v>0</v>
          </cell>
          <cell r="L3466">
            <v>0</v>
          </cell>
          <cell r="M3466">
            <v>0</v>
          </cell>
          <cell r="N3466">
            <v>0</v>
          </cell>
          <cell r="O3466">
            <v>0</v>
          </cell>
          <cell r="P3466">
            <v>0</v>
          </cell>
          <cell r="Q3466">
            <v>0</v>
          </cell>
        </row>
        <row r="3467">
          <cell r="B3467" t="str">
            <v>달성공장5116130</v>
          </cell>
          <cell r="C3467" t="str">
            <v>달성공장</v>
          </cell>
          <cell r="D3467" t="str">
            <v>5116130</v>
          </cell>
          <cell r="E3467" t="str">
            <v>차량비-유류비(제조)</v>
          </cell>
          <cell r="F3467">
            <v>240000</v>
          </cell>
          <cell r="G3467">
            <v>241000</v>
          </cell>
          <cell r="H3467">
            <v>278000</v>
          </cell>
          <cell r="I3467">
            <v>244000</v>
          </cell>
          <cell r="J3467">
            <v>308000</v>
          </cell>
          <cell r="K3467">
            <v>180000</v>
          </cell>
          <cell r="L3467">
            <v>211923</v>
          </cell>
          <cell r="M3467">
            <v>255000</v>
          </cell>
          <cell r="N3467">
            <v>185000</v>
          </cell>
          <cell r="O3467">
            <v>348000</v>
          </cell>
          <cell r="P3467">
            <v>0</v>
          </cell>
          <cell r="Q3467">
            <v>0</v>
          </cell>
        </row>
        <row r="3468">
          <cell r="B3468" t="str">
            <v>달성공장5116140</v>
          </cell>
          <cell r="C3468" t="str">
            <v>달성공장</v>
          </cell>
          <cell r="D3468" t="str">
            <v>5116140</v>
          </cell>
          <cell r="E3468" t="str">
            <v/>
          </cell>
          <cell r="F3468">
            <v>0</v>
          </cell>
          <cell r="G3468">
            <v>0</v>
          </cell>
          <cell r="H3468">
            <v>0</v>
          </cell>
          <cell r="I3468">
            <v>0</v>
          </cell>
          <cell r="J3468">
            <v>0</v>
          </cell>
          <cell r="K3468">
            <v>0</v>
          </cell>
          <cell r="L3468">
            <v>0</v>
          </cell>
          <cell r="M3468">
            <v>0</v>
          </cell>
          <cell r="N3468">
            <v>0</v>
          </cell>
          <cell r="O3468">
            <v>0</v>
          </cell>
          <cell r="P3468">
            <v>0</v>
          </cell>
          <cell r="Q3468">
            <v>0</v>
          </cell>
        </row>
        <row r="3469">
          <cell r="B3469" t="str">
            <v>달성공장5116150</v>
          </cell>
          <cell r="C3469" t="str">
            <v>달성공장</v>
          </cell>
          <cell r="D3469" t="str">
            <v>5116150</v>
          </cell>
          <cell r="E3469" t="str">
            <v>차량비-주행주차비(제조)</v>
          </cell>
          <cell r="F3469">
            <v>91000</v>
          </cell>
          <cell r="G3469">
            <v>100880</v>
          </cell>
          <cell r="H3469">
            <v>102500</v>
          </cell>
          <cell r="I3469">
            <v>107220</v>
          </cell>
          <cell r="J3469">
            <v>103200</v>
          </cell>
          <cell r="K3469">
            <v>101200</v>
          </cell>
          <cell r="L3469">
            <v>86020</v>
          </cell>
          <cell r="M3469">
            <v>81620</v>
          </cell>
          <cell r="N3469">
            <v>97400</v>
          </cell>
          <cell r="O3469">
            <v>168000</v>
          </cell>
          <cell r="P3469">
            <v>0</v>
          </cell>
          <cell r="Q3469">
            <v>0</v>
          </cell>
        </row>
        <row r="3470">
          <cell r="B3470" t="str">
            <v>달성공장5116160</v>
          </cell>
          <cell r="C3470" t="str">
            <v>달성공장</v>
          </cell>
          <cell r="D3470" t="str">
            <v>5116160</v>
          </cell>
          <cell r="E3470" t="str">
            <v/>
          </cell>
          <cell r="F3470">
            <v>0</v>
          </cell>
          <cell r="G3470">
            <v>0</v>
          </cell>
          <cell r="H3470">
            <v>0</v>
          </cell>
          <cell r="I3470">
            <v>0</v>
          </cell>
          <cell r="J3470">
            <v>0</v>
          </cell>
          <cell r="K3470">
            <v>0</v>
          </cell>
          <cell r="L3470">
            <v>0</v>
          </cell>
          <cell r="M3470">
            <v>0</v>
          </cell>
          <cell r="N3470">
            <v>0</v>
          </cell>
          <cell r="O3470">
            <v>0</v>
          </cell>
          <cell r="P3470">
            <v>0</v>
          </cell>
          <cell r="Q3470">
            <v>0</v>
          </cell>
        </row>
        <row r="3471">
          <cell r="B3471" t="str">
            <v>달성공장5116111</v>
          </cell>
          <cell r="C3471" t="str">
            <v>달성공장</v>
          </cell>
          <cell r="D3471" t="str">
            <v>5116111</v>
          </cell>
          <cell r="E3471" t="str">
            <v>차량비-관리비(제조)</v>
          </cell>
          <cell r="F3471">
            <v>0</v>
          </cell>
          <cell r="G3471">
            <v>0</v>
          </cell>
          <cell r="H3471">
            <v>0</v>
          </cell>
          <cell r="I3471">
            <v>0</v>
          </cell>
          <cell r="J3471">
            <v>0</v>
          </cell>
          <cell r="K3471">
            <v>0</v>
          </cell>
          <cell r="L3471">
            <v>0</v>
          </cell>
          <cell r="M3471">
            <v>0</v>
          </cell>
          <cell r="N3471">
            <v>0</v>
          </cell>
          <cell r="O3471">
            <v>0</v>
          </cell>
          <cell r="P3471">
            <v>0</v>
          </cell>
          <cell r="Q3471">
            <v>0</v>
          </cell>
        </row>
        <row r="3472">
          <cell r="B3472" t="str">
            <v>달성공장5117110</v>
          </cell>
          <cell r="C3472" t="str">
            <v>달성공장</v>
          </cell>
          <cell r="D3472" t="str">
            <v>5117110</v>
          </cell>
          <cell r="E3472" t="str">
            <v>홍보비-홍보비(제조)</v>
          </cell>
          <cell r="F3472">
            <v>0</v>
          </cell>
          <cell r="G3472">
            <v>0</v>
          </cell>
          <cell r="H3472">
            <v>0</v>
          </cell>
          <cell r="I3472">
            <v>0</v>
          </cell>
          <cell r="J3472">
            <v>0</v>
          </cell>
          <cell r="K3472">
            <v>0</v>
          </cell>
          <cell r="L3472">
            <v>0</v>
          </cell>
          <cell r="M3472">
            <v>0</v>
          </cell>
          <cell r="N3472">
            <v>0</v>
          </cell>
          <cell r="O3472">
            <v>0</v>
          </cell>
          <cell r="P3472">
            <v>0</v>
          </cell>
          <cell r="Q3472">
            <v>0</v>
          </cell>
        </row>
        <row r="3473">
          <cell r="B3473" t="str">
            <v>달성공장5118110</v>
          </cell>
          <cell r="C3473" t="str">
            <v>달성공장</v>
          </cell>
          <cell r="D3473" t="str">
            <v>5118110</v>
          </cell>
          <cell r="E3473" t="str">
            <v/>
          </cell>
          <cell r="F3473">
            <v>0</v>
          </cell>
          <cell r="G3473">
            <v>0</v>
          </cell>
          <cell r="H3473">
            <v>0</v>
          </cell>
          <cell r="I3473">
            <v>0</v>
          </cell>
          <cell r="J3473">
            <v>0</v>
          </cell>
          <cell r="K3473">
            <v>0</v>
          </cell>
          <cell r="L3473">
            <v>0</v>
          </cell>
          <cell r="M3473">
            <v>0</v>
          </cell>
          <cell r="N3473">
            <v>0</v>
          </cell>
          <cell r="O3473">
            <v>0</v>
          </cell>
          <cell r="P3473">
            <v>0</v>
          </cell>
          <cell r="Q3473">
            <v>0</v>
          </cell>
        </row>
        <row r="3474">
          <cell r="B3474" t="str">
            <v>달성공장5118120</v>
          </cell>
          <cell r="C3474" t="str">
            <v>달성공장</v>
          </cell>
          <cell r="D3474" t="str">
            <v>5118120</v>
          </cell>
          <cell r="E3474" t="str">
            <v/>
          </cell>
          <cell r="F3474">
            <v>0</v>
          </cell>
          <cell r="G3474">
            <v>0</v>
          </cell>
          <cell r="H3474">
            <v>0</v>
          </cell>
          <cell r="I3474">
            <v>0</v>
          </cell>
          <cell r="J3474">
            <v>0</v>
          </cell>
          <cell r="K3474">
            <v>0</v>
          </cell>
          <cell r="L3474">
            <v>0</v>
          </cell>
          <cell r="M3474">
            <v>0</v>
          </cell>
          <cell r="N3474">
            <v>0</v>
          </cell>
          <cell r="O3474">
            <v>0</v>
          </cell>
          <cell r="P3474">
            <v>0</v>
          </cell>
          <cell r="Q3474">
            <v>0</v>
          </cell>
        </row>
        <row r="3475">
          <cell r="B3475" t="str">
            <v>달성공장5118130</v>
          </cell>
          <cell r="C3475" t="str">
            <v>달성공장</v>
          </cell>
          <cell r="D3475" t="str">
            <v>5118130</v>
          </cell>
          <cell r="E3475" t="str">
            <v>교육훈련비-사외교육훈련비(제조)</v>
          </cell>
          <cell r="F3475">
            <v>0</v>
          </cell>
          <cell r="G3475">
            <v>0</v>
          </cell>
          <cell r="H3475">
            <v>0</v>
          </cell>
          <cell r="I3475">
            <v>0</v>
          </cell>
          <cell r="J3475">
            <v>0</v>
          </cell>
          <cell r="K3475">
            <v>0</v>
          </cell>
          <cell r="L3475">
            <v>0</v>
          </cell>
          <cell r="M3475">
            <v>0</v>
          </cell>
          <cell r="N3475">
            <v>0</v>
          </cell>
          <cell r="O3475">
            <v>0</v>
          </cell>
          <cell r="P3475">
            <v>0</v>
          </cell>
          <cell r="Q3475">
            <v>0</v>
          </cell>
        </row>
        <row r="3476">
          <cell r="B3476" t="str">
            <v>달성공장5118140</v>
          </cell>
          <cell r="C3476" t="str">
            <v>달성공장</v>
          </cell>
          <cell r="D3476" t="str">
            <v>5118140</v>
          </cell>
          <cell r="E3476" t="str">
            <v/>
          </cell>
          <cell r="F3476">
            <v>0</v>
          </cell>
          <cell r="G3476">
            <v>0</v>
          </cell>
          <cell r="H3476">
            <v>0</v>
          </cell>
          <cell r="I3476">
            <v>0</v>
          </cell>
          <cell r="J3476">
            <v>0</v>
          </cell>
          <cell r="K3476">
            <v>0</v>
          </cell>
          <cell r="L3476">
            <v>0</v>
          </cell>
          <cell r="M3476">
            <v>0</v>
          </cell>
          <cell r="N3476">
            <v>0</v>
          </cell>
          <cell r="O3476">
            <v>0</v>
          </cell>
          <cell r="P3476">
            <v>0</v>
          </cell>
          <cell r="Q3476">
            <v>0</v>
          </cell>
        </row>
        <row r="3477">
          <cell r="B3477" t="str">
            <v>달성공장5118150</v>
          </cell>
          <cell r="C3477" t="str">
            <v>달성공장</v>
          </cell>
          <cell r="D3477" t="str">
            <v>5118150</v>
          </cell>
          <cell r="E3477" t="str">
            <v/>
          </cell>
          <cell r="F3477">
            <v>0</v>
          </cell>
          <cell r="G3477">
            <v>0</v>
          </cell>
          <cell r="H3477">
            <v>0</v>
          </cell>
          <cell r="I3477">
            <v>0</v>
          </cell>
          <cell r="J3477">
            <v>0</v>
          </cell>
          <cell r="K3477">
            <v>0</v>
          </cell>
          <cell r="L3477">
            <v>0</v>
          </cell>
          <cell r="M3477">
            <v>0</v>
          </cell>
          <cell r="N3477">
            <v>0</v>
          </cell>
          <cell r="O3477">
            <v>0</v>
          </cell>
          <cell r="P3477">
            <v>0</v>
          </cell>
          <cell r="Q3477">
            <v>0</v>
          </cell>
        </row>
        <row r="3478">
          <cell r="B3478" t="str">
            <v>달성공장5130110</v>
          </cell>
          <cell r="C3478" t="str">
            <v>달성공장</v>
          </cell>
          <cell r="D3478" t="str">
            <v>5130110</v>
          </cell>
          <cell r="E3478" t="str">
            <v/>
          </cell>
          <cell r="F3478">
            <v>0</v>
          </cell>
          <cell r="G3478">
            <v>0</v>
          </cell>
          <cell r="H3478">
            <v>0</v>
          </cell>
          <cell r="I3478">
            <v>0</v>
          </cell>
          <cell r="J3478">
            <v>0</v>
          </cell>
          <cell r="K3478">
            <v>0</v>
          </cell>
          <cell r="L3478">
            <v>0</v>
          </cell>
          <cell r="M3478">
            <v>0</v>
          </cell>
          <cell r="N3478">
            <v>0</v>
          </cell>
          <cell r="O3478">
            <v>0</v>
          </cell>
          <cell r="P3478">
            <v>0</v>
          </cell>
          <cell r="Q3478">
            <v>0</v>
          </cell>
        </row>
        <row r="3479">
          <cell r="B3479" t="str">
            <v>달성공장5130120</v>
          </cell>
          <cell r="C3479" t="str">
            <v>달성공장</v>
          </cell>
          <cell r="D3479" t="str">
            <v>5130120</v>
          </cell>
          <cell r="E3479" t="str">
            <v>사업진행비-사업진행비(제조)</v>
          </cell>
          <cell r="F3479">
            <v>154091</v>
          </cell>
          <cell r="G3479">
            <v>0</v>
          </cell>
          <cell r="H3479">
            <v>1167910</v>
          </cell>
          <cell r="I3479">
            <v>270092</v>
          </cell>
          <cell r="J3479">
            <v>232732</v>
          </cell>
          <cell r="K3479">
            <v>203182</v>
          </cell>
          <cell r="L3479">
            <v>809091</v>
          </cell>
          <cell r="M3479">
            <v>197273</v>
          </cell>
          <cell r="N3479">
            <v>236921</v>
          </cell>
          <cell r="O3479">
            <v>0</v>
          </cell>
          <cell r="P3479">
            <v>848730</v>
          </cell>
          <cell r="Q3479">
            <v>591500</v>
          </cell>
        </row>
        <row r="3480">
          <cell r="B3480" t="str">
            <v>달성공장5119110</v>
          </cell>
          <cell r="C3480" t="str">
            <v>달성공장</v>
          </cell>
          <cell r="D3480" t="str">
            <v>5119110</v>
          </cell>
          <cell r="E3480" t="str">
            <v>도서문구비-도서비(제조)</v>
          </cell>
          <cell r="F3480">
            <v>0</v>
          </cell>
          <cell r="G3480">
            <v>0</v>
          </cell>
          <cell r="H3480">
            <v>0</v>
          </cell>
          <cell r="I3480">
            <v>0</v>
          </cell>
          <cell r="J3480">
            <v>0</v>
          </cell>
          <cell r="K3480">
            <v>0</v>
          </cell>
          <cell r="L3480">
            <v>0</v>
          </cell>
          <cell r="M3480">
            <v>0</v>
          </cell>
          <cell r="N3480">
            <v>0</v>
          </cell>
          <cell r="O3480">
            <v>0</v>
          </cell>
          <cell r="P3480">
            <v>0</v>
          </cell>
          <cell r="Q3480">
            <v>0</v>
          </cell>
        </row>
        <row r="3481">
          <cell r="B3481" t="str">
            <v>달성공장5119120</v>
          </cell>
          <cell r="C3481" t="str">
            <v>달성공장</v>
          </cell>
          <cell r="D3481" t="str">
            <v>5119120</v>
          </cell>
          <cell r="E3481" t="str">
            <v/>
          </cell>
          <cell r="F3481">
            <v>0</v>
          </cell>
          <cell r="G3481">
            <v>0</v>
          </cell>
          <cell r="H3481">
            <v>0</v>
          </cell>
          <cell r="I3481">
            <v>0</v>
          </cell>
          <cell r="J3481">
            <v>0</v>
          </cell>
          <cell r="K3481">
            <v>0</v>
          </cell>
          <cell r="L3481">
            <v>0</v>
          </cell>
          <cell r="M3481">
            <v>0</v>
          </cell>
          <cell r="N3481">
            <v>0</v>
          </cell>
          <cell r="O3481">
            <v>0</v>
          </cell>
          <cell r="P3481">
            <v>0</v>
          </cell>
          <cell r="Q3481">
            <v>0</v>
          </cell>
        </row>
        <row r="3482">
          <cell r="B3482" t="str">
            <v>달성공장5119130</v>
          </cell>
          <cell r="C3482" t="str">
            <v>달성공장</v>
          </cell>
          <cell r="D3482" t="str">
            <v>5119130</v>
          </cell>
          <cell r="E3482" t="str">
            <v/>
          </cell>
          <cell r="F3482">
            <v>0</v>
          </cell>
          <cell r="G3482">
            <v>0</v>
          </cell>
          <cell r="H3482">
            <v>0</v>
          </cell>
          <cell r="I3482">
            <v>0</v>
          </cell>
          <cell r="J3482">
            <v>0</v>
          </cell>
          <cell r="K3482">
            <v>0</v>
          </cell>
          <cell r="L3482">
            <v>0</v>
          </cell>
          <cell r="M3482">
            <v>0</v>
          </cell>
          <cell r="N3482">
            <v>0</v>
          </cell>
          <cell r="O3482">
            <v>0</v>
          </cell>
          <cell r="P3482">
            <v>0</v>
          </cell>
          <cell r="Q3482">
            <v>0</v>
          </cell>
        </row>
        <row r="3483">
          <cell r="B3483" t="str">
            <v>달성공장5119140</v>
          </cell>
          <cell r="C3483" t="str">
            <v>달성공장</v>
          </cell>
          <cell r="D3483" t="str">
            <v>5119140</v>
          </cell>
          <cell r="E3483" t="str">
            <v/>
          </cell>
          <cell r="F3483">
            <v>0</v>
          </cell>
          <cell r="G3483">
            <v>0</v>
          </cell>
          <cell r="H3483">
            <v>0</v>
          </cell>
          <cell r="I3483">
            <v>0</v>
          </cell>
          <cell r="J3483">
            <v>0</v>
          </cell>
          <cell r="K3483">
            <v>0</v>
          </cell>
          <cell r="L3483">
            <v>0</v>
          </cell>
          <cell r="M3483">
            <v>0</v>
          </cell>
          <cell r="N3483">
            <v>0</v>
          </cell>
          <cell r="O3483">
            <v>0</v>
          </cell>
          <cell r="P3483">
            <v>0</v>
          </cell>
          <cell r="Q3483">
            <v>0</v>
          </cell>
        </row>
        <row r="3484">
          <cell r="B3484" t="str">
            <v>달성공장5119150</v>
          </cell>
          <cell r="C3484" t="str">
            <v>달성공장</v>
          </cell>
          <cell r="D3484" t="str">
            <v>5119150</v>
          </cell>
          <cell r="E3484" t="str">
            <v>도서문구비-사무용품비(제조)</v>
          </cell>
          <cell r="F3484">
            <v>0</v>
          </cell>
          <cell r="G3484">
            <v>0</v>
          </cell>
          <cell r="H3484">
            <v>0</v>
          </cell>
          <cell r="I3484">
            <v>0</v>
          </cell>
          <cell r="J3484">
            <v>0</v>
          </cell>
          <cell r="K3484">
            <v>0</v>
          </cell>
          <cell r="L3484">
            <v>0</v>
          </cell>
          <cell r="M3484">
            <v>0</v>
          </cell>
          <cell r="N3484">
            <v>0</v>
          </cell>
          <cell r="O3484">
            <v>0</v>
          </cell>
          <cell r="P3484">
            <v>0</v>
          </cell>
          <cell r="Q3484">
            <v>0</v>
          </cell>
        </row>
        <row r="3485">
          <cell r="B3485" t="str">
            <v>달성공장5119160</v>
          </cell>
          <cell r="C3485" t="str">
            <v>달성공장</v>
          </cell>
          <cell r="D3485" t="str">
            <v>5119160</v>
          </cell>
          <cell r="E3485" t="str">
            <v/>
          </cell>
          <cell r="F3485">
            <v>0</v>
          </cell>
          <cell r="G3485">
            <v>0</v>
          </cell>
          <cell r="H3485">
            <v>0</v>
          </cell>
          <cell r="I3485">
            <v>0</v>
          </cell>
          <cell r="J3485">
            <v>0</v>
          </cell>
          <cell r="K3485">
            <v>0</v>
          </cell>
          <cell r="L3485">
            <v>0</v>
          </cell>
          <cell r="M3485">
            <v>0</v>
          </cell>
          <cell r="N3485">
            <v>0</v>
          </cell>
          <cell r="O3485">
            <v>0</v>
          </cell>
          <cell r="P3485">
            <v>0</v>
          </cell>
          <cell r="Q3485">
            <v>0</v>
          </cell>
        </row>
        <row r="3486">
          <cell r="B3486" t="str">
            <v>달성공장5119121</v>
          </cell>
          <cell r="C3486" t="str">
            <v>달성공장</v>
          </cell>
          <cell r="D3486" t="str">
            <v>5119121</v>
          </cell>
          <cell r="E3486" t="str">
            <v>도서문구비-정기구독료(제조)</v>
          </cell>
          <cell r="F3486">
            <v>0</v>
          </cell>
          <cell r="G3486">
            <v>0</v>
          </cell>
          <cell r="H3486">
            <v>0</v>
          </cell>
          <cell r="I3486">
            <v>0</v>
          </cell>
          <cell r="J3486">
            <v>0</v>
          </cell>
          <cell r="K3486">
            <v>0</v>
          </cell>
          <cell r="L3486">
            <v>0</v>
          </cell>
          <cell r="M3486">
            <v>0</v>
          </cell>
          <cell r="N3486">
            <v>0</v>
          </cell>
          <cell r="O3486">
            <v>0</v>
          </cell>
          <cell r="P3486">
            <v>0</v>
          </cell>
          <cell r="Q3486">
            <v>0</v>
          </cell>
        </row>
        <row r="3487">
          <cell r="B3487" t="str">
            <v>달성공장5119151</v>
          </cell>
          <cell r="C3487" t="str">
            <v>달성공장</v>
          </cell>
          <cell r="D3487" t="str">
            <v>5119151</v>
          </cell>
          <cell r="E3487" t="str">
            <v>도서문구비-사무용품비_출고(제조)</v>
          </cell>
          <cell r="F3487">
            <v>0</v>
          </cell>
          <cell r="G3487">
            <v>0</v>
          </cell>
          <cell r="H3487">
            <v>0</v>
          </cell>
          <cell r="I3487">
            <v>0</v>
          </cell>
          <cell r="J3487">
            <v>0</v>
          </cell>
          <cell r="K3487">
            <v>0</v>
          </cell>
          <cell r="L3487">
            <v>0</v>
          </cell>
          <cell r="M3487">
            <v>0</v>
          </cell>
          <cell r="N3487">
            <v>0</v>
          </cell>
          <cell r="O3487">
            <v>0</v>
          </cell>
          <cell r="P3487">
            <v>0</v>
          </cell>
          <cell r="Q3487">
            <v>0</v>
          </cell>
        </row>
        <row r="3488">
          <cell r="B3488" t="str">
            <v>달성공장5120110</v>
          </cell>
          <cell r="C3488" t="str">
            <v>달성공장</v>
          </cell>
          <cell r="D3488" t="str">
            <v>5120110</v>
          </cell>
          <cell r="E3488" t="str">
            <v>소모품비-소모성기구비(제조)</v>
          </cell>
          <cell r="F3488">
            <v>0</v>
          </cell>
          <cell r="G3488">
            <v>0</v>
          </cell>
          <cell r="H3488">
            <v>0</v>
          </cell>
          <cell r="I3488">
            <v>0</v>
          </cell>
          <cell r="J3488">
            <v>0</v>
          </cell>
          <cell r="K3488">
            <v>0</v>
          </cell>
          <cell r="L3488">
            <v>0</v>
          </cell>
          <cell r="M3488">
            <v>0</v>
          </cell>
          <cell r="N3488">
            <v>0</v>
          </cell>
          <cell r="O3488">
            <v>0</v>
          </cell>
          <cell r="P3488">
            <v>0</v>
          </cell>
          <cell r="Q3488">
            <v>0</v>
          </cell>
        </row>
        <row r="3489">
          <cell r="B3489" t="str">
            <v>달성공장5120140</v>
          </cell>
          <cell r="C3489" t="str">
            <v>달성공장</v>
          </cell>
          <cell r="D3489" t="str">
            <v>5120140</v>
          </cell>
          <cell r="E3489" t="str">
            <v>소모품비-소모성소모품비(제조)</v>
          </cell>
          <cell r="F3489">
            <v>0</v>
          </cell>
          <cell r="G3489">
            <v>0</v>
          </cell>
          <cell r="H3489">
            <v>0</v>
          </cell>
          <cell r="I3489">
            <v>0</v>
          </cell>
          <cell r="J3489">
            <v>0</v>
          </cell>
          <cell r="K3489">
            <v>0</v>
          </cell>
          <cell r="L3489">
            <v>0</v>
          </cell>
          <cell r="M3489">
            <v>0</v>
          </cell>
          <cell r="N3489">
            <v>0</v>
          </cell>
          <cell r="O3489">
            <v>0</v>
          </cell>
          <cell r="P3489">
            <v>0</v>
          </cell>
          <cell r="Q3489">
            <v>0</v>
          </cell>
        </row>
        <row r="3490">
          <cell r="B3490" t="str">
            <v>달성공장5120130</v>
          </cell>
          <cell r="C3490" t="str">
            <v>달성공장</v>
          </cell>
          <cell r="D3490" t="str">
            <v>5120130</v>
          </cell>
          <cell r="E3490" t="str">
            <v>소모품비-소모성잡품비(제조)</v>
          </cell>
          <cell r="F3490">
            <v>0</v>
          </cell>
          <cell r="G3490">
            <v>0</v>
          </cell>
          <cell r="H3490">
            <v>0</v>
          </cell>
          <cell r="I3490">
            <v>0</v>
          </cell>
          <cell r="J3490">
            <v>0</v>
          </cell>
          <cell r="K3490">
            <v>0</v>
          </cell>
          <cell r="L3490">
            <v>0</v>
          </cell>
          <cell r="M3490">
            <v>0</v>
          </cell>
          <cell r="N3490">
            <v>0</v>
          </cell>
          <cell r="O3490">
            <v>0</v>
          </cell>
          <cell r="P3490">
            <v>0</v>
          </cell>
          <cell r="Q3490">
            <v>0</v>
          </cell>
        </row>
        <row r="3491">
          <cell r="B3491" t="str">
            <v>달성공장5120120</v>
          </cell>
          <cell r="C3491" t="str">
            <v>달성공장</v>
          </cell>
          <cell r="D3491" t="str">
            <v>5120120</v>
          </cell>
          <cell r="E3491" t="str">
            <v>소모품비-소모성소모품비_출고(제조)</v>
          </cell>
          <cell r="F3491">
            <v>0</v>
          </cell>
          <cell r="G3491">
            <v>0</v>
          </cell>
          <cell r="H3491">
            <v>0</v>
          </cell>
          <cell r="I3491">
            <v>0</v>
          </cell>
          <cell r="J3491">
            <v>0</v>
          </cell>
          <cell r="K3491">
            <v>0</v>
          </cell>
          <cell r="L3491">
            <v>0</v>
          </cell>
          <cell r="M3491">
            <v>0</v>
          </cell>
          <cell r="N3491">
            <v>0</v>
          </cell>
          <cell r="O3491">
            <v>0</v>
          </cell>
          <cell r="P3491">
            <v>0</v>
          </cell>
          <cell r="Q3491">
            <v>0</v>
          </cell>
        </row>
        <row r="3492">
          <cell r="B3492" t="str">
            <v>달성공장5121110</v>
          </cell>
          <cell r="C3492" t="str">
            <v>달성공장</v>
          </cell>
          <cell r="D3492" t="str">
            <v>5121110</v>
          </cell>
          <cell r="E3492" t="str">
            <v>지급수수료(제조)</v>
          </cell>
          <cell r="F3492">
            <v>0</v>
          </cell>
          <cell r="G3492">
            <v>0</v>
          </cell>
          <cell r="H3492">
            <v>0</v>
          </cell>
          <cell r="I3492">
            <v>0</v>
          </cell>
          <cell r="J3492">
            <v>0</v>
          </cell>
          <cell r="K3492">
            <v>0</v>
          </cell>
          <cell r="L3492">
            <v>0</v>
          </cell>
          <cell r="M3492">
            <v>0</v>
          </cell>
          <cell r="N3492">
            <v>0</v>
          </cell>
          <cell r="O3492">
            <v>0</v>
          </cell>
          <cell r="P3492">
            <v>0</v>
          </cell>
          <cell r="Q3492">
            <v>0</v>
          </cell>
        </row>
        <row r="3493">
          <cell r="B3493" t="str">
            <v>달성공장5121120</v>
          </cell>
          <cell r="C3493" t="str">
            <v>달성공장</v>
          </cell>
          <cell r="D3493" t="str">
            <v>5121120</v>
          </cell>
          <cell r="E3493" t="str">
            <v/>
          </cell>
          <cell r="F3493">
            <v>0</v>
          </cell>
          <cell r="G3493">
            <v>0</v>
          </cell>
          <cell r="H3493">
            <v>0</v>
          </cell>
          <cell r="I3493">
            <v>0</v>
          </cell>
          <cell r="J3493">
            <v>0</v>
          </cell>
          <cell r="K3493">
            <v>0</v>
          </cell>
          <cell r="L3493">
            <v>0</v>
          </cell>
          <cell r="M3493">
            <v>0</v>
          </cell>
          <cell r="N3493">
            <v>0</v>
          </cell>
          <cell r="O3493">
            <v>0</v>
          </cell>
          <cell r="P3493">
            <v>0</v>
          </cell>
          <cell r="Q3493">
            <v>0</v>
          </cell>
        </row>
        <row r="3494">
          <cell r="B3494" t="str">
            <v>달성공장5121140</v>
          </cell>
          <cell r="C3494" t="str">
            <v>달성공장</v>
          </cell>
          <cell r="D3494" t="str">
            <v>5121140</v>
          </cell>
          <cell r="E3494" t="str">
            <v>외주가공수수료(제조)</v>
          </cell>
          <cell r="F3494">
            <v>0</v>
          </cell>
          <cell r="G3494">
            <v>0</v>
          </cell>
          <cell r="H3494">
            <v>0</v>
          </cell>
          <cell r="I3494">
            <v>0</v>
          </cell>
          <cell r="J3494">
            <v>0</v>
          </cell>
          <cell r="K3494">
            <v>0</v>
          </cell>
          <cell r="L3494">
            <v>0</v>
          </cell>
          <cell r="M3494">
            <v>0</v>
          </cell>
          <cell r="N3494">
            <v>0</v>
          </cell>
          <cell r="O3494">
            <v>0</v>
          </cell>
          <cell r="P3494">
            <v>0</v>
          </cell>
          <cell r="Q3494">
            <v>0</v>
          </cell>
        </row>
        <row r="3495">
          <cell r="B3495" t="str">
            <v>달성공장5121150</v>
          </cell>
          <cell r="C3495" t="str">
            <v>달성공장</v>
          </cell>
          <cell r="D3495" t="str">
            <v>5121150</v>
          </cell>
          <cell r="E3495" t="str">
            <v>제수수료(제조)</v>
          </cell>
          <cell r="F3495">
            <v>0</v>
          </cell>
          <cell r="G3495">
            <v>0</v>
          </cell>
          <cell r="H3495">
            <v>0</v>
          </cell>
          <cell r="I3495">
            <v>0</v>
          </cell>
          <cell r="J3495">
            <v>0</v>
          </cell>
          <cell r="K3495">
            <v>0</v>
          </cell>
          <cell r="L3495">
            <v>0</v>
          </cell>
          <cell r="M3495">
            <v>0</v>
          </cell>
          <cell r="N3495">
            <v>0</v>
          </cell>
          <cell r="O3495">
            <v>0</v>
          </cell>
          <cell r="P3495">
            <v>0</v>
          </cell>
          <cell r="Q3495">
            <v>0</v>
          </cell>
        </row>
        <row r="3496">
          <cell r="B3496" t="str">
            <v>달성공장5122110</v>
          </cell>
          <cell r="C3496" t="str">
            <v>달성공장</v>
          </cell>
          <cell r="D3496" t="str">
            <v>5122110</v>
          </cell>
          <cell r="E3496" t="str">
            <v>용역비-제품(제조)</v>
          </cell>
          <cell r="F3496">
            <v>0</v>
          </cell>
          <cell r="G3496">
            <v>0</v>
          </cell>
          <cell r="H3496">
            <v>0</v>
          </cell>
          <cell r="I3496">
            <v>0</v>
          </cell>
          <cell r="J3496">
            <v>0</v>
          </cell>
          <cell r="K3496">
            <v>0</v>
          </cell>
          <cell r="L3496">
            <v>0</v>
          </cell>
          <cell r="M3496">
            <v>0</v>
          </cell>
          <cell r="N3496">
            <v>0</v>
          </cell>
          <cell r="O3496">
            <v>0</v>
          </cell>
          <cell r="P3496">
            <v>0</v>
          </cell>
          <cell r="Q3496">
            <v>0</v>
          </cell>
        </row>
        <row r="3497">
          <cell r="B3497" t="str">
            <v>달성공장5122120</v>
          </cell>
          <cell r="C3497" t="str">
            <v>달성공장</v>
          </cell>
          <cell r="D3497" t="str">
            <v>5122120</v>
          </cell>
          <cell r="E3497" t="str">
            <v>용역비-전산(제조)</v>
          </cell>
          <cell r="F3497">
            <v>0</v>
          </cell>
          <cell r="G3497">
            <v>0</v>
          </cell>
          <cell r="H3497">
            <v>0</v>
          </cell>
          <cell r="I3497">
            <v>0</v>
          </cell>
          <cell r="J3497">
            <v>0</v>
          </cell>
          <cell r="K3497">
            <v>0</v>
          </cell>
          <cell r="L3497">
            <v>0</v>
          </cell>
          <cell r="M3497">
            <v>0</v>
          </cell>
          <cell r="N3497">
            <v>0</v>
          </cell>
          <cell r="O3497">
            <v>0</v>
          </cell>
          <cell r="P3497">
            <v>0</v>
          </cell>
          <cell r="Q3497">
            <v>0</v>
          </cell>
        </row>
        <row r="3498">
          <cell r="B3498" t="str">
            <v>달성공장5122130</v>
          </cell>
          <cell r="C3498" t="str">
            <v>달성공장</v>
          </cell>
          <cell r="D3498" t="str">
            <v>5122130</v>
          </cell>
          <cell r="E3498" t="str">
            <v>용역비-시설관리비(제조)</v>
          </cell>
          <cell r="F3498">
            <v>0</v>
          </cell>
          <cell r="G3498">
            <v>0</v>
          </cell>
          <cell r="H3498">
            <v>0</v>
          </cell>
          <cell r="I3498">
            <v>0</v>
          </cell>
          <cell r="J3498">
            <v>0</v>
          </cell>
          <cell r="K3498">
            <v>0</v>
          </cell>
          <cell r="L3498">
            <v>0</v>
          </cell>
          <cell r="M3498">
            <v>0</v>
          </cell>
          <cell r="N3498">
            <v>0</v>
          </cell>
          <cell r="O3498">
            <v>0</v>
          </cell>
          <cell r="P3498">
            <v>0</v>
          </cell>
          <cell r="Q3498">
            <v>0</v>
          </cell>
        </row>
        <row r="3499">
          <cell r="B3499" t="str">
            <v>달성공장5122140</v>
          </cell>
          <cell r="C3499" t="str">
            <v>달성공장</v>
          </cell>
          <cell r="D3499" t="str">
            <v>5122140</v>
          </cell>
          <cell r="E3499" t="str">
            <v>용역비-기타(제조)</v>
          </cell>
          <cell r="F3499">
            <v>64000</v>
          </cell>
          <cell r="G3499">
            <v>134100</v>
          </cell>
          <cell r="H3499">
            <v>106000</v>
          </cell>
          <cell r="I3499">
            <v>148000</v>
          </cell>
          <cell r="J3499">
            <v>124000</v>
          </cell>
          <cell r="K3499">
            <v>51000</v>
          </cell>
          <cell r="L3499">
            <v>97000</v>
          </cell>
          <cell r="M3499">
            <v>87000</v>
          </cell>
          <cell r="N3499">
            <v>105000</v>
          </cell>
          <cell r="O3499">
            <v>95000</v>
          </cell>
          <cell r="P3499">
            <v>0</v>
          </cell>
          <cell r="Q3499">
            <v>68000</v>
          </cell>
        </row>
        <row r="3500">
          <cell r="B3500" t="str">
            <v>달성공장5123110</v>
          </cell>
          <cell r="C3500" t="str">
            <v>달성공장</v>
          </cell>
          <cell r="D3500" t="str">
            <v>5123110</v>
          </cell>
          <cell r="E3500" t="str">
            <v/>
          </cell>
          <cell r="F3500">
            <v>0</v>
          </cell>
          <cell r="G3500">
            <v>0</v>
          </cell>
          <cell r="H3500">
            <v>0</v>
          </cell>
          <cell r="I3500">
            <v>0</v>
          </cell>
          <cell r="J3500">
            <v>0</v>
          </cell>
          <cell r="K3500">
            <v>0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0</v>
          </cell>
          <cell r="Q3500">
            <v>0</v>
          </cell>
        </row>
        <row r="3501">
          <cell r="B3501" t="str">
            <v>달성공장5123120</v>
          </cell>
          <cell r="C3501" t="str">
            <v>달성공장</v>
          </cell>
          <cell r="D3501" t="str">
            <v>5123120</v>
          </cell>
          <cell r="E3501" t="str">
            <v>잡비-환경미화비(제조)</v>
          </cell>
          <cell r="F3501">
            <v>0</v>
          </cell>
          <cell r="G3501">
            <v>0</v>
          </cell>
          <cell r="H3501">
            <v>0</v>
          </cell>
          <cell r="I3501">
            <v>0</v>
          </cell>
          <cell r="J3501">
            <v>0</v>
          </cell>
          <cell r="K3501">
            <v>0</v>
          </cell>
          <cell r="L3501">
            <v>0</v>
          </cell>
          <cell r="M3501">
            <v>0</v>
          </cell>
          <cell r="N3501">
            <v>0</v>
          </cell>
          <cell r="O3501">
            <v>0</v>
          </cell>
          <cell r="P3501">
            <v>0</v>
          </cell>
          <cell r="Q3501">
            <v>0</v>
          </cell>
        </row>
        <row r="3502">
          <cell r="B3502" t="str">
            <v>달성공장5123130</v>
          </cell>
          <cell r="C3502" t="str">
            <v>달성공장</v>
          </cell>
          <cell r="D3502" t="str">
            <v>5123130</v>
          </cell>
          <cell r="E3502" t="str">
            <v/>
          </cell>
          <cell r="F3502">
            <v>0</v>
          </cell>
          <cell r="G3502">
            <v>0</v>
          </cell>
          <cell r="H3502">
            <v>0</v>
          </cell>
          <cell r="I3502">
            <v>0</v>
          </cell>
          <cell r="J3502">
            <v>0</v>
          </cell>
          <cell r="K3502">
            <v>0</v>
          </cell>
          <cell r="L3502">
            <v>0</v>
          </cell>
          <cell r="M3502">
            <v>0</v>
          </cell>
          <cell r="N3502">
            <v>0</v>
          </cell>
          <cell r="O3502">
            <v>0</v>
          </cell>
          <cell r="P3502">
            <v>0</v>
          </cell>
          <cell r="Q3502">
            <v>0</v>
          </cell>
        </row>
        <row r="3503">
          <cell r="B3503" t="str">
            <v>품질경영실품질보증2팀5102110</v>
          </cell>
          <cell r="C3503" t="str">
            <v>품질경영실품질보증2팀</v>
          </cell>
          <cell r="D3503" t="str">
            <v>5102110</v>
          </cell>
          <cell r="E3503" t="str">
            <v/>
          </cell>
          <cell r="F3503">
            <v>0</v>
          </cell>
          <cell r="G3503">
            <v>0</v>
          </cell>
          <cell r="H3503">
            <v>0</v>
          </cell>
          <cell r="I3503">
            <v>0</v>
          </cell>
          <cell r="J3503">
            <v>0</v>
          </cell>
          <cell r="K3503">
            <v>0</v>
          </cell>
          <cell r="L3503">
            <v>0</v>
          </cell>
          <cell r="M3503">
            <v>0</v>
          </cell>
          <cell r="N3503">
            <v>0</v>
          </cell>
          <cell r="O3503">
            <v>0</v>
          </cell>
          <cell r="P3503">
            <v>0</v>
          </cell>
          <cell r="Q3503">
            <v>0</v>
          </cell>
        </row>
        <row r="3504">
          <cell r="B3504" t="str">
            <v>품질경영실품질보증2팀5102120</v>
          </cell>
          <cell r="C3504" t="str">
            <v>품질경영실품질보증2팀</v>
          </cell>
          <cell r="D3504" t="str">
            <v>5102120</v>
          </cell>
          <cell r="E3504" t="str">
            <v/>
          </cell>
          <cell r="F3504">
            <v>0</v>
          </cell>
          <cell r="G3504">
            <v>0</v>
          </cell>
          <cell r="H3504">
            <v>0</v>
          </cell>
          <cell r="I3504">
            <v>0</v>
          </cell>
          <cell r="J3504">
            <v>0</v>
          </cell>
          <cell r="K3504">
            <v>0</v>
          </cell>
          <cell r="L3504">
            <v>0</v>
          </cell>
          <cell r="M3504">
            <v>0</v>
          </cell>
          <cell r="N3504">
            <v>0</v>
          </cell>
          <cell r="O3504">
            <v>0</v>
          </cell>
          <cell r="P3504">
            <v>0</v>
          </cell>
          <cell r="Q3504">
            <v>0</v>
          </cell>
        </row>
        <row r="3505">
          <cell r="B3505" t="str">
            <v>품질경영실품질보증2팀5102210</v>
          </cell>
          <cell r="C3505" t="str">
            <v>품질경영실품질보증2팀</v>
          </cell>
          <cell r="D3505" t="str">
            <v>5102210</v>
          </cell>
          <cell r="E3505" t="str">
            <v>급여와임금(제조)</v>
          </cell>
          <cell r="F3505">
            <v>53487600</v>
          </cell>
          <cell r="G3505">
            <v>58735900</v>
          </cell>
          <cell r="H3505">
            <v>58735900</v>
          </cell>
          <cell r="I3505">
            <v>60111900</v>
          </cell>
          <cell r="J3505">
            <v>62170600</v>
          </cell>
          <cell r="K3505">
            <v>57746500</v>
          </cell>
          <cell r="L3505">
            <v>57746500</v>
          </cell>
          <cell r="M3505">
            <v>57746500</v>
          </cell>
          <cell r="N3505">
            <v>59181500</v>
          </cell>
          <cell r="O3505">
            <v>59181500</v>
          </cell>
          <cell r="P3505">
            <v>59181500</v>
          </cell>
          <cell r="Q3505">
            <v>59181500</v>
          </cell>
        </row>
        <row r="3506">
          <cell r="B3506" t="str">
            <v>품질경영실품질보증2팀5102220</v>
          </cell>
          <cell r="C3506" t="str">
            <v>품질경영실품질보증2팀</v>
          </cell>
          <cell r="D3506" t="str">
            <v>5102220</v>
          </cell>
          <cell r="E3506" t="str">
            <v>상여금(제조)</v>
          </cell>
          <cell r="F3506">
            <v>3762759</v>
          </cell>
          <cell r="G3506">
            <v>4251969</v>
          </cell>
          <cell r="H3506">
            <v>4654547</v>
          </cell>
          <cell r="I3506">
            <v>4534147</v>
          </cell>
          <cell r="J3506">
            <v>4518181</v>
          </cell>
          <cell r="K3506">
            <v>4163078</v>
          </cell>
          <cell r="L3506">
            <v>4266795</v>
          </cell>
          <cell r="M3506">
            <v>4300393</v>
          </cell>
          <cell r="N3506">
            <v>4330160</v>
          </cell>
          <cell r="O3506">
            <v>4300393</v>
          </cell>
          <cell r="P3506">
            <v>3987500</v>
          </cell>
          <cell r="Q3506">
            <v>4710132</v>
          </cell>
        </row>
        <row r="3507">
          <cell r="B3507" t="str">
            <v>품질경영실품질보증2팀5102230</v>
          </cell>
          <cell r="C3507" t="str">
            <v>품질경영실품질보증2팀</v>
          </cell>
          <cell r="D3507" t="str">
            <v>5102230</v>
          </cell>
          <cell r="E3507" t="str">
            <v>학비보조금(제조)</v>
          </cell>
          <cell r="F3507">
            <v>0</v>
          </cell>
          <cell r="G3507">
            <v>0</v>
          </cell>
          <cell r="H3507">
            <v>4492950</v>
          </cell>
          <cell r="I3507">
            <v>0</v>
          </cell>
          <cell r="J3507">
            <v>0</v>
          </cell>
          <cell r="K3507">
            <v>0</v>
          </cell>
          <cell r="L3507">
            <v>0</v>
          </cell>
          <cell r="M3507">
            <v>0</v>
          </cell>
          <cell r="N3507">
            <v>6994050</v>
          </cell>
          <cell r="O3507">
            <v>0</v>
          </cell>
          <cell r="P3507">
            <v>0</v>
          </cell>
          <cell r="Q3507">
            <v>0</v>
          </cell>
        </row>
        <row r="3508">
          <cell r="B3508" t="str">
            <v>품질경영실품질보증2팀5102240</v>
          </cell>
          <cell r="C3508" t="str">
            <v>품질경영실품질보증2팀</v>
          </cell>
          <cell r="D3508" t="str">
            <v>5102240</v>
          </cell>
          <cell r="E3508" t="str">
            <v>시간외근무수당(제조)</v>
          </cell>
          <cell r="F3508">
            <v>0</v>
          </cell>
          <cell r="G3508">
            <v>0</v>
          </cell>
          <cell r="H3508">
            <v>0</v>
          </cell>
          <cell r="I3508">
            <v>0</v>
          </cell>
          <cell r="J3508">
            <v>0</v>
          </cell>
          <cell r="K3508">
            <v>0</v>
          </cell>
          <cell r="L3508">
            <v>0</v>
          </cell>
          <cell r="M3508">
            <v>0</v>
          </cell>
          <cell r="N3508">
            <v>0</v>
          </cell>
          <cell r="O3508">
            <v>0</v>
          </cell>
          <cell r="P3508">
            <v>0</v>
          </cell>
          <cell r="Q3508">
            <v>0</v>
          </cell>
        </row>
        <row r="3509">
          <cell r="B3509" t="str">
            <v>품질경영실품질보증2팀5102250</v>
          </cell>
          <cell r="C3509" t="str">
            <v>품질경영실품질보증2팀</v>
          </cell>
          <cell r="D3509" t="str">
            <v>5102250</v>
          </cell>
          <cell r="E3509" t="str">
            <v>휴가보상금(제조)</v>
          </cell>
          <cell r="F3509">
            <v>1449944</v>
          </cell>
          <cell r="G3509">
            <v>1621084</v>
          </cell>
          <cell r="H3509">
            <v>1634483</v>
          </cell>
          <cell r="I3509">
            <v>1607905</v>
          </cell>
          <cell r="J3509">
            <v>1634482</v>
          </cell>
          <cell r="K3509">
            <v>1521325</v>
          </cell>
          <cell r="L3509">
            <v>1545096</v>
          </cell>
          <cell r="M3509">
            <v>1557263</v>
          </cell>
          <cell r="N3509">
            <v>1569622</v>
          </cell>
          <cell r="O3509">
            <v>1557263</v>
          </cell>
          <cell r="P3509">
            <v>1454208</v>
          </cell>
          <cell r="Q3509">
            <v>1854553</v>
          </cell>
        </row>
        <row r="3510">
          <cell r="B3510" t="str">
            <v>품질경영실품질보증2팀5102260</v>
          </cell>
          <cell r="C3510" t="str">
            <v>품질경영실품질보증2팀</v>
          </cell>
          <cell r="D3510" t="str">
            <v>5102260</v>
          </cell>
          <cell r="E3510" t="str">
            <v>시상비(제조)</v>
          </cell>
          <cell r="F3510">
            <v>375745</v>
          </cell>
          <cell r="G3510">
            <v>420094</v>
          </cell>
          <cell r="H3510">
            <v>423567</v>
          </cell>
          <cell r="I3510">
            <v>416680</v>
          </cell>
          <cell r="J3510">
            <v>423567</v>
          </cell>
          <cell r="K3510">
            <v>394243</v>
          </cell>
          <cell r="L3510">
            <v>400403</v>
          </cell>
          <cell r="M3510">
            <v>403557</v>
          </cell>
          <cell r="N3510">
            <v>406757</v>
          </cell>
          <cell r="O3510">
            <v>403557</v>
          </cell>
          <cell r="P3510">
            <v>376849</v>
          </cell>
          <cell r="Q3510">
            <v>376849</v>
          </cell>
        </row>
        <row r="3511">
          <cell r="B3511" t="str">
            <v>품질경영실품질보증2팀5102280</v>
          </cell>
          <cell r="C3511" t="str">
            <v>품질경영실품질보증2팀</v>
          </cell>
          <cell r="D3511" t="str">
            <v>5102280</v>
          </cell>
          <cell r="E3511" t="str">
            <v>제수당(제조)</v>
          </cell>
          <cell r="F3511">
            <v>677000</v>
          </cell>
          <cell r="G3511">
            <v>10968600</v>
          </cell>
          <cell r="H3511">
            <v>610000</v>
          </cell>
          <cell r="I3511">
            <v>710000</v>
          </cell>
          <cell r="J3511">
            <v>4837400</v>
          </cell>
          <cell r="K3511">
            <v>660000</v>
          </cell>
          <cell r="L3511">
            <v>665000</v>
          </cell>
          <cell r="M3511">
            <v>675000</v>
          </cell>
          <cell r="N3511">
            <v>745000</v>
          </cell>
          <cell r="O3511">
            <v>660000</v>
          </cell>
          <cell r="P3511">
            <v>665000</v>
          </cell>
          <cell r="Q3511">
            <v>660000</v>
          </cell>
        </row>
        <row r="3512">
          <cell r="B3512" t="str">
            <v>품질경영실품질보증2팀5102290</v>
          </cell>
          <cell r="C3512" t="str">
            <v>품질경영실품질보증2팀</v>
          </cell>
          <cell r="D3512" t="str">
            <v>5102290</v>
          </cell>
          <cell r="E3512" t="str">
            <v/>
          </cell>
          <cell r="F3512">
            <v>0</v>
          </cell>
          <cell r="G3512">
            <v>0</v>
          </cell>
          <cell r="H3512">
            <v>0</v>
          </cell>
          <cell r="I3512">
            <v>0</v>
          </cell>
          <cell r="J3512">
            <v>0</v>
          </cell>
          <cell r="K3512">
            <v>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0</v>
          </cell>
          <cell r="Q3512">
            <v>0</v>
          </cell>
        </row>
        <row r="3513">
          <cell r="B3513" t="str">
            <v>품질경영실품질보증2팀5102410</v>
          </cell>
          <cell r="C3513" t="str">
            <v>품질경영실품질보증2팀</v>
          </cell>
          <cell r="D3513" t="str">
            <v>5102410</v>
          </cell>
          <cell r="E3513" t="str">
            <v>퇴직급여충당금전입액(제조)</v>
          </cell>
          <cell r="F3513">
            <v>3730924</v>
          </cell>
          <cell r="G3513">
            <v>4171294</v>
          </cell>
          <cell r="H3513">
            <v>4205768</v>
          </cell>
          <cell r="I3513">
            <v>4137381</v>
          </cell>
          <cell r="J3513">
            <v>4205768</v>
          </cell>
          <cell r="K3513">
            <v>3914600</v>
          </cell>
          <cell r="L3513">
            <v>3975765</v>
          </cell>
          <cell r="M3513">
            <v>4007070</v>
          </cell>
          <cell r="N3513">
            <v>4038874</v>
          </cell>
          <cell r="O3513">
            <v>4007070</v>
          </cell>
          <cell r="P3513">
            <v>3741896</v>
          </cell>
          <cell r="Q3513">
            <v>3741896</v>
          </cell>
        </row>
        <row r="3514">
          <cell r="B3514" t="str">
            <v>품질경영실품질보증2팀5102420</v>
          </cell>
          <cell r="C3514" t="str">
            <v>품질경영실품질보증2팀</v>
          </cell>
          <cell r="D3514" t="str">
            <v>5102420</v>
          </cell>
          <cell r="E3514" t="str">
            <v>퇴직위로금(제조)</v>
          </cell>
          <cell r="F3514">
            <v>0</v>
          </cell>
          <cell r="G3514">
            <v>0</v>
          </cell>
          <cell r="H3514">
            <v>0</v>
          </cell>
          <cell r="I3514">
            <v>0</v>
          </cell>
          <cell r="J3514">
            <v>0</v>
          </cell>
          <cell r="K3514">
            <v>0</v>
          </cell>
          <cell r="L3514">
            <v>0</v>
          </cell>
          <cell r="M3514">
            <v>0</v>
          </cell>
          <cell r="N3514">
            <v>0</v>
          </cell>
          <cell r="O3514">
            <v>0</v>
          </cell>
          <cell r="P3514">
            <v>0</v>
          </cell>
          <cell r="Q3514">
            <v>0</v>
          </cell>
        </row>
        <row r="3515">
          <cell r="B3515" t="str">
            <v>품질경영실품질보증2팀5103260</v>
          </cell>
          <cell r="C3515" t="str">
            <v>품질경영실품질보증2팀</v>
          </cell>
          <cell r="D3515" t="str">
            <v>5103260</v>
          </cell>
          <cell r="E3515" t="str">
            <v>복리후생비-통근비(제조)</v>
          </cell>
          <cell r="F3515">
            <v>0</v>
          </cell>
          <cell r="G3515">
            <v>0</v>
          </cell>
          <cell r="H3515">
            <v>0</v>
          </cell>
          <cell r="I3515">
            <v>0</v>
          </cell>
          <cell r="J3515">
            <v>0</v>
          </cell>
          <cell r="K3515">
            <v>0</v>
          </cell>
          <cell r="L3515">
            <v>0</v>
          </cell>
          <cell r="M3515">
            <v>0</v>
          </cell>
          <cell r="N3515">
            <v>0</v>
          </cell>
          <cell r="O3515">
            <v>0</v>
          </cell>
          <cell r="P3515">
            <v>0</v>
          </cell>
          <cell r="Q3515">
            <v>0</v>
          </cell>
        </row>
        <row r="3516">
          <cell r="B3516" t="str">
            <v>품질경영실품질보증2팀5103250</v>
          </cell>
          <cell r="C3516" t="str">
            <v>품질경영실품질보증2팀</v>
          </cell>
          <cell r="D3516" t="str">
            <v>5103250</v>
          </cell>
          <cell r="E3516" t="str">
            <v>복리후생비-직원이전비(제조)</v>
          </cell>
          <cell r="F3516">
            <v>0</v>
          </cell>
          <cell r="G3516">
            <v>0</v>
          </cell>
          <cell r="H3516">
            <v>0</v>
          </cell>
          <cell r="I3516">
            <v>0</v>
          </cell>
          <cell r="J3516">
            <v>0</v>
          </cell>
          <cell r="K3516">
            <v>0</v>
          </cell>
          <cell r="L3516">
            <v>0</v>
          </cell>
          <cell r="M3516">
            <v>0</v>
          </cell>
          <cell r="N3516">
            <v>0</v>
          </cell>
          <cell r="O3516">
            <v>0</v>
          </cell>
          <cell r="P3516">
            <v>0</v>
          </cell>
          <cell r="Q3516">
            <v>0</v>
          </cell>
        </row>
        <row r="3517">
          <cell r="B3517" t="str">
            <v>품질경영실품질보증2팀5103240</v>
          </cell>
          <cell r="C3517" t="str">
            <v>품질경영실품질보증2팀</v>
          </cell>
          <cell r="D3517" t="str">
            <v>5103240</v>
          </cell>
          <cell r="E3517" t="str">
            <v/>
          </cell>
          <cell r="F3517">
            <v>0</v>
          </cell>
          <cell r="G3517">
            <v>0</v>
          </cell>
          <cell r="H3517">
            <v>0</v>
          </cell>
          <cell r="I3517">
            <v>0</v>
          </cell>
          <cell r="J3517">
            <v>0</v>
          </cell>
          <cell r="K3517">
            <v>0</v>
          </cell>
          <cell r="L3517">
            <v>0</v>
          </cell>
          <cell r="M3517">
            <v>0</v>
          </cell>
          <cell r="N3517">
            <v>0</v>
          </cell>
          <cell r="O3517">
            <v>0</v>
          </cell>
          <cell r="P3517">
            <v>0</v>
          </cell>
          <cell r="Q3517">
            <v>0</v>
          </cell>
        </row>
        <row r="3518">
          <cell r="B3518" t="str">
            <v>품질경영실품질보증2팀5103230</v>
          </cell>
          <cell r="C3518" t="str">
            <v>품질경영실품질보증2팀</v>
          </cell>
          <cell r="D3518" t="str">
            <v>5103230</v>
          </cell>
          <cell r="E3518" t="str">
            <v/>
          </cell>
          <cell r="F3518">
            <v>0</v>
          </cell>
          <cell r="G3518">
            <v>0</v>
          </cell>
          <cell r="H3518">
            <v>0</v>
          </cell>
          <cell r="I3518">
            <v>0</v>
          </cell>
          <cell r="J3518">
            <v>0</v>
          </cell>
          <cell r="K3518">
            <v>0</v>
          </cell>
          <cell r="L3518">
            <v>0</v>
          </cell>
          <cell r="M3518">
            <v>0</v>
          </cell>
          <cell r="N3518">
            <v>0</v>
          </cell>
          <cell r="O3518">
            <v>0</v>
          </cell>
          <cell r="P3518">
            <v>0</v>
          </cell>
          <cell r="Q3518">
            <v>0</v>
          </cell>
        </row>
        <row r="3519">
          <cell r="B3519" t="str">
            <v>품질경영실품질보증2팀5103220</v>
          </cell>
          <cell r="C3519" t="str">
            <v>품질경영실품질보증2팀</v>
          </cell>
          <cell r="D3519" t="str">
            <v>5103220</v>
          </cell>
          <cell r="E3519" t="str">
            <v>복리후생비-후생비(제조)</v>
          </cell>
          <cell r="F3519">
            <v>0</v>
          </cell>
          <cell r="G3519">
            <v>0</v>
          </cell>
          <cell r="H3519">
            <v>0</v>
          </cell>
          <cell r="I3519">
            <v>0</v>
          </cell>
          <cell r="J3519">
            <v>0</v>
          </cell>
          <cell r="K3519">
            <v>0</v>
          </cell>
          <cell r="L3519">
            <v>0</v>
          </cell>
          <cell r="M3519">
            <v>0</v>
          </cell>
          <cell r="N3519">
            <v>0</v>
          </cell>
          <cell r="O3519">
            <v>0</v>
          </cell>
          <cell r="P3519">
            <v>0</v>
          </cell>
          <cell r="Q3519">
            <v>0</v>
          </cell>
        </row>
        <row r="3520">
          <cell r="B3520" t="str">
            <v>품질경영실품질보증2팀5103210</v>
          </cell>
          <cell r="C3520" t="str">
            <v>품질경영실품질보증2팀</v>
          </cell>
          <cell r="D3520" t="str">
            <v>5103210</v>
          </cell>
          <cell r="E3520" t="str">
            <v>복리후생비-사내경조비(제조)</v>
          </cell>
          <cell r="F3520">
            <v>50000</v>
          </cell>
          <cell r="G3520">
            <v>0</v>
          </cell>
          <cell r="H3520">
            <v>150000</v>
          </cell>
          <cell r="I3520">
            <v>50000</v>
          </cell>
          <cell r="J3520">
            <v>50000</v>
          </cell>
          <cell r="K3520">
            <v>0</v>
          </cell>
          <cell r="L3520">
            <v>0</v>
          </cell>
          <cell r="M3520">
            <v>200000</v>
          </cell>
          <cell r="N3520">
            <v>0</v>
          </cell>
          <cell r="O3520">
            <v>100000</v>
          </cell>
          <cell r="P3520">
            <v>50000</v>
          </cell>
          <cell r="Q3520">
            <v>50000</v>
          </cell>
        </row>
        <row r="3521">
          <cell r="B3521" t="str">
            <v>품질경영실품질보증2팀5103190</v>
          </cell>
          <cell r="C3521" t="str">
            <v>품질경영실품질보증2팀</v>
          </cell>
          <cell r="D3521" t="str">
            <v>5103190</v>
          </cell>
          <cell r="E3521" t="str">
            <v>복리후생비-지원보조비(제조)</v>
          </cell>
          <cell r="F3521">
            <v>80190</v>
          </cell>
          <cell r="G3521">
            <v>88060</v>
          </cell>
          <cell r="H3521">
            <v>88060</v>
          </cell>
          <cell r="I3521">
            <v>90120</v>
          </cell>
          <cell r="J3521">
            <v>93200</v>
          </cell>
          <cell r="K3521">
            <v>86560</v>
          </cell>
          <cell r="L3521">
            <v>86560</v>
          </cell>
          <cell r="M3521">
            <v>86560</v>
          </cell>
          <cell r="N3521">
            <v>88720</v>
          </cell>
          <cell r="O3521">
            <v>88720</v>
          </cell>
          <cell r="P3521">
            <v>88720</v>
          </cell>
          <cell r="Q3521">
            <v>88720</v>
          </cell>
        </row>
        <row r="3522">
          <cell r="B3522" t="str">
            <v>품질경영실품질보증2팀5103180</v>
          </cell>
          <cell r="C3522" t="str">
            <v>품질경영실품질보증2팀</v>
          </cell>
          <cell r="D3522" t="str">
            <v>5103180</v>
          </cell>
          <cell r="E3522" t="str">
            <v>복리후생비-피복제비(제조)</v>
          </cell>
          <cell r="F3522">
            <v>0</v>
          </cell>
          <cell r="G3522">
            <v>0</v>
          </cell>
          <cell r="H3522">
            <v>0</v>
          </cell>
          <cell r="I3522">
            <v>0</v>
          </cell>
          <cell r="J3522">
            <v>0</v>
          </cell>
          <cell r="K3522">
            <v>0</v>
          </cell>
          <cell r="L3522">
            <v>0</v>
          </cell>
          <cell r="M3522">
            <v>0</v>
          </cell>
          <cell r="N3522">
            <v>0</v>
          </cell>
          <cell r="O3522">
            <v>0</v>
          </cell>
          <cell r="P3522">
            <v>0</v>
          </cell>
          <cell r="Q3522">
            <v>0</v>
          </cell>
        </row>
        <row r="3523">
          <cell r="B3523" t="str">
            <v>품질경영실품질보증2팀5103170</v>
          </cell>
          <cell r="C3523" t="str">
            <v>품질경영실품질보증2팀</v>
          </cell>
          <cell r="D3523" t="str">
            <v>5103170</v>
          </cell>
          <cell r="E3523" t="str">
            <v>복리후생비-의료위생비(제조)</v>
          </cell>
          <cell r="F3523">
            <v>0</v>
          </cell>
          <cell r="G3523">
            <v>0</v>
          </cell>
          <cell r="H3523">
            <v>0</v>
          </cell>
          <cell r="I3523">
            <v>0</v>
          </cell>
          <cell r="J3523">
            <v>0</v>
          </cell>
          <cell r="K3523">
            <v>0</v>
          </cell>
          <cell r="L3523">
            <v>0</v>
          </cell>
          <cell r="M3523">
            <v>0</v>
          </cell>
          <cell r="N3523">
            <v>0</v>
          </cell>
          <cell r="O3523">
            <v>0</v>
          </cell>
          <cell r="P3523">
            <v>0</v>
          </cell>
          <cell r="Q3523">
            <v>0</v>
          </cell>
        </row>
        <row r="3524">
          <cell r="B3524" t="str">
            <v>품질경영실품질보증2팀5103160</v>
          </cell>
          <cell r="C3524" t="str">
            <v>품질경영실품질보증2팀</v>
          </cell>
          <cell r="D3524" t="str">
            <v>5103160</v>
          </cell>
          <cell r="E3524" t="str">
            <v>복리후생비-단체시상비(제조)</v>
          </cell>
          <cell r="F3524">
            <v>0</v>
          </cell>
          <cell r="G3524">
            <v>0</v>
          </cell>
          <cell r="H3524">
            <v>0</v>
          </cell>
          <cell r="I3524">
            <v>0</v>
          </cell>
          <cell r="J3524">
            <v>0</v>
          </cell>
          <cell r="K3524">
            <v>0</v>
          </cell>
          <cell r="L3524">
            <v>0</v>
          </cell>
          <cell r="M3524">
            <v>0</v>
          </cell>
          <cell r="N3524">
            <v>0</v>
          </cell>
          <cell r="O3524">
            <v>0</v>
          </cell>
          <cell r="P3524">
            <v>0</v>
          </cell>
          <cell r="Q3524">
            <v>0</v>
          </cell>
        </row>
        <row r="3525">
          <cell r="B3525" t="str">
            <v>품질경영실품질보증2팀5103150</v>
          </cell>
          <cell r="C3525" t="str">
            <v>품질경영실품질보증2팀</v>
          </cell>
          <cell r="D3525" t="str">
            <v>5103150</v>
          </cell>
          <cell r="E3525" t="str">
            <v/>
          </cell>
          <cell r="F3525">
            <v>0</v>
          </cell>
          <cell r="G3525">
            <v>0</v>
          </cell>
          <cell r="H3525">
            <v>0</v>
          </cell>
          <cell r="I3525">
            <v>0</v>
          </cell>
          <cell r="J3525">
            <v>0</v>
          </cell>
          <cell r="K3525">
            <v>0</v>
          </cell>
          <cell r="L3525">
            <v>0</v>
          </cell>
          <cell r="M3525">
            <v>0</v>
          </cell>
          <cell r="N3525">
            <v>0</v>
          </cell>
          <cell r="O3525">
            <v>0</v>
          </cell>
          <cell r="P3525">
            <v>0</v>
          </cell>
          <cell r="Q3525">
            <v>0</v>
          </cell>
        </row>
        <row r="3526">
          <cell r="B3526" t="str">
            <v>품질경영실품질보증2팀5103140</v>
          </cell>
          <cell r="C3526" t="str">
            <v>품질경영실품질보증2팀</v>
          </cell>
          <cell r="D3526" t="str">
            <v>5103140</v>
          </cell>
          <cell r="E3526" t="str">
            <v>복리후생비-친선활동비(제조)</v>
          </cell>
          <cell r="F3526">
            <v>0</v>
          </cell>
          <cell r="G3526">
            <v>0</v>
          </cell>
          <cell r="H3526">
            <v>0</v>
          </cell>
          <cell r="I3526">
            <v>0</v>
          </cell>
          <cell r="J3526">
            <v>0</v>
          </cell>
          <cell r="K3526">
            <v>0</v>
          </cell>
          <cell r="L3526">
            <v>0</v>
          </cell>
          <cell r="M3526">
            <v>0</v>
          </cell>
          <cell r="N3526">
            <v>0</v>
          </cell>
          <cell r="O3526">
            <v>0</v>
          </cell>
          <cell r="P3526">
            <v>0</v>
          </cell>
          <cell r="Q3526">
            <v>0</v>
          </cell>
        </row>
        <row r="3527">
          <cell r="B3527" t="str">
            <v>품질경영실품질보증2팀5103130</v>
          </cell>
          <cell r="C3527" t="str">
            <v>품질경영실품질보증2팀</v>
          </cell>
          <cell r="D3527" t="str">
            <v>5103130</v>
          </cell>
          <cell r="E3527" t="str">
            <v/>
          </cell>
          <cell r="F3527">
            <v>0</v>
          </cell>
          <cell r="G3527">
            <v>0</v>
          </cell>
          <cell r="H3527">
            <v>0</v>
          </cell>
          <cell r="I3527">
            <v>0</v>
          </cell>
          <cell r="J3527">
            <v>0</v>
          </cell>
          <cell r="K3527">
            <v>0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0</v>
          </cell>
          <cell r="Q3527">
            <v>0</v>
          </cell>
        </row>
        <row r="3528">
          <cell r="B3528" t="str">
            <v>품질경영실품질보증2팀5103120</v>
          </cell>
          <cell r="C3528" t="str">
            <v>품질경영실품질보증2팀</v>
          </cell>
          <cell r="D3528" t="str">
            <v>5103120</v>
          </cell>
          <cell r="E3528" t="str">
            <v/>
          </cell>
          <cell r="F3528">
            <v>0</v>
          </cell>
          <cell r="G3528">
            <v>0</v>
          </cell>
          <cell r="H3528">
            <v>0</v>
          </cell>
          <cell r="I3528">
            <v>0</v>
          </cell>
          <cell r="J3528">
            <v>0</v>
          </cell>
          <cell r="K3528">
            <v>0</v>
          </cell>
          <cell r="L3528">
            <v>0</v>
          </cell>
          <cell r="M3528">
            <v>0</v>
          </cell>
          <cell r="N3528">
            <v>0</v>
          </cell>
          <cell r="O3528">
            <v>0</v>
          </cell>
          <cell r="P3528">
            <v>0</v>
          </cell>
          <cell r="Q3528">
            <v>0</v>
          </cell>
        </row>
        <row r="3529">
          <cell r="B3529" t="str">
            <v>품질경영실품질보증2팀5103110</v>
          </cell>
          <cell r="C3529" t="str">
            <v>품질경영실품질보증2팀</v>
          </cell>
          <cell r="D3529" t="str">
            <v>5103110</v>
          </cell>
          <cell r="E3529" t="str">
            <v/>
          </cell>
          <cell r="F3529">
            <v>0</v>
          </cell>
          <cell r="G3529">
            <v>0</v>
          </cell>
          <cell r="H3529">
            <v>0</v>
          </cell>
          <cell r="I3529">
            <v>0</v>
          </cell>
          <cell r="J3529">
            <v>0</v>
          </cell>
          <cell r="K3529">
            <v>0</v>
          </cell>
          <cell r="L3529">
            <v>0</v>
          </cell>
          <cell r="M3529">
            <v>0</v>
          </cell>
          <cell r="N3529">
            <v>0</v>
          </cell>
          <cell r="O3529">
            <v>0</v>
          </cell>
          <cell r="P3529">
            <v>0</v>
          </cell>
          <cell r="Q3529">
            <v>0</v>
          </cell>
        </row>
        <row r="3530">
          <cell r="B3530" t="str">
            <v>품질경영실품질보증2팀5103270</v>
          </cell>
          <cell r="C3530" t="str">
            <v>품질경영실품질보증2팀</v>
          </cell>
          <cell r="D3530" t="str">
            <v>5103270</v>
          </cell>
          <cell r="E3530" t="str">
            <v>복리후생비-법정후생비(제조)</v>
          </cell>
          <cell r="F3530">
            <v>6137040</v>
          </cell>
          <cell r="G3530">
            <v>6365710</v>
          </cell>
          <cell r="H3530">
            <v>6340470</v>
          </cell>
          <cell r="I3530">
            <v>9300340</v>
          </cell>
          <cell r="J3530">
            <v>7343580</v>
          </cell>
          <cell r="K3530">
            <v>6859430</v>
          </cell>
          <cell r="L3530">
            <v>7054010</v>
          </cell>
          <cell r="M3530">
            <v>7054010</v>
          </cell>
          <cell r="N3530">
            <v>7054010</v>
          </cell>
          <cell r="O3530">
            <v>7054010</v>
          </cell>
          <cell r="P3530">
            <v>7054010</v>
          </cell>
          <cell r="Q3530">
            <v>6512070</v>
          </cell>
        </row>
        <row r="3531">
          <cell r="B3531" t="str">
            <v>품질경영실품질보증2팀5103111</v>
          </cell>
          <cell r="C3531" t="str">
            <v>품질경영실품질보증2팀</v>
          </cell>
          <cell r="D3531" t="str">
            <v>5103111</v>
          </cell>
          <cell r="E3531" t="str">
            <v>복리후생비-식당운영비(제조)</v>
          </cell>
          <cell r="F3531">
            <v>0</v>
          </cell>
          <cell r="G3531">
            <v>0</v>
          </cell>
          <cell r="H3531">
            <v>0</v>
          </cell>
          <cell r="I3531">
            <v>0</v>
          </cell>
          <cell r="J3531">
            <v>0</v>
          </cell>
          <cell r="K3531">
            <v>0</v>
          </cell>
          <cell r="L3531">
            <v>35455</v>
          </cell>
          <cell r="M3531">
            <v>0</v>
          </cell>
          <cell r="N3531">
            <v>0</v>
          </cell>
          <cell r="O3531">
            <v>0</v>
          </cell>
          <cell r="P3531">
            <v>0</v>
          </cell>
          <cell r="Q3531">
            <v>0</v>
          </cell>
        </row>
        <row r="3532">
          <cell r="B3532" t="str">
            <v>품질경영실품질보증2팀5103131</v>
          </cell>
          <cell r="C3532" t="str">
            <v>품질경영실품질보증2팀</v>
          </cell>
          <cell r="D3532" t="str">
            <v>5103131</v>
          </cell>
          <cell r="E3532" t="str">
            <v>복리후생비-부서활동비(제조)</v>
          </cell>
          <cell r="F3532">
            <v>96555</v>
          </cell>
          <cell r="G3532">
            <v>44550</v>
          </cell>
          <cell r="H3532">
            <v>1064161</v>
          </cell>
          <cell r="I3532">
            <v>413865</v>
          </cell>
          <cell r="J3532">
            <v>277097</v>
          </cell>
          <cell r="K3532">
            <v>436099</v>
          </cell>
          <cell r="L3532">
            <v>175547</v>
          </cell>
          <cell r="M3532">
            <v>159091</v>
          </cell>
          <cell r="N3532">
            <v>881814</v>
          </cell>
          <cell r="O3532">
            <v>96000</v>
          </cell>
          <cell r="P3532">
            <v>0</v>
          </cell>
          <cell r="Q3532">
            <v>1094368</v>
          </cell>
        </row>
        <row r="3533">
          <cell r="B3533" t="str">
            <v>품질경영실품질보증2팀5104110</v>
          </cell>
          <cell r="C3533" t="str">
            <v>품질경영실품질보증2팀</v>
          </cell>
          <cell r="D3533" t="str">
            <v>5104110</v>
          </cell>
          <cell r="E3533" t="str">
            <v>여비교통비-해외출장비(제조)</v>
          </cell>
          <cell r="F3533">
            <v>0</v>
          </cell>
          <cell r="G3533">
            <v>0</v>
          </cell>
          <cell r="H3533">
            <v>0</v>
          </cell>
          <cell r="I3533">
            <v>134779</v>
          </cell>
          <cell r="J3533">
            <v>553394</v>
          </cell>
          <cell r="K3533">
            <v>2643800</v>
          </cell>
          <cell r="L3533">
            <v>1629825</v>
          </cell>
          <cell r="M3533">
            <v>0</v>
          </cell>
          <cell r="N3533">
            <v>0</v>
          </cell>
          <cell r="O3533">
            <v>0</v>
          </cell>
          <cell r="P3533">
            <v>0</v>
          </cell>
          <cell r="Q3533">
            <v>0</v>
          </cell>
        </row>
        <row r="3534">
          <cell r="B3534" t="str">
            <v>품질경영실품질보증2팀5104120</v>
          </cell>
          <cell r="C3534" t="str">
            <v>품질경영실품질보증2팀</v>
          </cell>
          <cell r="D3534" t="str">
            <v>5104120</v>
          </cell>
          <cell r="E3534" t="str">
            <v>여비교통비-시외출장비(제조)</v>
          </cell>
          <cell r="F3534">
            <v>152038</v>
          </cell>
          <cell r="G3534">
            <v>83755</v>
          </cell>
          <cell r="H3534">
            <v>48426</v>
          </cell>
          <cell r="I3534">
            <v>0</v>
          </cell>
          <cell r="J3534">
            <v>23455</v>
          </cell>
          <cell r="K3534">
            <v>191550</v>
          </cell>
          <cell r="L3534">
            <v>121825</v>
          </cell>
          <cell r="M3534">
            <v>455323</v>
          </cell>
          <cell r="N3534">
            <v>301795</v>
          </cell>
          <cell r="O3534">
            <v>126982</v>
          </cell>
          <cell r="P3534">
            <v>503102</v>
          </cell>
          <cell r="Q3534">
            <v>351811</v>
          </cell>
        </row>
        <row r="3535">
          <cell r="B3535" t="str">
            <v>품질경영실품질보증2팀5104130</v>
          </cell>
          <cell r="C3535" t="str">
            <v>품질경영실품질보증2팀</v>
          </cell>
          <cell r="D3535" t="str">
            <v>5104130</v>
          </cell>
          <cell r="E3535" t="str">
            <v>여비교통비-시내출장비(제조)</v>
          </cell>
          <cell r="F3535">
            <v>0</v>
          </cell>
          <cell r="G3535">
            <v>0</v>
          </cell>
          <cell r="H3535">
            <v>0</v>
          </cell>
          <cell r="I3535">
            <v>0</v>
          </cell>
          <cell r="J3535">
            <v>53648</v>
          </cell>
          <cell r="K3535">
            <v>0</v>
          </cell>
          <cell r="L3535">
            <v>0</v>
          </cell>
          <cell r="M3535">
            <v>0</v>
          </cell>
          <cell r="N3535">
            <v>0</v>
          </cell>
          <cell r="O3535">
            <v>0</v>
          </cell>
          <cell r="P3535">
            <v>0</v>
          </cell>
          <cell r="Q3535">
            <v>0</v>
          </cell>
        </row>
        <row r="3536">
          <cell r="B3536" t="str">
            <v>품질경영실품질보증2팀5104140</v>
          </cell>
          <cell r="C3536" t="str">
            <v>품질경영실품질보증2팀</v>
          </cell>
          <cell r="D3536" t="str">
            <v>5104140</v>
          </cell>
          <cell r="E3536" t="str">
            <v/>
          </cell>
          <cell r="F3536">
            <v>0</v>
          </cell>
          <cell r="G3536">
            <v>0</v>
          </cell>
          <cell r="H3536">
            <v>0</v>
          </cell>
          <cell r="I3536">
            <v>0</v>
          </cell>
          <cell r="J3536">
            <v>0</v>
          </cell>
          <cell r="K3536">
            <v>0</v>
          </cell>
          <cell r="L3536">
            <v>0</v>
          </cell>
          <cell r="M3536">
            <v>0</v>
          </cell>
          <cell r="N3536">
            <v>0</v>
          </cell>
          <cell r="O3536">
            <v>0</v>
          </cell>
          <cell r="P3536">
            <v>0</v>
          </cell>
          <cell r="Q3536">
            <v>0</v>
          </cell>
        </row>
        <row r="3537">
          <cell r="B3537" t="str">
            <v>품질경영실품질보증2팀5104150</v>
          </cell>
          <cell r="C3537" t="str">
            <v>품질경영실품질보증2팀</v>
          </cell>
          <cell r="D3537" t="str">
            <v>5104150</v>
          </cell>
          <cell r="E3537" t="str">
            <v>여비교통비-해외여비(제조)</v>
          </cell>
          <cell r="F3537">
            <v>0</v>
          </cell>
          <cell r="G3537">
            <v>0</v>
          </cell>
          <cell r="H3537">
            <v>0</v>
          </cell>
          <cell r="I3537">
            <v>0</v>
          </cell>
          <cell r="J3537">
            <v>408484</v>
          </cell>
          <cell r="K3537">
            <v>0</v>
          </cell>
          <cell r="L3537">
            <v>180000</v>
          </cell>
          <cell r="M3537">
            <v>0</v>
          </cell>
          <cell r="N3537">
            <v>0</v>
          </cell>
          <cell r="O3537">
            <v>0</v>
          </cell>
          <cell r="P3537">
            <v>0</v>
          </cell>
          <cell r="Q3537">
            <v>0</v>
          </cell>
        </row>
        <row r="3538">
          <cell r="B3538" t="str">
            <v>품질경영실품질보증2팀5105160</v>
          </cell>
          <cell r="C3538" t="str">
            <v>품질경영실품질보증2팀</v>
          </cell>
          <cell r="D3538" t="str">
            <v>5105160</v>
          </cell>
          <cell r="E3538" t="str">
            <v>통신비-시설유지비(제조)</v>
          </cell>
          <cell r="F3538">
            <v>0</v>
          </cell>
          <cell r="G3538">
            <v>0</v>
          </cell>
          <cell r="H3538">
            <v>0</v>
          </cell>
          <cell r="I3538">
            <v>0</v>
          </cell>
          <cell r="J3538">
            <v>0</v>
          </cell>
          <cell r="K3538">
            <v>0</v>
          </cell>
          <cell r="L3538">
            <v>0</v>
          </cell>
          <cell r="M3538">
            <v>0</v>
          </cell>
          <cell r="N3538">
            <v>0</v>
          </cell>
          <cell r="O3538">
            <v>0</v>
          </cell>
          <cell r="P3538">
            <v>0</v>
          </cell>
          <cell r="Q3538">
            <v>0</v>
          </cell>
        </row>
        <row r="3539">
          <cell r="B3539" t="str">
            <v>품질경영실품질보증2팀5105150</v>
          </cell>
          <cell r="C3539" t="str">
            <v>품질경영실품질보증2팀</v>
          </cell>
          <cell r="D3539" t="str">
            <v>5105150</v>
          </cell>
          <cell r="E3539" t="str">
            <v>통신비-정보통신사용료(제조)</v>
          </cell>
          <cell r="F3539">
            <v>0</v>
          </cell>
          <cell r="G3539">
            <v>0</v>
          </cell>
          <cell r="H3539">
            <v>0</v>
          </cell>
          <cell r="I3539">
            <v>0</v>
          </cell>
          <cell r="J3539">
            <v>0</v>
          </cell>
          <cell r="K3539">
            <v>0</v>
          </cell>
          <cell r="L3539">
            <v>0</v>
          </cell>
          <cell r="M3539">
            <v>0</v>
          </cell>
          <cell r="N3539">
            <v>0</v>
          </cell>
          <cell r="O3539">
            <v>0</v>
          </cell>
          <cell r="P3539">
            <v>0</v>
          </cell>
          <cell r="Q3539">
            <v>0</v>
          </cell>
        </row>
        <row r="3540">
          <cell r="B3540" t="str">
            <v>품질경영실품질보증2팀5105140</v>
          </cell>
          <cell r="C3540" t="str">
            <v>품질경영실품질보증2팀</v>
          </cell>
          <cell r="D3540" t="str">
            <v>5105140</v>
          </cell>
          <cell r="E3540" t="str">
            <v>통신비-우편전보료(제조)</v>
          </cell>
          <cell r="F3540">
            <v>0</v>
          </cell>
          <cell r="G3540">
            <v>0</v>
          </cell>
          <cell r="H3540">
            <v>0</v>
          </cell>
          <cell r="I3540">
            <v>0</v>
          </cell>
          <cell r="J3540">
            <v>0</v>
          </cell>
          <cell r="K3540">
            <v>0</v>
          </cell>
          <cell r="L3540">
            <v>4100</v>
          </cell>
          <cell r="M3540">
            <v>0</v>
          </cell>
          <cell r="N3540">
            <v>0</v>
          </cell>
          <cell r="O3540">
            <v>7720</v>
          </cell>
          <cell r="P3540">
            <v>396000</v>
          </cell>
          <cell r="Q3540">
            <v>8600</v>
          </cell>
        </row>
        <row r="3541">
          <cell r="B3541" t="str">
            <v>품질경영실품질보증2팀5105130</v>
          </cell>
          <cell r="C3541" t="str">
            <v>품질경영실품질보증2팀</v>
          </cell>
          <cell r="D3541" t="str">
            <v>5105130</v>
          </cell>
          <cell r="E3541" t="str">
            <v/>
          </cell>
          <cell r="F3541">
            <v>0</v>
          </cell>
          <cell r="G3541">
            <v>0</v>
          </cell>
          <cell r="H3541">
            <v>0</v>
          </cell>
          <cell r="I3541">
            <v>0</v>
          </cell>
          <cell r="J3541">
            <v>0</v>
          </cell>
          <cell r="K3541">
            <v>0</v>
          </cell>
          <cell r="L3541">
            <v>0</v>
          </cell>
          <cell r="M3541">
            <v>0</v>
          </cell>
          <cell r="N3541">
            <v>0</v>
          </cell>
          <cell r="O3541">
            <v>0</v>
          </cell>
          <cell r="P3541">
            <v>0</v>
          </cell>
          <cell r="Q3541">
            <v>0</v>
          </cell>
        </row>
        <row r="3542">
          <cell r="B3542" t="str">
            <v>품질경영실품질보증2팀5105120</v>
          </cell>
          <cell r="C3542" t="str">
            <v>품질경영실품질보증2팀</v>
          </cell>
          <cell r="D3542" t="str">
            <v>5105120</v>
          </cell>
          <cell r="E3542" t="str">
            <v/>
          </cell>
          <cell r="F3542">
            <v>0</v>
          </cell>
          <cell r="G3542">
            <v>0</v>
          </cell>
          <cell r="H3542">
            <v>0</v>
          </cell>
          <cell r="I3542">
            <v>0</v>
          </cell>
          <cell r="J3542">
            <v>0</v>
          </cell>
          <cell r="K3542">
            <v>0</v>
          </cell>
          <cell r="L3542">
            <v>0</v>
          </cell>
          <cell r="M3542">
            <v>0</v>
          </cell>
          <cell r="N3542">
            <v>0</v>
          </cell>
          <cell r="O3542">
            <v>0</v>
          </cell>
          <cell r="P3542">
            <v>0</v>
          </cell>
          <cell r="Q3542">
            <v>0</v>
          </cell>
        </row>
        <row r="3543">
          <cell r="B3543" t="str">
            <v>품질경영실품질보증2팀5105110</v>
          </cell>
          <cell r="C3543" t="str">
            <v>품질경영실품질보증2팀</v>
          </cell>
          <cell r="D3543" t="str">
            <v>5105110</v>
          </cell>
          <cell r="E3543" t="str">
            <v/>
          </cell>
          <cell r="F3543">
            <v>0</v>
          </cell>
          <cell r="G3543">
            <v>0</v>
          </cell>
          <cell r="H3543">
            <v>0</v>
          </cell>
          <cell r="I3543">
            <v>0</v>
          </cell>
          <cell r="J3543">
            <v>0</v>
          </cell>
          <cell r="K3543">
            <v>0</v>
          </cell>
          <cell r="L3543">
            <v>0</v>
          </cell>
          <cell r="M3543">
            <v>0</v>
          </cell>
          <cell r="N3543">
            <v>0</v>
          </cell>
          <cell r="O3543">
            <v>0</v>
          </cell>
          <cell r="P3543">
            <v>0</v>
          </cell>
          <cell r="Q3543">
            <v>0</v>
          </cell>
        </row>
        <row r="3544">
          <cell r="B3544" t="str">
            <v>품질경영실품질보증2팀5105111</v>
          </cell>
          <cell r="C3544" t="str">
            <v>품질경영실품질보증2팀</v>
          </cell>
          <cell r="D3544" t="str">
            <v>5105111</v>
          </cell>
          <cell r="E3544" t="str">
            <v>통신비-전화료(제조)</v>
          </cell>
          <cell r="F3544">
            <v>0</v>
          </cell>
          <cell r="G3544">
            <v>0</v>
          </cell>
          <cell r="H3544">
            <v>0</v>
          </cell>
          <cell r="I3544">
            <v>0</v>
          </cell>
          <cell r="J3544">
            <v>0</v>
          </cell>
          <cell r="K3544">
            <v>0</v>
          </cell>
          <cell r="L3544">
            <v>0</v>
          </cell>
          <cell r="M3544">
            <v>0</v>
          </cell>
          <cell r="N3544">
            <v>0</v>
          </cell>
          <cell r="O3544">
            <v>0</v>
          </cell>
          <cell r="P3544">
            <v>0</v>
          </cell>
          <cell r="Q3544">
            <v>0</v>
          </cell>
        </row>
        <row r="3545">
          <cell r="B3545" t="str">
            <v>품질경영실품질보증2팀5106110</v>
          </cell>
          <cell r="C3545" t="str">
            <v>품질경영실품질보증2팀</v>
          </cell>
          <cell r="D3545" t="str">
            <v>5106110</v>
          </cell>
          <cell r="E3545" t="str">
            <v>수도광열비-수도료(제조)</v>
          </cell>
          <cell r="F3545">
            <v>0</v>
          </cell>
          <cell r="G3545">
            <v>0</v>
          </cell>
          <cell r="H3545">
            <v>0</v>
          </cell>
          <cell r="I3545">
            <v>0</v>
          </cell>
          <cell r="J3545">
            <v>0</v>
          </cell>
          <cell r="K3545">
            <v>0</v>
          </cell>
          <cell r="L3545">
            <v>0</v>
          </cell>
          <cell r="M3545">
            <v>0</v>
          </cell>
          <cell r="N3545">
            <v>0</v>
          </cell>
          <cell r="O3545">
            <v>0</v>
          </cell>
          <cell r="P3545">
            <v>0</v>
          </cell>
          <cell r="Q3545">
            <v>0</v>
          </cell>
        </row>
        <row r="3546">
          <cell r="B3546" t="str">
            <v>품질경영실품질보증2팀5106120</v>
          </cell>
          <cell r="C3546" t="str">
            <v>품질경영실품질보증2팀</v>
          </cell>
          <cell r="D3546" t="str">
            <v>5106120</v>
          </cell>
          <cell r="E3546" t="str">
            <v/>
          </cell>
          <cell r="F3546">
            <v>0</v>
          </cell>
          <cell r="G3546">
            <v>0</v>
          </cell>
          <cell r="H3546">
            <v>0</v>
          </cell>
          <cell r="I3546">
            <v>0</v>
          </cell>
          <cell r="J3546">
            <v>0</v>
          </cell>
          <cell r="K3546">
            <v>0</v>
          </cell>
          <cell r="L3546">
            <v>0</v>
          </cell>
          <cell r="M3546">
            <v>0</v>
          </cell>
          <cell r="N3546">
            <v>0</v>
          </cell>
          <cell r="O3546">
            <v>0</v>
          </cell>
          <cell r="P3546">
            <v>0</v>
          </cell>
          <cell r="Q3546">
            <v>0</v>
          </cell>
        </row>
        <row r="3547">
          <cell r="B3547" t="str">
            <v>품질경영실품질보증2팀5106130</v>
          </cell>
          <cell r="C3547" t="str">
            <v>품질경영실품질보증2팀</v>
          </cell>
          <cell r="D3547" t="str">
            <v>5106130</v>
          </cell>
          <cell r="E3547" t="str">
            <v>수도광열비-전력료(제조)</v>
          </cell>
          <cell r="F3547">
            <v>0</v>
          </cell>
          <cell r="G3547">
            <v>0</v>
          </cell>
          <cell r="H3547">
            <v>0</v>
          </cell>
          <cell r="I3547">
            <v>0</v>
          </cell>
          <cell r="J3547">
            <v>0</v>
          </cell>
          <cell r="K3547">
            <v>0</v>
          </cell>
          <cell r="L3547">
            <v>0</v>
          </cell>
          <cell r="M3547">
            <v>0</v>
          </cell>
          <cell r="N3547">
            <v>0</v>
          </cell>
          <cell r="O3547">
            <v>0</v>
          </cell>
          <cell r="P3547">
            <v>0</v>
          </cell>
          <cell r="Q3547">
            <v>0</v>
          </cell>
        </row>
        <row r="3548">
          <cell r="B3548" t="str">
            <v>품질경영실품질보증2팀5106140</v>
          </cell>
          <cell r="C3548" t="str">
            <v>품질경영실품질보증2팀</v>
          </cell>
          <cell r="D3548" t="str">
            <v>5106140</v>
          </cell>
          <cell r="E3548" t="str">
            <v/>
          </cell>
          <cell r="F3548">
            <v>0</v>
          </cell>
          <cell r="G3548">
            <v>0</v>
          </cell>
          <cell r="H3548">
            <v>0</v>
          </cell>
          <cell r="I3548">
            <v>0</v>
          </cell>
          <cell r="J3548">
            <v>0</v>
          </cell>
          <cell r="K3548">
            <v>0</v>
          </cell>
          <cell r="L3548">
            <v>0</v>
          </cell>
          <cell r="M3548">
            <v>0</v>
          </cell>
          <cell r="N3548">
            <v>0</v>
          </cell>
          <cell r="O3548">
            <v>0</v>
          </cell>
          <cell r="P3548">
            <v>0</v>
          </cell>
          <cell r="Q3548">
            <v>0</v>
          </cell>
        </row>
        <row r="3549">
          <cell r="B3549" t="str">
            <v>품질경영실품질보증2팀5106150</v>
          </cell>
          <cell r="C3549" t="str">
            <v>품질경영실품질보증2팀</v>
          </cell>
          <cell r="D3549" t="str">
            <v>5106150</v>
          </cell>
          <cell r="E3549" t="str">
            <v/>
          </cell>
          <cell r="F3549">
            <v>0</v>
          </cell>
          <cell r="G3549">
            <v>0</v>
          </cell>
          <cell r="H3549">
            <v>0</v>
          </cell>
          <cell r="I3549">
            <v>0</v>
          </cell>
          <cell r="J3549">
            <v>0</v>
          </cell>
          <cell r="K3549">
            <v>0</v>
          </cell>
          <cell r="L3549">
            <v>0</v>
          </cell>
          <cell r="M3549">
            <v>0</v>
          </cell>
          <cell r="N3549">
            <v>0</v>
          </cell>
          <cell r="O3549">
            <v>0</v>
          </cell>
          <cell r="P3549">
            <v>0</v>
          </cell>
          <cell r="Q3549">
            <v>0</v>
          </cell>
        </row>
        <row r="3550">
          <cell r="B3550" t="str">
            <v>품질경영실품질보증2팀5106160</v>
          </cell>
          <cell r="C3550" t="str">
            <v>품질경영실품질보증2팀</v>
          </cell>
          <cell r="D3550" t="str">
            <v>5106160</v>
          </cell>
          <cell r="E3550" t="str">
            <v/>
          </cell>
          <cell r="F3550">
            <v>0</v>
          </cell>
          <cell r="G3550">
            <v>0</v>
          </cell>
          <cell r="H3550">
            <v>0</v>
          </cell>
          <cell r="I3550">
            <v>0</v>
          </cell>
          <cell r="J3550">
            <v>0</v>
          </cell>
          <cell r="K3550">
            <v>0</v>
          </cell>
          <cell r="L3550">
            <v>0</v>
          </cell>
          <cell r="M3550">
            <v>0</v>
          </cell>
          <cell r="N3550">
            <v>0</v>
          </cell>
          <cell r="O3550">
            <v>0</v>
          </cell>
          <cell r="P3550">
            <v>0</v>
          </cell>
          <cell r="Q3550">
            <v>0</v>
          </cell>
        </row>
        <row r="3551">
          <cell r="B3551" t="str">
            <v>품질경영실품질보증2팀5106141</v>
          </cell>
          <cell r="C3551" t="str">
            <v>품질경영실품질보증2팀</v>
          </cell>
          <cell r="D3551" t="str">
            <v>5106141</v>
          </cell>
          <cell r="E3551" t="str">
            <v>수도광열비-연료난방비(제조)</v>
          </cell>
          <cell r="F3551">
            <v>0</v>
          </cell>
          <cell r="G3551">
            <v>0</v>
          </cell>
          <cell r="H3551">
            <v>0</v>
          </cell>
          <cell r="I3551">
            <v>0</v>
          </cell>
          <cell r="J3551">
            <v>0</v>
          </cell>
          <cell r="K3551">
            <v>0</v>
          </cell>
          <cell r="L3551">
            <v>0</v>
          </cell>
          <cell r="M3551">
            <v>0</v>
          </cell>
          <cell r="N3551">
            <v>0</v>
          </cell>
          <cell r="O3551">
            <v>0</v>
          </cell>
          <cell r="P3551">
            <v>0</v>
          </cell>
          <cell r="Q3551">
            <v>0</v>
          </cell>
        </row>
        <row r="3552">
          <cell r="B3552" t="str">
            <v>품질경영실품질보증2팀5107110</v>
          </cell>
          <cell r="C3552" t="str">
            <v>품질경영실품질보증2팀</v>
          </cell>
          <cell r="D3552" t="str">
            <v>5107110</v>
          </cell>
          <cell r="E3552" t="str">
            <v>세금과공과-인지세(제조)</v>
          </cell>
          <cell r="F3552">
            <v>0</v>
          </cell>
          <cell r="G3552">
            <v>0</v>
          </cell>
          <cell r="H3552">
            <v>0</v>
          </cell>
          <cell r="I3552">
            <v>0</v>
          </cell>
          <cell r="J3552">
            <v>0</v>
          </cell>
          <cell r="K3552">
            <v>0</v>
          </cell>
          <cell r="L3552">
            <v>0</v>
          </cell>
          <cell r="M3552">
            <v>0</v>
          </cell>
          <cell r="N3552">
            <v>0</v>
          </cell>
          <cell r="O3552">
            <v>0</v>
          </cell>
          <cell r="P3552">
            <v>0</v>
          </cell>
          <cell r="Q3552">
            <v>0</v>
          </cell>
        </row>
        <row r="3553">
          <cell r="B3553" t="str">
            <v>품질경영실품질보증2팀5107130</v>
          </cell>
          <cell r="C3553" t="str">
            <v>품질경영실품질보증2팀</v>
          </cell>
          <cell r="D3553" t="str">
            <v>5107130</v>
          </cell>
          <cell r="E3553" t="str">
            <v>세금과공과-종업원분주민세(제조)</v>
          </cell>
          <cell r="F3553">
            <v>0</v>
          </cell>
          <cell r="G3553">
            <v>0</v>
          </cell>
          <cell r="H3553">
            <v>0</v>
          </cell>
          <cell r="I3553">
            <v>0</v>
          </cell>
          <cell r="J3553">
            <v>0</v>
          </cell>
          <cell r="K3553">
            <v>0</v>
          </cell>
          <cell r="L3553">
            <v>0</v>
          </cell>
          <cell r="M3553">
            <v>0</v>
          </cell>
          <cell r="N3553">
            <v>0</v>
          </cell>
          <cell r="O3553">
            <v>0</v>
          </cell>
          <cell r="P3553">
            <v>0</v>
          </cell>
          <cell r="Q3553">
            <v>0</v>
          </cell>
        </row>
        <row r="3554">
          <cell r="B3554" t="str">
            <v>품질경영실품질보증2팀5107120</v>
          </cell>
          <cell r="C3554" t="str">
            <v>품질경영실품질보증2팀</v>
          </cell>
          <cell r="D3554" t="str">
            <v>5107120</v>
          </cell>
          <cell r="E3554" t="str">
            <v>세금과공과-주민세(제조)</v>
          </cell>
          <cell r="F3554">
            <v>0</v>
          </cell>
          <cell r="G3554">
            <v>0</v>
          </cell>
          <cell r="H3554">
            <v>0</v>
          </cell>
          <cell r="I3554">
            <v>0</v>
          </cell>
          <cell r="J3554">
            <v>0</v>
          </cell>
          <cell r="K3554">
            <v>0</v>
          </cell>
          <cell r="L3554">
            <v>0</v>
          </cell>
          <cell r="M3554">
            <v>0</v>
          </cell>
          <cell r="N3554">
            <v>0</v>
          </cell>
          <cell r="O3554">
            <v>0</v>
          </cell>
          <cell r="P3554">
            <v>0</v>
          </cell>
          <cell r="Q3554">
            <v>0</v>
          </cell>
        </row>
        <row r="3555">
          <cell r="B3555" t="str">
            <v>품질경영실품질보증2팀5107140</v>
          </cell>
          <cell r="C3555" t="str">
            <v>품질경영실품질보증2팀</v>
          </cell>
          <cell r="D3555" t="str">
            <v>5107140</v>
          </cell>
          <cell r="E3555" t="str">
            <v>세금과공과-재산세(제조)</v>
          </cell>
          <cell r="F3555">
            <v>0</v>
          </cell>
          <cell r="G3555">
            <v>0</v>
          </cell>
          <cell r="H3555">
            <v>0</v>
          </cell>
          <cell r="I3555">
            <v>0</v>
          </cell>
          <cell r="J3555">
            <v>0</v>
          </cell>
          <cell r="K3555">
            <v>0</v>
          </cell>
          <cell r="L3555">
            <v>0</v>
          </cell>
          <cell r="M3555">
            <v>0</v>
          </cell>
          <cell r="N3555">
            <v>0</v>
          </cell>
          <cell r="O3555">
            <v>0</v>
          </cell>
          <cell r="P3555">
            <v>0</v>
          </cell>
          <cell r="Q3555">
            <v>0</v>
          </cell>
        </row>
        <row r="3556">
          <cell r="B3556" t="str">
            <v>품질경영실품질보증2팀5107150</v>
          </cell>
          <cell r="C3556" t="str">
            <v>품질경영실품질보증2팀</v>
          </cell>
          <cell r="D3556" t="str">
            <v>5107150</v>
          </cell>
          <cell r="E3556" t="str">
            <v>세금과공과-차량세(제조)</v>
          </cell>
          <cell r="F3556">
            <v>0</v>
          </cell>
          <cell r="G3556">
            <v>0</v>
          </cell>
          <cell r="H3556">
            <v>0</v>
          </cell>
          <cell r="I3556">
            <v>0</v>
          </cell>
          <cell r="J3556">
            <v>0</v>
          </cell>
          <cell r="K3556">
            <v>0</v>
          </cell>
          <cell r="L3556">
            <v>0</v>
          </cell>
          <cell r="M3556">
            <v>0</v>
          </cell>
          <cell r="N3556">
            <v>0</v>
          </cell>
          <cell r="O3556">
            <v>0</v>
          </cell>
          <cell r="P3556">
            <v>0</v>
          </cell>
          <cell r="Q3556">
            <v>0</v>
          </cell>
        </row>
        <row r="3557">
          <cell r="B3557" t="str">
            <v>품질경영실품질보증2팀5107160</v>
          </cell>
          <cell r="C3557" t="str">
            <v>품질경영실품질보증2팀</v>
          </cell>
          <cell r="D3557" t="str">
            <v>5107160</v>
          </cell>
          <cell r="E3557" t="str">
            <v>세금과공과-면허세(제조)</v>
          </cell>
          <cell r="F3557">
            <v>0</v>
          </cell>
          <cell r="G3557">
            <v>0</v>
          </cell>
          <cell r="H3557">
            <v>0</v>
          </cell>
          <cell r="I3557">
            <v>0</v>
          </cell>
          <cell r="J3557">
            <v>0</v>
          </cell>
          <cell r="K3557">
            <v>0</v>
          </cell>
          <cell r="L3557">
            <v>0</v>
          </cell>
          <cell r="M3557">
            <v>0</v>
          </cell>
          <cell r="N3557">
            <v>0</v>
          </cell>
          <cell r="O3557">
            <v>0</v>
          </cell>
          <cell r="P3557">
            <v>0</v>
          </cell>
          <cell r="Q3557">
            <v>0</v>
          </cell>
        </row>
        <row r="3558">
          <cell r="B3558" t="str">
            <v>품질경영실품질보증2팀5107170</v>
          </cell>
          <cell r="C3558" t="str">
            <v>품질경영실품질보증2팀</v>
          </cell>
          <cell r="D3558" t="str">
            <v>5107170</v>
          </cell>
          <cell r="E3558" t="str">
            <v>세금과공과-기타제세(제조)</v>
          </cell>
          <cell r="F3558">
            <v>0</v>
          </cell>
          <cell r="G3558">
            <v>0</v>
          </cell>
          <cell r="H3558">
            <v>0</v>
          </cell>
          <cell r="I3558">
            <v>0</v>
          </cell>
          <cell r="J3558">
            <v>0</v>
          </cell>
          <cell r="K3558">
            <v>0</v>
          </cell>
          <cell r="L3558">
            <v>0</v>
          </cell>
          <cell r="M3558">
            <v>0</v>
          </cell>
          <cell r="N3558">
            <v>0</v>
          </cell>
          <cell r="O3558">
            <v>0</v>
          </cell>
          <cell r="P3558">
            <v>0</v>
          </cell>
          <cell r="Q3558">
            <v>0</v>
          </cell>
        </row>
        <row r="3559">
          <cell r="B3559" t="str">
            <v>품질경영실품질보증2팀5107180</v>
          </cell>
          <cell r="C3559" t="str">
            <v>품질경영실품질보증2팀</v>
          </cell>
          <cell r="D3559" t="str">
            <v>5107180</v>
          </cell>
          <cell r="E3559" t="str">
            <v/>
          </cell>
          <cell r="F3559">
            <v>0</v>
          </cell>
          <cell r="G3559">
            <v>0</v>
          </cell>
          <cell r="H3559">
            <v>0</v>
          </cell>
          <cell r="I3559">
            <v>0</v>
          </cell>
          <cell r="J3559">
            <v>0</v>
          </cell>
          <cell r="K3559">
            <v>0</v>
          </cell>
          <cell r="L3559">
            <v>0</v>
          </cell>
          <cell r="M3559">
            <v>0</v>
          </cell>
          <cell r="N3559">
            <v>0</v>
          </cell>
          <cell r="O3559">
            <v>0</v>
          </cell>
          <cell r="P3559">
            <v>0</v>
          </cell>
          <cell r="Q3559">
            <v>0</v>
          </cell>
        </row>
        <row r="3560">
          <cell r="B3560" t="str">
            <v>품질경영실품질보증2팀5107190</v>
          </cell>
          <cell r="C3560" t="str">
            <v>품질경영실품질보증2팀</v>
          </cell>
          <cell r="D3560" t="str">
            <v>5107190</v>
          </cell>
          <cell r="E3560" t="str">
            <v>세금과공과-협회비(제조)</v>
          </cell>
          <cell r="F3560">
            <v>0</v>
          </cell>
          <cell r="G3560">
            <v>0</v>
          </cell>
          <cell r="H3560">
            <v>0</v>
          </cell>
          <cell r="I3560">
            <v>0</v>
          </cell>
          <cell r="J3560">
            <v>0</v>
          </cell>
          <cell r="K3560">
            <v>0</v>
          </cell>
          <cell r="L3560">
            <v>0</v>
          </cell>
          <cell r="M3560">
            <v>0</v>
          </cell>
          <cell r="N3560">
            <v>0</v>
          </cell>
          <cell r="O3560">
            <v>0</v>
          </cell>
          <cell r="P3560">
            <v>0</v>
          </cell>
          <cell r="Q3560">
            <v>0</v>
          </cell>
        </row>
        <row r="3561">
          <cell r="B3561" t="str">
            <v>품질경영실품질보증2팀5107210</v>
          </cell>
          <cell r="C3561" t="str">
            <v>품질경영실품질보증2팀</v>
          </cell>
          <cell r="D3561" t="str">
            <v>5107210</v>
          </cell>
          <cell r="E3561" t="str">
            <v>세금과공과-공과금(제조)</v>
          </cell>
          <cell r="F3561">
            <v>0</v>
          </cell>
          <cell r="G3561">
            <v>0</v>
          </cell>
          <cell r="H3561">
            <v>0</v>
          </cell>
          <cell r="I3561">
            <v>0</v>
          </cell>
          <cell r="J3561">
            <v>0</v>
          </cell>
          <cell r="K3561">
            <v>0</v>
          </cell>
          <cell r="L3561">
            <v>0</v>
          </cell>
          <cell r="M3561">
            <v>0</v>
          </cell>
          <cell r="N3561">
            <v>0</v>
          </cell>
          <cell r="O3561">
            <v>0</v>
          </cell>
          <cell r="P3561">
            <v>0</v>
          </cell>
          <cell r="Q3561">
            <v>0</v>
          </cell>
        </row>
        <row r="3562">
          <cell r="B3562" t="str">
            <v>품질경영실품질보증2팀5108110</v>
          </cell>
          <cell r="C3562" t="str">
            <v>품질경영실품질보증2팀</v>
          </cell>
          <cell r="D3562" t="str">
            <v>5108110</v>
          </cell>
          <cell r="E3562" t="str">
            <v>지급임차료-건물임차료(제조)</v>
          </cell>
          <cell r="F3562">
            <v>0</v>
          </cell>
          <cell r="G3562">
            <v>0</v>
          </cell>
          <cell r="H3562">
            <v>0</v>
          </cell>
          <cell r="I3562">
            <v>0</v>
          </cell>
          <cell r="J3562">
            <v>0</v>
          </cell>
          <cell r="K3562">
            <v>0</v>
          </cell>
          <cell r="L3562">
            <v>0</v>
          </cell>
          <cell r="M3562">
            <v>0</v>
          </cell>
          <cell r="N3562">
            <v>0</v>
          </cell>
          <cell r="O3562">
            <v>0</v>
          </cell>
          <cell r="P3562">
            <v>0</v>
          </cell>
          <cell r="Q3562">
            <v>0</v>
          </cell>
        </row>
        <row r="3563">
          <cell r="B3563" t="str">
            <v>품질경영실품질보증2팀5108120</v>
          </cell>
          <cell r="C3563" t="str">
            <v>품질경영실품질보증2팀</v>
          </cell>
          <cell r="D3563" t="str">
            <v>5108120</v>
          </cell>
          <cell r="E3563" t="str">
            <v/>
          </cell>
          <cell r="F3563">
            <v>0</v>
          </cell>
          <cell r="G3563">
            <v>0</v>
          </cell>
          <cell r="H3563">
            <v>0</v>
          </cell>
          <cell r="I3563">
            <v>0</v>
          </cell>
          <cell r="J3563">
            <v>0</v>
          </cell>
          <cell r="K3563">
            <v>0</v>
          </cell>
          <cell r="L3563">
            <v>0</v>
          </cell>
          <cell r="M3563">
            <v>0</v>
          </cell>
          <cell r="N3563">
            <v>0</v>
          </cell>
          <cell r="O3563">
            <v>0</v>
          </cell>
          <cell r="P3563">
            <v>0</v>
          </cell>
          <cell r="Q3563">
            <v>0</v>
          </cell>
        </row>
        <row r="3564">
          <cell r="B3564" t="str">
            <v>품질경영실품질보증2팀5108130</v>
          </cell>
          <cell r="C3564" t="str">
            <v>품질경영실품질보증2팀</v>
          </cell>
          <cell r="D3564" t="str">
            <v>5108130</v>
          </cell>
          <cell r="E3564" t="str">
            <v/>
          </cell>
          <cell r="F3564">
            <v>0</v>
          </cell>
          <cell r="G3564">
            <v>0</v>
          </cell>
          <cell r="H3564">
            <v>0</v>
          </cell>
          <cell r="I3564">
            <v>0</v>
          </cell>
          <cell r="J3564">
            <v>0</v>
          </cell>
          <cell r="K3564">
            <v>0</v>
          </cell>
          <cell r="L3564">
            <v>0</v>
          </cell>
          <cell r="M3564">
            <v>0</v>
          </cell>
          <cell r="N3564">
            <v>0</v>
          </cell>
          <cell r="O3564">
            <v>0</v>
          </cell>
          <cell r="P3564">
            <v>0</v>
          </cell>
          <cell r="Q3564">
            <v>0</v>
          </cell>
        </row>
        <row r="3565">
          <cell r="B3565" t="str">
            <v>품질경영실품질보증2팀5108140</v>
          </cell>
          <cell r="C3565" t="str">
            <v>품질경영실품질보증2팀</v>
          </cell>
          <cell r="D3565" t="str">
            <v>5108140</v>
          </cell>
          <cell r="E3565" t="str">
            <v>지급임차료-점용료(제조)</v>
          </cell>
          <cell r="F3565">
            <v>0</v>
          </cell>
          <cell r="G3565">
            <v>0</v>
          </cell>
          <cell r="H3565">
            <v>0</v>
          </cell>
          <cell r="I3565">
            <v>0</v>
          </cell>
          <cell r="J3565">
            <v>0</v>
          </cell>
          <cell r="K3565">
            <v>0</v>
          </cell>
          <cell r="L3565">
            <v>0</v>
          </cell>
          <cell r="M3565">
            <v>0</v>
          </cell>
          <cell r="N3565">
            <v>0</v>
          </cell>
          <cell r="O3565">
            <v>0</v>
          </cell>
          <cell r="P3565">
            <v>0</v>
          </cell>
          <cell r="Q3565">
            <v>0</v>
          </cell>
        </row>
        <row r="3566">
          <cell r="B3566" t="str">
            <v>품질경영실품질보증2팀5108150</v>
          </cell>
          <cell r="C3566" t="str">
            <v>품질경영실품질보증2팀</v>
          </cell>
          <cell r="D3566" t="str">
            <v>5108150</v>
          </cell>
          <cell r="E3566" t="str">
            <v/>
          </cell>
          <cell r="F3566">
            <v>0</v>
          </cell>
          <cell r="G3566">
            <v>0</v>
          </cell>
          <cell r="H3566">
            <v>0</v>
          </cell>
          <cell r="I3566">
            <v>0</v>
          </cell>
          <cell r="J3566">
            <v>0</v>
          </cell>
          <cell r="K3566">
            <v>0</v>
          </cell>
          <cell r="L3566">
            <v>0</v>
          </cell>
          <cell r="M3566">
            <v>0</v>
          </cell>
          <cell r="N3566">
            <v>0</v>
          </cell>
          <cell r="O3566">
            <v>0</v>
          </cell>
          <cell r="P3566">
            <v>0</v>
          </cell>
          <cell r="Q3566">
            <v>0</v>
          </cell>
        </row>
        <row r="3567">
          <cell r="B3567" t="str">
            <v>품질경영실품질보증2팀5108160</v>
          </cell>
          <cell r="C3567" t="str">
            <v>품질경영실품질보증2팀</v>
          </cell>
          <cell r="D3567" t="str">
            <v>5108160</v>
          </cell>
          <cell r="E3567" t="str">
            <v/>
          </cell>
          <cell r="F3567">
            <v>0</v>
          </cell>
          <cell r="G3567">
            <v>0</v>
          </cell>
          <cell r="H3567">
            <v>0</v>
          </cell>
          <cell r="I3567">
            <v>0</v>
          </cell>
          <cell r="J3567">
            <v>0</v>
          </cell>
          <cell r="K3567">
            <v>0</v>
          </cell>
          <cell r="L3567">
            <v>0</v>
          </cell>
          <cell r="M3567">
            <v>0</v>
          </cell>
          <cell r="N3567">
            <v>0</v>
          </cell>
          <cell r="O3567">
            <v>0</v>
          </cell>
          <cell r="P3567">
            <v>0</v>
          </cell>
          <cell r="Q3567">
            <v>0</v>
          </cell>
        </row>
        <row r="3568">
          <cell r="B3568" t="str">
            <v>품질경영실품질보증2팀5108161</v>
          </cell>
          <cell r="C3568" t="str">
            <v>품질경영실품질보증2팀</v>
          </cell>
          <cell r="D3568" t="str">
            <v>5108161</v>
          </cell>
          <cell r="E3568" t="str">
            <v>지급임차료-차량렌트료(제조)</v>
          </cell>
          <cell r="F3568">
            <v>0</v>
          </cell>
          <cell r="G3568">
            <v>0</v>
          </cell>
          <cell r="H3568">
            <v>0</v>
          </cell>
          <cell r="I3568">
            <v>0</v>
          </cell>
          <cell r="J3568">
            <v>0</v>
          </cell>
          <cell r="K3568">
            <v>0</v>
          </cell>
          <cell r="L3568">
            <v>0</v>
          </cell>
          <cell r="M3568">
            <v>0</v>
          </cell>
          <cell r="N3568">
            <v>0</v>
          </cell>
          <cell r="O3568">
            <v>0</v>
          </cell>
          <cell r="P3568">
            <v>0</v>
          </cell>
          <cell r="Q3568">
            <v>0</v>
          </cell>
        </row>
        <row r="3569">
          <cell r="B3569" t="str">
            <v>품질경영실품질보증2팀5108162</v>
          </cell>
          <cell r="C3569" t="str">
            <v>품질경영실품질보증2팀</v>
          </cell>
          <cell r="D3569" t="str">
            <v>5108162</v>
          </cell>
          <cell r="E3569" t="str">
            <v>지급임차료-차량리스료(제조)</v>
          </cell>
          <cell r="F3569">
            <v>0</v>
          </cell>
          <cell r="G3569">
            <v>0</v>
          </cell>
          <cell r="H3569">
            <v>0</v>
          </cell>
          <cell r="I3569">
            <v>0</v>
          </cell>
          <cell r="J3569">
            <v>0</v>
          </cell>
          <cell r="K3569">
            <v>0</v>
          </cell>
          <cell r="L3569">
            <v>0</v>
          </cell>
          <cell r="M3569">
            <v>0</v>
          </cell>
          <cell r="N3569">
            <v>0</v>
          </cell>
          <cell r="O3569">
            <v>0</v>
          </cell>
          <cell r="P3569">
            <v>0</v>
          </cell>
          <cell r="Q3569">
            <v>0</v>
          </cell>
        </row>
        <row r="3570">
          <cell r="B3570" t="str">
            <v>품질경영실품질보증2팀5109110</v>
          </cell>
          <cell r="C3570" t="str">
            <v>품질경영실품질보증2팀</v>
          </cell>
          <cell r="D3570" t="str">
            <v>5109110</v>
          </cell>
          <cell r="E3570" t="str">
            <v>감가상각비-건물(제조)</v>
          </cell>
          <cell r="F3570">
            <v>0</v>
          </cell>
          <cell r="G3570">
            <v>0</v>
          </cell>
          <cell r="H3570">
            <v>0</v>
          </cell>
          <cell r="I3570">
            <v>0</v>
          </cell>
          <cell r="J3570">
            <v>0</v>
          </cell>
          <cell r="K3570">
            <v>0</v>
          </cell>
          <cell r="L3570">
            <v>0</v>
          </cell>
          <cell r="M3570">
            <v>0</v>
          </cell>
          <cell r="N3570">
            <v>0</v>
          </cell>
          <cell r="O3570">
            <v>0</v>
          </cell>
          <cell r="P3570">
            <v>0</v>
          </cell>
          <cell r="Q3570">
            <v>0</v>
          </cell>
        </row>
        <row r="3571">
          <cell r="B3571" t="str">
            <v>품질경영실품질보증2팀5109120</v>
          </cell>
          <cell r="C3571" t="str">
            <v>품질경영실품질보증2팀</v>
          </cell>
          <cell r="D3571" t="str">
            <v>5109120</v>
          </cell>
          <cell r="E3571" t="str">
            <v>감가상각비-구축물(제조)</v>
          </cell>
          <cell r="F3571">
            <v>0</v>
          </cell>
          <cell r="G3571">
            <v>0</v>
          </cell>
          <cell r="H3571">
            <v>0</v>
          </cell>
          <cell r="I3571">
            <v>0</v>
          </cell>
          <cell r="J3571">
            <v>0</v>
          </cell>
          <cell r="K3571">
            <v>0</v>
          </cell>
          <cell r="L3571">
            <v>0</v>
          </cell>
          <cell r="M3571">
            <v>0</v>
          </cell>
          <cell r="N3571">
            <v>0</v>
          </cell>
          <cell r="O3571">
            <v>0</v>
          </cell>
          <cell r="P3571">
            <v>0</v>
          </cell>
          <cell r="Q3571">
            <v>0</v>
          </cell>
        </row>
        <row r="3572">
          <cell r="B3572" t="str">
            <v>품질경영실품질보증2팀5109130</v>
          </cell>
          <cell r="C3572" t="str">
            <v>품질경영실품질보증2팀</v>
          </cell>
          <cell r="D3572" t="str">
            <v>5109130</v>
          </cell>
          <cell r="E3572" t="str">
            <v>감가상각비-기계장치(제조)</v>
          </cell>
          <cell r="F3572">
            <v>0</v>
          </cell>
          <cell r="G3572">
            <v>0</v>
          </cell>
          <cell r="H3572">
            <v>0</v>
          </cell>
          <cell r="I3572">
            <v>0</v>
          </cell>
          <cell r="J3572">
            <v>0</v>
          </cell>
          <cell r="K3572">
            <v>0</v>
          </cell>
          <cell r="L3572">
            <v>0</v>
          </cell>
          <cell r="M3572">
            <v>0</v>
          </cell>
          <cell r="N3572">
            <v>0</v>
          </cell>
          <cell r="O3572">
            <v>0</v>
          </cell>
          <cell r="P3572">
            <v>0</v>
          </cell>
          <cell r="Q3572">
            <v>0</v>
          </cell>
        </row>
        <row r="3573">
          <cell r="B3573" t="str">
            <v>품질경영실품질보증2팀5109140</v>
          </cell>
          <cell r="C3573" t="str">
            <v>품질경영실품질보증2팀</v>
          </cell>
          <cell r="D3573" t="str">
            <v>5109140</v>
          </cell>
          <cell r="E3573" t="str">
            <v>감가상각비-공구기구(제조)</v>
          </cell>
          <cell r="F3573">
            <v>0</v>
          </cell>
          <cell r="G3573">
            <v>0</v>
          </cell>
          <cell r="H3573">
            <v>0</v>
          </cell>
          <cell r="I3573">
            <v>0</v>
          </cell>
          <cell r="J3573">
            <v>0</v>
          </cell>
          <cell r="K3573">
            <v>0</v>
          </cell>
          <cell r="L3573">
            <v>0</v>
          </cell>
          <cell r="M3573">
            <v>0</v>
          </cell>
          <cell r="N3573">
            <v>0</v>
          </cell>
          <cell r="O3573">
            <v>0</v>
          </cell>
          <cell r="P3573">
            <v>0</v>
          </cell>
          <cell r="Q3573">
            <v>0</v>
          </cell>
        </row>
        <row r="3574">
          <cell r="B3574" t="str">
            <v>품질경영실품질보증2팀5109150</v>
          </cell>
          <cell r="C3574" t="str">
            <v>품질경영실품질보증2팀</v>
          </cell>
          <cell r="D3574" t="str">
            <v>5109150</v>
          </cell>
          <cell r="E3574" t="str">
            <v>감가상각비-차량운반구(제조)</v>
          </cell>
          <cell r="F3574">
            <v>0</v>
          </cell>
          <cell r="G3574">
            <v>0</v>
          </cell>
          <cell r="H3574">
            <v>0</v>
          </cell>
          <cell r="I3574">
            <v>0</v>
          </cell>
          <cell r="J3574">
            <v>0</v>
          </cell>
          <cell r="K3574">
            <v>0</v>
          </cell>
          <cell r="L3574">
            <v>0</v>
          </cell>
          <cell r="M3574">
            <v>0</v>
          </cell>
          <cell r="N3574">
            <v>0</v>
          </cell>
          <cell r="O3574">
            <v>0</v>
          </cell>
          <cell r="P3574">
            <v>0</v>
          </cell>
          <cell r="Q3574">
            <v>0</v>
          </cell>
        </row>
        <row r="3575">
          <cell r="B3575" t="str">
            <v>품질경영실품질보증2팀5109160</v>
          </cell>
          <cell r="C3575" t="str">
            <v>품질경영실품질보증2팀</v>
          </cell>
          <cell r="D3575" t="str">
            <v>5109160</v>
          </cell>
          <cell r="E3575" t="str">
            <v/>
          </cell>
          <cell r="F3575">
            <v>0</v>
          </cell>
          <cell r="G3575">
            <v>0</v>
          </cell>
          <cell r="H3575">
            <v>0</v>
          </cell>
          <cell r="I3575">
            <v>0</v>
          </cell>
          <cell r="J3575">
            <v>0</v>
          </cell>
          <cell r="K3575">
            <v>0</v>
          </cell>
          <cell r="L3575">
            <v>0</v>
          </cell>
          <cell r="M3575">
            <v>0</v>
          </cell>
          <cell r="N3575">
            <v>0</v>
          </cell>
          <cell r="O3575">
            <v>0</v>
          </cell>
          <cell r="P3575">
            <v>0</v>
          </cell>
          <cell r="Q3575">
            <v>0</v>
          </cell>
        </row>
        <row r="3576">
          <cell r="B3576" t="str">
            <v>품질경영실품질보증2팀5109170</v>
          </cell>
          <cell r="C3576" t="str">
            <v>품질경영실품질보증2팀</v>
          </cell>
          <cell r="D3576" t="str">
            <v>5109170</v>
          </cell>
          <cell r="E3576" t="str">
            <v>감가상각비-산업재산권(제조)</v>
          </cell>
          <cell r="F3576">
            <v>0</v>
          </cell>
          <cell r="G3576">
            <v>0</v>
          </cell>
          <cell r="H3576">
            <v>0</v>
          </cell>
          <cell r="I3576">
            <v>0</v>
          </cell>
          <cell r="J3576">
            <v>0</v>
          </cell>
          <cell r="K3576">
            <v>0</v>
          </cell>
          <cell r="L3576">
            <v>0</v>
          </cell>
          <cell r="M3576">
            <v>0</v>
          </cell>
          <cell r="N3576">
            <v>0</v>
          </cell>
          <cell r="O3576">
            <v>0</v>
          </cell>
          <cell r="P3576">
            <v>0</v>
          </cell>
          <cell r="Q3576">
            <v>0</v>
          </cell>
        </row>
        <row r="3577">
          <cell r="B3577" t="str">
            <v>품질경영실품질보증2팀5109180</v>
          </cell>
          <cell r="C3577" t="str">
            <v>품질경영실품질보증2팀</v>
          </cell>
          <cell r="D3577" t="str">
            <v>5109180</v>
          </cell>
          <cell r="E3577" t="str">
            <v/>
          </cell>
          <cell r="F3577">
            <v>0</v>
          </cell>
          <cell r="G3577">
            <v>0</v>
          </cell>
          <cell r="H3577">
            <v>0</v>
          </cell>
          <cell r="I3577">
            <v>0</v>
          </cell>
          <cell r="J3577">
            <v>0</v>
          </cell>
          <cell r="K3577">
            <v>0</v>
          </cell>
          <cell r="L3577">
            <v>0</v>
          </cell>
          <cell r="M3577">
            <v>0</v>
          </cell>
          <cell r="N3577">
            <v>0</v>
          </cell>
          <cell r="O3577">
            <v>0</v>
          </cell>
          <cell r="P3577">
            <v>0</v>
          </cell>
          <cell r="Q3577">
            <v>0</v>
          </cell>
        </row>
        <row r="3578">
          <cell r="B3578" t="str">
            <v>품질경영실품질보증2팀5109190</v>
          </cell>
          <cell r="C3578" t="str">
            <v>품질경영실품질보증2팀</v>
          </cell>
          <cell r="D3578" t="str">
            <v>5109190</v>
          </cell>
          <cell r="E3578" t="str">
            <v/>
          </cell>
          <cell r="F3578">
            <v>0</v>
          </cell>
          <cell r="G3578">
            <v>0</v>
          </cell>
          <cell r="H3578">
            <v>0</v>
          </cell>
          <cell r="I3578">
            <v>0</v>
          </cell>
          <cell r="J3578">
            <v>0</v>
          </cell>
          <cell r="K3578">
            <v>0</v>
          </cell>
          <cell r="L3578">
            <v>0</v>
          </cell>
          <cell r="M3578">
            <v>0</v>
          </cell>
          <cell r="N3578">
            <v>0</v>
          </cell>
          <cell r="O3578">
            <v>0</v>
          </cell>
          <cell r="P3578">
            <v>0</v>
          </cell>
          <cell r="Q3578">
            <v>0</v>
          </cell>
        </row>
        <row r="3579">
          <cell r="B3579" t="str">
            <v>품질경영실품질보증2팀5109210</v>
          </cell>
          <cell r="C3579" t="str">
            <v>품질경영실품질보증2팀</v>
          </cell>
          <cell r="D3579" t="str">
            <v>5109210</v>
          </cell>
          <cell r="E3579" t="str">
            <v>감가상각비-임차자산개량(제조)</v>
          </cell>
          <cell r="F3579">
            <v>0</v>
          </cell>
          <cell r="G3579">
            <v>0</v>
          </cell>
          <cell r="H3579">
            <v>0</v>
          </cell>
          <cell r="I3579">
            <v>0</v>
          </cell>
          <cell r="J3579">
            <v>0</v>
          </cell>
          <cell r="K3579">
            <v>0</v>
          </cell>
          <cell r="L3579">
            <v>0</v>
          </cell>
          <cell r="M3579">
            <v>0</v>
          </cell>
          <cell r="N3579">
            <v>0</v>
          </cell>
          <cell r="O3579">
            <v>0</v>
          </cell>
          <cell r="P3579">
            <v>0</v>
          </cell>
          <cell r="Q3579">
            <v>0</v>
          </cell>
        </row>
        <row r="3580">
          <cell r="B3580" t="str">
            <v>품질경영실품질보증2팀5109220</v>
          </cell>
          <cell r="C3580" t="str">
            <v>품질경영실품질보증2팀</v>
          </cell>
          <cell r="D3580" t="str">
            <v>5109220</v>
          </cell>
          <cell r="E3580" t="str">
            <v>감가상각비-비품(제조)</v>
          </cell>
          <cell r="F3580">
            <v>129150</v>
          </cell>
          <cell r="G3580">
            <v>129150</v>
          </cell>
          <cell r="H3580">
            <v>0</v>
          </cell>
          <cell r="I3580">
            <v>0</v>
          </cell>
          <cell r="J3580">
            <v>0</v>
          </cell>
          <cell r="K3580">
            <v>0</v>
          </cell>
          <cell r="L3580">
            <v>0</v>
          </cell>
          <cell r="M3580">
            <v>0</v>
          </cell>
          <cell r="N3580">
            <v>0</v>
          </cell>
          <cell r="O3580">
            <v>0</v>
          </cell>
          <cell r="P3580">
            <v>0</v>
          </cell>
          <cell r="Q3580">
            <v>0</v>
          </cell>
        </row>
        <row r="3581">
          <cell r="B3581" t="str">
            <v>품질경영실품질보증2팀5110110</v>
          </cell>
          <cell r="C3581" t="str">
            <v>품질경영실품질보증2팀</v>
          </cell>
          <cell r="D3581" t="str">
            <v>5110110</v>
          </cell>
          <cell r="E3581" t="str">
            <v>수선비-건물(제조)</v>
          </cell>
          <cell r="F3581">
            <v>0</v>
          </cell>
          <cell r="G3581">
            <v>0</v>
          </cell>
          <cell r="H3581">
            <v>0</v>
          </cell>
          <cell r="I3581">
            <v>0</v>
          </cell>
          <cell r="J3581">
            <v>0</v>
          </cell>
          <cell r="K3581">
            <v>0</v>
          </cell>
          <cell r="L3581">
            <v>0</v>
          </cell>
          <cell r="M3581">
            <v>0</v>
          </cell>
          <cell r="N3581">
            <v>0</v>
          </cell>
          <cell r="O3581">
            <v>0</v>
          </cell>
          <cell r="P3581">
            <v>0</v>
          </cell>
          <cell r="Q3581">
            <v>0</v>
          </cell>
        </row>
        <row r="3582">
          <cell r="B3582" t="str">
            <v>품질경영실품질보증2팀5110120</v>
          </cell>
          <cell r="C3582" t="str">
            <v>품질경영실품질보증2팀</v>
          </cell>
          <cell r="D3582" t="str">
            <v>5110120</v>
          </cell>
          <cell r="E3582" t="str">
            <v>수선비-구축물(제조)</v>
          </cell>
          <cell r="F3582">
            <v>0</v>
          </cell>
          <cell r="G3582">
            <v>0</v>
          </cell>
          <cell r="H3582">
            <v>0</v>
          </cell>
          <cell r="I3582">
            <v>0</v>
          </cell>
          <cell r="J3582">
            <v>0</v>
          </cell>
          <cell r="K3582">
            <v>0</v>
          </cell>
          <cell r="L3582">
            <v>0</v>
          </cell>
          <cell r="M3582">
            <v>0</v>
          </cell>
          <cell r="N3582">
            <v>0</v>
          </cell>
          <cell r="O3582">
            <v>0</v>
          </cell>
          <cell r="P3582">
            <v>0</v>
          </cell>
          <cell r="Q3582">
            <v>0</v>
          </cell>
        </row>
        <row r="3583">
          <cell r="B3583" t="str">
            <v>품질경영실품질보증2팀5110130</v>
          </cell>
          <cell r="C3583" t="str">
            <v>품질경영실품질보증2팀</v>
          </cell>
          <cell r="D3583" t="str">
            <v>5110130</v>
          </cell>
          <cell r="E3583" t="str">
            <v>수선비-기계장치(제조)</v>
          </cell>
          <cell r="F3583">
            <v>0</v>
          </cell>
          <cell r="G3583">
            <v>0</v>
          </cell>
          <cell r="H3583">
            <v>0</v>
          </cell>
          <cell r="I3583">
            <v>0</v>
          </cell>
          <cell r="J3583">
            <v>0</v>
          </cell>
          <cell r="K3583">
            <v>0</v>
          </cell>
          <cell r="L3583">
            <v>0</v>
          </cell>
          <cell r="M3583">
            <v>0</v>
          </cell>
          <cell r="N3583">
            <v>0</v>
          </cell>
          <cell r="O3583">
            <v>0</v>
          </cell>
          <cell r="P3583">
            <v>0</v>
          </cell>
          <cell r="Q3583">
            <v>0</v>
          </cell>
        </row>
        <row r="3584">
          <cell r="B3584" t="str">
            <v>품질경영실품질보증2팀5110140</v>
          </cell>
          <cell r="C3584" t="str">
            <v>품질경영실품질보증2팀</v>
          </cell>
          <cell r="D3584" t="str">
            <v>5110140</v>
          </cell>
          <cell r="E3584" t="str">
            <v>수선비-공구기구비품(제조)</v>
          </cell>
          <cell r="F3584">
            <v>0</v>
          </cell>
          <cell r="G3584">
            <v>0</v>
          </cell>
          <cell r="H3584">
            <v>0</v>
          </cell>
          <cell r="I3584">
            <v>0</v>
          </cell>
          <cell r="J3584">
            <v>0</v>
          </cell>
          <cell r="K3584">
            <v>0</v>
          </cell>
          <cell r="L3584">
            <v>0</v>
          </cell>
          <cell r="M3584">
            <v>0</v>
          </cell>
          <cell r="N3584">
            <v>0</v>
          </cell>
          <cell r="O3584">
            <v>0</v>
          </cell>
          <cell r="P3584">
            <v>0</v>
          </cell>
          <cell r="Q3584">
            <v>0</v>
          </cell>
        </row>
        <row r="3585">
          <cell r="B3585" t="str">
            <v>품질경영실품질보증2팀5110160</v>
          </cell>
          <cell r="C3585" t="str">
            <v>품질경영실품질보증2팀</v>
          </cell>
          <cell r="D3585" t="str">
            <v>5110160</v>
          </cell>
          <cell r="E3585" t="str">
            <v>수선비-안전보건비_출고(제조)</v>
          </cell>
          <cell r="F3585">
            <v>0</v>
          </cell>
          <cell r="G3585">
            <v>0</v>
          </cell>
          <cell r="H3585">
            <v>0</v>
          </cell>
          <cell r="I3585">
            <v>0</v>
          </cell>
          <cell r="J3585">
            <v>0</v>
          </cell>
          <cell r="K3585">
            <v>0</v>
          </cell>
          <cell r="L3585">
            <v>0</v>
          </cell>
          <cell r="M3585">
            <v>0</v>
          </cell>
          <cell r="N3585">
            <v>0</v>
          </cell>
          <cell r="O3585">
            <v>0</v>
          </cell>
          <cell r="P3585">
            <v>0</v>
          </cell>
          <cell r="Q3585">
            <v>0</v>
          </cell>
        </row>
        <row r="3586">
          <cell r="B3586" t="str">
            <v>품질경영실품질보증2팀5110150</v>
          </cell>
          <cell r="C3586" t="str">
            <v>품질경영실품질보증2팀</v>
          </cell>
          <cell r="D3586">
            <v>5110150</v>
          </cell>
          <cell r="E3586" t="str">
            <v>수선비-안전보건비(제조)</v>
          </cell>
          <cell r="F3586">
            <v>0</v>
          </cell>
          <cell r="G3586">
            <v>0</v>
          </cell>
          <cell r="H3586">
            <v>0</v>
          </cell>
          <cell r="I3586">
            <v>0</v>
          </cell>
          <cell r="J3586">
            <v>0</v>
          </cell>
          <cell r="K3586">
            <v>0</v>
          </cell>
          <cell r="L3586">
            <v>0</v>
          </cell>
          <cell r="M3586">
            <v>0</v>
          </cell>
          <cell r="N3586">
            <v>0</v>
          </cell>
          <cell r="O3586">
            <v>0</v>
          </cell>
          <cell r="P3586">
            <v>0</v>
          </cell>
          <cell r="Q3586">
            <v>0</v>
          </cell>
        </row>
        <row r="3587">
          <cell r="B3587" t="str">
            <v>품질경영실품질보증2팀5111110</v>
          </cell>
          <cell r="C3587" t="str">
            <v>품질경영실품질보증2팀</v>
          </cell>
          <cell r="D3587" t="str">
            <v>5111110</v>
          </cell>
          <cell r="E3587" t="str">
            <v>보험료-건물(제조)</v>
          </cell>
          <cell r="F3587">
            <v>0</v>
          </cell>
          <cell r="G3587">
            <v>0</v>
          </cell>
          <cell r="H3587">
            <v>0</v>
          </cell>
          <cell r="I3587">
            <v>0</v>
          </cell>
          <cell r="J3587">
            <v>0</v>
          </cell>
          <cell r="K3587">
            <v>0</v>
          </cell>
          <cell r="L3587">
            <v>0</v>
          </cell>
          <cell r="M3587">
            <v>0</v>
          </cell>
          <cell r="N3587">
            <v>0</v>
          </cell>
          <cell r="O3587">
            <v>0</v>
          </cell>
          <cell r="P3587">
            <v>0</v>
          </cell>
          <cell r="Q3587">
            <v>0</v>
          </cell>
        </row>
        <row r="3588">
          <cell r="B3588" t="str">
            <v>품질경영실품질보증2팀5111120</v>
          </cell>
          <cell r="C3588" t="str">
            <v>품질경영실품질보증2팀</v>
          </cell>
          <cell r="D3588" t="str">
            <v>5111120</v>
          </cell>
          <cell r="E3588" t="str">
            <v>보험료-기계장치(제조)</v>
          </cell>
          <cell r="F3588">
            <v>0</v>
          </cell>
          <cell r="G3588">
            <v>0</v>
          </cell>
          <cell r="H3588">
            <v>0</v>
          </cell>
          <cell r="I3588">
            <v>0</v>
          </cell>
          <cell r="J3588">
            <v>0</v>
          </cell>
          <cell r="K3588">
            <v>0</v>
          </cell>
          <cell r="L3588">
            <v>0</v>
          </cell>
          <cell r="M3588">
            <v>0</v>
          </cell>
          <cell r="N3588">
            <v>0</v>
          </cell>
          <cell r="O3588">
            <v>0</v>
          </cell>
          <cell r="P3588">
            <v>0</v>
          </cell>
          <cell r="Q3588">
            <v>0</v>
          </cell>
        </row>
        <row r="3589">
          <cell r="B3589" t="str">
            <v>품질경영실품질보증2팀5111130</v>
          </cell>
          <cell r="C3589" t="str">
            <v>품질경영실품질보증2팀</v>
          </cell>
          <cell r="D3589" t="str">
            <v>5111130</v>
          </cell>
          <cell r="E3589" t="str">
            <v>보험료-재고품(제조)</v>
          </cell>
          <cell r="F3589">
            <v>0</v>
          </cell>
          <cell r="G3589">
            <v>0</v>
          </cell>
          <cell r="H3589">
            <v>0</v>
          </cell>
          <cell r="I3589">
            <v>0</v>
          </cell>
          <cell r="J3589">
            <v>0</v>
          </cell>
          <cell r="K3589">
            <v>0</v>
          </cell>
          <cell r="L3589">
            <v>0</v>
          </cell>
          <cell r="M3589">
            <v>0</v>
          </cell>
          <cell r="N3589">
            <v>0</v>
          </cell>
          <cell r="O3589">
            <v>0</v>
          </cell>
          <cell r="P3589">
            <v>0</v>
          </cell>
          <cell r="Q3589">
            <v>0</v>
          </cell>
        </row>
        <row r="3590">
          <cell r="B3590" t="str">
            <v>품질경영실품질보증2팀5111140</v>
          </cell>
          <cell r="C3590" t="str">
            <v>품질경영실품질보증2팀</v>
          </cell>
          <cell r="D3590" t="str">
            <v>5111140</v>
          </cell>
          <cell r="E3590" t="str">
            <v/>
          </cell>
          <cell r="F3590">
            <v>0</v>
          </cell>
          <cell r="G3590">
            <v>0</v>
          </cell>
          <cell r="H3590">
            <v>0</v>
          </cell>
          <cell r="I3590">
            <v>0</v>
          </cell>
          <cell r="J3590">
            <v>0</v>
          </cell>
          <cell r="K3590">
            <v>0</v>
          </cell>
          <cell r="L3590">
            <v>0</v>
          </cell>
          <cell r="M3590">
            <v>0</v>
          </cell>
          <cell r="N3590">
            <v>0</v>
          </cell>
          <cell r="O3590">
            <v>0</v>
          </cell>
          <cell r="P3590">
            <v>0</v>
          </cell>
          <cell r="Q3590">
            <v>0</v>
          </cell>
        </row>
        <row r="3591">
          <cell r="B3591" t="str">
            <v>품질경영실품질보증2팀5111150</v>
          </cell>
          <cell r="C3591" t="str">
            <v>품질경영실품질보증2팀</v>
          </cell>
          <cell r="D3591" t="str">
            <v>5111150</v>
          </cell>
          <cell r="E3591" t="str">
            <v/>
          </cell>
          <cell r="F3591">
            <v>0</v>
          </cell>
          <cell r="G3591">
            <v>0</v>
          </cell>
          <cell r="H3591">
            <v>0</v>
          </cell>
          <cell r="I3591">
            <v>0</v>
          </cell>
          <cell r="J3591">
            <v>0</v>
          </cell>
          <cell r="K3591">
            <v>0</v>
          </cell>
          <cell r="L3591">
            <v>0</v>
          </cell>
          <cell r="M3591">
            <v>0</v>
          </cell>
          <cell r="N3591">
            <v>0</v>
          </cell>
          <cell r="O3591">
            <v>0</v>
          </cell>
          <cell r="P3591">
            <v>0</v>
          </cell>
          <cell r="Q3591">
            <v>0</v>
          </cell>
        </row>
        <row r="3592">
          <cell r="B3592" t="str">
            <v>품질경영실품질보증2팀5111160</v>
          </cell>
          <cell r="C3592" t="str">
            <v>품질경영실품질보증2팀</v>
          </cell>
          <cell r="D3592" t="str">
            <v>5111160</v>
          </cell>
          <cell r="E3592" t="str">
            <v>보험료-제보험(제조)</v>
          </cell>
          <cell r="F3592">
            <v>0</v>
          </cell>
          <cell r="G3592">
            <v>0</v>
          </cell>
          <cell r="H3592">
            <v>0</v>
          </cell>
          <cell r="I3592">
            <v>0</v>
          </cell>
          <cell r="J3592">
            <v>0</v>
          </cell>
          <cell r="K3592">
            <v>0</v>
          </cell>
          <cell r="L3592">
            <v>0</v>
          </cell>
          <cell r="M3592">
            <v>0</v>
          </cell>
          <cell r="N3592">
            <v>0</v>
          </cell>
          <cell r="O3592">
            <v>0</v>
          </cell>
          <cell r="P3592">
            <v>0</v>
          </cell>
          <cell r="Q3592">
            <v>0</v>
          </cell>
        </row>
        <row r="3593">
          <cell r="B3593" t="str">
            <v>품질경영실품질보증2팀5111141</v>
          </cell>
          <cell r="C3593" t="str">
            <v>품질경영실품질보증2팀</v>
          </cell>
          <cell r="D3593" t="str">
            <v>5111141</v>
          </cell>
          <cell r="E3593" t="str">
            <v/>
          </cell>
          <cell r="F3593">
            <v>0</v>
          </cell>
          <cell r="G3593">
            <v>0</v>
          </cell>
          <cell r="H3593">
            <v>0</v>
          </cell>
          <cell r="I3593">
            <v>0</v>
          </cell>
          <cell r="J3593">
            <v>0</v>
          </cell>
          <cell r="K3593">
            <v>0</v>
          </cell>
          <cell r="L3593">
            <v>0</v>
          </cell>
          <cell r="M3593">
            <v>0</v>
          </cell>
          <cell r="N3593">
            <v>0</v>
          </cell>
          <cell r="O3593">
            <v>0</v>
          </cell>
          <cell r="P3593">
            <v>0</v>
          </cell>
          <cell r="Q3593">
            <v>0</v>
          </cell>
        </row>
        <row r="3594">
          <cell r="B3594" t="str">
            <v>품질경영실품질보증2팀5112110</v>
          </cell>
          <cell r="C3594" t="str">
            <v>품질경영실품질보증2팀</v>
          </cell>
          <cell r="D3594" t="str">
            <v>5112110</v>
          </cell>
          <cell r="E3594" t="str">
            <v>접대비-교제비(제조)</v>
          </cell>
          <cell r="F3594">
            <v>0</v>
          </cell>
          <cell r="G3594">
            <v>0</v>
          </cell>
          <cell r="H3594">
            <v>0</v>
          </cell>
          <cell r="I3594">
            <v>0</v>
          </cell>
          <cell r="J3594">
            <v>0</v>
          </cell>
          <cell r="K3594">
            <v>0</v>
          </cell>
          <cell r="L3594">
            <v>0</v>
          </cell>
          <cell r="M3594">
            <v>0</v>
          </cell>
          <cell r="N3594">
            <v>0</v>
          </cell>
          <cell r="O3594">
            <v>0</v>
          </cell>
          <cell r="P3594">
            <v>0</v>
          </cell>
          <cell r="Q3594">
            <v>0</v>
          </cell>
        </row>
        <row r="3595">
          <cell r="B3595" t="str">
            <v>품질경영실품질보증2팀5112120</v>
          </cell>
          <cell r="C3595" t="str">
            <v>품질경영실품질보증2팀</v>
          </cell>
          <cell r="D3595" t="str">
            <v>5112120</v>
          </cell>
          <cell r="E3595" t="str">
            <v>접대비-사외경조비(제조)</v>
          </cell>
          <cell r="F3595">
            <v>0</v>
          </cell>
          <cell r="G3595">
            <v>0</v>
          </cell>
          <cell r="H3595">
            <v>0</v>
          </cell>
          <cell r="I3595">
            <v>0</v>
          </cell>
          <cell r="J3595">
            <v>0</v>
          </cell>
          <cell r="K3595">
            <v>0</v>
          </cell>
          <cell r="L3595">
            <v>0</v>
          </cell>
          <cell r="M3595">
            <v>0</v>
          </cell>
          <cell r="N3595">
            <v>0</v>
          </cell>
          <cell r="O3595">
            <v>0</v>
          </cell>
          <cell r="P3595">
            <v>0</v>
          </cell>
          <cell r="Q3595">
            <v>0</v>
          </cell>
        </row>
        <row r="3596">
          <cell r="B3596" t="str">
            <v>품질경영실품질보증2팀5113110</v>
          </cell>
          <cell r="C3596" t="str">
            <v>품질경영실품질보증2팀</v>
          </cell>
          <cell r="D3596" t="str">
            <v>5113110</v>
          </cell>
          <cell r="E3596" t="str">
            <v>경상연구개발비-품질검정비(제조)</v>
          </cell>
          <cell r="F3596">
            <v>0</v>
          </cell>
          <cell r="G3596">
            <v>0</v>
          </cell>
          <cell r="H3596">
            <v>0</v>
          </cell>
          <cell r="I3596">
            <v>0</v>
          </cell>
          <cell r="J3596">
            <v>0</v>
          </cell>
          <cell r="K3596">
            <v>0</v>
          </cell>
          <cell r="L3596">
            <v>0</v>
          </cell>
          <cell r="M3596">
            <v>0</v>
          </cell>
          <cell r="N3596">
            <v>0</v>
          </cell>
          <cell r="O3596">
            <v>0</v>
          </cell>
          <cell r="P3596">
            <v>0</v>
          </cell>
          <cell r="Q3596">
            <v>0</v>
          </cell>
        </row>
        <row r="3597">
          <cell r="B3597" t="str">
            <v>품질경영실품질보증2팀5113120</v>
          </cell>
          <cell r="C3597" t="str">
            <v>품질경영실품질보증2팀</v>
          </cell>
          <cell r="D3597" t="str">
            <v>5113120</v>
          </cell>
          <cell r="E3597" t="str">
            <v/>
          </cell>
          <cell r="F3597">
            <v>0</v>
          </cell>
          <cell r="G3597">
            <v>0</v>
          </cell>
          <cell r="H3597">
            <v>0</v>
          </cell>
          <cell r="I3597">
            <v>0</v>
          </cell>
          <cell r="J3597">
            <v>0</v>
          </cell>
          <cell r="K3597">
            <v>0</v>
          </cell>
          <cell r="L3597">
            <v>0</v>
          </cell>
          <cell r="M3597">
            <v>0</v>
          </cell>
          <cell r="N3597">
            <v>0</v>
          </cell>
          <cell r="O3597">
            <v>0</v>
          </cell>
          <cell r="P3597">
            <v>0</v>
          </cell>
          <cell r="Q3597">
            <v>0</v>
          </cell>
        </row>
        <row r="3598">
          <cell r="B3598" t="str">
            <v>품질경영실품질보증2팀5113130</v>
          </cell>
          <cell r="C3598" t="str">
            <v>품질경영실품질보증2팀</v>
          </cell>
          <cell r="D3598" t="str">
            <v>5113130</v>
          </cell>
          <cell r="E3598" t="str">
            <v>경상연구개발비-실험재료비_출고(제조)</v>
          </cell>
          <cell r="F3598">
            <v>0</v>
          </cell>
          <cell r="G3598">
            <v>0</v>
          </cell>
          <cell r="H3598">
            <v>0</v>
          </cell>
          <cell r="I3598">
            <v>0</v>
          </cell>
          <cell r="J3598">
            <v>0</v>
          </cell>
          <cell r="K3598">
            <v>0</v>
          </cell>
          <cell r="L3598">
            <v>0</v>
          </cell>
          <cell r="M3598">
            <v>0</v>
          </cell>
          <cell r="N3598">
            <v>0</v>
          </cell>
          <cell r="O3598">
            <v>0</v>
          </cell>
          <cell r="P3598">
            <v>0</v>
          </cell>
          <cell r="Q3598">
            <v>0</v>
          </cell>
        </row>
        <row r="3599">
          <cell r="B3599" t="str">
            <v>품질경영실품질보증2팀5113140</v>
          </cell>
          <cell r="C3599" t="str">
            <v>품질경영실품질보증2팀</v>
          </cell>
          <cell r="D3599" t="str">
            <v>5113140</v>
          </cell>
          <cell r="E3599" t="str">
            <v>경상연구개발비-실험시약비_출고(제조)</v>
          </cell>
          <cell r="F3599">
            <v>0</v>
          </cell>
          <cell r="G3599">
            <v>0</v>
          </cell>
          <cell r="H3599">
            <v>0</v>
          </cell>
          <cell r="I3599">
            <v>0</v>
          </cell>
          <cell r="J3599">
            <v>0</v>
          </cell>
          <cell r="K3599">
            <v>0</v>
          </cell>
          <cell r="L3599">
            <v>0</v>
          </cell>
          <cell r="M3599">
            <v>0</v>
          </cell>
          <cell r="N3599">
            <v>0</v>
          </cell>
          <cell r="O3599">
            <v>0</v>
          </cell>
          <cell r="P3599">
            <v>0</v>
          </cell>
          <cell r="Q3599">
            <v>0</v>
          </cell>
        </row>
        <row r="3600">
          <cell r="B3600" t="str">
            <v>품질경영실품질보증2팀5113150</v>
          </cell>
          <cell r="C3600" t="str">
            <v>품질경영실품질보증2팀</v>
          </cell>
          <cell r="D3600" t="str">
            <v>5113150</v>
          </cell>
          <cell r="E3600" t="str">
            <v>경상연구개발비-외부실험비(제조)</v>
          </cell>
          <cell r="F3600">
            <v>0</v>
          </cell>
          <cell r="G3600">
            <v>0</v>
          </cell>
          <cell r="H3600">
            <v>446000</v>
          </cell>
          <cell r="I3600">
            <v>0</v>
          </cell>
          <cell r="J3600">
            <v>0</v>
          </cell>
          <cell r="K3600">
            <v>0</v>
          </cell>
          <cell r="L3600">
            <v>0</v>
          </cell>
          <cell r="M3600">
            <v>0</v>
          </cell>
          <cell r="N3600">
            <v>0</v>
          </cell>
          <cell r="O3600">
            <v>0</v>
          </cell>
          <cell r="P3600">
            <v>966000</v>
          </cell>
          <cell r="Q3600">
            <v>0</v>
          </cell>
        </row>
        <row r="3601">
          <cell r="B3601" t="str">
            <v>품질경영실품질보증2팀5113170</v>
          </cell>
          <cell r="C3601" t="str">
            <v>품질경영실품질보증2팀</v>
          </cell>
          <cell r="D3601" t="str">
            <v>5113170</v>
          </cell>
          <cell r="E3601" t="str">
            <v>경상연구개발비-실험시약비(제조)</v>
          </cell>
          <cell r="F3601">
            <v>0</v>
          </cell>
          <cell r="G3601">
            <v>0</v>
          </cell>
          <cell r="H3601">
            <v>0</v>
          </cell>
          <cell r="I3601">
            <v>0</v>
          </cell>
          <cell r="J3601">
            <v>0</v>
          </cell>
          <cell r="K3601">
            <v>0</v>
          </cell>
          <cell r="L3601">
            <v>0</v>
          </cell>
          <cell r="M3601">
            <v>0</v>
          </cell>
          <cell r="N3601">
            <v>0</v>
          </cell>
          <cell r="O3601">
            <v>0</v>
          </cell>
          <cell r="P3601">
            <v>0</v>
          </cell>
          <cell r="Q3601">
            <v>0</v>
          </cell>
        </row>
        <row r="3602">
          <cell r="B3602" t="str">
            <v>품질경영실품질보증2팀5113210</v>
          </cell>
          <cell r="C3602" t="str">
            <v>품질경영실품질보증2팀</v>
          </cell>
          <cell r="D3602" t="str">
            <v>5113210</v>
          </cell>
          <cell r="E3602" t="str">
            <v>경상연구개발비-품질검정비_출고(제조)</v>
          </cell>
          <cell r="F3602">
            <v>0</v>
          </cell>
          <cell r="G3602">
            <v>0</v>
          </cell>
          <cell r="H3602">
            <v>0</v>
          </cell>
          <cell r="I3602">
            <v>0</v>
          </cell>
          <cell r="J3602">
            <v>0</v>
          </cell>
          <cell r="K3602">
            <v>0</v>
          </cell>
          <cell r="L3602">
            <v>0</v>
          </cell>
          <cell r="M3602">
            <v>0</v>
          </cell>
          <cell r="N3602">
            <v>0</v>
          </cell>
          <cell r="O3602">
            <v>0</v>
          </cell>
          <cell r="P3602">
            <v>0</v>
          </cell>
          <cell r="Q3602">
            <v>0</v>
          </cell>
        </row>
        <row r="3603">
          <cell r="B3603" t="str">
            <v>품질경영실품질보증2팀5113160</v>
          </cell>
          <cell r="C3603" t="str">
            <v>품질경영실품질보증2팀</v>
          </cell>
          <cell r="D3603" t="str">
            <v>5113160</v>
          </cell>
          <cell r="E3603" t="str">
            <v>경상연구개발비-실험재료비(제조)</v>
          </cell>
          <cell r="F3603">
            <v>0</v>
          </cell>
          <cell r="G3603">
            <v>0</v>
          </cell>
          <cell r="H3603">
            <v>0</v>
          </cell>
          <cell r="I3603">
            <v>0</v>
          </cell>
          <cell r="J3603">
            <v>0</v>
          </cell>
          <cell r="K3603">
            <v>0</v>
          </cell>
          <cell r="L3603">
            <v>0</v>
          </cell>
          <cell r="M3603">
            <v>0</v>
          </cell>
          <cell r="N3603">
            <v>0</v>
          </cell>
          <cell r="O3603">
            <v>0</v>
          </cell>
          <cell r="P3603">
            <v>0</v>
          </cell>
          <cell r="Q3603">
            <v>0</v>
          </cell>
        </row>
        <row r="3604">
          <cell r="B3604" t="str">
            <v>품질경영실품질보증2팀5115110</v>
          </cell>
          <cell r="C3604" t="str">
            <v>품질경영실품질보증2팀</v>
          </cell>
          <cell r="D3604" t="str">
            <v>5115110</v>
          </cell>
          <cell r="E3604" t="str">
            <v>운반비-운임(제조)</v>
          </cell>
          <cell r="F3604">
            <v>0</v>
          </cell>
          <cell r="G3604">
            <v>0</v>
          </cell>
          <cell r="H3604">
            <v>0</v>
          </cell>
          <cell r="I3604">
            <v>0</v>
          </cell>
          <cell r="J3604">
            <v>0</v>
          </cell>
          <cell r="K3604">
            <v>0</v>
          </cell>
          <cell r="L3604">
            <v>0</v>
          </cell>
          <cell r="M3604">
            <v>0</v>
          </cell>
          <cell r="N3604">
            <v>0</v>
          </cell>
          <cell r="O3604">
            <v>0</v>
          </cell>
          <cell r="P3604">
            <v>0</v>
          </cell>
          <cell r="Q3604">
            <v>0</v>
          </cell>
        </row>
        <row r="3605">
          <cell r="B3605" t="str">
            <v>품질경영실품질보증2팀5116110</v>
          </cell>
          <cell r="C3605" t="str">
            <v>품질경영실품질보증2팀</v>
          </cell>
          <cell r="D3605" t="str">
            <v>5116110</v>
          </cell>
          <cell r="E3605" t="str">
            <v/>
          </cell>
          <cell r="F3605">
            <v>0</v>
          </cell>
          <cell r="G3605">
            <v>0</v>
          </cell>
          <cell r="H3605">
            <v>0</v>
          </cell>
          <cell r="I3605">
            <v>0</v>
          </cell>
          <cell r="J3605">
            <v>0</v>
          </cell>
          <cell r="K3605">
            <v>0</v>
          </cell>
          <cell r="L3605">
            <v>0</v>
          </cell>
          <cell r="M3605">
            <v>0</v>
          </cell>
          <cell r="N3605">
            <v>0</v>
          </cell>
          <cell r="O3605">
            <v>0</v>
          </cell>
          <cell r="P3605">
            <v>0</v>
          </cell>
          <cell r="Q3605">
            <v>0</v>
          </cell>
        </row>
        <row r="3606">
          <cell r="B3606" t="str">
            <v>품질경영실품질보증2팀5116120</v>
          </cell>
          <cell r="C3606" t="str">
            <v>품질경영실품질보증2팀</v>
          </cell>
          <cell r="D3606" t="str">
            <v>5116120</v>
          </cell>
          <cell r="E3606" t="str">
            <v/>
          </cell>
          <cell r="F3606">
            <v>0</v>
          </cell>
          <cell r="G3606">
            <v>0</v>
          </cell>
          <cell r="H3606">
            <v>0</v>
          </cell>
          <cell r="I3606">
            <v>0</v>
          </cell>
          <cell r="J3606">
            <v>0</v>
          </cell>
          <cell r="K3606">
            <v>0</v>
          </cell>
          <cell r="L3606">
            <v>0</v>
          </cell>
          <cell r="M3606">
            <v>0</v>
          </cell>
          <cell r="N3606">
            <v>0</v>
          </cell>
          <cell r="O3606">
            <v>0</v>
          </cell>
          <cell r="P3606">
            <v>0</v>
          </cell>
          <cell r="Q3606">
            <v>0</v>
          </cell>
        </row>
        <row r="3607">
          <cell r="B3607" t="str">
            <v>품질경영실품질보증2팀5116130</v>
          </cell>
          <cell r="C3607" t="str">
            <v>품질경영실품질보증2팀</v>
          </cell>
          <cell r="D3607" t="str">
            <v>5116130</v>
          </cell>
          <cell r="E3607" t="str">
            <v>차량비-유류비(제조)</v>
          </cell>
          <cell r="F3607">
            <v>0</v>
          </cell>
          <cell r="G3607">
            <v>0</v>
          </cell>
          <cell r="H3607">
            <v>0</v>
          </cell>
          <cell r="I3607">
            <v>0</v>
          </cell>
          <cell r="J3607">
            <v>0</v>
          </cell>
          <cell r="K3607">
            <v>0</v>
          </cell>
          <cell r="L3607">
            <v>0</v>
          </cell>
          <cell r="M3607">
            <v>0</v>
          </cell>
          <cell r="N3607">
            <v>0</v>
          </cell>
          <cell r="O3607">
            <v>0</v>
          </cell>
          <cell r="P3607">
            <v>0</v>
          </cell>
          <cell r="Q3607">
            <v>0</v>
          </cell>
        </row>
        <row r="3608">
          <cell r="B3608" t="str">
            <v>품질경영실품질보증2팀5116140</v>
          </cell>
          <cell r="C3608" t="str">
            <v>품질경영실품질보증2팀</v>
          </cell>
          <cell r="D3608" t="str">
            <v>5116140</v>
          </cell>
          <cell r="E3608" t="str">
            <v/>
          </cell>
          <cell r="F3608">
            <v>0</v>
          </cell>
          <cell r="G3608">
            <v>0</v>
          </cell>
          <cell r="H3608">
            <v>0</v>
          </cell>
          <cell r="I3608">
            <v>0</v>
          </cell>
          <cell r="J3608">
            <v>0</v>
          </cell>
          <cell r="K3608">
            <v>0</v>
          </cell>
          <cell r="L3608">
            <v>0</v>
          </cell>
          <cell r="M3608">
            <v>0</v>
          </cell>
          <cell r="N3608">
            <v>0</v>
          </cell>
          <cell r="O3608">
            <v>0</v>
          </cell>
          <cell r="P3608">
            <v>0</v>
          </cell>
          <cell r="Q3608">
            <v>0</v>
          </cell>
        </row>
        <row r="3609">
          <cell r="B3609" t="str">
            <v>품질경영실품질보증2팀5116150</v>
          </cell>
          <cell r="C3609" t="str">
            <v>품질경영실품질보증2팀</v>
          </cell>
          <cell r="D3609" t="str">
            <v>5116150</v>
          </cell>
          <cell r="E3609" t="str">
            <v>차량비-주행주차비(제조)</v>
          </cell>
          <cell r="F3609">
            <v>0</v>
          </cell>
          <cell r="G3609">
            <v>0</v>
          </cell>
          <cell r="H3609">
            <v>0</v>
          </cell>
          <cell r="I3609">
            <v>0</v>
          </cell>
          <cell r="J3609">
            <v>0</v>
          </cell>
          <cell r="K3609">
            <v>0</v>
          </cell>
          <cell r="L3609">
            <v>0</v>
          </cell>
          <cell r="M3609">
            <v>0</v>
          </cell>
          <cell r="N3609">
            <v>0</v>
          </cell>
          <cell r="O3609">
            <v>0</v>
          </cell>
          <cell r="P3609">
            <v>0</v>
          </cell>
          <cell r="Q3609">
            <v>0</v>
          </cell>
        </row>
        <row r="3610">
          <cell r="B3610" t="str">
            <v>품질경영실품질보증2팀5116160</v>
          </cell>
          <cell r="C3610" t="str">
            <v>품질경영실품질보증2팀</v>
          </cell>
          <cell r="D3610" t="str">
            <v>5116160</v>
          </cell>
          <cell r="E3610" t="str">
            <v/>
          </cell>
          <cell r="F3610">
            <v>0</v>
          </cell>
          <cell r="G3610">
            <v>0</v>
          </cell>
          <cell r="H3610">
            <v>0</v>
          </cell>
          <cell r="I3610">
            <v>0</v>
          </cell>
          <cell r="J3610">
            <v>0</v>
          </cell>
          <cell r="K3610">
            <v>0</v>
          </cell>
          <cell r="L3610">
            <v>0</v>
          </cell>
          <cell r="M3610">
            <v>0</v>
          </cell>
          <cell r="N3610">
            <v>0</v>
          </cell>
          <cell r="O3610">
            <v>0</v>
          </cell>
          <cell r="P3610">
            <v>0</v>
          </cell>
          <cell r="Q3610">
            <v>0</v>
          </cell>
        </row>
        <row r="3611">
          <cell r="B3611" t="str">
            <v>품질경영실품질보증2팀5116111</v>
          </cell>
          <cell r="C3611" t="str">
            <v>품질경영실품질보증2팀</v>
          </cell>
          <cell r="D3611" t="str">
            <v>5116111</v>
          </cell>
          <cell r="E3611" t="str">
            <v>차량비-관리비(제조)</v>
          </cell>
          <cell r="F3611">
            <v>0</v>
          </cell>
          <cell r="G3611">
            <v>0</v>
          </cell>
          <cell r="H3611">
            <v>0</v>
          </cell>
          <cell r="I3611">
            <v>0</v>
          </cell>
          <cell r="J3611">
            <v>0</v>
          </cell>
          <cell r="K3611">
            <v>0</v>
          </cell>
          <cell r="L3611">
            <v>0</v>
          </cell>
          <cell r="M3611">
            <v>0</v>
          </cell>
          <cell r="N3611">
            <v>0</v>
          </cell>
          <cell r="O3611">
            <v>0</v>
          </cell>
          <cell r="P3611">
            <v>0</v>
          </cell>
          <cell r="Q3611">
            <v>0</v>
          </cell>
        </row>
        <row r="3612">
          <cell r="B3612" t="str">
            <v>품질경영실품질보증2팀5117110</v>
          </cell>
          <cell r="C3612" t="str">
            <v>품질경영실품질보증2팀</v>
          </cell>
          <cell r="D3612" t="str">
            <v>5117110</v>
          </cell>
          <cell r="E3612" t="str">
            <v>홍보비-홍보비(제조)</v>
          </cell>
          <cell r="F3612">
            <v>0</v>
          </cell>
          <cell r="G3612">
            <v>0</v>
          </cell>
          <cell r="H3612">
            <v>0</v>
          </cell>
          <cell r="I3612">
            <v>0</v>
          </cell>
          <cell r="J3612">
            <v>0</v>
          </cell>
          <cell r="K3612">
            <v>0</v>
          </cell>
          <cell r="L3612">
            <v>0</v>
          </cell>
          <cell r="M3612">
            <v>0</v>
          </cell>
          <cell r="N3612">
            <v>0</v>
          </cell>
          <cell r="O3612">
            <v>0</v>
          </cell>
          <cell r="P3612">
            <v>0</v>
          </cell>
          <cell r="Q3612">
            <v>0</v>
          </cell>
        </row>
        <row r="3613">
          <cell r="B3613" t="str">
            <v>품질경영실품질보증2팀5118110</v>
          </cell>
          <cell r="C3613" t="str">
            <v>품질경영실품질보증2팀</v>
          </cell>
          <cell r="D3613" t="str">
            <v>5118110</v>
          </cell>
          <cell r="E3613" t="str">
            <v/>
          </cell>
          <cell r="F3613">
            <v>0</v>
          </cell>
          <cell r="G3613">
            <v>0</v>
          </cell>
          <cell r="H3613">
            <v>0</v>
          </cell>
          <cell r="I3613">
            <v>0</v>
          </cell>
          <cell r="J3613">
            <v>0</v>
          </cell>
          <cell r="K3613">
            <v>0</v>
          </cell>
          <cell r="L3613">
            <v>0</v>
          </cell>
          <cell r="M3613">
            <v>0</v>
          </cell>
          <cell r="N3613">
            <v>0</v>
          </cell>
          <cell r="O3613">
            <v>0</v>
          </cell>
          <cell r="P3613">
            <v>0</v>
          </cell>
          <cell r="Q3613">
            <v>0</v>
          </cell>
        </row>
        <row r="3614">
          <cell r="B3614" t="str">
            <v>품질경영실품질보증2팀5118120</v>
          </cell>
          <cell r="C3614" t="str">
            <v>품질경영실품질보증2팀</v>
          </cell>
          <cell r="D3614" t="str">
            <v>5118120</v>
          </cell>
          <cell r="E3614" t="str">
            <v/>
          </cell>
          <cell r="F3614">
            <v>0</v>
          </cell>
          <cell r="G3614">
            <v>0</v>
          </cell>
          <cell r="H3614">
            <v>0</v>
          </cell>
          <cell r="I3614">
            <v>0</v>
          </cell>
          <cell r="J3614">
            <v>0</v>
          </cell>
          <cell r="K3614">
            <v>0</v>
          </cell>
          <cell r="L3614">
            <v>0</v>
          </cell>
          <cell r="M3614">
            <v>0</v>
          </cell>
          <cell r="N3614">
            <v>0</v>
          </cell>
          <cell r="O3614">
            <v>0</v>
          </cell>
          <cell r="P3614">
            <v>0</v>
          </cell>
          <cell r="Q3614">
            <v>0</v>
          </cell>
        </row>
        <row r="3615">
          <cell r="B3615" t="str">
            <v>품질경영실품질보증2팀5118130</v>
          </cell>
          <cell r="C3615" t="str">
            <v>품질경영실품질보증2팀</v>
          </cell>
          <cell r="D3615" t="str">
            <v>5118130</v>
          </cell>
          <cell r="E3615" t="str">
            <v>교육훈련비-사외교육훈련비(제조)</v>
          </cell>
          <cell r="F3615">
            <v>0</v>
          </cell>
          <cell r="G3615">
            <v>0</v>
          </cell>
          <cell r="H3615">
            <v>0</v>
          </cell>
          <cell r="I3615">
            <v>0</v>
          </cell>
          <cell r="J3615">
            <v>189091</v>
          </cell>
          <cell r="K3615">
            <v>0</v>
          </cell>
          <cell r="L3615">
            <v>0</v>
          </cell>
          <cell r="M3615">
            <v>0</v>
          </cell>
          <cell r="N3615">
            <v>0</v>
          </cell>
          <cell r="O3615">
            <v>0</v>
          </cell>
          <cell r="P3615">
            <v>400000</v>
          </cell>
          <cell r="Q3615">
            <v>0</v>
          </cell>
        </row>
        <row r="3616">
          <cell r="B3616" t="str">
            <v>품질경영실품질보증2팀5118140</v>
          </cell>
          <cell r="C3616" t="str">
            <v>품질경영실품질보증2팀</v>
          </cell>
          <cell r="D3616" t="str">
            <v>5118140</v>
          </cell>
          <cell r="E3616" t="str">
            <v/>
          </cell>
          <cell r="F3616">
            <v>0</v>
          </cell>
          <cell r="G3616">
            <v>0</v>
          </cell>
          <cell r="H3616">
            <v>0</v>
          </cell>
          <cell r="I3616">
            <v>0</v>
          </cell>
          <cell r="J3616">
            <v>0</v>
          </cell>
          <cell r="K3616">
            <v>0</v>
          </cell>
          <cell r="L3616">
            <v>0</v>
          </cell>
          <cell r="M3616">
            <v>0</v>
          </cell>
          <cell r="N3616">
            <v>0</v>
          </cell>
          <cell r="O3616">
            <v>0</v>
          </cell>
          <cell r="P3616">
            <v>0</v>
          </cell>
          <cell r="Q3616">
            <v>0</v>
          </cell>
        </row>
        <row r="3617">
          <cell r="B3617" t="str">
            <v>품질경영실품질보증2팀5118150</v>
          </cell>
          <cell r="C3617" t="str">
            <v>품질경영실품질보증2팀</v>
          </cell>
          <cell r="D3617" t="str">
            <v>5118150</v>
          </cell>
          <cell r="E3617" t="str">
            <v/>
          </cell>
          <cell r="F3617">
            <v>0</v>
          </cell>
          <cell r="G3617">
            <v>0</v>
          </cell>
          <cell r="H3617">
            <v>0</v>
          </cell>
          <cell r="I3617">
            <v>0</v>
          </cell>
          <cell r="J3617">
            <v>0</v>
          </cell>
          <cell r="K3617">
            <v>0</v>
          </cell>
          <cell r="L3617">
            <v>0</v>
          </cell>
          <cell r="M3617">
            <v>0</v>
          </cell>
          <cell r="N3617">
            <v>0</v>
          </cell>
          <cell r="O3617">
            <v>0</v>
          </cell>
          <cell r="P3617">
            <v>0</v>
          </cell>
          <cell r="Q3617">
            <v>0</v>
          </cell>
        </row>
        <row r="3618">
          <cell r="B3618" t="str">
            <v>품질경영실품질보증2팀5130110</v>
          </cell>
          <cell r="C3618" t="str">
            <v>품질경영실품질보증2팀</v>
          </cell>
          <cell r="D3618" t="str">
            <v>5130110</v>
          </cell>
          <cell r="E3618" t="str">
            <v/>
          </cell>
          <cell r="F3618">
            <v>0</v>
          </cell>
          <cell r="G3618">
            <v>0</v>
          </cell>
          <cell r="H3618">
            <v>0</v>
          </cell>
          <cell r="I3618">
            <v>0</v>
          </cell>
          <cell r="J3618">
            <v>0</v>
          </cell>
          <cell r="K3618">
            <v>0</v>
          </cell>
          <cell r="L3618">
            <v>0</v>
          </cell>
          <cell r="M3618">
            <v>0</v>
          </cell>
          <cell r="N3618">
            <v>0</v>
          </cell>
          <cell r="O3618">
            <v>0</v>
          </cell>
          <cell r="P3618">
            <v>0</v>
          </cell>
          <cell r="Q3618">
            <v>0</v>
          </cell>
        </row>
        <row r="3619">
          <cell r="B3619" t="str">
            <v>품질경영실품질보증2팀5130120</v>
          </cell>
          <cell r="C3619" t="str">
            <v>품질경영실품질보증2팀</v>
          </cell>
          <cell r="D3619" t="str">
            <v>5130120</v>
          </cell>
          <cell r="E3619" t="str">
            <v>사업진행비-사업진행비(제조)</v>
          </cell>
          <cell r="F3619">
            <v>0</v>
          </cell>
          <cell r="G3619">
            <v>0</v>
          </cell>
          <cell r="H3619">
            <v>0</v>
          </cell>
          <cell r="I3619">
            <v>0</v>
          </cell>
          <cell r="J3619">
            <v>0</v>
          </cell>
          <cell r="K3619">
            <v>0</v>
          </cell>
          <cell r="L3619">
            <v>0</v>
          </cell>
          <cell r="M3619">
            <v>0</v>
          </cell>
          <cell r="N3619">
            <v>0</v>
          </cell>
          <cell r="O3619">
            <v>0</v>
          </cell>
          <cell r="P3619">
            <v>0</v>
          </cell>
          <cell r="Q3619">
            <v>0</v>
          </cell>
        </row>
        <row r="3620">
          <cell r="B3620" t="str">
            <v>품질경영실품질보증2팀5119110</v>
          </cell>
          <cell r="C3620" t="str">
            <v>품질경영실품질보증2팀</v>
          </cell>
          <cell r="D3620" t="str">
            <v>5119110</v>
          </cell>
          <cell r="E3620" t="str">
            <v>도서문구비-도서비(제조)</v>
          </cell>
          <cell r="F3620">
            <v>0</v>
          </cell>
          <cell r="G3620">
            <v>243681</v>
          </cell>
          <cell r="H3620">
            <v>0</v>
          </cell>
          <cell r="I3620">
            <v>0</v>
          </cell>
          <cell r="J3620">
            <v>0</v>
          </cell>
          <cell r="K3620">
            <v>0</v>
          </cell>
          <cell r="L3620">
            <v>0</v>
          </cell>
          <cell r="M3620">
            <v>0</v>
          </cell>
          <cell r="N3620">
            <v>0</v>
          </cell>
          <cell r="O3620">
            <v>0</v>
          </cell>
          <cell r="P3620">
            <v>3600000</v>
          </cell>
          <cell r="Q3620">
            <v>0</v>
          </cell>
        </row>
        <row r="3621">
          <cell r="B3621" t="str">
            <v>품질경영실품질보증2팀5119120</v>
          </cell>
          <cell r="C3621" t="str">
            <v>품질경영실품질보증2팀</v>
          </cell>
          <cell r="D3621" t="str">
            <v>5119120</v>
          </cell>
          <cell r="E3621" t="str">
            <v/>
          </cell>
          <cell r="F3621">
            <v>0</v>
          </cell>
          <cell r="G3621">
            <v>0</v>
          </cell>
          <cell r="H3621">
            <v>0</v>
          </cell>
          <cell r="I3621">
            <v>0</v>
          </cell>
          <cell r="J3621">
            <v>0</v>
          </cell>
          <cell r="K3621">
            <v>0</v>
          </cell>
          <cell r="L3621">
            <v>0</v>
          </cell>
          <cell r="M3621">
            <v>0</v>
          </cell>
          <cell r="N3621">
            <v>0</v>
          </cell>
          <cell r="O3621">
            <v>0</v>
          </cell>
          <cell r="P3621">
            <v>0</v>
          </cell>
          <cell r="Q3621">
            <v>0</v>
          </cell>
        </row>
        <row r="3622">
          <cell r="B3622" t="str">
            <v>품질경영실품질보증2팀5119130</v>
          </cell>
          <cell r="C3622" t="str">
            <v>품질경영실품질보증2팀</v>
          </cell>
          <cell r="D3622" t="str">
            <v>5119130</v>
          </cell>
          <cell r="E3622" t="str">
            <v/>
          </cell>
          <cell r="F3622">
            <v>0</v>
          </cell>
          <cell r="G3622">
            <v>0</v>
          </cell>
          <cell r="H3622">
            <v>0</v>
          </cell>
          <cell r="I3622">
            <v>0</v>
          </cell>
          <cell r="J3622">
            <v>0</v>
          </cell>
          <cell r="K3622">
            <v>0</v>
          </cell>
          <cell r="L3622">
            <v>0</v>
          </cell>
          <cell r="M3622">
            <v>0</v>
          </cell>
          <cell r="N3622">
            <v>0</v>
          </cell>
          <cell r="O3622">
            <v>0</v>
          </cell>
          <cell r="P3622">
            <v>0</v>
          </cell>
          <cell r="Q3622">
            <v>0</v>
          </cell>
        </row>
        <row r="3623">
          <cell r="B3623" t="str">
            <v>품질경영실품질보증2팀5119140</v>
          </cell>
          <cell r="C3623" t="str">
            <v>품질경영실품질보증2팀</v>
          </cell>
          <cell r="D3623" t="str">
            <v>5119140</v>
          </cell>
          <cell r="E3623" t="str">
            <v/>
          </cell>
          <cell r="F3623">
            <v>0</v>
          </cell>
          <cell r="G3623">
            <v>0</v>
          </cell>
          <cell r="H3623">
            <v>0</v>
          </cell>
          <cell r="I3623">
            <v>0</v>
          </cell>
          <cell r="J3623">
            <v>0</v>
          </cell>
          <cell r="K3623">
            <v>0</v>
          </cell>
          <cell r="L3623">
            <v>0</v>
          </cell>
          <cell r="M3623">
            <v>0</v>
          </cell>
          <cell r="N3623">
            <v>0</v>
          </cell>
          <cell r="O3623">
            <v>0</v>
          </cell>
          <cell r="P3623">
            <v>0</v>
          </cell>
          <cell r="Q3623">
            <v>0</v>
          </cell>
        </row>
        <row r="3624">
          <cell r="B3624" t="str">
            <v>품질경영실품질보증2팀5119150</v>
          </cell>
          <cell r="C3624" t="str">
            <v>품질경영실품질보증2팀</v>
          </cell>
          <cell r="D3624" t="str">
            <v>5119150</v>
          </cell>
          <cell r="E3624" t="str">
            <v>도서문구비-사무용품비(제조)</v>
          </cell>
          <cell r="F3624">
            <v>0</v>
          </cell>
          <cell r="G3624">
            <v>0</v>
          </cell>
          <cell r="H3624">
            <v>0</v>
          </cell>
          <cell r="I3624">
            <v>0</v>
          </cell>
          <cell r="J3624">
            <v>225573</v>
          </cell>
          <cell r="K3624">
            <v>0</v>
          </cell>
          <cell r="L3624">
            <v>0</v>
          </cell>
          <cell r="M3624">
            <v>0</v>
          </cell>
          <cell r="N3624">
            <v>0</v>
          </cell>
          <cell r="O3624">
            <v>0</v>
          </cell>
          <cell r="P3624">
            <v>908180</v>
          </cell>
          <cell r="Q3624">
            <v>0</v>
          </cell>
        </row>
        <row r="3625">
          <cell r="B3625" t="str">
            <v>품질경영실품질보증2팀5119160</v>
          </cell>
          <cell r="C3625" t="str">
            <v>품질경영실품질보증2팀</v>
          </cell>
          <cell r="D3625" t="str">
            <v>5119160</v>
          </cell>
          <cell r="E3625" t="str">
            <v/>
          </cell>
          <cell r="F3625">
            <v>0</v>
          </cell>
          <cell r="G3625">
            <v>0</v>
          </cell>
          <cell r="H3625">
            <v>0</v>
          </cell>
          <cell r="I3625">
            <v>0</v>
          </cell>
          <cell r="J3625">
            <v>0</v>
          </cell>
          <cell r="K3625">
            <v>0</v>
          </cell>
          <cell r="L3625">
            <v>0</v>
          </cell>
          <cell r="M3625">
            <v>0</v>
          </cell>
          <cell r="N3625">
            <v>0</v>
          </cell>
          <cell r="O3625">
            <v>0</v>
          </cell>
          <cell r="P3625">
            <v>0</v>
          </cell>
          <cell r="Q3625">
            <v>0</v>
          </cell>
        </row>
        <row r="3626">
          <cell r="B3626" t="str">
            <v>품질경영실품질보증2팀5119121</v>
          </cell>
          <cell r="C3626" t="str">
            <v>품질경영실품질보증2팀</v>
          </cell>
          <cell r="D3626" t="str">
            <v>5119121</v>
          </cell>
          <cell r="E3626" t="str">
            <v>도서문구비-정기구독료(제조)</v>
          </cell>
          <cell r="F3626">
            <v>0</v>
          </cell>
          <cell r="G3626">
            <v>0</v>
          </cell>
          <cell r="H3626">
            <v>0</v>
          </cell>
          <cell r="I3626">
            <v>0</v>
          </cell>
          <cell r="J3626">
            <v>0</v>
          </cell>
          <cell r="K3626">
            <v>0</v>
          </cell>
          <cell r="L3626">
            <v>0</v>
          </cell>
          <cell r="M3626">
            <v>0</v>
          </cell>
          <cell r="N3626">
            <v>0</v>
          </cell>
          <cell r="O3626">
            <v>0</v>
          </cell>
          <cell r="P3626">
            <v>0</v>
          </cell>
          <cell r="Q3626">
            <v>0</v>
          </cell>
        </row>
        <row r="3627">
          <cell r="B3627" t="str">
            <v>품질경영실품질보증2팀5119151</v>
          </cell>
          <cell r="C3627" t="str">
            <v>품질경영실품질보증2팀</v>
          </cell>
          <cell r="D3627" t="str">
            <v>5119151</v>
          </cell>
          <cell r="E3627" t="str">
            <v>도서문구비-사무용품비_출고(제조)</v>
          </cell>
          <cell r="F3627">
            <v>0</v>
          </cell>
          <cell r="G3627">
            <v>0</v>
          </cell>
          <cell r="H3627">
            <v>0</v>
          </cell>
          <cell r="I3627">
            <v>0</v>
          </cell>
          <cell r="J3627">
            <v>0</v>
          </cell>
          <cell r="K3627">
            <v>0</v>
          </cell>
          <cell r="L3627">
            <v>0</v>
          </cell>
          <cell r="M3627">
            <v>0</v>
          </cell>
          <cell r="N3627">
            <v>0</v>
          </cell>
          <cell r="O3627">
            <v>0</v>
          </cell>
          <cell r="P3627">
            <v>0</v>
          </cell>
          <cell r="Q3627">
            <v>0</v>
          </cell>
        </row>
        <row r="3628">
          <cell r="B3628" t="str">
            <v>품질경영실품질보증2팀5120110</v>
          </cell>
          <cell r="C3628" t="str">
            <v>품질경영실품질보증2팀</v>
          </cell>
          <cell r="D3628" t="str">
            <v>5120110</v>
          </cell>
          <cell r="E3628" t="str">
            <v>소모품비-소모성기구비(제조)</v>
          </cell>
          <cell r="F3628">
            <v>0</v>
          </cell>
          <cell r="G3628">
            <v>0</v>
          </cell>
          <cell r="H3628">
            <v>0</v>
          </cell>
          <cell r="I3628">
            <v>0</v>
          </cell>
          <cell r="J3628">
            <v>0</v>
          </cell>
          <cell r="K3628">
            <v>0</v>
          </cell>
          <cell r="L3628">
            <v>0</v>
          </cell>
          <cell r="M3628">
            <v>0</v>
          </cell>
          <cell r="N3628">
            <v>0</v>
          </cell>
          <cell r="O3628">
            <v>0</v>
          </cell>
          <cell r="P3628">
            <v>0</v>
          </cell>
          <cell r="Q3628">
            <v>0</v>
          </cell>
        </row>
        <row r="3629">
          <cell r="B3629" t="str">
            <v>품질경영실품질보증2팀5120140</v>
          </cell>
          <cell r="C3629" t="str">
            <v>품질경영실품질보증2팀</v>
          </cell>
          <cell r="D3629" t="str">
            <v>5120140</v>
          </cell>
          <cell r="E3629" t="str">
            <v>소모품비-소모성소모품비(제조)</v>
          </cell>
          <cell r="F3629">
            <v>0</v>
          </cell>
          <cell r="G3629">
            <v>0</v>
          </cell>
          <cell r="H3629">
            <v>66365</v>
          </cell>
          <cell r="I3629">
            <v>167273</v>
          </cell>
          <cell r="J3629">
            <v>0</v>
          </cell>
          <cell r="K3629">
            <v>0</v>
          </cell>
          <cell r="L3629">
            <v>0</v>
          </cell>
          <cell r="M3629">
            <v>0</v>
          </cell>
          <cell r="N3629">
            <v>35000</v>
          </cell>
          <cell r="O3629">
            <v>35000</v>
          </cell>
          <cell r="P3629">
            <v>6564000</v>
          </cell>
          <cell r="Q3629">
            <v>60000</v>
          </cell>
        </row>
        <row r="3630">
          <cell r="B3630" t="str">
            <v>품질경영실품질보증2팀5120130</v>
          </cell>
          <cell r="C3630" t="str">
            <v>품질경영실품질보증2팀</v>
          </cell>
          <cell r="D3630" t="str">
            <v>5120130</v>
          </cell>
          <cell r="E3630" t="str">
            <v>소모품비-소모성잡품비(제조)</v>
          </cell>
          <cell r="F3630">
            <v>0</v>
          </cell>
          <cell r="G3630">
            <v>0</v>
          </cell>
          <cell r="H3630">
            <v>0</v>
          </cell>
          <cell r="I3630">
            <v>0</v>
          </cell>
          <cell r="J3630">
            <v>0</v>
          </cell>
          <cell r="K3630">
            <v>0</v>
          </cell>
          <cell r="L3630">
            <v>0</v>
          </cell>
          <cell r="M3630">
            <v>0</v>
          </cell>
          <cell r="N3630">
            <v>0</v>
          </cell>
          <cell r="O3630">
            <v>0</v>
          </cell>
          <cell r="P3630">
            <v>0</v>
          </cell>
          <cell r="Q3630">
            <v>0</v>
          </cell>
        </row>
        <row r="3631">
          <cell r="B3631" t="str">
            <v>품질경영실품질보증2팀5120120</v>
          </cell>
          <cell r="C3631" t="str">
            <v>품질경영실품질보증2팀</v>
          </cell>
          <cell r="D3631" t="str">
            <v>5120120</v>
          </cell>
          <cell r="E3631" t="str">
            <v>소모품비-소모성소모품비_출고(제조)</v>
          </cell>
          <cell r="F3631">
            <v>0</v>
          </cell>
          <cell r="G3631">
            <v>0</v>
          </cell>
          <cell r="H3631">
            <v>0</v>
          </cell>
          <cell r="I3631">
            <v>0</v>
          </cell>
          <cell r="J3631">
            <v>0</v>
          </cell>
          <cell r="K3631">
            <v>0</v>
          </cell>
          <cell r="L3631">
            <v>0</v>
          </cell>
          <cell r="M3631">
            <v>0</v>
          </cell>
          <cell r="N3631">
            <v>0</v>
          </cell>
          <cell r="O3631">
            <v>0</v>
          </cell>
          <cell r="P3631">
            <v>0</v>
          </cell>
          <cell r="Q3631">
            <v>0</v>
          </cell>
        </row>
        <row r="3632">
          <cell r="B3632" t="str">
            <v>품질경영실품질보증2팀5121110</v>
          </cell>
          <cell r="C3632" t="str">
            <v>품질경영실품질보증2팀</v>
          </cell>
          <cell r="D3632" t="str">
            <v>5121110</v>
          </cell>
          <cell r="E3632" t="str">
            <v>지급수수료(제조)</v>
          </cell>
          <cell r="F3632">
            <v>0</v>
          </cell>
          <cell r="G3632">
            <v>0</v>
          </cell>
          <cell r="H3632">
            <v>0</v>
          </cell>
          <cell r="I3632">
            <v>0</v>
          </cell>
          <cell r="J3632">
            <v>0</v>
          </cell>
          <cell r="K3632">
            <v>0</v>
          </cell>
          <cell r="L3632">
            <v>0</v>
          </cell>
          <cell r="M3632">
            <v>0</v>
          </cell>
          <cell r="N3632">
            <v>0</v>
          </cell>
          <cell r="O3632">
            <v>0</v>
          </cell>
          <cell r="P3632">
            <v>0</v>
          </cell>
          <cell r="Q3632">
            <v>0</v>
          </cell>
        </row>
        <row r="3633">
          <cell r="B3633" t="str">
            <v>품질경영실품질보증2팀5121120</v>
          </cell>
          <cell r="C3633" t="str">
            <v>품질경영실품질보증2팀</v>
          </cell>
          <cell r="D3633" t="str">
            <v>5121120</v>
          </cell>
          <cell r="E3633" t="str">
            <v/>
          </cell>
          <cell r="F3633">
            <v>0</v>
          </cell>
          <cell r="G3633">
            <v>0</v>
          </cell>
          <cell r="H3633">
            <v>0</v>
          </cell>
          <cell r="I3633">
            <v>0</v>
          </cell>
          <cell r="J3633">
            <v>0</v>
          </cell>
          <cell r="K3633">
            <v>0</v>
          </cell>
          <cell r="L3633">
            <v>0</v>
          </cell>
          <cell r="M3633">
            <v>0</v>
          </cell>
          <cell r="N3633">
            <v>0</v>
          </cell>
          <cell r="O3633">
            <v>0</v>
          </cell>
          <cell r="P3633">
            <v>0</v>
          </cell>
          <cell r="Q3633">
            <v>0</v>
          </cell>
        </row>
        <row r="3634">
          <cell r="B3634" t="str">
            <v>품질경영실품질보증2팀5121140</v>
          </cell>
          <cell r="C3634" t="str">
            <v>품질경영실품질보증2팀</v>
          </cell>
          <cell r="D3634" t="str">
            <v>5121140</v>
          </cell>
          <cell r="E3634" t="str">
            <v>외주가공수수료(제조)</v>
          </cell>
          <cell r="F3634">
            <v>0</v>
          </cell>
          <cell r="G3634">
            <v>0</v>
          </cell>
          <cell r="H3634">
            <v>0</v>
          </cell>
          <cell r="I3634">
            <v>0</v>
          </cell>
          <cell r="J3634">
            <v>0</v>
          </cell>
          <cell r="K3634">
            <v>0</v>
          </cell>
          <cell r="L3634">
            <v>0</v>
          </cell>
          <cell r="M3634">
            <v>0</v>
          </cell>
          <cell r="N3634">
            <v>0</v>
          </cell>
          <cell r="O3634">
            <v>0</v>
          </cell>
          <cell r="P3634">
            <v>0</v>
          </cell>
          <cell r="Q3634">
            <v>0</v>
          </cell>
        </row>
        <row r="3635">
          <cell r="B3635" t="str">
            <v>품질경영실품질보증2팀5121150</v>
          </cell>
          <cell r="C3635" t="str">
            <v>품질경영실품질보증2팀</v>
          </cell>
          <cell r="D3635" t="str">
            <v>5121150</v>
          </cell>
          <cell r="E3635" t="str">
            <v>제수수료(제조)</v>
          </cell>
          <cell r="F3635">
            <v>0</v>
          </cell>
          <cell r="G3635">
            <v>0</v>
          </cell>
          <cell r="H3635">
            <v>0</v>
          </cell>
          <cell r="I3635">
            <v>0</v>
          </cell>
          <cell r="J3635">
            <v>0</v>
          </cell>
          <cell r="K3635">
            <v>0</v>
          </cell>
          <cell r="L3635">
            <v>0</v>
          </cell>
          <cell r="M3635">
            <v>0</v>
          </cell>
          <cell r="N3635">
            <v>0</v>
          </cell>
          <cell r="O3635">
            <v>0</v>
          </cell>
          <cell r="P3635">
            <v>0</v>
          </cell>
          <cell r="Q3635">
            <v>0</v>
          </cell>
        </row>
        <row r="3636">
          <cell r="B3636" t="str">
            <v>품질경영실품질보증2팀5122110</v>
          </cell>
          <cell r="C3636" t="str">
            <v>품질경영실품질보증2팀</v>
          </cell>
          <cell r="D3636" t="str">
            <v>5122110</v>
          </cell>
          <cell r="E3636" t="str">
            <v>용역비-제품(제조)</v>
          </cell>
          <cell r="F3636">
            <v>0</v>
          </cell>
          <cell r="G3636">
            <v>0</v>
          </cell>
          <cell r="H3636">
            <v>0</v>
          </cell>
          <cell r="I3636">
            <v>0</v>
          </cell>
          <cell r="J3636">
            <v>0</v>
          </cell>
          <cell r="K3636">
            <v>0</v>
          </cell>
          <cell r="L3636">
            <v>0</v>
          </cell>
          <cell r="M3636">
            <v>0</v>
          </cell>
          <cell r="N3636">
            <v>0</v>
          </cell>
          <cell r="O3636">
            <v>0</v>
          </cell>
          <cell r="P3636">
            <v>0</v>
          </cell>
          <cell r="Q3636">
            <v>0</v>
          </cell>
        </row>
        <row r="3637">
          <cell r="B3637" t="str">
            <v>품질경영실품질보증2팀5122120</v>
          </cell>
          <cell r="C3637" t="str">
            <v>품질경영실품질보증2팀</v>
          </cell>
          <cell r="D3637" t="str">
            <v>5122120</v>
          </cell>
          <cell r="E3637" t="str">
            <v>용역비-전산(제조)</v>
          </cell>
          <cell r="F3637">
            <v>0</v>
          </cell>
          <cell r="G3637">
            <v>0</v>
          </cell>
          <cell r="H3637">
            <v>0</v>
          </cell>
          <cell r="I3637">
            <v>0</v>
          </cell>
          <cell r="J3637">
            <v>0</v>
          </cell>
          <cell r="K3637">
            <v>0</v>
          </cell>
          <cell r="L3637">
            <v>0</v>
          </cell>
          <cell r="M3637">
            <v>0</v>
          </cell>
          <cell r="N3637">
            <v>0</v>
          </cell>
          <cell r="O3637">
            <v>0</v>
          </cell>
          <cell r="P3637">
            <v>0</v>
          </cell>
          <cell r="Q3637">
            <v>0</v>
          </cell>
        </row>
        <row r="3638">
          <cell r="B3638" t="str">
            <v>품질경영실품질보증2팀5122130</v>
          </cell>
          <cell r="C3638" t="str">
            <v>품질경영실품질보증2팀</v>
          </cell>
          <cell r="D3638" t="str">
            <v>5122130</v>
          </cell>
          <cell r="E3638" t="str">
            <v>용역비-시설관리비(제조)</v>
          </cell>
          <cell r="F3638">
            <v>0</v>
          </cell>
          <cell r="G3638">
            <v>0</v>
          </cell>
          <cell r="H3638">
            <v>0</v>
          </cell>
          <cell r="I3638">
            <v>0</v>
          </cell>
          <cell r="J3638">
            <v>0</v>
          </cell>
          <cell r="K3638">
            <v>0</v>
          </cell>
          <cell r="L3638">
            <v>0</v>
          </cell>
          <cell r="M3638">
            <v>0</v>
          </cell>
          <cell r="N3638">
            <v>0</v>
          </cell>
          <cell r="O3638">
            <v>0</v>
          </cell>
          <cell r="P3638">
            <v>0</v>
          </cell>
          <cell r="Q3638">
            <v>0</v>
          </cell>
        </row>
        <row r="3639">
          <cell r="B3639" t="str">
            <v>품질경영실품질보증2팀5122140</v>
          </cell>
          <cell r="C3639" t="str">
            <v>품질경영실품질보증2팀</v>
          </cell>
          <cell r="D3639" t="str">
            <v>5122140</v>
          </cell>
          <cell r="E3639" t="str">
            <v>용역비-기타(제조)</v>
          </cell>
          <cell r="F3639">
            <v>0</v>
          </cell>
          <cell r="G3639">
            <v>0</v>
          </cell>
          <cell r="H3639">
            <v>0</v>
          </cell>
          <cell r="I3639">
            <v>0</v>
          </cell>
          <cell r="J3639">
            <v>1200000</v>
          </cell>
          <cell r="K3639">
            <v>0</v>
          </cell>
          <cell r="L3639">
            <v>2130000</v>
          </cell>
          <cell r="M3639">
            <v>0</v>
          </cell>
          <cell r="N3639">
            <v>0</v>
          </cell>
          <cell r="O3639">
            <v>0</v>
          </cell>
          <cell r="P3639">
            <v>0</v>
          </cell>
          <cell r="Q3639">
            <v>0</v>
          </cell>
        </row>
        <row r="3640">
          <cell r="B3640" t="str">
            <v>품질경영실품질보증2팀5123110</v>
          </cell>
          <cell r="C3640" t="str">
            <v>품질경영실품질보증2팀</v>
          </cell>
          <cell r="D3640" t="str">
            <v>5123110</v>
          </cell>
          <cell r="E3640" t="str">
            <v/>
          </cell>
          <cell r="F3640">
            <v>0</v>
          </cell>
          <cell r="G3640">
            <v>0</v>
          </cell>
          <cell r="H3640">
            <v>0</v>
          </cell>
          <cell r="I3640">
            <v>0</v>
          </cell>
          <cell r="J3640">
            <v>0</v>
          </cell>
          <cell r="K3640">
            <v>0</v>
          </cell>
          <cell r="L3640">
            <v>0</v>
          </cell>
          <cell r="M3640">
            <v>0</v>
          </cell>
          <cell r="N3640">
            <v>0</v>
          </cell>
          <cell r="O3640">
            <v>0</v>
          </cell>
          <cell r="P3640">
            <v>0</v>
          </cell>
          <cell r="Q3640">
            <v>0</v>
          </cell>
        </row>
        <row r="3641">
          <cell r="B3641" t="str">
            <v>품질경영실품질보증2팀5123120</v>
          </cell>
          <cell r="C3641" t="str">
            <v>품질경영실품질보증2팀</v>
          </cell>
          <cell r="D3641" t="str">
            <v>5123120</v>
          </cell>
          <cell r="E3641" t="str">
            <v>잡비-환경미화비(제조)</v>
          </cell>
          <cell r="F3641">
            <v>0</v>
          </cell>
          <cell r="G3641">
            <v>0</v>
          </cell>
          <cell r="H3641">
            <v>0</v>
          </cell>
          <cell r="I3641">
            <v>0</v>
          </cell>
          <cell r="J3641">
            <v>0</v>
          </cell>
          <cell r="K3641">
            <v>0</v>
          </cell>
          <cell r="L3641">
            <v>0</v>
          </cell>
          <cell r="M3641">
            <v>0</v>
          </cell>
          <cell r="N3641">
            <v>0</v>
          </cell>
          <cell r="O3641">
            <v>0</v>
          </cell>
          <cell r="P3641">
            <v>0</v>
          </cell>
          <cell r="Q3641">
            <v>0</v>
          </cell>
        </row>
        <row r="3642">
          <cell r="B3642" t="str">
            <v>품질경영실품질보증2팀5123130</v>
          </cell>
          <cell r="C3642" t="str">
            <v>품질경영실품질보증2팀</v>
          </cell>
          <cell r="D3642" t="str">
            <v>5123130</v>
          </cell>
          <cell r="E3642" t="str">
            <v/>
          </cell>
          <cell r="F3642">
            <v>0</v>
          </cell>
          <cell r="G3642">
            <v>0</v>
          </cell>
          <cell r="H3642">
            <v>0</v>
          </cell>
          <cell r="I3642">
            <v>0</v>
          </cell>
          <cell r="J3642">
            <v>0</v>
          </cell>
          <cell r="K3642">
            <v>0</v>
          </cell>
          <cell r="L3642">
            <v>0</v>
          </cell>
          <cell r="M3642">
            <v>0</v>
          </cell>
          <cell r="N3642">
            <v>0</v>
          </cell>
          <cell r="O3642">
            <v>0</v>
          </cell>
          <cell r="P3642">
            <v>0</v>
          </cell>
          <cell r="Q3642">
            <v>0</v>
          </cell>
        </row>
        <row r="3643">
          <cell r="B3643" t="str">
            <v>달성공장밸리데이션팀5102110</v>
          </cell>
          <cell r="C3643" t="str">
            <v>달성공장밸리데이션팀</v>
          </cell>
          <cell r="D3643" t="str">
            <v>5102110</v>
          </cell>
          <cell r="E3643" t="str">
            <v/>
          </cell>
          <cell r="F3643">
            <v>0</v>
          </cell>
          <cell r="G3643">
            <v>0</v>
          </cell>
          <cell r="H3643">
            <v>0</v>
          </cell>
          <cell r="I3643">
            <v>0</v>
          </cell>
          <cell r="J3643">
            <v>0</v>
          </cell>
          <cell r="K3643">
            <v>0</v>
          </cell>
          <cell r="L3643">
            <v>0</v>
          </cell>
          <cell r="M3643">
            <v>0</v>
          </cell>
          <cell r="N3643">
            <v>0</v>
          </cell>
          <cell r="O3643">
            <v>0</v>
          </cell>
          <cell r="P3643">
            <v>0</v>
          </cell>
          <cell r="Q3643">
            <v>0</v>
          </cell>
        </row>
        <row r="3644">
          <cell r="B3644" t="str">
            <v>달성공장밸리데이션팀5102120</v>
          </cell>
          <cell r="C3644" t="str">
            <v>달성공장밸리데이션팀</v>
          </cell>
          <cell r="D3644" t="str">
            <v>5102120</v>
          </cell>
          <cell r="E3644" t="str">
            <v/>
          </cell>
          <cell r="F3644">
            <v>0</v>
          </cell>
          <cell r="G3644">
            <v>0</v>
          </cell>
          <cell r="H3644">
            <v>0</v>
          </cell>
          <cell r="I3644">
            <v>0</v>
          </cell>
          <cell r="J3644">
            <v>0</v>
          </cell>
          <cell r="K3644">
            <v>0</v>
          </cell>
          <cell r="L3644">
            <v>0</v>
          </cell>
          <cell r="M3644">
            <v>0</v>
          </cell>
          <cell r="N3644">
            <v>0</v>
          </cell>
          <cell r="O3644">
            <v>0</v>
          </cell>
          <cell r="P3644">
            <v>0</v>
          </cell>
          <cell r="Q3644">
            <v>0</v>
          </cell>
        </row>
        <row r="3645">
          <cell r="B3645" t="str">
            <v>달성공장밸리데이션팀5102210</v>
          </cell>
          <cell r="C3645" t="str">
            <v>달성공장밸리데이션팀</v>
          </cell>
          <cell r="D3645" t="str">
            <v>5102210</v>
          </cell>
          <cell r="E3645" t="str">
            <v>급여와임금(제조)</v>
          </cell>
          <cell r="F3645">
            <v>39380400</v>
          </cell>
          <cell r="G3645">
            <v>43766200</v>
          </cell>
          <cell r="H3645">
            <v>43766200</v>
          </cell>
          <cell r="I3645">
            <v>49567200</v>
          </cell>
          <cell r="J3645">
            <v>51283500</v>
          </cell>
          <cell r="K3645">
            <v>51283500</v>
          </cell>
          <cell r="L3645">
            <v>59581100</v>
          </cell>
          <cell r="M3645">
            <v>59581100</v>
          </cell>
          <cell r="N3645">
            <v>59581100</v>
          </cell>
          <cell r="O3645">
            <v>59581100</v>
          </cell>
          <cell r="P3645">
            <v>60086400</v>
          </cell>
          <cell r="Q3645">
            <v>60086400</v>
          </cell>
        </row>
        <row r="3646">
          <cell r="B3646" t="str">
            <v>달성공장밸리데이션팀5102220</v>
          </cell>
          <cell r="C3646" t="str">
            <v>달성공장밸리데이션팀</v>
          </cell>
          <cell r="D3646" t="str">
            <v>5102220</v>
          </cell>
          <cell r="E3646" t="str">
            <v>상여금(제조)</v>
          </cell>
          <cell r="F3646">
            <v>3386483</v>
          </cell>
          <cell r="G3646">
            <v>3865427</v>
          </cell>
          <cell r="H3646">
            <v>4231405</v>
          </cell>
          <cell r="I3646">
            <v>4534146</v>
          </cell>
          <cell r="J3646">
            <v>4518182</v>
          </cell>
          <cell r="K3646">
            <v>4163077</v>
          </cell>
          <cell r="L3646">
            <v>4654688</v>
          </cell>
          <cell r="M3646">
            <v>4691339</v>
          </cell>
          <cell r="N3646">
            <v>4723810</v>
          </cell>
          <cell r="O3646">
            <v>4691339</v>
          </cell>
          <cell r="P3646">
            <v>4350000</v>
          </cell>
          <cell r="Q3646">
            <v>5138325</v>
          </cell>
        </row>
        <row r="3647">
          <cell r="B3647" t="str">
            <v>달성공장밸리데이션팀5102230</v>
          </cell>
          <cell r="C3647" t="str">
            <v>달성공장밸리데이션팀</v>
          </cell>
          <cell r="D3647" t="str">
            <v>5102230</v>
          </cell>
          <cell r="E3647" t="str">
            <v>학비보조금(제조)</v>
          </cell>
          <cell r="F3647">
            <v>0</v>
          </cell>
          <cell r="G3647">
            <v>0</v>
          </cell>
          <cell r="H3647">
            <v>0</v>
          </cell>
          <cell r="I3647">
            <v>0</v>
          </cell>
          <cell r="J3647">
            <v>0</v>
          </cell>
          <cell r="K3647">
            <v>0</v>
          </cell>
          <cell r="L3647">
            <v>0</v>
          </cell>
          <cell r="M3647">
            <v>0</v>
          </cell>
          <cell r="N3647">
            <v>2981300</v>
          </cell>
          <cell r="O3647">
            <v>0</v>
          </cell>
          <cell r="P3647">
            <v>0</v>
          </cell>
          <cell r="Q3647">
            <v>0</v>
          </cell>
        </row>
        <row r="3648">
          <cell r="B3648" t="str">
            <v>달성공장밸리데이션팀5102240</v>
          </cell>
          <cell r="C3648" t="str">
            <v>달성공장밸리데이션팀</v>
          </cell>
          <cell r="D3648" t="str">
            <v>5102240</v>
          </cell>
          <cell r="E3648" t="str">
            <v>시간외근무수당(제조)</v>
          </cell>
          <cell r="F3648">
            <v>2085250</v>
          </cell>
          <cell r="G3648">
            <v>3552390</v>
          </cell>
          <cell r="H3648">
            <v>5527940</v>
          </cell>
          <cell r="I3648">
            <v>7263610</v>
          </cell>
          <cell r="J3648">
            <v>6323250</v>
          </cell>
          <cell r="K3648">
            <v>725270</v>
          </cell>
          <cell r="L3648">
            <v>1780620</v>
          </cell>
          <cell r="M3648">
            <v>2808280</v>
          </cell>
          <cell r="N3648">
            <v>3618620</v>
          </cell>
          <cell r="O3648">
            <v>4124650</v>
          </cell>
          <cell r="P3648">
            <v>0</v>
          </cell>
          <cell r="Q3648">
            <v>1729900</v>
          </cell>
        </row>
        <row r="3649">
          <cell r="B3649" t="str">
            <v>달성공장밸리데이션팀5102250</v>
          </cell>
          <cell r="C3649" t="str">
            <v>달성공장밸리데이션팀</v>
          </cell>
          <cell r="D3649" t="str">
            <v>5102250</v>
          </cell>
          <cell r="E3649" t="str">
            <v>휴가보상금(제조)</v>
          </cell>
          <cell r="F3649">
            <v>1304949</v>
          </cell>
          <cell r="G3649">
            <v>1473713</v>
          </cell>
          <cell r="H3649">
            <v>1485893</v>
          </cell>
          <cell r="I3649">
            <v>1607905</v>
          </cell>
          <cell r="J3649">
            <v>1634482</v>
          </cell>
          <cell r="K3649">
            <v>1521326</v>
          </cell>
          <cell r="L3649">
            <v>1685560</v>
          </cell>
          <cell r="M3649">
            <v>1698832</v>
          </cell>
          <cell r="N3649">
            <v>1712315</v>
          </cell>
          <cell r="O3649">
            <v>1698832</v>
          </cell>
          <cell r="P3649">
            <v>1586409</v>
          </cell>
          <cell r="Q3649">
            <v>2023149</v>
          </cell>
        </row>
        <row r="3650">
          <cell r="B3650" t="str">
            <v>달성공장밸리데이션팀5102260</v>
          </cell>
          <cell r="C3650" t="str">
            <v>달성공장밸리데이션팀</v>
          </cell>
          <cell r="D3650" t="str">
            <v>5102260</v>
          </cell>
          <cell r="E3650" t="str">
            <v>시상비(제조)</v>
          </cell>
          <cell r="F3650">
            <v>338170</v>
          </cell>
          <cell r="G3650">
            <v>381905</v>
          </cell>
          <cell r="H3650">
            <v>385061</v>
          </cell>
          <cell r="I3650">
            <v>416680</v>
          </cell>
          <cell r="J3650">
            <v>423567</v>
          </cell>
          <cell r="K3650">
            <v>394243</v>
          </cell>
          <cell r="L3650">
            <v>436803</v>
          </cell>
          <cell r="M3650">
            <v>440243</v>
          </cell>
          <cell r="N3650">
            <v>443737</v>
          </cell>
          <cell r="O3650">
            <v>440243</v>
          </cell>
          <cell r="P3650">
            <v>411109</v>
          </cell>
          <cell r="Q3650">
            <v>411109</v>
          </cell>
        </row>
        <row r="3651">
          <cell r="B3651" t="str">
            <v>달성공장밸리데이션팀5102280</v>
          </cell>
          <cell r="C3651" t="str">
            <v>달성공장밸리데이션팀</v>
          </cell>
          <cell r="D3651" t="str">
            <v>5102280</v>
          </cell>
          <cell r="E3651" t="str">
            <v>제수당(제조)</v>
          </cell>
          <cell r="F3651">
            <v>800000</v>
          </cell>
          <cell r="G3651">
            <v>1139960</v>
          </cell>
          <cell r="H3651">
            <v>781000</v>
          </cell>
          <cell r="I3651">
            <v>793000</v>
          </cell>
          <cell r="J3651">
            <v>4777470</v>
          </cell>
          <cell r="K3651">
            <v>804000</v>
          </cell>
          <cell r="L3651">
            <v>896000</v>
          </cell>
          <cell r="M3651">
            <v>1101000</v>
          </cell>
          <cell r="N3651">
            <v>844000</v>
          </cell>
          <cell r="O3651">
            <v>853000</v>
          </cell>
          <cell r="P3651">
            <v>1095000</v>
          </cell>
          <cell r="Q3651">
            <v>13638890</v>
          </cell>
        </row>
        <row r="3652">
          <cell r="B3652" t="str">
            <v>달성공장밸리데이션팀5102290</v>
          </cell>
          <cell r="C3652" t="str">
            <v>달성공장밸리데이션팀</v>
          </cell>
          <cell r="D3652" t="str">
            <v>5102290</v>
          </cell>
          <cell r="E3652" t="str">
            <v/>
          </cell>
          <cell r="F3652">
            <v>0</v>
          </cell>
          <cell r="G3652">
            <v>0</v>
          </cell>
          <cell r="H3652">
            <v>0</v>
          </cell>
          <cell r="I3652">
            <v>0</v>
          </cell>
          <cell r="J3652">
            <v>0</v>
          </cell>
          <cell r="K3652">
            <v>0</v>
          </cell>
          <cell r="L3652">
            <v>0</v>
          </cell>
          <cell r="M3652">
            <v>0</v>
          </cell>
          <cell r="N3652">
            <v>0</v>
          </cell>
          <cell r="O3652">
            <v>0</v>
          </cell>
          <cell r="P3652">
            <v>0</v>
          </cell>
          <cell r="Q3652">
            <v>0</v>
          </cell>
        </row>
        <row r="3653">
          <cell r="B3653" t="str">
            <v>달성공장밸리데이션팀5102410</v>
          </cell>
          <cell r="C3653" t="str">
            <v>달성공장밸리데이션팀</v>
          </cell>
          <cell r="D3653" t="str">
            <v>5102410</v>
          </cell>
          <cell r="E3653" t="str">
            <v>퇴직급여충당금전입액(제조)</v>
          </cell>
          <cell r="F3653">
            <v>3357831</v>
          </cell>
          <cell r="G3653">
            <v>3792086</v>
          </cell>
          <cell r="H3653">
            <v>3823426</v>
          </cell>
          <cell r="I3653">
            <v>4137382</v>
          </cell>
          <cell r="J3653">
            <v>4205768</v>
          </cell>
          <cell r="K3653">
            <v>3914600</v>
          </cell>
          <cell r="L3653">
            <v>4337199</v>
          </cell>
          <cell r="M3653">
            <v>4371350</v>
          </cell>
          <cell r="N3653">
            <v>4406043</v>
          </cell>
          <cell r="O3653">
            <v>4371350</v>
          </cell>
          <cell r="P3653">
            <v>4082069</v>
          </cell>
          <cell r="Q3653">
            <v>4082069</v>
          </cell>
        </row>
        <row r="3654">
          <cell r="B3654" t="str">
            <v>달성공장밸리데이션팀5102420</v>
          </cell>
          <cell r="C3654" t="str">
            <v>달성공장밸리데이션팀</v>
          </cell>
          <cell r="D3654" t="str">
            <v>5102420</v>
          </cell>
          <cell r="E3654" t="str">
            <v>퇴직위로금(제조)</v>
          </cell>
          <cell r="F3654">
            <v>0</v>
          </cell>
          <cell r="G3654">
            <v>0</v>
          </cell>
          <cell r="H3654">
            <v>0</v>
          </cell>
          <cell r="I3654">
            <v>0</v>
          </cell>
          <cell r="J3654">
            <v>0</v>
          </cell>
          <cell r="K3654">
            <v>0</v>
          </cell>
          <cell r="L3654">
            <v>0</v>
          </cell>
          <cell r="M3654">
            <v>0</v>
          </cell>
          <cell r="N3654">
            <v>0</v>
          </cell>
          <cell r="O3654">
            <v>0</v>
          </cell>
          <cell r="P3654">
            <v>0</v>
          </cell>
          <cell r="Q3654">
            <v>0</v>
          </cell>
        </row>
        <row r="3655">
          <cell r="B3655" t="str">
            <v>달성공장밸리데이션팀5103260</v>
          </cell>
          <cell r="C3655" t="str">
            <v>달성공장밸리데이션팀</v>
          </cell>
          <cell r="D3655" t="str">
            <v>5103260</v>
          </cell>
          <cell r="E3655" t="str">
            <v>복리후생비-통근비(제조)</v>
          </cell>
          <cell r="F3655">
            <v>0</v>
          </cell>
          <cell r="G3655">
            <v>0</v>
          </cell>
          <cell r="H3655">
            <v>0</v>
          </cell>
          <cell r="I3655">
            <v>0</v>
          </cell>
          <cell r="J3655">
            <v>0</v>
          </cell>
          <cell r="K3655">
            <v>0</v>
          </cell>
          <cell r="L3655">
            <v>0</v>
          </cell>
          <cell r="M3655">
            <v>0</v>
          </cell>
          <cell r="N3655">
            <v>0</v>
          </cell>
          <cell r="O3655">
            <v>0</v>
          </cell>
          <cell r="P3655">
            <v>0</v>
          </cell>
          <cell r="Q3655">
            <v>0</v>
          </cell>
        </row>
        <row r="3656">
          <cell r="B3656" t="str">
            <v>달성공장밸리데이션팀5103250</v>
          </cell>
          <cell r="C3656" t="str">
            <v>달성공장밸리데이션팀</v>
          </cell>
          <cell r="D3656" t="str">
            <v>5103250</v>
          </cell>
          <cell r="E3656" t="str">
            <v>복리후생비-직원이전비(제조)</v>
          </cell>
          <cell r="F3656">
            <v>0</v>
          </cell>
          <cell r="G3656">
            <v>0</v>
          </cell>
          <cell r="H3656">
            <v>0</v>
          </cell>
          <cell r="I3656">
            <v>0</v>
          </cell>
          <cell r="J3656">
            <v>0</v>
          </cell>
          <cell r="K3656">
            <v>0</v>
          </cell>
          <cell r="L3656">
            <v>0</v>
          </cell>
          <cell r="M3656">
            <v>0</v>
          </cell>
          <cell r="N3656">
            <v>0</v>
          </cell>
          <cell r="O3656">
            <v>0</v>
          </cell>
          <cell r="P3656">
            <v>0</v>
          </cell>
          <cell r="Q3656">
            <v>0</v>
          </cell>
        </row>
        <row r="3657">
          <cell r="B3657" t="str">
            <v>달성공장밸리데이션팀5103240</v>
          </cell>
          <cell r="C3657" t="str">
            <v>달성공장밸리데이션팀</v>
          </cell>
          <cell r="D3657" t="str">
            <v>5103240</v>
          </cell>
          <cell r="E3657" t="str">
            <v/>
          </cell>
          <cell r="F3657">
            <v>0</v>
          </cell>
          <cell r="G3657">
            <v>0</v>
          </cell>
          <cell r="H3657">
            <v>0</v>
          </cell>
          <cell r="I3657">
            <v>0</v>
          </cell>
          <cell r="J3657">
            <v>0</v>
          </cell>
          <cell r="K3657">
            <v>0</v>
          </cell>
          <cell r="L3657">
            <v>0</v>
          </cell>
          <cell r="M3657">
            <v>0</v>
          </cell>
          <cell r="N3657">
            <v>0</v>
          </cell>
          <cell r="O3657">
            <v>0</v>
          </cell>
          <cell r="P3657">
            <v>0</v>
          </cell>
          <cell r="Q3657">
            <v>0</v>
          </cell>
        </row>
        <row r="3658">
          <cell r="B3658" t="str">
            <v>달성공장밸리데이션팀5103230</v>
          </cell>
          <cell r="C3658" t="str">
            <v>달성공장밸리데이션팀</v>
          </cell>
          <cell r="D3658" t="str">
            <v>5103230</v>
          </cell>
          <cell r="E3658" t="str">
            <v/>
          </cell>
          <cell r="F3658">
            <v>0</v>
          </cell>
          <cell r="G3658">
            <v>0</v>
          </cell>
          <cell r="H3658">
            <v>0</v>
          </cell>
          <cell r="I3658">
            <v>0</v>
          </cell>
          <cell r="J3658">
            <v>0</v>
          </cell>
          <cell r="K3658">
            <v>0</v>
          </cell>
          <cell r="L3658">
            <v>0</v>
          </cell>
          <cell r="M3658">
            <v>0</v>
          </cell>
          <cell r="N3658">
            <v>0</v>
          </cell>
          <cell r="O3658">
            <v>0</v>
          </cell>
          <cell r="P3658">
            <v>0</v>
          </cell>
          <cell r="Q3658">
            <v>0</v>
          </cell>
        </row>
        <row r="3659">
          <cell r="B3659" t="str">
            <v>달성공장밸리데이션팀5103220</v>
          </cell>
          <cell r="C3659" t="str">
            <v>달성공장밸리데이션팀</v>
          </cell>
          <cell r="D3659" t="str">
            <v>5103220</v>
          </cell>
          <cell r="E3659" t="str">
            <v>복리후생비-후생비(제조)</v>
          </cell>
          <cell r="F3659">
            <v>0</v>
          </cell>
          <cell r="G3659">
            <v>0</v>
          </cell>
          <cell r="H3659">
            <v>0</v>
          </cell>
          <cell r="I3659">
            <v>0</v>
          </cell>
          <cell r="J3659">
            <v>0</v>
          </cell>
          <cell r="K3659">
            <v>0</v>
          </cell>
          <cell r="L3659">
            <v>0</v>
          </cell>
          <cell r="M3659">
            <v>0</v>
          </cell>
          <cell r="N3659">
            <v>0</v>
          </cell>
          <cell r="O3659">
            <v>0</v>
          </cell>
          <cell r="P3659">
            <v>0</v>
          </cell>
          <cell r="Q3659">
            <v>0</v>
          </cell>
        </row>
        <row r="3660">
          <cell r="B3660" t="str">
            <v>달성공장밸리데이션팀5103210</v>
          </cell>
          <cell r="C3660" t="str">
            <v>달성공장밸리데이션팀</v>
          </cell>
          <cell r="D3660" t="str">
            <v>5103210</v>
          </cell>
          <cell r="E3660" t="str">
            <v>복리후생비-사내경조비(제조)</v>
          </cell>
          <cell r="F3660">
            <v>50000</v>
          </cell>
          <cell r="G3660">
            <v>0</v>
          </cell>
          <cell r="H3660">
            <v>50000</v>
          </cell>
          <cell r="I3660">
            <v>50000</v>
          </cell>
          <cell r="J3660">
            <v>0</v>
          </cell>
          <cell r="K3660">
            <v>50000</v>
          </cell>
          <cell r="L3660">
            <v>0</v>
          </cell>
          <cell r="M3660">
            <v>150000</v>
          </cell>
          <cell r="N3660">
            <v>50000</v>
          </cell>
          <cell r="O3660">
            <v>100000</v>
          </cell>
          <cell r="P3660">
            <v>50000</v>
          </cell>
          <cell r="Q3660">
            <v>50000</v>
          </cell>
        </row>
        <row r="3661">
          <cell r="B3661" t="str">
            <v>달성공장밸리데이션팀5103190</v>
          </cell>
          <cell r="C3661" t="str">
            <v>달성공장밸리데이션팀</v>
          </cell>
          <cell r="D3661" t="str">
            <v>5103190</v>
          </cell>
          <cell r="E3661" t="str">
            <v>복리후생비-지원보조비(제조)</v>
          </cell>
          <cell r="F3661">
            <v>59030</v>
          </cell>
          <cell r="G3661">
            <v>65600</v>
          </cell>
          <cell r="H3661">
            <v>65600</v>
          </cell>
          <cell r="I3661">
            <v>74300</v>
          </cell>
          <cell r="J3661">
            <v>76870</v>
          </cell>
          <cell r="K3661">
            <v>76870</v>
          </cell>
          <cell r="L3661">
            <v>89310</v>
          </cell>
          <cell r="M3661">
            <v>89310</v>
          </cell>
          <cell r="N3661">
            <v>89310</v>
          </cell>
          <cell r="O3661">
            <v>89310</v>
          </cell>
          <cell r="P3661">
            <v>90070</v>
          </cell>
          <cell r="Q3661">
            <v>90070</v>
          </cell>
        </row>
        <row r="3662">
          <cell r="B3662" t="str">
            <v>달성공장밸리데이션팀5103180</v>
          </cell>
          <cell r="C3662" t="str">
            <v>달성공장밸리데이션팀</v>
          </cell>
          <cell r="D3662" t="str">
            <v>5103180</v>
          </cell>
          <cell r="E3662" t="str">
            <v>복리후생비-피복제비(제조)</v>
          </cell>
          <cell r="F3662">
            <v>0</v>
          </cell>
          <cell r="G3662">
            <v>0</v>
          </cell>
          <cell r="H3662">
            <v>0</v>
          </cell>
          <cell r="I3662">
            <v>0</v>
          </cell>
          <cell r="J3662">
            <v>0</v>
          </cell>
          <cell r="K3662">
            <v>0</v>
          </cell>
          <cell r="L3662">
            <v>0</v>
          </cell>
          <cell r="M3662">
            <v>0</v>
          </cell>
          <cell r="N3662">
            <v>0</v>
          </cell>
          <cell r="O3662">
            <v>0</v>
          </cell>
          <cell r="P3662">
            <v>0</v>
          </cell>
          <cell r="Q3662">
            <v>0</v>
          </cell>
        </row>
        <row r="3663">
          <cell r="B3663" t="str">
            <v>달성공장밸리데이션팀5103170</v>
          </cell>
          <cell r="C3663" t="str">
            <v>달성공장밸리데이션팀</v>
          </cell>
          <cell r="D3663" t="str">
            <v>5103170</v>
          </cell>
          <cell r="E3663" t="str">
            <v>복리후생비-의료위생비(제조)</v>
          </cell>
          <cell r="F3663">
            <v>0</v>
          </cell>
          <cell r="G3663">
            <v>0</v>
          </cell>
          <cell r="H3663">
            <v>0</v>
          </cell>
          <cell r="I3663">
            <v>0</v>
          </cell>
          <cell r="J3663">
            <v>0</v>
          </cell>
          <cell r="K3663">
            <v>0</v>
          </cell>
          <cell r="L3663">
            <v>0</v>
          </cell>
          <cell r="M3663">
            <v>0</v>
          </cell>
          <cell r="N3663">
            <v>0</v>
          </cell>
          <cell r="O3663">
            <v>0</v>
          </cell>
          <cell r="P3663">
            <v>0</v>
          </cell>
          <cell r="Q3663">
            <v>0</v>
          </cell>
        </row>
        <row r="3664">
          <cell r="B3664" t="str">
            <v>달성공장밸리데이션팀5103160</v>
          </cell>
          <cell r="C3664" t="str">
            <v>달성공장밸리데이션팀</v>
          </cell>
          <cell r="D3664" t="str">
            <v>5103160</v>
          </cell>
          <cell r="E3664" t="str">
            <v>복리후생비-단체시상비(제조)</v>
          </cell>
          <cell r="F3664">
            <v>0</v>
          </cell>
          <cell r="G3664">
            <v>0</v>
          </cell>
          <cell r="H3664">
            <v>0</v>
          </cell>
          <cell r="I3664">
            <v>0</v>
          </cell>
          <cell r="J3664">
            <v>0</v>
          </cell>
          <cell r="K3664">
            <v>0</v>
          </cell>
          <cell r="L3664">
            <v>0</v>
          </cell>
          <cell r="M3664">
            <v>0</v>
          </cell>
          <cell r="N3664">
            <v>0</v>
          </cell>
          <cell r="O3664">
            <v>0</v>
          </cell>
          <cell r="P3664">
            <v>0</v>
          </cell>
          <cell r="Q3664">
            <v>0</v>
          </cell>
        </row>
        <row r="3665">
          <cell r="B3665" t="str">
            <v>달성공장밸리데이션팀5103150</v>
          </cell>
          <cell r="C3665" t="str">
            <v>달성공장밸리데이션팀</v>
          </cell>
          <cell r="D3665" t="str">
            <v>5103150</v>
          </cell>
          <cell r="E3665" t="str">
            <v/>
          </cell>
          <cell r="F3665">
            <v>0</v>
          </cell>
          <cell r="G3665">
            <v>0</v>
          </cell>
          <cell r="H3665">
            <v>0</v>
          </cell>
          <cell r="I3665">
            <v>0</v>
          </cell>
          <cell r="J3665">
            <v>0</v>
          </cell>
          <cell r="K3665">
            <v>0</v>
          </cell>
          <cell r="L3665">
            <v>0</v>
          </cell>
          <cell r="M3665">
            <v>0</v>
          </cell>
          <cell r="N3665">
            <v>0</v>
          </cell>
          <cell r="O3665">
            <v>0</v>
          </cell>
          <cell r="P3665">
            <v>0</v>
          </cell>
          <cell r="Q3665">
            <v>0</v>
          </cell>
        </row>
        <row r="3666">
          <cell r="B3666" t="str">
            <v>달성공장밸리데이션팀5103140</v>
          </cell>
          <cell r="C3666" t="str">
            <v>달성공장밸리데이션팀</v>
          </cell>
          <cell r="D3666" t="str">
            <v>5103140</v>
          </cell>
          <cell r="E3666" t="str">
            <v>복리후생비-친선활동비(제조)</v>
          </cell>
          <cell r="F3666">
            <v>0</v>
          </cell>
          <cell r="G3666">
            <v>0</v>
          </cell>
          <cell r="H3666">
            <v>0</v>
          </cell>
          <cell r="I3666">
            <v>0</v>
          </cell>
          <cell r="J3666">
            <v>0</v>
          </cell>
          <cell r="K3666">
            <v>0</v>
          </cell>
          <cell r="L3666">
            <v>0</v>
          </cell>
          <cell r="M3666">
            <v>0</v>
          </cell>
          <cell r="N3666">
            <v>0</v>
          </cell>
          <cell r="O3666">
            <v>0</v>
          </cell>
          <cell r="P3666">
            <v>0</v>
          </cell>
          <cell r="Q3666">
            <v>0</v>
          </cell>
        </row>
        <row r="3667">
          <cell r="B3667" t="str">
            <v>달성공장밸리데이션팀5103130</v>
          </cell>
          <cell r="C3667" t="str">
            <v>달성공장밸리데이션팀</v>
          </cell>
          <cell r="D3667" t="str">
            <v>5103130</v>
          </cell>
          <cell r="E3667" t="str">
            <v/>
          </cell>
          <cell r="F3667">
            <v>0</v>
          </cell>
          <cell r="G3667">
            <v>0</v>
          </cell>
          <cell r="H3667">
            <v>0</v>
          </cell>
          <cell r="I3667">
            <v>0</v>
          </cell>
          <cell r="J3667">
            <v>0</v>
          </cell>
          <cell r="K3667">
            <v>0</v>
          </cell>
          <cell r="L3667">
            <v>0</v>
          </cell>
          <cell r="M3667">
            <v>0</v>
          </cell>
          <cell r="N3667">
            <v>0</v>
          </cell>
          <cell r="O3667">
            <v>0</v>
          </cell>
          <cell r="P3667">
            <v>0</v>
          </cell>
          <cell r="Q3667">
            <v>0</v>
          </cell>
        </row>
        <row r="3668">
          <cell r="B3668" t="str">
            <v>달성공장밸리데이션팀5103120</v>
          </cell>
          <cell r="C3668" t="str">
            <v>달성공장밸리데이션팀</v>
          </cell>
          <cell r="D3668" t="str">
            <v>5103120</v>
          </cell>
          <cell r="E3668" t="str">
            <v/>
          </cell>
          <cell r="F3668">
            <v>0</v>
          </cell>
          <cell r="G3668">
            <v>0</v>
          </cell>
          <cell r="H3668">
            <v>0</v>
          </cell>
          <cell r="I3668">
            <v>0</v>
          </cell>
          <cell r="J3668">
            <v>0</v>
          </cell>
          <cell r="K3668">
            <v>0</v>
          </cell>
          <cell r="L3668">
            <v>0</v>
          </cell>
          <cell r="M3668">
            <v>0</v>
          </cell>
          <cell r="N3668">
            <v>0</v>
          </cell>
          <cell r="O3668">
            <v>0</v>
          </cell>
          <cell r="P3668">
            <v>0</v>
          </cell>
          <cell r="Q3668">
            <v>0</v>
          </cell>
        </row>
        <row r="3669">
          <cell r="B3669" t="str">
            <v>달성공장밸리데이션팀5103110</v>
          </cell>
          <cell r="C3669" t="str">
            <v>달성공장밸리데이션팀</v>
          </cell>
          <cell r="D3669" t="str">
            <v>5103110</v>
          </cell>
          <cell r="E3669" t="str">
            <v/>
          </cell>
          <cell r="F3669">
            <v>0</v>
          </cell>
          <cell r="G3669">
            <v>0</v>
          </cell>
          <cell r="H3669">
            <v>0</v>
          </cell>
          <cell r="I3669">
            <v>0</v>
          </cell>
          <cell r="J3669">
            <v>0</v>
          </cell>
          <cell r="K3669">
            <v>0</v>
          </cell>
          <cell r="L3669">
            <v>0</v>
          </cell>
          <cell r="M3669">
            <v>0</v>
          </cell>
          <cell r="N3669">
            <v>0</v>
          </cell>
          <cell r="O3669">
            <v>0</v>
          </cell>
          <cell r="P3669">
            <v>0</v>
          </cell>
          <cell r="Q3669">
            <v>0</v>
          </cell>
        </row>
        <row r="3670">
          <cell r="B3670" t="str">
            <v>달성공장밸리데이션팀5103270</v>
          </cell>
          <cell r="C3670" t="str">
            <v>달성공장밸리데이션팀</v>
          </cell>
          <cell r="D3670" t="str">
            <v>5103270</v>
          </cell>
          <cell r="E3670" t="str">
            <v>복리후생비-법정후생비(제조)</v>
          </cell>
          <cell r="F3670">
            <v>4838520</v>
          </cell>
          <cell r="G3670">
            <v>6790930</v>
          </cell>
          <cell r="H3670">
            <v>5040590</v>
          </cell>
          <cell r="I3670">
            <v>8835630</v>
          </cell>
          <cell r="J3670">
            <v>6795880</v>
          </cell>
          <cell r="K3670">
            <v>6795880</v>
          </cell>
          <cell r="L3670">
            <v>7941290</v>
          </cell>
          <cell r="M3670">
            <v>7941290</v>
          </cell>
          <cell r="N3670">
            <v>7941290</v>
          </cell>
          <cell r="O3670">
            <v>7941290</v>
          </cell>
          <cell r="P3670">
            <v>8002320</v>
          </cell>
          <cell r="Q3670">
            <v>7391460</v>
          </cell>
        </row>
        <row r="3671">
          <cell r="B3671" t="str">
            <v>달성공장밸리데이션팀5103111</v>
          </cell>
          <cell r="C3671" t="str">
            <v>달성공장밸리데이션팀</v>
          </cell>
          <cell r="D3671" t="str">
            <v>5103111</v>
          </cell>
          <cell r="E3671" t="str">
            <v>복리후생비-식당운영비(제조)</v>
          </cell>
          <cell r="F3671">
            <v>73464</v>
          </cell>
          <cell r="G3671">
            <v>36364</v>
          </cell>
          <cell r="H3671">
            <v>51455</v>
          </cell>
          <cell r="I3671">
            <v>33456</v>
          </cell>
          <cell r="J3671">
            <v>0</v>
          </cell>
          <cell r="K3671">
            <v>0</v>
          </cell>
          <cell r="L3671">
            <v>0</v>
          </cell>
          <cell r="M3671">
            <v>178638</v>
          </cell>
          <cell r="N3671">
            <v>18182</v>
          </cell>
          <cell r="O3671">
            <v>26728</v>
          </cell>
          <cell r="P3671">
            <v>0</v>
          </cell>
          <cell r="Q3671">
            <v>0</v>
          </cell>
        </row>
        <row r="3672">
          <cell r="B3672" t="str">
            <v>달성공장밸리데이션팀5103131</v>
          </cell>
          <cell r="C3672" t="str">
            <v>달성공장밸리데이션팀</v>
          </cell>
          <cell r="D3672" t="str">
            <v>5103131</v>
          </cell>
          <cell r="E3672" t="str">
            <v>복리후생비-부서활동비(제조)</v>
          </cell>
          <cell r="F3672">
            <v>310007</v>
          </cell>
          <cell r="G3672">
            <v>119819</v>
          </cell>
          <cell r="H3672">
            <v>359750</v>
          </cell>
          <cell r="I3672">
            <v>414461</v>
          </cell>
          <cell r="J3672">
            <v>126364</v>
          </cell>
          <cell r="K3672">
            <v>309276</v>
          </cell>
          <cell r="L3672">
            <v>352735</v>
          </cell>
          <cell r="M3672">
            <v>0</v>
          </cell>
          <cell r="N3672">
            <v>586057</v>
          </cell>
          <cell r="O3672">
            <v>0</v>
          </cell>
          <cell r="P3672">
            <v>979101</v>
          </cell>
          <cell r="Q3672">
            <v>0</v>
          </cell>
        </row>
        <row r="3673">
          <cell r="B3673" t="str">
            <v>달성공장밸리데이션팀5104110</v>
          </cell>
          <cell r="C3673" t="str">
            <v>달성공장밸리데이션팀</v>
          </cell>
          <cell r="D3673" t="str">
            <v>5104110</v>
          </cell>
          <cell r="E3673" t="str">
            <v>여비교통비-해외출장비(제조)</v>
          </cell>
          <cell r="F3673">
            <v>0</v>
          </cell>
          <cell r="G3673">
            <v>0</v>
          </cell>
          <cell r="H3673">
            <v>0</v>
          </cell>
          <cell r="I3673">
            <v>0</v>
          </cell>
          <cell r="J3673">
            <v>0</v>
          </cell>
          <cell r="K3673">
            <v>0</v>
          </cell>
          <cell r="L3673">
            <v>0</v>
          </cell>
          <cell r="M3673">
            <v>0</v>
          </cell>
          <cell r="N3673">
            <v>0</v>
          </cell>
          <cell r="O3673">
            <v>0</v>
          </cell>
          <cell r="P3673">
            <v>0</v>
          </cell>
          <cell r="Q3673">
            <v>0</v>
          </cell>
        </row>
        <row r="3674">
          <cell r="B3674" t="str">
            <v>달성공장밸리데이션팀5104120</v>
          </cell>
          <cell r="C3674" t="str">
            <v>달성공장밸리데이션팀</v>
          </cell>
          <cell r="D3674" t="str">
            <v>5104120</v>
          </cell>
          <cell r="E3674" t="str">
            <v>여비교통비-시외출장비(제조)</v>
          </cell>
          <cell r="F3674">
            <v>0</v>
          </cell>
          <cell r="G3674">
            <v>0</v>
          </cell>
          <cell r="H3674">
            <v>0</v>
          </cell>
          <cell r="I3674">
            <v>0</v>
          </cell>
          <cell r="J3674">
            <v>0</v>
          </cell>
          <cell r="K3674">
            <v>80367</v>
          </cell>
          <cell r="L3674">
            <v>0</v>
          </cell>
          <cell r="M3674">
            <v>0</v>
          </cell>
          <cell r="N3674">
            <v>140618</v>
          </cell>
          <cell r="O3674">
            <v>56642</v>
          </cell>
          <cell r="P3674">
            <v>318083</v>
          </cell>
          <cell r="Q3674">
            <v>0</v>
          </cell>
        </row>
        <row r="3675">
          <cell r="B3675" t="str">
            <v>달성공장밸리데이션팀5104130</v>
          </cell>
          <cell r="C3675" t="str">
            <v>달성공장밸리데이션팀</v>
          </cell>
          <cell r="D3675" t="str">
            <v>5104130</v>
          </cell>
          <cell r="E3675" t="str">
            <v>여비교통비-시내출장비(제조)</v>
          </cell>
          <cell r="F3675">
            <v>0</v>
          </cell>
          <cell r="G3675">
            <v>0</v>
          </cell>
          <cell r="H3675">
            <v>0</v>
          </cell>
          <cell r="I3675">
            <v>0</v>
          </cell>
          <cell r="J3675">
            <v>0</v>
          </cell>
          <cell r="K3675">
            <v>0</v>
          </cell>
          <cell r="L3675">
            <v>0</v>
          </cell>
          <cell r="M3675">
            <v>0</v>
          </cell>
          <cell r="N3675">
            <v>0</v>
          </cell>
          <cell r="O3675">
            <v>0</v>
          </cell>
          <cell r="P3675">
            <v>0</v>
          </cell>
          <cell r="Q3675">
            <v>0</v>
          </cell>
        </row>
        <row r="3676">
          <cell r="B3676" t="str">
            <v>달성공장밸리데이션팀5104140</v>
          </cell>
          <cell r="C3676" t="str">
            <v>달성공장밸리데이션팀</v>
          </cell>
          <cell r="D3676" t="str">
            <v>5104140</v>
          </cell>
          <cell r="E3676" t="str">
            <v/>
          </cell>
          <cell r="F3676">
            <v>0</v>
          </cell>
          <cell r="G3676">
            <v>0</v>
          </cell>
          <cell r="H3676">
            <v>0</v>
          </cell>
          <cell r="I3676">
            <v>0</v>
          </cell>
          <cell r="J3676">
            <v>0</v>
          </cell>
          <cell r="K3676">
            <v>0</v>
          </cell>
          <cell r="L3676">
            <v>0</v>
          </cell>
          <cell r="M3676">
            <v>0</v>
          </cell>
          <cell r="N3676">
            <v>0</v>
          </cell>
          <cell r="O3676">
            <v>0</v>
          </cell>
          <cell r="P3676">
            <v>0</v>
          </cell>
          <cell r="Q3676">
            <v>0</v>
          </cell>
        </row>
        <row r="3677">
          <cell r="B3677" t="str">
            <v>달성공장밸리데이션팀5104150</v>
          </cell>
          <cell r="C3677" t="str">
            <v>달성공장밸리데이션팀</v>
          </cell>
          <cell r="D3677" t="str">
            <v>5104150</v>
          </cell>
          <cell r="E3677" t="str">
            <v>여비교통비-해외여비(제조)</v>
          </cell>
          <cell r="F3677">
            <v>0</v>
          </cell>
          <cell r="G3677">
            <v>0</v>
          </cell>
          <cell r="H3677">
            <v>0</v>
          </cell>
          <cell r="I3677">
            <v>0</v>
          </cell>
          <cell r="J3677">
            <v>0</v>
          </cell>
          <cell r="K3677">
            <v>0</v>
          </cell>
          <cell r="L3677">
            <v>0</v>
          </cell>
          <cell r="M3677">
            <v>0</v>
          </cell>
          <cell r="N3677">
            <v>0</v>
          </cell>
          <cell r="O3677">
            <v>0</v>
          </cell>
          <cell r="P3677">
            <v>180000</v>
          </cell>
          <cell r="Q3677">
            <v>0</v>
          </cell>
        </row>
        <row r="3678">
          <cell r="B3678" t="str">
            <v>달성공장밸리데이션팀5105160</v>
          </cell>
          <cell r="C3678" t="str">
            <v>달성공장밸리데이션팀</v>
          </cell>
          <cell r="D3678" t="str">
            <v>5105160</v>
          </cell>
          <cell r="E3678" t="str">
            <v>통신비-시설유지비(제조)</v>
          </cell>
          <cell r="F3678">
            <v>0</v>
          </cell>
          <cell r="G3678">
            <v>0</v>
          </cell>
          <cell r="H3678">
            <v>0</v>
          </cell>
          <cell r="I3678">
            <v>0</v>
          </cell>
          <cell r="J3678">
            <v>0</v>
          </cell>
          <cell r="K3678">
            <v>0</v>
          </cell>
          <cell r="L3678">
            <v>0</v>
          </cell>
          <cell r="M3678">
            <v>0</v>
          </cell>
          <cell r="N3678">
            <v>0</v>
          </cell>
          <cell r="O3678">
            <v>0</v>
          </cell>
          <cell r="P3678">
            <v>0</v>
          </cell>
          <cell r="Q3678">
            <v>0</v>
          </cell>
        </row>
        <row r="3679">
          <cell r="B3679" t="str">
            <v>달성공장밸리데이션팀5105150</v>
          </cell>
          <cell r="C3679" t="str">
            <v>달성공장밸리데이션팀</v>
          </cell>
          <cell r="D3679" t="str">
            <v>5105150</v>
          </cell>
          <cell r="E3679" t="str">
            <v>통신비-정보통신사용료(제조)</v>
          </cell>
          <cell r="F3679">
            <v>0</v>
          </cell>
          <cell r="G3679">
            <v>0</v>
          </cell>
          <cell r="H3679">
            <v>0</v>
          </cell>
          <cell r="I3679">
            <v>0</v>
          </cell>
          <cell r="J3679">
            <v>0</v>
          </cell>
          <cell r="K3679">
            <v>0</v>
          </cell>
          <cell r="L3679">
            <v>0</v>
          </cell>
          <cell r="M3679">
            <v>0</v>
          </cell>
          <cell r="N3679">
            <v>0</v>
          </cell>
          <cell r="O3679">
            <v>0</v>
          </cell>
          <cell r="P3679">
            <v>0</v>
          </cell>
          <cell r="Q3679">
            <v>0</v>
          </cell>
        </row>
        <row r="3680">
          <cell r="B3680" t="str">
            <v>달성공장밸리데이션팀5105140</v>
          </cell>
          <cell r="C3680" t="str">
            <v>달성공장밸리데이션팀</v>
          </cell>
          <cell r="D3680" t="str">
            <v>5105140</v>
          </cell>
          <cell r="E3680" t="str">
            <v>통신비-우편전보료(제조)</v>
          </cell>
          <cell r="F3680">
            <v>0</v>
          </cell>
          <cell r="G3680">
            <v>0</v>
          </cell>
          <cell r="H3680">
            <v>150000</v>
          </cell>
          <cell r="I3680">
            <v>0</v>
          </cell>
          <cell r="J3680">
            <v>0</v>
          </cell>
          <cell r="K3680">
            <v>0</v>
          </cell>
          <cell r="L3680">
            <v>0</v>
          </cell>
          <cell r="M3680">
            <v>0</v>
          </cell>
          <cell r="N3680">
            <v>176000</v>
          </cell>
          <cell r="O3680">
            <v>0</v>
          </cell>
          <cell r="P3680">
            <v>0</v>
          </cell>
          <cell r="Q3680">
            <v>0</v>
          </cell>
        </row>
        <row r="3681">
          <cell r="B3681" t="str">
            <v>달성공장밸리데이션팀5105130</v>
          </cell>
          <cell r="C3681" t="str">
            <v>달성공장밸리데이션팀</v>
          </cell>
          <cell r="D3681" t="str">
            <v>5105130</v>
          </cell>
          <cell r="E3681" t="str">
            <v/>
          </cell>
          <cell r="F3681">
            <v>0</v>
          </cell>
          <cell r="G3681">
            <v>0</v>
          </cell>
          <cell r="H3681">
            <v>0</v>
          </cell>
          <cell r="I3681">
            <v>0</v>
          </cell>
          <cell r="J3681">
            <v>0</v>
          </cell>
          <cell r="K3681">
            <v>0</v>
          </cell>
          <cell r="L3681">
            <v>0</v>
          </cell>
          <cell r="M3681">
            <v>0</v>
          </cell>
          <cell r="N3681">
            <v>0</v>
          </cell>
          <cell r="O3681">
            <v>0</v>
          </cell>
          <cell r="P3681">
            <v>0</v>
          </cell>
          <cell r="Q3681">
            <v>0</v>
          </cell>
        </row>
        <row r="3682">
          <cell r="B3682" t="str">
            <v>달성공장밸리데이션팀5105120</v>
          </cell>
          <cell r="C3682" t="str">
            <v>달성공장밸리데이션팀</v>
          </cell>
          <cell r="D3682" t="str">
            <v>5105120</v>
          </cell>
          <cell r="E3682" t="str">
            <v/>
          </cell>
          <cell r="F3682">
            <v>0</v>
          </cell>
          <cell r="G3682">
            <v>0</v>
          </cell>
          <cell r="H3682">
            <v>0</v>
          </cell>
          <cell r="I3682">
            <v>0</v>
          </cell>
          <cell r="J3682">
            <v>0</v>
          </cell>
          <cell r="K3682">
            <v>0</v>
          </cell>
          <cell r="L3682">
            <v>0</v>
          </cell>
          <cell r="M3682">
            <v>0</v>
          </cell>
          <cell r="N3682">
            <v>0</v>
          </cell>
          <cell r="O3682">
            <v>0</v>
          </cell>
          <cell r="P3682">
            <v>0</v>
          </cell>
          <cell r="Q3682">
            <v>0</v>
          </cell>
        </row>
        <row r="3683">
          <cell r="B3683" t="str">
            <v>달성공장밸리데이션팀5105110</v>
          </cell>
          <cell r="C3683" t="str">
            <v>달성공장밸리데이션팀</v>
          </cell>
          <cell r="D3683" t="str">
            <v>5105110</v>
          </cell>
          <cell r="E3683" t="str">
            <v/>
          </cell>
          <cell r="F3683">
            <v>0</v>
          </cell>
          <cell r="G3683">
            <v>0</v>
          </cell>
          <cell r="H3683">
            <v>0</v>
          </cell>
          <cell r="I3683">
            <v>0</v>
          </cell>
          <cell r="J3683">
            <v>0</v>
          </cell>
          <cell r="K3683">
            <v>0</v>
          </cell>
          <cell r="L3683">
            <v>0</v>
          </cell>
          <cell r="M3683">
            <v>0</v>
          </cell>
          <cell r="N3683">
            <v>0</v>
          </cell>
          <cell r="O3683">
            <v>0</v>
          </cell>
          <cell r="P3683">
            <v>0</v>
          </cell>
          <cell r="Q3683">
            <v>0</v>
          </cell>
        </row>
        <row r="3684">
          <cell r="B3684" t="str">
            <v>달성공장밸리데이션팀5105111</v>
          </cell>
          <cell r="C3684" t="str">
            <v>달성공장밸리데이션팀</v>
          </cell>
          <cell r="D3684" t="str">
            <v>5105111</v>
          </cell>
          <cell r="E3684" t="str">
            <v>통신비-전화료(제조)</v>
          </cell>
          <cell r="F3684">
            <v>0</v>
          </cell>
          <cell r="G3684">
            <v>0</v>
          </cell>
          <cell r="H3684">
            <v>0</v>
          </cell>
          <cell r="I3684">
            <v>0</v>
          </cell>
          <cell r="J3684">
            <v>0</v>
          </cell>
          <cell r="K3684">
            <v>0</v>
          </cell>
          <cell r="L3684">
            <v>0</v>
          </cell>
          <cell r="M3684">
            <v>0</v>
          </cell>
          <cell r="N3684">
            <v>0</v>
          </cell>
          <cell r="O3684">
            <v>0</v>
          </cell>
          <cell r="P3684">
            <v>0</v>
          </cell>
          <cell r="Q3684">
            <v>0</v>
          </cell>
        </row>
        <row r="3685">
          <cell r="B3685" t="str">
            <v>달성공장밸리데이션팀5106110</v>
          </cell>
          <cell r="C3685" t="str">
            <v>달성공장밸리데이션팀</v>
          </cell>
          <cell r="D3685" t="str">
            <v>5106110</v>
          </cell>
          <cell r="E3685" t="str">
            <v>수도광열비-수도료(제조)</v>
          </cell>
          <cell r="F3685">
            <v>0</v>
          </cell>
          <cell r="G3685">
            <v>0</v>
          </cell>
          <cell r="H3685">
            <v>0</v>
          </cell>
          <cell r="I3685">
            <v>0</v>
          </cell>
          <cell r="J3685">
            <v>0</v>
          </cell>
          <cell r="K3685">
            <v>0</v>
          </cell>
          <cell r="L3685">
            <v>0</v>
          </cell>
          <cell r="M3685">
            <v>0</v>
          </cell>
          <cell r="N3685">
            <v>0</v>
          </cell>
          <cell r="O3685">
            <v>0</v>
          </cell>
          <cell r="P3685">
            <v>0</v>
          </cell>
          <cell r="Q3685">
            <v>0</v>
          </cell>
        </row>
        <row r="3686">
          <cell r="B3686" t="str">
            <v>달성공장밸리데이션팀5106120</v>
          </cell>
          <cell r="C3686" t="str">
            <v>달성공장밸리데이션팀</v>
          </cell>
          <cell r="D3686" t="str">
            <v>5106120</v>
          </cell>
          <cell r="E3686" t="str">
            <v/>
          </cell>
          <cell r="F3686">
            <v>0</v>
          </cell>
          <cell r="G3686">
            <v>0</v>
          </cell>
          <cell r="H3686">
            <v>0</v>
          </cell>
          <cell r="I3686">
            <v>0</v>
          </cell>
          <cell r="J3686">
            <v>0</v>
          </cell>
          <cell r="K3686">
            <v>0</v>
          </cell>
          <cell r="L3686">
            <v>0</v>
          </cell>
          <cell r="M3686">
            <v>0</v>
          </cell>
          <cell r="N3686">
            <v>0</v>
          </cell>
          <cell r="O3686">
            <v>0</v>
          </cell>
          <cell r="P3686">
            <v>0</v>
          </cell>
          <cell r="Q3686">
            <v>0</v>
          </cell>
        </row>
        <row r="3687">
          <cell r="B3687" t="str">
            <v>달성공장밸리데이션팀5106130</v>
          </cell>
          <cell r="C3687" t="str">
            <v>달성공장밸리데이션팀</v>
          </cell>
          <cell r="D3687" t="str">
            <v>5106130</v>
          </cell>
          <cell r="E3687" t="str">
            <v>수도광열비-전력료(제조)</v>
          </cell>
          <cell r="F3687">
            <v>0</v>
          </cell>
          <cell r="G3687">
            <v>0</v>
          </cell>
          <cell r="H3687">
            <v>0</v>
          </cell>
          <cell r="I3687">
            <v>0</v>
          </cell>
          <cell r="J3687">
            <v>0</v>
          </cell>
          <cell r="K3687">
            <v>0</v>
          </cell>
          <cell r="L3687">
            <v>0</v>
          </cell>
          <cell r="M3687">
            <v>0</v>
          </cell>
          <cell r="N3687">
            <v>0</v>
          </cell>
          <cell r="O3687">
            <v>0</v>
          </cell>
          <cell r="P3687">
            <v>0</v>
          </cell>
          <cell r="Q3687">
            <v>0</v>
          </cell>
        </row>
        <row r="3688">
          <cell r="B3688" t="str">
            <v>달성공장밸리데이션팀5106140</v>
          </cell>
          <cell r="C3688" t="str">
            <v>달성공장밸리데이션팀</v>
          </cell>
          <cell r="D3688" t="str">
            <v>5106140</v>
          </cell>
          <cell r="E3688" t="str">
            <v/>
          </cell>
          <cell r="F3688">
            <v>0</v>
          </cell>
          <cell r="G3688">
            <v>0</v>
          </cell>
          <cell r="H3688">
            <v>0</v>
          </cell>
          <cell r="I3688">
            <v>0</v>
          </cell>
          <cell r="J3688">
            <v>0</v>
          </cell>
          <cell r="K3688">
            <v>0</v>
          </cell>
          <cell r="L3688">
            <v>0</v>
          </cell>
          <cell r="M3688">
            <v>0</v>
          </cell>
          <cell r="N3688">
            <v>0</v>
          </cell>
          <cell r="O3688">
            <v>0</v>
          </cell>
          <cell r="P3688">
            <v>0</v>
          </cell>
          <cell r="Q3688">
            <v>0</v>
          </cell>
        </row>
        <row r="3689">
          <cell r="B3689" t="str">
            <v>달성공장밸리데이션팀5106150</v>
          </cell>
          <cell r="C3689" t="str">
            <v>달성공장밸리데이션팀</v>
          </cell>
          <cell r="D3689" t="str">
            <v>5106150</v>
          </cell>
          <cell r="E3689" t="str">
            <v/>
          </cell>
          <cell r="F3689">
            <v>0</v>
          </cell>
          <cell r="G3689">
            <v>0</v>
          </cell>
          <cell r="H3689">
            <v>0</v>
          </cell>
          <cell r="I3689">
            <v>0</v>
          </cell>
          <cell r="J3689">
            <v>0</v>
          </cell>
          <cell r="K3689">
            <v>0</v>
          </cell>
          <cell r="L3689">
            <v>0</v>
          </cell>
          <cell r="M3689">
            <v>0</v>
          </cell>
          <cell r="N3689">
            <v>0</v>
          </cell>
          <cell r="O3689">
            <v>0</v>
          </cell>
          <cell r="P3689">
            <v>0</v>
          </cell>
          <cell r="Q3689">
            <v>0</v>
          </cell>
        </row>
        <row r="3690">
          <cell r="B3690" t="str">
            <v>달성공장밸리데이션팀5106160</v>
          </cell>
          <cell r="C3690" t="str">
            <v>달성공장밸리데이션팀</v>
          </cell>
          <cell r="D3690" t="str">
            <v>5106160</v>
          </cell>
          <cell r="E3690" t="str">
            <v/>
          </cell>
          <cell r="F3690">
            <v>0</v>
          </cell>
          <cell r="G3690">
            <v>0</v>
          </cell>
          <cell r="H3690">
            <v>0</v>
          </cell>
          <cell r="I3690">
            <v>0</v>
          </cell>
          <cell r="J3690">
            <v>0</v>
          </cell>
          <cell r="K3690">
            <v>0</v>
          </cell>
          <cell r="L3690">
            <v>0</v>
          </cell>
          <cell r="M3690">
            <v>0</v>
          </cell>
          <cell r="N3690">
            <v>0</v>
          </cell>
          <cell r="O3690">
            <v>0</v>
          </cell>
          <cell r="P3690">
            <v>0</v>
          </cell>
          <cell r="Q3690">
            <v>0</v>
          </cell>
        </row>
        <row r="3691">
          <cell r="B3691" t="str">
            <v>달성공장밸리데이션팀5106141</v>
          </cell>
          <cell r="C3691" t="str">
            <v>달성공장밸리데이션팀</v>
          </cell>
          <cell r="D3691" t="str">
            <v>5106141</v>
          </cell>
          <cell r="E3691" t="str">
            <v>수도광열비-연료난방비(제조)</v>
          </cell>
          <cell r="F3691">
            <v>0</v>
          </cell>
          <cell r="G3691">
            <v>0</v>
          </cell>
          <cell r="H3691">
            <v>0</v>
          </cell>
          <cell r="I3691">
            <v>0</v>
          </cell>
          <cell r="J3691">
            <v>0</v>
          </cell>
          <cell r="K3691">
            <v>0</v>
          </cell>
          <cell r="L3691">
            <v>0</v>
          </cell>
          <cell r="M3691">
            <v>0</v>
          </cell>
          <cell r="N3691">
            <v>0</v>
          </cell>
          <cell r="O3691">
            <v>0</v>
          </cell>
          <cell r="P3691">
            <v>0</v>
          </cell>
          <cell r="Q3691">
            <v>0</v>
          </cell>
        </row>
        <row r="3692">
          <cell r="B3692" t="str">
            <v>달성공장밸리데이션팀5107110</v>
          </cell>
          <cell r="C3692" t="str">
            <v>달성공장밸리데이션팀</v>
          </cell>
          <cell r="D3692" t="str">
            <v>5107110</v>
          </cell>
          <cell r="E3692" t="str">
            <v>세금과공과-인지세(제조)</v>
          </cell>
          <cell r="F3692">
            <v>0</v>
          </cell>
          <cell r="G3692">
            <v>0</v>
          </cell>
          <cell r="H3692">
            <v>0</v>
          </cell>
          <cell r="I3692">
            <v>0</v>
          </cell>
          <cell r="J3692">
            <v>0</v>
          </cell>
          <cell r="K3692">
            <v>0</v>
          </cell>
          <cell r="L3692">
            <v>0</v>
          </cell>
          <cell r="M3692">
            <v>0</v>
          </cell>
          <cell r="N3692">
            <v>0</v>
          </cell>
          <cell r="O3692">
            <v>0</v>
          </cell>
          <cell r="P3692">
            <v>0</v>
          </cell>
          <cell r="Q3692">
            <v>0</v>
          </cell>
        </row>
        <row r="3693">
          <cell r="B3693" t="str">
            <v>달성공장밸리데이션팀5107130</v>
          </cell>
          <cell r="C3693" t="str">
            <v>달성공장밸리데이션팀</v>
          </cell>
          <cell r="D3693" t="str">
            <v>5107130</v>
          </cell>
          <cell r="E3693" t="str">
            <v>세금과공과-종업원분주민세(제조)</v>
          </cell>
          <cell r="F3693">
            <v>0</v>
          </cell>
          <cell r="G3693">
            <v>0</v>
          </cell>
          <cell r="H3693">
            <v>0</v>
          </cell>
          <cell r="I3693">
            <v>0</v>
          </cell>
          <cell r="J3693">
            <v>0</v>
          </cell>
          <cell r="K3693">
            <v>0</v>
          </cell>
          <cell r="L3693">
            <v>0</v>
          </cell>
          <cell r="M3693">
            <v>0</v>
          </cell>
          <cell r="N3693">
            <v>0</v>
          </cell>
          <cell r="O3693">
            <v>0</v>
          </cell>
          <cell r="P3693">
            <v>0</v>
          </cell>
          <cell r="Q3693">
            <v>0</v>
          </cell>
        </row>
        <row r="3694">
          <cell r="B3694" t="str">
            <v>달성공장밸리데이션팀5107120</v>
          </cell>
          <cell r="C3694" t="str">
            <v>달성공장밸리데이션팀</v>
          </cell>
          <cell r="D3694" t="str">
            <v>5107120</v>
          </cell>
          <cell r="E3694" t="str">
            <v>세금과공과-주민세(제조)</v>
          </cell>
          <cell r="F3694">
            <v>0</v>
          </cell>
          <cell r="G3694">
            <v>0</v>
          </cell>
          <cell r="H3694">
            <v>0</v>
          </cell>
          <cell r="I3694">
            <v>0</v>
          </cell>
          <cell r="J3694">
            <v>0</v>
          </cell>
          <cell r="K3694">
            <v>0</v>
          </cell>
          <cell r="L3694">
            <v>0</v>
          </cell>
          <cell r="M3694">
            <v>0</v>
          </cell>
          <cell r="N3694">
            <v>0</v>
          </cell>
          <cell r="O3694">
            <v>0</v>
          </cell>
          <cell r="P3694">
            <v>0</v>
          </cell>
          <cell r="Q3694">
            <v>0</v>
          </cell>
        </row>
        <row r="3695">
          <cell r="B3695" t="str">
            <v>달성공장밸리데이션팀5107140</v>
          </cell>
          <cell r="C3695" t="str">
            <v>달성공장밸리데이션팀</v>
          </cell>
          <cell r="D3695" t="str">
            <v>5107140</v>
          </cell>
          <cell r="E3695" t="str">
            <v>세금과공과-재산세(제조)</v>
          </cell>
          <cell r="F3695">
            <v>0</v>
          </cell>
          <cell r="G3695">
            <v>0</v>
          </cell>
          <cell r="H3695">
            <v>0</v>
          </cell>
          <cell r="I3695">
            <v>0</v>
          </cell>
          <cell r="J3695">
            <v>0</v>
          </cell>
          <cell r="K3695">
            <v>0</v>
          </cell>
          <cell r="L3695">
            <v>0</v>
          </cell>
          <cell r="M3695">
            <v>0</v>
          </cell>
          <cell r="N3695">
            <v>0</v>
          </cell>
          <cell r="O3695">
            <v>0</v>
          </cell>
          <cell r="P3695">
            <v>0</v>
          </cell>
          <cell r="Q3695">
            <v>0</v>
          </cell>
        </row>
        <row r="3696">
          <cell r="B3696" t="str">
            <v>달성공장밸리데이션팀5107150</v>
          </cell>
          <cell r="C3696" t="str">
            <v>달성공장밸리데이션팀</v>
          </cell>
          <cell r="D3696" t="str">
            <v>5107150</v>
          </cell>
          <cell r="E3696" t="str">
            <v>세금과공과-차량세(제조)</v>
          </cell>
          <cell r="F3696">
            <v>0</v>
          </cell>
          <cell r="G3696">
            <v>0</v>
          </cell>
          <cell r="H3696">
            <v>0</v>
          </cell>
          <cell r="I3696">
            <v>0</v>
          </cell>
          <cell r="J3696">
            <v>0</v>
          </cell>
          <cell r="K3696">
            <v>0</v>
          </cell>
          <cell r="L3696">
            <v>0</v>
          </cell>
          <cell r="M3696">
            <v>0</v>
          </cell>
          <cell r="N3696">
            <v>0</v>
          </cell>
          <cell r="O3696">
            <v>0</v>
          </cell>
          <cell r="P3696">
            <v>0</v>
          </cell>
          <cell r="Q3696">
            <v>0</v>
          </cell>
        </row>
        <row r="3697">
          <cell r="B3697" t="str">
            <v>달성공장밸리데이션팀5107160</v>
          </cell>
          <cell r="C3697" t="str">
            <v>달성공장밸리데이션팀</v>
          </cell>
          <cell r="D3697" t="str">
            <v>5107160</v>
          </cell>
          <cell r="E3697" t="str">
            <v>세금과공과-면허세(제조)</v>
          </cell>
          <cell r="F3697">
            <v>0</v>
          </cell>
          <cell r="G3697">
            <v>0</v>
          </cell>
          <cell r="H3697">
            <v>0</v>
          </cell>
          <cell r="I3697">
            <v>0</v>
          </cell>
          <cell r="J3697">
            <v>0</v>
          </cell>
          <cell r="K3697">
            <v>0</v>
          </cell>
          <cell r="L3697">
            <v>0</v>
          </cell>
          <cell r="M3697">
            <v>0</v>
          </cell>
          <cell r="N3697">
            <v>0</v>
          </cell>
          <cell r="O3697">
            <v>0</v>
          </cell>
          <cell r="P3697">
            <v>0</v>
          </cell>
          <cell r="Q3697">
            <v>0</v>
          </cell>
        </row>
        <row r="3698">
          <cell r="B3698" t="str">
            <v>달성공장밸리데이션팀5107170</v>
          </cell>
          <cell r="C3698" t="str">
            <v>달성공장밸리데이션팀</v>
          </cell>
          <cell r="D3698" t="str">
            <v>5107170</v>
          </cell>
          <cell r="E3698" t="str">
            <v>세금과공과-기타제세(제조)</v>
          </cell>
          <cell r="F3698">
            <v>0</v>
          </cell>
          <cell r="G3698">
            <v>0</v>
          </cell>
          <cell r="H3698">
            <v>0</v>
          </cell>
          <cell r="I3698">
            <v>0</v>
          </cell>
          <cell r="J3698">
            <v>0</v>
          </cell>
          <cell r="K3698">
            <v>0</v>
          </cell>
          <cell r="L3698">
            <v>0</v>
          </cell>
          <cell r="M3698">
            <v>0</v>
          </cell>
          <cell r="N3698">
            <v>0</v>
          </cell>
          <cell r="O3698">
            <v>0</v>
          </cell>
          <cell r="P3698">
            <v>0</v>
          </cell>
          <cell r="Q3698">
            <v>0</v>
          </cell>
        </row>
        <row r="3699">
          <cell r="B3699" t="str">
            <v>달성공장밸리데이션팀5107180</v>
          </cell>
          <cell r="C3699" t="str">
            <v>달성공장밸리데이션팀</v>
          </cell>
          <cell r="D3699" t="str">
            <v>5107180</v>
          </cell>
          <cell r="E3699" t="str">
            <v/>
          </cell>
          <cell r="F3699">
            <v>0</v>
          </cell>
          <cell r="G3699">
            <v>0</v>
          </cell>
          <cell r="H3699">
            <v>0</v>
          </cell>
          <cell r="I3699">
            <v>0</v>
          </cell>
          <cell r="J3699">
            <v>0</v>
          </cell>
          <cell r="K3699">
            <v>0</v>
          </cell>
          <cell r="L3699">
            <v>0</v>
          </cell>
          <cell r="M3699">
            <v>0</v>
          </cell>
          <cell r="N3699">
            <v>0</v>
          </cell>
          <cell r="O3699">
            <v>0</v>
          </cell>
          <cell r="P3699">
            <v>0</v>
          </cell>
          <cell r="Q3699">
            <v>0</v>
          </cell>
        </row>
        <row r="3700">
          <cell r="B3700" t="str">
            <v>달성공장밸리데이션팀5107190</v>
          </cell>
          <cell r="C3700" t="str">
            <v>달성공장밸리데이션팀</v>
          </cell>
          <cell r="D3700" t="str">
            <v>5107190</v>
          </cell>
          <cell r="E3700" t="str">
            <v>세금과공과-협회비(제조)</v>
          </cell>
          <cell r="F3700">
            <v>0</v>
          </cell>
          <cell r="G3700">
            <v>0</v>
          </cell>
          <cell r="H3700">
            <v>0</v>
          </cell>
          <cell r="I3700">
            <v>0</v>
          </cell>
          <cell r="J3700">
            <v>0</v>
          </cell>
          <cell r="K3700">
            <v>0</v>
          </cell>
          <cell r="L3700">
            <v>0</v>
          </cell>
          <cell r="M3700">
            <v>0</v>
          </cell>
          <cell r="N3700">
            <v>0</v>
          </cell>
          <cell r="O3700">
            <v>0</v>
          </cell>
          <cell r="P3700">
            <v>0</v>
          </cell>
          <cell r="Q3700">
            <v>0</v>
          </cell>
        </row>
        <row r="3701">
          <cell r="B3701" t="str">
            <v>달성공장밸리데이션팀5107210</v>
          </cell>
          <cell r="C3701" t="str">
            <v>달성공장밸리데이션팀</v>
          </cell>
          <cell r="D3701" t="str">
            <v>5107210</v>
          </cell>
          <cell r="E3701" t="str">
            <v>세금과공과-공과금(제조)</v>
          </cell>
          <cell r="F3701">
            <v>0</v>
          </cell>
          <cell r="G3701">
            <v>0</v>
          </cell>
          <cell r="H3701">
            <v>0</v>
          </cell>
          <cell r="I3701">
            <v>0</v>
          </cell>
          <cell r="J3701">
            <v>0</v>
          </cell>
          <cell r="K3701">
            <v>0</v>
          </cell>
          <cell r="L3701">
            <v>0</v>
          </cell>
          <cell r="M3701">
            <v>0</v>
          </cell>
          <cell r="N3701">
            <v>0</v>
          </cell>
          <cell r="O3701">
            <v>0</v>
          </cell>
          <cell r="P3701">
            <v>0</v>
          </cell>
          <cell r="Q3701">
            <v>0</v>
          </cell>
        </row>
        <row r="3702">
          <cell r="B3702" t="str">
            <v>달성공장밸리데이션팀5108110</v>
          </cell>
          <cell r="C3702" t="str">
            <v>달성공장밸리데이션팀</v>
          </cell>
          <cell r="D3702" t="str">
            <v>5108110</v>
          </cell>
          <cell r="E3702" t="str">
            <v>지급임차료-건물임차료(제조)</v>
          </cell>
          <cell r="F3702">
            <v>0</v>
          </cell>
          <cell r="G3702">
            <v>0</v>
          </cell>
          <cell r="H3702">
            <v>0</v>
          </cell>
          <cell r="I3702">
            <v>0</v>
          </cell>
          <cell r="J3702">
            <v>0</v>
          </cell>
          <cell r="K3702">
            <v>0</v>
          </cell>
          <cell r="L3702">
            <v>0</v>
          </cell>
          <cell r="M3702">
            <v>0</v>
          </cell>
          <cell r="N3702">
            <v>0</v>
          </cell>
          <cell r="O3702">
            <v>0</v>
          </cell>
          <cell r="P3702">
            <v>0</v>
          </cell>
          <cell r="Q3702">
            <v>0</v>
          </cell>
        </row>
        <row r="3703">
          <cell r="B3703" t="str">
            <v>달성공장밸리데이션팀5108120</v>
          </cell>
          <cell r="C3703" t="str">
            <v>달성공장밸리데이션팀</v>
          </cell>
          <cell r="D3703" t="str">
            <v>5108120</v>
          </cell>
          <cell r="E3703" t="str">
            <v/>
          </cell>
          <cell r="F3703">
            <v>0</v>
          </cell>
          <cell r="G3703">
            <v>0</v>
          </cell>
          <cell r="H3703">
            <v>0</v>
          </cell>
          <cell r="I3703">
            <v>0</v>
          </cell>
          <cell r="J3703">
            <v>0</v>
          </cell>
          <cell r="K3703">
            <v>0</v>
          </cell>
          <cell r="L3703">
            <v>0</v>
          </cell>
          <cell r="M3703">
            <v>0</v>
          </cell>
          <cell r="N3703">
            <v>0</v>
          </cell>
          <cell r="O3703">
            <v>0</v>
          </cell>
          <cell r="P3703">
            <v>0</v>
          </cell>
          <cell r="Q3703">
            <v>0</v>
          </cell>
        </row>
        <row r="3704">
          <cell r="B3704" t="str">
            <v>달성공장밸리데이션팀5108130</v>
          </cell>
          <cell r="C3704" t="str">
            <v>달성공장밸리데이션팀</v>
          </cell>
          <cell r="D3704" t="str">
            <v>5108130</v>
          </cell>
          <cell r="E3704" t="str">
            <v/>
          </cell>
          <cell r="F3704">
            <v>0</v>
          </cell>
          <cell r="G3704">
            <v>0</v>
          </cell>
          <cell r="H3704">
            <v>0</v>
          </cell>
          <cell r="I3704">
            <v>0</v>
          </cell>
          <cell r="J3704">
            <v>0</v>
          </cell>
          <cell r="K3704">
            <v>0</v>
          </cell>
          <cell r="L3704">
            <v>0</v>
          </cell>
          <cell r="M3704">
            <v>0</v>
          </cell>
          <cell r="N3704">
            <v>0</v>
          </cell>
          <cell r="O3704">
            <v>0</v>
          </cell>
          <cell r="P3704">
            <v>0</v>
          </cell>
          <cell r="Q3704">
            <v>0</v>
          </cell>
        </row>
        <row r="3705">
          <cell r="B3705" t="str">
            <v>달성공장밸리데이션팀5108140</v>
          </cell>
          <cell r="C3705" t="str">
            <v>달성공장밸리데이션팀</v>
          </cell>
          <cell r="D3705" t="str">
            <v>5108140</v>
          </cell>
          <cell r="E3705" t="str">
            <v>지급임차료-점용료(제조)</v>
          </cell>
          <cell r="F3705">
            <v>0</v>
          </cell>
          <cell r="G3705">
            <v>0</v>
          </cell>
          <cell r="H3705">
            <v>0</v>
          </cell>
          <cell r="I3705">
            <v>0</v>
          </cell>
          <cell r="J3705">
            <v>0</v>
          </cell>
          <cell r="K3705">
            <v>0</v>
          </cell>
          <cell r="L3705">
            <v>0</v>
          </cell>
          <cell r="M3705">
            <v>0</v>
          </cell>
          <cell r="N3705">
            <v>0</v>
          </cell>
          <cell r="O3705">
            <v>0</v>
          </cell>
          <cell r="P3705">
            <v>0</v>
          </cell>
          <cell r="Q3705">
            <v>0</v>
          </cell>
        </row>
        <row r="3706">
          <cell r="B3706" t="str">
            <v>달성공장밸리데이션팀5108150</v>
          </cell>
          <cell r="C3706" t="str">
            <v>달성공장밸리데이션팀</v>
          </cell>
          <cell r="D3706" t="str">
            <v>5108150</v>
          </cell>
          <cell r="E3706" t="str">
            <v/>
          </cell>
          <cell r="F3706">
            <v>0</v>
          </cell>
          <cell r="G3706">
            <v>0</v>
          </cell>
          <cell r="H3706">
            <v>0</v>
          </cell>
          <cell r="I3706">
            <v>0</v>
          </cell>
          <cell r="J3706">
            <v>0</v>
          </cell>
          <cell r="K3706">
            <v>0</v>
          </cell>
          <cell r="L3706">
            <v>0</v>
          </cell>
          <cell r="M3706">
            <v>0</v>
          </cell>
          <cell r="N3706">
            <v>0</v>
          </cell>
          <cell r="O3706">
            <v>0</v>
          </cell>
          <cell r="P3706">
            <v>0</v>
          </cell>
          <cell r="Q3706">
            <v>0</v>
          </cell>
        </row>
        <row r="3707">
          <cell r="B3707" t="str">
            <v>달성공장밸리데이션팀5108160</v>
          </cell>
          <cell r="C3707" t="str">
            <v>달성공장밸리데이션팀</v>
          </cell>
          <cell r="D3707" t="str">
            <v>5108160</v>
          </cell>
          <cell r="E3707" t="str">
            <v/>
          </cell>
          <cell r="F3707">
            <v>0</v>
          </cell>
          <cell r="G3707">
            <v>0</v>
          </cell>
          <cell r="H3707">
            <v>0</v>
          </cell>
          <cell r="I3707">
            <v>0</v>
          </cell>
          <cell r="J3707">
            <v>0</v>
          </cell>
          <cell r="K3707">
            <v>0</v>
          </cell>
          <cell r="L3707">
            <v>0</v>
          </cell>
          <cell r="M3707">
            <v>0</v>
          </cell>
          <cell r="N3707">
            <v>0</v>
          </cell>
          <cell r="O3707">
            <v>0</v>
          </cell>
          <cell r="P3707">
            <v>0</v>
          </cell>
          <cell r="Q3707">
            <v>0</v>
          </cell>
        </row>
        <row r="3708">
          <cell r="B3708" t="str">
            <v>달성공장밸리데이션팀5108161</v>
          </cell>
          <cell r="C3708" t="str">
            <v>달성공장밸리데이션팀</v>
          </cell>
          <cell r="D3708" t="str">
            <v>5108161</v>
          </cell>
          <cell r="E3708" t="str">
            <v>지급임차료-차량렌트료(제조)</v>
          </cell>
          <cell r="F3708">
            <v>0</v>
          </cell>
          <cell r="G3708">
            <v>0</v>
          </cell>
          <cell r="H3708">
            <v>0</v>
          </cell>
          <cell r="I3708">
            <v>0</v>
          </cell>
          <cell r="J3708">
            <v>0</v>
          </cell>
          <cell r="K3708">
            <v>0</v>
          </cell>
          <cell r="L3708">
            <v>0</v>
          </cell>
          <cell r="M3708">
            <v>0</v>
          </cell>
          <cell r="N3708">
            <v>0</v>
          </cell>
          <cell r="O3708">
            <v>0</v>
          </cell>
          <cell r="P3708">
            <v>0</v>
          </cell>
          <cell r="Q3708">
            <v>0</v>
          </cell>
        </row>
        <row r="3709">
          <cell r="B3709" t="str">
            <v>달성공장밸리데이션팀5108162</v>
          </cell>
          <cell r="C3709" t="str">
            <v>달성공장밸리데이션팀</v>
          </cell>
          <cell r="D3709" t="str">
            <v>5108162</v>
          </cell>
          <cell r="E3709" t="str">
            <v>지급임차료-차량리스료(제조)</v>
          </cell>
          <cell r="F3709">
            <v>0</v>
          </cell>
          <cell r="G3709">
            <v>0</v>
          </cell>
          <cell r="H3709">
            <v>0</v>
          </cell>
          <cell r="I3709">
            <v>0</v>
          </cell>
          <cell r="J3709">
            <v>0</v>
          </cell>
          <cell r="K3709">
            <v>0</v>
          </cell>
          <cell r="L3709">
            <v>0</v>
          </cell>
          <cell r="M3709">
            <v>0</v>
          </cell>
          <cell r="N3709">
            <v>0</v>
          </cell>
          <cell r="O3709">
            <v>0</v>
          </cell>
          <cell r="P3709">
            <v>0</v>
          </cell>
          <cell r="Q3709">
            <v>0</v>
          </cell>
        </row>
        <row r="3710">
          <cell r="B3710" t="str">
            <v>달성공장밸리데이션팀5109110</v>
          </cell>
          <cell r="C3710" t="str">
            <v>달성공장밸리데이션팀</v>
          </cell>
          <cell r="D3710" t="str">
            <v>5109110</v>
          </cell>
          <cell r="E3710" t="str">
            <v>감가상각비-건물(제조)</v>
          </cell>
          <cell r="F3710">
            <v>0</v>
          </cell>
          <cell r="G3710">
            <v>0</v>
          </cell>
          <cell r="H3710">
            <v>0</v>
          </cell>
          <cell r="I3710">
            <v>0</v>
          </cell>
          <cell r="J3710">
            <v>0</v>
          </cell>
          <cell r="K3710">
            <v>0</v>
          </cell>
          <cell r="L3710">
            <v>0</v>
          </cell>
          <cell r="M3710">
            <v>0</v>
          </cell>
          <cell r="N3710">
            <v>0</v>
          </cell>
          <cell r="O3710">
            <v>0</v>
          </cell>
          <cell r="P3710">
            <v>0</v>
          </cell>
          <cell r="Q3710">
            <v>0</v>
          </cell>
        </row>
        <row r="3711">
          <cell r="B3711" t="str">
            <v>달성공장밸리데이션팀5109120</v>
          </cell>
          <cell r="C3711" t="str">
            <v>달성공장밸리데이션팀</v>
          </cell>
          <cell r="D3711" t="str">
            <v>5109120</v>
          </cell>
          <cell r="E3711" t="str">
            <v>감가상각비-구축물(제조)</v>
          </cell>
          <cell r="F3711">
            <v>0</v>
          </cell>
          <cell r="G3711">
            <v>0</v>
          </cell>
          <cell r="H3711">
            <v>0</v>
          </cell>
          <cell r="I3711">
            <v>0</v>
          </cell>
          <cell r="J3711">
            <v>0</v>
          </cell>
          <cell r="K3711">
            <v>0</v>
          </cell>
          <cell r="L3711">
            <v>0</v>
          </cell>
          <cell r="M3711">
            <v>0</v>
          </cell>
          <cell r="N3711">
            <v>0</v>
          </cell>
          <cell r="O3711">
            <v>0</v>
          </cell>
          <cell r="P3711">
            <v>0</v>
          </cell>
          <cell r="Q3711">
            <v>0</v>
          </cell>
        </row>
        <row r="3712">
          <cell r="B3712" t="str">
            <v>달성공장밸리데이션팀5109130</v>
          </cell>
          <cell r="C3712" t="str">
            <v>달성공장밸리데이션팀</v>
          </cell>
          <cell r="D3712" t="str">
            <v>5109130</v>
          </cell>
          <cell r="E3712" t="str">
            <v>감가상각비-기계장치(제조)</v>
          </cell>
          <cell r="F3712">
            <v>3303885</v>
          </cell>
          <cell r="G3712">
            <v>3303885</v>
          </cell>
          <cell r="H3712">
            <v>3303885</v>
          </cell>
          <cell r="I3712">
            <v>3303885</v>
          </cell>
          <cell r="J3712">
            <v>3303885</v>
          </cell>
          <cell r="K3712">
            <v>3303885</v>
          </cell>
          <cell r="L3712">
            <v>3303885</v>
          </cell>
          <cell r="M3712">
            <v>3303845</v>
          </cell>
          <cell r="N3712">
            <v>1553901</v>
          </cell>
          <cell r="O3712">
            <v>1553901</v>
          </cell>
          <cell r="P3712">
            <v>1553901</v>
          </cell>
          <cell r="Q3712">
            <v>1553901</v>
          </cell>
        </row>
        <row r="3713">
          <cell r="B3713" t="str">
            <v>달성공장밸리데이션팀5109140</v>
          </cell>
          <cell r="C3713" t="str">
            <v>달성공장밸리데이션팀</v>
          </cell>
          <cell r="D3713" t="str">
            <v>5109140</v>
          </cell>
          <cell r="E3713" t="str">
            <v>감가상각비-공구기구(제조)</v>
          </cell>
          <cell r="F3713">
            <v>3236772</v>
          </cell>
          <cell r="G3713">
            <v>3236772</v>
          </cell>
          <cell r="H3713">
            <v>3236772</v>
          </cell>
          <cell r="I3713">
            <v>3236772</v>
          </cell>
          <cell r="J3713">
            <v>3236772</v>
          </cell>
          <cell r="K3713">
            <v>3236772</v>
          </cell>
          <cell r="L3713">
            <v>3236692</v>
          </cell>
          <cell r="M3713">
            <v>2553504</v>
          </cell>
          <cell r="N3713">
            <v>2553504</v>
          </cell>
          <cell r="O3713">
            <v>2553504</v>
          </cell>
          <cell r="P3713">
            <v>2553504</v>
          </cell>
          <cell r="Q3713">
            <v>2553504</v>
          </cell>
        </row>
        <row r="3714">
          <cell r="B3714" t="str">
            <v>달성공장밸리데이션팀5109150</v>
          </cell>
          <cell r="C3714" t="str">
            <v>달성공장밸리데이션팀</v>
          </cell>
          <cell r="D3714" t="str">
            <v>5109150</v>
          </cell>
          <cell r="E3714" t="str">
            <v>감가상각비-차량운반구(제조)</v>
          </cell>
          <cell r="F3714">
            <v>0</v>
          </cell>
          <cell r="G3714">
            <v>0</v>
          </cell>
          <cell r="H3714">
            <v>0</v>
          </cell>
          <cell r="I3714">
            <v>0</v>
          </cell>
          <cell r="J3714">
            <v>0</v>
          </cell>
          <cell r="K3714">
            <v>0</v>
          </cell>
          <cell r="L3714">
            <v>0</v>
          </cell>
          <cell r="M3714">
            <v>0</v>
          </cell>
          <cell r="N3714">
            <v>0</v>
          </cell>
          <cell r="O3714">
            <v>0</v>
          </cell>
          <cell r="P3714">
            <v>0</v>
          </cell>
          <cell r="Q3714">
            <v>0</v>
          </cell>
        </row>
        <row r="3715">
          <cell r="B3715" t="str">
            <v>달성공장밸리데이션팀5109160</v>
          </cell>
          <cell r="C3715" t="str">
            <v>달성공장밸리데이션팀</v>
          </cell>
          <cell r="D3715" t="str">
            <v>5109160</v>
          </cell>
          <cell r="E3715" t="str">
            <v/>
          </cell>
          <cell r="F3715">
            <v>0</v>
          </cell>
          <cell r="G3715">
            <v>0</v>
          </cell>
          <cell r="H3715">
            <v>0</v>
          </cell>
          <cell r="I3715">
            <v>0</v>
          </cell>
          <cell r="J3715">
            <v>0</v>
          </cell>
          <cell r="K3715">
            <v>0</v>
          </cell>
          <cell r="L3715">
            <v>0</v>
          </cell>
          <cell r="M3715">
            <v>0</v>
          </cell>
          <cell r="N3715">
            <v>0</v>
          </cell>
          <cell r="O3715">
            <v>0</v>
          </cell>
          <cell r="P3715">
            <v>0</v>
          </cell>
          <cell r="Q3715">
            <v>0</v>
          </cell>
        </row>
        <row r="3716">
          <cell r="B3716" t="str">
            <v>달성공장밸리데이션팀5109170</v>
          </cell>
          <cell r="C3716" t="str">
            <v>달성공장밸리데이션팀</v>
          </cell>
          <cell r="D3716" t="str">
            <v>5109170</v>
          </cell>
          <cell r="E3716" t="str">
            <v>감가상각비-산업재산권(제조)</v>
          </cell>
          <cell r="F3716">
            <v>0</v>
          </cell>
          <cell r="G3716">
            <v>0</v>
          </cell>
          <cell r="H3716">
            <v>0</v>
          </cell>
          <cell r="I3716">
            <v>0</v>
          </cell>
          <cell r="J3716">
            <v>0</v>
          </cell>
          <cell r="K3716">
            <v>0</v>
          </cell>
          <cell r="L3716">
            <v>0</v>
          </cell>
          <cell r="M3716">
            <v>0</v>
          </cell>
          <cell r="N3716">
            <v>0</v>
          </cell>
          <cell r="O3716">
            <v>0</v>
          </cell>
          <cell r="P3716">
            <v>0</v>
          </cell>
          <cell r="Q3716">
            <v>0</v>
          </cell>
        </row>
        <row r="3717">
          <cell r="B3717" t="str">
            <v>달성공장밸리데이션팀5109180</v>
          </cell>
          <cell r="C3717" t="str">
            <v>달성공장밸리데이션팀</v>
          </cell>
          <cell r="D3717" t="str">
            <v>5109180</v>
          </cell>
          <cell r="E3717" t="str">
            <v/>
          </cell>
          <cell r="F3717">
            <v>0</v>
          </cell>
          <cell r="G3717">
            <v>0</v>
          </cell>
          <cell r="H3717">
            <v>0</v>
          </cell>
          <cell r="I3717">
            <v>0</v>
          </cell>
          <cell r="J3717">
            <v>0</v>
          </cell>
          <cell r="K3717">
            <v>0</v>
          </cell>
          <cell r="L3717">
            <v>0</v>
          </cell>
          <cell r="M3717">
            <v>0</v>
          </cell>
          <cell r="N3717">
            <v>0</v>
          </cell>
          <cell r="O3717">
            <v>0</v>
          </cell>
          <cell r="P3717">
            <v>0</v>
          </cell>
          <cell r="Q3717">
            <v>0</v>
          </cell>
        </row>
        <row r="3718">
          <cell r="B3718" t="str">
            <v>달성공장밸리데이션팀5109190</v>
          </cell>
          <cell r="C3718" t="str">
            <v>달성공장밸리데이션팀</v>
          </cell>
          <cell r="D3718" t="str">
            <v>5109190</v>
          </cell>
          <cell r="E3718" t="str">
            <v/>
          </cell>
          <cell r="F3718">
            <v>0</v>
          </cell>
          <cell r="G3718">
            <v>0</v>
          </cell>
          <cell r="H3718">
            <v>0</v>
          </cell>
          <cell r="I3718">
            <v>0</v>
          </cell>
          <cell r="J3718">
            <v>0</v>
          </cell>
          <cell r="K3718">
            <v>0</v>
          </cell>
          <cell r="L3718">
            <v>0</v>
          </cell>
          <cell r="M3718">
            <v>0</v>
          </cell>
          <cell r="N3718">
            <v>0</v>
          </cell>
          <cell r="O3718">
            <v>0</v>
          </cell>
          <cell r="P3718">
            <v>0</v>
          </cell>
          <cell r="Q3718">
            <v>0</v>
          </cell>
        </row>
        <row r="3719">
          <cell r="B3719" t="str">
            <v>달성공장밸리데이션팀5109210</v>
          </cell>
          <cell r="C3719" t="str">
            <v>달성공장밸리데이션팀</v>
          </cell>
          <cell r="D3719" t="str">
            <v>5109210</v>
          </cell>
          <cell r="E3719" t="str">
            <v>감가상각비-임차자산개량(제조)</v>
          </cell>
          <cell r="F3719">
            <v>0</v>
          </cell>
          <cell r="G3719">
            <v>0</v>
          </cell>
          <cell r="H3719">
            <v>0</v>
          </cell>
          <cell r="I3719">
            <v>0</v>
          </cell>
          <cell r="J3719">
            <v>0</v>
          </cell>
          <cell r="K3719">
            <v>0</v>
          </cell>
          <cell r="L3719">
            <v>0</v>
          </cell>
          <cell r="M3719">
            <v>0</v>
          </cell>
          <cell r="N3719">
            <v>0</v>
          </cell>
          <cell r="O3719">
            <v>0</v>
          </cell>
          <cell r="P3719">
            <v>0</v>
          </cell>
          <cell r="Q3719">
            <v>0</v>
          </cell>
        </row>
        <row r="3720">
          <cell r="B3720" t="str">
            <v>달성공장밸리데이션팀5109220</v>
          </cell>
          <cell r="C3720" t="str">
            <v>달성공장밸리데이션팀</v>
          </cell>
          <cell r="D3720" t="str">
            <v>5109220</v>
          </cell>
          <cell r="E3720" t="str">
            <v>감가상각비-비품(제조)</v>
          </cell>
          <cell r="F3720">
            <v>0</v>
          </cell>
          <cell r="G3720">
            <v>0</v>
          </cell>
          <cell r="H3720">
            <v>0</v>
          </cell>
          <cell r="I3720">
            <v>0</v>
          </cell>
          <cell r="J3720">
            <v>0</v>
          </cell>
          <cell r="K3720">
            <v>0</v>
          </cell>
          <cell r="L3720">
            <v>0</v>
          </cell>
          <cell r="M3720">
            <v>0</v>
          </cell>
          <cell r="N3720">
            <v>0</v>
          </cell>
          <cell r="O3720">
            <v>0</v>
          </cell>
          <cell r="P3720">
            <v>0</v>
          </cell>
          <cell r="Q3720">
            <v>0</v>
          </cell>
        </row>
        <row r="3721">
          <cell r="B3721" t="str">
            <v>달성공장밸리데이션팀5110110</v>
          </cell>
          <cell r="C3721" t="str">
            <v>달성공장밸리데이션팀</v>
          </cell>
          <cell r="D3721" t="str">
            <v>5110110</v>
          </cell>
          <cell r="E3721" t="str">
            <v>수선비-건물(제조)</v>
          </cell>
          <cell r="F3721">
            <v>0</v>
          </cell>
          <cell r="G3721">
            <v>0</v>
          </cell>
          <cell r="H3721">
            <v>0</v>
          </cell>
          <cell r="I3721">
            <v>0</v>
          </cell>
          <cell r="J3721">
            <v>0</v>
          </cell>
          <cell r="K3721">
            <v>0</v>
          </cell>
          <cell r="L3721">
            <v>0</v>
          </cell>
          <cell r="M3721">
            <v>0</v>
          </cell>
          <cell r="N3721">
            <v>0</v>
          </cell>
          <cell r="O3721">
            <v>0</v>
          </cell>
          <cell r="P3721">
            <v>0</v>
          </cell>
          <cell r="Q3721">
            <v>0</v>
          </cell>
        </row>
        <row r="3722">
          <cell r="B3722" t="str">
            <v>달성공장밸리데이션팀5110120</v>
          </cell>
          <cell r="C3722" t="str">
            <v>달성공장밸리데이션팀</v>
          </cell>
          <cell r="D3722" t="str">
            <v>5110120</v>
          </cell>
          <cell r="E3722" t="str">
            <v>수선비-구축물(제조)</v>
          </cell>
          <cell r="F3722">
            <v>0</v>
          </cell>
          <cell r="G3722">
            <v>0</v>
          </cell>
          <cell r="H3722">
            <v>0</v>
          </cell>
          <cell r="I3722">
            <v>0</v>
          </cell>
          <cell r="J3722">
            <v>0</v>
          </cell>
          <cell r="K3722">
            <v>0</v>
          </cell>
          <cell r="L3722">
            <v>0</v>
          </cell>
          <cell r="M3722">
            <v>0</v>
          </cell>
          <cell r="N3722">
            <v>0</v>
          </cell>
          <cell r="O3722">
            <v>0</v>
          </cell>
          <cell r="P3722">
            <v>0</v>
          </cell>
          <cell r="Q3722">
            <v>0</v>
          </cell>
        </row>
        <row r="3723">
          <cell r="B3723" t="str">
            <v>달성공장밸리데이션팀5110130</v>
          </cell>
          <cell r="C3723" t="str">
            <v>달성공장밸리데이션팀</v>
          </cell>
          <cell r="D3723" t="str">
            <v>5110130</v>
          </cell>
          <cell r="E3723" t="str">
            <v>수선비-기계장치(제조)</v>
          </cell>
          <cell r="F3723">
            <v>0</v>
          </cell>
          <cell r="G3723">
            <v>0</v>
          </cell>
          <cell r="H3723">
            <v>1800000</v>
          </cell>
          <cell r="I3723">
            <v>1630000</v>
          </cell>
          <cell r="J3723">
            <v>0</v>
          </cell>
          <cell r="K3723">
            <v>0</v>
          </cell>
          <cell r="L3723">
            <v>0</v>
          </cell>
          <cell r="M3723">
            <v>0</v>
          </cell>
          <cell r="N3723">
            <v>3800000</v>
          </cell>
          <cell r="O3723">
            <v>0</v>
          </cell>
          <cell r="P3723">
            <v>0</v>
          </cell>
          <cell r="Q3723">
            <v>5325000</v>
          </cell>
        </row>
        <row r="3724">
          <cell r="B3724" t="str">
            <v>달성공장밸리데이션팀5110140</v>
          </cell>
          <cell r="C3724" t="str">
            <v>달성공장밸리데이션팀</v>
          </cell>
          <cell r="D3724" t="str">
            <v>5110140</v>
          </cell>
          <cell r="E3724" t="str">
            <v>수선비-공구기구비품(제조)</v>
          </cell>
          <cell r="F3724">
            <v>0</v>
          </cell>
          <cell r="G3724">
            <v>0</v>
          </cell>
          <cell r="H3724">
            <v>0</v>
          </cell>
          <cell r="I3724">
            <v>0</v>
          </cell>
          <cell r="J3724">
            <v>0</v>
          </cell>
          <cell r="K3724">
            <v>0</v>
          </cell>
          <cell r="L3724">
            <v>0</v>
          </cell>
          <cell r="M3724">
            <v>0</v>
          </cell>
          <cell r="N3724">
            <v>0</v>
          </cell>
          <cell r="O3724">
            <v>0</v>
          </cell>
          <cell r="P3724">
            <v>0</v>
          </cell>
          <cell r="Q3724">
            <v>0</v>
          </cell>
        </row>
        <row r="3725">
          <cell r="B3725" t="str">
            <v>달성공장밸리데이션팀5110160</v>
          </cell>
          <cell r="C3725" t="str">
            <v>달성공장밸리데이션팀</v>
          </cell>
          <cell r="D3725" t="str">
            <v>5110160</v>
          </cell>
          <cell r="E3725" t="str">
            <v>수선비-안전보건비_출고(제조)</v>
          </cell>
          <cell r="F3725">
            <v>0</v>
          </cell>
          <cell r="G3725">
            <v>0</v>
          </cell>
          <cell r="H3725">
            <v>0</v>
          </cell>
          <cell r="I3725">
            <v>0</v>
          </cell>
          <cell r="J3725">
            <v>0</v>
          </cell>
          <cell r="K3725">
            <v>0</v>
          </cell>
          <cell r="L3725">
            <v>0</v>
          </cell>
          <cell r="M3725">
            <v>0</v>
          </cell>
          <cell r="N3725">
            <v>0</v>
          </cell>
          <cell r="O3725">
            <v>0</v>
          </cell>
          <cell r="P3725">
            <v>0</v>
          </cell>
          <cell r="Q3725">
            <v>0</v>
          </cell>
        </row>
        <row r="3726">
          <cell r="B3726" t="str">
            <v>달성공장밸리데이션팀5110150</v>
          </cell>
          <cell r="C3726" t="str">
            <v>달성공장밸리데이션팀</v>
          </cell>
          <cell r="D3726">
            <v>5110150</v>
          </cell>
          <cell r="E3726" t="str">
            <v>수선비-안전보건비(제조)</v>
          </cell>
          <cell r="F3726">
            <v>0</v>
          </cell>
          <cell r="G3726">
            <v>0</v>
          </cell>
          <cell r="H3726">
            <v>0</v>
          </cell>
          <cell r="I3726">
            <v>0</v>
          </cell>
          <cell r="J3726">
            <v>0</v>
          </cell>
          <cell r="K3726">
            <v>0</v>
          </cell>
          <cell r="L3726">
            <v>0</v>
          </cell>
          <cell r="M3726">
            <v>0</v>
          </cell>
          <cell r="N3726">
            <v>0</v>
          </cell>
          <cell r="O3726">
            <v>0</v>
          </cell>
          <cell r="P3726">
            <v>0</v>
          </cell>
          <cell r="Q3726">
            <v>0</v>
          </cell>
        </row>
        <row r="3727">
          <cell r="B3727" t="str">
            <v>달성공장밸리데이션팀5111110</v>
          </cell>
          <cell r="C3727" t="str">
            <v>달성공장밸리데이션팀</v>
          </cell>
          <cell r="D3727" t="str">
            <v>5111110</v>
          </cell>
          <cell r="E3727" t="str">
            <v>보험료-건물(제조)</v>
          </cell>
          <cell r="F3727">
            <v>0</v>
          </cell>
          <cell r="G3727">
            <v>0</v>
          </cell>
          <cell r="H3727">
            <v>0</v>
          </cell>
          <cell r="I3727">
            <v>0</v>
          </cell>
          <cell r="J3727">
            <v>0</v>
          </cell>
          <cell r="K3727">
            <v>0</v>
          </cell>
          <cell r="L3727">
            <v>0</v>
          </cell>
          <cell r="M3727">
            <v>0</v>
          </cell>
          <cell r="N3727">
            <v>0</v>
          </cell>
          <cell r="O3727">
            <v>0</v>
          </cell>
          <cell r="P3727">
            <v>0</v>
          </cell>
          <cell r="Q3727">
            <v>0</v>
          </cell>
        </row>
        <row r="3728">
          <cell r="B3728" t="str">
            <v>달성공장밸리데이션팀5111120</v>
          </cell>
          <cell r="C3728" t="str">
            <v>달성공장밸리데이션팀</v>
          </cell>
          <cell r="D3728" t="str">
            <v>5111120</v>
          </cell>
          <cell r="E3728" t="str">
            <v>보험료-기계장치(제조)</v>
          </cell>
          <cell r="F3728">
            <v>0</v>
          </cell>
          <cell r="G3728">
            <v>0</v>
          </cell>
          <cell r="H3728">
            <v>0</v>
          </cell>
          <cell r="I3728">
            <v>0</v>
          </cell>
          <cell r="J3728">
            <v>0</v>
          </cell>
          <cell r="K3728">
            <v>0</v>
          </cell>
          <cell r="L3728">
            <v>0</v>
          </cell>
          <cell r="M3728">
            <v>0</v>
          </cell>
          <cell r="N3728">
            <v>0</v>
          </cell>
          <cell r="O3728">
            <v>0</v>
          </cell>
          <cell r="P3728">
            <v>0</v>
          </cell>
          <cell r="Q3728">
            <v>0</v>
          </cell>
        </row>
        <row r="3729">
          <cell r="B3729" t="str">
            <v>달성공장밸리데이션팀5111130</v>
          </cell>
          <cell r="C3729" t="str">
            <v>달성공장밸리데이션팀</v>
          </cell>
          <cell r="D3729" t="str">
            <v>5111130</v>
          </cell>
          <cell r="E3729" t="str">
            <v>보험료-재고품(제조)</v>
          </cell>
          <cell r="F3729">
            <v>0</v>
          </cell>
          <cell r="G3729">
            <v>0</v>
          </cell>
          <cell r="H3729">
            <v>0</v>
          </cell>
          <cell r="I3729">
            <v>0</v>
          </cell>
          <cell r="J3729">
            <v>0</v>
          </cell>
          <cell r="K3729">
            <v>0</v>
          </cell>
          <cell r="L3729">
            <v>0</v>
          </cell>
          <cell r="M3729">
            <v>0</v>
          </cell>
          <cell r="N3729">
            <v>0</v>
          </cell>
          <cell r="O3729">
            <v>0</v>
          </cell>
          <cell r="P3729">
            <v>0</v>
          </cell>
          <cell r="Q3729">
            <v>0</v>
          </cell>
        </row>
        <row r="3730">
          <cell r="B3730" t="str">
            <v>달성공장밸리데이션팀5111140</v>
          </cell>
          <cell r="C3730" t="str">
            <v>달성공장밸리데이션팀</v>
          </cell>
          <cell r="D3730" t="str">
            <v>5111140</v>
          </cell>
          <cell r="E3730" t="str">
            <v/>
          </cell>
          <cell r="F3730">
            <v>0</v>
          </cell>
          <cell r="G3730">
            <v>0</v>
          </cell>
          <cell r="H3730">
            <v>0</v>
          </cell>
          <cell r="I3730">
            <v>0</v>
          </cell>
          <cell r="J3730">
            <v>0</v>
          </cell>
          <cell r="K3730">
            <v>0</v>
          </cell>
          <cell r="L3730">
            <v>0</v>
          </cell>
          <cell r="M3730">
            <v>0</v>
          </cell>
          <cell r="N3730">
            <v>0</v>
          </cell>
          <cell r="O3730">
            <v>0</v>
          </cell>
          <cell r="P3730">
            <v>0</v>
          </cell>
          <cell r="Q3730">
            <v>0</v>
          </cell>
        </row>
        <row r="3731">
          <cell r="B3731" t="str">
            <v>달성공장밸리데이션팀5111150</v>
          </cell>
          <cell r="C3731" t="str">
            <v>달성공장밸리데이션팀</v>
          </cell>
          <cell r="D3731" t="str">
            <v>5111150</v>
          </cell>
          <cell r="E3731" t="str">
            <v/>
          </cell>
          <cell r="F3731">
            <v>0</v>
          </cell>
          <cell r="G3731">
            <v>0</v>
          </cell>
          <cell r="H3731">
            <v>0</v>
          </cell>
          <cell r="I3731">
            <v>0</v>
          </cell>
          <cell r="J3731">
            <v>0</v>
          </cell>
          <cell r="K3731">
            <v>0</v>
          </cell>
          <cell r="L3731">
            <v>0</v>
          </cell>
          <cell r="M3731">
            <v>0</v>
          </cell>
          <cell r="N3731">
            <v>0</v>
          </cell>
          <cell r="O3731">
            <v>0</v>
          </cell>
          <cell r="P3731">
            <v>0</v>
          </cell>
          <cell r="Q3731">
            <v>0</v>
          </cell>
        </row>
        <row r="3732">
          <cell r="B3732" t="str">
            <v>달성공장밸리데이션팀5111160</v>
          </cell>
          <cell r="C3732" t="str">
            <v>달성공장밸리데이션팀</v>
          </cell>
          <cell r="D3732" t="str">
            <v>5111160</v>
          </cell>
          <cell r="E3732" t="str">
            <v>보험료-제보험(제조)</v>
          </cell>
          <cell r="F3732">
            <v>0</v>
          </cell>
          <cell r="G3732">
            <v>0</v>
          </cell>
          <cell r="H3732">
            <v>0</v>
          </cell>
          <cell r="I3732">
            <v>0</v>
          </cell>
          <cell r="J3732">
            <v>0</v>
          </cell>
          <cell r="K3732">
            <v>0</v>
          </cell>
          <cell r="L3732">
            <v>0</v>
          </cell>
          <cell r="M3732">
            <v>0</v>
          </cell>
          <cell r="N3732">
            <v>0</v>
          </cell>
          <cell r="O3732">
            <v>0</v>
          </cell>
          <cell r="P3732">
            <v>0</v>
          </cell>
          <cell r="Q3732">
            <v>0</v>
          </cell>
        </row>
        <row r="3733">
          <cell r="B3733" t="str">
            <v>달성공장밸리데이션팀5111141</v>
          </cell>
          <cell r="C3733" t="str">
            <v>달성공장밸리데이션팀</v>
          </cell>
          <cell r="D3733" t="str">
            <v>5111141</v>
          </cell>
          <cell r="E3733" t="str">
            <v/>
          </cell>
          <cell r="F3733">
            <v>0</v>
          </cell>
          <cell r="G3733">
            <v>0</v>
          </cell>
          <cell r="H3733">
            <v>0</v>
          </cell>
          <cell r="I3733">
            <v>0</v>
          </cell>
          <cell r="J3733">
            <v>0</v>
          </cell>
          <cell r="K3733">
            <v>0</v>
          </cell>
          <cell r="L3733">
            <v>0</v>
          </cell>
          <cell r="M3733">
            <v>0</v>
          </cell>
          <cell r="N3733">
            <v>0</v>
          </cell>
          <cell r="O3733">
            <v>0</v>
          </cell>
          <cell r="P3733">
            <v>0</v>
          </cell>
          <cell r="Q3733">
            <v>0</v>
          </cell>
        </row>
        <row r="3734">
          <cell r="B3734" t="str">
            <v>달성공장밸리데이션팀5112110</v>
          </cell>
          <cell r="C3734" t="str">
            <v>달성공장밸리데이션팀</v>
          </cell>
          <cell r="D3734" t="str">
            <v>5112110</v>
          </cell>
          <cell r="E3734" t="str">
            <v>접대비-교제비(제조)</v>
          </cell>
          <cell r="F3734">
            <v>0</v>
          </cell>
          <cell r="G3734">
            <v>0</v>
          </cell>
          <cell r="H3734">
            <v>0</v>
          </cell>
          <cell r="I3734">
            <v>0</v>
          </cell>
          <cell r="J3734">
            <v>0</v>
          </cell>
          <cell r="K3734">
            <v>0</v>
          </cell>
          <cell r="L3734">
            <v>0</v>
          </cell>
          <cell r="M3734">
            <v>0</v>
          </cell>
          <cell r="N3734">
            <v>0</v>
          </cell>
          <cell r="O3734">
            <v>0</v>
          </cell>
          <cell r="P3734">
            <v>0</v>
          </cell>
          <cell r="Q3734">
            <v>0</v>
          </cell>
        </row>
        <row r="3735">
          <cell r="B3735" t="str">
            <v>달성공장밸리데이션팀5112120</v>
          </cell>
          <cell r="C3735" t="str">
            <v>달성공장밸리데이션팀</v>
          </cell>
          <cell r="D3735" t="str">
            <v>5112120</v>
          </cell>
          <cell r="E3735" t="str">
            <v>접대비-사외경조비(제조)</v>
          </cell>
          <cell r="F3735">
            <v>0</v>
          </cell>
          <cell r="G3735">
            <v>0</v>
          </cell>
          <cell r="H3735">
            <v>0</v>
          </cell>
          <cell r="I3735">
            <v>0</v>
          </cell>
          <cell r="J3735">
            <v>0</v>
          </cell>
          <cell r="K3735">
            <v>0</v>
          </cell>
          <cell r="L3735">
            <v>0</v>
          </cell>
          <cell r="M3735">
            <v>0</v>
          </cell>
          <cell r="N3735">
            <v>0</v>
          </cell>
          <cell r="O3735">
            <v>0</v>
          </cell>
          <cell r="P3735">
            <v>0</v>
          </cell>
          <cell r="Q3735">
            <v>0</v>
          </cell>
        </row>
        <row r="3736">
          <cell r="B3736" t="str">
            <v>달성공장밸리데이션팀5113110</v>
          </cell>
          <cell r="C3736" t="str">
            <v>달성공장밸리데이션팀</v>
          </cell>
          <cell r="D3736" t="str">
            <v>5113110</v>
          </cell>
          <cell r="E3736" t="str">
            <v>경상연구개발비-품질검정비(제조)</v>
          </cell>
          <cell r="F3736">
            <v>0</v>
          </cell>
          <cell r="G3736">
            <v>0</v>
          </cell>
          <cell r="H3736">
            <v>0</v>
          </cell>
          <cell r="I3736">
            <v>0</v>
          </cell>
          <cell r="J3736">
            <v>0</v>
          </cell>
          <cell r="K3736">
            <v>0</v>
          </cell>
          <cell r="L3736">
            <v>0</v>
          </cell>
          <cell r="M3736">
            <v>0</v>
          </cell>
          <cell r="N3736">
            <v>0</v>
          </cell>
          <cell r="O3736">
            <v>0</v>
          </cell>
          <cell r="P3736">
            <v>0</v>
          </cell>
          <cell r="Q3736">
            <v>0</v>
          </cell>
        </row>
        <row r="3737">
          <cell r="B3737" t="str">
            <v>달성공장밸리데이션팀5113120</v>
          </cell>
          <cell r="C3737" t="str">
            <v>달성공장밸리데이션팀</v>
          </cell>
          <cell r="D3737" t="str">
            <v>5113120</v>
          </cell>
          <cell r="E3737" t="str">
            <v/>
          </cell>
          <cell r="F3737">
            <v>0</v>
          </cell>
          <cell r="G3737">
            <v>0</v>
          </cell>
          <cell r="H3737">
            <v>0</v>
          </cell>
          <cell r="I3737">
            <v>0</v>
          </cell>
          <cell r="J3737">
            <v>0</v>
          </cell>
          <cell r="K3737">
            <v>0</v>
          </cell>
          <cell r="L3737">
            <v>0</v>
          </cell>
          <cell r="M3737">
            <v>0</v>
          </cell>
          <cell r="N3737">
            <v>0</v>
          </cell>
          <cell r="O3737">
            <v>0</v>
          </cell>
          <cell r="P3737">
            <v>0</v>
          </cell>
          <cell r="Q3737">
            <v>0</v>
          </cell>
        </row>
        <row r="3738">
          <cell r="B3738" t="str">
            <v>달성공장밸리데이션팀5113130</v>
          </cell>
          <cell r="C3738" t="str">
            <v>달성공장밸리데이션팀</v>
          </cell>
          <cell r="D3738" t="str">
            <v>5113130</v>
          </cell>
          <cell r="E3738" t="str">
            <v>경상연구개발비-실험재료비_출고(제조)</v>
          </cell>
          <cell r="F3738">
            <v>0</v>
          </cell>
          <cell r="G3738">
            <v>4093084</v>
          </cell>
          <cell r="H3738">
            <v>18427647</v>
          </cell>
          <cell r="I3738">
            <v>13726036</v>
          </cell>
          <cell r="J3738">
            <v>0</v>
          </cell>
          <cell r="K3738">
            <v>5935397</v>
          </cell>
          <cell r="L3738">
            <v>1637779</v>
          </cell>
          <cell r="M3738">
            <v>0</v>
          </cell>
          <cell r="N3738">
            <v>18857839</v>
          </cell>
          <cell r="O3738">
            <v>90887478</v>
          </cell>
          <cell r="P3738">
            <v>0</v>
          </cell>
          <cell r="Q3738">
            <v>12031855</v>
          </cell>
        </row>
        <row r="3739">
          <cell r="B3739" t="str">
            <v>달성공장밸리데이션팀5113140</v>
          </cell>
          <cell r="C3739" t="str">
            <v>달성공장밸리데이션팀</v>
          </cell>
          <cell r="D3739" t="str">
            <v>5113140</v>
          </cell>
          <cell r="E3739" t="str">
            <v>경상연구개발비-실험시약비_출고(제조)</v>
          </cell>
          <cell r="F3739">
            <v>0</v>
          </cell>
          <cell r="G3739">
            <v>0</v>
          </cell>
          <cell r="H3739">
            <v>0</v>
          </cell>
          <cell r="I3739">
            <v>0</v>
          </cell>
          <cell r="J3739">
            <v>0</v>
          </cell>
          <cell r="K3739">
            <v>0</v>
          </cell>
          <cell r="L3739">
            <v>0</v>
          </cell>
          <cell r="M3739">
            <v>0</v>
          </cell>
          <cell r="N3739">
            <v>0</v>
          </cell>
          <cell r="O3739">
            <v>0</v>
          </cell>
          <cell r="P3739">
            <v>0</v>
          </cell>
          <cell r="Q3739">
            <v>0</v>
          </cell>
        </row>
        <row r="3740">
          <cell r="B3740" t="str">
            <v>달성공장밸리데이션팀5113150</v>
          </cell>
          <cell r="C3740" t="str">
            <v>달성공장밸리데이션팀</v>
          </cell>
          <cell r="D3740" t="str">
            <v>5113150</v>
          </cell>
          <cell r="E3740" t="str">
            <v>경상연구개발비-외부실험비(제조)</v>
          </cell>
          <cell r="F3740">
            <v>0</v>
          </cell>
          <cell r="G3740">
            <v>3951000</v>
          </cell>
          <cell r="H3740">
            <v>0</v>
          </cell>
          <cell r="I3740">
            <v>0</v>
          </cell>
          <cell r="J3740">
            <v>0</v>
          </cell>
          <cell r="K3740">
            <v>3899000</v>
          </cell>
          <cell r="L3740">
            <v>0</v>
          </cell>
          <cell r="M3740">
            <v>0</v>
          </cell>
          <cell r="N3740">
            <v>3992000</v>
          </cell>
          <cell r="O3740">
            <v>0</v>
          </cell>
          <cell r="P3740">
            <v>0</v>
          </cell>
          <cell r="Q3740">
            <v>3990000</v>
          </cell>
        </row>
        <row r="3741">
          <cell r="B3741" t="str">
            <v>달성공장밸리데이션팀5113170</v>
          </cell>
          <cell r="C3741" t="str">
            <v>달성공장밸리데이션팀</v>
          </cell>
          <cell r="D3741" t="str">
            <v>5113170</v>
          </cell>
          <cell r="E3741" t="str">
            <v>경상연구개발비-실험시약비(제조)</v>
          </cell>
          <cell r="F3741">
            <v>0</v>
          </cell>
          <cell r="G3741">
            <v>0</v>
          </cell>
          <cell r="H3741">
            <v>0</v>
          </cell>
          <cell r="I3741">
            <v>0</v>
          </cell>
          <cell r="J3741">
            <v>0</v>
          </cell>
          <cell r="K3741">
            <v>0</v>
          </cell>
          <cell r="L3741">
            <v>0</v>
          </cell>
          <cell r="M3741">
            <v>0</v>
          </cell>
          <cell r="N3741">
            <v>0</v>
          </cell>
          <cell r="O3741">
            <v>0</v>
          </cell>
          <cell r="P3741">
            <v>0</v>
          </cell>
          <cell r="Q3741">
            <v>0</v>
          </cell>
        </row>
        <row r="3742">
          <cell r="B3742" t="str">
            <v>달성공장밸리데이션팀5113210</v>
          </cell>
          <cell r="C3742" t="str">
            <v>달성공장밸리데이션팀</v>
          </cell>
          <cell r="D3742" t="str">
            <v>5113210</v>
          </cell>
          <cell r="E3742" t="str">
            <v>경상연구개발비-품질검정비_출고(제조)</v>
          </cell>
          <cell r="F3742">
            <v>0</v>
          </cell>
          <cell r="G3742">
            <v>0</v>
          </cell>
          <cell r="H3742">
            <v>0</v>
          </cell>
          <cell r="I3742">
            <v>0</v>
          </cell>
          <cell r="J3742">
            <v>0</v>
          </cell>
          <cell r="K3742">
            <v>0</v>
          </cell>
          <cell r="L3742">
            <v>0</v>
          </cell>
          <cell r="M3742">
            <v>0</v>
          </cell>
          <cell r="N3742">
            <v>0</v>
          </cell>
          <cell r="O3742">
            <v>0</v>
          </cell>
          <cell r="P3742">
            <v>0</v>
          </cell>
          <cell r="Q3742">
            <v>0</v>
          </cell>
        </row>
        <row r="3743">
          <cell r="B3743" t="str">
            <v>달성공장밸리데이션팀5113160</v>
          </cell>
          <cell r="C3743" t="str">
            <v>달성공장밸리데이션팀</v>
          </cell>
          <cell r="D3743" t="str">
            <v>5113160</v>
          </cell>
          <cell r="E3743" t="str">
            <v>경상연구개발비-실험재료비(제조)</v>
          </cell>
          <cell r="F3743">
            <v>0</v>
          </cell>
          <cell r="G3743">
            <v>0</v>
          </cell>
          <cell r="H3743">
            <v>0</v>
          </cell>
          <cell r="I3743">
            <v>0</v>
          </cell>
          <cell r="J3743">
            <v>0</v>
          </cell>
          <cell r="K3743">
            <v>0</v>
          </cell>
          <cell r="L3743">
            <v>0</v>
          </cell>
          <cell r="M3743">
            <v>0</v>
          </cell>
          <cell r="N3743">
            <v>0</v>
          </cell>
          <cell r="O3743">
            <v>0</v>
          </cell>
          <cell r="P3743">
            <v>0</v>
          </cell>
          <cell r="Q3743">
            <v>0</v>
          </cell>
        </row>
        <row r="3744">
          <cell r="B3744" t="str">
            <v>달성공장밸리데이션팀5115110</v>
          </cell>
          <cell r="C3744" t="str">
            <v>달성공장밸리데이션팀</v>
          </cell>
          <cell r="D3744" t="str">
            <v>5115110</v>
          </cell>
          <cell r="E3744" t="str">
            <v>운반비-운임(제조)</v>
          </cell>
          <cell r="F3744">
            <v>0</v>
          </cell>
          <cell r="G3744">
            <v>0</v>
          </cell>
          <cell r="H3744">
            <v>0</v>
          </cell>
          <cell r="I3744">
            <v>0</v>
          </cell>
          <cell r="J3744">
            <v>0</v>
          </cell>
          <cell r="K3744">
            <v>0</v>
          </cell>
          <cell r="L3744">
            <v>0</v>
          </cell>
          <cell r="M3744">
            <v>0</v>
          </cell>
          <cell r="N3744">
            <v>0</v>
          </cell>
          <cell r="O3744">
            <v>0</v>
          </cell>
          <cell r="P3744">
            <v>0</v>
          </cell>
          <cell r="Q3744">
            <v>0</v>
          </cell>
        </row>
        <row r="3745">
          <cell r="B3745" t="str">
            <v>달성공장밸리데이션팀5116110</v>
          </cell>
          <cell r="C3745" t="str">
            <v>달성공장밸리데이션팀</v>
          </cell>
          <cell r="D3745" t="str">
            <v>5116110</v>
          </cell>
          <cell r="E3745" t="str">
            <v/>
          </cell>
          <cell r="F3745">
            <v>0</v>
          </cell>
          <cell r="G3745">
            <v>0</v>
          </cell>
          <cell r="H3745">
            <v>0</v>
          </cell>
          <cell r="I3745">
            <v>0</v>
          </cell>
          <cell r="J3745">
            <v>0</v>
          </cell>
          <cell r="K3745">
            <v>0</v>
          </cell>
          <cell r="L3745">
            <v>0</v>
          </cell>
          <cell r="M3745">
            <v>0</v>
          </cell>
          <cell r="N3745">
            <v>0</v>
          </cell>
          <cell r="O3745">
            <v>0</v>
          </cell>
          <cell r="P3745">
            <v>0</v>
          </cell>
          <cell r="Q3745">
            <v>0</v>
          </cell>
        </row>
        <row r="3746">
          <cell r="B3746" t="str">
            <v>달성공장밸리데이션팀5116120</v>
          </cell>
          <cell r="C3746" t="str">
            <v>달성공장밸리데이션팀</v>
          </cell>
          <cell r="D3746" t="str">
            <v>5116120</v>
          </cell>
          <cell r="E3746" t="str">
            <v/>
          </cell>
          <cell r="F3746">
            <v>0</v>
          </cell>
          <cell r="G3746">
            <v>0</v>
          </cell>
          <cell r="H3746">
            <v>0</v>
          </cell>
          <cell r="I3746">
            <v>0</v>
          </cell>
          <cell r="J3746">
            <v>0</v>
          </cell>
          <cell r="K3746">
            <v>0</v>
          </cell>
          <cell r="L3746">
            <v>0</v>
          </cell>
          <cell r="M3746">
            <v>0</v>
          </cell>
          <cell r="N3746">
            <v>0</v>
          </cell>
          <cell r="O3746">
            <v>0</v>
          </cell>
          <cell r="P3746">
            <v>0</v>
          </cell>
          <cell r="Q3746">
            <v>0</v>
          </cell>
        </row>
        <row r="3747">
          <cell r="B3747" t="str">
            <v>달성공장밸리데이션팀5116130</v>
          </cell>
          <cell r="C3747" t="str">
            <v>달성공장밸리데이션팀</v>
          </cell>
          <cell r="D3747" t="str">
            <v>5116130</v>
          </cell>
          <cell r="E3747" t="str">
            <v>차량비-유류비(제조)</v>
          </cell>
          <cell r="F3747">
            <v>0</v>
          </cell>
          <cell r="G3747">
            <v>0</v>
          </cell>
          <cell r="H3747">
            <v>0</v>
          </cell>
          <cell r="I3747">
            <v>0</v>
          </cell>
          <cell r="J3747">
            <v>0</v>
          </cell>
          <cell r="K3747">
            <v>0</v>
          </cell>
          <cell r="L3747">
            <v>0</v>
          </cell>
          <cell r="M3747">
            <v>0</v>
          </cell>
          <cell r="N3747">
            <v>0</v>
          </cell>
          <cell r="O3747">
            <v>0</v>
          </cell>
          <cell r="P3747">
            <v>0</v>
          </cell>
          <cell r="Q3747">
            <v>0</v>
          </cell>
        </row>
        <row r="3748">
          <cell r="B3748" t="str">
            <v>달성공장밸리데이션팀5116140</v>
          </cell>
          <cell r="C3748" t="str">
            <v>달성공장밸리데이션팀</v>
          </cell>
          <cell r="D3748" t="str">
            <v>5116140</v>
          </cell>
          <cell r="E3748" t="str">
            <v/>
          </cell>
          <cell r="F3748">
            <v>0</v>
          </cell>
          <cell r="G3748">
            <v>0</v>
          </cell>
          <cell r="H3748">
            <v>0</v>
          </cell>
          <cell r="I3748">
            <v>0</v>
          </cell>
          <cell r="J3748">
            <v>0</v>
          </cell>
          <cell r="K3748">
            <v>0</v>
          </cell>
          <cell r="L3748">
            <v>0</v>
          </cell>
          <cell r="M3748">
            <v>0</v>
          </cell>
          <cell r="N3748">
            <v>0</v>
          </cell>
          <cell r="O3748">
            <v>0</v>
          </cell>
          <cell r="P3748">
            <v>0</v>
          </cell>
          <cell r="Q3748">
            <v>0</v>
          </cell>
        </row>
        <row r="3749">
          <cell r="B3749" t="str">
            <v>달성공장밸리데이션팀5116150</v>
          </cell>
          <cell r="C3749" t="str">
            <v>달성공장밸리데이션팀</v>
          </cell>
          <cell r="D3749" t="str">
            <v>5116150</v>
          </cell>
          <cell r="E3749" t="str">
            <v>차량비-주행주차비(제조)</v>
          </cell>
          <cell r="F3749">
            <v>0</v>
          </cell>
          <cell r="G3749">
            <v>0</v>
          </cell>
          <cell r="H3749">
            <v>0</v>
          </cell>
          <cell r="I3749">
            <v>0</v>
          </cell>
          <cell r="J3749">
            <v>0</v>
          </cell>
          <cell r="K3749">
            <v>0</v>
          </cell>
          <cell r="L3749">
            <v>0</v>
          </cell>
          <cell r="M3749">
            <v>0</v>
          </cell>
          <cell r="N3749">
            <v>0</v>
          </cell>
          <cell r="O3749">
            <v>0</v>
          </cell>
          <cell r="P3749">
            <v>0</v>
          </cell>
          <cell r="Q3749">
            <v>0</v>
          </cell>
        </row>
        <row r="3750">
          <cell r="B3750" t="str">
            <v>달성공장밸리데이션팀5116160</v>
          </cell>
          <cell r="C3750" t="str">
            <v>달성공장밸리데이션팀</v>
          </cell>
          <cell r="D3750" t="str">
            <v>5116160</v>
          </cell>
          <cell r="E3750" t="str">
            <v/>
          </cell>
          <cell r="F3750">
            <v>0</v>
          </cell>
          <cell r="G3750">
            <v>0</v>
          </cell>
          <cell r="H3750">
            <v>0</v>
          </cell>
          <cell r="I3750">
            <v>0</v>
          </cell>
          <cell r="J3750">
            <v>0</v>
          </cell>
          <cell r="K3750">
            <v>0</v>
          </cell>
          <cell r="L3750">
            <v>0</v>
          </cell>
          <cell r="M3750">
            <v>0</v>
          </cell>
          <cell r="N3750">
            <v>0</v>
          </cell>
          <cell r="O3750">
            <v>0</v>
          </cell>
          <cell r="P3750">
            <v>0</v>
          </cell>
          <cell r="Q3750">
            <v>0</v>
          </cell>
        </row>
        <row r="3751">
          <cell r="B3751" t="str">
            <v>달성공장밸리데이션팀5116111</v>
          </cell>
          <cell r="C3751" t="str">
            <v>달성공장밸리데이션팀</v>
          </cell>
          <cell r="D3751" t="str">
            <v>5116111</v>
          </cell>
          <cell r="E3751" t="str">
            <v>차량비-관리비(제조)</v>
          </cell>
          <cell r="F3751">
            <v>0</v>
          </cell>
          <cell r="G3751">
            <v>0</v>
          </cell>
          <cell r="H3751">
            <v>0</v>
          </cell>
          <cell r="I3751">
            <v>0</v>
          </cell>
          <cell r="J3751">
            <v>0</v>
          </cell>
          <cell r="K3751">
            <v>0</v>
          </cell>
          <cell r="L3751">
            <v>0</v>
          </cell>
          <cell r="M3751">
            <v>0</v>
          </cell>
          <cell r="N3751">
            <v>0</v>
          </cell>
          <cell r="O3751">
            <v>0</v>
          </cell>
          <cell r="P3751">
            <v>0</v>
          </cell>
          <cell r="Q3751">
            <v>0</v>
          </cell>
        </row>
        <row r="3752">
          <cell r="B3752" t="str">
            <v>달성공장밸리데이션팀5117110</v>
          </cell>
          <cell r="C3752" t="str">
            <v>달성공장밸리데이션팀</v>
          </cell>
          <cell r="D3752" t="str">
            <v>5117110</v>
          </cell>
          <cell r="E3752" t="str">
            <v>홍보비-홍보비(제조)</v>
          </cell>
          <cell r="F3752">
            <v>0</v>
          </cell>
          <cell r="G3752">
            <v>0</v>
          </cell>
          <cell r="H3752">
            <v>0</v>
          </cell>
          <cell r="I3752">
            <v>0</v>
          </cell>
          <cell r="J3752">
            <v>0</v>
          </cell>
          <cell r="K3752">
            <v>0</v>
          </cell>
          <cell r="L3752">
            <v>0</v>
          </cell>
          <cell r="M3752">
            <v>0</v>
          </cell>
          <cell r="N3752">
            <v>0</v>
          </cell>
          <cell r="O3752">
            <v>0</v>
          </cell>
          <cell r="P3752">
            <v>0</v>
          </cell>
          <cell r="Q3752">
            <v>0</v>
          </cell>
        </row>
        <row r="3753">
          <cell r="B3753" t="str">
            <v>달성공장밸리데이션팀5118110</v>
          </cell>
          <cell r="C3753" t="str">
            <v>달성공장밸리데이션팀</v>
          </cell>
          <cell r="D3753" t="str">
            <v>5118110</v>
          </cell>
          <cell r="E3753" t="str">
            <v/>
          </cell>
          <cell r="F3753">
            <v>0</v>
          </cell>
          <cell r="G3753">
            <v>0</v>
          </cell>
          <cell r="H3753">
            <v>0</v>
          </cell>
          <cell r="I3753">
            <v>0</v>
          </cell>
          <cell r="J3753">
            <v>0</v>
          </cell>
          <cell r="K3753">
            <v>0</v>
          </cell>
          <cell r="L3753">
            <v>0</v>
          </cell>
          <cell r="M3753">
            <v>0</v>
          </cell>
          <cell r="N3753">
            <v>0</v>
          </cell>
          <cell r="O3753">
            <v>0</v>
          </cell>
          <cell r="P3753">
            <v>0</v>
          </cell>
          <cell r="Q3753">
            <v>0</v>
          </cell>
        </row>
        <row r="3754">
          <cell r="B3754" t="str">
            <v>달성공장밸리데이션팀5118120</v>
          </cell>
          <cell r="C3754" t="str">
            <v>달성공장밸리데이션팀</v>
          </cell>
          <cell r="D3754" t="str">
            <v>5118120</v>
          </cell>
          <cell r="E3754" t="str">
            <v/>
          </cell>
          <cell r="F3754">
            <v>0</v>
          </cell>
          <cell r="G3754">
            <v>0</v>
          </cell>
          <cell r="H3754">
            <v>0</v>
          </cell>
          <cell r="I3754">
            <v>0</v>
          </cell>
          <cell r="J3754">
            <v>0</v>
          </cell>
          <cell r="K3754">
            <v>0</v>
          </cell>
          <cell r="L3754">
            <v>0</v>
          </cell>
          <cell r="M3754">
            <v>0</v>
          </cell>
          <cell r="N3754">
            <v>0</v>
          </cell>
          <cell r="O3754">
            <v>0</v>
          </cell>
          <cell r="P3754">
            <v>0</v>
          </cell>
          <cell r="Q3754">
            <v>0</v>
          </cell>
        </row>
        <row r="3755">
          <cell r="B3755" t="str">
            <v>달성공장밸리데이션팀5118130</v>
          </cell>
          <cell r="C3755" t="str">
            <v>달성공장밸리데이션팀</v>
          </cell>
          <cell r="D3755" t="str">
            <v>5118130</v>
          </cell>
          <cell r="E3755" t="str">
            <v>교육훈련비-사외교육훈련비(제조)</v>
          </cell>
          <cell r="F3755">
            <v>0</v>
          </cell>
          <cell r="G3755">
            <v>0</v>
          </cell>
          <cell r="H3755">
            <v>0</v>
          </cell>
          <cell r="I3755">
            <v>0</v>
          </cell>
          <cell r="J3755">
            <v>189091</v>
          </cell>
          <cell r="K3755">
            <v>0</v>
          </cell>
          <cell r="L3755">
            <v>0</v>
          </cell>
          <cell r="M3755">
            <v>0</v>
          </cell>
          <cell r="N3755">
            <v>0</v>
          </cell>
          <cell r="O3755">
            <v>0</v>
          </cell>
          <cell r="P3755">
            <v>0</v>
          </cell>
          <cell r="Q3755">
            <v>0</v>
          </cell>
        </row>
        <row r="3756">
          <cell r="B3756" t="str">
            <v>달성공장밸리데이션팀5118140</v>
          </cell>
          <cell r="C3756" t="str">
            <v>달성공장밸리데이션팀</v>
          </cell>
          <cell r="D3756" t="str">
            <v>5118140</v>
          </cell>
          <cell r="E3756" t="str">
            <v/>
          </cell>
          <cell r="F3756">
            <v>0</v>
          </cell>
          <cell r="G3756">
            <v>0</v>
          </cell>
          <cell r="H3756">
            <v>0</v>
          </cell>
          <cell r="I3756">
            <v>0</v>
          </cell>
          <cell r="J3756">
            <v>0</v>
          </cell>
          <cell r="K3756">
            <v>0</v>
          </cell>
          <cell r="L3756">
            <v>0</v>
          </cell>
          <cell r="M3756">
            <v>0</v>
          </cell>
          <cell r="N3756">
            <v>0</v>
          </cell>
          <cell r="O3756">
            <v>0</v>
          </cell>
          <cell r="P3756">
            <v>0</v>
          </cell>
          <cell r="Q3756">
            <v>0</v>
          </cell>
        </row>
        <row r="3757">
          <cell r="B3757" t="str">
            <v>달성공장밸리데이션팀5118150</v>
          </cell>
          <cell r="C3757" t="str">
            <v>달성공장밸리데이션팀</v>
          </cell>
          <cell r="D3757" t="str">
            <v>5118150</v>
          </cell>
          <cell r="E3757" t="str">
            <v/>
          </cell>
          <cell r="F3757">
            <v>0</v>
          </cell>
          <cell r="G3757">
            <v>0</v>
          </cell>
          <cell r="H3757">
            <v>0</v>
          </cell>
          <cell r="I3757">
            <v>0</v>
          </cell>
          <cell r="J3757">
            <v>0</v>
          </cell>
          <cell r="K3757">
            <v>0</v>
          </cell>
          <cell r="L3757">
            <v>0</v>
          </cell>
          <cell r="M3757">
            <v>0</v>
          </cell>
          <cell r="N3757">
            <v>0</v>
          </cell>
          <cell r="O3757">
            <v>0</v>
          </cell>
          <cell r="P3757">
            <v>0</v>
          </cell>
          <cell r="Q3757">
            <v>0</v>
          </cell>
        </row>
        <row r="3758">
          <cell r="B3758" t="str">
            <v>달성공장밸리데이션팀5130110</v>
          </cell>
          <cell r="C3758" t="str">
            <v>달성공장밸리데이션팀</v>
          </cell>
          <cell r="D3758" t="str">
            <v>5130110</v>
          </cell>
          <cell r="E3758" t="str">
            <v/>
          </cell>
          <cell r="F3758">
            <v>0</v>
          </cell>
          <cell r="G3758">
            <v>0</v>
          </cell>
          <cell r="H3758">
            <v>0</v>
          </cell>
          <cell r="I3758">
            <v>0</v>
          </cell>
          <cell r="J3758">
            <v>0</v>
          </cell>
          <cell r="K3758">
            <v>0</v>
          </cell>
          <cell r="L3758">
            <v>0</v>
          </cell>
          <cell r="M3758">
            <v>0</v>
          </cell>
          <cell r="N3758">
            <v>0</v>
          </cell>
          <cell r="O3758">
            <v>0</v>
          </cell>
          <cell r="P3758">
            <v>0</v>
          </cell>
          <cell r="Q3758">
            <v>0</v>
          </cell>
        </row>
        <row r="3759">
          <cell r="B3759" t="str">
            <v>달성공장밸리데이션팀5130120</v>
          </cell>
          <cell r="C3759" t="str">
            <v>달성공장밸리데이션팀</v>
          </cell>
          <cell r="D3759" t="str">
            <v>5130120</v>
          </cell>
          <cell r="E3759" t="str">
            <v>사업진행비-사업진행비(제조)</v>
          </cell>
          <cell r="F3759">
            <v>0</v>
          </cell>
          <cell r="G3759">
            <v>0</v>
          </cell>
          <cell r="H3759">
            <v>0</v>
          </cell>
          <cell r="I3759">
            <v>0</v>
          </cell>
          <cell r="J3759">
            <v>0</v>
          </cell>
          <cell r="K3759">
            <v>0</v>
          </cell>
          <cell r="L3759">
            <v>0</v>
          </cell>
          <cell r="M3759">
            <v>0</v>
          </cell>
          <cell r="N3759">
            <v>0</v>
          </cell>
          <cell r="O3759">
            <v>0</v>
          </cell>
          <cell r="P3759">
            <v>0</v>
          </cell>
          <cell r="Q3759">
            <v>0</v>
          </cell>
        </row>
        <row r="3760">
          <cell r="B3760" t="str">
            <v>달성공장밸리데이션팀5119110</v>
          </cell>
          <cell r="C3760" t="str">
            <v>달성공장밸리데이션팀</v>
          </cell>
          <cell r="D3760" t="str">
            <v>5119110</v>
          </cell>
          <cell r="E3760" t="str">
            <v>도서문구비-도서비(제조)</v>
          </cell>
          <cell r="F3760">
            <v>0</v>
          </cell>
          <cell r="G3760">
            <v>0</v>
          </cell>
          <cell r="H3760">
            <v>0</v>
          </cell>
          <cell r="I3760">
            <v>0</v>
          </cell>
          <cell r="J3760">
            <v>0</v>
          </cell>
          <cell r="K3760">
            <v>0</v>
          </cell>
          <cell r="L3760">
            <v>0</v>
          </cell>
          <cell r="M3760">
            <v>0</v>
          </cell>
          <cell r="N3760">
            <v>0</v>
          </cell>
          <cell r="O3760">
            <v>0</v>
          </cell>
          <cell r="P3760">
            <v>0</v>
          </cell>
          <cell r="Q3760">
            <v>0</v>
          </cell>
        </row>
        <row r="3761">
          <cell r="B3761" t="str">
            <v>달성공장밸리데이션팀5119120</v>
          </cell>
          <cell r="C3761" t="str">
            <v>달성공장밸리데이션팀</v>
          </cell>
          <cell r="D3761" t="str">
            <v>5119120</v>
          </cell>
          <cell r="E3761" t="str">
            <v/>
          </cell>
          <cell r="F3761">
            <v>0</v>
          </cell>
          <cell r="G3761">
            <v>0</v>
          </cell>
          <cell r="H3761">
            <v>0</v>
          </cell>
          <cell r="I3761">
            <v>0</v>
          </cell>
          <cell r="J3761">
            <v>0</v>
          </cell>
          <cell r="K3761">
            <v>0</v>
          </cell>
          <cell r="L3761">
            <v>0</v>
          </cell>
          <cell r="M3761">
            <v>0</v>
          </cell>
          <cell r="N3761">
            <v>0</v>
          </cell>
          <cell r="O3761">
            <v>0</v>
          </cell>
          <cell r="P3761">
            <v>0</v>
          </cell>
          <cell r="Q3761">
            <v>0</v>
          </cell>
        </row>
        <row r="3762">
          <cell r="B3762" t="str">
            <v>달성공장밸리데이션팀5119130</v>
          </cell>
          <cell r="C3762" t="str">
            <v>달성공장밸리데이션팀</v>
          </cell>
          <cell r="D3762" t="str">
            <v>5119130</v>
          </cell>
          <cell r="E3762" t="str">
            <v/>
          </cell>
          <cell r="F3762">
            <v>0</v>
          </cell>
          <cell r="G3762">
            <v>0</v>
          </cell>
          <cell r="H3762">
            <v>0</v>
          </cell>
          <cell r="I3762">
            <v>0</v>
          </cell>
          <cell r="J3762">
            <v>0</v>
          </cell>
          <cell r="K3762">
            <v>0</v>
          </cell>
          <cell r="L3762">
            <v>0</v>
          </cell>
          <cell r="M3762">
            <v>0</v>
          </cell>
          <cell r="N3762">
            <v>0</v>
          </cell>
          <cell r="O3762">
            <v>0</v>
          </cell>
          <cell r="P3762">
            <v>0</v>
          </cell>
          <cell r="Q3762">
            <v>0</v>
          </cell>
        </row>
        <row r="3763">
          <cell r="B3763" t="str">
            <v>달성공장밸리데이션팀5119140</v>
          </cell>
          <cell r="C3763" t="str">
            <v>달성공장밸리데이션팀</v>
          </cell>
          <cell r="D3763" t="str">
            <v>5119140</v>
          </cell>
          <cell r="E3763" t="str">
            <v/>
          </cell>
          <cell r="F3763">
            <v>0</v>
          </cell>
          <cell r="G3763">
            <v>0</v>
          </cell>
          <cell r="H3763">
            <v>0</v>
          </cell>
          <cell r="I3763">
            <v>0</v>
          </cell>
          <cell r="J3763">
            <v>0</v>
          </cell>
          <cell r="K3763">
            <v>0</v>
          </cell>
          <cell r="L3763">
            <v>0</v>
          </cell>
          <cell r="M3763">
            <v>0</v>
          </cell>
          <cell r="N3763">
            <v>0</v>
          </cell>
          <cell r="O3763">
            <v>0</v>
          </cell>
          <cell r="P3763">
            <v>0</v>
          </cell>
          <cell r="Q3763">
            <v>0</v>
          </cell>
        </row>
        <row r="3764">
          <cell r="B3764" t="str">
            <v>달성공장밸리데이션팀5119150</v>
          </cell>
          <cell r="C3764" t="str">
            <v>달성공장밸리데이션팀</v>
          </cell>
          <cell r="D3764" t="str">
            <v>5119150</v>
          </cell>
          <cell r="E3764" t="str">
            <v>도서문구비-사무용품비(제조)</v>
          </cell>
          <cell r="F3764">
            <v>0</v>
          </cell>
          <cell r="G3764">
            <v>0</v>
          </cell>
          <cell r="H3764">
            <v>0</v>
          </cell>
          <cell r="I3764">
            <v>0</v>
          </cell>
          <cell r="J3764">
            <v>0</v>
          </cell>
          <cell r="K3764">
            <v>0</v>
          </cell>
          <cell r="L3764">
            <v>0</v>
          </cell>
          <cell r="M3764">
            <v>0</v>
          </cell>
          <cell r="N3764">
            <v>0</v>
          </cell>
          <cell r="O3764">
            <v>0</v>
          </cell>
          <cell r="P3764">
            <v>0</v>
          </cell>
          <cell r="Q3764">
            <v>0</v>
          </cell>
        </row>
        <row r="3765">
          <cell r="B3765" t="str">
            <v>달성공장밸리데이션팀5119160</v>
          </cell>
          <cell r="C3765" t="str">
            <v>달성공장밸리데이션팀</v>
          </cell>
          <cell r="D3765" t="str">
            <v>5119160</v>
          </cell>
          <cell r="E3765" t="str">
            <v/>
          </cell>
          <cell r="F3765">
            <v>0</v>
          </cell>
          <cell r="G3765">
            <v>0</v>
          </cell>
          <cell r="H3765">
            <v>0</v>
          </cell>
          <cell r="I3765">
            <v>0</v>
          </cell>
          <cell r="J3765">
            <v>0</v>
          </cell>
          <cell r="K3765">
            <v>0</v>
          </cell>
          <cell r="L3765">
            <v>0</v>
          </cell>
          <cell r="M3765">
            <v>0</v>
          </cell>
          <cell r="N3765">
            <v>0</v>
          </cell>
          <cell r="O3765">
            <v>0</v>
          </cell>
          <cell r="P3765">
            <v>0</v>
          </cell>
          <cell r="Q3765">
            <v>0</v>
          </cell>
        </row>
        <row r="3766">
          <cell r="B3766" t="str">
            <v>달성공장밸리데이션팀5119121</v>
          </cell>
          <cell r="C3766" t="str">
            <v>달성공장밸리데이션팀</v>
          </cell>
          <cell r="D3766" t="str">
            <v>5119121</v>
          </cell>
          <cell r="E3766" t="str">
            <v>도서문구비-정기구독료(제조)</v>
          </cell>
          <cell r="F3766">
            <v>0</v>
          </cell>
          <cell r="G3766">
            <v>0</v>
          </cell>
          <cell r="H3766">
            <v>0</v>
          </cell>
          <cell r="I3766">
            <v>0</v>
          </cell>
          <cell r="J3766">
            <v>0</v>
          </cell>
          <cell r="K3766">
            <v>0</v>
          </cell>
          <cell r="L3766">
            <v>0</v>
          </cell>
          <cell r="M3766">
            <v>0</v>
          </cell>
          <cell r="N3766">
            <v>0</v>
          </cell>
          <cell r="O3766">
            <v>0</v>
          </cell>
          <cell r="P3766">
            <v>0</v>
          </cell>
          <cell r="Q3766">
            <v>0</v>
          </cell>
        </row>
        <row r="3767">
          <cell r="B3767" t="str">
            <v>달성공장밸리데이션팀5119151</v>
          </cell>
          <cell r="C3767" t="str">
            <v>달성공장밸리데이션팀</v>
          </cell>
          <cell r="D3767" t="str">
            <v>5119151</v>
          </cell>
          <cell r="E3767" t="str">
            <v>도서문구비-사무용품비_출고(제조)</v>
          </cell>
          <cell r="F3767">
            <v>0</v>
          </cell>
          <cell r="G3767">
            <v>0</v>
          </cell>
          <cell r="H3767">
            <v>0</v>
          </cell>
          <cell r="I3767">
            <v>0</v>
          </cell>
          <cell r="J3767">
            <v>0</v>
          </cell>
          <cell r="K3767">
            <v>0</v>
          </cell>
          <cell r="L3767">
            <v>0</v>
          </cell>
          <cell r="M3767">
            <v>0</v>
          </cell>
          <cell r="N3767">
            <v>0</v>
          </cell>
          <cell r="O3767">
            <v>0</v>
          </cell>
          <cell r="P3767">
            <v>0</v>
          </cell>
          <cell r="Q3767">
            <v>0</v>
          </cell>
        </row>
        <row r="3768">
          <cell r="B3768" t="str">
            <v>달성공장밸리데이션팀5120110</v>
          </cell>
          <cell r="C3768" t="str">
            <v>달성공장밸리데이션팀</v>
          </cell>
          <cell r="D3768" t="str">
            <v>5120110</v>
          </cell>
          <cell r="E3768" t="str">
            <v>소모품비-소모성기구비(제조)</v>
          </cell>
          <cell r="F3768">
            <v>0</v>
          </cell>
          <cell r="G3768">
            <v>0</v>
          </cell>
          <cell r="H3768">
            <v>0</v>
          </cell>
          <cell r="I3768">
            <v>0</v>
          </cell>
          <cell r="J3768">
            <v>0</v>
          </cell>
          <cell r="K3768">
            <v>0</v>
          </cell>
          <cell r="L3768">
            <v>0</v>
          </cell>
          <cell r="M3768">
            <v>0</v>
          </cell>
          <cell r="N3768">
            <v>0</v>
          </cell>
          <cell r="O3768">
            <v>0</v>
          </cell>
          <cell r="P3768">
            <v>0</v>
          </cell>
          <cell r="Q3768">
            <v>0</v>
          </cell>
        </row>
        <row r="3769">
          <cell r="B3769" t="str">
            <v>달성공장밸리데이션팀5120140</v>
          </cell>
          <cell r="C3769" t="str">
            <v>달성공장밸리데이션팀</v>
          </cell>
          <cell r="D3769" t="str">
            <v>5120140</v>
          </cell>
          <cell r="E3769" t="str">
            <v>소모품비-소모성소모품비(제조)</v>
          </cell>
          <cell r="F3769">
            <v>10958000</v>
          </cell>
          <cell r="G3769">
            <v>240000</v>
          </cell>
          <cell r="H3769">
            <v>10247000</v>
          </cell>
          <cell r="I3769">
            <v>11415000</v>
          </cell>
          <cell r="J3769">
            <v>0</v>
          </cell>
          <cell r="K3769">
            <v>4748000</v>
          </cell>
          <cell r="L3769">
            <v>11185000</v>
          </cell>
          <cell r="M3769">
            <v>4160000</v>
          </cell>
          <cell r="N3769">
            <v>7304000</v>
          </cell>
          <cell r="O3769">
            <v>7810000</v>
          </cell>
          <cell r="P3769">
            <v>3950000</v>
          </cell>
          <cell r="Q3769">
            <v>10599000</v>
          </cell>
        </row>
        <row r="3770">
          <cell r="B3770" t="str">
            <v>달성공장밸리데이션팀5120130</v>
          </cell>
          <cell r="C3770" t="str">
            <v>달성공장밸리데이션팀</v>
          </cell>
          <cell r="D3770" t="str">
            <v>5120130</v>
          </cell>
          <cell r="E3770" t="str">
            <v>소모품비-소모성잡품비(제조)</v>
          </cell>
          <cell r="F3770">
            <v>0</v>
          </cell>
          <cell r="G3770">
            <v>0</v>
          </cell>
          <cell r="H3770">
            <v>0</v>
          </cell>
          <cell r="I3770">
            <v>0</v>
          </cell>
          <cell r="J3770">
            <v>0</v>
          </cell>
          <cell r="K3770">
            <v>0</v>
          </cell>
          <cell r="L3770">
            <v>0</v>
          </cell>
          <cell r="M3770">
            <v>0</v>
          </cell>
          <cell r="N3770">
            <v>0</v>
          </cell>
          <cell r="O3770">
            <v>0</v>
          </cell>
          <cell r="P3770">
            <v>0</v>
          </cell>
          <cell r="Q3770">
            <v>0</v>
          </cell>
        </row>
        <row r="3771">
          <cell r="B3771" t="str">
            <v>달성공장밸리데이션팀5120120</v>
          </cell>
          <cell r="C3771" t="str">
            <v>달성공장밸리데이션팀</v>
          </cell>
          <cell r="D3771" t="str">
            <v>5120120</v>
          </cell>
          <cell r="E3771" t="str">
            <v>소모품비-소모성소모품비_출고(제조)</v>
          </cell>
          <cell r="F3771">
            <v>0</v>
          </cell>
          <cell r="G3771">
            <v>0</v>
          </cell>
          <cell r="H3771">
            <v>0</v>
          </cell>
          <cell r="I3771">
            <v>0</v>
          </cell>
          <cell r="J3771">
            <v>0</v>
          </cell>
          <cell r="K3771">
            <v>0</v>
          </cell>
          <cell r="L3771">
            <v>0</v>
          </cell>
          <cell r="M3771">
            <v>0</v>
          </cell>
          <cell r="N3771">
            <v>0</v>
          </cell>
          <cell r="O3771">
            <v>0</v>
          </cell>
          <cell r="P3771">
            <v>0</v>
          </cell>
          <cell r="Q3771">
            <v>0</v>
          </cell>
        </row>
        <row r="3772">
          <cell r="B3772" t="str">
            <v>달성공장밸리데이션팀5121110</v>
          </cell>
          <cell r="C3772" t="str">
            <v>달성공장밸리데이션팀</v>
          </cell>
          <cell r="D3772" t="str">
            <v>5121110</v>
          </cell>
          <cell r="E3772" t="str">
            <v>지급수수료(제조)</v>
          </cell>
          <cell r="F3772">
            <v>0</v>
          </cell>
          <cell r="G3772">
            <v>0</v>
          </cell>
          <cell r="H3772">
            <v>0</v>
          </cell>
          <cell r="I3772">
            <v>0</v>
          </cell>
          <cell r="J3772">
            <v>0</v>
          </cell>
          <cell r="K3772">
            <v>0</v>
          </cell>
          <cell r="L3772">
            <v>0</v>
          </cell>
          <cell r="M3772">
            <v>0</v>
          </cell>
          <cell r="N3772">
            <v>0</v>
          </cell>
          <cell r="O3772">
            <v>0</v>
          </cell>
          <cell r="P3772">
            <v>0</v>
          </cell>
          <cell r="Q3772">
            <v>0</v>
          </cell>
        </row>
        <row r="3773">
          <cell r="B3773" t="str">
            <v>달성공장밸리데이션팀5121120</v>
          </cell>
          <cell r="C3773" t="str">
            <v>달성공장밸리데이션팀</v>
          </cell>
          <cell r="D3773" t="str">
            <v>5121120</v>
          </cell>
          <cell r="E3773" t="str">
            <v/>
          </cell>
          <cell r="F3773">
            <v>0</v>
          </cell>
          <cell r="G3773">
            <v>0</v>
          </cell>
          <cell r="H3773">
            <v>0</v>
          </cell>
          <cell r="I3773">
            <v>0</v>
          </cell>
          <cell r="J3773">
            <v>0</v>
          </cell>
          <cell r="K3773">
            <v>0</v>
          </cell>
          <cell r="L3773">
            <v>0</v>
          </cell>
          <cell r="M3773">
            <v>0</v>
          </cell>
          <cell r="N3773">
            <v>0</v>
          </cell>
          <cell r="O3773">
            <v>0</v>
          </cell>
          <cell r="P3773">
            <v>0</v>
          </cell>
          <cell r="Q3773">
            <v>0</v>
          </cell>
        </row>
        <row r="3774">
          <cell r="B3774" t="str">
            <v>달성공장밸리데이션팀5121140</v>
          </cell>
          <cell r="C3774" t="str">
            <v>달성공장밸리데이션팀</v>
          </cell>
          <cell r="D3774" t="str">
            <v>5121140</v>
          </cell>
          <cell r="E3774" t="str">
            <v>외주가공수수료(제조)</v>
          </cell>
          <cell r="F3774">
            <v>0</v>
          </cell>
          <cell r="G3774">
            <v>0</v>
          </cell>
          <cell r="H3774">
            <v>0</v>
          </cell>
          <cell r="I3774">
            <v>0</v>
          </cell>
          <cell r="J3774">
            <v>0</v>
          </cell>
          <cell r="K3774">
            <v>0</v>
          </cell>
          <cell r="L3774">
            <v>0</v>
          </cell>
          <cell r="M3774">
            <v>0</v>
          </cell>
          <cell r="N3774">
            <v>0</v>
          </cell>
          <cell r="O3774">
            <v>0</v>
          </cell>
          <cell r="P3774">
            <v>0</v>
          </cell>
          <cell r="Q3774">
            <v>0</v>
          </cell>
        </row>
        <row r="3775">
          <cell r="B3775" t="str">
            <v>달성공장밸리데이션팀5121150</v>
          </cell>
          <cell r="C3775" t="str">
            <v>달성공장밸리데이션팀</v>
          </cell>
          <cell r="D3775" t="str">
            <v>5121150</v>
          </cell>
          <cell r="E3775" t="str">
            <v>제수수료(제조)</v>
          </cell>
          <cell r="F3775">
            <v>0</v>
          </cell>
          <cell r="G3775">
            <v>0</v>
          </cell>
          <cell r="H3775">
            <v>0</v>
          </cell>
          <cell r="I3775">
            <v>0</v>
          </cell>
          <cell r="J3775">
            <v>0</v>
          </cell>
          <cell r="K3775">
            <v>0</v>
          </cell>
          <cell r="L3775">
            <v>0</v>
          </cell>
          <cell r="M3775">
            <v>0</v>
          </cell>
          <cell r="N3775">
            <v>0</v>
          </cell>
          <cell r="O3775">
            <v>0</v>
          </cell>
          <cell r="P3775">
            <v>0</v>
          </cell>
          <cell r="Q3775">
            <v>0</v>
          </cell>
        </row>
        <row r="3776">
          <cell r="B3776" t="str">
            <v>달성공장밸리데이션팀5122110</v>
          </cell>
          <cell r="C3776" t="str">
            <v>달성공장밸리데이션팀</v>
          </cell>
          <cell r="D3776" t="str">
            <v>5122110</v>
          </cell>
          <cell r="E3776" t="str">
            <v>용역비-제품(제조)</v>
          </cell>
          <cell r="F3776">
            <v>0</v>
          </cell>
          <cell r="G3776">
            <v>0</v>
          </cell>
          <cell r="H3776">
            <v>0</v>
          </cell>
          <cell r="I3776">
            <v>0</v>
          </cell>
          <cell r="J3776">
            <v>0</v>
          </cell>
          <cell r="K3776">
            <v>0</v>
          </cell>
          <cell r="L3776">
            <v>0</v>
          </cell>
          <cell r="M3776">
            <v>0</v>
          </cell>
          <cell r="N3776">
            <v>0</v>
          </cell>
          <cell r="O3776">
            <v>0</v>
          </cell>
          <cell r="P3776">
            <v>0</v>
          </cell>
          <cell r="Q3776">
            <v>0</v>
          </cell>
        </row>
        <row r="3777">
          <cell r="B3777" t="str">
            <v>달성공장밸리데이션팀5122120</v>
          </cell>
          <cell r="C3777" t="str">
            <v>달성공장밸리데이션팀</v>
          </cell>
          <cell r="D3777" t="str">
            <v>5122120</v>
          </cell>
          <cell r="E3777" t="str">
            <v>용역비-전산(제조)</v>
          </cell>
          <cell r="F3777">
            <v>0</v>
          </cell>
          <cell r="G3777">
            <v>0</v>
          </cell>
          <cell r="H3777">
            <v>0</v>
          </cell>
          <cell r="I3777">
            <v>0</v>
          </cell>
          <cell r="J3777">
            <v>0</v>
          </cell>
          <cell r="K3777">
            <v>0</v>
          </cell>
          <cell r="L3777">
            <v>0</v>
          </cell>
          <cell r="M3777">
            <v>0</v>
          </cell>
          <cell r="N3777">
            <v>0</v>
          </cell>
          <cell r="O3777">
            <v>0</v>
          </cell>
          <cell r="P3777">
            <v>0</v>
          </cell>
          <cell r="Q3777">
            <v>0</v>
          </cell>
        </row>
        <row r="3778">
          <cell r="B3778" t="str">
            <v>달성공장밸리데이션팀5122130</v>
          </cell>
          <cell r="C3778" t="str">
            <v>달성공장밸리데이션팀</v>
          </cell>
          <cell r="D3778" t="str">
            <v>5122130</v>
          </cell>
          <cell r="E3778" t="str">
            <v>용역비-시설관리비(제조)</v>
          </cell>
          <cell r="F3778">
            <v>0</v>
          </cell>
          <cell r="G3778">
            <v>0</v>
          </cell>
          <cell r="H3778">
            <v>0</v>
          </cell>
          <cell r="I3778">
            <v>0</v>
          </cell>
          <cell r="J3778">
            <v>0</v>
          </cell>
          <cell r="K3778">
            <v>0</v>
          </cell>
          <cell r="L3778">
            <v>0</v>
          </cell>
          <cell r="M3778">
            <v>0</v>
          </cell>
          <cell r="N3778">
            <v>0</v>
          </cell>
          <cell r="O3778">
            <v>0</v>
          </cell>
          <cell r="P3778">
            <v>0</v>
          </cell>
          <cell r="Q3778">
            <v>0</v>
          </cell>
        </row>
        <row r="3779">
          <cell r="B3779" t="str">
            <v>달성공장밸리데이션팀5122140</v>
          </cell>
          <cell r="C3779" t="str">
            <v>달성공장밸리데이션팀</v>
          </cell>
          <cell r="D3779" t="str">
            <v>5122140</v>
          </cell>
          <cell r="E3779" t="str">
            <v>용역비-기타(제조)</v>
          </cell>
          <cell r="F3779">
            <v>0</v>
          </cell>
          <cell r="G3779">
            <v>0</v>
          </cell>
          <cell r="H3779">
            <v>0</v>
          </cell>
          <cell r="I3779">
            <v>0</v>
          </cell>
          <cell r="J3779">
            <v>0</v>
          </cell>
          <cell r="K3779">
            <v>0</v>
          </cell>
          <cell r="L3779">
            <v>0</v>
          </cell>
          <cell r="M3779">
            <v>0</v>
          </cell>
          <cell r="N3779">
            <v>0</v>
          </cell>
          <cell r="O3779">
            <v>0</v>
          </cell>
          <cell r="P3779">
            <v>0</v>
          </cell>
          <cell r="Q3779">
            <v>0</v>
          </cell>
        </row>
        <row r="3780">
          <cell r="B3780" t="str">
            <v>달성공장밸리데이션팀5123110</v>
          </cell>
          <cell r="C3780" t="str">
            <v>달성공장밸리데이션팀</v>
          </cell>
          <cell r="D3780" t="str">
            <v>5123110</v>
          </cell>
          <cell r="E3780" t="str">
            <v/>
          </cell>
          <cell r="F3780">
            <v>0</v>
          </cell>
          <cell r="G3780">
            <v>0</v>
          </cell>
          <cell r="H3780">
            <v>0</v>
          </cell>
          <cell r="I3780">
            <v>0</v>
          </cell>
          <cell r="J3780">
            <v>0</v>
          </cell>
          <cell r="K3780">
            <v>0</v>
          </cell>
          <cell r="L3780">
            <v>0</v>
          </cell>
          <cell r="M3780">
            <v>0</v>
          </cell>
          <cell r="N3780">
            <v>0</v>
          </cell>
          <cell r="O3780">
            <v>0</v>
          </cell>
          <cell r="P3780">
            <v>0</v>
          </cell>
          <cell r="Q3780">
            <v>0</v>
          </cell>
        </row>
        <row r="3781">
          <cell r="B3781" t="str">
            <v>달성공장밸리데이션팀5123120</v>
          </cell>
          <cell r="C3781" t="str">
            <v>달성공장밸리데이션팀</v>
          </cell>
          <cell r="D3781" t="str">
            <v>5123120</v>
          </cell>
          <cell r="E3781" t="str">
            <v>잡비-환경미화비(제조)</v>
          </cell>
          <cell r="F3781">
            <v>0</v>
          </cell>
          <cell r="G3781">
            <v>0</v>
          </cell>
          <cell r="H3781">
            <v>0</v>
          </cell>
          <cell r="I3781">
            <v>0</v>
          </cell>
          <cell r="J3781">
            <v>0</v>
          </cell>
          <cell r="K3781">
            <v>0</v>
          </cell>
          <cell r="L3781">
            <v>0</v>
          </cell>
          <cell r="M3781">
            <v>0</v>
          </cell>
          <cell r="N3781">
            <v>0</v>
          </cell>
          <cell r="O3781">
            <v>0</v>
          </cell>
          <cell r="P3781">
            <v>0</v>
          </cell>
          <cell r="Q3781">
            <v>0</v>
          </cell>
        </row>
        <row r="3782">
          <cell r="B3782" t="str">
            <v>달성공장밸리데이션팀5123130</v>
          </cell>
          <cell r="C3782" t="str">
            <v>달성공장밸리데이션팀</v>
          </cell>
          <cell r="D3782" t="str">
            <v>5123130</v>
          </cell>
          <cell r="E3782" t="str">
            <v/>
          </cell>
          <cell r="F3782">
            <v>0</v>
          </cell>
          <cell r="G3782">
            <v>0</v>
          </cell>
          <cell r="H3782">
            <v>0</v>
          </cell>
          <cell r="I3782">
            <v>0</v>
          </cell>
          <cell r="J3782">
            <v>0</v>
          </cell>
          <cell r="K3782">
            <v>0</v>
          </cell>
          <cell r="L3782">
            <v>0</v>
          </cell>
          <cell r="M3782">
            <v>0</v>
          </cell>
          <cell r="N3782">
            <v>0</v>
          </cell>
          <cell r="O3782">
            <v>0</v>
          </cell>
          <cell r="P3782">
            <v>0</v>
          </cell>
          <cell r="Q3782">
            <v>0</v>
          </cell>
        </row>
        <row r="3783">
          <cell r="B3783" t="str">
            <v>품질경영실품질관리1팀5102110</v>
          </cell>
          <cell r="C3783" t="str">
            <v>품질경영실품질관리1팀</v>
          </cell>
          <cell r="D3783" t="str">
            <v>5102110</v>
          </cell>
          <cell r="E3783" t="str">
            <v/>
          </cell>
          <cell r="F3783">
            <v>0</v>
          </cell>
          <cell r="G3783">
            <v>0</v>
          </cell>
          <cell r="H3783">
            <v>0</v>
          </cell>
          <cell r="I3783">
            <v>0</v>
          </cell>
          <cell r="J3783">
            <v>0</v>
          </cell>
          <cell r="K3783">
            <v>0</v>
          </cell>
          <cell r="L3783">
            <v>0</v>
          </cell>
          <cell r="M3783">
            <v>0</v>
          </cell>
          <cell r="N3783">
            <v>0</v>
          </cell>
          <cell r="O3783">
            <v>0</v>
          </cell>
          <cell r="P3783">
            <v>0</v>
          </cell>
          <cell r="Q3783">
            <v>0</v>
          </cell>
        </row>
        <row r="3784">
          <cell r="B3784" t="str">
            <v>품질경영실품질관리1팀5102120</v>
          </cell>
          <cell r="C3784" t="str">
            <v>품질경영실품질관리1팀</v>
          </cell>
          <cell r="D3784" t="str">
            <v>5102120</v>
          </cell>
          <cell r="E3784" t="str">
            <v/>
          </cell>
          <cell r="F3784">
            <v>0</v>
          </cell>
          <cell r="G3784">
            <v>0</v>
          </cell>
          <cell r="H3784">
            <v>0</v>
          </cell>
          <cell r="I3784">
            <v>0</v>
          </cell>
          <cell r="J3784">
            <v>0</v>
          </cell>
          <cell r="K3784">
            <v>0</v>
          </cell>
          <cell r="L3784">
            <v>0</v>
          </cell>
          <cell r="M3784">
            <v>0</v>
          </cell>
          <cell r="N3784">
            <v>0</v>
          </cell>
          <cell r="O3784">
            <v>0</v>
          </cell>
          <cell r="P3784">
            <v>0</v>
          </cell>
          <cell r="Q3784">
            <v>0</v>
          </cell>
        </row>
        <row r="3785">
          <cell r="B3785" t="str">
            <v>품질경영실품질관리1팀5102210</v>
          </cell>
          <cell r="C3785" t="str">
            <v>품질경영실품질관리1팀</v>
          </cell>
          <cell r="D3785" t="str">
            <v>5102210</v>
          </cell>
          <cell r="E3785" t="str">
            <v>급여와임금(제조)</v>
          </cell>
          <cell r="F3785">
            <v>136069430</v>
          </cell>
          <cell r="G3785">
            <v>132398400</v>
          </cell>
          <cell r="H3785">
            <v>128386700</v>
          </cell>
          <cell r="I3785">
            <v>129500950</v>
          </cell>
          <cell r="J3785">
            <v>134213400</v>
          </cell>
          <cell r="K3785">
            <v>136905200</v>
          </cell>
          <cell r="L3785">
            <v>141705920</v>
          </cell>
          <cell r="M3785">
            <v>135859230</v>
          </cell>
          <cell r="N3785">
            <v>137054720</v>
          </cell>
          <cell r="O3785">
            <v>133691370</v>
          </cell>
          <cell r="P3785">
            <v>129120700</v>
          </cell>
          <cell r="Q3785">
            <v>129120700</v>
          </cell>
        </row>
        <row r="3786">
          <cell r="B3786" t="str">
            <v>품질경영실품질관리1팀5102220</v>
          </cell>
          <cell r="C3786" t="str">
            <v>품질경영실품질관리1팀</v>
          </cell>
          <cell r="D3786" t="str">
            <v>5102220</v>
          </cell>
          <cell r="E3786" t="str">
            <v>상여금(제조)</v>
          </cell>
          <cell r="F3786">
            <v>16328983</v>
          </cell>
          <cell r="G3786">
            <v>16124368</v>
          </cell>
          <cell r="H3786">
            <v>12469898</v>
          </cell>
          <cell r="I3786">
            <v>12571335</v>
          </cell>
          <cell r="J3786">
            <v>12716283</v>
          </cell>
          <cell r="K3786">
            <v>12687416</v>
          </cell>
          <cell r="L3786">
            <v>13143216</v>
          </cell>
          <cell r="M3786">
            <v>12661162</v>
          </cell>
          <cell r="N3786">
            <v>12865283</v>
          </cell>
          <cell r="O3786">
            <v>12804524</v>
          </cell>
          <cell r="P3786">
            <v>12440098</v>
          </cell>
          <cell r="Q3786">
            <v>7935459</v>
          </cell>
        </row>
        <row r="3787">
          <cell r="B3787" t="str">
            <v>품질경영실품질관리1팀5102230</v>
          </cell>
          <cell r="C3787" t="str">
            <v>품질경영실품질관리1팀</v>
          </cell>
          <cell r="D3787" t="str">
            <v>5102230</v>
          </cell>
          <cell r="E3787" t="str">
            <v>학비보조금(제조)</v>
          </cell>
          <cell r="F3787">
            <v>0</v>
          </cell>
          <cell r="G3787">
            <v>0</v>
          </cell>
          <cell r="H3787">
            <v>0</v>
          </cell>
          <cell r="I3787">
            <v>0</v>
          </cell>
          <cell r="J3787">
            <v>0</v>
          </cell>
          <cell r="K3787">
            <v>0</v>
          </cell>
          <cell r="L3787">
            <v>0</v>
          </cell>
          <cell r="M3787">
            <v>0</v>
          </cell>
          <cell r="N3787">
            <v>0</v>
          </cell>
          <cell r="O3787">
            <v>0</v>
          </cell>
          <cell r="P3787">
            <v>0</v>
          </cell>
          <cell r="Q3787">
            <v>0</v>
          </cell>
        </row>
        <row r="3788">
          <cell r="B3788" t="str">
            <v>품질경영실품질관리1팀5102240</v>
          </cell>
          <cell r="C3788" t="str">
            <v>품질경영실품질관리1팀</v>
          </cell>
          <cell r="D3788" t="str">
            <v>5102240</v>
          </cell>
          <cell r="E3788" t="str">
            <v>시간외근무수당(제조)</v>
          </cell>
          <cell r="F3788">
            <v>6625410</v>
          </cell>
          <cell r="G3788">
            <v>5047130</v>
          </cell>
          <cell r="H3788">
            <v>3094030</v>
          </cell>
          <cell r="I3788">
            <v>3527540</v>
          </cell>
          <cell r="J3788">
            <v>4385200</v>
          </cell>
          <cell r="K3788">
            <v>2017380</v>
          </cell>
          <cell r="L3788">
            <v>3812780</v>
          </cell>
          <cell r="M3788">
            <v>4977820</v>
          </cell>
          <cell r="N3788">
            <v>3581270</v>
          </cell>
          <cell r="O3788">
            <v>3162720</v>
          </cell>
          <cell r="P3788">
            <v>7487190</v>
          </cell>
          <cell r="Q3788">
            <v>7484400</v>
          </cell>
        </row>
        <row r="3789">
          <cell r="B3789" t="str">
            <v>품질경영실품질관리1팀5102250</v>
          </cell>
          <cell r="C3789" t="str">
            <v>품질경영실품질관리1팀</v>
          </cell>
          <cell r="D3789" t="str">
            <v>5102250</v>
          </cell>
          <cell r="E3789" t="str">
            <v>휴가보상금(제조)</v>
          </cell>
          <cell r="F3789">
            <v>3445248</v>
          </cell>
          <cell r="G3789">
            <v>3382771</v>
          </cell>
          <cell r="H3789">
            <v>3273146</v>
          </cell>
          <cell r="I3789">
            <v>3291434</v>
          </cell>
          <cell r="J3789">
            <v>3314020</v>
          </cell>
          <cell r="K3789">
            <v>3309871</v>
          </cell>
          <cell r="L3789">
            <v>3500489</v>
          </cell>
          <cell r="M3789">
            <v>3367328</v>
          </cell>
          <cell r="N3789">
            <v>3386171</v>
          </cell>
          <cell r="O3789">
            <v>3361543</v>
          </cell>
          <cell r="P3789">
            <v>3274995</v>
          </cell>
          <cell r="Q3789">
            <v>-5299128</v>
          </cell>
        </row>
        <row r="3790">
          <cell r="B3790" t="str">
            <v>품질경영실품질관리1팀5102260</v>
          </cell>
          <cell r="C3790" t="str">
            <v>품질경영실품질관리1팀</v>
          </cell>
          <cell r="D3790" t="str">
            <v>5102260</v>
          </cell>
          <cell r="E3790" t="str">
            <v>시상비(제조)</v>
          </cell>
          <cell r="F3790">
            <v>1075212</v>
          </cell>
          <cell r="G3790">
            <v>1055714</v>
          </cell>
          <cell r="H3790">
            <v>1021502</v>
          </cell>
          <cell r="I3790">
            <v>1143709</v>
          </cell>
          <cell r="J3790">
            <v>1034258</v>
          </cell>
          <cell r="K3790">
            <v>1032963</v>
          </cell>
          <cell r="L3790">
            <v>1092452</v>
          </cell>
          <cell r="M3790">
            <v>1050894</v>
          </cell>
          <cell r="N3790">
            <v>1056775</v>
          </cell>
          <cell r="O3790">
            <v>1049089</v>
          </cell>
          <cell r="P3790">
            <v>1022079</v>
          </cell>
          <cell r="Q3790">
            <v>1018294</v>
          </cell>
        </row>
        <row r="3791">
          <cell r="B3791" t="str">
            <v>품질경영실품질관리1팀5102280</v>
          </cell>
          <cell r="C3791" t="str">
            <v>품질경영실품질관리1팀</v>
          </cell>
          <cell r="D3791" t="str">
            <v>5102280</v>
          </cell>
          <cell r="E3791" t="str">
            <v>제수당(제조)</v>
          </cell>
          <cell r="F3791">
            <v>976670</v>
          </cell>
          <cell r="G3791">
            <v>530000</v>
          </cell>
          <cell r="H3791">
            <v>238310</v>
          </cell>
          <cell r="I3791">
            <v>258310</v>
          </cell>
          <cell r="J3791">
            <v>9933990</v>
          </cell>
          <cell r="K3791">
            <v>248310</v>
          </cell>
          <cell r="L3791">
            <v>11248310</v>
          </cell>
          <cell r="M3791">
            <v>6327810</v>
          </cell>
          <cell r="N3791">
            <v>1248310</v>
          </cell>
          <cell r="O3791">
            <v>1311230</v>
          </cell>
          <cell r="P3791">
            <v>1530000</v>
          </cell>
          <cell r="Q3791">
            <v>1530000</v>
          </cell>
        </row>
        <row r="3792">
          <cell r="B3792" t="str">
            <v>품질경영실품질관리1팀5102290</v>
          </cell>
          <cell r="C3792" t="str">
            <v>품질경영실품질관리1팀</v>
          </cell>
          <cell r="D3792" t="str">
            <v>5102290</v>
          </cell>
          <cell r="E3792" t="str">
            <v/>
          </cell>
          <cell r="F3792">
            <v>0</v>
          </cell>
          <cell r="G3792">
            <v>0</v>
          </cell>
          <cell r="H3792">
            <v>0</v>
          </cell>
          <cell r="I3792">
            <v>0</v>
          </cell>
          <cell r="J3792">
            <v>0</v>
          </cell>
          <cell r="K3792">
            <v>0</v>
          </cell>
          <cell r="L3792">
            <v>0</v>
          </cell>
          <cell r="M3792">
            <v>0</v>
          </cell>
          <cell r="N3792">
            <v>0</v>
          </cell>
          <cell r="O3792">
            <v>0</v>
          </cell>
          <cell r="P3792">
            <v>0</v>
          </cell>
          <cell r="Q3792">
            <v>0</v>
          </cell>
        </row>
        <row r="3793">
          <cell r="B3793" t="str">
            <v>품질경영실품질관리1팀5102410</v>
          </cell>
          <cell r="C3793" t="str">
            <v>품질경영실품질관리1팀</v>
          </cell>
          <cell r="D3793" t="str">
            <v>5102410</v>
          </cell>
          <cell r="E3793" t="str">
            <v>퇴직급여충당금전입액(제조)</v>
          </cell>
          <cell r="F3793">
            <v>10636560</v>
          </cell>
          <cell r="G3793">
            <v>10441718</v>
          </cell>
          <cell r="H3793">
            <v>10103791</v>
          </cell>
          <cell r="I3793">
            <v>10152479</v>
          </cell>
          <cell r="J3793">
            <v>10228419</v>
          </cell>
          <cell r="K3793">
            <v>10220080</v>
          </cell>
          <cell r="L3793">
            <v>10803842</v>
          </cell>
          <cell r="M3793">
            <v>10392126</v>
          </cell>
          <cell r="N3793">
            <v>10450977</v>
          </cell>
          <cell r="O3793">
            <v>10371121</v>
          </cell>
          <cell r="P3793">
            <v>10127921</v>
          </cell>
          <cell r="Q3793">
            <v>10091128</v>
          </cell>
        </row>
        <row r="3794">
          <cell r="B3794" t="str">
            <v>품질경영실품질관리1팀5102420</v>
          </cell>
          <cell r="C3794" t="str">
            <v>품질경영실품질관리1팀</v>
          </cell>
          <cell r="D3794" t="str">
            <v>5102420</v>
          </cell>
          <cell r="E3794" t="str">
            <v>퇴직위로금(제조)</v>
          </cell>
          <cell r="F3794">
            <v>0</v>
          </cell>
          <cell r="G3794">
            <v>0</v>
          </cell>
          <cell r="H3794">
            <v>0</v>
          </cell>
          <cell r="I3794">
            <v>0</v>
          </cell>
          <cell r="J3794">
            <v>0</v>
          </cell>
          <cell r="K3794">
            <v>0</v>
          </cell>
          <cell r="L3794">
            <v>0</v>
          </cell>
          <cell r="M3794">
            <v>0</v>
          </cell>
          <cell r="N3794">
            <v>0</v>
          </cell>
          <cell r="O3794">
            <v>0</v>
          </cell>
          <cell r="P3794">
            <v>0</v>
          </cell>
          <cell r="Q3794">
            <v>0</v>
          </cell>
        </row>
        <row r="3795">
          <cell r="B3795" t="str">
            <v>품질경영실품질관리1팀5103260</v>
          </cell>
          <cell r="C3795" t="str">
            <v>품질경영실품질관리1팀</v>
          </cell>
          <cell r="D3795" t="str">
            <v>5103260</v>
          </cell>
          <cell r="E3795" t="str">
            <v>복리후생비-통근비(제조)</v>
          </cell>
          <cell r="F3795">
            <v>0</v>
          </cell>
          <cell r="G3795">
            <v>0</v>
          </cell>
          <cell r="H3795">
            <v>0</v>
          </cell>
          <cell r="I3795">
            <v>0</v>
          </cell>
          <cell r="J3795">
            <v>0</v>
          </cell>
          <cell r="K3795">
            <v>0</v>
          </cell>
          <cell r="L3795">
            <v>0</v>
          </cell>
          <cell r="M3795">
            <v>0</v>
          </cell>
          <cell r="N3795">
            <v>0</v>
          </cell>
          <cell r="O3795">
            <v>0</v>
          </cell>
          <cell r="P3795">
            <v>0</v>
          </cell>
          <cell r="Q3795">
            <v>0</v>
          </cell>
        </row>
        <row r="3796">
          <cell r="B3796" t="str">
            <v>품질경영실품질관리1팀5103250</v>
          </cell>
          <cell r="C3796" t="str">
            <v>품질경영실품질관리1팀</v>
          </cell>
          <cell r="D3796" t="str">
            <v>5103250</v>
          </cell>
          <cell r="E3796" t="str">
            <v>복리후생비-직원이전비(제조)</v>
          </cell>
          <cell r="F3796">
            <v>0</v>
          </cell>
          <cell r="G3796">
            <v>0</v>
          </cell>
          <cell r="H3796">
            <v>0</v>
          </cell>
          <cell r="I3796">
            <v>0</v>
          </cell>
          <cell r="J3796">
            <v>0</v>
          </cell>
          <cell r="K3796">
            <v>0</v>
          </cell>
          <cell r="L3796">
            <v>0</v>
          </cell>
          <cell r="M3796">
            <v>0</v>
          </cell>
          <cell r="N3796">
            <v>0</v>
          </cell>
          <cell r="O3796">
            <v>0</v>
          </cell>
          <cell r="P3796">
            <v>0</v>
          </cell>
          <cell r="Q3796">
            <v>0</v>
          </cell>
        </row>
        <row r="3797">
          <cell r="B3797" t="str">
            <v>품질경영실품질관리1팀5103240</v>
          </cell>
          <cell r="C3797" t="str">
            <v>품질경영실품질관리1팀</v>
          </cell>
          <cell r="D3797" t="str">
            <v>5103240</v>
          </cell>
          <cell r="E3797" t="str">
            <v/>
          </cell>
          <cell r="F3797">
            <v>0</v>
          </cell>
          <cell r="G3797">
            <v>0</v>
          </cell>
          <cell r="H3797">
            <v>0</v>
          </cell>
          <cell r="I3797">
            <v>0</v>
          </cell>
          <cell r="J3797">
            <v>0</v>
          </cell>
          <cell r="K3797">
            <v>0</v>
          </cell>
          <cell r="L3797">
            <v>0</v>
          </cell>
          <cell r="M3797">
            <v>0</v>
          </cell>
          <cell r="N3797">
            <v>0</v>
          </cell>
          <cell r="O3797">
            <v>0</v>
          </cell>
          <cell r="P3797">
            <v>0</v>
          </cell>
          <cell r="Q3797">
            <v>0</v>
          </cell>
        </row>
        <row r="3798">
          <cell r="B3798" t="str">
            <v>품질경영실품질관리1팀5103230</v>
          </cell>
          <cell r="C3798" t="str">
            <v>품질경영실품질관리1팀</v>
          </cell>
          <cell r="D3798" t="str">
            <v>5103230</v>
          </cell>
          <cell r="E3798" t="str">
            <v/>
          </cell>
          <cell r="F3798">
            <v>0</v>
          </cell>
          <cell r="G3798">
            <v>0</v>
          </cell>
          <cell r="H3798">
            <v>0</v>
          </cell>
          <cell r="I3798">
            <v>0</v>
          </cell>
          <cell r="J3798">
            <v>0</v>
          </cell>
          <cell r="K3798">
            <v>0</v>
          </cell>
          <cell r="L3798">
            <v>0</v>
          </cell>
          <cell r="M3798">
            <v>0</v>
          </cell>
          <cell r="N3798">
            <v>0</v>
          </cell>
          <cell r="O3798">
            <v>0</v>
          </cell>
          <cell r="P3798">
            <v>0</v>
          </cell>
          <cell r="Q3798">
            <v>0</v>
          </cell>
        </row>
        <row r="3799">
          <cell r="B3799" t="str">
            <v>품질경영실품질관리1팀5103220</v>
          </cell>
          <cell r="C3799" t="str">
            <v>품질경영실품질관리1팀</v>
          </cell>
          <cell r="D3799" t="str">
            <v>5103220</v>
          </cell>
          <cell r="E3799" t="str">
            <v>복리후생비-후생비(제조)</v>
          </cell>
          <cell r="F3799">
            <v>0</v>
          </cell>
          <cell r="G3799">
            <v>0</v>
          </cell>
          <cell r="H3799">
            <v>0</v>
          </cell>
          <cell r="I3799">
            <v>0</v>
          </cell>
          <cell r="J3799">
            <v>0</v>
          </cell>
          <cell r="K3799">
            <v>0</v>
          </cell>
          <cell r="L3799">
            <v>0</v>
          </cell>
          <cell r="M3799">
            <v>0</v>
          </cell>
          <cell r="N3799">
            <v>0</v>
          </cell>
          <cell r="O3799">
            <v>0</v>
          </cell>
          <cell r="P3799">
            <v>0</v>
          </cell>
          <cell r="Q3799">
            <v>0</v>
          </cell>
        </row>
        <row r="3800">
          <cell r="B3800" t="str">
            <v>품질경영실품질관리1팀5103210</v>
          </cell>
          <cell r="C3800" t="str">
            <v>품질경영실품질관리1팀</v>
          </cell>
          <cell r="D3800" t="str">
            <v>5103210</v>
          </cell>
          <cell r="E3800" t="str">
            <v>복리후생비-사내경조비(제조)</v>
          </cell>
          <cell r="F3800">
            <v>100000</v>
          </cell>
          <cell r="G3800">
            <v>0</v>
          </cell>
          <cell r="H3800">
            <v>50000</v>
          </cell>
          <cell r="I3800">
            <v>50000</v>
          </cell>
          <cell r="J3800">
            <v>332200</v>
          </cell>
          <cell r="K3800">
            <v>0</v>
          </cell>
          <cell r="L3800">
            <v>0</v>
          </cell>
          <cell r="M3800">
            <v>100000</v>
          </cell>
          <cell r="N3800">
            <v>100000</v>
          </cell>
          <cell r="O3800">
            <v>0</v>
          </cell>
          <cell r="P3800">
            <v>100000</v>
          </cell>
          <cell r="Q3800">
            <v>0</v>
          </cell>
        </row>
        <row r="3801">
          <cell r="B3801" t="str">
            <v>품질경영실품질관리1팀5103190</v>
          </cell>
          <cell r="C3801" t="str">
            <v>품질경영실품질관리1팀</v>
          </cell>
          <cell r="D3801" t="str">
            <v>5103190</v>
          </cell>
          <cell r="E3801" t="str">
            <v>복리후생비-지원보조비(제조)</v>
          </cell>
          <cell r="F3801">
            <v>203960</v>
          </cell>
          <cell r="G3801">
            <v>198460</v>
          </cell>
          <cell r="H3801">
            <v>192450</v>
          </cell>
          <cell r="I3801">
            <v>194120</v>
          </cell>
          <cell r="J3801">
            <v>201180</v>
          </cell>
          <cell r="K3801">
            <v>205210</v>
          </cell>
          <cell r="L3801">
            <v>212410</v>
          </cell>
          <cell r="M3801">
            <v>203650</v>
          </cell>
          <cell r="N3801">
            <v>205440</v>
          </cell>
          <cell r="O3801">
            <v>200390</v>
          </cell>
          <cell r="P3801">
            <v>193550</v>
          </cell>
          <cell r="Q3801">
            <v>193550</v>
          </cell>
        </row>
        <row r="3802">
          <cell r="B3802" t="str">
            <v>품질경영실품질관리1팀5103180</v>
          </cell>
          <cell r="C3802" t="str">
            <v>품질경영실품질관리1팀</v>
          </cell>
          <cell r="D3802" t="str">
            <v>5103180</v>
          </cell>
          <cell r="E3802" t="str">
            <v>복리후생비-피복제비(제조)</v>
          </cell>
          <cell r="F3802">
            <v>0</v>
          </cell>
          <cell r="G3802">
            <v>0</v>
          </cell>
          <cell r="H3802">
            <v>0</v>
          </cell>
          <cell r="I3802">
            <v>0</v>
          </cell>
          <cell r="J3802">
            <v>0</v>
          </cell>
          <cell r="K3802">
            <v>0</v>
          </cell>
          <cell r="L3802">
            <v>0</v>
          </cell>
          <cell r="M3802">
            <v>0</v>
          </cell>
          <cell r="N3802">
            <v>0</v>
          </cell>
          <cell r="O3802">
            <v>0</v>
          </cell>
          <cell r="P3802">
            <v>0</v>
          </cell>
          <cell r="Q3802">
            <v>0</v>
          </cell>
        </row>
        <row r="3803">
          <cell r="B3803" t="str">
            <v>품질경영실품질관리1팀5103170</v>
          </cell>
          <cell r="C3803" t="str">
            <v>품질경영실품질관리1팀</v>
          </cell>
          <cell r="D3803" t="str">
            <v>5103170</v>
          </cell>
          <cell r="E3803" t="str">
            <v>복리후생비-의료위생비(제조)</v>
          </cell>
          <cell r="F3803">
            <v>0</v>
          </cell>
          <cell r="G3803">
            <v>0</v>
          </cell>
          <cell r="H3803">
            <v>0</v>
          </cell>
          <cell r="I3803">
            <v>0</v>
          </cell>
          <cell r="J3803">
            <v>0</v>
          </cell>
          <cell r="K3803">
            <v>0</v>
          </cell>
          <cell r="L3803">
            <v>0</v>
          </cell>
          <cell r="M3803">
            <v>0</v>
          </cell>
          <cell r="N3803">
            <v>0</v>
          </cell>
          <cell r="O3803">
            <v>0</v>
          </cell>
          <cell r="P3803">
            <v>0</v>
          </cell>
          <cell r="Q3803">
            <v>0</v>
          </cell>
        </row>
        <row r="3804">
          <cell r="B3804" t="str">
            <v>품질경영실품질관리1팀5103160</v>
          </cell>
          <cell r="C3804" t="str">
            <v>품질경영실품질관리1팀</v>
          </cell>
          <cell r="D3804" t="str">
            <v>5103160</v>
          </cell>
          <cell r="E3804" t="str">
            <v>복리후생비-단체시상비(제조)</v>
          </cell>
          <cell r="F3804">
            <v>0</v>
          </cell>
          <cell r="G3804">
            <v>0</v>
          </cell>
          <cell r="H3804">
            <v>0</v>
          </cell>
          <cell r="I3804">
            <v>0</v>
          </cell>
          <cell r="J3804">
            <v>0</v>
          </cell>
          <cell r="K3804">
            <v>0</v>
          </cell>
          <cell r="L3804">
            <v>0</v>
          </cell>
          <cell r="M3804">
            <v>0</v>
          </cell>
          <cell r="N3804">
            <v>0</v>
          </cell>
          <cell r="O3804">
            <v>0</v>
          </cell>
          <cell r="P3804">
            <v>0</v>
          </cell>
          <cell r="Q3804">
            <v>0</v>
          </cell>
        </row>
        <row r="3805">
          <cell r="B3805" t="str">
            <v>품질경영실품질관리1팀5103150</v>
          </cell>
          <cell r="C3805" t="str">
            <v>품질경영실품질관리1팀</v>
          </cell>
          <cell r="D3805" t="str">
            <v>5103150</v>
          </cell>
          <cell r="E3805" t="str">
            <v/>
          </cell>
          <cell r="F3805">
            <v>0</v>
          </cell>
          <cell r="G3805">
            <v>0</v>
          </cell>
          <cell r="H3805">
            <v>0</v>
          </cell>
          <cell r="I3805">
            <v>0</v>
          </cell>
          <cell r="J3805">
            <v>0</v>
          </cell>
          <cell r="K3805">
            <v>0</v>
          </cell>
          <cell r="L3805">
            <v>0</v>
          </cell>
          <cell r="M3805">
            <v>0</v>
          </cell>
          <cell r="N3805">
            <v>0</v>
          </cell>
          <cell r="O3805">
            <v>0</v>
          </cell>
          <cell r="P3805">
            <v>0</v>
          </cell>
          <cell r="Q3805">
            <v>0</v>
          </cell>
        </row>
        <row r="3806">
          <cell r="B3806" t="str">
            <v>품질경영실품질관리1팀5103140</v>
          </cell>
          <cell r="C3806" t="str">
            <v>품질경영실품질관리1팀</v>
          </cell>
          <cell r="D3806" t="str">
            <v>5103140</v>
          </cell>
          <cell r="E3806" t="str">
            <v>복리후생비-친선활동비(제조)</v>
          </cell>
          <cell r="F3806">
            <v>0</v>
          </cell>
          <cell r="G3806">
            <v>0</v>
          </cell>
          <cell r="H3806">
            <v>0</v>
          </cell>
          <cell r="I3806">
            <v>0</v>
          </cell>
          <cell r="J3806">
            <v>0</v>
          </cell>
          <cell r="K3806">
            <v>0</v>
          </cell>
          <cell r="L3806">
            <v>0</v>
          </cell>
          <cell r="M3806">
            <v>0</v>
          </cell>
          <cell r="N3806">
            <v>0</v>
          </cell>
          <cell r="O3806">
            <v>0</v>
          </cell>
          <cell r="P3806">
            <v>0</v>
          </cell>
          <cell r="Q3806">
            <v>0</v>
          </cell>
        </row>
        <row r="3807">
          <cell r="B3807" t="str">
            <v>품질경영실품질관리1팀5103130</v>
          </cell>
          <cell r="C3807" t="str">
            <v>품질경영실품질관리1팀</v>
          </cell>
          <cell r="D3807" t="str">
            <v>5103130</v>
          </cell>
          <cell r="E3807" t="str">
            <v/>
          </cell>
          <cell r="F3807">
            <v>0</v>
          </cell>
          <cell r="G3807">
            <v>0</v>
          </cell>
          <cell r="H3807">
            <v>0</v>
          </cell>
          <cell r="I3807">
            <v>0</v>
          </cell>
          <cell r="J3807">
            <v>0</v>
          </cell>
          <cell r="K3807">
            <v>0</v>
          </cell>
          <cell r="L3807">
            <v>0</v>
          </cell>
          <cell r="M3807">
            <v>0</v>
          </cell>
          <cell r="N3807">
            <v>0</v>
          </cell>
          <cell r="O3807">
            <v>0</v>
          </cell>
          <cell r="P3807">
            <v>0</v>
          </cell>
          <cell r="Q3807">
            <v>0</v>
          </cell>
        </row>
        <row r="3808">
          <cell r="B3808" t="str">
            <v>품질경영실품질관리1팀5103120</v>
          </cell>
          <cell r="C3808" t="str">
            <v>품질경영실품질관리1팀</v>
          </cell>
          <cell r="D3808" t="str">
            <v>5103120</v>
          </cell>
          <cell r="E3808" t="str">
            <v/>
          </cell>
          <cell r="F3808">
            <v>0</v>
          </cell>
          <cell r="G3808">
            <v>0</v>
          </cell>
          <cell r="H3808">
            <v>0</v>
          </cell>
          <cell r="I3808">
            <v>0</v>
          </cell>
          <cell r="J3808">
            <v>0</v>
          </cell>
          <cell r="K3808">
            <v>0</v>
          </cell>
          <cell r="L3808">
            <v>0</v>
          </cell>
          <cell r="M3808">
            <v>0</v>
          </cell>
          <cell r="N3808">
            <v>0</v>
          </cell>
          <cell r="O3808">
            <v>0</v>
          </cell>
          <cell r="P3808">
            <v>0</v>
          </cell>
          <cell r="Q3808">
            <v>0</v>
          </cell>
        </row>
        <row r="3809">
          <cell r="B3809" t="str">
            <v>품질경영실품질관리1팀5103110</v>
          </cell>
          <cell r="C3809" t="str">
            <v>품질경영실품질관리1팀</v>
          </cell>
          <cell r="D3809" t="str">
            <v>5103110</v>
          </cell>
          <cell r="E3809" t="str">
            <v/>
          </cell>
          <cell r="F3809">
            <v>0</v>
          </cell>
          <cell r="G3809">
            <v>0</v>
          </cell>
          <cell r="H3809">
            <v>0</v>
          </cell>
          <cell r="I3809">
            <v>0</v>
          </cell>
          <cell r="J3809">
            <v>0</v>
          </cell>
          <cell r="K3809">
            <v>0</v>
          </cell>
          <cell r="L3809">
            <v>0</v>
          </cell>
          <cell r="M3809">
            <v>0</v>
          </cell>
          <cell r="N3809">
            <v>0</v>
          </cell>
          <cell r="O3809">
            <v>0</v>
          </cell>
          <cell r="P3809">
            <v>0</v>
          </cell>
          <cell r="Q3809">
            <v>0</v>
          </cell>
        </row>
        <row r="3810">
          <cell r="B3810" t="str">
            <v>품질경영실품질관리1팀5103270</v>
          </cell>
          <cell r="C3810" t="str">
            <v>품질경영실품질관리1팀</v>
          </cell>
          <cell r="D3810" t="str">
            <v>5103270</v>
          </cell>
          <cell r="E3810" t="str">
            <v>복리후생비-법정후생비(제조)</v>
          </cell>
          <cell r="F3810">
            <v>16310170</v>
          </cell>
          <cell r="G3810">
            <v>14771910</v>
          </cell>
          <cell r="H3810">
            <v>14420400</v>
          </cell>
          <cell r="I3810">
            <v>28862640</v>
          </cell>
          <cell r="J3810">
            <v>11206970</v>
          </cell>
          <cell r="K3810">
            <v>15024570</v>
          </cell>
          <cell r="L3810">
            <v>18589750</v>
          </cell>
          <cell r="M3810">
            <v>17472680</v>
          </cell>
          <cell r="N3810">
            <v>18755950</v>
          </cell>
          <cell r="O3810">
            <v>17350060</v>
          </cell>
          <cell r="P3810">
            <v>16527680</v>
          </cell>
          <cell r="Q3810">
            <v>15300230</v>
          </cell>
        </row>
        <row r="3811">
          <cell r="B3811" t="str">
            <v>품질경영실품질관리1팀5103111</v>
          </cell>
          <cell r="C3811" t="str">
            <v>품질경영실품질관리1팀</v>
          </cell>
          <cell r="D3811" t="str">
            <v>5103111</v>
          </cell>
          <cell r="E3811" t="str">
            <v>복리후생비-식당운영비(제조)</v>
          </cell>
          <cell r="F3811">
            <v>0</v>
          </cell>
          <cell r="G3811">
            <v>0</v>
          </cell>
          <cell r="H3811">
            <v>0</v>
          </cell>
          <cell r="I3811">
            <v>0</v>
          </cell>
          <cell r="J3811">
            <v>0</v>
          </cell>
          <cell r="K3811">
            <v>0</v>
          </cell>
          <cell r="L3811">
            <v>0</v>
          </cell>
          <cell r="M3811">
            <v>0</v>
          </cell>
          <cell r="N3811">
            <v>0</v>
          </cell>
          <cell r="O3811">
            <v>0</v>
          </cell>
          <cell r="P3811">
            <v>0</v>
          </cell>
          <cell r="Q3811">
            <v>0</v>
          </cell>
        </row>
        <row r="3812">
          <cell r="B3812" t="str">
            <v>품질경영실품질관리1팀5103131</v>
          </cell>
          <cell r="C3812" t="str">
            <v>품질경영실품질관리1팀</v>
          </cell>
          <cell r="D3812" t="str">
            <v>5103131</v>
          </cell>
          <cell r="E3812" t="str">
            <v>복리후생비-부서활동비(제조)</v>
          </cell>
          <cell r="F3812">
            <v>1874683</v>
          </cell>
          <cell r="G3812">
            <v>546182</v>
          </cell>
          <cell r="H3812">
            <v>326641</v>
          </cell>
          <cell r="I3812">
            <v>260546</v>
          </cell>
          <cell r="J3812">
            <v>2367469</v>
          </cell>
          <cell r="K3812">
            <v>328365</v>
          </cell>
          <cell r="L3812">
            <v>459185</v>
          </cell>
          <cell r="M3812">
            <v>437062</v>
          </cell>
          <cell r="N3812">
            <v>1957722</v>
          </cell>
          <cell r="O3812">
            <v>239094</v>
          </cell>
          <cell r="P3812">
            <v>1846777</v>
          </cell>
          <cell r="Q3812">
            <v>699460</v>
          </cell>
        </row>
        <row r="3813">
          <cell r="B3813" t="str">
            <v>품질경영실품질관리1팀5104110</v>
          </cell>
          <cell r="C3813" t="str">
            <v>품질경영실품질관리1팀</v>
          </cell>
          <cell r="D3813" t="str">
            <v>5104110</v>
          </cell>
          <cell r="E3813" t="str">
            <v>여비교통비-해외출장비(제조)</v>
          </cell>
          <cell r="F3813">
            <v>0</v>
          </cell>
          <cell r="G3813">
            <v>0</v>
          </cell>
          <cell r="H3813">
            <v>0</v>
          </cell>
          <cell r="I3813">
            <v>0</v>
          </cell>
          <cell r="J3813">
            <v>0</v>
          </cell>
          <cell r="K3813">
            <v>0</v>
          </cell>
          <cell r="L3813">
            <v>0</v>
          </cell>
          <cell r="M3813">
            <v>0</v>
          </cell>
          <cell r="N3813">
            <v>0</v>
          </cell>
          <cell r="O3813">
            <v>1149652</v>
          </cell>
          <cell r="P3813">
            <v>807981</v>
          </cell>
          <cell r="Q3813">
            <v>0</v>
          </cell>
        </row>
        <row r="3814">
          <cell r="B3814" t="str">
            <v>품질경영실품질관리1팀5104120</v>
          </cell>
          <cell r="C3814" t="str">
            <v>품질경영실품질관리1팀</v>
          </cell>
          <cell r="D3814" t="str">
            <v>5104120</v>
          </cell>
          <cell r="E3814" t="str">
            <v>여비교통비-시외출장비(제조)</v>
          </cell>
          <cell r="F3814">
            <v>0</v>
          </cell>
          <cell r="G3814">
            <v>0</v>
          </cell>
          <cell r="H3814">
            <v>107182</v>
          </cell>
          <cell r="I3814">
            <v>85208</v>
          </cell>
          <cell r="J3814">
            <v>0</v>
          </cell>
          <cell r="K3814">
            <v>0</v>
          </cell>
          <cell r="L3814">
            <v>60911</v>
          </cell>
          <cell r="M3814">
            <v>72083</v>
          </cell>
          <cell r="N3814">
            <v>75901</v>
          </cell>
          <cell r="O3814">
            <v>66100</v>
          </cell>
          <cell r="P3814">
            <v>117149</v>
          </cell>
          <cell r="Q3814">
            <v>0</v>
          </cell>
        </row>
        <row r="3815">
          <cell r="B3815" t="str">
            <v>품질경영실품질관리1팀5104130</v>
          </cell>
          <cell r="C3815" t="str">
            <v>품질경영실품질관리1팀</v>
          </cell>
          <cell r="D3815" t="str">
            <v>5104130</v>
          </cell>
          <cell r="E3815" t="str">
            <v>여비교통비-시내출장비(제조)</v>
          </cell>
          <cell r="F3815">
            <v>0</v>
          </cell>
          <cell r="G3815">
            <v>0</v>
          </cell>
          <cell r="H3815">
            <v>0</v>
          </cell>
          <cell r="I3815">
            <v>0</v>
          </cell>
          <cell r="J3815">
            <v>0</v>
          </cell>
          <cell r="K3815">
            <v>0</v>
          </cell>
          <cell r="L3815">
            <v>23000</v>
          </cell>
          <cell r="M3815">
            <v>0</v>
          </cell>
          <cell r="N3815">
            <v>0</v>
          </cell>
          <cell r="O3815">
            <v>0</v>
          </cell>
          <cell r="P3815">
            <v>0</v>
          </cell>
          <cell r="Q3815">
            <v>0</v>
          </cell>
        </row>
        <row r="3816">
          <cell r="B3816" t="str">
            <v>품질경영실품질관리1팀5104140</v>
          </cell>
          <cell r="C3816" t="str">
            <v>품질경영실품질관리1팀</v>
          </cell>
          <cell r="D3816" t="str">
            <v>5104140</v>
          </cell>
          <cell r="E3816" t="str">
            <v/>
          </cell>
          <cell r="F3816">
            <v>0</v>
          </cell>
          <cell r="G3816">
            <v>0</v>
          </cell>
          <cell r="H3816">
            <v>0</v>
          </cell>
          <cell r="I3816">
            <v>0</v>
          </cell>
          <cell r="J3816">
            <v>0</v>
          </cell>
          <cell r="K3816">
            <v>0</v>
          </cell>
          <cell r="L3816">
            <v>0</v>
          </cell>
          <cell r="M3816">
            <v>0</v>
          </cell>
          <cell r="N3816">
            <v>0</v>
          </cell>
          <cell r="O3816">
            <v>0</v>
          </cell>
          <cell r="P3816">
            <v>0</v>
          </cell>
          <cell r="Q3816">
            <v>0</v>
          </cell>
        </row>
        <row r="3817">
          <cell r="B3817" t="str">
            <v>품질경영실품질관리1팀5104150</v>
          </cell>
          <cell r="C3817" t="str">
            <v>품질경영실품질관리1팀</v>
          </cell>
          <cell r="D3817" t="str">
            <v>5104150</v>
          </cell>
          <cell r="E3817" t="str">
            <v>여비교통비-해외여비(제조)</v>
          </cell>
          <cell r="F3817">
            <v>0</v>
          </cell>
          <cell r="G3817">
            <v>0</v>
          </cell>
          <cell r="H3817">
            <v>0</v>
          </cell>
          <cell r="I3817">
            <v>0</v>
          </cell>
          <cell r="J3817">
            <v>0</v>
          </cell>
          <cell r="K3817">
            <v>0</v>
          </cell>
          <cell r="L3817">
            <v>0</v>
          </cell>
          <cell r="M3817">
            <v>0</v>
          </cell>
          <cell r="N3817">
            <v>0</v>
          </cell>
          <cell r="O3817">
            <v>0</v>
          </cell>
          <cell r="P3817">
            <v>321724</v>
          </cell>
          <cell r="Q3817">
            <v>0</v>
          </cell>
        </row>
        <row r="3818">
          <cell r="B3818" t="str">
            <v>품질경영실품질관리1팀5105160</v>
          </cell>
          <cell r="C3818" t="str">
            <v>품질경영실품질관리1팀</v>
          </cell>
          <cell r="D3818" t="str">
            <v>5105160</v>
          </cell>
          <cell r="E3818" t="str">
            <v>통신비-시설유지비(제조)</v>
          </cell>
          <cell r="F3818">
            <v>0</v>
          </cell>
          <cell r="G3818">
            <v>0</v>
          </cell>
          <cell r="H3818">
            <v>0</v>
          </cell>
          <cell r="I3818">
            <v>0</v>
          </cell>
          <cell r="J3818">
            <v>0</v>
          </cell>
          <cell r="K3818">
            <v>0</v>
          </cell>
          <cell r="L3818">
            <v>0</v>
          </cell>
          <cell r="M3818">
            <v>0</v>
          </cell>
          <cell r="N3818">
            <v>0</v>
          </cell>
          <cell r="O3818">
            <v>0</v>
          </cell>
          <cell r="P3818">
            <v>0</v>
          </cell>
          <cell r="Q3818">
            <v>0</v>
          </cell>
        </row>
        <row r="3819">
          <cell r="B3819" t="str">
            <v>품질경영실품질관리1팀5105150</v>
          </cell>
          <cell r="C3819" t="str">
            <v>품질경영실품질관리1팀</v>
          </cell>
          <cell r="D3819" t="str">
            <v>5105150</v>
          </cell>
          <cell r="E3819" t="str">
            <v>통신비-정보통신사용료(제조)</v>
          </cell>
          <cell r="F3819">
            <v>0</v>
          </cell>
          <cell r="G3819">
            <v>0</v>
          </cell>
          <cell r="H3819">
            <v>0</v>
          </cell>
          <cell r="I3819">
            <v>0</v>
          </cell>
          <cell r="J3819">
            <v>0</v>
          </cell>
          <cell r="K3819">
            <v>0</v>
          </cell>
          <cell r="L3819">
            <v>0</v>
          </cell>
          <cell r="M3819">
            <v>0</v>
          </cell>
          <cell r="N3819">
            <v>0</v>
          </cell>
          <cell r="O3819">
            <v>0</v>
          </cell>
          <cell r="P3819">
            <v>0</v>
          </cell>
          <cell r="Q3819">
            <v>0</v>
          </cell>
        </row>
        <row r="3820">
          <cell r="B3820" t="str">
            <v>품질경영실품질관리1팀5105140</v>
          </cell>
          <cell r="C3820" t="str">
            <v>품질경영실품질관리1팀</v>
          </cell>
          <cell r="D3820" t="str">
            <v>5105140</v>
          </cell>
          <cell r="E3820" t="str">
            <v>통신비-우편전보료(제조)</v>
          </cell>
          <cell r="F3820">
            <v>0</v>
          </cell>
          <cell r="G3820">
            <v>0</v>
          </cell>
          <cell r="H3820">
            <v>0</v>
          </cell>
          <cell r="I3820">
            <v>0</v>
          </cell>
          <cell r="J3820">
            <v>0</v>
          </cell>
          <cell r="K3820">
            <v>0</v>
          </cell>
          <cell r="L3820">
            <v>0</v>
          </cell>
          <cell r="M3820">
            <v>0</v>
          </cell>
          <cell r="N3820">
            <v>0</v>
          </cell>
          <cell r="O3820">
            <v>0</v>
          </cell>
          <cell r="P3820">
            <v>0</v>
          </cell>
          <cell r="Q3820">
            <v>0</v>
          </cell>
        </row>
        <row r="3821">
          <cell r="B3821" t="str">
            <v>품질경영실품질관리1팀5105130</v>
          </cell>
          <cell r="C3821" t="str">
            <v>품질경영실품질관리1팀</v>
          </cell>
          <cell r="D3821" t="str">
            <v>5105130</v>
          </cell>
          <cell r="E3821" t="str">
            <v/>
          </cell>
          <cell r="F3821">
            <v>0</v>
          </cell>
          <cell r="G3821">
            <v>0</v>
          </cell>
          <cell r="H3821">
            <v>0</v>
          </cell>
          <cell r="I3821">
            <v>0</v>
          </cell>
          <cell r="J3821">
            <v>0</v>
          </cell>
          <cell r="K3821">
            <v>0</v>
          </cell>
          <cell r="L3821">
            <v>0</v>
          </cell>
          <cell r="M3821">
            <v>0</v>
          </cell>
          <cell r="N3821">
            <v>0</v>
          </cell>
          <cell r="O3821">
            <v>0</v>
          </cell>
          <cell r="P3821">
            <v>0</v>
          </cell>
          <cell r="Q3821">
            <v>0</v>
          </cell>
        </row>
        <row r="3822">
          <cell r="B3822" t="str">
            <v>품질경영실품질관리1팀5105120</v>
          </cell>
          <cell r="C3822" t="str">
            <v>품질경영실품질관리1팀</v>
          </cell>
          <cell r="D3822" t="str">
            <v>5105120</v>
          </cell>
          <cell r="E3822" t="str">
            <v/>
          </cell>
          <cell r="F3822">
            <v>0</v>
          </cell>
          <cell r="G3822">
            <v>0</v>
          </cell>
          <cell r="H3822">
            <v>0</v>
          </cell>
          <cell r="I3822">
            <v>0</v>
          </cell>
          <cell r="J3822">
            <v>0</v>
          </cell>
          <cell r="K3822">
            <v>0</v>
          </cell>
          <cell r="L3822">
            <v>0</v>
          </cell>
          <cell r="M3822">
            <v>0</v>
          </cell>
          <cell r="N3822">
            <v>0</v>
          </cell>
          <cell r="O3822">
            <v>0</v>
          </cell>
          <cell r="P3822">
            <v>0</v>
          </cell>
          <cell r="Q3822">
            <v>0</v>
          </cell>
        </row>
        <row r="3823">
          <cell r="B3823" t="str">
            <v>품질경영실품질관리1팀5105110</v>
          </cell>
          <cell r="C3823" t="str">
            <v>품질경영실품질관리1팀</v>
          </cell>
          <cell r="D3823" t="str">
            <v>5105110</v>
          </cell>
          <cell r="E3823" t="str">
            <v/>
          </cell>
          <cell r="F3823">
            <v>0</v>
          </cell>
          <cell r="G3823">
            <v>0</v>
          </cell>
          <cell r="H3823">
            <v>0</v>
          </cell>
          <cell r="I3823">
            <v>0</v>
          </cell>
          <cell r="J3823">
            <v>0</v>
          </cell>
          <cell r="K3823">
            <v>0</v>
          </cell>
          <cell r="L3823">
            <v>0</v>
          </cell>
          <cell r="M3823">
            <v>0</v>
          </cell>
          <cell r="N3823">
            <v>0</v>
          </cell>
          <cell r="O3823">
            <v>0</v>
          </cell>
          <cell r="P3823">
            <v>0</v>
          </cell>
          <cell r="Q3823">
            <v>0</v>
          </cell>
        </row>
        <row r="3824">
          <cell r="B3824" t="str">
            <v>품질경영실품질관리1팀5105111</v>
          </cell>
          <cell r="C3824" t="str">
            <v>품질경영실품질관리1팀</v>
          </cell>
          <cell r="D3824" t="str">
            <v>5105111</v>
          </cell>
          <cell r="E3824" t="str">
            <v>통신비-전화료(제조)</v>
          </cell>
          <cell r="F3824">
            <v>0</v>
          </cell>
          <cell r="G3824">
            <v>0</v>
          </cell>
          <cell r="H3824">
            <v>0</v>
          </cell>
          <cell r="I3824">
            <v>0</v>
          </cell>
          <cell r="J3824">
            <v>0</v>
          </cell>
          <cell r="K3824">
            <v>0</v>
          </cell>
          <cell r="L3824">
            <v>0</v>
          </cell>
          <cell r="M3824">
            <v>0</v>
          </cell>
          <cell r="N3824">
            <v>0</v>
          </cell>
          <cell r="O3824">
            <v>0</v>
          </cell>
          <cell r="P3824">
            <v>0</v>
          </cell>
          <cell r="Q3824">
            <v>69300</v>
          </cell>
        </row>
        <row r="3825">
          <cell r="B3825" t="str">
            <v>품질경영실품질관리1팀5106110</v>
          </cell>
          <cell r="C3825" t="str">
            <v>품질경영실품질관리1팀</v>
          </cell>
          <cell r="D3825" t="str">
            <v>5106110</v>
          </cell>
          <cell r="E3825" t="str">
            <v>수도광열비-수도료(제조)</v>
          </cell>
          <cell r="F3825">
            <v>0</v>
          </cell>
          <cell r="G3825">
            <v>0</v>
          </cell>
          <cell r="H3825">
            <v>0</v>
          </cell>
          <cell r="I3825">
            <v>0</v>
          </cell>
          <cell r="J3825">
            <v>0</v>
          </cell>
          <cell r="K3825">
            <v>0</v>
          </cell>
          <cell r="L3825">
            <v>0</v>
          </cell>
          <cell r="M3825">
            <v>0</v>
          </cell>
          <cell r="N3825">
            <v>0</v>
          </cell>
          <cell r="O3825">
            <v>0</v>
          </cell>
          <cell r="P3825">
            <v>0</v>
          </cell>
          <cell r="Q3825">
            <v>0</v>
          </cell>
        </row>
        <row r="3826">
          <cell r="B3826" t="str">
            <v>품질경영실품질관리1팀5106120</v>
          </cell>
          <cell r="C3826" t="str">
            <v>품질경영실품질관리1팀</v>
          </cell>
          <cell r="D3826" t="str">
            <v>5106120</v>
          </cell>
          <cell r="E3826" t="str">
            <v/>
          </cell>
          <cell r="F3826">
            <v>0</v>
          </cell>
          <cell r="G3826">
            <v>0</v>
          </cell>
          <cell r="H3826">
            <v>0</v>
          </cell>
          <cell r="I3826">
            <v>0</v>
          </cell>
          <cell r="J3826">
            <v>0</v>
          </cell>
          <cell r="K3826">
            <v>0</v>
          </cell>
          <cell r="L3826">
            <v>0</v>
          </cell>
          <cell r="M3826">
            <v>0</v>
          </cell>
          <cell r="N3826">
            <v>0</v>
          </cell>
          <cell r="O3826">
            <v>0</v>
          </cell>
          <cell r="P3826">
            <v>0</v>
          </cell>
          <cell r="Q3826">
            <v>0</v>
          </cell>
        </row>
        <row r="3827">
          <cell r="B3827" t="str">
            <v>품질경영실품질관리1팀5106130</v>
          </cell>
          <cell r="C3827" t="str">
            <v>품질경영실품질관리1팀</v>
          </cell>
          <cell r="D3827" t="str">
            <v>5106130</v>
          </cell>
          <cell r="E3827" t="str">
            <v>수도광열비-전력료(제조)</v>
          </cell>
          <cell r="F3827">
            <v>0</v>
          </cell>
          <cell r="G3827">
            <v>0</v>
          </cell>
          <cell r="H3827">
            <v>0</v>
          </cell>
          <cell r="I3827">
            <v>0</v>
          </cell>
          <cell r="J3827">
            <v>0</v>
          </cell>
          <cell r="K3827">
            <v>0</v>
          </cell>
          <cell r="L3827">
            <v>0</v>
          </cell>
          <cell r="M3827">
            <v>0</v>
          </cell>
          <cell r="N3827">
            <v>0</v>
          </cell>
          <cell r="O3827">
            <v>0</v>
          </cell>
          <cell r="P3827">
            <v>0</v>
          </cell>
          <cell r="Q3827">
            <v>0</v>
          </cell>
        </row>
        <row r="3828">
          <cell r="B3828" t="str">
            <v>품질경영실품질관리1팀5106140</v>
          </cell>
          <cell r="C3828" t="str">
            <v>품질경영실품질관리1팀</v>
          </cell>
          <cell r="D3828" t="str">
            <v>5106140</v>
          </cell>
          <cell r="E3828" t="str">
            <v/>
          </cell>
          <cell r="F3828">
            <v>0</v>
          </cell>
          <cell r="G3828">
            <v>0</v>
          </cell>
          <cell r="H3828">
            <v>0</v>
          </cell>
          <cell r="I3828">
            <v>0</v>
          </cell>
          <cell r="J3828">
            <v>0</v>
          </cell>
          <cell r="K3828">
            <v>0</v>
          </cell>
          <cell r="L3828">
            <v>0</v>
          </cell>
          <cell r="M3828">
            <v>0</v>
          </cell>
          <cell r="N3828">
            <v>0</v>
          </cell>
          <cell r="O3828">
            <v>0</v>
          </cell>
          <cell r="P3828">
            <v>0</v>
          </cell>
          <cell r="Q3828">
            <v>0</v>
          </cell>
        </row>
        <row r="3829">
          <cell r="B3829" t="str">
            <v>품질경영실품질관리1팀5106150</v>
          </cell>
          <cell r="C3829" t="str">
            <v>품질경영실품질관리1팀</v>
          </cell>
          <cell r="D3829" t="str">
            <v>5106150</v>
          </cell>
          <cell r="E3829" t="str">
            <v/>
          </cell>
          <cell r="F3829">
            <v>0</v>
          </cell>
          <cell r="G3829">
            <v>0</v>
          </cell>
          <cell r="H3829">
            <v>0</v>
          </cell>
          <cell r="I3829">
            <v>0</v>
          </cell>
          <cell r="J3829">
            <v>0</v>
          </cell>
          <cell r="K3829">
            <v>0</v>
          </cell>
          <cell r="L3829">
            <v>0</v>
          </cell>
          <cell r="M3829">
            <v>0</v>
          </cell>
          <cell r="N3829">
            <v>0</v>
          </cell>
          <cell r="O3829">
            <v>0</v>
          </cell>
          <cell r="P3829">
            <v>0</v>
          </cell>
          <cell r="Q3829">
            <v>0</v>
          </cell>
        </row>
        <row r="3830">
          <cell r="B3830" t="str">
            <v>품질경영실품질관리1팀5106160</v>
          </cell>
          <cell r="C3830" t="str">
            <v>품질경영실품질관리1팀</v>
          </cell>
          <cell r="D3830" t="str">
            <v>5106160</v>
          </cell>
          <cell r="E3830" t="str">
            <v/>
          </cell>
          <cell r="F3830">
            <v>0</v>
          </cell>
          <cell r="G3830">
            <v>0</v>
          </cell>
          <cell r="H3830">
            <v>0</v>
          </cell>
          <cell r="I3830">
            <v>0</v>
          </cell>
          <cell r="J3830">
            <v>0</v>
          </cell>
          <cell r="K3830">
            <v>0</v>
          </cell>
          <cell r="L3830">
            <v>0</v>
          </cell>
          <cell r="M3830">
            <v>0</v>
          </cell>
          <cell r="N3830">
            <v>0</v>
          </cell>
          <cell r="O3830">
            <v>0</v>
          </cell>
          <cell r="P3830">
            <v>0</v>
          </cell>
          <cell r="Q3830">
            <v>0</v>
          </cell>
        </row>
        <row r="3831">
          <cell r="B3831" t="str">
            <v>품질경영실품질관리1팀5106141</v>
          </cell>
          <cell r="C3831" t="str">
            <v>품질경영실품질관리1팀</v>
          </cell>
          <cell r="D3831" t="str">
            <v>5106141</v>
          </cell>
          <cell r="E3831" t="str">
            <v>수도광열비-연료난방비(제조)</v>
          </cell>
          <cell r="F3831">
            <v>0</v>
          </cell>
          <cell r="G3831">
            <v>0</v>
          </cell>
          <cell r="H3831">
            <v>0</v>
          </cell>
          <cell r="I3831">
            <v>0</v>
          </cell>
          <cell r="J3831">
            <v>0</v>
          </cell>
          <cell r="K3831">
            <v>0</v>
          </cell>
          <cell r="L3831">
            <v>0</v>
          </cell>
          <cell r="M3831">
            <v>0</v>
          </cell>
          <cell r="N3831">
            <v>0</v>
          </cell>
          <cell r="O3831">
            <v>0</v>
          </cell>
          <cell r="P3831">
            <v>0</v>
          </cell>
          <cell r="Q3831">
            <v>0</v>
          </cell>
        </row>
        <row r="3832">
          <cell r="B3832" t="str">
            <v>품질경영실품질관리1팀5107110</v>
          </cell>
          <cell r="C3832" t="str">
            <v>품질경영실품질관리1팀</v>
          </cell>
          <cell r="D3832" t="str">
            <v>5107110</v>
          </cell>
          <cell r="E3832" t="str">
            <v>세금과공과-인지세(제조)</v>
          </cell>
          <cell r="F3832">
            <v>0</v>
          </cell>
          <cell r="G3832">
            <v>0</v>
          </cell>
          <cell r="H3832">
            <v>0</v>
          </cell>
          <cell r="I3832">
            <v>0</v>
          </cell>
          <cell r="J3832">
            <v>0</v>
          </cell>
          <cell r="K3832">
            <v>0</v>
          </cell>
          <cell r="L3832">
            <v>0</v>
          </cell>
          <cell r="M3832">
            <v>0</v>
          </cell>
          <cell r="N3832">
            <v>0</v>
          </cell>
          <cell r="O3832">
            <v>48880</v>
          </cell>
          <cell r="P3832">
            <v>0</v>
          </cell>
          <cell r="Q3832">
            <v>96000</v>
          </cell>
        </row>
        <row r="3833">
          <cell r="B3833" t="str">
            <v>품질경영실품질관리1팀5107130</v>
          </cell>
          <cell r="C3833" t="str">
            <v>품질경영실품질관리1팀</v>
          </cell>
          <cell r="D3833" t="str">
            <v>5107130</v>
          </cell>
          <cell r="E3833" t="str">
            <v>세금과공과-종업원분주민세(제조)</v>
          </cell>
          <cell r="F3833">
            <v>0</v>
          </cell>
          <cell r="G3833">
            <v>0</v>
          </cell>
          <cell r="H3833">
            <v>0</v>
          </cell>
          <cell r="I3833">
            <v>0</v>
          </cell>
          <cell r="J3833">
            <v>0</v>
          </cell>
          <cell r="K3833">
            <v>0</v>
          </cell>
          <cell r="L3833">
            <v>0</v>
          </cell>
          <cell r="M3833">
            <v>0</v>
          </cell>
          <cell r="N3833">
            <v>0</v>
          </cell>
          <cell r="O3833">
            <v>0</v>
          </cell>
          <cell r="P3833">
            <v>0</v>
          </cell>
          <cell r="Q3833">
            <v>0</v>
          </cell>
        </row>
        <row r="3834">
          <cell r="B3834" t="str">
            <v>품질경영실품질관리1팀5107120</v>
          </cell>
          <cell r="C3834" t="str">
            <v>품질경영실품질관리1팀</v>
          </cell>
          <cell r="D3834" t="str">
            <v>5107120</v>
          </cell>
          <cell r="E3834" t="str">
            <v>세금과공과-주민세(제조)</v>
          </cell>
          <cell r="F3834">
            <v>0</v>
          </cell>
          <cell r="G3834">
            <v>0</v>
          </cell>
          <cell r="H3834">
            <v>0</v>
          </cell>
          <cell r="I3834">
            <v>0</v>
          </cell>
          <cell r="J3834">
            <v>0</v>
          </cell>
          <cell r="K3834">
            <v>0</v>
          </cell>
          <cell r="L3834">
            <v>0</v>
          </cell>
          <cell r="M3834">
            <v>0</v>
          </cell>
          <cell r="N3834">
            <v>0</v>
          </cell>
          <cell r="O3834">
            <v>0</v>
          </cell>
          <cell r="P3834">
            <v>0</v>
          </cell>
          <cell r="Q3834">
            <v>0</v>
          </cell>
        </row>
        <row r="3835">
          <cell r="B3835" t="str">
            <v>품질경영실품질관리1팀5107140</v>
          </cell>
          <cell r="C3835" t="str">
            <v>품질경영실품질관리1팀</v>
          </cell>
          <cell r="D3835" t="str">
            <v>5107140</v>
          </cell>
          <cell r="E3835" t="str">
            <v>세금과공과-재산세(제조)</v>
          </cell>
          <cell r="F3835">
            <v>0</v>
          </cell>
          <cell r="G3835">
            <v>0</v>
          </cell>
          <cell r="H3835">
            <v>0</v>
          </cell>
          <cell r="I3835">
            <v>0</v>
          </cell>
          <cell r="J3835">
            <v>0</v>
          </cell>
          <cell r="K3835">
            <v>0</v>
          </cell>
          <cell r="L3835">
            <v>0</v>
          </cell>
          <cell r="M3835">
            <v>0</v>
          </cell>
          <cell r="N3835">
            <v>0</v>
          </cell>
          <cell r="O3835">
            <v>0</v>
          </cell>
          <cell r="P3835">
            <v>0</v>
          </cell>
          <cell r="Q3835">
            <v>0</v>
          </cell>
        </row>
        <row r="3836">
          <cell r="B3836" t="str">
            <v>품질경영실품질관리1팀5107150</v>
          </cell>
          <cell r="C3836" t="str">
            <v>품질경영실품질관리1팀</v>
          </cell>
          <cell r="D3836" t="str">
            <v>5107150</v>
          </cell>
          <cell r="E3836" t="str">
            <v>세금과공과-차량세(제조)</v>
          </cell>
          <cell r="F3836">
            <v>0</v>
          </cell>
          <cell r="G3836">
            <v>0</v>
          </cell>
          <cell r="H3836">
            <v>0</v>
          </cell>
          <cell r="I3836">
            <v>0</v>
          </cell>
          <cell r="J3836">
            <v>0</v>
          </cell>
          <cell r="K3836">
            <v>0</v>
          </cell>
          <cell r="L3836">
            <v>0</v>
          </cell>
          <cell r="M3836">
            <v>0</v>
          </cell>
          <cell r="N3836">
            <v>0</v>
          </cell>
          <cell r="O3836">
            <v>0</v>
          </cell>
          <cell r="P3836">
            <v>0</v>
          </cell>
          <cell r="Q3836">
            <v>0</v>
          </cell>
        </row>
        <row r="3837">
          <cell r="B3837" t="str">
            <v>품질경영실품질관리1팀5107160</v>
          </cell>
          <cell r="C3837" t="str">
            <v>품질경영실품질관리1팀</v>
          </cell>
          <cell r="D3837" t="str">
            <v>5107160</v>
          </cell>
          <cell r="E3837" t="str">
            <v>세금과공과-면허세(제조)</v>
          </cell>
          <cell r="F3837">
            <v>0</v>
          </cell>
          <cell r="G3837">
            <v>0</v>
          </cell>
          <cell r="H3837">
            <v>0</v>
          </cell>
          <cell r="I3837">
            <v>0</v>
          </cell>
          <cell r="J3837">
            <v>0</v>
          </cell>
          <cell r="K3837">
            <v>0</v>
          </cell>
          <cell r="L3837">
            <v>0</v>
          </cell>
          <cell r="M3837">
            <v>0</v>
          </cell>
          <cell r="N3837">
            <v>0</v>
          </cell>
          <cell r="O3837">
            <v>0</v>
          </cell>
          <cell r="P3837">
            <v>0</v>
          </cell>
          <cell r="Q3837">
            <v>0</v>
          </cell>
        </row>
        <row r="3838">
          <cell r="B3838" t="str">
            <v>품질경영실품질관리1팀5107170</v>
          </cell>
          <cell r="C3838" t="str">
            <v>품질경영실품질관리1팀</v>
          </cell>
          <cell r="D3838" t="str">
            <v>5107170</v>
          </cell>
          <cell r="E3838" t="str">
            <v>세금과공과-기타제세(제조)</v>
          </cell>
          <cell r="F3838">
            <v>0</v>
          </cell>
          <cell r="G3838">
            <v>0</v>
          </cell>
          <cell r="H3838">
            <v>0</v>
          </cell>
          <cell r="I3838">
            <v>0</v>
          </cell>
          <cell r="J3838">
            <v>0</v>
          </cell>
          <cell r="K3838">
            <v>0</v>
          </cell>
          <cell r="L3838">
            <v>0</v>
          </cell>
          <cell r="M3838">
            <v>0</v>
          </cell>
          <cell r="N3838">
            <v>0</v>
          </cell>
          <cell r="O3838">
            <v>0</v>
          </cell>
          <cell r="P3838">
            <v>0</v>
          </cell>
          <cell r="Q3838">
            <v>0</v>
          </cell>
        </row>
        <row r="3839">
          <cell r="B3839" t="str">
            <v>품질경영실품질관리1팀5107180</v>
          </cell>
          <cell r="C3839" t="str">
            <v>품질경영실품질관리1팀</v>
          </cell>
          <cell r="D3839" t="str">
            <v>5107180</v>
          </cell>
          <cell r="E3839" t="str">
            <v/>
          </cell>
          <cell r="F3839">
            <v>0</v>
          </cell>
          <cell r="G3839">
            <v>0</v>
          </cell>
          <cell r="H3839">
            <v>0</v>
          </cell>
          <cell r="I3839">
            <v>0</v>
          </cell>
          <cell r="J3839">
            <v>0</v>
          </cell>
          <cell r="K3839">
            <v>0</v>
          </cell>
          <cell r="L3839">
            <v>0</v>
          </cell>
          <cell r="M3839">
            <v>0</v>
          </cell>
          <cell r="N3839">
            <v>0</v>
          </cell>
          <cell r="O3839">
            <v>0</v>
          </cell>
          <cell r="P3839">
            <v>0</v>
          </cell>
          <cell r="Q3839">
            <v>0</v>
          </cell>
        </row>
        <row r="3840">
          <cell r="B3840" t="str">
            <v>품질경영실품질관리1팀5107190</v>
          </cell>
          <cell r="C3840" t="str">
            <v>품질경영실품질관리1팀</v>
          </cell>
          <cell r="D3840" t="str">
            <v>5107190</v>
          </cell>
          <cell r="E3840" t="str">
            <v>세금과공과-협회비(제조)</v>
          </cell>
          <cell r="F3840">
            <v>0</v>
          </cell>
          <cell r="G3840">
            <v>0</v>
          </cell>
          <cell r="H3840">
            <v>0</v>
          </cell>
          <cell r="I3840">
            <v>0</v>
          </cell>
          <cell r="J3840">
            <v>0</v>
          </cell>
          <cell r="K3840">
            <v>0</v>
          </cell>
          <cell r="L3840">
            <v>0</v>
          </cell>
          <cell r="M3840">
            <v>0</v>
          </cell>
          <cell r="N3840">
            <v>0</v>
          </cell>
          <cell r="O3840">
            <v>0</v>
          </cell>
          <cell r="P3840">
            <v>0</v>
          </cell>
          <cell r="Q3840">
            <v>0</v>
          </cell>
        </row>
        <row r="3841">
          <cell r="B3841" t="str">
            <v>품질경영실품질관리1팀5107210</v>
          </cell>
          <cell r="C3841" t="str">
            <v>품질경영실품질관리1팀</v>
          </cell>
          <cell r="D3841" t="str">
            <v>5107210</v>
          </cell>
          <cell r="E3841" t="str">
            <v>세금과공과-공과금(제조)</v>
          </cell>
          <cell r="F3841">
            <v>0</v>
          </cell>
          <cell r="G3841">
            <v>0</v>
          </cell>
          <cell r="H3841">
            <v>0</v>
          </cell>
          <cell r="I3841">
            <v>0</v>
          </cell>
          <cell r="J3841">
            <v>0</v>
          </cell>
          <cell r="K3841">
            <v>0</v>
          </cell>
          <cell r="L3841">
            <v>0</v>
          </cell>
          <cell r="M3841">
            <v>0</v>
          </cell>
          <cell r="N3841">
            <v>0</v>
          </cell>
          <cell r="O3841">
            <v>0</v>
          </cell>
          <cell r="P3841">
            <v>0</v>
          </cell>
          <cell r="Q3841">
            <v>0</v>
          </cell>
        </row>
        <row r="3842">
          <cell r="B3842" t="str">
            <v>품질경영실품질관리1팀5108110</v>
          </cell>
          <cell r="C3842" t="str">
            <v>품질경영실품질관리1팀</v>
          </cell>
          <cell r="D3842" t="str">
            <v>5108110</v>
          </cell>
          <cell r="E3842" t="str">
            <v>지급임차료-건물임차료(제조)</v>
          </cell>
          <cell r="F3842">
            <v>0</v>
          </cell>
          <cell r="G3842">
            <v>0</v>
          </cell>
          <cell r="H3842">
            <v>0</v>
          </cell>
          <cell r="I3842">
            <v>0</v>
          </cell>
          <cell r="J3842">
            <v>0</v>
          </cell>
          <cell r="K3842">
            <v>0</v>
          </cell>
          <cell r="L3842">
            <v>0</v>
          </cell>
          <cell r="M3842">
            <v>0</v>
          </cell>
          <cell r="N3842">
            <v>0</v>
          </cell>
          <cell r="O3842">
            <v>0</v>
          </cell>
          <cell r="P3842">
            <v>0</v>
          </cell>
          <cell r="Q3842">
            <v>0</v>
          </cell>
        </row>
        <row r="3843">
          <cell r="B3843" t="str">
            <v>품질경영실품질관리1팀5108120</v>
          </cell>
          <cell r="C3843" t="str">
            <v>품질경영실품질관리1팀</v>
          </cell>
          <cell r="D3843" t="str">
            <v>5108120</v>
          </cell>
          <cell r="E3843" t="str">
            <v/>
          </cell>
          <cell r="F3843">
            <v>0</v>
          </cell>
          <cell r="G3843">
            <v>0</v>
          </cell>
          <cell r="H3843">
            <v>0</v>
          </cell>
          <cell r="I3843">
            <v>0</v>
          </cell>
          <cell r="J3843">
            <v>0</v>
          </cell>
          <cell r="K3843">
            <v>0</v>
          </cell>
          <cell r="L3843">
            <v>0</v>
          </cell>
          <cell r="M3843">
            <v>0</v>
          </cell>
          <cell r="N3843">
            <v>0</v>
          </cell>
          <cell r="O3843">
            <v>0</v>
          </cell>
          <cell r="P3843">
            <v>0</v>
          </cell>
          <cell r="Q3843">
            <v>0</v>
          </cell>
        </row>
        <row r="3844">
          <cell r="B3844" t="str">
            <v>품질경영실품질관리1팀5108130</v>
          </cell>
          <cell r="C3844" t="str">
            <v>품질경영실품질관리1팀</v>
          </cell>
          <cell r="D3844" t="str">
            <v>5108130</v>
          </cell>
          <cell r="E3844" t="str">
            <v/>
          </cell>
          <cell r="F3844">
            <v>0</v>
          </cell>
          <cell r="G3844">
            <v>0</v>
          </cell>
          <cell r="H3844">
            <v>0</v>
          </cell>
          <cell r="I3844">
            <v>0</v>
          </cell>
          <cell r="J3844">
            <v>0</v>
          </cell>
          <cell r="K3844">
            <v>0</v>
          </cell>
          <cell r="L3844">
            <v>0</v>
          </cell>
          <cell r="M3844">
            <v>0</v>
          </cell>
          <cell r="N3844">
            <v>0</v>
          </cell>
          <cell r="O3844">
            <v>0</v>
          </cell>
          <cell r="P3844">
            <v>0</v>
          </cell>
          <cell r="Q3844">
            <v>0</v>
          </cell>
        </row>
        <row r="3845">
          <cell r="B3845" t="str">
            <v>품질경영실품질관리1팀5108140</v>
          </cell>
          <cell r="C3845" t="str">
            <v>품질경영실품질관리1팀</v>
          </cell>
          <cell r="D3845" t="str">
            <v>5108140</v>
          </cell>
          <cell r="E3845" t="str">
            <v>지급임차료-점용료(제조)</v>
          </cell>
          <cell r="F3845">
            <v>0</v>
          </cell>
          <cell r="G3845">
            <v>0</v>
          </cell>
          <cell r="H3845">
            <v>0</v>
          </cell>
          <cell r="I3845">
            <v>0</v>
          </cell>
          <cell r="J3845">
            <v>0</v>
          </cell>
          <cell r="K3845">
            <v>0</v>
          </cell>
          <cell r="L3845">
            <v>0</v>
          </cell>
          <cell r="M3845">
            <v>0</v>
          </cell>
          <cell r="N3845">
            <v>0</v>
          </cell>
          <cell r="O3845">
            <v>0</v>
          </cell>
          <cell r="P3845">
            <v>0</v>
          </cell>
          <cell r="Q3845">
            <v>0</v>
          </cell>
        </row>
        <row r="3846">
          <cell r="B3846" t="str">
            <v>품질경영실품질관리1팀5108150</v>
          </cell>
          <cell r="C3846" t="str">
            <v>품질경영실품질관리1팀</v>
          </cell>
          <cell r="D3846" t="str">
            <v>5108150</v>
          </cell>
          <cell r="E3846" t="str">
            <v/>
          </cell>
          <cell r="F3846">
            <v>0</v>
          </cell>
          <cell r="G3846">
            <v>0</v>
          </cell>
          <cell r="H3846">
            <v>0</v>
          </cell>
          <cell r="I3846">
            <v>0</v>
          </cell>
          <cell r="J3846">
            <v>0</v>
          </cell>
          <cell r="K3846">
            <v>0</v>
          </cell>
          <cell r="L3846">
            <v>0</v>
          </cell>
          <cell r="M3846">
            <v>0</v>
          </cell>
          <cell r="N3846">
            <v>0</v>
          </cell>
          <cell r="O3846">
            <v>0</v>
          </cell>
          <cell r="P3846">
            <v>0</v>
          </cell>
          <cell r="Q3846">
            <v>0</v>
          </cell>
        </row>
        <row r="3847">
          <cell r="B3847" t="str">
            <v>품질경영실품질관리1팀5108160</v>
          </cell>
          <cell r="C3847" t="str">
            <v>품질경영실품질관리1팀</v>
          </cell>
          <cell r="D3847" t="str">
            <v>5108160</v>
          </cell>
          <cell r="E3847" t="str">
            <v/>
          </cell>
          <cell r="F3847">
            <v>0</v>
          </cell>
          <cell r="G3847">
            <v>0</v>
          </cell>
          <cell r="H3847">
            <v>0</v>
          </cell>
          <cell r="I3847">
            <v>0</v>
          </cell>
          <cell r="J3847">
            <v>0</v>
          </cell>
          <cell r="K3847">
            <v>0</v>
          </cell>
          <cell r="L3847">
            <v>0</v>
          </cell>
          <cell r="M3847">
            <v>0</v>
          </cell>
          <cell r="N3847">
            <v>0</v>
          </cell>
          <cell r="O3847">
            <v>0</v>
          </cell>
          <cell r="P3847">
            <v>0</v>
          </cell>
          <cell r="Q3847">
            <v>0</v>
          </cell>
        </row>
        <row r="3848">
          <cell r="B3848" t="str">
            <v>품질경영실품질관리1팀5108161</v>
          </cell>
          <cell r="C3848" t="str">
            <v>품질경영실품질관리1팀</v>
          </cell>
          <cell r="D3848" t="str">
            <v>5108161</v>
          </cell>
          <cell r="E3848" t="str">
            <v>지급임차료-차량렌트료(제조)</v>
          </cell>
          <cell r="F3848">
            <v>0</v>
          </cell>
          <cell r="G3848">
            <v>0</v>
          </cell>
          <cell r="H3848">
            <v>0</v>
          </cell>
          <cell r="I3848">
            <v>0</v>
          </cell>
          <cell r="J3848">
            <v>0</v>
          </cell>
          <cell r="K3848">
            <v>0</v>
          </cell>
          <cell r="L3848">
            <v>0</v>
          </cell>
          <cell r="M3848">
            <v>0</v>
          </cell>
          <cell r="N3848">
            <v>0</v>
          </cell>
          <cell r="O3848">
            <v>0</v>
          </cell>
          <cell r="P3848">
            <v>0</v>
          </cell>
          <cell r="Q3848">
            <v>0</v>
          </cell>
        </row>
        <row r="3849">
          <cell r="B3849" t="str">
            <v>품질경영실품질관리1팀5108162</v>
          </cell>
          <cell r="C3849" t="str">
            <v>품질경영실품질관리1팀</v>
          </cell>
          <cell r="D3849" t="str">
            <v>5108162</v>
          </cell>
          <cell r="E3849" t="str">
            <v>지급임차료-차량리스료(제조)</v>
          </cell>
          <cell r="F3849">
            <v>0</v>
          </cell>
          <cell r="G3849">
            <v>0</v>
          </cell>
          <cell r="H3849">
            <v>0</v>
          </cell>
          <cell r="I3849">
            <v>0</v>
          </cell>
          <cell r="J3849">
            <v>0</v>
          </cell>
          <cell r="K3849">
            <v>0</v>
          </cell>
          <cell r="L3849">
            <v>0</v>
          </cell>
          <cell r="M3849">
            <v>0</v>
          </cell>
          <cell r="N3849">
            <v>0</v>
          </cell>
          <cell r="O3849">
            <v>0</v>
          </cell>
          <cell r="P3849">
            <v>0</v>
          </cell>
          <cell r="Q3849">
            <v>0</v>
          </cell>
        </row>
        <row r="3850">
          <cell r="B3850" t="str">
            <v>품질경영실품질관리1팀5109110</v>
          </cell>
          <cell r="C3850" t="str">
            <v>품질경영실품질관리1팀</v>
          </cell>
          <cell r="D3850" t="str">
            <v>5109110</v>
          </cell>
          <cell r="E3850" t="str">
            <v>감가상각비-건물(제조)</v>
          </cell>
          <cell r="F3850">
            <v>0</v>
          </cell>
          <cell r="G3850">
            <v>0</v>
          </cell>
          <cell r="H3850">
            <v>0</v>
          </cell>
          <cell r="I3850">
            <v>0</v>
          </cell>
          <cell r="J3850">
            <v>0</v>
          </cell>
          <cell r="K3850">
            <v>0</v>
          </cell>
          <cell r="L3850">
            <v>0</v>
          </cell>
          <cell r="M3850">
            <v>0</v>
          </cell>
          <cell r="N3850">
            <v>0</v>
          </cell>
          <cell r="O3850">
            <v>0</v>
          </cell>
          <cell r="P3850">
            <v>0</v>
          </cell>
          <cell r="Q3850">
            <v>0</v>
          </cell>
        </row>
        <row r="3851">
          <cell r="B3851" t="str">
            <v>품질경영실품질관리1팀5109120</v>
          </cell>
          <cell r="C3851" t="str">
            <v>품질경영실품질관리1팀</v>
          </cell>
          <cell r="D3851" t="str">
            <v>5109120</v>
          </cell>
          <cell r="E3851" t="str">
            <v>감가상각비-구축물(제조)</v>
          </cell>
          <cell r="F3851">
            <v>0</v>
          </cell>
          <cell r="G3851">
            <v>0</v>
          </cell>
          <cell r="H3851">
            <v>0</v>
          </cell>
          <cell r="I3851">
            <v>0</v>
          </cell>
          <cell r="J3851">
            <v>0</v>
          </cell>
          <cell r="K3851">
            <v>0</v>
          </cell>
          <cell r="L3851">
            <v>0</v>
          </cell>
          <cell r="M3851">
            <v>0</v>
          </cell>
          <cell r="N3851">
            <v>0</v>
          </cell>
          <cell r="O3851">
            <v>0</v>
          </cell>
          <cell r="P3851">
            <v>0</v>
          </cell>
          <cell r="Q3851">
            <v>0</v>
          </cell>
        </row>
        <row r="3852">
          <cell r="B3852" t="str">
            <v>품질경영실품질관리1팀5109130</v>
          </cell>
          <cell r="C3852" t="str">
            <v>품질경영실품질관리1팀</v>
          </cell>
          <cell r="D3852" t="str">
            <v>5109130</v>
          </cell>
          <cell r="E3852" t="str">
            <v>감가상각비-기계장치(제조)</v>
          </cell>
          <cell r="F3852">
            <v>9900630</v>
          </cell>
          <cell r="G3852">
            <v>9900630</v>
          </cell>
          <cell r="H3852">
            <v>9900630</v>
          </cell>
          <cell r="I3852">
            <v>9900630</v>
          </cell>
          <cell r="J3852">
            <v>9900630</v>
          </cell>
          <cell r="K3852">
            <v>9900630</v>
          </cell>
          <cell r="L3852">
            <v>9900630</v>
          </cell>
          <cell r="M3852">
            <v>9900630</v>
          </cell>
          <cell r="N3852">
            <v>9900630</v>
          </cell>
          <cell r="O3852">
            <v>9900630</v>
          </cell>
          <cell r="P3852">
            <v>9900630</v>
          </cell>
          <cell r="Q3852">
            <v>9900630</v>
          </cell>
        </row>
        <row r="3853">
          <cell r="B3853" t="str">
            <v>품질경영실품질관리1팀5109140</v>
          </cell>
          <cell r="C3853" t="str">
            <v>품질경영실품질관리1팀</v>
          </cell>
          <cell r="D3853" t="str">
            <v>5109140</v>
          </cell>
          <cell r="E3853" t="str">
            <v>감가상각비-공구기구(제조)</v>
          </cell>
          <cell r="F3853">
            <v>9110868</v>
          </cell>
          <cell r="G3853">
            <v>9110868</v>
          </cell>
          <cell r="H3853">
            <v>9110868</v>
          </cell>
          <cell r="I3853">
            <v>9110868</v>
          </cell>
          <cell r="J3853">
            <v>9110868</v>
          </cell>
          <cell r="K3853">
            <v>9110868</v>
          </cell>
          <cell r="L3853">
            <v>9110868</v>
          </cell>
          <cell r="M3853">
            <v>9110868</v>
          </cell>
          <cell r="N3853">
            <v>9110868</v>
          </cell>
          <cell r="O3853">
            <v>9110868</v>
          </cell>
          <cell r="P3853">
            <v>9110868</v>
          </cell>
          <cell r="Q3853">
            <v>9110868</v>
          </cell>
        </row>
        <row r="3854">
          <cell r="B3854" t="str">
            <v>품질경영실품질관리1팀5109150</v>
          </cell>
          <cell r="C3854" t="str">
            <v>품질경영실품질관리1팀</v>
          </cell>
          <cell r="D3854" t="str">
            <v>5109150</v>
          </cell>
          <cell r="E3854" t="str">
            <v>감가상각비-차량운반구(제조)</v>
          </cell>
          <cell r="F3854">
            <v>0</v>
          </cell>
          <cell r="G3854">
            <v>0</v>
          </cell>
          <cell r="H3854">
            <v>0</v>
          </cell>
          <cell r="I3854">
            <v>0</v>
          </cell>
          <cell r="J3854">
            <v>0</v>
          </cell>
          <cell r="K3854">
            <v>0</v>
          </cell>
          <cell r="L3854">
            <v>0</v>
          </cell>
          <cell r="M3854">
            <v>0</v>
          </cell>
          <cell r="N3854">
            <v>0</v>
          </cell>
          <cell r="O3854">
            <v>0</v>
          </cell>
          <cell r="P3854">
            <v>0</v>
          </cell>
          <cell r="Q3854">
            <v>0</v>
          </cell>
        </row>
        <row r="3855">
          <cell r="B3855" t="str">
            <v>품질경영실품질관리1팀5109160</v>
          </cell>
          <cell r="C3855" t="str">
            <v>품질경영실품질관리1팀</v>
          </cell>
          <cell r="D3855" t="str">
            <v>5109160</v>
          </cell>
          <cell r="E3855" t="str">
            <v/>
          </cell>
          <cell r="F3855">
            <v>0</v>
          </cell>
          <cell r="G3855">
            <v>0</v>
          </cell>
          <cell r="H3855">
            <v>0</v>
          </cell>
          <cell r="I3855">
            <v>0</v>
          </cell>
          <cell r="J3855">
            <v>0</v>
          </cell>
          <cell r="K3855">
            <v>0</v>
          </cell>
          <cell r="L3855">
            <v>0</v>
          </cell>
          <cell r="M3855">
            <v>0</v>
          </cell>
          <cell r="N3855">
            <v>0</v>
          </cell>
          <cell r="O3855">
            <v>0</v>
          </cell>
          <cell r="P3855">
            <v>0</v>
          </cell>
          <cell r="Q3855">
            <v>0</v>
          </cell>
        </row>
        <row r="3856">
          <cell r="B3856" t="str">
            <v>품질경영실품질관리1팀5109170</v>
          </cell>
          <cell r="C3856" t="str">
            <v>품질경영실품질관리1팀</v>
          </cell>
          <cell r="D3856" t="str">
            <v>5109170</v>
          </cell>
          <cell r="E3856" t="str">
            <v>감가상각비-산업재산권(제조)</v>
          </cell>
          <cell r="F3856">
            <v>1129159</v>
          </cell>
          <cell r="G3856">
            <v>1129159</v>
          </cell>
          <cell r="H3856">
            <v>1129159</v>
          </cell>
          <cell r="I3856">
            <v>1129159</v>
          </cell>
          <cell r="J3856">
            <v>1129159</v>
          </cell>
          <cell r="K3856">
            <v>1129159</v>
          </cell>
          <cell r="L3856">
            <v>1129159</v>
          </cell>
          <cell r="M3856">
            <v>1129159</v>
          </cell>
          <cell r="N3856">
            <v>1129159</v>
          </cell>
          <cell r="O3856">
            <v>1129159</v>
          </cell>
          <cell r="P3856">
            <v>1129159</v>
          </cell>
          <cell r="Q3856">
            <v>1129159</v>
          </cell>
        </row>
        <row r="3857">
          <cell r="B3857" t="str">
            <v>품질경영실품질관리1팀5109180</v>
          </cell>
          <cell r="C3857" t="str">
            <v>품질경영실품질관리1팀</v>
          </cell>
          <cell r="D3857" t="str">
            <v>5109180</v>
          </cell>
          <cell r="E3857" t="str">
            <v/>
          </cell>
          <cell r="F3857">
            <v>0</v>
          </cell>
          <cell r="G3857">
            <v>0</v>
          </cell>
          <cell r="H3857">
            <v>0</v>
          </cell>
          <cell r="I3857">
            <v>0</v>
          </cell>
          <cell r="J3857">
            <v>0</v>
          </cell>
          <cell r="K3857">
            <v>0</v>
          </cell>
          <cell r="L3857">
            <v>0</v>
          </cell>
          <cell r="M3857">
            <v>0</v>
          </cell>
          <cell r="N3857">
            <v>0</v>
          </cell>
          <cell r="O3857">
            <v>0</v>
          </cell>
          <cell r="P3857">
            <v>0</v>
          </cell>
          <cell r="Q3857">
            <v>0</v>
          </cell>
        </row>
        <row r="3858">
          <cell r="B3858" t="str">
            <v>품질경영실품질관리1팀5109190</v>
          </cell>
          <cell r="C3858" t="str">
            <v>품질경영실품질관리1팀</v>
          </cell>
          <cell r="D3858" t="str">
            <v>5109190</v>
          </cell>
          <cell r="E3858" t="str">
            <v/>
          </cell>
          <cell r="F3858">
            <v>0</v>
          </cell>
          <cell r="G3858">
            <v>0</v>
          </cell>
          <cell r="H3858">
            <v>0</v>
          </cell>
          <cell r="I3858">
            <v>0</v>
          </cell>
          <cell r="J3858">
            <v>0</v>
          </cell>
          <cell r="K3858">
            <v>0</v>
          </cell>
          <cell r="L3858">
            <v>0</v>
          </cell>
          <cell r="M3858">
            <v>0</v>
          </cell>
          <cell r="N3858">
            <v>0</v>
          </cell>
          <cell r="O3858">
            <v>0</v>
          </cell>
          <cell r="P3858">
            <v>0</v>
          </cell>
          <cell r="Q3858">
            <v>0</v>
          </cell>
        </row>
        <row r="3859">
          <cell r="B3859" t="str">
            <v>품질경영실품질관리1팀5109210</v>
          </cell>
          <cell r="C3859" t="str">
            <v>품질경영실품질관리1팀</v>
          </cell>
          <cell r="D3859" t="str">
            <v>5109210</v>
          </cell>
          <cell r="E3859" t="str">
            <v>감가상각비-임차자산개량(제조)</v>
          </cell>
          <cell r="F3859">
            <v>0</v>
          </cell>
          <cell r="G3859">
            <v>0</v>
          </cell>
          <cell r="H3859">
            <v>0</v>
          </cell>
          <cell r="I3859">
            <v>0</v>
          </cell>
          <cell r="J3859">
            <v>0</v>
          </cell>
          <cell r="K3859">
            <v>0</v>
          </cell>
          <cell r="L3859">
            <v>0</v>
          </cell>
          <cell r="M3859">
            <v>0</v>
          </cell>
          <cell r="N3859">
            <v>0</v>
          </cell>
          <cell r="O3859">
            <v>0</v>
          </cell>
          <cell r="P3859">
            <v>0</v>
          </cell>
          <cell r="Q3859">
            <v>0</v>
          </cell>
        </row>
        <row r="3860">
          <cell r="B3860" t="str">
            <v>품질경영실품질관리1팀5109220</v>
          </cell>
          <cell r="C3860" t="str">
            <v>품질경영실품질관리1팀</v>
          </cell>
          <cell r="D3860" t="str">
            <v>5109220</v>
          </cell>
          <cell r="E3860" t="str">
            <v>감가상각비-비품(제조)</v>
          </cell>
          <cell r="F3860">
            <v>288267</v>
          </cell>
          <cell r="G3860">
            <v>288267</v>
          </cell>
          <cell r="H3860">
            <v>288267</v>
          </cell>
          <cell r="I3860">
            <v>288267</v>
          </cell>
          <cell r="J3860">
            <v>288267</v>
          </cell>
          <cell r="K3860">
            <v>288267</v>
          </cell>
          <cell r="L3860">
            <v>288267</v>
          </cell>
          <cell r="M3860">
            <v>288267</v>
          </cell>
          <cell r="N3860">
            <v>288267</v>
          </cell>
          <cell r="O3860">
            <v>288267</v>
          </cell>
          <cell r="P3860">
            <v>288267</v>
          </cell>
          <cell r="Q3860">
            <v>288267</v>
          </cell>
        </row>
        <row r="3861">
          <cell r="B3861" t="str">
            <v>품질경영실품질관리1팀5110110</v>
          </cell>
          <cell r="C3861" t="str">
            <v>품질경영실품질관리1팀</v>
          </cell>
          <cell r="D3861" t="str">
            <v>5110110</v>
          </cell>
          <cell r="E3861" t="str">
            <v>수선비-건물(제조)</v>
          </cell>
          <cell r="F3861">
            <v>0</v>
          </cell>
          <cell r="G3861">
            <v>0</v>
          </cell>
          <cell r="H3861">
            <v>12700000</v>
          </cell>
          <cell r="I3861">
            <v>1600000</v>
          </cell>
          <cell r="J3861">
            <v>1200000</v>
          </cell>
          <cell r="K3861">
            <v>0</v>
          </cell>
          <cell r="L3861">
            <v>0</v>
          </cell>
          <cell r="M3861">
            <v>0</v>
          </cell>
          <cell r="N3861">
            <v>0</v>
          </cell>
          <cell r="O3861">
            <v>990000</v>
          </cell>
          <cell r="P3861">
            <v>0</v>
          </cell>
          <cell r="Q3861">
            <v>480000</v>
          </cell>
        </row>
        <row r="3862">
          <cell r="B3862" t="str">
            <v>품질경영실품질관리1팀5110120</v>
          </cell>
          <cell r="C3862" t="str">
            <v>품질경영실품질관리1팀</v>
          </cell>
          <cell r="D3862" t="str">
            <v>5110120</v>
          </cell>
          <cell r="E3862" t="str">
            <v>수선비-구축물(제조)</v>
          </cell>
          <cell r="F3862">
            <v>0</v>
          </cell>
          <cell r="G3862">
            <v>0</v>
          </cell>
          <cell r="H3862">
            <v>0</v>
          </cell>
          <cell r="I3862">
            <v>0</v>
          </cell>
          <cell r="J3862">
            <v>0</v>
          </cell>
          <cell r="K3862">
            <v>0</v>
          </cell>
          <cell r="L3862">
            <v>0</v>
          </cell>
          <cell r="M3862">
            <v>0</v>
          </cell>
          <cell r="N3862">
            <v>0</v>
          </cell>
          <cell r="O3862">
            <v>0</v>
          </cell>
          <cell r="P3862">
            <v>0</v>
          </cell>
          <cell r="Q3862">
            <v>0</v>
          </cell>
        </row>
        <row r="3863">
          <cell r="B3863" t="str">
            <v>품질경영실품질관리1팀5110130</v>
          </cell>
          <cell r="C3863" t="str">
            <v>품질경영실품질관리1팀</v>
          </cell>
          <cell r="D3863" t="str">
            <v>5110130</v>
          </cell>
          <cell r="E3863" t="str">
            <v>수선비-기계장치(제조)</v>
          </cell>
          <cell r="F3863">
            <v>0</v>
          </cell>
          <cell r="G3863">
            <v>0</v>
          </cell>
          <cell r="H3863">
            <v>89681560</v>
          </cell>
          <cell r="I3863">
            <v>0</v>
          </cell>
          <cell r="J3863">
            <v>0</v>
          </cell>
          <cell r="K3863">
            <v>94261320</v>
          </cell>
          <cell r="L3863">
            <v>0</v>
          </cell>
          <cell r="M3863">
            <v>0</v>
          </cell>
          <cell r="N3863">
            <v>0</v>
          </cell>
          <cell r="O3863">
            <v>0</v>
          </cell>
          <cell r="P3863">
            <v>0</v>
          </cell>
          <cell r="Q3863">
            <v>0</v>
          </cell>
        </row>
        <row r="3864">
          <cell r="B3864" t="str">
            <v>품질경영실품질관리1팀5110140</v>
          </cell>
          <cell r="C3864" t="str">
            <v>품질경영실품질관리1팀</v>
          </cell>
          <cell r="D3864" t="str">
            <v>5110140</v>
          </cell>
          <cell r="E3864" t="str">
            <v>수선비-공구기구비품(제조)</v>
          </cell>
          <cell r="F3864">
            <v>4416500</v>
          </cell>
          <cell r="G3864">
            <v>11447000</v>
          </cell>
          <cell r="H3864">
            <v>13533000</v>
          </cell>
          <cell r="I3864">
            <v>4386000</v>
          </cell>
          <cell r="J3864">
            <v>845000</v>
          </cell>
          <cell r="K3864">
            <v>9694000</v>
          </cell>
          <cell r="L3864">
            <v>11270000</v>
          </cell>
          <cell r="M3864">
            <v>21847000</v>
          </cell>
          <cell r="N3864">
            <v>98393579</v>
          </cell>
          <cell r="O3864">
            <v>4340000</v>
          </cell>
          <cell r="P3864">
            <v>531000</v>
          </cell>
          <cell r="Q3864">
            <v>97500579</v>
          </cell>
        </row>
        <row r="3865">
          <cell r="B3865" t="str">
            <v>품질경영실품질관리1팀5110160</v>
          </cell>
          <cell r="C3865" t="str">
            <v>품질경영실품질관리1팀</v>
          </cell>
          <cell r="D3865" t="str">
            <v>5110160</v>
          </cell>
          <cell r="E3865" t="str">
            <v>수선비-안전보건비_출고(제조)</v>
          </cell>
          <cell r="F3865">
            <v>0</v>
          </cell>
          <cell r="G3865">
            <v>0</v>
          </cell>
          <cell r="H3865">
            <v>0</v>
          </cell>
          <cell r="I3865">
            <v>0</v>
          </cell>
          <cell r="J3865">
            <v>190800</v>
          </cell>
          <cell r="K3865">
            <v>0</v>
          </cell>
          <cell r="L3865">
            <v>0</v>
          </cell>
          <cell r="M3865">
            <v>0</v>
          </cell>
          <cell r="N3865">
            <v>0</v>
          </cell>
          <cell r="O3865">
            <v>0</v>
          </cell>
          <cell r="P3865">
            <v>0</v>
          </cell>
          <cell r="Q3865">
            <v>0</v>
          </cell>
        </row>
        <row r="3866">
          <cell r="B3866" t="str">
            <v>품질경영실품질관리1팀5110150</v>
          </cell>
          <cell r="C3866" t="str">
            <v>품질경영실품질관리1팀</v>
          </cell>
          <cell r="D3866">
            <v>5110150</v>
          </cell>
          <cell r="E3866" t="str">
            <v>수선비-안전보건비(제조)</v>
          </cell>
          <cell r="F3866">
            <v>0</v>
          </cell>
          <cell r="G3866">
            <v>46251</v>
          </cell>
          <cell r="H3866">
            <v>922580</v>
          </cell>
          <cell r="I3866">
            <v>46251</v>
          </cell>
          <cell r="J3866">
            <v>696000</v>
          </cell>
          <cell r="K3866">
            <v>250000</v>
          </cell>
          <cell r="L3866">
            <v>622891</v>
          </cell>
          <cell r="M3866">
            <v>47090</v>
          </cell>
          <cell r="N3866">
            <v>0</v>
          </cell>
          <cell r="O3866">
            <v>119800</v>
          </cell>
          <cell r="P3866">
            <v>0</v>
          </cell>
          <cell r="Q3866">
            <v>400000</v>
          </cell>
        </row>
        <row r="3867">
          <cell r="B3867" t="str">
            <v>품질경영실품질관리1팀5111110</v>
          </cell>
          <cell r="C3867" t="str">
            <v>품질경영실품질관리1팀</v>
          </cell>
          <cell r="D3867" t="str">
            <v>5111110</v>
          </cell>
          <cell r="E3867" t="str">
            <v>보험료-건물(제조)</v>
          </cell>
          <cell r="F3867">
            <v>0</v>
          </cell>
          <cell r="G3867">
            <v>0</v>
          </cell>
          <cell r="H3867">
            <v>0</v>
          </cell>
          <cell r="I3867">
            <v>0</v>
          </cell>
          <cell r="J3867">
            <v>0</v>
          </cell>
          <cell r="K3867">
            <v>0</v>
          </cell>
          <cell r="L3867">
            <v>0</v>
          </cell>
          <cell r="M3867">
            <v>0</v>
          </cell>
          <cell r="N3867">
            <v>0</v>
          </cell>
          <cell r="O3867">
            <v>0</v>
          </cell>
          <cell r="P3867">
            <v>0</v>
          </cell>
          <cell r="Q3867">
            <v>0</v>
          </cell>
        </row>
        <row r="3868">
          <cell r="B3868" t="str">
            <v>품질경영실품질관리1팀5111120</v>
          </cell>
          <cell r="C3868" t="str">
            <v>품질경영실품질관리1팀</v>
          </cell>
          <cell r="D3868" t="str">
            <v>5111120</v>
          </cell>
          <cell r="E3868" t="str">
            <v>보험료-기계장치(제조)</v>
          </cell>
          <cell r="F3868">
            <v>0</v>
          </cell>
          <cell r="G3868">
            <v>0</v>
          </cell>
          <cell r="H3868">
            <v>0</v>
          </cell>
          <cell r="I3868">
            <v>0</v>
          </cell>
          <cell r="J3868">
            <v>0</v>
          </cell>
          <cell r="K3868">
            <v>0</v>
          </cell>
          <cell r="L3868">
            <v>0</v>
          </cell>
          <cell r="M3868">
            <v>0</v>
          </cell>
          <cell r="N3868">
            <v>0</v>
          </cell>
          <cell r="O3868">
            <v>0</v>
          </cell>
          <cell r="P3868">
            <v>0</v>
          </cell>
          <cell r="Q3868">
            <v>0</v>
          </cell>
        </row>
        <row r="3869">
          <cell r="B3869" t="str">
            <v>품질경영실품질관리1팀5111130</v>
          </cell>
          <cell r="C3869" t="str">
            <v>품질경영실품질관리1팀</v>
          </cell>
          <cell r="D3869" t="str">
            <v>5111130</v>
          </cell>
          <cell r="E3869" t="str">
            <v>보험료-재고품(제조)</v>
          </cell>
          <cell r="F3869">
            <v>0</v>
          </cell>
          <cell r="G3869">
            <v>0</v>
          </cell>
          <cell r="H3869">
            <v>0</v>
          </cell>
          <cell r="I3869">
            <v>0</v>
          </cell>
          <cell r="J3869">
            <v>0</v>
          </cell>
          <cell r="K3869">
            <v>0</v>
          </cell>
          <cell r="L3869">
            <v>0</v>
          </cell>
          <cell r="M3869">
            <v>0</v>
          </cell>
          <cell r="N3869">
            <v>0</v>
          </cell>
          <cell r="O3869">
            <v>0</v>
          </cell>
          <cell r="P3869">
            <v>0</v>
          </cell>
          <cell r="Q3869">
            <v>0</v>
          </cell>
        </row>
        <row r="3870">
          <cell r="B3870" t="str">
            <v>품질경영실품질관리1팀5111140</v>
          </cell>
          <cell r="C3870" t="str">
            <v>품질경영실품질관리1팀</v>
          </cell>
          <cell r="D3870" t="str">
            <v>5111140</v>
          </cell>
          <cell r="E3870" t="str">
            <v/>
          </cell>
          <cell r="F3870">
            <v>0</v>
          </cell>
          <cell r="G3870">
            <v>0</v>
          </cell>
          <cell r="H3870">
            <v>0</v>
          </cell>
          <cell r="I3870">
            <v>0</v>
          </cell>
          <cell r="J3870">
            <v>0</v>
          </cell>
          <cell r="K3870">
            <v>0</v>
          </cell>
          <cell r="L3870">
            <v>0</v>
          </cell>
          <cell r="M3870">
            <v>0</v>
          </cell>
          <cell r="N3870">
            <v>0</v>
          </cell>
          <cell r="O3870">
            <v>0</v>
          </cell>
          <cell r="P3870">
            <v>0</v>
          </cell>
          <cell r="Q3870">
            <v>0</v>
          </cell>
        </row>
        <row r="3871">
          <cell r="B3871" t="str">
            <v>품질경영실품질관리1팀5111150</v>
          </cell>
          <cell r="C3871" t="str">
            <v>품질경영실품질관리1팀</v>
          </cell>
          <cell r="D3871" t="str">
            <v>5111150</v>
          </cell>
          <cell r="E3871" t="str">
            <v/>
          </cell>
          <cell r="F3871">
            <v>0</v>
          </cell>
          <cell r="G3871">
            <v>0</v>
          </cell>
          <cell r="H3871">
            <v>0</v>
          </cell>
          <cell r="I3871">
            <v>0</v>
          </cell>
          <cell r="J3871">
            <v>0</v>
          </cell>
          <cell r="K3871">
            <v>0</v>
          </cell>
          <cell r="L3871">
            <v>0</v>
          </cell>
          <cell r="M3871">
            <v>0</v>
          </cell>
          <cell r="N3871">
            <v>0</v>
          </cell>
          <cell r="O3871">
            <v>0</v>
          </cell>
          <cell r="P3871">
            <v>0</v>
          </cell>
          <cell r="Q3871">
            <v>0</v>
          </cell>
        </row>
        <row r="3872">
          <cell r="B3872" t="str">
            <v>품질경영실품질관리1팀5111160</v>
          </cell>
          <cell r="C3872" t="str">
            <v>품질경영실품질관리1팀</v>
          </cell>
          <cell r="D3872" t="str">
            <v>5111160</v>
          </cell>
          <cell r="E3872" t="str">
            <v>보험료-제보험(제조)</v>
          </cell>
          <cell r="F3872">
            <v>0</v>
          </cell>
          <cell r="G3872">
            <v>0</v>
          </cell>
          <cell r="H3872">
            <v>0</v>
          </cell>
          <cell r="I3872">
            <v>0</v>
          </cell>
          <cell r="J3872">
            <v>0</v>
          </cell>
          <cell r="K3872">
            <v>0</v>
          </cell>
          <cell r="L3872">
            <v>0</v>
          </cell>
          <cell r="M3872">
            <v>0</v>
          </cell>
          <cell r="N3872">
            <v>0</v>
          </cell>
          <cell r="O3872">
            <v>0</v>
          </cell>
          <cell r="P3872">
            <v>0</v>
          </cell>
          <cell r="Q3872">
            <v>0</v>
          </cell>
        </row>
        <row r="3873">
          <cell r="B3873" t="str">
            <v>품질경영실품질관리1팀5111141</v>
          </cell>
          <cell r="C3873" t="str">
            <v>품질경영실품질관리1팀</v>
          </cell>
          <cell r="D3873" t="str">
            <v>5111141</v>
          </cell>
          <cell r="E3873" t="str">
            <v/>
          </cell>
          <cell r="F3873">
            <v>0</v>
          </cell>
          <cell r="G3873">
            <v>0</v>
          </cell>
          <cell r="H3873">
            <v>0</v>
          </cell>
          <cell r="I3873">
            <v>0</v>
          </cell>
          <cell r="J3873">
            <v>0</v>
          </cell>
          <cell r="K3873">
            <v>0</v>
          </cell>
          <cell r="L3873">
            <v>0</v>
          </cell>
          <cell r="M3873">
            <v>0</v>
          </cell>
          <cell r="N3873">
            <v>0</v>
          </cell>
          <cell r="O3873">
            <v>0</v>
          </cell>
          <cell r="P3873">
            <v>0</v>
          </cell>
          <cell r="Q3873">
            <v>0</v>
          </cell>
        </row>
        <row r="3874">
          <cell r="B3874" t="str">
            <v>품질경영실품질관리1팀5112110</v>
          </cell>
          <cell r="C3874" t="str">
            <v>품질경영실품질관리1팀</v>
          </cell>
          <cell r="D3874" t="str">
            <v>5112110</v>
          </cell>
          <cell r="E3874" t="str">
            <v>접대비-교제비(제조)</v>
          </cell>
          <cell r="F3874">
            <v>0</v>
          </cell>
          <cell r="G3874">
            <v>0</v>
          </cell>
          <cell r="H3874">
            <v>0</v>
          </cell>
          <cell r="I3874">
            <v>0</v>
          </cell>
          <cell r="J3874">
            <v>0</v>
          </cell>
          <cell r="K3874">
            <v>0</v>
          </cell>
          <cell r="L3874">
            <v>0</v>
          </cell>
          <cell r="M3874">
            <v>0</v>
          </cell>
          <cell r="N3874">
            <v>0</v>
          </cell>
          <cell r="O3874">
            <v>0</v>
          </cell>
          <cell r="P3874">
            <v>0</v>
          </cell>
          <cell r="Q3874">
            <v>0</v>
          </cell>
        </row>
        <row r="3875">
          <cell r="B3875" t="str">
            <v>품질경영실품질관리1팀5112120</v>
          </cell>
          <cell r="C3875" t="str">
            <v>품질경영실품질관리1팀</v>
          </cell>
          <cell r="D3875" t="str">
            <v>5112120</v>
          </cell>
          <cell r="E3875" t="str">
            <v>접대비-사외경조비(제조)</v>
          </cell>
          <cell r="F3875">
            <v>0</v>
          </cell>
          <cell r="G3875">
            <v>0</v>
          </cell>
          <cell r="H3875">
            <v>0</v>
          </cell>
          <cell r="I3875">
            <v>0</v>
          </cell>
          <cell r="J3875">
            <v>0</v>
          </cell>
          <cell r="K3875">
            <v>0</v>
          </cell>
          <cell r="L3875">
            <v>0</v>
          </cell>
          <cell r="M3875">
            <v>0</v>
          </cell>
          <cell r="N3875">
            <v>0</v>
          </cell>
          <cell r="O3875">
            <v>0</v>
          </cell>
          <cell r="P3875">
            <v>0</v>
          </cell>
          <cell r="Q3875">
            <v>0</v>
          </cell>
        </row>
        <row r="3876">
          <cell r="B3876" t="str">
            <v>품질경영실품질관리1팀5113110</v>
          </cell>
          <cell r="C3876" t="str">
            <v>품질경영실품질관리1팀</v>
          </cell>
          <cell r="D3876" t="str">
            <v>5113110</v>
          </cell>
          <cell r="E3876" t="str">
            <v>경상연구개발비-품질검정비(제조)</v>
          </cell>
          <cell r="F3876">
            <v>0</v>
          </cell>
          <cell r="G3876">
            <v>0</v>
          </cell>
          <cell r="H3876">
            <v>0</v>
          </cell>
          <cell r="I3876">
            <v>0</v>
          </cell>
          <cell r="J3876">
            <v>0</v>
          </cell>
          <cell r="K3876">
            <v>0</v>
          </cell>
          <cell r="L3876">
            <v>0</v>
          </cell>
          <cell r="M3876">
            <v>0</v>
          </cell>
          <cell r="N3876">
            <v>0</v>
          </cell>
          <cell r="O3876">
            <v>0</v>
          </cell>
          <cell r="P3876">
            <v>0</v>
          </cell>
          <cell r="Q3876">
            <v>0</v>
          </cell>
        </row>
        <row r="3877">
          <cell r="B3877" t="str">
            <v>품질경영실품질관리1팀5113120</v>
          </cell>
          <cell r="C3877" t="str">
            <v>품질경영실품질관리1팀</v>
          </cell>
          <cell r="D3877" t="str">
            <v>5113120</v>
          </cell>
          <cell r="E3877" t="str">
            <v/>
          </cell>
          <cell r="F3877">
            <v>0</v>
          </cell>
          <cell r="G3877">
            <v>0</v>
          </cell>
          <cell r="H3877">
            <v>0</v>
          </cell>
          <cell r="I3877">
            <v>0</v>
          </cell>
          <cell r="J3877">
            <v>0</v>
          </cell>
          <cell r="K3877">
            <v>0</v>
          </cell>
          <cell r="L3877">
            <v>0</v>
          </cell>
          <cell r="M3877">
            <v>0</v>
          </cell>
          <cell r="N3877">
            <v>0</v>
          </cell>
          <cell r="O3877">
            <v>0</v>
          </cell>
          <cell r="P3877">
            <v>0</v>
          </cell>
          <cell r="Q3877">
            <v>0</v>
          </cell>
        </row>
        <row r="3878">
          <cell r="B3878" t="str">
            <v>품질경영실품질관리1팀5113130</v>
          </cell>
          <cell r="C3878" t="str">
            <v>품질경영실품질관리1팀</v>
          </cell>
          <cell r="D3878" t="str">
            <v>5113130</v>
          </cell>
          <cell r="E3878" t="str">
            <v>경상연구개발비-실험재료비_출고(제조)</v>
          </cell>
          <cell r="F3878">
            <v>4562449</v>
          </cell>
          <cell r="G3878">
            <v>14393700</v>
          </cell>
          <cell r="H3878">
            <v>3174563</v>
          </cell>
          <cell r="I3878">
            <v>13462025</v>
          </cell>
          <cell r="J3878">
            <v>5661132</v>
          </cell>
          <cell r="K3878">
            <v>3357416</v>
          </cell>
          <cell r="L3878">
            <v>5043179</v>
          </cell>
          <cell r="M3878">
            <v>14316334</v>
          </cell>
          <cell r="N3878">
            <v>4162104</v>
          </cell>
          <cell r="O3878">
            <v>3377529</v>
          </cell>
          <cell r="P3878">
            <v>21184608</v>
          </cell>
          <cell r="Q3878">
            <v>1932965</v>
          </cell>
        </row>
        <row r="3879">
          <cell r="B3879" t="str">
            <v>품질경영실품질관리1팀5113140</v>
          </cell>
          <cell r="C3879" t="str">
            <v>품질경영실품질관리1팀</v>
          </cell>
          <cell r="D3879" t="str">
            <v>5113140</v>
          </cell>
          <cell r="E3879" t="str">
            <v>경상연구개발비-실험시약비_출고(제조)</v>
          </cell>
          <cell r="F3879">
            <v>0</v>
          </cell>
          <cell r="G3879">
            <v>0</v>
          </cell>
          <cell r="H3879">
            <v>0</v>
          </cell>
          <cell r="I3879">
            <v>0</v>
          </cell>
          <cell r="J3879">
            <v>0</v>
          </cell>
          <cell r="K3879">
            <v>0</v>
          </cell>
          <cell r="L3879">
            <v>0</v>
          </cell>
          <cell r="M3879">
            <v>0</v>
          </cell>
          <cell r="N3879">
            <v>0</v>
          </cell>
          <cell r="O3879">
            <v>0</v>
          </cell>
          <cell r="P3879">
            <v>0</v>
          </cell>
          <cell r="Q3879">
            <v>0</v>
          </cell>
        </row>
        <row r="3880">
          <cell r="B3880" t="str">
            <v>품질경영실품질관리1팀5113150</v>
          </cell>
          <cell r="C3880" t="str">
            <v>품질경영실품질관리1팀</v>
          </cell>
          <cell r="D3880" t="str">
            <v>5113150</v>
          </cell>
          <cell r="E3880" t="str">
            <v>경상연구개발비-외부실험비(제조)</v>
          </cell>
          <cell r="F3880">
            <v>0</v>
          </cell>
          <cell r="G3880">
            <v>0</v>
          </cell>
          <cell r="H3880">
            <v>0</v>
          </cell>
          <cell r="I3880">
            <v>0</v>
          </cell>
          <cell r="J3880">
            <v>0</v>
          </cell>
          <cell r="K3880">
            <v>0</v>
          </cell>
          <cell r="L3880">
            <v>0</v>
          </cell>
          <cell r="M3880">
            <v>0</v>
          </cell>
          <cell r="N3880">
            <v>0</v>
          </cell>
          <cell r="O3880">
            <v>0</v>
          </cell>
          <cell r="P3880">
            <v>0</v>
          </cell>
          <cell r="Q3880">
            <v>0</v>
          </cell>
        </row>
        <row r="3881">
          <cell r="B3881" t="str">
            <v>품질경영실품질관리1팀5113170</v>
          </cell>
          <cell r="C3881" t="str">
            <v>품질경영실품질관리1팀</v>
          </cell>
          <cell r="D3881" t="str">
            <v>5113170</v>
          </cell>
          <cell r="E3881" t="str">
            <v>경상연구개발비-실험시약비(제조)</v>
          </cell>
          <cell r="F3881">
            <v>0</v>
          </cell>
          <cell r="G3881">
            <v>800000</v>
          </cell>
          <cell r="H3881">
            <v>0</v>
          </cell>
          <cell r="I3881">
            <v>1570000</v>
          </cell>
          <cell r="J3881">
            <v>0</v>
          </cell>
          <cell r="K3881">
            <v>0</v>
          </cell>
          <cell r="L3881">
            <v>0</v>
          </cell>
          <cell r="M3881">
            <v>0</v>
          </cell>
          <cell r="N3881">
            <v>0</v>
          </cell>
          <cell r="O3881">
            <v>0</v>
          </cell>
          <cell r="P3881">
            <v>0</v>
          </cell>
          <cell r="Q3881">
            <v>0</v>
          </cell>
        </row>
        <row r="3882">
          <cell r="B3882" t="str">
            <v>품질경영실품질관리1팀5113210</v>
          </cell>
          <cell r="C3882" t="str">
            <v>품질경영실품질관리1팀</v>
          </cell>
          <cell r="D3882" t="str">
            <v>5113210</v>
          </cell>
          <cell r="E3882" t="str">
            <v>경상연구개발비-품질검정비_출고(제조)</v>
          </cell>
          <cell r="F3882">
            <v>0</v>
          </cell>
          <cell r="G3882">
            <v>0</v>
          </cell>
          <cell r="H3882">
            <v>0</v>
          </cell>
          <cell r="I3882">
            <v>0</v>
          </cell>
          <cell r="J3882">
            <v>0</v>
          </cell>
          <cell r="K3882">
            <v>0</v>
          </cell>
          <cell r="L3882">
            <v>0</v>
          </cell>
          <cell r="M3882">
            <v>0</v>
          </cell>
          <cell r="N3882">
            <v>0</v>
          </cell>
          <cell r="O3882">
            <v>0</v>
          </cell>
          <cell r="P3882">
            <v>0</v>
          </cell>
          <cell r="Q3882">
            <v>0</v>
          </cell>
        </row>
        <row r="3883">
          <cell r="B3883" t="str">
            <v>품질경영실품질관리1팀5113160</v>
          </cell>
          <cell r="C3883" t="str">
            <v>품질경영실품질관리1팀</v>
          </cell>
          <cell r="D3883" t="str">
            <v>5113160</v>
          </cell>
          <cell r="E3883" t="str">
            <v>경상연구개발비-실험재료비(제조)</v>
          </cell>
          <cell r="F3883">
            <v>8655000</v>
          </cell>
          <cell r="G3883">
            <v>33333900</v>
          </cell>
          <cell r="H3883">
            <v>24146240</v>
          </cell>
          <cell r="I3883">
            <v>7186000</v>
          </cell>
          <cell r="J3883">
            <v>32999200</v>
          </cell>
          <cell r="K3883">
            <v>14495380</v>
          </cell>
          <cell r="L3883">
            <v>19363000</v>
          </cell>
          <cell r="M3883">
            <v>25963600</v>
          </cell>
          <cell r="N3883">
            <v>14581600</v>
          </cell>
          <cell r="O3883">
            <v>21992600</v>
          </cell>
          <cell r="P3883">
            <v>24621800</v>
          </cell>
          <cell r="Q3883">
            <v>48302500</v>
          </cell>
        </row>
        <row r="3884">
          <cell r="B3884" t="str">
            <v>품질경영실품질관리1팀5115110</v>
          </cell>
          <cell r="C3884" t="str">
            <v>품질경영실품질관리1팀</v>
          </cell>
          <cell r="D3884" t="str">
            <v>5115110</v>
          </cell>
          <cell r="E3884" t="str">
            <v>운반비-운임(제조)</v>
          </cell>
          <cell r="F3884">
            <v>0</v>
          </cell>
          <cell r="G3884">
            <v>0</v>
          </cell>
          <cell r="H3884">
            <v>0</v>
          </cell>
          <cell r="I3884">
            <v>0</v>
          </cell>
          <cell r="J3884">
            <v>0</v>
          </cell>
          <cell r="K3884">
            <v>0</v>
          </cell>
          <cell r="L3884">
            <v>0</v>
          </cell>
          <cell r="M3884">
            <v>0</v>
          </cell>
          <cell r="N3884">
            <v>0</v>
          </cell>
          <cell r="O3884">
            <v>0</v>
          </cell>
          <cell r="P3884">
            <v>0</v>
          </cell>
          <cell r="Q3884">
            <v>0</v>
          </cell>
        </row>
        <row r="3885">
          <cell r="B3885" t="str">
            <v>품질경영실품질관리1팀5116110</v>
          </cell>
          <cell r="C3885" t="str">
            <v>품질경영실품질관리1팀</v>
          </cell>
          <cell r="D3885" t="str">
            <v>5116110</v>
          </cell>
          <cell r="E3885" t="str">
            <v/>
          </cell>
          <cell r="F3885">
            <v>0</v>
          </cell>
          <cell r="G3885">
            <v>0</v>
          </cell>
          <cell r="H3885">
            <v>0</v>
          </cell>
          <cell r="I3885">
            <v>0</v>
          </cell>
          <cell r="J3885">
            <v>0</v>
          </cell>
          <cell r="K3885">
            <v>0</v>
          </cell>
          <cell r="L3885">
            <v>0</v>
          </cell>
          <cell r="M3885">
            <v>0</v>
          </cell>
          <cell r="N3885">
            <v>0</v>
          </cell>
          <cell r="O3885">
            <v>0</v>
          </cell>
          <cell r="P3885">
            <v>0</v>
          </cell>
          <cell r="Q3885">
            <v>0</v>
          </cell>
        </row>
        <row r="3886">
          <cell r="B3886" t="str">
            <v>품질경영실품질관리1팀5116120</v>
          </cell>
          <cell r="C3886" t="str">
            <v>품질경영실품질관리1팀</v>
          </cell>
          <cell r="D3886" t="str">
            <v>5116120</v>
          </cell>
          <cell r="E3886" t="str">
            <v/>
          </cell>
          <cell r="F3886">
            <v>0</v>
          </cell>
          <cell r="G3886">
            <v>0</v>
          </cell>
          <cell r="H3886">
            <v>0</v>
          </cell>
          <cell r="I3886">
            <v>0</v>
          </cell>
          <cell r="J3886">
            <v>0</v>
          </cell>
          <cell r="K3886">
            <v>0</v>
          </cell>
          <cell r="L3886">
            <v>0</v>
          </cell>
          <cell r="M3886">
            <v>0</v>
          </cell>
          <cell r="N3886">
            <v>0</v>
          </cell>
          <cell r="O3886">
            <v>0</v>
          </cell>
          <cell r="P3886">
            <v>0</v>
          </cell>
          <cell r="Q3886">
            <v>0</v>
          </cell>
        </row>
        <row r="3887">
          <cell r="B3887" t="str">
            <v>품질경영실품질관리1팀5116130</v>
          </cell>
          <cell r="C3887" t="str">
            <v>품질경영실품질관리1팀</v>
          </cell>
          <cell r="D3887" t="str">
            <v>5116130</v>
          </cell>
          <cell r="E3887" t="str">
            <v>차량비-유류비(제조)</v>
          </cell>
          <cell r="F3887">
            <v>0</v>
          </cell>
          <cell r="G3887">
            <v>0</v>
          </cell>
          <cell r="H3887">
            <v>0</v>
          </cell>
          <cell r="I3887">
            <v>0</v>
          </cell>
          <cell r="J3887">
            <v>0</v>
          </cell>
          <cell r="K3887">
            <v>0</v>
          </cell>
          <cell r="L3887">
            <v>0</v>
          </cell>
          <cell r="M3887">
            <v>0</v>
          </cell>
          <cell r="N3887">
            <v>0</v>
          </cell>
          <cell r="O3887">
            <v>0</v>
          </cell>
          <cell r="P3887">
            <v>0</v>
          </cell>
          <cell r="Q3887">
            <v>0</v>
          </cell>
        </row>
        <row r="3888">
          <cell r="B3888" t="str">
            <v>품질경영실품질관리1팀5116140</v>
          </cell>
          <cell r="C3888" t="str">
            <v>품질경영실품질관리1팀</v>
          </cell>
          <cell r="D3888" t="str">
            <v>5116140</v>
          </cell>
          <cell r="E3888" t="str">
            <v/>
          </cell>
          <cell r="F3888">
            <v>0</v>
          </cell>
          <cell r="G3888">
            <v>0</v>
          </cell>
          <cell r="H3888">
            <v>0</v>
          </cell>
          <cell r="I3888">
            <v>0</v>
          </cell>
          <cell r="J3888">
            <v>0</v>
          </cell>
          <cell r="K3888">
            <v>0</v>
          </cell>
          <cell r="L3888">
            <v>0</v>
          </cell>
          <cell r="M3888">
            <v>0</v>
          </cell>
          <cell r="N3888">
            <v>0</v>
          </cell>
          <cell r="O3888">
            <v>0</v>
          </cell>
          <cell r="P3888">
            <v>0</v>
          </cell>
          <cell r="Q3888">
            <v>0</v>
          </cell>
        </row>
        <row r="3889">
          <cell r="B3889" t="str">
            <v>품질경영실품질관리1팀5116150</v>
          </cell>
          <cell r="C3889" t="str">
            <v>품질경영실품질관리1팀</v>
          </cell>
          <cell r="D3889" t="str">
            <v>5116150</v>
          </cell>
          <cell r="E3889" t="str">
            <v>차량비-주행주차비(제조)</v>
          </cell>
          <cell r="F3889">
            <v>0</v>
          </cell>
          <cell r="G3889">
            <v>0</v>
          </cell>
          <cell r="H3889">
            <v>0</v>
          </cell>
          <cell r="I3889">
            <v>0</v>
          </cell>
          <cell r="J3889">
            <v>0</v>
          </cell>
          <cell r="K3889">
            <v>0</v>
          </cell>
          <cell r="L3889">
            <v>0</v>
          </cell>
          <cell r="M3889">
            <v>0</v>
          </cell>
          <cell r="N3889">
            <v>0</v>
          </cell>
          <cell r="O3889">
            <v>0</v>
          </cell>
          <cell r="P3889">
            <v>0</v>
          </cell>
          <cell r="Q3889">
            <v>0</v>
          </cell>
        </row>
        <row r="3890">
          <cell r="B3890" t="str">
            <v>품질경영실품질관리1팀5116160</v>
          </cell>
          <cell r="C3890" t="str">
            <v>품질경영실품질관리1팀</v>
          </cell>
          <cell r="D3890" t="str">
            <v>5116160</v>
          </cell>
          <cell r="E3890" t="str">
            <v/>
          </cell>
          <cell r="F3890">
            <v>0</v>
          </cell>
          <cell r="G3890">
            <v>0</v>
          </cell>
          <cell r="H3890">
            <v>0</v>
          </cell>
          <cell r="I3890">
            <v>0</v>
          </cell>
          <cell r="J3890">
            <v>0</v>
          </cell>
          <cell r="K3890">
            <v>0</v>
          </cell>
          <cell r="L3890">
            <v>0</v>
          </cell>
          <cell r="M3890">
            <v>0</v>
          </cell>
          <cell r="N3890">
            <v>0</v>
          </cell>
          <cell r="O3890">
            <v>0</v>
          </cell>
          <cell r="P3890">
            <v>0</v>
          </cell>
          <cell r="Q3890">
            <v>0</v>
          </cell>
        </row>
        <row r="3891">
          <cell r="B3891" t="str">
            <v>품질경영실품질관리1팀5116111</v>
          </cell>
          <cell r="C3891" t="str">
            <v>품질경영실품질관리1팀</v>
          </cell>
          <cell r="D3891" t="str">
            <v>5116111</v>
          </cell>
          <cell r="E3891" t="str">
            <v>차량비-관리비(제조)</v>
          </cell>
          <cell r="F3891">
            <v>0</v>
          </cell>
          <cell r="G3891">
            <v>0</v>
          </cell>
          <cell r="H3891">
            <v>0</v>
          </cell>
          <cell r="I3891">
            <v>0</v>
          </cell>
          <cell r="J3891">
            <v>0</v>
          </cell>
          <cell r="K3891">
            <v>0</v>
          </cell>
          <cell r="L3891">
            <v>0</v>
          </cell>
          <cell r="M3891">
            <v>0</v>
          </cell>
          <cell r="N3891">
            <v>0</v>
          </cell>
          <cell r="O3891">
            <v>0</v>
          </cell>
          <cell r="P3891">
            <v>0</v>
          </cell>
          <cell r="Q3891">
            <v>0</v>
          </cell>
        </row>
        <row r="3892">
          <cell r="B3892" t="str">
            <v>품질경영실품질관리1팀5117110</v>
          </cell>
          <cell r="C3892" t="str">
            <v>품질경영실품질관리1팀</v>
          </cell>
          <cell r="D3892" t="str">
            <v>5117110</v>
          </cell>
          <cell r="E3892" t="str">
            <v>홍보비-홍보비(제조)</v>
          </cell>
          <cell r="F3892">
            <v>0</v>
          </cell>
          <cell r="G3892">
            <v>0</v>
          </cell>
          <cell r="H3892">
            <v>0</v>
          </cell>
          <cell r="I3892">
            <v>0</v>
          </cell>
          <cell r="J3892">
            <v>0</v>
          </cell>
          <cell r="K3892">
            <v>0</v>
          </cell>
          <cell r="L3892">
            <v>0</v>
          </cell>
          <cell r="M3892">
            <v>0</v>
          </cell>
          <cell r="N3892">
            <v>0</v>
          </cell>
          <cell r="O3892">
            <v>0</v>
          </cell>
          <cell r="P3892">
            <v>0</v>
          </cell>
          <cell r="Q3892">
            <v>0</v>
          </cell>
        </row>
        <row r="3893">
          <cell r="B3893" t="str">
            <v>품질경영실품질관리1팀5118110</v>
          </cell>
          <cell r="C3893" t="str">
            <v>품질경영실품질관리1팀</v>
          </cell>
          <cell r="D3893" t="str">
            <v>5118110</v>
          </cell>
          <cell r="E3893" t="str">
            <v/>
          </cell>
          <cell r="F3893">
            <v>0</v>
          </cell>
          <cell r="G3893">
            <v>0</v>
          </cell>
          <cell r="H3893">
            <v>0</v>
          </cell>
          <cell r="I3893">
            <v>0</v>
          </cell>
          <cell r="J3893">
            <v>0</v>
          </cell>
          <cell r="K3893">
            <v>0</v>
          </cell>
          <cell r="L3893">
            <v>0</v>
          </cell>
          <cell r="M3893">
            <v>0</v>
          </cell>
          <cell r="N3893">
            <v>0</v>
          </cell>
          <cell r="O3893">
            <v>0</v>
          </cell>
          <cell r="P3893">
            <v>0</v>
          </cell>
          <cell r="Q3893">
            <v>0</v>
          </cell>
        </row>
        <row r="3894">
          <cell r="B3894" t="str">
            <v>품질경영실품질관리1팀5118120</v>
          </cell>
          <cell r="C3894" t="str">
            <v>품질경영실품질관리1팀</v>
          </cell>
          <cell r="D3894" t="str">
            <v>5118120</v>
          </cell>
          <cell r="E3894" t="str">
            <v/>
          </cell>
          <cell r="F3894">
            <v>0</v>
          </cell>
          <cell r="G3894">
            <v>0</v>
          </cell>
          <cell r="H3894">
            <v>0</v>
          </cell>
          <cell r="I3894">
            <v>0</v>
          </cell>
          <cell r="J3894">
            <v>0</v>
          </cell>
          <cell r="K3894">
            <v>0</v>
          </cell>
          <cell r="L3894">
            <v>0</v>
          </cell>
          <cell r="M3894">
            <v>0</v>
          </cell>
          <cell r="N3894">
            <v>0</v>
          </cell>
          <cell r="O3894">
            <v>0</v>
          </cell>
          <cell r="P3894">
            <v>0</v>
          </cell>
          <cell r="Q3894">
            <v>0</v>
          </cell>
        </row>
        <row r="3895">
          <cell r="B3895" t="str">
            <v>품질경영실품질관리1팀5118130</v>
          </cell>
          <cell r="C3895" t="str">
            <v>품질경영실품질관리1팀</v>
          </cell>
          <cell r="D3895" t="str">
            <v>5118130</v>
          </cell>
          <cell r="E3895" t="str">
            <v>교육훈련비-사외교육훈련비(제조)</v>
          </cell>
          <cell r="F3895">
            <v>0</v>
          </cell>
          <cell r="G3895">
            <v>0</v>
          </cell>
          <cell r="H3895">
            <v>0</v>
          </cell>
          <cell r="I3895">
            <v>0</v>
          </cell>
          <cell r="J3895">
            <v>0</v>
          </cell>
          <cell r="K3895">
            <v>0</v>
          </cell>
          <cell r="L3895">
            <v>0</v>
          </cell>
          <cell r="M3895">
            <v>308000</v>
          </cell>
          <cell r="N3895">
            <v>0</v>
          </cell>
          <cell r="O3895">
            <v>0</v>
          </cell>
          <cell r="P3895">
            <v>0</v>
          </cell>
          <cell r="Q3895">
            <v>0</v>
          </cell>
        </row>
        <row r="3896">
          <cell r="B3896" t="str">
            <v>품질경영실품질관리1팀5118140</v>
          </cell>
          <cell r="C3896" t="str">
            <v>품질경영실품질관리1팀</v>
          </cell>
          <cell r="D3896" t="str">
            <v>5118140</v>
          </cell>
          <cell r="E3896" t="str">
            <v/>
          </cell>
          <cell r="F3896">
            <v>0</v>
          </cell>
          <cell r="G3896">
            <v>0</v>
          </cell>
          <cell r="H3896">
            <v>0</v>
          </cell>
          <cell r="I3896">
            <v>0</v>
          </cell>
          <cell r="J3896">
            <v>0</v>
          </cell>
          <cell r="K3896">
            <v>0</v>
          </cell>
          <cell r="L3896">
            <v>0</v>
          </cell>
          <cell r="M3896">
            <v>0</v>
          </cell>
          <cell r="N3896">
            <v>0</v>
          </cell>
          <cell r="O3896">
            <v>0</v>
          </cell>
          <cell r="P3896">
            <v>0</v>
          </cell>
          <cell r="Q3896">
            <v>0</v>
          </cell>
        </row>
        <row r="3897">
          <cell r="B3897" t="str">
            <v>품질경영실품질관리1팀5118150</v>
          </cell>
          <cell r="C3897" t="str">
            <v>품질경영실품질관리1팀</v>
          </cell>
          <cell r="D3897" t="str">
            <v>5118150</v>
          </cell>
          <cell r="E3897" t="str">
            <v/>
          </cell>
          <cell r="F3897">
            <v>0</v>
          </cell>
          <cell r="G3897">
            <v>0</v>
          </cell>
          <cell r="H3897">
            <v>0</v>
          </cell>
          <cell r="I3897">
            <v>0</v>
          </cell>
          <cell r="J3897">
            <v>0</v>
          </cell>
          <cell r="K3897">
            <v>0</v>
          </cell>
          <cell r="L3897">
            <v>0</v>
          </cell>
          <cell r="M3897">
            <v>0</v>
          </cell>
          <cell r="N3897">
            <v>0</v>
          </cell>
          <cell r="O3897">
            <v>0</v>
          </cell>
          <cell r="P3897">
            <v>0</v>
          </cell>
          <cell r="Q3897">
            <v>0</v>
          </cell>
        </row>
        <row r="3898">
          <cell r="B3898" t="str">
            <v>품질경영실품질관리1팀5130110</v>
          </cell>
          <cell r="C3898" t="str">
            <v>품질경영실품질관리1팀</v>
          </cell>
          <cell r="D3898" t="str">
            <v>5130110</v>
          </cell>
          <cell r="E3898" t="str">
            <v/>
          </cell>
          <cell r="F3898">
            <v>0</v>
          </cell>
          <cell r="G3898">
            <v>0</v>
          </cell>
          <cell r="H3898">
            <v>0</v>
          </cell>
          <cell r="I3898">
            <v>0</v>
          </cell>
          <cell r="J3898">
            <v>0</v>
          </cell>
          <cell r="K3898">
            <v>0</v>
          </cell>
          <cell r="L3898">
            <v>0</v>
          </cell>
          <cell r="M3898">
            <v>0</v>
          </cell>
          <cell r="N3898">
            <v>0</v>
          </cell>
          <cell r="O3898">
            <v>0</v>
          </cell>
          <cell r="P3898">
            <v>0</v>
          </cell>
          <cell r="Q3898">
            <v>0</v>
          </cell>
        </row>
        <row r="3899">
          <cell r="B3899" t="str">
            <v>품질경영실품질관리1팀5130120</v>
          </cell>
          <cell r="C3899" t="str">
            <v>품질경영실품질관리1팀</v>
          </cell>
          <cell r="D3899" t="str">
            <v>5130120</v>
          </cell>
          <cell r="E3899" t="str">
            <v>사업진행비-사업진행비(제조)</v>
          </cell>
          <cell r="F3899">
            <v>0</v>
          </cell>
          <cell r="G3899">
            <v>0</v>
          </cell>
          <cell r="H3899">
            <v>0</v>
          </cell>
          <cell r="I3899">
            <v>0</v>
          </cell>
          <cell r="J3899">
            <v>0</v>
          </cell>
          <cell r="K3899">
            <v>0</v>
          </cell>
          <cell r="L3899">
            <v>0</v>
          </cell>
          <cell r="M3899">
            <v>0</v>
          </cell>
          <cell r="N3899">
            <v>0</v>
          </cell>
          <cell r="O3899">
            <v>0</v>
          </cell>
          <cell r="P3899">
            <v>0</v>
          </cell>
          <cell r="Q3899">
            <v>0</v>
          </cell>
        </row>
        <row r="3900">
          <cell r="B3900" t="str">
            <v>품질경영실품질관리1팀5119110</v>
          </cell>
          <cell r="C3900" t="str">
            <v>품질경영실품질관리1팀</v>
          </cell>
          <cell r="D3900" t="str">
            <v>5119110</v>
          </cell>
          <cell r="E3900" t="str">
            <v>도서문구비-도서비(제조)</v>
          </cell>
          <cell r="F3900">
            <v>0</v>
          </cell>
          <cell r="G3900">
            <v>0</v>
          </cell>
          <cell r="H3900">
            <v>0</v>
          </cell>
          <cell r="I3900">
            <v>0</v>
          </cell>
          <cell r="J3900">
            <v>0</v>
          </cell>
          <cell r="K3900">
            <v>0</v>
          </cell>
          <cell r="L3900">
            <v>0</v>
          </cell>
          <cell r="M3900">
            <v>0</v>
          </cell>
          <cell r="N3900">
            <v>0</v>
          </cell>
          <cell r="O3900">
            <v>0</v>
          </cell>
          <cell r="P3900">
            <v>0</v>
          </cell>
          <cell r="Q3900">
            <v>0</v>
          </cell>
        </row>
        <row r="3901">
          <cell r="B3901" t="str">
            <v>품질경영실품질관리1팀5119120</v>
          </cell>
          <cell r="C3901" t="str">
            <v>품질경영실품질관리1팀</v>
          </cell>
          <cell r="D3901" t="str">
            <v>5119120</v>
          </cell>
          <cell r="E3901" t="str">
            <v/>
          </cell>
          <cell r="F3901">
            <v>0</v>
          </cell>
          <cell r="G3901">
            <v>0</v>
          </cell>
          <cell r="H3901">
            <v>0</v>
          </cell>
          <cell r="I3901">
            <v>0</v>
          </cell>
          <cell r="J3901">
            <v>0</v>
          </cell>
          <cell r="K3901">
            <v>0</v>
          </cell>
          <cell r="L3901">
            <v>0</v>
          </cell>
          <cell r="M3901">
            <v>0</v>
          </cell>
          <cell r="N3901">
            <v>0</v>
          </cell>
          <cell r="O3901">
            <v>0</v>
          </cell>
          <cell r="P3901">
            <v>0</v>
          </cell>
          <cell r="Q3901">
            <v>0</v>
          </cell>
        </row>
        <row r="3902">
          <cell r="B3902" t="str">
            <v>품질경영실품질관리1팀5119130</v>
          </cell>
          <cell r="C3902" t="str">
            <v>품질경영실품질관리1팀</v>
          </cell>
          <cell r="D3902" t="str">
            <v>5119130</v>
          </cell>
          <cell r="E3902" t="str">
            <v/>
          </cell>
          <cell r="F3902">
            <v>0</v>
          </cell>
          <cell r="G3902">
            <v>0</v>
          </cell>
          <cell r="H3902">
            <v>0</v>
          </cell>
          <cell r="I3902">
            <v>0</v>
          </cell>
          <cell r="J3902">
            <v>0</v>
          </cell>
          <cell r="K3902">
            <v>0</v>
          </cell>
          <cell r="L3902">
            <v>0</v>
          </cell>
          <cell r="M3902">
            <v>0</v>
          </cell>
          <cell r="N3902">
            <v>0</v>
          </cell>
          <cell r="O3902">
            <v>0</v>
          </cell>
          <cell r="P3902">
            <v>0</v>
          </cell>
          <cell r="Q3902">
            <v>0</v>
          </cell>
        </row>
        <row r="3903">
          <cell r="B3903" t="str">
            <v>품질경영실품질관리1팀5119140</v>
          </cell>
          <cell r="C3903" t="str">
            <v>품질경영실품질관리1팀</v>
          </cell>
          <cell r="D3903" t="str">
            <v>5119140</v>
          </cell>
          <cell r="E3903" t="str">
            <v/>
          </cell>
          <cell r="F3903">
            <v>0</v>
          </cell>
          <cell r="G3903">
            <v>0</v>
          </cell>
          <cell r="H3903">
            <v>0</v>
          </cell>
          <cell r="I3903">
            <v>0</v>
          </cell>
          <cell r="J3903">
            <v>0</v>
          </cell>
          <cell r="K3903">
            <v>0</v>
          </cell>
          <cell r="L3903">
            <v>0</v>
          </cell>
          <cell r="M3903">
            <v>0</v>
          </cell>
          <cell r="N3903">
            <v>0</v>
          </cell>
          <cell r="O3903">
            <v>0</v>
          </cell>
          <cell r="P3903">
            <v>0</v>
          </cell>
          <cell r="Q3903">
            <v>0</v>
          </cell>
        </row>
        <row r="3904">
          <cell r="B3904" t="str">
            <v>품질경영실품질관리1팀5119150</v>
          </cell>
          <cell r="C3904" t="str">
            <v>품질경영실품질관리1팀</v>
          </cell>
          <cell r="D3904" t="str">
            <v>5119150</v>
          </cell>
          <cell r="E3904" t="str">
            <v>도서문구비-사무용품비(제조)</v>
          </cell>
          <cell r="F3904">
            <v>0</v>
          </cell>
          <cell r="G3904">
            <v>160390</v>
          </cell>
          <cell r="H3904">
            <v>0</v>
          </cell>
          <cell r="I3904">
            <v>650850</v>
          </cell>
          <cell r="J3904">
            <v>99219</v>
          </cell>
          <cell r="K3904">
            <v>3136000</v>
          </cell>
          <cell r="L3904">
            <v>112650</v>
          </cell>
          <cell r="M3904">
            <v>0</v>
          </cell>
          <cell r="N3904">
            <v>37650</v>
          </cell>
          <cell r="O3904">
            <v>5273210</v>
          </cell>
          <cell r="P3904">
            <v>31710</v>
          </cell>
          <cell r="Q3904">
            <v>179985</v>
          </cell>
        </row>
        <row r="3905">
          <cell r="B3905" t="str">
            <v>품질경영실품질관리1팀5119160</v>
          </cell>
          <cell r="C3905" t="str">
            <v>품질경영실품질관리1팀</v>
          </cell>
          <cell r="D3905" t="str">
            <v>5119160</v>
          </cell>
          <cell r="E3905" t="str">
            <v/>
          </cell>
          <cell r="F3905">
            <v>0</v>
          </cell>
          <cell r="G3905">
            <v>0</v>
          </cell>
          <cell r="H3905">
            <v>0</v>
          </cell>
          <cell r="I3905">
            <v>0</v>
          </cell>
          <cell r="J3905">
            <v>0</v>
          </cell>
          <cell r="K3905">
            <v>0</v>
          </cell>
          <cell r="L3905">
            <v>0</v>
          </cell>
          <cell r="M3905">
            <v>0</v>
          </cell>
          <cell r="N3905">
            <v>0</v>
          </cell>
          <cell r="O3905">
            <v>0</v>
          </cell>
          <cell r="P3905">
            <v>0</v>
          </cell>
          <cell r="Q3905">
            <v>0</v>
          </cell>
        </row>
        <row r="3906">
          <cell r="B3906" t="str">
            <v>품질경영실품질관리1팀5119121</v>
          </cell>
          <cell r="C3906" t="str">
            <v>품질경영실품질관리1팀</v>
          </cell>
          <cell r="D3906" t="str">
            <v>5119121</v>
          </cell>
          <cell r="E3906" t="str">
            <v>도서문구비-정기구독료(제조)</v>
          </cell>
          <cell r="F3906">
            <v>0</v>
          </cell>
          <cell r="G3906">
            <v>0</v>
          </cell>
          <cell r="H3906">
            <v>0</v>
          </cell>
          <cell r="I3906">
            <v>0</v>
          </cell>
          <cell r="J3906">
            <v>0</v>
          </cell>
          <cell r="K3906">
            <v>0</v>
          </cell>
          <cell r="L3906">
            <v>0</v>
          </cell>
          <cell r="M3906">
            <v>0</v>
          </cell>
          <cell r="N3906">
            <v>0</v>
          </cell>
          <cell r="O3906">
            <v>0</v>
          </cell>
          <cell r="P3906">
            <v>0</v>
          </cell>
          <cell r="Q3906">
            <v>0</v>
          </cell>
        </row>
        <row r="3907">
          <cell r="B3907" t="str">
            <v>품질경영실품질관리1팀5119151</v>
          </cell>
          <cell r="C3907" t="str">
            <v>품질경영실품질관리1팀</v>
          </cell>
          <cell r="D3907" t="str">
            <v>5119151</v>
          </cell>
          <cell r="E3907" t="str">
            <v>도서문구비-사무용품비_출고(제조)</v>
          </cell>
          <cell r="F3907">
            <v>117720</v>
          </cell>
          <cell r="G3907">
            <v>292620</v>
          </cell>
          <cell r="H3907">
            <v>0</v>
          </cell>
          <cell r="I3907">
            <v>96650</v>
          </cell>
          <cell r="J3907">
            <v>256500</v>
          </cell>
          <cell r="K3907">
            <v>0</v>
          </cell>
          <cell r="L3907">
            <v>169400</v>
          </cell>
          <cell r="M3907">
            <v>0</v>
          </cell>
          <cell r="N3907">
            <v>0</v>
          </cell>
          <cell r="O3907">
            <v>186870</v>
          </cell>
          <cell r="P3907">
            <v>598300</v>
          </cell>
          <cell r="Q3907">
            <v>0</v>
          </cell>
        </row>
        <row r="3908">
          <cell r="B3908" t="str">
            <v>품질경영실품질관리1팀5120110</v>
          </cell>
          <cell r="C3908" t="str">
            <v>품질경영실품질관리1팀</v>
          </cell>
          <cell r="D3908" t="str">
            <v>5120110</v>
          </cell>
          <cell r="E3908" t="str">
            <v>소모품비-소모성기구비(제조)</v>
          </cell>
          <cell r="F3908">
            <v>0</v>
          </cell>
          <cell r="G3908">
            <v>0</v>
          </cell>
          <cell r="H3908">
            <v>0</v>
          </cell>
          <cell r="I3908">
            <v>0</v>
          </cell>
          <cell r="J3908">
            <v>0</v>
          </cell>
          <cell r="K3908">
            <v>0</v>
          </cell>
          <cell r="L3908">
            <v>0</v>
          </cell>
          <cell r="M3908">
            <v>540000</v>
          </cell>
          <cell r="N3908">
            <v>442000</v>
          </cell>
          <cell r="O3908">
            <v>1060000</v>
          </cell>
          <cell r="P3908">
            <v>0</v>
          </cell>
          <cell r="Q3908">
            <v>590000</v>
          </cell>
        </row>
        <row r="3909">
          <cell r="B3909" t="str">
            <v>품질경영실품질관리1팀5120140</v>
          </cell>
          <cell r="C3909" t="str">
            <v>품질경영실품질관리1팀</v>
          </cell>
          <cell r="D3909" t="str">
            <v>5120140</v>
          </cell>
          <cell r="E3909" t="str">
            <v>소모품비-소모성소모품비(제조)</v>
          </cell>
          <cell r="F3909">
            <v>0</v>
          </cell>
          <cell r="G3909">
            <v>0</v>
          </cell>
          <cell r="H3909">
            <v>200000</v>
          </cell>
          <cell r="I3909">
            <v>0</v>
          </cell>
          <cell r="J3909">
            <v>0</v>
          </cell>
          <cell r="K3909">
            <v>0</v>
          </cell>
          <cell r="L3909">
            <v>0</v>
          </cell>
          <cell r="M3909">
            <v>0</v>
          </cell>
          <cell r="N3909">
            <v>100400</v>
          </cell>
          <cell r="O3909">
            <v>0</v>
          </cell>
          <cell r="P3909">
            <v>0</v>
          </cell>
          <cell r="Q3909">
            <v>0</v>
          </cell>
        </row>
        <row r="3910">
          <cell r="B3910" t="str">
            <v>품질경영실품질관리1팀5120130</v>
          </cell>
          <cell r="C3910" t="str">
            <v>품질경영실품질관리1팀</v>
          </cell>
          <cell r="D3910" t="str">
            <v>5120130</v>
          </cell>
          <cell r="E3910" t="str">
            <v>소모품비-소모성잡품비(제조)</v>
          </cell>
          <cell r="F3910">
            <v>0</v>
          </cell>
          <cell r="G3910">
            <v>0</v>
          </cell>
          <cell r="H3910">
            <v>0</v>
          </cell>
          <cell r="I3910">
            <v>0</v>
          </cell>
          <cell r="J3910">
            <v>0</v>
          </cell>
          <cell r="K3910">
            <v>0</v>
          </cell>
          <cell r="L3910">
            <v>0</v>
          </cell>
          <cell r="M3910">
            <v>0</v>
          </cell>
          <cell r="N3910">
            <v>0</v>
          </cell>
          <cell r="O3910">
            <v>0</v>
          </cell>
          <cell r="P3910">
            <v>0</v>
          </cell>
          <cell r="Q3910">
            <v>0</v>
          </cell>
        </row>
        <row r="3911">
          <cell r="B3911" t="str">
            <v>품질경영실품질관리1팀5120120</v>
          </cell>
          <cell r="C3911" t="str">
            <v>품질경영실품질관리1팀</v>
          </cell>
          <cell r="D3911" t="str">
            <v>5120120</v>
          </cell>
          <cell r="E3911" t="str">
            <v>소모품비-소모성소모품비_출고(제조)</v>
          </cell>
          <cell r="F3911">
            <v>0</v>
          </cell>
          <cell r="G3911">
            <v>0</v>
          </cell>
          <cell r="H3911">
            <v>0</v>
          </cell>
          <cell r="I3911">
            <v>0</v>
          </cell>
          <cell r="J3911">
            <v>0</v>
          </cell>
          <cell r="K3911">
            <v>0</v>
          </cell>
          <cell r="L3911">
            <v>0</v>
          </cell>
          <cell r="M3911">
            <v>0</v>
          </cell>
          <cell r="N3911">
            <v>0</v>
          </cell>
          <cell r="O3911">
            <v>0</v>
          </cell>
          <cell r="P3911">
            <v>0</v>
          </cell>
          <cell r="Q3911">
            <v>0</v>
          </cell>
        </row>
        <row r="3912">
          <cell r="B3912" t="str">
            <v>품질경영실품질관리1팀5121110</v>
          </cell>
          <cell r="C3912" t="str">
            <v>품질경영실품질관리1팀</v>
          </cell>
          <cell r="D3912" t="str">
            <v>5121110</v>
          </cell>
          <cell r="E3912" t="str">
            <v>지급수수료(제조)</v>
          </cell>
          <cell r="F3912">
            <v>0</v>
          </cell>
          <cell r="G3912">
            <v>0</v>
          </cell>
          <cell r="H3912">
            <v>0</v>
          </cell>
          <cell r="I3912">
            <v>0</v>
          </cell>
          <cell r="J3912">
            <v>0</v>
          </cell>
          <cell r="K3912">
            <v>0</v>
          </cell>
          <cell r="L3912">
            <v>0</v>
          </cell>
          <cell r="M3912">
            <v>0</v>
          </cell>
          <cell r="N3912">
            <v>0</v>
          </cell>
          <cell r="O3912">
            <v>0</v>
          </cell>
          <cell r="P3912">
            <v>0</v>
          </cell>
          <cell r="Q3912">
            <v>0</v>
          </cell>
        </row>
        <row r="3913">
          <cell r="B3913" t="str">
            <v>품질경영실품질관리1팀5121120</v>
          </cell>
          <cell r="C3913" t="str">
            <v>품질경영실품질관리1팀</v>
          </cell>
          <cell r="D3913" t="str">
            <v>5121120</v>
          </cell>
          <cell r="E3913" t="str">
            <v/>
          </cell>
          <cell r="F3913">
            <v>0</v>
          </cell>
          <cell r="G3913">
            <v>0</v>
          </cell>
          <cell r="H3913">
            <v>0</v>
          </cell>
          <cell r="I3913">
            <v>0</v>
          </cell>
          <cell r="J3913">
            <v>0</v>
          </cell>
          <cell r="K3913">
            <v>0</v>
          </cell>
          <cell r="L3913">
            <v>0</v>
          </cell>
          <cell r="M3913">
            <v>0</v>
          </cell>
          <cell r="N3913">
            <v>0</v>
          </cell>
          <cell r="O3913">
            <v>0</v>
          </cell>
          <cell r="P3913">
            <v>0</v>
          </cell>
          <cell r="Q3913">
            <v>0</v>
          </cell>
        </row>
        <row r="3914">
          <cell r="B3914" t="str">
            <v>품질경영실품질관리1팀5121140</v>
          </cell>
          <cell r="C3914" t="str">
            <v>품질경영실품질관리1팀</v>
          </cell>
          <cell r="D3914" t="str">
            <v>5121140</v>
          </cell>
          <cell r="E3914" t="str">
            <v>외주가공수수료(제조)</v>
          </cell>
          <cell r="F3914">
            <v>0</v>
          </cell>
          <cell r="G3914">
            <v>0</v>
          </cell>
          <cell r="H3914">
            <v>0</v>
          </cell>
          <cell r="I3914">
            <v>0</v>
          </cell>
          <cell r="J3914">
            <v>0</v>
          </cell>
          <cell r="K3914">
            <v>0</v>
          </cell>
          <cell r="L3914">
            <v>0</v>
          </cell>
          <cell r="M3914">
            <v>0</v>
          </cell>
          <cell r="N3914">
            <v>0</v>
          </cell>
          <cell r="O3914">
            <v>0</v>
          </cell>
          <cell r="P3914">
            <v>0</v>
          </cell>
          <cell r="Q3914">
            <v>0</v>
          </cell>
        </row>
        <row r="3915">
          <cell r="B3915" t="str">
            <v>품질경영실품질관리1팀5121150</v>
          </cell>
          <cell r="C3915" t="str">
            <v>품질경영실품질관리1팀</v>
          </cell>
          <cell r="D3915" t="str">
            <v>5121150</v>
          </cell>
          <cell r="E3915" t="str">
            <v>제수수료(제조)</v>
          </cell>
          <cell r="F3915">
            <v>0</v>
          </cell>
          <cell r="G3915">
            <v>0</v>
          </cell>
          <cell r="H3915">
            <v>267705</v>
          </cell>
          <cell r="I3915">
            <v>0</v>
          </cell>
          <cell r="J3915">
            <v>0</v>
          </cell>
          <cell r="K3915">
            <v>452203</v>
          </cell>
          <cell r="L3915">
            <v>0</v>
          </cell>
          <cell r="M3915">
            <v>0</v>
          </cell>
          <cell r="N3915">
            <v>0</v>
          </cell>
          <cell r="O3915">
            <v>0</v>
          </cell>
          <cell r="P3915">
            <v>0</v>
          </cell>
          <cell r="Q3915">
            <v>2484196</v>
          </cell>
        </row>
        <row r="3916">
          <cell r="B3916" t="str">
            <v>품질경영실품질관리1팀5122110</v>
          </cell>
          <cell r="C3916" t="str">
            <v>품질경영실품질관리1팀</v>
          </cell>
          <cell r="D3916" t="str">
            <v>5122110</v>
          </cell>
          <cell r="E3916" t="str">
            <v>용역비-제품(제조)</v>
          </cell>
          <cell r="F3916">
            <v>0</v>
          </cell>
          <cell r="G3916">
            <v>0</v>
          </cell>
          <cell r="H3916">
            <v>0</v>
          </cell>
          <cell r="I3916">
            <v>0</v>
          </cell>
          <cell r="J3916">
            <v>0</v>
          </cell>
          <cell r="K3916">
            <v>0</v>
          </cell>
          <cell r="L3916">
            <v>0</v>
          </cell>
          <cell r="M3916">
            <v>0</v>
          </cell>
          <cell r="N3916">
            <v>0</v>
          </cell>
          <cell r="O3916">
            <v>0</v>
          </cell>
          <cell r="P3916">
            <v>0</v>
          </cell>
          <cell r="Q3916">
            <v>0</v>
          </cell>
        </row>
        <row r="3917">
          <cell r="B3917" t="str">
            <v>품질경영실품질관리1팀5122120</v>
          </cell>
          <cell r="C3917" t="str">
            <v>품질경영실품질관리1팀</v>
          </cell>
          <cell r="D3917" t="str">
            <v>5122120</v>
          </cell>
          <cell r="E3917" t="str">
            <v>용역비-전산(제조)</v>
          </cell>
          <cell r="F3917">
            <v>0</v>
          </cell>
          <cell r="G3917">
            <v>0</v>
          </cell>
          <cell r="H3917">
            <v>0</v>
          </cell>
          <cell r="I3917">
            <v>0</v>
          </cell>
          <cell r="J3917">
            <v>0</v>
          </cell>
          <cell r="K3917">
            <v>0</v>
          </cell>
          <cell r="L3917">
            <v>0</v>
          </cell>
          <cell r="M3917">
            <v>0</v>
          </cell>
          <cell r="N3917">
            <v>0</v>
          </cell>
          <cell r="O3917">
            <v>0</v>
          </cell>
          <cell r="P3917">
            <v>0</v>
          </cell>
          <cell r="Q3917">
            <v>0</v>
          </cell>
        </row>
        <row r="3918">
          <cell r="B3918" t="str">
            <v>품질경영실품질관리1팀5122130</v>
          </cell>
          <cell r="C3918" t="str">
            <v>품질경영실품질관리1팀</v>
          </cell>
          <cell r="D3918" t="str">
            <v>5122130</v>
          </cell>
          <cell r="E3918" t="str">
            <v>용역비-시설관리비(제조)</v>
          </cell>
          <cell r="F3918">
            <v>0</v>
          </cell>
          <cell r="G3918">
            <v>0</v>
          </cell>
          <cell r="H3918">
            <v>0</v>
          </cell>
          <cell r="I3918">
            <v>0</v>
          </cell>
          <cell r="J3918">
            <v>0</v>
          </cell>
          <cell r="K3918">
            <v>0</v>
          </cell>
          <cell r="L3918">
            <v>0</v>
          </cell>
          <cell r="M3918">
            <v>0</v>
          </cell>
          <cell r="N3918">
            <v>0</v>
          </cell>
          <cell r="O3918">
            <v>0</v>
          </cell>
          <cell r="P3918">
            <v>0</v>
          </cell>
          <cell r="Q3918">
            <v>0</v>
          </cell>
        </row>
        <row r="3919">
          <cell r="B3919" t="str">
            <v>품질경영실품질관리1팀5122140</v>
          </cell>
          <cell r="C3919" t="str">
            <v>품질경영실품질관리1팀</v>
          </cell>
          <cell r="D3919" t="str">
            <v>5122140</v>
          </cell>
          <cell r="E3919" t="str">
            <v>용역비-기타(제조)</v>
          </cell>
          <cell r="F3919">
            <v>6395400</v>
          </cell>
          <cell r="G3919">
            <v>6193100</v>
          </cell>
          <cell r="H3919">
            <v>6366520</v>
          </cell>
          <cell r="I3919">
            <v>6388270</v>
          </cell>
          <cell r="J3919">
            <v>6344860</v>
          </cell>
          <cell r="K3919">
            <v>4645230</v>
          </cell>
          <cell r="L3919">
            <v>5629030</v>
          </cell>
          <cell r="M3919">
            <v>5976180</v>
          </cell>
          <cell r="N3919">
            <v>6323120</v>
          </cell>
          <cell r="O3919">
            <v>6077370</v>
          </cell>
          <cell r="P3919">
            <v>6632020</v>
          </cell>
          <cell r="Q3919">
            <v>5513420</v>
          </cell>
        </row>
        <row r="3920">
          <cell r="B3920" t="str">
            <v>품질경영실품질관리1팀5123110</v>
          </cell>
          <cell r="C3920" t="str">
            <v>품질경영실품질관리1팀</v>
          </cell>
          <cell r="D3920" t="str">
            <v>5123110</v>
          </cell>
          <cell r="E3920" t="str">
            <v/>
          </cell>
          <cell r="F3920">
            <v>0</v>
          </cell>
          <cell r="G3920">
            <v>0</v>
          </cell>
          <cell r="H3920">
            <v>0</v>
          </cell>
          <cell r="I3920">
            <v>0</v>
          </cell>
          <cell r="J3920">
            <v>0</v>
          </cell>
          <cell r="K3920">
            <v>0</v>
          </cell>
          <cell r="L3920">
            <v>0</v>
          </cell>
          <cell r="M3920">
            <v>0</v>
          </cell>
          <cell r="N3920">
            <v>0</v>
          </cell>
          <cell r="O3920">
            <v>0</v>
          </cell>
          <cell r="P3920">
            <v>0</v>
          </cell>
          <cell r="Q3920">
            <v>0</v>
          </cell>
        </row>
        <row r="3921">
          <cell r="B3921" t="str">
            <v>품질경영실품질관리1팀5123120</v>
          </cell>
          <cell r="C3921" t="str">
            <v>품질경영실품질관리1팀</v>
          </cell>
          <cell r="D3921" t="str">
            <v>5123120</v>
          </cell>
          <cell r="E3921" t="str">
            <v>잡비-환경미화비(제조)</v>
          </cell>
          <cell r="F3921">
            <v>0</v>
          </cell>
          <cell r="G3921">
            <v>0</v>
          </cell>
          <cell r="H3921">
            <v>0</v>
          </cell>
          <cell r="I3921">
            <v>0</v>
          </cell>
          <cell r="J3921">
            <v>0</v>
          </cell>
          <cell r="K3921">
            <v>0</v>
          </cell>
          <cell r="L3921">
            <v>0</v>
          </cell>
          <cell r="M3921">
            <v>0</v>
          </cell>
          <cell r="N3921">
            <v>0</v>
          </cell>
          <cell r="O3921">
            <v>0</v>
          </cell>
          <cell r="P3921">
            <v>0</v>
          </cell>
          <cell r="Q3921">
            <v>0</v>
          </cell>
        </row>
        <row r="3922">
          <cell r="B3922" t="str">
            <v>품질경영실품질관리1팀5123130</v>
          </cell>
          <cell r="C3922" t="str">
            <v>품질경영실품질관리1팀</v>
          </cell>
          <cell r="D3922" t="str">
            <v>5123130</v>
          </cell>
          <cell r="E3922" t="str">
            <v/>
          </cell>
          <cell r="F3922">
            <v>0</v>
          </cell>
          <cell r="G3922">
            <v>0</v>
          </cell>
          <cell r="H3922">
            <v>0</v>
          </cell>
          <cell r="I3922">
            <v>0</v>
          </cell>
          <cell r="J3922">
            <v>0</v>
          </cell>
          <cell r="K3922">
            <v>0</v>
          </cell>
          <cell r="L3922">
            <v>0</v>
          </cell>
          <cell r="M3922">
            <v>0</v>
          </cell>
          <cell r="N3922">
            <v>0</v>
          </cell>
          <cell r="O3922">
            <v>0</v>
          </cell>
          <cell r="P3922">
            <v>0</v>
          </cell>
          <cell r="Q3922">
            <v>0</v>
          </cell>
        </row>
        <row r="3923">
          <cell r="B3923" t="str">
            <v>품질경영실품질관리2팀5102110</v>
          </cell>
          <cell r="C3923" t="str">
            <v>품질경영실품질관리2팀</v>
          </cell>
          <cell r="D3923" t="str">
            <v>5102110</v>
          </cell>
          <cell r="E3923" t="str">
            <v/>
          </cell>
          <cell r="F3923">
            <v>0</v>
          </cell>
          <cell r="G3923">
            <v>0</v>
          </cell>
          <cell r="H3923">
            <v>0</v>
          </cell>
          <cell r="I3923">
            <v>0</v>
          </cell>
          <cell r="J3923">
            <v>0</v>
          </cell>
          <cell r="K3923">
            <v>0</v>
          </cell>
          <cell r="L3923">
            <v>0</v>
          </cell>
          <cell r="M3923">
            <v>0</v>
          </cell>
          <cell r="N3923">
            <v>0</v>
          </cell>
          <cell r="O3923">
            <v>0</v>
          </cell>
          <cell r="P3923">
            <v>0</v>
          </cell>
          <cell r="Q3923">
            <v>0</v>
          </cell>
        </row>
        <row r="3924">
          <cell r="B3924" t="str">
            <v>품질경영실품질관리2팀5102120</v>
          </cell>
          <cell r="C3924" t="str">
            <v>품질경영실품질관리2팀</v>
          </cell>
          <cell r="D3924" t="str">
            <v>5102120</v>
          </cell>
          <cell r="E3924" t="str">
            <v/>
          </cell>
          <cell r="F3924">
            <v>0</v>
          </cell>
          <cell r="G3924">
            <v>0</v>
          </cell>
          <cell r="H3924">
            <v>0</v>
          </cell>
          <cell r="I3924">
            <v>0</v>
          </cell>
          <cell r="J3924">
            <v>0</v>
          </cell>
          <cell r="K3924">
            <v>0</v>
          </cell>
          <cell r="L3924">
            <v>0</v>
          </cell>
          <cell r="M3924">
            <v>0</v>
          </cell>
          <cell r="N3924">
            <v>0</v>
          </cell>
          <cell r="O3924">
            <v>0</v>
          </cell>
          <cell r="P3924">
            <v>0</v>
          </cell>
          <cell r="Q3924">
            <v>0</v>
          </cell>
        </row>
        <row r="3925">
          <cell r="B3925" t="str">
            <v>품질경영실품질관리2팀5102210</v>
          </cell>
          <cell r="C3925" t="str">
            <v>품질경영실품질관리2팀</v>
          </cell>
          <cell r="D3925" t="str">
            <v>5102210</v>
          </cell>
          <cell r="E3925" t="str">
            <v>급여와임금(제조)</v>
          </cell>
          <cell r="F3925">
            <v>111943000</v>
          </cell>
          <cell r="G3925">
            <v>111943000</v>
          </cell>
          <cell r="H3925">
            <v>111943000</v>
          </cell>
          <cell r="I3925">
            <v>109380780</v>
          </cell>
          <cell r="J3925">
            <v>109432100</v>
          </cell>
          <cell r="K3925">
            <v>120026100</v>
          </cell>
          <cell r="L3925">
            <v>108019200</v>
          </cell>
          <cell r="M3925">
            <v>108019200</v>
          </cell>
          <cell r="N3925">
            <v>104684200</v>
          </cell>
          <cell r="O3925">
            <v>104684200</v>
          </cell>
          <cell r="P3925">
            <v>104684200</v>
          </cell>
          <cell r="Q3925">
            <v>108307400</v>
          </cell>
        </row>
        <row r="3926">
          <cell r="B3926" t="str">
            <v>품질경영실품질관리2팀5102220</v>
          </cell>
          <cell r="C3926" t="str">
            <v>품질경영실품질관리2팀</v>
          </cell>
          <cell r="D3926" t="str">
            <v>5102220</v>
          </cell>
          <cell r="E3926" t="str">
            <v>상여금(제조)</v>
          </cell>
          <cell r="F3926">
            <v>13433696</v>
          </cell>
          <cell r="G3926">
            <v>13633171</v>
          </cell>
          <cell r="H3926">
            <v>10872760</v>
          </cell>
          <cell r="I3926">
            <v>10618165</v>
          </cell>
          <cell r="J3926">
            <v>10368335</v>
          </cell>
          <cell r="K3926">
            <v>11123179</v>
          </cell>
          <cell r="L3926">
            <v>10018775</v>
          </cell>
          <cell r="M3926">
            <v>10066659</v>
          </cell>
          <cell r="N3926">
            <v>9826672</v>
          </cell>
          <cell r="O3926">
            <v>10026312</v>
          </cell>
          <cell r="P3926">
            <v>10085770</v>
          </cell>
          <cell r="Q3926">
            <v>6656322</v>
          </cell>
        </row>
        <row r="3927">
          <cell r="B3927" t="str">
            <v>품질경영실품질관리2팀5102230</v>
          </cell>
          <cell r="C3927" t="str">
            <v>품질경영실품질관리2팀</v>
          </cell>
          <cell r="D3927" t="str">
            <v>5102230</v>
          </cell>
          <cell r="E3927" t="str">
            <v>학비보조금(제조)</v>
          </cell>
          <cell r="F3927">
            <v>0</v>
          </cell>
          <cell r="G3927">
            <v>0</v>
          </cell>
          <cell r="H3927">
            <v>7071750</v>
          </cell>
          <cell r="I3927">
            <v>0</v>
          </cell>
          <cell r="J3927">
            <v>0</v>
          </cell>
          <cell r="K3927">
            <v>0</v>
          </cell>
          <cell r="L3927">
            <v>0</v>
          </cell>
          <cell r="M3927">
            <v>0</v>
          </cell>
          <cell r="N3927">
            <v>2646700</v>
          </cell>
          <cell r="O3927">
            <v>0</v>
          </cell>
          <cell r="P3927">
            <v>0</v>
          </cell>
          <cell r="Q3927">
            <v>0</v>
          </cell>
        </row>
        <row r="3928">
          <cell r="B3928" t="str">
            <v>품질경영실품질관리2팀5102240</v>
          </cell>
          <cell r="C3928" t="str">
            <v>품질경영실품질관리2팀</v>
          </cell>
          <cell r="D3928" t="str">
            <v>5102240</v>
          </cell>
          <cell r="E3928" t="str">
            <v>시간외근무수당(제조)</v>
          </cell>
          <cell r="F3928">
            <v>3795580</v>
          </cell>
          <cell r="G3928">
            <v>5892650</v>
          </cell>
          <cell r="H3928">
            <v>3504800</v>
          </cell>
          <cell r="I3928">
            <v>7135240</v>
          </cell>
          <cell r="J3928">
            <v>5696140</v>
          </cell>
          <cell r="K3928">
            <v>5631110</v>
          </cell>
          <cell r="L3928">
            <v>6488330</v>
          </cell>
          <cell r="M3928">
            <v>4099410</v>
          </cell>
          <cell r="N3928">
            <v>4082340</v>
          </cell>
          <cell r="O3928">
            <v>5253950</v>
          </cell>
          <cell r="P3928">
            <v>4311060</v>
          </cell>
          <cell r="Q3928">
            <v>4860880</v>
          </cell>
        </row>
        <row r="3929">
          <cell r="B3929" t="str">
            <v>품질경영실품질관리2팀5102250</v>
          </cell>
          <cell r="C3929" t="str">
            <v>품질경영실품질관리2팀</v>
          </cell>
          <cell r="D3929" t="str">
            <v>5102250</v>
          </cell>
          <cell r="E3929" t="str">
            <v>휴가보상금(제조)</v>
          </cell>
          <cell r="F3929">
            <v>2834372</v>
          </cell>
          <cell r="G3929">
            <v>2860137</v>
          </cell>
          <cell r="H3929">
            <v>2853923</v>
          </cell>
          <cell r="I3929">
            <v>2780054</v>
          </cell>
          <cell r="J3929">
            <v>4544946</v>
          </cell>
          <cell r="K3929">
            <v>2901796</v>
          </cell>
          <cell r="L3929">
            <v>12030253</v>
          </cell>
          <cell r="M3929">
            <v>2677301</v>
          </cell>
          <cell r="N3929">
            <v>3439562</v>
          </cell>
          <cell r="O3929">
            <v>2632185</v>
          </cell>
          <cell r="P3929">
            <v>2655192</v>
          </cell>
          <cell r="Q3929">
            <v>-4444948</v>
          </cell>
        </row>
        <row r="3930">
          <cell r="B3930" t="str">
            <v>품질경영실품질관리2팀5102260</v>
          </cell>
          <cell r="C3930" t="str">
            <v>품질경영실품질관리2팀</v>
          </cell>
          <cell r="D3930" t="str">
            <v>5102260</v>
          </cell>
          <cell r="E3930" t="str">
            <v>시상비(제조)</v>
          </cell>
          <cell r="F3930">
            <v>884566</v>
          </cell>
          <cell r="G3930">
            <v>892607</v>
          </cell>
          <cell r="H3930">
            <v>890668</v>
          </cell>
          <cell r="I3930">
            <v>984114</v>
          </cell>
          <cell r="J3930">
            <v>843291</v>
          </cell>
          <cell r="K3930">
            <v>905608</v>
          </cell>
          <cell r="L3930">
            <v>832751</v>
          </cell>
          <cell r="M3930">
            <v>835547</v>
          </cell>
          <cell r="N3930">
            <v>807178</v>
          </cell>
          <cell r="O3930">
            <v>821467</v>
          </cell>
          <cell r="P3930">
            <v>828647</v>
          </cell>
          <cell r="Q3930">
            <v>854152</v>
          </cell>
        </row>
        <row r="3931">
          <cell r="B3931" t="str">
            <v>품질경영실품질관리2팀5102280</v>
          </cell>
          <cell r="C3931" t="str">
            <v>품질경영실품질관리2팀</v>
          </cell>
          <cell r="D3931" t="str">
            <v>5102280</v>
          </cell>
          <cell r="E3931" t="str">
            <v>제수당(제조)</v>
          </cell>
          <cell r="F3931">
            <v>610000</v>
          </cell>
          <cell r="G3931">
            <v>600000</v>
          </cell>
          <cell r="H3931">
            <v>600000</v>
          </cell>
          <cell r="I3931">
            <v>602000</v>
          </cell>
          <cell r="J3931">
            <v>8222460</v>
          </cell>
          <cell r="K3931">
            <v>610000</v>
          </cell>
          <cell r="L3931">
            <v>612000</v>
          </cell>
          <cell r="M3931">
            <v>610000</v>
          </cell>
          <cell r="N3931">
            <v>600000</v>
          </cell>
          <cell r="O3931">
            <v>600000</v>
          </cell>
          <cell r="P3931">
            <v>600000</v>
          </cell>
          <cell r="Q3931">
            <v>602000</v>
          </cell>
        </row>
        <row r="3932">
          <cell r="B3932" t="str">
            <v>품질경영실품질관리2팀5102290</v>
          </cell>
          <cell r="C3932" t="str">
            <v>품질경영실품질관리2팀</v>
          </cell>
          <cell r="D3932" t="str">
            <v>5102290</v>
          </cell>
          <cell r="E3932" t="str">
            <v/>
          </cell>
          <cell r="F3932">
            <v>0</v>
          </cell>
          <cell r="G3932">
            <v>0</v>
          </cell>
          <cell r="H3932">
            <v>0</v>
          </cell>
          <cell r="I3932">
            <v>0</v>
          </cell>
          <cell r="J3932">
            <v>0</v>
          </cell>
          <cell r="K3932">
            <v>0</v>
          </cell>
          <cell r="L3932">
            <v>0</v>
          </cell>
          <cell r="M3932">
            <v>0</v>
          </cell>
          <cell r="N3932">
            <v>0</v>
          </cell>
          <cell r="O3932">
            <v>0</v>
          </cell>
          <cell r="P3932">
            <v>0</v>
          </cell>
          <cell r="Q3932">
            <v>0</v>
          </cell>
        </row>
        <row r="3933">
          <cell r="B3933" t="str">
            <v>품질경영실품질관리2팀5102410</v>
          </cell>
          <cell r="C3933" t="str">
            <v>품질경영실품질관리2팀</v>
          </cell>
          <cell r="D3933" t="str">
            <v>5102410</v>
          </cell>
          <cell r="E3933" t="str">
            <v>퇴직급여충당금전입액(제조)</v>
          </cell>
          <cell r="F3933">
            <v>8750595</v>
          </cell>
          <cell r="G3933">
            <v>8828484</v>
          </cell>
          <cell r="H3933">
            <v>8809703</v>
          </cell>
          <cell r="I3933">
            <v>8575119</v>
          </cell>
          <cell r="J3933">
            <v>8339833</v>
          </cell>
          <cell r="K3933">
            <v>8960042</v>
          </cell>
          <cell r="L3933">
            <v>8235523</v>
          </cell>
          <cell r="M3933">
            <v>8262590</v>
          </cell>
          <cell r="N3933">
            <v>7982594</v>
          </cell>
          <cell r="O3933">
            <v>8120887</v>
          </cell>
          <cell r="P3933">
            <v>8211180</v>
          </cell>
          <cell r="Q3933">
            <v>8464513</v>
          </cell>
        </row>
        <row r="3934">
          <cell r="B3934" t="str">
            <v>품질경영실품질관리2팀5102420</v>
          </cell>
          <cell r="C3934" t="str">
            <v>품질경영실품질관리2팀</v>
          </cell>
          <cell r="D3934" t="str">
            <v>5102420</v>
          </cell>
          <cell r="E3934" t="str">
            <v>퇴직위로금(제조)</v>
          </cell>
          <cell r="F3934">
            <v>0</v>
          </cell>
          <cell r="G3934">
            <v>0</v>
          </cell>
          <cell r="H3934">
            <v>0</v>
          </cell>
          <cell r="I3934">
            <v>0</v>
          </cell>
          <cell r="J3934">
            <v>0</v>
          </cell>
          <cell r="K3934">
            <v>324424800</v>
          </cell>
          <cell r="L3934">
            <v>0</v>
          </cell>
          <cell r="M3934">
            <v>0</v>
          </cell>
          <cell r="N3934">
            <v>0</v>
          </cell>
          <cell r="O3934">
            <v>0</v>
          </cell>
          <cell r="P3934">
            <v>0</v>
          </cell>
          <cell r="Q3934">
            <v>0</v>
          </cell>
        </row>
        <row r="3935">
          <cell r="B3935" t="str">
            <v>품질경영실품질관리2팀5103260</v>
          </cell>
          <cell r="C3935" t="str">
            <v>품질경영실품질관리2팀</v>
          </cell>
          <cell r="D3935" t="str">
            <v>5103260</v>
          </cell>
          <cell r="E3935" t="str">
            <v>복리후생비-통근비(제조)</v>
          </cell>
          <cell r="F3935">
            <v>0</v>
          </cell>
          <cell r="G3935">
            <v>0</v>
          </cell>
          <cell r="H3935">
            <v>0</v>
          </cell>
          <cell r="I3935">
            <v>0</v>
          </cell>
          <cell r="J3935">
            <v>0</v>
          </cell>
          <cell r="K3935">
            <v>0</v>
          </cell>
          <cell r="L3935">
            <v>0</v>
          </cell>
          <cell r="M3935">
            <v>0</v>
          </cell>
          <cell r="N3935">
            <v>0</v>
          </cell>
          <cell r="O3935">
            <v>0</v>
          </cell>
          <cell r="P3935">
            <v>0</v>
          </cell>
          <cell r="Q3935">
            <v>0</v>
          </cell>
        </row>
        <row r="3936">
          <cell r="B3936" t="str">
            <v>품질경영실품질관리2팀5103250</v>
          </cell>
          <cell r="C3936" t="str">
            <v>품질경영실품질관리2팀</v>
          </cell>
          <cell r="D3936" t="str">
            <v>5103250</v>
          </cell>
          <cell r="E3936" t="str">
            <v>복리후생비-직원이전비(제조)</v>
          </cell>
          <cell r="F3936">
            <v>0</v>
          </cell>
          <cell r="G3936">
            <v>0</v>
          </cell>
          <cell r="H3936">
            <v>0</v>
          </cell>
          <cell r="I3936">
            <v>0</v>
          </cell>
          <cell r="J3936">
            <v>0</v>
          </cell>
          <cell r="K3936">
            <v>0</v>
          </cell>
          <cell r="L3936">
            <v>0</v>
          </cell>
          <cell r="M3936">
            <v>0</v>
          </cell>
          <cell r="N3936">
            <v>0</v>
          </cell>
          <cell r="O3936">
            <v>0</v>
          </cell>
          <cell r="P3936">
            <v>0</v>
          </cell>
          <cell r="Q3936">
            <v>0</v>
          </cell>
        </row>
        <row r="3937">
          <cell r="B3937" t="str">
            <v>품질경영실품질관리2팀5103240</v>
          </cell>
          <cell r="C3937" t="str">
            <v>품질경영실품질관리2팀</v>
          </cell>
          <cell r="D3937" t="str">
            <v>5103240</v>
          </cell>
          <cell r="E3937" t="str">
            <v/>
          </cell>
          <cell r="F3937">
            <v>0</v>
          </cell>
          <cell r="G3937">
            <v>0</v>
          </cell>
          <cell r="H3937">
            <v>0</v>
          </cell>
          <cell r="I3937">
            <v>0</v>
          </cell>
          <cell r="J3937">
            <v>0</v>
          </cell>
          <cell r="K3937">
            <v>0</v>
          </cell>
          <cell r="L3937">
            <v>0</v>
          </cell>
          <cell r="M3937">
            <v>0</v>
          </cell>
          <cell r="N3937">
            <v>0</v>
          </cell>
          <cell r="O3937">
            <v>0</v>
          </cell>
          <cell r="P3937">
            <v>0</v>
          </cell>
          <cell r="Q3937">
            <v>0</v>
          </cell>
        </row>
        <row r="3938">
          <cell r="B3938" t="str">
            <v>품질경영실품질관리2팀5103230</v>
          </cell>
          <cell r="C3938" t="str">
            <v>품질경영실품질관리2팀</v>
          </cell>
          <cell r="D3938" t="str">
            <v>5103230</v>
          </cell>
          <cell r="E3938" t="str">
            <v/>
          </cell>
          <cell r="F3938">
            <v>0</v>
          </cell>
          <cell r="G3938">
            <v>0</v>
          </cell>
          <cell r="H3938">
            <v>0</v>
          </cell>
          <cell r="I3938">
            <v>0</v>
          </cell>
          <cell r="J3938">
            <v>0</v>
          </cell>
          <cell r="K3938">
            <v>0</v>
          </cell>
          <cell r="L3938">
            <v>0</v>
          </cell>
          <cell r="M3938">
            <v>0</v>
          </cell>
          <cell r="N3938">
            <v>0</v>
          </cell>
          <cell r="O3938">
            <v>0</v>
          </cell>
          <cell r="P3938">
            <v>0</v>
          </cell>
          <cell r="Q3938">
            <v>0</v>
          </cell>
        </row>
        <row r="3939">
          <cell r="B3939" t="str">
            <v>품질경영실품질관리2팀5103220</v>
          </cell>
          <cell r="C3939" t="str">
            <v>품질경영실품질관리2팀</v>
          </cell>
          <cell r="D3939" t="str">
            <v>5103220</v>
          </cell>
          <cell r="E3939" t="str">
            <v>복리후생비-후생비(제조)</v>
          </cell>
          <cell r="F3939">
            <v>0</v>
          </cell>
          <cell r="G3939">
            <v>0</v>
          </cell>
          <cell r="H3939">
            <v>0</v>
          </cell>
          <cell r="I3939">
            <v>0</v>
          </cell>
          <cell r="J3939">
            <v>0</v>
          </cell>
          <cell r="K3939">
            <v>0</v>
          </cell>
          <cell r="L3939">
            <v>0</v>
          </cell>
          <cell r="M3939">
            <v>0</v>
          </cell>
          <cell r="N3939">
            <v>0</v>
          </cell>
          <cell r="O3939">
            <v>0</v>
          </cell>
          <cell r="P3939">
            <v>0</v>
          </cell>
          <cell r="Q3939">
            <v>0</v>
          </cell>
        </row>
        <row r="3940">
          <cell r="B3940" t="str">
            <v>품질경영실품질관리2팀5103210</v>
          </cell>
          <cell r="C3940" t="str">
            <v>품질경영실품질관리2팀</v>
          </cell>
          <cell r="D3940" t="str">
            <v>5103210</v>
          </cell>
          <cell r="E3940" t="str">
            <v>복리후생비-사내경조비(제조)</v>
          </cell>
          <cell r="F3940">
            <v>200000</v>
          </cell>
          <cell r="G3940">
            <v>0</v>
          </cell>
          <cell r="H3940">
            <v>0</v>
          </cell>
          <cell r="I3940">
            <v>100000</v>
          </cell>
          <cell r="J3940">
            <v>100000</v>
          </cell>
          <cell r="K3940">
            <v>0</v>
          </cell>
          <cell r="L3940">
            <v>50000</v>
          </cell>
          <cell r="M3940">
            <v>150000</v>
          </cell>
          <cell r="N3940">
            <v>0</v>
          </cell>
          <cell r="O3940">
            <v>100000</v>
          </cell>
          <cell r="P3940">
            <v>50000</v>
          </cell>
          <cell r="Q3940">
            <v>50000</v>
          </cell>
        </row>
        <row r="3941">
          <cell r="B3941" t="str">
            <v>품질경영실품질관리2팀5103190</v>
          </cell>
          <cell r="C3941" t="str">
            <v>품질경영실품질관리2팀</v>
          </cell>
          <cell r="D3941" t="str">
            <v>5103190</v>
          </cell>
          <cell r="E3941" t="str">
            <v>복리후생비-지원보조비(제조)</v>
          </cell>
          <cell r="F3941">
            <v>167780</v>
          </cell>
          <cell r="G3941">
            <v>167780</v>
          </cell>
          <cell r="H3941">
            <v>167780</v>
          </cell>
          <cell r="I3941">
            <v>163950</v>
          </cell>
          <cell r="J3941">
            <v>164020</v>
          </cell>
          <cell r="K3941">
            <v>179900</v>
          </cell>
          <cell r="L3941">
            <v>161900</v>
          </cell>
          <cell r="M3941">
            <v>161900</v>
          </cell>
          <cell r="N3941">
            <v>156910</v>
          </cell>
          <cell r="O3941">
            <v>156910</v>
          </cell>
          <cell r="P3941">
            <v>156910</v>
          </cell>
          <cell r="Q3941">
            <v>162340</v>
          </cell>
        </row>
        <row r="3942">
          <cell r="B3942" t="str">
            <v>품질경영실품질관리2팀5103180</v>
          </cell>
          <cell r="C3942" t="str">
            <v>품질경영실품질관리2팀</v>
          </cell>
          <cell r="D3942" t="str">
            <v>5103180</v>
          </cell>
          <cell r="E3942" t="str">
            <v>복리후생비-피복제비(제조)</v>
          </cell>
          <cell r="F3942">
            <v>0</v>
          </cell>
          <cell r="G3942">
            <v>0</v>
          </cell>
          <cell r="H3942">
            <v>0</v>
          </cell>
          <cell r="I3942">
            <v>0</v>
          </cell>
          <cell r="J3942">
            <v>0</v>
          </cell>
          <cell r="K3942">
            <v>0</v>
          </cell>
          <cell r="L3942">
            <v>0</v>
          </cell>
          <cell r="M3942">
            <v>0</v>
          </cell>
          <cell r="N3942">
            <v>0</v>
          </cell>
          <cell r="O3942">
            <v>0</v>
          </cell>
          <cell r="P3942">
            <v>0</v>
          </cell>
          <cell r="Q3942">
            <v>0</v>
          </cell>
        </row>
        <row r="3943">
          <cell r="B3943" t="str">
            <v>품질경영실품질관리2팀5103170</v>
          </cell>
          <cell r="C3943" t="str">
            <v>품질경영실품질관리2팀</v>
          </cell>
          <cell r="D3943" t="str">
            <v>5103170</v>
          </cell>
          <cell r="E3943" t="str">
            <v>복리후생비-의료위생비(제조)</v>
          </cell>
          <cell r="F3943">
            <v>0</v>
          </cell>
          <cell r="G3943">
            <v>0</v>
          </cell>
          <cell r="H3943">
            <v>0</v>
          </cell>
          <cell r="I3943">
            <v>0</v>
          </cell>
          <cell r="J3943">
            <v>0</v>
          </cell>
          <cell r="K3943">
            <v>0</v>
          </cell>
          <cell r="L3943">
            <v>0</v>
          </cell>
          <cell r="M3943">
            <v>0</v>
          </cell>
          <cell r="N3943">
            <v>0</v>
          </cell>
          <cell r="O3943">
            <v>0</v>
          </cell>
          <cell r="P3943">
            <v>0</v>
          </cell>
          <cell r="Q3943">
            <v>0</v>
          </cell>
        </row>
        <row r="3944">
          <cell r="B3944" t="str">
            <v>품질경영실품질관리2팀5103160</v>
          </cell>
          <cell r="C3944" t="str">
            <v>품질경영실품질관리2팀</v>
          </cell>
          <cell r="D3944" t="str">
            <v>5103160</v>
          </cell>
          <cell r="E3944" t="str">
            <v>복리후생비-단체시상비(제조)</v>
          </cell>
          <cell r="F3944">
            <v>0</v>
          </cell>
          <cell r="G3944">
            <v>0</v>
          </cell>
          <cell r="H3944">
            <v>0</v>
          </cell>
          <cell r="I3944">
            <v>0</v>
          </cell>
          <cell r="J3944">
            <v>0</v>
          </cell>
          <cell r="K3944">
            <v>0</v>
          </cell>
          <cell r="L3944">
            <v>0</v>
          </cell>
          <cell r="M3944">
            <v>0</v>
          </cell>
          <cell r="N3944">
            <v>0</v>
          </cell>
          <cell r="O3944">
            <v>0</v>
          </cell>
          <cell r="P3944">
            <v>0</v>
          </cell>
          <cell r="Q3944">
            <v>0</v>
          </cell>
        </row>
        <row r="3945">
          <cell r="B3945" t="str">
            <v>품질경영실품질관리2팀5103150</v>
          </cell>
          <cell r="C3945" t="str">
            <v>품질경영실품질관리2팀</v>
          </cell>
          <cell r="D3945" t="str">
            <v>5103150</v>
          </cell>
          <cell r="E3945" t="str">
            <v/>
          </cell>
          <cell r="F3945">
            <v>0</v>
          </cell>
          <cell r="G3945">
            <v>0</v>
          </cell>
          <cell r="H3945">
            <v>0</v>
          </cell>
          <cell r="I3945">
            <v>0</v>
          </cell>
          <cell r="J3945">
            <v>0</v>
          </cell>
          <cell r="K3945">
            <v>0</v>
          </cell>
          <cell r="L3945">
            <v>0</v>
          </cell>
          <cell r="M3945">
            <v>0</v>
          </cell>
          <cell r="N3945">
            <v>0</v>
          </cell>
          <cell r="O3945">
            <v>0</v>
          </cell>
          <cell r="P3945">
            <v>0</v>
          </cell>
          <cell r="Q3945">
            <v>0</v>
          </cell>
        </row>
        <row r="3946">
          <cell r="B3946" t="str">
            <v>품질경영실품질관리2팀5103140</v>
          </cell>
          <cell r="C3946" t="str">
            <v>품질경영실품질관리2팀</v>
          </cell>
          <cell r="D3946" t="str">
            <v>5103140</v>
          </cell>
          <cell r="E3946" t="str">
            <v>복리후생비-친선활동비(제조)</v>
          </cell>
          <cell r="F3946">
            <v>0</v>
          </cell>
          <cell r="G3946">
            <v>0</v>
          </cell>
          <cell r="H3946">
            <v>0</v>
          </cell>
          <cell r="I3946">
            <v>0</v>
          </cell>
          <cell r="J3946">
            <v>0</v>
          </cell>
          <cell r="K3946">
            <v>0</v>
          </cell>
          <cell r="L3946">
            <v>0</v>
          </cell>
          <cell r="M3946">
            <v>0</v>
          </cell>
          <cell r="N3946">
            <v>0</v>
          </cell>
          <cell r="O3946">
            <v>0</v>
          </cell>
          <cell r="P3946">
            <v>0</v>
          </cell>
          <cell r="Q3946">
            <v>0</v>
          </cell>
        </row>
        <row r="3947">
          <cell r="B3947" t="str">
            <v>품질경영실품질관리2팀5103130</v>
          </cell>
          <cell r="C3947" t="str">
            <v>품질경영실품질관리2팀</v>
          </cell>
          <cell r="D3947" t="str">
            <v>5103130</v>
          </cell>
          <cell r="E3947" t="str">
            <v/>
          </cell>
          <cell r="F3947">
            <v>0</v>
          </cell>
          <cell r="G3947">
            <v>0</v>
          </cell>
          <cell r="H3947">
            <v>0</v>
          </cell>
          <cell r="I3947">
            <v>0</v>
          </cell>
          <cell r="J3947">
            <v>0</v>
          </cell>
          <cell r="K3947">
            <v>0</v>
          </cell>
          <cell r="L3947">
            <v>0</v>
          </cell>
          <cell r="M3947">
            <v>0</v>
          </cell>
          <cell r="N3947">
            <v>0</v>
          </cell>
          <cell r="O3947">
            <v>0</v>
          </cell>
          <cell r="P3947">
            <v>0</v>
          </cell>
          <cell r="Q3947">
            <v>0</v>
          </cell>
        </row>
        <row r="3948">
          <cell r="B3948" t="str">
            <v>품질경영실품질관리2팀5103120</v>
          </cell>
          <cell r="C3948" t="str">
            <v>품질경영실품질관리2팀</v>
          </cell>
          <cell r="D3948" t="str">
            <v>5103120</v>
          </cell>
          <cell r="E3948" t="str">
            <v/>
          </cell>
          <cell r="F3948">
            <v>0</v>
          </cell>
          <cell r="G3948">
            <v>0</v>
          </cell>
          <cell r="H3948">
            <v>0</v>
          </cell>
          <cell r="I3948">
            <v>0</v>
          </cell>
          <cell r="J3948">
            <v>0</v>
          </cell>
          <cell r="K3948">
            <v>0</v>
          </cell>
          <cell r="L3948">
            <v>0</v>
          </cell>
          <cell r="M3948">
            <v>0</v>
          </cell>
          <cell r="N3948">
            <v>0</v>
          </cell>
          <cell r="O3948">
            <v>0</v>
          </cell>
          <cell r="P3948">
            <v>0</v>
          </cell>
          <cell r="Q3948">
            <v>0</v>
          </cell>
        </row>
        <row r="3949">
          <cell r="B3949" t="str">
            <v>품질경영실품질관리2팀5103110</v>
          </cell>
          <cell r="C3949" t="str">
            <v>품질경영실품질관리2팀</v>
          </cell>
          <cell r="D3949" t="str">
            <v>5103110</v>
          </cell>
          <cell r="E3949" t="str">
            <v/>
          </cell>
          <cell r="F3949">
            <v>0</v>
          </cell>
          <cell r="G3949">
            <v>0</v>
          </cell>
          <cell r="H3949">
            <v>0</v>
          </cell>
          <cell r="I3949">
            <v>0</v>
          </cell>
          <cell r="J3949">
            <v>0</v>
          </cell>
          <cell r="K3949">
            <v>0</v>
          </cell>
          <cell r="L3949">
            <v>0</v>
          </cell>
          <cell r="M3949">
            <v>0</v>
          </cell>
          <cell r="N3949">
            <v>0</v>
          </cell>
          <cell r="O3949">
            <v>0</v>
          </cell>
          <cell r="P3949">
            <v>0</v>
          </cell>
          <cell r="Q3949">
            <v>0</v>
          </cell>
        </row>
        <row r="3950">
          <cell r="B3950" t="str">
            <v>품질경영실품질관리2팀5103270</v>
          </cell>
          <cell r="C3950" t="str">
            <v>품질경영실품질관리2팀</v>
          </cell>
          <cell r="D3950" t="str">
            <v>5103270</v>
          </cell>
          <cell r="E3950" t="str">
            <v>복리후생비-법정후생비(제조)</v>
          </cell>
          <cell r="F3950">
            <v>13170410</v>
          </cell>
          <cell r="G3950">
            <v>12579330</v>
          </cell>
          <cell r="H3950">
            <v>12579330</v>
          </cell>
          <cell r="I3950">
            <v>18086820</v>
          </cell>
          <cell r="J3950">
            <v>13759400</v>
          </cell>
          <cell r="K3950">
            <v>15019610</v>
          </cell>
          <cell r="L3950">
            <v>14301590</v>
          </cell>
          <cell r="M3950">
            <v>14215390</v>
          </cell>
          <cell r="N3950">
            <v>13717660</v>
          </cell>
          <cell r="O3950">
            <v>13717660</v>
          </cell>
          <cell r="P3950">
            <v>13717660</v>
          </cell>
          <cell r="Q3950">
            <v>13300190</v>
          </cell>
        </row>
        <row r="3951">
          <cell r="B3951" t="str">
            <v>품질경영실품질관리2팀5103111</v>
          </cell>
          <cell r="C3951" t="str">
            <v>품질경영실품질관리2팀</v>
          </cell>
          <cell r="D3951" t="str">
            <v>5103111</v>
          </cell>
          <cell r="E3951" t="str">
            <v>복리후생비-식당운영비(제조)</v>
          </cell>
          <cell r="F3951">
            <v>0</v>
          </cell>
          <cell r="G3951">
            <v>0</v>
          </cell>
          <cell r="H3951">
            <v>0</v>
          </cell>
          <cell r="I3951">
            <v>0</v>
          </cell>
          <cell r="J3951">
            <v>0</v>
          </cell>
          <cell r="K3951">
            <v>0</v>
          </cell>
          <cell r="L3951">
            <v>0</v>
          </cell>
          <cell r="M3951">
            <v>0</v>
          </cell>
          <cell r="N3951">
            <v>0</v>
          </cell>
          <cell r="O3951">
            <v>0</v>
          </cell>
          <cell r="P3951">
            <v>0</v>
          </cell>
          <cell r="Q3951">
            <v>0</v>
          </cell>
        </row>
        <row r="3952">
          <cell r="B3952" t="str">
            <v>품질경영실품질관리2팀5103131</v>
          </cell>
          <cell r="C3952" t="str">
            <v>품질경영실품질관리2팀</v>
          </cell>
          <cell r="D3952" t="str">
            <v>5103131</v>
          </cell>
          <cell r="E3952" t="str">
            <v>복리후생비-부서활동비(제조)</v>
          </cell>
          <cell r="F3952">
            <v>1141981</v>
          </cell>
          <cell r="G3952">
            <v>354048</v>
          </cell>
          <cell r="H3952">
            <v>511728</v>
          </cell>
          <cell r="I3952">
            <v>1132248</v>
          </cell>
          <cell r="J3952">
            <v>957883</v>
          </cell>
          <cell r="K3952">
            <v>118182</v>
          </cell>
          <cell r="L3952">
            <v>195219</v>
          </cell>
          <cell r="M3952">
            <v>230280</v>
          </cell>
          <cell r="N3952">
            <v>1752570</v>
          </cell>
          <cell r="O3952">
            <v>0</v>
          </cell>
          <cell r="P3952">
            <v>1224021</v>
          </cell>
          <cell r="Q3952">
            <v>532342</v>
          </cell>
        </row>
        <row r="3953">
          <cell r="B3953" t="str">
            <v>품질경영실품질관리2팀5104110</v>
          </cell>
          <cell r="C3953" t="str">
            <v>품질경영실품질관리2팀</v>
          </cell>
          <cell r="D3953" t="str">
            <v>5104110</v>
          </cell>
          <cell r="E3953" t="str">
            <v>여비교통비-해외출장비(제조)</v>
          </cell>
          <cell r="F3953">
            <v>0</v>
          </cell>
          <cell r="G3953">
            <v>0</v>
          </cell>
          <cell r="H3953">
            <v>0</v>
          </cell>
          <cell r="I3953">
            <v>0</v>
          </cell>
          <cell r="J3953">
            <v>0</v>
          </cell>
          <cell r="K3953">
            <v>0</v>
          </cell>
          <cell r="L3953">
            <v>0</v>
          </cell>
          <cell r="M3953">
            <v>0</v>
          </cell>
          <cell r="N3953">
            <v>0</v>
          </cell>
          <cell r="O3953">
            <v>0</v>
          </cell>
          <cell r="P3953">
            <v>0</v>
          </cell>
          <cell r="Q3953">
            <v>0</v>
          </cell>
        </row>
        <row r="3954">
          <cell r="B3954" t="str">
            <v>품질경영실품질관리2팀5104120</v>
          </cell>
          <cell r="C3954" t="str">
            <v>품질경영실품질관리2팀</v>
          </cell>
          <cell r="D3954" t="str">
            <v>5104120</v>
          </cell>
          <cell r="E3954" t="str">
            <v>여비교통비-시외출장비(제조)</v>
          </cell>
          <cell r="F3954">
            <v>52844</v>
          </cell>
          <cell r="G3954">
            <v>0</v>
          </cell>
          <cell r="H3954">
            <v>203200</v>
          </cell>
          <cell r="I3954">
            <v>147003</v>
          </cell>
          <cell r="J3954">
            <v>55200</v>
          </cell>
          <cell r="K3954">
            <v>124800</v>
          </cell>
          <cell r="L3954">
            <v>129748</v>
          </cell>
          <cell r="M3954">
            <v>121646</v>
          </cell>
          <cell r="N3954">
            <v>334551</v>
          </cell>
          <cell r="O3954">
            <v>43792</v>
          </cell>
          <cell r="P3954">
            <v>74001</v>
          </cell>
          <cell r="Q3954">
            <v>54675</v>
          </cell>
        </row>
        <row r="3955">
          <cell r="B3955" t="str">
            <v>품질경영실품질관리2팀5104130</v>
          </cell>
          <cell r="C3955" t="str">
            <v>품질경영실품질관리2팀</v>
          </cell>
          <cell r="D3955" t="str">
            <v>5104130</v>
          </cell>
          <cell r="E3955" t="str">
            <v>여비교통비-시내출장비(제조)</v>
          </cell>
          <cell r="F3955">
            <v>0</v>
          </cell>
          <cell r="G3955">
            <v>0</v>
          </cell>
          <cell r="H3955">
            <v>0</v>
          </cell>
          <cell r="I3955">
            <v>0</v>
          </cell>
          <cell r="J3955">
            <v>0</v>
          </cell>
          <cell r="K3955">
            <v>0</v>
          </cell>
          <cell r="L3955">
            <v>0</v>
          </cell>
          <cell r="M3955">
            <v>0</v>
          </cell>
          <cell r="N3955">
            <v>0</v>
          </cell>
          <cell r="O3955">
            <v>0</v>
          </cell>
          <cell r="P3955">
            <v>25000</v>
          </cell>
          <cell r="Q3955">
            <v>0</v>
          </cell>
        </row>
        <row r="3956">
          <cell r="B3956" t="str">
            <v>품질경영실품질관리2팀5104140</v>
          </cell>
          <cell r="C3956" t="str">
            <v>품질경영실품질관리2팀</v>
          </cell>
          <cell r="D3956" t="str">
            <v>5104140</v>
          </cell>
          <cell r="E3956" t="str">
            <v/>
          </cell>
          <cell r="F3956">
            <v>0</v>
          </cell>
          <cell r="G3956">
            <v>0</v>
          </cell>
          <cell r="H3956">
            <v>0</v>
          </cell>
          <cell r="I3956">
            <v>0</v>
          </cell>
          <cell r="J3956">
            <v>0</v>
          </cell>
          <cell r="K3956">
            <v>0</v>
          </cell>
          <cell r="L3956">
            <v>0</v>
          </cell>
          <cell r="M3956">
            <v>0</v>
          </cell>
          <cell r="N3956">
            <v>0</v>
          </cell>
          <cell r="O3956">
            <v>0</v>
          </cell>
          <cell r="P3956">
            <v>0</v>
          </cell>
          <cell r="Q3956">
            <v>0</v>
          </cell>
        </row>
        <row r="3957">
          <cell r="B3957" t="str">
            <v>품질경영실품질관리2팀5104150</v>
          </cell>
          <cell r="C3957" t="str">
            <v>품질경영실품질관리2팀</v>
          </cell>
          <cell r="D3957" t="str">
            <v>5104150</v>
          </cell>
          <cell r="E3957" t="str">
            <v>여비교통비-해외여비(제조)</v>
          </cell>
          <cell r="F3957">
            <v>0</v>
          </cell>
          <cell r="G3957">
            <v>0</v>
          </cell>
          <cell r="H3957">
            <v>0</v>
          </cell>
          <cell r="I3957">
            <v>0</v>
          </cell>
          <cell r="J3957">
            <v>0</v>
          </cell>
          <cell r="K3957">
            <v>0</v>
          </cell>
          <cell r="L3957">
            <v>0</v>
          </cell>
          <cell r="M3957">
            <v>0</v>
          </cell>
          <cell r="N3957">
            <v>0</v>
          </cell>
          <cell r="O3957">
            <v>0</v>
          </cell>
          <cell r="P3957">
            <v>0</v>
          </cell>
          <cell r="Q3957">
            <v>0</v>
          </cell>
        </row>
        <row r="3958">
          <cell r="B3958" t="str">
            <v>품질경영실품질관리2팀5105160</v>
          </cell>
          <cell r="C3958" t="str">
            <v>품질경영실품질관리2팀</v>
          </cell>
          <cell r="D3958" t="str">
            <v>5105160</v>
          </cell>
          <cell r="E3958" t="str">
            <v>통신비-시설유지비(제조)</v>
          </cell>
          <cell r="F3958">
            <v>0</v>
          </cell>
          <cell r="G3958">
            <v>0</v>
          </cell>
          <cell r="H3958">
            <v>0</v>
          </cell>
          <cell r="I3958">
            <v>0</v>
          </cell>
          <cell r="J3958">
            <v>0</v>
          </cell>
          <cell r="K3958">
            <v>0</v>
          </cell>
          <cell r="L3958">
            <v>0</v>
          </cell>
          <cell r="M3958">
            <v>0</v>
          </cell>
          <cell r="N3958">
            <v>0</v>
          </cell>
          <cell r="O3958">
            <v>0</v>
          </cell>
          <cell r="P3958">
            <v>0</v>
          </cell>
          <cell r="Q3958">
            <v>0</v>
          </cell>
        </row>
        <row r="3959">
          <cell r="B3959" t="str">
            <v>품질경영실품질관리2팀5105150</v>
          </cell>
          <cell r="C3959" t="str">
            <v>품질경영실품질관리2팀</v>
          </cell>
          <cell r="D3959" t="str">
            <v>5105150</v>
          </cell>
          <cell r="E3959" t="str">
            <v>통신비-정보통신사용료(제조)</v>
          </cell>
          <cell r="F3959">
            <v>0</v>
          </cell>
          <cell r="G3959">
            <v>0</v>
          </cell>
          <cell r="H3959">
            <v>0</v>
          </cell>
          <cell r="I3959">
            <v>0</v>
          </cell>
          <cell r="J3959">
            <v>0</v>
          </cell>
          <cell r="K3959">
            <v>0</v>
          </cell>
          <cell r="L3959">
            <v>0</v>
          </cell>
          <cell r="M3959">
            <v>0</v>
          </cell>
          <cell r="N3959">
            <v>0</v>
          </cell>
          <cell r="O3959">
            <v>0</v>
          </cell>
          <cell r="P3959">
            <v>0</v>
          </cell>
          <cell r="Q3959">
            <v>0</v>
          </cell>
        </row>
        <row r="3960">
          <cell r="B3960" t="str">
            <v>품질경영실품질관리2팀5105140</v>
          </cell>
          <cell r="C3960" t="str">
            <v>품질경영실품질관리2팀</v>
          </cell>
          <cell r="D3960" t="str">
            <v>5105140</v>
          </cell>
          <cell r="E3960" t="str">
            <v>통신비-우편전보료(제조)</v>
          </cell>
          <cell r="F3960">
            <v>0</v>
          </cell>
          <cell r="G3960">
            <v>0</v>
          </cell>
          <cell r="H3960">
            <v>0</v>
          </cell>
          <cell r="I3960">
            <v>0</v>
          </cell>
          <cell r="J3960">
            <v>0</v>
          </cell>
          <cell r="K3960">
            <v>0</v>
          </cell>
          <cell r="L3960">
            <v>0</v>
          </cell>
          <cell r="M3960">
            <v>0</v>
          </cell>
          <cell r="N3960">
            <v>0</v>
          </cell>
          <cell r="O3960">
            <v>0</v>
          </cell>
          <cell r="P3960">
            <v>0</v>
          </cell>
          <cell r="Q3960">
            <v>0</v>
          </cell>
        </row>
        <row r="3961">
          <cell r="B3961" t="str">
            <v>품질경영실품질관리2팀5105130</v>
          </cell>
          <cell r="C3961" t="str">
            <v>품질경영실품질관리2팀</v>
          </cell>
          <cell r="D3961" t="str">
            <v>5105130</v>
          </cell>
          <cell r="E3961" t="str">
            <v/>
          </cell>
          <cell r="F3961">
            <v>0</v>
          </cell>
          <cell r="G3961">
            <v>0</v>
          </cell>
          <cell r="H3961">
            <v>0</v>
          </cell>
          <cell r="I3961">
            <v>0</v>
          </cell>
          <cell r="J3961">
            <v>0</v>
          </cell>
          <cell r="K3961">
            <v>0</v>
          </cell>
          <cell r="L3961">
            <v>0</v>
          </cell>
          <cell r="M3961">
            <v>0</v>
          </cell>
          <cell r="N3961">
            <v>0</v>
          </cell>
          <cell r="O3961">
            <v>0</v>
          </cell>
          <cell r="P3961">
            <v>0</v>
          </cell>
          <cell r="Q3961">
            <v>0</v>
          </cell>
        </row>
        <row r="3962">
          <cell r="B3962" t="str">
            <v>품질경영실품질관리2팀5105120</v>
          </cell>
          <cell r="C3962" t="str">
            <v>품질경영실품질관리2팀</v>
          </cell>
          <cell r="D3962" t="str">
            <v>5105120</v>
          </cell>
          <cell r="E3962" t="str">
            <v/>
          </cell>
          <cell r="F3962">
            <v>0</v>
          </cell>
          <cell r="G3962">
            <v>0</v>
          </cell>
          <cell r="H3962">
            <v>0</v>
          </cell>
          <cell r="I3962">
            <v>0</v>
          </cell>
          <cell r="J3962">
            <v>0</v>
          </cell>
          <cell r="K3962">
            <v>0</v>
          </cell>
          <cell r="L3962">
            <v>0</v>
          </cell>
          <cell r="M3962">
            <v>0</v>
          </cell>
          <cell r="N3962">
            <v>0</v>
          </cell>
          <cell r="O3962">
            <v>0</v>
          </cell>
          <cell r="P3962">
            <v>0</v>
          </cell>
          <cell r="Q3962">
            <v>0</v>
          </cell>
        </row>
        <row r="3963">
          <cell r="B3963" t="str">
            <v>품질경영실품질관리2팀5105110</v>
          </cell>
          <cell r="C3963" t="str">
            <v>품질경영실품질관리2팀</v>
          </cell>
          <cell r="D3963" t="str">
            <v>5105110</v>
          </cell>
          <cell r="E3963" t="str">
            <v/>
          </cell>
          <cell r="F3963">
            <v>0</v>
          </cell>
          <cell r="G3963">
            <v>0</v>
          </cell>
          <cell r="H3963">
            <v>0</v>
          </cell>
          <cell r="I3963">
            <v>0</v>
          </cell>
          <cell r="J3963">
            <v>0</v>
          </cell>
          <cell r="K3963">
            <v>0</v>
          </cell>
          <cell r="L3963">
            <v>0</v>
          </cell>
          <cell r="M3963">
            <v>0</v>
          </cell>
          <cell r="N3963">
            <v>0</v>
          </cell>
          <cell r="O3963">
            <v>0</v>
          </cell>
          <cell r="P3963">
            <v>0</v>
          </cell>
          <cell r="Q3963">
            <v>0</v>
          </cell>
        </row>
        <row r="3964">
          <cell r="B3964" t="str">
            <v>품질경영실품질관리2팀5105111</v>
          </cell>
          <cell r="C3964" t="str">
            <v>품질경영실품질관리2팀</v>
          </cell>
          <cell r="D3964" t="str">
            <v>5105111</v>
          </cell>
          <cell r="E3964" t="str">
            <v>통신비-전화료(제조)</v>
          </cell>
          <cell r="F3964">
            <v>0</v>
          </cell>
          <cell r="G3964">
            <v>0</v>
          </cell>
          <cell r="H3964">
            <v>0</v>
          </cell>
          <cell r="I3964">
            <v>0</v>
          </cell>
          <cell r="J3964">
            <v>0</v>
          </cell>
          <cell r="K3964">
            <v>0</v>
          </cell>
          <cell r="L3964">
            <v>0</v>
          </cell>
          <cell r="M3964">
            <v>0</v>
          </cell>
          <cell r="N3964">
            <v>0</v>
          </cell>
          <cell r="O3964">
            <v>0</v>
          </cell>
          <cell r="P3964">
            <v>0</v>
          </cell>
          <cell r="Q3964">
            <v>0</v>
          </cell>
        </row>
        <row r="3965">
          <cell r="B3965" t="str">
            <v>품질경영실품질관리2팀5106110</v>
          </cell>
          <cell r="C3965" t="str">
            <v>품질경영실품질관리2팀</v>
          </cell>
          <cell r="D3965" t="str">
            <v>5106110</v>
          </cell>
          <cell r="E3965" t="str">
            <v>수도광열비-수도료(제조)</v>
          </cell>
          <cell r="F3965">
            <v>0</v>
          </cell>
          <cell r="G3965">
            <v>0</v>
          </cell>
          <cell r="H3965">
            <v>0</v>
          </cell>
          <cell r="I3965">
            <v>0</v>
          </cell>
          <cell r="J3965">
            <v>0</v>
          </cell>
          <cell r="K3965">
            <v>0</v>
          </cell>
          <cell r="L3965">
            <v>0</v>
          </cell>
          <cell r="M3965">
            <v>0</v>
          </cell>
          <cell r="N3965">
            <v>0</v>
          </cell>
          <cell r="O3965">
            <v>0</v>
          </cell>
          <cell r="P3965">
            <v>0</v>
          </cell>
          <cell r="Q3965">
            <v>0</v>
          </cell>
        </row>
        <row r="3966">
          <cell r="B3966" t="str">
            <v>품질경영실품질관리2팀5106120</v>
          </cell>
          <cell r="C3966" t="str">
            <v>품질경영실품질관리2팀</v>
          </cell>
          <cell r="D3966" t="str">
            <v>5106120</v>
          </cell>
          <cell r="E3966" t="str">
            <v/>
          </cell>
          <cell r="F3966">
            <v>0</v>
          </cell>
          <cell r="G3966">
            <v>0</v>
          </cell>
          <cell r="H3966">
            <v>0</v>
          </cell>
          <cell r="I3966">
            <v>0</v>
          </cell>
          <cell r="J3966">
            <v>0</v>
          </cell>
          <cell r="K3966">
            <v>0</v>
          </cell>
          <cell r="L3966">
            <v>0</v>
          </cell>
          <cell r="M3966">
            <v>0</v>
          </cell>
          <cell r="N3966">
            <v>0</v>
          </cell>
          <cell r="O3966">
            <v>0</v>
          </cell>
          <cell r="P3966">
            <v>0</v>
          </cell>
          <cell r="Q3966">
            <v>0</v>
          </cell>
        </row>
        <row r="3967">
          <cell r="B3967" t="str">
            <v>품질경영실품질관리2팀5106130</v>
          </cell>
          <cell r="C3967" t="str">
            <v>품질경영실품질관리2팀</v>
          </cell>
          <cell r="D3967" t="str">
            <v>5106130</v>
          </cell>
          <cell r="E3967" t="str">
            <v>수도광열비-전력료(제조)</v>
          </cell>
          <cell r="F3967">
            <v>0</v>
          </cell>
          <cell r="G3967">
            <v>0</v>
          </cell>
          <cell r="H3967">
            <v>0</v>
          </cell>
          <cell r="I3967">
            <v>0</v>
          </cell>
          <cell r="J3967">
            <v>0</v>
          </cell>
          <cell r="K3967">
            <v>0</v>
          </cell>
          <cell r="L3967">
            <v>0</v>
          </cell>
          <cell r="M3967">
            <v>0</v>
          </cell>
          <cell r="N3967">
            <v>0</v>
          </cell>
          <cell r="O3967">
            <v>0</v>
          </cell>
          <cell r="P3967">
            <v>0</v>
          </cell>
          <cell r="Q3967">
            <v>0</v>
          </cell>
        </row>
        <row r="3968">
          <cell r="B3968" t="str">
            <v>품질경영실품질관리2팀5106140</v>
          </cell>
          <cell r="C3968" t="str">
            <v>품질경영실품질관리2팀</v>
          </cell>
          <cell r="D3968" t="str">
            <v>5106140</v>
          </cell>
          <cell r="E3968" t="str">
            <v/>
          </cell>
          <cell r="F3968">
            <v>0</v>
          </cell>
          <cell r="G3968">
            <v>0</v>
          </cell>
          <cell r="H3968">
            <v>0</v>
          </cell>
          <cell r="I3968">
            <v>0</v>
          </cell>
          <cell r="J3968">
            <v>0</v>
          </cell>
          <cell r="K3968">
            <v>0</v>
          </cell>
          <cell r="L3968">
            <v>0</v>
          </cell>
          <cell r="M3968">
            <v>0</v>
          </cell>
          <cell r="N3968">
            <v>0</v>
          </cell>
          <cell r="O3968">
            <v>0</v>
          </cell>
          <cell r="P3968">
            <v>0</v>
          </cell>
          <cell r="Q3968">
            <v>0</v>
          </cell>
        </row>
        <row r="3969">
          <cell r="B3969" t="str">
            <v>품질경영실품질관리2팀5106150</v>
          </cell>
          <cell r="C3969" t="str">
            <v>품질경영실품질관리2팀</v>
          </cell>
          <cell r="D3969" t="str">
            <v>5106150</v>
          </cell>
          <cell r="E3969" t="str">
            <v/>
          </cell>
          <cell r="F3969">
            <v>0</v>
          </cell>
          <cell r="G3969">
            <v>0</v>
          </cell>
          <cell r="H3969">
            <v>0</v>
          </cell>
          <cell r="I3969">
            <v>0</v>
          </cell>
          <cell r="J3969">
            <v>0</v>
          </cell>
          <cell r="K3969">
            <v>0</v>
          </cell>
          <cell r="L3969">
            <v>0</v>
          </cell>
          <cell r="M3969">
            <v>0</v>
          </cell>
          <cell r="N3969">
            <v>0</v>
          </cell>
          <cell r="O3969">
            <v>0</v>
          </cell>
          <cell r="P3969">
            <v>0</v>
          </cell>
          <cell r="Q3969">
            <v>0</v>
          </cell>
        </row>
        <row r="3970">
          <cell r="B3970" t="str">
            <v>품질경영실품질관리2팀5106160</v>
          </cell>
          <cell r="C3970" t="str">
            <v>품질경영실품질관리2팀</v>
          </cell>
          <cell r="D3970" t="str">
            <v>5106160</v>
          </cell>
          <cell r="E3970" t="str">
            <v/>
          </cell>
          <cell r="F3970">
            <v>0</v>
          </cell>
          <cell r="G3970">
            <v>0</v>
          </cell>
          <cell r="H3970">
            <v>0</v>
          </cell>
          <cell r="I3970">
            <v>0</v>
          </cell>
          <cell r="J3970">
            <v>0</v>
          </cell>
          <cell r="K3970">
            <v>0</v>
          </cell>
          <cell r="L3970">
            <v>0</v>
          </cell>
          <cell r="M3970">
            <v>0</v>
          </cell>
          <cell r="N3970">
            <v>0</v>
          </cell>
          <cell r="O3970">
            <v>0</v>
          </cell>
          <cell r="P3970">
            <v>0</v>
          </cell>
          <cell r="Q3970">
            <v>0</v>
          </cell>
        </row>
        <row r="3971">
          <cell r="B3971" t="str">
            <v>품질경영실품질관리2팀5106141</v>
          </cell>
          <cell r="C3971" t="str">
            <v>품질경영실품질관리2팀</v>
          </cell>
          <cell r="D3971" t="str">
            <v>5106141</v>
          </cell>
          <cell r="E3971" t="str">
            <v>수도광열비-연료난방비(제조)</v>
          </cell>
          <cell r="F3971">
            <v>0</v>
          </cell>
          <cell r="G3971">
            <v>0</v>
          </cell>
          <cell r="H3971">
            <v>0</v>
          </cell>
          <cell r="I3971">
            <v>0</v>
          </cell>
          <cell r="J3971">
            <v>0</v>
          </cell>
          <cell r="K3971">
            <v>0</v>
          </cell>
          <cell r="L3971">
            <v>0</v>
          </cell>
          <cell r="M3971">
            <v>0</v>
          </cell>
          <cell r="N3971">
            <v>0</v>
          </cell>
          <cell r="O3971">
            <v>0</v>
          </cell>
          <cell r="P3971">
            <v>0</v>
          </cell>
          <cell r="Q3971">
            <v>0</v>
          </cell>
        </row>
        <row r="3972">
          <cell r="B3972" t="str">
            <v>품질경영실품질관리2팀5107110</v>
          </cell>
          <cell r="C3972" t="str">
            <v>품질경영실품질관리2팀</v>
          </cell>
          <cell r="D3972" t="str">
            <v>5107110</v>
          </cell>
          <cell r="E3972" t="str">
            <v>세금과공과-인지세(제조)</v>
          </cell>
          <cell r="F3972">
            <v>0</v>
          </cell>
          <cell r="G3972">
            <v>0</v>
          </cell>
          <cell r="H3972">
            <v>0</v>
          </cell>
          <cell r="I3972">
            <v>0</v>
          </cell>
          <cell r="J3972">
            <v>0</v>
          </cell>
          <cell r="K3972">
            <v>0</v>
          </cell>
          <cell r="L3972">
            <v>0</v>
          </cell>
          <cell r="M3972">
            <v>0</v>
          </cell>
          <cell r="N3972">
            <v>0</v>
          </cell>
          <cell r="O3972">
            <v>0</v>
          </cell>
          <cell r="P3972">
            <v>0</v>
          </cell>
          <cell r="Q3972">
            <v>0</v>
          </cell>
        </row>
        <row r="3973">
          <cell r="B3973" t="str">
            <v>품질경영실품질관리2팀5107130</v>
          </cell>
          <cell r="C3973" t="str">
            <v>품질경영실품질관리2팀</v>
          </cell>
          <cell r="D3973" t="str">
            <v>5107130</v>
          </cell>
          <cell r="E3973" t="str">
            <v>세금과공과-종업원분주민세(제조)</v>
          </cell>
          <cell r="F3973">
            <v>0</v>
          </cell>
          <cell r="G3973">
            <v>0</v>
          </cell>
          <cell r="H3973">
            <v>0</v>
          </cell>
          <cell r="I3973">
            <v>0</v>
          </cell>
          <cell r="J3973">
            <v>0</v>
          </cell>
          <cell r="K3973">
            <v>0</v>
          </cell>
          <cell r="L3973">
            <v>0</v>
          </cell>
          <cell r="M3973">
            <v>0</v>
          </cell>
          <cell r="N3973">
            <v>0</v>
          </cell>
          <cell r="O3973">
            <v>0</v>
          </cell>
          <cell r="P3973">
            <v>0</v>
          </cell>
          <cell r="Q3973">
            <v>0</v>
          </cell>
        </row>
        <row r="3974">
          <cell r="B3974" t="str">
            <v>품질경영실품질관리2팀5107120</v>
          </cell>
          <cell r="C3974" t="str">
            <v>품질경영실품질관리2팀</v>
          </cell>
          <cell r="D3974" t="str">
            <v>5107120</v>
          </cell>
          <cell r="E3974" t="str">
            <v>세금과공과-주민세(제조)</v>
          </cell>
          <cell r="F3974">
            <v>0</v>
          </cell>
          <cell r="G3974">
            <v>0</v>
          </cell>
          <cell r="H3974">
            <v>0</v>
          </cell>
          <cell r="I3974">
            <v>0</v>
          </cell>
          <cell r="J3974">
            <v>0</v>
          </cell>
          <cell r="K3974">
            <v>0</v>
          </cell>
          <cell r="L3974">
            <v>0</v>
          </cell>
          <cell r="M3974">
            <v>0</v>
          </cell>
          <cell r="N3974">
            <v>0</v>
          </cell>
          <cell r="O3974">
            <v>0</v>
          </cell>
          <cell r="P3974">
            <v>0</v>
          </cell>
          <cell r="Q3974">
            <v>0</v>
          </cell>
        </row>
        <row r="3975">
          <cell r="B3975" t="str">
            <v>품질경영실품질관리2팀5107140</v>
          </cell>
          <cell r="C3975" t="str">
            <v>품질경영실품질관리2팀</v>
          </cell>
          <cell r="D3975" t="str">
            <v>5107140</v>
          </cell>
          <cell r="E3975" t="str">
            <v>세금과공과-재산세(제조)</v>
          </cell>
          <cell r="F3975">
            <v>0</v>
          </cell>
          <cell r="G3975">
            <v>0</v>
          </cell>
          <cell r="H3975">
            <v>0</v>
          </cell>
          <cell r="I3975">
            <v>0</v>
          </cell>
          <cell r="J3975">
            <v>0</v>
          </cell>
          <cell r="K3975">
            <v>0</v>
          </cell>
          <cell r="L3975">
            <v>0</v>
          </cell>
          <cell r="M3975">
            <v>0</v>
          </cell>
          <cell r="N3975">
            <v>0</v>
          </cell>
          <cell r="O3975">
            <v>0</v>
          </cell>
          <cell r="P3975">
            <v>0</v>
          </cell>
          <cell r="Q3975">
            <v>0</v>
          </cell>
        </row>
        <row r="3976">
          <cell r="B3976" t="str">
            <v>품질경영실품질관리2팀5107150</v>
          </cell>
          <cell r="C3976" t="str">
            <v>품질경영실품질관리2팀</v>
          </cell>
          <cell r="D3976" t="str">
            <v>5107150</v>
          </cell>
          <cell r="E3976" t="str">
            <v>세금과공과-차량세(제조)</v>
          </cell>
          <cell r="F3976">
            <v>0</v>
          </cell>
          <cell r="G3976">
            <v>0</v>
          </cell>
          <cell r="H3976">
            <v>0</v>
          </cell>
          <cell r="I3976">
            <v>0</v>
          </cell>
          <cell r="J3976">
            <v>0</v>
          </cell>
          <cell r="K3976">
            <v>0</v>
          </cell>
          <cell r="L3976">
            <v>0</v>
          </cell>
          <cell r="M3976">
            <v>0</v>
          </cell>
          <cell r="N3976">
            <v>0</v>
          </cell>
          <cell r="O3976">
            <v>0</v>
          </cell>
          <cell r="P3976">
            <v>0</v>
          </cell>
          <cell r="Q3976">
            <v>0</v>
          </cell>
        </row>
        <row r="3977">
          <cell r="B3977" t="str">
            <v>품질경영실품질관리2팀5107160</v>
          </cell>
          <cell r="C3977" t="str">
            <v>품질경영실품질관리2팀</v>
          </cell>
          <cell r="D3977" t="str">
            <v>5107160</v>
          </cell>
          <cell r="E3977" t="str">
            <v>세금과공과-면허세(제조)</v>
          </cell>
          <cell r="F3977">
            <v>0</v>
          </cell>
          <cell r="G3977">
            <v>0</v>
          </cell>
          <cell r="H3977">
            <v>0</v>
          </cell>
          <cell r="I3977">
            <v>0</v>
          </cell>
          <cell r="J3977">
            <v>0</v>
          </cell>
          <cell r="K3977">
            <v>0</v>
          </cell>
          <cell r="L3977">
            <v>0</v>
          </cell>
          <cell r="M3977">
            <v>0</v>
          </cell>
          <cell r="N3977">
            <v>0</v>
          </cell>
          <cell r="O3977">
            <v>0</v>
          </cell>
          <cell r="P3977">
            <v>0</v>
          </cell>
          <cell r="Q3977">
            <v>0</v>
          </cell>
        </row>
        <row r="3978">
          <cell r="B3978" t="str">
            <v>품질경영실품질관리2팀5107170</v>
          </cell>
          <cell r="C3978" t="str">
            <v>품질경영실품질관리2팀</v>
          </cell>
          <cell r="D3978" t="str">
            <v>5107170</v>
          </cell>
          <cell r="E3978" t="str">
            <v>세금과공과-기타제세(제조)</v>
          </cell>
          <cell r="F3978">
            <v>0</v>
          </cell>
          <cell r="G3978">
            <v>0</v>
          </cell>
          <cell r="H3978">
            <v>0</v>
          </cell>
          <cell r="I3978">
            <v>0</v>
          </cell>
          <cell r="J3978">
            <v>0</v>
          </cell>
          <cell r="K3978">
            <v>0</v>
          </cell>
          <cell r="L3978">
            <v>0</v>
          </cell>
          <cell r="M3978">
            <v>0</v>
          </cell>
          <cell r="N3978">
            <v>0</v>
          </cell>
          <cell r="O3978">
            <v>0</v>
          </cell>
          <cell r="P3978">
            <v>0</v>
          </cell>
          <cell r="Q3978">
            <v>0</v>
          </cell>
        </row>
        <row r="3979">
          <cell r="B3979" t="str">
            <v>품질경영실품질관리2팀5107180</v>
          </cell>
          <cell r="C3979" t="str">
            <v>품질경영실품질관리2팀</v>
          </cell>
          <cell r="D3979" t="str">
            <v>5107180</v>
          </cell>
          <cell r="E3979" t="str">
            <v/>
          </cell>
          <cell r="F3979">
            <v>0</v>
          </cell>
          <cell r="G3979">
            <v>0</v>
          </cell>
          <cell r="H3979">
            <v>0</v>
          </cell>
          <cell r="I3979">
            <v>0</v>
          </cell>
          <cell r="J3979">
            <v>0</v>
          </cell>
          <cell r="K3979">
            <v>0</v>
          </cell>
          <cell r="L3979">
            <v>0</v>
          </cell>
          <cell r="M3979">
            <v>0</v>
          </cell>
          <cell r="N3979">
            <v>0</v>
          </cell>
          <cell r="O3979">
            <v>0</v>
          </cell>
          <cell r="P3979">
            <v>0</v>
          </cell>
          <cell r="Q3979">
            <v>0</v>
          </cell>
        </row>
        <row r="3980">
          <cell r="B3980" t="str">
            <v>품질경영실품질관리2팀5107190</v>
          </cell>
          <cell r="C3980" t="str">
            <v>품질경영실품질관리2팀</v>
          </cell>
          <cell r="D3980" t="str">
            <v>5107190</v>
          </cell>
          <cell r="E3980" t="str">
            <v>세금과공과-협회비(제조)</v>
          </cell>
          <cell r="F3980">
            <v>0</v>
          </cell>
          <cell r="G3980">
            <v>0</v>
          </cell>
          <cell r="H3980">
            <v>0</v>
          </cell>
          <cell r="I3980">
            <v>0</v>
          </cell>
          <cell r="J3980">
            <v>0</v>
          </cell>
          <cell r="K3980">
            <v>0</v>
          </cell>
          <cell r="L3980">
            <v>0</v>
          </cell>
          <cell r="M3980">
            <v>0</v>
          </cell>
          <cell r="N3980">
            <v>0</v>
          </cell>
          <cell r="O3980">
            <v>0</v>
          </cell>
          <cell r="P3980">
            <v>0</v>
          </cell>
          <cell r="Q3980">
            <v>0</v>
          </cell>
        </row>
        <row r="3981">
          <cell r="B3981" t="str">
            <v>품질경영실품질관리2팀5107210</v>
          </cell>
          <cell r="C3981" t="str">
            <v>품질경영실품질관리2팀</v>
          </cell>
          <cell r="D3981" t="str">
            <v>5107210</v>
          </cell>
          <cell r="E3981" t="str">
            <v>세금과공과-공과금(제조)</v>
          </cell>
          <cell r="F3981">
            <v>0</v>
          </cell>
          <cell r="G3981">
            <v>0</v>
          </cell>
          <cell r="H3981">
            <v>0</v>
          </cell>
          <cell r="I3981">
            <v>0</v>
          </cell>
          <cell r="J3981">
            <v>0</v>
          </cell>
          <cell r="K3981">
            <v>0</v>
          </cell>
          <cell r="L3981">
            <v>0</v>
          </cell>
          <cell r="M3981">
            <v>0</v>
          </cell>
          <cell r="N3981">
            <v>0</v>
          </cell>
          <cell r="O3981">
            <v>0</v>
          </cell>
          <cell r="P3981">
            <v>0</v>
          </cell>
          <cell r="Q3981">
            <v>0</v>
          </cell>
        </row>
        <row r="3982">
          <cell r="B3982" t="str">
            <v>품질경영실품질관리2팀5108110</v>
          </cell>
          <cell r="C3982" t="str">
            <v>품질경영실품질관리2팀</v>
          </cell>
          <cell r="D3982" t="str">
            <v>5108110</v>
          </cell>
          <cell r="E3982" t="str">
            <v>지급임차료-건물임차료(제조)</v>
          </cell>
          <cell r="F3982">
            <v>0</v>
          </cell>
          <cell r="G3982">
            <v>0</v>
          </cell>
          <cell r="H3982">
            <v>0</v>
          </cell>
          <cell r="I3982">
            <v>0</v>
          </cell>
          <cell r="J3982">
            <v>0</v>
          </cell>
          <cell r="K3982">
            <v>0</v>
          </cell>
          <cell r="L3982">
            <v>0</v>
          </cell>
          <cell r="M3982">
            <v>0</v>
          </cell>
          <cell r="N3982">
            <v>0</v>
          </cell>
          <cell r="O3982">
            <v>0</v>
          </cell>
          <cell r="P3982">
            <v>0</v>
          </cell>
          <cell r="Q3982">
            <v>0</v>
          </cell>
        </row>
        <row r="3983">
          <cell r="B3983" t="str">
            <v>품질경영실품질관리2팀5108120</v>
          </cell>
          <cell r="C3983" t="str">
            <v>품질경영실품질관리2팀</v>
          </cell>
          <cell r="D3983" t="str">
            <v>5108120</v>
          </cell>
          <cell r="E3983" t="str">
            <v/>
          </cell>
          <cell r="F3983">
            <v>0</v>
          </cell>
          <cell r="G3983">
            <v>0</v>
          </cell>
          <cell r="H3983">
            <v>0</v>
          </cell>
          <cell r="I3983">
            <v>0</v>
          </cell>
          <cell r="J3983">
            <v>0</v>
          </cell>
          <cell r="K3983">
            <v>0</v>
          </cell>
          <cell r="L3983">
            <v>0</v>
          </cell>
          <cell r="M3983">
            <v>0</v>
          </cell>
          <cell r="N3983">
            <v>0</v>
          </cell>
          <cell r="O3983">
            <v>0</v>
          </cell>
          <cell r="P3983">
            <v>0</v>
          </cell>
          <cell r="Q3983">
            <v>0</v>
          </cell>
        </row>
        <row r="3984">
          <cell r="B3984" t="str">
            <v>품질경영실품질관리2팀5108130</v>
          </cell>
          <cell r="C3984" t="str">
            <v>품질경영실품질관리2팀</v>
          </cell>
          <cell r="D3984" t="str">
            <v>5108130</v>
          </cell>
          <cell r="E3984" t="str">
            <v/>
          </cell>
          <cell r="F3984">
            <v>0</v>
          </cell>
          <cell r="G3984">
            <v>0</v>
          </cell>
          <cell r="H3984">
            <v>0</v>
          </cell>
          <cell r="I3984">
            <v>0</v>
          </cell>
          <cell r="J3984">
            <v>0</v>
          </cell>
          <cell r="K3984">
            <v>0</v>
          </cell>
          <cell r="L3984">
            <v>0</v>
          </cell>
          <cell r="M3984">
            <v>0</v>
          </cell>
          <cell r="N3984">
            <v>0</v>
          </cell>
          <cell r="O3984">
            <v>0</v>
          </cell>
          <cell r="P3984">
            <v>0</v>
          </cell>
          <cell r="Q3984">
            <v>0</v>
          </cell>
        </row>
        <row r="3985">
          <cell r="B3985" t="str">
            <v>품질경영실품질관리2팀5108140</v>
          </cell>
          <cell r="C3985" t="str">
            <v>품질경영실품질관리2팀</v>
          </cell>
          <cell r="D3985" t="str">
            <v>5108140</v>
          </cell>
          <cell r="E3985" t="str">
            <v>지급임차료-점용료(제조)</v>
          </cell>
          <cell r="F3985">
            <v>0</v>
          </cell>
          <cell r="G3985">
            <v>0</v>
          </cell>
          <cell r="H3985">
            <v>0</v>
          </cell>
          <cell r="I3985">
            <v>0</v>
          </cell>
          <cell r="J3985">
            <v>0</v>
          </cell>
          <cell r="K3985">
            <v>0</v>
          </cell>
          <cell r="L3985">
            <v>0</v>
          </cell>
          <cell r="M3985">
            <v>0</v>
          </cell>
          <cell r="N3985">
            <v>0</v>
          </cell>
          <cell r="O3985">
            <v>0</v>
          </cell>
          <cell r="P3985">
            <v>0</v>
          </cell>
          <cell r="Q3985">
            <v>0</v>
          </cell>
        </row>
        <row r="3986">
          <cell r="B3986" t="str">
            <v>품질경영실품질관리2팀5108150</v>
          </cell>
          <cell r="C3986" t="str">
            <v>품질경영실품질관리2팀</v>
          </cell>
          <cell r="D3986" t="str">
            <v>5108150</v>
          </cell>
          <cell r="E3986" t="str">
            <v/>
          </cell>
          <cell r="F3986">
            <v>0</v>
          </cell>
          <cell r="G3986">
            <v>0</v>
          </cell>
          <cell r="H3986">
            <v>0</v>
          </cell>
          <cell r="I3986">
            <v>0</v>
          </cell>
          <cell r="J3986">
            <v>0</v>
          </cell>
          <cell r="K3986">
            <v>0</v>
          </cell>
          <cell r="L3986">
            <v>0</v>
          </cell>
          <cell r="M3986">
            <v>0</v>
          </cell>
          <cell r="N3986">
            <v>0</v>
          </cell>
          <cell r="O3986">
            <v>0</v>
          </cell>
          <cell r="P3986">
            <v>0</v>
          </cell>
          <cell r="Q3986">
            <v>0</v>
          </cell>
        </row>
        <row r="3987">
          <cell r="B3987" t="str">
            <v>품질경영실품질관리2팀5108160</v>
          </cell>
          <cell r="C3987" t="str">
            <v>품질경영실품질관리2팀</v>
          </cell>
          <cell r="D3987" t="str">
            <v>5108160</v>
          </cell>
          <cell r="E3987" t="str">
            <v/>
          </cell>
          <cell r="F3987">
            <v>0</v>
          </cell>
          <cell r="G3987">
            <v>0</v>
          </cell>
          <cell r="H3987">
            <v>0</v>
          </cell>
          <cell r="I3987">
            <v>0</v>
          </cell>
          <cell r="J3987">
            <v>0</v>
          </cell>
          <cell r="K3987">
            <v>0</v>
          </cell>
          <cell r="L3987">
            <v>0</v>
          </cell>
          <cell r="M3987">
            <v>0</v>
          </cell>
          <cell r="N3987">
            <v>0</v>
          </cell>
          <cell r="O3987">
            <v>0</v>
          </cell>
          <cell r="P3987">
            <v>0</v>
          </cell>
          <cell r="Q3987">
            <v>0</v>
          </cell>
        </row>
        <row r="3988">
          <cell r="B3988" t="str">
            <v>품질경영실품질관리2팀5108161</v>
          </cell>
          <cell r="C3988" t="str">
            <v>품질경영실품질관리2팀</v>
          </cell>
          <cell r="D3988" t="str">
            <v>5108161</v>
          </cell>
          <cell r="E3988" t="str">
            <v>지급임차료-차량렌트료(제조)</v>
          </cell>
          <cell r="F3988">
            <v>0</v>
          </cell>
          <cell r="G3988">
            <v>0</v>
          </cell>
          <cell r="H3988">
            <v>0</v>
          </cell>
          <cell r="I3988">
            <v>0</v>
          </cell>
          <cell r="J3988">
            <v>0</v>
          </cell>
          <cell r="K3988">
            <v>0</v>
          </cell>
          <cell r="L3988">
            <v>0</v>
          </cell>
          <cell r="M3988">
            <v>0</v>
          </cell>
          <cell r="N3988">
            <v>0</v>
          </cell>
          <cell r="O3988">
            <v>0</v>
          </cell>
          <cell r="P3988">
            <v>0</v>
          </cell>
          <cell r="Q3988">
            <v>0</v>
          </cell>
        </row>
        <row r="3989">
          <cell r="B3989" t="str">
            <v>품질경영실품질관리2팀5108162</v>
          </cell>
          <cell r="C3989" t="str">
            <v>품질경영실품질관리2팀</v>
          </cell>
          <cell r="D3989" t="str">
            <v>5108162</v>
          </cell>
          <cell r="E3989" t="str">
            <v>지급임차료-차량리스료(제조)</v>
          </cell>
          <cell r="F3989">
            <v>0</v>
          </cell>
          <cell r="G3989">
            <v>0</v>
          </cell>
          <cell r="H3989">
            <v>0</v>
          </cell>
          <cell r="I3989">
            <v>0</v>
          </cell>
          <cell r="J3989">
            <v>0</v>
          </cell>
          <cell r="K3989">
            <v>0</v>
          </cell>
          <cell r="L3989">
            <v>0</v>
          </cell>
          <cell r="M3989">
            <v>0</v>
          </cell>
          <cell r="N3989">
            <v>0</v>
          </cell>
          <cell r="O3989">
            <v>0</v>
          </cell>
          <cell r="P3989">
            <v>0</v>
          </cell>
          <cell r="Q3989">
            <v>0</v>
          </cell>
        </row>
        <row r="3990">
          <cell r="B3990" t="str">
            <v>품질경영실품질관리2팀5109110</v>
          </cell>
          <cell r="C3990" t="str">
            <v>품질경영실품질관리2팀</v>
          </cell>
          <cell r="D3990" t="str">
            <v>5109110</v>
          </cell>
          <cell r="E3990" t="str">
            <v>감가상각비-건물(제조)</v>
          </cell>
          <cell r="F3990">
            <v>0</v>
          </cell>
          <cell r="G3990">
            <v>0</v>
          </cell>
          <cell r="H3990">
            <v>0</v>
          </cell>
          <cell r="I3990">
            <v>0</v>
          </cell>
          <cell r="J3990">
            <v>0</v>
          </cell>
          <cell r="K3990">
            <v>0</v>
          </cell>
          <cell r="L3990">
            <v>0</v>
          </cell>
          <cell r="M3990">
            <v>0</v>
          </cell>
          <cell r="N3990">
            <v>0</v>
          </cell>
          <cell r="O3990">
            <v>0</v>
          </cell>
          <cell r="P3990">
            <v>0</v>
          </cell>
          <cell r="Q3990">
            <v>0</v>
          </cell>
        </row>
        <row r="3991">
          <cell r="B3991" t="str">
            <v>품질경영실품질관리2팀5109120</v>
          </cell>
          <cell r="C3991" t="str">
            <v>품질경영실품질관리2팀</v>
          </cell>
          <cell r="D3991" t="str">
            <v>5109120</v>
          </cell>
          <cell r="E3991" t="str">
            <v>감가상각비-구축물(제조)</v>
          </cell>
          <cell r="F3991">
            <v>0</v>
          </cell>
          <cell r="G3991">
            <v>0</v>
          </cell>
          <cell r="H3991">
            <v>0</v>
          </cell>
          <cell r="I3991">
            <v>0</v>
          </cell>
          <cell r="J3991">
            <v>0</v>
          </cell>
          <cell r="K3991">
            <v>0</v>
          </cell>
          <cell r="L3991">
            <v>0</v>
          </cell>
          <cell r="M3991">
            <v>0</v>
          </cell>
          <cell r="N3991">
            <v>0</v>
          </cell>
          <cell r="O3991">
            <v>0</v>
          </cell>
          <cell r="P3991">
            <v>0</v>
          </cell>
          <cell r="Q3991">
            <v>0</v>
          </cell>
        </row>
        <row r="3992">
          <cell r="B3992" t="str">
            <v>품질경영실품질관리2팀5109130</v>
          </cell>
          <cell r="C3992" t="str">
            <v>품질경영실품질관리2팀</v>
          </cell>
          <cell r="D3992" t="str">
            <v>5109130</v>
          </cell>
          <cell r="E3992" t="str">
            <v>감가상각비-기계장치(제조)</v>
          </cell>
          <cell r="F3992">
            <v>3883277</v>
          </cell>
          <cell r="G3992">
            <v>3883277</v>
          </cell>
          <cell r="H3992">
            <v>3883277</v>
          </cell>
          <cell r="I3992">
            <v>3883277</v>
          </cell>
          <cell r="J3992">
            <v>3883277</v>
          </cell>
          <cell r="K3992">
            <v>3883277</v>
          </cell>
          <cell r="L3992">
            <v>3883277</v>
          </cell>
          <cell r="M3992">
            <v>3883277</v>
          </cell>
          <cell r="N3992">
            <v>3883277</v>
          </cell>
          <cell r="O3992">
            <v>4258269</v>
          </cell>
          <cell r="P3992">
            <v>4507951</v>
          </cell>
          <cell r="Q3992">
            <v>4507951</v>
          </cell>
        </row>
        <row r="3993">
          <cell r="B3993" t="str">
            <v>품질경영실품질관리2팀5109140</v>
          </cell>
          <cell r="C3993" t="str">
            <v>품질경영실품질관리2팀</v>
          </cell>
          <cell r="D3993" t="str">
            <v>5109140</v>
          </cell>
          <cell r="E3993" t="str">
            <v>감가상각비-공구기구(제조)</v>
          </cell>
          <cell r="F3993">
            <v>8019221</v>
          </cell>
          <cell r="G3993">
            <v>8019221</v>
          </cell>
          <cell r="H3993">
            <v>8019221</v>
          </cell>
          <cell r="I3993">
            <v>8019221</v>
          </cell>
          <cell r="J3993">
            <v>8019221</v>
          </cell>
          <cell r="K3993">
            <v>8019221</v>
          </cell>
          <cell r="L3993">
            <v>8019181</v>
          </cell>
          <cell r="M3993">
            <v>7854237</v>
          </cell>
          <cell r="N3993">
            <v>7854217</v>
          </cell>
          <cell r="O3993">
            <v>7245920</v>
          </cell>
          <cell r="P3993">
            <v>7245920</v>
          </cell>
          <cell r="Q3993">
            <v>7245920</v>
          </cell>
        </row>
        <row r="3994">
          <cell r="B3994" t="str">
            <v>품질경영실품질관리2팀5109150</v>
          </cell>
          <cell r="C3994" t="str">
            <v>품질경영실품질관리2팀</v>
          </cell>
          <cell r="D3994" t="str">
            <v>5109150</v>
          </cell>
          <cell r="E3994" t="str">
            <v>감가상각비-차량운반구(제조)</v>
          </cell>
          <cell r="F3994">
            <v>0</v>
          </cell>
          <cell r="G3994">
            <v>0</v>
          </cell>
          <cell r="H3994">
            <v>0</v>
          </cell>
          <cell r="I3994">
            <v>0</v>
          </cell>
          <cell r="J3994">
            <v>0</v>
          </cell>
          <cell r="K3994">
            <v>0</v>
          </cell>
          <cell r="L3994">
            <v>0</v>
          </cell>
          <cell r="M3994">
            <v>0</v>
          </cell>
          <cell r="N3994">
            <v>0</v>
          </cell>
          <cell r="O3994">
            <v>0</v>
          </cell>
          <cell r="P3994">
            <v>0</v>
          </cell>
          <cell r="Q3994">
            <v>0</v>
          </cell>
        </row>
        <row r="3995">
          <cell r="B3995" t="str">
            <v>품질경영실품질관리2팀5109160</v>
          </cell>
          <cell r="C3995" t="str">
            <v>품질경영실품질관리2팀</v>
          </cell>
          <cell r="D3995" t="str">
            <v>5109160</v>
          </cell>
          <cell r="E3995" t="str">
            <v/>
          </cell>
          <cell r="F3995">
            <v>0</v>
          </cell>
          <cell r="G3995">
            <v>0</v>
          </cell>
          <cell r="H3995">
            <v>0</v>
          </cell>
          <cell r="I3995">
            <v>0</v>
          </cell>
          <cell r="J3995">
            <v>0</v>
          </cell>
          <cell r="K3995">
            <v>0</v>
          </cell>
          <cell r="L3995">
            <v>0</v>
          </cell>
          <cell r="M3995">
            <v>0</v>
          </cell>
          <cell r="N3995">
            <v>0</v>
          </cell>
          <cell r="O3995">
            <v>0</v>
          </cell>
          <cell r="P3995">
            <v>0</v>
          </cell>
          <cell r="Q3995">
            <v>0</v>
          </cell>
        </row>
        <row r="3996">
          <cell r="B3996" t="str">
            <v>품질경영실품질관리2팀5109170</v>
          </cell>
          <cell r="C3996" t="str">
            <v>품질경영실품질관리2팀</v>
          </cell>
          <cell r="D3996" t="str">
            <v>5109170</v>
          </cell>
          <cell r="E3996" t="str">
            <v>감가상각비-산업재산권(제조)</v>
          </cell>
          <cell r="F3996">
            <v>0</v>
          </cell>
          <cell r="G3996">
            <v>0</v>
          </cell>
          <cell r="H3996">
            <v>0</v>
          </cell>
          <cell r="I3996">
            <v>0</v>
          </cell>
          <cell r="J3996">
            <v>0</v>
          </cell>
          <cell r="K3996">
            <v>0</v>
          </cell>
          <cell r="L3996">
            <v>0</v>
          </cell>
          <cell r="M3996">
            <v>0</v>
          </cell>
          <cell r="N3996">
            <v>0</v>
          </cell>
          <cell r="O3996">
            <v>0</v>
          </cell>
          <cell r="P3996">
            <v>0</v>
          </cell>
          <cell r="Q3996">
            <v>0</v>
          </cell>
        </row>
        <row r="3997">
          <cell r="B3997" t="str">
            <v>품질경영실품질관리2팀5109180</v>
          </cell>
          <cell r="C3997" t="str">
            <v>품질경영실품질관리2팀</v>
          </cell>
          <cell r="D3997" t="str">
            <v>5109180</v>
          </cell>
          <cell r="E3997" t="str">
            <v/>
          </cell>
          <cell r="F3997">
            <v>0</v>
          </cell>
          <cell r="G3997">
            <v>0</v>
          </cell>
          <cell r="H3997">
            <v>0</v>
          </cell>
          <cell r="I3997">
            <v>0</v>
          </cell>
          <cell r="J3997">
            <v>0</v>
          </cell>
          <cell r="K3997">
            <v>0</v>
          </cell>
          <cell r="L3997">
            <v>0</v>
          </cell>
          <cell r="M3997">
            <v>0</v>
          </cell>
          <cell r="N3997">
            <v>0</v>
          </cell>
          <cell r="O3997">
            <v>0</v>
          </cell>
          <cell r="P3997">
            <v>0</v>
          </cell>
          <cell r="Q3997">
            <v>0</v>
          </cell>
        </row>
        <row r="3998">
          <cell r="B3998" t="str">
            <v>품질경영실품질관리2팀5109190</v>
          </cell>
          <cell r="C3998" t="str">
            <v>품질경영실품질관리2팀</v>
          </cell>
          <cell r="D3998" t="str">
            <v>5109190</v>
          </cell>
          <cell r="E3998" t="str">
            <v/>
          </cell>
          <cell r="F3998">
            <v>0</v>
          </cell>
          <cell r="G3998">
            <v>0</v>
          </cell>
          <cell r="H3998">
            <v>0</v>
          </cell>
          <cell r="I3998">
            <v>0</v>
          </cell>
          <cell r="J3998">
            <v>0</v>
          </cell>
          <cell r="K3998">
            <v>0</v>
          </cell>
          <cell r="L3998">
            <v>0</v>
          </cell>
          <cell r="M3998">
            <v>0</v>
          </cell>
          <cell r="N3998">
            <v>0</v>
          </cell>
          <cell r="O3998">
            <v>0</v>
          </cell>
          <cell r="P3998">
            <v>0</v>
          </cell>
          <cell r="Q3998">
            <v>0</v>
          </cell>
        </row>
        <row r="3999">
          <cell r="B3999" t="str">
            <v>품질경영실품질관리2팀5109210</v>
          </cell>
          <cell r="C3999" t="str">
            <v>품질경영실품질관리2팀</v>
          </cell>
          <cell r="D3999" t="str">
            <v>5109210</v>
          </cell>
          <cell r="E3999" t="str">
            <v>감가상각비-임차자산개량(제조)</v>
          </cell>
          <cell r="F3999">
            <v>0</v>
          </cell>
          <cell r="G3999">
            <v>0</v>
          </cell>
          <cell r="H3999">
            <v>0</v>
          </cell>
          <cell r="I3999">
            <v>0</v>
          </cell>
          <cell r="J3999">
            <v>0</v>
          </cell>
          <cell r="K3999">
            <v>0</v>
          </cell>
          <cell r="L3999">
            <v>0</v>
          </cell>
          <cell r="M3999">
            <v>0</v>
          </cell>
          <cell r="N3999">
            <v>0</v>
          </cell>
          <cell r="O3999">
            <v>0</v>
          </cell>
          <cell r="P3999">
            <v>0</v>
          </cell>
          <cell r="Q3999">
            <v>0</v>
          </cell>
        </row>
        <row r="4000">
          <cell r="B4000" t="str">
            <v>품질경영실품질관리2팀5109220</v>
          </cell>
          <cell r="C4000" t="str">
            <v>품질경영실품질관리2팀</v>
          </cell>
          <cell r="D4000" t="str">
            <v>5109220</v>
          </cell>
          <cell r="E4000" t="str">
            <v>감가상각비-비품(제조)</v>
          </cell>
          <cell r="F4000">
            <v>0</v>
          </cell>
          <cell r="G4000">
            <v>0</v>
          </cell>
          <cell r="H4000">
            <v>0</v>
          </cell>
          <cell r="I4000">
            <v>0</v>
          </cell>
          <cell r="J4000">
            <v>0</v>
          </cell>
          <cell r="K4000">
            <v>0</v>
          </cell>
          <cell r="L4000">
            <v>0</v>
          </cell>
          <cell r="M4000">
            <v>0</v>
          </cell>
          <cell r="N4000">
            <v>0</v>
          </cell>
          <cell r="O4000">
            <v>0</v>
          </cell>
          <cell r="P4000">
            <v>0</v>
          </cell>
          <cell r="Q4000">
            <v>0</v>
          </cell>
        </row>
        <row r="4001">
          <cell r="B4001" t="str">
            <v>품질경영실품질관리2팀5110110</v>
          </cell>
          <cell r="C4001" t="str">
            <v>품질경영실품질관리2팀</v>
          </cell>
          <cell r="D4001" t="str">
            <v>5110110</v>
          </cell>
          <cell r="E4001" t="str">
            <v>수선비-건물(제조)</v>
          </cell>
          <cell r="F4001">
            <v>0</v>
          </cell>
          <cell r="G4001">
            <v>0</v>
          </cell>
          <cell r="H4001">
            <v>19930000</v>
          </cell>
          <cell r="I4001">
            <v>300000</v>
          </cell>
          <cell r="J4001">
            <v>0</v>
          </cell>
          <cell r="K4001">
            <v>700000</v>
          </cell>
          <cell r="L4001">
            <v>0</v>
          </cell>
          <cell r="M4001">
            <v>0</v>
          </cell>
          <cell r="N4001">
            <v>940000</v>
          </cell>
          <cell r="O4001">
            <v>0</v>
          </cell>
          <cell r="P4001">
            <v>0</v>
          </cell>
          <cell r="Q4001">
            <v>0</v>
          </cell>
        </row>
        <row r="4002">
          <cell r="B4002" t="str">
            <v>품질경영실품질관리2팀5110120</v>
          </cell>
          <cell r="C4002" t="str">
            <v>품질경영실품질관리2팀</v>
          </cell>
          <cell r="D4002" t="str">
            <v>5110120</v>
          </cell>
          <cell r="E4002" t="str">
            <v>수선비-구축물(제조)</v>
          </cell>
          <cell r="F4002">
            <v>0</v>
          </cell>
          <cell r="G4002">
            <v>0</v>
          </cell>
          <cell r="H4002">
            <v>0</v>
          </cell>
          <cell r="I4002">
            <v>0</v>
          </cell>
          <cell r="J4002">
            <v>0</v>
          </cell>
          <cell r="K4002">
            <v>0</v>
          </cell>
          <cell r="L4002">
            <v>0</v>
          </cell>
          <cell r="M4002">
            <v>0</v>
          </cell>
          <cell r="N4002">
            <v>0</v>
          </cell>
          <cell r="O4002">
            <v>0</v>
          </cell>
          <cell r="P4002">
            <v>0</v>
          </cell>
          <cell r="Q4002">
            <v>0</v>
          </cell>
        </row>
        <row r="4003">
          <cell r="B4003" t="str">
            <v>품질경영실품질관리2팀5110130</v>
          </cell>
          <cell r="C4003" t="str">
            <v>품질경영실품질관리2팀</v>
          </cell>
          <cell r="D4003" t="str">
            <v>5110130</v>
          </cell>
          <cell r="E4003" t="str">
            <v>수선비-기계장치(제조)</v>
          </cell>
          <cell r="F4003">
            <v>0</v>
          </cell>
          <cell r="G4003">
            <v>0</v>
          </cell>
          <cell r="H4003">
            <v>0</v>
          </cell>
          <cell r="I4003">
            <v>0</v>
          </cell>
          <cell r="J4003">
            <v>0</v>
          </cell>
          <cell r="K4003">
            <v>0</v>
          </cell>
          <cell r="L4003">
            <v>0</v>
          </cell>
          <cell r="M4003">
            <v>0</v>
          </cell>
          <cell r="N4003">
            <v>0</v>
          </cell>
          <cell r="O4003">
            <v>0</v>
          </cell>
          <cell r="P4003">
            <v>0</v>
          </cell>
          <cell r="Q4003">
            <v>0</v>
          </cell>
        </row>
        <row r="4004">
          <cell r="B4004" t="str">
            <v>품질경영실품질관리2팀5110140</v>
          </cell>
          <cell r="C4004" t="str">
            <v>품질경영실품질관리2팀</v>
          </cell>
          <cell r="D4004" t="str">
            <v>5110140</v>
          </cell>
          <cell r="E4004" t="str">
            <v>수선비-공구기구비품(제조)</v>
          </cell>
          <cell r="F4004">
            <v>9230200</v>
          </cell>
          <cell r="G4004">
            <v>14299000</v>
          </cell>
          <cell r="H4004">
            <v>10217000</v>
          </cell>
          <cell r="I4004">
            <v>9335000</v>
          </cell>
          <cell r="J4004">
            <v>20887000</v>
          </cell>
          <cell r="K4004">
            <v>33393000</v>
          </cell>
          <cell r="L4004">
            <v>4493600</v>
          </cell>
          <cell r="M4004">
            <v>3482000</v>
          </cell>
          <cell r="N4004">
            <v>10091000</v>
          </cell>
          <cell r="O4004">
            <v>6377600</v>
          </cell>
          <cell r="P4004">
            <v>17192000</v>
          </cell>
          <cell r="Q4004">
            <v>8114000</v>
          </cell>
        </row>
        <row r="4005">
          <cell r="B4005" t="str">
            <v>품질경영실품질관리2팀5110160</v>
          </cell>
          <cell r="C4005" t="str">
            <v>품질경영실품질관리2팀</v>
          </cell>
          <cell r="D4005" t="str">
            <v>5110160</v>
          </cell>
          <cell r="E4005" t="str">
            <v>수선비-안전보건비_출고(제조)</v>
          </cell>
          <cell r="F4005">
            <v>0</v>
          </cell>
          <cell r="G4005">
            <v>909000</v>
          </cell>
          <cell r="H4005">
            <v>0</v>
          </cell>
          <cell r="I4005">
            <v>0</v>
          </cell>
          <cell r="J4005">
            <v>1818000</v>
          </cell>
          <cell r="K4005">
            <v>0</v>
          </cell>
          <cell r="L4005">
            <v>1090800</v>
          </cell>
          <cell r="M4005">
            <v>1636200</v>
          </cell>
          <cell r="N4005">
            <v>0</v>
          </cell>
          <cell r="O4005">
            <v>2363400</v>
          </cell>
          <cell r="P4005">
            <v>1090800</v>
          </cell>
          <cell r="Q4005">
            <v>0</v>
          </cell>
        </row>
        <row r="4006">
          <cell r="B4006" t="str">
            <v>품질경영실품질관리2팀5110150</v>
          </cell>
          <cell r="C4006" t="str">
            <v>품질경영실품질관리2팀</v>
          </cell>
          <cell r="D4006">
            <v>5110150</v>
          </cell>
          <cell r="E4006" t="str">
            <v>수선비-안전보건비(제조)</v>
          </cell>
          <cell r="F4006">
            <v>0</v>
          </cell>
          <cell r="G4006">
            <v>46251</v>
          </cell>
          <cell r="H4006">
            <v>45800</v>
          </cell>
          <cell r="I4006">
            <v>285000</v>
          </cell>
          <cell r="J4006">
            <v>213860</v>
          </cell>
          <cell r="K4006">
            <v>0</v>
          </cell>
          <cell r="L4006">
            <v>3841851</v>
          </cell>
          <cell r="M4006">
            <v>152030</v>
          </cell>
          <cell r="N4006">
            <v>91600</v>
          </cell>
          <cell r="O4006">
            <v>46251</v>
          </cell>
          <cell r="P4006">
            <v>202560</v>
          </cell>
          <cell r="Q4006">
            <v>14000</v>
          </cell>
        </row>
        <row r="4007">
          <cell r="B4007" t="str">
            <v>품질경영실품질관리2팀5111110</v>
          </cell>
          <cell r="C4007" t="str">
            <v>품질경영실품질관리2팀</v>
          </cell>
          <cell r="D4007" t="str">
            <v>5111110</v>
          </cell>
          <cell r="E4007" t="str">
            <v>보험료-건물(제조)</v>
          </cell>
          <cell r="F4007">
            <v>0</v>
          </cell>
          <cell r="G4007">
            <v>0</v>
          </cell>
          <cell r="H4007">
            <v>0</v>
          </cell>
          <cell r="I4007">
            <v>0</v>
          </cell>
          <cell r="J4007">
            <v>0</v>
          </cell>
          <cell r="K4007">
            <v>0</v>
          </cell>
          <cell r="L4007">
            <v>0</v>
          </cell>
          <cell r="M4007">
            <v>0</v>
          </cell>
          <cell r="N4007">
            <v>0</v>
          </cell>
          <cell r="O4007">
            <v>0</v>
          </cell>
          <cell r="P4007">
            <v>0</v>
          </cell>
          <cell r="Q4007">
            <v>0</v>
          </cell>
        </row>
        <row r="4008">
          <cell r="B4008" t="str">
            <v>품질경영실품질관리2팀5111120</v>
          </cell>
          <cell r="C4008" t="str">
            <v>품질경영실품질관리2팀</v>
          </cell>
          <cell r="D4008" t="str">
            <v>5111120</v>
          </cell>
          <cell r="E4008" t="str">
            <v>보험료-기계장치(제조)</v>
          </cell>
          <cell r="F4008">
            <v>0</v>
          </cell>
          <cell r="G4008">
            <v>0</v>
          </cell>
          <cell r="H4008">
            <v>0</v>
          </cell>
          <cell r="I4008">
            <v>0</v>
          </cell>
          <cell r="J4008">
            <v>0</v>
          </cell>
          <cell r="K4008">
            <v>0</v>
          </cell>
          <cell r="L4008">
            <v>0</v>
          </cell>
          <cell r="M4008">
            <v>0</v>
          </cell>
          <cell r="N4008">
            <v>0</v>
          </cell>
          <cell r="O4008">
            <v>0</v>
          </cell>
          <cell r="P4008">
            <v>0</v>
          </cell>
          <cell r="Q4008">
            <v>0</v>
          </cell>
        </row>
        <row r="4009">
          <cell r="B4009" t="str">
            <v>품질경영실품질관리2팀5111130</v>
          </cell>
          <cell r="C4009" t="str">
            <v>품질경영실품질관리2팀</v>
          </cell>
          <cell r="D4009" t="str">
            <v>5111130</v>
          </cell>
          <cell r="E4009" t="str">
            <v>보험료-재고품(제조)</v>
          </cell>
          <cell r="F4009">
            <v>0</v>
          </cell>
          <cell r="G4009">
            <v>0</v>
          </cell>
          <cell r="H4009">
            <v>0</v>
          </cell>
          <cell r="I4009">
            <v>0</v>
          </cell>
          <cell r="J4009">
            <v>0</v>
          </cell>
          <cell r="K4009">
            <v>0</v>
          </cell>
          <cell r="L4009">
            <v>0</v>
          </cell>
          <cell r="M4009">
            <v>0</v>
          </cell>
          <cell r="N4009">
            <v>0</v>
          </cell>
          <cell r="O4009">
            <v>0</v>
          </cell>
          <cell r="P4009">
            <v>0</v>
          </cell>
          <cell r="Q4009">
            <v>0</v>
          </cell>
        </row>
        <row r="4010">
          <cell r="B4010" t="str">
            <v>품질경영실품질관리2팀5111140</v>
          </cell>
          <cell r="C4010" t="str">
            <v>품질경영실품질관리2팀</v>
          </cell>
          <cell r="D4010" t="str">
            <v>5111140</v>
          </cell>
          <cell r="E4010" t="str">
            <v/>
          </cell>
          <cell r="F4010">
            <v>0</v>
          </cell>
          <cell r="G4010">
            <v>0</v>
          </cell>
          <cell r="H4010">
            <v>0</v>
          </cell>
          <cell r="I4010">
            <v>0</v>
          </cell>
          <cell r="J4010">
            <v>0</v>
          </cell>
          <cell r="K4010">
            <v>0</v>
          </cell>
          <cell r="L4010">
            <v>0</v>
          </cell>
          <cell r="M4010">
            <v>0</v>
          </cell>
          <cell r="N4010">
            <v>0</v>
          </cell>
          <cell r="O4010">
            <v>0</v>
          </cell>
          <cell r="P4010">
            <v>0</v>
          </cell>
          <cell r="Q4010">
            <v>0</v>
          </cell>
        </row>
        <row r="4011">
          <cell r="B4011" t="str">
            <v>품질경영실품질관리2팀5111150</v>
          </cell>
          <cell r="C4011" t="str">
            <v>품질경영실품질관리2팀</v>
          </cell>
          <cell r="D4011" t="str">
            <v>5111150</v>
          </cell>
          <cell r="E4011" t="str">
            <v/>
          </cell>
          <cell r="F4011">
            <v>0</v>
          </cell>
          <cell r="G4011">
            <v>0</v>
          </cell>
          <cell r="H4011">
            <v>0</v>
          </cell>
          <cell r="I4011">
            <v>0</v>
          </cell>
          <cell r="J4011">
            <v>0</v>
          </cell>
          <cell r="K4011">
            <v>0</v>
          </cell>
          <cell r="L4011">
            <v>0</v>
          </cell>
          <cell r="M4011">
            <v>0</v>
          </cell>
          <cell r="N4011">
            <v>0</v>
          </cell>
          <cell r="O4011">
            <v>0</v>
          </cell>
          <cell r="P4011">
            <v>0</v>
          </cell>
          <cell r="Q4011">
            <v>0</v>
          </cell>
        </row>
        <row r="4012">
          <cell r="B4012" t="str">
            <v>품질경영실품질관리2팀5111160</v>
          </cell>
          <cell r="C4012" t="str">
            <v>품질경영실품질관리2팀</v>
          </cell>
          <cell r="D4012" t="str">
            <v>5111160</v>
          </cell>
          <cell r="E4012" t="str">
            <v>보험료-제보험(제조)</v>
          </cell>
          <cell r="F4012">
            <v>0</v>
          </cell>
          <cell r="G4012">
            <v>0</v>
          </cell>
          <cell r="H4012">
            <v>0</v>
          </cell>
          <cell r="I4012">
            <v>0</v>
          </cell>
          <cell r="J4012">
            <v>0</v>
          </cell>
          <cell r="K4012">
            <v>0</v>
          </cell>
          <cell r="L4012">
            <v>0</v>
          </cell>
          <cell r="M4012">
            <v>0</v>
          </cell>
          <cell r="N4012">
            <v>0</v>
          </cell>
          <cell r="O4012">
            <v>0</v>
          </cell>
          <cell r="P4012">
            <v>0</v>
          </cell>
          <cell r="Q4012">
            <v>0</v>
          </cell>
        </row>
        <row r="4013">
          <cell r="B4013" t="str">
            <v>품질경영실품질관리2팀5111141</v>
          </cell>
          <cell r="C4013" t="str">
            <v>품질경영실품질관리2팀</v>
          </cell>
          <cell r="D4013" t="str">
            <v>5111141</v>
          </cell>
          <cell r="E4013" t="str">
            <v/>
          </cell>
          <cell r="F4013">
            <v>0</v>
          </cell>
          <cell r="G4013">
            <v>0</v>
          </cell>
          <cell r="H4013">
            <v>0</v>
          </cell>
          <cell r="I4013">
            <v>0</v>
          </cell>
          <cell r="J4013">
            <v>0</v>
          </cell>
          <cell r="K4013">
            <v>0</v>
          </cell>
          <cell r="L4013">
            <v>0</v>
          </cell>
          <cell r="M4013">
            <v>0</v>
          </cell>
          <cell r="N4013">
            <v>0</v>
          </cell>
          <cell r="O4013">
            <v>0</v>
          </cell>
          <cell r="P4013">
            <v>0</v>
          </cell>
          <cell r="Q4013">
            <v>0</v>
          </cell>
        </row>
        <row r="4014">
          <cell r="B4014" t="str">
            <v>품질경영실품질관리2팀5112110</v>
          </cell>
          <cell r="C4014" t="str">
            <v>품질경영실품질관리2팀</v>
          </cell>
          <cell r="D4014" t="str">
            <v>5112110</v>
          </cell>
          <cell r="E4014" t="str">
            <v>접대비-교제비(제조)</v>
          </cell>
          <cell r="F4014">
            <v>0</v>
          </cell>
          <cell r="G4014">
            <v>0</v>
          </cell>
          <cell r="H4014">
            <v>0</v>
          </cell>
          <cell r="I4014">
            <v>0</v>
          </cell>
          <cell r="J4014">
            <v>0</v>
          </cell>
          <cell r="K4014">
            <v>0</v>
          </cell>
          <cell r="L4014">
            <v>0</v>
          </cell>
          <cell r="M4014">
            <v>0</v>
          </cell>
          <cell r="N4014">
            <v>0</v>
          </cell>
          <cell r="O4014">
            <v>0</v>
          </cell>
          <cell r="P4014">
            <v>0</v>
          </cell>
          <cell r="Q4014">
            <v>0</v>
          </cell>
        </row>
        <row r="4015">
          <cell r="B4015" t="str">
            <v>품질경영실품질관리2팀5112120</v>
          </cell>
          <cell r="C4015" t="str">
            <v>품질경영실품질관리2팀</v>
          </cell>
          <cell r="D4015" t="str">
            <v>5112120</v>
          </cell>
          <cell r="E4015" t="str">
            <v>접대비-사외경조비(제조)</v>
          </cell>
          <cell r="F4015">
            <v>0</v>
          </cell>
          <cell r="G4015">
            <v>0</v>
          </cell>
          <cell r="H4015">
            <v>0</v>
          </cell>
          <cell r="I4015">
            <v>0</v>
          </cell>
          <cell r="J4015">
            <v>0</v>
          </cell>
          <cell r="K4015">
            <v>0</v>
          </cell>
          <cell r="L4015">
            <v>0</v>
          </cell>
          <cell r="M4015">
            <v>0</v>
          </cell>
          <cell r="N4015">
            <v>0</v>
          </cell>
          <cell r="O4015">
            <v>0</v>
          </cell>
          <cell r="P4015">
            <v>0</v>
          </cell>
          <cell r="Q4015">
            <v>0</v>
          </cell>
        </row>
        <row r="4016">
          <cell r="B4016" t="str">
            <v>품질경영실품질관리2팀5113110</v>
          </cell>
          <cell r="C4016" t="str">
            <v>품질경영실품질관리2팀</v>
          </cell>
          <cell r="D4016" t="str">
            <v>5113110</v>
          </cell>
          <cell r="E4016" t="str">
            <v>경상연구개발비-품질검정비(제조)</v>
          </cell>
          <cell r="F4016">
            <v>20675</v>
          </cell>
          <cell r="G4016">
            <v>0</v>
          </cell>
          <cell r="H4016">
            <v>0</v>
          </cell>
          <cell r="I4016">
            <v>144594</v>
          </cell>
          <cell r="J4016">
            <v>0</v>
          </cell>
          <cell r="K4016">
            <v>1275157</v>
          </cell>
          <cell r="L4016">
            <v>0</v>
          </cell>
          <cell r="M4016">
            <v>0</v>
          </cell>
          <cell r="N4016">
            <v>0</v>
          </cell>
          <cell r="O4016">
            <v>0</v>
          </cell>
          <cell r="P4016">
            <v>0</v>
          </cell>
          <cell r="Q4016">
            <v>212487</v>
          </cell>
        </row>
        <row r="4017">
          <cell r="B4017" t="str">
            <v>품질경영실품질관리2팀5113120</v>
          </cell>
          <cell r="C4017" t="str">
            <v>품질경영실품질관리2팀</v>
          </cell>
          <cell r="D4017" t="str">
            <v>5113120</v>
          </cell>
          <cell r="E4017" t="str">
            <v/>
          </cell>
          <cell r="F4017">
            <v>0</v>
          </cell>
          <cell r="G4017">
            <v>0</v>
          </cell>
          <cell r="H4017">
            <v>0</v>
          </cell>
          <cell r="I4017">
            <v>0</v>
          </cell>
          <cell r="J4017">
            <v>0</v>
          </cell>
          <cell r="K4017">
            <v>0</v>
          </cell>
          <cell r="L4017">
            <v>0</v>
          </cell>
          <cell r="M4017">
            <v>0</v>
          </cell>
          <cell r="N4017">
            <v>0</v>
          </cell>
          <cell r="O4017">
            <v>0</v>
          </cell>
          <cell r="P4017">
            <v>0</v>
          </cell>
          <cell r="Q4017">
            <v>0</v>
          </cell>
        </row>
        <row r="4018">
          <cell r="B4018" t="str">
            <v>품질경영실품질관리2팀5113130</v>
          </cell>
          <cell r="C4018" t="str">
            <v>품질경영실품질관리2팀</v>
          </cell>
          <cell r="D4018" t="str">
            <v>5113130</v>
          </cell>
          <cell r="E4018" t="str">
            <v>경상연구개발비-실험재료비_출고(제조)</v>
          </cell>
          <cell r="F4018">
            <v>325081</v>
          </cell>
          <cell r="G4018">
            <v>425312</v>
          </cell>
          <cell r="H4018">
            <v>365769</v>
          </cell>
          <cell r="I4018">
            <v>1367750</v>
          </cell>
          <cell r="J4018">
            <v>1394327</v>
          </cell>
          <cell r="K4018">
            <v>0</v>
          </cell>
          <cell r="L4018">
            <v>588424</v>
          </cell>
          <cell r="M4018">
            <v>678529</v>
          </cell>
          <cell r="N4018">
            <v>0</v>
          </cell>
          <cell r="O4018">
            <v>1202339</v>
          </cell>
          <cell r="P4018">
            <v>225199</v>
          </cell>
          <cell r="Q4018">
            <v>0</v>
          </cell>
        </row>
        <row r="4019">
          <cell r="B4019" t="str">
            <v>품질경영실품질관리2팀5113140</v>
          </cell>
          <cell r="C4019" t="str">
            <v>품질경영실품질관리2팀</v>
          </cell>
          <cell r="D4019" t="str">
            <v>5113140</v>
          </cell>
          <cell r="E4019" t="str">
            <v>경상연구개발비-실험시약비_출고(제조)</v>
          </cell>
          <cell r="F4019">
            <v>0</v>
          </cell>
          <cell r="G4019">
            <v>0</v>
          </cell>
          <cell r="H4019">
            <v>0</v>
          </cell>
          <cell r="I4019">
            <v>0</v>
          </cell>
          <cell r="J4019">
            <v>0</v>
          </cell>
          <cell r="K4019">
            <v>0</v>
          </cell>
          <cell r="L4019">
            <v>0</v>
          </cell>
          <cell r="M4019">
            <v>0</v>
          </cell>
          <cell r="N4019">
            <v>0</v>
          </cell>
          <cell r="O4019">
            <v>0</v>
          </cell>
          <cell r="P4019">
            <v>0</v>
          </cell>
          <cell r="Q4019">
            <v>0</v>
          </cell>
        </row>
        <row r="4020">
          <cell r="B4020" t="str">
            <v>품질경영실품질관리2팀5113150</v>
          </cell>
          <cell r="C4020" t="str">
            <v>품질경영실품질관리2팀</v>
          </cell>
          <cell r="D4020" t="str">
            <v>5113150</v>
          </cell>
          <cell r="E4020" t="str">
            <v>경상연구개발비-외부실험비(제조)</v>
          </cell>
          <cell r="F4020">
            <v>0</v>
          </cell>
          <cell r="G4020">
            <v>0</v>
          </cell>
          <cell r="H4020">
            <v>0</v>
          </cell>
          <cell r="I4020">
            <v>0</v>
          </cell>
          <cell r="J4020">
            <v>0</v>
          </cell>
          <cell r="K4020">
            <v>0</v>
          </cell>
          <cell r="L4020">
            <v>0</v>
          </cell>
          <cell r="M4020">
            <v>0</v>
          </cell>
          <cell r="N4020">
            <v>0</v>
          </cell>
          <cell r="O4020">
            <v>0</v>
          </cell>
          <cell r="P4020">
            <v>0</v>
          </cell>
          <cell r="Q4020">
            <v>0</v>
          </cell>
        </row>
        <row r="4021">
          <cell r="B4021" t="str">
            <v>품질경영실품질관리2팀5113170</v>
          </cell>
          <cell r="C4021" t="str">
            <v>품질경영실품질관리2팀</v>
          </cell>
          <cell r="D4021" t="str">
            <v>5113170</v>
          </cell>
          <cell r="E4021" t="str">
            <v>경상연구개발비-실험시약비(제조)</v>
          </cell>
          <cell r="F4021">
            <v>40651190</v>
          </cell>
          <cell r="G4021">
            <v>38669370</v>
          </cell>
          <cell r="H4021">
            <v>11792300</v>
          </cell>
          <cell r="I4021">
            <v>43346630</v>
          </cell>
          <cell r="J4021">
            <v>43840288</v>
          </cell>
          <cell r="K4021">
            <v>29883162</v>
          </cell>
          <cell r="L4021">
            <v>32396810</v>
          </cell>
          <cell r="M4021">
            <v>43092130</v>
          </cell>
          <cell r="N4021">
            <v>33110047</v>
          </cell>
          <cell r="O4021">
            <v>41097565</v>
          </cell>
          <cell r="P4021">
            <v>57155440</v>
          </cell>
          <cell r="Q4021">
            <v>43397967</v>
          </cell>
        </row>
        <row r="4022">
          <cell r="B4022" t="str">
            <v>품질경영실품질관리2팀5113210</v>
          </cell>
          <cell r="C4022" t="str">
            <v>품질경영실품질관리2팀</v>
          </cell>
          <cell r="D4022" t="str">
            <v>5113210</v>
          </cell>
          <cell r="E4022" t="str">
            <v>경상연구개발비-품질검정비_출고(제조)</v>
          </cell>
          <cell r="F4022">
            <v>0</v>
          </cell>
          <cell r="G4022">
            <v>0</v>
          </cell>
          <cell r="H4022">
            <v>0</v>
          </cell>
          <cell r="I4022">
            <v>0</v>
          </cell>
          <cell r="J4022">
            <v>0</v>
          </cell>
          <cell r="K4022">
            <v>0</v>
          </cell>
          <cell r="L4022">
            <v>0</v>
          </cell>
          <cell r="M4022">
            <v>0</v>
          </cell>
          <cell r="N4022">
            <v>0</v>
          </cell>
          <cell r="O4022">
            <v>0</v>
          </cell>
          <cell r="P4022">
            <v>0</v>
          </cell>
          <cell r="Q4022">
            <v>0</v>
          </cell>
        </row>
        <row r="4023">
          <cell r="B4023" t="str">
            <v>품질경영실품질관리2팀5113160</v>
          </cell>
          <cell r="C4023" t="str">
            <v>품질경영실품질관리2팀</v>
          </cell>
          <cell r="D4023" t="str">
            <v>5113160</v>
          </cell>
          <cell r="E4023" t="str">
            <v>경상연구개발비-실험재료비(제조)</v>
          </cell>
          <cell r="F4023">
            <v>16910462</v>
          </cell>
          <cell r="G4023">
            <v>5483570</v>
          </cell>
          <cell r="H4023">
            <v>8385845</v>
          </cell>
          <cell r="I4023">
            <v>3788570</v>
          </cell>
          <cell r="J4023">
            <v>628640</v>
          </cell>
          <cell r="K4023">
            <v>130880</v>
          </cell>
          <cell r="L4023">
            <v>8528200</v>
          </cell>
          <cell r="M4023">
            <v>5375690</v>
          </cell>
          <cell r="N4023">
            <v>4355340</v>
          </cell>
          <cell r="O4023">
            <v>1259700</v>
          </cell>
          <cell r="P4023">
            <v>2809660</v>
          </cell>
          <cell r="Q4023">
            <v>914700</v>
          </cell>
        </row>
        <row r="4024">
          <cell r="B4024" t="str">
            <v>품질경영실품질관리2팀5115110</v>
          </cell>
          <cell r="C4024" t="str">
            <v>품질경영실품질관리2팀</v>
          </cell>
          <cell r="D4024" t="str">
            <v>5115110</v>
          </cell>
          <cell r="E4024" t="str">
            <v>운반비-운임(제조)</v>
          </cell>
          <cell r="F4024">
            <v>0</v>
          </cell>
          <cell r="G4024">
            <v>0</v>
          </cell>
          <cell r="H4024">
            <v>0</v>
          </cell>
          <cell r="I4024">
            <v>0</v>
          </cell>
          <cell r="J4024">
            <v>0</v>
          </cell>
          <cell r="K4024">
            <v>0</v>
          </cell>
          <cell r="L4024">
            <v>0</v>
          </cell>
          <cell r="M4024">
            <v>0</v>
          </cell>
          <cell r="N4024">
            <v>0</v>
          </cell>
          <cell r="O4024">
            <v>1009747</v>
          </cell>
          <cell r="P4024">
            <v>3108918</v>
          </cell>
          <cell r="Q4024">
            <v>0</v>
          </cell>
        </row>
        <row r="4025">
          <cell r="B4025" t="str">
            <v>품질경영실품질관리2팀5116110</v>
          </cell>
          <cell r="C4025" t="str">
            <v>품질경영실품질관리2팀</v>
          </cell>
          <cell r="D4025" t="str">
            <v>5116110</v>
          </cell>
          <cell r="E4025" t="str">
            <v/>
          </cell>
          <cell r="F4025">
            <v>0</v>
          </cell>
          <cell r="G4025">
            <v>0</v>
          </cell>
          <cell r="H4025">
            <v>0</v>
          </cell>
          <cell r="I4025">
            <v>0</v>
          </cell>
          <cell r="J4025">
            <v>0</v>
          </cell>
          <cell r="K4025">
            <v>0</v>
          </cell>
          <cell r="L4025">
            <v>0</v>
          </cell>
          <cell r="M4025">
            <v>0</v>
          </cell>
          <cell r="N4025">
            <v>0</v>
          </cell>
          <cell r="O4025">
            <v>0</v>
          </cell>
          <cell r="P4025">
            <v>0</v>
          </cell>
          <cell r="Q4025">
            <v>0</v>
          </cell>
        </row>
        <row r="4026">
          <cell r="B4026" t="str">
            <v>품질경영실품질관리2팀5116120</v>
          </cell>
          <cell r="C4026" t="str">
            <v>품질경영실품질관리2팀</v>
          </cell>
          <cell r="D4026" t="str">
            <v>5116120</v>
          </cell>
          <cell r="E4026" t="str">
            <v/>
          </cell>
          <cell r="F4026">
            <v>0</v>
          </cell>
          <cell r="G4026">
            <v>0</v>
          </cell>
          <cell r="H4026">
            <v>0</v>
          </cell>
          <cell r="I4026">
            <v>0</v>
          </cell>
          <cell r="J4026">
            <v>0</v>
          </cell>
          <cell r="K4026">
            <v>0</v>
          </cell>
          <cell r="L4026">
            <v>0</v>
          </cell>
          <cell r="M4026">
            <v>0</v>
          </cell>
          <cell r="N4026">
            <v>0</v>
          </cell>
          <cell r="O4026">
            <v>0</v>
          </cell>
          <cell r="P4026">
            <v>0</v>
          </cell>
          <cell r="Q4026">
            <v>0</v>
          </cell>
        </row>
        <row r="4027">
          <cell r="B4027" t="str">
            <v>품질경영실품질관리2팀5116130</v>
          </cell>
          <cell r="C4027" t="str">
            <v>품질경영실품질관리2팀</v>
          </cell>
          <cell r="D4027" t="str">
            <v>5116130</v>
          </cell>
          <cell r="E4027" t="str">
            <v>차량비-유류비(제조)</v>
          </cell>
          <cell r="F4027">
            <v>0</v>
          </cell>
          <cell r="G4027">
            <v>0</v>
          </cell>
          <cell r="H4027">
            <v>0</v>
          </cell>
          <cell r="I4027">
            <v>0</v>
          </cell>
          <cell r="J4027">
            <v>0</v>
          </cell>
          <cell r="K4027">
            <v>0</v>
          </cell>
          <cell r="L4027">
            <v>0</v>
          </cell>
          <cell r="M4027">
            <v>0</v>
          </cell>
          <cell r="N4027">
            <v>0</v>
          </cell>
          <cell r="O4027">
            <v>0</v>
          </cell>
          <cell r="P4027">
            <v>0</v>
          </cell>
          <cell r="Q4027">
            <v>0</v>
          </cell>
        </row>
        <row r="4028">
          <cell r="B4028" t="str">
            <v>품질경영실품질관리2팀5116140</v>
          </cell>
          <cell r="C4028" t="str">
            <v>품질경영실품질관리2팀</v>
          </cell>
          <cell r="D4028" t="str">
            <v>5116140</v>
          </cell>
          <cell r="E4028" t="str">
            <v/>
          </cell>
          <cell r="F4028">
            <v>0</v>
          </cell>
          <cell r="G4028">
            <v>0</v>
          </cell>
          <cell r="H4028">
            <v>0</v>
          </cell>
          <cell r="I4028">
            <v>0</v>
          </cell>
          <cell r="J4028">
            <v>0</v>
          </cell>
          <cell r="K4028">
            <v>0</v>
          </cell>
          <cell r="L4028">
            <v>0</v>
          </cell>
          <cell r="M4028">
            <v>0</v>
          </cell>
          <cell r="N4028">
            <v>0</v>
          </cell>
          <cell r="O4028">
            <v>0</v>
          </cell>
          <cell r="P4028">
            <v>0</v>
          </cell>
          <cell r="Q4028">
            <v>0</v>
          </cell>
        </row>
        <row r="4029">
          <cell r="B4029" t="str">
            <v>품질경영실품질관리2팀5116150</v>
          </cell>
          <cell r="C4029" t="str">
            <v>품질경영실품질관리2팀</v>
          </cell>
          <cell r="D4029" t="str">
            <v>5116150</v>
          </cell>
          <cell r="E4029" t="str">
            <v>차량비-주행주차비(제조)</v>
          </cell>
          <cell r="F4029">
            <v>0</v>
          </cell>
          <cell r="G4029">
            <v>0</v>
          </cell>
          <cell r="H4029">
            <v>0</v>
          </cell>
          <cell r="I4029">
            <v>0</v>
          </cell>
          <cell r="J4029">
            <v>0</v>
          </cell>
          <cell r="K4029">
            <v>0</v>
          </cell>
          <cell r="L4029">
            <v>0</v>
          </cell>
          <cell r="M4029">
            <v>0</v>
          </cell>
          <cell r="N4029">
            <v>0</v>
          </cell>
          <cell r="O4029">
            <v>0</v>
          </cell>
          <cell r="P4029">
            <v>0</v>
          </cell>
          <cell r="Q4029">
            <v>0</v>
          </cell>
        </row>
        <row r="4030">
          <cell r="B4030" t="str">
            <v>품질경영실품질관리2팀5116160</v>
          </cell>
          <cell r="C4030" t="str">
            <v>품질경영실품질관리2팀</v>
          </cell>
          <cell r="D4030" t="str">
            <v>5116160</v>
          </cell>
          <cell r="E4030" t="str">
            <v/>
          </cell>
          <cell r="F4030">
            <v>0</v>
          </cell>
          <cell r="G4030">
            <v>0</v>
          </cell>
          <cell r="H4030">
            <v>0</v>
          </cell>
          <cell r="I4030">
            <v>0</v>
          </cell>
          <cell r="J4030">
            <v>0</v>
          </cell>
          <cell r="K4030">
            <v>0</v>
          </cell>
          <cell r="L4030">
            <v>0</v>
          </cell>
          <cell r="M4030">
            <v>0</v>
          </cell>
          <cell r="N4030">
            <v>0</v>
          </cell>
          <cell r="O4030">
            <v>0</v>
          </cell>
          <cell r="P4030">
            <v>0</v>
          </cell>
          <cell r="Q4030">
            <v>0</v>
          </cell>
        </row>
        <row r="4031">
          <cell r="B4031" t="str">
            <v>품질경영실품질관리2팀5116111</v>
          </cell>
          <cell r="C4031" t="str">
            <v>품질경영실품질관리2팀</v>
          </cell>
          <cell r="D4031" t="str">
            <v>5116111</v>
          </cell>
          <cell r="E4031" t="str">
            <v>차량비-관리비(제조)</v>
          </cell>
          <cell r="F4031">
            <v>0</v>
          </cell>
          <cell r="G4031">
            <v>0</v>
          </cell>
          <cell r="H4031">
            <v>0</v>
          </cell>
          <cell r="I4031">
            <v>0</v>
          </cell>
          <cell r="J4031">
            <v>0</v>
          </cell>
          <cell r="K4031">
            <v>0</v>
          </cell>
          <cell r="L4031">
            <v>0</v>
          </cell>
          <cell r="M4031">
            <v>0</v>
          </cell>
          <cell r="N4031">
            <v>0</v>
          </cell>
          <cell r="O4031">
            <v>0</v>
          </cell>
          <cell r="P4031">
            <v>0</v>
          </cell>
          <cell r="Q4031">
            <v>0</v>
          </cell>
        </row>
        <row r="4032">
          <cell r="B4032" t="str">
            <v>품질경영실품질관리2팀5117110</v>
          </cell>
          <cell r="C4032" t="str">
            <v>품질경영실품질관리2팀</v>
          </cell>
          <cell r="D4032" t="str">
            <v>5117110</v>
          </cell>
          <cell r="E4032" t="str">
            <v>홍보비-홍보비(제조)</v>
          </cell>
          <cell r="F4032">
            <v>0</v>
          </cell>
          <cell r="G4032">
            <v>0</v>
          </cell>
          <cell r="H4032">
            <v>0</v>
          </cell>
          <cell r="I4032">
            <v>0</v>
          </cell>
          <cell r="J4032">
            <v>0</v>
          </cell>
          <cell r="K4032">
            <v>0</v>
          </cell>
          <cell r="L4032">
            <v>0</v>
          </cell>
          <cell r="M4032">
            <v>0</v>
          </cell>
          <cell r="N4032">
            <v>0</v>
          </cell>
          <cell r="O4032">
            <v>0</v>
          </cell>
          <cell r="P4032">
            <v>0</v>
          </cell>
          <cell r="Q4032">
            <v>0</v>
          </cell>
        </row>
        <row r="4033">
          <cell r="B4033" t="str">
            <v>품질경영실품질관리2팀5118110</v>
          </cell>
          <cell r="C4033" t="str">
            <v>품질경영실품질관리2팀</v>
          </cell>
          <cell r="D4033" t="str">
            <v>5118110</v>
          </cell>
          <cell r="E4033" t="str">
            <v/>
          </cell>
          <cell r="F4033">
            <v>0</v>
          </cell>
          <cell r="G4033">
            <v>0</v>
          </cell>
          <cell r="H4033">
            <v>0</v>
          </cell>
          <cell r="I4033">
            <v>0</v>
          </cell>
          <cell r="J4033">
            <v>0</v>
          </cell>
          <cell r="K4033">
            <v>0</v>
          </cell>
          <cell r="L4033">
            <v>0</v>
          </cell>
          <cell r="M4033">
            <v>0</v>
          </cell>
          <cell r="N4033">
            <v>0</v>
          </cell>
          <cell r="O4033">
            <v>0</v>
          </cell>
          <cell r="P4033">
            <v>0</v>
          </cell>
          <cell r="Q4033">
            <v>0</v>
          </cell>
        </row>
        <row r="4034">
          <cell r="B4034" t="str">
            <v>품질경영실품질관리2팀5118120</v>
          </cell>
          <cell r="C4034" t="str">
            <v>품질경영실품질관리2팀</v>
          </cell>
          <cell r="D4034" t="str">
            <v>5118120</v>
          </cell>
          <cell r="E4034" t="str">
            <v/>
          </cell>
          <cell r="F4034">
            <v>0</v>
          </cell>
          <cell r="G4034">
            <v>0</v>
          </cell>
          <cell r="H4034">
            <v>0</v>
          </cell>
          <cell r="I4034">
            <v>0</v>
          </cell>
          <cell r="J4034">
            <v>0</v>
          </cell>
          <cell r="K4034">
            <v>0</v>
          </cell>
          <cell r="L4034">
            <v>0</v>
          </cell>
          <cell r="M4034">
            <v>0</v>
          </cell>
          <cell r="N4034">
            <v>0</v>
          </cell>
          <cell r="O4034">
            <v>0</v>
          </cell>
          <cell r="P4034">
            <v>0</v>
          </cell>
          <cell r="Q4034">
            <v>0</v>
          </cell>
        </row>
        <row r="4035">
          <cell r="B4035" t="str">
            <v>품질경영실품질관리2팀5118130</v>
          </cell>
          <cell r="C4035" t="str">
            <v>품질경영실품질관리2팀</v>
          </cell>
          <cell r="D4035" t="str">
            <v>5118130</v>
          </cell>
          <cell r="E4035" t="str">
            <v>교육훈련비-사외교육훈련비(제조)</v>
          </cell>
          <cell r="F4035">
            <v>0</v>
          </cell>
          <cell r="G4035">
            <v>0</v>
          </cell>
          <cell r="H4035">
            <v>0</v>
          </cell>
          <cell r="I4035">
            <v>0</v>
          </cell>
          <cell r="J4035">
            <v>0</v>
          </cell>
          <cell r="K4035">
            <v>0</v>
          </cell>
          <cell r="L4035">
            <v>0</v>
          </cell>
          <cell r="M4035">
            <v>0</v>
          </cell>
          <cell r="N4035">
            <v>0</v>
          </cell>
          <cell r="O4035">
            <v>0</v>
          </cell>
          <cell r="P4035">
            <v>208000</v>
          </cell>
          <cell r="Q4035">
            <v>0</v>
          </cell>
        </row>
        <row r="4036">
          <cell r="B4036" t="str">
            <v>품질경영실품질관리2팀5118140</v>
          </cell>
          <cell r="C4036" t="str">
            <v>품질경영실품질관리2팀</v>
          </cell>
          <cell r="D4036" t="str">
            <v>5118140</v>
          </cell>
          <cell r="E4036" t="str">
            <v/>
          </cell>
          <cell r="F4036">
            <v>0</v>
          </cell>
          <cell r="G4036">
            <v>0</v>
          </cell>
          <cell r="H4036">
            <v>0</v>
          </cell>
          <cell r="I4036">
            <v>0</v>
          </cell>
          <cell r="J4036">
            <v>0</v>
          </cell>
          <cell r="K4036">
            <v>0</v>
          </cell>
          <cell r="L4036">
            <v>0</v>
          </cell>
          <cell r="M4036">
            <v>0</v>
          </cell>
          <cell r="N4036">
            <v>0</v>
          </cell>
          <cell r="O4036">
            <v>0</v>
          </cell>
          <cell r="P4036">
            <v>0</v>
          </cell>
          <cell r="Q4036">
            <v>0</v>
          </cell>
        </row>
        <row r="4037">
          <cell r="B4037" t="str">
            <v>품질경영실품질관리2팀5118150</v>
          </cell>
          <cell r="C4037" t="str">
            <v>품질경영실품질관리2팀</v>
          </cell>
          <cell r="D4037" t="str">
            <v>5118150</v>
          </cell>
          <cell r="E4037" t="str">
            <v/>
          </cell>
          <cell r="F4037">
            <v>0</v>
          </cell>
          <cell r="G4037">
            <v>0</v>
          </cell>
          <cell r="H4037">
            <v>0</v>
          </cell>
          <cell r="I4037">
            <v>0</v>
          </cell>
          <cell r="J4037">
            <v>0</v>
          </cell>
          <cell r="K4037">
            <v>0</v>
          </cell>
          <cell r="L4037">
            <v>0</v>
          </cell>
          <cell r="M4037">
            <v>0</v>
          </cell>
          <cell r="N4037">
            <v>0</v>
          </cell>
          <cell r="O4037">
            <v>0</v>
          </cell>
          <cell r="P4037">
            <v>0</v>
          </cell>
          <cell r="Q4037">
            <v>0</v>
          </cell>
        </row>
        <row r="4038">
          <cell r="B4038" t="str">
            <v>품질경영실품질관리2팀5130110</v>
          </cell>
          <cell r="C4038" t="str">
            <v>품질경영실품질관리2팀</v>
          </cell>
          <cell r="D4038" t="str">
            <v>5130110</v>
          </cell>
          <cell r="E4038" t="str">
            <v/>
          </cell>
          <cell r="F4038">
            <v>0</v>
          </cell>
          <cell r="G4038">
            <v>0</v>
          </cell>
          <cell r="H4038">
            <v>0</v>
          </cell>
          <cell r="I4038">
            <v>0</v>
          </cell>
          <cell r="J4038">
            <v>0</v>
          </cell>
          <cell r="K4038">
            <v>0</v>
          </cell>
          <cell r="L4038">
            <v>0</v>
          </cell>
          <cell r="M4038">
            <v>0</v>
          </cell>
          <cell r="N4038">
            <v>0</v>
          </cell>
          <cell r="O4038">
            <v>0</v>
          </cell>
          <cell r="P4038">
            <v>0</v>
          </cell>
          <cell r="Q4038">
            <v>0</v>
          </cell>
        </row>
        <row r="4039">
          <cell r="B4039" t="str">
            <v>품질경영실품질관리2팀5130120</v>
          </cell>
          <cell r="C4039" t="str">
            <v>품질경영실품질관리2팀</v>
          </cell>
          <cell r="D4039" t="str">
            <v>5130120</v>
          </cell>
          <cell r="E4039" t="str">
            <v>사업진행비-사업진행비(제조)</v>
          </cell>
          <cell r="F4039">
            <v>0</v>
          </cell>
          <cell r="G4039">
            <v>0</v>
          </cell>
          <cell r="H4039">
            <v>0</v>
          </cell>
          <cell r="I4039">
            <v>0</v>
          </cell>
          <cell r="J4039">
            <v>0</v>
          </cell>
          <cell r="K4039">
            <v>0</v>
          </cell>
          <cell r="L4039">
            <v>0</v>
          </cell>
          <cell r="M4039">
            <v>0</v>
          </cell>
          <cell r="N4039">
            <v>0</v>
          </cell>
          <cell r="O4039">
            <v>0</v>
          </cell>
          <cell r="P4039">
            <v>0</v>
          </cell>
          <cell r="Q4039">
            <v>0</v>
          </cell>
        </row>
        <row r="4040">
          <cell r="B4040" t="str">
            <v>품질경영실품질관리2팀5119110</v>
          </cell>
          <cell r="C4040" t="str">
            <v>품질경영실품질관리2팀</v>
          </cell>
          <cell r="D4040" t="str">
            <v>5119110</v>
          </cell>
          <cell r="E4040" t="str">
            <v>도서문구비-도서비(제조)</v>
          </cell>
          <cell r="F4040">
            <v>0</v>
          </cell>
          <cell r="G4040">
            <v>0</v>
          </cell>
          <cell r="H4040">
            <v>0</v>
          </cell>
          <cell r="I4040">
            <v>0</v>
          </cell>
          <cell r="J4040">
            <v>0</v>
          </cell>
          <cell r="K4040">
            <v>0</v>
          </cell>
          <cell r="L4040">
            <v>0</v>
          </cell>
          <cell r="M4040">
            <v>0</v>
          </cell>
          <cell r="N4040">
            <v>0</v>
          </cell>
          <cell r="O4040">
            <v>0</v>
          </cell>
          <cell r="P4040">
            <v>0</v>
          </cell>
          <cell r="Q4040">
            <v>0</v>
          </cell>
        </row>
        <row r="4041">
          <cell r="B4041" t="str">
            <v>품질경영실품질관리2팀5119120</v>
          </cell>
          <cell r="C4041" t="str">
            <v>품질경영실품질관리2팀</v>
          </cell>
          <cell r="D4041" t="str">
            <v>5119120</v>
          </cell>
          <cell r="E4041" t="str">
            <v/>
          </cell>
          <cell r="F4041">
            <v>0</v>
          </cell>
          <cell r="G4041">
            <v>0</v>
          </cell>
          <cell r="H4041">
            <v>0</v>
          </cell>
          <cell r="I4041">
            <v>0</v>
          </cell>
          <cell r="J4041">
            <v>0</v>
          </cell>
          <cell r="K4041">
            <v>0</v>
          </cell>
          <cell r="L4041">
            <v>0</v>
          </cell>
          <cell r="M4041">
            <v>0</v>
          </cell>
          <cell r="N4041">
            <v>0</v>
          </cell>
          <cell r="O4041">
            <v>0</v>
          </cell>
          <cell r="P4041">
            <v>0</v>
          </cell>
          <cell r="Q4041">
            <v>0</v>
          </cell>
        </row>
        <row r="4042">
          <cell r="B4042" t="str">
            <v>품질경영실품질관리2팀5119130</v>
          </cell>
          <cell r="C4042" t="str">
            <v>품질경영실품질관리2팀</v>
          </cell>
          <cell r="D4042" t="str">
            <v>5119130</v>
          </cell>
          <cell r="E4042" t="str">
            <v/>
          </cell>
          <cell r="F4042">
            <v>0</v>
          </cell>
          <cell r="G4042">
            <v>0</v>
          </cell>
          <cell r="H4042">
            <v>0</v>
          </cell>
          <cell r="I4042">
            <v>0</v>
          </cell>
          <cell r="J4042">
            <v>0</v>
          </cell>
          <cell r="K4042">
            <v>0</v>
          </cell>
          <cell r="L4042">
            <v>0</v>
          </cell>
          <cell r="M4042">
            <v>0</v>
          </cell>
          <cell r="N4042">
            <v>0</v>
          </cell>
          <cell r="O4042">
            <v>0</v>
          </cell>
          <cell r="P4042">
            <v>0</v>
          </cell>
          <cell r="Q4042">
            <v>0</v>
          </cell>
        </row>
        <row r="4043">
          <cell r="B4043" t="str">
            <v>품질경영실품질관리2팀5119140</v>
          </cell>
          <cell r="C4043" t="str">
            <v>품질경영실품질관리2팀</v>
          </cell>
          <cell r="D4043" t="str">
            <v>5119140</v>
          </cell>
          <cell r="E4043" t="str">
            <v/>
          </cell>
          <cell r="F4043">
            <v>0</v>
          </cell>
          <cell r="G4043">
            <v>0</v>
          </cell>
          <cell r="H4043">
            <v>0</v>
          </cell>
          <cell r="I4043">
            <v>0</v>
          </cell>
          <cell r="J4043">
            <v>0</v>
          </cell>
          <cell r="K4043">
            <v>0</v>
          </cell>
          <cell r="L4043">
            <v>0</v>
          </cell>
          <cell r="M4043">
            <v>0</v>
          </cell>
          <cell r="N4043">
            <v>0</v>
          </cell>
          <cell r="O4043">
            <v>0</v>
          </cell>
          <cell r="P4043">
            <v>0</v>
          </cell>
          <cell r="Q4043">
            <v>0</v>
          </cell>
        </row>
        <row r="4044">
          <cell r="B4044" t="str">
            <v>품질경영실품질관리2팀5119150</v>
          </cell>
          <cell r="C4044" t="str">
            <v>품질경영실품질관리2팀</v>
          </cell>
          <cell r="D4044" t="str">
            <v>5119150</v>
          </cell>
          <cell r="E4044" t="str">
            <v>도서문구비-사무용품비(제조)</v>
          </cell>
          <cell r="F4044">
            <v>483780</v>
          </cell>
          <cell r="G4044">
            <v>91580</v>
          </cell>
          <cell r="H4044">
            <v>335800</v>
          </cell>
          <cell r="I4044">
            <v>45560</v>
          </cell>
          <cell r="J4044">
            <v>111610</v>
          </cell>
          <cell r="K4044">
            <v>141900</v>
          </cell>
          <cell r="L4044">
            <v>94580</v>
          </cell>
          <cell r="M4044">
            <v>8140</v>
          </cell>
          <cell r="N4044">
            <v>36740</v>
          </cell>
          <cell r="O4044">
            <v>191560</v>
          </cell>
          <cell r="P4044">
            <v>32800</v>
          </cell>
          <cell r="Q4044">
            <v>0</v>
          </cell>
        </row>
        <row r="4045">
          <cell r="B4045" t="str">
            <v>품질경영실품질관리2팀5119160</v>
          </cell>
          <cell r="C4045" t="str">
            <v>품질경영실품질관리2팀</v>
          </cell>
          <cell r="D4045" t="str">
            <v>5119160</v>
          </cell>
          <cell r="E4045" t="str">
            <v/>
          </cell>
          <cell r="F4045">
            <v>0</v>
          </cell>
          <cell r="G4045">
            <v>0</v>
          </cell>
          <cell r="H4045">
            <v>0</v>
          </cell>
          <cell r="I4045">
            <v>0</v>
          </cell>
          <cell r="J4045">
            <v>0</v>
          </cell>
          <cell r="K4045">
            <v>0</v>
          </cell>
          <cell r="L4045">
            <v>0</v>
          </cell>
          <cell r="M4045">
            <v>0</v>
          </cell>
          <cell r="N4045">
            <v>0</v>
          </cell>
          <cell r="O4045">
            <v>0</v>
          </cell>
          <cell r="P4045">
            <v>0</v>
          </cell>
          <cell r="Q4045">
            <v>0</v>
          </cell>
        </row>
        <row r="4046">
          <cell r="B4046" t="str">
            <v>품질경영실품질관리2팀5119121</v>
          </cell>
          <cell r="C4046" t="str">
            <v>품질경영실품질관리2팀</v>
          </cell>
          <cell r="D4046" t="str">
            <v>5119121</v>
          </cell>
          <cell r="E4046" t="str">
            <v>도서문구비-정기구독료(제조)</v>
          </cell>
          <cell r="F4046">
            <v>0</v>
          </cell>
          <cell r="G4046">
            <v>0</v>
          </cell>
          <cell r="H4046">
            <v>0</v>
          </cell>
          <cell r="I4046">
            <v>0</v>
          </cell>
          <cell r="J4046">
            <v>0</v>
          </cell>
          <cell r="K4046">
            <v>0</v>
          </cell>
          <cell r="L4046">
            <v>0</v>
          </cell>
          <cell r="M4046">
            <v>0</v>
          </cell>
          <cell r="N4046">
            <v>0</v>
          </cell>
          <cell r="O4046">
            <v>0</v>
          </cell>
          <cell r="P4046">
            <v>0</v>
          </cell>
          <cell r="Q4046">
            <v>0</v>
          </cell>
        </row>
        <row r="4047">
          <cell r="B4047" t="str">
            <v>품질경영실품질관리2팀5119151</v>
          </cell>
          <cell r="C4047" t="str">
            <v>품질경영실품질관리2팀</v>
          </cell>
          <cell r="D4047" t="str">
            <v>5119151</v>
          </cell>
          <cell r="E4047" t="str">
            <v>도서문구비-사무용품비_출고(제조)</v>
          </cell>
          <cell r="F4047">
            <v>1423177</v>
          </cell>
          <cell r="G4047">
            <v>250100</v>
          </cell>
          <cell r="H4047">
            <v>163440</v>
          </cell>
          <cell r="I4047">
            <v>16100</v>
          </cell>
          <cell r="J4047">
            <v>24060</v>
          </cell>
          <cell r="K4047">
            <v>0</v>
          </cell>
          <cell r="L4047">
            <v>628470</v>
          </cell>
          <cell r="M4047">
            <v>82520</v>
          </cell>
          <cell r="N4047">
            <v>0</v>
          </cell>
          <cell r="O4047">
            <v>190500</v>
          </cell>
          <cell r="P4047">
            <v>6080</v>
          </cell>
          <cell r="Q4047">
            <v>0</v>
          </cell>
        </row>
        <row r="4048">
          <cell r="B4048" t="str">
            <v>품질경영실품질관리2팀5120110</v>
          </cell>
          <cell r="C4048" t="str">
            <v>품질경영실품질관리2팀</v>
          </cell>
          <cell r="D4048" t="str">
            <v>5120110</v>
          </cell>
          <cell r="E4048" t="str">
            <v>소모품비-소모성기구비(제조)</v>
          </cell>
          <cell r="F4048">
            <v>0</v>
          </cell>
          <cell r="G4048">
            <v>0</v>
          </cell>
          <cell r="H4048">
            <v>0</v>
          </cell>
          <cell r="I4048">
            <v>50000</v>
          </cell>
          <cell r="J4048">
            <v>2040000</v>
          </cell>
          <cell r="K4048">
            <v>0</v>
          </cell>
          <cell r="L4048">
            <v>850000</v>
          </cell>
          <cell r="M4048">
            <v>1430000</v>
          </cell>
          <cell r="N4048">
            <v>318000</v>
          </cell>
          <cell r="O4048">
            <v>3101000</v>
          </cell>
          <cell r="P4048">
            <v>98000</v>
          </cell>
          <cell r="Q4048">
            <v>240000</v>
          </cell>
        </row>
        <row r="4049">
          <cell r="B4049" t="str">
            <v>품질경영실품질관리2팀5120140</v>
          </cell>
          <cell r="C4049" t="str">
            <v>품질경영실품질관리2팀</v>
          </cell>
          <cell r="D4049" t="str">
            <v>5120140</v>
          </cell>
          <cell r="E4049" t="str">
            <v>소모품비-소모성소모품비(제조)</v>
          </cell>
          <cell r="F4049">
            <v>39960</v>
          </cell>
          <cell r="G4049">
            <v>0</v>
          </cell>
          <cell r="H4049">
            <v>0</v>
          </cell>
          <cell r="I4049">
            <v>969880</v>
          </cell>
          <cell r="J4049">
            <v>27000</v>
          </cell>
          <cell r="K4049">
            <v>16640</v>
          </cell>
          <cell r="L4049">
            <v>25360</v>
          </cell>
          <cell r="M4049">
            <v>0</v>
          </cell>
          <cell r="N4049">
            <v>36900</v>
          </cell>
          <cell r="O4049">
            <v>2780</v>
          </cell>
          <cell r="P4049">
            <v>52560</v>
          </cell>
          <cell r="Q4049">
            <v>21390</v>
          </cell>
        </row>
        <row r="4050">
          <cell r="B4050" t="str">
            <v>품질경영실품질관리2팀5120130</v>
          </cell>
          <cell r="C4050" t="str">
            <v>품질경영실품질관리2팀</v>
          </cell>
          <cell r="D4050" t="str">
            <v>5120130</v>
          </cell>
          <cell r="E4050" t="str">
            <v>소모품비-소모성잡품비(제조)</v>
          </cell>
          <cell r="F4050">
            <v>0</v>
          </cell>
          <cell r="G4050">
            <v>0</v>
          </cell>
          <cell r="H4050">
            <v>0</v>
          </cell>
          <cell r="I4050">
            <v>0</v>
          </cell>
          <cell r="J4050">
            <v>0</v>
          </cell>
          <cell r="K4050">
            <v>0</v>
          </cell>
          <cell r="L4050">
            <v>0</v>
          </cell>
          <cell r="M4050">
            <v>0</v>
          </cell>
          <cell r="N4050">
            <v>0</v>
          </cell>
          <cell r="O4050">
            <v>0</v>
          </cell>
          <cell r="P4050">
            <v>0</v>
          </cell>
          <cell r="Q4050">
            <v>0</v>
          </cell>
        </row>
        <row r="4051">
          <cell r="B4051" t="str">
            <v>품질경영실품질관리2팀5120120</v>
          </cell>
          <cell r="C4051" t="str">
            <v>품질경영실품질관리2팀</v>
          </cell>
          <cell r="D4051" t="str">
            <v>5120120</v>
          </cell>
          <cell r="E4051" t="str">
            <v>소모품비-소모성소모품비_출고(제조)</v>
          </cell>
          <cell r="F4051">
            <v>0</v>
          </cell>
          <cell r="G4051">
            <v>0</v>
          </cell>
          <cell r="H4051">
            <v>0</v>
          </cell>
          <cell r="I4051">
            <v>0</v>
          </cell>
          <cell r="J4051">
            <v>0</v>
          </cell>
          <cell r="K4051">
            <v>0</v>
          </cell>
          <cell r="L4051">
            <v>0</v>
          </cell>
          <cell r="M4051">
            <v>0</v>
          </cell>
          <cell r="N4051">
            <v>0</v>
          </cell>
          <cell r="O4051">
            <v>0</v>
          </cell>
          <cell r="P4051">
            <v>0</v>
          </cell>
          <cell r="Q4051">
            <v>0</v>
          </cell>
        </row>
        <row r="4052">
          <cell r="B4052" t="str">
            <v>품질경영실품질관리2팀5121110</v>
          </cell>
          <cell r="C4052" t="str">
            <v>품질경영실품질관리2팀</v>
          </cell>
          <cell r="D4052" t="str">
            <v>5121110</v>
          </cell>
          <cell r="E4052" t="str">
            <v>지급수수료(제조)</v>
          </cell>
          <cell r="F4052">
            <v>0</v>
          </cell>
          <cell r="G4052">
            <v>0</v>
          </cell>
          <cell r="H4052">
            <v>0</v>
          </cell>
          <cell r="I4052">
            <v>0</v>
          </cell>
          <cell r="J4052">
            <v>0</v>
          </cell>
          <cell r="K4052">
            <v>0</v>
          </cell>
          <cell r="L4052">
            <v>0</v>
          </cell>
          <cell r="M4052">
            <v>0</v>
          </cell>
          <cell r="N4052">
            <v>0</v>
          </cell>
          <cell r="O4052">
            <v>0</v>
          </cell>
          <cell r="P4052">
            <v>0</v>
          </cell>
          <cell r="Q4052">
            <v>0</v>
          </cell>
        </row>
        <row r="4053">
          <cell r="B4053" t="str">
            <v>품질경영실품질관리2팀5121120</v>
          </cell>
          <cell r="C4053" t="str">
            <v>품질경영실품질관리2팀</v>
          </cell>
          <cell r="D4053" t="str">
            <v>5121120</v>
          </cell>
          <cell r="E4053" t="str">
            <v/>
          </cell>
          <cell r="F4053">
            <v>0</v>
          </cell>
          <cell r="G4053">
            <v>0</v>
          </cell>
          <cell r="H4053">
            <v>0</v>
          </cell>
          <cell r="I4053">
            <v>0</v>
          </cell>
          <cell r="J4053">
            <v>0</v>
          </cell>
          <cell r="K4053">
            <v>0</v>
          </cell>
          <cell r="L4053">
            <v>0</v>
          </cell>
          <cell r="M4053">
            <v>0</v>
          </cell>
          <cell r="N4053">
            <v>0</v>
          </cell>
          <cell r="O4053">
            <v>0</v>
          </cell>
          <cell r="P4053">
            <v>0</v>
          </cell>
          <cell r="Q4053">
            <v>0</v>
          </cell>
        </row>
        <row r="4054">
          <cell r="B4054" t="str">
            <v>품질경영실품질관리2팀5121140</v>
          </cell>
          <cell r="C4054" t="str">
            <v>품질경영실품질관리2팀</v>
          </cell>
          <cell r="D4054" t="str">
            <v>5121140</v>
          </cell>
          <cell r="E4054" t="str">
            <v>외주가공수수료(제조)</v>
          </cell>
          <cell r="F4054">
            <v>0</v>
          </cell>
          <cell r="G4054">
            <v>0</v>
          </cell>
          <cell r="H4054">
            <v>0</v>
          </cell>
          <cell r="I4054">
            <v>0</v>
          </cell>
          <cell r="J4054">
            <v>0</v>
          </cell>
          <cell r="K4054">
            <v>0</v>
          </cell>
          <cell r="L4054">
            <v>0</v>
          </cell>
          <cell r="M4054">
            <v>0</v>
          </cell>
          <cell r="N4054">
            <v>0</v>
          </cell>
          <cell r="O4054">
            <v>0</v>
          </cell>
          <cell r="P4054">
            <v>0</v>
          </cell>
          <cell r="Q4054">
            <v>0</v>
          </cell>
        </row>
        <row r="4055">
          <cell r="B4055" t="str">
            <v>품질경영실품질관리2팀5121150</v>
          </cell>
          <cell r="C4055" t="str">
            <v>품질경영실품질관리2팀</v>
          </cell>
          <cell r="D4055" t="str">
            <v>5121150</v>
          </cell>
          <cell r="E4055" t="str">
            <v>제수수료(제조)</v>
          </cell>
          <cell r="F4055">
            <v>0</v>
          </cell>
          <cell r="G4055">
            <v>0</v>
          </cell>
          <cell r="H4055">
            <v>10143801</v>
          </cell>
          <cell r="I4055">
            <v>0</v>
          </cell>
          <cell r="J4055">
            <v>0</v>
          </cell>
          <cell r="K4055">
            <v>7856593</v>
          </cell>
          <cell r="L4055">
            <v>0</v>
          </cell>
          <cell r="M4055">
            <v>0</v>
          </cell>
          <cell r="N4055">
            <v>7296289</v>
          </cell>
          <cell r="O4055">
            <v>0</v>
          </cell>
          <cell r="P4055">
            <v>0</v>
          </cell>
          <cell r="Q4055">
            <v>8953560</v>
          </cell>
        </row>
        <row r="4056">
          <cell r="B4056" t="str">
            <v>품질경영실품질관리2팀5122110</v>
          </cell>
          <cell r="C4056" t="str">
            <v>품질경영실품질관리2팀</v>
          </cell>
          <cell r="D4056" t="str">
            <v>5122110</v>
          </cell>
          <cell r="E4056" t="str">
            <v>용역비-제품(제조)</v>
          </cell>
          <cell r="F4056">
            <v>0</v>
          </cell>
          <cell r="G4056">
            <v>0</v>
          </cell>
          <cell r="H4056">
            <v>0</v>
          </cell>
          <cell r="I4056">
            <v>0</v>
          </cell>
          <cell r="J4056">
            <v>0</v>
          </cell>
          <cell r="K4056">
            <v>0</v>
          </cell>
          <cell r="L4056">
            <v>0</v>
          </cell>
          <cell r="M4056">
            <v>0</v>
          </cell>
          <cell r="N4056">
            <v>0</v>
          </cell>
          <cell r="O4056">
            <v>0</v>
          </cell>
          <cell r="P4056">
            <v>0</v>
          </cell>
          <cell r="Q4056">
            <v>0</v>
          </cell>
        </row>
        <row r="4057">
          <cell r="B4057" t="str">
            <v>품질경영실품질관리2팀5122120</v>
          </cell>
          <cell r="C4057" t="str">
            <v>품질경영실품질관리2팀</v>
          </cell>
          <cell r="D4057" t="str">
            <v>5122120</v>
          </cell>
          <cell r="E4057" t="str">
            <v>용역비-전산(제조)</v>
          </cell>
          <cell r="F4057">
            <v>0</v>
          </cell>
          <cell r="G4057">
            <v>0</v>
          </cell>
          <cell r="H4057">
            <v>0</v>
          </cell>
          <cell r="I4057">
            <v>0</v>
          </cell>
          <cell r="J4057">
            <v>0</v>
          </cell>
          <cell r="K4057">
            <v>0</v>
          </cell>
          <cell r="L4057">
            <v>0</v>
          </cell>
          <cell r="M4057">
            <v>0</v>
          </cell>
          <cell r="N4057">
            <v>0</v>
          </cell>
          <cell r="O4057">
            <v>0</v>
          </cell>
          <cell r="P4057">
            <v>0</v>
          </cell>
          <cell r="Q4057">
            <v>0</v>
          </cell>
        </row>
        <row r="4058">
          <cell r="B4058" t="str">
            <v>품질경영실품질관리2팀5122130</v>
          </cell>
          <cell r="C4058" t="str">
            <v>품질경영실품질관리2팀</v>
          </cell>
          <cell r="D4058" t="str">
            <v>5122130</v>
          </cell>
          <cell r="E4058" t="str">
            <v>용역비-시설관리비(제조)</v>
          </cell>
          <cell r="F4058">
            <v>0</v>
          </cell>
          <cell r="G4058">
            <v>0</v>
          </cell>
          <cell r="H4058">
            <v>0</v>
          </cell>
          <cell r="I4058">
            <v>0</v>
          </cell>
          <cell r="J4058">
            <v>0</v>
          </cell>
          <cell r="K4058">
            <v>0</v>
          </cell>
          <cell r="L4058">
            <v>0</v>
          </cell>
          <cell r="M4058">
            <v>0</v>
          </cell>
          <cell r="N4058">
            <v>0</v>
          </cell>
          <cell r="O4058">
            <v>0</v>
          </cell>
          <cell r="P4058">
            <v>0</v>
          </cell>
          <cell r="Q4058">
            <v>0</v>
          </cell>
        </row>
        <row r="4059">
          <cell r="B4059" t="str">
            <v>품질경영실품질관리2팀5122140</v>
          </cell>
          <cell r="C4059" t="str">
            <v>품질경영실품질관리2팀</v>
          </cell>
          <cell r="D4059" t="str">
            <v>5122140</v>
          </cell>
          <cell r="E4059" t="str">
            <v>용역비-기타(제조)</v>
          </cell>
          <cell r="F4059">
            <v>0</v>
          </cell>
          <cell r="G4059">
            <v>0</v>
          </cell>
          <cell r="H4059">
            <v>0</v>
          </cell>
          <cell r="I4059">
            <v>0</v>
          </cell>
          <cell r="J4059">
            <v>0</v>
          </cell>
          <cell r="K4059">
            <v>0</v>
          </cell>
          <cell r="L4059">
            <v>0</v>
          </cell>
          <cell r="M4059">
            <v>0</v>
          </cell>
          <cell r="N4059">
            <v>0</v>
          </cell>
          <cell r="O4059">
            <v>0</v>
          </cell>
          <cell r="P4059">
            <v>0</v>
          </cell>
          <cell r="Q4059">
            <v>0</v>
          </cell>
        </row>
        <row r="4060">
          <cell r="B4060" t="str">
            <v>품질경영실품질관리2팀5123110</v>
          </cell>
          <cell r="C4060" t="str">
            <v>품질경영실품질관리2팀</v>
          </cell>
          <cell r="D4060" t="str">
            <v>5123110</v>
          </cell>
          <cell r="E4060" t="str">
            <v/>
          </cell>
          <cell r="F4060">
            <v>0</v>
          </cell>
          <cell r="G4060">
            <v>0</v>
          </cell>
          <cell r="H4060">
            <v>0</v>
          </cell>
          <cell r="I4060">
            <v>0</v>
          </cell>
          <cell r="J4060">
            <v>0</v>
          </cell>
          <cell r="K4060">
            <v>0</v>
          </cell>
          <cell r="L4060">
            <v>0</v>
          </cell>
          <cell r="M4060">
            <v>0</v>
          </cell>
          <cell r="N4060">
            <v>0</v>
          </cell>
          <cell r="O4060">
            <v>0</v>
          </cell>
          <cell r="P4060">
            <v>0</v>
          </cell>
          <cell r="Q4060">
            <v>0</v>
          </cell>
        </row>
        <row r="4061">
          <cell r="B4061" t="str">
            <v>품질경영실품질관리2팀5123120</v>
          </cell>
          <cell r="C4061" t="str">
            <v>품질경영실품질관리2팀</v>
          </cell>
          <cell r="D4061" t="str">
            <v>5123120</v>
          </cell>
          <cell r="E4061" t="str">
            <v>잡비-환경미화비(제조)</v>
          </cell>
          <cell r="F4061">
            <v>0</v>
          </cell>
          <cell r="G4061">
            <v>0</v>
          </cell>
          <cell r="H4061">
            <v>0</v>
          </cell>
          <cell r="I4061">
            <v>0</v>
          </cell>
          <cell r="J4061">
            <v>0</v>
          </cell>
          <cell r="K4061">
            <v>0</v>
          </cell>
          <cell r="L4061">
            <v>0</v>
          </cell>
          <cell r="M4061">
            <v>0</v>
          </cell>
          <cell r="N4061">
            <v>0</v>
          </cell>
          <cell r="O4061">
            <v>0</v>
          </cell>
          <cell r="P4061">
            <v>0</v>
          </cell>
          <cell r="Q4061">
            <v>0</v>
          </cell>
        </row>
        <row r="4062">
          <cell r="B4062" t="str">
            <v>품질경영실품질관리2팀5123130</v>
          </cell>
          <cell r="C4062" t="str">
            <v>품질경영실품질관리2팀</v>
          </cell>
          <cell r="D4062" t="str">
            <v>5123130</v>
          </cell>
          <cell r="E4062" t="str">
            <v/>
          </cell>
          <cell r="F4062">
            <v>0</v>
          </cell>
          <cell r="G4062">
            <v>0</v>
          </cell>
          <cell r="H4062">
            <v>0</v>
          </cell>
          <cell r="I4062">
            <v>0</v>
          </cell>
          <cell r="J4062">
            <v>0</v>
          </cell>
          <cell r="K4062">
            <v>0</v>
          </cell>
          <cell r="L4062">
            <v>0</v>
          </cell>
          <cell r="M4062">
            <v>0</v>
          </cell>
          <cell r="N4062">
            <v>0</v>
          </cell>
          <cell r="O4062">
            <v>0</v>
          </cell>
          <cell r="P4062">
            <v>0</v>
          </cell>
          <cell r="Q4062">
            <v>0</v>
          </cell>
        </row>
        <row r="4063">
          <cell r="B4063" t="str">
            <v>품질경영실품질관리3팀5102110</v>
          </cell>
          <cell r="C4063" t="str">
            <v>품질경영실품질관리3팀</v>
          </cell>
          <cell r="D4063" t="str">
            <v>5102110</v>
          </cell>
          <cell r="E4063" t="str">
            <v/>
          </cell>
          <cell r="F4063">
            <v>0</v>
          </cell>
          <cell r="G4063">
            <v>0</v>
          </cell>
          <cell r="H4063">
            <v>0</v>
          </cell>
          <cell r="I4063">
            <v>0</v>
          </cell>
          <cell r="J4063">
            <v>0</v>
          </cell>
          <cell r="K4063">
            <v>0</v>
          </cell>
          <cell r="L4063">
            <v>0</v>
          </cell>
          <cell r="M4063">
            <v>0</v>
          </cell>
          <cell r="N4063">
            <v>0</v>
          </cell>
          <cell r="O4063">
            <v>0</v>
          </cell>
          <cell r="P4063">
            <v>0</v>
          </cell>
          <cell r="Q4063">
            <v>0</v>
          </cell>
        </row>
        <row r="4064">
          <cell r="B4064" t="str">
            <v>품질경영실품질관리3팀5102120</v>
          </cell>
          <cell r="C4064" t="str">
            <v>품질경영실품질관리3팀</v>
          </cell>
          <cell r="D4064" t="str">
            <v>5102120</v>
          </cell>
          <cell r="E4064" t="str">
            <v/>
          </cell>
          <cell r="F4064">
            <v>0</v>
          </cell>
          <cell r="G4064">
            <v>0</v>
          </cell>
          <cell r="H4064">
            <v>0</v>
          </cell>
          <cell r="I4064">
            <v>0</v>
          </cell>
          <cell r="J4064">
            <v>0</v>
          </cell>
          <cell r="K4064">
            <v>0</v>
          </cell>
          <cell r="L4064">
            <v>0</v>
          </cell>
          <cell r="M4064">
            <v>0</v>
          </cell>
          <cell r="N4064">
            <v>0</v>
          </cell>
          <cell r="O4064">
            <v>0</v>
          </cell>
          <cell r="P4064">
            <v>0</v>
          </cell>
          <cell r="Q4064">
            <v>0</v>
          </cell>
        </row>
        <row r="4065">
          <cell r="B4065" t="str">
            <v>품질경영실품질관리3팀5102210</v>
          </cell>
          <cell r="C4065" t="str">
            <v>품질경영실품질관리3팀</v>
          </cell>
          <cell r="D4065" t="str">
            <v>5102210</v>
          </cell>
          <cell r="E4065" t="str">
            <v>급여와임금(제조)</v>
          </cell>
          <cell r="F4065">
            <v>57802677</v>
          </cell>
          <cell r="G4065">
            <v>62224074</v>
          </cell>
          <cell r="H4065">
            <v>65113494</v>
          </cell>
          <cell r="I4065">
            <v>62907263</v>
          </cell>
          <cell r="J4065">
            <v>61033708</v>
          </cell>
          <cell r="K4065">
            <v>55687931</v>
          </cell>
          <cell r="L4065">
            <v>60440722</v>
          </cell>
          <cell r="M4065">
            <v>71086145</v>
          </cell>
          <cell r="N4065">
            <v>71884192</v>
          </cell>
          <cell r="O4065">
            <v>80769084</v>
          </cell>
          <cell r="P4065">
            <v>85391155</v>
          </cell>
          <cell r="Q4065">
            <v>77522814</v>
          </cell>
        </row>
        <row r="4066">
          <cell r="B4066" t="str">
            <v>품질경영실품질관리3팀5102220</v>
          </cell>
          <cell r="C4066" t="str">
            <v>품질경영실품질관리3팀</v>
          </cell>
          <cell r="D4066" t="str">
            <v>5102220</v>
          </cell>
          <cell r="E4066" t="str">
            <v>상여금(제조)</v>
          </cell>
          <cell r="F4066">
            <v>10070502</v>
          </cell>
          <cell r="G4066">
            <v>10220037</v>
          </cell>
          <cell r="H4066">
            <v>8150709</v>
          </cell>
          <cell r="I4066">
            <v>8714079</v>
          </cell>
          <cell r="J4066">
            <v>8770753</v>
          </cell>
          <cell r="K4066">
            <v>8179922</v>
          </cell>
          <cell r="L4066">
            <v>8186713</v>
          </cell>
          <cell r="M4066">
            <v>8225841</v>
          </cell>
          <cell r="N4066">
            <v>8352899</v>
          </cell>
          <cell r="O4066">
            <v>8522598</v>
          </cell>
          <cell r="P4066">
            <v>8573138</v>
          </cell>
          <cell r="Q4066">
            <v>5468751</v>
          </cell>
        </row>
        <row r="4067">
          <cell r="B4067" t="str">
            <v>품질경영실품질관리3팀5102230</v>
          </cell>
          <cell r="C4067" t="str">
            <v>품질경영실품질관리3팀</v>
          </cell>
          <cell r="D4067" t="str">
            <v>5102230</v>
          </cell>
          <cell r="E4067" t="str">
            <v>학비보조금(제조)</v>
          </cell>
          <cell r="F4067">
            <v>0</v>
          </cell>
          <cell r="G4067">
            <v>0</v>
          </cell>
          <cell r="H4067">
            <v>2004800</v>
          </cell>
          <cell r="I4067">
            <v>0</v>
          </cell>
          <cell r="J4067">
            <v>0</v>
          </cell>
          <cell r="K4067">
            <v>0</v>
          </cell>
          <cell r="L4067">
            <v>0</v>
          </cell>
          <cell r="M4067">
            <v>0</v>
          </cell>
          <cell r="N4067">
            <v>4366600</v>
          </cell>
          <cell r="O4067">
            <v>0</v>
          </cell>
          <cell r="P4067">
            <v>0</v>
          </cell>
          <cell r="Q4067">
            <v>0</v>
          </cell>
        </row>
        <row r="4068">
          <cell r="B4068" t="str">
            <v>품질경영실품질관리3팀5102240</v>
          </cell>
          <cell r="C4068" t="str">
            <v>품질경영실품질관리3팀</v>
          </cell>
          <cell r="D4068" t="str">
            <v>5102240</v>
          </cell>
          <cell r="E4068" t="str">
            <v>시간외근무수당(제조)</v>
          </cell>
          <cell r="F4068">
            <v>8060560</v>
          </cell>
          <cell r="G4068">
            <v>6179040</v>
          </cell>
          <cell r="H4068">
            <v>4271910</v>
          </cell>
          <cell r="I4068">
            <v>7030890</v>
          </cell>
          <cell r="J4068">
            <v>6585570</v>
          </cell>
          <cell r="K4068">
            <v>7119980</v>
          </cell>
          <cell r="L4068">
            <v>5794370</v>
          </cell>
          <cell r="M4068">
            <v>5351480</v>
          </cell>
          <cell r="N4068">
            <v>4629940</v>
          </cell>
          <cell r="O4068">
            <v>3800780</v>
          </cell>
          <cell r="P4068">
            <v>6718940</v>
          </cell>
          <cell r="Q4068">
            <v>7207460</v>
          </cell>
        </row>
        <row r="4069">
          <cell r="B4069" t="str">
            <v>품질경영실품질관리3팀5102250</v>
          </cell>
          <cell r="C4069" t="str">
            <v>품질경영실품질관리3팀</v>
          </cell>
          <cell r="D4069" t="str">
            <v>5102250</v>
          </cell>
          <cell r="E4069" t="str">
            <v>휴가보상금(제조)</v>
          </cell>
          <cell r="F4069">
            <v>2124772</v>
          </cell>
          <cell r="G4069">
            <v>2144087</v>
          </cell>
          <cell r="H4069">
            <v>2139429</v>
          </cell>
          <cell r="I4069">
            <v>2281525</v>
          </cell>
          <cell r="J4069">
            <v>2285767</v>
          </cell>
          <cell r="K4069">
            <v>2133964</v>
          </cell>
          <cell r="L4069">
            <v>2180402</v>
          </cell>
          <cell r="M4069">
            <v>2187722</v>
          </cell>
          <cell r="N4069">
            <v>2198502</v>
          </cell>
          <cell r="O4069">
            <v>2237418</v>
          </cell>
          <cell r="P4069">
            <v>2256975</v>
          </cell>
          <cell r="Q4069">
            <v>-3651913</v>
          </cell>
        </row>
        <row r="4070">
          <cell r="B4070" t="str">
            <v>품질경영실품질관리3팀5102260</v>
          </cell>
          <cell r="C4070" t="str">
            <v>품질경영실품질관리3팀</v>
          </cell>
          <cell r="D4070" t="str">
            <v>5102260</v>
          </cell>
          <cell r="E4070" t="str">
            <v>시상비(제조)</v>
          </cell>
          <cell r="F4070">
            <v>663110</v>
          </cell>
          <cell r="G4070">
            <v>669138</v>
          </cell>
          <cell r="H4070">
            <v>667685</v>
          </cell>
          <cell r="I4070">
            <v>712031</v>
          </cell>
          <cell r="J4070">
            <v>713354</v>
          </cell>
          <cell r="K4070">
            <v>665979</v>
          </cell>
          <cell r="L4070">
            <v>680472</v>
          </cell>
          <cell r="M4070">
            <v>682756</v>
          </cell>
          <cell r="N4070">
            <v>686120</v>
          </cell>
          <cell r="O4070">
            <v>698266</v>
          </cell>
          <cell r="P4070">
            <v>704369</v>
          </cell>
          <cell r="Q4070">
            <v>701761</v>
          </cell>
        </row>
        <row r="4071">
          <cell r="B4071" t="str">
            <v>품질경영실품질관리3팀5102280</v>
          </cell>
          <cell r="C4071" t="str">
            <v>품질경영실품질관리3팀</v>
          </cell>
          <cell r="D4071" t="str">
            <v>5102280</v>
          </cell>
          <cell r="E4071" t="str">
            <v>제수당(제조)</v>
          </cell>
          <cell r="F4071">
            <v>1089000</v>
          </cell>
          <cell r="G4071">
            <v>1063000</v>
          </cell>
          <cell r="H4071">
            <v>876000</v>
          </cell>
          <cell r="I4071">
            <v>981000</v>
          </cell>
          <cell r="J4071">
            <v>7038060</v>
          </cell>
          <cell r="K4071">
            <v>6206000</v>
          </cell>
          <cell r="L4071">
            <v>952000</v>
          </cell>
          <cell r="M4071">
            <v>861000</v>
          </cell>
          <cell r="N4071">
            <v>934000</v>
          </cell>
          <cell r="O4071">
            <v>920000</v>
          </cell>
          <cell r="P4071">
            <v>1043000</v>
          </cell>
          <cell r="Q4071">
            <v>1024000</v>
          </cell>
        </row>
        <row r="4072">
          <cell r="B4072" t="str">
            <v>품질경영실품질관리3팀5102290</v>
          </cell>
          <cell r="C4072" t="str">
            <v>품질경영실품질관리3팀</v>
          </cell>
          <cell r="D4072" t="str">
            <v>5102290</v>
          </cell>
          <cell r="E4072" t="str">
            <v/>
          </cell>
          <cell r="F4072">
            <v>0</v>
          </cell>
          <cell r="G4072">
            <v>0</v>
          </cell>
          <cell r="H4072">
            <v>0</v>
          </cell>
          <cell r="I4072">
            <v>0</v>
          </cell>
          <cell r="J4072">
            <v>0</v>
          </cell>
          <cell r="K4072">
            <v>0</v>
          </cell>
          <cell r="L4072">
            <v>0</v>
          </cell>
          <cell r="M4072">
            <v>0</v>
          </cell>
          <cell r="N4072">
            <v>0</v>
          </cell>
          <cell r="O4072">
            <v>0</v>
          </cell>
          <cell r="P4072">
            <v>0</v>
          </cell>
          <cell r="Q4072">
            <v>0</v>
          </cell>
        </row>
        <row r="4073">
          <cell r="B4073" t="str">
            <v>품질경영실품질관리3팀5102410</v>
          </cell>
          <cell r="C4073" t="str">
            <v>품질경영실품질관리3팀</v>
          </cell>
          <cell r="D4073" t="str">
            <v>5102410</v>
          </cell>
          <cell r="E4073" t="str">
            <v>퇴직급여충당금전입액(제조)</v>
          </cell>
          <cell r="F4073">
            <v>6559839</v>
          </cell>
          <cell r="G4073">
            <v>6618228</v>
          </cell>
          <cell r="H4073">
            <v>6604149</v>
          </cell>
          <cell r="I4073">
            <v>7037399</v>
          </cell>
          <cell r="J4073">
            <v>7054809</v>
          </cell>
          <cell r="K4073">
            <v>6589163</v>
          </cell>
          <cell r="L4073">
            <v>6729551</v>
          </cell>
          <cell r="M4073">
            <v>6751669</v>
          </cell>
          <cell r="N4073">
            <v>6785390</v>
          </cell>
          <cell r="O4073">
            <v>6902942</v>
          </cell>
          <cell r="P4073">
            <v>6979693</v>
          </cell>
          <cell r="Q4073">
            <v>6954337</v>
          </cell>
        </row>
        <row r="4074">
          <cell r="B4074" t="str">
            <v>품질경영실품질관리3팀5102420</v>
          </cell>
          <cell r="C4074" t="str">
            <v>품질경영실품질관리3팀</v>
          </cell>
          <cell r="D4074" t="str">
            <v>5102420</v>
          </cell>
          <cell r="E4074" t="str">
            <v>퇴직위로금(제조)</v>
          </cell>
          <cell r="F4074">
            <v>0</v>
          </cell>
          <cell r="G4074">
            <v>0</v>
          </cell>
          <cell r="H4074">
            <v>0</v>
          </cell>
          <cell r="I4074">
            <v>0</v>
          </cell>
          <cell r="J4074">
            <v>0</v>
          </cell>
          <cell r="K4074">
            <v>0</v>
          </cell>
          <cell r="L4074">
            <v>0</v>
          </cell>
          <cell r="M4074">
            <v>0</v>
          </cell>
          <cell r="N4074">
            <v>0</v>
          </cell>
          <cell r="O4074">
            <v>0</v>
          </cell>
          <cell r="P4074">
            <v>0</v>
          </cell>
          <cell r="Q4074">
            <v>310237200</v>
          </cell>
        </row>
        <row r="4075">
          <cell r="B4075" t="str">
            <v>품질경영실품질관리3팀5103260</v>
          </cell>
          <cell r="C4075" t="str">
            <v>품질경영실품질관리3팀</v>
          </cell>
          <cell r="D4075" t="str">
            <v>5103260</v>
          </cell>
          <cell r="E4075" t="str">
            <v>복리후생비-통근비(제조)</v>
          </cell>
          <cell r="F4075">
            <v>0</v>
          </cell>
          <cell r="G4075">
            <v>0</v>
          </cell>
          <cell r="H4075">
            <v>0</v>
          </cell>
          <cell r="I4075">
            <v>0</v>
          </cell>
          <cell r="J4075">
            <v>0</v>
          </cell>
          <cell r="K4075">
            <v>0</v>
          </cell>
          <cell r="L4075">
            <v>0</v>
          </cell>
          <cell r="M4075">
            <v>0</v>
          </cell>
          <cell r="N4075">
            <v>0</v>
          </cell>
          <cell r="O4075">
            <v>0</v>
          </cell>
          <cell r="P4075">
            <v>0</v>
          </cell>
          <cell r="Q4075">
            <v>0</v>
          </cell>
        </row>
        <row r="4076">
          <cell r="B4076" t="str">
            <v>품질경영실품질관리3팀5103250</v>
          </cell>
          <cell r="C4076" t="str">
            <v>품질경영실품질관리3팀</v>
          </cell>
          <cell r="D4076" t="str">
            <v>5103250</v>
          </cell>
          <cell r="E4076" t="str">
            <v>복리후생비-직원이전비(제조)</v>
          </cell>
          <cell r="F4076">
            <v>0</v>
          </cell>
          <cell r="G4076">
            <v>0</v>
          </cell>
          <cell r="H4076">
            <v>0</v>
          </cell>
          <cell r="I4076">
            <v>0</v>
          </cell>
          <cell r="J4076">
            <v>0</v>
          </cell>
          <cell r="K4076">
            <v>0</v>
          </cell>
          <cell r="L4076">
            <v>0</v>
          </cell>
          <cell r="M4076">
            <v>0</v>
          </cell>
          <cell r="N4076">
            <v>0</v>
          </cell>
          <cell r="O4076">
            <v>0</v>
          </cell>
          <cell r="P4076">
            <v>0</v>
          </cell>
          <cell r="Q4076">
            <v>0</v>
          </cell>
        </row>
        <row r="4077">
          <cell r="B4077" t="str">
            <v>품질경영실품질관리3팀5103240</v>
          </cell>
          <cell r="C4077" t="str">
            <v>품질경영실품질관리3팀</v>
          </cell>
          <cell r="D4077" t="str">
            <v>5103240</v>
          </cell>
          <cell r="E4077" t="str">
            <v/>
          </cell>
          <cell r="F4077">
            <v>0</v>
          </cell>
          <cell r="G4077">
            <v>0</v>
          </cell>
          <cell r="H4077">
            <v>0</v>
          </cell>
          <cell r="I4077">
            <v>0</v>
          </cell>
          <cell r="J4077">
            <v>0</v>
          </cell>
          <cell r="K4077">
            <v>0</v>
          </cell>
          <cell r="L4077">
            <v>0</v>
          </cell>
          <cell r="M4077">
            <v>0</v>
          </cell>
          <cell r="N4077">
            <v>0</v>
          </cell>
          <cell r="O4077">
            <v>0</v>
          </cell>
          <cell r="P4077">
            <v>0</v>
          </cell>
          <cell r="Q4077">
            <v>0</v>
          </cell>
        </row>
        <row r="4078">
          <cell r="B4078" t="str">
            <v>품질경영실품질관리3팀5103230</v>
          </cell>
          <cell r="C4078" t="str">
            <v>품질경영실품질관리3팀</v>
          </cell>
          <cell r="D4078" t="str">
            <v>5103230</v>
          </cell>
          <cell r="E4078" t="str">
            <v/>
          </cell>
          <cell r="F4078">
            <v>0</v>
          </cell>
          <cell r="G4078">
            <v>0</v>
          </cell>
          <cell r="H4078">
            <v>0</v>
          </cell>
          <cell r="I4078">
            <v>0</v>
          </cell>
          <cell r="J4078">
            <v>0</v>
          </cell>
          <cell r="K4078">
            <v>0</v>
          </cell>
          <cell r="L4078">
            <v>0</v>
          </cell>
          <cell r="M4078">
            <v>0</v>
          </cell>
          <cell r="N4078">
            <v>0</v>
          </cell>
          <cell r="O4078">
            <v>0</v>
          </cell>
          <cell r="P4078">
            <v>0</v>
          </cell>
          <cell r="Q4078">
            <v>0</v>
          </cell>
        </row>
        <row r="4079">
          <cell r="B4079" t="str">
            <v>품질경영실품질관리3팀5103220</v>
          </cell>
          <cell r="C4079" t="str">
            <v>품질경영실품질관리3팀</v>
          </cell>
          <cell r="D4079" t="str">
            <v>5103220</v>
          </cell>
          <cell r="E4079" t="str">
            <v>복리후생비-후생비(제조)</v>
          </cell>
          <cell r="F4079">
            <v>0</v>
          </cell>
          <cell r="G4079">
            <v>0</v>
          </cell>
          <cell r="H4079">
            <v>0</v>
          </cell>
          <cell r="I4079">
            <v>0</v>
          </cell>
          <cell r="J4079">
            <v>0</v>
          </cell>
          <cell r="K4079">
            <v>0</v>
          </cell>
          <cell r="L4079">
            <v>0</v>
          </cell>
          <cell r="M4079">
            <v>0</v>
          </cell>
          <cell r="N4079">
            <v>0</v>
          </cell>
          <cell r="O4079">
            <v>0</v>
          </cell>
          <cell r="P4079">
            <v>0</v>
          </cell>
          <cell r="Q4079">
            <v>0</v>
          </cell>
        </row>
        <row r="4080">
          <cell r="B4080" t="str">
            <v>품질경영실품질관리3팀5103210</v>
          </cell>
          <cell r="C4080" t="str">
            <v>품질경영실품질관리3팀</v>
          </cell>
          <cell r="D4080" t="str">
            <v>5103210</v>
          </cell>
          <cell r="E4080" t="str">
            <v>복리후생비-사내경조비(제조)</v>
          </cell>
          <cell r="F4080">
            <v>150000</v>
          </cell>
          <cell r="G4080">
            <v>0</v>
          </cell>
          <cell r="H4080">
            <v>50000</v>
          </cell>
          <cell r="I4080">
            <v>228480</v>
          </cell>
          <cell r="J4080">
            <v>280200</v>
          </cell>
          <cell r="K4080">
            <v>50000</v>
          </cell>
          <cell r="L4080">
            <v>0</v>
          </cell>
          <cell r="M4080">
            <v>100000</v>
          </cell>
          <cell r="N4080">
            <v>50000</v>
          </cell>
          <cell r="O4080">
            <v>0</v>
          </cell>
          <cell r="P4080">
            <v>50000</v>
          </cell>
          <cell r="Q4080">
            <v>0</v>
          </cell>
        </row>
        <row r="4081">
          <cell r="B4081" t="str">
            <v>품질경영실품질관리3팀5103190</v>
          </cell>
          <cell r="C4081" t="str">
            <v>품질경영실품질관리3팀</v>
          </cell>
          <cell r="D4081" t="str">
            <v>5103190</v>
          </cell>
          <cell r="E4081" t="str">
            <v>복리후생비-지원보조비(제조)</v>
          </cell>
          <cell r="F4081">
            <v>125780</v>
          </cell>
          <cell r="G4081">
            <v>125780</v>
          </cell>
          <cell r="H4081">
            <v>125780</v>
          </cell>
          <cell r="I4081">
            <v>134540</v>
          </cell>
          <cell r="J4081">
            <v>138780</v>
          </cell>
          <cell r="K4081">
            <v>132320</v>
          </cell>
          <cell r="L4081">
            <v>132320</v>
          </cell>
          <cell r="M4081">
            <v>132320</v>
          </cell>
          <cell r="N4081">
            <v>133400</v>
          </cell>
          <cell r="O4081">
            <v>133400</v>
          </cell>
          <cell r="P4081">
            <v>133400</v>
          </cell>
          <cell r="Q4081">
            <v>133400</v>
          </cell>
        </row>
        <row r="4082">
          <cell r="B4082" t="str">
            <v>품질경영실품질관리3팀5103180</v>
          </cell>
          <cell r="C4082" t="str">
            <v>품질경영실품질관리3팀</v>
          </cell>
          <cell r="D4082" t="str">
            <v>5103180</v>
          </cell>
          <cell r="E4082" t="str">
            <v>복리후생비-피복제비(제조)</v>
          </cell>
          <cell r="F4082">
            <v>0</v>
          </cell>
          <cell r="G4082">
            <v>0</v>
          </cell>
          <cell r="H4082">
            <v>0</v>
          </cell>
          <cell r="I4082">
            <v>0</v>
          </cell>
          <cell r="J4082">
            <v>0</v>
          </cell>
          <cell r="K4082">
            <v>0</v>
          </cell>
          <cell r="L4082">
            <v>0</v>
          </cell>
          <cell r="M4082">
            <v>0</v>
          </cell>
          <cell r="N4082">
            <v>0</v>
          </cell>
          <cell r="O4082">
            <v>0</v>
          </cell>
          <cell r="P4082">
            <v>0</v>
          </cell>
          <cell r="Q4082">
            <v>0</v>
          </cell>
        </row>
        <row r="4083">
          <cell r="B4083" t="str">
            <v>품질경영실품질관리3팀5103170</v>
          </cell>
          <cell r="C4083" t="str">
            <v>품질경영실품질관리3팀</v>
          </cell>
          <cell r="D4083" t="str">
            <v>5103170</v>
          </cell>
          <cell r="E4083" t="str">
            <v>복리후생비-의료위생비(제조)</v>
          </cell>
          <cell r="F4083">
            <v>0</v>
          </cell>
          <cell r="G4083">
            <v>0</v>
          </cell>
          <cell r="H4083">
            <v>0</v>
          </cell>
          <cell r="I4083">
            <v>0</v>
          </cell>
          <cell r="J4083">
            <v>0</v>
          </cell>
          <cell r="K4083">
            <v>0</v>
          </cell>
          <cell r="L4083">
            <v>0</v>
          </cell>
          <cell r="M4083">
            <v>0</v>
          </cell>
          <cell r="N4083">
            <v>0</v>
          </cell>
          <cell r="O4083">
            <v>0</v>
          </cell>
          <cell r="P4083">
            <v>0</v>
          </cell>
          <cell r="Q4083">
            <v>0</v>
          </cell>
        </row>
        <row r="4084">
          <cell r="B4084" t="str">
            <v>품질경영실품질관리3팀5103160</v>
          </cell>
          <cell r="C4084" t="str">
            <v>품질경영실품질관리3팀</v>
          </cell>
          <cell r="D4084" t="str">
            <v>5103160</v>
          </cell>
          <cell r="E4084" t="str">
            <v>복리후생비-단체시상비(제조)</v>
          </cell>
          <cell r="F4084">
            <v>0</v>
          </cell>
          <cell r="G4084">
            <v>0</v>
          </cell>
          <cell r="H4084">
            <v>0</v>
          </cell>
          <cell r="I4084">
            <v>0</v>
          </cell>
          <cell r="J4084">
            <v>0</v>
          </cell>
          <cell r="K4084">
            <v>0</v>
          </cell>
          <cell r="L4084">
            <v>0</v>
          </cell>
          <cell r="M4084">
            <v>0</v>
          </cell>
          <cell r="N4084">
            <v>0</v>
          </cell>
          <cell r="O4084">
            <v>0</v>
          </cell>
          <cell r="P4084">
            <v>0</v>
          </cell>
          <cell r="Q4084">
            <v>0</v>
          </cell>
        </row>
        <row r="4085">
          <cell r="B4085" t="str">
            <v>품질경영실품질관리3팀5103150</v>
          </cell>
          <cell r="C4085" t="str">
            <v>품질경영실품질관리3팀</v>
          </cell>
          <cell r="D4085" t="str">
            <v>5103150</v>
          </cell>
          <cell r="E4085" t="str">
            <v/>
          </cell>
          <cell r="F4085">
            <v>0</v>
          </cell>
          <cell r="G4085">
            <v>0</v>
          </cell>
          <cell r="H4085">
            <v>0</v>
          </cell>
          <cell r="I4085">
            <v>0</v>
          </cell>
          <cell r="J4085">
            <v>0</v>
          </cell>
          <cell r="K4085">
            <v>0</v>
          </cell>
          <cell r="L4085">
            <v>0</v>
          </cell>
          <cell r="M4085">
            <v>0</v>
          </cell>
          <cell r="N4085">
            <v>0</v>
          </cell>
          <cell r="O4085">
            <v>0</v>
          </cell>
          <cell r="P4085">
            <v>0</v>
          </cell>
          <cell r="Q4085">
            <v>0</v>
          </cell>
        </row>
        <row r="4086">
          <cell r="B4086" t="str">
            <v>품질경영실품질관리3팀5103140</v>
          </cell>
          <cell r="C4086" t="str">
            <v>품질경영실품질관리3팀</v>
          </cell>
          <cell r="D4086" t="str">
            <v>5103140</v>
          </cell>
          <cell r="E4086" t="str">
            <v>복리후생비-친선활동비(제조)</v>
          </cell>
          <cell r="F4086">
            <v>0</v>
          </cell>
          <cell r="G4086">
            <v>0</v>
          </cell>
          <cell r="H4086">
            <v>0</v>
          </cell>
          <cell r="I4086">
            <v>0</v>
          </cell>
          <cell r="J4086">
            <v>0</v>
          </cell>
          <cell r="K4086">
            <v>0</v>
          </cell>
          <cell r="L4086">
            <v>0</v>
          </cell>
          <cell r="M4086">
            <v>0</v>
          </cell>
          <cell r="N4086">
            <v>0</v>
          </cell>
          <cell r="O4086">
            <v>0</v>
          </cell>
          <cell r="P4086">
            <v>0</v>
          </cell>
          <cell r="Q4086">
            <v>0</v>
          </cell>
        </row>
        <row r="4087">
          <cell r="B4087" t="str">
            <v>품질경영실품질관리3팀5103130</v>
          </cell>
          <cell r="C4087" t="str">
            <v>품질경영실품질관리3팀</v>
          </cell>
          <cell r="D4087" t="str">
            <v>5103130</v>
          </cell>
          <cell r="E4087" t="str">
            <v/>
          </cell>
          <cell r="F4087">
            <v>0</v>
          </cell>
          <cell r="G4087">
            <v>0</v>
          </cell>
          <cell r="H4087">
            <v>0</v>
          </cell>
          <cell r="I4087">
            <v>0</v>
          </cell>
          <cell r="J4087">
            <v>0</v>
          </cell>
          <cell r="K4087">
            <v>0</v>
          </cell>
          <cell r="L4087">
            <v>0</v>
          </cell>
          <cell r="M4087">
            <v>0</v>
          </cell>
          <cell r="N4087">
            <v>0</v>
          </cell>
          <cell r="O4087">
            <v>0</v>
          </cell>
          <cell r="P4087">
            <v>0</v>
          </cell>
          <cell r="Q4087">
            <v>0</v>
          </cell>
        </row>
        <row r="4088">
          <cell r="B4088" t="str">
            <v>품질경영실품질관리3팀5103120</v>
          </cell>
          <cell r="C4088" t="str">
            <v>품질경영실품질관리3팀</v>
          </cell>
          <cell r="D4088" t="str">
            <v>5103120</v>
          </cell>
          <cell r="E4088" t="str">
            <v/>
          </cell>
          <cell r="F4088">
            <v>0</v>
          </cell>
          <cell r="G4088">
            <v>0</v>
          </cell>
          <cell r="H4088">
            <v>0</v>
          </cell>
          <cell r="I4088">
            <v>0</v>
          </cell>
          <cell r="J4088">
            <v>0</v>
          </cell>
          <cell r="K4088">
            <v>0</v>
          </cell>
          <cell r="L4088">
            <v>0</v>
          </cell>
          <cell r="M4088">
            <v>0</v>
          </cell>
          <cell r="N4088">
            <v>0</v>
          </cell>
          <cell r="O4088">
            <v>0</v>
          </cell>
          <cell r="P4088">
            <v>0</v>
          </cell>
          <cell r="Q4088">
            <v>0</v>
          </cell>
        </row>
        <row r="4089">
          <cell r="B4089" t="str">
            <v>품질경영실품질관리3팀5103110</v>
          </cell>
          <cell r="C4089" t="str">
            <v>품질경영실품질관리3팀</v>
          </cell>
          <cell r="D4089" t="str">
            <v>5103110</v>
          </cell>
          <cell r="E4089" t="str">
            <v/>
          </cell>
          <cell r="F4089">
            <v>0</v>
          </cell>
          <cell r="G4089">
            <v>0</v>
          </cell>
          <cell r="H4089">
            <v>0</v>
          </cell>
          <cell r="I4089">
            <v>0</v>
          </cell>
          <cell r="J4089">
            <v>0</v>
          </cell>
          <cell r="K4089">
            <v>0</v>
          </cell>
          <cell r="L4089">
            <v>0</v>
          </cell>
          <cell r="M4089">
            <v>0</v>
          </cell>
          <cell r="N4089">
            <v>0</v>
          </cell>
          <cell r="O4089">
            <v>0</v>
          </cell>
          <cell r="P4089">
            <v>0</v>
          </cell>
          <cell r="Q4089">
            <v>0</v>
          </cell>
        </row>
        <row r="4090">
          <cell r="B4090" t="str">
            <v>품질경영실품질관리3팀5103270</v>
          </cell>
          <cell r="C4090" t="str">
            <v>품질경영실품질관리3팀</v>
          </cell>
          <cell r="D4090" t="str">
            <v>5103270</v>
          </cell>
          <cell r="E4090" t="str">
            <v>복리후생비-법정후생비(제조)</v>
          </cell>
          <cell r="F4090">
            <v>9974300</v>
          </cell>
          <cell r="G4090">
            <v>9518710</v>
          </cell>
          <cell r="H4090">
            <v>9518710</v>
          </cell>
          <cell r="I4090">
            <v>15119450</v>
          </cell>
          <cell r="J4090">
            <v>11794260</v>
          </cell>
          <cell r="K4090">
            <v>11539240</v>
          </cell>
          <cell r="L4090">
            <v>11725820</v>
          </cell>
          <cell r="M4090">
            <v>11361970</v>
          </cell>
          <cell r="N4090">
            <v>11361970</v>
          </cell>
          <cell r="O4090">
            <v>11361970</v>
          </cell>
          <cell r="P4090">
            <v>11361970</v>
          </cell>
          <cell r="Q4090">
            <v>10493020</v>
          </cell>
        </row>
        <row r="4091">
          <cell r="B4091" t="str">
            <v>품질경영실품질관리3팀5103111</v>
          </cell>
          <cell r="C4091" t="str">
            <v>품질경영실품질관리3팀</v>
          </cell>
          <cell r="D4091" t="str">
            <v>5103111</v>
          </cell>
          <cell r="E4091" t="str">
            <v>복리후생비-식당운영비(제조)</v>
          </cell>
          <cell r="F4091">
            <v>0</v>
          </cell>
          <cell r="G4091">
            <v>9728</v>
          </cell>
          <cell r="H4091">
            <v>19910</v>
          </cell>
          <cell r="I4091">
            <v>8819</v>
          </cell>
          <cell r="J4091">
            <v>36273</v>
          </cell>
          <cell r="K4091">
            <v>0</v>
          </cell>
          <cell r="L4091">
            <v>0</v>
          </cell>
          <cell r="M4091">
            <v>0</v>
          </cell>
          <cell r="N4091">
            <v>12728</v>
          </cell>
          <cell r="O4091">
            <v>9091</v>
          </cell>
          <cell r="P4091">
            <v>9700</v>
          </cell>
          <cell r="Q4091">
            <v>24546</v>
          </cell>
        </row>
        <row r="4092">
          <cell r="B4092" t="str">
            <v>품질경영실품질관리3팀5103131</v>
          </cell>
          <cell r="C4092" t="str">
            <v>품질경영실품질관리3팀</v>
          </cell>
          <cell r="D4092" t="str">
            <v>5103131</v>
          </cell>
          <cell r="E4092" t="str">
            <v>복리후생비-부서활동비(제조)</v>
          </cell>
          <cell r="F4092">
            <v>766638</v>
          </cell>
          <cell r="G4092">
            <v>249125</v>
          </cell>
          <cell r="H4092">
            <v>611529</v>
          </cell>
          <cell r="I4092">
            <v>0</v>
          </cell>
          <cell r="J4092">
            <v>1196238</v>
          </cell>
          <cell r="K4092">
            <v>293434</v>
          </cell>
          <cell r="L4092">
            <v>777014</v>
          </cell>
          <cell r="M4092">
            <v>98841</v>
          </cell>
          <cell r="N4092">
            <v>816173</v>
          </cell>
          <cell r="O4092">
            <v>76164</v>
          </cell>
          <cell r="P4092">
            <v>919079</v>
          </cell>
          <cell r="Q4092">
            <v>654349</v>
          </cell>
        </row>
        <row r="4093">
          <cell r="B4093" t="str">
            <v>품질경영실품질관리3팀5104110</v>
          </cell>
          <cell r="C4093" t="str">
            <v>품질경영실품질관리3팀</v>
          </cell>
          <cell r="D4093" t="str">
            <v>5104110</v>
          </cell>
          <cell r="E4093" t="str">
            <v>여비교통비-해외출장비(제조)</v>
          </cell>
          <cell r="F4093">
            <v>0</v>
          </cell>
          <cell r="G4093">
            <v>0</v>
          </cell>
          <cell r="H4093">
            <v>0</v>
          </cell>
          <cell r="I4093">
            <v>0</v>
          </cell>
          <cell r="J4093">
            <v>0</v>
          </cell>
          <cell r="K4093">
            <v>0</v>
          </cell>
          <cell r="L4093">
            <v>0</v>
          </cell>
          <cell r="M4093">
            <v>0</v>
          </cell>
          <cell r="N4093">
            <v>0</v>
          </cell>
          <cell r="O4093">
            <v>0</v>
          </cell>
          <cell r="P4093">
            <v>0</v>
          </cell>
          <cell r="Q4093">
            <v>0</v>
          </cell>
        </row>
        <row r="4094">
          <cell r="B4094" t="str">
            <v>품질경영실품질관리3팀5104120</v>
          </cell>
          <cell r="C4094" t="str">
            <v>품질경영실품질관리3팀</v>
          </cell>
          <cell r="D4094" t="str">
            <v>5104120</v>
          </cell>
          <cell r="E4094" t="str">
            <v>여비교통비-시외출장비(제조)</v>
          </cell>
          <cell r="F4094">
            <v>0</v>
          </cell>
          <cell r="G4094">
            <v>0</v>
          </cell>
          <cell r="H4094">
            <v>0</v>
          </cell>
          <cell r="I4094">
            <v>171912</v>
          </cell>
          <cell r="J4094">
            <v>0</v>
          </cell>
          <cell r="K4094">
            <v>152843</v>
          </cell>
          <cell r="L4094">
            <v>46574</v>
          </cell>
          <cell r="M4094">
            <v>86183</v>
          </cell>
          <cell r="N4094">
            <v>233930</v>
          </cell>
          <cell r="O4094">
            <v>30086</v>
          </cell>
          <cell r="P4094">
            <v>35809</v>
          </cell>
          <cell r="Q4094">
            <v>0</v>
          </cell>
        </row>
        <row r="4095">
          <cell r="B4095" t="str">
            <v>품질경영실품질관리3팀5104130</v>
          </cell>
          <cell r="C4095" t="str">
            <v>품질경영실품질관리3팀</v>
          </cell>
          <cell r="D4095" t="str">
            <v>5104130</v>
          </cell>
          <cell r="E4095" t="str">
            <v>여비교통비-시내출장비(제조)</v>
          </cell>
          <cell r="F4095">
            <v>0</v>
          </cell>
          <cell r="G4095">
            <v>0</v>
          </cell>
          <cell r="H4095">
            <v>0</v>
          </cell>
          <cell r="I4095">
            <v>0</v>
          </cell>
          <cell r="J4095">
            <v>0</v>
          </cell>
          <cell r="K4095">
            <v>0</v>
          </cell>
          <cell r="L4095">
            <v>0</v>
          </cell>
          <cell r="M4095">
            <v>20000</v>
          </cell>
          <cell r="N4095">
            <v>0</v>
          </cell>
          <cell r="O4095">
            <v>0</v>
          </cell>
          <cell r="P4095">
            <v>0</v>
          </cell>
          <cell r="Q4095">
            <v>0</v>
          </cell>
        </row>
        <row r="4096">
          <cell r="B4096" t="str">
            <v>품질경영실품질관리3팀5104140</v>
          </cell>
          <cell r="C4096" t="str">
            <v>품질경영실품질관리3팀</v>
          </cell>
          <cell r="D4096" t="str">
            <v>5104140</v>
          </cell>
          <cell r="E4096" t="str">
            <v/>
          </cell>
          <cell r="F4096">
            <v>0</v>
          </cell>
          <cell r="G4096">
            <v>0</v>
          </cell>
          <cell r="H4096">
            <v>0</v>
          </cell>
          <cell r="I4096">
            <v>0</v>
          </cell>
          <cell r="J4096">
            <v>0</v>
          </cell>
          <cell r="K4096">
            <v>0</v>
          </cell>
          <cell r="L4096">
            <v>0</v>
          </cell>
          <cell r="M4096">
            <v>0</v>
          </cell>
          <cell r="N4096">
            <v>0</v>
          </cell>
          <cell r="O4096">
            <v>0</v>
          </cell>
          <cell r="P4096">
            <v>0</v>
          </cell>
          <cell r="Q4096">
            <v>0</v>
          </cell>
        </row>
        <row r="4097">
          <cell r="B4097" t="str">
            <v>품질경영실품질관리3팀5104150</v>
          </cell>
          <cell r="C4097" t="str">
            <v>품질경영실품질관리3팀</v>
          </cell>
          <cell r="D4097" t="str">
            <v>5104150</v>
          </cell>
          <cell r="E4097" t="str">
            <v>여비교통비-해외여비(제조)</v>
          </cell>
          <cell r="F4097">
            <v>0</v>
          </cell>
          <cell r="G4097">
            <v>0</v>
          </cell>
          <cell r="H4097">
            <v>0</v>
          </cell>
          <cell r="I4097">
            <v>0</v>
          </cell>
          <cell r="J4097">
            <v>0</v>
          </cell>
          <cell r="K4097">
            <v>0</v>
          </cell>
          <cell r="L4097">
            <v>0</v>
          </cell>
          <cell r="M4097">
            <v>0</v>
          </cell>
          <cell r="N4097">
            <v>0</v>
          </cell>
          <cell r="O4097">
            <v>0</v>
          </cell>
          <cell r="P4097">
            <v>0</v>
          </cell>
          <cell r="Q4097">
            <v>0</v>
          </cell>
        </row>
        <row r="4098">
          <cell r="B4098" t="str">
            <v>품질경영실품질관리3팀5105160</v>
          </cell>
          <cell r="C4098" t="str">
            <v>품질경영실품질관리3팀</v>
          </cell>
          <cell r="D4098" t="str">
            <v>5105160</v>
          </cell>
          <cell r="E4098" t="str">
            <v>통신비-시설유지비(제조)</v>
          </cell>
          <cell r="F4098">
            <v>0</v>
          </cell>
          <cell r="G4098">
            <v>0</v>
          </cell>
          <cell r="H4098">
            <v>0</v>
          </cell>
          <cell r="I4098">
            <v>0</v>
          </cell>
          <cell r="J4098">
            <v>0</v>
          </cell>
          <cell r="K4098">
            <v>0</v>
          </cell>
          <cell r="L4098">
            <v>0</v>
          </cell>
          <cell r="M4098">
            <v>0</v>
          </cell>
          <cell r="N4098">
            <v>0</v>
          </cell>
          <cell r="O4098">
            <v>0</v>
          </cell>
          <cell r="P4098">
            <v>0</v>
          </cell>
          <cell r="Q4098">
            <v>0</v>
          </cell>
        </row>
        <row r="4099">
          <cell r="B4099" t="str">
            <v>품질경영실품질관리3팀5105150</v>
          </cell>
          <cell r="C4099" t="str">
            <v>품질경영실품질관리3팀</v>
          </cell>
          <cell r="D4099" t="str">
            <v>5105150</v>
          </cell>
          <cell r="E4099" t="str">
            <v>통신비-정보통신사용료(제조)</v>
          </cell>
          <cell r="F4099">
            <v>0</v>
          </cell>
          <cell r="G4099">
            <v>0</v>
          </cell>
          <cell r="H4099">
            <v>0</v>
          </cell>
          <cell r="I4099">
            <v>0</v>
          </cell>
          <cell r="J4099">
            <v>0</v>
          </cell>
          <cell r="K4099">
            <v>0</v>
          </cell>
          <cell r="L4099">
            <v>0</v>
          </cell>
          <cell r="M4099">
            <v>0</v>
          </cell>
          <cell r="N4099">
            <v>0</v>
          </cell>
          <cell r="O4099">
            <v>0</v>
          </cell>
          <cell r="P4099">
            <v>0</v>
          </cell>
          <cell r="Q4099">
            <v>0</v>
          </cell>
        </row>
        <row r="4100">
          <cell r="B4100" t="str">
            <v>품질경영실품질관리3팀5105140</v>
          </cell>
          <cell r="C4100" t="str">
            <v>품질경영실품질관리3팀</v>
          </cell>
          <cell r="D4100" t="str">
            <v>5105140</v>
          </cell>
          <cell r="E4100" t="str">
            <v>통신비-우편전보료(제조)</v>
          </cell>
          <cell r="F4100">
            <v>0</v>
          </cell>
          <cell r="G4100">
            <v>0</v>
          </cell>
          <cell r="H4100">
            <v>0</v>
          </cell>
          <cell r="I4100">
            <v>0</v>
          </cell>
          <cell r="J4100">
            <v>0</v>
          </cell>
          <cell r="K4100">
            <v>0</v>
          </cell>
          <cell r="L4100">
            <v>0</v>
          </cell>
          <cell r="M4100">
            <v>0</v>
          </cell>
          <cell r="N4100">
            <v>0</v>
          </cell>
          <cell r="O4100">
            <v>0</v>
          </cell>
          <cell r="P4100">
            <v>0</v>
          </cell>
          <cell r="Q4100">
            <v>0</v>
          </cell>
        </row>
        <row r="4101">
          <cell r="B4101" t="str">
            <v>품질경영실품질관리3팀5105130</v>
          </cell>
          <cell r="C4101" t="str">
            <v>품질경영실품질관리3팀</v>
          </cell>
          <cell r="D4101" t="str">
            <v>5105130</v>
          </cell>
          <cell r="E4101" t="str">
            <v/>
          </cell>
          <cell r="F4101">
            <v>0</v>
          </cell>
          <cell r="G4101">
            <v>0</v>
          </cell>
          <cell r="H4101">
            <v>0</v>
          </cell>
          <cell r="I4101">
            <v>0</v>
          </cell>
          <cell r="J4101">
            <v>0</v>
          </cell>
          <cell r="K4101">
            <v>0</v>
          </cell>
          <cell r="L4101">
            <v>0</v>
          </cell>
          <cell r="M4101">
            <v>0</v>
          </cell>
          <cell r="N4101">
            <v>0</v>
          </cell>
          <cell r="O4101">
            <v>0</v>
          </cell>
          <cell r="P4101">
            <v>0</v>
          </cell>
          <cell r="Q4101">
            <v>0</v>
          </cell>
        </row>
        <row r="4102">
          <cell r="B4102" t="str">
            <v>품질경영실품질관리3팀5105120</v>
          </cell>
          <cell r="C4102" t="str">
            <v>품질경영실품질관리3팀</v>
          </cell>
          <cell r="D4102" t="str">
            <v>5105120</v>
          </cell>
          <cell r="E4102" t="str">
            <v/>
          </cell>
          <cell r="F4102">
            <v>0</v>
          </cell>
          <cell r="G4102">
            <v>0</v>
          </cell>
          <cell r="H4102">
            <v>0</v>
          </cell>
          <cell r="I4102">
            <v>0</v>
          </cell>
          <cell r="J4102">
            <v>0</v>
          </cell>
          <cell r="K4102">
            <v>0</v>
          </cell>
          <cell r="L4102">
            <v>0</v>
          </cell>
          <cell r="M4102">
            <v>0</v>
          </cell>
          <cell r="N4102">
            <v>0</v>
          </cell>
          <cell r="O4102">
            <v>0</v>
          </cell>
          <cell r="P4102">
            <v>0</v>
          </cell>
          <cell r="Q4102">
            <v>0</v>
          </cell>
        </row>
        <row r="4103">
          <cell r="B4103" t="str">
            <v>품질경영실품질관리3팀5105110</v>
          </cell>
          <cell r="C4103" t="str">
            <v>품질경영실품질관리3팀</v>
          </cell>
          <cell r="D4103" t="str">
            <v>5105110</v>
          </cell>
          <cell r="E4103" t="str">
            <v/>
          </cell>
          <cell r="F4103">
            <v>0</v>
          </cell>
          <cell r="G4103">
            <v>0</v>
          </cell>
          <cell r="H4103">
            <v>0</v>
          </cell>
          <cell r="I4103">
            <v>0</v>
          </cell>
          <cell r="J4103">
            <v>0</v>
          </cell>
          <cell r="K4103">
            <v>0</v>
          </cell>
          <cell r="L4103">
            <v>0</v>
          </cell>
          <cell r="M4103">
            <v>0</v>
          </cell>
          <cell r="N4103">
            <v>0</v>
          </cell>
          <cell r="O4103">
            <v>0</v>
          </cell>
          <cell r="P4103">
            <v>0</v>
          </cell>
          <cell r="Q4103">
            <v>0</v>
          </cell>
        </row>
        <row r="4104">
          <cell r="B4104" t="str">
            <v>품질경영실품질관리3팀5105111</v>
          </cell>
          <cell r="C4104" t="str">
            <v>품질경영실품질관리3팀</v>
          </cell>
          <cell r="D4104" t="str">
            <v>5105111</v>
          </cell>
          <cell r="E4104" t="str">
            <v>통신비-전화료(제조)</v>
          </cell>
          <cell r="F4104">
            <v>0</v>
          </cell>
          <cell r="G4104">
            <v>0</v>
          </cell>
          <cell r="H4104">
            <v>0</v>
          </cell>
          <cell r="I4104">
            <v>0</v>
          </cell>
          <cell r="J4104">
            <v>0</v>
          </cell>
          <cell r="K4104">
            <v>0</v>
          </cell>
          <cell r="L4104">
            <v>0</v>
          </cell>
          <cell r="M4104">
            <v>0</v>
          </cell>
          <cell r="N4104">
            <v>0</v>
          </cell>
          <cell r="O4104">
            <v>0</v>
          </cell>
          <cell r="P4104">
            <v>0</v>
          </cell>
          <cell r="Q4104">
            <v>0</v>
          </cell>
        </row>
        <row r="4105">
          <cell r="B4105" t="str">
            <v>품질경영실품질관리3팀5106110</v>
          </cell>
          <cell r="C4105" t="str">
            <v>품질경영실품질관리3팀</v>
          </cell>
          <cell r="D4105" t="str">
            <v>5106110</v>
          </cell>
          <cell r="E4105" t="str">
            <v>수도광열비-수도료(제조)</v>
          </cell>
          <cell r="F4105">
            <v>0</v>
          </cell>
          <cell r="G4105">
            <v>0</v>
          </cell>
          <cell r="H4105">
            <v>0</v>
          </cell>
          <cell r="I4105">
            <v>0</v>
          </cell>
          <cell r="J4105">
            <v>0</v>
          </cell>
          <cell r="K4105">
            <v>0</v>
          </cell>
          <cell r="L4105">
            <v>0</v>
          </cell>
          <cell r="M4105">
            <v>0</v>
          </cell>
          <cell r="N4105">
            <v>0</v>
          </cell>
          <cell r="O4105">
            <v>0</v>
          </cell>
          <cell r="P4105">
            <v>0</v>
          </cell>
          <cell r="Q4105">
            <v>0</v>
          </cell>
        </row>
        <row r="4106">
          <cell r="B4106" t="str">
            <v>품질경영실품질관리3팀5106120</v>
          </cell>
          <cell r="C4106" t="str">
            <v>품질경영실품질관리3팀</v>
          </cell>
          <cell r="D4106" t="str">
            <v>5106120</v>
          </cell>
          <cell r="E4106" t="str">
            <v/>
          </cell>
          <cell r="F4106">
            <v>0</v>
          </cell>
          <cell r="G4106">
            <v>0</v>
          </cell>
          <cell r="H4106">
            <v>0</v>
          </cell>
          <cell r="I4106">
            <v>0</v>
          </cell>
          <cell r="J4106">
            <v>0</v>
          </cell>
          <cell r="K4106">
            <v>0</v>
          </cell>
          <cell r="L4106">
            <v>0</v>
          </cell>
          <cell r="M4106">
            <v>0</v>
          </cell>
          <cell r="N4106">
            <v>0</v>
          </cell>
          <cell r="O4106">
            <v>0</v>
          </cell>
          <cell r="P4106">
            <v>0</v>
          </cell>
          <cell r="Q4106">
            <v>0</v>
          </cell>
        </row>
        <row r="4107">
          <cell r="B4107" t="str">
            <v>품질경영실품질관리3팀5106130</v>
          </cell>
          <cell r="C4107" t="str">
            <v>품질경영실품질관리3팀</v>
          </cell>
          <cell r="D4107" t="str">
            <v>5106130</v>
          </cell>
          <cell r="E4107" t="str">
            <v>수도광열비-전력료(제조)</v>
          </cell>
          <cell r="F4107">
            <v>0</v>
          </cell>
          <cell r="G4107">
            <v>0</v>
          </cell>
          <cell r="H4107">
            <v>0</v>
          </cell>
          <cell r="I4107">
            <v>0</v>
          </cell>
          <cell r="J4107">
            <v>0</v>
          </cell>
          <cell r="K4107">
            <v>0</v>
          </cell>
          <cell r="L4107">
            <v>0</v>
          </cell>
          <cell r="M4107">
            <v>0</v>
          </cell>
          <cell r="N4107">
            <v>0</v>
          </cell>
          <cell r="O4107">
            <v>0</v>
          </cell>
          <cell r="P4107">
            <v>0</v>
          </cell>
          <cell r="Q4107">
            <v>0</v>
          </cell>
        </row>
        <row r="4108">
          <cell r="B4108" t="str">
            <v>품질경영실품질관리3팀5106140</v>
          </cell>
          <cell r="C4108" t="str">
            <v>품질경영실품질관리3팀</v>
          </cell>
          <cell r="D4108" t="str">
            <v>5106140</v>
          </cell>
          <cell r="E4108" t="str">
            <v/>
          </cell>
          <cell r="F4108">
            <v>0</v>
          </cell>
          <cell r="G4108">
            <v>0</v>
          </cell>
          <cell r="H4108">
            <v>0</v>
          </cell>
          <cell r="I4108">
            <v>0</v>
          </cell>
          <cell r="J4108">
            <v>0</v>
          </cell>
          <cell r="K4108">
            <v>0</v>
          </cell>
          <cell r="L4108">
            <v>0</v>
          </cell>
          <cell r="M4108">
            <v>0</v>
          </cell>
          <cell r="N4108">
            <v>0</v>
          </cell>
          <cell r="O4108">
            <v>0</v>
          </cell>
          <cell r="P4108">
            <v>0</v>
          </cell>
          <cell r="Q4108">
            <v>0</v>
          </cell>
        </row>
        <row r="4109">
          <cell r="B4109" t="str">
            <v>품질경영실품질관리3팀5106150</v>
          </cell>
          <cell r="C4109" t="str">
            <v>품질경영실품질관리3팀</v>
          </cell>
          <cell r="D4109" t="str">
            <v>5106150</v>
          </cell>
          <cell r="E4109" t="str">
            <v/>
          </cell>
          <cell r="F4109">
            <v>0</v>
          </cell>
          <cell r="G4109">
            <v>0</v>
          </cell>
          <cell r="H4109">
            <v>0</v>
          </cell>
          <cell r="I4109">
            <v>0</v>
          </cell>
          <cell r="J4109">
            <v>0</v>
          </cell>
          <cell r="K4109">
            <v>0</v>
          </cell>
          <cell r="L4109">
            <v>0</v>
          </cell>
          <cell r="M4109">
            <v>0</v>
          </cell>
          <cell r="N4109">
            <v>0</v>
          </cell>
          <cell r="O4109">
            <v>0</v>
          </cell>
          <cell r="P4109">
            <v>0</v>
          </cell>
          <cell r="Q4109">
            <v>0</v>
          </cell>
        </row>
        <row r="4110">
          <cell r="B4110" t="str">
            <v>품질경영실품질관리3팀5106160</v>
          </cell>
          <cell r="C4110" t="str">
            <v>품질경영실품질관리3팀</v>
          </cell>
          <cell r="D4110" t="str">
            <v>5106160</v>
          </cell>
          <cell r="E4110" t="str">
            <v/>
          </cell>
          <cell r="F4110">
            <v>0</v>
          </cell>
          <cell r="G4110">
            <v>0</v>
          </cell>
          <cell r="H4110">
            <v>0</v>
          </cell>
          <cell r="I4110">
            <v>0</v>
          </cell>
          <cell r="J4110">
            <v>0</v>
          </cell>
          <cell r="K4110">
            <v>0</v>
          </cell>
          <cell r="L4110">
            <v>0</v>
          </cell>
          <cell r="M4110">
            <v>0</v>
          </cell>
          <cell r="N4110">
            <v>0</v>
          </cell>
          <cell r="O4110">
            <v>0</v>
          </cell>
          <cell r="P4110">
            <v>0</v>
          </cell>
          <cell r="Q4110">
            <v>0</v>
          </cell>
        </row>
        <row r="4111">
          <cell r="B4111" t="str">
            <v>품질경영실품질관리3팀5106141</v>
          </cell>
          <cell r="C4111" t="str">
            <v>품질경영실품질관리3팀</v>
          </cell>
          <cell r="D4111" t="str">
            <v>5106141</v>
          </cell>
          <cell r="E4111" t="str">
            <v>수도광열비-연료난방비(제조)</v>
          </cell>
          <cell r="F4111">
            <v>0</v>
          </cell>
          <cell r="G4111">
            <v>0</v>
          </cell>
          <cell r="H4111">
            <v>0</v>
          </cell>
          <cell r="I4111">
            <v>0</v>
          </cell>
          <cell r="J4111">
            <v>0</v>
          </cell>
          <cell r="K4111">
            <v>0</v>
          </cell>
          <cell r="L4111">
            <v>0</v>
          </cell>
          <cell r="M4111">
            <v>0</v>
          </cell>
          <cell r="N4111">
            <v>0</v>
          </cell>
          <cell r="O4111">
            <v>0</v>
          </cell>
          <cell r="P4111">
            <v>0</v>
          </cell>
          <cell r="Q4111">
            <v>0</v>
          </cell>
        </row>
        <row r="4112">
          <cell r="B4112" t="str">
            <v>품질경영실품질관리3팀5107110</v>
          </cell>
          <cell r="C4112" t="str">
            <v>품질경영실품질관리3팀</v>
          </cell>
          <cell r="D4112" t="str">
            <v>5107110</v>
          </cell>
          <cell r="E4112" t="str">
            <v>세금과공과-인지세(제조)</v>
          </cell>
          <cell r="F4112">
            <v>0</v>
          </cell>
          <cell r="G4112">
            <v>0</v>
          </cell>
          <cell r="H4112">
            <v>0</v>
          </cell>
          <cell r="I4112">
            <v>0</v>
          </cell>
          <cell r="J4112">
            <v>0</v>
          </cell>
          <cell r="K4112">
            <v>0</v>
          </cell>
          <cell r="L4112">
            <v>0</v>
          </cell>
          <cell r="M4112">
            <v>0</v>
          </cell>
          <cell r="N4112">
            <v>0</v>
          </cell>
          <cell r="O4112">
            <v>0</v>
          </cell>
          <cell r="P4112">
            <v>0</v>
          </cell>
          <cell r="Q4112">
            <v>0</v>
          </cell>
        </row>
        <row r="4113">
          <cell r="B4113" t="str">
            <v>품질경영실품질관리3팀5107130</v>
          </cell>
          <cell r="C4113" t="str">
            <v>품질경영실품질관리3팀</v>
          </cell>
          <cell r="D4113" t="str">
            <v>5107130</v>
          </cell>
          <cell r="E4113" t="str">
            <v>세금과공과-종업원분주민세(제조)</v>
          </cell>
          <cell r="F4113">
            <v>0</v>
          </cell>
          <cell r="G4113">
            <v>0</v>
          </cell>
          <cell r="H4113">
            <v>0</v>
          </cell>
          <cell r="I4113">
            <v>0</v>
          </cell>
          <cell r="J4113">
            <v>0</v>
          </cell>
          <cell r="K4113">
            <v>0</v>
          </cell>
          <cell r="L4113">
            <v>0</v>
          </cell>
          <cell r="M4113">
            <v>0</v>
          </cell>
          <cell r="N4113">
            <v>0</v>
          </cell>
          <cell r="O4113">
            <v>0</v>
          </cell>
          <cell r="P4113">
            <v>0</v>
          </cell>
          <cell r="Q4113">
            <v>0</v>
          </cell>
        </row>
        <row r="4114">
          <cell r="B4114" t="str">
            <v>품질경영실품질관리3팀5107120</v>
          </cell>
          <cell r="C4114" t="str">
            <v>품질경영실품질관리3팀</v>
          </cell>
          <cell r="D4114" t="str">
            <v>5107120</v>
          </cell>
          <cell r="E4114" t="str">
            <v>세금과공과-주민세(제조)</v>
          </cell>
          <cell r="F4114">
            <v>0</v>
          </cell>
          <cell r="G4114">
            <v>0</v>
          </cell>
          <cell r="H4114">
            <v>0</v>
          </cell>
          <cell r="I4114">
            <v>0</v>
          </cell>
          <cell r="J4114">
            <v>0</v>
          </cell>
          <cell r="K4114">
            <v>0</v>
          </cell>
          <cell r="L4114">
            <v>0</v>
          </cell>
          <cell r="M4114">
            <v>0</v>
          </cell>
          <cell r="N4114">
            <v>0</v>
          </cell>
          <cell r="O4114">
            <v>0</v>
          </cell>
          <cell r="P4114">
            <v>0</v>
          </cell>
          <cell r="Q4114">
            <v>0</v>
          </cell>
        </row>
        <row r="4115">
          <cell r="B4115" t="str">
            <v>품질경영실품질관리3팀5107140</v>
          </cell>
          <cell r="C4115" t="str">
            <v>품질경영실품질관리3팀</v>
          </cell>
          <cell r="D4115" t="str">
            <v>5107140</v>
          </cell>
          <cell r="E4115" t="str">
            <v>세금과공과-재산세(제조)</v>
          </cell>
          <cell r="F4115">
            <v>0</v>
          </cell>
          <cell r="G4115">
            <v>0</v>
          </cell>
          <cell r="H4115">
            <v>0</v>
          </cell>
          <cell r="I4115">
            <v>0</v>
          </cell>
          <cell r="J4115">
            <v>0</v>
          </cell>
          <cell r="K4115">
            <v>0</v>
          </cell>
          <cell r="L4115">
            <v>0</v>
          </cell>
          <cell r="M4115">
            <v>0</v>
          </cell>
          <cell r="N4115">
            <v>0</v>
          </cell>
          <cell r="O4115">
            <v>0</v>
          </cell>
          <cell r="P4115">
            <v>0</v>
          </cell>
          <cell r="Q4115">
            <v>0</v>
          </cell>
        </row>
        <row r="4116">
          <cell r="B4116" t="str">
            <v>품질경영실품질관리3팀5107150</v>
          </cell>
          <cell r="C4116" t="str">
            <v>품질경영실품질관리3팀</v>
          </cell>
          <cell r="D4116" t="str">
            <v>5107150</v>
          </cell>
          <cell r="E4116" t="str">
            <v>세금과공과-차량세(제조)</v>
          </cell>
          <cell r="F4116">
            <v>0</v>
          </cell>
          <cell r="G4116">
            <v>0</v>
          </cell>
          <cell r="H4116">
            <v>0</v>
          </cell>
          <cell r="I4116">
            <v>0</v>
          </cell>
          <cell r="J4116">
            <v>0</v>
          </cell>
          <cell r="K4116">
            <v>0</v>
          </cell>
          <cell r="L4116">
            <v>0</v>
          </cell>
          <cell r="M4116">
            <v>0</v>
          </cell>
          <cell r="N4116">
            <v>0</v>
          </cell>
          <cell r="O4116">
            <v>0</v>
          </cell>
          <cell r="P4116">
            <v>0</v>
          </cell>
          <cell r="Q4116">
            <v>0</v>
          </cell>
        </row>
        <row r="4117">
          <cell r="B4117" t="str">
            <v>품질경영실품질관리3팀5107160</v>
          </cell>
          <cell r="C4117" t="str">
            <v>품질경영실품질관리3팀</v>
          </cell>
          <cell r="D4117" t="str">
            <v>5107160</v>
          </cell>
          <cell r="E4117" t="str">
            <v>세금과공과-면허세(제조)</v>
          </cell>
          <cell r="F4117">
            <v>0</v>
          </cell>
          <cell r="G4117">
            <v>0</v>
          </cell>
          <cell r="H4117">
            <v>0</v>
          </cell>
          <cell r="I4117">
            <v>0</v>
          </cell>
          <cell r="J4117">
            <v>0</v>
          </cell>
          <cell r="K4117">
            <v>0</v>
          </cell>
          <cell r="L4117">
            <v>0</v>
          </cell>
          <cell r="M4117">
            <v>0</v>
          </cell>
          <cell r="N4117">
            <v>0</v>
          </cell>
          <cell r="O4117">
            <v>0</v>
          </cell>
          <cell r="P4117">
            <v>0</v>
          </cell>
          <cell r="Q4117">
            <v>0</v>
          </cell>
        </row>
        <row r="4118">
          <cell r="B4118" t="str">
            <v>품질경영실품질관리3팀5107170</v>
          </cell>
          <cell r="C4118" t="str">
            <v>품질경영실품질관리3팀</v>
          </cell>
          <cell r="D4118" t="str">
            <v>5107170</v>
          </cell>
          <cell r="E4118" t="str">
            <v>세금과공과-기타제세(제조)</v>
          </cell>
          <cell r="F4118">
            <v>0</v>
          </cell>
          <cell r="G4118">
            <v>0</v>
          </cell>
          <cell r="H4118">
            <v>0</v>
          </cell>
          <cell r="I4118">
            <v>0</v>
          </cell>
          <cell r="J4118">
            <v>0</v>
          </cell>
          <cell r="K4118">
            <v>0</v>
          </cell>
          <cell r="L4118">
            <v>0</v>
          </cell>
          <cell r="M4118">
            <v>0</v>
          </cell>
          <cell r="N4118">
            <v>0</v>
          </cell>
          <cell r="O4118">
            <v>0</v>
          </cell>
          <cell r="P4118">
            <v>0</v>
          </cell>
          <cell r="Q4118">
            <v>0</v>
          </cell>
        </row>
        <row r="4119">
          <cell r="B4119" t="str">
            <v>품질경영실품질관리3팀5107180</v>
          </cell>
          <cell r="C4119" t="str">
            <v>품질경영실품질관리3팀</v>
          </cell>
          <cell r="D4119" t="str">
            <v>5107180</v>
          </cell>
          <cell r="E4119" t="str">
            <v/>
          </cell>
          <cell r="F4119">
            <v>0</v>
          </cell>
          <cell r="G4119">
            <v>0</v>
          </cell>
          <cell r="H4119">
            <v>0</v>
          </cell>
          <cell r="I4119">
            <v>0</v>
          </cell>
          <cell r="J4119">
            <v>0</v>
          </cell>
          <cell r="K4119">
            <v>0</v>
          </cell>
          <cell r="L4119">
            <v>0</v>
          </cell>
          <cell r="M4119">
            <v>0</v>
          </cell>
          <cell r="N4119">
            <v>0</v>
          </cell>
          <cell r="O4119">
            <v>0</v>
          </cell>
          <cell r="P4119">
            <v>0</v>
          </cell>
          <cell r="Q4119">
            <v>0</v>
          </cell>
        </row>
        <row r="4120">
          <cell r="B4120" t="str">
            <v>품질경영실품질관리3팀5107190</v>
          </cell>
          <cell r="C4120" t="str">
            <v>품질경영실품질관리3팀</v>
          </cell>
          <cell r="D4120" t="str">
            <v>5107190</v>
          </cell>
          <cell r="E4120" t="str">
            <v>세금과공과-협회비(제조)</v>
          </cell>
          <cell r="F4120">
            <v>0</v>
          </cell>
          <cell r="G4120">
            <v>0</v>
          </cell>
          <cell r="H4120">
            <v>0</v>
          </cell>
          <cell r="I4120">
            <v>0</v>
          </cell>
          <cell r="J4120">
            <v>0</v>
          </cell>
          <cell r="K4120">
            <v>0</v>
          </cell>
          <cell r="L4120">
            <v>0</v>
          </cell>
          <cell r="M4120">
            <v>0</v>
          </cell>
          <cell r="N4120">
            <v>0</v>
          </cell>
          <cell r="O4120">
            <v>0</v>
          </cell>
          <cell r="P4120">
            <v>0</v>
          </cell>
          <cell r="Q4120">
            <v>0</v>
          </cell>
        </row>
        <row r="4121">
          <cell r="B4121" t="str">
            <v>품질경영실품질관리3팀5107210</v>
          </cell>
          <cell r="C4121" t="str">
            <v>품질경영실품질관리3팀</v>
          </cell>
          <cell r="D4121" t="str">
            <v>5107210</v>
          </cell>
          <cell r="E4121" t="str">
            <v>세금과공과-공과금(제조)</v>
          </cell>
          <cell r="F4121">
            <v>0</v>
          </cell>
          <cell r="G4121">
            <v>0</v>
          </cell>
          <cell r="H4121">
            <v>0</v>
          </cell>
          <cell r="I4121">
            <v>0</v>
          </cell>
          <cell r="J4121">
            <v>0</v>
          </cell>
          <cell r="K4121">
            <v>0</v>
          </cell>
          <cell r="L4121">
            <v>0</v>
          </cell>
          <cell r="M4121">
            <v>0</v>
          </cell>
          <cell r="N4121">
            <v>0</v>
          </cell>
          <cell r="O4121">
            <v>0</v>
          </cell>
          <cell r="P4121">
            <v>0</v>
          </cell>
          <cell r="Q4121">
            <v>0</v>
          </cell>
        </row>
        <row r="4122">
          <cell r="B4122" t="str">
            <v>품질경영실품질관리3팀5108110</v>
          </cell>
          <cell r="C4122" t="str">
            <v>품질경영실품질관리3팀</v>
          </cell>
          <cell r="D4122" t="str">
            <v>5108110</v>
          </cell>
          <cell r="E4122" t="str">
            <v>지급임차료-건물임차료(제조)</v>
          </cell>
          <cell r="F4122">
            <v>0</v>
          </cell>
          <cell r="G4122">
            <v>0</v>
          </cell>
          <cell r="H4122">
            <v>0</v>
          </cell>
          <cell r="I4122">
            <v>0</v>
          </cell>
          <cell r="J4122">
            <v>0</v>
          </cell>
          <cell r="K4122">
            <v>0</v>
          </cell>
          <cell r="L4122">
            <v>0</v>
          </cell>
          <cell r="M4122">
            <v>0</v>
          </cell>
          <cell r="N4122">
            <v>0</v>
          </cell>
          <cell r="O4122">
            <v>0</v>
          </cell>
          <cell r="P4122">
            <v>0</v>
          </cell>
          <cell r="Q4122">
            <v>0</v>
          </cell>
        </row>
        <row r="4123">
          <cell r="B4123" t="str">
            <v>품질경영실품질관리3팀5108120</v>
          </cell>
          <cell r="C4123" t="str">
            <v>품질경영실품질관리3팀</v>
          </cell>
          <cell r="D4123" t="str">
            <v>5108120</v>
          </cell>
          <cell r="E4123" t="str">
            <v/>
          </cell>
          <cell r="F4123">
            <v>0</v>
          </cell>
          <cell r="G4123">
            <v>0</v>
          </cell>
          <cell r="H4123">
            <v>0</v>
          </cell>
          <cell r="I4123">
            <v>0</v>
          </cell>
          <cell r="J4123">
            <v>0</v>
          </cell>
          <cell r="K4123">
            <v>0</v>
          </cell>
          <cell r="L4123">
            <v>0</v>
          </cell>
          <cell r="M4123">
            <v>0</v>
          </cell>
          <cell r="N4123">
            <v>0</v>
          </cell>
          <cell r="O4123">
            <v>0</v>
          </cell>
          <cell r="P4123">
            <v>0</v>
          </cell>
          <cell r="Q4123">
            <v>0</v>
          </cell>
        </row>
        <row r="4124">
          <cell r="B4124" t="str">
            <v>품질경영실품질관리3팀5108130</v>
          </cell>
          <cell r="C4124" t="str">
            <v>품질경영실품질관리3팀</v>
          </cell>
          <cell r="D4124" t="str">
            <v>5108130</v>
          </cell>
          <cell r="E4124" t="str">
            <v/>
          </cell>
          <cell r="F4124">
            <v>0</v>
          </cell>
          <cell r="G4124">
            <v>0</v>
          </cell>
          <cell r="H4124">
            <v>0</v>
          </cell>
          <cell r="I4124">
            <v>0</v>
          </cell>
          <cell r="J4124">
            <v>0</v>
          </cell>
          <cell r="K4124">
            <v>0</v>
          </cell>
          <cell r="L4124">
            <v>0</v>
          </cell>
          <cell r="M4124">
            <v>0</v>
          </cell>
          <cell r="N4124">
            <v>0</v>
          </cell>
          <cell r="O4124">
            <v>0</v>
          </cell>
          <cell r="P4124">
            <v>0</v>
          </cell>
          <cell r="Q4124">
            <v>0</v>
          </cell>
        </row>
        <row r="4125">
          <cell r="B4125" t="str">
            <v>품질경영실품질관리3팀5108140</v>
          </cell>
          <cell r="C4125" t="str">
            <v>품질경영실품질관리3팀</v>
          </cell>
          <cell r="D4125" t="str">
            <v>5108140</v>
          </cell>
          <cell r="E4125" t="str">
            <v>지급임차료-점용료(제조)</v>
          </cell>
          <cell r="F4125">
            <v>0</v>
          </cell>
          <cell r="G4125">
            <v>0</v>
          </cell>
          <cell r="H4125">
            <v>0</v>
          </cell>
          <cell r="I4125">
            <v>0</v>
          </cell>
          <cell r="J4125">
            <v>0</v>
          </cell>
          <cell r="K4125">
            <v>0</v>
          </cell>
          <cell r="L4125">
            <v>0</v>
          </cell>
          <cell r="M4125">
            <v>0</v>
          </cell>
          <cell r="N4125">
            <v>0</v>
          </cell>
          <cell r="O4125">
            <v>0</v>
          </cell>
          <cell r="P4125">
            <v>0</v>
          </cell>
          <cell r="Q4125">
            <v>0</v>
          </cell>
        </row>
        <row r="4126">
          <cell r="B4126" t="str">
            <v>품질경영실품질관리3팀5108150</v>
          </cell>
          <cell r="C4126" t="str">
            <v>품질경영실품질관리3팀</v>
          </cell>
          <cell r="D4126" t="str">
            <v>5108150</v>
          </cell>
          <cell r="E4126" t="str">
            <v/>
          </cell>
          <cell r="F4126">
            <v>0</v>
          </cell>
          <cell r="G4126">
            <v>0</v>
          </cell>
          <cell r="H4126">
            <v>0</v>
          </cell>
          <cell r="I4126">
            <v>0</v>
          </cell>
          <cell r="J4126">
            <v>0</v>
          </cell>
          <cell r="K4126">
            <v>0</v>
          </cell>
          <cell r="L4126">
            <v>0</v>
          </cell>
          <cell r="M4126">
            <v>0</v>
          </cell>
          <cell r="N4126">
            <v>0</v>
          </cell>
          <cell r="O4126">
            <v>0</v>
          </cell>
          <cell r="P4126">
            <v>0</v>
          </cell>
          <cell r="Q4126">
            <v>0</v>
          </cell>
        </row>
        <row r="4127">
          <cell r="B4127" t="str">
            <v>품질경영실품질관리3팀5108160</v>
          </cell>
          <cell r="C4127" t="str">
            <v>품질경영실품질관리3팀</v>
          </cell>
          <cell r="D4127" t="str">
            <v>5108160</v>
          </cell>
          <cell r="E4127" t="str">
            <v/>
          </cell>
          <cell r="F4127">
            <v>0</v>
          </cell>
          <cell r="G4127">
            <v>0</v>
          </cell>
          <cell r="H4127">
            <v>0</v>
          </cell>
          <cell r="I4127">
            <v>0</v>
          </cell>
          <cell r="J4127">
            <v>0</v>
          </cell>
          <cell r="K4127">
            <v>0</v>
          </cell>
          <cell r="L4127">
            <v>0</v>
          </cell>
          <cell r="M4127">
            <v>0</v>
          </cell>
          <cell r="N4127">
            <v>0</v>
          </cell>
          <cell r="O4127">
            <v>0</v>
          </cell>
          <cell r="P4127">
            <v>0</v>
          </cell>
          <cell r="Q4127">
            <v>0</v>
          </cell>
        </row>
        <row r="4128">
          <cell r="B4128" t="str">
            <v>품질경영실품질관리3팀5108161</v>
          </cell>
          <cell r="C4128" t="str">
            <v>품질경영실품질관리3팀</v>
          </cell>
          <cell r="D4128" t="str">
            <v>5108161</v>
          </cell>
          <cell r="E4128" t="str">
            <v>지급임차료-차량렌트료(제조)</v>
          </cell>
          <cell r="F4128">
            <v>0</v>
          </cell>
          <cell r="G4128">
            <v>0</v>
          </cell>
          <cell r="H4128">
            <v>0</v>
          </cell>
          <cell r="I4128">
            <v>0</v>
          </cell>
          <cell r="J4128">
            <v>0</v>
          </cell>
          <cell r="K4128">
            <v>0</v>
          </cell>
          <cell r="L4128">
            <v>0</v>
          </cell>
          <cell r="M4128">
            <v>0</v>
          </cell>
          <cell r="N4128">
            <v>0</v>
          </cell>
          <cell r="O4128">
            <v>0</v>
          </cell>
          <cell r="P4128">
            <v>0</v>
          </cell>
          <cell r="Q4128">
            <v>0</v>
          </cell>
        </row>
        <row r="4129">
          <cell r="B4129" t="str">
            <v>품질경영실품질관리3팀5108162</v>
          </cell>
          <cell r="C4129" t="str">
            <v>품질경영실품질관리3팀</v>
          </cell>
          <cell r="D4129" t="str">
            <v>5108162</v>
          </cell>
          <cell r="E4129" t="str">
            <v>지급임차료-차량리스료(제조)</v>
          </cell>
          <cell r="F4129">
            <v>0</v>
          </cell>
          <cell r="G4129">
            <v>0</v>
          </cell>
          <cell r="H4129">
            <v>0</v>
          </cell>
          <cell r="I4129">
            <v>0</v>
          </cell>
          <cell r="J4129">
            <v>0</v>
          </cell>
          <cell r="K4129">
            <v>0</v>
          </cell>
          <cell r="L4129">
            <v>0</v>
          </cell>
          <cell r="M4129">
            <v>0</v>
          </cell>
          <cell r="N4129">
            <v>0</v>
          </cell>
          <cell r="O4129">
            <v>0</v>
          </cell>
          <cell r="P4129">
            <v>0</v>
          </cell>
          <cell r="Q4129">
            <v>0</v>
          </cell>
        </row>
        <row r="4130">
          <cell r="B4130" t="str">
            <v>품질경영실품질관리3팀5109110</v>
          </cell>
          <cell r="C4130" t="str">
            <v>품질경영실품질관리3팀</v>
          </cell>
          <cell r="D4130" t="str">
            <v>5109110</v>
          </cell>
          <cell r="E4130" t="str">
            <v>감가상각비-건물(제조)</v>
          </cell>
          <cell r="F4130">
            <v>0</v>
          </cell>
          <cell r="G4130">
            <v>0</v>
          </cell>
          <cell r="H4130">
            <v>0</v>
          </cell>
          <cell r="I4130">
            <v>0</v>
          </cell>
          <cell r="J4130">
            <v>0</v>
          </cell>
          <cell r="K4130">
            <v>0</v>
          </cell>
          <cell r="L4130">
            <v>0</v>
          </cell>
          <cell r="M4130">
            <v>0</v>
          </cell>
          <cell r="N4130">
            <v>0</v>
          </cell>
          <cell r="O4130">
            <v>0</v>
          </cell>
          <cell r="P4130">
            <v>0</v>
          </cell>
          <cell r="Q4130">
            <v>0</v>
          </cell>
        </row>
        <row r="4131">
          <cell r="B4131" t="str">
            <v>품질경영실품질관리3팀5109120</v>
          </cell>
          <cell r="C4131" t="str">
            <v>품질경영실품질관리3팀</v>
          </cell>
          <cell r="D4131" t="str">
            <v>5109120</v>
          </cell>
          <cell r="E4131" t="str">
            <v>감가상각비-구축물(제조)</v>
          </cell>
          <cell r="F4131">
            <v>0</v>
          </cell>
          <cell r="G4131">
            <v>0</v>
          </cell>
          <cell r="H4131">
            <v>0</v>
          </cell>
          <cell r="I4131">
            <v>0</v>
          </cell>
          <cell r="J4131">
            <v>0</v>
          </cell>
          <cell r="K4131">
            <v>0</v>
          </cell>
          <cell r="L4131">
            <v>0</v>
          </cell>
          <cell r="M4131">
            <v>0</v>
          </cell>
          <cell r="N4131">
            <v>0</v>
          </cell>
          <cell r="O4131">
            <v>0</v>
          </cell>
          <cell r="P4131">
            <v>0</v>
          </cell>
          <cell r="Q4131">
            <v>0</v>
          </cell>
        </row>
        <row r="4132">
          <cell r="B4132" t="str">
            <v>품질경영실품질관리3팀5109130</v>
          </cell>
          <cell r="C4132" t="str">
            <v>품질경영실품질관리3팀</v>
          </cell>
          <cell r="D4132" t="str">
            <v>5109130</v>
          </cell>
          <cell r="E4132" t="str">
            <v>감가상각비-기계장치(제조)</v>
          </cell>
          <cell r="F4132">
            <v>642142</v>
          </cell>
          <cell r="G4132">
            <v>642142</v>
          </cell>
          <cell r="H4132">
            <v>642142</v>
          </cell>
          <cell r="I4132">
            <v>642142</v>
          </cell>
          <cell r="J4132">
            <v>642142</v>
          </cell>
          <cell r="K4132">
            <v>642142</v>
          </cell>
          <cell r="L4132">
            <v>642142</v>
          </cell>
          <cell r="M4132">
            <v>642142</v>
          </cell>
          <cell r="N4132">
            <v>642142</v>
          </cell>
          <cell r="O4132">
            <v>812751</v>
          </cell>
          <cell r="P4132">
            <v>812751</v>
          </cell>
          <cell r="Q4132">
            <v>812751</v>
          </cell>
        </row>
        <row r="4133">
          <cell r="B4133" t="str">
            <v>품질경영실품질관리3팀5109140</v>
          </cell>
          <cell r="C4133" t="str">
            <v>품질경영실품질관리3팀</v>
          </cell>
          <cell r="D4133" t="str">
            <v>5109140</v>
          </cell>
          <cell r="E4133" t="str">
            <v>감가상각비-공구기구(제조)</v>
          </cell>
          <cell r="F4133">
            <v>7451657</v>
          </cell>
          <cell r="G4133">
            <v>7451657</v>
          </cell>
          <cell r="H4133">
            <v>7451657</v>
          </cell>
          <cell r="I4133">
            <v>7451617</v>
          </cell>
          <cell r="J4133">
            <v>4785023</v>
          </cell>
          <cell r="K4133">
            <v>4785023</v>
          </cell>
          <cell r="L4133">
            <v>4785023</v>
          </cell>
          <cell r="M4133">
            <v>4785023</v>
          </cell>
          <cell r="N4133">
            <v>4785023</v>
          </cell>
          <cell r="O4133">
            <v>4043373</v>
          </cell>
          <cell r="P4133">
            <v>4224690</v>
          </cell>
          <cell r="Q4133">
            <v>4224690</v>
          </cell>
        </row>
        <row r="4134">
          <cell r="B4134" t="str">
            <v>품질경영실품질관리3팀5109150</v>
          </cell>
          <cell r="C4134" t="str">
            <v>품질경영실품질관리3팀</v>
          </cell>
          <cell r="D4134" t="str">
            <v>5109150</v>
          </cell>
          <cell r="E4134" t="str">
            <v>감가상각비-차량운반구(제조)</v>
          </cell>
          <cell r="F4134">
            <v>0</v>
          </cell>
          <cell r="G4134">
            <v>0</v>
          </cell>
          <cell r="H4134">
            <v>0</v>
          </cell>
          <cell r="I4134">
            <v>0</v>
          </cell>
          <cell r="J4134">
            <v>0</v>
          </cell>
          <cell r="K4134">
            <v>0</v>
          </cell>
          <cell r="L4134">
            <v>0</v>
          </cell>
          <cell r="M4134">
            <v>0</v>
          </cell>
          <cell r="N4134">
            <v>0</v>
          </cell>
          <cell r="O4134">
            <v>0</v>
          </cell>
          <cell r="P4134">
            <v>0</v>
          </cell>
          <cell r="Q4134">
            <v>0</v>
          </cell>
        </row>
        <row r="4135">
          <cell r="B4135" t="str">
            <v>품질경영실품질관리3팀5109160</v>
          </cell>
          <cell r="C4135" t="str">
            <v>품질경영실품질관리3팀</v>
          </cell>
          <cell r="D4135" t="str">
            <v>5109160</v>
          </cell>
          <cell r="E4135" t="str">
            <v/>
          </cell>
          <cell r="F4135">
            <v>0</v>
          </cell>
          <cell r="G4135">
            <v>0</v>
          </cell>
          <cell r="H4135">
            <v>0</v>
          </cell>
          <cell r="I4135">
            <v>0</v>
          </cell>
          <cell r="J4135">
            <v>0</v>
          </cell>
          <cell r="K4135">
            <v>0</v>
          </cell>
          <cell r="L4135">
            <v>0</v>
          </cell>
          <cell r="M4135">
            <v>0</v>
          </cell>
          <cell r="N4135">
            <v>0</v>
          </cell>
          <cell r="O4135">
            <v>0</v>
          </cell>
          <cell r="P4135">
            <v>0</v>
          </cell>
          <cell r="Q4135">
            <v>0</v>
          </cell>
        </row>
        <row r="4136">
          <cell r="B4136" t="str">
            <v>품질경영실품질관리3팀5109170</v>
          </cell>
          <cell r="C4136" t="str">
            <v>품질경영실품질관리3팀</v>
          </cell>
          <cell r="D4136" t="str">
            <v>5109170</v>
          </cell>
          <cell r="E4136" t="str">
            <v>감가상각비-산업재산권(제조)</v>
          </cell>
          <cell r="F4136">
            <v>0</v>
          </cell>
          <cell r="G4136">
            <v>0</v>
          </cell>
          <cell r="H4136">
            <v>0</v>
          </cell>
          <cell r="I4136">
            <v>0</v>
          </cell>
          <cell r="J4136">
            <v>0</v>
          </cell>
          <cell r="K4136">
            <v>0</v>
          </cell>
          <cell r="L4136">
            <v>0</v>
          </cell>
          <cell r="M4136">
            <v>0</v>
          </cell>
          <cell r="N4136">
            <v>0</v>
          </cell>
          <cell r="O4136">
            <v>0</v>
          </cell>
          <cell r="P4136">
            <v>0</v>
          </cell>
          <cell r="Q4136">
            <v>0</v>
          </cell>
        </row>
        <row r="4137">
          <cell r="B4137" t="str">
            <v>품질경영실품질관리3팀5109180</v>
          </cell>
          <cell r="C4137" t="str">
            <v>품질경영실품질관리3팀</v>
          </cell>
          <cell r="D4137" t="str">
            <v>5109180</v>
          </cell>
          <cell r="E4137" t="str">
            <v/>
          </cell>
          <cell r="F4137">
            <v>0</v>
          </cell>
          <cell r="G4137">
            <v>0</v>
          </cell>
          <cell r="H4137">
            <v>0</v>
          </cell>
          <cell r="I4137">
            <v>0</v>
          </cell>
          <cell r="J4137">
            <v>0</v>
          </cell>
          <cell r="K4137">
            <v>0</v>
          </cell>
          <cell r="L4137">
            <v>0</v>
          </cell>
          <cell r="M4137">
            <v>0</v>
          </cell>
          <cell r="N4137">
            <v>0</v>
          </cell>
          <cell r="O4137">
            <v>0</v>
          </cell>
          <cell r="P4137">
            <v>0</v>
          </cell>
          <cell r="Q4137">
            <v>0</v>
          </cell>
        </row>
        <row r="4138">
          <cell r="B4138" t="str">
            <v>품질경영실품질관리3팀5109190</v>
          </cell>
          <cell r="C4138" t="str">
            <v>품질경영실품질관리3팀</v>
          </cell>
          <cell r="D4138" t="str">
            <v>5109190</v>
          </cell>
          <cell r="E4138" t="str">
            <v/>
          </cell>
          <cell r="F4138">
            <v>0</v>
          </cell>
          <cell r="G4138">
            <v>0</v>
          </cell>
          <cell r="H4138">
            <v>0</v>
          </cell>
          <cell r="I4138">
            <v>0</v>
          </cell>
          <cell r="J4138">
            <v>0</v>
          </cell>
          <cell r="K4138">
            <v>0</v>
          </cell>
          <cell r="L4138">
            <v>0</v>
          </cell>
          <cell r="M4138">
            <v>0</v>
          </cell>
          <cell r="N4138">
            <v>0</v>
          </cell>
          <cell r="O4138">
            <v>0</v>
          </cell>
          <cell r="P4138">
            <v>0</v>
          </cell>
          <cell r="Q4138">
            <v>0</v>
          </cell>
        </row>
        <row r="4139">
          <cell r="B4139" t="str">
            <v>품질경영실품질관리3팀5109210</v>
          </cell>
          <cell r="C4139" t="str">
            <v>품질경영실품질관리3팀</v>
          </cell>
          <cell r="D4139" t="str">
            <v>5109210</v>
          </cell>
          <cell r="E4139" t="str">
            <v>감가상각비-임차자산개량(제조)</v>
          </cell>
          <cell r="F4139">
            <v>0</v>
          </cell>
          <cell r="G4139">
            <v>0</v>
          </cell>
          <cell r="H4139">
            <v>0</v>
          </cell>
          <cell r="I4139">
            <v>0</v>
          </cell>
          <cell r="J4139">
            <v>0</v>
          </cell>
          <cell r="K4139">
            <v>0</v>
          </cell>
          <cell r="L4139">
            <v>0</v>
          </cell>
          <cell r="M4139">
            <v>0</v>
          </cell>
          <cell r="N4139">
            <v>0</v>
          </cell>
          <cell r="O4139">
            <v>0</v>
          </cell>
          <cell r="P4139">
            <v>0</v>
          </cell>
          <cell r="Q4139">
            <v>0</v>
          </cell>
        </row>
        <row r="4140">
          <cell r="B4140" t="str">
            <v>품질경영실품질관리3팀5109220</v>
          </cell>
          <cell r="C4140" t="str">
            <v>품질경영실품질관리3팀</v>
          </cell>
          <cell r="D4140" t="str">
            <v>5109220</v>
          </cell>
          <cell r="E4140" t="str">
            <v>감가상각비-비품(제조)</v>
          </cell>
          <cell r="F4140">
            <v>0</v>
          </cell>
          <cell r="G4140">
            <v>0</v>
          </cell>
          <cell r="H4140">
            <v>0</v>
          </cell>
          <cell r="I4140">
            <v>0</v>
          </cell>
          <cell r="J4140">
            <v>0</v>
          </cell>
          <cell r="K4140">
            <v>0</v>
          </cell>
          <cell r="L4140">
            <v>0</v>
          </cell>
          <cell r="M4140">
            <v>0</v>
          </cell>
          <cell r="N4140">
            <v>0</v>
          </cell>
          <cell r="O4140">
            <v>0</v>
          </cell>
          <cell r="P4140">
            <v>0</v>
          </cell>
          <cell r="Q4140">
            <v>0</v>
          </cell>
        </row>
        <row r="4141">
          <cell r="B4141" t="str">
            <v>품질경영실품질관리3팀5110110</v>
          </cell>
          <cell r="C4141" t="str">
            <v>품질경영실품질관리3팀</v>
          </cell>
          <cell r="D4141" t="str">
            <v>5110110</v>
          </cell>
          <cell r="E4141" t="str">
            <v>수선비-건물(제조)</v>
          </cell>
          <cell r="F4141">
            <v>0</v>
          </cell>
          <cell r="G4141">
            <v>0</v>
          </cell>
          <cell r="H4141">
            <v>0</v>
          </cell>
          <cell r="I4141">
            <v>0</v>
          </cell>
          <cell r="J4141">
            <v>0</v>
          </cell>
          <cell r="K4141">
            <v>0</v>
          </cell>
          <cell r="L4141">
            <v>0</v>
          </cell>
          <cell r="M4141">
            <v>0</v>
          </cell>
          <cell r="N4141">
            <v>0</v>
          </cell>
          <cell r="O4141">
            <v>0</v>
          </cell>
          <cell r="P4141">
            <v>500000</v>
          </cell>
          <cell r="Q4141">
            <v>0</v>
          </cell>
        </row>
        <row r="4142">
          <cell r="B4142" t="str">
            <v>품질경영실품질관리3팀5110120</v>
          </cell>
          <cell r="C4142" t="str">
            <v>품질경영실품질관리3팀</v>
          </cell>
          <cell r="D4142" t="str">
            <v>5110120</v>
          </cell>
          <cell r="E4142" t="str">
            <v>수선비-구축물(제조)</v>
          </cell>
          <cell r="F4142">
            <v>0</v>
          </cell>
          <cell r="G4142">
            <v>0</v>
          </cell>
          <cell r="H4142">
            <v>0</v>
          </cell>
          <cell r="I4142">
            <v>0</v>
          </cell>
          <cell r="J4142">
            <v>0</v>
          </cell>
          <cell r="K4142">
            <v>0</v>
          </cell>
          <cell r="L4142">
            <v>0</v>
          </cell>
          <cell r="M4142">
            <v>0</v>
          </cell>
          <cell r="N4142">
            <v>0</v>
          </cell>
          <cell r="O4142">
            <v>0</v>
          </cell>
          <cell r="P4142">
            <v>0</v>
          </cell>
          <cell r="Q4142">
            <v>0</v>
          </cell>
        </row>
        <row r="4143">
          <cell r="B4143" t="str">
            <v>품질경영실품질관리3팀5110130</v>
          </cell>
          <cell r="C4143" t="str">
            <v>품질경영실품질관리3팀</v>
          </cell>
          <cell r="D4143" t="str">
            <v>5110130</v>
          </cell>
          <cell r="E4143" t="str">
            <v>수선비-기계장치(제조)</v>
          </cell>
          <cell r="F4143">
            <v>0</v>
          </cell>
          <cell r="G4143">
            <v>0</v>
          </cell>
          <cell r="H4143">
            <v>0</v>
          </cell>
          <cell r="I4143">
            <v>0</v>
          </cell>
          <cell r="J4143">
            <v>0</v>
          </cell>
          <cell r="K4143">
            <v>0</v>
          </cell>
          <cell r="L4143">
            <v>0</v>
          </cell>
          <cell r="M4143">
            <v>0</v>
          </cell>
          <cell r="N4143">
            <v>0</v>
          </cell>
          <cell r="O4143">
            <v>0</v>
          </cell>
          <cell r="P4143">
            <v>0</v>
          </cell>
          <cell r="Q4143">
            <v>0</v>
          </cell>
        </row>
        <row r="4144">
          <cell r="B4144" t="str">
            <v>품질경영실품질관리3팀5110140</v>
          </cell>
          <cell r="C4144" t="str">
            <v>품질경영실품질관리3팀</v>
          </cell>
          <cell r="D4144" t="str">
            <v>5110140</v>
          </cell>
          <cell r="E4144" t="str">
            <v>수선비-공구기구비품(제조)</v>
          </cell>
          <cell r="F4144">
            <v>163440</v>
          </cell>
          <cell r="G4144">
            <v>2479188</v>
          </cell>
          <cell r="H4144">
            <v>922508</v>
          </cell>
          <cell r="I4144">
            <v>917997</v>
          </cell>
          <cell r="J4144">
            <v>-4229873</v>
          </cell>
          <cell r="K4144">
            <v>-4192556</v>
          </cell>
          <cell r="L4144">
            <v>-1326053</v>
          </cell>
          <cell r="M4144">
            <v>11529760</v>
          </cell>
          <cell r="N4144">
            <v>2923262</v>
          </cell>
          <cell r="O4144">
            <v>-453220</v>
          </cell>
          <cell r="P4144">
            <v>-38556</v>
          </cell>
          <cell r="Q4144">
            <v>1004640</v>
          </cell>
        </row>
        <row r="4145">
          <cell r="B4145" t="str">
            <v>품질경영실품질관리3팀5110160</v>
          </cell>
          <cell r="C4145" t="str">
            <v>품질경영실품질관리3팀</v>
          </cell>
          <cell r="D4145" t="str">
            <v>5110160</v>
          </cell>
          <cell r="E4145" t="str">
            <v>수선비-안전보건비_출고(제조)</v>
          </cell>
          <cell r="F4145">
            <v>0</v>
          </cell>
          <cell r="G4145">
            <v>0</v>
          </cell>
          <cell r="H4145">
            <v>0</v>
          </cell>
          <cell r="I4145">
            <v>0</v>
          </cell>
          <cell r="J4145">
            <v>400645</v>
          </cell>
          <cell r="K4145">
            <v>0</v>
          </cell>
          <cell r="L4145">
            <v>151674</v>
          </cell>
          <cell r="M4145">
            <v>250000</v>
          </cell>
          <cell r="N4145">
            <v>0</v>
          </cell>
          <cell r="O4145">
            <v>1742059</v>
          </cell>
          <cell r="P4145">
            <v>95000</v>
          </cell>
          <cell r="Q4145">
            <v>71774</v>
          </cell>
        </row>
        <row r="4146">
          <cell r="B4146" t="str">
            <v>품질경영실품질관리3팀5110150</v>
          </cell>
          <cell r="C4146" t="str">
            <v>품질경영실품질관리3팀</v>
          </cell>
          <cell r="D4146">
            <v>5110150</v>
          </cell>
          <cell r="E4146" t="str">
            <v>수선비-안전보건비(제조)</v>
          </cell>
          <cell r="F4146">
            <v>0</v>
          </cell>
          <cell r="G4146">
            <v>0</v>
          </cell>
          <cell r="H4146">
            <v>0</v>
          </cell>
          <cell r="I4146">
            <v>0</v>
          </cell>
          <cell r="J4146">
            <v>0</v>
          </cell>
          <cell r="K4146">
            <v>0</v>
          </cell>
          <cell r="L4146">
            <v>21800</v>
          </cell>
          <cell r="M4146">
            <v>0</v>
          </cell>
          <cell r="N4146">
            <v>0</v>
          </cell>
          <cell r="O4146">
            <v>60000</v>
          </cell>
          <cell r="P4146">
            <v>0</v>
          </cell>
          <cell r="Q4146">
            <v>0</v>
          </cell>
        </row>
        <row r="4147">
          <cell r="B4147" t="str">
            <v>품질경영실품질관리3팀5111110</v>
          </cell>
          <cell r="C4147" t="str">
            <v>품질경영실품질관리3팀</v>
          </cell>
          <cell r="D4147" t="str">
            <v>5111110</v>
          </cell>
          <cell r="E4147" t="str">
            <v>보험료-건물(제조)</v>
          </cell>
          <cell r="F4147">
            <v>0</v>
          </cell>
          <cell r="G4147">
            <v>0</v>
          </cell>
          <cell r="H4147">
            <v>0</v>
          </cell>
          <cell r="I4147">
            <v>0</v>
          </cell>
          <cell r="J4147">
            <v>0</v>
          </cell>
          <cell r="K4147">
            <v>0</v>
          </cell>
          <cell r="L4147">
            <v>0</v>
          </cell>
          <cell r="M4147">
            <v>0</v>
          </cell>
          <cell r="N4147">
            <v>0</v>
          </cell>
          <cell r="O4147">
            <v>0</v>
          </cell>
          <cell r="P4147">
            <v>0</v>
          </cell>
          <cell r="Q4147">
            <v>0</v>
          </cell>
        </row>
        <row r="4148">
          <cell r="B4148" t="str">
            <v>품질경영실품질관리3팀5111120</v>
          </cell>
          <cell r="C4148" t="str">
            <v>품질경영실품질관리3팀</v>
          </cell>
          <cell r="D4148" t="str">
            <v>5111120</v>
          </cell>
          <cell r="E4148" t="str">
            <v>보험료-기계장치(제조)</v>
          </cell>
          <cell r="F4148">
            <v>0</v>
          </cell>
          <cell r="G4148">
            <v>0</v>
          </cell>
          <cell r="H4148">
            <v>0</v>
          </cell>
          <cell r="I4148">
            <v>0</v>
          </cell>
          <cell r="J4148">
            <v>0</v>
          </cell>
          <cell r="K4148">
            <v>0</v>
          </cell>
          <cell r="L4148">
            <v>0</v>
          </cell>
          <cell r="M4148">
            <v>0</v>
          </cell>
          <cell r="N4148">
            <v>0</v>
          </cell>
          <cell r="O4148">
            <v>0</v>
          </cell>
          <cell r="P4148">
            <v>0</v>
          </cell>
          <cell r="Q4148">
            <v>0</v>
          </cell>
        </row>
        <row r="4149">
          <cell r="B4149" t="str">
            <v>품질경영실품질관리3팀5111130</v>
          </cell>
          <cell r="C4149" t="str">
            <v>품질경영실품질관리3팀</v>
          </cell>
          <cell r="D4149" t="str">
            <v>5111130</v>
          </cell>
          <cell r="E4149" t="str">
            <v>보험료-재고품(제조)</v>
          </cell>
          <cell r="F4149">
            <v>0</v>
          </cell>
          <cell r="G4149">
            <v>0</v>
          </cell>
          <cell r="H4149">
            <v>0</v>
          </cell>
          <cell r="I4149">
            <v>0</v>
          </cell>
          <cell r="J4149">
            <v>0</v>
          </cell>
          <cell r="K4149">
            <v>0</v>
          </cell>
          <cell r="L4149">
            <v>0</v>
          </cell>
          <cell r="M4149">
            <v>0</v>
          </cell>
          <cell r="N4149">
            <v>0</v>
          </cell>
          <cell r="O4149">
            <v>0</v>
          </cell>
          <cell r="P4149">
            <v>0</v>
          </cell>
          <cell r="Q4149">
            <v>0</v>
          </cell>
        </row>
        <row r="4150">
          <cell r="B4150" t="str">
            <v>품질경영실품질관리3팀5111140</v>
          </cell>
          <cell r="C4150" t="str">
            <v>품질경영실품질관리3팀</v>
          </cell>
          <cell r="D4150" t="str">
            <v>5111140</v>
          </cell>
          <cell r="E4150" t="str">
            <v/>
          </cell>
          <cell r="F4150">
            <v>0</v>
          </cell>
          <cell r="G4150">
            <v>0</v>
          </cell>
          <cell r="H4150">
            <v>0</v>
          </cell>
          <cell r="I4150">
            <v>0</v>
          </cell>
          <cell r="J4150">
            <v>0</v>
          </cell>
          <cell r="K4150">
            <v>0</v>
          </cell>
          <cell r="L4150">
            <v>0</v>
          </cell>
          <cell r="M4150">
            <v>0</v>
          </cell>
          <cell r="N4150">
            <v>0</v>
          </cell>
          <cell r="O4150">
            <v>0</v>
          </cell>
          <cell r="P4150">
            <v>0</v>
          </cell>
          <cell r="Q4150">
            <v>0</v>
          </cell>
        </row>
        <row r="4151">
          <cell r="B4151" t="str">
            <v>품질경영실품질관리3팀5111150</v>
          </cell>
          <cell r="C4151" t="str">
            <v>품질경영실품질관리3팀</v>
          </cell>
          <cell r="D4151" t="str">
            <v>5111150</v>
          </cell>
          <cell r="E4151" t="str">
            <v/>
          </cell>
          <cell r="F4151">
            <v>0</v>
          </cell>
          <cell r="G4151">
            <v>0</v>
          </cell>
          <cell r="H4151">
            <v>0</v>
          </cell>
          <cell r="I4151">
            <v>0</v>
          </cell>
          <cell r="J4151">
            <v>0</v>
          </cell>
          <cell r="K4151">
            <v>0</v>
          </cell>
          <cell r="L4151">
            <v>0</v>
          </cell>
          <cell r="M4151">
            <v>0</v>
          </cell>
          <cell r="N4151">
            <v>0</v>
          </cell>
          <cell r="O4151">
            <v>0</v>
          </cell>
          <cell r="P4151">
            <v>0</v>
          </cell>
          <cell r="Q4151">
            <v>0</v>
          </cell>
        </row>
        <row r="4152">
          <cell r="B4152" t="str">
            <v>품질경영실품질관리3팀5111160</v>
          </cell>
          <cell r="C4152" t="str">
            <v>품질경영실품질관리3팀</v>
          </cell>
          <cell r="D4152" t="str">
            <v>5111160</v>
          </cell>
          <cell r="E4152" t="str">
            <v>보험료-제보험(제조)</v>
          </cell>
          <cell r="F4152">
            <v>0</v>
          </cell>
          <cell r="G4152">
            <v>0</v>
          </cell>
          <cell r="H4152">
            <v>0</v>
          </cell>
          <cell r="I4152">
            <v>0</v>
          </cell>
          <cell r="J4152">
            <v>0</v>
          </cell>
          <cell r="K4152">
            <v>0</v>
          </cell>
          <cell r="L4152">
            <v>0</v>
          </cell>
          <cell r="M4152">
            <v>0</v>
          </cell>
          <cell r="N4152">
            <v>0</v>
          </cell>
          <cell r="O4152">
            <v>0</v>
          </cell>
          <cell r="P4152">
            <v>0</v>
          </cell>
          <cell r="Q4152">
            <v>0</v>
          </cell>
        </row>
        <row r="4153">
          <cell r="B4153" t="str">
            <v>품질경영실품질관리3팀5111141</v>
          </cell>
          <cell r="C4153" t="str">
            <v>품질경영실품질관리3팀</v>
          </cell>
          <cell r="D4153" t="str">
            <v>5111141</v>
          </cell>
          <cell r="E4153" t="str">
            <v/>
          </cell>
          <cell r="F4153">
            <v>0</v>
          </cell>
          <cell r="G4153">
            <v>0</v>
          </cell>
          <cell r="H4153">
            <v>0</v>
          </cell>
          <cell r="I4153">
            <v>0</v>
          </cell>
          <cell r="J4153">
            <v>0</v>
          </cell>
          <cell r="K4153">
            <v>0</v>
          </cell>
          <cell r="L4153">
            <v>0</v>
          </cell>
          <cell r="M4153">
            <v>0</v>
          </cell>
          <cell r="N4153">
            <v>0</v>
          </cell>
          <cell r="O4153">
            <v>0</v>
          </cell>
          <cell r="P4153">
            <v>0</v>
          </cell>
          <cell r="Q4153">
            <v>0</v>
          </cell>
        </row>
        <row r="4154">
          <cell r="B4154" t="str">
            <v>품질경영실품질관리3팀5112110</v>
          </cell>
          <cell r="C4154" t="str">
            <v>품질경영실품질관리3팀</v>
          </cell>
          <cell r="D4154" t="str">
            <v>5112110</v>
          </cell>
          <cell r="E4154" t="str">
            <v>접대비-교제비(제조)</v>
          </cell>
          <cell r="F4154">
            <v>0</v>
          </cell>
          <cell r="G4154">
            <v>0</v>
          </cell>
          <cell r="H4154">
            <v>0</v>
          </cell>
          <cell r="I4154">
            <v>0</v>
          </cell>
          <cell r="J4154">
            <v>0</v>
          </cell>
          <cell r="K4154">
            <v>0</v>
          </cell>
          <cell r="L4154">
            <v>0</v>
          </cell>
          <cell r="M4154">
            <v>0</v>
          </cell>
          <cell r="N4154">
            <v>0</v>
          </cell>
          <cell r="O4154">
            <v>0</v>
          </cell>
          <cell r="P4154">
            <v>0</v>
          </cell>
          <cell r="Q4154">
            <v>0</v>
          </cell>
        </row>
        <row r="4155">
          <cell r="B4155" t="str">
            <v>품질경영실품질관리3팀5112120</v>
          </cell>
          <cell r="C4155" t="str">
            <v>품질경영실품질관리3팀</v>
          </cell>
          <cell r="D4155" t="str">
            <v>5112120</v>
          </cell>
          <cell r="E4155" t="str">
            <v>접대비-사외경조비(제조)</v>
          </cell>
          <cell r="F4155">
            <v>0</v>
          </cell>
          <cell r="G4155">
            <v>0</v>
          </cell>
          <cell r="H4155">
            <v>0</v>
          </cell>
          <cell r="I4155">
            <v>0</v>
          </cell>
          <cell r="J4155">
            <v>0</v>
          </cell>
          <cell r="K4155">
            <v>0</v>
          </cell>
          <cell r="L4155">
            <v>0</v>
          </cell>
          <cell r="M4155">
            <v>0</v>
          </cell>
          <cell r="N4155">
            <v>0</v>
          </cell>
          <cell r="O4155">
            <v>0</v>
          </cell>
          <cell r="P4155">
            <v>0</v>
          </cell>
          <cell r="Q4155">
            <v>0</v>
          </cell>
        </row>
        <row r="4156">
          <cell r="B4156" t="str">
            <v>품질경영실품질관리3팀5113110</v>
          </cell>
          <cell r="C4156" t="str">
            <v>품질경영실품질관리3팀</v>
          </cell>
          <cell r="D4156" t="str">
            <v>5113110</v>
          </cell>
          <cell r="E4156" t="str">
            <v>경상연구개발비-품질검정비(제조)</v>
          </cell>
          <cell r="F4156">
            <v>0</v>
          </cell>
          <cell r="G4156">
            <v>0</v>
          </cell>
          <cell r="H4156">
            <v>0</v>
          </cell>
          <cell r="I4156">
            <v>0</v>
          </cell>
          <cell r="J4156">
            <v>0</v>
          </cell>
          <cell r="K4156">
            <v>0</v>
          </cell>
          <cell r="L4156">
            <v>0</v>
          </cell>
          <cell r="M4156">
            <v>0</v>
          </cell>
          <cell r="N4156">
            <v>0</v>
          </cell>
          <cell r="O4156">
            <v>0</v>
          </cell>
          <cell r="P4156">
            <v>0</v>
          </cell>
          <cell r="Q4156">
            <v>0</v>
          </cell>
        </row>
        <row r="4157">
          <cell r="B4157" t="str">
            <v>품질경영실품질관리3팀5113120</v>
          </cell>
          <cell r="C4157" t="str">
            <v>품질경영실품질관리3팀</v>
          </cell>
          <cell r="D4157" t="str">
            <v>5113120</v>
          </cell>
          <cell r="E4157" t="str">
            <v/>
          </cell>
          <cell r="F4157">
            <v>0</v>
          </cell>
          <cell r="G4157">
            <v>0</v>
          </cell>
          <cell r="H4157">
            <v>0</v>
          </cell>
          <cell r="I4157">
            <v>0</v>
          </cell>
          <cell r="J4157">
            <v>0</v>
          </cell>
          <cell r="K4157">
            <v>0</v>
          </cell>
          <cell r="L4157">
            <v>0</v>
          </cell>
          <cell r="M4157">
            <v>0</v>
          </cell>
          <cell r="N4157">
            <v>0</v>
          </cell>
          <cell r="O4157">
            <v>0</v>
          </cell>
          <cell r="P4157">
            <v>0</v>
          </cell>
          <cell r="Q4157">
            <v>0</v>
          </cell>
        </row>
        <row r="4158">
          <cell r="B4158" t="str">
            <v>품질경영실품질관리3팀5113130</v>
          </cell>
          <cell r="C4158" t="str">
            <v>품질경영실품질관리3팀</v>
          </cell>
          <cell r="D4158" t="str">
            <v>5113130</v>
          </cell>
          <cell r="E4158" t="str">
            <v>경상연구개발비-실험재료비_출고(제조)</v>
          </cell>
          <cell r="F4158">
            <v>287066</v>
          </cell>
          <cell r="G4158">
            <v>300650</v>
          </cell>
          <cell r="H4158">
            <v>149968</v>
          </cell>
          <cell r="I4158">
            <v>2431708</v>
          </cell>
          <cell r="J4158">
            <v>3755244</v>
          </cell>
          <cell r="K4158">
            <v>118883</v>
          </cell>
          <cell r="L4158">
            <v>31800</v>
          </cell>
          <cell r="M4158">
            <v>65000</v>
          </cell>
          <cell r="N4158">
            <v>6797612</v>
          </cell>
          <cell r="O4158">
            <v>1110412</v>
          </cell>
          <cell r="P4158">
            <v>7677867</v>
          </cell>
          <cell r="Q4158">
            <v>885790</v>
          </cell>
        </row>
        <row r="4159">
          <cell r="B4159" t="str">
            <v>품질경영실품질관리3팀5113140</v>
          </cell>
          <cell r="C4159" t="str">
            <v>품질경영실품질관리3팀</v>
          </cell>
          <cell r="D4159" t="str">
            <v>5113140</v>
          </cell>
          <cell r="E4159" t="str">
            <v>경상연구개발비-실험시약비_출고(제조)</v>
          </cell>
          <cell r="F4159">
            <v>0</v>
          </cell>
          <cell r="G4159">
            <v>0</v>
          </cell>
          <cell r="H4159">
            <v>0</v>
          </cell>
          <cell r="I4159">
            <v>0</v>
          </cell>
          <cell r="J4159">
            <v>0</v>
          </cell>
          <cell r="K4159">
            <v>0</v>
          </cell>
          <cell r="L4159">
            <v>0</v>
          </cell>
          <cell r="M4159">
            <v>0</v>
          </cell>
          <cell r="N4159">
            <v>0</v>
          </cell>
          <cell r="O4159">
            <v>0</v>
          </cell>
          <cell r="P4159">
            <v>0</v>
          </cell>
          <cell r="Q4159">
            <v>0</v>
          </cell>
        </row>
        <row r="4160">
          <cell r="B4160" t="str">
            <v>품질경영실품질관리3팀5113150</v>
          </cell>
          <cell r="C4160" t="str">
            <v>품질경영실품질관리3팀</v>
          </cell>
          <cell r="D4160" t="str">
            <v>5113150</v>
          </cell>
          <cell r="E4160" t="str">
            <v>경상연구개발비-외부실험비(제조)</v>
          </cell>
          <cell r="F4160">
            <v>0</v>
          </cell>
          <cell r="G4160">
            <v>0</v>
          </cell>
          <cell r="H4160">
            <v>0</v>
          </cell>
          <cell r="I4160">
            <v>0</v>
          </cell>
          <cell r="J4160">
            <v>0</v>
          </cell>
          <cell r="K4160">
            <v>0</v>
          </cell>
          <cell r="L4160">
            <v>0</v>
          </cell>
          <cell r="M4160">
            <v>0</v>
          </cell>
          <cell r="N4160">
            <v>0</v>
          </cell>
          <cell r="O4160">
            <v>0</v>
          </cell>
          <cell r="P4160">
            <v>0</v>
          </cell>
          <cell r="Q4160">
            <v>0</v>
          </cell>
        </row>
        <row r="4161">
          <cell r="B4161" t="str">
            <v>품질경영실품질관리3팀5113170</v>
          </cell>
          <cell r="C4161" t="str">
            <v>품질경영실품질관리3팀</v>
          </cell>
          <cell r="D4161" t="str">
            <v>5113170</v>
          </cell>
          <cell r="E4161" t="str">
            <v>경상연구개발비-실험시약비(제조)</v>
          </cell>
          <cell r="F4161">
            <v>43561533</v>
          </cell>
          <cell r="G4161">
            <v>2734868</v>
          </cell>
          <cell r="H4161">
            <v>5554794</v>
          </cell>
          <cell r="I4161">
            <v>9219080</v>
          </cell>
          <cell r="J4161">
            <v>-3621422</v>
          </cell>
          <cell r="K4161">
            <v>18440188</v>
          </cell>
          <cell r="L4161">
            <v>13841208</v>
          </cell>
          <cell r="M4161">
            <v>13126399</v>
          </cell>
          <cell r="N4161">
            <v>10789427</v>
          </cell>
          <cell r="O4161">
            <v>12120935</v>
          </cell>
          <cell r="P4161">
            <v>41729405</v>
          </cell>
          <cell r="Q4161">
            <v>23919460</v>
          </cell>
        </row>
        <row r="4162">
          <cell r="B4162" t="str">
            <v>품질경영실품질관리3팀5113210</v>
          </cell>
          <cell r="C4162" t="str">
            <v>품질경영실품질관리3팀</v>
          </cell>
          <cell r="D4162" t="str">
            <v>5113210</v>
          </cell>
          <cell r="E4162" t="str">
            <v>경상연구개발비-품질검정비_출고(제조)</v>
          </cell>
          <cell r="F4162">
            <v>0</v>
          </cell>
          <cell r="G4162">
            <v>0</v>
          </cell>
          <cell r="H4162">
            <v>0</v>
          </cell>
          <cell r="I4162">
            <v>0</v>
          </cell>
          <cell r="J4162">
            <v>0</v>
          </cell>
          <cell r="K4162">
            <v>0</v>
          </cell>
          <cell r="L4162">
            <v>0</v>
          </cell>
          <cell r="M4162">
            <v>0</v>
          </cell>
          <cell r="N4162">
            <v>0</v>
          </cell>
          <cell r="O4162">
            <v>0</v>
          </cell>
          <cell r="P4162">
            <v>0</v>
          </cell>
          <cell r="Q4162">
            <v>0</v>
          </cell>
        </row>
        <row r="4163">
          <cell r="B4163" t="str">
            <v>품질경영실품질관리3팀5113160</v>
          </cell>
          <cell r="C4163" t="str">
            <v>품질경영실품질관리3팀</v>
          </cell>
          <cell r="D4163" t="str">
            <v>5113160</v>
          </cell>
          <cell r="E4163" t="str">
            <v>경상연구개발비-실험재료비(제조)</v>
          </cell>
          <cell r="F4163">
            <v>18508280</v>
          </cell>
          <cell r="G4163">
            <v>11693564</v>
          </cell>
          <cell r="H4163">
            <v>20482889</v>
          </cell>
          <cell r="I4163">
            <v>3129922</v>
          </cell>
          <cell r="J4163">
            <v>2680616</v>
          </cell>
          <cell r="K4163">
            <v>10039000</v>
          </cell>
          <cell r="L4163">
            <v>9953633</v>
          </cell>
          <cell r="M4163">
            <v>-1026217</v>
          </cell>
          <cell r="N4163">
            <v>24190043</v>
          </cell>
          <cell r="O4163">
            <v>13978320</v>
          </cell>
          <cell r="P4163">
            <v>10030849</v>
          </cell>
          <cell r="Q4163">
            <v>10915486</v>
          </cell>
        </row>
        <row r="4164">
          <cell r="B4164" t="str">
            <v>품질경영실품질관리3팀5115110</v>
          </cell>
          <cell r="C4164" t="str">
            <v>품질경영실품질관리3팀</v>
          </cell>
          <cell r="D4164" t="str">
            <v>5115110</v>
          </cell>
          <cell r="E4164" t="str">
            <v>운반비-운임(제조)</v>
          </cell>
          <cell r="F4164">
            <v>0</v>
          </cell>
          <cell r="G4164">
            <v>0</v>
          </cell>
          <cell r="H4164">
            <v>0</v>
          </cell>
          <cell r="I4164">
            <v>0</v>
          </cell>
          <cell r="J4164">
            <v>0</v>
          </cell>
          <cell r="K4164">
            <v>0</v>
          </cell>
          <cell r="L4164">
            <v>0</v>
          </cell>
          <cell r="M4164">
            <v>0</v>
          </cell>
          <cell r="N4164">
            <v>0</v>
          </cell>
          <cell r="O4164">
            <v>0</v>
          </cell>
          <cell r="P4164">
            <v>0</v>
          </cell>
          <cell r="Q4164">
            <v>0</v>
          </cell>
        </row>
        <row r="4165">
          <cell r="B4165" t="str">
            <v>품질경영실품질관리3팀5116110</v>
          </cell>
          <cell r="C4165" t="str">
            <v>품질경영실품질관리3팀</v>
          </cell>
          <cell r="D4165" t="str">
            <v>5116110</v>
          </cell>
          <cell r="E4165" t="str">
            <v/>
          </cell>
          <cell r="F4165">
            <v>0</v>
          </cell>
          <cell r="G4165">
            <v>0</v>
          </cell>
          <cell r="H4165">
            <v>0</v>
          </cell>
          <cell r="I4165">
            <v>0</v>
          </cell>
          <cell r="J4165">
            <v>0</v>
          </cell>
          <cell r="K4165">
            <v>0</v>
          </cell>
          <cell r="L4165">
            <v>0</v>
          </cell>
          <cell r="M4165">
            <v>0</v>
          </cell>
          <cell r="N4165">
            <v>0</v>
          </cell>
          <cell r="O4165">
            <v>0</v>
          </cell>
          <cell r="P4165">
            <v>0</v>
          </cell>
          <cell r="Q4165">
            <v>0</v>
          </cell>
        </row>
        <row r="4166">
          <cell r="B4166" t="str">
            <v>품질경영실품질관리3팀5116120</v>
          </cell>
          <cell r="C4166" t="str">
            <v>품질경영실품질관리3팀</v>
          </cell>
          <cell r="D4166" t="str">
            <v>5116120</v>
          </cell>
          <cell r="E4166" t="str">
            <v/>
          </cell>
          <cell r="F4166">
            <v>0</v>
          </cell>
          <cell r="G4166">
            <v>0</v>
          </cell>
          <cell r="H4166">
            <v>0</v>
          </cell>
          <cell r="I4166">
            <v>0</v>
          </cell>
          <cell r="J4166">
            <v>0</v>
          </cell>
          <cell r="K4166">
            <v>0</v>
          </cell>
          <cell r="L4166">
            <v>0</v>
          </cell>
          <cell r="M4166">
            <v>0</v>
          </cell>
          <cell r="N4166">
            <v>0</v>
          </cell>
          <cell r="O4166">
            <v>0</v>
          </cell>
          <cell r="P4166">
            <v>0</v>
          </cell>
          <cell r="Q4166">
            <v>0</v>
          </cell>
        </row>
        <row r="4167">
          <cell r="B4167" t="str">
            <v>품질경영실품질관리3팀5116130</v>
          </cell>
          <cell r="C4167" t="str">
            <v>품질경영실품질관리3팀</v>
          </cell>
          <cell r="D4167" t="str">
            <v>5116130</v>
          </cell>
          <cell r="E4167" t="str">
            <v>차량비-유류비(제조)</v>
          </cell>
          <cell r="F4167">
            <v>0</v>
          </cell>
          <cell r="G4167">
            <v>0</v>
          </cell>
          <cell r="H4167">
            <v>0</v>
          </cell>
          <cell r="I4167">
            <v>0</v>
          </cell>
          <cell r="J4167">
            <v>0</v>
          </cell>
          <cell r="K4167">
            <v>0</v>
          </cell>
          <cell r="L4167">
            <v>0</v>
          </cell>
          <cell r="M4167">
            <v>0</v>
          </cell>
          <cell r="N4167">
            <v>0</v>
          </cell>
          <cell r="O4167">
            <v>0</v>
          </cell>
          <cell r="P4167">
            <v>0</v>
          </cell>
          <cell r="Q4167">
            <v>0</v>
          </cell>
        </row>
        <row r="4168">
          <cell r="B4168" t="str">
            <v>품질경영실품질관리3팀5116140</v>
          </cell>
          <cell r="C4168" t="str">
            <v>품질경영실품질관리3팀</v>
          </cell>
          <cell r="D4168" t="str">
            <v>5116140</v>
          </cell>
          <cell r="E4168" t="str">
            <v/>
          </cell>
          <cell r="F4168">
            <v>0</v>
          </cell>
          <cell r="G4168">
            <v>0</v>
          </cell>
          <cell r="H4168">
            <v>0</v>
          </cell>
          <cell r="I4168">
            <v>0</v>
          </cell>
          <cell r="J4168">
            <v>0</v>
          </cell>
          <cell r="K4168">
            <v>0</v>
          </cell>
          <cell r="L4168">
            <v>0</v>
          </cell>
          <cell r="M4168">
            <v>0</v>
          </cell>
          <cell r="N4168">
            <v>0</v>
          </cell>
          <cell r="O4168">
            <v>0</v>
          </cell>
          <cell r="P4168">
            <v>0</v>
          </cell>
          <cell r="Q4168">
            <v>0</v>
          </cell>
        </row>
        <row r="4169">
          <cell r="B4169" t="str">
            <v>품질경영실품질관리3팀5116150</v>
          </cell>
          <cell r="C4169" t="str">
            <v>품질경영실품질관리3팀</v>
          </cell>
          <cell r="D4169" t="str">
            <v>5116150</v>
          </cell>
          <cell r="E4169" t="str">
            <v>차량비-주행주차비(제조)</v>
          </cell>
          <cell r="F4169">
            <v>0</v>
          </cell>
          <cell r="G4169">
            <v>0</v>
          </cell>
          <cell r="H4169">
            <v>0</v>
          </cell>
          <cell r="I4169">
            <v>0</v>
          </cell>
          <cell r="J4169">
            <v>0</v>
          </cell>
          <cell r="K4169">
            <v>0</v>
          </cell>
          <cell r="L4169">
            <v>0</v>
          </cell>
          <cell r="M4169">
            <v>0</v>
          </cell>
          <cell r="N4169">
            <v>0</v>
          </cell>
          <cell r="O4169">
            <v>0</v>
          </cell>
          <cell r="P4169">
            <v>0</v>
          </cell>
          <cell r="Q4169">
            <v>0</v>
          </cell>
        </row>
        <row r="4170">
          <cell r="B4170" t="str">
            <v>품질경영실품질관리3팀5116160</v>
          </cell>
          <cell r="C4170" t="str">
            <v>품질경영실품질관리3팀</v>
          </cell>
          <cell r="D4170" t="str">
            <v>5116160</v>
          </cell>
          <cell r="E4170" t="str">
            <v/>
          </cell>
          <cell r="F4170">
            <v>0</v>
          </cell>
          <cell r="G4170">
            <v>0</v>
          </cell>
          <cell r="H4170">
            <v>0</v>
          </cell>
          <cell r="I4170">
            <v>0</v>
          </cell>
          <cell r="J4170">
            <v>0</v>
          </cell>
          <cell r="K4170">
            <v>0</v>
          </cell>
          <cell r="L4170">
            <v>0</v>
          </cell>
          <cell r="M4170">
            <v>0</v>
          </cell>
          <cell r="N4170">
            <v>0</v>
          </cell>
          <cell r="O4170">
            <v>0</v>
          </cell>
          <cell r="P4170">
            <v>0</v>
          </cell>
          <cell r="Q4170">
            <v>0</v>
          </cell>
        </row>
        <row r="4171">
          <cell r="B4171" t="str">
            <v>품질경영실품질관리3팀5116111</v>
          </cell>
          <cell r="C4171" t="str">
            <v>품질경영실품질관리3팀</v>
          </cell>
          <cell r="D4171" t="str">
            <v>5116111</v>
          </cell>
          <cell r="E4171" t="str">
            <v>차량비-관리비(제조)</v>
          </cell>
          <cell r="F4171">
            <v>0</v>
          </cell>
          <cell r="G4171">
            <v>0</v>
          </cell>
          <cell r="H4171">
            <v>0</v>
          </cell>
          <cell r="I4171">
            <v>0</v>
          </cell>
          <cell r="J4171">
            <v>0</v>
          </cell>
          <cell r="K4171">
            <v>0</v>
          </cell>
          <cell r="L4171">
            <v>0</v>
          </cell>
          <cell r="M4171">
            <v>0</v>
          </cell>
          <cell r="N4171">
            <v>0</v>
          </cell>
          <cell r="O4171">
            <v>0</v>
          </cell>
          <cell r="P4171">
            <v>0</v>
          </cell>
          <cell r="Q4171">
            <v>0</v>
          </cell>
        </row>
        <row r="4172">
          <cell r="B4172" t="str">
            <v>품질경영실품질관리3팀5117110</v>
          </cell>
          <cell r="C4172" t="str">
            <v>품질경영실품질관리3팀</v>
          </cell>
          <cell r="D4172" t="str">
            <v>5117110</v>
          </cell>
          <cell r="E4172" t="str">
            <v>홍보비-홍보비(제조)</v>
          </cell>
          <cell r="F4172">
            <v>0</v>
          </cell>
          <cell r="G4172">
            <v>0</v>
          </cell>
          <cell r="H4172">
            <v>0</v>
          </cell>
          <cell r="I4172">
            <v>0</v>
          </cell>
          <cell r="J4172">
            <v>0</v>
          </cell>
          <cell r="K4172">
            <v>0</v>
          </cell>
          <cell r="L4172">
            <v>0</v>
          </cell>
          <cell r="M4172">
            <v>0</v>
          </cell>
          <cell r="N4172">
            <v>0</v>
          </cell>
          <cell r="O4172">
            <v>0</v>
          </cell>
          <cell r="P4172">
            <v>0</v>
          </cell>
          <cell r="Q4172">
            <v>0</v>
          </cell>
        </row>
        <row r="4173">
          <cell r="B4173" t="str">
            <v>품질경영실품질관리3팀5118110</v>
          </cell>
          <cell r="C4173" t="str">
            <v>품질경영실품질관리3팀</v>
          </cell>
          <cell r="D4173" t="str">
            <v>5118110</v>
          </cell>
          <cell r="E4173" t="str">
            <v/>
          </cell>
          <cell r="F4173">
            <v>0</v>
          </cell>
          <cell r="G4173">
            <v>0</v>
          </cell>
          <cell r="H4173">
            <v>0</v>
          </cell>
          <cell r="I4173">
            <v>0</v>
          </cell>
          <cell r="J4173">
            <v>0</v>
          </cell>
          <cell r="K4173">
            <v>0</v>
          </cell>
          <cell r="L4173">
            <v>0</v>
          </cell>
          <cell r="M4173">
            <v>0</v>
          </cell>
          <cell r="N4173">
            <v>0</v>
          </cell>
          <cell r="O4173">
            <v>0</v>
          </cell>
          <cell r="P4173">
            <v>0</v>
          </cell>
          <cell r="Q4173">
            <v>0</v>
          </cell>
        </row>
        <row r="4174">
          <cell r="B4174" t="str">
            <v>품질경영실품질관리3팀5118120</v>
          </cell>
          <cell r="C4174" t="str">
            <v>품질경영실품질관리3팀</v>
          </cell>
          <cell r="D4174" t="str">
            <v>5118120</v>
          </cell>
          <cell r="E4174" t="str">
            <v/>
          </cell>
          <cell r="F4174">
            <v>0</v>
          </cell>
          <cell r="G4174">
            <v>0</v>
          </cell>
          <cell r="H4174">
            <v>0</v>
          </cell>
          <cell r="I4174">
            <v>0</v>
          </cell>
          <cell r="J4174">
            <v>0</v>
          </cell>
          <cell r="K4174">
            <v>0</v>
          </cell>
          <cell r="L4174">
            <v>0</v>
          </cell>
          <cell r="M4174">
            <v>0</v>
          </cell>
          <cell r="N4174">
            <v>0</v>
          </cell>
          <cell r="O4174">
            <v>0</v>
          </cell>
          <cell r="P4174">
            <v>0</v>
          </cell>
          <cell r="Q4174">
            <v>0</v>
          </cell>
        </row>
        <row r="4175">
          <cell r="B4175" t="str">
            <v>품질경영실품질관리3팀5118130</v>
          </cell>
          <cell r="C4175" t="str">
            <v>품질경영실품질관리3팀</v>
          </cell>
          <cell r="D4175" t="str">
            <v>5118130</v>
          </cell>
          <cell r="E4175" t="str">
            <v>교육훈련비-사외교육훈련비(제조)</v>
          </cell>
          <cell r="F4175">
            <v>0</v>
          </cell>
          <cell r="G4175">
            <v>0</v>
          </cell>
          <cell r="H4175">
            <v>0</v>
          </cell>
          <cell r="I4175">
            <v>0</v>
          </cell>
          <cell r="J4175">
            <v>0</v>
          </cell>
          <cell r="K4175">
            <v>220000</v>
          </cell>
          <cell r="L4175">
            <v>0</v>
          </cell>
          <cell r="M4175">
            <v>208000</v>
          </cell>
          <cell r="N4175">
            <v>54546</v>
          </cell>
          <cell r="O4175">
            <v>0</v>
          </cell>
          <cell r="P4175">
            <v>180000</v>
          </cell>
          <cell r="Q4175">
            <v>0</v>
          </cell>
        </row>
        <row r="4176">
          <cell r="B4176" t="str">
            <v>품질경영실품질관리3팀5118140</v>
          </cell>
          <cell r="C4176" t="str">
            <v>품질경영실품질관리3팀</v>
          </cell>
          <cell r="D4176" t="str">
            <v>5118140</v>
          </cell>
          <cell r="E4176" t="str">
            <v/>
          </cell>
          <cell r="F4176">
            <v>0</v>
          </cell>
          <cell r="G4176">
            <v>0</v>
          </cell>
          <cell r="H4176">
            <v>0</v>
          </cell>
          <cell r="I4176">
            <v>0</v>
          </cell>
          <cell r="J4176">
            <v>0</v>
          </cell>
          <cell r="K4176">
            <v>0</v>
          </cell>
          <cell r="L4176">
            <v>0</v>
          </cell>
          <cell r="M4176">
            <v>0</v>
          </cell>
          <cell r="N4176">
            <v>0</v>
          </cell>
          <cell r="O4176">
            <v>0</v>
          </cell>
          <cell r="P4176">
            <v>0</v>
          </cell>
          <cell r="Q4176">
            <v>0</v>
          </cell>
        </row>
        <row r="4177">
          <cell r="B4177" t="str">
            <v>품질경영실품질관리3팀5118150</v>
          </cell>
          <cell r="C4177" t="str">
            <v>품질경영실품질관리3팀</v>
          </cell>
          <cell r="D4177" t="str">
            <v>5118150</v>
          </cell>
          <cell r="E4177" t="str">
            <v/>
          </cell>
          <cell r="F4177">
            <v>0</v>
          </cell>
          <cell r="G4177">
            <v>0</v>
          </cell>
          <cell r="H4177">
            <v>0</v>
          </cell>
          <cell r="I4177">
            <v>0</v>
          </cell>
          <cell r="J4177">
            <v>0</v>
          </cell>
          <cell r="K4177">
            <v>0</v>
          </cell>
          <cell r="L4177">
            <v>0</v>
          </cell>
          <cell r="M4177">
            <v>0</v>
          </cell>
          <cell r="N4177">
            <v>0</v>
          </cell>
          <cell r="O4177">
            <v>0</v>
          </cell>
          <cell r="P4177">
            <v>0</v>
          </cell>
          <cell r="Q4177">
            <v>0</v>
          </cell>
        </row>
        <row r="4178">
          <cell r="B4178" t="str">
            <v>품질경영실품질관리3팀5130110</v>
          </cell>
          <cell r="C4178" t="str">
            <v>품질경영실품질관리3팀</v>
          </cell>
          <cell r="D4178" t="str">
            <v>5130110</v>
          </cell>
          <cell r="E4178" t="str">
            <v/>
          </cell>
          <cell r="F4178">
            <v>0</v>
          </cell>
          <cell r="G4178">
            <v>0</v>
          </cell>
          <cell r="H4178">
            <v>0</v>
          </cell>
          <cell r="I4178">
            <v>0</v>
          </cell>
          <cell r="J4178">
            <v>0</v>
          </cell>
          <cell r="K4178">
            <v>0</v>
          </cell>
          <cell r="L4178">
            <v>0</v>
          </cell>
          <cell r="M4178">
            <v>0</v>
          </cell>
          <cell r="N4178">
            <v>0</v>
          </cell>
          <cell r="O4178">
            <v>0</v>
          </cell>
          <cell r="P4178">
            <v>0</v>
          </cell>
          <cell r="Q4178">
            <v>0</v>
          </cell>
        </row>
        <row r="4179">
          <cell r="B4179" t="str">
            <v>품질경영실품질관리3팀5130120</v>
          </cell>
          <cell r="C4179" t="str">
            <v>품질경영실품질관리3팀</v>
          </cell>
          <cell r="D4179" t="str">
            <v>5130120</v>
          </cell>
          <cell r="E4179" t="str">
            <v>사업진행비-사업진행비(제조)</v>
          </cell>
          <cell r="F4179">
            <v>0</v>
          </cell>
          <cell r="G4179">
            <v>0</v>
          </cell>
          <cell r="H4179">
            <v>0</v>
          </cell>
          <cell r="I4179">
            <v>0</v>
          </cell>
          <cell r="J4179">
            <v>0</v>
          </cell>
          <cell r="K4179">
            <v>0</v>
          </cell>
          <cell r="L4179">
            <v>0</v>
          </cell>
          <cell r="M4179">
            <v>0</v>
          </cell>
          <cell r="N4179">
            <v>0</v>
          </cell>
          <cell r="O4179">
            <v>0</v>
          </cell>
          <cell r="P4179">
            <v>0</v>
          </cell>
          <cell r="Q4179">
            <v>0</v>
          </cell>
        </row>
        <row r="4180">
          <cell r="B4180" t="str">
            <v>품질경영실품질관리3팀5119110</v>
          </cell>
          <cell r="C4180" t="str">
            <v>품질경영실품질관리3팀</v>
          </cell>
          <cell r="D4180" t="str">
            <v>5119110</v>
          </cell>
          <cell r="E4180" t="str">
            <v>도서문구비-도서비(제조)</v>
          </cell>
          <cell r="F4180">
            <v>0</v>
          </cell>
          <cell r="G4180">
            <v>0</v>
          </cell>
          <cell r="H4180">
            <v>0</v>
          </cell>
          <cell r="I4180">
            <v>0</v>
          </cell>
          <cell r="J4180">
            <v>0</v>
          </cell>
          <cell r="K4180">
            <v>0</v>
          </cell>
          <cell r="L4180">
            <v>0</v>
          </cell>
          <cell r="M4180">
            <v>0</v>
          </cell>
          <cell r="N4180">
            <v>0</v>
          </cell>
          <cell r="O4180">
            <v>0</v>
          </cell>
          <cell r="P4180">
            <v>0</v>
          </cell>
          <cell r="Q4180">
            <v>0</v>
          </cell>
        </row>
        <row r="4181">
          <cell r="B4181" t="str">
            <v>품질경영실품질관리3팀5119120</v>
          </cell>
          <cell r="C4181" t="str">
            <v>품질경영실품질관리3팀</v>
          </cell>
          <cell r="D4181" t="str">
            <v>5119120</v>
          </cell>
          <cell r="E4181" t="str">
            <v/>
          </cell>
          <cell r="F4181">
            <v>0</v>
          </cell>
          <cell r="G4181">
            <v>0</v>
          </cell>
          <cell r="H4181">
            <v>0</v>
          </cell>
          <cell r="I4181">
            <v>0</v>
          </cell>
          <cell r="J4181">
            <v>0</v>
          </cell>
          <cell r="K4181">
            <v>0</v>
          </cell>
          <cell r="L4181">
            <v>0</v>
          </cell>
          <cell r="M4181">
            <v>0</v>
          </cell>
          <cell r="N4181">
            <v>0</v>
          </cell>
          <cell r="O4181">
            <v>0</v>
          </cell>
          <cell r="P4181">
            <v>0</v>
          </cell>
          <cell r="Q4181">
            <v>0</v>
          </cell>
        </row>
        <row r="4182">
          <cell r="B4182" t="str">
            <v>품질경영실품질관리3팀5119130</v>
          </cell>
          <cell r="C4182" t="str">
            <v>품질경영실품질관리3팀</v>
          </cell>
          <cell r="D4182" t="str">
            <v>5119130</v>
          </cell>
          <cell r="E4182" t="str">
            <v/>
          </cell>
          <cell r="F4182">
            <v>0</v>
          </cell>
          <cell r="G4182">
            <v>0</v>
          </cell>
          <cell r="H4182">
            <v>0</v>
          </cell>
          <cell r="I4182">
            <v>0</v>
          </cell>
          <cell r="J4182">
            <v>0</v>
          </cell>
          <cell r="K4182">
            <v>0</v>
          </cell>
          <cell r="L4182">
            <v>0</v>
          </cell>
          <cell r="M4182">
            <v>0</v>
          </cell>
          <cell r="N4182">
            <v>0</v>
          </cell>
          <cell r="O4182">
            <v>0</v>
          </cell>
          <cell r="P4182">
            <v>0</v>
          </cell>
          <cell r="Q4182">
            <v>0</v>
          </cell>
        </row>
        <row r="4183">
          <cell r="B4183" t="str">
            <v>품질경영실품질관리3팀5119140</v>
          </cell>
          <cell r="C4183" t="str">
            <v>품질경영실품질관리3팀</v>
          </cell>
          <cell r="D4183" t="str">
            <v>5119140</v>
          </cell>
          <cell r="E4183" t="str">
            <v/>
          </cell>
          <cell r="F4183">
            <v>0</v>
          </cell>
          <cell r="G4183">
            <v>0</v>
          </cell>
          <cell r="H4183">
            <v>0</v>
          </cell>
          <cell r="I4183">
            <v>0</v>
          </cell>
          <cell r="J4183">
            <v>0</v>
          </cell>
          <cell r="K4183">
            <v>0</v>
          </cell>
          <cell r="L4183">
            <v>0</v>
          </cell>
          <cell r="M4183">
            <v>0</v>
          </cell>
          <cell r="N4183">
            <v>0</v>
          </cell>
          <cell r="O4183">
            <v>0</v>
          </cell>
          <cell r="P4183">
            <v>0</v>
          </cell>
          <cell r="Q4183">
            <v>0</v>
          </cell>
        </row>
        <row r="4184">
          <cell r="B4184" t="str">
            <v>품질경영실품질관리3팀5119150</v>
          </cell>
          <cell r="C4184" t="str">
            <v>품질경영실품질관리3팀</v>
          </cell>
          <cell r="D4184" t="str">
            <v>5119150</v>
          </cell>
          <cell r="E4184" t="str">
            <v>도서문구비-사무용품비(제조)</v>
          </cell>
          <cell r="F4184">
            <v>289540</v>
          </cell>
          <cell r="G4184">
            <v>78870</v>
          </cell>
          <cell r="H4184">
            <v>33580</v>
          </cell>
          <cell r="I4184">
            <v>0</v>
          </cell>
          <cell r="J4184">
            <v>87420</v>
          </cell>
          <cell r="K4184">
            <v>46200</v>
          </cell>
          <cell r="L4184">
            <v>297224</v>
          </cell>
          <cell r="M4184">
            <v>46000</v>
          </cell>
          <cell r="N4184">
            <v>12450</v>
          </cell>
          <cell r="O4184">
            <v>840240</v>
          </cell>
          <cell r="P4184">
            <v>0</v>
          </cell>
          <cell r="Q4184">
            <v>60920</v>
          </cell>
        </row>
        <row r="4185">
          <cell r="B4185" t="str">
            <v>품질경영실품질관리3팀5119160</v>
          </cell>
          <cell r="C4185" t="str">
            <v>품질경영실품질관리3팀</v>
          </cell>
          <cell r="D4185" t="str">
            <v>5119160</v>
          </cell>
          <cell r="E4185" t="str">
            <v/>
          </cell>
          <cell r="F4185">
            <v>0</v>
          </cell>
          <cell r="G4185">
            <v>0</v>
          </cell>
          <cell r="H4185">
            <v>0</v>
          </cell>
          <cell r="I4185">
            <v>0</v>
          </cell>
          <cell r="J4185">
            <v>0</v>
          </cell>
          <cell r="K4185">
            <v>0</v>
          </cell>
          <cell r="L4185">
            <v>0</v>
          </cell>
          <cell r="M4185">
            <v>0</v>
          </cell>
          <cell r="N4185">
            <v>0</v>
          </cell>
          <cell r="O4185">
            <v>0</v>
          </cell>
          <cell r="P4185">
            <v>0</v>
          </cell>
          <cell r="Q4185">
            <v>0</v>
          </cell>
        </row>
        <row r="4186">
          <cell r="B4186" t="str">
            <v>품질경영실품질관리3팀5119121</v>
          </cell>
          <cell r="C4186" t="str">
            <v>품질경영실품질관리3팀</v>
          </cell>
          <cell r="D4186" t="str">
            <v>5119121</v>
          </cell>
          <cell r="E4186" t="str">
            <v>도서문구비-정기구독료(제조)</v>
          </cell>
          <cell r="F4186">
            <v>0</v>
          </cell>
          <cell r="G4186">
            <v>0</v>
          </cell>
          <cell r="H4186">
            <v>0</v>
          </cell>
          <cell r="I4186">
            <v>0</v>
          </cell>
          <cell r="J4186">
            <v>0</v>
          </cell>
          <cell r="K4186">
            <v>0</v>
          </cell>
          <cell r="L4186">
            <v>0</v>
          </cell>
          <cell r="M4186">
            <v>0</v>
          </cell>
          <cell r="N4186">
            <v>0</v>
          </cell>
          <cell r="O4186">
            <v>0</v>
          </cell>
          <cell r="P4186">
            <v>0</v>
          </cell>
          <cell r="Q4186">
            <v>0</v>
          </cell>
        </row>
        <row r="4187">
          <cell r="B4187" t="str">
            <v>품질경영실품질관리3팀5119151</v>
          </cell>
          <cell r="C4187" t="str">
            <v>품질경영실품질관리3팀</v>
          </cell>
          <cell r="D4187" t="str">
            <v>5119151</v>
          </cell>
          <cell r="E4187" t="str">
            <v>도서문구비-사무용품비_출고(제조)</v>
          </cell>
          <cell r="F4187">
            <v>253006</v>
          </cell>
          <cell r="G4187">
            <v>0</v>
          </cell>
          <cell r="H4187">
            <v>50890</v>
          </cell>
          <cell r="I4187">
            <v>9100</v>
          </cell>
          <cell r="J4187">
            <v>1743503</v>
          </cell>
          <cell r="K4187">
            <v>183520</v>
          </cell>
          <cell r="L4187">
            <v>0</v>
          </cell>
          <cell r="M4187">
            <v>6630</v>
          </cell>
          <cell r="N4187">
            <v>0</v>
          </cell>
          <cell r="O4187">
            <v>1561641</v>
          </cell>
          <cell r="P4187">
            <v>57560</v>
          </cell>
          <cell r="Q4187">
            <v>43100</v>
          </cell>
        </row>
        <row r="4188">
          <cell r="B4188" t="str">
            <v>품질경영실품질관리3팀5120110</v>
          </cell>
          <cell r="C4188" t="str">
            <v>품질경영실품질관리3팀</v>
          </cell>
          <cell r="D4188" t="str">
            <v>5120110</v>
          </cell>
          <cell r="E4188" t="str">
            <v>소모품비-소모성기구비(제조)</v>
          </cell>
          <cell r="F4188">
            <v>1122000</v>
          </cell>
          <cell r="G4188">
            <v>1172400</v>
          </cell>
          <cell r="H4188">
            <v>4018000</v>
          </cell>
          <cell r="I4188">
            <v>0</v>
          </cell>
          <cell r="J4188">
            <v>0</v>
          </cell>
          <cell r="K4188">
            <v>816982</v>
          </cell>
          <cell r="L4188">
            <v>225000</v>
          </cell>
          <cell r="M4188">
            <v>152455</v>
          </cell>
          <cell r="N4188">
            <v>864110</v>
          </cell>
          <cell r="O4188">
            <v>1357638</v>
          </cell>
          <cell r="P4188">
            <v>693538</v>
          </cell>
          <cell r="Q4188">
            <v>0</v>
          </cell>
        </row>
        <row r="4189">
          <cell r="B4189" t="str">
            <v>품질경영실품질관리3팀5120140</v>
          </cell>
          <cell r="C4189" t="str">
            <v>품질경영실품질관리3팀</v>
          </cell>
          <cell r="D4189" t="str">
            <v>5120140</v>
          </cell>
          <cell r="E4189" t="str">
            <v>소모품비-소모성소모품비(제조)</v>
          </cell>
          <cell r="F4189">
            <v>0</v>
          </cell>
          <cell r="G4189">
            <v>0</v>
          </cell>
          <cell r="H4189">
            <v>207240</v>
          </cell>
          <cell r="I4189">
            <v>14380</v>
          </cell>
          <cell r="J4189">
            <v>191532</v>
          </cell>
          <cell r="K4189">
            <v>79020</v>
          </cell>
          <cell r="L4189">
            <v>13220</v>
          </cell>
          <cell r="M4189">
            <v>0</v>
          </cell>
          <cell r="N4189">
            <v>33300</v>
          </cell>
          <cell r="O4189">
            <v>406128</v>
          </cell>
          <cell r="P4189">
            <v>207819</v>
          </cell>
          <cell r="Q4189">
            <v>65330</v>
          </cell>
        </row>
        <row r="4190">
          <cell r="B4190" t="str">
            <v>품질경영실품질관리3팀5120130</v>
          </cell>
          <cell r="C4190" t="str">
            <v>품질경영실품질관리3팀</v>
          </cell>
          <cell r="D4190" t="str">
            <v>5120130</v>
          </cell>
          <cell r="E4190" t="str">
            <v>소모품비-소모성잡품비(제조)</v>
          </cell>
          <cell r="F4190">
            <v>0</v>
          </cell>
          <cell r="G4190">
            <v>0</v>
          </cell>
          <cell r="H4190">
            <v>0</v>
          </cell>
          <cell r="I4190">
            <v>0</v>
          </cell>
          <cell r="J4190">
            <v>0</v>
          </cell>
          <cell r="K4190">
            <v>0</v>
          </cell>
          <cell r="L4190">
            <v>0</v>
          </cell>
          <cell r="M4190">
            <v>0</v>
          </cell>
          <cell r="N4190">
            <v>0</v>
          </cell>
          <cell r="O4190">
            <v>0</v>
          </cell>
          <cell r="P4190">
            <v>0</v>
          </cell>
          <cell r="Q4190">
            <v>0</v>
          </cell>
        </row>
        <row r="4191">
          <cell r="B4191" t="str">
            <v>품질경영실품질관리3팀5120120</v>
          </cell>
          <cell r="C4191" t="str">
            <v>품질경영실품질관리3팀</v>
          </cell>
          <cell r="D4191" t="str">
            <v>5120120</v>
          </cell>
          <cell r="E4191" t="str">
            <v>소모품비-소모성소모품비_출고(제조)</v>
          </cell>
          <cell r="F4191">
            <v>0</v>
          </cell>
          <cell r="G4191">
            <v>0</v>
          </cell>
          <cell r="H4191">
            <v>0</v>
          </cell>
          <cell r="I4191">
            <v>0</v>
          </cell>
          <cell r="J4191">
            <v>0</v>
          </cell>
          <cell r="K4191">
            <v>0</v>
          </cell>
          <cell r="L4191">
            <v>0</v>
          </cell>
          <cell r="M4191">
            <v>0</v>
          </cell>
          <cell r="N4191">
            <v>0</v>
          </cell>
          <cell r="O4191">
            <v>0</v>
          </cell>
          <cell r="P4191">
            <v>0</v>
          </cell>
          <cell r="Q4191">
            <v>0</v>
          </cell>
        </row>
        <row r="4192">
          <cell r="B4192" t="str">
            <v>품질경영실품질관리3팀5121110</v>
          </cell>
          <cell r="C4192" t="str">
            <v>품질경영실품질관리3팀</v>
          </cell>
          <cell r="D4192" t="str">
            <v>5121110</v>
          </cell>
          <cell r="E4192" t="str">
            <v>지급수수료(제조)</v>
          </cell>
          <cell r="F4192">
            <v>0</v>
          </cell>
          <cell r="G4192">
            <v>0</v>
          </cell>
          <cell r="H4192">
            <v>0</v>
          </cell>
          <cell r="I4192">
            <v>0</v>
          </cell>
          <cell r="J4192">
            <v>0</v>
          </cell>
          <cell r="K4192">
            <v>0</v>
          </cell>
          <cell r="L4192">
            <v>0</v>
          </cell>
          <cell r="M4192">
            <v>0</v>
          </cell>
          <cell r="N4192">
            <v>0</v>
          </cell>
          <cell r="O4192">
            <v>0</v>
          </cell>
          <cell r="P4192">
            <v>0</v>
          </cell>
          <cell r="Q4192">
            <v>0</v>
          </cell>
        </row>
        <row r="4193">
          <cell r="B4193" t="str">
            <v>품질경영실품질관리3팀5121120</v>
          </cell>
          <cell r="C4193" t="str">
            <v>품질경영실품질관리3팀</v>
          </cell>
          <cell r="D4193" t="str">
            <v>5121120</v>
          </cell>
          <cell r="E4193" t="str">
            <v/>
          </cell>
          <cell r="F4193">
            <v>0</v>
          </cell>
          <cell r="G4193">
            <v>0</v>
          </cell>
          <cell r="H4193">
            <v>0</v>
          </cell>
          <cell r="I4193">
            <v>0</v>
          </cell>
          <cell r="J4193">
            <v>0</v>
          </cell>
          <cell r="K4193">
            <v>0</v>
          </cell>
          <cell r="L4193">
            <v>0</v>
          </cell>
          <cell r="M4193">
            <v>0</v>
          </cell>
          <cell r="N4193">
            <v>0</v>
          </cell>
          <cell r="O4193">
            <v>0</v>
          </cell>
          <cell r="P4193">
            <v>0</v>
          </cell>
          <cell r="Q4193">
            <v>0</v>
          </cell>
        </row>
        <row r="4194">
          <cell r="B4194" t="str">
            <v>품질경영실품질관리3팀5121140</v>
          </cell>
          <cell r="C4194" t="str">
            <v>품질경영실품질관리3팀</v>
          </cell>
          <cell r="D4194" t="str">
            <v>5121140</v>
          </cell>
          <cell r="E4194" t="str">
            <v>외주가공수수료(제조)</v>
          </cell>
          <cell r="F4194">
            <v>0</v>
          </cell>
          <cell r="G4194">
            <v>0</v>
          </cell>
          <cell r="H4194">
            <v>0</v>
          </cell>
          <cell r="I4194">
            <v>0</v>
          </cell>
          <cell r="J4194">
            <v>0</v>
          </cell>
          <cell r="K4194">
            <v>0</v>
          </cell>
          <cell r="L4194">
            <v>0</v>
          </cell>
          <cell r="M4194">
            <v>0</v>
          </cell>
          <cell r="N4194">
            <v>0</v>
          </cell>
          <cell r="O4194">
            <v>0</v>
          </cell>
          <cell r="P4194">
            <v>0</v>
          </cell>
          <cell r="Q4194">
            <v>0</v>
          </cell>
        </row>
        <row r="4195">
          <cell r="B4195" t="str">
            <v>품질경영실품질관리3팀5121150</v>
          </cell>
          <cell r="C4195" t="str">
            <v>품질경영실품질관리3팀</v>
          </cell>
          <cell r="D4195" t="str">
            <v>5121150</v>
          </cell>
          <cell r="E4195" t="str">
            <v>제수수료(제조)</v>
          </cell>
          <cell r="F4195">
            <v>-1000000</v>
          </cell>
          <cell r="G4195">
            <v>3305200</v>
          </cell>
          <cell r="H4195">
            <v>1135000</v>
          </cell>
          <cell r="I4195">
            <v>1578000</v>
          </cell>
          <cell r="J4195">
            <v>1630000</v>
          </cell>
          <cell r="K4195">
            <v>317000</v>
          </cell>
          <cell r="L4195">
            <v>1748000</v>
          </cell>
          <cell r="M4195">
            <v>4379583</v>
          </cell>
          <cell r="N4195">
            <v>1091000</v>
          </cell>
          <cell r="O4195">
            <v>0</v>
          </cell>
          <cell r="P4195">
            <v>336000</v>
          </cell>
          <cell r="Q4195">
            <v>1222496</v>
          </cell>
        </row>
        <row r="4196">
          <cell r="B4196" t="str">
            <v>품질경영실품질관리3팀5122110</v>
          </cell>
          <cell r="C4196" t="str">
            <v>품질경영실품질관리3팀</v>
          </cell>
          <cell r="D4196" t="str">
            <v>5122110</v>
          </cell>
          <cell r="E4196" t="str">
            <v>용역비-제품(제조)</v>
          </cell>
          <cell r="F4196">
            <v>0</v>
          </cell>
          <cell r="G4196">
            <v>0</v>
          </cell>
          <cell r="H4196">
            <v>0</v>
          </cell>
          <cell r="I4196">
            <v>0</v>
          </cell>
          <cell r="J4196">
            <v>0</v>
          </cell>
          <cell r="K4196">
            <v>0</v>
          </cell>
          <cell r="L4196">
            <v>0</v>
          </cell>
          <cell r="M4196">
            <v>0</v>
          </cell>
          <cell r="N4196">
            <v>0</v>
          </cell>
          <cell r="O4196">
            <v>0</v>
          </cell>
          <cell r="P4196">
            <v>0</v>
          </cell>
          <cell r="Q4196">
            <v>0</v>
          </cell>
        </row>
        <row r="4197">
          <cell r="B4197" t="str">
            <v>품질경영실품질관리3팀5122120</v>
          </cell>
          <cell r="C4197" t="str">
            <v>품질경영실품질관리3팀</v>
          </cell>
          <cell r="D4197" t="str">
            <v>5122120</v>
          </cell>
          <cell r="E4197" t="str">
            <v>용역비-전산(제조)</v>
          </cell>
          <cell r="F4197">
            <v>0</v>
          </cell>
          <cell r="G4197">
            <v>0</v>
          </cell>
          <cell r="H4197">
            <v>0</v>
          </cell>
          <cell r="I4197">
            <v>0</v>
          </cell>
          <cell r="J4197">
            <v>0</v>
          </cell>
          <cell r="K4197">
            <v>0</v>
          </cell>
          <cell r="L4197">
            <v>0</v>
          </cell>
          <cell r="M4197">
            <v>0</v>
          </cell>
          <cell r="N4197">
            <v>0</v>
          </cell>
          <cell r="O4197">
            <v>0</v>
          </cell>
          <cell r="P4197">
            <v>0</v>
          </cell>
          <cell r="Q4197">
            <v>0</v>
          </cell>
        </row>
        <row r="4198">
          <cell r="B4198" t="str">
            <v>품질경영실품질관리3팀5122130</v>
          </cell>
          <cell r="C4198" t="str">
            <v>품질경영실품질관리3팀</v>
          </cell>
          <cell r="D4198" t="str">
            <v>5122130</v>
          </cell>
          <cell r="E4198" t="str">
            <v>용역비-시설관리비(제조)</v>
          </cell>
          <cell r="F4198">
            <v>0</v>
          </cell>
          <cell r="G4198">
            <v>0</v>
          </cell>
          <cell r="H4198">
            <v>0</v>
          </cell>
          <cell r="I4198">
            <v>0</v>
          </cell>
          <cell r="J4198">
            <v>0</v>
          </cell>
          <cell r="K4198">
            <v>0</v>
          </cell>
          <cell r="L4198">
            <v>0</v>
          </cell>
          <cell r="M4198">
            <v>0</v>
          </cell>
          <cell r="N4198">
            <v>0</v>
          </cell>
          <cell r="O4198">
            <v>0</v>
          </cell>
          <cell r="P4198">
            <v>0</v>
          </cell>
          <cell r="Q4198">
            <v>0</v>
          </cell>
        </row>
        <row r="4199">
          <cell r="B4199" t="str">
            <v>품질경영실품질관리3팀5122140</v>
          </cell>
          <cell r="C4199" t="str">
            <v>품질경영실품질관리3팀</v>
          </cell>
          <cell r="D4199" t="str">
            <v>5122140</v>
          </cell>
          <cell r="E4199" t="str">
            <v>용역비-기타(제조)</v>
          </cell>
          <cell r="F4199">
            <v>0</v>
          </cell>
          <cell r="G4199">
            <v>0</v>
          </cell>
          <cell r="H4199">
            <v>0</v>
          </cell>
          <cell r="I4199">
            <v>0</v>
          </cell>
          <cell r="J4199">
            <v>0</v>
          </cell>
          <cell r="K4199">
            <v>0</v>
          </cell>
          <cell r="L4199">
            <v>0</v>
          </cell>
          <cell r="M4199">
            <v>0</v>
          </cell>
          <cell r="N4199">
            <v>0</v>
          </cell>
          <cell r="O4199">
            <v>0</v>
          </cell>
          <cell r="P4199">
            <v>0</v>
          </cell>
          <cell r="Q4199">
            <v>0</v>
          </cell>
        </row>
        <row r="4200">
          <cell r="B4200" t="str">
            <v>품질경영실품질관리3팀5123110</v>
          </cell>
          <cell r="C4200" t="str">
            <v>품질경영실품질관리3팀</v>
          </cell>
          <cell r="D4200" t="str">
            <v>5123110</v>
          </cell>
          <cell r="E4200" t="str">
            <v/>
          </cell>
          <cell r="F4200">
            <v>0</v>
          </cell>
          <cell r="G4200">
            <v>0</v>
          </cell>
          <cell r="H4200">
            <v>0</v>
          </cell>
          <cell r="I4200">
            <v>0</v>
          </cell>
          <cell r="J4200">
            <v>0</v>
          </cell>
          <cell r="K4200">
            <v>0</v>
          </cell>
          <cell r="L4200">
            <v>0</v>
          </cell>
          <cell r="M4200">
            <v>0</v>
          </cell>
          <cell r="N4200">
            <v>0</v>
          </cell>
          <cell r="O4200">
            <v>0</v>
          </cell>
          <cell r="P4200">
            <v>0</v>
          </cell>
          <cell r="Q4200">
            <v>0</v>
          </cell>
        </row>
        <row r="4201">
          <cell r="B4201" t="str">
            <v>품질경영실품질관리3팀5123120</v>
          </cell>
          <cell r="C4201" t="str">
            <v>품질경영실품질관리3팀</v>
          </cell>
          <cell r="D4201" t="str">
            <v>5123120</v>
          </cell>
          <cell r="E4201" t="str">
            <v>잡비-환경미화비(제조)</v>
          </cell>
          <cell r="F4201">
            <v>0</v>
          </cell>
          <cell r="G4201">
            <v>0</v>
          </cell>
          <cell r="H4201">
            <v>0</v>
          </cell>
          <cell r="I4201">
            <v>0</v>
          </cell>
          <cell r="J4201">
            <v>0</v>
          </cell>
          <cell r="K4201">
            <v>0</v>
          </cell>
          <cell r="L4201">
            <v>0</v>
          </cell>
          <cell r="M4201">
            <v>0</v>
          </cell>
          <cell r="N4201">
            <v>0</v>
          </cell>
          <cell r="O4201">
            <v>0</v>
          </cell>
          <cell r="P4201">
            <v>0</v>
          </cell>
          <cell r="Q4201">
            <v>0</v>
          </cell>
        </row>
        <row r="4202">
          <cell r="B4202" t="str">
            <v>품질경영실품질관리3팀5123130</v>
          </cell>
          <cell r="C4202" t="str">
            <v>품질경영실품질관리3팀</v>
          </cell>
          <cell r="D4202" t="str">
            <v>5123130</v>
          </cell>
          <cell r="E4202" t="str">
            <v/>
          </cell>
          <cell r="F4202">
            <v>0</v>
          </cell>
          <cell r="G4202">
            <v>0</v>
          </cell>
          <cell r="H4202">
            <v>0</v>
          </cell>
          <cell r="I4202">
            <v>0</v>
          </cell>
          <cell r="J4202">
            <v>0</v>
          </cell>
          <cell r="K4202">
            <v>0</v>
          </cell>
          <cell r="L4202">
            <v>0</v>
          </cell>
          <cell r="M4202">
            <v>0</v>
          </cell>
          <cell r="N4202">
            <v>0</v>
          </cell>
          <cell r="O4202">
            <v>0</v>
          </cell>
          <cell r="P4202">
            <v>0</v>
          </cell>
          <cell r="Q4202">
            <v>0</v>
          </cell>
        </row>
        <row r="4203">
          <cell r="B4203" t="str">
            <v>품질경영실품질관리4팀5102110</v>
          </cell>
          <cell r="C4203" t="str">
            <v>품질경영실품질관리4팀</v>
          </cell>
          <cell r="D4203" t="str">
            <v>5102110</v>
          </cell>
          <cell r="E4203" t="str">
            <v/>
          </cell>
          <cell r="F4203">
            <v>0</v>
          </cell>
          <cell r="G4203">
            <v>0</v>
          </cell>
          <cell r="H4203">
            <v>0</v>
          </cell>
          <cell r="I4203">
            <v>0</v>
          </cell>
          <cell r="J4203">
            <v>0</v>
          </cell>
          <cell r="K4203">
            <v>0</v>
          </cell>
          <cell r="L4203">
            <v>0</v>
          </cell>
          <cell r="M4203">
            <v>0</v>
          </cell>
          <cell r="N4203">
            <v>0</v>
          </cell>
          <cell r="O4203">
            <v>0</v>
          </cell>
          <cell r="P4203">
            <v>0</v>
          </cell>
          <cell r="Q4203">
            <v>0</v>
          </cell>
        </row>
        <row r="4204">
          <cell r="B4204" t="str">
            <v>품질경영실품질관리4팀5102120</v>
          </cell>
          <cell r="C4204" t="str">
            <v>품질경영실품질관리4팀</v>
          </cell>
          <cell r="D4204" t="str">
            <v>5102120</v>
          </cell>
          <cell r="E4204" t="str">
            <v/>
          </cell>
          <cell r="F4204">
            <v>0</v>
          </cell>
          <cell r="G4204">
            <v>0</v>
          </cell>
          <cell r="H4204">
            <v>0</v>
          </cell>
          <cell r="I4204">
            <v>0</v>
          </cell>
          <cell r="J4204">
            <v>0</v>
          </cell>
          <cell r="K4204">
            <v>0</v>
          </cell>
          <cell r="L4204">
            <v>0</v>
          </cell>
          <cell r="M4204">
            <v>0</v>
          </cell>
          <cell r="N4204">
            <v>0</v>
          </cell>
          <cell r="O4204">
            <v>0</v>
          </cell>
          <cell r="P4204">
            <v>0</v>
          </cell>
          <cell r="Q4204">
            <v>0</v>
          </cell>
        </row>
        <row r="4205">
          <cell r="B4205" t="str">
            <v>품질경영실품질관리4팀5102210</v>
          </cell>
          <cell r="C4205" t="str">
            <v>품질경영실품질관리4팀</v>
          </cell>
          <cell r="D4205" t="str">
            <v>5102210</v>
          </cell>
          <cell r="E4205" t="str">
            <v>급여와임금(제조)</v>
          </cell>
          <cell r="F4205">
            <v>82093150</v>
          </cell>
          <cell r="G4205">
            <v>79286400</v>
          </cell>
          <cell r="H4205">
            <v>80830570</v>
          </cell>
          <cell r="I4205">
            <v>75592260</v>
          </cell>
          <cell r="J4205">
            <v>78081700</v>
          </cell>
          <cell r="K4205">
            <v>80951700</v>
          </cell>
          <cell r="L4205">
            <v>80951700</v>
          </cell>
          <cell r="M4205">
            <v>80951700</v>
          </cell>
          <cell r="N4205">
            <v>81669200</v>
          </cell>
          <cell r="O4205">
            <v>81669200</v>
          </cell>
          <cell r="P4205">
            <v>81669200</v>
          </cell>
          <cell r="Q4205">
            <v>81669200</v>
          </cell>
        </row>
        <row r="4206">
          <cell r="B4206" t="str">
            <v>품질경영실품질관리4팀5102220</v>
          </cell>
          <cell r="C4206" t="str">
            <v>품질경영실품질관리4팀</v>
          </cell>
          <cell r="D4206" t="str">
            <v>5102220</v>
          </cell>
          <cell r="E4206" t="str">
            <v>상여금(제조)</v>
          </cell>
          <cell r="F4206">
            <v>6396690</v>
          </cell>
          <cell r="G4206">
            <v>6571226</v>
          </cell>
          <cell r="H4206">
            <v>7193388</v>
          </cell>
          <cell r="I4206">
            <v>6595122</v>
          </cell>
          <cell r="J4206">
            <v>6571901</v>
          </cell>
          <cell r="K4206">
            <v>6433846</v>
          </cell>
          <cell r="L4206">
            <v>6594141</v>
          </cell>
          <cell r="M4206">
            <v>6646063</v>
          </cell>
          <cell r="N4206">
            <v>6692063</v>
          </cell>
          <cell r="O4206">
            <v>6646063</v>
          </cell>
          <cell r="P4206">
            <v>6162500</v>
          </cell>
          <cell r="Q4206">
            <v>7279294</v>
          </cell>
        </row>
        <row r="4207">
          <cell r="B4207" t="str">
            <v>품질경영실품질관리4팀5102230</v>
          </cell>
          <cell r="C4207" t="str">
            <v>품질경영실품질관리4팀</v>
          </cell>
          <cell r="D4207" t="str">
            <v>5102230</v>
          </cell>
          <cell r="E4207" t="str">
            <v>학비보조금(제조)</v>
          </cell>
          <cell r="F4207">
            <v>0</v>
          </cell>
          <cell r="G4207">
            <v>0</v>
          </cell>
          <cell r="H4207">
            <v>3076500</v>
          </cell>
          <cell r="I4207">
            <v>0</v>
          </cell>
          <cell r="J4207">
            <v>0</v>
          </cell>
          <cell r="K4207">
            <v>0</v>
          </cell>
          <cell r="L4207">
            <v>0</v>
          </cell>
          <cell r="M4207">
            <v>0</v>
          </cell>
          <cell r="N4207">
            <v>2183300</v>
          </cell>
          <cell r="O4207">
            <v>0</v>
          </cell>
          <cell r="P4207">
            <v>0</v>
          </cell>
          <cell r="Q4207">
            <v>0</v>
          </cell>
        </row>
        <row r="4208">
          <cell r="B4208" t="str">
            <v>품질경영실품질관리4팀5102240</v>
          </cell>
          <cell r="C4208" t="str">
            <v>품질경영실품질관리4팀</v>
          </cell>
          <cell r="D4208" t="str">
            <v>5102240</v>
          </cell>
          <cell r="E4208" t="str">
            <v>시간외근무수당(제조)</v>
          </cell>
          <cell r="F4208">
            <v>7395240</v>
          </cell>
          <cell r="G4208">
            <v>7501180</v>
          </cell>
          <cell r="H4208">
            <v>6186010</v>
          </cell>
          <cell r="I4208">
            <v>8366910</v>
          </cell>
          <cell r="J4208">
            <v>5162200</v>
          </cell>
          <cell r="K4208">
            <v>5497200</v>
          </cell>
          <cell r="L4208">
            <v>6344910</v>
          </cell>
          <cell r="M4208">
            <v>5312490</v>
          </cell>
          <cell r="N4208">
            <v>3057900</v>
          </cell>
          <cell r="O4208">
            <v>5018550</v>
          </cell>
          <cell r="P4208">
            <v>0</v>
          </cell>
          <cell r="Q4208">
            <v>4847920</v>
          </cell>
        </row>
        <row r="4209">
          <cell r="B4209" t="str">
            <v>품질경영실품질관리4팀5102250</v>
          </cell>
          <cell r="C4209" t="str">
            <v>품질경영실품질관리4팀</v>
          </cell>
          <cell r="D4209" t="str">
            <v>5102250</v>
          </cell>
          <cell r="E4209" t="str">
            <v>휴가보상금(제조)</v>
          </cell>
          <cell r="F4209">
            <v>2464905</v>
          </cell>
          <cell r="G4209">
            <v>2505313</v>
          </cell>
          <cell r="H4209">
            <v>2526018</v>
          </cell>
          <cell r="I4209">
            <v>2338771</v>
          </cell>
          <cell r="J4209">
            <v>2377429</v>
          </cell>
          <cell r="K4209">
            <v>2351140</v>
          </cell>
          <cell r="L4209">
            <v>2387876</v>
          </cell>
          <cell r="M4209">
            <v>2406678</v>
          </cell>
          <cell r="N4209">
            <v>2425779</v>
          </cell>
          <cell r="O4209">
            <v>2406678</v>
          </cell>
          <cell r="P4209">
            <v>2247413</v>
          </cell>
          <cell r="Q4209">
            <v>2866127</v>
          </cell>
        </row>
        <row r="4210">
          <cell r="B4210" t="str">
            <v>품질경영실품질관리4팀5102260</v>
          </cell>
          <cell r="C4210" t="str">
            <v>품질경영실품질관리4팀</v>
          </cell>
          <cell r="D4210" t="str">
            <v>5102260</v>
          </cell>
          <cell r="E4210" t="str">
            <v>시상비(제조)</v>
          </cell>
          <cell r="F4210">
            <v>638766</v>
          </cell>
          <cell r="G4210">
            <v>649238</v>
          </cell>
          <cell r="H4210">
            <v>654603</v>
          </cell>
          <cell r="I4210">
            <v>606079</v>
          </cell>
          <cell r="J4210">
            <v>616097</v>
          </cell>
          <cell r="K4210">
            <v>609285</v>
          </cell>
          <cell r="L4210">
            <v>618805</v>
          </cell>
          <cell r="M4210">
            <v>623677</v>
          </cell>
          <cell r="N4210">
            <v>628627</v>
          </cell>
          <cell r="O4210">
            <v>623677</v>
          </cell>
          <cell r="P4210">
            <v>582405</v>
          </cell>
          <cell r="Q4210">
            <v>582405</v>
          </cell>
        </row>
        <row r="4211">
          <cell r="B4211" t="str">
            <v>품질경영실품질관리4팀5102280</v>
          </cell>
          <cell r="C4211" t="str">
            <v>품질경영실품질관리4팀</v>
          </cell>
          <cell r="D4211" t="str">
            <v>5102280</v>
          </cell>
          <cell r="E4211" t="str">
            <v>제수당(제조)</v>
          </cell>
          <cell r="F4211">
            <v>2089000</v>
          </cell>
          <cell r="G4211">
            <v>1880000</v>
          </cell>
          <cell r="H4211">
            <v>1880000</v>
          </cell>
          <cell r="I4211">
            <v>1905370</v>
          </cell>
          <cell r="J4211">
            <v>7234300</v>
          </cell>
          <cell r="K4211">
            <v>1880000</v>
          </cell>
          <cell r="L4211">
            <v>1940000</v>
          </cell>
          <cell r="M4211">
            <v>1880000</v>
          </cell>
          <cell r="N4211">
            <v>1880000</v>
          </cell>
          <cell r="O4211">
            <v>1880000</v>
          </cell>
          <cell r="P4211">
            <v>1880000</v>
          </cell>
          <cell r="Q4211">
            <v>6036270</v>
          </cell>
        </row>
        <row r="4212">
          <cell r="B4212" t="str">
            <v>품질경영실품질관리4팀5102290</v>
          </cell>
          <cell r="C4212" t="str">
            <v>품질경영실품질관리4팀</v>
          </cell>
          <cell r="D4212" t="str">
            <v>5102290</v>
          </cell>
          <cell r="E4212" t="str">
            <v/>
          </cell>
          <cell r="F4212">
            <v>0</v>
          </cell>
          <cell r="G4212">
            <v>0</v>
          </cell>
          <cell r="H4212">
            <v>0</v>
          </cell>
          <cell r="I4212">
            <v>0</v>
          </cell>
          <cell r="J4212">
            <v>0</v>
          </cell>
          <cell r="K4212">
            <v>0</v>
          </cell>
          <cell r="L4212">
            <v>0</v>
          </cell>
          <cell r="M4212">
            <v>0</v>
          </cell>
          <cell r="N4212">
            <v>0</v>
          </cell>
          <cell r="O4212">
            <v>0</v>
          </cell>
          <cell r="P4212">
            <v>0</v>
          </cell>
          <cell r="Q4212">
            <v>0</v>
          </cell>
        </row>
        <row r="4213">
          <cell r="B4213" t="str">
            <v>품질경영실품질관리4팀5102410</v>
          </cell>
          <cell r="C4213" t="str">
            <v>품질경영실품질관리4팀</v>
          </cell>
          <cell r="D4213" t="str">
            <v>5102410</v>
          </cell>
          <cell r="E4213" t="str">
            <v>퇴직급여충당금전입액(제조)</v>
          </cell>
          <cell r="F4213">
            <v>6342570</v>
          </cell>
          <cell r="G4213">
            <v>6446547</v>
          </cell>
          <cell r="H4213">
            <v>6499824</v>
          </cell>
          <cell r="I4213">
            <v>6018010</v>
          </cell>
          <cell r="J4213">
            <v>6117481</v>
          </cell>
          <cell r="K4213">
            <v>6049836</v>
          </cell>
          <cell r="L4213">
            <v>6144365</v>
          </cell>
          <cell r="M4213">
            <v>6192746</v>
          </cell>
          <cell r="N4213">
            <v>6241894</v>
          </cell>
          <cell r="O4213">
            <v>6192746</v>
          </cell>
          <cell r="P4213">
            <v>5782932</v>
          </cell>
          <cell r="Q4213">
            <v>5782932</v>
          </cell>
        </row>
        <row r="4214">
          <cell r="B4214" t="str">
            <v>품질경영실품질관리4팀5102420</v>
          </cell>
          <cell r="C4214" t="str">
            <v>품질경영실품질관리4팀</v>
          </cell>
          <cell r="D4214" t="str">
            <v>5102420</v>
          </cell>
          <cell r="E4214" t="str">
            <v>퇴직위로금(제조)</v>
          </cell>
          <cell r="F4214">
            <v>0</v>
          </cell>
          <cell r="G4214">
            <v>0</v>
          </cell>
          <cell r="H4214">
            <v>0</v>
          </cell>
          <cell r="I4214">
            <v>0</v>
          </cell>
          <cell r="J4214">
            <v>0</v>
          </cell>
          <cell r="K4214">
            <v>0</v>
          </cell>
          <cell r="L4214">
            <v>0</v>
          </cell>
          <cell r="M4214">
            <v>0</v>
          </cell>
          <cell r="N4214">
            <v>0</v>
          </cell>
          <cell r="O4214">
            <v>0</v>
          </cell>
          <cell r="P4214">
            <v>0</v>
          </cell>
          <cell r="Q4214">
            <v>0</v>
          </cell>
        </row>
        <row r="4215">
          <cell r="B4215" t="str">
            <v>품질경영실품질관리4팀5103260</v>
          </cell>
          <cell r="C4215" t="str">
            <v>품질경영실품질관리4팀</v>
          </cell>
          <cell r="D4215" t="str">
            <v>5103260</v>
          </cell>
          <cell r="E4215" t="str">
            <v>복리후생비-통근비(제조)</v>
          </cell>
          <cell r="F4215">
            <v>0</v>
          </cell>
          <cell r="G4215">
            <v>0</v>
          </cell>
          <cell r="H4215">
            <v>0</v>
          </cell>
          <cell r="I4215">
            <v>0</v>
          </cell>
          <cell r="J4215">
            <v>0</v>
          </cell>
          <cell r="K4215">
            <v>0</v>
          </cell>
          <cell r="L4215">
            <v>0</v>
          </cell>
          <cell r="M4215">
            <v>0</v>
          </cell>
          <cell r="N4215">
            <v>0</v>
          </cell>
          <cell r="O4215">
            <v>0</v>
          </cell>
          <cell r="P4215">
            <v>0</v>
          </cell>
          <cell r="Q4215">
            <v>0</v>
          </cell>
        </row>
        <row r="4216">
          <cell r="B4216" t="str">
            <v>품질경영실품질관리4팀5103250</v>
          </cell>
          <cell r="C4216" t="str">
            <v>품질경영실품질관리4팀</v>
          </cell>
          <cell r="D4216" t="str">
            <v>5103250</v>
          </cell>
          <cell r="E4216" t="str">
            <v>복리후생비-직원이전비(제조)</v>
          </cell>
          <cell r="F4216">
            <v>0</v>
          </cell>
          <cell r="G4216">
            <v>0</v>
          </cell>
          <cell r="H4216">
            <v>0</v>
          </cell>
          <cell r="I4216">
            <v>0</v>
          </cell>
          <cell r="J4216">
            <v>0</v>
          </cell>
          <cell r="K4216">
            <v>0</v>
          </cell>
          <cell r="L4216">
            <v>0</v>
          </cell>
          <cell r="M4216">
            <v>0</v>
          </cell>
          <cell r="N4216">
            <v>0</v>
          </cell>
          <cell r="O4216">
            <v>0</v>
          </cell>
          <cell r="P4216">
            <v>0</v>
          </cell>
          <cell r="Q4216">
            <v>0</v>
          </cell>
        </row>
        <row r="4217">
          <cell r="B4217" t="str">
            <v>품질경영실품질관리4팀5103240</v>
          </cell>
          <cell r="C4217" t="str">
            <v>품질경영실품질관리4팀</v>
          </cell>
          <cell r="D4217" t="str">
            <v>5103240</v>
          </cell>
          <cell r="E4217" t="str">
            <v/>
          </cell>
          <cell r="F4217">
            <v>0</v>
          </cell>
          <cell r="G4217">
            <v>0</v>
          </cell>
          <cell r="H4217">
            <v>0</v>
          </cell>
          <cell r="I4217">
            <v>0</v>
          </cell>
          <cell r="J4217">
            <v>0</v>
          </cell>
          <cell r="K4217">
            <v>0</v>
          </cell>
          <cell r="L4217">
            <v>0</v>
          </cell>
          <cell r="M4217">
            <v>0</v>
          </cell>
          <cell r="N4217">
            <v>0</v>
          </cell>
          <cell r="O4217">
            <v>0</v>
          </cell>
          <cell r="P4217">
            <v>0</v>
          </cell>
          <cell r="Q4217">
            <v>0</v>
          </cell>
        </row>
        <row r="4218">
          <cell r="B4218" t="str">
            <v>품질경영실품질관리4팀5103230</v>
          </cell>
          <cell r="C4218" t="str">
            <v>품질경영실품질관리4팀</v>
          </cell>
          <cell r="D4218" t="str">
            <v>5103230</v>
          </cell>
          <cell r="E4218" t="str">
            <v/>
          </cell>
          <cell r="F4218">
            <v>0</v>
          </cell>
          <cell r="G4218">
            <v>0</v>
          </cell>
          <cell r="H4218">
            <v>0</v>
          </cell>
          <cell r="I4218">
            <v>0</v>
          </cell>
          <cell r="J4218">
            <v>0</v>
          </cell>
          <cell r="K4218">
            <v>0</v>
          </cell>
          <cell r="L4218">
            <v>0</v>
          </cell>
          <cell r="M4218">
            <v>0</v>
          </cell>
          <cell r="N4218">
            <v>0</v>
          </cell>
          <cell r="O4218">
            <v>0</v>
          </cell>
          <cell r="P4218">
            <v>0</v>
          </cell>
          <cell r="Q4218">
            <v>0</v>
          </cell>
        </row>
        <row r="4219">
          <cell r="B4219" t="str">
            <v>품질경영실품질관리4팀5103220</v>
          </cell>
          <cell r="C4219" t="str">
            <v>품질경영실품질관리4팀</v>
          </cell>
          <cell r="D4219" t="str">
            <v>5103220</v>
          </cell>
          <cell r="E4219" t="str">
            <v>복리후생비-후생비(제조)</v>
          </cell>
          <cell r="F4219">
            <v>0</v>
          </cell>
          <cell r="G4219">
            <v>0</v>
          </cell>
          <cell r="H4219">
            <v>0</v>
          </cell>
          <cell r="I4219">
            <v>0</v>
          </cell>
          <cell r="J4219">
            <v>0</v>
          </cell>
          <cell r="K4219">
            <v>0</v>
          </cell>
          <cell r="L4219">
            <v>0</v>
          </cell>
          <cell r="M4219">
            <v>0</v>
          </cell>
          <cell r="N4219">
            <v>0</v>
          </cell>
          <cell r="O4219">
            <v>0</v>
          </cell>
          <cell r="P4219">
            <v>0</v>
          </cell>
          <cell r="Q4219">
            <v>0</v>
          </cell>
        </row>
        <row r="4220">
          <cell r="B4220" t="str">
            <v>품질경영실품질관리4팀5103210</v>
          </cell>
          <cell r="C4220" t="str">
            <v>품질경영실품질관리4팀</v>
          </cell>
          <cell r="D4220" t="str">
            <v>5103210</v>
          </cell>
          <cell r="E4220" t="str">
            <v>복리후생비-사내경조비(제조)</v>
          </cell>
          <cell r="F4220">
            <v>50000</v>
          </cell>
          <cell r="G4220">
            <v>0</v>
          </cell>
          <cell r="H4220">
            <v>0</v>
          </cell>
          <cell r="I4220">
            <v>0</v>
          </cell>
          <cell r="J4220">
            <v>0</v>
          </cell>
          <cell r="K4220">
            <v>0</v>
          </cell>
          <cell r="L4220">
            <v>0</v>
          </cell>
          <cell r="M4220">
            <v>150000</v>
          </cell>
          <cell r="N4220">
            <v>50000</v>
          </cell>
          <cell r="O4220">
            <v>150000</v>
          </cell>
          <cell r="P4220">
            <v>0</v>
          </cell>
          <cell r="Q4220">
            <v>50000</v>
          </cell>
        </row>
        <row r="4221">
          <cell r="B4221" t="str">
            <v>품질경영실품질관리4팀5103190</v>
          </cell>
          <cell r="C4221" t="str">
            <v>품질경영실품질관리4팀</v>
          </cell>
          <cell r="D4221" t="str">
            <v>5103190</v>
          </cell>
          <cell r="E4221" t="str">
            <v>복리후생비-지원보조비(제조)</v>
          </cell>
          <cell r="F4221">
            <v>123060</v>
          </cell>
          <cell r="G4221">
            <v>118850</v>
          </cell>
          <cell r="H4221">
            <v>121160</v>
          </cell>
          <cell r="I4221">
            <v>113300</v>
          </cell>
          <cell r="J4221">
            <v>117050</v>
          </cell>
          <cell r="K4221">
            <v>121350</v>
          </cell>
          <cell r="L4221">
            <v>121350</v>
          </cell>
          <cell r="M4221">
            <v>121350</v>
          </cell>
          <cell r="N4221">
            <v>122430</v>
          </cell>
          <cell r="O4221">
            <v>122430</v>
          </cell>
          <cell r="P4221">
            <v>122430</v>
          </cell>
          <cell r="Q4221">
            <v>122430</v>
          </cell>
        </row>
        <row r="4222">
          <cell r="B4222" t="str">
            <v>품질경영실품질관리4팀5103180</v>
          </cell>
          <cell r="C4222" t="str">
            <v>품질경영실품질관리4팀</v>
          </cell>
          <cell r="D4222" t="str">
            <v>5103180</v>
          </cell>
          <cell r="E4222" t="str">
            <v>복리후생비-피복제비(제조)</v>
          </cell>
          <cell r="F4222">
            <v>0</v>
          </cell>
          <cell r="G4222">
            <v>0</v>
          </cell>
          <cell r="H4222">
            <v>0</v>
          </cell>
          <cell r="I4222">
            <v>0</v>
          </cell>
          <cell r="J4222">
            <v>0</v>
          </cell>
          <cell r="K4222">
            <v>0</v>
          </cell>
          <cell r="L4222">
            <v>0</v>
          </cell>
          <cell r="M4222">
            <v>0</v>
          </cell>
          <cell r="N4222">
            <v>0</v>
          </cell>
          <cell r="O4222">
            <v>0</v>
          </cell>
          <cell r="P4222">
            <v>0</v>
          </cell>
          <cell r="Q4222">
            <v>0</v>
          </cell>
        </row>
        <row r="4223">
          <cell r="B4223" t="str">
            <v>품질경영실품질관리4팀5103170</v>
          </cell>
          <cell r="C4223" t="str">
            <v>품질경영실품질관리4팀</v>
          </cell>
          <cell r="D4223" t="str">
            <v>5103170</v>
          </cell>
          <cell r="E4223" t="str">
            <v>복리후생비-의료위생비(제조)</v>
          </cell>
          <cell r="F4223">
            <v>50000</v>
          </cell>
          <cell r="G4223">
            <v>0</v>
          </cell>
          <cell r="H4223">
            <v>0</v>
          </cell>
          <cell r="I4223">
            <v>0</v>
          </cell>
          <cell r="J4223">
            <v>0</v>
          </cell>
          <cell r="K4223">
            <v>0</v>
          </cell>
          <cell r="L4223">
            <v>0</v>
          </cell>
          <cell r="M4223">
            <v>0</v>
          </cell>
          <cell r="N4223">
            <v>0</v>
          </cell>
          <cell r="O4223">
            <v>0</v>
          </cell>
          <cell r="P4223">
            <v>0</v>
          </cell>
          <cell r="Q4223">
            <v>0</v>
          </cell>
        </row>
        <row r="4224">
          <cell r="B4224" t="str">
            <v>품질경영실품질관리4팀5103160</v>
          </cell>
          <cell r="C4224" t="str">
            <v>품질경영실품질관리4팀</v>
          </cell>
          <cell r="D4224" t="str">
            <v>5103160</v>
          </cell>
          <cell r="E4224" t="str">
            <v>복리후생비-단체시상비(제조)</v>
          </cell>
          <cell r="F4224">
            <v>0</v>
          </cell>
          <cell r="G4224">
            <v>0</v>
          </cell>
          <cell r="H4224">
            <v>0</v>
          </cell>
          <cell r="I4224">
            <v>0</v>
          </cell>
          <cell r="J4224">
            <v>0</v>
          </cell>
          <cell r="K4224">
            <v>0</v>
          </cell>
          <cell r="L4224">
            <v>0</v>
          </cell>
          <cell r="M4224">
            <v>0</v>
          </cell>
          <cell r="N4224">
            <v>0</v>
          </cell>
          <cell r="O4224">
            <v>0</v>
          </cell>
          <cell r="P4224">
            <v>0</v>
          </cell>
          <cell r="Q4224">
            <v>0</v>
          </cell>
        </row>
        <row r="4225">
          <cell r="B4225" t="str">
            <v>품질경영실품질관리4팀5103150</v>
          </cell>
          <cell r="C4225" t="str">
            <v>품질경영실품질관리4팀</v>
          </cell>
          <cell r="D4225" t="str">
            <v>5103150</v>
          </cell>
          <cell r="E4225" t="str">
            <v/>
          </cell>
          <cell r="F4225">
            <v>0</v>
          </cell>
          <cell r="G4225">
            <v>0</v>
          </cell>
          <cell r="H4225">
            <v>0</v>
          </cell>
          <cell r="I4225">
            <v>0</v>
          </cell>
          <cell r="J4225">
            <v>0</v>
          </cell>
          <cell r="K4225">
            <v>0</v>
          </cell>
          <cell r="L4225">
            <v>0</v>
          </cell>
          <cell r="M4225">
            <v>0</v>
          </cell>
          <cell r="N4225">
            <v>0</v>
          </cell>
          <cell r="O4225">
            <v>0</v>
          </cell>
          <cell r="P4225">
            <v>0</v>
          </cell>
          <cell r="Q4225">
            <v>0</v>
          </cell>
        </row>
        <row r="4226">
          <cell r="B4226" t="str">
            <v>품질경영실품질관리4팀5103140</v>
          </cell>
          <cell r="C4226" t="str">
            <v>품질경영실품질관리4팀</v>
          </cell>
          <cell r="D4226" t="str">
            <v>5103140</v>
          </cell>
          <cell r="E4226" t="str">
            <v>복리후생비-친선활동비(제조)</v>
          </cell>
          <cell r="F4226">
            <v>0</v>
          </cell>
          <cell r="G4226">
            <v>0</v>
          </cell>
          <cell r="H4226">
            <v>0</v>
          </cell>
          <cell r="I4226">
            <v>0</v>
          </cell>
          <cell r="J4226">
            <v>0</v>
          </cell>
          <cell r="K4226">
            <v>0</v>
          </cell>
          <cell r="L4226">
            <v>0</v>
          </cell>
          <cell r="M4226">
            <v>0</v>
          </cell>
          <cell r="N4226">
            <v>0</v>
          </cell>
          <cell r="O4226">
            <v>0</v>
          </cell>
          <cell r="P4226">
            <v>0</v>
          </cell>
          <cell r="Q4226">
            <v>0</v>
          </cell>
        </row>
        <row r="4227">
          <cell r="B4227" t="str">
            <v>품질경영실품질관리4팀5103130</v>
          </cell>
          <cell r="C4227" t="str">
            <v>품질경영실품질관리4팀</v>
          </cell>
          <cell r="D4227" t="str">
            <v>5103130</v>
          </cell>
          <cell r="E4227" t="str">
            <v/>
          </cell>
          <cell r="F4227">
            <v>0</v>
          </cell>
          <cell r="G4227">
            <v>0</v>
          </cell>
          <cell r="H4227">
            <v>0</v>
          </cell>
          <cell r="I4227">
            <v>0</v>
          </cell>
          <cell r="J4227">
            <v>0</v>
          </cell>
          <cell r="K4227">
            <v>0</v>
          </cell>
          <cell r="L4227">
            <v>0</v>
          </cell>
          <cell r="M4227">
            <v>0</v>
          </cell>
          <cell r="N4227">
            <v>0</v>
          </cell>
          <cell r="O4227">
            <v>0</v>
          </cell>
          <cell r="P4227">
            <v>0</v>
          </cell>
          <cell r="Q4227">
            <v>0</v>
          </cell>
        </row>
        <row r="4228">
          <cell r="B4228" t="str">
            <v>품질경영실품질관리4팀5103120</v>
          </cell>
          <cell r="C4228" t="str">
            <v>품질경영실품질관리4팀</v>
          </cell>
          <cell r="D4228" t="str">
            <v>5103120</v>
          </cell>
          <cell r="E4228" t="str">
            <v/>
          </cell>
          <cell r="F4228">
            <v>0</v>
          </cell>
          <cell r="G4228">
            <v>0</v>
          </cell>
          <cell r="H4228">
            <v>0</v>
          </cell>
          <cell r="I4228">
            <v>0</v>
          </cell>
          <cell r="J4228">
            <v>0</v>
          </cell>
          <cell r="K4228">
            <v>0</v>
          </cell>
          <cell r="L4228">
            <v>0</v>
          </cell>
          <cell r="M4228">
            <v>0</v>
          </cell>
          <cell r="N4228">
            <v>0</v>
          </cell>
          <cell r="O4228">
            <v>0</v>
          </cell>
          <cell r="P4228">
            <v>0</v>
          </cell>
          <cell r="Q4228">
            <v>0</v>
          </cell>
        </row>
        <row r="4229">
          <cell r="B4229" t="str">
            <v>품질경영실품질관리4팀5103110</v>
          </cell>
          <cell r="C4229" t="str">
            <v>품질경영실품질관리4팀</v>
          </cell>
          <cell r="D4229" t="str">
            <v>5103110</v>
          </cell>
          <cell r="E4229" t="str">
            <v/>
          </cell>
          <cell r="F4229">
            <v>0</v>
          </cell>
          <cell r="G4229">
            <v>0</v>
          </cell>
          <cell r="H4229">
            <v>0</v>
          </cell>
          <cell r="I4229">
            <v>0</v>
          </cell>
          <cell r="J4229">
            <v>0</v>
          </cell>
          <cell r="K4229">
            <v>0</v>
          </cell>
          <cell r="L4229">
            <v>0</v>
          </cell>
          <cell r="M4229">
            <v>0</v>
          </cell>
          <cell r="N4229">
            <v>0</v>
          </cell>
          <cell r="O4229">
            <v>0</v>
          </cell>
          <cell r="P4229">
            <v>0</v>
          </cell>
          <cell r="Q4229">
            <v>0</v>
          </cell>
        </row>
        <row r="4230">
          <cell r="B4230" t="str">
            <v>품질경영실품질관리4팀5103270</v>
          </cell>
          <cell r="C4230" t="str">
            <v>품질경영실품질관리4팀</v>
          </cell>
          <cell r="D4230" t="str">
            <v>5103270</v>
          </cell>
          <cell r="E4230" t="str">
            <v>복리후생비-법정후생비(제조)</v>
          </cell>
          <cell r="F4230">
            <v>10250510</v>
          </cell>
          <cell r="G4230">
            <v>9348540</v>
          </cell>
          <cell r="H4230">
            <v>9348540</v>
          </cell>
          <cell r="I4230">
            <v>12775950</v>
          </cell>
          <cell r="J4230">
            <v>10130230</v>
          </cell>
          <cell r="K4230">
            <v>9840550</v>
          </cell>
          <cell r="L4230">
            <v>10133600</v>
          </cell>
          <cell r="M4230">
            <v>10814520</v>
          </cell>
          <cell r="N4230">
            <v>10540320</v>
          </cell>
          <cell r="O4230">
            <v>10723120</v>
          </cell>
          <cell r="P4230">
            <v>10723120</v>
          </cell>
          <cell r="Q4230">
            <v>9917380</v>
          </cell>
        </row>
        <row r="4231">
          <cell r="B4231" t="str">
            <v>품질경영실품질관리4팀5103111</v>
          </cell>
          <cell r="C4231" t="str">
            <v>품질경영실품질관리4팀</v>
          </cell>
          <cell r="D4231" t="str">
            <v>5103111</v>
          </cell>
          <cell r="E4231" t="str">
            <v>복리후생비-식당운영비(제조)</v>
          </cell>
          <cell r="F4231">
            <v>32819</v>
          </cell>
          <cell r="G4231">
            <v>29091</v>
          </cell>
          <cell r="H4231">
            <v>52364</v>
          </cell>
          <cell r="I4231">
            <v>35910</v>
          </cell>
          <cell r="J4231">
            <v>65364</v>
          </cell>
          <cell r="K4231">
            <v>70646</v>
          </cell>
          <cell r="L4231">
            <v>35365</v>
          </cell>
          <cell r="M4231">
            <v>0</v>
          </cell>
          <cell r="N4231">
            <v>44555</v>
          </cell>
          <cell r="O4231">
            <v>36094</v>
          </cell>
          <cell r="P4231">
            <v>54548</v>
          </cell>
          <cell r="Q4231">
            <v>58457</v>
          </cell>
        </row>
        <row r="4232">
          <cell r="B4232" t="str">
            <v>품질경영실품질관리4팀5103131</v>
          </cell>
          <cell r="C4232" t="str">
            <v>품질경영실품질관리4팀</v>
          </cell>
          <cell r="D4232" t="str">
            <v>5103131</v>
          </cell>
          <cell r="E4232" t="str">
            <v>복리후생비-부서활동비(제조)</v>
          </cell>
          <cell r="F4232">
            <v>326548</v>
          </cell>
          <cell r="G4232">
            <v>272731</v>
          </cell>
          <cell r="H4232">
            <v>814827</v>
          </cell>
          <cell r="I4232">
            <v>1136637</v>
          </cell>
          <cell r="J4232">
            <v>315456</v>
          </cell>
          <cell r="K4232">
            <v>0</v>
          </cell>
          <cell r="L4232">
            <v>683637</v>
          </cell>
          <cell r="M4232">
            <v>64548</v>
          </cell>
          <cell r="N4232">
            <v>778655</v>
          </cell>
          <cell r="O4232">
            <v>0</v>
          </cell>
          <cell r="P4232">
            <v>0</v>
          </cell>
          <cell r="Q4232">
            <v>1438183</v>
          </cell>
        </row>
        <row r="4233">
          <cell r="B4233" t="str">
            <v>품질경영실품질관리4팀5104110</v>
          </cell>
          <cell r="C4233" t="str">
            <v>품질경영실품질관리4팀</v>
          </cell>
          <cell r="D4233" t="str">
            <v>5104110</v>
          </cell>
          <cell r="E4233" t="str">
            <v>여비교통비-해외출장비(제조)</v>
          </cell>
          <cell r="F4233">
            <v>0</v>
          </cell>
          <cell r="G4233">
            <v>0</v>
          </cell>
          <cell r="H4233">
            <v>0</v>
          </cell>
          <cell r="I4233">
            <v>0</v>
          </cell>
          <cell r="J4233">
            <v>0</v>
          </cell>
          <cell r="K4233">
            <v>0</v>
          </cell>
          <cell r="L4233">
            <v>0</v>
          </cell>
          <cell r="M4233">
            <v>0</v>
          </cell>
          <cell r="N4233">
            <v>0</v>
          </cell>
          <cell r="O4233">
            <v>0</v>
          </cell>
          <cell r="P4233">
            <v>0</v>
          </cell>
          <cell r="Q4233">
            <v>0</v>
          </cell>
        </row>
        <row r="4234">
          <cell r="B4234" t="str">
            <v>품질경영실품질관리4팀5104120</v>
          </cell>
          <cell r="C4234" t="str">
            <v>품질경영실품질관리4팀</v>
          </cell>
          <cell r="D4234" t="str">
            <v>5104120</v>
          </cell>
          <cell r="E4234" t="str">
            <v>여비교통비-시외출장비(제조)</v>
          </cell>
          <cell r="F4234">
            <v>0</v>
          </cell>
          <cell r="G4234">
            <v>0</v>
          </cell>
          <cell r="H4234">
            <v>54017</v>
          </cell>
          <cell r="I4234">
            <v>420466</v>
          </cell>
          <cell r="J4234">
            <v>156464</v>
          </cell>
          <cell r="K4234">
            <v>448585</v>
          </cell>
          <cell r="L4234">
            <v>0</v>
          </cell>
          <cell r="M4234">
            <v>160800</v>
          </cell>
          <cell r="N4234">
            <v>219145</v>
          </cell>
          <cell r="O4234">
            <v>346220</v>
          </cell>
          <cell r="P4234">
            <v>193855</v>
          </cell>
          <cell r="Q4234">
            <v>58600</v>
          </cell>
        </row>
        <row r="4235">
          <cell r="B4235" t="str">
            <v>품질경영실품질관리4팀5104130</v>
          </cell>
          <cell r="C4235" t="str">
            <v>품질경영실품질관리4팀</v>
          </cell>
          <cell r="D4235" t="str">
            <v>5104130</v>
          </cell>
          <cell r="E4235" t="str">
            <v>여비교통비-시내출장비(제조)</v>
          </cell>
          <cell r="F4235">
            <v>0</v>
          </cell>
          <cell r="G4235">
            <v>0</v>
          </cell>
          <cell r="H4235">
            <v>0</v>
          </cell>
          <cell r="I4235">
            <v>29735</v>
          </cell>
          <cell r="J4235">
            <v>0</v>
          </cell>
          <cell r="K4235">
            <v>0</v>
          </cell>
          <cell r="L4235">
            <v>0</v>
          </cell>
          <cell r="M4235">
            <v>84085</v>
          </cell>
          <cell r="N4235">
            <v>0</v>
          </cell>
          <cell r="O4235">
            <v>0</v>
          </cell>
          <cell r="P4235">
            <v>0</v>
          </cell>
          <cell r="Q4235">
            <v>0</v>
          </cell>
        </row>
        <row r="4236">
          <cell r="B4236" t="str">
            <v>품질경영실품질관리4팀5104140</v>
          </cell>
          <cell r="C4236" t="str">
            <v>품질경영실품질관리4팀</v>
          </cell>
          <cell r="D4236" t="str">
            <v>5104140</v>
          </cell>
          <cell r="E4236" t="str">
            <v/>
          </cell>
          <cell r="F4236">
            <v>0</v>
          </cell>
          <cell r="G4236">
            <v>0</v>
          </cell>
          <cell r="H4236">
            <v>0</v>
          </cell>
          <cell r="I4236">
            <v>0</v>
          </cell>
          <cell r="J4236">
            <v>0</v>
          </cell>
          <cell r="K4236">
            <v>0</v>
          </cell>
          <cell r="L4236">
            <v>0</v>
          </cell>
          <cell r="M4236">
            <v>0</v>
          </cell>
          <cell r="N4236">
            <v>0</v>
          </cell>
          <cell r="O4236">
            <v>0</v>
          </cell>
          <cell r="P4236">
            <v>0</v>
          </cell>
          <cell r="Q4236">
            <v>0</v>
          </cell>
        </row>
        <row r="4237">
          <cell r="B4237" t="str">
            <v>품질경영실품질관리4팀5104150</v>
          </cell>
          <cell r="C4237" t="str">
            <v>품질경영실품질관리4팀</v>
          </cell>
          <cell r="D4237" t="str">
            <v>5104150</v>
          </cell>
          <cell r="E4237" t="str">
            <v>여비교통비-해외여비(제조)</v>
          </cell>
          <cell r="F4237">
            <v>0</v>
          </cell>
          <cell r="G4237">
            <v>0</v>
          </cell>
          <cell r="H4237">
            <v>0</v>
          </cell>
          <cell r="I4237">
            <v>0</v>
          </cell>
          <cell r="J4237">
            <v>0</v>
          </cell>
          <cell r="K4237">
            <v>0</v>
          </cell>
          <cell r="L4237">
            <v>0</v>
          </cell>
          <cell r="M4237">
            <v>0</v>
          </cell>
          <cell r="N4237">
            <v>0</v>
          </cell>
          <cell r="O4237">
            <v>0</v>
          </cell>
          <cell r="P4237">
            <v>0</v>
          </cell>
          <cell r="Q4237">
            <v>0</v>
          </cell>
        </row>
        <row r="4238">
          <cell r="B4238" t="str">
            <v>품질경영실품질관리4팀5105160</v>
          </cell>
          <cell r="C4238" t="str">
            <v>품질경영실품질관리4팀</v>
          </cell>
          <cell r="D4238" t="str">
            <v>5105160</v>
          </cell>
          <cell r="E4238" t="str">
            <v>통신비-시설유지비(제조)</v>
          </cell>
          <cell r="F4238">
            <v>0</v>
          </cell>
          <cell r="G4238">
            <v>0</v>
          </cell>
          <cell r="H4238">
            <v>0</v>
          </cell>
          <cell r="I4238">
            <v>0</v>
          </cell>
          <cell r="J4238">
            <v>0</v>
          </cell>
          <cell r="K4238">
            <v>0</v>
          </cell>
          <cell r="L4238">
            <v>0</v>
          </cell>
          <cell r="M4238">
            <v>0</v>
          </cell>
          <cell r="N4238">
            <v>0</v>
          </cell>
          <cell r="O4238">
            <v>0</v>
          </cell>
          <cell r="P4238">
            <v>0</v>
          </cell>
          <cell r="Q4238">
            <v>0</v>
          </cell>
        </row>
        <row r="4239">
          <cell r="B4239" t="str">
            <v>품질경영실품질관리4팀5105150</v>
          </cell>
          <cell r="C4239" t="str">
            <v>품질경영실품질관리4팀</v>
          </cell>
          <cell r="D4239" t="str">
            <v>5105150</v>
          </cell>
          <cell r="E4239" t="str">
            <v>통신비-정보통신사용료(제조)</v>
          </cell>
          <cell r="F4239">
            <v>0</v>
          </cell>
          <cell r="G4239">
            <v>0</v>
          </cell>
          <cell r="H4239">
            <v>0</v>
          </cell>
          <cell r="I4239">
            <v>0</v>
          </cell>
          <cell r="J4239">
            <v>0</v>
          </cell>
          <cell r="K4239">
            <v>0</v>
          </cell>
          <cell r="L4239">
            <v>0</v>
          </cell>
          <cell r="M4239">
            <v>0</v>
          </cell>
          <cell r="N4239">
            <v>0</v>
          </cell>
          <cell r="O4239">
            <v>0</v>
          </cell>
          <cell r="P4239">
            <v>0</v>
          </cell>
          <cell r="Q4239">
            <v>0</v>
          </cell>
        </row>
        <row r="4240">
          <cell r="B4240" t="str">
            <v>품질경영실품질관리4팀5105140</v>
          </cell>
          <cell r="C4240" t="str">
            <v>품질경영실품질관리4팀</v>
          </cell>
          <cell r="D4240" t="str">
            <v>5105140</v>
          </cell>
          <cell r="E4240" t="str">
            <v>통신비-우편전보료(제조)</v>
          </cell>
          <cell r="F4240">
            <v>0</v>
          </cell>
          <cell r="G4240">
            <v>0</v>
          </cell>
          <cell r="H4240">
            <v>0</v>
          </cell>
          <cell r="I4240">
            <v>3720</v>
          </cell>
          <cell r="J4240">
            <v>0</v>
          </cell>
          <cell r="K4240">
            <v>8620</v>
          </cell>
          <cell r="L4240">
            <v>0</v>
          </cell>
          <cell r="M4240">
            <v>0</v>
          </cell>
          <cell r="N4240">
            <v>0</v>
          </cell>
          <cell r="O4240">
            <v>0</v>
          </cell>
          <cell r="P4240">
            <v>2720</v>
          </cell>
          <cell r="Q4240">
            <v>0</v>
          </cell>
        </row>
        <row r="4241">
          <cell r="B4241" t="str">
            <v>품질경영실품질관리4팀5105130</v>
          </cell>
          <cell r="C4241" t="str">
            <v>품질경영실품질관리4팀</v>
          </cell>
          <cell r="D4241" t="str">
            <v>5105130</v>
          </cell>
          <cell r="E4241" t="str">
            <v/>
          </cell>
          <cell r="F4241">
            <v>0</v>
          </cell>
          <cell r="G4241">
            <v>0</v>
          </cell>
          <cell r="H4241">
            <v>0</v>
          </cell>
          <cell r="I4241">
            <v>0</v>
          </cell>
          <cell r="J4241">
            <v>0</v>
          </cell>
          <cell r="K4241">
            <v>0</v>
          </cell>
          <cell r="L4241">
            <v>0</v>
          </cell>
          <cell r="M4241">
            <v>0</v>
          </cell>
          <cell r="N4241">
            <v>0</v>
          </cell>
          <cell r="O4241">
            <v>0</v>
          </cell>
          <cell r="P4241">
            <v>0</v>
          </cell>
          <cell r="Q4241">
            <v>0</v>
          </cell>
        </row>
        <row r="4242">
          <cell r="B4242" t="str">
            <v>품질경영실품질관리4팀5105120</v>
          </cell>
          <cell r="C4242" t="str">
            <v>품질경영실품질관리4팀</v>
          </cell>
          <cell r="D4242" t="str">
            <v>5105120</v>
          </cell>
          <cell r="E4242" t="str">
            <v/>
          </cell>
          <cell r="F4242">
            <v>0</v>
          </cell>
          <cell r="G4242">
            <v>0</v>
          </cell>
          <cell r="H4242">
            <v>0</v>
          </cell>
          <cell r="I4242">
            <v>0</v>
          </cell>
          <cell r="J4242">
            <v>0</v>
          </cell>
          <cell r="K4242">
            <v>0</v>
          </cell>
          <cell r="L4242">
            <v>0</v>
          </cell>
          <cell r="M4242">
            <v>0</v>
          </cell>
          <cell r="N4242">
            <v>0</v>
          </cell>
          <cell r="O4242">
            <v>0</v>
          </cell>
          <cell r="P4242">
            <v>0</v>
          </cell>
          <cell r="Q4242">
            <v>0</v>
          </cell>
        </row>
        <row r="4243">
          <cell r="B4243" t="str">
            <v>품질경영실품질관리4팀5105110</v>
          </cell>
          <cell r="C4243" t="str">
            <v>품질경영실품질관리4팀</v>
          </cell>
          <cell r="D4243" t="str">
            <v>5105110</v>
          </cell>
          <cell r="E4243" t="str">
            <v/>
          </cell>
          <cell r="F4243">
            <v>0</v>
          </cell>
          <cell r="G4243">
            <v>0</v>
          </cell>
          <cell r="H4243">
            <v>0</v>
          </cell>
          <cell r="I4243">
            <v>0</v>
          </cell>
          <cell r="J4243">
            <v>0</v>
          </cell>
          <cell r="K4243">
            <v>0</v>
          </cell>
          <cell r="L4243">
            <v>0</v>
          </cell>
          <cell r="M4243">
            <v>0</v>
          </cell>
          <cell r="N4243">
            <v>0</v>
          </cell>
          <cell r="O4243">
            <v>0</v>
          </cell>
          <cell r="P4243">
            <v>0</v>
          </cell>
          <cell r="Q4243">
            <v>0</v>
          </cell>
        </row>
        <row r="4244">
          <cell r="B4244" t="str">
            <v>품질경영실품질관리4팀5105111</v>
          </cell>
          <cell r="C4244" t="str">
            <v>품질경영실품질관리4팀</v>
          </cell>
          <cell r="D4244" t="str">
            <v>5105111</v>
          </cell>
          <cell r="E4244" t="str">
            <v>통신비-전화료(제조)</v>
          </cell>
          <cell r="F4244">
            <v>0</v>
          </cell>
          <cell r="G4244">
            <v>0</v>
          </cell>
          <cell r="H4244">
            <v>0</v>
          </cell>
          <cell r="I4244">
            <v>0</v>
          </cell>
          <cell r="J4244">
            <v>0</v>
          </cell>
          <cell r="K4244">
            <v>0</v>
          </cell>
          <cell r="L4244">
            <v>0</v>
          </cell>
          <cell r="M4244">
            <v>0</v>
          </cell>
          <cell r="N4244">
            <v>0</v>
          </cell>
          <cell r="O4244">
            <v>0</v>
          </cell>
          <cell r="P4244">
            <v>0</v>
          </cell>
          <cell r="Q4244">
            <v>0</v>
          </cell>
        </row>
        <row r="4245">
          <cell r="B4245" t="str">
            <v>품질경영실품질관리4팀5106110</v>
          </cell>
          <cell r="C4245" t="str">
            <v>품질경영실품질관리4팀</v>
          </cell>
          <cell r="D4245" t="str">
            <v>5106110</v>
          </cell>
          <cell r="E4245" t="str">
            <v>수도광열비-수도료(제조)</v>
          </cell>
          <cell r="F4245">
            <v>0</v>
          </cell>
          <cell r="G4245">
            <v>0</v>
          </cell>
          <cell r="H4245">
            <v>0</v>
          </cell>
          <cell r="I4245">
            <v>0</v>
          </cell>
          <cell r="J4245">
            <v>0</v>
          </cell>
          <cell r="K4245">
            <v>0</v>
          </cell>
          <cell r="L4245">
            <v>0</v>
          </cell>
          <cell r="M4245">
            <v>0</v>
          </cell>
          <cell r="N4245">
            <v>0</v>
          </cell>
          <cell r="O4245">
            <v>0</v>
          </cell>
          <cell r="P4245">
            <v>0</v>
          </cell>
          <cell r="Q4245">
            <v>0</v>
          </cell>
        </row>
        <row r="4246">
          <cell r="B4246" t="str">
            <v>품질경영실품질관리4팀5106120</v>
          </cell>
          <cell r="C4246" t="str">
            <v>품질경영실품질관리4팀</v>
          </cell>
          <cell r="D4246" t="str">
            <v>5106120</v>
          </cell>
          <cell r="E4246" t="str">
            <v/>
          </cell>
          <cell r="F4246">
            <v>0</v>
          </cell>
          <cell r="G4246">
            <v>0</v>
          </cell>
          <cell r="H4246">
            <v>0</v>
          </cell>
          <cell r="I4246">
            <v>0</v>
          </cell>
          <cell r="J4246">
            <v>0</v>
          </cell>
          <cell r="K4246">
            <v>0</v>
          </cell>
          <cell r="L4246">
            <v>0</v>
          </cell>
          <cell r="M4246">
            <v>0</v>
          </cell>
          <cell r="N4246">
            <v>0</v>
          </cell>
          <cell r="O4246">
            <v>0</v>
          </cell>
          <cell r="P4246">
            <v>0</v>
          </cell>
          <cell r="Q4246">
            <v>0</v>
          </cell>
        </row>
        <row r="4247">
          <cell r="B4247" t="str">
            <v>품질경영실품질관리4팀5106130</v>
          </cell>
          <cell r="C4247" t="str">
            <v>품질경영실품질관리4팀</v>
          </cell>
          <cell r="D4247" t="str">
            <v>5106130</v>
          </cell>
          <cell r="E4247" t="str">
            <v>수도광열비-전력료(제조)</v>
          </cell>
          <cell r="F4247">
            <v>0</v>
          </cell>
          <cell r="G4247">
            <v>0</v>
          </cell>
          <cell r="H4247">
            <v>0</v>
          </cell>
          <cell r="I4247">
            <v>0</v>
          </cell>
          <cell r="J4247">
            <v>0</v>
          </cell>
          <cell r="K4247">
            <v>0</v>
          </cell>
          <cell r="L4247">
            <v>0</v>
          </cell>
          <cell r="M4247">
            <v>0</v>
          </cell>
          <cell r="N4247">
            <v>0</v>
          </cell>
          <cell r="O4247">
            <v>0</v>
          </cell>
          <cell r="P4247">
            <v>0</v>
          </cell>
          <cell r="Q4247">
            <v>0</v>
          </cell>
        </row>
        <row r="4248">
          <cell r="B4248" t="str">
            <v>품질경영실품질관리4팀5106140</v>
          </cell>
          <cell r="C4248" t="str">
            <v>품질경영실품질관리4팀</v>
          </cell>
          <cell r="D4248" t="str">
            <v>5106140</v>
          </cell>
          <cell r="E4248" t="str">
            <v/>
          </cell>
          <cell r="F4248">
            <v>0</v>
          </cell>
          <cell r="G4248">
            <v>0</v>
          </cell>
          <cell r="H4248">
            <v>0</v>
          </cell>
          <cell r="I4248">
            <v>0</v>
          </cell>
          <cell r="J4248">
            <v>0</v>
          </cell>
          <cell r="K4248">
            <v>0</v>
          </cell>
          <cell r="L4248">
            <v>0</v>
          </cell>
          <cell r="M4248">
            <v>0</v>
          </cell>
          <cell r="N4248">
            <v>0</v>
          </cell>
          <cell r="O4248">
            <v>0</v>
          </cell>
          <cell r="P4248">
            <v>0</v>
          </cell>
          <cell r="Q4248">
            <v>0</v>
          </cell>
        </row>
        <row r="4249">
          <cell r="B4249" t="str">
            <v>품질경영실품질관리4팀5106150</v>
          </cell>
          <cell r="C4249" t="str">
            <v>품질경영실품질관리4팀</v>
          </cell>
          <cell r="D4249" t="str">
            <v>5106150</v>
          </cell>
          <cell r="E4249" t="str">
            <v/>
          </cell>
          <cell r="F4249">
            <v>0</v>
          </cell>
          <cell r="G4249">
            <v>0</v>
          </cell>
          <cell r="H4249">
            <v>0</v>
          </cell>
          <cell r="I4249">
            <v>0</v>
          </cell>
          <cell r="J4249">
            <v>0</v>
          </cell>
          <cell r="K4249">
            <v>0</v>
          </cell>
          <cell r="L4249">
            <v>0</v>
          </cell>
          <cell r="M4249">
            <v>0</v>
          </cell>
          <cell r="N4249">
            <v>0</v>
          </cell>
          <cell r="O4249">
            <v>0</v>
          </cell>
          <cell r="P4249">
            <v>0</v>
          </cell>
          <cell r="Q4249">
            <v>0</v>
          </cell>
        </row>
        <row r="4250">
          <cell r="B4250" t="str">
            <v>품질경영실품질관리4팀5106160</v>
          </cell>
          <cell r="C4250" t="str">
            <v>품질경영실품질관리4팀</v>
          </cell>
          <cell r="D4250" t="str">
            <v>5106160</v>
          </cell>
          <cell r="E4250" t="str">
            <v/>
          </cell>
          <cell r="F4250">
            <v>0</v>
          </cell>
          <cell r="G4250">
            <v>0</v>
          </cell>
          <cell r="H4250">
            <v>0</v>
          </cell>
          <cell r="I4250">
            <v>0</v>
          </cell>
          <cell r="J4250">
            <v>0</v>
          </cell>
          <cell r="K4250">
            <v>0</v>
          </cell>
          <cell r="L4250">
            <v>0</v>
          </cell>
          <cell r="M4250">
            <v>0</v>
          </cell>
          <cell r="N4250">
            <v>0</v>
          </cell>
          <cell r="O4250">
            <v>0</v>
          </cell>
          <cell r="P4250">
            <v>0</v>
          </cell>
          <cell r="Q4250">
            <v>0</v>
          </cell>
        </row>
        <row r="4251">
          <cell r="B4251" t="str">
            <v>품질경영실품질관리4팀5106141</v>
          </cell>
          <cell r="C4251" t="str">
            <v>품질경영실품질관리4팀</v>
          </cell>
          <cell r="D4251" t="str">
            <v>5106141</v>
          </cell>
          <cell r="E4251" t="str">
            <v>수도광열비-연료난방비(제조)</v>
          </cell>
          <cell r="F4251">
            <v>0</v>
          </cell>
          <cell r="G4251">
            <v>0</v>
          </cell>
          <cell r="H4251">
            <v>0</v>
          </cell>
          <cell r="I4251">
            <v>0</v>
          </cell>
          <cell r="J4251">
            <v>0</v>
          </cell>
          <cell r="K4251">
            <v>0</v>
          </cell>
          <cell r="L4251">
            <v>0</v>
          </cell>
          <cell r="M4251">
            <v>0</v>
          </cell>
          <cell r="N4251">
            <v>0</v>
          </cell>
          <cell r="O4251">
            <v>0</v>
          </cell>
          <cell r="P4251">
            <v>0</v>
          </cell>
          <cell r="Q4251">
            <v>0</v>
          </cell>
        </row>
        <row r="4252">
          <cell r="B4252" t="str">
            <v>품질경영실품질관리4팀5107110</v>
          </cell>
          <cell r="C4252" t="str">
            <v>품질경영실품질관리4팀</v>
          </cell>
          <cell r="D4252" t="str">
            <v>5107110</v>
          </cell>
          <cell r="E4252" t="str">
            <v>세금과공과-인지세(제조)</v>
          </cell>
          <cell r="F4252">
            <v>0</v>
          </cell>
          <cell r="G4252">
            <v>0</v>
          </cell>
          <cell r="H4252">
            <v>0</v>
          </cell>
          <cell r="I4252">
            <v>0</v>
          </cell>
          <cell r="J4252">
            <v>0</v>
          </cell>
          <cell r="K4252">
            <v>0</v>
          </cell>
          <cell r="L4252">
            <v>0</v>
          </cell>
          <cell r="M4252">
            <v>0</v>
          </cell>
          <cell r="N4252">
            <v>0</v>
          </cell>
          <cell r="O4252">
            <v>0</v>
          </cell>
          <cell r="P4252">
            <v>0</v>
          </cell>
          <cell r="Q4252">
            <v>0</v>
          </cell>
        </row>
        <row r="4253">
          <cell r="B4253" t="str">
            <v>품질경영실품질관리4팀5107130</v>
          </cell>
          <cell r="C4253" t="str">
            <v>품질경영실품질관리4팀</v>
          </cell>
          <cell r="D4253" t="str">
            <v>5107130</v>
          </cell>
          <cell r="E4253" t="str">
            <v>세금과공과-종업원분주민세(제조)</v>
          </cell>
          <cell r="F4253">
            <v>0</v>
          </cell>
          <cell r="G4253">
            <v>0</v>
          </cell>
          <cell r="H4253">
            <v>0</v>
          </cell>
          <cell r="I4253">
            <v>0</v>
          </cell>
          <cell r="J4253">
            <v>0</v>
          </cell>
          <cell r="K4253">
            <v>0</v>
          </cell>
          <cell r="L4253">
            <v>0</v>
          </cell>
          <cell r="M4253">
            <v>0</v>
          </cell>
          <cell r="N4253">
            <v>0</v>
          </cell>
          <cell r="O4253">
            <v>0</v>
          </cell>
          <cell r="P4253">
            <v>0</v>
          </cell>
          <cell r="Q4253">
            <v>0</v>
          </cell>
        </row>
        <row r="4254">
          <cell r="B4254" t="str">
            <v>품질경영실품질관리4팀5107120</v>
          </cell>
          <cell r="C4254" t="str">
            <v>품질경영실품질관리4팀</v>
          </cell>
          <cell r="D4254" t="str">
            <v>5107120</v>
          </cell>
          <cell r="E4254" t="str">
            <v>세금과공과-주민세(제조)</v>
          </cell>
          <cell r="F4254">
            <v>0</v>
          </cell>
          <cell r="G4254">
            <v>0</v>
          </cell>
          <cell r="H4254">
            <v>0</v>
          </cell>
          <cell r="I4254">
            <v>0</v>
          </cell>
          <cell r="J4254">
            <v>0</v>
          </cell>
          <cell r="K4254">
            <v>0</v>
          </cell>
          <cell r="L4254">
            <v>0</v>
          </cell>
          <cell r="M4254">
            <v>0</v>
          </cell>
          <cell r="N4254">
            <v>0</v>
          </cell>
          <cell r="O4254">
            <v>0</v>
          </cell>
          <cell r="P4254">
            <v>0</v>
          </cell>
          <cell r="Q4254">
            <v>0</v>
          </cell>
        </row>
        <row r="4255">
          <cell r="B4255" t="str">
            <v>품질경영실품질관리4팀5107140</v>
          </cell>
          <cell r="C4255" t="str">
            <v>품질경영실품질관리4팀</v>
          </cell>
          <cell r="D4255" t="str">
            <v>5107140</v>
          </cell>
          <cell r="E4255" t="str">
            <v>세금과공과-재산세(제조)</v>
          </cell>
          <cell r="F4255">
            <v>0</v>
          </cell>
          <cell r="G4255">
            <v>0</v>
          </cell>
          <cell r="H4255">
            <v>0</v>
          </cell>
          <cell r="I4255">
            <v>0</v>
          </cell>
          <cell r="J4255">
            <v>0</v>
          </cell>
          <cell r="K4255">
            <v>0</v>
          </cell>
          <cell r="L4255">
            <v>0</v>
          </cell>
          <cell r="M4255">
            <v>0</v>
          </cell>
          <cell r="N4255">
            <v>0</v>
          </cell>
          <cell r="O4255">
            <v>0</v>
          </cell>
          <cell r="P4255">
            <v>0</v>
          </cell>
          <cell r="Q4255">
            <v>0</v>
          </cell>
        </row>
        <row r="4256">
          <cell r="B4256" t="str">
            <v>품질경영실품질관리4팀5107150</v>
          </cell>
          <cell r="C4256" t="str">
            <v>품질경영실품질관리4팀</v>
          </cell>
          <cell r="D4256" t="str">
            <v>5107150</v>
          </cell>
          <cell r="E4256" t="str">
            <v>세금과공과-차량세(제조)</v>
          </cell>
          <cell r="F4256">
            <v>0</v>
          </cell>
          <cell r="G4256">
            <v>0</v>
          </cell>
          <cell r="H4256">
            <v>0</v>
          </cell>
          <cell r="I4256">
            <v>0</v>
          </cell>
          <cell r="J4256">
            <v>0</v>
          </cell>
          <cell r="K4256">
            <v>0</v>
          </cell>
          <cell r="L4256">
            <v>0</v>
          </cell>
          <cell r="M4256">
            <v>0</v>
          </cell>
          <cell r="N4256">
            <v>0</v>
          </cell>
          <cell r="O4256">
            <v>0</v>
          </cell>
          <cell r="P4256">
            <v>0</v>
          </cell>
          <cell r="Q4256">
            <v>0</v>
          </cell>
        </row>
        <row r="4257">
          <cell r="B4257" t="str">
            <v>품질경영실품질관리4팀5107160</v>
          </cell>
          <cell r="C4257" t="str">
            <v>품질경영실품질관리4팀</v>
          </cell>
          <cell r="D4257" t="str">
            <v>5107160</v>
          </cell>
          <cell r="E4257" t="str">
            <v>세금과공과-면허세(제조)</v>
          </cell>
          <cell r="F4257">
            <v>0</v>
          </cell>
          <cell r="G4257">
            <v>0</v>
          </cell>
          <cell r="H4257">
            <v>0</v>
          </cell>
          <cell r="I4257">
            <v>0</v>
          </cell>
          <cell r="J4257">
            <v>0</v>
          </cell>
          <cell r="K4257">
            <v>0</v>
          </cell>
          <cell r="L4257">
            <v>0</v>
          </cell>
          <cell r="M4257">
            <v>0</v>
          </cell>
          <cell r="N4257">
            <v>0</v>
          </cell>
          <cell r="O4257">
            <v>0</v>
          </cell>
          <cell r="P4257">
            <v>0</v>
          </cell>
          <cell r="Q4257">
            <v>0</v>
          </cell>
        </row>
        <row r="4258">
          <cell r="B4258" t="str">
            <v>품질경영실품질관리4팀5107170</v>
          </cell>
          <cell r="C4258" t="str">
            <v>품질경영실품질관리4팀</v>
          </cell>
          <cell r="D4258" t="str">
            <v>5107170</v>
          </cell>
          <cell r="E4258" t="str">
            <v>세금과공과-기타제세(제조)</v>
          </cell>
          <cell r="F4258">
            <v>0</v>
          </cell>
          <cell r="G4258">
            <v>0</v>
          </cell>
          <cell r="H4258">
            <v>0</v>
          </cell>
          <cell r="I4258">
            <v>0</v>
          </cell>
          <cell r="J4258">
            <v>0</v>
          </cell>
          <cell r="K4258">
            <v>0</v>
          </cell>
          <cell r="L4258">
            <v>0</v>
          </cell>
          <cell r="M4258">
            <v>0</v>
          </cell>
          <cell r="N4258">
            <v>0</v>
          </cell>
          <cell r="O4258">
            <v>0</v>
          </cell>
          <cell r="P4258">
            <v>0</v>
          </cell>
          <cell r="Q4258">
            <v>0</v>
          </cell>
        </row>
        <row r="4259">
          <cell r="B4259" t="str">
            <v>품질경영실품질관리4팀5107180</v>
          </cell>
          <cell r="C4259" t="str">
            <v>품질경영실품질관리4팀</v>
          </cell>
          <cell r="D4259" t="str">
            <v>5107180</v>
          </cell>
          <cell r="E4259" t="str">
            <v/>
          </cell>
          <cell r="F4259">
            <v>0</v>
          </cell>
          <cell r="G4259">
            <v>0</v>
          </cell>
          <cell r="H4259">
            <v>0</v>
          </cell>
          <cell r="I4259">
            <v>0</v>
          </cell>
          <cell r="J4259">
            <v>0</v>
          </cell>
          <cell r="K4259">
            <v>0</v>
          </cell>
          <cell r="L4259">
            <v>0</v>
          </cell>
          <cell r="M4259">
            <v>0</v>
          </cell>
          <cell r="N4259">
            <v>0</v>
          </cell>
          <cell r="O4259">
            <v>0</v>
          </cell>
          <cell r="P4259">
            <v>0</v>
          </cell>
          <cell r="Q4259">
            <v>0</v>
          </cell>
        </row>
        <row r="4260">
          <cell r="B4260" t="str">
            <v>품질경영실품질관리4팀5107190</v>
          </cell>
          <cell r="C4260" t="str">
            <v>품질경영실품질관리4팀</v>
          </cell>
          <cell r="D4260" t="str">
            <v>5107190</v>
          </cell>
          <cell r="E4260" t="str">
            <v>세금과공과-협회비(제조)</v>
          </cell>
          <cell r="F4260">
            <v>0</v>
          </cell>
          <cell r="G4260">
            <v>0</v>
          </cell>
          <cell r="H4260">
            <v>0</v>
          </cell>
          <cell r="I4260">
            <v>0</v>
          </cell>
          <cell r="J4260">
            <v>0</v>
          </cell>
          <cell r="K4260">
            <v>0</v>
          </cell>
          <cell r="L4260">
            <v>0</v>
          </cell>
          <cell r="M4260">
            <v>0</v>
          </cell>
          <cell r="N4260">
            <v>0</v>
          </cell>
          <cell r="O4260">
            <v>0</v>
          </cell>
          <cell r="P4260">
            <v>0</v>
          </cell>
          <cell r="Q4260">
            <v>0</v>
          </cell>
        </row>
        <row r="4261">
          <cell r="B4261" t="str">
            <v>품질경영실품질관리4팀5107210</v>
          </cell>
          <cell r="C4261" t="str">
            <v>품질경영실품질관리4팀</v>
          </cell>
          <cell r="D4261" t="str">
            <v>5107210</v>
          </cell>
          <cell r="E4261" t="str">
            <v>세금과공과-공과금(제조)</v>
          </cell>
          <cell r="F4261">
            <v>0</v>
          </cell>
          <cell r="G4261">
            <v>0</v>
          </cell>
          <cell r="H4261">
            <v>0</v>
          </cell>
          <cell r="I4261">
            <v>0</v>
          </cell>
          <cell r="J4261">
            <v>0</v>
          </cell>
          <cell r="K4261">
            <v>0</v>
          </cell>
          <cell r="L4261">
            <v>0</v>
          </cell>
          <cell r="M4261">
            <v>0</v>
          </cell>
          <cell r="N4261">
            <v>0</v>
          </cell>
          <cell r="O4261">
            <v>0</v>
          </cell>
          <cell r="P4261">
            <v>0</v>
          </cell>
          <cell r="Q4261">
            <v>0</v>
          </cell>
        </row>
        <row r="4262">
          <cell r="B4262" t="str">
            <v>품질경영실품질관리4팀5108110</v>
          </cell>
          <cell r="C4262" t="str">
            <v>품질경영실품질관리4팀</v>
          </cell>
          <cell r="D4262" t="str">
            <v>5108110</v>
          </cell>
          <cell r="E4262" t="str">
            <v>지급임차료-건물임차료(제조)</v>
          </cell>
          <cell r="F4262">
            <v>0</v>
          </cell>
          <cell r="G4262">
            <v>0</v>
          </cell>
          <cell r="H4262">
            <v>0</v>
          </cell>
          <cell r="I4262">
            <v>0</v>
          </cell>
          <cell r="J4262">
            <v>0</v>
          </cell>
          <cell r="K4262">
            <v>0</v>
          </cell>
          <cell r="L4262">
            <v>0</v>
          </cell>
          <cell r="M4262">
            <v>0</v>
          </cell>
          <cell r="N4262">
            <v>0</v>
          </cell>
          <cell r="O4262">
            <v>0</v>
          </cell>
          <cell r="P4262">
            <v>0</v>
          </cell>
          <cell r="Q4262">
            <v>0</v>
          </cell>
        </row>
        <row r="4263">
          <cell r="B4263" t="str">
            <v>품질경영실품질관리4팀5108120</v>
          </cell>
          <cell r="C4263" t="str">
            <v>품질경영실품질관리4팀</v>
          </cell>
          <cell r="D4263" t="str">
            <v>5108120</v>
          </cell>
          <cell r="E4263" t="str">
            <v/>
          </cell>
          <cell r="F4263">
            <v>0</v>
          </cell>
          <cell r="G4263">
            <v>0</v>
          </cell>
          <cell r="H4263">
            <v>0</v>
          </cell>
          <cell r="I4263">
            <v>0</v>
          </cell>
          <cell r="J4263">
            <v>0</v>
          </cell>
          <cell r="K4263">
            <v>0</v>
          </cell>
          <cell r="L4263">
            <v>0</v>
          </cell>
          <cell r="M4263">
            <v>0</v>
          </cell>
          <cell r="N4263">
            <v>0</v>
          </cell>
          <cell r="O4263">
            <v>0</v>
          </cell>
          <cell r="P4263">
            <v>0</v>
          </cell>
          <cell r="Q4263">
            <v>0</v>
          </cell>
        </row>
        <row r="4264">
          <cell r="B4264" t="str">
            <v>품질경영실품질관리4팀5108130</v>
          </cell>
          <cell r="C4264" t="str">
            <v>품질경영실품질관리4팀</v>
          </cell>
          <cell r="D4264" t="str">
            <v>5108130</v>
          </cell>
          <cell r="E4264" t="str">
            <v/>
          </cell>
          <cell r="F4264">
            <v>0</v>
          </cell>
          <cell r="G4264">
            <v>0</v>
          </cell>
          <cell r="H4264">
            <v>0</v>
          </cell>
          <cell r="I4264">
            <v>0</v>
          </cell>
          <cell r="J4264">
            <v>0</v>
          </cell>
          <cell r="K4264">
            <v>0</v>
          </cell>
          <cell r="L4264">
            <v>0</v>
          </cell>
          <cell r="M4264">
            <v>0</v>
          </cell>
          <cell r="N4264">
            <v>0</v>
          </cell>
          <cell r="O4264">
            <v>0</v>
          </cell>
          <cell r="P4264">
            <v>0</v>
          </cell>
          <cell r="Q4264">
            <v>0</v>
          </cell>
        </row>
        <row r="4265">
          <cell r="B4265" t="str">
            <v>품질경영실품질관리4팀5108140</v>
          </cell>
          <cell r="C4265" t="str">
            <v>품질경영실품질관리4팀</v>
          </cell>
          <cell r="D4265" t="str">
            <v>5108140</v>
          </cell>
          <cell r="E4265" t="str">
            <v>지급임차료-점용료(제조)</v>
          </cell>
          <cell r="F4265">
            <v>0</v>
          </cell>
          <cell r="G4265">
            <v>0</v>
          </cell>
          <cell r="H4265">
            <v>0</v>
          </cell>
          <cell r="I4265">
            <v>0</v>
          </cell>
          <cell r="J4265">
            <v>0</v>
          </cell>
          <cell r="K4265">
            <v>0</v>
          </cell>
          <cell r="L4265">
            <v>0</v>
          </cell>
          <cell r="M4265">
            <v>0</v>
          </cell>
          <cell r="N4265">
            <v>0</v>
          </cell>
          <cell r="O4265">
            <v>0</v>
          </cell>
          <cell r="P4265">
            <v>0</v>
          </cell>
          <cell r="Q4265">
            <v>0</v>
          </cell>
        </row>
        <row r="4266">
          <cell r="B4266" t="str">
            <v>품질경영실품질관리4팀5108150</v>
          </cell>
          <cell r="C4266" t="str">
            <v>품질경영실품질관리4팀</v>
          </cell>
          <cell r="D4266" t="str">
            <v>5108150</v>
          </cell>
          <cell r="E4266" t="str">
            <v/>
          </cell>
          <cell r="F4266">
            <v>0</v>
          </cell>
          <cell r="G4266">
            <v>0</v>
          </cell>
          <cell r="H4266">
            <v>0</v>
          </cell>
          <cell r="I4266">
            <v>0</v>
          </cell>
          <cell r="J4266">
            <v>0</v>
          </cell>
          <cell r="K4266">
            <v>0</v>
          </cell>
          <cell r="L4266">
            <v>0</v>
          </cell>
          <cell r="M4266">
            <v>0</v>
          </cell>
          <cell r="N4266">
            <v>0</v>
          </cell>
          <cell r="O4266">
            <v>0</v>
          </cell>
          <cell r="P4266">
            <v>0</v>
          </cell>
          <cell r="Q4266">
            <v>0</v>
          </cell>
        </row>
        <row r="4267">
          <cell r="B4267" t="str">
            <v>품질경영실품질관리4팀5108160</v>
          </cell>
          <cell r="C4267" t="str">
            <v>품질경영실품질관리4팀</v>
          </cell>
          <cell r="D4267" t="str">
            <v>5108160</v>
          </cell>
          <cell r="E4267" t="str">
            <v/>
          </cell>
          <cell r="F4267">
            <v>0</v>
          </cell>
          <cell r="G4267">
            <v>0</v>
          </cell>
          <cell r="H4267">
            <v>0</v>
          </cell>
          <cell r="I4267">
            <v>0</v>
          </cell>
          <cell r="J4267">
            <v>0</v>
          </cell>
          <cell r="K4267">
            <v>0</v>
          </cell>
          <cell r="L4267">
            <v>0</v>
          </cell>
          <cell r="M4267">
            <v>0</v>
          </cell>
          <cell r="N4267">
            <v>0</v>
          </cell>
          <cell r="O4267">
            <v>0</v>
          </cell>
          <cell r="P4267">
            <v>0</v>
          </cell>
          <cell r="Q4267">
            <v>0</v>
          </cell>
        </row>
        <row r="4268">
          <cell r="B4268" t="str">
            <v>품질경영실품질관리4팀5108161</v>
          </cell>
          <cell r="C4268" t="str">
            <v>품질경영실품질관리4팀</v>
          </cell>
          <cell r="D4268" t="str">
            <v>5108161</v>
          </cell>
          <cell r="E4268" t="str">
            <v>지급임차료-차량렌트료(제조)</v>
          </cell>
          <cell r="F4268">
            <v>0</v>
          </cell>
          <cell r="G4268">
            <v>0</v>
          </cell>
          <cell r="H4268">
            <v>0</v>
          </cell>
          <cell r="I4268">
            <v>0</v>
          </cell>
          <cell r="J4268">
            <v>0</v>
          </cell>
          <cell r="K4268">
            <v>0</v>
          </cell>
          <cell r="L4268">
            <v>0</v>
          </cell>
          <cell r="M4268">
            <v>0</v>
          </cell>
          <cell r="N4268">
            <v>0</v>
          </cell>
          <cell r="O4268">
            <v>0</v>
          </cell>
          <cell r="P4268">
            <v>0</v>
          </cell>
          <cell r="Q4268">
            <v>0</v>
          </cell>
        </row>
        <row r="4269">
          <cell r="B4269" t="str">
            <v>품질경영실품질관리4팀5108162</v>
          </cell>
          <cell r="C4269" t="str">
            <v>품질경영실품질관리4팀</v>
          </cell>
          <cell r="D4269" t="str">
            <v>5108162</v>
          </cell>
          <cell r="E4269" t="str">
            <v>지급임차료-차량리스료(제조)</v>
          </cell>
          <cell r="F4269">
            <v>0</v>
          </cell>
          <cell r="G4269">
            <v>0</v>
          </cell>
          <cell r="H4269">
            <v>0</v>
          </cell>
          <cell r="I4269">
            <v>0</v>
          </cell>
          <cell r="J4269">
            <v>0</v>
          </cell>
          <cell r="K4269">
            <v>0</v>
          </cell>
          <cell r="L4269">
            <v>0</v>
          </cell>
          <cell r="M4269">
            <v>0</v>
          </cell>
          <cell r="N4269">
            <v>0</v>
          </cell>
          <cell r="O4269">
            <v>0</v>
          </cell>
          <cell r="P4269">
            <v>0</v>
          </cell>
          <cell r="Q4269">
            <v>0</v>
          </cell>
        </row>
        <row r="4270">
          <cell r="B4270" t="str">
            <v>품질경영실품질관리4팀5109110</v>
          </cell>
          <cell r="C4270" t="str">
            <v>품질경영실품질관리4팀</v>
          </cell>
          <cell r="D4270" t="str">
            <v>5109110</v>
          </cell>
          <cell r="E4270" t="str">
            <v>감가상각비-건물(제조)</v>
          </cell>
          <cell r="F4270">
            <v>0</v>
          </cell>
          <cell r="G4270">
            <v>0</v>
          </cell>
          <cell r="H4270">
            <v>0</v>
          </cell>
          <cell r="I4270">
            <v>0</v>
          </cell>
          <cell r="J4270">
            <v>0</v>
          </cell>
          <cell r="K4270">
            <v>0</v>
          </cell>
          <cell r="L4270">
            <v>0</v>
          </cell>
          <cell r="M4270">
            <v>0</v>
          </cell>
          <cell r="N4270">
            <v>0</v>
          </cell>
          <cell r="O4270">
            <v>0</v>
          </cell>
          <cell r="P4270">
            <v>0</v>
          </cell>
          <cell r="Q4270">
            <v>0</v>
          </cell>
        </row>
        <row r="4271">
          <cell r="B4271" t="str">
            <v>품질경영실품질관리4팀5109120</v>
          </cell>
          <cell r="C4271" t="str">
            <v>품질경영실품질관리4팀</v>
          </cell>
          <cell r="D4271" t="str">
            <v>5109120</v>
          </cell>
          <cell r="E4271" t="str">
            <v>감가상각비-구축물(제조)</v>
          </cell>
          <cell r="F4271">
            <v>0</v>
          </cell>
          <cell r="G4271">
            <v>0</v>
          </cell>
          <cell r="H4271">
            <v>0</v>
          </cell>
          <cell r="I4271">
            <v>0</v>
          </cell>
          <cell r="J4271">
            <v>0</v>
          </cell>
          <cell r="K4271">
            <v>0</v>
          </cell>
          <cell r="L4271">
            <v>0</v>
          </cell>
          <cell r="M4271">
            <v>0</v>
          </cell>
          <cell r="N4271">
            <v>0</v>
          </cell>
          <cell r="O4271">
            <v>0</v>
          </cell>
          <cell r="P4271">
            <v>0</v>
          </cell>
          <cell r="Q4271">
            <v>0</v>
          </cell>
        </row>
        <row r="4272">
          <cell r="B4272" t="str">
            <v>품질경영실품질관리4팀5109130</v>
          </cell>
          <cell r="C4272" t="str">
            <v>품질경영실품질관리4팀</v>
          </cell>
          <cell r="D4272" t="str">
            <v>5109130</v>
          </cell>
          <cell r="E4272" t="str">
            <v>감가상각비-기계장치(제조)</v>
          </cell>
          <cell r="F4272">
            <v>4091676</v>
          </cell>
          <cell r="G4272">
            <v>4631238</v>
          </cell>
          <cell r="H4272">
            <v>4631238</v>
          </cell>
          <cell r="I4272">
            <v>4631238</v>
          </cell>
          <cell r="J4272">
            <v>4631238</v>
          </cell>
          <cell r="K4272">
            <v>4631238</v>
          </cell>
          <cell r="L4272">
            <v>4631238</v>
          </cell>
          <cell r="M4272">
            <v>4631238</v>
          </cell>
          <cell r="N4272">
            <v>4631238</v>
          </cell>
          <cell r="O4272">
            <v>4712897</v>
          </cell>
          <cell r="P4272">
            <v>4631238</v>
          </cell>
          <cell r="Q4272">
            <v>4631238</v>
          </cell>
        </row>
        <row r="4273">
          <cell r="B4273" t="str">
            <v>품질경영실품질관리4팀5109140</v>
          </cell>
          <cell r="C4273" t="str">
            <v>품질경영실품질관리4팀</v>
          </cell>
          <cell r="D4273" t="str">
            <v>5109140</v>
          </cell>
          <cell r="E4273" t="str">
            <v>감가상각비-공구기구(제조)</v>
          </cell>
          <cell r="F4273">
            <v>919637</v>
          </cell>
          <cell r="G4273">
            <v>919637</v>
          </cell>
          <cell r="H4273">
            <v>919557</v>
          </cell>
          <cell r="I4273">
            <v>830519</v>
          </cell>
          <cell r="J4273">
            <v>830519</v>
          </cell>
          <cell r="K4273">
            <v>830519</v>
          </cell>
          <cell r="L4273">
            <v>830519</v>
          </cell>
          <cell r="M4273">
            <v>830519</v>
          </cell>
          <cell r="N4273">
            <v>830519</v>
          </cell>
          <cell r="O4273">
            <v>830519</v>
          </cell>
          <cell r="P4273">
            <v>830519</v>
          </cell>
          <cell r="Q4273">
            <v>830519</v>
          </cell>
        </row>
        <row r="4274">
          <cell r="B4274" t="str">
            <v>품질경영실품질관리4팀5109150</v>
          </cell>
          <cell r="C4274" t="str">
            <v>품질경영실품질관리4팀</v>
          </cell>
          <cell r="D4274" t="str">
            <v>5109150</v>
          </cell>
          <cell r="E4274" t="str">
            <v>감가상각비-차량운반구(제조)</v>
          </cell>
          <cell r="F4274">
            <v>0</v>
          </cell>
          <cell r="G4274">
            <v>0</v>
          </cell>
          <cell r="H4274">
            <v>0</v>
          </cell>
          <cell r="I4274">
            <v>0</v>
          </cell>
          <cell r="J4274">
            <v>0</v>
          </cell>
          <cell r="K4274">
            <v>0</v>
          </cell>
          <cell r="L4274">
            <v>0</v>
          </cell>
          <cell r="M4274">
            <v>0</v>
          </cell>
          <cell r="N4274">
            <v>0</v>
          </cell>
          <cell r="O4274">
            <v>0</v>
          </cell>
          <cell r="P4274">
            <v>0</v>
          </cell>
          <cell r="Q4274">
            <v>0</v>
          </cell>
        </row>
        <row r="4275">
          <cell r="B4275" t="str">
            <v>품질경영실품질관리4팀5109160</v>
          </cell>
          <cell r="C4275" t="str">
            <v>품질경영실품질관리4팀</v>
          </cell>
          <cell r="D4275" t="str">
            <v>5109160</v>
          </cell>
          <cell r="E4275" t="str">
            <v/>
          </cell>
          <cell r="F4275">
            <v>0</v>
          </cell>
          <cell r="G4275">
            <v>0</v>
          </cell>
          <cell r="H4275">
            <v>0</v>
          </cell>
          <cell r="I4275">
            <v>0</v>
          </cell>
          <cell r="J4275">
            <v>0</v>
          </cell>
          <cell r="K4275">
            <v>0</v>
          </cell>
          <cell r="L4275">
            <v>0</v>
          </cell>
          <cell r="M4275">
            <v>0</v>
          </cell>
          <cell r="N4275">
            <v>0</v>
          </cell>
          <cell r="O4275">
            <v>0</v>
          </cell>
          <cell r="P4275">
            <v>0</v>
          </cell>
          <cell r="Q4275">
            <v>0</v>
          </cell>
        </row>
        <row r="4276">
          <cell r="B4276" t="str">
            <v>품질경영실품질관리4팀5109170</v>
          </cell>
          <cell r="C4276" t="str">
            <v>품질경영실품질관리4팀</v>
          </cell>
          <cell r="D4276" t="str">
            <v>5109170</v>
          </cell>
          <cell r="E4276" t="str">
            <v>감가상각비-산업재산권(제조)</v>
          </cell>
          <cell r="F4276">
            <v>7659067</v>
          </cell>
          <cell r="G4276">
            <v>7659067</v>
          </cell>
          <cell r="H4276">
            <v>7659067</v>
          </cell>
          <cell r="I4276">
            <v>7659067</v>
          </cell>
          <cell r="J4276">
            <v>7659067</v>
          </cell>
          <cell r="K4276">
            <v>7659067</v>
          </cell>
          <cell r="L4276">
            <v>7659067</v>
          </cell>
          <cell r="M4276">
            <v>7659067</v>
          </cell>
          <cell r="N4276">
            <v>7659067</v>
          </cell>
          <cell r="O4276">
            <v>7659067</v>
          </cell>
          <cell r="P4276">
            <v>7659067</v>
          </cell>
          <cell r="Q4276">
            <v>7659067</v>
          </cell>
        </row>
        <row r="4277">
          <cell r="B4277" t="str">
            <v>품질경영실품질관리4팀5109180</v>
          </cell>
          <cell r="C4277" t="str">
            <v>품질경영실품질관리4팀</v>
          </cell>
          <cell r="D4277" t="str">
            <v>5109180</v>
          </cell>
          <cell r="E4277" t="str">
            <v/>
          </cell>
          <cell r="F4277">
            <v>0</v>
          </cell>
          <cell r="G4277">
            <v>0</v>
          </cell>
          <cell r="H4277">
            <v>0</v>
          </cell>
          <cell r="I4277">
            <v>0</v>
          </cell>
          <cell r="J4277">
            <v>0</v>
          </cell>
          <cell r="K4277">
            <v>0</v>
          </cell>
          <cell r="L4277">
            <v>0</v>
          </cell>
          <cell r="M4277">
            <v>0</v>
          </cell>
          <cell r="N4277">
            <v>0</v>
          </cell>
          <cell r="O4277">
            <v>0</v>
          </cell>
          <cell r="P4277">
            <v>0</v>
          </cell>
          <cell r="Q4277">
            <v>0</v>
          </cell>
        </row>
        <row r="4278">
          <cell r="B4278" t="str">
            <v>품질경영실품질관리4팀5109190</v>
          </cell>
          <cell r="C4278" t="str">
            <v>품질경영실품질관리4팀</v>
          </cell>
          <cell r="D4278" t="str">
            <v>5109190</v>
          </cell>
          <cell r="E4278" t="str">
            <v/>
          </cell>
          <cell r="F4278">
            <v>0</v>
          </cell>
          <cell r="G4278">
            <v>0</v>
          </cell>
          <cell r="H4278">
            <v>0</v>
          </cell>
          <cell r="I4278">
            <v>0</v>
          </cell>
          <cell r="J4278">
            <v>0</v>
          </cell>
          <cell r="K4278">
            <v>0</v>
          </cell>
          <cell r="L4278">
            <v>0</v>
          </cell>
          <cell r="M4278">
            <v>0</v>
          </cell>
          <cell r="N4278">
            <v>0</v>
          </cell>
          <cell r="O4278">
            <v>0</v>
          </cell>
          <cell r="P4278">
            <v>0</v>
          </cell>
          <cell r="Q4278">
            <v>0</v>
          </cell>
        </row>
        <row r="4279">
          <cell r="B4279" t="str">
            <v>품질경영실품질관리4팀5109210</v>
          </cell>
          <cell r="C4279" t="str">
            <v>품질경영실품질관리4팀</v>
          </cell>
          <cell r="D4279" t="str">
            <v>5109210</v>
          </cell>
          <cell r="E4279" t="str">
            <v>감가상각비-임차자산개량(제조)</v>
          </cell>
          <cell r="F4279">
            <v>0</v>
          </cell>
          <cell r="G4279">
            <v>0</v>
          </cell>
          <cell r="H4279">
            <v>0</v>
          </cell>
          <cell r="I4279">
            <v>0</v>
          </cell>
          <cell r="J4279">
            <v>0</v>
          </cell>
          <cell r="K4279">
            <v>0</v>
          </cell>
          <cell r="L4279">
            <v>0</v>
          </cell>
          <cell r="M4279">
            <v>0</v>
          </cell>
          <cell r="N4279">
            <v>0</v>
          </cell>
          <cell r="O4279">
            <v>0</v>
          </cell>
          <cell r="P4279">
            <v>0</v>
          </cell>
          <cell r="Q4279">
            <v>0</v>
          </cell>
        </row>
        <row r="4280">
          <cell r="B4280" t="str">
            <v>품질경영실품질관리4팀5109220</v>
          </cell>
          <cell r="C4280" t="str">
            <v>품질경영실품질관리4팀</v>
          </cell>
          <cell r="D4280" t="str">
            <v>5109220</v>
          </cell>
          <cell r="E4280" t="str">
            <v>감가상각비-비품(제조)</v>
          </cell>
          <cell r="F4280">
            <v>158285</v>
          </cell>
          <cell r="G4280">
            <v>158285</v>
          </cell>
          <cell r="H4280">
            <v>158285</v>
          </cell>
          <cell r="I4280">
            <v>158285</v>
          </cell>
          <cell r="J4280">
            <v>158285</v>
          </cell>
          <cell r="K4280">
            <v>158285</v>
          </cell>
          <cell r="L4280">
            <v>158285</v>
          </cell>
          <cell r="M4280">
            <v>158285</v>
          </cell>
          <cell r="N4280">
            <v>158285</v>
          </cell>
          <cell r="O4280">
            <v>158285</v>
          </cell>
          <cell r="P4280">
            <v>158285</v>
          </cell>
          <cell r="Q4280">
            <v>158285</v>
          </cell>
        </row>
        <row r="4281">
          <cell r="B4281" t="str">
            <v>품질경영실품질관리4팀5110110</v>
          </cell>
          <cell r="C4281" t="str">
            <v>품질경영실품질관리4팀</v>
          </cell>
          <cell r="D4281" t="str">
            <v>5110110</v>
          </cell>
          <cell r="E4281" t="str">
            <v>수선비-건물(제조)</v>
          </cell>
          <cell r="F4281">
            <v>0</v>
          </cell>
          <cell r="G4281">
            <v>0</v>
          </cell>
          <cell r="H4281">
            <v>0</v>
          </cell>
          <cell r="I4281">
            <v>0</v>
          </cell>
          <cell r="J4281">
            <v>0</v>
          </cell>
          <cell r="K4281">
            <v>0</v>
          </cell>
          <cell r="L4281">
            <v>0</v>
          </cell>
          <cell r="M4281">
            <v>0</v>
          </cell>
          <cell r="N4281">
            <v>0</v>
          </cell>
          <cell r="O4281">
            <v>0</v>
          </cell>
          <cell r="P4281">
            <v>0</v>
          </cell>
          <cell r="Q4281">
            <v>0</v>
          </cell>
        </row>
        <row r="4282">
          <cell r="B4282" t="str">
            <v>품질경영실품질관리4팀5110120</v>
          </cell>
          <cell r="C4282" t="str">
            <v>품질경영실품질관리4팀</v>
          </cell>
          <cell r="D4282" t="str">
            <v>5110120</v>
          </cell>
          <cell r="E4282" t="str">
            <v>수선비-구축물(제조)</v>
          </cell>
          <cell r="F4282">
            <v>0</v>
          </cell>
          <cell r="G4282">
            <v>0</v>
          </cell>
          <cell r="H4282">
            <v>0</v>
          </cell>
          <cell r="I4282">
            <v>0</v>
          </cell>
          <cell r="J4282">
            <v>0</v>
          </cell>
          <cell r="K4282">
            <v>0</v>
          </cell>
          <cell r="L4282">
            <v>0</v>
          </cell>
          <cell r="M4282">
            <v>0</v>
          </cell>
          <cell r="N4282">
            <v>0</v>
          </cell>
          <cell r="O4282">
            <v>0</v>
          </cell>
          <cell r="P4282">
            <v>0</v>
          </cell>
          <cell r="Q4282">
            <v>0</v>
          </cell>
        </row>
        <row r="4283">
          <cell r="B4283" t="str">
            <v>품질경영실품질관리4팀5110130</v>
          </cell>
          <cell r="C4283" t="str">
            <v>품질경영실품질관리4팀</v>
          </cell>
          <cell r="D4283" t="str">
            <v>5110130</v>
          </cell>
          <cell r="E4283" t="str">
            <v>수선비-기계장치(제조)</v>
          </cell>
          <cell r="F4283">
            <v>0</v>
          </cell>
          <cell r="G4283">
            <v>0</v>
          </cell>
          <cell r="H4283">
            <v>16734925</v>
          </cell>
          <cell r="I4283">
            <v>0</v>
          </cell>
          <cell r="J4283">
            <v>0</v>
          </cell>
          <cell r="K4283">
            <v>16734925</v>
          </cell>
          <cell r="L4283">
            <v>0</v>
          </cell>
          <cell r="M4283">
            <v>0</v>
          </cell>
          <cell r="N4283">
            <v>0</v>
          </cell>
          <cell r="O4283">
            <v>0</v>
          </cell>
          <cell r="P4283">
            <v>0</v>
          </cell>
          <cell r="Q4283">
            <v>0</v>
          </cell>
        </row>
        <row r="4284">
          <cell r="B4284" t="str">
            <v>품질경영실품질관리4팀5110140</v>
          </cell>
          <cell r="C4284" t="str">
            <v>품질경영실품질관리4팀</v>
          </cell>
          <cell r="D4284" t="str">
            <v>5110140</v>
          </cell>
          <cell r="E4284" t="str">
            <v>수선비-공구기구비품(제조)</v>
          </cell>
          <cell r="F4284">
            <v>0</v>
          </cell>
          <cell r="G4284">
            <v>68315000</v>
          </cell>
          <cell r="H4284">
            <v>10169500</v>
          </cell>
          <cell r="I4284">
            <v>0</v>
          </cell>
          <cell r="J4284">
            <v>1300000</v>
          </cell>
          <cell r="K4284">
            <v>30660000</v>
          </cell>
          <cell r="L4284">
            <v>12490000</v>
          </cell>
          <cell r="M4284">
            <v>12350000</v>
          </cell>
          <cell r="N4284">
            <v>30523633</v>
          </cell>
          <cell r="O4284">
            <v>3600000</v>
          </cell>
          <cell r="P4284">
            <v>14928000</v>
          </cell>
          <cell r="Q4284">
            <v>25619633</v>
          </cell>
        </row>
        <row r="4285">
          <cell r="B4285" t="str">
            <v>품질경영실품질관리4팀5110160</v>
          </cell>
          <cell r="C4285" t="str">
            <v>품질경영실품질관리4팀</v>
          </cell>
          <cell r="D4285" t="str">
            <v>5110160</v>
          </cell>
          <cell r="E4285" t="str">
            <v>수선비-안전보건비_출고(제조)</v>
          </cell>
          <cell r="F4285">
            <v>0</v>
          </cell>
          <cell r="G4285">
            <v>0</v>
          </cell>
          <cell r="H4285">
            <v>0</v>
          </cell>
          <cell r="I4285">
            <v>0</v>
          </cell>
          <cell r="J4285">
            <v>0</v>
          </cell>
          <cell r="K4285">
            <v>0</v>
          </cell>
          <cell r="L4285">
            <v>0</v>
          </cell>
          <cell r="M4285">
            <v>0</v>
          </cell>
          <cell r="N4285">
            <v>0</v>
          </cell>
          <cell r="O4285">
            <v>0</v>
          </cell>
          <cell r="P4285">
            <v>0</v>
          </cell>
          <cell r="Q4285">
            <v>0</v>
          </cell>
        </row>
        <row r="4286">
          <cell r="B4286" t="str">
            <v>품질경영실품질관리4팀5110150</v>
          </cell>
          <cell r="C4286" t="str">
            <v>품질경영실품질관리4팀</v>
          </cell>
          <cell r="D4286">
            <v>5110150</v>
          </cell>
          <cell r="E4286" t="str">
            <v>수선비-안전보건비(제조)</v>
          </cell>
          <cell r="F4286">
            <v>0</v>
          </cell>
          <cell r="G4286">
            <v>0</v>
          </cell>
          <cell r="H4286">
            <v>0</v>
          </cell>
          <cell r="I4286">
            <v>0</v>
          </cell>
          <cell r="J4286">
            <v>182000</v>
          </cell>
          <cell r="K4286">
            <v>0</v>
          </cell>
          <cell r="L4286">
            <v>0</v>
          </cell>
          <cell r="M4286">
            <v>0</v>
          </cell>
          <cell r="N4286">
            <v>0</v>
          </cell>
          <cell r="O4286">
            <v>0</v>
          </cell>
          <cell r="P4286">
            <v>0</v>
          </cell>
          <cell r="Q4286">
            <v>240000</v>
          </cell>
        </row>
        <row r="4287">
          <cell r="B4287" t="str">
            <v>품질경영실품질관리4팀5111110</v>
          </cell>
          <cell r="C4287" t="str">
            <v>품질경영실품질관리4팀</v>
          </cell>
          <cell r="D4287" t="str">
            <v>5111110</v>
          </cell>
          <cell r="E4287" t="str">
            <v>보험료-건물(제조)</v>
          </cell>
          <cell r="F4287">
            <v>0</v>
          </cell>
          <cell r="G4287">
            <v>0</v>
          </cell>
          <cell r="H4287">
            <v>0</v>
          </cell>
          <cell r="I4287">
            <v>0</v>
          </cell>
          <cell r="J4287">
            <v>0</v>
          </cell>
          <cell r="K4287">
            <v>0</v>
          </cell>
          <cell r="L4287">
            <v>0</v>
          </cell>
          <cell r="M4287">
            <v>0</v>
          </cell>
          <cell r="N4287">
            <v>0</v>
          </cell>
          <cell r="O4287">
            <v>0</v>
          </cell>
          <cell r="P4287">
            <v>0</v>
          </cell>
          <cell r="Q4287">
            <v>0</v>
          </cell>
        </row>
        <row r="4288">
          <cell r="B4288" t="str">
            <v>품질경영실품질관리4팀5111120</v>
          </cell>
          <cell r="C4288" t="str">
            <v>품질경영실품질관리4팀</v>
          </cell>
          <cell r="D4288" t="str">
            <v>5111120</v>
          </cell>
          <cell r="E4288" t="str">
            <v>보험료-기계장치(제조)</v>
          </cell>
          <cell r="F4288">
            <v>0</v>
          </cell>
          <cell r="G4288">
            <v>0</v>
          </cell>
          <cell r="H4288">
            <v>0</v>
          </cell>
          <cell r="I4288">
            <v>0</v>
          </cell>
          <cell r="J4288">
            <v>0</v>
          </cell>
          <cell r="K4288">
            <v>0</v>
          </cell>
          <cell r="L4288">
            <v>0</v>
          </cell>
          <cell r="M4288">
            <v>0</v>
          </cell>
          <cell r="N4288">
            <v>0</v>
          </cell>
          <cell r="O4288">
            <v>0</v>
          </cell>
          <cell r="P4288">
            <v>0</v>
          </cell>
          <cell r="Q4288">
            <v>0</v>
          </cell>
        </row>
        <row r="4289">
          <cell r="B4289" t="str">
            <v>품질경영실품질관리4팀5111130</v>
          </cell>
          <cell r="C4289" t="str">
            <v>품질경영실품질관리4팀</v>
          </cell>
          <cell r="D4289" t="str">
            <v>5111130</v>
          </cell>
          <cell r="E4289" t="str">
            <v>보험료-재고품(제조)</v>
          </cell>
          <cell r="F4289">
            <v>0</v>
          </cell>
          <cell r="G4289">
            <v>0</v>
          </cell>
          <cell r="H4289">
            <v>0</v>
          </cell>
          <cell r="I4289">
            <v>0</v>
          </cell>
          <cell r="J4289">
            <v>0</v>
          </cell>
          <cell r="K4289">
            <v>0</v>
          </cell>
          <cell r="L4289">
            <v>0</v>
          </cell>
          <cell r="M4289">
            <v>0</v>
          </cell>
          <cell r="N4289">
            <v>0</v>
          </cell>
          <cell r="O4289">
            <v>0</v>
          </cell>
          <cell r="P4289">
            <v>0</v>
          </cell>
          <cell r="Q4289">
            <v>0</v>
          </cell>
        </row>
        <row r="4290">
          <cell r="B4290" t="str">
            <v>품질경영실품질관리4팀5111140</v>
          </cell>
          <cell r="C4290" t="str">
            <v>품질경영실품질관리4팀</v>
          </cell>
          <cell r="D4290" t="str">
            <v>5111140</v>
          </cell>
          <cell r="E4290" t="str">
            <v/>
          </cell>
          <cell r="F4290">
            <v>0</v>
          </cell>
          <cell r="G4290">
            <v>0</v>
          </cell>
          <cell r="H4290">
            <v>0</v>
          </cell>
          <cell r="I4290">
            <v>0</v>
          </cell>
          <cell r="J4290">
            <v>0</v>
          </cell>
          <cell r="K4290">
            <v>0</v>
          </cell>
          <cell r="L4290">
            <v>0</v>
          </cell>
          <cell r="M4290">
            <v>0</v>
          </cell>
          <cell r="N4290">
            <v>0</v>
          </cell>
          <cell r="O4290">
            <v>0</v>
          </cell>
          <cell r="P4290">
            <v>0</v>
          </cell>
          <cell r="Q4290">
            <v>0</v>
          </cell>
        </row>
        <row r="4291">
          <cell r="B4291" t="str">
            <v>품질경영실품질관리4팀5111150</v>
          </cell>
          <cell r="C4291" t="str">
            <v>품질경영실품질관리4팀</v>
          </cell>
          <cell r="D4291" t="str">
            <v>5111150</v>
          </cell>
          <cell r="E4291" t="str">
            <v/>
          </cell>
          <cell r="F4291">
            <v>0</v>
          </cell>
          <cell r="G4291">
            <v>0</v>
          </cell>
          <cell r="H4291">
            <v>0</v>
          </cell>
          <cell r="I4291">
            <v>0</v>
          </cell>
          <cell r="J4291">
            <v>0</v>
          </cell>
          <cell r="K4291">
            <v>0</v>
          </cell>
          <cell r="L4291">
            <v>0</v>
          </cell>
          <cell r="M4291">
            <v>0</v>
          </cell>
          <cell r="N4291">
            <v>0</v>
          </cell>
          <cell r="O4291">
            <v>0</v>
          </cell>
          <cell r="P4291">
            <v>0</v>
          </cell>
          <cell r="Q4291">
            <v>0</v>
          </cell>
        </row>
        <row r="4292">
          <cell r="B4292" t="str">
            <v>품질경영실품질관리4팀5111160</v>
          </cell>
          <cell r="C4292" t="str">
            <v>품질경영실품질관리4팀</v>
          </cell>
          <cell r="D4292" t="str">
            <v>5111160</v>
          </cell>
          <cell r="E4292" t="str">
            <v>보험료-제보험(제조)</v>
          </cell>
          <cell r="F4292">
            <v>0</v>
          </cell>
          <cell r="G4292">
            <v>0</v>
          </cell>
          <cell r="H4292">
            <v>0</v>
          </cell>
          <cell r="I4292">
            <v>0</v>
          </cell>
          <cell r="J4292">
            <v>0</v>
          </cell>
          <cell r="K4292">
            <v>0</v>
          </cell>
          <cell r="L4292">
            <v>0</v>
          </cell>
          <cell r="M4292">
            <v>0</v>
          </cell>
          <cell r="N4292">
            <v>0</v>
          </cell>
          <cell r="O4292">
            <v>0</v>
          </cell>
          <cell r="P4292">
            <v>0</v>
          </cell>
          <cell r="Q4292">
            <v>0</v>
          </cell>
        </row>
        <row r="4293">
          <cell r="B4293" t="str">
            <v>품질경영실품질관리4팀5111141</v>
          </cell>
          <cell r="C4293" t="str">
            <v>품질경영실품질관리4팀</v>
          </cell>
          <cell r="D4293" t="str">
            <v>5111141</v>
          </cell>
          <cell r="E4293" t="str">
            <v/>
          </cell>
          <cell r="F4293">
            <v>0</v>
          </cell>
          <cell r="G4293">
            <v>0</v>
          </cell>
          <cell r="H4293">
            <v>0</v>
          </cell>
          <cell r="I4293">
            <v>0</v>
          </cell>
          <cell r="J4293">
            <v>0</v>
          </cell>
          <cell r="K4293">
            <v>0</v>
          </cell>
          <cell r="L4293">
            <v>0</v>
          </cell>
          <cell r="M4293">
            <v>0</v>
          </cell>
          <cell r="N4293">
            <v>0</v>
          </cell>
          <cell r="O4293">
            <v>0</v>
          </cell>
          <cell r="P4293">
            <v>0</v>
          </cell>
          <cell r="Q4293">
            <v>0</v>
          </cell>
        </row>
        <row r="4294">
          <cell r="B4294" t="str">
            <v>품질경영실품질관리4팀5112110</v>
          </cell>
          <cell r="C4294" t="str">
            <v>품질경영실품질관리4팀</v>
          </cell>
          <cell r="D4294" t="str">
            <v>5112110</v>
          </cell>
          <cell r="E4294" t="str">
            <v>접대비-교제비(제조)</v>
          </cell>
          <cell r="F4294">
            <v>0</v>
          </cell>
          <cell r="G4294">
            <v>0</v>
          </cell>
          <cell r="H4294">
            <v>0</v>
          </cell>
          <cell r="I4294">
            <v>0</v>
          </cell>
          <cell r="J4294">
            <v>0</v>
          </cell>
          <cell r="K4294">
            <v>0</v>
          </cell>
          <cell r="L4294">
            <v>0</v>
          </cell>
          <cell r="M4294">
            <v>0</v>
          </cell>
          <cell r="N4294">
            <v>0</v>
          </cell>
          <cell r="O4294">
            <v>0</v>
          </cell>
          <cell r="P4294">
            <v>0</v>
          </cell>
          <cell r="Q4294">
            <v>0</v>
          </cell>
        </row>
        <row r="4295">
          <cell r="B4295" t="str">
            <v>품질경영실품질관리4팀5112120</v>
          </cell>
          <cell r="C4295" t="str">
            <v>품질경영실품질관리4팀</v>
          </cell>
          <cell r="D4295" t="str">
            <v>5112120</v>
          </cell>
          <cell r="E4295" t="str">
            <v>접대비-사외경조비(제조)</v>
          </cell>
          <cell r="F4295">
            <v>0</v>
          </cell>
          <cell r="G4295">
            <v>0</v>
          </cell>
          <cell r="H4295">
            <v>0</v>
          </cell>
          <cell r="I4295">
            <v>0</v>
          </cell>
          <cell r="J4295">
            <v>0</v>
          </cell>
          <cell r="K4295">
            <v>0</v>
          </cell>
          <cell r="L4295">
            <v>0</v>
          </cell>
          <cell r="M4295">
            <v>0</v>
          </cell>
          <cell r="N4295">
            <v>0</v>
          </cell>
          <cell r="O4295">
            <v>0</v>
          </cell>
          <cell r="P4295">
            <v>0</v>
          </cell>
          <cell r="Q4295">
            <v>0</v>
          </cell>
        </row>
        <row r="4296">
          <cell r="B4296" t="str">
            <v>품질경영실품질관리4팀5113110</v>
          </cell>
          <cell r="C4296" t="str">
            <v>품질경영실품질관리4팀</v>
          </cell>
          <cell r="D4296" t="str">
            <v>5113110</v>
          </cell>
          <cell r="E4296" t="str">
            <v>경상연구개발비-품질검정비(제조)</v>
          </cell>
          <cell r="F4296">
            <v>0</v>
          </cell>
          <cell r="G4296">
            <v>0</v>
          </cell>
          <cell r="H4296">
            <v>0</v>
          </cell>
          <cell r="I4296">
            <v>0</v>
          </cell>
          <cell r="J4296">
            <v>0</v>
          </cell>
          <cell r="K4296">
            <v>0</v>
          </cell>
          <cell r="L4296">
            <v>0</v>
          </cell>
          <cell r="M4296">
            <v>0</v>
          </cell>
          <cell r="N4296">
            <v>0</v>
          </cell>
          <cell r="O4296">
            <v>0</v>
          </cell>
          <cell r="P4296">
            <v>0</v>
          </cell>
          <cell r="Q4296">
            <v>0</v>
          </cell>
        </row>
        <row r="4297">
          <cell r="B4297" t="str">
            <v>품질경영실품질관리4팀5113120</v>
          </cell>
          <cell r="C4297" t="str">
            <v>품질경영실품질관리4팀</v>
          </cell>
          <cell r="D4297" t="str">
            <v>5113120</v>
          </cell>
          <cell r="E4297" t="str">
            <v/>
          </cell>
          <cell r="F4297">
            <v>0</v>
          </cell>
          <cell r="G4297">
            <v>0</v>
          </cell>
          <cell r="H4297">
            <v>0</v>
          </cell>
          <cell r="I4297">
            <v>0</v>
          </cell>
          <cell r="J4297">
            <v>0</v>
          </cell>
          <cell r="K4297">
            <v>0</v>
          </cell>
          <cell r="L4297">
            <v>0</v>
          </cell>
          <cell r="M4297">
            <v>0</v>
          </cell>
          <cell r="N4297">
            <v>0</v>
          </cell>
          <cell r="O4297">
            <v>0</v>
          </cell>
          <cell r="P4297">
            <v>0</v>
          </cell>
          <cell r="Q4297">
            <v>0</v>
          </cell>
        </row>
        <row r="4298">
          <cell r="B4298" t="str">
            <v>품질경영실품질관리4팀5113130</v>
          </cell>
          <cell r="C4298" t="str">
            <v>품질경영실품질관리4팀</v>
          </cell>
          <cell r="D4298" t="str">
            <v>5113130</v>
          </cell>
          <cell r="E4298" t="str">
            <v>경상연구개발비-실험재료비_출고(제조)</v>
          </cell>
          <cell r="F4298">
            <v>757992</v>
          </cell>
          <cell r="G4298">
            <v>3176295</v>
          </cell>
          <cell r="H4298">
            <v>1782530</v>
          </cell>
          <cell r="I4298">
            <v>3334585</v>
          </cell>
          <cell r="J4298">
            <v>738157</v>
          </cell>
          <cell r="K4298">
            <v>3546807</v>
          </cell>
          <cell r="L4298">
            <v>3209173</v>
          </cell>
          <cell r="M4298">
            <v>690375</v>
          </cell>
          <cell r="N4298">
            <v>1734698</v>
          </cell>
          <cell r="O4298">
            <v>2345673</v>
          </cell>
          <cell r="P4298">
            <v>3354392</v>
          </cell>
          <cell r="Q4298">
            <v>1655748</v>
          </cell>
        </row>
        <row r="4299">
          <cell r="B4299" t="str">
            <v>품질경영실품질관리4팀5113140</v>
          </cell>
          <cell r="C4299" t="str">
            <v>품질경영실품질관리4팀</v>
          </cell>
          <cell r="D4299" t="str">
            <v>5113140</v>
          </cell>
          <cell r="E4299" t="str">
            <v>경상연구개발비-실험시약비_출고(제조)</v>
          </cell>
          <cell r="F4299">
            <v>0</v>
          </cell>
          <cell r="G4299">
            <v>0</v>
          </cell>
          <cell r="H4299">
            <v>0</v>
          </cell>
          <cell r="I4299">
            <v>0</v>
          </cell>
          <cell r="J4299">
            <v>0</v>
          </cell>
          <cell r="K4299">
            <v>0</v>
          </cell>
          <cell r="L4299">
            <v>0</v>
          </cell>
          <cell r="M4299">
            <v>0</v>
          </cell>
          <cell r="N4299">
            <v>0</v>
          </cell>
          <cell r="O4299">
            <v>0</v>
          </cell>
          <cell r="P4299">
            <v>0</v>
          </cell>
          <cell r="Q4299">
            <v>0</v>
          </cell>
        </row>
        <row r="4300">
          <cell r="B4300" t="str">
            <v>품질경영실품질관리4팀5113150</v>
          </cell>
          <cell r="C4300" t="str">
            <v>품질경영실품질관리4팀</v>
          </cell>
          <cell r="D4300" t="str">
            <v>5113150</v>
          </cell>
          <cell r="E4300" t="str">
            <v>경상연구개발비-외부실험비(제조)</v>
          </cell>
          <cell r="F4300">
            <v>12926400</v>
          </cell>
          <cell r="G4300">
            <v>96000</v>
          </cell>
          <cell r="H4300">
            <v>25526400</v>
          </cell>
          <cell r="I4300">
            <v>200000</v>
          </cell>
          <cell r="J4300">
            <v>546400</v>
          </cell>
          <cell r="K4300">
            <v>28246000</v>
          </cell>
          <cell r="L4300">
            <v>320000</v>
          </cell>
          <cell r="M4300">
            <v>546400</v>
          </cell>
          <cell r="N4300">
            <v>13490000</v>
          </cell>
          <cell r="O4300">
            <v>642400</v>
          </cell>
          <cell r="P4300">
            <v>13690000</v>
          </cell>
          <cell r="Q4300">
            <v>18806000</v>
          </cell>
        </row>
        <row r="4301">
          <cell r="B4301" t="str">
            <v>품질경영실품질관리4팀5113170</v>
          </cell>
          <cell r="C4301" t="str">
            <v>품질경영실품질관리4팀</v>
          </cell>
          <cell r="D4301" t="str">
            <v>5113170</v>
          </cell>
          <cell r="E4301" t="str">
            <v>경상연구개발비-실험시약비(제조)</v>
          </cell>
          <cell r="F4301">
            <v>28775930</v>
          </cell>
          <cell r="G4301">
            <v>20083520</v>
          </cell>
          <cell r="H4301">
            <v>67952400</v>
          </cell>
          <cell r="I4301">
            <v>14979700</v>
          </cell>
          <cell r="J4301">
            <v>26536140</v>
          </cell>
          <cell r="K4301">
            <v>11873100</v>
          </cell>
          <cell r="L4301">
            <v>49056515</v>
          </cell>
          <cell r="M4301">
            <v>25380600</v>
          </cell>
          <cell r="N4301">
            <v>19717100</v>
          </cell>
          <cell r="O4301">
            <v>40374700</v>
          </cell>
          <cell r="P4301">
            <v>26374160</v>
          </cell>
          <cell r="Q4301">
            <v>41321460</v>
          </cell>
        </row>
        <row r="4302">
          <cell r="B4302" t="str">
            <v>품질경영실품질관리4팀5113210</v>
          </cell>
          <cell r="C4302" t="str">
            <v>품질경영실품질관리4팀</v>
          </cell>
          <cell r="D4302" t="str">
            <v>5113210</v>
          </cell>
          <cell r="E4302" t="str">
            <v>경상연구개발비-품질검정비_출고(제조)</v>
          </cell>
          <cell r="F4302">
            <v>0</v>
          </cell>
          <cell r="G4302">
            <v>0</v>
          </cell>
          <cell r="H4302">
            <v>0</v>
          </cell>
          <cell r="I4302">
            <v>0</v>
          </cell>
          <cell r="J4302">
            <v>0</v>
          </cell>
          <cell r="K4302">
            <v>355274</v>
          </cell>
          <cell r="L4302">
            <v>0</v>
          </cell>
          <cell r="M4302">
            <v>0</v>
          </cell>
          <cell r="N4302">
            <v>0</v>
          </cell>
          <cell r="O4302">
            <v>0</v>
          </cell>
          <cell r="P4302">
            <v>573939</v>
          </cell>
          <cell r="Q4302">
            <v>603772</v>
          </cell>
        </row>
        <row r="4303">
          <cell r="B4303" t="str">
            <v>품질경영실품질관리4팀5113160</v>
          </cell>
          <cell r="C4303" t="str">
            <v>품질경영실품질관리4팀</v>
          </cell>
          <cell r="D4303" t="str">
            <v>5113160</v>
          </cell>
          <cell r="E4303" t="str">
            <v>경상연구개발비-실험재료비(제조)</v>
          </cell>
          <cell r="F4303">
            <v>10611400</v>
          </cell>
          <cell r="G4303">
            <v>4276000</v>
          </cell>
          <cell r="H4303">
            <v>7249373</v>
          </cell>
          <cell r="I4303">
            <v>3568600</v>
          </cell>
          <cell r="J4303">
            <v>5858200</v>
          </cell>
          <cell r="K4303">
            <v>5237400</v>
          </cell>
          <cell r="L4303">
            <v>6649000</v>
          </cell>
          <cell r="M4303">
            <v>10756600</v>
          </cell>
          <cell r="N4303">
            <v>18976900</v>
          </cell>
          <cell r="O4303">
            <v>13480000</v>
          </cell>
          <cell r="P4303">
            <v>12993350</v>
          </cell>
          <cell r="Q4303">
            <v>15242500</v>
          </cell>
        </row>
        <row r="4304">
          <cell r="B4304" t="str">
            <v>품질경영실품질관리4팀5115110</v>
          </cell>
          <cell r="C4304" t="str">
            <v>품질경영실품질관리4팀</v>
          </cell>
          <cell r="D4304" t="str">
            <v>5115110</v>
          </cell>
          <cell r="E4304" t="str">
            <v>운반비-운임(제조)</v>
          </cell>
          <cell r="F4304">
            <v>0</v>
          </cell>
          <cell r="G4304">
            <v>0</v>
          </cell>
          <cell r="H4304">
            <v>0</v>
          </cell>
          <cell r="I4304">
            <v>3794000</v>
          </cell>
          <cell r="J4304">
            <v>0</v>
          </cell>
          <cell r="K4304">
            <v>3845000</v>
          </cell>
          <cell r="L4304">
            <v>0</v>
          </cell>
          <cell r="M4304">
            <v>3763700</v>
          </cell>
          <cell r="N4304">
            <v>0</v>
          </cell>
          <cell r="O4304">
            <v>0</v>
          </cell>
          <cell r="P4304">
            <v>7481100</v>
          </cell>
          <cell r="Q4304">
            <v>0</v>
          </cell>
        </row>
        <row r="4305">
          <cell r="B4305" t="str">
            <v>품질경영실품질관리4팀5116110</v>
          </cell>
          <cell r="C4305" t="str">
            <v>품질경영실품질관리4팀</v>
          </cell>
          <cell r="D4305" t="str">
            <v>5116110</v>
          </cell>
          <cell r="E4305" t="str">
            <v/>
          </cell>
          <cell r="F4305">
            <v>0</v>
          </cell>
          <cell r="G4305">
            <v>0</v>
          </cell>
          <cell r="H4305">
            <v>0</v>
          </cell>
          <cell r="I4305">
            <v>0</v>
          </cell>
          <cell r="J4305">
            <v>0</v>
          </cell>
          <cell r="K4305">
            <v>0</v>
          </cell>
          <cell r="L4305">
            <v>0</v>
          </cell>
          <cell r="M4305">
            <v>0</v>
          </cell>
          <cell r="N4305">
            <v>0</v>
          </cell>
          <cell r="O4305">
            <v>0</v>
          </cell>
          <cell r="P4305">
            <v>0</v>
          </cell>
          <cell r="Q4305">
            <v>0</v>
          </cell>
        </row>
        <row r="4306">
          <cell r="B4306" t="str">
            <v>품질경영실품질관리4팀5116120</v>
          </cell>
          <cell r="C4306" t="str">
            <v>품질경영실품질관리4팀</v>
          </cell>
          <cell r="D4306" t="str">
            <v>5116120</v>
          </cell>
          <cell r="E4306" t="str">
            <v/>
          </cell>
          <cell r="F4306">
            <v>0</v>
          </cell>
          <cell r="G4306">
            <v>0</v>
          </cell>
          <cell r="H4306">
            <v>0</v>
          </cell>
          <cell r="I4306">
            <v>0</v>
          </cell>
          <cell r="J4306">
            <v>0</v>
          </cell>
          <cell r="K4306">
            <v>0</v>
          </cell>
          <cell r="L4306">
            <v>0</v>
          </cell>
          <cell r="M4306">
            <v>0</v>
          </cell>
          <cell r="N4306">
            <v>0</v>
          </cell>
          <cell r="O4306">
            <v>0</v>
          </cell>
          <cell r="P4306">
            <v>0</v>
          </cell>
          <cell r="Q4306">
            <v>0</v>
          </cell>
        </row>
        <row r="4307">
          <cell r="B4307" t="str">
            <v>품질경영실품질관리4팀5116130</v>
          </cell>
          <cell r="C4307" t="str">
            <v>품질경영실품질관리4팀</v>
          </cell>
          <cell r="D4307" t="str">
            <v>5116130</v>
          </cell>
          <cell r="E4307" t="str">
            <v>차량비-유류비(제조)</v>
          </cell>
          <cell r="F4307">
            <v>0</v>
          </cell>
          <cell r="G4307">
            <v>0</v>
          </cell>
          <cell r="H4307">
            <v>0</v>
          </cell>
          <cell r="I4307">
            <v>0</v>
          </cell>
          <cell r="J4307">
            <v>0</v>
          </cell>
          <cell r="K4307">
            <v>0</v>
          </cell>
          <cell r="L4307">
            <v>0</v>
          </cell>
          <cell r="M4307">
            <v>0</v>
          </cell>
          <cell r="N4307">
            <v>0</v>
          </cell>
          <cell r="O4307">
            <v>0</v>
          </cell>
          <cell r="P4307">
            <v>0</v>
          </cell>
          <cell r="Q4307">
            <v>0</v>
          </cell>
        </row>
        <row r="4308">
          <cell r="B4308" t="str">
            <v>품질경영실품질관리4팀5116140</v>
          </cell>
          <cell r="C4308" t="str">
            <v>품질경영실품질관리4팀</v>
          </cell>
          <cell r="D4308" t="str">
            <v>5116140</v>
          </cell>
          <cell r="E4308" t="str">
            <v/>
          </cell>
          <cell r="F4308">
            <v>0</v>
          </cell>
          <cell r="G4308">
            <v>0</v>
          </cell>
          <cell r="H4308">
            <v>0</v>
          </cell>
          <cell r="I4308">
            <v>0</v>
          </cell>
          <cell r="J4308">
            <v>0</v>
          </cell>
          <cell r="K4308">
            <v>0</v>
          </cell>
          <cell r="L4308">
            <v>0</v>
          </cell>
          <cell r="M4308">
            <v>0</v>
          </cell>
          <cell r="N4308">
            <v>0</v>
          </cell>
          <cell r="O4308">
            <v>0</v>
          </cell>
          <cell r="P4308">
            <v>0</v>
          </cell>
          <cell r="Q4308">
            <v>0</v>
          </cell>
        </row>
        <row r="4309">
          <cell r="B4309" t="str">
            <v>품질경영실품질관리4팀5116150</v>
          </cell>
          <cell r="C4309" t="str">
            <v>품질경영실품질관리4팀</v>
          </cell>
          <cell r="D4309" t="str">
            <v>5116150</v>
          </cell>
          <cell r="E4309" t="str">
            <v>차량비-주행주차비(제조)</v>
          </cell>
          <cell r="F4309">
            <v>0</v>
          </cell>
          <cell r="G4309">
            <v>0</v>
          </cell>
          <cell r="H4309">
            <v>0</v>
          </cell>
          <cell r="I4309">
            <v>0</v>
          </cell>
          <cell r="J4309">
            <v>0</v>
          </cell>
          <cell r="K4309">
            <v>0</v>
          </cell>
          <cell r="L4309">
            <v>0</v>
          </cell>
          <cell r="M4309">
            <v>0</v>
          </cell>
          <cell r="N4309">
            <v>0</v>
          </cell>
          <cell r="O4309">
            <v>0</v>
          </cell>
          <cell r="P4309">
            <v>0</v>
          </cell>
          <cell r="Q4309">
            <v>0</v>
          </cell>
        </row>
        <row r="4310">
          <cell r="B4310" t="str">
            <v>품질경영실품질관리4팀5116160</v>
          </cell>
          <cell r="C4310" t="str">
            <v>품질경영실품질관리4팀</v>
          </cell>
          <cell r="D4310" t="str">
            <v>5116160</v>
          </cell>
          <cell r="E4310" t="str">
            <v/>
          </cell>
          <cell r="F4310">
            <v>0</v>
          </cell>
          <cell r="G4310">
            <v>0</v>
          </cell>
          <cell r="H4310">
            <v>0</v>
          </cell>
          <cell r="I4310">
            <v>0</v>
          </cell>
          <cell r="J4310">
            <v>0</v>
          </cell>
          <cell r="K4310">
            <v>0</v>
          </cell>
          <cell r="L4310">
            <v>0</v>
          </cell>
          <cell r="M4310">
            <v>0</v>
          </cell>
          <cell r="N4310">
            <v>0</v>
          </cell>
          <cell r="O4310">
            <v>0</v>
          </cell>
          <cell r="P4310">
            <v>0</v>
          </cell>
          <cell r="Q4310">
            <v>0</v>
          </cell>
        </row>
        <row r="4311">
          <cell r="B4311" t="str">
            <v>품질경영실품질관리4팀5116111</v>
          </cell>
          <cell r="C4311" t="str">
            <v>품질경영실품질관리4팀</v>
          </cell>
          <cell r="D4311" t="str">
            <v>5116111</v>
          </cell>
          <cell r="E4311" t="str">
            <v>차량비-관리비(제조)</v>
          </cell>
          <cell r="F4311">
            <v>0</v>
          </cell>
          <cell r="G4311">
            <v>0</v>
          </cell>
          <cell r="H4311">
            <v>0</v>
          </cell>
          <cell r="I4311">
            <v>0</v>
          </cell>
          <cell r="J4311">
            <v>0</v>
          </cell>
          <cell r="K4311">
            <v>0</v>
          </cell>
          <cell r="L4311">
            <v>0</v>
          </cell>
          <cell r="M4311">
            <v>0</v>
          </cell>
          <cell r="N4311">
            <v>0</v>
          </cell>
          <cell r="O4311">
            <v>0</v>
          </cell>
          <cell r="P4311">
            <v>0</v>
          </cell>
          <cell r="Q4311">
            <v>0</v>
          </cell>
        </row>
        <row r="4312">
          <cell r="B4312" t="str">
            <v>품질경영실품질관리4팀5117110</v>
          </cell>
          <cell r="C4312" t="str">
            <v>품질경영실품질관리4팀</v>
          </cell>
          <cell r="D4312" t="str">
            <v>5117110</v>
          </cell>
          <cell r="E4312" t="str">
            <v>홍보비-홍보비(제조)</v>
          </cell>
          <cell r="F4312">
            <v>0</v>
          </cell>
          <cell r="G4312">
            <v>0</v>
          </cell>
          <cell r="H4312">
            <v>0</v>
          </cell>
          <cell r="I4312">
            <v>0</v>
          </cell>
          <cell r="J4312">
            <v>0</v>
          </cell>
          <cell r="K4312">
            <v>0</v>
          </cell>
          <cell r="L4312">
            <v>0</v>
          </cell>
          <cell r="M4312">
            <v>0</v>
          </cell>
          <cell r="N4312">
            <v>0</v>
          </cell>
          <cell r="O4312">
            <v>0</v>
          </cell>
          <cell r="P4312">
            <v>0</v>
          </cell>
          <cell r="Q4312">
            <v>0</v>
          </cell>
        </row>
        <row r="4313">
          <cell r="B4313" t="str">
            <v>품질경영실품질관리4팀5118110</v>
          </cell>
          <cell r="C4313" t="str">
            <v>품질경영실품질관리4팀</v>
          </cell>
          <cell r="D4313" t="str">
            <v>5118110</v>
          </cell>
          <cell r="E4313" t="str">
            <v/>
          </cell>
          <cell r="F4313">
            <v>0</v>
          </cell>
          <cell r="G4313">
            <v>0</v>
          </cell>
          <cell r="H4313">
            <v>0</v>
          </cell>
          <cell r="I4313">
            <v>0</v>
          </cell>
          <cell r="J4313">
            <v>0</v>
          </cell>
          <cell r="K4313">
            <v>0</v>
          </cell>
          <cell r="L4313">
            <v>0</v>
          </cell>
          <cell r="M4313">
            <v>0</v>
          </cell>
          <cell r="N4313">
            <v>0</v>
          </cell>
          <cell r="O4313">
            <v>0</v>
          </cell>
          <cell r="P4313">
            <v>0</v>
          </cell>
          <cell r="Q4313">
            <v>0</v>
          </cell>
        </row>
        <row r="4314">
          <cell r="B4314" t="str">
            <v>품질경영실품질관리4팀5118120</v>
          </cell>
          <cell r="C4314" t="str">
            <v>품질경영실품질관리4팀</v>
          </cell>
          <cell r="D4314" t="str">
            <v>5118120</v>
          </cell>
          <cell r="E4314" t="str">
            <v/>
          </cell>
          <cell r="F4314">
            <v>0</v>
          </cell>
          <cell r="G4314">
            <v>0</v>
          </cell>
          <cell r="H4314">
            <v>0</v>
          </cell>
          <cell r="I4314">
            <v>0</v>
          </cell>
          <cell r="J4314">
            <v>0</v>
          </cell>
          <cell r="K4314">
            <v>0</v>
          </cell>
          <cell r="L4314">
            <v>0</v>
          </cell>
          <cell r="M4314">
            <v>0</v>
          </cell>
          <cell r="N4314">
            <v>0</v>
          </cell>
          <cell r="O4314">
            <v>0</v>
          </cell>
          <cell r="P4314">
            <v>0</v>
          </cell>
          <cell r="Q4314">
            <v>0</v>
          </cell>
        </row>
        <row r="4315">
          <cell r="B4315" t="str">
            <v>품질경영실품질관리4팀5118130</v>
          </cell>
          <cell r="C4315" t="str">
            <v>품질경영실품질관리4팀</v>
          </cell>
          <cell r="D4315" t="str">
            <v>5118130</v>
          </cell>
          <cell r="E4315" t="str">
            <v>교육훈련비-사외교육훈련비(제조)</v>
          </cell>
          <cell r="F4315">
            <v>54546</v>
          </cell>
          <cell r="G4315">
            <v>70000</v>
          </cell>
          <cell r="H4315">
            <v>0</v>
          </cell>
          <cell r="I4315">
            <v>0</v>
          </cell>
          <cell r="J4315">
            <v>189091</v>
          </cell>
          <cell r="K4315">
            <v>0</v>
          </cell>
          <cell r="L4315">
            <v>470000</v>
          </cell>
          <cell r="M4315">
            <v>684546</v>
          </cell>
          <cell r="N4315">
            <v>0</v>
          </cell>
          <cell r="O4315">
            <v>70000</v>
          </cell>
          <cell r="P4315">
            <v>0</v>
          </cell>
          <cell r="Q4315">
            <v>0</v>
          </cell>
        </row>
        <row r="4316">
          <cell r="B4316" t="str">
            <v>품질경영실품질관리4팀5118140</v>
          </cell>
          <cell r="C4316" t="str">
            <v>품질경영실품질관리4팀</v>
          </cell>
          <cell r="D4316" t="str">
            <v>5118140</v>
          </cell>
          <cell r="E4316" t="str">
            <v/>
          </cell>
          <cell r="F4316">
            <v>0</v>
          </cell>
          <cell r="G4316">
            <v>0</v>
          </cell>
          <cell r="H4316">
            <v>0</v>
          </cell>
          <cell r="I4316">
            <v>0</v>
          </cell>
          <cell r="J4316">
            <v>0</v>
          </cell>
          <cell r="K4316">
            <v>0</v>
          </cell>
          <cell r="L4316">
            <v>0</v>
          </cell>
          <cell r="M4316">
            <v>0</v>
          </cell>
          <cell r="N4316">
            <v>0</v>
          </cell>
          <cell r="O4316">
            <v>0</v>
          </cell>
          <cell r="P4316">
            <v>0</v>
          </cell>
          <cell r="Q4316">
            <v>0</v>
          </cell>
        </row>
        <row r="4317">
          <cell r="B4317" t="str">
            <v>품질경영실품질관리4팀5118150</v>
          </cell>
          <cell r="C4317" t="str">
            <v>품질경영실품질관리4팀</v>
          </cell>
          <cell r="D4317" t="str">
            <v>5118150</v>
          </cell>
          <cell r="E4317" t="str">
            <v/>
          </cell>
          <cell r="F4317">
            <v>0</v>
          </cell>
          <cell r="G4317">
            <v>0</v>
          </cell>
          <cell r="H4317">
            <v>0</v>
          </cell>
          <cell r="I4317">
            <v>0</v>
          </cell>
          <cell r="J4317">
            <v>0</v>
          </cell>
          <cell r="K4317">
            <v>0</v>
          </cell>
          <cell r="L4317">
            <v>0</v>
          </cell>
          <cell r="M4317">
            <v>0</v>
          </cell>
          <cell r="N4317">
            <v>0</v>
          </cell>
          <cell r="O4317">
            <v>0</v>
          </cell>
          <cell r="P4317">
            <v>0</v>
          </cell>
          <cell r="Q4317">
            <v>0</v>
          </cell>
        </row>
        <row r="4318">
          <cell r="B4318" t="str">
            <v>품질경영실품질관리4팀5130110</v>
          </cell>
          <cell r="C4318" t="str">
            <v>품질경영실품질관리4팀</v>
          </cell>
          <cell r="D4318" t="str">
            <v>5130110</v>
          </cell>
          <cell r="E4318" t="str">
            <v/>
          </cell>
          <cell r="F4318">
            <v>0</v>
          </cell>
          <cell r="G4318">
            <v>0</v>
          </cell>
          <cell r="H4318">
            <v>0</v>
          </cell>
          <cell r="I4318">
            <v>0</v>
          </cell>
          <cell r="J4318">
            <v>0</v>
          </cell>
          <cell r="K4318">
            <v>0</v>
          </cell>
          <cell r="L4318">
            <v>0</v>
          </cell>
          <cell r="M4318">
            <v>0</v>
          </cell>
          <cell r="N4318">
            <v>0</v>
          </cell>
          <cell r="O4318">
            <v>0</v>
          </cell>
          <cell r="P4318">
            <v>0</v>
          </cell>
          <cell r="Q4318">
            <v>0</v>
          </cell>
        </row>
        <row r="4319">
          <cell r="B4319" t="str">
            <v>품질경영실품질관리4팀5130120</v>
          </cell>
          <cell r="C4319" t="str">
            <v>품질경영실품질관리4팀</v>
          </cell>
          <cell r="D4319" t="str">
            <v>5130120</v>
          </cell>
          <cell r="E4319" t="str">
            <v>사업진행비-사업진행비(제조)</v>
          </cell>
          <cell r="F4319">
            <v>0</v>
          </cell>
          <cell r="G4319">
            <v>0</v>
          </cell>
          <cell r="H4319">
            <v>0</v>
          </cell>
          <cell r="I4319">
            <v>0</v>
          </cell>
          <cell r="J4319">
            <v>0</v>
          </cell>
          <cell r="K4319">
            <v>0</v>
          </cell>
          <cell r="L4319">
            <v>0</v>
          </cell>
          <cell r="M4319">
            <v>0</v>
          </cell>
          <cell r="N4319">
            <v>36364</v>
          </cell>
          <cell r="O4319">
            <v>0</v>
          </cell>
          <cell r="P4319">
            <v>0</v>
          </cell>
          <cell r="Q4319">
            <v>0</v>
          </cell>
        </row>
        <row r="4320">
          <cell r="B4320" t="str">
            <v>품질경영실품질관리4팀5119110</v>
          </cell>
          <cell r="C4320" t="str">
            <v>품질경영실품질관리4팀</v>
          </cell>
          <cell r="D4320" t="str">
            <v>5119110</v>
          </cell>
          <cell r="E4320" t="str">
            <v>도서문구비-도서비(제조)</v>
          </cell>
          <cell r="F4320">
            <v>0</v>
          </cell>
          <cell r="G4320">
            <v>0</v>
          </cell>
          <cell r="H4320">
            <v>0</v>
          </cell>
          <cell r="I4320">
            <v>0</v>
          </cell>
          <cell r="J4320">
            <v>0</v>
          </cell>
          <cell r="K4320">
            <v>0</v>
          </cell>
          <cell r="L4320">
            <v>0</v>
          </cell>
          <cell r="M4320">
            <v>0</v>
          </cell>
          <cell r="N4320">
            <v>0</v>
          </cell>
          <cell r="O4320">
            <v>0</v>
          </cell>
          <cell r="P4320">
            <v>0</v>
          </cell>
          <cell r="Q4320">
            <v>0</v>
          </cell>
        </row>
        <row r="4321">
          <cell r="B4321" t="str">
            <v>품질경영실품질관리4팀5119120</v>
          </cell>
          <cell r="C4321" t="str">
            <v>품질경영실품질관리4팀</v>
          </cell>
          <cell r="D4321" t="str">
            <v>5119120</v>
          </cell>
          <cell r="E4321" t="str">
            <v/>
          </cell>
          <cell r="F4321">
            <v>0</v>
          </cell>
          <cell r="G4321">
            <v>0</v>
          </cell>
          <cell r="H4321">
            <v>0</v>
          </cell>
          <cell r="I4321">
            <v>0</v>
          </cell>
          <cell r="J4321">
            <v>0</v>
          </cell>
          <cell r="K4321">
            <v>0</v>
          </cell>
          <cell r="L4321">
            <v>0</v>
          </cell>
          <cell r="M4321">
            <v>0</v>
          </cell>
          <cell r="N4321">
            <v>0</v>
          </cell>
          <cell r="O4321">
            <v>0</v>
          </cell>
          <cell r="P4321">
            <v>0</v>
          </cell>
          <cell r="Q4321">
            <v>0</v>
          </cell>
        </row>
        <row r="4322">
          <cell r="B4322" t="str">
            <v>품질경영실품질관리4팀5119130</v>
          </cell>
          <cell r="C4322" t="str">
            <v>품질경영실품질관리4팀</v>
          </cell>
          <cell r="D4322" t="str">
            <v>5119130</v>
          </cell>
          <cell r="E4322" t="str">
            <v/>
          </cell>
          <cell r="F4322">
            <v>0</v>
          </cell>
          <cell r="G4322">
            <v>0</v>
          </cell>
          <cell r="H4322">
            <v>0</v>
          </cell>
          <cell r="I4322">
            <v>0</v>
          </cell>
          <cell r="J4322">
            <v>0</v>
          </cell>
          <cell r="K4322">
            <v>0</v>
          </cell>
          <cell r="L4322">
            <v>0</v>
          </cell>
          <cell r="M4322">
            <v>0</v>
          </cell>
          <cell r="N4322">
            <v>0</v>
          </cell>
          <cell r="O4322">
            <v>0</v>
          </cell>
          <cell r="P4322">
            <v>0</v>
          </cell>
          <cell r="Q4322">
            <v>0</v>
          </cell>
        </row>
        <row r="4323">
          <cell r="B4323" t="str">
            <v>품질경영실품질관리4팀5119140</v>
          </cell>
          <cell r="C4323" t="str">
            <v>품질경영실품질관리4팀</v>
          </cell>
          <cell r="D4323" t="str">
            <v>5119140</v>
          </cell>
          <cell r="E4323" t="str">
            <v/>
          </cell>
          <cell r="F4323">
            <v>0</v>
          </cell>
          <cell r="G4323">
            <v>0</v>
          </cell>
          <cell r="H4323">
            <v>0</v>
          </cell>
          <cell r="I4323">
            <v>0</v>
          </cell>
          <cell r="J4323">
            <v>0</v>
          </cell>
          <cell r="K4323">
            <v>0</v>
          </cell>
          <cell r="L4323">
            <v>0</v>
          </cell>
          <cell r="M4323">
            <v>0</v>
          </cell>
          <cell r="N4323">
            <v>0</v>
          </cell>
          <cell r="O4323">
            <v>0</v>
          </cell>
          <cell r="P4323">
            <v>0</v>
          </cell>
          <cell r="Q4323">
            <v>0</v>
          </cell>
        </row>
        <row r="4324">
          <cell r="B4324" t="str">
            <v>품질경영실품질관리4팀5119150</v>
          </cell>
          <cell r="C4324" t="str">
            <v>품질경영실품질관리4팀</v>
          </cell>
          <cell r="D4324" t="str">
            <v>5119150</v>
          </cell>
          <cell r="E4324" t="str">
            <v>도서문구비-사무용품비(제조)</v>
          </cell>
          <cell r="F4324">
            <v>0</v>
          </cell>
          <cell r="G4324">
            <v>0</v>
          </cell>
          <cell r="H4324">
            <v>0</v>
          </cell>
          <cell r="I4324">
            <v>0</v>
          </cell>
          <cell r="J4324">
            <v>0</v>
          </cell>
          <cell r="K4324">
            <v>0</v>
          </cell>
          <cell r="L4324">
            <v>0</v>
          </cell>
          <cell r="M4324">
            <v>0</v>
          </cell>
          <cell r="N4324">
            <v>0</v>
          </cell>
          <cell r="O4324">
            <v>0</v>
          </cell>
          <cell r="P4324">
            <v>0</v>
          </cell>
          <cell r="Q4324">
            <v>0</v>
          </cell>
        </row>
        <row r="4325">
          <cell r="B4325" t="str">
            <v>품질경영실품질관리4팀5119160</v>
          </cell>
          <cell r="C4325" t="str">
            <v>품질경영실품질관리4팀</v>
          </cell>
          <cell r="D4325" t="str">
            <v>5119160</v>
          </cell>
          <cell r="E4325" t="str">
            <v/>
          </cell>
          <cell r="F4325">
            <v>0</v>
          </cell>
          <cell r="G4325">
            <v>0</v>
          </cell>
          <cell r="H4325">
            <v>0</v>
          </cell>
          <cell r="I4325">
            <v>0</v>
          </cell>
          <cell r="J4325">
            <v>0</v>
          </cell>
          <cell r="K4325">
            <v>0</v>
          </cell>
          <cell r="L4325">
            <v>0</v>
          </cell>
          <cell r="M4325">
            <v>0</v>
          </cell>
          <cell r="N4325">
            <v>0</v>
          </cell>
          <cell r="O4325">
            <v>0</v>
          </cell>
          <cell r="P4325">
            <v>0</v>
          </cell>
          <cell r="Q4325">
            <v>0</v>
          </cell>
        </row>
        <row r="4326">
          <cell r="B4326" t="str">
            <v>품질경영실품질관리4팀5119121</v>
          </cell>
          <cell r="C4326" t="str">
            <v>품질경영실품질관리4팀</v>
          </cell>
          <cell r="D4326" t="str">
            <v>5119121</v>
          </cell>
          <cell r="E4326" t="str">
            <v>도서문구비-정기구독료(제조)</v>
          </cell>
          <cell r="F4326">
            <v>0</v>
          </cell>
          <cell r="G4326">
            <v>0</v>
          </cell>
          <cell r="H4326">
            <v>0</v>
          </cell>
          <cell r="I4326">
            <v>0</v>
          </cell>
          <cell r="J4326">
            <v>0</v>
          </cell>
          <cell r="K4326">
            <v>0</v>
          </cell>
          <cell r="L4326">
            <v>0</v>
          </cell>
          <cell r="M4326">
            <v>0</v>
          </cell>
          <cell r="N4326">
            <v>0</v>
          </cell>
          <cell r="O4326">
            <v>0</v>
          </cell>
          <cell r="P4326">
            <v>0</v>
          </cell>
          <cell r="Q4326">
            <v>0</v>
          </cell>
        </row>
        <row r="4327">
          <cell r="B4327" t="str">
            <v>품질경영실품질관리4팀5119151</v>
          </cell>
          <cell r="C4327" t="str">
            <v>품질경영실품질관리4팀</v>
          </cell>
          <cell r="D4327" t="str">
            <v>5119151</v>
          </cell>
          <cell r="E4327" t="str">
            <v>도서문구비-사무용품비_출고(제조)</v>
          </cell>
          <cell r="F4327">
            <v>0</v>
          </cell>
          <cell r="G4327">
            <v>0</v>
          </cell>
          <cell r="H4327">
            <v>0</v>
          </cell>
          <cell r="I4327">
            <v>0</v>
          </cell>
          <cell r="J4327">
            <v>0</v>
          </cell>
          <cell r="K4327">
            <v>0</v>
          </cell>
          <cell r="L4327">
            <v>0</v>
          </cell>
          <cell r="M4327">
            <v>0</v>
          </cell>
          <cell r="N4327">
            <v>0</v>
          </cell>
          <cell r="O4327">
            <v>0</v>
          </cell>
          <cell r="P4327">
            <v>0</v>
          </cell>
          <cell r="Q4327">
            <v>0</v>
          </cell>
        </row>
        <row r="4328">
          <cell r="B4328" t="str">
            <v>품질경영실품질관리4팀5120110</v>
          </cell>
          <cell r="C4328" t="str">
            <v>품질경영실품질관리4팀</v>
          </cell>
          <cell r="D4328" t="str">
            <v>5120110</v>
          </cell>
          <cell r="E4328" t="str">
            <v>소모품비-소모성기구비(제조)</v>
          </cell>
          <cell r="F4328">
            <v>0</v>
          </cell>
          <cell r="G4328">
            <v>0</v>
          </cell>
          <cell r="H4328">
            <v>0</v>
          </cell>
          <cell r="I4328">
            <v>0</v>
          </cell>
          <cell r="J4328">
            <v>0</v>
          </cell>
          <cell r="K4328">
            <v>0</v>
          </cell>
          <cell r="L4328">
            <v>0</v>
          </cell>
          <cell r="M4328">
            <v>0</v>
          </cell>
          <cell r="N4328">
            <v>0</v>
          </cell>
          <cell r="O4328">
            <v>0</v>
          </cell>
          <cell r="P4328">
            <v>0</v>
          </cell>
          <cell r="Q4328">
            <v>0</v>
          </cell>
        </row>
        <row r="4329">
          <cell r="B4329" t="str">
            <v>품질경영실품질관리4팀5120140</v>
          </cell>
          <cell r="C4329" t="str">
            <v>품질경영실품질관리4팀</v>
          </cell>
          <cell r="D4329" t="str">
            <v>5120140</v>
          </cell>
          <cell r="E4329" t="str">
            <v>소모품비-소모성소모품비(제조)</v>
          </cell>
          <cell r="F4329">
            <v>0</v>
          </cell>
          <cell r="G4329">
            <v>177000</v>
          </cell>
          <cell r="H4329">
            <v>1908000</v>
          </cell>
          <cell r="I4329">
            <v>0</v>
          </cell>
          <cell r="J4329">
            <v>0</v>
          </cell>
          <cell r="K4329">
            <v>0</v>
          </cell>
          <cell r="L4329">
            <v>0</v>
          </cell>
          <cell r="M4329">
            <v>0</v>
          </cell>
          <cell r="N4329">
            <v>372800</v>
          </cell>
          <cell r="O4329">
            <v>0</v>
          </cell>
          <cell r="P4329">
            <v>163628</v>
          </cell>
          <cell r="Q4329">
            <v>0</v>
          </cell>
        </row>
        <row r="4330">
          <cell r="B4330" t="str">
            <v>품질경영실품질관리4팀5120130</v>
          </cell>
          <cell r="C4330" t="str">
            <v>품질경영실품질관리4팀</v>
          </cell>
          <cell r="D4330" t="str">
            <v>5120130</v>
          </cell>
          <cell r="E4330" t="str">
            <v>소모품비-소모성잡품비(제조)</v>
          </cell>
          <cell r="F4330">
            <v>0</v>
          </cell>
          <cell r="G4330">
            <v>0</v>
          </cell>
          <cell r="H4330">
            <v>0</v>
          </cell>
          <cell r="I4330">
            <v>0</v>
          </cell>
          <cell r="J4330">
            <v>0</v>
          </cell>
          <cell r="K4330">
            <v>0</v>
          </cell>
          <cell r="L4330">
            <v>0</v>
          </cell>
          <cell r="M4330">
            <v>0</v>
          </cell>
          <cell r="N4330">
            <v>0</v>
          </cell>
          <cell r="O4330">
            <v>0</v>
          </cell>
          <cell r="P4330">
            <v>0</v>
          </cell>
          <cell r="Q4330">
            <v>0</v>
          </cell>
        </row>
        <row r="4331">
          <cell r="B4331" t="str">
            <v>품질경영실품질관리4팀5120120</v>
          </cell>
          <cell r="C4331" t="str">
            <v>품질경영실품질관리4팀</v>
          </cell>
          <cell r="D4331" t="str">
            <v>5120120</v>
          </cell>
          <cell r="E4331" t="str">
            <v>소모품비-소모성소모품비_출고(제조)</v>
          </cell>
          <cell r="F4331">
            <v>0</v>
          </cell>
          <cell r="G4331">
            <v>0</v>
          </cell>
          <cell r="H4331">
            <v>0</v>
          </cell>
          <cell r="I4331">
            <v>0</v>
          </cell>
          <cell r="J4331">
            <v>0</v>
          </cell>
          <cell r="K4331">
            <v>0</v>
          </cell>
          <cell r="L4331">
            <v>0</v>
          </cell>
          <cell r="M4331">
            <v>0</v>
          </cell>
          <cell r="N4331">
            <v>0</v>
          </cell>
          <cell r="O4331">
            <v>0</v>
          </cell>
          <cell r="P4331">
            <v>0</v>
          </cell>
          <cell r="Q4331">
            <v>0</v>
          </cell>
        </row>
        <row r="4332">
          <cell r="B4332" t="str">
            <v>품질경영실품질관리4팀5121110</v>
          </cell>
          <cell r="C4332" t="str">
            <v>품질경영실품질관리4팀</v>
          </cell>
          <cell r="D4332" t="str">
            <v>5121110</v>
          </cell>
          <cell r="E4332" t="str">
            <v>지급수수료(제조)</v>
          </cell>
          <cell r="F4332">
            <v>0</v>
          </cell>
          <cell r="G4332">
            <v>0</v>
          </cell>
          <cell r="H4332">
            <v>600000</v>
          </cell>
          <cell r="I4332">
            <v>0</v>
          </cell>
          <cell r="J4332">
            <v>0</v>
          </cell>
          <cell r="K4332">
            <v>600000</v>
          </cell>
          <cell r="L4332">
            <v>0</v>
          </cell>
          <cell r="M4332">
            <v>0</v>
          </cell>
          <cell r="N4332">
            <v>600000</v>
          </cell>
          <cell r="O4332">
            <v>0</v>
          </cell>
          <cell r="P4332">
            <v>0</v>
          </cell>
          <cell r="Q4332">
            <v>600000</v>
          </cell>
        </row>
        <row r="4333">
          <cell r="B4333" t="str">
            <v>품질경영실품질관리4팀5121120</v>
          </cell>
          <cell r="C4333" t="str">
            <v>품질경영실품질관리4팀</v>
          </cell>
          <cell r="D4333" t="str">
            <v>5121120</v>
          </cell>
          <cell r="E4333" t="str">
            <v/>
          </cell>
          <cell r="F4333">
            <v>0</v>
          </cell>
          <cell r="G4333">
            <v>0</v>
          </cell>
          <cell r="H4333">
            <v>0</v>
          </cell>
          <cell r="I4333">
            <v>0</v>
          </cell>
          <cell r="J4333">
            <v>0</v>
          </cell>
          <cell r="K4333">
            <v>0</v>
          </cell>
          <cell r="L4333">
            <v>0</v>
          </cell>
          <cell r="M4333">
            <v>0</v>
          </cell>
          <cell r="N4333">
            <v>0</v>
          </cell>
          <cell r="O4333">
            <v>0</v>
          </cell>
          <cell r="P4333">
            <v>0</v>
          </cell>
          <cell r="Q4333">
            <v>0</v>
          </cell>
        </row>
        <row r="4334">
          <cell r="B4334" t="str">
            <v>품질경영실품질관리4팀5121140</v>
          </cell>
          <cell r="C4334" t="str">
            <v>품질경영실품질관리4팀</v>
          </cell>
          <cell r="D4334" t="str">
            <v>5121140</v>
          </cell>
          <cell r="E4334" t="str">
            <v>외주가공수수료(제조)</v>
          </cell>
          <cell r="F4334">
            <v>0</v>
          </cell>
          <cell r="G4334">
            <v>0</v>
          </cell>
          <cell r="H4334">
            <v>0</v>
          </cell>
          <cell r="I4334">
            <v>0</v>
          </cell>
          <cell r="J4334">
            <v>0</v>
          </cell>
          <cell r="K4334">
            <v>0</v>
          </cell>
          <cell r="L4334">
            <v>0</v>
          </cell>
          <cell r="M4334">
            <v>0</v>
          </cell>
          <cell r="N4334">
            <v>0</v>
          </cell>
          <cell r="O4334">
            <v>0</v>
          </cell>
          <cell r="P4334">
            <v>0</v>
          </cell>
          <cell r="Q4334">
            <v>0</v>
          </cell>
        </row>
        <row r="4335">
          <cell r="B4335" t="str">
            <v>품질경영실품질관리4팀5121150</v>
          </cell>
          <cell r="C4335" t="str">
            <v>품질경영실품질관리4팀</v>
          </cell>
          <cell r="D4335" t="str">
            <v>5121150</v>
          </cell>
          <cell r="E4335" t="str">
            <v>제수수료(제조)</v>
          </cell>
          <cell r="F4335">
            <v>0</v>
          </cell>
          <cell r="G4335">
            <v>0</v>
          </cell>
          <cell r="H4335">
            <v>0</v>
          </cell>
          <cell r="I4335">
            <v>0</v>
          </cell>
          <cell r="J4335">
            <v>0</v>
          </cell>
          <cell r="K4335">
            <v>0</v>
          </cell>
          <cell r="L4335">
            <v>0</v>
          </cell>
          <cell r="M4335">
            <v>0</v>
          </cell>
          <cell r="N4335">
            <v>0</v>
          </cell>
          <cell r="O4335">
            <v>0</v>
          </cell>
          <cell r="P4335">
            <v>0</v>
          </cell>
          <cell r="Q4335">
            <v>0</v>
          </cell>
        </row>
        <row r="4336">
          <cell r="B4336" t="str">
            <v>품질경영실품질관리4팀5122110</v>
          </cell>
          <cell r="C4336" t="str">
            <v>품질경영실품질관리4팀</v>
          </cell>
          <cell r="D4336" t="str">
            <v>5122110</v>
          </cell>
          <cell r="E4336" t="str">
            <v>용역비-제품(제조)</v>
          </cell>
          <cell r="F4336">
            <v>0</v>
          </cell>
          <cell r="G4336">
            <v>0</v>
          </cell>
          <cell r="H4336">
            <v>0</v>
          </cell>
          <cell r="I4336">
            <v>0</v>
          </cell>
          <cell r="J4336">
            <v>0</v>
          </cell>
          <cell r="K4336">
            <v>0</v>
          </cell>
          <cell r="L4336">
            <v>0</v>
          </cell>
          <cell r="M4336">
            <v>0</v>
          </cell>
          <cell r="N4336">
            <v>0</v>
          </cell>
          <cell r="O4336">
            <v>0</v>
          </cell>
          <cell r="P4336">
            <v>0</v>
          </cell>
          <cell r="Q4336">
            <v>0</v>
          </cell>
        </row>
        <row r="4337">
          <cell r="B4337" t="str">
            <v>품질경영실품질관리4팀5122120</v>
          </cell>
          <cell r="C4337" t="str">
            <v>품질경영실품질관리4팀</v>
          </cell>
          <cell r="D4337" t="str">
            <v>5122120</v>
          </cell>
          <cell r="E4337" t="str">
            <v>용역비-전산(제조)</v>
          </cell>
          <cell r="F4337">
            <v>0</v>
          </cell>
          <cell r="G4337">
            <v>0</v>
          </cell>
          <cell r="H4337">
            <v>0</v>
          </cell>
          <cell r="I4337">
            <v>0</v>
          </cell>
          <cell r="J4337">
            <v>0</v>
          </cell>
          <cell r="K4337">
            <v>0</v>
          </cell>
          <cell r="L4337">
            <v>0</v>
          </cell>
          <cell r="M4337">
            <v>0</v>
          </cell>
          <cell r="N4337">
            <v>0</v>
          </cell>
          <cell r="O4337">
            <v>0</v>
          </cell>
          <cell r="P4337">
            <v>0</v>
          </cell>
          <cell r="Q4337">
            <v>0</v>
          </cell>
        </row>
        <row r="4338">
          <cell r="B4338" t="str">
            <v>품질경영실품질관리4팀5122130</v>
          </cell>
          <cell r="C4338" t="str">
            <v>품질경영실품질관리4팀</v>
          </cell>
          <cell r="D4338" t="str">
            <v>5122130</v>
          </cell>
          <cell r="E4338" t="str">
            <v>용역비-시설관리비(제조)</v>
          </cell>
          <cell r="F4338">
            <v>0</v>
          </cell>
          <cell r="G4338">
            <v>0</v>
          </cell>
          <cell r="H4338">
            <v>0</v>
          </cell>
          <cell r="I4338">
            <v>0</v>
          </cell>
          <cell r="J4338">
            <v>0</v>
          </cell>
          <cell r="K4338">
            <v>0</v>
          </cell>
          <cell r="L4338">
            <v>0</v>
          </cell>
          <cell r="M4338">
            <v>0</v>
          </cell>
          <cell r="N4338">
            <v>0</v>
          </cell>
          <cell r="O4338">
            <v>0</v>
          </cell>
          <cell r="P4338">
            <v>0</v>
          </cell>
          <cell r="Q4338">
            <v>0</v>
          </cell>
        </row>
        <row r="4339">
          <cell r="B4339" t="str">
            <v>품질경영실품질관리4팀5122140</v>
          </cell>
          <cell r="C4339" t="str">
            <v>품질경영실품질관리4팀</v>
          </cell>
          <cell r="D4339" t="str">
            <v>5122140</v>
          </cell>
          <cell r="E4339" t="str">
            <v>용역비-기타(제조)</v>
          </cell>
          <cell r="F4339">
            <v>2576000</v>
          </cell>
          <cell r="G4339">
            <v>2558000</v>
          </cell>
          <cell r="H4339">
            <v>2558000</v>
          </cell>
          <cell r="I4339">
            <v>2558000</v>
          </cell>
          <cell r="J4339">
            <v>2558000</v>
          </cell>
          <cell r="K4339">
            <v>2558000</v>
          </cell>
          <cell r="L4339">
            <v>2558000</v>
          </cell>
          <cell r="M4339">
            <v>2558000</v>
          </cell>
          <cell r="N4339">
            <v>2558000</v>
          </cell>
          <cell r="O4339">
            <v>2558000</v>
          </cell>
          <cell r="P4339">
            <v>2558000</v>
          </cell>
          <cell r="Q4339">
            <v>2630000</v>
          </cell>
        </row>
        <row r="4340">
          <cell r="B4340" t="str">
            <v>품질경영실품질관리4팀5123110</v>
          </cell>
          <cell r="C4340" t="str">
            <v>품질경영실품질관리4팀</v>
          </cell>
          <cell r="D4340" t="str">
            <v>5123110</v>
          </cell>
          <cell r="E4340" t="str">
            <v/>
          </cell>
          <cell r="F4340">
            <v>0</v>
          </cell>
          <cell r="G4340">
            <v>0</v>
          </cell>
          <cell r="H4340">
            <v>0</v>
          </cell>
          <cell r="I4340">
            <v>0</v>
          </cell>
          <cell r="J4340">
            <v>0</v>
          </cell>
          <cell r="K4340">
            <v>0</v>
          </cell>
          <cell r="L4340">
            <v>0</v>
          </cell>
          <cell r="M4340">
            <v>0</v>
          </cell>
          <cell r="N4340">
            <v>0</v>
          </cell>
          <cell r="O4340">
            <v>0</v>
          </cell>
          <cell r="P4340">
            <v>0</v>
          </cell>
          <cell r="Q4340">
            <v>0</v>
          </cell>
        </row>
        <row r="4341">
          <cell r="B4341" t="str">
            <v>품질경영실품질관리4팀5123120</v>
          </cell>
          <cell r="C4341" t="str">
            <v>품질경영실품질관리4팀</v>
          </cell>
          <cell r="D4341" t="str">
            <v>5123120</v>
          </cell>
          <cell r="E4341" t="str">
            <v>잡비-환경미화비(제조)</v>
          </cell>
          <cell r="F4341">
            <v>0</v>
          </cell>
          <cell r="G4341">
            <v>0</v>
          </cell>
          <cell r="H4341">
            <v>0</v>
          </cell>
          <cell r="I4341">
            <v>0</v>
          </cell>
          <cell r="J4341">
            <v>0</v>
          </cell>
          <cell r="K4341">
            <v>0</v>
          </cell>
          <cell r="L4341">
            <v>0</v>
          </cell>
          <cell r="M4341">
            <v>0</v>
          </cell>
          <cell r="N4341">
            <v>0</v>
          </cell>
          <cell r="O4341">
            <v>0</v>
          </cell>
          <cell r="P4341">
            <v>0</v>
          </cell>
          <cell r="Q4341">
            <v>0</v>
          </cell>
        </row>
        <row r="4342">
          <cell r="B4342" t="str">
            <v>품질경영실품질관리4팀5123130</v>
          </cell>
          <cell r="C4342" t="str">
            <v>품질경영실품질관리4팀</v>
          </cell>
          <cell r="D4342" t="str">
            <v>5123130</v>
          </cell>
          <cell r="E4342" t="str">
            <v/>
          </cell>
          <cell r="F4342">
            <v>0</v>
          </cell>
          <cell r="G4342">
            <v>0</v>
          </cell>
          <cell r="H4342">
            <v>0</v>
          </cell>
          <cell r="I4342">
            <v>0</v>
          </cell>
          <cell r="J4342">
            <v>0</v>
          </cell>
          <cell r="K4342">
            <v>0</v>
          </cell>
          <cell r="L4342">
            <v>0</v>
          </cell>
          <cell r="M4342">
            <v>0</v>
          </cell>
          <cell r="N4342">
            <v>0</v>
          </cell>
          <cell r="O4342">
            <v>0</v>
          </cell>
          <cell r="P4342">
            <v>0</v>
          </cell>
          <cell r="Q4342">
            <v>0</v>
          </cell>
        </row>
        <row r="4343">
          <cell r="B4343" t="str">
            <v>품질경영실품질관리5팀5102110</v>
          </cell>
          <cell r="C4343" t="str">
            <v>품질경영실품질관리5팀</v>
          </cell>
          <cell r="D4343" t="str">
            <v>5102110</v>
          </cell>
          <cell r="E4343" t="str">
            <v/>
          </cell>
          <cell r="F4343">
            <v>0</v>
          </cell>
          <cell r="G4343">
            <v>0</v>
          </cell>
          <cell r="H4343">
            <v>0</v>
          </cell>
          <cell r="I4343">
            <v>0</v>
          </cell>
          <cell r="J4343">
            <v>0</v>
          </cell>
          <cell r="K4343">
            <v>0</v>
          </cell>
          <cell r="L4343">
            <v>0</v>
          </cell>
          <cell r="M4343">
            <v>0</v>
          </cell>
          <cell r="N4343">
            <v>0</v>
          </cell>
          <cell r="O4343">
            <v>0</v>
          </cell>
          <cell r="P4343">
            <v>0</v>
          </cell>
          <cell r="Q4343">
            <v>0</v>
          </cell>
        </row>
        <row r="4344">
          <cell r="B4344" t="str">
            <v>품질경영실품질관리5팀5102120</v>
          </cell>
          <cell r="C4344" t="str">
            <v>품질경영실품질관리5팀</v>
          </cell>
          <cell r="D4344" t="str">
            <v>5102120</v>
          </cell>
          <cell r="E4344" t="str">
            <v/>
          </cell>
          <cell r="F4344">
            <v>0</v>
          </cell>
          <cell r="G4344">
            <v>0</v>
          </cell>
          <cell r="H4344">
            <v>0</v>
          </cell>
          <cell r="I4344">
            <v>0</v>
          </cell>
          <cell r="J4344">
            <v>0</v>
          </cell>
          <cell r="K4344">
            <v>0</v>
          </cell>
          <cell r="L4344">
            <v>0</v>
          </cell>
          <cell r="M4344">
            <v>0</v>
          </cell>
          <cell r="N4344">
            <v>0</v>
          </cell>
          <cell r="O4344">
            <v>0</v>
          </cell>
          <cell r="P4344">
            <v>0</v>
          </cell>
          <cell r="Q4344">
            <v>0</v>
          </cell>
        </row>
        <row r="4345">
          <cell r="B4345" t="str">
            <v>품질경영실품질관리5팀5102210</v>
          </cell>
          <cell r="C4345" t="str">
            <v>품질경영실품질관리5팀</v>
          </cell>
          <cell r="D4345" t="str">
            <v>5102210</v>
          </cell>
          <cell r="E4345" t="str">
            <v>급여와임금(제조)</v>
          </cell>
          <cell r="F4345">
            <v>78501400</v>
          </cell>
          <cell r="G4345">
            <v>78501400</v>
          </cell>
          <cell r="H4345">
            <v>78501400</v>
          </cell>
          <cell r="I4345">
            <v>77739600</v>
          </cell>
          <cell r="J4345">
            <v>80442500</v>
          </cell>
          <cell r="K4345">
            <v>80442500</v>
          </cell>
          <cell r="L4345">
            <v>80442500</v>
          </cell>
          <cell r="M4345">
            <v>80442500</v>
          </cell>
          <cell r="N4345">
            <v>80442500</v>
          </cell>
          <cell r="O4345">
            <v>80442500</v>
          </cell>
          <cell r="P4345">
            <v>87811600</v>
          </cell>
          <cell r="Q4345">
            <v>87811600</v>
          </cell>
        </row>
        <row r="4346">
          <cell r="B4346" t="str">
            <v>품질경영실품질관리5팀5102220</v>
          </cell>
          <cell r="C4346" t="str">
            <v>품질경영실품질관리5팀</v>
          </cell>
          <cell r="D4346" t="str">
            <v>5102220</v>
          </cell>
          <cell r="E4346" t="str">
            <v>상여금(제조)</v>
          </cell>
          <cell r="F4346">
            <v>6396690</v>
          </cell>
          <cell r="G4346">
            <v>6571226</v>
          </cell>
          <cell r="H4346">
            <v>7193388</v>
          </cell>
          <cell r="I4346">
            <v>7007317</v>
          </cell>
          <cell r="J4346">
            <v>6982645</v>
          </cell>
          <cell r="K4346">
            <v>6433846</v>
          </cell>
          <cell r="L4346">
            <v>6594141</v>
          </cell>
          <cell r="M4346">
            <v>6646063</v>
          </cell>
          <cell r="N4346">
            <v>6692063</v>
          </cell>
          <cell r="O4346">
            <v>6646063</v>
          </cell>
          <cell r="P4346">
            <v>6525000</v>
          </cell>
          <cell r="Q4346">
            <v>7707488</v>
          </cell>
        </row>
        <row r="4347">
          <cell r="B4347" t="str">
            <v>품질경영실품질관리5팀5102230</v>
          </cell>
          <cell r="C4347" t="str">
            <v>품질경영실품질관리5팀</v>
          </cell>
          <cell r="D4347" t="str">
            <v>5102230</v>
          </cell>
          <cell r="E4347" t="str">
            <v>학비보조금(제조)</v>
          </cell>
          <cell r="F4347">
            <v>0</v>
          </cell>
          <cell r="G4347">
            <v>0</v>
          </cell>
          <cell r="H4347">
            <v>2852500</v>
          </cell>
          <cell r="I4347">
            <v>0</v>
          </cell>
          <cell r="J4347">
            <v>0</v>
          </cell>
          <cell r="K4347">
            <v>0</v>
          </cell>
          <cell r="L4347">
            <v>0</v>
          </cell>
          <cell r="M4347">
            <v>0</v>
          </cell>
          <cell r="N4347">
            <v>2852500</v>
          </cell>
          <cell r="O4347">
            <v>0</v>
          </cell>
          <cell r="P4347">
            <v>0</v>
          </cell>
          <cell r="Q4347">
            <v>0</v>
          </cell>
        </row>
        <row r="4348">
          <cell r="B4348" t="str">
            <v>품질경영실품질관리5팀5102240</v>
          </cell>
          <cell r="C4348" t="str">
            <v>품질경영실품질관리5팀</v>
          </cell>
          <cell r="D4348" t="str">
            <v>5102240</v>
          </cell>
          <cell r="E4348" t="str">
            <v>시간외근무수당(제조)</v>
          </cell>
          <cell r="F4348">
            <v>6592550</v>
          </cell>
          <cell r="G4348">
            <v>5111740</v>
          </cell>
          <cell r="H4348">
            <v>4281690</v>
          </cell>
          <cell r="I4348">
            <v>8014600</v>
          </cell>
          <cell r="J4348">
            <v>5969270</v>
          </cell>
          <cell r="K4348">
            <v>6744320</v>
          </cell>
          <cell r="L4348">
            <v>7658570</v>
          </cell>
          <cell r="M4348">
            <v>7468320</v>
          </cell>
          <cell r="N4348">
            <v>4892570</v>
          </cell>
          <cell r="O4348">
            <v>5541630</v>
          </cell>
          <cell r="P4348">
            <v>0</v>
          </cell>
          <cell r="Q4348">
            <v>6905390</v>
          </cell>
        </row>
        <row r="4349">
          <cell r="B4349" t="str">
            <v>품질경영실품질관리5팀5102250</v>
          </cell>
          <cell r="C4349" t="str">
            <v>품질경영실품질관리5팀</v>
          </cell>
          <cell r="D4349" t="str">
            <v>5102250</v>
          </cell>
          <cell r="E4349" t="str">
            <v>휴가보상금(제조)</v>
          </cell>
          <cell r="F4349">
            <v>2464905</v>
          </cell>
          <cell r="G4349">
            <v>2505313</v>
          </cell>
          <cell r="H4349">
            <v>2526018</v>
          </cell>
          <cell r="I4349">
            <v>2484944</v>
          </cell>
          <cell r="J4349">
            <v>2526018</v>
          </cell>
          <cell r="K4349">
            <v>2351140</v>
          </cell>
          <cell r="L4349">
            <v>2387876</v>
          </cell>
          <cell r="M4349">
            <v>2406678</v>
          </cell>
          <cell r="N4349">
            <v>2425779</v>
          </cell>
          <cell r="O4349">
            <v>2406678</v>
          </cell>
          <cell r="P4349">
            <v>2379614</v>
          </cell>
          <cell r="Q4349">
            <v>3034723</v>
          </cell>
        </row>
        <row r="4350">
          <cell r="B4350" t="str">
            <v>품질경영실품질관리5팀5102260</v>
          </cell>
          <cell r="C4350" t="str">
            <v>품질경영실품질관리5팀</v>
          </cell>
          <cell r="D4350" t="str">
            <v>5102260</v>
          </cell>
          <cell r="E4350" t="str">
            <v>시상비(제조)</v>
          </cell>
          <cell r="F4350">
            <v>638766</v>
          </cell>
          <cell r="G4350">
            <v>649238</v>
          </cell>
          <cell r="H4350">
            <v>654603</v>
          </cell>
          <cell r="I4350">
            <v>860959</v>
          </cell>
          <cell r="J4350">
            <v>654603</v>
          </cell>
          <cell r="K4350">
            <v>609285</v>
          </cell>
          <cell r="L4350">
            <v>618805</v>
          </cell>
          <cell r="M4350">
            <v>623677</v>
          </cell>
          <cell r="N4350">
            <v>628627</v>
          </cell>
          <cell r="O4350">
            <v>623677</v>
          </cell>
          <cell r="P4350">
            <v>616664</v>
          </cell>
          <cell r="Q4350">
            <v>616664</v>
          </cell>
        </row>
        <row r="4351">
          <cell r="B4351" t="str">
            <v>품질경영실품질관리5팀5102280</v>
          </cell>
          <cell r="C4351" t="str">
            <v>품질경영실품질관리5팀</v>
          </cell>
          <cell r="D4351" t="str">
            <v>5102280</v>
          </cell>
          <cell r="E4351" t="str">
            <v>제수당(제조)</v>
          </cell>
          <cell r="F4351">
            <v>809000</v>
          </cell>
          <cell r="G4351">
            <v>617000</v>
          </cell>
          <cell r="H4351">
            <v>5628000</v>
          </cell>
          <cell r="I4351">
            <v>5606000</v>
          </cell>
          <cell r="J4351">
            <v>6318480</v>
          </cell>
          <cell r="K4351">
            <v>597000</v>
          </cell>
          <cell r="L4351">
            <v>692000</v>
          </cell>
          <cell r="M4351">
            <v>613000</v>
          </cell>
          <cell r="N4351">
            <v>609000</v>
          </cell>
          <cell r="O4351">
            <v>591000</v>
          </cell>
          <cell r="P4351">
            <v>5601000</v>
          </cell>
          <cell r="Q4351">
            <v>13777580</v>
          </cell>
        </row>
        <row r="4352">
          <cell r="B4352" t="str">
            <v>품질경영실품질관리5팀5102290</v>
          </cell>
          <cell r="C4352" t="str">
            <v>품질경영실품질관리5팀</v>
          </cell>
          <cell r="D4352" t="str">
            <v>5102290</v>
          </cell>
          <cell r="E4352" t="str">
            <v/>
          </cell>
          <cell r="F4352">
            <v>0</v>
          </cell>
          <cell r="G4352">
            <v>0</v>
          </cell>
          <cell r="H4352">
            <v>0</v>
          </cell>
          <cell r="I4352">
            <v>0</v>
          </cell>
          <cell r="J4352">
            <v>0</v>
          </cell>
          <cell r="K4352">
            <v>0</v>
          </cell>
          <cell r="L4352">
            <v>0</v>
          </cell>
          <cell r="M4352">
            <v>0</v>
          </cell>
          <cell r="N4352">
            <v>0</v>
          </cell>
          <cell r="O4352">
            <v>0</v>
          </cell>
          <cell r="P4352">
            <v>0</v>
          </cell>
          <cell r="Q4352">
            <v>0</v>
          </cell>
        </row>
        <row r="4353">
          <cell r="B4353" t="str">
            <v>품질경영실품질관리5팀5102410</v>
          </cell>
          <cell r="C4353" t="str">
            <v>품질경영실품질관리5팀</v>
          </cell>
          <cell r="D4353" t="str">
            <v>5102410</v>
          </cell>
          <cell r="E4353" t="str">
            <v>퇴직급여충당금전입액(제조)</v>
          </cell>
          <cell r="F4353">
            <v>6342570</v>
          </cell>
          <cell r="G4353">
            <v>6446547</v>
          </cell>
          <cell r="H4353">
            <v>6499824</v>
          </cell>
          <cell r="I4353">
            <v>6394136</v>
          </cell>
          <cell r="J4353">
            <v>6499824</v>
          </cell>
          <cell r="K4353">
            <v>6049836</v>
          </cell>
          <cell r="L4353">
            <v>6144365</v>
          </cell>
          <cell r="M4353">
            <v>6192746</v>
          </cell>
          <cell r="N4353">
            <v>6241894</v>
          </cell>
          <cell r="O4353">
            <v>6192746</v>
          </cell>
          <cell r="P4353">
            <v>6123104</v>
          </cell>
          <cell r="Q4353">
            <v>6123104</v>
          </cell>
        </row>
        <row r="4354">
          <cell r="B4354" t="str">
            <v>품질경영실품질관리5팀5102420</v>
          </cell>
          <cell r="C4354" t="str">
            <v>품질경영실품질관리5팀</v>
          </cell>
          <cell r="D4354" t="str">
            <v>5102420</v>
          </cell>
          <cell r="E4354" t="str">
            <v>퇴직위로금(제조)</v>
          </cell>
          <cell r="F4354">
            <v>0</v>
          </cell>
          <cell r="G4354">
            <v>0</v>
          </cell>
          <cell r="H4354">
            <v>0</v>
          </cell>
          <cell r="I4354">
            <v>0</v>
          </cell>
          <cell r="J4354">
            <v>0</v>
          </cell>
          <cell r="K4354">
            <v>0</v>
          </cell>
          <cell r="L4354">
            <v>0</v>
          </cell>
          <cell r="M4354">
            <v>0</v>
          </cell>
          <cell r="N4354">
            <v>0</v>
          </cell>
          <cell r="O4354">
            <v>0</v>
          </cell>
          <cell r="P4354">
            <v>0</v>
          </cell>
          <cell r="Q4354">
            <v>0</v>
          </cell>
        </row>
        <row r="4355">
          <cell r="B4355" t="str">
            <v>품질경영실품질관리5팀5103260</v>
          </cell>
          <cell r="C4355" t="str">
            <v>품질경영실품질관리5팀</v>
          </cell>
          <cell r="D4355" t="str">
            <v>5103260</v>
          </cell>
          <cell r="E4355" t="str">
            <v>복리후생비-통근비(제조)</v>
          </cell>
          <cell r="F4355">
            <v>0</v>
          </cell>
          <cell r="G4355">
            <v>0</v>
          </cell>
          <cell r="H4355">
            <v>0</v>
          </cell>
          <cell r="I4355">
            <v>0</v>
          </cell>
          <cell r="J4355">
            <v>0</v>
          </cell>
          <cell r="K4355">
            <v>0</v>
          </cell>
          <cell r="L4355">
            <v>0</v>
          </cell>
          <cell r="M4355">
            <v>0</v>
          </cell>
          <cell r="N4355">
            <v>0</v>
          </cell>
          <cell r="O4355">
            <v>0</v>
          </cell>
          <cell r="P4355">
            <v>0</v>
          </cell>
          <cell r="Q4355">
            <v>0</v>
          </cell>
        </row>
        <row r="4356">
          <cell r="B4356" t="str">
            <v>품질경영실품질관리5팀5103250</v>
          </cell>
          <cell r="C4356" t="str">
            <v>품질경영실품질관리5팀</v>
          </cell>
          <cell r="D4356" t="str">
            <v>5103250</v>
          </cell>
          <cell r="E4356" t="str">
            <v>복리후생비-직원이전비(제조)</v>
          </cell>
          <cell r="F4356">
            <v>0</v>
          </cell>
          <cell r="G4356">
            <v>0</v>
          </cell>
          <cell r="H4356">
            <v>0</v>
          </cell>
          <cell r="I4356">
            <v>0</v>
          </cell>
          <cell r="J4356">
            <v>0</v>
          </cell>
          <cell r="K4356">
            <v>0</v>
          </cell>
          <cell r="L4356">
            <v>0</v>
          </cell>
          <cell r="M4356">
            <v>0</v>
          </cell>
          <cell r="N4356">
            <v>0</v>
          </cell>
          <cell r="O4356">
            <v>0</v>
          </cell>
          <cell r="P4356">
            <v>0</v>
          </cell>
          <cell r="Q4356">
            <v>0</v>
          </cell>
        </row>
        <row r="4357">
          <cell r="B4357" t="str">
            <v>품질경영실품질관리5팀5103240</v>
          </cell>
          <cell r="C4357" t="str">
            <v>품질경영실품질관리5팀</v>
          </cell>
          <cell r="D4357" t="str">
            <v>5103240</v>
          </cell>
          <cell r="E4357" t="str">
            <v/>
          </cell>
          <cell r="F4357">
            <v>0</v>
          </cell>
          <cell r="G4357">
            <v>0</v>
          </cell>
          <cell r="H4357">
            <v>0</v>
          </cell>
          <cell r="I4357">
            <v>0</v>
          </cell>
          <cell r="J4357">
            <v>0</v>
          </cell>
          <cell r="K4357">
            <v>0</v>
          </cell>
          <cell r="L4357">
            <v>0</v>
          </cell>
          <cell r="M4357">
            <v>0</v>
          </cell>
          <cell r="N4357">
            <v>0</v>
          </cell>
          <cell r="O4357">
            <v>0</v>
          </cell>
          <cell r="P4357">
            <v>0</v>
          </cell>
          <cell r="Q4357">
            <v>0</v>
          </cell>
        </row>
        <row r="4358">
          <cell r="B4358" t="str">
            <v>품질경영실품질관리5팀5103230</v>
          </cell>
          <cell r="C4358" t="str">
            <v>품질경영실품질관리5팀</v>
          </cell>
          <cell r="D4358" t="str">
            <v>5103230</v>
          </cell>
          <cell r="E4358" t="str">
            <v/>
          </cell>
          <cell r="F4358">
            <v>0</v>
          </cell>
          <cell r="G4358">
            <v>0</v>
          </cell>
          <cell r="H4358">
            <v>0</v>
          </cell>
          <cell r="I4358">
            <v>0</v>
          </cell>
          <cell r="J4358">
            <v>0</v>
          </cell>
          <cell r="K4358">
            <v>0</v>
          </cell>
          <cell r="L4358">
            <v>0</v>
          </cell>
          <cell r="M4358">
            <v>0</v>
          </cell>
          <cell r="N4358">
            <v>0</v>
          </cell>
          <cell r="O4358">
            <v>0</v>
          </cell>
          <cell r="P4358">
            <v>0</v>
          </cell>
          <cell r="Q4358">
            <v>0</v>
          </cell>
        </row>
        <row r="4359">
          <cell r="B4359" t="str">
            <v>품질경영실품질관리5팀5103220</v>
          </cell>
          <cell r="C4359" t="str">
            <v>품질경영실품질관리5팀</v>
          </cell>
          <cell r="D4359" t="str">
            <v>5103220</v>
          </cell>
          <cell r="E4359" t="str">
            <v>복리후생비-후생비(제조)</v>
          </cell>
          <cell r="F4359">
            <v>0</v>
          </cell>
          <cell r="G4359">
            <v>0</v>
          </cell>
          <cell r="H4359">
            <v>0</v>
          </cell>
          <cell r="I4359">
            <v>0</v>
          </cell>
          <cell r="J4359">
            <v>0</v>
          </cell>
          <cell r="K4359">
            <v>0</v>
          </cell>
          <cell r="L4359">
            <v>0</v>
          </cell>
          <cell r="M4359">
            <v>0</v>
          </cell>
          <cell r="N4359">
            <v>0</v>
          </cell>
          <cell r="O4359">
            <v>0</v>
          </cell>
          <cell r="P4359">
            <v>0</v>
          </cell>
          <cell r="Q4359">
            <v>0</v>
          </cell>
        </row>
        <row r="4360">
          <cell r="B4360" t="str">
            <v>품질경영실품질관리5팀5103210</v>
          </cell>
          <cell r="C4360" t="str">
            <v>품질경영실품질관리5팀</v>
          </cell>
          <cell r="D4360" t="str">
            <v>5103210</v>
          </cell>
          <cell r="E4360" t="str">
            <v>복리후생비-사내경조비(제조)</v>
          </cell>
          <cell r="F4360">
            <v>50000</v>
          </cell>
          <cell r="G4360">
            <v>0</v>
          </cell>
          <cell r="H4360">
            <v>100000</v>
          </cell>
          <cell r="I4360">
            <v>100000</v>
          </cell>
          <cell r="J4360">
            <v>0</v>
          </cell>
          <cell r="K4360">
            <v>0</v>
          </cell>
          <cell r="L4360">
            <v>0</v>
          </cell>
          <cell r="M4360">
            <v>200000</v>
          </cell>
          <cell r="N4360">
            <v>0</v>
          </cell>
          <cell r="O4360">
            <v>100000</v>
          </cell>
          <cell r="P4360">
            <v>50000</v>
          </cell>
          <cell r="Q4360">
            <v>50000</v>
          </cell>
        </row>
        <row r="4361">
          <cell r="B4361" t="str">
            <v>품질경영실품질관리5팀5103190</v>
          </cell>
          <cell r="C4361" t="str">
            <v>품질경영실품질관리5팀</v>
          </cell>
          <cell r="D4361" t="str">
            <v>5103190</v>
          </cell>
          <cell r="E4361" t="str">
            <v>복리후생비-지원보조비(제조)</v>
          </cell>
          <cell r="F4361">
            <v>117690</v>
          </cell>
          <cell r="G4361">
            <v>117690</v>
          </cell>
          <cell r="H4361">
            <v>117690</v>
          </cell>
          <cell r="I4361">
            <v>116530</v>
          </cell>
          <cell r="J4361">
            <v>120600</v>
          </cell>
          <cell r="K4361">
            <v>120600</v>
          </cell>
          <cell r="L4361">
            <v>120600</v>
          </cell>
          <cell r="M4361">
            <v>120600</v>
          </cell>
          <cell r="N4361">
            <v>120600</v>
          </cell>
          <cell r="O4361">
            <v>120600</v>
          </cell>
          <cell r="P4361">
            <v>131650</v>
          </cell>
          <cell r="Q4361">
            <v>131650</v>
          </cell>
        </row>
        <row r="4362">
          <cell r="B4362" t="str">
            <v>품질경영실품질관리5팀5103180</v>
          </cell>
          <cell r="C4362" t="str">
            <v>품질경영실품질관리5팀</v>
          </cell>
          <cell r="D4362" t="str">
            <v>5103180</v>
          </cell>
          <cell r="E4362" t="str">
            <v>복리후생비-피복제비(제조)</v>
          </cell>
          <cell r="F4362">
            <v>0</v>
          </cell>
          <cell r="G4362">
            <v>0</v>
          </cell>
          <cell r="H4362">
            <v>0</v>
          </cell>
          <cell r="I4362">
            <v>0</v>
          </cell>
          <cell r="J4362">
            <v>0</v>
          </cell>
          <cell r="K4362">
            <v>0</v>
          </cell>
          <cell r="L4362">
            <v>0</v>
          </cell>
          <cell r="M4362">
            <v>0</v>
          </cell>
          <cell r="N4362">
            <v>0</v>
          </cell>
          <cell r="O4362">
            <v>0</v>
          </cell>
          <cell r="P4362">
            <v>0</v>
          </cell>
          <cell r="Q4362">
            <v>0</v>
          </cell>
        </row>
        <row r="4363">
          <cell r="B4363" t="str">
            <v>품질경영실품질관리5팀5103170</v>
          </cell>
          <cell r="C4363" t="str">
            <v>품질경영실품질관리5팀</v>
          </cell>
          <cell r="D4363" t="str">
            <v>5103170</v>
          </cell>
          <cell r="E4363" t="str">
            <v>복리후생비-의료위생비(제조)</v>
          </cell>
          <cell r="F4363">
            <v>0</v>
          </cell>
          <cell r="G4363">
            <v>0</v>
          </cell>
          <cell r="H4363">
            <v>0</v>
          </cell>
          <cell r="I4363">
            <v>0</v>
          </cell>
          <cell r="J4363">
            <v>0</v>
          </cell>
          <cell r="K4363">
            <v>0</v>
          </cell>
          <cell r="L4363">
            <v>0</v>
          </cell>
          <cell r="M4363">
            <v>0</v>
          </cell>
          <cell r="N4363">
            <v>0</v>
          </cell>
          <cell r="O4363">
            <v>0</v>
          </cell>
          <cell r="P4363">
            <v>0</v>
          </cell>
          <cell r="Q4363">
            <v>0</v>
          </cell>
        </row>
        <row r="4364">
          <cell r="B4364" t="str">
            <v>품질경영실품질관리5팀5103160</v>
          </cell>
          <cell r="C4364" t="str">
            <v>품질경영실품질관리5팀</v>
          </cell>
          <cell r="D4364" t="str">
            <v>5103160</v>
          </cell>
          <cell r="E4364" t="str">
            <v>복리후생비-단체시상비(제조)</v>
          </cell>
          <cell r="F4364">
            <v>0</v>
          </cell>
          <cell r="G4364">
            <v>0</v>
          </cell>
          <cell r="H4364">
            <v>0</v>
          </cell>
          <cell r="I4364">
            <v>0</v>
          </cell>
          <cell r="J4364">
            <v>0</v>
          </cell>
          <cell r="K4364">
            <v>0</v>
          </cell>
          <cell r="L4364">
            <v>0</v>
          </cell>
          <cell r="M4364">
            <v>0</v>
          </cell>
          <cell r="N4364">
            <v>0</v>
          </cell>
          <cell r="O4364">
            <v>0</v>
          </cell>
          <cell r="P4364">
            <v>0</v>
          </cell>
          <cell r="Q4364">
            <v>0</v>
          </cell>
        </row>
        <row r="4365">
          <cell r="B4365" t="str">
            <v>품질경영실품질관리5팀5103150</v>
          </cell>
          <cell r="C4365" t="str">
            <v>품질경영실품질관리5팀</v>
          </cell>
          <cell r="D4365" t="str">
            <v>5103150</v>
          </cell>
          <cell r="E4365" t="str">
            <v/>
          </cell>
          <cell r="F4365">
            <v>0</v>
          </cell>
          <cell r="G4365">
            <v>0</v>
          </cell>
          <cell r="H4365">
            <v>0</v>
          </cell>
          <cell r="I4365">
            <v>0</v>
          </cell>
          <cell r="J4365">
            <v>0</v>
          </cell>
          <cell r="K4365">
            <v>0</v>
          </cell>
          <cell r="L4365">
            <v>0</v>
          </cell>
          <cell r="M4365">
            <v>0</v>
          </cell>
          <cell r="N4365">
            <v>0</v>
          </cell>
          <cell r="O4365">
            <v>0</v>
          </cell>
          <cell r="P4365">
            <v>0</v>
          </cell>
          <cell r="Q4365">
            <v>0</v>
          </cell>
        </row>
        <row r="4366">
          <cell r="B4366" t="str">
            <v>품질경영실품질관리5팀5103140</v>
          </cell>
          <cell r="C4366" t="str">
            <v>품질경영실품질관리5팀</v>
          </cell>
          <cell r="D4366" t="str">
            <v>5103140</v>
          </cell>
          <cell r="E4366" t="str">
            <v>복리후생비-친선활동비(제조)</v>
          </cell>
          <cell r="F4366">
            <v>0</v>
          </cell>
          <cell r="G4366">
            <v>0</v>
          </cell>
          <cell r="H4366">
            <v>0</v>
          </cell>
          <cell r="I4366">
            <v>0</v>
          </cell>
          <cell r="J4366">
            <v>0</v>
          </cell>
          <cell r="K4366">
            <v>0</v>
          </cell>
          <cell r="L4366">
            <v>0</v>
          </cell>
          <cell r="M4366">
            <v>0</v>
          </cell>
          <cell r="N4366">
            <v>0</v>
          </cell>
          <cell r="O4366">
            <v>0</v>
          </cell>
          <cell r="P4366">
            <v>0</v>
          </cell>
          <cell r="Q4366">
            <v>0</v>
          </cell>
        </row>
        <row r="4367">
          <cell r="B4367" t="str">
            <v>품질경영실품질관리5팀5103130</v>
          </cell>
          <cell r="C4367" t="str">
            <v>품질경영실품질관리5팀</v>
          </cell>
          <cell r="D4367" t="str">
            <v>5103130</v>
          </cell>
          <cell r="E4367" t="str">
            <v/>
          </cell>
          <cell r="F4367">
            <v>0</v>
          </cell>
          <cell r="G4367">
            <v>0</v>
          </cell>
          <cell r="H4367">
            <v>0</v>
          </cell>
          <cell r="I4367">
            <v>0</v>
          </cell>
          <cell r="J4367">
            <v>0</v>
          </cell>
          <cell r="K4367">
            <v>0</v>
          </cell>
          <cell r="L4367">
            <v>0</v>
          </cell>
          <cell r="M4367">
            <v>0</v>
          </cell>
          <cell r="N4367">
            <v>0</v>
          </cell>
          <cell r="O4367">
            <v>0</v>
          </cell>
          <cell r="P4367">
            <v>0</v>
          </cell>
          <cell r="Q4367">
            <v>0</v>
          </cell>
        </row>
        <row r="4368">
          <cell r="B4368" t="str">
            <v>품질경영실품질관리5팀5103120</v>
          </cell>
          <cell r="C4368" t="str">
            <v>품질경영실품질관리5팀</v>
          </cell>
          <cell r="D4368" t="str">
            <v>5103120</v>
          </cell>
          <cell r="E4368" t="str">
            <v/>
          </cell>
          <cell r="F4368">
            <v>0</v>
          </cell>
          <cell r="G4368">
            <v>0</v>
          </cell>
          <cell r="H4368">
            <v>0</v>
          </cell>
          <cell r="I4368">
            <v>0</v>
          </cell>
          <cell r="J4368">
            <v>0</v>
          </cell>
          <cell r="K4368">
            <v>0</v>
          </cell>
          <cell r="L4368">
            <v>0</v>
          </cell>
          <cell r="M4368">
            <v>0</v>
          </cell>
          <cell r="N4368">
            <v>0</v>
          </cell>
          <cell r="O4368">
            <v>0</v>
          </cell>
          <cell r="P4368">
            <v>0</v>
          </cell>
          <cell r="Q4368">
            <v>0</v>
          </cell>
        </row>
        <row r="4369">
          <cell r="B4369" t="str">
            <v>품질경영실품질관리5팀5103110</v>
          </cell>
          <cell r="C4369" t="str">
            <v>품질경영실품질관리5팀</v>
          </cell>
          <cell r="D4369" t="str">
            <v>5103110</v>
          </cell>
          <cell r="E4369" t="str">
            <v/>
          </cell>
          <cell r="F4369">
            <v>0</v>
          </cell>
          <cell r="G4369">
            <v>0</v>
          </cell>
          <cell r="H4369">
            <v>0</v>
          </cell>
          <cell r="I4369">
            <v>0</v>
          </cell>
          <cell r="J4369">
            <v>0</v>
          </cell>
          <cell r="K4369">
            <v>0</v>
          </cell>
          <cell r="L4369">
            <v>0</v>
          </cell>
          <cell r="M4369">
            <v>0</v>
          </cell>
          <cell r="N4369">
            <v>0</v>
          </cell>
          <cell r="O4369">
            <v>0</v>
          </cell>
          <cell r="P4369">
            <v>0</v>
          </cell>
          <cell r="Q4369">
            <v>0</v>
          </cell>
        </row>
        <row r="4370">
          <cell r="B4370" t="str">
            <v>품질경영실품질관리5팀5103270</v>
          </cell>
          <cell r="C4370" t="str">
            <v>품질경영실품질관리5팀</v>
          </cell>
          <cell r="D4370" t="str">
            <v>5103270</v>
          </cell>
          <cell r="E4370" t="str">
            <v>복리후생비-법정후생비(제조)</v>
          </cell>
          <cell r="F4370">
            <v>9674970</v>
          </cell>
          <cell r="G4370">
            <v>9195910</v>
          </cell>
          <cell r="H4370">
            <v>9195910</v>
          </cell>
          <cell r="I4370">
            <v>12685860</v>
          </cell>
          <cell r="J4370">
            <v>10377640</v>
          </cell>
          <cell r="K4370">
            <v>10377640</v>
          </cell>
          <cell r="L4370">
            <v>10488300</v>
          </cell>
          <cell r="M4370">
            <v>10488300</v>
          </cell>
          <cell r="N4370">
            <v>10488300</v>
          </cell>
          <cell r="O4370">
            <v>10488300</v>
          </cell>
          <cell r="P4370">
            <v>11387170</v>
          </cell>
          <cell r="Q4370">
            <v>10530560</v>
          </cell>
        </row>
        <row r="4371">
          <cell r="B4371" t="str">
            <v>품질경영실품질관리5팀5103111</v>
          </cell>
          <cell r="C4371" t="str">
            <v>품질경영실품질관리5팀</v>
          </cell>
          <cell r="D4371" t="str">
            <v>5103111</v>
          </cell>
          <cell r="E4371" t="str">
            <v>복리후생비-식당운영비(제조)</v>
          </cell>
          <cell r="F4371">
            <v>162732</v>
          </cell>
          <cell r="G4371">
            <v>45910</v>
          </cell>
          <cell r="H4371">
            <v>132638</v>
          </cell>
          <cell r="I4371">
            <v>100001</v>
          </cell>
          <cell r="J4371">
            <v>209004</v>
          </cell>
          <cell r="K4371">
            <v>78457</v>
          </cell>
          <cell r="L4371">
            <v>99457</v>
          </cell>
          <cell r="M4371">
            <v>166276</v>
          </cell>
          <cell r="N4371">
            <v>106278</v>
          </cell>
          <cell r="O4371">
            <v>134184</v>
          </cell>
          <cell r="P4371">
            <v>174920</v>
          </cell>
          <cell r="Q4371">
            <v>174203</v>
          </cell>
        </row>
        <row r="4372">
          <cell r="B4372" t="str">
            <v>품질경영실품질관리5팀5103131</v>
          </cell>
          <cell r="C4372" t="str">
            <v>품질경영실품질관리5팀</v>
          </cell>
          <cell r="D4372" t="str">
            <v>5103131</v>
          </cell>
          <cell r="E4372" t="str">
            <v>복리후생비-부서활동비(제조)</v>
          </cell>
          <cell r="F4372">
            <v>268455</v>
          </cell>
          <cell r="G4372">
            <v>769551</v>
          </cell>
          <cell r="H4372">
            <v>447728</v>
          </cell>
          <cell r="I4372">
            <v>873641</v>
          </cell>
          <cell r="J4372">
            <v>149549</v>
          </cell>
          <cell r="K4372">
            <v>500361</v>
          </cell>
          <cell r="L4372">
            <v>866759</v>
          </cell>
          <cell r="M4372">
            <v>159001</v>
          </cell>
          <cell r="N4372">
            <v>497366</v>
          </cell>
          <cell r="O4372">
            <v>130456</v>
          </cell>
          <cell r="P4372">
            <v>200730</v>
          </cell>
          <cell r="Q4372">
            <v>1162270</v>
          </cell>
        </row>
        <row r="4373">
          <cell r="B4373" t="str">
            <v>품질경영실품질관리5팀5104110</v>
          </cell>
          <cell r="C4373" t="str">
            <v>품질경영실품질관리5팀</v>
          </cell>
          <cell r="D4373" t="str">
            <v>5104110</v>
          </cell>
          <cell r="E4373" t="str">
            <v>여비교통비-해외출장비(제조)</v>
          </cell>
          <cell r="F4373">
            <v>0</v>
          </cell>
          <cell r="G4373">
            <v>0</v>
          </cell>
          <cell r="H4373">
            <v>0</v>
          </cell>
          <cell r="I4373">
            <v>0</v>
          </cell>
          <cell r="J4373">
            <v>0</v>
          </cell>
          <cell r="K4373">
            <v>0</v>
          </cell>
          <cell r="L4373">
            <v>0</v>
          </cell>
          <cell r="M4373">
            <v>0</v>
          </cell>
          <cell r="N4373">
            <v>0</v>
          </cell>
          <cell r="O4373">
            <v>0</v>
          </cell>
          <cell r="P4373">
            <v>0</v>
          </cell>
          <cell r="Q4373">
            <v>166000</v>
          </cell>
        </row>
        <row r="4374">
          <cell r="B4374" t="str">
            <v>품질경영실품질관리5팀5104120</v>
          </cell>
          <cell r="C4374" t="str">
            <v>품질경영실품질관리5팀</v>
          </cell>
          <cell r="D4374" t="str">
            <v>5104120</v>
          </cell>
          <cell r="E4374" t="str">
            <v>여비교통비-시외출장비(제조)</v>
          </cell>
          <cell r="F4374">
            <v>11819</v>
          </cell>
          <cell r="G4374">
            <v>0</v>
          </cell>
          <cell r="H4374">
            <v>0</v>
          </cell>
          <cell r="I4374">
            <v>0</v>
          </cell>
          <cell r="J4374">
            <v>0</v>
          </cell>
          <cell r="K4374">
            <v>0</v>
          </cell>
          <cell r="L4374">
            <v>0</v>
          </cell>
          <cell r="M4374">
            <v>0</v>
          </cell>
          <cell r="N4374">
            <v>155119</v>
          </cell>
          <cell r="O4374">
            <v>89800</v>
          </cell>
          <cell r="P4374">
            <v>0</v>
          </cell>
          <cell r="Q4374">
            <v>0</v>
          </cell>
        </row>
        <row r="4375">
          <cell r="B4375" t="str">
            <v>품질경영실품질관리5팀5104130</v>
          </cell>
          <cell r="C4375" t="str">
            <v>품질경영실품질관리5팀</v>
          </cell>
          <cell r="D4375" t="str">
            <v>5104130</v>
          </cell>
          <cell r="E4375" t="str">
            <v>여비교통비-시내출장비(제조)</v>
          </cell>
          <cell r="F4375">
            <v>0</v>
          </cell>
          <cell r="G4375">
            <v>0</v>
          </cell>
          <cell r="H4375">
            <v>0</v>
          </cell>
          <cell r="I4375">
            <v>0</v>
          </cell>
          <cell r="J4375">
            <v>0</v>
          </cell>
          <cell r="K4375">
            <v>0</v>
          </cell>
          <cell r="L4375">
            <v>0</v>
          </cell>
          <cell r="M4375">
            <v>0</v>
          </cell>
          <cell r="N4375">
            <v>0</v>
          </cell>
          <cell r="O4375">
            <v>0</v>
          </cell>
          <cell r="P4375">
            <v>0</v>
          </cell>
          <cell r="Q4375">
            <v>0</v>
          </cell>
        </row>
        <row r="4376">
          <cell r="B4376" t="str">
            <v>품질경영실품질관리5팀5104140</v>
          </cell>
          <cell r="C4376" t="str">
            <v>품질경영실품질관리5팀</v>
          </cell>
          <cell r="D4376" t="str">
            <v>5104140</v>
          </cell>
          <cell r="E4376" t="str">
            <v/>
          </cell>
          <cell r="F4376">
            <v>0</v>
          </cell>
          <cell r="G4376">
            <v>0</v>
          </cell>
          <cell r="H4376">
            <v>0</v>
          </cell>
          <cell r="I4376">
            <v>0</v>
          </cell>
          <cell r="J4376">
            <v>0</v>
          </cell>
          <cell r="K4376">
            <v>0</v>
          </cell>
          <cell r="L4376">
            <v>0</v>
          </cell>
          <cell r="M4376">
            <v>0</v>
          </cell>
          <cell r="N4376">
            <v>0</v>
          </cell>
          <cell r="O4376">
            <v>0</v>
          </cell>
          <cell r="P4376">
            <v>0</v>
          </cell>
          <cell r="Q4376">
            <v>0</v>
          </cell>
        </row>
        <row r="4377">
          <cell r="B4377" t="str">
            <v>품질경영실품질관리5팀5104150</v>
          </cell>
          <cell r="C4377" t="str">
            <v>품질경영실품질관리5팀</v>
          </cell>
          <cell r="D4377" t="str">
            <v>5104150</v>
          </cell>
          <cell r="E4377" t="str">
            <v>여비교통비-해외여비(제조)</v>
          </cell>
          <cell r="F4377">
            <v>0</v>
          </cell>
          <cell r="G4377">
            <v>0</v>
          </cell>
          <cell r="H4377">
            <v>0</v>
          </cell>
          <cell r="I4377">
            <v>0</v>
          </cell>
          <cell r="J4377">
            <v>0</v>
          </cell>
          <cell r="K4377">
            <v>0</v>
          </cell>
          <cell r="L4377">
            <v>0</v>
          </cell>
          <cell r="M4377">
            <v>0</v>
          </cell>
          <cell r="N4377">
            <v>0</v>
          </cell>
          <cell r="O4377">
            <v>0</v>
          </cell>
          <cell r="P4377">
            <v>180000</v>
          </cell>
          <cell r="Q4377">
            <v>40000</v>
          </cell>
        </row>
        <row r="4378">
          <cell r="B4378" t="str">
            <v>품질경영실품질관리5팀5105160</v>
          </cell>
          <cell r="C4378" t="str">
            <v>품질경영실품질관리5팀</v>
          </cell>
          <cell r="D4378" t="str">
            <v>5105160</v>
          </cell>
          <cell r="E4378" t="str">
            <v>통신비-시설유지비(제조)</v>
          </cell>
          <cell r="F4378">
            <v>0</v>
          </cell>
          <cell r="G4378">
            <v>0</v>
          </cell>
          <cell r="H4378">
            <v>0</v>
          </cell>
          <cell r="I4378">
            <v>0</v>
          </cell>
          <cell r="J4378">
            <v>0</v>
          </cell>
          <cell r="K4378">
            <v>0</v>
          </cell>
          <cell r="L4378">
            <v>0</v>
          </cell>
          <cell r="M4378">
            <v>0</v>
          </cell>
          <cell r="N4378">
            <v>0</v>
          </cell>
          <cell r="O4378">
            <v>0</v>
          </cell>
          <cell r="P4378">
            <v>0</v>
          </cell>
          <cell r="Q4378">
            <v>0</v>
          </cell>
        </row>
        <row r="4379">
          <cell r="B4379" t="str">
            <v>품질경영실품질관리5팀5105150</v>
          </cell>
          <cell r="C4379" t="str">
            <v>품질경영실품질관리5팀</v>
          </cell>
          <cell r="D4379" t="str">
            <v>5105150</v>
          </cell>
          <cell r="E4379" t="str">
            <v>통신비-정보통신사용료(제조)</v>
          </cell>
          <cell r="F4379">
            <v>0</v>
          </cell>
          <cell r="G4379">
            <v>0</v>
          </cell>
          <cell r="H4379">
            <v>0</v>
          </cell>
          <cell r="I4379">
            <v>0</v>
          </cell>
          <cell r="J4379">
            <v>0</v>
          </cell>
          <cell r="K4379">
            <v>0</v>
          </cell>
          <cell r="L4379">
            <v>0</v>
          </cell>
          <cell r="M4379">
            <v>0</v>
          </cell>
          <cell r="N4379">
            <v>0</v>
          </cell>
          <cell r="O4379">
            <v>0</v>
          </cell>
          <cell r="P4379">
            <v>0</v>
          </cell>
          <cell r="Q4379">
            <v>0</v>
          </cell>
        </row>
        <row r="4380">
          <cell r="B4380" t="str">
            <v>품질경영실품질관리5팀5105140</v>
          </cell>
          <cell r="C4380" t="str">
            <v>품질경영실품질관리5팀</v>
          </cell>
          <cell r="D4380" t="str">
            <v>5105140</v>
          </cell>
          <cell r="E4380" t="str">
            <v>통신비-우편전보료(제조)</v>
          </cell>
          <cell r="F4380">
            <v>0</v>
          </cell>
          <cell r="G4380">
            <v>0</v>
          </cell>
          <cell r="H4380">
            <v>0</v>
          </cell>
          <cell r="I4380">
            <v>0</v>
          </cell>
          <cell r="J4380">
            <v>0</v>
          </cell>
          <cell r="K4380">
            <v>0</v>
          </cell>
          <cell r="L4380">
            <v>0</v>
          </cell>
          <cell r="M4380">
            <v>0</v>
          </cell>
          <cell r="N4380">
            <v>0</v>
          </cell>
          <cell r="O4380">
            <v>0</v>
          </cell>
          <cell r="P4380">
            <v>0</v>
          </cell>
          <cell r="Q4380">
            <v>0</v>
          </cell>
        </row>
        <row r="4381">
          <cell r="B4381" t="str">
            <v>품질경영실품질관리5팀5105130</v>
          </cell>
          <cell r="C4381" t="str">
            <v>품질경영실품질관리5팀</v>
          </cell>
          <cell r="D4381" t="str">
            <v>5105130</v>
          </cell>
          <cell r="E4381" t="str">
            <v/>
          </cell>
          <cell r="F4381">
            <v>0</v>
          </cell>
          <cell r="G4381">
            <v>0</v>
          </cell>
          <cell r="H4381">
            <v>0</v>
          </cell>
          <cell r="I4381">
            <v>0</v>
          </cell>
          <cell r="J4381">
            <v>0</v>
          </cell>
          <cell r="K4381">
            <v>0</v>
          </cell>
          <cell r="L4381">
            <v>0</v>
          </cell>
          <cell r="M4381">
            <v>0</v>
          </cell>
          <cell r="N4381">
            <v>0</v>
          </cell>
          <cell r="O4381">
            <v>0</v>
          </cell>
          <cell r="P4381">
            <v>0</v>
          </cell>
          <cell r="Q4381">
            <v>0</v>
          </cell>
        </row>
        <row r="4382">
          <cell r="B4382" t="str">
            <v>품질경영실품질관리5팀5105120</v>
          </cell>
          <cell r="C4382" t="str">
            <v>품질경영실품질관리5팀</v>
          </cell>
          <cell r="D4382" t="str">
            <v>5105120</v>
          </cell>
          <cell r="E4382" t="str">
            <v/>
          </cell>
          <cell r="F4382">
            <v>0</v>
          </cell>
          <cell r="G4382">
            <v>0</v>
          </cell>
          <cell r="H4382">
            <v>0</v>
          </cell>
          <cell r="I4382">
            <v>0</v>
          </cell>
          <cell r="J4382">
            <v>0</v>
          </cell>
          <cell r="K4382">
            <v>0</v>
          </cell>
          <cell r="L4382">
            <v>0</v>
          </cell>
          <cell r="M4382">
            <v>0</v>
          </cell>
          <cell r="N4382">
            <v>0</v>
          </cell>
          <cell r="O4382">
            <v>0</v>
          </cell>
          <cell r="P4382">
            <v>0</v>
          </cell>
          <cell r="Q4382">
            <v>0</v>
          </cell>
        </row>
        <row r="4383">
          <cell r="B4383" t="str">
            <v>품질경영실품질관리5팀5105110</v>
          </cell>
          <cell r="C4383" t="str">
            <v>품질경영실품질관리5팀</v>
          </cell>
          <cell r="D4383" t="str">
            <v>5105110</v>
          </cell>
          <cell r="E4383" t="str">
            <v/>
          </cell>
          <cell r="F4383">
            <v>0</v>
          </cell>
          <cell r="G4383">
            <v>0</v>
          </cell>
          <cell r="H4383">
            <v>0</v>
          </cell>
          <cell r="I4383">
            <v>0</v>
          </cell>
          <cell r="J4383">
            <v>0</v>
          </cell>
          <cell r="K4383">
            <v>0</v>
          </cell>
          <cell r="L4383">
            <v>0</v>
          </cell>
          <cell r="M4383">
            <v>0</v>
          </cell>
          <cell r="N4383">
            <v>0</v>
          </cell>
          <cell r="O4383">
            <v>0</v>
          </cell>
          <cell r="P4383">
            <v>0</v>
          </cell>
          <cell r="Q4383">
            <v>0</v>
          </cell>
        </row>
        <row r="4384">
          <cell r="B4384" t="str">
            <v>품질경영실품질관리5팀5105111</v>
          </cell>
          <cell r="C4384" t="str">
            <v>품질경영실품질관리5팀</v>
          </cell>
          <cell r="D4384" t="str">
            <v>5105111</v>
          </cell>
          <cell r="E4384" t="str">
            <v>통신비-전화료(제조)</v>
          </cell>
          <cell r="F4384">
            <v>0</v>
          </cell>
          <cell r="G4384">
            <v>0</v>
          </cell>
          <cell r="H4384">
            <v>0</v>
          </cell>
          <cell r="I4384">
            <v>0</v>
          </cell>
          <cell r="J4384">
            <v>0</v>
          </cell>
          <cell r="K4384">
            <v>0</v>
          </cell>
          <cell r="L4384">
            <v>0</v>
          </cell>
          <cell r="M4384">
            <v>0</v>
          </cell>
          <cell r="N4384">
            <v>0</v>
          </cell>
          <cell r="O4384">
            <v>0</v>
          </cell>
          <cell r="P4384">
            <v>0</v>
          </cell>
          <cell r="Q4384">
            <v>0</v>
          </cell>
        </row>
        <row r="4385">
          <cell r="B4385" t="str">
            <v>품질경영실품질관리5팀5106110</v>
          </cell>
          <cell r="C4385" t="str">
            <v>품질경영실품질관리5팀</v>
          </cell>
          <cell r="D4385" t="str">
            <v>5106110</v>
          </cell>
          <cell r="E4385" t="str">
            <v>수도광열비-수도료(제조)</v>
          </cell>
          <cell r="F4385">
            <v>0</v>
          </cell>
          <cell r="G4385">
            <v>0</v>
          </cell>
          <cell r="H4385">
            <v>0</v>
          </cell>
          <cell r="I4385">
            <v>0</v>
          </cell>
          <cell r="J4385">
            <v>0</v>
          </cell>
          <cell r="K4385">
            <v>0</v>
          </cell>
          <cell r="L4385">
            <v>0</v>
          </cell>
          <cell r="M4385">
            <v>0</v>
          </cell>
          <cell r="N4385">
            <v>0</v>
          </cell>
          <cell r="O4385">
            <v>0</v>
          </cell>
          <cell r="P4385">
            <v>0</v>
          </cell>
          <cell r="Q4385">
            <v>0</v>
          </cell>
        </row>
        <row r="4386">
          <cell r="B4386" t="str">
            <v>품질경영실품질관리5팀5106120</v>
          </cell>
          <cell r="C4386" t="str">
            <v>품질경영실품질관리5팀</v>
          </cell>
          <cell r="D4386" t="str">
            <v>5106120</v>
          </cell>
          <cell r="E4386" t="str">
            <v/>
          </cell>
          <cell r="F4386">
            <v>0</v>
          </cell>
          <cell r="G4386">
            <v>0</v>
          </cell>
          <cell r="H4386">
            <v>0</v>
          </cell>
          <cell r="I4386">
            <v>0</v>
          </cell>
          <cell r="J4386">
            <v>0</v>
          </cell>
          <cell r="K4386">
            <v>0</v>
          </cell>
          <cell r="L4386">
            <v>0</v>
          </cell>
          <cell r="M4386">
            <v>0</v>
          </cell>
          <cell r="N4386">
            <v>0</v>
          </cell>
          <cell r="O4386">
            <v>0</v>
          </cell>
          <cell r="P4386">
            <v>0</v>
          </cell>
          <cell r="Q4386">
            <v>0</v>
          </cell>
        </row>
        <row r="4387">
          <cell r="B4387" t="str">
            <v>품질경영실품질관리5팀5106130</v>
          </cell>
          <cell r="C4387" t="str">
            <v>품질경영실품질관리5팀</v>
          </cell>
          <cell r="D4387" t="str">
            <v>5106130</v>
          </cell>
          <cell r="E4387" t="str">
            <v>수도광열비-전력료(제조)</v>
          </cell>
          <cell r="F4387">
            <v>0</v>
          </cell>
          <cell r="G4387">
            <v>0</v>
          </cell>
          <cell r="H4387">
            <v>0</v>
          </cell>
          <cell r="I4387">
            <v>0</v>
          </cell>
          <cell r="J4387">
            <v>0</v>
          </cell>
          <cell r="K4387">
            <v>0</v>
          </cell>
          <cell r="L4387">
            <v>0</v>
          </cell>
          <cell r="M4387">
            <v>0</v>
          </cell>
          <cell r="N4387">
            <v>0</v>
          </cell>
          <cell r="O4387">
            <v>0</v>
          </cell>
          <cell r="P4387">
            <v>0</v>
          </cell>
          <cell r="Q4387">
            <v>0</v>
          </cell>
        </row>
        <row r="4388">
          <cell r="B4388" t="str">
            <v>품질경영실품질관리5팀5106140</v>
          </cell>
          <cell r="C4388" t="str">
            <v>품질경영실품질관리5팀</v>
          </cell>
          <cell r="D4388" t="str">
            <v>5106140</v>
          </cell>
          <cell r="E4388" t="str">
            <v/>
          </cell>
          <cell r="F4388">
            <v>0</v>
          </cell>
          <cell r="G4388">
            <v>0</v>
          </cell>
          <cell r="H4388">
            <v>0</v>
          </cell>
          <cell r="I4388">
            <v>0</v>
          </cell>
          <cell r="J4388">
            <v>0</v>
          </cell>
          <cell r="K4388">
            <v>0</v>
          </cell>
          <cell r="L4388">
            <v>0</v>
          </cell>
          <cell r="M4388">
            <v>0</v>
          </cell>
          <cell r="N4388">
            <v>0</v>
          </cell>
          <cell r="O4388">
            <v>0</v>
          </cell>
          <cell r="P4388">
            <v>0</v>
          </cell>
          <cell r="Q4388">
            <v>0</v>
          </cell>
        </row>
        <row r="4389">
          <cell r="B4389" t="str">
            <v>품질경영실품질관리5팀5106150</v>
          </cell>
          <cell r="C4389" t="str">
            <v>품질경영실품질관리5팀</v>
          </cell>
          <cell r="D4389" t="str">
            <v>5106150</v>
          </cell>
          <cell r="E4389" t="str">
            <v/>
          </cell>
          <cell r="F4389">
            <v>0</v>
          </cell>
          <cell r="G4389">
            <v>0</v>
          </cell>
          <cell r="H4389">
            <v>0</v>
          </cell>
          <cell r="I4389">
            <v>0</v>
          </cell>
          <cell r="J4389">
            <v>0</v>
          </cell>
          <cell r="K4389">
            <v>0</v>
          </cell>
          <cell r="L4389">
            <v>0</v>
          </cell>
          <cell r="M4389">
            <v>0</v>
          </cell>
          <cell r="N4389">
            <v>0</v>
          </cell>
          <cell r="O4389">
            <v>0</v>
          </cell>
          <cell r="P4389">
            <v>0</v>
          </cell>
          <cell r="Q4389">
            <v>0</v>
          </cell>
        </row>
        <row r="4390">
          <cell r="B4390" t="str">
            <v>품질경영실품질관리5팀5106160</v>
          </cell>
          <cell r="C4390" t="str">
            <v>품질경영실품질관리5팀</v>
          </cell>
          <cell r="D4390" t="str">
            <v>5106160</v>
          </cell>
          <cell r="E4390" t="str">
            <v/>
          </cell>
          <cell r="F4390">
            <v>0</v>
          </cell>
          <cell r="G4390">
            <v>0</v>
          </cell>
          <cell r="H4390">
            <v>0</v>
          </cell>
          <cell r="I4390">
            <v>0</v>
          </cell>
          <cell r="J4390">
            <v>0</v>
          </cell>
          <cell r="K4390">
            <v>0</v>
          </cell>
          <cell r="L4390">
            <v>0</v>
          </cell>
          <cell r="M4390">
            <v>0</v>
          </cell>
          <cell r="N4390">
            <v>0</v>
          </cell>
          <cell r="O4390">
            <v>0</v>
          </cell>
          <cell r="P4390">
            <v>0</v>
          </cell>
          <cell r="Q4390">
            <v>0</v>
          </cell>
        </row>
        <row r="4391">
          <cell r="B4391" t="str">
            <v>품질경영실품질관리5팀5106141</v>
          </cell>
          <cell r="C4391" t="str">
            <v>품질경영실품질관리5팀</v>
          </cell>
          <cell r="D4391" t="str">
            <v>5106141</v>
          </cell>
          <cell r="E4391" t="str">
            <v>수도광열비-연료난방비(제조)</v>
          </cell>
          <cell r="F4391">
            <v>0</v>
          </cell>
          <cell r="G4391">
            <v>0</v>
          </cell>
          <cell r="H4391">
            <v>0</v>
          </cell>
          <cell r="I4391">
            <v>0</v>
          </cell>
          <cell r="J4391">
            <v>0</v>
          </cell>
          <cell r="K4391">
            <v>0</v>
          </cell>
          <cell r="L4391">
            <v>0</v>
          </cell>
          <cell r="M4391">
            <v>0</v>
          </cell>
          <cell r="N4391">
            <v>0</v>
          </cell>
          <cell r="O4391">
            <v>0</v>
          </cell>
          <cell r="P4391">
            <v>0</v>
          </cell>
          <cell r="Q4391">
            <v>0</v>
          </cell>
        </row>
        <row r="4392">
          <cell r="B4392" t="str">
            <v>품질경영실품질관리5팀5107110</v>
          </cell>
          <cell r="C4392" t="str">
            <v>품질경영실품질관리5팀</v>
          </cell>
          <cell r="D4392" t="str">
            <v>5107110</v>
          </cell>
          <cell r="E4392" t="str">
            <v>세금과공과-인지세(제조)</v>
          </cell>
          <cell r="F4392">
            <v>0</v>
          </cell>
          <cell r="G4392">
            <v>0</v>
          </cell>
          <cell r="H4392">
            <v>0</v>
          </cell>
          <cell r="I4392">
            <v>0</v>
          </cell>
          <cell r="J4392">
            <v>0</v>
          </cell>
          <cell r="K4392">
            <v>0</v>
          </cell>
          <cell r="L4392">
            <v>0</v>
          </cell>
          <cell r="M4392">
            <v>0</v>
          </cell>
          <cell r="N4392">
            <v>0</v>
          </cell>
          <cell r="O4392">
            <v>0</v>
          </cell>
          <cell r="P4392">
            <v>0</v>
          </cell>
          <cell r="Q4392">
            <v>0</v>
          </cell>
        </row>
        <row r="4393">
          <cell r="B4393" t="str">
            <v>품질경영실품질관리5팀5107130</v>
          </cell>
          <cell r="C4393" t="str">
            <v>품질경영실품질관리5팀</v>
          </cell>
          <cell r="D4393" t="str">
            <v>5107130</v>
          </cell>
          <cell r="E4393" t="str">
            <v>세금과공과-종업원분주민세(제조)</v>
          </cell>
          <cell r="F4393">
            <v>0</v>
          </cell>
          <cell r="G4393">
            <v>0</v>
          </cell>
          <cell r="H4393">
            <v>0</v>
          </cell>
          <cell r="I4393">
            <v>0</v>
          </cell>
          <cell r="J4393">
            <v>0</v>
          </cell>
          <cell r="K4393">
            <v>0</v>
          </cell>
          <cell r="L4393">
            <v>0</v>
          </cell>
          <cell r="M4393">
            <v>0</v>
          </cell>
          <cell r="N4393">
            <v>0</v>
          </cell>
          <cell r="O4393">
            <v>0</v>
          </cell>
          <cell r="P4393">
            <v>0</v>
          </cell>
          <cell r="Q4393">
            <v>0</v>
          </cell>
        </row>
        <row r="4394">
          <cell r="B4394" t="str">
            <v>품질경영실품질관리5팀5107120</v>
          </cell>
          <cell r="C4394" t="str">
            <v>품질경영실품질관리5팀</v>
          </cell>
          <cell r="D4394" t="str">
            <v>5107120</v>
          </cell>
          <cell r="E4394" t="str">
            <v>세금과공과-주민세(제조)</v>
          </cell>
          <cell r="F4394">
            <v>0</v>
          </cell>
          <cell r="G4394">
            <v>0</v>
          </cell>
          <cell r="H4394">
            <v>0</v>
          </cell>
          <cell r="I4394">
            <v>0</v>
          </cell>
          <cell r="J4394">
            <v>0</v>
          </cell>
          <cell r="K4394">
            <v>0</v>
          </cell>
          <cell r="L4394">
            <v>0</v>
          </cell>
          <cell r="M4394">
            <v>0</v>
          </cell>
          <cell r="N4394">
            <v>0</v>
          </cell>
          <cell r="O4394">
            <v>0</v>
          </cell>
          <cell r="P4394">
            <v>0</v>
          </cell>
          <cell r="Q4394">
            <v>0</v>
          </cell>
        </row>
        <row r="4395">
          <cell r="B4395" t="str">
            <v>품질경영실품질관리5팀5107140</v>
          </cell>
          <cell r="C4395" t="str">
            <v>품질경영실품질관리5팀</v>
          </cell>
          <cell r="D4395" t="str">
            <v>5107140</v>
          </cell>
          <cell r="E4395" t="str">
            <v>세금과공과-재산세(제조)</v>
          </cell>
          <cell r="F4395">
            <v>0</v>
          </cell>
          <cell r="G4395">
            <v>0</v>
          </cell>
          <cell r="H4395">
            <v>0</v>
          </cell>
          <cell r="I4395">
            <v>0</v>
          </cell>
          <cell r="J4395">
            <v>0</v>
          </cell>
          <cell r="K4395">
            <v>0</v>
          </cell>
          <cell r="L4395">
            <v>0</v>
          </cell>
          <cell r="M4395">
            <v>0</v>
          </cell>
          <cell r="N4395">
            <v>0</v>
          </cell>
          <cell r="O4395">
            <v>0</v>
          </cell>
          <cell r="P4395">
            <v>0</v>
          </cell>
          <cell r="Q4395">
            <v>0</v>
          </cell>
        </row>
        <row r="4396">
          <cell r="B4396" t="str">
            <v>품질경영실품질관리5팀5107150</v>
          </cell>
          <cell r="C4396" t="str">
            <v>품질경영실품질관리5팀</v>
          </cell>
          <cell r="D4396" t="str">
            <v>5107150</v>
          </cell>
          <cell r="E4396" t="str">
            <v>세금과공과-차량세(제조)</v>
          </cell>
          <cell r="F4396">
            <v>0</v>
          </cell>
          <cell r="G4396">
            <v>0</v>
          </cell>
          <cell r="H4396">
            <v>0</v>
          </cell>
          <cell r="I4396">
            <v>0</v>
          </cell>
          <cell r="J4396">
            <v>0</v>
          </cell>
          <cell r="K4396">
            <v>0</v>
          </cell>
          <cell r="L4396">
            <v>0</v>
          </cell>
          <cell r="M4396">
            <v>0</v>
          </cell>
          <cell r="N4396">
            <v>0</v>
          </cell>
          <cell r="O4396">
            <v>0</v>
          </cell>
          <cell r="P4396">
            <v>0</v>
          </cell>
          <cell r="Q4396">
            <v>0</v>
          </cell>
        </row>
        <row r="4397">
          <cell r="B4397" t="str">
            <v>품질경영실품질관리5팀5107160</v>
          </cell>
          <cell r="C4397" t="str">
            <v>품질경영실품질관리5팀</v>
          </cell>
          <cell r="D4397" t="str">
            <v>5107160</v>
          </cell>
          <cell r="E4397" t="str">
            <v>세금과공과-면허세(제조)</v>
          </cell>
          <cell r="F4397">
            <v>0</v>
          </cell>
          <cell r="G4397">
            <v>0</v>
          </cell>
          <cell r="H4397">
            <v>0</v>
          </cell>
          <cell r="I4397">
            <v>0</v>
          </cell>
          <cell r="J4397">
            <v>0</v>
          </cell>
          <cell r="K4397">
            <v>0</v>
          </cell>
          <cell r="L4397">
            <v>0</v>
          </cell>
          <cell r="M4397">
            <v>0</v>
          </cell>
          <cell r="N4397">
            <v>0</v>
          </cell>
          <cell r="O4397">
            <v>0</v>
          </cell>
          <cell r="P4397">
            <v>0</v>
          </cell>
          <cell r="Q4397">
            <v>0</v>
          </cell>
        </row>
        <row r="4398">
          <cell r="B4398" t="str">
            <v>품질경영실품질관리5팀5107170</v>
          </cell>
          <cell r="C4398" t="str">
            <v>품질경영실품질관리5팀</v>
          </cell>
          <cell r="D4398" t="str">
            <v>5107170</v>
          </cell>
          <cell r="E4398" t="str">
            <v>세금과공과-기타제세(제조)</v>
          </cell>
          <cell r="F4398">
            <v>0</v>
          </cell>
          <cell r="G4398">
            <v>0</v>
          </cell>
          <cell r="H4398">
            <v>0</v>
          </cell>
          <cell r="I4398">
            <v>0</v>
          </cell>
          <cell r="J4398">
            <v>0</v>
          </cell>
          <cell r="K4398">
            <v>0</v>
          </cell>
          <cell r="L4398">
            <v>0</v>
          </cell>
          <cell r="M4398">
            <v>0</v>
          </cell>
          <cell r="N4398">
            <v>0</v>
          </cell>
          <cell r="O4398">
            <v>0</v>
          </cell>
          <cell r="P4398">
            <v>0</v>
          </cell>
          <cell r="Q4398">
            <v>0</v>
          </cell>
        </row>
        <row r="4399">
          <cell r="B4399" t="str">
            <v>품질경영실품질관리5팀5107180</v>
          </cell>
          <cell r="C4399" t="str">
            <v>품질경영실품질관리5팀</v>
          </cell>
          <cell r="D4399" t="str">
            <v>5107180</v>
          </cell>
          <cell r="E4399" t="str">
            <v/>
          </cell>
          <cell r="F4399">
            <v>0</v>
          </cell>
          <cell r="G4399">
            <v>0</v>
          </cell>
          <cell r="H4399">
            <v>0</v>
          </cell>
          <cell r="I4399">
            <v>0</v>
          </cell>
          <cell r="J4399">
            <v>0</v>
          </cell>
          <cell r="K4399">
            <v>0</v>
          </cell>
          <cell r="L4399">
            <v>0</v>
          </cell>
          <cell r="M4399">
            <v>0</v>
          </cell>
          <cell r="N4399">
            <v>0</v>
          </cell>
          <cell r="O4399">
            <v>0</v>
          </cell>
          <cell r="P4399">
            <v>0</v>
          </cell>
          <cell r="Q4399">
            <v>0</v>
          </cell>
        </row>
        <row r="4400">
          <cell r="B4400" t="str">
            <v>품질경영실품질관리5팀5107190</v>
          </cell>
          <cell r="C4400" t="str">
            <v>품질경영실품질관리5팀</v>
          </cell>
          <cell r="D4400" t="str">
            <v>5107190</v>
          </cell>
          <cell r="E4400" t="str">
            <v>세금과공과-협회비(제조)</v>
          </cell>
          <cell r="F4400">
            <v>0</v>
          </cell>
          <cell r="G4400">
            <v>0</v>
          </cell>
          <cell r="H4400">
            <v>0</v>
          </cell>
          <cell r="I4400">
            <v>0</v>
          </cell>
          <cell r="J4400">
            <v>0</v>
          </cell>
          <cell r="K4400">
            <v>0</v>
          </cell>
          <cell r="L4400">
            <v>0</v>
          </cell>
          <cell r="M4400">
            <v>0</v>
          </cell>
          <cell r="N4400">
            <v>0</v>
          </cell>
          <cell r="O4400">
            <v>0</v>
          </cell>
          <cell r="P4400">
            <v>0</v>
          </cell>
          <cell r="Q4400">
            <v>0</v>
          </cell>
        </row>
        <row r="4401">
          <cell r="B4401" t="str">
            <v>품질경영실품질관리5팀5107210</v>
          </cell>
          <cell r="C4401" t="str">
            <v>품질경영실품질관리5팀</v>
          </cell>
          <cell r="D4401" t="str">
            <v>5107210</v>
          </cell>
          <cell r="E4401" t="str">
            <v>세금과공과-공과금(제조)</v>
          </cell>
          <cell r="F4401">
            <v>0</v>
          </cell>
          <cell r="G4401">
            <v>0</v>
          </cell>
          <cell r="H4401">
            <v>0</v>
          </cell>
          <cell r="I4401">
            <v>0</v>
          </cell>
          <cell r="J4401">
            <v>0</v>
          </cell>
          <cell r="K4401">
            <v>0</v>
          </cell>
          <cell r="L4401">
            <v>0</v>
          </cell>
          <cell r="M4401">
            <v>0</v>
          </cell>
          <cell r="N4401">
            <v>0</v>
          </cell>
          <cell r="O4401">
            <v>0</v>
          </cell>
          <cell r="P4401">
            <v>0</v>
          </cell>
          <cell r="Q4401">
            <v>0</v>
          </cell>
        </row>
        <row r="4402">
          <cell r="B4402" t="str">
            <v>품질경영실품질관리5팀5108110</v>
          </cell>
          <cell r="C4402" t="str">
            <v>품질경영실품질관리5팀</v>
          </cell>
          <cell r="D4402" t="str">
            <v>5108110</v>
          </cell>
          <cell r="E4402" t="str">
            <v>지급임차료-건물임차료(제조)</v>
          </cell>
          <cell r="F4402">
            <v>0</v>
          </cell>
          <cell r="G4402">
            <v>0</v>
          </cell>
          <cell r="H4402">
            <v>0</v>
          </cell>
          <cell r="I4402">
            <v>0</v>
          </cell>
          <cell r="J4402">
            <v>0</v>
          </cell>
          <cell r="K4402">
            <v>0</v>
          </cell>
          <cell r="L4402">
            <v>0</v>
          </cell>
          <cell r="M4402">
            <v>0</v>
          </cell>
          <cell r="N4402">
            <v>0</v>
          </cell>
          <cell r="O4402">
            <v>0</v>
          </cell>
          <cell r="P4402">
            <v>0</v>
          </cell>
          <cell r="Q4402">
            <v>0</v>
          </cell>
        </row>
        <row r="4403">
          <cell r="B4403" t="str">
            <v>품질경영실품질관리5팀5108120</v>
          </cell>
          <cell r="C4403" t="str">
            <v>품질경영실품질관리5팀</v>
          </cell>
          <cell r="D4403" t="str">
            <v>5108120</v>
          </cell>
          <cell r="E4403" t="str">
            <v/>
          </cell>
          <cell r="F4403">
            <v>0</v>
          </cell>
          <cell r="G4403">
            <v>0</v>
          </cell>
          <cell r="H4403">
            <v>0</v>
          </cell>
          <cell r="I4403">
            <v>0</v>
          </cell>
          <cell r="J4403">
            <v>0</v>
          </cell>
          <cell r="K4403">
            <v>0</v>
          </cell>
          <cell r="L4403">
            <v>0</v>
          </cell>
          <cell r="M4403">
            <v>0</v>
          </cell>
          <cell r="N4403">
            <v>0</v>
          </cell>
          <cell r="O4403">
            <v>0</v>
          </cell>
          <cell r="P4403">
            <v>0</v>
          </cell>
          <cell r="Q4403">
            <v>0</v>
          </cell>
        </row>
        <row r="4404">
          <cell r="B4404" t="str">
            <v>품질경영실품질관리5팀5108130</v>
          </cell>
          <cell r="C4404" t="str">
            <v>품질경영실품질관리5팀</v>
          </cell>
          <cell r="D4404" t="str">
            <v>5108130</v>
          </cell>
          <cell r="E4404" t="str">
            <v/>
          </cell>
          <cell r="F4404">
            <v>0</v>
          </cell>
          <cell r="G4404">
            <v>0</v>
          </cell>
          <cell r="H4404">
            <v>0</v>
          </cell>
          <cell r="I4404">
            <v>0</v>
          </cell>
          <cell r="J4404">
            <v>0</v>
          </cell>
          <cell r="K4404">
            <v>0</v>
          </cell>
          <cell r="L4404">
            <v>0</v>
          </cell>
          <cell r="M4404">
            <v>0</v>
          </cell>
          <cell r="N4404">
            <v>0</v>
          </cell>
          <cell r="O4404">
            <v>0</v>
          </cell>
          <cell r="P4404">
            <v>0</v>
          </cell>
          <cell r="Q4404">
            <v>0</v>
          </cell>
        </row>
        <row r="4405">
          <cell r="B4405" t="str">
            <v>품질경영실품질관리5팀5108140</v>
          </cell>
          <cell r="C4405" t="str">
            <v>품질경영실품질관리5팀</v>
          </cell>
          <cell r="D4405" t="str">
            <v>5108140</v>
          </cell>
          <cell r="E4405" t="str">
            <v>지급임차료-점용료(제조)</v>
          </cell>
          <cell r="F4405">
            <v>0</v>
          </cell>
          <cell r="G4405">
            <v>0</v>
          </cell>
          <cell r="H4405">
            <v>0</v>
          </cell>
          <cell r="I4405">
            <v>0</v>
          </cell>
          <cell r="J4405">
            <v>0</v>
          </cell>
          <cell r="K4405">
            <v>0</v>
          </cell>
          <cell r="L4405">
            <v>0</v>
          </cell>
          <cell r="M4405">
            <v>0</v>
          </cell>
          <cell r="N4405">
            <v>0</v>
          </cell>
          <cell r="O4405">
            <v>0</v>
          </cell>
          <cell r="P4405">
            <v>0</v>
          </cell>
          <cell r="Q4405">
            <v>0</v>
          </cell>
        </row>
        <row r="4406">
          <cell r="B4406" t="str">
            <v>품질경영실품질관리5팀5108150</v>
          </cell>
          <cell r="C4406" t="str">
            <v>품질경영실품질관리5팀</v>
          </cell>
          <cell r="D4406" t="str">
            <v>5108150</v>
          </cell>
          <cell r="E4406" t="str">
            <v/>
          </cell>
          <cell r="F4406">
            <v>0</v>
          </cell>
          <cell r="G4406">
            <v>0</v>
          </cell>
          <cell r="H4406">
            <v>0</v>
          </cell>
          <cell r="I4406">
            <v>0</v>
          </cell>
          <cell r="J4406">
            <v>0</v>
          </cell>
          <cell r="K4406">
            <v>0</v>
          </cell>
          <cell r="L4406">
            <v>0</v>
          </cell>
          <cell r="M4406">
            <v>0</v>
          </cell>
          <cell r="N4406">
            <v>0</v>
          </cell>
          <cell r="O4406">
            <v>0</v>
          </cell>
          <cell r="P4406">
            <v>0</v>
          </cell>
          <cell r="Q4406">
            <v>0</v>
          </cell>
        </row>
        <row r="4407">
          <cell r="B4407" t="str">
            <v>품질경영실품질관리5팀5108160</v>
          </cell>
          <cell r="C4407" t="str">
            <v>품질경영실품질관리5팀</v>
          </cell>
          <cell r="D4407" t="str">
            <v>5108160</v>
          </cell>
          <cell r="E4407" t="str">
            <v/>
          </cell>
          <cell r="F4407">
            <v>0</v>
          </cell>
          <cell r="G4407">
            <v>0</v>
          </cell>
          <cell r="H4407">
            <v>0</v>
          </cell>
          <cell r="I4407">
            <v>0</v>
          </cell>
          <cell r="J4407">
            <v>0</v>
          </cell>
          <cell r="K4407">
            <v>0</v>
          </cell>
          <cell r="L4407">
            <v>0</v>
          </cell>
          <cell r="M4407">
            <v>0</v>
          </cell>
          <cell r="N4407">
            <v>0</v>
          </cell>
          <cell r="O4407">
            <v>0</v>
          </cell>
          <cell r="P4407">
            <v>0</v>
          </cell>
          <cell r="Q4407">
            <v>0</v>
          </cell>
        </row>
        <row r="4408">
          <cell r="B4408" t="str">
            <v>품질경영실품질관리5팀5108161</v>
          </cell>
          <cell r="C4408" t="str">
            <v>품질경영실품질관리5팀</v>
          </cell>
          <cell r="D4408" t="str">
            <v>5108161</v>
          </cell>
          <cell r="E4408" t="str">
            <v>지급임차료-차량렌트료(제조)</v>
          </cell>
          <cell r="F4408">
            <v>0</v>
          </cell>
          <cell r="G4408">
            <v>0</v>
          </cell>
          <cell r="H4408">
            <v>0</v>
          </cell>
          <cell r="I4408">
            <v>0</v>
          </cell>
          <cell r="J4408">
            <v>0</v>
          </cell>
          <cell r="K4408">
            <v>0</v>
          </cell>
          <cell r="L4408">
            <v>0</v>
          </cell>
          <cell r="M4408">
            <v>0</v>
          </cell>
          <cell r="N4408">
            <v>0</v>
          </cell>
          <cell r="O4408">
            <v>0</v>
          </cell>
          <cell r="P4408">
            <v>0</v>
          </cell>
          <cell r="Q4408">
            <v>0</v>
          </cell>
        </row>
        <row r="4409">
          <cell r="B4409" t="str">
            <v>품질경영실품질관리5팀5108162</v>
          </cell>
          <cell r="C4409" t="str">
            <v>품질경영실품질관리5팀</v>
          </cell>
          <cell r="D4409" t="str">
            <v>5108162</v>
          </cell>
          <cell r="E4409" t="str">
            <v>지급임차료-차량리스료(제조)</v>
          </cell>
          <cell r="F4409">
            <v>0</v>
          </cell>
          <cell r="G4409">
            <v>0</v>
          </cell>
          <cell r="H4409">
            <v>0</v>
          </cell>
          <cell r="I4409">
            <v>0</v>
          </cell>
          <cell r="J4409">
            <v>0</v>
          </cell>
          <cell r="K4409">
            <v>0</v>
          </cell>
          <cell r="L4409">
            <v>0</v>
          </cell>
          <cell r="M4409">
            <v>0</v>
          </cell>
          <cell r="N4409">
            <v>0</v>
          </cell>
          <cell r="O4409">
            <v>0</v>
          </cell>
          <cell r="P4409">
            <v>0</v>
          </cell>
          <cell r="Q4409">
            <v>0</v>
          </cell>
        </row>
        <row r="4410">
          <cell r="B4410" t="str">
            <v>품질경영실품질관리5팀5109110</v>
          </cell>
          <cell r="C4410" t="str">
            <v>품질경영실품질관리5팀</v>
          </cell>
          <cell r="D4410" t="str">
            <v>5109110</v>
          </cell>
          <cell r="E4410" t="str">
            <v>감가상각비-건물(제조)</v>
          </cell>
          <cell r="F4410">
            <v>0</v>
          </cell>
          <cell r="G4410">
            <v>0</v>
          </cell>
          <cell r="H4410">
            <v>0</v>
          </cell>
          <cell r="I4410">
            <v>0</v>
          </cell>
          <cell r="J4410">
            <v>0</v>
          </cell>
          <cell r="K4410">
            <v>0</v>
          </cell>
          <cell r="L4410">
            <v>0</v>
          </cell>
          <cell r="M4410">
            <v>0</v>
          </cell>
          <cell r="N4410">
            <v>0</v>
          </cell>
          <cell r="O4410">
            <v>0</v>
          </cell>
          <cell r="P4410">
            <v>0</v>
          </cell>
          <cell r="Q4410">
            <v>0</v>
          </cell>
        </row>
        <row r="4411">
          <cell r="B4411" t="str">
            <v>품질경영실품질관리5팀5109120</v>
          </cell>
          <cell r="C4411" t="str">
            <v>품질경영실품질관리5팀</v>
          </cell>
          <cell r="D4411" t="str">
            <v>5109120</v>
          </cell>
          <cell r="E4411" t="str">
            <v>감가상각비-구축물(제조)</v>
          </cell>
          <cell r="F4411">
            <v>0</v>
          </cell>
          <cell r="G4411">
            <v>0</v>
          </cell>
          <cell r="H4411">
            <v>0</v>
          </cell>
          <cell r="I4411">
            <v>0</v>
          </cell>
          <cell r="J4411">
            <v>0</v>
          </cell>
          <cell r="K4411">
            <v>0</v>
          </cell>
          <cell r="L4411">
            <v>0</v>
          </cell>
          <cell r="M4411">
            <v>0</v>
          </cell>
          <cell r="N4411">
            <v>0</v>
          </cell>
          <cell r="O4411">
            <v>0</v>
          </cell>
          <cell r="P4411">
            <v>0</v>
          </cell>
          <cell r="Q4411">
            <v>0</v>
          </cell>
        </row>
        <row r="4412">
          <cell r="B4412" t="str">
            <v>품질경영실품질관리5팀5109130</v>
          </cell>
          <cell r="C4412" t="str">
            <v>품질경영실품질관리5팀</v>
          </cell>
          <cell r="D4412" t="str">
            <v>5109130</v>
          </cell>
          <cell r="E4412" t="str">
            <v>감가상각비-기계장치(제조)</v>
          </cell>
          <cell r="F4412">
            <v>16029389</v>
          </cell>
          <cell r="G4412">
            <v>16029369</v>
          </cell>
          <cell r="H4412">
            <v>15891072</v>
          </cell>
          <cell r="I4412">
            <v>15890992</v>
          </cell>
          <cell r="J4412">
            <v>15798964</v>
          </cell>
          <cell r="K4412">
            <v>12843013</v>
          </cell>
          <cell r="L4412">
            <v>12278975</v>
          </cell>
          <cell r="M4412">
            <v>12278975</v>
          </cell>
          <cell r="N4412">
            <v>12278975</v>
          </cell>
          <cell r="O4412">
            <v>12278975</v>
          </cell>
          <cell r="P4412">
            <v>12360634</v>
          </cell>
          <cell r="Q4412">
            <v>12360634</v>
          </cell>
        </row>
        <row r="4413">
          <cell r="B4413" t="str">
            <v>품질경영실품질관리5팀5109140</v>
          </cell>
          <cell r="C4413" t="str">
            <v>품질경영실품질관리5팀</v>
          </cell>
          <cell r="D4413" t="str">
            <v>5109140</v>
          </cell>
          <cell r="E4413" t="str">
            <v>감가상각비-공구기구(제조)</v>
          </cell>
          <cell r="F4413">
            <v>1751586</v>
          </cell>
          <cell r="G4413">
            <v>1751586</v>
          </cell>
          <cell r="H4413">
            <v>1751586</v>
          </cell>
          <cell r="I4413">
            <v>1751586</v>
          </cell>
          <cell r="J4413">
            <v>1751586</v>
          </cell>
          <cell r="K4413">
            <v>1751586</v>
          </cell>
          <cell r="L4413">
            <v>1751586</v>
          </cell>
          <cell r="M4413">
            <v>1751586</v>
          </cell>
          <cell r="N4413">
            <v>1751586</v>
          </cell>
          <cell r="O4413">
            <v>1751586</v>
          </cell>
          <cell r="P4413">
            <v>1751586</v>
          </cell>
          <cell r="Q4413">
            <v>1751586</v>
          </cell>
        </row>
        <row r="4414">
          <cell r="B4414" t="str">
            <v>품질경영실품질관리5팀5109150</v>
          </cell>
          <cell r="C4414" t="str">
            <v>품질경영실품질관리5팀</v>
          </cell>
          <cell r="D4414" t="str">
            <v>5109150</v>
          </cell>
          <cell r="E4414" t="str">
            <v>감가상각비-차량운반구(제조)</v>
          </cell>
          <cell r="F4414">
            <v>0</v>
          </cell>
          <cell r="G4414">
            <v>0</v>
          </cell>
          <cell r="H4414">
            <v>0</v>
          </cell>
          <cell r="I4414">
            <v>0</v>
          </cell>
          <cell r="J4414">
            <v>0</v>
          </cell>
          <cell r="K4414">
            <v>0</v>
          </cell>
          <cell r="L4414">
            <v>0</v>
          </cell>
          <cell r="M4414">
            <v>0</v>
          </cell>
          <cell r="N4414">
            <v>0</v>
          </cell>
          <cell r="O4414">
            <v>0</v>
          </cell>
          <cell r="P4414">
            <v>0</v>
          </cell>
          <cell r="Q4414">
            <v>0</v>
          </cell>
        </row>
        <row r="4415">
          <cell r="B4415" t="str">
            <v>품질경영실품질관리5팀5109160</v>
          </cell>
          <cell r="C4415" t="str">
            <v>품질경영실품질관리5팀</v>
          </cell>
          <cell r="D4415" t="str">
            <v>5109160</v>
          </cell>
          <cell r="E4415" t="str">
            <v/>
          </cell>
          <cell r="F4415">
            <v>0</v>
          </cell>
          <cell r="G4415">
            <v>0</v>
          </cell>
          <cell r="H4415">
            <v>0</v>
          </cell>
          <cell r="I4415">
            <v>0</v>
          </cell>
          <cell r="J4415">
            <v>0</v>
          </cell>
          <cell r="K4415">
            <v>0</v>
          </cell>
          <cell r="L4415">
            <v>0</v>
          </cell>
          <cell r="M4415">
            <v>0</v>
          </cell>
          <cell r="N4415">
            <v>0</v>
          </cell>
          <cell r="O4415">
            <v>0</v>
          </cell>
          <cell r="P4415">
            <v>0</v>
          </cell>
          <cell r="Q4415">
            <v>0</v>
          </cell>
        </row>
        <row r="4416">
          <cell r="B4416" t="str">
            <v>품질경영실품질관리5팀5109170</v>
          </cell>
          <cell r="C4416" t="str">
            <v>품질경영실품질관리5팀</v>
          </cell>
          <cell r="D4416" t="str">
            <v>5109170</v>
          </cell>
          <cell r="E4416" t="str">
            <v>감가상각비-산업재산권(제조)</v>
          </cell>
          <cell r="F4416">
            <v>0</v>
          </cell>
          <cell r="G4416">
            <v>0</v>
          </cell>
          <cell r="H4416">
            <v>0</v>
          </cell>
          <cell r="I4416">
            <v>0</v>
          </cell>
          <cell r="J4416">
            <v>0</v>
          </cell>
          <cell r="K4416">
            <v>0</v>
          </cell>
          <cell r="L4416">
            <v>0</v>
          </cell>
          <cell r="M4416">
            <v>0</v>
          </cell>
          <cell r="N4416">
            <v>0</v>
          </cell>
          <cell r="O4416">
            <v>0</v>
          </cell>
          <cell r="P4416">
            <v>0</v>
          </cell>
          <cell r="Q4416">
            <v>0</v>
          </cell>
        </row>
        <row r="4417">
          <cell r="B4417" t="str">
            <v>품질경영실품질관리5팀5109180</v>
          </cell>
          <cell r="C4417" t="str">
            <v>품질경영실품질관리5팀</v>
          </cell>
          <cell r="D4417" t="str">
            <v>5109180</v>
          </cell>
          <cell r="E4417" t="str">
            <v/>
          </cell>
          <cell r="F4417">
            <v>0</v>
          </cell>
          <cell r="G4417">
            <v>0</v>
          </cell>
          <cell r="H4417">
            <v>0</v>
          </cell>
          <cell r="I4417">
            <v>0</v>
          </cell>
          <cell r="J4417">
            <v>0</v>
          </cell>
          <cell r="K4417">
            <v>0</v>
          </cell>
          <cell r="L4417">
            <v>0</v>
          </cell>
          <cell r="M4417">
            <v>0</v>
          </cell>
          <cell r="N4417">
            <v>0</v>
          </cell>
          <cell r="O4417">
            <v>0</v>
          </cell>
          <cell r="P4417">
            <v>0</v>
          </cell>
          <cell r="Q4417">
            <v>0</v>
          </cell>
        </row>
        <row r="4418">
          <cell r="B4418" t="str">
            <v>품질경영실품질관리5팀5109190</v>
          </cell>
          <cell r="C4418" t="str">
            <v>품질경영실품질관리5팀</v>
          </cell>
          <cell r="D4418" t="str">
            <v>5109190</v>
          </cell>
          <cell r="E4418" t="str">
            <v/>
          </cell>
          <cell r="F4418">
            <v>0</v>
          </cell>
          <cell r="G4418">
            <v>0</v>
          </cell>
          <cell r="H4418">
            <v>0</v>
          </cell>
          <cell r="I4418">
            <v>0</v>
          </cell>
          <cell r="J4418">
            <v>0</v>
          </cell>
          <cell r="K4418">
            <v>0</v>
          </cell>
          <cell r="L4418">
            <v>0</v>
          </cell>
          <cell r="M4418">
            <v>0</v>
          </cell>
          <cell r="N4418">
            <v>0</v>
          </cell>
          <cell r="O4418">
            <v>0</v>
          </cell>
          <cell r="P4418">
            <v>0</v>
          </cell>
          <cell r="Q4418">
            <v>0</v>
          </cell>
        </row>
        <row r="4419">
          <cell r="B4419" t="str">
            <v>품질경영실품질관리5팀5109210</v>
          </cell>
          <cell r="C4419" t="str">
            <v>품질경영실품질관리5팀</v>
          </cell>
          <cell r="D4419" t="str">
            <v>5109210</v>
          </cell>
          <cell r="E4419" t="str">
            <v>감가상각비-임차자산개량(제조)</v>
          </cell>
          <cell r="F4419">
            <v>0</v>
          </cell>
          <cell r="G4419">
            <v>0</v>
          </cell>
          <cell r="H4419">
            <v>0</v>
          </cell>
          <cell r="I4419">
            <v>0</v>
          </cell>
          <cell r="J4419">
            <v>0</v>
          </cell>
          <cell r="K4419">
            <v>0</v>
          </cell>
          <cell r="L4419">
            <v>0</v>
          </cell>
          <cell r="M4419">
            <v>0</v>
          </cell>
          <cell r="N4419">
            <v>0</v>
          </cell>
          <cell r="O4419">
            <v>0</v>
          </cell>
          <cell r="P4419">
            <v>0</v>
          </cell>
          <cell r="Q4419">
            <v>0</v>
          </cell>
        </row>
        <row r="4420">
          <cell r="B4420" t="str">
            <v>품질경영실품질관리5팀5109220</v>
          </cell>
          <cell r="C4420" t="str">
            <v>품질경영실품질관리5팀</v>
          </cell>
          <cell r="D4420" t="str">
            <v>5109220</v>
          </cell>
          <cell r="E4420" t="str">
            <v>감가상각비-비품(제조)</v>
          </cell>
          <cell r="F4420">
            <v>59150</v>
          </cell>
          <cell r="G4420">
            <v>59150</v>
          </cell>
          <cell r="H4420">
            <v>59150</v>
          </cell>
          <cell r="I4420">
            <v>59150</v>
          </cell>
          <cell r="J4420">
            <v>59150</v>
          </cell>
          <cell r="K4420">
            <v>59150</v>
          </cell>
          <cell r="L4420">
            <v>59150</v>
          </cell>
          <cell r="M4420">
            <v>59150</v>
          </cell>
          <cell r="N4420">
            <v>59150</v>
          </cell>
          <cell r="O4420">
            <v>59150</v>
          </cell>
          <cell r="P4420">
            <v>59150</v>
          </cell>
          <cell r="Q4420">
            <v>59150</v>
          </cell>
        </row>
        <row r="4421">
          <cell r="B4421" t="str">
            <v>품질경영실품질관리5팀5110110</v>
          </cell>
          <cell r="C4421" t="str">
            <v>품질경영실품질관리5팀</v>
          </cell>
          <cell r="D4421" t="str">
            <v>5110110</v>
          </cell>
          <cell r="E4421" t="str">
            <v>수선비-건물(제조)</v>
          </cell>
          <cell r="F4421">
            <v>0</v>
          </cell>
          <cell r="G4421">
            <v>0</v>
          </cell>
          <cell r="H4421">
            <v>0</v>
          </cell>
          <cell r="I4421">
            <v>0</v>
          </cell>
          <cell r="J4421">
            <v>0</v>
          </cell>
          <cell r="K4421">
            <v>0</v>
          </cell>
          <cell r="L4421">
            <v>0</v>
          </cell>
          <cell r="M4421">
            <v>0</v>
          </cell>
          <cell r="N4421">
            <v>0</v>
          </cell>
          <cell r="O4421">
            <v>0</v>
          </cell>
          <cell r="P4421">
            <v>0</v>
          </cell>
          <cell r="Q4421">
            <v>0</v>
          </cell>
        </row>
        <row r="4422">
          <cell r="B4422" t="str">
            <v>품질경영실품질관리5팀5110120</v>
          </cell>
          <cell r="C4422" t="str">
            <v>품질경영실품질관리5팀</v>
          </cell>
          <cell r="D4422" t="str">
            <v>5110120</v>
          </cell>
          <cell r="E4422" t="str">
            <v>수선비-구축물(제조)</v>
          </cell>
          <cell r="F4422">
            <v>0</v>
          </cell>
          <cell r="G4422">
            <v>0</v>
          </cell>
          <cell r="H4422">
            <v>0</v>
          </cell>
          <cell r="I4422">
            <v>0</v>
          </cell>
          <cell r="J4422">
            <v>0</v>
          </cell>
          <cell r="K4422">
            <v>0</v>
          </cell>
          <cell r="L4422">
            <v>0</v>
          </cell>
          <cell r="M4422">
            <v>0</v>
          </cell>
          <cell r="N4422">
            <v>0</v>
          </cell>
          <cell r="O4422">
            <v>0</v>
          </cell>
          <cell r="P4422">
            <v>0</v>
          </cell>
          <cell r="Q4422">
            <v>0</v>
          </cell>
        </row>
        <row r="4423">
          <cell r="B4423" t="str">
            <v>품질경영실품질관리5팀5110130</v>
          </cell>
          <cell r="C4423" t="str">
            <v>품질경영실품질관리5팀</v>
          </cell>
          <cell r="D4423" t="str">
            <v>5110130</v>
          </cell>
          <cell r="E4423" t="str">
            <v>수선비-기계장치(제조)</v>
          </cell>
          <cell r="F4423">
            <v>0</v>
          </cell>
          <cell r="G4423">
            <v>0</v>
          </cell>
          <cell r="H4423">
            <v>2413950</v>
          </cell>
          <cell r="I4423">
            <v>0</v>
          </cell>
          <cell r="J4423">
            <v>0</v>
          </cell>
          <cell r="K4423">
            <v>2413950</v>
          </cell>
          <cell r="L4423">
            <v>0</v>
          </cell>
          <cell r="M4423">
            <v>0</v>
          </cell>
          <cell r="N4423">
            <v>0</v>
          </cell>
          <cell r="O4423">
            <v>0</v>
          </cell>
          <cell r="P4423">
            <v>0</v>
          </cell>
          <cell r="Q4423">
            <v>0</v>
          </cell>
        </row>
        <row r="4424">
          <cell r="B4424" t="str">
            <v>품질경영실품질관리5팀5110140</v>
          </cell>
          <cell r="C4424" t="str">
            <v>품질경영실품질관리5팀</v>
          </cell>
          <cell r="D4424" t="str">
            <v>5110140</v>
          </cell>
          <cell r="E4424" t="str">
            <v>수선비-공구기구비품(제조)</v>
          </cell>
          <cell r="F4424">
            <v>400000</v>
          </cell>
          <cell r="G4424">
            <v>900000</v>
          </cell>
          <cell r="H4424">
            <v>9570000</v>
          </cell>
          <cell r="I4424">
            <v>0</v>
          </cell>
          <cell r="J4424">
            <v>0</v>
          </cell>
          <cell r="K4424">
            <v>4250000</v>
          </cell>
          <cell r="L4424">
            <v>2900000</v>
          </cell>
          <cell r="M4424">
            <v>10260000</v>
          </cell>
          <cell r="N4424">
            <v>64227632</v>
          </cell>
          <cell r="O4424">
            <v>7857000</v>
          </cell>
          <cell r="P4424">
            <v>2700000</v>
          </cell>
          <cell r="Q4424">
            <v>34830832</v>
          </cell>
        </row>
        <row r="4425">
          <cell r="B4425" t="str">
            <v>품질경영실품질관리5팀5110160</v>
          </cell>
          <cell r="C4425" t="str">
            <v>품질경영실품질관리5팀</v>
          </cell>
          <cell r="D4425" t="str">
            <v>5110160</v>
          </cell>
          <cell r="E4425" t="str">
            <v>수선비-안전보건비_출고(제조)</v>
          </cell>
          <cell r="F4425">
            <v>0</v>
          </cell>
          <cell r="G4425">
            <v>0</v>
          </cell>
          <cell r="H4425">
            <v>0</v>
          </cell>
          <cell r="I4425">
            <v>0</v>
          </cell>
          <cell r="J4425">
            <v>0</v>
          </cell>
          <cell r="K4425">
            <v>0</v>
          </cell>
          <cell r="L4425">
            <v>0</v>
          </cell>
          <cell r="M4425">
            <v>0</v>
          </cell>
          <cell r="N4425">
            <v>0</v>
          </cell>
          <cell r="O4425">
            <v>0</v>
          </cell>
          <cell r="P4425">
            <v>0</v>
          </cell>
          <cell r="Q4425">
            <v>0</v>
          </cell>
        </row>
        <row r="4426">
          <cell r="B4426" t="str">
            <v>품질경영실품질관리5팀5110150</v>
          </cell>
          <cell r="C4426" t="str">
            <v>품질경영실품질관리5팀</v>
          </cell>
          <cell r="D4426">
            <v>5110150</v>
          </cell>
          <cell r="E4426" t="str">
            <v>수선비-안전보건비(제조)</v>
          </cell>
          <cell r="F4426">
            <v>0</v>
          </cell>
          <cell r="G4426">
            <v>0</v>
          </cell>
          <cell r="H4426">
            <v>0</v>
          </cell>
          <cell r="I4426">
            <v>0</v>
          </cell>
          <cell r="J4426">
            <v>903000</v>
          </cell>
          <cell r="K4426">
            <v>0</v>
          </cell>
          <cell r="L4426">
            <v>0</v>
          </cell>
          <cell r="M4426">
            <v>0</v>
          </cell>
          <cell r="N4426">
            <v>0</v>
          </cell>
          <cell r="O4426">
            <v>0</v>
          </cell>
          <cell r="P4426">
            <v>0</v>
          </cell>
          <cell r="Q4426">
            <v>805000</v>
          </cell>
        </row>
        <row r="4427">
          <cell r="B4427" t="str">
            <v>품질경영실품질관리5팀5111110</v>
          </cell>
          <cell r="C4427" t="str">
            <v>품질경영실품질관리5팀</v>
          </cell>
          <cell r="D4427" t="str">
            <v>5111110</v>
          </cell>
          <cell r="E4427" t="str">
            <v>보험료-건물(제조)</v>
          </cell>
          <cell r="F4427">
            <v>0</v>
          </cell>
          <cell r="G4427">
            <v>0</v>
          </cell>
          <cell r="H4427">
            <v>0</v>
          </cell>
          <cell r="I4427">
            <v>0</v>
          </cell>
          <cell r="J4427">
            <v>0</v>
          </cell>
          <cell r="K4427">
            <v>0</v>
          </cell>
          <cell r="L4427">
            <v>0</v>
          </cell>
          <cell r="M4427">
            <v>0</v>
          </cell>
          <cell r="N4427">
            <v>0</v>
          </cell>
          <cell r="O4427">
            <v>0</v>
          </cell>
          <cell r="P4427">
            <v>0</v>
          </cell>
          <cell r="Q4427">
            <v>0</v>
          </cell>
        </row>
        <row r="4428">
          <cell r="B4428" t="str">
            <v>품질경영실품질관리5팀5111120</v>
          </cell>
          <cell r="C4428" t="str">
            <v>품질경영실품질관리5팀</v>
          </cell>
          <cell r="D4428" t="str">
            <v>5111120</v>
          </cell>
          <cell r="E4428" t="str">
            <v>보험료-기계장치(제조)</v>
          </cell>
          <cell r="F4428">
            <v>0</v>
          </cell>
          <cell r="G4428">
            <v>0</v>
          </cell>
          <cell r="H4428">
            <v>0</v>
          </cell>
          <cell r="I4428">
            <v>0</v>
          </cell>
          <cell r="J4428">
            <v>0</v>
          </cell>
          <cell r="K4428">
            <v>0</v>
          </cell>
          <cell r="L4428">
            <v>0</v>
          </cell>
          <cell r="M4428">
            <v>0</v>
          </cell>
          <cell r="N4428">
            <v>0</v>
          </cell>
          <cell r="O4428">
            <v>0</v>
          </cell>
          <cell r="P4428">
            <v>0</v>
          </cell>
          <cell r="Q4428">
            <v>0</v>
          </cell>
        </row>
        <row r="4429">
          <cell r="B4429" t="str">
            <v>품질경영실품질관리5팀5111130</v>
          </cell>
          <cell r="C4429" t="str">
            <v>품질경영실품질관리5팀</v>
          </cell>
          <cell r="D4429" t="str">
            <v>5111130</v>
          </cell>
          <cell r="E4429" t="str">
            <v>보험료-재고품(제조)</v>
          </cell>
          <cell r="F4429">
            <v>0</v>
          </cell>
          <cell r="G4429">
            <v>0</v>
          </cell>
          <cell r="H4429">
            <v>0</v>
          </cell>
          <cell r="I4429">
            <v>0</v>
          </cell>
          <cell r="J4429">
            <v>0</v>
          </cell>
          <cell r="K4429">
            <v>0</v>
          </cell>
          <cell r="L4429">
            <v>0</v>
          </cell>
          <cell r="M4429">
            <v>0</v>
          </cell>
          <cell r="N4429">
            <v>0</v>
          </cell>
          <cell r="O4429">
            <v>0</v>
          </cell>
          <cell r="P4429">
            <v>0</v>
          </cell>
          <cell r="Q4429">
            <v>0</v>
          </cell>
        </row>
        <row r="4430">
          <cell r="B4430" t="str">
            <v>품질경영실품질관리5팀5111140</v>
          </cell>
          <cell r="C4430" t="str">
            <v>품질경영실품질관리5팀</v>
          </cell>
          <cell r="D4430" t="str">
            <v>5111140</v>
          </cell>
          <cell r="E4430" t="str">
            <v/>
          </cell>
          <cell r="F4430">
            <v>0</v>
          </cell>
          <cell r="G4430">
            <v>0</v>
          </cell>
          <cell r="H4430">
            <v>0</v>
          </cell>
          <cell r="I4430">
            <v>0</v>
          </cell>
          <cell r="J4430">
            <v>0</v>
          </cell>
          <cell r="K4430">
            <v>0</v>
          </cell>
          <cell r="L4430">
            <v>0</v>
          </cell>
          <cell r="M4430">
            <v>0</v>
          </cell>
          <cell r="N4430">
            <v>0</v>
          </cell>
          <cell r="O4430">
            <v>0</v>
          </cell>
          <cell r="P4430">
            <v>0</v>
          </cell>
          <cell r="Q4430">
            <v>0</v>
          </cell>
        </row>
        <row r="4431">
          <cell r="B4431" t="str">
            <v>품질경영실품질관리5팀5111150</v>
          </cell>
          <cell r="C4431" t="str">
            <v>품질경영실품질관리5팀</v>
          </cell>
          <cell r="D4431" t="str">
            <v>5111150</v>
          </cell>
          <cell r="E4431" t="str">
            <v/>
          </cell>
          <cell r="F4431">
            <v>0</v>
          </cell>
          <cell r="G4431">
            <v>0</v>
          </cell>
          <cell r="H4431">
            <v>0</v>
          </cell>
          <cell r="I4431">
            <v>0</v>
          </cell>
          <cell r="J4431">
            <v>0</v>
          </cell>
          <cell r="K4431">
            <v>0</v>
          </cell>
          <cell r="L4431">
            <v>0</v>
          </cell>
          <cell r="M4431">
            <v>0</v>
          </cell>
          <cell r="N4431">
            <v>0</v>
          </cell>
          <cell r="O4431">
            <v>0</v>
          </cell>
          <cell r="P4431">
            <v>0</v>
          </cell>
          <cell r="Q4431">
            <v>0</v>
          </cell>
        </row>
        <row r="4432">
          <cell r="B4432" t="str">
            <v>품질경영실품질관리5팀5111160</v>
          </cell>
          <cell r="C4432" t="str">
            <v>품질경영실품질관리5팀</v>
          </cell>
          <cell r="D4432" t="str">
            <v>5111160</v>
          </cell>
          <cell r="E4432" t="str">
            <v>보험료-제보험(제조)</v>
          </cell>
          <cell r="F4432">
            <v>0</v>
          </cell>
          <cell r="G4432">
            <v>0</v>
          </cell>
          <cell r="H4432">
            <v>0</v>
          </cell>
          <cell r="I4432">
            <v>0</v>
          </cell>
          <cell r="J4432">
            <v>0</v>
          </cell>
          <cell r="K4432">
            <v>0</v>
          </cell>
          <cell r="L4432">
            <v>0</v>
          </cell>
          <cell r="M4432">
            <v>0</v>
          </cell>
          <cell r="N4432">
            <v>0</v>
          </cell>
          <cell r="O4432">
            <v>0</v>
          </cell>
          <cell r="P4432">
            <v>0</v>
          </cell>
          <cell r="Q4432">
            <v>0</v>
          </cell>
        </row>
        <row r="4433">
          <cell r="B4433" t="str">
            <v>품질경영실품질관리5팀5111141</v>
          </cell>
          <cell r="C4433" t="str">
            <v>품질경영실품질관리5팀</v>
          </cell>
          <cell r="D4433" t="str">
            <v>5111141</v>
          </cell>
          <cell r="E4433" t="str">
            <v/>
          </cell>
          <cell r="F4433">
            <v>0</v>
          </cell>
          <cell r="G4433">
            <v>0</v>
          </cell>
          <cell r="H4433">
            <v>0</v>
          </cell>
          <cell r="I4433">
            <v>0</v>
          </cell>
          <cell r="J4433">
            <v>0</v>
          </cell>
          <cell r="K4433">
            <v>0</v>
          </cell>
          <cell r="L4433">
            <v>0</v>
          </cell>
          <cell r="M4433">
            <v>0</v>
          </cell>
          <cell r="N4433">
            <v>0</v>
          </cell>
          <cell r="O4433">
            <v>0</v>
          </cell>
          <cell r="P4433">
            <v>0</v>
          </cell>
          <cell r="Q4433">
            <v>0</v>
          </cell>
        </row>
        <row r="4434">
          <cell r="B4434" t="str">
            <v>품질경영실품질관리5팀5112110</v>
          </cell>
          <cell r="C4434" t="str">
            <v>품질경영실품질관리5팀</v>
          </cell>
          <cell r="D4434" t="str">
            <v>5112110</v>
          </cell>
          <cell r="E4434" t="str">
            <v>접대비-교제비(제조)</v>
          </cell>
          <cell r="F4434">
            <v>0</v>
          </cell>
          <cell r="G4434">
            <v>0</v>
          </cell>
          <cell r="H4434">
            <v>0</v>
          </cell>
          <cell r="I4434">
            <v>0</v>
          </cell>
          <cell r="J4434">
            <v>0</v>
          </cell>
          <cell r="K4434">
            <v>0</v>
          </cell>
          <cell r="L4434">
            <v>0</v>
          </cell>
          <cell r="M4434">
            <v>0</v>
          </cell>
          <cell r="N4434">
            <v>0</v>
          </cell>
          <cell r="O4434">
            <v>0</v>
          </cell>
          <cell r="P4434">
            <v>0</v>
          </cell>
          <cell r="Q4434">
            <v>0</v>
          </cell>
        </row>
        <row r="4435">
          <cell r="B4435" t="str">
            <v>품질경영실품질관리5팀5112120</v>
          </cell>
          <cell r="C4435" t="str">
            <v>품질경영실품질관리5팀</v>
          </cell>
          <cell r="D4435" t="str">
            <v>5112120</v>
          </cell>
          <cell r="E4435" t="str">
            <v>접대비-사외경조비(제조)</v>
          </cell>
          <cell r="F4435">
            <v>0</v>
          </cell>
          <cell r="G4435">
            <v>0</v>
          </cell>
          <cell r="H4435">
            <v>0</v>
          </cell>
          <cell r="I4435">
            <v>0</v>
          </cell>
          <cell r="J4435">
            <v>0</v>
          </cell>
          <cell r="K4435">
            <v>0</v>
          </cell>
          <cell r="L4435">
            <v>0</v>
          </cell>
          <cell r="M4435">
            <v>0</v>
          </cell>
          <cell r="N4435">
            <v>0</v>
          </cell>
          <cell r="O4435">
            <v>0</v>
          </cell>
          <cell r="P4435">
            <v>0</v>
          </cell>
          <cell r="Q4435">
            <v>0</v>
          </cell>
        </row>
        <row r="4436">
          <cell r="B4436" t="str">
            <v>품질경영실품질관리5팀5113110</v>
          </cell>
          <cell r="C4436" t="str">
            <v>품질경영실품질관리5팀</v>
          </cell>
          <cell r="D4436" t="str">
            <v>5113110</v>
          </cell>
          <cell r="E4436" t="str">
            <v>경상연구개발비-품질검정비(제조)</v>
          </cell>
          <cell r="F4436">
            <v>0</v>
          </cell>
          <cell r="G4436">
            <v>0</v>
          </cell>
          <cell r="H4436">
            <v>0</v>
          </cell>
          <cell r="I4436">
            <v>0</v>
          </cell>
          <cell r="J4436">
            <v>0</v>
          </cell>
          <cell r="K4436">
            <v>0</v>
          </cell>
          <cell r="L4436">
            <v>0</v>
          </cell>
          <cell r="M4436">
            <v>0</v>
          </cell>
          <cell r="N4436">
            <v>0</v>
          </cell>
          <cell r="O4436">
            <v>0</v>
          </cell>
          <cell r="P4436">
            <v>0</v>
          </cell>
          <cell r="Q4436">
            <v>0</v>
          </cell>
        </row>
        <row r="4437">
          <cell r="B4437" t="str">
            <v>품질경영실품질관리5팀5113120</v>
          </cell>
          <cell r="C4437" t="str">
            <v>품질경영실품질관리5팀</v>
          </cell>
          <cell r="D4437" t="str">
            <v>5113120</v>
          </cell>
          <cell r="E4437" t="str">
            <v/>
          </cell>
          <cell r="F4437">
            <v>0</v>
          </cell>
          <cell r="G4437">
            <v>0</v>
          </cell>
          <cell r="H4437">
            <v>0</v>
          </cell>
          <cell r="I4437">
            <v>0</v>
          </cell>
          <cell r="J4437">
            <v>0</v>
          </cell>
          <cell r="K4437">
            <v>0</v>
          </cell>
          <cell r="L4437">
            <v>0</v>
          </cell>
          <cell r="M4437">
            <v>0</v>
          </cell>
          <cell r="N4437">
            <v>0</v>
          </cell>
          <cell r="O4437">
            <v>0</v>
          </cell>
          <cell r="P4437">
            <v>0</v>
          </cell>
          <cell r="Q4437">
            <v>0</v>
          </cell>
        </row>
        <row r="4438">
          <cell r="B4438" t="str">
            <v>품질경영실품질관리5팀5113130</v>
          </cell>
          <cell r="C4438" t="str">
            <v>품질경영실품질관리5팀</v>
          </cell>
          <cell r="D4438" t="str">
            <v>5113130</v>
          </cell>
          <cell r="E4438" t="str">
            <v>경상연구개발비-실험재료비_출고(제조)</v>
          </cell>
          <cell r="F4438">
            <v>0</v>
          </cell>
          <cell r="G4438">
            <v>0</v>
          </cell>
          <cell r="H4438">
            <v>0</v>
          </cell>
          <cell r="I4438">
            <v>0</v>
          </cell>
          <cell r="J4438">
            <v>0</v>
          </cell>
          <cell r="K4438">
            <v>0</v>
          </cell>
          <cell r="L4438">
            <v>0</v>
          </cell>
          <cell r="M4438">
            <v>0</v>
          </cell>
          <cell r="N4438">
            <v>0</v>
          </cell>
          <cell r="O4438">
            <v>0</v>
          </cell>
          <cell r="P4438">
            <v>0</v>
          </cell>
          <cell r="Q4438">
            <v>0</v>
          </cell>
        </row>
        <row r="4439">
          <cell r="B4439" t="str">
            <v>품질경영실품질관리5팀5113140</v>
          </cell>
          <cell r="C4439" t="str">
            <v>품질경영실품질관리5팀</v>
          </cell>
          <cell r="D4439" t="str">
            <v>5113140</v>
          </cell>
          <cell r="E4439" t="str">
            <v>경상연구개발비-실험시약비_출고(제조)</v>
          </cell>
          <cell r="F4439">
            <v>0</v>
          </cell>
          <cell r="G4439">
            <v>0</v>
          </cell>
          <cell r="H4439">
            <v>0</v>
          </cell>
          <cell r="I4439">
            <v>0</v>
          </cell>
          <cell r="J4439">
            <v>0</v>
          </cell>
          <cell r="K4439">
            <v>0</v>
          </cell>
          <cell r="L4439">
            <v>0</v>
          </cell>
          <cell r="M4439">
            <v>0</v>
          </cell>
          <cell r="N4439">
            <v>0</v>
          </cell>
          <cell r="O4439">
            <v>0</v>
          </cell>
          <cell r="P4439">
            <v>0</v>
          </cell>
          <cell r="Q4439">
            <v>0</v>
          </cell>
        </row>
        <row r="4440">
          <cell r="B4440" t="str">
            <v>품질경영실품질관리5팀5113150</v>
          </cell>
          <cell r="C4440" t="str">
            <v>품질경영실품질관리5팀</v>
          </cell>
          <cell r="D4440" t="str">
            <v>5113150</v>
          </cell>
          <cell r="E4440" t="str">
            <v>경상연구개발비-외부실험비(제조)</v>
          </cell>
          <cell r="F4440">
            <v>0</v>
          </cell>
          <cell r="G4440">
            <v>0</v>
          </cell>
          <cell r="H4440">
            <v>0</v>
          </cell>
          <cell r="I4440">
            <v>0</v>
          </cell>
          <cell r="J4440">
            <v>0</v>
          </cell>
          <cell r="K4440">
            <v>0</v>
          </cell>
          <cell r="L4440">
            <v>0</v>
          </cell>
          <cell r="M4440">
            <v>0</v>
          </cell>
          <cell r="N4440">
            <v>0</v>
          </cell>
          <cell r="O4440">
            <v>0</v>
          </cell>
          <cell r="P4440">
            <v>0</v>
          </cell>
          <cell r="Q4440">
            <v>0</v>
          </cell>
        </row>
        <row r="4441">
          <cell r="B4441" t="str">
            <v>품질경영실품질관리5팀5113170</v>
          </cell>
          <cell r="C4441" t="str">
            <v>품질경영실품질관리5팀</v>
          </cell>
          <cell r="D4441" t="str">
            <v>5113170</v>
          </cell>
          <cell r="E4441" t="str">
            <v>경상연구개발비-실험시약비(제조)</v>
          </cell>
          <cell r="F4441">
            <v>51417930</v>
          </cell>
          <cell r="G4441">
            <v>11297520</v>
          </cell>
          <cell r="H4441">
            <v>33232570</v>
          </cell>
          <cell r="I4441">
            <v>9547825</v>
          </cell>
          <cell r="J4441">
            <v>39028500</v>
          </cell>
          <cell r="K4441">
            <v>55345930</v>
          </cell>
          <cell r="L4441">
            <v>59471470</v>
          </cell>
          <cell r="M4441">
            <v>7268300</v>
          </cell>
          <cell r="N4441">
            <v>16088500</v>
          </cell>
          <cell r="O4441">
            <v>62439200</v>
          </cell>
          <cell r="P4441">
            <v>-354660</v>
          </cell>
          <cell r="Q4441">
            <v>105108520</v>
          </cell>
        </row>
        <row r="4442">
          <cell r="B4442" t="str">
            <v>품질경영실품질관리5팀5113210</v>
          </cell>
          <cell r="C4442" t="str">
            <v>품질경영실품질관리5팀</v>
          </cell>
          <cell r="D4442" t="str">
            <v>5113210</v>
          </cell>
          <cell r="E4442" t="str">
            <v>경상연구개발비-품질검정비_출고(제조)</v>
          </cell>
          <cell r="F4442">
            <v>0</v>
          </cell>
          <cell r="G4442">
            <v>0</v>
          </cell>
          <cell r="H4442">
            <v>0</v>
          </cell>
          <cell r="I4442">
            <v>0</v>
          </cell>
          <cell r="J4442">
            <v>0</v>
          </cell>
          <cell r="K4442">
            <v>0</v>
          </cell>
          <cell r="L4442">
            <v>0</v>
          </cell>
          <cell r="M4442">
            <v>0</v>
          </cell>
          <cell r="N4442">
            <v>0</v>
          </cell>
          <cell r="O4442">
            <v>0</v>
          </cell>
          <cell r="P4442">
            <v>0</v>
          </cell>
          <cell r="Q4442">
            <v>0</v>
          </cell>
        </row>
        <row r="4443">
          <cell r="B4443" t="str">
            <v>품질경영실품질관리5팀5113160</v>
          </cell>
          <cell r="C4443" t="str">
            <v>품질경영실품질관리5팀</v>
          </cell>
          <cell r="D4443" t="str">
            <v>5113160</v>
          </cell>
          <cell r="E4443" t="str">
            <v>경상연구개발비-실험재료비(제조)</v>
          </cell>
          <cell r="F4443">
            <v>15621600</v>
          </cell>
          <cell r="G4443">
            <v>21343400</v>
          </cell>
          <cell r="H4443">
            <v>24675500</v>
          </cell>
          <cell r="I4443">
            <v>0</v>
          </cell>
          <cell r="J4443">
            <v>23989800</v>
          </cell>
          <cell r="K4443">
            <v>2773800</v>
          </cell>
          <cell r="L4443">
            <v>21869200</v>
          </cell>
          <cell r="M4443">
            <v>5798000</v>
          </cell>
          <cell r="N4443">
            <v>14414100</v>
          </cell>
          <cell r="O4443">
            <v>37288490</v>
          </cell>
          <cell r="P4443">
            <v>0</v>
          </cell>
          <cell r="Q4443">
            <v>56871500</v>
          </cell>
        </row>
        <row r="4444">
          <cell r="B4444" t="str">
            <v>품질경영실품질관리5팀5115110</v>
          </cell>
          <cell r="C4444" t="str">
            <v>품질경영실품질관리5팀</v>
          </cell>
          <cell r="D4444" t="str">
            <v>5115110</v>
          </cell>
          <cell r="E4444" t="str">
            <v>운반비-운임(제조)</v>
          </cell>
          <cell r="F4444">
            <v>0</v>
          </cell>
          <cell r="G4444">
            <v>0</v>
          </cell>
          <cell r="H4444">
            <v>0</v>
          </cell>
          <cell r="I4444">
            <v>0</v>
          </cell>
          <cell r="J4444">
            <v>0</v>
          </cell>
          <cell r="K4444">
            <v>0</v>
          </cell>
          <cell r="L4444">
            <v>0</v>
          </cell>
          <cell r="M4444">
            <v>0</v>
          </cell>
          <cell r="N4444">
            <v>0</v>
          </cell>
          <cell r="O4444">
            <v>0</v>
          </cell>
          <cell r="P4444">
            <v>0</v>
          </cell>
          <cell r="Q4444">
            <v>0</v>
          </cell>
        </row>
        <row r="4445">
          <cell r="B4445" t="str">
            <v>품질경영실품질관리5팀5116110</v>
          </cell>
          <cell r="C4445" t="str">
            <v>품질경영실품질관리5팀</v>
          </cell>
          <cell r="D4445" t="str">
            <v>5116110</v>
          </cell>
          <cell r="E4445" t="str">
            <v/>
          </cell>
          <cell r="F4445">
            <v>0</v>
          </cell>
          <cell r="G4445">
            <v>0</v>
          </cell>
          <cell r="H4445">
            <v>0</v>
          </cell>
          <cell r="I4445">
            <v>0</v>
          </cell>
          <cell r="J4445">
            <v>0</v>
          </cell>
          <cell r="K4445">
            <v>0</v>
          </cell>
          <cell r="L4445">
            <v>0</v>
          </cell>
          <cell r="M4445">
            <v>0</v>
          </cell>
          <cell r="N4445">
            <v>0</v>
          </cell>
          <cell r="O4445">
            <v>0</v>
          </cell>
          <cell r="P4445">
            <v>0</v>
          </cell>
          <cell r="Q4445">
            <v>0</v>
          </cell>
        </row>
        <row r="4446">
          <cell r="B4446" t="str">
            <v>품질경영실품질관리5팀5116120</v>
          </cell>
          <cell r="C4446" t="str">
            <v>품질경영실품질관리5팀</v>
          </cell>
          <cell r="D4446" t="str">
            <v>5116120</v>
          </cell>
          <cell r="E4446" t="str">
            <v/>
          </cell>
          <cell r="F4446">
            <v>0</v>
          </cell>
          <cell r="G4446">
            <v>0</v>
          </cell>
          <cell r="H4446">
            <v>0</v>
          </cell>
          <cell r="I4446">
            <v>0</v>
          </cell>
          <cell r="J4446">
            <v>0</v>
          </cell>
          <cell r="K4446">
            <v>0</v>
          </cell>
          <cell r="L4446">
            <v>0</v>
          </cell>
          <cell r="M4446">
            <v>0</v>
          </cell>
          <cell r="N4446">
            <v>0</v>
          </cell>
          <cell r="O4446">
            <v>0</v>
          </cell>
          <cell r="P4446">
            <v>0</v>
          </cell>
          <cell r="Q4446">
            <v>0</v>
          </cell>
        </row>
        <row r="4447">
          <cell r="B4447" t="str">
            <v>품질경영실품질관리5팀5116130</v>
          </cell>
          <cell r="C4447" t="str">
            <v>품질경영실품질관리5팀</v>
          </cell>
          <cell r="D4447" t="str">
            <v>5116130</v>
          </cell>
          <cell r="E4447" t="str">
            <v>차량비-유류비(제조)</v>
          </cell>
          <cell r="F4447">
            <v>0</v>
          </cell>
          <cell r="G4447">
            <v>0</v>
          </cell>
          <cell r="H4447">
            <v>0</v>
          </cell>
          <cell r="I4447">
            <v>0</v>
          </cell>
          <cell r="J4447">
            <v>0</v>
          </cell>
          <cell r="K4447">
            <v>0</v>
          </cell>
          <cell r="L4447">
            <v>0</v>
          </cell>
          <cell r="M4447">
            <v>0</v>
          </cell>
          <cell r="N4447">
            <v>0</v>
          </cell>
          <cell r="O4447">
            <v>0</v>
          </cell>
          <cell r="P4447">
            <v>0</v>
          </cell>
          <cell r="Q4447">
            <v>0</v>
          </cell>
        </row>
        <row r="4448">
          <cell r="B4448" t="str">
            <v>품질경영실품질관리5팀5116140</v>
          </cell>
          <cell r="C4448" t="str">
            <v>품질경영실품질관리5팀</v>
          </cell>
          <cell r="D4448" t="str">
            <v>5116140</v>
          </cell>
          <cell r="E4448" t="str">
            <v/>
          </cell>
          <cell r="F4448">
            <v>0</v>
          </cell>
          <cell r="G4448">
            <v>0</v>
          </cell>
          <cell r="H4448">
            <v>0</v>
          </cell>
          <cell r="I4448">
            <v>0</v>
          </cell>
          <cell r="J4448">
            <v>0</v>
          </cell>
          <cell r="K4448">
            <v>0</v>
          </cell>
          <cell r="L4448">
            <v>0</v>
          </cell>
          <cell r="M4448">
            <v>0</v>
          </cell>
          <cell r="N4448">
            <v>0</v>
          </cell>
          <cell r="O4448">
            <v>0</v>
          </cell>
          <cell r="P4448">
            <v>0</v>
          </cell>
          <cell r="Q4448">
            <v>0</v>
          </cell>
        </row>
        <row r="4449">
          <cell r="B4449" t="str">
            <v>품질경영실품질관리5팀5116150</v>
          </cell>
          <cell r="C4449" t="str">
            <v>품질경영실품질관리5팀</v>
          </cell>
          <cell r="D4449" t="str">
            <v>5116150</v>
          </cell>
          <cell r="E4449" t="str">
            <v>차량비-주행주차비(제조)</v>
          </cell>
          <cell r="F4449">
            <v>0</v>
          </cell>
          <cell r="G4449">
            <v>0</v>
          </cell>
          <cell r="H4449">
            <v>0</v>
          </cell>
          <cell r="I4449">
            <v>0</v>
          </cell>
          <cell r="J4449">
            <v>0</v>
          </cell>
          <cell r="K4449">
            <v>0</v>
          </cell>
          <cell r="L4449">
            <v>0</v>
          </cell>
          <cell r="M4449">
            <v>0</v>
          </cell>
          <cell r="N4449">
            <v>0</v>
          </cell>
          <cell r="O4449">
            <v>0</v>
          </cell>
          <cell r="P4449">
            <v>0</v>
          </cell>
          <cell r="Q4449">
            <v>0</v>
          </cell>
        </row>
        <row r="4450">
          <cell r="B4450" t="str">
            <v>품질경영실품질관리5팀5116160</v>
          </cell>
          <cell r="C4450" t="str">
            <v>품질경영실품질관리5팀</v>
          </cell>
          <cell r="D4450" t="str">
            <v>5116160</v>
          </cell>
          <cell r="E4450" t="str">
            <v/>
          </cell>
          <cell r="F4450">
            <v>0</v>
          </cell>
          <cell r="G4450">
            <v>0</v>
          </cell>
          <cell r="H4450">
            <v>0</v>
          </cell>
          <cell r="I4450">
            <v>0</v>
          </cell>
          <cell r="J4450">
            <v>0</v>
          </cell>
          <cell r="K4450">
            <v>0</v>
          </cell>
          <cell r="L4450">
            <v>0</v>
          </cell>
          <cell r="M4450">
            <v>0</v>
          </cell>
          <cell r="N4450">
            <v>0</v>
          </cell>
          <cell r="O4450">
            <v>0</v>
          </cell>
          <cell r="P4450">
            <v>0</v>
          </cell>
          <cell r="Q4450">
            <v>0</v>
          </cell>
        </row>
        <row r="4451">
          <cell r="B4451" t="str">
            <v>품질경영실품질관리5팀5116111</v>
          </cell>
          <cell r="C4451" t="str">
            <v>품질경영실품질관리5팀</v>
          </cell>
          <cell r="D4451" t="str">
            <v>5116111</v>
          </cell>
          <cell r="E4451" t="str">
            <v>차량비-관리비(제조)</v>
          </cell>
          <cell r="F4451">
            <v>0</v>
          </cell>
          <cell r="G4451">
            <v>0</v>
          </cell>
          <cell r="H4451">
            <v>0</v>
          </cell>
          <cell r="I4451">
            <v>0</v>
          </cell>
          <cell r="J4451">
            <v>0</v>
          </cell>
          <cell r="K4451">
            <v>0</v>
          </cell>
          <cell r="L4451">
            <v>0</v>
          </cell>
          <cell r="M4451">
            <v>0</v>
          </cell>
          <cell r="N4451">
            <v>0</v>
          </cell>
          <cell r="O4451">
            <v>0</v>
          </cell>
          <cell r="P4451">
            <v>0</v>
          </cell>
          <cell r="Q4451">
            <v>0</v>
          </cell>
        </row>
        <row r="4452">
          <cell r="B4452" t="str">
            <v>품질경영실품질관리5팀5117110</v>
          </cell>
          <cell r="C4452" t="str">
            <v>품질경영실품질관리5팀</v>
          </cell>
          <cell r="D4452" t="str">
            <v>5117110</v>
          </cell>
          <cell r="E4452" t="str">
            <v>홍보비-홍보비(제조)</v>
          </cell>
          <cell r="F4452">
            <v>0</v>
          </cell>
          <cell r="G4452">
            <v>0</v>
          </cell>
          <cell r="H4452">
            <v>0</v>
          </cell>
          <cell r="I4452">
            <v>0</v>
          </cell>
          <cell r="J4452">
            <v>0</v>
          </cell>
          <cell r="K4452">
            <v>0</v>
          </cell>
          <cell r="L4452">
            <v>0</v>
          </cell>
          <cell r="M4452">
            <v>0</v>
          </cell>
          <cell r="N4452">
            <v>0</v>
          </cell>
          <cell r="O4452">
            <v>0</v>
          </cell>
          <cell r="P4452">
            <v>0</v>
          </cell>
          <cell r="Q4452">
            <v>0</v>
          </cell>
        </row>
        <row r="4453">
          <cell r="B4453" t="str">
            <v>품질경영실품질관리5팀5118110</v>
          </cell>
          <cell r="C4453" t="str">
            <v>품질경영실품질관리5팀</v>
          </cell>
          <cell r="D4453" t="str">
            <v>5118110</v>
          </cell>
          <cell r="E4453" t="str">
            <v/>
          </cell>
          <cell r="F4453">
            <v>0</v>
          </cell>
          <cell r="G4453">
            <v>0</v>
          </cell>
          <cell r="H4453">
            <v>0</v>
          </cell>
          <cell r="I4453">
            <v>0</v>
          </cell>
          <cell r="J4453">
            <v>0</v>
          </cell>
          <cell r="K4453">
            <v>0</v>
          </cell>
          <cell r="L4453">
            <v>0</v>
          </cell>
          <cell r="M4453">
            <v>0</v>
          </cell>
          <cell r="N4453">
            <v>0</v>
          </cell>
          <cell r="O4453">
            <v>0</v>
          </cell>
          <cell r="P4453">
            <v>0</v>
          </cell>
          <cell r="Q4453">
            <v>0</v>
          </cell>
        </row>
        <row r="4454">
          <cell r="B4454" t="str">
            <v>품질경영실품질관리5팀5118120</v>
          </cell>
          <cell r="C4454" t="str">
            <v>품질경영실품질관리5팀</v>
          </cell>
          <cell r="D4454" t="str">
            <v>5118120</v>
          </cell>
          <cell r="E4454" t="str">
            <v/>
          </cell>
          <cell r="F4454">
            <v>0</v>
          </cell>
          <cell r="G4454">
            <v>0</v>
          </cell>
          <cell r="H4454">
            <v>0</v>
          </cell>
          <cell r="I4454">
            <v>0</v>
          </cell>
          <cell r="J4454">
            <v>0</v>
          </cell>
          <cell r="K4454">
            <v>0</v>
          </cell>
          <cell r="L4454">
            <v>0</v>
          </cell>
          <cell r="M4454">
            <v>0</v>
          </cell>
          <cell r="N4454">
            <v>0</v>
          </cell>
          <cell r="O4454">
            <v>0</v>
          </cell>
          <cell r="P4454">
            <v>0</v>
          </cell>
          <cell r="Q4454">
            <v>0</v>
          </cell>
        </row>
        <row r="4455">
          <cell r="B4455" t="str">
            <v>품질경영실품질관리5팀5118130</v>
          </cell>
          <cell r="C4455" t="str">
            <v>품질경영실품질관리5팀</v>
          </cell>
          <cell r="D4455" t="str">
            <v>5118130</v>
          </cell>
          <cell r="E4455" t="str">
            <v>교육훈련비-사외교육훈련비(제조)</v>
          </cell>
          <cell r="F4455">
            <v>0</v>
          </cell>
          <cell r="G4455">
            <v>0</v>
          </cell>
          <cell r="H4455">
            <v>0</v>
          </cell>
          <cell r="I4455">
            <v>27273</v>
          </cell>
          <cell r="J4455">
            <v>70000</v>
          </cell>
          <cell r="K4455">
            <v>0</v>
          </cell>
          <cell r="L4455">
            <v>189091</v>
          </cell>
          <cell r="M4455">
            <v>80000</v>
          </cell>
          <cell r="N4455">
            <v>0</v>
          </cell>
          <cell r="O4455">
            <v>0</v>
          </cell>
          <cell r="P4455">
            <v>0</v>
          </cell>
          <cell r="Q4455">
            <v>27273</v>
          </cell>
        </row>
        <row r="4456">
          <cell r="B4456" t="str">
            <v>품질경영실품질관리5팀5118140</v>
          </cell>
          <cell r="C4456" t="str">
            <v>품질경영실품질관리5팀</v>
          </cell>
          <cell r="D4456" t="str">
            <v>5118140</v>
          </cell>
          <cell r="E4456" t="str">
            <v/>
          </cell>
          <cell r="F4456">
            <v>0</v>
          </cell>
          <cell r="G4456">
            <v>0</v>
          </cell>
          <cell r="H4456">
            <v>0</v>
          </cell>
          <cell r="I4456">
            <v>0</v>
          </cell>
          <cell r="J4456">
            <v>0</v>
          </cell>
          <cell r="K4456">
            <v>0</v>
          </cell>
          <cell r="L4456">
            <v>0</v>
          </cell>
          <cell r="M4456">
            <v>0</v>
          </cell>
          <cell r="N4456">
            <v>0</v>
          </cell>
          <cell r="O4456">
            <v>0</v>
          </cell>
          <cell r="P4456">
            <v>0</v>
          </cell>
          <cell r="Q4456">
            <v>0</v>
          </cell>
        </row>
        <row r="4457">
          <cell r="B4457" t="str">
            <v>품질경영실품질관리5팀5118150</v>
          </cell>
          <cell r="C4457" t="str">
            <v>품질경영실품질관리5팀</v>
          </cell>
          <cell r="D4457" t="str">
            <v>5118150</v>
          </cell>
          <cell r="E4457" t="str">
            <v/>
          </cell>
          <cell r="F4457">
            <v>0</v>
          </cell>
          <cell r="G4457">
            <v>0</v>
          </cell>
          <cell r="H4457">
            <v>0</v>
          </cell>
          <cell r="I4457">
            <v>0</v>
          </cell>
          <cell r="J4457">
            <v>0</v>
          </cell>
          <cell r="K4457">
            <v>0</v>
          </cell>
          <cell r="L4457">
            <v>0</v>
          </cell>
          <cell r="M4457">
            <v>0</v>
          </cell>
          <cell r="N4457">
            <v>0</v>
          </cell>
          <cell r="O4457">
            <v>0</v>
          </cell>
          <cell r="P4457">
            <v>0</v>
          </cell>
          <cell r="Q4457">
            <v>0</v>
          </cell>
        </row>
        <row r="4458">
          <cell r="B4458" t="str">
            <v>품질경영실품질관리5팀5130110</v>
          </cell>
          <cell r="C4458" t="str">
            <v>품질경영실품질관리5팀</v>
          </cell>
          <cell r="D4458" t="str">
            <v>5130110</v>
          </cell>
          <cell r="E4458" t="str">
            <v/>
          </cell>
          <cell r="F4458">
            <v>0</v>
          </cell>
          <cell r="G4458">
            <v>0</v>
          </cell>
          <cell r="H4458">
            <v>0</v>
          </cell>
          <cell r="I4458">
            <v>0</v>
          </cell>
          <cell r="J4458">
            <v>0</v>
          </cell>
          <cell r="K4458">
            <v>0</v>
          </cell>
          <cell r="L4458">
            <v>0</v>
          </cell>
          <cell r="M4458">
            <v>0</v>
          </cell>
          <cell r="N4458">
            <v>0</v>
          </cell>
          <cell r="O4458">
            <v>0</v>
          </cell>
          <cell r="P4458">
            <v>0</v>
          </cell>
          <cell r="Q4458">
            <v>0</v>
          </cell>
        </row>
        <row r="4459">
          <cell r="B4459" t="str">
            <v>품질경영실품질관리5팀5130120</v>
          </cell>
          <cell r="C4459" t="str">
            <v>품질경영실품질관리5팀</v>
          </cell>
          <cell r="D4459" t="str">
            <v>5130120</v>
          </cell>
          <cell r="E4459" t="str">
            <v>사업진행비-사업진행비(제조)</v>
          </cell>
          <cell r="F4459">
            <v>0</v>
          </cell>
          <cell r="G4459">
            <v>0</v>
          </cell>
          <cell r="H4459">
            <v>0</v>
          </cell>
          <cell r="I4459">
            <v>0</v>
          </cell>
          <cell r="J4459">
            <v>0</v>
          </cell>
          <cell r="K4459">
            <v>0</v>
          </cell>
          <cell r="L4459">
            <v>0</v>
          </cell>
          <cell r="M4459">
            <v>0</v>
          </cell>
          <cell r="N4459">
            <v>0</v>
          </cell>
          <cell r="O4459">
            <v>0</v>
          </cell>
          <cell r="P4459">
            <v>0</v>
          </cell>
          <cell r="Q4459">
            <v>0</v>
          </cell>
        </row>
        <row r="4460">
          <cell r="B4460" t="str">
            <v>품질경영실품질관리5팀5119110</v>
          </cell>
          <cell r="C4460" t="str">
            <v>품질경영실품질관리5팀</v>
          </cell>
          <cell r="D4460" t="str">
            <v>5119110</v>
          </cell>
          <cell r="E4460" t="str">
            <v>도서문구비-도서비(제조)</v>
          </cell>
          <cell r="F4460">
            <v>0</v>
          </cell>
          <cell r="G4460">
            <v>0</v>
          </cell>
          <cell r="H4460">
            <v>0</v>
          </cell>
          <cell r="I4460">
            <v>0</v>
          </cell>
          <cell r="J4460">
            <v>0</v>
          </cell>
          <cell r="K4460">
            <v>0</v>
          </cell>
          <cell r="L4460">
            <v>0</v>
          </cell>
          <cell r="M4460">
            <v>0</v>
          </cell>
          <cell r="N4460">
            <v>0</v>
          </cell>
          <cell r="O4460">
            <v>0</v>
          </cell>
          <cell r="P4460">
            <v>0</v>
          </cell>
          <cell r="Q4460">
            <v>0</v>
          </cell>
        </row>
        <row r="4461">
          <cell r="B4461" t="str">
            <v>품질경영실품질관리5팀5119120</v>
          </cell>
          <cell r="C4461" t="str">
            <v>품질경영실품질관리5팀</v>
          </cell>
          <cell r="D4461" t="str">
            <v>5119120</v>
          </cell>
          <cell r="E4461" t="str">
            <v/>
          </cell>
          <cell r="F4461">
            <v>0</v>
          </cell>
          <cell r="G4461">
            <v>0</v>
          </cell>
          <cell r="H4461">
            <v>0</v>
          </cell>
          <cell r="I4461">
            <v>0</v>
          </cell>
          <cell r="J4461">
            <v>0</v>
          </cell>
          <cell r="K4461">
            <v>0</v>
          </cell>
          <cell r="L4461">
            <v>0</v>
          </cell>
          <cell r="M4461">
            <v>0</v>
          </cell>
          <cell r="N4461">
            <v>0</v>
          </cell>
          <cell r="O4461">
            <v>0</v>
          </cell>
          <cell r="P4461">
            <v>0</v>
          </cell>
          <cell r="Q4461">
            <v>0</v>
          </cell>
        </row>
        <row r="4462">
          <cell r="B4462" t="str">
            <v>품질경영실품질관리5팀5119130</v>
          </cell>
          <cell r="C4462" t="str">
            <v>품질경영실품질관리5팀</v>
          </cell>
          <cell r="D4462" t="str">
            <v>5119130</v>
          </cell>
          <cell r="E4462" t="str">
            <v/>
          </cell>
          <cell r="F4462">
            <v>0</v>
          </cell>
          <cell r="G4462">
            <v>0</v>
          </cell>
          <cell r="H4462">
            <v>0</v>
          </cell>
          <cell r="I4462">
            <v>0</v>
          </cell>
          <cell r="J4462">
            <v>0</v>
          </cell>
          <cell r="K4462">
            <v>0</v>
          </cell>
          <cell r="L4462">
            <v>0</v>
          </cell>
          <cell r="M4462">
            <v>0</v>
          </cell>
          <cell r="N4462">
            <v>0</v>
          </cell>
          <cell r="O4462">
            <v>0</v>
          </cell>
          <cell r="P4462">
            <v>0</v>
          </cell>
          <cell r="Q4462">
            <v>0</v>
          </cell>
        </row>
        <row r="4463">
          <cell r="B4463" t="str">
            <v>품질경영실품질관리5팀5119140</v>
          </cell>
          <cell r="C4463" t="str">
            <v>품질경영실품질관리5팀</v>
          </cell>
          <cell r="D4463" t="str">
            <v>5119140</v>
          </cell>
          <cell r="E4463" t="str">
            <v/>
          </cell>
          <cell r="F4463">
            <v>0</v>
          </cell>
          <cell r="G4463">
            <v>0</v>
          </cell>
          <cell r="H4463">
            <v>0</v>
          </cell>
          <cell r="I4463">
            <v>0</v>
          </cell>
          <cell r="J4463">
            <v>0</v>
          </cell>
          <cell r="K4463">
            <v>0</v>
          </cell>
          <cell r="L4463">
            <v>0</v>
          </cell>
          <cell r="M4463">
            <v>0</v>
          </cell>
          <cell r="N4463">
            <v>0</v>
          </cell>
          <cell r="O4463">
            <v>0</v>
          </cell>
          <cell r="P4463">
            <v>0</v>
          </cell>
          <cell r="Q4463">
            <v>0</v>
          </cell>
        </row>
        <row r="4464">
          <cell r="B4464" t="str">
            <v>품질경영실품질관리5팀5119150</v>
          </cell>
          <cell r="C4464" t="str">
            <v>품질경영실품질관리5팀</v>
          </cell>
          <cell r="D4464" t="str">
            <v>5119150</v>
          </cell>
          <cell r="E4464" t="str">
            <v>도서문구비-사무용품비(제조)</v>
          </cell>
          <cell r="F4464">
            <v>0</v>
          </cell>
          <cell r="G4464">
            <v>0</v>
          </cell>
          <cell r="H4464">
            <v>0</v>
          </cell>
          <cell r="I4464">
            <v>0</v>
          </cell>
          <cell r="J4464">
            <v>0</v>
          </cell>
          <cell r="K4464">
            <v>0</v>
          </cell>
          <cell r="L4464">
            <v>0</v>
          </cell>
          <cell r="M4464">
            <v>0</v>
          </cell>
          <cell r="N4464">
            <v>0</v>
          </cell>
          <cell r="O4464">
            <v>0</v>
          </cell>
          <cell r="P4464">
            <v>0</v>
          </cell>
          <cell r="Q4464">
            <v>0</v>
          </cell>
        </row>
        <row r="4465">
          <cell r="B4465" t="str">
            <v>품질경영실품질관리5팀5119160</v>
          </cell>
          <cell r="C4465" t="str">
            <v>품질경영실품질관리5팀</v>
          </cell>
          <cell r="D4465" t="str">
            <v>5119160</v>
          </cell>
          <cell r="E4465" t="str">
            <v/>
          </cell>
          <cell r="F4465">
            <v>0</v>
          </cell>
          <cell r="G4465">
            <v>0</v>
          </cell>
          <cell r="H4465">
            <v>0</v>
          </cell>
          <cell r="I4465">
            <v>0</v>
          </cell>
          <cell r="J4465">
            <v>0</v>
          </cell>
          <cell r="K4465">
            <v>0</v>
          </cell>
          <cell r="L4465">
            <v>0</v>
          </cell>
          <cell r="M4465">
            <v>0</v>
          </cell>
          <cell r="N4465">
            <v>0</v>
          </cell>
          <cell r="O4465">
            <v>0</v>
          </cell>
          <cell r="P4465">
            <v>0</v>
          </cell>
          <cell r="Q4465">
            <v>0</v>
          </cell>
        </row>
        <row r="4466">
          <cell r="B4466" t="str">
            <v>품질경영실품질관리5팀5119121</v>
          </cell>
          <cell r="C4466" t="str">
            <v>품질경영실품질관리5팀</v>
          </cell>
          <cell r="D4466" t="str">
            <v>5119121</v>
          </cell>
          <cell r="E4466" t="str">
            <v>도서문구비-정기구독료(제조)</v>
          </cell>
          <cell r="F4466">
            <v>0</v>
          </cell>
          <cell r="G4466">
            <v>0</v>
          </cell>
          <cell r="H4466">
            <v>0</v>
          </cell>
          <cell r="I4466">
            <v>0</v>
          </cell>
          <cell r="J4466">
            <v>0</v>
          </cell>
          <cell r="K4466">
            <v>0</v>
          </cell>
          <cell r="L4466">
            <v>0</v>
          </cell>
          <cell r="M4466">
            <v>0</v>
          </cell>
          <cell r="N4466">
            <v>0</v>
          </cell>
          <cell r="O4466">
            <v>0</v>
          </cell>
          <cell r="P4466">
            <v>0</v>
          </cell>
          <cell r="Q4466">
            <v>0</v>
          </cell>
        </row>
        <row r="4467">
          <cell r="B4467" t="str">
            <v>품질경영실품질관리5팀5119151</v>
          </cell>
          <cell r="C4467" t="str">
            <v>품질경영실품질관리5팀</v>
          </cell>
          <cell r="D4467" t="str">
            <v>5119151</v>
          </cell>
          <cell r="E4467" t="str">
            <v>도서문구비-사무용품비_출고(제조)</v>
          </cell>
          <cell r="F4467">
            <v>0</v>
          </cell>
          <cell r="G4467">
            <v>0</v>
          </cell>
          <cell r="H4467">
            <v>0</v>
          </cell>
          <cell r="I4467">
            <v>0</v>
          </cell>
          <cell r="J4467">
            <v>0</v>
          </cell>
          <cell r="K4467">
            <v>0</v>
          </cell>
          <cell r="L4467">
            <v>0</v>
          </cell>
          <cell r="M4467">
            <v>0</v>
          </cell>
          <cell r="N4467">
            <v>0</v>
          </cell>
          <cell r="O4467">
            <v>0</v>
          </cell>
          <cell r="P4467">
            <v>0</v>
          </cell>
          <cell r="Q4467">
            <v>0</v>
          </cell>
        </row>
        <row r="4468">
          <cell r="B4468" t="str">
            <v>품질경영실품질관리5팀5120110</v>
          </cell>
          <cell r="C4468" t="str">
            <v>품질경영실품질관리5팀</v>
          </cell>
          <cell r="D4468" t="str">
            <v>5120110</v>
          </cell>
          <cell r="E4468" t="str">
            <v>소모품비-소모성기구비(제조)</v>
          </cell>
          <cell r="F4468">
            <v>0</v>
          </cell>
          <cell r="G4468">
            <v>0</v>
          </cell>
          <cell r="H4468">
            <v>0</v>
          </cell>
          <cell r="I4468">
            <v>0</v>
          </cell>
          <cell r="J4468">
            <v>0</v>
          </cell>
          <cell r="K4468">
            <v>0</v>
          </cell>
          <cell r="L4468">
            <v>0</v>
          </cell>
          <cell r="M4468">
            <v>0</v>
          </cell>
          <cell r="N4468">
            <v>0</v>
          </cell>
          <cell r="O4468">
            <v>0</v>
          </cell>
          <cell r="P4468">
            <v>0</v>
          </cell>
          <cell r="Q4468">
            <v>0</v>
          </cell>
        </row>
        <row r="4469">
          <cell r="B4469" t="str">
            <v>품질경영실품질관리5팀5120140</v>
          </cell>
          <cell r="C4469" t="str">
            <v>품질경영실품질관리5팀</v>
          </cell>
          <cell r="D4469" t="str">
            <v>5120140</v>
          </cell>
          <cell r="E4469" t="str">
            <v>소모품비-소모성소모품비(제조)</v>
          </cell>
          <cell r="F4469">
            <v>0</v>
          </cell>
          <cell r="G4469">
            <v>0</v>
          </cell>
          <cell r="H4469">
            <v>0</v>
          </cell>
          <cell r="I4469">
            <v>0</v>
          </cell>
          <cell r="J4469">
            <v>0</v>
          </cell>
          <cell r="K4469">
            <v>0</v>
          </cell>
          <cell r="L4469">
            <v>0</v>
          </cell>
          <cell r="M4469">
            <v>0</v>
          </cell>
          <cell r="N4469">
            <v>0</v>
          </cell>
          <cell r="O4469">
            <v>0</v>
          </cell>
          <cell r="P4469">
            <v>0</v>
          </cell>
          <cell r="Q4469">
            <v>0</v>
          </cell>
        </row>
        <row r="4470">
          <cell r="B4470" t="str">
            <v>품질경영실품질관리5팀5120130</v>
          </cell>
          <cell r="C4470" t="str">
            <v>품질경영실품질관리5팀</v>
          </cell>
          <cell r="D4470" t="str">
            <v>5120130</v>
          </cell>
          <cell r="E4470" t="str">
            <v>소모품비-소모성잡품비(제조)</v>
          </cell>
          <cell r="F4470">
            <v>0</v>
          </cell>
          <cell r="G4470">
            <v>0</v>
          </cell>
          <cell r="H4470">
            <v>0</v>
          </cell>
          <cell r="I4470">
            <v>0</v>
          </cell>
          <cell r="J4470">
            <v>0</v>
          </cell>
          <cell r="K4470">
            <v>0</v>
          </cell>
          <cell r="L4470">
            <v>0</v>
          </cell>
          <cell r="M4470">
            <v>0</v>
          </cell>
          <cell r="N4470">
            <v>0</v>
          </cell>
          <cell r="O4470">
            <v>0</v>
          </cell>
          <cell r="P4470">
            <v>0</v>
          </cell>
          <cell r="Q4470">
            <v>0</v>
          </cell>
        </row>
        <row r="4471">
          <cell r="B4471" t="str">
            <v>품질경영실품질관리5팀5120120</v>
          </cell>
          <cell r="C4471" t="str">
            <v>품질경영실품질관리5팀</v>
          </cell>
          <cell r="D4471" t="str">
            <v>5120120</v>
          </cell>
          <cell r="E4471" t="str">
            <v>소모품비-소모성소모품비_출고(제조)</v>
          </cell>
          <cell r="F4471">
            <v>0</v>
          </cell>
          <cell r="G4471">
            <v>0</v>
          </cell>
          <cell r="H4471">
            <v>0</v>
          </cell>
          <cell r="I4471">
            <v>0</v>
          </cell>
          <cell r="J4471">
            <v>0</v>
          </cell>
          <cell r="K4471">
            <v>0</v>
          </cell>
          <cell r="L4471">
            <v>0</v>
          </cell>
          <cell r="M4471">
            <v>0</v>
          </cell>
          <cell r="N4471">
            <v>0</v>
          </cell>
          <cell r="O4471">
            <v>0</v>
          </cell>
          <cell r="P4471">
            <v>0</v>
          </cell>
          <cell r="Q4471">
            <v>0</v>
          </cell>
        </row>
        <row r="4472">
          <cell r="B4472" t="str">
            <v>품질경영실품질관리5팀5121110</v>
          </cell>
          <cell r="C4472" t="str">
            <v>품질경영실품질관리5팀</v>
          </cell>
          <cell r="D4472" t="str">
            <v>5121110</v>
          </cell>
          <cell r="E4472" t="str">
            <v>지급수수료(제조)</v>
          </cell>
          <cell r="F4472">
            <v>0</v>
          </cell>
          <cell r="G4472">
            <v>0</v>
          </cell>
          <cell r="H4472">
            <v>0</v>
          </cell>
          <cell r="I4472">
            <v>0</v>
          </cell>
          <cell r="J4472">
            <v>0</v>
          </cell>
          <cell r="K4472">
            <v>0</v>
          </cell>
          <cell r="L4472">
            <v>0</v>
          </cell>
          <cell r="M4472">
            <v>0</v>
          </cell>
          <cell r="N4472">
            <v>0</v>
          </cell>
          <cell r="O4472">
            <v>0</v>
          </cell>
          <cell r="P4472">
            <v>0</v>
          </cell>
          <cell r="Q4472">
            <v>0</v>
          </cell>
        </row>
        <row r="4473">
          <cell r="B4473" t="str">
            <v>품질경영실품질관리5팀5121120</v>
          </cell>
          <cell r="C4473" t="str">
            <v>품질경영실품질관리5팀</v>
          </cell>
          <cell r="D4473" t="str">
            <v>5121120</v>
          </cell>
          <cell r="E4473" t="str">
            <v/>
          </cell>
          <cell r="F4473">
            <v>0</v>
          </cell>
          <cell r="G4473">
            <v>0</v>
          </cell>
          <cell r="H4473">
            <v>0</v>
          </cell>
          <cell r="I4473">
            <v>0</v>
          </cell>
          <cell r="J4473">
            <v>0</v>
          </cell>
          <cell r="K4473">
            <v>0</v>
          </cell>
          <cell r="L4473">
            <v>0</v>
          </cell>
          <cell r="M4473">
            <v>0</v>
          </cell>
          <cell r="N4473">
            <v>0</v>
          </cell>
          <cell r="O4473">
            <v>0</v>
          </cell>
          <cell r="P4473">
            <v>0</v>
          </cell>
          <cell r="Q4473">
            <v>0</v>
          </cell>
        </row>
        <row r="4474">
          <cell r="B4474" t="str">
            <v>품질경영실품질관리5팀5121140</v>
          </cell>
          <cell r="C4474" t="str">
            <v>품질경영실품질관리5팀</v>
          </cell>
          <cell r="D4474" t="str">
            <v>5121140</v>
          </cell>
          <cell r="E4474" t="str">
            <v>외주가공수수료(제조)</v>
          </cell>
          <cell r="F4474">
            <v>0</v>
          </cell>
          <cell r="G4474">
            <v>0</v>
          </cell>
          <cell r="H4474">
            <v>0</v>
          </cell>
          <cell r="I4474">
            <v>0</v>
          </cell>
          <cell r="J4474">
            <v>0</v>
          </cell>
          <cell r="K4474">
            <v>0</v>
          </cell>
          <cell r="L4474">
            <v>0</v>
          </cell>
          <cell r="M4474">
            <v>0</v>
          </cell>
          <cell r="N4474">
            <v>0</v>
          </cell>
          <cell r="O4474">
            <v>0</v>
          </cell>
          <cell r="P4474">
            <v>0</v>
          </cell>
          <cell r="Q4474">
            <v>0</v>
          </cell>
        </row>
        <row r="4475">
          <cell r="B4475" t="str">
            <v>품질경영실품질관리5팀5121150</v>
          </cell>
          <cell r="C4475" t="str">
            <v>품질경영실품질관리5팀</v>
          </cell>
          <cell r="D4475" t="str">
            <v>5121150</v>
          </cell>
          <cell r="E4475" t="str">
            <v>제수수료(제조)</v>
          </cell>
          <cell r="F4475">
            <v>0</v>
          </cell>
          <cell r="G4475">
            <v>0</v>
          </cell>
          <cell r="H4475">
            <v>0</v>
          </cell>
          <cell r="I4475">
            <v>0</v>
          </cell>
          <cell r="J4475">
            <v>0</v>
          </cell>
          <cell r="K4475">
            <v>0</v>
          </cell>
          <cell r="L4475">
            <v>0</v>
          </cell>
          <cell r="M4475">
            <v>0</v>
          </cell>
          <cell r="N4475">
            <v>0</v>
          </cell>
          <cell r="O4475">
            <v>0</v>
          </cell>
          <cell r="P4475">
            <v>0</v>
          </cell>
          <cell r="Q4475">
            <v>0</v>
          </cell>
        </row>
        <row r="4476">
          <cell r="B4476" t="str">
            <v>품질경영실품질관리5팀5122110</v>
          </cell>
          <cell r="C4476" t="str">
            <v>품질경영실품질관리5팀</v>
          </cell>
          <cell r="D4476" t="str">
            <v>5122110</v>
          </cell>
          <cell r="E4476" t="str">
            <v>용역비-제품(제조)</v>
          </cell>
          <cell r="F4476">
            <v>0</v>
          </cell>
          <cell r="G4476">
            <v>0</v>
          </cell>
          <cell r="H4476">
            <v>0</v>
          </cell>
          <cell r="I4476">
            <v>0</v>
          </cell>
          <cell r="J4476">
            <v>0</v>
          </cell>
          <cell r="K4476">
            <v>0</v>
          </cell>
          <cell r="L4476">
            <v>0</v>
          </cell>
          <cell r="M4476">
            <v>0</v>
          </cell>
          <cell r="N4476">
            <v>0</v>
          </cell>
          <cell r="O4476">
            <v>0</v>
          </cell>
          <cell r="P4476">
            <v>0</v>
          </cell>
          <cell r="Q4476">
            <v>0</v>
          </cell>
        </row>
        <row r="4477">
          <cell r="B4477" t="str">
            <v>품질경영실품질관리5팀5122120</v>
          </cell>
          <cell r="C4477" t="str">
            <v>품질경영실품질관리5팀</v>
          </cell>
          <cell r="D4477" t="str">
            <v>5122120</v>
          </cell>
          <cell r="E4477" t="str">
            <v>용역비-전산(제조)</v>
          </cell>
          <cell r="F4477">
            <v>0</v>
          </cell>
          <cell r="G4477">
            <v>0</v>
          </cell>
          <cell r="H4477">
            <v>0</v>
          </cell>
          <cell r="I4477">
            <v>0</v>
          </cell>
          <cell r="J4477">
            <v>0</v>
          </cell>
          <cell r="K4477">
            <v>0</v>
          </cell>
          <cell r="L4477">
            <v>0</v>
          </cell>
          <cell r="M4477">
            <v>0</v>
          </cell>
          <cell r="N4477">
            <v>0</v>
          </cell>
          <cell r="O4477">
            <v>0</v>
          </cell>
          <cell r="P4477">
            <v>0</v>
          </cell>
          <cell r="Q4477">
            <v>0</v>
          </cell>
        </row>
        <row r="4478">
          <cell r="B4478" t="str">
            <v>품질경영실품질관리5팀5122130</v>
          </cell>
          <cell r="C4478" t="str">
            <v>품질경영실품질관리5팀</v>
          </cell>
          <cell r="D4478" t="str">
            <v>5122130</v>
          </cell>
          <cell r="E4478" t="str">
            <v>용역비-시설관리비(제조)</v>
          </cell>
          <cell r="F4478">
            <v>0</v>
          </cell>
          <cell r="G4478">
            <v>0</v>
          </cell>
          <cell r="H4478">
            <v>0</v>
          </cell>
          <cell r="I4478">
            <v>0</v>
          </cell>
          <cell r="J4478">
            <v>0</v>
          </cell>
          <cell r="K4478">
            <v>0</v>
          </cell>
          <cell r="L4478">
            <v>0</v>
          </cell>
          <cell r="M4478">
            <v>0</v>
          </cell>
          <cell r="N4478">
            <v>0</v>
          </cell>
          <cell r="O4478">
            <v>0</v>
          </cell>
          <cell r="P4478">
            <v>0</v>
          </cell>
          <cell r="Q4478">
            <v>0</v>
          </cell>
        </row>
        <row r="4479">
          <cell r="B4479" t="str">
            <v>품질경영실품질관리5팀5122140</v>
          </cell>
          <cell r="C4479" t="str">
            <v>품질경영실품질관리5팀</v>
          </cell>
          <cell r="D4479" t="str">
            <v>5122140</v>
          </cell>
          <cell r="E4479" t="str">
            <v>용역비-기타(제조)</v>
          </cell>
          <cell r="F4479">
            <v>0</v>
          </cell>
          <cell r="G4479">
            <v>0</v>
          </cell>
          <cell r="H4479">
            <v>0</v>
          </cell>
          <cell r="I4479">
            <v>0</v>
          </cell>
          <cell r="J4479">
            <v>0</v>
          </cell>
          <cell r="K4479">
            <v>0</v>
          </cell>
          <cell r="L4479">
            <v>0</v>
          </cell>
          <cell r="M4479">
            <v>0</v>
          </cell>
          <cell r="N4479">
            <v>0</v>
          </cell>
          <cell r="O4479">
            <v>0</v>
          </cell>
          <cell r="P4479">
            <v>0</v>
          </cell>
          <cell r="Q4479">
            <v>0</v>
          </cell>
        </row>
        <row r="4480">
          <cell r="B4480" t="str">
            <v>품질경영실품질관리5팀5123110</v>
          </cell>
          <cell r="C4480" t="str">
            <v>품질경영실품질관리5팀</v>
          </cell>
          <cell r="D4480" t="str">
            <v>5123110</v>
          </cell>
          <cell r="E4480" t="str">
            <v/>
          </cell>
          <cell r="F4480">
            <v>0</v>
          </cell>
          <cell r="G4480">
            <v>0</v>
          </cell>
          <cell r="H4480">
            <v>0</v>
          </cell>
          <cell r="I4480">
            <v>0</v>
          </cell>
          <cell r="J4480">
            <v>0</v>
          </cell>
          <cell r="K4480">
            <v>0</v>
          </cell>
          <cell r="L4480">
            <v>0</v>
          </cell>
          <cell r="M4480">
            <v>0</v>
          </cell>
          <cell r="N4480">
            <v>0</v>
          </cell>
          <cell r="O4480">
            <v>0</v>
          </cell>
          <cell r="P4480">
            <v>0</v>
          </cell>
          <cell r="Q4480">
            <v>0</v>
          </cell>
        </row>
        <row r="4481">
          <cell r="B4481" t="str">
            <v>품질경영실품질관리5팀5123120</v>
          </cell>
          <cell r="C4481" t="str">
            <v>품질경영실품질관리5팀</v>
          </cell>
          <cell r="D4481" t="str">
            <v>5123120</v>
          </cell>
          <cell r="E4481" t="str">
            <v>잡비-환경미화비(제조)</v>
          </cell>
          <cell r="F4481">
            <v>0</v>
          </cell>
          <cell r="G4481">
            <v>0</v>
          </cell>
          <cell r="H4481">
            <v>0</v>
          </cell>
          <cell r="I4481">
            <v>0</v>
          </cell>
          <cell r="J4481">
            <v>0</v>
          </cell>
          <cell r="K4481">
            <v>0</v>
          </cell>
          <cell r="L4481">
            <v>0</v>
          </cell>
          <cell r="M4481">
            <v>0</v>
          </cell>
          <cell r="N4481">
            <v>0</v>
          </cell>
          <cell r="O4481">
            <v>0</v>
          </cell>
          <cell r="P4481">
            <v>0</v>
          </cell>
          <cell r="Q4481">
            <v>0</v>
          </cell>
        </row>
        <row r="4482">
          <cell r="B4482" t="str">
            <v>품질경영실품질관리5팀5123130</v>
          </cell>
          <cell r="C4482" t="str">
            <v>품질경영실품질관리5팀</v>
          </cell>
          <cell r="D4482" t="str">
            <v>5123130</v>
          </cell>
          <cell r="E4482" t="str">
            <v/>
          </cell>
          <cell r="F4482">
            <v>0</v>
          </cell>
          <cell r="G4482">
            <v>0</v>
          </cell>
          <cell r="H4482">
            <v>0</v>
          </cell>
          <cell r="I4482">
            <v>0</v>
          </cell>
          <cell r="J4482">
            <v>0</v>
          </cell>
          <cell r="K4482">
            <v>0</v>
          </cell>
          <cell r="L4482">
            <v>0</v>
          </cell>
          <cell r="M4482">
            <v>0</v>
          </cell>
          <cell r="N4482">
            <v>0</v>
          </cell>
          <cell r="O4482">
            <v>0</v>
          </cell>
          <cell r="P4482">
            <v>0</v>
          </cell>
          <cell r="Q4482">
            <v>0</v>
          </cell>
        </row>
        <row r="4483">
          <cell r="B4483" t="str">
            <v>품질경영실품질관리6팀5102110</v>
          </cell>
          <cell r="C4483" t="str">
            <v>품질경영실품질관리6팀</v>
          </cell>
          <cell r="D4483" t="str">
            <v>5102110</v>
          </cell>
          <cell r="E4483" t="str">
            <v/>
          </cell>
          <cell r="F4483">
            <v>0</v>
          </cell>
          <cell r="G4483">
            <v>0</v>
          </cell>
          <cell r="H4483">
            <v>0</v>
          </cell>
          <cell r="I4483">
            <v>0</v>
          </cell>
          <cell r="J4483">
            <v>0</v>
          </cell>
          <cell r="K4483">
            <v>0</v>
          </cell>
          <cell r="L4483">
            <v>0</v>
          </cell>
          <cell r="M4483">
            <v>0</v>
          </cell>
          <cell r="N4483">
            <v>0</v>
          </cell>
          <cell r="O4483">
            <v>0</v>
          </cell>
          <cell r="P4483">
            <v>0</v>
          </cell>
          <cell r="Q4483">
            <v>0</v>
          </cell>
        </row>
        <row r="4484">
          <cell r="B4484" t="str">
            <v>품질경영실품질관리6팀5102120</v>
          </cell>
          <cell r="C4484" t="str">
            <v>품질경영실품질관리6팀</v>
          </cell>
          <cell r="D4484" t="str">
            <v>5102120</v>
          </cell>
          <cell r="E4484" t="str">
            <v/>
          </cell>
          <cell r="F4484">
            <v>0</v>
          </cell>
          <cell r="G4484">
            <v>0</v>
          </cell>
          <cell r="H4484">
            <v>0</v>
          </cell>
          <cell r="I4484">
            <v>0</v>
          </cell>
          <cell r="J4484">
            <v>0</v>
          </cell>
          <cell r="K4484">
            <v>0</v>
          </cell>
          <cell r="L4484">
            <v>0</v>
          </cell>
          <cell r="M4484">
            <v>0</v>
          </cell>
          <cell r="N4484">
            <v>0</v>
          </cell>
          <cell r="O4484">
            <v>0</v>
          </cell>
          <cell r="P4484">
            <v>0</v>
          </cell>
          <cell r="Q4484">
            <v>0</v>
          </cell>
        </row>
        <row r="4485">
          <cell r="B4485" t="str">
            <v>품질경영실품질관리6팀5102210</v>
          </cell>
          <cell r="C4485" t="str">
            <v>품질경영실품질관리6팀</v>
          </cell>
          <cell r="D4485" t="str">
            <v>5102210</v>
          </cell>
          <cell r="E4485" t="str">
            <v>급여와임금(제조)</v>
          </cell>
          <cell r="F4485">
            <v>67227400</v>
          </cell>
          <cell r="G4485">
            <v>67227400</v>
          </cell>
          <cell r="H4485">
            <v>67227400</v>
          </cell>
          <cell r="I4485">
            <v>72252090</v>
          </cell>
          <cell r="J4485">
            <v>74768800</v>
          </cell>
          <cell r="K4485">
            <v>74768800</v>
          </cell>
          <cell r="L4485">
            <v>74002900</v>
          </cell>
          <cell r="M4485">
            <v>74002900</v>
          </cell>
          <cell r="N4485">
            <v>74002900</v>
          </cell>
          <cell r="O4485">
            <v>74002900</v>
          </cell>
          <cell r="P4485">
            <v>74002900</v>
          </cell>
          <cell r="Q4485">
            <v>74002900</v>
          </cell>
        </row>
        <row r="4486">
          <cell r="B4486" t="str">
            <v>품질경영실품질관리6팀5102220</v>
          </cell>
          <cell r="C4486" t="str">
            <v>품질경영실품질관리6팀</v>
          </cell>
          <cell r="D4486" t="str">
            <v>5102220</v>
          </cell>
          <cell r="E4486" t="str">
            <v>상여금(제조)</v>
          </cell>
          <cell r="F4486">
            <v>5499120</v>
          </cell>
          <cell r="G4486">
            <v>5538501</v>
          </cell>
          <cell r="H4486">
            <v>7017706</v>
          </cell>
          <cell r="I4486">
            <v>7323067</v>
          </cell>
          <cell r="J4486">
            <v>7457002</v>
          </cell>
          <cell r="K4486">
            <v>7185288</v>
          </cell>
          <cell r="L4486">
            <v>7455353</v>
          </cell>
          <cell r="M4486">
            <v>7718419</v>
          </cell>
          <cell r="N4486">
            <v>7574644</v>
          </cell>
          <cell r="O4486">
            <v>7636930</v>
          </cell>
          <cell r="P4486">
            <v>7592243</v>
          </cell>
          <cell r="Q4486">
            <v>3498016</v>
          </cell>
        </row>
        <row r="4487">
          <cell r="B4487" t="str">
            <v>품질경영실품질관리6팀5102230</v>
          </cell>
          <cell r="C4487" t="str">
            <v>품질경영실품질관리6팀</v>
          </cell>
          <cell r="D4487" t="str">
            <v>5102230</v>
          </cell>
          <cell r="E4487" t="str">
            <v>학비보조금(제조)</v>
          </cell>
          <cell r="F4487">
            <v>0</v>
          </cell>
          <cell r="G4487">
            <v>0</v>
          </cell>
          <cell r="H4487">
            <v>4923100</v>
          </cell>
          <cell r="I4487">
            <v>0</v>
          </cell>
          <cell r="J4487">
            <v>0</v>
          </cell>
          <cell r="K4487">
            <v>0</v>
          </cell>
          <cell r="L4487">
            <v>0</v>
          </cell>
          <cell r="M4487">
            <v>0</v>
          </cell>
          <cell r="N4487">
            <v>2386300</v>
          </cell>
          <cell r="O4487">
            <v>0</v>
          </cell>
          <cell r="P4487">
            <v>0</v>
          </cell>
          <cell r="Q4487">
            <v>0</v>
          </cell>
        </row>
        <row r="4488">
          <cell r="B4488" t="str">
            <v>품질경영실품질관리6팀5102240</v>
          </cell>
          <cell r="C4488" t="str">
            <v>품질경영실품질관리6팀</v>
          </cell>
          <cell r="D4488" t="str">
            <v>5102240</v>
          </cell>
          <cell r="E4488" t="str">
            <v>시간외근무수당(제조)</v>
          </cell>
          <cell r="F4488">
            <v>1710480</v>
          </cell>
          <cell r="G4488">
            <v>1274080</v>
          </cell>
          <cell r="H4488">
            <v>2179210</v>
          </cell>
          <cell r="I4488">
            <v>2406850</v>
          </cell>
          <cell r="J4488">
            <v>1591800</v>
          </cell>
          <cell r="K4488">
            <v>2168970</v>
          </cell>
          <cell r="L4488">
            <v>1536220</v>
          </cell>
          <cell r="M4488">
            <v>1368850</v>
          </cell>
          <cell r="N4488">
            <v>3505430</v>
          </cell>
          <cell r="O4488">
            <v>2815240</v>
          </cell>
          <cell r="P4488">
            <v>3449840</v>
          </cell>
          <cell r="Q4488">
            <v>2342280</v>
          </cell>
        </row>
        <row r="4489">
          <cell r="B4489" t="str">
            <v>품질경영실품질관리6팀5102250</v>
          </cell>
          <cell r="C4489" t="str">
            <v>품질경영실품질관리6팀</v>
          </cell>
          <cell r="D4489" t="str">
            <v>5102250</v>
          </cell>
          <cell r="E4489" t="str">
            <v>휴가보상금(제조)</v>
          </cell>
          <cell r="F4489">
            <v>1247775</v>
          </cell>
          <cell r="G4489">
            <v>1247775</v>
          </cell>
          <cell r="H4489">
            <v>1247775</v>
          </cell>
          <cell r="I4489">
            <v>1315973</v>
          </cell>
          <cell r="J4489">
            <v>1315983</v>
          </cell>
          <cell r="K4489">
            <v>1282969</v>
          </cell>
          <cell r="L4489">
            <v>1280618</v>
          </cell>
          <cell r="M4489">
            <v>1312015</v>
          </cell>
          <cell r="N4489">
            <v>1331530</v>
          </cell>
          <cell r="O4489">
            <v>1333123</v>
          </cell>
          <cell r="P4489">
            <v>1343869</v>
          </cell>
          <cell r="Q4489">
            <v>-9479692</v>
          </cell>
        </row>
        <row r="4490">
          <cell r="B4490" t="str">
            <v>품질경영실품질관리6팀5102260</v>
          </cell>
          <cell r="C4490" t="str">
            <v>품질경영실품질관리6팀</v>
          </cell>
          <cell r="D4490" t="str">
            <v>5102260</v>
          </cell>
          <cell r="E4490" t="str">
            <v>시상비(제조)</v>
          </cell>
          <cell r="F4490">
            <v>519144</v>
          </cell>
          <cell r="G4490">
            <v>519144</v>
          </cell>
          <cell r="H4490">
            <v>519144</v>
          </cell>
          <cell r="I4490">
            <v>616518</v>
          </cell>
          <cell r="J4490">
            <v>547522</v>
          </cell>
          <cell r="K4490">
            <v>533787</v>
          </cell>
          <cell r="L4490">
            <v>532808</v>
          </cell>
          <cell r="M4490">
            <v>545871</v>
          </cell>
          <cell r="N4490">
            <v>553991</v>
          </cell>
          <cell r="O4490">
            <v>554653</v>
          </cell>
          <cell r="P4490">
            <v>559124</v>
          </cell>
          <cell r="Q4490">
            <v>540662</v>
          </cell>
        </row>
        <row r="4491">
          <cell r="B4491" t="str">
            <v>품질경영실품질관리6팀5102280</v>
          </cell>
          <cell r="C4491" t="str">
            <v>품질경영실품질관리6팀</v>
          </cell>
          <cell r="D4491" t="str">
            <v>5102280</v>
          </cell>
          <cell r="E4491" t="str">
            <v>제수당(제조)</v>
          </cell>
          <cell r="F4491">
            <v>592000</v>
          </cell>
          <cell r="G4491">
            <v>545000</v>
          </cell>
          <cell r="H4491">
            <v>530000</v>
          </cell>
          <cell r="I4491">
            <v>540000</v>
          </cell>
          <cell r="J4491">
            <v>5675360</v>
          </cell>
          <cell r="K4491">
            <v>532000</v>
          </cell>
          <cell r="L4491">
            <v>548000</v>
          </cell>
          <cell r="M4491">
            <v>532000</v>
          </cell>
          <cell r="N4491">
            <v>560000</v>
          </cell>
          <cell r="O4491">
            <v>530000</v>
          </cell>
          <cell r="P4491">
            <v>530000</v>
          </cell>
          <cell r="Q4491">
            <v>530000</v>
          </cell>
        </row>
        <row r="4492">
          <cell r="B4492" t="str">
            <v>품질경영실품질관리6팀5102290</v>
          </cell>
          <cell r="C4492" t="str">
            <v>품질경영실품질관리6팀</v>
          </cell>
          <cell r="D4492" t="str">
            <v>5102290</v>
          </cell>
          <cell r="E4492" t="str">
            <v/>
          </cell>
          <cell r="F4492">
            <v>0</v>
          </cell>
          <cell r="G4492">
            <v>0</v>
          </cell>
          <cell r="H4492">
            <v>0</v>
          </cell>
          <cell r="I4492">
            <v>0</v>
          </cell>
          <cell r="J4492">
            <v>0</v>
          </cell>
          <cell r="K4492">
            <v>0</v>
          </cell>
          <cell r="L4492">
            <v>0</v>
          </cell>
          <cell r="M4492">
            <v>0</v>
          </cell>
          <cell r="N4492">
            <v>0</v>
          </cell>
          <cell r="O4492">
            <v>0</v>
          </cell>
          <cell r="P4492">
            <v>0</v>
          </cell>
          <cell r="Q4492">
            <v>0</v>
          </cell>
        </row>
        <row r="4493">
          <cell r="B4493" t="str">
            <v>품질경영실품질관리6팀5102410</v>
          </cell>
          <cell r="C4493" t="str">
            <v>품질경영실품질관리6팀</v>
          </cell>
          <cell r="D4493" t="str">
            <v>5102410</v>
          </cell>
          <cell r="E4493" t="str">
            <v>퇴직급여충당금전입액(제조)</v>
          </cell>
          <cell r="F4493">
            <v>5307667</v>
          </cell>
          <cell r="G4493">
            <v>5307667</v>
          </cell>
          <cell r="H4493">
            <v>5307667</v>
          </cell>
          <cell r="I4493">
            <v>5593550</v>
          </cell>
          <cell r="J4493">
            <v>5600631</v>
          </cell>
          <cell r="K4493">
            <v>5465082</v>
          </cell>
          <cell r="L4493">
            <v>5537674</v>
          </cell>
          <cell r="M4493">
            <v>5670571</v>
          </cell>
          <cell r="N4493">
            <v>5753106</v>
          </cell>
          <cell r="O4493">
            <v>5759841</v>
          </cell>
          <cell r="P4493">
            <v>5933668</v>
          </cell>
          <cell r="Q4493">
            <v>5737732</v>
          </cell>
        </row>
        <row r="4494">
          <cell r="B4494" t="str">
            <v>품질경영실품질관리6팀5102420</v>
          </cell>
          <cell r="C4494" t="str">
            <v>품질경영실품질관리6팀</v>
          </cell>
          <cell r="D4494" t="str">
            <v>5102420</v>
          </cell>
          <cell r="E4494" t="str">
            <v>퇴직위로금(제조)</v>
          </cell>
          <cell r="F4494">
            <v>0</v>
          </cell>
          <cell r="G4494">
            <v>0</v>
          </cell>
          <cell r="H4494">
            <v>0</v>
          </cell>
          <cell r="I4494">
            <v>0</v>
          </cell>
          <cell r="J4494">
            <v>0</v>
          </cell>
          <cell r="K4494">
            <v>0</v>
          </cell>
          <cell r="L4494">
            <v>0</v>
          </cell>
          <cell r="M4494">
            <v>0</v>
          </cell>
          <cell r="N4494">
            <v>0</v>
          </cell>
          <cell r="O4494">
            <v>0</v>
          </cell>
          <cell r="P4494">
            <v>0</v>
          </cell>
          <cell r="Q4494">
            <v>0</v>
          </cell>
        </row>
        <row r="4495">
          <cell r="B4495" t="str">
            <v>품질경영실품질관리6팀5103260</v>
          </cell>
          <cell r="C4495" t="str">
            <v>품질경영실품질관리6팀</v>
          </cell>
          <cell r="D4495" t="str">
            <v>5103260</v>
          </cell>
          <cell r="E4495" t="str">
            <v>복리후생비-통근비(제조)</v>
          </cell>
          <cell r="F4495">
            <v>0</v>
          </cell>
          <cell r="G4495">
            <v>0</v>
          </cell>
          <cell r="H4495">
            <v>0</v>
          </cell>
          <cell r="I4495">
            <v>0</v>
          </cell>
          <cell r="J4495">
            <v>0</v>
          </cell>
          <cell r="K4495">
            <v>0</v>
          </cell>
          <cell r="L4495">
            <v>0</v>
          </cell>
          <cell r="M4495">
            <v>0</v>
          </cell>
          <cell r="N4495">
            <v>0</v>
          </cell>
          <cell r="O4495">
            <v>0</v>
          </cell>
          <cell r="P4495">
            <v>0</v>
          </cell>
          <cell r="Q4495">
            <v>0</v>
          </cell>
        </row>
        <row r="4496">
          <cell r="B4496" t="str">
            <v>품질경영실품질관리6팀5103250</v>
          </cell>
          <cell r="C4496" t="str">
            <v>품질경영실품질관리6팀</v>
          </cell>
          <cell r="D4496" t="str">
            <v>5103250</v>
          </cell>
          <cell r="E4496" t="str">
            <v>복리후생비-직원이전비(제조)</v>
          </cell>
          <cell r="F4496">
            <v>0</v>
          </cell>
          <cell r="G4496">
            <v>0</v>
          </cell>
          <cell r="H4496">
            <v>0</v>
          </cell>
          <cell r="I4496">
            <v>0</v>
          </cell>
          <cell r="J4496">
            <v>0</v>
          </cell>
          <cell r="K4496">
            <v>0</v>
          </cell>
          <cell r="L4496">
            <v>0</v>
          </cell>
          <cell r="M4496">
            <v>0</v>
          </cell>
          <cell r="N4496">
            <v>0</v>
          </cell>
          <cell r="O4496">
            <v>0</v>
          </cell>
          <cell r="P4496">
            <v>0</v>
          </cell>
          <cell r="Q4496">
            <v>0</v>
          </cell>
        </row>
        <row r="4497">
          <cell r="B4497" t="str">
            <v>품질경영실품질관리6팀5103240</v>
          </cell>
          <cell r="C4497" t="str">
            <v>품질경영실품질관리6팀</v>
          </cell>
          <cell r="D4497" t="str">
            <v>5103240</v>
          </cell>
          <cell r="E4497" t="str">
            <v/>
          </cell>
          <cell r="F4497">
            <v>0</v>
          </cell>
          <cell r="G4497">
            <v>0</v>
          </cell>
          <cell r="H4497">
            <v>0</v>
          </cell>
          <cell r="I4497">
            <v>0</v>
          </cell>
          <cell r="J4497">
            <v>0</v>
          </cell>
          <cell r="K4497">
            <v>0</v>
          </cell>
          <cell r="L4497">
            <v>0</v>
          </cell>
          <cell r="M4497">
            <v>0</v>
          </cell>
          <cell r="N4497">
            <v>0</v>
          </cell>
          <cell r="O4497">
            <v>0</v>
          </cell>
          <cell r="P4497">
            <v>0</v>
          </cell>
          <cell r="Q4497">
            <v>0</v>
          </cell>
        </row>
        <row r="4498">
          <cell r="B4498" t="str">
            <v>품질경영실품질관리6팀5103230</v>
          </cell>
          <cell r="C4498" t="str">
            <v>품질경영실품질관리6팀</v>
          </cell>
          <cell r="D4498" t="str">
            <v>5103230</v>
          </cell>
          <cell r="E4498" t="str">
            <v/>
          </cell>
          <cell r="F4498">
            <v>0</v>
          </cell>
          <cell r="G4498">
            <v>0</v>
          </cell>
          <cell r="H4498">
            <v>0</v>
          </cell>
          <cell r="I4498">
            <v>0</v>
          </cell>
          <cell r="J4498">
            <v>0</v>
          </cell>
          <cell r="K4498">
            <v>0</v>
          </cell>
          <cell r="L4498">
            <v>0</v>
          </cell>
          <cell r="M4498">
            <v>0</v>
          </cell>
          <cell r="N4498">
            <v>0</v>
          </cell>
          <cell r="O4498">
            <v>0</v>
          </cell>
          <cell r="P4498">
            <v>0</v>
          </cell>
          <cell r="Q4498">
            <v>0</v>
          </cell>
        </row>
        <row r="4499">
          <cell r="B4499" t="str">
            <v>품질경영실품질관리6팀5103220</v>
          </cell>
          <cell r="C4499" t="str">
            <v>품질경영실품질관리6팀</v>
          </cell>
          <cell r="D4499" t="str">
            <v>5103220</v>
          </cell>
          <cell r="E4499" t="str">
            <v>복리후생비-후생비(제조)</v>
          </cell>
          <cell r="F4499">
            <v>0</v>
          </cell>
          <cell r="G4499">
            <v>0</v>
          </cell>
          <cell r="H4499">
            <v>0</v>
          </cell>
          <cell r="I4499">
            <v>0</v>
          </cell>
          <cell r="J4499">
            <v>0</v>
          </cell>
          <cell r="K4499">
            <v>0</v>
          </cell>
          <cell r="L4499">
            <v>0</v>
          </cell>
          <cell r="M4499">
            <v>0</v>
          </cell>
          <cell r="N4499">
            <v>0</v>
          </cell>
          <cell r="O4499">
            <v>0</v>
          </cell>
          <cell r="P4499">
            <v>0</v>
          </cell>
          <cell r="Q4499">
            <v>0</v>
          </cell>
        </row>
        <row r="4500">
          <cell r="B4500" t="str">
            <v>품질경영실품질관리6팀5103210</v>
          </cell>
          <cell r="C4500" t="str">
            <v>품질경영실품질관리6팀</v>
          </cell>
          <cell r="D4500" t="str">
            <v>5103210</v>
          </cell>
          <cell r="E4500" t="str">
            <v>복리후생비-사내경조비(제조)</v>
          </cell>
          <cell r="F4500">
            <v>50000</v>
          </cell>
          <cell r="G4500">
            <v>0</v>
          </cell>
          <cell r="H4500">
            <v>0</v>
          </cell>
          <cell r="I4500">
            <v>0</v>
          </cell>
          <cell r="J4500">
            <v>355310</v>
          </cell>
          <cell r="K4500">
            <v>174190</v>
          </cell>
          <cell r="L4500">
            <v>0</v>
          </cell>
          <cell r="M4500">
            <v>0</v>
          </cell>
          <cell r="N4500">
            <v>100000</v>
          </cell>
          <cell r="O4500">
            <v>100000</v>
          </cell>
          <cell r="P4500">
            <v>0</v>
          </cell>
          <cell r="Q4500">
            <v>0</v>
          </cell>
        </row>
        <row r="4501">
          <cell r="B4501" t="str">
            <v>품질경영실품질관리6팀5103190</v>
          </cell>
          <cell r="C4501" t="str">
            <v>품질경영실품질관리6팀</v>
          </cell>
          <cell r="D4501" t="str">
            <v>5103190</v>
          </cell>
          <cell r="E4501" t="str">
            <v>복리후생비-지원보조비(제조)</v>
          </cell>
          <cell r="F4501">
            <v>100770</v>
          </cell>
          <cell r="G4501">
            <v>100770</v>
          </cell>
          <cell r="H4501">
            <v>100770</v>
          </cell>
          <cell r="I4501">
            <v>108310</v>
          </cell>
          <cell r="J4501">
            <v>112060</v>
          </cell>
          <cell r="K4501">
            <v>112060</v>
          </cell>
          <cell r="L4501">
            <v>110910</v>
          </cell>
          <cell r="M4501">
            <v>110910</v>
          </cell>
          <cell r="N4501">
            <v>110910</v>
          </cell>
          <cell r="O4501">
            <v>110910</v>
          </cell>
          <cell r="P4501">
            <v>110910</v>
          </cell>
          <cell r="Q4501">
            <v>110910</v>
          </cell>
        </row>
        <row r="4502">
          <cell r="B4502" t="str">
            <v>품질경영실품질관리6팀5103180</v>
          </cell>
          <cell r="C4502" t="str">
            <v>품질경영실품질관리6팀</v>
          </cell>
          <cell r="D4502" t="str">
            <v>5103180</v>
          </cell>
          <cell r="E4502" t="str">
            <v>복리후생비-피복제비(제조)</v>
          </cell>
          <cell r="F4502">
            <v>0</v>
          </cell>
          <cell r="G4502">
            <v>0</v>
          </cell>
          <cell r="H4502">
            <v>0</v>
          </cell>
          <cell r="I4502">
            <v>0</v>
          </cell>
          <cell r="J4502">
            <v>0</v>
          </cell>
          <cell r="K4502">
            <v>0</v>
          </cell>
          <cell r="L4502">
            <v>0</v>
          </cell>
          <cell r="M4502">
            <v>0</v>
          </cell>
          <cell r="N4502">
            <v>0</v>
          </cell>
          <cell r="O4502">
            <v>0</v>
          </cell>
          <cell r="P4502">
            <v>0</v>
          </cell>
          <cell r="Q4502">
            <v>0</v>
          </cell>
        </row>
        <row r="4503">
          <cell r="B4503" t="str">
            <v>품질경영실품질관리6팀5103170</v>
          </cell>
          <cell r="C4503" t="str">
            <v>품질경영실품질관리6팀</v>
          </cell>
          <cell r="D4503" t="str">
            <v>5103170</v>
          </cell>
          <cell r="E4503" t="str">
            <v>복리후생비-의료위생비(제조)</v>
          </cell>
          <cell r="F4503">
            <v>0</v>
          </cell>
          <cell r="G4503">
            <v>0</v>
          </cell>
          <cell r="H4503">
            <v>0</v>
          </cell>
          <cell r="I4503">
            <v>0</v>
          </cell>
          <cell r="J4503">
            <v>0</v>
          </cell>
          <cell r="K4503">
            <v>0</v>
          </cell>
          <cell r="L4503">
            <v>0</v>
          </cell>
          <cell r="M4503">
            <v>0</v>
          </cell>
          <cell r="N4503">
            <v>0</v>
          </cell>
          <cell r="O4503">
            <v>0</v>
          </cell>
          <cell r="P4503">
            <v>0</v>
          </cell>
          <cell r="Q4503">
            <v>0</v>
          </cell>
        </row>
        <row r="4504">
          <cell r="B4504" t="str">
            <v>품질경영실품질관리6팀5103160</v>
          </cell>
          <cell r="C4504" t="str">
            <v>품질경영실품질관리6팀</v>
          </cell>
          <cell r="D4504" t="str">
            <v>5103160</v>
          </cell>
          <cell r="E4504" t="str">
            <v>복리후생비-단체시상비(제조)</v>
          </cell>
          <cell r="F4504">
            <v>0</v>
          </cell>
          <cell r="G4504">
            <v>0</v>
          </cell>
          <cell r="H4504">
            <v>0</v>
          </cell>
          <cell r="I4504">
            <v>0</v>
          </cell>
          <cell r="J4504">
            <v>0</v>
          </cell>
          <cell r="K4504">
            <v>0</v>
          </cell>
          <cell r="L4504">
            <v>0</v>
          </cell>
          <cell r="M4504">
            <v>0</v>
          </cell>
          <cell r="N4504">
            <v>0</v>
          </cell>
          <cell r="O4504">
            <v>0</v>
          </cell>
          <cell r="P4504">
            <v>0</v>
          </cell>
          <cell r="Q4504">
            <v>0</v>
          </cell>
        </row>
        <row r="4505">
          <cell r="B4505" t="str">
            <v>품질경영실품질관리6팀5103150</v>
          </cell>
          <cell r="C4505" t="str">
            <v>품질경영실품질관리6팀</v>
          </cell>
          <cell r="D4505" t="str">
            <v>5103150</v>
          </cell>
          <cell r="E4505" t="str">
            <v/>
          </cell>
          <cell r="F4505">
            <v>0</v>
          </cell>
          <cell r="G4505">
            <v>0</v>
          </cell>
          <cell r="H4505">
            <v>0</v>
          </cell>
          <cell r="I4505">
            <v>0</v>
          </cell>
          <cell r="J4505">
            <v>0</v>
          </cell>
          <cell r="K4505">
            <v>0</v>
          </cell>
          <cell r="L4505">
            <v>0</v>
          </cell>
          <cell r="M4505">
            <v>0</v>
          </cell>
          <cell r="N4505">
            <v>0</v>
          </cell>
          <cell r="O4505">
            <v>0</v>
          </cell>
          <cell r="P4505">
            <v>0</v>
          </cell>
          <cell r="Q4505">
            <v>0</v>
          </cell>
        </row>
        <row r="4506">
          <cell r="B4506" t="str">
            <v>품질경영실품질관리6팀5103140</v>
          </cell>
          <cell r="C4506" t="str">
            <v>품질경영실품질관리6팀</v>
          </cell>
          <cell r="D4506" t="str">
            <v>5103140</v>
          </cell>
          <cell r="E4506" t="str">
            <v>복리후생비-친선활동비(제조)</v>
          </cell>
          <cell r="F4506">
            <v>0</v>
          </cell>
          <cell r="G4506">
            <v>0</v>
          </cell>
          <cell r="H4506">
            <v>0</v>
          </cell>
          <cell r="I4506">
            <v>0</v>
          </cell>
          <cell r="J4506">
            <v>0</v>
          </cell>
          <cell r="K4506">
            <v>0</v>
          </cell>
          <cell r="L4506">
            <v>0</v>
          </cell>
          <cell r="M4506">
            <v>0</v>
          </cell>
          <cell r="N4506">
            <v>0</v>
          </cell>
          <cell r="O4506">
            <v>0</v>
          </cell>
          <cell r="P4506">
            <v>0</v>
          </cell>
          <cell r="Q4506">
            <v>0</v>
          </cell>
        </row>
        <row r="4507">
          <cell r="B4507" t="str">
            <v>품질경영실품질관리6팀5103130</v>
          </cell>
          <cell r="C4507" t="str">
            <v>품질경영실품질관리6팀</v>
          </cell>
          <cell r="D4507" t="str">
            <v>5103130</v>
          </cell>
          <cell r="E4507" t="str">
            <v/>
          </cell>
          <cell r="F4507">
            <v>0</v>
          </cell>
          <cell r="G4507">
            <v>0</v>
          </cell>
          <cell r="H4507">
            <v>0</v>
          </cell>
          <cell r="I4507">
            <v>0</v>
          </cell>
          <cell r="J4507">
            <v>0</v>
          </cell>
          <cell r="K4507">
            <v>0</v>
          </cell>
          <cell r="L4507">
            <v>0</v>
          </cell>
          <cell r="M4507">
            <v>0</v>
          </cell>
          <cell r="N4507">
            <v>0</v>
          </cell>
          <cell r="O4507">
            <v>0</v>
          </cell>
          <cell r="P4507">
            <v>0</v>
          </cell>
          <cell r="Q4507">
            <v>0</v>
          </cell>
        </row>
        <row r="4508">
          <cell r="B4508" t="str">
            <v>품질경영실품질관리6팀5103120</v>
          </cell>
          <cell r="C4508" t="str">
            <v>품질경영실품질관리6팀</v>
          </cell>
          <cell r="D4508" t="str">
            <v>5103120</v>
          </cell>
          <cell r="E4508" t="str">
            <v/>
          </cell>
          <cell r="F4508">
            <v>0</v>
          </cell>
          <cell r="G4508">
            <v>0</v>
          </cell>
          <cell r="H4508">
            <v>0</v>
          </cell>
          <cell r="I4508">
            <v>0</v>
          </cell>
          <cell r="J4508">
            <v>0</v>
          </cell>
          <cell r="K4508">
            <v>0</v>
          </cell>
          <cell r="L4508">
            <v>0</v>
          </cell>
          <cell r="M4508">
            <v>0</v>
          </cell>
          <cell r="N4508">
            <v>0</v>
          </cell>
          <cell r="O4508">
            <v>0</v>
          </cell>
          <cell r="P4508">
            <v>0</v>
          </cell>
          <cell r="Q4508">
            <v>0</v>
          </cell>
        </row>
        <row r="4509">
          <cell r="B4509" t="str">
            <v>품질경영실품질관리6팀5103110</v>
          </cell>
          <cell r="C4509" t="str">
            <v>품질경영실품질관리6팀</v>
          </cell>
          <cell r="D4509" t="str">
            <v>5103110</v>
          </cell>
          <cell r="E4509" t="str">
            <v/>
          </cell>
          <cell r="F4509">
            <v>0</v>
          </cell>
          <cell r="G4509">
            <v>0</v>
          </cell>
          <cell r="H4509">
            <v>0</v>
          </cell>
          <cell r="I4509">
            <v>0</v>
          </cell>
          <cell r="J4509">
            <v>0</v>
          </cell>
          <cell r="K4509">
            <v>0</v>
          </cell>
          <cell r="L4509">
            <v>0</v>
          </cell>
          <cell r="M4509">
            <v>0</v>
          </cell>
          <cell r="N4509">
            <v>0</v>
          </cell>
          <cell r="O4509">
            <v>0</v>
          </cell>
          <cell r="P4509">
            <v>0</v>
          </cell>
          <cell r="Q4509">
            <v>0</v>
          </cell>
        </row>
        <row r="4510">
          <cell r="B4510" t="str">
            <v>품질경영실품질관리6팀5103270</v>
          </cell>
          <cell r="C4510" t="str">
            <v>품질경영실품질관리6팀</v>
          </cell>
          <cell r="D4510" t="str">
            <v>5103270</v>
          </cell>
          <cell r="E4510" t="str">
            <v>복리후생비-법정후생비(제조)</v>
          </cell>
          <cell r="F4510">
            <v>8015560</v>
          </cell>
          <cell r="G4510">
            <v>7648490</v>
          </cell>
          <cell r="H4510">
            <v>7648490</v>
          </cell>
          <cell r="I4510">
            <v>10255450</v>
          </cell>
          <cell r="J4510">
            <v>9083300</v>
          </cell>
          <cell r="K4510">
            <v>9078620</v>
          </cell>
          <cell r="L4510">
            <v>9198940</v>
          </cell>
          <cell r="M4510">
            <v>9224620</v>
          </cell>
          <cell r="N4510">
            <v>9211780</v>
          </cell>
          <cell r="O4510">
            <v>9268910</v>
          </cell>
          <cell r="P4510">
            <v>9154650</v>
          </cell>
          <cell r="Q4510">
            <v>8550920</v>
          </cell>
        </row>
        <row r="4511">
          <cell r="B4511" t="str">
            <v>품질경영실품질관리6팀5103111</v>
          </cell>
          <cell r="C4511" t="str">
            <v>품질경영실품질관리6팀</v>
          </cell>
          <cell r="D4511" t="str">
            <v>5103111</v>
          </cell>
          <cell r="E4511" t="str">
            <v>복리후생비-식당운영비(제조)</v>
          </cell>
          <cell r="F4511">
            <v>0</v>
          </cell>
          <cell r="G4511">
            <v>44819</v>
          </cell>
          <cell r="H4511">
            <v>35186</v>
          </cell>
          <cell r="I4511">
            <v>18182</v>
          </cell>
          <cell r="J4511">
            <v>46910</v>
          </cell>
          <cell r="K4511">
            <v>27456</v>
          </cell>
          <cell r="L4511">
            <v>9091</v>
          </cell>
          <cell r="M4511">
            <v>80638</v>
          </cell>
          <cell r="N4511">
            <v>17273</v>
          </cell>
          <cell r="O4511">
            <v>0</v>
          </cell>
          <cell r="P4511">
            <v>17637</v>
          </cell>
          <cell r="Q4511">
            <v>78683</v>
          </cell>
        </row>
        <row r="4512">
          <cell r="B4512" t="str">
            <v>품질경영실품질관리6팀5103131</v>
          </cell>
          <cell r="C4512" t="str">
            <v>품질경영실품질관리6팀</v>
          </cell>
          <cell r="D4512" t="str">
            <v>5103131</v>
          </cell>
          <cell r="E4512" t="str">
            <v>복리후생비-부서활동비(제조)</v>
          </cell>
          <cell r="F4512">
            <v>887619</v>
          </cell>
          <cell r="G4512">
            <v>0</v>
          </cell>
          <cell r="H4512">
            <v>466910</v>
          </cell>
          <cell r="I4512">
            <v>289004</v>
          </cell>
          <cell r="J4512">
            <v>689810</v>
          </cell>
          <cell r="K4512">
            <v>291992</v>
          </cell>
          <cell r="L4512">
            <v>572737</v>
          </cell>
          <cell r="M4512">
            <v>72900</v>
          </cell>
          <cell r="N4512">
            <v>749092</v>
          </cell>
          <cell r="O4512">
            <v>73991</v>
          </cell>
          <cell r="P4512">
            <v>0</v>
          </cell>
          <cell r="Q4512">
            <v>1232211</v>
          </cell>
        </row>
        <row r="4513">
          <cell r="B4513" t="str">
            <v>품질경영실품질관리6팀5104110</v>
          </cell>
          <cell r="C4513" t="str">
            <v>품질경영실품질관리6팀</v>
          </cell>
          <cell r="D4513" t="str">
            <v>5104110</v>
          </cell>
          <cell r="E4513" t="str">
            <v>여비교통비-해외출장비(제조)</v>
          </cell>
          <cell r="F4513">
            <v>0</v>
          </cell>
          <cell r="G4513">
            <v>0</v>
          </cell>
          <cell r="H4513">
            <v>0</v>
          </cell>
          <cell r="I4513">
            <v>0</v>
          </cell>
          <cell r="J4513">
            <v>0</v>
          </cell>
          <cell r="K4513">
            <v>0</v>
          </cell>
          <cell r="L4513">
            <v>0</v>
          </cell>
          <cell r="M4513">
            <v>0</v>
          </cell>
          <cell r="N4513">
            <v>0</v>
          </cell>
          <cell r="O4513">
            <v>0</v>
          </cell>
          <cell r="P4513">
            <v>0</v>
          </cell>
          <cell r="Q4513">
            <v>0</v>
          </cell>
        </row>
        <row r="4514">
          <cell r="B4514" t="str">
            <v>품질경영실품질관리6팀5104120</v>
          </cell>
          <cell r="C4514" t="str">
            <v>품질경영실품질관리6팀</v>
          </cell>
          <cell r="D4514" t="str">
            <v>5104120</v>
          </cell>
          <cell r="E4514" t="str">
            <v>여비교통비-시외출장비(제조)</v>
          </cell>
          <cell r="F4514">
            <v>31247</v>
          </cell>
          <cell r="G4514">
            <v>0</v>
          </cell>
          <cell r="H4514">
            <v>0</v>
          </cell>
          <cell r="I4514">
            <v>14100</v>
          </cell>
          <cell r="J4514">
            <v>101700</v>
          </cell>
          <cell r="K4514">
            <v>0</v>
          </cell>
          <cell r="L4514">
            <v>0</v>
          </cell>
          <cell r="M4514">
            <v>0</v>
          </cell>
          <cell r="N4514">
            <v>0</v>
          </cell>
          <cell r="O4514">
            <v>0</v>
          </cell>
          <cell r="P4514">
            <v>86717</v>
          </cell>
          <cell r="Q4514">
            <v>72883</v>
          </cell>
        </row>
        <row r="4515">
          <cell r="B4515" t="str">
            <v>품질경영실품질관리6팀5104130</v>
          </cell>
          <cell r="C4515" t="str">
            <v>품질경영실품질관리6팀</v>
          </cell>
          <cell r="D4515" t="str">
            <v>5104130</v>
          </cell>
          <cell r="E4515" t="str">
            <v>여비교통비-시내출장비(제조)</v>
          </cell>
          <cell r="F4515">
            <v>0</v>
          </cell>
          <cell r="G4515">
            <v>0</v>
          </cell>
          <cell r="H4515">
            <v>0</v>
          </cell>
          <cell r="I4515">
            <v>53695</v>
          </cell>
          <cell r="J4515">
            <v>36653</v>
          </cell>
          <cell r="K4515">
            <v>0</v>
          </cell>
          <cell r="L4515">
            <v>0</v>
          </cell>
          <cell r="M4515">
            <v>0</v>
          </cell>
          <cell r="N4515">
            <v>8000</v>
          </cell>
          <cell r="O4515">
            <v>0</v>
          </cell>
          <cell r="P4515">
            <v>0</v>
          </cell>
          <cell r="Q4515">
            <v>0</v>
          </cell>
        </row>
        <row r="4516">
          <cell r="B4516" t="str">
            <v>품질경영실품질관리6팀5104140</v>
          </cell>
          <cell r="C4516" t="str">
            <v>품질경영실품질관리6팀</v>
          </cell>
          <cell r="D4516" t="str">
            <v>5104140</v>
          </cell>
          <cell r="E4516" t="str">
            <v/>
          </cell>
          <cell r="F4516">
            <v>0</v>
          </cell>
          <cell r="G4516">
            <v>0</v>
          </cell>
          <cell r="H4516">
            <v>0</v>
          </cell>
          <cell r="I4516">
            <v>0</v>
          </cell>
          <cell r="J4516">
            <v>0</v>
          </cell>
          <cell r="K4516">
            <v>0</v>
          </cell>
          <cell r="L4516">
            <v>0</v>
          </cell>
          <cell r="M4516">
            <v>0</v>
          </cell>
          <cell r="N4516">
            <v>0</v>
          </cell>
          <cell r="O4516">
            <v>0</v>
          </cell>
          <cell r="P4516">
            <v>0</v>
          </cell>
          <cell r="Q4516">
            <v>0</v>
          </cell>
        </row>
        <row r="4517">
          <cell r="B4517" t="str">
            <v>품질경영실품질관리6팀5104150</v>
          </cell>
          <cell r="C4517" t="str">
            <v>품질경영실품질관리6팀</v>
          </cell>
          <cell r="D4517" t="str">
            <v>5104150</v>
          </cell>
          <cell r="E4517" t="str">
            <v>여비교통비-해외여비(제조)</v>
          </cell>
          <cell r="F4517">
            <v>0</v>
          </cell>
          <cell r="G4517">
            <v>0</v>
          </cell>
          <cell r="H4517">
            <v>0</v>
          </cell>
          <cell r="I4517">
            <v>0</v>
          </cell>
          <cell r="J4517">
            <v>0</v>
          </cell>
          <cell r="K4517">
            <v>0</v>
          </cell>
          <cell r="L4517">
            <v>0</v>
          </cell>
          <cell r="M4517">
            <v>0</v>
          </cell>
          <cell r="N4517">
            <v>0</v>
          </cell>
          <cell r="O4517">
            <v>0</v>
          </cell>
          <cell r="P4517">
            <v>0</v>
          </cell>
          <cell r="Q4517">
            <v>0</v>
          </cell>
        </row>
        <row r="4518">
          <cell r="B4518" t="str">
            <v>품질경영실품질관리6팀5105160</v>
          </cell>
          <cell r="C4518" t="str">
            <v>품질경영실품질관리6팀</v>
          </cell>
          <cell r="D4518" t="str">
            <v>5105160</v>
          </cell>
          <cell r="E4518" t="str">
            <v>통신비-시설유지비(제조)</v>
          </cell>
          <cell r="F4518">
            <v>0</v>
          </cell>
          <cell r="G4518">
            <v>0</v>
          </cell>
          <cell r="H4518">
            <v>0</v>
          </cell>
          <cell r="I4518">
            <v>0</v>
          </cell>
          <cell r="J4518">
            <v>0</v>
          </cell>
          <cell r="K4518">
            <v>0</v>
          </cell>
          <cell r="L4518">
            <v>0</v>
          </cell>
          <cell r="M4518">
            <v>0</v>
          </cell>
          <cell r="N4518">
            <v>0</v>
          </cell>
          <cell r="O4518">
            <v>0</v>
          </cell>
          <cell r="P4518">
            <v>0</v>
          </cell>
          <cell r="Q4518">
            <v>0</v>
          </cell>
        </row>
        <row r="4519">
          <cell r="B4519" t="str">
            <v>품질경영실품질관리6팀5105150</v>
          </cell>
          <cell r="C4519" t="str">
            <v>품질경영실품질관리6팀</v>
          </cell>
          <cell r="D4519" t="str">
            <v>5105150</v>
          </cell>
          <cell r="E4519" t="str">
            <v>통신비-정보통신사용료(제조)</v>
          </cell>
          <cell r="F4519">
            <v>0</v>
          </cell>
          <cell r="G4519">
            <v>0</v>
          </cell>
          <cell r="H4519">
            <v>0</v>
          </cell>
          <cell r="I4519">
            <v>0</v>
          </cell>
          <cell r="J4519">
            <v>0</v>
          </cell>
          <cell r="K4519">
            <v>0</v>
          </cell>
          <cell r="L4519">
            <v>0</v>
          </cell>
          <cell r="M4519">
            <v>0</v>
          </cell>
          <cell r="N4519">
            <v>0</v>
          </cell>
          <cell r="O4519">
            <v>0</v>
          </cell>
          <cell r="P4519">
            <v>0</v>
          </cell>
          <cell r="Q4519">
            <v>0</v>
          </cell>
        </row>
        <row r="4520">
          <cell r="B4520" t="str">
            <v>품질경영실품질관리6팀5105140</v>
          </cell>
          <cell r="C4520" t="str">
            <v>품질경영실품질관리6팀</v>
          </cell>
          <cell r="D4520" t="str">
            <v>5105140</v>
          </cell>
          <cell r="E4520" t="str">
            <v>통신비-우편전보료(제조)</v>
          </cell>
          <cell r="F4520">
            <v>0</v>
          </cell>
          <cell r="G4520">
            <v>0</v>
          </cell>
          <cell r="H4520">
            <v>0</v>
          </cell>
          <cell r="I4520">
            <v>0</v>
          </cell>
          <cell r="J4520">
            <v>0</v>
          </cell>
          <cell r="K4520">
            <v>0</v>
          </cell>
          <cell r="L4520">
            <v>0</v>
          </cell>
          <cell r="M4520">
            <v>0</v>
          </cell>
          <cell r="N4520">
            <v>0</v>
          </cell>
          <cell r="O4520">
            <v>0</v>
          </cell>
          <cell r="P4520">
            <v>0</v>
          </cell>
          <cell r="Q4520">
            <v>0</v>
          </cell>
        </row>
        <row r="4521">
          <cell r="B4521" t="str">
            <v>품질경영실품질관리6팀5105130</v>
          </cell>
          <cell r="C4521" t="str">
            <v>품질경영실품질관리6팀</v>
          </cell>
          <cell r="D4521" t="str">
            <v>5105130</v>
          </cell>
          <cell r="E4521" t="str">
            <v/>
          </cell>
          <cell r="F4521">
            <v>0</v>
          </cell>
          <cell r="G4521">
            <v>0</v>
          </cell>
          <cell r="H4521">
            <v>0</v>
          </cell>
          <cell r="I4521">
            <v>0</v>
          </cell>
          <cell r="J4521">
            <v>0</v>
          </cell>
          <cell r="K4521">
            <v>0</v>
          </cell>
          <cell r="L4521">
            <v>0</v>
          </cell>
          <cell r="M4521">
            <v>0</v>
          </cell>
          <cell r="N4521">
            <v>0</v>
          </cell>
          <cell r="O4521">
            <v>0</v>
          </cell>
          <cell r="P4521">
            <v>0</v>
          </cell>
          <cell r="Q4521">
            <v>0</v>
          </cell>
        </row>
        <row r="4522">
          <cell r="B4522" t="str">
            <v>품질경영실품질관리6팀5105120</v>
          </cell>
          <cell r="C4522" t="str">
            <v>품질경영실품질관리6팀</v>
          </cell>
          <cell r="D4522" t="str">
            <v>5105120</v>
          </cell>
          <cell r="E4522" t="str">
            <v/>
          </cell>
          <cell r="F4522">
            <v>0</v>
          </cell>
          <cell r="G4522">
            <v>0</v>
          </cell>
          <cell r="H4522">
            <v>0</v>
          </cell>
          <cell r="I4522">
            <v>0</v>
          </cell>
          <cell r="J4522">
            <v>0</v>
          </cell>
          <cell r="K4522">
            <v>0</v>
          </cell>
          <cell r="L4522">
            <v>0</v>
          </cell>
          <cell r="M4522">
            <v>0</v>
          </cell>
          <cell r="N4522">
            <v>0</v>
          </cell>
          <cell r="O4522">
            <v>0</v>
          </cell>
          <cell r="P4522">
            <v>0</v>
          </cell>
          <cell r="Q4522">
            <v>0</v>
          </cell>
        </row>
        <row r="4523">
          <cell r="B4523" t="str">
            <v>품질경영실품질관리6팀5105110</v>
          </cell>
          <cell r="C4523" t="str">
            <v>품질경영실품질관리6팀</v>
          </cell>
          <cell r="D4523" t="str">
            <v>5105110</v>
          </cell>
          <cell r="E4523" t="str">
            <v/>
          </cell>
          <cell r="F4523">
            <v>0</v>
          </cell>
          <cell r="G4523">
            <v>0</v>
          </cell>
          <cell r="H4523">
            <v>0</v>
          </cell>
          <cell r="I4523">
            <v>0</v>
          </cell>
          <cell r="J4523">
            <v>0</v>
          </cell>
          <cell r="K4523">
            <v>0</v>
          </cell>
          <cell r="L4523">
            <v>0</v>
          </cell>
          <cell r="M4523">
            <v>0</v>
          </cell>
          <cell r="N4523">
            <v>0</v>
          </cell>
          <cell r="O4523">
            <v>0</v>
          </cell>
          <cell r="P4523">
            <v>0</v>
          </cell>
          <cell r="Q4523">
            <v>0</v>
          </cell>
        </row>
        <row r="4524">
          <cell r="B4524" t="str">
            <v>품질경영실품질관리6팀5105111</v>
          </cell>
          <cell r="C4524" t="str">
            <v>품질경영실품질관리6팀</v>
          </cell>
          <cell r="D4524" t="str">
            <v>5105111</v>
          </cell>
          <cell r="E4524" t="str">
            <v>통신비-전화료(제조)</v>
          </cell>
          <cell r="F4524">
            <v>0</v>
          </cell>
          <cell r="G4524">
            <v>0</v>
          </cell>
          <cell r="H4524">
            <v>0</v>
          </cell>
          <cell r="I4524">
            <v>0</v>
          </cell>
          <cell r="J4524">
            <v>0</v>
          </cell>
          <cell r="K4524">
            <v>0</v>
          </cell>
          <cell r="L4524">
            <v>0</v>
          </cell>
          <cell r="M4524">
            <v>0</v>
          </cell>
          <cell r="N4524">
            <v>0</v>
          </cell>
          <cell r="O4524">
            <v>0</v>
          </cell>
          <cell r="P4524">
            <v>0</v>
          </cell>
          <cell r="Q4524">
            <v>0</v>
          </cell>
        </row>
        <row r="4525">
          <cell r="B4525" t="str">
            <v>품질경영실품질관리6팀5106110</v>
          </cell>
          <cell r="C4525" t="str">
            <v>품질경영실품질관리6팀</v>
          </cell>
          <cell r="D4525" t="str">
            <v>5106110</v>
          </cell>
          <cell r="E4525" t="str">
            <v>수도광열비-수도료(제조)</v>
          </cell>
          <cell r="F4525">
            <v>0</v>
          </cell>
          <cell r="G4525">
            <v>0</v>
          </cell>
          <cell r="H4525">
            <v>0</v>
          </cell>
          <cell r="I4525">
            <v>0</v>
          </cell>
          <cell r="J4525">
            <v>0</v>
          </cell>
          <cell r="K4525">
            <v>0</v>
          </cell>
          <cell r="L4525">
            <v>0</v>
          </cell>
          <cell r="M4525">
            <v>0</v>
          </cell>
          <cell r="N4525">
            <v>0</v>
          </cell>
          <cell r="O4525">
            <v>0</v>
          </cell>
          <cell r="P4525">
            <v>0</v>
          </cell>
          <cell r="Q4525">
            <v>0</v>
          </cell>
        </row>
        <row r="4526">
          <cell r="B4526" t="str">
            <v>품질경영실품질관리6팀5106120</v>
          </cell>
          <cell r="C4526" t="str">
            <v>품질경영실품질관리6팀</v>
          </cell>
          <cell r="D4526" t="str">
            <v>5106120</v>
          </cell>
          <cell r="E4526" t="str">
            <v/>
          </cell>
          <cell r="F4526">
            <v>0</v>
          </cell>
          <cell r="G4526">
            <v>0</v>
          </cell>
          <cell r="H4526">
            <v>0</v>
          </cell>
          <cell r="I4526">
            <v>0</v>
          </cell>
          <cell r="J4526">
            <v>0</v>
          </cell>
          <cell r="K4526">
            <v>0</v>
          </cell>
          <cell r="L4526">
            <v>0</v>
          </cell>
          <cell r="M4526">
            <v>0</v>
          </cell>
          <cell r="N4526">
            <v>0</v>
          </cell>
          <cell r="O4526">
            <v>0</v>
          </cell>
          <cell r="P4526">
            <v>0</v>
          </cell>
          <cell r="Q4526">
            <v>0</v>
          </cell>
        </row>
        <row r="4527">
          <cell r="B4527" t="str">
            <v>품질경영실품질관리6팀5106130</v>
          </cell>
          <cell r="C4527" t="str">
            <v>품질경영실품질관리6팀</v>
          </cell>
          <cell r="D4527" t="str">
            <v>5106130</v>
          </cell>
          <cell r="E4527" t="str">
            <v>수도광열비-전력료(제조)</v>
          </cell>
          <cell r="F4527">
            <v>0</v>
          </cell>
          <cell r="G4527">
            <v>0</v>
          </cell>
          <cell r="H4527">
            <v>0</v>
          </cell>
          <cell r="I4527">
            <v>0</v>
          </cell>
          <cell r="J4527">
            <v>0</v>
          </cell>
          <cell r="K4527">
            <v>0</v>
          </cell>
          <cell r="L4527">
            <v>0</v>
          </cell>
          <cell r="M4527">
            <v>0</v>
          </cell>
          <cell r="N4527">
            <v>0</v>
          </cell>
          <cell r="O4527">
            <v>0</v>
          </cell>
          <cell r="P4527">
            <v>0</v>
          </cell>
          <cell r="Q4527">
            <v>0</v>
          </cell>
        </row>
        <row r="4528">
          <cell r="B4528" t="str">
            <v>품질경영실품질관리6팀5106140</v>
          </cell>
          <cell r="C4528" t="str">
            <v>품질경영실품질관리6팀</v>
          </cell>
          <cell r="D4528" t="str">
            <v>5106140</v>
          </cell>
          <cell r="E4528" t="str">
            <v/>
          </cell>
          <cell r="F4528">
            <v>0</v>
          </cell>
          <cell r="G4528">
            <v>0</v>
          </cell>
          <cell r="H4528">
            <v>0</v>
          </cell>
          <cell r="I4528">
            <v>0</v>
          </cell>
          <cell r="J4528">
            <v>0</v>
          </cell>
          <cell r="K4528">
            <v>0</v>
          </cell>
          <cell r="L4528">
            <v>0</v>
          </cell>
          <cell r="M4528">
            <v>0</v>
          </cell>
          <cell r="N4528">
            <v>0</v>
          </cell>
          <cell r="O4528">
            <v>0</v>
          </cell>
          <cell r="P4528">
            <v>0</v>
          </cell>
          <cell r="Q4528">
            <v>0</v>
          </cell>
        </row>
        <row r="4529">
          <cell r="B4529" t="str">
            <v>품질경영실품질관리6팀5106150</v>
          </cell>
          <cell r="C4529" t="str">
            <v>품질경영실품질관리6팀</v>
          </cell>
          <cell r="D4529" t="str">
            <v>5106150</v>
          </cell>
          <cell r="E4529" t="str">
            <v/>
          </cell>
          <cell r="F4529">
            <v>0</v>
          </cell>
          <cell r="G4529">
            <v>0</v>
          </cell>
          <cell r="H4529">
            <v>0</v>
          </cell>
          <cell r="I4529">
            <v>0</v>
          </cell>
          <cell r="J4529">
            <v>0</v>
          </cell>
          <cell r="K4529">
            <v>0</v>
          </cell>
          <cell r="L4529">
            <v>0</v>
          </cell>
          <cell r="M4529">
            <v>0</v>
          </cell>
          <cell r="N4529">
            <v>0</v>
          </cell>
          <cell r="O4529">
            <v>0</v>
          </cell>
          <cell r="P4529">
            <v>0</v>
          </cell>
          <cell r="Q4529">
            <v>0</v>
          </cell>
        </row>
        <row r="4530">
          <cell r="B4530" t="str">
            <v>품질경영실품질관리6팀5106160</v>
          </cell>
          <cell r="C4530" t="str">
            <v>품질경영실품질관리6팀</v>
          </cell>
          <cell r="D4530" t="str">
            <v>5106160</v>
          </cell>
          <cell r="E4530" t="str">
            <v/>
          </cell>
          <cell r="F4530">
            <v>0</v>
          </cell>
          <cell r="G4530">
            <v>0</v>
          </cell>
          <cell r="H4530">
            <v>0</v>
          </cell>
          <cell r="I4530">
            <v>0</v>
          </cell>
          <cell r="J4530">
            <v>0</v>
          </cell>
          <cell r="K4530">
            <v>0</v>
          </cell>
          <cell r="L4530">
            <v>0</v>
          </cell>
          <cell r="M4530">
            <v>0</v>
          </cell>
          <cell r="N4530">
            <v>0</v>
          </cell>
          <cell r="O4530">
            <v>0</v>
          </cell>
          <cell r="P4530">
            <v>0</v>
          </cell>
          <cell r="Q4530">
            <v>0</v>
          </cell>
        </row>
        <row r="4531">
          <cell r="B4531" t="str">
            <v>품질경영실품질관리6팀5106141</v>
          </cell>
          <cell r="C4531" t="str">
            <v>품질경영실품질관리6팀</v>
          </cell>
          <cell r="D4531" t="str">
            <v>5106141</v>
          </cell>
          <cell r="E4531" t="str">
            <v>수도광열비-연료난방비(제조)</v>
          </cell>
          <cell r="F4531">
            <v>0</v>
          </cell>
          <cell r="G4531">
            <v>0</v>
          </cell>
          <cell r="H4531">
            <v>0</v>
          </cell>
          <cell r="I4531">
            <v>0</v>
          </cell>
          <cell r="J4531">
            <v>0</v>
          </cell>
          <cell r="K4531">
            <v>0</v>
          </cell>
          <cell r="L4531">
            <v>0</v>
          </cell>
          <cell r="M4531">
            <v>0</v>
          </cell>
          <cell r="N4531">
            <v>0</v>
          </cell>
          <cell r="O4531">
            <v>0</v>
          </cell>
          <cell r="P4531">
            <v>0</v>
          </cell>
          <cell r="Q4531">
            <v>0</v>
          </cell>
        </row>
        <row r="4532">
          <cell r="B4532" t="str">
            <v>품질경영실품질관리6팀5107110</v>
          </cell>
          <cell r="C4532" t="str">
            <v>품질경영실품질관리6팀</v>
          </cell>
          <cell r="D4532" t="str">
            <v>5107110</v>
          </cell>
          <cell r="E4532" t="str">
            <v>세금과공과-인지세(제조)</v>
          </cell>
          <cell r="F4532">
            <v>0</v>
          </cell>
          <cell r="G4532">
            <v>0</v>
          </cell>
          <cell r="H4532">
            <v>0</v>
          </cell>
          <cell r="I4532">
            <v>0</v>
          </cell>
          <cell r="J4532">
            <v>0</v>
          </cell>
          <cell r="K4532">
            <v>0</v>
          </cell>
          <cell r="L4532">
            <v>0</v>
          </cell>
          <cell r="M4532">
            <v>0</v>
          </cell>
          <cell r="N4532">
            <v>0</v>
          </cell>
          <cell r="O4532">
            <v>0</v>
          </cell>
          <cell r="P4532">
            <v>0</v>
          </cell>
          <cell r="Q4532">
            <v>0</v>
          </cell>
        </row>
        <row r="4533">
          <cell r="B4533" t="str">
            <v>품질경영실품질관리6팀5107130</v>
          </cell>
          <cell r="C4533" t="str">
            <v>품질경영실품질관리6팀</v>
          </cell>
          <cell r="D4533" t="str">
            <v>5107130</v>
          </cell>
          <cell r="E4533" t="str">
            <v>세금과공과-종업원분주민세(제조)</v>
          </cell>
          <cell r="F4533">
            <v>0</v>
          </cell>
          <cell r="G4533">
            <v>0</v>
          </cell>
          <cell r="H4533">
            <v>0</v>
          </cell>
          <cell r="I4533">
            <v>0</v>
          </cell>
          <cell r="J4533">
            <v>0</v>
          </cell>
          <cell r="K4533">
            <v>0</v>
          </cell>
          <cell r="L4533">
            <v>0</v>
          </cell>
          <cell r="M4533">
            <v>0</v>
          </cell>
          <cell r="N4533">
            <v>0</v>
          </cell>
          <cell r="O4533">
            <v>0</v>
          </cell>
          <cell r="P4533">
            <v>0</v>
          </cell>
          <cell r="Q4533">
            <v>0</v>
          </cell>
        </row>
        <row r="4534">
          <cell r="B4534" t="str">
            <v>품질경영실품질관리6팀5107120</v>
          </cell>
          <cell r="C4534" t="str">
            <v>품질경영실품질관리6팀</v>
          </cell>
          <cell r="D4534" t="str">
            <v>5107120</v>
          </cell>
          <cell r="E4534" t="str">
            <v>세금과공과-주민세(제조)</v>
          </cell>
          <cell r="F4534">
            <v>0</v>
          </cell>
          <cell r="G4534">
            <v>0</v>
          </cell>
          <cell r="H4534">
            <v>0</v>
          </cell>
          <cell r="I4534">
            <v>0</v>
          </cell>
          <cell r="J4534">
            <v>0</v>
          </cell>
          <cell r="K4534">
            <v>0</v>
          </cell>
          <cell r="L4534">
            <v>0</v>
          </cell>
          <cell r="M4534">
            <v>0</v>
          </cell>
          <cell r="N4534">
            <v>0</v>
          </cell>
          <cell r="O4534">
            <v>0</v>
          </cell>
          <cell r="P4534">
            <v>0</v>
          </cell>
          <cell r="Q4534">
            <v>0</v>
          </cell>
        </row>
        <row r="4535">
          <cell r="B4535" t="str">
            <v>품질경영실품질관리6팀5107140</v>
          </cell>
          <cell r="C4535" t="str">
            <v>품질경영실품질관리6팀</v>
          </cell>
          <cell r="D4535" t="str">
            <v>5107140</v>
          </cell>
          <cell r="E4535" t="str">
            <v>세금과공과-재산세(제조)</v>
          </cell>
          <cell r="F4535">
            <v>0</v>
          </cell>
          <cell r="G4535">
            <v>0</v>
          </cell>
          <cell r="H4535">
            <v>0</v>
          </cell>
          <cell r="I4535">
            <v>0</v>
          </cell>
          <cell r="J4535">
            <v>0</v>
          </cell>
          <cell r="K4535">
            <v>0</v>
          </cell>
          <cell r="L4535">
            <v>0</v>
          </cell>
          <cell r="M4535">
            <v>0</v>
          </cell>
          <cell r="N4535">
            <v>0</v>
          </cell>
          <cell r="O4535">
            <v>0</v>
          </cell>
          <cell r="P4535">
            <v>0</v>
          </cell>
          <cell r="Q4535">
            <v>0</v>
          </cell>
        </row>
        <row r="4536">
          <cell r="B4536" t="str">
            <v>품질경영실품질관리6팀5107150</v>
          </cell>
          <cell r="C4536" t="str">
            <v>품질경영실품질관리6팀</v>
          </cell>
          <cell r="D4536" t="str">
            <v>5107150</v>
          </cell>
          <cell r="E4536" t="str">
            <v>세금과공과-차량세(제조)</v>
          </cell>
          <cell r="F4536">
            <v>0</v>
          </cell>
          <cell r="G4536">
            <v>0</v>
          </cell>
          <cell r="H4536">
            <v>0</v>
          </cell>
          <cell r="I4536">
            <v>0</v>
          </cell>
          <cell r="J4536">
            <v>0</v>
          </cell>
          <cell r="K4536">
            <v>0</v>
          </cell>
          <cell r="L4536">
            <v>0</v>
          </cell>
          <cell r="M4536">
            <v>0</v>
          </cell>
          <cell r="N4536">
            <v>0</v>
          </cell>
          <cell r="O4536">
            <v>0</v>
          </cell>
          <cell r="P4536">
            <v>0</v>
          </cell>
          <cell r="Q4536">
            <v>0</v>
          </cell>
        </row>
        <row r="4537">
          <cell r="B4537" t="str">
            <v>품질경영실품질관리6팀5107160</v>
          </cell>
          <cell r="C4537" t="str">
            <v>품질경영실품질관리6팀</v>
          </cell>
          <cell r="D4537" t="str">
            <v>5107160</v>
          </cell>
          <cell r="E4537" t="str">
            <v>세금과공과-면허세(제조)</v>
          </cell>
          <cell r="F4537">
            <v>0</v>
          </cell>
          <cell r="G4537">
            <v>0</v>
          </cell>
          <cell r="H4537">
            <v>0</v>
          </cell>
          <cell r="I4537">
            <v>0</v>
          </cell>
          <cell r="J4537">
            <v>0</v>
          </cell>
          <cell r="K4537">
            <v>0</v>
          </cell>
          <cell r="L4537">
            <v>0</v>
          </cell>
          <cell r="M4537">
            <v>0</v>
          </cell>
          <cell r="N4537">
            <v>0</v>
          </cell>
          <cell r="O4537">
            <v>0</v>
          </cell>
          <cell r="P4537">
            <v>0</v>
          </cell>
          <cell r="Q4537">
            <v>0</v>
          </cell>
        </row>
        <row r="4538">
          <cell r="B4538" t="str">
            <v>품질경영실품질관리6팀5107170</v>
          </cell>
          <cell r="C4538" t="str">
            <v>품질경영실품질관리6팀</v>
          </cell>
          <cell r="D4538" t="str">
            <v>5107170</v>
          </cell>
          <cell r="E4538" t="str">
            <v>세금과공과-기타제세(제조)</v>
          </cell>
          <cell r="F4538">
            <v>0</v>
          </cell>
          <cell r="G4538">
            <v>0</v>
          </cell>
          <cell r="H4538">
            <v>0</v>
          </cell>
          <cell r="I4538">
            <v>0</v>
          </cell>
          <cell r="J4538">
            <v>0</v>
          </cell>
          <cell r="K4538">
            <v>0</v>
          </cell>
          <cell r="L4538">
            <v>0</v>
          </cell>
          <cell r="M4538">
            <v>0</v>
          </cell>
          <cell r="N4538">
            <v>0</v>
          </cell>
          <cell r="O4538">
            <v>0</v>
          </cell>
          <cell r="P4538">
            <v>0</v>
          </cell>
          <cell r="Q4538">
            <v>0</v>
          </cell>
        </row>
        <row r="4539">
          <cell r="B4539" t="str">
            <v>품질경영실품질관리6팀5107180</v>
          </cell>
          <cell r="C4539" t="str">
            <v>품질경영실품질관리6팀</v>
          </cell>
          <cell r="D4539" t="str">
            <v>5107180</v>
          </cell>
          <cell r="E4539" t="str">
            <v/>
          </cell>
          <cell r="F4539">
            <v>0</v>
          </cell>
          <cell r="G4539">
            <v>0</v>
          </cell>
          <cell r="H4539">
            <v>0</v>
          </cell>
          <cell r="I4539">
            <v>0</v>
          </cell>
          <cell r="J4539">
            <v>0</v>
          </cell>
          <cell r="K4539">
            <v>0</v>
          </cell>
          <cell r="L4539">
            <v>0</v>
          </cell>
          <cell r="M4539">
            <v>0</v>
          </cell>
          <cell r="N4539">
            <v>0</v>
          </cell>
          <cell r="O4539">
            <v>0</v>
          </cell>
          <cell r="P4539">
            <v>0</v>
          </cell>
          <cell r="Q4539">
            <v>0</v>
          </cell>
        </row>
        <row r="4540">
          <cell r="B4540" t="str">
            <v>품질경영실품질관리6팀5107190</v>
          </cell>
          <cell r="C4540" t="str">
            <v>품질경영실품질관리6팀</v>
          </cell>
          <cell r="D4540" t="str">
            <v>5107190</v>
          </cell>
          <cell r="E4540" t="str">
            <v>세금과공과-협회비(제조)</v>
          </cell>
          <cell r="F4540">
            <v>0</v>
          </cell>
          <cell r="G4540">
            <v>0</v>
          </cell>
          <cell r="H4540">
            <v>0</v>
          </cell>
          <cell r="I4540">
            <v>0</v>
          </cell>
          <cell r="J4540">
            <v>0</v>
          </cell>
          <cell r="K4540">
            <v>0</v>
          </cell>
          <cell r="L4540">
            <v>0</v>
          </cell>
          <cell r="M4540">
            <v>0</v>
          </cell>
          <cell r="N4540">
            <v>0</v>
          </cell>
          <cell r="O4540">
            <v>0</v>
          </cell>
          <cell r="P4540">
            <v>0</v>
          </cell>
          <cell r="Q4540">
            <v>0</v>
          </cell>
        </row>
        <row r="4541">
          <cell r="B4541" t="str">
            <v>품질경영실품질관리6팀5107210</v>
          </cell>
          <cell r="C4541" t="str">
            <v>품질경영실품질관리6팀</v>
          </cell>
          <cell r="D4541" t="str">
            <v>5107210</v>
          </cell>
          <cell r="E4541" t="str">
            <v>세금과공과-공과금(제조)</v>
          </cell>
          <cell r="F4541">
            <v>0</v>
          </cell>
          <cell r="G4541">
            <v>0</v>
          </cell>
          <cell r="H4541">
            <v>0</v>
          </cell>
          <cell r="I4541">
            <v>0</v>
          </cell>
          <cell r="J4541">
            <v>0</v>
          </cell>
          <cell r="K4541">
            <v>0</v>
          </cell>
          <cell r="L4541">
            <v>0</v>
          </cell>
          <cell r="M4541">
            <v>0</v>
          </cell>
          <cell r="N4541">
            <v>0</v>
          </cell>
          <cell r="O4541">
            <v>0</v>
          </cell>
          <cell r="P4541">
            <v>0</v>
          </cell>
          <cell r="Q4541">
            <v>0</v>
          </cell>
        </row>
        <row r="4542">
          <cell r="B4542" t="str">
            <v>품질경영실품질관리6팀5108110</v>
          </cell>
          <cell r="C4542" t="str">
            <v>품질경영실품질관리6팀</v>
          </cell>
          <cell r="D4542" t="str">
            <v>5108110</v>
          </cell>
          <cell r="E4542" t="str">
            <v>지급임차료-건물임차료(제조)</v>
          </cell>
          <cell r="F4542">
            <v>0</v>
          </cell>
          <cell r="G4542">
            <v>0</v>
          </cell>
          <cell r="H4542">
            <v>0</v>
          </cell>
          <cell r="I4542">
            <v>0</v>
          </cell>
          <cell r="J4542">
            <v>0</v>
          </cell>
          <cell r="K4542">
            <v>0</v>
          </cell>
          <cell r="L4542">
            <v>0</v>
          </cell>
          <cell r="M4542">
            <v>0</v>
          </cell>
          <cell r="N4542">
            <v>0</v>
          </cell>
          <cell r="O4542">
            <v>0</v>
          </cell>
          <cell r="P4542">
            <v>0</v>
          </cell>
          <cell r="Q4542">
            <v>0</v>
          </cell>
        </row>
        <row r="4543">
          <cell r="B4543" t="str">
            <v>품질경영실품질관리6팀5108120</v>
          </cell>
          <cell r="C4543" t="str">
            <v>품질경영실품질관리6팀</v>
          </cell>
          <cell r="D4543" t="str">
            <v>5108120</v>
          </cell>
          <cell r="E4543" t="str">
            <v/>
          </cell>
          <cell r="F4543">
            <v>0</v>
          </cell>
          <cell r="G4543">
            <v>0</v>
          </cell>
          <cell r="H4543">
            <v>0</v>
          </cell>
          <cell r="I4543">
            <v>0</v>
          </cell>
          <cell r="J4543">
            <v>0</v>
          </cell>
          <cell r="K4543">
            <v>0</v>
          </cell>
          <cell r="L4543">
            <v>0</v>
          </cell>
          <cell r="M4543">
            <v>0</v>
          </cell>
          <cell r="N4543">
            <v>0</v>
          </cell>
          <cell r="O4543">
            <v>0</v>
          </cell>
          <cell r="P4543">
            <v>0</v>
          </cell>
          <cell r="Q4543">
            <v>0</v>
          </cell>
        </row>
        <row r="4544">
          <cell r="B4544" t="str">
            <v>품질경영실품질관리6팀5108130</v>
          </cell>
          <cell r="C4544" t="str">
            <v>품질경영실품질관리6팀</v>
          </cell>
          <cell r="D4544" t="str">
            <v>5108130</v>
          </cell>
          <cell r="E4544" t="str">
            <v/>
          </cell>
          <cell r="F4544">
            <v>0</v>
          </cell>
          <cell r="G4544">
            <v>0</v>
          </cell>
          <cell r="H4544">
            <v>0</v>
          </cell>
          <cell r="I4544">
            <v>0</v>
          </cell>
          <cell r="J4544">
            <v>0</v>
          </cell>
          <cell r="K4544">
            <v>0</v>
          </cell>
          <cell r="L4544">
            <v>0</v>
          </cell>
          <cell r="M4544">
            <v>0</v>
          </cell>
          <cell r="N4544">
            <v>0</v>
          </cell>
          <cell r="O4544">
            <v>0</v>
          </cell>
          <cell r="P4544">
            <v>0</v>
          </cell>
          <cell r="Q4544">
            <v>0</v>
          </cell>
        </row>
        <row r="4545">
          <cell r="B4545" t="str">
            <v>품질경영실품질관리6팀5108140</v>
          </cell>
          <cell r="C4545" t="str">
            <v>품질경영실품질관리6팀</v>
          </cell>
          <cell r="D4545" t="str">
            <v>5108140</v>
          </cell>
          <cell r="E4545" t="str">
            <v>지급임차료-점용료(제조)</v>
          </cell>
          <cell r="F4545">
            <v>0</v>
          </cell>
          <cell r="G4545">
            <v>0</v>
          </cell>
          <cell r="H4545">
            <v>0</v>
          </cell>
          <cell r="I4545">
            <v>0</v>
          </cell>
          <cell r="J4545">
            <v>0</v>
          </cell>
          <cell r="K4545">
            <v>0</v>
          </cell>
          <cell r="L4545">
            <v>0</v>
          </cell>
          <cell r="M4545">
            <v>0</v>
          </cell>
          <cell r="N4545">
            <v>0</v>
          </cell>
          <cell r="O4545">
            <v>0</v>
          </cell>
          <cell r="P4545">
            <v>0</v>
          </cell>
          <cell r="Q4545">
            <v>0</v>
          </cell>
        </row>
        <row r="4546">
          <cell r="B4546" t="str">
            <v>품질경영실품질관리6팀5108150</v>
          </cell>
          <cell r="C4546" t="str">
            <v>품질경영실품질관리6팀</v>
          </cell>
          <cell r="D4546" t="str">
            <v>5108150</v>
          </cell>
          <cell r="E4546" t="str">
            <v/>
          </cell>
          <cell r="F4546">
            <v>0</v>
          </cell>
          <cell r="G4546">
            <v>0</v>
          </cell>
          <cell r="H4546">
            <v>0</v>
          </cell>
          <cell r="I4546">
            <v>0</v>
          </cell>
          <cell r="J4546">
            <v>0</v>
          </cell>
          <cell r="K4546">
            <v>0</v>
          </cell>
          <cell r="L4546">
            <v>0</v>
          </cell>
          <cell r="M4546">
            <v>0</v>
          </cell>
          <cell r="N4546">
            <v>0</v>
          </cell>
          <cell r="O4546">
            <v>0</v>
          </cell>
          <cell r="P4546">
            <v>0</v>
          </cell>
          <cell r="Q4546">
            <v>0</v>
          </cell>
        </row>
        <row r="4547">
          <cell r="B4547" t="str">
            <v>품질경영실품질관리6팀5108160</v>
          </cell>
          <cell r="C4547" t="str">
            <v>품질경영실품질관리6팀</v>
          </cell>
          <cell r="D4547" t="str">
            <v>5108160</v>
          </cell>
          <cell r="E4547" t="str">
            <v/>
          </cell>
          <cell r="F4547">
            <v>0</v>
          </cell>
          <cell r="G4547">
            <v>0</v>
          </cell>
          <cell r="H4547">
            <v>0</v>
          </cell>
          <cell r="I4547">
            <v>0</v>
          </cell>
          <cell r="J4547">
            <v>0</v>
          </cell>
          <cell r="K4547">
            <v>0</v>
          </cell>
          <cell r="L4547">
            <v>0</v>
          </cell>
          <cell r="M4547">
            <v>0</v>
          </cell>
          <cell r="N4547">
            <v>0</v>
          </cell>
          <cell r="O4547">
            <v>0</v>
          </cell>
          <cell r="P4547">
            <v>0</v>
          </cell>
          <cell r="Q4547">
            <v>0</v>
          </cell>
        </row>
        <row r="4548">
          <cell r="B4548" t="str">
            <v>품질경영실품질관리6팀5108161</v>
          </cell>
          <cell r="C4548" t="str">
            <v>품질경영실품질관리6팀</v>
          </cell>
          <cell r="D4548" t="str">
            <v>5108161</v>
          </cell>
          <cell r="E4548" t="str">
            <v>지급임차료-차량렌트료(제조)</v>
          </cell>
          <cell r="F4548">
            <v>0</v>
          </cell>
          <cell r="G4548">
            <v>0</v>
          </cell>
          <cell r="H4548">
            <v>0</v>
          </cell>
          <cell r="I4548">
            <v>0</v>
          </cell>
          <cell r="J4548">
            <v>0</v>
          </cell>
          <cell r="K4548">
            <v>0</v>
          </cell>
          <cell r="L4548">
            <v>0</v>
          </cell>
          <cell r="M4548">
            <v>0</v>
          </cell>
          <cell r="N4548">
            <v>0</v>
          </cell>
          <cell r="O4548">
            <v>0</v>
          </cell>
          <cell r="P4548">
            <v>0</v>
          </cell>
          <cell r="Q4548">
            <v>0</v>
          </cell>
        </row>
        <row r="4549">
          <cell r="B4549" t="str">
            <v>품질경영실품질관리6팀5108162</v>
          </cell>
          <cell r="C4549" t="str">
            <v>품질경영실품질관리6팀</v>
          </cell>
          <cell r="D4549" t="str">
            <v>5108162</v>
          </cell>
          <cell r="E4549" t="str">
            <v>지급임차료-차량리스료(제조)</v>
          </cell>
          <cell r="F4549">
            <v>0</v>
          </cell>
          <cell r="G4549">
            <v>0</v>
          </cell>
          <cell r="H4549">
            <v>0</v>
          </cell>
          <cell r="I4549">
            <v>0</v>
          </cell>
          <cell r="J4549">
            <v>0</v>
          </cell>
          <cell r="K4549">
            <v>0</v>
          </cell>
          <cell r="L4549">
            <v>0</v>
          </cell>
          <cell r="M4549">
            <v>0</v>
          </cell>
          <cell r="N4549">
            <v>0</v>
          </cell>
          <cell r="O4549">
            <v>0</v>
          </cell>
          <cell r="P4549">
            <v>0</v>
          </cell>
          <cell r="Q4549">
            <v>0</v>
          </cell>
        </row>
        <row r="4550">
          <cell r="B4550" t="str">
            <v>품질경영실품질관리6팀5109110</v>
          </cell>
          <cell r="C4550" t="str">
            <v>품질경영실품질관리6팀</v>
          </cell>
          <cell r="D4550" t="str">
            <v>5109110</v>
          </cell>
          <cell r="E4550" t="str">
            <v>감가상각비-건물(제조)</v>
          </cell>
          <cell r="F4550">
            <v>0</v>
          </cell>
          <cell r="G4550">
            <v>0</v>
          </cell>
          <cell r="H4550">
            <v>0</v>
          </cell>
          <cell r="I4550">
            <v>0</v>
          </cell>
          <cell r="J4550">
            <v>0</v>
          </cell>
          <cell r="K4550">
            <v>0</v>
          </cell>
          <cell r="L4550">
            <v>0</v>
          </cell>
          <cell r="M4550">
            <v>0</v>
          </cell>
          <cell r="N4550">
            <v>0</v>
          </cell>
          <cell r="O4550">
            <v>0</v>
          </cell>
          <cell r="P4550">
            <v>0</v>
          </cell>
          <cell r="Q4550">
            <v>0</v>
          </cell>
        </row>
        <row r="4551">
          <cell r="B4551" t="str">
            <v>품질경영실품질관리6팀5109120</v>
          </cell>
          <cell r="C4551" t="str">
            <v>품질경영실품질관리6팀</v>
          </cell>
          <cell r="D4551" t="str">
            <v>5109120</v>
          </cell>
          <cell r="E4551" t="str">
            <v>감가상각비-구축물(제조)</v>
          </cell>
          <cell r="F4551">
            <v>0</v>
          </cell>
          <cell r="G4551">
            <v>0</v>
          </cell>
          <cell r="H4551">
            <v>0</v>
          </cell>
          <cell r="I4551">
            <v>0</v>
          </cell>
          <cell r="J4551">
            <v>0</v>
          </cell>
          <cell r="K4551">
            <v>0</v>
          </cell>
          <cell r="L4551">
            <v>0</v>
          </cell>
          <cell r="M4551">
            <v>0</v>
          </cell>
          <cell r="N4551">
            <v>0</v>
          </cell>
          <cell r="O4551">
            <v>0</v>
          </cell>
          <cell r="P4551">
            <v>0</v>
          </cell>
          <cell r="Q4551">
            <v>0</v>
          </cell>
        </row>
        <row r="4552">
          <cell r="B4552" t="str">
            <v>품질경영실품질관리6팀5109130</v>
          </cell>
          <cell r="C4552" t="str">
            <v>품질경영실품질관리6팀</v>
          </cell>
          <cell r="D4552" t="str">
            <v>5109130</v>
          </cell>
          <cell r="E4552" t="str">
            <v>감가상각비-기계장치(제조)</v>
          </cell>
          <cell r="F4552">
            <v>15153041</v>
          </cell>
          <cell r="G4552">
            <v>15153041</v>
          </cell>
          <cell r="H4552">
            <v>15153041</v>
          </cell>
          <cell r="I4552">
            <v>15328033</v>
          </cell>
          <cell r="J4552">
            <v>15328033</v>
          </cell>
          <cell r="K4552">
            <v>15328033</v>
          </cell>
          <cell r="L4552">
            <v>15328033</v>
          </cell>
          <cell r="M4552">
            <v>15328033</v>
          </cell>
          <cell r="N4552">
            <v>15328033</v>
          </cell>
          <cell r="O4552">
            <v>15328033</v>
          </cell>
          <cell r="P4552">
            <v>15328033</v>
          </cell>
          <cell r="Q4552">
            <v>15328033</v>
          </cell>
        </row>
        <row r="4553">
          <cell r="B4553" t="str">
            <v>품질경영실품질관리6팀5109140</v>
          </cell>
          <cell r="C4553" t="str">
            <v>품질경영실품질관리6팀</v>
          </cell>
          <cell r="D4553" t="str">
            <v>5109140</v>
          </cell>
          <cell r="E4553" t="str">
            <v>감가상각비-공구기구(제조)</v>
          </cell>
          <cell r="F4553">
            <v>38115697</v>
          </cell>
          <cell r="G4553">
            <v>38115697</v>
          </cell>
          <cell r="H4553">
            <v>38115697</v>
          </cell>
          <cell r="I4553">
            <v>38115697</v>
          </cell>
          <cell r="J4553">
            <v>38115697</v>
          </cell>
          <cell r="K4553">
            <v>38115697</v>
          </cell>
          <cell r="L4553">
            <v>38115697</v>
          </cell>
          <cell r="M4553">
            <v>38115697</v>
          </cell>
          <cell r="N4553">
            <v>38115697</v>
          </cell>
          <cell r="O4553">
            <v>38115697</v>
          </cell>
          <cell r="P4553">
            <v>38115697</v>
          </cell>
          <cell r="Q4553">
            <v>38115697</v>
          </cell>
        </row>
        <row r="4554">
          <cell r="B4554" t="str">
            <v>품질경영실품질관리6팀5109150</v>
          </cell>
          <cell r="C4554" t="str">
            <v>품질경영실품질관리6팀</v>
          </cell>
          <cell r="D4554" t="str">
            <v>5109150</v>
          </cell>
          <cell r="E4554" t="str">
            <v>감가상각비-차량운반구(제조)</v>
          </cell>
          <cell r="F4554">
            <v>0</v>
          </cell>
          <cell r="G4554">
            <v>0</v>
          </cell>
          <cell r="H4554">
            <v>0</v>
          </cell>
          <cell r="I4554">
            <v>0</v>
          </cell>
          <cell r="J4554">
            <v>0</v>
          </cell>
          <cell r="K4554">
            <v>0</v>
          </cell>
          <cell r="L4554">
            <v>0</v>
          </cell>
          <cell r="M4554">
            <v>0</v>
          </cell>
          <cell r="N4554">
            <v>0</v>
          </cell>
          <cell r="O4554">
            <v>0</v>
          </cell>
          <cell r="P4554">
            <v>0</v>
          </cell>
          <cell r="Q4554">
            <v>0</v>
          </cell>
        </row>
        <row r="4555">
          <cell r="B4555" t="str">
            <v>품질경영실품질관리6팀5109160</v>
          </cell>
          <cell r="C4555" t="str">
            <v>품질경영실품질관리6팀</v>
          </cell>
          <cell r="D4555" t="str">
            <v>5109160</v>
          </cell>
          <cell r="E4555" t="str">
            <v/>
          </cell>
          <cell r="F4555">
            <v>0</v>
          </cell>
          <cell r="G4555">
            <v>0</v>
          </cell>
          <cell r="H4555">
            <v>0</v>
          </cell>
          <cell r="I4555">
            <v>0</v>
          </cell>
          <cell r="J4555">
            <v>0</v>
          </cell>
          <cell r="K4555">
            <v>0</v>
          </cell>
          <cell r="L4555">
            <v>0</v>
          </cell>
          <cell r="M4555">
            <v>0</v>
          </cell>
          <cell r="N4555">
            <v>0</v>
          </cell>
          <cell r="O4555">
            <v>0</v>
          </cell>
          <cell r="P4555">
            <v>0</v>
          </cell>
          <cell r="Q4555">
            <v>0</v>
          </cell>
        </row>
        <row r="4556">
          <cell r="B4556" t="str">
            <v>품질경영실품질관리6팀5109170</v>
          </cell>
          <cell r="C4556" t="str">
            <v>품질경영실품질관리6팀</v>
          </cell>
          <cell r="D4556" t="str">
            <v>5109170</v>
          </cell>
          <cell r="E4556" t="str">
            <v>감가상각비-산업재산권(제조)</v>
          </cell>
          <cell r="F4556">
            <v>0</v>
          </cell>
          <cell r="G4556">
            <v>0</v>
          </cell>
          <cell r="H4556">
            <v>0</v>
          </cell>
          <cell r="I4556">
            <v>0</v>
          </cell>
          <cell r="J4556">
            <v>0</v>
          </cell>
          <cell r="K4556">
            <v>0</v>
          </cell>
          <cell r="L4556">
            <v>0</v>
          </cell>
          <cell r="M4556">
            <v>0</v>
          </cell>
          <cell r="N4556">
            <v>0</v>
          </cell>
          <cell r="O4556">
            <v>0</v>
          </cell>
          <cell r="P4556">
            <v>0</v>
          </cell>
          <cell r="Q4556">
            <v>0</v>
          </cell>
        </row>
        <row r="4557">
          <cell r="B4557" t="str">
            <v>품질경영실품질관리6팀5109180</v>
          </cell>
          <cell r="C4557" t="str">
            <v>품질경영실품질관리6팀</v>
          </cell>
          <cell r="D4557" t="str">
            <v>5109180</v>
          </cell>
          <cell r="E4557" t="str">
            <v/>
          </cell>
          <cell r="F4557">
            <v>0</v>
          </cell>
          <cell r="G4557">
            <v>0</v>
          </cell>
          <cell r="H4557">
            <v>0</v>
          </cell>
          <cell r="I4557">
            <v>0</v>
          </cell>
          <cell r="J4557">
            <v>0</v>
          </cell>
          <cell r="K4557">
            <v>0</v>
          </cell>
          <cell r="L4557">
            <v>0</v>
          </cell>
          <cell r="M4557">
            <v>0</v>
          </cell>
          <cell r="N4557">
            <v>0</v>
          </cell>
          <cell r="O4557">
            <v>0</v>
          </cell>
          <cell r="P4557">
            <v>0</v>
          </cell>
          <cell r="Q4557">
            <v>0</v>
          </cell>
        </row>
        <row r="4558">
          <cell r="B4558" t="str">
            <v>품질경영실품질관리6팀5109190</v>
          </cell>
          <cell r="C4558" t="str">
            <v>품질경영실품질관리6팀</v>
          </cell>
          <cell r="D4558" t="str">
            <v>5109190</v>
          </cell>
          <cell r="E4558" t="str">
            <v/>
          </cell>
          <cell r="F4558">
            <v>0</v>
          </cell>
          <cell r="G4558">
            <v>0</v>
          </cell>
          <cell r="H4558">
            <v>0</v>
          </cell>
          <cell r="I4558">
            <v>0</v>
          </cell>
          <cell r="J4558">
            <v>0</v>
          </cell>
          <cell r="K4558">
            <v>0</v>
          </cell>
          <cell r="L4558">
            <v>0</v>
          </cell>
          <cell r="M4558">
            <v>0</v>
          </cell>
          <cell r="N4558">
            <v>0</v>
          </cell>
          <cell r="O4558">
            <v>0</v>
          </cell>
          <cell r="P4558">
            <v>0</v>
          </cell>
          <cell r="Q4558">
            <v>0</v>
          </cell>
        </row>
        <row r="4559">
          <cell r="B4559" t="str">
            <v>품질경영실품질관리6팀5109210</v>
          </cell>
          <cell r="C4559" t="str">
            <v>품질경영실품질관리6팀</v>
          </cell>
          <cell r="D4559" t="str">
            <v>5109210</v>
          </cell>
          <cell r="E4559" t="str">
            <v>감가상각비-임차자산개량(제조)</v>
          </cell>
          <cell r="F4559">
            <v>0</v>
          </cell>
          <cell r="G4559">
            <v>0</v>
          </cell>
          <cell r="H4559">
            <v>0</v>
          </cell>
          <cell r="I4559">
            <v>0</v>
          </cell>
          <cell r="J4559">
            <v>0</v>
          </cell>
          <cell r="K4559">
            <v>0</v>
          </cell>
          <cell r="L4559">
            <v>0</v>
          </cell>
          <cell r="M4559">
            <v>0</v>
          </cell>
          <cell r="N4559">
            <v>0</v>
          </cell>
          <cell r="O4559">
            <v>0</v>
          </cell>
          <cell r="P4559">
            <v>0</v>
          </cell>
          <cell r="Q4559">
            <v>0</v>
          </cell>
        </row>
        <row r="4560">
          <cell r="B4560" t="str">
            <v>품질경영실품질관리6팀5109220</v>
          </cell>
          <cell r="C4560" t="str">
            <v>품질경영실품질관리6팀</v>
          </cell>
          <cell r="D4560" t="str">
            <v>5109220</v>
          </cell>
          <cell r="E4560" t="str">
            <v>감가상각비-비품(제조)</v>
          </cell>
          <cell r="F4560">
            <v>0</v>
          </cell>
          <cell r="G4560">
            <v>0</v>
          </cell>
          <cell r="H4560">
            <v>0</v>
          </cell>
          <cell r="I4560">
            <v>0</v>
          </cell>
          <cell r="J4560">
            <v>0</v>
          </cell>
          <cell r="K4560">
            <v>0</v>
          </cell>
          <cell r="L4560">
            <v>0</v>
          </cell>
          <cell r="M4560">
            <v>0</v>
          </cell>
          <cell r="N4560">
            <v>0</v>
          </cell>
          <cell r="O4560">
            <v>0</v>
          </cell>
          <cell r="P4560">
            <v>0</v>
          </cell>
          <cell r="Q4560">
            <v>0</v>
          </cell>
        </row>
        <row r="4561">
          <cell r="B4561" t="str">
            <v>품질경영실품질관리6팀5110110</v>
          </cell>
          <cell r="C4561" t="str">
            <v>품질경영실품질관리6팀</v>
          </cell>
          <cell r="D4561" t="str">
            <v>5110110</v>
          </cell>
          <cell r="E4561" t="str">
            <v>수선비-건물(제조)</v>
          </cell>
          <cell r="F4561">
            <v>0</v>
          </cell>
          <cell r="G4561">
            <v>0</v>
          </cell>
          <cell r="H4561">
            <v>0</v>
          </cell>
          <cell r="I4561">
            <v>0</v>
          </cell>
          <cell r="J4561">
            <v>0</v>
          </cell>
          <cell r="K4561">
            <v>0</v>
          </cell>
          <cell r="L4561">
            <v>0</v>
          </cell>
          <cell r="M4561">
            <v>0</v>
          </cell>
          <cell r="N4561">
            <v>0</v>
          </cell>
          <cell r="O4561">
            <v>0</v>
          </cell>
          <cell r="P4561">
            <v>0</v>
          </cell>
          <cell r="Q4561">
            <v>0</v>
          </cell>
        </row>
        <row r="4562">
          <cell r="B4562" t="str">
            <v>품질경영실품질관리6팀5110120</v>
          </cell>
          <cell r="C4562" t="str">
            <v>품질경영실품질관리6팀</v>
          </cell>
          <cell r="D4562" t="str">
            <v>5110120</v>
          </cell>
          <cell r="E4562" t="str">
            <v>수선비-구축물(제조)</v>
          </cell>
          <cell r="F4562">
            <v>0</v>
          </cell>
          <cell r="G4562">
            <v>0</v>
          </cell>
          <cell r="H4562">
            <v>0</v>
          </cell>
          <cell r="I4562">
            <v>0</v>
          </cell>
          <cell r="J4562">
            <v>0</v>
          </cell>
          <cell r="K4562">
            <v>0</v>
          </cell>
          <cell r="L4562">
            <v>0</v>
          </cell>
          <cell r="M4562">
            <v>0</v>
          </cell>
          <cell r="N4562">
            <v>0</v>
          </cell>
          <cell r="O4562">
            <v>0</v>
          </cell>
          <cell r="P4562">
            <v>0</v>
          </cell>
          <cell r="Q4562">
            <v>0</v>
          </cell>
        </row>
        <row r="4563">
          <cell r="B4563" t="str">
            <v>품질경영실품질관리6팀5110130</v>
          </cell>
          <cell r="C4563" t="str">
            <v>품질경영실품질관리6팀</v>
          </cell>
          <cell r="D4563" t="str">
            <v>5110130</v>
          </cell>
          <cell r="E4563" t="str">
            <v>수선비-기계장치(제조)</v>
          </cell>
          <cell r="F4563">
            <v>0</v>
          </cell>
          <cell r="G4563">
            <v>0</v>
          </cell>
          <cell r="H4563">
            <v>11582000</v>
          </cell>
          <cell r="I4563">
            <v>0</v>
          </cell>
          <cell r="J4563">
            <v>0</v>
          </cell>
          <cell r="K4563">
            <v>11582000</v>
          </cell>
          <cell r="L4563">
            <v>0</v>
          </cell>
          <cell r="M4563">
            <v>0</v>
          </cell>
          <cell r="N4563">
            <v>0</v>
          </cell>
          <cell r="O4563">
            <v>0</v>
          </cell>
          <cell r="P4563">
            <v>0</v>
          </cell>
          <cell r="Q4563">
            <v>0</v>
          </cell>
        </row>
        <row r="4564">
          <cell r="B4564" t="str">
            <v>품질경영실품질관리6팀5110140</v>
          </cell>
          <cell r="C4564" t="str">
            <v>품질경영실품질관리6팀</v>
          </cell>
          <cell r="D4564" t="str">
            <v>5110140</v>
          </cell>
          <cell r="E4564" t="str">
            <v>수선비-공구기구비품(제조)</v>
          </cell>
          <cell r="F4564">
            <v>2416000</v>
          </cell>
          <cell r="G4564">
            <v>936900</v>
          </cell>
          <cell r="H4564">
            <v>25351600</v>
          </cell>
          <cell r="I4564">
            <v>16888000</v>
          </cell>
          <cell r="J4564">
            <v>7410000</v>
          </cell>
          <cell r="K4564">
            <v>4012000</v>
          </cell>
          <cell r="L4564">
            <v>674000</v>
          </cell>
          <cell r="M4564">
            <v>3025000</v>
          </cell>
          <cell r="N4564">
            <v>18980000</v>
          </cell>
          <cell r="O4564">
            <v>2388000</v>
          </cell>
          <cell r="P4564">
            <v>6042000</v>
          </cell>
          <cell r="Q4564">
            <v>17909000</v>
          </cell>
        </row>
        <row r="4565">
          <cell r="B4565" t="str">
            <v>품질경영실품질관리6팀5110160</v>
          </cell>
          <cell r="C4565" t="str">
            <v>품질경영실품질관리6팀</v>
          </cell>
          <cell r="D4565" t="str">
            <v>5110160</v>
          </cell>
          <cell r="E4565" t="str">
            <v>수선비-안전보건비_출고(제조)</v>
          </cell>
          <cell r="F4565">
            <v>0</v>
          </cell>
          <cell r="G4565">
            <v>0</v>
          </cell>
          <cell r="H4565">
            <v>0</v>
          </cell>
          <cell r="I4565">
            <v>0</v>
          </cell>
          <cell r="J4565">
            <v>0</v>
          </cell>
          <cell r="K4565">
            <v>0</v>
          </cell>
          <cell r="L4565">
            <v>0</v>
          </cell>
          <cell r="M4565">
            <v>0</v>
          </cell>
          <cell r="N4565">
            <v>0</v>
          </cell>
          <cell r="O4565">
            <v>0</v>
          </cell>
          <cell r="P4565">
            <v>0</v>
          </cell>
          <cell r="Q4565">
            <v>0</v>
          </cell>
        </row>
        <row r="4566">
          <cell r="B4566" t="str">
            <v>품질경영실품질관리6팀5110150</v>
          </cell>
          <cell r="C4566" t="str">
            <v>품질경영실품질관리6팀</v>
          </cell>
          <cell r="D4566">
            <v>5110150</v>
          </cell>
          <cell r="E4566" t="str">
            <v>수선비-안전보건비(제조)</v>
          </cell>
          <cell r="F4566">
            <v>0</v>
          </cell>
          <cell r="G4566">
            <v>0</v>
          </cell>
          <cell r="H4566">
            <v>0</v>
          </cell>
          <cell r="I4566">
            <v>0</v>
          </cell>
          <cell r="J4566">
            <v>0</v>
          </cell>
          <cell r="K4566">
            <v>0</v>
          </cell>
          <cell r="L4566">
            <v>0</v>
          </cell>
          <cell r="M4566">
            <v>0</v>
          </cell>
          <cell r="N4566">
            <v>0</v>
          </cell>
          <cell r="O4566">
            <v>0</v>
          </cell>
          <cell r="P4566">
            <v>0</v>
          </cell>
          <cell r="Q4566">
            <v>0</v>
          </cell>
        </row>
        <row r="4567">
          <cell r="B4567" t="str">
            <v>품질경영실품질관리6팀5111110</v>
          </cell>
          <cell r="C4567" t="str">
            <v>품질경영실품질관리6팀</v>
          </cell>
          <cell r="D4567" t="str">
            <v>5111110</v>
          </cell>
          <cell r="E4567" t="str">
            <v>보험료-건물(제조)</v>
          </cell>
          <cell r="F4567">
            <v>0</v>
          </cell>
          <cell r="G4567">
            <v>0</v>
          </cell>
          <cell r="H4567">
            <v>0</v>
          </cell>
          <cell r="I4567">
            <v>0</v>
          </cell>
          <cell r="J4567">
            <v>0</v>
          </cell>
          <cell r="K4567">
            <v>0</v>
          </cell>
          <cell r="L4567">
            <v>0</v>
          </cell>
          <cell r="M4567">
            <v>0</v>
          </cell>
          <cell r="N4567">
            <v>0</v>
          </cell>
          <cell r="O4567">
            <v>0</v>
          </cell>
          <cell r="P4567">
            <v>0</v>
          </cell>
          <cell r="Q4567">
            <v>0</v>
          </cell>
        </row>
        <row r="4568">
          <cell r="B4568" t="str">
            <v>품질경영실품질관리6팀5111120</v>
          </cell>
          <cell r="C4568" t="str">
            <v>품질경영실품질관리6팀</v>
          </cell>
          <cell r="D4568" t="str">
            <v>5111120</v>
          </cell>
          <cell r="E4568" t="str">
            <v>보험료-기계장치(제조)</v>
          </cell>
          <cell r="F4568">
            <v>0</v>
          </cell>
          <cell r="G4568">
            <v>0</v>
          </cell>
          <cell r="H4568">
            <v>0</v>
          </cell>
          <cell r="I4568">
            <v>0</v>
          </cell>
          <cell r="J4568">
            <v>0</v>
          </cell>
          <cell r="K4568">
            <v>0</v>
          </cell>
          <cell r="L4568">
            <v>0</v>
          </cell>
          <cell r="M4568">
            <v>0</v>
          </cell>
          <cell r="N4568">
            <v>0</v>
          </cell>
          <cell r="O4568">
            <v>0</v>
          </cell>
          <cell r="P4568">
            <v>0</v>
          </cell>
          <cell r="Q4568">
            <v>0</v>
          </cell>
        </row>
        <row r="4569">
          <cell r="B4569" t="str">
            <v>품질경영실품질관리6팀5111130</v>
          </cell>
          <cell r="C4569" t="str">
            <v>품질경영실품질관리6팀</v>
          </cell>
          <cell r="D4569" t="str">
            <v>5111130</v>
          </cell>
          <cell r="E4569" t="str">
            <v>보험료-재고품(제조)</v>
          </cell>
          <cell r="F4569">
            <v>0</v>
          </cell>
          <cell r="G4569">
            <v>0</v>
          </cell>
          <cell r="H4569">
            <v>0</v>
          </cell>
          <cell r="I4569">
            <v>0</v>
          </cell>
          <cell r="J4569">
            <v>0</v>
          </cell>
          <cell r="K4569">
            <v>0</v>
          </cell>
          <cell r="L4569">
            <v>0</v>
          </cell>
          <cell r="M4569">
            <v>0</v>
          </cell>
          <cell r="N4569">
            <v>0</v>
          </cell>
          <cell r="O4569">
            <v>0</v>
          </cell>
          <cell r="P4569">
            <v>0</v>
          </cell>
          <cell r="Q4569">
            <v>0</v>
          </cell>
        </row>
        <row r="4570">
          <cell r="B4570" t="str">
            <v>품질경영실품질관리6팀5111140</v>
          </cell>
          <cell r="C4570" t="str">
            <v>품질경영실품질관리6팀</v>
          </cell>
          <cell r="D4570" t="str">
            <v>5111140</v>
          </cell>
          <cell r="E4570" t="str">
            <v/>
          </cell>
          <cell r="F4570">
            <v>0</v>
          </cell>
          <cell r="G4570">
            <v>0</v>
          </cell>
          <cell r="H4570">
            <v>0</v>
          </cell>
          <cell r="I4570">
            <v>0</v>
          </cell>
          <cell r="J4570">
            <v>0</v>
          </cell>
          <cell r="K4570">
            <v>0</v>
          </cell>
          <cell r="L4570">
            <v>0</v>
          </cell>
          <cell r="M4570">
            <v>0</v>
          </cell>
          <cell r="N4570">
            <v>0</v>
          </cell>
          <cell r="O4570">
            <v>0</v>
          </cell>
          <cell r="P4570">
            <v>0</v>
          </cell>
          <cell r="Q4570">
            <v>0</v>
          </cell>
        </row>
        <row r="4571">
          <cell r="B4571" t="str">
            <v>품질경영실품질관리6팀5111150</v>
          </cell>
          <cell r="C4571" t="str">
            <v>품질경영실품질관리6팀</v>
          </cell>
          <cell r="D4571" t="str">
            <v>5111150</v>
          </cell>
          <cell r="E4571" t="str">
            <v/>
          </cell>
          <cell r="F4571">
            <v>0</v>
          </cell>
          <cell r="G4571">
            <v>0</v>
          </cell>
          <cell r="H4571">
            <v>0</v>
          </cell>
          <cell r="I4571">
            <v>0</v>
          </cell>
          <cell r="J4571">
            <v>0</v>
          </cell>
          <cell r="K4571">
            <v>0</v>
          </cell>
          <cell r="L4571">
            <v>0</v>
          </cell>
          <cell r="M4571">
            <v>0</v>
          </cell>
          <cell r="N4571">
            <v>0</v>
          </cell>
          <cell r="O4571">
            <v>0</v>
          </cell>
          <cell r="P4571">
            <v>0</v>
          </cell>
          <cell r="Q4571">
            <v>0</v>
          </cell>
        </row>
        <row r="4572">
          <cell r="B4572" t="str">
            <v>품질경영실품질관리6팀5111160</v>
          </cell>
          <cell r="C4572" t="str">
            <v>품질경영실품질관리6팀</v>
          </cell>
          <cell r="D4572" t="str">
            <v>5111160</v>
          </cell>
          <cell r="E4572" t="str">
            <v>보험료-제보험(제조)</v>
          </cell>
          <cell r="F4572">
            <v>0</v>
          </cell>
          <cell r="G4572">
            <v>0</v>
          </cell>
          <cell r="H4572">
            <v>0</v>
          </cell>
          <cell r="I4572">
            <v>0</v>
          </cell>
          <cell r="J4572">
            <v>0</v>
          </cell>
          <cell r="K4572">
            <v>0</v>
          </cell>
          <cell r="L4572">
            <v>0</v>
          </cell>
          <cell r="M4572">
            <v>0</v>
          </cell>
          <cell r="N4572">
            <v>0</v>
          </cell>
          <cell r="O4572">
            <v>0</v>
          </cell>
          <cell r="P4572">
            <v>0</v>
          </cell>
          <cell r="Q4572">
            <v>0</v>
          </cell>
        </row>
        <row r="4573">
          <cell r="B4573" t="str">
            <v>품질경영실품질관리6팀5111141</v>
          </cell>
          <cell r="C4573" t="str">
            <v>품질경영실품질관리6팀</v>
          </cell>
          <cell r="D4573" t="str">
            <v>5111141</v>
          </cell>
          <cell r="E4573" t="str">
            <v/>
          </cell>
          <cell r="F4573">
            <v>0</v>
          </cell>
          <cell r="G4573">
            <v>0</v>
          </cell>
          <cell r="H4573">
            <v>0</v>
          </cell>
          <cell r="I4573">
            <v>0</v>
          </cell>
          <cell r="J4573">
            <v>0</v>
          </cell>
          <cell r="K4573">
            <v>0</v>
          </cell>
          <cell r="L4573">
            <v>0</v>
          </cell>
          <cell r="M4573">
            <v>0</v>
          </cell>
          <cell r="N4573">
            <v>0</v>
          </cell>
          <cell r="O4573">
            <v>0</v>
          </cell>
          <cell r="P4573">
            <v>0</v>
          </cell>
          <cell r="Q4573">
            <v>0</v>
          </cell>
        </row>
        <row r="4574">
          <cell r="B4574" t="str">
            <v>품질경영실품질관리6팀5112110</v>
          </cell>
          <cell r="C4574" t="str">
            <v>품질경영실품질관리6팀</v>
          </cell>
          <cell r="D4574" t="str">
            <v>5112110</v>
          </cell>
          <cell r="E4574" t="str">
            <v>접대비-교제비(제조)</v>
          </cell>
          <cell r="F4574">
            <v>0</v>
          </cell>
          <cell r="G4574">
            <v>0</v>
          </cell>
          <cell r="H4574">
            <v>0</v>
          </cell>
          <cell r="I4574">
            <v>0</v>
          </cell>
          <cell r="J4574">
            <v>0</v>
          </cell>
          <cell r="K4574">
            <v>0</v>
          </cell>
          <cell r="L4574">
            <v>0</v>
          </cell>
          <cell r="M4574">
            <v>0</v>
          </cell>
          <cell r="N4574">
            <v>0</v>
          </cell>
          <cell r="O4574">
            <v>0</v>
          </cell>
          <cell r="P4574">
            <v>0</v>
          </cell>
          <cell r="Q4574">
            <v>0</v>
          </cell>
        </row>
        <row r="4575">
          <cell r="B4575" t="str">
            <v>품질경영실품질관리6팀5112120</v>
          </cell>
          <cell r="C4575" t="str">
            <v>품질경영실품질관리6팀</v>
          </cell>
          <cell r="D4575" t="str">
            <v>5112120</v>
          </cell>
          <cell r="E4575" t="str">
            <v>접대비-사외경조비(제조)</v>
          </cell>
          <cell r="F4575">
            <v>0</v>
          </cell>
          <cell r="G4575">
            <v>0</v>
          </cell>
          <cell r="H4575">
            <v>0</v>
          </cell>
          <cell r="I4575">
            <v>0</v>
          </cell>
          <cell r="J4575">
            <v>0</v>
          </cell>
          <cell r="K4575">
            <v>0</v>
          </cell>
          <cell r="L4575">
            <v>0</v>
          </cell>
          <cell r="M4575">
            <v>0</v>
          </cell>
          <cell r="N4575">
            <v>0</v>
          </cell>
          <cell r="O4575">
            <v>0</v>
          </cell>
          <cell r="P4575">
            <v>0</v>
          </cell>
          <cell r="Q4575">
            <v>0</v>
          </cell>
        </row>
        <row r="4576">
          <cell r="B4576" t="str">
            <v>품질경영실품질관리6팀5113110</v>
          </cell>
          <cell r="C4576" t="str">
            <v>품질경영실품질관리6팀</v>
          </cell>
          <cell r="D4576" t="str">
            <v>5113110</v>
          </cell>
          <cell r="E4576" t="str">
            <v>경상연구개발비-품질검정비(제조)</v>
          </cell>
          <cell r="F4576">
            <v>0</v>
          </cell>
          <cell r="G4576">
            <v>0</v>
          </cell>
          <cell r="H4576">
            <v>0</v>
          </cell>
          <cell r="I4576">
            <v>0</v>
          </cell>
          <cell r="J4576">
            <v>0</v>
          </cell>
          <cell r="K4576">
            <v>0</v>
          </cell>
          <cell r="L4576">
            <v>0</v>
          </cell>
          <cell r="M4576">
            <v>0</v>
          </cell>
          <cell r="N4576">
            <v>0</v>
          </cell>
          <cell r="O4576">
            <v>0</v>
          </cell>
          <cell r="P4576">
            <v>0</v>
          </cell>
          <cell r="Q4576">
            <v>0</v>
          </cell>
        </row>
        <row r="4577">
          <cell r="B4577" t="str">
            <v>품질경영실품질관리6팀5113120</v>
          </cell>
          <cell r="C4577" t="str">
            <v>품질경영실품질관리6팀</v>
          </cell>
          <cell r="D4577" t="str">
            <v>5113120</v>
          </cell>
          <cell r="E4577" t="str">
            <v/>
          </cell>
          <cell r="F4577">
            <v>0</v>
          </cell>
          <cell r="G4577">
            <v>0</v>
          </cell>
          <cell r="H4577">
            <v>0</v>
          </cell>
          <cell r="I4577">
            <v>0</v>
          </cell>
          <cell r="J4577">
            <v>0</v>
          </cell>
          <cell r="K4577">
            <v>0</v>
          </cell>
          <cell r="L4577">
            <v>0</v>
          </cell>
          <cell r="M4577">
            <v>0</v>
          </cell>
          <cell r="N4577">
            <v>0</v>
          </cell>
          <cell r="O4577">
            <v>0</v>
          </cell>
          <cell r="P4577">
            <v>0</v>
          </cell>
          <cell r="Q4577">
            <v>0</v>
          </cell>
        </row>
        <row r="4578">
          <cell r="B4578" t="str">
            <v>품질경영실품질관리6팀5113130</v>
          </cell>
          <cell r="C4578" t="str">
            <v>품질경영실품질관리6팀</v>
          </cell>
          <cell r="D4578" t="str">
            <v>5113130</v>
          </cell>
          <cell r="E4578" t="str">
            <v>경상연구개발비-실험재료비_출고(제조)</v>
          </cell>
          <cell r="F4578">
            <v>814011</v>
          </cell>
          <cell r="G4578">
            <v>24160</v>
          </cell>
          <cell r="H4578">
            <v>214355</v>
          </cell>
          <cell r="I4578">
            <v>1103546</v>
          </cell>
          <cell r="J4578">
            <v>240035</v>
          </cell>
          <cell r="K4578">
            <v>287423</v>
          </cell>
          <cell r="L4578">
            <v>362752</v>
          </cell>
          <cell r="M4578">
            <v>318102</v>
          </cell>
          <cell r="N4578">
            <v>2250931</v>
          </cell>
          <cell r="O4578">
            <v>221266</v>
          </cell>
          <cell r="P4578">
            <v>434976</v>
          </cell>
          <cell r="Q4578">
            <v>133778</v>
          </cell>
        </row>
        <row r="4579">
          <cell r="B4579" t="str">
            <v>품질경영실품질관리6팀5113140</v>
          </cell>
          <cell r="C4579" t="str">
            <v>품질경영실품질관리6팀</v>
          </cell>
          <cell r="D4579" t="str">
            <v>5113140</v>
          </cell>
          <cell r="E4579" t="str">
            <v>경상연구개발비-실험시약비_출고(제조)</v>
          </cell>
          <cell r="F4579">
            <v>0</v>
          </cell>
          <cell r="G4579">
            <v>0</v>
          </cell>
          <cell r="H4579">
            <v>0</v>
          </cell>
          <cell r="I4579">
            <v>0</v>
          </cell>
          <cell r="J4579">
            <v>0</v>
          </cell>
          <cell r="K4579">
            <v>15</v>
          </cell>
          <cell r="L4579">
            <v>1920</v>
          </cell>
          <cell r="M4579">
            <v>0</v>
          </cell>
          <cell r="N4579">
            <v>0</v>
          </cell>
          <cell r="O4579">
            <v>0</v>
          </cell>
          <cell r="P4579">
            <v>0</v>
          </cell>
          <cell r="Q4579">
            <v>0</v>
          </cell>
        </row>
        <row r="4580">
          <cell r="B4580" t="str">
            <v>품질경영실품질관리6팀5113150</v>
          </cell>
          <cell r="C4580" t="str">
            <v>품질경영실품질관리6팀</v>
          </cell>
          <cell r="D4580" t="str">
            <v>5113150</v>
          </cell>
          <cell r="E4580" t="str">
            <v>경상연구개발비-외부실험비(제조)</v>
          </cell>
          <cell r="F4580">
            <v>0</v>
          </cell>
          <cell r="G4580">
            <v>0</v>
          </cell>
          <cell r="H4580">
            <v>0</v>
          </cell>
          <cell r="I4580">
            <v>0</v>
          </cell>
          <cell r="J4580">
            <v>0</v>
          </cell>
          <cell r="K4580">
            <v>0</v>
          </cell>
          <cell r="L4580">
            <v>0</v>
          </cell>
          <cell r="M4580">
            <v>0</v>
          </cell>
          <cell r="N4580">
            <v>0</v>
          </cell>
          <cell r="O4580">
            <v>0</v>
          </cell>
          <cell r="P4580">
            <v>0</v>
          </cell>
          <cell r="Q4580">
            <v>0</v>
          </cell>
        </row>
        <row r="4581">
          <cell r="B4581" t="str">
            <v>품질경영실품질관리6팀5113170</v>
          </cell>
          <cell r="C4581" t="str">
            <v>품질경영실품질관리6팀</v>
          </cell>
          <cell r="D4581" t="str">
            <v>5113170</v>
          </cell>
          <cell r="E4581" t="str">
            <v>경상연구개발비-실험시약비(제조)</v>
          </cell>
          <cell r="F4581">
            <v>3749680</v>
          </cell>
          <cell r="G4581">
            <v>5755000</v>
          </cell>
          <cell r="H4581">
            <v>12908400</v>
          </cell>
          <cell r="I4581">
            <v>13721195</v>
          </cell>
          <cell r="J4581">
            <v>4530000</v>
          </cell>
          <cell r="K4581">
            <v>1947400</v>
          </cell>
          <cell r="L4581">
            <v>10385950</v>
          </cell>
          <cell r="M4581">
            <v>16347000</v>
          </cell>
          <cell r="N4581">
            <v>-303650</v>
          </cell>
          <cell r="O4581">
            <v>10564370</v>
          </cell>
          <cell r="P4581">
            <v>8639100</v>
          </cell>
          <cell r="Q4581">
            <v>11107090</v>
          </cell>
        </row>
        <row r="4582">
          <cell r="B4582" t="str">
            <v>품질경영실품질관리6팀5113210</v>
          </cell>
          <cell r="C4582" t="str">
            <v>품질경영실품질관리6팀</v>
          </cell>
          <cell r="D4582" t="str">
            <v>5113210</v>
          </cell>
          <cell r="E4582" t="str">
            <v>경상연구개발비-품질검정비_출고(제조)</v>
          </cell>
          <cell r="F4582">
            <v>0</v>
          </cell>
          <cell r="G4582">
            <v>0</v>
          </cell>
          <cell r="H4582">
            <v>0</v>
          </cell>
          <cell r="I4582">
            <v>0</v>
          </cell>
          <cell r="J4582">
            <v>0</v>
          </cell>
          <cell r="K4582">
            <v>0</v>
          </cell>
          <cell r="L4582">
            <v>0</v>
          </cell>
          <cell r="M4582">
            <v>0</v>
          </cell>
          <cell r="N4582">
            <v>0</v>
          </cell>
          <cell r="O4582">
            <v>0</v>
          </cell>
          <cell r="P4582">
            <v>0</v>
          </cell>
          <cell r="Q4582">
            <v>0</v>
          </cell>
        </row>
        <row r="4583">
          <cell r="B4583" t="str">
            <v>품질경영실품질관리6팀5113160</v>
          </cell>
          <cell r="C4583" t="str">
            <v>품질경영실품질관리6팀</v>
          </cell>
          <cell r="D4583" t="str">
            <v>5113160</v>
          </cell>
          <cell r="E4583" t="str">
            <v>경상연구개발비-실험재료비(제조)</v>
          </cell>
          <cell r="F4583">
            <v>3394695</v>
          </cell>
          <cell r="G4583">
            <v>13994000</v>
          </cell>
          <cell r="H4583">
            <v>11407000</v>
          </cell>
          <cell r="I4583">
            <v>13157200</v>
          </cell>
          <cell r="J4583">
            <v>27261900</v>
          </cell>
          <cell r="K4583">
            <v>2644000</v>
          </cell>
          <cell r="L4583">
            <v>25741528</v>
          </cell>
          <cell r="M4583">
            <v>34122000</v>
          </cell>
          <cell r="N4583">
            <v>17841400</v>
          </cell>
          <cell r="O4583">
            <v>16477100</v>
          </cell>
          <cell r="P4583">
            <v>12903000</v>
          </cell>
          <cell r="Q4583">
            <v>9771000</v>
          </cell>
        </row>
        <row r="4584">
          <cell r="B4584" t="str">
            <v>품질경영실품질관리6팀5115110</v>
          </cell>
          <cell r="C4584" t="str">
            <v>품질경영실품질관리6팀</v>
          </cell>
          <cell r="D4584" t="str">
            <v>5115110</v>
          </cell>
          <cell r="E4584" t="str">
            <v>운반비-운임(제조)</v>
          </cell>
          <cell r="F4584">
            <v>0</v>
          </cell>
          <cell r="G4584">
            <v>0</v>
          </cell>
          <cell r="H4584">
            <v>0</v>
          </cell>
          <cell r="I4584">
            <v>0</v>
          </cell>
          <cell r="J4584">
            <v>0</v>
          </cell>
          <cell r="K4584">
            <v>0</v>
          </cell>
          <cell r="L4584">
            <v>0</v>
          </cell>
          <cell r="M4584">
            <v>0</v>
          </cell>
          <cell r="N4584">
            <v>0</v>
          </cell>
          <cell r="O4584">
            <v>0</v>
          </cell>
          <cell r="P4584">
            <v>0</v>
          </cell>
          <cell r="Q4584">
            <v>0</v>
          </cell>
        </row>
        <row r="4585">
          <cell r="B4585" t="str">
            <v>품질경영실품질관리6팀5116110</v>
          </cell>
          <cell r="C4585" t="str">
            <v>품질경영실품질관리6팀</v>
          </cell>
          <cell r="D4585" t="str">
            <v>5116110</v>
          </cell>
          <cell r="E4585" t="str">
            <v/>
          </cell>
          <cell r="F4585">
            <v>0</v>
          </cell>
          <cell r="G4585">
            <v>0</v>
          </cell>
          <cell r="H4585">
            <v>0</v>
          </cell>
          <cell r="I4585">
            <v>0</v>
          </cell>
          <cell r="J4585">
            <v>0</v>
          </cell>
          <cell r="K4585">
            <v>0</v>
          </cell>
          <cell r="L4585">
            <v>0</v>
          </cell>
          <cell r="M4585">
            <v>0</v>
          </cell>
          <cell r="N4585">
            <v>0</v>
          </cell>
          <cell r="O4585">
            <v>0</v>
          </cell>
          <cell r="P4585">
            <v>0</v>
          </cell>
          <cell r="Q4585">
            <v>0</v>
          </cell>
        </row>
        <row r="4586">
          <cell r="B4586" t="str">
            <v>품질경영실품질관리6팀5116120</v>
          </cell>
          <cell r="C4586" t="str">
            <v>품질경영실품질관리6팀</v>
          </cell>
          <cell r="D4586" t="str">
            <v>5116120</v>
          </cell>
          <cell r="E4586" t="str">
            <v/>
          </cell>
          <cell r="F4586">
            <v>0</v>
          </cell>
          <cell r="G4586">
            <v>0</v>
          </cell>
          <cell r="H4586">
            <v>0</v>
          </cell>
          <cell r="I4586">
            <v>0</v>
          </cell>
          <cell r="J4586">
            <v>0</v>
          </cell>
          <cell r="K4586">
            <v>0</v>
          </cell>
          <cell r="L4586">
            <v>0</v>
          </cell>
          <cell r="M4586">
            <v>0</v>
          </cell>
          <cell r="N4586">
            <v>0</v>
          </cell>
          <cell r="O4586">
            <v>0</v>
          </cell>
          <cell r="P4586">
            <v>0</v>
          </cell>
          <cell r="Q4586">
            <v>0</v>
          </cell>
        </row>
        <row r="4587">
          <cell r="B4587" t="str">
            <v>품질경영실품질관리6팀5116130</v>
          </cell>
          <cell r="C4587" t="str">
            <v>품질경영실품질관리6팀</v>
          </cell>
          <cell r="D4587" t="str">
            <v>5116130</v>
          </cell>
          <cell r="E4587" t="str">
            <v>차량비-유류비(제조)</v>
          </cell>
          <cell r="F4587">
            <v>0</v>
          </cell>
          <cell r="G4587">
            <v>0</v>
          </cell>
          <cell r="H4587">
            <v>0</v>
          </cell>
          <cell r="I4587">
            <v>0</v>
          </cell>
          <cell r="J4587">
            <v>0</v>
          </cell>
          <cell r="K4587">
            <v>0</v>
          </cell>
          <cell r="L4587">
            <v>0</v>
          </cell>
          <cell r="M4587">
            <v>0</v>
          </cell>
          <cell r="N4587">
            <v>0</v>
          </cell>
          <cell r="O4587">
            <v>0</v>
          </cell>
          <cell r="P4587">
            <v>0</v>
          </cell>
          <cell r="Q4587">
            <v>0</v>
          </cell>
        </row>
        <row r="4588">
          <cell r="B4588" t="str">
            <v>품질경영실품질관리6팀5116140</v>
          </cell>
          <cell r="C4588" t="str">
            <v>품질경영실품질관리6팀</v>
          </cell>
          <cell r="D4588" t="str">
            <v>5116140</v>
          </cell>
          <cell r="E4588" t="str">
            <v/>
          </cell>
          <cell r="F4588">
            <v>0</v>
          </cell>
          <cell r="G4588">
            <v>0</v>
          </cell>
          <cell r="H4588">
            <v>0</v>
          </cell>
          <cell r="I4588">
            <v>0</v>
          </cell>
          <cell r="J4588">
            <v>0</v>
          </cell>
          <cell r="K4588">
            <v>0</v>
          </cell>
          <cell r="L4588">
            <v>0</v>
          </cell>
          <cell r="M4588">
            <v>0</v>
          </cell>
          <cell r="N4588">
            <v>0</v>
          </cell>
          <cell r="O4588">
            <v>0</v>
          </cell>
          <cell r="P4588">
            <v>0</v>
          </cell>
          <cell r="Q4588">
            <v>0</v>
          </cell>
        </row>
        <row r="4589">
          <cell r="B4589" t="str">
            <v>품질경영실품질관리6팀5116150</v>
          </cell>
          <cell r="C4589" t="str">
            <v>품질경영실품질관리6팀</v>
          </cell>
          <cell r="D4589" t="str">
            <v>5116150</v>
          </cell>
          <cell r="E4589" t="str">
            <v>차량비-주행주차비(제조)</v>
          </cell>
          <cell r="F4589">
            <v>0</v>
          </cell>
          <cell r="G4589">
            <v>0</v>
          </cell>
          <cell r="H4589">
            <v>0</v>
          </cell>
          <cell r="I4589">
            <v>0</v>
          </cell>
          <cell r="J4589">
            <v>0</v>
          </cell>
          <cell r="K4589">
            <v>0</v>
          </cell>
          <cell r="L4589">
            <v>0</v>
          </cell>
          <cell r="M4589">
            <v>0</v>
          </cell>
          <cell r="N4589">
            <v>0</v>
          </cell>
          <cell r="O4589">
            <v>0</v>
          </cell>
          <cell r="P4589">
            <v>0</v>
          </cell>
          <cell r="Q4589">
            <v>0</v>
          </cell>
        </row>
        <row r="4590">
          <cell r="B4590" t="str">
            <v>품질경영실품질관리6팀5116160</v>
          </cell>
          <cell r="C4590" t="str">
            <v>품질경영실품질관리6팀</v>
          </cell>
          <cell r="D4590" t="str">
            <v>5116160</v>
          </cell>
          <cell r="E4590" t="str">
            <v/>
          </cell>
          <cell r="F4590">
            <v>0</v>
          </cell>
          <cell r="G4590">
            <v>0</v>
          </cell>
          <cell r="H4590">
            <v>0</v>
          </cell>
          <cell r="I4590">
            <v>0</v>
          </cell>
          <cell r="J4590">
            <v>0</v>
          </cell>
          <cell r="K4590">
            <v>0</v>
          </cell>
          <cell r="L4590">
            <v>0</v>
          </cell>
          <cell r="M4590">
            <v>0</v>
          </cell>
          <cell r="N4590">
            <v>0</v>
          </cell>
          <cell r="O4590">
            <v>0</v>
          </cell>
          <cell r="P4590">
            <v>0</v>
          </cell>
          <cell r="Q4590">
            <v>0</v>
          </cell>
        </row>
        <row r="4591">
          <cell r="B4591" t="str">
            <v>품질경영실품질관리6팀5116111</v>
          </cell>
          <cell r="C4591" t="str">
            <v>품질경영실품질관리6팀</v>
          </cell>
          <cell r="D4591" t="str">
            <v>5116111</v>
          </cell>
          <cell r="E4591" t="str">
            <v>차량비-관리비(제조)</v>
          </cell>
          <cell r="F4591">
            <v>0</v>
          </cell>
          <cell r="G4591">
            <v>0</v>
          </cell>
          <cell r="H4591">
            <v>0</v>
          </cell>
          <cell r="I4591">
            <v>0</v>
          </cell>
          <cell r="J4591">
            <v>0</v>
          </cell>
          <cell r="K4591">
            <v>0</v>
          </cell>
          <cell r="L4591">
            <v>0</v>
          </cell>
          <cell r="M4591">
            <v>0</v>
          </cell>
          <cell r="N4591">
            <v>0</v>
          </cell>
          <cell r="O4591">
            <v>0</v>
          </cell>
          <cell r="P4591">
            <v>0</v>
          </cell>
          <cell r="Q4591">
            <v>0</v>
          </cell>
        </row>
        <row r="4592">
          <cell r="B4592" t="str">
            <v>품질경영실품질관리6팀5117110</v>
          </cell>
          <cell r="C4592" t="str">
            <v>품질경영실품질관리6팀</v>
          </cell>
          <cell r="D4592" t="str">
            <v>5117110</v>
          </cell>
          <cell r="E4592" t="str">
            <v>홍보비-홍보비(제조)</v>
          </cell>
          <cell r="F4592">
            <v>0</v>
          </cell>
          <cell r="G4592">
            <v>0</v>
          </cell>
          <cell r="H4592">
            <v>0</v>
          </cell>
          <cell r="I4592">
            <v>0</v>
          </cell>
          <cell r="J4592">
            <v>0</v>
          </cell>
          <cell r="K4592">
            <v>0</v>
          </cell>
          <cell r="L4592">
            <v>0</v>
          </cell>
          <cell r="M4592">
            <v>0</v>
          </cell>
          <cell r="N4592">
            <v>0</v>
          </cell>
          <cell r="O4592">
            <v>0</v>
          </cell>
          <cell r="P4592">
            <v>0</v>
          </cell>
          <cell r="Q4592">
            <v>0</v>
          </cell>
        </row>
        <row r="4593">
          <cell r="B4593" t="str">
            <v>품질경영실품질관리6팀5118110</v>
          </cell>
          <cell r="C4593" t="str">
            <v>품질경영실품질관리6팀</v>
          </cell>
          <cell r="D4593" t="str">
            <v>5118110</v>
          </cell>
          <cell r="E4593" t="str">
            <v/>
          </cell>
          <cell r="F4593">
            <v>0</v>
          </cell>
          <cell r="G4593">
            <v>0</v>
          </cell>
          <cell r="H4593">
            <v>0</v>
          </cell>
          <cell r="I4593">
            <v>0</v>
          </cell>
          <cell r="J4593">
            <v>0</v>
          </cell>
          <cell r="K4593">
            <v>0</v>
          </cell>
          <cell r="L4593">
            <v>0</v>
          </cell>
          <cell r="M4593">
            <v>0</v>
          </cell>
          <cell r="N4593">
            <v>0</v>
          </cell>
          <cell r="O4593">
            <v>0</v>
          </cell>
          <cell r="P4593">
            <v>0</v>
          </cell>
          <cell r="Q4593">
            <v>0</v>
          </cell>
        </row>
        <row r="4594">
          <cell r="B4594" t="str">
            <v>품질경영실품질관리6팀5118120</v>
          </cell>
          <cell r="C4594" t="str">
            <v>품질경영실품질관리6팀</v>
          </cell>
          <cell r="D4594" t="str">
            <v>5118120</v>
          </cell>
          <cell r="E4594" t="str">
            <v/>
          </cell>
          <cell r="F4594">
            <v>0</v>
          </cell>
          <cell r="G4594">
            <v>0</v>
          </cell>
          <cell r="H4594">
            <v>0</v>
          </cell>
          <cell r="I4594">
            <v>0</v>
          </cell>
          <cell r="J4594">
            <v>0</v>
          </cell>
          <cell r="K4594">
            <v>0</v>
          </cell>
          <cell r="L4594">
            <v>0</v>
          </cell>
          <cell r="M4594">
            <v>0</v>
          </cell>
          <cell r="N4594">
            <v>0</v>
          </cell>
          <cell r="O4594">
            <v>0</v>
          </cell>
          <cell r="P4594">
            <v>0</v>
          </cell>
          <cell r="Q4594">
            <v>0</v>
          </cell>
        </row>
        <row r="4595">
          <cell r="B4595" t="str">
            <v>품질경영실품질관리6팀5118130</v>
          </cell>
          <cell r="C4595" t="str">
            <v>품질경영실품질관리6팀</v>
          </cell>
          <cell r="D4595" t="str">
            <v>5118130</v>
          </cell>
          <cell r="E4595" t="str">
            <v>교육훈련비-사외교육훈련비(제조)</v>
          </cell>
          <cell r="F4595">
            <v>0</v>
          </cell>
          <cell r="G4595">
            <v>0</v>
          </cell>
          <cell r="H4595">
            <v>300000</v>
          </cell>
          <cell r="I4595">
            <v>0</v>
          </cell>
          <cell r="J4595">
            <v>330000</v>
          </cell>
          <cell r="K4595">
            <v>110000</v>
          </cell>
          <cell r="L4595">
            <v>0</v>
          </cell>
          <cell r="M4595">
            <v>0</v>
          </cell>
          <cell r="N4595">
            <v>0</v>
          </cell>
          <cell r="O4595">
            <v>0</v>
          </cell>
          <cell r="P4595">
            <v>390000</v>
          </cell>
          <cell r="Q4595">
            <v>105455</v>
          </cell>
        </row>
        <row r="4596">
          <cell r="B4596" t="str">
            <v>품질경영실품질관리6팀5118140</v>
          </cell>
          <cell r="C4596" t="str">
            <v>품질경영실품질관리6팀</v>
          </cell>
          <cell r="D4596" t="str">
            <v>5118140</v>
          </cell>
          <cell r="E4596" t="str">
            <v/>
          </cell>
          <cell r="F4596">
            <v>0</v>
          </cell>
          <cell r="G4596">
            <v>0</v>
          </cell>
          <cell r="H4596">
            <v>0</v>
          </cell>
          <cell r="I4596">
            <v>0</v>
          </cell>
          <cell r="J4596">
            <v>0</v>
          </cell>
          <cell r="K4596">
            <v>0</v>
          </cell>
          <cell r="L4596">
            <v>0</v>
          </cell>
          <cell r="M4596">
            <v>0</v>
          </cell>
          <cell r="N4596">
            <v>0</v>
          </cell>
          <cell r="O4596">
            <v>0</v>
          </cell>
          <cell r="P4596">
            <v>0</v>
          </cell>
          <cell r="Q4596">
            <v>0</v>
          </cell>
        </row>
        <row r="4597">
          <cell r="B4597" t="str">
            <v>품질경영실품질관리6팀5118150</v>
          </cell>
          <cell r="C4597" t="str">
            <v>품질경영실품질관리6팀</v>
          </cell>
          <cell r="D4597" t="str">
            <v>5118150</v>
          </cell>
          <cell r="E4597" t="str">
            <v/>
          </cell>
          <cell r="F4597">
            <v>0</v>
          </cell>
          <cell r="G4597">
            <v>0</v>
          </cell>
          <cell r="H4597">
            <v>0</v>
          </cell>
          <cell r="I4597">
            <v>0</v>
          </cell>
          <cell r="J4597">
            <v>0</v>
          </cell>
          <cell r="K4597">
            <v>0</v>
          </cell>
          <cell r="L4597">
            <v>0</v>
          </cell>
          <cell r="M4597">
            <v>0</v>
          </cell>
          <cell r="N4597">
            <v>0</v>
          </cell>
          <cell r="O4597">
            <v>0</v>
          </cell>
          <cell r="P4597">
            <v>0</v>
          </cell>
          <cell r="Q4597">
            <v>0</v>
          </cell>
        </row>
        <row r="4598">
          <cell r="B4598" t="str">
            <v>품질경영실품질관리6팀5130110</v>
          </cell>
          <cell r="C4598" t="str">
            <v>품질경영실품질관리6팀</v>
          </cell>
          <cell r="D4598" t="str">
            <v>5130110</v>
          </cell>
          <cell r="E4598" t="str">
            <v/>
          </cell>
          <cell r="F4598">
            <v>0</v>
          </cell>
          <cell r="G4598">
            <v>0</v>
          </cell>
          <cell r="H4598">
            <v>0</v>
          </cell>
          <cell r="I4598">
            <v>0</v>
          </cell>
          <cell r="J4598">
            <v>0</v>
          </cell>
          <cell r="K4598">
            <v>0</v>
          </cell>
          <cell r="L4598">
            <v>0</v>
          </cell>
          <cell r="M4598">
            <v>0</v>
          </cell>
          <cell r="N4598">
            <v>0</v>
          </cell>
          <cell r="O4598">
            <v>0</v>
          </cell>
          <cell r="P4598">
            <v>0</v>
          </cell>
          <cell r="Q4598">
            <v>0</v>
          </cell>
        </row>
        <row r="4599">
          <cell r="B4599" t="str">
            <v>품질경영실품질관리6팀5130120</v>
          </cell>
          <cell r="C4599" t="str">
            <v>품질경영실품질관리6팀</v>
          </cell>
          <cell r="D4599" t="str">
            <v>5130120</v>
          </cell>
          <cell r="E4599" t="str">
            <v>사업진행비-사업진행비(제조)</v>
          </cell>
          <cell r="F4599">
            <v>0</v>
          </cell>
          <cell r="G4599">
            <v>184546</v>
          </cell>
          <cell r="H4599">
            <v>0</v>
          </cell>
          <cell r="I4599">
            <v>0</v>
          </cell>
          <cell r="J4599">
            <v>0</v>
          </cell>
          <cell r="K4599">
            <v>200000</v>
          </cell>
          <cell r="L4599">
            <v>0</v>
          </cell>
          <cell r="M4599">
            <v>0</v>
          </cell>
          <cell r="N4599">
            <v>0</v>
          </cell>
          <cell r="O4599">
            <v>0</v>
          </cell>
          <cell r="P4599">
            <v>0</v>
          </cell>
          <cell r="Q4599">
            <v>0</v>
          </cell>
        </row>
        <row r="4600">
          <cell r="B4600" t="str">
            <v>품질경영실품질관리6팀5119110</v>
          </cell>
          <cell r="C4600" t="str">
            <v>품질경영실품질관리6팀</v>
          </cell>
          <cell r="D4600" t="str">
            <v>5119110</v>
          </cell>
          <cell r="E4600" t="str">
            <v>도서문구비-도서비(제조)</v>
          </cell>
          <cell r="F4600">
            <v>0</v>
          </cell>
          <cell r="G4600">
            <v>0</v>
          </cell>
          <cell r="H4600">
            <v>0</v>
          </cell>
          <cell r="I4600">
            <v>0</v>
          </cell>
          <cell r="J4600">
            <v>0</v>
          </cell>
          <cell r="K4600">
            <v>0</v>
          </cell>
          <cell r="L4600">
            <v>0</v>
          </cell>
          <cell r="M4600">
            <v>0</v>
          </cell>
          <cell r="N4600">
            <v>0</v>
          </cell>
          <cell r="O4600">
            <v>0</v>
          </cell>
          <cell r="P4600">
            <v>0</v>
          </cell>
          <cell r="Q4600">
            <v>0</v>
          </cell>
        </row>
        <row r="4601">
          <cell r="B4601" t="str">
            <v>품질경영실품질관리6팀5119120</v>
          </cell>
          <cell r="C4601" t="str">
            <v>품질경영실품질관리6팀</v>
          </cell>
          <cell r="D4601" t="str">
            <v>5119120</v>
          </cell>
          <cell r="E4601" t="str">
            <v/>
          </cell>
          <cell r="F4601">
            <v>0</v>
          </cell>
          <cell r="G4601">
            <v>0</v>
          </cell>
          <cell r="H4601">
            <v>0</v>
          </cell>
          <cell r="I4601">
            <v>0</v>
          </cell>
          <cell r="J4601">
            <v>0</v>
          </cell>
          <cell r="K4601">
            <v>0</v>
          </cell>
          <cell r="L4601">
            <v>0</v>
          </cell>
          <cell r="M4601">
            <v>0</v>
          </cell>
          <cell r="N4601">
            <v>0</v>
          </cell>
          <cell r="O4601">
            <v>0</v>
          </cell>
          <cell r="P4601">
            <v>0</v>
          </cell>
          <cell r="Q4601">
            <v>0</v>
          </cell>
        </row>
        <row r="4602">
          <cell r="B4602" t="str">
            <v>품질경영실품질관리6팀5119130</v>
          </cell>
          <cell r="C4602" t="str">
            <v>품질경영실품질관리6팀</v>
          </cell>
          <cell r="D4602" t="str">
            <v>5119130</v>
          </cell>
          <cell r="E4602" t="str">
            <v/>
          </cell>
          <cell r="F4602">
            <v>0</v>
          </cell>
          <cell r="G4602">
            <v>0</v>
          </cell>
          <cell r="H4602">
            <v>0</v>
          </cell>
          <cell r="I4602">
            <v>0</v>
          </cell>
          <cell r="J4602">
            <v>0</v>
          </cell>
          <cell r="K4602">
            <v>0</v>
          </cell>
          <cell r="L4602">
            <v>0</v>
          </cell>
          <cell r="M4602">
            <v>0</v>
          </cell>
          <cell r="N4602">
            <v>0</v>
          </cell>
          <cell r="O4602">
            <v>0</v>
          </cell>
          <cell r="P4602">
            <v>0</v>
          </cell>
          <cell r="Q4602">
            <v>0</v>
          </cell>
        </row>
        <row r="4603">
          <cell r="B4603" t="str">
            <v>품질경영실품질관리6팀5119140</v>
          </cell>
          <cell r="C4603" t="str">
            <v>품질경영실품질관리6팀</v>
          </cell>
          <cell r="D4603" t="str">
            <v>5119140</v>
          </cell>
          <cell r="E4603" t="str">
            <v/>
          </cell>
          <cell r="F4603">
            <v>0</v>
          </cell>
          <cell r="G4603">
            <v>0</v>
          </cell>
          <cell r="H4603">
            <v>0</v>
          </cell>
          <cell r="I4603">
            <v>0</v>
          </cell>
          <cell r="J4603">
            <v>0</v>
          </cell>
          <cell r="K4603">
            <v>0</v>
          </cell>
          <cell r="L4603">
            <v>0</v>
          </cell>
          <cell r="M4603">
            <v>0</v>
          </cell>
          <cell r="N4603">
            <v>0</v>
          </cell>
          <cell r="O4603">
            <v>0</v>
          </cell>
          <cell r="P4603">
            <v>0</v>
          </cell>
          <cell r="Q4603">
            <v>0</v>
          </cell>
        </row>
        <row r="4604">
          <cell r="B4604" t="str">
            <v>품질경영실품질관리6팀5119150</v>
          </cell>
          <cell r="C4604" t="str">
            <v>품질경영실품질관리6팀</v>
          </cell>
          <cell r="D4604" t="str">
            <v>5119150</v>
          </cell>
          <cell r="E4604" t="str">
            <v>도서문구비-사무용품비(제조)</v>
          </cell>
          <cell r="F4604">
            <v>0</v>
          </cell>
          <cell r="G4604">
            <v>0</v>
          </cell>
          <cell r="H4604">
            <v>271000</v>
          </cell>
          <cell r="I4604">
            <v>0</v>
          </cell>
          <cell r="J4604">
            <v>0</v>
          </cell>
          <cell r="K4604">
            <v>0</v>
          </cell>
          <cell r="L4604">
            <v>0</v>
          </cell>
          <cell r="M4604">
            <v>4800</v>
          </cell>
          <cell r="N4604">
            <v>0</v>
          </cell>
          <cell r="O4604">
            <v>54000</v>
          </cell>
          <cell r="P4604">
            <v>480360</v>
          </cell>
          <cell r="Q4604">
            <v>208000</v>
          </cell>
        </row>
        <row r="4605">
          <cell r="B4605" t="str">
            <v>품질경영실품질관리6팀5119160</v>
          </cell>
          <cell r="C4605" t="str">
            <v>품질경영실품질관리6팀</v>
          </cell>
          <cell r="D4605" t="str">
            <v>5119160</v>
          </cell>
          <cell r="E4605" t="str">
            <v/>
          </cell>
          <cell r="F4605">
            <v>0</v>
          </cell>
          <cell r="G4605">
            <v>0</v>
          </cell>
          <cell r="H4605">
            <v>0</v>
          </cell>
          <cell r="I4605">
            <v>0</v>
          </cell>
          <cell r="J4605">
            <v>0</v>
          </cell>
          <cell r="K4605">
            <v>0</v>
          </cell>
          <cell r="L4605">
            <v>0</v>
          </cell>
          <cell r="M4605">
            <v>0</v>
          </cell>
          <cell r="N4605">
            <v>0</v>
          </cell>
          <cell r="O4605">
            <v>0</v>
          </cell>
          <cell r="P4605">
            <v>0</v>
          </cell>
          <cell r="Q4605">
            <v>0</v>
          </cell>
        </row>
        <row r="4606">
          <cell r="B4606" t="str">
            <v>품질경영실품질관리6팀5119121</v>
          </cell>
          <cell r="C4606" t="str">
            <v>품질경영실품질관리6팀</v>
          </cell>
          <cell r="D4606" t="str">
            <v>5119121</v>
          </cell>
          <cell r="E4606" t="str">
            <v>도서문구비-정기구독료(제조)</v>
          </cell>
          <cell r="F4606">
            <v>0</v>
          </cell>
          <cell r="G4606">
            <v>0</v>
          </cell>
          <cell r="H4606">
            <v>0</v>
          </cell>
          <cell r="I4606">
            <v>0</v>
          </cell>
          <cell r="J4606">
            <v>0</v>
          </cell>
          <cell r="K4606">
            <v>0</v>
          </cell>
          <cell r="L4606">
            <v>0</v>
          </cell>
          <cell r="M4606">
            <v>0</v>
          </cell>
          <cell r="N4606">
            <v>0</v>
          </cell>
          <cell r="O4606">
            <v>0</v>
          </cell>
          <cell r="P4606">
            <v>0</v>
          </cell>
          <cell r="Q4606">
            <v>0</v>
          </cell>
        </row>
        <row r="4607">
          <cell r="B4607" t="str">
            <v>품질경영실품질관리6팀5119151</v>
          </cell>
          <cell r="C4607" t="str">
            <v>품질경영실품질관리6팀</v>
          </cell>
          <cell r="D4607" t="str">
            <v>5119151</v>
          </cell>
          <cell r="E4607" t="str">
            <v>도서문구비-사무용품비_출고(제조)</v>
          </cell>
          <cell r="F4607">
            <v>0</v>
          </cell>
          <cell r="G4607">
            <v>0</v>
          </cell>
          <cell r="H4607">
            <v>0</v>
          </cell>
          <cell r="I4607">
            <v>0</v>
          </cell>
          <cell r="J4607">
            <v>0</v>
          </cell>
          <cell r="K4607">
            <v>0</v>
          </cell>
          <cell r="L4607">
            <v>0</v>
          </cell>
          <cell r="M4607">
            <v>0</v>
          </cell>
          <cell r="N4607">
            <v>0</v>
          </cell>
          <cell r="O4607">
            <v>0</v>
          </cell>
          <cell r="P4607">
            <v>0</v>
          </cell>
          <cell r="Q4607">
            <v>0</v>
          </cell>
        </row>
        <row r="4608">
          <cell r="B4608" t="str">
            <v>품질경영실품질관리6팀5120110</v>
          </cell>
          <cell r="C4608" t="str">
            <v>품질경영실품질관리6팀</v>
          </cell>
          <cell r="D4608" t="str">
            <v>5120110</v>
          </cell>
          <cell r="E4608" t="str">
            <v>소모품비-소모성기구비(제조)</v>
          </cell>
          <cell r="F4608">
            <v>0</v>
          </cell>
          <cell r="G4608">
            <v>0</v>
          </cell>
          <cell r="H4608">
            <v>0</v>
          </cell>
          <cell r="I4608">
            <v>0</v>
          </cell>
          <cell r="J4608">
            <v>0</v>
          </cell>
          <cell r="K4608">
            <v>0</v>
          </cell>
          <cell r="L4608">
            <v>0</v>
          </cell>
          <cell r="M4608">
            <v>0</v>
          </cell>
          <cell r="N4608">
            <v>0</v>
          </cell>
          <cell r="O4608">
            <v>0</v>
          </cell>
          <cell r="P4608">
            <v>0</v>
          </cell>
          <cell r="Q4608">
            <v>0</v>
          </cell>
        </row>
        <row r="4609">
          <cell r="B4609" t="str">
            <v>품질경영실품질관리6팀5120140</v>
          </cell>
          <cell r="C4609" t="str">
            <v>품질경영실품질관리6팀</v>
          </cell>
          <cell r="D4609" t="str">
            <v>5120140</v>
          </cell>
          <cell r="E4609" t="str">
            <v>소모품비-소모성소모품비(제조)</v>
          </cell>
          <cell r="F4609">
            <v>0</v>
          </cell>
          <cell r="G4609">
            <v>0</v>
          </cell>
          <cell r="H4609">
            <v>0</v>
          </cell>
          <cell r="I4609">
            <v>0</v>
          </cell>
          <cell r="J4609">
            <v>600000</v>
          </cell>
          <cell r="K4609">
            <v>25520</v>
          </cell>
          <cell r="L4609">
            <v>1569090</v>
          </cell>
          <cell r="M4609">
            <v>0</v>
          </cell>
          <cell r="N4609">
            <v>410820</v>
          </cell>
          <cell r="O4609">
            <v>210000</v>
          </cell>
          <cell r="P4609">
            <v>213000</v>
          </cell>
          <cell r="Q4609">
            <v>0</v>
          </cell>
        </row>
        <row r="4610">
          <cell r="B4610" t="str">
            <v>품질경영실품질관리6팀5120130</v>
          </cell>
          <cell r="C4610" t="str">
            <v>품질경영실품질관리6팀</v>
          </cell>
          <cell r="D4610" t="str">
            <v>5120130</v>
          </cell>
          <cell r="E4610" t="str">
            <v>소모품비-소모성잡품비(제조)</v>
          </cell>
          <cell r="F4610">
            <v>0</v>
          </cell>
          <cell r="G4610">
            <v>0</v>
          </cell>
          <cell r="H4610">
            <v>0</v>
          </cell>
          <cell r="I4610">
            <v>0</v>
          </cell>
          <cell r="J4610">
            <v>0</v>
          </cell>
          <cell r="K4610">
            <v>0</v>
          </cell>
          <cell r="L4610">
            <v>0</v>
          </cell>
          <cell r="M4610">
            <v>0</v>
          </cell>
          <cell r="N4610">
            <v>0</v>
          </cell>
          <cell r="O4610">
            <v>0</v>
          </cell>
          <cell r="P4610">
            <v>0</v>
          </cell>
          <cell r="Q4610">
            <v>0</v>
          </cell>
        </row>
        <row r="4611">
          <cell r="B4611" t="str">
            <v>품질경영실품질관리6팀5120120</v>
          </cell>
          <cell r="C4611" t="str">
            <v>품질경영실품질관리6팀</v>
          </cell>
          <cell r="D4611" t="str">
            <v>5120120</v>
          </cell>
          <cell r="E4611" t="str">
            <v>소모품비-소모성소모품비_출고(제조)</v>
          </cell>
          <cell r="F4611">
            <v>0</v>
          </cell>
          <cell r="G4611">
            <v>0</v>
          </cell>
          <cell r="H4611">
            <v>0</v>
          </cell>
          <cell r="I4611">
            <v>0</v>
          </cell>
          <cell r="J4611">
            <v>0</v>
          </cell>
          <cell r="K4611">
            <v>0</v>
          </cell>
          <cell r="L4611">
            <v>0</v>
          </cell>
          <cell r="M4611">
            <v>0</v>
          </cell>
          <cell r="N4611">
            <v>0</v>
          </cell>
          <cell r="O4611">
            <v>0</v>
          </cell>
          <cell r="P4611">
            <v>0</v>
          </cell>
          <cell r="Q4611">
            <v>0</v>
          </cell>
        </row>
        <row r="4612">
          <cell r="B4612" t="str">
            <v>품질경영실품질관리6팀5121110</v>
          </cell>
          <cell r="C4612" t="str">
            <v>품질경영실품질관리6팀</v>
          </cell>
          <cell r="D4612" t="str">
            <v>5121110</v>
          </cell>
          <cell r="E4612" t="str">
            <v>지급수수료(제조)</v>
          </cell>
          <cell r="F4612">
            <v>0</v>
          </cell>
          <cell r="G4612">
            <v>0</v>
          </cell>
          <cell r="H4612">
            <v>0</v>
          </cell>
          <cell r="I4612">
            <v>0</v>
          </cell>
          <cell r="J4612">
            <v>0</v>
          </cell>
          <cell r="K4612">
            <v>0</v>
          </cell>
          <cell r="L4612">
            <v>0</v>
          </cell>
          <cell r="M4612">
            <v>0</v>
          </cell>
          <cell r="N4612">
            <v>0</v>
          </cell>
          <cell r="O4612">
            <v>0</v>
          </cell>
          <cell r="P4612">
            <v>0</v>
          </cell>
          <cell r="Q4612">
            <v>0</v>
          </cell>
        </row>
        <row r="4613">
          <cell r="B4613" t="str">
            <v>품질경영실품질관리6팀5121120</v>
          </cell>
          <cell r="C4613" t="str">
            <v>품질경영실품질관리6팀</v>
          </cell>
          <cell r="D4613" t="str">
            <v>5121120</v>
          </cell>
          <cell r="E4613" t="str">
            <v/>
          </cell>
          <cell r="F4613">
            <v>0</v>
          </cell>
          <cell r="G4613">
            <v>0</v>
          </cell>
          <cell r="H4613">
            <v>0</v>
          </cell>
          <cell r="I4613">
            <v>0</v>
          </cell>
          <cell r="J4613">
            <v>0</v>
          </cell>
          <cell r="K4613">
            <v>0</v>
          </cell>
          <cell r="L4613">
            <v>0</v>
          </cell>
          <cell r="M4613">
            <v>0</v>
          </cell>
          <cell r="N4613">
            <v>0</v>
          </cell>
          <cell r="O4613">
            <v>0</v>
          </cell>
          <cell r="P4613">
            <v>0</v>
          </cell>
          <cell r="Q4613">
            <v>0</v>
          </cell>
        </row>
        <row r="4614">
          <cell r="B4614" t="str">
            <v>품질경영실품질관리6팀5121140</v>
          </cell>
          <cell r="C4614" t="str">
            <v>품질경영실품질관리6팀</v>
          </cell>
          <cell r="D4614" t="str">
            <v>5121140</v>
          </cell>
          <cell r="E4614" t="str">
            <v>외주가공수수료(제조)</v>
          </cell>
          <cell r="F4614">
            <v>0</v>
          </cell>
          <cell r="G4614">
            <v>0</v>
          </cell>
          <cell r="H4614">
            <v>0</v>
          </cell>
          <cell r="I4614">
            <v>0</v>
          </cell>
          <cell r="J4614">
            <v>0</v>
          </cell>
          <cell r="K4614">
            <v>0</v>
          </cell>
          <cell r="L4614">
            <v>0</v>
          </cell>
          <cell r="M4614">
            <v>0</v>
          </cell>
          <cell r="N4614">
            <v>0</v>
          </cell>
          <cell r="O4614">
            <v>0</v>
          </cell>
          <cell r="P4614">
            <v>0</v>
          </cell>
          <cell r="Q4614">
            <v>0</v>
          </cell>
        </row>
        <row r="4615">
          <cell r="B4615" t="str">
            <v>품질경영실품질관리6팀5121150</v>
          </cell>
          <cell r="C4615" t="str">
            <v>품질경영실품질관리6팀</v>
          </cell>
          <cell r="D4615" t="str">
            <v>5121150</v>
          </cell>
          <cell r="E4615" t="str">
            <v>제수수료(제조)</v>
          </cell>
          <cell r="F4615">
            <v>0</v>
          </cell>
          <cell r="G4615">
            <v>750200</v>
          </cell>
          <cell r="H4615">
            <v>1618900</v>
          </cell>
          <cell r="I4615">
            <v>422100</v>
          </cell>
          <cell r="J4615">
            <v>780000</v>
          </cell>
          <cell r="K4615">
            <v>300000</v>
          </cell>
          <cell r="L4615">
            <v>1043200</v>
          </cell>
          <cell r="M4615">
            <v>0</v>
          </cell>
          <cell r="N4615">
            <v>400000</v>
          </cell>
          <cell r="O4615">
            <v>2504000</v>
          </cell>
          <cell r="P4615">
            <v>776300</v>
          </cell>
          <cell r="Q4615">
            <v>100000</v>
          </cell>
        </row>
        <row r="4616">
          <cell r="B4616" t="str">
            <v>품질경영실품질관리6팀5122110</v>
          </cell>
          <cell r="C4616" t="str">
            <v>품질경영실품질관리6팀</v>
          </cell>
          <cell r="D4616" t="str">
            <v>5122110</v>
          </cell>
          <cell r="E4616" t="str">
            <v>용역비-제품(제조)</v>
          </cell>
          <cell r="F4616">
            <v>0</v>
          </cell>
          <cell r="G4616">
            <v>0</v>
          </cell>
          <cell r="H4616">
            <v>0</v>
          </cell>
          <cell r="I4616">
            <v>0</v>
          </cell>
          <cell r="J4616">
            <v>0</v>
          </cell>
          <cell r="K4616">
            <v>0</v>
          </cell>
          <cell r="L4616">
            <v>0</v>
          </cell>
          <cell r="M4616">
            <v>0</v>
          </cell>
          <cell r="N4616">
            <v>0</v>
          </cell>
          <cell r="O4616">
            <v>0</v>
          </cell>
          <cell r="P4616">
            <v>0</v>
          </cell>
          <cell r="Q4616">
            <v>0</v>
          </cell>
        </row>
        <row r="4617">
          <cell r="B4617" t="str">
            <v>품질경영실품질관리6팀5122120</v>
          </cell>
          <cell r="C4617" t="str">
            <v>품질경영실품질관리6팀</v>
          </cell>
          <cell r="D4617" t="str">
            <v>5122120</v>
          </cell>
          <cell r="E4617" t="str">
            <v>용역비-전산(제조)</v>
          </cell>
          <cell r="F4617">
            <v>0</v>
          </cell>
          <cell r="G4617">
            <v>0</v>
          </cell>
          <cell r="H4617">
            <v>0</v>
          </cell>
          <cell r="I4617">
            <v>0</v>
          </cell>
          <cell r="J4617">
            <v>0</v>
          </cell>
          <cell r="K4617">
            <v>0</v>
          </cell>
          <cell r="L4617">
            <v>0</v>
          </cell>
          <cell r="M4617">
            <v>0</v>
          </cell>
          <cell r="N4617">
            <v>0</v>
          </cell>
          <cell r="O4617">
            <v>0</v>
          </cell>
          <cell r="P4617">
            <v>0</v>
          </cell>
          <cell r="Q4617">
            <v>0</v>
          </cell>
        </row>
        <row r="4618">
          <cell r="B4618" t="str">
            <v>품질경영실품질관리6팀5122130</v>
          </cell>
          <cell r="C4618" t="str">
            <v>품질경영실품질관리6팀</v>
          </cell>
          <cell r="D4618" t="str">
            <v>5122130</v>
          </cell>
          <cell r="E4618" t="str">
            <v>용역비-시설관리비(제조)</v>
          </cell>
          <cell r="F4618">
            <v>0</v>
          </cell>
          <cell r="G4618">
            <v>0</v>
          </cell>
          <cell r="H4618">
            <v>0</v>
          </cell>
          <cell r="I4618">
            <v>0</v>
          </cell>
          <cell r="J4618">
            <v>0</v>
          </cell>
          <cell r="K4618">
            <v>0</v>
          </cell>
          <cell r="L4618">
            <v>0</v>
          </cell>
          <cell r="M4618">
            <v>0</v>
          </cell>
          <cell r="N4618">
            <v>0</v>
          </cell>
          <cell r="O4618">
            <v>0</v>
          </cell>
          <cell r="P4618">
            <v>0</v>
          </cell>
          <cell r="Q4618">
            <v>0</v>
          </cell>
        </row>
        <row r="4619">
          <cell r="B4619" t="str">
            <v>품질경영실품질관리6팀5122140</v>
          </cell>
          <cell r="C4619" t="str">
            <v>품질경영실품질관리6팀</v>
          </cell>
          <cell r="D4619" t="str">
            <v>5122140</v>
          </cell>
          <cell r="E4619" t="str">
            <v>용역비-기타(제조)</v>
          </cell>
          <cell r="F4619">
            <v>0</v>
          </cell>
          <cell r="G4619">
            <v>0</v>
          </cell>
          <cell r="H4619">
            <v>0</v>
          </cell>
          <cell r="I4619">
            <v>0</v>
          </cell>
          <cell r="J4619">
            <v>0</v>
          </cell>
          <cell r="K4619">
            <v>0</v>
          </cell>
          <cell r="L4619">
            <v>0</v>
          </cell>
          <cell r="M4619">
            <v>0</v>
          </cell>
          <cell r="N4619">
            <v>0</v>
          </cell>
          <cell r="O4619">
            <v>0</v>
          </cell>
          <cell r="P4619">
            <v>0</v>
          </cell>
          <cell r="Q4619">
            <v>0</v>
          </cell>
        </row>
        <row r="4620">
          <cell r="B4620" t="str">
            <v>품질경영실품질관리6팀5123110</v>
          </cell>
          <cell r="C4620" t="str">
            <v>품질경영실품질관리6팀</v>
          </cell>
          <cell r="D4620" t="str">
            <v>5123110</v>
          </cell>
          <cell r="E4620" t="str">
            <v/>
          </cell>
          <cell r="F4620">
            <v>0</v>
          </cell>
          <cell r="G4620">
            <v>0</v>
          </cell>
          <cell r="H4620">
            <v>0</v>
          </cell>
          <cell r="I4620">
            <v>0</v>
          </cell>
          <cell r="J4620">
            <v>0</v>
          </cell>
          <cell r="K4620">
            <v>0</v>
          </cell>
          <cell r="L4620">
            <v>0</v>
          </cell>
          <cell r="M4620">
            <v>0</v>
          </cell>
          <cell r="N4620">
            <v>0</v>
          </cell>
          <cell r="O4620">
            <v>0</v>
          </cell>
          <cell r="P4620">
            <v>0</v>
          </cell>
          <cell r="Q4620">
            <v>0</v>
          </cell>
        </row>
        <row r="4621">
          <cell r="B4621" t="str">
            <v>품질경영실품질관리6팀5123120</v>
          </cell>
          <cell r="C4621" t="str">
            <v>품질경영실품질관리6팀</v>
          </cell>
          <cell r="D4621" t="str">
            <v>5123120</v>
          </cell>
          <cell r="E4621" t="str">
            <v>잡비-환경미화비(제조)</v>
          </cell>
          <cell r="F4621">
            <v>0</v>
          </cell>
          <cell r="G4621">
            <v>0</v>
          </cell>
          <cell r="H4621">
            <v>0</v>
          </cell>
          <cell r="I4621">
            <v>0</v>
          </cell>
          <cell r="J4621">
            <v>0</v>
          </cell>
          <cell r="K4621">
            <v>0</v>
          </cell>
          <cell r="L4621">
            <v>0</v>
          </cell>
          <cell r="M4621">
            <v>0</v>
          </cell>
          <cell r="N4621">
            <v>0</v>
          </cell>
          <cell r="O4621">
            <v>0</v>
          </cell>
          <cell r="P4621">
            <v>0</v>
          </cell>
          <cell r="Q4621">
            <v>0</v>
          </cell>
        </row>
        <row r="4622">
          <cell r="B4622" t="str">
            <v>품질경영실품질관리6팀5123130</v>
          </cell>
          <cell r="C4622" t="str">
            <v>품질경영실품질관리6팀</v>
          </cell>
          <cell r="D4622" t="str">
            <v>5123130</v>
          </cell>
          <cell r="E4622" t="str">
            <v/>
          </cell>
          <cell r="F4622">
            <v>0</v>
          </cell>
          <cell r="G4622">
            <v>0</v>
          </cell>
          <cell r="H4622">
            <v>0</v>
          </cell>
          <cell r="I4622">
            <v>0</v>
          </cell>
          <cell r="J4622">
            <v>0</v>
          </cell>
          <cell r="K4622">
            <v>0</v>
          </cell>
          <cell r="L4622">
            <v>0</v>
          </cell>
          <cell r="M4622">
            <v>0</v>
          </cell>
          <cell r="N4622">
            <v>0</v>
          </cell>
          <cell r="O4622">
            <v>0</v>
          </cell>
          <cell r="P4622">
            <v>0</v>
          </cell>
          <cell r="Q4622">
            <v>0</v>
          </cell>
        </row>
        <row r="4623">
          <cell r="B4623" t="str">
            <v>품질경영실5102110</v>
          </cell>
          <cell r="C4623" t="str">
            <v>품질경영실</v>
          </cell>
          <cell r="D4623" t="str">
            <v>5102110</v>
          </cell>
          <cell r="E4623" t="str">
            <v/>
          </cell>
          <cell r="F4623">
            <v>0</v>
          </cell>
          <cell r="G4623">
            <v>0</v>
          </cell>
          <cell r="H4623">
            <v>0</v>
          </cell>
          <cell r="I4623">
            <v>0</v>
          </cell>
          <cell r="J4623">
            <v>0</v>
          </cell>
          <cell r="K4623">
            <v>0</v>
          </cell>
          <cell r="L4623">
            <v>0</v>
          </cell>
          <cell r="M4623">
            <v>0</v>
          </cell>
          <cell r="N4623">
            <v>0</v>
          </cell>
          <cell r="O4623">
            <v>0</v>
          </cell>
          <cell r="P4623">
            <v>0</v>
          </cell>
          <cell r="Q4623">
            <v>0</v>
          </cell>
        </row>
        <row r="4624">
          <cell r="B4624" t="str">
            <v>품질경영실5102120</v>
          </cell>
          <cell r="C4624" t="str">
            <v>품질경영실</v>
          </cell>
          <cell r="D4624" t="str">
            <v>5102120</v>
          </cell>
          <cell r="E4624" t="str">
            <v/>
          </cell>
          <cell r="F4624">
            <v>0</v>
          </cell>
          <cell r="G4624">
            <v>0</v>
          </cell>
          <cell r="H4624">
            <v>0</v>
          </cell>
          <cell r="I4624">
            <v>0</v>
          </cell>
          <cell r="J4624">
            <v>0</v>
          </cell>
          <cell r="K4624">
            <v>0</v>
          </cell>
          <cell r="L4624">
            <v>0</v>
          </cell>
          <cell r="M4624">
            <v>0</v>
          </cell>
          <cell r="N4624">
            <v>0</v>
          </cell>
          <cell r="O4624">
            <v>0</v>
          </cell>
          <cell r="P4624">
            <v>0</v>
          </cell>
          <cell r="Q4624">
            <v>0</v>
          </cell>
        </row>
        <row r="4625">
          <cell r="B4625" t="str">
            <v>품질경영실5102210</v>
          </cell>
          <cell r="C4625" t="str">
            <v>품질경영실</v>
          </cell>
          <cell r="D4625" t="str">
            <v>5102210</v>
          </cell>
          <cell r="E4625" t="str">
            <v>급여와임금(제조)</v>
          </cell>
          <cell r="F4625">
            <v>7608100</v>
          </cell>
          <cell r="G4625">
            <v>7608100</v>
          </cell>
          <cell r="H4625">
            <v>7608100</v>
          </cell>
          <cell r="I4625">
            <v>7608100</v>
          </cell>
          <cell r="J4625">
            <v>7874400</v>
          </cell>
          <cell r="K4625">
            <v>7874400</v>
          </cell>
          <cell r="L4625">
            <v>7874400</v>
          </cell>
          <cell r="M4625">
            <v>7874400</v>
          </cell>
          <cell r="N4625">
            <v>7874400</v>
          </cell>
          <cell r="O4625">
            <v>7874400</v>
          </cell>
          <cell r="P4625">
            <v>10000000</v>
          </cell>
          <cell r="Q4625">
            <v>10000000</v>
          </cell>
        </row>
        <row r="4626">
          <cell r="B4626" t="str">
            <v>품질경영실5102220</v>
          </cell>
          <cell r="C4626" t="str">
            <v>품질경영실</v>
          </cell>
          <cell r="D4626" t="str">
            <v>5102220</v>
          </cell>
          <cell r="E4626" t="str">
            <v>상여금(제조)</v>
          </cell>
          <cell r="F4626">
            <v>913008</v>
          </cell>
          <cell r="G4626">
            <v>926565</v>
          </cell>
          <cell r="H4626">
            <v>738956</v>
          </cell>
          <cell r="I4626">
            <v>738558</v>
          </cell>
          <cell r="J4626">
            <v>746073</v>
          </cell>
          <cell r="K4626">
            <v>729744</v>
          </cell>
          <cell r="L4626">
            <v>730350</v>
          </cell>
          <cell r="M4626">
            <v>733840</v>
          </cell>
          <cell r="N4626">
            <v>739167</v>
          </cell>
          <cell r="O4626">
            <v>754184</v>
          </cell>
          <cell r="P4626">
            <v>963447</v>
          </cell>
          <cell r="Q4626">
            <v>614576</v>
          </cell>
        </row>
        <row r="4627">
          <cell r="B4627" t="str">
            <v>품질경영실5102230</v>
          </cell>
          <cell r="C4627" t="str">
            <v>품질경영실</v>
          </cell>
          <cell r="D4627" t="str">
            <v>5102230</v>
          </cell>
          <cell r="E4627" t="str">
            <v>학비보조금(제조)</v>
          </cell>
          <cell r="F4627">
            <v>0</v>
          </cell>
          <cell r="G4627">
            <v>0</v>
          </cell>
          <cell r="H4627">
            <v>2142000</v>
          </cell>
          <cell r="I4627">
            <v>0</v>
          </cell>
          <cell r="J4627">
            <v>0</v>
          </cell>
          <cell r="K4627">
            <v>0</v>
          </cell>
          <cell r="L4627">
            <v>0</v>
          </cell>
          <cell r="M4627">
            <v>0</v>
          </cell>
          <cell r="N4627">
            <v>2142000</v>
          </cell>
          <cell r="O4627">
            <v>0</v>
          </cell>
          <cell r="P4627">
            <v>0</v>
          </cell>
          <cell r="Q4627">
            <v>0</v>
          </cell>
        </row>
        <row r="4628">
          <cell r="B4628" t="str">
            <v>품질경영실5102240</v>
          </cell>
          <cell r="C4628" t="str">
            <v>품질경영실</v>
          </cell>
          <cell r="D4628" t="str">
            <v>5102240</v>
          </cell>
          <cell r="E4628" t="str">
            <v>시간외근무수당(제조)</v>
          </cell>
          <cell r="F4628">
            <v>0</v>
          </cell>
          <cell r="G4628">
            <v>0</v>
          </cell>
          <cell r="H4628">
            <v>0</v>
          </cell>
          <cell r="I4628">
            <v>0</v>
          </cell>
          <cell r="J4628">
            <v>0</v>
          </cell>
          <cell r="K4628">
            <v>0</v>
          </cell>
          <cell r="L4628">
            <v>0</v>
          </cell>
          <cell r="M4628">
            <v>0</v>
          </cell>
          <cell r="N4628">
            <v>0</v>
          </cell>
          <cell r="O4628">
            <v>0</v>
          </cell>
          <cell r="P4628">
            <v>0</v>
          </cell>
          <cell r="Q4628">
            <v>0</v>
          </cell>
        </row>
        <row r="4629">
          <cell r="B4629" t="str">
            <v>품질경영실5102250</v>
          </cell>
          <cell r="C4629" t="str">
            <v>품질경영실</v>
          </cell>
          <cell r="D4629" t="str">
            <v>5102250</v>
          </cell>
          <cell r="E4629" t="str">
            <v>휴가보상금(제조)</v>
          </cell>
          <cell r="F4629">
            <v>192635</v>
          </cell>
          <cell r="G4629">
            <v>194386</v>
          </cell>
          <cell r="H4629">
            <v>193964</v>
          </cell>
          <cell r="I4629">
            <v>193369</v>
          </cell>
          <cell r="J4629">
            <v>194436</v>
          </cell>
          <cell r="K4629">
            <v>190374</v>
          </cell>
          <cell r="L4629">
            <v>194517</v>
          </cell>
          <cell r="M4629">
            <v>195170</v>
          </cell>
          <cell r="N4629">
            <v>194550</v>
          </cell>
          <cell r="O4629">
            <v>197994</v>
          </cell>
          <cell r="P4629">
            <v>253638</v>
          </cell>
          <cell r="Q4629">
            <v>-410402</v>
          </cell>
        </row>
        <row r="4630">
          <cell r="B4630" t="str">
            <v>품질경영실5102260</v>
          </cell>
          <cell r="C4630" t="str">
            <v>품질경영실</v>
          </cell>
          <cell r="D4630" t="str">
            <v>5102260</v>
          </cell>
          <cell r="E4630" t="str">
            <v>시상비(제조)</v>
          </cell>
          <cell r="F4630">
            <v>60118</v>
          </cell>
          <cell r="G4630">
            <v>60665</v>
          </cell>
          <cell r="H4630">
            <v>60533</v>
          </cell>
          <cell r="I4630">
            <v>60347</v>
          </cell>
          <cell r="J4630">
            <v>60680</v>
          </cell>
          <cell r="K4630">
            <v>59413</v>
          </cell>
          <cell r="L4630">
            <v>60706</v>
          </cell>
          <cell r="M4630">
            <v>60909</v>
          </cell>
          <cell r="N4630">
            <v>60716</v>
          </cell>
          <cell r="O4630">
            <v>61791</v>
          </cell>
          <cell r="P4630">
            <v>79156</v>
          </cell>
          <cell r="Q4630">
            <v>78863</v>
          </cell>
        </row>
        <row r="4631">
          <cell r="B4631" t="str">
            <v>품질경영실5102280</v>
          </cell>
          <cell r="C4631" t="str">
            <v>품질경영실</v>
          </cell>
          <cell r="D4631" t="str">
            <v>5102280</v>
          </cell>
          <cell r="E4631" t="str">
            <v>제수당(제조)</v>
          </cell>
          <cell r="F4631">
            <v>810000</v>
          </cell>
          <cell r="G4631">
            <v>810000</v>
          </cell>
          <cell r="H4631">
            <v>810000</v>
          </cell>
          <cell r="I4631">
            <v>810000</v>
          </cell>
          <cell r="J4631">
            <v>1342600</v>
          </cell>
          <cell r="K4631">
            <v>810000</v>
          </cell>
          <cell r="L4631">
            <v>810000</v>
          </cell>
          <cell r="M4631">
            <v>810000</v>
          </cell>
          <cell r="N4631">
            <v>1710000</v>
          </cell>
          <cell r="O4631">
            <v>1110000</v>
          </cell>
          <cell r="P4631">
            <v>4166667</v>
          </cell>
          <cell r="Q4631">
            <v>6166667</v>
          </cell>
        </row>
        <row r="4632">
          <cell r="B4632" t="str">
            <v>품질경영실5102290</v>
          </cell>
          <cell r="C4632" t="str">
            <v>품질경영실</v>
          </cell>
          <cell r="D4632" t="str">
            <v>5102290</v>
          </cell>
          <cell r="E4632" t="str">
            <v/>
          </cell>
          <cell r="F4632">
            <v>0</v>
          </cell>
          <cell r="G4632">
            <v>0</v>
          </cell>
          <cell r="H4632">
            <v>0</v>
          </cell>
          <cell r="I4632">
            <v>0</v>
          </cell>
          <cell r="J4632">
            <v>0</v>
          </cell>
          <cell r="K4632">
            <v>0</v>
          </cell>
          <cell r="L4632">
            <v>0</v>
          </cell>
          <cell r="M4632">
            <v>0</v>
          </cell>
          <cell r="N4632">
            <v>0</v>
          </cell>
          <cell r="O4632">
            <v>0</v>
          </cell>
          <cell r="P4632">
            <v>0</v>
          </cell>
          <cell r="Q4632">
            <v>0</v>
          </cell>
        </row>
        <row r="4633">
          <cell r="B4633" t="str">
            <v>품질경영실5102410</v>
          </cell>
          <cell r="C4633" t="str">
            <v>품질경영실</v>
          </cell>
          <cell r="D4633" t="str">
            <v>5102410</v>
          </cell>
          <cell r="E4633" t="str">
            <v>퇴직급여충당금전입액(제조)</v>
          </cell>
          <cell r="F4633">
            <v>594725</v>
          </cell>
          <cell r="G4633">
            <v>600019</v>
          </cell>
          <cell r="H4633">
            <v>598743</v>
          </cell>
          <cell r="I4633">
            <v>596451</v>
          </cell>
          <cell r="J4633">
            <v>600108</v>
          </cell>
          <cell r="K4633">
            <v>587830</v>
          </cell>
          <cell r="L4633">
            <v>600354</v>
          </cell>
          <cell r="M4633">
            <v>602327</v>
          </cell>
          <cell r="N4633">
            <v>600454</v>
          </cell>
          <cell r="O4633">
            <v>610857</v>
          </cell>
          <cell r="P4633">
            <v>784376</v>
          </cell>
          <cell r="Q4633">
            <v>781526</v>
          </cell>
        </row>
        <row r="4634">
          <cell r="B4634" t="str">
            <v>품질경영실5102420</v>
          </cell>
          <cell r="C4634" t="str">
            <v>품질경영실</v>
          </cell>
          <cell r="D4634" t="str">
            <v>5102420</v>
          </cell>
          <cell r="E4634" t="str">
            <v>퇴직위로금(제조)</v>
          </cell>
          <cell r="F4634">
            <v>0</v>
          </cell>
          <cell r="G4634">
            <v>0</v>
          </cell>
          <cell r="H4634">
            <v>0</v>
          </cell>
          <cell r="I4634">
            <v>0</v>
          </cell>
          <cell r="J4634">
            <v>0</v>
          </cell>
          <cell r="K4634">
            <v>0</v>
          </cell>
          <cell r="L4634">
            <v>0</v>
          </cell>
          <cell r="M4634">
            <v>0</v>
          </cell>
          <cell r="N4634">
            <v>0</v>
          </cell>
          <cell r="O4634">
            <v>0</v>
          </cell>
          <cell r="P4634">
            <v>0</v>
          </cell>
          <cell r="Q4634">
            <v>0</v>
          </cell>
        </row>
        <row r="4635">
          <cell r="B4635" t="str">
            <v>품질경영실5103260</v>
          </cell>
          <cell r="C4635" t="str">
            <v>품질경영실</v>
          </cell>
          <cell r="D4635" t="str">
            <v>5103260</v>
          </cell>
          <cell r="E4635" t="str">
            <v>복리후생비-통근비(제조)</v>
          </cell>
          <cell r="F4635">
            <v>0</v>
          </cell>
          <cell r="G4635">
            <v>0</v>
          </cell>
          <cell r="H4635">
            <v>0</v>
          </cell>
          <cell r="I4635">
            <v>0</v>
          </cell>
          <cell r="J4635">
            <v>0</v>
          </cell>
          <cell r="K4635">
            <v>0</v>
          </cell>
          <cell r="L4635">
            <v>0</v>
          </cell>
          <cell r="M4635">
            <v>0</v>
          </cell>
          <cell r="N4635">
            <v>0</v>
          </cell>
          <cell r="O4635">
            <v>0</v>
          </cell>
          <cell r="P4635">
            <v>0</v>
          </cell>
          <cell r="Q4635">
            <v>0</v>
          </cell>
        </row>
        <row r="4636">
          <cell r="B4636" t="str">
            <v>품질경영실5103250</v>
          </cell>
          <cell r="C4636" t="str">
            <v>품질경영실</v>
          </cell>
          <cell r="D4636" t="str">
            <v>5103250</v>
          </cell>
          <cell r="E4636" t="str">
            <v>복리후생비-직원이전비(제조)</v>
          </cell>
          <cell r="F4636">
            <v>0</v>
          </cell>
          <cell r="G4636">
            <v>0</v>
          </cell>
          <cell r="H4636">
            <v>0</v>
          </cell>
          <cell r="I4636">
            <v>0</v>
          </cell>
          <cell r="J4636">
            <v>0</v>
          </cell>
          <cell r="K4636">
            <v>0</v>
          </cell>
          <cell r="L4636">
            <v>0</v>
          </cell>
          <cell r="M4636">
            <v>0</v>
          </cell>
          <cell r="N4636">
            <v>0</v>
          </cell>
          <cell r="O4636">
            <v>0</v>
          </cell>
          <cell r="P4636">
            <v>0</v>
          </cell>
          <cell r="Q4636">
            <v>0</v>
          </cell>
        </row>
        <row r="4637">
          <cell r="B4637" t="str">
            <v>품질경영실5103240</v>
          </cell>
          <cell r="C4637" t="str">
            <v>품질경영실</v>
          </cell>
          <cell r="D4637" t="str">
            <v>5103240</v>
          </cell>
          <cell r="E4637" t="str">
            <v/>
          </cell>
          <cell r="F4637">
            <v>0</v>
          </cell>
          <cell r="G4637">
            <v>0</v>
          </cell>
          <cell r="H4637">
            <v>0</v>
          </cell>
          <cell r="I4637">
            <v>0</v>
          </cell>
          <cell r="J4637">
            <v>0</v>
          </cell>
          <cell r="K4637">
            <v>0</v>
          </cell>
          <cell r="L4637">
            <v>0</v>
          </cell>
          <cell r="M4637">
            <v>0</v>
          </cell>
          <cell r="N4637">
            <v>0</v>
          </cell>
          <cell r="O4637">
            <v>0</v>
          </cell>
          <cell r="P4637">
            <v>0</v>
          </cell>
          <cell r="Q4637">
            <v>0</v>
          </cell>
        </row>
        <row r="4638">
          <cell r="B4638" t="str">
            <v>품질경영실5103230</v>
          </cell>
          <cell r="C4638" t="str">
            <v>품질경영실</v>
          </cell>
          <cell r="D4638" t="str">
            <v>5103230</v>
          </cell>
          <cell r="E4638" t="str">
            <v/>
          </cell>
          <cell r="F4638">
            <v>0</v>
          </cell>
          <cell r="G4638">
            <v>0</v>
          </cell>
          <cell r="H4638">
            <v>0</v>
          </cell>
          <cell r="I4638">
            <v>0</v>
          </cell>
          <cell r="J4638">
            <v>0</v>
          </cell>
          <cell r="K4638">
            <v>0</v>
          </cell>
          <cell r="L4638">
            <v>0</v>
          </cell>
          <cell r="M4638">
            <v>0</v>
          </cell>
          <cell r="N4638">
            <v>0</v>
          </cell>
          <cell r="O4638">
            <v>0</v>
          </cell>
          <cell r="P4638">
            <v>0</v>
          </cell>
          <cell r="Q4638">
            <v>0</v>
          </cell>
        </row>
        <row r="4639">
          <cell r="B4639" t="str">
            <v>품질경영실5103220</v>
          </cell>
          <cell r="C4639" t="str">
            <v>품질경영실</v>
          </cell>
          <cell r="D4639" t="str">
            <v>5103220</v>
          </cell>
          <cell r="E4639" t="str">
            <v>복리후생비-후생비(제조)</v>
          </cell>
          <cell r="F4639">
            <v>0</v>
          </cell>
          <cell r="G4639">
            <v>0</v>
          </cell>
          <cell r="H4639">
            <v>0</v>
          </cell>
          <cell r="I4639">
            <v>0</v>
          </cell>
          <cell r="J4639">
            <v>0</v>
          </cell>
          <cell r="K4639">
            <v>0</v>
          </cell>
          <cell r="L4639">
            <v>0</v>
          </cell>
          <cell r="M4639">
            <v>0</v>
          </cell>
          <cell r="N4639">
            <v>0</v>
          </cell>
          <cell r="O4639">
            <v>0</v>
          </cell>
          <cell r="P4639">
            <v>0</v>
          </cell>
          <cell r="Q4639">
            <v>0</v>
          </cell>
        </row>
        <row r="4640">
          <cell r="B4640" t="str">
            <v>품질경영실5103210</v>
          </cell>
          <cell r="C4640" t="str">
            <v>품질경영실</v>
          </cell>
          <cell r="D4640" t="str">
            <v>5103210</v>
          </cell>
          <cell r="E4640" t="str">
            <v>복리후생비-사내경조비(제조)</v>
          </cell>
          <cell r="F4640">
            <v>100000</v>
          </cell>
          <cell r="G4640">
            <v>0</v>
          </cell>
          <cell r="H4640">
            <v>200000</v>
          </cell>
          <cell r="I4640">
            <v>100000</v>
          </cell>
          <cell r="J4640">
            <v>200000</v>
          </cell>
          <cell r="K4640">
            <v>200000</v>
          </cell>
          <cell r="L4640">
            <v>50000</v>
          </cell>
          <cell r="M4640">
            <v>200000</v>
          </cell>
          <cell r="N4640">
            <v>250000</v>
          </cell>
          <cell r="O4640">
            <v>300000</v>
          </cell>
          <cell r="P4640">
            <v>0</v>
          </cell>
          <cell r="Q4640">
            <v>0</v>
          </cell>
        </row>
        <row r="4641">
          <cell r="B4641" t="str">
            <v>품질경영실5103190</v>
          </cell>
          <cell r="C4641" t="str">
            <v>품질경영실</v>
          </cell>
          <cell r="D4641" t="str">
            <v>5103190</v>
          </cell>
          <cell r="E4641" t="str">
            <v>복리후생비-지원보조비(제조)</v>
          </cell>
          <cell r="F4641">
            <v>11410</v>
          </cell>
          <cell r="G4641">
            <v>11410</v>
          </cell>
          <cell r="H4641">
            <v>11410</v>
          </cell>
          <cell r="I4641">
            <v>11410</v>
          </cell>
          <cell r="J4641">
            <v>11810</v>
          </cell>
          <cell r="K4641">
            <v>11810</v>
          </cell>
          <cell r="L4641">
            <v>11810</v>
          </cell>
          <cell r="M4641">
            <v>11810</v>
          </cell>
          <cell r="N4641">
            <v>11810</v>
          </cell>
          <cell r="O4641">
            <v>11810</v>
          </cell>
          <cell r="P4641">
            <v>15000</v>
          </cell>
          <cell r="Q4641">
            <v>15000</v>
          </cell>
        </row>
        <row r="4642">
          <cell r="B4642" t="str">
            <v>품질경영실5103180</v>
          </cell>
          <cell r="C4642" t="str">
            <v>품질경영실</v>
          </cell>
          <cell r="D4642" t="str">
            <v>5103180</v>
          </cell>
          <cell r="E4642" t="str">
            <v>복리후생비-피복제비(제조)</v>
          </cell>
          <cell r="F4642">
            <v>0</v>
          </cell>
          <cell r="G4642">
            <v>0</v>
          </cell>
          <cell r="H4642">
            <v>0</v>
          </cell>
          <cell r="I4642">
            <v>0</v>
          </cell>
          <cell r="J4642">
            <v>0</v>
          </cell>
          <cell r="K4642">
            <v>0</v>
          </cell>
          <cell r="L4642">
            <v>0</v>
          </cell>
          <cell r="M4642">
            <v>0</v>
          </cell>
          <cell r="N4642">
            <v>0</v>
          </cell>
          <cell r="O4642">
            <v>0</v>
          </cell>
          <cell r="P4642">
            <v>0</v>
          </cell>
          <cell r="Q4642">
            <v>0</v>
          </cell>
        </row>
        <row r="4643">
          <cell r="B4643" t="str">
            <v>품질경영실5103170</v>
          </cell>
          <cell r="C4643" t="str">
            <v>품질경영실</v>
          </cell>
          <cell r="D4643" t="str">
            <v>5103170</v>
          </cell>
          <cell r="E4643" t="str">
            <v>복리후생비-의료위생비(제조)</v>
          </cell>
          <cell r="F4643">
            <v>0</v>
          </cell>
          <cell r="G4643">
            <v>0</v>
          </cell>
          <cell r="H4643">
            <v>0</v>
          </cell>
          <cell r="I4643">
            <v>0</v>
          </cell>
          <cell r="J4643">
            <v>0</v>
          </cell>
          <cell r="K4643">
            <v>0</v>
          </cell>
          <cell r="L4643">
            <v>0</v>
          </cell>
          <cell r="M4643">
            <v>0</v>
          </cell>
          <cell r="N4643">
            <v>0</v>
          </cell>
          <cell r="O4643">
            <v>0</v>
          </cell>
          <cell r="P4643">
            <v>0</v>
          </cell>
          <cell r="Q4643">
            <v>0</v>
          </cell>
        </row>
        <row r="4644">
          <cell r="B4644" t="str">
            <v>품질경영실5103160</v>
          </cell>
          <cell r="C4644" t="str">
            <v>품질경영실</v>
          </cell>
          <cell r="D4644" t="str">
            <v>5103160</v>
          </cell>
          <cell r="E4644" t="str">
            <v>복리후생비-단체시상비(제조)</v>
          </cell>
          <cell r="F4644">
            <v>0</v>
          </cell>
          <cell r="G4644">
            <v>0</v>
          </cell>
          <cell r="H4644">
            <v>0</v>
          </cell>
          <cell r="I4644">
            <v>0</v>
          </cell>
          <cell r="J4644">
            <v>0</v>
          </cell>
          <cell r="K4644">
            <v>0</v>
          </cell>
          <cell r="L4644">
            <v>0</v>
          </cell>
          <cell r="M4644">
            <v>0</v>
          </cell>
          <cell r="N4644">
            <v>0</v>
          </cell>
          <cell r="O4644">
            <v>0</v>
          </cell>
          <cell r="P4644">
            <v>0</v>
          </cell>
          <cell r="Q4644">
            <v>0</v>
          </cell>
        </row>
        <row r="4645">
          <cell r="B4645" t="str">
            <v>품질경영실5103150</v>
          </cell>
          <cell r="C4645" t="str">
            <v>품질경영실</v>
          </cell>
          <cell r="D4645" t="str">
            <v>5103150</v>
          </cell>
          <cell r="E4645" t="str">
            <v/>
          </cell>
          <cell r="F4645">
            <v>0</v>
          </cell>
          <cell r="G4645">
            <v>0</v>
          </cell>
          <cell r="H4645">
            <v>0</v>
          </cell>
          <cell r="I4645">
            <v>0</v>
          </cell>
          <cell r="J4645">
            <v>0</v>
          </cell>
          <cell r="K4645">
            <v>0</v>
          </cell>
          <cell r="L4645">
            <v>0</v>
          </cell>
          <cell r="M4645">
            <v>0</v>
          </cell>
          <cell r="N4645">
            <v>0</v>
          </cell>
          <cell r="O4645">
            <v>0</v>
          </cell>
          <cell r="P4645">
            <v>0</v>
          </cell>
          <cell r="Q4645">
            <v>0</v>
          </cell>
        </row>
        <row r="4646">
          <cell r="B4646" t="str">
            <v>품질경영실5103140</v>
          </cell>
          <cell r="C4646" t="str">
            <v>품질경영실</v>
          </cell>
          <cell r="D4646" t="str">
            <v>5103140</v>
          </cell>
          <cell r="E4646" t="str">
            <v>복리후생비-친선활동비(제조)</v>
          </cell>
          <cell r="F4646">
            <v>0</v>
          </cell>
          <cell r="G4646">
            <v>0</v>
          </cell>
          <cell r="H4646">
            <v>0</v>
          </cell>
          <cell r="I4646">
            <v>0</v>
          </cell>
          <cell r="J4646">
            <v>0</v>
          </cell>
          <cell r="K4646">
            <v>0</v>
          </cell>
          <cell r="L4646">
            <v>0</v>
          </cell>
          <cell r="M4646">
            <v>0</v>
          </cell>
          <cell r="N4646">
            <v>0</v>
          </cell>
          <cell r="O4646">
            <v>0</v>
          </cell>
          <cell r="P4646">
            <v>0</v>
          </cell>
          <cell r="Q4646">
            <v>0</v>
          </cell>
        </row>
        <row r="4647">
          <cell r="B4647" t="str">
            <v>품질경영실5103130</v>
          </cell>
          <cell r="C4647" t="str">
            <v>품질경영실</v>
          </cell>
          <cell r="D4647" t="str">
            <v>5103130</v>
          </cell>
          <cell r="E4647" t="str">
            <v/>
          </cell>
          <cell r="F4647">
            <v>0</v>
          </cell>
          <cell r="G4647">
            <v>0</v>
          </cell>
          <cell r="H4647">
            <v>0</v>
          </cell>
          <cell r="I4647">
            <v>0</v>
          </cell>
          <cell r="J4647">
            <v>0</v>
          </cell>
          <cell r="K4647">
            <v>0</v>
          </cell>
          <cell r="L4647">
            <v>0</v>
          </cell>
          <cell r="M4647">
            <v>0</v>
          </cell>
          <cell r="N4647">
            <v>0</v>
          </cell>
          <cell r="O4647">
            <v>0</v>
          </cell>
          <cell r="P4647">
            <v>0</v>
          </cell>
          <cell r="Q4647">
            <v>0</v>
          </cell>
        </row>
        <row r="4648">
          <cell r="B4648" t="str">
            <v>품질경영실5103120</v>
          </cell>
          <cell r="C4648" t="str">
            <v>품질경영실</v>
          </cell>
          <cell r="D4648" t="str">
            <v>5103120</v>
          </cell>
          <cell r="E4648" t="str">
            <v/>
          </cell>
          <cell r="F4648">
            <v>0</v>
          </cell>
          <cell r="G4648">
            <v>0</v>
          </cell>
          <cell r="H4648">
            <v>0</v>
          </cell>
          <cell r="I4648">
            <v>0</v>
          </cell>
          <cell r="J4648">
            <v>0</v>
          </cell>
          <cell r="K4648">
            <v>0</v>
          </cell>
          <cell r="L4648">
            <v>0</v>
          </cell>
          <cell r="M4648">
            <v>0</v>
          </cell>
          <cell r="N4648">
            <v>0</v>
          </cell>
          <cell r="O4648">
            <v>0</v>
          </cell>
          <cell r="P4648">
            <v>0</v>
          </cell>
          <cell r="Q4648">
            <v>0</v>
          </cell>
        </row>
        <row r="4649">
          <cell r="B4649" t="str">
            <v>품질경영실5103110</v>
          </cell>
          <cell r="C4649" t="str">
            <v>품질경영실</v>
          </cell>
          <cell r="D4649" t="str">
            <v>5103110</v>
          </cell>
          <cell r="E4649" t="str">
            <v/>
          </cell>
          <cell r="F4649">
            <v>0</v>
          </cell>
          <cell r="G4649">
            <v>0</v>
          </cell>
          <cell r="H4649">
            <v>0</v>
          </cell>
          <cell r="I4649">
            <v>0</v>
          </cell>
          <cell r="J4649">
            <v>0</v>
          </cell>
          <cell r="K4649">
            <v>0</v>
          </cell>
          <cell r="L4649">
            <v>0</v>
          </cell>
          <cell r="M4649">
            <v>0</v>
          </cell>
          <cell r="N4649">
            <v>0</v>
          </cell>
          <cell r="O4649">
            <v>0</v>
          </cell>
          <cell r="P4649">
            <v>0</v>
          </cell>
          <cell r="Q4649">
            <v>0</v>
          </cell>
        </row>
        <row r="4650">
          <cell r="B4650" t="str">
            <v>품질경영실5103270</v>
          </cell>
          <cell r="C4650" t="str">
            <v>품질경영실</v>
          </cell>
          <cell r="D4650" t="str">
            <v>5103270</v>
          </cell>
          <cell r="E4650" t="str">
            <v>복리후생비-법정후생비(제조)</v>
          </cell>
          <cell r="F4650">
            <v>843930</v>
          </cell>
          <cell r="G4650">
            <v>790470</v>
          </cell>
          <cell r="H4650">
            <v>790470</v>
          </cell>
          <cell r="I4650">
            <v>1069760</v>
          </cell>
          <cell r="J4650">
            <v>947750</v>
          </cell>
          <cell r="K4650">
            <v>947750</v>
          </cell>
          <cell r="L4650">
            <v>959900</v>
          </cell>
          <cell r="M4650">
            <v>959900</v>
          </cell>
          <cell r="N4650">
            <v>959900</v>
          </cell>
          <cell r="O4650">
            <v>959900</v>
          </cell>
          <cell r="P4650">
            <v>678060</v>
          </cell>
          <cell r="Q4650">
            <v>161120</v>
          </cell>
        </row>
        <row r="4651">
          <cell r="B4651" t="str">
            <v>품질경영실5103111</v>
          </cell>
          <cell r="C4651" t="str">
            <v>품질경영실</v>
          </cell>
          <cell r="D4651" t="str">
            <v>5103111</v>
          </cell>
          <cell r="E4651" t="str">
            <v>복리후생비-식당운영비(제조)</v>
          </cell>
          <cell r="F4651">
            <v>0</v>
          </cell>
          <cell r="G4651">
            <v>0</v>
          </cell>
          <cell r="H4651">
            <v>0</v>
          </cell>
          <cell r="I4651">
            <v>0</v>
          </cell>
          <cell r="J4651">
            <v>0</v>
          </cell>
          <cell r="K4651">
            <v>0</v>
          </cell>
          <cell r="L4651">
            <v>0</v>
          </cell>
          <cell r="M4651">
            <v>0</v>
          </cell>
          <cell r="N4651">
            <v>0</v>
          </cell>
          <cell r="O4651">
            <v>0</v>
          </cell>
          <cell r="P4651">
            <v>0</v>
          </cell>
          <cell r="Q4651">
            <v>0</v>
          </cell>
        </row>
        <row r="4652">
          <cell r="B4652" t="str">
            <v>품질경영실5103131</v>
          </cell>
          <cell r="C4652" t="str">
            <v>품질경영실</v>
          </cell>
          <cell r="D4652" t="str">
            <v>5103131</v>
          </cell>
          <cell r="E4652" t="str">
            <v>복리후생비-부서활동비(제조)</v>
          </cell>
          <cell r="F4652">
            <v>316820</v>
          </cell>
          <cell r="G4652">
            <v>295917</v>
          </cell>
          <cell r="H4652">
            <v>310602</v>
          </cell>
          <cell r="I4652">
            <v>339551</v>
          </cell>
          <cell r="J4652">
            <v>277100</v>
          </cell>
          <cell r="K4652">
            <v>213728</v>
          </cell>
          <cell r="L4652">
            <v>366911</v>
          </cell>
          <cell r="M4652">
            <v>100000</v>
          </cell>
          <cell r="N4652">
            <v>104900</v>
          </cell>
          <cell r="O4652">
            <v>541825</v>
          </cell>
          <cell r="P4652">
            <v>333638</v>
          </cell>
          <cell r="Q4652">
            <v>0</v>
          </cell>
        </row>
        <row r="4653">
          <cell r="B4653" t="str">
            <v>품질경영실5104110</v>
          </cell>
          <cell r="C4653" t="str">
            <v>품질경영실</v>
          </cell>
          <cell r="D4653" t="str">
            <v>5104110</v>
          </cell>
          <cell r="E4653" t="str">
            <v>여비교통비-해외출장비(제조)</v>
          </cell>
          <cell r="F4653">
            <v>0</v>
          </cell>
          <cell r="G4653">
            <v>0</v>
          </cell>
          <cell r="H4653">
            <v>431276</v>
          </cell>
          <cell r="I4653">
            <v>315055</v>
          </cell>
          <cell r="J4653">
            <v>0</v>
          </cell>
          <cell r="K4653">
            <v>0</v>
          </cell>
          <cell r="L4653">
            <v>0</v>
          </cell>
          <cell r="M4653">
            <v>0</v>
          </cell>
          <cell r="N4653">
            <v>0</v>
          </cell>
          <cell r="O4653">
            <v>0</v>
          </cell>
          <cell r="P4653">
            <v>0</v>
          </cell>
          <cell r="Q4653">
            <v>0</v>
          </cell>
        </row>
        <row r="4654">
          <cell r="B4654" t="str">
            <v>품질경영실5104120</v>
          </cell>
          <cell r="C4654" t="str">
            <v>품질경영실</v>
          </cell>
          <cell r="D4654" t="str">
            <v>5104120</v>
          </cell>
          <cell r="E4654" t="str">
            <v>여비교통비-시외출장비(제조)</v>
          </cell>
          <cell r="F4654">
            <v>282815</v>
          </cell>
          <cell r="G4654">
            <v>464494</v>
          </cell>
          <cell r="H4654">
            <v>575219</v>
          </cell>
          <cell r="I4654">
            <v>662570</v>
          </cell>
          <cell r="J4654">
            <v>240550</v>
          </cell>
          <cell r="K4654">
            <v>340004</v>
          </cell>
          <cell r="L4654">
            <v>669085</v>
          </cell>
          <cell r="M4654">
            <v>347529</v>
          </cell>
          <cell r="N4654">
            <v>625460</v>
          </cell>
          <cell r="O4654">
            <v>229792</v>
          </cell>
          <cell r="P4654">
            <v>395017</v>
          </cell>
          <cell r="Q4654">
            <v>133283</v>
          </cell>
        </row>
        <row r="4655">
          <cell r="B4655" t="str">
            <v>품질경영실5104130</v>
          </cell>
          <cell r="C4655" t="str">
            <v>품질경영실</v>
          </cell>
          <cell r="D4655" t="str">
            <v>5104130</v>
          </cell>
          <cell r="E4655" t="str">
            <v>여비교통비-시내출장비(제조)</v>
          </cell>
          <cell r="F4655">
            <v>0</v>
          </cell>
          <cell r="G4655">
            <v>0</v>
          </cell>
          <cell r="H4655">
            <v>0</v>
          </cell>
          <cell r="I4655">
            <v>0</v>
          </cell>
          <cell r="J4655">
            <v>0</v>
          </cell>
          <cell r="K4655">
            <v>0</v>
          </cell>
          <cell r="L4655">
            <v>0</v>
          </cell>
          <cell r="M4655">
            <v>0</v>
          </cell>
          <cell r="N4655">
            <v>0</v>
          </cell>
          <cell r="O4655">
            <v>0</v>
          </cell>
          <cell r="P4655">
            <v>0</v>
          </cell>
          <cell r="Q4655">
            <v>0</v>
          </cell>
        </row>
        <row r="4656">
          <cell r="B4656" t="str">
            <v>품질경영실5104140</v>
          </cell>
          <cell r="C4656" t="str">
            <v>품질경영실</v>
          </cell>
          <cell r="D4656" t="str">
            <v>5104140</v>
          </cell>
          <cell r="E4656" t="str">
            <v/>
          </cell>
          <cell r="F4656">
            <v>0</v>
          </cell>
          <cell r="G4656">
            <v>0</v>
          </cell>
          <cell r="H4656">
            <v>0</v>
          </cell>
          <cell r="I4656">
            <v>0</v>
          </cell>
          <cell r="J4656">
            <v>0</v>
          </cell>
          <cell r="K4656">
            <v>0</v>
          </cell>
          <cell r="L4656">
            <v>0</v>
          </cell>
          <cell r="M4656">
            <v>0</v>
          </cell>
          <cell r="N4656">
            <v>0</v>
          </cell>
          <cell r="O4656">
            <v>0</v>
          </cell>
          <cell r="P4656">
            <v>0</v>
          </cell>
          <cell r="Q4656">
            <v>0</v>
          </cell>
        </row>
        <row r="4657">
          <cell r="B4657" t="str">
            <v>품질경영실5104150</v>
          </cell>
          <cell r="C4657" t="str">
            <v>품질경영실</v>
          </cell>
          <cell r="D4657" t="str">
            <v>5104150</v>
          </cell>
          <cell r="E4657" t="str">
            <v>여비교통비-해외여비(제조)</v>
          </cell>
          <cell r="F4657">
            <v>0</v>
          </cell>
          <cell r="G4657">
            <v>0</v>
          </cell>
          <cell r="H4657">
            <v>120000</v>
          </cell>
          <cell r="I4657">
            <v>0</v>
          </cell>
          <cell r="J4657">
            <v>0</v>
          </cell>
          <cell r="K4657">
            <v>0</v>
          </cell>
          <cell r="L4657">
            <v>0</v>
          </cell>
          <cell r="M4657">
            <v>0</v>
          </cell>
          <cell r="N4657">
            <v>0</v>
          </cell>
          <cell r="O4657">
            <v>0</v>
          </cell>
          <cell r="P4657">
            <v>0</v>
          </cell>
          <cell r="Q4657">
            <v>0</v>
          </cell>
        </row>
        <row r="4658">
          <cell r="B4658" t="str">
            <v>품질경영실5105160</v>
          </cell>
          <cell r="C4658" t="str">
            <v>품질경영실</v>
          </cell>
          <cell r="D4658" t="str">
            <v>5105160</v>
          </cell>
          <cell r="E4658" t="str">
            <v>통신비-시설유지비(제조)</v>
          </cell>
          <cell r="F4658">
            <v>0</v>
          </cell>
          <cell r="G4658">
            <v>0</v>
          </cell>
          <cell r="H4658">
            <v>0</v>
          </cell>
          <cell r="I4658">
            <v>0</v>
          </cell>
          <cell r="J4658">
            <v>0</v>
          </cell>
          <cell r="K4658">
            <v>0</v>
          </cell>
          <cell r="L4658">
            <v>0</v>
          </cell>
          <cell r="M4658">
            <v>0</v>
          </cell>
          <cell r="N4658">
            <v>0</v>
          </cell>
          <cell r="O4658">
            <v>0</v>
          </cell>
          <cell r="P4658">
            <v>0</v>
          </cell>
          <cell r="Q4658">
            <v>0</v>
          </cell>
        </row>
        <row r="4659">
          <cell r="B4659" t="str">
            <v>품질경영실5105150</v>
          </cell>
          <cell r="C4659" t="str">
            <v>품질경영실</v>
          </cell>
          <cell r="D4659" t="str">
            <v>5105150</v>
          </cell>
          <cell r="E4659" t="str">
            <v>통신비-정보통신사용료(제조)</v>
          </cell>
          <cell r="F4659">
            <v>0</v>
          </cell>
          <cell r="G4659">
            <v>0</v>
          </cell>
          <cell r="H4659">
            <v>0</v>
          </cell>
          <cell r="I4659">
            <v>0</v>
          </cell>
          <cell r="J4659">
            <v>0</v>
          </cell>
          <cell r="K4659">
            <v>0</v>
          </cell>
          <cell r="L4659">
            <v>0</v>
          </cell>
          <cell r="M4659">
            <v>0</v>
          </cell>
          <cell r="N4659">
            <v>0</v>
          </cell>
          <cell r="O4659">
            <v>0</v>
          </cell>
          <cell r="P4659">
            <v>0</v>
          </cell>
          <cell r="Q4659">
            <v>0</v>
          </cell>
        </row>
        <row r="4660">
          <cell r="B4660" t="str">
            <v>품질경영실5105140</v>
          </cell>
          <cell r="C4660" t="str">
            <v>품질경영실</v>
          </cell>
          <cell r="D4660" t="str">
            <v>5105140</v>
          </cell>
          <cell r="E4660" t="str">
            <v>통신비-우편전보료(제조)</v>
          </cell>
          <cell r="F4660">
            <v>0</v>
          </cell>
          <cell r="G4660">
            <v>0</v>
          </cell>
          <cell r="H4660">
            <v>3960</v>
          </cell>
          <cell r="I4660">
            <v>0</v>
          </cell>
          <cell r="J4660">
            <v>0</v>
          </cell>
          <cell r="K4660">
            <v>0</v>
          </cell>
          <cell r="L4660">
            <v>0</v>
          </cell>
          <cell r="M4660">
            <v>0</v>
          </cell>
          <cell r="N4660">
            <v>0</v>
          </cell>
          <cell r="O4660">
            <v>0</v>
          </cell>
          <cell r="P4660">
            <v>0</v>
          </cell>
          <cell r="Q4660">
            <v>0</v>
          </cell>
        </row>
        <row r="4661">
          <cell r="B4661" t="str">
            <v>품질경영실5105130</v>
          </cell>
          <cell r="C4661" t="str">
            <v>품질경영실</v>
          </cell>
          <cell r="D4661" t="str">
            <v>5105130</v>
          </cell>
          <cell r="E4661" t="str">
            <v/>
          </cell>
          <cell r="F4661">
            <v>0</v>
          </cell>
          <cell r="G4661">
            <v>0</v>
          </cell>
          <cell r="H4661">
            <v>0</v>
          </cell>
          <cell r="I4661">
            <v>0</v>
          </cell>
          <cell r="J4661">
            <v>0</v>
          </cell>
          <cell r="K4661">
            <v>0</v>
          </cell>
          <cell r="L4661">
            <v>0</v>
          </cell>
          <cell r="M4661">
            <v>0</v>
          </cell>
          <cell r="N4661">
            <v>0</v>
          </cell>
          <cell r="O4661">
            <v>0</v>
          </cell>
          <cell r="P4661">
            <v>0</v>
          </cell>
          <cell r="Q4661">
            <v>0</v>
          </cell>
        </row>
        <row r="4662">
          <cell r="B4662" t="str">
            <v>품질경영실5105120</v>
          </cell>
          <cell r="C4662" t="str">
            <v>품질경영실</v>
          </cell>
          <cell r="D4662" t="str">
            <v>5105120</v>
          </cell>
          <cell r="E4662" t="str">
            <v/>
          </cell>
          <cell r="F4662">
            <v>0</v>
          </cell>
          <cell r="G4662">
            <v>0</v>
          </cell>
          <cell r="H4662">
            <v>0</v>
          </cell>
          <cell r="I4662">
            <v>0</v>
          </cell>
          <cell r="J4662">
            <v>0</v>
          </cell>
          <cell r="K4662">
            <v>0</v>
          </cell>
          <cell r="L4662">
            <v>0</v>
          </cell>
          <cell r="M4662">
            <v>0</v>
          </cell>
          <cell r="N4662">
            <v>0</v>
          </cell>
          <cell r="O4662">
            <v>0</v>
          </cell>
          <cell r="P4662">
            <v>0</v>
          </cell>
          <cell r="Q4662">
            <v>0</v>
          </cell>
        </row>
        <row r="4663">
          <cell r="B4663" t="str">
            <v>품질경영실5105110</v>
          </cell>
          <cell r="C4663" t="str">
            <v>품질경영실</v>
          </cell>
          <cell r="D4663" t="str">
            <v>5105110</v>
          </cell>
          <cell r="E4663" t="str">
            <v/>
          </cell>
          <cell r="F4663">
            <v>0</v>
          </cell>
          <cell r="G4663">
            <v>0</v>
          </cell>
          <cell r="H4663">
            <v>0</v>
          </cell>
          <cell r="I4663">
            <v>0</v>
          </cell>
          <cell r="J4663">
            <v>0</v>
          </cell>
          <cell r="K4663">
            <v>0</v>
          </cell>
          <cell r="L4663">
            <v>0</v>
          </cell>
          <cell r="M4663">
            <v>0</v>
          </cell>
          <cell r="N4663">
            <v>0</v>
          </cell>
          <cell r="O4663">
            <v>0</v>
          </cell>
          <cell r="P4663">
            <v>0</v>
          </cell>
          <cell r="Q4663">
            <v>0</v>
          </cell>
        </row>
        <row r="4664">
          <cell r="B4664" t="str">
            <v>품질경영실5105111</v>
          </cell>
          <cell r="C4664" t="str">
            <v>품질경영실</v>
          </cell>
          <cell r="D4664" t="str">
            <v>5105111</v>
          </cell>
          <cell r="E4664" t="str">
            <v>통신비-전화료(제조)</v>
          </cell>
          <cell r="F4664">
            <v>0</v>
          </cell>
          <cell r="G4664">
            <v>0</v>
          </cell>
          <cell r="H4664">
            <v>0</v>
          </cell>
          <cell r="I4664">
            <v>0</v>
          </cell>
          <cell r="J4664">
            <v>0</v>
          </cell>
          <cell r="K4664">
            <v>0</v>
          </cell>
          <cell r="L4664">
            <v>0</v>
          </cell>
          <cell r="M4664">
            <v>0</v>
          </cell>
          <cell r="N4664">
            <v>0</v>
          </cell>
          <cell r="O4664">
            <v>0</v>
          </cell>
          <cell r="P4664">
            <v>0</v>
          </cell>
          <cell r="Q4664">
            <v>0</v>
          </cell>
        </row>
        <row r="4665">
          <cell r="B4665" t="str">
            <v>품질경영실5106110</v>
          </cell>
          <cell r="C4665" t="str">
            <v>품질경영실</v>
          </cell>
          <cell r="D4665" t="str">
            <v>5106110</v>
          </cell>
          <cell r="E4665" t="str">
            <v>수도광열비-수도료(제조)</v>
          </cell>
          <cell r="F4665">
            <v>0</v>
          </cell>
          <cell r="G4665">
            <v>0</v>
          </cell>
          <cell r="H4665">
            <v>0</v>
          </cell>
          <cell r="I4665">
            <v>0</v>
          </cell>
          <cell r="J4665">
            <v>0</v>
          </cell>
          <cell r="K4665">
            <v>0</v>
          </cell>
          <cell r="L4665">
            <v>0</v>
          </cell>
          <cell r="M4665">
            <v>0</v>
          </cell>
          <cell r="N4665">
            <v>0</v>
          </cell>
          <cell r="O4665">
            <v>0</v>
          </cell>
          <cell r="P4665">
            <v>0</v>
          </cell>
          <cell r="Q4665">
            <v>0</v>
          </cell>
        </row>
        <row r="4666">
          <cell r="B4666" t="str">
            <v>품질경영실5106120</v>
          </cell>
          <cell r="C4666" t="str">
            <v>품질경영실</v>
          </cell>
          <cell r="D4666" t="str">
            <v>5106120</v>
          </cell>
          <cell r="E4666" t="str">
            <v/>
          </cell>
          <cell r="F4666">
            <v>0</v>
          </cell>
          <cell r="G4666">
            <v>0</v>
          </cell>
          <cell r="H4666">
            <v>0</v>
          </cell>
          <cell r="I4666">
            <v>0</v>
          </cell>
          <cell r="J4666">
            <v>0</v>
          </cell>
          <cell r="K4666">
            <v>0</v>
          </cell>
          <cell r="L4666">
            <v>0</v>
          </cell>
          <cell r="M4666">
            <v>0</v>
          </cell>
          <cell r="N4666">
            <v>0</v>
          </cell>
          <cell r="O4666">
            <v>0</v>
          </cell>
          <cell r="P4666">
            <v>0</v>
          </cell>
          <cell r="Q4666">
            <v>0</v>
          </cell>
        </row>
        <row r="4667">
          <cell r="B4667" t="str">
            <v>품질경영실5106130</v>
          </cell>
          <cell r="C4667" t="str">
            <v>품질경영실</v>
          </cell>
          <cell r="D4667" t="str">
            <v>5106130</v>
          </cell>
          <cell r="E4667" t="str">
            <v>수도광열비-전력료(제조)</v>
          </cell>
          <cell r="F4667">
            <v>0</v>
          </cell>
          <cell r="G4667">
            <v>0</v>
          </cell>
          <cell r="H4667">
            <v>0</v>
          </cell>
          <cell r="I4667">
            <v>0</v>
          </cell>
          <cell r="J4667">
            <v>0</v>
          </cell>
          <cell r="K4667">
            <v>0</v>
          </cell>
          <cell r="L4667">
            <v>0</v>
          </cell>
          <cell r="M4667">
            <v>0</v>
          </cell>
          <cell r="N4667">
            <v>0</v>
          </cell>
          <cell r="O4667">
            <v>0</v>
          </cell>
          <cell r="P4667">
            <v>0</v>
          </cell>
          <cell r="Q4667">
            <v>0</v>
          </cell>
        </row>
        <row r="4668">
          <cell r="B4668" t="str">
            <v>품질경영실5106140</v>
          </cell>
          <cell r="C4668" t="str">
            <v>품질경영실</v>
          </cell>
          <cell r="D4668" t="str">
            <v>5106140</v>
          </cell>
          <cell r="E4668" t="str">
            <v/>
          </cell>
          <cell r="F4668">
            <v>0</v>
          </cell>
          <cell r="G4668">
            <v>0</v>
          </cell>
          <cell r="H4668">
            <v>0</v>
          </cell>
          <cell r="I4668">
            <v>0</v>
          </cell>
          <cell r="J4668">
            <v>0</v>
          </cell>
          <cell r="K4668">
            <v>0</v>
          </cell>
          <cell r="L4668">
            <v>0</v>
          </cell>
          <cell r="M4668">
            <v>0</v>
          </cell>
          <cell r="N4668">
            <v>0</v>
          </cell>
          <cell r="O4668">
            <v>0</v>
          </cell>
          <cell r="P4668">
            <v>0</v>
          </cell>
          <cell r="Q4668">
            <v>0</v>
          </cell>
        </row>
        <row r="4669">
          <cell r="B4669" t="str">
            <v>품질경영실5106150</v>
          </cell>
          <cell r="C4669" t="str">
            <v>품질경영실</v>
          </cell>
          <cell r="D4669" t="str">
            <v>5106150</v>
          </cell>
          <cell r="E4669" t="str">
            <v/>
          </cell>
          <cell r="F4669">
            <v>0</v>
          </cell>
          <cell r="G4669">
            <v>0</v>
          </cell>
          <cell r="H4669">
            <v>0</v>
          </cell>
          <cell r="I4669">
            <v>0</v>
          </cell>
          <cell r="J4669">
            <v>0</v>
          </cell>
          <cell r="K4669">
            <v>0</v>
          </cell>
          <cell r="L4669">
            <v>0</v>
          </cell>
          <cell r="M4669">
            <v>0</v>
          </cell>
          <cell r="N4669">
            <v>0</v>
          </cell>
          <cell r="O4669">
            <v>0</v>
          </cell>
          <cell r="P4669">
            <v>0</v>
          </cell>
          <cell r="Q4669">
            <v>0</v>
          </cell>
        </row>
        <row r="4670">
          <cell r="B4670" t="str">
            <v>품질경영실5106160</v>
          </cell>
          <cell r="C4670" t="str">
            <v>품질경영실</v>
          </cell>
          <cell r="D4670" t="str">
            <v>5106160</v>
          </cell>
          <cell r="E4670" t="str">
            <v/>
          </cell>
          <cell r="F4670">
            <v>0</v>
          </cell>
          <cell r="G4670">
            <v>0</v>
          </cell>
          <cell r="H4670">
            <v>0</v>
          </cell>
          <cell r="I4670">
            <v>0</v>
          </cell>
          <cell r="J4670">
            <v>0</v>
          </cell>
          <cell r="K4670">
            <v>0</v>
          </cell>
          <cell r="L4670">
            <v>0</v>
          </cell>
          <cell r="M4670">
            <v>0</v>
          </cell>
          <cell r="N4670">
            <v>0</v>
          </cell>
          <cell r="O4670">
            <v>0</v>
          </cell>
          <cell r="P4670">
            <v>0</v>
          </cell>
          <cell r="Q4670">
            <v>0</v>
          </cell>
        </row>
        <row r="4671">
          <cell r="B4671" t="str">
            <v>품질경영실5106141</v>
          </cell>
          <cell r="C4671" t="str">
            <v>품질경영실</v>
          </cell>
          <cell r="D4671" t="str">
            <v>5106141</v>
          </cell>
          <cell r="E4671" t="str">
            <v>수도광열비-연료난방비(제조)</v>
          </cell>
          <cell r="F4671">
            <v>0</v>
          </cell>
          <cell r="G4671">
            <v>0</v>
          </cell>
          <cell r="H4671">
            <v>0</v>
          </cell>
          <cell r="I4671">
            <v>0</v>
          </cell>
          <cell r="J4671">
            <v>0</v>
          </cell>
          <cell r="K4671">
            <v>0</v>
          </cell>
          <cell r="L4671">
            <v>0</v>
          </cell>
          <cell r="M4671">
            <v>0</v>
          </cell>
          <cell r="N4671">
            <v>0</v>
          </cell>
          <cell r="O4671">
            <v>0</v>
          </cell>
          <cell r="P4671">
            <v>0</v>
          </cell>
          <cell r="Q4671">
            <v>0</v>
          </cell>
        </row>
        <row r="4672">
          <cell r="B4672" t="str">
            <v>품질경영실5107110</v>
          </cell>
          <cell r="C4672" t="str">
            <v>품질경영실</v>
          </cell>
          <cell r="D4672" t="str">
            <v>5107110</v>
          </cell>
          <cell r="E4672" t="str">
            <v>세금과공과-인지세(제조)</v>
          </cell>
          <cell r="F4672">
            <v>0</v>
          </cell>
          <cell r="G4672">
            <v>0</v>
          </cell>
          <cell r="H4672">
            <v>209500</v>
          </cell>
          <cell r="I4672">
            <v>0</v>
          </cell>
          <cell r="J4672">
            <v>0</v>
          </cell>
          <cell r="K4672">
            <v>0</v>
          </cell>
          <cell r="L4672">
            <v>0</v>
          </cell>
          <cell r="M4672">
            <v>0</v>
          </cell>
          <cell r="N4672">
            <v>0</v>
          </cell>
          <cell r="O4672">
            <v>0</v>
          </cell>
          <cell r="P4672">
            <v>0</v>
          </cell>
          <cell r="Q4672">
            <v>0</v>
          </cell>
        </row>
        <row r="4673">
          <cell r="B4673" t="str">
            <v>품질경영실5107130</v>
          </cell>
          <cell r="C4673" t="str">
            <v>품질경영실</v>
          </cell>
          <cell r="D4673" t="str">
            <v>5107130</v>
          </cell>
          <cell r="E4673" t="str">
            <v>세금과공과-종업원분주민세(제조)</v>
          </cell>
          <cell r="F4673">
            <v>0</v>
          </cell>
          <cell r="G4673">
            <v>0</v>
          </cell>
          <cell r="H4673">
            <v>0</v>
          </cell>
          <cell r="I4673">
            <v>0</v>
          </cell>
          <cell r="J4673">
            <v>0</v>
          </cell>
          <cell r="K4673">
            <v>0</v>
          </cell>
          <cell r="L4673">
            <v>0</v>
          </cell>
          <cell r="M4673">
            <v>0</v>
          </cell>
          <cell r="N4673">
            <v>0</v>
          </cell>
          <cell r="O4673">
            <v>0</v>
          </cell>
          <cell r="P4673">
            <v>0</v>
          </cell>
          <cell r="Q4673">
            <v>0</v>
          </cell>
        </row>
        <row r="4674">
          <cell r="B4674" t="str">
            <v>품질경영실5107120</v>
          </cell>
          <cell r="C4674" t="str">
            <v>품질경영실</v>
          </cell>
          <cell r="D4674" t="str">
            <v>5107120</v>
          </cell>
          <cell r="E4674" t="str">
            <v>세금과공과-주민세(제조)</v>
          </cell>
          <cell r="F4674">
            <v>0</v>
          </cell>
          <cell r="G4674">
            <v>0</v>
          </cell>
          <cell r="H4674">
            <v>0</v>
          </cell>
          <cell r="I4674">
            <v>0</v>
          </cell>
          <cell r="J4674">
            <v>0</v>
          </cell>
          <cell r="K4674">
            <v>0</v>
          </cell>
          <cell r="L4674">
            <v>0</v>
          </cell>
          <cell r="M4674">
            <v>0</v>
          </cell>
          <cell r="N4674">
            <v>0</v>
          </cell>
          <cell r="O4674">
            <v>0</v>
          </cell>
          <cell r="P4674">
            <v>0</v>
          </cell>
          <cell r="Q4674">
            <v>0</v>
          </cell>
        </row>
        <row r="4675">
          <cell r="B4675" t="str">
            <v>품질경영실5107140</v>
          </cell>
          <cell r="C4675" t="str">
            <v>품질경영실</v>
          </cell>
          <cell r="D4675" t="str">
            <v>5107140</v>
          </cell>
          <cell r="E4675" t="str">
            <v>세금과공과-재산세(제조)</v>
          </cell>
          <cell r="F4675">
            <v>0</v>
          </cell>
          <cell r="G4675">
            <v>0</v>
          </cell>
          <cell r="H4675">
            <v>0</v>
          </cell>
          <cell r="I4675">
            <v>0</v>
          </cell>
          <cell r="J4675">
            <v>0</v>
          </cell>
          <cell r="K4675">
            <v>0</v>
          </cell>
          <cell r="L4675">
            <v>0</v>
          </cell>
          <cell r="M4675">
            <v>0</v>
          </cell>
          <cell r="N4675">
            <v>0</v>
          </cell>
          <cell r="O4675">
            <v>0</v>
          </cell>
          <cell r="P4675">
            <v>0</v>
          </cell>
          <cell r="Q4675">
            <v>0</v>
          </cell>
        </row>
        <row r="4676">
          <cell r="B4676" t="str">
            <v>품질경영실5107150</v>
          </cell>
          <cell r="C4676" t="str">
            <v>품질경영실</v>
          </cell>
          <cell r="D4676" t="str">
            <v>5107150</v>
          </cell>
          <cell r="E4676" t="str">
            <v>세금과공과-차량세(제조)</v>
          </cell>
          <cell r="F4676">
            <v>0</v>
          </cell>
          <cell r="G4676">
            <v>0</v>
          </cell>
          <cell r="H4676">
            <v>0</v>
          </cell>
          <cell r="I4676">
            <v>0</v>
          </cell>
          <cell r="J4676">
            <v>0</v>
          </cell>
          <cell r="K4676">
            <v>0</v>
          </cell>
          <cell r="L4676">
            <v>0</v>
          </cell>
          <cell r="M4676">
            <v>0</v>
          </cell>
          <cell r="N4676">
            <v>0</v>
          </cell>
          <cell r="O4676">
            <v>0</v>
          </cell>
          <cell r="P4676">
            <v>0</v>
          </cell>
          <cell r="Q4676">
            <v>0</v>
          </cell>
        </row>
        <row r="4677">
          <cell r="B4677" t="str">
            <v>품질경영실5107160</v>
          </cell>
          <cell r="C4677" t="str">
            <v>품질경영실</v>
          </cell>
          <cell r="D4677" t="str">
            <v>5107160</v>
          </cell>
          <cell r="E4677" t="str">
            <v>세금과공과-면허세(제조)</v>
          </cell>
          <cell r="F4677">
            <v>0</v>
          </cell>
          <cell r="G4677">
            <v>0</v>
          </cell>
          <cell r="H4677">
            <v>0</v>
          </cell>
          <cell r="I4677">
            <v>0</v>
          </cell>
          <cell r="J4677">
            <v>0</v>
          </cell>
          <cell r="K4677">
            <v>0</v>
          </cell>
          <cell r="L4677">
            <v>0</v>
          </cell>
          <cell r="M4677">
            <v>0</v>
          </cell>
          <cell r="N4677">
            <v>0</v>
          </cell>
          <cell r="O4677">
            <v>0</v>
          </cell>
          <cell r="P4677">
            <v>0</v>
          </cell>
          <cell r="Q4677">
            <v>0</v>
          </cell>
        </row>
        <row r="4678">
          <cell r="B4678" t="str">
            <v>품질경영실5107170</v>
          </cell>
          <cell r="C4678" t="str">
            <v>품질경영실</v>
          </cell>
          <cell r="D4678" t="str">
            <v>5107170</v>
          </cell>
          <cell r="E4678" t="str">
            <v>세금과공과-기타제세(제조)</v>
          </cell>
          <cell r="F4678">
            <v>0</v>
          </cell>
          <cell r="G4678">
            <v>0</v>
          </cell>
          <cell r="H4678">
            <v>0</v>
          </cell>
          <cell r="I4678">
            <v>0</v>
          </cell>
          <cell r="J4678">
            <v>0</v>
          </cell>
          <cell r="K4678">
            <v>0</v>
          </cell>
          <cell r="L4678">
            <v>0</v>
          </cell>
          <cell r="M4678">
            <v>0</v>
          </cell>
          <cell r="N4678">
            <v>0</v>
          </cell>
          <cell r="O4678">
            <v>0</v>
          </cell>
          <cell r="P4678">
            <v>0</v>
          </cell>
          <cell r="Q4678">
            <v>0</v>
          </cell>
        </row>
        <row r="4679">
          <cell r="B4679" t="str">
            <v>품질경영실5107180</v>
          </cell>
          <cell r="C4679" t="str">
            <v>품질경영실</v>
          </cell>
          <cell r="D4679" t="str">
            <v>5107180</v>
          </cell>
          <cell r="E4679" t="str">
            <v/>
          </cell>
          <cell r="F4679">
            <v>0</v>
          </cell>
          <cell r="G4679">
            <v>0</v>
          </cell>
          <cell r="H4679">
            <v>0</v>
          </cell>
          <cell r="I4679">
            <v>0</v>
          </cell>
          <cell r="J4679">
            <v>0</v>
          </cell>
          <cell r="K4679">
            <v>0</v>
          </cell>
          <cell r="L4679">
            <v>0</v>
          </cell>
          <cell r="M4679">
            <v>0</v>
          </cell>
          <cell r="N4679">
            <v>0</v>
          </cell>
          <cell r="O4679">
            <v>0</v>
          </cell>
          <cell r="P4679">
            <v>0</v>
          </cell>
          <cell r="Q4679">
            <v>0</v>
          </cell>
        </row>
        <row r="4680">
          <cell r="B4680" t="str">
            <v>품질경영실5107190</v>
          </cell>
          <cell r="C4680" t="str">
            <v>품질경영실</v>
          </cell>
          <cell r="D4680" t="str">
            <v>5107190</v>
          </cell>
          <cell r="E4680" t="str">
            <v>세금과공과-협회비(제조)</v>
          </cell>
          <cell r="F4680">
            <v>0</v>
          </cell>
          <cell r="G4680">
            <v>0</v>
          </cell>
          <cell r="H4680">
            <v>0</v>
          </cell>
          <cell r="I4680">
            <v>0</v>
          </cell>
          <cell r="J4680">
            <v>0</v>
          </cell>
          <cell r="K4680">
            <v>0</v>
          </cell>
          <cell r="L4680">
            <v>0</v>
          </cell>
          <cell r="M4680">
            <v>0</v>
          </cell>
          <cell r="N4680">
            <v>0</v>
          </cell>
          <cell r="O4680">
            <v>0</v>
          </cell>
          <cell r="P4680">
            <v>0</v>
          </cell>
          <cell r="Q4680">
            <v>0</v>
          </cell>
        </row>
        <row r="4681">
          <cell r="B4681" t="str">
            <v>품질경영실5107210</v>
          </cell>
          <cell r="C4681" t="str">
            <v>품질경영실</v>
          </cell>
          <cell r="D4681" t="str">
            <v>5107210</v>
          </cell>
          <cell r="E4681" t="str">
            <v>세금과공과-공과금(제조)</v>
          </cell>
          <cell r="F4681">
            <v>0</v>
          </cell>
          <cell r="G4681">
            <v>0</v>
          </cell>
          <cell r="H4681">
            <v>0</v>
          </cell>
          <cell r="I4681">
            <v>0</v>
          </cell>
          <cell r="J4681">
            <v>0</v>
          </cell>
          <cell r="K4681">
            <v>0</v>
          </cell>
          <cell r="L4681">
            <v>0</v>
          </cell>
          <cell r="M4681">
            <v>0</v>
          </cell>
          <cell r="N4681">
            <v>0</v>
          </cell>
          <cell r="O4681">
            <v>0</v>
          </cell>
          <cell r="P4681">
            <v>0</v>
          </cell>
          <cell r="Q4681">
            <v>0</v>
          </cell>
        </row>
        <row r="4682">
          <cell r="B4682" t="str">
            <v>품질경영실5108110</v>
          </cell>
          <cell r="C4682" t="str">
            <v>품질경영실</v>
          </cell>
          <cell r="D4682" t="str">
            <v>5108110</v>
          </cell>
          <cell r="E4682" t="str">
            <v>지급임차료-건물임차료(제조)</v>
          </cell>
          <cell r="F4682">
            <v>0</v>
          </cell>
          <cell r="G4682">
            <v>0</v>
          </cell>
          <cell r="H4682">
            <v>0</v>
          </cell>
          <cell r="I4682">
            <v>0</v>
          </cell>
          <cell r="J4682">
            <v>0</v>
          </cell>
          <cell r="K4682">
            <v>0</v>
          </cell>
          <cell r="L4682">
            <v>0</v>
          </cell>
          <cell r="M4682">
            <v>0</v>
          </cell>
          <cell r="N4682">
            <v>0</v>
          </cell>
          <cell r="O4682">
            <v>0</v>
          </cell>
          <cell r="P4682">
            <v>0</v>
          </cell>
          <cell r="Q4682">
            <v>0</v>
          </cell>
        </row>
        <row r="4683">
          <cell r="B4683" t="str">
            <v>품질경영실5108120</v>
          </cell>
          <cell r="C4683" t="str">
            <v>품질경영실</v>
          </cell>
          <cell r="D4683" t="str">
            <v>5108120</v>
          </cell>
          <cell r="E4683" t="str">
            <v/>
          </cell>
          <cell r="F4683">
            <v>0</v>
          </cell>
          <cell r="G4683">
            <v>0</v>
          </cell>
          <cell r="H4683">
            <v>0</v>
          </cell>
          <cell r="I4683">
            <v>0</v>
          </cell>
          <cell r="J4683">
            <v>0</v>
          </cell>
          <cell r="K4683">
            <v>0</v>
          </cell>
          <cell r="L4683">
            <v>0</v>
          </cell>
          <cell r="M4683">
            <v>0</v>
          </cell>
          <cell r="N4683">
            <v>0</v>
          </cell>
          <cell r="O4683">
            <v>0</v>
          </cell>
          <cell r="P4683">
            <v>0</v>
          </cell>
          <cell r="Q4683">
            <v>0</v>
          </cell>
        </row>
        <row r="4684">
          <cell r="B4684" t="str">
            <v>품질경영실5108130</v>
          </cell>
          <cell r="C4684" t="str">
            <v>품질경영실</v>
          </cell>
          <cell r="D4684" t="str">
            <v>5108130</v>
          </cell>
          <cell r="E4684" t="str">
            <v/>
          </cell>
          <cell r="F4684">
            <v>0</v>
          </cell>
          <cell r="G4684">
            <v>0</v>
          </cell>
          <cell r="H4684">
            <v>0</v>
          </cell>
          <cell r="I4684">
            <v>0</v>
          </cell>
          <cell r="J4684">
            <v>0</v>
          </cell>
          <cell r="K4684">
            <v>0</v>
          </cell>
          <cell r="L4684">
            <v>0</v>
          </cell>
          <cell r="M4684">
            <v>0</v>
          </cell>
          <cell r="N4684">
            <v>0</v>
          </cell>
          <cell r="O4684">
            <v>0</v>
          </cell>
          <cell r="P4684">
            <v>0</v>
          </cell>
          <cell r="Q4684">
            <v>0</v>
          </cell>
        </row>
        <row r="4685">
          <cell r="B4685" t="str">
            <v>품질경영실5108140</v>
          </cell>
          <cell r="C4685" t="str">
            <v>품질경영실</v>
          </cell>
          <cell r="D4685" t="str">
            <v>5108140</v>
          </cell>
          <cell r="E4685" t="str">
            <v>지급임차료-점용료(제조)</v>
          </cell>
          <cell r="F4685">
            <v>0</v>
          </cell>
          <cell r="G4685">
            <v>0</v>
          </cell>
          <cell r="H4685">
            <v>0</v>
          </cell>
          <cell r="I4685">
            <v>0</v>
          </cell>
          <cell r="J4685">
            <v>0</v>
          </cell>
          <cell r="K4685">
            <v>0</v>
          </cell>
          <cell r="L4685">
            <v>0</v>
          </cell>
          <cell r="M4685">
            <v>0</v>
          </cell>
          <cell r="N4685">
            <v>0</v>
          </cell>
          <cell r="O4685">
            <v>0</v>
          </cell>
          <cell r="P4685">
            <v>0</v>
          </cell>
          <cell r="Q4685">
            <v>0</v>
          </cell>
        </row>
        <row r="4686">
          <cell r="B4686" t="str">
            <v>품질경영실5108150</v>
          </cell>
          <cell r="C4686" t="str">
            <v>품질경영실</v>
          </cell>
          <cell r="D4686" t="str">
            <v>5108150</v>
          </cell>
          <cell r="E4686" t="str">
            <v/>
          </cell>
          <cell r="F4686">
            <v>0</v>
          </cell>
          <cell r="G4686">
            <v>0</v>
          </cell>
          <cell r="H4686">
            <v>0</v>
          </cell>
          <cell r="I4686">
            <v>0</v>
          </cell>
          <cell r="J4686">
            <v>0</v>
          </cell>
          <cell r="K4686">
            <v>0</v>
          </cell>
          <cell r="L4686">
            <v>0</v>
          </cell>
          <cell r="M4686">
            <v>0</v>
          </cell>
          <cell r="N4686">
            <v>0</v>
          </cell>
          <cell r="O4686">
            <v>0</v>
          </cell>
          <cell r="P4686">
            <v>0</v>
          </cell>
          <cell r="Q4686">
            <v>0</v>
          </cell>
        </row>
        <row r="4687">
          <cell r="B4687" t="str">
            <v>품질경영실5108160</v>
          </cell>
          <cell r="C4687" t="str">
            <v>품질경영실</v>
          </cell>
          <cell r="D4687" t="str">
            <v>5108160</v>
          </cell>
          <cell r="E4687" t="str">
            <v/>
          </cell>
          <cell r="F4687">
            <v>0</v>
          </cell>
          <cell r="G4687">
            <v>0</v>
          </cell>
          <cell r="H4687">
            <v>0</v>
          </cell>
          <cell r="I4687">
            <v>0</v>
          </cell>
          <cell r="J4687">
            <v>0</v>
          </cell>
          <cell r="K4687">
            <v>0</v>
          </cell>
          <cell r="L4687">
            <v>0</v>
          </cell>
          <cell r="M4687">
            <v>0</v>
          </cell>
          <cell r="N4687">
            <v>0</v>
          </cell>
          <cell r="O4687">
            <v>0</v>
          </cell>
          <cell r="P4687">
            <v>0</v>
          </cell>
          <cell r="Q4687">
            <v>0</v>
          </cell>
        </row>
        <row r="4688">
          <cell r="B4688" t="str">
            <v>품질경영실5108161</v>
          </cell>
          <cell r="C4688" t="str">
            <v>품질경영실</v>
          </cell>
          <cell r="D4688" t="str">
            <v>5108161</v>
          </cell>
          <cell r="E4688" t="str">
            <v>지급임차료-차량렌트료(제조)</v>
          </cell>
          <cell r="F4688">
            <v>0</v>
          </cell>
          <cell r="G4688">
            <v>0</v>
          </cell>
          <cell r="H4688">
            <v>0</v>
          </cell>
          <cell r="I4688">
            <v>0</v>
          </cell>
          <cell r="J4688">
            <v>0</v>
          </cell>
          <cell r="K4688">
            <v>0</v>
          </cell>
          <cell r="L4688">
            <v>0</v>
          </cell>
          <cell r="M4688">
            <v>0</v>
          </cell>
          <cell r="N4688">
            <v>0</v>
          </cell>
          <cell r="O4688">
            <v>0</v>
          </cell>
          <cell r="P4688">
            <v>0</v>
          </cell>
          <cell r="Q4688">
            <v>0</v>
          </cell>
        </row>
        <row r="4689">
          <cell r="B4689" t="str">
            <v>품질경영실5108162</v>
          </cell>
          <cell r="C4689" t="str">
            <v>품질경영실</v>
          </cell>
          <cell r="D4689" t="str">
            <v>5108162</v>
          </cell>
          <cell r="E4689" t="str">
            <v>지급임차료-차량리스료(제조)</v>
          </cell>
          <cell r="F4689">
            <v>0</v>
          </cell>
          <cell r="G4689">
            <v>0</v>
          </cell>
          <cell r="H4689">
            <v>0</v>
          </cell>
          <cell r="I4689">
            <v>0</v>
          </cell>
          <cell r="J4689">
            <v>0</v>
          </cell>
          <cell r="K4689">
            <v>0</v>
          </cell>
          <cell r="L4689">
            <v>0</v>
          </cell>
          <cell r="M4689">
            <v>0</v>
          </cell>
          <cell r="N4689">
            <v>0</v>
          </cell>
          <cell r="O4689">
            <v>0</v>
          </cell>
          <cell r="P4689">
            <v>0</v>
          </cell>
          <cell r="Q4689">
            <v>0</v>
          </cell>
        </row>
        <row r="4690">
          <cell r="B4690" t="str">
            <v>품질경영실5109110</v>
          </cell>
          <cell r="C4690" t="str">
            <v>품질경영실</v>
          </cell>
          <cell r="D4690" t="str">
            <v>5109110</v>
          </cell>
          <cell r="E4690" t="str">
            <v>감가상각비-건물(제조)</v>
          </cell>
          <cell r="F4690">
            <v>0</v>
          </cell>
          <cell r="G4690">
            <v>0</v>
          </cell>
          <cell r="H4690">
            <v>0</v>
          </cell>
          <cell r="I4690">
            <v>0</v>
          </cell>
          <cell r="J4690">
            <v>0</v>
          </cell>
          <cell r="K4690">
            <v>0</v>
          </cell>
          <cell r="L4690">
            <v>0</v>
          </cell>
          <cell r="M4690">
            <v>0</v>
          </cell>
          <cell r="N4690">
            <v>0</v>
          </cell>
          <cell r="O4690">
            <v>0</v>
          </cell>
          <cell r="P4690">
            <v>0</v>
          </cell>
          <cell r="Q4690">
            <v>0</v>
          </cell>
        </row>
        <row r="4691">
          <cell r="B4691" t="str">
            <v>품질경영실5109120</v>
          </cell>
          <cell r="C4691" t="str">
            <v>품질경영실</v>
          </cell>
          <cell r="D4691" t="str">
            <v>5109120</v>
          </cell>
          <cell r="E4691" t="str">
            <v>감가상각비-구축물(제조)</v>
          </cell>
          <cell r="F4691">
            <v>0</v>
          </cell>
          <cell r="G4691">
            <v>0</v>
          </cell>
          <cell r="H4691">
            <v>0</v>
          </cell>
          <cell r="I4691">
            <v>0</v>
          </cell>
          <cell r="J4691">
            <v>0</v>
          </cell>
          <cell r="K4691">
            <v>0</v>
          </cell>
          <cell r="L4691">
            <v>0</v>
          </cell>
          <cell r="M4691">
            <v>0</v>
          </cell>
          <cell r="N4691">
            <v>0</v>
          </cell>
          <cell r="O4691">
            <v>0</v>
          </cell>
          <cell r="P4691">
            <v>0</v>
          </cell>
          <cell r="Q4691">
            <v>0</v>
          </cell>
        </row>
        <row r="4692">
          <cell r="B4692" t="str">
            <v>품질경영실5109130</v>
          </cell>
          <cell r="C4692" t="str">
            <v>품질경영실</v>
          </cell>
          <cell r="D4692" t="str">
            <v>5109130</v>
          </cell>
          <cell r="E4692" t="str">
            <v>감가상각비-기계장치(제조)</v>
          </cell>
          <cell r="F4692">
            <v>0</v>
          </cell>
          <cell r="G4692">
            <v>0</v>
          </cell>
          <cell r="H4692">
            <v>0</v>
          </cell>
          <cell r="I4692">
            <v>0</v>
          </cell>
          <cell r="J4692">
            <v>0</v>
          </cell>
          <cell r="K4692">
            <v>0</v>
          </cell>
          <cell r="L4692">
            <v>0</v>
          </cell>
          <cell r="M4692">
            <v>0</v>
          </cell>
          <cell r="N4692">
            <v>0</v>
          </cell>
          <cell r="O4692">
            <v>0</v>
          </cell>
          <cell r="P4692">
            <v>0</v>
          </cell>
          <cell r="Q4692">
            <v>0</v>
          </cell>
        </row>
        <row r="4693">
          <cell r="B4693" t="str">
            <v>품질경영실5109140</v>
          </cell>
          <cell r="C4693" t="str">
            <v>품질경영실</v>
          </cell>
          <cell r="D4693" t="str">
            <v>5109140</v>
          </cell>
          <cell r="E4693" t="str">
            <v>감가상각비-공구기구(제조)</v>
          </cell>
          <cell r="F4693">
            <v>0</v>
          </cell>
          <cell r="G4693">
            <v>0</v>
          </cell>
          <cell r="H4693">
            <v>0</v>
          </cell>
          <cell r="I4693">
            <v>0</v>
          </cell>
          <cell r="J4693">
            <v>0</v>
          </cell>
          <cell r="K4693">
            <v>0</v>
          </cell>
          <cell r="L4693">
            <v>0</v>
          </cell>
          <cell r="M4693">
            <v>0</v>
          </cell>
          <cell r="N4693">
            <v>0</v>
          </cell>
          <cell r="O4693">
            <v>0</v>
          </cell>
          <cell r="P4693">
            <v>0</v>
          </cell>
          <cell r="Q4693">
            <v>0</v>
          </cell>
        </row>
        <row r="4694">
          <cell r="B4694" t="str">
            <v>품질경영실5109150</v>
          </cell>
          <cell r="C4694" t="str">
            <v>품질경영실</v>
          </cell>
          <cell r="D4694" t="str">
            <v>5109150</v>
          </cell>
          <cell r="E4694" t="str">
            <v>감가상각비-차량운반구(제조)</v>
          </cell>
          <cell r="F4694">
            <v>0</v>
          </cell>
          <cell r="G4694">
            <v>0</v>
          </cell>
          <cell r="H4694">
            <v>0</v>
          </cell>
          <cell r="I4694">
            <v>0</v>
          </cell>
          <cell r="J4694">
            <v>0</v>
          </cell>
          <cell r="K4694">
            <v>0</v>
          </cell>
          <cell r="L4694">
            <v>0</v>
          </cell>
          <cell r="M4694">
            <v>0</v>
          </cell>
          <cell r="N4694">
            <v>0</v>
          </cell>
          <cell r="O4694">
            <v>0</v>
          </cell>
          <cell r="P4694">
            <v>0</v>
          </cell>
          <cell r="Q4694">
            <v>0</v>
          </cell>
        </row>
        <row r="4695">
          <cell r="B4695" t="str">
            <v>품질경영실5109160</v>
          </cell>
          <cell r="C4695" t="str">
            <v>품질경영실</v>
          </cell>
          <cell r="D4695" t="str">
            <v>5109160</v>
          </cell>
          <cell r="E4695" t="str">
            <v/>
          </cell>
          <cell r="F4695">
            <v>0</v>
          </cell>
          <cell r="G4695">
            <v>0</v>
          </cell>
          <cell r="H4695">
            <v>0</v>
          </cell>
          <cell r="I4695">
            <v>0</v>
          </cell>
          <cell r="J4695">
            <v>0</v>
          </cell>
          <cell r="K4695">
            <v>0</v>
          </cell>
          <cell r="L4695">
            <v>0</v>
          </cell>
          <cell r="M4695">
            <v>0</v>
          </cell>
          <cell r="N4695">
            <v>0</v>
          </cell>
          <cell r="O4695">
            <v>0</v>
          </cell>
          <cell r="P4695">
            <v>0</v>
          </cell>
          <cell r="Q4695">
            <v>0</v>
          </cell>
        </row>
        <row r="4696">
          <cell r="B4696" t="str">
            <v>품질경영실5109170</v>
          </cell>
          <cell r="C4696" t="str">
            <v>품질경영실</v>
          </cell>
          <cell r="D4696" t="str">
            <v>5109170</v>
          </cell>
          <cell r="E4696" t="str">
            <v>감가상각비-산업재산권(제조)</v>
          </cell>
          <cell r="F4696">
            <v>0</v>
          </cell>
          <cell r="G4696">
            <v>0</v>
          </cell>
          <cell r="H4696">
            <v>0</v>
          </cell>
          <cell r="I4696">
            <v>0</v>
          </cell>
          <cell r="J4696">
            <v>0</v>
          </cell>
          <cell r="K4696">
            <v>0</v>
          </cell>
          <cell r="L4696">
            <v>0</v>
          </cell>
          <cell r="M4696">
            <v>0</v>
          </cell>
          <cell r="N4696">
            <v>0</v>
          </cell>
          <cell r="O4696">
            <v>0</v>
          </cell>
          <cell r="P4696">
            <v>0</v>
          </cell>
          <cell r="Q4696">
            <v>0</v>
          </cell>
        </row>
        <row r="4697">
          <cell r="B4697" t="str">
            <v>품질경영실5109180</v>
          </cell>
          <cell r="C4697" t="str">
            <v>품질경영실</v>
          </cell>
          <cell r="D4697" t="str">
            <v>5109180</v>
          </cell>
          <cell r="E4697" t="str">
            <v/>
          </cell>
          <cell r="F4697">
            <v>0</v>
          </cell>
          <cell r="G4697">
            <v>0</v>
          </cell>
          <cell r="H4697">
            <v>0</v>
          </cell>
          <cell r="I4697">
            <v>0</v>
          </cell>
          <cell r="J4697">
            <v>0</v>
          </cell>
          <cell r="K4697">
            <v>0</v>
          </cell>
          <cell r="L4697">
            <v>0</v>
          </cell>
          <cell r="M4697">
            <v>0</v>
          </cell>
          <cell r="N4697">
            <v>0</v>
          </cell>
          <cell r="O4697">
            <v>0</v>
          </cell>
          <cell r="P4697">
            <v>0</v>
          </cell>
          <cell r="Q4697">
            <v>0</v>
          </cell>
        </row>
        <row r="4698">
          <cell r="B4698" t="str">
            <v>품질경영실5109190</v>
          </cell>
          <cell r="C4698" t="str">
            <v>품질경영실</v>
          </cell>
          <cell r="D4698" t="str">
            <v>5109190</v>
          </cell>
          <cell r="E4698" t="str">
            <v/>
          </cell>
          <cell r="F4698">
            <v>0</v>
          </cell>
          <cell r="G4698">
            <v>0</v>
          </cell>
          <cell r="H4698">
            <v>0</v>
          </cell>
          <cell r="I4698">
            <v>0</v>
          </cell>
          <cell r="J4698">
            <v>0</v>
          </cell>
          <cell r="K4698">
            <v>0</v>
          </cell>
          <cell r="L4698">
            <v>0</v>
          </cell>
          <cell r="M4698">
            <v>0</v>
          </cell>
          <cell r="N4698">
            <v>0</v>
          </cell>
          <cell r="O4698">
            <v>0</v>
          </cell>
          <cell r="P4698">
            <v>0</v>
          </cell>
          <cell r="Q4698">
            <v>0</v>
          </cell>
        </row>
        <row r="4699">
          <cell r="B4699" t="str">
            <v>품질경영실5109210</v>
          </cell>
          <cell r="C4699" t="str">
            <v>품질경영실</v>
          </cell>
          <cell r="D4699" t="str">
            <v>5109210</v>
          </cell>
          <cell r="E4699" t="str">
            <v>감가상각비-임차자산개량(제조)</v>
          </cell>
          <cell r="F4699">
            <v>0</v>
          </cell>
          <cell r="G4699">
            <v>0</v>
          </cell>
          <cell r="H4699">
            <v>0</v>
          </cell>
          <cell r="I4699">
            <v>0</v>
          </cell>
          <cell r="J4699">
            <v>0</v>
          </cell>
          <cell r="K4699">
            <v>0</v>
          </cell>
          <cell r="L4699">
            <v>0</v>
          </cell>
          <cell r="M4699">
            <v>0</v>
          </cell>
          <cell r="N4699">
            <v>0</v>
          </cell>
          <cell r="O4699">
            <v>0</v>
          </cell>
          <cell r="P4699">
            <v>0</v>
          </cell>
          <cell r="Q4699">
            <v>0</v>
          </cell>
        </row>
        <row r="4700">
          <cell r="B4700" t="str">
            <v>품질경영실5109220</v>
          </cell>
          <cell r="C4700" t="str">
            <v>품질경영실</v>
          </cell>
          <cell r="D4700" t="str">
            <v>5109220</v>
          </cell>
          <cell r="E4700" t="str">
            <v>감가상각비-비품(제조)</v>
          </cell>
          <cell r="F4700">
            <v>0</v>
          </cell>
          <cell r="G4700">
            <v>0</v>
          </cell>
          <cell r="H4700">
            <v>0</v>
          </cell>
          <cell r="I4700">
            <v>0</v>
          </cell>
          <cell r="J4700">
            <v>0</v>
          </cell>
          <cell r="K4700">
            <v>0</v>
          </cell>
          <cell r="L4700">
            <v>0</v>
          </cell>
          <cell r="M4700">
            <v>0</v>
          </cell>
          <cell r="N4700">
            <v>0</v>
          </cell>
          <cell r="O4700">
            <v>0</v>
          </cell>
          <cell r="P4700">
            <v>0</v>
          </cell>
          <cell r="Q4700">
            <v>0</v>
          </cell>
        </row>
        <row r="4701">
          <cell r="B4701" t="str">
            <v>품질경영실5110110</v>
          </cell>
          <cell r="C4701" t="str">
            <v>품질경영실</v>
          </cell>
          <cell r="D4701" t="str">
            <v>5110110</v>
          </cell>
          <cell r="E4701" t="str">
            <v>수선비-건물(제조)</v>
          </cell>
          <cell r="F4701">
            <v>0</v>
          </cell>
          <cell r="G4701">
            <v>0</v>
          </cell>
          <cell r="H4701">
            <v>0</v>
          </cell>
          <cell r="I4701">
            <v>0</v>
          </cell>
          <cell r="J4701">
            <v>0</v>
          </cell>
          <cell r="K4701">
            <v>0</v>
          </cell>
          <cell r="L4701">
            <v>0</v>
          </cell>
          <cell r="M4701">
            <v>0</v>
          </cell>
          <cell r="N4701">
            <v>0</v>
          </cell>
          <cell r="O4701">
            <v>0</v>
          </cell>
          <cell r="P4701">
            <v>0</v>
          </cell>
          <cell r="Q4701">
            <v>0</v>
          </cell>
        </row>
        <row r="4702">
          <cell r="B4702" t="str">
            <v>품질경영실5110120</v>
          </cell>
          <cell r="C4702" t="str">
            <v>품질경영실</v>
          </cell>
          <cell r="D4702" t="str">
            <v>5110120</v>
          </cell>
          <cell r="E4702" t="str">
            <v>수선비-구축물(제조)</v>
          </cell>
          <cell r="F4702">
            <v>0</v>
          </cell>
          <cell r="G4702">
            <v>0</v>
          </cell>
          <cell r="H4702">
            <v>0</v>
          </cell>
          <cell r="I4702">
            <v>0</v>
          </cell>
          <cell r="J4702">
            <v>0</v>
          </cell>
          <cell r="K4702">
            <v>0</v>
          </cell>
          <cell r="L4702">
            <v>0</v>
          </cell>
          <cell r="M4702">
            <v>0</v>
          </cell>
          <cell r="N4702">
            <v>0</v>
          </cell>
          <cell r="O4702">
            <v>0</v>
          </cell>
          <cell r="P4702">
            <v>0</v>
          </cell>
          <cell r="Q4702">
            <v>0</v>
          </cell>
        </row>
        <row r="4703">
          <cell r="B4703" t="str">
            <v>품질경영실5110130</v>
          </cell>
          <cell r="C4703" t="str">
            <v>품질경영실</v>
          </cell>
          <cell r="D4703" t="str">
            <v>5110130</v>
          </cell>
          <cell r="E4703" t="str">
            <v>수선비-기계장치(제조)</v>
          </cell>
          <cell r="F4703">
            <v>0</v>
          </cell>
          <cell r="G4703">
            <v>0</v>
          </cell>
          <cell r="H4703">
            <v>0</v>
          </cell>
          <cell r="I4703">
            <v>0</v>
          </cell>
          <cell r="J4703">
            <v>0</v>
          </cell>
          <cell r="K4703">
            <v>0</v>
          </cell>
          <cell r="L4703">
            <v>0</v>
          </cell>
          <cell r="M4703">
            <v>0</v>
          </cell>
          <cell r="N4703">
            <v>0</v>
          </cell>
          <cell r="O4703">
            <v>0</v>
          </cell>
          <cell r="P4703">
            <v>0</v>
          </cell>
          <cell r="Q4703">
            <v>0</v>
          </cell>
        </row>
        <row r="4704">
          <cell r="B4704" t="str">
            <v>품질경영실5110140</v>
          </cell>
          <cell r="C4704" t="str">
            <v>품질경영실</v>
          </cell>
          <cell r="D4704" t="str">
            <v>5110140</v>
          </cell>
          <cell r="E4704" t="str">
            <v>수선비-공구기구비품(제조)</v>
          </cell>
          <cell r="F4704">
            <v>0</v>
          </cell>
          <cell r="G4704">
            <v>0</v>
          </cell>
          <cell r="H4704">
            <v>0</v>
          </cell>
          <cell r="I4704">
            <v>0</v>
          </cell>
          <cell r="J4704">
            <v>0</v>
          </cell>
          <cell r="K4704">
            <v>0</v>
          </cell>
          <cell r="L4704">
            <v>0</v>
          </cell>
          <cell r="M4704">
            <v>0</v>
          </cell>
          <cell r="N4704">
            <v>0</v>
          </cell>
          <cell r="O4704">
            <v>0</v>
          </cell>
          <cell r="P4704">
            <v>0</v>
          </cell>
          <cell r="Q4704">
            <v>0</v>
          </cell>
        </row>
        <row r="4705">
          <cell r="B4705" t="str">
            <v>품질경영실5110160</v>
          </cell>
          <cell r="C4705" t="str">
            <v>품질경영실</v>
          </cell>
          <cell r="D4705" t="str">
            <v>5110160</v>
          </cell>
          <cell r="E4705" t="str">
            <v>수선비-안전보건비_출고(제조)</v>
          </cell>
          <cell r="F4705">
            <v>0</v>
          </cell>
          <cell r="G4705">
            <v>0</v>
          </cell>
          <cell r="H4705">
            <v>0</v>
          </cell>
          <cell r="I4705">
            <v>0</v>
          </cell>
          <cell r="J4705">
            <v>0</v>
          </cell>
          <cell r="K4705">
            <v>0</v>
          </cell>
          <cell r="L4705">
            <v>0</v>
          </cell>
          <cell r="M4705">
            <v>0</v>
          </cell>
          <cell r="N4705">
            <v>0</v>
          </cell>
          <cell r="O4705">
            <v>0</v>
          </cell>
          <cell r="P4705">
            <v>0</v>
          </cell>
          <cell r="Q4705">
            <v>0</v>
          </cell>
        </row>
        <row r="4706">
          <cell r="B4706" t="str">
            <v>품질경영실5110150</v>
          </cell>
          <cell r="C4706" t="str">
            <v>품질경영실</v>
          </cell>
          <cell r="D4706">
            <v>5110150</v>
          </cell>
          <cell r="E4706" t="str">
            <v>수선비-안전보건비(제조)</v>
          </cell>
          <cell r="F4706">
            <v>0</v>
          </cell>
          <cell r="G4706">
            <v>0</v>
          </cell>
          <cell r="H4706">
            <v>0</v>
          </cell>
          <cell r="I4706">
            <v>0</v>
          </cell>
          <cell r="J4706">
            <v>0</v>
          </cell>
          <cell r="K4706">
            <v>0</v>
          </cell>
          <cell r="L4706">
            <v>0</v>
          </cell>
          <cell r="M4706">
            <v>0</v>
          </cell>
          <cell r="N4706">
            <v>0</v>
          </cell>
          <cell r="O4706">
            <v>0</v>
          </cell>
          <cell r="P4706">
            <v>0</v>
          </cell>
          <cell r="Q4706">
            <v>0</v>
          </cell>
        </row>
        <row r="4707">
          <cell r="B4707" t="str">
            <v>품질경영실5111110</v>
          </cell>
          <cell r="C4707" t="str">
            <v>품질경영실</v>
          </cell>
          <cell r="D4707" t="str">
            <v>5111110</v>
          </cell>
          <cell r="E4707" t="str">
            <v>보험료-건물(제조)</v>
          </cell>
          <cell r="F4707">
            <v>0</v>
          </cell>
          <cell r="G4707">
            <v>0</v>
          </cell>
          <cell r="H4707">
            <v>0</v>
          </cell>
          <cell r="I4707">
            <v>0</v>
          </cell>
          <cell r="J4707">
            <v>0</v>
          </cell>
          <cell r="K4707">
            <v>0</v>
          </cell>
          <cell r="L4707">
            <v>0</v>
          </cell>
          <cell r="M4707">
            <v>0</v>
          </cell>
          <cell r="N4707">
            <v>0</v>
          </cell>
          <cell r="O4707">
            <v>0</v>
          </cell>
          <cell r="P4707">
            <v>0</v>
          </cell>
          <cell r="Q4707">
            <v>0</v>
          </cell>
        </row>
        <row r="4708">
          <cell r="B4708" t="str">
            <v>품질경영실5111120</v>
          </cell>
          <cell r="C4708" t="str">
            <v>품질경영실</v>
          </cell>
          <cell r="D4708" t="str">
            <v>5111120</v>
          </cell>
          <cell r="E4708" t="str">
            <v>보험료-기계장치(제조)</v>
          </cell>
          <cell r="F4708">
            <v>0</v>
          </cell>
          <cell r="G4708">
            <v>0</v>
          </cell>
          <cell r="H4708">
            <v>0</v>
          </cell>
          <cell r="I4708">
            <v>0</v>
          </cell>
          <cell r="J4708">
            <v>0</v>
          </cell>
          <cell r="K4708">
            <v>0</v>
          </cell>
          <cell r="L4708">
            <v>0</v>
          </cell>
          <cell r="M4708">
            <v>0</v>
          </cell>
          <cell r="N4708">
            <v>0</v>
          </cell>
          <cell r="O4708">
            <v>0</v>
          </cell>
          <cell r="P4708">
            <v>0</v>
          </cell>
          <cell r="Q4708">
            <v>0</v>
          </cell>
        </row>
        <row r="4709">
          <cell r="B4709" t="str">
            <v>품질경영실5111130</v>
          </cell>
          <cell r="C4709" t="str">
            <v>품질경영실</v>
          </cell>
          <cell r="D4709" t="str">
            <v>5111130</v>
          </cell>
          <cell r="E4709" t="str">
            <v>보험료-재고품(제조)</v>
          </cell>
          <cell r="F4709">
            <v>0</v>
          </cell>
          <cell r="G4709">
            <v>0</v>
          </cell>
          <cell r="H4709">
            <v>0</v>
          </cell>
          <cell r="I4709">
            <v>0</v>
          </cell>
          <cell r="J4709">
            <v>0</v>
          </cell>
          <cell r="K4709">
            <v>0</v>
          </cell>
          <cell r="L4709">
            <v>0</v>
          </cell>
          <cell r="M4709">
            <v>0</v>
          </cell>
          <cell r="N4709">
            <v>0</v>
          </cell>
          <cell r="O4709">
            <v>0</v>
          </cell>
          <cell r="P4709">
            <v>0</v>
          </cell>
          <cell r="Q4709">
            <v>0</v>
          </cell>
        </row>
        <row r="4710">
          <cell r="B4710" t="str">
            <v>품질경영실5111140</v>
          </cell>
          <cell r="C4710" t="str">
            <v>품질경영실</v>
          </cell>
          <cell r="D4710" t="str">
            <v>5111140</v>
          </cell>
          <cell r="E4710" t="str">
            <v/>
          </cell>
          <cell r="F4710">
            <v>0</v>
          </cell>
          <cell r="G4710">
            <v>0</v>
          </cell>
          <cell r="H4710">
            <v>0</v>
          </cell>
          <cell r="I4710">
            <v>0</v>
          </cell>
          <cell r="J4710">
            <v>0</v>
          </cell>
          <cell r="K4710">
            <v>0</v>
          </cell>
          <cell r="L4710">
            <v>0</v>
          </cell>
          <cell r="M4710">
            <v>0</v>
          </cell>
          <cell r="N4710">
            <v>0</v>
          </cell>
          <cell r="O4710">
            <v>0</v>
          </cell>
          <cell r="P4710">
            <v>0</v>
          </cell>
          <cell r="Q4710">
            <v>0</v>
          </cell>
        </row>
        <row r="4711">
          <cell r="B4711" t="str">
            <v>품질경영실5111150</v>
          </cell>
          <cell r="C4711" t="str">
            <v>품질경영실</v>
          </cell>
          <cell r="D4711" t="str">
            <v>5111150</v>
          </cell>
          <cell r="E4711" t="str">
            <v/>
          </cell>
          <cell r="F4711">
            <v>0</v>
          </cell>
          <cell r="G4711">
            <v>0</v>
          </cell>
          <cell r="H4711">
            <v>0</v>
          </cell>
          <cell r="I4711">
            <v>0</v>
          </cell>
          <cell r="J4711">
            <v>0</v>
          </cell>
          <cell r="K4711">
            <v>0</v>
          </cell>
          <cell r="L4711">
            <v>0</v>
          </cell>
          <cell r="M4711">
            <v>0</v>
          </cell>
          <cell r="N4711">
            <v>0</v>
          </cell>
          <cell r="O4711">
            <v>0</v>
          </cell>
          <cell r="P4711">
            <v>0</v>
          </cell>
          <cell r="Q4711">
            <v>0</v>
          </cell>
        </row>
        <row r="4712">
          <cell r="B4712" t="str">
            <v>품질경영실5111160</v>
          </cell>
          <cell r="C4712" t="str">
            <v>품질경영실</v>
          </cell>
          <cell r="D4712" t="str">
            <v>5111160</v>
          </cell>
          <cell r="E4712" t="str">
            <v>보험료-제보험(제조)</v>
          </cell>
          <cell r="F4712">
            <v>0</v>
          </cell>
          <cell r="G4712">
            <v>0</v>
          </cell>
          <cell r="H4712">
            <v>0</v>
          </cell>
          <cell r="I4712">
            <v>0</v>
          </cell>
          <cell r="J4712">
            <v>0</v>
          </cell>
          <cell r="K4712">
            <v>0</v>
          </cell>
          <cell r="L4712">
            <v>0</v>
          </cell>
          <cell r="M4712">
            <v>0</v>
          </cell>
          <cell r="N4712">
            <v>0</v>
          </cell>
          <cell r="O4712">
            <v>0</v>
          </cell>
          <cell r="P4712">
            <v>0</v>
          </cell>
          <cell r="Q4712">
            <v>0</v>
          </cell>
        </row>
        <row r="4713">
          <cell r="B4713" t="str">
            <v>품질경영실5111141</v>
          </cell>
          <cell r="C4713" t="str">
            <v>품질경영실</v>
          </cell>
          <cell r="D4713" t="str">
            <v>5111141</v>
          </cell>
          <cell r="E4713" t="str">
            <v/>
          </cell>
          <cell r="F4713">
            <v>0</v>
          </cell>
          <cell r="G4713">
            <v>0</v>
          </cell>
          <cell r="H4713">
            <v>0</v>
          </cell>
          <cell r="I4713">
            <v>0</v>
          </cell>
          <cell r="J4713">
            <v>0</v>
          </cell>
          <cell r="K4713">
            <v>0</v>
          </cell>
          <cell r="L4713">
            <v>0</v>
          </cell>
          <cell r="M4713">
            <v>0</v>
          </cell>
          <cell r="N4713">
            <v>0</v>
          </cell>
          <cell r="O4713">
            <v>0</v>
          </cell>
          <cell r="P4713">
            <v>0</v>
          </cell>
          <cell r="Q4713">
            <v>0</v>
          </cell>
        </row>
        <row r="4714">
          <cell r="B4714" t="str">
            <v>품질경영실5112110</v>
          </cell>
          <cell r="C4714" t="str">
            <v>품질경영실</v>
          </cell>
          <cell r="D4714" t="str">
            <v>5112110</v>
          </cell>
          <cell r="E4714" t="str">
            <v>접대비-교제비(제조)</v>
          </cell>
          <cell r="F4714">
            <v>0</v>
          </cell>
          <cell r="G4714">
            <v>0</v>
          </cell>
          <cell r="H4714">
            <v>0</v>
          </cell>
          <cell r="I4714">
            <v>0</v>
          </cell>
          <cell r="J4714">
            <v>0</v>
          </cell>
          <cell r="K4714">
            <v>0</v>
          </cell>
          <cell r="L4714">
            <v>0</v>
          </cell>
          <cell r="M4714">
            <v>0</v>
          </cell>
          <cell r="N4714">
            <v>0</v>
          </cell>
          <cell r="O4714">
            <v>0</v>
          </cell>
          <cell r="P4714">
            <v>0</v>
          </cell>
          <cell r="Q4714">
            <v>0</v>
          </cell>
        </row>
        <row r="4715">
          <cell r="B4715" t="str">
            <v>품질경영실5112120</v>
          </cell>
          <cell r="C4715" t="str">
            <v>품질경영실</v>
          </cell>
          <cell r="D4715" t="str">
            <v>5112120</v>
          </cell>
          <cell r="E4715" t="str">
            <v>접대비-사외경조비(제조)</v>
          </cell>
          <cell r="F4715">
            <v>0</v>
          </cell>
          <cell r="G4715">
            <v>0</v>
          </cell>
          <cell r="H4715">
            <v>0</v>
          </cell>
          <cell r="I4715">
            <v>0</v>
          </cell>
          <cell r="J4715">
            <v>0</v>
          </cell>
          <cell r="K4715">
            <v>0</v>
          </cell>
          <cell r="L4715">
            <v>0</v>
          </cell>
          <cell r="M4715">
            <v>0</v>
          </cell>
          <cell r="N4715">
            <v>0</v>
          </cell>
          <cell r="O4715">
            <v>0</v>
          </cell>
          <cell r="P4715">
            <v>0</v>
          </cell>
          <cell r="Q4715">
            <v>0</v>
          </cell>
        </row>
        <row r="4716">
          <cell r="B4716" t="str">
            <v>품질경영실5113110</v>
          </cell>
          <cell r="C4716" t="str">
            <v>품질경영실</v>
          </cell>
          <cell r="D4716" t="str">
            <v>5113110</v>
          </cell>
          <cell r="E4716" t="str">
            <v>경상연구개발비-품질검정비(제조)</v>
          </cell>
          <cell r="F4716">
            <v>0</v>
          </cell>
          <cell r="G4716">
            <v>0</v>
          </cell>
          <cell r="H4716">
            <v>0</v>
          </cell>
          <cell r="I4716">
            <v>0</v>
          </cell>
          <cell r="J4716">
            <v>0</v>
          </cell>
          <cell r="K4716">
            <v>0</v>
          </cell>
          <cell r="L4716">
            <v>0</v>
          </cell>
          <cell r="M4716">
            <v>0</v>
          </cell>
          <cell r="N4716">
            <v>0</v>
          </cell>
          <cell r="O4716">
            <v>0</v>
          </cell>
          <cell r="P4716">
            <v>0</v>
          </cell>
          <cell r="Q4716">
            <v>0</v>
          </cell>
        </row>
        <row r="4717">
          <cell r="B4717" t="str">
            <v>품질경영실5113120</v>
          </cell>
          <cell r="C4717" t="str">
            <v>품질경영실</v>
          </cell>
          <cell r="D4717" t="str">
            <v>5113120</v>
          </cell>
          <cell r="E4717" t="str">
            <v/>
          </cell>
          <cell r="F4717">
            <v>0</v>
          </cell>
          <cell r="G4717">
            <v>0</v>
          </cell>
          <cell r="H4717">
            <v>0</v>
          </cell>
          <cell r="I4717">
            <v>0</v>
          </cell>
          <cell r="J4717">
            <v>0</v>
          </cell>
          <cell r="K4717">
            <v>0</v>
          </cell>
          <cell r="L4717">
            <v>0</v>
          </cell>
          <cell r="M4717">
            <v>0</v>
          </cell>
          <cell r="N4717">
            <v>0</v>
          </cell>
          <cell r="O4717">
            <v>0</v>
          </cell>
          <cell r="P4717">
            <v>0</v>
          </cell>
          <cell r="Q4717">
            <v>0</v>
          </cell>
        </row>
        <row r="4718">
          <cell r="B4718" t="str">
            <v>품질경영실5113130</v>
          </cell>
          <cell r="C4718" t="str">
            <v>품질경영실</v>
          </cell>
          <cell r="D4718" t="str">
            <v>5113130</v>
          </cell>
          <cell r="E4718" t="str">
            <v>경상연구개발비-실험재료비_출고(제조)</v>
          </cell>
          <cell r="F4718">
            <v>0</v>
          </cell>
          <cell r="G4718">
            <v>0</v>
          </cell>
          <cell r="H4718">
            <v>0</v>
          </cell>
          <cell r="I4718">
            <v>0</v>
          </cell>
          <cell r="J4718">
            <v>0</v>
          </cell>
          <cell r="K4718">
            <v>0</v>
          </cell>
          <cell r="L4718">
            <v>0</v>
          </cell>
          <cell r="M4718">
            <v>0</v>
          </cell>
          <cell r="N4718">
            <v>0</v>
          </cell>
          <cell r="O4718">
            <v>0</v>
          </cell>
          <cell r="P4718">
            <v>0</v>
          </cell>
          <cell r="Q4718">
            <v>0</v>
          </cell>
        </row>
        <row r="4719">
          <cell r="B4719" t="str">
            <v>품질경영실5113140</v>
          </cell>
          <cell r="C4719" t="str">
            <v>품질경영실</v>
          </cell>
          <cell r="D4719" t="str">
            <v>5113140</v>
          </cell>
          <cell r="E4719" t="str">
            <v>경상연구개발비-실험시약비_출고(제조)</v>
          </cell>
          <cell r="F4719">
            <v>0</v>
          </cell>
          <cell r="G4719">
            <v>0</v>
          </cell>
          <cell r="H4719">
            <v>0</v>
          </cell>
          <cell r="I4719">
            <v>0</v>
          </cell>
          <cell r="J4719">
            <v>0</v>
          </cell>
          <cell r="K4719">
            <v>0</v>
          </cell>
          <cell r="L4719">
            <v>0</v>
          </cell>
          <cell r="M4719">
            <v>0</v>
          </cell>
          <cell r="N4719">
            <v>0</v>
          </cell>
          <cell r="O4719">
            <v>0</v>
          </cell>
          <cell r="P4719">
            <v>0</v>
          </cell>
          <cell r="Q4719">
            <v>0</v>
          </cell>
        </row>
        <row r="4720">
          <cell r="B4720" t="str">
            <v>품질경영실5113150</v>
          </cell>
          <cell r="C4720" t="str">
            <v>품질경영실</v>
          </cell>
          <cell r="D4720" t="str">
            <v>5113150</v>
          </cell>
          <cell r="E4720" t="str">
            <v>경상연구개발비-외부실험비(제조)</v>
          </cell>
          <cell r="F4720">
            <v>0</v>
          </cell>
          <cell r="G4720">
            <v>0</v>
          </cell>
          <cell r="H4720">
            <v>0</v>
          </cell>
          <cell r="I4720">
            <v>0</v>
          </cell>
          <cell r="J4720">
            <v>0</v>
          </cell>
          <cell r="K4720">
            <v>0</v>
          </cell>
          <cell r="L4720">
            <v>0</v>
          </cell>
          <cell r="M4720">
            <v>0</v>
          </cell>
          <cell r="N4720">
            <v>0</v>
          </cell>
          <cell r="O4720">
            <v>0</v>
          </cell>
          <cell r="P4720">
            <v>0</v>
          </cell>
          <cell r="Q4720">
            <v>0</v>
          </cell>
        </row>
        <row r="4721">
          <cell r="B4721" t="str">
            <v>품질경영실5113170</v>
          </cell>
          <cell r="C4721" t="str">
            <v>품질경영실</v>
          </cell>
          <cell r="D4721" t="str">
            <v>5113170</v>
          </cell>
          <cell r="E4721" t="str">
            <v>경상연구개발비-실험시약비(제조)</v>
          </cell>
          <cell r="F4721">
            <v>0</v>
          </cell>
          <cell r="G4721">
            <v>0</v>
          </cell>
          <cell r="H4721">
            <v>0</v>
          </cell>
          <cell r="I4721">
            <v>0</v>
          </cell>
          <cell r="J4721">
            <v>0</v>
          </cell>
          <cell r="K4721">
            <v>0</v>
          </cell>
          <cell r="L4721">
            <v>0</v>
          </cell>
          <cell r="M4721">
            <v>0</v>
          </cell>
          <cell r="N4721">
            <v>0</v>
          </cell>
          <cell r="O4721">
            <v>0</v>
          </cell>
          <cell r="P4721">
            <v>0</v>
          </cell>
          <cell r="Q4721">
            <v>0</v>
          </cell>
        </row>
        <row r="4722">
          <cell r="B4722" t="str">
            <v>품질경영실5113210</v>
          </cell>
          <cell r="C4722" t="str">
            <v>품질경영실</v>
          </cell>
          <cell r="D4722" t="str">
            <v>5113210</v>
          </cell>
          <cell r="E4722" t="str">
            <v>경상연구개발비-품질검정비_출고(제조)</v>
          </cell>
          <cell r="F4722">
            <v>0</v>
          </cell>
          <cell r="G4722">
            <v>0</v>
          </cell>
          <cell r="H4722">
            <v>0</v>
          </cell>
          <cell r="I4722">
            <v>0</v>
          </cell>
          <cell r="J4722">
            <v>0</v>
          </cell>
          <cell r="K4722">
            <v>0</v>
          </cell>
          <cell r="L4722">
            <v>0</v>
          </cell>
          <cell r="M4722">
            <v>0</v>
          </cell>
          <cell r="N4722">
            <v>0</v>
          </cell>
          <cell r="O4722">
            <v>0</v>
          </cell>
          <cell r="P4722">
            <v>0</v>
          </cell>
          <cell r="Q4722">
            <v>0</v>
          </cell>
        </row>
        <row r="4723">
          <cell r="B4723" t="str">
            <v>품질경영실5113160</v>
          </cell>
          <cell r="C4723" t="str">
            <v>품질경영실</v>
          </cell>
          <cell r="D4723" t="str">
            <v>5113160</v>
          </cell>
          <cell r="E4723" t="str">
            <v>경상연구개발비-실험재료비(제조)</v>
          </cell>
          <cell r="F4723">
            <v>0</v>
          </cell>
          <cell r="G4723">
            <v>0</v>
          </cell>
          <cell r="H4723">
            <v>0</v>
          </cell>
          <cell r="I4723">
            <v>0</v>
          </cell>
          <cell r="J4723">
            <v>0</v>
          </cell>
          <cell r="K4723">
            <v>0</v>
          </cell>
          <cell r="L4723">
            <v>0</v>
          </cell>
          <cell r="M4723">
            <v>0</v>
          </cell>
          <cell r="N4723">
            <v>0</v>
          </cell>
          <cell r="O4723">
            <v>0</v>
          </cell>
          <cell r="P4723">
            <v>0</v>
          </cell>
          <cell r="Q4723">
            <v>0</v>
          </cell>
        </row>
        <row r="4724">
          <cell r="B4724" t="str">
            <v>품질경영실5115110</v>
          </cell>
          <cell r="C4724" t="str">
            <v>품질경영실</v>
          </cell>
          <cell r="D4724" t="str">
            <v>5115110</v>
          </cell>
          <cell r="E4724" t="str">
            <v>운반비-운임(제조)</v>
          </cell>
          <cell r="F4724">
            <v>0</v>
          </cell>
          <cell r="G4724">
            <v>0</v>
          </cell>
          <cell r="H4724">
            <v>0</v>
          </cell>
          <cell r="I4724">
            <v>0</v>
          </cell>
          <cell r="J4724">
            <v>0</v>
          </cell>
          <cell r="K4724">
            <v>0</v>
          </cell>
          <cell r="L4724">
            <v>0</v>
          </cell>
          <cell r="M4724">
            <v>0</v>
          </cell>
          <cell r="N4724">
            <v>0</v>
          </cell>
          <cell r="O4724">
            <v>0</v>
          </cell>
          <cell r="P4724">
            <v>0</v>
          </cell>
          <cell r="Q4724">
            <v>0</v>
          </cell>
        </row>
        <row r="4725">
          <cell r="B4725" t="str">
            <v>품질경영실5116110</v>
          </cell>
          <cell r="C4725" t="str">
            <v>품질경영실</v>
          </cell>
          <cell r="D4725" t="str">
            <v>5116110</v>
          </cell>
          <cell r="E4725" t="str">
            <v/>
          </cell>
          <cell r="F4725">
            <v>0</v>
          </cell>
          <cell r="G4725">
            <v>0</v>
          </cell>
          <cell r="H4725">
            <v>0</v>
          </cell>
          <cell r="I4725">
            <v>0</v>
          </cell>
          <cell r="J4725">
            <v>0</v>
          </cell>
          <cell r="K4725">
            <v>0</v>
          </cell>
          <cell r="L4725">
            <v>0</v>
          </cell>
          <cell r="M4725">
            <v>0</v>
          </cell>
          <cell r="N4725">
            <v>0</v>
          </cell>
          <cell r="O4725">
            <v>0</v>
          </cell>
          <cell r="P4725">
            <v>0</v>
          </cell>
          <cell r="Q4725">
            <v>0</v>
          </cell>
        </row>
        <row r="4726">
          <cell r="B4726" t="str">
            <v>품질경영실5116120</v>
          </cell>
          <cell r="C4726" t="str">
            <v>품질경영실</v>
          </cell>
          <cell r="D4726" t="str">
            <v>5116120</v>
          </cell>
          <cell r="E4726" t="str">
            <v/>
          </cell>
          <cell r="F4726">
            <v>0</v>
          </cell>
          <cell r="G4726">
            <v>0</v>
          </cell>
          <cell r="H4726">
            <v>0</v>
          </cell>
          <cell r="I4726">
            <v>0</v>
          </cell>
          <cell r="J4726">
            <v>0</v>
          </cell>
          <cell r="K4726">
            <v>0</v>
          </cell>
          <cell r="L4726">
            <v>0</v>
          </cell>
          <cell r="M4726">
            <v>0</v>
          </cell>
          <cell r="N4726">
            <v>0</v>
          </cell>
          <cell r="O4726">
            <v>0</v>
          </cell>
          <cell r="P4726">
            <v>0</v>
          </cell>
          <cell r="Q4726">
            <v>0</v>
          </cell>
        </row>
        <row r="4727">
          <cell r="B4727" t="str">
            <v>품질경영실5116130</v>
          </cell>
          <cell r="C4727" t="str">
            <v>품질경영실</v>
          </cell>
          <cell r="D4727" t="str">
            <v>5116130</v>
          </cell>
          <cell r="E4727" t="str">
            <v>차량비-유류비(제조)</v>
          </cell>
          <cell r="F4727">
            <v>0</v>
          </cell>
          <cell r="G4727">
            <v>0</v>
          </cell>
          <cell r="H4727">
            <v>0</v>
          </cell>
          <cell r="I4727">
            <v>0</v>
          </cell>
          <cell r="J4727">
            <v>0</v>
          </cell>
          <cell r="K4727">
            <v>0</v>
          </cell>
          <cell r="L4727">
            <v>0</v>
          </cell>
          <cell r="M4727">
            <v>0</v>
          </cell>
          <cell r="N4727">
            <v>0</v>
          </cell>
          <cell r="O4727">
            <v>0</v>
          </cell>
          <cell r="P4727">
            <v>0</v>
          </cell>
          <cell r="Q4727">
            <v>0</v>
          </cell>
        </row>
        <row r="4728">
          <cell r="B4728" t="str">
            <v>품질경영실5116140</v>
          </cell>
          <cell r="C4728" t="str">
            <v>품질경영실</v>
          </cell>
          <cell r="D4728" t="str">
            <v>5116140</v>
          </cell>
          <cell r="E4728" t="str">
            <v/>
          </cell>
          <cell r="F4728">
            <v>0</v>
          </cell>
          <cell r="G4728">
            <v>0</v>
          </cell>
          <cell r="H4728">
            <v>0</v>
          </cell>
          <cell r="I4728">
            <v>0</v>
          </cell>
          <cell r="J4728">
            <v>0</v>
          </cell>
          <cell r="K4728">
            <v>0</v>
          </cell>
          <cell r="L4728">
            <v>0</v>
          </cell>
          <cell r="M4728">
            <v>0</v>
          </cell>
          <cell r="N4728">
            <v>0</v>
          </cell>
          <cell r="O4728">
            <v>0</v>
          </cell>
          <cell r="P4728">
            <v>0</v>
          </cell>
          <cell r="Q4728">
            <v>0</v>
          </cell>
        </row>
        <row r="4729">
          <cell r="B4729" t="str">
            <v>품질경영실5116150</v>
          </cell>
          <cell r="C4729" t="str">
            <v>품질경영실</v>
          </cell>
          <cell r="D4729" t="str">
            <v>5116150</v>
          </cell>
          <cell r="E4729" t="str">
            <v>차량비-주행주차비(제조)</v>
          </cell>
          <cell r="F4729">
            <v>0</v>
          </cell>
          <cell r="G4729">
            <v>0</v>
          </cell>
          <cell r="H4729">
            <v>0</v>
          </cell>
          <cell r="I4729">
            <v>0</v>
          </cell>
          <cell r="J4729">
            <v>0</v>
          </cell>
          <cell r="K4729">
            <v>0</v>
          </cell>
          <cell r="L4729">
            <v>0</v>
          </cell>
          <cell r="M4729">
            <v>0</v>
          </cell>
          <cell r="N4729">
            <v>0</v>
          </cell>
          <cell r="O4729">
            <v>0</v>
          </cell>
          <cell r="P4729">
            <v>0</v>
          </cell>
          <cell r="Q4729">
            <v>0</v>
          </cell>
        </row>
        <row r="4730">
          <cell r="B4730" t="str">
            <v>품질경영실5116160</v>
          </cell>
          <cell r="C4730" t="str">
            <v>품질경영실</v>
          </cell>
          <cell r="D4730" t="str">
            <v>5116160</v>
          </cell>
          <cell r="E4730" t="str">
            <v/>
          </cell>
          <cell r="F4730">
            <v>0</v>
          </cell>
          <cell r="G4730">
            <v>0</v>
          </cell>
          <cell r="H4730">
            <v>0</v>
          </cell>
          <cell r="I4730">
            <v>0</v>
          </cell>
          <cell r="J4730">
            <v>0</v>
          </cell>
          <cell r="K4730">
            <v>0</v>
          </cell>
          <cell r="L4730">
            <v>0</v>
          </cell>
          <cell r="M4730">
            <v>0</v>
          </cell>
          <cell r="N4730">
            <v>0</v>
          </cell>
          <cell r="O4730">
            <v>0</v>
          </cell>
          <cell r="P4730">
            <v>0</v>
          </cell>
          <cell r="Q4730">
            <v>0</v>
          </cell>
        </row>
        <row r="4731">
          <cell r="B4731" t="str">
            <v>품질경영실5116111</v>
          </cell>
          <cell r="C4731" t="str">
            <v>품질경영실</v>
          </cell>
          <cell r="D4731" t="str">
            <v>5116111</v>
          </cell>
          <cell r="E4731" t="str">
            <v>차량비-관리비(제조)</v>
          </cell>
          <cell r="F4731">
            <v>0</v>
          </cell>
          <cell r="G4731">
            <v>0</v>
          </cell>
          <cell r="H4731">
            <v>0</v>
          </cell>
          <cell r="I4731">
            <v>0</v>
          </cell>
          <cell r="J4731">
            <v>0</v>
          </cell>
          <cell r="K4731">
            <v>0</v>
          </cell>
          <cell r="L4731">
            <v>0</v>
          </cell>
          <cell r="M4731">
            <v>0</v>
          </cell>
          <cell r="N4731">
            <v>0</v>
          </cell>
          <cell r="O4731">
            <v>0</v>
          </cell>
          <cell r="P4731">
            <v>0</v>
          </cell>
          <cell r="Q4731">
            <v>0</v>
          </cell>
        </row>
        <row r="4732">
          <cell r="B4732" t="str">
            <v>품질경영실5117110</v>
          </cell>
          <cell r="C4732" t="str">
            <v>품질경영실</v>
          </cell>
          <cell r="D4732" t="str">
            <v>5117110</v>
          </cell>
          <cell r="E4732" t="str">
            <v>홍보비-홍보비(제조)</v>
          </cell>
          <cell r="F4732">
            <v>0</v>
          </cell>
          <cell r="G4732">
            <v>0</v>
          </cell>
          <cell r="H4732">
            <v>0</v>
          </cell>
          <cell r="I4732">
            <v>0</v>
          </cell>
          <cell r="J4732">
            <v>0</v>
          </cell>
          <cell r="K4732">
            <v>0</v>
          </cell>
          <cell r="L4732">
            <v>0</v>
          </cell>
          <cell r="M4732">
            <v>0</v>
          </cell>
          <cell r="N4732">
            <v>0</v>
          </cell>
          <cell r="O4732">
            <v>0</v>
          </cell>
          <cell r="P4732">
            <v>0</v>
          </cell>
          <cell r="Q4732">
            <v>0</v>
          </cell>
        </row>
        <row r="4733">
          <cell r="B4733" t="str">
            <v>품질경영실5118110</v>
          </cell>
          <cell r="C4733" t="str">
            <v>품질경영실</v>
          </cell>
          <cell r="D4733" t="str">
            <v>5118110</v>
          </cell>
          <cell r="E4733" t="str">
            <v/>
          </cell>
          <cell r="F4733">
            <v>0</v>
          </cell>
          <cell r="G4733">
            <v>0</v>
          </cell>
          <cell r="H4733">
            <v>0</v>
          </cell>
          <cell r="I4733">
            <v>0</v>
          </cell>
          <cell r="J4733">
            <v>0</v>
          </cell>
          <cell r="K4733">
            <v>0</v>
          </cell>
          <cell r="L4733">
            <v>0</v>
          </cell>
          <cell r="M4733">
            <v>0</v>
          </cell>
          <cell r="N4733">
            <v>0</v>
          </cell>
          <cell r="O4733">
            <v>0</v>
          </cell>
          <cell r="P4733">
            <v>0</v>
          </cell>
          <cell r="Q4733">
            <v>0</v>
          </cell>
        </row>
        <row r="4734">
          <cell r="B4734" t="str">
            <v>품질경영실5118120</v>
          </cell>
          <cell r="C4734" t="str">
            <v>품질경영실</v>
          </cell>
          <cell r="D4734" t="str">
            <v>5118120</v>
          </cell>
          <cell r="E4734" t="str">
            <v/>
          </cell>
          <cell r="F4734">
            <v>0</v>
          </cell>
          <cell r="G4734">
            <v>0</v>
          </cell>
          <cell r="H4734">
            <v>0</v>
          </cell>
          <cell r="I4734">
            <v>0</v>
          </cell>
          <cell r="J4734">
            <v>0</v>
          </cell>
          <cell r="K4734">
            <v>0</v>
          </cell>
          <cell r="L4734">
            <v>0</v>
          </cell>
          <cell r="M4734">
            <v>0</v>
          </cell>
          <cell r="N4734">
            <v>0</v>
          </cell>
          <cell r="O4734">
            <v>0</v>
          </cell>
          <cell r="P4734">
            <v>0</v>
          </cell>
          <cell r="Q4734">
            <v>0</v>
          </cell>
        </row>
        <row r="4735">
          <cell r="B4735" t="str">
            <v>품질경영실5118130</v>
          </cell>
          <cell r="C4735" t="str">
            <v>품질경영실</v>
          </cell>
          <cell r="D4735" t="str">
            <v>5118130</v>
          </cell>
          <cell r="E4735" t="str">
            <v>교육훈련비-사외교육훈련비(제조)</v>
          </cell>
          <cell r="F4735">
            <v>0</v>
          </cell>
          <cell r="G4735">
            <v>0</v>
          </cell>
          <cell r="H4735">
            <v>0</v>
          </cell>
          <cell r="I4735">
            <v>0</v>
          </cell>
          <cell r="J4735">
            <v>0</v>
          </cell>
          <cell r="K4735">
            <v>0</v>
          </cell>
          <cell r="L4735">
            <v>0</v>
          </cell>
          <cell r="M4735">
            <v>0</v>
          </cell>
          <cell r="N4735">
            <v>0</v>
          </cell>
          <cell r="O4735">
            <v>0</v>
          </cell>
          <cell r="P4735">
            <v>0</v>
          </cell>
          <cell r="Q4735">
            <v>0</v>
          </cell>
        </row>
        <row r="4736">
          <cell r="B4736" t="str">
            <v>품질경영실5118140</v>
          </cell>
          <cell r="C4736" t="str">
            <v>품질경영실</v>
          </cell>
          <cell r="D4736" t="str">
            <v>5118140</v>
          </cell>
          <cell r="E4736" t="str">
            <v/>
          </cell>
          <cell r="F4736">
            <v>0</v>
          </cell>
          <cell r="G4736">
            <v>0</v>
          </cell>
          <cell r="H4736">
            <v>0</v>
          </cell>
          <cell r="I4736">
            <v>0</v>
          </cell>
          <cell r="J4736">
            <v>0</v>
          </cell>
          <cell r="K4736">
            <v>0</v>
          </cell>
          <cell r="L4736">
            <v>0</v>
          </cell>
          <cell r="M4736">
            <v>0</v>
          </cell>
          <cell r="N4736">
            <v>0</v>
          </cell>
          <cell r="O4736">
            <v>0</v>
          </cell>
          <cell r="P4736">
            <v>0</v>
          </cell>
          <cell r="Q4736">
            <v>0</v>
          </cell>
        </row>
        <row r="4737">
          <cell r="B4737" t="str">
            <v>품질경영실5118150</v>
          </cell>
          <cell r="C4737" t="str">
            <v>품질경영실</v>
          </cell>
          <cell r="D4737" t="str">
            <v>5118150</v>
          </cell>
          <cell r="E4737" t="str">
            <v/>
          </cell>
          <cell r="F4737">
            <v>0</v>
          </cell>
          <cell r="G4737">
            <v>0</v>
          </cell>
          <cell r="H4737">
            <v>0</v>
          </cell>
          <cell r="I4737">
            <v>0</v>
          </cell>
          <cell r="J4737">
            <v>0</v>
          </cell>
          <cell r="K4737">
            <v>0</v>
          </cell>
          <cell r="L4737">
            <v>0</v>
          </cell>
          <cell r="M4737">
            <v>0</v>
          </cell>
          <cell r="N4737">
            <v>0</v>
          </cell>
          <cell r="O4737">
            <v>0</v>
          </cell>
          <cell r="P4737">
            <v>0</v>
          </cell>
          <cell r="Q4737">
            <v>0</v>
          </cell>
        </row>
        <row r="4738">
          <cell r="B4738" t="str">
            <v>품질경영실5130110</v>
          </cell>
          <cell r="C4738" t="str">
            <v>품질경영실</v>
          </cell>
          <cell r="D4738" t="str">
            <v>5130110</v>
          </cell>
          <cell r="E4738" t="str">
            <v/>
          </cell>
          <cell r="F4738">
            <v>0</v>
          </cell>
          <cell r="G4738">
            <v>0</v>
          </cell>
          <cell r="H4738">
            <v>0</v>
          </cell>
          <cell r="I4738">
            <v>0</v>
          </cell>
          <cell r="J4738">
            <v>0</v>
          </cell>
          <cell r="K4738">
            <v>0</v>
          </cell>
          <cell r="L4738">
            <v>0</v>
          </cell>
          <cell r="M4738">
            <v>0</v>
          </cell>
          <cell r="N4738">
            <v>0</v>
          </cell>
          <cell r="O4738">
            <v>0</v>
          </cell>
          <cell r="P4738">
            <v>0</v>
          </cell>
          <cell r="Q4738">
            <v>0</v>
          </cell>
        </row>
        <row r="4739">
          <cell r="B4739" t="str">
            <v>품질경영실5130120</v>
          </cell>
          <cell r="C4739" t="str">
            <v>품질경영실</v>
          </cell>
          <cell r="D4739" t="str">
            <v>5130120</v>
          </cell>
          <cell r="E4739" t="str">
            <v>사업진행비-사업진행비(제조)</v>
          </cell>
          <cell r="F4739">
            <v>0</v>
          </cell>
          <cell r="G4739">
            <v>0</v>
          </cell>
          <cell r="H4739">
            <v>0</v>
          </cell>
          <cell r="I4739">
            <v>364546</v>
          </cell>
          <cell r="J4739">
            <v>0</v>
          </cell>
          <cell r="K4739">
            <v>0</v>
          </cell>
          <cell r="L4739">
            <v>0</v>
          </cell>
          <cell r="M4739">
            <v>0</v>
          </cell>
          <cell r="N4739">
            <v>0</v>
          </cell>
          <cell r="O4739">
            <v>0</v>
          </cell>
          <cell r="P4739">
            <v>0</v>
          </cell>
          <cell r="Q4739">
            <v>189639</v>
          </cell>
        </row>
        <row r="4740">
          <cell r="B4740" t="str">
            <v>품질경영실5119110</v>
          </cell>
          <cell r="C4740" t="str">
            <v>품질경영실</v>
          </cell>
          <cell r="D4740" t="str">
            <v>5119110</v>
          </cell>
          <cell r="E4740" t="str">
            <v>도서문구비-도서비(제조)</v>
          </cell>
          <cell r="F4740">
            <v>0</v>
          </cell>
          <cell r="G4740">
            <v>0</v>
          </cell>
          <cell r="H4740">
            <v>0</v>
          </cell>
          <cell r="I4740">
            <v>0</v>
          </cell>
          <cell r="J4740">
            <v>0</v>
          </cell>
          <cell r="K4740">
            <v>0</v>
          </cell>
          <cell r="L4740">
            <v>0</v>
          </cell>
          <cell r="M4740">
            <v>0</v>
          </cell>
          <cell r="N4740">
            <v>0</v>
          </cell>
          <cell r="O4740">
            <v>0</v>
          </cell>
          <cell r="P4740">
            <v>0</v>
          </cell>
          <cell r="Q4740">
            <v>0</v>
          </cell>
        </row>
        <row r="4741">
          <cell r="B4741" t="str">
            <v>품질경영실5119120</v>
          </cell>
          <cell r="C4741" t="str">
            <v>품질경영실</v>
          </cell>
          <cell r="D4741" t="str">
            <v>5119120</v>
          </cell>
          <cell r="E4741" t="str">
            <v/>
          </cell>
          <cell r="F4741">
            <v>0</v>
          </cell>
          <cell r="G4741">
            <v>0</v>
          </cell>
          <cell r="H4741">
            <v>0</v>
          </cell>
          <cell r="I4741">
            <v>0</v>
          </cell>
          <cell r="J4741">
            <v>0</v>
          </cell>
          <cell r="K4741">
            <v>0</v>
          </cell>
          <cell r="L4741">
            <v>0</v>
          </cell>
          <cell r="M4741">
            <v>0</v>
          </cell>
          <cell r="N4741">
            <v>0</v>
          </cell>
          <cell r="O4741">
            <v>0</v>
          </cell>
          <cell r="P4741">
            <v>0</v>
          </cell>
          <cell r="Q4741">
            <v>0</v>
          </cell>
        </row>
        <row r="4742">
          <cell r="B4742" t="str">
            <v>품질경영실5119130</v>
          </cell>
          <cell r="C4742" t="str">
            <v>품질경영실</v>
          </cell>
          <cell r="D4742" t="str">
            <v>5119130</v>
          </cell>
          <cell r="E4742" t="str">
            <v/>
          </cell>
          <cell r="F4742">
            <v>0</v>
          </cell>
          <cell r="G4742">
            <v>0</v>
          </cell>
          <cell r="H4742">
            <v>0</v>
          </cell>
          <cell r="I4742">
            <v>0</v>
          </cell>
          <cell r="J4742">
            <v>0</v>
          </cell>
          <cell r="K4742">
            <v>0</v>
          </cell>
          <cell r="L4742">
            <v>0</v>
          </cell>
          <cell r="M4742">
            <v>0</v>
          </cell>
          <cell r="N4742">
            <v>0</v>
          </cell>
          <cell r="O4742">
            <v>0</v>
          </cell>
          <cell r="P4742">
            <v>0</v>
          </cell>
          <cell r="Q4742">
            <v>0</v>
          </cell>
        </row>
        <row r="4743">
          <cell r="B4743" t="str">
            <v>품질경영실5119140</v>
          </cell>
          <cell r="C4743" t="str">
            <v>품질경영실</v>
          </cell>
          <cell r="D4743" t="str">
            <v>5119140</v>
          </cell>
          <cell r="E4743" t="str">
            <v/>
          </cell>
          <cell r="F4743">
            <v>0</v>
          </cell>
          <cell r="G4743">
            <v>0</v>
          </cell>
          <cell r="H4743">
            <v>0</v>
          </cell>
          <cell r="I4743">
            <v>0</v>
          </cell>
          <cell r="J4743">
            <v>0</v>
          </cell>
          <cell r="K4743">
            <v>0</v>
          </cell>
          <cell r="L4743">
            <v>0</v>
          </cell>
          <cell r="M4743">
            <v>0</v>
          </cell>
          <cell r="N4743">
            <v>0</v>
          </cell>
          <cell r="O4743">
            <v>0</v>
          </cell>
          <cell r="P4743">
            <v>0</v>
          </cell>
          <cell r="Q4743">
            <v>0</v>
          </cell>
        </row>
        <row r="4744">
          <cell r="B4744" t="str">
            <v>품질경영실5119150</v>
          </cell>
          <cell r="C4744" t="str">
            <v>품질경영실</v>
          </cell>
          <cell r="D4744" t="str">
            <v>5119150</v>
          </cell>
          <cell r="E4744" t="str">
            <v>도서문구비-사무용품비(제조)</v>
          </cell>
          <cell r="F4744">
            <v>0</v>
          </cell>
          <cell r="G4744">
            <v>0</v>
          </cell>
          <cell r="H4744">
            <v>0</v>
          </cell>
          <cell r="I4744">
            <v>0</v>
          </cell>
          <cell r="J4744">
            <v>0</v>
          </cell>
          <cell r="K4744">
            <v>0</v>
          </cell>
          <cell r="L4744">
            <v>0</v>
          </cell>
          <cell r="M4744">
            <v>0</v>
          </cell>
          <cell r="N4744">
            <v>0</v>
          </cell>
          <cell r="O4744">
            <v>0</v>
          </cell>
          <cell r="P4744">
            <v>0</v>
          </cell>
          <cell r="Q4744">
            <v>0</v>
          </cell>
        </row>
        <row r="4745">
          <cell r="B4745" t="str">
            <v>품질경영실5119160</v>
          </cell>
          <cell r="C4745" t="str">
            <v>품질경영실</v>
          </cell>
          <cell r="D4745" t="str">
            <v>5119160</v>
          </cell>
          <cell r="E4745" t="str">
            <v/>
          </cell>
          <cell r="F4745">
            <v>0</v>
          </cell>
          <cell r="G4745">
            <v>0</v>
          </cell>
          <cell r="H4745">
            <v>0</v>
          </cell>
          <cell r="I4745">
            <v>0</v>
          </cell>
          <cell r="J4745">
            <v>0</v>
          </cell>
          <cell r="K4745">
            <v>0</v>
          </cell>
          <cell r="L4745">
            <v>0</v>
          </cell>
          <cell r="M4745">
            <v>0</v>
          </cell>
          <cell r="N4745">
            <v>0</v>
          </cell>
          <cell r="O4745">
            <v>0</v>
          </cell>
          <cell r="P4745">
            <v>0</v>
          </cell>
          <cell r="Q4745">
            <v>0</v>
          </cell>
        </row>
        <row r="4746">
          <cell r="B4746" t="str">
            <v>품질경영실5119121</v>
          </cell>
          <cell r="C4746" t="str">
            <v>품질경영실</v>
          </cell>
          <cell r="D4746" t="str">
            <v>5119121</v>
          </cell>
          <cell r="E4746" t="str">
            <v>도서문구비-정기구독료(제조)</v>
          </cell>
          <cell r="F4746">
            <v>0</v>
          </cell>
          <cell r="G4746">
            <v>0</v>
          </cell>
          <cell r="H4746">
            <v>0</v>
          </cell>
          <cell r="I4746">
            <v>0</v>
          </cell>
          <cell r="J4746">
            <v>0</v>
          </cell>
          <cell r="K4746">
            <v>0</v>
          </cell>
          <cell r="L4746">
            <v>0</v>
          </cell>
          <cell r="M4746">
            <v>0</v>
          </cell>
          <cell r="N4746">
            <v>0</v>
          </cell>
          <cell r="O4746">
            <v>0</v>
          </cell>
          <cell r="P4746">
            <v>0</v>
          </cell>
          <cell r="Q4746">
            <v>0</v>
          </cell>
        </row>
        <row r="4747">
          <cell r="B4747" t="str">
            <v>품질경영실5119151</v>
          </cell>
          <cell r="C4747" t="str">
            <v>품질경영실</v>
          </cell>
          <cell r="D4747" t="str">
            <v>5119151</v>
          </cell>
          <cell r="E4747" t="str">
            <v>도서문구비-사무용품비_출고(제조)</v>
          </cell>
          <cell r="F4747">
            <v>0</v>
          </cell>
          <cell r="G4747">
            <v>0</v>
          </cell>
          <cell r="H4747">
            <v>0</v>
          </cell>
          <cell r="I4747">
            <v>0</v>
          </cell>
          <cell r="J4747">
            <v>0</v>
          </cell>
          <cell r="K4747">
            <v>0</v>
          </cell>
          <cell r="L4747">
            <v>0</v>
          </cell>
          <cell r="M4747">
            <v>0</v>
          </cell>
          <cell r="N4747">
            <v>0</v>
          </cell>
          <cell r="O4747">
            <v>0</v>
          </cell>
          <cell r="P4747">
            <v>0</v>
          </cell>
          <cell r="Q4747">
            <v>0</v>
          </cell>
        </row>
        <row r="4748">
          <cell r="B4748" t="str">
            <v>품질경영실5120110</v>
          </cell>
          <cell r="C4748" t="str">
            <v>품질경영실</v>
          </cell>
          <cell r="D4748" t="str">
            <v>5120110</v>
          </cell>
          <cell r="E4748" t="str">
            <v>소모품비-소모성기구비(제조)</v>
          </cell>
          <cell r="F4748">
            <v>0</v>
          </cell>
          <cell r="G4748">
            <v>0</v>
          </cell>
          <cell r="H4748">
            <v>0</v>
          </cell>
          <cell r="I4748">
            <v>0</v>
          </cell>
          <cell r="J4748">
            <v>0</v>
          </cell>
          <cell r="K4748">
            <v>0</v>
          </cell>
          <cell r="L4748">
            <v>0</v>
          </cell>
          <cell r="M4748">
            <v>0</v>
          </cell>
          <cell r="N4748">
            <v>0</v>
          </cell>
          <cell r="O4748">
            <v>0</v>
          </cell>
          <cell r="P4748">
            <v>0</v>
          </cell>
          <cell r="Q4748">
            <v>0</v>
          </cell>
        </row>
        <row r="4749">
          <cell r="B4749" t="str">
            <v>품질경영실5120140</v>
          </cell>
          <cell r="C4749" t="str">
            <v>품질경영실</v>
          </cell>
          <cell r="D4749" t="str">
            <v>5120140</v>
          </cell>
          <cell r="E4749" t="str">
            <v>소모품비-소모성소모품비(제조)</v>
          </cell>
          <cell r="F4749">
            <v>0</v>
          </cell>
          <cell r="G4749">
            <v>0</v>
          </cell>
          <cell r="H4749">
            <v>0</v>
          </cell>
          <cell r="I4749">
            <v>0</v>
          </cell>
          <cell r="J4749">
            <v>0</v>
          </cell>
          <cell r="K4749">
            <v>0</v>
          </cell>
          <cell r="L4749">
            <v>0</v>
          </cell>
          <cell r="M4749">
            <v>0</v>
          </cell>
          <cell r="N4749">
            <v>0</v>
          </cell>
          <cell r="O4749">
            <v>0</v>
          </cell>
          <cell r="P4749">
            <v>0</v>
          </cell>
          <cell r="Q4749">
            <v>0</v>
          </cell>
        </row>
        <row r="4750">
          <cell r="B4750" t="str">
            <v>품질경영실5120130</v>
          </cell>
          <cell r="C4750" t="str">
            <v>품질경영실</v>
          </cell>
          <cell r="D4750" t="str">
            <v>5120130</v>
          </cell>
          <cell r="E4750" t="str">
            <v>소모품비-소모성잡품비(제조)</v>
          </cell>
          <cell r="F4750">
            <v>0</v>
          </cell>
          <cell r="G4750">
            <v>0</v>
          </cell>
          <cell r="H4750">
            <v>0</v>
          </cell>
          <cell r="I4750">
            <v>0</v>
          </cell>
          <cell r="J4750">
            <v>0</v>
          </cell>
          <cell r="K4750">
            <v>0</v>
          </cell>
          <cell r="L4750">
            <v>0</v>
          </cell>
          <cell r="M4750">
            <v>0</v>
          </cell>
          <cell r="N4750">
            <v>0</v>
          </cell>
          <cell r="O4750">
            <v>0</v>
          </cell>
          <cell r="P4750">
            <v>0</v>
          </cell>
          <cell r="Q4750">
            <v>0</v>
          </cell>
        </row>
        <row r="4751">
          <cell r="B4751" t="str">
            <v>품질경영실5120120</v>
          </cell>
          <cell r="C4751" t="str">
            <v>품질경영실</v>
          </cell>
          <cell r="D4751" t="str">
            <v>5120120</v>
          </cell>
          <cell r="E4751" t="str">
            <v>소모품비-소모성소모품비_출고(제조)</v>
          </cell>
          <cell r="F4751">
            <v>0</v>
          </cell>
          <cell r="G4751">
            <v>0</v>
          </cell>
          <cell r="H4751">
            <v>0</v>
          </cell>
          <cell r="I4751">
            <v>0</v>
          </cell>
          <cell r="J4751">
            <v>0</v>
          </cell>
          <cell r="K4751">
            <v>0</v>
          </cell>
          <cell r="L4751">
            <v>0</v>
          </cell>
          <cell r="M4751">
            <v>0</v>
          </cell>
          <cell r="N4751">
            <v>0</v>
          </cell>
          <cell r="O4751">
            <v>0</v>
          </cell>
          <cell r="P4751">
            <v>0</v>
          </cell>
          <cell r="Q4751">
            <v>0</v>
          </cell>
        </row>
        <row r="4752">
          <cell r="B4752" t="str">
            <v>품질경영실5121110</v>
          </cell>
          <cell r="C4752" t="str">
            <v>품질경영실</v>
          </cell>
          <cell r="D4752" t="str">
            <v>5121110</v>
          </cell>
          <cell r="E4752" t="str">
            <v>지급수수료(제조)</v>
          </cell>
          <cell r="F4752">
            <v>0</v>
          </cell>
          <cell r="G4752">
            <v>0</v>
          </cell>
          <cell r="H4752">
            <v>0</v>
          </cell>
          <cell r="I4752">
            <v>0</v>
          </cell>
          <cell r="J4752">
            <v>0</v>
          </cell>
          <cell r="K4752">
            <v>0</v>
          </cell>
          <cell r="L4752">
            <v>0</v>
          </cell>
          <cell r="M4752">
            <v>0</v>
          </cell>
          <cell r="N4752">
            <v>0</v>
          </cell>
          <cell r="O4752">
            <v>0</v>
          </cell>
          <cell r="P4752">
            <v>0</v>
          </cell>
          <cell r="Q4752">
            <v>0</v>
          </cell>
        </row>
        <row r="4753">
          <cell r="B4753" t="str">
            <v>품질경영실5121120</v>
          </cell>
          <cell r="C4753" t="str">
            <v>품질경영실</v>
          </cell>
          <cell r="D4753" t="str">
            <v>5121120</v>
          </cell>
          <cell r="E4753" t="str">
            <v/>
          </cell>
          <cell r="F4753">
            <v>0</v>
          </cell>
          <cell r="G4753">
            <v>0</v>
          </cell>
          <cell r="H4753">
            <v>0</v>
          </cell>
          <cell r="I4753">
            <v>0</v>
          </cell>
          <cell r="J4753">
            <v>0</v>
          </cell>
          <cell r="K4753">
            <v>0</v>
          </cell>
          <cell r="L4753">
            <v>0</v>
          </cell>
          <cell r="M4753">
            <v>0</v>
          </cell>
          <cell r="N4753">
            <v>0</v>
          </cell>
          <cell r="O4753">
            <v>0</v>
          </cell>
          <cell r="P4753">
            <v>0</v>
          </cell>
          <cell r="Q4753">
            <v>0</v>
          </cell>
        </row>
        <row r="4754">
          <cell r="B4754" t="str">
            <v>품질경영실5121140</v>
          </cell>
          <cell r="C4754" t="str">
            <v>품질경영실</v>
          </cell>
          <cell r="D4754" t="str">
            <v>5121140</v>
          </cell>
          <cell r="E4754" t="str">
            <v>외주가공수수료(제조)</v>
          </cell>
          <cell r="F4754">
            <v>0</v>
          </cell>
          <cell r="G4754">
            <v>0</v>
          </cell>
          <cell r="H4754">
            <v>0</v>
          </cell>
          <cell r="I4754">
            <v>0</v>
          </cell>
          <cell r="J4754">
            <v>0</v>
          </cell>
          <cell r="K4754">
            <v>0</v>
          </cell>
          <cell r="L4754">
            <v>0</v>
          </cell>
          <cell r="M4754">
            <v>0</v>
          </cell>
          <cell r="N4754">
            <v>0</v>
          </cell>
          <cell r="O4754">
            <v>0</v>
          </cell>
          <cell r="P4754">
            <v>0</v>
          </cell>
          <cell r="Q4754">
            <v>0</v>
          </cell>
        </row>
        <row r="4755">
          <cell r="B4755" t="str">
            <v>품질경영실5121150</v>
          </cell>
          <cell r="C4755" t="str">
            <v>품질경영실</v>
          </cell>
          <cell r="D4755" t="str">
            <v>5121150</v>
          </cell>
          <cell r="E4755" t="str">
            <v>제수수료(제조)</v>
          </cell>
          <cell r="F4755">
            <v>0</v>
          </cell>
          <cell r="G4755">
            <v>0</v>
          </cell>
          <cell r="H4755">
            <v>0</v>
          </cell>
          <cell r="I4755">
            <v>0</v>
          </cell>
          <cell r="J4755">
            <v>0</v>
          </cell>
          <cell r="K4755">
            <v>0</v>
          </cell>
          <cell r="L4755">
            <v>0</v>
          </cell>
          <cell r="M4755">
            <v>0</v>
          </cell>
          <cell r="N4755">
            <v>0</v>
          </cell>
          <cell r="O4755">
            <v>0</v>
          </cell>
          <cell r="P4755">
            <v>0</v>
          </cell>
          <cell r="Q4755">
            <v>0</v>
          </cell>
        </row>
        <row r="4756">
          <cell r="B4756" t="str">
            <v>품질경영실5122110</v>
          </cell>
          <cell r="C4756" t="str">
            <v>품질경영실</v>
          </cell>
          <cell r="D4756" t="str">
            <v>5122110</v>
          </cell>
          <cell r="E4756" t="str">
            <v>용역비-제품(제조)</v>
          </cell>
          <cell r="F4756">
            <v>0</v>
          </cell>
          <cell r="G4756">
            <v>0</v>
          </cell>
          <cell r="H4756">
            <v>0</v>
          </cell>
          <cell r="I4756">
            <v>0</v>
          </cell>
          <cell r="J4756">
            <v>0</v>
          </cell>
          <cell r="K4756">
            <v>0</v>
          </cell>
          <cell r="L4756">
            <v>0</v>
          </cell>
          <cell r="M4756">
            <v>0</v>
          </cell>
          <cell r="N4756">
            <v>0</v>
          </cell>
          <cell r="O4756">
            <v>0</v>
          </cell>
          <cell r="P4756">
            <v>0</v>
          </cell>
          <cell r="Q4756">
            <v>0</v>
          </cell>
        </row>
        <row r="4757">
          <cell r="B4757" t="str">
            <v>품질경영실5122120</v>
          </cell>
          <cell r="C4757" t="str">
            <v>품질경영실</v>
          </cell>
          <cell r="D4757" t="str">
            <v>5122120</v>
          </cell>
          <cell r="E4757" t="str">
            <v>용역비-전산(제조)</v>
          </cell>
          <cell r="F4757">
            <v>0</v>
          </cell>
          <cell r="G4757">
            <v>0</v>
          </cell>
          <cell r="H4757">
            <v>0</v>
          </cell>
          <cell r="I4757">
            <v>0</v>
          </cell>
          <cell r="J4757">
            <v>0</v>
          </cell>
          <cell r="K4757">
            <v>0</v>
          </cell>
          <cell r="L4757">
            <v>0</v>
          </cell>
          <cell r="M4757">
            <v>0</v>
          </cell>
          <cell r="N4757">
            <v>0</v>
          </cell>
          <cell r="O4757">
            <v>0</v>
          </cell>
          <cell r="P4757">
            <v>0</v>
          </cell>
          <cell r="Q4757">
            <v>0</v>
          </cell>
        </row>
        <row r="4758">
          <cell r="B4758" t="str">
            <v>품질경영실5122130</v>
          </cell>
          <cell r="C4758" t="str">
            <v>품질경영실</v>
          </cell>
          <cell r="D4758" t="str">
            <v>5122130</v>
          </cell>
          <cell r="E4758" t="str">
            <v>용역비-시설관리비(제조)</v>
          </cell>
          <cell r="F4758">
            <v>0</v>
          </cell>
          <cell r="G4758">
            <v>0</v>
          </cell>
          <cell r="H4758">
            <v>0</v>
          </cell>
          <cell r="I4758">
            <v>0</v>
          </cell>
          <cell r="J4758">
            <v>0</v>
          </cell>
          <cell r="K4758">
            <v>0</v>
          </cell>
          <cell r="L4758">
            <v>0</v>
          </cell>
          <cell r="M4758">
            <v>0</v>
          </cell>
          <cell r="N4758">
            <v>0</v>
          </cell>
          <cell r="O4758">
            <v>0</v>
          </cell>
          <cell r="P4758">
            <v>0</v>
          </cell>
          <cell r="Q4758">
            <v>0</v>
          </cell>
        </row>
        <row r="4759">
          <cell r="B4759" t="str">
            <v>품질경영실5122140</v>
          </cell>
          <cell r="C4759" t="str">
            <v>품질경영실</v>
          </cell>
          <cell r="D4759" t="str">
            <v>5122140</v>
          </cell>
          <cell r="E4759" t="str">
            <v>용역비-기타(제조)</v>
          </cell>
          <cell r="F4759">
            <v>30910</v>
          </cell>
          <cell r="G4759">
            <v>77274</v>
          </cell>
          <cell r="H4759">
            <v>60910</v>
          </cell>
          <cell r="I4759">
            <v>81820</v>
          </cell>
          <cell r="J4759">
            <v>20910</v>
          </cell>
          <cell r="K4759">
            <v>120002</v>
          </cell>
          <cell r="L4759">
            <v>110912</v>
          </cell>
          <cell r="M4759">
            <v>48183</v>
          </cell>
          <cell r="N4759">
            <v>50001</v>
          </cell>
          <cell r="O4759">
            <v>32728</v>
          </cell>
          <cell r="P4759">
            <v>17273</v>
          </cell>
          <cell r="Q4759">
            <v>0</v>
          </cell>
        </row>
        <row r="4760">
          <cell r="B4760" t="str">
            <v>품질경영실5123110</v>
          </cell>
          <cell r="C4760" t="str">
            <v>품질경영실</v>
          </cell>
          <cell r="D4760" t="str">
            <v>5123110</v>
          </cell>
          <cell r="E4760" t="str">
            <v/>
          </cell>
          <cell r="F4760">
            <v>0</v>
          </cell>
          <cell r="G4760">
            <v>0</v>
          </cell>
          <cell r="H4760">
            <v>0</v>
          </cell>
          <cell r="I4760">
            <v>0</v>
          </cell>
          <cell r="J4760">
            <v>0</v>
          </cell>
          <cell r="K4760">
            <v>0</v>
          </cell>
          <cell r="L4760">
            <v>0</v>
          </cell>
          <cell r="M4760">
            <v>0</v>
          </cell>
          <cell r="N4760">
            <v>0</v>
          </cell>
          <cell r="O4760">
            <v>0</v>
          </cell>
          <cell r="P4760">
            <v>0</v>
          </cell>
          <cell r="Q4760">
            <v>0</v>
          </cell>
        </row>
        <row r="4761">
          <cell r="B4761" t="str">
            <v>품질경영실5123120</v>
          </cell>
          <cell r="C4761" t="str">
            <v>품질경영실</v>
          </cell>
          <cell r="D4761" t="str">
            <v>5123120</v>
          </cell>
          <cell r="E4761" t="str">
            <v>잡비-환경미화비(제조)</v>
          </cell>
          <cell r="F4761">
            <v>0</v>
          </cell>
          <cell r="G4761">
            <v>0</v>
          </cell>
          <cell r="H4761">
            <v>0</v>
          </cell>
          <cell r="I4761">
            <v>0</v>
          </cell>
          <cell r="J4761">
            <v>0</v>
          </cell>
          <cell r="K4761">
            <v>0</v>
          </cell>
          <cell r="L4761">
            <v>0</v>
          </cell>
          <cell r="M4761">
            <v>0</v>
          </cell>
          <cell r="N4761">
            <v>0</v>
          </cell>
          <cell r="O4761">
            <v>0</v>
          </cell>
          <cell r="P4761">
            <v>0</v>
          </cell>
          <cell r="Q4761">
            <v>0</v>
          </cell>
        </row>
        <row r="4762">
          <cell r="B4762" t="str">
            <v>품질경영실5123130</v>
          </cell>
          <cell r="C4762" t="str">
            <v>품질경영실</v>
          </cell>
          <cell r="D4762" t="str">
            <v>5123130</v>
          </cell>
          <cell r="E4762" t="str">
            <v/>
          </cell>
          <cell r="F4762">
            <v>0</v>
          </cell>
          <cell r="G4762">
            <v>0</v>
          </cell>
          <cell r="H4762">
            <v>0</v>
          </cell>
          <cell r="I4762">
            <v>0</v>
          </cell>
          <cell r="J4762">
            <v>0</v>
          </cell>
          <cell r="K4762">
            <v>0</v>
          </cell>
          <cell r="L4762">
            <v>0</v>
          </cell>
          <cell r="M4762">
            <v>0</v>
          </cell>
          <cell r="N4762">
            <v>0</v>
          </cell>
          <cell r="O4762">
            <v>0</v>
          </cell>
          <cell r="P4762">
            <v>0</v>
          </cell>
          <cell r="Q4762">
            <v>0</v>
          </cell>
        </row>
        <row r="4763">
          <cell r="B4763" t="str">
            <v>송도공장제조팀5102110</v>
          </cell>
          <cell r="C4763" t="str">
            <v>송도공장제조팀</v>
          </cell>
          <cell r="D4763" t="str">
            <v>5102110</v>
          </cell>
          <cell r="E4763" t="str">
            <v/>
          </cell>
          <cell r="F4763">
            <v>0</v>
          </cell>
          <cell r="G4763">
            <v>0</v>
          </cell>
          <cell r="H4763">
            <v>0</v>
          </cell>
          <cell r="I4763">
            <v>0</v>
          </cell>
          <cell r="J4763">
            <v>0</v>
          </cell>
          <cell r="K4763">
            <v>0</v>
          </cell>
          <cell r="L4763">
            <v>0</v>
          </cell>
          <cell r="M4763">
            <v>0</v>
          </cell>
          <cell r="N4763">
            <v>0</v>
          </cell>
          <cell r="O4763">
            <v>0</v>
          </cell>
          <cell r="P4763">
            <v>0</v>
          </cell>
          <cell r="Q4763">
            <v>0</v>
          </cell>
        </row>
        <row r="4764">
          <cell r="B4764" t="str">
            <v>송도공장제조팀5102120</v>
          </cell>
          <cell r="C4764" t="str">
            <v>송도공장제조팀</v>
          </cell>
          <cell r="D4764" t="str">
            <v>5102120</v>
          </cell>
          <cell r="E4764" t="str">
            <v/>
          </cell>
          <cell r="F4764">
            <v>0</v>
          </cell>
          <cell r="G4764">
            <v>0</v>
          </cell>
          <cell r="H4764">
            <v>0</v>
          </cell>
          <cell r="I4764">
            <v>0</v>
          </cell>
          <cell r="J4764">
            <v>0</v>
          </cell>
          <cell r="K4764">
            <v>0</v>
          </cell>
          <cell r="L4764">
            <v>0</v>
          </cell>
          <cell r="M4764">
            <v>0</v>
          </cell>
          <cell r="N4764">
            <v>0</v>
          </cell>
          <cell r="O4764">
            <v>0</v>
          </cell>
          <cell r="P4764">
            <v>0</v>
          </cell>
          <cell r="Q4764">
            <v>0</v>
          </cell>
        </row>
        <row r="4765">
          <cell r="B4765" t="str">
            <v>송도공장제조팀5102210</v>
          </cell>
          <cell r="C4765" t="str">
            <v>송도공장제조팀</v>
          </cell>
          <cell r="D4765" t="str">
            <v>5102210</v>
          </cell>
          <cell r="E4765" t="str">
            <v>급여와임금(제조)</v>
          </cell>
          <cell r="F4765">
            <v>87925400</v>
          </cell>
          <cell r="G4765">
            <v>87925400</v>
          </cell>
          <cell r="H4765">
            <v>87925400</v>
          </cell>
          <cell r="I4765">
            <v>89164950</v>
          </cell>
          <cell r="J4765">
            <v>92325800</v>
          </cell>
          <cell r="K4765">
            <v>106339000</v>
          </cell>
          <cell r="L4765">
            <v>106339000</v>
          </cell>
          <cell r="M4765">
            <v>107077000</v>
          </cell>
          <cell r="N4765">
            <v>108963000</v>
          </cell>
          <cell r="O4765">
            <v>105044840</v>
          </cell>
          <cell r="P4765">
            <v>102055600</v>
          </cell>
          <cell r="Q4765">
            <v>102055600</v>
          </cell>
        </row>
        <row r="4766">
          <cell r="B4766" t="str">
            <v>송도공장제조팀5102220</v>
          </cell>
          <cell r="C4766" t="str">
            <v>송도공장제조팀</v>
          </cell>
          <cell r="D4766" t="str">
            <v>5102220</v>
          </cell>
          <cell r="E4766" t="str">
            <v>상여금(제조)</v>
          </cell>
          <cell r="F4766">
            <v>7192191</v>
          </cell>
          <cell r="G4766">
            <v>7243697</v>
          </cell>
          <cell r="H4766">
            <v>9178320</v>
          </cell>
          <cell r="I4766">
            <v>9037260</v>
          </cell>
          <cell r="J4766">
            <v>9208035</v>
          </cell>
          <cell r="K4766">
            <v>10219187</v>
          </cell>
          <cell r="L4766">
            <v>10713023</v>
          </cell>
          <cell r="M4766">
            <v>11168011</v>
          </cell>
          <cell r="N4766">
            <v>11153021</v>
          </cell>
          <cell r="O4766">
            <v>10840388</v>
          </cell>
          <cell r="P4766">
            <v>10470279</v>
          </cell>
          <cell r="Q4766">
            <v>4824029</v>
          </cell>
        </row>
        <row r="4767">
          <cell r="B4767" t="str">
            <v>송도공장제조팀5102230</v>
          </cell>
          <cell r="C4767" t="str">
            <v>송도공장제조팀</v>
          </cell>
          <cell r="D4767" t="str">
            <v>5102230</v>
          </cell>
          <cell r="E4767" t="str">
            <v>학비보조금(제조)</v>
          </cell>
          <cell r="F4767">
            <v>0</v>
          </cell>
          <cell r="G4767">
            <v>0</v>
          </cell>
          <cell r="H4767">
            <v>8546000</v>
          </cell>
          <cell r="I4767">
            <v>0</v>
          </cell>
          <cell r="J4767">
            <v>0</v>
          </cell>
          <cell r="K4767">
            <v>0</v>
          </cell>
          <cell r="L4767">
            <v>0</v>
          </cell>
          <cell r="M4767">
            <v>0</v>
          </cell>
          <cell r="N4767">
            <v>7405000</v>
          </cell>
          <cell r="O4767">
            <v>0</v>
          </cell>
          <cell r="P4767">
            <v>0</v>
          </cell>
          <cell r="Q4767">
            <v>0</v>
          </cell>
        </row>
        <row r="4768">
          <cell r="B4768" t="str">
            <v>송도공장제조팀5102240</v>
          </cell>
          <cell r="C4768" t="str">
            <v>송도공장제조팀</v>
          </cell>
          <cell r="D4768" t="str">
            <v>5102240</v>
          </cell>
          <cell r="E4768" t="str">
            <v>시간외근무수당(제조)</v>
          </cell>
          <cell r="F4768">
            <v>5715350</v>
          </cell>
          <cell r="G4768">
            <v>13351940</v>
          </cell>
          <cell r="H4768">
            <v>6470860</v>
          </cell>
          <cell r="I4768">
            <v>11205470</v>
          </cell>
          <cell r="J4768">
            <v>7965750</v>
          </cell>
          <cell r="K4768">
            <v>13901120</v>
          </cell>
          <cell r="L4768">
            <v>8032060</v>
          </cell>
          <cell r="M4768">
            <v>9231500</v>
          </cell>
          <cell r="N4768">
            <v>12234710</v>
          </cell>
          <cell r="O4768">
            <v>7351850</v>
          </cell>
          <cell r="P4768">
            <v>11639080</v>
          </cell>
          <cell r="Q4768">
            <v>17591180</v>
          </cell>
        </row>
        <row r="4769">
          <cell r="B4769" t="str">
            <v>송도공장제조팀5102250</v>
          </cell>
          <cell r="C4769" t="str">
            <v>송도공장제조팀</v>
          </cell>
          <cell r="D4769" t="str">
            <v>5102250</v>
          </cell>
          <cell r="E4769" t="str">
            <v>휴가보상금(제조)</v>
          </cell>
          <cell r="F4769">
            <v>1631940</v>
          </cell>
          <cell r="G4769">
            <v>1631940</v>
          </cell>
          <cell r="H4769">
            <v>1631940</v>
          </cell>
          <cell r="I4769">
            <v>1624018</v>
          </cell>
          <cell r="J4769">
            <v>1624999</v>
          </cell>
          <cell r="K4769">
            <v>1824687</v>
          </cell>
          <cell r="L4769">
            <v>1840194</v>
          </cell>
          <cell r="M4769">
            <v>1898394</v>
          </cell>
          <cell r="N4769">
            <v>1960565</v>
          </cell>
          <cell r="O4769">
            <v>1233187</v>
          </cell>
          <cell r="P4769">
            <v>1853297</v>
          </cell>
          <cell r="Q4769">
            <v>-13073212</v>
          </cell>
        </row>
        <row r="4770">
          <cell r="B4770" t="str">
            <v>송도공장제조팀5102260</v>
          </cell>
          <cell r="C4770" t="str">
            <v>송도공장제조팀</v>
          </cell>
          <cell r="D4770" t="str">
            <v>5102260</v>
          </cell>
          <cell r="E4770" t="str">
            <v>시상비(제조)</v>
          </cell>
          <cell r="F4770">
            <v>678978</v>
          </cell>
          <cell r="G4770">
            <v>678978</v>
          </cell>
          <cell r="H4770">
            <v>678978</v>
          </cell>
          <cell r="I4770">
            <v>675682</v>
          </cell>
          <cell r="J4770">
            <v>676090</v>
          </cell>
          <cell r="K4770">
            <v>759172</v>
          </cell>
          <cell r="L4770">
            <v>765623</v>
          </cell>
          <cell r="M4770">
            <v>789838</v>
          </cell>
          <cell r="N4770">
            <v>815704</v>
          </cell>
          <cell r="O4770">
            <v>787314</v>
          </cell>
          <cell r="P4770">
            <v>771075</v>
          </cell>
          <cell r="Q4770">
            <v>745613</v>
          </cell>
        </row>
        <row r="4771">
          <cell r="B4771" t="str">
            <v>송도공장제조팀5102280</v>
          </cell>
          <cell r="C4771" t="str">
            <v>송도공장제조팀</v>
          </cell>
          <cell r="D4771" t="str">
            <v>5102280</v>
          </cell>
          <cell r="E4771" t="str">
            <v>제수당(제조)</v>
          </cell>
          <cell r="F4771">
            <v>3419180</v>
          </cell>
          <cell r="G4771">
            <v>2540480</v>
          </cell>
          <cell r="H4771">
            <v>2466400</v>
          </cell>
          <cell r="I4771">
            <v>2588640</v>
          </cell>
          <cell r="J4771">
            <v>9483720</v>
          </cell>
          <cell r="K4771">
            <v>7763700</v>
          </cell>
          <cell r="L4771">
            <v>2500480</v>
          </cell>
          <cell r="M4771">
            <v>2519640</v>
          </cell>
          <cell r="N4771">
            <v>2631800</v>
          </cell>
          <cell r="O4771">
            <v>2646720</v>
          </cell>
          <cell r="P4771">
            <v>7805360</v>
          </cell>
          <cell r="Q4771">
            <v>7873200</v>
          </cell>
        </row>
        <row r="4772">
          <cell r="B4772" t="str">
            <v>송도공장제조팀5102290</v>
          </cell>
          <cell r="C4772" t="str">
            <v>송도공장제조팀</v>
          </cell>
          <cell r="D4772" t="str">
            <v>5102290</v>
          </cell>
          <cell r="E4772" t="str">
            <v/>
          </cell>
          <cell r="F4772">
            <v>0</v>
          </cell>
          <cell r="G4772">
            <v>0</v>
          </cell>
          <cell r="H4772">
            <v>0</v>
          </cell>
          <cell r="I4772">
            <v>0</v>
          </cell>
          <cell r="J4772">
            <v>0</v>
          </cell>
          <cell r="K4772">
            <v>0</v>
          </cell>
          <cell r="L4772">
            <v>0</v>
          </cell>
          <cell r="M4772">
            <v>0</v>
          </cell>
          <cell r="N4772">
            <v>0</v>
          </cell>
          <cell r="O4772">
            <v>0</v>
          </cell>
          <cell r="P4772">
            <v>0</v>
          </cell>
          <cell r="Q4772">
            <v>0</v>
          </cell>
        </row>
        <row r="4773">
          <cell r="B4773" t="str">
            <v>송도공장제조팀5102410</v>
          </cell>
          <cell r="C4773" t="str">
            <v>송도공장제조팀</v>
          </cell>
          <cell r="D4773" t="str">
            <v>5102410</v>
          </cell>
          <cell r="E4773" t="str">
            <v>퇴직급여충당금전입액(제조)</v>
          </cell>
          <cell r="F4773">
            <v>6941794</v>
          </cell>
          <cell r="G4773">
            <v>6941794</v>
          </cell>
          <cell r="H4773">
            <v>6941794</v>
          </cell>
          <cell r="I4773">
            <v>6902896</v>
          </cell>
          <cell r="J4773">
            <v>6915756</v>
          </cell>
          <cell r="K4773">
            <v>7772645</v>
          </cell>
          <cell r="L4773">
            <v>7957401</v>
          </cell>
          <cell r="M4773">
            <v>8204918</v>
          </cell>
          <cell r="N4773">
            <v>8470962</v>
          </cell>
          <cell r="O4773">
            <v>8175917</v>
          </cell>
          <cell r="P4773">
            <v>8182977</v>
          </cell>
          <cell r="Q4773">
            <v>7912767</v>
          </cell>
        </row>
        <row r="4774">
          <cell r="B4774" t="str">
            <v>송도공장제조팀5102420</v>
          </cell>
          <cell r="C4774" t="str">
            <v>송도공장제조팀</v>
          </cell>
          <cell r="D4774" t="str">
            <v>5102420</v>
          </cell>
          <cell r="E4774" t="str">
            <v>퇴직위로금(제조)</v>
          </cell>
          <cell r="F4774">
            <v>0</v>
          </cell>
          <cell r="G4774">
            <v>0</v>
          </cell>
          <cell r="H4774">
            <v>0</v>
          </cell>
          <cell r="I4774">
            <v>0</v>
          </cell>
          <cell r="J4774">
            <v>0</v>
          </cell>
          <cell r="K4774">
            <v>0</v>
          </cell>
          <cell r="L4774">
            <v>0</v>
          </cell>
          <cell r="M4774">
            <v>0</v>
          </cell>
          <cell r="N4774">
            <v>0</v>
          </cell>
          <cell r="O4774">
            <v>0</v>
          </cell>
          <cell r="P4774">
            <v>0</v>
          </cell>
          <cell r="Q4774">
            <v>0</v>
          </cell>
        </row>
        <row r="4775">
          <cell r="B4775" t="str">
            <v>송도공장제조팀5103260</v>
          </cell>
          <cell r="C4775" t="str">
            <v>송도공장제조팀</v>
          </cell>
          <cell r="D4775" t="str">
            <v>5103260</v>
          </cell>
          <cell r="E4775" t="str">
            <v>복리후생비-통근비(제조)</v>
          </cell>
          <cell r="F4775">
            <v>0</v>
          </cell>
          <cell r="G4775">
            <v>0</v>
          </cell>
          <cell r="H4775">
            <v>0</v>
          </cell>
          <cell r="I4775">
            <v>0</v>
          </cell>
          <cell r="J4775">
            <v>0</v>
          </cell>
          <cell r="K4775">
            <v>0</v>
          </cell>
          <cell r="L4775">
            <v>0</v>
          </cell>
          <cell r="M4775">
            <v>0</v>
          </cell>
          <cell r="N4775">
            <v>0</v>
          </cell>
          <cell r="O4775">
            <v>0</v>
          </cell>
          <cell r="P4775">
            <v>0</v>
          </cell>
          <cell r="Q4775">
            <v>0</v>
          </cell>
        </row>
        <row r="4776">
          <cell r="B4776" t="str">
            <v>송도공장제조팀5103250</v>
          </cell>
          <cell r="C4776" t="str">
            <v>송도공장제조팀</v>
          </cell>
          <cell r="D4776" t="str">
            <v>5103250</v>
          </cell>
          <cell r="E4776" t="str">
            <v>복리후생비-직원이전비(제조)</v>
          </cell>
          <cell r="F4776">
            <v>0</v>
          </cell>
          <cell r="G4776">
            <v>0</v>
          </cell>
          <cell r="H4776">
            <v>0</v>
          </cell>
          <cell r="I4776">
            <v>0</v>
          </cell>
          <cell r="J4776">
            <v>0</v>
          </cell>
          <cell r="K4776">
            <v>0</v>
          </cell>
          <cell r="L4776">
            <v>0</v>
          </cell>
          <cell r="M4776">
            <v>0</v>
          </cell>
          <cell r="N4776">
            <v>0</v>
          </cell>
          <cell r="O4776">
            <v>0</v>
          </cell>
          <cell r="P4776">
            <v>0</v>
          </cell>
          <cell r="Q4776">
            <v>0</v>
          </cell>
        </row>
        <row r="4777">
          <cell r="B4777" t="str">
            <v>송도공장제조팀5103240</v>
          </cell>
          <cell r="C4777" t="str">
            <v>송도공장제조팀</v>
          </cell>
          <cell r="D4777" t="str">
            <v>5103240</v>
          </cell>
          <cell r="E4777" t="str">
            <v/>
          </cell>
          <cell r="F4777">
            <v>0</v>
          </cell>
          <cell r="G4777">
            <v>0</v>
          </cell>
          <cell r="H4777">
            <v>0</v>
          </cell>
          <cell r="I4777">
            <v>0</v>
          </cell>
          <cell r="J4777">
            <v>0</v>
          </cell>
          <cell r="K4777">
            <v>0</v>
          </cell>
          <cell r="L4777">
            <v>0</v>
          </cell>
          <cell r="M4777">
            <v>0</v>
          </cell>
          <cell r="N4777">
            <v>0</v>
          </cell>
          <cell r="O4777">
            <v>0</v>
          </cell>
          <cell r="P4777">
            <v>0</v>
          </cell>
          <cell r="Q4777">
            <v>0</v>
          </cell>
        </row>
        <row r="4778">
          <cell r="B4778" t="str">
            <v>송도공장제조팀5103230</v>
          </cell>
          <cell r="C4778" t="str">
            <v>송도공장제조팀</v>
          </cell>
          <cell r="D4778" t="str">
            <v>5103230</v>
          </cell>
          <cell r="E4778" t="str">
            <v/>
          </cell>
          <cell r="F4778">
            <v>0</v>
          </cell>
          <cell r="G4778">
            <v>0</v>
          </cell>
          <cell r="H4778">
            <v>0</v>
          </cell>
          <cell r="I4778">
            <v>0</v>
          </cell>
          <cell r="J4778">
            <v>0</v>
          </cell>
          <cell r="K4778">
            <v>0</v>
          </cell>
          <cell r="L4778">
            <v>0</v>
          </cell>
          <cell r="M4778">
            <v>0</v>
          </cell>
          <cell r="N4778">
            <v>0</v>
          </cell>
          <cell r="O4778">
            <v>0</v>
          </cell>
          <cell r="P4778">
            <v>0</v>
          </cell>
          <cell r="Q4778">
            <v>0</v>
          </cell>
        </row>
        <row r="4779">
          <cell r="B4779" t="str">
            <v>송도공장제조팀5103220</v>
          </cell>
          <cell r="C4779" t="str">
            <v>송도공장제조팀</v>
          </cell>
          <cell r="D4779" t="str">
            <v>5103220</v>
          </cell>
          <cell r="E4779" t="str">
            <v>복리후생비-후생비(제조)</v>
          </cell>
          <cell r="F4779">
            <v>0</v>
          </cell>
          <cell r="G4779">
            <v>0</v>
          </cell>
          <cell r="H4779">
            <v>0</v>
          </cell>
          <cell r="I4779">
            <v>0</v>
          </cell>
          <cell r="J4779">
            <v>0</v>
          </cell>
          <cell r="K4779">
            <v>0</v>
          </cell>
          <cell r="L4779">
            <v>0</v>
          </cell>
          <cell r="M4779">
            <v>0</v>
          </cell>
          <cell r="N4779">
            <v>0</v>
          </cell>
          <cell r="O4779">
            <v>0</v>
          </cell>
          <cell r="P4779">
            <v>0</v>
          </cell>
          <cell r="Q4779">
            <v>0</v>
          </cell>
        </row>
        <row r="4780">
          <cell r="B4780" t="str">
            <v>송도공장제조팀5103210</v>
          </cell>
          <cell r="C4780" t="str">
            <v>송도공장제조팀</v>
          </cell>
          <cell r="D4780" t="str">
            <v>5103210</v>
          </cell>
          <cell r="E4780" t="str">
            <v>복리후생비-사내경조비(제조)</v>
          </cell>
          <cell r="F4780">
            <v>100000</v>
          </cell>
          <cell r="G4780">
            <v>0</v>
          </cell>
          <cell r="H4780">
            <v>100000</v>
          </cell>
          <cell r="I4780">
            <v>0</v>
          </cell>
          <cell r="J4780">
            <v>50000</v>
          </cell>
          <cell r="K4780">
            <v>50000</v>
          </cell>
          <cell r="L4780">
            <v>0</v>
          </cell>
          <cell r="M4780">
            <v>100000</v>
          </cell>
          <cell r="N4780">
            <v>154050</v>
          </cell>
          <cell r="O4780">
            <v>100000</v>
          </cell>
          <cell r="P4780">
            <v>0</v>
          </cell>
          <cell r="Q4780">
            <v>0</v>
          </cell>
        </row>
        <row r="4781">
          <cell r="B4781" t="str">
            <v>송도공장제조팀5103190</v>
          </cell>
          <cell r="C4781" t="str">
            <v>송도공장제조팀</v>
          </cell>
          <cell r="D4781" t="str">
            <v>5103190</v>
          </cell>
          <cell r="E4781" t="str">
            <v>복리후생비-지원보조비(제조)</v>
          </cell>
          <cell r="F4781">
            <v>131800</v>
          </cell>
          <cell r="G4781">
            <v>131800</v>
          </cell>
          <cell r="H4781">
            <v>131800</v>
          </cell>
          <cell r="I4781">
            <v>133650</v>
          </cell>
          <cell r="J4781">
            <v>138360</v>
          </cell>
          <cell r="K4781">
            <v>159360</v>
          </cell>
          <cell r="L4781">
            <v>159360</v>
          </cell>
          <cell r="M4781">
            <v>160470</v>
          </cell>
          <cell r="N4781">
            <v>163290</v>
          </cell>
          <cell r="O4781">
            <v>155470</v>
          </cell>
          <cell r="P4781">
            <v>152940</v>
          </cell>
          <cell r="Q4781">
            <v>152940</v>
          </cell>
        </row>
        <row r="4782">
          <cell r="B4782" t="str">
            <v>송도공장제조팀5103180</v>
          </cell>
          <cell r="C4782" t="str">
            <v>송도공장제조팀</v>
          </cell>
          <cell r="D4782" t="str">
            <v>5103180</v>
          </cell>
          <cell r="E4782" t="str">
            <v>복리후생비-피복제비(제조)</v>
          </cell>
          <cell r="F4782">
            <v>0</v>
          </cell>
          <cell r="G4782">
            <v>0</v>
          </cell>
          <cell r="H4782">
            <v>0</v>
          </cell>
          <cell r="I4782">
            <v>0</v>
          </cell>
          <cell r="J4782">
            <v>0</v>
          </cell>
          <cell r="K4782">
            <v>0</v>
          </cell>
          <cell r="L4782">
            <v>0</v>
          </cell>
          <cell r="M4782">
            <v>0</v>
          </cell>
          <cell r="N4782">
            <v>0</v>
          </cell>
          <cell r="O4782">
            <v>0</v>
          </cell>
          <cell r="P4782">
            <v>2230000</v>
          </cell>
          <cell r="Q4782">
            <v>0</v>
          </cell>
        </row>
        <row r="4783">
          <cell r="B4783" t="str">
            <v>송도공장제조팀5103170</v>
          </cell>
          <cell r="C4783" t="str">
            <v>송도공장제조팀</v>
          </cell>
          <cell r="D4783" t="str">
            <v>5103170</v>
          </cell>
          <cell r="E4783" t="str">
            <v>복리후생비-의료위생비(제조)</v>
          </cell>
          <cell r="F4783">
            <v>0</v>
          </cell>
          <cell r="G4783">
            <v>0</v>
          </cell>
          <cell r="H4783">
            <v>0</v>
          </cell>
          <cell r="I4783">
            <v>0</v>
          </cell>
          <cell r="J4783">
            <v>0</v>
          </cell>
          <cell r="K4783">
            <v>0</v>
          </cell>
          <cell r="L4783">
            <v>0</v>
          </cell>
          <cell r="M4783">
            <v>0</v>
          </cell>
          <cell r="N4783">
            <v>0</v>
          </cell>
          <cell r="O4783">
            <v>0</v>
          </cell>
          <cell r="P4783">
            <v>0</v>
          </cell>
          <cell r="Q4783">
            <v>0</v>
          </cell>
        </row>
        <row r="4784">
          <cell r="B4784" t="str">
            <v>송도공장제조팀5103160</v>
          </cell>
          <cell r="C4784" t="str">
            <v>송도공장제조팀</v>
          </cell>
          <cell r="D4784" t="str">
            <v>5103160</v>
          </cell>
          <cell r="E4784" t="str">
            <v>복리후생비-단체시상비(제조)</v>
          </cell>
          <cell r="F4784">
            <v>997500</v>
          </cell>
          <cell r="G4784">
            <v>0</v>
          </cell>
          <cell r="H4784">
            <v>0</v>
          </cell>
          <cell r="I4784">
            <v>0</v>
          </cell>
          <cell r="J4784">
            <v>0</v>
          </cell>
          <cell r="K4784">
            <v>0</v>
          </cell>
          <cell r="L4784">
            <v>0</v>
          </cell>
          <cell r="M4784">
            <v>0</v>
          </cell>
          <cell r="N4784">
            <v>0</v>
          </cell>
          <cell r="O4784">
            <v>0</v>
          </cell>
          <cell r="P4784">
            <v>0</v>
          </cell>
          <cell r="Q4784">
            <v>0</v>
          </cell>
        </row>
        <row r="4785">
          <cell r="B4785" t="str">
            <v>송도공장제조팀5103150</v>
          </cell>
          <cell r="C4785" t="str">
            <v>송도공장제조팀</v>
          </cell>
          <cell r="D4785" t="str">
            <v>5103150</v>
          </cell>
          <cell r="E4785" t="str">
            <v/>
          </cell>
          <cell r="F4785">
            <v>0</v>
          </cell>
          <cell r="G4785">
            <v>0</v>
          </cell>
          <cell r="H4785">
            <v>0</v>
          </cell>
          <cell r="I4785">
            <v>0</v>
          </cell>
          <cell r="J4785">
            <v>0</v>
          </cell>
          <cell r="K4785">
            <v>0</v>
          </cell>
          <cell r="L4785">
            <v>0</v>
          </cell>
          <cell r="M4785">
            <v>0</v>
          </cell>
          <cell r="N4785">
            <v>0</v>
          </cell>
          <cell r="O4785">
            <v>0</v>
          </cell>
          <cell r="P4785">
            <v>0</v>
          </cell>
          <cell r="Q4785">
            <v>0</v>
          </cell>
        </row>
        <row r="4786">
          <cell r="B4786" t="str">
            <v>송도공장제조팀5103140</v>
          </cell>
          <cell r="C4786" t="str">
            <v>송도공장제조팀</v>
          </cell>
          <cell r="D4786" t="str">
            <v>5103140</v>
          </cell>
          <cell r="E4786" t="str">
            <v>복리후생비-친선활동비(제조)</v>
          </cell>
          <cell r="F4786">
            <v>0</v>
          </cell>
          <cell r="G4786">
            <v>0</v>
          </cell>
          <cell r="H4786">
            <v>0</v>
          </cell>
          <cell r="I4786">
            <v>0</v>
          </cell>
          <cell r="J4786">
            <v>0</v>
          </cell>
          <cell r="K4786">
            <v>0</v>
          </cell>
          <cell r="L4786">
            <v>0</v>
          </cell>
          <cell r="M4786">
            <v>0</v>
          </cell>
          <cell r="N4786">
            <v>0</v>
          </cell>
          <cell r="O4786">
            <v>0</v>
          </cell>
          <cell r="P4786">
            <v>0</v>
          </cell>
          <cell r="Q4786">
            <v>0</v>
          </cell>
        </row>
        <row r="4787">
          <cell r="B4787" t="str">
            <v>송도공장제조팀5103130</v>
          </cell>
          <cell r="C4787" t="str">
            <v>송도공장제조팀</v>
          </cell>
          <cell r="D4787" t="str">
            <v>5103130</v>
          </cell>
          <cell r="E4787" t="str">
            <v/>
          </cell>
          <cell r="F4787">
            <v>0</v>
          </cell>
          <cell r="G4787">
            <v>0</v>
          </cell>
          <cell r="H4787">
            <v>0</v>
          </cell>
          <cell r="I4787">
            <v>0</v>
          </cell>
          <cell r="J4787">
            <v>0</v>
          </cell>
          <cell r="K4787">
            <v>0</v>
          </cell>
          <cell r="L4787">
            <v>0</v>
          </cell>
          <cell r="M4787">
            <v>0</v>
          </cell>
          <cell r="N4787">
            <v>0</v>
          </cell>
          <cell r="O4787">
            <v>0</v>
          </cell>
          <cell r="P4787">
            <v>0</v>
          </cell>
          <cell r="Q4787">
            <v>0</v>
          </cell>
        </row>
        <row r="4788">
          <cell r="B4788" t="str">
            <v>송도공장제조팀5103120</v>
          </cell>
          <cell r="C4788" t="str">
            <v>송도공장제조팀</v>
          </cell>
          <cell r="D4788" t="str">
            <v>5103120</v>
          </cell>
          <cell r="E4788" t="str">
            <v/>
          </cell>
          <cell r="F4788">
            <v>0</v>
          </cell>
          <cell r="G4788">
            <v>0</v>
          </cell>
          <cell r="H4788">
            <v>0</v>
          </cell>
          <cell r="I4788">
            <v>0</v>
          </cell>
          <cell r="J4788">
            <v>0</v>
          </cell>
          <cell r="K4788">
            <v>0</v>
          </cell>
          <cell r="L4788">
            <v>0</v>
          </cell>
          <cell r="M4788">
            <v>0</v>
          </cell>
          <cell r="N4788">
            <v>0</v>
          </cell>
          <cell r="O4788">
            <v>0</v>
          </cell>
          <cell r="P4788">
            <v>0</v>
          </cell>
          <cell r="Q4788">
            <v>0</v>
          </cell>
        </row>
        <row r="4789">
          <cell r="B4789" t="str">
            <v>송도공장제조팀5103110</v>
          </cell>
          <cell r="C4789" t="str">
            <v>송도공장제조팀</v>
          </cell>
          <cell r="D4789" t="str">
            <v>5103110</v>
          </cell>
          <cell r="E4789" t="str">
            <v/>
          </cell>
          <cell r="F4789">
            <v>0</v>
          </cell>
          <cell r="G4789">
            <v>0</v>
          </cell>
          <cell r="H4789">
            <v>0</v>
          </cell>
          <cell r="I4789">
            <v>0</v>
          </cell>
          <cell r="J4789">
            <v>0</v>
          </cell>
          <cell r="K4789">
            <v>0</v>
          </cell>
          <cell r="L4789">
            <v>0</v>
          </cell>
          <cell r="M4789">
            <v>0</v>
          </cell>
          <cell r="N4789">
            <v>0</v>
          </cell>
          <cell r="O4789">
            <v>0</v>
          </cell>
          <cell r="P4789">
            <v>0</v>
          </cell>
          <cell r="Q4789">
            <v>0</v>
          </cell>
        </row>
        <row r="4790">
          <cell r="B4790" t="str">
            <v>송도공장제조팀5103270</v>
          </cell>
          <cell r="C4790" t="str">
            <v>송도공장제조팀</v>
          </cell>
          <cell r="D4790" t="str">
            <v>5103270</v>
          </cell>
          <cell r="E4790" t="str">
            <v>복리후생비-법정후생비(제조)</v>
          </cell>
          <cell r="F4790">
            <v>10529740</v>
          </cell>
          <cell r="G4790">
            <v>10172000</v>
          </cell>
          <cell r="H4790">
            <v>10172000</v>
          </cell>
          <cell r="I4790">
            <v>14049660</v>
          </cell>
          <cell r="J4790">
            <v>11602330</v>
          </cell>
          <cell r="K4790">
            <v>14022550</v>
          </cell>
          <cell r="L4790">
            <v>13789310</v>
          </cell>
          <cell r="M4790">
            <v>13789310</v>
          </cell>
          <cell r="N4790">
            <v>13789310</v>
          </cell>
          <cell r="O4790">
            <v>13708200</v>
          </cell>
          <cell r="P4790">
            <v>12438710</v>
          </cell>
          <cell r="Q4790">
            <v>11918080</v>
          </cell>
        </row>
        <row r="4791">
          <cell r="B4791" t="str">
            <v>송도공장제조팀5103111</v>
          </cell>
          <cell r="C4791" t="str">
            <v>송도공장제조팀</v>
          </cell>
          <cell r="D4791" t="str">
            <v>5103111</v>
          </cell>
          <cell r="E4791" t="str">
            <v>복리후생비-식당운영비(제조)</v>
          </cell>
          <cell r="F4791">
            <v>244092</v>
          </cell>
          <cell r="G4791">
            <v>61819</v>
          </cell>
          <cell r="H4791">
            <v>278276</v>
          </cell>
          <cell r="I4791">
            <v>127274</v>
          </cell>
          <cell r="J4791">
            <v>359730</v>
          </cell>
          <cell r="K4791">
            <v>121819</v>
          </cell>
          <cell r="L4791">
            <v>117001</v>
          </cell>
          <cell r="M4791">
            <v>277184</v>
          </cell>
          <cell r="N4791">
            <v>87275</v>
          </cell>
          <cell r="O4791">
            <v>215275</v>
          </cell>
          <cell r="P4791">
            <v>269094</v>
          </cell>
          <cell r="Q4791">
            <v>136365</v>
          </cell>
        </row>
        <row r="4792">
          <cell r="B4792" t="str">
            <v>송도공장제조팀5103131</v>
          </cell>
          <cell r="C4792" t="str">
            <v>송도공장제조팀</v>
          </cell>
          <cell r="D4792" t="str">
            <v>5103131</v>
          </cell>
          <cell r="E4792" t="str">
            <v>복리후생비-부서활동비(제조)</v>
          </cell>
          <cell r="F4792">
            <v>196364</v>
          </cell>
          <cell r="G4792">
            <v>1296183</v>
          </cell>
          <cell r="H4792">
            <v>713173</v>
          </cell>
          <cell r="I4792">
            <v>261728</v>
          </cell>
          <cell r="J4792">
            <v>135458</v>
          </cell>
          <cell r="K4792">
            <v>2147563</v>
          </cell>
          <cell r="L4792">
            <v>20001</v>
          </cell>
          <cell r="M4792">
            <v>227275</v>
          </cell>
          <cell r="N4792">
            <v>2237477</v>
          </cell>
          <cell r="O4792">
            <v>844550</v>
          </cell>
          <cell r="P4792">
            <v>0</v>
          </cell>
          <cell r="Q4792">
            <v>1700340</v>
          </cell>
        </row>
        <row r="4793">
          <cell r="B4793" t="str">
            <v>송도공장제조팀5104110</v>
          </cell>
          <cell r="C4793" t="str">
            <v>송도공장제조팀</v>
          </cell>
          <cell r="D4793" t="str">
            <v>5104110</v>
          </cell>
          <cell r="E4793" t="str">
            <v>여비교통비-해외출장비(제조)</v>
          </cell>
          <cell r="F4793">
            <v>0</v>
          </cell>
          <cell r="G4793">
            <v>0</v>
          </cell>
          <cell r="H4793">
            <v>0</v>
          </cell>
          <cell r="I4793">
            <v>0</v>
          </cell>
          <cell r="J4793">
            <v>0</v>
          </cell>
          <cell r="K4793">
            <v>0</v>
          </cell>
          <cell r="L4793">
            <v>0</v>
          </cell>
          <cell r="M4793">
            <v>0</v>
          </cell>
          <cell r="N4793">
            <v>0</v>
          </cell>
          <cell r="O4793">
            <v>0</v>
          </cell>
          <cell r="P4793">
            <v>0</v>
          </cell>
          <cell r="Q4793">
            <v>0</v>
          </cell>
        </row>
        <row r="4794">
          <cell r="B4794" t="str">
            <v>송도공장제조팀5104120</v>
          </cell>
          <cell r="C4794" t="str">
            <v>송도공장제조팀</v>
          </cell>
          <cell r="D4794" t="str">
            <v>5104120</v>
          </cell>
          <cell r="E4794" t="str">
            <v>여비교통비-시외출장비(제조)</v>
          </cell>
          <cell r="F4794">
            <v>0</v>
          </cell>
          <cell r="G4794">
            <v>195778</v>
          </cell>
          <cell r="H4794">
            <v>112072</v>
          </cell>
          <cell r="I4794">
            <v>16800</v>
          </cell>
          <cell r="J4794">
            <v>142946</v>
          </cell>
          <cell r="K4794">
            <v>225511</v>
          </cell>
          <cell r="L4794">
            <v>79556</v>
          </cell>
          <cell r="M4794">
            <v>29809</v>
          </cell>
          <cell r="N4794">
            <v>0</v>
          </cell>
          <cell r="O4794">
            <v>65165</v>
          </cell>
          <cell r="P4794">
            <v>11600</v>
          </cell>
          <cell r="Q4794">
            <v>14546</v>
          </cell>
        </row>
        <row r="4795">
          <cell r="B4795" t="str">
            <v>송도공장제조팀5104130</v>
          </cell>
          <cell r="C4795" t="str">
            <v>송도공장제조팀</v>
          </cell>
          <cell r="D4795" t="str">
            <v>5104130</v>
          </cell>
          <cell r="E4795" t="str">
            <v>여비교통비-시내출장비(제조)</v>
          </cell>
          <cell r="F4795">
            <v>151286</v>
          </cell>
          <cell r="G4795">
            <v>0</v>
          </cell>
          <cell r="H4795">
            <v>0</v>
          </cell>
          <cell r="I4795">
            <v>455906</v>
          </cell>
          <cell r="J4795">
            <v>29600</v>
          </cell>
          <cell r="K4795">
            <v>0</v>
          </cell>
          <cell r="L4795">
            <v>190000</v>
          </cell>
          <cell r="M4795">
            <v>124700</v>
          </cell>
          <cell r="N4795">
            <v>79632</v>
          </cell>
          <cell r="O4795">
            <v>0</v>
          </cell>
          <cell r="P4795">
            <v>4200</v>
          </cell>
          <cell r="Q4795">
            <v>27131</v>
          </cell>
        </row>
        <row r="4796">
          <cell r="B4796" t="str">
            <v>송도공장제조팀5104140</v>
          </cell>
          <cell r="C4796" t="str">
            <v>송도공장제조팀</v>
          </cell>
          <cell r="D4796" t="str">
            <v>5104140</v>
          </cell>
          <cell r="E4796" t="str">
            <v/>
          </cell>
          <cell r="F4796">
            <v>0</v>
          </cell>
          <cell r="G4796">
            <v>0</v>
          </cell>
          <cell r="H4796">
            <v>0</v>
          </cell>
          <cell r="I4796">
            <v>0</v>
          </cell>
          <cell r="J4796">
            <v>0</v>
          </cell>
          <cell r="K4796">
            <v>0</v>
          </cell>
          <cell r="L4796">
            <v>0</v>
          </cell>
          <cell r="M4796">
            <v>0</v>
          </cell>
          <cell r="N4796">
            <v>0</v>
          </cell>
          <cell r="O4796">
            <v>0</v>
          </cell>
          <cell r="P4796">
            <v>0</v>
          </cell>
          <cell r="Q4796">
            <v>0</v>
          </cell>
        </row>
        <row r="4797">
          <cell r="B4797" t="str">
            <v>송도공장제조팀5104150</v>
          </cell>
          <cell r="C4797" t="str">
            <v>송도공장제조팀</v>
          </cell>
          <cell r="D4797" t="str">
            <v>5104150</v>
          </cell>
          <cell r="E4797" t="str">
            <v>여비교통비-해외여비(제조)</v>
          </cell>
          <cell r="F4797">
            <v>0</v>
          </cell>
          <cell r="G4797">
            <v>0</v>
          </cell>
          <cell r="H4797">
            <v>0</v>
          </cell>
          <cell r="I4797">
            <v>0</v>
          </cell>
          <cell r="J4797">
            <v>0</v>
          </cell>
          <cell r="K4797">
            <v>120000</v>
          </cell>
          <cell r="L4797">
            <v>180000</v>
          </cell>
          <cell r="M4797">
            <v>0</v>
          </cell>
          <cell r="N4797">
            <v>0</v>
          </cell>
          <cell r="O4797">
            <v>0</v>
          </cell>
          <cell r="P4797">
            <v>210000</v>
          </cell>
          <cell r="Q4797">
            <v>0</v>
          </cell>
        </row>
        <row r="4798">
          <cell r="B4798" t="str">
            <v>송도공장제조팀5105160</v>
          </cell>
          <cell r="C4798" t="str">
            <v>송도공장제조팀</v>
          </cell>
          <cell r="D4798" t="str">
            <v>5105160</v>
          </cell>
          <cell r="E4798" t="str">
            <v>통신비-시설유지비(제조)</v>
          </cell>
          <cell r="F4798">
            <v>0</v>
          </cell>
          <cell r="G4798">
            <v>0</v>
          </cell>
          <cell r="H4798">
            <v>0</v>
          </cell>
          <cell r="I4798">
            <v>0</v>
          </cell>
          <cell r="J4798">
            <v>0</v>
          </cell>
          <cell r="K4798">
            <v>0</v>
          </cell>
          <cell r="L4798">
            <v>0</v>
          </cell>
          <cell r="M4798">
            <v>0</v>
          </cell>
          <cell r="N4798">
            <v>0</v>
          </cell>
          <cell r="O4798">
            <v>0</v>
          </cell>
          <cell r="P4798">
            <v>0</v>
          </cell>
          <cell r="Q4798">
            <v>0</v>
          </cell>
        </row>
        <row r="4799">
          <cell r="B4799" t="str">
            <v>송도공장제조팀5105150</v>
          </cell>
          <cell r="C4799" t="str">
            <v>송도공장제조팀</v>
          </cell>
          <cell r="D4799" t="str">
            <v>5105150</v>
          </cell>
          <cell r="E4799" t="str">
            <v>통신비-정보통신사용료(제조)</v>
          </cell>
          <cell r="F4799">
            <v>0</v>
          </cell>
          <cell r="G4799">
            <v>0</v>
          </cell>
          <cell r="H4799">
            <v>0</v>
          </cell>
          <cell r="I4799">
            <v>0</v>
          </cell>
          <cell r="J4799">
            <v>0</v>
          </cell>
          <cell r="K4799">
            <v>0</v>
          </cell>
          <cell r="L4799">
            <v>0</v>
          </cell>
          <cell r="M4799">
            <v>0</v>
          </cell>
          <cell r="N4799">
            <v>0</v>
          </cell>
          <cell r="O4799">
            <v>0</v>
          </cell>
          <cell r="P4799">
            <v>0</v>
          </cell>
          <cell r="Q4799">
            <v>0</v>
          </cell>
        </row>
        <row r="4800">
          <cell r="B4800" t="str">
            <v>송도공장제조팀5105140</v>
          </cell>
          <cell r="C4800" t="str">
            <v>송도공장제조팀</v>
          </cell>
          <cell r="D4800" t="str">
            <v>5105140</v>
          </cell>
          <cell r="E4800" t="str">
            <v>통신비-우편전보료(제조)</v>
          </cell>
          <cell r="F4800">
            <v>0</v>
          </cell>
          <cell r="G4800">
            <v>0</v>
          </cell>
          <cell r="H4800">
            <v>0</v>
          </cell>
          <cell r="I4800">
            <v>0</v>
          </cell>
          <cell r="J4800">
            <v>0</v>
          </cell>
          <cell r="K4800">
            <v>0</v>
          </cell>
          <cell r="L4800">
            <v>0</v>
          </cell>
          <cell r="M4800">
            <v>0</v>
          </cell>
          <cell r="N4800">
            <v>0</v>
          </cell>
          <cell r="O4800">
            <v>0</v>
          </cell>
          <cell r="P4800">
            <v>0</v>
          </cell>
          <cell r="Q4800">
            <v>0</v>
          </cell>
        </row>
        <row r="4801">
          <cell r="B4801" t="str">
            <v>송도공장제조팀5105130</v>
          </cell>
          <cell r="C4801" t="str">
            <v>송도공장제조팀</v>
          </cell>
          <cell r="D4801" t="str">
            <v>5105130</v>
          </cell>
          <cell r="E4801" t="str">
            <v/>
          </cell>
          <cell r="F4801">
            <v>0</v>
          </cell>
          <cell r="G4801">
            <v>0</v>
          </cell>
          <cell r="H4801">
            <v>0</v>
          </cell>
          <cell r="I4801">
            <v>0</v>
          </cell>
          <cell r="J4801">
            <v>0</v>
          </cell>
          <cell r="K4801">
            <v>0</v>
          </cell>
          <cell r="L4801">
            <v>0</v>
          </cell>
          <cell r="M4801">
            <v>0</v>
          </cell>
          <cell r="N4801">
            <v>0</v>
          </cell>
          <cell r="O4801">
            <v>0</v>
          </cell>
          <cell r="P4801">
            <v>0</v>
          </cell>
          <cell r="Q4801">
            <v>0</v>
          </cell>
        </row>
        <row r="4802">
          <cell r="B4802" t="str">
            <v>송도공장제조팀5105120</v>
          </cell>
          <cell r="C4802" t="str">
            <v>송도공장제조팀</v>
          </cell>
          <cell r="D4802" t="str">
            <v>5105120</v>
          </cell>
          <cell r="E4802" t="str">
            <v/>
          </cell>
          <cell r="F4802">
            <v>0</v>
          </cell>
          <cell r="G4802">
            <v>0</v>
          </cell>
          <cell r="H4802">
            <v>0</v>
          </cell>
          <cell r="I4802">
            <v>0</v>
          </cell>
          <cell r="J4802">
            <v>0</v>
          </cell>
          <cell r="K4802">
            <v>0</v>
          </cell>
          <cell r="L4802">
            <v>0</v>
          </cell>
          <cell r="M4802">
            <v>0</v>
          </cell>
          <cell r="N4802">
            <v>0</v>
          </cell>
          <cell r="O4802">
            <v>0</v>
          </cell>
          <cell r="P4802">
            <v>0</v>
          </cell>
          <cell r="Q4802">
            <v>0</v>
          </cell>
        </row>
        <row r="4803">
          <cell r="B4803" t="str">
            <v>송도공장제조팀5105110</v>
          </cell>
          <cell r="C4803" t="str">
            <v>송도공장제조팀</v>
          </cell>
          <cell r="D4803" t="str">
            <v>5105110</v>
          </cell>
          <cell r="E4803" t="str">
            <v/>
          </cell>
          <cell r="F4803">
            <v>0</v>
          </cell>
          <cell r="G4803">
            <v>0</v>
          </cell>
          <cell r="H4803">
            <v>0</v>
          </cell>
          <cell r="I4803">
            <v>0</v>
          </cell>
          <cell r="J4803">
            <v>0</v>
          </cell>
          <cell r="K4803">
            <v>0</v>
          </cell>
          <cell r="L4803">
            <v>0</v>
          </cell>
          <cell r="M4803">
            <v>0</v>
          </cell>
          <cell r="N4803">
            <v>0</v>
          </cell>
          <cell r="O4803">
            <v>0</v>
          </cell>
          <cell r="P4803">
            <v>0</v>
          </cell>
          <cell r="Q4803">
            <v>0</v>
          </cell>
        </row>
        <row r="4804">
          <cell r="B4804" t="str">
            <v>송도공장제조팀5105111</v>
          </cell>
          <cell r="C4804" t="str">
            <v>송도공장제조팀</v>
          </cell>
          <cell r="D4804" t="str">
            <v>5105111</v>
          </cell>
          <cell r="E4804" t="str">
            <v>통신비-전화료(제조)</v>
          </cell>
          <cell r="F4804">
            <v>0</v>
          </cell>
          <cell r="G4804">
            <v>0</v>
          </cell>
          <cell r="H4804">
            <v>0</v>
          </cell>
          <cell r="I4804">
            <v>0</v>
          </cell>
          <cell r="J4804">
            <v>0</v>
          </cell>
          <cell r="K4804">
            <v>0</v>
          </cell>
          <cell r="L4804">
            <v>0</v>
          </cell>
          <cell r="M4804">
            <v>0</v>
          </cell>
          <cell r="N4804">
            <v>0</v>
          </cell>
          <cell r="O4804">
            <v>0</v>
          </cell>
          <cell r="P4804">
            <v>0</v>
          </cell>
          <cell r="Q4804">
            <v>0</v>
          </cell>
        </row>
        <row r="4805">
          <cell r="B4805" t="str">
            <v>송도공장제조팀5106110</v>
          </cell>
          <cell r="C4805" t="str">
            <v>송도공장제조팀</v>
          </cell>
          <cell r="D4805" t="str">
            <v>5106110</v>
          </cell>
          <cell r="E4805" t="str">
            <v>수도광열비-수도료(제조)</v>
          </cell>
          <cell r="F4805">
            <v>0</v>
          </cell>
          <cell r="G4805">
            <v>0</v>
          </cell>
          <cell r="H4805">
            <v>0</v>
          </cell>
          <cell r="I4805">
            <v>0</v>
          </cell>
          <cell r="J4805">
            <v>0</v>
          </cell>
          <cell r="K4805">
            <v>0</v>
          </cell>
          <cell r="L4805">
            <v>0</v>
          </cell>
          <cell r="M4805">
            <v>0</v>
          </cell>
          <cell r="N4805">
            <v>0</v>
          </cell>
          <cell r="O4805">
            <v>0</v>
          </cell>
          <cell r="P4805">
            <v>0</v>
          </cell>
          <cell r="Q4805">
            <v>0</v>
          </cell>
        </row>
        <row r="4806">
          <cell r="B4806" t="str">
            <v>송도공장제조팀5106120</v>
          </cell>
          <cell r="C4806" t="str">
            <v>송도공장제조팀</v>
          </cell>
          <cell r="D4806" t="str">
            <v>5106120</v>
          </cell>
          <cell r="E4806" t="str">
            <v/>
          </cell>
          <cell r="F4806">
            <v>0</v>
          </cell>
          <cell r="G4806">
            <v>0</v>
          </cell>
          <cell r="H4806">
            <v>0</v>
          </cell>
          <cell r="I4806">
            <v>0</v>
          </cell>
          <cell r="J4806">
            <v>0</v>
          </cell>
          <cell r="K4806">
            <v>0</v>
          </cell>
          <cell r="L4806">
            <v>0</v>
          </cell>
          <cell r="M4806">
            <v>0</v>
          </cell>
          <cell r="N4806">
            <v>0</v>
          </cell>
          <cell r="O4806">
            <v>0</v>
          </cell>
          <cell r="P4806">
            <v>0</v>
          </cell>
          <cell r="Q4806">
            <v>0</v>
          </cell>
        </row>
        <row r="4807">
          <cell r="B4807" t="str">
            <v>송도공장제조팀5106130</v>
          </cell>
          <cell r="C4807" t="str">
            <v>송도공장제조팀</v>
          </cell>
          <cell r="D4807" t="str">
            <v>5106130</v>
          </cell>
          <cell r="E4807" t="str">
            <v>수도광열비-전력료(제조)</v>
          </cell>
          <cell r="F4807">
            <v>0</v>
          </cell>
          <cell r="G4807">
            <v>0</v>
          </cell>
          <cell r="H4807">
            <v>0</v>
          </cell>
          <cell r="I4807">
            <v>0</v>
          </cell>
          <cell r="J4807">
            <v>0</v>
          </cell>
          <cell r="K4807">
            <v>0</v>
          </cell>
          <cell r="L4807">
            <v>0</v>
          </cell>
          <cell r="M4807">
            <v>0</v>
          </cell>
          <cell r="N4807">
            <v>0</v>
          </cell>
          <cell r="O4807">
            <v>0</v>
          </cell>
          <cell r="P4807">
            <v>0</v>
          </cell>
          <cell r="Q4807">
            <v>0</v>
          </cell>
        </row>
        <row r="4808">
          <cell r="B4808" t="str">
            <v>송도공장제조팀5106140</v>
          </cell>
          <cell r="C4808" t="str">
            <v>송도공장제조팀</v>
          </cell>
          <cell r="D4808" t="str">
            <v>5106140</v>
          </cell>
          <cell r="E4808" t="str">
            <v/>
          </cell>
          <cell r="F4808">
            <v>0</v>
          </cell>
          <cell r="G4808">
            <v>0</v>
          </cell>
          <cell r="H4808">
            <v>0</v>
          </cell>
          <cell r="I4808">
            <v>0</v>
          </cell>
          <cell r="J4808">
            <v>0</v>
          </cell>
          <cell r="K4808">
            <v>0</v>
          </cell>
          <cell r="L4808">
            <v>0</v>
          </cell>
          <cell r="M4808">
            <v>0</v>
          </cell>
          <cell r="N4808">
            <v>0</v>
          </cell>
          <cell r="O4808">
            <v>0</v>
          </cell>
          <cell r="P4808">
            <v>0</v>
          </cell>
          <cell r="Q4808">
            <v>0</v>
          </cell>
        </row>
        <row r="4809">
          <cell r="B4809" t="str">
            <v>송도공장제조팀5106150</v>
          </cell>
          <cell r="C4809" t="str">
            <v>송도공장제조팀</v>
          </cell>
          <cell r="D4809" t="str">
            <v>5106150</v>
          </cell>
          <cell r="E4809" t="str">
            <v/>
          </cell>
          <cell r="F4809">
            <v>0</v>
          </cell>
          <cell r="G4809">
            <v>0</v>
          </cell>
          <cell r="H4809">
            <v>0</v>
          </cell>
          <cell r="I4809">
            <v>0</v>
          </cell>
          <cell r="J4809">
            <v>0</v>
          </cell>
          <cell r="K4809">
            <v>0</v>
          </cell>
          <cell r="L4809">
            <v>0</v>
          </cell>
          <cell r="M4809">
            <v>0</v>
          </cell>
          <cell r="N4809">
            <v>0</v>
          </cell>
          <cell r="O4809">
            <v>0</v>
          </cell>
          <cell r="P4809">
            <v>0</v>
          </cell>
          <cell r="Q4809">
            <v>0</v>
          </cell>
        </row>
        <row r="4810">
          <cell r="B4810" t="str">
            <v>송도공장제조팀5106160</v>
          </cell>
          <cell r="C4810" t="str">
            <v>송도공장제조팀</v>
          </cell>
          <cell r="D4810" t="str">
            <v>5106160</v>
          </cell>
          <cell r="E4810" t="str">
            <v/>
          </cell>
          <cell r="F4810">
            <v>0</v>
          </cell>
          <cell r="G4810">
            <v>0</v>
          </cell>
          <cell r="H4810">
            <v>0</v>
          </cell>
          <cell r="I4810">
            <v>0</v>
          </cell>
          <cell r="J4810">
            <v>0</v>
          </cell>
          <cell r="K4810">
            <v>0</v>
          </cell>
          <cell r="L4810">
            <v>0</v>
          </cell>
          <cell r="M4810">
            <v>0</v>
          </cell>
          <cell r="N4810">
            <v>0</v>
          </cell>
          <cell r="O4810">
            <v>0</v>
          </cell>
          <cell r="P4810">
            <v>0</v>
          </cell>
          <cell r="Q4810">
            <v>0</v>
          </cell>
        </row>
        <row r="4811">
          <cell r="B4811" t="str">
            <v>송도공장제조팀5106141</v>
          </cell>
          <cell r="C4811" t="str">
            <v>송도공장제조팀</v>
          </cell>
          <cell r="D4811" t="str">
            <v>5106141</v>
          </cell>
          <cell r="E4811" t="str">
            <v>수도광열비-연료난방비(제조)</v>
          </cell>
          <cell r="F4811">
            <v>0</v>
          </cell>
          <cell r="G4811">
            <v>0</v>
          </cell>
          <cell r="H4811">
            <v>0</v>
          </cell>
          <cell r="I4811">
            <v>0</v>
          </cell>
          <cell r="J4811">
            <v>0</v>
          </cell>
          <cell r="K4811">
            <v>0</v>
          </cell>
          <cell r="L4811">
            <v>0</v>
          </cell>
          <cell r="M4811">
            <v>0</v>
          </cell>
          <cell r="N4811">
            <v>0</v>
          </cell>
          <cell r="O4811">
            <v>0</v>
          </cell>
          <cell r="P4811">
            <v>0</v>
          </cell>
          <cell r="Q4811">
            <v>0</v>
          </cell>
        </row>
        <row r="4812">
          <cell r="B4812" t="str">
            <v>송도공장제조팀5107110</v>
          </cell>
          <cell r="C4812" t="str">
            <v>송도공장제조팀</v>
          </cell>
          <cell r="D4812" t="str">
            <v>5107110</v>
          </cell>
          <cell r="E4812" t="str">
            <v>세금과공과-인지세(제조)</v>
          </cell>
          <cell r="F4812">
            <v>0</v>
          </cell>
          <cell r="G4812">
            <v>0</v>
          </cell>
          <cell r="H4812">
            <v>0</v>
          </cell>
          <cell r="I4812">
            <v>0</v>
          </cell>
          <cell r="J4812">
            <v>0</v>
          </cell>
          <cell r="K4812">
            <v>0</v>
          </cell>
          <cell r="L4812">
            <v>0</v>
          </cell>
          <cell r="M4812">
            <v>0</v>
          </cell>
          <cell r="N4812">
            <v>0</v>
          </cell>
          <cell r="O4812">
            <v>0</v>
          </cell>
          <cell r="P4812">
            <v>0</v>
          </cell>
          <cell r="Q4812">
            <v>0</v>
          </cell>
        </row>
        <row r="4813">
          <cell r="B4813" t="str">
            <v>송도공장제조팀5107130</v>
          </cell>
          <cell r="C4813" t="str">
            <v>송도공장제조팀</v>
          </cell>
          <cell r="D4813" t="str">
            <v>5107130</v>
          </cell>
          <cell r="E4813" t="str">
            <v>세금과공과-종업원분주민세(제조)</v>
          </cell>
          <cell r="F4813">
            <v>0</v>
          </cell>
          <cell r="G4813">
            <v>0</v>
          </cell>
          <cell r="H4813">
            <v>0</v>
          </cell>
          <cell r="I4813">
            <v>0</v>
          </cell>
          <cell r="J4813">
            <v>0</v>
          </cell>
          <cell r="K4813">
            <v>0</v>
          </cell>
          <cell r="L4813">
            <v>0</v>
          </cell>
          <cell r="M4813">
            <v>0</v>
          </cell>
          <cell r="N4813">
            <v>0</v>
          </cell>
          <cell r="O4813">
            <v>0</v>
          </cell>
          <cell r="P4813">
            <v>0</v>
          </cell>
          <cell r="Q4813">
            <v>0</v>
          </cell>
        </row>
        <row r="4814">
          <cell r="B4814" t="str">
            <v>송도공장제조팀5107120</v>
          </cell>
          <cell r="C4814" t="str">
            <v>송도공장제조팀</v>
          </cell>
          <cell r="D4814" t="str">
            <v>5107120</v>
          </cell>
          <cell r="E4814" t="str">
            <v>세금과공과-주민세(제조)</v>
          </cell>
          <cell r="F4814">
            <v>0</v>
          </cell>
          <cell r="G4814">
            <v>0</v>
          </cell>
          <cell r="H4814">
            <v>0</v>
          </cell>
          <cell r="I4814">
            <v>0</v>
          </cell>
          <cell r="J4814">
            <v>0</v>
          </cell>
          <cell r="K4814">
            <v>0</v>
          </cell>
          <cell r="L4814">
            <v>0</v>
          </cell>
          <cell r="M4814">
            <v>0</v>
          </cell>
          <cell r="N4814">
            <v>0</v>
          </cell>
          <cell r="O4814">
            <v>0</v>
          </cell>
          <cell r="P4814">
            <v>0</v>
          </cell>
          <cell r="Q4814">
            <v>0</v>
          </cell>
        </row>
        <row r="4815">
          <cell r="B4815" t="str">
            <v>송도공장제조팀5107140</v>
          </cell>
          <cell r="C4815" t="str">
            <v>송도공장제조팀</v>
          </cell>
          <cell r="D4815" t="str">
            <v>5107140</v>
          </cell>
          <cell r="E4815" t="str">
            <v>세금과공과-재산세(제조)</v>
          </cell>
          <cell r="F4815">
            <v>0</v>
          </cell>
          <cell r="G4815">
            <v>0</v>
          </cell>
          <cell r="H4815">
            <v>0</v>
          </cell>
          <cell r="I4815">
            <v>0</v>
          </cell>
          <cell r="J4815">
            <v>0</v>
          </cell>
          <cell r="K4815">
            <v>0</v>
          </cell>
          <cell r="L4815">
            <v>0</v>
          </cell>
          <cell r="M4815">
            <v>0</v>
          </cell>
          <cell r="N4815">
            <v>0</v>
          </cell>
          <cell r="O4815">
            <v>0</v>
          </cell>
          <cell r="P4815">
            <v>0</v>
          </cell>
          <cell r="Q4815">
            <v>0</v>
          </cell>
        </row>
        <row r="4816">
          <cell r="B4816" t="str">
            <v>송도공장제조팀5107150</v>
          </cell>
          <cell r="C4816" t="str">
            <v>송도공장제조팀</v>
          </cell>
          <cell r="D4816" t="str">
            <v>5107150</v>
          </cell>
          <cell r="E4816" t="str">
            <v>세금과공과-차량세(제조)</v>
          </cell>
          <cell r="F4816">
            <v>0</v>
          </cell>
          <cell r="G4816">
            <v>0</v>
          </cell>
          <cell r="H4816">
            <v>0</v>
          </cell>
          <cell r="I4816">
            <v>0</v>
          </cell>
          <cell r="J4816">
            <v>0</v>
          </cell>
          <cell r="K4816">
            <v>0</v>
          </cell>
          <cell r="L4816">
            <v>0</v>
          </cell>
          <cell r="M4816">
            <v>0</v>
          </cell>
          <cell r="N4816">
            <v>0</v>
          </cell>
          <cell r="O4816">
            <v>0</v>
          </cell>
          <cell r="P4816">
            <v>0</v>
          </cell>
          <cell r="Q4816">
            <v>0</v>
          </cell>
        </row>
        <row r="4817">
          <cell r="B4817" t="str">
            <v>송도공장제조팀5107160</v>
          </cell>
          <cell r="C4817" t="str">
            <v>송도공장제조팀</v>
          </cell>
          <cell r="D4817" t="str">
            <v>5107160</v>
          </cell>
          <cell r="E4817" t="str">
            <v>세금과공과-면허세(제조)</v>
          </cell>
          <cell r="F4817">
            <v>0</v>
          </cell>
          <cell r="G4817">
            <v>0</v>
          </cell>
          <cell r="H4817">
            <v>0</v>
          </cell>
          <cell r="I4817">
            <v>0</v>
          </cell>
          <cell r="J4817">
            <v>0</v>
          </cell>
          <cell r="K4817">
            <v>0</v>
          </cell>
          <cell r="L4817">
            <v>0</v>
          </cell>
          <cell r="M4817">
            <v>0</v>
          </cell>
          <cell r="N4817">
            <v>0</v>
          </cell>
          <cell r="O4817">
            <v>0</v>
          </cell>
          <cell r="P4817">
            <v>0</v>
          </cell>
          <cell r="Q4817">
            <v>0</v>
          </cell>
        </row>
        <row r="4818">
          <cell r="B4818" t="str">
            <v>송도공장제조팀5107170</v>
          </cell>
          <cell r="C4818" t="str">
            <v>송도공장제조팀</v>
          </cell>
          <cell r="D4818" t="str">
            <v>5107170</v>
          </cell>
          <cell r="E4818" t="str">
            <v>세금과공과-기타제세(제조)</v>
          </cell>
          <cell r="F4818">
            <v>0</v>
          </cell>
          <cell r="G4818">
            <v>0</v>
          </cell>
          <cell r="H4818">
            <v>0</v>
          </cell>
          <cell r="I4818">
            <v>0</v>
          </cell>
          <cell r="J4818">
            <v>0</v>
          </cell>
          <cell r="K4818">
            <v>0</v>
          </cell>
          <cell r="L4818">
            <v>0</v>
          </cell>
          <cell r="M4818">
            <v>0</v>
          </cell>
          <cell r="N4818">
            <v>0</v>
          </cell>
          <cell r="O4818">
            <v>0</v>
          </cell>
          <cell r="P4818">
            <v>0</v>
          </cell>
          <cell r="Q4818">
            <v>0</v>
          </cell>
        </row>
        <row r="4819">
          <cell r="B4819" t="str">
            <v>송도공장제조팀5107180</v>
          </cell>
          <cell r="C4819" t="str">
            <v>송도공장제조팀</v>
          </cell>
          <cell r="D4819" t="str">
            <v>5107180</v>
          </cell>
          <cell r="E4819" t="str">
            <v/>
          </cell>
          <cell r="F4819">
            <v>0</v>
          </cell>
          <cell r="G4819">
            <v>0</v>
          </cell>
          <cell r="H4819">
            <v>0</v>
          </cell>
          <cell r="I4819">
            <v>0</v>
          </cell>
          <cell r="J4819">
            <v>0</v>
          </cell>
          <cell r="K4819">
            <v>0</v>
          </cell>
          <cell r="L4819">
            <v>0</v>
          </cell>
          <cell r="M4819">
            <v>0</v>
          </cell>
          <cell r="N4819">
            <v>0</v>
          </cell>
          <cell r="O4819">
            <v>0</v>
          </cell>
          <cell r="P4819">
            <v>0</v>
          </cell>
          <cell r="Q4819">
            <v>0</v>
          </cell>
        </row>
        <row r="4820">
          <cell r="B4820" t="str">
            <v>송도공장제조팀5107190</v>
          </cell>
          <cell r="C4820" t="str">
            <v>송도공장제조팀</v>
          </cell>
          <cell r="D4820" t="str">
            <v>5107190</v>
          </cell>
          <cell r="E4820" t="str">
            <v>세금과공과-협회비(제조)</v>
          </cell>
          <cell r="F4820">
            <v>0</v>
          </cell>
          <cell r="G4820">
            <v>0</v>
          </cell>
          <cell r="H4820">
            <v>0</v>
          </cell>
          <cell r="I4820">
            <v>0</v>
          </cell>
          <cell r="J4820">
            <v>0</v>
          </cell>
          <cell r="K4820">
            <v>0</v>
          </cell>
          <cell r="L4820">
            <v>0</v>
          </cell>
          <cell r="M4820">
            <v>0</v>
          </cell>
          <cell r="N4820">
            <v>0</v>
          </cell>
          <cell r="O4820">
            <v>0</v>
          </cell>
          <cell r="P4820">
            <v>0</v>
          </cell>
          <cell r="Q4820">
            <v>0</v>
          </cell>
        </row>
        <row r="4821">
          <cell r="B4821" t="str">
            <v>송도공장제조팀5107210</v>
          </cell>
          <cell r="C4821" t="str">
            <v>송도공장제조팀</v>
          </cell>
          <cell r="D4821" t="str">
            <v>5107210</v>
          </cell>
          <cell r="E4821" t="str">
            <v>세금과공과-공과금(제조)</v>
          </cell>
          <cell r="F4821">
            <v>0</v>
          </cell>
          <cell r="G4821">
            <v>0</v>
          </cell>
          <cell r="H4821">
            <v>0</v>
          </cell>
          <cell r="I4821">
            <v>0</v>
          </cell>
          <cell r="J4821">
            <v>0</v>
          </cell>
          <cell r="K4821">
            <v>0</v>
          </cell>
          <cell r="L4821">
            <v>0</v>
          </cell>
          <cell r="M4821">
            <v>0</v>
          </cell>
          <cell r="N4821">
            <v>0</v>
          </cell>
          <cell r="O4821">
            <v>0</v>
          </cell>
          <cell r="P4821">
            <v>0</v>
          </cell>
          <cell r="Q4821">
            <v>0</v>
          </cell>
        </row>
        <row r="4822">
          <cell r="B4822" t="str">
            <v>송도공장제조팀5108110</v>
          </cell>
          <cell r="C4822" t="str">
            <v>송도공장제조팀</v>
          </cell>
          <cell r="D4822" t="str">
            <v>5108110</v>
          </cell>
          <cell r="E4822" t="str">
            <v>지급임차료-건물임차료(제조)</v>
          </cell>
          <cell r="F4822">
            <v>0</v>
          </cell>
          <cell r="G4822">
            <v>0</v>
          </cell>
          <cell r="H4822">
            <v>0</v>
          </cell>
          <cell r="I4822">
            <v>0</v>
          </cell>
          <cell r="J4822">
            <v>0</v>
          </cell>
          <cell r="K4822">
            <v>0</v>
          </cell>
          <cell r="L4822">
            <v>0</v>
          </cell>
          <cell r="M4822">
            <v>0</v>
          </cell>
          <cell r="N4822">
            <v>0</v>
          </cell>
          <cell r="O4822">
            <v>0</v>
          </cell>
          <cell r="P4822">
            <v>0</v>
          </cell>
          <cell r="Q4822">
            <v>0</v>
          </cell>
        </row>
        <row r="4823">
          <cell r="B4823" t="str">
            <v>송도공장제조팀5108120</v>
          </cell>
          <cell r="C4823" t="str">
            <v>송도공장제조팀</v>
          </cell>
          <cell r="D4823" t="str">
            <v>5108120</v>
          </cell>
          <cell r="E4823" t="str">
            <v/>
          </cell>
          <cell r="F4823">
            <v>0</v>
          </cell>
          <cell r="G4823">
            <v>0</v>
          </cell>
          <cell r="H4823">
            <v>0</v>
          </cell>
          <cell r="I4823">
            <v>0</v>
          </cell>
          <cell r="J4823">
            <v>0</v>
          </cell>
          <cell r="K4823">
            <v>0</v>
          </cell>
          <cell r="L4823">
            <v>0</v>
          </cell>
          <cell r="M4823">
            <v>0</v>
          </cell>
          <cell r="N4823">
            <v>0</v>
          </cell>
          <cell r="O4823">
            <v>0</v>
          </cell>
          <cell r="P4823">
            <v>0</v>
          </cell>
          <cell r="Q4823">
            <v>0</v>
          </cell>
        </row>
        <row r="4824">
          <cell r="B4824" t="str">
            <v>송도공장제조팀5108130</v>
          </cell>
          <cell r="C4824" t="str">
            <v>송도공장제조팀</v>
          </cell>
          <cell r="D4824" t="str">
            <v>5108130</v>
          </cell>
          <cell r="E4824" t="str">
            <v/>
          </cell>
          <cell r="F4824">
            <v>0</v>
          </cell>
          <cell r="G4824">
            <v>0</v>
          </cell>
          <cell r="H4824">
            <v>0</v>
          </cell>
          <cell r="I4824">
            <v>0</v>
          </cell>
          <cell r="J4824">
            <v>0</v>
          </cell>
          <cell r="K4824">
            <v>0</v>
          </cell>
          <cell r="L4824">
            <v>0</v>
          </cell>
          <cell r="M4824">
            <v>0</v>
          </cell>
          <cell r="N4824">
            <v>0</v>
          </cell>
          <cell r="O4824">
            <v>0</v>
          </cell>
          <cell r="P4824">
            <v>0</v>
          </cell>
          <cell r="Q4824">
            <v>0</v>
          </cell>
        </row>
        <row r="4825">
          <cell r="B4825" t="str">
            <v>송도공장제조팀5108140</v>
          </cell>
          <cell r="C4825" t="str">
            <v>송도공장제조팀</v>
          </cell>
          <cell r="D4825" t="str">
            <v>5108140</v>
          </cell>
          <cell r="E4825" t="str">
            <v>지급임차료-점용료(제조)</v>
          </cell>
          <cell r="F4825">
            <v>0</v>
          </cell>
          <cell r="G4825">
            <v>0</v>
          </cell>
          <cell r="H4825">
            <v>0</v>
          </cell>
          <cell r="I4825">
            <v>0</v>
          </cell>
          <cell r="J4825">
            <v>0</v>
          </cell>
          <cell r="K4825">
            <v>0</v>
          </cell>
          <cell r="L4825">
            <v>0</v>
          </cell>
          <cell r="M4825">
            <v>0</v>
          </cell>
          <cell r="N4825">
            <v>0</v>
          </cell>
          <cell r="O4825">
            <v>0</v>
          </cell>
          <cell r="P4825">
            <v>0</v>
          </cell>
          <cell r="Q4825">
            <v>0</v>
          </cell>
        </row>
        <row r="4826">
          <cell r="B4826" t="str">
            <v>송도공장제조팀5108150</v>
          </cell>
          <cell r="C4826" t="str">
            <v>송도공장제조팀</v>
          </cell>
          <cell r="D4826" t="str">
            <v>5108150</v>
          </cell>
          <cell r="E4826" t="str">
            <v/>
          </cell>
          <cell r="F4826">
            <v>0</v>
          </cell>
          <cell r="G4826">
            <v>0</v>
          </cell>
          <cell r="H4826">
            <v>0</v>
          </cell>
          <cell r="I4826">
            <v>0</v>
          </cell>
          <cell r="J4826">
            <v>0</v>
          </cell>
          <cell r="K4826">
            <v>0</v>
          </cell>
          <cell r="L4826">
            <v>0</v>
          </cell>
          <cell r="M4826">
            <v>0</v>
          </cell>
          <cell r="N4826">
            <v>0</v>
          </cell>
          <cell r="O4826">
            <v>0</v>
          </cell>
          <cell r="P4826">
            <v>0</v>
          </cell>
          <cell r="Q4826">
            <v>0</v>
          </cell>
        </row>
        <row r="4827">
          <cell r="B4827" t="str">
            <v>송도공장제조팀5108160</v>
          </cell>
          <cell r="C4827" t="str">
            <v>송도공장제조팀</v>
          </cell>
          <cell r="D4827" t="str">
            <v>5108160</v>
          </cell>
          <cell r="E4827" t="str">
            <v/>
          </cell>
          <cell r="F4827">
            <v>0</v>
          </cell>
          <cell r="G4827">
            <v>0</v>
          </cell>
          <cell r="H4827">
            <v>0</v>
          </cell>
          <cell r="I4827">
            <v>0</v>
          </cell>
          <cell r="J4827">
            <v>0</v>
          </cell>
          <cell r="K4827">
            <v>0</v>
          </cell>
          <cell r="L4827">
            <v>0</v>
          </cell>
          <cell r="M4827">
            <v>0</v>
          </cell>
          <cell r="N4827">
            <v>0</v>
          </cell>
          <cell r="O4827">
            <v>0</v>
          </cell>
          <cell r="P4827">
            <v>0</v>
          </cell>
          <cell r="Q4827">
            <v>0</v>
          </cell>
        </row>
        <row r="4828">
          <cell r="B4828" t="str">
            <v>송도공장제조팀5108161</v>
          </cell>
          <cell r="C4828" t="str">
            <v>송도공장제조팀</v>
          </cell>
          <cell r="D4828" t="str">
            <v>5108161</v>
          </cell>
          <cell r="E4828" t="str">
            <v>지급임차료-차량렌트료(제조)</v>
          </cell>
          <cell r="F4828">
            <v>0</v>
          </cell>
          <cell r="G4828">
            <v>0</v>
          </cell>
          <cell r="H4828">
            <v>0</v>
          </cell>
          <cell r="I4828">
            <v>0</v>
          </cell>
          <cell r="J4828">
            <v>0</v>
          </cell>
          <cell r="K4828">
            <v>0</v>
          </cell>
          <cell r="L4828">
            <v>0</v>
          </cell>
          <cell r="M4828">
            <v>0</v>
          </cell>
          <cell r="N4828">
            <v>0</v>
          </cell>
          <cell r="O4828">
            <v>0</v>
          </cell>
          <cell r="P4828">
            <v>0</v>
          </cell>
          <cell r="Q4828">
            <v>0</v>
          </cell>
        </row>
        <row r="4829">
          <cell r="B4829" t="str">
            <v>송도공장제조팀5108162</v>
          </cell>
          <cell r="C4829" t="str">
            <v>송도공장제조팀</v>
          </cell>
          <cell r="D4829" t="str">
            <v>5108162</v>
          </cell>
          <cell r="E4829" t="str">
            <v>지급임차료-차량리스료(제조)</v>
          </cell>
          <cell r="F4829">
            <v>0</v>
          </cell>
          <cell r="G4829">
            <v>0</v>
          </cell>
          <cell r="H4829">
            <v>0</v>
          </cell>
          <cell r="I4829">
            <v>0</v>
          </cell>
          <cell r="J4829">
            <v>0</v>
          </cell>
          <cell r="K4829">
            <v>0</v>
          </cell>
          <cell r="L4829">
            <v>0</v>
          </cell>
          <cell r="M4829">
            <v>0</v>
          </cell>
          <cell r="N4829">
            <v>0</v>
          </cell>
          <cell r="O4829">
            <v>0</v>
          </cell>
          <cell r="P4829">
            <v>0</v>
          </cell>
          <cell r="Q4829">
            <v>0</v>
          </cell>
        </row>
        <row r="4830">
          <cell r="B4830" t="str">
            <v>송도공장제조팀5109110</v>
          </cell>
          <cell r="C4830" t="str">
            <v>송도공장제조팀</v>
          </cell>
          <cell r="D4830" t="str">
            <v>5109110</v>
          </cell>
          <cell r="E4830" t="str">
            <v>감가상각비-건물(제조)</v>
          </cell>
          <cell r="F4830">
            <v>0</v>
          </cell>
          <cell r="G4830">
            <v>0</v>
          </cell>
          <cell r="H4830">
            <v>0</v>
          </cell>
          <cell r="I4830">
            <v>0</v>
          </cell>
          <cell r="J4830">
            <v>0</v>
          </cell>
          <cell r="K4830">
            <v>0</v>
          </cell>
          <cell r="L4830">
            <v>0</v>
          </cell>
          <cell r="M4830">
            <v>0</v>
          </cell>
          <cell r="N4830">
            <v>0</v>
          </cell>
          <cell r="O4830">
            <v>0</v>
          </cell>
          <cell r="P4830">
            <v>0</v>
          </cell>
          <cell r="Q4830">
            <v>0</v>
          </cell>
        </row>
        <row r="4831">
          <cell r="B4831" t="str">
            <v>송도공장제조팀5109120</v>
          </cell>
          <cell r="C4831" t="str">
            <v>송도공장제조팀</v>
          </cell>
          <cell r="D4831" t="str">
            <v>5109120</v>
          </cell>
          <cell r="E4831" t="str">
            <v>감가상각비-구축물(제조)</v>
          </cell>
          <cell r="F4831">
            <v>0</v>
          </cell>
          <cell r="G4831">
            <v>0</v>
          </cell>
          <cell r="H4831">
            <v>0</v>
          </cell>
          <cell r="I4831">
            <v>0</v>
          </cell>
          <cell r="J4831">
            <v>0</v>
          </cell>
          <cell r="K4831">
            <v>0</v>
          </cell>
          <cell r="L4831">
            <v>0</v>
          </cell>
          <cell r="M4831">
            <v>0</v>
          </cell>
          <cell r="N4831">
            <v>0</v>
          </cell>
          <cell r="O4831">
            <v>0</v>
          </cell>
          <cell r="P4831">
            <v>0</v>
          </cell>
          <cell r="Q4831">
            <v>0</v>
          </cell>
        </row>
        <row r="4832">
          <cell r="B4832" t="str">
            <v>송도공장제조팀5109130</v>
          </cell>
          <cell r="C4832" t="str">
            <v>송도공장제조팀</v>
          </cell>
          <cell r="D4832" t="str">
            <v>5109130</v>
          </cell>
          <cell r="E4832" t="str">
            <v>감가상각비-기계장치(제조)</v>
          </cell>
          <cell r="F4832">
            <v>257266041</v>
          </cell>
          <cell r="G4832">
            <v>257266041</v>
          </cell>
          <cell r="H4832">
            <v>257266041</v>
          </cell>
          <cell r="I4832">
            <v>257266041</v>
          </cell>
          <cell r="J4832">
            <v>252114489</v>
          </cell>
          <cell r="K4832">
            <v>243233475</v>
          </cell>
          <cell r="L4832">
            <v>243233475</v>
          </cell>
          <cell r="M4832">
            <v>243233475</v>
          </cell>
          <cell r="N4832">
            <v>243233475</v>
          </cell>
          <cell r="O4832">
            <v>243233475</v>
          </cell>
          <cell r="P4832">
            <v>243233475</v>
          </cell>
          <cell r="Q4832">
            <v>243233475</v>
          </cell>
        </row>
        <row r="4833">
          <cell r="B4833" t="str">
            <v>송도공장제조팀5109140</v>
          </cell>
          <cell r="C4833" t="str">
            <v>송도공장제조팀</v>
          </cell>
          <cell r="D4833" t="str">
            <v>5109140</v>
          </cell>
          <cell r="E4833" t="str">
            <v>감가상각비-공구기구(제조)</v>
          </cell>
          <cell r="F4833">
            <v>2831660</v>
          </cell>
          <cell r="G4833">
            <v>2831660</v>
          </cell>
          <cell r="H4833">
            <v>2831660</v>
          </cell>
          <cell r="I4833">
            <v>2831660</v>
          </cell>
          <cell r="J4833">
            <v>2831660</v>
          </cell>
          <cell r="K4833">
            <v>2831660</v>
          </cell>
          <cell r="L4833">
            <v>2831660</v>
          </cell>
          <cell r="M4833">
            <v>2831660</v>
          </cell>
          <cell r="N4833">
            <v>2831660</v>
          </cell>
          <cell r="O4833">
            <v>2831660</v>
          </cell>
          <cell r="P4833">
            <v>2831660</v>
          </cell>
          <cell r="Q4833">
            <v>2831660</v>
          </cell>
        </row>
        <row r="4834">
          <cell r="B4834" t="str">
            <v>송도공장제조팀5109150</v>
          </cell>
          <cell r="C4834" t="str">
            <v>송도공장제조팀</v>
          </cell>
          <cell r="D4834" t="str">
            <v>5109150</v>
          </cell>
          <cell r="E4834" t="str">
            <v>감가상각비-차량운반구(제조)</v>
          </cell>
          <cell r="F4834">
            <v>0</v>
          </cell>
          <cell r="G4834">
            <v>0</v>
          </cell>
          <cell r="H4834">
            <v>0</v>
          </cell>
          <cell r="I4834">
            <v>0</v>
          </cell>
          <cell r="J4834">
            <v>0</v>
          </cell>
          <cell r="K4834">
            <v>0</v>
          </cell>
          <cell r="L4834">
            <v>0</v>
          </cell>
          <cell r="M4834">
            <v>0</v>
          </cell>
          <cell r="N4834">
            <v>0</v>
          </cell>
          <cell r="O4834">
            <v>0</v>
          </cell>
          <cell r="P4834">
            <v>0</v>
          </cell>
          <cell r="Q4834">
            <v>0</v>
          </cell>
        </row>
        <row r="4835">
          <cell r="B4835" t="str">
            <v>송도공장제조팀5109160</v>
          </cell>
          <cell r="C4835" t="str">
            <v>송도공장제조팀</v>
          </cell>
          <cell r="D4835" t="str">
            <v>5109160</v>
          </cell>
          <cell r="E4835" t="str">
            <v/>
          </cell>
          <cell r="F4835">
            <v>0</v>
          </cell>
          <cell r="G4835">
            <v>0</v>
          </cell>
          <cell r="H4835">
            <v>0</v>
          </cell>
          <cell r="I4835">
            <v>0</v>
          </cell>
          <cell r="J4835">
            <v>0</v>
          </cell>
          <cell r="K4835">
            <v>0</v>
          </cell>
          <cell r="L4835">
            <v>0</v>
          </cell>
          <cell r="M4835">
            <v>0</v>
          </cell>
          <cell r="N4835">
            <v>0</v>
          </cell>
          <cell r="O4835">
            <v>0</v>
          </cell>
          <cell r="P4835">
            <v>0</v>
          </cell>
          <cell r="Q4835">
            <v>0</v>
          </cell>
        </row>
        <row r="4836">
          <cell r="B4836" t="str">
            <v>송도공장제조팀5109170</v>
          </cell>
          <cell r="C4836" t="str">
            <v>송도공장제조팀</v>
          </cell>
          <cell r="D4836" t="str">
            <v>5109170</v>
          </cell>
          <cell r="E4836" t="str">
            <v>감가상각비-산업재산권(제조)</v>
          </cell>
          <cell r="F4836">
            <v>0</v>
          </cell>
          <cell r="G4836">
            <v>0</v>
          </cell>
          <cell r="H4836">
            <v>0</v>
          </cell>
          <cell r="I4836">
            <v>0</v>
          </cell>
          <cell r="J4836">
            <v>0</v>
          </cell>
          <cell r="K4836">
            <v>0</v>
          </cell>
          <cell r="L4836">
            <v>0</v>
          </cell>
          <cell r="M4836">
            <v>0</v>
          </cell>
          <cell r="N4836">
            <v>0</v>
          </cell>
          <cell r="O4836">
            <v>0</v>
          </cell>
          <cell r="P4836">
            <v>0</v>
          </cell>
          <cell r="Q4836">
            <v>0</v>
          </cell>
        </row>
        <row r="4837">
          <cell r="B4837" t="str">
            <v>송도공장제조팀5109180</v>
          </cell>
          <cell r="C4837" t="str">
            <v>송도공장제조팀</v>
          </cell>
          <cell r="D4837" t="str">
            <v>5109180</v>
          </cell>
          <cell r="E4837" t="str">
            <v/>
          </cell>
          <cell r="F4837">
            <v>0</v>
          </cell>
          <cell r="G4837">
            <v>0</v>
          </cell>
          <cell r="H4837">
            <v>0</v>
          </cell>
          <cell r="I4837">
            <v>0</v>
          </cell>
          <cell r="J4837">
            <v>0</v>
          </cell>
          <cell r="K4837">
            <v>0</v>
          </cell>
          <cell r="L4837">
            <v>0</v>
          </cell>
          <cell r="M4837">
            <v>0</v>
          </cell>
          <cell r="N4837">
            <v>0</v>
          </cell>
          <cell r="O4837">
            <v>0</v>
          </cell>
          <cell r="P4837">
            <v>0</v>
          </cell>
          <cell r="Q4837">
            <v>0</v>
          </cell>
        </row>
        <row r="4838">
          <cell r="B4838" t="str">
            <v>송도공장제조팀5109190</v>
          </cell>
          <cell r="C4838" t="str">
            <v>송도공장제조팀</v>
          </cell>
          <cell r="D4838" t="str">
            <v>5109190</v>
          </cell>
          <cell r="E4838" t="str">
            <v/>
          </cell>
          <cell r="F4838">
            <v>0</v>
          </cell>
          <cell r="G4838">
            <v>0</v>
          </cell>
          <cell r="H4838">
            <v>0</v>
          </cell>
          <cell r="I4838">
            <v>0</v>
          </cell>
          <cell r="J4838">
            <v>0</v>
          </cell>
          <cell r="K4838">
            <v>0</v>
          </cell>
          <cell r="L4838">
            <v>0</v>
          </cell>
          <cell r="M4838">
            <v>0</v>
          </cell>
          <cell r="N4838">
            <v>0</v>
          </cell>
          <cell r="O4838">
            <v>0</v>
          </cell>
          <cell r="P4838">
            <v>0</v>
          </cell>
          <cell r="Q4838">
            <v>0</v>
          </cell>
        </row>
        <row r="4839">
          <cell r="B4839" t="str">
            <v>송도공장제조팀5109210</v>
          </cell>
          <cell r="C4839" t="str">
            <v>송도공장제조팀</v>
          </cell>
          <cell r="D4839" t="str">
            <v>5109210</v>
          </cell>
          <cell r="E4839" t="str">
            <v>감가상각비-임차자산개량(제조)</v>
          </cell>
          <cell r="F4839">
            <v>0</v>
          </cell>
          <cell r="G4839">
            <v>0</v>
          </cell>
          <cell r="H4839">
            <v>0</v>
          </cell>
          <cell r="I4839">
            <v>0</v>
          </cell>
          <cell r="J4839">
            <v>0</v>
          </cell>
          <cell r="K4839">
            <v>0</v>
          </cell>
          <cell r="L4839">
            <v>0</v>
          </cell>
          <cell r="M4839">
            <v>0</v>
          </cell>
          <cell r="N4839">
            <v>0</v>
          </cell>
          <cell r="O4839">
            <v>0</v>
          </cell>
          <cell r="P4839">
            <v>0</v>
          </cell>
          <cell r="Q4839">
            <v>0</v>
          </cell>
        </row>
        <row r="4840">
          <cell r="B4840" t="str">
            <v>송도공장제조팀5109220</v>
          </cell>
          <cell r="C4840" t="str">
            <v>송도공장제조팀</v>
          </cell>
          <cell r="D4840" t="str">
            <v>5109220</v>
          </cell>
          <cell r="E4840" t="str">
            <v>감가상각비-비품(제조)</v>
          </cell>
          <cell r="F4840">
            <v>854856</v>
          </cell>
          <cell r="G4840">
            <v>854856</v>
          </cell>
          <cell r="H4840">
            <v>854856</v>
          </cell>
          <cell r="I4840">
            <v>854856</v>
          </cell>
          <cell r="J4840">
            <v>854856</v>
          </cell>
          <cell r="K4840">
            <v>854856</v>
          </cell>
          <cell r="L4840">
            <v>854856</v>
          </cell>
          <cell r="M4840">
            <v>854856</v>
          </cell>
          <cell r="N4840">
            <v>854856</v>
          </cell>
          <cell r="O4840">
            <v>854856</v>
          </cell>
          <cell r="P4840">
            <v>854856</v>
          </cell>
          <cell r="Q4840">
            <v>854856</v>
          </cell>
        </row>
        <row r="4841">
          <cell r="B4841" t="str">
            <v>송도공장제조팀5110110</v>
          </cell>
          <cell r="C4841" t="str">
            <v>송도공장제조팀</v>
          </cell>
          <cell r="D4841" t="str">
            <v>5110110</v>
          </cell>
          <cell r="E4841" t="str">
            <v>수선비-건물(제조)</v>
          </cell>
          <cell r="F4841">
            <v>0</v>
          </cell>
          <cell r="G4841">
            <v>0</v>
          </cell>
          <cell r="H4841">
            <v>0</v>
          </cell>
          <cell r="I4841">
            <v>0</v>
          </cell>
          <cell r="J4841">
            <v>0</v>
          </cell>
          <cell r="K4841">
            <v>0</v>
          </cell>
          <cell r="L4841">
            <v>0</v>
          </cell>
          <cell r="M4841">
            <v>0</v>
          </cell>
          <cell r="N4841">
            <v>0</v>
          </cell>
          <cell r="O4841">
            <v>0</v>
          </cell>
          <cell r="P4841">
            <v>0</v>
          </cell>
          <cell r="Q4841">
            <v>0</v>
          </cell>
        </row>
        <row r="4842">
          <cell r="B4842" t="str">
            <v>송도공장제조팀5110120</v>
          </cell>
          <cell r="C4842" t="str">
            <v>송도공장제조팀</v>
          </cell>
          <cell r="D4842" t="str">
            <v>5110120</v>
          </cell>
          <cell r="E4842" t="str">
            <v>수선비-구축물(제조)</v>
          </cell>
          <cell r="F4842">
            <v>0</v>
          </cell>
          <cell r="G4842">
            <v>0</v>
          </cell>
          <cell r="H4842">
            <v>0</v>
          </cell>
          <cell r="I4842">
            <v>0</v>
          </cell>
          <cell r="J4842">
            <v>0</v>
          </cell>
          <cell r="K4842">
            <v>0</v>
          </cell>
          <cell r="L4842">
            <v>0</v>
          </cell>
          <cell r="M4842">
            <v>0</v>
          </cell>
          <cell r="N4842">
            <v>0</v>
          </cell>
          <cell r="O4842">
            <v>0</v>
          </cell>
          <cell r="P4842">
            <v>0</v>
          </cell>
          <cell r="Q4842">
            <v>0</v>
          </cell>
        </row>
        <row r="4843">
          <cell r="B4843" t="str">
            <v>송도공장제조팀5110130</v>
          </cell>
          <cell r="C4843" t="str">
            <v>송도공장제조팀</v>
          </cell>
          <cell r="D4843" t="str">
            <v>5110130</v>
          </cell>
          <cell r="E4843" t="str">
            <v>수선비-기계장치(제조)</v>
          </cell>
          <cell r="F4843">
            <v>5600000</v>
          </cell>
          <cell r="G4843">
            <v>783000</v>
          </cell>
          <cell r="H4843">
            <v>13200000</v>
          </cell>
          <cell r="I4843">
            <v>0</v>
          </cell>
          <cell r="J4843">
            <v>1135000</v>
          </cell>
          <cell r="K4843">
            <v>5541300</v>
          </cell>
          <cell r="L4843">
            <v>0</v>
          </cell>
          <cell r="M4843">
            <v>3109200</v>
          </cell>
          <cell r="N4843">
            <v>1950000</v>
          </cell>
          <cell r="O4843">
            <v>4119966</v>
          </cell>
          <cell r="P4843">
            <v>0</v>
          </cell>
          <cell r="Q4843">
            <v>1380000</v>
          </cell>
        </row>
        <row r="4844">
          <cell r="B4844" t="str">
            <v>송도공장제조팀5110140</v>
          </cell>
          <cell r="C4844" t="str">
            <v>송도공장제조팀</v>
          </cell>
          <cell r="D4844" t="str">
            <v>5110140</v>
          </cell>
          <cell r="E4844" t="str">
            <v>수선비-공구기구비품(제조)</v>
          </cell>
          <cell r="F4844">
            <v>0</v>
          </cell>
          <cell r="G4844">
            <v>0</v>
          </cell>
          <cell r="H4844">
            <v>450000</v>
          </cell>
          <cell r="I4844">
            <v>3300000</v>
          </cell>
          <cell r="J4844">
            <v>0</v>
          </cell>
          <cell r="K4844">
            <v>0</v>
          </cell>
          <cell r="L4844">
            <v>1026000</v>
          </cell>
          <cell r="M4844">
            <v>0</v>
          </cell>
          <cell r="N4844">
            <v>190344</v>
          </cell>
          <cell r="O4844">
            <v>0</v>
          </cell>
          <cell r="P4844">
            <v>0</v>
          </cell>
          <cell r="Q4844">
            <v>0</v>
          </cell>
        </row>
        <row r="4845">
          <cell r="B4845" t="str">
            <v>송도공장제조팀5110160</v>
          </cell>
          <cell r="C4845" t="str">
            <v>송도공장제조팀</v>
          </cell>
          <cell r="D4845" t="str">
            <v>5110160</v>
          </cell>
          <cell r="E4845" t="str">
            <v>수선비-안전보건비_출고(제조)</v>
          </cell>
          <cell r="F4845">
            <v>0</v>
          </cell>
          <cell r="G4845">
            <v>0</v>
          </cell>
          <cell r="H4845">
            <v>0</v>
          </cell>
          <cell r="I4845">
            <v>0</v>
          </cell>
          <cell r="J4845">
            <v>0</v>
          </cell>
          <cell r="K4845">
            <v>0</v>
          </cell>
          <cell r="L4845">
            <v>0</v>
          </cell>
          <cell r="M4845">
            <v>0</v>
          </cell>
          <cell r="N4845">
            <v>0</v>
          </cell>
          <cell r="O4845">
            <v>0</v>
          </cell>
          <cell r="P4845">
            <v>0</v>
          </cell>
          <cell r="Q4845">
            <v>0</v>
          </cell>
        </row>
        <row r="4846">
          <cell r="B4846" t="str">
            <v>송도공장제조팀5110150</v>
          </cell>
          <cell r="C4846" t="str">
            <v>송도공장제조팀</v>
          </cell>
          <cell r="D4846">
            <v>5110150</v>
          </cell>
          <cell r="E4846" t="str">
            <v>수선비-안전보건비(제조)</v>
          </cell>
          <cell r="F4846">
            <v>0</v>
          </cell>
          <cell r="G4846">
            <v>0</v>
          </cell>
          <cell r="H4846">
            <v>0</v>
          </cell>
          <cell r="I4846">
            <v>0</v>
          </cell>
          <cell r="J4846">
            <v>0</v>
          </cell>
          <cell r="K4846">
            <v>0</v>
          </cell>
          <cell r="L4846">
            <v>0</v>
          </cell>
          <cell r="M4846">
            <v>0</v>
          </cell>
          <cell r="N4846">
            <v>0</v>
          </cell>
          <cell r="O4846">
            <v>0</v>
          </cell>
          <cell r="P4846">
            <v>0</v>
          </cell>
          <cell r="Q4846">
            <v>0</v>
          </cell>
        </row>
        <row r="4847">
          <cell r="B4847" t="str">
            <v>송도공장제조팀5111110</v>
          </cell>
          <cell r="C4847" t="str">
            <v>송도공장제조팀</v>
          </cell>
          <cell r="D4847" t="str">
            <v>5111110</v>
          </cell>
          <cell r="E4847" t="str">
            <v>보험료-건물(제조)</v>
          </cell>
          <cell r="F4847">
            <v>0</v>
          </cell>
          <cell r="G4847">
            <v>0</v>
          </cell>
          <cell r="H4847">
            <v>0</v>
          </cell>
          <cell r="I4847">
            <v>0</v>
          </cell>
          <cell r="J4847">
            <v>0</v>
          </cell>
          <cell r="K4847">
            <v>0</v>
          </cell>
          <cell r="L4847">
            <v>0</v>
          </cell>
          <cell r="M4847">
            <v>0</v>
          </cell>
          <cell r="N4847">
            <v>0</v>
          </cell>
          <cell r="O4847">
            <v>0</v>
          </cell>
          <cell r="P4847">
            <v>0</v>
          </cell>
          <cell r="Q4847">
            <v>0</v>
          </cell>
        </row>
        <row r="4848">
          <cell r="B4848" t="str">
            <v>송도공장제조팀5111120</v>
          </cell>
          <cell r="C4848" t="str">
            <v>송도공장제조팀</v>
          </cell>
          <cell r="D4848" t="str">
            <v>5111120</v>
          </cell>
          <cell r="E4848" t="str">
            <v>보험료-기계장치(제조)</v>
          </cell>
          <cell r="F4848">
            <v>0</v>
          </cell>
          <cell r="G4848">
            <v>0</v>
          </cell>
          <cell r="H4848">
            <v>0</v>
          </cell>
          <cell r="I4848">
            <v>0</v>
          </cell>
          <cell r="J4848">
            <v>0</v>
          </cell>
          <cell r="K4848">
            <v>0</v>
          </cell>
          <cell r="L4848">
            <v>0</v>
          </cell>
          <cell r="M4848">
            <v>0</v>
          </cell>
          <cell r="N4848">
            <v>0</v>
          </cell>
          <cell r="O4848">
            <v>0</v>
          </cell>
          <cell r="P4848">
            <v>0</v>
          </cell>
          <cell r="Q4848">
            <v>0</v>
          </cell>
        </row>
        <row r="4849">
          <cell r="B4849" t="str">
            <v>송도공장제조팀5111130</v>
          </cell>
          <cell r="C4849" t="str">
            <v>송도공장제조팀</v>
          </cell>
          <cell r="D4849" t="str">
            <v>5111130</v>
          </cell>
          <cell r="E4849" t="str">
            <v>보험료-재고품(제조)</v>
          </cell>
          <cell r="F4849">
            <v>0</v>
          </cell>
          <cell r="G4849">
            <v>0</v>
          </cell>
          <cell r="H4849">
            <v>0</v>
          </cell>
          <cell r="I4849">
            <v>0</v>
          </cell>
          <cell r="J4849">
            <v>0</v>
          </cell>
          <cell r="K4849">
            <v>0</v>
          </cell>
          <cell r="L4849">
            <v>0</v>
          </cell>
          <cell r="M4849">
            <v>0</v>
          </cell>
          <cell r="N4849">
            <v>0</v>
          </cell>
          <cell r="O4849">
            <v>0</v>
          </cell>
          <cell r="P4849">
            <v>0</v>
          </cell>
          <cell r="Q4849">
            <v>0</v>
          </cell>
        </row>
        <row r="4850">
          <cell r="B4850" t="str">
            <v>송도공장제조팀5111140</v>
          </cell>
          <cell r="C4850" t="str">
            <v>송도공장제조팀</v>
          </cell>
          <cell r="D4850" t="str">
            <v>5111140</v>
          </cell>
          <cell r="E4850" t="str">
            <v/>
          </cell>
          <cell r="F4850">
            <v>0</v>
          </cell>
          <cell r="G4850">
            <v>0</v>
          </cell>
          <cell r="H4850">
            <v>0</v>
          </cell>
          <cell r="I4850">
            <v>0</v>
          </cell>
          <cell r="J4850">
            <v>0</v>
          </cell>
          <cell r="K4850">
            <v>0</v>
          </cell>
          <cell r="L4850">
            <v>0</v>
          </cell>
          <cell r="M4850">
            <v>0</v>
          </cell>
          <cell r="N4850">
            <v>0</v>
          </cell>
          <cell r="O4850">
            <v>0</v>
          </cell>
          <cell r="P4850">
            <v>0</v>
          </cell>
          <cell r="Q4850">
            <v>0</v>
          </cell>
        </row>
        <row r="4851">
          <cell r="B4851" t="str">
            <v>송도공장제조팀5111150</v>
          </cell>
          <cell r="C4851" t="str">
            <v>송도공장제조팀</v>
          </cell>
          <cell r="D4851" t="str">
            <v>5111150</v>
          </cell>
          <cell r="E4851" t="str">
            <v/>
          </cell>
          <cell r="F4851">
            <v>0</v>
          </cell>
          <cell r="G4851">
            <v>0</v>
          </cell>
          <cell r="H4851">
            <v>0</v>
          </cell>
          <cell r="I4851">
            <v>0</v>
          </cell>
          <cell r="J4851">
            <v>0</v>
          </cell>
          <cell r="K4851">
            <v>0</v>
          </cell>
          <cell r="L4851">
            <v>0</v>
          </cell>
          <cell r="M4851">
            <v>0</v>
          </cell>
          <cell r="N4851">
            <v>0</v>
          </cell>
          <cell r="O4851">
            <v>0</v>
          </cell>
          <cell r="P4851">
            <v>0</v>
          </cell>
          <cell r="Q4851">
            <v>0</v>
          </cell>
        </row>
        <row r="4852">
          <cell r="B4852" t="str">
            <v>송도공장제조팀5111160</v>
          </cell>
          <cell r="C4852" t="str">
            <v>송도공장제조팀</v>
          </cell>
          <cell r="D4852" t="str">
            <v>5111160</v>
          </cell>
          <cell r="E4852" t="str">
            <v>보험료-제보험(제조)</v>
          </cell>
          <cell r="F4852">
            <v>0</v>
          </cell>
          <cell r="G4852">
            <v>0</v>
          </cell>
          <cell r="H4852">
            <v>0</v>
          </cell>
          <cell r="I4852">
            <v>0</v>
          </cell>
          <cell r="J4852">
            <v>0</v>
          </cell>
          <cell r="K4852">
            <v>0</v>
          </cell>
          <cell r="L4852">
            <v>0</v>
          </cell>
          <cell r="M4852">
            <v>0</v>
          </cell>
          <cell r="N4852">
            <v>0</v>
          </cell>
          <cell r="O4852">
            <v>0</v>
          </cell>
          <cell r="P4852">
            <v>0</v>
          </cell>
          <cell r="Q4852">
            <v>0</v>
          </cell>
        </row>
        <row r="4853">
          <cell r="B4853" t="str">
            <v>송도공장제조팀5111141</v>
          </cell>
          <cell r="C4853" t="str">
            <v>송도공장제조팀</v>
          </cell>
          <cell r="D4853" t="str">
            <v>5111141</v>
          </cell>
          <cell r="E4853" t="str">
            <v/>
          </cell>
          <cell r="F4853">
            <v>0</v>
          </cell>
          <cell r="G4853">
            <v>0</v>
          </cell>
          <cell r="H4853">
            <v>0</v>
          </cell>
          <cell r="I4853">
            <v>0</v>
          </cell>
          <cell r="J4853">
            <v>0</v>
          </cell>
          <cell r="K4853">
            <v>0</v>
          </cell>
          <cell r="L4853">
            <v>0</v>
          </cell>
          <cell r="M4853">
            <v>0</v>
          </cell>
          <cell r="N4853">
            <v>0</v>
          </cell>
          <cell r="O4853">
            <v>0</v>
          </cell>
          <cell r="P4853">
            <v>0</v>
          </cell>
          <cell r="Q4853">
            <v>0</v>
          </cell>
        </row>
        <row r="4854">
          <cell r="B4854" t="str">
            <v>송도공장제조팀5112110</v>
          </cell>
          <cell r="C4854" t="str">
            <v>송도공장제조팀</v>
          </cell>
          <cell r="D4854" t="str">
            <v>5112110</v>
          </cell>
          <cell r="E4854" t="str">
            <v>접대비-교제비(제조)</v>
          </cell>
          <cell r="F4854">
            <v>0</v>
          </cell>
          <cell r="G4854">
            <v>0</v>
          </cell>
          <cell r="H4854">
            <v>0</v>
          </cell>
          <cell r="I4854">
            <v>0</v>
          </cell>
          <cell r="J4854">
            <v>0</v>
          </cell>
          <cell r="K4854">
            <v>0</v>
          </cell>
          <cell r="L4854">
            <v>0</v>
          </cell>
          <cell r="M4854">
            <v>0</v>
          </cell>
          <cell r="N4854">
            <v>0</v>
          </cell>
          <cell r="O4854">
            <v>0</v>
          </cell>
          <cell r="P4854">
            <v>0</v>
          </cell>
          <cell r="Q4854">
            <v>0</v>
          </cell>
        </row>
        <row r="4855">
          <cell r="B4855" t="str">
            <v>송도공장제조팀5112120</v>
          </cell>
          <cell r="C4855" t="str">
            <v>송도공장제조팀</v>
          </cell>
          <cell r="D4855" t="str">
            <v>5112120</v>
          </cell>
          <cell r="E4855" t="str">
            <v>접대비-사외경조비(제조)</v>
          </cell>
          <cell r="F4855">
            <v>0</v>
          </cell>
          <cell r="G4855">
            <v>0</v>
          </cell>
          <cell r="H4855">
            <v>0</v>
          </cell>
          <cell r="I4855">
            <v>0</v>
          </cell>
          <cell r="J4855">
            <v>0</v>
          </cell>
          <cell r="K4855">
            <v>0</v>
          </cell>
          <cell r="L4855">
            <v>0</v>
          </cell>
          <cell r="M4855">
            <v>0</v>
          </cell>
          <cell r="N4855">
            <v>0</v>
          </cell>
          <cell r="O4855">
            <v>0</v>
          </cell>
          <cell r="P4855">
            <v>0</v>
          </cell>
          <cell r="Q4855">
            <v>0</v>
          </cell>
        </row>
        <row r="4856">
          <cell r="B4856" t="str">
            <v>송도공장제조팀5113110</v>
          </cell>
          <cell r="C4856" t="str">
            <v>송도공장제조팀</v>
          </cell>
          <cell r="D4856" t="str">
            <v>5113110</v>
          </cell>
          <cell r="E4856" t="str">
            <v>경상연구개발비-품질검정비(제조)</v>
          </cell>
          <cell r="F4856">
            <v>0</v>
          </cell>
          <cell r="G4856">
            <v>0</v>
          </cell>
          <cell r="H4856">
            <v>0</v>
          </cell>
          <cell r="I4856">
            <v>0</v>
          </cell>
          <cell r="J4856">
            <v>0</v>
          </cell>
          <cell r="K4856">
            <v>0</v>
          </cell>
          <cell r="L4856">
            <v>0</v>
          </cell>
          <cell r="M4856">
            <v>0</v>
          </cell>
          <cell r="N4856">
            <v>0</v>
          </cell>
          <cell r="O4856">
            <v>0</v>
          </cell>
          <cell r="P4856">
            <v>0</v>
          </cell>
          <cell r="Q4856">
            <v>0</v>
          </cell>
        </row>
        <row r="4857">
          <cell r="B4857" t="str">
            <v>송도공장제조팀5113120</v>
          </cell>
          <cell r="C4857" t="str">
            <v>송도공장제조팀</v>
          </cell>
          <cell r="D4857" t="str">
            <v>5113120</v>
          </cell>
          <cell r="E4857" t="str">
            <v/>
          </cell>
          <cell r="F4857">
            <v>0</v>
          </cell>
          <cell r="G4857">
            <v>0</v>
          </cell>
          <cell r="H4857">
            <v>0</v>
          </cell>
          <cell r="I4857">
            <v>0</v>
          </cell>
          <cell r="J4857">
            <v>0</v>
          </cell>
          <cell r="K4857">
            <v>0</v>
          </cell>
          <cell r="L4857">
            <v>0</v>
          </cell>
          <cell r="M4857">
            <v>0</v>
          </cell>
          <cell r="N4857">
            <v>0</v>
          </cell>
          <cell r="O4857">
            <v>0</v>
          </cell>
          <cell r="P4857">
            <v>0</v>
          </cell>
          <cell r="Q4857">
            <v>0</v>
          </cell>
        </row>
        <row r="4858">
          <cell r="B4858" t="str">
            <v>송도공장제조팀5113130</v>
          </cell>
          <cell r="C4858" t="str">
            <v>송도공장제조팀</v>
          </cell>
          <cell r="D4858" t="str">
            <v>5113130</v>
          </cell>
          <cell r="E4858" t="str">
            <v>경상연구개발비-실험재료비_출고(제조)</v>
          </cell>
          <cell r="F4858">
            <v>0</v>
          </cell>
          <cell r="G4858">
            <v>0</v>
          </cell>
          <cell r="H4858">
            <v>0</v>
          </cell>
          <cell r="I4858">
            <v>0</v>
          </cell>
          <cell r="J4858">
            <v>0</v>
          </cell>
          <cell r="K4858">
            <v>0</v>
          </cell>
          <cell r="L4858">
            <v>0</v>
          </cell>
          <cell r="M4858">
            <v>0</v>
          </cell>
          <cell r="N4858">
            <v>0</v>
          </cell>
          <cell r="O4858">
            <v>0</v>
          </cell>
          <cell r="P4858">
            <v>0</v>
          </cell>
          <cell r="Q4858">
            <v>0</v>
          </cell>
        </row>
        <row r="4859">
          <cell r="B4859" t="str">
            <v>송도공장제조팀5113140</v>
          </cell>
          <cell r="C4859" t="str">
            <v>송도공장제조팀</v>
          </cell>
          <cell r="D4859" t="str">
            <v>5113140</v>
          </cell>
          <cell r="E4859" t="str">
            <v>경상연구개발비-실험시약비_출고(제조)</v>
          </cell>
          <cell r="F4859">
            <v>0</v>
          </cell>
          <cell r="G4859">
            <v>0</v>
          </cell>
          <cell r="H4859">
            <v>0</v>
          </cell>
          <cell r="I4859">
            <v>0</v>
          </cell>
          <cell r="J4859">
            <v>0</v>
          </cell>
          <cell r="K4859">
            <v>0</v>
          </cell>
          <cell r="L4859">
            <v>0</v>
          </cell>
          <cell r="M4859">
            <v>0</v>
          </cell>
          <cell r="N4859">
            <v>0</v>
          </cell>
          <cell r="O4859">
            <v>0</v>
          </cell>
          <cell r="P4859">
            <v>0</v>
          </cell>
          <cell r="Q4859">
            <v>0</v>
          </cell>
        </row>
        <row r="4860">
          <cell r="B4860" t="str">
            <v>송도공장제조팀5113150</v>
          </cell>
          <cell r="C4860" t="str">
            <v>송도공장제조팀</v>
          </cell>
          <cell r="D4860" t="str">
            <v>5113150</v>
          </cell>
          <cell r="E4860" t="str">
            <v>경상연구개발비-외부실험비(제조)</v>
          </cell>
          <cell r="F4860">
            <v>0</v>
          </cell>
          <cell r="G4860">
            <v>0</v>
          </cell>
          <cell r="H4860">
            <v>0</v>
          </cell>
          <cell r="I4860">
            <v>0</v>
          </cell>
          <cell r="J4860">
            <v>0</v>
          </cell>
          <cell r="K4860">
            <v>0</v>
          </cell>
          <cell r="L4860">
            <v>0</v>
          </cell>
          <cell r="M4860">
            <v>0</v>
          </cell>
          <cell r="N4860">
            <v>0</v>
          </cell>
          <cell r="O4860">
            <v>0</v>
          </cell>
          <cell r="P4860">
            <v>0</v>
          </cell>
          <cell r="Q4860">
            <v>0</v>
          </cell>
        </row>
        <row r="4861">
          <cell r="B4861" t="str">
            <v>송도공장제조팀5113170</v>
          </cell>
          <cell r="C4861" t="str">
            <v>송도공장제조팀</v>
          </cell>
          <cell r="D4861" t="str">
            <v>5113170</v>
          </cell>
          <cell r="E4861" t="str">
            <v>경상연구개발비-실험시약비(제조)</v>
          </cell>
          <cell r="F4861">
            <v>0</v>
          </cell>
          <cell r="G4861">
            <v>0</v>
          </cell>
          <cell r="H4861">
            <v>0</v>
          </cell>
          <cell r="I4861">
            <v>0</v>
          </cell>
          <cell r="J4861">
            <v>0</v>
          </cell>
          <cell r="K4861">
            <v>0</v>
          </cell>
          <cell r="L4861">
            <v>0</v>
          </cell>
          <cell r="M4861">
            <v>0</v>
          </cell>
          <cell r="N4861">
            <v>0</v>
          </cell>
          <cell r="O4861">
            <v>0</v>
          </cell>
          <cell r="P4861">
            <v>0</v>
          </cell>
          <cell r="Q4861">
            <v>0</v>
          </cell>
        </row>
        <row r="4862">
          <cell r="B4862" t="str">
            <v>송도공장제조팀5113210</v>
          </cell>
          <cell r="C4862" t="str">
            <v>송도공장제조팀</v>
          </cell>
          <cell r="D4862" t="str">
            <v>5113210</v>
          </cell>
          <cell r="E4862" t="str">
            <v>경상연구개발비-품질검정비_출고(제조)</v>
          </cell>
          <cell r="F4862">
            <v>0</v>
          </cell>
          <cell r="G4862">
            <v>0</v>
          </cell>
          <cell r="H4862">
            <v>0</v>
          </cell>
          <cell r="I4862">
            <v>0</v>
          </cell>
          <cell r="J4862">
            <v>0</v>
          </cell>
          <cell r="K4862">
            <v>0</v>
          </cell>
          <cell r="L4862">
            <v>0</v>
          </cell>
          <cell r="M4862">
            <v>0</v>
          </cell>
          <cell r="N4862">
            <v>0</v>
          </cell>
          <cell r="O4862">
            <v>0</v>
          </cell>
          <cell r="P4862">
            <v>0</v>
          </cell>
          <cell r="Q4862">
            <v>0</v>
          </cell>
        </row>
        <row r="4863">
          <cell r="B4863" t="str">
            <v>송도공장제조팀5113160</v>
          </cell>
          <cell r="C4863" t="str">
            <v>송도공장제조팀</v>
          </cell>
          <cell r="D4863" t="str">
            <v>5113160</v>
          </cell>
          <cell r="E4863" t="str">
            <v>경상연구개발비-실험재료비(제조)</v>
          </cell>
          <cell r="F4863">
            <v>0</v>
          </cell>
          <cell r="G4863">
            <v>0</v>
          </cell>
          <cell r="H4863">
            <v>0</v>
          </cell>
          <cell r="I4863">
            <v>0</v>
          </cell>
          <cell r="J4863">
            <v>0</v>
          </cell>
          <cell r="K4863">
            <v>0</v>
          </cell>
          <cell r="L4863">
            <v>0</v>
          </cell>
          <cell r="M4863">
            <v>0</v>
          </cell>
          <cell r="N4863">
            <v>0</v>
          </cell>
          <cell r="O4863">
            <v>0</v>
          </cell>
          <cell r="P4863">
            <v>0</v>
          </cell>
          <cell r="Q4863">
            <v>0</v>
          </cell>
        </row>
        <row r="4864">
          <cell r="B4864" t="str">
            <v>송도공장제조팀5115110</v>
          </cell>
          <cell r="C4864" t="str">
            <v>송도공장제조팀</v>
          </cell>
          <cell r="D4864" t="str">
            <v>5115110</v>
          </cell>
          <cell r="E4864" t="str">
            <v>운반비-운임(제조)</v>
          </cell>
          <cell r="F4864">
            <v>0</v>
          </cell>
          <cell r="G4864">
            <v>0</v>
          </cell>
          <cell r="H4864">
            <v>0</v>
          </cell>
          <cell r="I4864">
            <v>0</v>
          </cell>
          <cell r="J4864">
            <v>0</v>
          </cell>
          <cell r="K4864">
            <v>0</v>
          </cell>
          <cell r="L4864">
            <v>0</v>
          </cell>
          <cell r="M4864">
            <v>0</v>
          </cell>
          <cell r="N4864">
            <v>0</v>
          </cell>
          <cell r="O4864">
            <v>0</v>
          </cell>
          <cell r="P4864">
            <v>0</v>
          </cell>
          <cell r="Q4864">
            <v>0</v>
          </cell>
        </row>
        <row r="4865">
          <cell r="B4865" t="str">
            <v>송도공장제조팀5116110</v>
          </cell>
          <cell r="C4865" t="str">
            <v>송도공장제조팀</v>
          </cell>
          <cell r="D4865" t="str">
            <v>5116110</v>
          </cell>
          <cell r="E4865" t="str">
            <v/>
          </cell>
          <cell r="F4865">
            <v>0</v>
          </cell>
          <cell r="G4865">
            <v>0</v>
          </cell>
          <cell r="H4865">
            <v>0</v>
          </cell>
          <cell r="I4865">
            <v>0</v>
          </cell>
          <cell r="J4865">
            <v>0</v>
          </cell>
          <cell r="K4865">
            <v>0</v>
          </cell>
          <cell r="L4865">
            <v>0</v>
          </cell>
          <cell r="M4865">
            <v>0</v>
          </cell>
          <cell r="N4865">
            <v>0</v>
          </cell>
          <cell r="O4865">
            <v>0</v>
          </cell>
          <cell r="P4865">
            <v>0</v>
          </cell>
          <cell r="Q4865">
            <v>0</v>
          </cell>
        </row>
        <row r="4866">
          <cell r="B4866" t="str">
            <v>송도공장제조팀5116120</v>
          </cell>
          <cell r="C4866" t="str">
            <v>송도공장제조팀</v>
          </cell>
          <cell r="D4866" t="str">
            <v>5116120</v>
          </cell>
          <cell r="E4866" t="str">
            <v/>
          </cell>
          <cell r="F4866">
            <v>0</v>
          </cell>
          <cell r="G4866">
            <v>0</v>
          </cell>
          <cell r="H4866">
            <v>0</v>
          </cell>
          <cell r="I4866">
            <v>0</v>
          </cell>
          <cell r="J4866">
            <v>0</v>
          </cell>
          <cell r="K4866">
            <v>0</v>
          </cell>
          <cell r="L4866">
            <v>0</v>
          </cell>
          <cell r="M4866">
            <v>0</v>
          </cell>
          <cell r="N4866">
            <v>0</v>
          </cell>
          <cell r="O4866">
            <v>0</v>
          </cell>
          <cell r="P4866">
            <v>0</v>
          </cell>
          <cell r="Q4866">
            <v>0</v>
          </cell>
        </row>
        <row r="4867">
          <cell r="B4867" t="str">
            <v>송도공장제조팀5116130</v>
          </cell>
          <cell r="C4867" t="str">
            <v>송도공장제조팀</v>
          </cell>
          <cell r="D4867" t="str">
            <v>5116130</v>
          </cell>
          <cell r="E4867" t="str">
            <v>차량비-유류비(제조)</v>
          </cell>
          <cell r="F4867">
            <v>0</v>
          </cell>
          <cell r="G4867">
            <v>0</v>
          </cell>
          <cell r="H4867">
            <v>0</v>
          </cell>
          <cell r="I4867">
            <v>0</v>
          </cell>
          <cell r="J4867">
            <v>0</v>
          </cell>
          <cell r="K4867">
            <v>0</v>
          </cell>
          <cell r="L4867">
            <v>0</v>
          </cell>
          <cell r="M4867">
            <v>0</v>
          </cell>
          <cell r="N4867">
            <v>0</v>
          </cell>
          <cell r="O4867">
            <v>0</v>
          </cell>
          <cell r="P4867">
            <v>0</v>
          </cell>
          <cell r="Q4867">
            <v>0</v>
          </cell>
        </row>
        <row r="4868">
          <cell r="B4868" t="str">
            <v>송도공장제조팀5116140</v>
          </cell>
          <cell r="C4868" t="str">
            <v>송도공장제조팀</v>
          </cell>
          <cell r="D4868" t="str">
            <v>5116140</v>
          </cell>
          <cell r="E4868" t="str">
            <v/>
          </cell>
          <cell r="F4868">
            <v>0</v>
          </cell>
          <cell r="G4868">
            <v>0</v>
          </cell>
          <cell r="H4868">
            <v>0</v>
          </cell>
          <cell r="I4868">
            <v>0</v>
          </cell>
          <cell r="J4868">
            <v>0</v>
          </cell>
          <cell r="K4868">
            <v>0</v>
          </cell>
          <cell r="L4868">
            <v>0</v>
          </cell>
          <cell r="M4868">
            <v>0</v>
          </cell>
          <cell r="N4868">
            <v>0</v>
          </cell>
          <cell r="O4868">
            <v>0</v>
          </cell>
          <cell r="P4868">
            <v>0</v>
          </cell>
          <cell r="Q4868">
            <v>0</v>
          </cell>
        </row>
        <row r="4869">
          <cell r="B4869" t="str">
            <v>송도공장제조팀5116150</v>
          </cell>
          <cell r="C4869" t="str">
            <v>송도공장제조팀</v>
          </cell>
          <cell r="D4869" t="str">
            <v>5116150</v>
          </cell>
          <cell r="E4869" t="str">
            <v>차량비-주행주차비(제조)</v>
          </cell>
          <cell r="F4869">
            <v>0</v>
          </cell>
          <cell r="G4869">
            <v>0</v>
          </cell>
          <cell r="H4869">
            <v>0</v>
          </cell>
          <cell r="I4869">
            <v>0</v>
          </cell>
          <cell r="J4869">
            <v>0</v>
          </cell>
          <cell r="K4869">
            <v>0</v>
          </cell>
          <cell r="L4869">
            <v>0</v>
          </cell>
          <cell r="M4869">
            <v>0</v>
          </cell>
          <cell r="N4869">
            <v>0</v>
          </cell>
          <cell r="O4869">
            <v>0</v>
          </cell>
          <cell r="P4869">
            <v>0</v>
          </cell>
          <cell r="Q4869">
            <v>0</v>
          </cell>
        </row>
        <row r="4870">
          <cell r="B4870" t="str">
            <v>송도공장제조팀5116160</v>
          </cell>
          <cell r="C4870" t="str">
            <v>송도공장제조팀</v>
          </cell>
          <cell r="D4870" t="str">
            <v>5116160</v>
          </cell>
          <cell r="E4870" t="str">
            <v/>
          </cell>
          <cell r="F4870">
            <v>0</v>
          </cell>
          <cell r="G4870">
            <v>0</v>
          </cell>
          <cell r="H4870">
            <v>0</v>
          </cell>
          <cell r="I4870">
            <v>0</v>
          </cell>
          <cell r="J4870">
            <v>0</v>
          </cell>
          <cell r="K4870">
            <v>0</v>
          </cell>
          <cell r="L4870">
            <v>0</v>
          </cell>
          <cell r="M4870">
            <v>0</v>
          </cell>
          <cell r="N4870">
            <v>0</v>
          </cell>
          <cell r="O4870">
            <v>0</v>
          </cell>
          <cell r="P4870">
            <v>0</v>
          </cell>
          <cell r="Q4870">
            <v>0</v>
          </cell>
        </row>
        <row r="4871">
          <cell r="B4871" t="str">
            <v>송도공장제조팀5116111</v>
          </cell>
          <cell r="C4871" t="str">
            <v>송도공장제조팀</v>
          </cell>
          <cell r="D4871" t="str">
            <v>5116111</v>
          </cell>
          <cell r="E4871" t="str">
            <v>차량비-관리비(제조)</v>
          </cell>
          <cell r="F4871">
            <v>0</v>
          </cell>
          <cell r="G4871">
            <v>0</v>
          </cell>
          <cell r="H4871">
            <v>0</v>
          </cell>
          <cell r="I4871">
            <v>0</v>
          </cell>
          <cell r="J4871">
            <v>0</v>
          </cell>
          <cell r="K4871">
            <v>0</v>
          </cell>
          <cell r="L4871">
            <v>0</v>
          </cell>
          <cell r="M4871">
            <v>0</v>
          </cell>
          <cell r="N4871">
            <v>0</v>
          </cell>
          <cell r="O4871">
            <v>0</v>
          </cell>
          <cell r="P4871">
            <v>0</v>
          </cell>
          <cell r="Q4871">
            <v>0</v>
          </cell>
        </row>
        <row r="4872">
          <cell r="B4872" t="str">
            <v>송도공장제조팀5117110</v>
          </cell>
          <cell r="C4872" t="str">
            <v>송도공장제조팀</v>
          </cell>
          <cell r="D4872" t="str">
            <v>5117110</v>
          </cell>
          <cell r="E4872" t="str">
            <v>홍보비-홍보비(제조)</v>
          </cell>
          <cell r="F4872">
            <v>0</v>
          </cell>
          <cell r="G4872">
            <v>0</v>
          </cell>
          <cell r="H4872">
            <v>0</v>
          </cell>
          <cell r="I4872">
            <v>0</v>
          </cell>
          <cell r="J4872">
            <v>0</v>
          </cell>
          <cell r="K4872">
            <v>0</v>
          </cell>
          <cell r="L4872">
            <v>0</v>
          </cell>
          <cell r="M4872">
            <v>0</v>
          </cell>
          <cell r="N4872">
            <v>0</v>
          </cell>
          <cell r="O4872">
            <v>0</v>
          </cell>
          <cell r="P4872">
            <v>0</v>
          </cell>
          <cell r="Q4872">
            <v>0</v>
          </cell>
        </row>
        <row r="4873">
          <cell r="B4873" t="str">
            <v>송도공장제조팀5118110</v>
          </cell>
          <cell r="C4873" t="str">
            <v>송도공장제조팀</v>
          </cell>
          <cell r="D4873" t="str">
            <v>5118110</v>
          </cell>
          <cell r="E4873" t="str">
            <v/>
          </cell>
          <cell r="F4873">
            <v>0</v>
          </cell>
          <cell r="G4873">
            <v>0</v>
          </cell>
          <cell r="H4873">
            <v>0</v>
          </cell>
          <cell r="I4873">
            <v>0</v>
          </cell>
          <cell r="J4873">
            <v>0</v>
          </cell>
          <cell r="K4873">
            <v>0</v>
          </cell>
          <cell r="L4873">
            <v>0</v>
          </cell>
          <cell r="M4873">
            <v>0</v>
          </cell>
          <cell r="N4873">
            <v>0</v>
          </cell>
          <cell r="O4873">
            <v>0</v>
          </cell>
          <cell r="P4873">
            <v>0</v>
          </cell>
          <cell r="Q4873">
            <v>0</v>
          </cell>
        </row>
        <row r="4874">
          <cell r="B4874" t="str">
            <v>송도공장제조팀5118120</v>
          </cell>
          <cell r="C4874" t="str">
            <v>송도공장제조팀</v>
          </cell>
          <cell r="D4874" t="str">
            <v>5118120</v>
          </cell>
          <cell r="E4874" t="str">
            <v/>
          </cell>
          <cell r="F4874">
            <v>0</v>
          </cell>
          <cell r="G4874">
            <v>0</v>
          </cell>
          <cell r="H4874">
            <v>0</v>
          </cell>
          <cell r="I4874">
            <v>0</v>
          </cell>
          <cell r="J4874">
            <v>0</v>
          </cell>
          <cell r="K4874">
            <v>0</v>
          </cell>
          <cell r="L4874">
            <v>0</v>
          </cell>
          <cell r="M4874">
            <v>0</v>
          </cell>
          <cell r="N4874">
            <v>0</v>
          </cell>
          <cell r="O4874">
            <v>0</v>
          </cell>
          <cell r="P4874">
            <v>0</v>
          </cell>
          <cell r="Q4874">
            <v>0</v>
          </cell>
        </row>
        <row r="4875">
          <cell r="B4875" t="str">
            <v>송도공장제조팀5118130</v>
          </cell>
          <cell r="C4875" t="str">
            <v>송도공장제조팀</v>
          </cell>
          <cell r="D4875" t="str">
            <v>5118130</v>
          </cell>
          <cell r="E4875" t="str">
            <v>교육훈련비-사외교육훈련비(제조)</v>
          </cell>
          <cell r="F4875">
            <v>695455</v>
          </cell>
          <cell r="G4875">
            <v>0</v>
          </cell>
          <cell r="H4875">
            <v>200000</v>
          </cell>
          <cell r="I4875">
            <v>0</v>
          </cell>
          <cell r="J4875">
            <v>0</v>
          </cell>
          <cell r="K4875">
            <v>0</v>
          </cell>
          <cell r="L4875">
            <v>81819</v>
          </cell>
          <cell r="M4875">
            <v>105455</v>
          </cell>
          <cell r="N4875">
            <v>116000</v>
          </cell>
          <cell r="O4875">
            <v>550000</v>
          </cell>
          <cell r="P4875">
            <v>0</v>
          </cell>
          <cell r="Q4875">
            <v>0</v>
          </cell>
        </row>
        <row r="4876">
          <cell r="B4876" t="str">
            <v>송도공장제조팀5118140</v>
          </cell>
          <cell r="C4876" t="str">
            <v>송도공장제조팀</v>
          </cell>
          <cell r="D4876" t="str">
            <v>5118140</v>
          </cell>
          <cell r="E4876" t="str">
            <v/>
          </cell>
          <cell r="F4876">
            <v>0</v>
          </cell>
          <cell r="G4876">
            <v>0</v>
          </cell>
          <cell r="H4876">
            <v>0</v>
          </cell>
          <cell r="I4876">
            <v>0</v>
          </cell>
          <cell r="J4876">
            <v>0</v>
          </cell>
          <cell r="K4876">
            <v>0</v>
          </cell>
          <cell r="L4876">
            <v>0</v>
          </cell>
          <cell r="M4876">
            <v>0</v>
          </cell>
          <cell r="N4876">
            <v>0</v>
          </cell>
          <cell r="O4876">
            <v>0</v>
          </cell>
          <cell r="P4876">
            <v>0</v>
          </cell>
          <cell r="Q4876">
            <v>0</v>
          </cell>
        </row>
        <row r="4877">
          <cell r="B4877" t="str">
            <v>송도공장제조팀5118150</v>
          </cell>
          <cell r="C4877" t="str">
            <v>송도공장제조팀</v>
          </cell>
          <cell r="D4877" t="str">
            <v>5118150</v>
          </cell>
          <cell r="E4877" t="str">
            <v/>
          </cell>
          <cell r="F4877">
            <v>0</v>
          </cell>
          <cell r="G4877">
            <v>0</v>
          </cell>
          <cell r="H4877">
            <v>0</v>
          </cell>
          <cell r="I4877">
            <v>0</v>
          </cell>
          <cell r="J4877">
            <v>0</v>
          </cell>
          <cell r="K4877">
            <v>0</v>
          </cell>
          <cell r="L4877">
            <v>0</v>
          </cell>
          <cell r="M4877">
            <v>0</v>
          </cell>
          <cell r="N4877">
            <v>0</v>
          </cell>
          <cell r="O4877">
            <v>0</v>
          </cell>
          <cell r="P4877">
            <v>0</v>
          </cell>
          <cell r="Q4877">
            <v>0</v>
          </cell>
        </row>
        <row r="4878">
          <cell r="B4878" t="str">
            <v>송도공장제조팀5130110</v>
          </cell>
          <cell r="C4878" t="str">
            <v>송도공장제조팀</v>
          </cell>
          <cell r="D4878" t="str">
            <v>5130110</v>
          </cell>
          <cell r="E4878" t="str">
            <v/>
          </cell>
          <cell r="F4878">
            <v>0</v>
          </cell>
          <cell r="G4878">
            <v>0</v>
          </cell>
          <cell r="H4878">
            <v>0</v>
          </cell>
          <cell r="I4878">
            <v>0</v>
          </cell>
          <cell r="J4878">
            <v>0</v>
          </cell>
          <cell r="K4878">
            <v>0</v>
          </cell>
          <cell r="L4878">
            <v>0</v>
          </cell>
          <cell r="M4878">
            <v>0</v>
          </cell>
          <cell r="N4878">
            <v>0</v>
          </cell>
          <cell r="O4878">
            <v>0</v>
          </cell>
          <cell r="P4878">
            <v>0</v>
          </cell>
          <cell r="Q4878">
            <v>0</v>
          </cell>
        </row>
        <row r="4879">
          <cell r="B4879" t="str">
            <v>송도공장제조팀5130120</v>
          </cell>
          <cell r="C4879" t="str">
            <v>송도공장제조팀</v>
          </cell>
          <cell r="D4879" t="str">
            <v>5130120</v>
          </cell>
          <cell r="E4879" t="str">
            <v>사업진행비-사업진행비(제조)</v>
          </cell>
          <cell r="F4879">
            <v>0</v>
          </cell>
          <cell r="G4879">
            <v>0</v>
          </cell>
          <cell r="H4879">
            <v>185457</v>
          </cell>
          <cell r="I4879">
            <v>0</v>
          </cell>
          <cell r="J4879">
            <v>0</v>
          </cell>
          <cell r="K4879">
            <v>0</v>
          </cell>
          <cell r="L4879">
            <v>0</v>
          </cell>
          <cell r="M4879">
            <v>0</v>
          </cell>
          <cell r="N4879">
            <v>0</v>
          </cell>
          <cell r="O4879">
            <v>0</v>
          </cell>
          <cell r="P4879">
            <v>0</v>
          </cell>
          <cell r="Q4879">
            <v>0</v>
          </cell>
        </row>
        <row r="4880">
          <cell r="B4880" t="str">
            <v>송도공장제조팀5119110</v>
          </cell>
          <cell r="C4880" t="str">
            <v>송도공장제조팀</v>
          </cell>
          <cell r="D4880" t="str">
            <v>5119110</v>
          </cell>
          <cell r="E4880" t="str">
            <v>도서문구비-도서비(제조)</v>
          </cell>
          <cell r="F4880">
            <v>0</v>
          </cell>
          <cell r="G4880">
            <v>0</v>
          </cell>
          <cell r="H4880">
            <v>0</v>
          </cell>
          <cell r="I4880">
            <v>0</v>
          </cell>
          <cell r="J4880">
            <v>0</v>
          </cell>
          <cell r="K4880">
            <v>0</v>
          </cell>
          <cell r="L4880">
            <v>0</v>
          </cell>
          <cell r="M4880">
            <v>0</v>
          </cell>
          <cell r="N4880">
            <v>0</v>
          </cell>
          <cell r="O4880">
            <v>0</v>
          </cell>
          <cell r="P4880">
            <v>0</v>
          </cell>
          <cell r="Q4880">
            <v>0</v>
          </cell>
        </row>
        <row r="4881">
          <cell r="B4881" t="str">
            <v>송도공장제조팀5119120</v>
          </cell>
          <cell r="C4881" t="str">
            <v>송도공장제조팀</v>
          </cell>
          <cell r="D4881" t="str">
            <v>5119120</v>
          </cell>
          <cell r="E4881" t="str">
            <v/>
          </cell>
          <cell r="F4881">
            <v>0</v>
          </cell>
          <cell r="G4881">
            <v>0</v>
          </cell>
          <cell r="H4881">
            <v>0</v>
          </cell>
          <cell r="I4881">
            <v>0</v>
          </cell>
          <cell r="J4881">
            <v>0</v>
          </cell>
          <cell r="K4881">
            <v>0</v>
          </cell>
          <cell r="L4881">
            <v>0</v>
          </cell>
          <cell r="M4881">
            <v>0</v>
          </cell>
          <cell r="N4881">
            <v>0</v>
          </cell>
          <cell r="O4881">
            <v>0</v>
          </cell>
          <cell r="P4881">
            <v>0</v>
          </cell>
          <cell r="Q4881">
            <v>0</v>
          </cell>
        </row>
        <row r="4882">
          <cell r="B4882" t="str">
            <v>송도공장제조팀5119130</v>
          </cell>
          <cell r="C4882" t="str">
            <v>송도공장제조팀</v>
          </cell>
          <cell r="D4882" t="str">
            <v>5119130</v>
          </cell>
          <cell r="E4882" t="str">
            <v/>
          </cell>
          <cell r="F4882">
            <v>0</v>
          </cell>
          <cell r="G4882">
            <v>0</v>
          </cell>
          <cell r="H4882">
            <v>0</v>
          </cell>
          <cell r="I4882">
            <v>0</v>
          </cell>
          <cell r="J4882">
            <v>0</v>
          </cell>
          <cell r="K4882">
            <v>0</v>
          </cell>
          <cell r="L4882">
            <v>0</v>
          </cell>
          <cell r="M4882">
            <v>0</v>
          </cell>
          <cell r="N4882">
            <v>0</v>
          </cell>
          <cell r="O4882">
            <v>0</v>
          </cell>
          <cell r="P4882">
            <v>0</v>
          </cell>
          <cell r="Q4882">
            <v>0</v>
          </cell>
        </row>
        <row r="4883">
          <cell r="B4883" t="str">
            <v>송도공장제조팀5119140</v>
          </cell>
          <cell r="C4883" t="str">
            <v>송도공장제조팀</v>
          </cell>
          <cell r="D4883" t="str">
            <v>5119140</v>
          </cell>
          <cell r="E4883" t="str">
            <v/>
          </cell>
          <cell r="F4883">
            <v>0</v>
          </cell>
          <cell r="G4883">
            <v>0</v>
          </cell>
          <cell r="H4883">
            <v>0</v>
          </cell>
          <cell r="I4883">
            <v>0</v>
          </cell>
          <cell r="J4883">
            <v>0</v>
          </cell>
          <cell r="K4883">
            <v>0</v>
          </cell>
          <cell r="L4883">
            <v>0</v>
          </cell>
          <cell r="M4883">
            <v>0</v>
          </cell>
          <cell r="N4883">
            <v>0</v>
          </cell>
          <cell r="O4883">
            <v>0</v>
          </cell>
          <cell r="P4883">
            <v>0</v>
          </cell>
          <cell r="Q4883">
            <v>0</v>
          </cell>
        </row>
        <row r="4884">
          <cell r="B4884" t="str">
            <v>송도공장제조팀5119150</v>
          </cell>
          <cell r="C4884" t="str">
            <v>송도공장제조팀</v>
          </cell>
          <cell r="D4884" t="str">
            <v>5119150</v>
          </cell>
          <cell r="E4884" t="str">
            <v>도서문구비-사무용품비(제조)</v>
          </cell>
          <cell r="F4884">
            <v>0</v>
          </cell>
          <cell r="G4884">
            <v>375000</v>
          </cell>
          <cell r="H4884">
            <v>316960</v>
          </cell>
          <cell r="I4884">
            <v>663590</v>
          </cell>
          <cell r="J4884">
            <v>0</v>
          </cell>
          <cell r="K4884">
            <v>0</v>
          </cell>
          <cell r="L4884">
            <v>33700</v>
          </cell>
          <cell r="M4884">
            <v>119960</v>
          </cell>
          <cell r="N4884">
            <v>195800</v>
          </cell>
          <cell r="O4884">
            <v>0</v>
          </cell>
          <cell r="P4884">
            <v>0</v>
          </cell>
          <cell r="Q4884">
            <v>0</v>
          </cell>
        </row>
        <row r="4885">
          <cell r="B4885" t="str">
            <v>송도공장제조팀5119160</v>
          </cell>
          <cell r="C4885" t="str">
            <v>송도공장제조팀</v>
          </cell>
          <cell r="D4885" t="str">
            <v>5119160</v>
          </cell>
          <cell r="E4885" t="str">
            <v/>
          </cell>
          <cell r="F4885">
            <v>0</v>
          </cell>
          <cell r="G4885">
            <v>0</v>
          </cell>
          <cell r="H4885">
            <v>0</v>
          </cell>
          <cell r="I4885">
            <v>0</v>
          </cell>
          <cell r="J4885">
            <v>0</v>
          </cell>
          <cell r="K4885">
            <v>0</v>
          </cell>
          <cell r="L4885">
            <v>0</v>
          </cell>
          <cell r="M4885">
            <v>0</v>
          </cell>
          <cell r="N4885">
            <v>0</v>
          </cell>
          <cell r="O4885">
            <v>0</v>
          </cell>
          <cell r="P4885">
            <v>0</v>
          </cell>
          <cell r="Q4885">
            <v>0</v>
          </cell>
        </row>
        <row r="4886">
          <cell r="B4886" t="str">
            <v>송도공장제조팀5119121</v>
          </cell>
          <cell r="C4886" t="str">
            <v>송도공장제조팀</v>
          </cell>
          <cell r="D4886" t="str">
            <v>5119121</v>
          </cell>
          <cell r="E4886" t="str">
            <v>도서문구비-정기구독료(제조)</v>
          </cell>
          <cell r="F4886">
            <v>0</v>
          </cell>
          <cell r="G4886">
            <v>0</v>
          </cell>
          <cell r="H4886">
            <v>0</v>
          </cell>
          <cell r="I4886">
            <v>0</v>
          </cell>
          <cell r="J4886">
            <v>0</v>
          </cell>
          <cell r="K4886">
            <v>0</v>
          </cell>
          <cell r="L4886">
            <v>0</v>
          </cell>
          <cell r="M4886">
            <v>0</v>
          </cell>
          <cell r="N4886">
            <v>0</v>
          </cell>
          <cell r="O4886">
            <v>0</v>
          </cell>
          <cell r="P4886">
            <v>0</v>
          </cell>
          <cell r="Q4886">
            <v>0</v>
          </cell>
        </row>
        <row r="4887">
          <cell r="B4887" t="str">
            <v>송도공장제조팀5119151</v>
          </cell>
          <cell r="C4887" t="str">
            <v>송도공장제조팀</v>
          </cell>
          <cell r="D4887" t="str">
            <v>5119151</v>
          </cell>
          <cell r="E4887" t="str">
            <v>도서문구비-사무용품비_출고(제조)</v>
          </cell>
          <cell r="F4887">
            <v>0</v>
          </cell>
          <cell r="G4887">
            <v>0</v>
          </cell>
          <cell r="H4887">
            <v>0</v>
          </cell>
          <cell r="I4887">
            <v>0</v>
          </cell>
          <cell r="J4887">
            <v>0</v>
          </cell>
          <cell r="K4887">
            <v>0</v>
          </cell>
          <cell r="L4887">
            <v>0</v>
          </cell>
          <cell r="M4887">
            <v>0</v>
          </cell>
          <cell r="N4887">
            <v>0</v>
          </cell>
          <cell r="O4887">
            <v>0</v>
          </cell>
          <cell r="P4887">
            <v>0</v>
          </cell>
          <cell r="Q4887">
            <v>0</v>
          </cell>
        </row>
        <row r="4888">
          <cell r="B4888" t="str">
            <v>송도공장제조팀5120110</v>
          </cell>
          <cell r="C4888" t="str">
            <v>송도공장제조팀</v>
          </cell>
          <cell r="D4888" t="str">
            <v>5120110</v>
          </cell>
          <cell r="E4888" t="str">
            <v>소모품비-소모성기구비(제조)</v>
          </cell>
          <cell r="F4888">
            <v>0</v>
          </cell>
          <cell r="G4888">
            <v>0</v>
          </cell>
          <cell r="H4888">
            <v>850000</v>
          </cell>
          <cell r="I4888">
            <v>3900000</v>
          </cell>
          <cell r="J4888">
            <v>45195671</v>
          </cell>
          <cell r="K4888">
            <v>900000</v>
          </cell>
          <cell r="L4888">
            <v>1620000</v>
          </cell>
          <cell r="M4888">
            <v>2730000</v>
          </cell>
          <cell r="N4888">
            <v>0</v>
          </cell>
          <cell r="O4888">
            <v>0</v>
          </cell>
          <cell r="P4888">
            <v>145980577</v>
          </cell>
          <cell r="Q4888">
            <v>0</v>
          </cell>
        </row>
        <row r="4889">
          <cell r="B4889" t="str">
            <v>송도공장제조팀5120140</v>
          </cell>
          <cell r="C4889" t="str">
            <v>송도공장제조팀</v>
          </cell>
          <cell r="D4889" t="str">
            <v>5120140</v>
          </cell>
          <cell r="E4889" t="str">
            <v>소모품비-소모성소모품비(제조)</v>
          </cell>
          <cell r="F4889">
            <v>13633000</v>
          </cell>
          <cell r="G4889">
            <v>9858734</v>
          </cell>
          <cell r="H4889">
            <v>7503400</v>
          </cell>
          <cell r="I4889">
            <v>11386300</v>
          </cell>
          <cell r="J4889">
            <v>7622484</v>
          </cell>
          <cell r="K4889">
            <v>0</v>
          </cell>
          <cell r="L4889">
            <v>15911500</v>
          </cell>
          <cell r="M4889">
            <v>12274100</v>
          </cell>
          <cell r="N4889">
            <v>18347000</v>
          </cell>
          <cell r="O4889">
            <v>10365890</v>
          </cell>
          <cell r="P4889">
            <v>9289500</v>
          </cell>
          <cell r="Q4889">
            <v>5759000</v>
          </cell>
        </row>
        <row r="4890">
          <cell r="B4890" t="str">
            <v>송도공장제조팀5120130</v>
          </cell>
          <cell r="C4890" t="str">
            <v>송도공장제조팀</v>
          </cell>
          <cell r="D4890" t="str">
            <v>5120130</v>
          </cell>
          <cell r="E4890" t="str">
            <v>소모품비-소모성잡품비(제조)</v>
          </cell>
          <cell r="F4890">
            <v>0</v>
          </cell>
          <cell r="G4890">
            <v>0</v>
          </cell>
          <cell r="H4890">
            <v>0</v>
          </cell>
          <cell r="I4890">
            <v>0</v>
          </cell>
          <cell r="J4890">
            <v>0</v>
          </cell>
          <cell r="K4890">
            <v>0</v>
          </cell>
          <cell r="L4890">
            <v>0</v>
          </cell>
          <cell r="M4890">
            <v>0</v>
          </cell>
          <cell r="N4890">
            <v>0</v>
          </cell>
          <cell r="O4890">
            <v>0</v>
          </cell>
          <cell r="P4890">
            <v>0</v>
          </cell>
          <cell r="Q4890">
            <v>0</v>
          </cell>
        </row>
        <row r="4891">
          <cell r="B4891" t="str">
            <v>송도공장제조팀5120120</v>
          </cell>
          <cell r="C4891" t="str">
            <v>송도공장제조팀</v>
          </cell>
          <cell r="D4891" t="str">
            <v>5120120</v>
          </cell>
          <cell r="E4891" t="str">
            <v>소모품비-소모성소모품비_출고(제조)</v>
          </cell>
          <cell r="F4891">
            <v>561750</v>
          </cell>
          <cell r="G4891">
            <v>1050159</v>
          </cell>
          <cell r="H4891">
            <v>0</v>
          </cell>
          <cell r="I4891">
            <v>135691</v>
          </cell>
          <cell r="J4891">
            <v>957600</v>
          </cell>
          <cell r="K4891">
            <v>806400</v>
          </cell>
          <cell r="L4891">
            <v>2088008</v>
          </cell>
          <cell r="M4891">
            <v>1104600</v>
          </cell>
          <cell r="N4891">
            <v>1811813</v>
          </cell>
          <cell r="O4891">
            <v>957600</v>
          </cell>
          <cell r="P4891">
            <v>3624209</v>
          </cell>
          <cell r="Q4891">
            <v>2106783</v>
          </cell>
        </row>
        <row r="4892">
          <cell r="B4892" t="str">
            <v>송도공장제조팀5121110</v>
          </cell>
          <cell r="C4892" t="str">
            <v>송도공장제조팀</v>
          </cell>
          <cell r="D4892" t="str">
            <v>5121110</v>
          </cell>
          <cell r="E4892" t="str">
            <v>지급수수료(제조)</v>
          </cell>
          <cell r="F4892">
            <v>0</v>
          </cell>
          <cell r="G4892">
            <v>0</v>
          </cell>
          <cell r="H4892">
            <v>0</v>
          </cell>
          <cell r="I4892">
            <v>0</v>
          </cell>
          <cell r="J4892">
            <v>0</v>
          </cell>
          <cell r="K4892">
            <v>0</v>
          </cell>
          <cell r="L4892">
            <v>0</v>
          </cell>
          <cell r="M4892">
            <v>0</v>
          </cell>
          <cell r="N4892">
            <v>0</v>
          </cell>
          <cell r="O4892">
            <v>0</v>
          </cell>
          <cell r="P4892">
            <v>0</v>
          </cell>
          <cell r="Q4892">
            <v>0</v>
          </cell>
        </row>
        <row r="4893">
          <cell r="B4893" t="str">
            <v>송도공장제조팀5121120</v>
          </cell>
          <cell r="C4893" t="str">
            <v>송도공장제조팀</v>
          </cell>
          <cell r="D4893" t="str">
            <v>5121120</v>
          </cell>
          <cell r="E4893" t="str">
            <v/>
          </cell>
          <cell r="F4893">
            <v>0</v>
          </cell>
          <cell r="G4893">
            <v>0</v>
          </cell>
          <cell r="H4893">
            <v>0</v>
          </cell>
          <cell r="I4893">
            <v>0</v>
          </cell>
          <cell r="J4893">
            <v>0</v>
          </cell>
          <cell r="K4893">
            <v>0</v>
          </cell>
          <cell r="L4893">
            <v>0</v>
          </cell>
          <cell r="M4893">
            <v>0</v>
          </cell>
          <cell r="N4893">
            <v>0</v>
          </cell>
          <cell r="O4893">
            <v>0</v>
          </cell>
          <cell r="P4893">
            <v>0</v>
          </cell>
          <cell r="Q4893">
            <v>0</v>
          </cell>
        </row>
        <row r="4894">
          <cell r="B4894" t="str">
            <v>송도공장제조팀5121140</v>
          </cell>
          <cell r="C4894" t="str">
            <v>송도공장제조팀</v>
          </cell>
          <cell r="D4894" t="str">
            <v>5121140</v>
          </cell>
          <cell r="E4894" t="str">
            <v>외주가공수수료(제조)</v>
          </cell>
          <cell r="F4894">
            <v>0</v>
          </cell>
          <cell r="G4894">
            <v>0</v>
          </cell>
          <cell r="H4894">
            <v>0</v>
          </cell>
          <cell r="I4894">
            <v>0</v>
          </cell>
          <cell r="J4894">
            <v>0</v>
          </cell>
          <cell r="K4894">
            <v>0</v>
          </cell>
          <cell r="L4894">
            <v>0</v>
          </cell>
          <cell r="M4894">
            <v>0</v>
          </cell>
          <cell r="N4894">
            <v>0</v>
          </cell>
          <cell r="O4894">
            <v>0</v>
          </cell>
          <cell r="P4894">
            <v>0</v>
          </cell>
          <cell r="Q4894">
            <v>0</v>
          </cell>
        </row>
        <row r="4895">
          <cell r="B4895" t="str">
            <v>송도공장제조팀5121150</v>
          </cell>
          <cell r="C4895" t="str">
            <v>송도공장제조팀</v>
          </cell>
          <cell r="D4895" t="str">
            <v>5121150</v>
          </cell>
          <cell r="E4895" t="str">
            <v>제수수료(제조)</v>
          </cell>
          <cell r="F4895">
            <v>0</v>
          </cell>
          <cell r="G4895">
            <v>0</v>
          </cell>
          <cell r="H4895">
            <v>0</v>
          </cell>
          <cell r="I4895">
            <v>0</v>
          </cell>
          <cell r="J4895">
            <v>0</v>
          </cell>
          <cell r="K4895">
            <v>0</v>
          </cell>
          <cell r="L4895">
            <v>0</v>
          </cell>
          <cell r="M4895">
            <v>0</v>
          </cell>
          <cell r="N4895">
            <v>0</v>
          </cell>
          <cell r="O4895">
            <v>0</v>
          </cell>
          <cell r="P4895">
            <v>0</v>
          </cell>
          <cell r="Q4895">
            <v>0</v>
          </cell>
        </row>
        <row r="4896">
          <cell r="B4896" t="str">
            <v>송도공장제조팀5122110</v>
          </cell>
          <cell r="C4896" t="str">
            <v>송도공장제조팀</v>
          </cell>
          <cell r="D4896" t="str">
            <v>5122110</v>
          </cell>
          <cell r="E4896" t="str">
            <v>용역비-제품(제조)</v>
          </cell>
          <cell r="F4896">
            <v>0</v>
          </cell>
          <cell r="G4896">
            <v>0</v>
          </cell>
          <cell r="H4896">
            <v>0</v>
          </cell>
          <cell r="I4896">
            <v>0</v>
          </cell>
          <cell r="J4896">
            <v>0</v>
          </cell>
          <cell r="K4896">
            <v>0</v>
          </cell>
          <cell r="L4896">
            <v>0</v>
          </cell>
          <cell r="M4896">
            <v>0</v>
          </cell>
          <cell r="N4896">
            <v>0</v>
          </cell>
          <cell r="O4896">
            <v>0</v>
          </cell>
          <cell r="P4896">
            <v>0</v>
          </cell>
          <cell r="Q4896">
            <v>0</v>
          </cell>
        </row>
        <row r="4897">
          <cell r="B4897" t="str">
            <v>송도공장제조팀5122120</v>
          </cell>
          <cell r="C4897" t="str">
            <v>송도공장제조팀</v>
          </cell>
          <cell r="D4897" t="str">
            <v>5122120</v>
          </cell>
          <cell r="E4897" t="str">
            <v>용역비-전산(제조)</v>
          </cell>
          <cell r="F4897">
            <v>0</v>
          </cell>
          <cell r="G4897">
            <v>0</v>
          </cell>
          <cell r="H4897">
            <v>0</v>
          </cell>
          <cell r="I4897">
            <v>0</v>
          </cell>
          <cell r="J4897">
            <v>0</v>
          </cell>
          <cell r="K4897">
            <v>0</v>
          </cell>
          <cell r="L4897">
            <v>0</v>
          </cell>
          <cell r="M4897">
            <v>0</v>
          </cell>
          <cell r="N4897">
            <v>0</v>
          </cell>
          <cell r="O4897">
            <v>0</v>
          </cell>
          <cell r="P4897">
            <v>0</v>
          </cell>
          <cell r="Q4897">
            <v>0</v>
          </cell>
        </row>
        <row r="4898">
          <cell r="B4898" t="str">
            <v>송도공장제조팀5122130</v>
          </cell>
          <cell r="C4898" t="str">
            <v>송도공장제조팀</v>
          </cell>
          <cell r="D4898" t="str">
            <v>5122130</v>
          </cell>
          <cell r="E4898" t="str">
            <v>용역비-시설관리비(제조)</v>
          </cell>
          <cell r="F4898">
            <v>0</v>
          </cell>
          <cell r="G4898">
            <v>0</v>
          </cell>
          <cell r="H4898">
            <v>0</v>
          </cell>
          <cell r="I4898">
            <v>0</v>
          </cell>
          <cell r="J4898">
            <v>0</v>
          </cell>
          <cell r="K4898">
            <v>0</v>
          </cell>
          <cell r="L4898">
            <v>0</v>
          </cell>
          <cell r="M4898">
            <v>0</v>
          </cell>
          <cell r="N4898">
            <v>0</v>
          </cell>
          <cell r="O4898">
            <v>0</v>
          </cell>
          <cell r="P4898">
            <v>0</v>
          </cell>
          <cell r="Q4898">
            <v>0</v>
          </cell>
        </row>
        <row r="4899">
          <cell r="B4899" t="str">
            <v>송도공장제조팀5122140</v>
          </cell>
          <cell r="C4899" t="str">
            <v>송도공장제조팀</v>
          </cell>
          <cell r="D4899" t="str">
            <v>5122140</v>
          </cell>
          <cell r="E4899" t="str">
            <v>용역비-기타(제조)</v>
          </cell>
          <cell r="F4899">
            <v>0</v>
          </cell>
          <cell r="G4899">
            <v>0</v>
          </cell>
          <cell r="H4899">
            <v>0</v>
          </cell>
          <cell r="I4899">
            <v>0</v>
          </cell>
          <cell r="J4899">
            <v>0</v>
          </cell>
          <cell r="K4899">
            <v>0</v>
          </cell>
          <cell r="L4899">
            <v>0</v>
          </cell>
          <cell r="M4899">
            <v>0</v>
          </cell>
          <cell r="N4899">
            <v>0</v>
          </cell>
          <cell r="O4899">
            <v>0</v>
          </cell>
          <cell r="P4899">
            <v>0</v>
          </cell>
          <cell r="Q4899">
            <v>0</v>
          </cell>
        </row>
        <row r="4900">
          <cell r="B4900" t="str">
            <v>송도공장제조팀5123110</v>
          </cell>
          <cell r="C4900" t="str">
            <v>송도공장제조팀</v>
          </cell>
          <cell r="D4900" t="str">
            <v>5123110</v>
          </cell>
          <cell r="E4900" t="str">
            <v/>
          </cell>
          <cell r="F4900">
            <v>0</v>
          </cell>
          <cell r="G4900">
            <v>0</v>
          </cell>
          <cell r="H4900">
            <v>0</v>
          </cell>
          <cell r="I4900">
            <v>0</v>
          </cell>
          <cell r="J4900">
            <v>0</v>
          </cell>
          <cell r="K4900">
            <v>0</v>
          </cell>
          <cell r="L4900">
            <v>0</v>
          </cell>
          <cell r="M4900">
            <v>0</v>
          </cell>
          <cell r="N4900">
            <v>0</v>
          </cell>
          <cell r="O4900">
            <v>0</v>
          </cell>
          <cell r="P4900">
            <v>0</v>
          </cell>
          <cell r="Q4900">
            <v>0</v>
          </cell>
        </row>
        <row r="4901">
          <cell r="B4901" t="str">
            <v>송도공장제조팀5123120</v>
          </cell>
          <cell r="C4901" t="str">
            <v>송도공장제조팀</v>
          </cell>
          <cell r="D4901" t="str">
            <v>5123120</v>
          </cell>
          <cell r="E4901" t="str">
            <v>잡비-환경미화비(제조)</v>
          </cell>
          <cell r="F4901">
            <v>0</v>
          </cell>
          <cell r="G4901">
            <v>0</v>
          </cell>
          <cell r="H4901">
            <v>0</v>
          </cell>
          <cell r="I4901">
            <v>0</v>
          </cell>
          <cell r="J4901">
            <v>0</v>
          </cell>
          <cell r="K4901">
            <v>0</v>
          </cell>
          <cell r="L4901">
            <v>0</v>
          </cell>
          <cell r="M4901">
            <v>0</v>
          </cell>
          <cell r="N4901">
            <v>0</v>
          </cell>
          <cell r="O4901">
            <v>0</v>
          </cell>
          <cell r="P4901">
            <v>0</v>
          </cell>
          <cell r="Q4901">
            <v>0</v>
          </cell>
        </row>
        <row r="4902">
          <cell r="B4902" t="str">
            <v>송도공장제조팀5123130</v>
          </cell>
          <cell r="C4902" t="str">
            <v>송도공장제조팀</v>
          </cell>
          <cell r="D4902" t="str">
            <v>5123130</v>
          </cell>
          <cell r="E4902" t="str">
            <v/>
          </cell>
          <cell r="F4902">
            <v>0</v>
          </cell>
          <cell r="G4902">
            <v>0</v>
          </cell>
          <cell r="H4902">
            <v>0</v>
          </cell>
          <cell r="I4902">
            <v>0</v>
          </cell>
          <cell r="J4902">
            <v>0</v>
          </cell>
          <cell r="K4902">
            <v>0</v>
          </cell>
          <cell r="L4902">
            <v>0</v>
          </cell>
          <cell r="M4902">
            <v>0</v>
          </cell>
          <cell r="N4902">
            <v>0</v>
          </cell>
          <cell r="O4902">
            <v>0</v>
          </cell>
          <cell r="P4902">
            <v>0</v>
          </cell>
          <cell r="Q4902">
            <v>0</v>
          </cell>
        </row>
        <row r="4903">
          <cell r="B4903" t="str">
            <v>송도공장생산지원팀5102110</v>
          </cell>
          <cell r="C4903" t="str">
            <v>송도공장생산지원팀</v>
          </cell>
          <cell r="D4903" t="str">
            <v>5102110</v>
          </cell>
          <cell r="E4903" t="str">
            <v/>
          </cell>
          <cell r="F4903">
            <v>0</v>
          </cell>
          <cell r="G4903">
            <v>0</v>
          </cell>
          <cell r="H4903">
            <v>0</v>
          </cell>
          <cell r="I4903">
            <v>0</v>
          </cell>
          <cell r="J4903">
            <v>0</v>
          </cell>
          <cell r="K4903">
            <v>0</v>
          </cell>
          <cell r="L4903">
            <v>0</v>
          </cell>
          <cell r="M4903">
            <v>0</v>
          </cell>
          <cell r="N4903">
            <v>0</v>
          </cell>
          <cell r="O4903">
            <v>0</v>
          </cell>
          <cell r="P4903">
            <v>0</v>
          </cell>
          <cell r="Q4903">
            <v>0</v>
          </cell>
        </row>
        <row r="4904">
          <cell r="B4904" t="str">
            <v>송도공장생산지원팀5102120</v>
          </cell>
          <cell r="C4904" t="str">
            <v>송도공장생산지원팀</v>
          </cell>
          <cell r="D4904" t="str">
            <v>5102120</v>
          </cell>
          <cell r="E4904" t="str">
            <v/>
          </cell>
          <cell r="F4904">
            <v>0</v>
          </cell>
          <cell r="G4904">
            <v>0</v>
          </cell>
          <cell r="H4904">
            <v>0</v>
          </cell>
          <cell r="I4904">
            <v>0</v>
          </cell>
          <cell r="J4904">
            <v>0</v>
          </cell>
          <cell r="K4904">
            <v>0</v>
          </cell>
          <cell r="L4904">
            <v>0</v>
          </cell>
          <cell r="M4904">
            <v>0</v>
          </cell>
          <cell r="N4904">
            <v>0</v>
          </cell>
          <cell r="O4904">
            <v>0</v>
          </cell>
          <cell r="P4904">
            <v>0</v>
          </cell>
          <cell r="Q4904">
            <v>0</v>
          </cell>
        </row>
        <row r="4905">
          <cell r="B4905" t="str">
            <v>송도공장생산지원팀5102210</v>
          </cell>
          <cell r="C4905" t="str">
            <v>송도공장생산지원팀</v>
          </cell>
          <cell r="D4905" t="str">
            <v>5102210</v>
          </cell>
          <cell r="E4905" t="str">
            <v>급여와임금(제조)</v>
          </cell>
          <cell r="F4905">
            <v>23196800</v>
          </cell>
          <cell r="G4905">
            <v>23196800</v>
          </cell>
          <cell r="H4905">
            <v>23196800</v>
          </cell>
          <cell r="I4905">
            <v>23196800</v>
          </cell>
          <cell r="J4905">
            <v>23989100</v>
          </cell>
          <cell r="K4905">
            <v>23989100</v>
          </cell>
          <cell r="L4905">
            <v>23989100</v>
          </cell>
          <cell r="M4905">
            <v>20343300</v>
          </cell>
          <cell r="N4905">
            <v>20343300</v>
          </cell>
          <cell r="O4905">
            <v>20343300</v>
          </cell>
          <cell r="P4905">
            <v>22885300</v>
          </cell>
          <cell r="Q4905">
            <v>22885300</v>
          </cell>
        </row>
        <row r="4906">
          <cell r="B4906" t="str">
            <v>송도공장생산지원팀5102220</v>
          </cell>
          <cell r="C4906" t="str">
            <v>송도공장생산지원팀</v>
          </cell>
          <cell r="D4906" t="str">
            <v>5102220</v>
          </cell>
          <cell r="E4906" t="str">
            <v>상여금(제조)</v>
          </cell>
          <cell r="F4906">
            <v>1897474</v>
          </cell>
          <cell r="G4906">
            <v>1911062</v>
          </cell>
          <cell r="H4906">
            <v>2421461</v>
          </cell>
          <cell r="I4906">
            <v>2351099</v>
          </cell>
          <cell r="J4906">
            <v>2392535</v>
          </cell>
          <cell r="K4906">
            <v>2305358</v>
          </cell>
          <cell r="L4906">
            <v>2416763</v>
          </cell>
          <cell r="M4906">
            <v>2121787</v>
          </cell>
          <cell r="N4906">
            <v>2082263</v>
          </cell>
          <cell r="O4906">
            <v>2099386</v>
          </cell>
          <cell r="P4906">
            <v>2347895</v>
          </cell>
          <cell r="Q4906">
            <v>1081760</v>
          </cell>
        </row>
        <row r="4907">
          <cell r="B4907" t="str">
            <v>송도공장생산지원팀5102230</v>
          </cell>
          <cell r="C4907" t="str">
            <v>송도공장생산지원팀</v>
          </cell>
          <cell r="D4907" t="str">
            <v>5102230</v>
          </cell>
          <cell r="E4907" t="str">
            <v>학비보조금(제조)</v>
          </cell>
          <cell r="F4907">
            <v>0</v>
          </cell>
          <cell r="G4907">
            <v>0</v>
          </cell>
          <cell r="H4907">
            <v>6001800</v>
          </cell>
          <cell r="I4907">
            <v>0</v>
          </cell>
          <cell r="J4907">
            <v>0</v>
          </cell>
          <cell r="K4907">
            <v>0</v>
          </cell>
          <cell r="L4907">
            <v>0</v>
          </cell>
          <cell r="M4907">
            <v>0</v>
          </cell>
          <cell r="N4907">
            <v>5979400</v>
          </cell>
          <cell r="O4907">
            <v>0</v>
          </cell>
          <cell r="P4907">
            <v>0</v>
          </cell>
          <cell r="Q4907">
            <v>0</v>
          </cell>
        </row>
        <row r="4908">
          <cell r="B4908" t="str">
            <v>송도공장생산지원팀5102240</v>
          </cell>
          <cell r="C4908" t="str">
            <v>송도공장생산지원팀</v>
          </cell>
          <cell r="D4908" t="str">
            <v>5102240</v>
          </cell>
          <cell r="E4908" t="str">
            <v>시간외근무수당(제조)</v>
          </cell>
          <cell r="F4908">
            <v>652300</v>
          </cell>
          <cell r="G4908">
            <v>739530</v>
          </cell>
          <cell r="H4908">
            <v>605530</v>
          </cell>
          <cell r="I4908">
            <v>1268800</v>
          </cell>
          <cell r="J4908">
            <v>217180</v>
          </cell>
          <cell r="K4908">
            <v>457870</v>
          </cell>
          <cell r="L4908">
            <v>502370</v>
          </cell>
          <cell r="M4908">
            <v>330970</v>
          </cell>
          <cell r="N4908">
            <v>661920</v>
          </cell>
          <cell r="O4908">
            <v>391130</v>
          </cell>
          <cell r="P4908">
            <v>421220</v>
          </cell>
          <cell r="Q4908">
            <v>985200</v>
          </cell>
        </row>
        <row r="4909">
          <cell r="B4909" t="str">
            <v>송도공장생산지원팀5102250</v>
          </cell>
          <cell r="C4909" t="str">
            <v>송도공장생산지원팀</v>
          </cell>
          <cell r="D4909" t="str">
            <v>5102250</v>
          </cell>
          <cell r="E4909" t="str">
            <v>휴가보상금(제조)</v>
          </cell>
          <cell r="F4909">
            <v>430547</v>
          </cell>
          <cell r="G4909">
            <v>430547</v>
          </cell>
          <cell r="H4909">
            <v>430547</v>
          </cell>
          <cell r="I4909">
            <v>422500</v>
          </cell>
          <cell r="J4909">
            <v>422228</v>
          </cell>
          <cell r="K4909">
            <v>411636</v>
          </cell>
          <cell r="L4909">
            <v>415133</v>
          </cell>
          <cell r="M4909">
            <v>2035304</v>
          </cell>
          <cell r="N4909">
            <v>366039</v>
          </cell>
          <cell r="O4909">
            <v>366475</v>
          </cell>
          <cell r="P4909">
            <v>415593</v>
          </cell>
          <cell r="Q4909">
            <v>-2931579</v>
          </cell>
        </row>
        <row r="4910">
          <cell r="B4910" t="str">
            <v>송도공장생산지원팀5102260</v>
          </cell>
          <cell r="C4910" t="str">
            <v>송도공장생산지원팀</v>
          </cell>
          <cell r="D4910" t="str">
            <v>5102260</v>
          </cell>
          <cell r="E4910" t="str">
            <v>시상비(제조)</v>
          </cell>
          <cell r="F4910">
            <v>179132</v>
          </cell>
          <cell r="G4910">
            <v>179132</v>
          </cell>
          <cell r="H4910">
            <v>179132</v>
          </cell>
          <cell r="I4910">
            <v>175784</v>
          </cell>
          <cell r="J4910">
            <v>175671</v>
          </cell>
          <cell r="K4910">
            <v>171265</v>
          </cell>
          <cell r="L4910">
            <v>172721</v>
          </cell>
          <cell r="M4910">
            <v>150062</v>
          </cell>
          <cell r="N4910">
            <v>152295</v>
          </cell>
          <cell r="O4910">
            <v>152476</v>
          </cell>
          <cell r="P4910">
            <v>172912</v>
          </cell>
          <cell r="Q4910">
            <v>167201</v>
          </cell>
        </row>
        <row r="4911">
          <cell r="B4911" t="str">
            <v>송도공장생산지원팀5102280</v>
          </cell>
          <cell r="C4911" t="str">
            <v>송도공장생산지원팀</v>
          </cell>
          <cell r="D4911" t="str">
            <v>5102280</v>
          </cell>
          <cell r="E4911" t="str">
            <v>제수당(제조)</v>
          </cell>
          <cell r="F4911">
            <v>543000</v>
          </cell>
          <cell r="G4911">
            <v>530000</v>
          </cell>
          <cell r="H4911">
            <v>530000</v>
          </cell>
          <cell r="I4911">
            <v>530000</v>
          </cell>
          <cell r="J4911">
            <v>2183370</v>
          </cell>
          <cell r="K4911">
            <v>530000</v>
          </cell>
          <cell r="L4911">
            <v>540000</v>
          </cell>
          <cell r="M4911">
            <v>545000</v>
          </cell>
          <cell r="N4911">
            <v>530000</v>
          </cell>
          <cell r="O4911">
            <v>530000</v>
          </cell>
          <cell r="P4911">
            <v>530000</v>
          </cell>
          <cell r="Q4911">
            <v>530000</v>
          </cell>
        </row>
        <row r="4912">
          <cell r="B4912" t="str">
            <v>송도공장생산지원팀5102290</v>
          </cell>
          <cell r="C4912" t="str">
            <v>송도공장생산지원팀</v>
          </cell>
          <cell r="D4912" t="str">
            <v>5102290</v>
          </cell>
          <cell r="E4912" t="str">
            <v/>
          </cell>
          <cell r="F4912">
            <v>0</v>
          </cell>
          <cell r="G4912">
            <v>0</v>
          </cell>
          <cell r="H4912">
            <v>0</v>
          </cell>
          <cell r="I4912">
            <v>0</v>
          </cell>
          <cell r="J4912">
            <v>0</v>
          </cell>
          <cell r="K4912">
            <v>0</v>
          </cell>
          <cell r="L4912">
            <v>0</v>
          </cell>
          <cell r="M4912">
            <v>0</v>
          </cell>
          <cell r="N4912">
            <v>0</v>
          </cell>
          <cell r="O4912">
            <v>0</v>
          </cell>
          <cell r="P4912">
            <v>0</v>
          </cell>
          <cell r="Q4912">
            <v>0</v>
          </cell>
        </row>
        <row r="4913">
          <cell r="B4913" t="str">
            <v>송도공장생산지원팀5102410</v>
          </cell>
          <cell r="C4913" t="str">
            <v>송도공장생산지원팀</v>
          </cell>
          <cell r="D4913" t="str">
            <v>5102410</v>
          </cell>
          <cell r="E4913" t="str">
            <v>퇴직급여충당금전입액(제조)</v>
          </cell>
          <cell r="F4913">
            <v>1831412</v>
          </cell>
          <cell r="G4913">
            <v>1831412</v>
          </cell>
          <cell r="H4913">
            <v>1831412</v>
          </cell>
          <cell r="I4913">
            <v>1795833</v>
          </cell>
          <cell r="J4913">
            <v>1796930</v>
          </cell>
          <cell r="K4913">
            <v>1753441</v>
          </cell>
          <cell r="L4913">
            <v>1795119</v>
          </cell>
          <cell r="M4913">
            <v>1558836</v>
          </cell>
          <cell r="N4913">
            <v>1581525</v>
          </cell>
          <cell r="O4913">
            <v>1583375</v>
          </cell>
          <cell r="P4913">
            <v>1834981</v>
          </cell>
          <cell r="Q4913">
            <v>1774391</v>
          </cell>
        </row>
        <row r="4914">
          <cell r="B4914" t="str">
            <v>송도공장생산지원팀5102420</v>
          </cell>
          <cell r="C4914" t="str">
            <v>송도공장생산지원팀</v>
          </cell>
          <cell r="D4914" t="str">
            <v>5102420</v>
          </cell>
          <cell r="E4914" t="str">
            <v>퇴직위로금(제조)</v>
          </cell>
          <cell r="F4914">
            <v>0</v>
          </cell>
          <cell r="G4914">
            <v>0</v>
          </cell>
          <cell r="H4914">
            <v>0</v>
          </cell>
          <cell r="I4914">
            <v>0</v>
          </cell>
          <cell r="J4914">
            <v>0</v>
          </cell>
          <cell r="K4914">
            <v>0</v>
          </cell>
          <cell r="L4914">
            <v>0</v>
          </cell>
          <cell r="M4914">
            <v>0</v>
          </cell>
          <cell r="N4914">
            <v>0</v>
          </cell>
          <cell r="O4914">
            <v>0</v>
          </cell>
          <cell r="P4914">
            <v>0</v>
          </cell>
          <cell r="Q4914">
            <v>0</v>
          </cell>
        </row>
        <row r="4915">
          <cell r="B4915" t="str">
            <v>송도공장생산지원팀5103260</v>
          </cell>
          <cell r="C4915" t="str">
            <v>송도공장생산지원팀</v>
          </cell>
          <cell r="D4915" t="str">
            <v>5103260</v>
          </cell>
          <cell r="E4915" t="str">
            <v>복리후생비-통근비(제조)</v>
          </cell>
          <cell r="F4915">
            <v>7040000</v>
          </cell>
          <cell r="G4915">
            <v>5760000</v>
          </cell>
          <cell r="H4915">
            <v>6080000</v>
          </cell>
          <cell r="I4915">
            <v>6860000</v>
          </cell>
          <cell r="J4915">
            <v>0</v>
          </cell>
          <cell r="K4915">
            <v>6140000</v>
          </cell>
          <cell r="L4915">
            <v>6270000</v>
          </cell>
          <cell r="M4915">
            <v>6270000</v>
          </cell>
          <cell r="N4915">
            <v>5280000</v>
          </cell>
          <cell r="O4915">
            <v>6270000</v>
          </cell>
          <cell r="P4915">
            <v>6930000</v>
          </cell>
          <cell r="Q4915">
            <v>5610000</v>
          </cell>
        </row>
        <row r="4916">
          <cell r="B4916" t="str">
            <v>송도공장생산지원팀5103250</v>
          </cell>
          <cell r="C4916" t="str">
            <v>송도공장생산지원팀</v>
          </cell>
          <cell r="D4916" t="str">
            <v>5103250</v>
          </cell>
          <cell r="E4916" t="str">
            <v>복리후생비-직원이전비(제조)</v>
          </cell>
          <cell r="F4916">
            <v>0</v>
          </cell>
          <cell r="G4916">
            <v>0</v>
          </cell>
          <cell r="H4916">
            <v>0</v>
          </cell>
          <cell r="I4916">
            <v>0</v>
          </cell>
          <cell r="J4916">
            <v>0</v>
          </cell>
          <cell r="K4916">
            <v>0</v>
          </cell>
          <cell r="L4916">
            <v>0</v>
          </cell>
          <cell r="M4916">
            <v>0</v>
          </cell>
          <cell r="N4916">
            <v>0</v>
          </cell>
          <cell r="O4916">
            <v>0</v>
          </cell>
          <cell r="P4916">
            <v>0</v>
          </cell>
          <cell r="Q4916">
            <v>0</v>
          </cell>
        </row>
        <row r="4917">
          <cell r="B4917" t="str">
            <v>송도공장생산지원팀5103240</v>
          </cell>
          <cell r="C4917" t="str">
            <v>송도공장생산지원팀</v>
          </cell>
          <cell r="D4917" t="str">
            <v>5103240</v>
          </cell>
          <cell r="E4917" t="str">
            <v/>
          </cell>
          <cell r="F4917">
            <v>0</v>
          </cell>
          <cell r="G4917">
            <v>0</v>
          </cell>
          <cell r="H4917">
            <v>0</v>
          </cell>
          <cell r="I4917">
            <v>0</v>
          </cell>
          <cell r="J4917">
            <v>0</v>
          </cell>
          <cell r="K4917">
            <v>0</v>
          </cell>
          <cell r="L4917">
            <v>0</v>
          </cell>
          <cell r="M4917">
            <v>0</v>
          </cell>
          <cell r="N4917">
            <v>0</v>
          </cell>
          <cell r="O4917">
            <v>0</v>
          </cell>
          <cell r="P4917">
            <v>0</v>
          </cell>
          <cell r="Q4917">
            <v>0</v>
          </cell>
        </row>
        <row r="4918">
          <cell r="B4918" t="str">
            <v>송도공장생산지원팀5103230</v>
          </cell>
          <cell r="C4918" t="str">
            <v>송도공장생산지원팀</v>
          </cell>
          <cell r="D4918" t="str">
            <v>5103230</v>
          </cell>
          <cell r="E4918" t="str">
            <v/>
          </cell>
          <cell r="F4918">
            <v>0</v>
          </cell>
          <cell r="G4918">
            <v>0</v>
          </cell>
          <cell r="H4918">
            <v>0</v>
          </cell>
          <cell r="I4918">
            <v>0</v>
          </cell>
          <cell r="J4918">
            <v>0</v>
          </cell>
          <cell r="K4918">
            <v>0</v>
          </cell>
          <cell r="L4918">
            <v>0</v>
          </cell>
          <cell r="M4918">
            <v>0</v>
          </cell>
          <cell r="N4918">
            <v>0</v>
          </cell>
          <cell r="O4918">
            <v>0</v>
          </cell>
          <cell r="P4918">
            <v>0</v>
          </cell>
          <cell r="Q4918">
            <v>0</v>
          </cell>
        </row>
        <row r="4919">
          <cell r="B4919" t="str">
            <v>송도공장생산지원팀5103220</v>
          </cell>
          <cell r="C4919" t="str">
            <v>송도공장생산지원팀</v>
          </cell>
          <cell r="D4919" t="str">
            <v>5103220</v>
          </cell>
          <cell r="E4919" t="str">
            <v>복리후생비-후생비(제조)</v>
          </cell>
          <cell r="F4919">
            <v>3727490</v>
          </cell>
          <cell r="G4919">
            <v>3813990</v>
          </cell>
          <cell r="H4919">
            <v>3650230</v>
          </cell>
          <cell r="I4919">
            <v>3785243</v>
          </cell>
          <cell r="J4919">
            <v>3854257</v>
          </cell>
          <cell r="K4919">
            <v>4351128</v>
          </cell>
          <cell r="L4919">
            <v>4284614</v>
          </cell>
          <cell r="M4919">
            <v>4329890</v>
          </cell>
          <cell r="N4919">
            <v>4331323</v>
          </cell>
          <cell r="O4919">
            <v>4336364</v>
          </cell>
          <cell r="P4919">
            <v>4371366</v>
          </cell>
          <cell r="Q4919">
            <v>4298782</v>
          </cell>
        </row>
        <row r="4920">
          <cell r="B4920" t="str">
            <v>송도공장생산지원팀5103210</v>
          </cell>
          <cell r="C4920" t="str">
            <v>송도공장생산지원팀</v>
          </cell>
          <cell r="D4920" t="str">
            <v>5103210</v>
          </cell>
          <cell r="E4920" t="str">
            <v>복리후생비-사내경조비(제조)</v>
          </cell>
          <cell r="F4920">
            <v>150000</v>
          </cell>
          <cell r="G4920">
            <v>50000</v>
          </cell>
          <cell r="H4920">
            <v>0</v>
          </cell>
          <cell r="I4920">
            <v>50000</v>
          </cell>
          <cell r="J4920">
            <v>100000</v>
          </cell>
          <cell r="K4920">
            <v>50000</v>
          </cell>
          <cell r="L4920">
            <v>50000</v>
          </cell>
          <cell r="M4920">
            <v>100000</v>
          </cell>
          <cell r="N4920">
            <v>50000</v>
          </cell>
          <cell r="O4920">
            <v>200000</v>
          </cell>
          <cell r="P4920">
            <v>0</v>
          </cell>
          <cell r="Q4920">
            <v>0</v>
          </cell>
        </row>
        <row r="4921">
          <cell r="B4921" t="str">
            <v>송도공장생산지원팀5103190</v>
          </cell>
          <cell r="C4921" t="str">
            <v>송도공장생산지원팀</v>
          </cell>
          <cell r="D4921" t="str">
            <v>5103190</v>
          </cell>
          <cell r="E4921" t="str">
            <v>복리후생비-지원보조비(제조)</v>
          </cell>
          <cell r="F4921">
            <v>34780</v>
          </cell>
          <cell r="G4921">
            <v>34780</v>
          </cell>
          <cell r="H4921">
            <v>34780</v>
          </cell>
          <cell r="I4921">
            <v>34780</v>
          </cell>
          <cell r="J4921">
            <v>35950</v>
          </cell>
          <cell r="K4921">
            <v>35950</v>
          </cell>
          <cell r="L4921">
            <v>35950</v>
          </cell>
          <cell r="M4921">
            <v>30490</v>
          </cell>
          <cell r="N4921">
            <v>30490</v>
          </cell>
          <cell r="O4921">
            <v>30490</v>
          </cell>
          <cell r="P4921">
            <v>34300</v>
          </cell>
          <cell r="Q4921">
            <v>34300</v>
          </cell>
        </row>
        <row r="4922">
          <cell r="B4922" t="str">
            <v>송도공장생산지원팀5103180</v>
          </cell>
          <cell r="C4922" t="str">
            <v>송도공장생산지원팀</v>
          </cell>
          <cell r="D4922" t="str">
            <v>5103180</v>
          </cell>
          <cell r="E4922" t="str">
            <v>복리후생비-피복제비(제조)</v>
          </cell>
          <cell r="F4922">
            <v>497000</v>
          </cell>
          <cell r="G4922">
            <v>800000</v>
          </cell>
          <cell r="H4922">
            <v>487000</v>
          </cell>
          <cell r="I4922">
            <v>560000</v>
          </cell>
          <cell r="J4922">
            <v>543000</v>
          </cell>
          <cell r="K4922">
            <v>224000</v>
          </cell>
          <cell r="L4922">
            <v>219000</v>
          </cell>
          <cell r="M4922">
            <v>153000</v>
          </cell>
          <cell r="N4922">
            <v>0</v>
          </cell>
          <cell r="O4922">
            <v>0</v>
          </cell>
          <cell r="P4922">
            <v>970000</v>
          </cell>
          <cell r="Q4922">
            <v>180000</v>
          </cell>
        </row>
        <row r="4923">
          <cell r="B4923" t="str">
            <v>송도공장생산지원팀5103170</v>
          </cell>
          <cell r="C4923" t="str">
            <v>송도공장생산지원팀</v>
          </cell>
          <cell r="D4923" t="str">
            <v>5103170</v>
          </cell>
          <cell r="E4923" t="str">
            <v>복리후생비-의료위생비(제조)</v>
          </cell>
          <cell r="F4923">
            <v>5200</v>
          </cell>
          <cell r="G4923">
            <v>0</v>
          </cell>
          <cell r="H4923">
            <v>0</v>
          </cell>
          <cell r="I4923">
            <v>0</v>
          </cell>
          <cell r="J4923">
            <v>23700</v>
          </cell>
          <cell r="K4923">
            <v>2634490</v>
          </cell>
          <cell r="L4923">
            <v>0</v>
          </cell>
          <cell r="M4923">
            <v>19300</v>
          </cell>
          <cell r="N4923">
            <v>0</v>
          </cell>
          <cell r="O4923">
            <v>0</v>
          </cell>
          <cell r="P4923">
            <v>5691220</v>
          </cell>
          <cell r="Q4923">
            <v>335400</v>
          </cell>
        </row>
        <row r="4924">
          <cell r="B4924" t="str">
            <v>송도공장생산지원팀5103160</v>
          </cell>
          <cell r="C4924" t="str">
            <v>송도공장생산지원팀</v>
          </cell>
          <cell r="D4924" t="str">
            <v>5103160</v>
          </cell>
          <cell r="E4924" t="str">
            <v>복리후생비-단체시상비(제조)</v>
          </cell>
          <cell r="F4924">
            <v>0</v>
          </cell>
          <cell r="G4924">
            <v>0</v>
          </cell>
          <cell r="H4924">
            <v>0</v>
          </cell>
          <cell r="I4924">
            <v>0</v>
          </cell>
          <cell r="J4924">
            <v>0</v>
          </cell>
          <cell r="K4924">
            <v>0</v>
          </cell>
          <cell r="L4924">
            <v>0</v>
          </cell>
          <cell r="M4924">
            <v>0</v>
          </cell>
          <cell r="N4924">
            <v>0</v>
          </cell>
          <cell r="O4924">
            <v>0</v>
          </cell>
          <cell r="P4924">
            <v>0</v>
          </cell>
          <cell r="Q4924">
            <v>0</v>
          </cell>
        </row>
        <row r="4925">
          <cell r="B4925" t="str">
            <v>송도공장생산지원팀5103150</v>
          </cell>
          <cell r="C4925" t="str">
            <v>송도공장생산지원팀</v>
          </cell>
          <cell r="D4925" t="str">
            <v>5103150</v>
          </cell>
          <cell r="E4925" t="str">
            <v/>
          </cell>
          <cell r="F4925">
            <v>0</v>
          </cell>
          <cell r="G4925">
            <v>0</v>
          </cell>
          <cell r="H4925">
            <v>0</v>
          </cell>
          <cell r="I4925">
            <v>0</v>
          </cell>
          <cell r="J4925">
            <v>0</v>
          </cell>
          <cell r="K4925">
            <v>0</v>
          </cell>
          <cell r="L4925">
            <v>0</v>
          </cell>
          <cell r="M4925">
            <v>0</v>
          </cell>
          <cell r="N4925">
            <v>0</v>
          </cell>
          <cell r="O4925">
            <v>0</v>
          </cell>
          <cell r="P4925">
            <v>0</v>
          </cell>
          <cell r="Q4925">
            <v>0</v>
          </cell>
        </row>
        <row r="4926">
          <cell r="B4926" t="str">
            <v>송도공장생산지원팀5103140</v>
          </cell>
          <cell r="C4926" t="str">
            <v>송도공장생산지원팀</v>
          </cell>
          <cell r="D4926" t="str">
            <v>5103140</v>
          </cell>
          <cell r="E4926" t="str">
            <v>복리후생비-친선활동비(제조)</v>
          </cell>
          <cell r="F4926">
            <v>0</v>
          </cell>
          <cell r="G4926">
            <v>0</v>
          </cell>
          <cell r="H4926">
            <v>0</v>
          </cell>
          <cell r="I4926">
            <v>0</v>
          </cell>
          <cell r="J4926">
            <v>0</v>
          </cell>
          <cell r="K4926">
            <v>0</v>
          </cell>
          <cell r="L4926">
            <v>0</v>
          </cell>
          <cell r="M4926">
            <v>0</v>
          </cell>
          <cell r="N4926">
            <v>0</v>
          </cell>
          <cell r="O4926">
            <v>0</v>
          </cell>
          <cell r="P4926">
            <v>0</v>
          </cell>
          <cell r="Q4926">
            <v>0</v>
          </cell>
        </row>
        <row r="4927">
          <cell r="B4927" t="str">
            <v>송도공장생산지원팀5103130</v>
          </cell>
          <cell r="C4927" t="str">
            <v>송도공장생산지원팀</v>
          </cell>
          <cell r="D4927" t="str">
            <v>5103130</v>
          </cell>
          <cell r="E4927" t="str">
            <v/>
          </cell>
          <cell r="F4927">
            <v>0</v>
          </cell>
          <cell r="G4927">
            <v>0</v>
          </cell>
          <cell r="H4927">
            <v>0</v>
          </cell>
          <cell r="I4927">
            <v>0</v>
          </cell>
          <cell r="J4927">
            <v>0</v>
          </cell>
          <cell r="K4927">
            <v>0</v>
          </cell>
          <cell r="L4927">
            <v>0</v>
          </cell>
          <cell r="M4927">
            <v>0</v>
          </cell>
          <cell r="N4927">
            <v>0</v>
          </cell>
          <cell r="O4927">
            <v>0</v>
          </cell>
          <cell r="P4927">
            <v>0</v>
          </cell>
          <cell r="Q4927">
            <v>0</v>
          </cell>
        </row>
        <row r="4928">
          <cell r="B4928" t="str">
            <v>송도공장생산지원팀5103120</v>
          </cell>
          <cell r="C4928" t="str">
            <v>송도공장생산지원팀</v>
          </cell>
          <cell r="D4928" t="str">
            <v>5103120</v>
          </cell>
          <cell r="E4928" t="str">
            <v/>
          </cell>
          <cell r="F4928">
            <v>0</v>
          </cell>
          <cell r="G4928">
            <v>0</v>
          </cell>
          <cell r="H4928">
            <v>0</v>
          </cell>
          <cell r="I4928">
            <v>0</v>
          </cell>
          <cell r="J4928">
            <v>0</v>
          </cell>
          <cell r="K4928">
            <v>0</v>
          </cell>
          <cell r="L4928">
            <v>0</v>
          </cell>
          <cell r="M4928">
            <v>0</v>
          </cell>
          <cell r="N4928">
            <v>0</v>
          </cell>
          <cell r="O4928">
            <v>0</v>
          </cell>
          <cell r="P4928">
            <v>0</v>
          </cell>
          <cell r="Q4928">
            <v>0</v>
          </cell>
        </row>
        <row r="4929">
          <cell r="B4929" t="str">
            <v>송도공장생산지원팀5103110</v>
          </cell>
          <cell r="C4929" t="str">
            <v>송도공장생산지원팀</v>
          </cell>
          <cell r="D4929" t="str">
            <v>5103110</v>
          </cell>
          <cell r="E4929" t="str">
            <v/>
          </cell>
          <cell r="F4929">
            <v>0</v>
          </cell>
          <cell r="G4929">
            <v>0</v>
          </cell>
          <cell r="H4929">
            <v>0</v>
          </cell>
          <cell r="I4929">
            <v>0</v>
          </cell>
          <cell r="J4929">
            <v>0</v>
          </cell>
          <cell r="K4929">
            <v>0</v>
          </cell>
          <cell r="L4929">
            <v>0</v>
          </cell>
          <cell r="M4929">
            <v>0</v>
          </cell>
          <cell r="N4929">
            <v>0</v>
          </cell>
          <cell r="O4929">
            <v>0</v>
          </cell>
          <cell r="P4929">
            <v>0</v>
          </cell>
          <cell r="Q4929">
            <v>0</v>
          </cell>
        </row>
        <row r="4930">
          <cell r="B4930" t="str">
            <v>송도공장생산지원팀5103270</v>
          </cell>
          <cell r="C4930" t="str">
            <v>송도공장생산지원팀</v>
          </cell>
          <cell r="D4930" t="str">
            <v>5103270</v>
          </cell>
          <cell r="E4930" t="str">
            <v>복리후생비-법정후생비(제조)</v>
          </cell>
          <cell r="F4930">
            <v>2653290</v>
          </cell>
          <cell r="G4930">
            <v>2541440</v>
          </cell>
          <cell r="H4930">
            <v>2541440</v>
          </cell>
          <cell r="I4930">
            <v>3890780</v>
          </cell>
          <cell r="J4930">
            <v>2966010</v>
          </cell>
          <cell r="K4930">
            <v>2966010</v>
          </cell>
          <cell r="L4930">
            <v>3063700</v>
          </cell>
          <cell r="M4930">
            <v>2626760</v>
          </cell>
          <cell r="N4930">
            <v>2626760</v>
          </cell>
          <cell r="O4930">
            <v>2762860</v>
          </cell>
          <cell r="P4930">
            <v>2760840</v>
          </cell>
          <cell r="Q4930">
            <v>2809060</v>
          </cell>
        </row>
        <row r="4931">
          <cell r="B4931" t="str">
            <v>송도공장생산지원팀5103111</v>
          </cell>
          <cell r="C4931" t="str">
            <v>송도공장생산지원팀</v>
          </cell>
          <cell r="D4931" t="str">
            <v>5103111</v>
          </cell>
          <cell r="E4931" t="str">
            <v>복리후생비-식당운영비(제조)</v>
          </cell>
          <cell r="F4931">
            <v>134400</v>
          </cell>
          <cell r="G4931">
            <v>123200</v>
          </cell>
          <cell r="H4931">
            <v>157564</v>
          </cell>
          <cell r="I4931">
            <v>126400</v>
          </cell>
          <cell r="J4931">
            <v>132800</v>
          </cell>
          <cell r="K4931">
            <v>155273</v>
          </cell>
          <cell r="L4931">
            <v>144091</v>
          </cell>
          <cell r="M4931">
            <v>132800</v>
          </cell>
          <cell r="N4931">
            <v>124800</v>
          </cell>
          <cell r="O4931">
            <v>128000</v>
          </cell>
          <cell r="P4931">
            <v>132160</v>
          </cell>
          <cell r="Q4931">
            <v>169822</v>
          </cell>
        </row>
        <row r="4932">
          <cell r="B4932" t="str">
            <v>송도공장생산지원팀5103131</v>
          </cell>
          <cell r="C4932" t="str">
            <v>송도공장생산지원팀</v>
          </cell>
          <cell r="D4932" t="str">
            <v>5103131</v>
          </cell>
          <cell r="E4932" t="str">
            <v>복리후생비-부서활동비(제조)</v>
          </cell>
          <cell r="F4932">
            <v>875908</v>
          </cell>
          <cell r="G4932">
            <v>1436177</v>
          </cell>
          <cell r="H4932">
            <v>761241</v>
          </cell>
          <cell r="I4932">
            <v>1058889</v>
          </cell>
          <cell r="J4932">
            <v>1274768</v>
          </cell>
          <cell r="K4932">
            <v>973545</v>
          </cell>
          <cell r="L4932">
            <v>3657981</v>
          </cell>
          <cell r="M4932">
            <v>1588416</v>
          </cell>
          <cell r="N4932">
            <v>1506576</v>
          </cell>
          <cell r="O4932">
            <v>1121047</v>
          </cell>
          <cell r="P4932">
            <v>1611572</v>
          </cell>
          <cell r="Q4932">
            <v>1106825</v>
          </cell>
        </row>
        <row r="4933">
          <cell r="B4933" t="str">
            <v>송도공장생산지원팀5104110</v>
          </cell>
          <cell r="C4933" t="str">
            <v>송도공장생산지원팀</v>
          </cell>
          <cell r="D4933" t="str">
            <v>5104110</v>
          </cell>
          <cell r="E4933" t="str">
            <v>여비교통비-해외출장비(제조)</v>
          </cell>
          <cell r="F4933">
            <v>0</v>
          </cell>
          <cell r="G4933">
            <v>0</v>
          </cell>
          <cell r="H4933">
            <v>0</v>
          </cell>
          <cell r="I4933">
            <v>0</v>
          </cell>
          <cell r="J4933">
            <v>0</v>
          </cell>
          <cell r="K4933">
            <v>0</v>
          </cell>
          <cell r="L4933">
            <v>0</v>
          </cell>
          <cell r="M4933">
            <v>0</v>
          </cell>
          <cell r="N4933">
            <v>0</v>
          </cell>
          <cell r="O4933">
            <v>0</v>
          </cell>
          <cell r="P4933">
            <v>0</v>
          </cell>
          <cell r="Q4933">
            <v>0</v>
          </cell>
        </row>
        <row r="4934">
          <cell r="B4934" t="str">
            <v>송도공장생산지원팀5104120</v>
          </cell>
          <cell r="C4934" t="str">
            <v>송도공장생산지원팀</v>
          </cell>
          <cell r="D4934" t="str">
            <v>5104120</v>
          </cell>
          <cell r="E4934" t="str">
            <v>여비교통비-시외출장비(제조)</v>
          </cell>
          <cell r="F4934">
            <v>0</v>
          </cell>
          <cell r="G4934">
            <v>38547</v>
          </cell>
          <cell r="H4934">
            <v>20000</v>
          </cell>
          <cell r="I4934">
            <v>146400</v>
          </cell>
          <cell r="J4934">
            <v>52626</v>
          </cell>
          <cell r="K4934">
            <v>60628</v>
          </cell>
          <cell r="L4934">
            <v>90694</v>
          </cell>
          <cell r="M4934">
            <v>0</v>
          </cell>
          <cell r="N4934">
            <v>0</v>
          </cell>
          <cell r="O4934">
            <v>0</v>
          </cell>
          <cell r="P4934">
            <v>0</v>
          </cell>
          <cell r="Q4934">
            <v>0</v>
          </cell>
        </row>
        <row r="4935">
          <cell r="B4935" t="str">
            <v>송도공장생산지원팀5104130</v>
          </cell>
          <cell r="C4935" t="str">
            <v>송도공장생산지원팀</v>
          </cell>
          <cell r="D4935" t="str">
            <v>5104130</v>
          </cell>
          <cell r="E4935" t="str">
            <v>여비교통비-시내출장비(제조)</v>
          </cell>
          <cell r="F4935">
            <v>24000</v>
          </cell>
          <cell r="G4935">
            <v>0</v>
          </cell>
          <cell r="H4935">
            <v>20000</v>
          </cell>
          <cell r="I4935">
            <v>22000</v>
          </cell>
          <cell r="J4935">
            <v>0</v>
          </cell>
          <cell r="K4935">
            <v>0</v>
          </cell>
          <cell r="L4935">
            <v>128000</v>
          </cell>
          <cell r="M4935">
            <v>0</v>
          </cell>
          <cell r="N4935">
            <v>0</v>
          </cell>
          <cell r="O4935">
            <v>0</v>
          </cell>
          <cell r="P4935">
            <v>30000</v>
          </cell>
          <cell r="Q4935">
            <v>0</v>
          </cell>
        </row>
        <row r="4936">
          <cell r="B4936" t="str">
            <v>송도공장생산지원팀5104140</v>
          </cell>
          <cell r="C4936" t="str">
            <v>송도공장생산지원팀</v>
          </cell>
          <cell r="D4936" t="str">
            <v>5104140</v>
          </cell>
          <cell r="E4936" t="str">
            <v/>
          </cell>
          <cell r="F4936">
            <v>0</v>
          </cell>
          <cell r="G4936">
            <v>0</v>
          </cell>
          <cell r="H4936">
            <v>0</v>
          </cell>
          <cell r="I4936">
            <v>0</v>
          </cell>
          <cell r="J4936">
            <v>0</v>
          </cell>
          <cell r="K4936">
            <v>0</v>
          </cell>
          <cell r="L4936">
            <v>0</v>
          </cell>
          <cell r="M4936">
            <v>0</v>
          </cell>
          <cell r="N4936">
            <v>0</v>
          </cell>
          <cell r="O4936">
            <v>0</v>
          </cell>
          <cell r="P4936">
            <v>0</v>
          </cell>
          <cell r="Q4936">
            <v>0</v>
          </cell>
        </row>
        <row r="4937">
          <cell r="B4937" t="str">
            <v>송도공장생산지원팀5104150</v>
          </cell>
          <cell r="C4937" t="str">
            <v>송도공장생산지원팀</v>
          </cell>
          <cell r="D4937" t="str">
            <v>5104150</v>
          </cell>
          <cell r="E4937" t="str">
            <v>여비교통비-해외여비(제조)</v>
          </cell>
          <cell r="F4937">
            <v>0</v>
          </cell>
          <cell r="G4937">
            <v>0</v>
          </cell>
          <cell r="H4937">
            <v>0</v>
          </cell>
          <cell r="I4937">
            <v>0</v>
          </cell>
          <cell r="J4937">
            <v>0</v>
          </cell>
          <cell r="K4937">
            <v>0</v>
          </cell>
          <cell r="L4937">
            <v>0</v>
          </cell>
          <cell r="M4937">
            <v>0</v>
          </cell>
          <cell r="N4937">
            <v>0</v>
          </cell>
          <cell r="O4937">
            <v>0</v>
          </cell>
          <cell r="P4937">
            <v>0</v>
          </cell>
          <cell r="Q4937">
            <v>0</v>
          </cell>
        </row>
        <row r="4938">
          <cell r="B4938" t="str">
            <v>송도공장생산지원팀5105160</v>
          </cell>
          <cell r="C4938" t="str">
            <v>송도공장생산지원팀</v>
          </cell>
          <cell r="D4938" t="str">
            <v>5105160</v>
          </cell>
          <cell r="E4938" t="str">
            <v>통신비-시설유지비(제조)</v>
          </cell>
          <cell r="F4938">
            <v>0</v>
          </cell>
          <cell r="G4938">
            <v>0</v>
          </cell>
          <cell r="H4938">
            <v>0</v>
          </cell>
          <cell r="I4938">
            <v>0</v>
          </cell>
          <cell r="J4938">
            <v>0</v>
          </cell>
          <cell r="K4938">
            <v>0</v>
          </cell>
          <cell r="L4938">
            <v>0</v>
          </cell>
          <cell r="M4938">
            <v>0</v>
          </cell>
          <cell r="N4938">
            <v>0</v>
          </cell>
          <cell r="O4938">
            <v>0</v>
          </cell>
          <cell r="P4938">
            <v>0</v>
          </cell>
          <cell r="Q4938">
            <v>0</v>
          </cell>
        </row>
        <row r="4939">
          <cell r="B4939" t="str">
            <v>송도공장생산지원팀5105150</v>
          </cell>
          <cell r="C4939" t="str">
            <v>송도공장생산지원팀</v>
          </cell>
          <cell r="D4939" t="str">
            <v>5105150</v>
          </cell>
          <cell r="E4939" t="str">
            <v>통신비-정보통신사용료(제조)</v>
          </cell>
          <cell r="F4939">
            <v>269994</v>
          </cell>
          <cell r="G4939">
            <v>86561</v>
          </cell>
          <cell r="H4939">
            <v>137080</v>
          </cell>
          <cell r="I4939">
            <v>140780</v>
          </cell>
          <cell r="J4939">
            <v>313440</v>
          </cell>
          <cell r="K4939">
            <v>123580</v>
          </cell>
          <cell r="L4939">
            <v>30000</v>
          </cell>
          <cell r="M4939">
            <v>292460</v>
          </cell>
          <cell r="N4939">
            <v>237642</v>
          </cell>
          <cell r="O4939">
            <v>107618</v>
          </cell>
          <cell r="P4939">
            <v>30000</v>
          </cell>
          <cell r="Q4939">
            <v>188040</v>
          </cell>
        </row>
        <row r="4940">
          <cell r="B4940" t="str">
            <v>송도공장생산지원팀5105140</v>
          </cell>
          <cell r="C4940" t="str">
            <v>송도공장생산지원팀</v>
          </cell>
          <cell r="D4940" t="str">
            <v>5105140</v>
          </cell>
          <cell r="E4940" t="str">
            <v>통신비-우편전보료(제조)</v>
          </cell>
          <cell r="F4940">
            <v>19800</v>
          </cell>
          <cell r="G4940">
            <v>19980</v>
          </cell>
          <cell r="H4940">
            <v>32580</v>
          </cell>
          <cell r="I4940">
            <v>11620</v>
          </cell>
          <cell r="J4940">
            <v>13740</v>
          </cell>
          <cell r="K4940">
            <v>7860</v>
          </cell>
          <cell r="L4940">
            <v>17120</v>
          </cell>
          <cell r="M4940">
            <v>37860</v>
          </cell>
          <cell r="N4940">
            <v>7620</v>
          </cell>
          <cell r="O4940">
            <v>11620</v>
          </cell>
          <cell r="P4940">
            <v>3860</v>
          </cell>
          <cell r="Q4940">
            <v>14280</v>
          </cell>
        </row>
        <row r="4941">
          <cell r="B4941" t="str">
            <v>송도공장생산지원팀5105130</v>
          </cell>
          <cell r="C4941" t="str">
            <v>송도공장생산지원팀</v>
          </cell>
          <cell r="D4941" t="str">
            <v>5105130</v>
          </cell>
          <cell r="E4941" t="str">
            <v/>
          </cell>
          <cell r="F4941">
            <v>0</v>
          </cell>
          <cell r="G4941">
            <v>0</v>
          </cell>
          <cell r="H4941">
            <v>0</v>
          </cell>
          <cell r="I4941">
            <v>0</v>
          </cell>
          <cell r="J4941">
            <v>0</v>
          </cell>
          <cell r="K4941">
            <v>0</v>
          </cell>
          <cell r="L4941">
            <v>0</v>
          </cell>
          <cell r="M4941">
            <v>0</v>
          </cell>
          <cell r="N4941">
            <v>0</v>
          </cell>
          <cell r="O4941">
            <v>0</v>
          </cell>
          <cell r="P4941">
            <v>0</v>
          </cell>
          <cell r="Q4941">
            <v>0</v>
          </cell>
        </row>
        <row r="4942">
          <cell r="B4942" t="str">
            <v>송도공장생산지원팀5105120</v>
          </cell>
          <cell r="C4942" t="str">
            <v>송도공장생산지원팀</v>
          </cell>
          <cell r="D4942" t="str">
            <v>5105120</v>
          </cell>
          <cell r="E4942" t="str">
            <v/>
          </cell>
          <cell r="F4942">
            <v>0</v>
          </cell>
          <cell r="G4942">
            <v>0</v>
          </cell>
          <cell r="H4942">
            <v>0</v>
          </cell>
          <cell r="I4942">
            <v>0</v>
          </cell>
          <cell r="J4942">
            <v>0</v>
          </cell>
          <cell r="K4942">
            <v>0</v>
          </cell>
          <cell r="L4942">
            <v>0</v>
          </cell>
          <cell r="M4942">
            <v>0</v>
          </cell>
          <cell r="N4942">
            <v>0</v>
          </cell>
          <cell r="O4942">
            <v>0</v>
          </cell>
          <cell r="P4942">
            <v>0</v>
          </cell>
          <cell r="Q4942">
            <v>0</v>
          </cell>
        </row>
        <row r="4943">
          <cell r="B4943" t="str">
            <v>송도공장생산지원팀5105110</v>
          </cell>
          <cell r="C4943" t="str">
            <v>송도공장생산지원팀</v>
          </cell>
          <cell r="D4943" t="str">
            <v>5105110</v>
          </cell>
          <cell r="E4943" t="str">
            <v/>
          </cell>
          <cell r="F4943">
            <v>0</v>
          </cell>
          <cell r="G4943">
            <v>0</v>
          </cell>
          <cell r="H4943">
            <v>0</v>
          </cell>
          <cell r="I4943">
            <v>0</v>
          </cell>
          <cell r="J4943">
            <v>0</v>
          </cell>
          <cell r="K4943">
            <v>0</v>
          </cell>
          <cell r="L4943">
            <v>0</v>
          </cell>
          <cell r="M4943">
            <v>0</v>
          </cell>
          <cell r="N4943">
            <v>0</v>
          </cell>
          <cell r="O4943">
            <v>0</v>
          </cell>
          <cell r="P4943">
            <v>0</v>
          </cell>
          <cell r="Q4943">
            <v>0</v>
          </cell>
        </row>
        <row r="4944">
          <cell r="B4944" t="str">
            <v>송도공장생산지원팀5105111</v>
          </cell>
          <cell r="C4944" t="str">
            <v>송도공장생산지원팀</v>
          </cell>
          <cell r="D4944" t="str">
            <v>5105111</v>
          </cell>
          <cell r="E4944" t="str">
            <v>통신비-전화료(제조)</v>
          </cell>
          <cell r="F4944">
            <v>114979</v>
          </cell>
          <cell r="G4944">
            <v>120701</v>
          </cell>
          <cell r="H4944">
            <v>109886</v>
          </cell>
          <cell r="I4944">
            <v>125355</v>
          </cell>
          <cell r="J4944">
            <v>220641</v>
          </cell>
          <cell r="K4944">
            <v>122560</v>
          </cell>
          <cell r="L4944">
            <v>114291</v>
          </cell>
          <cell r="M4944">
            <v>116887</v>
          </cell>
          <cell r="N4944">
            <v>119866</v>
          </cell>
          <cell r="O4944">
            <v>115339</v>
          </cell>
          <cell r="P4944">
            <v>124213</v>
          </cell>
          <cell r="Q4944">
            <v>109576</v>
          </cell>
        </row>
        <row r="4945">
          <cell r="B4945" t="str">
            <v>송도공장생산지원팀5106110</v>
          </cell>
          <cell r="C4945" t="str">
            <v>송도공장생산지원팀</v>
          </cell>
          <cell r="D4945" t="str">
            <v>5106110</v>
          </cell>
          <cell r="E4945" t="str">
            <v>수도광열비-수도료(제조)</v>
          </cell>
          <cell r="F4945">
            <v>0</v>
          </cell>
          <cell r="G4945">
            <v>0</v>
          </cell>
          <cell r="H4945">
            <v>0</v>
          </cell>
          <cell r="I4945">
            <v>0</v>
          </cell>
          <cell r="J4945">
            <v>0</v>
          </cell>
          <cell r="K4945">
            <v>0</v>
          </cell>
          <cell r="L4945">
            <v>0</v>
          </cell>
          <cell r="M4945">
            <v>0</v>
          </cell>
          <cell r="N4945">
            <v>0</v>
          </cell>
          <cell r="O4945">
            <v>0</v>
          </cell>
          <cell r="P4945">
            <v>0</v>
          </cell>
          <cell r="Q4945">
            <v>0</v>
          </cell>
        </row>
        <row r="4946">
          <cell r="B4946" t="str">
            <v>송도공장생산지원팀5106120</v>
          </cell>
          <cell r="C4946" t="str">
            <v>송도공장생산지원팀</v>
          </cell>
          <cell r="D4946" t="str">
            <v>5106120</v>
          </cell>
          <cell r="E4946" t="str">
            <v/>
          </cell>
          <cell r="F4946">
            <v>0</v>
          </cell>
          <cell r="G4946">
            <v>0</v>
          </cell>
          <cell r="H4946">
            <v>0</v>
          </cell>
          <cell r="I4946">
            <v>0</v>
          </cell>
          <cell r="J4946">
            <v>0</v>
          </cell>
          <cell r="K4946">
            <v>0</v>
          </cell>
          <cell r="L4946">
            <v>0</v>
          </cell>
          <cell r="M4946">
            <v>0</v>
          </cell>
          <cell r="N4946">
            <v>0</v>
          </cell>
          <cell r="O4946">
            <v>0</v>
          </cell>
          <cell r="P4946">
            <v>0</v>
          </cell>
          <cell r="Q4946">
            <v>0</v>
          </cell>
        </row>
        <row r="4947">
          <cell r="B4947" t="str">
            <v>송도공장생산지원팀5106130</v>
          </cell>
          <cell r="C4947" t="str">
            <v>송도공장생산지원팀</v>
          </cell>
          <cell r="D4947" t="str">
            <v>5106130</v>
          </cell>
          <cell r="E4947" t="str">
            <v>수도광열비-전력료(제조)</v>
          </cell>
          <cell r="F4947">
            <v>0</v>
          </cell>
          <cell r="G4947">
            <v>0</v>
          </cell>
          <cell r="H4947">
            <v>0</v>
          </cell>
          <cell r="I4947">
            <v>0</v>
          </cell>
          <cell r="J4947">
            <v>0</v>
          </cell>
          <cell r="K4947">
            <v>0</v>
          </cell>
          <cell r="L4947">
            <v>0</v>
          </cell>
          <cell r="M4947">
            <v>0</v>
          </cell>
          <cell r="N4947">
            <v>0</v>
          </cell>
          <cell r="O4947">
            <v>0</v>
          </cell>
          <cell r="P4947">
            <v>0</v>
          </cell>
          <cell r="Q4947">
            <v>0</v>
          </cell>
        </row>
        <row r="4948">
          <cell r="B4948" t="str">
            <v>송도공장생산지원팀5106140</v>
          </cell>
          <cell r="C4948" t="str">
            <v>송도공장생산지원팀</v>
          </cell>
          <cell r="D4948" t="str">
            <v>5106140</v>
          </cell>
          <cell r="E4948" t="str">
            <v/>
          </cell>
          <cell r="F4948">
            <v>0</v>
          </cell>
          <cell r="G4948">
            <v>0</v>
          </cell>
          <cell r="H4948">
            <v>0</v>
          </cell>
          <cell r="I4948">
            <v>0</v>
          </cell>
          <cell r="J4948">
            <v>0</v>
          </cell>
          <cell r="K4948">
            <v>0</v>
          </cell>
          <cell r="L4948">
            <v>0</v>
          </cell>
          <cell r="M4948">
            <v>0</v>
          </cell>
          <cell r="N4948">
            <v>0</v>
          </cell>
          <cell r="O4948">
            <v>0</v>
          </cell>
          <cell r="P4948">
            <v>0</v>
          </cell>
          <cell r="Q4948">
            <v>0</v>
          </cell>
        </row>
        <row r="4949">
          <cell r="B4949" t="str">
            <v>송도공장생산지원팀5106150</v>
          </cell>
          <cell r="C4949" t="str">
            <v>송도공장생산지원팀</v>
          </cell>
          <cell r="D4949" t="str">
            <v>5106150</v>
          </cell>
          <cell r="E4949" t="str">
            <v/>
          </cell>
          <cell r="F4949">
            <v>0</v>
          </cell>
          <cell r="G4949">
            <v>0</v>
          </cell>
          <cell r="H4949">
            <v>0</v>
          </cell>
          <cell r="I4949">
            <v>0</v>
          </cell>
          <cell r="J4949">
            <v>0</v>
          </cell>
          <cell r="K4949">
            <v>0</v>
          </cell>
          <cell r="L4949">
            <v>0</v>
          </cell>
          <cell r="M4949">
            <v>0</v>
          </cell>
          <cell r="N4949">
            <v>0</v>
          </cell>
          <cell r="O4949">
            <v>0</v>
          </cell>
          <cell r="P4949">
            <v>0</v>
          </cell>
          <cell r="Q4949">
            <v>0</v>
          </cell>
        </row>
        <row r="4950">
          <cell r="B4950" t="str">
            <v>송도공장생산지원팀5106160</v>
          </cell>
          <cell r="C4950" t="str">
            <v>송도공장생산지원팀</v>
          </cell>
          <cell r="D4950" t="str">
            <v>5106160</v>
          </cell>
          <cell r="E4950" t="str">
            <v/>
          </cell>
          <cell r="F4950">
            <v>0</v>
          </cell>
          <cell r="G4950">
            <v>0</v>
          </cell>
          <cell r="H4950">
            <v>0</v>
          </cell>
          <cell r="I4950">
            <v>0</v>
          </cell>
          <cell r="J4950">
            <v>0</v>
          </cell>
          <cell r="K4950">
            <v>0</v>
          </cell>
          <cell r="L4950">
            <v>0</v>
          </cell>
          <cell r="M4950">
            <v>0</v>
          </cell>
          <cell r="N4950">
            <v>0</v>
          </cell>
          <cell r="O4950">
            <v>0</v>
          </cell>
          <cell r="P4950">
            <v>0</v>
          </cell>
          <cell r="Q4950">
            <v>0</v>
          </cell>
        </row>
        <row r="4951">
          <cell r="B4951" t="str">
            <v>송도공장생산지원팀5106141</v>
          </cell>
          <cell r="C4951" t="str">
            <v>송도공장생산지원팀</v>
          </cell>
          <cell r="D4951" t="str">
            <v>5106141</v>
          </cell>
          <cell r="E4951" t="str">
            <v>수도광열비-연료난방비(제조)</v>
          </cell>
          <cell r="F4951">
            <v>0</v>
          </cell>
          <cell r="G4951">
            <v>0</v>
          </cell>
          <cell r="H4951">
            <v>0</v>
          </cell>
          <cell r="I4951">
            <v>0</v>
          </cell>
          <cell r="J4951">
            <v>0</v>
          </cell>
          <cell r="K4951">
            <v>0</v>
          </cell>
          <cell r="L4951">
            <v>0</v>
          </cell>
          <cell r="M4951">
            <v>0</v>
          </cell>
          <cell r="N4951">
            <v>0</v>
          </cell>
          <cell r="O4951">
            <v>0</v>
          </cell>
          <cell r="P4951">
            <v>0</v>
          </cell>
          <cell r="Q4951">
            <v>0</v>
          </cell>
        </row>
        <row r="4952">
          <cell r="B4952" t="str">
            <v>송도공장생산지원팀5107110</v>
          </cell>
          <cell r="C4952" t="str">
            <v>송도공장생산지원팀</v>
          </cell>
          <cell r="D4952" t="str">
            <v>5107110</v>
          </cell>
          <cell r="E4952" t="str">
            <v>세금과공과-인지세(제조)</v>
          </cell>
          <cell r="F4952">
            <v>0</v>
          </cell>
          <cell r="G4952">
            <v>0</v>
          </cell>
          <cell r="H4952">
            <v>0</v>
          </cell>
          <cell r="I4952">
            <v>0</v>
          </cell>
          <cell r="J4952">
            <v>0</v>
          </cell>
          <cell r="K4952">
            <v>0</v>
          </cell>
          <cell r="L4952">
            <v>0</v>
          </cell>
          <cell r="M4952">
            <v>0</v>
          </cell>
          <cell r="N4952">
            <v>0</v>
          </cell>
          <cell r="O4952">
            <v>0</v>
          </cell>
          <cell r="P4952">
            <v>0</v>
          </cell>
          <cell r="Q4952">
            <v>0</v>
          </cell>
        </row>
        <row r="4953">
          <cell r="B4953" t="str">
            <v>송도공장생산지원팀5107130</v>
          </cell>
          <cell r="C4953" t="str">
            <v>송도공장생산지원팀</v>
          </cell>
          <cell r="D4953" t="str">
            <v>5107130</v>
          </cell>
          <cell r="E4953" t="str">
            <v>세금과공과-종업원분주민세(제조)</v>
          </cell>
          <cell r="F4953">
            <v>1827500</v>
          </cell>
          <cell r="G4953">
            <v>2123730</v>
          </cell>
          <cell r="H4953">
            <v>1843150</v>
          </cell>
          <cell r="I4953">
            <v>4160560</v>
          </cell>
          <cell r="J4953">
            <v>1899420</v>
          </cell>
          <cell r="K4953">
            <v>2036430</v>
          </cell>
          <cell r="L4953">
            <v>2055380</v>
          </cell>
          <cell r="M4953">
            <v>2813300</v>
          </cell>
          <cell r="N4953">
            <v>1893660</v>
          </cell>
          <cell r="O4953">
            <v>1970340</v>
          </cell>
          <cell r="P4953">
            <v>1848710</v>
          </cell>
          <cell r="Q4953">
            <v>1877510</v>
          </cell>
        </row>
        <row r="4954">
          <cell r="B4954" t="str">
            <v>송도공장생산지원팀5107120</v>
          </cell>
          <cell r="C4954" t="str">
            <v>송도공장생산지원팀</v>
          </cell>
          <cell r="D4954" t="str">
            <v>5107120</v>
          </cell>
          <cell r="E4954" t="str">
            <v>세금과공과-주민세(제조)</v>
          </cell>
          <cell r="F4954">
            <v>0</v>
          </cell>
          <cell r="G4954">
            <v>0</v>
          </cell>
          <cell r="H4954">
            <v>0</v>
          </cell>
          <cell r="I4954">
            <v>0</v>
          </cell>
          <cell r="J4954">
            <v>0</v>
          </cell>
          <cell r="K4954">
            <v>0</v>
          </cell>
          <cell r="L4954">
            <v>0</v>
          </cell>
          <cell r="M4954">
            <v>3965500</v>
          </cell>
          <cell r="N4954">
            <v>0</v>
          </cell>
          <cell r="O4954">
            <v>0</v>
          </cell>
          <cell r="P4954">
            <v>0</v>
          </cell>
          <cell r="Q4954">
            <v>0</v>
          </cell>
        </row>
        <row r="4955">
          <cell r="B4955" t="str">
            <v>송도공장생산지원팀5107140</v>
          </cell>
          <cell r="C4955" t="str">
            <v>송도공장생산지원팀</v>
          </cell>
          <cell r="D4955" t="str">
            <v>5107140</v>
          </cell>
          <cell r="E4955" t="str">
            <v>세금과공과-재산세(제조)</v>
          </cell>
          <cell r="F4955">
            <v>0</v>
          </cell>
          <cell r="G4955">
            <v>0</v>
          </cell>
          <cell r="H4955">
            <v>0</v>
          </cell>
          <cell r="I4955">
            <v>0</v>
          </cell>
          <cell r="J4955">
            <v>0</v>
          </cell>
          <cell r="K4955">
            <v>0</v>
          </cell>
          <cell r="L4955">
            <v>56997707</v>
          </cell>
          <cell r="M4955">
            <v>0</v>
          </cell>
          <cell r="N4955">
            <v>244142534</v>
          </cell>
          <cell r="O4955">
            <v>0</v>
          </cell>
          <cell r="P4955">
            <v>0</v>
          </cell>
          <cell r="Q4955">
            <v>0</v>
          </cell>
        </row>
        <row r="4956">
          <cell r="B4956" t="str">
            <v>송도공장생산지원팀5107150</v>
          </cell>
          <cell r="C4956" t="str">
            <v>송도공장생산지원팀</v>
          </cell>
          <cell r="D4956" t="str">
            <v>5107150</v>
          </cell>
          <cell r="E4956" t="str">
            <v>세금과공과-차량세(제조)</v>
          </cell>
          <cell r="F4956">
            <v>0</v>
          </cell>
          <cell r="G4956">
            <v>0</v>
          </cell>
          <cell r="H4956">
            <v>0</v>
          </cell>
          <cell r="I4956">
            <v>0</v>
          </cell>
          <cell r="J4956">
            <v>0</v>
          </cell>
          <cell r="K4956">
            <v>0</v>
          </cell>
          <cell r="L4956">
            <v>0</v>
          </cell>
          <cell r="M4956">
            <v>0</v>
          </cell>
          <cell r="N4956">
            <v>0</v>
          </cell>
          <cell r="O4956">
            <v>0</v>
          </cell>
          <cell r="P4956">
            <v>0</v>
          </cell>
          <cell r="Q4956">
            <v>0</v>
          </cell>
        </row>
        <row r="4957">
          <cell r="B4957" t="str">
            <v>송도공장생산지원팀5107160</v>
          </cell>
          <cell r="C4957" t="str">
            <v>송도공장생산지원팀</v>
          </cell>
          <cell r="D4957" t="str">
            <v>5107160</v>
          </cell>
          <cell r="E4957" t="str">
            <v>세금과공과-면허세(제조)</v>
          </cell>
          <cell r="F4957">
            <v>346500</v>
          </cell>
          <cell r="G4957">
            <v>0</v>
          </cell>
          <cell r="H4957">
            <v>0</v>
          </cell>
          <cell r="I4957">
            <v>0</v>
          </cell>
          <cell r="J4957">
            <v>0</v>
          </cell>
          <cell r="K4957">
            <v>0</v>
          </cell>
          <cell r="L4957">
            <v>0</v>
          </cell>
          <cell r="M4957">
            <v>0</v>
          </cell>
          <cell r="N4957">
            <v>0</v>
          </cell>
          <cell r="O4957">
            <v>0</v>
          </cell>
          <cell r="P4957">
            <v>0</v>
          </cell>
          <cell r="Q4957">
            <v>0</v>
          </cell>
        </row>
        <row r="4958">
          <cell r="B4958" t="str">
            <v>송도공장생산지원팀5107170</v>
          </cell>
          <cell r="C4958" t="str">
            <v>송도공장생산지원팀</v>
          </cell>
          <cell r="D4958" t="str">
            <v>5107170</v>
          </cell>
          <cell r="E4958" t="str">
            <v>세금과공과-기타제세(제조)</v>
          </cell>
          <cell r="F4958">
            <v>0</v>
          </cell>
          <cell r="G4958">
            <v>0</v>
          </cell>
          <cell r="H4958">
            <v>0</v>
          </cell>
          <cell r="I4958">
            <v>0</v>
          </cell>
          <cell r="J4958">
            <v>0</v>
          </cell>
          <cell r="K4958">
            <v>0</v>
          </cell>
          <cell r="L4958">
            <v>0</v>
          </cell>
          <cell r="M4958">
            <v>0</v>
          </cell>
          <cell r="N4958">
            <v>0</v>
          </cell>
          <cell r="O4958">
            <v>0</v>
          </cell>
          <cell r="P4958">
            <v>0</v>
          </cell>
          <cell r="Q4958">
            <v>0</v>
          </cell>
        </row>
        <row r="4959">
          <cell r="B4959" t="str">
            <v>송도공장생산지원팀5107180</v>
          </cell>
          <cell r="C4959" t="str">
            <v>송도공장생산지원팀</v>
          </cell>
          <cell r="D4959" t="str">
            <v>5107180</v>
          </cell>
          <cell r="E4959" t="str">
            <v/>
          </cell>
          <cell r="F4959">
            <v>0</v>
          </cell>
          <cell r="G4959">
            <v>0</v>
          </cell>
          <cell r="H4959">
            <v>0</v>
          </cell>
          <cell r="I4959">
            <v>0</v>
          </cell>
          <cell r="J4959">
            <v>0</v>
          </cell>
          <cell r="K4959">
            <v>0</v>
          </cell>
          <cell r="L4959">
            <v>0</v>
          </cell>
          <cell r="M4959">
            <v>0</v>
          </cell>
          <cell r="N4959">
            <v>0</v>
          </cell>
          <cell r="O4959">
            <v>0</v>
          </cell>
          <cell r="P4959">
            <v>0</v>
          </cell>
          <cell r="Q4959">
            <v>0</v>
          </cell>
        </row>
        <row r="4960">
          <cell r="B4960" t="str">
            <v>송도공장생산지원팀5107190</v>
          </cell>
          <cell r="C4960" t="str">
            <v>송도공장생산지원팀</v>
          </cell>
          <cell r="D4960" t="str">
            <v>5107190</v>
          </cell>
          <cell r="E4960" t="str">
            <v>세금과공과-협회비(제조)</v>
          </cell>
          <cell r="F4960">
            <v>0</v>
          </cell>
          <cell r="G4960">
            <v>0</v>
          </cell>
          <cell r="H4960">
            <v>300000</v>
          </cell>
          <cell r="I4960">
            <v>0</v>
          </cell>
          <cell r="J4960">
            <v>0</v>
          </cell>
          <cell r="K4960">
            <v>0</v>
          </cell>
          <cell r="L4960">
            <v>0</v>
          </cell>
          <cell r="M4960">
            <v>0</v>
          </cell>
          <cell r="N4960">
            <v>0</v>
          </cell>
          <cell r="O4960">
            <v>0</v>
          </cell>
          <cell r="P4960">
            <v>0</v>
          </cell>
          <cell r="Q4960">
            <v>0</v>
          </cell>
        </row>
        <row r="4961">
          <cell r="B4961" t="str">
            <v>송도공장생산지원팀5107210</v>
          </cell>
          <cell r="C4961" t="str">
            <v>송도공장생산지원팀</v>
          </cell>
          <cell r="D4961" t="str">
            <v>5107210</v>
          </cell>
          <cell r="E4961" t="str">
            <v>세금과공과-공과금(제조)</v>
          </cell>
          <cell r="F4961">
            <v>0</v>
          </cell>
          <cell r="G4961">
            <v>0</v>
          </cell>
          <cell r="H4961">
            <v>0</v>
          </cell>
          <cell r="I4961">
            <v>0</v>
          </cell>
          <cell r="J4961">
            <v>0</v>
          </cell>
          <cell r="K4961">
            <v>0</v>
          </cell>
          <cell r="L4961">
            <v>0</v>
          </cell>
          <cell r="M4961">
            <v>0</v>
          </cell>
          <cell r="N4961">
            <v>0</v>
          </cell>
          <cell r="O4961">
            <v>0</v>
          </cell>
          <cell r="P4961">
            <v>0</v>
          </cell>
          <cell r="Q4961">
            <v>0</v>
          </cell>
        </row>
        <row r="4962">
          <cell r="B4962" t="str">
            <v>송도공장생산지원팀5108110</v>
          </cell>
          <cell r="C4962" t="str">
            <v>송도공장생산지원팀</v>
          </cell>
          <cell r="D4962" t="str">
            <v>5108110</v>
          </cell>
          <cell r="E4962" t="str">
            <v>지급임차료-건물임차료(제조)</v>
          </cell>
          <cell r="F4962">
            <v>3690000</v>
          </cell>
          <cell r="G4962">
            <v>3690000</v>
          </cell>
          <cell r="H4962">
            <v>3690000</v>
          </cell>
          <cell r="I4962">
            <v>3690000</v>
          </cell>
          <cell r="J4962">
            <v>3690000</v>
          </cell>
          <cell r="K4962">
            <v>3690000</v>
          </cell>
          <cell r="L4962">
            <v>3690000</v>
          </cell>
          <cell r="M4962">
            <v>3151340</v>
          </cell>
          <cell r="N4962">
            <v>3039470</v>
          </cell>
          <cell r="O4962">
            <v>2390000</v>
          </cell>
          <cell r="P4962">
            <v>2390000</v>
          </cell>
          <cell r="Q4962">
            <v>2390000</v>
          </cell>
        </row>
        <row r="4963">
          <cell r="B4963" t="str">
            <v>송도공장생산지원팀5108120</v>
          </cell>
          <cell r="C4963" t="str">
            <v>송도공장생산지원팀</v>
          </cell>
          <cell r="D4963" t="str">
            <v>5108120</v>
          </cell>
          <cell r="E4963" t="str">
            <v/>
          </cell>
          <cell r="F4963">
            <v>0</v>
          </cell>
          <cell r="G4963">
            <v>0</v>
          </cell>
          <cell r="H4963">
            <v>0</v>
          </cell>
          <cell r="I4963">
            <v>0</v>
          </cell>
          <cell r="J4963">
            <v>0</v>
          </cell>
          <cell r="K4963">
            <v>0</v>
          </cell>
          <cell r="L4963">
            <v>0</v>
          </cell>
          <cell r="M4963">
            <v>0</v>
          </cell>
          <cell r="N4963">
            <v>0</v>
          </cell>
          <cell r="O4963">
            <v>0</v>
          </cell>
          <cell r="P4963">
            <v>0</v>
          </cell>
          <cell r="Q4963">
            <v>0</v>
          </cell>
        </row>
        <row r="4964">
          <cell r="B4964" t="str">
            <v>송도공장생산지원팀5108130</v>
          </cell>
          <cell r="C4964" t="str">
            <v>송도공장생산지원팀</v>
          </cell>
          <cell r="D4964" t="str">
            <v>5108130</v>
          </cell>
          <cell r="E4964" t="str">
            <v/>
          </cell>
          <cell r="F4964">
            <v>0</v>
          </cell>
          <cell r="G4964">
            <v>0</v>
          </cell>
          <cell r="H4964">
            <v>0</v>
          </cell>
          <cell r="I4964">
            <v>0</v>
          </cell>
          <cell r="J4964">
            <v>0</v>
          </cell>
          <cell r="K4964">
            <v>0</v>
          </cell>
          <cell r="L4964">
            <v>0</v>
          </cell>
          <cell r="M4964">
            <v>0</v>
          </cell>
          <cell r="N4964">
            <v>0</v>
          </cell>
          <cell r="O4964">
            <v>0</v>
          </cell>
          <cell r="P4964">
            <v>0</v>
          </cell>
          <cell r="Q4964">
            <v>0</v>
          </cell>
        </row>
        <row r="4965">
          <cell r="B4965" t="str">
            <v>송도공장생산지원팀5108140</v>
          </cell>
          <cell r="C4965" t="str">
            <v>송도공장생산지원팀</v>
          </cell>
          <cell r="D4965" t="str">
            <v>5108140</v>
          </cell>
          <cell r="E4965" t="str">
            <v>지급임차료-점용료(제조)</v>
          </cell>
          <cell r="F4965">
            <v>0</v>
          </cell>
          <cell r="G4965">
            <v>0</v>
          </cell>
          <cell r="H4965">
            <v>0</v>
          </cell>
          <cell r="I4965">
            <v>0</v>
          </cell>
          <cell r="J4965">
            <v>0</v>
          </cell>
          <cell r="K4965">
            <v>0</v>
          </cell>
          <cell r="L4965">
            <v>0</v>
          </cell>
          <cell r="M4965">
            <v>0</v>
          </cell>
          <cell r="N4965">
            <v>0</v>
          </cell>
          <cell r="O4965">
            <v>0</v>
          </cell>
          <cell r="P4965">
            <v>0</v>
          </cell>
          <cell r="Q4965">
            <v>0</v>
          </cell>
        </row>
        <row r="4966">
          <cell r="B4966" t="str">
            <v>송도공장생산지원팀5108150</v>
          </cell>
          <cell r="C4966" t="str">
            <v>송도공장생산지원팀</v>
          </cell>
          <cell r="D4966" t="str">
            <v>5108150</v>
          </cell>
          <cell r="E4966" t="str">
            <v/>
          </cell>
          <cell r="F4966">
            <v>0</v>
          </cell>
          <cell r="G4966">
            <v>0</v>
          </cell>
          <cell r="H4966">
            <v>0</v>
          </cell>
          <cell r="I4966">
            <v>0</v>
          </cell>
          <cell r="J4966">
            <v>0</v>
          </cell>
          <cell r="K4966">
            <v>0</v>
          </cell>
          <cell r="L4966">
            <v>0</v>
          </cell>
          <cell r="M4966">
            <v>0</v>
          </cell>
          <cell r="N4966">
            <v>0</v>
          </cell>
          <cell r="O4966">
            <v>0</v>
          </cell>
          <cell r="P4966">
            <v>0</v>
          </cell>
          <cell r="Q4966">
            <v>0</v>
          </cell>
        </row>
        <row r="4967">
          <cell r="B4967" t="str">
            <v>송도공장생산지원팀5108160</v>
          </cell>
          <cell r="C4967" t="str">
            <v>송도공장생산지원팀</v>
          </cell>
          <cell r="D4967" t="str">
            <v>5108160</v>
          </cell>
          <cell r="E4967" t="str">
            <v/>
          </cell>
          <cell r="F4967">
            <v>0</v>
          </cell>
          <cell r="G4967">
            <v>0</v>
          </cell>
          <cell r="H4967">
            <v>0</v>
          </cell>
          <cell r="I4967">
            <v>0</v>
          </cell>
          <cell r="J4967">
            <v>0</v>
          </cell>
          <cell r="K4967">
            <v>0</v>
          </cell>
          <cell r="L4967">
            <v>0</v>
          </cell>
          <cell r="M4967">
            <v>0</v>
          </cell>
          <cell r="N4967">
            <v>0</v>
          </cell>
          <cell r="O4967">
            <v>0</v>
          </cell>
          <cell r="P4967">
            <v>0</v>
          </cell>
          <cell r="Q4967">
            <v>0</v>
          </cell>
        </row>
        <row r="4968">
          <cell r="B4968" t="str">
            <v>송도공장생산지원팀5108161</v>
          </cell>
          <cell r="C4968" t="str">
            <v>송도공장생산지원팀</v>
          </cell>
          <cell r="D4968" t="str">
            <v>5108161</v>
          </cell>
          <cell r="E4968" t="str">
            <v>지급임차료-차량렌트료(제조)</v>
          </cell>
          <cell r="F4968">
            <v>686364</v>
          </cell>
          <cell r="G4968">
            <v>686364</v>
          </cell>
          <cell r="H4968">
            <v>686364</v>
          </cell>
          <cell r="I4968">
            <v>686364</v>
          </cell>
          <cell r="J4968">
            <v>686364</v>
          </cell>
          <cell r="K4968">
            <v>686364</v>
          </cell>
          <cell r="L4968">
            <v>686364</v>
          </cell>
          <cell r="M4968">
            <v>686364</v>
          </cell>
          <cell r="N4968">
            <v>686364</v>
          </cell>
          <cell r="O4968">
            <v>686364</v>
          </cell>
          <cell r="P4968">
            <v>686364</v>
          </cell>
          <cell r="Q4968">
            <v>686364</v>
          </cell>
        </row>
        <row r="4969">
          <cell r="B4969" t="str">
            <v>송도공장생산지원팀5108162</v>
          </cell>
          <cell r="C4969" t="str">
            <v>송도공장생산지원팀</v>
          </cell>
          <cell r="D4969" t="str">
            <v>5108162</v>
          </cell>
          <cell r="E4969" t="str">
            <v>지급임차료-차량리스료(제조)</v>
          </cell>
          <cell r="F4969">
            <v>0</v>
          </cell>
          <cell r="G4969">
            <v>0</v>
          </cell>
          <cell r="H4969">
            <v>0</v>
          </cell>
          <cell r="I4969">
            <v>0</v>
          </cell>
          <cell r="J4969">
            <v>0</v>
          </cell>
          <cell r="K4969">
            <v>0</v>
          </cell>
          <cell r="L4969">
            <v>0</v>
          </cell>
          <cell r="M4969">
            <v>0</v>
          </cell>
          <cell r="N4969">
            <v>0</v>
          </cell>
          <cell r="O4969">
            <v>0</v>
          </cell>
          <cell r="P4969">
            <v>0</v>
          </cell>
          <cell r="Q4969">
            <v>0</v>
          </cell>
        </row>
        <row r="4970">
          <cell r="B4970" t="str">
            <v>송도공장생산지원팀5109110</v>
          </cell>
          <cell r="C4970" t="str">
            <v>송도공장생산지원팀</v>
          </cell>
          <cell r="D4970" t="str">
            <v>5109110</v>
          </cell>
          <cell r="E4970" t="str">
            <v>감가상각비-건물(제조)</v>
          </cell>
          <cell r="F4970">
            <v>127168130</v>
          </cell>
          <cell r="G4970">
            <v>127168130</v>
          </cell>
          <cell r="H4970">
            <v>127168130</v>
          </cell>
          <cell r="I4970">
            <v>127168130</v>
          </cell>
          <cell r="J4970">
            <v>127168130</v>
          </cell>
          <cell r="K4970">
            <v>127203844</v>
          </cell>
          <cell r="L4970">
            <v>127203844</v>
          </cell>
          <cell r="M4970">
            <v>127203844</v>
          </cell>
          <cell r="N4970">
            <v>127203844</v>
          </cell>
          <cell r="O4970">
            <v>127203844</v>
          </cell>
          <cell r="P4970">
            <v>127203844</v>
          </cell>
          <cell r="Q4970">
            <v>127203842</v>
          </cell>
        </row>
        <row r="4971">
          <cell r="B4971" t="str">
            <v>송도공장생산지원팀5109120</v>
          </cell>
          <cell r="C4971" t="str">
            <v>송도공장생산지원팀</v>
          </cell>
          <cell r="D4971" t="str">
            <v>5109120</v>
          </cell>
          <cell r="E4971" t="str">
            <v>감가상각비-구축물(제조)</v>
          </cell>
          <cell r="F4971">
            <v>0</v>
          </cell>
          <cell r="G4971">
            <v>0</v>
          </cell>
          <cell r="H4971">
            <v>0</v>
          </cell>
          <cell r="I4971">
            <v>0</v>
          </cell>
          <cell r="J4971">
            <v>0</v>
          </cell>
          <cell r="K4971">
            <v>0</v>
          </cell>
          <cell r="L4971">
            <v>0</v>
          </cell>
          <cell r="M4971">
            <v>0</v>
          </cell>
          <cell r="N4971">
            <v>0</v>
          </cell>
          <cell r="O4971">
            <v>0</v>
          </cell>
          <cell r="P4971">
            <v>0</v>
          </cell>
          <cell r="Q4971">
            <v>0</v>
          </cell>
        </row>
        <row r="4972">
          <cell r="B4972" t="str">
            <v>송도공장생산지원팀5109130</v>
          </cell>
          <cell r="C4972" t="str">
            <v>송도공장생산지원팀</v>
          </cell>
          <cell r="D4972" t="str">
            <v>5109130</v>
          </cell>
          <cell r="E4972" t="str">
            <v>감가상각비-기계장치(제조)</v>
          </cell>
          <cell r="F4972">
            <v>2011850</v>
          </cell>
          <cell r="G4972">
            <v>2011850</v>
          </cell>
          <cell r="H4972">
            <v>2011850</v>
          </cell>
          <cell r="I4972">
            <v>2011850</v>
          </cell>
          <cell r="J4972">
            <v>2011850</v>
          </cell>
          <cell r="K4972">
            <v>2011850</v>
          </cell>
          <cell r="L4972">
            <v>2011850</v>
          </cell>
          <cell r="M4972">
            <v>2011850</v>
          </cell>
          <cell r="N4972">
            <v>2011850</v>
          </cell>
          <cell r="O4972">
            <v>2091842</v>
          </cell>
          <cell r="P4972">
            <v>2091842</v>
          </cell>
          <cell r="Q4972">
            <v>2091842</v>
          </cell>
        </row>
        <row r="4973">
          <cell r="B4973" t="str">
            <v>송도공장생산지원팀5109140</v>
          </cell>
          <cell r="C4973" t="str">
            <v>송도공장생산지원팀</v>
          </cell>
          <cell r="D4973" t="str">
            <v>5109140</v>
          </cell>
          <cell r="E4973" t="str">
            <v>감가상각비-공구기구(제조)</v>
          </cell>
          <cell r="F4973">
            <v>0</v>
          </cell>
          <cell r="G4973">
            <v>0</v>
          </cell>
          <cell r="H4973">
            <v>0</v>
          </cell>
          <cell r="I4973">
            <v>0</v>
          </cell>
          <cell r="J4973">
            <v>0</v>
          </cell>
          <cell r="K4973">
            <v>0</v>
          </cell>
          <cell r="L4973">
            <v>0</v>
          </cell>
          <cell r="M4973">
            <v>0</v>
          </cell>
          <cell r="N4973">
            <v>0</v>
          </cell>
          <cell r="O4973">
            <v>0</v>
          </cell>
          <cell r="P4973">
            <v>0</v>
          </cell>
          <cell r="Q4973">
            <v>0</v>
          </cell>
        </row>
        <row r="4974">
          <cell r="B4974" t="str">
            <v>송도공장생산지원팀5109150</v>
          </cell>
          <cell r="C4974" t="str">
            <v>송도공장생산지원팀</v>
          </cell>
          <cell r="D4974" t="str">
            <v>5109150</v>
          </cell>
          <cell r="E4974" t="str">
            <v>감가상각비-차량운반구(제조)</v>
          </cell>
          <cell r="F4974">
            <v>1134917</v>
          </cell>
          <cell r="G4974">
            <v>1134917</v>
          </cell>
          <cell r="H4974">
            <v>1134917</v>
          </cell>
          <cell r="I4974">
            <v>1134917</v>
          </cell>
          <cell r="J4974">
            <v>1134917</v>
          </cell>
          <cell r="K4974">
            <v>1134917</v>
          </cell>
          <cell r="L4974">
            <v>1134917</v>
          </cell>
          <cell r="M4974">
            <v>1134917</v>
          </cell>
          <cell r="N4974">
            <v>1134917</v>
          </cell>
          <cell r="O4974">
            <v>1134917</v>
          </cell>
          <cell r="P4974">
            <v>1134917</v>
          </cell>
          <cell r="Q4974">
            <v>1134917</v>
          </cell>
        </row>
        <row r="4975">
          <cell r="B4975" t="str">
            <v>송도공장생산지원팀5109160</v>
          </cell>
          <cell r="C4975" t="str">
            <v>송도공장생산지원팀</v>
          </cell>
          <cell r="D4975" t="str">
            <v>5109160</v>
          </cell>
          <cell r="E4975" t="str">
            <v/>
          </cell>
          <cell r="F4975">
            <v>0</v>
          </cell>
          <cell r="G4975">
            <v>0</v>
          </cell>
          <cell r="H4975">
            <v>0</v>
          </cell>
          <cell r="I4975">
            <v>0</v>
          </cell>
          <cell r="J4975">
            <v>0</v>
          </cell>
          <cell r="K4975">
            <v>0</v>
          </cell>
          <cell r="L4975">
            <v>0</v>
          </cell>
          <cell r="M4975">
            <v>0</v>
          </cell>
          <cell r="N4975">
            <v>0</v>
          </cell>
          <cell r="O4975">
            <v>0</v>
          </cell>
          <cell r="P4975">
            <v>0</v>
          </cell>
          <cell r="Q4975">
            <v>0</v>
          </cell>
        </row>
        <row r="4976">
          <cell r="B4976" t="str">
            <v>송도공장생산지원팀5109170</v>
          </cell>
          <cell r="C4976" t="str">
            <v>송도공장생산지원팀</v>
          </cell>
          <cell r="D4976" t="str">
            <v>5109170</v>
          </cell>
          <cell r="E4976" t="str">
            <v>감가상각비-산업재산권(제조)</v>
          </cell>
          <cell r="F4976">
            <v>33687684</v>
          </cell>
          <cell r="G4976">
            <v>33687684</v>
          </cell>
          <cell r="H4976">
            <v>33687684</v>
          </cell>
          <cell r="I4976">
            <v>33687684</v>
          </cell>
          <cell r="J4976">
            <v>33687684</v>
          </cell>
          <cell r="K4976">
            <v>33718301</v>
          </cell>
          <cell r="L4976">
            <v>33718301</v>
          </cell>
          <cell r="M4976">
            <v>33718301</v>
          </cell>
          <cell r="N4976">
            <v>33718301</v>
          </cell>
          <cell r="O4976">
            <v>33718301</v>
          </cell>
          <cell r="P4976">
            <v>33718301</v>
          </cell>
          <cell r="Q4976">
            <v>33718301</v>
          </cell>
        </row>
        <row r="4977">
          <cell r="B4977" t="str">
            <v>송도공장생산지원팀5109180</v>
          </cell>
          <cell r="C4977" t="str">
            <v>송도공장생산지원팀</v>
          </cell>
          <cell r="D4977" t="str">
            <v>5109180</v>
          </cell>
          <cell r="E4977" t="str">
            <v/>
          </cell>
          <cell r="F4977">
            <v>0</v>
          </cell>
          <cell r="G4977">
            <v>0</v>
          </cell>
          <cell r="H4977">
            <v>0</v>
          </cell>
          <cell r="I4977">
            <v>0</v>
          </cell>
          <cell r="J4977">
            <v>0</v>
          </cell>
          <cell r="K4977">
            <v>0</v>
          </cell>
          <cell r="L4977">
            <v>0</v>
          </cell>
          <cell r="M4977">
            <v>0</v>
          </cell>
          <cell r="N4977">
            <v>0</v>
          </cell>
          <cell r="O4977">
            <v>0</v>
          </cell>
          <cell r="P4977">
            <v>0</v>
          </cell>
          <cell r="Q4977">
            <v>0</v>
          </cell>
        </row>
        <row r="4978">
          <cell r="B4978" t="str">
            <v>송도공장생산지원팀5109190</v>
          </cell>
          <cell r="C4978" t="str">
            <v>송도공장생산지원팀</v>
          </cell>
          <cell r="D4978" t="str">
            <v>5109190</v>
          </cell>
          <cell r="E4978" t="str">
            <v/>
          </cell>
          <cell r="F4978">
            <v>0</v>
          </cell>
          <cell r="G4978">
            <v>0</v>
          </cell>
          <cell r="H4978">
            <v>0</v>
          </cell>
          <cell r="I4978">
            <v>0</v>
          </cell>
          <cell r="J4978">
            <v>0</v>
          </cell>
          <cell r="K4978">
            <v>0</v>
          </cell>
          <cell r="L4978">
            <v>0</v>
          </cell>
          <cell r="M4978">
            <v>0</v>
          </cell>
          <cell r="N4978">
            <v>0</v>
          </cell>
          <cell r="O4978">
            <v>0</v>
          </cell>
          <cell r="P4978">
            <v>0</v>
          </cell>
          <cell r="Q4978">
            <v>0</v>
          </cell>
        </row>
        <row r="4979">
          <cell r="B4979" t="str">
            <v>송도공장생산지원팀5109210</v>
          </cell>
          <cell r="C4979" t="str">
            <v>송도공장생산지원팀</v>
          </cell>
          <cell r="D4979" t="str">
            <v>5109210</v>
          </cell>
          <cell r="E4979" t="str">
            <v>감가상각비-임차자산개량(제조)</v>
          </cell>
          <cell r="F4979">
            <v>0</v>
          </cell>
          <cell r="G4979">
            <v>0</v>
          </cell>
          <cell r="H4979">
            <v>0</v>
          </cell>
          <cell r="I4979">
            <v>0</v>
          </cell>
          <cell r="J4979">
            <v>0</v>
          </cell>
          <cell r="K4979">
            <v>0</v>
          </cell>
          <cell r="L4979">
            <v>0</v>
          </cell>
          <cell r="M4979">
            <v>0</v>
          </cell>
          <cell r="N4979">
            <v>0</v>
          </cell>
          <cell r="O4979">
            <v>0</v>
          </cell>
          <cell r="P4979">
            <v>0</v>
          </cell>
          <cell r="Q4979">
            <v>0</v>
          </cell>
        </row>
        <row r="4980">
          <cell r="B4980" t="str">
            <v>송도공장생산지원팀5109220</v>
          </cell>
          <cell r="C4980" t="str">
            <v>송도공장생산지원팀</v>
          </cell>
          <cell r="D4980" t="str">
            <v>5109220</v>
          </cell>
          <cell r="E4980" t="str">
            <v>감가상각비-비품(제조)</v>
          </cell>
          <cell r="F4980">
            <v>0</v>
          </cell>
          <cell r="G4980">
            <v>0</v>
          </cell>
          <cell r="H4980">
            <v>0</v>
          </cell>
          <cell r="I4980">
            <v>0</v>
          </cell>
          <cell r="J4980">
            <v>0</v>
          </cell>
          <cell r="K4980">
            <v>0</v>
          </cell>
          <cell r="L4980">
            <v>0</v>
          </cell>
          <cell r="M4980">
            <v>0</v>
          </cell>
          <cell r="N4980">
            <v>0</v>
          </cell>
          <cell r="O4980">
            <v>0</v>
          </cell>
          <cell r="P4980">
            <v>0</v>
          </cell>
          <cell r="Q4980">
            <v>0</v>
          </cell>
        </row>
        <row r="4981">
          <cell r="B4981" t="str">
            <v>송도공장생산지원팀5110110</v>
          </cell>
          <cell r="C4981" t="str">
            <v>송도공장생산지원팀</v>
          </cell>
          <cell r="D4981" t="str">
            <v>5110110</v>
          </cell>
          <cell r="E4981" t="str">
            <v>수선비-건물(제조)</v>
          </cell>
          <cell r="F4981">
            <v>0</v>
          </cell>
          <cell r="G4981">
            <v>0</v>
          </cell>
          <cell r="H4981">
            <v>1980000</v>
          </cell>
          <cell r="I4981">
            <v>0</v>
          </cell>
          <cell r="J4981">
            <v>920000</v>
          </cell>
          <cell r="K4981">
            <v>984000</v>
          </cell>
          <cell r="L4981">
            <v>0</v>
          </cell>
          <cell r="M4981">
            <v>960000</v>
          </cell>
          <cell r="N4981">
            <v>860000</v>
          </cell>
          <cell r="O4981">
            <v>0</v>
          </cell>
          <cell r="P4981">
            <v>0</v>
          </cell>
          <cell r="Q4981">
            <v>0</v>
          </cell>
        </row>
        <row r="4982">
          <cell r="B4982" t="str">
            <v>송도공장생산지원팀5110120</v>
          </cell>
          <cell r="C4982" t="str">
            <v>송도공장생산지원팀</v>
          </cell>
          <cell r="D4982" t="str">
            <v>5110120</v>
          </cell>
          <cell r="E4982" t="str">
            <v>수선비-구축물(제조)</v>
          </cell>
          <cell r="F4982">
            <v>0</v>
          </cell>
          <cell r="G4982">
            <v>0</v>
          </cell>
          <cell r="H4982">
            <v>0</v>
          </cell>
          <cell r="I4982">
            <v>0</v>
          </cell>
          <cell r="J4982">
            <v>0</v>
          </cell>
          <cell r="K4982">
            <v>0</v>
          </cell>
          <cell r="L4982">
            <v>0</v>
          </cell>
          <cell r="M4982">
            <v>0</v>
          </cell>
          <cell r="N4982">
            <v>0</v>
          </cell>
          <cell r="O4982">
            <v>0</v>
          </cell>
          <cell r="P4982">
            <v>0</v>
          </cell>
          <cell r="Q4982">
            <v>0</v>
          </cell>
        </row>
        <row r="4983">
          <cell r="B4983" t="str">
            <v>송도공장생산지원팀5110130</v>
          </cell>
          <cell r="C4983" t="str">
            <v>송도공장생산지원팀</v>
          </cell>
          <cell r="D4983" t="str">
            <v>5110130</v>
          </cell>
          <cell r="E4983" t="str">
            <v>수선비-기계장치(제조)</v>
          </cell>
          <cell r="F4983">
            <v>0</v>
          </cell>
          <cell r="G4983">
            <v>0</v>
          </cell>
          <cell r="H4983">
            <v>0</v>
          </cell>
          <cell r="I4983">
            <v>0</v>
          </cell>
          <cell r="J4983">
            <v>0</v>
          </cell>
          <cell r="K4983">
            <v>0</v>
          </cell>
          <cell r="L4983">
            <v>0</v>
          </cell>
          <cell r="M4983">
            <v>3200000</v>
          </cell>
          <cell r="N4983">
            <v>0</v>
          </cell>
          <cell r="O4983">
            <v>0</v>
          </cell>
          <cell r="P4983">
            <v>0</v>
          </cell>
          <cell r="Q4983">
            <v>74582</v>
          </cell>
        </row>
        <row r="4984">
          <cell r="B4984" t="str">
            <v>송도공장생산지원팀5110140</v>
          </cell>
          <cell r="C4984" t="str">
            <v>송도공장생산지원팀</v>
          </cell>
          <cell r="D4984" t="str">
            <v>5110140</v>
          </cell>
          <cell r="E4984" t="str">
            <v>수선비-공구기구비품(제조)</v>
          </cell>
          <cell r="F4984">
            <v>0</v>
          </cell>
          <cell r="G4984">
            <v>0</v>
          </cell>
          <cell r="H4984">
            <v>0</v>
          </cell>
          <cell r="I4984">
            <v>0</v>
          </cell>
          <cell r="J4984">
            <v>3000000</v>
          </cell>
          <cell r="K4984">
            <v>0</v>
          </cell>
          <cell r="L4984">
            <v>140000</v>
          </cell>
          <cell r="M4984">
            <v>2054917</v>
          </cell>
          <cell r="N4984">
            <v>386000</v>
          </cell>
          <cell r="O4984">
            <v>9598000</v>
          </cell>
          <cell r="P4984">
            <v>0</v>
          </cell>
          <cell r="Q4984">
            <v>0</v>
          </cell>
        </row>
        <row r="4985">
          <cell r="B4985" t="str">
            <v>송도공장생산지원팀5110160</v>
          </cell>
          <cell r="C4985" t="str">
            <v>송도공장생산지원팀</v>
          </cell>
          <cell r="D4985" t="str">
            <v>5110160</v>
          </cell>
          <cell r="E4985" t="str">
            <v>수선비-안전보건비_출고(제조)</v>
          </cell>
          <cell r="F4985">
            <v>0</v>
          </cell>
          <cell r="G4985">
            <v>0</v>
          </cell>
          <cell r="H4985">
            <v>0</v>
          </cell>
          <cell r="I4985">
            <v>0</v>
          </cell>
          <cell r="J4985">
            <v>0</v>
          </cell>
          <cell r="K4985">
            <v>0</v>
          </cell>
          <cell r="L4985">
            <v>0</v>
          </cell>
          <cell r="M4985">
            <v>0</v>
          </cell>
          <cell r="N4985">
            <v>0</v>
          </cell>
          <cell r="O4985">
            <v>0</v>
          </cell>
          <cell r="P4985">
            <v>0</v>
          </cell>
          <cell r="Q4985">
            <v>0</v>
          </cell>
        </row>
        <row r="4986">
          <cell r="B4986" t="str">
            <v>송도공장생산지원팀5110150</v>
          </cell>
          <cell r="C4986" t="str">
            <v>송도공장생산지원팀</v>
          </cell>
          <cell r="D4986">
            <v>5110150</v>
          </cell>
          <cell r="E4986" t="str">
            <v>수선비-안전보건비(제조)</v>
          </cell>
          <cell r="F4986">
            <v>5434410</v>
          </cell>
          <cell r="G4986">
            <v>681900</v>
          </cell>
          <cell r="H4986">
            <v>1182900</v>
          </cell>
          <cell r="I4986">
            <v>1262370</v>
          </cell>
          <cell r="J4986">
            <v>6226627</v>
          </cell>
          <cell r="K4986">
            <v>3256400</v>
          </cell>
          <cell r="L4986">
            <v>506400</v>
          </cell>
          <cell r="M4986">
            <v>726900</v>
          </cell>
          <cell r="N4986">
            <v>712000</v>
          </cell>
          <cell r="O4986">
            <v>765150</v>
          </cell>
          <cell r="P4986">
            <v>681900</v>
          </cell>
          <cell r="Q4986">
            <v>4442400</v>
          </cell>
        </row>
        <row r="4987">
          <cell r="B4987" t="str">
            <v>송도공장생산지원팀5111110</v>
          </cell>
          <cell r="C4987" t="str">
            <v>송도공장생산지원팀</v>
          </cell>
          <cell r="D4987" t="str">
            <v>5111110</v>
          </cell>
          <cell r="E4987" t="str">
            <v>보험료-건물(제조)</v>
          </cell>
          <cell r="F4987">
            <v>0</v>
          </cell>
          <cell r="G4987">
            <v>0</v>
          </cell>
          <cell r="H4987">
            <v>0</v>
          </cell>
          <cell r="I4987">
            <v>3528754</v>
          </cell>
          <cell r="J4987">
            <v>719680</v>
          </cell>
          <cell r="K4987">
            <v>696465</v>
          </cell>
          <cell r="L4987">
            <v>719680</v>
          </cell>
          <cell r="M4987">
            <v>162508</v>
          </cell>
          <cell r="N4987">
            <v>1207981</v>
          </cell>
          <cell r="O4987">
            <v>658145</v>
          </cell>
          <cell r="P4987">
            <v>636915</v>
          </cell>
          <cell r="Q4987">
            <v>0</v>
          </cell>
        </row>
        <row r="4988">
          <cell r="B4988" t="str">
            <v>송도공장생산지원팀5111120</v>
          </cell>
          <cell r="C4988" t="str">
            <v>송도공장생산지원팀</v>
          </cell>
          <cell r="D4988" t="str">
            <v>5111120</v>
          </cell>
          <cell r="E4988" t="str">
            <v>보험료-기계장치(제조)</v>
          </cell>
          <cell r="F4988">
            <v>0</v>
          </cell>
          <cell r="G4988">
            <v>0</v>
          </cell>
          <cell r="H4988">
            <v>0</v>
          </cell>
          <cell r="I4988">
            <v>1849977</v>
          </cell>
          <cell r="J4988">
            <v>377298</v>
          </cell>
          <cell r="K4988">
            <v>365127</v>
          </cell>
          <cell r="L4988">
            <v>377298</v>
          </cell>
          <cell r="M4988">
            <v>85196</v>
          </cell>
          <cell r="N4988">
            <v>679590</v>
          </cell>
          <cell r="O4988">
            <v>407437</v>
          </cell>
          <cell r="P4988">
            <v>394294</v>
          </cell>
          <cell r="Q4988">
            <v>0</v>
          </cell>
        </row>
        <row r="4989">
          <cell r="B4989" t="str">
            <v>송도공장생산지원팀5111130</v>
          </cell>
          <cell r="C4989" t="str">
            <v>송도공장생산지원팀</v>
          </cell>
          <cell r="D4989" t="str">
            <v>5111130</v>
          </cell>
          <cell r="E4989" t="str">
            <v>보험료-재고품(제조)</v>
          </cell>
          <cell r="F4989">
            <v>0</v>
          </cell>
          <cell r="G4989">
            <v>0</v>
          </cell>
          <cell r="H4989">
            <v>0</v>
          </cell>
          <cell r="I4989">
            <v>61859</v>
          </cell>
          <cell r="J4989">
            <v>12616</v>
          </cell>
          <cell r="K4989">
            <v>12209</v>
          </cell>
          <cell r="L4989">
            <v>12616</v>
          </cell>
          <cell r="M4989">
            <v>2849</v>
          </cell>
          <cell r="N4989">
            <v>56701</v>
          </cell>
          <cell r="O4989">
            <v>59420</v>
          </cell>
          <cell r="P4989">
            <v>57503</v>
          </cell>
          <cell r="Q4989">
            <v>0</v>
          </cell>
        </row>
        <row r="4990">
          <cell r="B4990" t="str">
            <v>송도공장생산지원팀5111140</v>
          </cell>
          <cell r="C4990" t="str">
            <v>송도공장생산지원팀</v>
          </cell>
          <cell r="D4990" t="str">
            <v>5111140</v>
          </cell>
          <cell r="E4990" t="str">
            <v/>
          </cell>
          <cell r="F4990">
            <v>0</v>
          </cell>
          <cell r="G4990">
            <v>0</v>
          </cell>
          <cell r="H4990">
            <v>0</v>
          </cell>
          <cell r="I4990">
            <v>0</v>
          </cell>
          <cell r="J4990">
            <v>0</v>
          </cell>
          <cell r="K4990">
            <v>0</v>
          </cell>
          <cell r="L4990">
            <v>0</v>
          </cell>
          <cell r="M4990">
            <v>0</v>
          </cell>
          <cell r="N4990">
            <v>0</v>
          </cell>
          <cell r="O4990">
            <v>0</v>
          </cell>
          <cell r="P4990">
            <v>0</v>
          </cell>
          <cell r="Q4990">
            <v>0</v>
          </cell>
        </row>
        <row r="4991">
          <cell r="B4991" t="str">
            <v>송도공장생산지원팀5111150</v>
          </cell>
          <cell r="C4991" t="str">
            <v>송도공장생산지원팀</v>
          </cell>
          <cell r="D4991" t="str">
            <v>5111150</v>
          </cell>
          <cell r="E4991" t="str">
            <v/>
          </cell>
          <cell r="F4991">
            <v>0</v>
          </cell>
          <cell r="G4991">
            <v>0</v>
          </cell>
          <cell r="H4991">
            <v>0</v>
          </cell>
          <cell r="I4991">
            <v>0</v>
          </cell>
          <cell r="J4991">
            <v>0</v>
          </cell>
          <cell r="K4991">
            <v>0</v>
          </cell>
          <cell r="L4991">
            <v>0</v>
          </cell>
          <cell r="M4991">
            <v>0</v>
          </cell>
          <cell r="N4991">
            <v>0</v>
          </cell>
          <cell r="O4991">
            <v>0</v>
          </cell>
          <cell r="P4991">
            <v>0</v>
          </cell>
          <cell r="Q4991">
            <v>0</v>
          </cell>
        </row>
        <row r="4992">
          <cell r="B4992" t="str">
            <v>송도공장생산지원팀5111160</v>
          </cell>
          <cell r="C4992" t="str">
            <v>송도공장생산지원팀</v>
          </cell>
          <cell r="D4992" t="str">
            <v>5111160</v>
          </cell>
          <cell r="E4992" t="str">
            <v>보험료-제보험(제조)</v>
          </cell>
          <cell r="F4992">
            <v>0</v>
          </cell>
          <cell r="G4992">
            <v>0</v>
          </cell>
          <cell r="H4992">
            <v>0</v>
          </cell>
          <cell r="I4992">
            <v>0</v>
          </cell>
          <cell r="J4992">
            <v>0</v>
          </cell>
          <cell r="K4992">
            <v>0</v>
          </cell>
          <cell r="L4992">
            <v>0</v>
          </cell>
          <cell r="M4992">
            <v>0</v>
          </cell>
          <cell r="N4992">
            <v>0</v>
          </cell>
          <cell r="O4992">
            <v>0</v>
          </cell>
          <cell r="P4992">
            <v>0</v>
          </cell>
          <cell r="Q4992">
            <v>0</v>
          </cell>
        </row>
        <row r="4993">
          <cell r="B4993" t="str">
            <v>송도공장생산지원팀5111141</v>
          </cell>
          <cell r="C4993" t="str">
            <v>송도공장생산지원팀</v>
          </cell>
          <cell r="D4993" t="str">
            <v>5111141</v>
          </cell>
          <cell r="E4993" t="str">
            <v/>
          </cell>
          <cell r="F4993">
            <v>0</v>
          </cell>
          <cell r="G4993">
            <v>0</v>
          </cell>
          <cell r="H4993">
            <v>0</v>
          </cell>
          <cell r="I4993">
            <v>0</v>
          </cell>
          <cell r="J4993">
            <v>0</v>
          </cell>
          <cell r="K4993">
            <v>0</v>
          </cell>
          <cell r="L4993">
            <v>0</v>
          </cell>
          <cell r="M4993">
            <v>0</v>
          </cell>
          <cell r="N4993">
            <v>0</v>
          </cell>
          <cell r="O4993">
            <v>0</v>
          </cell>
          <cell r="P4993">
            <v>0</v>
          </cell>
          <cell r="Q4993">
            <v>0</v>
          </cell>
        </row>
        <row r="4994">
          <cell r="B4994" t="str">
            <v>송도공장생산지원팀5112110</v>
          </cell>
          <cell r="C4994" t="str">
            <v>송도공장생산지원팀</v>
          </cell>
          <cell r="D4994" t="str">
            <v>5112110</v>
          </cell>
          <cell r="E4994" t="str">
            <v>접대비-교제비(제조)</v>
          </cell>
          <cell r="F4994">
            <v>0</v>
          </cell>
          <cell r="G4994">
            <v>0</v>
          </cell>
          <cell r="H4994">
            <v>0</v>
          </cell>
          <cell r="I4994">
            <v>0</v>
          </cell>
          <cell r="J4994">
            <v>0</v>
          </cell>
          <cell r="K4994">
            <v>0</v>
          </cell>
          <cell r="L4994">
            <v>0</v>
          </cell>
          <cell r="M4994">
            <v>0</v>
          </cell>
          <cell r="N4994">
            <v>0</v>
          </cell>
          <cell r="O4994">
            <v>0</v>
          </cell>
          <cell r="P4994">
            <v>0</v>
          </cell>
          <cell r="Q4994">
            <v>0</v>
          </cell>
        </row>
        <row r="4995">
          <cell r="B4995" t="str">
            <v>송도공장생산지원팀5112120</v>
          </cell>
          <cell r="C4995" t="str">
            <v>송도공장생산지원팀</v>
          </cell>
          <cell r="D4995" t="str">
            <v>5112120</v>
          </cell>
          <cell r="E4995" t="str">
            <v>접대비-사외경조비(제조)</v>
          </cell>
          <cell r="F4995">
            <v>0</v>
          </cell>
          <cell r="G4995">
            <v>0</v>
          </cell>
          <cell r="H4995">
            <v>0</v>
          </cell>
          <cell r="I4995">
            <v>0</v>
          </cell>
          <cell r="J4995">
            <v>0</v>
          </cell>
          <cell r="K4995">
            <v>0</v>
          </cell>
          <cell r="L4995">
            <v>0</v>
          </cell>
          <cell r="M4995">
            <v>100000</v>
          </cell>
          <cell r="N4995">
            <v>0</v>
          </cell>
          <cell r="O4995">
            <v>0</v>
          </cell>
          <cell r="P4995">
            <v>0</v>
          </cell>
          <cell r="Q4995">
            <v>0</v>
          </cell>
        </row>
        <row r="4996">
          <cell r="B4996" t="str">
            <v>송도공장생산지원팀5113110</v>
          </cell>
          <cell r="C4996" t="str">
            <v>송도공장생산지원팀</v>
          </cell>
          <cell r="D4996" t="str">
            <v>5113110</v>
          </cell>
          <cell r="E4996" t="str">
            <v>경상연구개발비-품질검정비(제조)</v>
          </cell>
          <cell r="F4996">
            <v>0</v>
          </cell>
          <cell r="G4996">
            <v>0</v>
          </cell>
          <cell r="H4996">
            <v>0</v>
          </cell>
          <cell r="I4996">
            <v>0</v>
          </cell>
          <cell r="J4996">
            <v>0</v>
          </cell>
          <cell r="K4996">
            <v>0</v>
          </cell>
          <cell r="L4996">
            <v>0</v>
          </cell>
          <cell r="M4996">
            <v>0</v>
          </cell>
          <cell r="N4996">
            <v>0</v>
          </cell>
          <cell r="O4996">
            <v>0</v>
          </cell>
          <cell r="P4996">
            <v>0</v>
          </cell>
          <cell r="Q4996">
            <v>0</v>
          </cell>
        </row>
        <row r="4997">
          <cell r="B4997" t="str">
            <v>송도공장생산지원팀5113120</v>
          </cell>
          <cell r="C4997" t="str">
            <v>송도공장생산지원팀</v>
          </cell>
          <cell r="D4997" t="str">
            <v>5113120</v>
          </cell>
          <cell r="E4997" t="str">
            <v/>
          </cell>
          <cell r="F4997">
            <v>0</v>
          </cell>
          <cell r="G4997">
            <v>0</v>
          </cell>
          <cell r="H4997">
            <v>0</v>
          </cell>
          <cell r="I4997">
            <v>0</v>
          </cell>
          <cell r="J4997">
            <v>0</v>
          </cell>
          <cell r="K4997">
            <v>0</v>
          </cell>
          <cell r="L4997">
            <v>0</v>
          </cell>
          <cell r="M4997">
            <v>0</v>
          </cell>
          <cell r="N4997">
            <v>0</v>
          </cell>
          <cell r="O4997">
            <v>0</v>
          </cell>
          <cell r="P4997">
            <v>0</v>
          </cell>
          <cell r="Q4997">
            <v>0</v>
          </cell>
        </row>
        <row r="4998">
          <cell r="B4998" t="str">
            <v>송도공장생산지원팀5113130</v>
          </cell>
          <cell r="C4998" t="str">
            <v>송도공장생산지원팀</v>
          </cell>
          <cell r="D4998" t="str">
            <v>5113130</v>
          </cell>
          <cell r="E4998" t="str">
            <v>경상연구개발비-실험재료비_출고(제조)</v>
          </cell>
          <cell r="F4998">
            <v>0</v>
          </cell>
          <cell r="G4998">
            <v>0</v>
          </cell>
          <cell r="H4998">
            <v>0</v>
          </cell>
          <cell r="I4998">
            <v>0</v>
          </cell>
          <cell r="J4998">
            <v>0</v>
          </cell>
          <cell r="K4998">
            <v>0</v>
          </cell>
          <cell r="L4998">
            <v>0</v>
          </cell>
          <cell r="M4998">
            <v>0</v>
          </cell>
          <cell r="N4998">
            <v>0</v>
          </cell>
          <cell r="O4998">
            <v>0</v>
          </cell>
          <cell r="P4998">
            <v>0</v>
          </cell>
          <cell r="Q4998">
            <v>0</v>
          </cell>
        </row>
        <row r="4999">
          <cell r="B4999" t="str">
            <v>송도공장생산지원팀5113140</v>
          </cell>
          <cell r="C4999" t="str">
            <v>송도공장생산지원팀</v>
          </cell>
          <cell r="D4999" t="str">
            <v>5113140</v>
          </cell>
          <cell r="E4999" t="str">
            <v>경상연구개발비-실험시약비_출고(제조)</v>
          </cell>
          <cell r="F4999">
            <v>0</v>
          </cell>
          <cell r="G4999">
            <v>0</v>
          </cell>
          <cell r="H4999">
            <v>0</v>
          </cell>
          <cell r="I4999">
            <v>0</v>
          </cell>
          <cell r="J4999">
            <v>0</v>
          </cell>
          <cell r="K4999">
            <v>0</v>
          </cell>
          <cell r="L4999">
            <v>0</v>
          </cell>
          <cell r="M4999">
            <v>0</v>
          </cell>
          <cell r="N4999">
            <v>0</v>
          </cell>
          <cell r="O4999">
            <v>0</v>
          </cell>
          <cell r="P4999">
            <v>0</v>
          </cell>
          <cell r="Q4999">
            <v>0</v>
          </cell>
        </row>
        <row r="5000">
          <cell r="B5000" t="str">
            <v>송도공장생산지원팀5113150</v>
          </cell>
          <cell r="C5000" t="str">
            <v>송도공장생산지원팀</v>
          </cell>
          <cell r="D5000" t="str">
            <v>5113150</v>
          </cell>
          <cell r="E5000" t="str">
            <v>경상연구개발비-외부실험비(제조)</v>
          </cell>
          <cell r="F5000">
            <v>0</v>
          </cell>
          <cell r="G5000">
            <v>0</v>
          </cell>
          <cell r="H5000">
            <v>0</v>
          </cell>
          <cell r="I5000">
            <v>0</v>
          </cell>
          <cell r="J5000">
            <v>0</v>
          </cell>
          <cell r="K5000">
            <v>0</v>
          </cell>
          <cell r="L5000">
            <v>0</v>
          </cell>
          <cell r="M5000">
            <v>0</v>
          </cell>
          <cell r="N5000">
            <v>0</v>
          </cell>
          <cell r="O5000">
            <v>0</v>
          </cell>
          <cell r="P5000">
            <v>0</v>
          </cell>
          <cell r="Q5000">
            <v>0</v>
          </cell>
        </row>
        <row r="5001">
          <cell r="B5001" t="str">
            <v>송도공장생산지원팀5113170</v>
          </cell>
          <cell r="C5001" t="str">
            <v>송도공장생산지원팀</v>
          </cell>
          <cell r="D5001" t="str">
            <v>5113170</v>
          </cell>
          <cell r="E5001" t="str">
            <v>경상연구개발비-실험시약비(제조)</v>
          </cell>
          <cell r="F5001">
            <v>0</v>
          </cell>
          <cell r="G5001">
            <v>0</v>
          </cell>
          <cell r="H5001">
            <v>0</v>
          </cell>
          <cell r="I5001">
            <v>0</v>
          </cell>
          <cell r="J5001">
            <v>0</v>
          </cell>
          <cell r="K5001">
            <v>0</v>
          </cell>
          <cell r="L5001">
            <v>0</v>
          </cell>
          <cell r="M5001">
            <v>0</v>
          </cell>
          <cell r="N5001">
            <v>0</v>
          </cell>
          <cell r="O5001">
            <v>0</v>
          </cell>
          <cell r="P5001">
            <v>0</v>
          </cell>
          <cell r="Q5001">
            <v>0</v>
          </cell>
        </row>
        <row r="5002">
          <cell r="B5002" t="str">
            <v>송도공장생산지원팀5113210</v>
          </cell>
          <cell r="C5002" t="str">
            <v>송도공장생산지원팀</v>
          </cell>
          <cell r="D5002" t="str">
            <v>5113210</v>
          </cell>
          <cell r="E5002" t="str">
            <v>경상연구개발비-품질검정비_출고(제조)</v>
          </cell>
          <cell r="F5002">
            <v>0</v>
          </cell>
          <cell r="G5002">
            <v>0</v>
          </cell>
          <cell r="H5002">
            <v>0</v>
          </cell>
          <cell r="I5002">
            <v>0</v>
          </cell>
          <cell r="J5002">
            <v>0</v>
          </cell>
          <cell r="K5002">
            <v>0</v>
          </cell>
          <cell r="L5002">
            <v>0</v>
          </cell>
          <cell r="M5002">
            <v>0</v>
          </cell>
          <cell r="N5002">
            <v>0</v>
          </cell>
          <cell r="O5002">
            <v>0</v>
          </cell>
          <cell r="P5002">
            <v>0</v>
          </cell>
          <cell r="Q5002">
            <v>0</v>
          </cell>
        </row>
        <row r="5003">
          <cell r="B5003" t="str">
            <v>송도공장생산지원팀5113160</v>
          </cell>
          <cell r="C5003" t="str">
            <v>송도공장생산지원팀</v>
          </cell>
          <cell r="D5003" t="str">
            <v>5113160</v>
          </cell>
          <cell r="E5003" t="str">
            <v>경상연구개발비-실험재료비(제조)</v>
          </cell>
          <cell r="F5003">
            <v>0</v>
          </cell>
          <cell r="G5003">
            <v>0</v>
          </cell>
          <cell r="H5003">
            <v>0</v>
          </cell>
          <cell r="I5003">
            <v>0</v>
          </cell>
          <cell r="J5003">
            <v>0</v>
          </cell>
          <cell r="K5003">
            <v>0</v>
          </cell>
          <cell r="L5003">
            <v>0</v>
          </cell>
          <cell r="M5003">
            <v>0</v>
          </cell>
          <cell r="N5003">
            <v>0</v>
          </cell>
          <cell r="O5003">
            <v>0</v>
          </cell>
          <cell r="P5003">
            <v>0</v>
          </cell>
          <cell r="Q5003">
            <v>0</v>
          </cell>
        </row>
        <row r="5004">
          <cell r="B5004" t="str">
            <v>송도공장생산지원팀5115110</v>
          </cell>
          <cell r="C5004" t="str">
            <v>송도공장생산지원팀</v>
          </cell>
          <cell r="D5004" t="str">
            <v>5115110</v>
          </cell>
          <cell r="E5004" t="str">
            <v>운반비-운임(제조)</v>
          </cell>
          <cell r="F5004">
            <v>0</v>
          </cell>
          <cell r="G5004">
            <v>0</v>
          </cell>
          <cell r="H5004">
            <v>0</v>
          </cell>
          <cell r="I5004">
            <v>0</v>
          </cell>
          <cell r="J5004">
            <v>0</v>
          </cell>
          <cell r="K5004">
            <v>0</v>
          </cell>
          <cell r="L5004">
            <v>0</v>
          </cell>
          <cell r="M5004">
            <v>0</v>
          </cell>
          <cell r="N5004">
            <v>0</v>
          </cell>
          <cell r="O5004">
            <v>0</v>
          </cell>
          <cell r="P5004">
            <v>0</v>
          </cell>
          <cell r="Q5004">
            <v>0</v>
          </cell>
        </row>
        <row r="5005">
          <cell r="B5005" t="str">
            <v>송도공장생산지원팀5116110</v>
          </cell>
          <cell r="C5005" t="str">
            <v>송도공장생산지원팀</v>
          </cell>
          <cell r="D5005" t="str">
            <v>5116110</v>
          </cell>
          <cell r="E5005" t="str">
            <v/>
          </cell>
          <cell r="F5005">
            <v>0</v>
          </cell>
          <cell r="G5005">
            <v>0</v>
          </cell>
          <cell r="H5005">
            <v>0</v>
          </cell>
          <cell r="I5005">
            <v>0</v>
          </cell>
          <cell r="J5005">
            <v>0</v>
          </cell>
          <cell r="K5005">
            <v>0</v>
          </cell>
          <cell r="L5005">
            <v>0</v>
          </cell>
          <cell r="M5005">
            <v>0</v>
          </cell>
          <cell r="N5005">
            <v>0</v>
          </cell>
          <cell r="O5005">
            <v>0</v>
          </cell>
          <cell r="P5005">
            <v>0</v>
          </cell>
          <cell r="Q5005">
            <v>0</v>
          </cell>
        </row>
        <row r="5006">
          <cell r="B5006" t="str">
            <v>송도공장생산지원팀5116120</v>
          </cell>
          <cell r="C5006" t="str">
            <v>송도공장생산지원팀</v>
          </cell>
          <cell r="D5006" t="str">
            <v>5116120</v>
          </cell>
          <cell r="E5006" t="str">
            <v/>
          </cell>
          <cell r="F5006">
            <v>0</v>
          </cell>
          <cell r="G5006">
            <v>0</v>
          </cell>
          <cell r="H5006">
            <v>0</v>
          </cell>
          <cell r="I5006">
            <v>0</v>
          </cell>
          <cell r="J5006">
            <v>0</v>
          </cell>
          <cell r="K5006">
            <v>0</v>
          </cell>
          <cell r="L5006">
            <v>0</v>
          </cell>
          <cell r="M5006">
            <v>0</v>
          </cell>
          <cell r="N5006">
            <v>0</v>
          </cell>
          <cell r="O5006">
            <v>0</v>
          </cell>
          <cell r="P5006">
            <v>0</v>
          </cell>
          <cell r="Q5006">
            <v>0</v>
          </cell>
        </row>
        <row r="5007">
          <cell r="B5007" t="str">
            <v>송도공장생산지원팀5116130</v>
          </cell>
          <cell r="C5007" t="str">
            <v>송도공장생산지원팀</v>
          </cell>
          <cell r="D5007" t="str">
            <v>5116130</v>
          </cell>
          <cell r="E5007" t="str">
            <v>차량비-유류비(제조)</v>
          </cell>
          <cell r="F5007">
            <v>121000</v>
          </cell>
          <cell r="G5007">
            <v>75000</v>
          </cell>
          <cell r="H5007">
            <v>111230</v>
          </cell>
          <cell r="I5007">
            <v>117000</v>
          </cell>
          <cell r="J5007">
            <v>0</v>
          </cell>
          <cell r="K5007">
            <v>104000</v>
          </cell>
          <cell r="L5007">
            <v>335592</v>
          </cell>
          <cell r="M5007">
            <v>366498</v>
          </cell>
          <cell r="N5007">
            <v>190718</v>
          </cell>
          <cell r="O5007">
            <v>182000</v>
          </cell>
          <cell r="P5007">
            <v>83000</v>
          </cell>
          <cell r="Q5007">
            <v>107149</v>
          </cell>
        </row>
        <row r="5008">
          <cell r="B5008" t="str">
            <v>송도공장생산지원팀5116140</v>
          </cell>
          <cell r="C5008" t="str">
            <v>송도공장생산지원팀</v>
          </cell>
          <cell r="D5008" t="str">
            <v>5116140</v>
          </cell>
          <cell r="E5008" t="str">
            <v/>
          </cell>
          <cell r="F5008">
            <v>0</v>
          </cell>
          <cell r="G5008">
            <v>0</v>
          </cell>
          <cell r="H5008">
            <v>0</v>
          </cell>
          <cell r="I5008">
            <v>0</v>
          </cell>
          <cell r="J5008">
            <v>0</v>
          </cell>
          <cell r="K5008">
            <v>0</v>
          </cell>
          <cell r="L5008">
            <v>0</v>
          </cell>
          <cell r="M5008">
            <v>0</v>
          </cell>
          <cell r="N5008">
            <v>0</v>
          </cell>
          <cell r="O5008">
            <v>0</v>
          </cell>
          <cell r="P5008">
            <v>0</v>
          </cell>
          <cell r="Q5008">
            <v>0</v>
          </cell>
        </row>
        <row r="5009">
          <cell r="B5009" t="str">
            <v>송도공장생산지원팀5116150</v>
          </cell>
          <cell r="C5009" t="str">
            <v>송도공장생산지원팀</v>
          </cell>
          <cell r="D5009" t="str">
            <v>5116150</v>
          </cell>
          <cell r="E5009" t="str">
            <v>차량비-주행주차비(제조)</v>
          </cell>
          <cell r="F5009">
            <v>59200</v>
          </cell>
          <cell r="G5009">
            <v>75000</v>
          </cell>
          <cell r="H5009">
            <v>27200</v>
          </cell>
          <cell r="I5009">
            <v>46100</v>
          </cell>
          <cell r="J5009">
            <v>35700</v>
          </cell>
          <cell r="K5009">
            <v>20000</v>
          </cell>
          <cell r="L5009">
            <v>77200</v>
          </cell>
          <cell r="M5009">
            <v>51500</v>
          </cell>
          <cell r="N5009">
            <v>10000</v>
          </cell>
          <cell r="O5009">
            <v>49100</v>
          </cell>
          <cell r="P5009">
            <v>43200</v>
          </cell>
          <cell r="Q5009">
            <v>38100</v>
          </cell>
        </row>
        <row r="5010">
          <cell r="B5010" t="str">
            <v>송도공장생산지원팀5116160</v>
          </cell>
          <cell r="C5010" t="str">
            <v>송도공장생산지원팀</v>
          </cell>
          <cell r="D5010" t="str">
            <v>5116160</v>
          </cell>
          <cell r="E5010" t="str">
            <v/>
          </cell>
          <cell r="F5010">
            <v>0</v>
          </cell>
          <cell r="G5010">
            <v>0</v>
          </cell>
          <cell r="H5010">
            <v>0</v>
          </cell>
          <cell r="I5010">
            <v>0</v>
          </cell>
          <cell r="J5010">
            <v>0</v>
          </cell>
          <cell r="K5010">
            <v>0</v>
          </cell>
          <cell r="L5010">
            <v>0</v>
          </cell>
          <cell r="M5010">
            <v>0</v>
          </cell>
          <cell r="N5010">
            <v>0</v>
          </cell>
          <cell r="O5010">
            <v>0</v>
          </cell>
          <cell r="P5010">
            <v>0</v>
          </cell>
          <cell r="Q5010">
            <v>0</v>
          </cell>
        </row>
        <row r="5011">
          <cell r="B5011" t="str">
            <v>송도공장생산지원팀5116111</v>
          </cell>
          <cell r="C5011" t="str">
            <v>송도공장생산지원팀</v>
          </cell>
          <cell r="D5011" t="str">
            <v>5116111</v>
          </cell>
          <cell r="E5011" t="str">
            <v>차량비-관리비(제조)</v>
          </cell>
          <cell r="F5011">
            <v>0</v>
          </cell>
          <cell r="G5011">
            <v>5000</v>
          </cell>
          <cell r="H5011">
            <v>5000</v>
          </cell>
          <cell r="I5011">
            <v>115000</v>
          </cell>
          <cell r="J5011">
            <v>5000</v>
          </cell>
          <cell r="K5011">
            <v>27000</v>
          </cell>
          <cell r="L5011">
            <v>0</v>
          </cell>
          <cell r="M5011">
            <v>0</v>
          </cell>
          <cell r="N5011">
            <v>300000</v>
          </cell>
          <cell r="O5011">
            <v>0</v>
          </cell>
          <cell r="P5011">
            <v>8000</v>
          </cell>
          <cell r="Q5011">
            <v>8000</v>
          </cell>
        </row>
        <row r="5012">
          <cell r="B5012" t="str">
            <v>송도공장생산지원팀5117110</v>
          </cell>
          <cell r="C5012" t="str">
            <v>송도공장생산지원팀</v>
          </cell>
          <cell r="D5012" t="str">
            <v>5117110</v>
          </cell>
          <cell r="E5012" t="str">
            <v>홍보비-홍보비(제조)</v>
          </cell>
          <cell r="F5012">
            <v>0</v>
          </cell>
          <cell r="G5012">
            <v>0</v>
          </cell>
          <cell r="H5012">
            <v>0</v>
          </cell>
          <cell r="I5012">
            <v>0</v>
          </cell>
          <cell r="J5012">
            <v>0</v>
          </cell>
          <cell r="K5012">
            <v>0</v>
          </cell>
          <cell r="L5012">
            <v>0</v>
          </cell>
          <cell r="M5012">
            <v>0</v>
          </cell>
          <cell r="N5012">
            <v>181819</v>
          </cell>
          <cell r="O5012">
            <v>0</v>
          </cell>
          <cell r="P5012">
            <v>318182</v>
          </cell>
          <cell r="Q5012">
            <v>0</v>
          </cell>
        </row>
        <row r="5013">
          <cell r="B5013" t="str">
            <v>송도공장생산지원팀5118110</v>
          </cell>
          <cell r="C5013" t="str">
            <v>송도공장생산지원팀</v>
          </cell>
          <cell r="D5013" t="str">
            <v>5118110</v>
          </cell>
          <cell r="E5013" t="str">
            <v/>
          </cell>
          <cell r="F5013">
            <v>0</v>
          </cell>
          <cell r="G5013">
            <v>0</v>
          </cell>
          <cell r="H5013">
            <v>0</v>
          </cell>
          <cell r="I5013">
            <v>0</v>
          </cell>
          <cell r="J5013">
            <v>0</v>
          </cell>
          <cell r="K5013">
            <v>0</v>
          </cell>
          <cell r="L5013">
            <v>0</v>
          </cell>
          <cell r="M5013">
            <v>0</v>
          </cell>
          <cell r="N5013">
            <v>0</v>
          </cell>
          <cell r="O5013">
            <v>0</v>
          </cell>
          <cell r="P5013">
            <v>0</v>
          </cell>
          <cell r="Q5013">
            <v>0</v>
          </cell>
        </row>
        <row r="5014">
          <cell r="B5014" t="str">
            <v>송도공장생산지원팀5118120</v>
          </cell>
          <cell r="C5014" t="str">
            <v>송도공장생산지원팀</v>
          </cell>
          <cell r="D5014" t="str">
            <v>5118120</v>
          </cell>
          <cell r="E5014" t="str">
            <v/>
          </cell>
          <cell r="F5014">
            <v>0</v>
          </cell>
          <cell r="G5014">
            <v>0</v>
          </cell>
          <cell r="H5014">
            <v>0</v>
          </cell>
          <cell r="I5014">
            <v>0</v>
          </cell>
          <cell r="J5014">
            <v>0</v>
          </cell>
          <cell r="K5014">
            <v>0</v>
          </cell>
          <cell r="L5014">
            <v>0</v>
          </cell>
          <cell r="M5014">
            <v>0</v>
          </cell>
          <cell r="N5014">
            <v>0</v>
          </cell>
          <cell r="O5014">
            <v>0</v>
          </cell>
          <cell r="P5014">
            <v>0</v>
          </cell>
          <cell r="Q5014">
            <v>0</v>
          </cell>
        </row>
        <row r="5015">
          <cell r="B5015" t="str">
            <v>송도공장생산지원팀5118130</v>
          </cell>
          <cell r="C5015" t="str">
            <v>송도공장생산지원팀</v>
          </cell>
          <cell r="D5015" t="str">
            <v>5118130</v>
          </cell>
          <cell r="E5015" t="str">
            <v>교육훈련비-사외교육훈련비(제조)</v>
          </cell>
          <cell r="F5015">
            <v>0</v>
          </cell>
          <cell r="G5015">
            <v>100000</v>
          </cell>
          <cell r="H5015">
            <v>0</v>
          </cell>
          <cell r="I5015">
            <v>0</v>
          </cell>
          <cell r="J5015">
            <v>0</v>
          </cell>
          <cell r="K5015">
            <v>0</v>
          </cell>
          <cell r="L5015">
            <v>0</v>
          </cell>
          <cell r="M5015">
            <v>0</v>
          </cell>
          <cell r="N5015">
            <v>0</v>
          </cell>
          <cell r="O5015">
            <v>0</v>
          </cell>
          <cell r="P5015">
            <v>0</v>
          </cell>
          <cell r="Q5015">
            <v>0</v>
          </cell>
        </row>
        <row r="5016">
          <cell r="B5016" t="str">
            <v>송도공장생산지원팀5118140</v>
          </cell>
          <cell r="C5016" t="str">
            <v>송도공장생산지원팀</v>
          </cell>
          <cell r="D5016" t="str">
            <v>5118140</v>
          </cell>
          <cell r="E5016" t="str">
            <v/>
          </cell>
          <cell r="F5016">
            <v>0</v>
          </cell>
          <cell r="G5016">
            <v>0</v>
          </cell>
          <cell r="H5016">
            <v>0</v>
          </cell>
          <cell r="I5016">
            <v>0</v>
          </cell>
          <cell r="J5016">
            <v>0</v>
          </cell>
          <cell r="K5016">
            <v>0</v>
          </cell>
          <cell r="L5016">
            <v>0</v>
          </cell>
          <cell r="M5016">
            <v>0</v>
          </cell>
          <cell r="N5016">
            <v>0</v>
          </cell>
          <cell r="O5016">
            <v>0</v>
          </cell>
          <cell r="P5016">
            <v>0</v>
          </cell>
          <cell r="Q5016">
            <v>0</v>
          </cell>
        </row>
        <row r="5017">
          <cell r="B5017" t="str">
            <v>송도공장생산지원팀5118150</v>
          </cell>
          <cell r="C5017" t="str">
            <v>송도공장생산지원팀</v>
          </cell>
          <cell r="D5017" t="str">
            <v>5118150</v>
          </cell>
          <cell r="E5017" t="str">
            <v/>
          </cell>
          <cell r="F5017">
            <v>0</v>
          </cell>
          <cell r="G5017">
            <v>0</v>
          </cell>
          <cell r="H5017">
            <v>0</v>
          </cell>
          <cell r="I5017">
            <v>0</v>
          </cell>
          <cell r="J5017">
            <v>0</v>
          </cell>
          <cell r="K5017">
            <v>0</v>
          </cell>
          <cell r="L5017">
            <v>0</v>
          </cell>
          <cell r="M5017">
            <v>0</v>
          </cell>
          <cell r="N5017">
            <v>0</v>
          </cell>
          <cell r="O5017">
            <v>0</v>
          </cell>
          <cell r="P5017">
            <v>0</v>
          </cell>
          <cell r="Q5017">
            <v>0</v>
          </cell>
        </row>
        <row r="5018">
          <cell r="B5018" t="str">
            <v>송도공장생산지원팀5130110</v>
          </cell>
          <cell r="C5018" t="str">
            <v>송도공장생산지원팀</v>
          </cell>
          <cell r="D5018" t="str">
            <v>5130110</v>
          </cell>
          <cell r="E5018" t="str">
            <v/>
          </cell>
          <cell r="F5018">
            <v>0</v>
          </cell>
          <cell r="G5018">
            <v>0</v>
          </cell>
          <cell r="H5018">
            <v>0</v>
          </cell>
          <cell r="I5018">
            <v>0</v>
          </cell>
          <cell r="J5018">
            <v>0</v>
          </cell>
          <cell r="K5018">
            <v>0</v>
          </cell>
          <cell r="L5018">
            <v>0</v>
          </cell>
          <cell r="M5018">
            <v>0</v>
          </cell>
          <cell r="N5018">
            <v>0</v>
          </cell>
          <cell r="O5018">
            <v>0</v>
          </cell>
          <cell r="P5018">
            <v>0</v>
          </cell>
          <cell r="Q5018">
            <v>0</v>
          </cell>
        </row>
        <row r="5019">
          <cell r="B5019" t="str">
            <v>송도공장생산지원팀5130120</v>
          </cell>
          <cell r="C5019" t="str">
            <v>송도공장생산지원팀</v>
          </cell>
          <cell r="D5019" t="str">
            <v>5130120</v>
          </cell>
          <cell r="E5019" t="str">
            <v>사업진행비-사업진행비(제조)</v>
          </cell>
          <cell r="F5019">
            <v>0</v>
          </cell>
          <cell r="G5019">
            <v>0</v>
          </cell>
          <cell r="H5019">
            <v>154546</v>
          </cell>
          <cell r="I5019">
            <v>0</v>
          </cell>
          <cell r="J5019">
            <v>0</v>
          </cell>
          <cell r="K5019">
            <v>185455</v>
          </cell>
          <cell r="L5019">
            <v>0</v>
          </cell>
          <cell r="M5019">
            <v>0</v>
          </cell>
          <cell r="N5019">
            <v>125456</v>
          </cell>
          <cell r="O5019">
            <v>0</v>
          </cell>
          <cell r="P5019">
            <v>19273</v>
          </cell>
          <cell r="Q5019">
            <v>99094</v>
          </cell>
        </row>
        <row r="5020">
          <cell r="B5020" t="str">
            <v>송도공장생산지원팀5119110</v>
          </cell>
          <cell r="C5020" t="str">
            <v>송도공장생산지원팀</v>
          </cell>
          <cell r="D5020" t="str">
            <v>5119110</v>
          </cell>
          <cell r="E5020" t="str">
            <v>도서문구비-도서비(제조)</v>
          </cell>
          <cell r="F5020">
            <v>0</v>
          </cell>
          <cell r="G5020">
            <v>0</v>
          </cell>
          <cell r="H5020">
            <v>0</v>
          </cell>
          <cell r="I5020">
            <v>0</v>
          </cell>
          <cell r="J5020">
            <v>0</v>
          </cell>
          <cell r="K5020">
            <v>450000</v>
          </cell>
          <cell r="L5020">
            <v>0</v>
          </cell>
          <cell r="M5020">
            <v>0</v>
          </cell>
          <cell r="N5020">
            <v>0</v>
          </cell>
          <cell r="O5020">
            <v>0</v>
          </cell>
          <cell r="P5020">
            <v>0</v>
          </cell>
          <cell r="Q5020">
            <v>180000</v>
          </cell>
        </row>
        <row r="5021">
          <cell r="B5021" t="str">
            <v>송도공장생산지원팀5119120</v>
          </cell>
          <cell r="C5021" t="str">
            <v>송도공장생산지원팀</v>
          </cell>
          <cell r="D5021" t="str">
            <v>5119120</v>
          </cell>
          <cell r="E5021" t="str">
            <v/>
          </cell>
          <cell r="F5021">
            <v>0</v>
          </cell>
          <cell r="G5021">
            <v>0</v>
          </cell>
          <cell r="H5021">
            <v>0</v>
          </cell>
          <cell r="I5021">
            <v>0</v>
          </cell>
          <cell r="J5021">
            <v>0</v>
          </cell>
          <cell r="K5021">
            <v>0</v>
          </cell>
          <cell r="L5021">
            <v>0</v>
          </cell>
          <cell r="M5021">
            <v>0</v>
          </cell>
          <cell r="N5021">
            <v>0</v>
          </cell>
          <cell r="O5021">
            <v>0</v>
          </cell>
          <cell r="P5021">
            <v>0</v>
          </cell>
          <cell r="Q5021">
            <v>0</v>
          </cell>
        </row>
        <row r="5022">
          <cell r="B5022" t="str">
            <v>송도공장생산지원팀5119130</v>
          </cell>
          <cell r="C5022" t="str">
            <v>송도공장생산지원팀</v>
          </cell>
          <cell r="D5022" t="str">
            <v>5119130</v>
          </cell>
          <cell r="E5022" t="str">
            <v/>
          </cell>
          <cell r="F5022">
            <v>0</v>
          </cell>
          <cell r="G5022">
            <v>0</v>
          </cell>
          <cell r="H5022">
            <v>0</v>
          </cell>
          <cell r="I5022">
            <v>0</v>
          </cell>
          <cell r="J5022">
            <v>0</v>
          </cell>
          <cell r="K5022">
            <v>0</v>
          </cell>
          <cell r="L5022">
            <v>0</v>
          </cell>
          <cell r="M5022">
            <v>0</v>
          </cell>
          <cell r="N5022">
            <v>0</v>
          </cell>
          <cell r="O5022">
            <v>0</v>
          </cell>
          <cell r="P5022">
            <v>0</v>
          </cell>
          <cell r="Q5022">
            <v>0</v>
          </cell>
        </row>
        <row r="5023">
          <cell r="B5023" t="str">
            <v>송도공장생산지원팀5119140</v>
          </cell>
          <cell r="C5023" t="str">
            <v>송도공장생산지원팀</v>
          </cell>
          <cell r="D5023" t="str">
            <v>5119140</v>
          </cell>
          <cell r="E5023" t="str">
            <v/>
          </cell>
          <cell r="F5023">
            <v>0</v>
          </cell>
          <cell r="G5023">
            <v>0</v>
          </cell>
          <cell r="H5023">
            <v>0</v>
          </cell>
          <cell r="I5023">
            <v>0</v>
          </cell>
          <cell r="J5023">
            <v>0</v>
          </cell>
          <cell r="K5023">
            <v>0</v>
          </cell>
          <cell r="L5023">
            <v>0</v>
          </cell>
          <cell r="M5023">
            <v>0</v>
          </cell>
          <cell r="N5023">
            <v>0</v>
          </cell>
          <cell r="O5023">
            <v>0</v>
          </cell>
          <cell r="P5023">
            <v>0</v>
          </cell>
          <cell r="Q5023">
            <v>0</v>
          </cell>
        </row>
        <row r="5024">
          <cell r="B5024" t="str">
            <v>송도공장생산지원팀5119150</v>
          </cell>
          <cell r="C5024" t="str">
            <v>송도공장생산지원팀</v>
          </cell>
          <cell r="D5024" t="str">
            <v>5119150</v>
          </cell>
          <cell r="E5024" t="str">
            <v>도서문구비-사무용품비(제조)</v>
          </cell>
          <cell r="F5024">
            <v>250000</v>
          </cell>
          <cell r="G5024">
            <v>0</v>
          </cell>
          <cell r="H5024">
            <v>242728</v>
          </cell>
          <cell r="I5024">
            <v>308991</v>
          </cell>
          <cell r="J5024">
            <v>0</v>
          </cell>
          <cell r="K5024">
            <v>0</v>
          </cell>
          <cell r="L5024">
            <v>0</v>
          </cell>
          <cell r="M5024">
            <v>89010</v>
          </cell>
          <cell r="N5024">
            <v>0</v>
          </cell>
          <cell r="O5024">
            <v>270000</v>
          </cell>
          <cell r="P5024">
            <v>428540</v>
          </cell>
          <cell r="Q5024">
            <v>161790</v>
          </cell>
        </row>
        <row r="5025">
          <cell r="B5025" t="str">
            <v>송도공장생산지원팀5119160</v>
          </cell>
          <cell r="C5025" t="str">
            <v>송도공장생산지원팀</v>
          </cell>
          <cell r="D5025" t="str">
            <v>5119160</v>
          </cell>
          <cell r="E5025" t="str">
            <v/>
          </cell>
          <cell r="F5025">
            <v>0</v>
          </cell>
          <cell r="G5025">
            <v>0</v>
          </cell>
          <cell r="H5025">
            <v>0</v>
          </cell>
          <cell r="I5025">
            <v>0</v>
          </cell>
          <cell r="J5025">
            <v>0</v>
          </cell>
          <cell r="K5025">
            <v>0</v>
          </cell>
          <cell r="L5025">
            <v>0</v>
          </cell>
          <cell r="M5025">
            <v>0</v>
          </cell>
          <cell r="N5025">
            <v>0</v>
          </cell>
          <cell r="O5025">
            <v>0</v>
          </cell>
          <cell r="P5025">
            <v>0</v>
          </cell>
          <cell r="Q5025">
            <v>0</v>
          </cell>
        </row>
        <row r="5026">
          <cell r="B5026" t="str">
            <v>송도공장생산지원팀5119121</v>
          </cell>
          <cell r="C5026" t="str">
            <v>송도공장생산지원팀</v>
          </cell>
          <cell r="D5026" t="str">
            <v>5119121</v>
          </cell>
          <cell r="E5026" t="str">
            <v>도서문구비-정기구독료(제조)</v>
          </cell>
          <cell r="F5026">
            <v>20000</v>
          </cell>
          <cell r="G5026">
            <v>20000</v>
          </cell>
          <cell r="H5026">
            <v>20000</v>
          </cell>
          <cell r="I5026">
            <v>20000</v>
          </cell>
          <cell r="J5026">
            <v>20000</v>
          </cell>
          <cell r="K5026">
            <v>20000</v>
          </cell>
          <cell r="L5026">
            <v>20000</v>
          </cell>
          <cell r="M5026">
            <v>20000</v>
          </cell>
          <cell r="N5026">
            <v>20000</v>
          </cell>
          <cell r="O5026">
            <v>25000</v>
          </cell>
          <cell r="P5026">
            <v>25000</v>
          </cell>
          <cell r="Q5026">
            <v>25000</v>
          </cell>
        </row>
        <row r="5027">
          <cell r="B5027" t="str">
            <v>송도공장생산지원팀5119151</v>
          </cell>
          <cell r="C5027" t="str">
            <v>송도공장생산지원팀</v>
          </cell>
          <cell r="D5027" t="str">
            <v>5119151</v>
          </cell>
          <cell r="E5027" t="str">
            <v>도서문구비-사무용품비_출고(제조)</v>
          </cell>
          <cell r="F5027">
            <v>0</v>
          </cell>
          <cell r="G5027">
            <v>0</v>
          </cell>
          <cell r="H5027">
            <v>0</v>
          </cell>
          <cell r="I5027">
            <v>0</v>
          </cell>
          <cell r="J5027">
            <v>0</v>
          </cell>
          <cell r="K5027">
            <v>0</v>
          </cell>
          <cell r="L5027">
            <v>0</v>
          </cell>
          <cell r="M5027">
            <v>0</v>
          </cell>
          <cell r="N5027">
            <v>0</v>
          </cell>
          <cell r="O5027">
            <v>0</v>
          </cell>
          <cell r="P5027">
            <v>0</v>
          </cell>
          <cell r="Q5027">
            <v>0</v>
          </cell>
        </row>
        <row r="5028">
          <cell r="B5028" t="str">
            <v>송도공장생산지원팀5120110</v>
          </cell>
          <cell r="C5028" t="str">
            <v>송도공장생산지원팀</v>
          </cell>
          <cell r="D5028" t="str">
            <v>5120110</v>
          </cell>
          <cell r="E5028" t="str">
            <v>소모품비-소모성기구비(제조)</v>
          </cell>
          <cell r="F5028">
            <v>0</v>
          </cell>
          <cell r="G5028">
            <v>0</v>
          </cell>
          <cell r="H5028">
            <v>5600000</v>
          </cell>
          <cell r="I5028">
            <v>0</v>
          </cell>
          <cell r="J5028">
            <v>650000</v>
          </cell>
          <cell r="K5028">
            <v>2037000</v>
          </cell>
          <cell r="L5028">
            <v>0</v>
          </cell>
          <cell r="M5028">
            <v>1080000</v>
          </cell>
          <cell r="N5028">
            <v>0</v>
          </cell>
          <cell r="O5028">
            <v>0</v>
          </cell>
          <cell r="P5028">
            <v>0</v>
          </cell>
          <cell r="Q5028">
            <v>0</v>
          </cell>
        </row>
        <row r="5029">
          <cell r="B5029" t="str">
            <v>송도공장생산지원팀5120140</v>
          </cell>
          <cell r="C5029" t="str">
            <v>송도공장생산지원팀</v>
          </cell>
          <cell r="D5029" t="str">
            <v>5120140</v>
          </cell>
          <cell r="E5029" t="str">
            <v>소모품비-소모성소모품비(제조)</v>
          </cell>
          <cell r="F5029">
            <v>9271224</v>
          </cell>
          <cell r="G5029">
            <v>1841503</v>
          </cell>
          <cell r="H5029">
            <v>1383231</v>
          </cell>
          <cell r="I5029">
            <v>1572273</v>
          </cell>
          <cell r="J5029">
            <v>4383825</v>
          </cell>
          <cell r="K5029">
            <v>6466821</v>
          </cell>
          <cell r="L5029">
            <v>5233059</v>
          </cell>
          <cell r="M5029">
            <v>4060548</v>
          </cell>
          <cell r="N5029">
            <v>1908960</v>
          </cell>
          <cell r="O5029">
            <v>6190276</v>
          </cell>
          <cell r="P5029">
            <v>4466477</v>
          </cell>
          <cell r="Q5029">
            <v>4771794</v>
          </cell>
        </row>
        <row r="5030">
          <cell r="B5030" t="str">
            <v>송도공장생산지원팀5120130</v>
          </cell>
          <cell r="C5030" t="str">
            <v>송도공장생산지원팀</v>
          </cell>
          <cell r="D5030" t="str">
            <v>5120130</v>
          </cell>
          <cell r="E5030" t="str">
            <v>소모품비-소모성잡품비(제조)</v>
          </cell>
          <cell r="F5030">
            <v>0</v>
          </cell>
          <cell r="G5030">
            <v>0</v>
          </cell>
          <cell r="H5030">
            <v>0</v>
          </cell>
          <cell r="I5030">
            <v>0</v>
          </cell>
          <cell r="J5030">
            <v>0</v>
          </cell>
          <cell r="K5030">
            <v>0</v>
          </cell>
          <cell r="L5030">
            <v>0</v>
          </cell>
          <cell r="M5030">
            <v>0</v>
          </cell>
          <cell r="N5030">
            <v>0</v>
          </cell>
          <cell r="O5030">
            <v>0</v>
          </cell>
          <cell r="P5030">
            <v>0</v>
          </cell>
          <cell r="Q5030">
            <v>0</v>
          </cell>
        </row>
        <row r="5031">
          <cell r="B5031" t="str">
            <v>송도공장생산지원팀5120120</v>
          </cell>
          <cell r="C5031" t="str">
            <v>송도공장생산지원팀</v>
          </cell>
          <cell r="D5031" t="str">
            <v>5120120</v>
          </cell>
          <cell r="E5031" t="str">
            <v>소모품비-소모성소모품비_출고(제조)</v>
          </cell>
          <cell r="F5031">
            <v>0</v>
          </cell>
          <cell r="G5031">
            <v>0</v>
          </cell>
          <cell r="H5031">
            <v>0</v>
          </cell>
          <cell r="I5031">
            <v>25200</v>
          </cell>
          <cell r="J5031">
            <v>0</v>
          </cell>
          <cell r="K5031">
            <v>0</v>
          </cell>
          <cell r="L5031">
            <v>0</v>
          </cell>
          <cell r="M5031">
            <v>0</v>
          </cell>
          <cell r="N5031">
            <v>0</v>
          </cell>
          <cell r="O5031">
            <v>0</v>
          </cell>
          <cell r="P5031">
            <v>0</v>
          </cell>
          <cell r="Q5031">
            <v>0</v>
          </cell>
        </row>
        <row r="5032">
          <cell r="B5032" t="str">
            <v>송도공장생산지원팀5121110</v>
          </cell>
          <cell r="C5032" t="str">
            <v>송도공장생산지원팀</v>
          </cell>
          <cell r="D5032" t="str">
            <v>5121110</v>
          </cell>
          <cell r="E5032" t="str">
            <v>지급수수료(제조)</v>
          </cell>
          <cell r="F5032">
            <v>280000</v>
          </cell>
          <cell r="G5032">
            <v>0</v>
          </cell>
          <cell r="H5032">
            <v>0</v>
          </cell>
          <cell r="I5032">
            <v>0</v>
          </cell>
          <cell r="J5032">
            <v>0</v>
          </cell>
          <cell r="K5032">
            <v>0</v>
          </cell>
          <cell r="L5032">
            <v>0</v>
          </cell>
          <cell r="M5032">
            <v>0</v>
          </cell>
          <cell r="N5032">
            <v>300000</v>
          </cell>
          <cell r="O5032">
            <v>0</v>
          </cell>
          <cell r="P5032">
            <v>0</v>
          </cell>
          <cell r="Q5032">
            <v>850000</v>
          </cell>
        </row>
        <row r="5033">
          <cell r="B5033" t="str">
            <v>송도공장생산지원팀5121120</v>
          </cell>
          <cell r="C5033" t="str">
            <v>송도공장생산지원팀</v>
          </cell>
          <cell r="D5033" t="str">
            <v>5121120</v>
          </cell>
          <cell r="E5033" t="str">
            <v/>
          </cell>
          <cell r="F5033">
            <v>0</v>
          </cell>
          <cell r="G5033">
            <v>0</v>
          </cell>
          <cell r="H5033">
            <v>0</v>
          </cell>
          <cell r="I5033">
            <v>0</v>
          </cell>
          <cell r="J5033">
            <v>0</v>
          </cell>
          <cell r="K5033">
            <v>0</v>
          </cell>
          <cell r="L5033">
            <v>0</v>
          </cell>
          <cell r="M5033">
            <v>0</v>
          </cell>
          <cell r="N5033">
            <v>0</v>
          </cell>
          <cell r="O5033">
            <v>0</v>
          </cell>
          <cell r="P5033">
            <v>0</v>
          </cell>
          <cell r="Q5033">
            <v>0</v>
          </cell>
        </row>
        <row r="5034">
          <cell r="B5034" t="str">
            <v>송도공장생산지원팀5121140</v>
          </cell>
          <cell r="C5034" t="str">
            <v>송도공장생산지원팀</v>
          </cell>
          <cell r="D5034" t="str">
            <v>5121140</v>
          </cell>
          <cell r="E5034" t="str">
            <v>외주가공수수료(제조)</v>
          </cell>
          <cell r="F5034">
            <v>0</v>
          </cell>
          <cell r="G5034">
            <v>0</v>
          </cell>
          <cell r="H5034">
            <v>0</v>
          </cell>
          <cell r="I5034">
            <v>0</v>
          </cell>
          <cell r="J5034">
            <v>0</v>
          </cell>
          <cell r="K5034">
            <v>0</v>
          </cell>
          <cell r="L5034">
            <v>0</v>
          </cell>
          <cell r="M5034">
            <v>0</v>
          </cell>
          <cell r="N5034">
            <v>0</v>
          </cell>
          <cell r="O5034">
            <v>0</v>
          </cell>
          <cell r="P5034">
            <v>0</v>
          </cell>
          <cell r="Q5034">
            <v>0</v>
          </cell>
        </row>
        <row r="5035">
          <cell r="B5035" t="str">
            <v>송도공장생산지원팀5121150</v>
          </cell>
          <cell r="C5035" t="str">
            <v>송도공장생산지원팀</v>
          </cell>
          <cell r="D5035" t="str">
            <v>5121150</v>
          </cell>
          <cell r="E5035" t="str">
            <v>제수수료(제조)</v>
          </cell>
          <cell r="F5035">
            <v>0</v>
          </cell>
          <cell r="G5035">
            <v>0</v>
          </cell>
          <cell r="H5035">
            <v>0</v>
          </cell>
          <cell r="I5035">
            <v>124990</v>
          </cell>
          <cell r="J5035">
            <v>0</v>
          </cell>
          <cell r="K5035">
            <v>145000</v>
          </cell>
          <cell r="L5035">
            <v>0</v>
          </cell>
          <cell r="M5035">
            <v>0</v>
          </cell>
          <cell r="N5035">
            <v>100000</v>
          </cell>
          <cell r="O5035">
            <v>0</v>
          </cell>
          <cell r="P5035">
            <v>910</v>
          </cell>
          <cell r="Q5035">
            <v>0</v>
          </cell>
        </row>
        <row r="5036">
          <cell r="B5036" t="str">
            <v>송도공장생산지원팀5122110</v>
          </cell>
          <cell r="C5036" t="str">
            <v>송도공장생산지원팀</v>
          </cell>
          <cell r="D5036" t="str">
            <v>5122110</v>
          </cell>
          <cell r="E5036" t="str">
            <v>용역비-제품(제조)</v>
          </cell>
          <cell r="F5036">
            <v>0</v>
          </cell>
          <cell r="G5036">
            <v>0</v>
          </cell>
          <cell r="H5036">
            <v>0</v>
          </cell>
          <cell r="I5036">
            <v>0</v>
          </cell>
          <cell r="J5036">
            <v>0</v>
          </cell>
          <cell r="K5036">
            <v>0</v>
          </cell>
          <cell r="L5036">
            <v>0</v>
          </cell>
          <cell r="M5036">
            <v>0</v>
          </cell>
          <cell r="N5036">
            <v>0</v>
          </cell>
          <cell r="O5036">
            <v>0</v>
          </cell>
          <cell r="P5036">
            <v>0</v>
          </cell>
          <cell r="Q5036">
            <v>0</v>
          </cell>
        </row>
        <row r="5037">
          <cell r="B5037" t="str">
            <v>송도공장생산지원팀5122120</v>
          </cell>
          <cell r="C5037" t="str">
            <v>송도공장생산지원팀</v>
          </cell>
          <cell r="D5037" t="str">
            <v>5122120</v>
          </cell>
          <cell r="E5037" t="str">
            <v>용역비-전산(제조)</v>
          </cell>
          <cell r="F5037">
            <v>220000</v>
          </cell>
          <cell r="G5037">
            <v>0</v>
          </cell>
          <cell r="H5037">
            <v>131700000</v>
          </cell>
          <cell r="I5037">
            <v>84843392</v>
          </cell>
          <cell r="J5037">
            <v>440000</v>
          </cell>
          <cell r="K5037">
            <v>10500000</v>
          </cell>
          <cell r="L5037">
            <v>0</v>
          </cell>
          <cell r="M5037">
            <v>0</v>
          </cell>
          <cell r="N5037">
            <v>0</v>
          </cell>
          <cell r="O5037">
            <v>3440000</v>
          </cell>
          <cell r="P5037">
            <v>0</v>
          </cell>
          <cell r="Q5037">
            <v>8350000</v>
          </cell>
        </row>
        <row r="5038">
          <cell r="B5038" t="str">
            <v>송도공장생산지원팀5122130</v>
          </cell>
          <cell r="C5038" t="str">
            <v>송도공장생산지원팀</v>
          </cell>
          <cell r="D5038" t="str">
            <v>5122130</v>
          </cell>
          <cell r="E5038" t="str">
            <v>용역비-시설관리비(제조)</v>
          </cell>
          <cell r="F5038">
            <v>50001916</v>
          </cell>
          <cell r="G5038">
            <v>44720256</v>
          </cell>
          <cell r="H5038">
            <v>47015226</v>
          </cell>
          <cell r="I5038">
            <v>47636256</v>
          </cell>
          <cell r="J5038">
            <v>46064796</v>
          </cell>
          <cell r="K5038">
            <v>46118256</v>
          </cell>
          <cell r="L5038">
            <v>47582256</v>
          </cell>
          <cell r="M5038">
            <v>46670256</v>
          </cell>
          <cell r="N5038">
            <v>42662256</v>
          </cell>
          <cell r="O5038">
            <v>46919256</v>
          </cell>
          <cell r="P5038">
            <v>46676256</v>
          </cell>
          <cell r="Q5038">
            <v>47954282</v>
          </cell>
        </row>
        <row r="5039">
          <cell r="B5039" t="str">
            <v>송도공장생산지원팀5122140</v>
          </cell>
          <cell r="C5039" t="str">
            <v>송도공장생산지원팀</v>
          </cell>
          <cell r="D5039" t="str">
            <v>5122140</v>
          </cell>
          <cell r="E5039" t="str">
            <v>용역비-기타(제조)</v>
          </cell>
          <cell r="F5039">
            <v>2116000</v>
          </cell>
          <cell r="G5039">
            <v>2609000</v>
          </cell>
          <cell r="H5039">
            <v>7024000</v>
          </cell>
          <cell r="I5039">
            <v>662000</v>
          </cell>
          <cell r="J5039">
            <v>7782000</v>
          </cell>
          <cell r="K5039">
            <v>2438000</v>
          </cell>
          <cell r="L5039">
            <v>2616000</v>
          </cell>
          <cell r="M5039">
            <v>650000</v>
          </cell>
          <cell r="N5039">
            <v>1308000</v>
          </cell>
          <cell r="O5039">
            <v>2752000</v>
          </cell>
          <cell r="P5039">
            <v>4542007</v>
          </cell>
          <cell r="Q5039">
            <v>3422000</v>
          </cell>
        </row>
        <row r="5040">
          <cell r="B5040" t="str">
            <v>송도공장생산지원팀5123110</v>
          </cell>
          <cell r="C5040" t="str">
            <v>송도공장생산지원팀</v>
          </cell>
          <cell r="D5040" t="str">
            <v>5123110</v>
          </cell>
          <cell r="E5040" t="str">
            <v/>
          </cell>
          <cell r="F5040">
            <v>0</v>
          </cell>
          <cell r="G5040">
            <v>0</v>
          </cell>
          <cell r="H5040">
            <v>0</v>
          </cell>
          <cell r="I5040">
            <v>0</v>
          </cell>
          <cell r="J5040">
            <v>0</v>
          </cell>
          <cell r="K5040">
            <v>0</v>
          </cell>
          <cell r="L5040">
            <v>0</v>
          </cell>
          <cell r="M5040">
            <v>0</v>
          </cell>
          <cell r="N5040">
            <v>0</v>
          </cell>
          <cell r="O5040">
            <v>0</v>
          </cell>
          <cell r="P5040">
            <v>0</v>
          </cell>
          <cell r="Q5040">
            <v>0</v>
          </cell>
        </row>
        <row r="5041">
          <cell r="B5041" t="str">
            <v>송도공장생산지원팀5123120</v>
          </cell>
          <cell r="C5041" t="str">
            <v>송도공장생산지원팀</v>
          </cell>
          <cell r="D5041" t="str">
            <v>5123120</v>
          </cell>
          <cell r="E5041" t="str">
            <v>잡비-환경미화비(제조)</v>
          </cell>
          <cell r="F5041">
            <v>0</v>
          </cell>
          <cell r="G5041">
            <v>0</v>
          </cell>
          <cell r="H5041">
            <v>0</v>
          </cell>
          <cell r="I5041">
            <v>0</v>
          </cell>
          <cell r="J5041">
            <v>0</v>
          </cell>
          <cell r="K5041">
            <v>0</v>
          </cell>
          <cell r="L5041">
            <v>0</v>
          </cell>
          <cell r="M5041">
            <v>0</v>
          </cell>
          <cell r="N5041">
            <v>0</v>
          </cell>
          <cell r="O5041">
            <v>0</v>
          </cell>
          <cell r="P5041">
            <v>0</v>
          </cell>
          <cell r="Q5041">
            <v>0</v>
          </cell>
        </row>
        <row r="5042">
          <cell r="B5042" t="str">
            <v>송도공장생산지원팀5123130</v>
          </cell>
          <cell r="C5042" t="str">
            <v>송도공장생산지원팀</v>
          </cell>
          <cell r="D5042" t="str">
            <v>5123130</v>
          </cell>
          <cell r="E5042" t="str">
            <v/>
          </cell>
          <cell r="F5042">
            <v>0</v>
          </cell>
          <cell r="G5042">
            <v>0</v>
          </cell>
          <cell r="H5042">
            <v>0</v>
          </cell>
          <cell r="I5042">
            <v>0</v>
          </cell>
          <cell r="J5042">
            <v>0</v>
          </cell>
          <cell r="K5042">
            <v>0</v>
          </cell>
          <cell r="L5042">
            <v>0</v>
          </cell>
          <cell r="M5042">
            <v>0</v>
          </cell>
          <cell r="N5042">
            <v>0</v>
          </cell>
          <cell r="O5042">
            <v>0</v>
          </cell>
          <cell r="P5042">
            <v>0</v>
          </cell>
          <cell r="Q5042">
            <v>0</v>
          </cell>
        </row>
        <row r="5043">
          <cell r="B5043" t="str">
            <v>송도공장설비관리팀5102110</v>
          </cell>
          <cell r="C5043" t="str">
            <v>송도공장설비관리팀</v>
          </cell>
          <cell r="D5043" t="str">
            <v>5102110</v>
          </cell>
          <cell r="E5043" t="str">
            <v/>
          </cell>
          <cell r="F5043">
            <v>0</v>
          </cell>
          <cell r="G5043">
            <v>0</v>
          </cell>
          <cell r="H5043">
            <v>0</v>
          </cell>
          <cell r="I5043">
            <v>0</v>
          </cell>
          <cell r="J5043">
            <v>0</v>
          </cell>
          <cell r="K5043">
            <v>0</v>
          </cell>
          <cell r="L5043">
            <v>0</v>
          </cell>
          <cell r="M5043">
            <v>0</v>
          </cell>
          <cell r="N5043">
            <v>0</v>
          </cell>
          <cell r="O5043">
            <v>0</v>
          </cell>
          <cell r="P5043">
            <v>0</v>
          </cell>
          <cell r="Q5043">
            <v>0</v>
          </cell>
        </row>
        <row r="5044">
          <cell r="B5044" t="str">
            <v>송도공장설비관리팀5102120</v>
          </cell>
          <cell r="C5044" t="str">
            <v>송도공장설비관리팀</v>
          </cell>
          <cell r="D5044" t="str">
            <v>5102120</v>
          </cell>
          <cell r="E5044" t="str">
            <v/>
          </cell>
          <cell r="F5044">
            <v>0</v>
          </cell>
          <cell r="G5044">
            <v>0</v>
          </cell>
          <cell r="H5044">
            <v>0</v>
          </cell>
          <cell r="I5044">
            <v>0</v>
          </cell>
          <cell r="J5044">
            <v>0</v>
          </cell>
          <cell r="K5044">
            <v>0</v>
          </cell>
          <cell r="L5044">
            <v>0</v>
          </cell>
          <cell r="M5044">
            <v>0</v>
          </cell>
          <cell r="N5044">
            <v>0</v>
          </cell>
          <cell r="O5044">
            <v>0</v>
          </cell>
          <cell r="P5044">
            <v>0</v>
          </cell>
          <cell r="Q5044">
            <v>0</v>
          </cell>
        </row>
        <row r="5045">
          <cell r="B5045" t="str">
            <v>송도공장설비관리팀5102210</v>
          </cell>
          <cell r="C5045" t="str">
            <v>송도공장설비관리팀</v>
          </cell>
          <cell r="D5045" t="str">
            <v>5102210</v>
          </cell>
          <cell r="E5045" t="str">
            <v>급여와임금(제조)</v>
          </cell>
          <cell r="F5045">
            <v>35953300</v>
          </cell>
          <cell r="G5045">
            <v>35953300</v>
          </cell>
          <cell r="H5045">
            <v>35953300</v>
          </cell>
          <cell r="I5045">
            <v>35953300</v>
          </cell>
          <cell r="J5045">
            <v>37212300</v>
          </cell>
          <cell r="K5045">
            <v>37212300</v>
          </cell>
          <cell r="L5045">
            <v>37212300</v>
          </cell>
          <cell r="M5045">
            <v>37212300</v>
          </cell>
          <cell r="N5045">
            <v>33213940</v>
          </cell>
          <cell r="O5045">
            <v>32921200</v>
          </cell>
          <cell r="P5045">
            <v>32921200</v>
          </cell>
          <cell r="Q5045">
            <v>35791200</v>
          </cell>
        </row>
        <row r="5046">
          <cell r="B5046" t="str">
            <v>송도공장설비관리팀5102220</v>
          </cell>
          <cell r="C5046" t="str">
            <v>송도공장설비관리팀</v>
          </cell>
          <cell r="D5046" t="str">
            <v>5102220</v>
          </cell>
          <cell r="E5046" t="str">
            <v>상여금(제조)</v>
          </cell>
          <cell r="F5046">
            <v>2940936</v>
          </cell>
          <cell r="G5046">
            <v>2961997</v>
          </cell>
          <cell r="H5046">
            <v>3753078</v>
          </cell>
          <cell r="I5046">
            <v>3644025</v>
          </cell>
          <cell r="J5046">
            <v>3711337</v>
          </cell>
          <cell r="K5046">
            <v>3576105</v>
          </cell>
          <cell r="L5046">
            <v>3748918</v>
          </cell>
          <cell r="M5046">
            <v>3881201</v>
          </cell>
          <cell r="N5046">
            <v>3399647</v>
          </cell>
          <cell r="O5046">
            <v>3397392</v>
          </cell>
          <cell r="P5046">
            <v>3377513</v>
          </cell>
          <cell r="Q5046">
            <v>1691801</v>
          </cell>
        </row>
        <row r="5047">
          <cell r="B5047" t="str">
            <v>송도공장설비관리팀5102230</v>
          </cell>
          <cell r="C5047" t="str">
            <v>송도공장설비관리팀</v>
          </cell>
          <cell r="D5047" t="str">
            <v>5102230</v>
          </cell>
          <cell r="E5047" t="str">
            <v>학비보조금(제조)</v>
          </cell>
          <cell r="F5047">
            <v>0</v>
          </cell>
          <cell r="G5047">
            <v>0</v>
          </cell>
          <cell r="H5047">
            <v>0</v>
          </cell>
          <cell r="I5047">
            <v>0</v>
          </cell>
          <cell r="J5047">
            <v>0</v>
          </cell>
          <cell r="K5047">
            <v>0</v>
          </cell>
          <cell r="L5047">
            <v>0</v>
          </cell>
          <cell r="M5047">
            <v>0</v>
          </cell>
          <cell r="N5047">
            <v>0</v>
          </cell>
          <cell r="O5047">
            <v>0</v>
          </cell>
          <cell r="P5047">
            <v>0</v>
          </cell>
          <cell r="Q5047">
            <v>0</v>
          </cell>
        </row>
        <row r="5048">
          <cell r="B5048" t="str">
            <v>송도공장설비관리팀5102240</v>
          </cell>
          <cell r="C5048" t="str">
            <v>송도공장설비관리팀</v>
          </cell>
          <cell r="D5048" t="str">
            <v>5102240</v>
          </cell>
          <cell r="E5048" t="str">
            <v>시간외근무수당(제조)</v>
          </cell>
          <cell r="F5048">
            <v>4144780</v>
          </cell>
          <cell r="G5048">
            <v>2011970</v>
          </cell>
          <cell r="H5048">
            <v>2464190</v>
          </cell>
          <cell r="I5048">
            <v>2570510</v>
          </cell>
          <cell r="J5048">
            <v>2188800</v>
          </cell>
          <cell r="K5048">
            <v>2002980</v>
          </cell>
          <cell r="L5048">
            <v>2916880</v>
          </cell>
          <cell r="M5048">
            <v>1311500</v>
          </cell>
          <cell r="N5048">
            <v>1750850</v>
          </cell>
          <cell r="O5048">
            <v>2201980</v>
          </cell>
          <cell r="P5048">
            <v>1325270</v>
          </cell>
          <cell r="Q5048">
            <v>2366800</v>
          </cell>
        </row>
        <row r="5049">
          <cell r="B5049" t="str">
            <v>송도공장설비관리팀5102250</v>
          </cell>
          <cell r="C5049" t="str">
            <v>송도공장설비관리팀</v>
          </cell>
          <cell r="D5049" t="str">
            <v>5102250</v>
          </cell>
          <cell r="E5049" t="str">
            <v>휴가보상금(제조)</v>
          </cell>
          <cell r="F5049">
            <v>667311</v>
          </cell>
          <cell r="G5049">
            <v>667311</v>
          </cell>
          <cell r="H5049">
            <v>667311</v>
          </cell>
          <cell r="I5049">
            <v>654840</v>
          </cell>
          <cell r="J5049">
            <v>654962</v>
          </cell>
          <cell r="K5049">
            <v>638531</v>
          </cell>
          <cell r="L5049">
            <v>643958</v>
          </cell>
          <cell r="M5049">
            <v>659745</v>
          </cell>
          <cell r="N5049">
            <v>1438026</v>
          </cell>
          <cell r="O5049">
            <v>593058</v>
          </cell>
          <cell r="P5049">
            <v>597838</v>
          </cell>
          <cell r="Q5049">
            <v>-4584814</v>
          </cell>
        </row>
        <row r="5050">
          <cell r="B5050" t="str">
            <v>송도공장설비관리팀5102260</v>
          </cell>
          <cell r="C5050" t="str">
            <v>송도공장설비관리팀</v>
          </cell>
          <cell r="D5050" t="str">
            <v>5102260</v>
          </cell>
          <cell r="E5050" t="str">
            <v>시상비(제조)</v>
          </cell>
          <cell r="F5050">
            <v>277639</v>
          </cell>
          <cell r="G5050">
            <v>277639</v>
          </cell>
          <cell r="H5050">
            <v>277639</v>
          </cell>
          <cell r="I5050">
            <v>805450</v>
          </cell>
          <cell r="J5050">
            <v>272501</v>
          </cell>
          <cell r="K5050">
            <v>265664</v>
          </cell>
          <cell r="L5050">
            <v>267922</v>
          </cell>
          <cell r="M5050">
            <v>274491</v>
          </cell>
          <cell r="N5050">
            <v>248641</v>
          </cell>
          <cell r="O5050">
            <v>246745</v>
          </cell>
          <cell r="P5050">
            <v>248734</v>
          </cell>
          <cell r="Q5050">
            <v>261489</v>
          </cell>
        </row>
        <row r="5051">
          <cell r="B5051" t="str">
            <v>송도공장설비관리팀5102280</v>
          </cell>
          <cell r="C5051" t="str">
            <v>송도공장설비관리팀</v>
          </cell>
          <cell r="D5051" t="str">
            <v>5102280</v>
          </cell>
          <cell r="E5051" t="str">
            <v>제수당(제조)</v>
          </cell>
          <cell r="F5051">
            <v>1390000</v>
          </cell>
          <cell r="G5051">
            <v>1320000</v>
          </cell>
          <cell r="H5051">
            <v>1320000</v>
          </cell>
          <cell r="I5051">
            <v>1350000</v>
          </cell>
          <cell r="J5051">
            <v>4024900</v>
          </cell>
          <cell r="K5051">
            <v>1467000</v>
          </cell>
          <cell r="L5051">
            <v>1340000</v>
          </cell>
          <cell r="M5051">
            <v>1350000</v>
          </cell>
          <cell r="N5051">
            <v>1305000</v>
          </cell>
          <cell r="O5051">
            <v>1422000</v>
          </cell>
          <cell r="P5051">
            <v>1300000</v>
          </cell>
          <cell r="Q5051">
            <v>1320000</v>
          </cell>
        </row>
        <row r="5052">
          <cell r="B5052" t="str">
            <v>송도공장설비관리팀5102290</v>
          </cell>
          <cell r="C5052" t="str">
            <v>송도공장설비관리팀</v>
          </cell>
          <cell r="D5052" t="str">
            <v>5102290</v>
          </cell>
          <cell r="E5052" t="str">
            <v/>
          </cell>
          <cell r="F5052">
            <v>0</v>
          </cell>
          <cell r="G5052">
            <v>0</v>
          </cell>
          <cell r="H5052">
            <v>0</v>
          </cell>
          <cell r="I5052">
            <v>0</v>
          </cell>
          <cell r="J5052">
            <v>0</v>
          </cell>
          <cell r="K5052">
            <v>0</v>
          </cell>
          <cell r="L5052">
            <v>0</v>
          </cell>
          <cell r="M5052">
            <v>0</v>
          </cell>
          <cell r="N5052">
            <v>0</v>
          </cell>
          <cell r="O5052">
            <v>0</v>
          </cell>
          <cell r="P5052">
            <v>0</v>
          </cell>
          <cell r="Q5052">
            <v>0</v>
          </cell>
        </row>
        <row r="5053">
          <cell r="B5053" t="str">
            <v>송도공장설비관리팀5102410</v>
          </cell>
          <cell r="C5053" t="str">
            <v>송도공장설비관리팀</v>
          </cell>
          <cell r="D5053" t="str">
            <v>5102410</v>
          </cell>
          <cell r="E5053" t="str">
            <v>퇴직급여충당금전입액(제조)</v>
          </cell>
          <cell r="F5053">
            <v>2838547</v>
          </cell>
          <cell r="G5053">
            <v>2838547</v>
          </cell>
          <cell r="H5053">
            <v>2838547</v>
          </cell>
          <cell r="I5053">
            <v>2783402</v>
          </cell>
          <cell r="J5053">
            <v>2787424</v>
          </cell>
          <cell r="K5053">
            <v>2719961</v>
          </cell>
          <cell r="L5053">
            <v>2784615</v>
          </cell>
          <cell r="M5053">
            <v>2851442</v>
          </cell>
          <cell r="N5053">
            <v>2582106</v>
          </cell>
          <cell r="O5053">
            <v>2562343</v>
          </cell>
          <cell r="P5053">
            <v>2639673</v>
          </cell>
          <cell r="Q5053">
            <v>2775030</v>
          </cell>
        </row>
        <row r="5054">
          <cell r="B5054" t="str">
            <v>송도공장설비관리팀5102420</v>
          </cell>
          <cell r="C5054" t="str">
            <v>송도공장설비관리팀</v>
          </cell>
          <cell r="D5054" t="str">
            <v>5102420</v>
          </cell>
          <cell r="E5054" t="str">
            <v>퇴직위로금(제조)</v>
          </cell>
          <cell r="F5054">
            <v>0</v>
          </cell>
          <cell r="G5054">
            <v>0</v>
          </cell>
          <cell r="H5054">
            <v>0</v>
          </cell>
          <cell r="I5054">
            <v>0</v>
          </cell>
          <cell r="J5054">
            <v>0</v>
          </cell>
          <cell r="K5054">
            <v>0</v>
          </cell>
          <cell r="L5054">
            <v>0</v>
          </cell>
          <cell r="M5054">
            <v>0</v>
          </cell>
          <cell r="N5054">
            <v>0</v>
          </cell>
          <cell r="O5054">
            <v>0</v>
          </cell>
          <cell r="P5054">
            <v>0</v>
          </cell>
          <cell r="Q5054">
            <v>0</v>
          </cell>
        </row>
        <row r="5055">
          <cell r="B5055" t="str">
            <v>송도공장설비관리팀5103260</v>
          </cell>
          <cell r="C5055" t="str">
            <v>송도공장설비관리팀</v>
          </cell>
          <cell r="D5055" t="str">
            <v>5103260</v>
          </cell>
          <cell r="E5055" t="str">
            <v>복리후생비-통근비(제조)</v>
          </cell>
          <cell r="F5055">
            <v>0</v>
          </cell>
          <cell r="G5055">
            <v>0</v>
          </cell>
          <cell r="H5055">
            <v>0</v>
          </cell>
          <cell r="I5055">
            <v>0</v>
          </cell>
          <cell r="J5055">
            <v>0</v>
          </cell>
          <cell r="K5055">
            <v>0</v>
          </cell>
          <cell r="L5055">
            <v>0</v>
          </cell>
          <cell r="M5055">
            <v>0</v>
          </cell>
          <cell r="N5055">
            <v>0</v>
          </cell>
          <cell r="O5055">
            <v>0</v>
          </cell>
          <cell r="P5055">
            <v>0</v>
          </cell>
          <cell r="Q5055">
            <v>0</v>
          </cell>
        </row>
        <row r="5056">
          <cell r="B5056" t="str">
            <v>송도공장설비관리팀5103250</v>
          </cell>
          <cell r="C5056" t="str">
            <v>송도공장설비관리팀</v>
          </cell>
          <cell r="D5056" t="str">
            <v>5103250</v>
          </cell>
          <cell r="E5056" t="str">
            <v>복리후생비-직원이전비(제조)</v>
          </cell>
          <cell r="F5056">
            <v>0</v>
          </cell>
          <cell r="G5056">
            <v>0</v>
          </cell>
          <cell r="H5056">
            <v>0</v>
          </cell>
          <cell r="I5056">
            <v>0</v>
          </cell>
          <cell r="J5056">
            <v>0</v>
          </cell>
          <cell r="K5056">
            <v>0</v>
          </cell>
          <cell r="L5056">
            <v>0</v>
          </cell>
          <cell r="M5056">
            <v>0</v>
          </cell>
          <cell r="N5056">
            <v>0</v>
          </cell>
          <cell r="O5056">
            <v>0</v>
          </cell>
          <cell r="P5056">
            <v>0</v>
          </cell>
          <cell r="Q5056">
            <v>0</v>
          </cell>
        </row>
        <row r="5057">
          <cell r="B5057" t="str">
            <v>송도공장설비관리팀5103240</v>
          </cell>
          <cell r="C5057" t="str">
            <v>송도공장설비관리팀</v>
          </cell>
          <cell r="D5057" t="str">
            <v>5103240</v>
          </cell>
          <cell r="E5057" t="str">
            <v/>
          </cell>
          <cell r="F5057">
            <v>0</v>
          </cell>
          <cell r="G5057">
            <v>0</v>
          </cell>
          <cell r="H5057">
            <v>0</v>
          </cell>
          <cell r="I5057">
            <v>0</v>
          </cell>
          <cell r="J5057">
            <v>0</v>
          </cell>
          <cell r="K5057">
            <v>0</v>
          </cell>
          <cell r="L5057">
            <v>0</v>
          </cell>
          <cell r="M5057">
            <v>0</v>
          </cell>
          <cell r="N5057">
            <v>0</v>
          </cell>
          <cell r="O5057">
            <v>0</v>
          </cell>
          <cell r="P5057">
            <v>0</v>
          </cell>
          <cell r="Q5057">
            <v>0</v>
          </cell>
        </row>
        <row r="5058">
          <cell r="B5058" t="str">
            <v>송도공장설비관리팀5103230</v>
          </cell>
          <cell r="C5058" t="str">
            <v>송도공장설비관리팀</v>
          </cell>
          <cell r="D5058" t="str">
            <v>5103230</v>
          </cell>
          <cell r="E5058" t="str">
            <v/>
          </cell>
          <cell r="F5058">
            <v>0</v>
          </cell>
          <cell r="G5058">
            <v>0</v>
          </cell>
          <cell r="H5058">
            <v>0</v>
          </cell>
          <cell r="I5058">
            <v>0</v>
          </cell>
          <cell r="J5058">
            <v>0</v>
          </cell>
          <cell r="K5058">
            <v>0</v>
          </cell>
          <cell r="L5058">
            <v>0</v>
          </cell>
          <cell r="M5058">
            <v>0</v>
          </cell>
          <cell r="N5058">
            <v>0</v>
          </cell>
          <cell r="O5058">
            <v>0</v>
          </cell>
          <cell r="P5058">
            <v>0</v>
          </cell>
          <cell r="Q5058">
            <v>0</v>
          </cell>
        </row>
        <row r="5059">
          <cell r="B5059" t="str">
            <v>송도공장설비관리팀5103220</v>
          </cell>
          <cell r="C5059" t="str">
            <v>송도공장설비관리팀</v>
          </cell>
          <cell r="D5059" t="str">
            <v>5103220</v>
          </cell>
          <cell r="E5059" t="str">
            <v>복리후생비-후생비(제조)</v>
          </cell>
          <cell r="F5059">
            <v>0</v>
          </cell>
          <cell r="G5059">
            <v>0</v>
          </cell>
          <cell r="H5059">
            <v>0</v>
          </cell>
          <cell r="I5059">
            <v>0</v>
          </cell>
          <cell r="J5059">
            <v>0</v>
          </cell>
          <cell r="K5059">
            <v>0</v>
          </cell>
          <cell r="L5059">
            <v>0</v>
          </cell>
          <cell r="M5059">
            <v>0</v>
          </cell>
          <cell r="N5059">
            <v>0</v>
          </cell>
          <cell r="O5059">
            <v>0</v>
          </cell>
          <cell r="P5059">
            <v>0</v>
          </cell>
          <cell r="Q5059">
            <v>0</v>
          </cell>
        </row>
        <row r="5060">
          <cell r="B5060" t="str">
            <v>송도공장설비관리팀5103210</v>
          </cell>
          <cell r="C5060" t="str">
            <v>송도공장설비관리팀</v>
          </cell>
          <cell r="D5060" t="str">
            <v>5103210</v>
          </cell>
          <cell r="E5060" t="str">
            <v>복리후생비-사내경조비(제조)</v>
          </cell>
          <cell r="F5060">
            <v>50000</v>
          </cell>
          <cell r="G5060">
            <v>0</v>
          </cell>
          <cell r="H5060">
            <v>150000</v>
          </cell>
          <cell r="I5060">
            <v>50000</v>
          </cell>
          <cell r="J5060">
            <v>100000</v>
          </cell>
          <cell r="K5060">
            <v>50000</v>
          </cell>
          <cell r="L5060">
            <v>0</v>
          </cell>
          <cell r="M5060">
            <v>175200</v>
          </cell>
          <cell r="N5060">
            <v>200000</v>
          </cell>
          <cell r="O5060">
            <v>100000</v>
          </cell>
          <cell r="P5060">
            <v>100000</v>
          </cell>
          <cell r="Q5060">
            <v>0</v>
          </cell>
        </row>
        <row r="5061">
          <cell r="B5061" t="str">
            <v>송도공장설비관리팀5103190</v>
          </cell>
          <cell r="C5061" t="str">
            <v>송도공장설비관리팀</v>
          </cell>
          <cell r="D5061" t="str">
            <v>5103190</v>
          </cell>
          <cell r="E5061" t="str">
            <v>복리후생비-지원보조비(제조)</v>
          </cell>
          <cell r="F5061">
            <v>53890</v>
          </cell>
          <cell r="G5061">
            <v>53890</v>
          </cell>
          <cell r="H5061">
            <v>53890</v>
          </cell>
          <cell r="I5061">
            <v>53890</v>
          </cell>
          <cell r="J5061">
            <v>55800</v>
          </cell>
          <cell r="K5061">
            <v>55800</v>
          </cell>
          <cell r="L5061">
            <v>55800</v>
          </cell>
          <cell r="M5061">
            <v>55800</v>
          </cell>
          <cell r="N5061">
            <v>49370</v>
          </cell>
          <cell r="O5061">
            <v>49370</v>
          </cell>
          <cell r="P5061">
            <v>49370</v>
          </cell>
          <cell r="Q5061">
            <v>53670</v>
          </cell>
        </row>
        <row r="5062">
          <cell r="B5062" t="str">
            <v>송도공장설비관리팀5103180</v>
          </cell>
          <cell r="C5062" t="str">
            <v>송도공장설비관리팀</v>
          </cell>
          <cell r="D5062" t="str">
            <v>5103180</v>
          </cell>
          <cell r="E5062" t="str">
            <v>복리후생비-피복제비(제조)</v>
          </cell>
          <cell r="F5062">
            <v>0</v>
          </cell>
          <cell r="G5062">
            <v>0</v>
          </cell>
          <cell r="H5062">
            <v>0</v>
          </cell>
          <cell r="I5062">
            <v>0</v>
          </cell>
          <cell r="J5062">
            <v>0</v>
          </cell>
          <cell r="K5062">
            <v>0</v>
          </cell>
          <cell r="L5062">
            <v>0</v>
          </cell>
          <cell r="M5062">
            <v>0</v>
          </cell>
          <cell r="N5062">
            <v>0</v>
          </cell>
          <cell r="O5062">
            <v>0</v>
          </cell>
          <cell r="P5062">
            <v>0</v>
          </cell>
          <cell r="Q5062">
            <v>0</v>
          </cell>
        </row>
        <row r="5063">
          <cell r="B5063" t="str">
            <v>송도공장설비관리팀5103170</v>
          </cell>
          <cell r="C5063" t="str">
            <v>송도공장설비관리팀</v>
          </cell>
          <cell r="D5063" t="str">
            <v>5103170</v>
          </cell>
          <cell r="E5063" t="str">
            <v>복리후생비-의료위생비(제조)</v>
          </cell>
          <cell r="F5063">
            <v>0</v>
          </cell>
          <cell r="G5063">
            <v>0</v>
          </cell>
          <cell r="H5063">
            <v>0</v>
          </cell>
          <cell r="I5063">
            <v>0</v>
          </cell>
          <cell r="J5063">
            <v>0</v>
          </cell>
          <cell r="K5063">
            <v>0</v>
          </cell>
          <cell r="L5063">
            <v>0</v>
          </cell>
          <cell r="M5063">
            <v>0</v>
          </cell>
          <cell r="N5063">
            <v>0</v>
          </cell>
          <cell r="O5063">
            <v>0</v>
          </cell>
          <cell r="P5063">
            <v>0</v>
          </cell>
          <cell r="Q5063">
            <v>0</v>
          </cell>
        </row>
        <row r="5064">
          <cell r="B5064" t="str">
            <v>송도공장설비관리팀5103160</v>
          </cell>
          <cell r="C5064" t="str">
            <v>송도공장설비관리팀</v>
          </cell>
          <cell r="D5064" t="str">
            <v>5103160</v>
          </cell>
          <cell r="E5064" t="str">
            <v>복리후생비-단체시상비(제조)</v>
          </cell>
          <cell r="F5064">
            <v>0</v>
          </cell>
          <cell r="G5064">
            <v>0</v>
          </cell>
          <cell r="H5064">
            <v>0</v>
          </cell>
          <cell r="I5064">
            <v>0</v>
          </cell>
          <cell r="J5064">
            <v>0</v>
          </cell>
          <cell r="K5064">
            <v>0</v>
          </cell>
          <cell r="L5064">
            <v>0</v>
          </cell>
          <cell r="M5064">
            <v>0</v>
          </cell>
          <cell r="N5064">
            <v>0</v>
          </cell>
          <cell r="O5064">
            <v>0</v>
          </cell>
          <cell r="P5064">
            <v>0</v>
          </cell>
          <cell r="Q5064">
            <v>0</v>
          </cell>
        </row>
        <row r="5065">
          <cell r="B5065" t="str">
            <v>송도공장설비관리팀5103150</v>
          </cell>
          <cell r="C5065" t="str">
            <v>송도공장설비관리팀</v>
          </cell>
          <cell r="D5065" t="str">
            <v>5103150</v>
          </cell>
          <cell r="E5065" t="str">
            <v/>
          </cell>
          <cell r="F5065">
            <v>0</v>
          </cell>
          <cell r="G5065">
            <v>0</v>
          </cell>
          <cell r="H5065">
            <v>0</v>
          </cell>
          <cell r="I5065">
            <v>0</v>
          </cell>
          <cell r="J5065">
            <v>0</v>
          </cell>
          <cell r="K5065">
            <v>0</v>
          </cell>
          <cell r="L5065">
            <v>0</v>
          </cell>
          <cell r="M5065">
            <v>0</v>
          </cell>
          <cell r="N5065">
            <v>0</v>
          </cell>
          <cell r="O5065">
            <v>0</v>
          </cell>
          <cell r="P5065">
            <v>0</v>
          </cell>
          <cell r="Q5065">
            <v>0</v>
          </cell>
        </row>
        <row r="5066">
          <cell r="B5066" t="str">
            <v>송도공장설비관리팀5103140</v>
          </cell>
          <cell r="C5066" t="str">
            <v>송도공장설비관리팀</v>
          </cell>
          <cell r="D5066" t="str">
            <v>5103140</v>
          </cell>
          <cell r="E5066" t="str">
            <v>복리후생비-친선활동비(제조)</v>
          </cell>
          <cell r="F5066">
            <v>0</v>
          </cell>
          <cell r="G5066">
            <v>0</v>
          </cell>
          <cell r="H5066">
            <v>0</v>
          </cell>
          <cell r="I5066">
            <v>0</v>
          </cell>
          <cell r="J5066">
            <v>0</v>
          </cell>
          <cell r="K5066">
            <v>0</v>
          </cell>
          <cell r="L5066">
            <v>0</v>
          </cell>
          <cell r="M5066">
            <v>0</v>
          </cell>
          <cell r="N5066">
            <v>0</v>
          </cell>
          <cell r="O5066">
            <v>0</v>
          </cell>
          <cell r="P5066">
            <v>0</v>
          </cell>
          <cell r="Q5066">
            <v>0</v>
          </cell>
        </row>
        <row r="5067">
          <cell r="B5067" t="str">
            <v>송도공장설비관리팀5103130</v>
          </cell>
          <cell r="C5067" t="str">
            <v>송도공장설비관리팀</v>
          </cell>
          <cell r="D5067" t="str">
            <v>5103130</v>
          </cell>
          <cell r="E5067" t="str">
            <v/>
          </cell>
          <cell r="F5067">
            <v>0</v>
          </cell>
          <cell r="G5067">
            <v>0</v>
          </cell>
          <cell r="H5067">
            <v>0</v>
          </cell>
          <cell r="I5067">
            <v>0</v>
          </cell>
          <cell r="J5067">
            <v>0</v>
          </cell>
          <cell r="K5067">
            <v>0</v>
          </cell>
          <cell r="L5067">
            <v>0</v>
          </cell>
          <cell r="M5067">
            <v>0</v>
          </cell>
          <cell r="N5067">
            <v>0</v>
          </cell>
          <cell r="O5067">
            <v>0</v>
          </cell>
          <cell r="P5067">
            <v>0</v>
          </cell>
          <cell r="Q5067">
            <v>0</v>
          </cell>
        </row>
        <row r="5068">
          <cell r="B5068" t="str">
            <v>송도공장설비관리팀5103120</v>
          </cell>
          <cell r="C5068" t="str">
            <v>송도공장설비관리팀</v>
          </cell>
          <cell r="D5068" t="str">
            <v>5103120</v>
          </cell>
          <cell r="E5068" t="str">
            <v/>
          </cell>
          <cell r="F5068">
            <v>0</v>
          </cell>
          <cell r="G5068">
            <v>0</v>
          </cell>
          <cell r="H5068">
            <v>0</v>
          </cell>
          <cell r="I5068">
            <v>0</v>
          </cell>
          <cell r="J5068">
            <v>0</v>
          </cell>
          <cell r="K5068">
            <v>0</v>
          </cell>
          <cell r="L5068">
            <v>0</v>
          </cell>
          <cell r="M5068">
            <v>0</v>
          </cell>
          <cell r="N5068">
            <v>0</v>
          </cell>
          <cell r="O5068">
            <v>0</v>
          </cell>
          <cell r="P5068">
            <v>0</v>
          </cell>
          <cell r="Q5068">
            <v>0</v>
          </cell>
        </row>
        <row r="5069">
          <cell r="B5069" t="str">
            <v>송도공장설비관리팀5103110</v>
          </cell>
          <cell r="C5069" t="str">
            <v>송도공장설비관리팀</v>
          </cell>
          <cell r="D5069" t="str">
            <v>5103110</v>
          </cell>
          <cell r="E5069" t="str">
            <v/>
          </cell>
          <cell r="F5069">
            <v>0</v>
          </cell>
          <cell r="G5069">
            <v>0</v>
          </cell>
          <cell r="H5069">
            <v>0</v>
          </cell>
          <cell r="I5069">
            <v>0</v>
          </cell>
          <cell r="J5069">
            <v>0</v>
          </cell>
          <cell r="K5069">
            <v>0</v>
          </cell>
          <cell r="L5069">
            <v>0</v>
          </cell>
          <cell r="M5069">
            <v>0</v>
          </cell>
          <cell r="N5069">
            <v>0</v>
          </cell>
          <cell r="O5069">
            <v>0</v>
          </cell>
          <cell r="P5069">
            <v>0</v>
          </cell>
          <cell r="Q5069">
            <v>0</v>
          </cell>
        </row>
        <row r="5070">
          <cell r="B5070" t="str">
            <v>송도공장설비관리팀5103270</v>
          </cell>
          <cell r="C5070" t="str">
            <v>송도공장설비관리팀</v>
          </cell>
          <cell r="D5070" t="str">
            <v>5103270</v>
          </cell>
          <cell r="E5070" t="str">
            <v>복리후생비-법정후생비(제조)</v>
          </cell>
          <cell r="F5070">
            <v>4102000</v>
          </cell>
          <cell r="G5070">
            <v>3899240</v>
          </cell>
          <cell r="H5070">
            <v>3899240</v>
          </cell>
          <cell r="I5070">
            <v>11861050</v>
          </cell>
          <cell r="J5070">
            <v>88210</v>
          </cell>
          <cell r="K5070">
            <v>4691230</v>
          </cell>
          <cell r="L5070">
            <v>4941690</v>
          </cell>
          <cell r="M5070">
            <v>4941690</v>
          </cell>
          <cell r="N5070">
            <v>4350490</v>
          </cell>
          <cell r="O5070">
            <v>4350490</v>
          </cell>
          <cell r="P5070">
            <v>4350490</v>
          </cell>
          <cell r="Q5070">
            <v>4346290</v>
          </cell>
        </row>
        <row r="5071">
          <cell r="B5071" t="str">
            <v>송도공장설비관리팀5103111</v>
          </cell>
          <cell r="C5071" t="str">
            <v>송도공장설비관리팀</v>
          </cell>
          <cell r="D5071" t="str">
            <v>5103111</v>
          </cell>
          <cell r="E5071" t="str">
            <v>복리후생비-식당운영비(제조)</v>
          </cell>
          <cell r="F5071">
            <v>80001</v>
          </cell>
          <cell r="G5071">
            <v>106370</v>
          </cell>
          <cell r="H5071">
            <v>106457</v>
          </cell>
          <cell r="I5071">
            <v>69639</v>
          </cell>
          <cell r="J5071">
            <v>78912</v>
          </cell>
          <cell r="K5071">
            <v>114567</v>
          </cell>
          <cell r="L5071">
            <v>158731</v>
          </cell>
          <cell r="M5071">
            <v>131550</v>
          </cell>
          <cell r="N5071">
            <v>103094</v>
          </cell>
          <cell r="O5071">
            <v>67457</v>
          </cell>
          <cell r="P5071">
            <v>86829</v>
          </cell>
          <cell r="Q5071">
            <v>150184</v>
          </cell>
        </row>
        <row r="5072">
          <cell r="B5072" t="str">
            <v>송도공장설비관리팀5103131</v>
          </cell>
          <cell r="C5072" t="str">
            <v>송도공장설비관리팀</v>
          </cell>
          <cell r="D5072" t="str">
            <v>5103131</v>
          </cell>
          <cell r="E5072" t="str">
            <v>복리후생비-부서활동비(제조)</v>
          </cell>
          <cell r="F5072">
            <v>78664</v>
          </cell>
          <cell r="G5072">
            <v>438188</v>
          </cell>
          <cell r="H5072">
            <v>131858</v>
          </cell>
          <cell r="I5072">
            <v>264102</v>
          </cell>
          <cell r="J5072">
            <v>344814</v>
          </cell>
          <cell r="K5072">
            <v>52273</v>
          </cell>
          <cell r="L5072">
            <v>443475</v>
          </cell>
          <cell r="M5072">
            <v>162546</v>
          </cell>
          <cell r="N5072">
            <v>68728</v>
          </cell>
          <cell r="O5072">
            <v>225912</v>
          </cell>
          <cell r="P5072">
            <v>40182</v>
          </cell>
          <cell r="Q5072">
            <v>387728</v>
          </cell>
        </row>
        <row r="5073">
          <cell r="B5073" t="str">
            <v>송도공장설비관리팀5104110</v>
          </cell>
          <cell r="C5073" t="str">
            <v>송도공장설비관리팀</v>
          </cell>
          <cell r="D5073" t="str">
            <v>5104110</v>
          </cell>
          <cell r="E5073" t="str">
            <v>여비교통비-해외출장비(제조)</v>
          </cell>
          <cell r="F5073">
            <v>0</v>
          </cell>
          <cell r="G5073">
            <v>0</v>
          </cell>
          <cell r="H5073">
            <v>0</v>
          </cell>
          <cell r="I5073">
            <v>0</v>
          </cell>
          <cell r="J5073">
            <v>0</v>
          </cell>
          <cell r="K5073">
            <v>0</v>
          </cell>
          <cell r="L5073">
            <v>0</v>
          </cell>
          <cell r="M5073">
            <v>0</v>
          </cell>
          <cell r="N5073">
            <v>0</v>
          </cell>
          <cell r="O5073">
            <v>0</v>
          </cell>
          <cell r="P5073">
            <v>0</v>
          </cell>
          <cell r="Q5073">
            <v>0</v>
          </cell>
        </row>
        <row r="5074">
          <cell r="B5074" t="str">
            <v>송도공장설비관리팀5104120</v>
          </cell>
          <cell r="C5074" t="str">
            <v>송도공장설비관리팀</v>
          </cell>
          <cell r="D5074" t="str">
            <v>5104120</v>
          </cell>
          <cell r="E5074" t="str">
            <v>여비교통비-시외출장비(제조)</v>
          </cell>
          <cell r="F5074">
            <v>0</v>
          </cell>
          <cell r="G5074">
            <v>127052</v>
          </cell>
          <cell r="H5074">
            <v>36182</v>
          </cell>
          <cell r="I5074">
            <v>66962</v>
          </cell>
          <cell r="J5074">
            <v>166453</v>
          </cell>
          <cell r="K5074">
            <v>134684</v>
          </cell>
          <cell r="L5074">
            <v>18164</v>
          </cell>
          <cell r="M5074">
            <v>52747</v>
          </cell>
          <cell r="N5074">
            <v>89822</v>
          </cell>
          <cell r="O5074">
            <v>0</v>
          </cell>
          <cell r="P5074">
            <v>45286</v>
          </cell>
          <cell r="Q5074">
            <v>0</v>
          </cell>
        </row>
        <row r="5075">
          <cell r="B5075" t="str">
            <v>송도공장설비관리팀5104130</v>
          </cell>
          <cell r="C5075" t="str">
            <v>송도공장설비관리팀</v>
          </cell>
          <cell r="D5075" t="str">
            <v>5104130</v>
          </cell>
          <cell r="E5075" t="str">
            <v>여비교통비-시내출장비(제조)</v>
          </cell>
          <cell r="F5075">
            <v>0</v>
          </cell>
          <cell r="G5075">
            <v>0</v>
          </cell>
          <cell r="H5075">
            <v>0</v>
          </cell>
          <cell r="I5075">
            <v>33000</v>
          </cell>
          <cell r="J5075">
            <v>0</v>
          </cell>
          <cell r="K5075">
            <v>29504</v>
          </cell>
          <cell r="L5075">
            <v>21500</v>
          </cell>
          <cell r="M5075">
            <v>0</v>
          </cell>
          <cell r="N5075">
            <v>0</v>
          </cell>
          <cell r="O5075">
            <v>18300</v>
          </cell>
          <cell r="P5075">
            <v>0</v>
          </cell>
          <cell r="Q5075">
            <v>0</v>
          </cell>
        </row>
        <row r="5076">
          <cell r="B5076" t="str">
            <v>송도공장설비관리팀5104140</v>
          </cell>
          <cell r="C5076" t="str">
            <v>송도공장설비관리팀</v>
          </cell>
          <cell r="D5076" t="str">
            <v>5104140</v>
          </cell>
          <cell r="E5076" t="str">
            <v/>
          </cell>
          <cell r="F5076">
            <v>0</v>
          </cell>
          <cell r="G5076">
            <v>0</v>
          </cell>
          <cell r="H5076">
            <v>0</v>
          </cell>
          <cell r="I5076">
            <v>0</v>
          </cell>
          <cell r="J5076">
            <v>0</v>
          </cell>
          <cell r="K5076">
            <v>0</v>
          </cell>
          <cell r="L5076">
            <v>0</v>
          </cell>
          <cell r="M5076">
            <v>0</v>
          </cell>
          <cell r="N5076">
            <v>0</v>
          </cell>
          <cell r="O5076">
            <v>0</v>
          </cell>
          <cell r="P5076">
            <v>0</v>
          </cell>
          <cell r="Q5076">
            <v>0</v>
          </cell>
        </row>
        <row r="5077">
          <cell r="B5077" t="str">
            <v>송도공장설비관리팀5104150</v>
          </cell>
          <cell r="C5077" t="str">
            <v>송도공장설비관리팀</v>
          </cell>
          <cell r="D5077" t="str">
            <v>5104150</v>
          </cell>
          <cell r="E5077" t="str">
            <v>여비교통비-해외여비(제조)</v>
          </cell>
          <cell r="F5077">
            <v>0</v>
          </cell>
          <cell r="G5077">
            <v>0</v>
          </cell>
          <cell r="H5077">
            <v>0</v>
          </cell>
          <cell r="I5077">
            <v>0</v>
          </cell>
          <cell r="J5077">
            <v>0</v>
          </cell>
          <cell r="K5077">
            <v>0</v>
          </cell>
          <cell r="L5077">
            <v>0</v>
          </cell>
          <cell r="M5077">
            <v>0</v>
          </cell>
          <cell r="N5077">
            <v>0</v>
          </cell>
          <cell r="O5077">
            <v>0</v>
          </cell>
          <cell r="P5077">
            <v>0</v>
          </cell>
          <cell r="Q5077">
            <v>0</v>
          </cell>
        </row>
        <row r="5078">
          <cell r="B5078" t="str">
            <v>송도공장설비관리팀5105160</v>
          </cell>
          <cell r="C5078" t="str">
            <v>송도공장설비관리팀</v>
          </cell>
          <cell r="D5078" t="str">
            <v>5105160</v>
          </cell>
          <cell r="E5078" t="str">
            <v>통신비-시설유지비(제조)</v>
          </cell>
          <cell r="F5078">
            <v>0</v>
          </cell>
          <cell r="G5078">
            <v>0</v>
          </cell>
          <cell r="H5078">
            <v>0</v>
          </cell>
          <cell r="I5078">
            <v>0</v>
          </cell>
          <cell r="J5078">
            <v>0</v>
          </cell>
          <cell r="K5078">
            <v>0</v>
          </cell>
          <cell r="L5078">
            <v>0</v>
          </cell>
          <cell r="M5078">
            <v>0</v>
          </cell>
          <cell r="N5078">
            <v>0</v>
          </cell>
          <cell r="O5078">
            <v>0</v>
          </cell>
          <cell r="P5078">
            <v>0</v>
          </cell>
          <cell r="Q5078">
            <v>0</v>
          </cell>
        </row>
        <row r="5079">
          <cell r="B5079" t="str">
            <v>송도공장설비관리팀5105150</v>
          </cell>
          <cell r="C5079" t="str">
            <v>송도공장설비관리팀</v>
          </cell>
          <cell r="D5079" t="str">
            <v>5105150</v>
          </cell>
          <cell r="E5079" t="str">
            <v>통신비-정보통신사용료(제조)</v>
          </cell>
          <cell r="F5079">
            <v>0</v>
          </cell>
          <cell r="G5079">
            <v>0</v>
          </cell>
          <cell r="H5079">
            <v>0</v>
          </cell>
          <cell r="I5079">
            <v>0</v>
          </cell>
          <cell r="J5079">
            <v>0</v>
          </cell>
          <cell r="K5079">
            <v>0</v>
          </cell>
          <cell r="L5079">
            <v>0</v>
          </cell>
          <cell r="M5079">
            <v>0</v>
          </cell>
          <cell r="N5079">
            <v>0</v>
          </cell>
          <cell r="O5079">
            <v>0</v>
          </cell>
          <cell r="P5079">
            <v>0</v>
          </cell>
          <cell r="Q5079">
            <v>0</v>
          </cell>
        </row>
        <row r="5080">
          <cell r="B5080" t="str">
            <v>송도공장설비관리팀5105140</v>
          </cell>
          <cell r="C5080" t="str">
            <v>송도공장설비관리팀</v>
          </cell>
          <cell r="D5080" t="str">
            <v>5105140</v>
          </cell>
          <cell r="E5080" t="str">
            <v>통신비-우편전보료(제조)</v>
          </cell>
          <cell r="F5080">
            <v>0</v>
          </cell>
          <cell r="G5080">
            <v>0</v>
          </cell>
          <cell r="H5080">
            <v>0</v>
          </cell>
          <cell r="I5080">
            <v>0</v>
          </cell>
          <cell r="J5080">
            <v>0</v>
          </cell>
          <cell r="K5080">
            <v>0</v>
          </cell>
          <cell r="L5080">
            <v>0</v>
          </cell>
          <cell r="M5080">
            <v>0</v>
          </cell>
          <cell r="N5080">
            <v>0</v>
          </cell>
          <cell r="O5080">
            <v>0</v>
          </cell>
          <cell r="P5080">
            <v>0</v>
          </cell>
          <cell r="Q5080">
            <v>0</v>
          </cell>
        </row>
        <row r="5081">
          <cell r="B5081" t="str">
            <v>송도공장설비관리팀5105130</v>
          </cell>
          <cell r="C5081" t="str">
            <v>송도공장설비관리팀</v>
          </cell>
          <cell r="D5081" t="str">
            <v>5105130</v>
          </cell>
          <cell r="E5081" t="str">
            <v/>
          </cell>
          <cell r="F5081">
            <v>0</v>
          </cell>
          <cell r="G5081">
            <v>0</v>
          </cell>
          <cell r="H5081">
            <v>0</v>
          </cell>
          <cell r="I5081">
            <v>0</v>
          </cell>
          <cell r="J5081">
            <v>0</v>
          </cell>
          <cell r="K5081">
            <v>0</v>
          </cell>
          <cell r="L5081">
            <v>0</v>
          </cell>
          <cell r="M5081">
            <v>0</v>
          </cell>
          <cell r="N5081">
            <v>0</v>
          </cell>
          <cell r="O5081">
            <v>0</v>
          </cell>
          <cell r="P5081">
            <v>0</v>
          </cell>
          <cell r="Q5081">
            <v>0</v>
          </cell>
        </row>
        <row r="5082">
          <cell r="B5082" t="str">
            <v>송도공장설비관리팀5105120</v>
          </cell>
          <cell r="C5082" t="str">
            <v>송도공장설비관리팀</v>
          </cell>
          <cell r="D5082" t="str">
            <v>5105120</v>
          </cell>
          <cell r="E5082" t="str">
            <v/>
          </cell>
          <cell r="F5082">
            <v>0</v>
          </cell>
          <cell r="G5082">
            <v>0</v>
          </cell>
          <cell r="H5082">
            <v>0</v>
          </cell>
          <cell r="I5082">
            <v>0</v>
          </cell>
          <cell r="J5082">
            <v>0</v>
          </cell>
          <cell r="K5082">
            <v>0</v>
          </cell>
          <cell r="L5082">
            <v>0</v>
          </cell>
          <cell r="M5082">
            <v>0</v>
          </cell>
          <cell r="N5082">
            <v>0</v>
          </cell>
          <cell r="O5082">
            <v>0</v>
          </cell>
          <cell r="P5082">
            <v>0</v>
          </cell>
          <cell r="Q5082">
            <v>0</v>
          </cell>
        </row>
        <row r="5083">
          <cell r="B5083" t="str">
            <v>송도공장설비관리팀5105110</v>
          </cell>
          <cell r="C5083" t="str">
            <v>송도공장설비관리팀</v>
          </cell>
          <cell r="D5083" t="str">
            <v>5105110</v>
          </cell>
          <cell r="E5083" t="str">
            <v/>
          </cell>
          <cell r="F5083">
            <v>0</v>
          </cell>
          <cell r="G5083">
            <v>0</v>
          </cell>
          <cell r="H5083">
            <v>0</v>
          </cell>
          <cell r="I5083">
            <v>0</v>
          </cell>
          <cell r="J5083">
            <v>0</v>
          </cell>
          <cell r="K5083">
            <v>0</v>
          </cell>
          <cell r="L5083">
            <v>0</v>
          </cell>
          <cell r="M5083">
            <v>0</v>
          </cell>
          <cell r="N5083">
            <v>0</v>
          </cell>
          <cell r="O5083">
            <v>0</v>
          </cell>
          <cell r="P5083">
            <v>0</v>
          </cell>
          <cell r="Q5083">
            <v>0</v>
          </cell>
        </row>
        <row r="5084">
          <cell r="B5084" t="str">
            <v>송도공장설비관리팀5105111</v>
          </cell>
          <cell r="C5084" t="str">
            <v>송도공장설비관리팀</v>
          </cell>
          <cell r="D5084" t="str">
            <v>5105111</v>
          </cell>
          <cell r="E5084" t="str">
            <v>통신비-전화료(제조)</v>
          </cell>
          <cell r="F5084">
            <v>0</v>
          </cell>
          <cell r="G5084">
            <v>0</v>
          </cell>
          <cell r="H5084">
            <v>0</v>
          </cell>
          <cell r="I5084">
            <v>0</v>
          </cell>
          <cell r="J5084">
            <v>0</v>
          </cell>
          <cell r="K5084">
            <v>0</v>
          </cell>
          <cell r="L5084">
            <v>0</v>
          </cell>
          <cell r="M5084">
            <v>0</v>
          </cell>
          <cell r="N5084">
            <v>0</v>
          </cell>
          <cell r="O5084">
            <v>0</v>
          </cell>
          <cell r="P5084">
            <v>0</v>
          </cell>
          <cell r="Q5084">
            <v>0</v>
          </cell>
        </row>
        <row r="5085">
          <cell r="B5085" t="str">
            <v>송도공장설비관리팀5106110</v>
          </cell>
          <cell r="C5085" t="str">
            <v>송도공장설비관리팀</v>
          </cell>
          <cell r="D5085" t="str">
            <v>5106110</v>
          </cell>
          <cell r="E5085" t="str">
            <v>수도광열비-수도료(제조)</v>
          </cell>
          <cell r="F5085">
            <v>10439750</v>
          </cell>
          <cell r="G5085">
            <v>9658300</v>
          </cell>
          <cell r="H5085">
            <v>9985100</v>
          </cell>
          <cell r="I5085">
            <v>9800750</v>
          </cell>
          <cell r="J5085">
            <v>11284760</v>
          </cell>
          <cell r="K5085">
            <v>11324640</v>
          </cell>
          <cell r="L5085">
            <v>15099530</v>
          </cell>
          <cell r="M5085">
            <v>16243680</v>
          </cell>
          <cell r="N5085">
            <v>18264990</v>
          </cell>
          <cell r="O5085">
            <v>19350170</v>
          </cell>
          <cell r="P5085">
            <v>13482360</v>
          </cell>
          <cell r="Q5085">
            <v>13137970</v>
          </cell>
        </row>
        <row r="5086">
          <cell r="B5086" t="str">
            <v>송도공장설비관리팀5106120</v>
          </cell>
          <cell r="C5086" t="str">
            <v>송도공장설비관리팀</v>
          </cell>
          <cell r="D5086" t="str">
            <v>5106120</v>
          </cell>
          <cell r="E5086" t="str">
            <v/>
          </cell>
          <cell r="F5086">
            <v>0</v>
          </cell>
          <cell r="G5086">
            <v>0</v>
          </cell>
          <cell r="H5086">
            <v>0</v>
          </cell>
          <cell r="I5086">
            <v>0</v>
          </cell>
          <cell r="J5086">
            <v>0</v>
          </cell>
          <cell r="K5086">
            <v>0</v>
          </cell>
          <cell r="L5086">
            <v>0</v>
          </cell>
          <cell r="M5086">
            <v>0</v>
          </cell>
          <cell r="N5086">
            <v>0</v>
          </cell>
          <cell r="O5086">
            <v>0</v>
          </cell>
          <cell r="P5086">
            <v>0</v>
          </cell>
          <cell r="Q5086">
            <v>0</v>
          </cell>
        </row>
        <row r="5087">
          <cell r="B5087" t="str">
            <v>송도공장설비관리팀5106130</v>
          </cell>
          <cell r="C5087" t="str">
            <v>송도공장설비관리팀</v>
          </cell>
          <cell r="D5087" t="str">
            <v>5106130</v>
          </cell>
          <cell r="E5087" t="str">
            <v>수도광열비-전력료(제조)</v>
          </cell>
          <cell r="F5087">
            <v>127884057</v>
          </cell>
          <cell r="G5087">
            <v>114946263</v>
          </cell>
          <cell r="H5087">
            <v>102960440</v>
          </cell>
          <cell r="I5087">
            <v>92184888</v>
          </cell>
          <cell r="J5087">
            <v>84508889</v>
          </cell>
          <cell r="K5087">
            <v>97682683</v>
          </cell>
          <cell r="L5087">
            <v>124064528</v>
          </cell>
          <cell r="M5087">
            <v>136246219</v>
          </cell>
          <cell r="N5087">
            <v>143653973</v>
          </cell>
          <cell r="O5087">
            <v>113071602</v>
          </cell>
          <cell r="P5087">
            <v>111383906</v>
          </cell>
          <cell r="Q5087">
            <v>136952239</v>
          </cell>
        </row>
        <row r="5088">
          <cell r="B5088" t="str">
            <v>송도공장설비관리팀5106140</v>
          </cell>
          <cell r="C5088" t="str">
            <v>송도공장설비관리팀</v>
          </cell>
          <cell r="D5088" t="str">
            <v>5106140</v>
          </cell>
          <cell r="E5088" t="str">
            <v/>
          </cell>
          <cell r="F5088">
            <v>0</v>
          </cell>
          <cell r="G5088">
            <v>0</v>
          </cell>
          <cell r="H5088">
            <v>0</v>
          </cell>
          <cell r="I5088">
            <v>0</v>
          </cell>
          <cell r="J5088">
            <v>0</v>
          </cell>
          <cell r="K5088">
            <v>0</v>
          </cell>
          <cell r="L5088">
            <v>0</v>
          </cell>
          <cell r="M5088">
            <v>0</v>
          </cell>
          <cell r="N5088">
            <v>0</v>
          </cell>
          <cell r="O5088">
            <v>0</v>
          </cell>
          <cell r="P5088">
            <v>0</v>
          </cell>
          <cell r="Q5088">
            <v>0</v>
          </cell>
        </row>
        <row r="5089">
          <cell r="B5089" t="str">
            <v>송도공장설비관리팀5106150</v>
          </cell>
          <cell r="C5089" t="str">
            <v>송도공장설비관리팀</v>
          </cell>
          <cell r="D5089" t="str">
            <v>5106150</v>
          </cell>
          <cell r="E5089" t="str">
            <v/>
          </cell>
          <cell r="F5089">
            <v>0</v>
          </cell>
          <cell r="G5089">
            <v>0</v>
          </cell>
          <cell r="H5089">
            <v>0</v>
          </cell>
          <cell r="I5089">
            <v>0</v>
          </cell>
          <cell r="J5089">
            <v>0</v>
          </cell>
          <cell r="K5089">
            <v>0</v>
          </cell>
          <cell r="L5089">
            <v>0</v>
          </cell>
          <cell r="M5089">
            <v>0</v>
          </cell>
          <cell r="N5089">
            <v>0</v>
          </cell>
          <cell r="O5089">
            <v>0</v>
          </cell>
          <cell r="P5089">
            <v>0</v>
          </cell>
          <cell r="Q5089">
            <v>0</v>
          </cell>
        </row>
        <row r="5090">
          <cell r="B5090" t="str">
            <v>송도공장설비관리팀5106160</v>
          </cell>
          <cell r="C5090" t="str">
            <v>송도공장설비관리팀</v>
          </cell>
          <cell r="D5090" t="str">
            <v>5106160</v>
          </cell>
          <cell r="E5090" t="str">
            <v/>
          </cell>
          <cell r="F5090">
            <v>0</v>
          </cell>
          <cell r="G5090">
            <v>0</v>
          </cell>
          <cell r="H5090">
            <v>0</v>
          </cell>
          <cell r="I5090">
            <v>0</v>
          </cell>
          <cell r="J5090">
            <v>0</v>
          </cell>
          <cell r="K5090">
            <v>0</v>
          </cell>
          <cell r="L5090">
            <v>0</v>
          </cell>
          <cell r="M5090">
            <v>0</v>
          </cell>
          <cell r="N5090">
            <v>0</v>
          </cell>
          <cell r="O5090">
            <v>0</v>
          </cell>
          <cell r="P5090">
            <v>0</v>
          </cell>
          <cell r="Q5090">
            <v>0</v>
          </cell>
        </row>
        <row r="5091">
          <cell r="B5091" t="str">
            <v>송도공장설비관리팀5106141</v>
          </cell>
          <cell r="C5091" t="str">
            <v>송도공장설비관리팀</v>
          </cell>
          <cell r="D5091" t="str">
            <v>5106141</v>
          </cell>
          <cell r="E5091" t="str">
            <v>수도광열비-연료난방비(제조)</v>
          </cell>
          <cell r="F5091">
            <v>91513131</v>
          </cell>
          <cell r="G5091">
            <v>102594295</v>
          </cell>
          <cell r="H5091">
            <v>93614634</v>
          </cell>
          <cell r="I5091">
            <v>77581027</v>
          </cell>
          <cell r="J5091">
            <v>64214553</v>
          </cell>
          <cell r="K5091">
            <v>66653453</v>
          </cell>
          <cell r="L5091">
            <v>67274461</v>
          </cell>
          <cell r="M5091">
            <v>62072193</v>
          </cell>
          <cell r="N5091">
            <v>63596571</v>
          </cell>
          <cell r="O5091">
            <v>66568515</v>
          </cell>
          <cell r="P5091">
            <v>67513204</v>
          </cell>
          <cell r="Q5091">
            <v>71220379</v>
          </cell>
        </row>
        <row r="5092">
          <cell r="B5092" t="str">
            <v>송도공장설비관리팀5107110</v>
          </cell>
          <cell r="C5092" t="str">
            <v>송도공장설비관리팀</v>
          </cell>
          <cell r="D5092" t="str">
            <v>5107110</v>
          </cell>
          <cell r="E5092" t="str">
            <v>세금과공과-인지세(제조)</v>
          </cell>
          <cell r="F5092">
            <v>0</v>
          </cell>
          <cell r="G5092">
            <v>0</v>
          </cell>
          <cell r="H5092">
            <v>0</v>
          </cell>
          <cell r="I5092">
            <v>0</v>
          </cell>
          <cell r="J5092">
            <v>0</v>
          </cell>
          <cell r="K5092">
            <v>0</v>
          </cell>
          <cell r="L5092">
            <v>0</v>
          </cell>
          <cell r="M5092">
            <v>0</v>
          </cell>
          <cell r="N5092">
            <v>0</v>
          </cell>
          <cell r="O5092">
            <v>0</v>
          </cell>
          <cell r="P5092">
            <v>0</v>
          </cell>
          <cell r="Q5092">
            <v>0</v>
          </cell>
        </row>
        <row r="5093">
          <cell r="B5093" t="str">
            <v>송도공장설비관리팀5107130</v>
          </cell>
          <cell r="C5093" t="str">
            <v>송도공장설비관리팀</v>
          </cell>
          <cell r="D5093" t="str">
            <v>5107130</v>
          </cell>
          <cell r="E5093" t="str">
            <v>세금과공과-종업원분주민세(제조)</v>
          </cell>
          <cell r="F5093">
            <v>0</v>
          </cell>
          <cell r="G5093">
            <v>0</v>
          </cell>
          <cell r="H5093">
            <v>0</v>
          </cell>
          <cell r="I5093">
            <v>0</v>
          </cell>
          <cell r="J5093">
            <v>0</v>
          </cell>
          <cell r="K5093">
            <v>0</v>
          </cell>
          <cell r="L5093">
            <v>0</v>
          </cell>
          <cell r="M5093">
            <v>0</v>
          </cell>
          <cell r="N5093">
            <v>0</v>
          </cell>
          <cell r="O5093">
            <v>0</v>
          </cell>
          <cell r="P5093">
            <v>0</v>
          </cell>
          <cell r="Q5093">
            <v>0</v>
          </cell>
        </row>
        <row r="5094">
          <cell r="B5094" t="str">
            <v>송도공장설비관리팀5107120</v>
          </cell>
          <cell r="C5094" t="str">
            <v>송도공장설비관리팀</v>
          </cell>
          <cell r="D5094" t="str">
            <v>5107120</v>
          </cell>
          <cell r="E5094" t="str">
            <v>세금과공과-주민세(제조)</v>
          </cell>
          <cell r="F5094">
            <v>0</v>
          </cell>
          <cell r="G5094">
            <v>0</v>
          </cell>
          <cell r="H5094">
            <v>0</v>
          </cell>
          <cell r="I5094">
            <v>0</v>
          </cell>
          <cell r="J5094">
            <v>0</v>
          </cell>
          <cell r="K5094">
            <v>0</v>
          </cell>
          <cell r="L5094">
            <v>0</v>
          </cell>
          <cell r="M5094">
            <v>0</v>
          </cell>
          <cell r="N5094">
            <v>0</v>
          </cell>
          <cell r="O5094">
            <v>0</v>
          </cell>
          <cell r="P5094">
            <v>0</v>
          </cell>
          <cell r="Q5094">
            <v>0</v>
          </cell>
        </row>
        <row r="5095">
          <cell r="B5095" t="str">
            <v>송도공장설비관리팀5107140</v>
          </cell>
          <cell r="C5095" t="str">
            <v>송도공장설비관리팀</v>
          </cell>
          <cell r="D5095" t="str">
            <v>5107140</v>
          </cell>
          <cell r="E5095" t="str">
            <v>세금과공과-재산세(제조)</v>
          </cell>
          <cell r="F5095">
            <v>0</v>
          </cell>
          <cell r="G5095">
            <v>0</v>
          </cell>
          <cell r="H5095">
            <v>0</v>
          </cell>
          <cell r="I5095">
            <v>0</v>
          </cell>
          <cell r="J5095">
            <v>0</v>
          </cell>
          <cell r="K5095">
            <v>0</v>
          </cell>
          <cell r="L5095">
            <v>0</v>
          </cell>
          <cell r="M5095">
            <v>0</v>
          </cell>
          <cell r="N5095">
            <v>0</v>
          </cell>
          <cell r="O5095">
            <v>0</v>
          </cell>
          <cell r="P5095">
            <v>0</v>
          </cell>
          <cell r="Q5095">
            <v>0</v>
          </cell>
        </row>
        <row r="5096">
          <cell r="B5096" t="str">
            <v>송도공장설비관리팀5107150</v>
          </cell>
          <cell r="C5096" t="str">
            <v>송도공장설비관리팀</v>
          </cell>
          <cell r="D5096" t="str">
            <v>5107150</v>
          </cell>
          <cell r="E5096" t="str">
            <v>세금과공과-차량세(제조)</v>
          </cell>
          <cell r="F5096">
            <v>0</v>
          </cell>
          <cell r="G5096">
            <v>0</v>
          </cell>
          <cell r="H5096">
            <v>0</v>
          </cell>
          <cell r="I5096">
            <v>0</v>
          </cell>
          <cell r="J5096">
            <v>0</v>
          </cell>
          <cell r="K5096">
            <v>0</v>
          </cell>
          <cell r="L5096">
            <v>0</v>
          </cell>
          <cell r="M5096">
            <v>0</v>
          </cell>
          <cell r="N5096">
            <v>0</v>
          </cell>
          <cell r="O5096">
            <v>0</v>
          </cell>
          <cell r="P5096">
            <v>0</v>
          </cell>
          <cell r="Q5096">
            <v>0</v>
          </cell>
        </row>
        <row r="5097">
          <cell r="B5097" t="str">
            <v>송도공장설비관리팀5107160</v>
          </cell>
          <cell r="C5097" t="str">
            <v>송도공장설비관리팀</v>
          </cell>
          <cell r="D5097" t="str">
            <v>5107160</v>
          </cell>
          <cell r="E5097" t="str">
            <v>세금과공과-면허세(제조)</v>
          </cell>
          <cell r="F5097">
            <v>0</v>
          </cell>
          <cell r="G5097">
            <v>0</v>
          </cell>
          <cell r="H5097">
            <v>0</v>
          </cell>
          <cell r="I5097">
            <v>0</v>
          </cell>
          <cell r="J5097">
            <v>0</v>
          </cell>
          <cell r="K5097">
            <v>0</v>
          </cell>
          <cell r="L5097">
            <v>0</v>
          </cell>
          <cell r="M5097">
            <v>0</v>
          </cell>
          <cell r="N5097">
            <v>0</v>
          </cell>
          <cell r="O5097">
            <v>0</v>
          </cell>
          <cell r="P5097">
            <v>0</v>
          </cell>
          <cell r="Q5097">
            <v>0</v>
          </cell>
        </row>
        <row r="5098">
          <cell r="B5098" t="str">
            <v>송도공장설비관리팀5107170</v>
          </cell>
          <cell r="C5098" t="str">
            <v>송도공장설비관리팀</v>
          </cell>
          <cell r="D5098" t="str">
            <v>5107170</v>
          </cell>
          <cell r="E5098" t="str">
            <v>세금과공과-기타제세(제조)</v>
          </cell>
          <cell r="F5098">
            <v>0</v>
          </cell>
          <cell r="G5098">
            <v>0</v>
          </cell>
          <cell r="H5098">
            <v>0</v>
          </cell>
          <cell r="I5098">
            <v>0</v>
          </cell>
          <cell r="J5098">
            <v>0</v>
          </cell>
          <cell r="K5098">
            <v>0</v>
          </cell>
          <cell r="L5098">
            <v>0</v>
          </cell>
          <cell r="M5098">
            <v>0</v>
          </cell>
          <cell r="N5098">
            <v>0</v>
          </cell>
          <cell r="O5098">
            <v>0</v>
          </cell>
          <cell r="P5098">
            <v>0</v>
          </cell>
          <cell r="Q5098">
            <v>0</v>
          </cell>
        </row>
        <row r="5099">
          <cell r="B5099" t="str">
            <v>송도공장설비관리팀5107180</v>
          </cell>
          <cell r="C5099" t="str">
            <v>송도공장설비관리팀</v>
          </cell>
          <cell r="D5099" t="str">
            <v>5107180</v>
          </cell>
          <cell r="E5099" t="str">
            <v/>
          </cell>
          <cell r="F5099">
            <v>0</v>
          </cell>
          <cell r="G5099">
            <v>0</v>
          </cell>
          <cell r="H5099">
            <v>0</v>
          </cell>
          <cell r="I5099">
            <v>0</v>
          </cell>
          <cell r="J5099">
            <v>0</v>
          </cell>
          <cell r="K5099">
            <v>0</v>
          </cell>
          <cell r="L5099">
            <v>0</v>
          </cell>
          <cell r="M5099">
            <v>0</v>
          </cell>
          <cell r="N5099">
            <v>0</v>
          </cell>
          <cell r="O5099">
            <v>0</v>
          </cell>
          <cell r="P5099">
            <v>0</v>
          </cell>
          <cell r="Q5099">
            <v>0</v>
          </cell>
        </row>
        <row r="5100">
          <cell r="B5100" t="str">
            <v>송도공장설비관리팀5107190</v>
          </cell>
          <cell r="C5100" t="str">
            <v>송도공장설비관리팀</v>
          </cell>
          <cell r="D5100" t="str">
            <v>5107190</v>
          </cell>
          <cell r="E5100" t="str">
            <v>세금과공과-협회비(제조)</v>
          </cell>
          <cell r="F5100">
            <v>84000</v>
          </cell>
          <cell r="G5100">
            <v>0</v>
          </cell>
          <cell r="H5100">
            <v>0</v>
          </cell>
          <cell r="I5100">
            <v>0</v>
          </cell>
          <cell r="J5100">
            <v>0</v>
          </cell>
          <cell r="K5100">
            <v>0</v>
          </cell>
          <cell r="L5100">
            <v>0</v>
          </cell>
          <cell r="M5100">
            <v>0</v>
          </cell>
          <cell r="N5100">
            <v>0</v>
          </cell>
          <cell r="O5100">
            <v>0</v>
          </cell>
          <cell r="P5100">
            <v>0</v>
          </cell>
          <cell r="Q5100">
            <v>0</v>
          </cell>
        </row>
        <row r="5101">
          <cell r="B5101" t="str">
            <v>송도공장설비관리팀5107210</v>
          </cell>
          <cell r="C5101" t="str">
            <v>송도공장설비관리팀</v>
          </cell>
          <cell r="D5101" t="str">
            <v>5107210</v>
          </cell>
          <cell r="E5101" t="str">
            <v>세금과공과-공과금(제조)</v>
          </cell>
          <cell r="F5101">
            <v>4731703</v>
          </cell>
          <cell r="G5101">
            <v>4253007</v>
          </cell>
          <cell r="H5101">
            <v>3809536</v>
          </cell>
          <cell r="I5101">
            <v>3410839</v>
          </cell>
          <cell r="J5101">
            <v>3313145</v>
          </cell>
          <cell r="K5101">
            <v>3614253</v>
          </cell>
          <cell r="L5101">
            <v>4590386</v>
          </cell>
          <cell r="M5101">
            <v>4359871</v>
          </cell>
          <cell r="N5101">
            <v>4596924</v>
          </cell>
          <cell r="O5101">
            <v>3618283</v>
          </cell>
          <cell r="P5101">
            <v>3564278</v>
          </cell>
          <cell r="Q5101">
            <v>4382472</v>
          </cell>
        </row>
        <row r="5102">
          <cell r="B5102" t="str">
            <v>송도공장설비관리팀5108110</v>
          </cell>
          <cell r="C5102" t="str">
            <v>송도공장설비관리팀</v>
          </cell>
          <cell r="D5102" t="str">
            <v>5108110</v>
          </cell>
          <cell r="E5102" t="str">
            <v>지급임차료-건물임차료(제조)</v>
          </cell>
          <cell r="F5102">
            <v>0</v>
          </cell>
          <cell r="G5102">
            <v>0</v>
          </cell>
          <cell r="H5102">
            <v>0</v>
          </cell>
          <cell r="I5102">
            <v>0</v>
          </cell>
          <cell r="J5102">
            <v>0</v>
          </cell>
          <cell r="K5102">
            <v>0</v>
          </cell>
          <cell r="L5102">
            <v>0</v>
          </cell>
          <cell r="M5102">
            <v>0</v>
          </cell>
          <cell r="N5102">
            <v>0</v>
          </cell>
          <cell r="O5102">
            <v>0</v>
          </cell>
          <cell r="P5102">
            <v>0</v>
          </cell>
          <cell r="Q5102">
            <v>0</v>
          </cell>
        </row>
        <row r="5103">
          <cell r="B5103" t="str">
            <v>송도공장설비관리팀5108120</v>
          </cell>
          <cell r="C5103" t="str">
            <v>송도공장설비관리팀</v>
          </cell>
          <cell r="D5103" t="str">
            <v>5108120</v>
          </cell>
          <cell r="E5103" t="str">
            <v/>
          </cell>
          <cell r="F5103">
            <v>0</v>
          </cell>
          <cell r="G5103">
            <v>0</v>
          </cell>
          <cell r="H5103">
            <v>0</v>
          </cell>
          <cell r="I5103">
            <v>0</v>
          </cell>
          <cell r="J5103">
            <v>0</v>
          </cell>
          <cell r="K5103">
            <v>0</v>
          </cell>
          <cell r="L5103">
            <v>0</v>
          </cell>
          <cell r="M5103">
            <v>0</v>
          </cell>
          <cell r="N5103">
            <v>0</v>
          </cell>
          <cell r="O5103">
            <v>0</v>
          </cell>
          <cell r="P5103">
            <v>0</v>
          </cell>
          <cell r="Q5103">
            <v>0</v>
          </cell>
        </row>
        <row r="5104">
          <cell r="B5104" t="str">
            <v>송도공장설비관리팀5108130</v>
          </cell>
          <cell r="C5104" t="str">
            <v>송도공장설비관리팀</v>
          </cell>
          <cell r="D5104" t="str">
            <v>5108130</v>
          </cell>
          <cell r="E5104" t="str">
            <v/>
          </cell>
          <cell r="F5104">
            <v>0</v>
          </cell>
          <cell r="G5104">
            <v>0</v>
          </cell>
          <cell r="H5104">
            <v>0</v>
          </cell>
          <cell r="I5104">
            <v>0</v>
          </cell>
          <cell r="J5104">
            <v>0</v>
          </cell>
          <cell r="K5104">
            <v>0</v>
          </cell>
          <cell r="L5104">
            <v>0</v>
          </cell>
          <cell r="M5104">
            <v>0</v>
          </cell>
          <cell r="N5104">
            <v>0</v>
          </cell>
          <cell r="O5104">
            <v>0</v>
          </cell>
          <cell r="P5104">
            <v>0</v>
          </cell>
          <cell r="Q5104">
            <v>0</v>
          </cell>
        </row>
        <row r="5105">
          <cell r="B5105" t="str">
            <v>송도공장설비관리팀5108140</v>
          </cell>
          <cell r="C5105" t="str">
            <v>송도공장설비관리팀</v>
          </cell>
          <cell r="D5105" t="str">
            <v>5108140</v>
          </cell>
          <cell r="E5105" t="str">
            <v>지급임차료-점용료(제조)</v>
          </cell>
          <cell r="F5105">
            <v>0</v>
          </cell>
          <cell r="G5105">
            <v>0</v>
          </cell>
          <cell r="H5105">
            <v>0</v>
          </cell>
          <cell r="I5105">
            <v>0</v>
          </cell>
          <cell r="J5105">
            <v>0</v>
          </cell>
          <cell r="K5105">
            <v>0</v>
          </cell>
          <cell r="L5105">
            <v>0</v>
          </cell>
          <cell r="M5105">
            <v>0</v>
          </cell>
          <cell r="N5105">
            <v>0</v>
          </cell>
          <cell r="O5105">
            <v>0</v>
          </cell>
          <cell r="P5105">
            <v>0</v>
          </cell>
          <cell r="Q5105">
            <v>0</v>
          </cell>
        </row>
        <row r="5106">
          <cell r="B5106" t="str">
            <v>송도공장설비관리팀5108150</v>
          </cell>
          <cell r="C5106" t="str">
            <v>송도공장설비관리팀</v>
          </cell>
          <cell r="D5106" t="str">
            <v>5108150</v>
          </cell>
          <cell r="E5106" t="str">
            <v/>
          </cell>
          <cell r="F5106">
            <v>0</v>
          </cell>
          <cell r="G5106">
            <v>0</v>
          </cell>
          <cell r="H5106">
            <v>0</v>
          </cell>
          <cell r="I5106">
            <v>0</v>
          </cell>
          <cell r="J5106">
            <v>0</v>
          </cell>
          <cell r="K5106">
            <v>0</v>
          </cell>
          <cell r="L5106">
            <v>0</v>
          </cell>
          <cell r="M5106">
            <v>0</v>
          </cell>
          <cell r="N5106">
            <v>0</v>
          </cell>
          <cell r="O5106">
            <v>0</v>
          </cell>
          <cell r="P5106">
            <v>0</v>
          </cell>
          <cell r="Q5106">
            <v>0</v>
          </cell>
        </row>
        <row r="5107">
          <cell r="B5107" t="str">
            <v>송도공장설비관리팀5108160</v>
          </cell>
          <cell r="C5107" t="str">
            <v>송도공장설비관리팀</v>
          </cell>
          <cell r="D5107" t="str">
            <v>5108160</v>
          </cell>
          <cell r="E5107" t="str">
            <v/>
          </cell>
          <cell r="F5107">
            <v>0</v>
          </cell>
          <cell r="G5107">
            <v>0</v>
          </cell>
          <cell r="H5107">
            <v>0</v>
          </cell>
          <cell r="I5107">
            <v>0</v>
          </cell>
          <cell r="J5107">
            <v>0</v>
          </cell>
          <cell r="K5107">
            <v>0</v>
          </cell>
          <cell r="L5107">
            <v>0</v>
          </cell>
          <cell r="M5107">
            <v>0</v>
          </cell>
          <cell r="N5107">
            <v>0</v>
          </cell>
          <cell r="O5107">
            <v>0</v>
          </cell>
          <cell r="P5107">
            <v>0</v>
          </cell>
          <cell r="Q5107">
            <v>0</v>
          </cell>
        </row>
        <row r="5108">
          <cell r="B5108" t="str">
            <v>송도공장설비관리팀5108161</v>
          </cell>
          <cell r="C5108" t="str">
            <v>송도공장설비관리팀</v>
          </cell>
          <cell r="D5108" t="str">
            <v>5108161</v>
          </cell>
          <cell r="E5108" t="str">
            <v>지급임차료-차량렌트료(제조)</v>
          </cell>
          <cell r="F5108">
            <v>0</v>
          </cell>
          <cell r="G5108">
            <v>0</v>
          </cell>
          <cell r="H5108">
            <v>0</v>
          </cell>
          <cell r="I5108">
            <v>0</v>
          </cell>
          <cell r="J5108">
            <v>0</v>
          </cell>
          <cell r="K5108">
            <v>0</v>
          </cell>
          <cell r="L5108">
            <v>0</v>
          </cell>
          <cell r="M5108">
            <v>0</v>
          </cell>
          <cell r="N5108">
            <v>0</v>
          </cell>
          <cell r="O5108">
            <v>0</v>
          </cell>
          <cell r="P5108">
            <v>0</v>
          </cell>
          <cell r="Q5108">
            <v>0</v>
          </cell>
        </row>
        <row r="5109">
          <cell r="B5109" t="str">
            <v>송도공장설비관리팀5108162</v>
          </cell>
          <cell r="C5109" t="str">
            <v>송도공장설비관리팀</v>
          </cell>
          <cell r="D5109" t="str">
            <v>5108162</v>
          </cell>
          <cell r="E5109" t="str">
            <v>지급임차료-차량리스료(제조)</v>
          </cell>
          <cell r="F5109">
            <v>0</v>
          </cell>
          <cell r="G5109">
            <v>0</v>
          </cell>
          <cell r="H5109">
            <v>0</v>
          </cell>
          <cell r="I5109">
            <v>0</v>
          </cell>
          <cell r="J5109">
            <v>0</v>
          </cell>
          <cell r="K5109">
            <v>0</v>
          </cell>
          <cell r="L5109">
            <v>0</v>
          </cell>
          <cell r="M5109">
            <v>0</v>
          </cell>
          <cell r="N5109">
            <v>0</v>
          </cell>
          <cell r="O5109">
            <v>0</v>
          </cell>
          <cell r="P5109">
            <v>0</v>
          </cell>
          <cell r="Q5109">
            <v>0</v>
          </cell>
        </row>
        <row r="5110">
          <cell r="B5110" t="str">
            <v>송도공장설비관리팀5109110</v>
          </cell>
          <cell r="C5110" t="str">
            <v>송도공장설비관리팀</v>
          </cell>
          <cell r="D5110" t="str">
            <v>5109110</v>
          </cell>
          <cell r="E5110" t="str">
            <v>감가상각비-건물(제조)</v>
          </cell>
          <cell r="F5110">
            <v>0</v>
          </cell>
          <cell r="G5110">
            <v>0</v>
          </cell>
          <cell r="H5110">
            <v>0</v>
          </cell>
          <cell r="I5110">
            <v>0</v>
          </cell>
          <cell r="J5110">
            <v>0</v>
          </cell>
          <cell r="K5110">
            <v>0</v>
          </cell>
          <cell r="L5110">
            <v>0</v>
          </cell>
          <cell r="M5110">
            <v>0</v>
          </cell>
          <cell r="N5110">
            <v>0</v>
          </cell>
          <cell r="O5110">
            <v>0</v>
          </cell>
          <cell r="P5110">
            <v>0</v>
          </cell>
          <cell r="Q5110">
            <v>0</v>
          </cell>
        </row>
        <row r="5111">
          <cell r="B5111" t="str">
            <v>송도공장설비관리팀5109120</v>
          </cell>
          <cell r="C5111" t="str">
            <v>송도공장설비관리팀</v>
          </cell>
          <cell r="D5111" t="str">
            <v>5109120</v>
          </cell>
          <cell r="E5111" t="str">
            <v>감가상각비-구축물(제조)</v>
          </cell>
          <cell r="F5111">
            <v>0</v>
          </cell>
          <cell r="G5111">
            <v>0</v>
          </cell>
          <cell r="H5111">
            <v>0</v>
          </cell>
          <cell r="I5111">
            <v>0</v>
          </cell>
          <cell r="J5111">
            <v>0</v>
          </cell>
          <cell r="K5111">
            <v>0</v>
          </cell>
          <cell r="L5111">
            <v>0</v>
          </cell>
          <cell r="M5111">
            <v>0</v>
          </cell>
          <cell r="N5111">
            <v>0</v>
          </cell>
          <cell r="O5111">
            <v>0</v>
          </cell>
          <cell r="P5111">
            <v>0</v>
          </cell>
          <cell r="Q5111">
            <v>0</v>
          </cell>
        </row>
        <row r="5112">
          <cell r="B5112" t="str">
            <v>송도공장설비관리팀5109130</v>
          </cell>
          <cell r="C5112" t="str">
            <v>송도공장설비관리팀</v>
          </cell>
          <cell r="D5112" t="str">
            <v>5109130</v>
          </cell>
          <cell r="E5112" t="str">
            <v>감가상각비-기계장치(제조)</v>
          </cell>
          <cell r="F5112">
            <v>31738045</v>
          </cell>
          <cell r="G5112">
            <v>31738045</v>
          </cell>
          <cell r="H5112">
            <v>31738045</v>
          </cell>
          <cell r="I5112">
            <v>31738045</v>
          </cell>
          <cell r="J5112">
            <v>31738045</v>
          </cell>
          <cell r="K5112">
            <v>31738045</v>
          </cell>
          <cell r="L5112">
            <v>31738045</v>
          </cell>
          <cell r="M5112">
            <v>31738045</v>
          </cell>
          <cell r="N5112">
            <v>31738045</v>
          </cell>
          <cell r="O5112">
            <v>31738045</v>
          </cell>
          <cell r="P5112">
            <v>31738045</v>
          </cell>
          <cell r="Q5112">
            <v>31738045</v>
          </cell>
        </row>
        <row r="5113">
          <cell r="B5113" t="str">
            <v>송도공장설비관리팀5109140</v>
          </cell>
          <cell r="C5113" t="str">
            <v>송도공장설비관리팀</v>
          </cell>
          <cell r="D5113" t="str">
            <v>5109140</v>
          </cell>
          <cell r="E5113" t="str">
            <v>감가상각비-공구기구(제조)</v>
          </cell>
          <cell r="F5113">
            <v>311863</v>
          </cell>
          <cell r="G5113">
            <v>311863</v>
          </cell>
          <cell r="H5113">
            <v>311863</v>
          </cell>
          <cell r="I5113">
            <v>311863</v>
          </cell>
          <cell r="J5113">
            <v>311863</v>
          </cell>
          <cell r="K5113">
            <v>311863</v>
          </cell>
          <cell r="L5113">
            <v>311863</v>
          </cell>
          <cell r="M5113">
            <v>311863</v>
          </cell>
          <cell r="N5113">
            <v>311863</v>
          </cell>
          <cell r="O5113">
            <v>311863</v>
          </cell>
          <cell r="P5113">
            <v>311863</v>
          </cell>
          <cell r="Q5113">
            <v>311863</v>
          </cell>
        </row>
        <row r="5114">
          <cell r="B5114" t="str">
            <v>송도공장설비관리팀5109150</v>
          </cell>
          <cell r="C5114" t="str">
            <v>송도공장설비관리팀</v>
          </cell>
          <cell r="D5114" t="str">
            <v>5109150</v>
          </cell>
          <cell r="E5114" t="str">
            <v>감가상각비-차량운반구(제조)</v>
          </cell>
          <cell r="F5114">
            <v>0</v>
          </cell>
          <cell r="G5114">
            <v>0</v>
          </cell>
          <cell r="H5114">
            <v>0</v>
          </cell>
          <cell r="I5114">
            <v>0</v>
          </cell>
          <cell r="J5114">
            <v>0</v>
          </cell>
          <cell r="K5114">
            <v>0</v>
          </cell>
          <cell r="L5114">
            <v>0</v>
          </cell>
          <cell r="M5114">
            <v>0</v>
          </cell>
          <cell r="N5114">
            <v>0</v>
          </cell>
          <cell r="O5114">
            <v>0</v>
          </cell>
          <cell r="P5114">
            <v>0</v>
          </cell>
          <cell r="Q5114">
            <v>0</v>
          </cell>
        </row>
        <row r="5115">
          <cell r="B5115" t="str">
            <v>송도공장설비관리팀5109160</v>
          </cell>
          <cell r="C5115" t="str">
            <v>송도공장설비관리팀</v>
          </cell>
          <cell r="D5115" t="str">
            <v>5109160</v>
          </cell>
          <cell r="E5115" t="str">
            <v/>
          </cell>
          <cell r="F5115">
            <v>0</v>
          </cell>
          <cell r="G5115">
            <v>0</v>
          </cell>
          <cell r="H5115">
            <v>0</v>
          </cell>
          <cell r="I5115">
            <v>0</v>
          </cell>
          <cell r="J5115">
            <v>0</v>
          </cell>
          <cell r="K5115">
            <v>0</v>
          </cell>
          <cell r="L5115">
            <v>0</v>
          </cell>
          <cell r="M5115">
            <v>0</v>
          </cell>
          <cell r="N5115">
            <v>0</v>
          </cell>
          <cell r="O5115">
            <v>0</v>
          </cell>
          <cell r="P5115">
            <v>0</v>
          </cell>
          <cell r="Q5115">
            <v>0</v>
          </cell>
        </row>
        <row r="5116">
          <cell r="B5116" t="str">
            <v>송도공장설비관리팀5109170</v>
          </cell>
          <cell r="C5116" t="str">
            <v>송도공장설비관리팀</v>
          </cell>
          <cell r="D5116" t="str">
            <v>5109170</v>
          </cell>
          <cell r="E5116" t="str">
            <v>감가상각비-산업재산권(제조)</v>
          </cell>
          <cell r="F5116">
            <v>0</v>
          </cell>
          <cell r="G5116">
            <v>0</v>
          </cell>
          <cell r="H5116">
            <v>0</v>
          </cell>
          <cell r="I5116">
            <v>0</v>
          </cell>
          <cell r="J5116">
            <v>0</v>
          </cell>
          <cell r="K5116">
            <v>0</v>
          </cell>
          <cell r="L5116">
            <v>0</v>
          </cell>
          <cell r="M5116">
            <v>0</v>
          </cell>
          <cell r="N5116">
            <v>0</v>
          </cell>
          <cell r="O5116">
            <v>0</v>
          </cell>
          <cell r="P5116">
            <v>0</v>
          </cell>
          <cell r="Q5116">
            <v>0</v>
          </cell>
        </row>
        <row r="5117">
          <cell r="B5117" t="str">
            <v>송도공장설비관리팀5109180</v>
          </cell>
          <cell r="C5117" t="str">
            <v>송도공장설비관리팀</v>
          </cell>
          <cell r="D5117" t="str">
            <v>5109180</v>
          </cell>
          <cell r="E5117" t="str">
            <v/>
          </cell>
          <cell r="F5117">
            <v>0</v>
          </cell>
          <cell r="G5117">
            <v>0</v>
          </cell>
          <cell r="H5117">
            <v>0</v>
          </cell>
          <cell r="I5117">
            <v>0</v>
          </cell>
          <cell r="J5117">
            <v>0</v>
          </cell>
          <cell r="K5117">
            <v>0</v>
          </cell>
          <cell r="L5117">
            <v>0</v>
          </cell>
          <cell r="M5117">
            <v>0</v>
          </cell>
          <cell r="N5117">
            <v>0</v>
          </cell>
          <cell r="O5117">
            <v>0</v>
          </cell>
          <cell r="P5117">
            <v>0</v>
          </cell>
          <cell r="Q5117">
            <v>0</v>
          </cell>
        </row>
        <row r="5118">
          <cell r="B5118" t="str">
            <v>송도공장설비관리팀5109190</v>
          </cell>
          <cell r="C5118" t="str">
            <v>송도공장설비관리팀</v>
          </cell>
          <cell r="D5118" t="str">
            <v>5109190</v>
          </cell>
          <cell r="E5118" t="str">
            <v/>
          </cell>
          <cell r="F5118">
            <v>0</v>
          </cell>
          <cell r="G5118">
            <v>0</v>
          </cell>
          <cell r="H5118">
            <v>0</v>
          </cell>
          <cell r="I5118">
            <v>0</v>
          </cell>
          <cell r="J5118">
            <v>0</v>
          </cell>
          <cell r="K5118">
            <v>0</v>
          </cell>
          <cell r="L5118">
            <v>0</v>
          </cell>
          <cell r="M5118">
            <v>0</v>
          </cell>
          <cell r="N5118">
            <v>0</v>
          </cell>
          <cell r="O5118">
            <v>0</v>
          </cell>
          <cell r="P5118">
            <v>0</v>
          </cell>
          <cell r="Q5118">
            <v>0</v>
          </cell>
        </row>
        <row r="5119">
          <cell r="B5119" t="str">
            <v>송도공장설비관리팀5109210</v>
          </cell>
          <cell r="C5119" t="str">
            <v>송도공장설비관리팀</v>
          </cell>
          <cell r="D5119" t="str">
            <v>5109210</v>
          </cell>
          <cell r="E5119" t="str">
            <v>감가상각비-임차자산개량(제조)</v>
          </cell>
          <cell r="F5119">
            <v>0</v>
          </cell>
          <cell r="G5119">
            <v>0</v>
          </cell>
          <cell r="H5119">
            <v>0</v>
          </cell>
          <cell r="I5119">
            <v>0</v>
          </cell>
          <cell r="J5119">
            <v>0</v>
          </cell>
          <cell r="K5119">
            <v>0</v>
          </cell>
          <cell r="L5119">
            <v>0</v>
          </cell>
          <cell r="M5119">
            <v>0</v>
          </cell>
          <cell r="N5119">
            <v>0</v>
          </cell>
          <cell r="O5119">
            <v>0</v>
          </cell>
          <cell r="P5119">
            <v>0</v>
          </cell>
          <cell r="Q5119">
            <v>0</v>
          </cell>
        </row>
        <row r="5120">
          <cell r="B5120" t="str">
            <v>송도공장설비관리팀5109220</v>
          </cell>
          <cell r="C5120" t="str">
            <v>송도공장설비관리팀</v>
          </cell>
          <cell r="D5120" t="str">
            <v>5109220</v>
          </cell>
          <cell r="E5120" t="str">
            <v>감가상각비-비품(제조)</v>
          </cell>
          <cell r="F5120">
            <v>0</v>
          </cell>
          <cell r="G5120">
            <v>0</v>
          </cell>
          <cell r="H5120">
            <v>0</v>
          </cell>
          <cell r="I5120">
            <v>0</v>
          </cell>
          <cell r="J5120">
            <v>0</v>
          </cell>
          <cell r="K5120">
            <v>0</v>
          </cell>
          <cell r="L5120">
            <v>0</v>
          </cell>
          <cell r="M5120">
            <v>0</v>
          </cell>
          <cell r="N5120">
            <v>0</v>
          </cell>
          <cell r="O5120">
            <v>0</v>
          </cell>
          <cell r="P5120">
            <v>0</v>
          </cell>
          <cell r="Q5120">
            <v>0</v>
          </cell>
        </row>
        <row r="5121">
          <cell r="B5121" t="str">
            <v>송도공장설비관리팀5110110</v>
          </cell>
          <cell r="C5121" t="str">
            <v>송도공장설비관리팀</v>
          </cell>
          <cell r="D5121" t="str">
            <v>5110110</v>
          </cell>
          <cell r="E5121" t="str">
            <v>수선비-건물(제조)</v>
          </cell>
          <cell r="F5121">
            <v>4000000</v>
          </cell>
          <cell r="G5121">
            <v>42400000</v>
          </cell>
          <cell r="H5121">
            <v>27600000</v>
          </cell>
          <cell r="I5121">
            <v>0</v>
          </cell>
          <cell r="J5121">
            <v>20170000</v>
          </cell>
          <cell r="K5121">
            <v>680000</v>
          </cell>
          <cell r="L5121">
            <v>0</v>
          </cell>
          <cell r="M5121">
            <v>800000</v>
          </cell>
          <cell r="N5121">
            <v>22470000</v>
          </cell>
          <cell r="O5121">
            <v>0</v>
          </cell>
          <cell r="P5121">
            <v>6110000</v>
          </cell>
          <cell r="Q5121">
            <v>5780000</v>
          </cell>
        </row>
        <row r="5122">
          <cell r="B5122" t="str">
            <v>송도공장설비관리팀5110120</v>
          </cell>
          <cell r="C5122" t="str">
            <v>송도공장설비관리팀</v>
          </cell>
          <cell r="D5122" t="str">
            <v>5110120</v>
          </cell>
          <cell r="E5122" t="str">
            <v>수선비-구축물(제조)</v>
          </cell>
          <cell r="F5122">
            <v>0</v>
          </cell>
          <cell r="G5122">
            <v>0</v>
          </cell>
          <cell r="H5122">
            <v>0</v>
          </cell>
          <cell r="I5122">
            <v>0</v>
          </cell>
          <cell r="J5122">
            <v>0</v>
          </cell>
          <cell r="K5122">
            <v>0</v>
          </cell>
          <cell r="L5122">
            <v>0</v>
          </cell>
          <cell r="M5122">
            <v>0</v>
          </cell>
          <cell r="N5122">
            <v>0</v>
          </cell>
          <cell r="O5122">
            <v>0</v>
          </cell>
          <cell r="P5122">
            <v>0</v>
          </cell>
          <cell r="Q5122">
            <v>0</v>
          </cell>
        </row>
        <row r="5123">
          <cell r="B5123" t="str">
            <v>송도공장설비관리팀5110130</v>
          </cell>
          <cell r="C5123" t="str">
            <v>송도공장설비관리팀</v>
          </cell>
          <cell r="D5123" t="str">
            <v>5110130</v>
          </cell>
          <cell r="E5123" t="str">
            <v>수선비-기계장치(제조)</v>
          </cell>
          <cell r="F5123">
            <v>0</v>
          </cell>
          <cell r="G5123">
            <v>0</v>
          </cell>
          <cell r="H5123">
            <v>0</v>
          </cell>
          <cell r="I5123">
            <v>0</v>
          </cell>
          <cell r="J5123">
            <v>0</v>
          </cell>
          <cell r="K5123">
            <v>0</v>
          </cell>
          <cell r="L5123">
            <v>0</v>
          </cell>
          <cell r="M5123">
            <v>0</v>
          </cell>
          <cell r="N5123">
            <v>0</v>
          </cell>
          <cell r="O5123">
            <v>0</v>
          </cell>
          <cell r="P5123">
            <v>0</v>
          </cell>
          <cell r="Q5123">
            <v>14910000</v>
          </cell>
        </row>
        <row r="5124">
          <cell r="B5124" t="str">
            <v>송도공장설비관리팀5110140</v>
          </cell>
          <cell r="C5124" t="str">
            <v>송도공장설비관리팀</v>
          </cell>
          <cell r="D5124" t="str">
            <v>5110140</v>
          </cell>
          <cell r="E5124" t="str">
            <v>수선비-공구기구비품(제조)</v>
          </cell>
          <cell r="F5124">
            <v>0</v>
          </cell>
          <cell r="G5124">
            <v>0</v>
          </cell>
          <cell r="H5124">
            <v>0</v>
          </cell>
          <cell r="I5124">
            <v>0</v>
          </cell>
          <cell r="J5124">
            <v>0</v>
          </cell>
          <cell r="K5124">
            <v>0</v>
          </cell>
          <cell r="L5124">
            <v>0</v>
          </cell>
          <cell r="M5124">
            <v>173650</v>
          </cell>
          <cell r="N5124">
            <v>0</v>
          </cell>
          <cell r="O5124">
            <v>0</v>
          </cell>
          <cell r="P5124">
            <v>1400000</v>
          </cell>
          <cell r="Q5124">
            <v>0</v>
          </cell>
        </row>
        <row r="5125">
          <cell r="B5125" t="str">
            <v>송도공장설비관리팀5110160</v>
          </cell>
          <cell r="C5125" t="str">
            <v>송도공장설비관리팀</v>
          </cell>
          <cell r="D5125" t="str">
            <v>5110160</v>
          </cell>
          <cell r="E5125" t="str">
            <v>수선비-안전보건비_출고(제조)</v>
          </cell>
          <cell r="F5125">
            <v>0</v>
          </cell>
          <cell r="G5125">
            <v>0</v>
          </cell>
          <cell r="H5125">
            <v>0</v>
          </cell>
          <cell r="I5125">
            <v>0</v>
          </cell>
          <cell r="J5125">
            <v>0</v>
          </cell>
          <cell r="K5125">
            <v>0</v>
          </cell>
          <cell r="L5125">
            <v>0</v>
          </cell>
          <cell r="M5125">
            <v>0</v>
          </cell>
          <cell r="N5125">
            <v>0</v>
          </cell>
          <cell r="O5125">
            <v>0</v>
          </cell>
          <cell r="P5125">
            <v>0</v>
          </cell>
          <cell r="Q5125">
            <v>0</v>
          </cell>
        </row>
        <row r="5126">
          <cell r="B5126" t="str">
            <v>송도공장설비관리팀5110150</v>
          </cell>
          <cell r="C5126" t="str">
            <v>송도공장설비관리팀</v>
          </cell>
          <cell r="D5126">
            <v>5110150</v>
          </cell>
          <cell r="E5126" t="str">
            <v>수선비-안전보건비(제조)</v>
          </cell>
          <cell r="F5126">
            <v>0</v>
          </cell>
          <cell r="G5126">
            <v>0</v>
          </cell>
          <cell r="H5126">
            <v>0</v>
          </cell>
          <cell r="I5126">
            <v>0</v>
          </cell>
          <cell r="J5126">
            <v>29600</v>
          </cell>
          <cell r="K5126">
            <v>0</v>
          </cell>
          <cell r="L5126">
            <v>0</v>
          </cell>
          <cell r="M5126">
            <v>0</v>
          </cell>
          <cell r="N5126">
            <v>0</v>
          </cell>
          <cell r="O5126">
            <v>0</v>
          </cell>
          <cell r="P5126">
            <v>0</v>
          </cell>
          <cell r="Q5126">
            <v>0</v>
          </cell>
        </row>
        <row r="5127">
          <cell r="B5127" t="str">
            <v>송도공장설비관리팀5111110</v>
          </cell>
          <cell r="C5127" t="str">
            <v>송도공장설비관리팀</v>
          </cell>
          <cell r="D5127" t="str">
            <v>5111110</v>
          </cell>
          <cell r="E5127" t="str">
            <v>보험료-건물(제조)</v>
          </cell>
          <cell r="F5127">
            <v>0</v>
          </cell>
          <cell r="G5127">
            <v>0</v>
          </cell>
          <cell r="H5127">
            <v>0</v>
          </cell>
          <cell r="I5127">
            <v>0</v>
          </cell>
          <cell r="J5127">
            <v>0</v>
          </cell>
          <cell r="K5127">
            <v>0</v>
          </cell>
          <cell r="L5127">
            <v>0</v>
          </cell>
          <cell r="M5127">
            <v>0</v>
          </cell>
          <cell r="N5127">
            <v>0</v>
          </cell>
          <cell r="O5127">
            <v>0</v>
          </cell>
          <cell r="P5127">
            <v>0</v>
          </cell>
          <cell r="Q5127">
            <v>0</v>
          </cell>
        </row>
        <row r="5128">
          <cell r="B5128" t="str">
            <v>송도공장설비관리팀5111120</v>
          </cell>
          <cell r="C5128" t="str">
            <v>송도공장설비관리팀</v>
          </cell>
          <cell r="D5128" t="str">
            <v>5111120</v>
          </cell>
          <cell r="E5128" t="str">
            <v>보험료-기계장치(제조)</v>
          </cell>
          <cell r="F5128">
            <v>0</v>
          </cell>
          <cell r="G5128">
            <v>0</v>
          </cell>
          <cell r="H5128">
            <v>0</v>
          </cell>
          <cell r="I5128">
            <v>0</v>
          </cell>
          <cell r="J5128">
            <v>0</v>
          </cell>
          <cell r="K5128">
            <v>0</v>
          </cell>
          <cell r="L5128">
            <v>0</v>
          </cell>
          <cell r="M5128">
            <v>0</v>
          </cell>
          <cell r="N5128">
            <v>0</v>
          </cell>
          <cell r="O5128">
            <v>0</v>
          </cell>
          <cell r="P5128">
            <v>0</v>
          </cell>
          <cell r="Q5128">
            <v>0</v>
          </cell>
        </row>
        <row r="5129">
          <cell r="B5129" t="str">
            <v>송도공장설비관리팀5111130</v>
          </cell>
          <cell r="C5129" t="str">
            <v>송도공장설비관리팀</v>
          </cell>
          <cell r="D5129" t="str">
            <v>5111130</v>
          </cell>
          <cell r="E5129" t="str">
            <v>보험료-재고품(제조)</v>
          </cell>
          <cell r="F5129">
            <v>0</v>
          </cell>
          <cell r="G5129">
            <v>0</v>
          </cell>
          <cell r="H5129">
            <v>0</v>
          </cell>
          <cell r="I5129">
            <v>0</v>
          </cell>
          <cell r="J5129">
            <v>0</v>
          </cell>
          <cell r="K5129">
            <v>0</v>
          </cell>
          <cell r="L5129">
            <v>0</v>
          </cell>
          <cell r="M5129">
            <v>0</v>
          </cell>
          <cell r="N5129">
            <v>0</v>
          </cell>
          <cell r="O5129">
            <v>0</v>
          </cell>
          <cell r="P5129">
            <v>0</v>
          </cell>
          <cell r="Q5129">
            <v>0</v>
          </cell>
        </row>
        <row r="5130">
          <cell r="B5130" t="str">
            <v>송도공장설비관리팀5111140</v>
          </cell>
          <cell r="C5130" t="str">
            <v>송도공장설비관리팀</v>
          </cell>
          <cell r="D5130" t="str">
            <v>5111140</v>
          </cell>
          <cell r="E5130" t="str">
            <v/>
          </cell>
          <cell r="F5130">
            <v>0</v>
          </cell>
          <cell r="G5130">
            <v>0</v>
          </cell>
          <cell r="H5130">
            <v>0</v>
          </cell>
          <cell r="I5130">
            <v>0</v>
          </cell>
          <cell r="J5130">
            <v>0</v>
          </cell>
          <cell r="K5130">
            <v>0</v>
          </cell>
          <cell r="L5130">
            <v>0</v>
          </cell>
          <cell r="M5130">
            <v>0</v>
          </cell>
          <cell r="N5130">
            <v>0</v>
          </cell>
          <cell r="O5130">
            <v>0</v>
          </cell>
          <cell r="P5130">
            <v>0</v>
          </cell>
          <cell r="Q5130">
            <v>0</v>
          </cell>
        </row>
        <row r="5131">
          <cell r="B5131" t="str">
            <v>송도공장설비관리팀5111150</v>
          </cell>
          <cell r="C5131" t="str">
            <v>송도공장설비관리팀</v>
          </cell>
          <cell r="D5131" t="str">
            <v>5111150</v>
          </cell>
          <cell r="E5131" t="str">
            <v/>
          </cell>
          <cell r="F5131">
            <v>0</v>
          </cell>
          <cell r="G5131">
            <v>0</v>
          </cell>
          <cell r="H5131">
            <v>0</v>
          </cell>
          <cell r="I5131">
            <v>0</v>
          </cell>
          <cell r="J5131">
            <v>0</v>
          </cell>
          <cell r="K5131">
            <v>0</v>
          </cell>
          <cell r="L5131">
            <v>0</v>
          </cell>
          <cell r="M5131">
            <v>0</v>
          </cell>
          <cell r="N5131">
            <v>0</v>
          </cell>
          <cell r="O5131">
            <v>0</v>
          </cell>
          <cell r="P5131">
            <v>0</v>
          </cell>
          <cell r="Q5131">
            <v>0</v>
          </cell>
        </row>
        <row r="5132">
          <cell r="B5132" t="str">
            <v>송도공장설비관리팀5111160</v>
          </cell>
          <cell r="C5132" t="str">
            <v>송도공장설비관리팀</v>
          </cell>
          <cell r="D5132" t="str">
            <v>5111160</v>
          </cell>
          <cell r="E5132" t="str">
            <v>보험료-제보험(제조)</v>
          </cell>
          <cell r="F5132">
            <v>0</v>
          </cell>
          <cell r="G5132">
            <v>0</v>
          </cell>
          <cell r="H5132">
            <v>0</v>
          </cell>
          <cell r="I5132">
            <v>0</v>
          </cell>
          <cell r="J5132">
            <v>0</v>
          </cell>
          <cell r="K5132">
            <v>0</v>
          </cell>
          <cell r="L5132">
            <v>0</v>
          </cell>
          <cell r="M5132">
            <v>0</v>
          </cell>
          <cell r="N5132">
            <v>0</v>
          </cell>
          <cell r="O5132">
            <v>0</v>
          </cell>
          <cell r="P5132">
            <v>0</v>
          </cell>
          <cell r="Q5132">
            <v>0</v>
          </cell>
        </row>
        <row r="5133">
          <cell r="B5133" t="str">
            <v>송도공장설비관리팀5111141</v>
          </cell>
          <cell r="C5133" t="str">
            <v>송도공장설비관리팀</v>
          </cell>
          <cell r="D5133" t="str">
            <v>5111141</v>
          </cell>
          <cell r="E5133" t="str">
            <v/>
          </cell>
          <cell r="F5133">
            <v>0</v>
          </cell>
          <cell r="G5133">
            <v>0</v>
          </cell>
          <cell r="H5133">
            <v>0</v>
          </cell>
          <cell r="I5133">
            <v>0</v>
          </cell>
          <cell r="J5133">
            <v>0</v>
          </cell>
          <cell r="K5133">
            <v>0</v>
          </cell>
          <cell r="L5133">
            <v>0</v>
          </cell>
          <cell r="M5133">
            <v>0</v>
          </cell>
          <cell r="N5133">
            <v>0</v>
          </cell>
          <cell r="O5133">
            <v>0</v>
          </cell>
          <cell r="P5133">
            <v>0</v>
          </cell>
          <cell r="Q5133">
            <v>0</v>
          </cell>
        </row>
        <row r="5134">
          <cell r="B5134" t="str">
            <v>송도공장설비관리팀5112110</v>
          </cell>
          <cell r="C5134" t="str">
            <v>송도공장설비관리팀</v>
          </cell>
          <cell r="D5134" t="str">
            <v>5112110</v>
          </cell>
          <cell r="E5134" t="str">
            <v>접대비-교제비(제조)</v>
          </cell>
          <cell r="F5134">
            <v>0</v>
          </cell>
          <cell r="G5134">
            <v>0</v>
          </cell>
          <cell r="H5134">
            <v>0</v>
          </cell>
          <cell r="I5134">
            <v>0</v>
          </cell>
          <cell r="J5134">
            <v>0</v>
          </cell>
          <cell r="K5134">
            <v>0</v>
          </cell>
          <cell r="L5134">
            <v>0</v>
          </cell>
          <cell r="M5134">
            <v>0</v>
          </cell>
          <cell r="N5134">
            <v>0</v>
          </cell>
          <cell r="O5134">
            <v>0</v>
          </cell>
          <cell r="P5134">
            <v>0</v>
          </cell>
          <cell r="Q5134">
            <v>0</v>
          </cell>
        </row>
        <row r="5135">
          <cell r="B5135" t="str">
            <v>송도공장설비관리팀5112120</v>
          </cell>
          <cell r="C5135" t="str">
            <v>송도공장설비관리팀</v>
          </cell>
          <cell r="D5135" t="str">
            <v>5112120</v>
          </cell>
          <cell r="E5135" t="str">
            <v>접대비-사외경조비(제조)</v>
          </cell>
          <cell r="F5135">
            <v>0</v>
          </cell>
          <cell r="G5135">
            <v>0</v>
          </cell>
          <cell r="H5135">
            <v>0</v>
          </cell>
          <cell r="I5135">
            <v>0</v>
          </cell>
          <cell r="J5135">
            <v>0</v>
          </cell>
          <cell r="K5135">
            <v>0</v>
          </cell>
          <cell r="L5135">
            <v>0</v>
          </cell>
          <cell r="M5135">
            <v>0</v>
          </cell>
          <cell r="N5135">
            <v>0</v>
          </cell>
          <cell r="O5135">
            <v>0</v>
          </cell>
          <cell r="P5135">
            <v>0</v>
          </cell>
          <cell r="Q5135">
            <v>0</v>
          </cell>
        </row>
        <row r="5136">
          <cell r="B5136" t="str">
            <v>송도공장설비관리팀5113110</v>
          </cell>
          <cell r="C5136" t="str">
            <v>송도공장설비관리팀</v>
          </cell>
          <cell r="D5136" t="str">
            <v>5113110</v>
          </cell>
          <cell r="E5136" t="str">
            <v>경상연구개발비-품질검정비(제조)</v>
          </cell>
          <cell r="F5136">
            <v>0</v>
          </cell>
          <cell r="G5136">
            <v>0</v>
          </cell>
          <cell r="H5136">
            <v>0</v>
          </cell>
          <cell r="I5136">
            <v>0</v>
          </cell>
          <cell r="J5136">
            <v>0</v>
          </cell>
          <cell r="K5136">
            <v>0</v>
          </cell>
          <cell r="L5136">
            <v>0</v>
          </cell>
          <cell r="M5136">
            <v>0</v>
          </cell>
          <cell r="N5136">
            <v>0</v>
          </cell>
          <cell r="O5136">
            <v>0</v>
          </cell>
          <cell r="P5136">
            <v>0</v>
          </cell>
          <cell r="Q5136">
            <v>0</v>
          </cell>
        </row>
        <row r="5137">
          <cell r="B5137" t="str">
            <v>송도공장설비관리팀5113120</v>
          </cell>
          <cell r="C5137" t="str">
            <v>송도공장설비관리팀</v>
          </cell>
          <cell r="D5137" t="str">
            <v>5113120</v>
          </cell>
          <cell r="E5137" t="str">
            <v/>
          </cell>
          <cell r="F5137">
            <v>0</v>
          </cell>
          <cell r="G5137">
            <v>0</v>
          </cell>
          <cell r="H5137">
            <v>0</v>
          </cell>
          <cell r="I5137">
            <v>0</v>
          </cell>
          <cell r="J5137">
            <v>0</v>
          </cell>
          <cell r="K5137">
            <v>0</v>
          </cell>
          <cell r="L5137">
            <v>0</v>
          </cell>
          <cell r="M5137">
            <v>0</v>
          </cell>
          <cell r="N5137">
            <v>0</v>
          </cell>
          <cell r="O5137">
            <v>0</v>
          </cell>
          <cell r="P5137">
            <v>0</v>
          </cell>
          <cell r="Q5137">
            <v>0</v>
          </cell>
        </row>
        <row r="5138">
          <cell r="B5138" t="str">
            <v>송도공장설비관리팀5113130</v>
          </cell>
          <cell r="C5138" t="str">
            <v>송도공장설비관리팀</v>
          </cell>
          <cell r="D5138" t="str">
            <v>5113130</v>
          </cell>
          <cell r="E5138" t="str">
            <v>경상연구개발비-실험재료비_출고(제조)</v>
          </cell>
          <cell r="F5138">
            <v>0</v>
          </cell>
          <cell r="G5138">
            <v>0</v>
          </cell>
          <cell r="H5138">
            <v>0</v>
          </cell>
          <cell r="I5138">
            <v>0</v>
          </cell>
          <cell r="J5138">
            <v>0</v>
          </cell>
          <cell r="K5138">
            <v>0</v>
          </cell>
          <cell r="L5138">
            <v>0</v>
          </cell>
          <cell r="M5138">
            <v>0</v>
          </cell>
          <cell r="N5138">
            <v>0</v>
          </cell>
          <cell r="O5138">
            <v>0</v>
          </cell>
          <cell r="P5138">
            <v>0</v>
          </cell>
          <cell r="Q5138">
            <v>0</v>
          </cell>
        </row>
        <row r="5139">
          <cell r="B5139" t="str">
            <v>송도공장설비관리팀5113140</v>
          </cell>
          <cell r="C5139" t="str">
            <v>송도공장설비관리팀</v>
          </cell>
          <cell r="D5139" t="str">
            <v>5113140</v>
          </cell>
          <cell r="E5139" t="str">
            <v>경상연구개발비-실험시약비_출고(제조)</v>
          </cell>
          <cell r="F5139">
            <v>0</v>
          </cell>
          <cell r="G5139">
            <v>0</v>
          </cell>
          <cell r="H5139">
            <v>0</v>
          </cell>
          <cell r="I5139">
            <v>0</v>
          </cell>
          <cell r="J5139">
            <v>0</v>
          </cell>
          <cell r="K5139">
            <v>0</v>
          </cell>
          <cell r="L5139">
            <v>0</v>
          </cell>
          <cell r="M5139">
            <v>0</v>
          </cell>
          <cell r="N5139">
            <v>0</v>
          </cell>
          <cell r="O5139">
            <v>0</v>
          </cell>
          <cell r="P5139">
            <v>0</v>
          </cell>
          <cell r="Q5139">
            <v>0</v>
          </cell>
        </row>
        <row r="5140">
          <cell r="B5140" t="str">
            <v>송도공장설비관리팀5113150</v>
          </cell>
          <cell r="C5140" t="str">
            <v>송도공장설비관리팀</v>
          </cell>
          <cell r="D5140" t="str">
            <v>5113150</v>
          </cell>
          <cell r="E5140" t="str">
            <v>경상연구개발비-외부실험비(제조)</v>
          </cell>
          <cell r="F5140">
            <v>0</v>
          </cell>
          <cell r="G5140">
            <v>0</v>
          </cell>
          <cell r="H5140">
            <v>0</v>
          </cell>
          <cell r="I5140">
            <v>0</v>
          </cell>
          <cell r="J5140">
            <v>0</v>
          </cell>
          <cell r="K5140">
            <v>0</v>
          </cell>
          <cell r="L5140">
            <v>0</v>
          </cell>
          <cell r="M5140">
            <v>0</v>
          </cell>
          <cell r="N5140">
            <v>0</v>
          </cell>
          <cell r="O5140">
            <v>0</v>
          </cell>
          <cell r="P5140">
            <v>0</v>
          </cell>
          <cell r="Q5140">
            <v>0</v>
          </cell>
        </row>
        <row r="5141">
          <cell r="B5141" t="str">
            <v>송도공장설비관리팀5113170</v>
          </cell>
          <cell r="C5141" t="str">
            <v>송도공장설비관리팀</v>
          </cell>
          <cell r="D5141" t="str">
            <v>5113170</v>
          </cell>
          <cell r="E5141" t="str">
            <v>경상연구개발비-실험시약비(제조)</v>
          </cell>
          <cell r="F5141">
            <v>0</v>
          </cell>
          <cell r="G5141">
            <v>0</v>
          </cell>
          <cell r="H5141">
            <v>0</v>
          </cell>
          <cell r="I5141">
            <v>0</v>
          </cell>
          <cell r="J5141">
            <v>0</v>
          </cell>
          <cell r="K5141">
            <v>0</v>
          </cell>
          <cell r="L5141">
            <v>0</v>
          </cell>
          <cell r="M5141">
            <v>0</v>
          </cell>
          <cell r="N5141">
            <v>0</v>
          </cell>
          <cell r="O5141">
            <v>0</v>
          </cell>
          <cell r="P5141">
            <v>0</v>
          </cell>
          <cell r="Q5141">
            <v>0</v>
          </cell>
        </row>
        <row r="5142">
          <cell r="B5142" t="str">
            <v>송도공장설비관리팀5113210</v>
          </cell>
          <cell r="C5142" t="str">
            <v>송도공장설비관리팀</v>
          </cell>
          <cell r="D5142" t="str">
            <v>5113210</v>
          </cell>
          <cell r="E5142" t="str">
            <v>경상연구개발비-품질검정비_출고(제조)</v>
          </cell>
          <cell r="F5142">
            <v>0</v>
          </cell>
          <cell r="G5142">
            <v>0</v>
          </cell>
          <cell r="H5142">
            <v>0</v>
          </cell>
          <cell r="I5142">
            <v>0</v>
          </cell>
          <cell r="J5142">
            <v>0</v>
          </cell>
          <cell r="K5142">
            <v>0</v>
          </cell>
          <cell r="L5142">
            <v>0</v>
          </cell>
          <cell r="M5142">
            <v>0</v>
          </cell>
          <cell r="N5142">
            <v>0</v>
          </cell>
          <cell r="O5142">
            <v>0</v>
          </cell>
          <cell r="P5142">
            <v>0</v>
          </cell>
          <cell r="Q5142">
            <v>0</v>
          </cell>
        </row>
        <row r="5143">
          <cell r="B5143" t="str">
            <v>송도공장설비관리팀5113160</v>
          </cell>
          <cell r="C5143" t="str">
            <v>송도공장설비관리팀</v>
          </cell>
          <cell r="D5143" t="str">
            <v>5113160</v>
          </cell>
          <cell r="E5143" t="str">
            <v>경상연구개발비-실험재료비(제조)</v>
          </cell>
          <cell r="F5143">
            <v>0</v>
          </cell>
          <cell r="G5143">
            <v>0</v>
          </cell>
          <cell r="H5143">
            <v>0</v>
          </cell>
          <cell r="I5143">
            <v>0</v>
          </cell>
          <cell r="J5143">
            <v>0</v>
          </cell>
          <cell r="K5143">
            <v>0</v>
          </cell>
          <cell r="L5143">
            <v>0</v>
          </cell>
          <cell r="M5143">
            <v>0</v>
          </cell>
          <cell r="N5143">
            <v>0</v>
          </cell>
          <cell r="O5143">
            <v>0</v>
          </cell>
          <cell r="P5143">
            <v>0</v>
          </cell>
          <cell r="Q5143">
            <v>0</v>
          </cell>
        </row>
        <row r="5144">
          <cell r="B5144" t="str">
            <v>송도공장설비관리팀5115110</v>
          </cell>
          <cell r="C5144" t="str">
            <v>송도공장설비관리팀</v>
          </cell>
          <cell r="D5144" t="str">
            <v>5115110</v>
          </cell>
          <cell r="E5144" t="str">
            <v>운반비-운임(제조)</v>
          </cell>
          <cell r="F5144">
            <v>0</v>
          </cell>
          <cell r="G5144">
            <v>0</v>
          </cell>
          <cell r="H5144">
            <v>0</v>
          </cell>
          <cell r="I5144">
            <v>0</v>
          </cell>
          <cell r="J5144">
            <v>0</v>
          </cell>
          <cell r="K5144">
            <v>0</v>
          </cell>
          <cell r="L5144">
            <v>0</v>
          </cell>
          <cell r="M5144">
            <v>0</v>
          </cell>
          <cell r="N5144">
            <v>0</v>
          </cell>
          <cell r="O5144">
            <v>0</v>
          </cell>
          <cell r="P5144">
            <v>0</v>
          </cell>
          <cell r="Q5144">
            <v>0</v>
          </cell>
        </row>
        <row r="5145">
          <cell r="B5145" t="str">
            <v>송도공장설비관리팀5116110</v>
          </cell>
          <cell r="C5145" t="str">
            <v>송도공장설비관리팀</v>
          </cell>
          <cell r="D5145" t="str">
            <v>5116110</v>
          </cell>
          <cell r="E5145" t="str">
            <v/>
          </cell>
          <cell r="F5145">
            <v>0</v>
          </cell>
          <cell r="G5145">
            <v>0</v>
          </cell>
          <cell r="H5145">
            <v>0</v>
          </cell>
          <cell r="I5145">
            <v>0</v>
          </cell>
          <cell r="J5145">
            <v>0</v>
          </cell>
          <cell r="K5145">
            <v>0</v>
          </cell>
          <cell r="L5145">
            <v>0</v>
          </cell>
          <cell r="M5145">
            <v>0</v>
          </cell>
          <cell r="N5145">
            <v>0</v>
          </cell>
          <cell r="O5145">
            <v>0</v>
          </cell>
          <cell r="P5145">
            <v>0</v>
          </cell>
          <cell r="Q5145">
            <v>0</v>
          </cell>
        </row>
        <row r="5146">
          <cell r="B5146" t="str">
            <v>송도공장설비관리팀5116120</v>
          </cell>
          <cell r="C5146" t="str">
            <v>송도공장설비관리팀</v>
          </cell>
          <cell r="D5146" t="str">
            <v>5116120</v>
          </cell>
          <cell r="E5146" t="str">
            <v/>
          </cell>
          <cell r="F5146">
            <v>0</v>
          </cell>
          <cell r="G5146">
            <v>0</v>
          </cell>
          <cell r="H5146">
            <v>0</v>
          </cell>
          <cell r="I5146">
            <v>0</v>
          </cell>
          <cell r="J5146">
            <v>0</v>
          </cell>
          <cell r="K5146">
            <v>0</v>
          </cell>
          <cell r="L5146">
            <v>0</v>
          </cell>
          <cell r="M5146">
            <v>0</v>
          </cell>
          <cell r="N5146">
            <v>0</v>
          </cell>
          <cell r="O5146">
            <v>0</v>
          </cell>
          <cell r="P5146">
            <v>0</v>
          </cell>
          <cell r="Q5146">
            <v>0</v>
          </cell>
        </row>
        <row r="5147">
          <cell r="B5147" t="str">
            <v>송도공장설비관리팀5116130</v>
          </cell>
          <cell r="C5147" t="str">
            <v>송도공장설비관리팀</v>
          </cell>
          <cell r="D5147" t="str">
            <v>5116130</v>
          </cell>
          <cell r="E5147" t="str">
            <v>차량비-유류비(제조)</v>
          </cell>
          <cell r="F5147">
            <v>0</v>
          </cell>
          <cell r="G5147">
            <v>0</v>
          </cell>
          <cell r="H5147">
            <v>0</v>
          </cell>
          <cell r="I5147">
            <v>0</v>
          </cell>
          <cell r="J5147">
            <v>0</v>
          </cell>
          <cell r="K5147">
            <v>0</v>
          </cell>
          <cell r="L5147">
            <v>0</v>
          </cell>
          <cell r="M5147">
            <v>0</v>
          </cell>
          <cell r="N5147">
            <v>0</v>
          </cell>
          <cell r="O5147">
            <v>0</v>
          </cell>
          <cell r="P5147">
            <v>0</v>
          </cell>
          <cell r="Q5147">
            <v>0</v>
          </cell>
        </row>
        <row r="5148">
          <cell r="B5148" t="str">
            <v>송도공장설비관리팀5116140</v>
          </cell>
          <cell r="C5148" t="str">
            <v>송도공장설비관리팀</v>
          </cell>
          <cell r="D5148" t="str">
            <v>5116140</v>
          </cell>
          <cell r="E5148" t="str">
            <v/>
          </cell>
          <cell r="F5148">
            <v>0</v>
          </cell>
          <cell r="G5148">
            <v>0</v>
          </cell>
          <cell r="H5148">
            <v>0</v>
          </cell>
          <cell r="I5148">
            <v>0</v>
          </cell>
          <cell r="J5148">
            <v>0</v>
          </cell>
          <cell r="K5148">
            <v>0</v>
          </cell>
          <cell r="L5148">
            <v>0</v>
          </cell>
          <cell r="M5148">
            <v>0</v>
          </cell>
          <cell r="N5148">
            <v>0</v>
          </cell>
          <cell r="O5148">
            <v>0</v>
          </cell>
          <cell r="P5148">
            <v>0</v>
          </cell>
          <cell r="Q5148">
            <v>0</v>
          </cell>
        </row>
        <row r="5149">
          <cell r="B5149" t="str">
            <v>송도공장설비관리팀5116150</v>
          </cell>
          <cell r="C5149" t="str">
            <v>송도공장설비관리팀</v>
          </cell>
          <cell r="D5149" t="str">
            <v>5116150</v>
          </cell>
          <cell r="E5149" t="str">
            <v>차량비-주행주차비(제조)</v>
          </cell>
          <cell r="F5149">
            <v>0</v>
          </cell>
          <cell r="G5149">
            <v>0</v>
          </cell>
          <cell r="H5149">
            <v>0</v>
          </cell>
          <cell r="I5149">
            <v>0</v>
          </cell>
          <cell r="J5149">
            <v>0</v>
          </cell>
          <cell r="K5149">
            <v>0</v>
          </cell>
          <cell r="L5149">
            <v>0</v>
          </cell>
          <cell r="M5149">
            <v>0</v>
          </cell>
          <cell r="N5149">
            <v>0</v>
          </cell>
          <cell r="O5149">
            <v>0</v>
          </cell>
          <cell r="P5149">
            <v>0</v>
          </cell>
          <cell r="Q5149">
            <v>0</v>
          </cell>
        </row>
        <row r="5150">
          <cell r="B5150" t="str">
            <v>송도공장설비관리팀5116160</v>
          </cell>
          <cell r="C5150" t="str">
            <v>송도공장설비관리팀</v>
          </cell>
          <cell r="D5150" t="str">
            <v>5116160</v>
          </cell>
          <cell r="E5150" t="str">
            <v/>
          </cell>
          <cell r="F5150">
            <v>0</v>
          </cell>
          <cell r="G5150">
            <v>0</v>
          </cell>
          <cell r="H5150">
            <v>0</v>
          </cell>
          <cell r="I5150">
            <v>0</v>
          </cell>
          <cell r="J5150">
            <v>0</v>
          </cell>
          <cell r="K5150">
            <v>0</v>
          </cell>
          <cell r="L5150">
            <v>0</v>
          </cell>
          <cell r="M5150">
            <v>0</v>
          </cell>
          <cell r="N5150">
            <v>0</v>
          </cell>
          <cell r="O5150">
            <v>0</v>
          </cell>
          <cell r="P5150">
            <v>0</v>
          </cell>
          <cell r="Q5150">
            <v>0</v>
          </cell>
        </row>
        <row r="5151">
          <cell r="B5151" t="str">
            <v>송도공장설비관리팀5116111</v>
          </cell>
          <cell r="C5151" t="str">
            <v>송도공장설비관리팀</v>
          </cell>
          <cell r="D5151" t="str">
            <v>5116111</v>
          </cell>
          <cell r="E5151" t="str">
            <v>차량비-관리비(제조)</v>
          </cell>
          <cell r="F5151">
            <v>0</v>
          </cell>
          <cell r="G5151">
            <v>0</v>
          </cell>
          <cell r="H5151">
            <v>0</v>
          </cell>
          <cell r="I5151">
            <v>0</v>
          </cell>
          <cell r="J5151">
            <v>0</v>
          </cell>
          <cell r="K5151">
            <v>0</v>
          </cell>
          <cell r="L5151">
            <v>0</v>
          </cell>
          <cell r="M5151">
            <v>0</v>
          </cell>
          <cell r="N5151">
            <v>0</v>
          </cell>
          <cell r="O5151">
            <v>0</v>
          </cell>
          <cell r="P5151">
            <v>0</v>
          </cell>
          <cell r="Q5151">
            <v>0</v>
          </cell>
        </row>
        <row r="5152">
          <cell r="B5152" t="str">
            <v>송도공장설비관리팀5117110</v>
          </cell>
          <cell r="C5152" t="str">
            <v>송도공장설비관리팀</v>
          </cell>
          <cell r="D5152" t="str">
            <v>5117110</v>
          </cell>
          <cell r="E5152" t="str">
            <v>홍보비-홍보비(제조)</v>
          </cell>
          <cell r="F5152">
            <v>0</v>
          </cell>
          <cell r="G5152">
            <v>0</v>
          </cell>
          <cell r="H5152">
            <v>0</v>
          </cell>
          <cell r="I5152">
            <v>0</v>
          </cell>
          <cell r="J5152">
            <v>0</v>
          </cell>
          <cell r="K5152">
            <v>0</v>
          </cell>
          <cell r="L5152">
            <v>0</v>
          </cell>
          <cell r="M5152">
            <v>0</v>
          </cell>
          <cell r="N5152">
            <v>0</v>
          </cell>
          <cell r="O5152">
            <v>0</v>
          </cell>
          <cell r="P5152">
            <v>0</v>
          </cell>
          <cell r="Q5152">
            <v>0</v>
          </cell>
        </row>
        <row r="5153">
          <cell r="B5153" t="str">
            <v>송도공장설비관리팀5118110</v>
          </cell>
          <cell r="C5153" t="str">
            <v>송도공장설비관리팀</v>
          </cell>
          <cell r="D5153" t="str">
            <v>5118110</v>
          </cell>
          <cell r="E5153" t="str">
            <v/>
          </cell>
          <cell r="F5153">
            <v>0</v>
          </cell>
          <cell r="G5153">
            <v>0</v>
          </cell>
          <cell r="H5153">
            <v>0</v>
          </cell>
          <cell r="I5153">
            <v>0</v>
          </cell>
          <cell r="J5153">
            <v>0</v>
          </cell>
          <cell r="K5153">
            <v>0</v>
          </cell>
          <cell r="L5153">
            <v>0</v>
          </cell>
          <cell r="M5153">
            <v>0</v>
          </cell>
          <cell r="N5153">
            <v>0</v>
          </cell>
          <cell r="O5153">
            <v>0</v>
          </cell>
          <cell r="P5153">
            <v>0</v>
          </cell>
          <cell r="Q5153">
            <v>0</v>
          </cell>
        </row>
        <row r="5154">
          <cell r="B5154" t="str">
            <v>송도공장설비관리팀5118120</v>
          </cell>
          <cell r="C5154" t="str">
            <v>송도공장설비관리팀</v>
          </cell>
          <cell r="D5154" t="str">
            <v>5118120</v>
          </cell>
          <cell r="E5154" t="str">
            <v/>
          </cell>
          <cell r="F5154">
            <v>0</v>
          </cell>
          <cell r="G5154">
            <v>0</v>
          </cell>
          <cell r="H5154">
            <v>0</v>
          </cell>
          <cell r="I5154">
            <v>0</v>
          </cell>
          <cell r="J5154">
            <v>0</v>
          </cell>
          <cell r="K5154">
            <v>0</v>
          </cell>
          <cell r="L5154">
            <v>0</v>
          </cell>
          <cell r="M5154">
            <v>0</v>
          </cell>
          <cell r="N5154">
            <v>0</v>
          </cell>
          <cell r="O5154">
            <v>0</v>
          </cell>
          <cell r="P5154">
            <v>0</v>
          </cell>
          <cell r="Q5154">
            <v>0</v>
          </cell>
        </row>
        <row r="5155">
          <cell r="B5155" t="str">
            <v>송도공장설비관리팀5118130</v>
          </cell>
          <cell r="C5155" t="str">
            <v>송도공장설비관리팀</v>
          </cell>
          <cell r="D5155" t="str">
            <v>5118130</v>
          </cell>
          <cell r="E5155" t="str">
            <v>교육훈련비-사외교육훈련비(제조)</v>
          </cell>
          <cell r="F5155">
            <v>0</v>
          </cell>
          <cell r="G5155">
            <v>0</v>
          </cell>
          <cell r="H5155">
            <v>0</v>
          </cell>
          <cell r="I5155">
            <v>0</v>
          </cell>
          <cell r="J5155">
            <v>0</v>
          </cell>
          <cell r="K5155">
            <v>0</v>
          </cell>
          <cell r="L5155">
            <v>27273</v>
          </cell>
          <cell r="M5155">
            <v>93638</v>
          </cell>
          <cell r="N5155">
            <v>0</v>
          </cell>
          <cell r="O5155">
            <v>0</v>
          </cell>
          <cell r="P5155">
            <v>0</v>
          </cell>
          <cell r="Q5155">
            <v>0</v>
          </cell>
        </row>
        <row r="5156">
          <cell r="B5156" t="str">
            <v>송도공장설비관리팀5118140</v>
          </cell>
          <cell r="C5156" t="str">
            <v>송도공장설비관리팀</v>
          </cell>
          <cell r="D5156" t="str">
            <v>5118140</v>
          </cell>
          <cell r="E5156" t="str">
            <v/>
          </cell>
          <cell r="F5156">
            <v>0</v>
          </cell>
          <cell r="G5156">
            <v>0</v>
          </cell>
          <cell r="H5156">
            <v>0</v>
          </cell>
          <cell r="I5156">
            <v>0</v>
          </cell>
          <cell r="J5156">
            <v>0</v>
          </cell>
          <cell r="K5156">
            <v>0</v>
          </cell>
          <cell r="L5156">
            <v>0</v>
          </cell>
          <cell r="M5156">
            <v>0</v>
          </cell>
          <cell r="N5156">
            <v>0</v>
          </cell>
          <cell r="O5156">
            <v>0</v>
          </cell>
          <cell r="P5156">
            <v>0</v>
          </cell>
          <cell r="Q5156">
            <v>0</v>
          </cell>
        </row>
        <row r="5157">
          <cell r="B5157" t="str">
            <v>송도공장설비관리팀5118150</v>
          </cell>
          <cell r="C5157" t="str">
            <v>송도공장설비관리팀</v>
          </cell>
          <cell r="D5157" t="str">
            <v>5118150</v>
          </cell>
          <cell r="E5157" t="str">
            <v/>
          </cell>
          <cell r="F5157">
            <v>0</v>
          </cell>
          <cell r="G5157">
            <v>0</v>
          </cell>
          <cell r="H5157">
            <v>0</v>
          </cell>
          <cell r="I5157">
            <v>0</v>
          </cell>
          <cell r="J5157">
            <v>0</v>
          </cell>
          <cell r="K5157">
            <v>0</v>
          </cell>
          <cell r="L5157">
            <v>0</v>
          </cell>
          <cell r="M5157">
            <v>0</v>
          </cell>
          <cell r="N5157">
            <v>0</v>
          </cell>
          <cell r="O5157">
            <v>0</v>
          </cell>
          <cell r="P5157">
            <v>0</v>
          </cell>
          <cell r="Q5157">
            <v>0</v>
          </cell>
        </row>
        <row r="5158">
          <cell r="B5158" t="str">
            <v>송도공장설비관리팀5130110</v>
          </cell>
          <cell r="C5158" t="str">
            <v>송도공장설비관리팀</v>
          </cell>
          <cell r="D5158" t="str">
            <v>5130110</v>
          </cell>
          <cell r="E5158" t="str">
            <v/>
          </cell>
          <cell r="F5158">
            <v>0</v>
          </cell>
          <cell r="G5158">
            <v>0</v>
          </cell>
          <cell r="H5158">
            <v>0</v>
          </cell>
          <cell r="I5158">
            <v>0</v>
          </cell>
          <cell r="J5158">
            <v>0</v>
          </cell>
          <cell r="K5158">
            <v>0</v>
          </cell>
          <cell r="L5158">
            <v>0</v>
          </cell>
          <cell r="M5158">
            <v>0</v>
          </cell>
          <cell r="N5158">
            <v>0</v>
          </cell>
          <cell r="O5158">
            <v>0</v>
          </cell>
          <cell r="P5158">
            <v>0</v>
          </cell>
          <cell r="Q5158">
            <v>0</v>
          </cell>
        </row>
        <row r="5159">
          <cell r="B5159" t="str">
            <v>송도공장설비관리팀5130120</v>
          </cell>
          <cell r="C5159" t="str">
            <v>송도공장설비관리팀</v>
          </cell>
          <cell r="D5159" t="str">
            <v>5130120</v>
          </cell>
          <cell r="E5159" t="str">
            <v>사업진행비-사업진행비(제조)</v>
          </cell>
          <cell r="F5159">
            <v>0</v>
          </cell>
          <cell r="G5159">
            <v>123637</v>
          </cell>
          <cell r="H5159">
            <v>64091</v>
          </cell>
          <cell r="I5159">
            <v>181819</v>
          </cell>
          <cell r="J5159">
            <v>0</v>
          </cell>
          <cell r="K5159">
            <v>0</v>
          </cell>
          <cell r="L5159">
            <v>0</v>
          </cell>
          <cell r="M5159">
            <v>0</v>
          </cell>
          <cell r="N5159">
            <v>130000</v>
          </cell>
          <cell r="O5159">
            <v>0</v>
          </cell>
          <cell r="P5159">
            <v>0</v>
          </cell>
          <cell r="Q5159">
            <v>169819</v>
          </cell>
        </row>
        <row r="5160">
          <cell r="B5160" t="str">
            <v>송도공장설비관리팀5119110</v>
          </cell>
          <cell r="C5160" t="str">
            <v>송도공장설비관리팀</v>
          </cell>
          <cell r="D5160" t="str">
            <v>5119110</v>
          </cell>
          <cell r="E5160" t="str">
            <v>도서문구비-도서비(제조)</v>
          </cell>
          <cell r="F5160">
            <v>0</v>
          </cell>
          <cell r="G5160">
            <v>0</v>
          </cell>
          <cell r="H5160">
            <v>0</v>
          </cell>
          <cell r="I5160">
            <v>0</v>
          </cell>
          <cell r="J5160">
            <v>0</v>
          </cell>
          <cell r="K5160">
            <v>0</v>
          </cell>
          <cell r="L5160">
            <v>0</v>
          </cell>
          <cell r="M5160">
            <v>0</v>
          </cell>
          <cell r="N5160">
            <v>0</v>
          </cell>
          <cell r="O5160">
            <v>0</v>
          </cell>
          <cell r="P5160">
            <v>0</v>
          </cell>
          <cell r="Q5160">
            <v>0</v>
          </cell>
        </row>
        <row r="5161">
          <cell r="B5161" t="str">
            <v>송도공장설비관리팀5119120</v>
          </cell>
          <cell r="C5161" t="str">
            <v>송도공장설비관리팀</v>
          </cell>
          <cell r="D5161" t="str">
            <v>5119120</v>
          </cell>
          <cell r="E5161" t="str">
            <v/>
          </cell>
          <cell r="F5161">
            <v>0</v>
          </cell>
          <cell r="G5161">
            <v>0</v>
          </cell>
          <cell r="H5161">
            <v>0</v>
          </cell>
          <cell r="I5161">
            <v>0</v>
          </cell>
          <cell r="J5161">
            <v>0</v>
          </cell>
          <cell r="K5161">
            <v>0</v>
          </cell>
          <cell r="L5161">
            <v>0</v>
          </cell>
          <cell r="M5161">
            <v>0</v>
          </cell>
          <cell r="N5161">
            <v>0</v>
          </cell>
          <cell r="O5161">
            <v>0</v>
          </cell>
          <cell r="P5161">
            <v>0</v>
          </cell>
          <cell r="Q5161">
            <v>0</v>
          </cell>
        </row>
        <row r="5162">
          <cell r="B5162" t="str">
            <v>송도공장설비관리팀5119130</v>
          </cell>
          <cell r="C5162" t="str">
            <v>송도공장설비관리팀</v>
          </cell>
          <cell r="D5162" t="str">
            <v>5119130</v>
          </cell>
          <cell r="E5162" t="str">
            <v/>
          </cell>
          <cell r="F5162">
            <v>0</v>
          </cell>
          <cell r="G5162">
            <v>0</v>
          </cell>
          <cell r="H5162">
            <v>0</v>
          </cell>
          <cell r="I5162">
            <v>0</v>
          </cell>
          <cell r="J5162">
            <v>0</v>
          </cell>
          <cell r="K5162">
            <v>0</v>
          </cell>
          <cell r="L5162">
            <v>0</v>
          </cell>
          <cell r="M5162">
            <v>0</v>
          </cell>
          <cell r="N5162">
            <v>0</v>
          </cell>
          <cell r="O5162">
            <v>0</v>
          </cell>
          <cell r="P5162">
            <v>0</v>
          </cell>
          <cell r="Q5162">
            <v>0</v>
          </cell>
        </row>
        <row r="5163">
          <cell r="B5163" t="str">
            <v>송도공장설비관리팀5119140</v>
          </cell>
          <cell r="C5163" t="str">
            <v>송도공장설비관리팀</v>
          </cell>
          <cell r="D5163" t="str">
            <v>5119140</v>
          </cell>
          <cell r="E5163" t="str">
            <v/>
          </cell>
          <cell r="F5163">
            <v>0</v>
          </cell>
          <cell r="G5163">
            <v>0</v>
          </cell>
          <cell r="H5163">
            <v>0</v>
          </cell>
          <cell r="I5163">
            <v>0</v>
          </cell>
          <cell r="J5163">
            <v>0</v>
          </cell>
          <cell r="K5163">
            <v>0</v>
          </cell>
          <cell r="L5163">
            <v>0</v>
          </cell>
          <cell r="M5163">
            <v>0</v>
          </cell>
          <cell r="N5163">
            <v>0</v>
          </cell>
          <cell r="O5163">
            <v>0</v>
          </cell>
          <cell r="P5163">
            <v>0</v>
          </cell>
          <cell r="Q5163">
            <v>0</v>
          </cell>
        </row>
        <row r="5164">
          <cell r="B5164" t="str">
            <v>송도공장설비관리팀5119150</v>
          </cell>
          <cell r="C5164" t="str">
            <v>송도공장설비관리팀</v>
          </cell>
          <cell r="D5164" t="str">
            <v>5119150</v>
          </cell>
          <cell r="E5164" t="str">
            <v>도서문구비-사무용품비(제조)</v>
          </cell>
          <cell r="F5164">
            <v>0</v>
          </cell>
          <cell r="G5164">
            <v>0</v>
          </cell>
          <cell r="H5164">
            <v>403496</v>
          </cell>
          <cell r="I5164">
            <v>0</v>
          </cell>
          <cell r="J5164">
            <v>0</v>
          </cell>
          <cell r="K5164">
            <v>0</v>
          </cell>
          <cell r="L5164">
            <v>547000</v>
          </cell>
          <cell r="M5164">
            <v>0</v>
          </cell>
          <cell r="N5164">
            <v>612810</v>
          </cell>
          <cell r="O5164">
            <v>0</v>
          </cell>
          <cell r="P5164">
            <v>0</v>
          </cell>
          <cell r="Q5164">
            <v>0</v>
          </cell>
        </row>
        <row r="5165">
          <cell r="B5165" t="str">
            <v>송도공장설비관리팀5119160</v>
          </cell>
          <cell r="C5165" t="str">
            <v>송도공장설비관리팀</v>
          </cell>
          <cell r="D5165" t="str">
            <v>5119160</v>
          </cell>
          <cell r="E5165" t="str">
            <v/>
          </cell>
          <cell r="F5165">
            <v>0</v>
          </cell>
          <cell r="G5165">
            <v>0</v>
          </cell>
          <cell r="H5165">
            <v>0</v>
          </cell>
          <cell r="I5165">
            <v>0</v>
          </cell>
          <cell r="J5165">
            <v>0</v>
          </cell>
          <cell r="K5165">
            <v>0</v>
          </cell>
          <cell r="L5165">
            <v>0</v>
          </cell>
          <cell r="M5165">
            <v>0</v>
          </cell>
          <cell r="N5165">
            <v>0</v>
          </cell>
          <cell r="O5165">
            <v>0</v>
          </cell>
          <cell r="P5165">
            <v>0</v>
          </cell>
          <cell r="Q5165">
            <v>0</v>
          </cell>
        </row>
        <row r="5166">
          <cell r="B5166" t="str">
            <v>송도공장설비관리팀5119121</v>
          </cell>
          <cell r="C5166" t="str">
            <v>송도공장설비관리팀</v>
          </cell>
          <cell r="D5166" t="str">
            <v>5119121</v>
          </cell>
          <cell r="E5166" t="str">
            <v>도서문구비-정기구독료(제조)</v>
          </cell>
          <cell r="F5166">
            <v>0</v>
          </cell>
          <cell r="G5166">
            <v>0</v>
          </cell>
          <cell r="H5166">
            <v>0</v>
          </cell>
          <cell r="I5166">
            <v>0</v>
          </cell>
          <cell r="J5166">
            <v>0</v>
          </cell>
          <cell r="K5166">
            <v>0</v>
          </cell>
          <cell r="L5166">
            <v>0</v>
          </cell>
          <cell r="M5166">
            <v>0</v>
          </cell>
          <cell r="N5166">
            <v>0</v>
          </cell>
          <cell r="O5166">
            <v>0</v>
          </cell>
          <cell r="P5166">
            <v>0</v>
          </cell>
          <cell r="Q5166">
            <v>0</v>
          </cell>
        </row>
        <row r="5167">
          <cell r="B5167" t="str">
            <v>송도공장설비관리팀5119151</v>
          </cell>
          <cell r="C5167" t="str">
            <v>송도공장설비관리팀</v>
          </cell>
          <cell r="D5167" t="str">
            <v>5119151</v>
          </cell>
          <cell r="E5167" t="str">
            <v>도서문구비-사무용품비_출고(제조)</v>
          </cell>
          <cell r="F5167">
            <v>0</v>
          </cell>
          <cell r="G5167">
            <v>0</v>
          </cell>
          <cell r="H5167">
            <v>0</v>
          </cell>
          <cell r="I5167">
            <v>0</v>
          </cell>
          <cell r="J5167">
            <v>0</v>
          </cell>
          <cell r="K5167">
            <v>0</v>
          </cell>
          <cell r="L5167">
            <v>0</v>
          </cell>
          <cell r="M5167">
            <v>0</v>
          </cell>
          <cell r="N5167">
            <v>0</v>
          </cell>
          <cell r="O5167">
            <v>0</v>
          </cell>
          <cell r="P5167">
            <v>0</v>
          </cell>
          <cell r="Q5167">
            <v>0</v>
          </cell>
        </row>
        <row r="5168">
          <cell r="B5168" t="str">
            <v>송도공장설비관리팀5120110</v>
          </cell>
          <cell r="C5168" t="str">
            <v>송도공장설비관리팀</v>
          </cell>
          <cell r="D5168" t="str">
            <v>5120110</v>
          </cell>
          <cell r="E5168" t="str">
            <v>소모품비-소모성기구비(제조)</v>
          </cell>
          <cell r="F5168">
            <v>0</v>
          </cell>
          <cell r="G5168">
            <v>0</v>
          </cell>
          <cell r="H5168">
            <v>0</v>
          </cell>
          <cell r="I5168">
            <v>0</v>
          </cell>
          <cell r="J5168">
            <v>0</v>
          </cell>
          <cell r="K5168">
            <v>0</v>
          </cell>
          <cell r="L5168">
            <v>6921750</v>
          </cell>
          <cell r="M5168">
            <v>0</v>
          </cell>
          <cell r="N5168">
            <v>0</v>
          </cell>
          <cell r="O5168">
            <v>412000</v>
          </cell>
          <cell r="P5168">
            <v>740000</v>
          </cell>
          <cell r="Q5168">
            <v>0</v>
          </cell>
        </row>
        <row r="5169">
          <cell r="B5169" t="str">
            <v>송도공장설비관리팀5120140</v>
          </cell>
          <cell r="C5169" t="str">
            <v>송도공장설비관리팀</v>
          </cell>
          <cell r="D5169" t="str">
            <v>5120140</v>
          </cell>
          <cell r="E5169" t="str">
            <v>소모품비-소모성소모품비(제조)</v>
          </cell>
          <cell r="F5169">
            <v>4799500</v>
          </cell>
          <cell r="G5169">
            <v>30635797</v>
          </cell>
          <cell r="H5169">
            <v>14675208</v>
          </cell>
          <cell r="I5169">
            <v>4894547</v>
          </cell>
          <cell r="J5169">
            <v>8997055</v>
          </cell>
          <cell r="K5169">
            <v>5396470</v>
          </cell>
          <cell r="L5169">
            <v>8177055</v>
          </cell>
          <cell r="M5169">
            <v>4824108</v>
          </cell>
          <cell r="N5169">
            <v>5068800</v>
          </cell>
          <cell r="O5169">
            <v>3760706</v>
          </cell>
          <cell r="P5169">
            <v>3243919</v>
          </cell>
          <cell r="Q5169">
            <v>13414873</v>
          </cell>
        </row>
        <row r="5170">
          <cell r="B5170" t="str">
            <v>송도공장설비관리팀5120130</v>
          </cell>
          <cell r="C5170" t="str">
            <v>송도공장설비관리팀</v>
          </cell>
          <cell r="D5170" t="str">
            <v>5120130</v>
          </cell>
          <cell r="E5170" t="str">
            <v>소모품비-소모성잡품비(제조)</v>
          </cell>
          <cell r="F5170">
            <v>0</v>
          </cell>
          <cell r="G5170">
            <v>0</v>
          </cell>
          <cell r="H5170">
            <v>0</v>
          </cell>
          <cell r="I5170">
            <v>0</v>
          </cell>
          <cell r="J5170">
            <v>0</v>
          </cell>
          <cell r="K5170">
            <v>0</v>
          </cell>
          <cell r="L5170">
            <v>0</v>
          </cell>
          <cell r="M5170">
            <v>0</v>
          </cell>
          <cell r="N5170">
            <v>0</v>
          </cell>
          <cell r="O5170">
            <v>0</v>
          </cell>
          <cell r="P5170">
            <v>0</v>
          </cell>
          <cell r="Q5170">
            <v>0</v>
          </cell>
        </row>
        <row r="5171">
          <cell r="B5171" t="str">
            <v>송도공장설비관리팀5120120</v>
          </cell>
          <cell r="C5171" t="str">
            <v>송도공장설비관리팀</v>
          </cell>
          <cell r="D5171" t="str">
            <v>5120120</v>
          </cell>
          <cell r="E5171" t="str">
            <v>소모품비-소모성소모품비_출고(제조)</v>
          </cell>
          <cell r="F5171">
            <v>0</v>
          </cell>
          <cell r="G5171">
            <v>0</v>
          </cell>
          <cell r="H5171">
            <v>0</v>
          </cell>
          <cell r="I5171">
            <v>0</v>
          </cell>
          <cell r="J5171">
            <v>0</v>
          </cell>
          <cell r="K5171">
            <v>0</v>
          </cell>
          <cell r="L5171">
            <v>0</v>
          </cell>
          <cell r="M5171">
            <v>0</v>
          </cell>
          <cell r="N5171">
            <v>0</v>
          </cell>
          <cell r="O5171">
            <v>0</v>
          </cell>
          <cell r="P5171">
            <v>0</v>
          </cell>
          <cell r="Q5171">
            <v>0</v>
          </cell>
        </row>
        <row r="5172">
          <cell r="B5172" t="str">
            <v>송도공장설비관리팀5121110</v>
          </cell>
          <cell r="C5172" t="str">
            <v>송도공장설비관리팀</v>
          </cell>
          <cell r="D5172" t="str">
            <v>5121110</v>
          </cell>
          <cell r="E5172" t="str">
            <v>지급수수료(제조)</v>
          </cell>
          <cell r="F5172">
            <v>0</v>
          </cell>
          <cell r="G5172">
            <v>0</v>
          </cell>
          <cell r="H5172">
            <v>0</v>
          </cell>
          <cell r="I5172">
            <v>0</v>
          </cell>
          <cell r="J5172">
            <v>0</v>
          </cell>
          <cell r="K5172">
            <v>0</v>
          </cell>
          <cell r="L5172">
            <v>0</v>
          </cell>
          <cell r="M5172">
            <v>0</v>
          </cell>
          <cell r="N5172">
            <v>0</v>
          </cell>
          <cell r="O5172">
            <v>0</v>
          </cell>
          <cell r="P5172">
            <v>0</v>
          </cell>
          <cell r="Q5172">
            <v>0</v>
          </cell>
        </row>
        <row r="5173">
          <cell r="B5173" t="str">
            <v>송도공장설비관리팀5121120</v>
          </cell>
          <cell r="C5173" t="str">
            <v>송도공장설비관리팀</v>
          </cell>
          <cell r="D5173" t="str">
            <v>5121120</v>
          </cell>
          <cell r="E5173" t="str">
            <v/>
          </cell>
          <cell r="F5173">
            <v>0</v>
          </cell>
          <cell r="G5173">
            <v>0</v>
          </cell>
          <cell r="H5173">
            <v>0</v>
          </cell>
          <cell r="I5173">
            <v>0</v>
          </cell>
          <cell r="J5173">
            <v>0</v>
          </cell>
          <cell r="K5173">
            <v>0</v>
          </cell>
          <cell r="L5173">
            <v>0</v>
          </cell>
          <cell r="M5173">
            <v>0</v>
          </cell>
          <cell r="N5173">
            <v>0</v>
          </cell>
          <cell r="O5173">
            <v>0</v>
          </cell>
          <cell r="P5173">
            <v>0</v>
          </cell>
          <cell r="Q5173">
            <v>0</v>
          </cell>
        </row>
        <row r="5174">
          <cell r="B5174" t="str">
            <v>송도공장설비관리팀5121140</v>
          </cell>
          <cell r="C5174" t="str">
            <v>송도공장설비관리팀</v>
          </cell>
          <cell r="D5174" t="str">
            <v>5121140</v>
          </cell>
          <cell r="E5174" t="str">
            <v>외주가공수수료(제조)</v>
          </cell>
          <cell r="F5174">
            <v>0</v>
          </cell>
          <cell r="G5174">
            <v>0</v>
          </cell>
          <cell r="H5174">
            <v>0</v>
          </cell>
          <cell r="I5174">
            <v>0</v>
          </cell>
          <cell r="J5174">
            <v>0</v>
          </cell>
          <cell r="K5174">
            <v>0</v>
          </cell>
          <cell r="L5174">
            <v>0</v>
          </cell>
          <cell r="M5174">
            <v>0</v>
          </cell>
          <cell r="N5174">
            <v>0</v>
          </cell>
          <cell r="O5174">
            <v>0</v>
          </cell>
          <cell r="P5174">
            <v>0</v>
          </cell>
          <cell r="Q5174">
            <v>0</v>
          </cell>
        </row>
        <row r="5175">
          <cell r="B5175" t="str">
            <v>송도공장설비관리팀5121150</v>
          </cell>
          <cell r="C5175" t="str">
            <v>송도공장설비관리팀</v>
          </cell>
          <cell r="D5175" t="str">
            <v>5121150</v>
          </cell>
          <cell r="E5175" t="str">
            <v>제수수료(제조)</v>
          </cell>
          <cell r="F5175">
            <v>1037000</v>
          </cell>
          <cell r="G5175">
            <v>3980000</v>
          </cell>
          <cell r="H5175">
            <v>40000</v>
          </cell>
          <cell r="I5175">
            <v>0</v>
          </cell>
          <cell r="J5175">
            <v>0</v>
          </cell>
          <cell r="K5175">
            <v>19637400</v>
          </cell>
          <cell r="L5175">
            <v>0</v>
          </cell>
          <cell r="M5175">
            <v>424000</v>
          </cell>
          <cell r="N5175">
            <v>7881637</v>
          </cell>
          <cell r="O5175">
            <v>0</v>
          </cell>
          <cell r="P5175">
            <v>1995091</v>
          </cell>
          <cell r="Q5175">
            <v>6166091</v>
          </cell>
        </row>
        <row r="5176">
          <cell r="B5176" t="str">
            <v>송도공장설비관리팀5122110</v>
          </cell>
          <cell r="C5176" t="str">
            <v>송도공장설비관리팀</v>
          </cell>
          <cell r="D5176" t="str">
            <v>5122110</v>
          </cell>
          <cell r="E5176" t="str">
            <v>용역비-제품(제조)</v>
          </cell>
          <cell r="F5176">
            <v>0</v>
          </cell>
          <cell r="G5176">
            <v>0</v>
          </cell>
          <cell r="H5176">
            <v>0</v>
          </cell>
          <cell r="I5176">
            <v>0</v>
          </cell>
          <cell r="J5176">
            <v>0</v>
          </cell>
          <cell r="K5176">
            <v>0</v>
          </cell>
          <cell r="L5176">
            <v>0</v>
          </cell>
          <cell r="M5176">
            <v>0</v>
          </cell>
          <cell r="N5176">
            <v>0</v>
          </cell>
          <cell r="O5176">
            <v>0</v>
          </cell>
          <cell r="P5176">
            <v>0</v>
          </cell>
          <cell r="Q5176">
            <v>0</v>
          </cell>
        </row>
        <row r="5177">
          <cell r="B5177" t="str">
            <v>송도공장설비관리팀5122120</v>
          </cell>
          <cell r="C5177" t="str">
            <v>송도공장설비관리팀</v>
          </cell>
          <cell r="D5177" t="str">
            <v>5122120</v>
          </cell>
          <cell r="E5177" t="str">
            <v>용역비-전산(제조)</v>
          </cell>
          <cell r="F5177">
            <v>0</v>
          </cell>
          <cell r="G5177">
            <v>0</v>
          </cell>
          <cell r="H5177">
            <v>0</v>
          </cell>
          <cell r="I5177">
            <v>0</v>
          </cell>
          <cell r="J5177">
            <v>0</v>
          </cell>
          <cell r="K5177">
            <v>0</v>
          </cell>
          <cell r="L5177">
            <v>0</v>
          </cell>
          <cell r="M5177">
            <v>0</v>
          </cell>
          <cell r="N5177">
            <v>0</v>
          </cell>
          <cell r="O5177">
            <v>0</v>
          </cell>
          <cell r="P5177">
            <v>0</v>
          </cell>
          <cell r="Q5177">
            <v>0</v>
          </cell>
        </row>
        <row r="5178">
          <cell r="B5178" t="str">
            <v>송도공장설비관리팀5122130</v>
          </cell>
          <cell r="C5178" t="str">
            <v>송도공장설비관리팀</v>
          </cell>
          <cell r="D5178" t="str">
            <v>5122130</v>
          </cell>
          <cell r="E5178" t="str">
            <v>용역비-시설관리비(제조)</v>
          </cell>
          <cell r="F5178">
            <v>0</v>
          </cell>
          <cell r="G5178">
            <v>0</v>
          </cell>
          <cell r="H5178">
            <v>0</v>
          </cell>
          <cell r="I5178">
            <v>0</v>
          </cell>
          <cell r="J5178">
            <v>0</v>
          </cell>
          <cell r="K5178">
            <v>0</v>
          </cell>
          <cell r="L5178">
            <v>0</v>
          </cell>
          <cell r="M5178">
            <v>0</v>
          </cell>
          <cell r="N5178">
            <v>0</v>
          </cell>
          <cell r="O5178">
            <v>0</v>
          </cell>
          <cell r="P5178">
            <v>0</v>
          </cell>
          <cell r="Q5178">
            <v>0</v>
          </cell>
        </row>
        <row r="5179">
          <cell r="B5179" t="str">
            <v>송도공장설비관리팀5122140</v>
          </cell>
          <cell r="C5179" t="str">
            <v>송도공장설비관리팀</v>
          </cell>
          <cell r="D5179" t="str">
            <v>5122140</v>
          </cell>
          <cell r="E5179" t="str">
            <v>용역비-기타(제조)</v>
          </cell>
          <cell r="F5179">
            <v>0</v>
          </cell>
          <cell r="G5179">
            <v>0</v>
          </cell>
          <cell r="H5179">
            <v>0</v>
          </cell>
          <cell r="I5179">
            <v>0</v>
          </cell>
          <cell r="J5179">
            <v>0</v>
          </cell>
          <cell r="K5179">
            <v>0</v>
          </cell>
          <cell r="L5179">
            <v>0</v>
          </cell>
          <cell r="M5179">
            <v>0</v>
          </cell>
          <cell r="N5179">
            <v>0</v>
          </cell>
          <cell r="O5179">
            <v>0</v>
          </cell>
          <cell r="P5179">
            <v>0</v>
          </cell>
          <cell r="Q5179">
            <v>0</v>
          </cell>
        </row>
        <row r="5180">
          <cell r="B5180" t="str">
            <v>송도공장설비관리팀5123110</v>
          </cell>
          <cell r="C5180" t="str">
            <v>송도공장설비관리팀</v>
          </cell>
          <cell r="D5180" t="str">
            <v>5123110</v>
          </cell>
          <cell r="E5180" t="str">
            <v/>
          </cell>
          <cell r="F5180">
            <v>0</v>
          </cell>
          <cell r="G5180">
            <v>0</v>
          </cell>
          <cell r="H5180">
            <v>0</v>
          </cell>
          <cell r="I5180">
            <v>0</v>
          </cell>
          <cell r="J5180">
            <v>0</v>
          </cell>
          <cell r="K5180">
            <v>0</v>
          </cell>
          <cell r="L5180">
            <v>0</v>
          </cell>
          <cell r="M5180">
            <v>0</v>
          </cell>
          <cell r="N5180">
            <v>0</v>
          </cell>
          <cell r="O5180">
            <v>0</v>
          </cell>
          <cell r="P5180">
            <v>0</v>
          </cell>
          <cell r="Q5180">
            <v>0</v>
          </cell>
        </row>
        <row r="5181">
          <cell r="B5181" t="str">
            <v>송도공장설비관리팀5123120</v>
          </cell>
          <cell r="C5181" t="str">
            <v>송도공장설비관리팀</v>
          </cell>
          <cell r="D5181" t="str">
            <v>5123120</v>
          </cell>
          <cell r="E5181" t="str">
            <v>잡비-환경미화비(제조)</v>
          </cell>
          <cell r="F5181">
            <v>0</v>
          </cell>
          <cell r="G5181">
            <v>0</v>
          </cell>
          <cell r="H5181">
            <v>0</v>
          </cell>
          <cell r="I5181">
            <v>0</v>
          </cell>
          <cell r="J5181">
            <v>0</v>
          </cell>
          <cell r="K5181">
            <v>0</v>
          </cell>
          <cell r="L5181">
            <v>0</v>
          </cell>
          <cell r="M5181">
            <v>0</v>
          </cell>
          <cell r="N5181">
            <v>0</v>
          </cell>
          <cell r="O5181">
            <v>0</v>
          </cell>
          <cell r="P5181">
            <v>0</v>
          </cell>
          <cell r="Q5181">
            <v>0</v>
          </cell>
        </row>
        <row r="5182">
          <cell r="B5182" t="str">
            <v>송도공장설비관리팀5123130</v>
          </cell>
          <cell r="C5182" t="str">
            <v>송도공장설비관리팀</v>
          </cell>
          <cell r="D5182" t="str">
            <v>5123130</v>
          </cell>
          <cell r="E5182" t="str">
            <v/>
          </cell>
          <cell r="F5182">
            <v>0</v>
          </cell>
          <cell r="G5182">
            <v>0</v>
          </cell>
          <cell r="H5182">
            <v>0</v>
          </cell>
          <cell r="I5182">
            <v>0</v>
          </cell>
          <cell r="J5182">
            <v>0</v>
          </cell>
          <cell r="K5182">
            <v>0</v>
          </cell>
          <cell r="L5182">
            <v>0</v>
          </cell>
          <cell r="M5182">
            <v>0</v>
          </cell>
          <cell r="N5182">
            <v>0</v>
          </cell>
          <cell r="O5182">
            <v>0</v>
          </cell>
          <cell r="P5182">
            <v>0</v>
          </cell>
          <cell r="Q5182">
            <v>0</v>
          </cell>
        </row>
        <row r="5183">
          <cell r="B5183" t="str">
            <v>송도공장5102110</v>
          </cell>
          <cell r="C5183" t="str">
            <v>송도공장</v>
          </cell>
          <cell r="D5183" t="str">
            <v>5102110</v>
          </cell>
          <cell r="E5183" t="str">
            <v/>
          </cell>
          <cell r="F5183">
            <v>0</v>
          </cell>
          <cell r="G5183">
            <v>0</v>
          </cell>
          <cell r="H5183">
            <v>0</v>
          </cell>
          <cell r="I5183">
            <v>0</v>
          </cell>
          <cell r="J5183">
            <v>0</v>
          </cell>
          <cell r="K5183">
            <v>0</v>
          </cell>
          <cell r="L5183">
            <v>0</v>
          </cell>
          <cell r="M5183">
            <v>0</v>
          </cell>
          <cell r="N5183">
            <v>0</v>
          </cell>
          <cell r="O5183">
            <v>0</v>
          </cell>
          <cell r="P5183">
            <v>0</v>
          </cell>
          <cell r="Q5183">
            <v>0</v>
          </cell>
        </row>
        <row r="5184">
          <cell r="B5184" t="str">
            <v>송도공장5102120</v>
          </cell>
          <cell r="C5184" t="str">
            <v>송도공장</v>
          </cell>
          <cell r="D5184" t="str">
            <v>5102120</v>
          </cell>
          <cell r="E5184" t="str">
            <v/>
          </cell>
          <cell r="F5184">
            <v>0</v>
          </cell>
          <cell r="G5184">
            <v>0</v>
          </cell>
          <cell r="H5184">
            <v>0</v>
          </cell>
          <cell r="I5184">
            <v>0</v>
          </cell>
          <cell r="J5184">
            <v>0</v>
          </cell>
          <cell r="K5184">
            <v>0</v>
          </cell>
          <cell r="L5184">
            <v>0</v>
          </cell>
          <cell r="M5184">
            <v>0</v>
          </cell>
          <cell r="N5184">
            <v>0</v>
          </cell>
          <cell r="O5184">
            <v>0</v>
          </cell>
          <cell r="P5184">
            <v>0</v>
          </cell>
          <cell r="Q5184">
            <v>0</v>
          </cell>
        </row>
        <row r="5185">
          <cell r="B5185" t="str">
            <v>송도공장5102210</v>
          </cell>
          <cell r="C5185" t="str">
            <v>송도공장</v>
          </cell>
          <cell r="D5185" t="str">
            <v>5102210</v>
          </cell>
          <cell r="E5185" t="str">
            <v>급여와임금(제조)</v>
          </cell>
          <cell r="F5185">
            <v>12500000</v>
          </cell>
          <cell r="G5185">
            <v>12500000</v>
          </cell>
          <cell r="H5185">
            <v>12500000</v>
          </cell>
          <cell r="I5185">
            <v>13000000</v>
          </cell>
          <cell r="J5185">
            <v>13000000</v>
          </cell>
          <cell r="K5185">
            <v>13000000</v>
          </cell>
          <cell r="L5185">
            <v>7435600</v>
          </cell>
          <cell r="M5185">
            <v>7435600</v>
          </cell>
          <cell r="N5185">
            <v>7435600</v>
          </cell>
          <cell r="O5185">
            <v>7435600</v>
          </cell>
          <cell r="P5185">
            <v>7435600</v>
          </cell>
          <cell r="Q5185">
            <v>7435600</v>
          </cell>
        </row>
        <row r="5186">
          <cell r="B5186" t="str">
            <v>송도공장5102220</v>
          </cell>
          <cell r="C5186" t="str">
            <v>송도공장</v>
          </cell>
          <cell r="D5186" t="str">
            <v>5102220</v>
          </cell>
          <cell r="E5186" t="str">
            <v>상여금(제조)</v>
          </cell>
          <cell r="F5186">
            <v>1022484</v>
          </cell>
          <cell r="G5186">
            <v>1029807</v>
          </cell>
          <cell r="H5186">
            <v>1304844</v>
          </cell>
          <cell r="I5186">
            <v>1317607</v>
          </cell>
          <cell r="J5186">
            <v>1296543</v>
          </cell>
          <cell r="K5186">
            <v>1249301</v>
          </cell>
          <cell r="L5186">
            <v>749092</v>
          </cell>
          <cell r="M5186">
            <v>775524</v>
          </cell>
          <cell r="N5186">
            <v>761078</v>
          </cell>
          <cell r="O5186">
            <v>767336</v>
          </cell>
          <cell r="P5186">
            <v>762846</v>
          </cell>
          <cell r="Q5186">
            <v>351470</v>
          </cell>
        </row>
        <row r="5187">
          <cell r="B5187" t="str">
            <v>송도공장5102230</v>
          </cell>
          <cell r="C5187" t="str">
            <v>송도공장</v>
          </cell>
          <cell r="D5187" t="str">
            <v>5102230</v>
          </cell>
          <cell r="E5187" t="str">
            <v>학비보조금(제조)</v>
          </cell>
          <cell r="F5187">
            <v>0</v>
          </cell>
          <cell r="G5187">
            <v>0</v>
          </cell>
          <cell r="H5187">
            <v>0</v>
          </cell>
          <cell r="I5187">
            <v>0</v>
          </cell>
          <cell r="J5187">
            <v>0</v>
          </cell>
          <cell r="K5187">
            <v>0</v>
          </cell>
          <cell r="L5187">
            <v>0</v>
          </cell>
          <cell r="M5187">
            <v>0</v>
          </cell>
          <cell r="N5187">
            <v>0</v>
          </cell>
          <cell r="O5187">
            <v>0</v>
          </cell>
          <cell r="P5187">
            <v>0</v>
          </cell>
          <cell r="Q5187">
            <v>0</v>
          </cell>
        </row>
        <row r="5188">
          <cell r="B5188" t="str">
            <v>송도공장5102240</v>
          </cell>
          <cell r="C5188" t="str">
            <v>송도공장</v>
          </cell>
          <cell r="D5188" t="str">
            <v>5102240</v>
          </cell>
          <cell r="E5188" t="str">
            <v>시간외근무수당(제조)</v>
          </cell>
          <cell r="F5188">
            <v>0</v>
          </cell>
          <cell r="G5188">
            <v>0</v>
          </cell>
          <cell r="H5188">
            <v>0</v>
          </cell>
          <cell r="I5188">
            <v>0</v>
          </cell>
          <cell r="J5188">
            <v>0</v>
          </cell>
          <cell r="K5188">
            <v>0</v>
          </cell>
          <cell r="L5188">
            <v>0</v>
          </cell>
          <cell r="M5188">
            <v>0</v>
          </cell>
          <cell r="N5188">
            <v>0</v>
          </cell>
          <cell r="O5188">
            <v>0</v>
          </cell>
          <cell r="P5188">
            <v>0</v>
          </cell>
          <cell r="Q5188">
            <v>0</v>
          </cell>
        </row>
        <row r="5189">
          <cell r="B5189" t="str">
            <v>송도공장5102250</v>
          </cell>
          <cell r="C5189" t="str">
            <v>송도공장</v>
          </cell>
          <cell r="D5189" t="str">
            <v>5102250</v>
          </cell>
          <cell r="E5189" t="str">
            <v>휴가보상금(제조)</v>
          </cell>
          <cell r="F5189">
            <v>0</v>
          </cell>
          <cell r="G5189">
            <v>0</v>
          </cell>
          <cell r="H5189">
            <v>0</v>
          </cell>
          <cell r="I5189">
            <v>0</v>
          </cell>
          <cell r="J5189">
            <v>0</v>
          </cell>
          <cell r="K5189">
            <v>0</v>
          </cell>
          <cell r="L5189">
            <v>0</v>
          </cell>
          <cell r="M5189">
            <v>0</v>
          </cell>
          <cell r="N5189">
            <v>0</v>
          </cell>
          <cell r="O5189">
            <v>0</v>
          </cell>
          <cell r="P5189">
            <v>135028</v>
          </cell>
          <cell r="Q5189">
            <v>-952493</v>
          </cell>
        </row>
        <row r="5190">
          <cell r="B5190" t="str">
            <v>송도공장5102260</v>
          </cell>
          <cell r="C5190" t="str">
            <v>송도공장</v>
          </cell>
          <cell r="D5190" t="str">
            <v>5102260</v>
          </cell>
          <cell r="E5190" t="str">
            <v>시상비(제조)</v>
          </cell>
          <cell r="F5190">
            <v>0</v>
          </cell>
          <cell r="G5190">
            <v>0</v>
          </cell>
          <cell r="H5190">
            <v>0</v>
          </cell>
          <cell r="I5190">
            <v>0</v>
          </cell>
          <cell r="J5190">
            <v>0</v>
          </cell>
          <cell r="K5190">
            <v>0</v>
          </cell>
          <cell r="L5190">
            <v>0</v>
          </cell>
          <cell r="M5190">
            <v>0</v>
          </cell>
          <cell r="N5190">
            <v>0</v>
          </cell>
          <cell r="O5190">
            <v>0</v>
          </cell>
          <cell r="P5190">
            <v>56179</v>
          </cell>
          <cell r="Q5190">
            <v>54324</v>
          </cell>
        </row>
        <row r="5191">
          <cell r="B5191" t="str">
            <v>송도공장5102280</v>
          </cell>
          <cell r="C5191" t="str">
            <v>송도공장</v>
          </cell>
          <cell r="D5191" t="str">
            <v>5102280</v>
          </cell>
          <cell r="E5191" t="str">
            <v>제수당(제조)</v>
          </cell>
          <cell r="F5191">
            <v>0</v>
          </cell>
          <cell r="G5191">
            <v>0</v>
          </cell>
          <cell r="H5191">
            <v>0</v>
          </cell>
          <cell r="I5191">
            <v>3000000</v>
          </cell>
          <cell r="J5191">
            <v>0</v>
          </cell>
          <cell r="K5191">
            <v>0</v>
          </cell>
          <cell r="L5191">
            <v>1000000</v>
          </cell>
          <cell r="M5191">
            <v>1000000</v>
          </cell>
          <cell r="N5191">
            <v>1000000</v>
          </cell>
          <cell r="O5191">
            <v>1000000</v>
          </cell>
          <cell r="P5191">
            <v>1000000</v>
          </cell>
          <cell r="Q5191">
            <v>1000000</v>
          </cell>
        </row>
        <row r="5192">
          <cell r="B5192" t="str">
            <v>송도공장5102290</v>
          </cell>
          <cell r="C5192" t="str">
            <v>송도공장</v>
          </cell>
          <cell r="D5192" t="str">
            <v>5102290</v>
          </cell>
          <cell r="E5192" t="str">
            <v/>
          </cell>
          <cell r="F5192">
            <v>0</v>
          </cell>
          <cell r="G5192">
            <v>0</v>
          </cell>
          <cell r="H5192">
            <v>0</v>
          </cell>
          <cell r="I5192">
            <v>0</v>
          </cell>
          <cell r="J5192">
            <v>0</v>
          </cell>
          <cell r="K5192">
            <v>0</v>
          </cell>
          <cell r="L5192">
            <v>0</v>
          </cell>
          <cell r="M5192">
            <v>0</v>
          </cell>
          <cell r="N5192">
            <v>0</v>
          </cell>
          <cell r="O5192">
            <v>0</v>
          </cell>
          <cell r="P5192">
            <v>0</v>
          </cell>
          <cell r="Q5192">
            <v>0</v>
          </cell>
        </row>
        <row r="5193">
          <cell r="B5193" t="str">
            <v>송도공장5102410</v>
          </cell>
          <cell r="C5193" t="str">
            <v>송도공장</v>
          </cell>
          <cell r="D5193" t="str">
            <v>5102410</v>
          </cell>
          <cell r="E5193" t="str">
            <v>퇴직급여충당금전입액(제조)</v>
          </cell>
          <cell r="F5193">
            <v>986886</v>
          </cell>
          <cell r="G5193">
            <v>986886</v>
          </cell>
          <cell r="H5193">
            <v>986886</v>
          </cell>
          <cell r="I5193">
            <v>1006422</v>
          </cell>
          <cell r="J5193">
            <v>973778</v>
          </cell>
          <cell r="K5193">
            <v>950210</v>
          </cell>
          <cell r="L5193">
            <v>556409</v>
          </cell>
          <cell r="M5193">
            <v>569762</v>
          </cell>
          <cell r="N5193">
            <v>578055</v>
          </cell>
          <cell r="O5193">
            <v>578732</v>
          </cell>
          <cell r="P5193">
            <v>596198</v>
          </cell>
          <cell r="Q5193">
            <v>576510</v>
          </cell>
        </row>
        <row r="5194">
          <cell r="B5194" t="str">
            <v>송도공장5102420</v>
          </cell>
          <cell r="C5194" t="str">
            <v>송도공장</v>
          </cell>
          <cell r="D5194" t="str">
            <v>5102420</v>
          </cell>
          <cell r="E5194" t="str">
            <v>퇴직위로금(제조)</v>
          </cell>
          <cell r="F5194">
            <v>0</v>
          </cell>
          <cell r="G5194">
            <v>0</v>
          </cell>
          <cell r="H5194">
            <v>0</v>
          </cell>
          <cell r="I5194">
            <v>0</v>
          </cell>
          <cell r="J5194">
            <v>0</v>
          </cell>
          <cell r="K5194">
            <v>0</v>
          </cell>
          <cell r="L5194">
            <v>0</v>
          </cell>
          <cell r="M5194">
            <v>0</v>
          </cell>
          <cell r="N5194">
            <v>0</v>
          </cell>
          <cell r="O5194">
            <v>0</v>
          </cell>
          <cell r="P5194">
            <v>0</v>
          </cell>
          <cell r="Q5194">
            <v>0</v>
          </cell>
        </row>
        <row r="5195">
          <cell r="B5195" t="str">
            <v>송도공장5103260</v>
          </cell>
          <cell r="C5195" t="str">
            <v>송도공장</v>
          </cell>
          <cell r="D5195" t="str">
            <v>5103260</v>
          </cell>
          <cell r="E5195" t="str">
            <v>복리후생비-통근비(제조)</v>
          </cell>
          <cell r="F5195">
            <v>0</v>
          </cell>
          <cell r="G5195">
            <v>0</v>
          </cell>
          <cell r="H5195">
            <v>0</v>
          </cell>
          <cell r="I5195">
            <v>0</v>
          </cell>
          <cell r="J5195">
            <v>0</v>
          </cell>
          <cell r="K5195">
            <v>0</v>
          </cell>
          <cell r="L5195">
            <v>0</v>
          </cell>
          <cell r="M5195">
            <v>0</v>
          </cell>
          <cell r="N5195">
            <v>0</v>
          </cell>
          <cell r="O5195">
            <v>0</v>
          </cell>
          <cell r="P5195">
            <v>0</v>
          </cell>
          <cell r="Q5195">
            <v>0</v>
          </cell>
        </row>
        <row r="5196">
          <cell r="B5196" t="str">
            <v>송도공장5103250</v>
          </cell>
          <cell r="C5196" t="str">
            <v>송도공장</v>
          </cell>
          <cell r="D5196" t="str">
            <v>5103250</v>
          </cell>
          <cell r="E5196" t="str">
            <v>복리후생비-직원이전비(제조)</v>
          </cell>
          <cell r="F5196">
            <v>0</v>
          </cell>
          <cell r="G5196">
            <v>0</v>
          </cell>
          <cell r="H5196">
            <v>0</v>
          </cell>
          <cell r="I5196">
            <v>0</v>
          </cell>
          <cell r="J5196">
            <v>0</v>
          </cell>
          <cell r="K5196">
            <v>0</v>
          </cell>
          <cell r="L5196">
            <v>0</v>
          </cell>
          <cell r="M5196">
            <v>0</v>
          </cell>
          <cell r="N5196">
            <v>0</v>
          </cell>
          <cell r="O5196">
            <v>0</v>
          </cell>
          <cell r="P5196">
            <v>0</v>
          </cell>
          <cell r="Q5196">
            <v>0</v>
          </cell>
        </row>
        <row r="5197">
          <cell r="B5197" t="str">
            <v>송도공장5103240</v>
          </cell>
          <cell r="C5197" t="str">
            <v>송도공장</v>
          </cell>
          <cell r="D5197" t="str">
            <v>5103240</v>
          </cell>
          <cell r="E5197" t="str">
            <v/>
          </cell>
          <cell r="F5197">
            <v>0</v>
          </cell>
          <cell r="G5197">
            <v>0</v>
          </cell>
          <cell r="H5197">
            <v>0</v>
          </cell>
          <cell r="I5197">
            <v>0</v>
          </cell>
          <cell r="J5197">
            <v>0</v>
          </cell>
          <cell r="K5197">
            <v>0</v>
          </cell>
          <cell r="L5197">
            <v>0</v>
          </cell>
          <cell r="M5197">
            <v>0</v>
          </cell>
          <cell r="N5197">
            <v>0</v>
          </cell>
          <cell r="O5197">
            <v>0</v>
          </cell>
          <cell r="P5197">
            <v>0</v>
          </cell>
          <cell r="Q5197">
            <v>0</v>
          </cell>
        </row>
        <row r="5198">
          <cell r="B5198" t="str">
            <v>송도공장5103230</v>
          </cell>
          <cell r="C5198" t="str">
            <v>송도공장</v>
          </cell>
          <cell r="D5198" t="str">
            <v>5103230</v>
          </cell>
          <cell r="E5198" t="str">
            <v/>
          </cell>
          <cell r="F5198">
            <v>0</v>
          </cell>
          <cell r="G5198">
            <v>0</v>
          </cell>
          <cell r="H5198">
            <v>0</v>
          </cell>
          <cell r="I5198">
            <v>0</v>
          </cell>
          <cell r="J5198">
            <v>0</v>
          </cell>
          <cell r="K5198">
            <v>0</v>
          </cell>
          <cell r="L5198">
            <v>0</v>
          </cell>
          <cell r="M5198">
            <v>0</v>
          </cell>
          <cell r="N5198">
            <v>0</v>
          </cell>
          <cell r="O5198">
            <v>0</v>
          </cell>
          <cell r="P5198">
            <v>0</v>
          </cell>
          <cell r="Q5198">
            <v>0</v>
          </cell>
        </row>
        <row r="5199">
          <cell r="B5199" t="str">
            <v>송도공장5103220</v>
          </cell>
          <cell r="C5199" t="str">
            <v>송도공장</v>
          </cell>
          <cell r="D5199" t="str">
            <v>5103220</v>
          </cell>
          <cell r="E5199" t="str">
            <v>복리후생비-후생비(제조)</v>
          </cell>
          <cell r="F5199">
            <v>0</v>
          </cell>
          <cell r="G5199">
            <v>0</v>
          </cell>
          <cell r="H5199">
            <v>0</v>
          </cell>
          <cell r="I5199">
            <v>0</v>
          </cell>
          <cell r="J5199">
            <v>0</v>
          </cell>
          <cell r="K5199">
            <v>0</v>
          </cell>
          <cell r="L5199">
            <v>0</v>
          </cell>
          <cell r="M5199">
            <v>0</v>
          </cell>
          <cell r="N5199">
            <v>0</v>
          </cell>
          <cell r="O5199">
            <v>0</v>
          </cell>
          <cell r="P5199">
            <v>0</v>
          </cell>
          <cell r="Q5199">
            <v>0</v>
          </cell>
        </row>
        <row r="5200">
          <cell r="B5200" t="str">
            <v>송도공장5103210</v>
          </cell>
          <cell r="C5200" t="str">
            <v>송도공장</v>
          </cell>
          <cell r="D5200" t="str">
            <v>5103210</v>
          </cell>
          <cell r="E5200" t="str">
            <v>복리후생비-사내경조비(제조)</v>
          </cell>
          <cell r="F5200">
            <v>150000</v>
          </cell>
          <cell r="G5200">
            <v>100000</v>
          </cell>
          <cell r="H5200">
            <v>100000</v>
          </cell>
          <cell r="I5200">
            <v>100000</v>
          </cell>
          <cell r="J5200">
            <v>250000</v>
          </cell>
          <cell r="K5200">
            <v>50000</v>
          </cell>
          <cell r="L5200">
            <v>50000</v>
          </cell>
          <cell r="M5200">
            <v>450000</v>
          </cell>
          <cell r="N5200">
            <v>140000</v>
          </cell>
          <cell r="O5200">
            <v>500000</v>
          </cell>
          <cell r="P5200">
            <v>100000</v>
          </cell>
          <cell r="Q5200">
            <v>50000</v>
          </cell>
        </row>
        <row r="5201">
          <cell r="B5201" t="str">
            <v>송도공장5103190</v>
          </cell>
          <cell r="C5201" t="str">
            <v>송도공장</v>
          </cell>
          <cell r="D5201" t="str">
            <v>5103190</v>
          </cell>
          <cell r="E5201" t="str">
            <v>복리후생비-지원보조비(제조)</v>
          </cell>
          <cell r="F5201">
            <v>18750</v>
          </cell>
          <cell r="G5201">
            <v>18750</v>
          </cell>
          <cell r="H5201">
            <v>18750</v>
          </cell>
          <cell r="I5201">
            <v>19500</v>
          </cell>
          <cell r="J5201">
            <v>19500</v>
          </cell>
          <cell r="K5201">
            <v>19500</v>
          </cell>
          <cell r="L5201">
            <v>11150</v>
          </cell>
          <cell r="M5201">
            <v>11150</v>
          </cell>
          <cell r="N5201">
            <v>11150</v>
          </cell>
          <cell r="O5201">
            <v>11150</v>
          </cell>
          <cell r="P5201">
            <v>11150</v>
          </cell>
          <cell r="Q5201">
            <v>11150</v>
          </cell>
        </row>
        <row r="5202">
          <cell r="B5202" t="str">
            <v>송도공장5103180</v>
          </cell>
          <cell r="C5202" t="str">
            <v>송도공장</v>
          </cell>
          <cell r="D5202" t="str">
            <v>5103180</v>
          </cell>
          <cell r="E5202" t="str">
            <v>복리후생비-피복제비(제조)</v>
          </cell>
          <cell r="F5202">
            <v>0</v>
          </cell>
          <cell r="G5202">
            <v>0</v>
          </cell>
          <cell r="H5202">
            <v>0</v>
          </cell>
          <cell r="I5202">
            <v>0</v>
          </cell>
          <cell r="J5202">
            <v>0</v>
          </cell>
          <cell r="K5202">
            <v>0</v>
          </cell>
          <cell r="L5202">
            <v>0</v>
          </cell>
          <cell r="M5202">
            <v>0</v>
          </cell>
          <cell r="N5202">
            <v>0</v>
          </cell>
          <cell r="O5202">
            <v>0</v>
          </cell>
          <cell r="P5202">
            <v>0</v>
          </cell>
          <cell r="Q5202">
            <v>0</v>
          </cell>
        </row>
        <row r="5203">
          <cell r="B5203" t="str">
            <v>송도공장5103170</v>
          </cell>
          <cell r="C5203" t="str">
            <v>송도공장</v>
          </cell>
          <cell r="D5203" t="str">
            <v>5103170</v>
          </cell>
          <cell r="E5203" t="str">
            <v>복리후생비-의료위생비(제조)</v>
          </cell>
          <cell r="F5203">
            <v>0</v>
          </cell>
          <cell r="G5203">
            <v>0</v>
          </cell>
          <cell r="H5203">
            <v>0</v>
          </cell>
          <cell r="I5203">
            <v>0</v>
          </cell>
          <cell r="J5203">
            <v>0</v>
          </cell>
          <cell r="K5203">
            <v>0</v>
          </cell>
          <cell r="L5203">
            <v>0</v>
          </cell>
          <cell r="M5203">
            <v>0</v>
          </cell>
          <cell r="N5203">
            <v>0</v>
          </cell>
          <cell r="O5203">
            <v>0</v>
          </cell>
          <cell r="P5203">
            <v>0</v>
          </cell>
          <cell r="Q5203">
            <v>0</v>
          </cell>
        </row>
        <row r="5204">
          <cell r="B5204" t="str">
            <v>송도공장5103160</v>
          </cell>
          <cell r="C5204" t="str">
            <v>송도공장</v>
          </cell>
          <cell r="D5204" t="str">
            <v>5103160</v>
          </cell>
          <cell r="E5204" t="str">
            <v>복리후생비-단체시상비(제조)</v>
          </cell>
          <cell r="F5204">
            <v>0</v>
          </cell>
          <cell r="G5204">
            <v>0</v>
          </cell>
          <cell r="H5204">
            <v>0</v>
          </cell>
          <cell r="I5204">
            <v>0</v>
          </cell>
          <cell r="J5204">
            <v>0</v>
          </cell>
          <cell r="K5204">
            <v>0</v>
          </cell>
          <cell r="L5204">
            <v>0</v>
          </cell>
          <cell r="M5204">
            <v>0</v>
          </cell>
          <cell r="N5204">
            <v>0</v>
          </cell>
          <cell r="O5204">
            <v>0</v>
          </cell>
          <cell r="P5204">
            <v>0</v>
          </cell>
          <cell r="Q5204">
            <v>0</v>
          </cell>
        </row>
        <row r="5205">
          <cell r="B5205" t="str">
            <v>송도공장5103150</v>
          </cell>
          <cell r="C5205" t="str">
            <v>송도공장</v>
          </cell>
          <cell r="D5205" t="str">
            <v>5103150</v>
          </cell>
          <cell r="E5205" t="str">
            <v/>
          </cell>
          <cell r="F5205">
            <v>0</v>
          </cell>
          <cell r="G5205">
            <v>0</v>
          </cell>
          <cell r="H5205">
            <v>0</v>
          </cell>
          <cell r="I5205">
            <v>0</v>
          </cell>
          <cell r="J5205">
            <v>0</v>
          </cell>
          <cell r="K5205">
            <v>0</v>
          </cell>
          <cell r="L5205">
            <v>0</v>
          </cell>
          <cell r="M5205">
            <v>0</v>
          </cell>
          <cell r="N5205">
            <v>0</v>
          </cell>
          <cell r="O5205">
            <v>0</v>
          </cell>
          <cell r="P5205">
            <v>0</v>
          </cell>
          <cell r="Q5205">
            <v>0</v>
          </cell>
        </row>
        <row r="5206">
          <cell r="B5206" t="str">
            <v>송도공장5103140</v>
          </cell>
          <cell r="C5206" t="str">
            <v>송도공장</v>
          </cell>
          <cell r="D5206" t="str">
            <v>5103140</v>
          </cell>
          <cell r="E5206" t="str">
            <v>복리후생비-친선활동비(제조)</v>
          </cell>
          <cell r="F5206">
            <v>0</v>
          </cell>
          <cell r="G5206">
            <v>0</v>
          </cell>
          <cell r="H5206">
            <v>0</v>
          </cell>
          <cell r="I5206">
            <v>0</v>
          </cell>
          <cell r="J5206">
            <v>0</v>
          </cell>
          <cell r="K5206">
            <v>0</v>
          </cell>
          <cell r="L5206">
            <v>0</v>
          </cell>
          <cell r="M5206">
            <v>0</v>
          </cell>
          <cell r="N5206">
            <v>0</v>
          </cell>
          <cell r="O5206">
            <v>0</v>
          </cell>
          <cell r="P5206">
            <v>0</v>
          </cell>
          <cell r="Q5206">
            <v>0</v>
          </cell>
        </row>
        <row r="5207">
          <cell r="B5207" t="str">
            <v>송도공장5103130</v>
          </cell>
          <cell r="C5207" t="str">
            <v>송도공장</v>
          </cell>
          <cell r="D5207" t="str">
            <v>5103130</v>
          </cell>
          <cell r="E5207" t="str">
            <v/>
          </cell>
          <cell r="F5207">
            <v>0</v>
          </cell>
          <cell r="G5207">
            <v>0</v>
          </cell>
          <cell r="H5207">
            <v>0</v>
          </cell>
          <cell r="I5207">
            <v>0</v>
          </cell>
          <cell r="J5207">
            <v>0</v>
          </cell>
          <cell r="K5207">
            <v>0</v>
          </cell>
          <cell r="L5207">
            <v>0</v>
          </cell>
          <cell r="M5207">
            <v>0</v>
          </cell>
          <cell r="N5207">
            <v>0</v>
          </cell>
          <cell r="O5207">
            <v>0</v>
          </cell>
          <cell r="P5207">
            <v>0</v>
          </cell>
          <cell r="Q5207">
            <v>0</v>
          </cell>
        </row>
        <row r="5208">
          <cell r="B5208" t="str">
            <v>송도공장5103120</v>
          </cell>
          <cell r="C5208" t="str">
            <v>송도공장</v>
          </cell>
          <cell r="D5208" t="str">
            <v>5103120</v>
          </cell>
          <cell r="E5208" t="str">
            <v/>
          </cell>
          <cell r="F5208">
            <v>0</v>
          </cell>
          <cell r="G5208">
            <v>0</v>
          </cell>
          <cell r="H5208">
            <v>0</v>
          </cell>
          <cell r="I5208">
            <v>0</v>
          </cell>
          <cell r="J5208">
            <v>0</v>
          </cell>
          <cell r="K5208">
            <v>0</v>
          </cell>
          <cell r="L5208">
            <v>0</v>
          </cell>
          <cell r="M5208">
            <v>0</v>
          </cell>
          <cell r="N5208">
            <v>0</v>
          </cell>
          <cell r="O5208">
            <v>0</v>
          </cell>
          <cell r="P5208">
            <v>0</v>
          </cell>
          <cell r="Q5208">
            <v>0</v>
          </cell>
        </row>
        <row r="5209">
          <cell r="B5209" t="str">
            <v>송도공장5103110</v>
          </cell>
          <cell r="C5209" t="str">
            <v>송도공장</v>
          </cell>
          <cell r="D5209" t="str">
            <v>5103110</v>
          </cell>
          <cell r="E5209" t="str">
            <v/>
          </cell>
          <cell r="F5209">
            <v>0</v>
          </cell>
          <cell r="G5209">
            <v>0</v>
          </cell>
          <cell r="H5209">
            <v>0</v>
          </cell>
          <cell r="I5209">
            <v>0</v>
          </cell>
          <cell r="J5209">
            <v>0</v>
          </cell>
          <cell r="K5209">
            <v>0</v>
          </cell>
          <cell r="L5209">
            <v>0</v>
          </cell>
          <cell r="M5209">
            <v>0</v>
          </cell>
          <cell r="N5209">
            <v>0</v>
          </cell>
          <cell r="O5209">
            <v>0</v>
          </cell>
          <cell r="P5209">
            <v>0</v>
          </cell>
          <cell r="Q5209">
            <v>0</v>
          </cell>
        </row>
        <row r="5210">
          <cell r="B5210" t="str">
            <v>송도공장5103270</v>
          </cell>
          <cell r="C5210" t="str">
            <v>송도공장</v>
          </cell>
          <cell r="D5210" t="str">
            <v>5103270</v>
          </cell>
          <cell r="E5210" t="str">
            <v>복리후생비-법정후생비(제조)</v>
          </cell>
          <cell r="F5210">
            <v>1087360</v>
          </cell>
          <cell r="G5210">
            <v>1024300</v>
          </cell>
          <cell r="H5210">
            <v>1024300</v>
          </cell>
          <cell r="I5210">
            <v>1764890</v>
          </cell>
          <cell r="J5210">
            <v>1226890</v>
          </cell>
          <cell r="K5210">
            <v>1226890</v>
          </cell>
          <cell r="L5210">
            <v>987290</v>
          </cell>
          <cell r="M5210">
            <v>1009650</v>
          </cell>
          <cell r="N5210">
            <v>998470</v>
          </cell>
          <cell r="O5210">
            <v>998470</v>
          </cell>
          <cell r="P5210">
            <v>998470</v>
          </cell>
          <cell r="Q5210">
            <v>914350</v>
          </cell>
        </row>
        <row r="5211">
          <cell r="B5211" t="str">
            <v>송도공장5103111</v>
          </cell>
          <cell r="C5211" t="str">
            <v>송도공장</v>
          </cell>
          <cell r="D5211" t="str">
            <v>5103111</v>
          </cell>
          <cell r="E5211" t="str">
            <v>복리후생비-식당운영비(제조)</v>
          </cell>
          <cell r="F5211">
            <v>0</v>
          </cell>
          <cell r="G5211">
            <v>0</v>
          </cell>
          <cell r="H5211">
            <v>0</v>
          </cell>
          <cell r="I5211">
            <v>0</v>
          </cell>
          <cell r="J5211">
            <v>0</v>
          </cell>
          <cell r="K5211">
            <v>0</v>
          </cell>
          <cell r="L5211">
            <v>0</v>
          </cell>
          <cell r="M5211">
            <v>0</v>
          </cell>
          <cell r="N5211">
            <v>0</v>
          </cell>
          <cell r="O5211">
            <v>0</v>
          </cell>
          <cell r="P5211">
            <v>0</v>
          </cell>
          <cell r="Q5211">
            <v>0</v>
          </cell>
        </row>
        <row r="5212">
          <cell r="B5212" t="str">
            <v>송도공장5103131</v>
          </cell>
          <cell r="C5212" t="str">
            <v>송도공장</v>
          </cell>
          <cell r="D5212" t="str">
            <v>5103131</v>
          </cell>
          <cell r="E5212" t="str">
            <v>복리후생비-부서활동비(제조)</v>
          </cell>
          <cell r="F5212">
            <v>160274</v>
          </cell>
          <cell r="G5212">
            <v>101819</v>
          </cell>
          <cell r="H5212">
            <v>0</v>
          </cell>
          <cell r="I5212">
            <v>101182</v>
          </cell>
          <cell r="J5212">
            <v>110911</v>
          </cell>
          <cell r="K5212">
            <v>395277</v>
          </cell>
          <cell r="L5212">
            <v>45000</v>
          </cell>
          <cell r="M5212">
            <v>76182</v>
          </cell>
          <cell r="N5212">
            <v>363637</v>
          </cell>
          <cell r="O5212">
            <v>121819</v>
          </cell>
          <cell r="P5212">
            <v>193093</v>
          </cell>
          <cell r="Q5212">
            <v>77182</v>
          </cell>
        </row>
        <row r="5213">
          <cell r="B5213" t="str">
            <v>송도공장5104110</v>
          </cell>
          <cell r="C5213" t="str">
            <v>송도공장</v>
          </cell>
          <cell r="D5213" t="str">
            <v>5104110</v>
          </cell>
          <cell r="E5213" t="str">
            <v>여비교통비-해외출장비(제조)</v>
          </cell>
          <cell r="F5213">
            <v>0</v>
          </cell>
          <cell r="G5213">
            <v>0</v>
          </cell>
          <cell r="H5213">
            <v>0</v>
          </cell>
          <cell r="I5213">
            <v>0</v>
          </cell>
          <cell r="J5213">
            <v>0</v>
          </cell>
          <cell r="K5213">
            <v>0</v>
          </cell>
          <cell r="L5213">
            <v>0</v>
          </cell>
          <cell r="M5213">
            <v>0</v>
          </cell>
          <cell r="N5213">
            <v>0</v>
          </cell>
          <cell r="O5213">
            <v>0</v>
          </cell>
          <cell r="P5213">
            <v>0</v>
          </cell>
          <cell r="Q5213">
            <v>0</v>
          </cell>
        </row>
        <row r="5214">
          <cell r="B5214" t="str">
            <v>송도공장5104120</v>
          </cell>
          <cell r="C5214" t="str">
            <v>송도공장</v>
          </cell>
          <cell r="D5214" t="str">
            <v>5104120</v>
          </cell>
          <cell r="E5214" t="str">
            <v>여비교통비-시외출장비(제조)</v>
          </cell>
          <cell r="F5214">
            <v>0</v>
          </cell>
          <cell r="G5214">
            <v>43700</v>
          </cell>
          <cell r="H5214">
            <v>0</v>
          </cell>
          <cell r="I5214">
            <v>0</v>
          </cell>
          <cell r="J5214">
            <v>0</v>
          </cell>
          <cell r="K5214">
            <v>67900</v>
          </cell>
          <cell r="L5214">
            <v>34200</v>
          </cell>
          <cell r="M5214">
            <v>28200</v>
          </cell>
          <cell r="N5214">
            <v>0</v>
          </cell>
          <cell r="O5214">
            <v>14100</v>
          </cell>
          <cell r="P5214">
            <v>93724</v>
          </cell>
          <cell r="Q5214">
            <v>137900</v>
          </cell>
        </row>
        <row r="5215">
          <cell r="B5215" t="str">
            <v>송도공장5104130</v>
          </cell>
          <cell r="C5215" t="str">
            <v>송도공장</v>
          </cell>
          <cell r="D5215" t="str">
            <v>5104130</v>
          </cell>
          <cell r="E5215" t="str">
            <v>여비교통비-시내출장비(제조)</v>
          </cell>
          <cell r="F5215">
            <v>0</v>
          </cell>
          <cell r="G5215">
            <v>0</v>
          </cell>
          <cell r="H5215">
            <v>0</v>
          </cell>
          <cell r="I5215">
            <v>90000</v>
          </cell>
          <cell r="J5215">
            <v>0</v>
          </cell>
          <cell r="K5215">
            <v>0</v>
          </cell>
          <cell r="L5215">
            <v>0</v>
          </cell>
          <cell r="M5215">
            <v>0</v>
          </cell>
          <cell r="N5215">
            <v>0</v>
          </cell>
          <cell r="O5215">
            <v>0</v>
          </cell>
          <cell r="P5215">
            <v>0</v>
          </cell>
          <cell r="Q5215">
            <v>0</v>
          </cell>
        </row>
        <row r="5216">
          <cell r="B5216" t="str">
            <v>송도공장5104140</v>
          </cell>
          <cell r="C5216" t="str">
            <v>송도공장</v>
          </cell>
          <cell r="D5216" t="str">
            <v>5104140</v>
          </cell>
          <cell r="E5216" t="str">
            <v/>
          </cell>
          <cell r="F5216">
            <v>0</v>
          </cell>
          <cell r="G5216">
            <v>0</v>
          </cell>
          <cell r="H5216">
            <v>0</v>
          </cell>
          <cell r="I5216">
            <v>0</v>
          </cell>
          <cell r="J5216">
            <v>0</v>
          </cell>
          <cell r="K5216">
            <v>0</v>
          </cell>
          <cell r="L5216">
            <v>0</v>
          </cell>
          <cell r="M5216">
            <v>0</v>
          </cell>
          <cell r="N5216">
            <v>0</v>
          </cell>
          <cell r="O5216">
            <v>0</v>
          </cell>
          <cell r="P5216">
            <v>0</v>
          </cell>
          <cell r="Q5216">
            <v>0</v>
          </cell>
        </row>
        <row r="5217">
          <cell r="B5217" t="str">
            <v>송도공장5104150</v>
          </cell>
          <cell r="C5217" t="str">
            <v>송도공장</v>
          </cell>
          <cell r="D5217" t="str">
            <v>5104150</v>
          </cell>
          <cell r="E5217" t="str">
            <v>여비교통비-해외여비(제조)</v>
          </cell>
          <cell r="F5217">
            <v>0</v>
          </cell>
          <cell r="G5217">
            <v>0</v>
          </cell>
          <cell r="H5217">
            <v>0</v>
          </cell>
          <cell r="I5217">
            <v>0</v>
          </cell>
          <cell r="J5217">
            <v>0</v>
          </cell>
          <cell r="K5217">
            <v>0</v>
          </cell>
          <cell r="L5217">
            <v>0</v>
          </cell>
          <cell r="M5217">
            <v>0</v>
          </cell>
          <cell r="N5217">
            <v>0</v>
          </cell>
          <cell r="O5217">
            <v>0</v>
          </cell>
          <cell r="P5217">
            <v>0</v>
          </cell>
          <cell r="Q5217">
            <v>0</v>
          </cell>
        </row>
        <row r="5218">
          <cell r="B5218" t="str">
            <v>송도공장5105160</v>
          </cell>
          <cell r="C5218" t="str">
            <v>송도공장</v>
          </cell>
          <cell r="D5218" t="str">
            <v>5105160</v>
          </cell>
          <cell r="E5218" t="str">
            <v>통신비-시설유지비(제조)</v>
          </cell>
          <cell r="F5218">
            <v>0</v>
          </cell>
          <cell r="G5218">
            <v>0</v>
          </cell>
          <cell r="H5218">
            <v>0</v>
          </cell>
          <cell r="I5218">
            <v>0</v>
          </cell>
          <cell r="J5218">
            <v>0</v>
          </cell>
          <cell r="K5218">
            <v>0</v>
          </cell>
          <cell r="L5218">
            <v>0</v>
          </cell>
          <cell r="M5218">
            <v>0</v>
          </cell>
          <cell r="N5218">
            <v>0</v>
          </cell>
          <cell r="O5218">
            <v>0</v>
          </cell>
          <cell r="P5218">
            <v>0</v>
          </cell>
          <cell r="Q5218">
            <v>0</v>
          </cell>
        </row>
        <row r="5219">
          <cell r="B5219" t="str">
            <v>송도공장5105150</v>
          </cell>
          <cell r="C5219" t="str">
            <v>송도공장</v>
          </cell>
          <cell r="D5219" t="str">
            <v>5105150</v>
          </cell>
          <cell r="E5219" t="str">
            <v>통신비-정보통신사용료(제조)</v>
          </cell>
          <cell r="F5219">
            <v>0</v>
          </cell>
          <cell r="G5219">
            <v>0</v>
          </cell>
          <cell r="H5219">
            <v>0</v>
          </cell>
          <cell r="I5219">
            <v>0</v>
          </cell>
          <cell r="J5219">
            <v>0</v>
          </cell>
          <cell r="K5219">
            <v>0</v>
          </cell>
          <cell r="L5219">
            <v>0</v>
          </cell>
          <cell r="M5219">
            <v>0</v>
          </cell>
          <cell r="N5219">
            <v>0</v>
          </cell>
          <cell r="O5219">
            <v>0</v>
          </cell>
          <cell r="P5219">
            <v>0</v>
          </cell>
          <cell r="Q5219">
            <v>0</v>
          </cell>
        </row>
        <row r="5220">
          <cell r="B5220" t="str">
            <v>송도공장5105140</v>
          </cell>
          <cell r="C5220" t="str">
            <v>송도공장</v>
          </cell>
          <cell r="D5220" t="str">
            <v>5105140</v>
          </cell>
          <cell r="E5220" t="str">
            <v>통신비-우편전보료(제조)</v>
          </cell>
          <cell r="F5220">
            <v>0</v>
          </cell>
          <cell r="G5220">
            <v>0</v>
          </cell>
          <cell r="H5220">
            <v>0</v>
          </cell>
          <cell r="I5220">
            <v>0</v>
          </cell>
          <cell r="J5220">
            <v>0</v>
          </cell>
          <cell r="K5220">
            <v>0</v>
          </cell>
          <cell r="L5220">
            <v>0</v>
          </cell>
          <cell r="M5220">
            <v>0</v>
          </cell>
          <cell r="N5220">
            <v>0</v>
          </cell>
          <cell r="O5220">
            <v>0</v>
          </cell>
          <cell r="P5220">
            <v>0</v>
          </cell>
          <cell r="Q5220">
            <v>0</v>
          </cell>
        </row>
        <row r="5221">
          <cell r="B5221" t="str">
            <v>송도공장5105130</v>
          </cell>
          <cell r="C5221" t="str">
            <v>송도공장</v>
          </cell>
          <cell r="D5221" t="str">
            <v>5105130</v>
          </cell>
          <cell r="E5221" t="str">
            <v/>
          </cell>
          <cell r="F5221">
            <v>0</v>
          </cell>
          <cell r="G5221">
            <v>0</v>
          </cell>
          <cell r="H5221">
            <v>0</v>
          </cell>
          <cell r="I5221">
            <v>0</v>
          </cell>
          <cell r="J5221">
            <v>0</v>
          </cell>
          <cell r="K5221">
            <v>0</v>
          </cell>
          <cell r="L5221">
            <v>0</v>
          </cell>
          <cell r="M5221">
            <v>0</v>
          </cell>
          <cell r="N5221">
            <v>0</v>
          </cell>
          <cell r="O5221">
            <v>0</v>
          </cell>
          <cell r="P5221">
            <v>0</v>
          </cell>
          <cell r="Q5221">
            <v>0</v>
          </cell>
        </row>
        <row r="5222">
          <cell r="B5222" t="str">
            <v>송도공장5105120</v>
          </cell>
          <cell r="C5222" t="str">
            <v>송도공장</v>
          </cell>
          <cell r="D5222" t="str">
            <v>5105120</v>
          </cell>
          <cell r="E5222" t="str">
            <v/>
          </cell>
          <cell r="F5222">
            <v>0</v>
          </cell>
          <cell r="G5222">
            <v>0</v>
          </cell>
          <cell r="H5222">
            <v>0</v>
          </cell>
          <cell r="I5222">
            <v>0</v>
          </cell>
          <cell r="J5222">
            <v>0</v>
          </cell>
          <cell r="K5222">
            <v>0</v>
          </cell>
          <cell r="L5222">
            <v>0</v>
          </cell>
          <cell r="M5222">
            <v>0</v>
          </cell>
          <cell r="N5222">
            <v>0</v>
          </cell>
          <cell r="O5222">
            <v>0</v>
          </cell>
          <cell r="P5222">
            <v>0</v>
          </cell>
          <cell r="Q5222">
            <v>0</v>
          </cell>
        </row>
        <row r="5223">
          <cell r="B5223" t="str">
            <v>송도공장5105110</v>
          </cell>
          <cell r="C5223" t="str">
            <v>송도공장</v>
          </cell>
          <cell r="D5223" t="str">
            <v>5105110</v>
          </cell>
          <cell r="E5223" t="str">
            <v/>
          </cell>
          <cell r="F5223">
            <v>0</v>
          </cell>
          <cell r="G5223">
            <v>0</v>
          </cell>
          <cell r="H5223">
            <v>0</v>
          </cell>
          <cell r="I5223">
            <v>0</v>
          </cell>
          <cell r="J5223">
            <v>0</v>
          </cell>
          <cell r="K5223">
            <v>0</v>
          </cell>
          <cell r="L5223">
            <v>0</v>
          </cell>
          <cell r="M5223">
            <v>0</v>
          </cell>
          <cell r="N5223">
            <v>0</v>
          </cell>
          <cell r="O5223">
            <v>0</v>
          </cell>
          <cell r="P5223">
            <v>0</v>
          </cell>
          <cell r="Q5223">
            <v>0</v>
          </cell>
        </row>
        <row r="5224">
          <cell r="B5224" t="str">
            <v>송도공장5105111</v>
          </cell>
          <cell r="C5224" t="str">
            <v>송도공장</v>
          </cell>
          <cell r="D5224" t="str">
            <v>5105111</v>
          </cell>
          <cell r="E5224" t="str">
            <v>통신비-전화료(제조)</v>
          </cell>
          <cell r="F5224">
            <v>100000</v>
          </cell>
          <cell r="G5224">
            <v>100000</v>
          </cell>
          <cell r="H5224">
            <v>100000</v>
          </cell>
          <cell r="I5224">
            <v>100000</v>
          </cell>
          <cell r="J5224">
            <v>0</v>
          </cell>
          <cell r="K5224">
            <v>100000</v>
          </cell>
          <cell r="L5224">
            <v>0</v>
          </cell>
          <cell r="M5224">
            <v>0</v>
          </cell>
          <cell r="N5224">
            <v>0</v>
          </cell>
          <cell r="O5224">
            <v>0</v>
          </cell>
          <cell r="P5224">
            <v>0</v>
          </cell>
          <cell r="Q5224">
            <v>0</v>
          </cell>
        </row>
        <row r="5225">
          <cell r="B5225" t="str">
            <v>송도공장5106110</v>
          </cell>
          <cell r="C5225" t="str">
            <v>송도공장</v>
          </cell>
          <cell r="D5225" t="str">
            <v>5106110</v>
          </cell>
          <cell r="E5225" t="str">
            <v>수도광열비-수도료(제조)</v>
          </cell>
          <cell r="F5225">
            <v>0</v>
          </cell>
          <cell r="G5225">
            <v>0</v>
          </cell>
          <cell r="H5225">
            <v>0</v>
          </cell>
          <cell r="I5225">
            <v>0</v>
          </cell>
          <cell r="J5225">
            <v>0</v>
          </cell>
          <cell r="K5225">
            <v>0</v>
          </cell>
          <cell r="L5225">
            <v>0</v>
          </cell>
          <cell r="M5225">
            <v>0</v>
          </cell>
          <cell r="N5225">
            <v>0</v>
          </cell>
          <cell r="O5225">
            <v>0</v>
          </cell>
          <cell r="P5225">
            <v>0</v>
          </cell>
          <cell r="Q5225">
            <v>0</v>
          </cell>
        </row>
        <row r="5226">
          <cell r="B5226" t="str">
            <v>송도공장5106120</v>
          </cell>
          <cell r="C5226" t="str">
            <v>송도공장</v>
          </cell>
          <cell r="D5226" t="str">
            <v>5106120</v>
          </cell>
          <cell r="E5226" t="str">
            <v/>
          </cell>
          <cell r="F5226">
            <v>0</v>
          </cell>
          <cell r="G5226">
            <v>0</v>
          </cell>
          <cell r="H5226">
            <v>0</v>
          </cell>
          <cell r="I5226">
            <v>0</v>
          </cell>
          <cell r="J5226">
            <v>0</v>
          </cell>
          <cell r="K5226">
            <v>0</v>
          </cell>
          <cell r="L5226">
            <v>0</v>
          </cell>
          <cell r="M5226">
            <v>0</v>
          </cell>
          <cell r="N5226">
            <v>0</v>
          </cell>
          <cell r="O5226">
            <v>0</v>
          </cell>
          <cell r="P5226">
            <v>0</v>
          </cell>
          <cell r="Q5226">
            <v>0</v>
          </cell>
        </row>
        <row r="5227">
          <cell r="B5227" t="str">
            <v>송도공장5106130</v>
          </cell>
          <cell r="C5227" t="str">
            <v>송도공장</v>
          </cell>
          <cell r="D5227" t="str">
            <v>5106130</v>
          </cell>
          <cell r="E5227" t="str">
            <v>수도광열비-전력료(제조)</v>
          </cell>
          <cell r="F5227">
            <v>0</v>
          </cell>
          <cell r="G5227">
            <v>0</v>
          </cell>
          <cell r="H5227">
            <v>0</v>
          </cell>
          <cell r="I5227">
            <v>0</v>
          </cell>
          <cell r="J5227">
            <v>0</v>
          </cell>
          <cell r="K5227">
            <v>0</v>
          </cell>
          <cell r="L5227">
            <v>0</v>
          </cell>
          <cell r="M5227">
            <v>0</v>
          </cell>
          <cell r="N5227">
            <v>0</v>
          </cell>
          <cell r="O5227">
            <v>0</v>
          </cell>
          <cell r="P5227">
            <v>0</v>
          </cell>
          <cell r="Q5227">
            <v>0</v>
          </cell>
        </row>
        <row r="5228">
          <cell r="B5228" t="str">
            <v>송도공장5106140</v>
          </cell>
          <cell r="C5228" t="str">
            <v>송도공장</v>
          </cell>
          <cell r="D5228" t="str">
            <v>5106140</v>
          </cell>
          <cell r="E5228" t="str">
            <v/>
          </cell>
          <cell r="F5228">
            <v>0</v>
          </cell>
          <cell r="G5228">
            <v>0</v>
          </cell>
          <cell r="H5228">
            <v>0</v>
          </cell>
          <cell r="I5228">
            <v>0</v>
          </cell>
          <cell r="J5228">
            <v>0</v>
          </cell>
          <cell r="K5228">
            <v>0</v>
          </cell>
          <cell r="L5228">
            <v>0</v>
          </cell>
          <cell r="M5228">
            <v>0</v>
          </cell>
          <cell r="N5228">
            <v>0</v>
          </cell>
          <cell r="O5228">
            <v>0</v>
          </cell>
          <cell r="P5228">
            <v>0</v>
          </cell>
          <cell r="Q5228">
            <v>0</v>
          </cell>
        </row>
        <row r="5229">
          <cell r="B5229" t="str">
            <v>송도공장5106150</v>
          </cell>
          <cell r="C5229" t="str">
            <v>송도공장</v>
          </cell>
          <cell r="D5229" t="str">
            <v>5106150</v>
          </cell>
          <cell r="E5229" t="str">
            <v/>
          </cell>
          <cell r="F5229">
            <v>0</v>
          </cell>
          <cell r="G5229">
            <v>0</v>
          </cell>
          <cell r="H5229">
            <v>0</v>
          </cell>
          <cell r="I5229">
            <v>0</v>
          </cell>
          <cell r="J5229">
            <v>0</v>
          </cell>
          <cell r="K5229">
            <v>0</v>
          </cell>
          <cell r="L5229">
            <v>0</v>
          </cell>
          <cell r="M5229">
            <v>0</v>
          </cell>
          <cell r="N5229">
            <v>0</v>
          </cell>
          <cell r="O5229">
            <v>0</v>
          </cell>
          <cell r="P5229">
            <v>0</v>
          </cell>
          <cell r="Q5229">
            <v>0</v>
          </cell>
        </row>
        <row r="5230">
          <cell r="B5230" t="str">
            <v>송도공장5106160</v>
          </cell>
          <cell r="C5230" t="str">
            <v>송도공장</v>
          </cell>
          <cell r="D5230" t="str">
            <v>5106160</v>
          </cell>
          <cell r="E5230" t="str">
            <v/>
          </cell>
          <cell r="F5230">
            <v>0</v>
          </cell>
          <cell r="G5230">
            <v>0</v>
          </cell>
          <cell r="H5230">
            <v>0</v>
          </cell>
          <cell r="I5230">
            <v>0</v>
          </cell>
          <cell r="J5230">
            <v>0</v>
          </cell>
          <cell r="K5230">
            <v>0</v>
          </cell>
          <cell r="L5230">
            <v>0</v>
          </cell>
          <cell r="M5230">
            <v>0</v>
          </cell>
          <cell r="N5230">
            <v>0</v>
          </cell>
          <cell r="O5230">
            <v>0</v>
          </cell>
          <cell r="P5230">
            <v>0</v>
          </cell>
          <cell r="Q5230">
            <v>0</v>
          </cell>
        </row>
        <row r="5231">
          <cell r="B5231" t="str">
            <v>송도공장5106141</v>
          </cell>
          <cell r="C5231" t="str">
            <v>송도공장</v>
          </cell>
          <cell r="D5231" t="str">
            <v>5106141</v>
          </cell>
          <cell r="E5231" t="str">
            <v>수도광열비-연료난방비(제조)</v>
          </cell>
          <cell r="F5231">
            <v>0</v>
          </cell>
          <cell r="G5231">
            <v>0</v>
          </cell>
          <cell r="H5231">
            <v>0</v>
          </cell>
          <cell r="I5231">
            <v>0</v>
          </cell>
          <cell r="J5231">
            <v>0</v>
          </cell>
          <cell r="K5231">
            <v>0</v>
          </cell>
          <cell r="L5231">
            <v>0</v>
          </cell>
          <cell r="M5231">
            <v>0</v>
          </cell>
          <cell r="N5231">
            <v>0</v>
          </cell>
          <cell r="O5231">
            <v>0</v>
          </cell>
          <cell r="P5231">
            <v>0</v>
          </cell>
          <cell r="Q5231">
            <v>0</v>
          </cell>
        </row>
        <row r="5232">
          <cell r="B5232" t="str">
            <v>송도공장5107110</v>
          </cell>
          <cell r="C5232" t="str">
            <v>송도공장</v>
          </cell>
          <cell r="D5232" t="str">
            <v>5107110</v>
          </cell>
          <cell r="E5232" t="str">
            <v>세금과공과-인지세(제조)</v>
          </cell>
          <cell r="F5232">
            <v>0</v>
          </cell>
          <cell r="G5232">
            <v>0</v>
          </cell>
          <cell r="H5232">
            <v>0</v>
          </cell>
          <cell r="I5232">
            <v>0</v>
          </cell>
          <cell r="J5232">
            <v>0</v>
          </cell>
          <cell r="K5232">
            <v>0</v>
          </cell>
          <cell r="L5232">
            <v>0</v>
          </cell>
          <cell r="M5232">
            <v>0</v>
          </cell>
          <cell r="N5232">
            <v>0</v>
          </cell>
          <cell r="O5232">
            <v>0</v>
          </cell>
          <cell r="P5232">
            <v>0</v>
          </cell>
          <cell r="Q5232">
            <v>0</v>
          </cell>
        </row>
        <row r="5233">
          <cell r="B5233" t="str">
            <v>송도공장5107130</v>
          </cell>
          <cell r="C5233" t="str">
            <v>송도공장</v>
          </cell>
          <cell r="D5233" t="str">
            <v>5107130</v>
          </cell>
          <cell r="E5233" t="str">
            <v>세금과공과-종업원분주민세(제조)</v>
          </cell>
          <cell r="F5233">
            <v>0</v>
          </cell>
          <cell r="G5233">
            <v>0</v>
          </cell>
          <cell r="H5233">
            <v>0</v>
          </cell>
          <cell r="I5233">
            <v>0</v>
          </cell>
          <cell r="J5233">
            <v>0</v>
          </cell>
          <cell r="K5233">
            <v>0</v>
          </cell>
          <cell r="L5233">
            <v>0</v>
          </cell>
          <cell r="M5233">
            <v>0</v>
          </cell>
          <cell r="N5233">
            <v>0</v>
          </cell>
          <cell r="O5233">
            <v>0</v>
          </cell>
          <cell r="P5233">
            <v>0</v>
          </cell>
          <cell r="Q5233">
            <v>0</v>
          </cell>
        </row>
        <row r="5234">
          <cell r="B5234" t="str">
            <v>송도공장5107120</v>
          </cell>
          <cell r="C5234" t="str">
            <v>송도공장</v>
          </cell>
          <cell r="D5234" t="str">
            <v>5107120</v>
          </cell>
          <cell r="E5234" t="str">
            <v>세금과공과-주민세(제조)</v>
          </cell>
          <cell r="F5234">
            <v>0</v>
          </cell>
          <cell r="G5234">
            <v>0</v>
          </cell>
          <cell r="H5234">
            <v>0</v>
          </cell>
          <cell r="I5234">
            <v>0</v>
          </cell>
          <cell r="J5234">
            <v>0</v>
          </cell>
          <cell r="K5234">
            <v>0</v>
          </cell>
          <cell r="L5234">
            <v>0</v>
          </cell>
          <cell r="M5234">
            <v>0</v>
          </cell>
          <cell r="N5234">
            <v>0</v>
          </cell>
          <cell r="O5234">
            <v>0</v>
          </cell>
          <cell r="P5234">
            <v>0</v>
          </cell>
          <cell r="Q5234">
            <v>0</v>
          </cell>
        </row>
        <row r="5235">
          <cell r="B5235" t="str">
            <v>송도공장5107140</v>
          </cell>
          <cell r="C5235" t="str">
            <v>송도공장</v>
          </cell>
          <cell r="D5235" t="str">
            <v>5107140</v>
          </cell>
          <cell r="E5235" t="str">
            <v>세금과공과-재산세(제조)</v>
          </cell>
          <cell r="F5235">
            <v>0</v>
          </cell>
          <cell r="G5235">
            <v>0</v>
          </cell>
          <cell r="H5235">
            <v>0</v>
          </cell>
          <cell r="I5235">
            <v>0</v>
          </cell>
          <cell r="J5235">
            <v>0</v>
          </cell>
          <cell r="K5235">
            <v>0</v>
          </cell>
          <cell r="L5235">
            <v>0</v>
          </cell>
          <cell r="M5235">
            <v>0</v>
          </cell>
          <cell r="N5235">
            <v>0</v>
          </cell>
          <cell r="O5235">
            <v>0</v>
          </cell>
          <cell r="P5235">
            <v>0</v>
          </cell>
          <cell r="Q5235">
            <v>0</v>
          </cell>
        </row>
        <row r="5236">
          <cell r="B5236" t="str">
            <v>송도공장5107150</v>
          </cell>
          <cell r="C5236" t="str">
            <v>송도공장</v>
          </cell>
          <cell r="D5236" t="str">
            <v>5107150</v>
          </cell>
          <cell r="E5236" t="str">
            <v>세금과공과-차량세(제조)</v>
          </cell>
          <cell r="F5236">
            <v>0</v>
          </cell>
          <cell r="G5236">
            <v>0</v>
          </cell>
          <cell r="H5236">
            <v>0</v>
          </cell>
          <cell r="I5236">
            <v>0</v>
          </cell>
          <cell r="J5236">
            <v>0</v>
          </cell>
          <cell r="K5236">
            <v>0</v>
          </cell>
          <cell r="L5236">
            <v>0</v>
          </cell>
          <cell r="M5236">
            <v>0</v>
          </cell>
          <cell r="N5236">
            <v>0</v>
          </cell>
          <cell r="O5236">
            <v>0</v>
          </cell>
          <cell r="P5236">
            <v>0</v>
          </cell>
          <cell r="Q5236">
            <v>0</v>
          </cell>
        </row>
        <row r="5237">
          <cell r="B5237" t="str">
            <v>송도공장5107160</v>
          </cell>
          <cell r="C5237" t="str">
            <v>송도공장</v>
          </cell>
          <cell r="D5237" t="str">
            <v>5107160</v>
          </cell>
          <cell r="E5237" t="str">
            <v>세금과공과-면허세(제조)</v>
          </cell>
          <cell r="F5237">
            <v>0</v>
          </cell>
          <cell r="G5237">
            <v>0</v>
          </cell>
          <cell r="H5237">
            <v>0</v>
          </cell>
          <cell r="I5237">
            <v>0</v>
          </cell>
          <cell r="J5237">
            <v>0</v>
          </cell>
          <cell r="K5237">
            <v>0</v>
          </cell>
          <cell r="L5237">
            <v>0</v>
          </cell>
          <cell r="M5237">
            <v>0</v>
          </cell>
          <cell r="N5237">
            <v>0</v>
          </cell>
          <cell r="O5237">
            <v>0</v>
          </cell>
          <cell r="P5237">
            <v>0</v>
          </cell>
          <cell r="Q5237">
            <v>0</v>
          </cell>
        </row>
        <row r="5238">
          <cell r="B5238" t="str">
            <v>송도공장5107170</v>
          </cell>
          <cell r="C5238" t="str">
            <v>송도공장</v>
          </cell>
          <cell r="D5238" t="str">
            <v>5107170</v>
          </cell>
          <cell r="E5238" t="str">
            <v>세금과공과-기타제세(제조)</v>
          </cell>
          <cell r="F5238">
            <v>0</v>
          </cell>
          <cell r="G5238">
            <v>0</v>
          </cell>
          <cell r="H5238">
            <v>0</v>
          </cell>
          <cell r="I5238">
            <v>0</v>
          </cell>
          <cell r="J5238">
            <v>0</v>
          </cell>
          <cell r="K5238">
            <v>0</v>
          </cell>
          <cell r="L5238">
            <v>0</v>
          </cell>
          <cell r="M5238">
            <v>0</v>
          </cell>
          <cell r="N5238">
            <v>0</v>
          </cell>
          <cell r="O5238">
            <v>0</v>
          </cell>
          <cell r="P5238">
            <v>0</v>
          </cell>
          <cell r="Q5238">
            <v>0</v>
          </cell>
        </row>
        <row r="5239">
          <cell r="B5239" t="str">
            <v>송도공장5107180</v>
          </cell>
          <cell r="C5239" t="str">
            <v>송도공장</v>
          </cell>
          <cell r="D5239" t="str">
            <v>5107180</v>
          </cell>
          <cell r="E5239" t="str">
            <v/>
          </cell>
          <cell r="F5239">
            <v>0</v>
          </cell>
          <cell r="G5239">
            <v>0</v>
          </cell>
          <cell r="H5239">
            <v>0</v>
          </cell>
          <cell r="I5239">
            <v>0</v>
          </cell>
          <cell r="J5239">
            <v>0</v>
          </cell>
          <cell r="K5239">
            <v>0</v>
          </cell>
          <cell r="L5239">
            <v>0</v>
          </cell>
          <cell r="M5239">
            <v>0</v>
          </cell>
          <cell r="N5239">
            <v>0</v>
          </cell>
          <cell r="O5239">
            <v>0</v>
          </cell>
          <cell r="P5239">
            <v>0</v>
          </cell>
          <cell r="Q5239">
            <v>0</v>
          </cell>
        </row>
        <row r="5240">
          <cell r="B5240" t="str">
            <v>송도공장5107190</v>
          </cell>
          <cell r="C5240" t="str">
            <v>송도공장</v>
          </cell>
          <cell r="D5240" t="str">
            <v>5107190</v>
          </cell>
          <cell r="E5240" t="str">
            <v>세금과공과-협회비(제조)</v>
          </cell>
          <cell r="F5240">
            <v>0</v>
          </cell>
          <cell r="G5240">
            <v>0</v>
          </cell>
          <cell r="H5240">
            <v>0</v>
          </cell>
          <cell r="I5240">
            <v>0</v>
          </cell>
          <cell r="J5240">
            <v>0</v>
          </cell>
          <cell r="K5240">
            <v>0</v>
          </cell>
          <cell r="L5240">
            <v>0</v>
          </cell>
          <cell r="M5240">
            <v>0</v>
          </cell>
          <cell r="N5240">
            <v>0</v>
          </cell>
          <cell r="O5240">
            <v>0</v>
          </cell>
          <cell r="P5240">
            <v>0</v>
          </cell>
          <cell r="Q5240">
            <v>0</v>
          </cell>
        </row>
        <row r="5241">
          <cell r="B5241" t="str">
            <v>송도공장5107210</v>
          </cell>
          <cell r="C5241" t="str">
            <v>송도공장</v>
          </cell>
          <cell r="D5241" t="str">
            <v>5107210</v>
          </cell>
          <cell r="E5241" t="str">
            <v>세금과공과-공과금(제조)</v>
          </cell>
          <cell r="F5241">
            <v>0</v>
          </cell>
          <cell r="G5241">
            <v>0</v>
          </cell>
          <cell r="H5241">
            <v>0</v>
          </cell>
          <cell r="I5241">
            <v>0</v>
          </cell>
          <cell r="J5241">
            <v>0</v>
          </cell>
          <cell r="K5241">
            <v>0</v>
          </cell>
          <cell r="L5241">
            <v>0</v>
          </cell>
          <cell r="M5241">
            <v>0</v>
          </cell>
          <cell r="N5241">
            <v>0</v>
          </cell>
          <cell r="O5241">
            <v>0</v>
          </cell>
          <cell r="P5241">
            <v>0</v>
          </cell>
          <cell r="Q5241">
            <v>0</v>
          </cell>
        </row>
        <row r="5242">
          <cell r="B5242" t="str">
            <v>송도공장5108110</v>
          </cell>
          <cell r="C5242" t="str">
            <v>송도공장</v>
          </cell>
          <cell r="D5242" t="str">
            <v>5108110</v>
          </cell>
          <cell r="E5242" t="str">
            <v>지급임차료-건물임차료(제조)</v>
          </cell>
          <cell r="F5242">
            <v>0</v>
          </cell>
          <cell r="G5242">
            <v>0</v>
          </cell>
          <cell r="H5242">
            <v>0</v>
          </cell>
          <cell r="I5242">
            <v>0</v>
          </cell>
          <cell r="J5242">
            <v>0</v>
          </cell>
          <cell r="K5242">
            <v>0</v>
          </cell>
          <cell r="L5242">
            <v>0</v>
          </cell>
          <cell r="M5242">
            <v>0</v>
          </cell>
          <cell r="N5242">
            <v>0</v>
          </cell>
          <cell r="O5242">
            <v>0</v>
          </cell>
          <cell r="P5242">
            <v>0</v>
          </cell>
          <cell r="Q5242">
            <v>0</v>
          </cell>
        </row>
        <row r="5243">
          <cell r="B5243" t="str">
            <v>송도공장5108120</v>
          </cell>
          <cell r="C5243" t="str">
            <v>송도공장</v>
          </cell>
          <cell r="D5243" t="str">
            <v>5108120</v>
          </cell>
          <cell r="E5243" t="str">
            <v/>
          </cell>
          <cell r="F5243">
            <v>0</v>
          </cell>
          <cell r="G5243">
            <v>0</v>
          </cell>
          <cell r="H5243">
            <v>0</v>
          </cell>
          <cell r="I5243">
            <v>0</v>
          </cell>
          <cell r="J5243">
            <v>0</v>
          </cell>
          <cell r="K5243">
            <v>0</v>
          </cell>
          <cell r="L5243">
            <v>0</v>
          </cell>
          <cell r="M5243">
            <v>0</v>
          </cell>
          <cell r="N5243">
            <v>0</v>
          </cell>
          <cell r="O5243">
            <v>0</v>
          </cell>
          <cell r="P5243">
            <v>0</v>
          </cell>
          <cell r="Q5243">
            <v>0</v>
          </cell>
        </row>
        <row r="5244">
          <cell r="B5244" t="str">
            <v>송도공장5108130</v>
          </cell>
          <cell r="C5244" t="str">
            <v>송도공장</v>
          </cell>
          <cell r="D5244" t="str">
            <v>5108130</v>
          </cell>
          <cell r="E5244" t="str">
            <v/>
          </cell>
          <cell r="F5244">
            <v>0</v>
          </cell>
          <cell r="G5244">
            <v>0</v>
          </cell>
          <cell r="H5244">
            <v>0</v>
          </cell>
          <cell r="I5244">
            <v>0</v>
          </cell>
          <cell r="J5244">
            <v>0</v>
          </cell>
          <cell r="K5244">
            <v>0</v>
          </cell>
          <cell r="L5244">
            <v>0</v>
          </cell>
          <cell r="M5244">
            <v>0</v>
          </cell>
          <cell r="N5244">
            <v>0</v>
          </cell>
          <cell r="O5244">
            <v>0</v>
          </cell>
          <cell r="P5244">
            <v>0</v>
          </cell>
          <cell r="Q5244">
            <v>0</v>
          </cell>
        </row>
        <row r="5245">
          <cell r="B5245" t="str">
            <v>송도공장5108140</v>
          </cell>
          <cell r="C5245" t="str">
            <v>송도공장</v>
          </cell>
          <cell r="D5245" t="str">
            <v>5108140</v>
          </cell>
          <cell r="E5245" t="str">
            <v>지급임차료-점용료(제조)</v>
          </cell>
          <cell r="F5245">
            <v>0</v>
          </cell>
          <cell r="G5245">
            <v>0</v>
          </cell>
          <cell r="H5245">
            <v>0</v>
          </cell>
          <cell r="I5245">
            <v>0</v>
          </cell>
          <cell r="J5245">
            <v>0</v>
          </cell>
          <cell r="K5245">
            <v>0</v>
          </cell>
          <cell r="L5245">
            <v>0</v>
          </cell>
          <cell r="M5245">
            <v>0</v>
          </cell>
          <cell r="N5245">
            <v>0</v>
          </cell>
          <cell r="O5245">
            <v>0</v>
          </cell>
          <cell r="P5245">
            <v>0</v>
          </cell>
          <cell r="Q5245">
            <v>0</v>
          </cell>
        </row>
        <row r="5246">
          <cell r="B5246" t="str">
            <v>송도공장5108150</v>
          </cell>
          <cell r="C5246" t="str">
            <v>송도공장</v>
          </cell>
          <cell r="D5246" t="str">
            <v>5108150</v>
          </cell>
          <cell r="E5246" t="str">
            <v/>
          </cell>
          <cell r="F5246">
            <v>0</v>
          </cell>
          <cell r="G5246">
            <v>0</v>
          </cell>
          <cell r="H5246">
            <v>0</v>
          </cell>
          <cell r="I5246">
            <v>0</v>
          </cell>
          <cell r="J5246">
            <v>0</v>
          </cell>
          <cell r="K5246">
            <v>0</v>
          </cell>
          <cell r="L5246">
            <v>0</v>
          </cell>
          <cell r="M5246">
            <v>0</v>
          </cell>
          <cell r="N5246">
            <v>0</v>
          </cell>
          <cell r="O5246">
            <v>0</v>
          </cell>
          <cell r="P5246">
            <v>0</v>
          </cell>
          <cell r="Q5246">
            <v>0</v>
          </cell>
        </row>
        <row r="5247">
          <cell r="B5247" t="str">
            <v>송도공장5108160</v>
          </cell>
          <cell r="C5247" t="str">
            <v>송도공장</v>
          </cell>
          <cell r="D5247" t="str">
            <v>5108160</v>
          </cell>
          <cell r="E5247" t="str">
            <v/>
          </cell>
          <cell r="F5247">
            <v>0</v>
          </cell>
          <cell r="G5247">
            <v>0</v>
          </cell>
          <cell r="H5247">
            <v>0</v>
          </cell>
          <cell r="I5247">
            <v>0</v>
          </cell>
          <cell r="J5247">
            <v>0</v>
          </cell>
          <cell r="K5247">
            <v>0</v>
          </cell>
          <cell r="L5247">
            <v>0</v>
          </cell>
          <cell r="M5247">
            <v>0</v>
          </cell>
          <cell r="N5247">
            <v>0</v>
          </cell>
          <cell r="O5247">
            <v>0</v>
          </cell>
          <cell r="P5247">
            <v>0</v>
          </cell>
          <cell r="Q5247">
            <v>0</v>
          </cell>
        </row>
        <row r="5248">
          <cell r="B5248" t="str">
            <v>송도공장5108161</v>
          </cell>
          <cell r="C5248" t="str">
            <v>송도공장</v>
          </cell>
          <cell r="D5248" t="str">
            <v>5108161</v>
          </cell>
          <cell r="E5248" t="str">
            <v>지급임차료-차량렌트료(제조)</v>
          </cell>
          <cell r="F5248">
            <v>799000</v>
          </cell>
          <cell r="G5248">
            <v>799000</v>
          </cell>
          <cell r="H5248">
            <v>799000</v>
          </cell>
          <cell r="I5248">
            <v>0</v>
          </cell>
          <cell r="J5248">
            <v>799000</v>
          </cell>
          <cell r="K5248">
            <v>799000</v>
          </cell>
          <cell r="L5248">
            <v>819000</v>
          </cell>
          <cell r="M5248">
            <v>819000</v>
          </cell>
          <cell r="N5248">
            <v>819000</v>
          </cell>
          <cell r="O5248">
            <v>799000</v>
          </cell>
          <cell r="P5248">
            <v>0</v>
          </cell>
          <cell r="Q5248">
            <v>0</v>
          </cell>
        </row>
        <row r="5249">
          <cell r="B5249" t="str">
            <v>송도공장5108162</v>
          </cell>
          <cell r="C5249" t="str">
            <v>송도공장</v>
          </cell>
          <cell r="D5249" t="str">
            <v>5108162</v>
          </cell>
          <cell r="E5249" t="str">
            <v>지급임차료-차량리스료(제조)</v>
          </cell>
          <cell r="F5249">
            <v>0</v>
          </cell>
          <cell r="G5249">
            <v>0</v>
          </cell>
          <cell r="H5249">
            <v>0</v>
          </cell>
          <cell r="I5249">
            <v>0</v>
          </cell>
          <cell r="J5249">
            <v>0</v>
          </cell>
          <cell r="K5249">
            <v>0</v>
          </cell>
          <cell r="L5249">
            <v>0</v>
          </cell>
          <cell r="M5249">
            <v>0</v>
          </cell>
          <cell r="N5249">
            <v>0</v>
          </cell>
          <cell r="O5249">
            <v>0</v>
          </cell>
          <cell r="P5249">
            <v>0</v>
          </cell>
          <cell r="Q5249">
            <v>0</v>
          </cell>
        </row>
        <row r="5250">
          <cell r="B5250" t="str">
            <v>송도공장5109110</v>
          </cell>
          <cell r="C5250" t="str">
            <v>송도공장</v>
          </cell>
          <cell r="D5250" t="str">
            <v>5109110</v>
          </cell>
          <cell r="E5250" t="str">
            <v>감가상각비-건물(제조)</v>
          </cell>
          <cell r="F5250">
            <v>0</v>
          </cell>
          <cell r="G5250">
            <v>0</v>
          </cell>
          <cell r="H5250">
            <v>0</v>
          </cell>
          <cell r="I5250">
            <v>0</v>
          </cell>
          <cell r="J5250">
            <v>0</v>
          </cell>
          <cell r="K5250">
            <v>0</v>
          </cell>
          <cell r="L5250">
            <v>0</v>
          </cell>
          <cell r="M5250">
            <v>0</v>
          </cell>
          <cell r="N5250">
            <v>0</v>
          </cell>
          <cell r="O5250">
            <v>0</v>
          </cell>
          <cell r="P5250">
            <v>0</v>
          </cell>
          <cell r="Q5250">
            <v>0</v>
          </cell>
        </row>
        <row r="5251">
          <cell r="B5251" t="str">
            <v>송도공장5109120</v>
          </cell>
          <cell r="C5251" t="str">
            <v>송도공장</v>
          </cell>
          <cell r="D5251" t="str">
            <v>5109120</v>
          </cell>
          <cell r="E5251" t="str">
            <v>감가상각비-구축물(제조)</v>
          </cell>
          <cell r="F5251">
            <v>0</v>
          </cell>
          <cell r="G5251">
            <v>0</v>
          </cell>
          <cell r="H5251">
            <v>0</v>
          </cell>
          <cell r="I5251">
            <v>0</v>
          </cell>
          <cell r="J5251">
            <v>0</v>
          </cell>
          <cell r="K5251">
            <v>0</v>
          </cell>
          <cell r="L5251">
            <v>0</v>
          </cell>
          <cell r="M5251">
            <v>0</v>
          </cell>
          <cell r="N5251">
            <v>0</v>
          </cell>
          <cell r="O5251">
            <v>0</v>
          </cell>
          <cell r="P5251">
            <v>0</v>
          </cell>
          <cell r="Q5251">
            <v>0</v>
          </cell>
        </row>
        <row r="5252">
          <cell r="B5252" t="str">
            <v>송도공장5109130</v>
          </cell>
          <cell r="C5252" t="str">
            <v>송도공장</v>
          </cell>
          <cell r="D5252" t="str">
            <v>5109130</v>
          </cell>
          <cell r="E5252" t="str">
            <v>감가상각비-기계장치(제조)</v>
          </cell>
          <cell r="F5252">
            <v>0</v>
          </cell>
          <cell r="G5252">
            <v>0</v>
          </cell>
          <cell r="H5252">
            <v>0</v>
          </cell>
          <cell r="I5252">
            <v>0</v>
          </cell>
          <cell r="J5252">
            <v>0</v>
          </cell>
          <cell r="K5252">
            <v>0</v>
          </cell>
          <cell r="L5252">
            <v>0</v>
          </cell>
          <cell r="M5252">
            <v>0</v>
          </cell>
          <cell r="N5252">
            <v>0</v>
          </cell>
          <cell r="O5252">
            <v>0</v>
          </cell>
          <cell r="P5252">
            <v>0</v>
          </cell>
          <cell r="Q5252">
            <v>0</v>
          </cell>
        </row>
        <row r="5253">
          <cell r="B5253" t="str">
            <v>송도공장5109140</v>
          </cell>
          <cell r="C5253" t="str">
            <v>송도공장</v>
          </cell>
          <cell r="D5253" t="str">
            <v>5109140</v>
          </cell>
          <cell r="E5253" t="str">
            <v>감가상각비-공구기구(제조)</v>
          </cell>
          <cell r="F5253">
            <v>0</v>
          </cell>
          <cell r="G5253">
            <v>0</v>
          </cell>
          <cell r="H5253">
            <v>0</v>
          </cell>
          <cell r="I5253">
            <v>0</v>
          </cell>
          <cell r="J5253">
            <v>0</v>
          </cell>
          <cell r="K5253">
            <v>0</v>
          </cell>
          <cell r="L5253">
            <v>0</v>
          </cell>
          <cell r="M5253">
            <v>0</v>
          </cell>
          <cell r="N5253">
            <v>0</v>
          </cell>
          <cell r="O5253">
            <v>0</v>
          </cell>
          <cell r="P5253">
            <v>0</v>
          </cell>
          <cell r="Q5253">
            <v>0</v>
          </cell>
        </row>
        <row r="5254">
          <cell r="B5254" t="str">
            <v>송도공장5109150</v>
          </cell>
          <cell r="C5254" t="str">
            <v>송도공장</v>
          </cell>
          <cell r="D5254" t="str">
            <v>5109150</v>
          </cell>
          <cell r="E5254" t="str">
            <v>감가상각비-차량운반구(제조)</v>
          </cell>
          <cell r="F5254">
            <v>0</v>
          </cell>
          <cell r="G5254">
            <v>0</v>
          </cell>
          <cell r="H5254">
            <v>0</v>
          </cell>
          <cell r="I5254">
            <v>0</v>
          </cell>
          <cell r="J5254">
            <v>0</v>
          </cell>
          <cell r="K5254">
            <v>0</v>
          </cell>
          <cell r="L5254">
            <v>0</v>
          </cell>
          <cell r="M5254">
            <v>0</v>
          </cell>
          <cell r="N5254">
            <v>0</v>
          </cell>
          <cell r="O5254">
            <v>0</v>
          </cell>
          <cell r="P5254">
            <v>0</v>
          </cell>
          <cell r="Q5254">
            <v>0</v>
          </cell>
        </row>
        <row r="5255">
          <cell r="B5255" t="str">
            <v>송도공장5109160</v>
          </cell>
          <cell r="C5255" t="str">
            <v>송도공장</v>
          </cell>
          <cell r="D5255" t="str">
            <v>5109160</v>
          </cell>
          <cell r="E5255" t="str">
            <v/>
          </cell>
          <cell r="F5255">
            <v>0</v>
          </cell>
          <cell r="G5255">
            <v>0</v>
          </cell>
          <cell r="H5255">
            <v>0</v>
          </cell>
          <cell r="I5255">
            <v>0</v>
          </cell>
          <cell r="J5255">
            <v>0</v>
          </cell>
          <cell r="K5255">
            <v>0</v>
          </cell>
          <cell r="L5255">
            <v>0</v>
          </cell>
          <cell r="M5255">
            <v>0</v>
          </cell>
          <cell r="N5255">
            <v>0</v>
          </cell>
          <cell r="O5255">
            <v>0</v>
          </cell>
          <cell r="P5255">
            <v>0</v>
          </cell>
          <cell r="Q5255">
            <v>0</v>
          </cell>
        </row>
        <row r="5256">
          <cell r="B5256" t="str">
            <v>송도공장5109170</v>
          </cell>
          <cell r="C5256" t="str">
            <v>송도공장</v>
          </cell>
          <cell r="D5256" t="str">
            <v>5109170</v>
          </cell>
          <cell r="E5256" t="str">
            <v>감가상각비-산업재산권(제조)</v>
          </cell>
          <cell r="F5256">
            <v>0</v>
          </cell>
          <cell r="G5256">
            <v>0</v>
          </cell>
          <cell r="H5256">
            <v>0</v>
          </cell>
          <cell r="I5256">
            <v>0</v>
          </cell>
          <cell r="J5256">
            <v>0</v>
          </cell>
          <cell r="K5256">
            <v>0</v>
          </cell>
          <cell r="L5256">
            <v>0</v>
          </cell>
          <cell r="M5256">
            <v>0</v>
          </cell>
          <cell r="N5256">
            <v>0</v>
          </cell>
          <cell r="O5256">
            <v>0</v>
          </cell>
          <cell r="P5256">
            <v>0</v>
          </cell>
          <cell r="Q5256">
            <v>0</v>
          </cell>
        </row>
        <row r="5257">
          <cell r="B5257" t="str">
            <v>송도공장5109180</v>
          </cell>
          <cell r="C5257" t="str">
            <v>송도공장</v>
          </cell>
          <cell r="D5257" t="str">
            <v>5109180</v>
          </cell>
          <cell r="E5257" t="str">
            <v/>
          </cell>
          <cell r="F5257">
            <v>0</v>
          </cell>
          <cell r="G5257">
            <v>0</v>
          </cell>
          <cell r="H5257">
            <v>0</v>
          </cell>
          <cell r="I5257">
            <v>0</v>
          </cell>
          <cell r="J5257">
            <v>0</v>
          </cell>
          <cell r="K5257">
            <v>0</v>
          </cell>
          <cell r="L5257">
            <v>0</v>
          </cell>
          <cell r="M5257">
            <v>0</v>
          </cell>
          <cell r="N5257">
            <v>0</v>
          </cell>
          <cell r="O5257">
            <v>0</v>
          </cell>
          <cell r="P5257">
            <v>0</v>
          </cell>
          <cell r="Q5257">
            <v>0</v>
          </cell>
        </row>
        <row r="5258">
          <cell r="B5258" t="str">
            <v>송도공장5109190</v>
          </cell>
          <cell r="C5258" t="str">
            <v>송도공장</v>
          </cell>
          <cell r="D5258" t="str">
            <v>5109190</v>
          </cell>
          <cell r="E5258" t="str">
            <v/>
          </cell>
          <cell r="F5258">
            <v>0</v>
          </cell>
          <cell r="G5258">
            <v>0</v>
          </cell>
          <cell r="H5258">
            <v>0</v>
          </cell>
          <cell r="I5258">
            <v>0</v>
          </cell>
          <cell r="J5258">
            <v>0</v>
          </cell>
          <cell r="K5258">
            <v>0</v>
          </cell>
          <cell r="L5258">
            <v>0</v>
          </cell>
          <cell r="M5258">
            <v>0</v>
          </cell>
          <cell r="N5258">
            <v>0</v>
          </cell>
          <cell r="O5258">
            <v>0</v>
          </cell>
          <cell r="P5258">
            <v>0</v>
          </cell>
          <cell r="Q5258">
            <v>0</v>
          </cell>
        </row>
        <row r="5259">
          <cell r="B5259" t="str">
            <v>송도공장5109210</v>
          </cell>
          <cell r="C5259" t="str">
            <v>송도공장</v>
          </cell>
          <cell r="D5259" t="str">
            <v>5109210</v>
          </cell>
          <cell r="E5259" t="str">
            <v>감가상각비-임차자산개량(제조)</v>
          </cell>
          <cell r="F5259">
            <v>0</v>
          </cell>
          <cell r="G5259">
            <v>0</v>
          </cell>
          <cell r="H5259">
            <v>0</v>
          </cell>
          <cell r="I5259">
            <v>0</v>
          </cell>
          <cell r="J5259">
            <v>0</v>
          </cell>
          <cell r="K5259">
            <v>0</v>
          </cell>
          <cell r="L5259">
            <v>0</v>
          </cell>
          <cell r="M5259">
            <v>0</v>
          </cell>
          <cell r="N5259">
            <v>0</v>
          </cell>
          <cell r="O5259">
            <v>0</v>
          </cell>
          <cell r="P5259">
            <v>0</v>
          </cell>
          <cell r="Q5259">
            <v>0</v>
          </cell>
        </row>
        <row r="5260">
          <cell r="B5260" t="str">
            <v>송도공장5109220</v>
          </cell>
          <cell r="C5260" t="str">
            <v>송도공장</v>
          </cell>
          <cell r="D5260" t="str">
            <v>5109220</v>
          </cell>
          <cell r="E5260" t="str">
            <v>감가상각비-비품(제조)</v>
          </cell>
          <cell r="F5260">
            <v>0</v>
          </cell>
          <cell r="G5260">
            <v>0</v>
          </cell>
          <cell r="H5260">
            <v>0</v>
          </cell>
          <cell r="I5260">
            <v>0</v>
          </cell>
          <cell r="J5260">
            <v>0</v>
          </cell>
          <cell r="K5260">
            <v>0</v>
          </cell>
          <cell r="L5260">
            <v>0</v>
          </cell>
          <cell r="M5260">
            <v>0</v>
          </cell>
          <cell r="N5260">
            <v>0</v>
          </cell>
          <cell r="O5260">
            <v>0</v>
          </cell>
          <cell r="P5260">
            <v>0</v>
          </cell>
          <cell r="Q5260">
            <v>0</v>
          </cell>
        </row>
        <row r="5261">
          <cell r="B5261" t="str">
            <v>송도공장5110110</v>
          </cell>
          <cell r="C5261" t="str">
            <v>송도공장</v>
          </cell>
          <cell r="D5261" t="str">
            <v>5110110</v>
          </cell>
          <cell r="E5261" t="str">
            <v>수선비-건물(제조)</v>
          </cell>
          <cell r="F5261">
            <v>0</v>
          </cell>
          <cell r="G5261">
            <v>0</v>
          </cell>
          <cell r="H5261">
            <v>0</v>
          </cell>
          <cell r="I5261">
            <v>0</v>
          </cell>
          <cell r="J5261">
            <v>0</v>
          </cell>
          <cell r="K5261">
            <v>0</v>
          </cell>
          <cell r="L5261">
            <v>0</v>
          </cell>
          <cell r="M5261">
            <v>0</v>
          </cell>
          <cell r="N5261">
            <v>0</v>
          </cell>
          <cell r="O5261">
            <v>0</v>
          </cell>
          <cell r="P5261">
            <v>0</v>
          </cell>
          <cell r="Q5261">
            <v>0</v>
          </cell>
        </row>
        <row r="5262">
          <cell r="B5262" t="str">
            <v>송도공장5110120</v>
          </cell>
          <cell r="C5262" t="str">
            <v>송도공장</v>
          </cell>
          <cell r="D5262" t="str">
            <v>5110120</v>
          </cell>
          <cell r="E5262" t="str">
            <v>수선비-구축물(제조)</v>
          </cell>
          <cell r="F5262">
            <v>0</v>
          </cell>
          <cell r="G5262">
            <v>0</v>
          </cell>
          <cell r="H5262">
            <v>0</v>
          </cell>
          <cell r="I5262">
            <v>0</v>
          </cell>
          <cell r="J5262">
            <v>0</v>
          </cell>
          <cell r="K5262">
            <v>0</v>
          </cell>
          <cell r="L5262">
            <v>0</v>
          </cell>
          <cell r="M5262">
            <v>0</v>
          </cell>
          <cell r="N5262">
            <v>0</v>
          </cell>
          <cell r="O5262">
            <v>0</v>
          </cell>
          <cell r="P5262">
            <v>0</v>
          </cell>
          <cell r="Q5262">
            <v>0</v>
          </cell>
        </row>
        <row r="5263">
          <cell r="B5263" t="str">
            <v>송도공장5110130</v>
          </cell>
          <cell r="C5263" t="str">
            <v>송도공장</v>
          </cell>
          <cell r="D5263" t="str">
            <v>5110130</v>
          </cell>
          <cell r="E5263" t="str">
            <v>수선비-기계장치(제조)</v>
          </cell>
          <cell r="F5263">
            <v>0</v>
          </cell>
          <cell r="G5263">
            <v>0</v>
          </cell>
          <cell r="H5263">
            <v>0</v>
          </cell>
          <cell r="I5263">
            <v>0</v>
          </cell>
          <cell r="J5263">
            <v>0</v>
          </cell>
          <cell r="K5263">
            <v>0</v>
          </cell>
          <cell r="L5263">
            <v>0</v>
          </cell>
          <cell r="M5263">
            <v>0</v>
          </cell>
          <cell r="N5263">
            <v>0</v>
          </cell>
          <cell r="O5263">
            <v>0</v>
          </cell>
          <cell r="P5263">
            <v>0</v>
          </cell>
          <cell r="Q5263">
            <v>0</v>
          </cell>
        </row>
        <row r="5264">
          <cell r="B5264" t="str">
            <v>송도공장5110140</v>
          </cell>
          <cell r="C5264" t="str">
            <v>송도공장</v>
          </cell>
          <cell r="D5264" t="str">
            <v>5110140</v>
          </cell>
          <cell r="E5264" t="str">
            <v>수선비-공구기구비품(제조)</v>
          </cell>
          <cell r="F5264">
            <v>0</v>
          </cell>
          <cell r="G5264">
            <v>0</v>
          </cell>
          <cell r="H5264">
            <v>0</v>
          </cell>
          <cell r="I5264">
            <v>0</v>
          </cell>
          <cell r="J5264">
            <v>0</v>
          </cell>
          <cell r="K5264">
            <v>0</v>
          </cell>
          <cell r="L5264">
            <v>0</v>
          </cell>
          <cell r="M5264">
            <v>0</v>
          </cell>
          <cell r="N5264">
            <v>0</v>
          </cell>
          <cell r="O5264">
            <v>0</v>
          </cell>
          <cell r="P5264">
            <v>0</v>
          </cell>
          <cell r="Q5264">
            <v>0</v>
          </cell>
        </row>
        <row r="5265">
          <cell r="B5265" t="str">
            <v>송도공장5110160</v>
          </cell>
          <cell r="C5265" t="str">
            <v>송도공장</v>
          </cell>
          <cell r="D5265" t="str">
            <v>5110160</v>
          </cell>
          <cell r="E5265" t="str">
            <v>수선비-안전보건비_출고(제조)</v>
          </cell>
          <cell r="F5265">
            <v>0</v>
          </cell>
          <cell r="G5265">
            <v>0</v>
          </cell>
          <cell r="H5265">
            <v>0</v>
          </cell>
          <cell r="I5265">
            <v>0</v>
          </cell>
          <cell r="J5265">
            <v>0</v>
          </cell>
          <cell r="K5265">
            <v>0</v>
          </cell>
          <cell r="L5265">
            <v>0</v>
          </cell>
          <cell r="M5265">
            <v>0</v>
          </cell>
          <cell r="N5265">
            <v>0</v>
          </cell>
          <cell r="O5265">
            <v>0</v>
          </cell>
          <cell r="P5265">
            <v>0</v>
          </cell>
          <cell r="Q5265">
            <v>0</v>
          </cell>
        </row>
        <row r="5266">
          <cell r="B5266" t="str">
            <v>송도공장5110150</v>
          </cell>
          <cell r="C5266" t="str">
            <v>송도공장</v>
          </cell>
          <cell r="D5266">
            <v>5110150</v>
          </cell>
          <cell r="E5266" t="str">
            <v>수선비-안전보건비(제조)</v>
          </cell>
          <cell r="F5266">
            <v>0</v>
          </cell>
          <cell r="G5266">
            <v>0</v>
          </cell>
          <cell r="H5266">
            <v>0</v>
          </cell>
          <cell r="I5266">
            <v>0</v>
          </cell>
          <cell r="J5266">
            <v>0</v>
          </cell>
          <cell r="K5266">
            <v>0</v>
          </cell>
          <cell r="L5266">
            <v>0</v>
          </cell>
          <cell r="M5266">
            <v>0</v>
          </cell>
          <cell r="N5266">
            <v>0</v>
          </cell>
          <cell r="O5266">
            <v>0</v>
          </cell>
          <cell r="P5266">
            <v>0</v>
          </cell>
          <cell r="Q5266">
            <v>0</v>
          </cell>
        </row>
        <row r="5267">
          <cell r="B5267" t="str">
            <v>송도공장5111110</v>
          </cell>
          <cell r="C5267" t="str">
            <v>송도공장</v>
          </cell>
          <cell r="D5267" t="str">
            <v>5111110</v>
          </cell>
          <cell r="E5267" t="str">
            <v>보험료-건물(제조)</v>
          </cell>
          <cell r="F5267">
            <v>0</v>
          </cell>
          <cell r="G5267">
            <v>0</v>
          </cell>
          <cell r="H5267">
            <v>0</v>
          </cell>
          <cell r="I5267">
            <v>0</v>
          </cell>
          <cell r="J5267">
            <v>0</v>
          </cell>
          <cell r="K5267">
            <v>0</v>
          </cell>
          <cell r="L5267">
            <v>0</v>
          </cell>
          <cell r="M5267">
            <v>0</v>
          </cell>
          <cell r="N5267">
            <v>0</v>
          </cell>
          <cell r="O5267">
            <v>0</v>
          </cell>
          <cell r="P5267">
            <v>0</v>
          </cell>
          <cell r="Q5267">
            <v>0</v>
          </cell>
        </row>
        <row r="5268">
          <cell r="B5268" t="str">
            <v>송도공장5111120</v>
          </cell>
          <cell r="C5268" t="str">
            <v>송도공장</v>
          </cell>
          <cell r="D5268" t="str">
            <v>5111120</v>
          </cell>
          <cell r="E5268" t="str">
            <v>보험료-기계장치(제조)</v>
          </cell>
          <cell r="F5268">
            <v>0</v>
          </cell>
          <cell r="G5268">
            <v>0</v>
          </cell>
          <cell r="H5268">
            <v>0</v>
          </cell>
          <cell r="I5268">
            <v>0</v>
          </cell>
          <cell r="J5268">
            <v>0</v>
          </cell>
          <cell r="K5268">
            <v>0</v>
          </cell>
          <cell r="L5268">
            <v>0</v>
          </cell>
          <cell r="M5268">
            <v>0</v>
          </cell>
          <cell r="N5268">
            <v>0</v>
          </cell>
          <cell r="O5268">
            <v>0</v>
          </cell>
          <cell r="P5268">
            <v>0</v>
          </cell>
          <cell r="Q5268">
            <v>0</v>
          </cell>
        </row>
        <row r="5269">
          <cell r="B5269" t="str">
            <v>송도공장5111130</v>
          </cell>
          <cell r="C5269" t="str">
            <v>송도공장</v>
          </cell>
          <cell r="D5269" t="str">
            <v>5111130</v>
          </cell>
          <cell r="E5269" t="str">
            <v>보험료-재고품(제조)</v>
          </cell>
          <cell r="F5269">
            <v>0</v>
          </cell>
          <cell r="G5269">
            <v>0</v>
          </cell>
          <cell r="H5269">
            <v>0</v>
          </cell>
          <cell r="I5269">
            <v>0</v>
          </cell>
          <cell r="J5269">
            <v>0</v>
          </cell>
          <cell r="K5269">
            <v>0</v>
          </cell>
          <cell r="L5269">
            <v>0</v>
          </cell>
          <cell r="M5269">
            <v>0</v>
          </cell>
          <cell r="N5269">
            <v>0</v>
          </cell>
          <cell r="O5269">
            <v>0</v>
          </cell>
          <cell r="P5269">
            <v>0</v>
          </cell>
          <cell r="Q5269">
            <v>0</v>
          </cell>
        </row>
        <row r="5270">
          <cell r="B5270" t="str">
            <v>송도공장5111140</v>
          </cell>
          <cell r="C5270" t="str">
            <v>송도공장</v>
          </cell>
          <cell r="D5270" t="str">
            <v>5111140</v>
          </cell>
          <cell r="E5270" t="str">
            <v/>
          </cell>
          <cell r="F5270">
            <v>0</v>
          </cell>
          <cell r="G5270">
            <v>0</v>
          </cell>
          <cell r="H5270">
            <v>0</v>
          </cell>
          <cell r="I5270">
            <v>0</v>
          </cell>
          <cell r="J5270">
            <v>0</v>
          </cell>
          <cell r="K5270">
            <v>0</v>
          </cell>
          <cell r="L5270">
            <v>0</v>
          </cell>
          <cell r="M5270">
            <v>0</v>
          </cell>
          <cell r="N5270">
            <v>0</v>
          </cell>
          <cell r="O5270">
            <v>0</v>
          </cell>
          <cell r="P5270">
            <v>0</v>
          </cell>
          <cell r="Q5270">
            <v>0</v>
          </cell>
        </row>
        <row r="5271">
          <cell r="B5271" t="str">
            <v>송도공장5111150</v>
          </cell>
          <cell r="C5271" t="str">
            <v>송도공장</v>
          </cell>
          <cell r="D5271" t="str">
            <v>5111150</v>
          </cell>
          <cell r="E5271" t="str">
            <v/>
          </cell>
          <cell r="F5271">
            <v>0</v>
          </cell>
          <cell r="G5271">
            <v>0</v>
          </cell>
          <cell r="H5271">
            <v>0</v>
          </cell>
          <cell r="I5271">
            <v>0</v>
          </cell>
          <cell r="J5271">
            <v>0</v>
          </cell>
          <cell r="K5271">
            <v>0</v>
          </cell>
          <cell r="L5271">
            <v>0</v>
          </cell>
          <cell r="M5271">
            <v>0</v>
          </cell>
          <cell r="N5271">
            <v>0</v>
          </cell>
          <cell r="O5271">
            <v>0</v>
          </cell>
          <cell r="P5271">
            <v>0</v>
          </cell>
          <cell r="Q5271">
            <v>0</v>
          </cell>
        </row>
        <row r="5272">
          <cell r="B5272" t="str">
            <v>송도공장5111160</v>
          </cell>
          <cell r="C5272" t="str">
            <v>송도공장</v>
          </cell>
          <cell r="D5272" t="str">
            <v>5111160</v>
          </cell>
          <cell r="E5272" t="str">
            <v>보험료-제보험(제조)</v>
          </cell>
          <cell r="F5272">
            <v>0</v>
          </cell>
          <cell r="G5272">
            <v>0</v>
          </cell>
          <cell r="H5272">
            <v>0</v>
          </cell>
          <cell r="I5272">
            <v>0</v>
          </cell>
          <cell r="J5272">
            <v>0</v>
          </cell>
          <cell r="K5272">
            <v>0</v>
          </cell>
          <cell r="L5272">
            <v>0</v>
          </cell>
          <cell r="M5272">
            <v>0</v>
          </cell>
          <cell r="N5272">
            <v>0</v>
          </cell>
          <cell r="O5272">
            <v>0</v>
          </cell>
          <cell r="P5272">
            <v>0</v>
          </cell>
          <cell r="Q5272">
            <v>0</v>
          </cell>
        </row>
        <row r="5273">
          <cell r="B5273" t="str">
            <v>송도공장5111141</v>
          </cell>
          <cell r="C5273" t="str">
            <v>송도공장</v>
          </cell>
          <cell r="D5273" t="str">
            <v>5111141</v>
          </cell>
          <cell r="E5273" t="str">
            <v/>
          </cell>
          <cell r="F5273">
            <v>0</v>
          </cell>
          <cell r="G5273">
            <v>0</v>
          </cell>
          <cell r="H5273">
            <v>0</v>
          </cell>
          <cell r="I5273">
            <v>0</v>
          </cell>
          <cell r="J5273">
            <v>0</v>
          </cell>
          <cell r="K5273">
            <v>0</v>
          </cell>
          <cell r="L5273">
            <v>0</v>
          </cell>
          <cell r="M5273">
            <v>0</v>
          </cell>
          <cell r="N5273">
            <v>0</v>
          </cell>
          <cell r="O5273">
            <v>0</v>
          </cell>
          <cell r="P5273">
            <v>0</v>
          </cell>
          <cell r="Q5273">
            <v>0</v>
          </cell>
        </row>
        <row r="5274">
          <cell r="B5274" t="str">
            <v>송도공장5112110</v>
          </cell>
          <cell r="C5274" t="str">
            <v>송도공장</v>
          </cell>
          <cell r="D5274" t="str">
            <v>5112110</v>
          </cell>
          <cell r="E5274" t="str">
            <v>접대비-교제비(제조)</v>
          </cell>
          <cell r="F5274">
            <v>0</v>
          </cell>
          <cell r="G5274">
            <v>0</v>
          </cell>
          <cell r="H5274">
            <v>0</v>
          </cell>
          <cell r="I5274">
            <v>0</v>
          </cell>
          <cell r="J5274">
            <v>0</v>
          </cell>
          <cell r="K5274">
            <v>0</v>
          </cell>
          <cell r="L5274">
            <v>0</v>
          </cell>
          <cell r="M5274">
            <v>0</v>
          </cell>
          <cell r="N5274">
            <v>0</v>
          </cell>
          <cell r="O5274">
            <v>0</v>
          </cell>
          <cell r="P5274">
            <v>0</v>
          </cell>
          <cell r="Q5274">
            <v>0</v>
          </cell>
        </row>
        <row r="5275">
          <cell r="B5275" t="str">
            <v>송도공장5112120</v>
          </cell>
          <cell r="C5275" t="str">
            <v>송도공장</v>
          </cell>
          <cell r="D5275" t="str">
            <v>5112120</v>
          </cell>
          <cell r="E5275" t="str">
            <v>접대비-사외경조비(제조)</v>
          </cell>
          <cell r="F5275">
            <v>0</v>
          </cell>
          <cell r="G5275">
            <v>0</v>
          </cell>
          <cell r="H5275">
            <v>0</v>
          </cell>
          <cell r="I5275">
            <v>0</v>
          </cell>
          <cell r="J5275">
            <v>0</v>
          </cell>
          <cell r="K5275">
            <v>100000</v>
          </cell>
          <cell r="L5275">
            <v>0</v>
          </cell>
          <cell r="M5275">
            <v>0</v>
          </cell>
          <cell r="N5275">
            <v>0</v>
          </cell>
          <cell r="O5275">
            <v>150000</v>
          </cell>
          <cell r="P5275">
            <v>0</v>
          </cell>
          <cell r="Q5275">
            <v>0</v>
          </cell>
        </row>
        <row r="5276">
          <cell r="B5276" t="str">
            <v>송도공장5113110</v>
          </cell>
          <cell r="C5276" t="str">
            <v>송도공장</v>
          </cell>
          <cell r="D5276" t="str">
            <v>5113110</v>
          </cell>
          <cell r="E5276" t="str">
            <v>경상연구개발비-품질검정비(제조)</v>
          </cell>
          <cell r="F5276">
            <v>0</v>
          </cell>
          <cell r="G5276">
            <v>0</v>
          </cell>
          <cell r="H5276">
            <v>0</v>
          </cell>
          <cell r="I5276">
            <v>0</v>
          </cell>
          <cell r="J5276">
            <v>0</v>
          </cell>
          <cell r="K5276">
            <v>0</v>
          </cell>
          <cell r="L5276">
            <v>0</v>
          </cell>
          <cell r="M5276">
            <v>0</v>
          </cell>
          <cell r="N5276">
            <v>0</v>
          </cell>
          <cell r="O5276">
            <v>0</v>
          </cell>
          <cell r="P5276">
            <v>0</v>
          </cell>
          <cell r="Q5276">
            <v>0</v>
          </cell>
        </row>
        <row r="5277">
          <cell r="B5277" t="str">
            <v>송도공장5113120</v>
          </cell>
          <cell r="C5277" t="str">
            <v>송도공장</v>
          </cell>
          <cell r="D5277" t="str">
            <v>5113120</v>
          </cell>
          <cell r="E5277" t="str">
            <v/>
          </cell>
          <cell r="F5277">
            <v>0</v>
          </cell>
          <cell r="G5277">
            <v>0</v>
          </cell>
          <cell r="H5277">
            <v>0</v>
          </cell>
          <cell r="I5277">
            <v>0</v>
          </cell>
          <cell r="J5277">
            <v>0</v>
          </cell>
          <cell r="K5277">
            <v>0</v>
          </cell>
          <cell r="L5277">
            <v>0</v>
          </cell>
          <cell r="M5277">
            <v>0</v>
          </cell>
          <cell r="N5277">
            <v>0</v>
          </cell>
          <cell r="O5277">
            <v>0</v>
          </cell>
          <cell r="P5277">
            <v>0</v>
          </cell>
          <cell r="Q5277">
            <v>0</v>
          </cell>
        </row>
        <row r="5278">
          <cell r="B5278" t="str">
            <v>송도공장5113130</v>
          </cell>
          <cell r="C5278" t="str">
            <v>송도공장</v>
          </cell>
          <cell r="D5278" t="str">
            <v>5113130</v>
          </cell>
          <cell r="E5278" t="str">
            <v>경상연구개발비-실험재료비_출고(제조)</v>
          </cell>
          <cell r="F5278">
            <v>0</v>
          </cell>
          <cell r="G5278">
            <v>0</v>
          </cell>
          <cell r="H5278">
            <v>0</v>
          </cell>
          <cell r="I5278">
            <v>0</v>
          </cell>
          <cell r="J5278">
            <v>0</v>
          </cell>
          <cell r="K5278">
            <v>0</v>
          </cell>
          <cell r="L5278">
            <v>0</v>
          </cell>
          <cell r="M5278">
            <v>0</v>
          </cell>
          <cell r="N5278">
            <v>0</v>
          </cell>
          <cell r="O5278">
            <v>0</v>
          </cell>
          <cell r="P5278">
            <v>0</v>
          </cell>
          <cell r="Q5278">
            <v>0</v>
          </cell>
        </row>
        <row r="5279">
          <cell r="B5279" t="str">
            <v>송도공장5113140</v>
          </cell>
          <cell r="C5279" t="str">
            <v>송도공장</v>
          </cell>
          <cell r="D5279" t="str">
            <v>5113140</v>
          </cell>
          <cell r="E5279" t="str">
            <v>경상연구개발비-실험시약비_출고(제조)</v>
          </cell>
          <cell r="F5279">
            <v>0</v>
          </cell>
          <cell r="G5279">
            <v>0</v>
          </cell>
          <cell r="H5279">
            <v>0</v>
          </cell>
          <cell r="I5279">
            <v>0</v>
          </cell>
          <cell r="J5279">
            <v>0</v>
          </cell>
          <cell r="K5279">
            <v>0</v>
          </cell>
          <cell r="L5279">
            <v>0</v>
          </cell>
          <cell r="M5279">
            <v>0</v>
          </cell>
          <cell r="N5279">
            <v>0</v>
          </cell>
          <cell r="O5279">
            <v>0</v>
          </cell>
          <cell r="P5279">
            <v>0</v>
          </cell>
          <cell r="Q5279">
            <v>0</v>
          </cell>
        </row>
        <row r="5280">
          <cell r="B5280" t="str">
            <v>송도공장5113150</v>
          </cell>
          <cell r="C5280" t="str">
            <v>송도공장</v>
          </cell>
          <cell r="D5280" t="str">
            <v>5113150</v>
          </cell>
          <cell r="E5280" t="str">
            <v>경상연구개발비-외부실험비(제조)</v>
          </cell>
          <cell r="F5280">
            <v>0</v>
          </cell>
          <cell r="G5280">
            <v>0</v>
          </cell>
          <cell r="H5280">
            <v>0</v>
          </cell>
          <cell r="I5280">
            <v>0</v>
          </cell>
          <cell r="J5280">
            <v>0</v>
          </cell>
          <cell r="K5280">
            <v>0</v>
          </cell>
          <cell r="L5280">
            <v>0</v>
          </cell>
          <cell r="M5280">
            <v>0</v>
          </cell>
          <cell r="N5280">
            <v>0</v>
          </cell>
          <cell r="O5280">
            <v>0</v>
          </cell>
          <cell r="P5280">
            <v>0</v>
          </cell>
          <cell r="Q5280">
            <v>0</v>
          </cell>
        </row>
        <row r="5281">
          <cell r="B5281" t="str">
            <v>송도공장5113170</v>
          </cell>
          <cell r="C5281" t="str">
            <v>송도공장</v>
          </cell>
          <cell r="D5281" t="str">
            <v>5113170</v>
          </cell>
          <cell r="E5281" t="str">
            <v>경상연구개발비-실험시약비(제조)</v>
          </cell>
          <cell r="F5281">
            <v>0</v>
          </cell>
          <cell r="G5281">
            <v>0</v>
          </cell>
          <cell r="H5281">
            <v>0</v>
          </cell>
          <cell r="I5281">
            <v>0</v>
          </cell>
          <cell r="J5281">
            <v>0</v>
          </cell>
          <cell r="K5281">
            <v>0</v>
          </cell>
          <cell r="L5281">
            <v>0</v>
          </cell>
          <cell r="M5281">
            <v>0</v>
          </cell>
          <cell r="N5281">
            <v>0</v>
          </cell>
          <cell r="O5281">
            <v>0</v>
          </cell>
          <cell r="P5281">
            <v>0</v>
          </cell>
          <cell r="Q5281">
            <v>0</v>
          </cell>
        </row>
        <row r="5282">
          <cell r="B5282" t="str">
            <v>송도공장5113210</v>
          </cell>
          <cell r="C5282" t="str">
            <v>송도공장</v>
          </cell>
          <cell r="D5282" t="str">
            <v>5113210</v>
          </cell>
          <cell r="E5282" t="str">
            <v>경상연구개발비-품질검정비_출고(제조)</v>
          </cell>
          <cell r="F5282">
            <v>0</v>
          </cell>
          <cell r="G5282">
            <v>0</v>
          </cell>
          <cell r="H5282">
            <v>0</v>
          </cell>
          <cell r="I5282">
            <v>0</v>
          </cell>
          <cell r="J5282">
            <v>0</v>
          </cell>
          <cell r="K5282">
            <v>0</v>
          </cell>
          <cell r="L5282">
            <v>0</v>
          </cell>
          <cell r="M5282">
            <v>0</v>
          </cell>
          <cell r="N5282">
            <v>0</v>
          </cell>
          <cell r="O5282">
            <v>0</v>
          </cell>
          <cell r="P5282">
            <v>0</v>
          </cell>
          <cell r="Q5282">
            <v>0</v>
          </cell>
        </row>
        <row r="5283">
          <cell r="B5283" t="str">
            <v>송도공장5113160</v>
          </cell>
          <cell r="C5283" t="str">
            <v>송도공장</v>
          </cell>
          <cell r="D5283" t="str">
            <v>5113160</v>
          </cell>
          <cell r="E5283" t="str">
            <v>경상연구개발비-실험재료비(제조)</v>
          </cell>
          <cell r="F5283">
            <v>0</v>
          </cell>
          <cell r="G5283">
            <v>0</v>
          </cell>
          <cell r="H5283">
            <v>0</v>
          </cell>
          <cell r="I5283">
            <v>0</v>
          </cell>
          <cell r="J5283">
            <v>0</v>
          </cell>
          <cell r="K5283">
            <v>0</v>
          </cell>
          <cell r="L5283">
            <v>0</v>
          </cell>
          <cell r="M5283">
            <v>0</v>
          </cell>
          <cell r="N5283">
            <v>0</v>
          </cell>
          <cell r="O5283">
            <v>0</v>
          </cell>
          <cell r="P5283">
            <v>0</v>
          </cell>
          <cell r="Q5283">
            <v>0</v>
          </cell>
        </row>
        <row r="5284">
          <cell r="B5284" t="str">
            <v>송도공장5115110</v>
          </cell>
          <cell r="C5284" t="str">
            <v>송도공장</v>
          </cell>
          <cell r="D5284" t="str">
            <v>5115110</v>
          </cell>
          <cell r="E5284" t="str">
            <v>운반비-운임(제조)</v>
          </cell>
          <cell r="F5284">
            <v>0</v>
          </cell>
          <cell r="G5284">
            <v>0</v>
          </cell>
          <cell r="H5284">
            <v>0</v>
          </cell>
          <cell r="I5284">
            <v>0</v>
          </cell>
          <cell r="J5284">
            <v>0</v>
          </cell>
          <cell r="K5284">
            <v>0</v>
          </cell>
          <cell r="L5284">
            <v>0</v>
          </cell>
          <cell r="M5284">
            <v>0</v>
          </cell>
          <cell r="N5284">
            <v>0</v>
          </cell>
          <cell r="O5284">
            <v>0</v>
          </cell>
          <cell r="P5284">
            <v>0</v>
          </cell>
          <cell r="Q5284">
            <v>0</v>
          </cell>
        </row>
        <row r="5285">
          <cell r="B5285" t="str">
            <v>송도공장5116110</v>
          </cell>
          <cell r="C5285" t="str">
            <v>송도공장</v>
          </cell>
          <cell r="D5285" t="str">
            <v>5116110</v>
          </cell>
          <cell r="E5285" t="str">
            <v/>
          </cell>
          <cell r="F5285">
            <v>0</v>
          </cell>
          <cell r="G5285">
            <v>0</v>
          </cell>
          <cell r="H5285">
            <v>0</v>
          </cell>
          <cell r="I5285">
            <v>0</v>
          </cell>
          <cell r="J5285">
            <v>0</v>
          </cell>
          <cell r="K5285">
            <v>0</v>
          </cell>
          <cell r="L5285">
            <v>0</v>
          </cell>
          <cell r="M5285">
            <v>0</v>
          </cell>
          <cell r="N5285">
            <v>0</v>
          </cell>
          <cell r="O5285">
            <v>0</v>
          </cell>
          <cell r="P5285">
            <v>0</v>
          </cell>
          <cell r="Q5285">
            <v>0</v>
          </cell>
        </row>
        <row r="5286">
          <cell r="B5286" t="str">
            <v>송도공장5116120</v>
          </cell>
          <cell r="C5286" t="str">
            <v>송도공장</v>
          </cell>
          <cell r="D5286" t="str">
            <v>5116120</v>
          </cell>
          <cell r="E5286" t="str">
            <v/>
          </cell>
          <cell r="F5286">
            <v>0</v>
          </cell>
          <cell r="G5286">
            <v>0</v>
          </cell>
          <cell r="H5286">
            <v>0</v>
          </cell>
          <cell r="I5286">
            <v>0</v>
          </cell>
          <cell r="J5286">
            <v>0</v>
          </cell>
          <cell r="K5286">
            <v>0</v>
          </cell>
          <cell r="L5286">
            <v>0</v>
          </cell>
          <cell r="M5286">
            <v>0</v>
          </cell>
          <cell r="N5286">
            <v>0</v>
          </cell>
          <cell r="O5286">
            <v>0</v>
          </cell>
          <cell r="P5286">
            <v>0</v>
          </cell>
          <cell r="Q5286">
            <v>0</v>
          </cell>
        </row>
        <row r="5287">
          <cell r="B5287" t="str">
            <v>송도공장5116130</v>
          </cell>
          <cell r="C5287" t="str">
            <v>송도공장</v>
          </cell>
          <cell r="D5287" t="str">
            <v>5116130</v>
          </cell>
          <cell r="E5287" t="str">
            <v>차량비-유류비(제조)</v>
          </cell>
          <cell r="F5287">
            <v>131000</v>
          </cell>
          <cell r="G5287">
            <v>142000</v>
          </cell>
          <cell r="H5287">
            <v>190000</v>
          </cell>
          <cell r="I5287">
            <v>222000</v>
          </cell>
          <cell r="J5287">
            <v>146000</v>
          </cell>
          <cell r="K5287">
            <v>207000</v>
          </cell>
          <cell r="L5287">
            <v>0</v>
          </cell>
          <cell r="M5287">
            <v>0</v>
          </cell>
          <cell r="N5287">
            <v>0</v>
          </cell>
          <cell r="O5287">
            <v>0</v>
          </cell>
          <cell r="P5287">
            <v>0</v>
          </cell>
          <cell r="Q5287">
            <v>0</v>
          </cell>
        </row>
        <row r="5288">
          <cell r="B5288" t="str">
            <v>송도공장5116140</v>
          </cell>
          <cell r="C5288" t="str">
            <v>송도공장</v>
          </cell>
          <cell r="D5288" t="str">
            <v>5116140</v>
          </cell>
          <cell r="E5288" t="str">
            <v/>
          </cell>
          <cell r="F5288">
            <v>0</v>
          </cell>
          <cell r="G5288">
            <v>0</v>
          </cell>
          <cell r="H5288">
            <v>0</v>
          </cell>
          <cell r="I5288">
            <v>0</v>
          </cell>
          <cell r="J5288">
            <v>0</v>
          </cell>
          <cell r="K5288">
            <v>0</v>
          </cell>
          <cell r="L5288">
            <v>0</v>
          </cell>
          <cell r="M5288">
            <v>0</v>
          </cell>
          <cell r="N5288">
            <v>0</v>
          </cell>
          <cell r="O5288">
            <v>0</v>
          </cell>
          <cell r="P5288">
            <v>0</v>
          </cell>
          <cell r="Q5288">
            <v>0</v>
          </cell>
        </row>
        <row r="5289">
          <cell r="B5289" t="str">
            <v>송도공장5116150</v>
          </cell>
          <cell r="C5289" t="str">
            <v>송도공장</v>
          </cell>
          <cell r="D5289" t="str">
            <v>5116150</v>
          </cell>
          <cell r="E5289" t="str">
            <v>차량비-주행주차비(제조)</v>
          </cell>
          <cell r="F5289">
            <v>70400</v>
          </cell>
          <cell r="G5289">
            <v>52900</v>
          </cell>
          <cell r="H5289">
            <v>57000</v>
          </cell>
          <cell r="I5289">
            <v>85100</v>
          </cell>
          <cell r="J5289">
            <v>64800</v>
          </cell>
          <cell r="K5289">
            <v>61700</v>
          </cell>
          <cell r="L5289">
            <v>0</v>
          </cell>
          <cell r="M5289">
            <v>0</v>
          </cell>
          <cell r="N5289">
            <v>0</v>
          </cell>
          <cell r="O5289">
            <v>0</v>
          </cell>
          <cell r="P5289">
            <v>0</v>
          </cell>
          <cell r="Q5289">
            <v>0</v>
          </cell>
        </row>
        <row r="5290">
          <cell r="B5290" t="str">
            <v>송도공장5116160</v>
          </cell>
          <cell r="C5290" t="str">
            <v>송도공장</v>
          </cell>
          <cell r="D5290" t="str">
            <v>5116160</v>
          </cell>
          <cell r="E5290" t="str">
            <v/>
          </cell>
          <cell r="F5290">
            <v>0</v>
          </cell>
          <cell r="G5290">
            <v>0</v>
          </cell>
          <cell r="H5290">
            <v>0</v>
          </cell>
          <cell r="I5290">
            <v>0</v>
          </cell>
          <cell r="J5290">
            <v>0</v>
          </cell>
          <cell r="K5290">
            <v>0</v>
          </cell>
          <cell r="L5290">
            <v>0</v>
          </cell>
          <cell r="M5290">
            <v>0</v>
          </cell>
          <cell r="N5290">
            <v>0</v>
          </cell>
          <cell r="O5290">
            <v>0</v>
          </cell>
          <cell r="P5290">
            <v>0</v>
          </cell>
          <cell r="Q5290">
            <v>0</v>
          </cell>
        </row>
        <row r="5291">
          <cell r="B5291" t="str">
            <v>송도공장5116111</v>
          </cell>
          <cell r="C5291" t="str">
            <v>송도공장</v>
          </cell>
          <cell r="D5291" t="str">
            <v>5116111</v>
          </cell>
          <cell r="E5291" t="str">
            <v>차량비-관리비(제조)</v>
          </cell>
          <cell r="F5291">
            <v>0</v>
          </cell>
          <cell r="G5291">
            <v>0</v>
          </cell>
          <cell r="H5291">
            <v>0</v>
          </cell>
          <cell r="I5291">
            <v>0</v>
          </cell>
          <cell r="J5291">
            <v>0</v>
          </cell>
          <cell r="K5291">
            <v>0</v>
          </cell>
          <cell r="L5291">
            <v>0</v>
          </cell>
          <cell r="M5291">
            <v>0</v>
          </cell>
          <cell r="N5291">
            <v>0</v>
          </cell>
          <cell r="O5291">
            <v>0</v>
          </cell>
          <cell r="P5291">
            <v>0</v>
          </cell>
          <cell r="Q5291">
            <v>0</v>
          </cell>
        </row>
        <row r="5292">
          <cell r="B5292" t="str">
            <v>송도공장5117110</v>
          </cell>
          <cell r="C5292" t="str">
            <v>송도공장</v>
          </cell>
          <cell r="D5292" t="str">
            <v>5117110</v>
          </cell>
          <cell r="E5292" t="str">
            <v>홍보비-홍보비(제조)</v>
          </cell>
          <cell r="F5292">
            <v>0</v>
          </cell>
          <cell r="G5292">
            <v>0</v>
          </cell>
          <cell r="H5292">
            <v>0</v>
          </cell>
          <cell r="I5292">
            <v>0</v>
          </cell>
          <cell r="J5292">
            <v>0</v>
          </cell>
          <cell r="K5292">
            <v>0</v>
          </cell>
          <cell r="L5292">
            <v>0</v>
          </cell>
          <cell r="M5292">
            <v>0</v>
          </cell>
          <cell r="N5292">
            <v>0</v>
          </cell>
          <cell r="O5292">
            <v>0</v>
          </cell>
          <cell r="P5292">
            <v>0</v>
          </cell>
          <cell r="Q5292">
            <v>0</v>
          </cell>
        </row>
        <row r="5293">
          <cell r="B5293" t="str">
            <v>송도공장5118110</v>
          </cell>
          <cell r="C5293" t="str">
            <v>송도공장</v>
          </cell>
          <cell r="D5293" t="str">
            <v>5118110</v>
          </cell>
          <cell r="E5293" t="str">
            <v/>
          </cell>
          <cell r="F5293">
            <v>0</v>
          </cell>
          <cell r="G5293">
            <v>0</v>
          </cell>
          <cell r="H5293">
            <v>0</v>
          </cell>
          <cell r="I5293">
            <v>0</v>
          </cell>
          <cell r="J5293">
            <v>0</v>
          </cell>
          <cell r="K5293">
            <v>0</v>
          </cell>
          <cell r="L5293">
            <v>0</v>
          </cell>
          <cell r="M5293">
            <v>0</v>
          </cell>
          <cell r="N5293">
            <v>0</v>
          </cell>
          <cell r="O5293">
            <v>0</v>
          </cell>
          <cell r="P5293">
            <v>0</v>
          </cell>
          <cell r="Q5293">
            <v>0</v>
          </cell>
        </row>
        <row r="5294">
          <cell r="B5294" t="str">
            <v>송도공장5118120</v>
          </cell>
          <cell r="C5294" t="str">
            <v>송도공장</v>
          </cell>
          <cell r="D5294" t="str">
            <v>5118120</v>
          </cell>
          <cell r="E5294" t="str">
            <v/>
          </cell>
          <cell r="F5294">
            <v>0</v>
          </cell>
          <cell r="G5294">
            <v>0</v>
          </cell>
          <cell r="H5294">
            <v>0</v>
          </cell>
          <cell r="I5294">
            <v>0</v>
          </cell>
          <cell r="J5294">
            <v>0</v>
          </cell>
          <cell r="K5294">
            <v>0</v>
          </cell>
          <cell r="L5294">
            <v>0</v>
          </cell>
          <cell r="M5294">
            <v>0</v>
          </cell>
          <cell r="N5294">
            <v>0</v>
          </cell>
          <cell r="O5294">
            <v>0</v>
          </cell>
          <cell r="P5294">
            <v>0</v>
          </cell>
          <cell r="Q5294">
            <v>0</v>
          </cell>
        </row>
        <row r="5295">
          <cell r="B5295" t="str">
            <v>송도공장5118130</v>
          </cell>
          <cell r="C5295" t="str">
            <v>송도공장</v>
          </cell>
          <cell r="D5295" t="str">
            <v>5118130</v>
          </cell>
          <cell r="E5295" t="str">
            <v>교육훈련비-사외교육훈련비(제조)</v>
          </cell>
          <cell r="F5295">
            <v>0</v>
          </cell>
          <cell r="G5295">
            <v>0</v>
          </cell>
          <cell r="H5295">
            <v>0</v>
          </cell>
          <cell r="I5295">
            <v>0</v>
          </cell>
          <cell r="J5295">
            <v>0</v>
          </cell>
          <cell r="K5295">
            <v>0</v>
          </cell>
          <cell r="L5295">
            <v>0</v>
          </cell>
          <cell r="M5295">
            <v>0</v>
          </cell>
          <cell r="N5295">
            <v>57000</v>
          </cell>
          <cell r="O5295">
            <v>0</v>
          </cell>
          <cell r="P5295">
            <v>0</v>
          </cell>
          <cell r="Q5295">
            <v>0</v>
          </cell>
        </row>
        <row r="5296">
          <cell r="B5296" t="str">
            <v>송도공장5118140</v>
          </cell>
          <cell r="C5296" t="str">
            <v>송도공장</v>
          </cell>
          <cell r="D5296" t="str">
            <v>5118140</v>
          </cell>
          <cell r="E5296" t="str">
            <v/>
          </cell>
          <cell r="F5296">
            <v>0</v>
          </cell>
          <cell r="G5296">
            <v>0</v>
          </cell>
          <cell r="H5296">
            <v>0</v>
          </cell>
          <cell r="I5296">
            <v>0</v>
          </cell>
          <cell r="J5296">
            <v>0</v>
          </cell>
          <cell r="K5296">
            <v>0</v>
          </cell>
          <cell r="L5296">
            <v>0</v>
          </cell>
          <cell r="M5296">
            <v>0</v>
          </cell>
          <cell r="N5296">
            <v>0</v>
          </cell>
          <cell r="O5296">
            <v>0</v>
          </cell>
          <cell r="P5296">
            <v>0</v>
          </cell>
          <cell r="Q5296">
            <v>0</v>
          </cell>
        </row>
        <row r="5297">
          <cell r="B5297" t="str">
            <v>송도공장5118150</v>
          </cell>
          <cell r="C5297" t="str">
            <v>송도공장</v>
          </cell>
          <cell r="D5297" t="str">
            <v>5118150</v>
          </cell>
          <cell r="E5297" t="str">
            <v/>
          </cell>
          <cell r="F5297">
            <v>0</v>
          </cell>
          <cell r="G5297">
            <v>0</v>
          </cell>
          <cell r="H5297">
            <v>0</v>
          </cell>
          <cell r="I5297">
            <v>0</v>
          </cell>
          <cell r="J5297">
            <v>0</v>
          </cell>
          <cell r="K5297">
            <v>0</v>
          </cell>
          <cell r="L5297">
            <v>0</v>
          </cell>
          <cell r="M5297">
            <v>0</v>
          </cell>
          <cell r="N5297">
            <v>0</v>
          </cell>
          <cell r="O5297">
            <v>0</v>
          </cell>
          <cell r="P5297">
            <v>0</v>
          </cell>
          <cell r="Q5297">
            <v>0</v>
          </cell>
        </row>
        <row r="5298">
          <cell r="B5298" t="str">
            <v>송도공장5130110</v>
          </cell>
          <cell r="C5298" t="str">
            <v>송도공장</v>
          </cell>
          <cell r="D5298" t="str">
            <v>5130110</v>
          </cell>
          <cell r="E5298" t="str">
            <v/>
          </cell>
          <cell r="F5298">
            <v>0</v>
          </cell>
          <cell r="G5298">
            <v>0</v>
          </cell>
          <cell r="H5298">
            <v>0</v>
          </cell>
          <cell r="I5298">
            <v>0</v>
          </cell>
          <cell r="J5298">
            <v>0</v>
          </cell>
          <cell r="K5298">
            <v>0</v>
          </cell>
          <cell r="L5298">
            <v>0</v>
          </cell>
          <cell r="M5298">
            <v>0</v>
          </cell>
          <cell r="N5298">
            <v>0</v>
          </cell>
          <cell r="O5298">
            <v>0</v>
          </cell>
          <cell r="P5298">
            <v>0</v>
          </cell>
          <cell r="Q5298">
            <v>0</v>
          </cell>
        </row>
        <row r="5299">
          <cell r="B5299" t="str">
            <v>송도공장5130120</v>
          </cell>
          <cell r="C5299" t="str">
            <v>송도공장</v>
          </cell>
          <cell r="D5299" t="str">
            <v>5130120</v>
          </cell>
          <cell r="E5299" t="str">
            <v>사업진행비-사업진행비(제조)</v>
          </cell>
          <cell r="F5299">
            <v>568183</v>
          </cell>
          <cell r="G5299">
            <v>0</v>
          </cell>
          <cell r="H5299">
            <v>898189</v>
          </cell>
          <cell r="I5299">
            <v>0</v>
          </cell>
          <cell r="J5299">
            <v>0</v>
          </cell>
          <cell r="K5299">
            <v>1659674</v>
          </cell>
          <cell r="L5299">
            <v>0</v>
          </cell>
          <cell r="M5299">
            <v>593641</v>
          </cell>
          <cell r="N5299">
            <v>671555</v>
          </cell>
          <cell r="O5299">
            <v>371275</v>
          </cell>
          <cell r="P5299">
            <v>428192</v>
          </cell>
          <cell r="Q5299">
            <v>828826</v>
          </cell>
        </row>
        <row r="5300">
          <cell r="B5300" t="str">
            <v>송도공장5119110</v>
          </cell>
          <cell r="C5300" t="str">
            <v>송도공장</v>
          </cell>
          <cell r="D5300" t="str">
            <v>5119110</v>
          </cell>
          <cell r="E5300" t="str">
            <v>도서문구비-도서비(제조)</v>
          </cell>
          <cell r="F5300">
            <v>0</v>
          </cell>
          <cell r="G5300">
            <v>0</v>
          </cell>
          <cell r="H5300">
            <v>0</v>
          </cell>
          <cell r="I5300">
            <v>0</v>
          </cell>
          <cell r="J5300">
            <v>0</v>
          </cell>
          <cell r="K5300">
            <v>0</v>
          </cell>
          <cell r="L5300">
            <v>0</v>
          </cell>
          <cell r="M5300">
            <v>0</v>
          </cell>
          <cell r="N5300">
            <v>0</v>
          </cell>
          <cell r="O5300">
            <v>0</v>
          </cell>
          <cell r="P5300">
            <v>0</v>
          </cell>
          <cell r="Q5300">
            <v>0</v>
          </cell>
        </row>
        <row r="5301">
          <cell r="B5301" t="str">
            <v>송도공장5119120</v>
          </cell>
          <cell r="C5301" t="str">
            <v>송도공장</v>
          </cell>
          <cell r="D5301" t="str">
            <v>5119120</v>
          </cell>
          <cell r="E5301" t="str">
            <v/>
          </cell>
          <cell r="F5301">
            <v>0</v>
          </cell>
          <cell r="G5301">
            <v>0</v>
          </cell>
          <cell r="H5301">
            <v>0</v>
          </cell>
          <cell r="I5301">
            <v>0</v>
          </cell>
          <cell r="J5301">
            <v>0</v>
          </cell>
          <cell r="K5301">
            <v>0</v>
          </cell>
          <cell r="L5301">
            <v>0</v>
          </cell>
          <cell r="M5301">
            <v>0</v>
          </cell>
          <cell r="N5301">
            <v>0</v>
          </cell>
          <cell r="O5301">
            <v>0</v>
          </cell>
          <cell r="P5301">
            <v>0</v>
          </cell>
          <cell r="Q5301">
            <v>0</v>
          </cell>
        </row>
        <row r="5302">
          <cell r="B5302" t="str">
            <v>송도공장5119130</v>
          </cell>
          <cell r="C5302" t="str">
            <v>송도공장</v>
          </cell>
          <cell r="D5302" t="str">
            <v>5119130</v>
          </cell>
          <cell r="E5302" t="str">
            <v/>
          </cell>
          <cell r="F5302">
            <v>0</v>
          </cell>
          <cell r="G5302">
            <v>0</v>
          </cell>
          <cell r="H5302">
            <v>0</v>
          </cell>
          <cell r="I5302">
            <v>0</v>
          </cell>
          <cell r="J5302">
            <v>0</v>
          </cell>
          <cell r="K5302">
            <v>0</v>
          </cell>
          <cell r="L5302">
            <v>0</v>
          </cell>
          <cell r="M5302">
            <v>0</v>
          </cell>
          <cell r="N5302">
            <v>0</v>
          </cell>
          <cell r="O5302">
            <v>0</v>
          </cell>
          <cell r="P5302">
            <v>0</v>
          </cell>
          <cell r="Q5302">
            <v>0</v>
          </cell>
        </row>
        <row r="5303">
          <cell r="B5303" t="str">
            <v>송도공장5119140</v>
          </cell>
          <cell r="C5303" t="str">
            <v>송도공장</v>
          </cell>
          <cell r="D5303" t="str">
            <v>5119140</v>
          </cell>
          <cell r="E5303" t="str">
            <v/>
          </cell>
          <cell r="F5303">
            <v>0</v>
          </cell>
          <cell r="G5303">
            <v>0</v>
          </cell>
          <cell r="H5303">
            <v>0</v>
          </cell>
          <cell r="I5303">
            <v>0</v>
          </cell>
          <cell r="J5303">
            <v>0</v>
          </cell>
          <cell r="K5303">
            <v>0</v>
          </cell>
          <cell r="L5303">
            <v>0</v>
          </cell>
          <cell r="M5303">
            <v>0</v>
          </cell>
          <cell r="N5303">
            <v>0</v>
          </cell>
          <cell r="O5303">
            <v>0</v>
          </cell>
          <cell r="P5303">
            <v>0</v>
          </cell>
          <cell r="Q5303">
            <v>0</v>
          </cell>
        </row>
        <row r="5304">
          <cell r="B5304" t="str">
            <v>송도공장5119150</v>
          </cell>
          <cell r="C5304" t="str">
            <v>송도공장</v>
          </cell>
          <cell r="D5304" t="str">
            <v>5119150</v>
          </cell>
          <cell r="E5304" t="str">
            <v>도서문구비-사무용품비(제조)</v>
          </cell>
          <cell r="F5304">
            <v>0</v>
          </cell>
          <cell r="G5304">
            <v>0</v>
          </cell>
          <cell r="H5304">
            <v>0</v>
          </cell>
          <cell r="I5304">
            <v>0</v>
          </cell>
          <cell r="J5304">
            <v>0</v>
          </cell>
          <cell r="K5304">
            <v>0</v>
          </cell>
          <cell r="L5304">
            <v>0</v>
          </cell>
          <cell r="M5304">
            <v>0</v>
          </cell>
          <cell r="N5304">
            <v>0</v>
          </cell>
          <cell r="O5304">
            <v>0</v>
          </cell>
          <cell r="P5304">
            <v>0</v>
          </cell>
          <cell r="Q5304">
            <v>0</v>
          </cell>
        </row>
        <row r="5305">
          <cell r="B5305" t="str">
            <v>송도공장5119160</v>
          </cell>
          <cell r="C5305" t="str">
            <v>송도공장</v>
          </cell>
          <cell r="D5305" t="str">
            <v>5119160</v>
          </cell>
          <cell r="E5305" t="str">
            <v/>
          </cell>
          <cell r="F5305">
            <v>0</v>
          </cell>
          <cell r="G5305">
            <v>0</v>
          </cell>
          <cell r="H5305">
            <v>0</v>
          </cell>
          <cell r="I5305">
            <v>0</v>
          </cell>
          <cell r="J5305">
            <v>0</v>
          </cell>
          <cell r="K5305">
            <v>0</v>
          </cell>
          <cell r="L5305">
            <v>0</v>
          </cell>
          <cell r="M5305">
            <v>0</v>
          </cell>
          <cell r="N5305">
            <v>0</v>
          </cell>
          <cell r="O5305">
            <v>0</v>
          </cell>
          <cell r="P5305">
            <v>0</v>
          </cell>
          <cell r="Q5305">
            <v>0</v>
          </cell>
        </row>
        <row r="5306">
          <cell r="B5306" t="str">
            <v>송도공장5119121</v>
          </cell>
          <cell r="C5306" t="str">
            <v>송도공장</v>
          </cell>
          <cell r="D5306" t="str">
            <v>5119121</v>
          </cell>
          <cell r="E5306" t="str">
            <v>도서문구비-정기구독료(제조)</v>
          </cell>
          <cell r="F5306">
            <v>0</v>
          </cell>
          <cell r="G5306">
            <v>0</v>
          </cell>
          <cell r="H5306">
            <v>0</v>
          </cell>
          <cell r="I5306">
            <v>0</v>
          </cell>
          <cell r="J5306">
            <v>0</v>
          </cell>
          <cell r="K5306">
            <v>0</v>
          </cell>
          <cell r="L5306">
            <v>0</v>
          </cell>
          <cell r="M5306">
            <v>0</v>
          </cell>
          <cell r="N5306">
            <v>0</v>
          </cell>
          <cell r="O5306">
            <v>0</v>
          </cell>
          <cell r="P5306">
            <v>0</v>
          </cell>
          <cell r="Q5306">
            <v>0</v>
          </cell>
        </row>
        <row r="5307">
          <cell r="B5307" t="str">
            <v>송도공장5119151</v>
          </cell>
          <cell r="C5307" t="str">
            <v>송도공장</v>
          </cell>
          <cell r="D5307" t="str">
            <v>5119151</v>
          </cell>
          <cell r="E5307" t="str">
            <v>도서문구비-사무용품비_출고(제조)</v>
          </cell>
          <cell r="F5307">
            <v>0</v>
          </cell>
          <cell r="G5307">
            <v>0</v>
          </cell>
          <cell r="H5307">
            <v>0</v>
          </cell>
          <cell r="I5307">
            <v>0</v>
          </cell>
          <cell r="J5307">
            <v>0</v>
          </cell>
          <cell r="K5307">
            <v>0</v>
          </cell>
          <cell r="L5307">
            <v>0</v>
          </cell>
          <cell r="M5307">
            <v>0</v>
          </cell>
          <cell r="N5307">
            <v>0</v>
          </cell>
          <cell r="O5307">
            <v>0</v>
          </cell>
          <cell r="P5307">
            <v>0</v>
          </cell>
          <cell r="Q5307">
            <v>0</v>
          </cell>
        </row>
        <row r="5308">
          <cell r="B5308" t="str">
            <v>송도공장5120110</v>
          </cell>
          <cell r="C5308" t="str">
            <v>송도공장</v>
          </cell>
          <cell r="D5308" t="str">
            <v>5120110</v>
          </cell>
          <cell r="E5308" t="str">
            <v>소모품비-소모성기구비(제조)</v>
          </cell>
          <cell r="F5308">
            <v>0</v>
          </cell>
          <cell r="G5308">
            <v>0</v>
          </cell>
          <cell r="H5308">
            <v>0</v>
          </cell>
          <cell r="I5308">
            <v>0</v>
          </cell>
          <cell r="J5308">
            <v>0</v>
          </cell>
          <cell r="K5308">
            <v>0</v>
          </cell>
          <cell r="L5308">
            <v>0</v>
          </cell>
          <cell r="M5308">
            <v>0</v>
          </cell>
          <cell r="N5308">
            <v>0</v>
          </cell>
          <cell r="O5308">
            <v>0</v>
          </cell>
          <cell r="P5308">
            <v>0</v>
          </cell>
          <cell r="Q5308">
            <v>0</v>
          </cell>
        </row>
        <row r="5309">
          <cell r="B5309" t="str">
            <v>송도공장5120140</v>
          </cell>
          <cell r="C5309" t="str">
            <v>송도공장</v>
          </cell>
          <cell r="D5309" t="str">
            <v>5120140</v>
          </cell>
          <cell r="E5309" t="str">
            <v>소모품비-소모성소모품비(제조)</v>
          </cell>
          <cell r="F5309">
            <v>0</v>
          </cell>
          <cell r="G5309">
            <v>0</v>
          </cell>
          <cell r="H5309">
            <v>0</v>
          </cell>
          <cell r="I5309">
            <v>0</v>
          </cell>
          <cell r="J5309">
            <v>0</v>
          </cell>
          <cell r="K5309">
            <v>0</v>
          </cell>
          <cell r="L5309">
            <v>0</v>
          </cell>
          <cell r="M5309">
            <v>0</v>
          </cell>
          <cell r="N5309">
            <v>0</v>
          </cell>
          <cell r="O5309">
            <v>0</v>
          </cell>
          <cell r="P5309">
            <v>0</v>
          </cell>
          <cell r="Q5309">
            <v>0</v>
          </cell>
        </row>
        <row r="5310">
          <cell r="B5310" t="str">
            <v>송도공장5120130</v>
          </cell>
          <cell r="C5310" t="str">
            <v>송도공장</v>
          </cell>
          <cell r="D5310" t="str">
            <v>5120130</v>
          </cell>
          <cell r="E5310" t="str">
            <v>소모품비-소모성잡품비(제조)</v>
          </cell>
          <cell r="F5310">
            <v>0</v>
          </cell>
          <cell r="G5310">
            <v>0</v>
          </cell>
          <cell r="H5310">
            <v>0</v>
          </cell>
          <cell r="I5310">
            <v>0</v>
          </cell>
          <cell r="J5310">
            <v>0</v>
          </cell>
          <cell r="K5310">
            <v>0</v>
          </cell>
          <cell r="L5310">
            <v>0</v>
          </cell>
          <cell r="M5310">
            <v>0</v>
          </cell>
          <cell r="N5310">
            <v>0</v>
          </cell>
          <cell r="O5310">
            <v>0</v>
          </cell>
          <cell r="P5310">
            <v>0</v>
          </cell>
          <cell r="Q5310">
            <v>0</v>
          </cell>
        </row>
        <row r="5311">
          <cell r="B5311" t="str">
            <v>송도공장5120120</v>
          </cell>
          <cell r="C5311" t="str">
            <v>송도공장</v>
          </cell>
          <cell r="D5311" t="str">
            <v>5120120</v>
          </cell>
          <cell r="E5311" t="str">
            <v>소모품비-소모성소모품비_출고(제조)</v>
          </cell>
          <cell r="F5311">
            <v>0</v>
          </cell>
          <cell r="G5311">
            <v>0</v>
          </cell>
          <cell r="H5311">
            <v>0</v>
          </cell>
          <cell r="I5311">
            <v>0</v>
          </cell>
          <cell r="J5311">
            <v>0</v>
          </cell>
          <cell r="K5311">
            <v>0</v>
          </cell>
          <cell r="L5311">
            <v>0</v>
          </cell>
          <cell r="M5311">
            <v>0</v>
          </cell>
          <cell r="N5311">
            <v>0</v>
          </cell>
          <cell r="O5311">
            <v>0</v>
          </cell>
          <cell r="P5311">
            <v>0</v>
          </cell>
          <cell r="Q5311">
            <v>0</v>
          </cell>
        </row>
        <row r="5312">
          <cell r="B5312" t="str">
            <v>송도공장5121110</v>
          </cell>
          <cell r="C5312" t="str">
            <v>송도공장</v>
          </cell>
          <cell r="D5312" t="str">
            <v>5121110</v>
          </cell>
          <cell r="E5312" t="str">
            <v>지급수수료(제조)</v>
          </cell>
          <cell r="F5312">
            <v>0</v>
          </cell>
          <cell r="G5312">
            <v>0</v>
          </cell>
          <cell r="H5312">
            <v>0</v>
          </cell>
          <cell r="I5312">
            <v>0</v>
          </cell>
          <cell r="J5312">
            <v>0</v>
          </cell>
          <cell r="K5312">
            <v>0</v>
          </cell>
          <cell r="L5312">
            <v>0</v>
          </cell>
          <cell r="M5312">
            <v>0</v>
          </cell>
          <cell r="N5312">
            <v>0</v>
          </cell>
          <cell r="O5312">
            <v>0</v>
          </cell>
          <cell r="P5312">
            <v>0</v>
          </cell>
          <cell r="Q5312">
            <v>0</v>
          </cell>
        </row>
        <row r="5313">
          <cell r="B5313" t="str">
            <v>송도공장5121120</v>
          </cell>
          <cell r="C5313" t="str">
            <v>송도공장</v>
          </cell>
          <cell r="D5313" t="str">
            <v>5121120</v>
          </cell>
          <cell r="E5313" t="str">
            <v/>
          </cell>
          <cell r="F5313">
            <v>0</v>
          </cell>
          <cell r="G5313">
            <v>0</v>
          </cell>
          <cell r="H5313">
            <v>0</v>
          </cell>
          <cell r="I5313">
            <v>0</v>
          </cell>
          <cell r="J5313">
            <v>0</v>
          </cell>
          <cell r="K5313">
            <v>0</v>
          </cell>
          <cell r="L5313">
            <v>0</v>
          </cell>
          <cell r="M5313">
            <v>0</v>
          </cell>
          <cell r="N5313">
            <v>0</v>
          </cell>
          <cell r="O5313">
            <v>0</v>
          </cell>
          <cell r="P5313">
            <v>0</v>
          </cell>
          <cell r="Q5313">
            <v>0</v>
          </cell>
        </row>
        <row r="5314">
          <cell r="B5314" t="str">
            <v>송도공장5121140</v>
          </cell>
          <cell r="C5314" t="str">
            <v>송도공장</v>
          </cell>
          <cell r="D5314" t="str">
            <v>5121140</v>
          </cell>
          <cell r="E5314" t="str">
            <v>외주가공수수료(제조)</v>
          </cell>
          <cell r="F5314">
            <v>0</v>
          </cell>
          <cell r="G5314">
            <v>0</v>
          </cell>
          <cell r="H5314">
            <v>0</v>
          </cell>
          <cell r="I5314">
            <v>0</v>
          </cell>
          <cell r="J5314">
            <v>0</v>
          </cell>
          <cell r="K5314">
            <v>0</v>
          </cell>
          <cell r="L5314">
            <v>0</v>
          </cell>
          <cell r="M5314">
            <v>0</v>
          </cell>
          <cell r="N5314">
            <v>0</v>
          </cell>
          <cell r="O5314">
            <v>0</v>
          </cell>
          <cell r="P5314">
            <v>0</v>
          </cell>
          <cell r="Q5314">
            <v>0</v>
          </cell>
        </row>
        <row r="5315">
          <cell r="B5315" t="str">
            <v>송도공장5121150</v>
          </cell>
          <cell r="C5315" t="str">
            <v>송도공장</v>
          </cell>
          <cell r="D5315" t="str">
            <v>5121150</v>
          </cell>
          <cell r="E5315" t="str">
            <v>제수수료(제조)</v>
          </cell>
          <cell r="F5315">
            <v>0</v>
          </cell>
          <cell r="G5315">
            <v>0</v>
          </cell>
          <cell r="H5315">
            <v>0</v>
          </cell>
          <cell r="I5315">
            <v>0</v>
          </cell>
          <cell r="J5315">
            <v>0</v>
          </cell>
          <cell r="K5315">
            <v>0</v>
          </cell>
          <cell r="L5315">
            <v>0</v>
          </cell>
          <cell r="M5315">
            <v>0</v>
          </cell>
          <cell r="N5315">
            <v>0</v>
          </cell>
          <cell r="O5315">
            <v>0</v>
          </cell>
          <cell r="P5315">
            <v>0</v>
          </cell>
          <cell r="Q5315">
            <v>0</v>
          </cell>
        </row>
        <row r="5316">
          <cell r="B5316" t="str">
            <v>송도공장5122110</v>
          </cell>
          <cell r="C5316" t="str">
            <v>송도공장</v>
          </cell>
          <cell r="D5316" t="str">
            <v>5122110</v>
          </cell>
          <cell r="E5316" t="str">
            <v>용역비-제품(제조)</v>
          </cell>
          <cell r="F5316">
            <v>0</v>
          </cell>
          <cell r="G5316">
            <v>0</v>
          </cell>
          <cell r="H5316">
            <v>0</v>
          </cell>
          <cell r="I5316">
            <v>0</v>
          </cell>
          <cell r="J5316">
            <v>0</v>
          </cell>
          <cell r="K5316">
            <v>0</v>
          </cell>
          <cell r="L5316">
            <v>0</v>
          </cell>
          <cell r="M5316">
            <v>0</v>
          </cell>
          <cell r="N5316">
            <v>0</v>
          </cell>
          <cell r="O5316">
            <v>0</v>
          </cell>
          <cell r="P5316">
            <v>0</v>
          </cell>
          <cell r="Q5316">
            <v>0</v>
          </cell>
        </row>
        <row r="5317">
          <cell r="B5317" t="str">
            <v>송도공장5122120</v>
          </cell>
          <cell r="C5317" t="str">
            <v>송도공장</v>
          </cell>
          <cell r="D5317" t="str">
            <v>5122120</v>
          </cell>
          <cell r="E5317" t="str">
            <v>용역비-전산(제조)</v>
          </cell>
          <cell r="F5317">
            <v>0</v>
          </cell>
          <cell r="G5317">
            <v>0</v>
          </cell>
          <cell r="H5317">
            <v>0</v>
          </cell>
          <cell r="I5317">
            <v>0</v>
          </cell>
          <cell r="J5317">
            <v>0</v>
          </cell>
          <cell r="K5317">
            <v>0</v>
          </cell>
          <cell r="L5317">
            <v>0</v>
          </cell>
          <cell r="M5317">
            <v>0</v>
          </cell>
          <cell r="N5317">
            <v>0</v>
          </cell>
          <cell r="O5317">
            <v>0</v>
          </cell>
          <cell r="P5317">
            <v>0</v>
          </cell>
          <cell r="Q5317">
            <v>0</v>
          </cell>
        </row>
        <row r="5318">
          <cell r="B5318" t="str">
            <v>송도공장5122130</v>
          </cell>
          <cell r="C5318" t="str">
            <v>송도공장</v>
          </cell>
          <cell r="D5318" t="str">
            <v>5122130</v>
          </cell>
          <cell r="E5318" t="str">
            <v>용역비-시설관리비(제조)</v>
          </cell>
          <cell r="F5318">
            <v>0</v>
          </cell>
          <cell r="G5318">
            <v>0</v>
          </cell>
          <cell r="H5318">
            <v>0</v>
          </cell>
          <cell r="I5318">
            <v>0</v>
          </cell>
          <cell r="J5318">
            <v>0</v>
          </cell>
          <cell r="K5318">
            <v>0</v>
          </cell>
          <cell r="L5318">
            <v>0</v>
          </cell>
          <cell r="M5318">
            <v>0</v>
          </cell>
          <cell r="N5318">
            <v>0</v>
          </cell>
          <cell r="O5318">
            <v>0</v>
          </cell>
          <cell r="P5318">
            <v>0</v>
          </cell>
          <cell r="Q5318">
            <v>0</v>
          </cell>
        </row>
        <row r="5319">
          <cell r="B5319" t="str">
            <v>송도공장5122140</v>
          </cell>
          <cell r="C5319" t="str">
            <v>송도공장</v>
          </cell>
          <cell r="D5319" t="str">
            <v>5122140</v>
          </cell>
          <cell r="E5319" t="str">
            <v>용역비-기타(제조)</v>
          </cell>
          <cell r="F5319">
            <v>92000</v>
          </cell>
          <cell r="G5319">
            <v>110000</v>
          </cell>
          <cell r="H5319">
            <v>37000</v>
          </cell>
          <cell r="I5319">
            <v>78000</v>
          </cell>
          <cell r="J5319">
            <v>113000</v>
          </cell>
          <cell r="K5319">
            <v>153000</v>
          </cell>
          <cell r="L5319">
            <v>17000</v>
          </cell>
          <cell r="M5319">
            <v>115100</v>
          </cell>
          <cell r="N5319">
            <v>147100</v>
          </cell>
          <cell r="O5319">
            <v>45000</v>
          </cell>
          <cell r="P5319">
            <v>0</v>
          </cell>
          <cell r="Q5319">
            <v>64000</v>
          </cell>
        </row>
        <row r="5320">
          <cell r="B5320" t="str">
            <v>송도공장5123110</v>
          </cell>
          <cell r="C5320" t="str">
            <v>송도공장</v>
          </cell>
          <cell r="D5320" t="str">
            <v>5123110</v>
          </cell>
          <cell r="E5320" t="str">
            <v/>
          </cell>
          <cell r="F5320">
            <v>0</v>
          </cell>
          <cell r="G5320">
            <v>0</v>
          </cell>
          <cell r="H5320">
            <v>0</v>
          </cell>
          <cell r="I5320">
            <v>0</v>
          </cell>
          <cell r="J5320">
            <v>0</v>
          </cell>
          <cell r="K5320">
            <v>0</v>
          </cell>
          <cell r="L5320">
            <v>0</v>
          </cell>
          <cell r="M5320">
            <v>0</v>
          </cell>
          <cell r="N5320">
            <v>0</v>
          </cell>
          <cell r="O5320">
            <v>0</v>
          </cell>
          <cell r="P5320">
            <v>0</v>
          </cell>
          <cell r="Q5320">
            <v>0</v>
          </cell>
        </row>
        <row r="5321">
          <cell r="B5321" t="str">
            <v>송도공장5123120</v>
          </cell>
          <cell r="C5321" t="str">
            <v>송도공장</v>
          </cell>
          <cell r="D5321" t="str">
            <v>5123120</v>
          </cell>
          <cell r="E5321" t="str">
            <v>잡비-환경미화비(제조)</v>
          </cell>
          <cell r="F5321">
            <v>0</v>
          </cell>
          <cell r="G5321">
            <v>0</v>
          </cell>
          <cell r="H5321">
            <v>0</v>
          </cell>
          <cell r="I5321">
            <v>0</v>
          </cell>
          <cell r="J5321">
            <v>0</v>
          </cell>
          <cell r="K5321">
            <v>0</v>
          </cell>
          <cell r="L5321">
            <v>0</v>
          </cell>
          <cell r="M5321">
            <v>0</v>
          </cell>
          <cell r="N5321">
            <v>0</v>
          </cell>
          <cell r="O5321">
            <v>0</v>
          </cell>
          <cell r="P5321">
            <v>0</v>
          </cell>
          <cell r="Q5321">
            <v>0</v>
          </cell>
        </row>
        <row r="5322">
          <cell r="B5322" t="str">
            <v>송도공장5123130</v>
          </cell>
          <cell r="C5322" t="str">
            <v>송도공장</v>
          </cell>
          <cell r="D5322" t="str">
            <v>5123130</v>
          </cell>
          <cell r="E5322" t="str">
            <v/>
          </cell>
          <cell r="F5322">
            <v>0</v>
          </cell>
          <cell r="G5322">
            <v>0</v>
          </cell>
          <cell r="H5322">
            <v>0</v>
          </cell>
          <cell r="I5322">
            <v>0</v>
          </cell>
          <cell r="J5322">
            <v>0</v>
          </cell>
          <cell r="K5322">
            <v>0</v>
          </cell>
          <cell r="L5322">
            <v>0</v>
          </cell>
          <cell r="M5322">
            <v>0</v>
          </cell>
          <cell r="N5322">
            <v>0</v>
          </cell>
          <cell r="O5322">
            <v>0</v>
          </cell>
          <cell r="P5322">
            <v>0</v>
          </cell>
          <cell r="Q5322">
            <v>0</v>
          </cell>
        </row>
        <row r="5323">
          <cell r="B5323" t="str">
            <v>품질경영실품질보증3팀5102110</v>
          </cell>
          <cell r="C5323" t="str">
            <v>품질경영실품질보증3팀</v>
          </cell>
          <cell r="D5323" t="str">
            <v>5102110</v>
          </cell>
          <cell r="E5323" t="str">
            <v/>
          </cell>
          <cell r="F5323">
            <v>0</v>
          </cell>
          <cell r="G5323">
            <v>0</v>
          </cell>
          <cell r="H5323">
            <v>0</v>
          </cell>
          <cell r="I5323">
            <v>0</v>
          </cell>
          <cell r="J5323">
            <v>0</v>
          </cell>
          <cell r="K5323">
            <v>0</v>
          </cell>
          <cell r="L5323">
            <v>0</v>
          </cell>
          <cell r="M5323">
            <v>0</v>
          </cell>
          <cell r="N5323">
            <v>0</v>
          </cell>
          <cell r="O5323">
            <v>0</v>
          </cell>
          <cell r="P5323">
            <v>0</v>
          </cell>
          <cell r="Q5323">
            <v>0</v>
          </cell>
        </row>
        <row r="5324">
          <cell r="B5324" t="str">
            <v>품질경영실품질보증3팀5102120</v>
          </cell>
          <cell r="C5324" t="str">
            <v>품질경영실품질보증3팀</v>
          </cell>
          <cell r="D5324" t="str">
            <v>5102120</v>
          </cell>
          <cell r="E5324" t="str">
            <v/>
          </cell>
          <cell r="F5324">
            <v>0</v>
          </cell>
          <cell r="G5324">
            <v>0</v>
          </cell>
          <cell r="H5324">
            <v>0</v>
          </cell>
          <cell r="I5324">
            <v>0</v>
          </cell>
          <cell r="J5324">
            <v>0</v>
          </cell>
          <cell r="K5324">
            <v>0</v>
          </cell>
          <cell r="L5324">
            <v>0</v>
          </cell>
          <cell r="M5324">
            <v>0</v>
          </cell>
          <cell r="N5324">
            <v>0</v>
          </cell>
          <cell r="O5324">
            <v>0</v>
          </cell>
          <cell r="P5324">
            <v>0</v>
          </cell>
          <cell r="Q5324">
            <v>0</v>
          </cell>
        </row>
        <row r="5325">
          <cell r="B5325" t="str">
            <v>품질경영실품질보증3팀5102210</v>
          </cell>
          <cell r="C5325" t="str">
            <v>품질경영실품질보증3팀</v>
          </cell>
          <cell r="D5325" t="str">
            <v>5102210</v>
          </cell>
          <cell r="E5325" t="str">
            <v>급여와임금(제조)</v>
          </cell>
          <cell r="F5325">
            <v>71156600</v>
          </cell>
          <cell r="G5325">
            <v>71156600</v>
          </cell>
          <cell r="H5325">
            <v>71156600</v>
          </cell>
          <cell r="I5325">
            <v>71156600</v>
          </cell>
          <cell r="J5325">
            <v>73557700</v>
          </cell>
          <cell r="K5325">
            <v>69712800</v>
          </cell>
          <cell r="L5325">
            <v>67480740</v>
          </cell>
          <cell r="M5325">
            <v>61946400</v>
          </cell>
          <cell r="N5325">
            <v>62663900</v>
          </cell>
          <cell r="O5325">
            <v>62663900</v>
          </cell>
          <cell r="P5325">
            <v>56771100</v>
          </cell>
          <cell r="Q5325">
            <v>62511100</v>
          </cell>
        </row>
        <row r="5326">
          <cell r="B5326" t="str">
            <v>품질경영실품질보증3팀5102220</v>
          </cell>
          <cell r="C5326" t="str">
            <v>품질경영실품질보증3팀</v>
          </cell>
          <cell r="D5326" t="str">
            <v>5102220</v>
          </cell>
          <cell r="E5326" t="str">
            <v>상여금(제조)</v>
          </cell>
          <cell r="F5326">
            <v>5820524</v>
          </cell>
          <cell r="G5326">
            <v>5862207</v>
          </cell>
          <cell r="H5326">
            <v>7427866</v>
          </cell>
          <cell r="I5326">
            <v>7212034</v>
          </cell>
          <cell r="J5326">
            <v>7336214</v>
          </cell>
          <cell r="K5326">
            <v>6699406</v>
          </cell>
          <cell r="L5326">
            <v>6798284</v>
          </cell>
          <cell r="M5326">
            <v>6460940</v>
          </cell>
          <cell r="N5326">
            <v>6414028</v>
          </cell>
          <cell r="O5326">
            <v>6466771</v>
          </cell>
          <cell r="P5326">
            <v>5824366</v>
          </cell>
          <cell r="Q5326">
            <v>2954814</v>
          </cell>
        </row>
        <row r="5327">
          <cell r="B5327" t="str">
            <v>품질경영실품질보증3팀5102230</v>
          </cell>
          <cell r="C5327" t="str">
            <v>품질경영실품질보증3팀</v>
          </cell>
          <cell r="D5327" t="str">
            <v>5102230</v>
          </cell>
          <cell r="E5327" t="str">
            <v>학비보조금(제조)</v>
          </cell>
          <cell r="F5327">
            <v>0</v>
          </cell>
          <cell r="G5327">
            <v>0</v>
          </cell>
          <cell r="H5327">
            <v>2816800</v>
          </cell>
          <cell r="I5327">
            <v>0</v>
          </cell>
          <cell r="J5327">
            <v>0</v>
          </cell>
          <cell r="K5327">
            <v>0</v>
          </cell>
          <cell r="L5327">
            <v>0</v>
          </cell>
          <cell r="M5327">
            <v>0</v>
          </cell>
          <cell r="N5327">
            <v>2816800</v>
          </cell>
          <cell r="O5327">
            <v>0</v>
          </cell>
          <cell r="P5327">
            <v>0</v>
          </cell>
          <cell r="Q5327">
            <v>0</v>
          </cell>
        </row>
        <row r="5328">
          <cell r="B5328" t="str">
            <v>품질경영실품질보증3팀5102240</v>
          </cell>
          <cell r="C5328" t="str">
            <v>품질경영실품질보증3팀</v>
          </cell>
          <cell r="D5328" t="str">
            <v>5102240</v>
          </cell>
          <cell r="E5328" t="str">
            <v>시간외근무수당(제조)</v>
          </cell>
          <cell r="F5328">
            <v>0</v>
          </cell>
          <cell r="G5328">
            <v>0</v>
          </cell>
          <cell r="H5328">
            <v>0</v>
          </cell>
          <cell r="I5328">
            <v>0</v>
          </cell>
          <cell r="J5328">
            <v>0</v>
          </cell>
          <cell r="K5328">
            <v>0</v>
          </cell>
          <cell r="L5328">
            <v>0</v>
          </cell>
          <cell r="M5328">
            <v>0</v>
          </cell>
          <cell r="N5328">
            <v>0</v>
          </cell>
          <cell r="O5328">
            <v>0</v>
          </cell>
          <cell r="P5328">
            <v>0</v>
          </cell>
          <cell r="Q5328">
            <v>0</v>
          </cell>
        </row>
        <row r="5329">
          <cell r="B5329" t="str">
            <v>품질경영실품질보증3팀5102250</v>
          </cell>
          <cell r="C5329" t="str">
            <v>품질경영실품질보증3팀</v>
          </cell>
          <cell r="D5329" t="str">
            <v>5102250</v>
          </cell>
          <cell r="E5329" t="str">
            <v>휴가보상금(제조)</v>
          </cell>
          <cell r="F5329">
            <v>1320703</v>
          </cell>
          <cell r="G5329">
            <v>1320703</v>
          </cell>
          <cell r="H5329">
            <v>1320703</v>
          </cell>
          <cell r="I5329">
            <v>1296020</v>
          </cell>
          <cell r="J5329">
            <v>1294667</v>
          </cell>
          <cell r="K5329">
            <v>1196213</v>
          </cell>
          <cell r="L5329">
            <v>1277612</v>
          </cell>
          <cell r="M5329">
            <v>4529462</v>
          </cell>
          <cell r="N5329">
            <v>1127508</v>
          </cell>
          <cell r="O5329">
            <v>1128857</v>
          </cell>
          <cell r="P5329">
            <v>1030945</v>
          </cell>
          <cell r="Q5329">
            <v>-8007605</v>
          </cell>
        </row>
        <row r="5330">
          <cell r="B5330" t="str">
            <v>품질경영실품질보증3팀5102260</v>
          </cell>
          <cell r="C5330" t="str">
            <v>품질경영실품질보증3팀</v>
          </cell>
          <cell r="D5330" t="str">
            <v>5102260</v>
          </cell>
          <cell r="E5330" t="str">
            <v>시상비(제조)</v>
          </cell>
          <cell r="F5330">
            <v>549486</v>
          </cell>
          <cell r="G5330">
            <v>549486</v>
          </cell>
          <cell r="H5330">
            <v>549486</v>
          </cell>
          <cell r="I5330">
            <v>539217</v>
          </cell>
          <cell r="J5330">
            <v>538654</v>
          </cell>
          <cell r="K5330">
            <v>497691</v>
          </cell>
          <cell r="L5330">
            <v>485850</v>
          </cell>
          <cell r="M5330">
            <v>456938</v>
          </cell>
          <cell r="N5330">
            <v>469106</v>
          </cell>
          <cell r="O5330">
            <v>469667</v>
          </cell>
          <cell r="P5330">
            <v>428930</v>
          </cell>
          <cell r="Q5330">
            <v>456703</v>
          </cell>
        </row>
        <row r="5331">
          <cell r="B5331" t="str">
            <v>품질경영실품질보증3팀5102280</v>
          </cell>
          <cell r="C5331" t="str">
            <v>품질경영실품질보증3팀</v>
          </cell>
          <cell r="D5331" t="str">
            <v>5102280</v>
          </cell>
          <cell r="E5331" t="str">
            <v>제수당(제조)</v>
          </cell>
          <cell r="F5331">
            <v>3124000</v>
          </cell>
          <cell r="G5331">
            <v>3100000</v>
          </cell>
          <cell r="H5331">
            <v>3100000</v>
          </cell>
          <cell r="I5331">
            <v>3200000</v>
          </cell>
          <cell r="J5331">
            <v>7912200</v>
          </cell>
          <cell r="K5331">
            <v>8100000</v>
          </cell>
          <cell r="L5331">
            <v>1800000</v>
          </cell>
          <cell r="M5331">
            <v>1800000</v>
          </cell>
          <cell r="N5331">
            <v>1870000</v>
          </cell>
          <cell r="O5331">
            <v>1800000</v>
          </cell>
          <cell r="P5331">
            <v>1800000</v>
          </cell>
          <cell r="Q5331">
            <v>1800000</v>
          </cell>
        </row>
        <row r="5332">
          <cell r="B5332" t="str">
            <v>품질경영실품질보증3팀5102290</v>
          </cell>
          <cell r="C5332" t="str">
            <v>품질경영실품질보증3팀</v>
          </cell>
          <cell r="D5332" t="str">
            <v>5102290</v>
          </cell>
          <cell r="E5332" t="str">
            <v/>
          </cell>
          <cell r="F5332">
            <v>0</v>
          </cell>
          <cell r="G5332">
            <v>0</v>
          </cell>
          <cell r="H5332">
            <v>0</v>
          </cell>
          <cell r="I5332">
            <v>0</v>
          </cell>
          <cell r="J5332">
            <v>0</v>
          </cell>
          <cell r="K5332">
            <v>0</v>
          </cell>
          <cell r="L5332">
            <v>0</v>
          </cell>
          <cell r="M5332">
            <v>0</v>
          </cell>
          <cell r="N5332">
            <v>0</v>
          </cell>
          <cell r="O5332">
            <v>0</v>
          </cell>
          <cell r="P5332">
            <v>0</v>
          </cell>
          <cell r="Q5332">
            <v>0</v>
          </cell>
        </row>
        <row r="5333">
          <cell r="B5333" t="str">
            <v>품질경영실품질보증3팀5102410</v>
          </cell>
          <cell r="C5333" t="str">
            <v>품질경영실품질보증3팀</v>
          </cell>
          <cell r="D5333" t="str">
            <v>5102410</v>
          </cell>
          <cell r="E5333" t="str">
            <v>퇴직급여충당금전입액(제조)</v>
          </cell>
          <cell r="F5333">
            <v>5617881</v>
          </cell>
          <cell r="G5333">
            <v>5617881</v>
          </cell>
          <cell r="H5333">
            <v>5617881</v>
          </cell>
          <cell r="I5333">
            <v>5508741</v>
          </cell>
          <cell r="J5333">
            <v>5509913</v>
          </cell>
          <cell r="K5333">
            <v>5095523</v>
          </cell>
          <cell r="L5333">
            <v>5049618</v>
          </cell>
          <cell r="M5333">
            <v>4746725</v>
          </cell>
          <cell r="N5333">
            <v>4871594</v>
          </cell>
          <cell r="O5333">
            <v>4877296</v>
          </cell>
          <cell r="P5333">
            <v>4551995</v>
          </cell>
          <cell r="Q5333">
            <v>4846728</v>
          </cell>
        </row>
        <row r="5334">
          <cell r="B5334" t="str">
            <v>품질경영실품질보증3팀5102420</v>
          </cell>
          <cell r="C5334" t="str">
            <v>품질경영실품질보증3팀</v>
          </cell>
          <cell r="D5334" t="str">
            <v>5102420</v>
          </cell>
          <cell r="E5334" t="str">
            <v>퇴직위로금(제조)</v>
          </cell>
          <cell r="F5334">
            <v>0</v>
          </cell>
          <cell r="G5334">
            <v>0</v>
          </cell>
          <cell r="H5334">
            <v>0</v>
          </cell>
          <cell r="I5334">
            <v>0</v>
          </cell>
          <cell r="J5334">
            <v>0</v>
          </cell>
          <cell r="K5334">
            <v>0</v>
          </cell>
          <cell r="L5334">
            <v>0</v>
          </cell>
          <cell r="M5334">
            <v>0</v>
          </cell>
          <cell r="N5334">
            <v>0</v>
          </cell>
          <cell r="O5334">
            <v>0</v>
          </cell>
          <cell r="P5334">
            <v>0</v>
          </cell>
          <cell r="Q5334">
            <v>0</v>
          </cell>
        </row>
        <row r="5335">
          <cell r="B5335" t="str">
            <v>품질경영실품질보증3팀5103260</v>
          </cell>
          <cell r="C5335" t="str">
            <v>품질경영실품질보증3팀</v>
          </cell>
          <cell r="D5335" t="str">
            <v>5103260</v>
          </cell>
          <cell r="E5335" t="str">
            <v>복리후생비-통근비(제조)</v>
          </cell>
          <cell r="F5335">
            <v>0</v>
          </cell>
          <cell r="G5335">
            <v>0</v>
          </cell>
          <cell r="H5335">
            <v>0</v>
          </cell>
          <cell r="I5335">
            <v>0</v>
          </cell>
          <cell r="J5335">
            <v>0</v>
          </cell>
          <cell r="K5335">
            <v>0</v>
          </cell>
          <cell r="L5335">
            <v>0</v>
          </cell>
          <cell r="M5335">
            <v>0</v>
          </cell>
          <cell r="N5335">
            <v>0</v>
          </cell>
          <cell r="O5335">
            <v>0</v>
          </cell>
          <cell r="P5335">
            <v>0</v>
          </cell>
          <cell r="Q5335">
            <v>0</v>
          </cell>
        </row>
        <row r="5336">
          <cell r="B5336" t="str">
            <v>품질경영실품질보증3팀5103250</v>
          </cell>
          <cell r="C5336" t="str">
            <v>품질경영실품질보증3팀</v>
          </cell>
          <cell r="D5336" t="str">
            <v>5103250</v>
          </cell>
          <cell r="E5336" t="str">
            <v>복리후생비-직원이전비(제조)</v>
          </cell>
          <cell r="F5336">
            <v>0</v>
          </cell>
          <cell r="G5336">
            <v>0</v>
          </cell>
          <cell r="H5336">
            <v>0</v>
          </cell>
          <cell r="I5336">
            <v>0</v>
          </cell>
          <cell r="J5336">
            <v>0</v>
          </cell>
          <cell r="K5336">
            <v>0</v>
          </cell>
          <cell r="L5336">
            <v>0</v>
          </cell>
          <cell r="M5336">
            <v>0</v>
          </cell>
          <cell r="N5336">
            <v>0</v>
          </cell>
          <cell r="O5336">
            <v>0</v>
          </cell>
          <cell r="P5336">
            <v>0</v>
          </cell>
          <cell r="Q5336">
            <v>0</v>
          </cell>
        </row>
        <row r="5337">
          <cell r="B5337" t="str">
            <v>품질경영실품질보증3팀5103240</v>
          </cell>
          <cell r="C5337" t="str">
            <v>품질경영실품질보증3팀</v>
          </cell>
          <cell r="D5337" t="str">
            <v>5103240</v>
          </cell>
          <cell r="E5337" t="str">
            <v/>
          </cell>
          <cell r="F5337">
            <v>0</v>
          </cell>
          <cell r="G5337">
            <v>0</v>
          </cell>
          <cell r="H5337">
            <v>0</v>
          </cell>
          <cell r="I5337">
            <v>0</v>
          </cell>
          <cell r="J5337">
            <v>0</v>
          </cell>
          <cell r="K5337">
            <v>0</v>
          </cell>
          <cell r="L5337">
            <v>0</v>
          </cell>
          <cell r="M5337">
            <v>0</v>
          </cell>
          <cell r="N5337">
            <v>0</v>
          </cell>
          <cell r="O5337">
            <v>0</v>
          </cell>
          <cell r="P5337">
            <v>0</v>
          </cell>
          <cell r="Q5337">
            <v>0</v>
          </cell>
        </row>
        <row r="5338">
          <cell r="B5338" t="str">
            <v>품질경영실품질보증3팀5103230</v>
          </cell>
          <cell r="C5338" t="str">
            <v>품질경영실품질보증3팀</v>
          </cell>
          <cell r="D5338" t="str">
            <v>5103230</v>
          </cell>
          <cell r="E5338" t="str">
            <v/>
          </cell>
          <cell r="F5338">
            <v>0</v>
          </cell>
          <cell r="G5338">
            <v>0</v>
          </cell>
          <cell r="H5338">
            <v>0</v>
          </cell>
          <cell r="I5338">
            <v>0</v>
          </cell>
          <cell r="J5338">
            <v>0</v>
          </cell>
          <cell r="K5338">
            <v>0</v>
          </cell>
          <cell r="L5338">
            <v>0</v>
          </cell>
          <cell r="M5338">
            <v>0</v>
          </cell>
          <cell r="N5338">
            <v>0</v>
          </cell>
          <cell r="O5338">
            <v>0</v>
          </cell>
          <cell r="P5338">
            <v>0</v>
          </cell>
          <cell r="Q5338">
            <v>0</v>
          </cell>
        </row>
        <row r="5339">
          <cell r="B5339" t="str">
            <v>품질경영실품질보증3팀5103220</v>
          </cell>
          <cell r="C5339" t="str">
            <v>품질경영실품질보증3팀</v>
          </cell>
          <cell r="D5339" t="str">
            <v>5103220</v>
          </cell>
          <cell r="E5339" t="str">
            <v>복리후생비-후생비(제조)</v>
          </cell>
          <cell r="F5339">
            <v>0</v>
          </cell>
          <cell r="G5339">
            <v>0</v>
          </cell>
          <cell r="H5339">
            <v>0</v>
          </cell>
          <cell r="I5339">
            <v>0</v>
          </cell>
          <cell r="J5339">
            <v>0</v>
          </cell>
          <cell r="K5339">
            <v>0</v>
          </cell>
          <cell r="L5339">
            <v>0</v>
          </cell>
          <cell r="M5339">
            <v>0</v>
          </cell>
          <cell r="N5339">
            <v>0</v>
          </cell>
          <cell r="O5339">
            <v>0</v>
          </cell>
          <cell r="P5339">
            <v>0</v>
          </cell>
          <cell r="Q5339">
            <v>0</v>
          </cell>
        </row>
        <row r="5340">
          <cell r="B5340" t="str">
            <v>품질경영실품질보증3팀5103210</v>
          </cell>
          <cell r="C5340" t="str">
            <v>품질경영실품질보증3팀</v>
          </cell>
          <cell r="D5340" t="str">
            <v>5103210</v>
          </cell>
          <cell r="E5340" t="str">
            <v>복리후생비-사내경조비(제조)</v>
          </cell>
          <cell r="F5340">
            <v>50000</v>
          </cell>
          <cell r="G5340">
            <v>0</v>
          </cell>
          <cell r="H5340">
            <v>0</v>
          </cell>
          <cell r="I5340">
            <v>0</v>
          </cell>
          <cell r="J5340">
            <v>50000</v>
          </cell>
          <cell r="K5340">
            <v>100000</v>
          </cell>
          <cell r="L5340">
            <v>0</v>
          </cell>
          <cell r="M5340">
            <v>50000</v>
          </cell>
          <cell r="N5340">
            <v>100000</v>
          </cell>
          <cell r="O5340">
            <v>150000</v>
          </cell>
          <cell r="P5340">
            <v>50000</v>
          </cell>
          <cell r="Q5340">
            <v>0</v>
          </cell>
        </row>
        <row r="5341">
          <cell r="B5341" t="str">
            <v>품질경영실품질보증3팀5103190</v>
          </cell>
          <cell r="C5341" t="str">
            <v>품질경영실품질보증3팀</v>
          </cell>
          <cell r="D5341" t="str">
            <v>5103190</v>
          </cell>
          <cell r="E5341" t="str">
            <v>복리후생비-지원보조비(제조)</v>
          </cell>
          <cell r="F5341">
            <v>106690</v>
          </cell>
          <cell r="G5341">
            <v>106690</v>
          </cell>
          <cell r="H5341">
            <v>106690</v>
          </cell>
          <cell r="I5341">
            <v>106690</v>
          </cell>
          <cell r="J5341">
            <v>110240</v>
          </cell>
          <cell r="K5341">
            <v>104480</v>
          </cell>
          <cell r="L5341">
            <v>99560</v>
          </cell>
          <cell r="M5341">
            <v>92840</v>
          </cell>
          <cell r="N5341">
            <v>93920</v>
          </cell>
          <cell r="O5341">
            <v>93920</v>
          </cell>
          <cell r="P5341">
            <v>85090</v>
          </cell>
          <cell r="Q5341">
            <v>93690</v>
          </cell>
        </row>
        <row r="5342">
          <cell r="B5342" t="str">
            <v>품질경영실품질보증3팀5103180</v>
          </cell>
          <cell r="C5342" t="str">
            <v>품질경영실품질보증3팀</v>
          </cell>
          <cell r="D5342" t="str">
            <v>5103180</v>
          </cell>
          <cell r="E5342" t="str">
            <v>복리후생비-피복제비(제조)</v>
          </cell>
          <cell r="F5342">
            <v>0</v>
          </cell>
          <cell r="G5342">
            <v>0</v>
          </cell>
          <cell r="H5342">
            <v>0</v>
          </cell>
          <cell r="I5342">
            <v>0</v>
          </cell>
          <cell r="J5342">
            <v>0</v>
          </cell>
          <cell r="K5342">
            <v>0</v>
          </cell>
          <cell r="L5342">
            <v>0</v>
          </cell>
          <cell r="M5342">
            <v>0</v>
          </cell>
          <cell r="N5342">
            <v>0</v>
          </cell>
          <cell r="O5342">
            <v>0</v>
          </cell>
          <cell r="P5342">
            <v>0</v>
          </cell>
          <cell r="Q5342">
            <v>0</v>
          </cell>
        </row>
        <row r="5343">
          <cell r="B5343" t="str">
            <v>품질경영실품질보증3팀5103170</v>
          </cell>
          <cell r="C5343" t="str">
            <v>품질경영실품질보증3팀</v>
          </cell>
          <cell r="D5343" t="str">
            <v>5103170</v>
          </cell>
          <cell r="E5343" t="str">
            <v>복리후생비-의료위생비(제조)</v>
          </cell>
          <cell r="F5343">
            <v>0</v>
          </cell>
          <cell r="G5343">
            <v>0</v>
          </cell>
          <cell r="H5343">
            <v>0</v>
          </cell>
          <cell r="I5343">
            <v>0</v>
          </cell>
          <cell r="J5343">
            <v>0</v>
          </cell>
          <cell r="K5343">
            <v>0</v>
          </cell>
          <cell r="L5343">
            <v>0</v>
          </cell>
          <cell r="M5343">
            <v>0</v>
          </cell>
          <cell r="N5343">
            <v>0</v>
          </cell>
          <cell r="O5343">
            <v>0</v>
          </cell>
          <cell r="P5343">
            <v>0</v>
          </cell>
          <cell r="Q5343">
            <v>0</v>
          </cell>
        </row>
        <row r="5344">
          <cell r="B5344" t="str">
            <v>품질경영실품질보증3팀5103160</v>
          </cell>
          <cell r="C5344" t="str">
            <v>품질경영실품질보증3팀</v>
          </cell>
          <cell r="D5344" t="str">
            <v>5103160</v>
          </cell>
          <cell r="E5344" t="str">
            <v>복리후생비-단체시상비(제조)</v>
          </cell>
          <cell r="F5344">
            <v>0</v>
          </cell>
          <cell r="G5344">
            <v>0</v>
          </cell>
          <cell r="H5344">
            <v>0</v>
          </cell>
          <cell r="I5344">
            <v>0</v>
          </cell>
          <cell r="J5344">
            <v>0</v>
          </cell>
          <cell r="K5344">
            <v>0</v>
          </cell>
          <cell r="L5344">
            <v>0</v>
          </cell>
          <cell r="M5344">
            <v>0</v>
          </cell>
          <cell r="N5344">
            <v>0</v>
          </cell>
          <cell r="O5344">
            <v>0</v>
          </cell>
          <cell r="P5344">
            <v>0</v>
          </cell>
          <cell r="Q5344">
            <v>0</v>
          </cell>
        </row>
        <row r="5345">
          <cell r="B5345" t="str">
            <v>품질경영실품질보증3팀5103150</v>
          </cell>
          <cell r="C5345" t="str">
            <v>품질경영실품질보증3팀</v>
          </cell>
          <cell r="D5345" t="str">
            <v>5103150</v>
          </cell>
          <cell r="E5345" t="str">
            <v/>
          </cell>
          <cell r="F5345">
            <v>0</v>
          </cell>
          <cell r="G5345">
            <v>0</v>
          </cell>
          <cell r="H5345">
            <v>0</v>
          </cell>
          <cell r="I5345">
            <v>0</v>
          </cell>
          <cell r="J5345">
            <v>0</v>
          </cell>
          <cell r="K5345">
            <v>0</v>
          </cell>
          <cell r="L5345">
            <v>0</v>
          </cell>
          <cell r="M5345">
            <v>0</v>
          </cell>
          <cell r="N5345">
            <v>0</v>
          </cell>
          <cell r="O5345">
            <v>0</v>
          </cell>
          <cell r="P5345">
            <v>0</v>
          </cell>
          <cell r="Q5345">
            <v>0</v>
          </cell>
        </row>
        <row r="5346">
          <cell r="B5346" t="str">
            <v>품질경영실품질보증3팀5103140</v>
          </cell>
          <cell r="C5346" t="str">
            <v>품질경영실품질보증3팀</v>
          </cell>
          <cell r="D5346" t="str">
            <v>5103140</v>
          </cell>
          <cell r="E5346" t="str">
            <v>복리후생비-친선활동비(제조)</v>
          </cell>
          <cell r="F5346">
            <v>0</v>
          </cell>
          <cell r="G5346">
            <v>0</v>
          </cell>
          <cell r="H5346">
            <v>0</v>
          </cell>
          <cell r="I5346">
            <v>0</v>
          </cell>
          <cell r="J5346">
            <v>0</v>
          </cell>
          <cell r="K5346">
            <v>0</v>
          </cell>
          <cell r="L5346">
            <v>0</v>
          </cell>
          <cell r="M5346">
            <v>0</v>
          </cell>
          <cell r="N5346">
            <v>0</v>
          </cell>
          <cell r="O5346">
            <v>0</v>
          </cell>
          <cell r="P5346">
            <v>0</v>
          </cell>
          <cell r="Q5346">
            <v>0</v>
          </cell>
        </row>
        <row r="5347">
          <cell r="B5347" t="str">
            <v>품질경영실품질보증3팀5103130</v>
          </cell>
          <cell r="C5347" t="str">
            <v>품질경영실품질보증3팀</v>
          </cell>
          <cell r="D5347" t="str">
            <v>5103130</v>
          </cell>
          <cell r="E5347" t="str">
            <v/>
          </cell>
          <cell r="F5347">
            <v>0</v>
          </cell>
          <cell r="G5347">
            <v>0</v>
          </cell>
          <cell r="H5347">
            <v>0</v>
          </cell>
          <cell r="I5347">
            <v>0</v>
          </cell>
          <cell r="J5347">
            <v>0</v>
          </cell>
          <cell r="K5347">
            <v>0</v>
          </cell>
          <cell r="L5347">
            <v>0</v>
          </cell>
          <cell r="M5347">
            <v>0</v>
          </cell>
          <cell r="N5347">
            <v>0</v>
          </cell>
          <cell r="O5347">
            <v>0</v>
          </cell>
          <cell r="P5347">
            <v>0</v>
          </cell>
          <cell r="Q5347">
            <v>0</v>
          </cell>
        </row>
        <row r="5348">
          <cell r="B5348" t="str">
            <v>품질경영실품질보증3팀5103120</v>
          </cell>
          <cell r="C5348" t="str">
            <v>품질경영실품질보증3팀</v>
          </cell>
          <cell r="D5348" t="str">
            <v>5103120</v>
          </cell>
          <cell r="E5348" t="str">
            <v/>
          </cell>
          <cell r="F5348">
            <v>0</v>
          </cell>
          <cell r="G5348">
            <v>0</v>
          </cell>
          <cell r="H5348">
            <v>0</v>
          </cell>
          <cell r="I5348">
            <v>0</v>
          </cell>
          <cell r="J5348">
            <v>0</v>
          </cell>
          <cell r="K5348">
            <v>0</v>
          </cell>
          <cell r="L5348">
            <v>0</v>
          </cell>
          <cell r="M5348">
            <v>0</v>
          </cell>
          <cell r="N5348">
            <v>0</v>
          </cell>
          <cell r="O5348">
            <v>0</v>
          </cell>
          <cell r="P5348">
            <v>0</v>
          </cell>
          <cell r="Q5348">
            <v>0</v>
          </cell>
        </row>
        <row r="5349">
          <cell r="B5349" t="str">
            <v>품질경영실품질보증3팀5103110</v>
          </cell>
          <cell r="C5349" t="str">
            <v>품질경영실품질보증3팀</v>
          </cell>
          <cell r="D5349" t="str">
            <v>5103110</v>
          </cell>
          <cell r="E5349" t="str">
            <v/>
          </cell>
          <cell r="F5349">
            <v>0</v>
          </cell>
          <cell r="G5349">
            <v>0</v>
          </cell>
          <cell r="H5349">
            <v>0</v>
          </cell>
          <cell r="I5349">
            <v>0</v>
          </cell>
          <cell r="J5349">
            <v>0</v>
          </cell>
          <cell r="K5349">
            <v>0</v>
          </cell>
          <cell r="L5349">
            <v>0</v>
          </cell>
          <cell r="M5349">
            <v>0</v>
          </cell>
          <cell r="N5349">
            <v>0</v>
          </cell>
          <cell r="O5349">
            <v>0</v>
          </cell>
          <cell r="P5349">
            <v>0</v>
          </cell>
          <cell r="Q5349">
            <v>0</v>
          </cell>
        </row>
        <row r="5350">
          <cell r="B5350" t="str">
            <v>품질경영실품질보증3팀5103270</v>
          </cell>
          <cell r="C5350" t="str">
            <v>품질경영실품질보증3팀</v>
          </cell>
          <cell r="D5350" t="str">
            <v>5103270</v>
          </cell>
          <cell r="E5350" t="str">
            <v>복리후생비-법정후생비(제조)</v>
          </cell>
          <cell r="F5350">
            <v>7988640</v>
          </cell>
          <cell r="G5350">
            <v>7670800</v>
          </cell>
          <cell r="H5350">
            <v>7670800</v>
          </cell>
          <cell r="I5350">
            <v>11245960</v>
          </cell>
          <cell r="J5350">
            <v>8744820</v>
          </cell>
          <cell r="K5350">
            <v>7409590</v>
          </cell>
          <cell r="L5350">
            <v>7414800</v>
          </cell>
          <cell r="M5350">
            <v>7567840</v>
          </cell>
          <cell r="N5350">
            <v>7567840</v>
          </cell>
          <cell r="O5350">
            <v>7567840</v>
          </cell>
          <cell r="P5350">
            <v>6843830</v>
          </cell>
          <cell r="Q5350">
            <v>6942040</v>
          </cell>
        </row>
        <row r="5351">
          <cell r="B5351" t="str">
            <v>품질경영실품질보증3팀5103111</v>
          </cell>
          <cell r="C5351" t="str">
            <v>품질경영실품질보증3팀</v>
          </cell>
          <cell r="D5351" t="str">
            <v>5103111</v>
          </cell>
          <cell r="E5351" t="str">
            <v>복리후생비-식당운영비(제조)</v>
          </cell>
          <cell r="F5351">
            <v>0</v>
          </cell>
          <cell r="G5351">
            <v>0</v>
          </cell>
          <cell r="H5351">
            <v>0</v>
          </cell>
          <cell r="I5351">
            <v>0</v>
          </cell>
          <cell r="J5351">
            <v>0</v>
          </cell>
          <cell r="K5351">
            <v>0</v>
          </cell>
          <cell r="L5351">
            <v>0</v>
          </cell>
          <cell r="M5351">
            <v>0</v>
          </cell>
          <cell r="N5351">
            <v>0</v>
          </cell>
          <cell r="O5351">
            <v>0</v>
          </cell>
          <cell r="P5351">
            <v>0</v>
          </cell>
          <cell r="Q5351">
            <v>0</v>
          </cell>
        </row>
        <row r="5352">
          <cell r="B5352" t="str">
            <v>품질경영실품질보증3팀5103131</v>
          </cell>
          <cell r="C5352" t="str">
            <v>품질경영실품질보증3팀</v>
          </cell>
          <cell r="D5352" t="str">
            <v>5103131</v>
          </cell>
          <cell r="E5352" t="str">
            <v>복리후생비-부서활동비(제조)</v>
          </cell>
          <cell r="F5352">
            <v>47455</v>
          </cell>
          <cell r="G5352">
            <v>762819</v>
          </cell>
          <cell r="H5352">
            <v>612050</v>
          </cell>
          <cell r="I5352">
            <v>1072365</v>
          </cell>
          <cell r="J5352">
            <v>54641</v>
          </cell>
          <cell r="K5352">
            <v>300000</v>
          </cell>
          <cell r="L5352">
            <v>824097</v>
          </cell>
          <cell r="M5352">
            <v>0</v>
          </cell>
          <cell r="N5352">
            <v>565185</v>
          </cell>
          <cell r="O5352">
            <v>70182</v>
          </cell>
          <cell r="P5352">
            <v>47819</v>
          </cell>
          <cell r="Q5352">
            <v>1202006</v>
          </cell>
        </row>
        <row r="5353">
          <cell r="B5353" t="str">
            <v>품질경영실품질보증3팀5104110</v>
          </cell>
          <cell r="C5353" t="str">
            <v>품질경영실품질보증3팀</v>
          </cell>
          <cell r="D5353" t="str">
            <v>5104110</v>
          </cell>
          <cell r="E5353" t="str">
            <v>여비교통비-해외출장비(제조)</v>
          </cell>
          <cell r="F5353">
            <v>0</v>
          </cell>
          <cell r="G5353">
            <v>0</v>
          </cell>
          <cell r="H5353">
            <v>0</v>
          </cell>
          <cell r="I5353">
            <v>0</v>
          </cell>
          <cell r="J5353">
            <v>400329</v>
          </cell>
          <cell r="K5353">
            <v>0</v>
          </cell>
          <cell r="L5353">
            <v>0</v>
          </cell>
          <cell r="M5353">
            <v>0</v>
          </cell>
          <cell r="N5353">
            <v>0</v>
          </cell>
          <cell r="O5353">
            <v>0</v>
          </cell>
          <cell r="P5353">
            <v>0</v>
          </cell>
          <cell r="Q5353">
            <v>0</v>
          </cell>
        </row>
        <row r="5354">
          <cell r="B5354" t="str">
            <v>품질경영실품질보증3팀5104120</v>
          </cell>
          <cell r="C5354" t="str">
            <v>품질경영실품질보증3팀</v>
          </cell>
          <cell r="D5354" t="str">
            <v>5104120</v>
          </cell>
          <cell r="E5354" t="str">
            <v>여비교통비-시외출장비(제조)</v>
          </cell>
          <cell r="F5354">
            <v>50700</v>
          </cell>
          <cell r="G5354">
            <v>240110</v>
          </cell>
          <cell r="H5354">
            <v>254820</v>
          </cell>
          <cell r="I5354">
            <v>273230</v>
          </cell>
          <cell r="J5354">
            <v>46600</v>
          </cell>
          <cell r="K5354">
            <v>65745</v>
          </cell>
          <cell r="L5354">
            <v>0</v>
          </cell>
          <cell r="M5354">
            <v>158009</v>
          </cell>
          <cell r="N5354">
            <v>7910</v>
          </cell>
          <cell r="O5354">
            <v>115212</v>
          </cell>
          <cell r="P5354">
            <v>189562</v>
          </cell>
          <cell r="Q5354">
            <v>85692</v>
          </cell>
        </row>
        <row r="5355">
          <cell r="B5355" t="str">
            <v>품질경영실품질보증3팀5104130</v>
          </cell>
          <cell r="C5355" t="str">
            <v>품질경영실품질보증3팀</v>
          </cell>
          <cell r="D5355" t="str">
            <v>5104130</v>
          </cell>
          <cell r="E5355" t="str">
            <v>여비교통비-시내출장비(제조)</v>
          </cell>
          <cell r="F5355">
            <v>0</v>
          </cell>
          <cell r="G5355">
            <v>23333</v>
          </cell>
          <cell r="H5355">
            <v>0</v>
          </cell>
          <cell r="I5355">
            <v>158970</v>
          </cell>
          <cell r="J5355">
            <v>0</v>
          </cell>
          <cell r="K5355">
            <v>0</v>
          </cell>
          <cell r="L5355">
            <v>0</v>
          </cell>
          <cell r="M5355">
            <v>9276</v>
          </cell>
          <cell r="N5355">
            <v>0</v>
          </cell>
          <cell r="O5355">
            <v>7469</v>
          </cell>
          <cell r="P5355">
            <v>0</v>
          </cell>
          <cell r="Q5355">
            <v>0</v>
          </cell>
        </row>
        <row r="5356">
          <cell r="B5356" t="str">
            <v>품질경영실품질보증3팀5104140</v>
          </cell>
          <cell r="C5356" t="str">
            <v>품질경영실품질보증3팀</v>
          </cell>
          <cell r="D5356" t="str">
            <v>5104140</v>
          </cell>
          <cell r="E5356" t="str">
            <v/>
          </cell>
          <cell r="F5356">
            <v>0</v>
          </cell>
          <cell r="G5356">
            <v>0</v>
          </cell>
          <cell r="H5356">
            <v>0</v>
          </cell>
          <cell r="I5356">
            <v>0</v>
          </cell>
          <cell r="J5356">
            <v>0</v>
          </cell>
          <cell r="K5356">
            <v>0</v>
          </cell>
          <cell r="L5356">
            <v>0</v>
          </cell>
          <cell r="M5356">
            <v>0</v>
          </cell>
          <cell r="N5356">
            <v>0</v>
          </cell>
          <cell r="O5356">
            <v>0</v>
          </cell>
          <cell r="P5356">
            <v>0</v>
          </cell>
          <cell r="Q5356">
            <v>0</v>
          </cell>
        </row>
        <row r="5357">
          <cell r="B5357" t="str">
            <v>품질경영실품질보증3팀5104150</v>
          </cell>
          <cell r="C5357" t="str">
            <v>품질경영실품질보증3팀</v>
          </cell>
          <cell r="D5357" t="str">
            <v>5104150</v>
          </cell>
          <cell r="E5357" t="str">
            <v>여비교통비-해외여비(제조)</v>
          </cell>
          <cell r="F5357">
            <v>0</v>
          </cell>
          <cell r="G5357">
            <v>0</v>
          </cell>
          <cell r="H5357">
            <v>0</v>
          </cell>
          <cell r="I5357">
            <v>0</v>
          </cell>
          <cell r="J5357">
            <v>425305</v>
          </cell>
          <cell r="K5357">
            <v>0</v>
          </cell>
          <cell r="L5357">
            <v>0</v>
          </cell>
          <cell r="M5357">
            <v>0</v>
          </cell>
          <cell r="N5357">
            <v>0</v>
          </cell>
          <cell r="O5357">
            <v>0</v>
          </cell>
          <cell r="P5357">
            <v>0</v>
          </cell>
          <cell r="Q5357">
            <v>0</v>
          </cell>
        </row>
        <row r="5358">
          <cell r="B5358" t="str">
            <v>품질경영실품질보증3팀5105160</v>
          </cell>
          <cell r="C5358" t="str">
            <v>품질경영실품질보증3팀</v>
          </cell>
          <cell r="D5358" t="str">
            <v>5105160</v>
          </cell>
          <cell r="E5358" t="str">
            <v>통신비-시설유지비(제조)</v>
          </cell>
          <cell r="F5358">
            <v>0</v>
          </cell>
          <cell r="G5358">
            <v>0</v>
          </cell>
          <cell r="H5358">
            <v>0</v>
          </cell>
          <cell r="I5358">
            <v>0</v>
          </cell>
          <cell r="J5358">
            <v>0</v>
          </cell>
          <cell r="K5358">
            <v>0</v>
          </cell>
          <cell r="L5358">
            <v>0</v>
          </cell>
          <cell r="M5358">
            <v>0</v>
          </cell>
          <cell r="N5358">
            <v>0</v>
          </cell>
          <cell r="O5358">
            <v>0</v>
          </cell>
          <cell r="P5358">
            <v>0</v>
          </cell>
          <cell r="Q5358">
            <v>0</v>
          </cell>
        </row>
        <row r="5359">
          <cell r="B5359" t="str">
            <v>품질경영실품질보증3팀5105150</v>
          </cell>
          <cell r="C5359" t="str">
            <v>품질경영실품질보증3팀</v>
          </cell>
          <cell r="D5359" t="str">
            <v>5105150</v>
          </cell>
          <cell r="E5359" t="str">
            <v>통신비-정보통신사용료(제조)</v>
          </cell>
          <cell r="F5359">
            <v>0</v>
          </cell>
          <cell r="G5359">
            <v>0</v>
          </cell>
          <cell r="H5359">
            <v>0</v>
          </cell>
          <cell r="I5359">
            <v>0</v>
          </cell>
          <cell r="J5359">
            <v>0</v>
          </cell>
          <cell r="K5359">
            <v>0</v>
          </cell>
          <cell r="L5359">
            <v>0</v>
          </cell>
          <cell r="M5359">
            <v>0</v>
          </cell>
          <cell r="N5359">
            <v>0</v>
          </cell>
          <cell r="O5359">
            <v>0</v>
          </cell>
          <cell r="P5359">
            <v>0</v>
          </cell>
          <cell r="Q5359">
            <v>0</v>
          </cell>
        </row>
        <row r="5360">
          <cell r="B5360" t="str">
            <v>품질경영실품질보증3팀5105140</v>
          </cell>
          <cell r="C5360" t="str">
            <v>품질경영실품질보증3팀</v>
          </cell>
          <cell r="D5360" t="str">
            <v>5105140</v>
          </cell>
          <cell r="E5360" t="str">
            <v>통신비-우편전보료(제조)</v>
          </cell>
          <cell r="F5360">
            <v>0</v>
          </cell>
          <cell r="G5360">
            <v>0</v>
          </cell>
          <cell r="H5360">
            <v>0</v>
          </cell>
          <cell r="I5360">
            <v>0</v>
          </cell>
          <cell r="J5360">
            <v>0</v>
          </cell>
          <cell r="K5360">
            <v>0</v>
          </cell>
          <cell r="L5360">
            <v>0</v>
          </cell>
          <cell r="M5360">
            <v>0</v>
          </cell>
          <cell r="N5360">
            <v>0</v>
          </cell>
          <cell r="O5360">
            <v>0</v>
          </cell>
          <cell r="P5360">
            <v>0</v>
          </cell>
          <cell r="Q5360">
            <v>0</v>
          </cell>
        </row>
        <row r="5361">
          <cell r="B5361" t="str">
            <v>품질경영실품질보증3팀5105130</v>
          </cell>
          <cell r="C5361" t="str">
            <v>품질경영실품질보증3팀</v>
          </cell>
          <cell r="D5361" t="str">
            <v>5105130</v>
          </cell>
          <cell r="E5361" t="str">
            <v/>
          </cell>
          <cell r="F5361">
            <v>0</v>
          </cell>
          <cell r="G5361">
            <v>0</v>
          </cell>
          <cell r="H5361">
            <v>0</v>
          </cell>
          <cell r="I5361">
            <v>0</v>
          </cell>
          <cell r="J5361">
            <v>0</v>
          </cell>
          <cell r="K5361">
            <v>0</v>
          </cell>
          <cell r="L5361">
            <v>0</v>
          </cell>
          <cell r="M5361">
            <v>0</v>
          </cell>
          <cell r="N5361">
            <v>0</v>
          </cell>
          <cell r="O5361">
            <v>0</v>
          </cell>
          <cell r="P5361">
            <v>0</v>
          </cell>
          <cell r="Q5361">
            <v>0</v>
          </cell>
        </row>
        <row r="5362">
          <cell r="B5362" t="str">
            <v>품질경영실품질보증3팀5105120</v>
          </cell>
          <cell r="C5362" t="str">
            <v>품질경영실품질보증3팀</v>
          </cell>
          <cell r="D5362" t="str">
            <v>5105120</v>
          </cell>
          <cell r="E5362" t="str">
            <v/>
          </cell>
          <cell r="F5362">
            <v>0</v>
          </cell>
          <cell r="G5362">
            <v>0</v>
          </cell>
          <cell r="H5362">
            <v>0</v>
          </cell>
          <cell r="I5362">
            <v>0</v>
          </cell>
          <cell r="J5362">
            <v>0</v>
          </cell>
          <cell r="K5362">
            <v>0</v>
          </cell>
          <cell r="L5362">
            <v>0</v>
          </cell>
          <cell r="M5362">
            <v>0</v>
          </cell>
          <cell r="N5362">
            <v>0</v>
          </cell>
          <cell r="O5362">
            <v>0</v>
          </cell>
          <cell r="P5362">
            <v>0</v>
          </cell>
          <cell r="Q5362">
            <v>0</v>
          </cell>
        </row>
        <row r="5363">
          <cell r="B5363" t="str">
            <v>품질경영실품질보증3팀5105110</v>
          </cell>
          <cell r="C5363" t="str">
            <v>품질경영실품질보증3팀</v>
          </cell>
          <cell r="D5363" t="str">
            <v>5105110</v>
          </cell>
          <cell r="E5363" t="str">
            <v/>
          </cell>
          <cell r="F5363">
            <v>0</v>
          </cell>
          <cell r="G5363">
            <v>0</v>
          </cell>
          <cell r="H5363">
            <v>0</v>
          </cell>
          <cell r="I5363">
            <v>0</v>
          </cell>
          <cell r="J5363">
            <v>0</v>
          </cell>
          <cell r="K5363">
            <v>0</v>
          </cell>
          <cell r="L5363">
            <v>0</v>
          </cell>
          <cell r="M5363">
            <v>0</v>
          </cell>
          <cell r="N5363">
            <v>0</v>
          </cell>
          <cell r="O5363">
            <v>0</v>
          </cell>
          <cell r="P5363">
            <v>0</v>
          </cell>
          <cell r="Q5363">
            <v>0</v>
          </cell>
        </row>
        <row r="5364">
          <cell r="B5364" t="str">
            <v>품질경영실품질보증3팀5105111</v>
          </cell>
          <cell r="C5364" t="str">
            <v>품질경영실품질보증3팀</v>
          </cell>
          <cell r="D5364" t="str">
            <v>5105111</v>
          </cell>
          <cell r="E5364" t="str">
            <v>통신비-전화료(제조)</v>
          </cell>
          <cell r="F5364">
            <v>0</v>
          </cell>
          <cell r="G5364">
            <v>0</v>
          </cell>
          <cell r="H5364">
            <v>0</v>
          </cell>
          <cell r="I5364">
            <v>0</v>
          </cell>
          <cell r="J5364">
            <v>0</v>
          </cell>
          <cell r="K5364">
            <v>0</v>
          </cell>
          <cell r="L5364">
            <v>0</v>
          </cell>
          <cell r="M5364">
            <v>0</v>
          </cell>
          <cell r="N5364">
            <v>0</v>
          </cell>
          <cell r="O5364">
            <v>0</v>
          </cell>
          <cell r="P5364">
            <v>0</v>
          </cell>
          <cell r="Q5364">
            <v>0</v>
          </cell>
        </row>
        <row r="5365">
          <cell r="B5365" t="str">
            <v>품질경영실품질보증3팀5106110</v>
          </cell>
          <cell r="C5365" t="str">
            <v>품질경영실품질보증3팀</v>
          </cell>
          <cell r="D5365" t="str">
            <v>5106110</v>
          </cell>
          <cell r="E5365" t="str">
            <v>수도광열비-수도료(제조)</v>
          </cell>
          <cell r="F5365">
            <v>0</v>
          </cell>
          <cell r="G5365">
            <v>0</v>
          </cell>
          <cell r="H5365">
            <v>0</v>
          </cell>
          <cell r="I5365">
            <v>0</v>
          </cell>
          <cell r="J5365">
            <v>0</v>
          </cell>
          <cell r="K5365">
            <v>0</v>
          </cell>
          <cell r="L5365">
            <v>0</v>
          </cell>
          <cell r="M5365">
            <v>0</v>
          </cell>
          <cell r="N5365">
            <v>0</v>
          </cell>
          <cell r="O5365">
            <v>0</v>
          </cell>
          <cell r="P5365">
            <v>0</v>
          </cell>
          <cell r="Q5365">
            <v>0</v>
          </cell>
        </row>
        <row r="5366">
          <cell r="B5366" t="str">
            <v>품질경영실품질보증3팀5106120</v>
          </cell>
          <cell r="C5366" t="str">
            <v>품질경영실품질보증3팀</v>
          </cell>
          <cell r="D5366" t="str">
            <v>5106120</v>
          </cell>
          <cell r="E5366" t="str">
            <v/>
          </cell>
          <cell r="F5366">
            <v>0</v>
          </cell>
          <cell r="G5366">
            <v>0</v>
          </cell>
          <cell r="H5366">
            <v>0</v>
          </cell>
          <cell r="I5366">
            <v>0</v>
          </cell>
          <cell r="J5366">
            <v>0</v>
          </cell>
          <cell r="K5366">
            <v>0</v>
          </cell>
          <cell r="L5366">
            <v>0</v>
          </cell>
          <cell r="M5366">
            <v>0</v>
          </cell>
          <cell r="N5366">
            <v>0</v>
          </cell>
          <cell r="O5366">
            <v>0</v>
          </cell>
          <cell r="P5366">
            <v>0</v>
          </cell>
          <cell r="Q5366">
            <v>0</v>
          </cell>
        </row>
        <row r="5367">
          <cell r="B5367" t="str">
            <v>품질경영실품질보증3팀5106130</v>
          </cell>
          <cell r="C5367" t="str">
            <v>품질경영실품질보증3팀</v>
          </cell>
          <cell r="D5367" t="str">
            <v>5106130</v>
          </cell>
          <cell r="E5367" t="str">
            <v>수도광열비-전력료(제조)</v>
          </cell>
          <cell r="F5367">
            <v>0</v>
          </cell>
          <cell r="G5367">
            <v>0</v>
          </cell>
          <cell r="H5367">
            <v>0</v>
          </cell>
          <cell r="I5367">
            <v>0</v>
          </cell>
          <cell r="J5367">
            <v>0</v>
          </cell>
          <cell r="K5367">
            <v>0</v>
          </cell>
          <cell r="L5367">
            <v>0</v>
          </cell>
          <cell r="M5367">
            <v>0</v>
          </cell>
          <cell r="N5367">
            <v>0</v>
          </cell>
          <cell r="O5367">
            <v>0</v>
          </cell>
          <cell r="P5367">
            <v>0</v>
          </cell>
          <cell r="Q5367">
            <v>0</v>
          </cell>
        </row>
        <row r="5368">
          <cell r="B5368" t="str">
            <v>품질경영실품질보증3팀5106140</v>
          </cell>
          <cell r="C5368" t="str">
            <v>품질경영실품질보증3팀</v>
          </cell>
          <cell r="D5368" t="str">
            <v>5106140</v>
          </cell>
          <cell r="E5368" t="str">
            <v/>
          </cell>
          <cell r="F5368">
            <v>0</v>
          </cell>
          <cell r="G5368">
            <v>0</v>
          </cell>
          <cell r="H5368">
            <v>0</v>
          </cell>
          <cell r="I5368">
            <v>0</v>
          </cell>
          <cell r="J5368">
            <v>0</v>
          </cell>
          <cell r="K5368">
            <v>0</v>
          </cell>
          <cell r="L5368">
            <v>0</v>
          </cell>
          <cell r="M5368">
            <v>0</v>
          </cell>
          <cell r="N5368">
            <v>0</v>
          </cell>
          <cell r="O5368">
            <v>0</v>
          </cell>
          <cell r="P5368">
            <v>0</v>
          </cell>
          <cell r="Q5368">
            <v>0</v>
          </cell>
        </row>
        <row r="5369">
          <cell r="B5369" t="str">
            <v>품질경영실품질보증3팀5106150</v>
          </cell>
          <cell r="C5369" t="str">
            <v>품질경영실품질보증3팀</v>
          </cell>
          <cell r="D5369" t="str">
            <v>5106150</v>
          </cell>
          <cell r="E5369" t="str">
            <v/>
          </cell>
          <cell r="F5369">
            <v>0</v>
          </cell>
          <cell r="G5369">
            <v>0</v>
          </cell>
          <cell r="H5369">
            <v>0</v>
          </cell>
          <cell r="I5369">
            <v>0</v>
          </cell>
          <cell r="J5369">
            <v>0</v>
          </cell>
          <cell r="K5369">
            <v>0</v>
          </cell>
          <cell r="L5369">
            <v>0</v>
          </cell>
          <cell r="M5369">
            <v>0</v>
          </cell>
          <cell r="N5369">
            <v>0</v>
          </cell>
          <cell r="O5369">
            <v>0</v>
          </cell>
          <cell r="P5369">
            <v>0</v>
          </cell>
          <cell r="Q5369">
            <v>0</v>
          </cell>
        </row>
        <row r="5370">
          <cell r="B5370" t="str">
            <v>품질경영실품질보증3팀5106160</v>
          </cell>
          <cell r="C5370" t="str">
            <v>품질경영실품질보증3팀</v>
          </cell>
          <cell r="D5370" t="str">
            <v>5106160</v>
          </cell>
          <cell r="E5370" t="str">
            <v/>
          </cell>
          <cell r="F5370">
            <v>0</v>
          </cell>
          <cell r="G5370">
            <v>0</v>
          </cell>
          <cell r="H5370">
            <v>0</v>
          </cell>
          <cell r="I5370">
            <v>0</v>
          </cell>
          <cell r="J5370">
            <v>0</v>
          </cell>
          <cell r="K5370">
            <v>0</v>
          </cell>
          <cell r="L5370">
            <v>0</v>
          </cell>
          <cell r="M5370">
            <v>0</v>
          </cell>
          <cell r="N5370">
            <v>0</v>
          </cell>
          <cell r="O5370">
            <v>0</v>
          </cell>
          <cell r="P5370">
            <v>0</v>
          </cell>
          <cell r="Q5370">
            <v>0</v>
          </cell>
        </row>
        <row r="5371">
          <cell r="B5371" t="str">
            <v>품질경영실품질보증3팀5106141</v>
          </cell>
          <cell r="C5371" t="str">
            <v>품질경영실품질보증3팀</v>
          </cell>
          <cell r="D5371" t="str">
            <v>5106141</v>
          </cell>
          <cell r="E5371" t="str">
            <v>수도광열비-연료난방비(제조)</v>
          </cell>
          <cell r="F5371">
            <v>0</v>
          </cell>
          <cell r="G5371">
            <v>0</v>
          </cell>
          <cell r="H5371">
            <v>0</v>
          </cell>
          <cell r="I5371">
            <v>0</v>
          </cell>
          <cell r="J5371">
            <v>0</v>
          </cell>
          <cell r="K5371">
            <v>0</v>
          </cell>
          <cell r="L5371">
            <v>0</v>
          </cell>
          <cell r="M5371">
            <v>0</v>
          </cell>
          <cell r="N5371">
            <v>0</v>
          </cell>
          <cell r="O5371">
            <v>0</v>
          </cell>
          <cell r="P5371">
            <v>0</v>
          </cell>
          <cell r="Q5371">
            <v>0</v>
          </cell>
        </row>
        <row r="5372">
          <cell r="B5372" t="str">
            <v>품질경영실품질보증3팀5107110</v>
          </cell>
          <cell r="C5372" t="str">
            <v>품질경영실품질보증3팀</v>
          </cell>
          <cell r="D5372" t="str">
            <v>5107110</v>
          </cell>
          <cell r="E5372" t="str">
            <v>세금과공과-인지세(제조)</v>
          </cell>
          <cell r="F5372">
            <v>0</v>
          </cell>
          <cell r="G5372">
            <v>0</v>
          </cell>
          <cell r="H5372">
            <v>0</v>
          </cell>
          <cell r="I5372">
            <v>0</v>
          </cell>
          <cell r="J5372">
            <v>0</v>
          </cell>
          <cell r="K5372">
            <v>0</v>
          </cell>
          <cell r="L5372">
            <v>0</v>
          </cell>
          <cell r="M5372">
            <v>0</v>
          </cell>
          <cell r="N5372">
            <v>0</v>
          </cell>
          <cell r="O5372">
            <v>0</v>
          </cell>
          <cell r="P5372">
            <v>0</v>
          </cell>
          <cell r="Q5372">
            <v>0</v>
          </cell>
        </row>
        <row r="5373">
          <cell r="B5373" t="str">
            <v>품질경영실품질보증3팀5107130</v>
          </cell>
          <cell r="C5373" t="str">
            <v>품질경영실품질보증3팀</v>
          </cell>
          <cell r="D5373" t="str">
            <v>5107130</v>
          </cell>
          <cell r="E5373" t="str">
            <v>세금과공과-종업원분주민세(제조)</v>
          </cell>
          <cell r="F5373">
            <v>0</v>
          </cell>
          <cell r="G5373">
            <v>0</v>
          </cell>
          <cell r="H5373">
            <v>0</v>
          </cell>
          <cell r="I5373">
            <v>0</v>
          </cell>
          <cell r="J5373">
            <v>0</v>
          </cell>
          <cell r="K5373">
            <v>0</v>
          </cell>
          <cell r="L5373">
            <v>0</v>
          </cell>
          <cell r="M5373">
            <v>0</v>
          </cell>
          <cell r="N5373">
            <v>0</v>
          </cell>
          <cell r="O5373">
            <v>0</v>
          </cell>
          <cell r="P5373">
            <v>0</v>
          </cell>
          <cell r="Q5373">
            <v>0</v>
          </cell>
        </row>
        <row r="5374">
          <cell r="B5374" t="str">
            <v>품질경영실품질보증3팀5107120</v>
          </cell>
          <cell r="C5374" t="str">
            <v>품질경영실품질보증3팀</v>
          </cell>
          <cell r="D5374" t="str">
            <v>5107120</v>
          </cell>
          <cell r="E5374" t="str">
            <v>세금과공과-주민세(제조)</v>
          </cell>
          <cell r="F5374">
            <v>0</v>
          </cell>
          <cell r="G5374">
            <v>0</v>
          </cell>
          <cell r="H5374">
            <v>0</v>
          </cell>
          <cell r="I5374">
            <v>0</v>
          </cell>
          <cell r="J5374">
            <v>0</v>
          </cell>
          <cell r="K5374">
            <v>0</v>
          </cell>
          <cell r="L5374">
            <v>0</v>
          </cell>
          <cell r="M5374">
            <v>0</v>
          </cell>
          <cell r="N5374">
            <v>0</v>
          </cell>
          <cell r="O5374">
            <v>0</v>
          </cell>
          <cell r="P5374">
            <v>0</v>
          </cell>
          <cell r="Q5374">
            <v>0</v>
          </cell>
        </row>
        <row r="5375">
          <cell r="B5375" t="str">
            <v>품질경영실품질보증3팀5107140</v>
          </cell>
          <cell r="C5375" t="str">
            <v>품질경영실품질보증3팀</v>
          </cell>
          <cell r="D5375" t="str">
            <v>5107140</v>
          </cell>
          <cell r="E5375" t="str">
            <v>세금과공과-재산세(제조)</v>
          </cell>
          <cell r="F5375">
            <v>0</v>
          </cell>
          <cell r="G5375">
            <v>0</v>
          </cell>
          <cell r="H5375">
            <v>0</v>
          </cell>
          <cell r="I5375">
            <v>0</v>
          </cell>
          <cell r="J5375">
            <v>0</v>
          </cell>
          <cell r="K5375">
            <v>0</v>
          </cell>
          <cell r="L5375">
            <v>0</v>
          </cell>
          <cell r="M5375">
            <v>0</v>
          </cell>
          <cell r="N5375">
            <v>0</v>
          </cell>
          <cell r="O5375">
            <v>0</v>
          </cell>
          <cell r="P5375">
            <v>0</v>
          </cell>
          <cell r="Q5375">
            <v>0</v>
          </cell>
        </row>
        <row r="5376">
          <cell r="B5376" t="str">
            <v>품질경영실품질보증3팀5107150</v>
          </cell>
          <cell r="C5376" t="str">
            <v>품질경영실품질보증3팀</v>
          </cell>
          <cell r="D5376" t="str">
            <v>5107150</v>
          </cell>
          <cell r="E5376" t="str">
            <v>세금과공과-차량세(제조)</v>
          </cell>
          <cell r="F5376">
            <v>0</v>
          </cell>
          <cell r="G5376">
            <v>0</v>
          </cell>
          <cell r="H5376">
            <v>0</v>
          </cell>
          <cell r="I5376">
            <v>0</v>
          </cell>
          <cell r="J5376">
            <v>0</v>
          </cell>
          <cell r="K5376">
            <v>0</v>
          </cell>
          <cell r="L5376">
            <v>0</v>
          </cell>
          <cell r="M5376">
            <v>0</v>
          </cell>
          <cell r="N5376">
            <v>0</v>
          </cell>
          <cell r="O5376">
            <v>0</v>
          </cell>
          <cell r="P5376">
            <v>0</v>
          </cell>
          <cell r="Q5376">
            <v>0</v>
          </cell>
        </row>
        <row r="5377">
          <cell r="B5377" t="str">
            <v>품질경영실품질보증3팀5107160</v>
          </cell>
          <cell r="C5377" t="str">
            <v>품질경영실품질보증3팀</v>
          </cell>
          <cell r="D5377" t="str">
            <v>5107160</v>
          </cell>
          <cell r="E5377" t="str">
            <v>세금과공과-면허세(제조)</v>
          </cell>
          <cell r="F5377">
            <v>0</v>
          </cell>
          <cell r="G5377">
            <v>0</v>
          </cell>
          <cell r="H5377">
            <v>0</v>
          </cell>
          <cell r="I5377">
            <v>0</v>
          </cell>
          <cell r="J5377">
            <v>0</v>
          </cell>
          <cell r="K5377">
            <v>0</v>
          </cell>
          <cell r="L5377">
            <v>0</v>
          </cell>
          <cell r="M5377">
            <v>0</v>
          </cell>
          <cell r="N5377">
            <v>0</v>
          </cell>
          <cell r="O5377">
            <v>0</v>
          </cell>
          <cell r="P5377">
            <v>0</v>
          </cell>
          <cell r="Q5377">
            <v>0</v>
          </cell>
        </row>
        <row r="5378">
          <cell r="B5378" t="str">
            <v>품질경영실품질보증3팀5107170</v>
          </cell>
          <cell r="C5378" t="str">
            <v>품질경영실품질보증3팀</v>
          </cell>
          <cell r="D5378" t="str">
            <v>5107170</v>
          </cell>
          <cell r="E5378" t="str">
            <v>세금과공과-기타제세(제조)</v>
          </cell>
          <cell r="F5378">
            <v>0</v>
          </cell>
          <cell r="G5378">
            <v>0</v>
          </cell>
          <cell r="H5378">
            <v>0</v>
          </cell>
          <cell r="I5378">
            <v>0</v>
          </cell>
          <cell r="J5378">
            <v>0</v>
          </cell>
          <cell r="K5378">
            <v>0</v>
          </cell>
          <cell r="L5378">
            <v>0</v>
          </cell>
          <cell r="M5378">
            <v>0</v>
          </cell>
          <cell r="N5378">
            <v>0</v>
          </cell>
          <cell r="O5378">
            <v>0</v>
          </cell>
          <cell r="P5378">
            <v>0</v>
          </cell>
          <cell r="Q5378">
            <v>0</v>
          </cell>
        </row>
        <row r="5379">
          <cell r="B5379" t="str">
            <v>품질경영실품질보증3팀5107180</v>
          </cell>
          <cell r="C5379" t="str">
            <v>품질경영실품질보증3팀</v>
          </cell>
          <cell r="D5379" t="str">
            <v>5107180</v>
          </cell>
          <cell r="E5379" t="str">
            <v/>
          </cell>
          <cell r="F5379">
            <v>0</v>
          </cell>
          <cell r="G5379">
            <v>0</v>
          </cell>
          <cell r="H5379">
            <v>0</v>
          </cell>
          <cell r="I5379">
            <v>0</v>
          </cell>
          <cell r="J5379">
            <v>0</v>
          </cell>
          <cell r="K5379">
            <v>0</v>
          </cell>
          <cell r="L5379">
            <v>0</v>
          </cell>
          <cell r="M5379">
            <v>0</v>
          </cell>
          <cell r="N5379">
            <v>0</v>
          </cell>
          <cell r="O5379">
            <v>0</v>
          </cell>
          <cell r="P5379">
            <v>0</v>
          </cell>
          <cell r="Q5379">
            <v>0</v>
          </cell>
        </row>
        <row r="5380">
          <cell r="B5380" t="str">
            <v>품질경영실품질보증3팀5107190</v>
          </cell>
          <cell r="C5380" t="str">
            <v>품질경영실품질보증3팀</v>
          </cell>
          <cell r="D5380" t="str">
            <v>5107190</v>
          </cell>
          <cell r="E5380" t="str">
            <v>세금과공과-협회비(제조)</v>
          </cell>
          <cell r="F5380">
            <v>0</v>
          </cell>
          <cell r="G5380">
            <v>0</v>
          </cell>
          <cell r="H5380">
            <v>0</v>
          </cell>
          <cell r="I5380">
            <v>0</v>
          </cell>
          <cell r="J5380">
            <v>0</v>
          </cell>
          <cell r="K5380">
            <v>0</v>
          </cell>
          <cell r="L5380">
            <v>0</v>
          </cell>
          <cell r="M5380">
            <v>0</v>
          </cell>
          <cell r="N5380">
            <v>0</v>
          </cell>
          <cell r="O5380">
            <v>0</v>
          </cell>
          <cell r="P5380">
            <v>0</v>
          </cell>
          <cell r="Q5380">
            <v>0</v>
          </cell>
        </row>
        <row r="5381">
          <cell r="B5381" t="str">
            <v>품질경영실품질보증3팀5107210</v>
          </cell>
          <cell r="C5381" t="str">
            <v>품질경영실품질보증3팀</v>
          </cell>
          <cell r="D5381" t="str">
            <v>5107210</v>
          </cell>
          <cell r="E5381" t="str">
            <v>세금과공과-공과금(제조)</v>
          </cell>
          <cell r="F5381">
            <v>0</v>
          </cell>
          <cell r="G5381">
            <v>0</v>
          </cell>
          <cell r="H5381">
            <v>0</v>
          </cell>
          <cell r="I5381">
            <v>0</v>
          </cell>
          <cell r="J5381">
            <v>0</v>
          </cell>
          <cell r="K5381">
            <v>0</v>
          </cell>
          <cell r="L5381">
            <v>0</v>
          </cell>
          <cell r="M5381">
            <v>0</v>
          </cell>
          <cell r="N5381">
            <v>0</v>
          </cell>
          <cell r="O5381">
            <v>0</v>
          </cell>
          <cell r="P5381">
            <v>0</v>
          </cell>
          <cell r="Q5381">
            <v>0</v>
          </cell>
        </row>
        <row r="5382">
          <cell r="B5382" t="str">
            <v>품질경영실품질보증3팀5108110</v>
          </cell>
          <cell r="C5382" t="str">
            <v>품질경영실품질보증3팀</v>
          </cell>
          <cell r="D5382" t="str">
            <v>5108110</v>
          </cell>
          <cell r="E5382" t="str">
            <v>지급임차료-건물임차료(제조)</v>
          </cell>
          <cell r="F5382">
            <v>0</v>
          </cell>
          <cell r="G5382">
            <v>0</v>
          </cell>
          <cell r="H5382">
            <v>0</v>
          </cell>
          <cell r="I5382">
            <v>0</v>
          </cell>
          <cell r="J5382">
            <v>0</v>
          </cell>
          <cell r="K5382">
            <v>0</v>
          </cell>
          <cell r="L5382">
            <v>0</v>
          </cell>
          <cell r="M5382">
            <v>0</v>
          </cell>
          <cell r="N5382">
            <v>0</v>
          </cell>
          <cell r="O5382">
            <v>0</v>
          </cell>
          <cell r="P5382">
            <v>0</v>
          </cell>
          <cell r="Q5382">
            <v>0</v>
          </cell>
        </row>
        <row r="5383">
          <cell r="B5383" t="str">
            <v>품질경영실품질보증3팀5108120</v>
          </cell>
          <cell r="C5383" t="str">
            <v>품질경영실품질보증3팀</v>
          </cell>
          <cell r="D5383" t="str">
            <v>5108120</v>
          </cell>
          <cell r="E5383" t="str">
            <v/>
          </cell>
          <cell r="F5383">
            <v>0</v>
          </cell>
          <cell r="G5383">
            <v>0</v>
          </cell>
          <cell r="H5383">
            <v>0</v>
          </cell>
          <cell r="I5383">
            <v>0</v>
          </cell>
          <cell r="J5383">
            <v>0</v>
          </cell>
          <cell r="K5383">
            <v>0</v>
          </cell>
          <cell r="L5383">
            <v>0</v>
          </cell>
          <cell r="M5383">
            <v>0</v>
          </cell>
          <cell r="N5383">
            <v>0</v>
          </cell>
          <cell r="O5383">
            <v>0</v>
          </cell>
          <cell r="P5383">
            <v>0</v>
          </cell>
          <cell r="Q5383">
            <v>0</v>
          </cell>
        </row>
        <row r="5384">
          <cell r="B5384" t="str">
            <v>품질경영실품질보증3팀5108130</v>
          </cell>
          <cell r="C5384" t="str">
            <v>품질경영실품질보증3팀</v>
          </cell>
          <cell r="D5384" t="str">
            <v>5108130</v>
          </cell>
          <cell r="E5384" t="str">
            <v/>
          </cell>
          <cell r="F5384">
            <v>0</v>
          </cell>
          <cell r="G5384">
            <v>0</v>
          </cell>
          <cell r="H5384">
            <v>0</v>
          </cell>
          <cell r="I5384">
            <v>0</v>
          </cell>
          <cell r="J5384">
            <v>0</v>
          </cell>
          <cell r="K5384">
            <v>0</v>
          </cell>
          <cell r="L5384">
            <v>0</v>
          </cell>
          <cell r="M5384">
            <v>0</v>
          </cell>
          <cell r="N5384">
            <v>0</v>
          </cell>
          <cell r="O5384">
            <v>0</v>
          </cell>
          <cell r="P5384">
            <v>0</v>
          </cell>
          <cell r="Q5384">
            <v>0</v>
          </cell>
        </row>
        <row r="5385">
          <cell r="B5385" t="str">
            <v>품질경영실품질보증3팀5108140</v>
          </cell>
          <cell r="C5385" t="str">
            <v>품질경영실품질보증3팀</v>
          </cell>
          <cell r="D5385" t="str">
            <v>5108140</v>
          </cell>
          <cell r="E5385" t="str">
            <v>지급임차료-점용료(제조)</v>
          </cell>
          <cell r="F5385">
            <v>0</v>
          </cell>
          <cell r="G5385">
            <v>0</v>
          </cell>
          <cell r="H5385">
            <v>0</v>
          </cell>
          <cell r="I5385">
            <v>0</v>
          </cell>
          <cell r="J5385">
            <v>0</v>
          </cell>
          <cell r="K5385">
            <v>0</v>
          </cell>
          <cell r="L5385">
            <v>0</v>
          </cell>
          <cell r="M5385">
            <v>0</v>
          </cell>
          <cell r="N5385">
            <v>0</v>
          </cell>
          <cell r="O5385">
            <v>0</v>
          </cell>
          <cell r="P5385">
            <v>0</v>
          </cell>
          <cell r="Q5385">
            <v>0</v>
          </cell>
        </row>
        <row r="5386">
          <cell r="B5386" t="str">
            <v>품질경영실품질보증3팀5108150</v>
          </cell>
          <cell r="C5386" t="str">
            <v>품질경영실품질보증3팀</v>
          </cell>
          <cell r="D5386" t="str">
            <v>5108150</v>
          </cell>
          <cell r="E5386" t="str">
            <v/>
          </cell>
          <cell r="F5386">
            <v>0</v>
          </cell>
          <cell r="G5386">
            <v>0</v>
          </cell>
          <cell r="H5386">
            <v>0</v>
          </cell>
          <cell r="I5386">
            <v>0</v>
          </cell>
          <cell r="J5386">
            <v>0</v>
          </cell>
          <cell r="K5386">
            <v>0</v>
          </cell>
          <cell r="L5386">
            <v>0</v>
          </cell>
          <cell r="M5386">
            <v>0</v>
          </cell>
          <cell r="N5386">
            <v>0</v>
          </cell>
          <cell r="O5386">
            <v>0</v>
          </cell>
          <cell r="P5386">
            <v>0</v>
          </cell>
          <cell r="Q5386">
            <v>0</v>
          </cell>
        </row>
        <row r="5387">
          <cell r="B5387" t="str">
            <v>품질경영실품질보증3팀5108160</v>
          </cell>
          <cell r="C5387" t="str">
            <v>품질경영실품질보증3팀</v>
          </cell>
          <cell r="D5387" t="str">
            <v>5108160</v>
          </cell>
          <cell r="E5387" t="str">
            <v/>
          </cell>
          <cell r="F5387">
            <v>0</v>
          </cell>
          <cell r="G5387">
            <v>0</v>
          </cell>
          <cell r="H5387">
            <v>0</v>
          </cell>
          <cell r="I5387">
            <v>0</v>
          </cell>
          <cell r="J5387">
            <v>0</v>
          </cell>
          <cell r="K5387">
            <v>0</v>
          </cell>
          <cell r="L5387">
            <v>0</v>
          </cell>
          <cell r="M5387">
            <v>0</v>
          </cell>
          <cell r="N5387">
            <v>0</v>
          </cell>
          <cell r="O5387">
            <v>0</v>
          </cell>
          <cell r="P5387">
            <v>0</v>
          </cell>
          <cell r="Q5387">
            <v>0</v>
          </cell>
        </row>
        <row r="5388">
          <cell r="B5388" t="str">
            <v>품질경영실품질보증3팀5108161</v>
          </cell>
          <cell r="C5388" t="str">
            <v>품질경영실품질보증3팀</v>
          </cell>
          <cell r="D5388" t="str">
            <v>5108161</v>
          </cell>
          <cell r="E5388" t="str">
            <v>지급임차료-차량렌트료(제조)</v>
          </cell>
          <cell r="F5388">
            <v>0</v>
          </cell>
          <cell r="G5388">
            <v>0</v>
          </cell>
          <cell r="H5388">
            <v>0</v>
          </cell>
          <cell r="I5388">
            <v>0</v>
          </cell>
          <cell r="J5388">
            <v>0</v>
          </cell>
          <cell r="K5388">
            <v>0</v>
          </cell>
          <cell r="L5388">
            <v>0</v>
          </cell>
          <cell r="M5388">
            <v>0</v>
          </cell>
          <cell r="N5388">
            <v>0</v>
          </cell>
          <cell r="O5388">
            <v>0</v>
          </cell>
          <cell r="P5388">
            <v>0</v>
          </cell>
          <cell r="Q5388">
            <v>0</v>
          </cell>
        </row>
        <row r="5389">
          <cell r="B5389" t="str">
            <v>품질경영실품질보증3팀5108162</v>
          </cell>
          <cell r="C5389" t="str">
            <v>품질경영실품질보증3팀</v>
          </cell>
          <cell r="D5389" t="str">
            <v>5108162</v>
          </cell>
          <cell r="E5389" t="str">
            <v>지급임차료-차량리스료(제조)</v>
          </cell>
          <cell r="F5389">
            <v>0</v>
          </cell>
          <cell r="G5389">
            <v>0</v>
          </cell>
          <cell r="H5389">
            <v>0</v>
          </cell>
          <cell r="I5389">
            <v>0</v>
          </cell>
          <cell r="J5389">
            <v>0</v>
          </cell>
          <cell r="K5389">
            <v>0</v>
          </cell>
          <cell r="L5389">
            <v>0</v>
          </cell>
          <cell r="M5389">
            <v>0</v>
          </cell>
          <cell r="N5389">
            <v>0</v>
          </cell>
          <cell r="O5389">
            <v>0</v>
          </cell>
          <cell r="P5389">
            <v>0</v>
          </cell>
          <cell r="Q5389">
            <v>0</v>
          </cell>
        </row>
        <row r="5390">
          <cell r="B5390" t="str">
            <v>품질경영실품질보증3팀5109110</v>
          </cell>
          <cell r="C5390" t="str">
            <v>품질경영실품질보증3팀</v>
          </cell>
          <cell r="D5390" t="str">
            <v>5109110</v>
          </cell>
          <cell r="E5390" t="str">
            <v>감가상각비-건물(제조)</v>
          </cell>
          <cell r="F5390">
            <v>0</v>
          </cell>
          <cell r="G5390">
            <v>0</v>
          </cell>
          <cell r="H5390">
            <v>0</v>
          </cell>
          <cell r="I5390">
            <v>0</v>
          </cell>
          <cell r="J5390">
            <v>0</v>
          </cell>
          <cell r="K5390">
            <v>0</v>
          </cell>
          <cell r="L5390">
            <v>0</v>
          </cell>
          <cell r="M5390">
            <v>0</v>
          </cell>
          <cell r="N5390">
            <v>0</v>
          </cell>
          <cell r="O5390">
            <v>0</v>
          </cell>
          <cell r="P5390">
            <v>0</v>
          </cell>
          <cell r="Q5390">
            <v>0</v>
          </cell>
        </row>
        <row r="5391">
          <cell r="B5391" t="str">
            <v>품질경영실품질보증3팀5109120</v>
          </cell>
          <cell r="C5391" t="str">
            <v>품질경영실품질보증3팀</v>
          </cell>
          <cell r="D5391" t="str">
            <v>5109120</v>
          </cell>
          <cell r="E5391" t="str">
            <v>감가상각비-구축물(제조)</v>
          </cell>
          <cell r="F5391">
            <v>0</v>
          </cell>
          <cell r="G5391">
            <v>0</v>
          </cell>
          <cell r="H5391">
            <v>0</v>
          </cell>
          <cell r="I5391">
            <v>0</v>
          </cell>
          <cell r="J5391">
            <v>0</v>
          </cell>
          <cell r="K5391">
            <v>0</v>
          </cell>
          <cell r="L5391">
            <v>0</v>
          </cell>
          <cell r="M5391">
            <v>0</v>
          </cell>
          <cell r="N5391">
            <v>0</v>
          </cell>
          <cell r="O5391">
            <v>0</v>
          </cell>
          <cell r="P5391">
            <v>0</v>
          </cell>
          <cell r="Q5391">
            <v>0</v>
          </cell>
        </row>
        <row r="5392">
          <cell r="B5392" t="str">
            <v>품질경영실품질보증3팀5109130</v>
          </cell>
          <cell r="C5392" t="str">
            <v>품질경영실품질보증3팀</v>
          </cell>
          <cell r="D5392" t="str">
            <v>5109130</v>
          </cell>
          <cell r="E5392" t="str">
            <v>감가상각비-기계장치(제조)</v>
          </cell>
          <cell r="F5392">
            <v>0</v>
          </cell>
          <cell r="G5392">
            <v>0</v>
          </cell>
          <cell r="H5392">
            <v>0</v>
          </cell>
          <cell r="I5392">
            <v>0</v>
          </cell>
          <cell r="J5392">
            <v>0</v>
          </cell>
          <cell r="K5392">
            <v>0</v>
          </cell>
          <cell r="L5392">
            <v>0</v>
          </cell>
          <cell r="M5392">
            <v>0</v>
          </cell>
          <cell r="N5392">
            <v>0</v>
          </cell>
          <cell r="O5392">
            <v>0</v>
          </cell>
          <cell r="P5392">
            <v>0</v>
          </cell>
          <cell r="Q5392">
            <v>0</v>
          </cell>
        </row>
        <row r="5393">
          <cell r="B5393" t="str">
            <v>품질경영실품질보증3팀5109140</v>
          </cell>
          <cell r="C5393" t="str">
            <v>품질경영실품질보증3팀</v>
          </cell>
          <cell r="D5393" t="str">
            <v>5109140</v>
          </cell>
          <cell r="E5393" t="str">
            <v>감가상각비-공구기구(제조)</v>
          </cell>
          <cell r="F5393">
            <v>0</v>
          </cell>
          <cell r="G5393">
            <v>0</v>
          </cell>
          <cell r="H5393">
            <v>0</v>
          </cell>
          <cell r="I5393">
            <v>0</v>
          </cell>
          <cell r="J5393">
            <v>0</v>
          </cell>
          <cell r="K5393">
            <v>0</v>
          </cell>
          <cell r="L5393">
            <v>0</v>
          </cell>
          <cell r="M5393">
            <v>0</v>
          </cell>
          <cell r="N5393">
            <v>0</v>
          </cell>
          <cell r="O5393">
            <v>0</v>
          </cell>
          <cell r="P5393">
            <v>0</v>
          </cell>
          <cell r="Q5393">
            <v>0</v>
          </cell>
        </row>
        <row r="5394">
          <cell r="B5394" t="str">
            <v>품질경영실품질보증3팀5109150</v>
          </cell>
          <cell r="C5394" t="str">
            <v>품질경영실품질보증3팀</v>
          </cell>
          <cell r="D5394" t="str">
            <v>5109150</v>
          </cell>
          <cell r="E5394" t="str">
            <v>감가상각비-차량운반구(제조)</v>
          </cell>
          <cell r="F5394">
            <v>0</v>
          </cell>
          <cell r="G5394">
            <v>0</v>
          </cell>
          <cell r="H5394">
            <v>0</v>
          </cell>
          <cell r="I5394">
            <v>0</v>
          </cell>
          <cell r="J5394">
            <v>0</v>
          </cell>
          <cell r="K5394">
            <v>0</v>
          </cell>
          <cell r="L5394">
            <v>0</v>
          </cell>
          <cell r="M5394">
            <v>0</v>
          </cell>
          <cell r="N5394">
            <v>0</v>
          </cell>
          <cell r="O5394">
            <v>0</v>
          </cell>
          <cell r="P5394">
            <v>0</v>
          </cell>
          <cell r="Q5394">
            <v>0</v>
          </cell>
        </row>
        <row r="5395">
          <cell r="B5395" t="str">
            <v>품질경영실품질보증3팀5109160</v>
          </cell>
          <cell r="C5395" t="str">
            <v>품질경영실품질보증3팀</v>
          </cell>
          <cell r="D5395" t="str">
            <v>5109160</v>
          </cell>
          <cell r="E5395" t="str">
            <v/>
          </cell>
          <cell r="F5395">
            <v>0</v>
          </cell>
          <cell r="G5395">
            <v>0</v>
          </cell>
          <cell r="H5395">
            <v>0</v>
          </cell>
          <cell r="I5395">
            <v>0</v>
          </cell>
          <cell r="J5395">
            <v>0</v>
          </cell>
          <cell r="K5395">
            <v>0</v>
          </cell>
          <cell r="L5395">
            <v>0</v>
          </cell>
          <cell r="M5395">
            <v>0</v>
          </cell>
          <cell r="N5395">
            <v>0</v>
          </cell>
          <cell r="O5395">
            <v>0</v>
          </cell>
          <cell r="P5395">
            <v>0</v>
          </cell>
          <cell r="Q5395">
            <v>0</v>
          </cell>
        </row>
        <row r="5396">
          <cell r="B5396" t="str">
            <v>품질경영실품질보증3팀5109170</v>
          </cell>
          <cell r="C5396" t="str">
            <v>품질경영실품질보증3팀</v>
          </cell>
          <cell r="D5396" t="str">
            <v>5109170</v>
          </cell>
          <cell r="E5396" t="str">
            <v>감가상각비-산업재산권(제조)</v>
          </cell>
          <cell r="F5396">
            <v>26659</v>
          </cell>
          <cell r="G5396">
            <v>26659</v>
          </cell>
          <cell r="H5396">
            <v>26659</v>
          </cell>
          <cell r="I5396">
            <v>26659</v>
          </cell>
          <cell r="J5396">
            <v>26659</v>
          </cell>
          <cell r="K5396">
            <v>26659</v>
          </cell>
          <cell r="L5396">
            <v>26659</v>
          </cell>
          <cell r="M5396">
            <v>26659</v>
          </cell>
          <cell r="N5396">
            <v>26659</v>
          </cell>
          <cell r="O5396">
            <v>26659</v>
          </cell>
          <cell r="P5396">
            <v>26659</v>
          </cell>
          <cell r="Q5396">
            <v>26659</v>
          </cell>
        </row>
        <row r="5397">
          <cell r="B5397" t="str">
            <v>품질경영실품질보증3팀5109180</v>
          </cell>
          <cell r="C5397" t="str">
            <v>품질경영실품질보증3팀</v>
          </cell>
          <cell r="D5397" t="str">
            <v>5109180</v>
          </cell>
          <cell r="E5397" t="str">
            <v/>
          </cell>
          <cell r="F5397">
            <v>0</v>
          </cell>
          <cell r="G5397">
            <v>0</v>
          </cell>
          <cell r="H5397">
            <v>0</v>
          </cell>
          <cell r="I5397">
            <v>0</v>
          </cell>
          <cell r="J5397">
            <v>0</v>
          </cell>
          <cell r="K5397">
            <v>0</v>
          </cell>
          <cell r="L5397">
            <v>0</v>
          </cell>
          <cell r="M5397">
            <v>0</v>
          </cell>
          <cell r="N5397">
            <v>0</v>
          </cell>
          <cell r="O5397">
            <v>0</v>
          </cell>
          <cell r="P5397">
            <v>0</v>
          </cell>
          <cell r="Q5397">
            <v>0</v>
          </cell>
        </row>
        <row r="5398">
          <cell r="B5398" t="str">
            <v>품질경영실품질보증3팀5109190</v>
          </cell>
          <cell r="C5398" t="str">
            <v>품질경영실품질보증3팀</v>
          </cell>
          <cell r="D5398" t="str">
            <v>5109190</v>
          </cell>
          <cell r="E5398" t="str">
            <v/>
          </cell>
          <cell r="F5398">
            <v>0</v>
          </cell>
          <cell r="G5398">
            <v>0</v>
          </cell>
          <cell r="H5398">
            <v>0</v>
          </cell>
          <cell r="I5398">
            <v>0</v>
          </cell>
          <cell r="J5398">
            <v>0</v>
          </cell>
          <cell r="K5398">
            <v>0</v>
          </cell>
          <cell r="L5398">
            <v>0</v>
          </cell>
          <cell r="M5398">
            <v>0</v>
          </cell>
          <cell r="N5398">
            <v>0</v>
          </cell>
          <cell r="O5398">
            <v>0</v>
          </cell>
          <cell r="P5398">
            <v>0</v>
          </cell>
          <cell r="Q5398">
            <v>0</v>
          </cell>
        </row>
        <row r="5399">
          <cell r="B5399" t="str">
            <v>품질경영실품질보증3팀5109210</v>
          </cell>
          <cell r="C5399" t="str">
            <v>품질경영실품질보증3팀</v>
          </cell>
          <cell r="D5399" t="str">
            <v>5109210</v>
          </cell>
          <cell r="E5399" t="str">
            <v>감가상각비-임차자산개량(제조)</v>
          </cell>
          <cell r="F5399">
            <v>0</v>
          </cell>
          <cell r="G5399">
            <v>0</v>
          </cell>
          <cell r="H5399">
            <v>0</v>
          </cell>
          <cell r="I5399">
            <v>0</v>
          </cell>
          <cell r="J5399">
            <v>0</v>
          </cell>
          <cell r="K5399">
            <v>0</v>
          </cell>
          <cell r="L5399">
            <v>0</v>
          </cell>
          <cell r="M5399">
            <v>0</v>
          </cell>
          <cell r="N5399">
            <v>0</v>
          </cell>
          <cell r="O5399">
            <v>0</v>
          </cell>
          <cell r="P5399">
            <v>0</v>
          </cell>
          <cell r="Q5399">
            <v>0</v>
          </cell>
        </row>
        <row r="5400">
          <cell r="B5400" t="str">
            <v>품질경영실품질보증3팀5109220</v>
          </cell>
          <cell r="C5400" t="str">
            <v>품질경영실품질보증3팀</v>
          </cell>
          <cell r="D5400" t="str">
            <v>5109220</v>
          </cell>
          <cell r="E5400" t="str">
            <v>감가상각비-비품(제조)</v>
          </cell>
          <cell r="F5400">
            <v>358118</v>
          </cell>
          <cell r="G5400">
            <v>358118</v>
          </cell>
          <cell r="H5400">
            <v>358118</v>
          </cell>
          <cell r="I5400">
            <v>358118</v>
          </cell>
          <cell r="J5400">
            <v>358118</v>
          </cell>
          <cell r="K5400">
            <v>358118</v>
          </cell>
          <cell r="L5400">
            <v>358118</v>
          </cell>
          <cell r="M5400">
            <v>358118</v>
          </cell>
          <cell r="N5400">
            <v>358118</v>
          </cell>
          <cell r="O5400">
            <v>358118</v>
          </cell>
          <cell r="P5400">
            <v>358118</v>
          </cell>
          <cell r="Q5400">
            <v>358118</v>
          </cell>
        </row>
        <row r="5401">
          <cell r="B5401" t="str">
            <v>품질경영실품질보증3팀5110110</v>
          </cell>
          <cell r="C5401" t="str">
            <v>품질경영실품질보증3팀</v>
          </cell>
          <cell r="D5401" t="str">
            <v>5110110</v>
          </cell>
          <cell r="E5401" t="str">
            <v>수선비-건물(제조)</v>
          </cell>
          <cell r="F5401">
            <v>0</v>
          </cell>
          <cell r="G5401">
            <v>0</v>
          </cell>
          <cell r="H5401">
            <v>0</v>
          </cell>
          <cell r="I5401">
            <v>0</v>
          </cell>
          <cell r="J5401">
            <v>0</v>
          </cell>
          <cell r="K5401">
            <v>0</v>
          </cell>
          <cell r="L5401">
            <v>0</v>
          </cell>
          <cell r="M5401">
            <v>0</v>
          </cell>
          <cell r="N5401">
            <v>0</v>
          </cell>
          <cell r="O5401">
            <v>0</v>
          </cell>
          <cell r="P5401">
            <v>0</v>
          </cell>
          <cell r="Q5401">
            <v>0</v>
          </cell>
        </row>
        <row r="5402">
          <cell r="B5402" t="str">
            <v>품질경영실품질보증3팀5110120</v>
          </cell>
          <cell r="C5402" t="str">
            <v>품질경영실품질보증3팀</v>
          </cell>
          <cell r="D5402" t="str">
            <v>5110120</v>
          </cell>
          <cell r="E5402" t="str">
            <v>수선비-구축물(제조)</v>
          </cell>
          <cell r="F5402">
            <v>0</v>
          </cell>
          <cell r="G5402">
            <v>0</v>
          </cell>
          <cell r="H5402">
            <v>0</v>
          </cell>
          <cell r="I5402">
            <v>0</v>
          </cell>
          <cell r="J5402">
            <v>0</v>
          </cell>
          <cell r="K5402">
            <v>0</v>
          </cell>
          <cell r="L5402">
            <v>0</v>
          </cell>
          <cell r="M5402">
            <v>0</v>
          </cell>
          <cell r="N5402">
            <v>0</v>
          </cell>
          <cell r="O5402">
            <v>0</v>
          </cell>
          <cell r="P5402">
            <v>0</v>
          </cell>
          <cell r="Q5402">
            <v>0</v>
          </cell>
        </row>
        <row r="5403">
          <cell r="B5403" t="str">
            <v>품질경영실품질보증3팀5110130</v>
          </cell>
          <cell r="C5403" t="str">
            <v>품질경영실품질보증3팀</v>
          </cell>
          <cell r="D5403" t="str">
            <v>5110130</v>
          </cell>
          <cell r="E5403" t="str">
            <v>수선비-기계장치(제조)</v>
          </cell>
          <cell r="F5403">
            <v>0</v>
          </cell>
          <cell r="G5403">
            <v>0</v>
          </cell>
          <cell r="H5403">
            <v>0</v>
          </cell>
          <cell r="I5403">
            <v>0</v>
          </cell>
          <cell r="J5403">
            <v>0</v>
          </cell>
          <cell r="K5403">
            <v>0</v>
          </cell>
          <cell r="L5403">
            <v>0</v>
          </cell>
          <cell r="M5403">
            <v>0</v>
          </cell>
          <cell r="N5403">
            <v>0</v>
          </cell>
          <cell r="O5403">
            <v>0</v>
          </cell>
          <cell r="P5403">
            <v>0</v>
          </cell>
          <cell r="Q5403">
            <v>0</v>
          </cell>
        </row>
        <row r="5404">
          <cell r="B5404" t="str">
            <v>품질경영실품질보증3팀5110140</v>
          </cell>
          <cell r="C5404" t="str">
            <v>품질경영실품질보증3팀</v>
          </cell>
          <cell r="D5404" t="str">
            <v>5110140</v>
          </cell>
          <cell r="E5404" t="str">
            <v>수선비-공구기구비품(제조)</v>
          </cell>
          <cell r="F5404">
            <v>0</v>
          </cell>
          <cell r="G5404">
            <v>0</v>
          </cell>
          <cell r="H5404">
            <v>0</v>
          </cell>
          <cell r="I5404">
            <v>0</v>
          </cell>
          <cell r="J5404">
            <v>0</v>
          </cell>
          <cell r="K5404">
            <v>0</v>
          </cell>
          <cell r="L5404">
            <v>0</v>
          </cell>
          <cell r="M5404">
            <v>0</v>
          </cell>
          <cell r="N5404">
            <v>0</v>
          </cell>
          <cell r="O5404">
            <v>0</v>
          </cell>
          <cell r="P5404">
            <v>0</v>
          </cell>
          <cell r="Q5404">
            <v>0</v>
          </cell>
        </row>
        <row r="5405">
          <cell r="B5405" t="str">
            <v>품질경영실품질보증3팀5110160</v>
          </cell>
          <cell r="C5405" t="str">
            <v>품질경영실품질보증3팀</v>
          </cell>
          <cell r="D5405" t="str">
            <v>5110160</v>
          </cell>
          <cell r="E5405" t="str">
            <v>수선비-안전보건비_출고(제조)</v>
          </cell>
          <cell r="F5405">
            <v>0</v>
          </cell>
          <cell r="G5405">
            <v>0</v>
          </cell>
          <cell r="H5405">
            <v>0</v>
          </cell>
          <cell r="I5405">
            <v>0</v>
          </cell>
          <cell r="J5405">
            <v>0</v>
          </cell>
          <cell r="K5405">
            <v>0</v>
          </cell>
          <cell r="L5405">
            <v>0</v>
          </cell>
          <cell r="M5405">
            <v>0</v>
          </cell>
          <cell r="N5405">
            <v>0</v>
          </cell>
          <cell r="O5405">
            <v>0</v>
          </cell>
          <cell r="P5405">
            <v>0</v>
          </cell>
          <cell r="Q5405">
            <v>0</v>
          </cell>
        </row>
        <row r="5406">
          <cell r="B5406" t="str">
            <v>품질경영실품질보증3팀5110150</v>
          </cell>
          <cell r="C5406" t="str">
            <v>품질경영실품질보증3팀</v>
          </cell>
          <cell r="D5406">
            <v>5110150</v>
          </cell>
          <cell r="E5406" t="str">
            <v>수선비-안전보건비(제조)</v>
          </cell>
          <cell r="F5406">
            <v>0</v>
          </cell>
          <cell r="G5406">
            <v>0</v>
          </cell>
          <cell r="H5406">
            <v>0</v>
          </cell>
          <cell r="I5406">
            <v>0</v>
          </cell>
          <cell r="J5406">
            <v>0</v>
          </cell>
          <cell r="K5406">
            <v>0</v>
          </cell>
          <cell r="L5406">
            <v>0</v>
          </cell>
          <cell r="M5406">
            <v>0</v>
          </cell>
          <cell r="N5406">
            <v>0</v>
          </cell>
          <cell r="O5406">
            <v>0</v>
          </cell>
          <cell r="P5406">
            <v>0</v>
          </cell>
          <cell r="Q5406">
            <v>0</v>
          </cell>
        </row>
        <row r="5407">
          <cell r="B5407" t="str">
            <v>품질경영실품질보증3팀5111110</v>
          </cell>
          <cell r="C5407" t="str">
            <v>품질경영실품질보증3팀</v>
          </cell>
          <cell r="D5407" t="str">
            <v>5111110</v>
          </cell>
          <cell r="E5407" t="str">
            <v>보험료-건물(제조)</v>
          </cell>
          <cell r="F5407">
            <v>0</v>
          </cell>
          <cell r="G5407">
            <v>0</v>
          </cell>
          <cell r="H5407">
            <v>0</v>
          </cell>
          <cell r="I5407">
            <v>0</v>
          </cell>
          <cell r="J5407">
            <v>0</v>
          </cell>
          <cell r="K5407">
            <v>0</v>
          </cell>
          <cell r="L5407">
            <v>0</v>
          </cell>
          <cell r="M5407">
            <v>0</v>
          </cell>
          <cell r="N5407">
            <v>0</v>
          </cell>
          <cell r="O5407">
            <v>0</v>
          </cell>
          <cell r="P5407">
            <v>0</v>
          </cell>
          <cell r="Q5407">
            <v>0</v>
          </cell>
        </row>
        <row r="5408">
          <cell r="B5408" t="str">
            <v>품질경영실품질보증3팀5111120</v>
          </cell>
          <cell r="C5408" t="str">
            <v>품질경영실품질보증3팀</v>
          </cell>
          <cell r="D5408" t="str">
            <v>5111120</v>
          </cell>
          <cell r="E5408" t="str">
            <v>보험료-기계장치(제조)</v>
          </cell>
          <cell r="F5408">
            <v>0</v>
          </cell>
          <cell r="G5408">
            <v>0</v>
          </cell>
          <cell r="H5408">
            <v>0</v>
          </cell>
          <cell r="I5408">
            <v>0</v>
          </cell>
          <cell r="J5408">
            <v>0</v>
          </cell>
          <cell r="K5408">
            <v>0</v>
          </cell>
          <cell r="L5408">
            <v>0</v>
          </cell>
          <cell r="M5408">
            <v>0</v>
          </cell>
          <cell r="N5408">
            <v>0</v>
          </cell>
          <cell r="O5408">
            <v>0</v>
          </cell>
          <cell r="P5408">
            <v>0</v>
          </cell>
          <cell r="Q5408">
            <v>0</v>
          </cell>
        </row>
        <row r="5409">
          <cell r="B5409" t="str">
            <v>품질경영실품질보증3팀5111130</v>
          </cell>
          <cell r="C5409" t="str">
            <v>품질경영실품질보증3팀</v>
          </cell>
          <cell r="D5409" t="str">
            <v>5111130</v>
          </cell>
          <cell r="E5409" t="str">
            <v>보험료-재고품(제조)</v>
          </cell>
          <cell r="F5409">
            <v>0</v>
          </cell>
          <cell r="G5409">
            <v>0</v>
          </cell>
          <cell r="H5409">
            <v>0</v>
          </cell>
          <cell r="I5409">
            <v>0</v>
          </cell>
          <cell r="J5409">
            <v>0</v>
          </cell>
          <cell r="K5409">
            <v>0</v>
          </cell>
          <cell r="L5409">
            <v>0</v>
          </cell>
          <cell r="M5409">
            <v>0</v>
          </cell>
          <cell r="N5409">
            <v>0</v>
          </cell>
          <cell r="O5409">
            <v>0</v>
          </cell>
          <cell r="P5409">
            <v>0</v>
          </cell>
          <cell r="Q5409">
            <v>0</v>
          </cell>
        </row>
        <row r="5410">
          <cell r="B5410" t="str">
            <v>품질경영실품질보증3팀5111140</v>
          </cell>
          <cell r="C5410" t="str">
            <v>품질경영실품질보증3팀</v>
          </cell>
          <cell r="D5410" t="str">
            <v>5111140</v>
          </cell>
          <cell r="E5410" t="str">
            <v/>
          </cell>
          <cell r="F5410">
            <v>0</v>
          </cell>
          <cell r="G5410">
            <v>0</v>
          </cell>
          <cell r="H5410">
            <v>0</v>
          </cell>
          <cell r="I5410">
            <v>0</v>
          </cell>
          <cell r="J5410">
            <v>0</v>
          </cell>
          <cell r="K5410">
            <v>0</v>
          </cell>
          <cell r="L5410">
            <v>0</v>
          </cell>
          <cell r="M5410">
            <v>0</v>
          </cell>
          <cell r="N5410">
            <v>0</v>
          </cell>
          <cell r="O5410">
            <v>0</v>
          </cell>
          <cell r="P5410">
            <v>0</v>
          </cell>
          <cell r="Q5410">
            <v>0</v>
          </cell>
        </row>
        <row r="5411">
          <cell r="B5411" t="str">
            <v>품질경영실품질보증3팀5111150</v>
          </cell>
          <cell r="C5411" t="str">
            <v>품질경영실품질보증3팀</v>
          </cell>
          <cell r="D5411" t="str">
            <v>5111150</v>
          </cell>
          <cell r="E5411" t="str">
            <v/>
          </cell>
          <cell r="F5411">
            <v>0</v>
          </cell>
          <cell r="G5411">
            <v>0</v>
          </cell>
          <cell r="H5411">
            <v>0</v>
          </cell>
          <cell r="I5411">
            <v>0</v>
          </cell>
          <cell r="J5411">
            <v>0</v>
          </cell>
          <cell r="K5411">
            <v>0</v>
          </cell>
          <cell r="L5411">
            <v>0</v>
          </cell>
          <cell r="M5411">
            <v>0</v>
          </cell>
          <cell r="N5411">
            <v>0</v>
          </cell>
          <cell r="O5411">
            <v>0</v>
          </cell>
          <cell r="P5411">
            <v>0</v>
          </cell>
          <cell r="Q5411">
            <v>0</v>
          </cell>
        </row>
        <row r="5412">
          <cell r="B5412" t="str">
            <v>품질경영실품질보증3팀5111160</v>
          </cell>
          <cell r="C5412" t="str">
            <v>품질경영실품질보증3팀</v>
          </cell>
          <cell r="D5412" t="str">
            <v>5111160</v>
          </cell>
          <cell r="E5412" t="str">
            <v>보험료-제보험(제조)</v>
          </cell>
          <cell r="F5412">
            <v>0</v>
          </cell>
          <cell r="G5412">
            <v>0</v>
          </cell>
          <cell r="H5412">
            <v>0</v>
          </cell>
          <cell r="I5412">
            <v>0</v>
          </cell>
          <cell r="J5412">
            <v>0</v>
          </cell>
          <cell r="K5412">
            <v>0</v>
          </cell>
          <cell r="L5412">
            <v>0</v>
          </cell>
          <cell r="M5412">
            <v>0</v>
          </cell>
          <cell r="N5412">
            <v>0</v>
          </cell>
          <cell r="O5412">
            <v>0</v>
          </cell>
          <cell r="P5412">
            <v>0</v>
          </cell>
          <cell r="Q5412">
            <v>0</v>
          </cell>
        </row>
        <row r="5413">
          <cell r="B5413" t="str">
            <v>품질경영실품질보증3팀5111141</v>
          </cell>
          <cell r="C5413" t="str">
            <v>품질경영실품질보증3팀</v>
          </cell>
          <cell r="D5413" t="str">
            <v>5111141</v>
          </cell>
          <cell r="E5413" t="str">
            <v/>
          </cell>
          <cell r="F5413">
            <v>0</v>
          </cell>
          <cell r="G5413">
            <v>0</v>
          </cell>
          <cell r="H5413">
            <v>0</v>
          </cell>
          <cell r="I5413">
            <v>0</v>
          </cell>
          <cell r="J5413">
            <v>0</v>
          </cell>
          <cell r="K5413">
            <v>0</v>
          </cell>
          <cell r="L5413">
            <v>0</v>
          </cell>
          <cell r="M5413">
            <v>0</v>
          </cell>
          <cell r="N5413">
            <v>0</v>
          </cell>
          <cell r="O5413">
            <v>0</v>
          </cell>
          <cell r="P5413">
            <v>0</v>
          </cell>
          <cell r="Q5413">
            <v>0</v>
          </cell>
        </row>
        <row r="5414">
          <cell r="B5414" t="str">
            <v>품질경영실품질보증3팀5112110</v>
          </cell>
          <cell r="C5414" t="str">
            <v>품질경영실품질보증3팀</v>
          </cell>
          <cell r="D5414" t="str">
            <v>5112110</v>
          </cell>
          <cell r="E5414" t="str">
            <v>접대비-교제비(제조)</v>
          </cell>
          <cell r="F5414">
            <v>0</v>
          </cell>
          <cell r="G5414">
            <v>0</v>
          </cell>
          <cell r="H5414">
            <v>0</v>
          </cell>
          <cell r="I5414">
            <v>0</v>
          </cell>
          <cell r="J5414">
            <v>0</v>
          </cell>
          <cell r="K5414">
            <v>0</v>
          </cell>
          <cell r="L5414">
            <v>0</v>
          </cell>
          <cell r="M5414">
            <v>0</v>
          </cell>
          <cell r="N5414">
            <v>0</v>
          </cell>
          <cell r="O5414">
            <v>0</v>
          </cell>
          <cell r="P5414">
            <v>0</v>
          </cell>
          <cell r="Q5414">
            <v>0</v>
          </cell>
        </row>
        <row r="5415">
          <cell r="B5415" t="str">
            <v>품질경영실품질보증3팀5112120</v>
          </cell>
          <cell r="C5415" t="str">
            <v>품질경영실품질보증3팀</v>
          </cell>
          <cell r="D5415" t="str">
            <v>5112120</v>
          </cell>
          <cell r="E5415" t="str">
            <v>접대비-사외경조비(제조)</v>
          </cell>
          <cell r="F5415">
            <v>0</v>
          </cell>
          <cell r="G5415">
            <v>0</v>
          </cell>
          <cell r="H5415">
            <v>0</v>
          </cell>
          <cell r="I5415">
            <v>0</v>
          </cell>
          <cell r="J5415">
            <v>0</v>
          </cell>
          <cell r="K5415">
            <v>0</v>
          </cell>
          <cell r="L5415">
            <v>0</v>
          </cell>
          <cell r="M5415">
            <v>0</v>
          </cell>
          <cell r="N5415">
            <v>0</v>
          </cell>
          <cell r="O5415">
            <v>0</v>
          </cell>
          <cell r="P5415">
            <v>0</v>
          </cell>
          <cell r="Q5415">
            <v>0</v>
          </cell>
        </row>
        <row r="5416">
          <cell r="B5416" t="str">
            <v>품질경영실품질보증3팀5113110</v>
          </cell>
          <cell r="C5416" t="str">
            <v>품질경영실품질보증3팀</v>
          </cell>
          <cell r="D5416" t="str">
            <v>5113110</v>
          </cell>
          <cell r="E5416" t="str">
            <v>경상연구개발비-품질검정비(제조)</v>
          </cell>
          <cell r="F5416">
            <v>0</v>
          </cell>
          <cell r="G5416">
            <v>0</v>
          </cell>
          <cell r="H5416">
            <v>0</v>
          </cell>
          <cell r="I5416">
            <v>0</v>
          </cell>
          <cell r="J5416">
            <v>0</v>
          </cell>
          <cell r="K5416">
            <v>0</v>
          </cell>
          <cell r="L5416">
            <v>0</v>
          </cell>
          <cell r="M5416">
            <v>0</v>
          </cell>
          <cell r="N5416">
            <v>251453</v>
          </cell>
          <cell r="O5416">
            <v>0</v>
          </cell>
          <cell r="P5416">
            <v>0</v>
          </cell>
          <cell r="Q5416">
            <v>251453</v>
          </cell>
        </row>
        <row r="5417">
          <cell r="B5417" t="str">
            <v>품질경영실품질보증3팀5113120</v>
          </cell>
          <cell r="C5417" t="str">
            <v>품질경영실품질보증3팀</v>
          </cell>
          <cell r="D5417" t="str">
            <v>5113120</v>
          </cell>
          <cell r="E5417" t="str">
            <v/>
          </cell>
          <cell r="F5417">
            <v>0</v>
          </cell>
          <cell r="G5417">
            <v>0</v>
          </cell>
          <cell r="H5417">
            <v>0</v>
          </cell>
          <cell r="I5417">
            <v>0</v>
          </cell>
          <cell r="J5417">
            <v>0</v>
          </cell>
          <cell r="K5417">
            <v>0</v>
          </cell>
          <cell r="L5417">
            <v>0</v>
          </cell>
          <cell r="M5417">
            <v>0</v>
          </cell>
          <cell r="N5417">
            <v>0</v>
          </cell>
          <cell r="O5417">
            <v>0</v>
          </cell>
          <cell r="P5417">
            <v>0</v>
          </cell>
          <cell r="Q5417">
            <v>0</v>
          </cell>
        </row>
        <row r="5418">
          <cell r="B5418" t="str">
            <v>품질경영실품질보증3팀5113130</v>
          </cell>
          <cell r="C5418" t="str">
            <v>품질경영실품질보증3팀</v>
          </cell>
          <cell r="D5418" t="str">
            <v>5113130</v>
          </cell>
          <cell r="E5418" t="str">
            <v>경상연구개발비-실험재료비_출고(제조)</v>
          </cell>
          <cell r="F5418">
            <v>0</v>
          </cell>
          <cell r="G5418">
            <v>0</v>
          </cell>
          <cell r="H5418">
            <v>0</v>
          </cell>
          <cell r="I5418">
            <v>0</v>
          </cell>
          <cell r="J5418">
            <v>0</v>
          </cell>
          <cell r="K5418">
            <v>0</v>
          </cell>
          <cell r="L5418">
            <v>0</v>
          </cell>
          <cell r="M5418">
            <v>0</v>
          </cell>
          <cell r="N5418">
            <v>0</v>
          </cell>
          <cell r="O5418">
            <v>0</v>
          </cell>
          <cell r="P5418">
            <v>0</v>
          </cell>
          <cell r="Q5418">
            <v>0</v>
          </cell>
        </row>
        <row r="5419">
          <cell r="B5419" t="str">
            <v>품질경영실품질보증3팀5113140</v>
          </cell>
          <cell r="C5419" t="str">
            <v>품질경영실품질보증3팀</v>
          </cell>
          <cell r="D5419" t="str">
            <v>5113140</v>
          </cell>
          <cell r="E5419" t="str">
            <v>경상연구개발비-실험시약비_출고(제조)</v>
          </cell>
          <cell r="F5419">
            <v>0</v>
          </cell>
          <cell r="G5419">
            <v>0</v>
          </cell>
          <cell r="H5419">
            <v>0</v>
          </cell>
          <cell r="I5419">
            <v>0</v>
          </cell>
          <cell r="J5419">
            <v>0</v>
          </cell>
          <cell r="K5419">
            <v>0</v>
          </cell>
          <cell r="L5419">
            <v>0</v>
          </cell>
          <cell r="M5419">
            <v>0</v>
          </cell>
          <cell r="N5419">
            <v>0</v>
          </cell>
          <cell r="O5419">
            <v>0</v>
          </cell>
          <cell r="P5419">
            <v>0</v>
          </cell>
          <cell r="Q5419">
            <v>0</v>
          </cell>
        </row>
        <row r="5420">
          <cell r="B5420" t="str">
            <v>품질경영실품질보증3팀5113150</v>
          </cell>
          <cell r="C5420" t="str">
            <v>품질경영실품질보증3팀</v>
          </cell>
          <cell r="D5420" t="str">
            <v>5113150</v>
          </cell>
          <cell r="E5420" t="str">
            <v>경상연구개발비-외부실험비(제조)</v>
          </cell>
          <cell r="F5420">
            <v>0</v>
          </cell>
          <cell r="G5420">
            <v>0</v>
          </cell>
          <cell r="H5420">
            <v>0</v>
          </cell>
          <cell r="I5420">
            <v>0</v>
          </cell>
          <cell r="J5420">
            <v>0</v>
          </cell>
          <cell r="K5420">
            <v>0</v>
          </cell>
          <cell r="L5420">
            <v>0</v>
          </cell>
          <cell r="M5420">
            <v>0</v>
          </cell>
          <cell r="N5420">
            <v>0</v>
          </cell>
          <cell r="O5420">
            <v>0</v>
          </cell>
          <cell r="P5420">
            <v>0</v>
          </cell>
          <cell r="Q5420">
            <v>0</v>
          </cell>
        </row>
        <row r="5421">
          <cell r="B5421" t="str">
            <v>품질경영실품질보증3팀5113170</v>
          </cell>
          <cell r="C5421" t="str">
            <v>품질경영실품질보증3팀</v>
          </cell>
          <cell r="D5421" t="str">
            <v>5113170</v>
          </cell>
          <cell r="E5421" t="str">
            <v>경상연구개발비-실험시약비(제조)</v>
          </cell>
          <cell r="F5421">
            <v>0</v>
          </cell>
          <cell r="G5421">
            <v>0</v>
          </cell>
          <cell r="H5421">
            <v>0</v>
          </cell>
          <cell r="I5421">
            <v>0</v>
          </cell>
          <cell r="J5421">
            <v>0</v>
          </cell>
          <cell r="K5421">
            <v>0</v>
          </cell>
          <cell r="L5421">
            <v>0</v>
          </cell>
          <cell r="M5421">
            <v>0</v>
          </cell>
          <cell r="N5421">
            <v>0</v>
          </cell>
          <cell r="O5421">
            <v>0</v>
          </cell>
          <cell r="P5421">
            <v>0</v>
          </cell>
          <cell r="Q5421">
            <v>0</v>
          </cell>
        </row>
        <row r="5422">
          <cell r="B5422" t="str">
            <v>품질경영실품질보증3팀5113210</v>
          </cell>
          <cell r="C5422" t="str">
            <v>품질경영실품질보증3팀</v>
          </cell>
          <cell r="D5422" t="str">
            <v>5113210</v>
          </cell>
          <cell r="E5422" t="str">
            <v>경상연구개발비-품질검정비_출고(제조)</v>
          </cell>
          <cell r="F5422">
            <v>0</v>
          </cell>
          <cell r="G5422">
            <v>0</v>
          </cell>
          <cell r="H5422">
            <v>0</v>
          </cell>
          <cell r="I5422">
            <v>0</v>
          </cell>
          <cell r="J5422">
            <v>0</v>
          </cell>
          <cell r="K5422">
            <v>0</v>
          </cell>
          <cell r="L5422">
            <v>0</v>
          </cell>
          <cell r="M5422">
            <v>0</v>
          </cell>
          <cell r="N5422">
            <v>0</v>
          </cell>
          <cell r="O5422">
            <v>0</v>
          </cell>
          <cell r="P5422">
            <v>0</v>
          </cell>
          <cell r="Q5422">
            <v>0</v>
          </cell>
        </row>
        <row r="5423">
          <cell r="B5423" t="str">
            <v>품질경영실품질보증3팀5113160</v>
          </cell>
          <cell r="C5423" t="str">
            <v>품질경영실품질보증3팀</v>
          </cell>
          <cell r="D5423" t="str">
            <v>5113160</v>
          </cell>
          <cell r="E5423" t="str">
            <v>경상연구개발비-실험재료비(제조)</v>
          </cell>
          <cell r="F5423">
            <v>0</v>
          </cell>
          <cell r="G5423">
            <v>0</v>
          </cell>
          <cell r="H5423">
            <v>0</v>
          </cell>
          <cell r="I5423">
            <v>0</v>
          </cell>
          <cell r="J5423">
            <v>0</v>
          </cell>
          <cell r="K5423">
            <v>0</v>
          </cell>
          <cell r="L5423">
            <v>0</v>
          </cell>
          <cell r="M5423">
            <v>0</v>
          </cell>
          <cell r="N5423">
            <v>0</v>
          </cell>
          <cell r="O5423">
            <v>0</v>
          </cell>
          <cell r="P5423">
            <v>0</v>
          </cell>
          <cell r="Q5423">
            <v>0</v>
          </cell>
        </row>
        <row r="5424">
          <cell r="B5424" t="str">
            <v>품질경영실품질보증3팀5115110</v>
          </cell>
          <cell r="C5424" t="str">
            <v>품질경영실품질보증3팀</v>
          </cell>
          <cell r="D5424" t="str">
            <v>5115110</v>
          </cell>
          <cell r="E5424" t="str">
            <v>운반비-운임(제조)</v>
          </cell>
          <cell r="F5424">
            <v>0</v>
          </cell>
          <cell r="G5424">
            <v>0</v>
          </cell>
          <cell r="H5424">
            <v>0</v>
          </cell>
          <cell r="I5424">
            <v>0</v>
          </cell>
          <cell r="J5424">
            <v>0</v>
          </cell>
          <cell r="K5424">
            <v>0</v>
          </cell>
          <cell r="L5424">
            <v>0</v>
          </cell>
          <cell r="M5424">
            <v>0</v>
          </cell>
          <cell r="N5424">
            <v>0</v>
          </cell>
          <cell r="O5424">
            <v>0</v>
          </cell>
          <cell r="P5424">
            <v>0</v>
          </cell>
          <cell r="Q5424">
            <v>0</v>
          </cell>
        </row>
        <row r="5425">
          <cell r="B5425" t="str">
            <v>품질경영실품질보증3팀5116110</v>
          </cell>
          <cell r="C5425" t="str">
            <v>품질경영실품질보증3팀</v>
          </cell>
          <cell r="D5425" t="str">
            <v>5116110</v>
          </cell>
          <cell r="E5425" t="str">
            <v/>
          </cell>
          <cell r="F5425">
            <v>0</v>
          </cell>
          <cell r="G5425">
            <v>0</v>
          </cell>
          <cell r="H5425">
            <v>0</v>
          </cell>
          <cell r="I5425">
            <v>0</v>
          </cell>
          <cell r="J5425">
            <v>0</v>
          </cell>
          <cell r="K5425">
            <v>0</v>
          </cell>
          <cell r="L5425">
            <v>0</v>
          </cell>
          <cell r="M5425">
            <v>0</v>
          </cell>
          <cell r="N5425">
            <v>0</v>
          </cell>
          <cell r="O5425">
            <v>0</v>
          </cell>
          <cell r="P5425">
            <v>0</v>
          </cell>
          <cell r="Q5425">
            <v>0</v>
          </cell>
        </row>
        <row r="5426">
          <cell r="B5426" t="str">
            <v>품질경영실품질보증3팀5116120</v>
          </cell>
          <cell r="C5426" t="str">
            <v>품질경영실품질보증3팀</v>
          </cell>
          <cell r="D5426" t="str">
            <v>5116120</v>
          </cell>
          <cell r="E5426" t="str">
            <v/>
          </cell>
          <cell r="F5426">
            <v>0</v>
          </cell>
          <cell r="G5426">
            <v>0</v>
          </cell>
          <cell r="H5426">
            <v>0</v>
          </cell>
          <cell r="I5426">
            <v>0</v>
          </cell>
          <cell r="J5426">
            <v>0</v>
          </cell>
          <cell r="K5426">
            <v>0</v>
          </cell>
          <cell r="L5426">
            <v>0</v>
          </cell>
          <cell r="M5426">
            <v>0</v>
          </cell>
          <cell r="N5426">
            <v>0</v>
          </cell>
          <cell r="O5426">
            <v>0</v>
          </cell>
          <cell r="P5426">
            <v>0</v>
          </cell>
          <cell r="Q5426">
            <v>0</v>
          </cell>
        </row>
        <row r="5427">
          <cell r="B5427" t="str">
            <v>품질경영실품질보증3팀5116130</v>
          </cell>
          <cell r="C5427" t="str">
            <v>품질경영실품질보증3팀</v>
          </cell>
          <cell r="D5427" t="str">
            <v>5116130</v>
          </cell>
          <cell r="E5427" t="str">
            <v>차량비-유류비(제조)</v>
          </cell>
          <cell r="F5427">
            <v>0</v>
          </cell>
          <cell r="G5427">
            <v>0</v>
          </cell>
          <cell r="H5427">
            <v>0</v>
          </cell>
          <cell r="I5427">
            <v>0</v>
          </cell>
          <cell r="J5427">
            <v>0</v>
          </cell>
          <cell r="K5427">
            <v>0</v>
          </cell>
          <cell r="L5427">
            <v>0</v>
          </cell>
          <cell r="M5427">
            <v>0</v>
          </cell>
          <cell r="N5427">
            <v>0</v>
          </cell>
          <cell r="O5427">
            <v>0</v>
          </cell>
          <cell r="P5427">
            <v>0</v>
          </cell>
          <cell r="Q5427">
            <v>0</v>
          </cell>
        </row>
        <row r="5428">
          <cell r="B5428" t="str">
            <v>품질경영실품질보증3팀5116140</v>
          </cell>
          <cell r="C5428" t="str">
            <v>품질경영실품질보증3팀</v>
          </cell>
          <cell r="D5428" t="str">
            <v>5116140</v>
          </cell>
          <cell r="E5428" t="str">
            <v/>
          </cell>
          <cell r="F5428">
            <v>0</v>
          </cell>
          <cell r="G5428">
            <v>0</v>
          </cell>
          <cell r="H5428">
            <v>0</v>
          </cell>
          <cell r="I5428">
            <v>0</v>
          </cell>
          <cell r="J5428">
            <v>0</v>
          </cell>
          <cell r="K5428">
            <v>0</v>
          </cell>
          <cell r="L5428">
            <v>0</v>
          </cell>
          <cell r="M5428">
            <v>0</v>
          </cell>
          <cell r="N5428">
            <v>0</v>
          </cell>
          <cell r="O5428">
            <v>0</v>
          </cell>
          <cell r="P5428">
            <v>0</v>
          </cell>
          <cell r="Q5428">
            <v>0</v>
          </cell>
        </row>
        <row r="5429">
          <cell r="B5429" t="str">
            <v>품질경영실품질보증3팀5116150</v>
          </cell>
          <cell r="C5429" t="str">
            <v>품질경영실품질보증3팀</v>
          </cell>
          <cell r="D5429" t="str">
            <v>5116150</v>
          </cell>
          <cell r="E5429" t="str">
            <v>차량비-주행주차비(제조)</v>
          </cell>
          <cell r="F5429">
            <v>0</v>
          </cell>
          <cell r="G5429">
            <v>0</v>
          </cell>
          <cell r="H5429">
            <v>0</v>
          </cell>
          <cell r="I5429">
            <v>0</v>
          </cell>
          <cell r="J5429">
            <v>0</v>
          </cell>
          <cell r="K5429">
            <v>0</v>
          </cell>
          <cell r="L5429">
            <v>0</v>
          </cell>
          <cell r="M5429">
            <v>0</v>
          </cell>
          <cell r="N5429">
            <v>0</v>
          </cell>
          <cell r="O5429">
            <v>0</v>
          </cell>
          <cell r="P5429">
            <v>0</v>
          </cell>
          <cell r="Q5429">
            <v>0</v>
          </cell>
        </row>
        <row r="5430">
          <cell r="B5430" t="str">
            <v>품질경영실품질보증3팀5116160</v>
          </cell>
          <cell r="C5430" t="str">
            <v>품질경영실품질보증3팀</v>
          </cell>
          <cell r="D5430" t="str">
            <v>5116160</v>
          </cell>
          <cell r="E5430" t="str">
            <v/>
          </cell>
          <cell r="F5430">
            <v>0</v>
          </cell>
          <cell r="G5430">
            <v>0</v>
          </cell>
          <cell r="H5430">
            <v>0</v>
          </cell>
          <cell r="I5430">
            <v>0</v>
          </cell>
          <cell r="J5430">
            <v>0</v>
          </cell>
          <cell r="K5430">
            <v>0</v>
          </cell>
          <cell r="L5430">
            <v>0</v>
          </cell>
          <cell r="M5430">
            <v>0</v>
          </cell>
          <cell r="N5430">
            <v>0</v>
          </cell>
          <cell r="O5430">
            <v>0</v>
          </cell>
          <cell r="P5430">
            <v>0</v>
          </cell>
          <cell r="Q5430">
            <v>0</v>
          </cell>
        </row>
        <row r="5431">
          <cell r="B5431" t="str">
            <v>품질경영실품질보증3팀5116111</v>
          </cell>
          <cell r="C5431" t="str">
            <v>품질경영실품질보증3팀</v>
          </cell>
          <cell r="D5431" t="str">
            <v>5116111</v>
          </cell>
          <cell r="E5431" t="str">
            <v>차량비-관리비(제조)</v>
          </cell>
          <cell r="F5431">
            <v>0</v>
          </cell>
          <cell r="G5431">
            <v>0</v>
          </cell>
          <cell r="H5431">
            <v>0</v>
          </cell>
          <cell r="I5431">
            <v>0</v>
          </cell>
          <cell r="J5431">
            <v>0</v>
          </cell>
          <cell r="K5431">
            <v>0</v>
          </cell>
          <cell r="L5431">
            <v>0</v>
          </cell>
          <cell r="M5431">
            <v>0</v>
          </cell>
          <cell r="N5431">
            <v>0</v>
          </cell>
          <cell r="O5431">
            <v>0</v>
          </cell>
          <cell r="P5431">
            <v>0</v>
          </cell>
          <cell r="Q5431">
            <v>0</v>
          </cell>
        </row>
        <row r="5432">
          <cell r="B5432" t="str">
            <v>품질경영실품질보증3팀5117110</v>
          </cell>
          <cell r="C5432" t="str">
            <v>품질경영실품질보증3팀</v>
          </cell>
          <cell r="D5432" t="str">
            <v>5117110</v>
          </cell>
          <cell r="E5432" t="str">
            <v>홍보비-홍보비(제조)</v>
          </cell>
          <cell r="F5432">
            <v>0</v>
          </cell>
          <cell r="G5432">
            <v>0</v>
          </cell>
          <cell r="H5432">
            <v>0</v>
          </cell>
          <cell r="I5432">
            <v>0</v>
          </cell>
          <cell r="J5432">
            <v>0</v>
          </cell>
          <cell r="K5432">
            <v>0</v>
          </cell>
          <cell r="L5432">
            <v>0</v>
          </cell>
          <cell r="M5432">
            <v>0</v>
          </cell>
          <cell r="N5432">
            <v>0</v>
          </cell>
          <cell r="O5432">
            <v>0</v>
          </cell>
          <cell r="P5432">
            <v>0</v>
          </cell>
          <cell r="Q5432">
            <v>0</v>
          </cell>
        </row>
        <row r="5433">
          <cell r="B5433" t="str">
            <v>품질경영실품질보증3팀5118110</v>
          </cell>
          <cell r="C5433" t="str">
            <v>품질경영실품질보증3팀</v>
          </cell>
          <cell r="D5433" t="str">
            <v>5118110</v>
          </cell>
          <cell r="E5433" t="str">
            <v/>
          </cell>
          <cell r="F5433">
            <v>0</v>
          </cell>
          <cell r="G5433">
            <v>0</v>
          </cell>
          <cell r="H5433">
            <v>0</v>
          </cell>
          <cell r="I5433">
            <v>0</v>
          </cell>
          <cell r="J5433">
            <v>0</v>
          </cell>
          <cell r="K5433">
            <v>0</v>
          </cell>
          <cell r="L5433">
            <v>0</v>
          </cell>
          <cell r="M5433">
            <v>0</v>
          </cell>
          <cell r="N5433">
            <v>0</v>
          </cell>
          <cell r="O5433">
            <v>0</v>
          </cell>
          <cell r="P5433">
            <v>0</v>
          </cell>
          <cell r="Q5433">
            <v>0</v>
          </cell>
        </row>
        <row r="5434">
          <cell r="B5434" t="str">
            <v>품질경영실품질보증3팀5118120</v>
          </cell>
          <cell r="C5434" t="str">
            <v>품질경영실품질보증3팀</v>
          </cell>
          <cell r="D5434" t="str">
            <v>5118120</v>
          </cell>
          <cell r="E5434" t="str">
            <v/>
          </cell>
          <cell r="F5434">
            <v>0</v>
          </cell>
          <cell r="G5434">
            <v>0</v>
          </cell>
          <cell r="H5434">
            <v>0</v>
          </cell>
          <cell r="I5434">
            <v>0</v>
          </cell>
          <cell r="J5434">
            <v>0</v>
          </cell>
          <cell r="K5434">
            <v>0</v>
          </cell>
          <cell r="L5434">
            <v>0</v>
          </cell>
          <cell r="M5434">
            <v>0</v>
          </cell>
          <cell r="N5434">
            <v>0</v>
          </cell>
          <cell r="O5434">
            <v>0</v>
          </cell>
          <cell r="P5434">
            <v>0</v>
          </cell>
          <cell r="Q5434">
            <v>0</v>
          </cell>
        </row>
        <row r="5435">
          <cell r="B5435" t="str">
            <v>품질경영실품질보증3팀5118130</v>
          </cell>
          <cell r="C5435" t="str">
            <v>품질경영실품질보증3팀</v>
          </cell>
          <cell r="D5435" t="str">
            <v>5118130</v>
          </cell>
          <cell r="E5435" t="str">
            <v>교육훈련비-사외교육훈련비(제조)</v>
          </cell>
          <cell r="F5435">
            <v>240000</v>
          </cell>
          <cell r="G5435">
            <v>0</v>
          </cell>
          <cell r="H5435">
            <v>330000</v>
          </cell>
          <cell r="I5435">
            <v>540000</v>
          </cell>
          <cell r="J5435">
            <v>0</v>
          </cell>
          <cell r="K5435">
            <v>300000</v>
          </cell>
          <cell r="L5435">
            <v>0</v>
          </cell>
          <cell r="M5435">
            <v>63637</v>
          </cell>
          <cell r="N5435">
            <v>0</v>
          </cell>
          <cell r="O5435">
            <v>0</v>
          </cell>
          <cell r="P5435">
            <v>181819</v>
          </cell>
          <cell r="Q5435">
            <v>0</v>
          </cell>
        </row>
        <row r="5436">
          <cell r="B5436" t="str">
            <v>품질경영실품질보증3팀5118140</v>
          </cell>
          <cell r="C5436" t="str">
            <v>품질경영실품질보증3팀</v>
          </cell>
          <cell r="D5436" t="str">
            <v>5118140</v>
          </cell>
          <cell r="E5436" t="str">
            <v/>
          </cell>
          <cell r="F5436">
            <v>0</v>
          </cell>
          <cell r="G5436">
            <v>0</v>
          </cell>
          <cell r="H5436">
            <v>0</v>
          </cell>
          <cell r="I5436">
            <v>0</v>
          </cell>
          <cell r="J5436">
            <v>0</v>
          </cell>
          <cell r="K5436">
            <v>0</v>
          </cell>
          <cell r="L5436">
            <v>0</v>
          </cell>
          <cell r="M5436">
            <v>0</v>
          </cell>
          <cell r="N5436">
            <v>0</v>
          </cell>
          <cell r="O5436">
            <v>0</v>
          </cell>
          <cell r="P5436">
            <v>0</v>
          </cell>
          <cell r="Q5436">
            <v>0</v>
          </cell>
        </row>
        <row r="5437">
          <cell r="B5437" t="str">
            <v>품질경영실품질보증3팀5118150</v>
          </cell>
          <cell r="C5437" t="str">
            <v>품질경영실품질보증3팀</v>
          </cell>
          <cell r="D5437" t="str">
            <v>5118150</v>
          </cell>
          <cell r="E5437" t="str">
            <v/>
          </cell>
          <cell r="F5437">
            <v>0</v>
          </cell>
          <cell r="G5437">
            <v>0</v>
          </cell>
          <cell r="H5437">
            <v>0</v>
          </cell>
          <cell r="I5437">
            <v>0</v>
          </cell>
          <cell r="J5437">
            <v>0</v>
          </cell>
          <cell r="K5437">
            <v>0</v>
          </cell>
          <cell r="L5437">
            <v>0</v>
          </cell>
          <cell r="M5437">
            <v>0</v>
          </cell>
          <cell r="N5437">
            <v>0</v>
          </cell>
          <cell r="O5437">
            <v>0</v>
          </cell>
          <cell r="P5437">
            <v>0</v>
          </cell>
          <cell r="Q5437">
            <v>0</v>
          </cell>
        </row>
        <row r="5438">
          <cell r="B5438" t="str">
            <v>품질경영실품질보증3팀5130110</v>
          </cell>
          <cell r="C5438" t="str">
            <v>품질경영실품질보증3팀</v>
          </cell>
          <cell r="D5438" t="str">
            <v>5130110</v>
          </cell>
          <cell r="E5438" t="str">
            <v/>
          </cell>
          <cell r="F5438">
            <v>0</v>
          </cell>
          <cell r="G5438">
            <v>0</v>
          </cell>
          <cell r="H5438">
            <v>0</v>
          </cell>
          <cell r="I5438">
            <v>0</v>
          </cell>
          <cell r="J5438">
            <v>0</v>
          </cell>
          <cell r="K5438">
            <v>0</v>
          </cell>
          <cell r="L5438">
            <v>0</v>
          </cell>
          <cell r="M5438">
            <v>0</v>
          </cell>
          <cell r="N5438">
            <v>0</v>
          </cell>
          <cell r="O5438">
            <v>0</v>
          </cell>
          <cell r="P5438">
            <v>0</v>
          </cell>
          <cell r="Q5438">
            <v>0</v>
          </cell>
        </row>
        <row r="5439">
          <cell r="B5439" t="str">
            <v>품질경영실품질보증3팀5130120</v>
          </cell>
          <cell r="C5439" t="str">
            <v>품질경영실품질보증3팀</v>
          </cell>
          <cell r="D5439" t="str">
            <v>5130120</v>
          </cell>
          <cell r="E5439" t="str">
            <v>사업진행비-사업진행비(제조)</v>
          </cell>
          <cell r="F5439">
            <v>0</v>
          </cell>
          <cell r="G5439">
            <v>0</v>
          </cell>
          <cell r="H5439">
            <v>0</v>
          </cell>
          <cell r="I5439">
            <v>0</v>
          </cell>
          <cell r="J5439">
            <v>1001639</v>
          </cell>
          <cell r="K5439">
            <v>0</v>
          </cell>
          <cell r="L5439">
            <v>380002</v>
          </cell>
          <cell r="M5439">
            <v>772728</v>
          </cell>
          <cell r="N5439">
            <v>132364</v>
          </cell>
          <cell r="O5439">
            <v>0</v>
          </cell>
          <cell r="P5439">
            <v>455457</v>
          </cell>
          <cell r="Q5439">
            <v>197455</v>
          </cell>
        </row>
        <row r="5440">
          <cell r="B5440" t="str">
            <v>품질경영실품질보증3팀5119110</v>
          </cell>
          <cell r="C5440" t="str">
            <v>품질경영실품질보증3팀</v>
          </cell>
          <cell r="D5440" t="str">
            <v>5119110</v>
          </cell>
          <cell r="E5440" t="str">
            <v>도서문구비-도서비(제조)</v>
          </cell>
          <cell r="F5440">
            <v>0</v>
          </cell>
          <cell r="G5440">
            <v>0</v>
          </cell>
          <cell r="H5440">
            <v>0</v>
          </cell>
          <cell r="I5440">
            <v>0</v>
          </cell>
          <cell r="J5440">
            <v>114000</v>
          </cell>
          <cell r="K5440">
            <v>0</v>
          </cell>
          <cell r="L5440">
            <v>0</v>
          </cell>
          <cell r="M5440">
            <v>0</v>
          </cell>
          <cell r="N5440">
            <v>0</v>
          </cell>
          <cell r="O5440">
            <v>0</v>
          </cell>
          <cell r="P5440">
            <v>0</v>
          </cell>
          <cell r="Q5440">
            <v>0</v>
          </cell>
        </row>
        <row r="5441">
          <cell r="B5441" t="str">
            <v>품질경영실품질보증3팀5119120</v>
          </cell>
          <cell r="C5441" t="str">
            <v>품질경영실품질보증3팀</v>
          </cell>
          <cell r="D5441" t="str">
            <v>5119120</v>
          </cell>
          <cell r="E5441" t="str">
            <v/>
          </cell>
          <cell r="F5441">
            <v>0</v>
          </cell>
          <cell r="G5441">
            <v>0</v>
          </cell>
          <cell r="H5441">
            <v>0</v>
          </cell>
          <cell r="I5441">
            <v>0</v>
          </cell>
          <cell r="J5441">
            <v>0</v>
          </cell>
          <cell r="K5441">
            <v>0</v>
          </cell>
          <cell r="L5441">
            <v>0</v>
          </cell>
          <cell r="M5441">
            <v>0</v>
          </cell>
          <cell r="N5441">
            <v>0</v>
          </cell>
          <cell r="O5441">
            <v>0</v>
          </cell>
          <cell r="P5441">
            <v>0</v>
          </cell>
          <cell r="Q5441">
            <v>0</v>
          </cell>
        </row>
        <row r="5442">
          <cell r="B5442" t="str">
            <v>품질경영실품질보증3팀5119130</v>
          </cell>
          <cell r="C5442" t="str">
            <v>품질경영실품질보증3팀</v>
          </cell>
          <cell r="D5442" t="str">
            <v>5119130</v>
          </cell>
          <cell r="E5442" t="str">
            <v/>
          </cell>
          <cell r="F5442">
            <v>0</v>
          </cell>
          <cell r="G5442">
            <v>0</v>
          </cell>
          <cell r="H5442">
            <v>0</v>
          </cell>
          <cell r="I5442">
            <v>0</v>
          </cell>
          <cell r="J5442">
            <v>0</v>
          </cell>
          <cell r="K5442">
            <v>0</v>
          </cell>
          <cell r="L5442">
            <v>0</v>
          </cell>
          <cell r="M5442">
            <v>0</v>
          </cell>
          <cell r="N5442">
            <v>0</v>
          </cell>
          <cell r="O5442">
            <v>0</v>
          </cell>
          <cell r="P5442">
            <v>0</v>
          </cell>
          <cell r="Q5442">
            <v>0</v>
          </cell>
        </row>
        <row r="5443">
          <cell r="B5443" t="str">
            <v>품질경영실품질보증3팀5119140</v>
          </cell>
          <cell r="C5443" t="str">
            <v>품질경영실품질보증3팀</v>
          </cell>
          <cell r="D5443" t="str">
            <v>5119140</v>
          </cell>
          <cell r="E5443" t="str">
            <v/>
          </cell>
          <cell r="F5443">
            <v>0</v>
          </cell>
          <cell r="G5443">
            <v>0</v>
          </cell>
          <cell r="H5443">
            <v>0</v>
          </cell>
          <cell r="I5443">
            <v>0</v>
          </cell>
          <cell r="J5443">
            <v>0</v>
          </cell>
          <cell r="K5443">
            <v>0</v>
          </cell>
          <cell r="L5443">
            <v>0</v>
          </cell>
          <cell r="M5443">
            <v>0</v>
          </cell>
          <cell r="N5443">
            <v>0</v>
          </cell>
          <cell r="O5443">
            <v>0</v>
          </cell>
          <cell r="P5443">
            <v>0</v>
          </cell>
          <cell r="Q5443">
            <v>0</v>
          </cell>
        </row>
        <row r="5444">
          <cell r="B5444" t="str">
            <v>품질경영실품질보증3팀5119150</v>
          </cell>
          <cell r="C5444" t="str">
            <v>품질경영실품질보증3팀</v>
          </cell>
          <cell r="D5444" t="str">
            <v>5119150</v>
          </cell>
          <cell r="E5444" t="str">
            <v>도서문구비-사무용품비(제조)</v>
          </cell>
          <cell r="F5444">
            <v>169760</v>
          </cell>
          <cell r="G5444">
            <v>454930</v>
          </cell>
          <cell r="H5444">
            <v>36350</v>
          </cell>
          <cell r="I5444">
            <v>49200</v>
          </cell>
          <cell r="J5444">
            <v>72000</v>
          </cell>
          <cell r="K5444">
            <v>0</v>
          </cell>
          <cell r="L5444">
            <v>5340</v>
          </cell>
          <cell r="M5444">
            <v>0</v>
          </cell>
          <cell r="N5444">
            <v>199450</v>
          </cell>
          <cell r="O5444">
            <v>0</v>
          </cell>
          <cell r="P5444">
            <v>130620</v>
          </cell>
          <cell r="Q5444">
            <v>31360</v>
          </cell>
        </row>
        <row r="5445">
          <cell r="B5445" t="str">
            <v>품질경영실품질보증3팀5119160</v>
          </cell>
          <cell r="C5445" t="str">
            <v>품질경영실품질보증3팀</v>
          </cell>
          <cell r="D5445" t="str">
            <v>5119160</v>
          </cell>
          <cell r="E5445" t="str">
            <v/>
          </cell>
          <cell r="F5445">
            <v>0</v>
          </cell>
          <cell r="G5445">
            <v>0</v>
          </cell>
          <cell r="H5445">
            <v>0</v>
          </cell>
          <cell r="I5445">
            <v>0</v>
          </cell>
          <cell r="J5445">
            <v>0</v>
          </cell>
          <cell r="K5445">
            <v>0</v>
          </cell>
          <cell r="L5445">
            <v>0</v>
          </cell>
          <cell r="M5445">
            <v>0</v>
          </cell>
          <cell r="N5445">
            <v>0</v>
          </cell>
          <cell r="O5445">
            <v>0</v>
          </cell>
          <cell r="P5445">
            <v>0</v>
          </cell>
          <cell r="Q5445">
            <v>0</v>
          </cell>
        </row>
        <row r="5446">
          <cell r="B5446" t="str">
            <v>품질경영실품질보증3팀5119121</v>
          </cell>
          <cell r="C5446" t="str">
            <v>품질경영실품질보증3팀</v>
          </cell>
          <cell r="D5446" t="str">
            <v>5119121</v>
          </cell>
          <cell r="E5446" t="str">
            <v>도서문구비-정기구독료(제조)</v>
          </cell>
          <cell r="F5446">
            <v>0</v>
          </cell>
          <cell r="G5446">
            <v>0</v>
          </cell>
          <cell r="H5446">
            <v>0</v>
          </cell>
          <cell r="I5446">
            <v>0</v>
          </cell>
          <cell r="J5446">
            <v>0</v>
          </cell>
          <cell r="K5446">
            <v>0</v>
          </cell>
          <cell r="L5446">
            <v>0</v>
          </cell>
          <cell r="M5446">
            <v>0</v>
          </cell>
          <cell r="N5446">
            <v>0</v>
          </cell>
          <cell r="O5446">
            <v>0</v>
          </cell>
          <cell r="P5446">
            <v>0</v>
          </cell>
          <cell r="Q5446">
            <v>0</v>
          </cell>
        </row>
        <row r="5447">
          <cell r="B5447" t="str">
            <v>품질경영실품질보증3팀5119151</v>
          </cell>
          <cell r="C5447" t="str">
            <v>품질경영실품질보증3팀</v>
          </cell>
          <cell r="D5447" t="str">
            <v>5119151</v>
          </cell>
          <cell r="E5447" t="str">
            <v>도서문구비-사무용품비_출고(제조)</v>
          </cell>
          <cell r="F5447">
            <v>0</v>
          </cell>
          <cell r="G5447">
            <v>0</v>
          </cell>
          <cell r="H5447">
            <v>0</v>
          </cell>
          <cell r="I5447">
            <v>0</v>
          </cell>
          <cell r="J5447">
            <v>0</v>
          </cell>
          <cell r="K5447">
            <v>0</v>
          </cell>
          <cell r="L5447">
            <v>0</v>
          </cell>
          <cell r="M5447">
            <v>0</v>
          </cell>
          <cell r="N5447">
            <v>0</v>
          </cell>
          <cell r="O5447">
            <v>0</v>
          </cell>
          <cell r="P5447">
            <v>0</v>
          </cell>
          <cell r="Q5447">
            <v>0</v>
          </cell>
        </row>
        <row r="5448">
          <cell r="B5448" t="str">
            <v>품질경영실품질보증3팀5120110</v>
          </cell>
          <cell r="C5448" t="str">
            <v>품질경영실품질보증3팀</v>
          </cell>
          <cell r="D5448" t="str">
            <v>5120110</v>
          </cell>
          <cell r="E5448" t="str">
            <v>소모품비-소모성기구비(제조)</v>
          </cell>
          <cell r="F5448">
            <v>0</v>
          </cell>
          <cell r="G5448">
            <v>0</v>
          </cell>
          <cell r="H5448">
            <v>0</v>
          </cell>
          <cell r="I5448">
            <v>0</v>
          </cell>
          <cell r="J5448">
            <v>0</v>
          </cell>
          <cell r="K5448">
            <v>0</v>
          </cell>
          <cell r="L5448">
            <v>0</v>
          </cell>
          <cell r="M5448">
            <v>0</v>
          </cell>
          <cell r="N5448">
            <v>0</v>
          </cell>
          <cell r="O5448">
            <v>0</v>
          </cell>
          <cell r="P5448">
            <v>0</v>
          </cell>
          <cell r="Q5448">
            <v>0</v>
          </cell>
        </row>
        <row r="5449">
          <cell r="B5449" t="str">
            <v>품질경영실품질보증3팀5120140</v>
          </cell>
          <cell r="C5449" t="str">
            <v>품질경영실품질보증3팀</v>
          </cell>
          <cell r="D5449" t="str">
            <v>5120140</v>
          </cell>
          <cell r="E5449" t="str">
            <v>소모품비-소모성소모품비(제조)</v>
          </cell>
          <cell r="F5449">
            <v>0</v>
          </cell>
          <cell r="G5449">
            <v>430000</v>
          </cell>
          <cell r="H5449">
            <v>0</v>
          </cell>
          <cell r="I5449">
            <v>0</v>
          </cell>
          <cell r="J5449">
            <v>0</v>
          </cell>
          <cell r="K5449">
            <v>9600</v>
          </cell>
          <cell r="L5449">
            <v>0</v>
          </cell>
          <cell r="M5449">
            <v>0</v>
          </cell>
          <cell r="N5449">
            <v>0</v>
          </cell>
          <cell r="O5449">
            <v>0</v>
          </cell>
          <cell r="P5449">
            <v>360000</v>
          </cell>
          <cell r="Q5449">
            <v>0</v>
          </cell>
        </row>
        <row r="5450">
          <cell r="B5450" t="str">
            <v>품질경영실품질보증3팀5120130</v>
          </cell>
          <cell r="C5450" t="str">
            <v>품질경영실품질보증3팀</v>
          </cell>
          <cell r="D5450" t="str">
            <v>5120130</v>
          </cell>
          <cell r="E5450" t="str">
            <v>소모품비-소모성잡품비(제조)</v>
          </cell>
          <cell r="F5450">
            <v>0</v>
          </cell>
          <cell r="G5450">
            <v>0</v>
          </cell>
          <cell r="H5450">
            <v>0</v>
          </cell>
          <cell r="I5450">
            <v>0</v>
          </cell>
          <cell r="J5450">
            <v>0</v>
          </cell>
          <cell r="K5450">
            <v>0</v>
          </cell>
          <cell r="L5450">
            <v>0</v>
          </cell>
          <cell r="M5450">
            <v>0</v>
          </cell>
          <cell r="N5450">
            <v>0</v>
          </cell>
          <cell r="O5450">
            <v>0</v>
          </cell>
          <cell r="P5450">
            <v>0</v>
          </cell>
          <cell r="Q5450">
            <v>0</v>
          </cell>
        </row>
        <row r="5451">
          <cell r="B5451" t="str">
            <v>품질경영실품질보증3팀5120120</v>
          </cell>
          <cell r="C5451" t="str">
            <v>품질경영실품질보증3팀</v>
          </cell>
          <cell r="D5451" t="str">
            <v>5120120</v>
          </cell>
          <cell r="E5451" t="str">
            <v>소모품비-소모성소모품비_출고(제조)</v>
          </cell>
          <cell r="F5451">
            <v>0</v>
          </cell>
          <cell r="G5451">
            <v>0</v>
          </cell>
          <cell r="H5451">
            <v>0</v>
          </cell>
          <cell r="I5451">
            <v>0</v>
          </cell>
          <cell r="J5451">
            <v>0</v>
          </cell>
          <cell r="K5451">
            <v>0</v>
          </cell>
          <cell r="L5451">
            <v>0</v>
          </cell>
          <cell r="M5451">
            <v>0</v>
          </cell>
          <cell r="N5451">
            <v>0</v>
          </cell>
          <cell r="O5451">
            <v>0</v>
          </cell>
          <cell r="P5451">
            <v>0</v>
          </cell>
          <cell r="Q5451">
            <v>0</v>
          </cell>
        </row>
        <row r="5452">
          <cell r="B5452" t="str">
            <v>품질경영실품질보증3팀5121110</v>
          </cell>
          <cell r="C5452" t="str">
            <v>품질경영실품질보증3팀</v>
          </cell>
          <cell r="D5452" t="str">
            <v>5121110</v>
          </cell>
          <cell r="E5452" t="str">
            <v>지급수수료(제조)</v>
          </cell>
          <cell r="F5452">
            <v>0</v>
          </cell>
          <cell r="G5452">
            <v>0</v>
          </cell>
          <cell r="H5452">
            <v>0</v>
          </cell>
          <cell r="I5452">
            <v>0</v>
          </cell>
          <cell r="J5452">
            <v>0</v>
          </cell>
          <cell r="K5452">
            <v>0</v>
          </cell>
          <cell r="L5452">
            <v>0</v>
          </cell>
          <cell r="M5452">
            <v>0</v>
          </cell>
          <cell r="N5452">
            <v>0</v>
          </cell>
          <cell r="O5452">
            <v>0</v>
          </cell>
          <cell r="P5452">
            <v>0</v>
          </cell>
          <cell r="Q5452">
            <v>0</v>
          </cell>
        </row>
        <row r="5453">
          <cell r="B5453" t="str">
            <v>품질경영실품질보증3팀5121120</v>
          </cell>
          <cell r="C5453" t="str">
            <v>품질경영실품질보증3팀</v>
          </cell>
          <cell r="D5453" t="str">
            <v>5121120</v>
          </cell>
          <cell r="E5453" t="str">
            <v/>
          </cell>
          <cell r="F5453">
            <v>0</v>
          </cell>
          <cell r="G5453">
            <v>0</v>
          </cell>
          <cell r="H5453">
            <v>0</v>
          </cell>
          <cell r="I5453">
            <v>0</v>
          </cell>
          <cell r="J5453">
            <v>0</v>
          </cell>
          <cell r="K5453">
            <v>0</v>
          </cell>
          <cell r="L5453">
            <v>0</v>
          </cell>
          <cell r="M5453">
            <v>0</v>
          </cell>
          <cell r="N5453">
            <v>0</v>
          </cell>
          <cell r="O5453">
            <v>0</v>
          </cell>
          <cell r="P5453">
            <v>0</v>
          </cell>
          <cell r="Q5453">
            <v>0</v>
          </cell>
        </row>
        <row r="5454">
          <cell r="B5454" t="str">
            <v>품질경영실품질보증3팀5121140</v>
          </cell>
          <cell r="C5454" t="str">
            <v>품질경영실품질보증3팀</v>
          </cell>
          <cell r="D5454" t="str">
            <v>5121140</v>
          </cell>
          <cell r="E5454" t="str">
            <v>외주가공수수료(제조)</v>
          </cell>
          <cell r="F5454">
            <v>0</v>
          </cell>
          <cell r="G5454">
            <v>0</v>
          </cell>
          <cell r="H5454">
            <v>0</v>
          </cell>
          <cell r="I5454">
            <v>0</v>
          </cell>
          <cell r="J5454">
            <v>0</v>
          </cell>
          <cell r="K5454">
            <v>0</v>
          </cell>
          <cell r="L5454">
            <v>0</v>
          </cell>
          <cell r="M5454">
            <v>0</v>
          </cell>
          <cell r="N5454">
            <v>0</v>
          </cell>
          <cell r="O5454">
            <v>0</v>
          </cell>
          <cell r="P5454">
            <v>0</v>
          </cell>
          <cell r="Q5454">
            <v>0</v>
          </cell>
        </row>
        <row r="5455">
          <cell r="B5455" t="str">
            <v>품질경영실품질보증3팀5121150</v>
          </cell>
          <cell r="C5455" t="str">
            <v>품질경영실품질보증3팀</v>
          </cell>
          <cell r="D5455" t="str">
            <v>5121150</v>
          </cell>
          <cell r="E5455" t="str">
            <v>제수수료(제조)</v>
          </cell>
          <cell r="F5455">
            <v>0</v>
          </cell>
          <cell r="G5455">
            <v>0</v>
          </cell>
          <cell r="H5455">
            <v>0</v>
          </cell>
          <cell r="I5455">
            <v>0</v>
          </cell>
          <cell r="J5455">
            <v>0</v>
          </cell>
          <cell r="K5455">
            <v>0</v>
          </cell>
          <cell r="L5455">
            <v>0</v>
          </cell>
          <cell r="M5455">
            <v>0</v>
          </cell>
          <cell r="N5455">
            <v>0</v>
          </cell>
          <cell r="O5455">
            <v>0</v>
          </cell>
          <cell r="P5455">
            <v>0</v>
          </cell>
          <cell r="Q5455">
            <v>0</v>
          </cell>
        </row>
        <row r="5456">
          <cell r="B5456" t="str">
            <v>품질경영실품질보증3팀5122110</v>
          </cell>
          <cell r="C5456" t="str">
            <v>품질경영실품질보증3팀</v>
          </cell>
          <cell r="D5456" t="str">
            <v>5122110</v>
          </cell>
          <cell r="E5456" t="str">
            <v>용역비-제품(제조)</v>
          </cell>
          <cell r="F5456">
            <v>0</v>
          </cell>
          <cell r="G5456">
            <v>0</v>
          </cell>
          <cell r="H5456">
            <v>0</v>
          </cell>
          <cell r="I5456">
            <v>0</v>
          </cell>
          <cell r="J5456">
            <v>0</v>
          </cell>
          <cell r="K5456">
            <v>0</v>
          </cell>
          <cell r="L5456">
            <v>0</v>
          </cell>
          <cell r="M5456">
            <v>0</v>
          </cell>
          <cell r="N5456">
            <v>0</v>
          </cell>
          <cell r="O5456">
            <v>0</v>
          </cell>
          <cell r="P5456">
            <v>0</v>
          </cell>
          <cell r="Q5456">
            <v>0</v>
          </cell>
        </row>
        <row r="5457">
          <cell r="B5457" t="str">
            <v>품질경영실품질보증3팀5122120</v>
          </cell>
          <cell r="C5457" t="str">
            <v>품질경영실품질보증3팀</v>
          </cell>
          <cell r="D5457" t="str">
            <v>5122120</v>
          </cell>
          <cell r="E5457" t="str">
            <v>용역비-전산(제조)</v>
          </cell>
          <cell r="F5457">
            <v>0</v>
          </cell>
          <cell r="G5457">
            <v>0</v>
          </cell>
          <cell r="H5457">
            <v>0</v>
          </cell>
          <cell r="I5457">
            <v>0</v>
          </cell>
          <cell r="J5457">
            <v>0</v>
          </cell>
          <cell r="K5457">
            <v>0</v>
          </cell>
          <cell r="L5457">
            <v>0</v>
          </cell>
          <cell r="M5457">
            <v>0</v>
          </cell>
          <cell r="N5457">
            <v>0</v>
          </cell>
          <cell r="O5457">
            <v>0</v>
          </cell>
          <cell r="P5457">
            <v>0</v>
          </cell>
          <cell r="Q5457">
            <v>0</v>
          </cell>
        </row>
        <row r="5458">
          <cell r="B5458" t="str">
            <v>품질경영실품질보증3팀5122130</v>
          </cell>
          <cell r="C5458" t="str">
            <v>품질경영실품질보증3팀</v>
          </cell>
          <cell r="D5458" t="str">
            <v>5122130</v>
          </cell>
          <cell r="E5458" t="str">
            <v>용역비-시설관리비(제조)</v>
          </cell>
          <cell r="F5458">
            <v>0</v>
          </cell>
          <cell r="G5458">
            <v>0</v>
          </cell>
          <cell r="H5458">
            <v>0</v>
          </cell>
          <cell r="I5458">
            <v>0</v>
          </cell>
          <cell r="J5458">
            <v>0</v>
          </cell>
          <cell r="K5458">
            <v>0</v>
          </cell>
          <cell r="L5458">
            <v>0</v>
          </cell>
          <cell r="M5458">
            <v>0</v>
          </cell>
          <cell r="N5458">
            <v>0</v>
          </cell>
          <cell r="O5458">
            <v>0</v>
          </cell>
          <cell r="P5458">
            <v>0</v>
          </cell>
          <cell r="Q5458">
            <v>0</v>
          </cell>
        </row>
        <row r="5459">
          <cell r="B5459" t="str">
            <v>품질경영실품질보증3팀5122140</v>
          </cell>
          <cell r="C5459" t="str">
            <v>품질경영실품질보증3팀</v>
          </cell>
          <cell r="D5459" t="str">
            <v>5122140</v>
          </cell>
          <cell r="E5459" t="str">
            <v>용역비-기타(제조)</v>
          </cell>
          <cell r="F5459">
            <v>0</v>
          </cell>
          <cell r="G5459">
            <v>0</v>
          </cell>
          <cell r="H5459">
            <v>0</v>
          </cell>
          <cell r="I5459">
            <v>0</v>
          </cell>
          <cell r="J5459">
            <v>0</v>
          </cell>
          <cell r="K5459">
            <v>0</v>
          </cell>
          <cell r="L5459">
            <v>0</v>
          </cell>
          <cell r="M5459">
            <v>0</v>
          </cell>
          <cell r="N5459">
            <v>0</v>
          </cell>
          <cell r="O5459">
            <v>0</v>
          </cell>
          <cell r="P5459">
            <v>0</v>
          </cell>
          <cell r="Q5459">
            <v>0</v>
          </cell>
        </row>
        <row r="5460">
          <cell r="B5460" t="str">
            <v>품질경영실품질보증3팀5123110</v>
          </cell>
          <cell r="C5460" t="str">
            <v>품질경영실품질보증3팀</v>
          </cell>
          <cell r="D5460" t="str">
            <v>5123110</v>
          </cell>
          <cell r="E5460" t="str">
            <v/>
          </cell>
          <cell r="F5460">
            <v>0</v>
          </cell>
          <cell r="G5460">
            <v>0</v>
          </cell>
          <cell r="H5460">
            <v>0</v>
          </cell>
          <cell r="I5460">
            <v>0</v>
          </cell>
          <cell r="J5460">
            <v>0</v>
          </cell>
          <cell r="K5460">
            <v>0</v>
          </cell>
          <cell r="L5460">
            <v>0</v>
          </cell>
          <cell r="M5460">
            <v>0</v>
          </cell>
          <cell r="N5460">
            <v>0</v>
          </cell>
          <cell r="O5460">
            <v>0</v>
          </cell>
          <cell r="P5460">
            <v>0</v>
          </cell>
          <cell r="Q5460">
            <v>0</v>
          </cell>
        </row>
        <row r="5461">
          <cell r="B5461" t="str">
            <v>품질경영실품질보증3팀5123120</v>
          </cell>
          <cell r="C5461" t="str">
            <v>품질경영실품질보증3팀</v>
          </cell>
          <cell r="D5461" t="str">
            <v>5123120</v>
          </cell>
          <cell r="E5461" t="str">
            <v>잡비-환경미화비(제조)</v>
          </cell>
          <cell r="F5461">
            <v>0</v>
          </cell>
          <cell r="G5461">
            <v>0</v>
          </cell>
          <cell r="H5461">
            <v>0</v>
          </cell>
          <cell r="I5461">
            <v>0</v>
          </cell>
          <cell r="J5461">
            <v>0</v>
          </cell>
          <cell r="K5461">
            <v>0</v>
          </cell>
          <cell r="L5461">
            <v>0</v>
          </cell>
          <cell r="M5461">
            <v>0</v>
          </cell>
          <cell r="N5461">
            <v>0</v>
          </cell>
          <cell r="O5461">
            <v>0</v>
          </cell>
          <cell r="P5461">
            <v>0</v>
          </cell>
          <cell r="Q5461">
            <v>0</v>
          </cell>
        </row>
        <row r="5462">
          <cell r="B5462" t="str">
            <v>품질경영실품질보증3팀5123130</v>
          </cell>
          <cell r="C5462" t="str">
            <v>품질경영실품질보증3팀</v>
          </cell>
          <cell r="D5462" t="str">
            <v>5123130</v>
          </cell>
          <cell r="E5462" t="str">
            <v/>
          </cell>
          <cell r="F5462">
            <v>0</v>
          </cell>
          <cell r="G5462">
            <v>0</v>
          </cell>
          <cell r="H5462">
            <v>0</v>
          </cell>
          <cell r="I5462">
            <v>0</v>
          </cell>
          <cell r="J5462">
            <v>0</v>
          </cell>
          <cell r="K5462">
            <v>0</v>
          </cell>
          <cell r="L5462">
            <v>0</v>
          </cell>
          <cell r="M5462">
            <v>0</v>
          </cell>
          <cell r="N5462">
            <v>0</v>
          </cell>
          <cell r="O5462">
            <v>0</v>
          </cell>
          <cell r="P5462">
            <v>0</v>
          </cell>
          <cell r="Q5462">
            <v>0</v>
          </cell>
        </row>
        <row r="5463">
          <cell r="B5463" t="str">
            <v>송도공장밸리데이션팀5102110</v>
          </cell>
          <cell r="C5463" t="str">
            <v>송도공장밸리데이션팀</v>
          </cell>
          <cell r="D5463" t="str">
            <v>5102110</v>
          </cell>
          <cell r="E5463" t="str">
            <v/>
          </cell>
          <cell r="F5463">
            <v>0</v>
          </cell>
          <cell r="G5463">
            <v>0</v>
          </cell>
          <cell r="H5463">
            <v>0</v>
          </cell>
          <cell r="I5463">
            <v>0</v>
          </cell>
          <cell r="J5463">
            <v>0</v>
          </cell>
          <cell r="K5463">
            <v>0</v>
          </cell>
          <cell r="L5463">
            <v>0</v>
          </cell>
          <cell r="M5463">
            <v>0</v>
          </cell>
          <cell r="N5463">
            <v>0</v>
          </cell>
          <cell r="O5463">
            <v>0</v>
          </cell>
          <cell r="P5463">
            <v>0</v>
          </cell>
          <cell r="Q5463">
            <v>0</v>
          </cell>
        </row>
        <row r="5464">
          <cell r="B5464" t="str">
            <v>송도공장밸리데이션팀5102120</v>
          </cell>
          <cell r="C5464" t="str">
            <v>송도공장밸리데이션팀</v>
          </cell>
          <cell r="D5464" t="str">
            <v>5102120</v>
          </cell>
          <cell r="E5464" t="str">
            <v/>
          </cell>
          <cell r="F5464">
            <v>0</v>
          </cell>
          <cell r="G5464">
            <v>0</v>
          </cell>
          <cell r="H5464">
            <v>0</v>
          </cell>
          <cell r="I5464">
            <v>0</v>
          </cell>
          <cell r="J5464">
            <v>0</v>
          </cell>
          <cell r="K5464">
            <v>0</v>
          </cell>
          <cell r="L5464">
            <v>0</v>
          </cell>
          <cell r="M5464">
            <v>0</v>
          </cell>
          <cell r="N5464">
            <v>0</v>
          </cell>
          <cell r="O5464">
            <v>0</v>
          </cell>
          <cell r="P5464">
            <v>0</v>
          </cell>
          <cell r="Q5464">
            <v>0</v>
          </cell>
        </row>
        <row r="5465">
          <cell r="B5465" t="str">
            <v>송도공장밸리데이션팀5102210</v>
          </cell>
          <cell r="C5465" t="str">
            <v>송도공장밸리데이션팀</v>
          </cell>
          <cell r="D5465" t="str">
            <v>5102210</v>
          </cell>
          <cell r="E5465" t="str">
            <v>급여와임금(제조)</v>
          </cell>
          <cell r="F5465">
            <v>43458400</v>
          </cell>
          <cell r="G5465">
            <v>43458400</v>
          </cell>
          <cell r="H5465">
            <v>43458400</v>
          </cell>
          <cell r="I5465">
            <v>43458400</v>
          </cell>
          <cell r="J5465">
            <v>45000900</v>
          </cell>
          <cell r="K5465">
            <v>43758000</v>
          </cell>
          <cell r="L5465">
            <v>43758000</v>
          </cell>
          <cell r="M5465">
            <v>43758000</v>
          </cell>
          <cell r="N5465">
            <v>40106200</v>
          </cell>
          <cell r="O5465">
            <v>43911720</v>
          </cell>
          <cell r="P5465">
            <v>40106200</v>
          </cell>
          <cell r="Q5465">
            <v>42976200</v>
          </cell>
        </row>
        <row r="5466">
          <cell r="B5466" t="str">
            <v>송도공장밸리데이션팀5102220</v>
          </cell>
          <cell r="C5466" t="str">
            <v>송도공장밸리데이션팀</v>
          </cell>
          <cell r="D5466" t="str">
            <v>5102220</v>
          </cell>
          <cell r="E5466" t="str">
            <v>상여금(제조)</v>
          </cell>
          <cell r="F5466">
            <v>3554844</v>
          </cell>
          <cell r="G5466">
            <v>3580302</v>
          </cell>
          <cell r="H5466">
            <v>4536517</v>
          </cell>
          <cell r="I5466">
            <v>4404700</v>
          </cell>
          <cell r="J5466">
            <v>4488126</v>
          </cell>
          <cell r="K5466">
            <v>4205147</v>
          </cell>
          <cell r="L5466">
            <v>4408359</v>
          </cell>
          <cell r="M5466">
            <v>4563910</v>
          </cell>
          <cell r="N5466">
            <v>4105111</v>
          </cell>
          <cell r="O5466">
            <v>4531589</v>
          </cell>
          <cell r="P5466">
            <v>4114650</v>
          </cell>
          <cell r="Q5466">
            <v>2031426</v>
          </cell>
        </row>
        <row r="5467">
          <cell r="B5467" t="str">
            <v>송도공장밸리데이션팀5102230</v>
          </cell>
          <cell r="C5467" t="str">
            <v>송도공장밸리데이션팀</v>
          </cell>
          <cell r="D5467" t="str">
            <v>5102230</v>
          </cell>
          <cell r="E5467" t="str">
            <v>학비보조금(제조)</v>
          </cell>
          <cell r="F5467">
            <v>0</v>
          </cell>
          <cell r="G5467">
            <v>0</v>
          </cell>
          <cell r="H5467">
            <v>0</v>
          </cell>
          <cell r="I5467">
            <v>0</v>
          </cell>
          <cell r="J5467">
            <v>0</v>
          </cell>
          <cell r="K5467">
            <v>0</v>
          </cell>
          <cell r="L5467">
            <v>0</v>
          </cell>
          <cell r="M5467">
            <v>0</v>
          </cell>
          <cell r="N5467">
            <v>0</v>
          </cell>
          <cell r="O5467">
            <v>0</v>
          </cell>
          <cell r="P5467">
            <v>0</v>
          </cell>
          <cell r="Q5467">
            <v>0</v>
          </cell>
        </row>
        <row r="5468">
          <cell r="B5468" t="str">
            <v>송도공장밸리데이션팀5102240</v>
          </cell>
          <cell r="C5468" t="str">
            <v>송도공장밸리데이션팀</v>
          </cell>
          <cell r="D5468" t="str">
            <v>5102240</v>
          </cell>
          <cell r="E5468" t="str">
            <v>시간외근무수당(제조)</v>
          </cell>
          <cell r="F5468">
            <v>202250</v>
          </cell>
          <cell r="G5468">
            <v>0</v>
          </cell>
          <cell r="H5468">
            <v>208880</v>
          </cell>
          <cell r="I5468">
            <v>638200</v>
          </cell>
          <cell r="J5468">
            <v>1241740</v>
          </cell>
          <cell r="K5468">
            <v>1062690</v>
          </cell>
          <cell r="L5468">
            <v>403010</v>
          </cell>
          <cell r="M5468">
            <v>61770</v>
          </cell>
          <cell r="N5468">
            <v>61770</v>
          </cell>
          <cell r="O5468">
            <v>0</v>
          </cell>
          <cell r="P5468">
            <v>723820</v>
          </cell>
          <cell r="Q5468">
            <v>1034850</v>
          </cell>
        </row>
        <row r="5469">
          <cell r="B5469" t="str">
            <v>송도공장밸리데이션팀5102250</v>
          </cell>
          <cell r="C5469" t="str">
            <v>송도공장밸리데이션팀</v>
          </cell>
          <cell r="D5469" t="str">
            <v>5102250</v>
          </cell>
          <cell r="E5469" t="str">
            <v>휴가보상금(제조)</v>
          </cell>
          <cell r="F5469">
            <v>806610</v>
          </cell>
          <cell r="G5469">
            <v>806610</v>
          </cell>
          <cell r="H5469">
            <v>806610</v>
          </cell>
          <cell r="I5469">
            <v>791535</v>
          </cell>
          <cell r="J5469">
            <v>792047</v>
          </cell>
          <cell r="K5469">
            <v>3191040</v>
          </cell>
          <cell r="L5469">
            <v>757231</v>
          </cell>
          <cell r="M5469">
            <v>775796</v>
          </cell>
          <cell r="N5469">
            <v>721628</v>
          </cell>
          <cell r="O5469">
            <v>2379886</v>
          </cell>
          <cell r="P5469">
            <v>728316</v>
          </cell>
          <cell r="Q5469">
            <v>-5505205</v>
          </cell>
        </row>
        <row r="5470">
          <cell r="B5470" t="str">
            <v>송도공장밸리데이션팀5102260</v>
          </cell>
          <cell r="C5470" t="str">
            <v>송도공장밸리데이션팀</v>
          </cell>
          <cell r="D5470" t="str">
            <v>5102260</v>
          </cell>
          <cell r="E5470" t="str">
            <v>시상비(제조)</v>
          </cell>
          <cell r="F5470">
            <v>335595</v>
          </cell>
          <cell r="G5470">
            <v>335595</v>
          </cell>
          <cell r="H5470">
            <v>335595</v>
          </cell>
          <cell r="I5470">
            <v>329323</v>
          </cell>
          <cell r="J5470">
            <v>329536</v>
          </cell>
          <cell r="K5470">
            <v>312395</v>
          </cell>
          <cell r="L5470">
            <v>315050</v>
          </cell>
          <cell r="M5470">
            <v>322774</v>
          </cell>
          <cell r="N5470">
            <v>300237</v>
          </cell>
          <cell r="O5470">
            <v>329119</v>
          </cell>
          <cell r="P5470">
            <v>303020</v>
          </cell>
          <cell r="Q5470">
            <v>313982</v>
          </cell>
        </row>
        <row r="5471">
          <cell r="B5471" t="str">
            <v>송도공장밸리데이션팀5102280</v>
          </cell>
          <cell r="C5471" t="str">
            <v>송도공장밸리데이션팀</v>
          </cell>
          <cell r="D5471" t="str">
            <v>5102280</v>
          </cell>
          <cell r="E5471" t="str">
            <v>제수당(제조)</v>
          </cell>
          <cell r="F5471">
            <v>1846000</v>
          </cell>
          <cell r="G5471">
            <v>1800000</v>
          </cell>
          <cell r="H5471">
            <v>1805000</v>
          </cell>
          <cell r="I5471">
            <v>1802000</v>
          </cell>
          <cell r="J5471">
            <v>4948020</v>
          </cell>
          <cell r="K5471">
            <v>1870000</v>
          </cell>
          <cell r="L5471">
            <v>1800000</v>
          </cell>
          <cell r="M5471">
            <v>1800000</v>
          </cell>
          <cell r="N5471">
            <v>1800000</v>
          </cell>
          <cell r="O5471">
            <v>1800000</v>
          </cell>
          <cell r="P5471">
            <v>1800000</v>
          </cell>
          <cell r="Q5471">
            <v>1810000</v>
          </cell>
        </row>
        <row r="5472">
          <cell r="B5472" t="str">
            <v>송도공장밸리데이션팀5102290</v>
          </cell>
          <cell r="C5472" t="str">
            <v>송도공장밸리데이션팀</v>
          </cell>
          <cell r="D5472" t="str">
            <v>5102290</v>
          </cell>
          <cell r="E5472" t="str">
            <v/>
          </cell>
          <cell r="F5472">
            <v>0</v>
          </cell>
          <cell r="G5472">
            <v>0</v>
          </cell>
          <cell r="H5472">
            <v>0</v>
          </cell>
          <cell r="I5472">
            <v>0</v>
          </cell>
          <cell r="J5472">
            <v>0</v>
          </cell>
          <cell r="K5472">
            <v>0</v>
          </cell>
          <cell r="L5472">
            <v>0</v>
          </cell>
          <cell r="M5472">
            <v>0</v>
          </cell>
          <cell r="N5472">
            <v>0</v>
          </cell>
          <cell r="O5472">
            <v>0</v>
          </cell>
          <cell r="P5472">
            <v>0</v>
          </cell>
          <cell r="Q5472">
            <v>0</v>
          </cell>
        </row>
        <row r="5473">
          <cell r="B5473" t="str">
            <v>송도공장밸리데이션팀5102410</v>
          </cell>
          <cell r="C5473" t="str">
            <v>송도공장밸리데이션팀</v>
          </cell>
          <cell r="D5473" t="str">
            <v>5102410</v>
          </cell>
          <cell r="E5473" t="str">
            <v>퇴직급여충당금전입액(제조)</v>
          </cell>
          <cell r="F5473">
            <v>3431082</v>
          </cell>
          <cell r="G5473">
            <v>3431082</v>
          </cell>
          <cell r="H5473">
            <v>3431082</v>
          </cell>
          <cell r="I5473">
            <v>3364425</v>
          </cell>
          <cell r="J5473">
            <v>3370837</v>
          </cell>
          <cell r="K5473">
            <v>3198407</v>
          </cell>
          <cell r="L5473">
            <v>3274433</v>
          </cell>
          <cell r="M5473">
            <v>3353015</v>
          </cell>
          <cell r="N5473">
            <v>3117921</v>
          </cell>
          <cell r="O5473">
            <v>3417765</v>
          </cell>
          <cell r="P5473">
            <v>3215777</v>
          </cell>
          <cell r="Q5473">
            <v>3332111</v>
          </cell>
        </row>
        <row r="5474">
          <cell r="B5474" t="str">
            <v>송도공장밸리데이션팀5102420</v>
          </cell>
          <cell r="C5474" t="str">
            <v>송도공장밸리데이션팀</v>
          </cell>
          <cell r="D5474" t="str">
            <v>5102420</v>
          </cell>
          <cell r="E5474" t="str">
            <v>퇴직위로금(제조)</v>
          </cell>
          <cell r="F5474">
            <v>0</v>
          </cell>
          <cell r="G5474">
            <v>0</v>
          </cell>
          <cell r="H5474">
            <v>0</v>
          </cell>
          <cell r="I5474">
            <v>0</v>
          </cell>
          <cell r="J5474">
            <v>0</v>
          </cell>
          <cell r="K5474">
            <v>0</v>
          </cell>
          <cell r="L5474">
            <v>0</v>
          </cell>
          <cell r="M5474">
            <v>0</v>
          </cell>
          <cell r="N5474">
            <v>0</v>
          </cell>
          <cell r="O5474">
            <v>0</v>
          </cell>
          <cell r="P5474">
            <v>0</v>
          </cell>
          <cell r="Q5474">
            <v>0</v>
          </cell>
        </row>
        <row r="5475">
          <cell r="B5475" t="str">
            <v>송도공장밸리데이션팀5103260</v>
          </cell>
          <cell r="C5475" t="str">
            <v>송도공장밸리데이션팀</v>
          </cell>
          <cell r="D5475" t="str">
            <v>5103260</v>
          </cell>
          <cell r="E5475" t="str">
            <v>복리후생비-통근비(제조)</v>
          </cell>
          <cell r="F5475">
            <v>0</v>
          </cell>
          <cell r="G5475">
            <v>0</v>
          </cell>
          <cell r="H5475">
            <v>0</v>
          </cell>
          <cell r="I5475">
            <v>0</v>
          </cell>
          <cell r="J5475">
            <v>0</v>
          </cell>
          <cell r="K5475">
            <v>0</v>
          </cell>
          <cell r="L5475">
            <v>0</v>
          </cell>
          <cell r="M5475">
            <v>0</v>
          </cell>
          <cell r="N5475">
            <v>0</v>
          </cell>
          <cell r="O5475">
            <v>0</v>
          </cell>
          <cell r="P5475">
            <v>0</v>
          </cell>
          <cell r="Q5475">
            <v>0</v>
          </cell>
        </row>
        <row r="5476">
          <cell r="B5476" t="str">
            <v>송도공장밸리데이션팀5103250</v>
          </cell>
          <cell r="C5476" t="str">
            <v>송도공장밸리데이션팀</v>
          </cell>
          <cell r="D5476" t="str">
            <v>5103250</v>
          </cell>
          <cell r="E5476" t="str">
            <v>복리후생비-직원이전비(제조)</v>
          </cell>
          <cell r="F5476">
            <v>0</v>
          </cell>
          <cell r="G5476">
            <v>0</v>
          </cell>
          <cell r="H5476">
            <v>0</v>
          </cell>
          <cell r="I5476">
            <v>0</v>
          </cell>
          <cell r="J5476">
            <v>0</v>
          </cell>
          <cell r="K5476">
            <v>0</v>
          </cell>
          <cell r="L5476">
            <v>0</v>
          </cell>
          <cell r="M5476">
            <v>0</v>
          </cell>
          <cell r="N5476">
            <v>0</v>
          </cell>
          <cell r="O5476">
            <v>0</v>
          </cell>
          <cell r="P5476">
            <v>0</v>
          </cell>
          <cell r="Q5476">
            <v>0</v>
          </cell>
        </row>
        <row r="5477">
          <cell r="B5477" t="str">
            <v>송도공장밸리데이션팀5103240</v>
          </cell>
          <cell r="C5477" t="str">
            <v>송도공장밸리데이션팀</v>
          </cell>
          <cell r="D5477" t="str">
            <v>5103240</v>
          </cell>
          <cell r="E5477" t="str">
            <v/>
          </cell>
          <cell r="F5477">
            <v>0</v>
          </cell>
          <cell r="G5477">
            <v>0</v>
          </cell>
          <cell r="H5477">
            <v>0</v>
          </cell>
          <cell r="I5477">
            <v>0</v>
          </cell>
          <cell r="J5477">
            <v>0</v>
          </cell>
          <cell r="K5477">
            <v>0</v>
          </cell>
          <cell r="L5477">
            <v>0</v>
          </cell>
          <cell r="M5477">
            <v>0</v>
          </cell>
          <cell r="N5477">
            <v>0</v>
          </cell>
          <cell r="O5477">
            <v>0</v>
          </cell>
          <cell r="P5477">
            <v>0</v>
          </cell>
          <cell r="Q5477">
            <v>0</v>
          </cell>
        </row>
        <row r="5478">
          <cell r="B5478" t="str">
            <v>송도공장밸리데이션팀5103230</v>
          </cell>
          <cell r="C5478" t="str">
            <v>송도공장밸리데이션팀</v>
          </cell>
          <cell r="D5478" t="str">
            <v>5103230</v>
          </cell>
          <cell r="E5478" t="str">
            <v/>
          </cell>
          <cell r="F5478">
            <v>0</v>
          </cell>
          <cell r="G5478">
            <v>0</v>
          </cell>
          <cell r="H5478">
            <v>0</v>
          </cell>
          <cell r="I5478">
            <v>0</v>
          </cell>
          <cell r="J5478">
            <v>0</v>
          </cell>
          <cell r="K5478">
            <v>0</v>
          </cell>
          <cell r="L5478">
            <v>0</v>
          </cell>
          <cell r="M5478">
            <v>0</v>
          </cell>
          <cell r="N5478">
            <v>0</v>
          </cell>
          <cell r="O5478">
            <v>0</v>
          </cell>
          <cell r="P5478">
            <v>0</v>
          </cell>
          <cell r="Q5478">
            <v>0</v>
          </cell>
        </row>
        <row r="5479">
          <cell r="B5479" t="str">
            <v>송도공장밸리데이션팀5103220</v>
          </cell>
          <cell r="C5479" t="str">
            <v>송도공장밸리데이션팀</v>
          </cell>
          <cell r="D5479" t="str">
            <v>5103220</v>
          </cell>
          <cell r="E5479" t="str">
            <v>복리후생비-후생비(제조)</v>
          </cell>
          <cell r="F5479">
            <v>0</v>
          </cell>
          <cell r="G5479">
            <v>0</v>
          </cell>
          <cell r="H5479">
            <v>0</v>
          </cell>
          <cell r="I5479">
            <v>0</v>
          </cell>
          <cell r="J5479">
            <v>0</v>
          </cell>
          <cell r="K5479">
            <v>0</v>
          </cell>
          <cell r="L5479">
            <v>0</v>
          </cell>
          <cell r="M5479">
            <v>0</v>
          </cell>
          <cell r="N5479">
            <v>0</v>
          </cell>
          <cell r="O5479">
            <v>0</v>
          </cell>
          <cell r="P5479">
            <v>0</v>
          </cell>
          <cell r="Q5479">
            <v>0</v>
          </cell>
        </row>
        <row r="5480">
          <cell r="B5480" t="str">
            <v>송도공장밸리데이션팀5103210</v>
          </cell>
          <cell r="C5480" t="str">
            <v>송도공장밸리데이션팀</v>
          </cell>
          <cell r="D5480" t="str">
            <v>5103210</v>
          </cell>
          <cell r="E5480" t="str">
            <v>복리후생비-사내경조비(제조)</v>
          </cell>
          <cell r="F5480">
            <v>100000</v>
          </cell>
          <cell r="G5480">
            <v>0</v>
          </cell>
          <cell r="H5480">
            <v>100000</v>
          </cell>
          <cell r="I5480">
            <v>50000</v>
          </cell>
          <cell r="J5480">
            <v>100000</v>
          </cell>
          <cell r="K5480">
            <v>50000</v>
          </cell>
          <cell r="L5480">
            <v>50000</v>
          </cell>
          <cell r="M5480">
            <v>0</v>
          </cell>
          <cell r="N5480">
            <v>150000</v>
          </cell>
          <cell r="O5480">
            <v>100000</v>
          </cell>
          <cell r="P5480">
            <v>50000</v>
          </cell>
          <cell r="Q5480">
            <v>0</v>
          </cell>
        </row>
        <row r="5481">
          <cell r="B5481" t="str">
            <v>송도공장밸리데이션팀5103190</v>
          </cell>
          <cell r="C5481" t="str">
            <v>송도공장밸리데이션팀</v>
          </cell>
          <cell r="D5481" t="str">
            <v>5103190</v>
          </cell>
          <cell r="E5481" t="str">
            <v>복리후생비-지원보조비(제조)</v>
          </cell>
          <cell r="F5481">
            <v>65160</v>
          </cell>
          <cell r="G5481">
            <v>65160</v>
          </cell>
          <cell r="H5481">
            <v>65160</v>
          </cell>
          <cell r="I5481">
            <v>65160</v>
          </cell>
          <cell r="J5481">
            <v>67440</v>
          </cell>
          <cell r="K5481">
            <v>65580</v>
          </cell>
          <cell r="L5481">
            <v>65580</v>
          </cell>
          <cell r="M5481">
            <v>65580</v>
          </cell>
          <cell r="N5481">
            <v>60110</v>
          </cell>
          <cell r="O5481">
            <v>60110</v>
          </cell>
          <cell r="P5481">
            <v>60110</v>
          </cell>
          <cell r="Q5481">
            <v>64410</v>
          </cell>
        </row>
        <row r="5482">
          <cell r="B5482" t="str">
            <v>송도공장밸리데이션팀5103180</v>
          </cell>
          <cell r="C5482" t="str">
            <v>송도공장밸리데이션팀</v>
          </cell>
          <cell r="D5482" t="str">
            <v>5103180</v>
          </cell>
          <cell r="E5482" t="str">
            <v>복리후생비-피복제비(제조)</v>
          </cell>
          <cell r="F5482">
            <v>0</v>
          </cell>
          <cell r="G5482">
            <v>0</v>
          </cell>
          <cell r="H5482">
            <v>0</v>
          </cell>
          <cell r="I5482">
            <v>0</v>
          </cell>
          <cell r="J5482">
            <v>0</v>
          </cell>
          <cell r="K5482">
            <v>0</v>
          </cell>
          <cell r="L5482">
            <v>0</v>
          </cell>
          <cell r="M5482">
            <v>0</v>
          </cell>
          <cell r="N5482">
            <v>0</v>
          </cell>
          <cell r="O5482">
            <v>0</v>
          </cell>
          <cell r="P5482">
            <v>0</v>
          </cell>
          <cell r="Q5482">
            <v>0</v>
          </cell>
        </row>
        <row r="5483">
          <cell r="B5483" t="str">
            <v>송도공장밸리데이션팀5103170</v>
          </cell>
          <cell r="C5483" t="str">
            <v>송도공장밸리데이션팀</v>
          </cell>
          <cell r="D5483" t="str">
            <v>5103170</v>
          </cell>
          <cell r="E5483" t="str">
            <v>복리후생비-의료위생비(제조)</v>
          </cell>
          <cell r="F5483">
            <v>0</v>
          </cell>
          <cell r="G5483">
            <v>0</v>
          </cell>
          <cell r="H5483">
            <v>0</v>
          </cell>
          <cell r="I5483">
            <v>0</v>
          </cell>
          <cell r="J5483">
            <v>0</v>
          </cell>
          <cell r="K5483">
            <v>0</v>
          </cell>
          <cell r="L5483">
            <v>0</v>
          </cell>
          <cell r="M5483">
            <v>0</v>
          </cell>
          <cell r="N5483">
            <v>0</v>
          </cell>
          <cell r="O5483">
            <v>0</v>
          </cell>
          <cell r="P5483">
            <v>0</v>
          </cell>
          <cell r="Q5483">
            <v>0</v>
          </cell>
        </row>
        <row r="5484">
          <cell r="B5484" t="str">
            <v>송도공장밸리데이션팀5103160</v>
          </cell>
          <cell r="C5484" t="str">
            <v>송도공장밸리데이션팀</v>
          </cell>
          <cell r="D5484" t="str">
            <v>5103160</v>
          </cell>
          <cell r="E5484" t="str">
            <v>복리후생비-단체시상비(제조)</v>
          </cell>
          <cell r="F5484">
            <v>0</v>
          </cell>
          <cell r="G5484">
            <v>0</v>
          </cell>
          <cell r="H5484">
            <v>0</v>
          </cell>
          <cell r="I5484">
            <v>0</v>
          </cell>
          <cell r="J5484">
            <v>0</v>
          </cell>
          <cell r="K5484">
            <v>0</v>
          </cell>
          <cell r="L5484">
            <v>0</v>
          </cell>
          <cell r="M5484">
            <v>0</v>
          </cell>
          <cell r="N5484">
            <v>0</v>
          </cell>
          <cell r="O5484">
            <v>0</v>
          </cell>
          <cell r="P5484">
            <v>0</v>
          </cell>
          <cell r="Q5484">
            <v>0</v>
          </cell>
        </row>
        <row r="5485">
          <cell r="B5485" t="str">
            <v>송도공장밸리데이션팀5103150</v>
          </cell>
          <cell r="C5485" t="str">
            <v>송도공장밸리데이션팀</v>
          </cell>
          <cell r="D5485" t="str">
            <v>5103150</v>
          </cell>
          <cell r="E5485" t="str">
            <v/>
          </cell>
          <cell r="F5485">
            <v>0</v>
          </cell>
          <cell r="G5485">
            <v>0</v>
          </cell>
          <cell r="H5485">
            <v>0</v>
          </cell>
          <cell r="I5485">
            <v>0</v>
          </cell>
          <cell r="J5485">
            <v>0</v>
          </cell>
          <cell r="K5485">
            <v>0</v>
          </cell>
          <cell r="L5485">
            <v>0</v>
          </cell>
          <cell r="M5485">
            <v>0</v>
          </cell>
          <cell r="N5485">
            <v>0</v>
          </cell>
          <cell r="O5485">
            <v>0</v>
          </cell>
          <cell r="P5485">
            <v>0</v>
          </cell>
          <cell r="Q5485">
            <v>0</v>
          </cell>
        </row>
        <row r="5486">
          <cell r="B5486" t="str">
            <v>송도공장밸리데이션팀5103140</v>
          </cell>
          <cell r="C5486" t="str">
            <v>송도공장밸리데이션팀</v>
          </cell>
          <cell r="D5486" t="str">
            <v>5103140</v>
          </cell>
          <cell r="E5486" t="str">
            <v>복리후생비-친선활동비(제조)</v>
          </cell>
          <cell r="F5486">
            <v>0</v>
          </cell>
          <cell r="G5486">
            <v>0</v>
          </cell>
          <cell r="H5486">
            <v>0</v>
          </cell>
          <cell r="I5486">
            <v>0</v>
          </cell>
          <cell r="J5486">
            <v>0</v>
          </cell>
          <cell r="K5486">
            <v>0</v>
          </cell>
          <cell r="L5486">
            <v>0</v>
          </cell>
          <cell r="M5486">
            <v>0</v>
          </cell>
          <cell r="N5486">
            <v>0</v>
          </cell>
          <cell r="O5486">
            <v>0</v>
          </cell>
          <cell r="P5486">
            <v>0</v>
          </cell>
          <cell r="Q5486">
            <v>0</v>
          </cell>
        </row>
        <row r="5487">
          <cell r="B5487" t="str">
            <v>송도공장밸리데이션팀5103130</v>
          </cell>
          <cell r="C5487" t="str">
            <v>송도공장밸리데이션팀</v>
          </cell>
          <cell r="D5487" t="str">
            <v>5103130</v>
          </cell>
          <cell r="E5487" t="str">
            <v/>
          </cell>
          <cell r="F5487">
            <v>0</v>
          </cell>
          <cell r="G5487">
            <v>0</v>
          </cell>
          <cell r="H5487">
            <v>0</v>
          </cell>
          <cell r="I5487">
            <v>0</v>
          </cell>
          <cell r="J5487">
            <v>0</v>
          </cell>
          <cell r="K5487">
            <v>0</v>
          </cell>
          <cell r="L5487">
            <v>0</v>
          </cell>
          <cell r="M5487">
            <v>0</v>
          </cell>
          <cell r="N5487">
            <v>0</v>
          </cell>
          <cell r="O5487">
            <v>0</v>
          </cell>
          <cell r="P5487">
            <v>0</v>
          </cell>
          <cell r="Q5487">
            <v>0</v>
          </cell>
        </row>
        <row r="5488">
          <cell r="B5488" t="str">
            <v>송도공장밸리데이션팀5103120</v>
          </cell>
          <cell r="C5488" t="str">
            <v>송도공장밸리데이션팀</v>
          </cell>
          <cell r="D5488" t="str">
            <v>5103120</v>
          </cell>
          <cell r="E5488" t="str">
            <v/>
          </cell>
          <cell r="F5488">
            <v>0</v>
          </cell>
          <cell r="G5488">
            <v>0</v>
          </cell>
          <cell r="H5488">
            <v>0</v>
          </cell>
          <cell r="I5488">
            <v>0</v>
          </cell>
          <cell r="J5488">
            <v>0</v>
          </cell>
          <cell r="K5488">
            <v>0</v>
          </cell>
          <cell r="L5488">
            <v>0</v>
          </cell>
          <cell r="M5488">
            <v>0</v>
          </cell>
          <cell r="N5488">
            <v>0</v>
          </cell>
          <cell r="O5488">
            <v>0</v>
          </cell>
          <cell r="P5488">
            <v>0</v>
          </cell>
          <cell r="Q5488">
            <v>0</v>
          </cell>
        </row>
        <row r="5489">
          <cell r="B5489" t="str">
            <v>송도공장밸리데이션팀5103110</v>
          </cell>
          <cell r="C5489" t="str">
            <v>송도공장밸리데이션팀</v>
          </cell>
          <cell r="D5489" t="str">
            <v>5103110</v>
          </cell>
          <cell r="E5489" t="str">
            <v/>
          </cell>
          <cell r="F5489">
            <v>0</v>
          </cell>
          <cell r="G5489">
            <v>0</v>
          </cell>
          <cell r="H5489">
            <v>0</v>
          </cell>
          <cell r="I5489">
            <v>0</v>
          </cell>
          <cell r="J5489">
            <v>0</v>
          </cell>
          <cell r="K5489">
            <v>0</v>
          </cell>
          <cell r="L5489">
            <v>0</v>
          </cell>
          <cell r="M5489">
            <v>0</v>
          </cell>
          <cell r="N5489">
            <v>0</v>
          </cell>
          <cell r="O5489">
            <v>0</v>
          </cell>
          <cell r="P5489">
            <v>0</v>
          </cell>
          <cell r="Q5489">
            <v>0</v>
          </cell>
        </row>
        <row r="5490">
          <cell r="B5490" t="str">
            <v>송도공장밸리데이션팀5103270</v>
          </cell>
          <cell r="C5490" t="str">
            <v>송도공장밸리데이션팀</v>
          </cell>
          <cell r="D5490" t="str">
            <v>5103270</v>
          </cell>
          <cell r="E5490" t="str">
            <v>복리후생비-법정후생비(제조)</v>
          </cell>
          <cell r="F5490">
            <v>5168740</v>
          </cell>
          <cell r="G5490">
            <v>4896950</v>
          </cell>
          <cell r="H5490">
            <v>4896950</v>
          </cell>
          <cell r="I5490">
            <v>7932590</v>
          </cell>
          <cell r="J5490">
            <v>5775530</v>
          </cell>
          <cell r="K5490">
            <v>5646910</v>
          </cell>
          <cell r="L5490">
            <v>5812070</v>
          </cell>
          <cell r="M5490">
            <v>5812070</v>
          </cell>
          <cell r="N5490">
            <v>5250150</v>
          </cell>
          <cell r="O5490">
            <v>5250150</v>
          </cell>
          <cell r="P5490">
            <v>5250150</v>
          </cell>
          <cell r="Q5490">
            <v>5169960</v>
          </cell>
        </row>
        <row r="5491">
          <cell r="B5491" t="str">
            <v>송도공장밸리데이션팀5103111</v>
          </cell>
          <cell r="C5491" t="str">
            <v>송도공장밸리데이션팀</v>
          </cell>
          <cell r="D5491" t="str">
            <v>5103111</v>
          </cell>
          <cell r="E5491" t="str">
            <v>복리후생비-식당운영비(제조)</v>
          </cell>
          <cell r="F5491">
            <v>0</v>
          </cell>
          <cell r="G5491">
            <v>0</v>
          </cell>
          <cell r="H5491">
            <v>18182</v>
          </cell>
          <cell r="I5491">
            <v>42274</v>
          </cell>
          <cell r="J5491">
            <v>36364</v>
          </cell>
          <cell r="K5491">
            <v>0</v>
          </cell>
          <cell r="L5491">
            <v>0</v>
          </cell>
          <cell r="M5491">
            <v>0</v>
          </cell>
          <cell r="N5491">
            <v>0</v>
          </cell>
          <cell r="O5491">
            <v>0</v>
          </cell>
          <cell r="P5491">
            <v>23183</v>
          </cell>
          <cell r="Q5491">
            <v>18182</v>
          </cell>
        </row>
        <row r="5492">
          <cell r="B5492" t="str">
            <v>송도공장밸리데이션팀5103131</v>
          </cell>
          <cell r="C5492" t="str">
            <v>송도공장밸리데이션팀</v>
          </cell>
          <cell r="D5492" t="str">
            <v>5103131</v>
          </cell>
          <cell r="E5492" t="str">
            <v>복리후생비-부서활동비(제조)</v>
          </cell>
          <cell r="F5492">
            <v>0</v>
          </cell>
          <cell r="G5492">
            <v>447094</v>
          </cell>
          <cell r="H5492">
            <v>445916</v>
          </cell>
          <cell r="I5492">
            <v>554005</v>
          </cell>
          <cell r="J5492">
            <v>309092</v>
          </cell>
          <cell r="K5492">
            <v>32728</v>
          </cell>
          <cell r="L5492">
            <v>286913</v>
          </cell>
          <cell r="M5492">
            <v>0</v>
          </cell>
          <cell r="N5492">
            <v>605555</v>
          </cell>
          <cell r="O5492">
            <v>186094</v>
          </cell>
          <cell r="P5492">
            <v>0</v>
          </cell>
          <cell r="Q5492">
            <v>691356</v>
          </cell>
        </row>
        <row r="5493">
          <cell r="B5493" t="str">
            <v>송도공장밸리데이션팀5104110</v>
          </cell>
          <cell r="C5493" t="str">
            <v>송도공장밸리데이션팀</v>
          </cell>
          <cell r="D5493" t="str">
            <v>5104110</v>
          </cell>
          <cell r="E5493" t="str">
            <v>여비교통비-해외출장비(제조)</v>
          </cell>
          <cell r="F5493">
            <v>0</v>
          </cell>
          <cell r="G5493">
            <v>0</v>
          </cell>
          <cell r="H5493">
            <v>0</v>
          </cell>
          <cell r="I5493">
            <v>0</v>
          </cell>
          <cell r="J5493">
            <v>0</v>
          </cell>
          <cell r="K5493">
            <v>0</v>
          </cell>
          <cell r="L5493">
            <v>0</v>
          </cell>
          <cell r="M5493">
            <v>0</v>
          </cell>
          <cell r="N5493">
            <v>0</v>
          </cell>
          <cell r="O5493">
            <v>0</v>
          </cell>
          <cell r="P5493">
            <v>0</v>
          </cell>
          <cell r="Q5493">
            <v>0</v>
          </cell>
        </row>
        <row r="5494">
          <cell r="B5494" t="str">
            <v>송도공장밸리데이션팀5104120</v>
          </cell>
          <cell r="C5494" t="str">
            <v>송도공장밸리데이션팀</v>
          </cell>
          <cell r="D5494" t="str">
            <v>5104120</v>
          </cell>
          <cell r="E5494" t="str">
            <v>여비교통비-시외출장비(제조)</v>
          </cell>
          <cell r="F5494">
            <v>0</v>
          </cell>
          <cell r="G5494">
            <v>87584</v>
          </cell>
          <cell r="H5494">
            <v>0</v>
          </cell>
          <cell r="I5494">
            <v>0</v>
          </cell>
          <cell r="J5494">
            <v>93660</v>
          </cell>
          <cell r="K5494">
            <v>56750</v>
          </cell>
          <cell r="L5494">
            <v>45282</v>
          </cell>
          <cell r="M5494">
            <v>0</v>
          </cell>
          <cell r="N5494">
            <v>35001</v>
          </cell>
          <cell r="O5494">
            <v>0</v>
          </cell>
          <cell r="P5494">
            <v>118678</v>
          </cell>
          <cell r="Q5494">
            <v>0</v>
          </cell>
        </row>
        <row r="5495">
          <cell r="B5495" t="str">
            <v>송도공장밸리데이션팀5104130</v>
          </cell>
          <cell r="C5495" t="str">
            <v>송도공장밸리데이션팀</v>
          </cell>
          <cell r="D5495" t="str">
            <v>5104130</v>
          </cell>
          <cell r="E5495" t="str">
            <v>여비교통비-시내출장비(제조)</v>
          </cell>
          <cell r="F5495">
            <v>26857</v>
          </cell>
          <cell r="G5495">
            <v>0</v>
          </cell>
          <cell r="H5495">
            <v>0</v>
          </cell>
          <cell r="I5495">
            <v>93206</v>
          </cell>
          <cell r="J5495">
            <v>0</v>
          </cell>
          <cell r="K5495">
            <v>0</v>
          </cell>
          <cell r="L5495">
            <v>31400</v>
          </cell>
          <cell r="M5495">
            <v>0</v>
          </cell>
          <cell r="N5495">
            <v>17128</v>
          </cell>
          <cell r="O5495">
            <v>0</v>
          </cell>
          <cell r="P5495">
            <v>0</v>
          </cell>
          <cell r="Q5495">
            <v>0</v>
          </cell>
        </row>
        <row r="5496">
          <cell r="B5496" t="str">
            <v>송도공장밸리데이션팀5104140</v>
          </cell>
          <cell r="C5496" t="str">
            <v>송도공장밸리데이션팀</v>
          </cell>
          <cell r="D5496" t="str">
            <v>5104140</v>
          </cell>
          <cell r="E5496" t="str">
            <v/>
          </cell>
          <cell r="F5496">
            <v>0</v>
          </cell>
          <cell r="G5496">
            <v>0</v>
          </cell>
          <cell r="H5496">
            <v>0</v>
          </cell>
          <cell r="I5496">
            <v>0</v>
          </cell>
          <cell r="J5496">
            <v>0</v>
          </cell>
          <cell r="K5496">
            <v>0</v>
          </cell>
          <cell r="L5496">
            <v>0</v>
          </cell>
          <cell r="M5496">
            <v>0</v>
          </cell>
          <cell r="N5496">
            <v>0</v>
          </cell>
          <cell r="O5496">
            <v>0</v>
          </cell>
          <cell r="P5496">
            <v>0</v>
          </cell>
          <cell r="Q5496">
            <v>0</v>
          </cell>
        </row>
        <row r="5497">
          <cell r="B5497" t="str">
            <v>송도공장밸리데이션팀5104150</v>
          </cell>
          <cell r="C5497" t="str">
            <v>송도공장밸리데이션팀</v>
          </cell>
          <cell r="D5497" t="str">
            <v>5104150</v>
          </cell>
          <cell r="E5497" t="str">
            <v>여비교통비-해외여비(제조)</v>
          </cell>
          <cell r="F5497">
            <v>0</v>
          </cell>
          <cell r="G5497">
            <v>0</v>
          </cell>
          <cell r="H5497">
            <v>0</v>
          </cell>
          <cell r="I5497">
            <v>0</v>
          </cell>
          <cell r="J5497">
            <v>0</v>
          </cell>
          <cell r="K5497">
            <v>0</v>
          </cell>
          <cell r="L5497">
            <v>0</v>
          </cell>
          <cell r="M5497">
            <v>0</v>
          </cell>
          <cell r="N5497">
            <v>0</v>
          </cell>
          <cell r="O5497">
            <v>0</v>
          </cell>
          <cell r="P5497">
            <v>0</v>
          </cell>
          <cell r="Q5497">
            <v>0</v>
          </cell>
        </row>
        <row r="5498">
          <cell r="B5498" t="str">
            <v>송도공장밸리데이션팀5105160</v>
          </cell>
          <cell r="C5498" t="str">
            <v>송도공장밸리데이션팀</v>
          </cell>
          <cell r="D5498" t="str">
            <v>5105160</v>
          </cell>
          <cell r="E5498" t="str">
            <v>통신비-시설유지비(제조)</v>
          </cell>
          <cell r="F5498">
            <v>0</v>
          </cell>
          <cell r="G5498">
            <v>0</v>
          </cell>
          <cell r="H5498">
            <v>0</v>
          </cell>
          <cell r="I5498">
            <v>0</v>
          </cell>
          <cell r="J5498">
            <v>0</v>
          </cell>
          <cell r="K5498">
            <v>0</v>
          </cell>
          <cell r="L5498">
            <v>0</v>
          </cell>
          <cell r="M5498">
            <v>0</v>
          </cell>
          <cell r="N5498">
            <v>0</v>
          </cell>
          <cell r="O5498">
            <v>0</v>
          </cell>
          <cell r="P5498">
            <v>0</v>
          </cell>
          <cell r="Q5498">
            <v>0</v>
          </cell>
        </row>
        <row r="5499">
          <cell r="B5499" t="str">
            <v>송도공장밸리데이션팀5105150</v>
          </cell>
          <cell r="C5499" t="str">
            <v>송도공장밸리데이션팀</v>
          </cell>
          <cell r="D5499" t="str">
            <v>5105150</v>
          </cell>
          <cell r="E5499" t="str">
            <v>통신비-정보통신사용료(제조)</v>
          </cell>
          <cell r="F5499">
            <v>0</v>
          </cell>
          <cell r="G5499">
            <v>0</v>
          </cell>
          <cell r="H5499">
            <v>0</v>
          </cell>
          <cell r="I5499">
            <v>0</v>
          </cell>
          <cell r="J5499">
            <v>0</v>
          </cell>
          <cell r="K5499">
            <v>0</v>
          </cell>
          <cell r="L5499">
            <v>0</v>
          </cell>
          <cell r="M5499">
            <v>0</v>
          </cell>
          <cell r="N5499">
            <v>0</v>
          </cell>
          <cell r="O5499">
            <v>0</v>
          </cell>
          <cell r="P5499">
            <v>0</v>
          </cell>
          <cell r="Q5499">
            <v>0</v>
          </cell>
        </row>
        <row r="5500">
          <cell r="B5500" t="str">
            <v>송도공장밸리데이션팀5105140</v>
          </cell>
          <cell r="C5500" t="str">
            <v>송도공장밸리데이션팀</v>
          </cell>
          <cell r="D5500" t="str">
            <v>5105140</v>
          </cell>
          <cell r="E5500" t="str">
            <v>통신비-우편전보료(제조)</v>
          </cell>
          <cell r="F5500">
            <v>0</v>
          </cell>
          <cell r="G5500">
            <v>0</v>
          </cell>
          <cell r="H5500">
            <v>0</v>
          </cell>
          <cell r="I5500">
            <v>0</v>
          </cell>
          <cell r="J5500">
            <v>0</v>
          </cell>
          <cell r="K5500">
            <v>0</v>
          </cell>
          <cell r="L5500">
            <v>0</v>
          </cell>
          <cell r="M5500">
            <v>0</v>
          </cell>
          <cell r="N5500">
            <v>0</v>
          </cell>
          <cell r="O5500">
            <v>0</v>
          </cell>
          <cell r="P5500">
            <v>0</v>
          </cell>
          <cell r="Q5500">
            <v>0</v>
          </cell>
        </row>
        <row r="5501">
          <cell r="B5501" t="str">
            <v>송도공장밸리데이션팀5105130</v>
          </cell>
          <cell r="C5501" t="str">
            <v>송도공장밸리데이션팀</v>
          </cell>
          <cell r="D5501" t="str">
            <v>5105130</v>
          </cell>
          <cell r="E5501" t="str">
            <v/>
          </cell>
          <cell r="F5501">
            <v>0</v>
          </cell>
          <cell r="G5501">
            <v>0</v>
          </cell>
          <cell r="H5501">
            <v>0</v>
          </cell>
          <cell r="I5501">
            <v>0</v>
          </cell>
          <cell r="J5501">
            <v>0</v>
          </cell>
          <cell r="K5501">
            <v>0</v>
          </cell>
          <cell r="L5501">
            <v>0</v>
          </cell>
          <cell r="M5501">
            <v>0</v>
          </cell>
          <cell r="N5501">
            <v>0</v>
          </cell>
          <cell r="O5501">
            <v>0</v>
          </cell>
          <cell r="P5501">
            <v>0</v>
          </cell>
          <cell r="Q5501">
            <v>0</v>
          </cell>
        </row>
        <row r="5502">
          <cell r="B5502" t="str">
            <v>송도공장밸리데이션팀5105120</v>
          </cell>
          <cell r="C5502" t="str">
            <v>송도공장밸리데이션팀</v>
          </cell>
          <cell r="D5502" t="str">
            <v>5105120</v>
          </cell>
          <cell r="E5502" t="str">
            <v/>
          </cell>
          <cell r="F5502">
            <v>0</v>
          </cell>
          <cell r="G5502">
            <v>0</v>
          </cell>
          <cell r="H5502">
            <v>0</v>
          </cell>
          <cell r="I5502">
            <v>0</v>
          </cell>
          <cell r="J5502">
            <v>0</v>
          </cell>
          <cell r="K5502">
            <v>0</v>
          </cell>
          <cell r="L5502">
            <v>0</v>
          </cell>
          <cell r="M5502">
            <v>0</v>
          </cell>
          <cell r="N5502">
            <v>0</v>
          </cell>
          <cell r="O5502">
            <v>0</v>
          </cell>
          <cell r="P5502">
            <v>0</v>
          </cell>
          <cell r="Q5502">
            <v>0</v>
          </cell>
        </row>
        <row r="5503">
          <cell r="B5503" t="str">
            <v>송도공장밸리데이션팀5105110</v>
          </cell>
          <cell r="C5503" t="str">
            <v>송도공장밸리데이션팀</v>
          </cell>
          <cell r="D5503" t="str">
            <v>5105110</v>
          </cell>
          <cell r="E5503" t="str">
            <v/>
          </cell>
          <cell r="F5503">
            <v>0</v>
          </cell>
          <cell r="G5503">
            <v>0</v>
          </cell>
          <cell r="H5503">
            <v>0</v>
          </cell>
          <cell r="I5503">
            <v>0</v>
          </cell>
          <cell r="J5503">
            <v>0</v>
          </cell>
          <cell r="K5503">
            <v>0</v>
          </cell>
          <cell r="L5503">
            <v>0</v>
          </cell>
          <cell r="M5503">
            <v>0</v>
          </cell>
          <cell r="N5503">
            <v>0</v>
          </cell>
          <cell r="O5503">
            <v>0</v>
          </cell>
          <cell r="P5503">
            <v>0</v>
          </cell>
          <cell r="Q5503">
            <v>0</v>
          </cell>
        </row>
        <row r="5504">
          <cell r="B5504" t="str">
            <v>송도공장밸리데이션팀5105111</v>
          </cell>
          <cell r="C5504" t="str">
            <v>송도공장밸리데이션팀</v>
          </cell>
          <cell r="D5504" t="str">
            <v>5105111</v>
          </cell>
          <cell r="E5504" t="str">
            <v>통신비-전화료(제조)</v>
          </cell>
          <cell r="F5504">
            <v>0</v>
          </cell>
          <cell r="G5504">
            <v>0</v>
          </cell>
          <cell r="H5504">
            <v>0</v>
          </cell>
          <cell r="I5504">
            <v>0</v>
          </cell>
          <cell r="J5504">
            <v>0</v>
          </cell>
          <cell r="K5504">
            <v>0</v>
          </cell>
          <cell r="L5504">
            <v>0</v>
          </cell>
          <cell r="M5504">
            <v>0</v>
          </cell>
          <cell r="N5504">
            <v>0</v>
          </cell>
          <cell r="O5504">
            <v>0</v>
          </cell>
          <cell r="P5504">
            <v>0</v>
          </cell>
          <cell r="Q5504">
            <v>0</v>
          </cell>
        </row>
        <row r="5505">
          <cell r="B5505" t="str">
            <v>송도공장밸리데이션팀5106110</v>
          </cell>
          <cell r="C5505" t="str">
            <v>송도공장밸리데이션팀</v>
          </cell>
          <cell r="D5505" t="str">
            <v>5106110</v>
          </cell>
          <cell r="E5505" t="str">
            <v>수도광열비-수도료(제조)</v>
          </cell>
          <cell r="F5505">
            <v>0</v>
          </cell>
          <cell r="G5505">
            <v>0</v>
          </cell>
          <cell r="H5505">
            <v>0</v>
          </cell>
          <cell r="I5505">
            <v>0</v>
          </cell>
          <cell r="J5505">
            <v>0</v>
          </cell>
          <cell r="K5505">
            <v>0</v>
          </cell>
          <cell r="L5505">
            <v>0</v>
          </cell>
          <cell r="M5505">
            <v>0</v>
          </cell>
          <cell r="N5505">
            <v>0</v>
          </cell>
          <cell r="O5505">
            <v>0</v>
          </cell>
          <cell r="P5505">
            <v>0</v>
          </cell>
          <cell r="Q5505">
            <v>0</v>
          </cell>
        </row>
        <row r="5506">
          <cell r="B5506" t="str">
            <v>송도공장밸리데이션팀5106120</v>
          </cell>
          <cell r="C5506" t="str">
            <v>송도공장밸리데이션팀</v>
          </cell>
          <cell r="D5506" t="str">
            <v>5106120</v>
          </cell>
          <cell r="E5506" t="str">
            <v/>
          </cell>
          <cell r="F5506">
            <v>0</v>
          </cell>
          <cell r="G5506">
            <v>0</v>
          </cell>
          <cell r="H5506">
            <v>0</v>
          </cell>
          <cell r="I5506">
            <v>0</v>
          </cell>
          <cell r="J5506">
            <v>0</v>
          </cell>
          <cell r="K5506">
            <v>0</v>
          </cell>
          <cell r="L5506">
            <v>0</v>
          </cell>
          <cell r="M5506">
            <v>0</v>
          </cell>
          <cell r="N5506">
            <v>0</v>
          </cell>
          <cell r="O5506">
            <v>0</v>
          </cell>
          <cell r="P5506">
            <v>0</v>
          </cell>
          <cell r="Q5506">
            <v>0</v>
          </cell>
        </row>
        <row r="5507">
          <cell r="B5507" t="str">
            <v>송도공장밸리데이션팀5106130</v>
          </cell>
          <cell r="C5507" t="str">
            <v>송도공장밸리데이션팀</v>
          </cell>
          <cell r="D5507" t="str">
            <v>5106130</v>
          </cell>
          <cell r="E5507" t="str">
            <v>수도광열비-전력료(제조)</v>
          </cell>
          <cell r="F5507">
            <v>0</v>
          </cell>
          <cell r="G5507">
            <v>0</v>
          </cell>
          <cell r="H5507">
            <v>0</v>
          </cell>
          <cell r="I5507">
            <v>0</v>
          </cell>
          <cell r="J5507">
            <v>0</v>
          </cell>
          <cell r="K5507">
            <v>0</v>
          </cell>
          <cell r="L5507">
            <v>0</v>
          </cell>
          <cell r="M5507">
            <v>0</v>
          </cell>
          <cell r="N5507">
            <v>0</v>
          </cell>
          <cell r="O5507">
            <v>0</v>
          </cell>
          <cell r="P5507">
            <v>0</v>
          </cell>
          <cell r="Q5507">
            <v>0</v>
          </cell>
        </row>
        <row r="5508">
          <cell r="B5508" t="str">
            <v>송도공장밸리데이션팀5106140</v>
          </cell>
          <cell r="C5508" t="str">
            <v>송도공장밸리데이션팀</v>
          </cell>
          <cell r="D5508" t="str">
            <v>5106140</v>
          </cell>
          <cell r="E5508" t="str">
            <v/>
          </cell>
          <cell r="F5508">
            <v>0</v>
          </cell>
          <cell r="G5508">
            <v>0</v>
          </cell>
          <cell r="H5508">
            <v>0</v>
          </cell>
          <cell r="I5508">
            <v>0</v>
          </cell>
          <cell r="J5508">
            <v>0</v>
          </cell>
          <cell r="K5508">
            <v>0</v>
          </cell>
          <cell r="L5508">
            <v>0</v>
          </cell>
          <cell r="M5508">
            <v>0</v>
          </cell>
          <cell r="N5508">
            <v>0</v>
          </cell>
          <cell r="O5508">
            <v>0</v>
          </cell>
          <cell r="P5508">
            <v>0</v>
          </cell>
          <cell r="Q5508">
            <v>0</v>
          </cell>
        </row>
        <row r="5509">
          <cell r="B5509" t="str">
            <v>송도공장밸리데이션팀5106150</v>
          </cell>
          <cell r="C5509" t="str">
            <v>송도공장밸리데이션팀</v>
          </cell>
          <cell r="D5509" t="str">
            <v>5106150</v>
          </cell>
          <cell r="E5509" t="str">
            <v/>
          </cell>
          <cell r="F5509">
            <v>0</v>
          </cell>
          <cell r="G5509">
            <v>0</v>
          </cell>
          <cell r="H5509">
            <v>0</v>
          </cell>
          <cell r="I5509">
            <v>0</v>
          </cell>
          <cell r="J5509">
            <v>0</v>
          </cell>
          <cell r="K5509">
            <v>0</v>
          </cell>
          <cell r="L5509">
            <v>0</v>
          </cell>
          <cell r="M5509">
            <v>0</v>
          </cell>
          <cell r="N5509">
            <v>0</v>
          </cell>
          <cell r="O5509">
            <v>0</v>
          </cell>
          <cell r="P5509">
            <v>0</v>
          </cell>
          <cell r="Q5509">
            <v>0</v>
          </cell>
        </row>
        <row r="5510">
          <cell r="B5510" t="str">
            <v>송도공장밸리데이션팀5106160</v>
          </cell>
          <cell r="C5510" t="str">
            <v>송도공장밸리데이션팀</v>
          </cell>
          <cell r="D5510" t="str">
            <v>5106160</v>
          </cell>
          <cell r="E5510" t="str">
            <v/>
          </cell>
          <cell r="F5510">
            <v>0</v>
          </cell>
          <cell r="G5510">
            <v>0</v>
          </cell>
          <cell r="H5510">
            <v>0</v>
          </cell>
          <cell r="I5510">
            <v>0</v>
          </cell>
          <cell r="J5510">
            <v>0</v>
          </cell>
          <cell r="K5510">
            <v>0</v>
          </cell>
          <cell r="L5510">
            <v>0</v>
          </cell>
          <cell r="M5510">
            <v>0</v>
          </cell>
          <cell r="N5510">
            <v>0</v>
          </cell>
          <cell r="O5510">
            <v>0</v>
          </cell>
          <cell r="P5510">
            <v>0</v>
          </cell>
          <cell r="Q5510">
            <v>0</v>
          </cell>
        </row>
        <row r="5511">
          <cell r="B5511" t="str">
            <v>송도공장밸리데이션팀5106141</v>
          </cell>
          <cell r="C5511" t="str">
            <v>송도공장밸리데이션팀</v>
          </cell>
          <cell r="D5511" t="str">
            <v>5106141</v>
          </cell>
          <cell r="E5511" t="str">
            <v>수도광열비-연료난방비(제조)</v>
          </cell>
          <cell r="F5511">
            <v>0</v>
          </cell>
          <cell r="G5511">
            <v>0</v>
          </cell>
          <cell r="H5511">
            <v>0</v>
          </cell>
          <cell r="I5511">
            <v>0</v>
          </cell>
          <cell r="J5511">
            <v>0</v>
          </cell>
          <cell r="K5511">
            <v>0</v>
          </cell>
          <cell r="L5511">
            <v>0</v>
          </cell>
          <cell r="M5511">
            <v>0</v>
          </cell>
          <cell r="N5511">
            <v>0</v>
          </cell>
          <cell r="O5511">
            <v>0</v>
          </cell>
          <cell r="P5511">
            <v>0</v>
          </cell>
          <cell r="Q5511">
            <v>0</v>
          </cell>
        </row>
        <row r="5512">
          <cell r="B5512" t="str">
            <v>송도공장밸리데이션팀5107110</v>
          </cell>
          <cell r="C5512" t="str">
            <v>송도공장밸리데이션팀</v>
          </cell>
          <cell r="D5512" t="str">
            <v>5107110</v>
          </cell>
          <cell r="E5512" t="str">
            <v>세금과공과-인지세(제조)</v>
          </cell>
          <cell r="F5512">
            <v>0</v>
          </cell>
          <cell r="G5512">
            <v>0</v>
          </cell>
          <cell r="H5512">
            <v>0</v>
          </cell>
          <cell r="I5512">
            <v>0</v>
          </cell>
          <cell r="J5512">
            <v>0</v>
          </cell>
          <cell r="K5512">
            <v>0</v>
          </cell>
          <cell r="L5512">
            <v>0</v>
          </cell>
          <cell r="M5512">
            <v>0</v>
          </cell>
          <cell r="N5512">
            <v>0</v>
          </cell>
          <cell r="O5512">
            <v>0</v>
          </cell>
          <cell r="P5512">
            <v>0</v>
          </cell>
          <cell r="Q5512">
            <v>0</v>
          </cell>
        </row>
        <row r="5513">
          <cell r="B5513" t="str">
            <v>송도공장밸리데이션팀5107130</v>
          </cell>
          <cell r="C5513" t="str">
            <v>송도공장밸리데이션팀</v>
          </cell>
          <cell r="D5513" t="str">
            <v>5107130</v>
          </cell>
          <cell r="E5513" t="str">
            <v>세금과공과-종업원분주민세(제조)</v>
          </cell>
          <cell r="F5513">
            <v>0</v>
          </cell>
          <cell r="G5513">
            <v>0</v>
          </cell>
          <cell r="H5513">
            <v>0</v>
          </cell>
          <cell r="I5513">
            <v>0</v>
          </cell>
          <cell r="J5513">
            <v>0</v>
          </cell>
          <cell r="K5513">
            <v>0</v>
          </cell>
          <cell r="L5513">
            <v>0</v>
          </cell>
          <cell r="M5513">
            <v>0</v>
          </cell>
          <cell r="N5513">
            <v>0</v>
          </cell>
          <cell r="O5513">
            <v>0</v>
          </cell>
          <cell r="P5513">
            <v>0</v>
          </cell>
          <cell r="Q5513">
            <v>0</v>
          </cell>
        </row>
        <row r="5514">
          <cell r="B5514" t="str">
            <v>송도공장밸리데이션팀5107120</v>
          </cell>
          <cell r="C5514" t="str">
            <v>송도공장밸리데이션팀</v>
          </cell>
          <cell r="D5514" t="str">
            <v>5107120</v>
          </cell>
          <cell r="E5514" t="str">
            <v>세금과공과-주민세(제조)</v>
          </cell>
          <cell r="F5514">
            <v>0</v>
          </cell>
          <cell r="G5514">
            <v>0</v>
          </cell>
          <cell r="H5514">
            <v>0</v>
          </cell>
          <cell r="I5514">
            <v>0</v>
          </cell>
          <cell r="J5514">
            <v>0</v>
          </cell>
          <cell r="K5514">
            <v>0</v>
          </cell>
          <cell r="L5514">
            <v>0</v>
          </cell>
          <cell r="M5514">
            <v>0</v>
          </cell>
          <cell r="N5514">
            <v>0</v>
          </cell>
          <cell r="O5514">
            <v>0</v>
          </cell>
          <cell r="P5514">
            <v>0</v>
          </cell>
          <cell r="Q5514">
            <v>0</v>
          </cell>
        </row>
        <row r="5515">
          <cell r="B5515" t="str">
            <v>송도공장밸리데이션팀5107140</v>
          </cell>
          <cell r="C5515" t="str">
            <v>송도공장밸리데이션팀</v>
          </cell>
          <cell r="D5515" t="str">
            <v>5107140</v>
          </cell>
          <cell r="E5515" t="str">
            <v>세금과공과-재산세(제조)</v>
          </cell>
          <cell r="F5515">
            <v>0</v>
          </cell>
          <cell r="G5515">
            <v>0</v>
          </cell>
          <cell r="H5515">
            <v>0</v>
          </cell>
          <cell r="I5515">
            <v>0</v>
          </cell>
          <cell r="J5515">
            <v>0</v>
          </cell>
          <cell r="K5515">
            <v>0</v>
          </cell>
          <cell r="L5515">
            <v>0</v>
          </cell>
          <cell r="M5515">
            <v>0</v>
          </cell>
          <cell r="N5515">
            <v>0</v>
          </cell>
          <cell r="O5515">
            <v>0</v>
          </cell>
          <cell r="P5515">
            <v>0</v>
          </cell>
          <cell r="Q5515">
            <v>0</v>
          </cell>
        </row>
        <row r="5516">
          <cell r="B5516" t="str">
            <v>송도공장밸리데이션팀5107150</v>
          </cell>
          <cell r="C5516" t="str">
            <v>송도공장밸리데이션팀</v>
          </cell>
          <cell r="D5516" t="str">
            <v>5107150</v>
          </cell>
          <cell r="E5516" t="str">
            <v>세금과공과-차량세(제조)</v>
          </cell>
          <cell r="F5516">
            <v>0</v>
          </cell>
          <cell r="G5516">
            <v>0</v>
          </cell>
          <cell r="H5516">
            <v>0</v>
          </cell>
          <cell r="I5516">
            <v>0</v>
          </cell>
          <cell r="J5516">
            <v>0</v>
          </cell>
          <cell r="K5516">
            <v>0</v>
          </cell>
          <cell r="L5516">
            <v>0</v>
          </cell>
          <cell r="M5516">
            <v>0</v>
          </cell>
          <cell r="N5516">
            <v>0</v>
          </cell>
          <cell r="O5516">
            <v>0</v>
          </cell>
          <cell r="P5516">
            <v>0</v>
          </cell>
          <cell r="Q5516">
            <v>0</v>
          </cell>
        </row>
        <row r="5517">
          <cell r="B5517" t="str">
            <v>송도공장밸리데이션팀5107160</v>
          </cell>
          <cell r="C5517" t="str">
            <v>송도공장밸리데이션팀</v>
          </cell>
          <cell r="D5517" t="str">
            <v>5107160</v>
          </cell>
          <cell r="E5517" t="str">
            <v>세금과공과-면허세(제조)</v>
          </cell>
          <cell r="F5517">
            <v>0</v>
          </cell>
          <cell r="G5517">
            <v>0</v>
          </cell>
          <cell r="H5517">
            <v>0</v>
          </cell>
          <cell r="I5517">
            <v>0</v>
          </cell>
          <cell r="J5517">
            <v>0</v>
          </cell>
          <cell r="K5517">
            <v>0</v>
          </cell>
          <cell r="L5517">
            <v>0</v>
          </cell>
          <cell r="M5517">
            <v>0</v>
          </cell>
          <cell r="N5517">
            <v>0</v>
          </cell>
          <cell r="O5517">
            <v>0</v>
          </cell>
          <cell r="P5517">
            <v>0</v>
          </cell>
          <cell r="Q5517">
            <v>0</v>
          </cell>
        </row>
        <row r="5518">
          <cell r="B5518" t="str">
            <v>송도공장밸리데이션팀5107170</v>
          </cell>
          <cell r="C5518" t="str">
            <v>송도공장밸리데이션팀</v>
          </cell>
          <cell r="D5518" t="str">
            <v>5107170</v>
          </cell>
          <cell r="E5518" t="str">
            <v>세금과공과-기타제세(제조)</v>
          </cell>
          <cell r="F5518">
            <v>0</v>
          </cell>
          <cell r="G5518">
            <v>0</v>
          </cell>
          <cell r="H5518">
            <v>0</v>
          </cell>
          <cell r="I5518">
            <v>0</v>
          </cell>
          <cell r="J5518">
            <v>0</v>
          </cell>
          <cell r="K5518">
            <v>0</v>
          </cell>
          <cell r="L5518">
            <v>0</v>
          </cell>
          <cell r="M5518">
            <v>0</v>
          </cell>
          <cell r="N5518">
            <v>0</v>
          </cell>
          <cell r="O5518">
            <v>0</v>
          </cell>
          <cell r="P5518">
            <v>0</v>
          </cell>
          <cell r="Q5518">
            <v>0</v>
          </cell>
        </row>
        <row r="5519">
          <cell r="B5519" t="str">
            <v>송도공장밸리데이션팀5107180</v>
          </cell>
          <cell r="C5519" t="str">
            <v>송도공장밸리데이션팀</v>
          </cell>
          <cell r="D5519" t="str">
            <v>5107180</v>
          </cell>
          <cell r="E5519" t="str">
            <v/>
          </cell>
          <cell r="F5519">
            <v>0</v>
          </cell>
          <cell r="G5519">
            <v>0</v>
          </cell>
          <cell r="H5519">
            <v>0</v>
          </cell>
          <cell r="I5519">
            <v>0</v>
          </cell>
          <cell r="J5519">
            <v>0</v>
          </cell>
          <cell r="K5519">
            <v>0</v>
          </cell>
          <cell r="L5519">
            <v>0</v>
          </cell>
          <cell r="M5519">
            <v>0</v>
          </cell>
          <cell r="N5519">
            <v>0</v>
          </cell>
          <cell r="O5519">
            <v>0</v>
          </cell>
          <cell r="P5519">
            <v>0</v>
          </cell>
          <cell r="Q5519">
            <v>0</v>
          </cell>
        </row>
        <row r="5520">
          <cell r="B5520" t="str">
            <v>송도공장밸리데이션팀5107190</v>
          </cell>
          <cell r="C5520" t="str">
            <v>송도공장밸리데이션팀</v>
          </cell>
          <cell r="D5520" t="str">
            <v>5107190</v>
          </cell>
          <cell r="E5520" t="str">
            <v>세금과공과-협회비(제조)</v>
          </cell>
          <cell r="F5520">
            <v>0</v>
          </cell>
          <cell r="G5520">
            <v>0</v>
          </cell>
          <cell r="H5520">
            <v>0</v>
          </cell>
          <cell r="I5520">
            <v>0</v>
          </cell>
          <cell r="J5520">
            <v>0</v>
          </cell>
          <cell r="K5520">
            <v>0</v>
          </cell>
          <cell r="L5520">
            <v>0</v>
          </cell>
          <cell r="M5520">
            <v>0</v>
          </cell>
          <cell r="N5520">
            <v>0</v>
          </cell>
          <cell r="O5520">
            <v>0</v>
          </cell>
          <cell r="P5520">
            <v>0</v>
          </cell>
          <cell r="Q5520">
            <v>0</v>
          </cell>
        </row>
        <row r="5521">
          <cell r="B5521" t="str">
            <v>송도공장밸리데이션팀5107210</v>
          </cell>
          <cell r="C5521" t="str">
            <v>송도공장밸리데이션팀</v>
          </cell>
          <cell r="D5521" t="str">
            <v>5107210</v>
          </cell>
          <cell r="E5521" t="str">
            <v>세금과공과-공과금(제조)</v>
          </cell>
          <cell r="F5521">
            <v>0</v>
          </cell>
          <cell r="G5521">
            <v>0</v>
          </cell>
          <cell r="H5521">
            <v>0</v>
          </cell>
          <cell r="I5521">
            <v>0</v>
          </cell>
          <cell r="J5521">
            <v>0</v>
          </cell>
          <cell r="K5521">
            <v>0</v>
          </cell>
          <cell r="L5521">
            <v>0</v>
          </cell>
          <cell r="M5521">
            <v>0</v>
          </cell>
          <cell r="N5521">
            <v>0</v>
          </cell>
          <cell r="O5521">
            <v>0</v>
          </cell>
          <cell r="P5521">
            <v>0</v>
          </cell>
          <cell r="Q5521">
            <v>0</v>
          </cell>
        </row>
        <row r="5522">
          <cell r="B5522" t="str">
            <v>송도공장밸리데이션팀5108110</v>
          </cell>
          <cell r="C5522" t="str">
            <v>송도공장밸리데이션팀</v>
          </cell>
          <cell r="D5522" t="str">
            <v>5108110</v>
          </cell>
          <cell r="E5522" t="str">
            <v>지급임차료-건물임차료(제조)</v>
          </cell>
          <cell r="F5522">
            <v>0</v>
          </cell>
          <cell r="G5522">
            <v>0</v>
          </cell>
          <cell r="H5522">
            <v>0</v>
          </cell>
          <cell r="I5522">
            <v>0</v>
          </cell>
          <cell r="J5522">
            <v>0</v>
          </cell>
          <cell r="K5522">
            <v>0</v>
          </cell>
          <cell r="L5522">
            <v>0</v>
          </cell>
          <cell r="M5522">
            <v>0</v>
          </cell>
          <cell r="N5522">
            <v>0</v>
          </cell>
          <cell r="O5522">
            <v>0</v>
          </cell>
          <cell r="P5522">
            <v>0</v>
          </cell>
          <cell r="Q5522">
            <v>0</v>
          </cell>
        </row>
        <row r="5523">
          <cell r="B5523" t="str">
            <v>송도공장밸리데이션팀5108120</v>
          </cell>
          <cell r="C5523" t="str">
            <v>송도공장밸리데이션팀</v>
          </cell>
          <cell r="D5523" t="str">
            <v>5108120</v>
          </cell>
          <cell r="E5523" t="str">
            <v/>
          </cell>
          <cell r="F5523">
            <v>0</v>
          </cell>
          <cell r="G5523">
            <v>0</v>
          </cell>
          <cell r="H5523">
            <v>0</v>
          </cell>
          <cell r="I5523">
            <v>0</v>
          </cell>
          <cell r="J5523">
            <v>0</v>
          </cell>
          <cell r="K5523">
            <v>0</v>
          </cell>
          <cell r="L5523">
            <v>0</v>
          </cell>
          <cell r="M5523">
            <v>0</v>
          </cell>
          <cell r="N5523">
            <v>0</v>
          </cell>
          <cell r="O5523">
            <v>0</v>
          </cell>
          <cell r="P5523">
            <v>0</v>
          </cell>
          <cell r="Q5523">
            <v>0</v>
          </cell>
        </row>
        <row r="5524">
          <cell r="B5524" t="str">
            <v>송도공장밸리데이션팀5108130</v>
          </cell>
          <cell r="C5524" t="str">
            <v>송도공장밸리데이션팀</v>
          </cell>
          <cell r="D5524" t="str">
            <v>5108130</v>
          </cell>
          <cell r="E5524" t="str">
            <v/>
          </cell>
          <cell r="F5524">
            <v>0</v>
          </cell>
          <cell r="G5524">
            <v>0</v>
          </cell>
          <cell r="H5524">
            <v>0</v>
          </cell>
          <cell r="I5524">
            <v>0</v>
          </cell>
          <cell r="J5524">
            <v>0</v>
          </cell>
          <cell r="K5524">
            <v>0</v>
          </cell>
          <cell r="L5524">
            <v>0</v>
          </cell>
          <cell r="M5524">
            <v>0</v>
          </cell>
          <cell r="N5524">
            <v>0</v>
          </cell>
          <cell r="O5524">
            <v>0</v>
          </cell>
          <cell r="P5524">
            <v>0</v>
          </cell>
          <cell r="Q5524">
            <v>0</v>
          </cell>
        </row>
        <row r="5525">
          <cell r="B5525" t="str">
            <v>송도공장밸리데이션팀5108140</v>
          </cell>
          <cell r="C5525" t="str">
            <v>송도공장밸리데이션팀</v>
          </cell>
          <cell r="D5525" t="str">
            <v>5108140</v>
          </cell>
          <cell r="E5525" t="str">
            <v>지급임차료-점용료(제조)</v>
          </cell>
          <cell r="F5525">
            <v>0</v>
          </cell>
          <cell r="G5525">
            <v>0</v>
          </cell>
          <cell r="H5525">
            <v>0</v>
          </cell>
          <cell r="I5525">
            <v>0</v>
          </cell>
          <cell r="J5525">
            <v>0</v>
          </cell>
          <cell r="K5525">
            <v>0</v>
          </cell>
          <cell r="L5525">
            <v>0</v>
          </cell>
          <cell r="M5525">
            <v>0</v>
          </cell>
          <cell r="N5525">
            <v>0</v>
          </cell>
          <cell r="O5525">
            <v>0</v>
          </cell>
          <cell r="P5525">
            <v>0</v>
          </cell>
          <cell r="Q5525">
            <v>0</v>
          </cell>
        </row>
        <row r="5526">
          <cell r="B5526" t="str">
            <v>송도공장밸리데이션팀5108150</v>
          </cell>
          <cell r="C5526" t="str">
            <v>송도공장밸리데이션팀</v>
          </cell>
          <cell r="D5526" t="str">
            <v>5108150</v>
          </cell>
          <cell r="E5526" t="str">
            <v/>
          </cell>
          <cell r="F5526">
            <v>0</v>
          </cell>
          <cell r="G5526">
            <v>0</v>
          </cell>
          <cell r="H5526">
            <v>0</v>
          </cell>
          <cell r="I5526">
            <v>0</v>
          </cell>
          <cell r="J5526">
            <v>0</v>
          </cell>
          <cell r="K5526">
            <v>0</v>
          </cell>
          <cell r="L5526">
            <v>0</v>
          </cell>
          <cell r="M5526">
            <v>0</v>
          </cell>
          <cell r="N5526">
            <v>0</v>
          </cell>
          <cell r="O5526">
            <v>0</v>
          </cell>
          <cell r="P5526">
            <v>0</v>
          </cell>
          <cell r="Q5526">
            <v>0</v>
          </cell>
        </row>
        <row r="5527">
          <cell r="B5527" t="str">
            <v>송도공장밸리데이션팀5108160</v>
          </cell>
          <cell r="C5527" t="str">
            <v>송도공장밸리데이션팀</v>
          </cell>
          <cell r="D5527" t="str">
            <v>5108160</v>
          </cell>
          <cell r="E5527" t="str">
            <v/>
          </cell>
          <cell r="F5527">
            <v>0</v>
          </cell>
          <cell r="G5527">
            <v>0</v>
          </cell>
          <cell r="H5527">
            <v>0</v>
          </cell>
          <cell r="I5527">
            <v>0</v>
          </cell>
          <cell r="J5527">
            <v>0</v>
          </cell>
          <cell r="K5527">
            <v>0</v>
          </cell>
          <cell r="L5527">
            <v>0</v>
          </cell>
          <cell r="M5527">
            <v>0</v>
          </cell>
          <cell r="N5527">
            <v>0</v>
          </cell>
          <cell r="O5527">
            <v>0</v>
          </cell>
          <cell r="P5527">
            <v>0</v>
          </cell>
          <cell r="Q5527">
            <v>0</v>
          </cell>
        </row>
        <row r="5528">
          <cell r="B5528" t="str">
            <v>송도공장밸리데이션팀5108161</v>
          </cell>
          <cell r="C5528" t="str">
            <v>송도공장밸리데이션팀</v>
          </cell>
          <cell r="D5528" t="str">
            <v>5108161</v>
          </cell>
          <cell r="E5528" t="str">
            <v>지급임차료-차량렌트료(제조)</v>
          </cell>
          <cell r="F5528">
            <v>0</v>
          </cell>
          <cell r="G5528">
            <v>0</v>
          </cell>
          <cell r="H5528">
            <v>0</v>
          </cell>
          <cell r="I5528">
            <v>0</v>
          </cell>
          <cell r="J5528">
            <v>0</v>
          </cell>
          <cell r="K5528">
            <v>0</v>
          </cell>
          <cell r="L5528">
            <v>0</v>
          </cell>
          <cell r="M5528">
            <v>0</v>
          </cell>
          <cell r="N5528">
            <v>0</v>
          </cell>
          <cell r="O5528">
            <v>0</v>
          </cell>
          <cell r="P5528">
            <v>0</v>
          </cell>
          <cell r="Q5528">
            <v>0</v>
          </cell>
        </row>
        <row r="5529">
          <cell r="B5529" t="str">
            <v>송도공장밸리데이션팀5108162</v>
          </cell>
          <cell r="C5529" t="str">
            <v>송도공장밸리데이션팀</v>
          </cell>
          <cell r="D5529" t="str">
            <v>5108162</v>
          </cell>
          <cell r="E5529" t="str">
            <v>지급임차료-차량리스료(제조)</v>
          </cell>
          <cell r="F5529">
            <v>0</v>
          </cell>
          <cell r="G5529">
            <v>0</v>
          </cell>
          <cell r="H5529">
            <v>0</v>
          </cell>
          <cell r="I5529">
            <v>0</v>
          </cell>
          <cell r="J5529">
            <v>0</v>
          </cell>
          <cell r="K5529">
            <v>0</v>
          </cell>
          <cell r="L5529">
            <v>0</v>
          </cell>
          <cell r="M5529">
            <v>0</v>
          </cell>
          <cell r="N5529">
            <v>0</v>
          </cell>
          <cell r="O5529">
            <v>0</v>
          </cell>
          <cell r="P5529">
            <v>0</v>
          </cell>
          <cell r="Q5529">
            <v>0</v>
          </cell>
        </row>
        <row r="5530">
          <cell r="B5530" t="str">
            <v>송도공장밸리데이션팀5109110</v>
          </cell>
          <cell r="C5530" t="str">
            <v>송도공장밸리데이션팀</v>
          </cell>
          <cell r="D5530" t="str">
            <v>5109110</v>
          </cell>
          <cell r="E5530" t="str">
            <v>감가상각비-건물(제조)</v>
          </cell>
          <cell r="F5530">
            <v>0</v>
          </cell>
          <cell r="G5530">
            <v>0</v>
          </cell>
          <cell r="H5530">
            <v>0</v>
          </cell>
          <cell r="I5530">
            <v>0</v>
          </cell>
          <cell r="J5530">
            <v>0</v>
          </cell>
          <cell r="K5530">
            <v>0</v>
          </cell>
          <cell r="L5530">
            <v>0</v>
          </cell>
          <cell r="M5530">
            <v>0</v>
          </cell>
          <cell r="N5530">
            <v>0</v>
          </cell>
          <cell r="O5530">
            <v>0</v>
          </cell>
          <cell r="P5530">
            <v>0</v>
          </cell>
          <cell r="Q5530">
            <v>0</v>
          </cell>
        </row>
        <row r="5531">
          <cell r="B5531" t="str">
            <v>송도공장밸리데이션팀5109120</v>
          </cell>
          <cell r="C5531" t="str">
            <v>송도공장밸리데이션팀</v>
          </cell>
          <cell r="D5531" t="str">
            <v>5109120</v>
          </cell>
          <cell r="E5531" t="str">
            <v>감가상각비-구축물(제조)</v>
          </cell>
          <cell r="F5531">
            <v>0</v>
          </cell>
          <cell r="G5531">
            <v>0</v>
          </cell>
          <cell r="H5531">
            <v>0</v>
          </cell>
          <cell r="I5531">
            <v>0</v>
          </cell>
          <cell r="J5531">
            <v>0</v>
          </cell>
          <cell r="K5531">
            <v>0</v>
          </cell>
          <cell r="L5531">
            <v>0</v>
          </cell>
          <cell r="M5531">
            <v>0</v>
          </cell>
          <cell r="N5531">
            <v>0</v>
          </cell>
          <cell r="O5531">
            <v>0</v>
          </cell>
          <cell r="P5531">
            <v>0</v>
          </cell>
          <cell r="Q5531">
            <v>0</v>
          </cell>
        </row>
        <row r="5532">
          <cell r="B5532" t="str">
            <v>송도공장밸리데이션팀5109130</v>
          </cell>
          <cell r="C5532" t="str">
            <v>송도공장밸리데이션팀</v>
          </cell>
          <cell r="D5532" t="str">
            <v>5109130</v>
          </cell>
          <cell r="E5532" t="str">
            <v>감가상각비-기계장치(제조)</v>
          </cell>
          <cell r="F5532">
            <v>0</v>
          </cell>
          <cell r="G5532">
            <v>0</v>
          </cell>
          <cell r="H5532">
            <v>0</v>
          </cell>
          <cell r="I5532">
            <v>0</v>
          </cell>
          <cell r="J5532">
            <v>0</v>
          </cell>
          <cell r="K5532">
            <v>0</v>
          </cell>
          <cell r="L5532">
            <v>0</v>
          </cell>
          <cell r="M5532">
            <v>0</v>
          </cell>
          <cell r="N5532">
            <v>0</v>
          </cell>
          <cell r="O5532">
            <v>0</v>
          </cell>
          <cell r="P5532">
            <v>0</v>
          </cell>
          <cell r="Q5532">
            <v>0</v>
          </cell>
        </row>
        <row r="5533">
          <cell r="B5533" t="str">
            <v>송도공장밸리데이션팀5109140</v>
          </cell>
          <cell r="C5533" t="str">
            <v>송도공장밸리데이션팀</v>
          </cell>
          <cell r="D5533" t="str">
            <v>5109140</v>
          </cell>
          <cell r="E5533" t="str">
            <v>감가상각비-공구기구(제조)</v>
          </cell>
          <cell r="F5533">
            <v>4059180</v>
          </cell>
          <cell r="G5533">
            <v>4059180</v>
          </cell>
          <cell r="H5533">
            <v>4059180</v>
          </cell>
          <cell r="I5533">
            <v>4059180</v>
          </cell>
          <cell r="J5533">
            <v>4059180</v>
          </cell>
          <cell r="K5533">
            <v>4059180</v>
          </cell>
          <cell r="L5533">
            <v>4059180</v>
          </cell>
          <cell r="M5533">
            <v>4059180</v>
          </cell>
          <cell r="N5533">
            <v>4059180</v>
          </cell>
          <cell r="O5533">
            <v>4059180</v>
          </cell>
          <cell r="P5533">
            <v>4059180</v>
          </cell>
          <cell r="Q5533">
            <v>4059180</v>
          </cell>
        </row>
        <row r="5534">
          <cell r="B5534" t="str">
            <v>송도공장밸리데이션팀5109150</v>
          </cell>
          <cell r="C5534" t="str">
            <v>송도공장밸리데이션팀</v>
          </cell>
          <cell r="D5534" t="str">
            <v>5109150</v>
          </cell>
          <cell r="E5534" t="str">
            <v>감가상각비-차량운반구(제조)</v>
          </cell>
          <cell r="F5534">
            <v>0</v>
          </cell>
          <cell r="G5534">
            <v>0</v>
          </cell>
          <cell r="H5534">
            <v>0</v>
          </cell>
          <cell r="I5534">
            <v>0</v>
          </cell>
          <cell r="J5534">
            <v>0</v>
          </cell>
          <cell r="K5534">
            <v>0</v>
          </cell>
          <cell r="L5534">
            <v>0</v>
          </cell>
          <cell r="M5534">
            <v>0</v>
          </cell>
          <cell r="N5534">
            <v>0</v>
          </cell>
          <cell r="O5534">
            <v>0</v>
          </cell>
          <cell r="P5534">
            <v>0</v>
          </cell>
          <cell r="Q5534">
            <v>0</v>
          </cell>
        </row>
        <row r="5535">
          <cell r="B5535" t="str">
            <v>송도공장밸리데이션팀5109160</v>
          </cell>
          <cell r="C5535" t="str">
            <v>송도공장밸리데이션팀</v>
          </cell>
          <cell r="D5535" t="str">
            <v>5109160</v>
          </cell>
          <cell r="E5535" t="str">
            <v/>
          </cell>
          <cell r="F5535">
            <v>0</v>
          </cell>
          <cell r="G5535">
            <v>0</v>
          </cell>
          <cell r="H5535">
            <v>0</v>
          </cell>
          <cell r="I5535">
            <v>0</v>
          </cell>
          <cell r="J5535">
            <v>0</v>
          </cell>
          <cell r="K5535">
            <v>0</v>
          </cell>
          <cell r="L5535">
            <v>0</v>
          </cell>
          <cell r="M5535">
            <v>0</v>
          </cell>
          <cell r="N5535">
            <v>0</v>
          </cell>
          <cell r="O5535">
            <v>0</v>
          </cell>
          <cell r="P5535">
            <v>0</v>
          </cell>
          <cell r="Q5535">
            <v>0</v>
          </cell>
        </row>
        <row r="5536">
          <cell r="B5536" t="str">
            <v>송도공장밸리데이션팀5109170</v>
          </cell>
          <cell r="C5536" t="str">
            <v>송도공장밸리데이션팀</v>
          </cell>
          <cell r="D5536" t="str">
            <v>5109170</v>
          </cell>
          <cell r="E5536" t="str">
            <v>감가상각비-산업재산권(제조)</v>
          </cell>
          <cell r="F5536">
            <v>0</v>
          </cell>
          <cell r="G5536">
            <v>0</v>
          </cell>
          <cell r="H5536">
            <v>0</v>
          </cell>
          <cell r="I5536">
            <v>0</v>
          </cell>
          <cell r="J5536">
            <v>0</v>
          </cell>
          <cell r="K5536">
            <v>0</v>
          </cell>
          <cell r="L5536">
            <v>0</v>
          </cell>
          <cell r="M5536">
            <v>0</v>
          </cell>
          <cell r="N5536">
            <v>0</v>
          </cell>
          <cell r="O5536">
            <v>0</v>
          </cell>
          <cell r="P5536">
            <v>0</v>
          </cell>
          <cell r="Q5536">
            <v>0</v>
          </cell>
        </row>
        <row r="5537">
          <cell r="B5537" t="str">
            <v>송도공장밸리데이션팀5109180</v>
          </cell>
          <cell r="C5537" t="str">
            <v>송도공장밸리데이션팀</v>
          </cell>
          <cell r="D5537" t="str">
            <v>5109180</v>
          </cell>
          <cell r="E5537" t="str">
            <v/>
          </cell>
          <cell r="F5537">
            <v>0</v>
          </cell>
          <cell r="G5537">
            <v>0</v>
          </cell>
          <cell r="H5537">
            <v>0</v>
          </cell>
          <cell r="I5537">
            <v>0</v>
          </cell>
          <cell r="J5537">
            <v>0</v>
          </cell>
          <cell r="K5537">
            <v>0</v>
          </cell>
          <cell r="L5537">
            <v>0</v>
          </cell>
          <cell r="M5537">
            <v>0</v>
          </cell>
          <cell r="N5537">
            <v>0</v>
          </cell>
          <cell r="O5537">
            <v>0</v>
          </cell>
          <cell r="P5537">
            <v>0</v>
          </cell>
          <cell r="Q5537">
            <v>0</v>
          </cell>
        </row>
        <row r="5538">
          <cell r="B5538" t="str">
            <v>송도공장밸리데이션팀5109190</v>
          </cell>
          <cell r="C5538" t="str">
            <v>송도공장밸리데이션팀</v>
          </cell>
          <cell r="D5538" t="str">
            <v>5109190</v>
          </cell>
          <cell r="E5538" t="str">
            <v/>
          </cell>
          <cell r="F5538">
            <v>0</v>
          </cell>
          <cell r="G5538">
            <v>0</v>
          </cell>
          <cell r="H5538">
            <v>0</v>
          </cell>
          <cell r="I5538">
            <v>0</v>
          </cell>
          <cell r="J5538">
            <v>0</v>
          </cell>
          <cell r="K5538">
            <v>0</v>
          </cell>
          <cell r="L5538">
            <v>0</v>
          </cell>
          <cell r="M5538">
            <v>0</v>
          </cell>
          <cell r="N5538">
            <v>0</v>
          </cell>
          <cell r="O5538">
            <v>0</v>
          </cell>
          <cell r="P5538">
            <v>0</v>
          </cell>
          <cell r="Q5538">
            <v>0</v>
          </cell>
        </row>
        <row r="5539">
          <cell r="B5539" t="str">
            <v>송도공장밸리데이션팀5109210</v>
          </cell>
          <cell r="C5539" t="str">
            <v>송도공장밸리데이션팀</v>
          </cell>
          <cell r="D5539" t="str">
            <v>5109210</v>
          </cell>
          <cell r="E5539" t="str">
            <v>감가상각비-임차자산개량(제조)</v>
          </cell>
          <cell r="F5539">
            <v>0</v>
          </cell>
          <cell r="G5539">
            <v>0</v>
          </cell>
          <cell r="H5539">
            <v>0</v>
          </cell>
          <cell r="I5539">
            <v>0</v>
          </cell>
          <cell r="J5539">
            <v>0</v>
          </cell>
          <cell r="K5539">
            <v>0</v>
          </cell>
          <cell r="L5539">
            <v>0</v>
          </cell>
          <cell r="M5539">
            <v>0</v>
          </cell>
          <cell r="N5539">
            <v>0</v>
          </cell>
          <cell r="O5539">
            <v>0</v>
          </cell>
          <cell r="P5539">
            <v>0</v>
          </cell>
          <cell r="Q5539">
            <v>0</v>
          </cell>
        </row>
        <row r="5540">
          <cell r="B5540" t="str">
            <v>송도공장밸리데이션팀5109220</v>
          </cell>
          <cell r="C5540" t="str">
            <v>송도공장밸리데이션팀</v>
          </cell>
          <cell r="D5540" t="str">
            <v>5109220</v>
          </cell>
          <cell r="E5540" t="str">
            <v>감가상각비-비품(제조)</v>
          </cell>
          <cell r="F5540">
            <v>0</v>
          </cell>
          <cell r="G5540">
            <v>0</v>
          </cell>
          <cell r="H5540">
            <v>0</v>
          </cell>
          <cell r="I5540">
            <v>0</v>
          </cell>
          <cell r="J5540">
            <v>0</v>
          </cell>
          <cell r="K5540">
            <v>0</v>
          </cell>
          <cell r="L5540">
            <v>0</v>
          </cell>
          <cell r="M5540">
            <v>0</v>
          </cell>
          <cell r="N5540">
            <v>0</v>
          </cell>
          <cell r="O5540">
            <v>0</v>
          </cell>
          <cell r="P5540">
            <v>0</v>
          </cell>
          <cell r="Q5540">
            <v>0</v>
          </cell>
        </row>
        <row r="5541">
          <cell r="B5541" t="str">
            <v>송도공장밸리데이션팀5110110</v>
          </cell>
          <cell r="C5541" t="str">
            <v>송도공장밸리데이션팀</v>
          </cell>
          <cell r="D5541" t="str">
            <v>5110110</v>
          </cell>
          <cell r="E5541" t="str">
            <v>수선비-건물(제조)</v>
          </cell>
          <cell r="F5541">
            <v>0</v>
          </cell>
          <cell r="G5541">
            <v>0</v>
          </cell>
          <cell r="H5541">
            <v>0</v>
          </cell>
          <cell r="I5541">
            <v>0</v>
          </cell>
          <cell r="J5541">
            <v>0</v>
          </cell>
          <cell r="K5541">
            <v>0</v>
          </cell>
          <cell r="L5541">
            <v>0</v>
          </cell>
          <cell r="M5541">
            <v>0</v>
          </cell>
          <cell r="N5541">
            <v>0</v>
          </cell>
          <cell r="O5541">
            <v>0</v>
          </cell>
          <cell r="P5541">
            <v>0</v>
          </cell>
          <cell r="Q5541">
            <v>0</v>
          </cell>
        </row>
        <row r="5542">
          <cell r="B5542" t="str">
            <v>송도공장밸리데이션팀5110120</v>
          </cell>
          <cell r="C5542" t="str">
            <v>송도공장밸리데이션팀</v>
          </cell>
          <cell r="D5542" t="str">
            <v>5110120</v>
          </cell>
          <cell r="E5542" t="str">
            <v>수선비-구축물(제조)</v>
          </cell>
          <cell r="F5542">
            <v>0</v>
          </cell>
          <cell r="G5542">
            <v>0</v>
          </cell>
          <cell r="H5542">
            <v>0</v>
          </cell>
          <cell r="I5542">
            <v>0</v>
          </cell>
          <cell r="J5542">
            <v>0</v>
          </cell>
          <cell r="K5542">
            <v>0</v>
          </cell>
          <cell r="L5542">
            <v>0</v>
          </cell>
          <cell r="M5542">
            <v>0</v>
          </cell>
          <cell r="N5542">
            <v>0</v>
          </cell>
          <cell r="O5542">
            <v>0</v>
          </cell>
          <cell r="P5542">
            <v>0</v>
          </cell>
          <cell r="Q5542">
            <v>0</v>
          </cell>
        </row>
        <row r="5543">
          <cell r="B5543" t="str">
            <v>송도공장밸리데이션팀5110130</v>
          </cell>
          <cell r="C5543" t="str">
            <v>송도공장밸리데이션팀</v>
          </cell>
          <cell r="D5543" t="str">
            <v>5110130</v>
          </cell>
          <cell r="E5543" t="str">
            <v>수선비-기계장치(제조)</v>
          </cell>
          <cell r="F5543">
            <v>0</v>
          </cell>
          <cell r="G5543">
            <v>0</v>
          </cell>
          <cell r="H5543">
            <v>0</v>
          </cell>
          <cell r="I5543">
            <v>0</v>
          </cell>
          <cell r="J5543">
            <v>0</v>
          </cell>
          <cell r="K5543">
            <v>0</v>
          </cell>
          <cell r="L5543">
            <v>0</v>
          </cell>
          <cell r="M5543">
            <v>0</v>
          </cell>
          <cell r="N5543">
            <v>0</v>
          </cell>
          <cell r="O5543">
            <v>0</v>
          </cell>
          <cell r="P5543">
            <v>0</v>
          </cell>
          <cell r="Q5543">
            <v>0</v>
          </cell>
        </row>
        <row r="5544">
          <cell r="B5544" t="str">
            <v>송도공장밸리데이션팀5110140</v>
          </cell>
          <cell r="C5544" t="str">
            <v>송도공장밸리데이션팀</v>
          </cell>
          <cell r="D5544" t="str">
            <v>5110140</v>
          </cell>
          <cell r="E5544" t="str">
            <v>수선비-공구기구비품(제조)</v>
          </cell>
          <cell r="F5544">
            <v>5740200</v>
          </cell>
          <cell r="G5544">
            <v>5565000</v>
          </cell>
          <cell r="H5544">
            <v>7800000</v>
          </cell>
          <cell r="I5544">
            <v>3124000</v>
          </cell>
          <cell r="J5544">
            <v>2909500</v>
          </cell>
          <cell r="K5544">
            <v>4372600</v>
          </cell>
          <cell r="L5544">
            <v>4163100</v>
          </cell>
          <cell r="M5544">
            <v>6056200</v>
          </cell>
          <cell r="N5544">
            <v>0</v>
          </cell>
          <cell r="O5544">
            <v>3223000</v>
          </cell>
          <cell r="P5544">
            <v>7881430</v>
          </cell>
          <cell r="Q5544">
            <v>9682100</v>
          </cell>
        </row>
        <row r="5545">
          <cell r="B5545" t="str">
            <v>송도공장밸리데이션팀5110160</v>
          </cell>
          <cell r="C5545" t="str">
            <v>송도공장밸리데이션팀</v>
          </cell>
          <cell r="D5545" t="str">
            <v>5110160</v>
          </cell>
          <cell r="E5545" t="str">
            <v>수선비-안전보건비_출고(제조)</v>
          </cell>
          <cell r="F5545">
            <v>0</v>
          </cell>
          <cell r="G5545">
            <v>0</v>
          </cell>
          <cell r="H5545">
            <v>0</v>
          </cell>
          <cell r="I5545">
            <v>0</v>
          </cell>
          <cell r="J5545">
            <v>0</v>
          </cell>
          <cell r="K5545">
            <v>0</v>
          </cell>
          <cell r="L5545">
            <v>0</v>
          </cell>
          <cell r="M5545">
            <v>0</v>
          </cell>
          <cell r="N5545">
            <v>0</v>
          </cell>
          <cell r="O5545">
            <v>0</v>
          </cell>
          <cell r="P5545">
            <v>0</v>
          </cell>
          <cell r="Q5545">
            <v>0</v>
          </cell>
        </row>
        <row r="5546">
          <cell r="B5546" t="str">
            <v>송도공장밸리데이션팀5110150</v>
          </cell>
          <cell r="C5546" t="str">
            <v>송도공장밸리데이션팀</v>
          </cell>
          <cell r="D5546">
            <v>5110150</v>
          </cell>
          <cell r="E5546" t="str">
            <v>수선비-안전보건비(제조)</v>
          </cell>
          <cell r="F5546">
            <v>0</v>
          </cell>
          <cell r="G5546">
            <v>0</v>
          </cell>
          <cell r="H5546">
            <v>0</v>
          </cell>
          <cell r="I5546">
            <v>0</v>
          </cell>
          <cell r="J5546">
            <v>0</v>
          </cell>
          <cell r="K5546">
            <v>0</v>
          </cell>
          <cell r="L5546">
            <v>0</v>
          </cell>
          <cell r="M5546">
            <v>0</v>
          </cell>
          <cell r="N5546">
            <v>0</v>
          </cell>
          <cell r="O5546">
            <v>0</v>
          </cell>
          <cell r="P5546">
            <v>0</v>
          </cell>
          <cell r="Q5546">
            <v>0</v>
          </cell>
        </row>
        <row r="5547">
          <cell r="B5547" t="str">
            <v>송도공장밸리데이션팀5111110</v>
          </cell>
          <cell r="C5547" t="str">
            <v>송도공장밸리데이션팀</v>
          </cell>
          <cell r="D5547" t="str">
            <v>5111110</v>
          </cell>
          <cell r="E5547" t="str">
            <v>보험료-건물(제조)</v>
          </cell>
          <cell r="F5547">
            <v>0</v>
          </cell>
          <cell r="G5547">
            <v>0</v>
          </cell>
          <cell r="H5547">
            <v>0</v>
          </cell>
          <cell r="I5547">
            <v>0</v>
          </cell>
          <cell r="J5547">
            <v>0</v>
          </cell>
          <cell r="K5547">
            <v>0</v>
          </cell>
          <cell r="L5547">
            <v>0</v>
          </cell>
          <cell r="M5547">
            <v>0</v>
          </cell>
          <cell r="N5547">
            <v>0</v>
          </cell>
          <cell r="O5547">
            <v>0</v>
          </cell>
          <cell r="P5547">
            <v>0</v>
          </cell>
          <cell r="Q5547">
            <v>0</v>
          </cell>
        </row>
        <row r="5548">
          <cell r="B5548" t="str">
            <v>송도공장밸리데이션팀5111120</v>
          </cell>
          <cell r="C5548" t="str">
            <v>송도공장밸리데이션팀</v>
          </cell>
          <cell r="D5548" t="str">
            <v>5111120</v>
          </cell>
          <cell r="E5548" t="str">
            <v>보험료-기계장치(제조)</v>
          </cell>
          <cell r="F5548">
            <v>0</v>
          </cell>
          <cell r="G5548">
            <v>0</v>
          </cell>
          <cell r="H5548">
            <v>0</v>
          </cell>
          <cell r="I5548">
            <v>0</v>
          </cell>
          <cell r="J5548">
            <v>0</v>
          </cell>
          <cell r="K5548">
            <v>0</v>
          </cell>
          <cell r="L5548">
            <v>0</v>
          </cell>
          <cell r="M5548">
            <v>0</v>
          </cell>
          <cell r="N5548">
            <v>0</v>
          </cell>
          <cell r="O5548">
            <v>0</v>
          </cell>
          <cell r="P5548">
            <v>0</v>
          </cell>
          <cell r="Q5548">
            <v>0</v>
          </cell>
        </row>
        <row r="5549">
          <cell r="B5549" t="str">
            <v>송도공장밸리데이션팀5111130</v>
          </cell>
          <cell r="C5549" t="str">
            <v>송도공장밸리데이션팀</v>
          </cell>
          <cell r="D5549" t="str">
            <v>5111130</v>
          </cell>
          <cell r="E5549" t="str">
            <v>보험료-재고품(제조)</v>
          </cell>
          <cell r="F5549">
            <v>0</v>
          </cell>
          <cell r="G5549">
            <v>0</v>
          </cell>
          <cell r="H5549">
            <v>0</v>
          </cell>
          <cell r="I5549">
            <v>0</v>
          </cell>
          <cell r="J5549">
            <v>0</v>
          </cell>
          <cell r="K5549">
            <v>0</v>
          </cell>
          <cell r="L5549">
            <v>0</v>
          </cell>
          <cell r="M5549">
            <v>0</v>
          </cell>
          <cell r="N5549">
            <v>0</v>
          </cell>
          <cell r="O5549">
            <v>0</v>
          </cell>
          <cell r="P5549">
            <v>0</v>
          </cell>
          <cell r="Q5549">
            <v>0</v>
          </cell>
        </row>
        <row r="5550">
          <cell r="B5550" t="str">
            <v>송도공장밸리데이션팀5111140</v>
          </cell>
          <cell r="C5550" t="str">
            <v>송도공장밸리데이션팀</v>
          </cell>
          <cell r="D5550" t="str">
            <v>5111140</v>
          </cell>
          <cell r="E5550" t="str">
            <v/>
          </cell>
          <cell r="F5550">
            <v>0</v>
          </cell>
          <cell r="G5550">
            <v>0</v>
          </cell>
          <cell r="H5550">
            <v>0</v>
          </cell>
          <cell r="I5550">
            <v>0</v>
          </cell>
          <cell r="J5550">
            <v>0</v>
          </cell>
          <cell r="K5550">
            <v>0</v>
          </cell>
          <cell r="L5550">
            <v>0</v>
          </cell>
          <cell r="M5550">
            <v>0</v>
          </cell>
          <cell r="N5550">
            <v>0</v>
          </cell>
          <cell r="O5550">
            <v>0</v>
          </cell>
          <cell r="P5550">
            <v>0</v>
          </cell>
          <cell r="Q5550">
            <v>0</v>
          </cell>
        </row>
        <row r="5551">
          <cell r="B5551" t="str">
            <v>송도공장밸리데이션팀5111150</v>
          </cell>
          <cell r="C5551" t="str">
            <v>송도공장밸리데이션팀</v>
          </cell>
          <cell r="D5551" t="str">
            <v>5111150</v>
          </cell>
          <cell r="E5551" t="str">
            <v/>
          </cell>
          <cell r="F5551">
            <v>0</v>
          </cell>
          <cell r="G5551">
            <v>0</v>
          </cell>
          <cell r="H5551">
            <v>0</v>
          </cell>
          <cell r="I5551">
            <v>0</v>
          </cell>
          <cell r="J5551">
            <v>0</v>
          </cell>
          <cell r="K5551">
            <v>0</v>
          </cell>
          <cell r="L5551">
            <v>0</v>
          </cell>
          <cell r="M5551">
            <v>0</v>
          </cell>
          <cell r="N5551">
            <v>0</v>
          </cell>
          <cell r="O5551">
            <v>0</v>
          </cell>
          <cell r="P5551">
            <v>0</v>
          </cell>
          <cell r="Q5551">
            <v>0</v>
          </cell>
        </row>
        <row r="5552">
          <cell r="B5552" t="str">
            <v>송도공장밸리데이션팀5111160</v>
          </cell>
          <cell r="C5552" t="str">
            <v>송도공장밸리데이션팀</v>
          </cell>
          <cell r="D5552" t="str">
            <v>5111160</v>
          </cell>
          <cell r="E5552" t="str">
            <v>보험료-제보험(제조)</v>
          </cell>
          <cell r="F5552">
            <v>0</v>
          </cell>
          <cell r="G5552">
            <v>0</v>
          </cell>
          <cell r="H5552">
            <v>0</v>
          </cell>
          <cell r="I5552">
            <v>0</v>
          </cell>
          <cell r="J5552">
            <v>0</v>
          </cell>
          <cell r="K5552">
            <v>0</v>
          </cell>
          <cell r="L5552">
            <v>0</v>
          </cell>
          <cell r="M5552">
            <v>0</v>
          </cell>
          <cell r="N5552">
            <v>0</v>
          </cell>
          <cell r="O5552">
            <v>0</v>
          </cell>
          <cell r="P5552">
            <v>0</v>
          </cell>
          <cell r="Q5552">
            <v>0</v>
          </cell>
        </row>
        <row r="5553">
          <cell r="B5553" t="str">
            <v>송도공장밸리데이션팀5111141</v>
          </cell>
          <cell r="C5553" t="str">
            <v>송도공장밸리데이션팀</v>
          </cell>
          <cell r="D5553" t="str">
            <v>5111141</v>
          </cell>
          <cell r="E5553" t="str">
            <v/>
          </cell>
          <cell r="F5553">
            <v>0</v>
          </cell>
          <cell r="G5553">
            <v>0</v>
          </cell>
          <cell r="H5553">
            <v>0</v>
          </cell>
          <cell r="I5553">
            <v>0</v>
          </cell>
          <cell r="J5553">
            <v>0</v>
          </cell>
          <cell r="K5553">
            <v>0</v>
          </cell>
          <cell r="L5553">
            <v>0</v>
          </cell>
          <cell r="M5553">
            <v>0</v>
          </cell>
          <cell r="N5553">
            <v>0</v>
          </cell>
          <cell r="O5553">
            <v>0</v>
          </cell>
          <cell r="P5553">
            <v>0</v>
          </cell>
          <cell r="Q5553">
            <v>0</v>
          </cell>
        </row>
        <row r="5554">
          <cell r="B5554" t="str">
            <v>송도공장밸리데이션팀5112110</v>
          </cell>
          <cell r="C5554" t="str">
            <v>송도공장밸리데이션팀</v>
          </cell>
          <cell r="D5554" t="str">
            <v>5112110</v>
          </cell>
          <cell r="E5554" t="str">
            <v>접대비-교제비(제조)</v>
          </cell>
          <cell r="F5554">
            <v>0</v>
          </cell>
          <cell r="G5554">
            <v>0</v>
          </cell>
          <cell r="H5554">
            <v>0</v>
          </cell>
          <cell r="I5554">
            <v>0</v>
          </cell>
          <cell r="J5554">
            <v>0</v>
          </cell>
          <cell r="K5554">
            <v>0</v>
          </cell>
          <cell r="L5554">
            <v>0</v>
          </cell>
          <cell r="M5554">
            <v>0</v>
          </cell>
          <cell r="N5554">
            <v>0</v>
          </cell>
          <cell r="O5554">
            <v>0</v>
          </cell>
          <cell r="P5554">
            <v>0</v>
          </cell>
          <cell r="Q5554">
            <v>0</v>
          </cell>
        </row>
        <row r="5555">
          <cell r="B5555" t="str">
            <v>송도공장밸리데이션팀5112120</v>
          </cell>
          <cell r="C5555" t="str">
            <v>송도공장밸리데이션팀</v>
          </cell>
          <cell r="D5555" t="str">
            <v>5112120</v>
          </cell>
          <cell r="E5555" t="str">
            <v>접대비-사외경조비(제조)</v>
          </cell>
          <cell r="F5555">
            <v>0</v>
          </cell>
          <cell r="G5555">
            <v>0</v>
          </cell>
          <cell r="H5555">
            <v>0</v>
          </cell>
          <cell r="I5555">
            <v>0</v>
          </cell>
          <cell r="J5555">
            <v>0</v>
          </cell>
          <cell r="K5555">
            <v>0</v>
          </cell>
          <cell r="L5555">
            <v>0</v>
          </cell>
          <cell r="M5555">
            <v>0</v>
          </cell>
          <cell r="N5555">
            <v>0</v>
          </cell>
          <cell r="O5555">
            <v>0</v>
          </cell>
          <cell r="P5555">
            <v>0</v>
          </cell>
          <cell r="Q5555">
            <v>0</v>
          </cell>
        </row>
        <row r="5556">
          <cell r="B5556" t="str">
            <v>송도공장밸리데이션팀5113110</v>
          </cell>
          <cell r="C5556" t="str">
            <v>송도공장밸리데이션팀</v>
          </cell>
          <cell r="D5556" t="str">
            <v>5113110</v>
          </cell>
          <cell r="E5556" t="str">
            <v>경상연구개발비-품질검정비(제조)</v>
          </cell>
          <cell r="F5556">
            <v>0</v>
          </cell>
          <cell r="G5556">
            <v>0</v>
          </cell>
          <cell r="H5556">
            <v>0</v>
          </cell>
          <cell r="I5556">
            <v>0</v>
          </cell>
          <cell r="J5556">
            <v>0</v>
          </cell>
          <cell r="K5556">
            <v>0</v>
          </cell>
          <cell r="L5556">
            <v>0</v>
          </cell>
          <cell r="M5556">
            <v>0</v>
          </cell>
          <cell r="N5556">
            <v>0</v>
          </cell>
          <cell r="O5556">
            <v>0</v>
          </cell>
          <cell r="P5556">
            <v>0</v>
          </cell>
          <cell r="Q5556">
            <v>0</v>
          </cell>
        </row>
        <row r="5557">
          <cell r="B5557" t="str">
            <v>송도공장밸리데이션팀5113120</v>
          </cell>
          <cell r="C5557" t="str">
            <v>송도공장밸리데이션팀</v>
          </cell>
          <cell r="D5557" t="str">
            <v>5113120</v>
          </cell>
          <cell r="E5557" t="str">
            <v/>
          </cell>
          <cell r="F5557">
            <v>0</v>
          </cell>
          <cell r="G5557">
            <v>0</v>
          </cell>
          <cell r="H5557">
            <v>0</v>
          </cell>
          <cell r="I5557">
            <v>0</v>
          </cell>
          <cell r="J5557">
            <v>0</v>
          </cell>
          <cell r="K5557">
            <v>0</v>
          </cell>
          <cell r="L5557">
            <v>0</v>
          </cell>
          <cell r="M5557">
            <v>0</v>
          </cell>
          <cell r="N5557">
            <v>0</v>
          </cell>
          <cell r="O5557">
            <v>0</v>
          </cell>
          <cell r="P5557">
            <v>0</v>
          </cell>
          <cell r="Q5557">
            <v>0</v>
          </cell>
        </row>
        <row r="5558">
          <cell r="B5558" t="str">
            <v>송도공장밸리데이션팀5113130</v>
          </cell>
          <cell r="C5558" t="str">
            <v>송도공장밸리데이션팀</v>
          </cell>
          <cell r="D5558" t="str">
            <v>5113130</v>
          </cell>
          <cell r="E5558" t="str">
            <v>경상연구개발비-실험재료비_출고(제조)</v>
          </cell>
          <cell r="F5558">
            <v>0</v>
          </cell>
          <cell r="G5558">
            <v>0</v>
          </cell>
          <cell r="H5558">
            <v>0</v>
          </cell>
          <cell r="I5558">
            <v>0</v>
          </cell>
          <cell r="J5558">
            <v>0</v>
          </cell>
          <cell r="K5558">
            <v>0</v>
          </cell>
          <cell r="L5558">
            <v>0</v>
          </cell>
          <cell r="M5558">
            <v>0</v>
          </cell>
          <cell r="N5558">
            <v>0</v>
          </cell>
          <cell r="O5558">
            <v>92400</v>
          </cell>
          <cell r="P5558">
            <v>100800</v>
          </cell>
          <cell r="Q5558">
            <v>0</v>
          </cell>
        </row>
        <row r="5559">
          <cell r="B5559" t="str">
            <v>송도공장밸리데이션팀5113140</v>
          </cell>
          <cell r="C5559" t="str">
            <v>송도공장밸리데이션팀</v>
          </cell>
          <cell r="D5559" t="str">
            <v>5113140</v>
          </cell>
          <cell r="E5559" t="str">
            <v>경상연구개발비-실험시약비_출고(제조)</v>
          </cell>
          <cell r="F5559">
            <v>0</v>
          </cell>
          <cell r="G5559">
            <v>0</v>
          </cell>
          <cell r="H5559">
            <v>0</v>
          </cell>
          <cell r="I5559">
            <v>0</v>
          </cell>
          <cell r="J5559">
            <v>0</v>
          </cell>
          <cell r="K5559">
            <v>0</v>
          </cell>
          <cell r="L5559">
            <v>0</v>
          </cell>
          <cell r="M5559">
            <v>0</v>
          </cell>
          <cell r="N5559">
            <v>0</v>
          </cell>
          <cell r="O5559">
            <v>0</v>
          </cell>
          <cell r="P5559">
            <v>0</v>
          </cell>
          <cell r="Q5559">
            <v>0</v>
          </cell>
        </row>
        <row r="5560">
          <cell r="B5560" t="str">
            <v>송도공장밸리데이션팀5113150</v>
          </cell>
          <cell r="C5560" t="str">
            <v>송도공장밸리데이션팀</v>
          </cell>
          <cell r="D5560" t="str">
            <v>5113150</v>
          </cell>
          <cell r="E5560" t="str">
            <v>경상연구개발비-외부실험비(제조)</v>
          </cell>
          <cell r="F5560">
            <v>0</v>
          </cell>
          <cell r="G5560">
            <v>0</v>
          </cell>
          <cell r="H5560">
            <v>0</v>
          </cell>
          <cell r="I5560">
            <v>0</v>
          </cell>
          <cell r="J5560">
            <v>0</v>
          </cell>
          <cell r="K5560">
            <v>0</v>
          </cell>
          <cell r="L5560">
            <v>0</v>
          </cell>
          <cell r="M5560">
            <v>0</v>
          </cell>
          <cell r="N5560">
            <v>0</v>
          </cell>
          <cell r="O5560">
            <v>0</v>
          </cell>
          <cell r="P5560">
            <v>0</v>
          </cell>
          <cell r="Q5560">
            <v>0</v>
          </cell>
        </row>
        <row r="5561">
          <cell r="B5561" t="str">
            <v>송도공장밸리데이션팀5113170</v>
          </cell>
          <cell r="C5561" t="str">
            <v>송도공장밸리데이션팀</v>
          </cell>
          <cell r="D5561" t="str">
            <v>5113170</v>
          </cell>
          <cell r="E5561" t="str">
            <v>경상연구개발비-실험시약비(제조)</v>
          </cell>
          <cell r="F5561">
            <v>0</v>
          </cell>
          <cell r="G5561">
            <v>0</v>
          </cell>
          <cell r="H5561">
            <v>0</v>
          </cell>
          <cell r="I5561">
            <v>0</v>
          </cell>
          <cell r="J5561">
            <v>0</v>
          </cell>
          <cell r="K5561">
            <v>0</v>
          </cell>
          <cell r="L5561">
            <v>0</v>
          </cell>
          <cell r="M5561">
            <v>0</v>
          </cell>
          <cell r="N5561">
            <v>0</v>
          </cell>
          <cell r="O5561">
            <v>0</v>
          </cell>
          <cell r="P5561">
            <v>0</v>
          </cell>
          <cell r="Q5561">
            <v>0</v>
          </cell>
        </row>
        <row r="5562">
          <cell r="B5562" t="str">
            <v>송도공장밸리데이션팀5113210</v>
          </cell>
          <cell r="C5562" t="str">
            <v>송도공장밸리데이션팀</v>
          </cell>
          <cell r="D5562" t="str">
            <v>5113210</v>
          </cell>
          <cell r="E5562" t="str">
            <v>경상연구개발비-품질검정비_출고(제조)</v>
          </cell>
          <cell r="F5562">
            <v>0</v>
          </cell>
          <cell r="G5562">
            <v>0</v>
          </cell>
          <cell r="H5562">
            <v>0</v>
          </cell>
          <cell r="I5562">
            <v>0</v>
          </cell>
          <cell r="J5562">
            <v>0</v>
          </cell>
          <cell r="K5562">
            <v>0</v>
          </cell>
          <cell r="L5562">
            <v>0</v>
          </cell>
          <cell r="M5562">
            <v>0</v>
          </cell>
          <cell r="N5562">
            <v>0</v>
          </cell>
          <cell r="O5562">
            <v>0</v>
          </cell>
          <cell r="P5562">
            <v>0</v>
          </cell>
          <cell r="Q5562">
            <v>0</v>
          </cell>
        </row>
        <row r="5563">
          <cell r="B5563" t="str">
            <v>송도공장밸리데이션팀5113160</v>
          </cell>
          <cell r="C5563" t="str">
            <v>송도공장밸리데이션팀</v>
          </cell>
          <cell r="D5563" t="str">
            <v>5113160</v>
          </cell>
          <cell r="E5563" t="str">
            <v>경상연구개발비-실험재료비(제조)</v>
          </cell>
          <cell r="F5563">
            <v>720000</v>
          </cell>
          <cell r="G5563">
            <v>0</v>
          </cell>
          <cell r="H5563">
            <v>1712000</v>
          </cell>
          <cell r="I5563">
            <v>400000</v>
          </cell>
          <cell r="J5563">
            <v>2176000</v>
          </cell>
          <cell r="K5563">
            <v>1440000</v>
          </cell>
          <cell r="L5563">
            <v>0</v>
          </cell>
          <cell r="M5563">
            <v>0</v>
          </cell>
          <cell r="N5563">
            <v>2192000</v>
          </cell>
          <cell r="O5563">
            <v>0</v>
          </cell>
          <cell r="P5563">
            <v>440000</v>
          </cell>
          <cell r="Q5563">
            <v>951000</v>
          </cell>
        </row>
        <row r="5564">
          <cell r="B5564" t="str">
            <v>송도공장밸리데이션팀5115110</v>
          </cell>
          <cell r="C5564" t="str">
            <v>송도공장밸리데이션팀</v>
          </cell>
          <cell r="D5564" t="str">
            <v>5115110</v>
          </cell>
          <cell r="E5564" t="str">
            <v>운반비-운임(제조)</v>
          </cell>
          <cell r="F5564">
            <v>0</v>
          </cell>
          <cell r="G5564">
            <v>0</v>
          </cell>
          <cell r="H5564">
            <v>0</v>
          </cell>
          <cell r="I5564">
            <v>0</v>
          </cell>
          <cell r="J5564">
            <v>0</v>
          </cell>
          <cell r="K5564">
            <v>0</v>
          </cell>
          <cell r="L5564">
            <v>0</v>
          </cell>
          <cell r="M5564">
            <v>0</v>
          </cell>
          <cell r="N5564">
            <v>0</v>
          </cell>
          <cell r="O5564">
            <v>0</v>
          </cell>
          <cell r="P5564">
            <v>0</v>
          </cell>
          <cell r="Q5564">
            <v>0</v>
          </cell>
        </row>
        <row r="5565">
          <cell r="B5565" t="str">
            <v>송도공장밸리데이션팀5116110</v>
          </cell>
          <cell r="C5565" t="str">
            <v>송도공장밸리데이션팀</v>
          </cell>
          <cell r="D5565" t="str">
            <v>5116110</v>
          </cell>
          <cell r="E5565" t="str">
            <v/>
          </cell>
          <cell r="F5565">
            <v>0</v>
          </cell>
          <cell r="G5565">
            <v>0</v>
          </cell>
          <cell r="H5565">
            <v>0</v>
          </cell>
          <cell r="I5565">
            <v>0</v>
          </cell>
          <cell r="J5565">
            <v>0</v>
          </cell>
          <cell r="K5565">
            <v>0</v>
          </cell>
          <cell r="L5565">
            <v>0</v>
          </cell>
          <cell r="M5565">
            <v>0</v>
          </cell>
          <cell r="N5565">
            <v>0</v>
          </cell>
          <cell r="O5565">
            <v>0</v>
          </cell>
          <cell r="P5565">
            <v>0</v>
          </cell>
          <cell r="Q5565">
            <v>0</v>
          </cell>
        </row>
        <row r="5566">
          <cell r="B5566" t="str">
            <v>송도공장밸리데이션팀5116120</v>
          </cell>
          <cell r="C5566" t="str">
            <v>송도공장밸리데이션팀</v>
          </cell>
          <cell r="D5566" t="str">
            <v>5116120</v>
          </cell>
          <cell r="E5566" t="str">
            <v/>
          </cell>
          <cell r="F5566">
            <v>0</v>
          </cell>
          <cell r="G5566">
            <v>0</v>
          </cell>
          <cell r="H5566">
            <v>0</v>
          </cell>
          <cell r="I5566">
            <v>0</v>
          </cell>
          <cell r="J5566">
            <v>0</v>
          </cell>
          <cell r="K5566">
            <v>0</v>
          </cell>
          <cell r="L5566">
            <v>0</v>
          </cell>
          <cell r="M5566">
            <v>0</v>
          </cell>
          <cell r="N5566">
            <v>0</v>
          </cell>
          <cell r="O5566">
            <v>0</v>
          </cell>
          <cell r="P5566">
            <v>0</v>
          </cell>
          <cell r="Q5566">
            <v>0</v>
          </cell>
        </row>
        <row r="5567">
          <cell r="B5567" t="str">
            <v>송도공장밸리데이션팀5116130</v>
          </cell>
          <cell r="C5567" t="str">
            <v>송도공장밸리데이션팀</v>
          </cell>
          <cell r="D5567" t="str">
            <v>5116130</v>
          </cell>
          <cell r="E5567" t="str">
            <v>차량비-유류비(제조)</v>
          </cell>
          <cell r="F5567">
            <v>0</v>
          </cell>
          <cell r="G5567">
            <v>0</v>
          </cell>
          <cell r="H5567">
            <v>0</v>
          </cell>
          <cell r="I5567">
            <v>0</v>
          </cell>
          <cell r="J5567">
            <v>0</v>
          </cell>
          <cell r="K5567">
            <v>0</v>
          </cell>
          <cell r="L5567">
            <v>0</v>
          </cell>
          <cell r="M5567">
            <v>0</v>
          </cell>
          <cell r="N5567">
            <v>0</v>
          </cell>
          <cell r="O5567">
            <v>0</v>
          </cell>
          <cell r="P5567">
            <v>0</v>
          </cell>
          <cell r="Q5567">
            <v>0</v>
          </cell>
        </row>
        <row r="5568">
          <cell r="B5568" t="str">
            <v>송도공장밸리데이션팀5116140</v>
          </cell>
          <cell r="C5568" t="str">
            <v>송도공장밸리데이션팀</v>
          </cell>
          <cell r="D5568" t="str">
            <v>5116140</v>
          </cell>
          <cell r="E5568" t="str">
            <v/>
          </cell>
          <cell r="F5568">
            <v>0</v>
          </cell>
          <cell r="G5568">
            <v>0</v>
          </cell>
          <cell r="H5568">
            <v>0</v>
          </cell>
          <cell r="I5568">
            <v>0</v>
          </cell>
          <cell r="J5568">
            <v>0</v>
          </cell>
          <cell r="K5568">
            <v>0</v>
          </cell>
          <cell r="L5568">
            <v>0</v>
          </cell>
          <cell r="M5568">
            <v>0</v>
          </cell>
          <cell r="N5568">
            <v>0</v>
          </cell>
          <cell r="O5568">
            <v>0</v>
          </cell>
          <cell r="P5568">
            <v>0</v>
          </cell>
          <cell r="Q5568">
            <v>0</v>
          </cell>
        </row>
        <row r="5569">
          <cell r="B5569" t="str">
            <v>송도공장밸리데이션팀5116150</v>
          </cell>
          <cell r="C5569" t="str">
            <v>송도공장밸리데이션팀</v>
          </cell>
          <cell r="D5569" t="str">
            <v>5116150</v>
          </cell>
          <cell r="E5569" t="str">
            <v>차량비-주행주차비(제조)</v>
          </cell>
          <cell r="F5569">
            <v>0</v>
          </cell>
          <cell r="G5569">
            <v>0</v>
          </cell>
          <cell r="H5569">
            <v>0</v>
          </cell>
          <cell r="I5569">
            <v>0</v>
          </cell>
          <cell r="J5569">
            <v>0</v>
          </cell>
          <cell r="K5569">
            <v>0</v>
          </cell>
          <cell r="L5569">
            <v>0</v>
          </cell>
          <cell r="M5569">
            <v>0</v>
          </cell>
          <cell r="N5569">
            <v>0</v>
          </cell>
          <cell r="O5569">
            <v>0</v>
          </cell>
          <cell r="P5569">
            <v>0</v>
          </cell>
          <cell r="Q5569">
            <v>0</v>
          </cell>
        </row>
        <row r="5570">
          <cell r="B5570" t="str">
            <v>송도공장밸리데이션팀5116160</v>
          </cell>
          <cell r="C5570" t="str">
            <v>송도공장밸리데이션팀</v>
          </cell>
          <cell r="D5570" t="str">
            <v>5116160</v>
          </cell>
          <cell r="E5570" t="str">
            <v/>
          </cell>
          <cell r="F5570">
            <v>0</v>
          </cell>
          <cell r="G5570">
            <v>0</v>
          </cell>
          <cell r="H5570">
            <v>0</v>
          </cell>
          <cell r="I5570">
            <v>0</v>
          </cell>
          <cell r="J5570">
            <v>0</v>
          </cell>
          <cell r="K5570">
            <v>0</v>
          </cell>
          <cell r="L5570">
            <v>0</v>
          </cell>
          <cell r="M5570">
            <v>0</v>
          </cell>
          <cell r="N5570">
            <v>0</v>
          </cell>
          <cell r="O5570">
            <v>0</v>
          </cell>
          <cell r="P5570">
            <v>0</v>
          </cell>
          <cell r="Q5570">
            <v>0</v>
          </cell>
        </row>
        <row r="5571">
          <cell r="B5571" t="str">
            <v>송도공장밸리데이션팀5116111</v>
          </cell>
          <cell r="C5571" t="str">
            <v>송도공장밸리데이션팀</v>
          </cell>
          <cell r="D5571" t="str">
            <v>5116111</v>
          </cell>
          <cell r="E5571" t="str">
            <v>차량비-관리비(제조)</v>
          </cell>
          <cell r="F5571">
            <v>0</v>
          </cell>
          <cell r="G5571">
            <v>0</v>
          </cell>
          <cell r="H5571">
            <v>0</v>
          </cell>
          <cell r="I5571">
            <v>0</v>
          </cell>
          <cell r="J5571">
            <v>0</v>
          </cell>
          <cell r="K5571">
            <v>0</v>
          </cell>
          <cell r="L5571">
            <v>0</v>
          </cell>
          <cell r="M5571">
            <v>0</v>
          </cell>
          <cell r="N5571">
            <v>0</v>
          </cell>
          <cell r="O5571">
            <v>0</v>
          </cell>
          <cell r="P5571">
            <v>0</v>
          </cell>
          <cell r="Q5571">
            <v>0</v>
          </cell>
        </row>
        <row r="5572">
          <cell r="B5572" t="str">
            <v>송도공장밸리데이션팀5117110</v>
          </cell>
          <cell r="C5572" t="str">
            <v>송도공장밸리데이션팀</v>
          </cell>
          <cell r="D5572" t="str">
            <v>5117110</v>
          </cell>
          <cell r="E5572" t="str">
            <v>홍보비-홍보비(제조)</v>
          </cell>
          <cell r="F5572">
            <v>0</v>
          </cell>
          <cell r="G5572">
            <v>0</v>
          </cell>
          <cell r="H5572">
            <v>0</v>
          </cell>
          <cell r="I5572">
            <v>0</v>
          </cell>
          <cell r="J5572">
            <v>0</v>
          </cell>
          <cell r="K5572">
            <v>0</v>
          </cell>
          <cell r="L5572">
            <v>0</v>
          </cell>
          <cell r="M5572">
            <v>0</v>
          </cell>
          <cell r="N5572">
            <v>0</v>
          </cell>
          <cell r="O5572">
            <v>0</v>
          </cell>
          <cell r="P5572">
            <v>0</v>
          </cell>
          <cell r="Q5572">
            <v>0</v>
          </cell>
        </row>
        <row r="5573">
          <cell r="B5573" t="str">
            <v>송도공장밸리데이션팀5118110</v>
          </cell>
          <cell r="C5573" t="str">
            <v>송도공장밸리데이션팀</v>
          </cell>
          <cell r="D5573" t="str">
            <v>5118110</v>
          </cell>
          <cell r="E5573" t="str">
            <v/>
          </cell>
          <cell r="F5573">
            <v>0</v>
          </cell>
          <cell r="G5573">
            <v>0</v>
          </cell>
          <cell r="H5573">
            <v>0</v>
          </cell>
          <cell r="I5573">
            <v>0</v>
          </cell>
          <cell r="J5573">
            <v>0</v>
          </cell>
          <cell r="K5573">
            <v>0</v>
          </cell>
          <cell r="L5573">
            <v>0</v>
          </cell>
          <cell r="M5573">
            <v>0</v>
          </cell>
          <cell r="N5573">
            <v>0</v>
          </cell>
          <cell r="O5573">
            <v>0</v>
          </cell>
          <cell r="P5573">
            <v>0</v>
          </cell>
          <cell r="Q5573">
            <v>0</v>
          </cell>
        </row>
        <row r="5574">
          <cell r="B5574" t="str">
            <v>송도공장밸리데이션팀5118120</v>
          </cell>
          <cell r="C5574" t="str">
            <v>송도공장밸리데이션팀</v>
          </cell>
          <cell r="D5574" t="str">
            <v>5118120</v>
          </cell>
          <cell r="E5574" t="str">
            <v/>
          </cell>
          <cell r="F5574">
            <v>0</v>
          </cell>
          <cell r="G5574">
            <v>0</v>
          </cell>
          <cell r="H5574">
            <v>0</v>
          </cell>
          <cell r="I5574">
            <v>0</v>
          </cell>
          <cell r="J5574">
            <v>0</v>
          </cell>
          <cell r="K5574">
            <v>0</v>
          </cell>
          <cell r="L5574">
            <v>0</v>
          </cell>
          <cell r="M5574">
            <v>0</v>
          </cell>
          <cell r="N5574">
            <v>0</v>
          </cell>
          <cell r="O5574">
            <v>0</v>
          </cell>
          <cell r="P5574">
            <v>0</v>
          </cell>
          <cell r="Q5574">
            <v>0</v>
          </cell>
        </row>
        <row r="5575">
          <cell r="B5575" t="str">
            <v>송도공장밸리데이션팀5118130</v>
          </cell>
          <cell r="C5575" t="str">
            <v>송도공장밸리데이션팀</v>
          </cell>
          <cell r="D5575" t="str">
            <v>5118130</v>
          </cell>
          <cell r="E5575" t="str">
            <v>교육훈련비-사외교육훈련비(제조)</v>
          </cell>
          <cell r="F5575">
            <v>0</v>
          </cell>
          <cell r="G5575">
            <v>0</v>
          </cell>
          <cell r="H5575">
            <v>0</v>
          </cell>
          <cell r="I5575">
            <v>0</v>
          </cell>
          <cell r="J5575">
            <v>600000</v>
          </cell>
          <cell r="K5575">
            <v>0</v>
          </cell>
          <cell r="L5575">
            <v>63637</v>
          </cell>
          <cell r="M5575">
            <v>0</v>
          </cell>
          <cell r="N5575">
            <v>0</v>
          </cell>
          <cell r="O5575">
            <v>0</v>
          </cell>
          <cell r="P5575">
            <v>481819</v>
          </cell>
          <cell r="Q5575">
            <v>0</v>
          </cell>
        </row>
        <row r="5576">
          <cell r="B5576" t="str">
            <v>송도공장밸리데이션팀5118140</v>
          </cell>
          <cell r="C5576" t="str">
            <v>송도공장밸리데이션팀</v>
          </cell>
          <cell r="D5576" t="str">
            <v>5118140</v>
          </cell>
          <cell r="E5576" t="str">
            <v/>
          </cell>
          <cell r="F5576">
            <v>0</v>
          </cell>
          <cell r="G5576">
            <v>0</v>
          </cell>
          <cell r="H5576">
            <v>0</v>
          </cell>
          <cell r="I5576">
            <v>0</v>
          </cell>
          <cell r="J5576">
            <v>0</v>
          </cell>
          <cell r="K5576">
            <v>0</v>
          </cell>
          <cell r="L5576">
            <v>0</v>
          </cell>
          <cell r="M5576">
            <v>0</v>
          </cell>
          <cell r="N5576">
            <v>0</v>
          </cell>
          <cell r="O5576">
            <v>0</v>
          </cell>
          <cell r="P5576">
            <v>0</v>
          </cell>
          <cell r="Q5576">
            <v>0</v>
          </cell>
        </row>
        <row r="5577">
          <cell r="B5577" t="str">
            <v>송도공장밸리데이션팀5118150</v>
          </cell>
          <cell r="C5577" t="str">
            <v>송도공장밸리데이션팀</v>
          </cell>
          <cell r="D5577" t="str">
            <v>5118150</v>
          </cell>
          <cell r="E5577" t="str">
            <v/>
          </cell>
          <cell r="F5577">
            <v>0</v>
          </cell>
          <cell r="G5577">
            <v>0</v>
          </cell>
          <cell r="H5577">
            <v>0</v>
          </cell>
          <cell r="I5577">
            <v>0</v>
          </cell>
          <cell r="J5577">
            <v>0</v>
          </cell>
          <cell r="K5577">
            <v>0</v>
          </cell>
          <cell r="L5577">
            <v>0</v>
          </cell>
          <cell r="M5577">
            <v>0</v>
          </cell>
          <cell r="N5577">
            <v>0</v>
          </cell>
          <cell r="O5577">
            <v>0</v>
          </cell>
          <cell r="P5577">
            <v>0</v>
          </cell>
          <cell r="Q5577">
            <v>0</v>
          </cell>
        </row>
        <row r="5578">
          <cell r="B5578" t="str">
            <v>송도공장밸리데이션팀5130110</v>
          </cell>
          <cell r="C5578" t="str">
            <v>송도공장밸리데이션팀</v>
          </cell>
          <cell r="D5578" t="str">
            <v>5130110</v>
          </cell>
          <cell r="E5578" t="str">
            <v/>
          </cell>
          <cell r="F5578">
            <v>0</v>
          </cell>
          <cell r="G5578">
            <v>0</v>
          </cell>
          <cell r="H5578">
            <v>0</v>
          </cell>
          <cell r="I5578">
            <v>0</v>
          </cell>
          <cell r="J5578">
            <v>0</v>
          </cell>
          <cell r="K5578">
            <v>0</v>
          </cell>
          <cell r="L5578">
            <v>0</v>
          </cell>
          <cell r="M5578">
            <v>0</v>
          </cell>
          <cell r="N5578">
            <v>0</v>
          </cell>
          <cell r="O5578">
            <v>0</v>
          </cell>
          <cell r="P5578">
            <v>0</v>
          </cell>
          <cell r="Q5578">
            <v>0</v>
          </cell>
        </row>
        <row r="5579">
          <cell r="B5579" t="str">
            <v>송도공장밸리데이션팀5130120</v>
          </cell>
          <cell r="C5579" t="str">
            <v>송도공장밸리데이션팀</v>
          </cell>
          <cell r="D5579" t="str">
            <v>5130120</v>
          </cell>
          <cell r="E5579" t="str">
            <v>사업진행비-사업진행비(제조)</v>
          </cell>
          <cell r="F5579">
            <v>0</v>
          </cell>
          <cell r="G5579">
            <v>0</v>
          </cell>
          <cell r="H5579">
            <v>191277</v>
          </cell>
          <cell r="I5579">
            <v>0</v>
          </cell>
          <cell r="J5579">
            <v>0</v>
          </cell>
          <cell r="K5579">
            <v>185455</v>
          </cell>
          <cell r="L5579">
            <v>0</v>
          </cell>
          <cell r="M5579">
            <v>0</v>
          </cell>
          <cell r="N5579">
            <v>107277</v>
          </cell>
          <cell r="O5579">
            <v>0</v>
          </cell>
          <cell r="P5579">
            <v>0</v>
          </cell>
          <cell r="Q5579">
            <v>0</v>
          </cell>
        </row>
        <row r="5580">
          <cell r="B5580" t="str">
            <v>송도공장밸리데이션팀5119110</v>
          </cell>
          <cell r="C5580" t="str">
            <v>송도공장밸리데이션팀</v>
          </cell>
          <cell r="D5580" t="str">
            <v>5119110</v>
          </cell>
          <cell r="E5580" t="str">
            <v>도서문구비-도서비(제조)</v>
          </cell>
          <cell r="F5580">
            <v>0</v>
          </cell>
          <cell r="G5580">
            <v>0</v>
          </cell>
          <cell r="H5580">
            <v>0</v>
          </cell>
          <cell r="I5580">
            <v>0</v>
          </cell>
          <cell r="J5580">
            <v>0</v>
          </cell>
          <cell r="K5580">
            <v>0</v>
          </cell>
          <cell r="L5580">
            <v>0</v>
          </cell>
          <cell r="M5580">
            <v>0</v>
          </cell>
          <cell r="N5580">
            <v>0</v>
          </cell>
          <cell r="O5580">
            <v>180000</v>
          </cell>
          <cell r="P5580">
            <v>0</v>
          </cell>
          <cell r="Q5580">
            <v>0</v>
          </cell>
        </row>
        <row r="5581">
          <cell r="B5581" t="str">
            <v>송도공장밸리데이션팀5119120</v>
          </cell>
          <cell r="C5581" t="str">
            <v>송도공장밸리데이션팀</v>
          </cell>
          <cell r="D5581" t="str">
            <v>5119120</v>
          </cell>
          <cell r="E5581" t="str">
            <v/>
          </cell>
          <cell r="F5581">
            <v>0</v>
          </cell>
          <cell r="G5581">
            <v>0</v>
          </cell>
          <cell r="H5581">
            <v>0</v>
          </cell>
          <cell r="I5581">
            <v>0</v>
          </cell>
          <cell r="J5581">
            <v>0</v>
          </cell>
          <cell r="K5581">
            <v>0</v>
          </cell>
          <cell r="L5581">
            <v>0</v>
          </cell>
          <cell r="M5581">
            <v>0</v>
          </cell>
          <cell r="N5581">
            <v>0</v>
          </cell>
          <cell r="O5581">
            <v>0</v>
          </cell>
          <cell r="P5581">
            <v>0</v>
          </cell>
          <cell r="Q5581">
            <v>0</v>
          </cell>
        </row>
        <row r="5582">
          <cell r="B5582" t="str">
            <v>송도공장밸리데이션팀5119130</v>
          </cell>
          <cell r="C5582" t="str">
            <v>송도공장밸리데이션팀</v>
          </cell>
          <cell r="D5582" t="str">
            <v>5119130</v>
          </cell>
          <cell r="E5582" t="str">
            <v/>
          </cell>
          <cell r="F5582">
            <v>0</v>
          </cell>
          <cell r="G5582">
            <v>0</v>
          </cell>
          <cell r="H5582">
            <v>0</v>
          </cell>
          <cell r="I5582">
            <v>0</v>
          </cell>
          <cell r="J5582">
            <v>0</v>
          </cell>
          <cell r="K5582">
            <v>0</v>
          </cell>
          <cell r="L5582">
            <v>0</v>
          </cell>
          <cell r="M5582">
            <v>0</v>
          </cell>
          <cell r="N5582">
            <v>0</v>
          </cell>
          <cell r="O5582">
            <v>0</v>
          </cell>
          <cell r="P5582">
            <v>0</v>
          </cell>
          <cell r="Q5582">
            <v>0</v>
          </cell>
        </row>
        <row r="5583">
          <cell r="B5583" t="str">
            <v>송도공장밸리데이션팀5119140</v>
          </cell>
          <cell r="C5583" t="str">
            <v>송도공장밸리데이션팀</v>
          </cell>
          <cell r="D5583" t="str">
            <v>5119140</v>
          </cell>
          <cell r="E5583" t="str">
            <v/>
          </cell>
          <cell r="F5583">
            <v>0</v>
          </cell>
          <cell r="G5583">
            <v>0</v>
          </cell>
          <cell r="H5583">
            <v>0</v>
          </cell>
          <cell r="I5583">
            <v>0</v>
          </cell>
          <cell r="J5583">
            <v>0</v>
          </cell>
          <cell r="K5583">
            <v>0</v>
          </cell>
          <cell r="L5583">
            <v>0</v>
          </cell>
          <cell r="M5583">
            <v>0</v>
          </cell>
          <cell r="N5583">
            <v>0</v>
          </cell>
          <cell r="O5583">
            <v>0</v>
          </cell>
          <cell r="P5583">
            <v>0</v>
          </cell>
          <cell r="Q5583">
            <v>0</v>
          </cell>
        </row>
        <row r="5584">
          <cell r="B5584" t="str">
            <v>송도공장밸리데이션팀5119150</v>
          </cell>
          <cell r="C5584" t="str">
            <v>송도공장밸리데이션팀</v>
          </cell>
          <cell r="D5584" t="str">
            <v>5119150</v>
          </cell>
          <cell r="E5584" t="str">
            <v>도서문구비-사무용품비(제조)</v>
          </cell>
          <cell r="F5584">
            <v>0</v>
          </cell>
          <cell r="G5584">
            <v>0</v>
          </cell>
          <cell r="H5584">
            <v>0</v>
          </cell>
          <cell r="I5584">
            <v>0</v>
          </cell>
          <cell r="J5584">
            <v>0</v>
          </cell>
          <cell r="K5584">
            <v>0</v>
          </cell>
          <cell r="L5584">
            <v>0</v>
          </cell>
          <cell r="M5584">
            <v>0</v>
          </cell>
          <cell r="N5584">
            <v>0</v>
          </cell>
          <cell r="O5584">
            <v>0</v>
          </cell>
          <cell r="P5584">
            <v>0</v>
          </cell>
          <cell r="Q5584">
            <v>0</v>
          </cell>
        </row>
        <row r="5585">
          <cell r="B5585" t="str">
            <v>송도공장밸리데이션팀5119160</v>
          </cell>
          <cell r="C5585" t="str">
            <v>송도공장밸리데이션팀</v>
          </cell>
          <cell r="D5585" t="str">
            <v>5119160</v>
          </cell>
          <cell r="E5585" t="str">
            <v/>
          </cell>
          <cell r="F5585">
            <v>0</v>
          </cell>
          <cell r="G5585">
            <v>0</v>
          </cell>
          <cell r="H5585">
            <v>0</v>
          </cell>
          <cell r="I5585">
            <v>0</v>
          </cell>
          <cell r="J5585">
            <v>0</v>
          </cell>
          <cell r="K5585">
            <v>0</v>
          </cell>
          <cell r="L5585">
            <v>0</v>
          </cell>
          <cell r="M5585">
            <v>0</v>
          </cell>
          <cell r="N5585">
            <v>0</v>
          </cell>
          <cell r="O5585">
            <v>0</v>
          </cell>
          <cell r="P5585">
            <v>0</v>
          </cell>
          <cell r="Q5585">
            <v>0</v>
          </cell>
        </row>
        <row r="5586">
          <cell r="B5586" t="str">
            <v>송도공장밸리데이션팀5119121</v>
          </cell>
          <cell r="C5586" t="str">
            <v>송도공장밸리데이션팀</v>
          </cell>
          <cell r="D5586" t="str">
            <v>5119121</v>
          </cell>
          <cell r="E5586" t="str">
            <v>도서문구비-정기구독료(제조)</v>
          </cell>
          <cell r="F5586">
            <v>0</v>
          </cell>
          <cell r="G5586">
            <v>0</v>
          </cell>
          <cell r="H5586">
            <v>0</v>
          </cell>
          <cell r="I5586">
            <v>0</v>
          </cell>
          <cell r="J5586">
            <v>0</v>
          </cell>
          <cell r="K5586">
            <v>0</v>
          </cell>
          <cell r="L5586">
            <v>0</v>
          </cell>
          <cell r="M5586">
            <v>0</v>
          </cell>
          <cell r="N5586">
            <v>0</v>
          </cell>
          <cell r="O5586">
            <v>0</v>
          </cell>
          <cell r="P5586">
            <v>0</v>
          </cell>
          <cell r="Q5586">
            <v>0</v>
          </cell>
        </row>
        <row r="5587">
          <cell r="B5587" t="str">
            <v>송도공장밸리데이션팀5119151</v>
          </cell>
          <cell r="C5587" t="str">
            <v>송도공장밸리데이션팀</v>
          </cell>
          <cell r="D5587" t="str">
            <v>5119151</v>
          </cell>
          <cell r="E5587" t="str">
            <v>도서문구비-사무용품비_출고(제조)</v>
          </cell>
          <cell r="F5587">
            <v>0</v>
          </cell>
          <cell r="G5587">
            <v>0</v>
          </cell>
          <cell r="H5587">
            <v>0</v>
          </cell>
          <cell r="I5587">
            <v>0</v>
          </cell>
          <cell r="J5587">
            <v>0</v>
          </cell>
          <cell r="K5587">
            <v>0</v>
          </cell>
          <cell r="L5587">
            <v>0</v>
          </cell>
          <cell r="M5587">
            <v>0</v>
          </cell>
          <cell r="N5587">
            <v>0</v>
          </cell>
          <cell r="O5587">
            <v>0</v>
          </cell>
          <cell r="P5587">
            <v>0</v>
          </cell>
          <cell r="Q5587">
            <v>0</v>
          </cell>
        </row>
        <row r="5588">
          <cell r="B5588" t="str">
            <v>송도공장밸리데이션팀5120110</v>
          </cell>
          <cell r="C5588" t="str">
            <v>송도공장밸리데이션팀</v>
          </cell>
          <cell r="D5588" t="str">
            <v>5120110</v>
          </cell>
          <cell r="E5588" t="str">
            <v>소모품비-소모성기구비(제조)</v>
          </cell>
          <cell r="F5588">
            <v>0</v>
          </cell>
          <cell r="G5588">
            <v>0</v>
          </cell>
          <cell r="H5588">
            <v>0</v>
          </cell>
          <cell r="I5588">
            <v>0</v>
          </cell>
          <cell r="J5588">
            <v>0</v>
          </cell>
          <cell r="K5588">
            <v>0</v>
          </cell>
          <cell r="L5588">
            <v>738000</v>
          </cell>
          <cell r="M5588">
            <v>0</v>
          </cell>
          <cell r="N5588">
            <v>0</v>
          </cell>
          <cell r="O5588">
            <v>0</v>
          </cell>
          <cell r="P5588">
            <v>0</v>
          </cell>
          <cell r="Q5588">
            <v>0</v>
          </cell>
        </row>
        <row r="5589">
          <cell r="B5589" t="str">
            <v>송도공장밸리데이션팀5120140</v>
          </cell>
          <cell r="C5589" t="str">
            <v>송도공장밸리데이션팀</v>
          </cell>
          <cell r="D5589" t="str">
            <v>5120140</v>
          </cell>
          <cell r="E5589" t="str">
            <v>소모품비-소모성소모품비(제조)</v>
          </cell>
          <cell r="F5589">
            <v>0</v>
          </cell>
          <cell r="G5589">
            <v>238406</v>
          </cell>
          <cell r="H5589">
            <v>0</v>
          </cell>
          <cell r="I5589">
            <v>0</v>
          </cell>
          <cell r="J5589">
            <v>0</v>
          </cell>
          <cell r="K5589">
            <v>128060</v>
          </cell>
          <cell r="L5589">
            <v>63600</v>
          </cell>
          <cell r="M5589">
            <v>27950</v>
          </cell>
          <cell r="N5589">
            <v>0</v>
          </cell>
          <cell r="O5589">
            <v>0</v>
          </cell>
          <cell r="P5589">
            <v>332700</v>
          </cell>
          <cell r="Q5589">
            <v>0</v>
          </cell>
        </row>
        <row r="5590">
          <cell r="B5590" t="str">
            <v>송도공장밸리데이션팀5120130</v>
          </cell>
          <cell r="C5590" t="str">
            <v>송도공장밸리데이션팀</v>
          </cell>
          <cell r="D5590" t="str">
            <v>5120130</v>
          </cell>
          <cell r="E5590" t="str">
            <v>소모품비-소모성잡품비(제조)</v>
          </cell>
          <cell r="F5590">
            <v>0</v>
          </cell>
          <cell r="G5590">
            <v>0</v>
          </cell>
          <cell r="H5590">
            <v>0</v>
          </cell>
          <cell r="I5590">
            <v>0</v>
          </cell>
          <cell r="J5590">
            <v>0</v>
          </cell>
          <cell r="K5590">
            <v>0</v>
          </cell>
          <cell r="L5590">
            <v>0</v>
          </cell>
          <cell r="M5590">
            <v>0</v>
          </cell>
          <cell r="N5590">
            <v>0</v>
          </cell>
          <cell r="O5590">
            <v>0</v>
          </cell>
          <cell r="P5590">
            <v>0</v>
          </cell>
          <cell r="Q5590">
            <v>0</v>
          </cell>
        </row>
        <row r="5591">
          <cell r="B5591" t="str">
            <v>송도공장밸리데이션팀5120120</v>
          </cell>
          <cell r="C5591" t="str">
            <v>송도공장밸리데이션팀</v>
          </cell>
          <cell r="D5591" t="str">
            <v>5120120</v>
          </cell>
          <cell r="E5591" t="str">
            <v>소모품비-소모성소모품비_출고(제조)</v>
          </cell>
          <cell r="F5591">
            <v>0</v>
          </cell>
          <cell r="G5591">
            <v>0</v>
          </cell>
          <cell r="H5591">
            <v>0</v>
          </cell>
          <cell r="I5591">
            <v>0</v>
          </cell>
          <cell r="J5591">
            <v>0</v>
          </cell>
          <cell r="K5591">
            <v>0</v>
          </cell>
          <cell r="L5591">
            <v>0</v>
          </cell>
          <cell r="M5591">
            <v>0</v>
          </cell>
          <cell r="N5591">
            <v>0</v>
          </cell>
          <cell r="O5591">
            <v>0</v>
          </cell>
          <cell r="P5591">
            <v>0</v>
          </cell>
          <cell r="Q5591">
            <v>0</v>
          </cell>
        </row>
        <row r="5592">
          <cell r="B5592" t="str">
            <v>송도공장밸리데이션팀5121110</v>
          </cell>
          <cell r="C5592" t="str">
            <v>송도공장밸리데이션팀</v>
          </cell>
          <cell r="D5592" t="str">
            <v>5121110</v>
          </cell>
          <cell r="E5592" t="str">
            <v>지급수수료(제조)</v>
          </cell>
          <cell r="F5592">
            <v>0</v>
          </cell>
          <cell r="G5592">
            <v>0</v>
          </cell>
          <cell r="H5592">
            <v>0</v>
          </cell>
          <cell r="I5592">
            <v>0</v>
          </cell>
          <cell r="J5592">
            <v>0</v>
          </cell>
          <cell r="K5592">
            <v>0</v>
          </cell>
          <cell r="L5592">
            <v>0</v>
          </cell>
          <cell r="M5592">
            <v>0</v>
          </cell>
          <cell r="N5592">
            <v>0</v>
          </cell>
          <cell r="O5592">
            <v>0</v>
          </cell>
          <cell r="P5592">
            <v>0</v>
          </cell>
          <cell r="Q5592">
            <v>0</v>
          </cell>
        </row>
        <row r="5593">
          <cell r="B5593" t="str">
            <v>송도공장밸리데이션팀5121120</v>
          </cell>
          <cell r="C5593" t="str">
            <v>송도공장밸리데이션팀</v>
          </cell>
          <cell r="D5593" t="str">
            <v>5121120</v>
          </cell>
          <cell r="E5593" t="str">
            <v/>
          </cell>
          <cell r="F5593">
            <v>0</v>
          </cell>
          <cell r="G5593">
            <v>0</v>
          </cell>
          <cell r="H5593">
            <v>0</v>
          </cell>
          <cell r="I5593">
            <v>0</v>
          </cell>
          <cell r="J5593">
            <v>0</v>
          </cell>
          <cell r="K5593">
            <v>0</v>
          </cell>
          <cell r="L5593">
            <v>0</v>
          </cell>
          <cell r="M5593">
            <v>0</v>
          </cell>
          <cell r="N5593">
            <v>0</v>
          </cell>
          <cell r="O5593">
            <v>0</v>
          </cell>
          <cell r="P5593">
            <v>0</v>
          </cell>
          <cell r="Q5593">
            <v>0</v>
          </cell>
        </row>
        <row r="5594">
          <cell r="B5594" t="str">
            <v>송도공장밸리데이션팀5121140</v>
          </cell>
          <cell r="C5594" t="str">
            <v>송도공장밸리데이션팀</v>
          </cell>
          <cell r="D5594" t="str">
            <v>5121140</v>
          </cell>
          <cell r="E5594" t="str">
            <v>외주가공수수료(제조)</v>
          </cell>
          <cell r="F5594">
            <v>0</v>
          </cell>
          <cell r="G5594">
            <v>0</v>
          </cell>
          <cell r="H5594">
            <v>0</v>
          </cell>
          <cell r="I5594">
            <v>0</v>
          </cell>
          <cell r="J5594">
            <v>0</v>
          </cell>
          <cell r="K5594">
            <v>0</v>
          </cell>
          <cell r="L5594">
            <v>0</v>
          </cell>
          <cell r="M5594">
            <v>0</v>
          </cell>
          <cell r="N5594">
            <v>0</v>
          </cell>
          <cell r="O5594">
            <v>0</v>
          </cell>
          <cell r="P5594">
            <v>0</v>
          </cell>
          <cell r="Q5594">
            <v>0</v>
          </cell>
        </row>
        <row r="5595">
          <cell r="B5595" t="str">
            <v>송도공장밸리데이션팀5121150</v>
          </cell>
          <cell r="C5595" t="str">
            <v>송도공장밸리데이션팀</v>
          </cell>
          <cell r="D5595" t="str">
            <v>5121150</v>
          </cell>
          <cell r="E5595" t="str">
            <v>제수수료(제조)</v>
          </cell>
          <cell r="F5595">
            <v>0</v>
          </cell>
          <cell r="G5595">
            <v>0</v>
          </cell>
          <cell r="H5595">
            <v>0</v>
          </cell>
          <cell r="I5595">
            <v>1080000</v>
          </cell>
          <cell r="J5595">
            <v>0</v>
          </cell>
          <cell r="K5595">
            <v>0</v>
          </cell>
          <cell r="L5595">
            <v>720000</v>
          </cell>
          <cell r="M5595">
            <v>0</v>
          </cell>
          <cell r="N5595">
            <v>0</v>
          </cell>
          <cell r="O5595">
            <v>0</v>
          </cell>
          <cell r="P5595">
            <v>0</v>
          </cell>
          <cell r="Q5595">
            <v>0</v>
          </cell>
        </row>
        <row r="5596">
          <cell r="B5596" t="str">
            <v>송도공장밸리데이션팀5122110</v>
          </cell>
          <cell r="C5596" t="str">
            <v>송도공장밸리데이션팀</v>
          </cell>
          <cell r="D5596" t="str">
            <v>5122110</v>
          </cell>
          <cell r="E5596" t="str">
            <v>용역비-제품(제조)</v>
          </cell>
          <cell r="F5596">
            <v>0</v>
          </cell>
          <cell r="G5596">
            <v>0</v>
          </cell>
          <cell r="H5596">
            <v>0</v>
          </cell>
          <cell r="I5596">
            <v>0</v>
          </cell>
          <cell r="J5596">
            <v>0</v>
          </cell>
          <cell r="K5596">
            <v>0</v>
          </cell>
          <cell r="L5596">
            <v>0</v>
          </cell>
          <cell r="M5596">
            <v>0</v>
          </cell>
          <cell r="N5596">
            <v>0</v>
          </cell>
          <cell r="O5596">
            <v>0</v>
          </cell>
          <cell r="P5596">
            <v>0</v>
          </cell>
          <cell r="Q5596">
            <v>0</v>
          </cell>
        </row>
        <row r="5597">
          <cell r="B5597" t="str">
            <v>송도공장밸리데이션팀5122120</v>
          </cell>
          <cell r="C5597" t="str">
            <v>송도공장밸리데이션팀</v>
          </cell>
          <cell r="D5597" t="str">
            <v>5122120</v>
          </cell>
          <cell r="E5597" t="str">
            <v>용역비-전산(제조)</v>
          </cell>
          <cell r="F5597">
            <v>0</v>
          </cell>
          <cell r="G5597">
            <v>0</v>
          </cell>
          <cell r="H5597">
            <v>0</v>
          </cell>
          <cell r="I5597">
            <v>0</v>
          </cell>
          <cell r="J5597">
            <v>0</v>
          </cell>
          <cell r="K5597">
            <v>0</v>
          </cell>
          <cell r="L5597">
            <v>0</v>
          </cell>
          <cell r="M5597">
            <v>0</v>
          </cell>
          <cell r="N5597">
            <v>0</v>
          </cell>
          <cell r="O5597">
            <v>0</v>
          </cell>
          <cell r="P5597">
            <v>0</v>
          </cell>
          <cell r="Q5597">
            <v>0</v>
          </cell>
        </row>
        <row r="5598">
          <cell r="B5598" t="str">
            <v>송도공장밸리데이션팀5122130</v>
          </cell>
          <cell r="C5598" t="str">
            <v>송도공장밸리데이션팀</v>
          </cell>
          <cell r="D5598" t="str">
            <v>5122130</v>
          </cell>
          <cell r="E5598" t="str">
            <v>용역비-시설관리비(제조)</v>
          </cell>
          <cell r="F5598">
            <v>0</v>
          </cell>
          <cell r="G5598">
            <v>0</v>
          </cell>
          <cell r="H5598">
            <v>0</v>
          </cell>
          <cell r="I5598">
            <v>0</v>
          </cell>
          <cell r="J5598">
            <v>0</v>
          </cell>
          <cell r="K5598">
            <v>0</v>
          </cell>
          <cell r="L5598">
            <v>0</v>
          </cell>
          <cell r="M5598">
            <v>0</v>
          </cell>
          <cell r="N5598">
            <v>0</v>
          </cell>
          <cell r="O5598">
            <v>0</v>
          </cell>
          <cell r="P5598">
            <v>0</v>
          </cell>
          <cell r="Q5598">
            <v>0</v>
          </cell>
        </row>
        <row r="5599">
          <cell r="B5599" t="str">
            <v>송도공장밸리데이션팀5122140</v>
          </cell>
          <cell r="C5599" t="str">
            <v>송도공장밸리데이션팀</v>
          </cell>
          <cell r="D5599" t="str">
            <v>5122140</v>
          </cell>
          <cell r="E5599" t="str">
            <v>용역비-기타(제조)</v>
          </cell>
          <cell r="F5599">
            <v>0</v>
          </cell>
          <cell r="G5599">
            <v>0</v>
          </cell>
          <cell r="H5599">
            <v>0</v>
          </cell>
          <cell r="I5599">
            <v>0</v>
          </cell>
          <cell r="J5599">
            <v>0</v>
          </cell>
          <cell r="K5599">
            <v>0</v>
          </cell>
          <cell r="L5599">
            <v>0</v>
          </cell>
          <cell r="M5599">
            <v>0</v>
          </cell>
          <cell r="N5599">
            <v>0</v>
          </cell>
          <cell r="O5599">
            <v>0</v>
          </cell>
          <cell r="P5599">
            <v>0</v>
          </cell>
          <cell r="Q5599">
            <v>0</v>
          </cell>
        </row>
        <row r="5600">
          <cell r="B5600" t="str">
            <v>송도공장밸리데이션팀5123110</v>
          </cell>
          <cell r="C5600" t="str">
            <v>송도공장밸리데이션팀</v>
          </cell>
          <cell r="D5600" t="str">
            <v>5123110</v>
          </cell>
          <cell r="E5600" t="str">
            <v/>
          </cell>
          <cell r="F5600">
            <v>0</v>
          </cell>
          <cell r="G5600">
            <v>0</v>
          </cell>
          <cell r="H5600">
            <v>0</v>
          </cell>
          <cell r="I5600">
            <v>0</v>
          </cell>
          <cell r="J5600">
            <v>0</v>
          </cell>
          <cell r="K5600">
            <v>0</v>
          </cell>
          <cell r="L5600">
            <v>0</v>
          </cell>
          <cell r="M5600">
            <v>0</v>
          </cell>
          <cell r="N5600">
            <v>0</v>
          </cell>
          <cell r="O5600">
            <v>0</v>
          </cell>
          <cell r="P5600">
            <v>0</v>
          </cell>
          <cell r="Q5600">
            <v>0</v>
          </cell>
        </row>
        <row r="5601">
          <cell r="B5601" t="str">
            <v>송도공장밸리데이션팀5123120</v>
          </cell>
          <cell r="C5601" t="str">
            <v>송도공장밸리데이션팀</v>
          </cell>
          <cell r="D5601" t="str">
            <v>5123120</v>
          </cell>
          <cell r="E5601" t="str">
            <v>잡비-환경미화비(제조)</v>
          </cell>
          <cell r="F5601">
            <v>0</v>
          </cell>
          <cell r="G5601">
            <v>0</v>
          </cell>
          <cell r="H5601">
            <v>0</v>
          </cell>
          <cell r="I5601">
            <v>0</v>
          </cell>
          <cell r="J5601">
            <v>0</v>
          </cell>
          <cell r="K5601">
            <v>0</v>
          </cell>
          <cell r="L5601">
            <v>0</v>
          </cell>
          <cell r="M5601">
            <v>0</v>
          </cell>
          <cell r="N5601">
            <v>0</v>
          </cell>
          <cell r="O5601">
            <v>0</v>
          </cell>
          <cell r="P5601">
            <v>0</v>
          </cell>
          <cell r="Q5601">
            <v>0</v>
          </cell>
        </row>
        <row r="5602">
          <cell r="B5602" t="str">
            <v>송도공장밸리데이션팀5123130</v>
          </cell>
          <cell r="C5602" t="str">
            <v>송도공장밸리데이션팀</v>
          </cell>
          <cell r="D5602" t="str">
            <v>5123130</v>
          </cell>
          <cell r="E5602" t="str">
            <v/>
          </cell>
          <cell r="F5602">
            <v>0</v>
          </cell>
          <cell r="G5602">
            <v>0</v>
          </cell>
          <cell r="H5602">
            <v>0</v>
          </cell>
          <cell r="I5602">
            <v>0</v>
          </cell>
          <cell r="J5602">
            <v>0</v>
          </cell>
          <cell r="K5602">
            <v>0</v>
          </cell>
          <cell r="L5602">
            <v>0</v>
          </cell>
          <cell r="M5602">
            <v>0</v>
          </cell>
          <cell r="N5602">
            <v>0</v>
          </cell>
          <cell r="O5602">
            <v>0</v>
          </cell>
          <cell r="P5602">
            <v>0</v>
          </cell>
          <cell r="Q5602">
            <v>0</v>
          </cell>
        </row>
        <row r="5603">
          <cell r="B5603" t="str">
            <v>천안공장밸리데이션팀5102110</v>
          </cell>
          <cell r="C5603" t="str">
            <v>천안공장밸리데이션팀</v>
          </cell>
          <cell r="D5603" t="str">
            <v>5102110</v>
          </cell>
          <cell r="E5603" t="str">
            <v/>
          </cell>
          <cell r="F5603">
            <v>0</v>
          </cell>
          <cell r="G5603">
            <v>0</v>
          </cell>
          <cell r="H5603">
            <v>0</v>
          </cell>
          <cell r="I5603">
            <v>0</v>
          </cell>
          <cell r="J5603">
            <v>0</v>
          </cell>
          <cell r="K5603">
            <v>0</v>
          </cell>
          <cell r="L5603">
            <v>0</v>
          </cell>
          <cell r="M5603">
            <v>0</v>
          </cell>
          <cell r="N5603">
            <v>0</v>
          </cell>
          <cell r="O5603">
            <v>0</v>
          </cell>
          <cell r="P5603">
            <v>0</v>
          </cell>
          <cell r="Q5603">
            <v>0</v>
          </cell>
        </row>
        <row r="5604">
          <cell r="B5604" t="str">
            <v>천안공장밸리데이션팀5102120</v>
          </cell>
          <cell r="C5604" t="str">
            <v>천안공장밸리데이션팀</v>
          </cell>
          <cell r="D5604" t="str">
            <v>5102120</v>
          </cell>
          <cell r="E5604" t="str">
            <v/>
          </cell>
          <cell r="F5604">
            <v>0</v>
          </cell>
          <cell r="G5604">
            <v>0</v>
          </cell>
          <cell r="H5604">
            <v>0</v>
          </cell>
          <cell r="I5604">
            <v>0</v>
          </cell>
          <cell r="J5604">
            <v>0</v>
          </cell>
          <cell r="K5604">
            <v>0</v>
          </cell>
          <cell r="L5604">
            <v>0</v>
          </cell>
          <cell r="M5604">
            <v>0</v>
          </cell>
          <cell r="N5604">
            <v>0</v>
          </cell>
          <cell r="O5604">
            <v>0</v>
          </cell>
          <cell r="P5604">
            <v>0</v>
          </cell>
          <cell r="Q5604">
            <v>0</v>
          </cell>
        </row>
        <row r="5605">
          <cell r="B5605" t="str">
            <v>천안공장밸리데이션팀5102210</v>
          </cell>
          <cell r="C5605" t="str">
            <v>천안공장밸리데이션팀</v>
          </cell>
          <cell r="D5605" t="str">
            <v>5102210</v>
          </cell>
          <cell r="E5605" t="str">
            <v>급여와임금(제조)</v>
          </cell>
          <cell r="F5605">
            <v>82811200</v>
          </cell>
          <cell r="G5605">
            <v>88278100</v>
          </cell>
          <cell r="H5605">
            <v>88278100</v>
          </cell>
          <cell r="I5605">
            <v>83142410</v>
          </cell>
          <cell r="J5605">
            <v>85973700</v>
          </cell>
          <cell r="K5605">
            <v>79988200</v>
          </cell>
          <cell r="L5605">
            <v>85973700</v>
          </cell>
          <cell r="M5605">
            <v>85973700</v>
          </cell>
          <cell r="N5605">
            <v>85973700</v>
          </cell>
          <cell r="O5605">
            <v>85973700</v>
          </cell>
          <cell r="P5605">
            <v>85973700</v>
          </cell>
          <cell r="Q5605">
            <v>85973700</v>
          </cell>
        </row>
        <row r="5606">
          <cell r="B5606" t="str">
            <v>천안공장밸리데이션팀5102220</v>
          </cell>
          <cell r="C5606" t="str">
            <v>천안공장밸리데이션팀</v>
          </cell>
          <cell r="D5606" t="str">
            <v>5102220</v>
          </cell>
          <cell r="E5606" t="str">
            <v>상여금(제조)</v>
          </cell>
          <cell r="F5606">
            <v>9937740</v>
          </cell>
          <cell r="G5606">
            <v>10751101</v>
          </cell>
          <cell r="H5606">
            <v>8574244</v>
          </cell>
          <cell r="I5606">
            <v>8071069</v>
          </cell>
          <cell r="J5606">
            <v>8145728</v>
          </cell>
          <cell r="K5606">
            <v>7412747</v>
          </cell>
          <cell r="L5606">
            <v>7974056</v>
          </cell>
          <cell r="M5606">
            <v>8012168</v>
          </cell>
          <cell r="N5606">
            <v>8070323</v>
          </cell>
          <cell r="O5606">
            <v>8234281</v>
          </cell>
          <cell r="P5606">
            <v>8283112</v>
          </cell>
          <cell r="Q5606">
            <v>5283745</v>
          </cell>
        </row>
        <row r="5607">
          <cell r="B5607" t="str">
            <v>천안공장밸리데이션팀5102230</v>
          </cell>
          <cell r="C5607" t="str">
            <v>천안공장밸리데이션팀</v>
          </cell>
          <cell r="D5607" t="str">
            <v>5102230</v>
          </cell>
          <cell r="E5607" t="str">
            <v>학비보조금(제조)</v>
          </cell>
          <cell r="F5607">
            <v>0</v>
          </cell>
          <cell r="G5607">
            <v>0</v>
          </cell>
          <cell r="H5607">
            <v>5912900</v>
          </cell>
          <cell r="I5607">
            <v>0</v>
          </cell>
          <cell r="J5607">
            <v>0</v>
          </cell>
          <cell r="K5607">
            <v>0</v>
          </cell>
          <cell r="L5607">
            <v>0</v>
          </cell>
          <cell r="M5607">
            <v>17426000</v>
          </cell>
          <cell r="N5607">
            <v>5912900</v>
          </cell>
          <cell r="O5607">
            <v>0</v>
          </cell>
          <cell r="P5607">
            <v>0</v>
          </cell>
          <cell r="Q5607">
            <v>0</v>
          </cell>
        </row>
        <row r="5608">
          <cell r="B5608" t="str">
            <v>천안공장밸리데이션팀5102240</v>
          </cell>
          <cell r="C5608" t="str">
            <v>천안공장밸리데이션팀</v>
          </cell>
          <cell r="D5608" t="str">
            <v>5102240</v>
          </cell>
          <cell r="E5608" t="str">
            <v>시간외근무수당(제조)</v>
          </cell>
          <cell r="F5608">
            <v>2426460</v>
          </cell>
          <cell r="G5608">
            <v>1804140</v>
          </cell>
          <cell r="H5608">
            <v>544170</v>
          </cell>
          <cell r="I5608">
            <v>1720610</v>
          </cell>
          <cell r="J5608">
            <v>252880</v>
          </cell>
          <cell r="K5608">
            <v>779850</v>
          </cell>
          <cell r="L5608">
            <v>1294650</v>
          </cell>
          <cell r="M5608">
            <v>1270880</v>
          </cell>
          <cell r="N5608">
            <v>1506530</v>
          </cell>
          <cell r="O5608">
            <v>1552850</v>
          </cell>
          <cell r="P5608">
            <v>1930530</v>
          </cell>
          <cell r="Q5608">
            <v>1152520</v>
          </cell>
        </row>
        <row r="5609">
          <cell r="B5609" t="str">
            <v>천안공장밸리데이션팀5102250</v>
          </cell>
          <cell r="C5609" t="str">
            <v>천안공장밸리데이션팀</v>
          </cell>
          <cell r="D5609" t="str">
            <v>5102250</v>
          </cell>
          <cell r="E5609" t="str">
            <v>휴가보상금(제조)</v>
          </cell>
          <cell r="F5609">
            <v>2096761</v>
          </cell>
          <cell r="G5609">
            <v>2255500</v>
          </cell>
          <cell r="H5609">
            <v>2250600</v>
          </cell>
          <cell r="I5609">
            <v>2113172</v>
          </cell>
          <cell r="J5609">
            <v>2122877</v>
          </cell>
          <cell r="K5609">
            <v>1933824</v>
          </cell>
          <cell r="L5609">
            <v>2123764</v>
          </cell>
          <cell r="M5609">
            <v>2130894</v>
          </cell>
          <cell r="N5609">
            <v>2124127</v>
          </cell>
          <cell r="O5609">
            <v>2161727</v>
          </cell>
          <cell r="P5609">
            <v>2180622</v>
          </cell>
          <cell r="Q5609">
            <v>-3528370</v>
          </cell>
        </row>
        <row r="5610">
          <cell r="B5610" t="str">
            <v>천안공장밸리데이션팀5102260</v>
          </cell>
          <cell r="C5610" t="str">
            <v>천안공장밸리데이션팀</v>
          </cell>
          <cell r="D5610" t="str">
            <v>5102260</v>
          </cell>
          <cell r="E5610" t="str">
            <v>시상비(제조)</v>
          </cell>
          <cell r="F5610">
            <v>654369</v>
          </cell>
          <cell r="G5610">
            <v>703909</v>
          </cell>
          <cell r="H5610">
            <v>702380</v>
          </cell>
          <cell r="I5610">
            <v>671490</v>
          </cell>
          <cell r="J5610">
            <v>662519</v>
          </cell>
          <cell r="K5610">
            <v>603518</v>
          </cell>
          <cell r="L5610">
            <v>662796</v>
          </cell>
          <cell r="M5610">
            <v>665021</v>
          </cell>
          <cell r="N5610">
            <v>662909</v>
          </cell>
          <cell r="O5610">
            <v>674644</v>
          </cell>
          <cell r="P5610">
            <v>680540</v>
          </cell>
          <cell r="Q5610">
            <v>678020</v>
          </cell>
        </row>
        <row r="5611">
          <cell r="B5611" t="str">
            <v>천안공장밸리데이션팀5102280</v>
          </cell>
          <cell r="C5611" t="str">
            <v>천안공장밸리데이션팀</v>
          </cell>
          <cell r="D5611" t="str">
            <v>5102280</v>
          </cell>
          <cell r="E5611" t="str">
            <v>제수당(제조)</v>
          </cell>
          <cell r="F5611">
            <v>502000</v>
          </cell>
          <cell r="G5611">
            <v>1514000</v>
          </cell>
          <cell r="H5611">
            <v>1548000</v>
          </cell>
          <cell r="I5611">
            <v>2182760</v>
          </cell>
          <cell r="J5611">
            <v>7545010</v>
          </cell>
          <cell r="K5611">
            <v>1890000</v>
          </cell>
          <cell r="L5611">
            <v>1803000</v>
          </cell>
          <cell r="M5611">
            <v>1800000</v>
          </cell>
          <cell r="N5611">
            <v>1830000</v>
          </cell>
          <cell r="O5611">
            <v>1803000</v>
          </cell>
          <cell r="P5611">
            <v>1839000</v>
          </cell>
          <cell r="Q5611">
            <v>6820000</v>
          </cell>
        </row>
        <row r="5612">
          <cell r="B5612" t="str">
            <v>천안공장밸리데이션팀5102290</v>
          </cell>
          <cell r="C5612" t="str">
            <v>천안공장밸리데이션팀</v>
          </cell>
          <cell r="D5612" t="str">
            <v>5102290</v>
          </cell>
          <cell r="E5612" t="str">
            <v/>
          </cell>
          <cell r="F5612">
            <v>0</v>
          </cell>
          <cell r="G5612">
            <v>0</v>
          </cell>
          <cell r="H5612">
            <v>0</v>
          </cell>
          <cell r="I5612">
            <v>0</v>
          </cell>
          <cell r="J5612">
            <v>0</v>
          </cell>
          <cell r="K5612">
            <v>0</v>
          </cell>
          <cell r="L5612">
            <v>0</v>
          </cell>
          <cell r="M5612">
            <v>0</v>
          </cell>
          <cell r="N5612">
            <v>0</v>
          </cell>
          <cell r="O5612">
            <v>0</v>
          </cell>
          <cell r="P5612">
            <v>0</v>
          </cell>
          <cell r="Q5612">
            <v>0</v>
          </cell>
        </row>
        <row r="5613">
          <cell r="B5613" t="str">
            <v>천안공장밸리데이션팀5102410</v>
          </cell>
          <cell r="C5613" t="str">
            <v>천안공장밸리데이션팀</v>
          </cell>
          <cell r="D5613" t="str">
            <v>5102410</v>
          </cell>
          <cell r="E5613" t="str">
            <v>퇴직급여충당금전입액(제조)</v>
          </cell>
          <cell r="F5613">
            <v>6473359</v>
          </cell>
          <cell r="G5613">
            <v>6962131</v>
          </cell>
          <cell r="H5613">
            <v>6947320</v>
          </cell>
          <cell r="I5613">
            <v>6518111</v>
          </cell>
          <cell r="J5613">
            <v>6552066</v>
          </cell>
          <cell r="K5613">
            <v>5971181</v>
          </cell>
          <cell r="L5613">
            <v>6554745</v>
          </cell>
          <cell r="M5613">
            <v>6576289</v>
          </cell>
          <cell r="N5613">
            <v>6555842</v>
          </cell>
          <cell r="O5613">
            <v>6669418</v>
          </cell>
          <cell r="P5613">
            <v>6743572</v>
          </cell>
          <cell r="Q5613">
            <v>6719074</v>
          </cell>
        </row>
        <row r="5614">
          <cell r="B5614" t="str">
            <v>천안공장밸리데이션팀5102420</v>
          </cell>
          <cell r="C5614" t="str">
            <v>천안공장밸리데이션팀</v>
          </cell>
          <cell r="D5614" t="str">
            <v>5102420</v>
          </cell>
          <cell r="E5614" t="str">
            <v>퇴직위로금(제조)</v>
          </cell>
          <cell r="F5614">
            <v>0</v>
          </cell>
          <cell r="G5614">
            <v>0</v>
          </cell>
          <cell r="H5614">
            <v>0</v>
          </cell>
          <cell r="I5614">
            <v>0</v>
          </cell>
          <cell r="J5614">
            <v>0</v>
          </cell>
          <cell r="K5614">
            <v>0</v>
          </cell>
          <cell r="L5614">
            <v>0</v>
          </cell>
          <cell r="M5614">
            <v>0</v>
          </cell>
          <cell r="N5614">
            <v>0</v>
          </cell>
          <cell r="O5614">
            <v>0</v>
          </cell>
          <cell r="P5614">
            <v>0</v>
          </cell>
          <cell r="Q5614">
            <v>0</v>
          </cell>
        </row>
        <row r="5615">
          <cell r="B5615" t="str">
            <v>천안공장밸리데이션팀5103260</v>
          </cell>
          <cell r="C5615" t="str">
            <v>천안공장밸리데이션팀</v>
          </cell>
          <cell r="D5615" t="str">
            <v>5103260</v>
          </cell>
          <cell r="E5615" t="str">
            <v>복리후생비-통근비(제조)</v>
          </cell>
          <cell r="F5615">
            <v>0</v>
          </cell>
          <cell r="G5615">
            <v>0</v>
          </cell>
          <cell r="H5615">
            <v>0</v>
          </cell>
          <cell r="I5615">
            <v>0</v>
          </cell>
          <cell r="J5615">
            <v>0</v>
          </cell>
          <cell r="K5615">
            <v>0</v>
          </cell>
          <cell r="L5615">
            <v>0</v>
          </cell>
          <cell r="M5615">
            <v>0</v>
          </cell>
          <cell r="N5615">
            <v>0</v>
          </cell>
          <cell r="O5615">
            <v>0</v>
          </cell>
          <cell r="P5615">
            <v>0</v>
          </cell>
          <cell r="Q5615">
            <v>0</v>
          </cell>
        </row>
        <row r="5616">
          <cell r="B5616" t="str">
            <v>천안공장밸리데이션팀5103250</v>
          </cell>
          <cell r="C5616" t="str">
            <v>천안공장밸리데이션팀</v>
          </cell>
          <cell r="D5616" t="str">
            <v>5103250</v>
          </cell>
          <cell r="E5616" t="str">
            <v>복리후생비-직원이전비(제조)</v>
          </cell>
          <cell r="F5616">
            <v>0</v>
          </cell>
          <cell r="G5616">
            <v>0</v>
          </cell>
          <cell r="H5616">
            <v>0</v>
          </cell>
          <cell r="I5616">
            <v>0</v>
          </cell>
          <cell r="J5616">
            <v>0</v>
          </cell>
          <cell r="K5616">
            <v>0</v>
          </cell>
          <cell r="L5616">
            <v>0</v>
          </cell>
          <cell r="M5616">
            <v>0</v>
          </cell>
          <cell r="N5616">
            <v>0</v>
          </cell>
          <cell r="O5616">
            <v>0</v>
          </cell>
          <cell r="P5616">
            <v>0</v>
          </cell>
          <cell r="Q5616">
            <v>0</v>
          </cell>
        </row>
        <row r="5617">
          <cell r="B5617" t="str">
            <v>천안공장밸리데이션팀5103240</v>
          </cell>
          <cell r="C5617" t="str">
            <v>천안공장밸리데이션팀</v>
          </cell>
          <cell r="D5617" t="str">
            <v>5103240</v>
          </cell>
          <cell r="E5617" t="str">
            <v/>
          </cell>
          <cell r="F5617">
            <v>0</v>
          </cell>
          <cell r="G5617">
            <v>0</v>
          </cell>
          <cell r="H5617">
            <v>0</v>
          </cell>
          <cell r="I5617">
            <v>0</v>
          </cell>
          <cell r="J5617">
            <v>0</v>
          </cell>
          <cell r="K5617">
            <v>0</v>
          </cell>
          <cell r="L5617">
            <v>0</v>
          </cell>
          <cell r="M5617">
            <v>0</v>
          </cell>
          <cell r="N5617">
            <v>0</v>
          </cell>
          <cell r="O5617">
            <v>0</v>
          </cell>
          <cell r="P5617">
            <v>0</v>
          </cell>
          <cell r="Q5617">
            <v>0</v>
          </cell>
        </row>
        <row r="5618">
          <cell r="B5618" t="str">
            <v>천안공장밸리데이션팀5103230</v>
          </cell>
          <cell r="C5618" t="str">
            <v>천안공장밸리데이션팀</v>
          </cell>
          <cell r="D5618" t="str">
            <v>5103230</v>
          </cell>
          <cell r="E5618" t="str">
            <v/>
          </cell>
          <cell r="F5618">
            <v>0</v>
          </cell>
          <cell r="G5618">
            <v>0</v>
          </cell>
          <cell r="H5618">
            <v>0</v>
          </cell>
          <cell r="I5618">
            <v>0</v>
          </cell>
          <cell r="J5618">
            <v>0</v>
          </cell>
          <cell r="K5618">
            <v>0</v>
          </cell>
          <cell r="L5618">
            <v>0</v>
          </cell>
          <cell r="M5618">
            <v>0</v>
          </cell>
          <cell r="N5618">
            <v>0</v>
          </cell>
          <cell r="O5618">
            <v>0</v>
          </cell>
          <cell r="P5618">
            <v>0</v>
          </cell>
          <cell r="Q5618">
            <v>0</v>
          </cell>
        </row>
        <row r="5619">
          <cell r="B5619" t="str">
            <v>천안공장밸리데이션팀5103220</v>
          </cell>
          <cell r="C5619" t="str">
            <v>천안공장밸리데이션팀</v>
          </cell>
          <cell r="D5619" t="str">
            <v>5103220</v>
          </cell>
          <cell r="E5619" t="str">
            <v>복리후생비-후생비(제조)</v>
          </cell>
          <cell r="F5619">
            <v>0</v>
          </cell>
          <cell r="G5619">
            <v>0</v>
          </cell>
          <cell r="H5619">
            <v>0</v>
          </cell>
          <cell r="I5619">
            <v>0</v>
          </cell>
          <cell r="J5619">
            <v>0</v>
          </cell>
          <cell r="K5619">
            <v>0</v>
          </cell>
          <cell r="L5619">
            <v>0</v>
          </cell>
          <cell r="M5619">
            <v>0</v>
          </cell>
          <cell r="N5619">
            <v>0</v>
          </cell>
          <cell r="O5619">
            <v>0</v>
          </cell>
          <cell r="P5619">
            <v>0</v>
          </cell>
          <cell r="Q5619">
            <v>0</v>
          </cell>
        </row>
        <row r="5620">
          <cell r="B5620" t="str">
            <v>천안공장밸리데이션팀5103210</v>
          </cell>
          <cell r="C5620" t="str">
            <v>천안공장밸리데이션팀</v>
          </cell>
          <cell r="D5620" t="str">
            <v>5103210</v>
          </cell>
          <cell r="E5620" t="str">
            <v>복리후생비-사내경조비(제조)</v>
          </cell>
          <cell r="F5620">
            <v>100000</v>
          </cell>
          <cell r="G5620">
            <v>0</v>
          </cell>
          <cell r="H5620">
            <v>100000</v>
          </cell>
          <cell r="I5620">
            <v>100000</v>
          </cell>
          <cell r="J5620">
            <v>0</v>
          </cell>
          <cell r="K5620">
            <v>100000</v>
          </cell>
          <cell r="L5620">
            <v>0</v>
          </cell>
          <cell r="M5620">
            <v>100000</v>
          </cell>
          <cell r="N5620">
            <v>100000</v>
          </cell>
          <cell r="O5620">
            <v>50000</v>
          </cell>
          <cell r="P5620">
            <v>50000</v>
          </cell>
          <cell r="Q5620">
            <v>50000</v>
          </cell>
        </row>
        <row r="5621">
          <cell r="B5621" t="str">
            <v>천안공장밸리데이션팀5103190</v>
          </cell>
          <cell r="C5621" t="str">
            <v>천안공장밸리데이션팀</v>
          </cell>
          <cell r="D5621" t="str">
            <v>5103190</v>
          </cell>
          <cell r="E5621" t="str">
            <v>복리후생비-지원보조비(제조)</v>
          </cell>
          <cell r="F5621">
            <v>124140</v>
          </cell>
          <cell r="G5621">
            <v>132340</v>
          </cell>
          <cell r="H5621">
            <v>132340</v>
          </cell>
          <cell r="I5621">
            <v>124640</v>
          </cell>
          <cell r="J5621">
            <v>128870</v>
          </cell>
          <cell r="K5621">
            <v>119900</v>
          </cell>
          <cell r="L5621">
            <v>128870</v>
          </cell>
          <cell r="M5621">
            <v>128870</v>
          </cell>
          <cell r="N5621">
            <v>128870</v>
          </cell>
          <cell r="O5621">
            <v>128870</v>
          </cell>
          <cell r="P5621">
            <v>128870</v>
          </cell>
          <cell r="Q5621">
            <v>128870</v>
          </cell>
        </row>
        <row r="5622">
          <cell r="B5622" t="str">
            <v>천안공장밸리데이션팀5103180</v>
          </cell>
          <cell r="C5622" t="str">
            <v>천안공장밸리데이션팀</v>
          </cell>
          <cell r="D5622" t="str">
            <v>5103180</v>
          </cell>
          <cell r="E5622" t="str">
            <v>복리후생비-피복제비(제조)</v>
          </cell>
          <cell r="F5622">
            <v>0</v>
          </cell>
          <cell r="G5622">
            <v>0</v>
          </cell>
          <cell r="H5622">
            <v>0</v>
          </cell>
          <cell r="I5622">
            <v>0</v>
          </cell>
          <cell r="J5622">
            <v>0</v>
          </cell>
          <cell r="K5622">
            <v>0</v>
          </cell>
          <cell r="L5622">
            <v>0</v>
          </cell>
          <cell r="M5622">
            <v>0</v>
          </cell>
          <cell r="N5622">
            <v>0</v>
          </cell>
          <cell r="O5622">
            <v>0</v>
          </cell>
          <cell r="P5622">
            <v>0</v>
          </cell>
          <cell r="Q5622">
            <v>0</v>
          </cell>
        </row>
        <row r="5623">
          <cell r="B5623" t="str">
            <v>천안공장밸리데이션팀5103170</v>
          </cell>
          <cell r="C5623" t="str">
            <v>천안공장밸리데이션팀</v>
          </cell>
          <cell r="D5623" t="str">
            <v>5103170</v>
          </cell>
          <cell r="E5623" t="str">
            <v>복리후생비-의료위생비(제조)</v>
          </cell>
          <cell r="F5623">
            <v>0</v>
          </cell>
          <cell r="G5623">
            <v>0</v>
          </cell>
          <cell r="H5623">
            <v>0</v>
          </cell>
          <cell r="I5623">
            <v>0</v>
          </cell>
          <cell r="J5623">
            <v>0</v>
          </cell>
          <cell r="K5623">
            <v>0</v>
          </cell>
          <cell r="L5623">
            <v>0</v>
          </cell>
          <cell r="M5623">
            <v>0</v>
          </cell>
          <cell r="N5623">
            <v>0</v>
          </cell>
          <cell r="O5623">
            <v>0</v>
          </cell>
          <cell r="P5623">
            <v>0</v>
          </cell>
          <cell r="Q5623">
            <v>0</v>
          </cell>
        </row>
        <row r="5624">
          <cell r="B5624" t="str">
            <v>천안공장밸리데이션팀5103160</v>
          </cell>
          <cell r="C5624" t="str">
            <v>천안공장밸리데이션팀</v>
          </cell>
          <cell r="D5624" t="str">
            <v>5103160</v>
          </cell>
          <cell r="E5624" t="str">
            <v>복리후생비-단체시상비(제조)</v>
          </cell>
          <cell r="F5624">
            <v>0</v>
          </cell>
          <cell r="G5624">
            <v>0</v>
          </cell>
          <cell r="H5624">
            <v>0</v>
          </cell>
          <cell r="I5624">
            <v>0</v>
          </cell>
          <cell r="J5624">
            <v>0</v>
          </cell>
          <cell r="K5624">
            <v>0</v>
          </cell>
          <cell r="L5624">
            <v>0</v>
          </cell>
          <cell r="M5624">
            <v>0</v>
          </cell>
          <cell r="N5624">
            <v>0</v>
          </cell>
          <cell r="O5624">
            <v>0</v>
          </cell>
          <cell r="P5624">
            <v>0</v>
          </cell>
          <cell r="Q5624">
            <v>0</v>
          </cell>
        </row>
        <row r="5625">
          <cell r="B5625" t="str">
            <v>천안공장밸리데이션팀5103150</v>
          </cell>
          <cell r="C5625" t="str">
            <v>천안공장밸리데이션팀</v>
          </cell>
          <cell r="D5625" t="str">
            <v>5103150</v>
          </cell>
          <cell r="E5625" t="str">
            <v/>
          </cell>
          <cell r="F5625">
            <v>0</v>
          </cell>
          <cell r="G5625">
            <v>0</v>
          </cell>
          <cell r="H5625">
            <v>0</v>
          </cell>
          <cell r="I5625">
            <v>0</v>
          </cell>
          <cell r="J5625">
            <v>0</v>
          </cell>
          <cell r="K5625">
            <v>0</v>
          </cell>
          <cell r="L5625">
            <v>0</v>
          </cell>
          <cell r="M5625">
            <v>0</v>
          </cell>
          <cell r="N5625">
            <v>0</v>
          </cell>
          <cell r="O5625">
            <v>0</v>
          </cell>
          <cell r="P5625">
            <v>0</v>
          </cell>
          <cell r="Q5625">
            <v>0</v>
          </cell>
        </row>
        <row r="5626">
          <cell r="B5626" t="str">
            <v>천안공장밸리데이션팀5103140</v>
          </cell>
          <cell r="C5626" t="str">
            <v>천안공장밸리데이션팀</v>
          </cell>
          <cell r="D5626" t="str">
            <v>5103140</v>
          </cell>
          <cell r="E5626" t="str">
            <v>복리후생비-친선활동비(제조)</v>
          </cell>
          <cell r="F5626">
            <v>0</v>
          </cell>
          <cell r="G5626">
            <v>0</v>
          </cell>
          <cell r="H5626">
            <v>0</v>
          </cell>
          <cell r="I5626">
            <v>0</v>
          </cell>
          <cell r="J5626">
            <v>0</v>
          </cell>
          <cell r="K5626">
            <v>0</v>
          </cell>
          <cell r="L5626">
            <v>0</v>
          </cell>
          <cell r="M5626">
            <v>0</v>
          </cell>
          <cell r="N5626">
            <v>0</v>
          </cell>
          <cell r="O5626">
            <v>0</v>
          </cell>
          <cell r="P5626">
            <v>0</v>
          </cell>
          <cell r="Q5626">
            <v>0</v>
          </cell>
        </row>
        <row r="5627">
          <cell r="B5627" t="str">
            <v>천안공장밸리데이션팀5103130</v>
          </cell>
          <cell r="C5627" t="str">
            <v>천안공장밸리데이션팀</v>
          </cell>
          <cell r="D5627" t="str">
            <v>5103130</v>
          </cell>
          <cell r="E5627" t="str">
            <v/>
          </cell>
          <cell r="F5627">
            <v>0</v>
          </cell>
          <cell r="G5627">
            <v>0</v>
          </cell>
          <cell r="H5627">
            <v>0</v>
          </cell>
          <cell r="I5627">
            <v>0</v>
          </cell>
          <cell r="J5627">
            <v>0</v>
          </cell>
          <cell r="K5627">
            <v>0</v>
          </cell>
          <cell r="L5627">
            <v>0</v>
          </cell>
          <cell r="M5627">
            <v>0</v>
          </cell>
          <cell r="N5627">
            <v>0</v>
          </cell>
          <cell r="O5627">
            <v>0</v>
          </cell>
          <cell r="P5627">
            <v>0</v>
          </cell>
          <cell r="Q5627">
            <v>0</v>
          </cell>
        </row>
        <row r="5628">
          <cell r="B5628" t="str">
            <v>천안공장밸리데이션팀5103120</v>
          </cell>
          <cell r="C5628" t="str">
            <v>천안공장밸리데이션팀</v>
          </cell>
          <cell r="D5628" t="str">
            <v>5103120</v>
          </cell>
          <cell r="E5628" t="str">
            <v/>
          </cell>
          <cell r="F5628">
            <v>0</v>
          </cell>
          <cell r="G5628">
            <v>0</v>
          </cell>
          <cell r="H5628">
            <v>0</v>
          </cell>
          <cell r="I5628">
            <v>0</v>
          </cell>
          <cell r="J5628">
            <v>0</v>
          </cell>
          <cell r="K5628">
            <v>0</v>
          </cell>
          <cell r="L5628">
            <v>0</v>
          </cell>
          <cell r="M5628">
            <v>0</v>
          </cell>
          <cell r="N5628">
            <v>0</v>
          </cell>
          <cell r="O5628">
            <v>0</v>
          </cell>
          <cell r="P5628">
            <v>0</v>
          </cell>
          <cell r="Q5628">
            <v>0</v>
          </cell>
        </row>
        <row r="5629">
          <cell r="B5629" t="str">
            <v>천안공장밸리데이션팀5103110</v>
          </cell>
          <cell r="C5629" t="str">
            <v>천안공장밸리데이션팀</v>
          </cell>
          <cell r="D5629" t="str">
            <v>5103110</v>
          </cell>
          <cell r="E5629" t="str">
            <v/>
          </cell>
          <cell r="F5629">
            <v>0</v>
          </cell>
          <cell r="G5629">
            <v>0</v>
          </cell>
          <cell r="H5629">
            <v>0</v>
          </cell>
          <cell r="I5629">
            <v>0</v>
          </cell>
          <cell r="J5629">
            <v>0</v>
          </cell>
          <cell r="K5629">
            <v>0</v>
          </cell>
          <cell r="L5629">
            <v>0</v>
          </cell>
          <cell r="M5629">
            <v>0</v>
          </cell>
          <cell r="N5629">
            <v>0</v>
          </cell>
          <cell r="O5629">
            <v>0</v>
          </cell>
          <cell r="P5629">
            <v>0</v>
          </cell>
          <cell r="Q5629">
            <v>0</v>
          </cell>
        </row>
        <row r="5630">
          <cell r="B5630" t="str">
            <v>천안공장밸리데이션팀5103270</v>
          </cell>
          <cell r="C5630" t="str">
            <v>천안공장밸리데이션팀</v>
          </cell>
          <cell r="D5630" t="str">
            <v>5103270</v>
          </cell>
          <cell r="E5630" t="str">
            <v>복리후생비-법정후생비(제조)</v>
          </cell>
          <cell r="F5630">
            <v>9893520</v>
          </cell>
          <cell r="G5630">
            <v>9246980</v>
          </cell>
          <cell r="H5630">
            <v>9964940</v>
          </cell>
          <cell r="I5630">
            <v>14299160</v>
          </cell>
          <cell r="J5630">
            <v>10950630</v>
          </cell>
          <cell r="K5630">
            <v>10218700</v>
          </cell>
          <cell r="L5630">
            <v>10226550</v>
          </cell>
          <cell r="M5630">
            <v>11193950</v>
          </cell>
          <cell r="N5630">
            <v>11193950</v>
          </cell>
          <cell r="O5630">
            <v>11193950</v>
          </cell>
          <cell r="P5630">
            <v>11193950</v>
          </cell>
          <cell r="Q5630">
            <v>10348400</v>
          </cell>
        </row>
        <row r="5631">
          <cell r="B5631" t="str">
            <v>천안공장밸리데이션팀5103111</v>
          </cell>
          <cell r="C5631" t="str">
            <v>천안공장밸리데이션팀</v>
          </cell>
          <cell r="D5631" t="str">
            <v>5103111</v>
          </cell>
          <cell r="E5631" t="str">
            <v>복리후생비-식당운영비(제조)</v>
          </cell>
          <cell r="F5631">
            <v>0</v>
          </cell>
          <cell r="G5631">
            <v>0</v>
          </cell>
          <cell r="H5631">
            <v>0</v>
          </cell>
          <cell r="I5631">
            <v>0</v>
          </cell>
          <cell r="J5631">
            <v>0</v>
          </cell>
          <cell r="K5631">
            <v>0</v>
          </cell>
          <cell r="L5631">
            <v>0</v>
          </cell>
          <cell r="M5631">
            <v>0</v>
          </cell>
          <cell r="N5631">
            <v>0</v>
          </cell>
          <cell r="O5631">
            <v>0</v>
          </cell>
          <cell r="P5631">
            <v>0</v>
          </cell>
          <cell r="Q5631">
            <v>0</v>
          </cell>
        </row>
        <row r="5632">
          <cell r="B5632" t="str">
            <v>천안공장밸리데이션팀5103131</v>
          </cell>
          <cell r="C5632" t="str">
            <v>천안공장밸리데이션팀</v>
          </cell>
          <cell r="D5632" t="str">
            <v>5103131</v>
          </cell>
          <cell r="E5632" t="str">
            <v>복리후생비-부서활동비(제조)</v>
          </cell>
          <cell r="F5632">
            <v>0</v>
          </cell>
          <cell r="G5632">
            <v>510546</v>
          </cell>
          <cell r="H5632">
            <v>1074219</v>
          </cell>
          <cell r="I5632">
            <v>619730</v>
          </cell>
          <cell r="J5632">
            <v>248240</v>
          </cell>
          <cell r="K5632">
            <v>747024</v>
          </cell>
          <cell r="L5632">
            <v>880012</v>
          </cell>
          <cell r="M5632">
            <v>0</v>
          </cell>
          <cell r="N5632">
            <v>681895</v>
          </cell>
          <cell r="O5632">
            <v>976374</v>
          </cell>
          <cell r="P5632">
            <v>173276</v>
          </cell>
          <cell r="Q5632">
            <v>366952</v>
          </cell>
        </row>
        <row r="5633">
          <cell r="B5633" t="str">
            <v>천안공장밸리데이션팀5104110</v>
          </cell>
          <cell r="C5633" t="str">
            <v>천안공장밸리데이션팀</v>
          </cell>
          <cell r="D5633" t="str">
            <v>5104110</v>
          </cell>
          <cell r="E5633" t="str">
            <v>여비교통비-해외출장비(제조)</v>
          </cell>
          <cell r="F5633">
            <v>0</v>
          </cell>
          <cell r="G5633">
            <v>0</v>
          </cell>
          <cell r="H5633">
            <v>0</v>
          </cell>
          <cell r="I5633">
            <v>0</v>
          </cell>
          <cell r="J5633">
            <v>0</v>
          </cell>
          <cell r="K5633">
            <v>0</v>
          </cell>
          <cell r="L5633">
            <v>0</v>
          </cell>
          <cell r="M5633">
            <v>0</v>
          </cell>
          <cell r="N5633">
            <v>0</v>
          </cell>
          <cell r="O5633">
            <v>0</v>
          </cell>
          <cell r="P5633">
            <v>0</v>
          </cell>
          <cell r="Q5633">
            <v>0</v>
          </cell>
        </row>
        <row r="5634">
          <cell r="B5634" t="str">
            <v>천안공장밸리데이션팀5104120</v>
          </cell>
          <cell r="C5634" t="str">
            <v>천안공장밸리데이션팀</v>
          </cell>
          <cell r="D5634" t="str">
            <v>5104120</v>
          </cell>
          <cell r="E5634" t="str">
            <v>여비교통비-시외출장비(제조)</v>
          </cell>
          <cell r="F5634">
            <v>0</v>
          </cell>
          <cell r="G5634">
            <v>42297</v>
          </cell>
          <cell r="H5634">
            <v>0</v>
          </cell>
          <cell r="I5634">
            <v>251975</v>
          </cell>
          <cell r="J5634">
            <v>145013</v>
          </cell>
          <cell r="K5634">
            <v>309690</v>
          </cell>
          <cell r="L5634">
            <v>109453</v>
          </cell>
          <cell r="M5634">
            <v>28631</v>
          </cell>
          <cell r="N5634">
            <v>0</v>
          </cell>
          <cell r="O5634">
            <v>88406</v>
          </cell>
          <cell r="P5634">
            <v>152976</v>
          </cell>
          <cell r="Q5634">
            <v>0</v>
          </cell>
        </row>
        <row r="5635">
          <cell r="B5635" t="str">
            <v>천안공장밸리데이션팀5104130</v>
          </cell>
          <cell r="C5635" t="str">
            <v>천안공장밸리데이션팀</v>
          </cell>
          <cell r="D5635" t="str">
            <v>5104130</v>
          </cell>
          <cell r="E5635" t="str">
            <v>여비교통비-시내출장비(제조)</v>
          </cell>
          <cell r="F5635">
            <v>0</v>
          </cell>
          <cell r="G5635">
            <v>63000</v>
          </cell>
          <cell r="H5635">
            <v>0</v>
          </cell>
          <cell r="I5635">
            <v>0</v>
          </cell>
          <cell r="J5635">
            <v>0</v>
          </cell>
          <cell r="K5635">
            <v>103288</v>
          </cell>
          <cell r="L5635">
            <v>0</v>
          </cell>
          <cell r="M5635">
            <v>0</v>
          </cell>
          <cell r="N5635">
            <v>58332</v>
          </cell>
          <cell r="O5635">
            <v>0</v>
          </cell>
          <cell r="P5635">
            <v>0</v>
          </cell>
          <cell r="Q5635">
            <v>0</v>
          </cell>
        </row>
        <row r="5636">
          <cell r="B5636" t="str">
            <v>천안공장밸리데이션팀5104140</v>
          </cell>
          <cell r="C5636" t="str">
            <v>천안공장밸리데이션팀</v>
          </cell>
          <cell r="D5636" t="str">
            <v>5104140</v>
          </cell>
          <cell r="E5636" t="str">
            <v/>
          </cell>
          <cell r="F5636">
            <v>0</v>
          </cell>
          <cell r="G5636">
            <v>0</v>
          </cell>
          <cell r="H5636">
            <v>0</v>
          </cell>
          <cell r="I5636">
            <v>0</v>
          </cell>
          <cell r="J5636">
            <v>0</v>
          </cell>
          <cell r="K5636">
            <v>0</v>
          </cell>
          <cell r="L5636">
            <v>0</v>
          </cell>
          <cell r="M5636">
            <v>0</v>
          </cell>
          <cell r="N5636">
            <v>0</v>
          </cell>
          <cell r="O5636">
            <v>0</v>
          </cell>
          <cell r="P5636">
            <v>0</v>
          </cell>
          <cell r="Q5636">
            <v>0</v>
          </cell>
        </row>
        <row r="5637">
          <cell r="B5637" t="str">
            <v>천안공장밸리데이션팀5104150</v>
          </cell>
          <cell r="C5637" t="str">
            <v>천안공장밸리데이션팀</v>
          </cell>
          <cell r="D5637" t="str">
            <v>5104150</v>
          </cell>
          <cell r="E5637" t="str">
            <v>여비교통비-해외여비(제조)</v>
          </cell>
          <cell r="F5637">
            <v>0</v>
          </cell>
          <cell r="G5637">
            <v>0</v>
          </cell>
          <cell r="H5637">
            <v>0</v>
          </cell>
          <cell r="I5637">
            <v>0</v>
          </cell>
          <cell r="J5637">
            <v>0</v>
          </cell>
          <cell r="K5637">
            <v>0</v>
          </cell>
          <cell r="L5637">
            <v>0</v>
          </cell>
          <cell r="M5637">
            <v>0</v>
          </cell>
          <cell r="N5637">
            <v>0</v>
          </cell>
          <cell r="O5637">
            <v>0</v>
          </cell>
          <cell r="P5637">
            <v>0</v>
          </cell>
          <cell r="Q5637">
            <v>0</v>
          </cell>
        </row>
        <row r="5638">
          <cell r="B5638" t="str">
            <v>천안공장밸리데이션팀5105160</v>
          </cell>
          <cell r="C5638" t="str">
            <v>천안공장밸리데이션팀</v>
          </cell>
          <cell r="D5638" t="str">
            <v>5105160</v>
          </cell>
          <cell r="E5638" t="str">
            <v>통신비-시설유지비(제조)</v>
          </cell>
          <cell r="F5638">
            <v>0</v>
          </cell>
          <cell r="G5638">
            <v>0</v>
          </cell>
          <cell r="H5638">
            <v>0</v>
          </cell>
          <cell r="I5638">
            <v>0</v>
          </cell>
          <cell r="J5638">
            <v>0</v>
          </cell>
          <cell r="K5638">
            <v>0</v>
          </cell>
          <cell r="L5638">
            <v>0</v>
          </cell>
          <cell r="M5638">
            <v>0</v>
          </cell>
          <cell r="N5638">
            <v>0</v>
          </cell>
          <cell r="O5638">
            <v>0</v>
          </cell>
          <cell r="P5638">
            <v>0</v>
          </cell>
          <cell r="Q5638">
            <v>0</v>
          </cell>
        </row>
        <row r="5639">
          <cell r="B5639" t="str">
            <v>천안공장밸리데이션팀5105150</v>
          </cell>
          <cell r="C5639" t="str">
            <v>천안공장밸리데이션팀</v>
          </cell>
          <cell r="D5639" t="str">
            <v>5105150</v>
          </cell>
          <cell r="E5639" t="str">
            <v>통신비-정보통신사용료(제조)</v>
          </cell>
          <cell r="F5639">
            <v>0</v>
          </cell>
          <cell r="G5639">
            <v>0</v>
          </cell>
          <cell r="H5639">
            <v>0</v>
          </cell>
          <cell r="I5639">
            <v>0</v>
          </cell>
          <cell r="J5639">
            <v>0</v>
          </cell>
          <cell r="K5639">
            <v>0</v>
          </cell>
          <cell r="L5639">
            <v>0</v>
          </cell>
          <cell r="M5639">
            <v>0</v>
          </cell>
          <cell r="N5639">
            <v>0</v>
          </cell>
          <cell r="O5639">
            <v>0</v>
          </cell>
          <cell r="P5639">
            <v>0</v>
          </cell>
          <cell r="Q5639">
            <v>0</v>
          </cell>
        </row>
        <row r="5640">
          <cell r="B5640" t="str">
            <v>천안공장밸리데이션팀5105140</v>
          </cell>
          <cell r="C5640" t="str">
            <v>천안공장밸리데이션팀</v>
          </cell>
          <cell r="D5640" t="str">
            <v>5105140</v>
          </cell>
          <cell r="E5640" t="str">
            <v>통신비-우편전보료(제조)</v>
          </cell>
          <cell r="F5640">
            <v>0</v>
          </cell>
          <cell r="G5640">
            <v>0</v>
          </cell>
          <cell r="H5640">
            <v>0</v>
          </cell>
          <cell r="I5640">
            <v>0</v>
          </cell>
          <cell r="J5640">
            <v>0</v>
          </cell>
          <cell r="K5640">
            <v>0</v>
          </cell>
          <cell r="L5640">
            <v>0</v>
          </cell>
          <cell r="M5640">
            <v>0</v>
          </cell>
          <cell r="N5640">
            <v>0</v>
          </cell>
          <cell r="O5640">
            <v>0</v>
          </cell>
          <cell r="P5640">
            <v>0</v>
          </cell>
          <cell r="Q5640">
            <v>0</v>
          </cell>
        </row>
        <row r="5641">
          <cell r="B5641" t="str">
            <v>천안공장밸리데이션팀5105130</v>
          </cell>
          <cell r="C5641" t="str">
            <v>천안공장밸리데이션팀</v>
          </cell>
          <cell r="D5641" t="str">
            <v>5105130</v>
          </cell>
          <cell r="E5641" t="str">
            <v/>
          </cell>
          <cell r="F5641">
            <v>0</v>
          </cell>
          <cell r="G5641">
            <v>0</v>
          </cell>
          <cell r="H5641">
            <v>0</v>
          </cell>
          <cell r="I5641">
            <v>0</v>
          </cell>
          <cell r="J5641">
            <v>0</v>
          </cell>
          <cell r="K5641">
            <v>0</v>
          </cell>
          <cell r="L5641">
            <v>0</v>
          </cell>
          <cell r="M5641">
            <v>0</v>
          </cell>
          <cell r="N5641">
            <v>0</v>
          </cell>
          <cell r="O5641">
            <v>0</v>
          </cell>
          <cell r="P5641">
            <v>0</v>
          </cell>
          <cell r="Q5641">
            <v>0</v>
          </cell>
        </row>
        <row r="5642">
          <cell r="B5642" t="str">
            <v>천안공장밸리데이션팀5105120</v>
          </cell>
          <cell r="C5642" t="str">
            <v>천안공장밸리데이션팀</v>
          </cell>
          <cell r="D5642" t="str">
            <v>5105120</v>
          </cell>
          <cell r="E5642" t="str">
            <v/>
          </cell>
          <cell r="F5642">
            <v>0</v>
          </cell>
          <cell r="G5642">
            <v>0</v>
          </cell>
          <cell r="H5642">
            <v>0</v>
          </cell>
          <cell r="I5642">
            <v>0</v>
          </cell>
          <cell r="J5642">
            <v>0</v>
          </cell>
          <cell r="K5642">
            <v>0</v>
          </cell>
          <cell r="L5642">
            <v>0</v>
          </cell>
          <cell r="M5642">
            <v>0</v>
          </cell>
          <cell r="N5642">
            <v>0</v>
          </cell>
          <cell r="O5642">
            <v>0</v>
          </cell>
          <cell r="P5642">
            <v>0</v>
          </cell>
          <cell r="Q5642">
            <v>0</v>
          </cell>
        </row>
        <row r="5643">
          <cell r="B5643" t="str">
            <v>천안공장밸리데이션팀5105110</v>
          </cell>
          <cell r="C5643" t="str">
            <v>천안공장밸리데이션팀</v>
          </cell>
          <cell r="D5643" t="str">
            <v>5105110</v>
          </cell>
          <cell r="E5643" t="str">
            <v/>
          </cell>
          <cell r="F5643">
            <v>0</v>
          </cell>
          <cell r="G5643">
            <v>0</v>
          </cell>
          <cell r="H5643">
            <v>0</v>
          </cell>
          <cell r="I5643">
            <v>0</v>
          </cell>
          <cell r="J5643">
            <v>0</v>
          </cell>
          <cell r="K5643">
            <v>0</v>
          </cell>
          <cell r="L5643">
            <v>0</v>
          </cell>
          <cell r="M5643">
            <v>0</v>
          </cell>
          <cell r="N5643">
            <v>0</v>
          </cell>
          <cell r="O5643">
            <v>0</v>
          </cell>
          <cell r="P5643">
            <v>0</v>
          </cell>
          <cell r="Q5643">
            <v>0</v>
          </cell>
        </row>
        <row r="5644">
          <cell r="B5644" t="str">
            <v>천안공장밸리데이션팀5105111</v>
          </cell>
          <cell r="C5644" t="str">
            <v>천안공장밸리데이션팀</v>
          </cell>
          <cell r="D5644" t="str">
            <v>5105111</v>
          </cell>
          <cell r="E5644" t="str">
            <v>통신비-전화료(제조)</v>
          </cell>
          <cell r="F5644">
            <v>0</v>
          </cell>
          <cell r="G5644">
            <v>0</v>
          </cell>
          <cell r="H5644">
            <v>0</v>
          </cell>
          <cell r="I5644">
            <v>0</v>
          </cell>
          <cell r="J5644">
            <v>0</v>
          </cell>
          <cell r="K5644">
            <v>0</v>
          </cell>
          <cell r="L5644">
            <v>0</v>
          </cell>
          <cell r="M5644">
            <v>0</v>
          </cell>
          <cell r="N5644">
            <v>0</v>
          </cell>
          <cell r="O5644">
            <v>0</v>
          </cell>
          <cell r="P5644">
            <v>0</v>
          </cell>
          <cell r="Q5644">
            <v>0</v>
          </cell>
        </row>
        <row r="5645">
          <cell r="B5645" t="str">
            <v>천안공장밸리데이션팀5106110</v>
          </cell>
          <cell r="C5645" t="str">
            <v>천안공장밸리데이션팀</v>
          </cell>
          <cell r="D5645" t="str">
            <v>5106110</v>
          </cell>
          <cell r="E5645" t="str">
            <v>수도광열비-수도료(제조)</v>
          </cell>
          <cell r="F5645">
            <v>0</v>
          </cell>
          <cell r="G5645">
            <v>0</v>
          </cell>
          <cell r="H5645">
            <v>0</v>
          </cell>
          <cell r="I5645">
            <v>0</v>
          </cell>
          <cell r="J5645">
            <v>0</v>
          </cell>
          <cell r="K5645">
            <v>0</v>
          </cell>
          <cell r="L5645">
            <v>0</v>
          </cell>
          <cell r="M5645">
            <v>0</v>
          </cell>
          <cell r="N5645">
            <v>0</v>
          </cell>
          <cell r="O5645">
            <v>0</v>
          </cell>
          <cell r="P5645">
            <v>0</v>
          </cell>
          <cell r="Q5645">
            <v>0</v>
          </cell>
        </row>
        <row r="5646">
          <cell r="B5646" t="str">
            <v>천안공장밸리데이션팀5106120</v>
          </cell>
          <cell r="C5646" t="str">
            <v>천안공장밸리데이션팀</v>
          </cell>
          <cell r="D5646" t="str">
            <v>5106120</v>
          </cell>
          <cell r="E5646" t="str">
            <v/>
          </cell>
          <cell r="F5646">
            <v>0</v>
          </cell>
          <cell r="G5646">
            <v>0</v>
          </cell>
          <cell r="H5646">
            <v>0</v>
          </cell>
          <cell r="I5646">
            <v>0</v>
          </cell>
          <cell r="J5646">
            <v>0</v>
          </cell>
          <cell r="K5646">
            <v>0</v>
          </cell>
          <cell r="L5646">
            <v>0</v>
          </cell>
          <cell r="M5646">
            <v>0</v>
          </cell>
          <cell r="N5646">
            <v>0</v>
          </cell>
          <cell r="O5646">
            <v>0</v>
          </cell>
          <cell r="P5646">
            <v>0</v>
          </cell>
          <cell r="Q5646">
            <v>0</v>
          </cell>
        </row>
        <row r="5647">
          <cell r="B5647" t="str">
            <v>천안공장밸리데이션팀5106130</v>
          </cell>
          <cell r="C5647" t="str">
            <v>천안공장밸리데이션팀</v>
          </cell>
          <cell r="D5647" t="str">
            <v>5106130</v>
          </cell>
          <cell r="E5647" t="str">
            <v>수도광열비-전력료(제조)</v>
          </cell>
          <cell r="F5647">
            <v>0</v>
          </cell>
          <cell r="G5647">
            <v>0</v>
          </cell>
          <cell r="H5647">
            <v>0</v>
          </cell>
          <cell r="I5647">
            <v>0</v>
          </cell>
          <cell r="J5647">
            <v>0</v>
          </cell>
          <cell r="K5647">
            <v>0</v>
          </cell>
          <cell r="L5647">
            <v>0</v>
          </cell>
          <cell r="M5647">
            <v>0</v>
          </cell>
          <cell r="N5647">
            <v>0</v>
          </cell>
          <cell r="O5647">
            <v>0</v>
          </cell>
          <cell r="P5647">
            <v>0</v>
          </cell>
          <cell r="Q5647">
            <v>0</v>
          </cell>
        </row>
        <row r="5648">
          <cell r="B5648" t="str">
            <v>천안공장밸리데이션팀5106140</v>
          </cell>
          <cell r="C5648" t="str">
            <v>천안공장밸리데이션팀</v>
          </cell>
          <cell r="D5648" t="str">
            <v>5106140</v>
          </cell>
          <cell r="E5648" t="str">
            <v/>
          </cell>
          <cell r="F5648">
            <v>0</v>
          </cell>
          <cell r="G5648">
            <v>0</v>
          </cell>
          <cell r="H5648">
            <v>0</v>
          </cell>
          <cell r="I5648">
            <v>0</v>
          </cell>
          <cell r="J5648">
            <v>0</v>
          </cell>
          <cell r="K5648">
            <v>0</v>
          </cell>
          <cell r="L5648">
            <v>0</v>
          </cell>
          <cell r="M5648">
            <v>0</v>
          </cell>
          <cell r="N5648">
            <v>0</v>
          </cell>
          <cell r="O5648">
            <v>0</v>
          </cell>
          <cell r="P5648">
            <v>0</v>
          </cell>
          <cell r="Q5648">
            <v>0</v>
          </cell>
        </row>
        <row r="5649">
          <cell r="B5649" t="str">
            <v>천안공장밸리데이션팀5106150</v>
          </cell>
          <cell r="C5649" t="str">
            <v>천안공장밸리데이션팀</v>
          </cell>
          <cell r="D5649" t="str">
            <v>5106150</v>
          </cell>
          <cell r="E5649" t="str">
            <v/>
          </cell>
          <cell r="F5649">
            <v>0</v>
          </cell>
          <cell r="G5649">
            <v>0</v>
          </cell>
          <cell r="H5649">
            <v>0</v>
          </cell>
          <cell r="I5649">
            <v>0</v>
          </cell>
          <cell r="J5649">
            <v>0</v>
          </cell>
          <cell r="K5649">
            <v>0</v>
          </cell>
          <cell r="L5649">
            <v>0</v>
          </cell>
          <cell r="M5649">
            <v>0</v>
          </cell>
          <cell r="N5649">
            <v>0</v>
          </cell>
          <cell r="O5649">
            <v>0</v>
          </cell>
          <cell r="P5649">
            <v>0</v>
          </cell>
          <cell r="Q5649">
            <v>0</v>
          </cell>
        </row>
        <row r="5650">
          <cell r="B5650" t="str">
            <v>천안공장밸리데이션팀5106160</v>
          </cell>
          <cell r="C5650" t="str">
            <v>천안공장밸리데이션팀</v>
          </cell>
          <cell r="D5650" t="str">
            <v>5106160</v>
          </cell>
          <cell r="E5650" t="str">
            <v/>
          </cell>
          <cell r="F5650">
            <v>0</v>
          </cell>
          <cell r="G5650">
            <v>0</v>
          </cell>
          <cell r="H5650">
            <v>0</v>
          </cell>
          <cell r="I5650">
            <v>0</v>
          </cell>
          <cell r="J5650">
            <v>0</v>
          </cell>
          <cell r="K5650">
            <v>0</v>
          </cell>
          <cell r="L5650">
            <v>0</v>
          </cell>
          <cell r="M5650">
            <v>0</v>
          </cell>
          <cell r="N5650">
            <v>0</v>
          </cell>
          <cell r="O5650">
            <v>0</v>
          </cell>
          <cell r="P5650">
            <v>0</v>
          </cell>
          <cell r="Q5650">
            <v>0</v>
          </cell>
        </row>
        <row r="5651">
          <cell r="B5651" t="str">
            <v>천안공장밸리데이션팀5106141</v>
          </cell>
          <cell r="C5651" t="str">
            <v>천안공장밸리데이션팀</v>
          </cell>
          <cell r="D5651" t="str">
            <v>5106141</v>
          </cell>
          <cell r="E5651" t="str">
            <v>수도광열비-연료난방비(제조)</v>
          </cell>
          <cell r="F5651">
            <v>0</v>
          </cell>
          <cell r="G5651">
            <v>0</v>
          </cell>
          <cell r="H5651">
            <v>0</v>
          </cell>
          <cell r="I5651">
            <v>0</v>
          </cell>
          <cell r="J5651">
            <v>0</v>
          </cell>
          <cell r="K5651">
            <v>0</v>
          </cell>
          <cell r="L5651">
            <v>0</v>
          </cell>
          <cell r="M5651">
            <v>0</v>
          </cell>
          <cell r="N5651">
            <v>0</v>
          </cell>
          <cell r="O5651">
            <v>0</v>
          </cell>
          <cell r="P5651">
            <v>0</v>
          </cell>
          <cell r="Q5651">
            <v>0</v>
          </cell>
        </row>
        <row r="5652">
          <cell r="B5652" t="str">
            <v>천안공장밸리데이션팀5107110</v>
          </cell>
          <cell r="C5652" t="str">
            <v>천안공장밸리데이션팀</v>
          </cell>
          <cell r="D5652" t="str">
            <v>5107110</v>
          </cell>
          <cell r="E5652" t="str">
            <v>세금과공과-인지세(제조)</v>
          </cell>
          <cell r="F5652">
            <v>0</v>
          </cell>
          <cell r="G5652">
            <v>0</v>
          </cell>
          <cell r="H5652">
            <v>0</v>
          </cell>
          <cell r="I5652">
            <v>0</v>
          </cell>
          <cell r="J5652">
            <v>0</v>
          </cell>
          <cell r="K5652">
            <v>0</v>
          </cell>
          <cell r="L5652">
            <v>0</v>
          </cell>
          <cell r="M5652">
            <v>0</v>
          </cell>
          <cell r="N5652">
            <v>0</v>
          </cell>
          <cell r="O5652">
            <v>0</v>
          </cell>
          <cell r="P5652">
            <v>0</v>
          </cell>
          <cell r="Q5652">
            <v>0</v>
          </cell>
        </row>
        <row r="5653">
          <cell r="B5653" t="str">
            <v>천안공장밸리데이션팀5107130</v>
          </cell>
          <cell r="C5653" t="str">
            <v>천안공장밸리데이션팀</v>
          </cell>
          <cell r="D5653" t="str">
            <v>5107130</v>
          </cell>
          <cell r="E5653" t="str">
            <v>세금과공과-종업원분주민세(제조)</v>
          </cell>
          <cell r="F5653">
            <v>0</v>
          </cell>
          <cell r="G5653">
            <v>0</v>
          </cell>
          <cell r="H5653">
            <v>0</v>
          </cell>
          <cell r="I5653">
            <v>0</v>
          </cell>
          <cell r="J5653">
            <v>0</v>
          </cell>
          <cell r="K5653">
            <v>0</v>
          </cell>
          <cell r="L5653">
            <v>0</v>
          </cell>
          <cell r="M5653">
            <v>0</v>
          </cell>
          <cell r="N5653">
            <v>0</v>
          </cell>
          <cell r="O5653">
            <v>0</v>
          </cell>
          <cell r="P5653">
            <v>0</v>
          </cell>
          <cell r="Q5653">
            <v>0</v>
          </cell>
        </row>
        <row r="5654">
          <cell r="B5654" t="str">
            <v>천안공장밸리데이션팀5107120</v>
          </cell>
          <cell r="C5654" t="str">
            <v>천안공장밸리데이션팀</v>
          </cell>
          <cell r="D5654" t="str">
            <v>5107120</v>
          </cell>
          <cell r="E5654" t="str">
            <v>세금과공과-주민세(제조)</v>
          </cell>
          <cell r="F5654">
            <v>0</v>
          </cell>
          <cell r="G5654">
            <v>0</v>
          </cell>
          <cell r="H5654">
            <v>0</v>
          </cell>
          <cell r="I5654">
            <v>0</v>
          </cell>
          <cell r="J5654">
            <v>0</v>
          </cell>
          <cell r="K5654">
            <v>0</v>
          </cell>
          <cell r="L5654">
            <v>0</v>
          </cell>
          <cell r="M5654">
            <v>0</v>
          </cell>
          <cell r="N5654">
            <v>0</v>
          </cell>
          <cell r="O5654">
            <v>0</v>
          </cell>
          <cell r="P5654">
            <v>0</v>
          </cell>
          <cell r="Q5654">
            <v>0</v>
          </cell>
        </row>
        <row r="5655">
          <cell r="B5655" t="str">
            <v>천안공장밸리데이션팀5107140</v>
          </cell>
          <cell r="C5655" t="str">
            <v>천안공장밸리데이션팀</v>
          </cell>
          <cell r="D5655" t="str">
            <v>5107140</v>
          </cell>
          <cell r="E5655" t="str">
            <v>세금과공과-재산세(제조)</v>
          </cell>
          <cell r="F5655">
            <v>0</v>
          </cell>
          <cell r="G5655">
            <v>0</v>
          </cell>
          <cell r="H5655">
            <v>0</v>
          </cell>
          <cell r="I5655">
            <v>0</v>
          </cell>
          <cell r="J5655">
            <v>0</v>
          </cell>
          <cell r="K5655">
            <v>0</v>
          </cell>
          <cell r="L5655">
            <v>0</v>
          </cell>
          <cell r="M5655">
            <v>0</v>
          </cell>
          <cell r="N5655">
            <v>0</v>
          </cell>
          <cell r="O5655">
            <v>0</v>
          </cell>
          <cell r="P5655">
            <v>0</v>
          </cell>
          <cell r="Q5655">
            <v>0</v>
          </cell>
        </row>
        <row r="5656">
          <cell r="B5656" t="str">
            <v>천안공장밸리데이션팀5107150</v>
          </cell>
          <cell r="C5656" t="str">
            <v>천안공장밸리데이션팀</v>
          </cell>
          <cell r="D5656" t="str">
            <v>5107150</v>
          </cell>
          <cell r="E5656" t="str">
            <v>세금과공과-차량세(제조)</v>
          </cell>
          <cell r="F5656">
            <v>0</v>
          </cell>
          <cell r="G5656">
            <v>0</v>
          </cell>
          <cell r="H5656">
            <v>0</v>
          </cell>
          <cell r="I5656">
            <v>0</v>
          </cell>
          <cell r="J5656">
            <v>0</v>
          </cell>
          <cell r="K5656">
            <v>0</v>
          </cell>
          <cell r="L5656">
            <v>0</v>
          </cell>
          <cell r="M5656">
            <v>0</v>
          </cell>
          <cell r="N5656">
            <v>0</v>
          </cell>
          <cell r="O5656">
            <v>0</v>
          </cell>
          <cell r="P5656">
            <v>0</v>
          </cell>
          <cell r="Q5656">
            <v>0</v>
          </cell>
        </row>
        <row r="5657">
          <cell r="B5657" t="str">
            <v>천안공장밸리데이션팀5107160</v>
          </cell>
          <cell r="C5657" t="str">
            <v>천안공장밸리데이션팀</v>
          </cell>
          <cell r="D5657" t="str">
            <v>5107160</v>
          </cell>
          <cell r="E5657" t="str">
            <v>세금과공과-면허세(제조)</v>
          </cell>
          <cell r="F5657">
            <v>0</v>
          </cell>
          <cell r="G5657">
            <v>0</v>
          </cell>
          <cell r="H5657">
            <v>0</v>
          </cell>
          <cell r="I5657">
            <v>0</v>
          </cell>
          <cell r="J5657">
            <v>0</v>
          </cell>
          <cell r="K5657">
            <v>0</v>
          </cell>
          <cell r="L5657">
            <v>0</v>
          </cell>
          <cell r="M5657">
            <v>0</v>
          </cell>
          <cell r="N5657">
            <v>0</v>
          </cell>
          <cell r="O5657">
            <v>0</v>
          </cell>
          <cell r="P5657">
            <v>0</v>
          </cell>
          <cell r="Q5657">
            <v>0</v>
          </cell>
        </row>
        <row r="5658">
          <cell r="B5658" t="str">
            <v>천안공장밸리데이션팀5107170</v>
          </cell>
          <cell r="C5658" t="str">
            <v>천안공장밸리데이션팀</v>
          </cell>
          <cell r="D5658" t="str">
            <v>5107170</v>
          </cell>
          <cell r="E5658" t="str">
            <v>세금과공과-기타제세(제조)</v>
          </cell>
          <cell r="F5658">
            <v>0</v>
          </cell>
          <cell r="G5658">
            <v>0</v>
          </cell>
          <cell r="H5658">
            <v>0</v>
          </cell>
          <cell r="I5658">
            <v>0</v>
          </cell>
          <cell r="J5658">
            <v>0</v>
          </cell>
          <cell r="K5658">
            <v>0</v>
          </cell>
          <cell r="L5658">
            <v>0</v>
          </cell>
          <cell r="M5658">
            <v>0</v>
          </cell>
          <cell r="N5658">
            <v>0</v>
          </cell>
          <cell r="O5658">
            <v>0</v>
          </cell>
          <cell r="P5658">
            <v>0</v>
          </cell>
          <cell r="Q5658">
            <v>0</v>
          </cell>
        </row>
        <row r="5659">
          <cell r="B5659" t="str">
            <v>천안공장밸리데이션팀5107180</v>
          </cell>
          <cell r="C5659" t="str">
            <v>천안공장밸리데이션팀</v>
          </cell>
          <cell r="D5659" t="str">
            <v>5107180</v>
          </cell>
          <cell r="E5659" t="str">
            <v/>
          </cell>
          <cell r="F5659">
            <v>0</v>
          </cell>
          <cell r="G5659">
            <v>0</v>
          </cell>
          <cell r="H5659">
            <v>0</v>
          </cell>
          <cell r="I5659">
            <v>0</v>
          </cell>
          <cell r="J5659">
            <v>0</v>
          </cell>
          <cell r="K5659">
            <v>0</v>
          </cell>
          <cell r="L5659">
            <v>0</v>
          </cell>
          <cell r="M5659">
            <v>0</v>
          </cell>
          <cell r="N5659">
            <v>0</v>
          </cell>
          <cell r="O5659">
            <v>0</v>
          </cell>
          <cell r="P5659">
            <v>0</v>
          </cell>
          <cell r="Q5659">
            <v>0</v>
          </cell>
        </row>
        <row r="5660">
          <cell r="B5660" t="str">
            <v>천안공장밸리데이션팀5107190</v>
          </cell>
          <cell r="C5660" t="str">
            <v>천안공장밸리데이션팀</v>
          </cell>
          <cell r="D5660" t="str">
            <v>5107190</v>
          </cell>
          <cell r="E5660" t="str">
            <v>세금과공과-협회비(제조)</v>
          </cell>
          <cell r="F5660">
            <v>0</v>
          </cell>
          <cell r="G5660">
            <v>0</v>
          </cell>
          <cell r="H5660">
            <v>0</v>
          </cell>
          <cell r="I5660">
            <v>0</v>
          </cell>
          <cell r="J5660">
            <v>0</v>
          </cell>
          <cell r="K5660">
            <v>0</v>
          </cell>
          <cell r="L5660">
            <v>0</v>
          </cell>
          <cell r="M5660">
            <v>0</v>
          </cell>
          <cell r="N5660">
            <v>0</v>
          </cell>
          <cell r="O5660">
            <v>0</v>
          </cell>
          <cell r="P5660">
            <v>0</v>
          </cell>
          <cell r="Q5660">
            <v>0</v>
          </cell>
        </row>
        <row r="5661">
          <cell r="B5661" t="str">
            <v>천안공장밸리데이션팀5107210</v>
          </cell>
          <cell r="C5661" t="str">
            <v>천안공장밸리데이션팀</v>
          </cell>
          <cell r="D5661" t="str">
            <v>5107210</v>
          </cell>
          <cell r="E5661" t="str">
            <v>세금과공과-공과금(제조)</v>
          </cell>
          <cell r="F5661">
            <v>0</v>
          </cell>
          <cell r="G5661">
            <v>0</v>
          </cell>
          <cell r="H5661">
            <v>0</v>
          </cell>
          <cell r="I5661">
            <v>0</v>
          </cell>
          <cell r="J5661">
            <v>0</v>
          </cell>
          <cell r="K5661">
            <v>0</v>
          </cell>
          <cell r="L5661">
            <v>0</v>
          </cell>
          <cell r="M5661">
            <v>0</v>
          </cell>
          <cell r="N5661">
            <v>0</v>
          </cell>
          <cell r="O5661">
            <v>0</v>
          </cell>
          <cell r="P5661">
            <v>0</v>
          </cell>
          <cell r="Q5661">
            <v>0</v>
          </cell>
        </row>
        <row r="5662">
          <cell r="B5662" t="str">
            <v>천안공장밸리데이션팀5108110</v>
          </cell>
          <cell r="C5662" t="str">
            <v>천안공장밸리데이션팀</v>
          </cell>
          <cell r="D5662" t="str">
            <v>5108110</v>
          </cell>
          <cell r="E5662" t="str">
            <v>지급임차료-건물임차료(제조)</v>
          </cell>
          <cell r="F5662">
            <v>0</v>
          </cell>
          <cell r="G5662">
            <v>0</v>
          </cell>
          <cell r="H5662">
            <v>0</v>
          </cell>
          <cell r="I5662">
            <v>0</v>
          </cell>
          <cell r="J5662">
            <v>0</v>
          </cell>
          <cell r="K5662">
            <v>0</v>
          </cell>
          <cell r="L5662">
            <v>0</v>
          </cell>
          <cell r="M5662">
            <v>0</v>
          </cell>
          <cell r="N5662">
            <v>0</v>
          </cell>
          <cell r="O5662">
            <v>0</v>
          </cell>
          <cell r="P5662">
            <v>0</v>
          </cell>
          <cell r="Q5662">
            <v>0</v>
          </cell>
        </row>
        <row r="5663">
          <cell r="B5663" t="str">
            <v>천안공장밸리데이션팀5108120</v>
          </cell>
          <cell r="C5663" t="str">
            <v>천안공장밸리데이션팀</v>
          </cell>
          <cell r="D5663" t="str">
            <v>5108120</v>
          </cell>
          <cell r="E5663" t="str">
            <v/>
          </cell>
          <cell r="F5663">
            <v>0</v>
          </cell>
          <cell r="G5663">
            <v>0</v>
          </cell>
          <cell r="H5663">
            <v>0</v>
          </cell>
          <cell r="I5663">
            <v>0</v>
          </cell>
          <cell r="J5663">
            <v>0</v>
          </cell>
          <cell r="K5663">
            <v>0</v>
          </cell>
          <cell r="L5663">
            <v>0</v>
          </cell>
          <cell r="M5663">
            <v>0</v>
          </cell>
          <cell r="N5663">
            <v>0</v>
          </cell>
          <cell r="O5663">
            <v>0</v>
          </cell>
          <cell r="P5663">
            <v>0</v>
          </cell>
          <cell r="Q5663">
            <v>0</v>
          </cell>
        </row>
        <row r="5664">
          <cell r="B5664" t="str">
            <v>천안공장밸리데이션팀5108130</v>
          </cell>
          <cell r="C5664" t="str">
            <v>천안공장밸리데이션팀</v>
          </cell>
          <cell r="D5664" t="str">
            <v>5108130</v>
          </cell>
          <cell r="E5664" t="str">
            <v/>
          </cell>
          <cell r="F5664">
            <v>0</v>
          </cell>
          <cell r="G5664">
            <v>0</v>
          </cell>
          <cell r="H5664">
            <v>0</v>
          </cell>
          <cell r="I5664">
            <v>0</v>
          </cell>
          <cell r="J5664">
            <v>0</v>
          </cell>
          <cell r="K5664">
            <v>0</v>
          </cell>
          <cell r="L5664">
            <v>0</v>
          </cell>
          <cell r="M5664">
            <v>0</v>
          </cell>
          <cell r="N5664">
            <v>0</v>
          </cell>
          <cell r="O5664">
            <v>0</v>
          </cell>
          <cell r="P5664">
            <v>0</v>
          </cell>
          <cell r="Q5664">
            <v>0</v>
          </cell>
        </row>
        <row r="5665">
          <cell r="B5665" t="str">
            <v>천안공장밸리데이션팀5108140</v>
          </cell>
          <cell r="C5665" t="str">
            <v>천안공장밸리데이션팀</v>
          </cell>
          <cell r="D5665" t="str">
            <v>5108140</v>
          </cell>
          <cell r="E5665" t="str">
            <v>지급임차료-점용료(제조)</v>
          </cell>
          <cell r="F5665">
            <v>0</v>
          </cell>
          <cell r="G5665">
            <v>0</v>
          </cell>
          <cell r="H5665">
            <v>0</v>
          </cell>
          <cell r="I5665">
            <v>0</v>
          </cell>
          <cell r="J5665">
            <v>0</v>
          </cell>
          <cell r="K5665">
            <v>0</v>
          </cell>
          <cell r="L5665">
            <v>0</v>
          </cell>
          <cell r="M5665">
            <v>0</v>
          </cell>
          <cell r="N5665">
            <v>0</v>
          </cell>
          <cell r="O5665">
            <v>0</v>
          </cell>
          <cell r="P5665">
            <v>0</v>
          </cell>
          <cell r="Q5665">
            <v>0</v>
          </cell>
        </row>
        <row r="5666">
          <cell r="B5666" t="str">
            <v>천안공장밸리데이션팀5108150</v>
          </cell>
          <cell r="C5666" t="str">
            <v>천안공장밸리데이션팀</v>
          </cell>
          <cell r="D5666" t="str">
            <v>5108150</v>
          </cell>
          <cell r="E5666" t="str">
            <v/>
          </cell>
          <cell r="F5666">
            <v>0</v>
          </cell>
          <cell r="G5666">
            <v>0</v>
          </cell>
          <cell r="H5666">
            <v>0</v>
          </cell>
          <cell r="I5666">
            <v>0</v>
          </cell>
          <cell r="J5666">
            <v>0</v>
          </cell>
          <cell r="K5666">
            <v>0</v>
          </cell>
          <cell r="L5666">
            <v>0</v>
          </cell>
          <cell r="M5666">
            <v>0</v>
          </cell>
          <cell r="N5666">
            <v>0</v>
          </cell>
          <cell r="O5666">
            <v>0</v>
          </cell>
          <cell r="P5666">
            <v>0</v>
          </cell>
          <cell r="Q5666">
            <v>0</v>
          </cell>
        </row>
        <row r="5667">
          <cell r="B5667" t="str">
            <v>천안공장밸리데이션팀5108160</v>
          </cell>
          <cell r="C5667" t="str">
            <v>천안공장밸리데이션팀</v>
          </cell>
          <cell r="D5667" t="str">
            <v>5108160</v>
          </cell>
          <cell r="E5667" t="str">
            <v/>
          </cell>
          <cell r="F5667">
            <v>0</v>
          </cell>
          <cell r="G5667">
            <v>0</v>
          </cell>
          <cell r="H5667">
            <v>0</v>
          </cell>
          <cell r="I5667">
            <v>0</v>
          </cell>
          <cell r="J5667">
            <v>0</v>
          </cell>
          <cell r="K5667">
            <v>0</v>
          </cell>
          <cell r="L5667">
            <v>0</v>
          </cell>
          <cell r="M5667">
            <v>0</v>
          </cell>
          <cell r="N5667">
            <v>0</v>
          </cell>
          <cell r="O5667">
            <v>0</v>
          </cell>
          <cell r="P5667">
            <v>0</v>
          </cell>
          <cell r="Q5667">
            <v>0</v>
          </cell>
        </row>
        <row r="5668">
          <cell r="B5668" t="str">
            <v>천안공장밸리데이션팀5108161</v>
          </cell>
          <cell r="C5668" t="str">
            <v>천안공장밸리데이션팀</v>
          </cell>
          <cell r="D5668" t="str">
            <v>5108161</v>
          </cell>
          <cell r="E5668" t="str">
            <v>지급임차료-차량렌트료(제조)</v>
          </cell>
          <cell r="F5668">
            <v>0</v>
          </cell>
          <cell r="G5668">
            <v>0</v>
          </cell>
          <cell r="H5668">
            <v>0</v>
          </cell>
          <cell r="I5668">
            <v>0</v>
          </cell>
          <cell r="J5668">
            <v>0</v>
          </cell>
          <cell r="K5668">
            <v>0</v>
          </cell>
          <cell r="L5668">
            <v>0</v>
          </cell>
          <cell r="M5668">
            <v>0</v>
          </cell>
          <cell r="N5668">
            <v>0</v>
          </cell>
          <cell r="O5668">
            <v>0</v>
          </cell>
          <cell r="P5668">
            <v>0</v>
          </cell>
          <cell r="Q5668">
            <v>0</v>
          </cell>
        </row>
        <row r="5669">
          <cell r="B5669" t="str">
            <v>천안공장밸리데이션팀5108162</v>
          </cell>
          <cell r="C5669" t="str">
            <v>천안공장밸리데이션팀</v>
          </cell>
          <cell r="D5669" t="str">
            <v>5108162</v>
          </cell>
          <cell r="E5669" t="str">
            <v>지급임차료-차량리스료(제조)</v>
          </cell>
          <cell r="F5669">
            <v>0</v>
          </cell>
          <cell r="G5669">
            <v>0</v>
          </cell>
          <cell r="H5669">
            <v>0</v>
          </cell>
          <cell r="I5669">
            <v>0</v>
          </cell>
          <cell r="J5669">
            <v>0</v>
          </cell>
          <cell r="K5669">
            <v>0</v>
          </cell>
          <cell r="L5669">
            <v>0</v>
          </cell>
          <cell r="M5669">
            <v>0</v>
          </cell>
          <cell r="N5669">
            <v>0</v>
          </cell>
          <cell r="O5669">
            <v>0</v>
          </cell>
          <cell r="P5669">
            <v>0</v>
          </cell>
          <cell r="Q5669">
            <v>0</v>
          </cell>
        </row>
        <row r="5670">
          <cell r="B5670" t="str">
            <v>천안공장밸리데이션팀5109110</v>
          </cell>
          <cell r="C5670" t="str">
            <v>천안공장밸리데이션팀</v>
          </cell>
          <cell r="D5670" t="str">
            <v>5109110</v>
          </cell>
          <cell r="E5670" t="str">
            <v>감가상각비-건물(제조)</v>
          </cell>
          <cell r="F5670">
            <v>0</v>
          </cell>
          <cell r="G5670">
            <v>0</v>
          </cell>
          <cell r="H5670">
            <v>0</v>
          </cell>
          <cell r="I5670">
            <v>0</v>
          </cell>
          <cell r="J5670">
            <v>0</v>
          </cell>
          <cell r="K5670">
            <v>0</v>
          </cell>
          <cell r="L5670">
            <v>0</v>
          </cell>
          <cell r="M5670">
            <v>0</v>
          </cell>
          <cell r="N5670">
            <v>0</v>
          </cell>
          <cell r="O5670">
            <v>0</v>
          </cell>
          <cell r="P5670">
            <v>0</v>
          </cell>
          <cell r="Q5670">
            <v>0</v>
          </cell>
        </row>
        <row r="5671">
          <cell r="B5671" t="str">
            <v>천안공장밸리데이션팀5109120</v>
          </cell>
          <cell r="C5671" t="str">
            <v>천안공장밸리데이션팀</v>
          </cell>
          <cell r="D5671" t="str">
            <v>5109120</v>
          </cell>
          <cell r="E5671" t="str">
            <v>감가상각비-구축물(제조)</v>
          </cell>
          <cell r="F5671">
            <v>0</v>
          </cell>
          <cell r="G5671">
            <v>0</v>
          </cell>
          <cell r="H5671">
            <v>0</v>
          </cell>
          <cell r="I5671">
            <v>0</v>
          </cell>
          <cell r="J5671">
            <v>0</v>
          </cell>
          <cell r="K5671">
            <v>0</v>
          </cell>
          <cell r="L5671">
            <v>0</v>
          </cell>
          <cell r="M5671">
            <v>0</v>
          </cell>
          <cell r="N5671">
            <v>0</v>
          </cell>
          <cell r="O5671">
            <v>0</v>
          </cell>
          <cell r="P5671">
            <v>0</v>
          </cell>
          <cell r="Q5671">
            <v>0</v>
          </cell>
        </row>
        <row r="5672">
          <cell r="B5672" t="str">
            <v>천안공장밸리데이션팀5109130</v>
          </cell>
          <cell r="C5672" t="str">
            <v>천안공장밸리데이션팀</v>
          </cell>
          <cell r="D5672" t="str">
            <v>5109130</v>
          </cell>
          <cell r="E5672" t="str">
            <v>감가상각비-기계장치(제조)</v>
          </cell>
          <cell r="F5672">
            <v>0</v>
          </cell>
          <cell r="G5672">
            <v>0</v>
          </cell>
          <cell r="H5672">
            <v>0</v>
          </cell>
          <cell r="I5672">
            <v>0</v>
          </cell>
          <cell r="J5672">
            <v>0</v>
          </cell>
          <cell r="K5672">
            <v>0</v>
          </cell>
          <cell r="L5672">
            <v>0</v>
          </cell>
          <cell r="M5672">
            <v>0</v>
          </cell>
          <cell r="N5672">
            <v>0</v>
          </cell>
          <cell r="O5672">
            <v>0</v>
          </cell>
          <cell r="P5672">
            <v>0</v>
          </cell>
          <cell r="Q5672">
            <v>0</v>
          </cell>
        </row>
        <row r="5673">
          <cell r="B5673" t="str">
            <v>천안공장밸리데이션팀5109140</v>
          </cell>
          <cell r="C5673" t="str">
            <v>천안공장밸리데이션팀</v>
          </cell>
          <cell r="D5673" t="str">
            <v>5109140</v>
          </cell>
          <cell r="E5673" t="str">
            <v>감가상각비-공구기구(제조)</v>
          </cell>
          <cell r="F5673">
            <v>1011405</v>
          </cell>
          <cell r="G5673">
            <v>1011405</v>
          </cell>
          <cell r="H5673">
            <v>1011405</v>
          </cell>
          <cell r="I5673">
            <v>1011405</v>
          </cell>
          <cell r="J5673">
            <v>1011405</v>
          </cell>
          <cell r="K5673">
            <v>1011405</v>
          </cell>
          <cell r="L5673">
            <v>1011405</v>
          </cell>
          <cell r="M5673">
            <v>1011405</v>
          </cell>
          <cell r="N5673">
            <v>1011405</v>
          </cell>
          <cell r="O5673">
            <v>1011405</v>
          </cell>
          <cell r="P5673">
            <v>1011405</v>
          </cell>
          <cell r="Q5673">
            <v>1011405</v>
          </cell>
        </row>
        <row r="5674">
          <cell r="B5674" t="str">
            <v>천안공장밸리데이션팀5109150</v>
          </cell>
          <cell r="C5674" t="str">
            <v>천안공장밸리데이션팀</v>
          </cell>
          <cell r="D5674" t="str">
            <v>5109150</v>
          </cell>
          <cell r="E5674" t="str">
            <v>감가상각비-차량운반구(제조)</v>
          </cell>
          <cell r="F5674">
            <v>0</v>
          </cell>
          <cell r="G5674">
            <v>0</v>
          </cell>
          <cell r="H5674">
            <v>0</v>
          </cell>
          <cell r="I5674">
            <v>0</v>
          </cell>
          <cell r="J5674">
            <v>0</v>
          </cell>
          <cell r="K5674">
            <v>0</v>
          </cell>
          <cell r="L5674">
            <v>0</v>
          </cell>
          <cell r="M5674">
            <v>0</v>
          </cell>
          <cell r="N5674">
            <v>0</v>
          </cell>
          <cell r="O5674">
            <v>0</v>
          </cell>
          <cell r="P5674">
            <v>0</v>
          </cell>
          <cell r="Q5674">
            <v>0</v>
          </cell>
        </row>
        <row r="5675">
          <cell r="B5675" t="str">
            <v>천안공장밸리데이션팀5109160</v>
          </cell>
          <cell r="C5675" t="str">
            <v>천안공장밸리데이션팀</v>
          </cell>
          <cell r="D5675" t="str">
            <v>5109160</v>
          </cell>
          <cell r="E5675" t="str">
            <v/>
          </cell>
          <cell r="F5675">
            <v>0</v>
          </cell>
          <cell r="G5675">
            <v>0</v>
          </cell>
          <cell r="H5675">
            <v>0</v>
          </cell>
          <cell r="I5675">
            <v>0</v>
          </cell>
          <cell r="J5675">
            <v>0</v>
          </cell>
          <cell r="K5675">
            <v>0</v>
          </cell>
          <cell r="L5675">
            <v>0</v>
          </cell>
          <cell r="M5675">
            <v>0</v>
          </cell>
          <cell r="N5675">
            <v>0</v>
          </cell>
          <cell r="O5675">
            <v>0</v>
          </cell>
          <cell r="P5675">
            <v>0</v>
          </cell>
          <cell r="Q5675">
            <v>0</v>
          </cell>
        </row>
        <row r="5676">
          <cell r="B5676" t="str">
            <v>천안공장밸리데이션팀5109170</v>
          </cell>
          <cell r="C5676" t="str">
            <v>천안공장밸리데이션팀</v>
          </cell>
          <cell r="D5676" t="str">
            <v>5109170</v>
          </cell>
          <cell r="E5676" t="str">
            <v>감가상각비-산업재산권(제조)</v>
          </cell>
          <cell r="F5676">
            <v>0</v>
          </cell>
          <cell r="G5676">
            <v>0</v>
          </cell>
          <cell r="H5676">
            <v>0</v>
          </cell>
          <cell r="I5676">
            <v>0</v>
          </cell>
          <cell r="J5676">
            <v>0</v>
          </cell>
          <cell r="K5676">
            <v>0</v>
          </cell>
          <cell r="L5676">
            <v>0</v>
          </cell>
          <cell r="M5676">
            <v>0</v>
          </cell>
          <cell r="N5676">
            <v>0</v>
          </cell>
          <cell r="O5676">
            <v>0</v>
          </cell>
          <cell r="P5676">
            <v>0</v>
          </cell>
          <cell r="Q5676">
            <v>0</v>
          </cell>
        </row>
        <row r="5677">
          <cell r="B5677" t="str">
            <v>천안공장밸리데이션팀5109180</v>
          </cell>
          <cell r="C5677" t="str">
            <v>천안공장밸리데이션팀</v>
          </cell>
          <cell r="D5677" t="str">
            <v>5109180</v>
          </cell>
          <cell r="E5677" t="str">
            <v/>
          </cell>
          <cell r="F5677">
            <v>0</v>
          </cell>
          <cell r="G5677">
            <v>0</v>
          </cell>
          <cell r="H5677">
            <v>0</v>
          </cell>
          <cell r="I5677">
            <v>0</v>
          </cell>
          <cell r="J5677">
            <v>0</v>
          </cell>
          <cell r="K5677">
            <v>0</v>
          </cell>
          <cell r="L5677">
            <v>0</v>
          </cell>
          <cell r="M5677">
            <v>0</v>
          </cell>
          <cell r="N5677">
            <v>0</v>
          </cell>
          <cell r="O5677">
            <v>0</v>
          </cell>
          <cell r="P5677">
            <v>0</v>
          </cell>
          <cell r="Q5677">
            <v>0</v>
          </cell>
        </row>
        <row r="5678">
          <cell r="B5678" t="str">
            <v>천안공장밸리데이션팀5109190</v>
          </cell>
          <cell r="C5678" t="str">
            <v>천안공장밸리데이션팀</v>
          </cell>
          <cell r="D5678" t="str">
            <v>5109190</v>
          </cell>
          <cell r="E5678" t="str">
            <v/>
          </cell>
          <cell r="F5678">
            <v>0</v>
          </cell>
          <cell r="G5678">
            <v>0</v>
          </cell>
          <cell r="H5678">
            <v>0</v>
          </cell>
          <cell r="I5678">
            <v>0</v>
          </cell>
          <cell r="J5678">
            <v>0</v>
          </cell>
          <cell r="K5678">
            <v>0</v>
          </cell>
          <cell r="L5678">
            <v>0</v>
          </cell>
          <cell r="M5678">
            <v>0</v>
          </cell>
          <cell r="N5678">
            <v>0</v>
          </cell>
          <cell r="O5678">
            <v>0</v>
          </cell>
          <cell r="P5678">
            <v>0</v>
          </cell>
          <cell r="Q5678">
            <v>0</v>
          </cell>
        </row>
        <row r="5679">
          <cell r="B5679" t="str">
            <v>천안공장밸리데이션팀5109210</v>
          </cell>
          <cell r="C5679" t="str">
            <v>천안공장밸리데이션팀</v>
          </cell>
          <cell r="D5679" t="str">
            <v>5109210</v>
          </cell>
          <cell r="E5679" t="str">
            <v>감가상각비-임차자산개량(제조)</v>
          </cell>
          <cell r="F5679">
            <v>0</v>
          </cell>
          <cell r="G5679">
            <v>0</v>
          </cell>
          <cell r="H5679">
            <v>0</v>
          </cell>
          <cell r="I5679">
            <v>0</v>
          </cell>
          <cell r="J5679">
            <v>0</v>
          </cell>
          <cell r="K5679">
            <v>0</v>
          </cell>
          <cell r="L5679">
            <v>0</v>
          </cell>
          <cell r="M5679">
            <v>0</v>
          </cell>
          <cell r="N5679">
            <v>0</v>
          </cell>
          <cell r="O5679">
            <v>0</v>
          </cell>
          <cell r="P5679">
            <v>0</v>
          </cell>
          <cell r="Q5679">
            <v>0</v>
          </cell>
        </row>
        <row r="5680">
          <cell r="B5680" t="str">
            <v>천안공장밸리데이션팀5109220</v>
          </cell>
          <cell r="C5680" t="str">
            <v>천안공장밸리데이션팀</v>
          </cell>
          <cell r="D5680" t="str">
            <v>5109220</v>
          </cell>
          <cell r="E5680" t="str">
            <v>감가상각비-비품(제조)</v>
          </cell>
          <cell r="F5680">
            <v>0</v>
          </cell>
          <cell r="G5680">
            <v>0</v>
          </cell>
          <cell r="H5680">
            <v>0</v>
          </cell>
          <cell r="I5680">
            <v>0</v>
          </cell>
          <cell r="J5680">
            <v>0</v>
          </cell>
          <cell r="K5680">
            <v>0</v>
          </cell>
          <cell r="L5680">
            <v>0</v>
          </cell>
          <cell r="M5680">
            <v>0</v>
          </cell>
          <cell r="N5680">
            <v>0</v>
          </cell>
          <cell r="O5680">
            <v>0</v>
          </cell>
          <cell r="P5680">
            <v>0</v>
          </cell>
          <cell r="Q5680">
            <v>0</v>
          </cell>
        </row>
        <row r="5681">
          <cell r="B5681" t="str">
            <v>천안공장밸리데이션팀5110110</v>
          </cell>
          <cell r="C5681" t="str">
            <v>천안공장밸리데이션팀</v>
          </cell>
          <cell r="D5681" t="str">
            <v>5110110</v>
          </cell>
          <cell r="E5681" t="str">
            <v>수선비-건물(제조)</v>
          </cell>
          <cell r="F5681">
            <v>0</v>
          </cell>
          <cell r="G5681">
            <v>0</v>
          </cell>
          <cell r="H5681">
            <v>0</v>
          </cell>
          <cell r="I5681">
            <v>0</v>
          </cell>
          <cell r="J5681">
            <v>0</v>
          </cell>
          <cell r="K5681">
            <v>0</v>
          </cell>
          <cell r="L5681">
            <v>0</v>
          </cell>
          <cell r="M5681">
            <v>1400000</v>
          </cell>
          <cell r="N5681">
            <v>0</v>
          </cell>
          <cell r="O5681">
            <v>0</v>
          </cell>
          <cell r="P5681">
            <v>0</v>
          </cell>
          <cell r="Q5681">
            <v>0</v>
          </cell>
        </row>
        <row r="5682">
          <cell r="B5682" t="str">
            <v>천안공장밸리데이션팀5110120</v>
          </cell>
          <cell r="C5682" t="str">
            <v>천안공장밸리데이션팀</v>
          </cell>
          <cell r="D5682" t="str">
            <v>5110120</v>
          </cell>
          <cell r="E5682" t="str">
            <v>수선비-구축물(제조)</v>
          </cell>
          <cell r="F5682">
            <v>0</v>
          </cell>
          <cell r="G5682">
            <v>0</v>
          </cell>
          <cell r="H5682">
            <v>0</v>
          </cell>
          <cell r="I5682">
            <v>0</v>
          </cell>
          <cell r="J5682">
            <v>0</v>
          </cell>
          <cell r="K5682">
            <v>0</v>
          </cell>
          <cell r="L5682">
            <v>0</v>
          </cell>
          <cell r="M5682">
            <v>0</v>
          </cell>
          <cell r="N5682">
            <v>0</v>
          </cell>
          <cell r="O5682">
            <v>0</v>
          </cell>
          <cell r="P5682">
            <v>0</v>
          </cell>
          <cell r="Q5682">
            <v>0</v>
          </cell>
        </row>
        <row r="5683">
          <cell r="B5683" t="str">
            <v>천안공장밸리데이션팀5110130</v>
          </cell>
          <cell r="C5683" t="str">
            <v>천안공장밸리데이션팀</v>
          </cell>
          <cell r="D5683" t="str">
            <v>5110130</v>
          </cell>
          <cell r="E5683" t="str">
            <v>수선비-기계장치(제조)</v>
          </cell>
          <cell r="F5683">
            <v>7315400</v>
          </cell>
          <cell r="G5683">
            <v>0</v>
          </cell>
          <cell r="H5683">
            <v>17045270</v>
          </cell>
          <cell r="I5683">
            <v>0</v>
          </cell>
          <cell r="J5683">
            <v>0</v>
          </cell>
          <cell r="K5683">
            <v>0</v>
          </cell>
          <cell r="L5683">
            <v>0</v>
          </cell>
          <cell r="M5683">
            <v>15743400</v>
          </cell>
          <cell r="N5683">
            <v>0</v>
          </cell>
          <cell r="O5683">
            <v>2065000</v>
          </cell>
          <cell r="P5683">
            <v>0</v>
          </cell>
          <cell r="Q5683">
            <v>0</v>
          </cell>
        </row>
        <row r="5684">
          <cell r="B5684" t="str">
            <v>천안공장밸리데이션팀5110140</v>
          </cell>
          <cell r="C5684" t="str">
            <v>천안공장밸리데이션팀</v>
          </cell>
          <cell r="D5684" t="str">
            <v>5110140</v>
          </cell>
          <cell r="E5684" t="str">
            <v>수선비-공구기구비품(제조)</v>
          </cell>
          <cell r="F5684">
            <v>9678500</v>
          </cell>
          <cell r="G5684">
            <v>11444100</v>
          </cell>
          <cell r="H5684">
            <v>7770000</v>
          </cell>
          <cell r="I5684">
            <v>0</v>
          </cell>
          <cell r="J5684">
            <v>7968900</v>
          </cell>
          <cell r="K5684">
            <v>296364</v>
          </cell>
          <cell r="L5684">
            <v>3080000</v>
          </cell>
          <cell r="M5684">
            <v>231900</v>
          </cell>
          <cell r="N5684">
            <v>6384000</v>
          </cell>
          <cell r="O5684">
            <v>0</v>
          </cell>
          <cell r="P5684">
            <v>0</v>
          </cell>
          <cell r="Q5684">
            <v>0</v>
          </cell>
        </row>
        <row r="5685">
          <cell r="B5685" t="str">
            <v>천안공장밸리데이션팀5110160</v>
          </cell>
          <cell r="C5685" t="str">
            <v>천안공장밸리데이션팀</v>
          </cell>
          <cell r="D5685" t="str">
            <v>5110160</v>
          </cell>
          <cell r="E5685" t="str">
            <v>수선비-안전보건비_출고(제조)</v>
          </cell>
          <cell r="F5685">
            <v>0</v>
          </cell>
          <cell r="G5685">
            <v>0</v>
          </cell>
          <cell r="H5685">
            <v>0</v>
          </cell>
          <cell r="I5685">
            <v>0</v>
          </cell>
          <cell r="J5685">
            <v>0</v>
          </cell>
          <cell r="K5685">
            <v>0</v>
          </cell>
          <cell r="L5685">
            <v>0</v>
          </cell>
          <cell r="M5685">
            <v>0</v>
          </cell>
          <cell r="N5685">
            <v>0</v>
          </cell>
          <cell r="O5685">
            <v>0</v>
          </cell>
          <cell r="P5685">
            <v>0</v>
          </cell>
          <cell r="Q5685">
            <v>0</v>
          </cell>
        </row>
        <row r="5686">
          <cell r="B5686" t="str">
            <v>천안공장밸리데이션팀5110150</v>
          </cell>
          <cell r="C5686" t="str">
            <v>천안공장밸리데이션팀</v>
          </cell>
          <cell r="D5686">
            <v>5110150</v>
          </cell>
          <cell r="E5686" t="str">
            <v>수선비-안전보건비(제조)</v>
          </cell>
          <cell r="F5686">
            <v>0</v>
          </cell>
          <cell r="G5686">
            <v>0</v>
          </cell>
          <cell r="H5686">
            <v>0</v>
          </cell>
          <cell r="I5686">
            <v>118400</v>
          </cell>
          <cell r="J5686">
            <v>0</v>
          </cell>
          <cell r="K5686">
            <v>208000</v>
          </cell>
          <cell r="L5686">
            <v>0</v>
          </cell>
          <cell r="M5686">
            <v>0</v>
          </cell>
          <cell r="N5686">
            <v>0</v>
          </cell>
          <cell r="O5686">
            <v>0</v>
          </cell>
          <cell r="P5686">
            <v>0</v>
          </cell>
          <cell r="Q5686">
            <v>0</v>
          </cell>
        </row>
        <row r="5687">
          <cell r="B5687" t="str">
            <v>천안공장밸리데이션팀5111110</v>
          </cell>
          <cell r="C5687" t="str">
            <v>천안공장밸리데이션팀</v>
          </cell>
          <cell r="D5687" t="str">
            <v>5111110</v>
          </cell>
          <cell r="E5687" t="str">
            <v>보험료-건물(제조)</v>
          </cell>
          <cell r="F5687">
            <v>0</v>
          </cell>
          <cell r="G5687">
            <v>0</v>
          </cell>
          <cell r="H5687">
            <v>0</v>
          </cell>
          <cell r="I5687">
            <v>0</v>
          </cell>
          <cell r="J5687">
            <v>0</v>
          </cell>
          <cell r="K5687">
            <v>0</v>
          </cell>
          <cell r="L5687">
            <v>0</v>
          </cell>
          <cell r="M5687">
            <v>0</v>
          </cell>
          <cell r="N5687">
            <v>0</v>
          </cell>
          <cell r="O5687">
            <v>0</v>
          </cell>
          <cell r="P5687">
            <v>0</v>
          </cell>
          <cell r="Q5687">
            <v>0</v>
          </cell>
        </row>
        <row r="5688">
          <cell r="B5688" t="str">
            <v>천안공장밸리데이션팀5111120</v>
          </cell>
          <cell r="C5688" t="str">
            <v>천안공장밸리데이션팀</v>
          </cell>
          <cell r="D5688" t="str">
            <v>5111120</v>
          </cell>
          <cell r="E5688" t="str">
            <v>보험료-기계장치(제조)</v>
          </cell>
          <cell r="F5688">
            <v>0</v>
          </cell>
          <cell r="G5688">
            <v>0</v>
          </cell>
          <cell r="H5688">
            <v>0</v>
          </cell>
          <cell r="I5688">
            <v>0</v>
          </cell>
          <cell r="J5688">
            <v>0</v>
          </cell>
          <cell r="K5688">
            <v>0</v>
          </cell>
          <cell r="L5688">
            <v>0</v>
          </cell>
          <cell r="M5688">
            <v>0</v>
          </cell>
          <cell r="N5688">
            <v>0</v>
          </cell>
          <cell r="O5688">
            <v>0</v>
          </cell>
          <cell r="P5688">
            <v>0</v>
          </cell>
          <cell r="Q5688">
            <v>0</v>
          </cell>
        </row>
        <row r="5689">
          <cell r="B5689" t="str">
            <v>천안공장밸리데이션팀5111130</v>
          </cell>
          <cell r="C5689" t="str">
            <v>천안공장밸리데이션팀</v>
          </cell>
          <cell r="D5689" t="str">
            <v>5111130</v>
          </cell>
          <cell r="E5689" t="str">
            <v>보험료-재고품(제조)</v>
          </cell>
          <cell r="F5689">
            <v>0</v>
          </cell>
          <cell r="G5689">
            <v>0</v>
          </cell>
          <cell r="H5689">
            <v>0</v>
          </cell>
          <cell r="I5689">
            <v>0</v>
          </cell>
          <cell r="J5689">
            <v>0</v>
          </cell>
          <cell r="K5689">
            <v>0</v>
          </cell>
          <cell r="L5689">
            <v>0</v>
          </cell>
          <cell r="M5689">
            <v>0</v>
          </cell>
          <cell r="N5689">
            <v>0</v>
          </cell>
          <cell r="O5689">
            <v>0</v>
          </cell>
          <cell r="P5689">
            <v>0</v>
          </cell>
          <cell r="Q5689">
            <v>0</v>
          </cell>
        </row>
        <row r="5690">
          <cell r="B5690" t="str">
            <v>천안공장밸리데이션팀5111140</v>
          </cell>
          <cell r="C5690" t="str">
            <v>천안공장밸리데이션팀</v>
          </cell>
          <cell r="D5690" t="str">
            <v>5111140</v>
          </cell>
          <cell r="E5690" t="str">
            <v/>
          </cell>
          <cell r="F5690">
            <v>0</v>
          </cell>
          <cell r="G5690">
            <v>0</v>
          </cell>
          <cell r="H5690">
            <v>0</v>
          </cell>
          <cell r="I5690">
            <v>0</v>
          </cell>
          <cell r="J5690">
            <v>0</v>
          </cell>
          <cell r="K5690">
            <v>0</v>
          </cell>
          <cell r="L5690">
            <v>0</v>
          </cell>
          <cell r="M5690">
            <v>0</v>
          </cell>
          <cell r="N5690">
            <v>0</v>
          </cell>
          <cell r="O5690">
            <v>0</v>
          </cell>
          <cell r="P5690">
            <v>0</v>
          </cell>
          <cell r="Q5690">
            <v>0</v>
          </cell>
        </row>
        <row r="5691">
          <cell r="B5691" t="str">
            <v>천안공장밸리데이션팀5111150</v>
          </cell>
          <cell r="C5691" t="str">
            <v>천안공장밸리데이션팀</v>
          </cell>
          <cell r="D5691" t="str">
            <v>5111150</v>
          </cell>
          <cell r="E5691" t="str">
            <v/>
          </cell>
          <cell r="F5691">
            <v>0</v>
          </cell>
          <cell r="G5691">
            <v>0</v>
          </cell>
          <cell r="H5691">
            <v>0</v>
          </cell>
          <cell r="I5691">
            <v>0</v>
          </cell>
          <cell r="J5691">
            <v>0</v>
          </cell>
          <cell r="K5691">
            <v>0</v>
          </cell>
          <cell r="L5691">
            <v>0</v>
          </cell>
          <cell r="M5691">
            <v>0</v>
          </cell>
          <cell r="N5691">
            <v>0</v>
          </cell>
          <cell r="O5691">
            <v>0</v>
          </cell>
          <cell r="P5691">
            <v>0</v>
          </cell>
          <cell r="Q5691">
            <v>0</v>
          </cell>
        </row>
        <row r="5692">
          <cell r="B5692" t="str">
            <v>천안공장밸리데이션팀5111160</v>
          </cell>
          <cell r="C5692" t="str">
            <v>천안공장밸리데이션팀</v>
          </cell>
          <cell r="D5692" t="str">
            <v>5111160</v>
          </cell>
          <cell r="E5692" t="str">
            <v>보험료-제보험(제조)</v>
          </cell>
          <cell r="F5692">
            <v>0</v>
          </cell>
          <cell r="G5692">
            <v>0</v>
          </cell>
          <cell r="H5692">
            <v>0</v>
          </cell>
          <cell r="I5692">
            <v>0</v>
          </cell>
          <cell r="J5692">
            <v>0</v>
          </cell>
          <cell r="K5692">
            <v>0</v>
          </cell>
          <cell r="L5692">
            <v>0</v>
          </cell>
          <cell r="M5692">
            <v>0</v>
          </cell>
          <cell r="N5692">
            <v>0</v>
          </cell>
          <cell r="O5692">
            <v>0</v>
          </cell>
          <cell r="P5692">
            <v>0</v>
          </cell>
          <cell r="Q5692">
            <v>0</v>
          </cell>
        </row>
        <row r="5693">
          <cell r="B5693" t="str">
            <v>천안공장밸리데이션팀5111141</v>
          </cell>
          <cell r="C5693" t="str">
            <v>천안공장밸리데이션팀</v>
          </cell>
          <cell r="D5693" t="str">
            <v>5111141</v>
          </cell>
          <cell r="E5693" t="str">
            <v/>
          </cell>
          <cell r="F5693">
            <v>0</v>
          </cell>
          <cell r="G5693">
            <v>0</v>
          </cell>
          <cell r="H5693">
            <v>0</v>
          </cell>
          <cell r="I5693">
            <v>0</v>
          </cell>
          <cell r="J5693">
            <v>0</v>
          </cell>
          <cell r="K5693">
            <v>0</v>
          </cell>
          <cell r="L5693">
            <v>0</v>
          </cell>
          <cell r="M5693">
            <v>0</v>
          </cell>
          <cell r="N5693">
            <v>0</v>
          </cell>
          <cell r="O5693">
            <v>0</v>
          </cell>
          <cell r="P5693">
            <v>0</v>
          </cell>
          <cell r="Q5693">
            <v>0</v>
          </cell>
        </row>
        <row r="5694">
          <cell r="B5694" t="str">
            <v>천안공장밸리데이션팀5112110</v>
          </cell>
          <cell r="C5694" t="str">
            <v>천안공장밸리데이션팀</v>
          </cell>
          <cell r="D5694" t="str">
            <v>5112110</v>
          </cell>
          <cell r="E5694" t="str">
            <v>접대비-교제비(제조)</v>
          </cell>
          <cell r="F5694">
            <v>0</v>
          </cell>
          <cell r="G5694">
            <v>0</v>
          </cell>
          <cell r="H5694">
            <v>0</v>
          </cell>
          <cell r="I5694">
            <v>0</v>
          </cell>
          <cell r="J5694">
            <v>0</v>
          </cell>
          <cell r="K5694">
            <v>0</v>
          </cell>
          <cell r="L5694">
            <v>0</v>
          </cell>
          <cell r="M5694">
            <v>0</v>
          </cell>
          <cell r="N5694">
            <v>0</v>
          </cell>
          <cell r="O5694">
            <v>0</v>
          </cell>
          <cell r="P5694">
            <v>0</v>
          </cell>
          <cell r="Q5694">
            <v>0</v>
          </cell>
        </row>
        <row r="5695">
          <cell r="B5695" t="str">
            <v>천안공장밸리데이션팀5112120</v>
          </cell>
          <cell r="C5695" t="str">
            <v>천안공장밸리데이션팀</v>
          </cell>
          <cell r="D5695" t="str">
            <v>5112120</v>
          </cell>
          <cell r="E5695" t="str">
            <v>접대비-사외경조비(제조)</v>
          </cell>
          <cell r="F5695">
            <v>0</v>
          </cell>
          <cell r="G5695">
            <v>0</v>
          </cell>
          <cell r="H5695">
            <v>0</v>
          </cell>
          <cell r="I5695">
            <v>0</v>
          </cell>
          <cell r="J5695">
            <v>0</v>
          </cell>
          <cell r="K5695">
            <v>0</v>
          </cell>
          <cell r="L5695">
            <v>0</v>
          </cell>
          <cell r="M5695">
            <v>0</v>
          </cell>
          <cell r="N5695">
            <v>0</v>
          </cell>
          <cell r="O5695">
            <v>0</v>
          </cell>
          <cell r="P5695">
            <v>0</v>
          </cell>
          <cell r="Q5695">
            <v>0</v>
          </cell>
        </row>
        <row r="5696">
          <cell r="B5696" t="str">
            <v>천안공장밸리데이션팀5113110</v>
          </cell>
          <cell r="C5696" t="str">
            <v>천안공장밸리데이션팀</v>
          </cell>
          <cell r="D5696" t="str">
            <v>5113110</v>
          </cell>
          <cell r="E5696" t="str">
            <v>경상연구개발비-품질검정비(제조)</v>
          </cell>
          <cell r="F5696">
            <v>0</v>
          </cell>
          <cell r="G5696">
            <v>0</v>
          </cell>
          <cell r="H5696">
            <v>0</v>
          </cell>
          <cell r="I5696">
            <v>0</v>
          </cell>
          <cell r="J5696">
            <v>0</v>
          </cell>
          <cell r="K5696">
            <v>0</v>
          </cell>
          <cell r="L5696">
            <v>0</v>
          </cell>
          <cell r="M5696">
            <v>0</v>
          </cell>
          <cell r="N5696">
            <v>0</v>
          </cell>
          <cell r="O5696">
            <v>0</v>
          </cell>
          <cell r="P5696">
            <v>0</v>
          </cell>
          <cell r="Q5696">
            <v>0</v>
          </cell>
        </row>
        <row r="5697">
          <cell r="B5697" t="str">
            <v>천안공장밸리데이션팀5113120</v>
          </cell>
          <cell r="C5697" t="str">
            <v>천안공장밸리데이션팀</v>
          </cell>
          <cell r="D5697" t="str">
            <v>5113120</v>
          </cell>
          <cell r="E5697" t="str">
            <v/>
          </cell>
          <cell r="F5697">
            <v>0</v>
          </cell>
          <cell r="G5697">
            <v>0</v>
          </cell>
          <cell r="H5697">
            <v>0</v>
          </cell>
          <cell r="I5697">
            <v>0</v>
          </cell>
          <cell r="J5697">
            <v>0</v>
          </cell>
          <cell r="K5697">
            <v>0</v>
          </cell>
          <cell r="L5697">
            <v>0</v>
          </cell>
          <cell r="M5697">
            <v>0</v>
          </cell>
          <cell r="N5697">
            <v>0</v>
          </cell>
          <cell r="O5697">
            <v>0</v>
          </cell>
          <cell r="P5697">
            <v>0</v>
          </cell>
          <cell r="Q5697">
            <v>0</v>
          </cell>
        </row>
        <row r="5698">
          <cell r="B5698" t="str">
            <v>천안공장밸리데이션팀5113130</v>
          </cell>
          <cell r="C5698" t="str">
            <v>천안공장밸리데이션팀</v>
          </cell>
          <cell r="D5698" t="str">
            <v>5113130</v>
          </cell>
          <cell r="E5698" t="str">
            <v>경상연구개발비-실험재료비_출고(제조)</v>
          </cell>
          <cell r="F5698">
            <v>0</v>
          </cell>
          <cell r="G5698">
            <v>304304</v>
          </cell>
          <cell r="H5698">
            <v>2264347</v>
          </cell>
          <cell r="I5698">
            <v>1567909</v>
          </cell>
          <cell r="J5698">
            <v>0</v>
          </cell>
          <cell r="K5698">
            <v>253893</v>
          </cell>
          <cell r="L5698">
            <v>0</v>
          </cell>
          <cell r="M5698">
            <v>0</v>
          </cell>
          <cell r="N5698">
            <v>14792310</v>
          </cell>
          <cell r="O5698">
            <v>5345112</v>
          </cell>
          <cell r="P5698">
            <v>3839295</v>
          </cell>
          <cell r="Q5698">
            <v>4261644</v>
          </cell>
        </row>
        <row r="5699">
          <cell r="B5699" t="str">
            <v>천안공장밸리데이션팀5113140</v>
          </cell>
          <cell r="C5699" t="str">
            <v>천안공장밸리데이션팀</v>
          </cell>
          <cell r="D5699" t="str">
            <v>5113140</v>
          </cell>
          <cell r="E5699" t="str">
            <v>경상연구개발비-실험시약비_출고(제조)</v>
          </cell>
          <cell r="F5699">
            <v>0</v>
          </cell>
          <cell r="G5699">
            <v>0</v>
          </cell>
          <cell r="H5699">
            <v>0</v>
          </cell>
          <cell r="I5699">
            <v>0</v>
          </cell>
          <cell r="J5699">
            <v>0</v>
          </cell>
          <cell r="K5699">
            <v>0</v>
          </cell>
          <cell r="L5699">
            <v>0</v>
          </cell>
          <cell r="M5699">
            <v>0</v>
          </cell>
          <cell r="N5699">
            <v>0</v>
          </cell>
          <cell r="O5699">
            <v>0</v>
          </cell>
          <cell r="P5699">
            <v>0</v>
          </cell>
          <cell r="Q5699">
            <v>0</v>
          </cell>
        </row>
        <row r="5700">
          <cell r="B5700" t="str">
            <v>천안공장밸리데이션팀5113150</v>
          </cell>
          <cell r="C5700" t="str">
            <v>천안공장밸리데이션팀</v>
          </cell>
          <cell r="D5700" t="str">
            <v>5113150</v>
          </cell>
          <cell r="E5700" t="str">
            <v>경상연구개발비-외부실험비(제조)</v>
          </cell>
          <cell r="F5700">
            <v>0</v>
          </cell>
          <cell r="G5700">
            <v>0</v>
          </cell>
          <cell r="H5700">
            <v>0</v>
          </cell>
          <cell r="I5700">
            <v>0</v>
          </cell>
          <cell r="J5700">
            <v>0</v>
          </cell>
          <cell r="K5700">
            <v>0</v>
          </cell>
          <cell r="L5700">
            <v>0</v>
          </cell>
          <cell r="M5700">
            <v>0</v>
          </cell>
          <cell r="N5700">
            <v>0</v>
          </cell>
          <cell r="O5700">
            <v>0</v>
          </cell>
          <cell r="P5700">
            <v>0</v>
          </cell>
          <cell r="Q5700">
            <v>0</v>
          </cell>
        </row>
        <row r="5701">
          <cell r="B5701" t="str">
            <v>천안공장밸리데이션팀5113170</v>
          </cell>
          <cell r="C5701" t="str">
            <v>천안공장밸리데이션팀</v>
          </cell>
          <cell r="D5701" t="str">
            <v>5113170</v>
          </cell>
          <cell r="E5701" t="str">
            <v>경상연구개발비-실험시약비(제조)</v>
          </cell>
          <cell r="F5701">
            <v>0</v>
          </cell>
          <cell r="G5701">
            <v>0</v>
          </cell>
          <cell r="H5701">
            <v>0</v>
          </cell>
          <cell r="I5701">
            <v>0</v>
          </cell>
          <cell r="J5701">
            <v>0</v>
          </cell>
          <cell r="K5701">
            <v>0</v>
          </cell>
          <cell r="L5701">
            <v>0</v>
          </cell>
          <cell r="M5701">
            <v>0</v>
          </cell>
          <cell r="N5701">
            <v>0</v>
          </cell>
          <cell r="O5701">
            <v>0</v>
          </cell>
          <cell r="P5701">
            <v>0</v>
          </cell>
          <cell r="Q5701">
            <v>0</v>
          </cell>
        </row>
        <row r="5702">
          <cell r="B5702" t="str">
            <v>천안공장밸리데이션팀5113210</v>
          </cell>
          <cell r="C5702" t="str">
            <v>천안공장밸리데이션팀</v>
          </cell>
          <cell r="D5702" t="str">
            <v>5113210</v>
          </cell>
          <cell r="E5702" t="str">
            <v>경상연구개발비-품질검정비_출고(제조)</v>
          </cell>
          <cell r="F5702">
            <v>0</v>
          </cell>
          <cell r="G5702">
            <v>0</v>
          </cell>
          <cell r="H5702">
            <v>0</v>
          </cell>
          <cell r="I5702">
            <v>0</v>
          </cell>
          <cell r="J5702">
            <v>0</v>
          </cell>
          <cell r="K5702">
            <v>0</v>
          </cell>
          <cell r="L5702">
            <v>0</v>
          </cell>
          <cell r="M5702">
            <v>0</v>
          </cell>
          <cell r="N5702">
            <v>0</v>
          </cell>
          <cell r="O5702">
            <v>0</v>
          </cell>
          <cell r="P5702">
            <v>0</v>
          </cell>
          <cell r="Q5702">
            <v>0</v>
          </cell>
        </row>
        <row r="5703">
          <cell r="B5703" t="str">
            <v>천안공장밸리데이션팀5113160</v>
          </cell>
          <cell r="C5703" t="str">
            <v>천안공장밸리데이션팀</v>
          </cell>
          <cell r="D5703" t="str">
            <v>5113160</v>
          </cell>
          <cell r="E5703" t="str">
            <v>경상연구개발비-실험재료비(제조)</v>
          </cell>
          <cell r="F5703">
            <v>4743220</v>
          </cell>
          <cell r="G5703">
            <v>950000</v>
          </cell>
          <cell r="H5703">
            <v>242600</v>
          </cell>
          <cell r="I5703">
            <v>2200000</v>
          </cell>
          <cell r="J5703">
            <v>0</v>
          </cell>
          <cell r="K5703">
            <v>647000</v>
          </cell>
          <cell r="L5703">
            <v>3375000</v>
          </cell>
          <cell r="M5703">
            <v>5012000</v>
          </cell>
          <cell r="N5703">
            <v>835800</v>
          </cell>
          <cell r="O5703">
            <v>0</v>
          </cell>
          <cell r="P5703">
            <v>4250000</v>
          </cell>
          <cell r="Q5703">
            <v>3734000</v>
          </cell>
        </row>
        <row r="5704">
          <cell r="B5704" t="str">
            <v>천안공장밸리데이션팀5115110</v>
          </cell>
          <cell r="C5704" t="str">
            <v>천안공장밸리데이션팀</v>
          </cell>
          <cell r="D5704" t="str">
            <v>5115110</v>
          </cell>
          <cell r="E5704" t="str">
            <v>운반비-운임(제조)</v>
          </cell>
          <cell r="F5704">
            <v>0</v>
          </cell>
          <cell r="G5704">
            <v>0</v>
          </cell>
          <cell r="H5704">
            <v>0</v>
          </cell>
          <cell r="I5704">
            <v>0</v>
          </cell>
          <cell r="J5704">
            <v>0</v>
          </cell>
          <cell r="K5704">
            <v>0</v>
          </cell>
          <cell r="L5704">
            <v>0</v>
          </cell>
          <cell r="M5704">
            <v>0</v>
          </cell>
          <cell r="N5704">
            <v>0</v>
          </cell>
          <cell r="O5704">
            <v>0</v>
          </cell>
          <cell r="P5704">
            <v>0</v>
          </cell>
          <cell r="Q5704">
            <v>0</v>
          </cell>
        </row>
        <row r="5705">
          <cell r="B5705" t="str">
            <v>천안공장밸리데이션팀5116110</v>
          </cell>
          <cell r="C5705" t="str">
            <v>천안공장밸리데이션팀</v>
          </cell>
          <cell r="D5705" t="str">
            <v>5116110</v>
          </cell>
          <cell r="E5705" t="str">
            <v/>
          </cell>
          <cell r="F5705">
            <v>0</v>
          </cell>
          <cell r="G5705">
            <v>0</v>
          </cell>
          <cell r="H5705">
            <v>0</v>
          </cell>
          <cell r="I5705">
            <v>0</v>
          </cell>
          <cell r="J5705">
            <v>0</v>
          </cell>
          <cell r="K5705">
            <v>0</v>
          </cell>
          <cell r="L5705">
            <v>0</v>
          </cell>
          <cell r="M5705">
            <v>0</v>
          </cell>
          <cell r="N5705">
            <v>0</v>
          </cell>
          <cell r="O5705">
            <v>0</v>
          </cell>
          <cell r="P5705">
            <v>0</v>
          </cell>
          <cell r="Q5705">
            <v>0</v>
          </cell>
        </row>
        <row r="5706">
          <cell r="B5706" t="str">
            <v>천안공장밸리데이션팀5116120</v>
          </cell>
          <cell r="C5706" t="str">
            <v>천안공장밸리데이션팀</v>
          </cell>
          <cell r="D5706" t="str">
            <v>5116120</v>
          </cell>
          <cell r="E5706" t="str">
            <v/>
          </cell>
          <cell r="F5706">
            <v>0</v>
          </cell>
          <cell r="G5706">
            <v>0</v>
          </cell>
          <cell r="H5706">
            <v>0</v>
          </cell>
          <cell r="I5706">
            <v>0</v>
          </cell>
          <cell r="J5706">
            <v>0</v>
          </cell>
          <cell r="K5706">
            <v>0</v>
          </cell>
          <cell r="L5706">
            <v>0</v>
          </cell>
          <cell r="M5706">
            <v>0</v>
          </cell>
          <cell r="N5706">
            <v>0</v>
          </cell>
          <cell r="O5706">
            <v>0</v>
          </cell>
          <cell r="P5706">
            <v>0</v>
          </cell>
          <cell r="Q5706">
            <v>0</v>
          </cell>
        </row>
        <row r="5707">
          <cell r="B5707" t="str">
            <v>천안공장밸리데이션팀5116130</v>
          </cell>
          <cell r="C5707" t="str">
            <v>천안공장밸리데이션팀</v>
          </cell>
          <cell r="D5707" t="str">
            <v>5116130</v>
          </cell>
          <cell r="E5707" t="str">
            <v>차량비-유류비(제조)</v>
          </cell>
          <cell r="F5707">
            <v>0</v>
          </cell>
          <cell r="G5707">
            <v>0</v>
          </cell>
          <cell r="H5707">
            <v>0</v>
          </cell>
          <cell r="I5707">
            <v>0</v>
          </cell>
          <cell r="J5707">
            <v>0</v>
          </cell>
          <cell r="K5707">
            <v>0</v>
          </cell>
          <cell r="L5707">
            <v>0</v>
          </cell>
          <cell r="M5707">
            <v>0</v>
          </cell>
          <cell r="N5707">
            <v>0</v>
          </cell>
          <cell r="O5707">
            <v>0</v>
          </cell>
          <cell r="P5707">
            <v>0</v>
          </cell>
          <cell r="Q5707">
            <v>0</v>
          </cell>
        </row>
        <row r="5708">
          <cell r="B5708" t="str">
            <v>천안공장밸리데이션팀5116140</v>
          </cell>
          <cell r="C5708" t="str">
            <v>천안공장밸리데이션팀</v>
          </cell>
          <cell r="D5708" t="str">
            <v>5116140</v>
          </cell>
          <cell r="E5708" t="str">
            <v/>
          </cell>
          <cell r="F5708">
            <v>0</v>
          </cell>
          <cell r="G5708">
            <v>0</v>
          </cell>
          <cell r="H5708">
            <v>0</v>
          </cell>
          <cell r="I5708">
            <v>0</v>
          </cell>
          <cell r="J5708">
            <v>0</v>
          </cell>
          <cell r="K5708">
            <v>0</v>
          </cell>
          <cell r="L5708">
            <v>0</v>
          </cell>
          <cell r="M5708">
            <v>0</v>
          </cell>
          <cell r="N5708">
            <v>0</v>
          </cell>
          <cell r="O5708">
            <v>0</v>
          </cell>
          <cell r="P5708">
            <v>0</v>
          </cell>
          <cell r="Q5708">
            <v>0</v>
          </cell>
        </row>
        <row r="5709">
          <cell r="B5709" t="str">
            <v>천안공장밸리데이션팀5116150</v>
          </cell>
          <cell r="C5709" t="str">
            <v>천안공장밸리데이션팀</v>
          </cell>
          <cell r="D5709" t="str">
            <v>5116150</v>
          </cell>
          <cell r="E5709" t="str">
            <v>차량비-주행주차비(제조)</v>
          </cell>
          <cell r="F5709">
            <v>0</v>
          </cell>
          <cell r="G5709">
            <v>0</v>
          </cell>
          <cell r="H5709">
            <v>0</v>
          </cell>
          <cell r="I5709">
            <v>0</v>
          </cell>
          <cell r="J5709">
            <v>0</v>
          </cell>
          <cell r="K5709">
            <v>0</v>
          </cell>
          <cell r="L5709">
            <v>0</v>
          </cell>
          <cell r="M5709">
            <v>0</v>
          </cell>
          <cell r="N5709">
            <v>0</v>
          </cell>
          <cell r="O5709">
            <v>0</v>
          </cell>
          <cell r="P5709">
            <v>0</v>
          </cell>
          <cell r="Q5709">
            <v>0</v>
          </cell>
        </row>
        <row r="5710">
          <cell r="B5710" t="str">
            <v>천안공장밸리데이션팀5116160</v>
          </cell>
          <cell r="C5710" t="str">
            <v>천안공장밸리데이션팀</v>
          </cell>
          <cell r="D5710" t="str">
            <v>5116160</v>
          </cell>
          <cell r="E5710" t="str">
            <v/>
          </cell>
          <cell r="F5710">
            <v>0</v>
          </cell>
          <cell r="G5710">
            <v>0</v>
          </cell>
          <cell r="H5710">
            <v>0</v>
          </cell>
          <cell r="I5710">
            <v>0</v>
          </cell>
          <cell r="J5710">
            <v>0</v>
          </cell>
          <cell r="K5710">
            <v>0</v>
          </cell>
          <cell r="L5710">
            <v>0</v>
          </cell>
          <cell r="M5710">
            <v>0</v>
          </cell>
          <cell r="N5710">
            <v>0</v>
          </cell>
          <cell r="O5710">
            <v>0</v>
          </cell>
          <cell r="P5710">
            <v>0</v>
          </cell>
          <cell r="Q5710">
            <v>0</v>
          </cell>
        </row>
        <row r="5711">
          <cell r="B5711" t="str">
            <v>천안공장밸리데이션팀5116111</v>
          </cell>
          <cell r="C5711" t="str">
            <v>천안공장밸리데이션팀</v>
          </cell>
          <cell r="D5711" t="str">
            <v>5116111</v>
          </cell>
          <cell r="E5711" t="str">
            <v>차량비-관리비(제조)</v>
          </cell>
          <cell r="F5711">
            <v>0</v>
          </cell>
          <cell r="G5711">
            <v>0</v>
          </cell>
          <cell r="H5711">
            <v>0</v>
          </cell>
          <cell r="I5711">
            <v>0</v>
          </cell>
          <cell r="J5711">
            <v>0</v>
          </cell>
          <cell r="K5711">
            <v>0</v>
          </cell>
          <cell r="L5711">
            <v>0</v>
          </cell>
          <cell r="M5711">
            <v>0</v>
          </cell>
          <cell r="N5711">
            <v>0</v>
          </cell>
          <cell r="O5711">
            <v>0</v>
          </cell>
          <cell r="P5711">
            <v>0</v>
          </cell>
          <cell r="Q5711">
            <v>0</v>
          </cell>
        </row>
        <row r="5712">
          <cell r="B5712" t="str">
            <v>천안공장밸리데이션팀5117110</v>
          </cell>
          <cell r="C5712" t="str">
            <v>천안공장밸리데이션팀</v>
          </cell>
          <cell r="D5712" t="str">
            <v>5117110</v>
          </cell>
          <cell r="E5712" t="str">
            <v>홍보비-홍보비(제조)</v>
          </cell>
          <cell r="F5712">
            <v>0</v>
          </cell>
          <cell r="G5712">
            <v>0</v>
          </cell>
          <cell r="H5712">
            <v>0</v>
          </cell>
          <cell r="I5712">
            <v>0</v>
          </cell>
          <cell r="J5712">
            <v>0</v>
          </cell>
          <cell r="K5712">
            <v>0</v>
          </cell>
          <cell r="L5712">
            <v>0</v>
          </cell>
          <cell r="M5712">
            <v>0</v>
          </cell>
          <cell r="N5712">
            <v>0</v>
          </cell>
          <cell r="O5712">
            <v>0</v>
          </cell>
          <cell r="P5712">
            <v>0</v>
          </cell>
          <cell r="Q5712">
            <v>0</v>
          </cell>
        </row>
        <row r="5713">
          <cell r="B5713" t="str">
            <v>천안공장밸리데이션팀5118110</v>
          </cell>
          <cell r="C5713" t="str">
            <v>천안공장밸리데이션팀</v>
          </cell>
          <cell r="D5713" t="str">
            <v>5118110</v>
          </cell>
          <cell r="E5713" t="str">
            <v/>
          </cell>
          <cell r="F5713">
            <v>0</v>
          </cell>
          <cell r="G5713">
            <v>0</v>
          </cell>
          <cell r="H5713">
            <v>0</v>
          </cell>
          <cell r="I5713">
            <v>0</v>
          </cell>
          <cell r="J5713">
            <v>0</v>
          </cell>
          <cell r="K5713">
            <v>0</v>
          </cell>
          <cell r="L5713">
            <v>0</v>
          </cell>
          <cell r="M5713">
            <v>0</v>
          </cell>
          <cell r="N5713">
            <v>0</v>
          </cell>
          <cell r="O5713">
            <v>0</v>
          </cell>
          <cell r="P5713">
            <v>0</v>
          </cell>
          <cell r="Q5713">
            <v>0</v>
          </cell>
        </row>
        <row r="5714">
          <cell r="B5714" t="str">
            <v>천안공장밸리데이션팀5118120</v>
          </cell>
          <cell r="C5714" t="str">
            <v>천안공장밸리데이션팀</v>
          </cell>
          <cell r="D5714" t="str">
            <v>5118120</v>
          </cell>
          <cell r="E5714" t="str">
            <v/>
          </cell>
          <cell r="F5714">
            <v>0</v>
          </cell>
          <cell r="G5714">
            <v>0</v>
          </cell>
          <cell r="H5714">
            <v>0</v>
          </cell>
          <cell r="I5714">
            <v>0</v>
          </cell>
          <cell r="J5714">
            <v>0</v>
          </cell>
          <cell r="K5714">
            <v>0</v>
          </cell>
          <cell r="L5714">
            <v>0</v>
          </cell>
          <cell r="M5714">
            <v>0</v>
          </cell>
          <cell r="N5714">
            <v>0</v>
          </cell>
          <cell r="O5714">
            <v>0</v>
          </cell>
          <cell r="P5714">
            <v>0</v>
          </cell>
          <cell r="Q5714">
            <v>0</v>
          </cell>
        </row>
        <row r="5715">
          <cell r="B5715" t="str">
            <v>천안공장밸리데이션팀5118130</v>
          </cell>
          <cell r="C5715" t="str">
            <v>천안공장밸리데이션팀</v>
          </cell>
          <cell r="D5715" t="str">
            <v>5118130</v>
          </cell>
          <cell r="E5715" t="str">
            <v>교육훈련비-사외교육훈련비(제조)</v>
          </cell>
          <cell r="F5715">
            <v>0</v>
          </cell>
          <cell r="G5715">
            <v>480000</v>
          </cell>
          <cell r="H5715">
            <v>0</v>
          </cell>
          <cell r="I5715">
            <v>350000</v>
          </cell>
          <cell r="J5715">
            <v>0</v>
          </cell>
          <cell r="K5715">
            <v>630000</v>
          </cell>
          <cell r="L5715">
            <v>172728</v>
          </cell>
          <cell r="M5715">
            <v>0</v>
          </cell>
          <cell r="N5715">
            <v>0</v>
          </cell>
          <cell r="O5715">
            <v>54546</v>
          </cell>
          <cell r="P5715">
            <v>80000</v>
          </cell>
          <cell r="Q5715">
            <v>0</v>
          </cell>
        </row>
        <row r="5716">
          <cell r="B5716" t="str">
            <v>천안공장밸리데이션팀5118140</v>
          </cell>
          <cell r="C5716" t="str">
            <v>천안공장밸리데이션팀</v>
          </cell>
          <cell r="D5716" t="str">
            <v>5118140</v>
          </cell>
          <cell r="E5716" t="str">
            <v/>
          </cell>
          <cell r="F5716">
            <v>0</v>
          </cell>
          <cell r="G5716">
            <v>0</v>
          </cell>
          <cell r="H5716">
            <v>0</v>
          </cell>
          <cell r="I5716">
            <v>0</v>
          </cell>
          <cell r="J5716">
            <v>0</v>
          </cell>
          <cell r="K5716">
            <v>0</v>
          </cell>
          <cell r="L5716">
            <v>0</v>
          </cell>
          <cell r="M5716">
            <v>0</v>
          </cell>
          <cell r="N5716">
            <v>0</v>
          </cell>
          <cell r="O5716">
            <v>0</v>
          </cell>
          <cell r="P5716">
            <v>0</v>
          </cell>
          <cell r="Q5716">
            <v>0</v>
          </cell>
        </row>
        <row r="5717">
          <cell r="B5717" t="str">
            <v>천안공장밸리데이션팀5118150</v>
          </cell>
          <cell r="C5717" t="str">
            <v>천안공장밸리데이션팀</v>
          </cell>
          <cell r="D5717" t="str">
            <v>5118150</v>
          </cell>
          <cell r="E5717" t="str">
            <v/>
          </cell>
          <cell r="F5717">
            <v>0</v>
          </cell>
          <cell r="G5717">
            <v>0</v>
          </cell>
          <cell r="H5717">
            <v>0</v>
          </cell>
          <cell r="I5717">
            <v>0</v>
          </cell>
          <cell r="J5717">
            <v>0</v>
          </cell>
          <cell r="K5717">
            <v>0</v>
          </cell>
          <cell r="L5717">
            <v>0</v>
          </cell>
          <cell r="M5717">
            <v>0</v>
          </cell>
          <cell r="N5717">
            <v>0</v>
          </cell>
          <cell r="O5717">
            <v>0</v>
          </cell>
          <cell r="P5717">
            <v>0</v>
          </cell>
          <cell r="Q5717">
            <v>0</v>
          </cell>
        </row>
        <row r="5718">
          <cell r="B5718" t="str">
            <v>천안공장밸리데이션팀5130110</v>
          </cell>
          <cell r="C5718" t="str">
            <v>천안공장밸리데이션팀</v>
          </cell>
          <cell r="D5718" t="str">
            <v>5130110</v>
          </cell>
          <cell r="E5718" t="str">
            <v/>
          </cell>
          <cell r="F5718">
            <v>0</v>
          </cell>
          <cell r="G5718">
            <v>0</v>
          </cell>
          <cell r="H5718">
            <v>0</v>
          </cell>
          <cell r="I5718">
            <v>0</v>
          </cell>
          <cell r="J5718">
            <v>0</v>
          </cell>
          <cell r="K5718">
            <v>0</v>
          </cell>
          <cell r="L5718">
            <v>0</v>
          </cell>
          <cell r="M5718">
            <v>0</v>
          </cell>
          <cell r="N5718">
            <v>0</v>
          </cell>
          <cell r="O5718">
            <v>0</v>
          </cell>
          <cell r="P5718">
            <v>0</v>
          </cell>
          <cell r="Q5718">
            <v>0</v>
          </cell>
        </row>
        <row r="5719">
          <cell r="B5719" t="str">
            <v>천안공장밸리데이션팀5130120</v>
          </cell>
          <cell r="C5719" t="str">
            <v>천안공장밸리데이션팀</v>
          </cell>
          <cell r="D5719" t="str">
            <v>5130120</v>
          </cell>
          <cell r="E5719" t="str">
            <v>사업진행비-사업진행비(제조)</v>
          </cell>
          <cell r="F5719">
            <v>0</v>
          </cell>
          <cell r="G5719">
            <v>0</v>
          </cell>
          <cell r="H5719">
            <v>0</v>
          </cell>
          <cell r="I5719">
            <v>0</v>
          </cell>
          <cell r="J5719">
            <v>0</v>
          </cell>
          <cell r="K5719">
            <v>0</v>
          </cell>
          <cell r="L5719">
            <v>0</v>
          </cell>
          <cell r="M5719">
            <v>0</v>
          </cell>
          <cell r="N5719">
            <v>0</v>
          </cell>
          <cell r="O5719">
            <v>0</v>
          </cell>
          <cell r="P5719">
            <v>0</v>
          </cell>
          <cell r="Q5719">
            <v>0</v>
          </cell>
        </row>
        <row r="5720">
          <cell r="B5720" t="str">
            <v>천안공장밸리데이션팀5119110</v>
          </cell>
          <cell r="C5720" t="str">
            <v>천안공장밸리데이션팀</v>
          </cell>
          <cell r="D5720" t="str">
            <v>5119110</v>
          </cell>
          <cell r="E5720" t="str">
            <v>도서문구비-도서비(제조)</v>
          </cell>
          <cell r="F5720">
            <v>0</v>
          </cell>
          <cell r="G5720">
            <v>0</v>
          </cell>
          <cell r="H5720">
            <v>0</v>
          </cell>
          <cell r="I5720">
            <v>0</v>
          </cell>
          <cell r="J5720">
            <v>0</v>
          </cell>
          <cell r="K5720">
            <v>0</v>
          </cell>
          <cell r="L5720">
            <v>0</v>
          </cell>
          <cell r="M5720">
            <v>0</v>
          </cell>
          <cell r="N5720">
            <v>0</v>
          </cell>
          <cell r="O5720">
            <v>0</v>
          </cell>
          <cell r="P5720">
            <v>0</v>
          </cell>
          <cell r="Q5720">
            <v>0</v>
          </cell>
        </row>
        <row r="5721">
          <cell r="B5721" t="str">
            <v>천안공장밸리데이션팀5119120</v>
          </cell>
          <cell r="C5721" t="str">
            <v>천안공장밸리데이션팀</v>
          </cell>
          <cell r="D5721" t="str">
            <v>5119120</v>
          </cell>
          <cell r="E5721" t="str">
            <v/>
          </cell>
          <cell r="F5721">
            <v>0</v>
          </cell>
          <cell r="G5721">
            <v>0</v>
          </cell>
          <cell r="H5721">
            <v>0</v>
          </cell>
          <cell r="I5721">
            <v>0</v>
          </cell>
          <cell r="J5721">
            <v>0</v>
          </cell>
          <cell r="K5721">
            <v>0</v>
          </cell>
          <cell r="L5721">
            <v>0</v>
          </cell>
          <cell r="M5721">
            <v>0</v>
          </cell>
          <cell r="N5721">
            <v>0</v>
          </cell>
          <cell r="O5721">
            <v>0</v>
          </cell>
          <cell r="P5721">
            <v>0</v>
          </cell>
          <cell r="Q5721">
            <v>0</v>
          </cell>
        </row>
        <row r="5722">
          <cell r="B5722" t="str">
            <v>천안공장밸리데이션팀5119130</v>
          </cell>
          <cell r="C5722" t="str">
            <v>천안공장밸리데이션팀</v>
          </cell>
          <cell r="D5722" t="str">
            <v>5119130</v>
          </cell>
          <cell r="E5722" t="str">
            <v/>
          </cell>
          <cell r="F5722">
            <v>0</v>
          </cell>
          <cell r="G5722">
            <v>0</v>
          </cell>
          <cell r="H5722">
            <v>0</v>
          </cell>
          <cell r="I5722">
            <v>0</v>
          </cell>
          <cell r="J5722">
            <v>0</v>
          </cell>
          <cell r="K5722">
            <v>0</v>
          </cell>
          <cell r="L5722">
            <v>0</v>
          </cell>
          <cell r="M5722">
            <v>0</v>
          </cell>
          <cell r="N5722">
            <v>0</v>
          </cell>
          <cell r="O5722">
            <v>0</v>
          </cell>
          <cell r="P5722">
            <v>0</v>
          </cell>
          <cell r="Q5722">
            <v>0</v>
          </cell>
        </row>
        <row r="5723">
          <cell r="B5723" t="str">
            <v>천안공장밸리데이션팀5119140</v>
          </cell>
          <cell r="C5723" t="str">
            <v>천안공장밸리데이션팀</v>
          </cell>
          <cell r="D5723" t="str">
            <v>5119140</v>
          </cell>
          <cell r="E5723" t="str">
            <v/>
          </cell>
          <cell r="F5723">
            <v>0</v>
          </cell>
          <cell r="G5723">
            <v>0</v>
          </cell>
          <cell r="H5723">
            <v>0</v>
          </cell>
          <cell r="I5723">
            <v>0</v>
          </cell>
          <cell r="J5723">
            <v>0</v>
          </cell>
          <cell r="K5723">
            <v>0</v>
          </cell>
          <cell r="L5723">
            <v>0</v>
          </cell>
          <cell r="M5723">
            <v>0</v>
          </cell>
          <cell r="N5723">
            <v>0</v>
          </cell>
          <cell r="O5723">
            <v>0</v>
          </cell>
          <cell r="P5723">
            <v>0</v>
          </cell>
          <cell r="Q5723">
            <v>0</v>
          </cell>
        </row>
        <row r="5724">
          <cell r="B5724" t="str">
            <v>천안공장밸리데이션팀5119150</v>
          </cell>
          <cell r="C5724" t="str">
            <v>천안공장밸리데이션팀</v>
          </cell>
          <cell r="D5724" t="str">
            <v>5119150</v>
          </cell>
          <cell r="E5724" t="str">
            <v>도서문구비-사무용품비(제조)</v>
          </cell>
          <cell r="F5724">
            <v>69460</v>
          </cell>
          <cell r="G5724">
            <v>102160</v>
          </cell>
          <cell r="H5724">
            <v>39770</v>
          </cell>
          <cell r="I5724">
            <v>61800</v>
          </cell>
          <cell r="J5724">
            <v>12400</v>
          </cell>
          <cell r="K5724">
            <v>1740</v>
          </cell>
          <cell r="L5724">
            <v>22810</v>
          </cell>
          <cell r="M5724">
            <v>0</v>
          </cell>
          <cell r="N5724">
            <v>0</v>
          </cell>
          <cell r="O5724">
            <v>11870</v>
          </cell>
          <cell r="P5724">
            <v>37530</v>
          </cell>
          <cell r="Q5724">
            <v>100500</v>
          </cell>
        </row>
        <row r="5725">
          <cell r="B5725" t="str">
            <v>천안공장밸리데이션팀5119160</v>
          </cell>
          <cell r="C5725" t="str">
            <v>천안공장밸리데이션팀</v>
          </cell>
          <cell r="D5725" t="str">
            <v>5119160</v>
          </cell>
          <cell r="E5725" t="str">
            <v/>
          </cell>
          <cell r="F5725">
            <v>0</v>
          </cell>
          <cell r="G5725">
            <v>0</v>
          </cell>
          <cell r="H5725">
            <v>0</v>
          </cell>
          <cell r="I5725">
            <v>0</v>
          </cell>
          <cell r="J5725">
            <v>0</v>
          </cell>
          <cell r="K5725">
            <v>0</v>
          </cell>
          <cell r="L5725">
            <v>0</v>
          </cell>
          <cell r="M5725">
            <v>0</v>
          </cell>
          <cell r="N5725">
            <v>0</v>
          </cell>
          <cell r="O5725">
            <v>0</v>
          </cell>
          <cell r="P5725">
            <v>0</v>
          </cell>
          <cell r="Q5725">
            <v>0</v>
          </cell>
        </row>
        <row r="5726">
          <cell r="B5726" t="str">
            <v>천안공장밸리데이션팀5119121</v>
          </cell>
          <cell r="C5726" t="str">
            <v>천안공장밸리데이션팀</v>
          </cell>
          <cell r="D5726" t="str">
            <v>5119121</v>
          </cell>
          <cell r="E5726" t="str">
            <v>도서문구비-정기구독료(제조)</v>
          </cell>
          <cell r="F5726">
            <v>0</v>
          </cell>
          <cell r="G5726">
            <v>0</v>
          </cell>
          <cell r="H5726">
            <v>0</v>
          </cell>
          <cell r="I5726">
            <v>0</v>
          </cell>
          <cell r="J5726">
            <v>0</v>
          </cell>
          <cell r="K5726">
            <v>0</v>
          </cell>
          <cell r="L5726">
            <v>0</v>
          </cell>
          <cell r="M5726">
            <v>0</v>
          </cell>
          <cell r="N5726">
            <v>0</v>
          </cell>
          <cell r="O5726">
            <v>0</v>
          </cell>
          <cell r="P5726">
            <v>0</v>
          </cell>
          <cell r="Q5726">
            <v>0</v>
          </cell>
        </row>
        <row r="5727">
          <cell r="B5727" t="str">
            <v>천안공장밸리데이션팀5119151</v>
          </cell>
          <cell r="C5727" t="str">
            <v>천안공장밸리데이션팀</v>
          </cell>
          <cell r="D5727" t="str">
            <v>5119151</v>
          </cell>
          <cell r="E5727" t="str">
            <v>도서문구비-사무용품비_출고(제조)</v>
          </cell>
          <cell r="F5727">
            <v>1160570</v>
          </cell>
          <cell r="G5727">
            <v>0</v>
          </cell>
          <cell r="H5727">
            <v>51600</v>
          </cell>
          <cell r="I5727">
            <v>0</v>
          </cell>
          <cell r="J5727">
            <v>89400</v>
          </cell>
          <cell r="K5727">
            <v>141000</v>
          </cell>
          <cell r="L5727">
            <v>68941</v>
          </cell>
          <cell r="M5727">
            <v>0</v>
          </cell>
          <cell r="N5727">
            <v>275340</v>
          </cell>
          <cell r="O5727">
            <v>0</v>
          </cell>
          <cell r="P5727">
            <v>33480</v>
          </cell>
          <cell r="Q5727">
            <v>875774</v>
          </cell>
        </row>
        <row r="5728">
          <cell r="B5728" t="str">
            <v>천안공장밸리데이션팀5120110</v>
          </cell>
          <cell r="C5728" t="str">
            <v>천안공장밸리데이션팀</v>
          </cell>
          <cell r="D5728" t="str">
            <v>5120110</v>
          </cell>
          <cell r="E5728" t="str">
            <v>소모품비-소모성기구비(제조)</v>
          </cell>
          <cell r="F5728">
            <v>0</v>
          </cell>
          <cell r="G5728">
            <v>0</v>
          </cell>
          <cell r="H5728">
            <v>0</v>
          </cell>
          <cell r="I5728">
            <v>0</v>
          </cell>
          <cell r="J5728">
            <v>0</v>
          </cell>
          <cell r="K5728">
            <v>0</v>
          </cell>
          <cell r="L5728">
            <v>0</v>
          </cell>
          <cell r="M5728">
            <v>0</v>
          </cell>
          <cell r="N5728">
            <v>0</v>
          </cell>
          <cell r="O5728">
            <v>0</v>
          </cell>
          <cell r="P5728">
            <v>0</v>
          </cell>
          <cell r="Q5728">
            <v>0</v>
          </cell>
        </row>
        <row r="5729">
          <cell r="B5729" t="str">
            <v>천안공장밸리데이션팀5120140</v>
          </cell>
          <cell r="C5729" t="str">
            <v>천안공장밸리데이션팀</v>
          </cell>
          <cell r="D5729" t="str">
            <v>5120140</v>
          </cell>
          <cell r="E5729" t="str">
            <v>소모품비-소모성소모품비(제조)</v>
          </cell>
          <cell r="F5729">
            <v>0</v>
          </cell>
          <cell r="G5729">
            <v>80200</v>
          </cell>
          <cell r="H5729">
            <v>546280</v>
          </cell>
          <cell r="I5729">
            <v>72330</v>
          </cell>
          <cell r="J5729">
            <v>62600</v>
          </cell>
          <cell r="K5729">
            <v>47550</v>
          </cell>
          <cell r="L5729">
            <v>1090530</v>
          </cell>
          <cell r="M5729">
            <v>0</v>
          </cell>
          <cell r="N5729">
            <v>114680</v>
          </cell>
          <cell r="O5729">
            <v>12250</v>
          </cell>
          <cell r="P5729">
            <v>787800</v>
          </cell>
          <cell r="Q5729">
            <v>109580</v>
          </cell>
        </row>
        <row r="5730">
          <cell r="B5730" t="str">
            <v>천안공장밸리데이션팀5120130</v>
          </cell>
          <cell r="C5730" t="str">
            <v>천안공장밸리데이션팀</v>
          </cell>
          <cell r="D5730" t="str">
            <v>5120130</v>
          </cell>
          <cell r="E5730" t="str">
            <v>소모품비-소모성잡품비(제조)</v>
          </cell>
          <cell r="F5730">
            <v>0</v>
          </cell>
          <cell r="G5730">
            <v>0</v>
          </cell>
          <cell r="H5730">
            <v>0</v>
          </cell>
          <cell r="I5730">
            <v>0</v>
          </cell>
          <cell r="J5730">
            <v>0</v>
          </cell>
          <cell r="K5730">
            <v>0</v>
          </cell>
          <cell r="L5730">
            <v>0</v>
          </cell>
          <cell r="M5730">
            <v>0</v>
          </cell>
          <cell r="N5730">
            <v>0</v>
          </cell>
          <cell r="O5730">
            <v>0</v>
          </cell>
          <cell r="P5730">
            <v>0</v>
          </cell>
          <cell r="Q5730">
            <v>0</v>
          </cell>
        </row>
        <row r="5731">
          <cell r="B5731" t="str">
            <v>천안공장밸리데이션팀5120120</v>
          </cell>
          <cell r="C5731" t="str">
            <v>천안공장밸리데이션팀</v>
          </cell>
          <cell r="D5731" t="str">
            <v>5120120</v>
          </cell>
          <cell r="E5731" t="str">
            <v>소모품비-소모성소모품비_출고(제조)</v>
          </cell>
          <cell r="F5731">
            <v>0</v>
          </cell>
          <cell r="G5731">
            <v>0</v>
          </cell>
          <cell r="H5731">
            <v>0</v>
          </cell>
          <cell r="I5731">
            <v>0</v>
          </cell>
          <cell r="J5731">
            <v>0</v>
          </cell>
          <cell r="K5731">
            <v>0</v>
          </cell>
          <cell r="L5731">
            <v>13087</v>
          </cell>
          <cell r="M5731">
            <v>13087</v>
          </cell>
          <cell r="N5731">
            <v>0</v>
          </cell>
          <cell r="O5731">
            <v>0</v>
          </cell>
          <cell r="P5731">
            <v>162496</v>
          </cell>
          <cell r="Q5731">
            <v>736283</v>
          </cell>
        </row>
        <row r="5732">
          <cell r="B5732" t="str">
            <v>천안공장밸리데이션팀5121110</v>
          </cell>
          <cell r="C5732" t="str">
            <v>천안공장밸리데이션팀</v>
          </cell>
          <cell r="D5732" t="str">
            <v>5121110</v>
          </cell>
          <cell r="E5732" t="str">
            <v>지급수수료(제조)</v>
          </cell>
          <cell r="F5732">
            <v>0</v>
          </cell>
          <cell r="G5732">
            <v>0</v>
          </cell>
          <cell r="H5732">
            <v>0</v>
          </cell>
          <cell r="I5732">
            <v>0</v>
          </cell>
          <cell r="J5732">
            <v>0</v>
          </cell>
          <cell r="K5732">
            <v>0</v>
          </cell>
          <cell r="L5732">
            <v>0</v>
          </cell>
          <cell r="M5732">
            <v>0</v>
          </cell>
          <cell r="N5732">
            <v>0</v>
          </cell>
          <cell r="O5732">
            <v>0</v>
          </cell>
          <cell r="P5732">
            <v>0</v>
          </cell>
          <cell r="Q5732">
            <v>0</v>
          </cell>
        </row>
        <row r="5733">
          <cell r="B5733" t="str">
            <v>천안공장밸리데이션팀5121120</v>
          </cell>
          <cell r="C5733" t="str">
            <v>천안공장밸리데이션팀</v>
          </cell>
          <cell r="D5733" t="str">
            <v>5121120</v>
          </cell>
          <cell r="E5733" t="str">
            <v/>
          </cell>
          <cell r="F5733">
            <v>0</v>
          </cell>
          <cell r="G5733">
            <v>0</v>
          </cell>
          <cell r="H5733">
            <v>0</v>
          </cell>
          <cell r="I5733">
            <v>0</v>
          </cell>
          <cell r="J5733">
            <v>0</v>
          </cell>
          <cell r="K5733">
            <v>0</v>
          </cell>
          <cell r="L5733">
            <v>0</v>
          </cell>
          <cell r="M5733">
            <v>0</v>
          </cell>
          <cell r="N5733">
            <v>0</v>
          </cell>
          <cell r="O5733">
            <v>0</v>
          </cell>
          <cell r="P5733">
            <v>0</v>
          </cell>
          <cell r="Q5733">
            <v>0</v>
          </cell>
        </row>
        <row r="5734">
          <cell r="B5734" t="str">
            <v>천안공장밸리데이션팀5121140</v>
          </cell>
          <cell r="C5734" t="str">
            <v>천안공장밸리데이션팀</v>
          </cell>
          <cell r="D5734" t="str">
            <v>5121140</v>
          </cell>
          <cell r="E5734" t="str">
            <v>외주가공수수료(제조)</v>
          </cell>
          <cell r="F5734">
            <v>0</v>
          </cell>
          <cell r="G5734">
            <v>0</v>
          </cell>
          <cell r="H5734">
            <v>0</v>
          </cell>
          <cell r="I5734">
            <v>0</v>
          </cell>
          <cell r="J5734">
            <v>0</v>
          </cell>
          <cell r="K5734">
            <v>0</v>
          </cell>
          <cell r="L5734">
            <v>0</v>
          </cell>
          <cell r="M5734">
            <v>0</v>
          </cell>
          <cell r="N5734">
            <v>0</v>
          </cell>
          <cell r="O5734">
            <v>0</v>
          </cell>
          <cell r="P5734">
            <v>0</v>
          </cell>
          <cell r="Q5734">
            <v>0</v>
          </cell>
        </row>
        <row r="5735">
          <cell r="B5735" t="str">
            <v>천안공장밸리데이션팀5121150</v>
          </cell>
          <cell r="C5735" t="str">
            <v>천안공장밸리데이션팀</v>
          </cell>
          <cell r="D5735" t="str">
            <v>5121150</v>
          </cell>
          <cell r="E5735" t="str">
            <v>제수수료(제조)</v>
          </cell>
          <cell r="F5735">
            <v>0</v>
          </cell>
          <cell r="G5735">
            <v>0</v>
          </cell>
          <cell r="H5735">
            <v>0</v>
          </cell>
          <cell r="I5735">
            <v>0</v>
          </cell>
          <cell r="J5735">
            <v>0</v>
          </cell>
          <cell r="K5735">
            <v>0</v>
          </cell>
          <cell r="L5735">
            <v>0</v>
          </cell>
          <cell r="M5735">
            <v>0</v>
          </cell>
          <cell r="N5735">
            <v>803115</v>
          </cell>
          <cell r="O5735">
            <v>0</v>
          </cell>
          <cell r="P5735">
            <v>0</v>
          </cell>
          <cell r="Q5735">
            <v>0</v>
          </cell>
        </row>
        <row r="5736">
          <cell r="B5736" t="str">
            <v>천안공장밸리데이션팀5122110</v>
          </cell>
          <cell r="C5736" t="str">
            <v>천안공장밸리데이션팀</v>
          </cell>
          <cell r="D5736" t="str">
            <v>5122110</v>
          </cell>
          <cell r="E5736" t="str">
            <v>용역비-제품(제조)</v>
          </cell>
          <cell r="F5736">
            <v>0</v>
          </cell>
          <cell r="G5736">
            <v>0</v>
          </cell>
          <cell r="H5736">
            <v>0</v>
          </cell>
          <cell r="I5736">
            <v>0</v>
          </cell>
          <cell r="J5736">
            <v>0</v>
          </cell>
          <cell r="K5736">
            <v>0</v>
          </cell>
          <cell r="L5736">
            <v>0</v>
          </cell>
          <cell r="M5736">
            <v>0</v>
          </cell>
          <cell r="N5736">
            <v>0</v>
          </cell>
          <cell r="O5736">
            <v>0</v>
          </cell>
          <cell r="P5736">
            <v>0</v>
          </cell>
          <cell r="Q5736">
            <v>0</v>
          </cell>
        </row>
        <row r="5737">
          <cell r="B5737" t="str">
            <v>천안공장밸리데이션팀5122120</v>
          </cell>
          <cell r="C5737" t="str">
            <v>천안공장밸리데이션팀</v>
          </cell>
          <cell r="D5737" t="str">
            <v>5122120</v>
          </cell>
          <cell r="E5737" t="str">
            <v>용역비-전산(제조)</v>
          </cell>
          <cell r="F5737">
            <v>0</v>
          </cell>
          <cell r="G5737">
            <v>0</v>
          </cell>
          <cell r="H5737">
            <v>0</v>
          </cell>
          <cell r="I5737">
            <v>0</v>
          </cell>
          <cell r="J5737">
            <v>0</v>
          </cell>
          <cell r="K5737">
            <v>0</v>
          </cell>
          <cell r="L5737">
            <v>0</v>
          </cell>
          <cell r="M5737">
            <v>0</v>
          </cell>
          <cell r="N5737">
            <v>0</v>
          </cell>
          <cell r="O5737">
            <v>0</v>
          </cell>
          <cell r="P5737">
            <v>0</v>
          </cell>
          <cell r="Q5737">
            <v>0</v>
          </cell>
        </row>
        <row r="5738">
          <cell r="B5738" t="str">
            <v>천안공장밸리데이션팀5122130</v>
          </cell>
          <cell r="C5738" t="str">
            <v>천안공장밸리데이션팀</v>
          </cell>
          <cell r="D5738" t="str">
            <v>5122130</v>
          </cell>
          <cell r="E5738" t="str">
            <v>용역비-시설관리비(제조)</v>
          </cell>
          <cell r="F5738">
            <v>0</v>
          </cell>
          <cell r="G5738">
            <v>0</v>
          </cell>
          <cell r="H5738">
            <v>0</v>
          </cell>
          <cell r="I5738">
            <v>0</v>
          </cell>
          <cell r="J5738">
            <v>0</v>
          </cell>
          <cell r="K5738">
            <v>0</v>
          </cell>
          <cell r="L5738">
            <v>0</v>
          </cell>
          <cell r="M5738">
            <v>0</v>
          </cell>
          <cell r="N5738">
            <v>0</v>
          </cell>
          <cell r="O5738">
            <v>0</v>
          </cell>
          <cell r="P5738">
            <v>0</v>
          </cell>
          <cell r="Q5738">
            <v>0</v>
          </cell>
        </row>
        <row r="5739">
          <cell r="B5739" t="str">
            <v>천안공장밸리데이션팀5122140</v>
          </cell>
          <cell r="C5739" t="str">
            <v>천안공장밸리데이션팀</v>
          </cell>
          <cell r="D5739" t="str">
            <v>5122140</v>
          </cell>
          <cell r="E5739" t="str">
            <v>용역비-기타(제조)</v>
          </cell>
          <cell r="F5739">
            <v>0</v>
          </cell>
          <cell r="G5739">
            <v>0</v>
          </cell>
          <cell r="H5739">
            <v>0</v>
          </cell>
          <cell r="I5739">
            <v>0</v>
          </cell>
          <cell r="J5739">
            <v>0</v>
          </cell>
          <cell r="K5739">
            <v>0</v>
          </cell>
          <cell r="L5739">
            <v>0</v>
          </cell>
          <cell r="M5739">
            <v>0</v>
          </cell>
          <cell r="N5739">
            <v>0</v>
          </cell>
          <cell r="O5739">
            <v>0</v>
          </cell>
          <cell r="P5739">
            <v>0</v>
          </cell>
          <cell r="Q5739">
            <v>0</v>
          </cell>
        </row>
        <row r="5740">
          <cell r="B5740" t="str">
            <v>천안공장밸리데이션팀5123110</v>
          </cell>
          <cell r="C5740" t="str">
            <v>천안공장밸리데이션팀</v>
          </cell>
          <cell r="D5740" t="str">
            <v>5123110</v>
          </cell>
          <cell r="E5740" t="str">
            <v/>
          </cell>
          <cell r="F5740">
            <v>0</v>
          </cell>
          <cell r="G5740">
            <v>0</v>
          </cell>
          <cell r="H5740">
            <v>0</v>
          </cell>
          <cell r="I5740">
            <v>0</v>
          </cell>
          <cell r="J5740">
            <v>0</v>
          </cell>
          <cell r="K5740">
            <v>0</v>
          </cell>
          <cell r="L5740">
            <v>0</v>
          </cell>
          <cell r="M5740">
            <v>0</v>
          </cell>
          <cell r="N5740">
            <v>0</v>
          </cell>
          <cell r="O5740">
            <v>0</v>
          </cell>
          <cell r="P5740">
            <v>0</v>
          </cell>
          <cell r="Q5740">
            <v>0</v>
          </cell>
        </row>
        <row r="5741">
          <cell r="B5741" t="str">
            <v>천안공장밸리데이션팀5123120</v>
          </cell>
          <cell r="C5741" t="str">
            <v>천안공장밸리데이션팀</v>
          </cell>
          <cell r="D5741" t="str">
            <v>5123120</v>
          </cell>
          <cell r="E5741" t="str">
            <v>잡비-환경미화비(제조)</v>
          </cell>
          <cell r="F5741">
            <v>0</v>
          </cell>
          <cell r="G5741">
            <v>0</v>
          </cell>
          <cell r="H5741">
            <v>0</v>
          </cell>
          <cell r="I5741">
            <v>0</v>
          </cell>
          <cell r="J5741">
            <v>0</v>
          </cell>
          <cell r="K5741">
            <v>0</v>
          </cell>
          <cell r="L5741">
            <v>0</v>
          </cell>
          <cell r="M5741">
            <v>0</v>
          </cell>
          <cell r="N5741">
            <v>0</v>
          </cell>
          <cell r="O5741">
            <v>0</v>
          </cell>
          <cell r="P5741">
            <v>0</v>
          </cell>
          <cell r="Q5741">
            <v>0</v>
          </cell>
        </row>
        <row r="5742">
          <cell r="B5742" t="str">
            <v>천안공장밸리데이션팀5123130</v>
          </cell>
          <cell r="C5742" t="str">
            <v>천안공장밸리데이션팀</v>
          </cell>
          <cell r="D5742" t="str">
            <v>5123130</v>
          </cell>
          <cell r="E5742" t="str">
            <v/>
          </cell>
          <cell r="F5742">
            <v>0</v>
          </cell>
          <cell r="G5742">
            <v>0</v>
          </cell>
          <cell r="H5742">
            <v>0</v>
          </cell>
          <cell r="I5742">
            <v>0</v>
          </cell>
          <cell r="J5742">
            <v>0</v>
          </cell>
          <cell r="K5742">
            <v>0</v>
          </cell>
          <cell r="L5742">
            <v>0</v>
          </cell>
          <cell r="M5742">
            <v>0</v>
          </cell>
          <cell r="N5742">
            <v>0</v>
          </cell>
          <cell r="O5742">
            <v>0</v>
          </cell>
          <cell r="P5742">
            <v>0</v>
          </cell>
          <cell r="Q5742">
            <v>0</v>
          </cell>
        </row>
        <row r="5743">
          <cell r="B5743" t="str">
            <v>천안공장위탁외주5102110</v>
          </cell>
          <cell r="C5743" t="str">
            <v>천안공장위탁외주</v>
          </cell>
          <cell r="D5743" t="str">
            <v>5102110</v>
          </cell>
          <cell r="E5743" t="str">
            <v/>
          </cell>
          <cell r="F5743">
            <v>0</v>
          </cell>
          <cell r="G5743">
            <v>0</v>
          </cell>
          <cell r="H5743">
            <v>0</v>
          </cell>
          <cell r="I5743">
            <v>0</v>
          </cell>
          <cell r="J5743">
            <v>0</v>
          </cell>
          <cell r="K5743">
            <v>0</v>
          </cell>
          <cell r="L5743">
            <v>0</v>
          </cell>
          <cell r="M5743">
            <v>0</v>
          </cell>
          <cell r="N5743">
            <v>0</v>
          </cell>
          <cell r="O5743">
            <v>0</v>
          </cell>
          <cell r="P5743">
            <v>0</v>
          </cell>
          <cell r="Q5743">
            <v>0</v>
          </cell>
        </row>
        <row r="5744">
          <cell r="B5744" t="str">
            <v>천안공장위탁외주5102120</v>
          </cell>
          <cell r="C5744" t="str">
            <v>천안공장위탁외주</v>
          </cell>
          <cell r="D5744" t="str">
            <v>5102120</v>
          </cell>
          <cell r="E5744" t="str">
            <v/>
          </cell>
          <cell r="F5744">
            <v>0</v>
          </cell>
          <cell r="G5744">
            <v>0</v>
          </cell>
          <cell r="H5744">
            <v>0</v>
          </cell>
          <cell r="I5744">
            <v>0</v>
          </cell>
          <cell r="J5744">
            <v>0</v>
          </cell>
          <cell r="K5744">
            <v>0</v>
          </cell>
          <cell r="L5744">
            <v>0</v>
          </cell>
          <cell r="M5744">
            <v>0</v>
          </cell>
          <cell r="N5744">
            <v>0</v>
          </cell>
          <cell r="O5744">
            <v>0</v>
          </cell>
          <cell r="P5744">
            <v>0</v>
          </cell>
          <cell r="Q5744">
            <v>0</v>
          </cell>
        </row>
        <row r="5745">
          <cell r="B5745" t="str">
            <v>천안공장위탁외주5102210</v>
          </cell>
          <cell r="C5745" t="str">
            <v>천안공장위탁외주</v>
          </cell>
          <cell r="D5745" t="str">
            <v>5102210</v>
          </cell>
          <cell r="E5745" t="str">
            <v>급여와임금(제조)</v>
          </cell>
          <cell r="F5745">
            <v>0</v>
          </cell>
          <cell r="G5745">
            <v>0</v>
          </cell>
          <cell r="H5745">
            <v>0</v>
          </cell>
          <cell r="I5745">
            <v>0</v>
          </cell>
          <cell r="J5745">
            <v>0</v>
          </cell>
          <cell r="K5745">
            <v>0</v>
          </cell>
          <cell r="L5745">
            <v>0</v>
          </cell>
          <cell r="M5745">
            <v>0</v>
          </cell>
          <cell r="N5745">
            <v>0</v>
          </cell>
          <cell r="O5745">
            <v>0</v>
          </cell>
          <cell r="P5745">
            <v>0</v>
          </cell>
          <cell r="Q5745">
            <v>0</v>
          </cell>
        </row>
        <row r="5746">
          <cell r="B5746" t="str">
            <v>천안공장위탁외주5102220</v>
          </cell>
          <cell r="C5746" t="str">
            <v>천안공장위탁외주</v>
          </cell>
          <cell r="D5746" t="str">
            <v>5102220</v>
          </cell>
          <cell r="E5746" t="str">
            <v>상여금(제조)</v>
          </cell>
          <cell r="F5746">
            <v>0</v>
          </cell>
          <cell r="G5746">
            <v>0</v>
          </cell>
          <cell r="H5746">
            <v>0</v>
          </cell>
          <cell r="I5746">
            <v>0</v>
          </cell>
          <cell r="J5746">
            <v>0</v>
          </cell>
          <cell r="K5746">
            <v>0</v>
          </cell>
          <cell r="L5746">
            <v>0</v>
          </cell>
          <cell r="M5746">
            <v>0</v>
          </cell>
          <cell r="N5746">
            <v>0</v>
          </cell>
          <cell r="O5746">
            <v>0</v>
          </cell>
          <cell r="P5746">
            <v>0</v>
          </cell>
          <cell r="Q5746">
            <v>0</v>
          </cell>
        </row>
        <row r="5747">
          <cell r="B5747" t="str">
            <v>천안공장위탁외주5102230</v>
          </cell>
          <cell r="C5747" t="str">
            <v>천안공장위탁외주</v>
          </cell>
          <cell r="D5747" t="str">
            <v>5102230</v>
          </cell>
          <cell r="E5747" t="str">
            <v>학비보조금(제조)</v>
          </cell>
          <cell r="F5747">
            <v>0</v>
          </cell>
          <cell r="G5747">
            <v>0</v>
          </cell>
          <cell r="H5747">
            <v>0</v>
          </cell>
          <cell r="I5747">
            <v>0</v>
          </cell>
          <cell r="J5747">
            <v>0</v>
          </cell>
          <cell r="K5747">
            <v>0</v>
          </cell>
          <cell r="L5747">
            <v>0</v>
          </cell>
          <cell r="M5747">
            <v>0</v>
          </cell>
          <cell r="N5747">
            <v>0</v>
          </cell>
          <cell r="O5747">
            <v>0</v>
          </cell>
          <cell r="P5747">
            <v>0</v>
          </cell>
          <cell r="Q5747">
            <v>0</v>
          </cell>
        </row>
        <row r="5748">
          <cell r="B5748" t="str">
            <v>천안공장위탁외주5102240</v>
          </cell>
          <cell r="C5748" t="str">
            <v>천안공장위탁외주</v>
          </cell>
          <cell r="D5748" t="str">
            <v>5102240</v>
          </cell>
          <cell r="E5748" t="str">
            <v>시간외근무수당(제조)</v>
          </cell>
          <cell r="F5748">
            <v>0</v>
          </cell>
          <cell r="G5748">
            <v>0</v>
          </cell>
          <cell r="H5748">
            <v>0</v>
          </cell>
          <cell r="I5748">
            <v>0</v>
          </cell>
          <cell r="J5748">
            <v>0</v>
          </cell>
          <cell r="K5748">
            <v>0</v>
          </cell>
          <cell r="L5748">
            <v>0</v>
          </cell>
          <cell r="M5748">
            <v>0</v>
          </cell>
          <cell r="N5748">
            <v>0</v>
          </cell>
          <cell r="O5748">
            <v>0</v>
          </cell>
          <cell r="P5748">
            <v>0</v>
          </cell>
          <cell r="Q5748">
            <v>0</v>
          </cell>
        </row>
        <row r="5749">
          <cell r="B5749" t="str">
            <v>천안공장위탁외주5102250</v>
          </cell>
          <cell r="C5749" t="str">
            <v>천안공장위탁외주</v>
          </cell>
          <cell r="D5749" t="str">
            <v>5102250</v>
          </cell>
          <cell r="E5749" t="str">
            <v>휴가보상금(제조)</v>
          </cell>
          <cell r="F5749">
            <v>0</v>
          </cell>
          <cell r="G5749">
            <v>0</v>
          </cell>
          <cell r="H5749">
            <v>0</v>
          </cell>
          <cell r="I5749">
            <v>0</v>
          </cell>
          <cell r="J5749">
            <v>0</v>
          </cell>
          <cell r="K5749">
            <v>0</v>
          </cell>
          <cell r="L5749">
            <v>0</v>
          </cell>
          <cell r="M5749">
            <v>0</v>
          </cell>
          <cell r="N5749">
            <v>0</v>
          </cell>
          <cell r="O5749">
            <v>0</v>
          </cell>
          <cell r="P5749">
            <v>0</v>
          </cell>
          <cell r="Q5749">
            <v>0</v>
          </cell>
        </row>
        <row r="5750">
          <cell r="B5750" t="str">
            <v>천안공장위탁외주5102260</v>
          </cell>
          <cell r="C5750" t="str">
            <v>천안공장위탁외주</v>
          </cell>
          <cell r="D5750" t="str">
            <v>5102260</v>
          </cell>
          <cell r="E5750" t="str">
            <v>시상비(제조)</v>
          </cell>
          <cell r="F5750">
            <v>0</v>
          </cell>
          <cell r="G5750">
            <v>0</v>
          </cell>
          <cell r="H5750">
            <v>0</v>
          </cell>
          <cell r="I5750">
            <v>0</v>
          </cell>
          <cell r="J5750">
            <v>0</v>
          </cell>
          <cell r="K5750">
            <v>0</v>
          </cell>
          <cell r="L5750">
            <v>0</v>
          </cell>
          <cell r="M5750">
            <v>0</v>
          </cell>
          <cell r="N5750">
            <v>0</v>
          </cell>
          <cell r="O5750">
            <v>0</v>
          </cell>
          <cell r="P5750">
            <v>0</v>
          </cell>
          <cell r="Q5750">
            <v>0</v>
          </cell>
        </row>
        <row r="5751">
          <cell r="B5751" t="str">
            <v>천안공장위탁외주5102280</v>
          </cell>
          <cell r="C5751" t="str">
            <v>천안공장위탁외주</v>
          </cell>
          <cell r="D5751" t="str">
            <v>5102280</v>
          </cell>
          <cell r="E5751" t="str">
            <v>제수당(제조)</v>
          </cell>
          <cell r="F5751">
            <v>0</v>
          </cell>
          <cell r="G5751">
            <v>0</v>
          </cell>
          <cell r="H5751">
            <v>0</v>
          </cell>
          <cell r="I5751">
            <v>0</v>
          </cell>
          <cell r="J5751">
            <v>0</v>
          </cell>
          <cell r="K5751">
            <v>0</v>
          </cell>
          <cell r="L5751">
            <v>0</v>
          </cell>
          <cell r="M5751">
            <v>0</v>
          </cell>
          <cell r="N5751">
            <v>0</v>
          </cell>
          <cell r="O5751">
            <v>0</v>
          </cell>
          <cell r="P5751">
            <v>0</v>
          </cell>
          <cell r="Q5751">
            <v>0</v>
          </cell>
        </row>
        <row r="5752">
          <cell r="B5752" t="str">
            <v>천안공장위탁외주5102290</v>
          </cell>
          <cell r="C5752" t="str">
            <v>천안공장위탁외주</v>
          </cell>
          <cell r="D5752" t="str">
            <v>5102290</v>
          </cell>
          <cell r="E5752" t="str">
            <v/>
          </cell>
          <cell r="F5752">
            <v>0</v>
          </cell>
          <cell r="G5752">
            <v>0</v>
          </cell>
          <cell r="H5752">
            <v>0</v>
          </cell>
          <cell r="I5752">
            <v>0</v>
          </cell>
          <cell r="J5752">
            <v>0</v>
          </cell>
          <cell r="K5752">
            <v>0</v>
          </cell>
          <cell r="L5752">
            <v>0</v>
          </cell>
          <cell r="M5752">
            <v>0</v>
          </cell>
          <cell r="N5752">
            <v>0</v>
          </cell>
          <cell r="O5752">
            <v>0</v>
          </cell>
          <cell r="P5752">
            <v>0</v>
          </cell>
          <cell r="Q5752">
            <v>0</v>
          </cell>
        </row>
        <row r="5753">
          <cell r="B5753" t="str">
            <v>천안공장위탁외주5102410</v>
          </cell>
          <cell r="C5753" t="str">
            <v>천안공장위탁외주</v>
          </cell>
          <cell r="D5753" t="str">
            <v>5102410</v>
          </cell>
          <cell r="E5753" t="str">
            <v>퇴직급여충당금전입액(제조)</v>
          </cell>
          <cell r="F5753">
            <v>0</v>
          </cell>
          <cell r="G5753">
            <v>0</v>
          </cell>
          <cell r="H5753">
            <v>0</v>
          </cell>
          <cell r="I5753">
            <v>0</v>
          </cell>
          <cell r="J5753">
            <v>0</v>
          </cell>
          <cell r="K5753">
            <v>0</v>
          </cell>
          <cell r="L5753">
            <v>0</v>
          </cell>
          <cell r="M5753">
            <v>0</v>
          </cell>
          <cell r="N5753">
            <v>0</v>
          </cell>
          <cell r="O5753">
            <v>0</v>
          </cell>
          <cell r="P5753">
            <v>0</v>
          </cell>
          <cell r="Q5753">
            <v>0</v>
          </cell>
        </row>
        <row r="5754">
          <cell r="B5754" t="str">
            <v>천안공장위탁외주5102420</v>
          </cell>
          <cell r="C5754" t="str">
            <v>천안공장위탁외주</v>
          </cell>
          <cell r="D5754" t="str">
            <v>5102420</v>
          </cell>
          <cell r="E5754" t="str">
            <v>퇴직위로금(제조)</v>
          </cell>
          <cell r="F5754">
            <v>0</v>
          </cell>
          <cell r="G5754">
            <v>0</v>
          </cell>
          <cell r="H5754">
            <v>0</v>
          </cell>
          <cell r="I5754">
            <v>0</v>
          </cell>
          <cell r="J5754">
            <v>0</v>
          </cell>
          <cell r="K5754">
            <v>0</v>
          </cell>
          <cell r="L5754">
            <v>0</v>
          </cell>
          <cell r="M5754">
            <v>0</v>
          </cell>
          <cell r="N5754">
            <v>0</v>
          </cell>
          <cell r="O5754">
            <v>0</v>
          </cell>
          <cell r="P5754">
            <v>0</v>
          </cell>
          <cell r="Q5754">
            <v>0</v>
          </cell>
        </row>
        <row r="5755">
          <cell r="B5755" t="str">
            <v>천안공장위탁외주5103260</v>
          </cell>
          <cell r="C5755" t="str">
            <v>천안공장위탁외주</v>
          </cell>
          <cell r="D5755" t="str">
            <v>5103260</v>
          </cell>
          <cell r="E5755" t="str">
            <v>복리후생비-통근비(제조)</v>
          </cell>
          <cell r="F5755">
            <v>0</v>
          </cell>
          <cell r="G5755">
            <v>0</v>
          </cell>
          <cell r="H5755">
            <v>0</v>
          </cell>
          <cell r="I5755">
            <v>0</v>
          </cell>
          <cell r="J5755">
            <v>0</v>
          </cell>
          <cell r="K5755">
            <v>0</v>
          </cell>
          <cell r="L5755">
            <v>0</v>
          </cell>
          <cell r="M5755">
            <v>0</v>
          </cell>
          <cell r="N5755">
            <v>0</v>
          </cell>
          <cell r="O5755">
            <v>0</v>
          </cell>
          <cell r="P5755">
            <v>0</v>
          </cell>
          <cell r="Q5755">
            <v>0</v>
          </cell>
        </row>
        <row r="5756">
          <cell r="B5756" t="str">
            <v>천안공장위탁외주5103250</v>
          </cell>
          <cell r="C5756" t="str">
            <v>천안공장위탁외주</v>
          </cell>
          <cell r="D5756" t="str">
            <v>5103250</v>
          </cell>
          <cell r="E5756" t="str">
            <v>복리후생비-직원이전비(제조)</v>
          </cell>
          <cell r="F5756">
            <v>0</v>
          </cell>
          <cell r="G5756">
            <v>0</v>
          </cell>
          <cell r="H5756">
            <v>0</v>
          </cell>
          <cell r="I5756">
            <v>0</v>
          </cell>
          <cell r="J5756">
            <v>0</v>
          </cell>
          <cell r="K5756">
            <v>0</v>
          </cell>
          <cell r="L5756">
            <v>0</v>
          </cell>
          <cell r="M5756">
            <v>0</v>
          </cell>
          <cell r="N5756">
            <v>0</v>
          </cell>
          <cell r="O5756">
            <v>0</v>
          </cell>
          <cell r="P5756">
            <v>0</v>
          </cell>
          <cell r="Q5756">
            <v>0</v>
          </cell>
        </row>
        <row r="5757">
          <cell r="B5757" t="str">
            <v>천안공장위탁외주5103240</v>
          </cell>
          <cell r="C5757" t="str">
            <v>천안공장위탁외주</v>
          </cell>
          <cell r="D5757" t="str">
            <v>5103240</v>
          </cell>
          <cell r="E5757" t="str">
            <v/>
          </cell>
          <cell r="F5757">
            <v>0</v>
          </cell>
          <cell r="G5757">
            <v>0</v>
          </cell>
          <cell r="H5757">
            <v>0</v>
          </cell>
          <cell r="I5757">
            <v>0</v>
          </cell>
          <cell r="J5757">
            <v>0</v>
          </cell>
          <cell r="K5757">
            <v>0</v>
          </cell>
          <cell r="L5757">
            <v>0</v>
          </cell>
          <cell r="M5757">
            <v>0</v>
          </cell>
          <cell r="N5757">
            <v>0</v>
          </cell>
          <cell r="O5757">
            <v>0</v>
          </cell>
          <cell r="P5757">
            <v>0</v>
          </cell>
          <cell r="Q5757">
            <v>0</v>
          </cell>
        </row>
        <row r="5758">
          <cell r="B5758" t="str">
            <v>천안공장위탁외주5103230</v>
          </cell>
          <cell r="C5758" t="str">
            <v>천안공장위탁외주</v>
          </cell>
          <cell r="D5758" t="str">
            <v>5103230</v>
          </cell>
          <cell r="E5758" t="str">
            <v/>
          </cell>
          <cell r="F5758">
            <v>0</v>
          </cell>
          <cell r="G5758">
            <v>0</v>
          </cell>
          <cell r="H5758">
            <v>0</v>
          </cell>
          <cell r="I5758">
            <v>0</v>
          </cell>
          <cell r="J5758">
            <v>0</v>
          </cell>
          <cell r="K5758">
            <v>0</v>
          </cell>
          <cell r="L5758">
            <v>0</v>
          </cell>
          <cell r="M5758">
            <v>0</v>
          </cell>
          <cell r="N5758">
            <v>0</v>
          </cell>
          <cell r="O5758">
            <v>0</v>
          </cell>
          <cell r="P5758">
            <v>0</v>
          </cell>
          <cell r="Q5758">
            <v>0</v>
          </cell>
        </row>
        <row r="5759">
          <cell r="B5759" t="str">
            <v>천안공장위탁외주5103220</v>
          </cell>
          <cell r="C5759" t="str">
            <v>천안공장위탁외주</v>
          </cell>
          <cell r="D5759" t="str">
            <v>5103220</v>
          </cell>
          <cell r="E5759" t="str">
            <v>복리후생비-후생비(제조)</v>
          </cell>
          <cell r="F5759">
            <v>0</v>
          </cell>
          <cell r="G5759">
            <v>0</v>
          </cell>
          <cell r="H5759">
            <v>0</v>
          </cell>
          <cell r="I5759">
            <v>0</v>
          </cell>
          <cell r="J5759">
            <v>0</v>
          </cell>
          <cell r="K5759">
            <v>0</v>
          </cell>
          <cell r="L5759">
            <v>0</v>
          </cell>
          <cell r="M5759">
            <v>0</v>
          </cell>
          <cell r="N5759">
            <v>0</v>
          </cell>
          <cell r="O5759">
            <v>0</v>
          </cell>
          <cell r="P5759">
            <v>0</v>
          </cell>
          <cell r="Q5759">
            <v>0</v>
          </cell>
        </row>
        <row r="5760">
          <cell r="B5760" t="str">
            <v>천안공장위탁외주5103210</v>
          </cell>
          <cell r="C5760" t="str">
            <v>천안공장위탁외주</v>
          </cell>
          <cell r="D5760" t="str">
            <v>5103210</v>
          </cell>
          <cell r="E5760" t="str">
            <v>복리후생비-사내경조비(제조)</v>
          </cell>
          <cell r="F5760">
            <v>0</v>
          </cell>
          <cell r="G5760">
            <v>0</v>
          </cell>
          <cell r="H5760">
            <v>0</v>
          </cell>
          <cell r="I5760">
            <v>0</v>
          </cell>
          <cell r="J5760">
            <v>0</v>
          </cell>
          <cell r="K5760">
            <v>0</v>
          </cell>
          <cell r="L5760">
            <v>0</v>
          </cell>
          <cell r="M5760">
            <v>0</v>
          </cell>
          <cell r="N5760">
            <v>0</v>
          </cell>
          <cell r="O5760">
            <v>0</v>
          </cell>
          <cell r="P5760">
            <v>0</v>
          </cell>
          <cell r="Q5760">
            <v>0</v>
          </cell>
        </row>
        <row r="5761">
          <cell r="B5761" t="str">
            <v>천안공장위탁외주5103190</v>
          </cell>
          <cell r="C5761" t="str">
            <v>천안공장위탁외주</v>
          </cell>
          <cell r="D5761" t="str">
            <v>5103190</v>
          </cell>
          <cell r="E5761" t="str">
            <v>복리후생비-지원보조비(제조)</v>
          </cell>
          <cell r="F5761">
            <v>0</v>
          </cell>
          <cell r="G5761">
            <v>0</v>
          </cell>
          <cell r="H5761">
            <v>0</v>
          </cell>
          <cell r="I5761">
            <v>0</v>
          </cell>
          <cell r="J5761">
            <v>0</v>
          </cell>
          <cell r="K5761">
            <v>0</v>
          </cell>
          <cell r="L5761">
            <v>0</v>
          </cell>
          <cell r="M5761">
            <v>0</v>
          </cell>
          <cell r="N5761">
            <v>0</v>
          </cell>
          <cell r="O5761">
            <v>0</v>
          </cell>
          <cell r="P5761">
            <v>0</v>
          </cell>
          <cell r="Q5761">
            <v>0</v>
          </cell>
        </row>
        <row r="5762">
          <cell r="B5762" t="str">
            <v>천안공장위탁외주5103180</v>
          </cell>
          <cell r="C5762" t="str">
            <v>천안공장위탁외주</v>
          </cell>
          <cell r="D5762" t="str">
            <v>5103180</v>
          </cell>
          <cell r="E5762" t="str">
            <v>복리후생비-피복제비(제조)</v>
          </cell>
          <cell r="F5762">
            <v>0</v>
          </cell>
          <cell r="G5762">
            <v>0</v>
          </cell>
          <cell r="H5762">
            <v>0</v>
          </cell>
          <cell r="I5762">
            <v>0</v>
          </cell>
          <cell r="J5762">
            <v>0</v>
          </cell>
          <cell r="K5762">
            <v>0</v>
          </cell>
          <cell r="L5762">
            <v>0</v>
          </cell>
          <cell r="M5762">
            <v>0</v>
          </cell>
          <cell r="N5762">
            <v>0</v>
          </cell>
          <cell r="O5762">
            <v>0</v>
          </cell>
          <cell r="P5762">
            <v>0</v>
          </cell>
          <cell r="Q5762">
            <v>0</v>
          </cell>
        </row>
        <row r="5763">
          <cell r="B5763" t="str">
            <v>천안공장위탁외주5103170</v>
          </cell>
          <cell r="C5763" t="str">
            <v>천안공장위탁외주</v>
          </cell>
          <cell r="D5763" t="str">
            <v>5103170</v>
          </cell>
          <cell r="E5763" t="str">
            <v>복리후생비-의료위생비(제조)</v>
          </cell>
          <cell r="F5763">
            <v>0</v>
          </cell>
          <cell r="G5763">
            <v>0</v>
          </cell>
          <cell r="H5763">
            <v>0</v>
          </cell>
          <cell r="I5763">
            <v>0</v>
          </cell>
          <cell r="J5763">
            <v>0</v>
          </cell>
          <cell r="K5763">
            <v>0</v>
          </cell>
          <cell r="L5763">
            <v>0</v>
          </cell>
          <cell r="M5763">
            <v>0</v>
          </cell>
          <cell r="N5763">
            <v>0</v>
          </cell>
          <cell r="O5763">
            <v>0</v>
          </cell>
          <cell r="P5763">
            <v>0</v>
          </cell>
          <cell r="Q5763">
            <v>0</v>
          </cell>
        </row>
        <row r="5764">
          <cell r="B5764" t="str">
            <v>천안공장위탁외주5103160</v>
          </cell>
          <cell r="C5764" t="str">
            <v>천안공장위탁외주</v>
          </cell>
          <cell r="D5764" t="str">
            <v>5103160</v>
          </cell>
          <cell r="E5764" t="str">
            <v>복리후생비-단체시상비(제조)</v>
          </cell>
          <cell r="F5764">
            <v>0</v>
          </cell>
          <cell r="G5764">
            <v>0</v>
          </cell>
          <cell r="H5764">
            <v>0</v>
          </cell>
          <cell r="I5764">
            <v>0</v>
          </cell>
          <cell r="J5764">
            <v>0</v>
          </cell>
          <cell r="K5764">
            <v>0</v>
          </cell>
          <cell r="L5764">
            <v>0</v>
          </cell>
          <cell r="M5764">
            <v>0</v>
          </cell>
          <cell r="N5764">
            <v>0</v>
          </cell>
          <cell r="O5764">
            <v>0</v>
          </cell>
          <cell r="P5764">
            <v>0</v>
          </cell>
          <cell r="Q5764">
            <v>0</v>
          </cell>
        </row>
        <row r="5765">
          <cell r="B5765" t="str">
            <v>천안공장위탁외주5103150</v>
          </cell>
          <cell r="C5765" t="str">
            <v>천안공장위탁외주</v>
          </cell>
          <cell r="D5765" t="str">
            <v>5103150</v>
          </cell>
          <cell r="E5765" t="str">
            <v/>
          </cell>
          <cell r="F5765">
            <v>0</v>
          </cell>
          <cell r="G5765">
            <v>0</v>
          </cell>
          <cell r="H5765">
            <v>0</v>
          </cell>
          <cell r="I5765">
            <v>0</v>
          </cell>
          <cell r="J5765">
            <v>0</v>
          </cell>
          <cell r="K5765">
            <v>0</v>
          </cell>
          <cell r="L5765">
            <v>0</v>
          </cell>
          <cell r="M5765">
            <v>0</v>
          </cell>
          <cell r="N5765">
            <v>0</v>
          </cell>
          <cell r="O5765">
            <v>0</v>
          </cell>
          <cell r="P5765">
            <v>0</v>
          </cell>
          <cell r="Q5765">
            <v>0</v>
          </cell>
        </row>
        <row r="5766">
          <cell r="B5766" t="str">
            <v>천안공장위탁외주5103140</v>
          </cell>
          <cell r="C5766" t="str">
            <v>천안공장위탁외주</v>
          </cell>
          <cell r="D5766" t="str">
            <v>5103140</v>
          </cell>
          <cell r="E5766" t="str">
            <v>복리후생비-친선활동비(제조)</v>
          </cell>
          <cell r="F5766">
            <v>0</v>
          </cell>
          <cell r="G5766">
            <v>0</v>
          </cell>
          <cell r="H5766">
            <v>0</v>
          </cell>
          <cell r="I5766">
            <v>0</v>
          </cell>
          <cell r="J5766">
            <v>0</v>
          </cell>
          <cell r="K5766">
            <v>0</v>
          </cell>
          <cell r="L5766">
            <v>0</v>
          </cell>
          <cell r="M5766">
            <v>0</v>
          </cell>
          <cell r="N5766">
            <v>0</v>
          </cell>
          <cell r="O5766">
            <v>0</v>
          </cell>
          <cell r="P5766">
            <v>0</v>
          </cell>
          <cell r="Q5766">
            <v>0</v>
          </cell>
        </row>
        <row r="5767">
          <cell r="B5767" t="str">
            <v>천안공장위탁외주5103130</v>
          </cell>
          <cell r="C5767" t="str">
            <v>천안공장위탁외주</v>
          </cell>
          <cell r="D5767" t="str">
            <v>5103130</v>
          </cell>
          <cell r="E5767" t="str">
            <v/>
          </cell>
          <cell r="F5767">
            <v>0</v>
          </cell>
          <cell r="G5767">
            <v>0</v>
          </cell>
          <cell r="H5767">
            <v>0</v>
          </cell>
          <cell r="I5767">
            <v>0</v>
          </cell>
          <cell r="J5767">
            <v>0</v>
          </cell>
          <cell r="K5767">
            <v>0</v>
          </cell>
          <cell r="L5767">
            <v>0</v>
          </cell>
          <cell r="M5767">
            <v>0</v>
          </cell>
          <cell r="N5767">
            <v>0</v>
          </cell>
          <cell r="O5767">
            <v>0</v>
          </cell>
          <cell r="P5767">
            <v>0</v>
          </cell>
          <cell r="Q5767">
            <v>0</v>
          </cell>
        </row>
        <row r="5768">
          <cell r="B5768" t="str">
            <v>천안공장위탁외주5103120</v>
          </cell>
          <cell r="C5768" t="str">
            <v>천안공장위탁외주</v>
          </cell>
          <cell r="D5768" t="str">
            <v>5103120</v>
          </cell>
          <cell r="E5768" t="str">
            <v/>
          </cell>
          <cell r="F5768">
            <v>0</v>
          </cell>
          <cell r="G5768">
            <v>0</v>
          </cell>
          <cell r="H5768">
            <v>0</v>
          </cell>
          <cell r="I5768">
            <v>0</v>
          </cell>
          <cell r="J5768">
            <v>0</v>
          </cell>
          <cell r="K5768">
            <v>0</v>
          </cell>
          <cell r="L5768">
            <v>0</v>
          </cell>
          <cell r="M5768">
            <v>0</v>
          </cell>
          <cell r="N5768">
            <v>0</v>
          </cell>
          <cell r="O5768">
            <v>0</v>
          </cell>
          <cell r="P5768">
            <v>0</v>
          </cell>
          <cell r="Q5768">
            <v>0</v>
          </cell>
        </row>
        <row r="5769">
          <cell r="B5769" t="str">
            <v>천안공장위탁외주5103110</v>
          </cell>
          <cell r="C5769" t="str">
            <v>천안공장위탁외주</v>
          </cell>
          <cell r="D5769" t="str">
            <v>5103110</v>
          </cell>
          <cell r="E5769" t="str">
            <v/>
          </cell>
          <cell r="F5769">
            <v>0</v>
          </cell>
          <cell r="G5769">
            <v>0</v>
          </cell>
          <cell r="H5769">
            <v>0</v>
          </cell>
          <cell r="I5769">
            <v>0</v>
          </cell>
          <cell r="J5769">
            <v>0</v>
          </cell>
          <cell r="K5769">
            <v>0</v>
          </cell>
          <cell r="L5769">
            <v>0</v>
          </cell>
          <cell r="M5769">
            <v>0</v>
          </cell>
          <cell r="N5769">
            <v>0</v>
          </cell>
          <cell r="O5769">
            <v>0</v>
          </cell>
          <cell r="P5769">
            <v>0</v>
          </cell>
          <cell r="Q5769">
            <v>0</v>
          </cell>
        </row>
        <row r="5770">
          <cell r="B5770" t="str">
            <v>천안공장위탁외주5103270</v>
          </cell>
          <cell r="C5770" t="str">
            <v>천안공장위탁외주</v>
          </cell>
          <cell r="D5770" t="str">
            <v>5103270</v>
          </cell>
          <cell r="E5770" t="str">
            <v>복리후생비-법정후생비(제조)</v>
          </cell>
          <cell r="F5770">
            <v>0</v>
          </cell>
          <cell r="G5770">
            <v>0</v>
          </cell>
          <cell r="H5770">
            <v>0</v>
          </cell>
          <cell r="I5770">
            <v>0</v>
          </cell>
          <cell r="J5770">
            <v>0</v>
          </cell>
          <cell r="K5770">
            <v>0</v>
          </cell>
          <cell r="L5770">
            <v>0</v>
          </cell>
          <cell r="M5770">
            <v>0</v>
          </cell>
          <cell r="N5770">
            <v>0</v>
          </cell>
          <cell r="O5770">
            <v>0</v>
          </cell>
          <cell r="P5770">
            <v>0</v>
          </cell>
          <cell r="Q5770">
            <v>0</v>
          </cell>
        </row>
        <row r="5771">
          <cell r="B5771" t="str">
            <v>천안공장위탁외주5103111</v>
          </cell>
          <cell r="C5771" t="str">
            <v>천안공장위탁외주</v>
          </cell>
          <cell r="D5771" t="str">
            <v>5103111</v>
          </cell>
          <cell r="E5771" t="str">
            <v>복리후생비-식당운영비(제조)</v>
          </cell>
          <cell r="F5771">
            <v>0</v>
          </cell>
          <cell r="G5771">
            <v>0</v>
          </cell>
          <cell r="H5771">
            <v>0</v>
          </cell>
          <cell r="I5771">
            <v>0</v>
          </cell>
          <cell r="J5771">
            <v>0</v>
          </cell>
          <cell r="K5771">
            <v>0</v>
          </cell>
          <cell r="L5771">
            <v>0</v>
          </cell>
          <cell r="M5771">
            <v>0</v>
          </cell>
          <cell r="N5771">
            <v>0</v>
          </cell>
          <cell r="O5771">
            <v>0</v>
          </cell>
          <cell r="P5771">
            <v>0</v>
          </cell>
          <cell r="Q5771">
            <v>0</v>
          </cell>
        </row>
        <row r="5772">
          <cell r="B5772" t="str">
            <v>천안공장위탁외주5103131</v>
          </cell>
          <cell r="C5772" t="str">
            <v>천안공장위탁외주</v>
          </cell>
          <cell r="D5772" t="str">
            <v>5103131</v>
          </cell>
          <cell r="E5772" t="str">
            <v>복리후생비-부서활동비(제조)</v>
          </cell>
          <cell r="F5772">
            <v>0</v>
          </cell>
          <cell r="G5772">
            <v>0</v>
          </cell>
          <cell r="H5772">
            <v>0</v>
          </cell>
          <cell r="I5772">
            <v>0</v>
          </cell>
          <cell r="J5772">
            <v>0</v>
          </cell>
          <cell r="K5772">
            <v>0</v>
          </cell>
          <cell r="L5772">
            <v>0</v>
          </cell>
          <cell r="M5772">
            <v>0</v>
          </cell>
          <cell r="N5772">
            <v>0</v>
          </cell>
          <cell r="O5772">
            <v>0</v>
          </cell>
          <cell r="P5772">
            <v>0</v>
          </cell>
          <cell r="Q5772">
            <v>0</v>
          </cell>
        </row>
        <row r="5773">
          <cell r="B5773" t="str">
            <v>천안공장위탁외주5104110</v>
          </cell>
          <cell r="C5773" t="str">
            <v>천안공장위탁외주</v>
          </cell>
          <cell r="D5773" t="str">
            <v>5104110</v>
          </cell>
          <cell r="E5773" t="str">
            <v>여비교통비-해외출장비(제조)</v>
          </cell>
          <cell r="F5773">
            <v>0</v>
          </cell>
          <cell r="G5773">
            <v>0</v>
          </cell>
          <cell r="H5773">
            <v>0</v>
          </cell>
          <cell r="I5773">
            <v>0</v>
          </cell>
          <cell r="J5773">
            <v>0</v>
          </cell>
          <cell r="K5773">
            <v>0</v>
          </cell>
          <cell r="L5773">
            <v>0</v>
          </cell>
          <cell r="M5773">
            <v>0</v>
          </cell>
          <cell r="N5773">
            <v>0</v>
          </cell>
          <cell r="O5773">
            <v>0</v>
          </cell>
          <cell r="P5773">
            <v>0</v>
          </cell>
          <cell r="Q5773">
            <v>0</v>
          </cell>
        </row>
        <row r="5774">
          <cell r="B5774" t="str">
            <v>천안공장위탁외주5104120</v>
          </cell>
          <cell r="C5774" t="str">
            <v>천안공장위탁외주</v>
          </cell>
          <cell r="D5774" t="str">
            <v>5104120</v>
          </cell>
          <cell r="E5774" t="str">
            <v>여비교통비-시외출장비(제조)</v>
          </cell>
          <cell r="F5774">
            <v>0</v>
          </cell>
          <cell r="G5774">
            <v>0</v>
          </cell>
          <cell r="H5774">
            <v>0</v>
          </cell>
          <cell r="I5774">
            <v>0</v>
          </cell>
          <cell r="J5774">
            <v>0</v>
          </cell>
          <cell r="K5774">
            <v>0</v>
          </cell>
          <cell r="L5774">
            <v>0</v>
          </cell>
          <cell r="M5774">
            <v>0</v>
          </cell>
          <cell r="N5774">
            <v>0</v>
          </cell>
          <cell r="O5774">
            <v>0</v>
          </cell>
          <cell r="P5774">
            <v>0</v>
          </cell>
          <cell r="Q5774">
            <v>0</v>
          </cell>
        </row>
        <row r="5775">
          <cell r="B5775" t="str">
            <v>천안공장위탁외주5104130</v>
          </cell>
          <cell r="C5775" t="str">
            <v>천안공장위탁외주</v>
          </cell>
          <cell r="D5775" t="str">
            <v>5104130</v>
          </cell>
          <cell r="E5775" t="str">
            <v>여비교통비-시내출장비(제조)</v>
          </cell>
          <cell r="F5775">
            <v>0</v>
          </cell>
          <cell r="G5775">
            <v>0</v>
          </cell>
          <cell r="H5775">
            <v>0</v>
          </cell>
          <cell r="I5775">
            <v>0</v>
          </cell>
          <cell r="J5775">
            <v>0</v>
          </cell>
          <cell r="K5775">
            <v>0</v>
          </cell>
          <cell r="L5775">
            <v>0</v>
          </cell>
          <cell r="M5775">
            <v>0</v>
          </cell>
          <cell r="N5775">
            <v>0</v>
          </cell>
          <cell r="O5775">
            <v>0</v>
          </cell>
          <cell r="P5775">
            <v>0</v>
          </cell>
          <cell r="Q5775">
            <v>0</v>
          </cell>
        </row>
        <row r="5776">
          <cell r="B5776" t="str">
            <v>천안공장위탁외주5104140</v>
          </cell>
          <cell r="C5776" t="str">
            <v>천안공장위탁외주</v>
          </cell>
          <cell r="D5776" t="str">
            <v>5104140</v>
          </cell>
          <cell r="E5776" t="str">
            <v/>
          </cell>
          <cell r="F5776">
            <v>0</v>
          </cell>
          <cell r="G5776">
            <v>0</v>
          </cell>
          <cell r="H5776">
            <v>0</v>
          </cell>
          <cell r="I5776">
            <v>0</v>
          </cell>
          <cell r="J5776">
            <v>0</v>
          </cell>
          <cell r="K5776">
            <v>0</v>
          </cell>
          <cell r="L5776">
            <v>0</v>
          </cell>
          <cell r="M5776">
            <v>0</v>
          </cell>
          <cell r="N5776">
            <v>0</v>
          </cell>
          <cell r="O5776">
            <v>0</v>
          </cell>
          <cell r="P5776">
            <v>0</v>
          </cell>
          <cell r="Q5776">
            <v>0</v>
          </cell>
        </row>
        <row r="5777">
          <cell r="B5777" t="str">
            <v>천안공장위탁외주5104150</v>
          </cell>
          <cell r="C5777" t="str">
            <v>천안공장위탁외주</v>
          </cell>
          <cell r="D5777" t="str">
            <v>5104150</v>
          </cell>
          <cell r="E5777" t="str">
            <v>여비교통비-해외여비(제조)</v>
          </cell>
          <cell r="F5777">
            <v>0</v>
          </cell>
          <cell r="G5777">
            <v>0</v>
          </cell>
          <cell r="H5777">
            <v>0</v>
          </cell>
          <cell r="I5777">
            <v>0</v>
          </cell>
          <cell r="J5777">
            <v>0</v>
          </cell>
          <cell r="K5777">
            <v>0</v>
          </cell>
          <cell r="L5777">
            <v>0</v>
          </cell>
          <cell r="M5777">
            <v>0</v>
          </cell>
          <cell r="N5777">
            <v>0</v>
          </cell>
          <cell r="O5777">
            <v>0</v>
          </cell>
          <cell r="P5777">
            <v>0</v>
          </cell>
          <cell r="Q5777">
            <v>0</v>
          </cell>
        </row>
        <row r="5778">
          <cell r="B5778" t="str">
            <v>천안공장위탁외주5105160</v>
          </cell>
          <cell r="C5778" t="str">
            <v>천안공장위탁외주</v>
          </cell>
          <cell r="D5778" t="str">
            <v>5105160</v>
          </cell>
          <cell r="E5778" t="str">
            <v>통신비-시설유지비(제조)</v>
          </cell>
          <cell r="F5778">
            <v>0</v>
          </cell>
          <cell r="G5778">
            <v>0</v>
          </cell>
          <cell r="H5778">
            <v>0</v>
          </cell>
          <cell r="I5778">
            <v>0</v>
          </cell>
          <cell r="J5778">
            <v>0</v>
          </cell>
          <cell r="K5778">
            <v>0</v>
          </cell>
          <cell r="L5778">
            <v>0</v>
          </cell>
          <cell r="M5778">
            <v>0</v>
          </cell>
          <cell r="N5778">
            <v>0</v>
          </cell>
          <cell r="O5778">
            <v>0</v>
          </cell>
          <cell r="P5778">
            <v>0</v>
          </cell>
          <cell r="Q5778">
            <v>0</v>
          </cell>
        </row>
        <row r="5779">
          <cell r="B5779" t="str">
            <v>천안공장위탁외주5105150</v>
          </cell>
          <cell r="C5779" t="str">
            <v>천안공장위탁외주</v>
          </cell>
          <cell r="D5779" t="str">
            <v>5105150</v>
          </cell>
          <cell r="E5779" t="str">
            <v>통신비-정보통신사용료(제조)</v>
          </cell>
          <cell r="F5779">
            <v>0</v>
          </cell>
          <cell r="G5779">
            <v>0</v>
          </cell>
          <cell r="H5779">
            <v>0</v>
          </cell>
          <cell r="I5779">
            <v>0</v>
          </cell>
          <cell r="J5779">
            <v>0</v>
          </cell>
          <cell r="K5779">
            <v>0</v>
          </cell>
          <cell r="L5779">
            <v>0</v>
          </cell>
          <cell r="M5779">
            <v>0</v>
          </cell>
          <cell r="N5779">
            <v>0</v>
          </cell>
          <cell r="O5779">
            <v>0</v>
          </cell>
          <cell r="P5779">
            <v>0</v>
          </cell>
          <cell r="Q5779">
            <v>0</v>
          </cell>
        </row>
        <row r="5780">
          <cell r="B5780" t="str">
            <v>천안공장위탁외주5105140</v>
          </cell>
          <cell r="C5780" t="str">
            <v>천안공장위탁외주</v>
          </cell>
          <cell r="D5780" t="str">
            <v>5105140</v>
          </cell>
          <cell r="E5780" t="str">
            <v>통신비-우편전보료(제조)</v>
          </cell>
          <cell r="F5780">
            <v>0</v>
          </cell>
          <cell r="G5780">
            <v>0</v>
          </cell>
          <cell r="H5780">
            <v>0</v>
          </cell>
          <cell r="I5780">
            <v>0</v>
          </cell>
          <cell r="J5780">
            <v>0</v>
          </cell>
          <cell r="K5780">
            <v>0</v>
          </cell>
          <cell r="L5780">
            <v>0</v>
          </cell>
          <cell r="M5780">
            <v>0</v>
          </cell>
          <cell r="N5780">
            <v>0</v>
          </cell>
          <cell r="O5780">
            <v>0</v>
          </cell>
          <cell r="P5780">
            <v>0</v>
          </cell>
          <cell r="Q5780">
            <v>0</v>
          </cell>
        </row>
        <row r="5781">
          <cell r="B5781" t="str">
            <v>천안공장위탁외주5105130</v>
          </cell>
          <cell r="C5781" t="str">
            <v>천안공장위탁외주</v>
          </cell>
          <cell r="D5781" t="str">
            <v>5105130</v>
          </cell>
          <cell r="E5781" t="str">
            <v/>
          </cell>
          <cell r="F5781">
            <v>0</v>
          </cell>
          <cell r="G5781">
            <v>0</v>
          </cell>
          <cell r="H5781">
            <v>0</v>
          </cell>
          <cell r="I5781">
            <v>0</v>
          </cell>
          <cell r="J5781">
            <v>0</v>
          </cell>
          <cell r="K5781">
            <v>0</v>
          </cell>
          <cell r="L5781">
            <v>0</v>
          </cell>
          <cell r="M5781">
            <v>0</v>
          </cell>
          <cell r="N5781">
            <v>0</v>
          </cell>
          <cell r="O5781">
            <v>0</v>
          </cell>
          <cell r="P5781">
            <v>0</v>
          </cell>
          <cell r="Q5781">
            <v>0</v>
          </cell>
        </row>
        <row r="5782">
          <cell r="B5782" t="str">
            <v>천안공장위탁외주5105120</v>
          </cell>
          <cell r="C5782" t="str">
            <v>천안공장위탁외주</v>
          </cell>
          <cell r="D5782" t="str">
            <v>5105120</v>
          </cell>
          <cell r="E5782" t="str">
            <v/>
          </cell>
          <cell r="F5782">
            <v>0</v>
          </cell>
          <cell r="G5782">
            <v>0</v>
          </cell>
          <cell r="H5782">
            <v>0</v>
          </cell>
          <cell r="I5782">
            <v>0</v>
          </cell>
          <cell r="J5782">
            <v>0</v>
          </cell>
          <cell r="K5782">
            <v>0</v>
          </cell>
          <cell r="L5782">
            <v>0</v>
          </cell>
          <cell r="M5782">
            <v>0</v>
          </cell>
          <cell r="N5782">
            <v>0</v>
          </cell>
          <cell r="O5782">
            <v>0</v>
          </cell>
          <cell r="P5782">
            <v>0</v>
          </cell>
          <cell r="Q5782">
            <v>0</v>
          </cell>
        </row>
        <row r="5783">
          <cell r="B5783" t="str">
            <v>천안공장위탁외주5105110</v>
          </cell>
          <cell r="C5783" t="str">
            <v>천안공장위탁외주</v>
          </cell>
          <cell r="D5783" t="str">
            <v>5105110</v>
          </cell>
          <cell r="E5783" t="str">
            <v/>
          </cell>
          <cell r="F5783">
            <v>0</v>
          </cell>
          <cell r="G5783">
            <v>0</v>
          </cell>
          <cell r="H5783">
            <v>0</v>
          </cell>
          <cell r="I5783">
            <v>0</v>
          </cell>
          <cell r="J5783">
            <v>0</v>
          </cell>
          <cell r="K5783">
            <v>0</v>
          </cell>
          <cell r="L5783">
            <v>0</v>
          </cell>
          <cell r="M5783">
            <v>0</v>
          </cell>
          <cell r="N5783">
            <v>0</v>
          </cell>
          <cell r="O5783">
            <v>0</v>
          </cell>
          <cell r="P5783">
            <v>0</v>
          </cell>
          <cell r="Q5783">
            <v>0</v>
          </cell>
        </row>
        <row r="5784">
          <cell r="B5784" t="str">
            <v>천안공장위탁외주5105111</v>
          </cell>
          <cell r="C5784" t="str">
            <v>천안공장위탁외주</v>
          </cell>
          <cell r="D5784" t="str">
            <v>5105111</v>
          </cell>
          <cell r="E5784" t="str">
            <v>통신비-전화료(제조)</v>
          </cell>
          <cell r="F5784">
            <v>0</v>
          </cell>
          <cell r="G5784">
            <v>0</v>
          </cell>
          <cell r="H5784">
            <v>0</v>
          </cell>
          <cell r="I5784">
            <v>0</v>
          </cell>
          <cell r="J5784">
            <v>0</v>
          </cell>
          <cell r="K5784">
            <v>0</v>
          </cell>
          <cell r="L5784">
            <v>0</v>
          </cell>
          <cell r="M5784">
            <v>0</v>
          </cell>
          <cell r="N5784">
            <v>0</v>
          </cell>
          <cell r="O5784">
            <v>0</v>
          </cell>
          <cell r="P5784">
            <v>0</v>
          </cell>
          <cell r="Q5784">
            <v>0</v>
          </cell>
        </row>
        <row r="5785">
          <cell r="B5785" t="str">
            <v>천안공장위탁외주5106110</v>
          </cell>
          <cell r="C5785" t="str">
            <v>천안공장위탁외주</v>
          </cell>
          <cell r="D5785" t="str">
            <v>5106110</v>
          </cell>
          <cell r="E5785" t="str">
            <v>수도광열비-수도료(제조)</v>
          </cell>
          <cell r="F5785">
            <v>0</v>
          </cell>
          <cell r="G5785">
            <v>0</v>
          </cell>
          <cell r="H5785">
            <v>0</v>
          </cell>
          <cell r="I5785">
            <v>0</v>
          </cell>
          <cell r="J5785">
            <v>0</v>
          </cell>
          <cell r="K5785">
            <v>0</v>
          </cell>
          <cell r="L5785">
            <v>0</v>
          </cell>
          <cell r="M5785">
            <v>0</v>
          </cell>
          <cell r="N5785">
            <v>0</v>
          </cell>
          <cell r="O5785">
            <v>0</v>
          </cell>
          <cell r="P5785">
            <v>0</v>
          </cell>
          <cell r="Q5785">
            <v>0</v>
          </cell>
        </row>
        <row r="5786">
          <cell r="B5786" t="str">
            <v>천안공장위탁외주5106120</v>
          </cell>
          <cell r="C5786" t="str">
            <v>천안공장위탁외주</v>
          </cell>
          <cell r="D5786" t="str">
            <v>5106120</v>
          </cell>
          <cell r="E5786" t="str">
            <v/>
          </cell>
          <cell r="F5786">
            <v>0</v>
          </cell>
          <cell r="G5786">
            <v>0</v>
          </cell>
          <cell r="H5786">
            <v>0</v>
          </cell>
          <cell r="I5786">
            <v>0</v>
          </cell>
          <cell r="J5786">
            <v>0</v>
          </cell>
          <cell r="K5786">
            <v>0</v>
          </cell>
          <cell r="L5786">
            <v>0</v>
          </cell>
          <cell r="M5786">
            <v>0</v>
          </cell>
          <cell r="N5786">
            <v>0</v>
          </cell>
          <cell r="O5786">
            <v>0</v>
          </cell>
          <cell r="P5786">
            <v>0</v>
          </cell>
          <cell r="Q5786">
            <v>0</v>
          </cell>
        </row>
        <row r="5787">
          <cell r="B5787" t="str">
            <v>천안공장위탁외주5106130</v>
          </cell>
          <cell r="C5787" t="str">
            <v>천안공장위탁외주</v>
          </cell>
          <cell r="D5787" t="str">
            <v>5106130</v>
          </cell>
          <cell r="E5787" t="str">
            <v>수도광열비-전력료(제조)</v>
          </cell>
          <cell r="F5787">
            <v>0</v>
          </cell>
          <cell r="G5787">
            <v>0</v>
          </cell>
          <cell r="H5787">
            <v>0</v>
          </cell>
          <cell r="I5787">
            <v>0</v>
          </cell>
          <cell r="J5787">
            <v>0</v>
          </cell>
          <cell r="K5787">
            <v>0</v>
          </cell>
          <cell r="L5787">
            <v>0</v>
          </cell>
          <cell r="M5787">
            <v>0</v>
          </cell>
          <cell r="N5787">
            <v>0</v>
          </cell>
          <cell r="O5787">
            <v>0</v>
          </cell>
          <cell r="P5787">
            <v>0</v>
          </cell>
          <cell r="Q5787">
            <v>0</v>
          </cell>
        </row>
        <row r="5788">
          <cell r="B5788" t="str">
            <v>천안공장위탁외주5106140</v>
          </cell>
          <cell r="C5788" t="str">
            <v>천안공장위탁외주</v>
          </cell>
          <cell r="D5788" t="str">
            <v>5106140</v>
          </cell>
          <cell r="E5788" t="str">
            <v/>
          </cell>
          <cell r="F5788">
            <v>0</v>
          </cell>
          <cell r="G5788">
            <v>0</v>
          </cell>
          <cell r="H5788">
            <v>0</v>
          </cell>
          <cell r="I5788">
            <v>0</v>
          </cell>
          <cell r="J5788">
            <v>0</v>
          </cell>
          <cell r="K5788">
            <v>0</v>
          </cell>
          <cell r="L5788">
            <v>0</v>
          </cell>
          <cell r="M5788">
            <v>0</v>
          </cell>
          <cell r="N5788">
            <v>0</v>
          </cell>
          <cell r="O5788">
            <v>0</v>
          </cell>
          <cell r="P5788">
            <v>0</v>
          </cell>
          <cell r="Q5788">
            <v>0</v>
          </cell>
        </row>
        <row r="5789">
          <cell r="B5789" t="str">
            <v>천안공장위탁외주5106150</v>
          </cell>
          <cell r="C5789" t="str">
            <v>천안공장위탁외주</v>
          </cell>
          <cell r="D5789" t="str">
            <v>5106150</v>
          </cell>
          <cell r="E5789" t="str">
            <v/>
          </cell>
          <cell r="F5789">
            <v>0</v>
          </cell>
          <cell r="G5789">
            <v>0</v>
          </cell>
          <cell r="H5789">
            <v>0</v>
          </cell>
          <cell r="I5789">
            <v>0</v>
          </cell>
          <cell r="J5789">
            <v>0</v>
          </cell>
          <cell r="K5789">
            <v>0</v>
          </cell>
          <cell r="L5789">
            <v>0</v>
          </cell>
          <cell r="M5789">
            <v>0</v>
          </cell>
          <cell r="N5789">
            <v>0</v>
          </cell>
          <cell r="O5789">
            <v>0</v>
          </cell>
          <cell r="P5789">
            <v>0</v>
          </cell>
          <cell r="Q5789">
            <v>0</v>
          </cell>
        </row>
        <row r="5790">
          <cell r="B5790" t="str">
            <v>천안공장위탁외주5106160</v>
          </cell>
          <cell r="C5790" t="str">
            <v>천안공장위탁외주</v>
          </cell>
          <cell r="D5790" t="str">
            <v>5106160</v>
          </cell>
          <cell r="E5790" t="str">
            <v/>
          </cell>
          <cell r="F5790">
            <v>0</v>
          </cell>
          <cell r="G5790">
            <v>0</v>
          </cell>
          <cell r="H5790">
            <v>0</v>
          </cell>
          <cell r="I5790">
            <v>0</v>
          </cell>
          <cell r="J5790">
            <v>0</v>
          </cell>
          <cell r="K5790">
            <v>0</v>
          </cell>
          <cell r="L5790">
            <v>0</v>
          </cell>
          <cell r="M5790">
            <v>0</v>
          </cell>
          <cell r="N5790">
            <v>0</v>
          </cell>
          <cell r="O5790">
            <v>0</v>
          </cell>
          <cell r="P5790">
            <v>0</v>
          </cell>
          <cell r="Q5790">
            <v>0</v>
          </cell>
        </row>
        <row r="5791">
          <cell r="B5791" t="str">
            <v>천안공장위탁외주5106141</v>
          </cell>
          <cell r="C5791" t="str">
            <v>천안공장위탁외주</v>
          </cell>
          <cell r="D5791" t="str">
            <v>5106141</v>
          </cell>
          <cell r="E5791" t="str">
            <v>수도광열비-연료난방비(제조)</v>
          </cell>
          <cell r="F5791">
            <v>0</v>
          </cell>
          <cell r="G5791">
            <v>0</v>
          </cell>
          <cell r="H5791">
            <v>0</v>
          </cell>
          <cell r="I5791">
            <v>0</v>
          </cell>
          <cell r="J5791">
            <v>0</v>
          </cell>
          <cell r="K5791">
            <v>0</v>
          </cell>
          <cell r="L5791">
            <v>0</v>
          </cell>
          <cell r="M5791">
            <v>0</v>
          </cell>
          <cell r="N5791">
            <v>0</v>
          </cell>
          <cell r="O5791">
            <v>0</v>
          </cell>
          <cell r="P5791">
            <v>0</v>
          </cell>
          <cell r="Q5791">
            <v>0</v>
          </cell>
        </row>
        <row r="5792">
          <cell r="B5792" t="str">
            <v>천안공장위탁외주5107110</v>
          </cell>
          <cell r="C5792" t="str">
            <v>천안공장위탁외주</v>
          </cell>
          <cell r="D5792" t="str">
            <v>5107110</v>
          </cell>
          <cell r="E5792" t="str">
            <v>세금과공과-인지세(제조)</v>
          </cell>
          <cell r="F5792">
            <v>0</v>
          </cell>
          <cell r="G5792">
            <v>0</v>
          </cell>
          <cell r="H5792">
            <v>0</v>
          </cell>
          <cell r="I5792">
            <v>0</v>
          </cell>
          <cell r="J5792">
            <v>0</v>
          </cell>
          <cell r="K5792">
            <v>0</v>
          </cell>
          <cell r="L5792">
            <v>0</v>
          </cell>
          <cell r="M5792">
            <v>0</v>
          </cell>
          <cell r="N5792">
            <v>0</v>
          </cell>
          <cell r="O5792">
            <v>0</v>
          </cell>
          <cell r="P5792">
            <v>0</v>
          </cell>
          <cell r="Q5792">
            <v>0</v>
          </cell>
        </row>
        <row r="5793">
          <cell r="B5793" t="str">
            <v>천안공장위탁외주5107130</v>
          </cell>
          <cell r="C5793" t="str">
            <v>천안공장위탁외주</v>
          </cell>
          <cell r="D5793" t="str">
            <v>5107130</v>
          </cell>
          <cell r="E5793" t="str">
            <v>세금과공과-종업원분주민세(제조)</v>
          </cell>
          <cell r="F5793">
            <v>0</v>
          </cell>
          <cell r="G5793">
            <v>0</v>
          </cell>
          <cell r="H5793">
            <v>0</v>
          </cell>
          <cell r="I5793">
            <v>0</v>
          </cell>
          <cell r="J5793">
            <v>0</v>
          </cell>
          <cell r="K5793">
            <v>0</v>
          </cell>
          <cell r="L5793">
            <v>0</v>
          </cell>
          <cell r="M5793">
            <v>0</v>
          </cell>
          <cell r="N5793">
            <v>0</v>
          </cell>
          <cell r="O5793">
            <v>0</v>
          </cell>
          <cell r="P5793">
            <v>0</v>
          </cell>
          <cell r="Q5793">
            <v>0</v>
          </cell>
        </row>
        <row r="5794">
          <cell r="B5794" t="str">
            <v>천안공장위탁외주5107120</v>
          </cell>
          <cell r="C5794" t="str">
            <v>천안공장위탁외주</v>
          </cell>
          <cell r="D5794" t="str">
            <v>5107120</v>
          </cell>
          <cell r="E5794" t="str">
            <v>세금과공과-주민세(제조)</v>
          </cell>
          <cell r="F5794">
            <v>0</v>
          </cell>
          <cell r="G5794">
            <v>0</v>
          </cell>
          <cell r="H5794">
            <v>0</v>
          </cell>
          <cell r="I5794">
            <v>0</v>
          </cell>
          <cell r="J5794">
            <v>0</v>
          </cell>
          <cell r="K5794">
            <v>0</v>
          </cell>
          <cell r="L5794">
            <v>0</v>
          </cell>
          <cell r="M5794">
            <v>0</v>
          </cell>
          <cell r="N5794">
            <v>0</v>
          </cell>
          <cell r="O5794">
            <v>0</v>
          </cell>
          <cell r="P5794">
            <v>0</v>
          </cell>
          <cell r="Q5794">
            <v>0</v>
          </cell>
        </row>
        <row r="5795">
          <cell r="B5795" t="str">
            <v>천안공장위탁외주5107140</v>
          </cell>
          <cell r="C5795" t="str">
            <v>천안공장위탁외주</v>
          </cell>
          <cell r="D5795" t="str">
            <v>5107140</v>
          </cell>
          <cell r="E5795" t="str">
            <v>세금과공과-재산세(제조)</v>
          </cell>
          <cell r="F5795">
            <v>0</v>
          </cell>
          <cell r="G5795">
            <v>0</v>
          </cell>
          <cell r="H5795">
            <v>0</v>
          </cell>
          <cell r="I5795">
            <v>0</v>
          </cell>
          <cell r="J5795">
            <v>0</v>
          </cell>
          <cell r="K5795">
            <v>0</v>
          </cell>
          <cell r="L5795">
            <v>0</v>
          </cell>
          <cell r="M5795">
            <v>0</v>
          </cell>
          <cell r="N5795">
            <v>0</v>
          </cell>
          <cell r="O5795">
            <v>0</v>
          </cell>
          <cell r="P5795">
            <v>0</v>
          </cell>
          <cell r="Q5795">
            <v>0</v>
          </cell>
        </row>
        <row r="5796">
          <cell r="B5796" t="str">
            <v>천안공장위탁외주5107150</v>
          </cell>
          <cell r="C5796" t="str">
            <v>천안공장위탁외주</v>
          </cell>
          <cell r="D5796" t="str">
            <v>5107150</v>
          </cell>
          <cell r="E5796" t="str">
            <v>세금과공과-차량세(제조)</v>
          </cell>
          <cell r="F5796">
            <v>0</v>
          </cell>
          <cell r="G5796">
            <v>0</v>
          </cell>
          <cell r="H5796">
            <v>0</v>
          </cell>
          <cell r="I5796">
            <v>0</v>
          </cell>
          <cell r="J5796">
            <v>0</v>
          </cell>
          <cell r="K5796">
            <v>0</v>
          </cell>
          <cell r="L5796">
            <v>0</v>
          </cell>
          <cell r="M5796">
            <v>0</v>
          </cell>
          <cell r="N5796">
            <v>0</v>
          </cell>
          <cell r="O5796">
            <v>0</v>
          </cell>
          <cell r="P5796">
            <v>0</v>
          </cell>
          <cell r="Q5796">
            <v>0</v>
          </cell>
        </row>
        <row r="5797">
          <cell r="B5797" t="str">
            <v>천안공장위탁외주5107160</v>
          </cell>
          <cell r="C5797" t="str">
            <v>천안공장위탁외주</v>
          </cell>
          <cell r="D5797" t="str">
            <v>5107160</v>
          </cell>
          <cell r="E5797" t="str">
            <v>세금과공과-면허세(제조)</v>
          </cell>
          <cell r="F5797">
            <v>0</v>
          </cell>
          <cell r="G5797">
            <v>0</v>
          </cell>
          <cell r="H5797">
            <v>0</v>
          </cell>
          <cell r="I5797">
            <v>0</v>
          </cell>
          <cell r="J5797">
            <v>0</v>
          </cell>
          <cell r="K5797">
            <v>0</v>
          </cell>
          <cell r="L5797">
            <v>0</v>
          </cell>
          <cell r="M5797">
            <v>0</v>
          </cell>
          <cell r="N5797">
            <v>0</v>
          </cell>
          <cell r="O5797">
            <v>0</v>
          </cell>
          <cell r="P5797">
            <v>0</v>
          </cell>
          <cell r="Q5797">
            <v>0</v>
          </cell>
        </row>
        <row r="5798">
          <cell r="B5798" t="str">
            <v>천안공장위탁외주5107170</v>
          </cell>
          <cell r="C5798" t="str">
            <v>천안공장위탁외주</v>
          </cell>
          <cell r="D5798" t="str">
            <v>5107170</v>
          </cell>
          <cell r="E5798" t="str">
            <v>세금과공과-기타제세(제조)</v>
          </cell>
          <cell r="F5798">
            <v>0</v>
          </cell>
          <cell r="G5798">
            <v>0</v>
          </cell>
          <cell r="H5798">
            <v>0</v>
          </cell>
          <cell r="I5798">
            <v>0</v>
          </cell>
          <cell r="J5798">
            <v>0</v>
          </cell>
          <cell r="K5798">
            <v>0</v>
          </cell>
          <cell r="L5798">
            <v>0</v>
          </cell>
          <cell r="M5798">
            <v>0</v>
          </cell>
          <cell r="N5798">
            <v>0</v>
          </cell>
          <cell r="O5798">
            <v>0</v>
          </cell>
          <cell r="P5798">
            <v>0</v>
          </cell>
          <cell r="Q5798">
            <v>0</v>
          </cell>
        </row>
        <row r="5799">
          <cell r="B5799" t="str">
            <v>천안공장위탁외주5107180</v>
          </cell>
          <cell r="C5799" t="str">
            <v>천안공장위탁외주</v>
          </cell>
          <cell r="D5799" t="str">
            <v>5107180</v>
          </cell>
          <cell r="E5799" t="str">
            <v/>
          </cell>
          <cell r="F5799">
            <v>0</v>
          </cell>
          <cell r="G5799">
            <v>0</v>
          </cell>
          <cell r="H5799">
            <v>0</v>
          </cell>
          <cell r="I5799">
            <v>0</v>
          </cell>
          <cell r="J5799">
            <v>0</v>
          </cell>
          <cell r="K5799">
            <v>0</v>
          </cell>
          <cell r="L5799">
            <v>0</v>
          </cell>
          <cell r="M5799">
            <v>0</v>
          </cell>
          <cell r="N5799">
            <v>0</v>
          </cell>
          <cell r="O5799">
            <v>0</v>
          </cell>
          <cell r="P5799">
            <v>0</v>
          </cell>
          <cell r="Q5799">
            <v>0</v>
          </cell>
        </row>
        <row r="5800">
          <cell r="B5800" t="str">
            <v>천안공장위탁외주5107190</v>
          </cell>
          <cell r="C5800" t="str">
            <v>천안공장위탁외주</v>
          </cell>
          <cell r="D5800" t="str">
            <v>5107190</v>
          </cell>
          <cell r="E5800" t="str">
            <v>세금과공과-협회비(제조)</v>
          </cell>
          <cell r="F5800">
            <v>0</v>
          </cell>
          <cell r="G5800">
            <v>0</v>
          </cell>
          <cell r="H5800">
            <v>0</v>
          </cell>
          <cell r="I5800">
            <v>0</v>
          </cell>
          <cell r="J5800">
            <v>0</v>
          </cell>
          <cell r="K5800">
            <v>0</v>
          </cell>
          <cell r="L5800">
            <v>0</v>
          </cell>
          <cell r="M5800">
            <v>0</v>
          </cell>
          <cell r="N5800">
            <v>0</v>
          </cell>
          <cell r="O5800">
            <v>0</v>
          </cell>
          <cell r="P5800">
            <v>0</v>
          </cell>
          <cell r="Q5800">
            <v>0</v>
          </cell>
        </row>
        <row r="5801">
          <cell r="B5801" t="str">
            <v>천안공장위탁외주5107210</v>
          </cell>
          <cell r="C5801" t="str">
            <v>천안공장위탁외주</v>
          </cell>
          <cell r="D5801" t="str">
            <v>5107210</v>
          </cell>
          <cell r="E5801" t="str">
            <v>세금과공과-공과금(제조)</v>
          </cell>
          <cell r="F5801">
            <v>0</v>
          </cell>
          <cell r="G5801">
            <v>0</v>
          </cell>
          <cell r="H5801">
            <v>0</v>
          </cell>
          <cell r="I5801">
            <v>0</v>
          </cell>
          <cell r="J5801">
            <v>0</v>
          </cell>
          <cell r="K5801">
            <v>0</v>
          </cell>
          <cell r="L5801">
            <v>0</v>
          </cell>
          <cell r="M5801">
            <v>0</v>
          </cell>
          <cell r="N5801">
            <v>0</v>
          </cell>
          <cell r="O5801">
            <v>0</v>
          </cell>
          <cell r="P5801">
            <v>0</v>
          </cell>
          <cell r="Q5801">
            <v>0</v>
          </cell>
        </row>
        <row r="5802">
          <cell r="B5802" t="str">
            <v>천안공장위탁외주5108110</v>
          </cell>
          <cell r="C5802" t="str">
            <v>천안공장위탁외주</v>
          </cell>
          <cell r="D5802" t="str">
            <v>5108110</v>
          </cell>
          <cell r="E5802" t="str">
            <v>지급임차료-건물임차료(제조)</v>
          </cell>
          <cell r="F5802">
            <v>0</v>
          </cell>
          <cell r="G5802">
            <v>0</v>
          </cell>
          <cell r="H5802">
            <v>0</v>
          </cell>
          <cell r="I5802">
            <v>0</v>
          </cell>
          <cell r="J5802">
            <v>0</v>
          </cell>
          <cell r="K5802">
            <v>0</v>
          </cell>
          <cell r="L5802">
            <v>0</v>
          </cell>
          <cell r="M5802">
            <v>0</v>
          </cell>
          <cell r="N5802">
            <v>0</v>
          </cell>
          <cell r="O5802">
            <v>0</v>
          </cell>
          <cell r="P5802">
            <v>0</v>
          </cell>
          <cell r="Q5802">
            <v>0</v>
          </cell>
        </row>
        <row r="5803">
          <cell r="B5803" t="str">
            <v>천안공장위탁외주5108120</v>
          </cell>
          <cell r="C5803" t="str">
            <v>천안공장위탁외주</v>
          </cell>
          <cell r="D5803" t="str">
            <v>5108120</v>
          </cell>
          <cell r="E5803" t="str">
            <v/>
          </cell>
          <cell r="F5803">
            <v>0</v>
          </cell>
          <cell r="G5803">
            <v>0</v>
          </cell>
          <cell r="H5803">
            <v>0</v>
          </cell>
          <cell r="I5803">
            <v>0</v>
          </cell>
          <cell r="J5803">
            <v>0</v>
          </cell>
          <cell r="K5803">
            <v>0</v>
          </cell>
          <cell r="L5803">
            <v>0</v>
          </cell>
          <cell r="M5803">
            <v>0</v>
          </cell>
          <cell r="N5803">
            <v>0</v>
          </cell>
          <cell r="O5803">
            <v>0</v>
          </cell>
          <cell r="P5803">
            <v>0</v>
          </cell>
          <cell r="Q5803">
            <v>0</v>
          </cell>
        </row>
        <row r="5804">
          <cell r="B5804" t="str">
            <v>천안공장위탁외주5108130</v>
          </cell>
          <cell r="C5804" t="str">
            <v>천안공장위탁외주</v>
          </cell>
          <cell r="D5804" t="str">
            <v>5108130</v>
          </cell>
          <cell r="E5804" t="str">
            <v/>
          </cell>
          <cell r="F5804">
            <v>0</v>
          </cell>
          <cell r="G5804">
            <v>0</v>
          </cell>
          <cell r="H5804">
            <v>0</v>
          </cell>
          <cell r="I5804">
            <v>0</v>
          </cell>
          <cell r="J5804">
            <v>0</v>
          </cell>
          <cell r="K5804">
            <v>0</v>
          </cell>
          <cell r="L5804">
            <v>0</v>
          </cell>
          <cell r="M5804">
            <v>0</v>
          </cell>
          <cell r="N5804">
            <v>0</v>
          </cell>
          <cell r="O5804">
            <v>0</v>
          </cell>
          <cell r="P5804">
            <v>0</v>
          </cell>
          <cell r="Q5804">
            <v>0</v>
          </cell>
        </row>
        <row r="5805">
          <cell r="B5805" t="str">
            <v>천안공장위탁외주5108140</v>
          </cell>
          <cell r="C5805" t="str">
            <v>천안공장위탁외주</v>
          </cell>
          <cell r="D5805" t="str">
            <v>5108140</v>
          </cell>
          <cell r="E5805" t="str">
            <v>지급임차료-점용료(제조)</v>
          </cell>
          <cell r="F5805">
            <v>0</v>
          </cell>
          <cell r="G5805">
            <v>0</v>
          </cell>
          <cell r="H5805">
            <v>0</v>
          </cell>
          <cell r="I5805">
            <v>0</v>
          </cell>
          <cell r="J5805">
            <v>0</v>
          </cell>
          <cell r="K5805">
            <v>0</v>
          </cell>
          <cell r="L5805">
            <v>0</v>
          </cell>
          <cell r="M5805">
            <v>0</v>
          </cell>
          <cell r="N5805">
            <v>0</v>
          </cell>
          <cell r="O5805">
            <v>0</v>
          </cell>
          <cell r="P5805">
            <v>0</v>
          </cell>
          <cell r="Q5805">
            <v>0</v>
          </cell>
        </row>
        <row r="5806">
          <cell r="B5806" t="str">
            <v>천안공장위탁외주5108150</v>
          </cell>
          <cell r="C5806" t="str">
            <v>천안공장위탁외주</v>
          </cell>
          <cell r="D5806" t="str">
            <v>5108150</v>
          </cell>
          <cell r="E5806" t="str">
            <v/>
          </cell>
          <cell r="F5806">
            <v>0</v>
          </cell>
          <cell r="G5806">
            <v>0</v>
          </cell>
          <cell r="H5806">
            <v>0</v>
          </cell>
          <cell r="I5806">
            <v>0</v>
          </cell>
          <cell r="J5806">
            <v>0</v>
          </cell>
          <cell r="K5806">
            <v>0</v>
          </cell>
          <cell r="L5806">
            <v>0</v>
          </cell>
          <cell r="M5806">
            <v>0</v>
          </cell>
          <cell r="N5806">
            <v>0</v>
          </cell>
          <cell r="O5806">
            <v>0</v>
          </cell>
          <cell r="P5806">
            <v>0</v>
          </cell>
          <cell r="Q5806">
            <v>0</v>
          </cell>
        </row>
        <row r="5807">
          <cell r="B5807" t="str">
            <v>천안공장위탁외주5108160</v>
          </cell>
          <cell r="C5807" t="str">
            <v>천안공장위탁외주</v>
          </cell>
          <cell r="D5807" t="str">
            <v>5108160</v>
          </cell>
          <cell r="E5807" t="str">
            <v/>
          </cell>
          <cell r="F5807">
            <v>0</v>
          </cell>
          <cell r="G5807">
            <v>0</v>
          </cell>
          <cell r="H5807">
            <v>0</v>
          </cell>
          <cell r="I5807">
            <v>0</v>
          </cell>
          <cell r="J5807">
            <v>0</v>
          </cell>
          <cell r="K5807">
            <v>0</v>
          </cell>
          <cell r="L5807">
            <v>0</v>
          </cell>
          <cell r="M5807">
            <v>0</v>
          </cell>
          <cell r="N5807">
            <v>0</v>
          </cell>
          <cell r="O5807">
            <v>0</v>
          </cell>
          <cell r="P5807">
            <v>0</v>
          </cell>
          <cell r="Q5807">
            <v>0</v>
          </cell>
        </row>
        <row r="5808">
          <cell r="B5808" t="str">
            <v>천안공장위탁외주5108161</v>
          </cell>
          <cell r="C5808" t="str">
            <v>천안공장위탁외주</v>
          </cell>
          <cell r="D5808" t="str">
            <v>5108161</v>
          </cell>
          <cell r="E5808" t="str">
            <v>지급임차료-차량렌트료(제조)</v>
          </cell>
          <cell r="F5808">
            <v>0</v>
          </cell>
          <cell r="G5808">
            <v>0</v>
          </cell>
          <cell r="H5808">
            <v>0</v>
          </cell>
          <cell r="I5808">
            <v>0</v>
          </cell>
          <cell r="J5808">
            <v>0</v>
          </cell>
          <cell r="K5808">
            <v>0</v>
          </cell>
          <cell r="L5808">
            <v>0</v>
          </cell>
          <cell r="M5808">
            <v>0</v>
          </cell>
          <cell r="N5808">
            <v>0</v>
          </cell>
          <cell r="O5808">
            <v>0</v>
          </cell>
          <cell r="P5808">
            <v>0</v>
          </cell>
          <cell r="Q5808">
            <v>0</v>
          </cell>
        </row>
        <row r="5809">
          <cell r="B5809" t="str">
            <v>천안공장위탁외주5108162</v>
          </cell>
          <cell r="C5809" t="str">
            <v>천안공장위탁외주</v>
          </cell>
          <cell r="D5809" t="str">
            <v>5108162</v>
          </cell>
          <cell r="E5809" t="str">
            <v>지급임차료-차량리스료(제조)</v>
          </cell>
          <cell r="F5809">
            <v>0</v>
          </cell>
          <cell r="G5809">
            <v>0</v>
          </cell>
          <cell r="H5809">
            <v>0</v>
          </cell>
          <cell r="I5809">
            <v>0</v>
          </cell>
          <cell r="J5809">
            <v>0</v>
          </cell>
          <cell r="K5809">
            <v>0</v>
          </cell>
          <cell r="L5809">
            <v>0</v>
          </cell>
          <cell r="M5809">
            <v>0</v>
          </cell>
          <cell r="N5809">
            <v>0</v>
          </cell>
          <cell r="O5809">
            <v>0</v>
          </cell>
          <cell r="P5809">
            <v>0</v>
          </cell>
          <cell r="Q5809">
            <v>0</v>
          </cell>
        </row>
        <row r="5810">
          <cell r="B5810" t="str">
            <v>천안공장위탁외주5109110</v>
          </cell>
          <cell r="C5810" t="str">
            <v>천안공장위탁외주</v>
          </cell>
          <cell r="D5810" t="str">
            <v>5109110</v>
          </cell>
          <cell r="E5810" t="str">
            <v>감가상각비-건물(제조)</v>
          </cell>
          <cell r="F5810">
            <v>0</v>
          </cell>
          <cell r="G5810">
            <v>0</v>
          </cell>
          <cell r="H5810">
            <v>0</v>
          </cell>
          <cell r="I5810">
            <v>0</v>
          </cell>
          <cell r="J5810">
            <v>0</v>
          </cell>
          <cell r="K5810">
            <v>0</v>
          </cell>
          <cell r="L5810">
            <v>0</v>
          </cell>
          <cell r="M5810">
            <v>0</v>
          </cell>
          <cell r="N5810">
            <v>0</v>
          </cell>
          <cell r="O5810">
            <v>0</v>
          </cell>
          <cell r="P5810">
            <v>0</v>
          </cell>
          <cell r="Q5810">
            <v>0</v>
          </cell>
        </row>
        <row r="5811">
          <cell r="B5811" t="str">
            <v>천안공장위탁외주5109120</v>
          </cell>
          <cell r="C5811" t="str">
            <v>천안공장위탁외주</v>
          </cell>
          <cell r="D5811" t="str">
            <v>5109120</v>
          </cell>
          <cell r="E5811" t="str">
            <v>감가상각비-구축물(제조)</v>
          </cell>
          <cell r="F5811">
            <v>0</v>
          </cell>
          <cell r="G5811">
            <v>0</v>
          </cell>
          <cell r="H5811">
            <v>0</v>
          </cell>
          <cell r="I5811">
            <v>0</v>
          </cell>
          <cell r="J5811">
            <v>0</v>
          </cell>
          <cell r="K5811">
            <v>0</v>
          </cell>
          <cell r="L5811">
            <v>0</v>
          </cell>
          <cell r="M5811">
            <v>0</v>
          </cell>
          <cell r="N5811">
            <v>0</v>
          </cell>
          <cell r="O5811">
            <v>0</v>
          </cell>
          <cell r="P5811">
            <v>0</v>
          </cell>
          <cell r="Q5811">
            <v>0</v>
          </cell>
        </row>
        <row r="5812">
          <cell r="B5812" t="str">
            <v>천안공장위탁외주5109130</v>
          </cell>
          <cell r="C5812" t="str">
            <v>천안공장위탁외주</v>
          </cell>
          <cell r="D5812" t="str">
            <v>5109130</v>
          </cell>
          <cell r="E5812" t="str">
            <v>감가상각비-기계장치(제조)</v>
          </cell>
          <cell r="F5812">
            <v>0</v>
          </cell>
          <cell r="G5812">
            <v>0</v>
          </cell>
          <cell r="H5812">
            <v>0</v>
          </cell>
          <cell r="I5812">
            <v>0</v>
          </cell>
          <cell r="J5812">
            <v>0</v>
          </cell>
          <cell r="K5812">
            <v>0</v>
          </cell>
          <cell r="L5812">
            <v>0</v>
          </cell>
          <cell r="M5812">
            <v>0</v>
          </cell>
          <cell r="N5812">
            <v>0</v>
          </cell>
          <cell r="O5812">
            <v>0</v>
          </cell>
          <cell r="P5812">
            <v>0</v>
          </cell>
          <cell r="Q5812">
            <v>0</v>
          </cell>
        </row>
        <row r="5813">
          <cell r="B5813" t="str">
            <v>천안공장위탁외주5109140</v>
          </cell>
          <cell r="C5813" t="str">
            <v>천안공장위탁외주</v>
          </cell>
          <cell r="D5813" t="str">
            <v>5109140</v>
          </cell>
          <cell r="E5813" t="str">
            <v>감가상각비-공구기구(제조)</v>
          </cell>
          <cell r="F5813">
            <v>0</v>
          </cell>
          <cell r="G5813">
            <v>0</v>
          </cell>
          <cell r="H5813">
            <v>0</v>
          </cell>
          <cell r="I5813">
            <v>0</v>
          </cell>
          <cell r="J5813">
            <v>0</v>
          </cell>
          <cell r="K5813">
            <v>0</v>
          </cell>
          <cell r="L5813">
            <v>0</v>
          </cell>
          <cell r="M5813">
            <v>0</v>
          </cell>
          <cell r="N5813">
            <v>0</v>
          </cell>
          <cell r="O5813">
            <v>0</v>
          </cell>
          <cell r="P5813">
            <v>0</v>
          </cell>
          <cell r="Q5813">
            <v>0</v>
          </cell>
        </row>
        <row r="5814">
          <cell r="B5814" t="str">
            <v>천안공장위탁외주5109150</v>
          </cell>
          <cell r="C5814" t="str">
            <v>천안공장위탁외주</v>
          </cell>
          <cell r="D5814" t="str">
            <v>5109150</v>
          </cell>
          <cell r="E5814" t="str">
            <v>감가상각비-차량운반구(제조)</v>
          </cell>
          <cell r="F5814">
            <v>0</v>
          </cell>
          <cell r="G5814">
            <v>0</v>
          </cell>
          <cell r="H5814">
            <v>0</v>
          </cell>
          <cell r="I5814">
            <v>0</v>
          </cell>
          <cell r="J5814">
            <v>0</v>
          </cell>
          <cell r="K5814">
            <v>0</v>
          </cell>
          <cell r="L5814">
            <v>0</v>
          </cell>
          <cell r="M5814">
            <v>0</v>
          </cell>
          <cell r="N5814">
            <v>0</v>
          </cell>
          <cell r="O5814">
            <v>0</v>
          </cell>
          <cell r="P5814">
            <v>0</v>
          </cell>
          <cell r="Q5814">
            <v>0</v>
          </cell>
        </row>
        <row r="5815">
          <cell r="B5815" t="str">
            <v>천안공장위탁외주5109160</v>
          </cell>
          <cell r="C5815" t="str">
            <v>천안공장위탁외주</v>
          </cell>
          <cell r="D5815" t="str">
            <v>5109160</v>
          </cell>
          <cell r="E5815" t="str">
            <v/>
          </cell>
          <cell r="F5815">
            <v>0</v>
          </cell>
          <cell r="G5815">
            <v>0</v>
          </cell>
          <cell r="H5815">
            <v>0</v>
          </cell>
          <cell r="I5815">
            <v>0</v>
          </cell>
          <cell r="J5815">
            <v>0</v>
          </cell>
          <cell r="K5815">
            <v>0</v>
          </cell>
          <cell r="L5815">
            <v>0</v>
          </cell>
          <cell r="M5815">
            <v>0</v>
          </cell>
          <cell r="N5815">
            <v>0</v>
          </cell>
          <cell r="O5815">
            <v>0</v>
          </cell>
          <cell r="P5815">
            <v>0</v>
          </cell>
          <cell r="Q5815">
            <v>0</v>
          </cell>
        </row>
        <row r="5816">
          <cell r="B5816" t="str">
            <v>천안공장위탁외주5109170</v>
          </cell>
          <cell r="C5816" t="str">
            <v>천안공장위탁외주</v>
          </cell>
          <cell r="D5816" t="str">
            <v>5109170</v>
          </cell>
          <cell r="E5816" t="str">
            <v>감가상각비-산업재산권(제조)</v>
          </cell>
          <cell r="F5816">
            <v>0</v>
          </cell>
          <cell r="G5816">
            <v>0</v>
          </cell>
          <cell r="H5816">
            <v>0</v>
          </cell>
          <cell r="I5816">
            <v>0</v>
          </cell>
          <cell r="J5816">
            <v>0</v>
          </cell>
          <cell r="K5816">
            <v>0</v>
          </cell>
          <cell r="L5816">
            <v>0</v>
          </cell>
          <cell r="M5816">
            <v>0</v>
          </cell>
          <cell r="N5816">
            <v>0</v>
          </cell>
          <cell r="O5816">
            <v>0</v>
          </cell>
          <cell r="P5816">
            <v>0</v>
          </cell>
          <cell r="Q5816">
            <v>0</v>
          </cell>
        </row>
        <row r="5817">
          <cell r="B5817" t="str">
            <v>천안공장위탁외주5109180</v>
          </cell>
          <cell r="C5817" t="str">
            <v>천안공장위탁외주</v>
          </cell>
          <cell r="D5817" t="str">
            <v>5109180</v>
          </cell>
          <cell r="E5817" t="str">
            <v/>
          </cell>
          <cell r="F5817">
            <v>0</v>
          </cell>
          <cell r="G5817">
            <v>0</v>
          </cell>
          <cell r="H5817">
            <v>0</v>
          </cell>
          <cell r="I5817">
            <v>0</v>
          </cell>
          <cell r="J5817">
            <v>0</v>
          </cell>
          <cell r="K5817">
            <v>0</v>
          </cell>
          <cell r="L5817">
            <v>0</v>
          </cell>
          <cell r="M5817">
            <v>0</v>
          </cell>
          <cell r="N5817">
            <v>0</v>
          </cell>
          <cell r="O5817">
            <v>0</v>
          </cell>
          <cell r="P5817">
            <v>0</v>
          </cell>
          <cell r="Q5817">
            <v>0</v>
          </cell>
        </row>
        <row r="5818">
          <cell r="B5818" t="str">
            <v>천안공장위탁외주5109190</v>
          </cell>
          <cell r="C5818" t="str">
            <v>천안공장위탁외주</v>
          </cell>
          <cell r="D5818" t="str">
            <v>5109190</v>
          </cell>
          <cell r="E5818" t="str">
            <v/>
          </cell>
          <cell r="F5818">
            <v>0</v>
          </cell>
          <cell r="G5818">
            <v>0</v>
          </cell>
          <cell r="H5818">
            <v>0</v>
          </cell>
          <cell r="I5818">
            <v>0</v>
          </cell>
          <cell r="J5818">
            <v>0</v>
          </cell>
          <cell r="K5818">
            <v>0</v>
          </cell>
          <cell r="L5818">
            <v>0</v>
          </cell>
          <cell r="M5818">
            <v>0</v>
          </cell>
          <cell r="N5818">
            <v>0</v>
          </cell>
          <cell r="O5818">
            <v>0</v>
          </cell>
          <cell r="P5818">
            <v>0</v>
          </cell>
          <cell r="Q5818">
            <v>0</v>
          </cell>
        </row>
        <row r="5819">
          <cell r="B5819" t="str">
            <v>천안공장위탁외주5109210</v>
          </cell>
          <cell r="C5819" t="str">
            <v>천안공장위탁외주</v>
          </cell>
          <cell r="D5819" t="str">
            <v>5109210</v>
          </cell>
          <cell r="E5819" t="str">
            <v>감가상각비-임차자산개량(제조)</v>
          </cell>
          <cell r="F5819">
            <v>0</v>
          </cell>
          <cell r="G5819">
            <v>0</v>
          </cell>
          <cell r="H5819">
            <v>0</v>
          </cell>
          <cell r="I5819">
            <v>0</v>
          </cell>
          <cell r="J5819">
            <v>0</v>
          </cell>
          <cell r="K5819">
            <v>0</v>
          </cell>
          <cell r="L5819">
            <v>0</v>
          </cell>
          <cell r="M5819">
            <v>0</v>
          </cell>
          <cell r="N5819">
            <v>0</v>
          </cell>
          <cell r="O5819">
            <v>0</v>
          </cell>
          <cell r="P5819">
            <v>0</v>
          </cell>
          <cell r="Q5819">
            <v>0</v>
          </cell>
        </row>
        <row r="5820">
          <cell r="B5820" t="str">
            <v>천안공장위탁외주5109220</v>
          </cell>
          <cell r="C5820" t="str">
            <v>천안공장위탁외주</v>
          </cell>
          <cell r="D5820" t="str">
            <v>5109220</v>
          </cell>
          <cell r="E5820" t="str">
            <v>감가상각비-비품(제조)</v>
          </cell>
          <cell r="F5820">
            <v>0</v>
          </cell>
          <cell r="G5820">
            <v>0</v>
          </cell>
          <cell r="H5820">
            <v>0</v>
          </cell>
          <cell r="I5820">
            <v>0</v>
          </cell>
          <cell r="J5820">
            <v>0</v>
          </cell>
          <cell r="K5820">
            <v>0</v>
          </cell>
          <cell r="L5820">
            <v>0</v>
          </cell>
          <cell r="M5820">
            <v>0</v>
          </cell>
          <cell r="N5820">
            <v>0</v>
          </cell>
          <cell r="O5820">
            <v>0</v>
          </cell>
          <cell r="P5820">
            <v>0</v>
          </cell>
          <cell r="Q5820">
            <v>0</v>
          </cell>
        </row>
        <row r="5821">
          <cell r="B5821" t="str">
            <v>천안공장위탁외주5110110</v>
          </cell>
          <cell r="C5821" t="str">
            <v>천안공장위탁외주</v>
          </cell>
          <cell r="D5821" t="str">
            <v>5110110</v>
          </cell>
          <cell r="E5821" t="str">
            <v>수선비-건물(제조)</v>
          </cell>
          <cell r="F5821">
            <v>0</v>
          </cell>
          <cell r="G5821">
            <v>0</v>
          </cell>
          <cell r="H5821">
            <v>0</v>
          </cell>
          <cell r="I5821">
            <v>0</v>
          </cell>
          <cell r="J5821">
            <v>0</v>
          </cell>
          <cell r="K5821">
            <v>0</v>
          </cell>
          <cell r="L5821">
            <v>0</v>
          </cell>
          <cell r="M5821">
            <v>0</v>
          </cell>
          <cell r="N5821">
            <v>0</v>
          </cell>
          <cell r="O5821">
            <v>0</v>
          </cell>
          <cell r="P5821">
            <v>0</v>
          </cell>
          <cell r="Q5821">
            <v>0</v>
          </cell>
        </row>
        <row r="5822">
          <cell r="B5822" t="str">
            <v>천안공장위탁외주5110120</v>
          </cell>
          <cell r="C5822" t="str">
            <v>천안공장위탁외주</v>
          </cell>
          <cell r="D5822" t="str">
            <v>5110120</v>
          </cell>
          <cell r="E5822" t="str">
            <v>수선비-구축물(제조)</v>
          </cell>
          <cell r="F5822">
            <v>0</v>
          </cell>
          <cell r="G5822">
            <v>0</v>
          </cell>
          <cell r="H5822">
            <v>0</v>
          </cell>
          <cell r="I5822">
            <v>0</v>
          </cell>
          <cell r="J5822">
            <v>0</v>
          </cell>
          <cell r="K5822">
            <v>0</v>
          </cell>
          <cell r="L5822">
            <v>0</v>
          </cell>
          <cell r="M5822">
            <v>0</v>
          </cell>
          <cell r="N5822">
            <v>0</v>
          </cell>
          <cell r="O5822">
            <v>0</v>
          </cell>
          <cell r="P5822">
            <v>0</v>
          </cell>
          <cell r="Q5822">
            <v>0</v>
          </cell>
        </row>
        <row r="5823">
          <cell r="B5823" t="str">
            <v>천안공장위탁외주5110130</v>
          </cell>
          <cell r="C5823" t="str">
            <v>천안공장위탁외주</v>
          </cell>
          <cell r="D5823" t="str">
            <v>5110130</v>
          </cell>
          <cell r="E5823" t="str">
            <v>수선비-기계장치(제조)</v>
          </cell>
          <cell r="F5823">
            <v>0</v>
          </cell>
          <cell r="G5823">
            <v>0</v>
          </cell>
          <cell r="H5823">
            <v>0</v>
          </cell>
          <cell r="I5823">
            <v>0</v>
          </cell>
          <cell r="J5823">
            <v>0</v>
          </cell>
          <cell r="K5823">
            <v>0</v>
          </cell>
          <cell r="L5823">
            <v>0</v>
          </cell>
          <cell r="M5823">
            <v>0</v>
          </cell>
          <cell r="N5823">
            <v>0</v>
          </cell>
          <cell r="O5823">
            <v>0</v>
          </cell>
          <cell r="P5823">
            <v>0</v>
          </cell>
          <cell r="Q5823">
            <v>0</v>
          </cell>
        </row>
        <row r="5824">
          <cell r="B5824" t="str">
            <v>천안공장위탁외주5110140</v>
          </cell>
          <cell r="C5824" t="str">
            <v>천안공장위탁외주</v>
          </cell>
          <cell r="D5824" t="str">
            <v>5110140</v>
          </cell>
          <cell r="E5824" t="str">
            <v>수선비-공구기구비품(제조)</v>
          </cell>
          <cell r="F5824">
            <v>0</v>
          </cell>
          <cell r="G5824">
            <v>0</v>
          </cell>
          <cell r="H5824">
            <v>0</v>
          </cell>
          <cell r="I5824">
            <v>0</v>
          </cell>
          <cell r="J5824">
            <v>0</v>
          </cell>
          <cell r="K5824">
            <v>0</v>
          </cell>
          <cell r="L5824">
            <v>0</v>
          </cell>
          <cell r="M5824">
            <v>0</v>
          </cell>
          <cell r="N5824">
            <v>0</v>
          </cell>
          <cell r="O5824">
            <v>0</v>
          </cell>
          <cell r="P5824">
            <v>0</v>
          </cell>
          <cell r="Q5824">
            <v>0</v>
          </cell>
        </row>
        <row r="5825">
          <cell r="B5825" t="str">
            <v>천안공장위탁외주5110160</v>
          </cell>
          <cell r="C5825" t="str">
            <v>천안공장위탁외주</v>
          </cell>
          <cell r="D5825" t="str">
            <v>5110160</v>
          </cell>
          <cell r="E5825" t="str">
            <v>수선비-안전보건비_출고(제조)</v>
          </cell>
          <cell r="F5825">
            <v>0</v>
          </cell>
          <cell r="G5825">
            <v>0</v>
          </cell>
          <cell r="H5825">
            <v>0</v>
          </cell>
          <cell r="I5825">
            <v>0</v>
          </cell>
          <cell r="J5825">
            <v>0</v>
          </cell>
          <cell r="K5825">
            <v>0</v>
          </cell>
          <cell r="L5825">
            <v>0</v>
          </cell>
          <cell r="M5825">
            <v>0</v>
          </cell>
          <cell r="N5825">
            <v>0</v>
          </cell>
          <cell r="O5825">
            <v>0</v>
          </cell>
          <cell r="P5825">
            <v>0</v>
          </cell>
          <cell r="Q5825">
            <v>0</v>
          </cell>
        </row>
        <row r="5826">
          <cell r="B5826" t="str">
            <v>천안공장위탁외주5110150</v>
          </cell>
          <cell r="C5826" t="str">
            <v>천안공장위탁외주</v>
          </cell>
          <cell r="D5826">
            <v>5110150</v>
          </cell>
          <cell r="E5826" t="str">
            <v>수선비-안전보건비(제조)</v>
          </cell>
          <cell r="F5826">
            <v>0</v>
          </cell>
          <cell r="G5826">
            <v>0</v>
          </cell>
          <cell r="H5826">
            <v>0</v>
          </cell>
          <cell r="I5826">
            <v>0</v>
          </cell>
          <cell r="J5826">
            <v>0</v>
          </cell>
          <cell r="K5826">
            <v>0</v>
          </cell>
          <cell r="L5826">
            <v>0</v>
          </cell>
          <cell r="M5826">
            <v>0</v>
          </cell>
          <cell r="N5826">
            <v>0</v>
          </cell>
          <cell r="O5826">
            <v>0</v>
          </cell>
          <cell r="P5826">
            <v>0</v>
          </cell>
          <cell r="Q5826">
            <v>0</v>
          </cell>
        </row>
        <row r="5827">
          <cell r="B5827" t="str">
            <v>천안공장위탁외주5111110</v>
          </cell>
          <cell r="C5827" t="str">
            <v>천안공장위탁외주</v>
          </cell>
          <cell r="D5827" t="str">
            <v>5111110</v>
          </cell>
          <cell r="E5827" t="str">
            <v>보험료-건물(제조)</v>
          </cell>
          <cell r="F5827">
            <v>0</v>
          </cell>
          <cell r="G5827">
            <v>0</v>
          </cell>
          <cell r="H5827">
            <v>0</v>
          </cell>
          <cell r="I5827">
            <v>0</v>
          </cell>
          <cell r="J5827">
            <v>0</v>
          </cell>
          <cell r="K5827">
            <v>0</v>
          </cell>
          <cell r="L5827">
            <v>0</v>
          </cell>
          <cell r="M5827">
            <v>0</v>
          </cell>
          <cell r="N5827">
            <v>0</v>
          </cell>
          <cell r="O5827">
            <v>0</v>
          </cell>
          <cell r="P5827">
            <v>0</v>
          </cell>
          <cell r="Q5827">
            <v>0</v>
          </cell>
        </row>
        <row r="5828">
          <cell r="B5828" t="str">
            <v>천안공장위탁외주5111120</v>
          </cell>
          <cell r="C5828" t="str">
            <v>천안공장위탁외주</v>
          </cell>
          <cell r="D5828" t="str">
            <v>5111120</v>
          </cell>
          <cell r="E5828" t="str">
            <v>보험료-기계장치(제조)</v>
          </cell>
          <cell r="F5828">
            <v>0</v>
          </cell>
          <cell r="G5828">
            <v>0</v>
          </cell>
          <cell r="H5828">
            <v>0</v>
          </cell>
          <cell r="I5828">
            <v>0</v>
          </cell>
          <cell r="J5828">
            <v>0</v>
          </cell>
          <cell r="K5828">
            <v>0</v>
          </cell>
          <cell r="L5828">
            <v>0</v>
          </cell>
          <cell r="M5828">
            <v>0</v>
          </cell>
          <cell r="N5828">
            <v>0</v>
          </cell>
          <cell r="O5828">
            <v>0</v>
          </cell>
          <cell r="P5828">
            <v>0</v>
          </cell>
          <cell r="Q5828">
            <v>0</v>
          </cell>
        </row>
        <row r="5829">
          <cell r="B5829" t="str">
            <v>천안공장위탁외주5111130</v>
          </cell>
          <cell r="C5829" t="str">
            <v>천안공장위탁외주</v>
          </cell>
          <cell r="D5829" t="str">
            <v>5111130</v>
          </cell>
          <cell r="E5829" t="str">
            <v>보험료-재고품(제조)</v>
          </cell>
          <cell r="F5829">
            <v>0</v>
          </cell>
          <cell r="G5829">
            <v>0</v>
          </cell>
          <cell r="H5829">
            <v>0</v>
          </cell>
          <cell r="I5829">
            <v>0</v>
          </cell>
          <cell r="J5829">
            <v>0</v>
          </cell>
          <cell r="K5829">
            <v>0</v>
          </cell>
          <cell r="L5829">
            <v>0</v>
          </cell>
          <cell r="M5829">
            <v>0</v>
          </cell>
          <cell r="N5829">
            <v>0</v>
          </cell>
          <cell r="O5829">
            <v>0</v>
          </cell>
          <cell r="P5829">
            <v>0</v>
          </cell>
          <cell r="Q5829">
            <v>0</v>
          </cell>
        </row>
        <row r="5830">
          <cell r="B5830" t="str">
            <v>천안공장위탁외주5111140</v>
          </cell>
          <cell r="C5830" t="str">
            <v>천안공장위탁외주</v>
          </cell>
          <cell r="D5830" t="str">
            <v>5111140</v>
          </cell>
          <cell r="E5830" t="str">
            <v/>
          </cell>
          <cell r="F5830">
            <v>0</v>
          </cell>
          <cell r="G5830">
            <v>0</v>
          </cell>
          <cell r="H5830">
            <v>0</v>
          </cell>
          <cell r="I5830">
            <v>0</v>
          </cell>
          <cell r="J5830">
            <v>0</v>
          </cell>
          <cell r="K5830">
            <v>0</v>
          </cell>
          <cell r="L5830">
            <v>0</v>
          </cell>
          <cell r="M5830">
            <v>0</v>
          </cell>
          <cell r="N5830">
            <v>0</v>
          </cell>
          <cell r="O5830">
            <v>0</v>
          </cell>
          <cell r="P5830">
            <v>0</v>
          </cell>
          <cell r="Q5830">
            <v>0</v>
          </cell>
        </row>
        <row r="5831">
          <cell r="B5831" t="str">
            <v>천안공장위탁외주5111150</v>
          </cell>
          <cell r="C5831" t="str">
            <v>천안공장위탁외주</v>
          </cell>
          <cell r="D5831" t="str">
            <v>5111150</v>
          </cell>
          <cell r="E5831" t="str">
            <v/>
          </cell>
          <cell r="F5831">
            <v>0</v>
          </cell>
          <cell r="G5831">
            <v>0</v>
          </cell>
          <cell r="H5831">
            <v>0</v>
          </cell>
          <cell r="I5831">
            <v>0</v>
          </cell>
          <cell r="J5831">
            <v>0</v>
          </cell>
          <cell r="K5831">
            <v>0</v>
          </cell>
          <cell r="L5831">
            <v>0</v>
          </cell>
          <cell r="M5831">
            <v>0</v>
          </cell>
          <cell r="N5831">
            <v>0</v>
          </cell>
          <cell r="O5831">
            <v>0</v>
          </cell>
          <cell r="P5831">
            <v>0</v>
          </cell>
          <cell r="Q5831">
            <v>0</v>
          </cell>
        </row>
        <row r="5832">
          <cell r="B5832" t="str">
            <v>천안공장위탁외주5111160</v>
          </cell>
          <cell r="C5832" t="str">
            <v>천안공장위탁외주</v>
          </cell>
          <cell r="D5832" t="str">
            <v>5111160</v>
          </cell>
          <cell r="E5832" t="str">
            <v>보험료-제보험(제조)</v>
          </cell>
          <cell r="F5832">
            <v>0</v>
          </cell>
          <cell r="G5832">
            <v>0</v>
          </cell>
          <cell r="H5832">
            <v>0</v>
          </cell>
          <cell r="I5832">
            <v>0</v>
          </cell>
          <cell r="J5832">
            <v>0</v>
          </cell>
          <cell r="K5832">
            <v>0</v>
          </cell>
          <cell r="L5832">
            <v>0</v>
          </cell>
          <cell r="M5832">
            <v>0</v>
          </cell>
          <cell r="N5832">
            <v>0</v>
          </cell>
          <cell r="O5832">
            <v>0</v>
          </cell>
          <cell r="P5832">
            <v>0</v>
          </cell>
          <cell r="Q5832">
            <v>0</v>
          </cell>
        </row>
        <row r="5833">
          <cell r="B5833" t="str">
            <v>천안공장위탁외주5111141</v>
          </cell>
          <cell r="C5833" t="str">
            <v>천안공장위탁외주</v>
          </cell>
          <cell r="D5833" t="str">
            <v>5111141</v>
          </cell>
          <cell r="E5833" t="str">
            <v/>
          </cell>
          <cell r="F5833">
            <v>0</v>
          </cell>
          <cell r="G5833">
            <v>0</v>
          </cell>
          <cell r="H5833">
            <v>0</v>
          </cell>
          <cell r="I5833">
            <v>0</v>
          </cell>
          <cell r="J5833">
            <v>0</v>
          </cell>
          <cell r="K5833">
            <v>0</v>
          </cell>
          <cell r="L5833">
            <v>0</v>
          </cell>
          <cell r="M5833">
            <v>0</v>
          </cell>
          <cell r="N5833">
            <v>0</v>
          </cell>
          <cell r="O5833">
            <v>0</v>
          </cell>
          <cell r="P5833">
            <v>0</v>
          </cell>
          <cell r="Q5833">
            <v>0</v>
          </cell>
        </row>
        <row r="5834">
          <cell r="B5834" t="str">
            <v>천안공장위탁외주5112110</v>
          </cell>
          <cell r="C5834" t="str">
            <v>천안공장위탁외주</v>
          </cell>
          <cell r="D5834" t="str">
            <v>5112110</v>
          </cell>
          <cell r="E5834" t="str">
            <v>접대비-교제비(제조)</v>
          </cell>
          <cell r="F5834">
            <v>0</v>
          </cell>
          <cell r="G5834">
            <v>0</v>
          </cell>
          <cell r="H5834">
            <v>0</v>
          </cell>
          <cell r="I5834">
            <v>0</v>
          </cell>
          <cell r="J5834">
            <v>0</v>
          </cell>
          <cell r="K5834">
            <v>0</v>
          </cell>
          <cell r="L5834">
            <v>0</v>
          </cell>
          <cell r="M5834">
            <v>0</v>
          </cell>
          <cell r="N5834">
            <v>0</v>
          </cell>
          <cell r="O5834">
            <v>0</v>
          </cell>
          <cell r="P5834">
            <v>0</v>
          </cell>
          <cell r="Q5834">
            <v>0</v>
          </cell>
        </row>
        <row r="5835">
          <cell r="B5835" t="str">
            <v>천안공장위탁외주5112120</v>
          </cell>
          <cell r="C5835" t="str">
            <v>천안공장위탁외주</v>
          </cell>
          <cell r="D5835" t="str">
            <v>5112120</v>
          </cell>
          <cell r="E5835" t="str">
            <v>접대비-사외경조비(제조)</v>
          </cell>
          <cell r="F5835">
            <v>0</v>
          </cell>
          <cell r="G5835">
            <v>0</v>
          </cell>
          <cell r="H5835">
            <v>0</v>
          </cell>
          <cell r="I5835">
            <v>0</v>
          </cell>
          <cell r="J5835">
            <v>0</v>
          </cell>
          <cell r="K5835">
            <v>0</v>
          </cell>
          <cell r="L5835">
            <v>0</v>
          </cell>
          <cell r="M5835">
            <v>0</v>
          </cell>
          <cell r="N5835">
            <v>0</v>
          </cell>
          <cell r="O5835">
            <v>0</v>
          </cell>
          <cell r="P5835">
            <v>0</v>
          </cell>
          <cell r="Q5835">
            <v>0</v>
          </cell>
        </row>
        <row r="5836">
          <cell r="B5836" t="str">
            <v>천안공장위탁외주5113110</v>
          </cell>
          <cell r="C5836" t="str">
            <v>천안공장위탁외주</v>
          </cell>
          <cell r="D5836" t="str">
            <v>5113110</v>
          </cell>
          <cell r="E5836" t="str">
            <v>경상연구개발비-품질검정비(제조)</v>
          </cell>
          <cell r="F5836">
            <v>0</v>
          </cell>
          <cell r="G5836">
            <v>0</v>
          </cell>
          <cell r="H5836">
            <v>0</v>
          </cell>
          <cell r="I5836">
            <v>0</v>
          </cell>
          <cell r="J5836">
            <v>0</v>
          </cell>
          <cell r="K5836">
            <v>0</v>
          </cell>
          <cell r="L5836">
            <v>0</v>
          </cell>
          <cell r="M5836">
            <v>0</v>
          </cell>
          <cell r="N5836">
            <v>0</v>
          </cell>
          <cell r="O5836">
            <v>0</v>
          </cell>
          <cell r="P5836">
            <v>0</v>
          </cell>
          <cell r="Q5836">
            <v>0</v>
          </cell>
        </row>
        <row r="5837">
          <cell r="B5837" t="str">
            <v>천안공장위탁외주5113120</v>
          </cell>
          <cell r="C5837" t="str">
            <v>천안공장위탁외주</v>
          </cell>
          <cell r="D5837" t="str">
            <v>5113120</v>
          </cell>
          <cell r="E5837" t="str">
            <v/>
          </cell>
          <cell r="F5837">
            <v>0</v>
          </cell>
          <cell r="G5837">
            <v>0</v>
          </cell>
          <cell r="H5837">
            <v>0</v>
          </cell>
          <cell r="I5837">
            <v>0</v>
          </cell>
          <cell r="J5837">
            <v>0</v>
          </cell>
          <cell r="K5837">
            <v>0</v>
          </cell>
          <cell r="L5837">
            <v>0</v>
          </cell>
          <cell r="M5837">
            <v>0</v>
          </cell>
          <cell r="N5837">
            <v>0</v>
          </cell>
          <cell r="O5837">
            <v>0</v>
          </cell>
          <cell r="P5837">
            <v>0</v>
          </cell>
          <cell r="Q5837">
            <v>0</v>
          </cell>
        </row>
        <row r="5838">
          <cell r="B5838" t="str">
            <v>천안공장위탁외주5113130</v>
          </cell>
          <cell r="C5838" t="str">
            <v>천안공장위탁외주</v>
          </cell>
          <cell r="D5838" t="str">
            <v>5113130</v>
          </cell>
          <cell r="E5838" t="str">
            <v>경상연구개발비-실험재료비_출고(제조)</v>
          </cell>
          <cell r="F5838">
            <v>0</v>
          </cell>
          <cell r="G5838">
            <v>0</v>
          </cell>
          <cell r="H5838">
            <v>0</v>
          </cell>
          <cell r="I5838">
            <v>0</v>
          </cell>
          <cell r="J5838">
            <v>0</v>
          </cell>
          <cell r="K5838">
            <v>0</v>
          </cell>
          <cell r="L5838">
            <v>0</v>
          </cell>
          <cell r="M5838">
            <v>0</v>
          </cell>
          <cell r="N5838">
            <v>0</v>
          </cell>
          <cell r="O5838">
            <v>0</v>
          </cell>
          <cell r="P5838">
            <v>0</v>
          </cell>
          <cell r="Q5838">
            <v>0</v>
          </cell>
        </row>
        <row r="5839">
          <cell r="B5839" t="str">
            <v>천안공장위탁외주5113140</v>
          </cell>
          <cell r="C5839" t="str">
            <v>천안공장위탁외주</v>
          </cell>
          <cell r="D5839" t="str">
            <v>5113140</v>
          </cell>
          <cell r="E5839" t="str">
            <v>경상연구개발비-실험시약비_출고(제조)</v>
          </cell>
          <cell r="F5839">
            <v>0</v>
          </cell>
          <cell r="G5839">
            <v>0</v>
          </cell>
          <cell r="H5839">
            <v>0</v>
          </cell>
          <cell r="I5839">
            <v>0</v>
          </cell>
          <cell r="J5839">
            <v>0</v>
          </cell>
          <cell r="K5839">
            <v>0</v>
          </cell>
          <cell r="L5839">
            <v>0</v>
          </cell>
          <cell r="M5839">
            <v>0</v>
          </cell>
          <cell r="N5839">
            <v>0</v>
          </cell>
          <cell r="O5839">
            <v>0</v>
          </cell>
          <cell r="P5839">
            <v>0</v>
          </cell>
          <cell r="Q5839">
            <v>0</v>
          </cell>
        </row>
        <row r="5840">
          <cell r="B5840" t="str">
            <v>천안공장위탁외주5113150</v>
          </cell>
          <cell r="C5840" t="str">
            <v>천안공장위탁외주</v>
          </cell>
          <cell r="D5840" t="str">
            <v>5113150</v>
          </cell>
          <cell r="E5840" t="str">
            <v>경상연구개발비-외부실험비(제조)</v>
          </cell>
          <cell r="F5840">
            <v>0</v>
          </cell>
          <cell r="G5840">
            <v>0</v>
          </cell>
          <cell r="H5840">
            <v>0</v>
          </cell>
          <cell r="I5840">
            <v>0</v>
          </cell>
          <cell r="J5840">
            <v>0</v>
          </cell>
          <cell r="K5840">
            <v>0</v>
          </cell>
          <cell r="L5840">
            <v>0</v>
          </cell>
          <cell r="M5840">
            <v>0</v>
          </cell>
          <cell r="N5840">
            <v>0</v>
          </cell>
          <cell r="O5840">
            <v>0</v>
          </cell>
          <cell r="P5840">
            <v>0</v>
          </cell>
          <cell r="Q5840">
            <v>0</v>
          </cell>
        </row>
        <row r="5841">
          <cell r="B5841" t="str">
            <v>천안공장위탁외주5113170</v>
          </cell>
          <cell r="C5841" t="str">
            <v>천안공장위탁외주</v>
          </cell>
          <cell r="D5841" t="str">
            <v>5113170</v>
          </cell>
          <cell r="E5841" t="str">
            <v>경상연구개발비-실험시약비(제조)</v>
          </cell>
          <cell r="F5841">
            <v>0</v>
          </cell>
          <cell r="G5841">
            <v>0</v>
          </cell>
          <cell r="H5841">
            <v>0</v>
          </cell>
          <cell r="I5841">
            <v>0</v>
          </cell>
          <cell r="J5841">
            <v>0</v>
          </cell>
          <cell r="K5841">
            <v>0</v>
          </cell>
          <cell r="L5841">
            <v>0</v>
          </cell>
          <cell r="M5841">
            <v>0</v>
          </cell>
          <cell r="N5841">
            <v>0</v>
          </cell>
          <cell r="O5841">
            <v>0</v>
          </cell>
          <cell r="P5841">
            <v>0</v>
          </cell>
          <cell r="Q5841">
            <v>0</v>
          </cell>
        </row>
        <row r="5842">
          <cell r="B5842" t="str">
            <v>천안공장위탁외주5113210</v>
          </cell>
          <cell r="C5842" t="str">
            <v>천안공장위탁외주</v>
          </cell>
          <cell r="D5842" t="str">
            <v>5113210</v>
          </cell>
          <cell r="E5842" t="str">
            <v>경상연구개발비-품질검정비_출고(제조)</v>
          </cell>
          <cell r="F5842">
            <v>0</v>
          </cell>
          <cell r="G5842">
            <v>0</v>
          </cell>
          <cell r="H5842">
            <v>0</v>
          </cell>
          <cell r="I5842">
            <v>0</v>
          </cell>
          <cell r="J5842">
            <v>0</v>
          </cell>
          <cell r="K5842">
            <v>0</v>
          </cell>
          <cell r="L5842">
            <v>0</v>
          </cell>
          <cell r="M5842">
            <v>0</v>
          </cell>
          <cell r="N5842">
            <v>0</v>
          </cell>
          <cell r="O5842">
            <v>0</v>
          </cell>
          <cell r="P5842">
            <v>0</v>
          </cell>
          <cell r="Q5842">
            <v>0</v>
          </cell>
        </row>
        <row r="5843">
          <cell r="B5843" t="str">
            <v>천안공장위탁외주5113160</v>
          </cell>
          <cell r="C5843" t="str">
            <v>천안공장위탁외주</v>
          </cell>
          <cell r="D5843" t="str">
            <v>5113160</v>
          </cell>
          <cell r="E5843" t="str">
            <v>경상연구개발비-실험재료비(제조)</v>
          </cell>
          <cell r="F5843">
            <v>0</v>
          </cell>
          <cell r="G5843">
            <v>0</v>
          </cell>
          <cell r="H5843">
            <v>0</v>
          </cell>
          <cell r="I5843">
            <v>0</v>
          </cell>
          <cell r="J5843">
            <v>0</v>
          </cell>
          <cell r="K5843">
            <v>0</v>
          </cell>
          <cell r="L5843">
            <v>0</v>
          </cell>
          <cell r="M5843">
            <v>0</v>
          </cell>
          <cell r="N5843">
            <v>0</v>
          </cell>
          <cell r="O5843">
            <v>0</v>
          </cell>
          <cell r="P5843">
            <v>0</v>
          </cell>
          <cell r="Q5843">
            <v>0</v>
          </cell>
        </row>
        <row r="5844">
          <cell r="B5844" t="str">
            <v>천안공장위탁외주5115110</v>
          </cell>
          <cell r="C5844" t="str">
            <v>천안공장위탁외주</v>
          </cell>
          <cell r="D5844" t="str">
            <v>5115110</v>
          </cell>
          <cell r="E5844" t="str">
            <v>운반비-운임(제조)</v>
          </cell>
          <cell r="F5844">
            <v>0</v>
          </cell>
          <cell r="G5844">
            <v>0</v>
          </cell>
          <cell r="H5844">
            <v>0</v>
          </cell>
          <cell r="I5844">
            <v>0</v>
          </cell>
          <cell r="J5844">
            <v>0</v>
          </cell>
          <cell r="K5844">
            <v>0</v>
          </cell>
          <cell r="L5844">
            <v>0</v>
          </cell>
          <cell r="M5844">
            <v>0</v>
          </cell>
          <cell r="N5844">
            <v>0</v>
          </cell>
          <cell r="O5844">
            <v>0</v>
          </cell>
          <cell r="P5844">
            <v>0</v>
          </cell>
          <cell r="Q5844">
            <v>0</v>
          </cell>
        </row>
        <row r="5845">
          <cell r="B5845" t="str">
            <v>천안공장위탁외주5116110</v>
          </cell>
          <cell r="C5845" t="str">
            <v>천안공장위탁외주</v>
          </cell>
          <cell r="D5845" t="str">
            <v>5116110</v>
          </cell>
          <cell r="E5845" t="str">
            <v/>
          </cell>
          <cell r="F5845">
            <v>0</v>
          </cell>
          <cell r="G5845">
            <v>0</v>
          </cell>
          <cell r="H5845">
            <v>0</v>
          </cell>
          <cell r="I5845">
            <v>0</v>
          </cell>
          <cell r="J5845">
            <v>0</v>
          </cell>
          <cell r="K5845">
            <v>0</v>
          </cell>
          <cell r="L5845">
            <v>0</v>
          </cell>
          <cell r="M5845">
            <v>0</v>
          </cell>
          <cell r="N5845">
            <v>0</v>
          </cell>
          <cell r="O5845">
            <v>0</v>
          </cell>
          <cell r="P5845">
            <v>0</v>
          </cell>
          <cell r="Q5845">
            <v>0</v>
          </cell>
        </row>
        <row r="5846">
          <cell r="B5846" t="str">
            <v>천안공장위탁외주5116120</v>
          </cell>
          <cell r="C5846" t="str">
            <v>천안공장위탁외주</v>
          </cell>
          <cell r="D5846" t="str">
            <v>5116120</v>
          </cell>
          <cell r="E5846" t="str">
            <v/>
          </cell>
          <cell r="F5846">
            <v>0</v>
          </cell>
          <cell r="G5846">
            <v>0</v>
          </cell>
          <cell r="H5846">
            <v>0</v>
          </cell>
          <cell r="I5846">
            <v>0</v>
          </cell>
          <cell r="J5846">
            <v>0</v>
          </cell>
          <cell r="K5846">
            <v>0</v>
          </cell>
          <cell r="L5846">
            <v>0</v>
          </cell>
          <cell r="M5846">
            <v>0</v>
          </cell>
          <cell r="N5846">
            <v>0</v>
          </cell>
          <cell r="O5846">
            <v>0</v>
          </cell>
          <cell r="P5846">
            <v>0</v>
          </cell>
          <cell r="Q5846">
            <v>0</v>
          </cell>
        </row>
        <row r="5847">
          <cell r="B5847" t="str">
            <v>천안공장위탁외주5116130</v>
          </cell>
          <cell r="C5847" t="str">
            <v>천안공장위탁외주</v>
          </cell>
          <cell r="D5847" t="str">
            <v>5116130</v>
          </cell>
          <cell r="E5847" t="str">
            <v>차량비-유류비(제조)</v>
          </cell>
          <cell r="F5847">
            <v>0</v>
          </cell>
          <cell r="G5847">
            <v>0</v>
          </cell>
          <cell r="H5847">
            <v>0</v>
          </cell>
          <cell r="I5847">
            <v>0</v>
          </cell>
          <cell r="J5847">
            <v>0</v>
          </cell>
          <cell r="K5847">
            <v>0</v>
          </cell>
          <cell r="L5847">
            <v>0</v>
          </cell>
          <cell r="M5847">
            <v>0</v>
          </cell>
          <cell r="N5847">
            <v>0</v>
          </cell>
          <cell r="O5847">
            <v>0</v>
          </cell>
          <cell r="P5847">
            <v>0</v>
          </cell>
          <cell r="Q5847">
            <v>0</v>
          </cell>
        </row>
        <row r="5848">
          <cell r="B5848" t="str">
            <v>천안공장위탁외주5116140</v>
          </cell>
          <cell r="C5848" t="str">
            <v>천안공장위탁외주</v>
          </cell>
          <cell r="D5848" t="str">
            <v>5116140</v>
          </cell>
          <cell r="E5848" t="str">
            <v/>
          </cell>
          <cell r="F5848">
            <v>0</v>
          </cell>
          <cell r="G5848">
            <v>0</v>
          </cell>
          <cell r="H5848">
            <v>0</v>
          </cell>
          <cell r="I5848">
            <v>0</v>
          </cell>
          <cell r="J5848">
            <v>0</v>
          </cell>
          <cell r="K5848">
            <v>0</v>
          </cell>
          <cell r="L5848">
            <v>0</v>
          </cell>
          <cell r="M5848">
            <v>0</v>
          </cell>
          <cell r="N5848">
            <v>0</v>
          </cell>
          <cell r="O5848">
            <v>0</v>
          </cell>
          <cell r="P5848">
            <v>0</v>
          </cell>
          <cell r="Q5848">
            <v>0</v>
          </cell>
        </row>
        <row r="5849">
          <cell r="B5849" t="str">
            <v>천안공장위탁외주5116150</v>
          </cell>
          <cell r="C5849" t="str">
            <v>천안공장위탁외주</v>
          </cell>
          <cell r="D5849" t="str">
            <v>5116150</v>
          </cell>
          <cell r="E5849" t="str">
            <v>차량비-주행주차비(제조)</v>
          </cell>
          <cell r="F5849">
            <v>0</v>
          </cell>
          <cell r="G5849">
            <v>0</v>
          </cell>
          <cell r="H5849">
            <v>0</v>
          </cell>
          <cell r="I5849">
            <v>0</v>
          </cell>
          <cell r="J5849">
            <v>0</v>
          </cell>
          <cell r="K5849">
            <v>0</v>
          </cell>
          <cell r="L5849">
            <v>0</v>
          </cell>
          <cell r="M5849">
            <v>0</v>
          </cell>
          <cell r="N5849">
            <v>0</v>
          </cell>
          <cell r="O5849">
            <v>0</v>
          </cell>
          <cell r="P5849">
            <v>0</v>
          </cell>
          <cell r="Q5849">
            <v>0</v>
          </cell>
        </row>
        <row r="5850">
          <cell r="B5850" t="str">
            <v>천안공장위탁외주5116160</v>
          </cell>
          <cell r="C5850" t="str">
            <v>천안공장위탁외주</v>
          </cell>
          <cell r="D5850" t="str">
            <v>5116160</v>
          </cell>
          <cell r="E5850" t="str">
            <v/>
          </cell>
          <cell r="F5850">
            <v>0</v>
          </cell>
          <cell r="G5850">
            <v>0</v>
          </cell>
          <cell r="H5850">
            <v>0</v>
          </cell>
          <cell r="I5850">
            <v>0</v>
          </cell>
          <cell r="J5850">
            <v>0</v>
          </cell>
          <cell r="K5850">
            <v>0</v>
          </cell>
          <cell r="L5850">
            <v>0</v>
          </cell>
          <cell r="M5850">
            <v>0</v>
          </cell>
          <cell r="N5850">
            <v>0</v>
          </cell>
          <cell r="O5850">
            <v>0</v>
          </cell>
          <cell r="P5850">
            <v>0</v>
          </cell>
          <cell r="Q5850">
            <v>0</v>
          </cell>
        </row>
        <row r="5851">
          <cell r="B5851" t="str">
            <v>천안공장위탁외주5116111</v>
          </cell>
          <cell r="C5851" t="str">
            <v>천안공장위탁외주</v>
          </cell>
          <cell r="D5851" t="str">
            <v>5116111</v>
          </cell>
          <cell r="E5851" t="str">
            <v>차량비-관리비(제조)</v>
          </cell>
          <cell r="F5851">
            <v>0</v>
          </cell>
          <cell r="G5851">
            <v>0</v>
          </cell>
          <cell r="H5851">
            <v>0</v>
          </cell>
          <cell r="I5851">
            <v>0</v>
          </cell>
          <cell r="J5851">
            <v>0</v>
          </cell>
          <cell r="K5851">
            <v>0</v>
          </cell>
          <cell r="L5851">
            <v>0</v>
          </cell>
          <cell r="M5851">
            <v>0</v>
          </cell>
          <cell r="N5851">
            <v>0</v>
          </cell>
          <cell r="O5851">
            <v>0</v>
          </cell>
          <cell r="P5851">
            <v>0</v>
          </cell>
          <cell r="Q5851">
            <v>0</v>
          </cell>
        </row>
        <row r="5852">
          <cell r="B5852" t="str">
            <v>천안공장위탁외주5117110</v>
          </cell>
          <cell r="C5852" t="str">
            <v>천안공장위탁외주</v>
          </cell>
          <cell r="D5852" t="str">
            <v>5117110</v>
          </cell>
          <cell r="E5852" t="str">
            <v>홍보비-홍보비(제조)</v>
          </cell>
          <cell r="F5852">
            <v>0</v>
          </cell>
          <cell r="G5852">
            <v>0</v>
          </cell>
          <cell r="H5852">
            <v>0</v>
          </cell>
          <cell r="I5852">
            <v>0</v>
          </cell>
          <cell r="J5852">
            <v>0</v>
          </cell>
          <cell r="K5852">
            <v>0</v>
          </cell>
          <cell r="L5852">
            <v>0</v>
          </cell>
          <cell r="M5852">
            <v>0</v>
          </cell>
          <cell r="N5852">
            <v>0</v>
          </cell>
          <cell r="O5852">
            <v>0</v>
          </cell>
          <cell r="P5852">
            <v>0</v>
          </cell>
          <cell r="Q5852">
            <v>0</v>
          </cell>
        </row>
        <row r="5853">
          <cell r="B5853" t="str">
            <v>천안공장위탁외주5118110</v>
          </cell>
          <cell r="C5853" t="str">
            <v>천안공장위탁외주</v>
          </cell>
          <cell r="D5853" t="str">
            <v>5118110</v>
          </cell>
          <cell r="E5853" t="str">
            <v/>
          </cell>
          <cell r="F5853">
            <v>0</v>
          </cell>
          <cell r="G5853">
            <v>0</v>
          </cell>
          <cell r="H5853">
            <v>0</v>
          </cell>
          <cell r="I5853">
            <v>0</v>
          </cell>
          <cell r="J5853">
            <v>0</v>
          </cell>
          <cell r="K5853">
            <v>0</v>
          </cell>
          <cell r="L5853">
            <v>0</v>
          </cell>
          <cell r="M5853">
            <v>0</v>
          </cell>
          <cell r="N5853">
            <v>0</v>
          </cell>
          <cell r="O5853">
            <v>0</v>
          </cell>
          <cell r="P5853">
            <v>0</v>
          </cell>
          <cell r="Q5853">
            <v>0</v>
          </cell>
        </row>
        <row r="5854">
          <cell r="B5854" t="str">
            <v>천안공장위탁외주5118120</v>
          </cell>
          <cell r="C5854" t="str">
            <v>천안공장위탁외주</v>
          </cell>
          <cell r="D5854" t="str">
            <v>5118120</v>
          </cell>
          <cell r="E5854" t="str">
            <v/>
          </cell>
          <cell r="F5854">
            <v>0</v>
          </cell>
          <cell r="G5854">
            <v>0</v>
          </cell>
          <cell r="H5854">
            <v>0</v>
          </cell>
          <cell r="I5854">
            <v>0</v>
          </cell>
          <cell r="J5854">
            <v>0</v>
          </cell>
          <cell r="K5854">
            <v>0</v>
          </cell>
          <cell r="L5854">
            <v>0</v>
          </cell>
          <cell r="M5854">
            <v>0</v>
          </cell>
          <cell r="N5854">
            <v>0</v>
          </cell>
          <cell r="O5854">
            <v>0</v>
          </cell>
          <cell r="P5854">
            <v>0</v>
          </cell>
          <cell r="Q5854">
            <v>0</v>
          </cell>
        </row>
        <row r="5855">
          <cell r="B5855" t="str">
            <v>천안공장위탁외주5118130</v>
          </cell>
          <cell r="C5855" t="str">
            <v>천안공장위탁외주</v>
          </cell>
          <cell r="D5855" t="str">
            <v>5118130</v>
          </cell>
          <cell r="E5855" t="str">
            <v>교육훈련비-사외교육훈련비(제조)</v>
          </cell>
          <cell r="F5855">
            <v>0</v>
          </cell>
          <cell r="G5855">
            <v>0</v>
          </cell>
          <cell r="H5855">
            <v>0</v>
          </cell>
          <cell r="I5855">
            <v>0</v>
          </cell>
          <cell r="J5855">
            <v>0</v>
          </cell>
          <cell r="K5855">
            <v>0</v>
          </cell>
          <cell r="L5855">
            <v>0</v>
          </cell>
          <cell r="M5855">
            <v>0</v>
          </cell>
          <cell r="N5855">
            <v>0</v>
          </cell>
          <cell r="O5855">
            <v>0</v>
          </cell>
          <cell r="P5855">
            <v>0</v>
          </cell>
          <cell r="Q5855">
            <v>0</v>
          </cell>
        </row>
        <row r="5856">
          <cell r="B5856" t="str">
            <v>천안공장위탁외주5118140</v>
          </cell>
          <cell r="C5856" t="str">
            <v>천안공장위탁외주</v>
          </cell>
          <cell r="D5856" t="str">
            <v>5118140</v>
          </cell>
          <cell r="E5856" t="str">
            <v/>
          </cell>
          <cell r="F5856">
            <v>0</v>
          </cell>
          <cell r="G5856">
            <v>0</v>
          </cell>
          <cell r="H5856">
            <v>0</v>
          </cell>
          <cell r="I5856">
            <v>0</v>
          </cell>
          <cell r="J5856">
            <v>0</v>
          </cell>
          <cell r="K5856">
            <v>0</v>
          </cell>
          <cell r="L5856">
            <v>0</v>
          </cell>
          <cell r="M5856">
            <v>0</v>
          </cell>
          <cell r="N5856">
            <v>0</v>
          </cell>
          <cell r="O5856">
            <v>0</v>
          </cell>
          <cell r="P5856">
            <v>0</v>
          </cell>
          <cell r="Q5856">
            <v>0</v>
          </cell>
        </row>
        <row r="5857">
          <cell r="B5857" t="str">
            <v>천안공장위탁외주5118150</v>
          </cell>
          <cell r="C5857" t="str">
            <v>천안공장위탁외주</v>
          </cell>
          <cell r="D5857" t="str">
            <v>5118150</v>
          </cell>
          <cell r="E5857" t="str">
            <v/>
          </cell>
          <cell r="F5857">
            <v>0</v>
          </cell>
          <cell r="G5857">
            <v>0</v>
          </cell>
          <cell r="H5857">
            <v>0</v>
          </cell>
          <cell r="I5857">
            <v>0</v>
          </cell>
          <cell r="J5857">
            <v>0</v>
          </cell>
          <cell r="K5857">
            <v>0</v>
          </cell>
          <cell r="L5857">
            <v>0</v>
          </cell>
          <cell r="M5857">
            <v>0</v>
          </cell>
          <cell r="N5857">
            <v>0</v>
          </cell>
          <cell r="O5857">
            <v>0</v>
          </cell>
          <cell r="P5857">
            <v>0</v>
          </cell>
          <cell r="Q5857">
            <v>0</v>
          </cell>
        </row>
        <row r="5858">
          <cell r="B5858" t="str">
            <v>천안공장위탁외주5130110</v>
          </cell>
          <cell r="C5858" t="str">
            <v>천안공장위탁외주</v>
          </cell>
          <cell r="D5858" t="str">
            <v>5130110</v>
          </cell>
          <cell r="E5858" t="str">
            <v/>
          </cell>
          <cell r="F5858">
            <v>0</v>
          </cell>
          <cell r="G5858">
            <v>0</v>
          </cell>
          <cell r="H5858">
            <v>0</v>
          </cell>
          <cell r="I5858">
            <v>0</v>
          </cell>
          <cell r="J5858">
            <v>0</v>
          </cell>
          <cell r="K5858">
            <v>0</v>
          </cell>
          <cell r="L5858">
            <v>0</v>
          </cell>
          <cell r="M5858">
            <v>0</v>
          </cell>
          <cell r="N5858">
            <v>0</v>
          </cell>
          <cell r="O5858">
            <v>0</v>
          </cell>
          <cell r="P5858">
            <v>0</v>
          </cell>
          <cell r="Q5858">
            <v>0</v>
          </cell>
        </row>
        <row r="5859">
          <cell r="B5859" t="str">
            <v>천안공장위탁외주5130120</v>
          </cell>
          <cell r="C5859" t="str">
            <v>천안공장위탁외주</v>
          </cell>
          <cell r="D5859" t="str">
            <v>5130120</v>
          </cell>
          <cell r="E5859" t="str">
            <v>사업진행비-사업진행비(제조)</v>
          </cell>
          <cell r="F5859">
            <v>0</v>
          </cell>
          <cell r="G5859">
            <v>0</v>
          </cell>
          <cell r="H5859">
            <v>0</v>
          </cell>
          <cell r="I5859">
            <v>0</v>
          </cell>
          <cell r="J5859">
            <v>0</v>
          </cell>
          <cell r="K5859">
            <v>0</v>
          </cell>
          <cell r="L5859">
            <v>0</v>
          </cell>
          <cell r="M5859">
            <v>0</v>
          </cell>
          <cell r="N5859">
            <v>0</v>
          </cell>
          <cell r="O5859">
            <v>0</v>
          </cell>
          <cell r="P5859">
            <v>0</v>
          </cell>
          <cell r="Q5859">
            <v>0</v>
          </cell>
        </row>
        <row r="5860">
          <cell r="B5860" t="str">
            <v>천안공장위탁외주5119110</v>
          </cell>
          <cell r="C5860" t="str">
            <v>천안공장위탁외주</v>
          </cell>
          <cell r="D5860" t="str">
            <v>5119110</v>
          </cell>
          <cell r="E5860" t="str">
            <v>도서문구비-도서비(제조)</v>
          </cell>
          <cell r="F5860">
            <v>0</v>
          </cell>
          <cell r="G5860">
            <v>0</v>
          </cell>
          <cell r="H5860">
            <v>0</v>
          </cell>
          <cell r="I5860">
            <v>0</v>
          </cell>
          <cell r="J5860">
            <v>0</v>
          </cell>
          <cell r="K5860">
            <v>0</v>
          </cell>
          <cell r="L5860">
            <v>0</v>
          </cell>
          <cell r="M5860">
            <v>0</v>
          </cell>
          <cell r="N5860">
            <v>0</v>
          </cell>
          <cell r="O5860">
            <v>0</v>
          </cell>
          <cell r="P5860">
            <v>0</v>
          </cell>
          <cell r="Q5860">
            <v>0</v>
          </cell>
        </row>
        <row r="5861">
          <cell r="B5861" t="str">
            <v>천안공장위탁외주5119120</v>
          </cell>
          <cell r="C5861" t="str">
            <v>천안공장위탁외주</v>
          </cell>
          <cell r="D5861" t="str">
            <v>5119120</v>
          </cell>
          <cell r="E5861" t="str">
            <v/>
          </cell>
          <cell r="F5861">
            <v>0</v>
          </cell>
          <cell r="G5861">
            <v>0</v>
          </cell>
          <cell r="H5861">
            <v>0</v>
          </cell>
          <cell r="I5861">
            <v>0</v>
          </cell>
          <cell r="J5861">
            <v>0</v>
          </cell>
          <cell r="K5861">
            <v>0</v>
          </cell>
          <cell r="L5861">
            <v>0</v>
          </cell>
          <cell r="M5861">
            <v>0</v>
          </cell>
          <cell r="N5861">
            <v>0</v>
          </cell>
          <cell r="O5861">
            <v>0</v>
          </cell>
          <cell r="P5861">
            <v>0</v>
          </cell>
          <cell r="Q5861">
            <v>0</v>
          </cell>
        </row>
        <row r="5862">
          <cell r="B5862" t="str">
            <v>천안공장위탁외주5119130</v>
          </cell>
          <cell r="C5862" t="str">
            <v>천안공장위탁외주</v>
          </cell>
          <cell r="D5862" t="str">
            <v>5119130</v>
          </cell>
          <cell r="E5862" t="str">
            <v/>
          </cell>
          <cell r="F5862">
            <v>0</v>
          </cell>
          <cell r="G5862">
            <v>0</v>
          </cell>
          <cell r="H5862">
            <v>0</v>
          </cell>
          <cell r="I5862">
            <v>0</v>
          </cell>
          <cell r="J5862">
            <v>0</v>
          </cell>
          <cell r="K5862">
            <v>0</v>
          </cell>
          <cell r="L5862">
            <v>0</v>
          </cell>
          <cell r="M5862">
            <v>0</v>
          </cell>
          <cell r="N5862">
            <v>0</v>
          </cell>
          <cell r="O5862">
            <v>0</v>
          </cell>
          <cell r="P5862">
            <v>0</v>
          </cell>
          <cell r="Q5862">
            <v>0</v>
          </cell>
        </row>
        <row r="5863">
          <cell r="B5863" t="str">
            <v>천안공장위탁외주5119140</v>
          </cell>
          <cell r="C5863" t="str">
            <v>천안공장위탁외주</v>
          </cell>
          <cell r="D5863" t="str">
            <v>5119140</v>
          </cell>
          <cell r="E5863" t="str">
            <v/>
          </cell>
          <cell r="F5863">
            <v>0</v>
          </cell>
          <cell r="G5863">
            <v>0</v>
          </cell>
          <cell r="H5863">
            <v>0</v>
          </cell>
          <cell r="I5863">
            <v>0</v>
          </cell>
          <cell r="J5863">
            <v>0</v>
          </cell>
          <cell r="K5863">
            <v>0</v>
          </cell>
          <cell r="L5863">
            <v>0</v>
          </cell>
          <cell r="M5863">
            <v>0</v>
          </cell>
          <cell r="N5863">
            <v>0</v>
          </cell>
          <cell r="O5863">
            <v>0</v>
          </cell>
          <cell r="P5863">
            <v>0</v>
          </cell>
          <cell r="Q5863">
            <v>0</v>
          </cell>
        </row>
        <row r="5864">
          <cell r="B5864" t="str">
            <v>천안공장위탁외주5119150</v>
          </cell>
          <cell r="C5864" t="str">
            <v>천안공장위탁외주</v>
          </cell>
          <cell r="D5864" t="str">
            <v>5119150</v>
          </cell>
          <cell r="E5864" t="str">
            <v>도서문구비-사무용품비(제조)</v>
          </cell>
          <cell r="F5864">
            <v>0</v>
          </cell>
          <cell r="G5864">
            <v>0</v>
          </cell>
          <cell r="H5864">
            <v>0</v>
          </cell>
          <cell r="I5864">
            <v>0</v>
          </cell>
          <cell r="J5864">
            <v>0</v>
          </cell>
          <cell r="K5864">
            <v>0</v>
          </cell>
          <cell r="L5864">
            <v>0</v>
          </cell>
          <cell r="M5864">
            <v>0</v>
          </cell>
          <cell r="N5864">
            <v>0</v>
          </cell>
          <cell r="O5864">
            <v>0</v>
          </cell>
          <cell r="P5864">
            <v>0</v>
          </cell>
          <cell r="Q5864">
            <v>0</v>
          </cell>
        </row>
        <row r="5865">
          <cell r="B5865" t="str">
            <v>천안공장위탁외주5119160</v>
          </cell>
          <cell r="C5865" t="str">
            <v>천안공장위탁외주</v>
          </cell>
          <cell r="D5865" t="str">
            <v>5119160</v>
          </cell>
          <cell r="E5865" t="str">
            <v/>
          </cell>
          <cell r="F5865">
            <v>0</v>
          </cell>
          <cell r="G5865">
            <v>0</v>
          </cell>
          <cell r="H5865">
            <v>0</v>
          </cell>
          <cell r="I5865">
            <v>0</v>
          </cell>
          <cell r="J5865">
            <v>0</v>
          </cell>
          <cell r="K5865">
            <v>0</v>
          </cell>
          <cell r="L5865">
            <v>0</v>
          </cell>
          <cell r="M5865">
            <v>0</v>
          </cell>
          <cell r="N5865">
            <v>0</v>
          </cell>
          <cell r="O5865">
            <v>0</v>
          </cell>
          <cell r="P5865">
            <v>0</v>
          </cell>
          <cell r="Q5865">
            <v>0</v>
          </cell>
        </row>
        <row r="5866">
          <cell r="B5866" t="str">
            <v>천안공장위탁외주5119121</v>
          </cell>
          <cell r="C5866" t="str">
            <v>천안공장위탁외주</v>
          </cell>
          <cell r="D5866" t="str">
            <v>5119121</v>
          </cell>
          <cell r="E5866" t="str">
            <v>도서문구비-정기구독료(제조)</v>
          </cell>
          <cell r="F5866">
            <v>0</v>
          </cell>
          <cell r="G5866">
            <v>0</v>
          </cell>
          <cell r="H5866">
            <v>0</v>
          </cell>
          <cell r="I5866">
            <v>0</v>
          </cell>
          <cell r="J5866">
            <v>0</v>
          </cell>
          <cell r="K5866">
            <v>0</v>
          </cell>
          <cell r="L5866">
            <v>0</v>
          </cell>
          <cell r="M5866">
            <v>0</v>
          </cell>
          <cell r="N5866">
            <v>0</v>
          </cell>
          <cell r="O5866">
            <v>0</v>
          </cell>
          <cell r="P5866">
            <v>0</v>
          </cell>
          <cell r="Q5866">
            <v>0</v>
          </cell>
        </row>
        <row r="5867">
          <cell r="B5867" t="str">
            <v>천안공장위탁외주5119151</v>
          </cell>
          <cell r="C5867" t="str">
            <v>천안공장위탁외주</v>
          </cell>
          <cell r="D5867" t="str">
            <v>5119151</v>
          </cell>
          <cell r="E5867" t="str">
            <v>도서문구비-사무용품비_출고(제조)</v>
          </cell>
          <cell r="F5867">
            <v>0</v>
          </cell>
          <cell r="G5867">
            <v>0</v>
          </cell>
          <cell r="H5867">
            <v>0</v>
          </cell>
          <cell r="I5867">
            <v>0</v>
          </cell>
          <cell r="J5867">
            <v>0</v>
          </cell>
          <cell r="K5867">
            <v>0</v>
          </cell>
          <cell r="L5867">
            <v>0</v>
          </cell>
          <cell r="M5867">
            <v>0</v>
          </cell>
          <cell r="N5867">
            <v>0</v>
          </cell>
          <cell r="O5867">
            <v>0</v>
          </cell>
          <cell r="P5867">
            <v>0</v>
          </cell>
          <cell r="Q5867">
            <v>0</v>
          </cell>
        </row>
        <row r="5868">
          <cell r="B5868" t="str">
            <v>천안공장위탁외주5120110</v>
          </cell>
          <cell r="C5868" t="str">
            <v>천안공장위탁외주</v>
          </cell>
          <cell r="D5868" t="str">
            <v>5120110</v>
          </cell>
          <cell r="E5868" t="str">
            <v>소모품비-소모성기구비(제조)</v>
          </cell>
          <cell r="F5868">
            <v>0</v>
          </cell>
          <cell r="G5868">
            <v>0</v>
          </cell>
          <cell r="H5868">
            <v>0</v>
          </cell>
          <cell r="I5868">
            <v>0</v>
          </cell>
          <cell r="J5868">
            <v>0</v>
          </cell>
          <cell r="K5868">
            <v>0</v>
          </cell>
          <cell r="L5868">
            <v>0</v>
          </cell>
          <cell r="M5868">
            <v>0</v>
          </cell>
          <cell r="N5868">
            <v>0</v>
          </cell>
          <cell r="O5868">
            <v>0</v>
          </cell>
          <cell r="P5868">
            <v>0</v>
          </cell>
          <cell r="Q5868">
            <v>0</v>
          </cell>
        </row>
        <row r="5869">
          <cell r="B5869" t="str">
            <v>천안공장위탁외주5120140</v>
          </cell>
          <cell r="C5869" t="str">
            <v>천안공장위탁외주</v>
          </cell>
          <cell r="D5869" t="str">
            <v>5120140</v>
          </cell>
          <cell r="E5869" t="str">
            <v>소모품비-소모성소모품비(제조)</v>
          </cell>
          <cell r="F5869">
            <v>0</v>
          </cell>
          <cell r="G5869">
            <v>0</v>
          </cell>
          <cell r="H5869">
            <v>0</v>
          </cell>
          <cell r="I5869">
            <v>0</v>
          </cell>
          <cell r="J5869">
            <v>0</v>
          </cell>
          <cell r="K5869">
            <v>0</v>
          </cell>
          <cell r="L5869">
            <v>0</v>
          </cell>
          <cell r="M5869">
            <v>0</v>
          </cell>
          <cell r="N5869">
            <v>0</v>
          </cell>
          <cell r="O5869">
            <v>0</v>
          </cell>
          <cell r="P5869">
            <v>0</v>
          </cell>
          <cell r="Q5869">
            <v>0</v>
          </cell>
        </row>
        <row r="5870">
          <cell r="B5870" t="str">
            <v>천안공장위탁외주5120130</v>
          </cell>
          <cell r="C5870" t="str">
            <v>천안공장위탁외주</v>
          </cell>
          <cell r="D5870" t="str">
            <v>5120130</v>
          </cell>
          <cell r="E5870" t="str">
            <v>소모품비-소모성잡품비(제조)</v>
          </cell>
          <cell r="F5870">
            <v>0</v>
          </cell>
          <cell r="G5870">
            <v>0</v>
          </cell>
          <cell r="H5870">
            <v>0</v>
          </cell>
          <cell r="I5870">
            <v>0</v>
          </cell>
          <cell r="J5870">
            <v>0</v>
          </cell>
          <cell r="K5870">
            <v>0</v>
          </cell>
          <cell r="L5870">
            <v>0</v>
          </cell>
          <cell r="M5870">
            <v>0</v>
          </cell>
          <cell r="N5870">
            <v>0</v>
          </cell>
          <cell r="O5870">
            <v>0</v>
          </cell>
          <cell r="P5870">
            <v>0</v>
          </cell>
          <cell r="Q5870">
            <v>0</v>
          </cell>
        </row>
        <row r="5871">
          <cell r="B5871" t="str">
            <v>천안공장위탁외주5120120</v>
          </cell>
          <cell r="C5871" t="str">
            <v>천안공장위탁외주</v>
          </cell>
          <cell r="D5871" t="str">
            <v>5120120</v>
          </cell>
          <cell r="E5871" t="str">
            <v>소모품비-소모성소모품비_출고(제조)</v>
          </cell>
          <cell r="F5871">
            <v>0</v>
          </cell>
          <cell r="G5871">
            <v>0</v>
          </cell>
          <cell r="H5871">
            <v>0</v>
          </cell>
          <cell r="I5871">
            <v>0</v>
          </cell>
          <cell r="J5871">
            <v>0</v>
          </cell>
          <cell r="K5871">
            <v>0</v>
          </cell>
          <cell r="L5871">
            <v>0</v>
          </cell>
          <cell r="M5871">
            <v>0</v>
          </cell>
          <cell r="N5871">
            <v>0</v>
          </cell>
          <cell r="O5871">
            <v>0</v>
          </cell>
          <cell r="P5871">
            <v>0</v>
          </cell>
          <cell r="Q5871">
            <v>0</v>
          </cell>
        </row>
        <row r="5872">
          <cell r="B5872" t="str">
            <v>천안공장위탁외주5121110</v>
          </cell>
          <cell r="C5872" t="str">
            <v>천안공장위탁외주</v>
          </cell>
          <cell r="D5872" t="str">
            <v>5121110</v>
          </cell>
          <cell r="E5872" t="str">
            <v>지급수수료(제조)</v>
          </cell>
          <cell r="F5872">
            <v>0</v>
          </cell>
          <cell r="G5872">
            <v>0</v>
          </cell>
          <cell r="H5872">
            <v>0</v>
          </cell>
          <cell r="I5872">
            <v>0</v>
          </cell>
          <cell r="J5872">
            <v>0</v>
          </cell>
          <cell r="K5872">
            <v>0</v>
          </cell>
          <cell r="L5872">
            <v>0</v>
          </cell>
          <cell r="M5872">
            <v>0</v>
          </cell>
          <cell r="N5872">
            <v>0</v>
          </cell>
          <cell r="O5872">
            <v>0</v>
          </cell>
          <cell r="P5872">
            <v>0</v>
          </cell>
          <cell r="Q5872">
            <v>0</v>
          </cell>
        </row>
        <row r="5873">
          <cell r="B5873" t="str">
            <v>천안공장위탁외주5121120</v>
          </cell>
          <cell r="C5873" t="str">
            <v>천안공장위탁외주</v>
          </cell>
          <cell r="D5873" t="str">
            <v>5121120</v>
          </cell>
          <cell r="E5873" t="str">
            <v/>
          </cell>
          <cell r="F5873">
            <v>0</v>
          </cell>
          <cell r="G5873">
            <v>0</v>
          </cell>
          <cell r="H5873">
            <v>0</v>
          </cell>
          <cell r="I5873">
            <v>0</v>
          </cell>
          <cell r="J5873">
            <v>0</v>
          </cell>
          <cell r="K5873">
            <v>0</v>
          </cell>
          <cell r="L5873">
            <v>0</v>
          </cell>
          <cell r="M5873">
            <v>0</v>
          </cell>
          <cell r="N5873">
            <v>0</v>
          </cell>
          <cell r="O5873">
            <v>0</v>
          </cell>
          <cell r="P5873">
            <v>0</v>
          </cell>
          <cell r="Q5873">
            <v>0</v>
          </cell>
        </row>
        <row r="5874">
          <cell r="B5874" t="str">
            <v>천안공장위탁외주5121140</v>
          </cell>
          <cell r="C5874" t="str">
            <v>천안공장위탁외주</v>
          </cell>
          <cell r="D5874" t="str">
            <v>5121140</v>
          </cell>
          <cell r="E5874" t="str">
            <v>외주가공수수료(제조)</v>
          </cell>
          <cell r="F5874">
            <v>510384920</v>
          </cell>
          <cell r="G5874">
            <v>327767770</v>
          </cell>
          <cell r="H5874">
            <v>1135951628</v>
          </cell>
          <cell r="I5874">
            <v>667833380</v>
          </cell>
          <cell r="J5874">
            <v>1380299520</v>
          </cell>
          <cell r="K5874">
            <v>672350690</v>
          </cell>
          <cell r="L5874">
            <v>968647372</v>
          </cell>
          <cell r="M5874">
            <v>578582780</v>
          </cell>
          <cell r="N5874">
            <v>391796376</v>
          </cell>
          <cell r="O5874">
            <v>712026392</v>
          </cell>
          <cell r="P5874">
            <v>484828424</v>
          </cell>
          <cell r="Q5874">
            <v>774316536</v>
          </cell>
        </row>
        <row r="5875">
          <cell r="B5875" t="str">
            <v>천안공장위탁외주5121150</v>
          </cell>
          <cell r="C5875" t="str">
            <v>천안공장위탁외주</v>
          </cell>
          <cell r="D5875" t="str">
            <v>5121150</v>
          </cell>
          <cell r="E5875" t="str">
            <v>제수수료(제조)</v>
          </cell>
          <cell r="F5875">
            <v>0</v>
          </cell>
          <cell r="G5875">
            <v>0</v>
          </cell>
          <cell r="H5875">
            <v>0</v>
          </cell>
          <cell r="I5875">
            <v>0</v>
          </cell>
          <cell r="J5875">
            <v>0</v>
          </cell>
          <cell r="K5875">
            <v>0</v>
          </cell>
          <cell r="L5875">
            <v>0</v>
          </cell>
          <cell r="M5875">
            <v>0</v>
          </cell>
          <cell r="N5875">
            <v>0</v>
          </cell>
          <cell r="O5875">
            <v>0</v>
          </cell>
          <cell r="P5875">
            <v>0</v>
          </cell>
          <cell r="Q5875">
            <v>0</v>
          </cell>
        </row>
        <row r="5876">
          <cell r="B5876" t="str">
            <v>천안공장위탁외주5122110</v>
          </cell>
          <cell r="C5876" t="str">
            <v>천안공장위탁외주</v>
          </cell>
          <cell r="D5876" t="str">
            <v>5122110</v>
          </cell>
          <cell r="E5876" t="str">
            <v>용역비-제품(제조)</v>
          </cell>
          <cell r="F5876">
            <v>0</v>
          </cell>
          <cell r="G5876">
            <v>0</v>
          </cell>
          <cell r="H5876">
            <v>0</v>
          </cell>
          <cell r="I5876">
            <v>0</v>
          </cell>
          <cell r="J5876">
            <v>0</v>
          </cell>
          <cell r="K5876">
            <v>0</v>
          </cell>
          <cell r="L5876">
            <v>0</v>
          </cell>
          <cell r="M5876">
            <v>0</v>
          </cell>
          <cell r="N5876">
            <v>0</v>
          </cell>
          <cell r="O5876">
            <v>0</v>
          </cell>
          <cell r="P5876">
            <v>0</v>
          </cell>
          <cell r="Q5876">
            <v>0</v>
          </cell>
        </row>
        <row r="5877">
          <cell r="B5877" t="str">
            <v>천안공장위탁외주5122120</v>
          </cell>
          <cell r="C5877" t="str">
            <v>천안공장위탁외주</v>
          </cell>
          <cell r="D5877" t="str">
            <v>5122120</v>
          </cell>
          <cell r="E5877" t="str">
            <v>용역비-전산(제조)</v>
          </cell>
          <cell r="F5877">
            <v>0</v>
          </cell>
          <cell r="G5877">
            <v>0</v>
          </cell>
          <cell r="H5877">
            <v>0</v>
          </cell>
          <cell r="I5877">
            <v>0</v>
          </cell>
          <cell r="J5877">
            <v>0</v>
          </cell>
          <cell r="K5877">
            <v>0</v>
          </cell>
          <cell r="L5877">
            <v>0</v>
          </cell>
          <cell r="M5877">
            <v>0</v>
          </cell>
          <cell r="N5877">
            <v>0</v>
          </cell>
          <cell r="O5877">
            <v>0</v>
          </cell>
          <cell r="P5877">
            <v>0</v>
          </cell>
          <cell r="Q5877">
            <v>0</v>
          </cell>
        </row>
        <row r="5878">
          <cell r="B5878" t="str">
            <v>천안공장위탁외주5122130</v>
          </cell>
          <cell r="C5878" t="str">
            <v>천안공장위탁외주</v>
          </cell>
          <cell r="D5878" t="str">
            <v>5122130</v>
          </cell>
          <cell r="E5878" t="str">
            <v>용역비-시설관리비(제조)</v>
          </cell>
          <cell r="F5878">
            <v>0</v>
          </cell>
          <cell r="G5878">
            <v>0</v>
          </cell>
          <cell r="H5878">
            <v>0</v>
          </cell>
          <cell r="I5878">
            <v>0</v>
          </cell>
          <cell r="J5878">
            <v>0</v>
          </cell>
          <cell r="K5878">
            <v>0</v>
          </cell>
          <cell r="L5878">
            <v>0</v>
          </cell>
          <cell r="M5878">
            <v>0</v>
          </cell>
          <cell r="N5878">
            <v>0</v>
          </cell>
          <cell r="O5878">
            <v>0</v>
          </cell>
          <cell r="P5878">
            <v>0</v>
          </cell>
          <cell r="Q5878">
            <v>0</v>
          </cell>
        </row>
        <row r="5879">
          <cell r="B5879" t="str">
            <v>천안공장위탁외주5122140</v>
          </cell>
          <cell r="C5879" t="str">
            <v>천안공장위탁외주</v>
          </cell>
          <cell r="D5879" t="str">
            <v>5122140</v>
          </cell>
          <cell r="E5879" t="str">
            <v>용역비-기타(제조)</v>
          </cell>
          <cell r="F5879">
            <v>0</v>
          </cell>
          <cell r="G5879">
            <v>0</v>
          </cell>
          <cell r="H5879">
            <v>0</v>
          </cell>
          <cell r="I5879">
            <v>0</v>
          </cell>
          <cell r="J5879">
            <v>0</v>
          </cell>
          <cell r="K5879">
            <v>0</v>
          </cell>
          <cell r="L5879">
            <v>0</v>
          </cell>
          <cell r="M5879">
            <v>0</v>
          </cell>
          <cell r="N5879">
            <v>0</v>
          </cell>
          <cell r="O5879">
            <v>0</v>
          </cell>
          <cell r="P5879">
            <v>0</v>
          </cell>
          <cell r="Q5879">
            <v>0</v>
          </cell>
        </row>
        <row r="5880">
          <cell r="B5880" t="str">
            <v>천안공장위탁외주5123110</v>
          </cell>
          <cell r="C5880" t="str">
            <v>천안공장위탁외주</v>
          </cell>
          <cell r="D5880" t="str">
            <v>5123110</v>
          </cell>
          <cell r="E5880" t="str">
            <v/>
          </cell>
          <cell r="F5880">
            <v>0</v>
          </cell>
          <cell r="G5880">
            <v>0</v>
          </cell>
          <cell r="H5880">
            <v>0</v>
          </cell>
          <cell r="I5880">
            <v>0</v>
          </cell>
          <cell r="J5880">
            <v>0</v>
          </cell>
          <cell r="K5880">
            <v>0</v>
          </cell>
          <cell r="L5880">
            <v>0</v>
          </cell>
          <cell r="M5880">
            <v>0</v>
          </cell>
          <cell r="N5880">
            <v>0</v>
          </cell>
          <cell r="O5880">
            <v>0</v>
          </cell>
          <cell r="P5880">
            <v>0</v>
          </cell>
          <cell r="Q5880">
            <v>0</v>
          </cell>
        </row>
        <row r="5881">
          <cell r="B5881" t="str">
            <v>천안공장위탁외주5123120</v>
          </cell>
          <cell r="C5881" t="str">
            <v>천안공장위탁외주</v>
          </cell>
          <cell r="D5881" t="str">
            <v>5123120</v>
          </cell>
          <cell r="E5881" t="str">
            <v>잡비-환경미화비(제조)</v>
          </cell>
          <cell r="F5881">
            <v>0</v>
          </cell>
          <cell r="G5881">
            <v>0</v>
          </cell>
          <cell r="H5881">
            <v>0</v>
          </cell>
          <cell r="I5881">
            <v>0</v>
          </cell>
          <cell r="J5881">
            <v>0</v>
          </cell>
          <cell r="K5881">
            <v>0</v>
          </cell>
          <cell r="L5881">
            <v>0</v>
          </cell>
          <cell r="M5881">
            <v>0</v>
          </cell>
          <cell r="N5881">
            <v>0</v>
          </cell>
          <cell r="O5881">
            <v>0</v>
          </cell>
          <cell r="P5881">
            <v>0</v>
          </cell>
          <cell r="Q5881">
            <v>0</v>
          </cell>
        </row>
        <row r="5882">
          <cell r="B5882" t="str">
            <v>천안공장위탁외주5123130</v>
          </cell>
          <cell r="C5882" t="str">
            <v>천안공장위탁외주</v>
          </cell>
          <cell r="D5882" t="str">
            <v>5123130</v>
          </cell>
          <cell r="E5882" t="str">
            <v/>
          </cell>
          <cell r="F5882">
            <v>0</v>
          </cell>
          <cell r="G5882">
            <v>0</v>
          </cell>
          <cell r="H5882">
            <v>0</v>
          </cell>
          <cell r="I5882">
            <v>0</v>
          </cell>
          <cell r="J5882">
            <v>0</v>
          </cell>
          <cell r="K5882">
            <v>0</v>
          </cell>
          <cell r="L5882">
            <v>0</v>
          </cell>
          <cell r="M5882">
            <v>0</v>
          </cell>
          <cell r="N5882">
            <v>0</v>
          </cell>
          <cell r="O5882">
            <v>0</v>
          </cell>
          <cell r="P5882">
            <v>0</v>
          </cell>
          <cell r="Q5882">
            <v>0</v>
          </cell>
        </row>
        <row r="5883">
          <cell r="B5883" t="str">
            <v>달성공장바이오제제1팀(동물세포)5102110</v>
          </cell>
          <cell r="C5883" t="str">
            <v>달성공장바이오제제1팀(동물세포)</v>
          </cell>
          <cell r="D5883" t="str">
            <v>5102110</v>
          </cell>
          <cell r="E5883" t="str">
            <v/>
          </cell>
          <cell r="F5883">
            <v>0</v>
          </cell>
          <cell r="G5883">
            <v>0</v>
          </cell>
          <cell r="H5883">
            <v>0</v>
          </cell>
          <cell r="I5883">
            <v>0</v>
          </cell>
          <cell r="J5883">
            <v>0</v>
          </cell>
          <cell r="K5883">
            <v>0</v>
          </cell>
          <cell r="L5883">
            <v>0</v>
          </cell>
          <cell r="M5883">
            <v>0</v>
          </cell>
          <cell r="N5883">
            <v>0</v>
          </cell>
          <cell r="O5883">
            <v>0</v>
          </cell>
          <cell r="P5883">
            <v>0</v>
          </cell>
          <cell r="Q5883">
            <v>0</v>
          </cell>
        </row>
        <row r="5884">
          <cell r="B5884" t="str">
            <v>달성공장바이오제제1팀(동물세포)5102120</v>
          </cell>
          <cell r="C5884" t="str">
            <v>달성공장바이오제제1팀(동물세포)</v>
          </cell>
          <cell r="D5884" t="str">
            <v>5102120</v>
          </cell>
          <cell r="E5884" t="str">
            <v/>
          </cell>
          <cell r="F5884">
            <v>0</v>
          </cell>
          <cell r="G5884">
            <v>0</v>
          </cell>
          <cell r="H5884">
            <v>0</v>
          </cell>
          <cell r="I5884">
            <v>0</v>
          </cell>
          <cell r="J5884">
            <v>0</v>
          </cell>
          <cell r="K5884">
            <v>0</v>
          </cell>
          <cell r="L5884">
            <v>0</v>
          </cell>
          <cell r="M5884">
            <v>0</v>
          </cell>
          <cell r="N5884">
            <v>0</v>
          </cell>
          <cell r="O5884">
            <v>0</v>
          </cell>
          <cell r="P5884">
            <v>0</v>
          </cell>
          <cell r="Q5884">
            <v>0</v>
          </cell>
        </row>
        <row r="5885">
          <cell r="B5885" t="str">
            <v>달성공장바이오제제1팀(동물세포)5102210</v>
          </cell>
          <cell r="C5885" t="str">
            <v>달성공장바이오제제1팀(동물세포)</v>
          </cell>
          <cell r="D5885" t="str">
            <v>5102210</v>
          </cell>
          <cell r="E5885" t="str">
            <v>급여와임금(제조)</v>
          </cell>
          <cell r="F5885">
            <v>0</v>
          </cell>
          <cell r="G5885">
            <v>0</v>
          </cell>
          <cell r="H5885">
            <v>0</v>
          </cell>
          <cell r="I5885">
            <v>0</v>
          </cell>
          <cell r="J5885">
            <v>0</v>
          </cell>
          <cell r="K5885">
            <v>0</v>
          </cell>
          <cell r="L5885">
            <v>0</v>
          </cell>
          <cell r="M5885">
            <v>0</v>
          </cell>
          <cell r="N5885">
            <v>0</v>
          </cell>
          <cell r="O5885">
            <v>0</v>
          </cell>
          <cell r="P5885">
            <v>0</v>
          </cell>
          <cell r="Q5885">
            <v>0</v>
          </cell>
        </row>
        <row r="5886">
          <cell r="B5886" t="str">
            <v>달성공장바이오제제1팀(동물세포)5102220</v>
          </cell>
          <cell r="C5886" t="str">
            <v>달성공장바이오제제1팀(동물세포)</v>
          </cell>
          <cell r="D5886" t="str">
            <v>5102220</v>
          </cell>
          <cell r="E5886" t="str">
            <v>상여금(제조)</v>
          </cell>
          <cell r="F5886">
            <v>0</v>
          </cell>
          <cell r="G5886">
            <v>0</v>
          </cell>
          <cell r="H5886">
            <v>0</v>
          </cell>
          <cell r="I5886">
            <v>0</v>
          </cell>
          <cell r="J5886">
            <v>0</v>
          </cell>
          <cell r="K5886">
            <v>0</v>
          </cell>
          <cell r="L5886">
            <v>0</v>
          </cell>
          <cell r="M5886">
            <v>0</v>
          </cell>
          <cell r="N5886">
            <v>0</v>
          </cell>
          <cell r="O5886">
            <v>0</v>
          </cell>
          <cell r="P5886">
            <v>0</v>
          </cell>
          <cell r="Q5886">
            <v>0</v>
          </cell>
        </row>
        <row r="5887">
          <cell r="B5887" t="str">
            <v>달성공장바이오제제1팀(동물세포)5102230</v>
          </cell>
          <cell r="C5887" t="str">
            <v>달성공장바이오제제1팀(동물세포)</v>
          </cell>
          <cell r="D5887" t="str">
            <v>5102230</v>
          </cell>
          <cell r="E5887" t="str">
            <v>학비보조금(제조)</v>
          </cell>
          <cell r="F5887">
            <v>0</v>
          </cell>
          <cell r="G5887">
            <v>0</v>
          </cell>
          <cell r="H5887">
            <v>0</v>
          </cell>
          <cell r="I5887">
            <v>0</v>
          </cell>
          <cell r="J5887">
            <v>0</v>
          </cell>
          <cell r="K5887">
            <v>0</v>
          </cell>
          <cell r="L5887">
            <v>0</v>
          </cell>
          <cell r="M5887">
            <v>0</v>
          </cell>
          <cell r="N5887">
            <v>0</v>
          </cell>
          <cell r="O5887">
            <v>0</v>
          </cell>
          <cell r="P5887">
            <v>0</v>
          </cell>
          <cell r="Q5887">
            <v>0</v>
          </cell>
        </row>
        <row r="5888">
          <cell r="B5888" t="str">
            <v>달성공장바이오제제1팀(동물세포)5102240</v>
          </cell>
          <cell r="C5888" t="str">
            <v>달성공장바이오제제1팀(동물세포)</v>
          </cell>
          <cell r="D5888" t="str">
            <v>5102240</v>
          </cell>
          <cell r="E5888" t="str">
            <v>시간외근무수당(제조)</v>
          </cell>
          <cell r="F5888">
            <v>0</v>
          </cell>
          <cell r="G5888">
            <v>0</v>
          </cell>
          <cell r="H5888">
            <v>0</v>
          </cell>
          <cell r="I5888">
            <v>0</v>
          </cell>
          <cell r="J5888">
            <v>0</v>
          </cell>
          <cell r="K5888">
            <v>0</v>
          </cell>
          <cell r="L5888">
            <v>0</v>
          </cell>
          <cell r="M5888">
            <v>0</v>
          </cell>
          <cell r="N5888">
            <v>0</v>
          </cell>
          <cell r="O5888">
            <v>0</v>
          </cell>
          <cell r="P5888">
            <v>0</v>
          </cell>
          <cell r="Q5888">
            <v>0</v>
          </cell>
        </row>
        <row r="5889">
          <cell r="B5889" t="str">
            <v>달성공장바이오제제1팀(동물세포)5102250</v>
          </cell>
          <cell r="C5889" t="str">
            <v>달성공장바이오제제1팀(동물세포)</v>
          </cell>
          <cell r="D5889" t="str">
            <v>5102250</v>
          </cell>
          <cell r="E5889" t="str">
            <v>휴가보상금(제조)</v>
          </cell>
          <cell r="F5889">
            <v>0</v>
          </cell>
          <cell r="G5889">
            <v>0</v>
          </cell>
          <cell r="H5889">
            <v>0</v>
          </cell>
          <cell r="I5889">
            <v>0</v>
          </cell>
          <cell r="J5889">
            <v>0</v>
          </cell>
          <cell r="K5889">
            <v>0</v>
          </cell>
          <cell r="L5889">
            <v>0</v>
          </cell>
          <cell r="M5889">
            <v>0</v>
          </cell>
          <cell r="N5889">
            <v>0</v>
          </cell>
          <cell r="O5889">
            <v>0</v>
          </cell>
          <cell r="P5889">
            <v>0</v>
          </cell>
          <cell r="Q5889">
            <v>0</v>
          </cell>
        </row>
        <row r="5890">
          <cell r="B5890" t="str">
            <v>달성공장바이오제제1팀(동물세포)5102260</v>
          </cell>
          <cell r="C5890" t="str">
            <v>달성공장바이오제제1팀(동물세포)</v>
          </cell>
          <cell r="D5890" t="str">
            <v>5102260</v>
          </cell>
          <cell r="E5890" t="str">
            <v>시상비(제조)</v>
          </cell>
          <cell r="F5890">
            <v>0</v>
          </cell>
          <cell r="G5890">
            <v>0</v>
          </cell>
          <cell r="H5890">
            <v>0</v>
          </cell>
          <cell r="I5890">
            <v>0</v>
          </cell>
          <cell r="J5890">
            <v>0</v>
          </cell>
          <cell r="K5890">
            <v>0</v>
          </cell>
          <cell r="L5890">
            <v>0</v>
          </cell>
          <cell r="M5890">
            <v>0</v>
          </cell>
          <cell r="N5890">
            <v>0</v>
          </cell>
          <cell r="O5890">
            <v>0</v>
          </cell>
          <cell r="P5890">
            <v>0</v>
          </cell>
          <cell r="Q5890">
            <v>0</v>
          </cell>
        </row>
        <row r="5891">
          <cell r="B5891" t="str">
            <v>달성공장바이오제제1팀(동물세포)5102280</v>
          </cell>
          <cell r="C5891" t="str">
            <v>달성공장바이오제제1팀(동물세포)</v>
          </cell>
          <cell r="D5891" t="str">
            <v>5102280</v>
          </cell>
          <cell r="E5891" t="str">
            <v>제수당(제조)</v>
          </cell>
          <cell r="F5891">
            <v>0</v>
          </cell>
          <cell r="G5891">
            <v>0</v>
          </cell>
          <cell r="H5891">
            <v>0</v>
          </cell>
          <cell r="I5891">
            <v>0</v>
          </cell>
          <cell r="J5891">
            <v>0</v>
          </cell>
          <cell r="K5891">
            <v>0</v>
          </cell>
          <cell r="L5891">
            <v>0</v>
          </cell>
          <cell r="M5891">
            <v>0</v>
          </cell>
          <cell r="N5891">
            <v>0</v>
          </cell>
          <cell r="O5891">
            <v>0</v>
          </cell>
          <cell r="P5891">
            <v>0</v>
          </cell>
          <cell r="Q5891">
            <v>0</v>
          </cell>
        </row>
        <row r="5892">
          <cell r="B5892" t="str">
            <v>달성공장바이오제제1팀(동물세포)5102290</v>
          </cell>
          <cell r="C5892" t="str">
            <v>달성공장바이오제제1팀(동물세포)</v>
          </cell>
          <cell r="D5892" t="str">
            <v>5102290</v>
          </cell>
          <cell r="E5892" t="str">
            <v/>
          </cell>
          <cell r="F5892">
            <v>0</v>
          </cell>
          <cell r="G5892">
            <v>0</v>
          </cell>
          <cell r="H5892">
            <v>0</v>
          </cell>
          <cell r="I5892">
            <v>0</v>
          </cell>
          <cell r="J5892">
            <v>0</v>
          </cell>
          <cell r="K5892">
            <v>0</v>
          </cell>
          <cell r="L5892">
            <v>0</v>
          </cell>
          <cell r="M5892">
            <v>0</v>
          </cell>
          <cell r="N5892">
            <v>0</v>
          </cell>
          <cell r="O5892">
            <v>0</v>
          </cell>
          <cell r="P5892">
            <v>0</v>
          </cell>
          <cell r="Q5892">
            <v>0</v>
          </cell>
        </row>
        <row r="5893">
          <cell r="B5893" t="str">
            <v>달성공장바이오제제1팀(동물세포)5102410</v>
          </cell>
          <cell r="C5893" t="str">
            <v>달성공장바이오제제1팀(동물세포)</v>
          </cell>
          <cell r="D5893" t="str">
            <v>5102410</v>
          </cell>
          <cell r="E5893" t="str">
            <v>퇴직급여충당금전입액(제조)</v>
          </cell>
          <cell r="F5893">
            <v>0</v>
          </cell>
          <cell r="G5893">
            <v>0</v>
          </cell>
          <cell r="H5893">
            <v>0</v>
          </cell>
          <cell r="I5893">
            <v>0</v>
          </cell>
          <cell r="J5893">
            <v>0</v>
          </cell>
          <cell r="K5893">
            <v>0</v>
          </cell>
          <cell r="L5893">
            <v>0</v>
          </cell>
          <cell r="M5893">
            <v>0</v>
          </cell>
          <cell r="N5893">
            <v>0</v>
          </cell>
          <cell r="O5893">
            <v>0</v>
          </cell>
          <cell r="P5893">
            <v>0</v>
          </cell>
          <cell r="Q5893">
            <v>0</v>
          </cell>
        </row>
        <row r="5894">
          <cell r="B5894" t="str">
            <v>달성공장바이오제제1팀(동물세포)5102420</v>
          </cell>
          <cell r="C5894" t="str">
            <v>달성공장바이오제제1팀(동물세포)</v>
          </cell>
          <cell r="D5894" t="str">
            <v>5102420</v>
          </cell>
          <cell r="E5894" t="str">
            <v>퇴직위로금(제조)</v>
          </cell>
          <cell r="F5894">
            <v>0</v>
          </cell>
          <cell r="G5894">
            <v>0</v>
          </cell>
          <cell r="H5894">
            <v>0</v>
          </cell>
          <cell r="I5894">
            <v>0</v>
          </cell>
          <cell r="J5894">
            <v>0</v>
          </cell>
          <cell r="K5894">
            <v>0</v>
          </cell>
          <cell r="L5894">
            <v>0</v>
          </cell>
          <cell r="M5894">
            <v>0</v>
          </cell>
          <cell r="N5894">
            <v>0</v>
          </cell>
          <cell r="O5894">
            <v>0</v>
          </cell>
          <cell r="P5894">
            <v>0</v>
          </cell>
          <cell r="Q5894">
            <v>0</v>
          </cell>
        </row>
        <row r="5895">
          <cell r="B5895" t="str">
            <v>달성공장바이오제제1팀(동물세포)5103260</v>
          </cell>
          <cell r="C5895" t="str">
            <v>달성공장바이오제제1팀(동물세포)</v>
          </cell>
          <cell r="D5895" t="str">
            <v>5103260</v>
          </cell>
          <cell r="E5895" t="str">
            <v>복리후생비-통근비(제조)</v>
          </cell>
          <cell r="F5895">
            <v>0</v>
          </cell>
          <cell r="G5895">
            <v>0</v>
          </cell>
          <cell r="H5895">
            <v>0</v>
          </cell>
          <cell r="I5895">
            <v>0</v>
          </cell>
          <cell r="J5895">
            <v>0</v>
          </cell>
          <cell r="K5895">
            <v>0</v>
          </cell>
          <cell r="L5895">
            <v>0</v>
          </cell>
          <cell r="M5895">
            <v>0</v>
          </cell>
          <cell r="N5895">
            <v>0</v>
          </cell>
          <cell r="O5895">
            <v>0</v>
          </cell>
          <cell r="P5895">
            <v>0</v>
          </cell>
          <cell r="Q5895">
            <v>0</v>
          </cell>
        </row>
        <row r="5896">
          <cell r="B5896" t="str">
            <v>달성공장바이오제제1팀(동물세포)5103250</v>
          </cell>
          <cell r="C5896" t="str">
            <v>달성공장바이오제제1팀(동물세포)</v>
          </cell>
          <cell r="D5896" t="str">
            <v>5103250</v>
          </cell>
          <cell r="E5896" t="str">
            <v>복리후생비-직원이전비(제조)</v>
          </cell>
          <cell r="F5896">
            <v>0</v>
          </cell>
          <cell r="G5896">
            <v>0</v>
          </cell>
          <cell r="H5896">
            <v>0</v>
          </cell>
          <cell r="I5896">
            <v>0</v>
          </cell>
          <cell r="J5896">
            <v>0</v>
          </cell>
          <cell r="K5896">
            <v>0</v>
          </cell>
          <cell r="L5896">
            <v>0</v>
          </cell>
          <cell r="M5896">
            <v>0</v>
          </cell>
          <cell r="N5896">
            <v>0</v>
          </cell>
          <cell r="O5896">
            <v>0</v>
          </cell>
          <cell r="P5896">
            <v>0</v>
          </cell>
          <cell r="Q5896">
            <v>0</v>
          </cell>
        </row>
        <row r="5897">
          <cell r="B5897" t="str">
            <v>달성공장바이오제제1팀(동물세포)5103240</v>
          </cell>
          <cell r="C5897" t="str">
            <v>달성공장바이오제제1팀(동물세포)</v>
          </cell>
          <cell r="D5897" t="str">
            <v>5103240</v>
          </cell>
          <cell r="E5897" t="str">
            <v/>
          </cell>
          <cell r="F5897">
            <v>0</v>
          </cell>
          <cell r="G5897">
            <v>0</v>
          </cell>
          <cell r="H5897">
            <v>0</v>
          </cell>
          <cell r="I5897">
            <v>0</v>
          </cell>
          <cell r="J5897">
            <v>0</v>
          </cell>
          <cell r="K5897">
            <v>0</v>
          </cell>
          <cell r="L5897">
            <v>0</v>
          </cell>
          <cell r="M5897">
            <v>0</v>
          </cell>
          <cell r="N5897">
            <v>0</v>
          </cell>
          <cell r="O5897">
            <v>0</v>
          </cell>
          <cell r="P5897">
            <v>0</v>
          </cell>
          <cell r="Q5897">
            <v>0</v>
          </cell>
        </row>
        <row r="5898">
          <cell r="B5898" t="str">
            <v>달성공장바이오제제1팀(동물세포)5103230</v>
          </cell>
          <cell r="C5898" t="str">
            <v>달성공장바이오제제1팀(동물세포)</v>
          </cell>
          <cell r="D5898" t="str">
            <v>5103230</v>
          </cell>
          <cell r="E5898" t="str">
            <v/>
          </cell>
          <cell r="F5898">
            <v>0</v>
          </cell>
          <cell r="G5898">
            <v>0</v>
          </cell>
          <cell r="H5898">
            <v>0</v>
          </cell>
          <cell r="I5898">
            <v>0</v>
          </cell>
          <cell r="J5898">
            <v>0</v>
          </cell>
          <cell r="K5898">
            <v>0</v>
          </cell>
          <cell r="L5898">
            <v>0</v>
          </cell>
          <cell r="M5898">
            <v>0</v>
          </cell>
          <cell r="N5898">
            <v>0</v>
          </cell>
          <cell r="O5898">
            <v>0</v>
          </cell>
          <cell r="P5898">
            <v>0</v>
          </cell>
          <cell r="Q5898">
            <v>0</v>
          </cell>
        </row>
        <row r="5899">
          <cell r="B5899" t="str">
            <v>달성공장바이오제제1팀(동물세포)5103220</v>
          </cell>
          <cell r="C5899" t="str">
            <v>달성공장바이오제제1팀(동물세포)</v>
          </cell>
          <cell r="D5899" t="str">
            <v>5103220</v>
          </cell>
          <cell r="E5899" t="str">
            <v>복리후생비-후생비(제조)</v>
          </cell>
          <cell r="F5899">
            <v>0</v>
          </cell>
          <cell r="G5899">
            <v>0</v>
          </cell>
          <cell r="H5899">
            <v>0</v>
          </cell>
          <cell r="I5899">
            <v>0</v>
          </cell>
          <cell r="J5899">
            <v>0</v>
          </cell>
          <cell r="K5899">
            <v>0</v>
          </cell>
          <cell r="L5899">
            <v>0</v>
          </cell>
          <cell r="M5899">
            <v>0</v>
          </cell>
          <cell r="N5899">
            <v>0</v>
          </cell>
          <cell r="O5899">
            <v>0</v>
          </cell>
          <cell r="P5899">
            <v>0</v>
          </cell>
          <cell r="Q5899">
            <v>0</v>
          </cell>
        </row>
        <row r="5900">
          <cell r="B5900" t="str">
            <v>달성공장바이오제제1팀(동물세포)5103210</v>
          </cell>
          <cell r="C5900" t="str">
            <v>달성공장바이오제제1팀(동물세포)</v>
          </cell>
          <cell r="D5900" t="str">
            <v>5103210</v>
          </cell>
          <cell r="E5900" t="str">
            <v>복리후생비-사내경조비(제조)</v>
          </cell>
          <cell r="F5900">
            <v>100000</v>
          </cell>
          <cell r="G5900">
            <v>0</v>
          </cell>
          <cell r="H5900">
            <v>50000</v>
          </cell>
          <cell r="I5900">
            <v>50000</v>
          </cell>
          <cell r="J5900">
            <v>50000</v>
          </cell>
          <cell r="K5900">
            <v>0</v>
          </cell>
          <cell r="L5900">
            <v>0</v>
          </cell>
          <cell r="M5900">
            <v>150000</v>
          </cell>
          <cell r="N5900">
            <v>50000</v>
          </cell>
          <cell r="O5900">
            <v>100000</v>
          </cell>
          <cell r="P5900">
            <v>50000</v>
          </cell>
          <cell r="Q5900">
            <v>50000</v>
          </cell>
        </row>
        <row r="5901">
          <cell r="B5901" t="str">
            <v>달성공장바이오제제1팀(동물세포)5103190</v>
          </cell>
          <cell r="C5901" t="str">
            <v>달성공장바이오제제1팀(동물세포)</v>
          </cell>
          <cell r="D5901" t="str">
            <v>5103190</v>
          </cell>
          <cell r="E5901" t="str">
            <v>복리후생비-지원보조비(제조)</v>
          </cell>
          <cell r="F5901">
            <v>0</v>
          </cell>
          <cell r="G5901">
            <v>0</v>
          </cell>
          <cell r="H5901">
            <v>0</v>
          </cell>
          <cell r="I5901">
            <v>0</v>
          </cell>
          <cell r="J5901">
            <v>0</v>
          </cell>
          <cell r="K5901">
            <v>0</v>
          </cell>
          <cell r="L5901">
            <v>0</v>
          </cell>
          <cell r="M5901">
            <v>0</v>
          </cell>
          <cell r="N5901">
            <v>0</v>
          </cell>
          <cell r="O5901">
            <v>0</v>
          </cell>
          <cell r="P5901">
            <v>0</v>
          </cell>
          <cell r="Q5901">
            <v>0</v>
          </cell>
        </row>
        <row r="5902">
          <cell r="B5902" t="str">
            <v>달성공장바이오제제1팀(동물세포)5103180</v>
          </cell>
          <cell r="C5902" t="str">
            <v>달성공장바이오제제1팀(동물세포)</v>
          </cell>
          <cell r="D5902" t="str">
            <v>5103180</v>
          </cell>
          <cell r="E5902" t="str">
            <v>복리후생비-피복제비(제조)</v>
          </cell>
          <cell r="F5902">
            <v>0</v>
          </cell>
          <cell r="G5902">
            <v>0</v>
          </cell>
          <cell r="H5902">
            <v>0</v>
          </cell>
          <cell r="I5902">
            <v>0</v>
          </cell>
          <cell r="J5902">
            <v>0</v>
          </cell>
          <cell r="K5902">
            <v>9929000</v>
          </cell>
          <cell r="L5902">
            <v>0</v>
          </cell>
          <cell r="M5902">
            <v>0</v>
          </cell>
          <cell r="N5902">
            <v>0</v>
          </cell>
          <cell r="O5902">
            <v>0</v>
          </cell>
          <cell r="P5902">
            <v>9885000</v>
          </cell>
          <cell r="Q5902">
            <v>0</v>
          </cell>
        </row>
        <row r="5903">
          <cell r="B5903" t="str">
            <v>달성공장바이오제제1팀(동물세포)5103170</v>
          </cell>
          <cell r="C5903" t="str">
            <v>달성공장바이오제제1팀(동물세포)</v>
          </cell>
          <cell r="D5903" t="str">
            <v>5103170</v>
          </cell>
          <cell r="E5903" t="str">
            <v>복리후생비-의료위생비(제조)</v>
          </cell>
          <cell r="F5903">
            <v>0</v>
          </cell>
          <cell r="G5903">
            <v>0</v>
          </cell>
          <cell r="H5903">
            <v>0</v>
          </cell>
          <cell r="I5903">
            <v>0</v>
          </cell>
          <cell r="J5903">
            <v>0</v>
          </cell>
          <cell r="K5903">
            <v>0</v>
          </cell>
          <cell r="L5903">
            <v>0</v>
          </cell>
          <cell r="M5903">
            <v>0</v>
          </cell>
          <cell r="N5903">
            <v>0</v>
          </cell>
          <cell r="O5903">
            <v>0</v>
          </cell>
          <cell r="P5903">
            <v>0</v>
          </cell>
          <cell r="Q5903">
            <v>0</v>
          </cell>
        </row>
        <row r="5904">
          <cell r="B5904" t="str">
            <v>달성공장바이오제제1팀(동물세포)5103160</v>
          </cell>
          <cell r="C5904" t="str">
            <v>달성공장바이오제제1팀(동물세포)</v>
          </cell>
          <cell r="D5904" t="str">
            <v>5103160</v>
          </cell>
          <cell r="E5904" t="str">
            <v>복리후생비-단체시상비(제조)</v>
          </cell>
          <cell r="F5904">
            <v>0</v>
          </cell>
          <cell r="G5904">
            <v>0</v>
          </cell>
          <cell r="H5904">
            <v>0</v>
          </cell>
          <cell r="I5904">
            <v>0</v>
          </cell>
          <cell r="J5904">
            <v>0</v>
          </cell>
          <cell r="K5904">
            <v>0</v>
          </cell>
          <cell r="L5904">
            <v>0</v>
          </cell>
          <cell r="M5904">
            <v>0</v>
          </cell>
          <cell r="N5904">
            <v>0</v>
          </cell>
          <cell r="O5904">
            <v>0</v>
          </cell>
          <cell r="P5904">
            <v>0</v>
          </cell>
          <cell r="Q5904">
            <v>0</v>
          </cell>
        </row>
        <row r="5905">
          <cell r="B5905" t="str">
            <v>달성공장바이오제제1팀(동물세포)5103150</v>
          </cell>
          <cell r="C5905" t="str">
            <v>달성공장바이오제제1팀(동물세포)</v>
          </cell>
          <cell r="D5905" t="str">
            <v>5103150</v>
          </cell>
          <cell r="E5905" t="str">
            <v/>
          </cell>
          <cell r="F5905">
            <v>0</v>
          </cell>
          <cell r="G5905">
            <v>0</v>
          </cell>
          <cell r="H5905">
            <v>0</v>
          </cell>
          <cell r="I5905">
            <v>0</v>
          </cell>
          <cell r="J5905">
            <v>0</v>
          </cell>
          <cell r="K5905">
            <v>0</v>
          </cell>
          <cell r="L5905">
            <v>0</v>
          </cell>
          <cell r="M5905">
            <v>0</v>
          </cell>
          <cell r="N5905">
            <v>0</v>
          </cell>
          <cell r="O5905">
            <v>0</v>
          </cell>
          <cell r="P5905">
            <v>0</v>
          </cell>
          <cell r="Q5905">
            <v>0</v>
          </cell>
        </row>
        <row r="5906">
          <cell r="B5906" t="str">
            <v>달성공장바이오제제1팀(동물세포)5103140</v>
          </cell>
          <cell r="C5906" t="str">
            <v>달성공장바이오제제1팀(동물세포)</v>
          </cell>
          <cell r="D5906" t="str">
            <v>5103140</v>
          </cell>
          <cell r="E5906" t="str">
            <v>복리후생비-친선활동비(제조)</v>
          </cell>
          <cell r="F5906">
            <v>0</v>
          </cell>
          <cell r="G5906">
            <v>0</v>
          </cell>
          <cell r="H5906">
            <v>0</v>
          </cell>
          <cell r="I5906">
            <v>0</v>
          </cell>
          <cell r="J5906">
            <v>0</v>
          </cell>
          <cell r="K5906">
            <v>0</v>
          </cell>
          <cell r="L5906">
            <v>0</v>
          </cell>
          <cell r="M5906">
            <v>0</v>
          </cell>
          <cell r="N5906">
            <v>0</v>
          </cell>
          <cell r="O5906">
            <v>0</v>
          </cell>
          <cell r="P5906">
            <v>0</v>
          </cell>
          <cell r="Q5906">
            <v>0</v>
          </cell>
        </row>
        <row r="5907">
          <cell r="B5907" t="str">
            <v>달성공장바이오제제1팀(동물세포)5103130</v>
          </cell>
          <cell r="C5907" t="str">
            <v>달성공장바이오제제1팀(동물세포)</v>
          </cell>
          <cell r="D5907" t="str">
            <v>5103130</v>
          </cell>
          <cell r="E5907" t="str">
            <v/>
          </cell>
          <cell r="F5907">
            <v>0</v>
          </cell>
          <cell r="G5907">
            <v>0</v>
          </cell>
          <cell r="H5907">
            <v>0</v>
          </cell>
          <cell r="I5907">
            <v>0</v>
          </cell>
          <cell r="J5907">
            <v>0</v>
          </cell>
          <cell r="K5907">
            <v>0</v>
          </cell>
          <cell r="L5907">
            <v>0</v>
          </cell>
          <cell r="M5907">
            <v>0</v>
          </cell>
          <cell r="N5907">
            <v>0</v>
          </cell>
          <cell r="O5907">
            <v>0</v>
          </cell>
          <cell r="P5907">
            <v>0</v>
          </cell>
          <cell r="Q5907">
            <v>0</v>
          </cell>
        </row>
        <row r="5908">
          <cell r="B5908" t="str">
            <v>달성공장바이오제제1팀(동물세포)5103120</v>
          </cell>
          <cell r="C5908" t="str">
            <v>달성공장바이오제제1팀(동물세포)</v>
          </cell>
          <cell r="D5908" t="str">
            <v>5103120</v>
          </cell>
          <cell r="E5908" t="str">
            <v/>
          </cell>
          <cell r="F5908">
            <v>0</v>
          </cell>
          <cell r="G5908">
            <v>0</v>
          </cell>
          <cell r="H5908">
            <v>0</v>
          </cell>
          <cell r="I5908">
            <v>0</v>
          </cell>
          <cell r="J5908">
            <v>0</v>
          </cell>
          <cell r="K5908">
            <v>0</v>
          </cell>
          <cell r="L5908">
            <v>0</v>
          </cell>
          <cell r="M5908">
            <v>0</v>
          </cell>
          <cell r="N5908">
            <v>0</v>
          </cell>
          <cell r="O5908">
            <v>0</v>
          </cell>
          <cell r="P5908">
            <v>0</v>
          </cell>
          <cell r="Q5908">
            <v>0</v>
          </cell>
        </row>
        <row r="5909">
          <cell r="B5909" t="str">
            <v>달성공장바이오제제1팀(동물세포)5103110</v>
          </cell>
          <cell r="C5909" t="str">
            <v>달성공장바이오제제1팀(동물세포)</v>
          </cell>
          <cell r="D5909" t="str">
            <v>5103110</v>
          </cell>
          <cell r="E5909" t="str">
            <v/>
          </cell>
          <cell r="F5909">
            <v>0</v>
          </cell>
          <cell r="G5909">
            <v>0</v>
          </cell>
          <cell r="H5909">
            <v>0</v>
          </cell>
          <cell r="I5909">
            <v>0</v>
          </cell>
          <cell r="J5909">
            <v>0</v>
          </cell>
          <cell r="K5909">
            <v>0</v>
          </cell>
          <cell r="L5909">
            <v>0</v>
          </cell>
          <cell r="M5909">
            <v>0</v>
          </cell>
          <cell r="N5909">
            <v>0</v>
          </cell>
          <cell r="O5909">
            <v>0</v>
          </cell>
          <cell r="P5909">
            <v>0</v>
          </cell>
          <cell r="Q5909">
            <v>0</v>
          </cell>
        </row>
        <row r="5910">
          <cell r="B5910" t="str">
            <v>달성공장바이오제제1팀(동물세포)5103270</v>
          </cell>
          <cell r="C5910" t="str">
            <v>달성공장바이오제제1팀(동물세포)</v>
          </cell>
          <cell r="D5910" t="str">
            <v>5103270</v>
          </cell>
          <cell r="E5910" t="str">
            <v>복리후생비-법정후생비(제조)</v>
          </cell>
          <cell r="F5910">
            <v>0</v>
          </cell>
          <cell r="G5910">
            <v>0</v>
          </cell>
          <cell r="H5910">
            <v>0</v>
          </cell>
          <cell r="I5910">
            <v>0</v>
          </cell>
          <cell r="J5910">
            <v>0</v>
          </cell>
          <cell r="K5910">
            <v>0</v>
          </cell>
          <cell r="L5910">
            <v>0</v>
          </cell>
          <cell r="M5910">
            <v>0</v>
          </cell>
          <cell r="N5910">
            <v>0</v>
          </cell>
          <cell r="O5910">
            <v>0</v>
          </cell>
          <cell r="P5910">
            <v>0</v>
          </cell>
          <cell r="Q5910">
            <v>0</v>
          </cell>
        </row>
        <row r="5911">
          <cell r="B5911" t="str">
            <v>달성공장바이오제제1팀(동물세포)5103111</v>
          </cell>
          <cell r="C5911" t="str">
            <v>달성공장바이오제제1팀(동물세포)</v>
          </cell>
          <cell r="D5911" t="str">
            <v>5103111</v>
          </cell>
          <cell r="E5911" t="str">
            <v>복리후생비-식당운영비(제조)</v>
          </cell>
          <cell r="F5911">
            <v>364731</v>
          </cell>
          <cell r="G5911">
            <v>123247</v>
          </cell>
          <cell r="H5911">
            <v>742096</v>
          </cell>
          <cell r="I5911">
            <v>223641</v>
          </cell>
          <cell r="J5911">
            <v>727281</v>
          </cell>
          <cell r="K5911">
            <v>333913</v>
          </cell>
          <cell r="L5911">
            <v>303594</v>
          </cell>
          <cell r="M5911">
            <v>173548</v>
          </cell>
          <cell r="N5911">
            <v>361277</v>
          </cell>
          <cell r="O5911">
            <v>468640</v>
          </cell>
          <cell r="P5911">
            <v>456416</v>
          </cell>
          <cell r="Q5911">
            <v>453095</v>
          </cell>
        </row>
        <row r="5912">
          <cell r="B5912" t="str">
            <v>달성공장바이오제제1팀(동물세포)5103131</v>
          </cell>
          <cell r="C5912" t="str">
            <v>달성공장바이오제제1팀(동물세포)</v>
          </cell>
          <cell r="D5912" t="str">
            <v>5103131</v>
          </cell>
          <cell r="E5912" t="str">
            <v>복리후생비-부서활동비(제조)</v>
          </cell>
          <cell r="F5912">
            <v>0</v>
          </cell>
          <cell r="G5912">
            <v>0</v>
          </cell>
          <cell r="H5912">
            <v>150564</v>
          </cell>
          <cell r="I5912">
            <v>0</v>
          </cell>
          <cell r="J5912">
            <v>218182</v>
          </cell>
          <cell r="K5912">
            <v>154637</v>
          </cell>
          <cell r="L5912">
            <v>632632</v>
          </cell>
          <cell r="M5912">
            <v>235710</v>
          </cell>
          <cell r="N5912">
            <v>626438</v>
          </cell>
          <cell r="O5912">
            <v>0</v>
          </cell>
          <cell r="P5912">
            <v>388093</v>
          </cell>
          <cell r="Q5912">
            <v>294601</v>
          </cell>
        </row>
        <row r="5913">
          <cell r="B5913" t="str">
            <v>달성공장바이오제제1팀(동물세포)5104110</v>
          </cell>
          <cell r="C5913" t="str">
            <v>달성공장바이오제제1팀(동물세포)</v>
          </cell>
          <cell r="D5913" t="str">
            <v>5104110</v>
          </cell>
          <cell r="E5913" t="str">
            <v>여비교통비-해외출장비(제조)</v>
          </cell>
          <cell r="F5913">
            <v>0</v>
          </cell>
          <cell r="G5913">
            <v>0</v>
          </cell>
          <cell r="H5913">
            <v>0</v>
          </cell>
          <cell r="I5913">
            <v>0</v>
          </cell>
          <cell r="J5913">
            <v>0</v>
          </cell>
          <cell r="K5913">
            <v>0</v>
          </cell>
          <cell r="L5913">
            <v>0</v>
          </cell>
          <cell r="M5913">
            <v>0</v>
          </cell>
          <cell r="N5913">
            <v>87200</v>
          </cell>
          <cell r="O5913">
            <v>0</v>
          </cell>
          <cell r="P5913">
            <v>0</v>
          </cell>
          <cell r="Q5913">
            <v>0</v>
          </cell>
        </row>
        <row r="5914">
          <cell r="B5914" t="str">
            <v>달성공장바이오제제1팀(동물세포)5104120</v>
          </cell>
          <cell r="C5914" t="str">
            <v>달성공장바이오제제1팀(동물세포)</v>
          </cell>
          <cell r="D5914" t="str">
            <v>5104120</v>
          </cell>
          <cell r="E5914" t="str">
            <v>여비교통비-시외출장비(제조)</v>
          </cell>
          <cell r="F5914">
            <v>87446</v>
          </cell>
          <cell r="G5914">
            <v>0</v>
          </cell>
          <cell r="H5914">
            <v>9091</v>
          </cell>
          <cell r="I5914">
            <v>0</v>
          </cell>
          <cell r="J5914">
            <v>369481</v>
          </cell>
          <cell r="K5914">
            <v>0</v>
          </cell>
          <cell r="L5914">
            <v>103497</v>
          </cell>
          <cell r="M5914">
            <v>296600</v>
          </cell>
          <cell r="N5914">
            <v>129003</v>
          </cell>
          <cell r="O5914">
            <v>80955</v>
          </cell>
          <cell r="P5914">
            <v>97037</v>
          </cell>
          <cell r="Q5914">
            <v>15910</v>
          </cell>
        </row>
        <row r="5915">
          <cell r="B5915" t="str">
            <v>달성공장바이오제제1팀(동물세포)5104130</v>
          </cell>
          <cell r="C5915" t="str">
            <v>달성공장바이오제제1팀(동물세포)</v>
          </cell>
          <cell r="D5915" t="str">
            <v>5104130</v>
          </cell>
          <cell r="E5915" t="str">
            <v>여비교통비-시내출장비(제조)</v>
          </cell>
          <cell r="F5915">
            <v>0</v>
          </cell>
          <cell r="G5915">
            <v>0</v>
          </cell>
          <cell r="H5915">
            <v>0</v>
          </cell>
          <cell r="I5915">
            <v>0</v>
          </cell>
          <cell r="J5915">
            <v>0</v>
          </cell>
          <cell r="K5915">
            <v>0</v>
          </cell>
          <cell r="L5915">
            <v>0</v>
          </cell>
          <cell r="M5915">
            <v>0</v>
          </cell>
          <cell r="N5915">
            <v>0</v>
          </cell>
          <cell r="O5915">
            <v>0</v>
          </cell>
          <cell r="P5915">
            <v>59400</v>
          </cell>
          <cell r="Q5915">
            <v>0</v>
          </cell>
        </row>
        <row r="5916">
          <cell r="B5916" t="str">
            <v>달성공장바이오제제1팀(동물세포)5104140</v>
          </cell>
          <cell r="C5916" t="str">
            <v>달성공장바이오제제1팀(동물세포)</v>
          </cell>
          <cell r="D5916" t="str">
            <v>5104140</v>
          </cell>
          <cell r="E5916" t="str">
            <v/>
          </cell>
          <cell r="F5916">
            <v>0</v>
          </cell>
          <cell r="G5916">
            <v>0</v>
          </cell>
          <cell r="H5916">
            <v>0</v>
          </cell>
          <cell r="I5916">
            <v>0</v>
          </cell>
          <cell r="J5916">
            <v>0</v>
          </cell>
          <cell r="K5916">
            <v>0</v>
          </cell>
          <cell r="L5916">
            <v>0</v>
          </cell>
          <cell r="M5916">
            <v>0</v>
          </cell>
          <cell r="N5916">
            <v>0</v>
          </cell>
          <cell r="O5916">
            <v>0</v>
          </cell>
          <cell r="P5916">
            <v>0</v>
          </cell>
          <cell r="Q5916">
            <v>0</v>
          </cell>
        </row>
        <row r="5917">
          <cell r="B5917" t="str">
            <v>달성공장바이오제제1팀(동물세포)5104150</v>
          </cell>
          <cell r="C5917" t="str">
            <v>달성공장바이오제제1팀(동물세포)</v>
          </cell>
          <cell r="D5917" t="str">
            <v>5104150</v>
          </cell>
          <cell r="E5917" t="str">
            <v>여비교통비-해외여비(제조)</v>
          </cell>
          <cell r="F5917">
            <v>0</v>
          </cell>
          <cell r="G5917">
            <v>0</v>
          </cell>
          <cell r="H5917">
            <v>0</v>
          </cell>
          <cell r="I5917">
            <v>0</v>
          </cell>
          <cell r="J5917">
            <v>0</v>
          </cell>
          <cell r="K5917">
            <v>0</v>
          </cell>
          <cell r="L5917">
            <v>0</v>
          </cell>
          <cell r="M5917">
            <v>0</v>
          </cell>
          <cell r="N5917">
            <v>210000</v>
          </cell>
          <cell r="O5917">
            <v>0</v>
          </cell>
          <cell r="P5917">
            <v>0</v>
          </cell>
          <cell r="Q5917">
            <v>0</v>
          </cell>
        </row>
        <row r="5918">
          <cell r="B5918" t="str">
            <v>달성공장바이오제제1팀(동물세포)5105160</v>
          </cell>
          <cell r="C5918" t="str">
            <v>달성공장바이오제제1팀(동물세포)</v>
          </cell>
          <cell r="D5918" t="str">
            <v>5105160</v>
          </cell>
          <cell r="E5918" t="str">
            <v>통신비-시설유지비(제조)</v>
          </cell>
          <cell r="F5918">
            <v>0</v>
          </cell>
          <cell r="G5918">
            <v>0</v>
          </cell>
          <cell r="H5918">
            <v>0</v>
          </cell>
          <cell r="I5918">
            <v>0</v>
          </cell>
          <cell r="J5918">
            <v>0</v>
          </cell>
          <cell r="K5918">
            <v>0</v>
          </cell>
          <cell r="L5918">
            <v>0</v>
          </cell>
          <cell r="M5918">
            <v>0</v>
          </cell>
          <cell r="N5918">
            <v>0</v>
          </cell>
          <cell r="O5918">
            <v>0</v>
          </cell>
          <cell r="P5918">
            <v>0</v>
          </cell>
          <cell r="Q5918">
            <v>0</v>
          </cell>
        </row>
        <row r="5919">
          <cell r="B5919" t="str">
            <v>달성공장바이오제제1팀(동물세포)5105150</v>
          </cell>
          <cell r="C5919" t="str">
            <v>달성공장바이오제제1팀(동물세포)</v>
          </cell>
          <cell r="D5919" t="str">
            <v>5105150</v>
          </cell>
          <cell r="E5919" t="str">
            <v>통신비-정보통신사용료(제조)</v>
          </cell>
          <cell r="F5919">
            <v>0</v>
          </cell>
          <cell r="G5919">
            <v>0</v>
          </cell>
          <cell r="H5919">
            <v>0</v>
          </cell>
          <cell r="I5919">
            <v>0</v>
          </cell>
          <cell r="J5919">
            <v>0</v>
          </cell>
          <cell r="K5919">
            <v>0</v>
          </cell>
          <cell r="L5919">
            <v>0</v>
          </cell>
          <cell r="M5919">
            <v>0</v>
          </cell>
          <cell r="N5919">
            <v>0</v>
          </cell>
          <cell r="O5919">
            <v>0</v>
          </cell>
          <cell r="P5919">
            <v>0</v>
          </cell>
          <cell r="Q5919">
            <v>0</v>
          </cell>
        </row>
        <row r="5920">
          <cell r="B5920" t="str">
            <v>달성공장바이오제제1팀(동물세포)5105140</v>
          </cell>
          <cell r="C5920" t="str">
            <v>달성공장바이오제제1팀(동물세포)</v>
          </cell>
          <cell r="D5920" t="str">
            <v>5105140</v>
          </cell>
          <cell r="E5920" t="str">
            <v>통신비-우편전보료(제조)</v>
          </cell>
          <cell r="F5920">
            <v>0</v>
          </cell>
          <cell r="G5920">
            <v>0</v>
          </cell>
          <cell r="H5920">
            <v>0</v>
          </cell>
          <cell r="I5920">
            <v>0</v>
          </cell>
          <cell r="J5920">
            <v>0</v>
          </cell>
          <cell r="K5920">
            <v>0</v>
          </cell>
          <cell r="L5920">
            <v>0</v>
          </cell>
          <cell r="M5920">
            <v>0</v>
          </cell>
          <cell r="N5920">
            <v>0</v>
          </cell>
          <cell r="O5920">
            <v>0</v>
          </cell>
          <cell r="P5920">
            <v>0</v>
          </cell>
          <cell r="Q5920">
            <v>0</v>
          </cell>
        </row>
        <row r="5921">
          <cell r="B5921" t="str">
            <v>달성공장바이오제제1팀(동물세포)5105130</v>
          </cell>
          <cell r="C5921" t="str">
            <v>달성공장바이오제제1팀(동물세포)</v>
          </cell>
          <cell r="D5921" t="str">
            <v>5105130</v>
          </cell>
          <cell r="E5921" t="str">
            <v/>
          </cell>
          <cell r="F5921">
            <v>0</v>
          </cell>
          <cell r="G5921">
            <v>0</v>
          </cell>
          <cell r="H5921">
            <v>0</v>
          </cell>
          <cell r="I5921">
            <v>0</v>
          </cell>
          <cell r="J5921">
            <v>0</v>
          </cell>
          <cell r="K5921">
            <v>0</v>
          </cell>
          <cell r="L5921">
            <v>0</v>
          </cell>
          <cell r="M5921">
            <v>0</v>
          </cell>
          <cell r="N5921">
            <v>0</v>
          </cell>
          <cell r="O5921">
            <v>0</v>
          </cell>
          <cell r="P5921">
            <v>0</v>
          </cell>
          <cell r="Q5921">
            <v>0</v>
          </cell>
        </row>
        <row r="5922">
          <cell r="B5922" t="str">
            <v>달성공장바이오제제1팀(동물세포)5105120</v>
          </cell>
          <cell r="C5922" t="str">
            <v>달성공장바이오제제1팀(동물세포)</v>
          </cell>
          <cell r="D5922" t="str">
            <v>5105120</v>
          </cell>
          <cell r="E5922" t="str">
            <v/>
          </cell>
          <cell r="F5922">
            <v>0</v>
          </cell>
          <cell r="G5922">
            <v>0</v>
          </cell>
          <cell r="H5922">
            <v>0</v>
          </cell>
          <cell r="I5922">
            <v>0</v>
          </cell>
          <cell r="J5922">
            <v>0</v>
          </cell>
          <cell r="K5922">
            <v>0</v>
          </cell>
          <cell r="L5922">
            <v>0</v>
          </cell>
          <cell r="M5922">
            <v>0</v>
          </cell>
          <cell r="N5922">
            <v>0</v>
          </cell>
          <cell r="O5922">
            <v>0</v>
          </cell>
          <cell r="P5922">
            <v>0</v>
          </cell>
          <cell r="Q5922">
            <v>0</v>
          </cell>
        </row>
        <row r="5923">
          <cell r="B5923" t="str">
            <v>달성공장바이오제제1팀(동물세포)5105110</v>
          </cell>
          <cell r="C5923" t="str">
            <v>달성공장바이오제제1팀(동물세포)</v>
          </cell>
          <cell r="D5923" t="str">
            <v>5105110</v>
          </cell>
          <cell r="E5923" t="str">
            <v/>
          </cell>
          <cell r="F5923">
            <v>0</v>
          </cell>
          <cell r="G5923">
            <v>0</v>
          </cell>
          <cell r="H5923">
            <v>0</v>
          </cell>
          <cell r="I5923">
            <v>0</v>
          </cell>
          <cell r="J5923">
            <v>0</v>
          </cell>
          <cell r="K5923">
            <v>0</v>
          </cell>
          <cell r="L5923">
            <v>0</v>
          </cell>
          <cell r="M5923">
            <v>0</v>
          </cell>
          <cell r="N5923">
            <v>0</v>
          </cell>
          <cell r="O5923">
            <v>0</v>
          </cell>
          <cell r="P5923">
            <v>0</v>
          </cell>
          <cell r="Q5923">
            <v>0</v>
          </cell>
        </row>
        <row r="5924">
          <cell r="B5924" t="str">
            <v>달성공장바이오제제1팀(동물세포)5105111</v>
          </cell>
          <cell r="C5924" t="str">
            <v>달성공장바이오제제1팀(동물세포)</v>
          </cell>
          <cell r="D5924" t="str">
            <v>5105111</v>
          </cell>
          <cell r="E5924" t="str">
            <v>통신비-전화료(제조)</v>
          </cell>
          <cell r="F5924">
            <v>0</v>
          </cell>
          <cell r="G5924">
            <v>0</v>
          </cell>
          <cell r="H5924">
            <v>0</v>
          </cell>
          <cell r="I5924">
            <v>0</v>
          </cell>
          <cell r="J5924">
            <v>0</v>
          </cell>
          <cell r="K5924">
            <v>0</v>
          </cell>
          <cell r="L5924">
            <v>0</v>
          </cell>
          <cell r="M5924">
            <v>0</v>
          </cell>
          <cell r="N5924">
            <v>0</v>
          </cell>
          <cell r="O5924">
            <v>0</v>
          </cell>
          <cell r="P5924">
            <v>0</v>
          </cell>
          <cell r="Q5924">
            <v>0</v>
          </cell>
        </row>
        <row r="5925">
          <cell r="B5925" t="str">
            <v>달성공장바이오제제1팀(동물세포)5106110</v>
          </cell>
          <cell r="C5925" t="str">
            <v>달성공장바이오제제1팀(동물세포)</v>
          </cell>
          <cell r="D5925" t="str">
            <v>5106110</v>
          </cell>
          <cell r="E5925" t="str">
            <v>수도광열비-수도료(제조)</v>
          </cell>
          <cell r="F5925">
            <v>0</v>
          </cell>
          <cell r="G5925">
            <v>0</v>
          </cell>
          <cell r="H5925">
            <v>0</v>
          </cell>
          <cell r="I5925">
            <v>0</v>
          </cell>
          <cell r="J5925">
            <v>0</v>
          </cell>
          <cell r="K5925">
            <v>0</v>
          </cell>
          <cell r="L5925">
            <v>0</v>
          </cell>
          <cell r="M5925">
            <v>0</v>
          </cell>
          <cell r="N5925">
            <v>0</v>
          </cell>
          <cell r="O5925">
            <v>0</v>
          </cell>
          <cell r="P5925">
            <v>0</v>
          </cell>
          <cell r="Q5925">
            <v>0</v>
          </cell>
        </row>
        <row r="5926">
          <cell r="B5926" t="str">
            <v>달성공장바이오제제1팀(동물세포)5106120</v>
          </cell>
          <cell r="C5926" t="str">
            <v>달성공장바이오제제1팀(동물세포)</v>
          </cell>
          <cell r="D5926" t="str">
            <v>5106120</v>
          </cell>
          <cell r="E5926" t="str">
            <v/>
          </cell>
          <cell r="F5926">
            <v>0</v>
          </cell>
          <cell r="G5926">
            <v>0</v>
          </cell>
          <cell r="H5926">
            <v>0</v>
          </cell>
          <cell r="I5926">
            <v>0</v>
          </cell>
          <cell r="J5926">
            <v>0</v>
          </cell>
          <cell r="K5926">
            <v>0</v>
          </cell>
          <cell r="L5926">
            <v>0</v>
          </cell>
          <cell r="M5926">
            <v>0</v>
          </cell>
          <cell r="N5926">
            <v>0</v>
          </cell>
          <cell r="O5926">
            <v>0</v>
          </cell>
          <cell r="P5926">
            <v>0</v>
          </cell>
          <cell r="Q5926">
            <v>0</v>
          </cell>
        </row>
        <row r="5927">
          <cell r="B5927" t="str">
            <v>달성공장바이오제제1팀(동물세포)5106130</v>
          </cell>
          <cell r="C5927" t="str">
            <v>달성공장바이오제제1팀(동물세포)</v>
          </cell>
          <cell r="D5927" t="str">
            <v>5106130</v>
          </cell>
          <cell r="E5927" t="str">
            <v>수도광열비-전력료(제조)</v>
          </cell>
          <cell r="F5927">
            <v>0</v>
          </cell>
          <cell r="G5927">
            <v>0</v>
          </cell>
          <cell r="H5927">
            <v>0</v>
          </cell>
          <cell r="I5927">
            <v>0</v>
          </cell>
          <cell r="J5927">
            <v>0</v>
          </cell>
          <cell r="K5927">
            <v>0</v>
          </cell>
          <cell r="L5927">
            <v>0</v>
          </cell>
          <cell r="M5927">
            <v>0</v>
          </cell>
          <cell r="N5927">
            <v>0</v>
          </cell>
          <cell r="O5927">
            <v>0</v>
          </cell>
          <cell r="P5927">
            <v>0</v>
          </cell>
          <cell r="Q5927">
            <v>0</v>
          </cell>
        </row>
        <row r="5928">
          <cell r="B5928" t="str">
            <v>달성공장바이오제제1팀(동물세포)5106140</v>
          </cell>
          <cell r="C5928" t="str">
            <v>달성공장바이오제제1팀(동물세포)</v>
          </cell>
          <cell r="D5928" t="str">
            <v>5106140</v>
          </cell>
          <cell r="E5928" t="str">
            <v/>
          </cell>
          <cell r="F5928">
            <v>0</v>
          </cell>
          <cell r="G5928">
            <v>0</v>
          </cell>
          <cell r="H5928">
            <v>0</v>
          </cell>
          <cell r="I5928">
            <v>0</v>
          </cell>
          <cell r="J5928">
            <v>0</v>
          </cell>
          <cell r="K5928">
            <v>0</v>
          </cell>
          <cell r="L5928">
            <v>0</v>
          </cell>
          <cell r="M5928">
            <v>0</v>
          </cell>
          <cell r="N5928">
            <v>0</v>
          </cell>
          <cell r="O5928">
            <v>0</v>
          </cell>
          <cell r="P5928">
            <v>0</v>
          </cell>
          <cell r="Q5928">
            <v>0</v>
          </cell>
        </row>
        <row r="5929">
          <cell r="B5929" t="str">
            <v>달성공장바이오제제1팀(동물세포)5106150</v>
          </cell>
          <cell r="C5929" t="str">
            <v>달성공장바이오제제1팀(동물세포)</v>
          </cell>
          <cell r="D5929" t="str">
            <v>5106150</v>
          </cell>
          <cell r="E5929" t="str">
            <v/>
          </cell>
          <cell r="F5929">
            <v>0</v>
          </cell>
          <cell r="G5929">
            <v>0</v>
          </cell>
          <cell r="H5929">
            <v>0</v>
          </cell>
          <cell r="I5929">
            <v>0</v>
          </cell>
          <cell r="J5929">
            <v>0</v>
          </cell>
          <cell r="K5929">
            <v>0</v>
          </cell>
          <cell r="L5929">
            <v>0</v>
          </cell>
          <cell r="M5929">
            <v>0</v>
          </cell>
          <cell r="N5929">
            <v>0</v>
          </cell>
          <cell r="O5929">
            <v>0</v>
          </cell>
          <cell r="P5929">
            <v>0</v>
          </cell>
          <cell r="Q5929">
            <v>0</v>
          </cell>
        </row>
        <row r="5930">
          <cell r="B5930" t="str">
            <v>달성공장바이오제제1팀(동물세포)5106160</v>
          </cell>
          <cell r="C5930" t="str">
            <v>달성공장바이오제제1팀(동물세포)</v>
          </cell>
          <cell r="D5930" t="str">
            <v>5106160</v>
          </cell>
          <cell r="E5930" t="str">
            <v/>
          </cell>
          <cell r="F5930">
            <v>0</v>
          </cell>
          <cell r="G5930">
            <v>0</v>
          </cell>
          <cell r="H5930">
            <v>0</v>
          </cell>
          <cell r="I5930">
            <v>0</v>
          </cell>
          <cell r="J5930">
            <v>0</v>
          </cell>
          <cell r="K5930">
            <v>0</v>
          </cell>
          <cell r="L5930">
            <v>0</v>
          </cell>
          <cell r="M5930">
            <v>0</v>
          </cell>
          <cell r="N5930">
            <v>0</v>
          </cell>
          <cell r="O5930">
            <v>0</v>
          </cell>
          <cell r="P5930">
            <v>0</v>
          </cell>
          <cell r="Q5930">
            <v>0</v>
          </cell>
        </row>
        <row r="5931">
          <cell r="B5931" t="str">
            <v>달성공장바이오제제1팀(동물세포)5106141</v>
          </cell>
          <cell r="C5931" t="str">
            <v>달성공장바이오제제1팀(동물세포)</v>
          </cell>
          <cell r="D5931" t="str">
            <v>5106141</v>
          </cell>
          <cell r="E5931" t="str">
            <v>수도광열비-연료난방비(제조)</v>
          </cell>
          <cell r="F5931">
            <v>0</v>
          </cell>
          <cell r="G5931">
            <v>0</v>
          </cell>
          <cell r="H5931">
            <v>0</v>
          </cell>
          <cell r="I5931">
            <v>0</v>
          </cell>
          <cell r="J5931">
            <v>0</v>
          </cell>
          <cell r="K5931">
            <v>0</v>
          </cell>
          <cell r="L5931">
            <v>0</v>
          </cell>
          <cell r="M5931">
            <v>0</v>
          </cell>
          <cell r="N5931">
            <v>0</v>
          </cell>
          <cell r="O5931">
            <v>0</v>
          </cell>
          <cell r="P5931">
            <v>0</v>
          </cell>
          <cell r="Q5931">
            <v>0</v>
          </cell>
        </row>
        <row r="5932">
          <cell r="B5932" t="str">
            <v>달성공장바이오제제1팀(동물세포)5107110</v>
          </cell>
          <cell r="C5932" t="str">
            <v>달성공장바이오제제1팀(동물세포)</v>
          </cell>
          <cell r="D5932" t="str">
            <v>5107110</v>
          </cell>
          <cell r="E5932" t="str">
            <v>세금과공과-인지세(제조)</v>
          </cell>
          <cell r="F5932">
            <v>0</v>
          </cell>
          <cell r="G5932">
            <v>0</v>
          </cell>
          <cell r="H5932">
            <v>0</v>
          </cell>
          <cell r="I5932">
            <v>0</v>
          </cell>
          <cell r="J5932">
            <v>0</v>
          </cell>
          <cell r="K5932">
            <v>0</v>
          </cell>
          <cell r="L5932">
            <v>0</v>
          </cell>
          <cell r="M5932">
            <v>0</v>
          </cell>
          <cell r="N5932">
            <v>0</v>
          </cell>
          <cell r="O5932">
            <v>0</v>
          </cell>
          <cell r="P5932">
            <v>0</v>
          </cell>
          <cell r="Q5932">
            <v>0</v>
          </cell>
        </row>
        <row r="5933">
          <cell r="B5933" t="str">
            <v>달성공장바이오제제1팀(동물세포)5107130</v>
          </cell>
          <cell r="C5933" t="str">
            <v>달성공장바이오제제1팀(동물세포)</v>
          </cell>
          <cell r="D5933" t="str">
            <v>5107130</v>
          </cell>
          <cell r="E5933" t="str">
            <v>세금과공과-종업원분주민세(제조)</v>
          </cell>
          <cell r="F5933">
            <v>0</v>
          </cell>
          <cell r="G5933">
            <v>0</v>
          </cell>
          <cell r="H5933">
            <v>0</v>
          </cell>
          <cell r="I5933">
            <v>0</v>
          </cell>
          <cell r="J5933">
            <v>0</v>
          </cell>
          <cell r="K5933">
            <v>0</v>
          </cell>
          <cell r="L5933">
            <v>0</v>
          </cell>
          <cell r="M5933">
            <v>0</v>
          </cell>
          <cell r="N5933">
            <v>0</v>
          </cell>
          <cell r="O5933">
            <v>0</v>
          </cell>
          <cell r="P5933">
            <v>0</v>
          </cell>
          <cell r="Q5933">
            <v>0</v>
          </cell>
        </row>
        <row r="5934">
          <cell r="B5934" t="str">
            <v>달성공장바이오제제1팀(동물세포)5107120</v>
          </cell>
          <cell r="C5934" t="str">
            <v>달성공장바이오제제1팀(동물세포)</v>
          </cell>
          <cell r="D5934" t="str">
            <v>5107120</v>
          </cell>
          <cell r="E5934" t="str">
            <v>세금과공과-주민세(제조)</v>
          </cell>
          <cell r="F5934">
            <v>0</v>
          </cell>
          <cell r="G5934">
            <v>0</v>
          </cell>
          <cell r="H5934">
            <v>0</v>
          </cell>
          <cell r="I5934">
            <v>0</v>
          </cell>
          <cell r="J5934">
            <v>0</v>
          </cell>
          <cell r="K5934">
            <v>0</v>
          </cell>
          <cell r="L5934">
            <v>0</v>
          </cell>
          <cell r="M5934">
            <v>0</v>
          </cell>
          <cell r="N5934">
            <v>0</v>
          </cell>
          <cell r="O5934">
            <v>0</v>
          </cell>
          <cell r="P5934">
            <v>0</v>
          </cell>
          <cell r="Q5934">
            <v>0</v>
          </cell>
        </row>
        <row r="5935">
          <cell r="B5935" t="str">
            <v>달성공장바이오제제1팀(동물세포)5107140</v>
          </cell>
          <cell r="C5935" t="str">
            <v>달성공장바이오제제1팀(동물세포)</v>
          </cell>
          <cell r="D5935" t="str">
            <v>5107140</v>
          </cell>
          <cell r="E5935" t="str">
            <v>세금과공과-재산세(제조)</v>
          </cell>
          <cell r="F5935">
            <v>0</v>
          </cell>
          <cell r="G5935">
            <v>0</v>
          </cell>
          <cell r="H5935">
            <v>0</v>
          </cell>
          <cell r="I5935">
            <v>0</v>
          </cell>
          <cell r="J5935">
            <v>0</v>
          </cell>
          <cell r="K5935">
            <v>0</v>
          </cell>
          <cell r="L5935">
            <v>0</v>
          </cell>
          <cell r="M5935">
            <v>0</v>
          </cell>
          <cell r="N5935">
            <v>0</v>
          </cell>
          <cell r="O5935">
            <v>0</v>
          </cell>
          <cell r="P5935">
            <v>0</v>
          </cell>
          <cell r="Q5935">
            <v>0</v>
          </cell>
        </row>
        <row r="5936">
          <cell r="B5936" t="str">
            <v>달성공장바이오제제1팀(동물세포)5107150</v>
          </cell>
          <cell r="C5936" t="str">
            <v>달성공장바이오제제1팀(동물세포)</v>
          </cell>
          <cell r="D5936" t="str">
            <v>5107150</v>
          </cell>
          <cell r="E5936" t="str">
            <v>세금과공과-차량세(제조)</v>
          </cell>
          <cell r="F5936">
            <v>0</v>
          </cell>
          <cell r="G5936">
            <v>0</v>
          </cell>
          <cell r="H5936">
            <v>0</v>
          </cell>
          <cell r="I5936">
            <v>0</v>
          </cell>
          <cell r="J5936">
            <v>0</v>
          </cell>
          <cell r="K5936">
            <v>0</v>
          </cell>
          <cell r="L5936">
            <v>0</v>
          </cell>
          <cell r="M5936">
            <v>0</v>
          </cell>
          <cell r="N5936">
            <v>0</v>
          </cell>
          <cell r="O5936">
            <v>0</v>
          </cell>
          <cell r="P5936">
            <v>0</v>
          </cell>
          <cell r="Q5936">
            <v>0</v>
          </cell>
        </row>
        <row r="5937">
          <cell r="B5937" t="str">
            <v>달성공장바이오제제1팀(동물세포)5107160</v>
          </cell>
          <cell r="C5937" t="str">
            <v>달성공장바이오제제1팀(동물세포)</v>
          </cell>
          <cell r="D5937" t="str">
            <v>5107160</v>
          </cell>
          <cell r="E5937" t="str">
            <v>세금과공과-면허세(제조)</v>
          </cell>
          <cell r="F5937">
            <v>0</v>
          </cell>
          <cell r="G5937">
            <v>0</v>
          </cell>
          <cell r="H5937">
            <v>0</v>
          </cell>
          <cell r="I5937">
            <v>0</v>
          </cell>
          <cell r="J5937">
            <v>0</v>
          </cell>
          <cell r="K5937">
            <v>0</v>
          </cell>
          <cell r="L5937">
            <v>0</v>
          </cell>
          <cell r="M5937">
            <v>0</v>
          </cell>
          <cell r="N5937">
            <v>0</v>
          </cell>
          <cell r="O5937">
            <v>0</v>
          </cell>
          <cell r="P5937">
            <v>0</v>
          </cell>
          <cell r="Q5937">
            <v>0</v>
          </cell>
        </row>
        <row r="5938">
          <cell r="B5938" t="str">
            <v>달성공장바이오제제1팀(동물세포)5107170</v>
          </cell>
          <cell r="C5938" t="str">
            <v>달성공장바이오제제1팀(동물세포)</v>
          </cell>
          <cell r="D5938" t="str">
            <v>5107170</v>
          </cell>
          <cell r="E5938" t="str">
            <v>세금과공과-기타제세(제조)</v>
          </cell>
          <cell r="F5938">
            <v>0</v>
          </cell>
          <cell r="G5938">
            <v>0</v>
          </cell>
          <cell r="H5938">
            <v>0</v>
          </cell>
          <cell r="I5938">
            <v>0</v>
          </cell>
          <cell r="J5938">
            <v>0</v>
          </cell>
          <cell r="K5938">
            <v>0</v>
          </cell>
          <cell r="L5938">
            <v>0</v>
          </cell>
          <cell r="M5938">
            <v>0</v>
          </cell>
          <cell r="N5938">
            <v>0</v>
          </cell>
          <cell r="O5938">
            <v>0</v>
          </cell>
          <cell r="P5938">
            <v>0</v>
          </cell>
          <cell r="Q5938">
            <v>0</v>
          </cell>
        </row>
        <row r="5939">
          <cell r="B5939" t="str">
            <v>달성공장바이오제제1팀(동물세포)5107180</v>
          </cell>
          <cell r="C5939" t="str">
            <v>달성공장바이오제제1팀(동물세포)</v>
          </cell>
          <cell r="D5939" t="str">
            <v>5107180</v>
          </cell>
          <cell r="E5939" t="str">
            <v/>
          </cell>
          <cell r="F5939">
            <v>0</v>
          </cell>
          <cell r="G5939">
            <v>0</v>
          </cell>
          <cell r="H5939">
            <v>0</v>
          </cell>
          <cell r="I5939">
            <v>0</v>
          </cell>
          <cell r="J5939">
            <v>0</v>
          </cell>
          <cell r="K5939">
            <v>0</v>
          </cell>
          <cell r="L5939">
            <v>0</v>
          </cell>
          <cell r="M5939">
            <v>0</v>
          </cell>
          <cell r="N5939">
            <v>0</v>
          </cell>
          <cell r="O5939">
            <v>0</v>
          </cell>
          <cell r="P5939">
            <v>0</v>
          </cell>
          <cell r="Q5939">
            <v>0</v>
          </cell>
        </row>
        <row r="5940">
          <cell r="B5940" t="str">
            <v>달성공장바이오제제1팀(동물세포)5107190</v>
          </cell>
          <cell r="C5940" t="str">
            <v>달성공장바이오제제1팀(동물세포)</v>
          </cell>
          <cell r="D5940" t="str">
            <v>5107190</v>
          </cell>
          <cell r="E5940" t="str">
            <v>세금과공과-협회비(제조)</v>
          </cell>
          <cell r="F5940">
            <v>0</v>
          </cell>
          <cell r="G5940">
            <v>0</v>
          </cell>
          <cell r="H5940">
            <v>0</v>
          </cell>
          <cell r="I5940">
            <v>0</v>
          </cell>
          <cell r="J5940">
            <v>0</v>
          </cell>
          <cell r="K5940">
            <v>0</v>
          </cell>
          <cell r="L5940">
            <v>0</v>
          </cell>
          <cell r="M5940">
            <v>0</v>
          </cell>
          <cell r="N5940">
            <v>0</v>
          </cell>
          <cell r="O5940">
            <v>0</v>
          </cell>
          <cell r="P5940">
            <v>0</v>
          </cell>
          <cell r="Q5940">
            <v>0</v>
          </cell>
        </row>
        <row r="5941">
          <cell r="B5941" t="str">
            <v>달성공장바이오제제1팀(동물세포)5107210</v>
          </cell>
          <cell r="C5941" t="str">
            <v>달성공장바이오제제1팀(동물세포)</v>
          </cell>
          <cell r="D5941" t="str">
            <v>5107210</v>
          </cell>
          <cell r="E5941" t="str">
            <v>세금과공과-공과금(제조)</v>
          </cell>
          <cell r="F5941">
            <v>0</v>
          </cell>
          <cell r="G5941">
            <v>0</v>
          </cell>
          <cell r="H5941">
            <v>0</v>
          </cell>
          <cell r="I5941">
            <v>0</v>
          </cell>
          <cell r="J5941">
            <v>0</v>
          </cell>
          <cell r="K5941">
            <v>0</v>
          </cell>
          <cell r="L5941">
            <v>0</v>
          </cell>
          <cell r="M5941">
            <v>0</v>
          </cell>
          <cell r="N5941">
            <v>0</v>
          </cell>
          <cell r="O5941">
            <v>0</v>
          </cell>
          <cell r="P5941">
            <v>0</v>
          </cell>
          <cell r="Q5941">
            <v>0</v>
          </cell>
        </row>
        <row r="5942">
          <cell r="B5942" t="str">
            <v>달성공장바이오제제1팀(동물세포)5108110</v>
          </cell>
          <cell r="C5942" t="str">
            <v>달성공장바이오제제1팀(동물세포)</v>
          </cell>
          <cell r="D5942" t="str">
            <v>5108110</v>
          </cell>
          <cell r="E5942" t="str">
            <v>지급임차료-건물임차료(제조)</v>
          </cell>
          <cell r="F5942">
            <v>0</v>
          </cell>
          <cell r="G5942">
            <v>0</v>
          </cell>
          <cell r="H5942">
            <v>0</v>
          </cell>
          <cell r="I5942">
            <v>0</v>
          </cell>
          <cell r="J5942">
            <v>0</v>
          </cell>
          <cell r="K5942">
            <v>0</v>
          </cell>
          <cell r="L5942">
            <v>0</v>
          </cell>
          <cell r="M5942">
            <v>0</v>
          </cell>
          <cell r="N5942">
            <v>0</v>
          </cell>
          <cell r="O5942">
            <v>0</v>
          </cell>
          <cell r="P5942">
            <v>0</v>
          </cell>
          <cell r="Q5942">
            <v>0</v>
          </cell>
        </row>
        <row r="5943">
          <cell r="B5943" t="str">
            <v>달성공장바이오제제1팀(동물세포)5108120</v>
          </cell>
          <cell r="C5943" t="str">
            <v>달성공장바이오제제1팀(동물세포)</v>
          </cell>
          <cell r="D5943" t="str">
            <v>5108120</v>
          </cell>
          <cell r="E5943" t="str">
            <v/>
          </cell>
          <cell r="F5943">
            <v>0</v>
          </cell>
          <cell r="G5943">
            <v>0</v>
          </cell>
          <cell r="H5943">
            <v>0</v>
          </cell>
          <cell r="I5943">
            <v>0</v>
          </cell>
          <cell r="J5943">
            <v>0</v>
          </cell>
          <cell r="K5943">
            <v>0</v>
          </cell>
          <cell r="L5943">
            <v>0</v>
          </cell>
          <cell r="M5943">
            <v>0</v>
          </cell>
          <cell r="N5943">
            <v>0</v>
          </cell>
          <cell r="O5943">
            <v>0</v>
          </cell>
          <cell r="P5943">
            <v>0</v>
          </cell>
          <cell r="Q5943">
            <v>0</v>
          </cell>
        </row>
        <row r="5944">
          <cell r="B5944" t="str">
            <v>달성공장바이오제제1팀(동물세포)5108130</v>
          </cell>
          <cell r="C5944" t="str">
            <v>달성공장바이오제제1팀(동물세포)</v>
          </cell>
          <cell r="D5944" t="str">
            <v>5108130</v>
          </cell>
          <cell r="E5944" t="str">
            <v/>
          </cell>
          <cell r="F5944">
            <v>0</v>
          </cell>
          <cell r="G5944">
            <v>0</v>
          </cell>
          <cell r="H5944">
            <v>0</v>
          </cell>
          <cell r="I5944">
            <v>0</v>
          </cell>
          <cell r="J5944">
            <v>0</v>
          </cell>
          <cell r="K5944">
            <v>0</v>
          </cell>
          <cell r="L5944">
            <v>0</v>
          </cell>
          <cell r="M5944">
            <v>0</v>
          </cell>
          <cell r="N5944">
            <v>0</v>
          </cell>
          <cell r="O5944">
            <v>0</v>
          </cell>
          <cell r="P5944">
            <v>0</v>
          </cell>
          <cell r="Q5944">
            <v>0</v>
          </cell>
        </row>
        <row r="5945">
          <cell r="B5945" t="str">
            <v>달성공장바이오제제1팀(동물세포)5108140</v>
          </cell>
          <cell r="C5945" t="str">
            <v>달성공장바이오제제1팀(동물세포)</v>
          </cell>
          <cell r="D5945" t="str">
            <v>5108140</v>
          </cell>
          <cell r="E5945" t="str">
            <v>지급임차료-점용료(제조)</v>
          </cell>
          <cell r="F5945">
            <v>0</v>
          </cell>
          <cell r="G5945">
            <v>0</v>
          </cell>
          <cell r="H5945">
            <v>0</v>
          </cell>
          <cell r="I5945">
            <v>0</v>
          </cell>
          <cell r="J5945">
            <v>0</v>
          </cell>
          <cell r="K5945">
            <v>0</v>
          </cell>
          <cell r="L5945">
            <v>0</v>
          </cell>
          <cell r="M5945">
            <v>0</v>
          </cell>
          <cell r="N5945">
            <v>0</v>
          </cell>
          <cell r="O5945">
            <v>0</v>
          </cell>
          <cell r="P5945">
            <v>0</v>
          </cell>
          <cell r="Q5945">
            <v>0</v>
          </cell>
        </row>
        <row r="5946">
          <cell r="B5946" t="str">
            <v>달성공장바이오제제1팀(동물세포)5108150</v>
          </cell>
          <cell r="C5946" t="str">
            <v>달성공장바이오제제1팀(동물세포)</v>
          </cell>
          <cell r="D5946" t="str">
            <v>5108150</v>
          </cell>
          <cell r="E5946" t="str">
            <v/>
          </cell>
          <cell r="F5946">
            <v>0</v>
          </cell>
          <cell r="G5946">
            <v>0</v>
          </cell>
          <cell r="H5946">
            <v>0</v>
          </cell>
          <cell r="I5946">
            <v>0</v>
          </cell>
          <cell r="J5946">
            <v>0</v>
          </cell>
          <cell r="K5946">
            <v>0</v>
          </cell>
          <cell r="L5946">
            <v>0</v>
          </cell>
          <cell r="M5946">
            <v>0</v>
          </cell>
          <cell r="N5946">
            <v>0</v>
          </cell>
          <cell r="O5946">
            <v>0</v>
          </cell>
          <cell r="P5946">
            <v>0</v>
          </cell>
          <cell r="Q5946">
            <v>0</v>
          </cell>
        </row>
        <row r="5947">
          <cell r="B5947" t="str">
            <v>달성공장바이오제제1팀(동물세포)5108160</v>
          </cell>
          <cell r="C5947" t="str">
            <v>달성공장바이오제제1팀(동물세포)</v>
          </cell>
          <cell r="D5947" t="str">
            <v>5108160</v>
          </cell>
          <cell r="E5947" t="str">
            <v/>
          </cell>
          <cell r="F5947">
            <v>0</v>
          </cell>
          <cell r="G5947">
            <v>0</v>
          </cell>
          <cell r="H5947">
            <v>0</v>
          </cell>
          <cell r="I5947">
            <v>0</v>
          </cell>
          <cell r="J5947">
            <v>0</v>
          </cell>
          <cell r="K5947">
            <v>0</v>
          </cell>
          <cell r="L5947">
            <v>0</v>
          </cell>
          <cell r="M5947">
            <v>0</v>
          </cell>
          <cell r="N5947">
            <v>0</v>
          </cell>
          <cell r="O5947">
            <v>0</v>
          </cell>
          <cell r="P5947">
            <v>0</v>
          </cell>
          <cell r="Q5947">
            <v>0</v>
          </cell>
        </row>
        <row r="5948">
          <cell r="B5948" t="str">
            <v>달성공장바이오제제1팀(동물세포)5108161</v>
          </cell>
          <cell r="C5948" t="str">
            <v>달성공장바이오제제1팀(동물세포)</v>
          </cell>
          <cell r="D5948" t="str">
            <v>5108161</v>
          </cell>
          <cell r="E5948" t="str">
            <v>지급임차료-차량렌트료(제조)</v>
          </cell>
          <cell r="F5948">
            <v>0</v>
          </cell>
          <cell r="G5948">
            <v>0</v>
          </cell>
          <cell r="H5948">
            <v>0</v>
          </cell>
          <cell r="I5948">
            <v>0</v>
          </cell>
          <cell r="J5948">
            <v>0</v>
          </cell>
          <cell r="K5948">
            <v>0</v>
          </cell>
          <cell r="L5948">
            <v>0</v>
          </cell>
          <cell r="M5948">
            <v>0</v>
          </cell>
          <cell r="N5948">
            <v>0</v>
          </cell>
          <cell r="O5948">
            <v>0</v>
          </cell>
          <cell r="P5948">
            <v>0</v>
          </cell>
          <cell r="Q5948">
            <v>0</v>
          </cell>
        </row>
        <row r="5949">
          <cell r="B5949" t="str">
            <v>달성공장바이오제제1팀(동물세포)5108162</v>
          </cell>
          <cell r="C5949" t="str">
            <v>달성공장바이오제제1팀(동물세포)</v>
          </cell>
          <cell r="D5949" t="str">
            <v>5108162</v>
          </cell>
          <cell r="E5949" t="str">
            <v>지급임차료-차량리스료(제조)</v>
          </cell>
          <cell r="F5949">
            <v>0</v>
          </cell>
          <cell r="G5949">
            <v>0</v>
          </cell>
          <cell r="H5949">
            <v>0</v>
          </cell>
          <cell r="I5949">
            <v>0</v>
          </cell>
          <cell r="J5949">
            <v>0</v>
          </cell>
          <cell r="K5949">
            <v>0</v>
          </cell>
          <cell r="L5949">
            <v>0</v>
          </cell>
          <cell r="M5949">
            <v>0</v>
          </cell>
          <cell r="N5949">
            <v>0</v>
          </cell>
          <cell r="O5949">
            <v>0</v>
          </cell>
          <cell r="P5949">
            <v>0</v>
          </cell>
          <cell r="Q5949">
            <v>0</v>
          </cell>
        </row>
        <row r="5950">
          <cell r="B5950" t="str">
            <v>달성공장바이오제제1팀(동물세포)5109110</v>
          </cell>
          <cell r="C5950" t="str">
            <v>달성공장바이오제제1팀(동물세포)</v>
          </cell>
          <cell r="D5950" t="str">
            <v>5109110</v>
          </cell>
          <cell r="E5950" t="str">
            <v>감가상각비-건물(제조)</v>
          </cell>
          <cell r="F5950">
            <v>0</v>
          </cell>
          <cell r="G5950">
            <v>0</v>
          </cell>
          <cell r="H5950">
            <v>0</v>
          </cell>
          <cell r="I5950">
            <v>0</v>
          </cell>
          <cell r="J5950">
            <v>0</v>
          </cell>
          <cell r="K5950">
            <v>0</v>
          </cell>
          <cell r="L5950">
            <v>0</v>
          </cell>
          <cell r="M5950">
            <v>0</v>
          </cell>
          <cell r="N5950">
            <v>0</v>
          </cell>
          <cell r="O5950">
            <v>0</v>
          </cell>
          <cell r="P5950">
            <v>0</v>
          </cell>
          <cell r="Q5950">
            <v>0</v>
          </cell>
        </row>
        <row r="5951">
          <cell r="B5951" t="str">
            <v>달성공장바이오제제1팀(동물세포)5109120</v>
          </cell>
          <cell r="C5951" t="str">
            <v>달성공장바이오제제1팀(동물세포)</v>
          </cell>
          <cell r="D5951" t="str">
            <v>5109120</v>
          </cell>
          <cell r="E5951" t="str">
            <v>감가상각비-구축물(제조)</v>
          </cell>
          <cell r="F5951">
            <v>0</v>
          </cell>
          <cell r="G5951">
            <v>0</v>
          </cell>
          <cell r="H5951">
            <v>0</v>
          </cell>
          <cell r="I5951">
            <v>0</v>
          </cell>
          <cell r="J5951">
            <v>0</v>
          </cell>
          <cell r="K5951">
            <v>0</v>
          </cell>
          <cell r="L5951">
            <v>0</v>
          </cell>
          <cell r="M5951">
            <v>0</v>
          </cell>
          <cell r="N5951">
            <v>0</v>
          </cell>
          <cell r="O5951">
            <v>0</v>
          </cell>
          <cell r="P5951">
            <v>0</v>
          </cell>
          <cell r="Q5951">
            <v>0</v>
          </cell>
        </row>
        <row r="5952">
          <cell r="B5952" t="str">
            <v>달성공장바이오제제1팀(동물세포)5109130</v>
          </cell>
          <cell r="C5952" t="str">
            <v>달성공장바이오제제1팀(동물세포)</v>
          </cell>
          <cell r="D5952" t="str">
            <v>5109130</v>
          </cell>
          <cell r="E5952" t="str">
            <v>감가상각비-기계장치(제조)</v>
          </cell>
          <cell r="F5952">
            <v>21775260</v>
          </cell>
          <cell r="G5952">
            <v>21775260</v>
          </cell>
          <cell r="H5952">
            <v>21775260</v>
          </cell>
          <cell r="I5952">
            <v>21775260</v>
          </cell>
          <cell r="J5952">
            <v>22592370</v>
          </cell>
          <cell r="K5952">
            <v>22592290</v>
          </cell>
          <cell r="L5952">
            <v>22769821</v>
          </cell>
          <cell r="M5952">
            <v>22534930</v>
          </cell>
          <cell r="N5952">
            <v>22534930</v>
          </cell>
          <cell r="O5952">
            <v>22534930</v>
          </cell>
          <cell r="P5952">
            <v>22502430</v>
          </cell>
          <cell r="Q5952">
            <v>13280780</v>
          </cell>
        </row>
        <row r="5953">
          <cell r="B5953" t="str">
            <v>달성공장바이오제제1팀(동물세포)5109140</v>
          </cell>
          <cell r="C5953" t="str">
            <v>달성공장바이오제제1팀(동물세포)</v>
          </cell>
          <cell r="D5953" t="str">
            <v>5109140</v>
          </cell>
          <cell r="E5953" t="str">
            <v>감가상각비-공구기구(제조)</v>
          </cell>
          <cell r="F5953">
            <v>655967</v>
          </cell>
          <cell r="G5953">
            <v>655967</v>
          </cell>
          <cell r="H5953">
            <v>655967</v>
          </cell>
          <cell r="I5953">
            <v>655967</v>
          </cell>
          <cell r="J5953">
            <v>655967</v>
          </cell>
          <cell r="K5953">
            <v>655967</v>
          </cell>
          <cell r="L5953">
            <v>655967</v>
          </cell>
          <cell r="M5953">
            <v>655967</v>
          </cell>
          <cell r="N5953">
            <v>655967</v>
          </cell>
          <cell r="O5953">
            <v>655967</v>
          </cell>
          <cell r="P5953">
            <v>655967</v>
          </cell>
          <cell r="Q5953">
            <v>655967</v>
          </cell>
        </row>
        <row r="5954">
          <cell r="B5954" t="str">
            <v>달성공장바이오제제1팀(동물세포)5109150</v>
          </cell>
          <cell r="C5954" t="str">
            <v>달성공장바이오제제1팀(동물세포)</v>
          </cell>
          <cell r="D5954" t="str">
            <v>5109150</v>
          </cell>
          <cell r="E5954" t="str">
            <v>감가상각비-차량운반구(제조)</v>
          </cell>
          <cell r="F5954">
            <v>0</v>
          </cell>
          <cell r="G5954">
            <v>0</v>
          </cell>
          <cell r="H5954">
            <v>0</v>
          </cell>
          <cell r="I5954">
            <v>0</v>
          </cell>
          <cell r="J5954">
            <v>0</v>
          </cell>
          <cell r="K5954">
            <v>0</v>
          </cell>
          <cell r="L5954">
            <v>0</v>
          </cell>
          <cell r="M5954">
            <v>0</v>
          </cell>
          <cell r="N5954">
            <v>0</v>
          </cell>
          <cell r="O5954">
            <v>0</v>
          </cell>
          <cell r="P5954">
            <v>0</v>
          </cell>
          <cell r="Q5954">
            <v>0</v>
          </cell>
        </row>
        <row r="5955">
          <cell r="B5955" t="str">
            <v>달성공장바이오제제1팀(동물세포)5109160</v>
          </cell>
          <cell r="C5955" t="str">
            <v>달성공장바이오제제1팀(동물세포)</v>
          </cell>
          <cell r="D5955" t="str">
            <v>5109160</v>
          </cell>
          <cell r="E5955" t="str">
            <v/>
          </cell>
          <cell r="F5955">
            <v>0</v>
          </cell>
          <cell r="G5955">
            <v>0</v>
          </cell>
          <cell r="H5955">
            <v>0</v>
          </cell>
          <cell r="I5955">
            <v>0</v>
          </cell>
          <cell r="J5955">
            <v>0</v>
          </cell>
          <cell r="K5955">
            <v>0</v>
          </cell>
          <cell r="L5955">
            <v>0</v>
          </cell>
          <cell r="M5955">
            <v>0</v>
          </cell>
          <cell r="N5955">
            <v>0</v>
          </cell>
          <cell r="O5955">
            <v>0</v>
          </cell>
          <cell r="P5955">
            <v>0</v>
          </cell>
          <cell r="Q5955">
            <v>0</v>
          </cell>
        </row>
        <row r="5956">
          <cell r="B5956" t="str">
            <v>달성공장바이오제제1팀(동물세포)5109170</v>
          </cell>
          <cell r="C5956" t="str">
            <v>달성공장바이오제제1팀(동물세포)</v>
          </cell>
          <cell r="D5956" t="str">
            <v>5109170</v>
          </cell>
          <cell r="E5956" t="str">
            <v>감가상각비-산업재산권(제조)</v>
          </cell>
          <cell r="F5956">
            <v>0</v>
          </cell>
          <cell r="G5956">
            <v>0</v>
          </cell>
          <cell r="H5956">
            <v>0</v>
          </cell>
          <cell r="I5956">
            <v>0</v>
          </cell>
          <cell r="J5956">
            <v>0</v>
          </cell>
          <cell r="K5956">
            <v>0</v>
          </cell>
          <cell r="L5956">
            <v>0</v>
          </cell>
          <cell r="M5956">
            <v>0</v>
          </cell>
          <cell r="N5956">
            <v>0</v>
          </cell>
          <cell r="O5956">
            <v>0</v>
          </cell>
          <cell r="P5956">
            <v>0</v>
          </cell>
          <cell r="Q5956">
            <v>0</v>
          </cell>
        </row>
        <row r="5957">
          <cell r="B5957" t="str">
            <v>달성공장바이오제제1팀(동물세포)5109180</v>
          </cell>
          <cell r="C5957" t="str">
            <v>달성공장바이오제제1팀(동물세포)</v>
          </cell>
          <cell r="D5957" t="str">
            <v>5109180</v>
          </cell>
          <cell r="E5957" t="str">
            <v/>
          </cell>
          <cell r="F5957">
            <v>0</v>
          </cell>
          <cell r="G5957">
            <v>0</v>
          </cell>
          <cell r="H5957">
            <v>0</v>
          </cell>
          <cell r="I5957">
            <v>0</v>
          </cell>
          <cell r="J5957">
            <v>0</v>
          </cell>
          <cell r="K5957">
            <v>0</v>
          </cell>
          <cell r="L5957">
            <v>0</v>
          </cell>
          <cell r="M5957">
            <v>0</v>
          </cell>
          <cell r="N5957">
            <v>0</v>
          </cell>
          <cell r="O5957">
            <v>0</v>
          </cell>
          <cell r="P5957">
            <v>0</v>
          </cell>
          <cell r="Q5957">
            <v>0</v>
          </cell>
        </row>
        <row r="5958">
          <cell r="B5958" t="str">
            <v>달성공장바이오제제1팀(동물세포)5109190</v>
          </cell>
          <cell r="C5958" t="str">
            <v>달성공장바이오제제1팀(동물세포)</v>
          </cell>
          <cell r="D5958" t="str">
            <v>5109190</v>
          </cell>
          <cell r="E5958" t="str">
            <v/>
          </cell>
          <cell r="F5958">
            <v>0</v>
          </cell>
          <cell r="G5958">
            <v>0</v>
          </cell>
          <cell r="H5958">
            <v>0</v>
          </cell>
          <cell r="I5958">
            <v>0</v>
          </cell>
          <cell r="J5958">
            <v>0</v>
          </cell>
          <cell r="K5958">
            <v>0</v>
          </cell>
          <cell r="L5958">
            <v>0</v>
          </cell>
          <cell r="M5958">
            <v>0</v>
          </cell>
          <cell r="N5958">
            <v>0</v>
          </cell>
          <cell r="O5958">
            <v>0</v>
          </cell>
          <cell r="P5958">
            <v>0</v>
          </cell>
          <cell r="Q5958">
            <v>0</v>
          </cell>
        </row>
        <row r="5959">
          <cell r="B5959" t="str">
            <v>달성공장바이오제제1팀(동물세포)5109210</v>
          </cell>
          <cell r="C5959" t="str">
            <v>달성공장바이오제제1팀(동물세포)</v>
          </cell>
          <cell r="D5959" t="str">
            <v>5109210</v>
          </cell>
          <cell r="E5959" t="str">
            <v>감가상각비-임차자산개량(제조)</v>
          </cell>
          <cell r="F5959">
            <v>0</v>
          </cell>
          <cell r="G5959">
            <v>0</v>
          </cell>
          <cell r="H5959">
            <v>0</v>
          </cell>
          <cell r="I5959">
            <v>0</v>
          </cell>
          <cell r="J5959">
            <v>0</v>
          </cell>
          <cell r="K5959">
            <v>0</v>
          </cell>
          <cell r="L5959">
            <v>0</v>
          </cell>
          <cell r="M5959">
            <v>0</v>
          </cell>
          <cell r="N5959">
            <v>0</v>
          </cell>
          <cell r="O5959">
            <v>0</v>
          </cell>
          <cell r="P5959">
            <v>0</v>
          </cell>
          <cell r="Q5959">
            <v>0</v>
          </cell>
        </row>
        <row r="5960">
          <cell r="B5960" t="str">
            <v>달성공장바이오제제1팀(동물세포)5109220</v>
          </cell>
          <cell r="C5960" t="str">
            <v>달성공장바이오제제1팀(동물세포)</v>
          </cell>
          <cell r="D5960" t="str">
            <v>5109220</v>
          </cell>
          <cell r="E5960" t="str">
            <v>감가상각비-비품(제조)</v>
          </cell>
          <cell r="F5960">
            <v>68317</v>
          </cell>
          <cell r="G5960">
            <v>68317</v>
          </cell>
          <cell r="H5960">
            <v>68317</v>
          </cell>
          <cell r="I5960">
            <v>68317</v>
          </cell>
          <cell r="J5960">
            <v>68317</v>
          </cell>
          <cell r="K5960">
            <v>68317</v>
          </cell>
          <cell r="L5960">
            <v>68297</v>
          </cell>
          <cell r="M5960">
            <v>0</v>
          </cell>
          <cell r="N5960">
            <v>0</v>
          </cell>
          <cell r="O5960">
            <v>0</v>
          </cell>
          <cell r="P5960">
            <v>0</v>
          </cell>
          <cell r="Q5960">
            <v>0</v>
          </cell>
        </row>
        <row r="5961">
          <cell r="B5961" t="str">
            <v>달성공장바이오제제1팀(동물세포)5110110</v>
          </cell>
          <cell r="C5961" t="str">
            <v>달성공장바이오제제1팀(동물세포)</v>
          </cell>
          <cell r="D5961" t="str">
            <v>5110110</v>
          </cell>
          <cell r="E5961" t="str">
            <v>수선비-건물(제조)</v>
          </cell>
          <cell r="F5961">
            <v>0</v>
          </cell>
          <cell r="G5961">
            <v>0</v>
          </cell>
          <cell r="H5961">
            <v>0</v>
          </cell>
          <cell r="I5961">
            <v>0</v>
          </cell>
          <cell r="J5961">
            <v>0</v>
          </cell>
          <cell r="K5961">
            <v>0</v>
          </cell>
          <cell r="L5961">
            <v>0</v>
          </cell>
          <cell r="M5961">
            <v>0</v>
          </cell>
          <cell r="N5961">
            <v>0</v>
          </cell>
          <cell r="O5961">
            <v>0</v>
          </cell>
          <cell r="P5961">
            <v>0</v>
          </cell>
          <cell r="Q5961">
            <v>0</v>
          </cell>
        </row>
        <row r="5962">
          <cell r="B5962" t="str">
            <v>달성공장바이오제제1팀(동물세포)5110120</v>
          </cell>
          <cell r="C5962" t="str">
            <v>달성공장바이오제제1팀(동물세포)</v>
          </cell>
          <cell r="D5962" t="str">
            <v>5110120</v>
          </cell>
          <cell r="E5962" t="str">
            <v>수선비-구축물(제조)</v>
          </cell>
          <cell r="F5962">
            <v>0</v>
          </cell>
          <cell r="G5962">
            <v>0</v>
          </cell>
          <cell r="H5962">
            <v>0</v>
          </cell>
          <cell r="I5962">
            <v>0</v>
          </cell>
          <cell r="J5962">
            <v>0</v>
          </cell>
          <cell r="K5962">
            <v>0</v>
          </cell>
          <cell r="L5962">
            <v>0</v>
          </cell>
          <cell r="M5962">
            <v>0</v>
          </cell>
          <cell r="N5962">
            <v>0</v>
          </cell>
          <cell r="O5962">
            <v>0</v>
          </cell>
          <cell r="P5962">
            <v>0</v>
          </cell>
          <cell r="Q5962">
            <v>0</v>
          </cell>
        </row>
        <row r="5963">
          <cell r="B5963" t="str">
            <v>달성공장바이오제제1팀(동물세포)5110130</v>
          </cell>
          <cell r="C5963" t="str">
            <v>달성공장바이오제제1팀(동물세포)</v>
          </cell>
          <cell r="D5963" t="str">
            <v>5110130</v>
          </cell>
          <cell r="E5963" t="str">
            <v>수선비-기계장치(제조)</v>
          </cell>
          <cell r="F5963">
            <v>12168000</v>
          </cell>
          <cell r="G5963">
            <v>4476000</v>
          </cell>
          <cell r="H5963">
            <v>25929000</v>
          </cell>
          <cell r="I5963">
            <v>5630000</v>
          </cell>
          <cell r="J5963">
            <v>110000</v>
          </cell>
          <cell r="K5963">
            <v>6327000</v>
          </cell>
          <cell r="L5963">
            <v>21393530</v>
          </cell>
          <cell r="M5963">
            <v>877000</v>
          </cell>
          <cell r="N5963">
            <v>4426000</v>
          </cell>
          <cell r="O5963">
            <v>6471500</v>
          </cell>
          <cell r="P5963">
            <v>78339500</v>
          </cell>
          <cell r="Q5963">
            <v>0</v>
          </cell>
        </row>
        <row r="5964">
          <cell r="B5964" t="str">
            <v>달성공장바이오제제1팀(동물세포)5110140</v>
          </cell>
          <cell r="C5964" t="str">
            <v>달성공장바이오제제1팀(동물세포)</v>
          </cell>
          <cell r="D5964" t="str">
            <v>5110140</v>
          </cell>
          <cell r="E5964" t="str">
            <v>수선비-공구기구비품(제조)</v>
          </cell>
          <cell r="F5964">
            <v>0</v>
          </cell>
          <cell r="G5964">
            <v>0</v>
          </cell>
          <cell r="H5964">
            <v>0</v>
          </cell>
          <cell r="I5964">
            <v>440000</v>
          </cell>
          <cell r="J5964">
            <v>43000</v>
          </cell>
          <cell r="K5964">
            <v>0</v>
          </cell>
          <cell r="L5964">
            <v>0</v>
          </cell>
          <cell r="M5964">
            <v>0</v>
          </cell>
          <cell r="N5964">
            <v>0</v>
          </cell>
          <cell r="O5964">
            <v>0</v>
          </cell>
          <cell r="P5964">
            <v>0</v>
          </cell>
          <cell r="Q5964">
            <v>58546</v>
          </cell>
        </row>
        <row r="5965">
          <cell r="B5965" t="str">
            <v>달성공장바이오제제1팀(동물세포)5110160</v>
          </cell>
          <cell r="C5965" t="str">
            <v>달성공장바이오제제1팀(동물세포)</v>
          </cell>
          <cell r="D5965" t="str">
            <v>5110160</v>
          </cell>
          <cell r="E5965" t="str">
            <v>수선비-안전보건비_출고(제조)</v>
          </cell>
          <cell r="F5965">
            <v>0</v>
          </cell>
          <cell r="G5965">
            <v>0</v>
          </cell>
          <cell r="H5965">
            <v>0</v>
          </cell>
          <cell r="I5965">
            <v>0</v>
          </cell>
          <cell r="J5965">
            <v>0</v>
          </cell>
          <cell r="K5965">
            <v>0</v>
          </cell>
          <cell r="L5965">
            <v>0</v>
          </cell>
          <cell r="M5965">
            <v>0</v>
          </cell>
          <cell r="N5965">
            <v>0</v>
          </cell>
          <cell r="O5965">
            <v>0</v>
          </cell>
          <cell r="P5965">
            <v>0</v>
          </cell>
          <cell r="Q5965">
            <v>0</v>
          </cell>
        </row>
        <row r="5966">
          <cell r="B5966" t="str">
            <v>달성공장바이오제제1팀(동물세포)5110150</v>
          </cell>
          <cell r="C5966" t="str">
            <v>달성공장바이오제제1팀(동물세포)</v>
          </cell>
          <cell r="D5966">
            <v>5110150</v>
          </cell>
          <cell r="E5966" t="str">
            <v>수선비-안전보건비(제조)</v>
          </cell>
          <cell r="F5966">
            <v>0</v>
          </cell>
          <cell r="G5966">
            <v>624400</v>
          </cell>
          <cell r="H5966">
            <v>0</v>
          </cell>
          <cell r="I5966">
            <v>1000000</v>
          </cell>
          <cell r="J5966">
            <v>4700000</v>
          </cell>
          <cell r="K5966">
            <v>0</v>
          </cell>
          <cell r="L5966">
            <v>0</v>
          </cell>
          <cell r="M5966">
            <v>0</v>
          </cell>
          <cell r="N5966">
            <v>1700000</v>
          </cell>
          <cell r="O5966">
            <v>176250</v>
          </cell>
          <cell r="P5966">
            <v>0</v>
          </cell>
          <cell r="Q5966">
            <v>0</v>
          </cell>
        </row>
        <row r="5967">
          <cell r="B5967" t="str">
            <v>달성공장바이오제제1팀(동물세포)5111110</v>
          </cell>
          <cell r="C5967" t="str">
            <v>달성공장바이오제제1팀(동물세포)</v>
          </cell>
          <cell r="D5967" t="str">
            <v>5111110</v>
          </cell>
          <cell r="E5967" t="str">
            <v>보험료-건물(제조)</v>
          </cell>
          <cell r="F5967">
            <v>0</v>
          </cell>
          <cell r="G5967">
            <v>0</v>
          </cell>
          <cell r="H5967">
            <v>0</v>
          </cell>
          <cell r="I5967">
            <v>0</v>
          </cell>
          <cell r="J5967">
            <v>0</v>
          </cell>
          <cell r="K5967">
            <v>0</v>
          </cell>
          <cell r="L5967">
            <v>0</v>
          </cell>
          <cell r="M5967">
            <v>0</v>
          </cell>
          <cell r="N5967">
            <v>0</v>
          </cell>
          <cell r="O5967">
            <v>0</v>
          </cell>
          <cell r="P5967">
            <v>0</v>
          </cell>
          <cell r="Q5967">
            <v>0</v>
          </cell>
        </row>
        <row r="5968">
          <cell r="B5968" t="str">
            <v>달성공장바이오제제1팀(동물세포)5111120</v>
          </cell>
          <cell r="C5968" t="str">
            <v>달성공장바이오제제1팀(동물세포)</v>
          </cell>
          <cell r="D5968" t="str">
            <v>5111120</v>
          </cell>
          <cell r="E5968" t="str">
            <v>보험료-기계장치(제조)</v>
          </cell>
          <cell r="F5968">
            <v>0</v>
          </cell>
          <cell r="G5968">
            <v>0</v>
          </cell>
          <cell r="H5968">
            <v>0</v>
          </cell>
          <cell r="I5968">
            <v>0</v>
          </cell>
          <cell r="J5968">
            <v>0</v>
          </cell>
          <cell r="K5968">
            <v>0</v>
          </cell>
          <cell r="L5968">
            <v>0</v>
          </cell>
          <cell r="M5968">
            <v>0</v>
          </cell>
          <cell r="N5968">
            <v>0</v>
          </cell>
          <cell r="O5968">
            <v>0</v>
          </cell>
          <cell r="P5968">
            <v>0</v>
          </cell>
          <cell r="Q5968">
            <v>0</v>
          </cell>
        </row>
        <row r="5969">
          <cell r="B5969" t="str">
            <v>달성공장바이오제제1팀(동물세포)5111130</v>
          </cell>
          <cell r="C5969" t="str">
            <v>달성공장바이오제제1팀(동물세포)</v>
          </cell>
          <cell r="D5969" t="str">
            <v>5111130</v>
          </cell>
          <cell r="E5969" t="str">
            <v>보험료-재고품(제조)</v>
          </cell>
          <cell r="F5969">
            <v>0</v>
          </cell>
          <cell r="G5969">
            <v>0</v>
          </cell>
          <cell r="H5969">
            <v>0</v>
          </cell>
          <cell r="I5969">
            <v>0</v>
          </cell>
          <cell r="J5969">
            <v>0</v>
          </cell>
          <cell r="K5969">
            <v>0</v>
          </cell>
          <cell r="L5969">
            <v>0</v>
          </cell>
          <cell r="M5969">
            <v>0</v>
          </cell>
          <cell r="N5969">
            <v>0</v>
          </cell>
          <cell r="O5969">
            <v>0</v>
          </cell>
          <cell r="P5969">
            <v>0</v>
          </cell>
          <cell r="Q5969">
            <v>0</v>
          </cell>
        </row>
        <row r="5970">
          <cell r="B5970" t="str">
            <v>달성공장바이오제제1팀(동물세포)5111140</v>
          </cell>
          <cell r="C5970" t="str">
            <v>달성공장바이오제제1팀(동물세포)</v>
          </cell>
          <cell r="D5970" t="str">
            <v>5111140</v>
          </cell>
          <cell r="E5970" t="str">
            <v/>
          </cell>
          <cell r="F5970">
            <v>0</v>
          </cell>
          <cell r="G5970">
            <v>0</v>
          </cell>
          <cell r="H5970">
            <v>0</v>
          </cell>
          <cell r="I5970">
            <v>0</v>
          </cell>
          <cell r="J5970">
            <v>0</v>
          </cell>
          <cell r="K5970">
            <v>0</v>
          </cell>
          <cell r="L5970">
            <v>0</v>
          </cell>
          <cell r="M5970">
            <v>0</v>
          </cell>
          <cell r="N5970">
            <v>0</v>
          </cell>
          <cell r="O5970">
            <v>0</v>
          </cell>
          <cell r="P5970">
            <v>0</v>
          </cell>
          <cell r="Q5970">
            <v>0</v>
          </cell>
        </row>
        <row r="5971">
          <cell r="B5971" t="str">
            <v>달성공장바이오제제1팀(동물세포)5111150</v>
          </cell>
          <cell r="C5971" t="str">
            <v>달성공장바이오제제1팀(동물세포)</v>
          </cell>
          <cell r="D5971" t="str">
            <v>5111150</v>
          </cell>
          <cell r="E5971" t="str">
            <v/>
          </cell>
          <cell r="F5971">
            <v>0</v>
          </cell>
          <cell r="G5971">
            <v>0</v>
          </cell>
          <cell r="H5971">
            <v>0</v>
          </cell>
          <cell r="I5971">
            <v>0</v>
          </cell>
          <cell r="J5971">
            <v>0</v>
          </cell>
          <cell r="K5971">
            <v>0</v>
          </cell>
          <cell r="L5971">
            <v>0</v>
          </cell>
          <cell r="M5971">
            <v>0</v>
          </cell>
          <cell r="N5971">
            <v>0</v>
          </cell>
          <cell r="O5971">
            <v>0</v>
          </cell>
          <cell r="P5971">
            <v>0</v>
          </cell>
          <cell r="Q5971">
            <v>0</v>
          </cell>
        </row>
        <row r="5972">
          <cell r="B5972" t="str">
            <v>달성공장바이오제제1팀(동물세포)5111160</v>
          </cell>
          <cell r="C5972" t="str">
            <v>달성공장바이오제제1팀(동물세포)</v>
          </cell>
          <cell r="D5972" t="str">
            <v>5111160</v>
          </cell>
          <cell r="E5972" t="str">
            <v>보험료-제보험(제조)</v>
          </cell>
          <cell r="F5972">
            <v>0</v>
          </cell>
          <cell r="G5972">
            <v>0</v>
          </cell>
          <cell r="H5972">
            <v>0</v>
          </cell>
          <cell r="I5972">
            <v>0</v>
          </cell>
          <cell r="J5972">
            <v>0</v>
          </cell>
          <cell r="K5972">
            <v>0</v>
          </cell>
          <cell r="L5972">
            <v>0</v>
          </cell>
          <cell r="M5972">
            <v>0</v>
          </cell>
          <cell r="N5972">
            <v>0</v>
          </cell>
          <cell r="O5972">
            <v>0</v>
          </cell>
          <cell r="P5972">
            <v>0</v>
          </cell>
          <cell r="Q5972">
            <v>0</v>
          </cell>
        </row>
        <row r="5973">
          <cell r="B5973" t="str">
            <v>달성공장바이오제제1팀(동물세포)5111141</v>
          </cell>
          <cell r="C5973" t="str">
            <v>달성공장바이오제제1팀(동물세포)</v>
          </cell>
          <cell r="D5973" t="str">
            <v>5111141</v>
          </cell>
          <cell r="E5973" t="str">
            <v/>
          </cell>
          <cell r="F5973">
            <v>0</v>
          </cell>
          <cell r="G5973">
            <v>0</v>
          </cell>
          <cell r="H5973">
            <v>0</v>
          </cell>
          <cell r="I5973">
            <v>0</v>
          </cell>
          <cell r="J5973">
            <v>0</v>
          </cell>
          <cell r="K5973">
            <v>0</v>
          </cell>
          <cell r="L5973">
            <v>0</v>
          </cell>
          <cell r="M5973">
            <v>0</v>
          </cell>
          <cell r="N5973">
            <v>0</v>
          </cell>
          <cell r="O5973">
            <v>0</v>
          </cell>
          <cell r="P5973">
            <v>0</v>
          </cell>
          <cell r="Q5973">
            <v>0</v>
          </cell>
        </row>
        <row r="5974">
          <cell r="B5974" t="str">
            <v>달성공장바이오제제1팀(동물세포)5112110</v>
          </cell>
          <cell r="C5974" t="str">
            <v>달성공장바이오제제1팀(동물세포)</v>
          </cell>
          <cell r="D5974" t="str">
            <v>5112110</v>
          </cell>
          <cell r="E5974" t="str">
            <v>접대비-교제비(제조)</v>
          </cell>
          <cell r="F5974">
            <v>0</v>
          </cell>
          <cell r="G5974">
            <v>0</v>
          </cell>
          <cell r="H5974">
            <v>0</v>
          </cell>
          <cell r="I5974">
            <v>0</v>
          </cell>
          <cell r="J5974">
            <v>0</v>
          </cell>
          <cell r="K5974">
            <v>0</v>
          </cell>
          <cell r="L5974">
            <v>0</v>
          </cell>
          <cell r="M5974">
            <v>0</v>
          </cell>
          <cell r="N5974">
            <v>0</v>
          </cell>
          <cell r="O5974">
            <v>0</v>
          </cell>
          <cell r="P5974">
            <v>0</v>
          </cell>
          <cell r="Q5974">
            <v>0</v>
          </cell>
        </row>
        <row r="5975">
          <cell r="B5975" t="str">
            <v>달성공장바이오제제1팀(동물세포)5112120</v>
          </cell>
          <cell r="C5975" t="str">
            <v>달성공장바이오제제1팀(동물세포)</v>
          </cell>
          <cell r="D5975" t="str">
            <v>5112120</v>
          </cell>
          <cell r="E5975" t="str">
            <v>접대비-사외경조비(제조)</v>
          </cell>
          <cell r="F5975">
            <v>0</v>
          </cell>
          <cell r="G5975">
            <v>0</v>
          </cell>
          <cell r="H5975">
            <v>0</v>
          </cell>
          <cell r="I5975">
            <v>0</v>
          </cell>
          <cell r="J5975">
            <v>0</v>
          </cell>
          <cell r="K5975">
            <v>0</v>
          </cell>
          <cell r="L5975">
            <v>0</v>
          </cell>
          <cell r="M5975">
            <v>0</v>
          </cell>
          <cell r="N5975">
            <v>0</v>
          </cell>
          <cell r="O5975">
            <v>0</v>
          </cell>
          <cell r="P5975">
            <v>0</v>
          </cell>
          <cell r="Q5975">
            <v>0</v>
          </cell>
        </row>
        <row r="5976">
          <cell r="B5976" t="str">
            <v>달성공장바이오제제1팀(동물세포)5113110</v>
          </cell>
          <cell r="C5976" t="str">
            <v>달성공장바이오제제1팀(동물세포)</v>
          </cell>
          <cell r="D5976" t="str">
            <v>5113110</v>
          </cell>
          <cell r="E5976" t="str">
            <v>경상연구개발비-품질검정비(제조)</v>
          </cell>
          <cell r="F5976">
            <v>0</v>
          </cell>
          <cell r="G5976">
            <v>0</v>
          </cell>
          <cell r="H5976">
            <v>0</v>
          </cell>
          <cell r="I5976">
            <v>0</v>
          </cell>
          <cell r="J5976">
            <v>0</v>
          </cell>
          <cell r="K5976">
            <v>0</v>
          </cell>
          <cell r="L5976">
            <v>0</v>
          </cell>
          <cell r="M5976">
            <v>0</v>
          </cell>
          <cell r="N5976">
            <v>0</v>
          </cell>
          <cell r="O5976">
            <v>0</v>
          </cell>
          <cell r="P5976">
            <v>0</v>
          </cell>
          <cell r="Q5976">
            <v>0</v>
          </cell>
        </row>
        <row r="5977">
          <cell r="B5977" t="str">
            <v>달성공장바이오제제1팀(동물세포)5113120</v>
          </cell>
          <cell r="C5977" t="str">
            <v>달성공장바이오제제1팀(동물세포)</v>
          </cell>
          <cell r="D5977" t="str">
            <v>5113120</v>
          </cell>
          <cell r="E5977" t="str">
            <v/>
          </cell>
          <cell r="F5977">
            <v>0</v>
          </cell>
          <cell r="G5977">
            <v>0</v>
          </cell>
          <cell r="H5977">
            <v>0</v>
          </cell>
          <cell r="I5977">
            <v>0</v>
          </cell>
          <cell r="J5977">
            <v>0</v>
          </cell>
          <cell r="K5977">
            <v>0</v>
          </cell>
          <cell r="L5977">
            <v>0</v>
          </cell>
          <cell r="M5977">
            <v>0</v>
          </cell>
          <cell r="N5977">
            <v>0</v>
          </cell>
          <cell r="O5977">
            <v>0</v>
          </cell>
          <cell r="P5977">
            <v>0</v>
          </cell>
          <cell r="Q5977">
            <v>0</v>
          </cell>
        </row>
        <row r="5978">
          <cell r="B5978" t="str">
            <v>달성공장바이오제제1팀(동물세포)5113130</v>
          </cell>
          <cell r="C5978" t="str">
            <v>달성공장바이오제제1팀(동물세포)</v>
          </cell>
          <cell r="D5978" t="str">
            <v>5113130</v>
          </cell>
          <cell r="E5978" t="str">
            <v>경상연구개발비-실험재료비_출고(제조)</v>
          </cell>
          <cell r="F5978">
            <v>0</v>
          </cell>
          <cell r="G5978">
            <v>0</v>
          </cell>
          <cell r="H5978">
            <v>0</v>
          </cell>
          <cell r="I5978">
            <v>0</v>
          </cell>
          <cell r="J5978">
            <v>0</v>
          </cell>
          <cell r="K5978">
            <v>6630728</v>
          </cell>
          <cell r="L5978">
            <v>0</v>
          </cell>
          <cell r="M5978">
            <v>0</v>
          </cell>
          <cell r="N5978">
            <v>0</v>
          </cell>
          <cell r="O5978">
            <v>0</v>
          </cell>
          <cell r="P5978">
            <v>152515</v>
          </cell>
          <cell r="Q5978">
            <v>0</v>
          </cell>
        </row>
        <row r="5979">
          <cell r="B5979" t="str">
            <v>달성공장바이오제제1팀(동물세포)5113140</v>
          </cell>
          <cell r="C5979" t="str">
            <v>달성공장바이오제제1팀(동물세포)</v>
          </cell>
          <cell r="D5979" t="str">
            <v>5113140</v>
          </cell>
          <cell r="E5979" t="str">
            <v>경상연구개발비-실험시약비_출고(제조)</v>
          </cell>
          <cell r="F5979">
            <v>0</v>
          </cell>
          <cell r="G5979">
            <v>0</v>
          </cell>
          <cell r="H5979">
            <v>0</v>
          </cell>
          <cell r="I5979">
            <v>0</v>
          </cell>
          <cell r="J5979">
            <v>0</v>
          </cell>
          <cell r="K5979">
            <v>0</v>
          </cell>
          <cell r="L5979">
            <v>0</v>
          </cell>
          <cell r="M5979">
            <v>0</v>
          </cell>
          <cell r="N5979">
            <v>0</v>
          </cell>
          <cell r="O5979">
            <v>0</v>
          </cell>
          <cell r="P5979">
            <v>0</v>
          </cell>
          <cell r="Q5979">
            <v>0</v>
          </cell>
        </row>
        <row r="5980">
          <cell r="B5980" t="str">
            <v>달성공장바이오제제1팀(동물세포)5113150</v>
          </cell>
          <cell r="C5980" t="str">
            <v>달성공장바이오제제1팀(동물세포)</v>
          </cell>
          <cell r="D5980" t="str">
            <v>5113150</v>
          </cell>
          <cell r="E5980" t="str">
            <v>경상연구개발비-외부실험비(제조)</v>
          </cell>
          <cell r="F5980">
            <v>0</v>
          </cell>
          <cell r="G5980">
            <v>0</v>
          </cell>
          <cell r="H5980">
            <v>0</v>
          </cell>
          <cell r="I5980">
            <v>0</v>
          </cell>
          <cell r="J5980">
            <v>0</v>
          </cell>
          <cell r="K5980">
            <v>0</v>
          </cell>
          <cell r="L5980">
            <v>0</v>
          </cell>
          <cell r="M5980">
            <v>0</v>
          </cell>
          <cell r="N5980">
            <v>0</v>
          </cell>
          <cell r="O5980">
            <v>15359529</v>
          </cell>
          <cell r="P5980">
            <v>0</v>
          </cell>
          <cell r="Q5980">
            <v>128431169</v>
          </cell>
        </row>
        <row r="5981">
          <cell r="B5981" t="str">
            <v>달성공장바이오제제1팀(동물세포)5113170</v>
          </cell>
          <cell r="C5981" t="str">
            <v>달성공장바이오제제1팀(동물세포)</v>
          </cell>
          <cell r="D5981" t="str">
            <v>5113170</v>
          </cell>
          <cell r="E5981" t="str">
            <v>경상연구개발비-실험시약비(제조)</v>
          </cell>
          <cell r="F5981">
            <v>0</v>
          </cell>
          <cell r="G5981">
            <v>0</v>
          </cell>
          <cell r="H5981">
            <v>0</v>
          </cell>
          <cell r="I5981">
            <v>0</v>
          </cell>
          <cell r="J5981">
            <v>0</v>
          </cell>
          <cell r="K5981">
            <v>0</v>
          </cell>
          <cell r="L5981">
            <v>0</v>
          </cell>
          <cell r="M5981">
            <v>0</v>
          </cell>
          <cell r="N5981">
            <v>0</v>
          </cell>
          <cell r="O5981">
            <v>0</v>
          </cell>
          <cell r="P5981">
            <v>0</v>
          </cell>
          <cell r="Q5981">
            <v>0</v>
          </cell>
        </row>
        <row r="5982">
          <cell r="B5982" t="str">
            <v>달성공장바이오제제1팀(동물세포)5113210</v>
          </cell>
          <cell r="C5982" t="str">
            <v>달성공장바이오제제1팀(동물세포)</v>
          </cell>
          <cell r="D5982" t="str">
            <v>5113210</v>
          </cell>
          <cell r="E5982" t="str">
            <v>경상연구개발비-품질검정비_출고(제조)</v>
          </cell>
          <cell r="F5982">
            <v>0</v>
          </cell>
          <cell r="G5982">
            <v>0</v>
          </cell>
          <cell r="H5982">
            <v>0</v>
          </cell>
          <cell r="I5982">
            <v>0</v>
          </cell>
          <cell r="J5982">
            <v>0</v>
          </cell>
          <cell r="K5982">
            <v>0</v>
          </cell>
          <cell r="L5982">
            <v>0</v>
          </cell>
          <cell r="M5982">
            <v>0</v>
          </cell>
          <cell r="N5982">
            <v>0</v>
          </cell>
          <cell r="O5982">
            <v>0</v>
          </cell>
          <cell r="P5982">
            <v>0</v>
          </cell>
          <cell r="Q5982">
            <v>0</v>
          </cell>
        </row>
        <row r="5983">
          <cell r="B5983" t="str">
            <v>달성공장바이오제제1팀(동물세포)5113160</v>
          </cell>
          <cell r="C5983" t="str">
            <v>달성공장바이오제제1팀(동물세포)</v>
          </cell>
          <cell r="D5983" t="str">
            <v>5113160</v>
          </cell>
          <cell r="E5983" t="str">
            <v>경상연구개발비-실험재료비(제조)</v>
          </cell>
          <cell r="F5983">
            <v>0</v>
          </cell>
          <cell r="G5983">
            <v>0</v>
          </cell>
          <cell r="H5983">
            <v>0</v>
          </cell>
          <cell r="I5983">
            <v>0</v>
          </cell>
          <cell r="J5983">
            <v>0</v>
          </cell>
          <cell r="K5983">
            <v>0</v>
          </cell>
          <cell r="L5983">
            <v>0</v>
          </cell>
          <cell r="M5983">
            <v>0</v>
          </cell>
          <cell r="N5983">
            <v>0</v>
          </cell>
          <cell r="O5983">
            <v>0</v>
          </cell>
          <cell r="P5983">
            <v>0</v>
          </cell>
          <cell r="Q5983">
            <v>1220847</v>
          </cell>
        </row>
        <row r="5984">
          <cell r="B5984" t="str">
            <v>달성공장바이오제제1팀(동물세포)5115110</v>
          </cell>
          <cell r="C5984" t="str">
            <v>달성공장바이오제제1팀(동물세포)</v>
          </cell>
          <cell r="D5984" t="str">
            <v>5115110</v>
          </cell>
          <cell r="E5984" t="str">
            <v>운반비-운임(제조)</v>
          </cell>
          <cell r="F5984">
            <v>0</v>
          </cell>
          <cell r="G5984">
            <v>0</v>
          </cell>
          <cell r="H5984">
            <v>0</v>
          </cell>
          <cell r="I5984">
            <v>0</v>
          </cell>
          <cell r="J5984">
            <v>0</v>
          </cell>
          <cell r="K5984">
            <v>0</v>
          </cell>
          <cell r="L5984">
            <v>0</v>
          </cell>
          <cell r="M5984">
            <v>5573844</v>
          </cell>
          <cell r="N5984">
            <v>0</v>
          </cell>
          <cell r="O5984">
            <v>0</v>
          </cell>
          <cell r="P5984">
            <v>0</v>
          </cell>
          <cell r="Q5984">
            <v>0</v>
          </cell>
        </row>
        <row r="5985">
          <cell r="B5985" t="str">
            <v>달성공장바이오제제1팀(동물세포)5116110</v>
          </cell>
          <cell r="C5985" t="str">
            <v>달성공장바이오제제1팀(동물세포)</v>
          </cell>
          <cell r="D5985" t="str">
            <v>5116110</v>
          </cell>
          <cell r="E5985" t="str">
            <v/>
          </cell>
          <cell r="F5985">
            <v>0</v>
          </cell>
          <cell r="G5985">
            <v>0</v>
          </cell>
          <cell r="H5985">
            <v>0</v>
          </cell>
          <cell r="I5985">
            <v>0</v>
          </cell>
          <cell r="J5985">
            <v>0</v>
          </cell>
          <cell r="K5985">
            <v>0</v>
          </cell>
          <cell r="L5985">
            <v>0</v>
          </cell>
          <cell r="M5985">
            <v>0</v>
          </cell>
          <cell r="N5985">
            <v>0</v>
          </cell>
          <cell r="O5985">
            <v>0</v>
          </cell>
          <cell r="P5985">
            <v>0</v>
          </cell>
          <cell r="Q5985">
            <v>0</v>
          </cell>
        </row>
        <row r="5986">
          <cell r="B5986" t="str">
            <v>달성공장바이오제제1팀(동물세포)5116120</v>
          </cell>
          <cell r="C5986" t="str">
            <v>달성공장바이오제제1팀(동물세포)</v>
          </cell>
          <cell r="D5986" t="str">
            <v>5116120</v>
          </cell>
          <cell r="E5986" t="str">
            <v/>
          </cell>
          <cell r="F5986">
            <v>0</v>
          </cell>
          <cell r="G5986">
            <v>0</v>
          </cell>
          <cell r="H5986">
            <v>0</v>
          </cell>
          <cell r="I5986">
            <v>0</v>
          </cell>
          <cell r="J5986">
            <v>0</v>
          </cell>
          <cell r="K5986">
            <v>0</v>
          </cell>
          <cell r="L5986">
            <v>0</v>
          </cell>
          <cell r="M5986">
            <v>0</v>
          </cell>
          <cell r="N5986">
            <v>0</v>
          </cell>
          <cell r="O5986">
            <v>0</v>
          </cell>
          <cell r="P5986">
            <v>0</v>
          </cell>
          <cell r="Q5986">
            <v>0</v>
          </cell>
        </row>
        <row r="5987">
          <cell r="B5987" t="str">
            <v>달성공장바이오제제1팀(동물세포)5116130</v>
          </cell>
          <cell r="C5987" t="str">
            <v>달성공장바이오제제1팀(동물세포)</v>
          </cell>
          <cell r="D5987" t="str">
            <v>5116130</v>
          </cell>
          <cell r="E5987" t="str">
            <v>차량비-유류비(제조)</v>
          </cell>
          <cell r="F5987">
            <v>0</v>
          </cell>
          <cell r="G5987">
            <v>0</v>
          </cell>
          <cell r="H5987">
            <v>0</v>
          </cell>
          <cell r="I5987">
            <v>0</v>
          </cell>
          <cell r="J5987">
            <v>0</v>
          </cell>
          <cell r="K5987">
            <v>0</v>
          </cell>
          <cell r="L5987">
            <v>0</v>
          </cell>
          <cell r="M5987">
            <v>0</v>
          </cell>
          <cell r="N5987">
            <v>0</v>
          </cell>
          <cell r="O5987">
            <v>0</v>
          </cell>
          <cell r="P5987">
            <v>0</v>
          </cell>
          <cell r="Q5987">
            <v>0</v>
          </cell>
        </row>
        <row r="5988">
          <cell r="B5988" t="str">
            <v>달성공장바이오제제1팀(동물세포)5116140</v>
          </cell>
          <cell r="C5988" t="str">
            <v>달성공장바이오제제1팀(동물세포)</v>
          </cell>
          <cell r="D5988" t="str">
            <v>5116140</v>
          </cell>
          <cell r="E5988" t="str">
            <v/>
          </cell>
          <cell r="F5988">
            <v>0</v>
          </cell>
          <cell r="G5988">
            <v>0</v>
          </cell>
          <cell r="H5988">
            <v>0</v>
          </cell>
          <cell r="I5988">
            <v>0</v>
          </cell>
          <cell r="J5988">
            <v>0</v>
          </cell>
          <cell r="K5988">
            <v>0</v>
          </cell>
          <cell r="L5988">
            <v>0</v>
          </cell>
          <cell r="M5988">
            <v>0</v>
          </cell>
          <cell r="N5988">
            <v>0</v>
          </cell>
          <cell r="O5988">
            <v>0</v>
          </cell>
          <cell r="P5988">
            <v>0</v>
          </cell>
          <cell r="Q5988">
            <v>0</v>
          </cell>
        </row>
        <row r="5989">
          <cell r="B5989" t="str">
            <v>달성공장바이오제제1팀(동물세포)5116150</v>
          </cell>
          <cell r="C5989" t="str">
            <v>달성공장바이오제제1팀(동물세포)</v>
          </cell>
          <cell r="D5989" t="str">
            <v>5116150</v>
          </cell>
          <cell r="E5989" t="str">
            <v>차량비-주행주차비(제조)</v>
          </cell>
          <cell r="F5989">
            <v>0</v>
          </cell>
          <cell r="G5989">
            <v>0</v>
          </cell>
          <cell r="H5989">
            <v>0</v>
          </cell>
          <cell r="I5989">
            <v>0</v>
          </cell>
          <cell r="J5989">
            <v>0</v>
          </cell>
          <cell r="K5989">
            <v>0</v>
          </cell>
          <cell r="L5989">
            <v>0</v>
          </cell>
          <cell r="M5989">
            <v>0</v>
          </cell>
          <cell r="N5989">
            <v>0</v>
          </cell>
          <cell r="O5989">
            <v>0</v>
          </cell>
          <cell r="P5989">
            <v>0</v>
          </cell>
          <cell r="Q5989">
            <v>0</v>
          </cell>
        </row>
        <row r="5990">
          <cell r="B5990" t="str">
            <v>달성공장바이오제제1팀(동물세포)5116160</v>
          </cell>
          <cell r="C5990" t="str">
            <v>달성공장바이오제제1팀(동물세포)</v>
          </cell>
          <cell r="D5990" t="str">
            <v>5116160</v>
          </cell>
          <cell r="E5990" t="str">
            <v/>
          </cell>
          <cell r="F5990">
            <v>0</v>
          </cell>
          <cell r="G5990">
            <v>0</v>
          </cell>
          <cell r="H5990">
            <v>0</v>
          </cell>
          <cell r="I5990">
            <v>0</v>
          </cell>
          <cell r="J5990">
            <v>0</v>
          </cell>
          <cell r="K5990">
            <v>0</v>
          </cell>
          <cell r="L5990">
            <v>0</v>
          </cell>
          <cell r="M5990">
            <v>0</v>
          </cell>
          <cell r="N5990">
            <v>0</v>
          </cell>
          <cell r="O5990">
            <v>0</v>
          </cell>
          <cell r="P5990">
            <v>0</v>
          </cell>
          <cell r="Q5990">
            <v>0</v>
          </cell>
        </row>
        <row r="5991">
          <cell r="B5991" t="str">
            <v>달성공장바이오제제1팀(동물세포)5116111</v>
          </cell>
          <cell r="C5991" t="str">
            <v>달성공장바이오제제1팀(동물세포)</v>
          </cell>
          <cell r="D5991" t="str">
            <v>5116111</v>
          </cell>
          <cell r="E5991" t="str">
            <v>차량비-관리비(제조)</v>
          </cell>
          <cell r="F5991">
            <v>0</v>
          </cell>
          <cell r="G5991">
            <v>0</v>
          </cell>
          <cell r="H5991">
            <v>0</v>
          </cell>
          <cell r="I5991">
            <v>0</v>
          </cell>
          <cell r="J5991">
            <v>0</v>
          </cell>
          <cell r="K5991">
            <v>0</v>
          </cell>
          <cell r="L5991">
            <v>0</v>
          </cell>
          <cell r="M5991">
            <v>0</v>
          </cell>
          <cell r="N5991">
            <v>0</v>
          </cell>
          <cell r="O5991">
            <v>0</v>
          </cell>
          <cell r="P5991">
            <v>0</v>
          </cell>
          <cell r="Q5991">
            <v>0</v>
          </cell>
        </row>
        <row r="5992">
          <cell r="B5992" t="str">
            <v>달성공장바이오제제1팀(동물세포)5117110</v>
          </cell>
          <cell r="C5992" t="str">
            <v>달성공장바이오제제1팀(동물세포)</v>
          </cell>
          <cell r="D5992" t="str">
            <v>5117110</v>
          </cell>
          <cell r="E5992" t="str">
            <v>홍보비-홍보비(제조)</v>
          </cell>
          <cell r="F5992">
            <v>0</v>
          </cell>
          <cell r="G5992">
            <v>0</v>
          </cell>
          <cell r="H5992">
            <v>0</v>
          </cell>
          <cell r="I5992">
            <v>0</v>
          </cell>
          <cell r="J5992">
            <v>0</v>
          </cell>
          <cell r="K5992">
            <v>0</v>
          </cell>
          <cell r="L5992">
            <v>0</v>
          </cell>
          <cell r="M5992">
            <v>0</v>
          </cell>
          <cell r="N5992">
            <v>0</v>
          </cell>
          <cell r="O5992">
            <v>0</v>
          </cell>
          <cell r="P5992">
            <v>0</v>
          </cell>
          <cell r="Q5992">
            <v>0</v>
          </cell>
        </row>
        <row r="5993">
          <cell r="B5993" t="str">
            <v>달성공장바이오제제1팀(동물세포)5118110</v>
          </cell>
          <cell r="C5993" t="str">
            <v>달성공장바이오제제1팀(동물세포)</v>
          </cell>
          <cell r="D5993" t="str">
            <v>5118110</v>
          </cell>
          <cell r="E5993" t="str">
            <v/>
          </cell>
          <cell r="F5993">
            <v>0</v>
          </cell>
          <cell r="G5993">
            <v>0</v>
          </cell>
          <cell r="H5993">
            <v>0</v>
          </cell>
          <cell r="I5993">
            <v>0</v>
          </cell>
          <cell r="J5993">
            <v>0</v>
          </cell>
          <cell r="K5993">
            <v>0</v>
          </cell>
          <cell r="L5993">
            <v>0</v>
          </cell>
          <cell r="M5993">
            <v>0</v>
          </cell>
          <cell r="N5993">
            <v>0</v>
          </cell>
          <cell r="O5993">
            <v>0</v>
          </cell>
          <cell r="P5993">
            <v>0</v>
          </cell>
          <cell r="Q5993">
            <v>0</v>
          </cell>
        </row>
        <row r="5994">
          <cell r="B5994" t="str">
            <v>달성공장바이오제제1팀(동물세포)5118120</v>
          </cell>
          <cell r="C5994" t="str">
            <v>달성공장바이오제제1팀(동물세포)</v>
          </cell>
          <cell r="D5994" t="str">
            <v>5118120</v>
          </cell>
          <cell r="E5994" t="str">
            <v/>
          </cell>
          <cell r="F5994">
            <v>0</v>
          </cell>
          <cell r="G5994">
            <v>0</v>
          </cell>
          <cell r="H5994">
            <v>0</v>
          </cell>
          <cell r="I5994">
            <v>0</v>
          </cell>
          <cell r="J5994">
            <v>0</v>
          </cell>
          <cell r="K5994">
            <v>0</v>
          </cell>
          <cell r="L5994">
            <v>0</v>
          </cell>
          <cell r="M5994">
            <v>0</v>
          </cell>
          <cell r="N5994">
            <v>0</v>
          </cell>
          <cell r="O5994">
            <v>0</v>
          </cell>
          <cell r="P5994">
            <v>0</v>
          </cell>
          <cell r="Q5994">
            <v>0</v>
          </cell>
        </row>
        <row r="5995">
          <cell r="B5995" t="str">
            <v>달성공장바이오제제1팀(동물세포)5118130</v>
          </cell>
          <cell r="C5995" t="str">
            <v>달성공장바이오제제1팀(동물세포)</v>
          </cell>
          <cell r="D5995" t="str">
            <v>5118130</v>
          </cell>
          <cell r="E5995" t="str">
            <v>교육훈련비-사외교육훈련비(제조)</v>
          </cell>
          <cell r="F5995">
            <v>0</v>
          </cell>
          <cell r="G5995">
            <v>0</v>
          </cell>
          <cell r="H5995">
            <v>0</v>
          </cell>
          <cell r="I5995">
            <v>0</v>
          </cell>
          <cell r="J5995">
            <v>0</v>
          </cell>
          <cell r="K5995">
            <v>0</v>
          </cell>
          <cell r="L5995">
            <v>0</v>
          </cell>
          <cell r="M5995">
            <v>0</v>
          </cell>
          <cell r="N5995">
            <v>0</v>
          </cell>
          <cell r="O5995">
            <v>0</v>
          </cell>
          <cell r="P5995">
            <v>0</v>
          </cell>
          <cell r="Q5995">
            <v>0</v>
          </cell>
        </row>
        <row r="5996">
          <cell r="B5996" t="str">
            <v>달성공장바이오제제1팀(동물세포)5118140</v>
          </cell>
          <cell r="C5996" t="str">
            <v>달성공장바이오제제1팀(동물세포)</v>
          </cell>
          <cell r="D5996" t="str">
            <v>5118140</v>
          </cell>
          <cell r="E5996" t="str">
            <v/>
          </cell>
          <cell r="F5996">
            <v>0</v>
          </cell>
          <cell r="G5996">
            <v>0</v>
          </cell>
          <cell r="H5996">
            <v>0</v>
          </cell>
          <cell r="I5996">
            <v>0</v>
          </cell>
          <cell r="J5996">
            <v>0</v>
          </cell>
          <cell r="K5996">
            <v>0</v>
          </cell>
          <cell r="L5996">
            <v>0</v>
          </cell>
          <cell r="M5996">
            <v>0</v>
          </cell>
          <cell r="N5996">
            <v>0</v>
          </cell>
          <cell r="O5996">
            <v>0</v>
          </cell>
          <cell r="P5996">
            <v>0</v>
          </cell>
          <cell r="Q5996">
            <v>0</v>
          </cell>
        </row>
        <row r="5997">
          <cell r="B5997" t="str">
            <v>달성공장바이오제제1팀(동물세포)5118150</v>
          </cell>
          <cell r="C5997" t="str">
            <v>달성공장바이오제제1팀(동물세포)</v>
          </cell>
          <cell r="D5997" t="str">
            <v>5118150</v>
          </cell>
          <cell r="E5997" t="str">
            <v/>
          </cell>
          <cell r="F5997">
            <v>0</v>
          </cell>
          <cell r="G5997">
            <v>0</v>
          </cell>
          <cell r="H5997">
            <v>0</v>
          </cell>
          <cell r="I5997">
            <v>0</v>
          </cell>
          <cell r="J5997">
            <v>0</v>
          </cell>
          <cell r="K5997">
            <v>0</v>
          </cell>
          <cell r="L5997">
            <v>0</v>
          </cell>
          <cell r="M5997">
            <v>0</v>
          </cell>
          <cell r="N5997">
            <v>0</v>
          </cell>
          <cell r="O5997">
            <v>0</v>
          </cell>
          <cell r="P5997">
            <v>0</v>
          </cell>
          <cell r="Q5997">
            <v>0</v>
          </cell>
        </row>
        <row r="5998">
          <cell r="B5998" t="str">
            <v>달성공장바이오제제1팀(동물세포)5130110</v>
          </cell>
          <cell r="C5998" t="str">
            <v>달성공장바이오제제1팀(동물세포)</v>
          </cell>
          <cell r="D5998" t="str">
            <v>5130110</v>
          </cell>
          <cell r="E5998" t="str">
            <v/>
          </cell>
          <cell r="F5998">
            <v>0</v>
          </cell>
          <cell r="G5998">
            <v>0</v>
          </cell>
          <cell r="H5998">
            <v>0</v>
          </cell>
          <cell r="I5998">
            <v>0</v>
          </cell>
          <cell r="J5998">
            <v>0</v>
          </cell>
          <cell r="K5998">
            <v>0</v>
          </cell>
          <cell r="L5998">
            <v>0</v>
          </cell>
          <cell r="M5998">
            <v>0</v>
          </cell>
          <cell r="N5998">
            <v>0</v>
          </cell>
          <cell r="O5998">
            <v>0</v>
          </cell>
          <cell r="P5998">
            <v>0</v>
          </cell>
          <cell r="Q5998">
            <v>0</v>
          </cell>
        </row>
        <row r="5999">
          <cell r="B5999" t="str">
            <v>달성공장바이오제제1팀(동물세포)5130120</v>
          </cell>
          <cell r="C5999" t="str">
            <v>달성공장바이오제제1팀(동물세포)</v>
          </cell>
          <cell r="D5999" t="str">
            <v>5130120</v>
          </cell>
          <cell r="E5999" t="str">
            <v>사업진행비-사업진행비(제조)</v>
          </cell>
          <cell r="F5999">
            <v>0</v>
          </cell>
          <cell r="G5999">
            <v>0</v>
          </cell>
          <cell r="H5999">
            <v>0</v>
          </cell>
          <cell r="I5999">
            <v>0</v>
          </cell>
          <cell r="J5999">
            <v>0</v>
          </cell>
          <cell r="K5999">
            <v>0</v>
          </cell>
          <cell r="L5999">
            <v>0</v>
          </cell>
          <cell r="M5999">
            <v>0</v>
          </cell>
          <cell r="N5999">
            <v>0</v>
          </cell>
          <cell r="O5999">
            <v>0</v>
          </cell>
          <cell r="P5999">
            <v>0</v>
          </cell>
          <cell r="Q5999">
            <v>0</v>
          </cell>
        </row>
        <row r="6000">
          <cell r="B6000" t="str">
            <v>달성공장바이오제제1팀(동물세포)5119110</v>
          </cell>
          <cell r="C6000" t="str">
            <v>달성공장바이오제제1팀(동물세포)</v>
          </cell>
          <cell r="D6000" t="str">
            <v>5119110</v>
          </cell>
          <cell r="E6000" t="str">
            <v>도서문구비-도서비(제조)</v>
          </cell>
          <cell r="F6000">
            <v>0</v>
          </cell>
          <cell r="G6000">
            <v>0</v>
          </cell>
          <cell r="H6000">
            <v>0</v>
          </cell>
          <cell r="I6000">
            <v>0</v>
          </cell>
          <cell r="J6000">
            <v>0</v>
          </cell>
          <cell r="K6000">
            <v>0</v>
          </cell>
          <cell r="L6000">
            <v>0</v>
          </cell>
          <cell r="M6000">
            <v>0</v>
          </cell>
          <cell r="N6000">
            <v>0</v>
          </cell>
          <cell r="O6000">
            <v>0</v>
          </cell>
          <cell r="P6000">
            <v>0</v>
          </cell>
          <cell r="Q6000">
            <v>0</v>
          </cell>
        </row>
        <row r="6001">
          <cell r="B6001" t="str">
            <v>달성공장바이오제제1팀(동물세포)5119120</v>
          </cell>
          <cell r="C6001" t="str">
            <v>달성공장바이오제제1팀(동물세포)</v>
          </cell>
          <cell r="D6001" t="str">
            <v>5119120</v>
          </cell>
          <cell r="E6001" t="str">
            <v/>
          </cell>
          <cell r="F6001">
            <v>0</v>
          </cell>
          <cell r="G6001">
            <v>0</v>
          </cell>
          <cell r="H6001">
            <v>0</v>
          </cell>
          <cell r="I6001">
            <v>0</v>
          </cell>
          <cell r="J6001">
            <v>0</v>
          </cell>
          <cell r="K6001">
            <v>0</v>
          </cell>
          <cell r="L6001">
            <v>0</v>
          </cell>
          <cell r="M6001">
            <v>0</v>
          </cell>
          <cell r="N6001">
            <v>0</v>
          </cell>
          <cell r="O6001">
            <v>0</v>
          </cell>
          <cell r="P6001">
            <v>0</v>
          </cell>
          <cell r="Q6001">
            <v>0</v>
          </cell>
        </row>
        <row r="6002">
          <cell r="B6002" t="str">
            <v>달성공장바이오제제1팀(동물세포)5119130</v>
          </cell>
          <cell r="C6002" t="str">
            <v>달성공장바이오제제1팀(동물세포)</v>
          </cell>
          <cell r="D6002" t="str">
            <v>5119130</v>
          </cell>
          <cell r="E6002" t="str">
            <v/>
          </cell>
          <cell r="F6002">
            <v>0</v>
          </cell>
          <cell r="G6002">
            <v>0</v>
          </cell>
          <cell r="H6002">
            <v>0</v>
          </cell>
          <cell r="I6002">
            <v>0</v>
          </cell>
          <cell r="J6002">
            <v>0</v>
          </cell>
          <cell r="K6002">
            <v>0</v>
          </cell>
          <cell r="L6002">
            <v>0</v>
          </cell>
          <cell r="M6002">
            <v>0</v>
          </cell>
          <cell r="N6002">
            <v>0</v>
          </cell>
          <cell r="O6002">
            <v>0</v>
          </cell>
          <cell r="P6002">
            <v>0</v>
          </cell>
          <cell r="Q6002">
            <v>0</v>
          </cell>
        </row>
        <row r="6003">
          <cell r="B6003" t="str">
            <v>달성공장바이오제제1팀(동물세포)5119140</v>
          </cell>
          <cell r="C6003" t="str">
            <v>달성공장바이오제제1팀(동물세포)</v>
          </cell>
          <cell r="D6003" t="str">
            <v>5119140</v>
          </cell>
          <cell r="E6003" t="str">
            <v/>
          </cell>
          <cell r="F6003">
            <v>0</v>
          </cell>
          <cell r="G6003">
            <v>0</v>
          </cell>
          <cell r="H6003">
            <v>0</v>
          </cell>
          <cell r="I6003">
            <v>0</v>
          </cell>
          <cell r="J6003">
            <v>0</v>
          </cell>
          <cell r="K6003">
            <v>0</v>
          </cell>
          <cell r="L6003">
            <v>0</v>
          </cell>
          <cell r="M6003">
            <v>0</v>
          </cell>
          <cell r="N6003">
            <v>0</v>
          </cell>
          <cell r="O6003">
            <v>0</v>
          </cell>
          <cell r="P6003">
            <v>0</v>
          </cell>
          <cell r="Q6003">
            <v>0</v>
          </cell>
        </row>
        <row r="6004">
          <cell r="B6004" t="str">
            <v>달성공장바이오제제1팀(동물세포)5119150</v>
          </cell>
          <cell r="C6004" t="str">
            <v>달성공장바이오제제1팀(동물세포)</v>
          </cell>
          <cell r="D6004" t="str">
            <v>5119150</v>
          </cell>
          <cell r="E6004" t="str">
            <v>도서문구비-사무용품비(제조)</v>
          </cell>
          <cell r="F6004">
            <v>0</v>
          </cell>
          <cell r="G6004">
            <v>0</v>
          </cell>
          <cell r="H6004">
            <v>0</v>
          </cell>
          <cell r="I6004">
            <v>0</v>
          </cell>
          <cell r="J6004">
            <v>0</v>
          </cell>
          <cell r="K6004">
            <v>0</v>
          </cell>
          <cell r="L6004">
            <v>0</v>
          </cell>
          <cell r="M6004">
            <v>0</v>
          </cell>
          <cell r="N6004">
            <v>0</v>
          </cell>
          <cell r="O6004">
            <v>0</v>
          </cell>
          <cell r="P6004">
            <v>0</v>
          </cell>
          <cell r="Q6004">
            <v>0</v>
          </cell>
        </row>
        <row r="6005">
          <cell r="B6005" t="str">
            <v>달성공장바이오제제1팀(동물세포)5119160</v>
          </cell>
          <cell r="C6005" t="str">
            <v>달성공장바이오제제1팀(동물세포)</v>
          </cell>
          <cell r="D6005" t="str">
            <v>5119160</v>
          </cell>
          <cell r="E6005" t="str">
            <v/>
          </cell>
          <cell r="F6005">
            <v>0</v>
          </cell>
          <cell r="G6005">
            <v>0</v>
          </cell>
          <cell r="H6005">
            <v>0</v>
          </cell>
          <cell r="I6005">
            <v>0</v>
          </cell>
          <cell r="J6005">
            <v>0</v>
          </cell>
          <cell r="K6005">
            <v>0</v>
          </cell>
          <cell r="L6005">
            <v>0</v>
          </cell>
          <cell r="M6005">
            <v>0</v>
          </cell>
          <cell r="N6005">
            <v>0</v>
          </cell>
          <cell r="O6005">
            <v>0</v>
          </cell>
          <cell r="P6005">
            <v>0</v>
          </cell>
          <cell r="Q6005">
            <v>0</v>
          </cell>
        </row>
        <row r="6006">
          <cell r="B6006" t="str">
            <v>달성공장바이오제제1팀(동물세포)5119121</v>
          </cell>
          <cell r="C6006" t="str">
            <v>달성공장바이오제제1팀(동물세포)</v>
          </cell>
          <cell r="D6006" t="str">
            <v>5119121</v>
          </cell>
          <cell r="E6006" t="str">
            <v>도서문구비-정기구독료(제조)</v>
          </cell>
          <cell r="F6006">
            <v>0</v>
          </cell>
          <cell r="G6006">
            <v>0</v>
          </cell>
          <cell r="H6006">
            <v>0</v>
          </cell>
          <cell r="I6006">
            <v>0</v>
          </cell>
          <cell r="J6006">
            <v>0</v>
          </cell>
          <cell r="K6006">
            <v>0</v>
          </cell>
          <cell r="L6006">
            <v>0</v>
          </cell>
          <cell r="M6006">
            <v>0</v>
          </cell>
          <cell r="N6006">
            <v>0</v>
          </cell>
          <cell r="O6006">
            <v>0</v>
          </cell>
          <cell r="P6006">
            <v>0</v>
          </cell>
          <cell r="Q6006">
            <v>0</v>
          </cell>
        </row>
        <row r="6007">
          <cell r="B6007" t="str">
            <v>달성공장바이오제제1팀(동물세포)5119151</v>
          </cell>
          <cell r="C6007" t="str">
            <v>달성공장바이오제제1팀(동물세포)</v>
          </cell>
          <cell r="D6007" t="str">
            <v>5119151</v>
          </cell>
          <cell r="E6007" t="str">
            <v>도서문구비-사무용품비_출고(제조)</v>
          </cell>
          <cell r="F6007">
            <v>0</v>
          </cell>
          <cell r="G6007">
            <v>0</v>
          </cell>
          <cell r="H6007">
            <v>0</v>
          </cell>
          <cell r="I6007">
            <v>0</v>
          </cell>
          <cell r="J6007">
            <v>0</v>
          </cell>
          <cell r="K6007">
            <v>0</v>
          </cell>
          <cell r="L6007">
            <v>0</v>
          </cell>
          <cell r="M6007">
            <v>0</v>
          </cell>
          <cell r="N6007">
            <v>0</v>
          </cell>
          <cell r="O6007">
            <v>0</v>
          </cell>
          <cell r="P6007">
            <v>0</v>
          </cell>
          <cell r="Q6007">
            <v>0</v>
          </cell>
        </row>
        <row r="6008">
          <cell r="B6008" t="str">
            <v>달성공장바이오제제1팀(동물세포)5120110</v>
          </cell>
          <cell r="C6008" t="str">
            <v>달성공장바이오제제1팀(동물세포)</v>
          </cell>
          <cell r="D6008" t="str">
            <v>5120110</v>
          </cell>
          <cell r="E6008" t="str">
            <v>소모품비-소모성기구비(제조)</v>
          </cell>
          <cell r="F6008">
            <v>2595000</v>
          </cell>
          <cell r="G6008">
            <v>4348728</v>
          </cell>
          <cell r="H6008">
            <v>5975000</v>
          </cell>
          <cell r="I6008">
            <v>3924000</v>
          </cell>
          <cell r="J6008">
            <v>14395000</v>
          </cell>
          <cell r="K6008">
            <v>4333300</v>
          </cell>
          <cell r="L6008">
            <v>11672300</v>
          </cell>
          <cell r="M6008">
            <v>0</v>
          </cell>
          <cell r="N6008">
            <v>6439637</v>
          </cell>
          <cell r="O6008">
            <v>0</v>
          </cell>
          <cell r="P6008">
            <v>23007000</v>
          </cell>
          <cell r="Q6008">
            <v>5237000</v>
          </cell>
        </row>
        <row r="6009">
          <cell r="B6009" t="str">
            <v>달성공장바이오제제1팀(동물세포)5120140</v>
          </cell>
          <cell r="C6009" t="str">
            <v>달성공장바이오제제1팀(동물세포)</v>
          </cell>
          <cell r="D6009" t="str">
            <v>5120140</v>
          </cell>
          <cell r="E6009" t="str">
            <v>소모품비-소모성소모품비(제조)</v>
          </cell>
          <cell r="F6009">
            <v>11905100</v>
          </cell>
          <cell r="G6009">
            <v>15830500</v>
          </cell>
          <cell r="H6009">
            <v>5863900</v>
          </cell>
          <cell r="I6009">
            <v>34898900</v>
          </cell>
          <cell r="J6009">
            <v>9288600</v>
          </cell>
          <cell r="K6009">
            <v>13469900</v>
          </cell>
          <cell r="L6009">
            <v>18571882</v>
          </cell>
          <cell r="M6009">
            <v>13117300</v>
          </cell>
          <cell r="N6009">
            <v>5330000</v>
          </cell>
          <cell r="O6009">
            <v>20365300</v>
          </cell>
          <cell r="P6009">
            <v>16876000</v>
          </cell>
          <cell r="Q6009">
            <v>19943350</v>
          </cell>
        </row>
        <row r="6010">
          <cell r="B6010" t="str">
            <v>달성공장바이오제제1팀(동물세포)5120130</v>
          </cell>
          <cell r="C6010" t="str">
            <v>달성공장바이오제제1팀(동물세포)</v>
          </cell>
          <cell r="D6010" t="str">
            <v>5120130</v>
          </cell>
          <cell r="E6010" t="str">
            <v>소모품비-소모성잡품비(제조)</v>
          </cell>
          <cell r="F6010">
            <v>0</v>
          </cell>
          <cell r="G6010">
            <v>0</v>
          </cell>
          <cell r="H6010">
            <v>0</v>
          </cell>
          <cell r="I6010">
            <v>0</v>
          </cell>
          <cell r="J6010">
            <v>0</v>
          </cell>
          <cell r="K6010">
            <v>0</v>
          </cell>
          <cell r="L6010">
            <v>0</v>
          </cell>
          <cell r="M6010">
            <v>0</v>
          </cell>
          <cell r="N6010">
            <v>0</v>
          </cell>
          <cell r="O6010">
            <v>0</v>
          </cell>
          <cell r="P6010">
            <v>0</v>
          </cell>
          <cell r="Q6010">
            <v>0</v>
          </cell>
        </row>
        <row r="6011">
          <cell r="B6011" t="str">
            <v>달성공장바이오제제1팀(동물세포)5120120</v>
          </cell>
          <cell r="C6011" t="str">
            <v>달성공장바이오제제1팀(동물세포)</v>
          </cell>
          <cell r="D6011" t="str">
            <v>5120120</v>
          </cell>
          <cell r="E6011" t="str">
            <v>소모품비-소모성소모품비_출고(제조)</v>
          </cell>
          <cell r="F6011">
            <v>0</v>
          </cell>
          <cell r="G6011">
            <v>0</v>
          </cell>
          <cell r="H6011">
            <v>0</v>
          </cell>
          <cell r="I6011">
            <v>626400</v>
          </cell>
          <cell r="J6011">
            <v>0</v>
          </cell>
          <cell r="K6011">
            <v>0</v>
          </cell>
          <cell r="L6011">
            <v>0</v>
          </cell>
          <cell r="M6011">
            <v>359645</v>
          </cell>
          <cell r="N6011">
            <v>0</v>
          </cell>
          <cell r="O6011">
            <v>0</v>
          </cell>
          <cell r="P6011">
            <v>0</v>
          </cell>
          <cell r="Q6011">
            <v>0</v>
          </cell>
        </row>
        <row r="6012">
          <cell r="B6012" t="str">
            <v>달성공장바이오제제1팀(동물세포)5121110</v>
          </cell>
          <cell r="C6012" t="str">
            <v>달성공장바이오제제1팀(동물세포)</v>
          </cell>
          <cell r="D6012" t="str">
            <v>5121110</v>
          </cell>
          <cell r="E6012" t="str">
            <v>지급수수료(제조)</v>
          </cell>
          <cell r="F6012">
            <v>0</v>
          </cell>
          <cell r="G6012">
            <v>0</v>
          </cell>
          <cell r="H6012">
            <v>0</v>
          </cell>
          <cell r="I6012">
            <v>0</v>
          </cell>
          <cell r="J6012">
            <v>0</v>
          </cell>
          <cell r="K6012">
            <v>0</v>
          </cell>
          <cell r="L6012">
            <v>0</v>
          </cell>
          <cell r="M6012">
            <v>0</v>
          </cell>
          <cell r="N6012">
            <v>0</v>
          </cell>
          <cell r="O6012">
            <v>0</v>
          </cell>
          <cell r="P6012">
            <v>0</v>
          </cell>
          <cell r="Q6012">
            <v>0</v>
          </cell>
        </row>
        <row r="6013">
          <cell r="B6013" t="str">
            <v>달성공장바이오제제1팀(동물세포)5121120</v>
          </cell>
          <cell r="C6013" t="str">
            <v>달성공장바이오제제1팀(동물세포)</v>
          </cell>
          <cell r="D6013" t="str">
            <v>5121120</v>
          </cell>
          <cell r="E6013" t="str">
            <v/>
          </cell>
          <cell r="F6013">
            <v>0</v>
          </cell>
          <cell r="G6013">
            <v>0</v>
          </cell>
          <cell r="H6013">
            <v>0</v>
          </cell>
          <cell r="I6013">
            <v>0</v>
          </cell>
          <cell r="J6013">
            <v>0</v>
          </cell>
          <cell r="K6013">
            <v>0</v>
          </cell>
          <cell r="L6013">
            <v>0</v>
          </cell>
          <cell r="M6013">
            <v>0</v>
          </cell>
          <cell r="N6013">
            <v>0</v>
          </cell>
          <cell r="O6013">
            <v>0</v>
          </cell>
          <cell r="P6013">
            <v>0</v>
          </cell>
          <cell r="Q6013">
            <v>0</v>
          </cell>
        </row>
        <row r="6014">
          <cell r="B6014" t="str">
            <v>달성공장바이오제제1팀(동물세포)5121140</v>
          </cell>
          <cell r="C6014" t="str">
            <v>달성공장바이오제제1팀(동물세포)</v>
          </cell>
          <cell r="D6014" t="str">
            <v>5121140</v>
          </cell>
          <cell r="E6014" t="str">
            <v>외주가공수수료(제조)</v>
          </cell>
          <cell r="F6014">
            <v>0</v>
          </cell>
          <cell r="G6014">
            <v>0</v>
          </cell>
          <cell r="H6014">
            <v>0</v>
          </cell>
          <cell r="I6014">
            <v>0</v>
          </cell>
          <cell r="J6014">
            <v>0</v>
          </cell>
          <cell r="K6014">
            <v>0</v>
          </cell>
          <cell r="L6014">
            <v>0</v>
          </cell>
          <cell r="M6014">
            <v>0</v>
          </cell>
          <cell r="N6014">
            <v>0</v>
          </cell>
          <cell r="O6014">
            <v>0</v>
          </cell>
          <cell r="P6014">
            <v>0</v>
          </cell>
          <cell r="Q6014">
            <v>0</v>
          </cell>
        </row>
        <row r="6015">
          <cell r="B6015" t="str">
            <v>달성공장바이오제제1팀(동물세포)5121150</v>
          </cell>
          <cell r="C6015" t="str">
            <v>달성공장바이오제제1팀(동물세포)</v>
          </cell>
          <cell r="D6015" t="str">
            <v>5121150</v>
          </cell>
          <cell r="E6015" t="str">
            <v>제수수료(제조)</v>
          </cell>
          <cell r="F6015">
            <v>0</v>
          </cell>
          <cell r="G6015">
            <v>0</v>
          </cell>
          <cell r="H6015">
            <v>0</v>
          </cell>
          <cell r="I6015">
            <v>0</v>
          </cell>
          <cell r="J6015">
            <v>0</v>
          </cell>
          <cell r="K6015">
            <v>0</v>
          </cell>
          <cell r="L6015">
            <v>0</v>
          </cell>
          <cell r="M6015">
            <v>0</v>
          </cell>
          <cell r="N6015">
            <v>0</v>
          </cell>
          <cell r="O6015">
            <v>0</v>
          </cell>
          <cell r="P6015">
            <v>0</v>
          </cell>
          <cell r="Q6015">
            <v>0</v>
          </cell>
        </row>
        <row r="6016">
          <cell r="B6016" t="str">
            <v>달성공장바이오제제1팀(동물세포)5122110</v>
          </cell>
          <cell r="C6016" t="str">
            <v>달성공장바이오제제1팀(동물세포)</v>
          </cell>
          <cell r="D6016" t="str">
            <v>5122110</v>
          </cell>
          <cell r="E6016" t="str">
            <v>용역비-제품(제조)</v>
          </cell>
          <cell r="F6016">
            <v>0</v>
          </cell>
          <cell r="G6016">
            <v>0</v>
          </cell>
          <cell r="H6016">
            <v>0</v>
          </cell>
          <cell r="I6016">
            <v>0</v>
          </cell>
          <cell r="J6016">
            <v>0</v>
          </cell>
          <cell r="K6016">
            <v>0</v>
          </cell>
          <cell r="L6016">
            <v>0</v>
          </cell>
          <cell r="M6016">
            <v>0</v>
          </cell>
          <cell r="N6016">
            <v>0</v>
          </cell>
          <cell r="O6016">
            <v>0</v>
          </cell>
          <cell r="P6016">
            <v>0</v>
          </cell>
          <cell r="Q6016">
            <v>0</v>
          </cell>
        </row>
        <row r="6017">
          <cell r="B6017" t="str">
            <v>달성공장바이오제제1팀(동물세포)5122120</v>
          </cell>
          <cell r="C6017" t="str">
            <v>달성공장바이오제제1팀(동물세포)</v>
          </cell>
          <cell r="D6017" t="str">
            <v>5122120</v>
          </cell>
          <cell r="E6017" t="str">
            <v>용역비-전산(제조)</v>
          </cell>
          <cell r="F6017">
            <v>0</v>
          </cell>
          <cell r="G6017">
            <v>0</v>
          </cell>
          <cell r="H6017">
            <v>0</v>
          </cell>
          <cell r="I6017">
            <v>0</v>
          </cell>
          <cell r="J6017">
            <v>0</v>
          </cell>
          <cell r="K6017">
            <v>0</v>
          </cell>
          <cell r="L6017">
            <v>0</v>
          </cell>
          <cell r="M6017">
            <v>0</v>
          </cell>
          <cell r="N6017">
            <v>0</v>
          </cell>
          <cell r="O6017">
            <v>0</v>
          </cell>
          <cell r="P6017">
            <v>0</v>
          </cell>
          <cell r="Q6017">
            <v>0</v>
          </cell>
        </row>
        <row r="6018">
          <cell r="B6018" t="str">
            <v>달성공장바이오제제1팀(동물세포)5122130</v>
          </cell>
          <cell r="C6018" t="str">
            <v>달성공장바이오제제1팀(동물세포)</v>
          </cell>
          <cell r="D6018" t="str">
            <v>5122130</v>
          </cell>
          <cell r="E6018" t="str">
            <v>용역비-시설관리비(제조)</v>
          </cell>
          <cell r="F6018">
            <v>0</v>
          </cell>
          <cell r="G6018">
            <v>0</v>
          </cell>
          <cell r="H6018">
            <v>0</v>
          </cell>
          <cell r="I6018">
            <v>0</v>
          </cell>
          <cell r="J6018">
            <v>0</v>
          </cell>
          <cell r="K6018">
            <v>0</v>
          </cell>
          <cell r="L6018">
            <v>0</v>
          </cell>
          <cell r="M6018">
            <v>0</v>
          </cell>
          <cell r="N6018">
            <v>0</v>
          </cell>
          <cell r="O6018">
            <v>0</v>
          </cell>
          <cell r="P6018">
            <v>0</v>
          </cell>
          <cell r="Q6018">
            <v>0</v>
          </cell>
        </row>
        <row r="6019">
          <cell r="B6019" t="str">
            <v>달성공장바이오제제1팀(동물세포)5122140</v>
          </cell>
          <cell r="C6019" t="str">
            <v>달성공장바이오제제1팀(동물세포)</v>
          </cell>
          <cell r="D6019" t="str">
            <v>5122140</v>
          </cell>
          <cell r="E6019" t="str">
            <v>용역비-기타(제조)</v>
          </cell>
          <cell r="F6019">
            <v>9367000</v>
          </cell>
          <cell r="G6019">
            <v>9612000</v>
          </cell>
          <cell r="H6019">
            <v>10278000</v>
          </cell>
          <cell r="I6019">
            <v>10278000</v>
          </cell>
          <cell r="J6019">
            <v>10278000</v>
          </cell>
          <cell r="K6019">
            <v>10494000</v>
          </cell>
          <cell r="L6019">
            <v>10423000</v>
          </cell>
          <cell r="M6019">
            <v>10278000</v>
          </cell>
          <cell r="N6019">
            <v>10278000</v>
          </cell>
          <cell r="O6019">
            <v>10566000</v>
          </cell>
          <cell r="P6019">
            <v>10278000</v>
          </cell>
          <cell r="Q6019">
            <v>10278000</v>
          </cell>
        </row>
        <row r="6020">
          <cell r="B6020" t="str">
            <v>달성공장바이오제제1팀(동물세포)5123110</v>
          </cell>
          <cell r="C6020" t="str">
            <v>달성공장바이오제제1팀(동물세포)</v>
          </cell>
          <cell r="D6020" t="str">
            <v>5123110</v>
          </cell>
          <cell r="E6020" t="str">
            <v/>
          </cell>
          <cell r="F6020">
            <v>0</v>
          </cell>
          <cell r="G6020">
            <v>0</v>
          </cell>
          <cell r="H6020">
            <v>0</v>
          </cell>
          <cell r="I6020">
            <v>0</v>
          </cell>
          <cell r="J6020">
            <v>0</v>
          </cell>
          <cell r="K6020">
            <v>0</v>
          </cell>
          <cell r="L6020">
            <v>0</v>
          </cell>
          <cell r="M6020">
            <v>0</v>
          </cell>
          <cell r="N6020">
            <v>0</v>
          </cell>
          <cell r="O6020">
            <v>0</v>
          </cell>
          <cell r="P6020">
            <v>0</v>
          </cell>
          <cell r="Q6020">
            <v>0</v>
          </cell>
        </row>
        <row r="6021">
          <cell r="B6021" t="str">
            <v>달성공장바이오제제1팀(동물세포)5123120</v>
          </cell>
          <cell r="C6021" t="str">
            <v>달성공장바이오제제1팀(동물세포)</v>
          </cell>
          <cell r="D6021" t="str">
            <v>5123120</v>
          </cell>
          <cell r="E6021" t="str">
            <v>잡비-환경미화비(제조)</v>
          </cell>
          <cell r="F6021">
            <v>0</v>
          </cell>
          <cell r="G6021">
            <v>0</v>
          </cell>
          <cell r="H6021">
            <v>0</v>
          </cell>
          <cell r="I6021">
            <v>0</v>
          </cell>
          <cell r="J6021">
            <v>0</v>
          </cell>
          <cell r="K6021">
            <v>0</v>
          </cell>
          <cell r="L6021">
            <v>0</v>
          </cell>
          <cell r="M6021">
            <v>0</v>
          </cell>
          <cell r="N6021">
            <v>0</v>
          </cell>
          <cell r="O6021">
            <v>0</v>
          </cell>
          <cell r="P6021">
            <v>0</v>
          </cell>
          <cell r="Q6021">
            <v>0</v>
          </cell>
        </row>
        <row r="6022">
          <cell r="B6022" t="str">
            <v>달성공장바이오제제1팀(동물세포)5123130</v>
          </cell>
          <cell r="C6022" t="str">
            <v>달성공장바이오제제1팀(동물세포)</v>
          </cell>
          <cell r="D6022" t="str">
            <v>5123130</v>
          </cell>
          <cell r="E6022" t="str">
            <v/>
          </cell>
          <cell r="F6022">
            <v>0</v>
          </cell>
          <cell r="G6022">
            <v>0</v>
          </cell>
          <cell r="H6022">
            <v>0</v>
          </cell>
          <cell r="I6022">
            <v>0</v>
          </cell>
          <cell r="J6022">
            <v>0</v>
          </cell>
          <cell r="K6022">
            <v>0</v>
          </cell>
          <cell r="L6022">
            <v>0</v>
          </cell>
          <cell r="M6022">
            <v>0</v>
          </cell>
          <cell r="N6022">
            <v>0</v>
          </cell>
          <cell r="O6022">
            <v>0</v>
          </cell>
          <cell r="P6022">
            <v>0</v>
          </cell>
          <cell r="Q6022">
            <v>0</v>
          </cell>
        </row>
        <row r="6023">
          <cell r="B6023" t="str">
            <v>달성공장바이오제제2팀(포장)5102110</v>
          </cell>
          <cell r="C6023" t="str">
            <v>달성공장바이오제제2팀(포장)</v>
          </cell>
          <cell r="D6023" t="str">
            <v>5102110</v>
          </cell>
          <cell r="E6023" t="str">
            <v/>
          </cell>
          <cell r="F6023">
            <v>0</v>
          </cell>
          <cell r="G6023">
            <v>0</v>
          </cell>
          <cell r="H6023">
            <v>0</v>
          </cell>
          <cell r="I6023">
            <v>0</v>
          </cell>
          <cell r="J6023">
            <v>0</v>
          </cell>
          <cell r="K6023">
            <v>0</v>
          </cell>
          <cell r="L6023">
            <v>0</v>
          </cell>
          <cell r="M6023">
            <v>0</v>
          </cell>
          <cell r="N6023">
            <v>0</v>
          </cell>
          <cell r="O6023">
            <v>0</v>
          </cell>
          <cell r="P6023">
            <v>0</v>
          </cell>
          <cell r="Q6023">
            <v>0</v>
          </cell>
        </row>
        <row r="6024">
          <cell r="B6024" t="str">
            <v>달성공장바이오제제2팀(포장)5102120</v>
          </cell>
          <cell r="C6024" t="str">
            <v>달성공장바이오제제2팀(포장)</v>
          </cell>
          <cell r="D6024" t="str">
            <v>5102120</v>
          </cell>
          <cell r="E6024" t="str">
            <v/>
          </cell>
          <cell r="F6024">
            <v>0</v>
          </cell>
          <cell r="G6024">
            <v>0</v>
          </cell>
          <cell r="H6024">
            <v>0</v>
          </cell>
          <cell r="I6024">
            <v>0</v>
          </cell>
          <cell r="J6024">
            <v>0</v>
          </cell>
          <cell r="K6024">
            <v>0</v>
          </cell>
          <cell r="L6024">
            <v>0</v>
          </cell>
          <cell r="M6024">
            <v>0</v>
          </cell>
          <cell r="N6024">
            <v>0</v>
          </cell>
          <cell r="O6024">
            <v>0</v>
          </cell>
          <cell r="P6024">
            <v>0</v>
          </cell>
          <cell r="Q6024">
            <v>0</v>
          </cell>
        </row>
        <row r="6025">
          <cell r="B6025" t="str">
            <v>달성공장바이오제제2팀(포장)5102210</v>
          </cell>
          <cell r="C6025" t="str">
            <v>달성공장바이오제제2팀(포장)</v>
          </cell>
          <cell r="D6025" t="str">
            <v>5102210</v>
          </cell>
          <cell r="E6025" t="str">
            <v>급여와임금(제조)</v>
          </cell>
          <cell r="F6025">
            <v>0</v>
          </cell>
          <cell r="G6025">
            <v>0</v>
          </cell>
          <cell r="H6025">
            <v>0</v>
          </cell>
          <cell r="I6025">
            <v>0</v>
          </cell>
          <cell r="J6025">
            <v>0</v>
          </cell>
          <cell r="K6025">
            <v>0</v>
          </cell>
          <cell r="L6025">
            <v>0</v>
          </cell>
          <cell r="M6025">
            <v>0</v>
          </cell>
          <cell r="N6025">
            <v>0</v>
          </cell>
          <cell r="O6025">
            <v>0</v>
          </cell>
          <cell r="P6025">
            <v>0</v>
          </cell>
          <cell r="Q6025">
            <v>0</v>
          </cell>
        </row>
        <row r="6026">
          <cell r="B6026" t="str">
            <v>달성공장바이오제제2팀(포장)5102220</v>
          </cell>
          <cell r="C6026" t="str">
            <v>달성공장바이오제제2팀(포장)</v>
          </cell>
          <cell r="D6026" t="str">
            <v>5102220</v>
          </cell>
          <cell r="E6026" t="str">
            <v>상여금(제조)</v>
          </cell>
          <cell r="F6026">
            <v>0</v>
          </cell>
          <cell r="G6026">
            <v>0</v>
          </cell>
          <cell r="H6026">
            <v>0</v>
          </cell>
          <cell r="I6026">
            <v>0</v>
          </cell>
          <cell r="J6026">
            <v>0</v>
          </cell>
          <cell r="K6026">
            <v>0</v>
          </cell>
          <cell r="L6026">
            <v>0</v>
          </cell>
          <cell r="M6026">
            <v>0</v>
          </cell>
          <cell r="N6026">
            <v>0</v>
          </cell>
          <cell r="O6026">
            <v>0</v>
          </cell>
          <cell r="P6026">
            <v>0</v>
          </cell>
          <cell r="Q6026">
            <v>0</v>
          </cell>
        </row>
        <row r="6027">
          <cell r="B6027" t="str">
            <v>달성공장바이오제제2팀(포장)5102230</v>
          </cell>
          <cell r="C6027" t="str">
            <v>달성공장바이오제제2팀(포장)</v>
          </cell>
          <cell r="D6027" t="str">
            <v>5102230</v>
          </cell>
          <cell r="E6027" t="str">
            <v>학비보조금(제조)</v>
          </cell>
          <cell r="F6027">
            <v>0</v>
          </cell>
          <cell r="G6027">
            <v>0</v>
          </cell>
          <cell r="H6027">
            <v>0</v>
          </cell>
          <cell r="I6027">
            <v>0</v>
          </cell>
          <cell r="J6027">
            <v>0</v>
          </cell>
          <cell r="K6027">
            <v>0</v>
          </cell>
          <cell r="L6027">
            <v>0</v>
          </cell>
          <cell r="M6027">
            <v>0</v>
          </cell>
          <cell r="N6027">
            <v>0</v>
          </cell>
          <cell r="O6027">
            <v>0</v>
          </cell>
          <cell r="P6027">
            <v>0</v>
          </cell>
          <cell r="Q6027">
            <v>0</v>
          </cell>
        </row>
        <row r="6028">
          <cell r="B6028" t="str">
            <v>달성공장바이오제제2팀(포장)5102240</v>
          </cell>
          <cell r="C6028" t="str">
            <v>달성공장바이오제제2팀(포장)</v>
          </cell>
          <cell r="D6028" t="str">
            <v>5102240</v>
          </cell>
          <cell r="E6028" t="str">
            <v>시간외근무수당(제조)</v>
          </cell>
          <cell r="F6028">
            <v>0</v>
          </cell>
          <cell r="G6028">
            <v>0</v>
          </cell>
          <cell r="H6028">
            <v>0</v>
          </cell>
          <cell r="I6028">
            <v>0</v>
          </cell>
          <cell r="J6028">
            <v>0</v>
          </cell>
          <cell r="K6028">
            <v>0</v>
          </cell>
          <cell r="L6028">
            <v>0</v>
          </cell>
          <cell r="M6028">
            <v>0</v>
          </cell>
          <cell r="N6028">
            <v>0</v>
          </cell>
          <cell r="O6028">
            <v>0</v>
          </cell>
          <cell r="P6028">
            <v>0</v>
          </cell>
          <cell r="Q6028">
            <v>0</v>
          </cell>
        </row>
        <row r="6029">
          <cell r="B6029" t="str">
            <v>달성공장바이오제제2팀(포장)5102250</v>
          </cell>
          <cell r="C6029" t="str">
            <v>달성공장바이오제제2팀(포장)</v>
          </cell>
          <cell r="D6029" t="str">
            <v>5102250</v>
          </cell>
          <cell r="E6029" t="str">
            <v>휴가보상금(제조)</v>
          </cell>
          <cell r="F6029">
            <v>0</v>
          </cell>
          <cell r="G6029">
            <v>0</v>
          </cell>
          <cell r="H6029">
            <v>0</v>
          </cell>
          <cell r="I6029">
            <v>0</v>
          </cell>
          <cell r="J6029">
            <v>0</v>
          </cell>
          <cell r="K6029">
            <v>0</v>
          </cell>
          <cell r="L6029">
            <v>0</v>
          </cell>
          <cell r="M6029">
            <v>0</v>
          </cell>
          <cell r="N6029">
            <v>0</v>
          </cell>
          <cell r="O6029">
            <v>0</v>
          </cell>
          <cell r="P6029">
            <v>0</v>
          </cell>
          <cell r="Q6029">
            <v>0</v>
          </cell>
        </row>
        <row r="6030">
          <cell r="B6030" t="str">
            <v>달성공장바이오제제2팀(포장)5102260</v>
          </cell>
          <cell r="C6030" t="str">
            <v>달성공장바이오제제2팀(포장)</v>
          </cell>
          <cell r="D6030" t="str">
            <v>5102260</v>
          </cell>
          <cell r="E6030" t="str">
            <v>시상비(제조)</v>
          </cell>
          <cell r="F6030">
            <v>0</v>
          </cell>
          <cell r="G6030">
            <v>0</v>
          </cell>
          <cell r="H6030">
            <v>0</v>
          </cell>
          <cell r="I6030">
            <v>0</v>
          </cell>
          <cell r="J6030">
            <v>0</v>
          </cell>
          <cell r="K6030">
            <v>0</v>
          </cell>
          <cell r="L6030">
            <v>0</v>
          </cell>
          <cell r="M6030">
            <v>0</v>
          </cell>
          <cell r="N6030">
            <v>0</v>
          </cell>
          <cell r="O6030">
            <v>0</v>
          </cell>
          <cell r="P6030">
            <v>0</v>
          </cell>
          <cell r="Q6030">
            <v>0</v>
          </cell>
        </row>
        <row r="6031">
          <cell r="B6031" t="str">
            <v>달성공장바이오제제2팀(포장)5102280</v>
          </cell>
          <cell r="C6031" t="str">
            <v>달성공장바이오제제2팀(포장)</v>
          </cell>
          <cell r="D6031" t="str">
            <v>5102280</v>
          </cell>
          <cell r="E6031" t="str">
            <v>제수당(제조)</v>
          </cell>
          <cell r="F6031">
            <v>0</v>
          </cell>
          <cell r="G6031">
            <v>0</v>
          </cell>
          <cell r="H6031">
            <v>0</v>
          </cell>
          <cell r="I6031">
            <v>0</v>
          </cell>
          <cell r="J6031">
            <v>0</v>
          </cell>
          <cell r="K6031">
            <v>0</v>
          </cell>
          <cell r="L6031">
            <v>0</v>
          </cell>
          <cell r="M6031">
            <v>0</v>
          </cell>
          <cell r="N6031">
            <v>0</v>
          </cell>
          <cell r="O6031">
            <v>0</v>
          </cell>
          <cell r="P6031">
            <v>0</v>
          </cell>
          <cell r="Q6031">
            <v>0</v>
          </cell>
        </row>
        <row r="6032">
          <cell r="B6032" t="str">
            <v>달성공장바이오제제2팀(포장)5102290</v>
          </cell>
          <cell r="C6032" t="str">
            <v>달성공장바이오제제2팀(포장)</v>
          </cell>
          <cell r="D6032" t="str">
            <v>5102290</v>
          </cell>
          <cell r="E6032" t="str">
            <v/>
          </cell>
          <cell r="F6032">
            <v>0</v>
          </cell>
          <cell r="G6032">
            <v>0</v>
          </cell>
          <cell r="H6032">
            <v>0</v>
          </cell>
          <cell r="I6032">
            <v>0</v>
          </cell>
          <cell r="J6032">
            <v>0</v>
          </cell>
          <cell r="K6032">
            <v>0</v>
          </cell>
          <cell r="L6032">
            <v>0</v>
          </cell>
          <cell r="M6032">
            <v>0</v>
          </cell>
          <cell r="N6032">
            <v>0</v>
          </cell>
          <cell r="O6032">
            <v>0</v>
          </cell>
          <cell r="P6032">
            <v>0</v>
          </cell>
          <cell r="Q6032">
            <v>0</v>
          </cell>
        </row>
        <row r="6033">
          <cell r="B6033" t="str">
            <v>달성공장바이오제제2팀(포장)5102410</v>
          </cell>
          <cell r="C6033" t="str">
            <v>달성공장바이오제제2팀(포장)</v>
          </cell>
          <cell r="D6033" t="str">
            <v>5102410</v>
          </cell>
          <cell r="E6033" t="str">
            <v>퇴직급여충당금전입액(제조)</v>
          </cell>
          <cell r="F6033">
            <v>0</v>
          </cell>
          <cell r="G6033">
            <v>0</v>
          </cell>
          <cell r="H6033">
            <v>0</v>
          </cell>
          <cell r="I6033">
            <v>0</v>
          </cell>
          <cell r="J6033">
            <v>0</v>
          </cell>
          <cell r="K6033">
            <v>0</v>
          </cell>
          <cell r="L6033">
            <v>0</v>
          </cell>
          <cell r="M6033">
            <v>0</v>
          </cell>
          <cell r="N6033">
            <v>0</v>
          </cell>
          <cell r="O6033">
            <v>0</v>
          </cell>
          <cell r="P6033">
            <v>0</v>
          </cell>
          <cell r="Q6033">
            <v>0</v>
          </cell>
        </row>
        <row r="6034">
          <cell r="B6034" t="str">
            <v>달성공장바이오제제2팀(포장)5102420</v>
          </cell>
          <cell r="C6034" t="str">
            <v>달성공장바이오제제2팀(포장)</v>
          </cell>
          <cell r="D6034" t="str">
            <v>5102420</v>
          </cell>
          <cell r="E6034" t="str">
            <v>퇴직위로금(제조)</v>
          </cell>
          <cell r="F6034">
            <v>0</v>
          </cell>
          <cell r="G6034">
            <v>0</v>
          </cell>
          <cell r="H6034">
            <v>0</v>
          </cell>
          <cell r="I6034">
            <v>0</v>
          </cell>
          <cell r="J6034">
            <v>0</v>
          </cell>
          <cell r="K6034">
            <v>0</v>
          </cell>
          <cell r="L6034">
            <v>0</v>
          </cell>
          <cell r="M6034">
            <v>0</v>
          </cell>
          <cell r="N6034">
            <v>0</v>
          </cell>
          <cell r="O6034">
            <v>0</v>
          </cell>
          <cell r="P6034">
            <v>0</v>
          </cell>
          <cell r="Q6034">
            <v>0</v>
          </cell>
        </row>
        <row r="6035">
          <cell r="B6035" t="str">
            <v>달성공장바이오제제2팀(포장)5103260</v>
          </cell>
          <cell r="C6035" t="str">
            <v>달성공장바이오제제2팀(포장)</v>
          </cell>
          <cell r="D6035" t="str">
            <v>5103260</v>
          </cell>
          <cell r="E6035" t="str">
            <v>복리후생비-통근비(제조)</v>
          </cell>
          <cell r="F6035">
            <v>0</v>
          </cell>
          <cell r="G6035">
            <v>0</v>
          </cell>
          <cell r="H6035">
            <v>0</v>
          </cell>
          <cell r="I6035">
            <v>0</v>
          </cell>
          <cell r="J6035">
            <v>0</v>
          </cell>
          <cell r="K6035">
            <v>0</v>
          </cell>
          <cell r="L6035">
            <v>0</v>
          </cell>
          <cell r="M6035">
            <v>0</v>
          </cell>
          <cell r="N6035">
            <v>0</v>
          </cell>
          <cell r="O6035">
            <v>0</v>
          </cell>
          <cell r="P6035">
            <v>0</v>
          </cell>
          <cell r="Q6035">
            <v>0</v>
          </cell>
        </row>
        <row r="6036">
          <cell r="B6036" t="str">
            <v>달성공장바이오제제2팀(포장)5103250</v>
          </cell>
          <cell r="C6036" t="str">
            <v>달성공장바이오제제2팀(포장)</v>
          </cell>
          <cell r="D6036" t="str">
            <v>5103250</v>
          </cell>
          <cell r="E6036" t="str">
            <v>복리후생비-직원이전비(제조)</v>
          </cell>
          <cell r="F6036">
            <v>0</v>
          </cell>
          <cell r="G6036">
            <v>0</v>
          </cell>
          <cell r="H6036">
            <v>0</v>
          </cell>
          <cell r="I6036">
            <v>0</v>
          </cell>
          <cell r="J6036">
            <v>0</v>
          </cell>
          <cell r="K6036">
            <v>0</v>
          </cell>
          <cell r="L6036">
            <v>0</v>
          </cell>
          <cell r="M6036">
            <v>0</v>
          </cell>
          <cell r="N6036">
            <v>0</v>
          </cell>
          <cell r="O6036">
            <v>0</v>
          </cell>
          <cell r="P6036">
            <v>0</v>
          </cell>
          <cell r="Q6036">
            <v>0</v>
          </cell>
        </row>
        <row r="6037">
          <cell r="B6037" t="str">
            <v>달성공장바이오제제2팀(포장)5103240</v>
          </cell>
          <cell r="C6037" t="str">
            <v>달성공장바이오제제2팀(포장)</v>
          </cell>
          <cell r="D6037" t="str">
            <v>5103240</v>
          </cell>
          <cell r="E6037" t="str">
            <v/>
          </cell>
          <cell r="F6037">
            <v>0</v>
          </cell>
          <cell r="G6037">
            <v>0</v>
          </cell>
          <cell r="H6037">
            <v>0</v>
          </cell>
          <cell r="I6037">
            <v>0</v>
          </cell>
          <cell r="J6037">
            <v>0</v>
          </cell>
          <cell r="K6037">
            <v>0</v>
          </cell>
          <cell r="L6037">
            <v>0</v>
          </cell>
          <cell r="M6037">
            <v>0</v>
          </cell>
          <cell r="N6037">
            <v>0</v>
          </cell>
          <cell r="O6037">
            <v>0</v>
          </cell>
          <cell r="P6037">
            <v>0</v>
          </cell>
          <cell r="Q6037">
            <v>0</v>
          </cell>
        </row>
        <row r="6038">
          <cell r="B6038" t="str">
            <v>달성공장바이오제제2팀(포장)5103230</v>
          </cell>
          <cell r="C6038" t="str">
            <v>달성공장바이오제제2팀(포장)</v>
          </cell>
          <cell r="D6038" t="str">
            <v>5103230</v>
          </cell>
          <cell r="E6038" t="str">
            <v/>
          </cell>
          <cell r="F6038">
            <v>0</v>
          </cell>
          <cell r="G6038">
            <v>0</v>
          </cell>
          <cell r="H6038">
            <v>0</v>
          </cell>
          <cell r="I6038">
            <v>0</v>
          </cell>
          <cell r="J6038">
            <v>0</v>
          </cell>
          <cell r="K6038">
            <v>0</v>
          </cell>
          <cell r="L6038">
            <v>0</v>
          </cell>
          <cell r="M6038">
            <v>0</v>
          </cell>
          <cell r="N6038">
            <v>0</v>
          </cell>
          <cell r="O6038">
            <v>0</v>
          </cell>
          <cell r="P6038">
            <v>0</v>
          </cell>
          <cell r="Q6038">
            <v>0</v>
          </cell>
        </row>
        <row r="6039">
          <cell r="B6039" t="str">
            <v>달성공장바이오제제2팀(포장)5103220</v>
          </cell>
          <cell r="C6039" t="str">
            <v>달성공장바이오제제2팀(포장)</v>
          </cell>
          <cell r="D6039" t="str">
            <v>5103220</v>
          </cell>
          <cell r="E6039" t="str">
            <v>복리후생비-후생비(제조)</v>
          </cell>
          <cell r="F6039">
            <v>0</v>
          </cell>
          <cell r="G6039">
            <v>0</v>
          </cell>
          <cell r="H6039">
            <v>0</v>
          </cell>
          <cell r="I6039">
            <v>0</v>
          </cell>
          <cell r="J6039">
            <v>0</v>
          </cell>
          <cell r="K6039">
            <v>0</v>
          </cell>
          <cell r="L6039">
            <v>0</v>
          </cell>
          <cell r="M6039">
            <v>0</v>
          </cell>
          <cell r="N6039">
            <v>0</v>
          </cell>
          <cell r="O6039">
            <v>0</v>
          </cell>
          <cell r="P6039">
            <v>0</v>
          </cell>
          <cell r="Q6039">
            <v>0</v>
          </cell>
        </row>
        <row r="6040">
          <cell r="B6040" t="str">
            <v>달성공장바이오제제2팀(포장)5103210</v>
          </cell>
          <cell r="C6040" t="str">
            <v>달성공장바이오제제2팀(포장)</v>
          </cell>
          <cell r="D6040" t="str">
            <v>5103210</v>
          </cell>
          <cell r="E6040" t="str">
            <v>복리후생비-사내경조비(제조)</v>
          </cell>
          <cell r="F6040">
            <v>0</v>
          </cell>
          <cell r="G6040">
            <v>0</v>
          </cell>
          <cell r="H6040">
            <v>0</v>
          </cell>
          <cell r="I6040">
            <v>0</v>
          </cell>
          <cell r="J6040">
            <v>0</v>
          </cell>
          <cell r="K6040">
            <v>0</v>
          </cell>
          <cell r="L6040">
            <v>0</v>
          </cell>
          <cell r="M6040">
            <v>0</v>
          </cell>
          <cell r="N6040">
            <v>0</v>
          </cell>
          <cell r="O6040">
            <v>0</v>
          </cell>
          <cell r="P6040">
            <v>0</v>
          </cell>
          <cell r="Q6040">
            <v>0</v>
          </cell>
        </row>
        <row r="6041">
          <cell r="B6041" t="str">
            <v>달성공장바이오제제2팀(포장)5103190</v>
          </cell>
          <cell r="C6041" t="str">
            <v>달성공장바이오제제2팀(포장)</v>
          </cell>
          <cell r="D6041" t="str">
            <v>5103190</v>
          </cell>
          <cell r="E6041" t="str">
            <v>복리후생비-지원보조비(제조)</v>
          </cell>
          <cell r="F6041">
            <v>0</v>
          </cell>
          <cell r="G6041">
            <v>0</v>
          </cell>
          <cell r="H6041">
            <v>0</v>
          </cell>
          <cell r="I6041">
            <v>0</v>
          </cell>
          <cell r="J6041">
            <v>0</v>
          </cell>
          <cell r="K6041">
            <v>0</v>
          </cell>
          <cell r="L6041">
            <v>0</v>
          </cell>
          <cell r="M6041">
            <v>0</v>
          </cell>
          <cell r="N6041">
            <v>0</v>
          </cell>
          <cell r="O6041">
            <v>0</v>
          </cell>
          <cell r="P6041">
            <v>0</v>
          </cell>
          <cell r="Q6041">
            <v>0</v>
          </cell>
        </row>
        <row r="6042">
          <cell r="B6042" t="str">
            <v>달성공장바이오제제2팀(포장)5103180</v>
          </cell>
          <cell r="C6042" t="str">
            <v>달성공장바이오제제2팀(포장)</v>
          </cell>
          <cell r="D6042" t="str">
            <v>5103180</v>
          </cell>
          <cell r="E6042" t="str">
            <v>복리후생비-피복제비(제조)</v>
          </cell>
          <cell r="F6042">
            <v>0</v>
          </cell>
          <cell r="G6042">
            <v>0</v>
          </cell>
          <cell r="H6042">
            <v>0</v>
          </cell>
          <cell r="I6042">
            <v>0</v>
          </cell>
          <cell r="J6042">
            <v>0</v>
          </cell>
          <cell r="K6042">
            <v>0</v>
          </cell>
          <cell r="L6042">
            <v>0</v>
          </cell>
          <cell r="M6042">
            <v>0</v>
          </cell>
          <cell r="N6042">
            <v>0</v>
          </cell>
          <cell r="O6042">
            <v>0</v>
          </cell>
          <cell r="P6042">
            <v>0</v>
          </cell>
          <cell r="Q6042">
            <v>0</v>
          </cell>
        </row>
        <row r="6043">
          <cell r="B6043" t="str">
            <v>달성공장바이오제제2팀(포장)5103170</v>
          </cell>
          <cell r="C6043" t="str">
            <v>달성공장바이오제제2팀(포장)</v>
          </cell>
          <cell r="D6043" t="str">
            <v>5103170</v>
          </cell>
          <cell r="E6043" t="str">
            <v>복리후생비-의료위생비(제조)</v>
          </cell>
          <cell r="F6043">
            <v>0</v>
          </cell>
          <cell r="G6043">
            <v>0</v>
          </cell>
          <cell r="H6043">
            <v>0</v>
          </cell>
          <cell r="I6043">
            <v>0</v>
          </cell>
          <cell r="J6043">
            <v>0</v>
          </cell>
          <cell r="K6043">
            <v>0</v>
          </cell>
          <cell r="L6043">
            <v>0</v>
          </cell>
          <cell r="M6043">
            <v>0</v>
          </cell>
          <cell r="N6043">
            <v>0</v>
          </cell>
          <cell r="O6043">
            <v>0</v>
          </cell>
          <cell r="P6043">
            <v>0</v>
          </cell>
          <cell r="Q6043">
            <v>0</v>
          </cell>
        </row>
        <row r="6044">
          <cell r="B6044" t="str">
            <v>달성공장바이오제제2팀(포장)5103160</v>
          </cell>
          <cell r="C6044" t="str">
            <v>달성공장바이오제제2팀(포장)</v>
          </cell>
          <cell r="D6044" t="str">
            <v>5103160</v>
          </cell>
          <cell r="E6044" t="str">
            <v>복리후생비-단체시상비(제조)</v>
          </cell>
          <cell r="F6044">
            <v>0</v>
          </cell>
          <cell r="G6044">
            <v>0</v>
          </cell>
          <cell r="H6044">
            <v>0</v>
          </cell>
          <cell r="I6044">
            <v>0</v>
          </cell>
          <cell r="J6044">
            <v>0</v>
          </cell>
          <cell r="K6044">
            <v>0</v>
          </cell>
          <cell r="L6044">
            <v>0</v>
          </cell>
          <cell r="M6044">
            <v>0</v>
          </cell>
          <cell r="N6044">
            <v>0</v>
          </cell>
          <cell r="O6044">
            <v>0</v>
          </cell>
          <cell r="P6044">
            <v>0</v>
          </cell>
          <cell r="Q6044">
            <v>0</v>
          </cell>
        </row>
        <row r="6045">
          <cell r="B6045" t="str">
            <v>달성공장바이오제제2팀(포장)5103150</v>
          </cell>
          <cell r="C6045" t="str">
            <v>달성공장바이오제제2팀(포장)</v>
          </cell>
          <cell r="D6045" t="str">
            <v>5103150</v>
          </cell>
          <cell r="E6045" t="str">
            <v/>
          </cell>
          <cell r="F6045">
            <v>0</v>
          </cell>
          <cell r="G6045">
            <v>0</v>
          </cell>
          <cell r="H6045">
            <v>0</v>
          </cell>
          <cell r="I6045">
            <v>0</v>
          </cell>
          <cell r="J6045">
            <v>0</v>
          </cell>
          <cell r="K6045">
            <v>0</v>
          </cell>
          <cell r="L6045">
            <v>0</v>
          </cell>
          <cell r="M6045">
            <v>0</v>
          </cell>
          <cell r="N6045">
            <v>0</v>
          </cell>
          <cell r="O6045">
            <v>0</v>
          </cell>
          <cell r="P6045">
            <v>0</v>
          </cell>
          <cell r="Q6045">
            <v>0</v>
          </cell>
        </row>
        <row r="6046">
          <cell r="B6046" t="str">
            <v>달성공장바이오제제2팀(포장)5103140</v>
          </cell>
          <cell r="C6046" t="str">
            <v>달성공장바이오제제2팀(포장)</v>
          </cell>
          <cell r="D6046" t="str">
            <v>5103140</v>
          </cell>
          <cell r="E6046" t="str">
            <v>복리후생비-친선활동비(제조)</v>
          </cell>
          <cell r="F6046">
            <v>0</v>
          </cell>
          <cell r="G6046">
            <v>0</v>
          </cell>
          <cell r="H6046">
            <v>0</v>
          </cell>
          <cell r="I6046">
            <v>0</v>
          </cell>
          <cell r="J6046">
            <v>0</v>
          </cell>
          <cell r="K6046">
            <v>0</v>
          </cell>
          <cell r="L6046">
            <v>0</v>
          </cell>
          <cell r="M6046">
            <v>0</v>
          </cell>
          <cell r="N6046">
            <v>0</v>
          </cell>
          <cell r="O6046">
            <v>0</v>
          </cell>
          <cell r="P6046">
            <v>0</v>
          </cell>
          <cell r="Q6046">
            <v>0</v>
          </cell>
        </row>
        <row r="6047">
          <cell r="B6047" t="str">
            <v>달성공장바이오제제2팀(포장)5103130</v>
          </cell>
          <cell r="C6047" t="str">
            <v>달성공장바이오제제2팀(포장)</v>
          </cell>
          <cell r="D6047" t="str">
            <v>5103130</v>
          </cell>
          <cell r="E6047" t="str">
            <v/>
          </cell>
          <cell r="F6047">
            <v>0</v>
          </cell>
          <cell r="G6047">
            <v>0</v>
          </cell>
          <cell r="H6047">
            <v>0</v>
          </cell>
          <cell r="I6047">
            <v>0</v>
          </cell>
          <cell r="J6047">
            <v>0</v>
          </cell>
          <cell r="K6047">
            <v>0</v>
          </cell>
          <cell r="L6047">
            <v>0</v>
          </cell>
          <cell r="M6047">
            <v>0</v>
          </cell>
          <cell r="N6047">
            <v>0</v>
          </cell>
          <cell r="O6047">
            <v>0</v>
          </cell>
          <cell r="P6047">
            <v>0</v>
          </cell>
          <cell r="Q6047">
            <v>0</v>
          </cell>
        </row>
        <row r="6048">
          <cell r="B6048" t="str">
            <v>달성공장바이오제제2팀(포장)5103120</v>
          </cell>
          <cell r="C6048" t="str">
            <v>달성공장바이오제제2팀(포장)</v>
          </cell>
          <cell r="D6048" t="str">
            <v>5103120</v>
          </cell>
          <cell r="E6048" t="str">
            <v/>
          </cell>
          <cell r="F6048">
            <v>0</v>
          </cell>
          <cell r="G6048">
            <v>0</v>
          </cell>
          <cell r="H6048">
            <v>0</v>
          </cell>
          <cell r="I6048">
            <v>0</v>
          </cell>
          <cell r="J6048">
            <v>0</v>
          </cell>
          <cell r="K6048">
            <v>0</v>
          </cell>
          <cell r="L6048">
            <v>0</v>
          </cell>
          <cell r="M6048">
            <v>0</v>
          </cell>
          <cell r="N6048">
            <v>0</v>
          </cell>
          <cell r="O6048">
            <v>0</v>
          </cell>
          <cell r="P6048">
            <v>0</v>
          </cell>
          <cell r="Q6048">
            <v>0</v>
          </cell>
        </row>
        <row r="6049">
          <cell r="B6049" t="str">
            <v>달성공장바이오제제2팀(포장)5103110</v>
          </cell>
          <cell r="C6049" t="str">
            <v>달성공장바이오제제2팀(포장)</v>
          </cell>
          <cell r="D6049" t="str">
            <v>5103110</v>
          </cell>
          <cell r="E6049" t="str">
            <v/>
          </cell>
          <cell r="F6049">
            <v>0</v>
          </cell>
          <cell r="G6049">
            <v>0</v>
          </cell>
          <cell r="H6049">
            <v>0</v>
          </cell>
          <cell r="I6049">
            <v>0</v>
          </cell>
          <cell r="J6049">
            <v>0</v>
          </cell>
          <cell r="K6049">
            <v>0</v>
          </cell>
          <cell r="L6049">
            <v>0</v>
          </cell>
          <cell r="M6049">
            <v>0</v>
          </cell>
          <cell r="N6049">
            <v>0</v>
          </cell>
          <cell r="O6049">
            <v>0</v>
          </cell>
          <cell r="P6049">
            <v>0</v>
          </cell>
          <cell r="Q6049">
            <v>0</v>
          </cell>
        </row>
        <row r="6050">
          <cell r="B6050" t="str">
            <v>달성공장바이오제제2팀(포장)5103270</v>
          </cell>
          <cell r="C6050" t="str">
            <v>달성공장바이오제제2팀(포장)</v>
          </cell>
          <cell r="D6050" t="str">
            <v>5103270</v>
          </cell>
          <cell r="E6050" t="str">
            <v>복리후생비-법정후생비(제조)</v>
          </cell>
          <cell r="F6050">
            <v>0</v>
          </cell>
          <cell r="G6050">
            <v>0</v>
          </cell>
          <cell r="H6050">
            <v>0</v>
          </cell>
          <cell r="I6050">
            <v>0</v>
          </cell>
          <cell r="J6050">
            <v>0</v>
          </cell>
          <cell r="K6050">
            <v>0</v>
          </cell>
          <cell r="L6050">
            <v>0</v>
          </cell>
          <cell r="M6050">
            <v>0</v>
          </cell>
          <cell r="N6050">
            <v>0</v>
          </cell>
          <cell r="O6050">
            <v>0</v>
          </cell>
          <cell r="P6050">
            <v>0</v>
          </cell>
          <cell r="Q6050">
            <v>0</v>
          </cell>
        </row>
        <row r="6051">
          <cell r="B6051" t="str">
            <v>달성공장바이오제제2팀(포장)5103111</v>
          </cell>
          <cell r="C6051" t="str">
            <v>달성공장바이오제제2팀(포장)</v>
          </cell>
          <cell r="D6051" t="str">
            <v>5103111</v>
          </cell>
          <cell r="E6051" t="str">
            <v>복리후생비-식당운영비(제조)</v>
          </cell>
          <cell r="F6051">
            <v>0</v>
          </cell>
          <cell r="G6051">
            <v>0</v>
          </cell>
          <cell r="H6051">
            <v>0</v>
          </cell>
          <cell r="I6051">
            <v>0</v>
          </cell>
          <cell r="J6051">
            <v>0</v>
          </cell>
          <cell r="K6051">
            <v>0</v>
          </cell>
          <cell r="L6051">
            <v>0</v>
          </cell>
          <cell r="M6051">
            <v>0</v>
          </cell>
          <cell r="N6051">
            <v>0</v>
          </cell>
          <cell r="O6051">
            <v>0</v>
          </cell>
          <cell r="P6051">
            <v>0</v>
          </cell>
          <cell r="Q6051">
            <v>0</v>
          </cell>
        </row>
        <row r="6052">
          <cell r="B6052" t="str">
            <v>달성공장바이오제제2팀(포장)5103131</v>
          </cell>
          <cell r="C6052" t="str">
            <v>달성공장바이오제제2팀(포장)</v>
          </cell>
          <cell r="D6052" t="str">
            <v>5103131</v>
          </cell>
          <cell r="E6052" t="str">
            <v>복리후생비-부서활동비(제조)</v>
          </cell>
          <cell r="F6052">
            <v>0</v>
          </cell>
          <cell r="G6052">
            <v>0</v>
          </cell>
          <cell r="H6052">
            <v>0</v>
          </cell>
          <cell r="I6052">
            <v>0</v>
          </cell>
          <cell r="J6052">
            <v>0</v>
          </cell>
          <cell r="K6052">
            <v>0</v>
          </cell>
          <cell r="L6052">
            <v>0</v>
          </cell>
          <cell r="M6052">
            <v>0</v>
          </cell>
          <cell r="N6052">
            <v>0</v>
          </cell>
          <cell r="O6052">
            <v>0</v>
          </cell>
          <cell r="P6052">
            <v>0</v>
          </cell>
          <cell r="Q6052">
            <v>0</v>
          </cell>
        </row>
        <row r="6053">
          <cell r="B6053" t="str">
            <v>달성공장바이오제제2팀(포장)5104110</v>
          </cell>
          <cell r="C6053" t="str">
            <v>달성공장바이오제제2팀(포장)</v>
          </cell>
          <cell r="D6053" t="str">
            <v>5104110</v>
          </cell>
          <cell r="E6053" t="str">
            <v>여비교통비-해외출장비(제조)</v>
          </cell>
          <cell r="F6053">
            <v>0</v>
          </cell>
          <cell r="G6053">
            <v>0</v>
          </cell>
          <cell r="H6053">
            <v>0</v>
          </cell>
          <cell r="I6053">
            <v>0</v>
          </cell>
          <cell r="J6053">
            <v>0</v>
          </cell>
          <cell r="K6053">
            <v>0</v>
          </cell>
          <cell r="L6053">
            <v>0</v>
          </cell>
          <cell r="M6053">
            <v>0</v>
          </cell>
          <cell r="N6053">
            <v>0</v>
          </cell>
          <cell r="O6053">
            <v>0</v>
          </cell>
          <cell r="P6053">
            <v>0</v>
          </cell>
          <cell r="Q6053">
            <v>0</v>
          </cell>
        </row>
        <row r="6054">
          <cell r="B6054" t="str">
            <v>달성공장바이오제제2팀(포장)5104120</v>
          </cell>
          <cell r="C6054" t="str">
            <v>달성공장바이오제제2팀(포장)</v>
          </cell>
          <cell r="D6054" t="str">
            <v>5104120</v>
          </cell>
          <cell r="E6054" t="str">
            <v>여비교통비-시외출장비(제조)</v>
          </cell>
          <cell r="F6054">
            <v>0</v>
          </cell>
          <cell r="G6054">
            <v>0</v>
          </cell>
          <cell r="H6054">
            <v>0</v>
          </cell>
          <cell r="I6054">
            <v>0</v>
          </cell>
          <cell r="J6054">
            <v>0</v>
          </cell>
          <cell r="K6054">
            <v>0</v>
          </cell>
          <cell r="L6054">
            <v>0</v>
          </cell>
          <cell r="M6054">
            <v>0</v>
          </cell>
          <cell r="N6054">
            <v>0</v>
          </cell>
          <cell r="O6054">
            <v>0</v>
          </cell>
          <cell r="P6054">
            <v>0</v>
          </cell>
          <cell r="Q6054">
            <v>0</v>
          </cell>
        </row>
        <row r="6055">
          <cell r="B6055" t="str">
            <v>달성공장바이오제제2팀(포장)5104130</v>
          </cell>
          <cell r="C6055" t="str">
            <v>달성공장바이오제제2팀(포장)</v>
          </cell>
          <cell r="D6055" t="str">
            <v>5104130</v>
          </cell>
          <cell r="E6055" t="str">
            <v>여비교통비-시내출장비(제조)</v>
          </cell>
          <cell r="F6055">
            <v>0</v>
          </cell>
          <cell r="G6055">
            <v>0</v>
          </cell>
          <cell r="H6055">
            <v>0</v>
          </cell>
          <cell r="I6055">
            <v>0</v>
          </cell>
          <cell r="J6055">
            <v>0</v>
          </cell>
          <cell r="K6055">
            <v>0</v>
          </cell>
          <cell r="L6055">
            <v>0</v>
          </cell>
          <cell r="M6055">
            <v>0</v>
          </cell>
          <cell r="N6055">
            <v>0</v>
          </cell>
          <cell r="O6055">
            <v>0</v>
          </cell>
          <cell r="P6055">
            <v>0</v>
          </cell>
          <cell r="Q6055">
            <v>0</v>
          </cell>
        </row>
        <row r="6056">
          <cell r="B6056" t="str">
            <v>달성공장바이오제제2팀(포장)5104140</v>
          </cell>
          <cell r="C6056" t="str">
            <v>달성공장바이오제제2팀(포장)</v>
          </cell>
          <cell r="D6056" t="str">
            <v>5104140</v>
          </cell>
          <cell r="E6056" t="str">
            <v/>
          </cell>
          <cell r="F6056">
            <v>0</v>
          </cell>
          <cell r="G6056">
            <v>0</v>
          </cell>
          <cell r="H6056">
            <v>0</v>
          </cell>
          <cell r="I6056">
            <v>0</v>
          </cell>
          <cell r="J6056">
            <v>0</v>
          </cell>
          <cell r="K6056">
            <v>0</v>
          </cell>
          <cell r="L6056">
            <v>0</v>
          </cell>
          <cell r="M6056">
            <v>0</v>
          </cell>
          <cell r="N6056">
            <v>0</v>
          </cell>
          <cell r="O6056">
            <v>0</v>
          </cell>
          <cell r="P6056">
            <v>0</v>
          </cell>
          <cell r="Q6056">
            <v>0</v>
          </cell>
        </row>
        <row r="6057">
          <cell r="B6057" t="str">
            <v>달성공장바이오제제2팀(포장)5104150</v>
          </cell>
          <cell r="C6057" t="str">
            <v>달성공장바이오제제2팀(포장)</v>
          </cell>
          <cell r="D6057" t="str">
            <v>5104150</v>
          </cell>
          <cell r="E6057" t="str">
            <v>여비교통비-해외여비(제조)</v>
          </cell>
          <cell r="F6057">
            <v>0</v>
          </cell>
          <cell r="G6057">
            <v>0</v>
          </cell>
          <cell r="H6057">
            <v>0</v>
          </cell>
          <cell r="I6057">
            <v>0</v>
          </cell>
          <cell r="J6057">
            <v>0</v>
          </cell>
          <cell r="K6057">
            <v>120000</v>
          </cell>
          <cell r="L6057">
            <v>0</v>
          </cell>
          <cell r="M6057">
            <v>0</v>
          </cell>
          <cell r="N6057">
            <v>0</v>
          </cell>
          <cell r="O6057">
            <v>0</v>
          </cell>
          <cell r="P6057">
            <v>450000</v>
          </cell>
          <cell r="Q6057">
            <v>240000</v>
          </cell>
        </row>
        <row r="6058">
          <cell r="B6058" t="str">
            <v>달성공장바이오제제2팀(포장)5105160</v>
          </cell>
          <cell r="C6058" t="str">
            <v>달성공장바이오제제2팀(포장)</v>
          </cell>
          <cell r="D6058" t="str">
            <v>5105160</v>
          </cell>
          <cell r="E6058" t="str">
            <v>통신비-시설유지비(제조)</v>
          </cell>
          <cell r="F6058">
            <v>0</v>
          </cell>
          <cell r="G6058">
            <v>0</v>
          </cell>
          <cell r="H6058">
            <v>0</v>
          </cell>
          <cell r="I6058">
            <v>0</v>
          </cell>
          <cell r="J6058">
            <v>0</v>
          </cell>
          <cell r="K6058">
            <v>0</v>
          </cell>
          <cell r="L6058">
            <v>0</v>
          </cell>
          <cell r="M6058">
            <v>0</v>
          </cell>
          <cell r="N6058">
            <v>0</v>
          </cell>
          <cell r="O6058">
            <v>0</v>
          </cell>
          <cell r="P6058">
            <v>0</v>
          </cell>
          <cell r="Q6058">
            <v>0</v>
          </cell>
        </row>
        <row r="6059">
          <cell r="B6059" t="str">
            <v>달성공장바이오제제2팀(포장)5105150</v>
          </cell>
          <cell r="C6059" t="str">
            <v>달성공장바이오제제2팀(포장)</v>
          </cell>
          <cell r="D6059" t="str">
            <v>5105150</v>
          </cell>
          <cell r="E6059" t="str">
            <v>통신비-정보통신사용료(제조)</v>
          </cell>
          <cell r="F6059">
            <v>0</v>
          </cell>
          <cell r="G6059">
            <v>0</v>
          </cell>
          <cell r="H6059">
            <v>0</v>
          </cell>
          <cell r="I6059">
            <v>0</v>
          </cell>
          <cell r="J6059">
            <v>0</v>
          </cell>
          <cell r="K6059">
            <v>0</v>
          </cell>
          <cell r="L6059">
            <v>0</v>
          </cell>
          <cell r="M6059">
            <v>0</v>
          </cell>
          <cell r="N6059">
            <v>0</v>
          </cell>
          <cell r="O6059">
            <v>0</v>
          </cell>
          <cell r="P6059">
            <v>0</v>
          </cell>
          <cell r="Q6059">
            <v>0</v>
          </cell>
        </row>
        <row r="6060">
          <cell r="B6060" t="str">
            <v>달성공장바이오제제2팀(포장)5105140</v>
          </cell>
          <cell r="C6060" t="str">
            <v>달성공장바이오제제2팀(포장)</v>
          </cell>
          <cell r="D6060" t="str">
            <v>5105140</v>
          </cell>
          <cell r="E6060" t="str">
            <v>통신비-우편전보료(제조)</v>
          </cell>
          <cell r="F6060">
            <v>0</v>
          </cell>
          <cell r="G6060">
            <v>0</v>
          </cell>
          <cell r="H6060">
            <v>0</v>
          </cell>
          <cell r="I6060">
            <v>0</v>
          </cell>
          <cell r="J6060">
            <v>0</v>
          </cell>
          <cell r="K6060">
            <v>0</v>
          </cell>
          <cell r="L6060">
            <v>0</v>
          </cell>
          <cell r="M6060">
            <v>0</v>
          </cell>
          <cell r="N6060">
            <v>0</v>
          </cell>
          <cell r="O6060">
            <v>0</v>
          </cell>
          <cell r="P6060">
            <v>0</v>
          </cell>
          <cell r="Q6060">
            <v>0</v>
          </cell>
        </row>
        <row r="6061">
          <cell r="B6061" t="str">
            <v>달성공장바이오제제2팀(포장)5105130</v>
          </cell>
          <cell r="C6061" t="str">
            <v>달성공장바이오제제2팀(포장)</v>
          </cell>
          <cell r="D6061" t="str">
            <v>5105130</v>
          </cell>
          <cell r="E6061" t="str">
            <v/>
          </cell>
          <cell r="F6061">
            <v>0</v>
          </cell>
          <cell r="G6061">
            <v>0</v>
          </cell>
          <cell r="H6061">
            <v>0</v>
          </cell>
          <cell r="I6061">
            <v>0</v>
          </cell>
          <cell r="J6061">
            <v>0</v>
          </cell>
          <cell r="K6061">
            <v>0</v>
          </cell>
          <cell r="L6061">
            <v>0</v>
          </cell>
          <cell r="M6061">
            <v>0</v>
          </cell>
          <cell r="N6061">
            <v>0</v>
          </cell>
          <cell r="O6061">
            <v>0</v>
          </cell>
          <cell r="P6061">
            <v>0</v>
          </cell>
          <cell r="Q6061">
            <v>0</v>
          </cell>
        </row>
        <row r="6062">
          <cell r="B6062" t="str">
            <v>달성공장바이오제제2팀(포장)5105120</v>
          </cell>
          <cell r="C6062" t="str">
            <v>달성공장바이오제제2팀(포장)</v>
          </cell>
          <cell r="D6062" t="str">
            <v>5105120</v>
          </cell>
          <cell r="E6062" t="str">
            <v/>
          </cell>
          <cell r="F6062">
            <v>0</v>
          </cell>
          <cell r="G6062">
            <v>0</v>
          </cell>
          <cell r="H6062">
            <v>0</v>
          </cell>
          <cell r="I6062">
            <v>0</v>
          </cell>
          <cell r="J6062">
            <v>0</v>
          </cell>
          <cell r="K6062">
            <v>0</v>
          </cell>
          <cell r="L6062">
            <v>0</v>
          </cell>
          <cell r="M6062">
            <v>0</v>
          </cell>
          <cell r="N6062">
            <v>0</v>
          </cell>
          <cell r="O6062">
            <v>0</v>
          </cell>
          <cell r="P6062">
            <v>0</v>
          </cell>
          <cell r="Q6062">
            <v>0</v>
          </cell>
        </row>
        <row r="6063">
          <cell r="B6063" t="str">
            <v>달성공장바이오제제2팀(포장)5105110</v>
          </cell>
          <cell r="C6063" t="str">
            <v>달성공장바이오제제2팀(포장)</v>
          </cell>
          <cell r="D6063" t="str">
            <v>5105110</v>
          </cell>
          <cell r="E6063" t="str">
            <v/>
          </cell>
          <cell r="F6063">
            <v>0</v>
          </cell>
          <cell r="G6063">
            <v>0</v>
          </cell>
          <cell r="H6063">
            <v>0</v>
          </cell>
          <cell r="I6063">
            <v>0</v>
          </cell>
          <cell r="J6063">
            <v>0</v>
          </cell>
          <cell r="K6063">
            <v>0</v>
          </cell>
          <cell r="L6063">
            <v>0</v>
          </cell>
          <cell r="M6063">
            <v>0</v>
          </cell>
          <cell r="N6063">
            <v>0</v>
          </cell>
          <cell r="O6063">
            <v>0</v>
          </cell>
          <cell r="P6063">
            <v>0</v>
          </cell>
          <cell r="Q6063">
            <v>0</v>
          </cell>
        </row>
        <row r="6064">
          <cell r="B6064" t="str">
            <v>달성공장바이오제제2팀(포장)5105111</v>
          </cell>
          <cell r="C6064" t="str">
            <v>달성공장바이오제제2팀(포장)</v>
          </cell>
          <cell r="D6064" t="str">
            <v>5105111</v>
          </cell>
          <cell r="E6064" t="str">
            <v>통신비-전화료(제조)</v>
          </cell>
          <cell r="F6064">
            <v>0</v>
          </cell>
          <cell r="G6064">
            <v>0</v>
          </cell>
          <cell r="H6064">
            <v>0</v>
          </cell>
          <cell r="I6064">
            <v>0</v>
          </cell>
          <cell r="J6064">
            <v>0</v>
          </cell>
          <cell r="K6064">
            <v>0</v>
          </cell>
          <cell r="L6064">
            <v>0</v>
          </cell>
          <cell r="M6064">
            <v>0</v>
          </cell>
          <cell r="N6064">
            <v>0</v>
          </cell>
          <cell r="O6064">
            <v>0</v>
          </cell>
          <cell r="P6064">
            <v>0</v>
          </cell>
          <cell r="Q6064">
            <v>0</v>
          </cell>
        </row>
        <row r="6065">
          <cell r="B6065" t="str">
            <v>달성공장바이오제제2팀(포장)5106110</v>
          </cell>
          <cell r="C6065" t="str">
            <v>달성공장바이오제제2팀(포장)</v>
          </cell>
          <cell r="D6065" t="str">
            <v>5106110</v>
          </cell>
          <cell r="E6065" t="str">
            <v>수도광열비-수도료(제조)</v>
          </cell>
          <cell r="F6065">
            <v>0</v>
          </cell>
          <cell r="G6065">
            <v>0</v>
          </cell>
          <cell r="H6065">
            <v>0</v>
          </cell>
          <cell r="I6065">
            <v>0</v>
          </cell>
          <cell r="J6065">
            <v>0</v>
          </cell>
          <cell r="K6065">
            <v>0</v>
          </cell>
          <cell r="L6065">
            <v>0</v>
          </cell>
          <cell r="M6065">
            <v>0</v>
          </cell>
          <cell r="N6065">
            <v>0</v>
          </cell>
          <cell r="O6065">
            <v>0</v>
          </cell>
          <cell r="P6065">
            <v>0</v>
          </cell>
          <cell r="Q6065">
            <v>0</v>
          </cell>
        </row>
        <row r="6066">
          <cell r="B6066" t="str">
            <v>달성공장바이오제제2팀(포장)5106120</v>
          </cell>
          <cell r="C6066" t="str">
            <v>달성공장바이오제제2팀(포장)</v>
          </cell>
          <cell r="D6066" t="str">
            <v>5106120</v>
          </cell>
          <cell r="E6066" t="str">
            <v/>
          </cell>
          <cell r="F6066">
            <v>0</v>
          </cell>
          <cell r="G6066">
            <v>0</v>
          </cell>
          <cell r="H6066">
            <v>0</v>
          </cell>
          <cell r="I6066">
            <v>0</v>
          </cell>
          <cell r="J6066">
            <v>0</v>
          </cell>
          <cell r="K6066">
            <v>0</v>
          </cell>
          <cell r="L6066">
            <v>0</v>
          </cell>
          <cell r="M6066">
            <v>0</v>
          </cell>
          <cell r="N6066">
            <v>0</v>
          </cell>
          <cell r="O6066">
            <v>0</v>
          </cell>
          <cell r="P6066">
            <v>0</v>
          </cell>
          <cell r="Q6066">
            <v>0</v>
          </cell>
        </row>
        <row r="6067">
          <cell r="B6067" t="str">
            <v>달성공장바이오제제2팀(포장)5106130</v>
          </cell>
          <cell r="C6067" t="str">
            <v>달성공장바이오제제2팀(포장)</v>
          </cell>
          <cell r="D6067" t="str">
            <v>5106130</v>
          </cell>
          <cell r="E6067" t="str">
            <v>수도광열비-전력료(제조)</v>
          </cell>
          <cell r="F6067">
            <v>0</v>
          </cell>
          <cell r="G6067">
            <v>0</v>
          </cell>
          <cell r="H6067">
            <v>0</v>
          </cell>
          <cell r="I6067">
            <v>0</v>
          </cell>
          <cell r="J6067">
            <v>0</v>
          </cell>
          <cell r="K6067">
            <v>0</v>
          </cell>
          <cell r="L6067">
            <v>0</v>
          </cell>
          <cell r="M6067">
            <v>0</v>
          </cell>
          <cell r="N6067">
            <v>0</v>
          </cell>
          <cell r="O6067">
            <v>0</v>
          </cell>
          <cell r="P6067">
            <v>0</v>
          </cell>
          <cell r="Q6067">
            <v>0</v>
          </cell>
        </row>
        <row r="6068">
          <cell r="B6068" t="str">
            <v>달성공장바이오제제2팀(포장)5106140</v>
          </cell>
          <cell r="C6068" t="str">
            <v>달성공장바이오제제2팀(포장)</v>
          </cell>
          <cell r="D6068" t="str">
            <v>5106140</v>
          </cell>
          <cell r="E6068" t="str">
            <v/>
          </cell>
          <cell r="F6068">
            <v>0</v>
          </cell>
          <cell r="G6068">
            <v>0</v>
          </cell>
          <cell r="H6068">
            <v>0</v>
          </cell>
          <cell r="I6068">
            <v>0</v>
          </cell>
          <cell r="J6068">
            <v>0</v>
          </cell>
          <cell r="K6068">
            <v>0</v>
          </cell>
          <cell r="L6068">
            <v>0</v>
          </cell>
          <cell r="M6068">
            <v>0</v>
          </cell>
          <cell r="N6068">
            <v>0</v>
          </cell>
          <cell r="O6068">
            <v>0</v>
          </cell>
          <cell r="P6068">
            <v>0</v>
          </cell>
          <cell r="Q6068">
            <v>0</v>
          </cell>
        </row>
        <row r="6069">
          <cell r="B6069" t="str">
            <v>달성공장바이오제제2팀(포장)5106150</v>
          </cell>
          <cell r="C6069" t="str">
            <v>달성공장바이오제제2팀(포장)</v>
          </cell>
          <cell r="D6069" t="str">
            <v>5106150</v>
          </cell>
          <cell r="E6069" t="str">
            <v/>
          </cell>
          <cell r="F6069">
            <v>0</v>
          </cell>
          <cell r="G6069">
            <v>0</v>
          </cell>
          <cell r="H6069">
            <v>0</v>
          </cell>
          <cell r="I6069">
            <v>0</v>
          </cell>
          <cell r="J6069">
            <v>0</v>
          </cell>
          <cell r="K6069">
            <v>0</v>
          </cell>
          <cell r="L6069">
            <v>0</v>
          </cell>
          <cell r="M6069">
            <v>0</v>
          </cell>
          <cell r="N6069">
            <v>0</v>
          </cell>
          <cell r="O6069">
            <v>0</v>
          </cell>
          <cell r="P6069">
            <v>0</v>
          </cell>
          <cell r="Q6069">
            <v>0</v>
          </cell>
        </row>
        <row r="6070">
          <cell r="B6070" t="str">
            <v>달성공장바이오제제2팀(포장)5106160</v>
          </cell>
          <cell r="C6070" t="str">
            <v>달성공장바이오제제2팀(포장)</v>
          </cell>
          <cell r="D6070" t="str">
            <v>5106160</v>
          </cell>
          <cell r="E6070" t="str">
            <v/>
          </cell>
          <cell r="F6070">
            <v>0</v>
          </cell>
          <cell r="G6070">
            <v>0</v>
          </cell>
          <cell r="H6070">
            <v>0</v>
          </cell>
          <cell r="I6070">
            <v>0</v>
          </cell>
          <cell r="J6070">
            <v>0</v>
          </cell>
          <cell r="K6070">
            <v>0</v>
          </cell>
          <cell r="L6070">
            <v>0</v>
          </cell>
          <cell r="M6070">
            <v>0</v>
          </cell>
          <cell r="N6070">
            <v>0</v>
          </cell>
          <cell r="O6070">
            <v>0</v>
          </cell>
          <cell r="P6070">
            <v>0</v>
          </cell>
          <cell r="Q6070">
            <v>0</v>
          </cell>
        </row>
        <row r="6071">
          <cell r="B6071" t="str">
            <v>달성공장바이오제제2팀(포장)5106141</v>
          </cell>
          <cell r="C6071" t="str">
            <v>달성공장바이오제제2팀(포장)</v>
          </cell>
          <cell r="D6071" t="str">
            <v>5106141</v>
          </cell>
          <cell r="E6071" t="str">
            <v>수도광열비-연료난방비(제조)</v>
          </cell>
          <cell r="F6071">
            <v>0</v>
          </cell>
          <cell r="G6071">
            <v>0</v>
          </cell>
          <cell r="H6071">
            <v>0</v>
          </cell>
          <cell r="I6071">
            <v>0</v>
          </cell>
          <cell r="J6071">
            <v>0</v>
          </cell>
          <cell r="K6071">
            <v>0</v>
          </cell>
          <cell r="L6071">
            <v>0</v>
          </cell>
          <cell r="M6071">
            <v>0</v>
          </cell>
          <cell r="N6071">
            <v>0</v>
          </cell>
          <cell r="O6071">
            <v>0</v>
          </cell>
          <cell r="P6071">
            <v>0</v>
          </cell>
          <cell r="Q6071">
            <v>0</v>
          </cell>
        </row>
        <row r="6072">
          <cell r="B6072" t="str">
            <v>달성공장바이오제제2팀(포장)5107110</v>
          </cell>
          <cell r="C6072" t="str">
            <v>달성공장바이오제제2팀(포장)</v>
          </cell>
          <cell r="D6072" t="str">
            <v>5107110</v>
          </cell>
          <cell r="E6072" t="str">
            <v>세금과공과-인지세(제조)</v>
          </cell>
          <cell r="F6072">
            <v>0</v>
          </cell>
          <cell r="G6072">
            <v>0</v>
          </cell>
          <cell r="H6072">
            <v>0</v>
          </cell>
          <cell r="I6072">
            <v>0</v>
          </cell>
          <cell r="J6072">
            <v>0</v>
          </cell>
          <cell r="K6072">
            <v>0</v>
          </cell>
          <cell r="L6072">
            <v>0</v>
          </cell>
          <cell r="M6072">
            <v>0</v>
          </cell>
          <cell r="N6072">
            <v>0</v>
          </cell>
          <cell r="O6072">
            <v>0</v>
          </cell>
          <cell r="P6072">
            <v>0</v>
          </cell>
          <cell r="Q6072">
            <v>0</v>
          </cell>
        </row>
        <row r="6073">
          <cell r="B6073" t="str">
            <v>달성공장바이오제제2팀(포장)5107130</v>
          </cell>
          <cell r="C6073" t="str">
            <v>달성공장바이오제제2팀(포장)</v>
          </cell>
          <cell r="D6073" t="str">
            <v>5107130</v>
          </cell>
          <cell r="E6073" t="str">
            <v>세금과공과-종업원분주민세(제조)</v>
          </cell>
          <cell r="F6073">
            <v>0</v>
          </cell>
          <cell r="G6073">
            <v>0</v>
          </cell>
          <cell r="H6073">
            <v>0</v>
          </cell>
          <cell r="I6073">
            <v>0</v>
          </cell>
          <cell r="J6073">
            <v>0</v>
          </cell>
          <cell r="K6073">
            <v>0</v>
          </cell>
          <cell r="L6073">
            <v>0</v>
          </cell>
          <cell r="M6073">
            <v>0</v>
          </cell>
          <cell r="N6073">
            <v>0</v>
          </cell>
          <cell r="O6073">
            <v>0</v>
          </cell>
          <cell r="P6073">
            <v>0</v>
          </cell>
          <cell r="Q6073">
            <v>0</v>
          </cell>
        </row>
        <row r="6074">
          <cell r="B6074" t="str">
            <v>달성공장바이오제제2팀(포장)5107120</v>
          </cell>
          <cell r="C6074" t="str">
            <v>달성공장바이오제제2팀(포장)</v>
          </cell>
          <cell r="D6074" t="str">
            <v>5107120</v>
          </cell>
          <cell r="E6074" t="str">
            <v>세금과공과-주민세(제조)</v>
          </cell>
          <cell r="F6074">
            <v>0</v>
          </cell>
          <cell r="G6074">
            <v>0</v>
          </cell>
          <cell r="H6074">
            <v>0</v>
          </cell>
          <cell r="I6074">
            <v>0</v>
          </cell>
          <cell r="J6074">
            <v>0</v>
          </cell>
          <cell r="K6074">
            <v>0</v>
          </cell>
          <cell r="L6074">
            <v>0</v>
          </cell>
          <cell r="M6074">
            <v>0</v>
          </cell>
          <cell r="N6074">
            <v>0</v>
          </cell>
          <cell r="O6074">
            <v>0</v>
          </cell>
          <cell r="P6074">
            <v>0</v>
          </cell>
          <cell r="Q6074">
            <v>0</v>
          </cell>
        </row>
        <row r="6075">
          <cell r="B6075" t="str">
            <v>달성공장바이오제제2팀(포장)5107140</v>
          </cell>
          <cell r="C6075" t="str">
            <v>달성공장바이오제제2팀(포장)</v>
          </cell>
          <cell r="D6075" t="str">
            <v>5107140</v>
          </cell>
          <cell r="E6075" t="str">
            <v>세금과공과-재산세(제조)</v>
          </cell>
          <cell r="F6075">
            <v>0</v>
          </cell>
          <cell r="G6075">
            <v>0</v>
          </cell>
          <cell r="H6075">
            <v>0</v>
          </cell>
          <cell r="I6075">
            <v>0</v>
          </cell>
          <cell r="J6075">
            <v>0</v>
          </cell>
          <cell r="K6075">
            <v>0</v>
          </cell>
          <cell r="L6075">
            <v>0</v>
          </cell>
          <cell r="M6075">
            <v>0</v>
          </cell>
          <cell r="N6075">
            <v>0</v>
          </cell>
          <cell r="O6075">
            <v>0</v>
          </cell>
          <cell r="P6075">
            <v>0</v>
          </cell>
          <cell r="Q6075">
            <v>0</v>
          </cell>
        </row>
        <row r="6076">
          <cell r="B6076" t="str">
            <v>달성공장바이오제제2팀(포장)5107150</v>
          </cell>
          <cell r="C6076" t="str">
            <v>달성공장바이오제제2팀(포장)</v>
          </cell>
          <cell r="D6076" t="str">
            <v>5107150</v>
          </cell>
          <cell r="E6076" t="str">
            <v>세금과공과-차량세(제조)</v>
          </cell>
          <cell r="F6076">
            <v>0</v>
          </cell>
          <cell r="G6076">
            <v>0</v>
          </cell>
          <cell r="H6076">
            <v>0</v>
          </cell>
          <cell r="I6076">
            <v>0</v>
          </cell>
          <cell r="J6076">
            <v>0</v>
          </cell>
          <cell r="K6076">
            <v>0</v>
          </cell>
          <cell r="L6076">
            <v>0</v>
          </cell>
          <cell r="M6076">
            <v>0</v>
          </cell>
          <cell r="N6076">
            <v>0</v>
          </cell>
          <cell r="O6076">
            <v>0</v>
          </cell>
          <cell r="P6076">
            <v>0</v>
          </cell>
          <cell r="Q6076">
            <v>0</v>
          </cell>
        </row>
        <row r="6077">
          <cell r="B6077" t="str">
            <v>달성공장바이오제제2팀(포장)5107160</v>
          </cell>
          <cell r="C6077" t="str">
            <v>달성공장바이오제제2팀(포장)</v>
          </cell>
          <cell r="D6077" t="str">
            <v>5107160</v>
          </cell>
          <cell r="E6077" t="str">
            <v>세금과공과-면허세(제조)</v>
          </cell>
          <cell r="F6077">
            <v>0</v>
          </cell>
          <cell r="G6077">
            <v>0</v>
          </cell>
          <cell r="H6077">
            <v>0</v>
          </cell>
          <cell r="I6077">
            <v>0</v>
          </cell>
          <cell r="J6077">
            <v>0</v>
          </cell>
          <cell r="K6077">
            <v>0</v>
          </cell>
          <cell r="L6077">
            <v>0</v>
          </cell>
          <cell r="M6077">
            <v>0</v>
          </cell>
          <cell r="N6077">
            <v>0</v>
          </cell>
          <cell r="O6077">
            <v>0</v>
          </cell>
          <cell r="P6077">
            <v>0</v>
          </cell>
          <cell r="Q6077">
            <v>0</v>
          </cell>
        </row>
        <row r="6078">
          <cell r="B6078" t="str">
            <v>달성공장바이오제제2팀(포장)5107170</v>
          </cell>
          <cell r="C6078" t="str">
            <v>달성공장바이오제제2팀(포장)</v>
          </cell>
          <cell r="D6078" t="str">
            <v>5107170</v>
          </cell>
          <cell r="E6078" t="str">
            <v>세금과공과-기타제세(제조)</v>
          </cell>
          <cell r="F6078">
            <v>0</v>
          </cell>
          <cell r="G6078">
            <v>0</v>
          </cell>
          <cell r="H6078">
            <v>0</v>
          </cell>
          <cell r="I6078">
            <v>0</v>
          </cell>
          <cell r="J6078">
            <v>0</v>
          </cell>
          <cell r="K6078">
            <v>0</v>
          </cell>
          <cell r="L6078">
            <v>0</v>
          </cell>
          <cell r="M6078">
            <v>0</v>
          </cell>
          <cell r="N6078">
            <v>0</v>
          </cell>
          <cell r="O6078">
            <v>0</v>
          </cell>
          <cell r="P6078">
            <v>0</v>
          </cell>
          <cell r="Q6078">
            <v>0</v>
          </cell>
        </row>
        <row r="6079">
          <cell r="B6079" t="str">
            <v>달성공장바이오제제2팀(포장)5107180</v>
          </cell>
          <cell r="C6079" t="str">
            <v>달성공장바이오제제2팀(포장)</v>
          </cell>
          <cell r="D6079" t="str">
            <v>5107180</v>
          </cell>
          <cell r="E6079" t="str">
            <v/>
          </cell>
          <cell r="F6079">
            <v>0</v>
          </cell>
          <cell r="G6079">
            <v>0</v>
          </cell>
          <cell r="H6079">
            <v>0</v>
          </cell>
          <cell r="I6079">
            <v>0</v>
          </cell>
          <cell r="J6079">
            <v>0</v>
          </cell>
          <cell r="K6079">
            <v>0</v>
          </cell>
          <cell r="L6079">
            <v>0</v>
          </cell>
          <cell r="M6079">
            <v>0</v>
          </cell>
          <cell r="N6079">
            <v>0</v>
          </cell>
          <cell r="O6079">
            <v>0</v>
          </cell>
          <cell r="P6079">
            <v>0</v>
          </cell>
          <cell r="Q6079">
            <v>0</v>
          </cell>
        </row>
        <row r="6080">
          <cell r="B6080" t="str">
            <v>달성공장바이오제제2팀(포장)5107190</v>
          </cell>
          <cell r="C6080" t="str">
            <v>달성공장바이오제제2팀(포장)</v>
          </cell>
          <cell r="D6080" t="str">
            <v>5107190</v>
          </cell>
          <cell r="E6080" t="str">
            <v>세금과공과-협회비(제조)</v>
          </cell>
          <cell r="F6080">
            <v>0</v>
          </cell>
          <cell r="G6080">
            <v>0</v>
          </cell>
          <cell r="H6080">
            <v>0</v>
          </cell>
          <cell r="I6080">
            <v>0</v>
          </cell>
          <cell r="J6080">
            <v>0</v>
          </cell>
          <cell r="K6080">
            <v>0</v>
          </cell>
          <cell r="L6080">
            <v>0</v>
          </cell>
          <cell r="M6080">
            <v>0</v>
          </cell>
          <cell r="N6080">
            <v>0</v>
          </cell>
          <cell r="O6080">
            <v>0</v>
          </cell>
          <cell r="P6080">
            <v>0</v>
          </cell>
          <cell r="Q6080">
            <v>0</v>
          </cell>
        </row>
        <row r="6081">
          <cell r="B6081" t="str">
            <v>달성공장바이오제제2팀(포장)5107210</v>
          </cell>
          <cell r="C6081" t="str">
            <v>달성공장바이오제제2팀(포장)</v>
          </cell>
          <cell r="D6081" t="str">
            <v>5107210</v>
          </cell>
          <cell r="E6081" t="str">
            <v>세금과공과-공과금(제조)</v>
          </cell>
          <cell r="F6081">
            <v>0</v>
          </cell>
          <cell r="G6081">
            <v>0</v>
          </cell>
          <cell r="H6081">
            <v>0</v>
          </cell>
          <cell r="I6081">
            <v>0</v>
          </cell>
          <cell r="J6081">
            <v>0</v>
          </cell>
          <cell r="K6081">
            <v>0</v>
          </cell>
          <cell r="L6081">
            <v>0</v>
          </cell>
          <cell r="M6081">
            <v>0</v>
          </cell>
          <cell r="N6081">
            <v>0</v>
          </cell>
          <cell r="O6081">
            <v>0</v>
          </cell>
          <cell r="P6081">
            <v>0</v>
          </cell>
          <cell r="Q6081">
            <v>0</v>
          </cell>
        </row>
        <row r="6082">
          <cell r="B6082" t="str">
            <v>달성공장바이오제제2팀(포장)5108110</v>
          </cell>
          <cell r="C6082" t="str">
            <v>달성공장바이오제제2팀(포장)</v>
          </cell>
          <cell r="D6082" t="str">
            <v>5108110</v>
          </cell>
          <cell r="E6082" t="str">
            <v>지급임차료-건물임차료(제조)</v>
          </cell>
          <cell r="F6082">
            <v>0</v>
          </cell>
          <cell r="G6082">
            <v>0</v>
          </cell>
          <cell r="H6082">
            <v>0</v>
          </cell>
          <cell r="I6082">
            <v>0</v>
          </cell>
          <cell r="J6082">
            <v>0</v>
          </cell>
          <cell r="K6082">
            <v>0</v>
          </cell>
          <cell r="L6082">
            <v>0</v>
          </cell>
          <cell r="M6082">
            <v>0</v>
          </cell>
          <cell r="N6082">
            <v>0</v>
          </cell>
          <cell r="O6082">
            <v>0</v>
          </cell>
          <cell r="P6082">
            <v>0</v>
          </cell>
          <cell r="Q6082">
            <v>0</v>
          </cell>
        </row>
        <row r="6083">
          <cell r="B6083" t="str">
            <v>달성공장바이오제제2팀(포장)5108120</v>
          </cell>
          <cell r="C6083" t="str">
            <v>달성공장바이오제제2팀(포장)</v>
          </cell>
          <cell r="D6083" t="str">
            <v>5108120</v>
          </cell>
          <cell r="E6083" t="str">
            <v/>
          </cell>
          <cell r="F6083">
            <v>0</v>
          </cell>
          <cell r="G6083">
            <v>0</v>
          </cell>
          <cell r="H6083">
            <v>0</v>
          </cell>
          <cell r="I6083">
            <v>0</v>
          </cell>
          <cell r="J6083">
            <v>0</v>
          </cell>
          <cell r="K6083">
            <v>0</v>
          </cell>
          <cell r="L6083">
            <v>0</v>
          </cell>
          <cell r="M6083">
            <v>0</v>
          </cell>
          <cell r="N6083">
            <v>0</v>
          </cell>
          <cell r="O6083">
            <v>0</v>
          </cell>
          <cell r="P6083">
            <v>0</v>
          </cell>
          <cell r="Q6083">
            <v>0</v>
          </cell>
        </row>
        <row r="6084">
          <cell r="B6084" t="str">
            <v>달성공장바이오제제2팀(포장)5108130</v>
          </cell>
          <cell r="C6084" t="str">
            <v>달성공장바이오제제2팀(포장)</v>
          </cell>
          <cell r="D6084" t="str">
            <v>5108130</v>
          </cell>
          <cell r="E6084" t="str">
            <v/>
          </cell>
          <cell r="F6084">
            <v>0</v>
          </cell>
          <cell r="G6084">
            <v>0</v>
          </cell>
          <cell r="H6084">
            <v>0</v>
          </cell>
          <cell r="I6084">
            <v>0</v>
          </cell>
          <cell r="J6084">
            <v>0</v>
          </cell>
          <cell r="K6084">
            <v>0</v>
          </cell>
          <cell r="L6084">
            <v>0</v>
          </cell>
          <cell r="M6084">
            <v>0</v>
          </cell>
          <cell r="N6084">
            <v>0</v>
          </cell>
          <cell r="O6084">
            <v>0</v>
          </cell>
          <cell r="P6084">
            <v>0</v>
          </cell>
          <cell r="Q6084">
            <v>0</v>
          </cell>
        </row>
        <row r="6085">
          <cell r="B6085" t="str">
            <v>달성공장바이오제제2팀(포장)5108140</v>
          </cell>
          <cell r="C6085" t="str">
            <v>달성공장바이오제제2팀(포장)</v>
          </cell>
          <cell r="D6085" t="str">
            <v>5108140</v>
          </cell>
          <cell r="E6085" t="str">
            <v>지급임차료-점용료(제조)</v>
          </cell>
          <cell r="F6085">
            <v>0</v>
          </cell>
          <cell r="G6085">
            <v>0</v>
          </cell>
          <cell r="H6085">
            <v>0</v>
          </cell>
          <cell r="I6085">
            <v>0</v>
          </cell>
          <cell r="J6085">
            <v>0</v>
          </cell>
          <cell r="K6085">
            <v>0</v>
          </cell>
          <cell r="L6085">
            <v>0</v>
          </cell>
          <cell r="M6085">
            <v>0</v>
          </cell>
          <cell r="N6085">
            <v>0</v>
          </cell>
          <cell r="O6085">
            <v>0</v>
          </cell>
          <cell r="P6085">
            <v>0</v>
          </cell>
          <cell r="Q6085">
            <v>0</v>
          </cell>
        </row>
        <row r="6086">
          <cell r="B6086" t="str">
            <v>달성공장바이오제제2팀(포장)5108150</v>
          </cell>
          <cell r="C6086" t="str">
            <v>달성공장바이오제제2팀(포장)</v>
          </cell>
          <cell r="D6086" t="str">
            <v>5108150</v>
          </cell>
          <cell r="E6086" t="str">
            <v/>
          </cell>
          <cell r="F6086">
            <v>0</v>
          </cell>
          <cell r="G6086">
            <v>0</v>
          </cell>
          <cell r="H6086">
            <v>0</v>
          </cell>
          <cell r="I6086">
            <v>0</v>
          </cell>
          <cell r="J6086">
            <v>0</v>
          </cell>
          <cell r="K6086">
            <v>0</v>
          </cell>
          <cell r="L6086">
            <v>0</v>
          </cell>
          <cell r="M6086">
            <v>0</v>
          </cell>
          <cell r="N6086">
            <v>0</v>
          </cell>
          <cell r="O6086">
            <v>0</v>
          </cell>
          <cell r="P6086">
            <v>0</v>
          </cell>
          <cell r="Q6086">
            <v>0</v>
          </cell>
        </row>
        <row r="6087">
          <cell r="B6087" t="str">
            <v>달성공장바이오제제2팀(포장)5108160</v>
          </cell>
          <cell r="C6087" t="str">
            <v>달성공장바이오제제2팀(포장)</v>
          </cell>
          <cell r="D6087" t="str">
            <v>5108160</v>
          </cell>
          <cell r="E6087" t="str">
            <v/>
          </cell>
          <cell r="F6087">
            <v>0</v>
          </cell>
          <cell r="G6087">
            <v>0</v>
          </cell>
          <cell r="H6087">
            <v>0</v>
          </cell>
          <cell r="I6087">
            <v>0</v>
          </cell>
          <cell r="J6087">
            <v>0</v>
          </cell>
          <cell r="K6087">
            <v>0</v>
          </cell>
          <cell r="L6087">
            <v>0</v>
          </cell>
          <cell r="M6087">
            <v>0</v>
          </cell>
          <cell r="N6087">
            <v>0</v>
          </cell>
          <cell r="O6087">
            <v>0</v>
          </cell>
          <cell r="P6087">
            <v>0</v>
          </cell>
          <cell r="Q6087">
            <v>0</v>
          </cell>
        </row>
        <row r="6088">
          <cell r="B6088" t="str">
            <v>달성공장바이오제제2팀(포장)5108161</v>
          </cell>
          <cell r="C6088" t="str">
            <v>달성공장바이오제제2팀(포장)</v>
          </cell>
          <cell r="D6088" t="str">
            <v>5108161</v>
          </cell>
          <cell r="E6088" t="str">
            <v>지급임차료-차량렌트료(제조)</v>
          </cell>
          <cell r="F6088">
            <v>0</v>
          </cell>
          <cell r="G6088">
            <v>0</v>
          </cell>
          <cell r="H6088">
            <v>0</v>
          </cell>
          <cell r="I6088">
            <v>0</v>
          </cell>
          <cell r="J6088">
            <v>0</v>
          </cell>
          <cell r="K6088">
            <v>0</v>
          </cell>
          <cell r="L6088">
            <v>0</v>
          </cell>
          <cell r="M6088">
            <v>0</v>
          </cell>
          <cell r="N6088">
            <v>0</v>
          </cell>
          <cell r="O6088">
            <v>0</v>
          </cell>
          <cell r="P6088">
            <v>0</v>
          </cell>
          <cell r="Q6088">
            <v>0</v>
          </cell>
        </row>
        <row r="6089">
          <cell r="B6089" t="str">
            <v>달성공장바이오제제2팀(포장)5108162</v>
          </cell>
          <cell r="C6089" t="str">
            <v>달성공장바이오제제2팀(포장)</v>
          </cell>
          <cell r="D6089" t="str">
            <v>5108162</v>
          </cell>
          <cell r="E6089" t="str">
            <v>지급임차료-차량리스료(제조)</v>
          </cell>
          <cell r="F6089">
            <v>0</v>
          </cell>
          <cell r="G6089">
            <v>0</v>
          </cell>
          <cell r="H6089">
            <v>0</v>
          </cell>
          <cell r="I6089">
            <v>0</v>
          </cell>
          <cell r="J6089">
            <v>0</v>
          </cell>
          <cell r="K6089">
            <v>0</v>
          </cell>
          <cell r="L6089">
            <v>0</v>
          </cell>
          <cell r="M6089">
            <v>0</v>
          </cell>
          <cell r="N6089">
            <v>0</v>
          </cell>
          <cell r="O6089">
            <v>0</v>
          </cell>
          <cell r="P6089">
            <v>0</v>
          </cell>
          <cell r="Q6089">
            <v>0</v>
          </cell>
        </row>
        <row r="6090">
          <cell r="B6090" t="str">
            <v>달성공장바이오제제2팀(포장)5109110</v>
          </cell>
          <cell r="C6090" t="str">
            <v>달성공장바이오제제2팀(포장)</v>
          </cell>
          <cell r="D6090" t="str">
            <v>5109110</v>
          </cell>
          <cell r="E6090" t="str">
            <v>감가상각비-건물(제조)</v>
          </cell>
          <cell r="F6090">
            <v>0</v>
          </cell>
          <cell r="G6090">
            <v>0</v>
          </cell>
          <cell r="H6090">
            <v>0</v>
          </cell>
          <cell r="I6090">
            <v>0</v>
          </cell>
          <cell r="J6090">
            <v>0</v>
          </cell>
          <cell r="K6090">
            <v>0</v>
          </cell>
          <cell r="L6090">
            <v>0</v>
          </cell>
          <cell r="M6090">
            <v>0</v>
          </cell>
          <cell r="N6090">
            <v>0</v>
          </cell>
          <cell r="O6090">
            <v>0</v>
          </cell>
          <cell r="P6090">
            <v>0</v>
          </cell>
          <cell r="Q6090">
            <v>0</v>
          </cell>
        </row>
        <row r="6091">
          <cell r="B6091" t="str">
            <v>달성공장바이오제제2팀(포장)5109120</v>
          </cell>
          <cell r="C6091" t="str">
            <v>달성공장바이오제제2팀(포장)</v>
          </cell>
          <cell r="D6091" t="str">
            <v>5109120</v>
          </cell>
          <cell r="E6091" t="str">
            <v>감가상각비-구축물(제조)</v>
          </cell>
          <cell r="F6091">
            <v>0</v>
          </cell>
          <cell r="G6091">
            <v>0</v>
          </cell>
          <cell r="H6091">
            <v>0</v>
          </cell>
          <cell r="I6091">
            <v>0</v>
          </cell>
          <cell r="J6091">
            <v>0</v>
          </cell>
          <cell r="K6091">
            <v>0</v>
          </cell>
          <cell r="L6091">
            <v>0</v>
          </cell>
          <cell r="M6091">
            <v>0</v>
          </cell>
          <cell r="N6091">
            <v>0</v>
          </cell>
          <cell r="O6091">
            <v>0</v>
          </cell>
          <cell r="P6091">
            <v>0</v>
          </cell>
          <cell r="Q6091">
            <v>0</v>
          </cell>
        </row>
        <row r="6092">
          <cell r="B6092" t="str">
            <v>달성공장바이오제제2팀(포장)5109130</v>
          </cell>
          <cell r="C6092" t="str">
            <v>달성공장바이오제제2팀(포장)</v>
          </cell>
          <cell r="D6092" t="str">
            <v>5109130</v>
          </cell>
          <cell r="E6092" t="str">
            <v>감가상각비-기계장치(제조)</v>
          </cell>
          <cell r="F6092">
            <v>27495460</v>
          </cell>
          <cell r="G6092">
            <v>27495460</v>
          </cell>
          <cell r="H6092">
            <v>27495460</v>
          </cell>
          <cell r="I6092">
            <v>27495460</v>
          </cell>
          <cell r="J6092">
            <v>27495460</v>
          </cell>
          <cell r="K6092">
            <v>27741265</v>
          </cell>
          <cell r="L6092">
            <v>25407948</v>
          </cell>
          <cell r="M6092">
            <v>25024651</v>
          </cell>
          <cell r="N6092">
            <v>25024651</v>
          </cell>
          <cell r="O6092">
            <v>25024651</v>
          </cell>
          <cell r="P6092">
            <v>25024651</v>
          </cell>
          <cell r="Q6092">
            <v>25024651</v>
          </cell>
        </row>
        <row r="6093">
          <cell r="B6093" t="str">
            <v>달성공장바이오제제2팀(포장)5109140</v>
          </cell>
          <cell r="C6093" t="str">
            <v>달성공장바이오제제2팀(포장)</v>
          </cell>
          <cell r="D6093" t="str">
            <v>5109140</v>
          </cell>
          <cell r="E6093" t="str">
            <v>감가상각비-공구기구(제조)</v>
          </cell>
          <cell r="F6093">
            <v>404951</v>
          </cell>
          <cell r="G6093">
            <v>404951</v>
          </cell>
          <cell r="H6093">
            <v>404951</v>
          </cell>
          <cell r="I6093">
            <v>404951</v>
          </cell>
          <cell r="J6093">
            <v>404951</v>
          </cell>
          <cell r="K6093">
            <v>404951</v>
          </cell>
          <cell r="L6093">
            <v>404951</v>
          </cell>
          <cell r="M6093">
            <v>404951</v>
          </cell>
          <cell r="N6093">
            <v>404951</v>
          </cell>
          <cell r="O6093">
            <v>404951</v>
          </cell>
          <cell r="P6093">
            <v>404951</v>
          </cell>
          <cell r="Q6093">
            <v>404951</v>
          </cell>
        </row>
        <row r="6094">
          <cell r="B6094" t="str">
            <v>달성공장바이오제제2팀(포장)5109150</v>
          </cell>
          <cell r="C6094" t="str">
            <v>달성공장바이오제제2팀(포장)</v>
          </cell>
          <cell r="D6094" t="str">
            <v>5109150</v>
          </cell>
          <cell r="E6094" t="str">
            <v>감가상각비-차량운반구(제조)</v>
          </cell>
          <cell r="F6094">
            <v>0</v>
          </cell>
          <cell r="G6094">
            <v>0</v>
          </cell>
          <cell r="H6094">
            <v>0</v>
          </cell>
          <cell r="I6094">
            <v>0</v>
          </cell>
          <cell r="J6094">
            <v>0</v>
          </cell>
          <cell r="K6094">
            <v>0</v>
          </cell>
          <cell r="L6094">
            <v>0</v>
          </cell>
          <cell r="M6094">
            <v>0</v>
          </cell>
          <cell r="N6094">
            <v>0</v>
          </cell>
          <cell r="O6094">
            <v>0</v>
          </cell>
          <cell r="P6094">
            <v>0</v>
          </cell>
          <cell r="Q6094">
            <v>0</v>
          </cell>
        </row>
        <row r="6095">
          <cell r="B6095" t="str">
            <v>달성공장바이오제제2팀(포장)5109160</v>
          </cell>
          <cell r="C6095" t="str">
            <v>달성공장바이오제제2팀(포장)</v>
          </cell>
          <cell r="D6095" t="str">
            <v>5109160</v>
          </cell>
          <cell r="E6095" t="str">
            <v/>
          </cell>
          <cell r="F6095">
            <v>0</v>
          </cell>
          <cell r="G6095">
            <v>0</v>
          </cell>
          <cell r="H6095">
            <v>0</v>
          </cell>
          <cell r="I6095">
            <v>0</v>
          </cell>
          <cell r="J6095">
            <v>0</v>
          </cell>
          <cell r="K6095">
            <v>0</v>
          </cell>
          <cell r="L6095">
            <v>0</v>
          </cell>
          <cell r="M6095">
            <v>0</v>
          </cell>
          <cell r="N6095">
            <v>0</v>
          </cell>
          <cell r="O6095">
            <v>0</v>
          </cell>
          <cell r="P6095">
            <v>0</v>
          </cell>
          <cell r="Q6095">
            <v>0</v>
          </cell>
        </row>
        <row r="6096">
          <cell r="B6096" t="str">
            <v>달성공장바이오제제2팀(포장)5109170</v>
          </cell>
          <cell r="C6096" t="str">
            <v>달성공장바이오제제2팀(포장)</v>
          </cell>
          <cell r="D6096" t="str">
            <v>5109170</v>
          </cell>
          <cell r="E6096" t="str">
            <v>감가상각비-산업재산권(제조)</v>
          </cell>
          <cell r="F6096">
            <v>0</v>
          </cell>
          <cell r="G6096">
            <v>0</v>
          </cell>
          <cell r="H6096">
            <v>0</v>
          </cell>
          <cell r="I6096">
            <v>0</v>
          </cell>
          <cell r="J6096">
            <v>0</v>
          </cell>
          <cell r="K6096">
            <v>0</v>
          </cell>
          <cell r="L6096">
            <v>0</v>
          </cell>
          <cell r="M6096">
            <v>0</v>
          </cell>
          <cell r="N6096">
            <v>0</v>
          </cell>
          <cell r="O6096">
            <v>0</v>
          </cell>
          <cell r="P6096">
            <v>0</v>
          </cell>
          <cell r="Q6096">
            <v>0</v>
          </cell>
        </row>
        <row r="6097">
          <cell r="B6097" t="str">
            <v>달성공장바이오제제2팀(포장)5109180</v>
          </cell>
          <cell r="C6097" t="str">
            <v>달성공장바이오제제2팀(포장)</v>
          </cell>
          <cell r="D6097" t="str">
            <v>5109180</v>
          </cell>
          <cell r="E6097" t="str">
            <v/>
          </cell>
          <cell r="F6097">
            <v>0</v>
          </cell>
          <cell r="G6097">
            <v>0</v>
          </cell>
          <cell r="H6097">
            <v>0</v>
          </cell>
          <cell r="I6097">
            <v>0</v>
          </cell>
          <cell r="J6097">
            <v>0</v>
          </cell>
          <cell r="K6097">
            <v>0</v>
          </cell>
          <cell r="L6097">
            <v>0</v>
          </cell>
          <cell r="M6097">
            <v>0</v>
          </cell>
          <cell r="N6097">
            <v>0</v>
          </cell>
          <cell r="O6097">
            <v>0</v>
          </cell>
          <cell r="P6097">
            <v>0</v>
          </cell>
          <cell r="Q6097">
            <v>0</v>
          </cell>
        </row>
        <row r="6098">
          <cell r="B6098" t="str">
            <v>달성공장바이오제제2팀(포장)5109190</v>
          </cell>
          <cell r="C6098" t="str">
            <v>달성공장바이오제제2팀(포장)</v>
          </cell>
          <cell r="D6098" t="str">
            <v>5109190</v>
          </cell>
          <cell r="E6098" t="str">
            <v/>
          </cell>
          <cell r="F6098">
            <v>0</v>
          </cell>
          <cell r="G6098">
            <v>0</v>
          </cell>
          <cell r="H6098">
            <v>0</v>
          </cell>
          <cell r="I6098">
            <v>0</v>
          </cell>
          <cell r="J6098">
            <v>0</v>
          </cell>
          <cell r="K6098">
            <v>0</v>
          </cell>
          <cell r="L6098">
            <v>0</v>
          </cell>
          <cell r="M6098">
            <v>0</v>
          </cell>
          <cell r="N6098">
            <v>0</v>
          </cell>
          <cell r="O6098">
            <v>0</v>
          </cell>
          <cell r="P6098">
            <v>0</v>
          </cell>
          <cell r="Q6098">
            <v>0</v>
          </cell>
        </row>
        <row r="6099">
          <cell r="B6099" t="str">
            <v>달성공장바이오제제2팀(포장)5109210</v>
          </cell>
          <cell r="C6099" t="str">
            <v>달성공장바이오제제2팀(포장)</v>
          </cell>
          <cell r="D6099" t="str">
            <v>5109210</v>
          </cell>
          <cell r="E6099" t="str">
            <v>감가상각비-임차자산개량(제조)</v>
          </cell>
          <cell r="F6099">
            <v>0</v>
          </cell>
          <cell r="G6099">
            <v>0</v>
          </cell>
          <cell r="H6099">
            <v>0</v>
          </cell>
          <cell r="I6099">
            <v>0</v>
          </cell>
          <cell r="J6099">
            <v>0</v>
          </cell>
          <cell r="K6099">
            <v>0</v>
          </cell>
          <cell r="L6099">
            <v>0</v>
          </cell>
          <cell r="M6099">
            <v>0</v>
          </cell>
          <cell r="N6099">
            <v>0</v>
          </cell>
          <cell r="O6099">
            <v>0</v>
          </cell>
          <cell r="P6099">
            <v>0</v>
          </cell>
          <cell r="Q6099">
            <v>0</v>
          </cell>
        </row>
        <row r="6100">
          <cell r="B6100" t="str">
            <v>달성공장바이오제제2팀(포장)5109220</v>
          </cell>
          <cell r="C6100" t="str">
            <v>달성공장바이오제제2팀(포장)</v>
          </cell>
          <cell r="D6100" t="str">
            <v>5109220</v>
          </cell>
          <cell r="E6100" t="str">
            <v>감가상각비-비품(제조)</v>
          </cell>
          <cell r="F6100">
            <v>29984</v>
          </cell>
          <cell r="G6100">
            <v>29984</v>
          </cell>
          <cell r="H6100">
            <v>29984</v>
          </cell>
          <cell r="I6100">
            <v>29984</v>
          </cell>
          <cell r="J6100">
            <v>29984</v>
          </cell>
          <cell r="K6100">
            <v>29984</v>
          </cell>
          <cell r="L6100">
            <v>29984</v>
          </cell>
          <cell r="M6100">
            <v>29984</v>
          </cell>
          <cell r="N6100">
            <v>29984</v>
          </cell>
          <cell r="O6100">
            <v>29984</v>
          </cell>
          <cell r="P6100">
            <v>29984</v>
          </cell>
          <cell r="Q6100">
            <v>29984</v>
          </cell>
        </row>
        <row r="6101">
          <cell r="B6101" t="str">
            <v>달성공장바이오제제2팀(포장)5110110</v>
          </cell>
          <cell r="C6101" t="str">
            <v>달성공장바이오제제2팀(포장)</v>
          </cell>
          <cell r="D6101" t="str">
            <v>5110110</v>
          </cell>
          <cell r="E6101" t="str">
            <v>수선비-건물(제조)</v>
          </cell>
          <cell r="F6101">
            <v>0</v>
          </cell>
          <cell r="G6101">
            <v>0</v>
          </cell>
          <cell r="H6101">
            <v>0</v>
          </cell>
          <cell r="I6101">
            <v>0</v>
          </cell>
          <cell r="J6101">
            <v>0</v>
          </cell>
          <cell r="K6101">
            <v>0</v>
          </cell>
          <cell r="L6101">
            <v>0</v>
          </cell>
          <cell r="M6101">
            <v>0</v>
          </cell>
          <cell r="N6101">
            <v>0</v>
          </cell>
          <cell r="O6101">
            <v>0</v>
          </cell>
          <cell r="P6101">
            <v>0</v>
          </cell>
          <cell r="Q6101">
            <v>0</v>
          </cell>
        </row>
        <row r="6102">
          <cell r="B6102" t="str">
            <v>달성공장바이오제제2팀(포장)5110120</v>
          </cell>
          <cell r="C6102" t="str">
            <v>달성공장바이오제제2팀(포장)</v>
          </cell>
          <cell r="D6102" t="str">
            <v>5110120</v>
          </cell>
          <cell r="E6102" t="str">
            <v>수선비-구축물(제조)</v>
          </cell>
          <cell r="F6102">
            <v>0</v>
          </cell>
          <cell r="G6102">
            <v>0</v>
          </cell>
          <cell r="H6102">
            <v>0</v>
          </cell>
          <cell r="I6102">
            <v>0</v>
          </cell>
          <cell r="J6102">
            <v>0</v>
          </cell>
          <cell r="K6102">
            <v>0</v>
          </cell>
          <cell r="L6102">
            <v>0</v>
          </cell>
          <cell r="M6102">
            <v>0</v>
          </cell>
          <cell r="N6102">
            <v>0</v>
          </cell>
          <cell r="O6102">
            <v>0</v>
          </cell>
          <cell r="P6102">
            <v>0</v>
          </cell>
          <cell r="Q6102">
            <v>0</v>
          </cell>
        </row>
        <row r="6103">
          <cell r="B6103" t="str">
            <v>달성공장바이오제제2팀(포장)5110130</v>
          </cell>
          <cell r="C6103" t="str">
            <v>달성공장바이오제제2팀(포장)</v>
          </cell>
          <cell r="D6103" t="str">
            <v>5110130</v>
          </cell>
          <cell r="E6103" t="str">
            <v>수선비-기계장치(제조)</v>
          </cell>
          <cell r="F6103">
            <v>0</v>
          </cell>
          <cell r="G6103">
            <v>0</v>
          </cell>
          <cell r="H6103">
            <v>0</v>
          </cell>
          <cell r="I6103">
            <v>0</v>
          </cell>
          <cell r="J6103">
            <v>0</v>
          </cell>
          <cell r="K6103">
            <v>0</v>
          </cell>
          <cell r="L6103">
            <v>0</v>
          </cell>
          <cell r="M6103">
            <v>0</v>
          </cell>
          <cell r="N6103">
            <v>0</v>
          </cell>
          <cell r="O6103">
            <v>0</v>
          </cell>
          <cell r="P6103">
            <v>0</v>
          </cell>
          <cell r="Q6103">
            <v>0</v>
          </cell>
        </row>
        <row r="6104">
          <cell r="B6104" t="str">
            <v>달성공장바이오제제2팀(포장)5110140</v>
          </cell>
          <cell r="C6104" t="str">
            <v>달성공장바이오제제2팀(포장)</v>
          </cell>
          <cell r="D6104" t="str">
            <v>5110140</v>
          </cell>
          <cell r="E6104" t="str">
            <v>수선비-공구기구비품(제조)</v>
          </cell>
          <cell r="F6104">
            <v>0</v>
          </cell>
          <cell r="G6104">
            <v>0</v>
          </cell>
          <cell r="H6104">
            <v>0</v>
          </cell>
          <cell r="I6104">
            <v>0</v>
          </cell>
          <cell r="J6104">
            <v>0</v>
          </cell>
          <cell r="K6104">
            <v>0</v>
          </cell>
          <cell r="L6104">
            <v>0</v>
          </cell>
          <cell r="M6104">
            <v>0</v>
          </cell>
          <cell r="N6104">
            <v>0</v>
          </cell>
          <cell r="O6104">
            <v>0</v>
          </cell>
          <cell r="P6104">
            <v>0</v>
          </cell>
          <cell r="Q6104">
            <v>0</v>
          </cell>
        </row>
        <row r="6105">
          <cell r="B6105" t="str">
            <v>달성공장바이오제제2팀(포장)5110160</v>
          </cell>
          <cell r="C6105" t="str">
            <v>달성공장바이오제제2팀(포장)</v>
          </cell>
          <cell r="D6105" t="str">
            <v>5110160</v>
          </cell>
          <cell r="E6105" t="str">
            <v>수선비-안전보건비_출고(제조)</v>
          </cell>
          <cell r="F6105">
            <v>0</v>
          </cell>
          <cell r="G6105">
            <v>0</v>
          </cell>
          <cell r="H6105">
            <v>0</v>
          </cell>
          <cell r="I6105">
            <v>0</v>
          </cell>
          <cell r="J6105">
            <v>0</v>
          </cell>
          <cell r="K6105">
            <v>0</v>
          </cell>
          <cell r="L6105">
            <v>0</v>
          </cell>
          <cell r="M6105">
            <v>0</v>
          </cell>
          <cell r="N6105">
            <v>0</v>
          </cell>
          <cell r="O6105">
            <v>0</v>
          </cell>
          <cell r="P6105">
            <v>0</v>
          </cell>
          <cell r="Q6105">
            <v>0</v>
          </cell>
        </row>
        <row r="6106">
          <cell r="B6106" t="str">
            <v>달성공장바이오제제2팀(포장)5110150</v>
          </cell>
          <cell r="C6106" t="str">
            <v>달성공장바이오제제2팀(포장)</v>
          </cell>
          <cell r="D6106">
            <v>5110150</v>
          </cell>
          <cell r="E6106" t="str">
            <v>수선비-안전보건비(제조)</v>
          </cell>
          <cell r="F6106">
            <v>0</v>
          </cell>
          <cell r="G6106">
            <v>0</v>
          </cell>
          <cell r="H6106">
            <v>0</v>
          </cell>
          <cell r="I6106">
            <v>0</v>
          </cell>
          <cell r="J6106">
            <v>0</v>
          </cell>
          <cell r="K6106">
            <v>0</v>
          </cell>
          <cell r="L6106">
            <v>0</v>
          </cell>
          <cell r="M6106">
            <v>0</v>
          </cell>
          <cell r="N6106">
            <v>0</v>
          </cell>
          <cell r="O6106">
            <v>0</v>
          </cell>
          <cell r="P6106">
            <v>0</v>
          </cell>
          <cell r="Q6106">
            <v>0</v>
          </cell>
        </row>
        <row r="6107">
          <cell r="B6107" t="str">
            <v>달성공장바이오제제2팀(포장)5111110</v>
          </cell>
          <cell r="C6107" t="str">
            <v>달성공장바이오제제2팀(포장)</v>
          </cell>
          <cell r="D6107" t="str">
            <v>5111110</v>
          </cell>
          <cell r="E6107" t="str">
            <v>보험료-건물(제조)</v>
          </cell>
          <cell r="F6107">
            <v>0</v>
          </cell>
          <cell r="G6107">
            <v>0</v>
          </cell>
          <cell r="H6107">
            <v>0</v>
          </cell>
          <cell r="I6107">
            <v>0</v>
          </cell>
          <cell r="J6107">
            <v>0</v>
          </cell>
          <cell r="K6107">
            <v>0</v>
          </cell>
          <cell r="L6107">
            <v>0</v>
          </cell>
          <cell r="M6107">
            <v>0</v>
          </cell>
          <cell r="N6107">
            <v>0</v>
          </cell>
          <cell r="O6107">
            <v>0</v>
          </cell>
          <cell r="P6107">
            <v>0</v>
          </cell>
          <cell r="Q6107">
            <v>0</v>
          </cell>
        </row>
        <row r="6108">
          <cell r="B6108" t="str">
            <v>달성공장바이오제제2팀(포장)5111120</v>
          </cell>
          <cell r="C6108" t="str">
            <v>달성공장바이오제제2팀(포장)</v>
          </cell>
          <cell r="D6108" t="str">
            <v>5111120</v>
          </cell>
          <cell r="E6108" t="str">
            <v>보험료-기계장치(제조)</v>
          </cell>
          <cell r="F6108">
            <v>0</v>
          </cell>
          <cell r="G6108">
            <v>0</v>
          </cell>
          <cell r="H6108">
            <v>0</v>
          </cell>
          <cell r="I6108">
            <v>0</v>
          </cell>
          <cell r="J6108">
            <v>0</v>
          </cell>
          <cell r="K6108">
            <v>0</v>
          </cell>
          <cell r="L6108">
            <v>0</v>
          </cell>
          <cell r="M6108">
            <v>0</v>
          </cell>
          <cell r="N6108">
            <v>0</v>
          </cell>
          <cell r="O6108">
            <v>0</v>
          </cell>
          <cell r="P6108">
            <v>0</v>
          </cell>
          <cell r="Q6108">
            <v>0</v>
          </cell>
        </row>
        <row r="6109">
          <cell r="B6109" t="str">
            <v>달성공장바이오제제2팀(포장)5111130</v>
          </cell>
          <cell r="C6109" t="str">
            <v>달성공장바이오제제2팀(포장)</v>
          </cell>
          <cell r="D6109" t="str">
            <v>5111130</v>
          </cell>
          <cell r="E6109" t="str">
            <v>보험료-재고품(제조)</v>
          </cell>
          <cell r="F6109">
            <v>0</v>
          </cell>
          <cell r="G6109">
            <v>0</v>
          </cell>
          <cell r="H6109">
            <v>0</v>
          </cell>
          <cell r="I6109">
            <v>0</v>
          </cell>
          <cell r="J6109">
            <v>0</v>
          </cell>
          <cell r="K6109">
            <v>0</v>
          </cell>
          <cell r="L6109">
            <v>0</v>
          </cell>
          <cell r="M6109">
            <v>0</v>
          </cell>
          <cell r="N6109">
            <v>0</v>
          </cell>
          <cell r="O6109">
            <v>0</v>
          </cell>
          <cell r="P6109">
            <v>0</v>
          </cell>
          <cell r="Q6109">
            <v>0</v>
          </cell>
        </row>
        <row r="6110">
          <cell r="B6110" t="str">
            <v>달성공장바이오제제2팀(포장)5111140</v>
          </cell>
          <cell r="C6110" t="str">
            <v>달성공장바이오제제2팀(포장)</v>
          </cell>
          <cell r="D6110" t="str">
            <v>5111140</v>
          </cell>
          <cell r="E6110" t="str">
            <v/>
          </cell>
          <cell r="F6110">
            <v>0</v>
          </cell>
          <cell r="G6110">
            <v>0</v>
          </cell>
          <cell r="H6110">
            <v>0</v>
          </cell>
          <cell r="I6110">
            <v>0</v>
          </cell>
          <cell r="J6110">
            <v>0</v>
          </cell>
          <cell r="K6110">
            <v>0</v>
          </cell>
          <cell r="L6110">
            <v>0</v>
          </cell>
          <cell r="M6110">
            <v>0</v>
          </cell>
          <cell r="N6110">
            <v>0</v>
          </cell>
          <cell r="O6110">
            <v>0</v>
          </cell>
          <cell r="P6110">
            <v>0</v>
          </cell>
          <cell r="Q6110">
            <v>0</v>
          </cell>
        </row>
        <row r="6111">
          <cell r="B6111" t="str">
            <v>달성공장바이오제제2팀(포장)5111150</v>
          </cell>
          <cell r="C6111" t="str">
            <v>달성공장바이오제제2팀(포장)</v>
          </cell>
          <cell r="D6111" t="str">
            <v>5111150</v>
          </cell>
          <cell r="E6111" t="str">
            <v/>
          </cell>
          <cell r="F6111">
            <v>0</v>
          </cell>
          <cell r="G6111">
            <v>0</v>
          </cell>
          <cell r="H6111">
            <v>0</v>
          </cell>
          <cell r="I6111">
            <v>0</v>
          </cell>
          <cell r="J6111">
            <v>0</v>
          </cell>
          <cell r="K6111">
            <v>0</v>
          </cell>
          <cell r="L6111">
            <v>0</v>
          </cell>
          <cell r="M6111">
            <v>0</v>
          </cell>
          <cell r="N6111">
            <v>0</v>
          </cell>
          <cell r="O6111">
            <v>0</v>
          </cell>
          <cell r="P6111">
            <v>0</v>
          </cell>
          <cell r="Q6111">
            <v>0</v>
          </cell>
        </row>
        <row r="6112">
          <cell r="B6112" t="str">
            <v>달성공장바이오제제2팀(포장)5111160</v>
          </cell>
          <cell r="C6112" t="str">
            <v>달성공장바이오제제2팀(포장)</v>
          </cell>
          <cell r="D6112" t="str">
            <v>5111160</v>
          </cell>
          <cell r="E6112" t="str">
            <v>보험료-제보험(제조)</v>
          </cell>
          <cell r="F6112">
            <v>0</v>
          </cell>
          <cell r="G6112">
            <v>0</v>
          </cell>
          <cell r="H6112">
            <v>0</v>
          </cell>
          <cell r="I6112">
            <v>0</v>
          </cell>
          <cell r="J6112">
            <v>0</v>
          </cell>
          <cell r="K6112">
            <v>0</v>
          </cell>
          <cell r="L6112">
            <v>0</v>
          </cell>
          <cell r="M6112">
            <v>0</v>
          </cell>
          <cell r="N6112">
            <v>0</v>
          </cell>
          <cell r="O6112">
            <v>0</v>
          </cell>
          <cell r="P6112">
            <v>0</v>
          </cell>
          <cell r="Q6112">
            <v>0</v>
          </cell>
        </row>
        <row r="6113">
          <cell r="B6113" t="str">
            <v>달성공장바이오제제2팀(포장)5111141</v>
          </cell>
          <cell r="C6113" t="str">
            <v>달성공장바이오제제2팀(포장)</v>
          </cell>
          <cell r="D6113" t="str">
            <v>5111141</v>
          </cell>
          <cell r="E6113" t="str">
            <v/>
          </cell>
          <cell r="F6113">
            <v>0</v>
          </cell>
          <cell r="G6113">
            <v>0</v>
          </cell>
          <cell r="H6113">
            <v>0</v>
          </cell>
          <cell r="I6113">
            <v>0</v>
          </cell>
          <cell r="J6113">
            <v>0</v>
          </cell>
          <cell r="K6113">
            <v>0</v>
          </cell>
          <cell r="L6113">
            <v>0</v>
          </cell>
          <cell r="M6113">
            <v>0</v>
          </cell>
          <cell r="N6113">
            <v>0</v>
          </cell>
          <cell r="O6113">
            <v>0</v>
          </cell>
          <cell r="P6113">
            <v>0</v>
          </cell>
          <cell r="Q6113">
            <v>0</v>
          </cell>
        </row>
        <row r="6114">
          <cell r="B6114" t="str">
            <v>달성공장바이오제제2팀(포장)5112110</v>
          </cell>
          <cell r="C6114" t="str">
            <v>달성공장바이오제제2팀(포장)</v>
          </cell>
          <cell r="D6114" t="str">
            <v>5112110</v>
          </cell>
          <cell r="E6114" t="str">
            <v>접대비-교제비(제조)</v>
          </cell>
          <cell r="F6114">
            <v>0</v>
          </cell>
          <cell r="G6114">
            <v>0</v>
          </cell>
          <cell r="H6114">
            <v>0</v>
          </cell>
          <cell r="I6114">
            <v>0</v>
          </cell>
          <cell r="J6114">
            <v>0</v>
          </cell>
          <cell r="K6114">
            <v>0</v>
          </cell>
          <cell r="L6114">
            <v>0</v>
          </cell>
          <cell r="M6114">
            <v>0</v>
          </cell>
          <cell r="N6114">
            <v>0</v>
          </cell>
          <cell r="O6114">
            <v>0</v>
          </cell>
          <cell r="P6114">
            <v>0</v>
          </cell>
          <cell r="Q6114">
            <v>0</v>
          </cell>
        </row>
        <row r="6115">
          <cell r="B6115" t="str">
            <v>달성공장바이오제제2팀(포장)5112120</v>
          </cell>
          <cell r="C6115" t="str">
            <v>달성공장바이오제제2팀(포장)</v>
          </cell>
          <cell r="D6115" t="str">
            <v>5112120</v>
          </cell>
          <cell r="E6115" t="str">
            <v>접대비-사외경조비(제조)</v>
          </cell>
          <cell r="F6115">
            <v>0</v>
          </cell>
          <cell r="G6115">
            <v>0</v>
          </cell>
          <cell r="H6115">
            <v>0</v>
          </cell>
          <cell r="I6115">
            <v>0</v>
          </cell>
          <cell r="J6115">
            <v>0</v>
          </cell>
          <cell r="K6115">
            <v>0</v>
          </cell>
          <cell r="L6115">
            <v>0</v>
          </cell>
          <cell r="M6115">
            <v>0</v>
          </cell>
          <cell r="N6115">
            <v>0</v>
          </cell>
          <cell r="O6115">
            <v>0</v>
          </cell>
          <cell r="P6115">
            <v>0</v>
          </cell>
          <cell r="Q6115">
            <v>0</v>
          </cell>
        </row>
        <row r="6116">
          <cell r="B6116" t="str">
            <v>달성공장바이오제제2팀(포장)5113110</v>
          </cell>
          <cell r="C6116" t="str">
            <v>달성공장바이오제제2팀(포장)</v>
          </cell>
          <cell r="D6116" t="str">
            <v>5113110</v>
          </cell>
          <cell r="E6116" t="str">
            <v>경상연구개발비-품질검정비(제조)</v>
          </cell>
          <cell r="F6116">
            <v>0</v>
          </cell>
          <cell r="G6116">
            <v>0</v>
          </cell>
          <cell r="H6116">
            <v>0</v>
          </cell>
          <cell r="I6116">
            <v>0</v>
          </cell>
          <cell r="J6116">
            <v>0</v>
          </cell>
          <cell r="K6116">
            <v>0</v>
          </cell>
          <cell r="L6116">
            <v>0</v>
          </cell>
          <cell r="M6116">
            <v>0</v>
          </cell>
          <cell r="N6116">
            <v>0</v>
          </cell>
          <cell r="O6116">
            <v>0</v>
          </cell>
          <cell r="P6116">
            <v>0</v>
          </cell>
          <cell r="Q6116">
            <v>0</v>
          </cell>
        </row>
        <row r="6117">
          <cell r="B6117" t="str">
            <v>달성공장바이오제제2팀(포장)5113120</v>
          </cell>
          <cell r="C6117" t="str">
            <v>달성공장바이오제제2팀(포장)</v>
          </cell>
          <cell r="D6117" t="str">
            <v>5113120</v>
          </cell>
          <cell r="E6117" t="str">
            <v/>
          </cell>
          <cell r="F6117">
            <v>0</v>
          </cell>
          <cell r="G6117">
            <v>0</v>
          </cell>
          <cell r="H6117">
            <v>0</v>
          </cell>
          <cell r="I6117">
            <v>0</v>
          </cell>
          <cell r="J6117">
            <v>0</v>
          </cell>
          <cell r="K6117">
            <v>0</v>
          </cell>
          <cell r="L6117">
            <v>0</v>
          </cell>
          <cell r="M6117">
            <v>0</v>
          </cell>
          <cell r="N6117">
            <v>0</v>
          </cell>
          <cell r="O6117">
            <v>0</v>
          </cell>
          <cell r="P6117">
            <v>0</v>
          </cell>
          <cell r="Q6117">
            <v>0</v>
          </cell>
        </row>
        <row r="6118">
          <cell r="B6118" t="str">
            <v>달성공장바이오제제2팀(포장)5113130</v>
          </cell>
          <cell r="C6118" t="str">
            <v>달성공장바이오제제2팀(포장)</v>
          </cell>
          <cell r="D6118" t="str">
            <v>5113130</v>
          </cell>
          <cell r="E6118" t="str">
            <v>경상연구개발비-실험재료비_출고(제조)</v>
          </cell>
          <cell r="F6118">
            <v>503893</v>
          </cell>
          <cell r="G6118">
            <v>316210</v>
          </cell>
          <cell r="H6118">
            <v>1319548</v>
          </cell>
          <cell r="I6118">
            <v>2354250</v>
          </cell>
          <cell r="J6118">
            <v>251941</v>
          </cell>
          <cell r="K6118">
            <v>0</v>
          </cell>
          <cell r="L6118">
            <v>1418950</v>
          </cell>
          <cell r="M6118">
            <v>230163</v>
          </cell>
          <cell r="N6118">
            <v>0</v>
          </cell>
          <cell r="O6118">
            <v>1652585</v>
          </cell>
          <cell r="P6118">
            <v>751673</v>
          </cell>
          <cell r="Q6118">
            <v>27075</v>
          </cell>
        </row>
        <row r="6119">
          <cell r="B6119" t="str">
            <v>달성공장바이오제제2팀(포장)5113140</v>
          </cell>
          <cell r="C6119" t="str">
            <v>달성공장바이오제제2팀(포장)</v>
          </cell>
          <cell r="D6119" t="str">
            <v>5113140</v>
          </cell>
          <cell r="E6119" t="str">
            <v>경상연구개발비-실험시약비_출고(제조)</v>
          </cell>
          <cell r="F6119">
            <v>0</v>
          </cell>
          <cell r="G6119">
            <v>0</v>
          </cell>
          <cell r="H6119">
            <v>0</v>
          </cell>
          <cell r="I6119">
            <v>0</v>
          </cell>
          <cell r="J6119">
            <v>0</v>
          </cell>
          <cell r="K6119">
            <v>0</v>
          </cell>
          <cell r="L6119">
            <v>0</v>
          </cell>
          <cell r="M6119">
            <v>0</v>
          </cell>
          <cell r="N6119">
            <v>0</v>
          </cell>
          <cell r="O6119">
            <v>0</v>
          </cell>
          <cell r="P6119">
            <v>0</v>
          </cell>
          <cell r="Q6119">
            <v>0</v>
          </cell>
        </row>
        <row r="6120">
          <cell r="B6120" t="str">
            <v>달성공장바이오제제2팀(포장)5113150</v>
          </cell>
          <cell r="C6120" t="str">
            <v>달성공장바이오제제2팀(포장)</v>
          </cell>
          <cell r="D6120" t="str">
            <v>5113150</v>
          </cell>
          <cell r="E6120" t="str">
            <v>경상연구개발비-외부실험비(제조)</v>
          </cell>
          <cell r="F6120">
            <v>0</v>
          </cell>
          <cell r="G6120">
            <v>0</v>
          </cell>
          <cell r="H6120">
            <v>0</v>
          </cell>
          <cell r="I6120">
            <v>0</v>
          </cell>
          <cell r="J6120">
            <v>0</v>
          </cell>
          <cell r="K6120">
            <v>0</v>
          </cell>
          <cell r="L6120">
            <v>0</v>
          </cell>
          <cell r="M6120">
            <v>0</v>
          </cell>
          <cell r="N6120">
            <v>0</v>
          </cell>
          <cell r="O6120">
            <v>0</v>
          </cell>
          <cell r="P6120">
            <v>0</v>
          </cell>
          <cell r="Q6120">
            <v>0</v>
          </cell>
        </row>
        <row r="6121">
          <cell r="B6121" t="str">
            <v>달성공장바이오제제2팀(포장)5113170</v>
          </cell>
          <cell r="C6121" t="str">
            <v>달성공장바이오제제2팀(포장)</v>
          </cell>
          <cell r="D6121" t="str">
            <v>5113170</v>
          </cell>
          <cell r="E6121" t="str">
            <v>경상연구개발비-실험시약비(제조)</v>
          </cell>
          <cell r="F6121">
            <v>0</v>
          </cell>
          <cell r="G6121">
            <v>0</v>
          </cell>
          <cell r="H6121">
            <v>0</v>
          </cell>
          <cell r="I6121">
            <v>0</v>
          </cell>
          <cell r="J6121">
            <v>0</v>
          </cell>
          <cell r="K6121">
            <v>0</v>
          </cell>
          <cell r="L6121">
            <v>0</v>
          </cell>
          <cell r="M6121">
            <v>0</v>
          </cell>
          <cell r="N6121">
            <v>0</v>
          </cell>
          <cell r="O6121">
            <v>0</v>
          </cell>
          <cell r="P6121">
            <v>0</v>
          </cell>
          <cell r="Q6121">
            <v>0</v>
          </cell>
        </row>
        <row r="6122">
          <cell r="B6122" t="str">
            <v>달성공장바이오제제2팀(포장)5113210</v>
          </cell>
          <cell r="C6122" t="str">
            <v>달성공장바이오제제2팀(포장)</v>
          </cell>
          <cell r="D6122" t="str">
            <v>5113210</v>
          </cell>
          <cell r="E6122" t="str">
            <v>경상연구개발비-품질검정비_출고(제조)</v>
          </cell>
          <cell r="F6122">
            <v>0</v>
          </cell>
          <cell r="G6122">
            <v>0</v>
          </cell>
          <cell r="H6122">
            <v>0</v>
          </cell>
          <cell r="I6122">
            <v>0</v>
          </cell>
          <cell r="J6122">
            <v>0</v>
          </cell>
          <cell r="K6122">
            <v>0</v>
          </cell>
          <cell r="L6122">
            <v>0</v>
          </cell>
          <cell r="M6122">
            <v>0</v>
          </cell>
          <cell r="N6122">
            <v>0</v>
          </cell>
          <cell r="O6122">
            <v>0</v>
          </cell>
          <cell r="P6122">
            <v>0</v>
          </cell>
          <cell r="Q6122">
            <v>0</v>
          </cell>
        </row>
        <row r="6123">
          <cell r="B6123" t="str">
            <v>달성공장바이오제제2팀(포장)5113160</v>
          </cell>
          <cell r="C6123" t="str">
            <v>달성공장바이오제제2팀(포장)</v>
          </cell>
          <cell r="D6123" t="str">
            <v>5113160</v>
          </cell>
          <cell r="E6123" t="str">
            <v>경상연구개발비-실험재료비(제조)</v>
          </cell>
          <cell r="F6123">
            <v>0</v>
          </cell>
          <cell r="G6123">
            <v>0</v>
          </cell>
          <cell r="H6123">
            <v>0</v>
          </cell>
          <cell r="I6123">
            <v>0</v>
          </cell>
          <cell r="J6123">
            <v>0</v>
          </cell>
          <cell r="K6123">
            <v>0</v>
          </cell>
          <cell r="L6123">
            <v>0</v>
          </cell>
          <cell r="M6123">
            <v>0</v>
          </cell>
          <cell r="N6123">
            <v>0</v>
          </cell>
          <cell r="O6123">
            <v>0</v>
          </cell>
          <cell r="P6123">
            <v>0</v>
          </cell>
          <cell r="Q6123">
            <v>0</v>
          </cell>
        </row>
        <row r="6124">
          <cell r="B6124" t="str">
            <v>달성공장바이오제제2팀(포장)5115110</v>
          </cell>
          <cell r="C6124" t="str">
            <v>달성공장바이오제제2팀(포장)</v>
          </cell>
          <cell r="D6124" t="str">
            <v>5115110</v>
          </cell>
          <cell r="E6124" t="str">
            <v>운반비-운임(제조)</v>
          </cell>
          <cell r="F6124">
            <v>0</v>
          </cell>
          <cell r="G6124">
            <v>0</v>
          </cell>
          <cell r="H6124">
            <v>0</v>
          </cell>
          <cell r="I6124">
            <v>0</v>
          </cell>
          <cell r="J6124">
            <v>0</v>
          </cell>
          <cell r="K6124">
            <v>0</v>
          </cell>
          <cell r="L6124">
            <v>0</v>
          </cell>
          <cell r="M6124">
            <v>0</v>
          </cell>
          <cell r="N6124">
            <v>0</v>
          </cell>
          <cell r="O6124">
            <v>0</v>
          </cell>
          <cell r="P6124">
            <v>0</v>
          </cell>
          <cell r="Q6124">
            <v>0</v>
          </cell>
        </row>
        <row r="6125">
          <cell r="B6125" t="str">
            <v>달성공장바이오제제2팀(포장)5116110</v>
          </cell>
          <cell r="C6125" t="str">
            <v>달성공장바이오제제2팀(포장)</v>
          </cell>
          <cell r="D6125" t="str">
            <v>5116110</v>
          </cell>
          <cell r="E6125" t="str">
            <v/>
          </cell>
          <cell r="F6125">
            <v>0</v>
          </cell>
          <cell r="G6125">
            <v>0</v>
          </cell>
          <cell r="H6125">
            <v>0</v>
          </cell>
          <cell r="I6125">
            <v>0</v>
          </cell>
          <cell r="J6125">
            <v>0</v>
          </cell>
          <cell r="K6125">
            <v>0</v>
          </cell>
          <cell r="L6125">
            <v>0</v>
          </cell>
          <cell r="M6125">
            <v>0</v>
          </cell>
          <cell r="N6125">
            <v>0</v>
          </cell>
          <cell r="O6125">
            <v>0</v>
          </cell>
          <cell r="P6125">
            <v>0</v>
          </cell>
          <cell r="Q6125">
            <v>0</v>
          </cell>
        </row>
        <row r="6126">
          <cell r="B6126" t="str">
            <v>달성공장바이오제제2팀(포장)5116120</v>
          </cell>
          <cell r="C6126" t="str">
            <v>달성공장바이오제제2팀(포장)</v>
          </cell>
          <cell r="D6126" t="str">
            <v>5116120</v>
          </cell>
          <cell r="E6126" t="str">
            <v/>
          </cell>
          <cell r="F6126">
            <v>0</v>
          </cell>
          <cell r="G6126">
            <v>0</v>
          </cell>
          <cell r="H6126">
            <v>0</v>
          </cell>
          <cell r="I6126">
            <v>0</v>
          </cell>
          <cell r="J6126">
            <v>0</v>
          </cell>
          <cell r="K6126">
            <v>0</v>
          </cell>
          <cell r="L6126">
            <v>0</v>
          </cell>
          <cell r="M6126">
            <v>0</v>
          </cell>
          <cell r="N6126">
            <v>0</v>
          </cell>
          <cell r="O6126">
            <v>0</v>
          </cell>
          <cell r="P6126">
            <v>0</v>
          </cell>
          <cell r="Q6126">
            <v>0</v>
          </cell>
        </row>
        <row r="6127">
          <cell r="B6127" t="str">
            <v>달성공장바이오제제2팀(포장)5116130</v>
          </cell>
          <cell r="C6127" t="str">
            <v>달성공장바이오제제2팀(포장)</v>
          </cell>
          <cell r="D6127" t="str">
            <v>5116130</v>
          </cell>
          <cell r="E6127" t="str">
            <v>차량비-유류비(제조)</v>
          </cell>
          <cell r="F6127">
            <v>0</v>
          </cell>
          <cell r="G6127">
            <v>0</v>
          </cell>
          <cell r="H6127">
            <v>0</v>
          </cell>
          <cell r="I6127">
            <v>0</v>
          </cell>
          <cell r="J6127">
            <v>0</v>
          </cell>
          <cell r="K6127">
            <v>0</v>
          </cell>
          <cell r="L6127">
            <v>0</v>
          </cell>
          <cell r="M6127">
            <v>0</v>
          </cell>
          <cell r="N6127">
            <v>0</v>
          </cell>
          <cell r="O6127">
            <v>0</v>
          </cell>
          <cell r="P6127">
            <v>0</v>
          </cell>
          <cell r="Q6127">
            <v>0</v>
          </cell>
        </row>
        <row r="6128">
          <cell r="B6128" t="str">
            <v>달성공장바이오제제2팀(포장)5116140</v>
          </cell>
          <cell r="C6128" t="str">
            <v>달성공장바이오제제2팀(포장)</v>
          </cell>
          <cell r="D6128" t="str">
            <v>5116140</v>
          </cell>
          <cell r="E6128" t="str">
            <v/>
          </cell>
          <cell r="F6128">
            <v>0</v>
          </cell>
          <cell r="G6128">
            <v>0</v>
          </cell>
          <cell r="H6128">
            <v>0</v>
          </cell>
          <cell r="I6128">
            <v>0</v>
          </cell>
          <cell r="J6128">
            <v>0</v>
          </cell>
          <cell r="K6128">
            <v>0</v>
          </cell>
          <cell r="L6128">
            <v>0</v>
          </cell>
          <cell r="M6128">
            <v>0</v>
          </cell>
          <cell r="N6128">
            <v>0</v>
          </cell>
          <cell r="O6128">
            <v>0</v>
          </cell>
          <cell r="P6128">
            <v>0</v>
          </cell>
          <cell r="Q6128">
            <v>0</v>
          </cell>
        </row>
        <row r="6129">
          <cell r="B6129" t="str">
            <v>달성공장바이오제제2팀(포장)5116150</v>
          </cell>
          <cell r="C6129" t="str">
            <v>달성공장바이오제제2팀(포장)</v>
          </cell>
          <cell r="D6129" t="str">
            <v>5116150</v>
          </cell>
          <cell r="E6129" t="str">
            <v>차량비-주행주차비(제조)</v>
          </cell>
          <cell r="F6129">
            <v>0</v>
          </cell>
          <cell r="G6129">
            <v>0</v>
          </cell>
          <cell r="H6129">
            <v>0</v>
          </cell>
          <cell r="I6129">
            <v>0</v>
          </cell>
          <cell r="J6129">
            <v>0</v>
          </cell>
          <cell r="K6129">
            <v>0</v>
          </cell>
          <cell r="L6129">
            <v>0</v>
          </cell>
          <cell r="M6129">
            <v>0</v>
          </cell>
          <cell r="N6129">
            <v>0</v>
          </cell>
          <cell r="O6129">
            <v>0</v>
          </cell>
          <cell r="P6129">
            <v>0</v>
          </cell>
          <cell r="Q6129">
            <v>0</v>
          </cell>
        </row>
        <row r="6130">
          <cell r="B6130" t="str">
            <v>달성공장바이오제제2팀(포장)5116160</v>
          </cell>
          <cell r="C6130" t="str">
            <v>달성공장바이오제제2팀(포장)</v>
          </cell>
          <cell r="D6130" t="str">
            <v>5116160</v>
          </cell>
          <cell r="E6130" t="str">
            <v/>
          </cell>
          <cell r="F6130">
            <v>0</v>
          </cell>
          <cell r="G6130">
            <v>0</v>
          </cell>
          <cell r="H6130">
            <v>0</v>
          </cell>
          <cell r="I6130">
            <v>0</v>
          </cell>
          <cell r="J6130">
            <v>0</v>
          </cell>
          <cell r="K6130">
            <v>0</v>
          </cell>
          <cell r="L6130">
            <v>0</v>
          </cell>
          <cell r="M6130">
            <v>0</v>
          </cell>
          <cell r="N6130">
            <v>0</v>
          </cell>
          <cell r="O6130">
            <v>0</v>
          </cell>
          <cell r="P6130">
            <v>0</v>
          </cell>
          <cell r="Q6130">
            <v>0</v>
          </cell>
        </row>
        <row r="6131">
          <cell r="B6131" t="str">
            <v>달성공장바이오제제2팀(포장)5116111</v>
          </cell>
          <cell r="C6131" t="str">
            <v>달성공장바이오제제2팀(포장)</v>
          </cell>
          <cell r="D6131" t="str">
            <v>5116111</v>
          </cell>
          <cell r="E6131" t="str">
            <v>차량비-관리비(제조)</v>
          </cell>
          <cell r="F6131">
            <v>0</v>
          </cell>
          <cell r="G6131">
            <v>0</v>
          </cell>
          <cell r="H6131">
            <v>0</v>
          </cell>
          <cell r="I6131">
            <v>0</v>
          </cell>
          <cell r="J6131">
            <v>0</v>
          </cell>
          <cell r="K6131">
            <v>0</v>
          </cell>
          <cell r="L6131">
            <v>0</v>
          </cell>
          <cell r="M6131">
            <v>0</v>
          </cell>
          <cell r="N6131">
            <v>0</v>
          </cell>
          <cell r="O6131">
            <v>0</v>
          </cell>
          <cell r="P6131">
            <v>0</v>
          </cell>
          <cell r="Q6131">
            <v>0</v>
          </cell>
        </row>
        <row r="6132">
          <cell r="B6132" t="str">
            <v>달성공장바이오제제2팀(포장)5117110</v>
          </cell>
          <cell r="C6132" t="str">
            <v>달성공장바이오제제2팀(포장)</v>
          </cell>
          <cell r="D6132" t="str">
            <v>5117110</v>
          </cell>
          <cell r="E6132" t="str">
            <v>홍보비-홍보비(제조)</v>
          </cell>
          <cell r="F6132">
            <v>0</v>
          </cell>
          <cell r="G6132">
            <v>0</v>
          </cell>
          <cell r="H6132">
            <v>0</v>
          </cell>
          <cell r="I6132">
            <v>0</v>
          </cell>
          <cell r="J6132">
            <v>0</v>
          </cell>
          <cell r="K6132">
            <v>0</v>
          </cell>
          <cell r="L6132">
            <v>0</v>
          </cell>
          <cell r="M6132">
            <v>0</v>
          </cell>
          <cell r="N6132">
            <v>0</v>
          </cell>
          <cell r="O6132">
            <v>0</v>
          </cell>
          <cell r="P6132">
            <v>0</v>
          </cell>
          <cell r="Q6132">
            <v>0</v>
          </cell>
        </row>
        <row r="6133">
          <cell r="B6133" t="str">
            <v>달성공장바이오제제2팀(포장)5118110</v>
          </cell>
          <cell r="C6133" t="str">
            <v>달성공장바이오제제2팀(포장)</v>
          </cell>
          <cell r="D6133" t="str">
            <v>5118110</v>
          </cell>
          <cell r="E6133" t="str">
            <v/>
          </cell>
          <cell r="F6133">
            <v>0</v>
          </cell>
          <cell r="G6133">
            <v>0</v>
          </cell>
          <cell r="H6133">
            <v>0</v>
          </cell>
          <cell r="I6133">
            <v>0</v>
          </cell>
          <cell r="J6133">
            <v>0</v>
          </cell>
          <cell r="K6133">
            <v>0</v>
          </cell>
          <cell r="L6133">
            <v>0</v>
          </cell>
          <cell r="M6133">
            <v>0</v>
          </cell>
          <cell r="N6133">
            <v>0</v>
          </cell>
          <cell r="O6133">
            <v>0</v>
          </cell>
          <cell r="P6133">
            <v>0</v>
          </cell>
          <cell r="Q6133">
            <v>0</v>
          </cell>
        </row>
        <row r="6134">
          <cell r="B6134" t="str">
            <v>달성공장바이오제제2팀(포장)5118120</v>
          </cell>
          <cell r="C6134" t="str">
            <v>달성공장바이오제제2팀(포장)</v>
          </cell>
          <cell r="D6134" t="str">
            <v>5118120</v>
          </cell>
          <cell r="E6134" t="str">
            <v/>
          </cell>
          <cell r="F6134">
            <v>0</v>
          </cell>
          <cell r="G6134">
            <v>0</v>
          </cell>
          <cell r="H6134">
            <v>0</v>
          </cell>
          <cell r="I6134">
            <v>0</v>
          </cell>
          <cell r="J6134">
            <v>0</v>
          </cell>
          <cell r="K6134">
            <v>0</v>
          </cell>
          <cell r="L6134">
            <v>0</v>
          </cell>
          <cell r="M6134">
            <v>0</v>
          </cell>
          <cell r="N6134">
            <v>0</v>
          </cell>
          <cell r="O6134">
            <v>0</v>
          </cell>
          <cell r="P6134">
            <v>0</v>
          </cell>
          <cell r="Q6134">
            <v>0</v>
          </cell>
        </row>
        <row r="6135">
          <cell r="B6135" t="str">
            <v>달성공장바이오제제2팀(포장)5118130</v>
          </cell>
          <cell r="C6135" t="str">
            <v>달성공장바이오제제2팀(포장)</v>
          </cell>
          <cell r="D6135" t="str">
            <v>5118130</v>
          </cell>
          <cell r="E6135" t="str">
            <v>교육훈련비-사외교육훈련비(제조)</v>
          </cell>
          <cell r="F6135">
            <v>0</v>
          </cell>
          <cell r="G6135">
            <v>0</v>
          </cell>
          <cell r="H6135">
            <v>0</v>
          </cell>
          <cell r="I6135">
            <v>0</v>
          </cell>
          <cell r="J6135">
            <v>0</v>
          </cell>
          <cell r="K6135">
            <v>0</v>
          </cell>
          <cell r="L6135">
            <v>0</v>
          </cell>
          <cell r="M6135">
            <v>0</v>
          </cell>
          <cell r="N6135">
            <v>0</v>
          </cell>
          <cell r="O6135">
            <v>0</v>
          </cell>
          <cell r="P6135">
            <v>0</v>
          </cell>
          <cell r="Q6135">
            <v>0</v>
          </cell>
        </row>
        <row r="6136">
          <cell r="B6136" t="str">
            <v>달성공장바이오제제2팀(포장)5118140</v>
          </cell>
          <cell r="C6136" t="str">
            <v>달성공장바이오제제2팀(포장)</v>
          </cell>
          <cell r="D6136" t="str">
            <v>5118140</v>
          </cell>
          <cell r="E6136" t="str">
            <v/>
          </cell>
          <cell r="F6136">
            <v>0</v>
          </cell>
          <cell r="G6136">
            <v>0</v>
          </cell>
          <cell r="H6136">
            <v>0</v>
          </cell>
          <cell r="I6136">
            <v>0</v>
          </cell>
          <cell r="J6136">
            <v>0</v>
          </cell>
          <cell r="K6136">
            <v>0</v>
          </cell>
          <cell r="L6136">
            <v>0</v>
          </cell>
          <cell r="M6136">
            <v>0</v>
          </cell>
          <cell r="N6136">
            <v>0</v>
          </cell>
          <cell r="O6136">
            <v>0</v>
          </cell>
          <cell r="P6136">
            <v>0</v>
          </cell>
          <cell r="Q6136">
            <v>0</v>
          </cell>
        </row>
        <row r="6137">
          <cell r="B6137" t="str">
            <v>달성공장바이오제제2팀(포장)5118150</v>
          </cell>
          <cell r="C6137" t="str">
            <v>달성공장바이오제제2팀(포장)</v>
          </cell>
          <cell r="D6137" t="str">
            <v>5118150</v>
          </cell>
          <cell r="E6137" t="str">
            <v/>
          </cell>
          <cell r="F6137">
            <v>0</v>
          </cell>
          <cell r="G6137">
            <v>0</v>
          </cell>
          <cell r="H6137">
            <v>0</v>
          </cell>
          <cell r="I6137">
            <v>0</v>
          </cell>
          <cell r="J6137">
            <v>0</v>
          </cell>
          <cell r="K6137">
            <v>0</v>
          </cell>
          <cell r="L6137">
            <v>0</v>
          </cell>
          <cell r="M6137">
            <v>0</v>
          </cell>
          <cell r="N6137">
            <v>0</v>
          </cell>
          <cell r="O6137">
            <v>0</v>
          </cell>
          <cell r="P6137">
            <v>0</v>
          </cell>
          <cell r="Q6137">
            <v>0</v>
          </cell>
        </row>
        <row r="6138">
          <cell r="B6138" t="str">
            <v>달성공장바이오제제2팀(포장)5130110</v>
          </cell>
          <cell r="C6138" t="str">
            <v>달성공장바이오제제2팀(포장)</v>
          </cell>
          <cell r="D6138" t="str">
            <v>5130110</v>
          </cell>
          <cell r="E6138" t="str">
            <v/>
          </cell>
          <cell r="F6138">
            <v>0</v>
          </cell>
          <cell r="G6138">
            <v>0</v>
          </cell>
          <cell r="H6138">
            <v>0</v>
          </cell>
          <cell r="I6138">
            <v>0</v>
          </cell>
          <cell r="J6138">
            <v>0</v>
          </cell>
          <cell r="K6138">
            <v>0</v>
          </cell>
          <cell r="L6138">
            <v>0</v>
          </cell>
          <cell r="M6138">
            <v>0</v>
          </cell>
          <cell r="N6138">
            <v>0</v>
          </cell>
          <cell r="O6138">
            <v>0</v>
          </cell>
          <cell r="P6138">
            <v>0</v>
          </cell>
          <cell r="Q6138">
            <v>0</v>
          </cell>
        </row>
        <row r="6139">
          <cell r="B6139" t="str">
            <v>달성공장바이오제제2팀(포장)5130120</v>
          </cell>
          <cell r="C6139" t="str">
            <v>달성공장바이오제제2팀(포장)</v>
          </cell>
          <cell r="D6139" t="str">
            <v>5130120</v>
          </cell>
          <cell r="E6139" t="str">
            <v>사업진행비-사업진행비(제조)</v>
          </cell>
          <cell r="F6139">
            <v>0</v>
          </cell>
          <cell r="G6139">
            <v>0</v>
          </cell>
          <cell r="H6139">
            <v>0</v>
          </cell>
          <cell r="I6139">
            <v>0</v>
          </cell>
          <cell r="J6139">
            <v>0</v>
          </cell>
          <cell r="K6139">
            <v>0</v>
          </cell>
          <cell r="L6139">
            <v>0</v>
          </cell>
          <cell r="M6139">
            <v>0</v>
          </cell>
          <cell r="N6139">
            <v>0</v>
          </cell>
          <cell r="O6139">
            <v>0</v>
          </cell>
          <cell r="P6139">
            <v>0</v>
          </cell>
          <cell r="Q6139">
            <v>0</v>
          </cell>
        </row>
        <row r="6140">
          <cell r="B6140" t="str">
            <v>달성공장바이오제제2팀(포장)5119110</v>
          </cell>
          <cell r="C6140" t="str">
            <v>달성공장바이오제제2팀(포장)</v>
          </cell>
          <cell r="D6140" t="str">
            <v>5119110</v>
          </cell>
          <cell r="E6140" t="str">
            <v>도서문구비-도서비(제조)</v>
          </cell>
          <cell r="F6140">
            <v>0</v>
          </cell>
          <cell r="G6140">
            <v>0</v>
          </cell>
          <cell r="H6140">
            <v>0</v>
          </cell>
          <cell r="I6140">
            <v>0</v>
          </cell>
          <cell r="J6140">
            <v>0</v>
          </cell>
          <cell r="K6140">
            <v>0</v>
          </cell>
          <cell r="L6140">
            <v>0</v>
          </cell>
          <cell r="M6140">
            <v>0</v>
          </cell>
          <cell r="N6140">
            <v>0</v>
          </cell>
          <cell r="O6140">
            <v>0</v>
          </cell>
          <cell r="P6140">
            <v>0</v>
          </cell>
          <cell r="Q6140">
            <v>0</v>
          </cell>
        </row>
        <row r="6141">
          <cell r="B6141" t="str">
            <v>달성공장바이오제제2팀(포장)5119120</v>
          </cell>
          <cell r="C6141" t="str">
            <v>달성공장바이오제제2팀(포장)</v>
          </cell>
          <cell r="D6141" t="str">
            <v>5119120</v>
          </cell>
          <cell r="E6141" t="str">
            <v/>
          </cell>
          <cell r="F6141">
            <v>0</v>
          </cell>
          <cell r="G6141">
            <v>0</v>
          </cell>
          <cell r="H6141">
            <v>0</v>
          </cell>
          <cell r="I6141">
            <v>0</v>
          </cell>
          <cell r="J6141">
            <v>0</v>
          </cell>
          <cell r="K6141">
            <v>0</v>
          </cell>
          <cell r="L6141">
            <v>0</v>
          </cell>
          <cell r="M6141">
            <v>0</v>
          </cell>
          <cell r="N6141">
            <v>0</v>
          </cell>
          <cell r="O6141">
            <v>0</v>
          </cell>
          <cell r="P6141">
            <v>0</v>
          </cell>
          <cell r="Q6141">
            <v>0</v>
          </cell>
        </row>
        <row r="6142">
          <cell r="B6142" t="str">
            <v>달성공장바이오제제2팀(포장)5119130</v>
          </cell>
          <cell r="C6142" t="str">
            <v>달성공장바이오제제2팀(포장)</v>
          </cell>
          <cell r="D6142" t="str">
            <v>5119130</v>
          </cell>
          <cell r="E6142" t="str">
            <v/>
          </cell>
          <cell r="F6142">
            <v>0</v>
          </cell>
          <cell r="G6142">
            <v>0</v>
          </cell>
          <cell r="H6142">
            <v>0</v>
          </cell>
          <cell r="I6142">
            <v>0</v>
          </cell>
          <cell r="J6142">
            <v>0</v>
          </cell>
          <cell r="K6142">
            <v>0</v>
          </cell>
          <cell r="L6142">
            <v>0</v>
          </cell>
          <cell r="M6142">
            <v>0</v>
          </cell>
          <cell r="N6142">
            <v>0</v>
          </cell>
          <cell r="O6142">
            <v>0</v>
          </cell>
          <cell r="P6142">
            <v>0</v>
          </cell>
          <cell r="Q6142">
            <v>0</v>
          </cell>
        </row>
        <row r="6143">
          <cell r="B6143" t="str">
            <v>달성공장바이오제제2팀(포장)5119140</v>
          </cell>
          <cell r="C6143" t="str">
            <v>달성공장바이오제제2팀(포장)</v>
          </cell>
          <cell r="D6143" t="str">
            <v>5119140</v>
          </cell>
          <cell r="E6143" t="str">
            <v/>
          </cell>
          <cell r="F6143">
            <v>0</v>
          </cell>
          <cell r="G6143">
            <v>0</v>
          </cell>
          <cell r="H6143">
            <v>0</v>
          </cell>
          <cell r="I6143">
            <v>0</v>
          </cell>
          <cell r="J6143">
            <v>0</v>
          </cell>
          <cell r="K6143">
            <v>0</v>
          </cell>
          <cell r="L6143">
            <v>0</v>
          </cell>
          <cell r="M6143">
            <v>0</v>
          </cell>
          <cell r="N6143">
            <v>0</v>
          </cell>
          <cell r="O6143">
            <v>0</v>
          </cell>
          <cell r="P6143">
            <v>0</v>
          </cell>
          <cell r="Q6143">
            <v>0</v>
          </cell>
        </row>
        <row r="6144">
          <cell r="B6144" t="str">
            <v>달성공장바이오제제2팀(포장)5119150</v>
          </cell>
          <cell r="C6144" t="str">
            <v>달성공장바이오제제2팀(포장)</v>
          </cell>
          <cell r="D6144" t="str">
            <v>5119150</v>
          </cell>
          <cell r="E6144" t="str">
            <v>도서문구비-사무용품비(제조)</v>
          </cell>
          <cell r="F6144">
            <v>0</v>
          </cell>
          <cell r="G6144">
            <v>0</v>
          </cell>
          <cell r="H6144">
            <v>0</v>
          </cell>
          <cell r="I6144">
            <v>0</v>
          </cell>
          <cell r="J6144">
            <v>0</v>
          </cell>
          <cell r="K6144">
            <v>0</v>
          </cell>
          <cell r="L6144">
            <v>0</v>
          </cell>
          <cell r="M6144">
            <v>0</v>
          </cell>
          <cell r="N6144">
            <v>0</v>
          </cell>
          <cell r="O6144">
            <v>0</v>
          </cell>
          <cell r="P6144">
            <v>0</v>
          </cell>
          <cell r="Q6144">
            <v>0</v>
          </cell>
        </row>
        <row r="6145">
          <cell r="B6145" t="str">
            <v>달성공장바이오제제2팀(포장)5119160</v>
          </cell>
          <cell r="C6145" t="str">
            <v>달성공장바이오제제2팀(포장)</v>
          </cell>
          <cell r="D6145" t="str">
            <v>5119160</v>
          </cell>
          <cell r="E6145" t="str">
            <v/>
          </cell>
          <cell r="F6145">
            <v>0</v>
          </cell>
          <cell r="G6145">
            <v>0</v>
          </cell>
          <cell r="H6145">
            <v>0</v>
          </cell>
          <cell r="I6145">
            <v>0</v>
          </cell>
          <cell r="J6145">
            <v>0</v>
          </cell>
          <cell r="K6145">
            <v>0</v>
          </cell>
          <cell r="L6145">
            <v>0</v>
          </cell>
          <cell r="M6145">
            <v>0</v>
          </cell>
          <cell r="N6145">
            <v>0</v>
          </cell>
          <cell r="O6145">
            <v>0</v>
          </cell>
          <cell r="P6145">
            <v>0</v>
          </cell>
          <cell r="Q6145">
            <v>0</v>
          </cell>
        </row>
        <row r="6146">
          <cell r="B6146" t="str">
            <v>달성공장바이오제제2팀(포장)5119121</v>
          </cell>
          <cell r="C6146" t="str">
            <v>달성공장바이오제제2팀(포장)</v>
          </cell>
          <cell r="D6146" t="str">
            <v>5119121</v>
          </cell>
          <cell r="E6146" t="str">
            <v>도서문구비-정기구독료(제조)</v>
          </cell>
          <cell r="F6146">
            <v>0</v>
          </cell>
          <cell r="G6146">
            <v>0</v>
          </cell>
          <cell r="H6146">
            <v>0</v>
          </cell>
          <cell r="I6146">
            <v>0</v>
          </cell>
          <cell r="J6146">
            <v>0</v>
          </cell>
          <cell r="K6146">
            <v>0</v>
          </cell>
          <cell r="L6146">
            <v>0</v>
          </cell>
          <cell r="M6146">
            <v>0</v>
          </cell>
          <cell r="N6146">
            <v>0</v>
          </cell>
          <cell r="O6146">
            <v>0</v>
          </cell>
          <cell r="P6146">
            <v>0</v>
          </cell>
          <cell r="Q6146">
            <v>0</v>
          </cell>
        </row>
        <row r="6147">
          <cell r="B6147" t="str">
            <v>달성공장바이오제제2팀(포장)5119151</v>
          </cell>
          <cell r="C6147" t="str">
            <v>달성공장바이오제제2팀(포장)</v>
          </cell>
          <cell r="D6147" t="str">
            <v>5119151</v>
          </cell>
          <cell r="E6147" t="str">
            <v>도서문구비-사무용품비_출고(제조)</v>
          </cell>
          <cell r="F6147">
            <v>0</v>
          </cell>
          <cell r="G6147">
            <v>0</v>
          </cell>
          <cell r="H6147">
            <v>0</v>
          </cell>
          <cell r="I6147">
            <v>0</v>
          </cell>
          <cell r="J6147">
            <v>0</v>
          </cell>
          <cell r="K6147">
            <v>0</v>
          </cell>
          <cell r="L6147">
            <v>0</v>
          </cell>
          <cell r="M6147">
            <v>0</v>
          </cell>
          <cell r="N6147">
            <v>0</v>
          </cell>
          <cell r="O6147">
            <v>0</v>
          </cell>
          <cell r="P6147">
            <v>0</v>
          </cell>
          <cell r="Q6147">
            <v>0</v>
          </cell>
        </row>
        <row r="6148">
          <cell r="B6148" t="str">
            <v>달성공장바이오제제2팀(포장)5120110</v>
          </cell>
          <cell r="C6148" t="str">
            <v>달성공장바이오제제2팀(포장)</v>
          </cell>
          <cell r="D6148" t="str">
            <v>5120110</v>
          </cell>
          <cell r="E6148" t="str">
            <v>소모품비-소모성기구비(제조)</v>
          </cell>
          <cell r="F6148">
            <v>0</v>
          </cell>
          <cell r="G6148">
            <v>0</v>
          </cell>
          <cell r="H6148">
            <v>0</v>
          </cell>
          <cell r="I6148">
            <v>0</v>
          </cell>
          <cell r="J6148">
            <v>0</v>
          </cell>
          <cell r="K6148">
            <v>0</v>
          </cell>
          <cell r="L6148">
            <v>0</v>
          </cell>
          <cell r="M6148">
            <v>0</v>
          </cell>
          <cell r="N6148">
            <v>0</v>
          </cell>
          <cell r="O6148">
            <v>0</v>
          </cell>
          <cell r="P6148">
            <v>0</v>
          </cell>
          <cell r="Q6148">
            <v>0</v>
          </cell>
        </row>
        <row r="6149">
          <cell r="B6149" t="str">
            <v>달성공장바이오제제2팀(포장)5120140</v>
          </cell>
          <cell r="C6149" t="str">
            <v>달성공장바이오제제2팀(포장)</v>
          </cell>
          <cell r="D6149" t="str">
            <v>5120140</v>
          </cell>
          <cell r="E6149" t="str">
            <v>소모품비-소모성소모품비(제조)</v>
          </cell>
          <cell r="F6149">
            <v>11116000</v>
          </cell>
          <cell r="G6149">
            <v>7978000</v>
          </cell>
          <cell r="H6149">
            <v>0</v>
          </cell>
          <cell r="I6149">
            <v>7108000</v>
          </cell>
          <cell r="J6149">
            <v>20531000</v>
          </cell>
          <cell r="K6149">
            <v>5972500</v>
          </cell>
          <cell r="L6149">
            <v>4364000</v>
          </cell>
          <cell r="M6149">
            <v>8872000</v>
          </cell>
          <cell r="N6149">
            <v>2881000</v>
          </cell>
          <cell r="O6149">
            <v>7599000</v>
          </cell>
          <cell r="P6149">
            <v>18742000</v>
          </cell>
          <cell r="Q6149">
            <v>4365000</v>
          </cell>
        </row>
        <row r="6150">
          <cell r="B6150" t="str">
            <v>달성공장바이오제제2팀(포장)5120130</v>
          </cell>
          <cell r="C6150" t="str">
            <v>달성공장바이오제제2팀(포장)</v>
          </cell>
          <cell r="D6150" t="str">
            <v>5120130</v>
          </cell>
          <cell r="E6150" t="str">
            <v>소모품비-소모성잡품비(제조)</v>
          </cell>
          <cell r="F6150">
            <v>0</v>
          </cell>
          <cell r="G6150">
            <v>0</v>
          </cell>
          <cell r="H6150">
            <v>0</v>
          </cell>
          <cell r="I6150">
            <v>0</v>
          </cell>
          <cell r="J6150">
            <v>0</v>
          </cell>
          <cell r="K6150">
            <v>0</v>
          </cell>
          <cell r="L6150">
            <v>0</v>
          </cell>
          <cell r="M6150">
            <v>0</v>
          </cell>
          <cell r="N6150">
            <v>0</v>
          </cell>
          <cell r="O6150">
            <v>0</v>
          </cell>
          <cell r="P6150">
            <v>0</v>
          </cell>
          <cell r="Q6150">
            <v>0</v>
          </cell>
        </row>
        <row r="6151">
          <cell r="B6151" t="str">
            <v>달성공장바이오제제2팀(포장)5120120</v>
          </cell>
          <cell r="C6151" t="str">
            <v>달성공장바이오제제2팀(포장)</v>
          </cell>
          <cell r="D6151" t="str">
            <v>5120120</v>
          </cell>
          <cell r="E6151" t="str">
            <v>소모품비-소모성소모품비_출고(제조)</v>
          </cell>
          <cell r="F6151">
            <v>0</v>
          </cell>
          <cell r="G6151">
            <v>0</v>
          </cell>
          <cell r="H6151">
            <v>0</v>
          </cell>
          <cell r="I6151">
            <v>1670400</v>
          </cell>
          <cell r="J6151">
            <v>887400</v>
          </cell>
          <cell r="K6151">
            <v>11470524</v>
          </cell>
          <cell r="L6151">
            <v>1670400</v>
          </cell>
          <cell r="M6151">
            <v>2480977</v>
          </cell>
          <cell r="N6151">
            <v>1566000</v>
          </cell>
          <cell r="O6151">
            <v>2714400</v>
          </cell>
          <cell r="P6151">
            <v>2505600</v>
          </cell>
          <cell r="Q6151">
            <v>1357200</v>
          </cell>
        </row>
        <row r="6152">
          <cell r="B6152" t="str">
            <v>달성공장바이오제제2팀(포장)5121110</v>
          </cell>
          <cell r="C6152" t="str">
            <v>달성공장바이오제제2팀(포장)</v>
          </cell>
          <cell r="D6152" t="str">
            <v>5121110</v>
          </cell>
          <cell r="E6152" t="str">
            <v>지급수수료(제조)</v>
          </cell>
          <cell r="F6152">
            <v>0</v>
          </cell>
          <cell r="G6152">
            <v>0</v>
          </cell>
          <cell r="H6152">
            <v>0</v>
          </cell>
          <cell r="I6152">
            <v>0</v>
          </cell>
          <cell r="J6152">
            <v>0</v>
          </cell>
          <cell r="K6152">
            <v>0</v>
          </cell>
          <cell r="L6152">
            <v>0</v>
          </cell>
          <cell r="M6152">
            <v>0</v>
          </cell>
          <cell r="N6152">
            <v>0</v>
          </cell>
          <cell r="O6152">
            <v>0</v>
          </cell>
          <cell r="P6152">
            <v>0</v>
          </cell>
          <cell r="Q6152">
            <v>0</v>
          </cell>
        </row>
        <row r="6153">
          <cell r="B6153" t="str">
            <v>달성공장바이오제제2팀(포장)5121120</v>
          </cell>
          <cell r="C6153" t="str">
            <v>달성공장바이오제제2팀(포장)</v>
          </cell>
          <cell r="D6153" t="str">
            <v>5121120</v>
          </cell>
          <cell r="E6153" t="str">
            <v/>
          </cell>
          <cell r="F6153">
            <v>0</v>
          </cell>
          <cell r="G6153">
            <v>0</v>
          </cell>
          <cell r="H6153">
            <v>0</v>
          </cell>
          <cell r="I6153">
            <v>0</v>
          </cell>
          <cell r="J6153">
            <v>0</v>
          </cell>
          <cell r="K6153">
            <v>0</v>
          </cell>
          <cell r="L6153">
            <v>0</v>
          </cell>
          <cell r="M6153">
            <v>0</v>
          </cell>
          <cell r="N6153">
            <v>0</v>
          </cell>
          <cell r="O6153">
            <v>0</v>
          </cell>
          <cell r="P6153">
            <v>0</v>
          </cell>
          <cell r="Q6153">
            <v>0</v>
          </cell>
        </row>
        <row r="6154">
          <cell r="B6154" t="str">
            <v>달성공장바이오제제2팀(포장)5121140</v>
          </cell>
          <cell r="C6154" t="str">
            <v>달성공장바이오제제2팀(포장)</v>
          </cell>
          <cell r="D6154" t="str">
            <v>5121140</v>
          </cell>
          <cell r="E6154" t="str">
            <v>외주가공수수료(제조)</v>
          </cell>
          <cell r="F6154">
            <v>0</v>
          </cell>
          <cell r="G6154">
            <v>0</v>
          </cell>
          <cell r="H6154">
            <v>0</v>
          </cell>
          <cell r="I6154">
            <v>0</v>
          </cell>
          <cell r="J6154">
            <v>0</v>
          </cell>
          <cell r="K6154">
            <v>0</v>
          </cell>
          <cell r="L6154">
            <v>0</v>
          </cell>
          <cell r="M6154">
            <v>0</v>
          </cell>
          <cell r="N6154">
            <v>0</v>
          </cell>
          <cell r="O6154">
            <v>0</v>
          </cell>
          <cell r="P6154">
            <v>0</v>
          </cell>
          <cell r="Q6154">
            <v>0</v>
          </cell>
        </row>
        <row r="6155">
          <cell r="B6155" t="str">
            <v>달성공장바이오제제2팀(포장)5121150</v>
          </cell>
          <cell r="C6155" t="str">
            <v>달성공장바이오제제2팀(포장)</v>
          </cell>
          <cell r="D6155" t="str">
            <v>5121150</v>
          </cell>
          <cell r="E6155" t="str">
            <v>제수수료(제조)</v>
          </cell>
          <cell r="F6155">
            <v>0</v>
          </cell>
          <cell r="G6155">
            <v>0</v>
          </cell>
          <cell r="H6155">
            <v>0</v>
          </cell>
          <cell r="I6155">
            <v>0</v>
          </cell>
          <cell r="J6155">
            <v>0</v>
          </cell>
          <cell r="K6155">
            <v>0</v>
          </cell>
          <cell r="L6155">
            <v>0</v>
          </cell>
          <cell r="M6155">
            <v>0</v>
          </cell>
          <cell r="N6155">
            <v>0</v>
          </cell>
          <cell r="O6155">
            <v>0</v>
          </cell>
          <cell r="P6155">
            <v>0</v>
          </cell>
          <cell r="Q6155">
            <v>0</v>
          </cell>
        </row>
        <row r="6156">
          <cell r="B6156" t="str">
            <v>달성공장바이오제제2팀(포장)5122110</v>
          </cell>
          <cell r="C6156" t="str">
            <v>달성공장바이오제제2팀(포장)</v>
          </cell>
          <cell r="D6156" t="str">
            <v>5122110</v>
          </cell>
          <cell r="E6156" t="str">
            <v>용역비-제품(제조)</v>
          </cell>
          <cell r="F6156">
            <v>0</v>
          </cell>
          <cell r="G6156">
            <v>0</v>
          </cell>
          <cell r="H6156">
            <v>0</v>
          </cell>
          <cell r="I6156">
            <v>0</v>
          </cell>
          <cell r="J6156">
            <v>0</v>
          </cell>
          <cell r="K6156">
            <v>0</v>
          </cell>
          <cell r="L6156">
            <v>0</v>
          </cell>
          <cell r="M6156">
            <v>0</v>
          </cell>
          <cell r="N6156">
            <v>0</v>
          </cell>
          <cell r="O6156">
            <v>0</v>
          </cell>
          <cell r="P6156">
            <v>0</v>
          </cell>
          <cell r="Q6156">
            <v>0</v>
          </cell>
        </row>
        <row r="6157">
          <cell r="B6157" t="str">
            <v>달성공장바이오제제2팀(포장)5122120</v>
          </cell>
          <cell r="C6157" t="str">
            <v>달성공장바이오제제2팀(포장)</v>
          </cell>
          <cell r="D6157" t="str">
            <v>5122120</v>
          </cell>
          <cell r="E6157" t="str">
            <v>용역비-전산(제조)</v>
          </cell>
          <cell r="F6157">
            <v>0</v>
          </cell>
          <cell r="G6157">
            <v>0</v>
          </cell>
          <cell r="H6157">
            <v>0</v>
          </cell>
          <cell r="I6157">
            <v>0</v>
          </cell>
          <cell r="J6157">
            <v>0</v>
          </cell>
          <cell r="K6157">
            <v>0</v>
          </cell>
          <cell r="L6157">
            <v>0</v>
          </cell>
          <cell r="M6157">
            <v>0</v>
          </cell>
          <cell r="N6157">
            <v>0</v>
          </cell>
          <cell r="O6157">
            <v>0</v>
          </cell>
          <cell r="P6157">
            <v>0</v>
          </cell>
          <cell r="Q6157">
            <v>0</v>
          </cell>
        </row>
        <row r="6158">
          <cell r="B6158" t="str">
            <v>달성공장바이오제제2팀(포장)5122130</v>
          </cell>
          <cell r="C6158" t="str">
            <v>달성공장바이오제제2팀(포장)</v>
          </cell>
          <cell r="D6158" t="str">
            <v>5122130</v>
          </cell>
          <cell r="E6158" t="str">
            <v>용역비-시설관리비(제조)</v>
          </cell>
          <cell r="F6158">
            <v>0</v>
          </cell>
          <cell r="G6158">
            <v>0</v>
          </cell>
          <cell r="H6158">
            <v>0</v>
          </cell>
          <cell r="I6158">
            <v>0</v>
          </cell>
          <cell r="J6158">
            <v>0</v>
          </cell>
          <cell r="K6158">
            <v>0</v>
          </cell>
          <cell r="L6158">
            <v>0</v>
          </cell>
          <cell r="M6158">
            <v>0</v>
          </cell>
          <cell r="N6158">
            <v>0</v>
          </cell>
          <cell r="O6158">
            <v>0</v>
          </cell>
          <cell r="P6158">
            <v>0</v>
          </cell>
          <cell r="Q6158">
            <v>0</v>
          </cell>
        </row>
        <row r="6159">
          <cell r="B6159" t="str">
            <v>달성공장바이오제제2팀(포장)5122140</v>
          </cell>
          <cell r="C6159" t="str">
            <v>달성공장바이오제제2팀(포장)</v>
          </cell>
          <cell r="D6159" t="str">
            <v>5122140</v>
          </cell>
          <cell r="E6159" t="str">
            <v>용역비-기타(제조)</v>
          </cell>
          <cell r="F6159">
            <v>31249000</v>
          </cell>
          <cell r="G6159">
            <v>31199000</v>
          </cell>
          <cell r="H6159">
            <v>31986000</v>
          </cell>
          <cell r="I6159">
            <v>29954000</v>
          </cell>
          <cell r="J6159">
            <v>32552000</v>
          </cell>
          <cell r="K6159">
            <v>30609000</v>
          </cell>
          <cell r="L6159">
            <v>31397000</v>
          </cell>
          <cell r="M6159">
            <v>30482000</v>
          </cell>
          <cell r="N6159">
            <v>34308000</v>
          </cell>
          <cell r="O6159">
            <v>32199000</v>
          </cell>
          <cell r="P6159">
            <v>26451000</v>
          </cell>
          <cell r="Q6159">
            <v>37975000</v>
          </cell>
        </row>
        <row r="6160">
          <cell r="B6160" t="str">
            <v>달성공장바이오제제2팀(포장)5123110</v>
          </cell>
          <cell r="C6160" t="str">
            <v>달성공장바이오제제2팀(포장)</v>
          </cell>
          <cell r="D6160" t="str">
            <v>5123110</v>
          </cell>
          <cell r="E6160" t="str">
            <v/>
          </cell>
          <cell r="F6160">
            <v>0</v>
          </cell>
          <cell r="G6160">
            <v>0</v>
          </cell>
          <cell r="H6160">
            <v>0</v>
          </cell>
          <cell r="I6160">
            <v>0</v>
          </cell>
          <cell r="J6160">
            <v>0</v>
          </cell>
          <cell r="K6160">
            <v>0</v>
          </cell>
          <cell r="L6160">
            <v>0</v>
          </cell>
          <cell r="M6160">
            <v>0</v>
          </cell>
          <cell r="N6160">
            <v>0</v>
          </cell>
          <cell r="O6160">
            <v>0</v>
          </cell>
          <cell r="P6160">
            <v>0</v>
          </cell>
          <cell r="Q6160">
            <v>0</v>
          </cell>
        </row>
        <row r="6161">
          <cell r="B6161" t="str">
            <v>달성공장바이오제제2팀(포장)5123120</v>
          </cell>
          <cell r="C6161" t="str">
            <v>달성공장바이오제제2팀(포장)</v>
          </cell>
          <cell r="D6161" t="str">
            <v>5123120</v>
          </cell>
          <cell r="E6161" t="str">
            <v>잡비-환경미화비(제조)</v>
          </cell>
          <cell r="F6161">
            <v>0</v>
          </cell>
          <cell r="G6161">
            <v>0</v>
          </cell>
          <cell r="H6161">
            <v>0</v>
          </cell>
          <cell r="I6161">
            <v>0</v>
          </cell>
          <cell r="J6161">
            <v>0</v>
          </cell>
          <cell r="K6161">
            <v>0</v>
          </cell>
          <cell r="L6161">
            <v>0</v>
          </cell>
          <cell r="M6161">
            <v>0</v>
          </cell>
          <cell r="N6161">
            <v>0</v>
          </cell>
          <cell r="O6161">
            <v>0</v>
          </cell>
          <cell r="P6161">
            <v>0</v>
          </cell>
          <cell r="Q6161">
            <v>0</v>
          </cell>
        </row>
        <row r="6162">
          <cell r="B6162" t="str">
            <v>달성공장바이오제제2팀(포장)5123130</v>
          </cell>
          <cell r="C6162" t="str">
            <v>달성공장바이오제제2팀(포장)</v>
          </cell>
          <cell r="D6162" t="str">
            <v>5123130</v>
          </cell>
          <cell r="E6162" t="str">
            <v/>
          </cell>
          <cell r="F6162">
            <v>0</v>
          </cell>
          <cell r="G6162">
            <v>0</v>
          </cell>
          <cell r="H6162">
            <v>0</v>
          </cell>
          <cell r="I6162">
            <v>0</v>
          </cell>
          <cell r="J6162">
            <v>0</v>
          </cell>
          <cell r="K6162">
            <v>0</v>
          </cell>
          <cell r="L6162">
            <v>0</v>
          </cell>
          <cell r="M6162">
            <v>0</v>
          </cell>
          <cell r="N6162">
            <v>0</v>
          </cell>
          <cell r="O6162">
            <v>0</v>
          </cell>
          <cell r="P6162">
            <v>0</v>
          </cell>
          <cell r="Q6162">
            <v>0</v>
          </cell>
        </row>
        <row r="6163">
          <cell r="B6163" t="str">
            <v>달성공장바이오제제팀5102110</v>
          </cell>
          <cell r="C6163" t="str">
            <v>달성공장바이오제제팀</v>
          </cell>
          <cell r="D6163" t="str">
            <v>5102110</v>
          </cell>
          <cell r="E6163" t="str">
            <v/>
          </cell>
          <cell r="F6163">
            <v>0</v>
          </cell>
          <cell r="G6163">
            <v>0</v>
          </cell>
          <cell r="H6163">
            <v>0</v>
          </cell>
          <cell r="I6163">
            <v>0</v>
          </cell>
          <cell r="J6163">
            <v>0</v>
          </cell>
          <cell r="K6163">
            <v>0</v>
          </cell>
          <cell r="L6163">
            <v>0</v>
          </cell>
          <cell r="M6163">
            <v>0</v>
          </cell>
          <cell r="N6163">
            <v>0</v>
          </cell>
          <cell r="O6163">
            <v>0</v>
          </cell>
          <cell r="P6163">
            <v>0</v>
          </cell>
          <cell r="Q6163">
            <v>0</v>
          </cell>
        </row>
        <row r="6164">
          <cell r="B6164" t="str">
            <v>달성공장바이오제제팀5102120</v>
          </cell>
          <cell r="C6164" t="str">
            <v>달성공장바이오제제팀</v>
          </cell>
          <cell r="D6164" t="str">
            <v>5102120</v>
          </cell>
          <cell r="E6164" t="str">
            <v/>
          </cell>
          <cell r="F6164">
            <v>0</v>
          </cell>
          <cell r="G6164">
            <v>0</v>
          </cell>
          <cell r="H6164">
            <v>0</v>
          </cell>
          <cell r="I6164">
            <v>0</v>
          </cell>
          <cell r="J6164">
            <v>0</v>
          </cell>
          <cell r="K6164">
            <v>0</v>
          </cell>
          <cell r="L6164">
            <v>0</v>
          </cell>
          <cell r="M6164">
            <v>0</v>
          </cell>
          <cell r="N6164">
            <v>0</v>
          </cell>
          <cell r="O6164">
            <v>0</v>
          </cell>
          <cell r="P6164">
            <v>0</v>
          </cell>
          <cell r="Q6164">
            <v>0</v>
          </cell>
        </row>
        <row r="6165">
          <cell r="B6165" t="str">
            <v>달성공장바이오제제팀5102210</v>
          </cell>
          <cell r="C6165" t="str">
            <v>달성공장바이오제제팀</v>
          </cell>
          <cell r="D6165" t="str">
            <v>5102210</v>
          </cell>
          <cell r="E6165" t="str">
            <v>급여와임금(제조)</v>
          </cell>
          <cell r="F6165">
            <v>0</v>
          </cell>
          <cell r="G6165">
            <v>0</v>
          </cell>
          <cell r="H6165">
            <v>0</v>
          </cell>
          <cell r="I6165">
            <v>0</v>
          </cell>
          <cell r="J6165">
            <v>0</v>
          </cell>
          <cell r="K6165">
            <v>0</v>
          </cell>
          <cell r="L6165">
            <v>0</v>
          </cell>
          <cell r="M6165">
            <v>0</v>
          </cell>
          <cell r="N6165">
            <v>0</v>
          </cell>
          <cell r="O6165">
            <v>0</v>
          </cell>
          <cell r="P6165">
            <v>0</v>
          </cell>
          <cell r="Q6165">
            <v>0</v>
          </cell>
        </row>
        <row r="6166">
          <cell r="B6166" t="str">
            <v>달성공장바이오제제팀5102220</v>
          </cell>
          <cell r="C6166" t="str">
            <v>달성공장바이오제제팀</v>
          </cell>
          <cell r="D6166" t="str">
            <v>5102220</v>
          </cell>
          <cell r="E6166" t="str">
            <v>상여금(제조)</v>
          </cell>
          <cell r="F6166">
            <v>0</v>
          </cell>
          <cell r="G6166">
            <v>0</v>
          </cell>
          <cell r="H6166">
            <v>0</v>
          </cell>
          <cell r="I6166">
            <v>0</v>
          </cell>
          <cell r="J6166">
            <v>0</v>
          </cell>
          <cell r="K6166">
            <v>0</v>
          </cell>
          <cell r="L6166">
            <v>0</v>
          </cell>
          <cell r="M6166">
            <v>0</v>
          </cell>
          <cell r="N6166">
            <v>0</v>
          </cell>
          <cell r="O6166">
            <v>0</v>
          </cell>
          <cell r="P6166">
            <v>0</v>
          </cell>
          <cell r="Q6166">
            <v>0</v>
          </cell>
        </row>
        <row r="6167">
          <cell r="B6167" t="str">
            <v>달성공장바이오제제팀5102230</v>
          </cell>
          <cell r="C6167" t="str">
            <v>달성공장바이오제제팀</v>
          </cell>
          <cell r="D6167" t="str">
            <v>5102230</v>
          </cell>
          <cell r="E6167" t="str">
            <v>학비보조금(제조)</v>
          </cell>
          <cell r="F6167">
            <v>0</v>
          </cell>
          <cell r="G6167">
            <v>0</v>
          </cell>
          <cell r="H6167">
            <v>0</v>
          </cell>
          <cell r="I6167">
            <v>0</v>
          </cell>
          <cell r="J6167">
            <v>0</v>
          </cell>
          <cell r="K6167">
            <v>0</v>
          </cell>
          <cell r="L6167">
            <v>0</v>
          </cell>
          <cell r="M6167">
            <v>0</v>
          </cell>
          <cell r="N6167">
            <v>0</v>
          </cell>
          <cell r="O6167">
            <v>0</v>
          </cell>
          <cell r="P6167">
            <v>0</v>
          </cell>
          <cell r="Q6167">
            <v>0</v>
          </cell>
        </row>
        <row r="6168">
          <cell r="B6168" t="str">
            <v>달성공장바이오제제팀5102240</v>
          </cell>
          <cell r="C6168" t="str">
            <v>달성공장바이오제제팀</v>
          </cell>
          <cell r="D6168" t="str">
            <v>5102240</v>
          </cell>
          <cell r="E6168" t="str">
            <v>시간외근무수당(제조)</v>
          </cell>
          <cell r="F6168">
            <v>0</v>
          </cell>
          <cell r="G6168">
            <v>0</v>
          </cell>
          <cell r="H6168">
            <v>0</v>
          </cell>
          <cell r="I6168">
            <v>0</v>
          </cell>
          <cell r="J6168">
            <v>0</v>
          </cell>
          <cell r="K6168">
            <v>0</v>
          </cell>
          <cell r="L6168">
            <v>0</v>
          </cell>
          <cell r="M6168">
            <v>0</v>
          </cell>
          <cell r="N6168">
            <v>0</v>
          </cell>
          <cell r="O6168">
            <v>0</v>
          </cell>
          <cell r="P6168">
            <v>0</v>
          </cell>
          <cell r="Q6168">
            <v>0</v>
          </cell>
        </row>
        <row r="6169">
          <cell r="B6169" t="str">
            <v>달성공장바이오제제팀5102250</v>
          </cell>
          <cell r="C6169" t="str">
            <v>달성공장바이오제제팀</v>
          </cell>
          <cell r="D6169" t="str">
            <v>5102250</v>
          </cell>
          <cell r="E6169" t="str">
            <v>휴가보상금(제조)</v>
          </cell>
          <cell r="F6169">
            <v>0</v>
          </cell>
          <cell r="G6169">
            <v>0</v>
          </cell>
          <cell r="H6169">
            <v>0</v>
          </cell>
          <cell r="I6169">
            <v>0</v>
          </cell>
          <cell r="J6169">
            <v>0</v>
          </cell>
          <cell r="K6169">
            <v>0</v>
          </cell>
          <cell r="L6169">
            <v>0</v>
          </cell>
          <cell r="M6169">
            <v>0</v>
          </cell>
          <cell r="N6169">
            <v>0</v>
          </cell>
          <cell r="O6169">
            <v>0</v>
          </cell>
          <cell r="P6169">
            <v>0</v>
          </cell>
          <cell r="Q6169">
            <v>0</v>
          </cell>
        </row>
        <row r="6170">
          <cell r="B6170" t="str">
            <v>달성공장바이오제제팀5102260</v>
          </cell>
          <cell r="C6170" t="str">
            <v>달성공장바이오제제팀</v>
          </cell>
          <cell r="D6170" t="str">
            <v>5102260</v>
          </cell>
          <cell r="E6170" t="str">
            <v>시상비(제조)</v>
          </cell>
          <cell r="F6170">
            <v>0</v>
          </cell>
          <cell r="G6170">
            <v>0</v>
          </cell>
          <cell r="H6170">
            <v>0</v>
          </cell>
          <cell r="I6170">
            <v>0</v>
          </cell>
          <cell r="J6170">
            <v>0</v>
          </cell>
          <cell r="K6170">
            <v>0</v>
          </cell>
          <cell r="L6170">
            <v>0</v>
          </cell>
          <cell r="M6170">
            <v>0</v>
          </cell>
          <cell r="N6170">
            <v>0</v>
          </cell>
          <cell r="O6170">
            <v>0</v>
          </cell>
          <cell r="P6170">
            <v>0</v>
          </cell>
          <cell r="Q6170">
            <v>0</v>
          </cell>
        </row>
        <row r="6171">
          <cell r="B6171" t="str">
            <v>달성공장바이오제제팀5102280</v>
          </cell>
          <cell r="C6171" t="str">
            <v>달성공장바이오제제팀</v>
          </cell>
          <cell r="D6171" t="str">
            <v>5102280</v>
          </cell>
          <cell r="E6171" t="str">
            <v>제수당(제조)</v>
          </cell>
          <cell r="F6171">
            <v>0</v>
          </cell>
          <cell r="G6171">
            <v>0</v>
          </cell>
          <cell r="H6171">
            <v>0</v>
          </cell>
          <cell r="I6171">
            <v>0</v>
          </cell>
          <cell r="J6171">
            <v>0</v>
          </cell>
          <cell r="K6171">
            <v>0</v>
          </cell>
          <cell r="L6171">
            <v>0</v>
          </cell>
          <cell r="M6171">
            <v>0</v>
          </cell>
          <cell r="N6171">
            <v>0</v>
          </cell>
          <cell r="O6171">
            <v>0</v>
          </cell>
          <cell r="P6171">
            <v>0</v>
          </cell>
          <cell r="Q6171">
            <v>0</v>
          </cell>
        </row>
        <row r="6172">
          <cell r="B6172" t="str">
            <v>달성공장바이오제제팀5102290</v>
          </cell>
          <cell r="C6172" t="str">
            <v>달성공장바이오제제팀</v>
          </cell>
          <cell r="D6172" t="str">
            <v>5102290</v>
          </cell>
          <cell r="E6172" t="str">
            <v/>
          </cell>
          <cell r="F6172">
            <v>0</v>
          </cell>
          <cell r="G6172">
            <v>0</v>
          </cell>
          <cell r="H6172">
            <v>0</v>
          </cell>
          <cell r="I6172">
            <v>0</v>
          </cell>
          <cell r="J6172">
            <v>0</v>
          </cell>
          <cell r="K6172">
            <v>0</v>
          </cell>
          <cell r="L6172">
            <v>0</v>
          </cell>
          <cell r="M6172">
            <v>0</v>
          </cell>
          <cell r="N6172">
            <v>0</v>
          </cell>
          <cell r="O6172">
            <v>0</v>
          </cell>
          <cell r="P6172">
            <v>0</v>
          </cell>
          <cell r="Q6172">
            <v>0</v>
          </cell>
        </row>
        <row r="6173">
          <cell r="B6173" t="str">
            <v>달성공장바이오제제팀5102410</v>
          </cell>
          <cell r="C6173" t="str">
            <v>달성공장바이오제제팀</v>
          </cell>
          <cell r="D6173" t="str">
            <v>5102410</v>
          </cell>
          <cell r="E6173" t="str">
            <v>퇴직급여충당금전입액(제조)</v>
          </cell>
          <cell r="F6173">
            <v>0</v>
          </cell>
          <cell r="G6173">
            <v>0</v>
          </cell>
          <cell r="H6173">
            <v>0</v>
          </cell>
          <cell r="I6173">
            <v>0</v>
          </cell>
          <cell r="J6173">
            <v>0</v>
          </cell>
          <cell r="K6173">
            <v>0</v>
          </cell>
          <cell r="L6173">
            <v>0</v>
          </cell>
          <cell r="M6173">
            <v>0</v>
          </cell>
          <cell r="N6173">
            <v>0</v>
          </cell>
          <cell r="O6173">
            <v>0</v>
          </cell>
          <cell r="P6173">
            <v>0</v>
          </cell>
          <cell r="Q6173">
            <v>0</v>
          </cell>
        </row>
        <row r="6174">
          <cell r="B6174" t="str">
            <v>달성공장바이오제제팀5102420</v>
          </cell>
          <cell r="C6174" t="str">
            <v>달성공장바이오제제팀</v>
          </cell>
          <cell r="D6174" t="str">
            <v>5102420</v>
          </cell>
          <cell r="E6174" t="str">
            <v>퇴직위로금(제조)</v>
          </cell>
          <cell r="F6174">
            <v>0</v>
          </cell>
          <cell r="G6174">
            <v>0</v>
          </cell>
          <cell r="H6174">
            <v>0</v>
          </cell>
          <cell r="I6174">
            <v>0</v>
          </cell>
          <cell r="J6174">
            <v>0</v>
          </cell>
          <cell r="K6174">
            <v>0</v>
          </cell>
          <cell r="L6174">
            <v>0</v>
          </cell>
          <cell r="M6174">
            <v>0</v>
          </cell>
          <cell r="N6174">
            <v>0</v>
          </cell>
          <cell r="O6174">
            <v>0</v>
          </cell>
          <cell r="P6174">
            <v>0</v>
          </cell>
          <cell r="Q6174">
            <v>0</v>
          </cell>
        </row>
        <row r="6175">
          <cell r="B6175" t="str">
            <v>달성공장바이오제제팀5103260</v>
          </cell>
          <cell r="C6175" t="str">
            <v>달성공장바이오제제팀</v>
          </cell>
          <cell r="D6175" t="str">
            <v>5103260</v>
          </cell>
          <cell r="E6175" t="str">
            <v>복리후생비-통근비(제조)</v>
          </cell>
          <cell r="F6175">
            <v>0</v>
          </cell>
          <cell r="G6175">
            <v>0</v>
          </cell>
          <cell r="H6175">
            <v>0</v>
          </cell>
          <cell r="I6175">
            <v>0</v>
          </cell>
          <cell r="J6175">
            <v>0</v>
          </cell>
          <cell r="K6175">
            <v>0</v>
          </cell>
          <cell r="L6175">
            <v>0</v>
          </cell>
          <cell r="M6175">
            <v>0</v>
          </cell>
          <cell r="N6175">
            <v>0</v>
          </cell>
          <cell r="O6175">
            <v>0</v>
          </cell>
          <cell r="P6175">
            <v>0</v>
          </cell>
          <cell r="Q6175">
            <v>0</v>
          </cell>
        </row>
        <row r="6176">
          <cell r="B6176" t="str">
            <v>달성공장바이오제제팀5103250</v>
          </cell>
          <cell r="C6176" t="str">
            <v>달성공장바이오제제팀</v>
          </cell>
          <cell r="D6176" t="str">
            <v>5103250</v>
          </cell>
          <cell r="E6176" t="str">
            <v>복리후생비-직원이전비(제조)</v>
          </cell>
          <cell r="F6176">
            <v>0</v>
          </cell>
          <cell r="G6176">
            <v>0</v>
          </cell>
          <cell r="H6176">
            <v>0</v>
          </cell>
          <cell r="I6176">
            <v>0</v>
          </cell>
          <cell r="J6176">
            <v>0</v>
          </cell>
          <cell r="K6176">
            <v>0</v>
          </cell>
          <cell r="L6176">
            <v>0</v>
          </cell>
          <cell r="M6176">
            <v>0</v>
          </cell>
          <cell r="N6176">
            <v>0</v>
          </cell>
          <cell r="O6176">
            <v>0</v>
          </cell>
          <cell r="P6176">
            <v>0</v>
          </cell>
          <cell r="Q6176">
            <v>0</v>
          </cell>
        </row>
        <row r="6177">
          <cell r="B6177" t="str">
            <v>달성공장바이오제제팀5103240</v>
          </cell>
          <cell r="C6177" t="str">
            <v>달성공장바이오제제팀</v>
          </cell>
          <cell r="D6177" t="str">
            <v>5103240</v>
          </cell>
          <cell r="E6177" t="str">
            <v/>
          </cell>
          <cell r="F6177">
            <v>0</v>
          </cell>
          <cell r="G6177">
            <v>0</v>
          </cell>
          <cell r="H6177">
            <v>0</v>
          </cell>
          <cell r="I6177">
            <v>0</v>
          </cell>
          <cell r="J6177">
            <v>0</v>
          </cell>
          <cell r="K6177">
            <v>0</v>
          </cell>
          <cell r="L6177">
            <v>0</v>
          </cell>
          <cell r="M6177">
            <v>0</v>
          </cell>
          <cell r="N6177">
            <v>0</v>
          </cell>
          <cell r="O6177">
            <v>0</v>
          </cell>
          <cell r="P6177">
            <v>0</v>
          </cell>
          <cell r="Q6177">
            <v>0</v>
          </cell>
        </row>
        <row r="6178">
          <cell r="B6178" t="str">
            <v>달성공장바이오제제팀5103230</v>
          </cell>
          <cell r="C6178" t="str">
            <v>달성공장바이오제제팀</v>
          </cell>
          <cell r="D6178" t="str">
            <v>5103230</v>
          </cell>
          <cell r="E6178" t="str">
            <v/>
          </cell>
          <cell r="F6178">
            <v>0</v>
          </cell>
          <cell r="G6178">
            <v>0</v>
          </cell>
          <cell r="H6178">
            <v>0</v>
          </cell>
          <cell r="I6178">
            <v>0</v>
          </cell>
          <cell r="J6178">
            <v>0</v>
          </cell>
          <cell r="K6178">
            <v>0</v>
          </cell>
          <cell r="L6178">
            <v>0</v>
          </cell>
          <cell r="M6178">
            <v>0</v>
          </cell>
          <cell r="N6178">
            <v>0</v>
          </cell>
          <cell r="O6178">
            <v>0</v>
          </cell>
          <cell r="P6178">
            <v>0</v>
          </cell>
          <cell r="Q6178">
            <v>0</v>
          </cell>
        </row>
        <row r="6179">
          <cell r="B6179" t="str">
            <v>달성공장바이오제제팀5103220</v>
          </cell>
          <cell r="C6179" t="str">
            <v>달성공장바이오제제팀</v>
          </cell>
          <cell r="D6179" t="str">
            <v>5103220</v>
          </cell>
          <cell r="E6179" t="str">
            <v>복리후생비-후생비(제조)</v>
          </cell>
          <cell r="F6179">
            <v>0</v>
          </cell>
          <cell r="G6179">
            <v>0</v>
          </cell>
          <cell r="H6179">
            <v>0</v>
          </cell>
          <cell r="I6179">
            <v>0</v>
          </cell>
          <cell r="J6179">
            <v>0</v>
          </cell>
          <cell r="K6179">
            <v>0</v>
          </cell>
          <cell r="L6179">
            <v>0</v>
          </cell>
          <cell r="M6179">
            <v>0</v>
          </cell>
          <cell r="N6179">
            <v>0</v>
          </cell>
          <cell r="O6179">
            <v>0</v>
          </cell>
          <cell r="P6179">
            <v>0</v>
          </cell>
          <cell r="Q6179">
            <v>0</v>
          </cell>
        </row>
        <row r="6180">
          <cell r="B6180" t="str">
            <v>달성공장바이오제제팀5103210</v>
          </cell>
          <cell r="C6180" t="str">
            <v>달성공장바이오제제팀</v>
          </cell>
          <cell r="D6180" t="str">
            <v>5103210</v>
          </cell>
          <cell r="E6180" t="str">
            <v>복리후생비-사내경조비(제조)</v>
          </cell>
          <cell r="F6180">
            <v>0</v>
          </cell>
          <cell r="G6180">
            <v>0</v>
          </cell>
          <cell r="H6180">
            <v>0</v>
          </cell>
          <cell r="I6180">
            <v>0</v>
          </cell>
          <cell r="J6180">
            <v>0</v>
          </cell>
          <cell r="K6180">
            <v>0</v>
          </cell>
          <cell r="L6180">
            <v>0</v>
          </cell>
          <cell r="M6180">
            <v>0</v>
          </cell>
          <cell r="N6180">
            <v>0</v>
          </cell>
          <cell r="O6180">
            <v>0</v>
          </cell>
          <cell r="P6180">
            <v>0</v>
          </cell>
          <cell r="Q6180">
            <v>0</v>
          </cell>
        </row>
        <row r="6181">
          <cell r="B6181" t="str">
            <v>달성공장바이오제제팀5103190</v>
          </cell>
          <cell r="C6181" t="str">
            <v>달성공장바이오제제팀</v>
          </cell>
          <cell r="D6181" t="str">
            <v>5103190</v>
          </cell>
          <cell r="E6181" t="str">
            <v>복리후생비-지원보조비(제조)</v>
          </cell>
          <cell r="F6181">
            <v>0</v>
          </cell>
          <cell r="G6181">
            <v>0</v>
          </cell>
          <cell r="H6181">
            <v>0</v>
          </cell>
          <cell r="I6181">
            <v>0</v>
          </cell>
          <cell r="J6181">
            <v>0</v>
          </cell>
          <cell r="K6181">
            <v>0</v>
          </cell>
          <cell r="L6181">
            <v>0</v>
          </cell>
          <cell r="M6181">
            <v>0</v>
          </cell>
          <cell r="N6181">
            <v>0</v>
          </cell>
          <cell r="O6181">
            <v>0</v>
          </cell>
          <cell r="P6181">
            <v>0</v>
          </cell>
          <cell r="Q6181">
            <v>0</v>
          </cell>
        </row>
        <row r="6182">
          <cell r="B6182" t="str">
            <v>달성공장바이오제제팀5103180</v>
          </cell>
          <cell r="C6182" t="str">
            <v>달성공장바이오제제팀</v>
          </cell>
          <cell r="D6182" t="str">
            <v>5103180</v>
          </cell>
          <cell r="E6182" t="str">
            <v>복리후생비-피복제비(제조)</v>
          </cell>
          <cell r="F6182">
            <v>0</v>
          </cell>
          <cell r="G6182">
            <v>0</v>
          </cell>
          <cell r="H6182">
            <v>0</v>
          </cell>
          <cell r="I6182">
            <v>0</v>
          </cell>
          <cell r="J6182">
            <v>0</v>
          </cell>
          <cell r="K6182">
            <v>0</v>
          </cell>
          <cell r="L6182">
            <v>0</v>
          </cell>
          <cell r="M6182">
            <v>0</v>
          </cell>
          <cell r="N6182">
            <v>0</v>
          </cell>
          <cell r="O6182">
            <v>0</v>
          </cell>
          <cell r="P6182">
            <v>0</v>
          </cell>
          <cell r="Q6182">
            <v>0</v>
          </cell>
        </row>
        <row r="6183">
          <cell r="B6183" t="str">
            <v>달성공장바이오제제팀5103170</v>
          </cell>
          <cell r="C6183" t="str">
            <v>달성공장바이오제제팀</v>
          </cell>
          <cell r="D6183" t="str">
            <v>5103170</v>
          </cell>
          <cell r="E6183" t="str">
            <v>복리후생비-의료위생비(제조)</v>
          </cell>
          <cell r="F6183">
            <v>0</v>
          </cell>
          <cell r="G6183">
            <v>0</v>
          </cell>
          <cell r="H6183">
            <v>0</v>
          </cell>
          <cell r="I6183">
            <v>0</v>
          </cell>
          <cell r="J6183">
            <v>0</v>
          </cell>
          <cell r="K6183">
            <v>0</v>
          </cell>
          <cell r="L6183">
            <v>0</v>
          </cell>
          <cell r="M6183">
            <v>0</v>
          </cell>
          <cell r="N6183">
            <v>0</v>
          </cell>
          <cell r="O6183">
            <v>0</v>
          </cell>
          <cell r="P6183">
            <v>0</v>
          </cell>
          <cell r="Q6183">
            <v>0</v>
          </cell>
        </row>
        <row r="6184">
          <cell r="B6184" t="str">
            <v>달성공장바이오제제팀5103160</v>
          </cell>
          <cell r="C6184" t="str">
            <v>달성공장바이오제제팀</v>
          </cell>
          <cell r="D6184" t="str">
            <v>5103160</v>
          </cell>
          <cell r="E6184" t="str">
            <v>복리후생비-단체시상비(제조)</v>
          </cell>
          <cell r="F6184">
            <v>0</v>
          </cell>
          <cell r="G6184">
            <v>0</v>
          </cell>
          <cell r="H6184">
            <v>0</v>
          </cell>
          <cell r="I6184">
            <v>0</v>
          </cell>
          <cell r="J6184">
            <v>0</v>
          </cell>
          <cell r="K6184">
            <v>0</v>
          </cell>
          <cell r="L6184">
            <v>0</v>
          </cell>
          <cell r="M6184">
            <v>0</v>
          </cell>
          <cell r="N6184">
            <v>0</v>
          </cell>
          <cell r="O6184">
            <v>0</v>
          </cell>
          <cell r="P6184">
            <v>0</v>
          </cell>
          <cell r="Q6184">
            <v>0</v>
          </cell>
        </row>
        <row r="6185">
          <cell r="B6185" t="str">
            <v>달성공장바이오제제팀5103150</v>
          </cell>
          <cell r="C6185" t="str">
            <v>달성공장바이오제제팀</v>
          </cell>
          <cell r="D6185" t="str">
            <v>5103150</v>
          </cell>
          <cell r="E6185" t="str">
            <v/>
          </cell>
          <cell r="F6185">
            <v>0</v>
          </cell>
          <cell r="G6185">
            <v>0</v>
          </cell>
          <cell r="H6185">
            <v>0</v>
          </cell>
          <cell r="I6185">
            <v>0</v>
          </cell>
          <cell r="J6185">
            <v>0</v>
          </cell>
          <cell r="K6185">
            <v>0</v>
          </cell>
          <cell r="L6185">
            <v>0</v>
          </cell>
          <cell r="M6185">
            <v>0</v>
          </cell>
          <cell r="N6185">
            <v>0</v>
          </cell>
          <cell r="O6185">
            <v>0</v>
          </cell>
          <cell r="P6185">
            <v>0</v>
          </cell>
          <cell r="Q6185">
            <v>0</v>
          </cell>
        </row>
        <row r="6186">
          <cell r="B6186" t="str">
            <v>달성공장바이오제제팀5103140</v>
          </cell>
          <cell r="C6186" t="str">
            <v>달성공장바이오제제팀</v>
          </cell>
          <cell r="D6186" t="str">
            <v>5103140</v>
          </cell>
          <cell r="E6186" t="str">
            <v>복리후생비-친선활동비(제조)</v>
          </cell>
          <cell r="F6186">
            <v>0</v>
          </cell>
          <cell r="G6186">
            <v>0</v>
          </cell>
          <cell r="H6186">
            <v>0</v>
          </cell>
          <cell r="I6186">
            <v>0</v>
          </cell>
          <cell r="J6186">
            <v>0</v>
          </cell>
          <cell r="K6186">
            <v>0</v>
          </cell>
          <cell r="L6186">
            <v>0</v>
          </cell>
          <cell r="M6186">
            <v>0</v>
          </cell>
          <cell r="N6186">
            <v>0</v>
          </cell>
          <cell r="O6186">
            <v>0</v>
          </cell>
          <cell r="P6186">
            <v>0</v>
          </cell>
          <cell r="Q6186">
            <v>0</v>
          </cell>
        </row>
        <row r="6187">
          <cell r="B6187" t="str">
            <v>달성공장바이오제제팀5103130</v>
          </cell>
          <cell r="C6187" t="str">
            <v>달성공장바이오제제팀</v>
          </cell>
          <cell r="D6187" t="str">
            <v>5103130</v>
          </cell>
          <cell r="E6187" t="str">
            <v/>
          </cell>
          <cell r="F6187">
            <v>0</v>
          </cell>
          <cell r="G6187">
            <v>0</v>
          </cell>
          <cell r="H6187">
            <v>0</v>
          </cell>
          <cell r="I6187">
            <v>0</v>
          </cell>
          <cell r="J6187">
            <v>0</v>
          </cell>
          <cell r="K6187">
            <v>0</v>
          </cell>
          <cell r="L6187">
            <v>0</v>
          </cell>
          <cell r="M6187">
            <v>0</v>
          </cell>
          <cell r="N6187">
            <v>0</v>
          </cell>
          <cell r="O6187">
            <v>0</v>
          </cell>
          <cell r="P6187">
            <v>0</v>
          </cell>
          <cell r="Q6187">
            <v>0</v>
          </cell>
        </row>
        <row r="6188">
          <cell r="B6188" t="str">
            <v>달성공장바이오제제팀5103120</v>
          </cell>
          <cell r="C6188" t="str">
            <v>달성공장바이오제제팀</v>
          </cell>
          <cell r="D6188" t="str">
            <v>5103120</v>
          </cell>
          <cell r="E6188" t="str">
            <v/>
          </cell>
          <cell r="F6188">
            <v>0</v>
          </cell>
          <cell r="G6188">
            <v>0</v>
          </cell>
          <cell r="H6188">
            <v>0</v>
          </cell>
          <cell r="I6188">
            <v>0</v>
          </cell>
          <cell r="J6188">
            <v>0</v>
          </cell>
          <cell r="K6188">
            <v>0</v>
          </cell>
          <cell r="L6188">
            <v>0</v>
          </cell>
          <cell r="M6188">
            <v>0</v>
          </cell>
          <cell r="N6188">
            <v>0</v>
          </cell>
          <cell r="O6188">
            <v>0</v>
          </cell>
          <cell r="P6188">
            <v>0</v>
          </cell>
          <cell r="Q6188">
            <v>0</v>
          </cell>
        </row>
        <row r="6189">
          <cell r="B6189" t="str">
            <v>달성공장바이오제제팀5103110</v>
          </cell>
          <cell r="C6189" t="str">
            <v>달성공장바이오제제팀</v>
          </cell>
          <cell r="D6189" t="str">
            <v>5103110</v>
          </cell>
          <cell r="E6189" t="str">
            <v/>
          </cell>
          <cell r="F6189">
            <v>0</v>
          </cell>
          <cell r="G6189">
            <v>0</v>
          </cell>
          <cell r="H6189">
            <v>0</v>
          </cell>
          <cell r="I6189">
            <v>0</v>
          </cell>
          <cell r="J6189">
            <v>0</v>
          </cell>
          <cell r="K6189">
            <v>0</v>
          </cell>
          <cell r="L6189">
            <v>0</v>
          </cell>
          <cell r="M6189">
            <v>0</v>
          </cell>
          <cell r="N6189">
            <v>0</v>
          </cell>
          <cell r="O6189">
            <v>0</v>
          </cell>
          <cell r="P6189">
            <v>0</v>
          </cell>
          <cell r="Q6189">
            <v>0</v>
          </cell>
        </row>
        <row r="6190">
          <cell r="B6190" t="str">
            <v>달성공장바이오제제팀5103270</v>
          </cell>
          <cell r="C6190" t="str">
            <v>달성공장바이오제제팀</v>
          </cell>
          <cell r="D6190" t="str">
            <v>5103270</v>
          </cell>
          <cell r="E6190" t="str">
            <v>복리후생비-법정후생비(제조)</v>
          </cell>
          <cell r="F6190">
            <v>0</v>
          </cell>
          <cell r="G6190">
            <v>0</v>
          </cell>
          <cell r="H6190">
            <v>0</v>
          </cell>
          <cell r="I6190">
            <v>0</v>
          </cell>
          <cell r="J6190">
            <v>0</v>
          </cell>
          <cell r="K6190">
            <v>0</v>
          </cell>
          <cell r="L6190">
            <v>0</v>
          </cell>
          <cell r="M6190">
            <v>0</v>
          </cell>
          <cell r="N6190">
            <v>0</v>
          </cell>
          <cell r="O6190">
            <v>0</v>
          </cell>
          <cell r="P6190">
            <v>0</v>
          </cell>
          <cell r="Q6190">
            <v>0</v>
          </cell>
        </row>
        <row r="6191">
          <cell r="B6191" t="str">
            <v>달성공장바이오제제팀5103111</v>
          </cell>
          <cell r="C6191" t="str">
            <v>달성공장바이오제제팀</v>
          </cell>
          <cell r="D6191" t="str">
            <v>5103111</v>
          </cell>
          <cell r="E6191" t="str">
            <v>복리후생비-식당운영비(제조)</v>
          </cell>
          <cell r="F6191">
            <v>0</v>
          </cell>
          <cell r="G6191">
            <v>0</v>
          </cell>
          <cell r="H6191">
            <v>0</v>
          </cell>
          <cell r="I6191">
            <v>0</v>
          </cell>
          <cell r="J6191">
            <v>0</v>
          </cell>
          <cell r="K6191">
            <v>0</v>
          </cell>
          <cell r="L6191">
            <v>0</v>
          </cell>
          <cell r="M6191">
            <v>0</v>
          </cell>
          <cell r="N6191">
            <v>0</v>
          </cell>
          <cell r="O6191">
            <v>0</v>
          </cell>
          <cell r="P6191">
            <v>0</v>
          </cell>
          <cell r="Q6191">
            <v>0</v>
          </cell>
        </row>
        <row r="6192">
          <cell r="B6192" t="str">
            <v>달성공장바이오제제팀5103131</v>
          </cell>
          <cell r="C6192" t="str">
            <v>달성공장바이오제제팀</v>
          </cell>
          <cell r="D6192" t="str">
            <v>5103131</v>
          </cell>
          <cell r="E6192" t="str">
            <v>복리후생비-부서활동비(제조)</v>
          </cell>
          <cell r="F6192">
            <v>0</v>
          </cell>
          <cell r="G6192">
            <v>0</v>
          </cell>
          <cell r="H6192">
            <v>0</v>
          </cell>
          <cell r="I6192">
            <v>0</v>
          </cell>
          <cell r="J6192">
            <v>0</v>
          </cell>
          <cell r="K6192">
            <v>0</v>
          </cell>
          <cell r="L6192">
            <v>0</v>
          </cell>
          <cell r="M6192">
            <v>0</v>
          </cell>
          <cell r="N6192">
            <v>0</v>
          </cell>
          <cell r="O6192">
            <v>0</v>
          </cell>
          <cell r="P6192">
            <v>0</v>
          </cell>
          <cell r="Q6192">
            <v>0</v>
          </cell>
        </row>
        <row r="6193">
          <cell r="B6193" t="str">
            <v>달성공장바이오제제팀5104110</v>
          </cell>
          <cell r="C6193" t="str">
            <v>달성공장바이오제제팀</v>
          </cell>
          <cell r="D6193" t="str">
            <v>5104110</v>
          </cell>
          <cell r="E6193" t="str">
            <v>여비교통비-해외출장비(제조)</v>
          </cell>
          <cell r="F6193">
            <v>0</v>
          </cell>
          <cell r="G6193">
            <v>0</v>
          </cell>
          <cell r="H6193">
            <v>0</v>
          </cell>
          <cell r="I6193">
            <v>0</v>
          </cell>
          <cell r="J6193">
            <v>0</v>
          </cell>
          <cell r="K6193">
            <v>0</v>
          </cell>
          <cell r="L6193">
            <v>0</v>
          </cell>
          <cell r="M6193">
            <v>0</v>
          </cell>
          <cell r="N6193">
            <v>0</v>
          </cell>
          <cell r="O6193">
            <v>0</v>
          </cell>
          <cell r="P6193">
            <v>0</v>
          </cell>
          <cell r="Q6193">
            <v>0</v>
          </cell>
        </row>
        <row r="6194">
          <cell r="B6194" t="str">
            <v>달성공장바이오제제팀5104120</v>
          </cell>
          <cell r="C6194" t="str">
            <v>달성공장바이오제제팀</v>
          </cell>
          <cell r="D6194" t="str">
            <v>5104120</v>
          </cell>
          <cell r="E6194" t="str">
            <v>여비교통비-시외출장비(제조)</v>
          </cell>
          <cell r="F6194">
            <v>0</v>
          </cell>
          <cell r="G6194">
            <v>0</v>
          </cell>
          <cell r="H6194">
            <v>0</v>
          </cell>
          <cell r="I6194">
            <v>0</v>
          </cell>
          <cell r="J6194">
            <v>0</v>
          </cell>
          <cell r="K6194">
            <v>0</v>
          </cell>
          <cell r="L6194">
            <v>0</v>
          </cell>
          <cell r="M6194">
            <v>0</v>
          </cell>
          <cell r="N6194">
            <v>0</v>
          </cell>
          <cell r="O6194">
            <v>0</v>
          </cell>
          <cell r="P6194">
            <v>0</v>
          </cell>
          <cell r="Q6194">
            <v>0</v>
          </cell>
        </row>
        <row r="6195">
          <cell r="B6195" t="str">
            <v>달성공장바이오제제팀5104130</v>
          </cell>
          <cell r="C6195" t="str">
            <v>달성공장바이오제제팀</v>
          </cell>
          <cell r="D6195" t="str">
            <v>5104130</v>
          </cell>
          <cell r="E6195" t="str">
            <v>여비교통비-시내출장비(제조)</v>
          </cell>
          <cell r="F6195">
            <v>0</v>
          </cell>
          <cell r="G6195">
            <v>0</v>
          </cell>
          <cell r="H6195">
            <v>0</v>
          </cell>
          <cell r="I6195">
            <v>0</v>
          </cell>
          <cell r="J6195">
            <v>0</v>
          </cell>
          <cell r="K6195">
            <v>0</v>
          </cell>
          <cell r="L6195">
            <v>0</v>
          </cell>
          <cell r="M6195">
            <v>0</v>
          </cell>
          <cell r="N6195">
            <v>0</v>
          </cell>
          <cell r="O6195">
            <v>0</v>
          </cell>
          <cell r="P6195">
            <v>0</v>
          </cell>
          <cell r="Q6195">
            <v>0</v>
          </cell>
        </row>
        <row r="6196">
          <cell r="B6196" t="str">
            <v>달성공장바이오제제팀5104140</v>
          </cell>
          <cell r="C6196" t="str">
            <v>달성공장바이오제제팀</v>
          </cell>
          <cell r="D6196" t="str">
            <v>5104140</v>
          </cell>
          <cell r="E6196" t="str">
            <v/>
          </cell>
          <cell r="F6196">
            <v>0</v>
          </cell>
          <cell r="G6196">
            <v>0</v>
          </cell>
          <cell r="H6196">
            <v>0</v>
          </cell>
          <cell r="I6196">
            <v>0</v>
          </cell>
          <cell r="J6196">
            <v>0</v>
          </cell>
          <cell r="K6196">
            <v>0</v>
          </cell>
          <cell r="L6196">
            <v>0</v>
          </cell>
          <cell r="M6196">
            <v>0</v>
          </cell>
          <cell r="N6196">
            <v>0</v>
          </cell>
          <cell r="O6196">
            <v>0</v>
          </cell>
          <cell r="P6196">
            <v>0</v>
          </cell>
          <cell r="Q6196">
            <v>0</v>
          </cell>
        </row>
        <row r="6197">
          <cell r="B6197" t="str">
            <v>달성공장바이오제제팀5104150</v>
          </cell>
          <cell r="C6197" t="str">
            <v>달성공장바이오제제팀</v>
          </cell>
          <cell r="D6197" t="str">
            <v>5104150</v>
          </cell>
          <cell r="E6197" t="str">
            <v>여비교통비-해외여비(제조)</v>
          </cell>
          <cell r="F6197">
            <v>0</v>
          </cell>
          <cell r="G6197">
            <v>0</v>
          </cell>
          <cell r="H6197">
            <v>0</v>
          </cell>
          <cell r="I6197">
            <v>0</v>
          </cell>
          <cell r="J6197">
            <v>0</v>
          </cell>
          <cell r="K6197">
            <v>0</v>
          </cell>
          <cell r="L6197">
            <v>0</v>
          </cell>
          <cell r="M6197">
            <v>0</v>
          </cell>
          <cell r="N6197">
            <v>0</v>
          </cell>
          <cell r="O6197">
            <v>0</v>
          </cell>
          <cell r="P6197">
            <v>0</v>
          </cell>
          <cell r="Q6197">
            <v>0</v>
          </cell>
        </row>
        <row r="6198">
          <cell r="B6198" t="str">
            <v>달성공장바이오제제팀5105160</v>
          </cell>
          <cell r="C6198" t="str">
            <v>달성공장바이오제제팀</v>
          </cell>
          <cell r="D6198" t="str">
            <v>5105160</v>
          </cell>
          <cell r="E6198" t="str">
            <v>통신비-시설유지비(제조)</v>
          </cell>
          <cell r="F6198">
            <v>0</v>
          </cell>
          <cell r="G6198">
            <v>0</v>
          </cell>
          <cell r="H6198">
            <v>0</v>
          </cell>
          <cell r="I6198">
            <v>0</v>
          </cell>
          <cell r="J6198">
            <v>0</v>
          </cell>
          <cell r="K6198">
            <v>0</v>
          </cell>
          <cell r="L6198">
            <v>0</v>
          </cell>
          <cell r="M6198">
            <v>0</v>
          </cell>
          <cell r="N6198">
            <v>0</v>
          </cell>
          <cell r="O6198">
            <v>0</v>
          </cell>
          <cell r="P6198">
            <v>0</v>
          </cell>
          <cell r="Q6198">
            <v>0</v>
          </cell>
        </row>
        <row r="6199">
          <cell r="B6199" t="str">
            <v>달성공장바이오제제팀5105150</v>
          </cell>
          <cell r="C6199" t="str">
            <v>달성공장바이오제제팀</v>
          </cell>
          <cell r="D6199" t="str">
            <v>5105150</v>
          </cell>
          <cell r="E6199" t="str">
            <v>통신비-정보통신사용료(제조)</v>
          </cell>
          <cell r="F6199">
            <v>0</v>
          </cell>
          <cell r="G6199">
            <v>0</v>
          </cell>
          <cell r="H6199">
            <v>0</v>
          </cell>
          <cell r="I6199">
            <v>0</v>
          </cell>
          <cell r="J6199">
            <v>0</v>
          </cell>
          <cell r="K6199">
            <v>0</v>
          </cell>
          <cell r="L6199">
            <v>0</v>
          </cell>
          <cell r="M6199">
            <v>0</v>
          </cell>
          <cell r="N6199">
            <v>0</v>
          </cell>
          <cell r="O6199">
            <v>0</v>
          </cell>
          <cell r="P6199">
            <v>0</v>
          </cell>
          <cell r="Q6199">
            <v>0</v>
          </cell>
        </row>
        <row r="6200">
          <cell r="B6200" t="str">
            <v>달성공장바이오제제팀5105140</v>
          </cell>
          <cell r="C6200" t="str">
            <v>달성공장바이오제제팀</v>
          </cell>
          <cell r="D6200" t="str">
            <v>5105140</v>
          </cell>
          <cell r="E6200" t="str">
            <v>통신비-우편전보료(제조)</v>
          </cell>
          <cell r="F6200">
            <v>0</v>
          </cell>
          <cell r="G6200">
            <v>0</v>
          </cell>
          <cell r="H6200">
            <v>0</v>
          </cell>
          <cell r="I6200">
            <v>0</v>
          </cell>
          <cell r="J6200">
            <v>0</v>
          </cell>
          <cell r="K6200">
            <v>0</v>
          </cell>
          <cell r="L6200">
            <v>0</v>
          </cell>
          <cell r="M6200">
            <v>0</v>
          </cell>
          <cell r="N6200">
            <v>0</v>
          </cell>
          <cell r="O6200">
            <v>0</v>
          </cell>
          <cell r="P6200">
            <v>0</v>
          </cell>
          <cell r="Q6200">
            <v>0</v>
          </cell>
        </row>
        <row r="6201">
          <cell r="B6201" t="str">
            <v>달성공장바이오제제팀5105130</v>
          </cell>
          <cell r="C6201" t="str">
            <v>달성공장바이오제제팀</v>
          </cell>
          <cell r="D6201" t="str">
            <v>5105130</v>
          </cell>
          <cell r="E6201" t="str">
            <v/>
          </cell>
          <cell r="F6201">
            <v>0</v>
          </cell>
          <cell r="G6201">
            <v>0</v>
          </cell>
          <cell r="H6201">
            <v>0</v>
          </cell>
          <cell r="I6201">
            <v>0</v>
          </cell>
          <cell r="J6201">
            <v>0</v>
          </cell>
          <cell r="K6201">
            <v>0</v>
          </cell>
          <cell r="L6201">
            <v>0</v>
          </cell>
          <cell r="M6201">
            <v>0</v>
          </cell>
          <cell r="N6201">
            <v>0</v>
          </cell>
          <cell r="O6201">
            <v>0</v>
          </cell>
          <cell r="P6201">
            <v>0</v>
          </cell>
          <cell r="Q6201">
            <v>0</v>
          </cell>
        </row>
        <row r="6202">
          <cell r="B6202" t="str">
            <v>달성공장바이오제제팀5105120</v>
          </cell>
          <cell r="C6202" t="str">
            <v>달성공장바이오제제팀</v>
          </cell>
          <cell r="D6202" t="str">
            <v>5105120</v>
          </cell>
          <cell r="E6202" t="str">
            <v/>
          </cell>
          <cell r="F6202">
            <v>0</v>
          </cell>
          <cell r="G6202">
            <v>0</v>
          </cell>
          <cell r="H6202">
            <v>0</v>
          </cell>
          <cell r="I6202">
            <v>0</v>
          </cell>
          <cell r="J6202">
            <v>0</v>
          </cell>
          <cell r="K6202">
            <v>0</v>
          </cell>
          <cell r="L6202">
            <v>0</v>
          </cell>
          <cell r="M6202">
            <v>0</v>
          </cell>
          <cell r="N6202">
            <v>0</v>
          </cell>
          <cell r="O6202">
            <v>0</v>
          </cell>
          <cell r="P6202">
            <v>0</v>
          </cell>
          <cell r="Q6202">
            <v>0</v>
          </cell>
        </row>
        <row r="6203">
          <cell r="B6203" t="str">
            <v>달성공장바이오제제팀5105110</v>
          </cell>
          <cell r="C6203" t="str">
            <v>달성공장바이오제제팀</v>
          </cell>
          <cell r="D6203" t="str">
            <v>5105110</v>
          </cell>
          <cell r="E6203" t="str">
            <v/>
          </cell>
          <cell r="F6203">
            <v>0</v>
          </cell>
          <cell r="G6203">
            <v>0</v>
          </cell>
          <cell r="H6203">
            <v>0</v>
          </cell>
          <cell r="I6203">
            <v>0</v>
          </cell>
          <cell r="J6203">
            <v>0</v>
          </cell>
          <cell r="K6203">
            <v>0</v>
          </cell>
          <cell r="L6203">
            <v>0</v>
          </cell>
          <cell r="M6203">
            <v>0</v>
          </cell>
          <cell r="N6203">
            <v>0</v>
          </cell>
          <cell r="O6203">
            <v>0</v>
          </cell>
          <cell r="P6203">
            <v>0</v>
          </cell>
          <cell r="Q6203">
            <v>0</v>
          </cell>
        </row>
        <row r="6204">
          <cell r="B6204" t="str">
            <v>달성공장바이오제제팀5105111</v>
          </cell>
          <cell r="C6204" t="str">
            <v>달성공장바이오제제팀</v>
          </cell>
          <cell r="D6204" t="str">
            <v>5105111</v>
          </cell>
          <cell r="E6204" t="str">
            <v>통신비-전화료(제조)</v>
          </cell>
          <cell r="F6204">
            <v>0</v>
          </cell>
          <cell r="G6204">
            <v>0</v>
          </cell>
          <cell r="H6204">
            <v>0</v>
          </cell>
          <cell r="I6204">
            <v>0</v>
          </cell>
          <cell r="J6204">
            <v>0</v>
          </cell>
          <cell r="K6204">
            <v>0</v>
          </cell>
          <cell r="L6204">
            <v>0</v>
          </cell>
          <cell r="M6204">
            <v>0</v>
          </cell>
          <cell r="N6204">
            <v>0</v>
          </cell>
          <cell r="O6204">
            <v>0</v>
          </cell>
          <cell r="P6204">
            <v>0</v>
          </cell>
          <cell r="Q6204">
            <v>0</v>
          </cell>
        </row>
        <row r="6205">
          <cell r="B6205" t="str">
            <v>달성공장바이오제제팀5106110</v>
          </cell>
          <cell r="C6205" t="str">
            <v>달성공장바이오제제팀</v>
          </cell>
          <cell r="D6205" t="str">
            <v>5106110</v>
          </cell>
          <cell r="E6205" t="str">
            <v>수도광열비-수도료(제조)</v>
          </cell>
          <cell r="F6205">
            <v>0</v>
          </cell>
          <cell r="G6205">
            <v>0</v>
          </cell>
          <cell r="H6205">
            <v>0</v>
          </cell>
          <cell r="I6205">
            <v>0</v>
          </cell>
          <cell r="J6205">
            <v>0</v>
          </cell>
          <cell r="K6205">
            <v>0</v>
          </cell>
          <cell r="L6205">
            <v>0</v>
          </cell>
          <cell r="M6205">
            <v>0</v>
          </cell>
          <cell r="N6205">
            <v>0</v>
          </cell>
          <cell r="O6205">
            <v>0</v>
          </cell>
          <cell r="P6205">
            <v>0</v>
          </cell>
          <cell r="Q6205">
            <v>0</v>
          </cell>
        </row>
        <row r="6206">
          <cell r="B6206" t="str">
            <v>달성공장바이오제제팀5106120</v>
          </cell>
          <cell r="C6206" t="str">
            <v>달성공장바이오제제팀</v>
          </cell>
          <cell r="D6206" t="str">
            <v>5106120</v>
          </cell>
          <cell r="E6206" t="str">
            <v/>
          </cell>
          <cell r="F6206">
            <v>0</v>
          </cell>
          <cell r="G6206">
            <v>0</v>
          </cell>
          <cell r="H6206">
            <v>0</v>
          </cell>
          <cell r="I6206">
            <v>0</v>
          </cell>
          <cell r="J6206">
            <v>0</v>
          </cell>
          <cell r="K6206">
            <v>0</v>
          </cell>
          <cell r="L6206">
            <v>0</v>
          </cell>
          <cell r="M6206">
            <v>0</v>
          </cell>
          <cell r="N6206">
            <v>0</v>
          </cell>
          <cell r="O6206">
            <v>0</v>
          </cell>
          <cell r="P6206">
            <v>0</v>
          </cell>
          <cell r="Q6206">
            <v>0</v>
          </cell>
        </row>
        <row r="6207">
          <cell r="B6207" t="str">
            <v>달성공장바이오제제팀5106130</v>
          </cell>
          <cell r="C6207" t="str">
            <v>달성공장바이오제제팀</v>
          </cell>
          <cell r="D6207" t="str">
            <v>5106130</v>
          </cell>
          <cell r="E6207" t="str">
            <v>수도광열비-전력료(제조)</v>
          </cell>
          <cell r="F6207">
            <v>0</v>
          </cell>
          <cell r="G6207">
            <v>0</v>
          </cell>
          <cell r="H6207">
            <v>0</v>
          </cell>
          <cell r="I6207">
            <v>0</v>
          </cell>
          <cell r="J6207">
            <v>0</v>
          </cell>
          <cell r="K6207">
            <v>0</v>
          </cell>
          <cell r="L6207">
            <v>0</v>
          </cell>
          <cell r="M6207">
            <v>0</v>
          </cell>
          <cell r="N6207">
            <v>0</v>
          </cell>
          <cell r="O6207">
            <v>0</v>
          </cell>
          <cell r="P6207">
            <v>0</v>
          </cell>
          <cell r="Q6207">
            <v>0</v>
          </cell>
        </row>
        <row r="6208">
          <cell r="B6208" t="str">
            <v>달성공장바이오제제팀5106140</v>
          </cell>
          <cell r="C6208" t="str">
            <v>달성공장바이오제제팀</v>
          </cell>
          <cell r="D6208" t="str">
            <v>5106140</v>
          </cell>
          <cell r="E6208" t="str">
            <v/>
          </cell>
          <cell r="F6208">
            <v>0</v>
          </cell>
          <cell r="G6208">
            <v>0</v>
          </cell>
          <cell r="H6208">
            <v>0</v>
          </cell>
          <cell r="I6208">
            <v>0</v>
          </cell>
          <cell r="J6208">
            <v>0</v>
          </cell>
          <cell r="K6208">
            <v>0</v>
          </cell>
          <cell r="L6208">
            <v>0</v>
          </cell>
          <cell r="M6208">
            <v>0</v>
          </cell>
          <cell r="N6208">
            <v>0</v>
          </cell>
          <cell r="O6208">
            <v>0</v>
          </cell>
          <cell r="P6208">
            <v>0</v>
          </cell>
          <cell r="Q6208">
            <v>0</v>
          </cell>
        </row>
        <row r="6209">
          <cell r="B6209" t="str">
            <v>달성공장바이오제제팀5106150</v>
          </cell>
          <cell r="C6209" t="str">
            <v>달성공장바이오제제팀</v>
          </cell>
          <cell r="D6209" t="str">
            <v>5106150</v>
          </cell>
          <cell r="E6209" t="str">
            <v/>
          </cell>
          <cell r="F6209">
            <v>0</v>
          </cell>
          <cell r="G6209">
            <v>0</v>
          </cell>
          <cell r="H6209">
            <v>0</v>
          </cell>
          <cell r="I6209">
            <v>0</v>
          </cell>
          <cell r="J6209">
            <v>0</v>
          </cell>
          <cell r="K6209">
            <v>0</v>
          </cell>
          <cell r="L6209">
            <v>0</v>
          </cell>
          <cell r="M6209">
            <v>0</v>
          </cell>
          <cell r="N6209">
            <v>0</v>
          </cell>
          <cell r="O6209">
            <v>0</v>
          </cell>
          <cell r="P6209">
            <v>0</v>
          </cell>
          <cell r="Q6209">
            <v>0</v>
          </cell>
        </row>
        <row r="6210">
          <cell r="B6210" t="str">
            <v>달성공장바이오제제팀5106160</v>
          </cell>
          <cell r="C6210" t="str">
            <v>달성공장바이오제제팀</v>
          </cell>
          <cell r="D6210" t="str">
            <v>5106160</v>
          </cell>
          <cell r="E6210" t="str">
            <v/>
          </cell>
          <cell r="F6210">
            <v>0</v>
          </cell>
          <cell r="G6210">
            <v>0</v>
          </cell>
          <cell r="H6210">
            <v>0</v>
          </cell>
          <cell r="I6210">
            <v>0</v>
          </cell>
          <cell r="J6210">
            <v>0</v>
          </cell>
          <cell r="K6210">
            <v>0</v>
          </cell>
          <cell r="L6210">
            <v>0</v>
          </cell>
          <cell r="M6210">
            <v>0</v>
          </cell>
          <cell r="N6210">
            <v>0</v>
          </cell>
          <cell r="O6210">
            <v>0</v>
          </cell>
          <cell r="P6210">
            <v>0</v>
          </cell>
          <cell r="Q6210">
            <v>0</v>
          </cell>
        </row>
        <row r="6211">
          <cell r="B6211" t="str">
            <v>달성공장바이오제제팀5106141</v>
          </cell>
          <cell r="C6211" t="str">
            <v>달성공장바이오제제팀</v>
          </cell>
          <cell r="D6211" t="str">
            <v>5106141</v>
          </cell>
          <cell r="E6211" t="str">
            <v>수도광열비-연료난방비(제조)</v>
          </cell>
          <cell r="F6211">
            <v>0</v>
          </cell>
          <cell r="G6211">
            <v>0</v>
          </cell>
          <cell r="H6211">
            <v>0</v>
          </cell>
          <cell r="I6211">
            <v>0</v>
          </cell>
          <cell r="J6211">
            <v>0</v>
          </cell>
          <cell r="K6211">
            <v>0</v>
          </cell>
          <cell r="L6211">
            <v>0</v>
          </cell>
          <cell r="M6211">
            <v>0</v>
          </cell>
          <cell r="N6211">
            <v>0</v>
          </cell>
          <cell r="O6211">
            <v>0</v>
          </cell>
          <cell r="P6211">
            <v>0</v>
          </cell>
          <cell r="Q6211">
            <v>0</v>
          </cell>
        </row>
        <row r="6212">
          <cell r="B6212" t="str">
            <v>달성공장바이오제제팀5107110</v>
          </cell>
          <cell r="C6212" t="str">
            <v>달성공장바이오제제팀</v>
          </cell>
          <cell r="D6212" t="str">
            <v>5107110</v>
          </cell>
          <cell r="E6212" t="str">
            <v>세금과공과-인지세(제조)</v>
          </cell>
          <cell r="F6212">
            <v>0</v>
          </cell>
          <cell r="G6212">
            <v>0</v>
          </cell>
          <cell r="H6212">
            <v>0</v>
          </cell>
          <cell r="I6212">
            <v>0</v>
          </cell>
          <cell r="J6212">
            <v>0</v>
          </cell>
          <cell r="K6212">
            <v>0</v>
          </cell>
          <cell r="L6212">
            <v>0</v>
          </cell>
          <cell r="M6212">
            <v>0</v>
          </cell>
          <cell r="N6212">
            <v>0</v>
          </cell>
          <cell r="O6212">
            <v>0</v>
          </cell>
          <cell r="P6212">
            <v>0</v>
          </cell>
          <cell r="Q6212">
            <v>0</v>
          </cell>
        </row>
        <row r="6213">
          <cell r="B6213" t="str">
            <v>달성공장바이오제제팀5107130</v>
          </cell>
          <cell r="C6213" t="str">
            <v>달성공장바이오제제팀</v>
          </cell>
          <cell r="D6213" t="str">
            <v>5107130</v>
          </cell>
          <cell r="E6213" t="str">
            <v>세금과공과-종업원분주민세(제조)</v>
          </cell>
          <cell r="F6213">
            <v>0</v>
          </cell>
          <cell r="G6213">
            <v>0</v>
          </cell>
          <cell r="H6213">
            <v>0</v>
          </cell>
          <cell r="I6213">
            <v>0</v>
          </cell>
          <cell r="J6213">
            <v>0</v>
          </cell>
          <cell r="K6213">
            <v>0</v>
          </cell>
          <cell r="L6213">
            <v>0</v>
          </cell>
          <cell r="M6213">
            <v>0</v>
          </cell>
          <cell r="N6213">
            <v>0</v>
          </cell>
          <cell r="O6213">
            <v>0</v>
          </cell>
          <cell r="P6213">
            <v>0</v>
          </cell>
          <cell r="Q6213">
            <v>0</v>
          </cell>
        </row>
        <row r="6214">
          <cell r="B6214" t="str">
            <v>달성공장바이오제제팀5107120</v>
          </cell>
          <cell r="C6214" t="str">
            <v>달성공장바이오제제팀</v>
          </cell>
          <cell r="D6214" t="str">
            <v>5107120</v>
          </cell>
          <cell r="E6214" t="str">
            <v>세금과공과-주민세(제조)</v>
          </cell>
          <cell r="F6214">
            <v>0</v>
          </cell>
          <cell r="G6214">
            <v>0</v>
          </cell>
          <cell r="H6214">
            <v>0</v>
          </cell>
          <cell r="I6214">
            <v>0</v>
          </cell>
          <cell r="J6214">
            <v>0</v>
          </cell>
          <cell r="K6214">
            <v>0</v>
          </cell>
          <cell r="L6214">
            <v>0</v>
          </cell>
          <cell r="M6214">
            <v>0</v>
          </cell>
          <cell r="N6214">
            <v>0</v>
          </cell>
          <cell r="O6214">
            <v>0</v>
          </cell>
          <cell r="P6214">
            <v>0</v>
          </cell>
          <cell r="Q6214">
            <v>0</v>
          </cell>
        </row>
        <row r="6215">
          <cell r="B6215" t="str">
            <v>달성공장바이오제제팀5107140</v>
          </cell>
          <cell r="C6215" t="str">
            <v>달성공장바이오제제팀</v>
          </cell>
          <cell r="D6215" t="str">
            <v>5107140</v>
          </cell>
          <cell r="E6215" t="str">
            <v>세금과공과-재산세(제조)</v>
          </cell>
          <cell r="F6215">
            <v>0</v>
          </cell>
          <cell r="G6215">
            <v>0</v>
          </cell>
          <cell r="H6215">
            <v>0</v>
          </cell>
          <cell r="I6215">
            <v>0</v>
          </cell>
          <cell r="J6215">
            <v>0</v>
          </cell>
          <cell r="K6215">
            <v>0</v>
          </cell>
          <cell r="L6215">
            <v>0</v>
          </cell>
          <cell r="M6215">
            <v>0</v>
          </cell>
          <cell r="N6215">
            <v>0</v>
          </cell>
          <cell r="O6215">
            <v>0</v>
          </cell>
          <cell r="P6215">
            <v>0</v>
          </cell>
          <cell r="Q6215">
            <v>0</v>
          </cell>
        </row>
        <row r="6216">
          <cell r="B6216" t="str">
            <v>달성공장바이오제제팀5107150</v>
          </cell>
          <cell r="C6216" t="str">
            <v>달성공장바이오제제팀</v>
          </cell>
          <cell r="D6216" t="str">
            <v>5107150</v>
          </cell>
          <cell r="E6216" t="str">
            <v>세금과공과-차량세(제조)</v>
          </cell>
          <cell r="F6216">
            <v>0</v>
          </cell>
          <cell r="G6216">
            <v>0</v>
          </cell>
          <cell r="H6216">
            <v>0</v>
          </cell>
          <cell r="I6216">
            <v>0</v>
          </cell>
          <cell r="J6216">
            <v>0</v>
          </cell>
          <cell r="K6216">
            <v>0</v>
          </cell>
          <cell r="L6216">
            <v>0</v>
          </cell>
          <cell r="M6216">
            <v>0</v>
          </cell>
          <cell r="N6216">
            <v>0</v>
          </cell>
          <cell r="O6216">
            <v>0</v>
          </cell>
          <cell r="P6216">
            <v>0</v>
          </cell>
          <cell r="Q6216">
            <v>0</v>
          </cell>
        </row>
        <row r="6217">
          <cell r="B6217" t="str">
            <v>달성공장바이오제제팀5107160</v>
          </cell>
          <cell r="C6217" t="str">
            <v>달성공장바이오제제팀</v>
          </cell>
          <cell r="D6217" t="str">
            <v>5107160</v>
          </cell>
          <cell r="E6217" t="str">
            <v>세금과공과-면허세(제조)</v>
          </cell>
          <cell r="F6217">
            <v>0</v>
          </cell>
          <cell r="G6217">
            <v>0</v>
          </cell>
          <cell r="H6217">
            <v>0</v>
          </cell>
          <cell r="I6217">
            <v>0</v>
          </cell>
          <cell r="J6217">
            <v>0</v>
          </cell>
          <cell r="K6217">
            <v>0</v>
          </cell>
          <cell r="L6217">
            <v>0</v>
          </cell>
          <cell r="M6217">
            <v>0</v>
          </cell>
          <cell r="N6217">
            <v>0</v>
          </cell>
          <cell r="O6217">
            <v>0</v>
          </cell>
          <cell r="P6217">
            <v>0</v>
          </cell>
          <cell r="Q6217">
            <v>0</v>
          </cell>
        </row>
        <row r="6218">
          <cell r="B6218" t="str">
            <v>달성공장바이오제제팀5107170</v>
          </cell>
          <cell r="C6218" t="str">
            <v>달성공장바이오제제팀</v>
          </cell>
          <cell r="D6218" t="str">
            <v>5107170</v>
          </cell>
          <cell r="E6218" t="str">
            <v>세금과공과-기타제세(제조)</v>
          </cell>
          <cell r="F6218">
            <v>0</v>
          </cell>
          <cell r="G6218">
            <v>0</v>
          </cell>
          <cell r="H6218">
            <v>0</v>
          </cell>
          <cell r="I6218">
            <v>0</v>
          </cell>
          <cell r="J6218">
            <v>0</v>
          </cell>
          <cell r="K6218">
            <v>0</v>
          </cell>
          <cell r="L6218">
            <v>0</v>
          </cell>
          <cell r="M6218">
            <v>0</v>
          </cell>
          <cell r="N6218">
            <v>0</v>
          </cell>
          <cell r="O6218">
            <v>0</v>
          </cell>
          <cell r="P6218">
            <v>0</v>
          </cell>
          <cell r="Q6218">
            <v>0</v>
          </cell>
        </row>
        <row r="6219">
          <cell r="B6219" t="str">
            <v>달성공장바이오제제팀5107180</v>
          </cell>
          <cell r="C6219" t="str">
            <v>달성공장바이오제제팀</v>
          </cell>
          <cell r="D6219" t="str">
            <v>5107180</v>
          </cell>
          <cell r="E6219" t="str">
            <v/>
          </cell>
          <cell r="F6219">
            <v>0</v>
          </cell>
          <cell r="G6219">
            <v>0</v>
          </cell>
          <cell r="H6219">
            <v>0</v>
          </cell>
          <cell r="I6219">
            <v>0</v>
          </cell>
          <cell r="J6219">
            <v>0</v>
          </cell>
          <cell r="K6219">
            <v>0</v>
          </cell>
          <cell r="L6219">
            <v>0</v>
          </cell>
          <cell r="M6219">
            <v>0</v>
          </cell>
          <cell r="N6219">
            <v>0</v>
          </cell>
          <cell r="O6219">
            <v>0</v>
          </cell>
          <cell r="P6219">
            <v>0</v>
          </cell>
          <cell r="Q6219">
            <v>0</v>
          </cell>
        </row>
        <row r="6220">
          <cell r="B6220" t="str">
            <v>달성공장바이오제제팀5107190</v>
          </cell>
          <cell r="C6220" t="str">
            <v>달성공장바이오제제팀</v>
          </cell>
          <cell r="D6220" t="str">
            <v>5107190</v>
          </cell>
          <cell r="E6220" t="str">
            <v>세금과공과-협회비(제조)</v>
          </cell>
          <cell r="F6220">
            <v>0</v>
          </cell>
          <cell r="G6220">
            <v>0</v>
          </cell>
          <cell r="H6220">
            <v>0</v>
          </cell>
          <cell r="I6220">
            <v>0</v>
          </cell>
          <cell r="J6220">
            <v>0</v>
          </cell>
          <cell r="K6220">
            <v>0</v>
          </cell>
          <cell r="L6220">
            <v>0</v>
          </cell>
          <cell r="M6220">
            <v>0</v>
          </cell>
          <cell r="N6220">
            <v>0</v>
          </cell>
          <cell r="O6220">
            <v>0</v>
          </cell>
          <cell r="P6220">
            <v>0</v>
          </cell>
          <cell r="Q6220">
            <v>0</v>
          </cell>
        </row>
        <row r="6221">
          <cell r="B6221" t="str">
            <v>달성공장바이오제제팀5107210</v>
          </cell>
          <cell r="C6221" t="str">
            <v>달성공장바이오제제팀</v>
          </cell>
          <cell r="D6221" t="str">
            <v>5107210</v>
          </cell>
          <cell r="E6221" t="str">
            <v>세금과공과-공과금(제조)</v>
          </cell>
          <cell r="F6221">
            <v>0</v>
          </cell>
          <cell r="G6221">
            <v>0</v>
          </cell>
          <cell r="H6221">
            <v>0</v>
          </cell>
          <cell r="I6221">
            <v>0</v>
          </cell>
          <cell r="J6221">
            <v>0</v>
          </cell>
          <cell r="K6221">
            <v>0</v>
          </cell>
          <cell r="L6221">
            <v>0</v>
          </cell>
          <cell r="M6221">
            <v>0</v>
          </cell>
          <cell r="N6221">
            <v>0</v>
          </cell>
          <cell r="O6221">
            <v>0</v>
          </cell>
          <cell r="P6221">
            <v>0</v>
          </cell>
          <cell r="Q6221">
            <v>0</v>
          </cell>
        </row>
        <row r="6222">
          <cell r="B6222" t="str">
            <v>달성공장바이오제제팀5108110</v>
          </cell>
          <cell r="C6222" t="str">
            <v>달성공장바이오제제팀</v>
          </cell>
          <cell r="D6222" t="str">
            <v>5108110</v>
          </cell>
          <cell r="E6222" t="str">
            <v>지급임차료-건물임차료(제조)</v>
          </cell>
          <cell r="F6222">
            <v>0</v>
          </cell>
          <cell r="G6222">
            <v>0</v>
          </cell>
          <cell r="H6222">
            <v>0</v>
          </cell>
          <cell r="I6222">
            <v>0</v>
          </cell>
          <cell r="J6222">
            <v>0</v>
          </cell>
          <cell r="K6222">
            <v>0</v>
          </cell>
          <cell r="L6222">
            <v>0</v>
          </cell>
          <cell r="M6222">
            <v>0</v>
          </cell>
          <cell r="N6222">
            <v>0</v>
          </cell>
          <cell r="O6222">
            <v>0</v>
          </cell>
          <cell r="P6222">
            <v>0</v>
          </cell>
          <cell r="Q6222">
            <v>0</v>
          </cell>
        </row>
        <row r="6223">
          <cell r="B6223" t="str">
            <v>달성공장바이오제제팀5108120</v>
          </cell>
          <cell r="C6223" t="str">
            <v>달성공장바이오제제팀</v>
          </cell>
          <cell r="D6223" t="str">
            <v>5108120</v>
          </cell>
          <cell r="E6223" t="str">
            <v/>
          </cell>
          <cell r="F6223">
            <v>0</v>
          </cell>
          <cell r="G6223">
            <v>0</v>
          </cell>
          <cell r="H6223">
            <v>0</v>
          </cell>
          <cell r="I6223">
            <v>0</v>
          </cell>
          <cell r="J6223">
            <v>0</v>
          </cell>
          <cell r="K6223">
            <v>0</v>
          </cell>
          <cell r="L6223">
            <v>0</v>
          </cell>
          <cell r="M6223">
            <v>0</v>
          </cell>
          <cell r="N6223">
            <v>0</v>
          </cell>
          <cell r="O6223">
            <v>0</v>
          </cell>
          <cell r="P6223">
            <v>0</v>
          </cell>
          <cell r="Q6223">
            <v>0</v>
          </cell>
        </row>
        <row r="6224">
          <cell r="B6224" t="str">
            <v>달성공장바이오제제팀5108130</v>
          </cell>
          <cell r="C6224" t="str">
            <v>달성공장바이오제제팀</v>
          </cell>
          <cell r="D6224" t="str">
            <v>5108130</v>
          </cell>
          <cell r="E6224" t="str">
            <v/>
          </cell>
          <cell r="F6224">
            <v>0</v>
          </cell>
          <cell r="G6224">
            <v>0</v>
          </cell>
          <cell r="H6224">
            <v>0</v>
          </cell>
          <cell r="I6224">
            <v>0</v>
          </cell>
          <cell r="J6224">
            <v>0</v>
          </cell>
          <cell r="K6224">
            <v>0</v>
          </cell>
          <cell r="L6224">
            <v>0</v>
          </cell>
          <cell r="M6224">
            <v>0</v>
          </cell>
          <cell r="N6224">
            <v>0</v>
          </cell>
          <cell r="O6224">
            <v>0</v>
          </cell>
          <cell r="P6224">
            <v>0</v>
          </cell>
          <cell r="Q6224">
            <v>0</v>
          </cell>
        </row>
        <row r="6225">
          <cell r="B6225" t="str">
            <v>달성공장바이오제제팀5108140</v>
          </cell>
          <cell r="C6225" t="str">
            <v>달성공장바이오제제팀</v>
          </cell>
          <cell r="D6225" t="str">
            <v>5108140</v>
          </cell>
          <cell r="E6225" t="str">
            <v>지급임차료-점용료(제조)</v>
          </cell>
          <cell r="F6225">
            <v>0</v>
          </cell>
          <cell r="G6225">
            <v>0</v>
          </cell>
          <cell r="H6225">
            <v>0</v>
          </cell>
          <cell r="I6225">
            <v>0</v>
          </cell>
          <cell r="J6225">
            <v>0</v>
          </cell>
          <cell r="K6225">
            <v>0</v>
          </cell>
          <cell r="L6225">
            <v>0</v>
          </cell>
          <cell r="M6225">
            <v>0</v>
          </cell>
          <cell r="N6225">
            <v>0</v>
          </cell>
          <cell r="O6225">
            <v>0</v>
          </cell>
          <cell r="P6225">
            <v>0</v>
          </cell>
          <cell r="Q6225">
            <v>0</v>
          </cell>
        </row>
        <row r="6226">
          <cell r="B6226" t="str">
            <v>달성공장바이오제제팀5108150</v>
          </cell>
          <cell r="C6226" t="str">
            <v>달성공장바이오제제팀</v>
          </cell>
          <cell r="D6226" t="str">
            <v>5108150</v>
          </cell>
          <cell r="E6226" t="str">
            <v/>
          </cell>
          <cell r="F6226">
            <v>0</v>
          </cell>
          <cell r="G6226">
            <v>0</v>
          </cell>
          <cell r="H6226">
            <v>0</v>
          </cell>
          <cell r="I6226">
            <v>0</v>
          </cell>
          <cell r="J6226">
            <v>0</v>
          </cell>
          <cell r="K6226">
            <v>0</v>
          </cell>
          <cell r="L6226">
            <v>0</v>
          </cell>
          <cell r="M6226">
            <v>0</v>
          </cell>
          <cell r="N6226">
            <v>0</v>
          </cell>
          <cell r="O6226">
            <v>0</v>
          </cell>
          <cell r="P6226">
            <v>0</v>
          </cell>
          <cell r="Q6226">
            <v>0</v>
          </cell>
        </row>
        <row r="6227">
          <cell r="B6227" t="str">
            <v>달성공장바이오제제팀5108160</v>
          </cell>
          <cell r="C6227" t="str">
            <v>달성공장바이오제제팀</v>
          </cell>
          <cell r="D6227" t="str">
            <v>5108160</v>
          </cell>
          <cell r="E6227" t="str">
            <v/>
          </cell>
          <cell r="F6227">
            <v>0</v>
          </cell>
          <cell r="G6227">
            <v>0</v>
          </cell>
          <cell r="H6227">
            <v>0</v>
          </cell>
          <cell r="I6227">
            <v>0</v>
          </cell>
          <cell r="J6227">
            <v>0</v>
          </cell>
          <cell r="K6227">
            <v>0</v>
          </cell>
          <cell r="L6227">
            <v>0</v>
          </cell>
          <cell r="M6227">
            <v>0</v>
          </cell>
          <cell r="N6227">
            <v>0</v>
          </cell>
          <cell r="O6227">
            <v>0</v>
          </cell>
          <cell r="P6227">
            <v>0</v>
          </cell>
          <cell r="Q6227">
            <v>0</v>
          </cell>
        </row>
        <row r="6228">
          <cell r="B6228" t="str">
            <v>달성공장바이오제제팀5108161</v>
          </cell>
          <cell r="C6228" t="str">
            <v>달성공장바이오제제팀</v>
          </cell>
          <cell r="D6228" t="str">
            <v>5108161</v>
          </cell>
          <cell r="E6228" t="str">
            <v>지급임차료-차량렌트료(제조)</v>
          </cell>
          <cell r="F6228">
            <v>0</v>
          </cell>
          <cell r="G6228">
            <v>0</v>
          </cell>
          <cell r="H6228">
            <v>0</v>
          </cell>
          <cell r="I6228">
            <v>0</v>
          </cell>
          <cell r="J6228">
            <v>0</v>
          </cell>
          <cell r="K6228">
            <v>0</v>
          </cell>
          <cell r="L6228">
            <v>0</v>
          </cell>
          <cell r="M6228">
            <v>0</v>
          </cell>
          <cell r="N6228">
            <v>0</v>
          </cell>
          <cell r="O6228">
            <v>0</v>
          </cell>
          <cell r="P6228">
            <v>0</v>
          </cell>
          <cell r="Q6228">
            <v>0</v>
          </cell>
        </row>
        <row r="6229">
          <cell r="B6229" t="str">
            <v>달성공장바이오제제팀5108162</v>
          </cell>
          <cell r="C6229" t="str">
            <v>달성공장바이오제제팀</v>
          </cell>
          <cell r="D6229" t="str">
            <v>5108162</v>
          </cell>
          <cell r="E6229" t="str">
            <v>지급임차료-차량리스료(제조)</v>
          </cell>
          <cell r="F6229">
            <v>0</v>
          </cell>
          <cell r="G6229">
            <v>0</v>
          </cell>
          <cell r="H6229">
            <v>0</v>
          </cell>
          <cell r="I6229">
            <v>0</v>
          </cell>
          <cell r="J6229">
            <v>0</v>
          </cell>
          <cell r="K6229">
            <v>0</v>
          </cell>
          <cell r="L6229">
            <v>0</v>
          </cell>
          <cell r="M6229">
            <v>0</v>
          </cell>
          <cell r="N6229">
            <v>0</v>
          </cell>
          <cell r="O6229">
            <v>0</v>
          </cell>
          <cell r="P6229">
            <v>0</v>
          </cell>
          <cell r="Q6229">
            <v>0</v>
          </cell>
        </row>
        <row r="6230">
          <cell r="B6230" t="str">
            <v>달성공장바이오제제팀5109110</v>
          </cell>
          <cell r="C6230" t="str">
            <v>달성공장바이오제제팀</v>
          </cell>
          <cell r="D6230" t="str">
            <v>5109110</v>
          </cell>
          <cell r="E6230" t="str">
            <v>감가상각비-건물(제조)</v>
          </cell>
          <cell r="F6230">
            <v>21901556</v>
          </cell>
          <cell r="G6230">
            <v>21901556</v>
          </cell>
          <cell r="H6230">
            <v>21901556</v>
          </cell>
          <cell r="I6230">
            <v>21901556</v>
          </cell>
          <cell r="J6230">
            <v>21901556</v>
          </cell>
          <cell r="K6230">
            <v>21901556</v>
          </cell>
          <cell r="L6230">
            <v>21901556</v>
          </cell>
          <cell r="M6230">
            <v>21901556</v>
          </cell>
          <cell r="N6230">
            <v>21901556</v>
          </cell>
          <cell r="O6230">
            <v>21901556</v>
          </cell>
          <cell r="P6230">
            <v>21901556</v>
          </cell>
          <cell r="Q6230">
            <v>21901556</v>
          </cell>
        </row>
        <row r="6231">
          <cell r="B6231" t="str">
            <v>달성공장바이오제제팀5109120</v>
          </cell>
          <cell r="C6231" t="str">
            <v>달성공장바이오제제팀</v>
          </cell>
          <cell r="D6231" t="str">
            <v>5109120</v>
          </cell>
          <cell r="E6231" t="str">
            <v>감가상각비-구축물(제조)</v>
          </cell>
          <cell r="F6231">
            <v>0</v>
          </cell>
          <cell r="G6231">
            <v>0</v>
          </cell>
          <cell r="H6231">
            <v>0</v>
          </cell>
          <cell r="I6231">
            <v>0</v>
          </cell>
          <cell r="J6231">
            <v>0</v>
          </cell>
          <cell r="K6231">
            <v>0</v>
          </cell>
          <cell r="L6231">
            <v>0</v>
          </cell>
          <cell r="M6231">
            <v>0</v>
          </cell>
          <cell r="N6231">
            <v>0</v>
          </cell>
          <cell r="O6231">
            <v>0</v>
          </cell>
          <cell r="P6231">
            <v>0</v>
          </cell>
          <cell r="Q6231">
            <v>0</v>
          </cell>
        </row>
        <row r="6232">
          <cell r="B6232" t="str">
            <v>달성공장바이오제제팀5109130</v>
          </cell>
          <cell r="C6232" t="str">
            <v>달성공장바이오제제팀</v>
          </cell>
          <cell r="D6232" t="str">
            <v>5109130</v>
          </cell>
          <cell r="E6232" t="str">
            <v>감가상각비-기계장치(제조)</v>
          </cell>
          <cell r="F6232">
            <v>0</v>
          </cell>
          <cell r="G6232">
            <v>0</v>
          </cell>
          <cell r="H6232">
            <v>0</v>
          </cell>
          <cell r="I6232">
            <v>0</v>
          </cell>
          <cell r="J6232">
            <v>0</v>
          </cell>
          <cell r="K6232">
            <v>0</v>
          </cell>
          <cell r="L6232">
            <v>0</v>
          </cell>
          <cell r="M6232">
            <v>0</v>
          </cell>
          <cell r="N6232">
            <v>0</v>
          </cell>
          <cell r="O6232">
            <v>0</v>
          </cell>
          <cell r="P6232">
            <v>0</v>
          </cell>
          <cell r="Q6232">
            <v>0</v>
          </cell>
        </row>
        <row r="6233">
          <cell r="B6233" t="str">
            <v>달성공장바이오제제팀5109140</v>
          </cell>
          <cell r="C6233" t="str">
            <v>달성공장바이오제제팀</v>
          </cell>
          <cell r="D6233" t="str">
            <v>5109140</v>
          </cell>
          <cell r="E6233" t="str">
            <v>감가상각비-공구기구(제조)</v>
          </cell>
          <cell r="F6233">
            <v>0</v>
          </cell>
          <cell r="G6233">
            <v>0</v>
          </cell>
          <cell r="H6233">
            <v>0</v>
          </cell>
          <cell r="I6233">
            <v>0</v>
          </cell>
          <cell r="J6233">
            <v>0</v>
          </cell>
          <cell r="K6233">
            <v>0</v>
          </cell>
          <cell r="L6233">
            <v>0</v>
          </cell>
          <cell r="M6233">
            <v>0</v>
          </cell>
          <cell r="N6233">
            <v>0</v>
          </cell>
          <cell r="O6233">
            <v>0</v>
          </cell>
          <cell r="P6233">
            <v>0</v>
          </cell>
          <cell r="Q6233">
            <v>0</v>
          </cell>
        </row>
        <row r="6234">
          <cell r="B6234" t="str">
            <v>달성공장바이오제제팀5109150</v>
          </cell>
          <cell r="C6234" t="str">
            <v>달성공장바이오제제팀</v>
          </cell>
          <cell r="D6234" t="str">
            <v>5109150</v>
          </cell>
          <cell r="E6234" t="str">
            <v>감가상각비-차량운반구(제조)</v>
          </cell>
          <cell r="F6234">
            <v>0</v>
          </cell>
          <cell r="G6234">
            <v>0</v>
          </cell>
          <cell r="H6234">
            <v>0</v>
          </cell>
          <cell r="I6234">
            <v>0</v>
          </cell>
          <cell r="J6234">
            <v>0</v>
          </cell>
          <cell r="K6234">
            <v>0</v>
          </cell>
          <cell r="L6234">
            <v>0</v>
          </cell>
          <cell r="M6234">
            <v>0</v>
          </cell>
          <cell r="N6234">
            <v>0</v>
          </cell>
          <cell r="O6234">
            <v>0</v>
          </cell>
          <cell r="P6234">
            <v>0</v>
          </cell>
          <cell r="Q6234">
            <v>0</v>
          </cell>
        </row>
        <row r="6235">
          <cell r="B6235" t="str">
            <v>달성공장바이오제제팀5109160</v>
          </cell>
          <cell r="C6235" t="str">
            <v>달성공장바이오제제팀</v>
          </cell>
          <cell r="D6235" t="str">
            <v>5109160</v>
          </cell>
          <cell r="E6235" t="str">
            <v/>
          </cell>
          <cell r="F6235">
            <v>0</v>
          </cell>
          <cell r="G6235">
            <v>0</v>
          </cell>
          <cell r="H6235">
            <v>0</v>
          </cell>
          <cell r="I6235">
            <v>0</v>
          </cell>
          <cell r="J6235">
            <v>0</v>
          </cell>
          <cell r="K6235">
            <v>0</v>
          </cell>
          <cell r="L6235">
            <v>0</v>
          </cell>
          <cell r="M6235">
            <v>0</v>
          </cell>
          <cell r="N6235">
            <v>0</v>
          </cell>
          <cell r="O6235">
            <v>0</v>
          </cell>
          <cell r="P6235">
            <v>0</v>
          </cell>
          <cell r="Q6235">
            <v>0</v>
          </cell>
        </row>
        <row r="6236">
          <cell r="B6236" t="str">
            <v>달성공장바이오제제팀5109170</v>
          </cell>
          <cell r="C6236" t="str">
            <v>달성공장바이오제제팀</v>
          </cell>
          <cell r="D6236" t="str">
            <v>5109170</v>
          </cell>
          <cell r="E6236" t="str">
            <v>감가상각비-산업재산권(제조)</v>
          </cell>
          <cell r="F6236">
            <v>0</v>
          </cell>
          <cell r="G6236">
            <v>0</v>
          </cell>
          <cell r="H6236">
            <v>0</v>
          </cell>
          <cell r="I6236">
            <v>0</v>
          </cell>
          <cell r="J6236">
            <v>0</v>
          </cell>
          <cell r="K6236">
            <v>0</v>
          </cell>
          <cell r="L6236">
            <v>0</v>
          </cell>
          <cell r="M6236">
            <v>0</v>
          </cell>
          <cell r="N6236">
            <v>0</v>
          </cell>
          <cell r="O6236">
            <v>0</v>
          </cell>
          <cell r="P6236">
            <v>0</v>
          </cell>
          <cell r="Q6236">
            <v>0</v>
          </cell>
        </row>
        <row r="6237">
          <cell r="B6237" t="str">
            <v>달성공장바이오제제팀5109180</v>
          </cell>
          <cell r="C6237" t="str">
            <v>달성공장바이오제제팀</v>
          </cell>
          <cell r="D6237" t="str">
            <v>5109180</v>
          </cell>
          <cell r="E6237" t="str">
            <v/>
          </cell>
          <cell r="F6237">
            <v>0</v>
          </cell>
          <cell r="G6237">
            <v>0</v>
          </cell>
          <cell r="H6237">
            <v>0</v>
          </cell>
          <cell r="I6237">
            <v>0</v>
          </cell>
          <cell r="J6237">
            <v>0</v>
          </cell>
          <cell r="K6237">
            <v>0</v>
          </cell>
          <cell r="L6237">
            <v>0</v>
          </cell>
          <cell r="M6237">
            <v>0</v>
          </cell>
          <cell r="N6237">
            <v>0</v>
          </cell>
          <cell r="O6237">
            <v>0</v>
          </cell>
          <cell r="P6237">
            <v>0</v>
          </cell>
          <cell r="Q6237">
            <v>0</v>
          </cell>
        </row>
        <row r="6238">
          <cell r="B6238" t="str">
            <v>달성공장바이오제제팀5109190</v>
          </cell>
          <cell r="C6238" t="str">
            <v>달성공장바이오제제팀</v>
          </cell>
          <cell r="D6238" t="str">
            <v>5109190</v>
          </cell>
          <cell r="E6238" t="str">
            <v/>
          </cell>
          <cell r="F6238">
            <v>0</v>
          </cell>
          <cell r="G6238">
            <v>0</v>
          </cell>
          <cell r="H6238">
            <v>0</v>
          </cell>
          <cell r="I6238">
            <v>0</v>
          </cell>
          <cell r="J6238">
            <v>0</v>
          </cell>
          <cell r="K6238">
            <v>0</v>
          </cell>
          <cell r="L6238">
            <v>0</v>
          </cell>
          <cell r="M6238">
            <v>0</v>
          </cell>
          <cell r="N6238">
            <v>0</v>
          </cell>
          <cell r="O6238">
            <v>0</v>
          </cell>
          <cell r="P6238">
            <v>0</v>
          </cell>
          <cell r="Q6238">
            <v>0</v>
          </cell>
        </row>
        <row r="6239">
          <cell r="B6239" t="str">
            <v>달성공장바이오제제팀5109210</v>
          </cell>
          <cell r="C6239" t="str">
            <v>달성공장바이오제제팀</v>
          </cell>
          <cell r="D6239" t="str">
            <v>5109210</v>
          </cell>
          <cell r="E6239" t="str">
            <v>감가상각비-임차자산개량(제조)</v>
          </cell>
          <cell r="F6239">
            <v>0</v>
          </cell>
          <cell r="G6239">
            <v>0</v>
          </cell>
          <cell r="H6239">
            <v>0</v>
          </cell>
          <cell r="I6239">
            <v>0</v>
          </cell>
          <cell r="J6239">
            <v>0</v>
          </cell>
          <cell r="K6239">
            <v>0</v>
          </cell>
          <cell r="L6239">
            <v>0</v>
          </cell>
          <cell r="M6239">
            <v>0</v>
          </cell>
          <cell r="N6239">
            <v>0</v>
          </cell>
          <cell r="O6239">
            <v>0</v>
          </cell>
          <cell r="P6239">
            <v>0</v>
          </cell>
          <cell r="Q6239">
            <v>0</v>
          </cell>
        </row>
        <row r="6240">
          <cell r="B6240" t="str">
            <v>달성공장바이오제제팀5109220</v>
          </cell>
          <cell r="C6240" t="str">
            <v>달성공장바이오제제팀</v>
          </cell>
          <cell r="D6240" t="str">
            <v>5109220</v>
          </cell>
          <cell r="E6240" t="str">
            <v>감가상각비-비품(제조)</v>
          </cell>
          <cell r="F6240">
            <v>0</v>
          </cell>
          <cell r="G6240">
            <v>0</v>
          </cell>
          <cell r="H6240">
            <v>0</v>
          </cell>
          <cell r="I6240">
            <v>0</v>
          </cell>
          <cell r="J6240">
            <v>0</v>
          </cell>
          <cell r="K6240">
            <v>0</v>
          </cell>
          <cell r="L6240">
            <v>0</v>
          </cell>
          <cell r="M6240">
            <v>0</v>
          </cell>
          <cell r="N6240">
            <v>0</v>
          </cell>
          <cell r="O6240">
            <v>0</v>
          </cell>
          <cell r="P6240">
            <v>0</v>
          </cell>
          <cell r="Q6240">
            <v>0</v>
          </cell>
        </row>
        <row r="6241">
          <cell r="B6241" t="str">
            <v>달성공장바이오제제팀5110110</v>
          </cell>
          <cell r="C6241" t="str">
            <v>달성공장바이오제제팀</v>
          </cell>
          <cell r="D6241" t="str">
            <v>5110110</v>
          </cell>
          <cell r="E6241" t="str">
            <v>수선비-건물(제조)</v>
          </cell>
          <cell r="F6241">
            <v>0</v>
          </cell>
          <cell r="G6241">
            <v>0</v>
          </cell>
          <cell r="H6241">
            <v>0</v>
          </cell>
          <cell r="I6241">
            <v>0</v>
          </cell>
          <cell r="J6241">
            <v>0</v>
          </cell>
          <cell r="K6241">
            <v>0</v>
          </cell>
          <cell r="L6241">
            <v>0</v>
          </cell>
          <cell r="M6241">
            <v>0</v>
          </cell>
          <cell r="N6241">
            <v>0</v>
          </cell>
          <cell r="O6241">
            <v>0</v>
          </cell>
          <cell r="P6241">
            <v>0</v>
          </cell>
          <cell r="Q6241">
            <v>0</v>
          </cell>
        </row>
        <row r="6242">
          <cell r="B6242" t="str">
            <v>달성공장바이오제제팀5110120</v>
          </cell>
          <cell r="C6242" t="str">
            <v>달성공장바이오제제팀</v>
          </cell>
          <cell r="D6242" t="str">
            <v>5110120</v>
          </cell>
          <cell r="E6242" t="str">
            <v>수선비-구축물(제조)</v>
          </cell>
          <cell r="F6242">
            <v>0</v>
          </cell>
          <cell r="G6242">
            <v>0</v>
          </cell>
          <cell r="H6242">
            <v>0</v>
          </cell>
          <cell r="I6242">
            <v>0</v>
          </cell>
          <cell r="J6242">
            <v>0</v>
          </cell>
          <cell r="K6242">
            <v>0</v>
          </cell>
          <cell r="L6242">
            <v>0</v>
          </cell>
          <cell r="M6242">
            <v>0</v>
          </cell>
          <cell r="N6242">
            <v>0</v>
          </cell>
          <cell r="O6242">
            <v>0</v>
          </cell>
          <cell r="P6242">
            <v>0</v>
          </cell>
          <cell r="Q6242">
            <v>0</v>
          </cell>
        </row>
        <row r="6243">
          <cell r="B6243" t="str">
            <v>달성공장바이오제제팀5110130</v>
          </cell>
          <cell r="C6243" t="str">
            <v>달성공장바이오제제팀</v>
          </cell>
          <cell r="D6243" t="str">
            <v>5110130</v>
          </cell>
          <cell r="E6243" t="str">
            <v>수선비-기계장치(제조)</v>
          </cell>
          <cell r="F6243">
            <v>0</v>
          </cell>
          <cell r="G6243">
            <v>0</v>
          </cell>
          <cell r="H6243">
            <v>0</v>
          </cell>
          <cell r="I6243">
            <v>0</v>
          </cell>
          <cell r="J6243">
            <v>0</v>
          </cell>
          <cell r="K6243">
            <v>0</v>
          </cell>
          <cell r="L6243">
            <v>0</v>
          </cell>
          <cell r="M6243">
            <v>0</v>
          </cell>
          <cell r="N6243">
            <v>0</v>
          </cell>
          <cell r="O6243">
            <v>0</v>
          </cell>
          <cell r="P6243">
            <v>0</v>
          </cell>
          <cell r="Q6243">
            <v>0</v>
          </cell>
        </row>
        <row r="6244">
          <cell r="B6244" t="str">
            <v>달성공장바이오제제팀5110140</v>
          </cell>
          <cell r="C6244" t="str">
            <v>달성공장바이오제제팀</v>
          </cell>
          <cell r="D6244" t="str">
            <v>5110140</v>
          </cell>
          <cell r="E6244" t="str">
            <v>수선비-공구기구비품(제조)</v>
          </cell>
          <cell r="F6244">
            <v>0</v>
          </cell>
          <cell r="G6244">
            <v>0</v>
          </cell>
          <cell r="H6244">
            <v>0</v>
          </cell>
          <cell r="I6244">
            <v>0</v>
          </cell>
          <cell r="J6244">
            <v>0</v>
          </cell>
          <cell r="K6244">
            <v>0</v>
          </cell>
          <cell r="L6244">
            <v>0</v>
          </cell>
          <cell r="M6244">
            <v>0</v>
          </cell>
          <cell r="N6244">
            <v>0</v>
          </cell>
          <cell r="O6244">
            <v>0</v>
          </cell>
          <cell r="P6244">
            <v>0</v>
          </cell>
          <cell r="Q6244">
            <v>0</v>
          </cell>
        </row>
        <row r="6245">
          <cell r="B6245" t="str">
            <v>달성공장바이오제제팀5110160</v>
          </cell>
          <cell r="C6245" t="str">
            <v>달성공장바이오제제팀</v>
          </cell>
          <cell r="D6245" t="str">
            <v>5110160</v>
          </cell>
          <cell r="E6245" t="str">
            <v>수선비-안전보건비_출고(제조)</v>
          </cell>
          <cell r="F6245">
            <v>0</v>
          </cell>
          <cell r="G6245">
            <v>0</v>
          </cell>
          <cell r="H6245">
            <v>0</v>
          </cell>
          <cell r="I6245">
            <v>0</v>
          </cell>
          <cell r="J6245">
            <v>0</v>
          </cell>
          <cell r="K6245">
            <v>0</v>
          </cell>
          <cell r="L6245">
            <v>0</v>
          </cell>
          <cell r="M6245">
            <v>0</v>
          </cell>
          <cell r="N6245">
            <v>0</v>
          </cell>
          <cell r="O6245">
            <v>0</v>
          </cell>
          <cell r="P6245">
            <v>0</v>
          </cell>
          <cell r="Q6245">
            <v>0</v>
          </cell>
        </row>
        <row r="6246">
          <cell r="B6246" t="str">
            <v>달성공장바이오제제팀5110150</v>
          </cell>
          <cell r="C6246" t="str">
            <v>달성공장바이오제제팀</v>
          </cell>
          <cell r="D6246">
            <v>5110150</v>
          </cell>
          <cell r="E6246" t="str">
            <v>수선비-안전보건비(제조)</v>
          </cell>
          <cell r="F6246">
            <v>0</v>
          </cell>
          <cell r="G6246">
            <v>0</v>
          </cell>
          <cell r="H6246">
            <v>0</v>
          </cell>
          <cell r="I6246">
            <v>0</v>
          </cell>
          <cell r="J6246">
            <v>0</v>
          </cell>
          <cell r="K6246">
            <v>0</v>
          </cell>
          <cell r="L6246">
            <v>0</v>
          </cell>
          <cell r="M6246">
            <v>0</v>
          </cell>
          <cell r="N6246">
            <v>0</v>
          </cell>
          <cell r="O6246">
            <v>0</v>
          </cell>
          <cell r="P6246">
            <v>0</v>
          </cell>
          <cell r="Q6246">
            <v>0</v>
          </cell>
        </row>
        <row r="6247">
          <cell r="B6247" t="str">
            <v>달성공장바이오제제팀5111110</v>
          </cell>
          <cell r="C6247" t="str">
            <v>달성공장바이오제제팀</v>
          </cell>
          <cell r="D6247" t="str">
            <v>5111110</v>
          </cell>
          <cell r="E6247" t="str">
            <v>보험료-건물(제조)</v>
          </cell>
          <cell r="F6247">
            <v>0</v>
          </cell>
          <cell r="G6247">
            <v>0</v>
          </cell>
          <cell r="H6247">
            <v>0</v>
          </cell>
          <cell r="I6247">
            <v>0</v>
          </cell>
          <cell r="J6247">
            <v>0</v>
          </cell>
          <cell r="K6247">
            <v>0</v>
          </cell>
          <cell r="L6247">
            <v>0</v>
          </cell>
          <cell r="M6247">
            <v>0</v>
          </cell>
          <cell r="N6247">
            <v>0</v>
          </cell>
          <cell r="O6247">
            <v>0</v>
          </cell>
          <cell r="P6247">
            <v>0</v>
          </cell>
          <cell r="Q6247">
            <v>0</v>
          </cell>
        </row>
        <row r="6248">
          <cell r="B6248" t="str">
            <v>달성공장바이오제제팀5111120</v>
          </cell>
          <cell r="C6248" t="str">
            <v>달성공장바이오제제팀</v>
          </cell>
          <cell r="D6248" t="str">
            <v>5111120</v>
          </cell>
          <cell r="E6248" t="str">
            <v>보험료-기계장치(제조)</v>
          </cell>
          <cell r="F6248">
            <v>0</v>
          </cell>
          <cell r="G6248">
            <v>0</v>
          </cell>
          <cell r="H6248">
            <v>0</v>
          </cell>
          <cell r="I6248">
            <v>0</v>
          </cell>
          <cell r="J6248">
            <v>0</v>
          </cell>
          <cell r="K6248">
            <v>0</v>
          </cell>
          <cell r="L6248">
            <v>0</v>
          </cell>
          <cell r="M6248">
            <v>0</v>
          </cell>
          <cell r="N6248">
            <v>0</v>
          </cell>
          <cell r="O6248">
            <v>0</v>
          </cell>
          <cell r="P6248">
            <v>0</v>
          </cell>
          <cell r="Q6248">
            <v>0</v>
          </cell>
        </row>
        <row r="6249">
          <cell r="B6249" t="str">
            <v>달성공장바이오제제팀5111130</v>
          </cell>
          <cell r="C6249" t="str">
            <v>달성공장바이오제제팀</v>
          </cell>
          <cell r="D6249" t="str">
            <v>5111130</v>
          </cell>
          <cell r="E6249" t="str">
            <v>보험료-재고품(제조)</v>
          </cell>
          <cell r="F6249">
            <v>0</v>
          </cell>
          <cell r="G6249">
            <v>0</v>
          </cell>
          <cell r="H6249">
            <v>0</v>
          </cell>
          <cell r="I6249">
            <v>0</v>
          </cell>
          <cell r="J6249">
            <v>0</v>
          </cell>
          <cell r="K6249">
            <v>0</v>
          </cell>
          <cell r="L6249">
            <v>0</v>
          </cell>
          <cell r="M6249">
            <v>0</v>
          </cell>
          <cell r="N6249">
            <v>0</v>
          </cell>
          <cell r="O6249">
            <v>0</v>
          </cell>
          <cell r="P6249">
            <v>0</v>
          </cell>
          <cell r="Q6249">
            <v>0</v>
          </cell>
        </row>
        <row r="6250">
          <cell r="B6250" t="str">
            <v>달성공장바이오제제팀5111140</v>
          </cell>
          <cell r="C6250" t="str">
            <v>달성공장바이오제제팀</v>
          </cell>
          <cell r="D6250" t="str">
            <v>5111140</v>
          </cell>
          <cell r="E6250" t="str">
            <v/>
          </cell>
          <cell r="F6250">
            <v>0</v>
          </cell>
          <cell r="G6250">
            <v>0</v>
          </cell>
          <cell r="H6250">
            <v>0</v>
          </cell>
          <cell r="I6250">
            <v>0</v>
          </cell>
          <cell r="J6250">
            <v>0</v>
          </cell>
          <cell r="K6250">
            <v>0</v>
          </cell>
          <cell r="L6250">
            <v>0</v>
          </cell>
          <cell r="M6250">
            <v>0</v>
          </cell>
          <cell r="N6250">
            <v>0</v>
          </cell>
          <cell r="O6250">
            <v>0</v>
          </cell>
          <cell r="P6250">
            <v>0</v>
          </cell>
          <cell r="Q6250">
            <v>0</v>
          </cell>
        </row>
        <row r="6251">
          <cell r="B6251" t="str">
            <v>달성공장바이오제제팀5111150</v>
          </cell>
          <cell r="C6251" t="str">
            <v>달성공장바이오제제팀</v>
          </cell>
          <cell r="D6251" t="str">
            <v>5111150</v>
          </cell>
          <cell r="E6251" t="str">
            <v/>
          </cell>
          <cell r="F6251">
            <v>0</v>
          </cell>
          <cell r="G6251">
            <v>0</v>
          </cell>
          <cell r="H6251">
            <v>0</v>
          </cell>
          <cell r="I6251">
            <v>0</v>
          </cell>
          <cell r="J6251">
            <v>0</v>
          </cell>
          <cell r="K6251">
            <v>0</v>
          </cell>
          <cell r="L6251">
            <v>0</v>
          </cell>
          <cell r="M6251">
            <v>0</v>
          </cell>
          <cell r="N6251">
            <v>0</v>
          </cell>
          <cell r="O6251">
            <v>0</v>
          </cell>
          <cell r="P6251">
            <v>0</v>
          </cell>
          <cell r="Q6251">
            <v>0</v>
          </cell>
        </row>
        <row r="6252">
          <cell r="B6252" t="str">
            <v>달성공장바이오제제팀5111160</v>
          </cell>
          <cell r="C6252" t="str">
            <v>달성공장바이오제제팀</v>
          </cell>
          <cell r="D6252" t="str">
            <v>5111160</v>
          </cell>
          <cell r="E6252" t="str">
            <v>보험료-제보험(제조)</v>
          </cell>
          <cell r="F6252">
            <v>0</v>
          </cell>
          <cell r="G6252">
            <v>0</v>
          </cell>
          <cell r="H6252">
            <v>0</v>
          </cell>
          <cell r="I6252">
            <v>0</v>
          </cell>
          <cell r="J6252">
            <v>0</v>
          </cell>
          <cell r="K6252">
            <v>0</v>
          </cell>
          <cell r="L6252">
            <v>0</v>
          </cell>
          <cell r="M6252">
            <v>0</v>
          </cell>
          <cell r="N6252">
            <v>0</v>
          </cell>
          <cell r="O6252">
            <v>0</v>
          </cell>
          <cell r="P6252">
            <v>0</v>
          </cell>
          <cell r="Q6252">
            <v>0</v>
          </cell>
        </row>
        <row r="6253">
          <cell r="B6253" t="str">
            <v>달성공장바이오제제팀5111141</v>
          </cell>
          <cell r="C6253" t="str">
            <v>달성공장바이오제제팀</v>
          </cell>
          <cell r="D6253" t="str">
            <v>5111141</v>
          </cell>
          <cell r="E6253" t="str">
            <v/>
          </cell>
          <cell r="F6253">
            <v>0</v>
          </cell>
          <cell r="G6253">
            <v>0</v>
          </cell>
          <cell r="H6253">
            <v>0</v>
          </cell>
          <cell r="I6253">
            <v>0</v>
          </cell>
          <cell r="J6253">
            <v>0</v>
          </cell>
          <cell r="K6253">
            <v>0</v>
          </cell>
          <cell r="L6253">
            <v>0</v>
          </cell>
          <cell r="M6253">
            <v>0</v>
          </cell>
          <cell r="N6253">
            <v>0</v>
          </cell>
          <cell r="O6253">
            <v>0</v>
          </cell>
          <cell r="P6253">
            <v>0</v>
          </cell>
          <cell r="Q6253">
            <v>0</v>
          </cell>
        </row>
        <row r="6254">
          <cell r="B6254" t="str">
            <v>달성공장바이오제제팀5112110</v>
          </cell>
          <cell r="C6254" t="str">
            <v>달성공장바이오제제팀</v>
          </cell>
          <cell r="D6254" t="str">
            <v>5112110</v>
          </cell>
          <cell r="E6254" t="str">
            <v>접대비-교제비(제조)</v>
          </cell>
          <cell r="F6254">
            <v>0</v>
          </cell>
          <cell r="G6254">
            <v>0</v>
          </cell>
          <cell r="H6254">
            <v>0</v>
          </cell>
          <cell r="I6254">
            <v>0</v>
          </cell>
          <cell r="J6254">
            <v>0</v>
          </cell>
          <cell r="K6254">
            <v>0</v>
          </cell>
          <cell r="L6254">
            <v>0</v>
          </cell>
          <cell r="M6254">
            <v>0</v>
          </cell>
          <cell r="N6254">
            <v>0</v>
          </cell>
          <cell r="O6254">
            <v>0</v>
          </cell>
          <cell r="P6254">
            <v>0</v>
          </cell>
          <cell r="Q6254">
            <v>0</v>
          </cell>
        </row>
        <row r="6255">
          <cell r="B6255" t="str">
            <v>달성공장바이오제제팀5112120</v>
          </cell>
          <cell r="C6255" t="str">
            <v>달성공장바이오제제팀</v>
          </cell>
          <cell r="D6255" t="str">
            <v>5112120</v>
          </cell>
          <cell r="E6255" t="str">
            <v>접대비-사외경조비(제조)</v>
          </cell>
          <cell r="F6255">
            <v>0</v>
          </cell>
          <cell r="G6255">
            <v>0</v>
          </cell>
          <cell r="H6255">
            <v>0</v>
          </cell>
          <cell r="I6255">
            <v>0</v>
          </cell>
          <cell r="J6255">
            <v>0</v>
          </cell>
          <cell r="K6255">
            <v>0</v>
          </cell>
          <cell r="L6255">
            <v>0</v>
          </cell>
          <cell r="M6255">
            <v>0</v>
          </cell>
          <cell r="N6255">
            <v>0</v>
          </cell>
          <cell r="O6255">
            <v>0</v>
          </cell>
          <cell r="P6255">
            <v>0</v>
          </cell>
          <cell r="Q6255">
            <v>0</v>
          </cell>
        </row>
        <row r="6256">
          <cell r="B6256" t="str">
            <v>달성공장바이오제제팀5113110</v>
          </cell>
          <cell r="C6256" t="str">
            <v>달성공장바이오제제팀</v>
          </cell>
          <cell r="D6256" t="str">
            <v>5113110</v>
          </cell>
          <cell r="E6256" t="str">
            <v>경상연구개발비-품질검정비(제조)</v>
          </cell>
          <cell r="F6256">
            <v>0</v>
          </cell>
          <cell r="G6256">
            <v>0</v>
          </cell>
          <cell r="H6256">
            <v>0</v>
          </cell>
          <cell r="I6256">
            <v>0</v>
          </cell>
          <cell r="J6256">
            <v>0</v>
          </cell>
          <cell r="K6256">
            <v>0</v>
          </cell>
          <cell r="L6256">
            <v>0</v>
          </cell>
          <cell r="M6256">
            <v>0</v>
          </cell>
          <cell r="N6256">
            <v>0</v>
          </cell>
          <cell r="O6256">
            <v>0</v>
          </cell>
          <cell r="P6256">
            <v>0</v>
          </cell>
          <cell r="Q6256">
            <v>0</v>
          </cell>
        </row>
        <row r="6257">
          <cell r="B6257" t="str">
            <v>달성공장바이오제제팀5113120</v>
          </cell>
          <cell r="C6257" t="str">
            <v>달성공장바이오제제팀</v>
          </cell>
          <cell r="D6257" t="str">
            <v>5113120</v>
          </cell>
          <cell r="E6257" t="str">
            <v/>
          </cell>
          <cell r="F6257">
            <v>0</v>
          </cell>
          <cell r="G6257">
            <v>0</v>
          </cell>
          <cell r="H6257">
            <v>0</v>
          </cell>
          <cell r="I6257">
            <v>0</v>
          </cell>
          <cell r="J6257">
            <v>0</v>
          </cell>
          <cell r="K6257">
            <v>0</v>
          </cell>
          <cell r="L6257">
            <v>0</v>
          </cell>
          <cell r="M6257">
            <v>0</v>
          </cell>
          <cell r="N6257">
            <v>0</v>
          </cell>
          <cell r="O6257">
            <v>0</v>
          </cell>
          <cell r="P6257">
            <v>0</v>
          </cell>
          <cell r="Q6257">
            <v>0</v>
          </cell>
        </row>
        <row r="6258">
          <cell r="B6258" t="str">
            <v>달성공장바이오제제팀5113130</v>
          </cell>
          <cell r="C6258" t="str">
            <v>달성공장바이오제제팀</v>
          </cell>
          <cell r="D6258" t="str">
            <v>5113130</v>
          </cell>
          <cell r="E6258" t="str">
            <v>경상연구개발비-실험재료비_출고(제조)</v>
          </cell>
          <cell r="F6258">
            <v>0</v>
          </cell>
          <cell r="G6258">
            <v>0</v>
          </cell>
          <cell r="H6258">
            <v>0</v>
          </cell>
          <cell r="I6258">
            <v>0</v>
          </cell>
          <cell r="J6258">
            <v>0</v>
          </cell>
          <cell r="K6258">
            <v>0</v>
          </cell>
          <cell r="L6258">
            <v>0</v>
          </cell>
          <cell r="M6258">
            <v>0</v>
          </cell>
          <cell r="N6258">
            <v>0</v>
          </cell>
          <cell r="O6258">
            <v>0</v>
          </cell>
          <cell r="P6258">
            <v>0</v>
          </cell>
          <cell r="Q6258">
            <v>0</v>
          </cell>
        </row>
        <row r="6259">
          <cell r="B6259" t="str">
            <v>달성공장바이오제제팀5113140</v>
          </cell>
          <cell r="C6259" t="str">
            <v>달성공장바이오제제팀</v>
          </cell>
          <cell r="D6259" t="str">
            <v>5113140</v>
          </cell>
          <cell r="E6259" t="str">
            <v>경상연구개발비-실험시약비_출고(제조)</v>
          </cell>
          <cell r="F6259">
            <v>0</v>
          </cell>
          <cell r="G6259">
            <v>0</v>
          </cell>
          <cell r="H6259">
            <v>0</v>
          </cell>
          <cell r="I6259">
            <v>0</v>
          </cell>
          <cell r="J6259">
            <v>0</v>
          </cell>
          <cell r="K6259">
            <v>0</v>
          </cell>
          <cell r="L6259">
            <v>0</v>
          </cell>
          <cell r="M6259">
            <v>0</v>
          </cell>
          <cell r="N6259">
            <v>0</v>
          </cell>
          <cell r="O6259">
            <v>0</v>
          </cell>
          <cell r="P6259">
            <v>0</v>
          </cell>
          <cell r="Q6259">
            <v>0</v>
          </cell>
        </row>
        <row r="6260">
          <cell r="B6260" t="str">
            <v>달성공장바이오제제팀5113150</v>
          </cell>
          <cell r="C6260" t="str">
            <v>달성공장바이오제제팀</v>
          </cell>
          <cell r="D6260" t="str">
            <v>5113150</v>
          </cell>
          <cell r="E6260" t="str">
            <v>경상연구개발비-외부실험비(제조)</v>
          </cell>
          <cell r="F6260">
            <v>0</v>
          </cell>
          <cell r="G6260">
            <v>0</v>
          </cell>
          <cell r="H6260">
            <v>0</v>
          </cell>
          <cell r="I6260">
            <v>0</v>
          </cell>
          <cell r="J6260">
            <v>0</v>
          </cell>
          <cell r="K6260">
            <v>0</v>
          </cell>
          <cell r="L6260">
            <v>0</v>
          </cell>
          <cell r="M6260">
            <v>0</v>
          </cell>
          <cell r="N6260">
            <v>0</v>
          </cell>
          <cell r="O6260">
            <v>0</v>
          </cell>
          <cell r="P6260">
            <v>0</v>
          </cell>
          <cell r="Q6260">
            <v>0</v>
          </cell>
        </row>
        <row r="6261">
          <cell r="B6261" t="str">
            <v>달성공장바이오제제팀5113170</v>
          </cell>
          <cell r="C6261" t="str">
            <v>달성공장바이오제제팀</v>
          </cell>
          <cell r="D6261" t="str">
            <v>5113170</v>
          </cell>
          <cell r="E6261" t="str">
            <v>경상연구개발비-실험시약비(제조)</v>
          </cell>
          <cell r="F6261">
            <v>0</v>
          </cell>
          <cell r="G6261">
            <v>0</v>
          </cell>
          <cell r="H6261">
            <v>0</v>
          </cell>
          <cell r="I6261">
            <v>0</v>
          </cell>
          <cell r="J6261">
            <v>0</v>
          </cell>
          <cell r="K6261">
            <v>0</v>
          </cell>
          <cell r="L6261">
            <v>0</v>
          </cell>
          <cell r="M6261">
            <v>0</v>
          </cell>
          <cell r="N6261">
            <v>0</v>
          </cell>
          <cell r="O6261">
            <v>0</v>
          </cell>
          <cell r="P6261">
            <v>0</v>
          </cell>
          <cell r="Q6261">
            <v>0</v>
          </cell>
        </row>
        <row r="6262">
          <cell r="B6262" t="str">
            <v>달성공장바이오제제팀5113210</v>
          </cell>
          <cell r="C6262" t="str">
            <v>달성공장바이오제제팀</v>
          </cell>
          <cell r="D6262" t="str">
            <v>5113210</v>
          </cell>
          <cell r="E6262" t="str">
            <v>경상연구개발비-품질검정비_출고(제조)</v>
          </cell>
          <cell r="F6262">
            <v>0</v>
          </cell>
          <cell r="G6262">
            <v>0</v>
          </cell>
          <cell r="H6262">
            <v>0</v>
          </cell>
          <cell r="I6262">
            <v>0</v>
          </cell>
          <cell r="J6262">
            <v>0</v>
          </cell>
          <cell r="K6262">
            <v>0</v>
          </cell>
          <cell r="L6262">
            <v>0</v>
          </cell>
          <cell r="M6262">
            <v>0</v>
          </cell>
          <cell r="N6262">
            <v>0</v>
          </cell>
          <cell r="O6262">
            <v>0</v>
          </cell>
          <cell r="P6262">
            <v>0</v>
          </cell>
          <cell r="Q6262">
            <v>0</v>
          </cell>
        </row>
        <row r="6263">
          <cell r="B6263" t="str">
            <v>달성공장바이오제제팀5113160</v>
          </cell>
          <cell r="C6263" t="str">
            <v>달성공장바이오제제팀</v>
          </cell>
          <cell r="D6263" t="str">
            <v>5113160</v>
          </cell>
          <cell r="E6263" t="str">
            <v>경상연구개발비-실험재료비(제조)</v>
          </cell>
          <cell r="F6263">
            <v>0</v>
          </cell>
          <cell r="G6263">
            <v>0</v>
          </cell>
          <cell r="H6263">
            <v>0</v>
          </cell>
          <cell r="I6263">
            <v>0</v>
          </cell>
          <cell r="J6263">
            <v>0</v>
          </cell>
          <cell r="K6263">
            <v>0</v>
          </cell>
          <cell r="L6263">
            <v>0</v>
          </cell>
          <cell r="M6263">
            <v>0</v>
          </cell>
          <cell r="N6263">
            <v>0</v>
          </cell>
          <cell r="O6263">
            <v>0</v>
          </cell>
          <cell r="P6263">
            <v>0</v>
          </cell>
          <cell r="Q6263">
            <v>0</v>
          </cell>
        </row>
        <row r="6264">
          <cell r="B6264" t="str">
            <v>달성공장바이오제제팀5115110</v>
          </cell>
          <cell r="C6264" t="str">
            <v>달성공장바이오제제팀</v>
          </cell>
          <cell r="D6264" t="str">
            <v>5115110</v>
          </cell>
          <cell r="E6264" t="str">
            <v>운반비-운임(제조)</v>
          </cell>
          <cell r="F6264">
            <v>0</v>
          </cell>
          <cell r="G6264">
            <v>0</v>
          </cell>
          <cell r="H6264">
            <v>0</v>
          </cell>
          <cell r="I6264">
            <v>0</v>
          </cell>
          <cell r="J6264">
            <v>0</v>
          </cell>
          <cell r="K6264">
            <v>0</v>
          </cell>
          <cell r="L6264">
            <v>0</v>
          </cell>
          <cell r="M6264">
            <v>0</v>
          </cell>
          <cell r="N6264">
            <v>0</v>
          </cell>
          <cell r="O6264">
            <v>0</v>
          </cell>
          <cell r="P6264">
            <v>0</v>
          </cell>
          <cell r="Q6264">
            <v>0</v>
          </cell>
        </row>
        <row r="6265">
          <cell r="B6265" t="str">
            <v>달성공장바이오제제팀5116110</v>
          </cell>
          <cell r="C6265" t="str">
            <v>달성공장바이오제제팀</v>
          </cell>
          <cell r="D6265" t="str">
            <v>5116110</v>
          </cell>
          <cell r="E6265" t="str">
            <v/>
          </cell>
          <cell r="F6265">
            <v>0</v>
          </cell>
          <cell r="G6265">
            <v>0</v>
          </cell>
          <cell r="H6265">
            <v>0</v>
          </cell>
          <cell r="I6265">
            <v>0</v>
          </cell>
          <cell r="J6265">
            <v>0</v>
          </cell>
          <cell r="K6265">
            <v>0</v>
          </cell>
          <cell r="L6265">
            <v>0</v>
          </cell>
          <cell r="M6265">
            <v>0</v>
          </cell>
          <cell r="N6265">
            <v>0</v>
          </cell>
          <cell r="O6265">
            <v>0</v>
          </cell>
          <cell r="P6265">
            <v>0</v>
          </cell>
          <cell r="Q6265">
            <v>0</v>
          </cell>
        </row>
        <row r="6266">
          <cell r="B6266" t="str">
            <v>달성공장바이오제제팀5116120</v>
          </cell>
          <cell r="C6266" t="str">
            <v>달성공장바이오제제팀</v>
          </cell>
          <cell r="D6266" t="str">
            <v>5116120</v>
          </cell>
          <cell r="E6266" t="str">
            <v/>
          </cell>
          <cell r="F6266">
            <v>0</v>
          </cell>
          <cell r="G6266">
            <v>0</v>
          </cell>
          <cell r="H6266">
            <v>0</v>
          </cell>
          <cell r="I6266">
            <v>0</v>
          </cell>
          <cell r="J6266">
            <v>0</v>
          </cell>
          <cell r="K6266">
            <v>0</v>
          </cell>
          <cell r="L6266">
            <v>0</v>
          </cell>
          <cell r="M6266">
            <v>0</v>
          </cell>
          <cell r="N6266">
            <v>0</v>
          </cell>
          <cell r="O6266">
            <v>0</v>
          </cell>
          <cell r="P6266">
            <v>0</v>
          </cell>
          <cell r="Q6266">
            <v>0</v>
          </cell>
        </row>
        <row r="6267">
          <cell r="B6267" t="str">
            <v>달성공장바이오제제팀5116130</v>
          </cell>
          <cell r="C6267" t="str">
            <v>달성공장바이오제제팀</v>
          </cell>
          <cell r="D6267" t="str">
            <v>5116130</v>
          </cell>
          <cell r="E6267" t="str">
            <v>차량비-유류비(제조)</v>
          </cell>
          <cell r="F6267">
            <v>0</v>
          </cell>
          <cell r="G6267">
            <v>0</v>
          </cell>
          <cell r="H6267">
            <v>0</v>
          </cell>
          <cell r="I6267">
            <v>0</v>
          </cell>
          <cell r="J6267">
            <v>0</v>
          </cell>
          <cell r="K6267">
            <v>0</v>
          </cell>
          <cell r="L6267">
            <v>0</v>
          </cell>
          <cell r="M6267">
            <v>0</v>
          </cell>
          <cell r="N6267">
            <v>0</v>
          </cell>
          <cell r="O6267">
            <v>0</v>
          </cell>
          <cell r="P6267">
            <v>0</v>
          </cell>
          <cell r="Q6267">
            <v>0</v>
          </cell>
        </row>
        <row r="6268">
          <cell r="B6268" t="str">
            <v>달성공장바이오제제팀5116140</v>
          </cell>
          <cell r="C6268" t="str">
            <v>달성공장바이오제제팀</v>
          </cell>
          <cell r="D6268" t="str">
            <v>5116140</v>
          </cell>
          <cell r="E6268" t="str">
            <v/>
          </cell>
          <cell r="F6268">
            <v>0</v>
          </cell>
          <cell r="G6268">
            <v>0</v>
          </cell>
          <cell r="H6268">
            <v>0</v>
          </cell>
          <cell r="I6268">
            <v>0</v>
          </cell>
          <cell r="J6268">
            <v>0</v>
          </cell>
          <cell r="K6268">
            <v>0</v>
          </cell>
          <cell r="L6268">
            <v>0</v>
          </cell>
          <cell r="M6268">
            <v>0</v>
          </cell>
          <cell r="N6268">
            <v>0</v>
          </cell>
          <cell r="O6268">
            <v>0</v>
          </cell>
          <cell r="P6268">
            <v>0</v>
          </cell>
          <cell r="Q6268">
            <v>0</v>
          </cell>
        </row>
        <row r="6269">
          <cell r="B6269" t="str">
            <v>달성공장바이오제제팀5116150</v>
          </cell>
          <cell r="C6269" t="str">
            <v>달성공장바이오제제팀</v>
          </cell>
          <cell r="D6269" t="str">
            <v>5116150</v>
          </cell>
          <cell r="E6269" t="str">
            <v>차량비-주행주차비(제조)</v>
          </cell>
          <cell r="F6269">
            <v>0</v>
          </cell>
          <cell r="G6269">
            <v>0</v>
          </cell>
          <cell r="H6269">
            <v>0</v>
          </cell>
          <cell r="I6269">
            <v>0</v>
          </cell>
          <cell r="J6269">
            <v>0</v>
          </cell>
          <cell r="K6269">
            <v>0</v>
          </cell>
          <cell r="L6269">
            <v>0</v>
          </cell>
          <cell r="M6269">
            <v>0</v>
          </cell>
          <cell r="N6269">
            <v>0</v>
          </cell>
          <cell r="O6269">
            <v>0</v>
          </cell>
          <cell r="P6269">
            <v>0</v>
          </cell>
          <cell r="Q6269">
            <v>0</v>
          </cell>
        </row>
        <row r="6270">
          <cell r="B6270" t="str">
            <v>달성공장바이오제제팀5116160</v>
          </cell>
          <cell r="C6270" t="str">
            <v>달성공장바이오제제팀</v>
          </cell>
          <cell r="D6270" t="str">
            <v>5116160</v>
          </cell>
          <cell r="E6270" t="str">
            <v/>
          </cell>
          <cell r="F6270">
            <v>0</v>
          </cell>
          <cell r="G6270">
            <v>0</v>
          </cell>
          <cell r="H6270">
            <v>0</v>
          </cell>
          <cell r="I6270">
            <v>0</v>
          </cell>
          <cell r="J6270">
            <v>0</v>
          </cell>
          <cell r="K6270">
            <v>0</v>
          </cell>
          <cell r="L6270">
            <v>0</v>
          </cell>
          <cell r="M6270">
            <v>0</v>
          </cell>
          <cell r="N6270">
            <v>0</v>
          </cell>
          <cell r="O6270">
            <v>0</v>
          </cell>
          <cell r="P6270">
            <v>0</v>
          </cell>
          <cell r="Q6270">
            <v>0</v>
          </cell>
        </row>
        <row r="6271">
          <cell r="B6271" t="str">
            <v>달성공장바이오제제팀5116111</v>
          </cell>
          <cell r="C6271" t="str">
            <v>달성공장바이오제제팀</v>
          </cell>
          <cell r="D6271" t="str">
            <v>5116111</v>
          </cell>
          <cell r="E6271" t="str">
            <v>차량비-관리비(제조)</v>
          </cell>
          <cell r="F6271">
            <v>0</v>
          </cell>
          <cell r="G6271">
            <v>0</v>
          </cell>
          <cell r="H6271">
            <v>0</v>
          </cell>
          <cell r="I6271">
            <v>0</v>
          </cell>
          <cell r="J6271">
            <v>0</v>
          </cell>
          <cell r="K6271">
            <v>0</v>
          </cell>
          <cell r="L6271">
            <v>0</v>
          </cell>
          <cell r="M6271">
            <v>0</v>
          </cell>
          <cell r="N6271">
            <v>0</v>
          </cell>
          <cell r="O6271">
            <v>0</v>
          </cell>
          <cell r="P6271">
            <v>0</v>
          </cell>
          <cell r="Q6271">
            <v>0</v>
          </cell>
        </row>
        <row r="6272">
          <cell r="B6272" t="str">
            <v>달성공장바이오제제팀5117110</v>
          </cell>
          <cell r="C6272" t="str">
            <v>달성공장바이오제제팀</v>
          </cell>
          <cell r="D6272" t="str">
            <v>5117110</v>
          </cell>
          <cell r="E6272" t="str">
            <v>홍보비-홍보비(제조)</v>
          </cell>
          <cell r="F6272">
            <v>0</v>
          </cell>
          <cell r="G6272">
            <v>0</v>
          </cell>
          <cell r="H6272">
            <v>0</v>
          </cell>
          <cell r="I6272">
            <v>0</v>
          </cell>
          <cell r="J6272">
            <v>0</v>
          </cell>
          <cell r="K6272">
            <v>0</v>
          </cell>
          <cell r="L6272">
            <v>0</v>
          </cell>
          <cell r="M6272">
            <v>0</v>
          </cell>
          <cell r="N6272">
            <v>0</v>
          </cell>
          <cell r="O6272">
            <v>0</v>
          </cell>
          <cell r="P6272">
            <v>0</v>
          </cell>
          <cell r="Q6272">
            <v>0</v>
          </cell>
        </row>
        <row r="6273">
          <cell r="B6273" t="str">
            <v>달성공장바이오제제팀5118110</v>
          </cell>
          <cell r="C6273" t="str">
            <v>달성공장바이오제제팀</v>
          </cell>
          <cell r="D6273" t="str">
            <v>5118110</v>
          </cell>
          <cell r="E6273" t="str">
            <v/>
          </cell>
          <cell r="F6273">
            <v>0</v>
          </cell>
          <cell r="G6273">
            <v>0</v>
          </cell>
          <cell r="H6273">
            <v>0</v>
          </cell>
          <cell r="I6273">
            <v>0</v>
          </cell>
          <cell r="J6273">
            <v>0</v>
          </cell>
          <cell r="K6273">
            <v>0</v>
          </cell>
          <cell r="L6273">
            <v>0</v>
          </cell>
          <cell r="M6273">
            <v>0</v>
          </cell>
          <cell r="N6273">
            <v>0</v>
          </cell>
          <cell r="O6273">
            <v>0</v>
          </cell>
          <cell r="P6273">
            <v>0</v>
          </cell>
          <cell r="Q6273">
            <v>0</v>
          </cell>
        </row>
        <row r="6274">
          <cell r="B6274" t="str">
            <v>달성공장바이오제제팀5118120</v>
          </cell>
          <cell r="C6274" t="str">
            <v>달성공장바이오제제팀</v>
          </cell>
          <cell r="D6274" t="str">
            <v>5118120</v>
          </cell>
          <cell r="E6274" t="str">
            <v/>
          </cell>
          <cell r="F6274">
            <v>0</v>
          </cell>
          <cell r="G6274">
            <v>0</v>
          </cell>
          <cell r="H6274">
            <v>0</v>
          </cell>
          <cell r="I6274">
            <v>0</v>
          </cell>
          <cell r="J6274">
            <v>0</v>
          </cell>
          <cell r="K6274">
            <v>0</v>
          </cell>
          <cell r="L6274">
            <v>0</v>
          </cell>
          <cell r="M6274">
            <v>0</v>
          </cell>
          <cell r="N6274">
            <v>0</v>
          </cell>
          <cell r="O6274">
            <v>0</v>
          </cell>
          <cell r="P6274">
            <v>0</v>
          </cell>
          <cell r="Q6274">
            <v>0</v>
          </cell>
        </row>
        <row r="6275">
          <cell r="B6275" t="str">
            <v>달성공장바이오제제팀5118130</v>
          </cell>
          <cell r="C6275" t="str">
            <v>달성공장바이오제제팀</v>
          </cell>
          <cell r="D6275" t="str">
            <v>5118130</v>
          </cell>
          <cell r="E6275" t="str">
            <v>교육훈련비-사외교육훈련비(제조)</v>
          </cell>
          <cell r="F6275">
            <v>0</v>
          </cell>
          <cell r="G6275">
            <v>0</v>
          </cell>
          <cell r="H6275">
            <v>0</v>
          </cell>
          <cell r="I6275">
            <v>0</v>
          </cell>
          <cell r="J6275">
            <v>0</v>
          </cell>
          <cell r="K6275">
            <v>0</v>
          </cell>
          <cell r="L6275">
            <v>0</v>
          </cell>
          <cell r="M6275">
            <v>0</v>
          </cell>
          <cell r="N6275">
            <v>0</v>
          </cell>
          <cell r="O6275">
            <v>0</v>
          </cell>
          <cell r="P6275">
            <v>0</v>
          </cell>
          <cell r="Q6275">
            <v>0</v>
          </cell>
        </row>
        <row r="6276">
          <cell r="B6276" t="str">
            <v>달성공장바이오제제팀5118140</v>
          </cell>
          <cell r="C6276" t="str">
            <v>달성공장바이오제제팀</v>
          </cell>
          <cell r="D6276" t="str">
            <v>5118140</v>
          </cell>
          <cell r="E6276" t="str">
            <v/>
          </cell>
          <cell r="F6276">
            <v>0</v>
          </cell>
          <cell r="G6276">
            <v>0</v>
          </cell>
          <cell r="H6276">
            <v>0</v>
          </cell>
          <cell r="I6276">
            <v>0</v>
          </cell>
          <cell r="J6276">
            <v>0</v>
          </cell>
          <cell r="K6276">
            <v>0</v>
          </cell>
          <cell r="L6276">
            <v>0</v>
          </cell>
          <cell r="M6276">
            <v>0</v>
          </cell>
          <cell r="N6276">
            <v>0</v>
          </cell>
          <cell r="O6276">
            <v>0</v>
          </cell>
          <cell r="P6276">
            <v>0</v>
          </cell>
          <cell r="Q6276">
            <v>0</v>
          </cell>
        </row>
        <row r="6277">
          <cell r="B6277" t="str">
            <v>달성공장바이오제제팀5118150</v>
          </cell>
          <cell r="C6277" t="str">
            <v>달성공장바이오제제팀</v>
          </cell>
          <cell r="D6277" t="str">
            <v>5118150</v>
          </cell>
          <cell r="E6277" t="str">
            <v/>
          </cell>
          <cell r="F6277">
            <v>0</v>
          </cell>
          <cell r="G6277">
            <v>0</v>
          </cell>
          <cell r="H6277">
            <v>0</v>
          </cell>
          <cell r="I6277">
            <v>0</v>
          </cell>
          <cell r="J6277">
            <v>0</v>
          </cell>
          <cell r="K6277">
            <v>0</v>
          </cell>
          <cell r="L6277">
            <v>0</v>
          </cell>
          <cell r="M6277">
            <v>0</v>
          </cell>
          <cell r="N6277">
            <v>0</v>
          </cell>
          <cell r="O6277">
            <v>0</v>
          </cell>
          <cell r="P6277">
            <v>0</v>
          </cell>
          <cell r="Q6277">
            <v>0</v>
          </cell>
        </row>
        <row r="6278">
          <cell r="B6278" t="str">
            <v>달성공장바이오제제팀5130110</v>
          </cell>
          <cell r="C6278" t="str">
            <v>달성공장바이오제제팀</v>
          </cell>
          <cell r="D6278" t="str">
            <v>5130110</v>
          </cell>
          <cell r="E6278" t="str">
            <v/>
          </cell>
          <cell r="F6278">
            <v>0</v>
          </cell>
          <cell r="G6278">
            <v>0</v>
          </cell>
          <cell r="H6278">
            <v>0</v>
          </cell>
          <cell r="I6278">
            <v>0</v>
          </cell>
          <cell r="J6278">
            <v>0</v>
          </cell>
          <cell r="K6278">
            <v>0</v>
          </cell>
          <cell r="L6278">
            <v>0</v>
          </cell>
          <cell r="M6278">
            <v>0</v>
          </cell>
          <cell r="N6278">
            <v>0</v>
          </cell>
          <cell r="O6278">
            <v>0</v>
          </cell>
          <cell r="P6278">
            <v>0</v>
          </cell>
          <cell r="Q6278">
            <v>0</v>
          </cell>
        </row>
        <row r="6279">
          <cell r="B6279" t="str">
            <v>달성공장바이오제제팀5130120</v>
          </cell>
          <cell r="C6279" t="str">
            <v>달성공장바이오제제팀</v>
          </cell>
          <cell r="D6279" t="str">
            <v>5130120</v>
          </cell>
          <cell r="E6279" t="str">
            <v>사업진행비-사업진행비(제조)</v>
          </cell>
          <cell r="F6279">
            <v>0</v>
          </cell>
          <cell r="G6279">
            <v>0</v>
          </cell>
          <cell r="H6279">
            <v>0</v>
          </cell>
          <cell r="I6279">
            <v>0</v>
          </cell>
          <cell r="J6279">
            <v>0</v>
          </cell>
          <cell r="K6279">
            <v>0</v>
          </cell>
          <cell r="L6279">
            <v>0</v>
          </cell>
          <cell r="M6279">
            <v>0</v>
          </cell>
          <cell r="N6279">
            <v>0</v>
          </cell>
          <cell r="O6279">
            <v>0</v>
          </cell>
          <cell r="P6279">
            <v>0</v>
          </cell>
          <cell r="Q6279">
            <v>0</v>
          </cell>
        </row>
        <row r="6280">
          <cell r="B6280" t="str">
            <v>달성공장바이오제제팀5119110</v>
          </cell>
          <cell r="C6280" t="str">
            <v>달성공장바이오제제팀</v>
          </cell>
          <cell r="D6280" t="str">
            <v>5119110</v>
          </cell>
          <cell r="E6280" t="str">
            <v>도서문구비-도서비(제조)</v>
          </cell>
          <cell r="F6280">
            <v>0</v>
          </cell>
          <cell r="G6280">
            <v>0</v>
          </cell>
          <cell r="H6280">
            <v>0</v>
          </cell>
          <cell r="I6280">
            <v>0</v>
          </cell>
          <cell r="J6280">
            <v>0</v>
          </cell>
          <cell r="K6280">
            <v>0</v>
          </cell>
          <cell r="L6280">
            <v>0</v>
          </cell>
          <cell r="M6280">
            <v>0</v>
          </cell>
          <cell r="N6280">
            <v>0</v>
          </cell>
          <cell r="O6280">
            <v>0</v>
          </cell>
          <cell r="P6280">
            <v>0</v>
          </cell>
          <cell r="Q6280">
            <v>0</v>
          </cell>
        </row>
        <row r="6281">
          <cell r="B6281" t="str">
            <v>달성공장바이오제제팀5119120</v>
          </cell>
          <cell r="C6281" t="str">
            <v>달성공장바이오제제팀</v>
          </cell>
          <cell r="D6281" t="str">
            <v>5119120</v>
          </cell>
          <cell r="E6281" t="str">
            <v/>
          </cell>
          <cell r="F6281">
            <v>0</v>
          </cell>
          <cell r="G6281">
            <v>0</v>
          </cell>
          <cell r="H6281">
            <v>0</v>
          </cell>
          <cell r="I6281">
            <v>0</v>
          </cell>
          <cell r="J6281">
            <v>0</v>
          </cell>
          <cell r="K6281">
            <v>0</v>
          </cell>
          <cell r="L6281">
            <v>0</v>
          </cell>
          <cell r="M6281">
            <v>0</v>
          </cell>
          <cell r="N6281">
            <v>0</v>
          </cell>
          <cell r="O6281">
            <v>0</v>
          </cell>
          <cell r="P6281">
            <v>0</v>
          </cell>
          <cell r="Q6281">
            <v>0</v>
          </cell>
        </row>
        <row r="6282">
          <cell r="B6282" t="str">
            <v>달성공장바이오제제팀5119130</v>
          </cell>
          <cell r="C6282" t="str">
            <v>달성공장바이오제제팀</v>
          </cell>
          <cell r="D6282" t="str">
            <v>5119130</v>
          </cell>
          <cell r="E6282" t="str">
            <v/>
          </cell>
          <cell r="F6282">
            <v>0</v>
          </cell>
          <cell r="G6282">
            <v>0</v>
          </cell>
          <cell r="H6282">
            <v>0</v>
          </cell>
          <cell r="I6282">
            <v>0</v>
          </cell>
          <cell r="J6282">
            <v>0</v>
          </cell>
          <cell r="K6282">
            <v>0</v>
          </cell>
          <cell r="L6282">
            <v>0</v>
          </cell>
          <cell r="M6282">
            <v>0</v>
          </cell>
          <cell r="N6282">
            <v>0</v>
          </cell>
          <cell r="O6282">
            <v>0</v>
          </cell>
          <cell r="P6282">
            <v>0</v>
          </cell>
          <cell r="Q6282">
            <v>0</v>
          </cell>
        </row>
        <row r="6283">
          <cell r="B6283" t="str">
            <v>달성공장바이오제제팀5119140</v>
          </cell>
          <cell r="C6283" t="str">
            <v>달성공장바이오제제팀</v>
          </cell>
          <cell r="D6283" t="str">
            <v>5119140</v>
          </cell>
          <cell r="E6283" t="str">
            <v/>
          </cell>
          <cell r="F6283">
            <v>0</v>
          </cell>
          <cell r="G6283">
            <v>0</v>
          </cell>
          <cell r="H6283">
            <v>0</v>
          </cell>
          <cell r="I6283">
            <v>0</v>
          </cell>
          <cell r="J6283">
            <v>0</v>
          </cell>
          <cell r="K6283">
            <v>0</v>
          </cell>
          <cell r="L6283">
            <v>0</v>
          </cell>
          <cell r="M6283">
            <v>0</v>
          </cell>
          <cell r="N6283">
            <v>0</v>
          </cell>
          <cell r="O6283">
            <v>0</v>
          </cell>
          <cell r="P6283">
            <v>0</v>
          </cell>
          <cell r="Q6283">
            <v>0</v>
          </cell>
        </row>
        <row r="6284">
          <cell r="B6284" t="str">
            <v>달성공장바이오제제팀5119150</v>
          </cell>
          <cell r="C6284" t="str">
            <v>달성공장바이오제제팀</v>
          </cell>
          <cell r="D6284" t="str">
            <v>5119150</v>
          </cell>
          <cell r="E6284" t="str">
            <v>도서문구비-사무용품비(제조)</v>
          </cell>
          <cell r="F6284">
            <v>0</v>
          </cell>
          <cell r="G6284">
            <v>0</v>
          </cell>
          <cell r="H6284">
            <v>0</v>
          </cell>
          <cell r="I6284">
            <v>0</v>
          </cell>
          <cell r="J6284">
            <v>0</v>
          </cell>
          <cell r="K6284">
            <v>0</v>
          </cell>
          <cell r="L6284">
            <v>0</v>
          </cell>
          <cell r="M6284">
            <v>0</v>
          </cell>
          <cell r="N6284">
            <v>0</v>
          </cell>
          <cell r="O6284">
            <v>0</v>
          </cell>
          <cell r="P6284">
            <v>0</v>
          </cell>
          <cell r="Q6284">
            <v>0</v>
          </cell>
        </row>
        <row r="6285">
          <cell r="B6285" t="str">
            <v>달성공장바이오제제팀5119160</v>
          </cell>
          <cell r="C6285" t="str">
            <v>달성공장바이오제제팀</v>
          </cell>
          <cell r="D6285" t="str">
            <v>5119160</v>
          </cell>
          <cell r="E6285" t="str">
            <v/>
          </cell>
          <cell r="F6285">
            <v>0</v>
          </cell>
          <cell r="G6285">
            <v>0</v>
          </cell>
          <cell r="H6285">
            <v>0</v>
          </cell>
          <cell r="I6285">
            <v>0</v>
          </cell>
          <cell r="J6285">
            <v>0</v>
          </cell>
          <cell r="K6285">
            <v>0</v>
          </cell>
          <cell r="L6285">
            <v>0</v>
          </cell>
          <cell r="M6285">
            <v>0</v>
          </cell>
          <cell r="N6285">
            <v>0</v>
          </cell>
          <cell r="O6285">
            <v>0</v>
          </cell>
          <cell r="P6285">
            <v>0</v>
          </cell>
          <cell r="Q6285">
            <v>0</v>
          </cell>
        </row>
        <row r="6286">
          <cell r="B6286" t="str">
            <v>달성공장바이오제제팀5119121</v>
          </cell>
          <cell r="C6286" t="str">
            <v>달성공장바이오제제팀</v>
          </cell>
          <cell r="D6286" t="str">
            <v>5119121</v>
          </cell>
          <cell r="E6286" t="str">
            <v>도서문구비-정기구독료(제조)</v>
          </cell>
          <cell r="F6286">
            <v>0</v>
          </cell>
          <cell r="G6286">
            <v>0</v>
          </cell>
          <cell r="H6286">
            <v>0</v>
          </cell>
          <cell r="I6286">
            <v>0</v>
          </cell>
          <cell r="J6286">
            <v>0</v>
          </cell>
          <cell r="K6286">
            <v>0</v>
          </cell>
          <cell r="L6286">
            <v>0</v>
          </cell>
          <cell r="M6286">
            <v>0</v>
          </cell>
          <cell r="N6286">
            <v>0</v>
          </cell>
          <cell r="O6286">
            <v>0</v>
          </cell>
          <cell r="P6286">
            <v>0</v>
          </cell>
          <cell r="Q6286">
            <v>0</v>
          </cell>
        </row>
        <row r="6287">
          <cell r="B6287" t="str">
            <v>달성공장바이오제제팀5119151</v>
          </cell>
          <cell r="C6287" t="str">
            <v>달성공장바이오제제팀</v>
          </cell>
          <cell r="D6287" t="str">
            <v>5119151</v>
          </cell>
          <cell r="E6287" t="str">
            <v>도서문구비-사무용품비_출고(제조)</v>
          </cell>
          <cell r="F6287">
            <v>0</v>
          </cell>
          <cell r="G6287">
            <v>0</v>
          </cell>
          <cell r="H6287">
            <v>0</v>
          </cell>
          <cell r="I6287">
            <v>0</v>
          </cell>
          <cell r="J6287">
            <v>0</v>
          </cell>
          <cell r="K6287">
            <v>0</v>
          </cell>
          <cell r="L6287">
            <v>0</v>
          </cell>
          <cell r="M6287">
            <v>0</v>
          </cell>
          <cell r="N6287">
            <v>0</v>
          </cell>
          <cell r="O6287">
            <v>0</v>
          </cell>
          <cell r="P6287">
            <v>0</v>
          </cell>
          <cell r="Q6287">
            <v>0</v>
          </cell>
        </row>
        <row r="6288">
          <cell r="B6288" t="str">
            <v>달성공장바이오제제팀5120110</v>
          </cell>
          <cell r="C6288" t="str">
            <v>달성공장바이오제제팀</v>
          </cell>
          <cell r="D6288" t="str">
            <v>5120110</v>
          </cell>
          <cell r="E6288" t="str">
            <v>소모품비-소모성기구비(제조)</v>
          </cell>
          <cell r="F6288">
            <v>0</v>
          </cell>
          <cell r="G6288">
            <v>0</v>
          </cell>
          <cell r="H6288">
            <v>0</v>
          </cell>
          <cell r="I6288">
            <v>0</v>
          </cell>
          <cell r="J6288">
            <v>0</v>
          </cell>
          <cell r="K6288">
            <v>0</v>
          </cell>
          <cell r="L6288">
            <v>0</v>
          </cell>
          <cell r="M6288">
            <v>0</v>
          </cell>
          <cell r="N6288">
            <v>0</v>
          </cell>
          <cell r="O6288">
            <v>0</v>
          </cell>
          <cell r="P6288">
            <v>0</v>
          </cell>
          <cell r="Q6288">
            <v>0</v>
          </cell>
        </row>
        <row r="6289">
          <cell r="B6289" t="str">
            <v>달성공장바이오제제팀5120140</v>
          </cell>
          <cell r="C6289" t="str">
            <v>달성공장바이오제제팀</v>
          </cell>
          <cell r="D6289" t="str">
            <v>5120140</v>
          </cell>
          <cell r="E6289" t="str">
            <v>소모품비-소모성소모품비(제조)</v>
          </cell>
          <cell r="F6289">
            <v>0</v>
          </cell>
          <cell r="G6289">
            <v>0</v>
          </cell>
          <cell r="H6289">
            <v>0</v>
          </cell>
          <cell r="I6289">
            <v>0</v>
          </cell>
          <cell r="J6289">
            <v>0</v>
          </cell>
          <cell r="K6289">
            <v>0</v>
          </cell>
          <cell r="L6289">
            <v>0</v>
          </cell>
          <cell r="M6289">
            <v>0</v>
          </cell>
          <cell r="N6289">
            <v>0</v>
          </cell>
          <cell r="O6289">
            <v>0</v>
          </cell>
          <cell r="P6289">
            <v>0</v>
          </cell>
          <cell r="Q6289">
            <v>0</v>
          </cell>
        </row>
        <row r="6290">
          <cell r="B6290" t="str">
            <v>달성공장바이오제제팀5120130</v>
          </cell>
          <cell r="C6290" t="str">
            <v>달성공장바이오제제팀</v>
          </cell>
          <cell r="D6290" t="str">
            <v>5120130</v>
          </cell>
          <cell r="E6290" t="str">
            <v>소모품비-소모성잡품비(제조)</v>
          </cell>
          <cell r="F6290">
            <v>0</v>
          </cell>
          <cell r="G6290">
            <v>0</v>
          </cell>
          <cell r="H6290">
            <v>0</v>
          </cell>
          <cell r="I6290">
            <v>0</v>
          </cell>
          <cell r="J6290">
            <v>0</v>
          </cell>
          <cell r="K6290">
            <v>0</v>
          </cell>
          <cell r="L6290">
            <v>0</v>
          </cell>
          <cell r="M6290">
            <v>0</v>
          </cell>
          <cell r="N6290">
            <v>0</v>
          </cell>
          <cell r="O6290">
            <v>0</v>
          </cell>
          <cell r="P6290">
            <v>0</v>
          </cell>
          <cell r="Q6290">
            <v>0</v>
          </cell>
        </row>
        <row r="6291">
          <cell r="B6291" t="str">
            <v>달성공장바이오제제팀5120120</v>
          </cell>
          <cell r="C6291" t="str">
            <v>달성공장바이오제제팀</v>
          </cell>
          <cell r="D6291" t="str">
            <v>5120120</v>
          </cell>
          <cell r="E6291" t="str">
            <v>소모품비-소모성소모품비_출고(제조)</v>
          </cell>
          <cell r="F6291">
            <v>0</v>
          </cell>
          <cell r="G6291">
            <v>0</v>
          </cell>
          <cell r="H6291">
            <v>0</v>
          </cell>
          <cell r="I6291">
            <v>0</v>
          </cell>
          <cell r="J6291">
            <v>0</v>
          </cell>
          <cell r="K6291">
            <v>0</v>
          </cell>
          <cell r="L6291">
            <v>0</v>
          </cell>
          <cell r="M6291">
            <v>0</v>
          </cell>
          <cell r="N6291">
            <v>0</v>
          </cell>
          <cell r="O6291">
            <v>0</v>
          </cell>
          <cell r="P6291">
            <v>0</v>
          </cell>
          <cell r="Q6291">
            <v>0</v>
          </cell>
        </row>
        <row r="6292">
          <cell r="B6292" t="str">
            <v>달성공장바이오제제팀5121110</v>
          </cell>
          <cell r="C6292" t="str">
            <v>달성공장바이오제제팀</v>
          </cell>
          <cell r="D6292" t="str">
            <v>5121110</v>
          </cell>
          <cell r="E6292" t="str">
            <v>지급수수료(제조)</v>
          </cell>
          <cell r="F6292">
            <v>0</v>
          </cell>
          <cell r="G6292">
            <v>0</v>
          </cell>
          <cell r="H6292">
            <v>0</v>
          </cell>
          <cell r="I6292">
            <v>0</v>
          </cell>
          <cell r="J6292">
            <v>0</v>
          </cell>
          <cell r="K6292">
            <v>0</v>
          </cell>
          <cell r="L6292">
            <v>0</v>
          </cell>
          <cell r="M6292">
            <v>0</v>
          </cell>
          <cell r="N6292">
            <v>0</v>
          </cell>
          <cell r="O6292">
            <v>0</v>
          </cell>
          <cell r="P6292">
            <v>0</v>
          </cell>
          <cell r="Q6292">
            <v>0</v>
          </cell>
        </row>
        <row r="6293">
          <cell r="B6293" t="str">
            <v>달성공장바이오제제팀5121120</v>
          </cell>
          <cell r="C6293" t="str">
            <v>달성공장바이오제제팀</v>
          </cell>
          <cell r="D6293" t="str">
            <v>5121120</v>
          </cell>
          <cell r="E6293" t="str">
            <v/>
          </cell>
          <cell r="F6293">
            <v>0</v>
          </cell>
          <cell r="G6293">
            <v>0</v>
          </cell>
          <cell r="H6293">
            <v>0</v>
          </cell>
          <cell r="I6293">
            <v>0</v>
          </cell>
          <cell r="J6293">
            <v>0</v>
          </cell>
          <cell r="K6293">
            <v>0</v>
          </cell>
          <cell r="L6293">
            <v>0</v>
          </cell>
          <cell r="M6293">
            <v>0</v>
          </cell>
          <cell r="N6293">
            <v>0</v>
          </cell>
          <cell r="O6293">
            <v>0</v>
          </cell>
          <cell r="P6293">
            <v>0</v>
          </cell>
          <cell r="Q6293">
            <v>0</v>
          </cell>
        </row>
        <row r="6294">
          <cell r="B6294" t="str">
            <v>달성공장바이오제제팀5121140</v>
          </cell>
          <cell r="C6294" t="str">
            <v>달성공장바이오제제팀</v>
          </cell>
          <cell r="D6294" t="str">
            <v>5121140</v>
          </cell>
          <cell r="E6294" t="str">
            <v>외주가공수수료(제조)</v>
          </cell>
          <cell r="F6294">
            <v>0</v>
          </cell>
          <cell r="G6294">
            <v>0</v>
          </cell>
          <cell r="H6294">
            <v>0</v>
          </cell>
          <cell r="I6294">
            <v>0</v>
          </cell>
          <cell r="J6294">
            <v>0</v>
          </cell>
          <cell r="K6294">
            <v>0</v>
          </cell>
          <cell r="L6294">
            <v>0</v>
          </cell>
          <cell r="M6294">
            <v>0</v>
          </cell>
          <cell r="N6294">
            <v>0</v>
          </cell>
          <cell r="O6294">
            <v>0</v>
          </cell>
          <cell r="P6294">
            <v>0</v>
          </cell>
          <cell r="Q6294">
            <v>0</v>
          </cell>
        </row>
        <row r="6295">
          <cell r="B6295" t="str">
            <v>달성공장바이오제제팀5121150</v>
          </cell>
          <cell r="C6295" t="str">
            <v>달성공장바이오제제팀</v>
          </cell>
          <cell r="D6295" t="str">
            <v>5121150</v>
          </cell>
          <cell r="E6295" t="str">
            <v>제수수료(제조)</v>
          </cell>
          <cell r="F6295">
            <v>0</v>
          </cell>
          <cell r="G6295">
            <v>0</v>
          </cell>
          <cell r="H6295">
            <v>0</v>
          </cell>
          <cell r="I6295">
            <v>0</v>
          </cell>
          <cell r="J6295">
            <v>0</v>
          </cell>
          <cell r="K6295">
            <v>0</v>
          </cell>
          <cell r="L6295">
            <v>0</v>
          </cell>
          <cell r="M6295">
            <v>0</v>
          </cell>
          <cell r="N6295">
            <v>0</v>
          </cell>
          <cell r="O6295">
            <v>0</v>
          </cell>
          <cell r="P6295">
            <v>0</v>
          </cell>
          <cell r="Q6295">
            <v>0</v>
          </cell>
        </row>
        <row r="6296">
          <cell r="B6296" t="str">
            <v>달성공장바이오제제팀5122110</v>
          </cell>
          <cell r="C6296" t="str">
            <v>달성공장바이오제제팀</v>
          </cell>
          <cell r="D6296" t="str">
            <v>5122110</v>
          </cell>
          <cell r="E6296" t="str">
            <v>용역비-제품(제조)</v>
          </cell>
          <cell r="F6296">
            <v>0</v>
          </cell>
          <cell r="G6296">
            <v>0</v>
          </cell>
          <cell r="H6296">
            <v>0</v>
          </cell>
          <cell r="I6296">
            <v>0</v>
          </cell>
          <cell r="J6296">
            <v>0</v>
          </cell>
          <cell r="K6296">
            <v>0</v>
          </cell>
          <cell r="L6296">
            <v>0</v>
          </cell>
          <cell r="M6296">
            <v>0</v>
          </cell>
          <cell r="N6296">
            <v>0</v>
          </cell>
          <cell r="O6296">
            <v>0</v>
          </cell>
          <cell r="P6296">
            <v>0</v>
          </cell>
          <cell r="Q6296">
            <v>0</v>
          </cell>
        </row>
        <row r="6297">
          <cell r="B6297" t="str">
            <v>달성공장바이오제제팀5122120</v>
          </cell>
          <cell r="C6297" t="str">
            <v>달성공장바이오제제팀</v>
          </cell>
          <cell r="D6297" t="str">
            <v>5122120</v>
          </cell>
          <cell r="E6297" t="str">
            <v>용역비-전산(제조)</v>
          </cell>
          <cell r="F6297">
            <v>0</v>
          </cell>
          <cell r="G6297">
            <v>0</v>
          </cell>
          <cell r="H6297">
            <v>0</v>
          </cell>
          <cell r="I6297">
            <v>0</v>
          </cell>
          <cell r="J6297">
            <v>0</v>
          </cell>
          <cell r="K6297">
            <v>0</v>
          </cell>
          <cell r="L6297">
            <v>0</v>
          </cell>
          <cell r="M6297">
            <v>0</v>
          </cell>
          <cell r="N6297">
            <v>0</v>
          </cell>
          <cell r="O6297">
            <v>0</v>
          </cell>
          <cell r="P6297">
            <v>0</v>
          </cell>
          <cell r="Q6297">
            <v>0</v>
          </cell>
        </row>
        <row r="6298">
          <cell r="B6298" t="str">
            <v>달성공장바이오제제팀5122130</v>
          </cell>
          <cell r="C6298" t="str">
            <v>달성공장바이오제제팀</v>
          </cell>
          <cell r="D6298" t="str">
            <v>5122130</v>
          </cell>
          <cell r="E6298" t="str">
            <v>용역비-시설관리비(제조)</v>
          </cell>
          <cell r="F6298">
            <v>0</v>
          </cell>
          <cell r="G6298">
            <v>0</v>
          </cell>
          <cell r="H6298">
            <v>0</v>
          </cell>
          <cell r="I6298">
            <v>0</v>
          </cell>
          <cell r="J6298">
            <v>0</v>
          </cell>
          <cell r="K6298">
            <v>0</v>
          </cell>
          <cell r="L6298">
            <v>0</v>
          </cell>
          <cell r="M6298">
            <v>0</v>
          </cell>
          <cell r="N6298">
            <v>0</v>
          </cell>
          <cell r="O6298">
            <v>0</v>
          </cell>
          <cell r="P6298">
            <v>0</v>
          </cell>
          <cell r="Q6298">
            <v>0</v>
          </cell>
        </row>
        <row r="6299">
          <cell r="B6299" t="str">
            <v>달성공장바이오제제팀5122140</v>
          </cell>
          <cell r="C6299" t="str">
            <v>달성공장바이오제제팀</v>
          </cell>
          <cell r="D6299" t="str">
            <v>5122140</v>
          </cell>
          <cell r="E6299" t="str">
            <v>용역비-기타(제조)</v>
          </cell>
          <cell r="F6299">
            <v>0</v>
          </cell>
          <cell r="G6299">
            <v>0</v>
          </cell>
          <cell r="H6299">
            <v>0</v>
          </cell>
          <cell r="I6299">
            <v>0</v>
          </cell>
          <cell r="J6299">
            <v>0</v>
          </cell>
          <cell r="K6299">
            <v>0</v>
          </cell>
          <cell r="L6299">
            <v>0</v>
          </cell>
          <cell r="M6299">
            <v>0</v>
          </cell>
          <cell r="N6299">
            <v>0</v>
          </cell>
          <cell r="O6299">
            <v>0</v>
          </cell>
          <cell r="P6299">
            <v>0</v>
          </cell>
          <cell r="Q6299">
            <v>0</v>
          </cell>
        </row>
        <row r="6300">
          <cell r="B6300" t="str">
            <v>달성공장바이오제제팀5123110</v>
          </cell>
          <cell r="C6300" t="str">
            <v>달성공장바이오제제팀</v>
          </cell>
          <cell r="D6300" t="str">
            <v>5123110</v>
          </cell>
          <cell r="E6300" t="str">
            <v/>
          </cell>
          <cell r="F6300">
            <v>0</v>
          </cell>
          <cell r="G6300">
            <v>0</v>
          </cell>
          <cell r="H6300">
            <v>0</v>
          </cell>
          <cell r="I6300">
            <v>0</v>
          </cell>
          <cell r="J6300">
            <v>0</v>
          </cell>
          <cell r="K6300">
            <v>0</v>
          </cell>
          <cell r="L6300">
            <v>0</v>
          </cell>
          <cell r="M6300">
            <v>0</v>
          </cell>
          <cell r="N6300">
            <v>0</v>
          </cell>
          <cell r="O6300">
            <v>0</v>
          </cell>
          <cell r="P6300">
            <v>0</v>
          </cell>
          <cell r="Q6300">
            <v>0</v>
          </cell>
        </row>
        <row r="6301">
          <cell r="B6301" t="str">
            <v>달성공장바이오제제팀5123120</v>
          </cell>
          <cell r="C6301" t="str">
            <v>달성공장바이오제제팀</v>
          </cell>
          <cell r="D6301" t="str">
            <v>5123120</v>
          </cell>
          <cell r="E6301" t="str">
            <v>잡비-환경미화비(제조)</v>
          </cell>
          <cell r="F6301">
            <v>0</v>
          </cell>
          <cell r="G6301">
            <v>0</v>
          </cell>
          <cell r="H6301">
            <v>0</v>
          </cell>
          <cell r="I6301">
            <v>0</v>
          </cell>
          <cell r="J6301">
            <v>0</v>
          </cell>
          <cell r="K6301">
            <v>0</v>
          </cell>
          <cell r="L6301">
            <v>0</v>
          </cell>
          <cell r="M6301">
            <v>0</v>
          </cell>
          <cell r="N6301">
            <v>0</v>
          </cell>
          <cell r="O6301">
            <v>0</v>
          </cell>
          <cell r="P6301">
            <v>0</v>
          </cell>
          <cell r="Q6301">
            <v>0</v>
          </cell>
        </row>
        <row r="6302">
          <cell r="B6302" t="str">
            <v>달성공장바이오제제팀5123130</v>
          </cell>
          <cell r="C6302" t="str">
            <v>달성공장바이오제제팀</v>
          </cell>
          <cell r="D6302" t="str">
            <v>5123130</v>
          </cell>
          <cell r="E6302" t="str">
            <v/>
          </cell>
          <cell r="F6302">
            <v>0</v>
          </cell>
          <cell r="G6302">
            <v>0</v>
          </cell>
          <cell r="H6302">
            <v>0</v>
          </cell>
          <cell r="I6302">
            <v>0</v>
          </cell>
          <cell r="J6302">
            <v>0</v>
          </cell>
          <cell r="K6302">
            <v>0</v>
          </cell>
          <cell r="L6302">
            <v>0</v>
          </cell>
          <cell r="M6302">
            <v>0</v>
          </cell>
          <cell r="N6302">
            <v>0</v>
          </cell>
          <cell r="O6302">
            <v>0</v>
          </cell>
          <cell r="P6302">
            <v>0</v>
          </cell>
          <cell r="Q6302">
            <v>0</v>
          </cell>
        </row>
        <row r="6303">
          <cell r="B6303" t="str">
            <v>품질관리실5102110</v>
          </cell>
          <cell r="C6303" t="str">
            <v>품질관리실</v>
          </cell>
          <cell r="D6303" t="str">
            <v>5102110</v>
          </cell>
          <cell r="E6303" t="str">
            <v/>
          </cell>
          <cell r="F6303">
            <v>0</v>
          </cell>
          <cell r="G6303">
            <v>0</v>
          </cell>
          <cell r="H6303">
            <v>0</v>
          </cell>
          <cell r="I6303">
            <v>0</v>
          </cell>
          <cell r="J6303">
            <v>0</v>
          </cell>
          <cell r="K6303">
            <v>0</v>
          </cell>
          <cell r="L6303">
            <v>0</v>
          </cell>
          <cell r="M6303">
            <v>0</v>
          </cell>
          <cell r="N6303">
            <v>0</v>
          </cell>
          <cell r="O6303">
            <v>0</v>
          </cell>
          <cell r="P6303">
            <v>0</v>
          </cell>
          <cell r="Q6303">
            <v>0</v>
          </cell>
        </row>
        <row r="6304">
          <cell r="B6304" t="str">
            <v>품질관리실5102120</v>
          </cell>
          <cell r="C6304" t="str">
            <v>품질관리실</v>
          </cell>
          <cell r="D6304" t="str">
            <v>5102120</v>
          </cell>
          <cell r="E6304" t="str">
            <v/>
          </cell>
          <cell r="F6304">
            <v>0</v>
          </cell>
          <cell r="G6304">
            <v>0</v>
          </cell>
          <cell r="H6304">
            <v>0</v>
          </cell>
          <cell r="I6304">
            <v>0</v>
          </cell>
          <cell r="J6304">
            <v>0</v>
          </cell>
          <cell r="K6304">
            <v>0</v>
          </cell>
          <cell r="L6304">
            <v>0</v>
          </cell>
          <cell r="M6304">
            <v>0</v>
          </cell>
          <cell r="N6304">
            <v>0</v>
          </cell>
          <cell r="O6304">
            <v>0</v>
          </cell>
          <cell r="P6304">
            <v>0</v>
          </cell>
          <cell r="Q6304">
            <v>0</v>
          </cell>
        </row>
        <row r="6305">
          <cell r="B6305" t="str">
            <v>품질관리실5102210</v>
          </cell>
          <cell r="C6305" t="str">
            <v>품질관리실</v>
          </cell>
          <cell r="D6305" t="str">
            <v>5102210</v>
          </cell>
          <cell r="E6305" t="str">
            <v>급여와임금(제조)</v>
          </cell>
          <cell r="F6305">
            <v>8017000</v>
          </cell>
          <cell r="G6305">
            <v>8017000</v>
          </cell>
          <cell r="H6305">
            <v>8017000</v>
          </cell>
          <cell r="I6305">
            <v>8017000</v>
          </cell>
          <cell r="J6305">
            <v>8297600</v>
          </cell>
          <cell r="K6305">
            <v>8297600</v>
          </cell>
          <cell r="L6305">
            <v>0</v>
          </cell>
          <cell r="M6305">
            <v>0</v>
          </cell>
          <cell r="N6305">
            <v>0</v>
          </cell>
          <cell r="O6305">
            <v>0</v>
          </cell>
          <cell r="P6305">
            <v>0</v>
          </cell>
          <cell r="Q6305">
            <v>0</v>
          </cell>
        </row>
        <row r="6306">
          <cell r="B6306" t="str">
            <v>품질관리실5102220</v>
          </cell>
          <cell r="C6306" t="str">
            <v>품질관리실</v>
          </cell>
          <cell r="D6306" t="str">
            <v>5102220</v>
          </cell>
          <cell r="E6306" t="str">
            <v>상여금(제조)</v>
          </cell>
          <cell r="F6306">
            <v>962078</v>
          </cell>
          <cell r="G6306">
            <v>976364</v>
          </cell>
          <cell r="H6306">
            <v>778672</v>
          </cell>
          <cell r="I6306">
            <v>778252</v>
          </cell>
          <cell r="J6306">
            <v>786170</v>
          </cell>
          <cell r="K6306">
            <v>768963</v>
          </cell>
          <cell r="L6306">
            <v>0</v>
          </cell>
          <cell r="M6306">
            <v>0</v>
          </cell>
          <cell r="N6306">
            <v>0</v>
          </cell>
          <cell r="O6306">
            <v>0</v>
          </cell>
          <cell r="P6306">
            <v>0</v>
          </cell>
          <cell r="Q6306">
            <v>0</v>
          </cell>
        </row>
        <row r="6307">
          <cell r="B6307" t="str">
            <v>품질관리실5102230</v>
          </cell>
          <cell r="C6307" t="str">
            <v>품질관리실</v>
          </cell>
          <cell r="D6307" t="str">
            <v>5102230</v>
          </cell>
          <cell r="E6307" t="str">
            <v>학비보조금(제조)</v>
          </cell>
          <cell r="F6307">
            <v>0</v>
          </cell>
          <cell r="G6307">
            <v>0</v>
          </cell>
          <cell r="H6307">
            <v>0</v>
          </cell>
          <cell r="I6307">
            <v>0</v>
          </cell>
          <cell r="J6307">
            <v>0</v>
          </cell>
          <cell r="K6307">
            <v>0</v>
          </cell>
          <cell r="L6307">
            <v>0</v>
          </cell>
          <cell r="M6307">
            <v>0</v>
          </cell>
          <cell r="N6307">
            <v>0</v>
          </cell>
          <cell r="O6307">
            <v>0</v>
          </cell>
          <cell r="P6307">
            <v>0</v>
          </cell>
          <cell r="Q6307">
            <v>0</v>
          </cell>
        </row>
        <row r="6308">
          <cell r="B6308" t="str">
            <v>품질관리실5102240</v>
          </cell>
          <cell r="C6308" t="str">
            <v>품질관리실</v>
          </cell>
          <cell r="D6308" t="str">
            <v>5102240</v>
          </cell>
          <cell r="E6308" t="str">
            <v>시간외근무수당(제조)</v>
          </cell>
          <cell r="F6308">
            <v>0</v>
          </cell>
          <cell r="G6308">
            <v>0</v>
          </cell>
          <cell r="H6308">
            <v>0</v>
          </cell>
          <cell r="I6308">
            <v>0</v>
          </cell>
          <cell r="J6308">
            <v>0</v>
          </cell>
          <cell r="K6308">
            <v>0</v>
          </cell>
          <cell r="L6308">
            <v>0</v>
          </cell>
          <cell r="M6308">
            <v>0</v>
          </cell>
          <cell r="N6308">
            <v>0</v>
          </cell>
          <cell r="O6308">
            <v>0</v>
          </cell>
          <cell r="P6308">
            <v>0</v>
          </cell>
          <cell r="Q6308">
            <v>0</v>
          </cell>
        </row>
        <row r="6309">
          <cell r="B6309" t="str">
            <v>품질관리실5102250</v>
          </cell>
          <cell r="C6309" t="str">
            <v>품질관리실</v>
          </cell>
          <cell r="D6309" t="str">
            <v>5102250</v>
          </cell>
          <cell r="E6309" t="str">
            <v>휴가보상금(제조)</v>
          </cell>
          <cell r="F6309">
            <v>202988</v>
          </cell>
          <cell r="G6309">
            <v>204833</v>
          </cell>
          <cell r="H6309">
            <v>204388</v>
          </cell>
          <cell r="I6309">
            <v>203762</v>
          </cell>
          <cell r="J6309">
            <v>204885</v>
          </cell>
          <cell r="K6309">
            <v>200605</v>
          </cell>
          <cell r="L6309">
            <v>0</v>
          </cell>
          <cell r="M6309">
            <v>0</v>
          </cell>
          <cell r="N6309">
            <v>0</v>
          </cell>
          <cell r="O6309">
            <v>0</v>
          </cell>
          <cell r="P6309">
            <v>0</v>
          </cell>
          <cell r="Q6309">
            <v>0</v>
          </cell>
        </row>
        <row r="6310">
          <cell r="B6310" t="str">
            <v>품질관리실5102260</v>
          </cell>
          <cell r="C6310" t="str">
            <v>품질관리실</v>
          </cell>
          <cell r="D6310" t="str">
            <v>5102260</v>
          </cell>
          <cell r="E6310" t="str">
            <v>시상비(제조)</v>
          </cell>
          <cell r="F6310">
            <v>63349</v>
          </cell>
          <cell r="G6310">
            <v>63925</v>
          </cell>
          <cell r="H6310">
            <v>63786</v>
          </cell>
          <cell r="I6310">
            <v>63591</v>
          </cell>
          <cell r="J6310">
            <v>63941</v>
          </cell>
          <cell r="K6310">
            <v>62606</v>
          </cell>
          <cell r="L6310">
            <v>0</v>
          </cell>
          <cell r="M6310">
            <v>0</v>
          </cell>
          <cell r="N6310">
            <v>0</v>
          </cell>
          <cell r="O6310">
            <v>0</v>
          </cell>
          <cell r="P6310">
            <v>0</v>
          </cell>
          <cell r="Q6310">
            <v>0</v>
          </cell>
        </row>
        <row r="6311">
          <cell r="B6311" t="str">
            <v>품질관리실5102280</v>
          </cell>
          <cell r="C6311" t="str">
            <v>품질관리실</v>
          </cell>
          <cell r="D6311" t="str">
            <v>5102280</v>
          </cell>
          <cell r="E6311" t="str">
            <v>제수당(제조)</v>
          </cell>
          <cell r="F6311">
            <v>700000</v>
          </cell>
          <cell r="G6311">
            <v>700000</v>
          </cell>
          <cell r="H6311">
            <v>700000</v>
          </cell>
          <cell r="I6311">
            <v>700000</v>
          </cell>
          <cell r="J6311">
            <v>1261200</v>
          </cell>
          <cell r="K6311">
            <v>700000</v>
          </cell>
          <cell r="L6311">
            <v>0</v>
          </cell>
          <cell r="M6311">
            <v>0</v>
          </cell>
          <cell r="N6311">
            <v>0</v>
          </cell>
          <cell r="O6311">
            <v>0</v>
          </cell>
          <cell r="P6311">
            <v>0</v>
          </cell>
          <cell r="Q6311">
            <v>0</v>
          </cell>
        </row>
        <row r="6312">
          <cell r="B6312" t="str">
            <v>품질관리실5102290</v>
          </cell>
          <cell r="C6312" t="str">
            <v>품질관리실</v>
          </cell>
          <cell r="D6312" t="str">
            <v>5102290</v>
          </cell>
          <cell r="E6312" t="str">
            <v/>
          </cell>
          <cell r="F6312">
            <v>0</v>
          </cell>
          <cell r="G6312">
            <v>0</v>
          </cell>
          <cell r="H6312">
            <v>0</v>
          </cell>
          <cell r="I6312">
            <v>0</v>
          </cell>
          <cell r="J6312">
            <v>0</v>
          </cell>
          <cell r="K6312">
            <v>0</v>
          </cell>
          <cell r="L6312">
            <v>0</v>
          </cell>
          <cell r="M6312">
            <v>0</v>
          </cell>
          <cell r="N6312">
            <v>0</v>
          </cell>
          <cell r="O6312">
            <v>0</v>
          </cell>
          <cell r="P6312">
            <v>0</v>
          </cell>
          <cell r="Q6312">
            <v>0</v>
          </cell>
        </row>
        <row r="6313">
          <cell r="B6313" t="str">
            <v>품질관리실5102410</v>
          </cell>
          <cell r="C6313" t="str">
            <v>품질관리실</v>
          </cell>
          <cell r="D6313" t="str">
            <v>5102410</v>
          </cell>
          <cell r="E6313" t="str">
            <v>퇴직급여충당금전입액(제조)</v>
          </cell>
          <cell r="F6313">
            <v>626689</v>
          </cell>
          <cell r="G6313">
            <v>632267</v>
          </cell>
          <cell r="H6313">
            <v>630922</v>
          </cell>
          <cell r="I6313">
            <v>628508</v>
          </cell>
          <cell r="J6313">
            <v>632361</v>
          </cell>
          <cell r="K6313">
            <v>619422</v>
          </cell>
          <cell r="L6313">
            <v>0</v>
          </cell>
          <cell r="M6313">
            <v>0</v>
          </cell>
          <cell r="N6313">
            <v>0</v>
          </cell>
          <cell r="O6313">
            <v>0</v>
          </cell>
          <cell r="P6313">
            <v>0</v>
          </cell>
          <cell r="Q6313">
            <v>0</v>
          </cell>
        </row>
        <row r="6314">
          <cell r="B6314" t="str">
            <v>품질관리실5102420</v>
          </cell>
          <cell r="C6314" t="str">
            <v>품질관리실</v>
          </cell>
          <cell r="D6314" t="str">
            <v>5102420</v>
          </cell>
          <cell r="E6314" t="str">
            <v>퇴직위로금(제조)</v>
          </cell>
          <cell r="F6314">
            <v>0</v>
          </cell>
          <cell r="G6314">
            <v>0</v>
          </cell>
          <cell r="H6314">
            <v>0</v>
          </cell>
          <cell r="I6314">
            <v>0</v>
          </cell>
          <cell r="J6314">
            <v>0</v>
          </cell>
          <cell r="K6314">
            <v>0</v>
          </cell>
          <cell r="L6314">
            <v>0</v>
          </cell>
          <cell r="M6314">
            <v>0</v>
          </cell>
          <cell r="N6314">
            <v>0</v>
          </cell>
          <cell r="O6314">
            <v>0</v>
          </cell>
          <cell r="P6314">
            <v>0</v>
          </cell>
          <cell r="Q6314">
            <v>0</v>
          </cell>
        </row>
        <row r="6315">
          <cell r="B6315" t="str">
            <v>품질관리실5103260</v>
          </cell>
          <cell r="C6315" t="str">
            <v>품질관리실</v>
          </cell>
          <cell r="D6315" t="str">
            <v>5103260</v>
          </cell>
          <cell r="E6315" t="str">
            <v>복리후생비-통근비(제조)</v>
          </cell>
          <cell r="F6315">
            <v>0</v>
          </cell>
          <cell r="G6315">
            <v>0</v>
          </cell>
          <cell r="H6315">
            <v>0</v>
          </cell>
          <cell r="I6315">
            <v>0</v>
          </cell>
          <cell r="J6315">
            <v>0</v>
          </cell>
          <cell r="K6315">
            <v>0</v>
          </cell>
          <cell r="L6315">
            <v>0</v>
          </cell>
          <cell r="M6315">
            <v>0</v>
          </cell>
          <cell r="N6315">
            <v>0</v>
          </cell>
          <cell r="O6315">
            <v>0</v>
          </cell>
          <cell r="P6315">
            <v>0</v>
          </cell>
          <cell r="Q6315">
            <v>0</v>
          </cell>
        </row>
        <row r="6316">
          <cell r="B6316" t="str">
            <v>품질관리실5103250</v>
          </cell>
          <cell r="C6316" t="str">
            <v>품질관리실</v>
          </cell>
          <cell r="D6316" t="str">
            <v>5103250</v>
          </cell>
          <cell r="E6316" t="str">
            <v>복리후생비-직원이전비(제조)</v>
          </cell>
          <cell r="F6316">
            <v>0</v>
          </cell>
          <cell r="G6316">
            <v>0</v>
          </cell>
          <cell r="H6316">
            <v>0</v>
          </cell>
          <cell r="I6316">
            <v>0</v>
          </cell>
          <cell r="J6316">
            <v>0</v>
          </cell>
          <cell r="K6316">
            <v>0</v>
          </cell>
          <cell r="L6316">
            <v>0</v>
          </cell>
          <cell r="M6316">
            <v>0</v>
          </cell>
          <cell r="N6316">
            <v>0</v>
          </cell>
          <cell r="O6316">
            <v>0</v>
          </cell>
          <cell r="P6316">
            <v>0</v>
          </cell>
          <cell r="Q6316">
            <v>0</v>
          </cell>
        </row>
        <row r="6317">
          <cell r="B6317" t="str">
            <v>품질관리실5103240</v>
          </cell>
          <cell r="C6317" t="str">
            <v>품질관리실</v>
          </cell>
          <cell r="D6317" t="str">
            <v>5103240</v>
          </cell>
          <cell r="E6317" t="str">
            <v/>
          </cell>
          <cell r="F6317">
            <v>0</v>
          </cell>
          <cell r="G6317">
            <v>0</v>
          </cell>
          <cell r="H6317">
            <v>0</v>
          </cell>
          <cell r="I6317">
            <v>0</v>
          </cell>
          <cell r="J6317">
            <v>0</v>
          </cell>
          <cell r="K6317">
            <v>0</v>
          </cell>
          <cell r="L6317">
            <v>0</v>
          </cell>
          <cell r="M6317">
            <v>0</v>
          </cell>
          <cell r="N6317">
            <v>0</v>
          </cell>
          <cell r="O6317">
            <v>0</v>
          </cell>
          <cell r="P6317">
            <v>0</v>
          </cell>
          <cell r="Q6317">
            <v>0</v>
          </cell>
        </row>
        <row r="6318">
          <cell r="B6318" t="str">
            <v>품질관리실5103230</v>
          </cell>
          <cell r="C6318" t="str">
            <v>품질관리실</v>
          </cell>
          <cell r="D6318" t="str">
            <v>5103230</v>
          </cell>
          <cell r="E6318" t="str">
            <v/>
          </cell>
          <cell r="F6318">
            <v>0</v>
          </cell>
          <cell r="G6318">
            <v>0</v>
          </cell>
          <cell r="H6318">
            <v>0</v>
          </cell>
          <cell r="I6318">
            <v>0</v>
          </cell>
          <cell r="J6318">
            <v>0</v>
          </cell>
          <cell r="K6318">
            <v>0</v>
          </cell>
          <cell r="L6318">
            <v>0</v>
          </cell>
          <cell r="M6318">
            <v>0</v>
          </cell>
          <cell r="N6318">
            <v>0</v>
          </cell>
          <cell r="O6318">
            <v>0</v>
          </cell>
          <cell r="P6318">
            <v>0</v>
          </cell>
          <cell r="Q6318">
            <v>0</v>
          </cell>
        </row>
        <row r="6319">
          <cell r="B6319" t="str">
            <v>품질관리실5103220</v>
          </cell>
          <cell r="C6319" t="str">
            <v>품질관리실</v>
          </cell>
          <cell r="D6319" t="str">
            <v>5103220</v>
          </cell>
          <cell r="E6319" t="str">
            <v>복리후생비-후생비(제조)</v>
          </cell>
          <cell r="F6319">
            <v>0</v>
          </cell>
          <cell r="G6319">
            <v>0</v>
          </cell>
          <cell r="H6319">
            <v>0</v>
          </cell>
          <cell r="I6319">
            <v>0</v>
          </cell>
          <cell r="J6319">
            <v>0</v>
          </cell>
          <cell r="K6319">
            <v>0</v>
          </cell>
          <cell r="L6319">
            <v>0</v>
          </cell>
          <cell r="M6319">
            <v>0</v>
          </cell>
          <cell r="N6319">
            <v>0</v>
          </cell>
          <cell r="O6319">
            <v>0</v>
          </cell>
          <cell r="P6319">
            <v>0</v>
          </cell>
          <cell r="Q6319">
            <v>0</v>
          </cell>
        </row>
        <row r="6320">
          <cell r="B6320" t="str">
            <v>품질관리실5103210</v>
          </cell>
          <cell r="C6320" t="str">
            <v>품질관리실</v>
          </cell>
          <cell r="D6320" t="str">
            <v>5103210</v>
          </cell>
          <cell r="E6320" t="str">
            <v>복리후생비-사내경조비(제조)</v>
          </cell>
          <cell r="F6320">
            <v>100000</v>
          </cell>
          <cell r="G6320">
            <v>0</v>
          </cell>
          <cell r="H6320">
            <v>100000</v>
          </cell>
          <cell r="I6320">
            <v>50000</v>
          </cell>
          <cell r="J6320">
            <v>50000</v>
          </cell>
          <cell r="K6320">
            <v>0</v>
          </cell>
          <cell r="L6320">
            <v>0</v>
          </cell>
          <cell r="M6320">
            <v>0</v>
          </cell>
          <cell r="N6320">
            <v>0</v>
          </cell>
          <cell r="O6320">
            <v>0</v>
          </cell>
          <cell r="P6320">
            <v>0</v>
          </cell>
          <cell r="Q6320">
            <v>0</v>
          </cell>
        </row>
        <row r="6321">
          <cell r="B6321" t="str">
            <v>품질관리실5103190</v>
          </cell>
          <cell r="C6321" t="str">
            <v>품질관리실</v>
          </cell>
          <cell r="D6321" t="str">
            <v>5103190</v>
          </cell>
          <cell r="E6321" t="str">
            <v>복리후생비-지원보조비(제조)</v>
          </cell>
          <cell r="F6321">
            <v>12020</v>
          </cell>
          <cell r="G6321">
            <v>12020</v>
          </cell>
          <cell r="H6321">
            <v>12020</v>
          </cell>
          <cell r="I6321">
            <v>12020</v>
          </cell>
          <cell r="J6321">
            <v>12440</v>
          </cell>
          <cell r="K6321">
            <v>12440</v>
          </cell>
          <cell r="L6321">
            <v>0</v>
          </cell>
          <cell r="M6321">
            <v>0</v>
          </cell>
          <cell r="N6321">
            <v>0</v>
          </cell>
          <cell r="O6321">
            <v>0</v>
          </cell>
          <cell r="P6321">
            <v>0</v>
          </cell>
          <cell r="Q6321">
            <v>0</v>
          </cell>
        </row>
        <row r="6322">
          <cell r="B6322" t="str">
            <v>품질관리실5103180</v>
          </cell>
          <cell r="C6322" t="str">
            <v>품질관리실</v>
          </cell>
          <cell r="D6322" t="str">
            <v>5103180</v>
          </cell>
          <cell r="E6322" t="str">
            <v>복리후생비-피복제비(제조)</v>
          </cell>
          <cell r="F6322">
            <v>0</v>
          </cell>
          <cell r="G6322">
            <v>0</v>
          </cell>
          <cell r="H6322">
            <v>0</v>
          </cell>
          <cell r="I6322">
            <v>0</v>
          </cell>
          <cell r="J6322">
            <v>0</v>
          </cell>
          <cell r="K6322">
            <v>0</v>
          </cell>
          <cell r="L6322">
            <v>0</v>
          </cell>
          <cell r="M6322">
            <v>0</v>
          </cell>
          <cell r="N6322">
            <v>0</v>
          </cell>
          <cell r="O6322">
            <v>0</v>
          </cell>
          <cell r="P6322">
            <v>0</v>
          </cell>
          <cell r="Q6322">
            <v>0</v>
          </cell>
        </row>
        <row r="6323">
          <cell r="B6323" t="str">
            <v>품질관리실5103170</v>
          </cell>
          <cell r="C6323" t="str">
            <v>품질관리실</v>
          </cell>
          <cell r="D6323" t="str">
            <v>5103170</v>
          </cell>
          <cell r="E6323" t="str">
            <v>복리후생비-의료위생비(제조)</v>
          </cell>
          <cell r="F6323">
            <v>0</v>
          </cell>
          <cell r="G6323">
            <v>0</v>
          </cell>
          <cell r="H6323">
            <v>0</v>
          </cell>
          <cell r="I6323">
            <v>0</v>
          </cell>
          <cell r="J6323">
            <v>0</v>
          </cell>
          <cell r="K6323">
            <v>0</v>
          </cell>
          <cell r="L6323">
            <v>0</v>
          </cell>
          <cell r="M6323">
            <v>0</v>
          </cell>
          <cell r="N6323">
            <v>0</v>
          </cell>
          <cell r="O6323">
            <v>0</v>
          </cell>
          <cell r="P6323">
            <v>0</v>
          </cell>
          <cell r="Q6323">
            <v>0</v>
          </cell>
        </row>
        <row r="6324">
          <cell r="B6324" t="str">
            <v>품질관리실5103160</v>
          </cell>
          <cell r="C6324" t="str">
            <v>품질관리실</v>
          </cell>
          <cell r="D6324" t="str">
            <v>5103160</v>
          </cell>
          <cell r="E6324" t="str">
            <v>복리후생비-단체시상비(제조)</v>
          </cell>
          <cell r="F6324">
            <v>0</v>
          </cell>
          <cell r="G6324">
            <v>0</v>
          </cell>
          <cell r="H6324">
            <v>0</v>
          </cell>
          <cell r="I6324">
            <v>0</v>
          </cell>
          <cell r="J6324">
            <v>0</v>
          </cell>
          <cell r="K6324">
            <v>0</v>
          </cell>
          <cell r="L6324">
            <v>0</v>
          </cell>
          <cell r="M6324">
            <v>0</v>
          </cell>
          <cell r="N6324">
            <v>0</v>
          </cell>
          <cell r="O6324">
            <v>0</v>
          </cell>
          <cell r="P6324">
            <v>0</v>
          </cell>
          <cell r="Q6324">
            <v>0</v>
          </cell>
        </row>
        <row r="6325">
          <cell r="B6325" t="str">
            <v>품질관리실5103150</v>
          </cell>
          <cell r="C6325" t="str">
            <v>품질관리실</v>
          </cell>
          <cell r="D6325" t="str">
            <v>5103150</v>
          </cell>
          <cell r="E6325" t="str">
            <v/>
          </cell>
          <cell r="F6325">
            <v>0</v>
          </cell>
          <cell r="G6325">
            <v>0</v>
          </cell>
          <cell r="H6325">
            <v>0</v>
          </cell>
          <cell r="I6325">
            <v>0</v>
          </cell>
          <cell r="J6325">
            <v>0</v>
          </cell>
          <cell r="K6325">
            <v>0</v>
          </cell>
          <cell r="L6325">
            <v>0</v>
          </cell>
          <cell r="M6325">
            <v>0</v>
          </cell>
          <cell r="N6325">
            <v>0</v>
          </cell>
          <cell r="O6325">
            <v>0</v>
          </cell>
          <cell r="P6325">
            <v>0</v>
          </cell>
          <cell r="Q6325">
            <v>0</v>
          </cell>
        </row>
        <row r="6326">
          <cell r="B6326" t="str">
            <v>품질관리실5103140</v>
          </cell>
          <cell r="C6326" t="str">
            <v>품질관리실</v>
          </cell>
          <cell r="D6326" t="str">
            <v>5103140</v>
          </cell>
          <cell r="E6326" t="str">
            <v>복리후생비-친선활동비(제조)</v>
          </cell>
          <cell r="F6326">
            <v>0</v>
          </cell>
          <cell r="G6326">
            <v>0</v>
          </cell>
          <cell r="H6326">
            <v>0</v>
          </cell>
          <cell r="I6326">
            <v>0</v>
          </cell>
          <cell r="J6326">
            <v>0</v>
          </cell>
          <cell r="K6326">
            <v>0</v>
          </cell>
          <cell r="L6326">
            <v>0</v>
          </cell>
          <cell r="M6326">
            <v>0</v>
          </cell>
          <cell r="N6326">
            <v>0</v>
          </cell>
          <cell r="O6326">
            <v>0</v>
          </cell>
          <cell r="P6326">
            <v>0</v>
          </cell>
          <cell r="Q6326">
            <v>0</v>
          </cell>
        </row>
        <row r="6327">
          <cell r="B6327" t="str">
            <v>품질관리실5103130</v>
          </cell>
          <cell r="C6327" t="str">
            <v>품질관리실</v>
          </cell>
          <cell r="D6327" t="str">
            <v>5103130</v>
          </cell>
          <cell r="E6327" t="str">
            <v/>
          </cell>
          <cell r="F6327">
            <v>0</v>
          </cell>
          <cell r="G6327">
            <v>0</v>
          </cell>
          <cell r="H6327">
            <v>0</v>
          </cell>
          <cell r="I6327">
            <v>0</v>
          </cell>
          <cell r="J6327">
            <v>0</v>
          </cell>
          <cell r="K6327">
            <v>0</v>
          </cell>
          <cell r="L6327">
            <v>0</v>
          </cell>
          <cell r="M6327">
            <v>0</v>
          </cell>
          <cell r="N6327">
            <v>0</v>
          </cell>
          <cell r="O6327">
            <v>0</v>
          </cell>
          <cell r="P6327">
            <v>0</v>
          </cell>
          <cell r="Q6327">
            <v>0</v>
          </cell>
        </row>
        <row r="6328">
          <cell r="B6328" t="str">
            <v>품질관리실5103120</v>
          </cell>
          <cell r="C6328" t="str">
            <v>품질관리실</v>
          </cell>
          <cell r="D6328" t="str">
            <v>5103120</v>
          </cell>
          <cell r="E6328" t="str">
            <v/>
          </cell>
          <cell r="F6328">
            <v>0</v>
          </cell>
          <cell r="G6328">
            <v>0</v>
          </cell>
          <cell r="H6328">
            <v>0</v>
          </cell>
          <cell r="I6328">
            <v>0</v>
          </cell>
          <cell r="J6328">
            <v>0</v>
          </cell>
          <cell r="K6328">
            <v>0</v>
          </cell>
          <cell r="L6328">
            <v>0</v>
          </cell>
          <cell r="M6328">
            <v>0</v>
          </cell>
          <cell r="N6328">
            <v>0</v>
          </cell>
          <cell r="O6328">
            <v>0</v>
          </cell>
          <cell r="P6328">
            <v>0</v>
          </cell>
          <cell r="Q6328">
            <v>0</v>
          </cell>
        </row>
        <row r="6329">
          <cell r="B6329" t="str">
            <v>품질관리실5103110</v>
          </cell>
          <cell r="C6329" t="str">
            <v>품질관리실</v>
          </cell>
          <cell r="D6329" t="str">
            <v>5103110</v>
          </cell>
          <cell r="E6329" t="str">
            <v/>
          </cell>
          <cell r="F6329">
            <v>0</v>
          </cell>
          <cell r="G6329">
            <v>0</v>
          </cell>
          <cell r="H6329">
            <v>0</v>
          </cell>
          <cell r="I6329">
            <v>0</v>
          </cell>
          <cell r="J6329">
            <v>0</v>
          </cell>
          <cell r="K6329">
            <v>0</v>
          </cell>
          <cell r="L6329">
            <v>0</v>
          </cell>
          <cell r="M6329">
            <v>0</v>
          </cell>
          <cell r="N6329">
            <v>0</v>
          </cell>
          <cell r="O6329">
            <v>0</v>
          </cell>
          <cell r="P6329">
            <v>0</v>
          </cell>
          <cell r="Q6329">
            <v>0</v>
          </cell>
        </row>
        <row r="6330">
          <cell r="B6330" t="str">
            <v>품질관리실5103270</v>
          </cell>
          <cell r="C6330" t="str">
            <v>품질관리실</v>
          </cell>
          <cell r="D6330" t="str">
            <v>5103270</v>
          </cell>
          <cell r="E6330" t="str">
            <v>복리후생비-법정후생비(제조)</v>
          </cell>
          <cell r="F6330">
            <v>871160</v>
          </cell>
          <cell r="G6330">
            <v>815010</v>
          </cell>
          <cell r="H6330">
            <v>815010</v>
          </cell>
          <cell r="I6330">
            <v>1231130</v>
          </cell>
          <cell r="J6330">
            <v>973190</v>
          </cell>
          <cell r="K6330">
            <v>973190</v>
          </cell>
          <cell r="L6330">
            <v>0</v>
          </cell>
          <cell r="M6330">
            <v>0</v>
          </cell>
          <cell r="N6330">
            <v>0</v>
          </cell>
          <cell r="O6330">
            <v>0</v>
          </cell>
          <cell r="P6330">
            <v>0</v>
          </cell>
          <cell r="Q6330">
            <v>0</v>
          </cell>
        </row>
        <row r="6331">
          <cell r="B6331" t="str">
            <v>품질관리실5103111</v>
          </cell>
          <cell r="C6331" t="str">
            <v>품질관리실</v>
          </cell>
          <cell r="D6331" t="str">
            <v>5103111</v>
          </cell>
          <cell r="E6331" t="str">
            <v>복리후생비-식당운영비(제조)</v>
          </cell>
          <cell r="F6331">
            <v>0</v>
          </cell>
          <cell r="G6331">
            <v>0</v>
          </cell>
          <cell r="H6331">
            <v>0</v>
          </cell>
          <cell r="I6331">
            <v>0</v>
          </cell>
          <cell r="J6331">
            <v>0</v>
          </cell>
          <cell r="K6331">
            <v>0</v>
          </cell>
          <cell r="L6331">
            <v>0</v>
          </cell>
          <cell r="M6331">
            <v>0</v>
          </cell>
          <cell r="N6331">
            <v>0</v>
          </cell>
          <cell r="O6331">
            <v>0</v>
          </cell>
          <cell r="P6331">
            <v>0</v>
          </cell>
          <cell r="Q6331">
            <v>0</v>
          </cell>
        </row>
        <row r="6332">
          <cell r="B6332" t="str">
            <v>품질관리실5103131</v>
          </cell>
          <cell r="C6332" t="str">
            <v>품질관리실</v>
          </cell>
          <cell r="D6332" t="str">
            <v>5103131</v>
          </cell>
          <cell r="E6332" t="str">
            <v>복리후생비-부서활동비(제조)</v>
          </cell>
          <cell r="F6332">
            <v>41364</v>
          </cell>
          <cell r="G6332">
            <v>90910</v>
          </cell>
          <cell r="H6332">
            <v>180910</v>
          </cell>
          <cell r="I6332">
            <v>50000</v>
          </cell>
          <cell r="J6332">
            <v>312728</v>
          </cell>
          <cell r="K6332">
            <v>40455</v>
          </cell>
          <cell r="L6332">
            <v>0</v>
          </cell>
          <cell r="M6332">
            <v>0</v>
          </cell>
          <cell r="N6332">
            <v>0</v>
          </cell>
          <cell r="O6332">
            <v>0</v>
          </cell>
          <cell r="P6332">
            <v>0</v>
          </cell>
          <cell r="Q6332">
            <v>0</v>
          </cell>
        </row>
        <row r="6333">
          <cell r="B6333" t="str">
            <v>품질관리실5104110</v>
          </cell>
          <cell r="C6333" t="str">
            <v>품질관리실</v>
          </cell>
          <cell r="D6333" t="str">
            <v>5104110</v>
          </cell>
          <cell r="E6333" t="str">
            <v>여비교통비-해외출장비(제조)</v>
          </cell>
          <cell r="F6333">
            <v>0</v>
          </cell>
          <cell r="G6333">
            <v>0</v>
          </cell>
          <cell r="H6333">
            <v>0</v>
          </cell>
          <cell r="I6333">
            <v>0</v>
          </cell>
          <cell r="J6333">
            <v>0</v>
          </cell>
          <cell r="K6333">
            <v>0</v>
          </cell>
          <cell r="L6333">
            <v>0</v>
          </cell>
          <cell r="M6333">
            <v>0</v>
          </cell>
          <cell r="N6333">
            <v>0</v>
          </cell>
          <cell r="O6333">
            <v>0</v>
          </cell>
          <cell r="P6333">
            <v>0</v>
          </cell>
          <cell r="Q6333">
            <v>0</v>
          </cell>
        </row>
        <row r="6334">
          <cell r="B6334" t="str">
            <v>품질관리실5104120</v>
          </cell>
          <cell r="C6334" t="str">
            <v>품질관리실</v>
          </cell>
          <cell r="D6334" t="str">
            <v>5104120</v>
          </cell>
          <cell r="E6334" t="str">
            <v>여비교통비-시외출장비(제조)</v>
          </cell>
          <cell r="F6334">
            <v>48678</v>
          </cell>
          <cell r="G6334">
            <v>104170</v>
          </cell>
          <cell r="H6334">
            <v>339965</v>
          </cell>
          <cell r="I6334">
            <v>532982</v>
          </cell>
          <cell r="J6334">
            <v>55500</v>
          </cell>
          <cell r="K6334">
            <v>231539</v>
          </cell>
          <cell r="L6334">
            <v>0</v>
          </cell>
          <cell r="M6334">
            <v>0</v>
          </cell>
          <cell r="N6334">
            <v>0</v>
          </cell>
          <cell r="O6334">
            <v>0</v>
          </cell>
          <cell r="P6334">
            <v>0</v>
          </cell>
          <cell r="Q6334">
            <v>0</v>
          </cell>
        </row>
        <row r="6335">
          <cell r="B6335" t="str">
            <v>품질관리실5104130</v>
          </cell>
          <cell r="C6335" t="str">
            <v>품질관리실</v>
          </cell>
          <cell r="D6335" t="str">
            <v>5104130</v>
          </cell>
          <cell r="E6335" t="str">
            <v>여비교통비-시내출장비(제조)</v>
          </cell>
          <cell r="F6335">
            <v>0</v>
          </cell>
          <cell r="G6335">
            <v>0</v>
          </cell>
          <cell r="H6335">
            <v>0</v>
          </cell>
          <cell r="I6335">
            <v>0</v>
          </cell>
          <cell r="J6335">
            <v>0</v>
          </cell>
          <cell r="K6335">
            <v>0</v>
          </cell>
          <cell r="L6335">
            <v>0</v>
          </cell>
          <cell r="M6335">
            <v>0</v>
          </cell>
          <cell r="N6335">
            <v>0</v>
          </cell>
          <cell r="O6335">
            <v>0</v>
          </cell>
          <cell r="P6335">
            <v>0</v>
          </cell>
          <cell r="Q6335">
            <v>0</v>
          </cell>
        </row>
        <row r="6336">
          <cell r="B6336" t="str">
            <v>품질관리실5104140</v>
          </cell>
          <cell r="C6336" t="str">
            <v>품질관리실</v>
          </cell>
          <cell r="D6336" t="str">
            <v>5104140</v>
          </cell>
          <cell r="E6336" t="str">
            <v/>
          </cell>
          <cell r="F6336">
            <v>0</v>
          </cell>
          <cell r="G6336">
            <v>0</v>
          </cell>
          <cell r="H6336">
            <v>0</v>
          </cell>
          <cell r="I6336">
            <v>0</v>
          </cell>
          <cell r="J6336">
            <v>0</v>
          </cell>
          <cell r="K6336">
            <v>0</v>
          </cell>
          <cell r="L6336">
            <v>0</v>
          </cell>
          <cell r="M6336">
            <v>0</v>
          </cell>
          <cell r="N6336">
            <v>0</v>
          </cell>
          <cell r="O6336">
            <v>0</v>
          </cell>
          <cell r="P6336">
            <v>0</v>
          </cell>
          <cell r="Q6336">
            <v>0</v>
          </cell>
        </row>
        <row r="6337">
          <cell r="B6337" t="str">
            <v>품질관리실5104150</v>
          </cell>
          <cell r="C6337" t="str">
            <v>품질관리실</v>
          </cell>
          <cell r="D6337" t="str">
            <v>5104150</v>
          </cell>
          <cell r="E6337" t="str">
            <v>여비교통비-해외여비(제조)</v>
          </cell>
          <cell r="F6337">
            <v>0</v>
          </cell>
          <cell r="G6337">
            <v>0</v>
          </cell>
          <cell r="H6337">
            <v>0</v>
          </cell>
          <cell r="I6337">
            <v>0</v>
          </cell>
          <cell r="J6337">
            <v>0</v>
          </cell>
          <cell r="K6337">
            <v>0</v>
          </cell>
          <cell r="L6337">
            <v>0</v>
          </cell>
          <cell r="M6337">
            <v>0</v>
          </cell>
          <cell r="N6337">
            <v>0</v>
          </cell>
          <cell r="O6337">
            <v>0</v>
          </cell>
          <cell r="P6337">
            <v>0</v>
          </cell>
          <cell r="Q6337">
            <v>0</v>
          </cell>
        </row>
        <row r="6338">
          <cell r="B6338" t="str">
            <v>품질관리실5105160</v>
          </cell>
          <cell r="C6338" t="str">
            <v>품질관리실</v>
          </cell>
          <cell r="D6338" t="str">
            <v>5105160</v>
          </cell>
          <cell r="E6338" t="str">
            <v>통신비-시설유지비(제조)</v>
          </cell>
          <cell r="F6338">
            <v>0</v>
          </cell>
          <cell r="G6338">
            <v>0</v>
          </cell>
          <cell r="H6338">
            <v>0</v>
          </cell>
          <cell r="I6338">
            <v>0</v>
          </cell>
          <cell r="J6338">
            <v>0</v>
          </cell>
          <cell r="K6338">
            <v>0</v>
          </cell>
          <cell r="L6338">
            <v>0</v>
          </cell>
          <cell r="M6338">
            <v>0</v>
          </cell>
          <cell r="N6338">
            <v>0</v>
          </cell>
          <cell r="O6338">
            <v>0</v>
          </cell>
          <cell r="P6338">
            <v>0</v>
          </cell>
          <cell r="Q6338">
            <v>0</v>
          </cell>
        </row>
        <row r="6339">
          <cell r="B6339" t="str">
            <v>품질관리실5105150</v>
          </cell>
          <cell r="C6339" t="str">
            <v>품질관리실</v>
          </cell>
          <cell r="D6339" t="str">
            <v>5105150</v>
          </cell>
          <cell r="E6339" t="str">
            <v>통신비-정보통신사용료(제조)</v>
          </cell>
          <cell r="F6339">
            <v>0</v>
          </cell>
          <cell r="G6339">
            <v>0</v>
          </cell>
          <cell r="H6339">
            <v>0</v>
          </cell>
          <cell r="I6339">
            <v>0</v>
          </cell>
          <cell r="J6339">
            <v>0</v>
          </cell>
          <cell r="K6339">
            <v>0</v>
          </cell>
          <cell r="L6339">
            <v>0</v>
          </cell>
          <cell r="M6339">
            <v>0</v>
          </cell>
          <cell r="N6339">
            <v>0</v>
          </cell>
          <cell r="O6339">
            <v>0</v>
          </cell>
          <cell r="P6339">
            <v>0</v>
          </cell>
          <cell r="Q6339">
            <v>0</v>
          </cell>
        </row>
        <row r="6340">
          <cell r="B6340" t="str">
            <v>품질관리실5105140</v>
          </cell>
          <cell r="C6340" t="str">
            <v>품질관리실</v>
          </cell>
          <cell r="D6340" t="str">
            <v>5105140</v>
          </cell>
          <cell r="E6340" t="str">
            <v>통신비-우편전보료(제조)</v>
          </cell>
          <cell r="F6340">
            <v>0</v>
          </cell>
          <cell r="G6340">
            <v>0</v>
          </cell>
          <cell r="H6340">
            <v>0</v>
          </cell>
          <cell r="I6340">
            <v>0</v>
          </cell>
          <cell r="J6340">
            <v>0</v>
          </cell>
          <cell r="K6340">
            <v>0</v>
          </cell>
          <cell r="L6340">
            <v>0</v>
          </cell>
          <cell r="M6340">
            <v>0</v>
          </cell>
          <cell r="N6340">
            <v>0</v>
          </cell>
          <cell r="O6340">
            <v>0</v>
          </cell>
          <cell r="P6340">
            <v>0</v>
          </cell>
          <cell r="Q6340">
            <v>0</v>
          </cell>
        </row>
        <row r="6341">
          <cell r="B6341" t="str">
            <v>품질관리실5105130</v>
          </cell>
          <cell r="C6341" t="str">
            <v>품질관리실</v>
          </cell>
          <cell r="D6341" t="str">
            <v>5105130</v>
          </cell>
          <cell r="E6341" t="str">
            <v/>
          </cell>
          <cell r="F6341">
            <v>0</v>
          </cell>
          <cell r="G6341">
            <v>0</v>
          </cell>
          <cell r="H6341">
            <v>0</v>
          </cell>
          <cell r="I6341">
            <v>0</v>
          </cell>
          <cell r="J6341">
            <v>0</v>
          </cell>
          <cell r="K6341">
            <v>0</v>
          </cell>
          <cell r="L6341">
            <v>0</v>
          </cell>
          <cell r="M6341">
            <v>0</v>
          </cell>
          <cell r="N6341">
            <v>0</v>
          </cell>
          <cell r="O6341">
            <v>0</v>
          </cell>
          <cell r="P6341">
            <v>0</v>
          </cell>
          <cell r="Q6341">
            <v>0</v>
          </cell>
        </row>
        <row r="6342">
          <cell r="B6342" t="str">
            <v>품질관리실5105120</v>
          </cell>
          <cell r="C6342" t="str">
            <v>품질관리실</v>
          </cell>
          <cell r="D6342" t="str">
            <v>5105120</v>
          </cell>
          <cell r="E6342" t="str">
            <v/>
          </cell>
          <cell r="F6342">
            <v>0</v>
          </cell>
          <cell r="G6342">
            <v>0</v>
          </cell>
          <cell r="H6342">
            <v>0</v>
          </cell>
          <cell r="I6342">
            <v>0</v>
          </cell>
          <cell r="J6342">
            <v>0</v>
          </cell>
          <cell r="K6342">
            <v>0</v>
          </cell>
          <cell r="L6342">
            <v>0</v>
          </cell>
          <cell r="M6342">
            <v>0</v>
          </cell>
          <cell r="N6342">
            <v>0</v>
          </cell>
          <cell r="O6342">
            <v>0</v>
          </cell>
          <cell r="P6342">
            <v>0</v>
          </cell>
          <cell r="Q6342">
            <v>0</v>
          </cell>
        </row>
        <row r="6343">
          <cell r="B6343" t="str">
            <v>품질관리실5105110</v>
          </cell>
          <cell r="C6343" t="str">
            <v>품질관리실</v>
          </cell>
          <cell r="D6343" t="str">
            <v>5105110</v>
          </cell>
          <cell r="E6343" t="str">
            <v/>
          </cell>
          <cell r="F6343">
            <v>0</v>
          </cell>
          <cell r="G6343">
            <v>0</v>
          </cell>
          <cell r="H6343">
            <v>0</v>
          </cell>
          <cell r="I6343">
            <v>0</v>
          </cell>
          <cell r="J6343">
            <v>0</v>
          </cell>
          <cell r="K6343">
            <v>0</v>
          </cell>
          <cell r="L6343">
            <v>0</v>
          </cell>
          <cell r="M6343">
            <v>0</v>
          </cell>
          <cell r="N6343">
            <v>0</v>
          </cell>
          <cell r="O6343">
            <v>0</v>
          </cell>
          <cell r="P6343">
            <v>0</v>
          </cell>
          <cell r="Q6343">
            <v>0</v>
          </cell>
        </row>
        <row r="6344">
          <cell r="B6344" t="str">
            <v>품질관리실5105111</v>
          </cell>
          <cell r="C6344" t="str">
            <v>품질관리실</v>
          </cell>
          <cell r="D6344" t="str">
            <v>5105111</v>
          </cell>
          <cell r="E6344" t="str">
            <v>통신비-전화료(제조)</v>
          </cell>
          <cell r="F6344">
            <v>0</v>
          </cell>
          <cell r="G6344">
            <v>0</v>
          </cell>
          <cell r="H6344">
            <v>0</v>
          </cell>
          <cell r="I6344">
            <v>0</v>
          </cell>
          <cell r="J6344">
            <v>0</v>
          </cell>
          <cell r="K6344">
            <v>0</v>
          </cell>
          <cell r="L6344">
            <v>0</v>
          </cell>
          <cell r="M6344">
            <v>0</v>
          </cell>
          <cell r="N6344">
            <v>0</v>
          </cell>
          <cell r="O6344">
            <v>0</v>
          </cell>
          <cell r="P6344">
            <v>0</v>
          </cell>
          <cell r="Q6344">
            <v>0</v>
          </cell>
        </row>
        <row r="6345">
          <cell r="B6345" t="str">
            <v>품질관리실5106110</v>
          </cell>
          <cell r="C6345" t="str">
            <v>품질관리실</v>
          </cell>
          <cell r="D6345" t="str">
            <v>5106110</v>
          </cell>
          <cell r="E6345" t="str">
            <v>수도광열비-수도료(제조)</v>
          </cell>
          <cell r="F6345">
            <v>0</v>
          </cell>
          <cell r="G6345">
            <v>0</v>
          </cell>
          <cell r="H6345">
            <v>0</v>
          </cell>
          <cell r="I6345">
            <v>0</v>
          </cell>
          <cell r="J6345">
            <v>0</v>
          </cell>
          <cell r="K6345">
            <v>0</v>
          </cell>
          <cell r="L6345">
            <v>0</v>
          </cell>
          <cell r="M6345">
            <v>0</v>
          </cell>
          <cell r="N6345">
            <v>0</v>
          </cell>
          <cell r="O6345">
            <v>0</v>
          </cell>
          <cell r="P6345">
            <v>0</v>
          </cell>
          <cell r="Q6345">
            <v>0</v>
          </cell>
        </row>
        <row r="6346">
          <cell r="B6346" t="str">
            <v>품질관리실5106120</v>
          </cell>
          <cell r="C6346" t="str">
            <v>품질관리실</v>
          </cell>
          <cell r="D6346" t="str">
            <v>5106120</v>
          </cell>
          <cell r="E6346" t="str">
            <v/>
          </cell>
          <cell r="F6346">
            <v>0</v>
          </cell>
          <cell r="G6346">
            <v>0</v>
          </cell>
          <cell r="H6346">
            <v>0</v>
          </cell>
          <cell r="I6346">
            <v>0</v>
          </cell>
          <cell r="J6346">
            <v>0</v>
          </cell>
          <cell r="K6346">
            <v>0</v>
          </cell>
          <cell r="L6346">
            <v>0</v>
          </cell>
          <cell r="M6346">
            <v>0</v>
          </cell>
          <cell r="N6346">
            <v>0</v>
          </cell>
          <cell r="O6346">
            <v>0</v>
          </cell>
          <cell r="P6346">
            <v>0</v>
          </cell>
          <cell r="Q6346">
            <v>0</v>
          </cell>
        </row>
        <row r="6347">
          <cell r="B6347" t="str">
            <v>품질관리실5106130</v>
          </cell>
          <cell r="C6347" t="str">
            <v>품질관리실</v>
          </cell>
          <cell r="D6347" t="str">
            <v>5106130</v>
          </cell>
          <cell r="E6347" t="str">
            <v>수도광열비-전력료(제조)</v>
          </cell>
          <cell r="F6347">
            <v>0</v>
          </cell>
          <cell r="G6347">
            <v>0</v>
          </cell>
          <cell r="H6347">
            <v>0</v>
          </cell>
          <cell r="I6347">
            <v>0</v>
          </cell>
          <cell r="J6347">
            <v>0</v>
          </cell>
          <cell r="K6347">
            <v>0</v>
          </cell>
          <cell r="L6347">
            <v>0</v>
          </cell>
          <cell r="M6347">
            <v>0</v>
          </cell>
          <cell r="N6347">
            <v>0</v>
          </cell>
          <cell r="O6347">
            <v>0</v>
          </cell>
          <cell r="P6347">
            <v>0</v>
          </cell>
          <cell r="Q6347">
            <v>0</v>
          </cell>
        </row>
        <row r="6348">
          <cell r="B6348" t="str">
            <v>품질관리실5106140</v>
          </cell>
          <cell r="C6348" t="str">
            <v>품질관리실</v>
          </cell>
          <cell r="D6348" t="str">
            <v>5106140</v>
          </cell>
          <cell r="E6348" t="str">
            <v/>
          </cell>
          <cell r="F6348">
            <v>0</v>
          </cell>
          <cell r="G6348">
            <v>0</v>
          </cell>
          <cell r="H6348">
            <v>0</v>
          </cell>
          <cell r="I6348">
            <v>0</v>
          </cell>
          <cell r="J6348">
            <v>0</v>
          </cell>
          <cell r="K6348">
            <v>0</v>
          </cell>
          <cell r="L6348">
            <v>0</v>
          </cell>
          <cell r="M6348">
            <v>0</v>
          </cell>
          <cell r="N6348">
            <v>0</v>
          </cell>
          <cell r="O6348">
            <v>0</v>
          </cell>
          <cell r="P6348">
            <v>0</v>
          </cell>
          <cell r="Q6348">
            <v>0</v>
          </cell>
        </row>
        <row r="6349">
          <cell r="B6349" t="str">
            <v>품질관리실5106150</v>
          </cell>
          <cell r="C6349" t="str">
            <v>품질관리실</v>
          </cell>
          <cell r="D6349" t="str">
            <v>5106150</v>
          </cell>
          <cell r="E6349" t="str">
            <v/>
          </cell>
          <cell r="F6349">
            <v>0</v>
          </cell>
          <cell r="G6349">
            <v>0</v>
          </cell>
          <cell r="H6349">
            <v>0</v>
          </cell>
          <cell r="I6349">
            <v>0</v>
          </cell>
          <cell r="J6349">
            <v>0</v>
          </cell>
          <cell r="K6349">
            <v>0</v>
          </cell>
          <cell r="L6349">
            <v>0</v>
          </cell>
          <cell r="M6349">
            <v>0</v>
          </cell>
          <cell r="N6349">
            <v>0</v>
          </cell>
          <cell r="O6349">
            <v>0</v>
          </cell>
          <cell r="P6349">
            <v>0</v>
          </cell>
          <cell r="Q6349">
            <v>0</v>
          </cell>
        </row>
        <row r="6350">
          <cell r="B6350" t="str">
            <v>품질관리실5106160</v>
          </cell>
          <cell r="C6350" t="str">
            <v>품질관리실</v>
          </cell>
          <cell r="D6350" t="str">
            <v>5106160</v>
          </cell>
          <cell r="E6350" t="str">
            <v/>
          </cell>
          <cell r="F6350">
            <v>0</v>
          </cell>
          <cell r="G6350">
            <v>0</v>
          </cell>
          <cell r="H6350">
            <v>0</v>
          </cell>
          <cell r="I6350">
            <v>0</v>
          </cell>
          <cell r="J6350">
            <v>0</v>
          </cell>
          <cell r="K6350">
            <v>0</v>
          </cell>
          <cell r="L6350">
            <v>0</v>
          </cell>
          <cell r="M6350">
            <v>0</v>
          </cell>
          <cell r="N6350">
            <v>0</v>
          </cell>
          <cell r="O6350">
            <v>0</v>
          </cell>
          <cell r="P6350">
            <v>0</v>
          </cell>
          <cell r="Q6350">
            <v>0</v>
          </cell>
        </row>
        <row r="6351">
          <cell r="B6351" t="str">
            <v>품질관리실5106141</v>
          </cell>
          <cell r="C6351" t="str">
            <v>품질관리실</v>
          </cell>
          <cell r="D6351" t="str">
            <v>5106141</v>
          </cell>
          <cell r="E6351" t="str">
            <v>수도광열비-연료난방비(제조)</v>
          </cell>
          <cell r="F6351">
            <v>0</v>
          </cell>
          <cell r="G6351">
            <v>0</v>
          </cell>
          <cell r="H6351">
            <v>0</v>
          </cell>
          <cell r="I6351">
            <v>0</v>
          </cell>
          <cell r="J6351">
            <v>0</v>
          </cell>
          <cell r="K6351">
            <v>0</v>
          </cell>
          <cell r="L6351">
            <v>0</v>
          </cell>
          <cell r="M6351">
            <v>0</v>
          </cell>
          <cell r="N6351">
            <v>0</v>
          </cell>
          <cell r="O6351">
            <v>0</v>
          </cell>
          <cell r="P6351">
            <v>0</v>
          </cell>
          <cell r="Q6351">
            <v>0</v>
          </cell>
        </row>
        <row r="6352">
          <cell r="B6352" t="str">
            <v>품질관리실5107110</v>
          </cell>
          <cell r="C6352" t="str">
            <v>품질관리실</v>
          </cell>
          <cell r="D6352" t="str">
            <v>5107110</v>
          </cell>
          <cell r="E6352" t="str">
            <v>세금과공과-인지세(제조)</v>
          </cell>
          <cell r="F6352">
            <v>0</v>
          </cell>
          <cell r="G6352">
            <v>0</v>
          </cell>
          <cell r="H6352">
            <v>0</v>
          </cell>
          <cell r="I6352">
            <v>0</v>
          </cell>
          <cell r="J6352">
            <v>0</v>
          </cell>
          <cell r="K6352">
            <v>0</v>
          </cell>
          <cell r="L6352">
            <v>0</v>
          </cell>
          <cell r="M6352">
            <v>0</v>
          </cell>
          <cell r="N6352">
            <v>0</v>
          </cell>
          <cell r="O6352">
            <v>0</v>
          </cell>
          <cell r="P6352">
            <v>0</v>
          </cell>
          <cell r="Q6352">
            <v>0</v>
          </cell>
        </row>
        <row r="6353">
          <cell r="B6353" t="str">
            <v>품질관리실5107130</v>
          </cell>
          <cell r="C6353" t="str">
            <v>품질관리실</v>
          </cell>
          <cell r="D6353" t="str">
            <v>5107130</v>
          </cell>
          <cell r="E6353" t="str">
            <v>세금과공과-종업원분주민세(제조)</v>
          </cell>
          <cell r="F6353">
            <v>0</v>
          </cell>
          <cell r="G6353">
            <v>0</v>
          </cell>
          <cell r="H6353">
            <v>0</v>
          </cell>
          <cell r="I6353">
            <v>0</v>
          </cell>
          <cell r="J6353">
            <v>0</v>
          </cell>
          <cell r="K6353">
            <v>0</v>
          </cell>
          <cell r="L6353">
            <v>0</v>
          </cell>
          <cell r="M6353">
            <v>0</v>
          </cell>
          <cell r="N6353">
            <v>0</v>
          </cell>
          <cell r="O6353">
            <v>0</v>
          </cell>
          <cell r="P6353">
            <v>0</v>
          </cell>
          <cell r="Q6353">
            <v>0</v>
          </cell>
        </row>
        <row r="6354">
          <cell r="B6354" t="str">
            <v>품질관리실5107120</v>
          </cell>
          <cell r="C6354" t="str">
            <v>품질관리실</v>
          </cell>
          <cell r="D6354" t="str">
            <v>5107120</v>
          </cell>
          <cell r="E6354" t="str">
            <v>세금과공과-주민세(제조)</v>
          </cell>
          <cell r="F6354">
            <v>0</v>
          </cell>
          <cell r="G6354">
            <v>0</v>
          </cell>
          <cell r="H6354">
            <v>0</v>
          </cell>
          <cell r="I6354">
            <v>0</v>
          </cell>
          <cell r="J6354">
            <v>0</v>
          </cell>
          <cell r="K6354">
            <v>0</v>
          </cell>
          <cell r="L6354">
            <v>0</v>
          </cell>
          <cell r="M6354">
            <v>0</v>
          </cell>
          <cell r="N6354">
            <v>0</v>
          </cell>
          <cell r="O6354">
            <v>0</v>
          </cell>
          <cell r="P6354">
            <v>0</v>
          </cell>
          <cell r="Q6354">
            <v>0</v>
          </cell>
        </row>
        <row r="6355">
          <cell r="B6355" t="str">
            <v>품질관리실5107140</v>
          </cell>
          <cell r="C6355" t="str">
            <v>품질관리실</v>
          </cell>
          <cell r="D6355" t="str">
            <v>5107140</v>
          </cell>
          <cell r="E6355" t="str">
            <v>세금과공과-재산세(제조)</v>
          </cell>
          <cell r="F6355">
            <v>0</v>
          </cell>
          <cell r="G6355">
            <v>0</v>
          </cell>
          <cell r="H6355">
            <v>0</v>
          </cell>
          <cell r="I6355">
            <v>0</v>
          </cell>
          <cell r="J6355">
            <v>0</v>
          </cell>
          <cell r="K6355">
            <v>0</v>
          </cell>
          <cell r="L6355">
            <v>0</v>
          </cell>
          <cell r="M6355">
            <v>0</v>
          </cell>
          <cell r="N6355">
            <v>0</v>
          </cell>
          <cell r="O6355">
            <v>0</v>
          </cell>
          <cell r="P6355">
            <v>0</v>
          </cell>
          <cell r="Q6355">
            <v>0</v>
          </cell>
        </row>
        <row r="6356">
          <cell r="B6356" t="str">
            <v>품질관리실5107150</v>
          </cell>
          <cell r="C6356" t="str">
            <v>품질관리실</v>
          </cell>
          <cell r="D6356" t="str">
            <v>5107150</v>
          </cell>
          <cell r="E6356" t="str">
            <v>세금과공과-차량세(제조)</v>
          </cell>
          <cell r="F6356">
            <v>0</v>
          </cell>
          <cell r="G6356">
            <v>0</v>
          </cell>
          <cell r="H6356">
            <v>0</v>
          </cell>
          <cell r="I6356">
            <v>0</v>
          </cell>
          <cell r="J6356">
            <v>0</v>
          </cell>
          <cell r="K6356">
            <v>0</v>
          </cell>
          <cell r="L6356">
            <v>0</v>
          </cell>
          <cell r="M6356">
            <v>0</v>
          </cell>
          <cell r="N6356">
            <v>0</v>
          </cell>
          <cell r="O6356">
            <v>0</v>
          </cell>
          <cell r="P6356">
            <v>0</v>
          </cell>
          <cell r="Q6356">
            <v>0</v>
          </cell>
        </row>
        <row r="6357">
          <cell r="B6357" t="str">
            <v>품질관리실5107160</v>
          </cell>
          <cell r="C6357" t="str">
            <v>품질관리실</v>
          </cell>
          <cell r="D6357" t="str">
            <v>5107160</v>
          </cell>
          <cell r="E6357" t="str">
            <v>세금과공과-면허세(제조)</v>
          </cell>
          <cell r="F6357">
            <v>0</v>
          </cell>
          <cell r="G6357">
            <v>0</v>
          </cell>
          <cell r="H6357">
            <v>0</v>
          </cell>
          <cell r="I6357">
            <v>0</v>
          </cell>
          <cell r="J6357">
            <v>0</v>
          </cell>
          <cell r="K6357">
            <v>0</v>
          </cell>
          <cell r="L6357">
            <v>0</v>
          </cell>
          <cell r="M6357">
            <v>0</v>
          </cell>
          <cell r="N6357">
            <v>0</v>
          </cell>
          <cell r="O6357">
            <v>0</v>
          </cell>
          <cell r="P6357">
            <v>0</v>
          </cell>
          <cell r="Q6357">
            <v>0</v>
          </cell>
        </row>
        <row r="6358">
          <cell r="B6358" t="str">
            <v>품질관리실5107170</v>
          </cell>
          <cell r="C6358" t="str">
            <v>품질관리실</v>
          </cell>
          <cell r="D6358" t="str">
            <v>5107170</v>
          </cell>
          <cell r="E6358" t="str">
            <v>세금과공과-기타제세(제조)</v>
          </cell>
          <cell r="F6358">
            <v>0</v>
          </cell>
          <cell r="G6358">
            <v>0</v>
          </cell>
          <cell r="H6358">
            <v>0</v>
          </cell>
          <cell r="I6358">
            <v>0</v>
          </cell>
          <cell r="J6358">
            <v>0</v>
          </cell>
          <cell r="K6358">
            <v>0</v>
          </cell>
          <cell r="L6358">
            <v>0</v>
          </cell>
          <cell r="M6358">
            <v>0</v>
          </cell>
          <cell r="N6358">
            <v>0</v>
          </cell>
          <cell r="O6358">
            <v>0</v>
          </cell>
          <cell r="P6358">
            <v>0</v>
          </cell>
          <cell r="Q6358">
            <v>0</v>
          </cell>
        </row>
        <row r="6359">
          <cell r="B6359" t="str">
            <v>품질관리실5107180</v>
          </cell>
          <cell r="C6359" t="str">
            <v>품질관리실</v>
          </cell>
          <cell r="D6359" t="str">
            <v>5107180</v>
          </cell>
          <cell r="E6359" t="str">
            <v/>
          </cell>
          <cell r="F6359">
            <v>0</v>
          </cell>
          <cell r="G6359">
            <v>0</v>
          </cell>
          <cell r="H6359">
            <v>0</v>
          </cell>
          <cell r="I6359">
            <v>0</v>
          </cell>
          <cell r="J6359">
            <v>0</v>
          </cell>
          <cell r="K6359">
            <v>0</v>
          </cell>
          <cell r="L6359">
            <v>0</v>
          </cell>
          <cell r="M6359">
            <v>0</v>
          </cell>
          <cell r="N6359">
            <v>0</v>
          </cell>
          <cell r="O6359">
            <v>0</v>
          </cell>
          <cell r="P6359">
            <v>0</v>
          </cell>
          <cell r="Q6359">
            <v>0</v>
          </cell>
        </row>
        <row r="6360">
          <cell r="B6360" t="str">
            <v>품질관리실5107190</v>
          </cell>
          <cell r="C6360" t="str">
            <v>품질관리실</v>
          </cell>
          <cell r="D6360" t="str">
            <v>5107190</v>
          </cell>
          <cell r="E6360" t="str">
            <v>세금과공과-협회비(제조)</v>
          </cell>
          <cell r="F6360">
            <v>0</v>
          </cell>
          <cell r="G6360">
            <v>0</v>
          </cell>
          <cell r="H6360">
            <v>0</v>
          </cell>
          <cell r="I6360">
            <v>0</v>
          </cell>
          <cell r="J6360">
            <v>0</v>
          </cell>
          <cell r="K6360">
            <v>0</v>
          </cell>
          <cell r="L6360">
            <v>0</v>
          </cell>
          <cell r="M6360">
            <v>0</v>
          </cell>
          <cell r="N6360">
            <v>0</v>
          </cell>
          <cell r="O6360">
            <v>0</v>
          </cell>
          <cell r="P6360">
            <v>0</v>
          </cell>
          <cell r="Q6360">
            <v>0</v>
          </cell>
        </row>
        <row r="6361">
          <cell r="B6361" t="str">
            <v>품질관리실5107210</v>
          </cell>
          <cell r="C6361" t="str">
            <v>품질관리실</v>
          </cell>
          <cell r="D6361" t="str">
            <v>5107210</v>
          </cell>
          <cell r="E6361" t="str">
            <v>세금과공과-공과금(제조)</v>
          </cell>
          <cell r="F6361">
            <v>0</v>
          </cell>
          <cell r="G6361">
            <v>0</v>
          </cell>
          <cell r="H6361">
            <v>0</v>
          </cell>
          <cell r="I6361">
            <v>0</v>
          </cell>
          <cell r="J6361">
            <v>0</v>
          </cell>
          <cell r="K6361">
            <v>0</v>
          </cell>
          <cell r="L6361">
            <v>0</v>
          </cell>
          <cell r="M6361">
            <v>0</v>
          </cell>
          <cell r="N6361">
            <v>0</v>
          </cell>
          <cell r="O6361">
            <v>0</v>
          </cell>
          <cell r="P6361">
            <v>0</v>
          </cell>
          <cell r="Q6361">
            <v>0</v>
          </cell>
        </row>
        <row r="6362">
          <cell r="B6362" t="str">
            <v>품질관리실5108110</v>
          </cell>
          <cell r="C6362" t="str">
            <v>품질관리실</v>
          </cell>
          <cell r="D6362" t="str">
            <v>5108110</v>
          </cell>
          <cell r="E6362" t="str">
            <v>지급임차료-건물임차료(제조)</v>
          </cell>
          <cell r="F6362">
            <v>0</v>
          </cell>
          <cell r="G6362">
            <v>0</v>
          </cell>
          <cell r="H6362">
            <v>0</v>
          </cell>
          <cell r="I6362">
            <v>0</v>
          </cell>
          <cell r="J6362">
            <v>0</v>
          </cell>
          <cell r="K6362">
            <v>0</v>
          </cell>
          <cell r="L6362">
            <v>0</v>
          </cell>
          <cell r="M6362">
            <v>0</v>
          </cell>
          <cell r="N6362">
            <v>0</v>
          </cell>
          <cell r="O6362">
            <v>0</v>
          </cell>
          <cell r="P6362">
            <v>0</v>
          </cell>
          <cell r="Q6362">
            <v>0</v>
          </cell>
        </row>
        <row r="6363">
          <cell r="B6363" t="str">
            <v>품질관리실5108120</v>
          </cell>
          <cell r="C6363" t="str">
            <v>품질관리실</v>
          </cell>
          <cell r="D6363" t="str">
            <v>5108120</v>
          </cell>
          <cell r="E6363" t="str">
            <v/>
          </cell>
          <cell r="F6363">
            <v>0</v>
          </cell>
          <cell r="G6363">
            <v>0</v>
          </cell>
          <cell r="H6363">
            <v>0</v>
          </cell>
          <cell r="I6363">
            <v>0</v>
          </cell>
          <cell r="J6363">
            <v>0</v>
          </cell>
          <cell r="K6363">
            <v>0</v>
          </cell>
          <cell r="L6363">
            <v>0</v>
          </cell>
          <cell r="M6363">
            <v>0</v>
          </cell>
          <cell r="N6363">
            <v>0</v>
          </cell>
          <cell r="O6363">
            <v>0</v>
          </cell>
          <cell r="P6363">
            <v>0</v>
          </cell>
          <cell r="Q6363">
            <v>0</v>
          </cell>
        </row>
        <row r="6364">
          <cell r="B6364" t="str">
            <v>품질관리실5108130</v>
          </cell>
          <cell r="C6364" t="str">
            <v>품질관리실</v>
          </cell>
          <cell r="D6364" t="str">
            <v>5108130</v>
          </cell>
          <cell r="E6364" t="str">
            <v/>
          </cell>
          <cell r="F6364">
            <v>0</v>
          </cell>
          <cell r="G6364">
            <v>0</v>
          </cell>
          <cell r="H6364">
            <v>0</v>
          </cell>
          <cell r="I6364">
            <v>0</v>
          </cell>
          <cell r="J6364">
            <v>0</v>
          </cell>
          <cell r="K6364">
            <v>0</v>
          </cell>
          <cell r="L6364">
            <v>0</v>
          </cell>
          <cell r="M6364">
            <v>0</v>
          </cell>
          <cell r="N6364">
            <v>0</v>
          </cell>
          <cell r="O6364">
            <v>0</v>
          </cell>
          <cell r="P6364">
            <v>0</v>
          </cell>
          <cell r="Q6364">
            <v>0</v>
          </cell>
        </row>
        <row r="6365">
          <cell r="B6365" t="str">
            <v>품질관리실5108140</v>
          </cell>
          <cell r="C6365" t="str">
            <v>품질관리실</v>
          </cell>
          <cell r="D6365" t="str">
            <v>5108140</v>
          </cell>
          <cell r="E6365" t="str">
            <v>지급임차료-점용료(제조)</v>
          </cell>
          <cell r="F6365">
            <v>0</v>
          </cell>
          <cell r="G6365">
            <v>0</v>
          </cell>
          <cell r="H6365">
            <v>0</v>
          </cell>
          <cell r="I6365">
            <v>0</v>
          </cell>
          <cell r="J6365">
            <v>0</v>
          </cell>
          <cell r="K6365">
            <v>0</v>
          </cell>
          <cell r="L6365">
            <v>0</v>
          </cell>
          <cell r="M6365">
            <v>0</v>
          </cell>
          <cell r="N6365">
            <v>0</v>
          </cell>
          <cell r="O6365">
            <v>0</v>
          </cell>
          <cell r="P6365">
            <v>0</v>
          </cell>
          <cell r="Q6365">
            <v>0</v>
          </cell>
        </row>
        <row r="6366">
          <cell r="B6366" t="str">
            <v>품질관리실5108150</v>
          </cell>
          <cell r="C6366" t="str">
            <v>품질관리실</v>
          </cell>
          <cell r="D6366" t="str">
            <v>5108150</v>
          </cell>
          <cell r="E6366" t="str">
            <v/>
          </cell>
          <cell r="F6366">
            <v>0</v>
          </cell>
          <cell r="G6366">
            <v>0</v>
          </cell>
          <cell r="H6366">
            <v>0</v>
          </cell>
          <cell r="I6366">
            <v>0</v>
          </cell>
          <cell r="J6366">
            <v>0</v>
          </cell>
          <cell r="K6366">
            <v>0</v>
          </cell>
          <cell r="L6366">
            <v>0</v>
          </cell>
          <cell r="M6366">
            <v>0</v>
          </cell>
          <cell r="N6366">
            <v>0</v>
          </cell>
          <cell r="O6366">
            <v>0</v>
          </cell>
          <cell r="P6366">
            <v>0</v>
          </cell>
          <cell r="Q6366">
            <v>0</v>
          </cell>
        </row>
        <row r="6367">
          <cell r="B6367" t="str">
            <v>품질관리실5108160</v>
          </cell>
          <cell r="C6367" t="str">
            <v>품질관리실</v>
          </cell>
          <cell r="D6367" t="str">
            <v>5108160</v>
          </cell>
          <cell r="E6367" t="str">
            <v/>
          </cell>
          <cell r="F6367">
            <v>0</v>
          </cell>
          <cell r="G6367">
            <v>0</v>
          </cell>
          <cell r="H6367">
            <v>0</v>
          </cell>
          <cell r="I6367">
            <v>0</v>
          </cell>
          <cell r="J6367">
            <v>0</v>
          </cell>
          <cell r="K6367">
            <v>0</v>
          </cell>
          <cell r="L6367">
            <v>0</v>
          </cell>
          <cell r="M6367">
            <v>0</v>
          </cell>
          <cell r="N6367">
            <v>0</v>
          </cell>
          <cell r="O6367">
            <v>0</v>
          </cell>
          <cell r="P6367">
            <v>0</v>
          </cell>
          <cell r="Q6367">
            <v>0</v>
          </cell>
        </row>
        <row r="6368">
          <cell r="B6368" t="str">
            <v>품질관리실5108161</v>
          </cell>
          <cell r="C6368" t="str">
            <v>품질관리실</v>
          </cell>
          <cell r="D6368" t="str">
            <v>5108161</v>
          </cell>
          <cell r="E6368" t="str">
            <v>지급임차료-차량렌트료(제조)</v>
          </cell>
          <cell r="F6368">
            <v>0</v>
          </cell>
          <cell r="G6368">
            <v>0</v>
          </cell>
          <cell r="H6368">
            <v>0</v>
          </cell>
          <cell r="I6368">
            <v>0</v>
          </cell>
          <cell r="J6368">
            <v>0</v>
          </cell>
          <cell r="K6368">
            <v>0</v>
          </cell>
          <cell r="L6368">
            <v>0</v>
          </cell>
          <cell r="M6368">
            <v>0</v>
          </cell>
          <cell r="N6368">
            <v>0</v>
          </cell>
          <cell r="O6368">
            <v>0</v>
          </cell>
          <cell r="P6368">
            <v>0</v>
          </cell>
          <cell r="Q6368">
            <v>0</v>
          </cell>
        </row>
        <row r="6369">
          <cell r="B6369" t="str">
            <v>품질관리실5108162</v>
          </cell>
          <cell r="C6369" t="str">
            <v>품질관리실</v>
          </cell>
          <cell r="D6369" t="str">
            <v>5108162</v>
          </cell>
          <cell r="E6369" t="str">
            <v>지급임차료-차량리스료(제조)</v>
          </cell>
          <cell r="F6369">
            <v>0</v>
          </cell>
          <cell r="G6369">
            <v>0</v>
          </cell>
          <cell r="H6369">
            <v>0</v>
          </cell>
          <cell r="I6369">
            <v>0</v>
          </cell>
          <cell r="J6369">
            <v>0</v>
          </cell>
          <cell r="K6369">
            <v>0</v>
          </cell>
          <cell r="L6369">
            <v>0</v>
          </cell>
          <cell r="M6369">
            <v>0</v>
          </cell>
          <cell r="N6369">
            <v>0</v>
          </cell>
          <cell r="O6369">
            <v>0</v>
          </cell>
          <cell r="P6369">
            <v>0</v>
          </cell>
          <cell r="Q6369">
            <v>0</v>
          </cell>
        </row>
        <row r="6370">
          <cell r="B6370" t="str">
            <v>품질관리실5109110</v>
          </cell>
          <cell r="C6370" t="str">
            <v>품질관리실</v>
          </cell>
          <cell r="D6370" t="str">
            <v>5109110</v>
          </cell>
          <cell r="E6370" t="str">
            <v>감가상각비-건물(제조)</v>
          </cell>
          <cell r="F6370">
            <v>0</v>
          </cell>
          <cell r="G6370">
            <v>0</v>
          </cell>
          <cell r="H6370">
            <v>0</v>
          </cell>
          <cell r="I6370">
            <v>0</v>
          </cell>
          <cell r="J6370">
            <v>0</v>
          </cell>
          <cell r="K6370">
            <v>0</v>
          </cell>
          <cell r="L6370">
            <v>0</v>
          </cell>
          <cell r="M6370">
            <v>0</v>
          </cell>
          <cell r="N6370">
            <v>0</v>
          </cell>
          <cell r="O6370">
            <v>0</v>
          </cell>
          <cell r="P6370">
            <v>0</v>
          </cell>
          <cell r="Q6370">
            <v>0</v>
          </cell>
        </row>
        <row r="6371">
          <cell r="B6371" t="str">
            <v>품질관리실5109120</v>
          </cell>
          <cell r="C6371" t="str">
            <v>품질관리실</v>
          </cell>
          <cell r="D6371" t="str">
            <v>5109120</v>
          </cell>
          <cell r="E6371" t="str">
            <v>감가상각비-구축물(제조)</v>
          </cell>
          <cell r="F6371">
            <v>0</v>
          </cell>
          <cell r="G6371">
            <v>0</v>
          </cell>
          <cell r="H6371">
            <v>0</v>
          </cell>
          <cell r="I6371">
            <v>0</v>
          </cell>
          <cell r="J6371">
            <v>0</v>
          </cell>
          <cell r="K6371">
            <v>0</v>
          </cell>
          <cell r="L6371">
            <v>0</v>
          </cell>
          <cell r="M6371">
            <v>0</v>
          </cell>
          <cell r="N6371">
            <v>0</v>
          </cell>
          <cell r="O6371">
            <v>0</v>
          </cell>
          <cell r="P6371">
            <v>0</v>
          </cell>
          <cell r="Q6371">
            <v>0</v>
          </cell>
        </row>
        <row r="6372">
          <cell r="B6372" t="str">
            <v>품질관리실5109130</v>
          </cell>
          <cell r="C6372" t="str">
            <v>품질관리실</v>
          </cell>
          <cell r="D6372" t="str">
            <v>5109130</v>
          </cell>
          <cell r="E6372" t="str">
            <v>감가상각비-기계장치(제조)</v>
          </cell>
          <cell r="F6372">
            <v>0</v>
          </cell>
          <cell r="G6372">
            <v>0</v>
          </cell>
          <cell r="H6372">
            <v>0</v>
          </cell>
          <cell r="I6372">
            <v>0</v>
          </cell>
          <cell r="J6372">
            <v>0</v>
          </cell>
          <cell r="K6372">
            <v>0</v>
          </cell>
          <cell r="L6372">
            <v>0</v>
          </cell>
          <cell r="M6372">
            <v>0</v>
          </cell>
          <cell r="N6372">
            <v>0</v>
          </cell>
          <cell r="O6372">
            <v>0</v>
          </cell>
          <cell r="P6372">
            <v>0</v>
          </cell>
          <cell r="Q6372">
            <v>0</v>
          </cell>
        </row>
        <row r="6373">
          <cell r="B6373" t="str">
            <v>품질관리실5109140</v>
          </cell>
          <cell r="C6373" t="str">
            <v>품질관리실</v>
          </cell>
          <cell r="D6373" t="str">
            <v>5109140</v>
          </cell>
          <cell r="E6373" t="str">
            <v>감가상각비-공구기구(제조)</v>
          </cell>
          <cell r="F6373">
            <v>0</v>
          </cell>
          <cell r="G6373">
            <v>0</v>
          </cell>
          <cell r="H6373">
            <v>0</v>
          </cell>
          <cell r="I6373">
            <v>0</v>
          </cell>
          <cell r="J6373">
            <v>0</v>
          </cell>
          <cell r="K6373">
            <v>0</v>
          </cell>
          <cell r="L6373">
            <v>0</v>
          </cell>
          <cell r="M6373">
            <v>0</v>
          </cell>
          <cell r="N6373">
            <v>0</v>
          </cell>
          <cell r="O6373">
            <v>0</v>
          </cell>
          <cell r="P6373">
            <v>0</v>
          </cell>
          <cell r="Q6373">
            <v>0</v>
          </cell>
        </row>
        <row r="6374">
          <cell r="B6374" t="str">
            <v>품질관리실5109150</v>
          </cell>
          <cell r="C6374" t="str">
            <v>품질관리실</v>
          </cell>
          <cell r="D6374" t="str">
            <v>5109150</v>
          </cell>
          <cell r="E6374" t="str">
            <v>감가상각비-차량운반구(제조)</v>
          </cell>
          <cell r="F6374">
            <v>0</v>
          </cell>
          <cell r="G6374">
            <v>0</v>
          </cell>
          <cell r="H6374">
            <v>0</v>
          </cell>
          <cell r="I6374">
            <v>0</v>
          </cell>
          <cell r="J6374">
            <v>0</v>
          </cell>
          <cell r="K6374">
            <v>0</v>
          </cell>
          <cell r="L6374">
            <v>0</v>
          </cell>
          <cell r="M6374">
            <v>0</v>
          </cell>
          <cell r="N6374">
            <v>0</v>
          </cell>
          <cell r="O6374">
            <v>0</v>
          </cell>
          <cell r="P6374">
            <v>0</v>
          </cell>
          <cell r="Q6374">
            <v>0</v>
          </cell>
        </row>
        <row r="6375">
          <cell r="B6375" t="str">
            <v>품질관리실5109160</v>
          </cell>
          <cell r="C6375" t="str">
            <v>품질관리실</v>
          </cell>
          <cell r="D6375" t="str">
            <v>5109160</v>
          </cell>
          <cell r="E6375" t="str">
            <v/>
          </cell>
          <cell r="F6375">
            <v>0</v>
          </cell>
          <cell r="G6375">
            <v>0</v>
          </cell>
          <cell r="H6375">
            <v>0</v>
          </cell>
          <cell r="I6375">
            <v>0</v>
          </cell>
          <cell r="J6375">
            <v>0</v>
          </cell>
          <cell r="K6375">
            <v>0</v>
          </cell>
          <cell r="L6375">
            <v>0</v>
          </cell>
          <cell r="M6375">
            <v>0</v>
          </cell>
          <cell r="N6375">
            <v>0</v>
          </cell>
          <cell r="O6375">
            <v>0</v>
          </cell>
          <cell r="P6375">
            <v>0</v>
          </cell>
          <cell r="Q6375">
            <v>0</v>
          </cell>
        </row>
        <row r="6376">
          <cell r="B6376" t="str">
            <v>품질관리실5109170</v>
          </cell>
          <cell r="C6376" t="str">
            <v>품질관리실</v>
          </cell>
          <cell r="D6376" t="str">
            <v>5109170</v>
          </cell>
          <cell r="E6376" t="str">
            <v>감가상각비-산업재산권(제조)</v>
          </cell>
          <cell r="F6376">
            <v>0</v>
          </cell>
          <cell r="G6376">
            <v>0</v>
          </cell>
          <cell r="H6376">
            <v>0</v>
          </cell>
          <cell r="I6376">
            <v>0</v>
          </cell>
          <cell r="J6376">
            <v>0</v>
          </cell>
          <cell r="K6376">
            <v>0</v>
          </cell>
          <cell r="L6376">
            <v>0</v>
          </cell>
          <cell r="M6376">
            <v>0</v>
          </cell>
          <cell r="N6376">
            <v>0</v>
          </cell>
          <cell r="O6376">
            <v>0</v>
          </cell>
          <cell r="P6376">
            <v>0</v>
          </cell>
          <cell r="Q6376">
            <v>0</v>
          </cell>
        </row>
        <row r="6377">
          <cell r="B6377" t="str">
            <v>품질관리실5109180</v>
          </cell>
          <cell r="C6377" t="str">
            <v>품질관리실</v>
          </cell>
          <cell r="D6377" t="str">
            <v>5109180</v>
          </cell>
          <cell r="E6377" t="str">
            <v/>
          </cell>
          <cell r="F6377">
            <v>0</v>
          </cell>
          <cell r="G6377">
            <v>0</v>
          </cell>
          <cell r="H6377">
            <v>0</v>
          </cell>
          <cell r="I6377">
            <v>0</v>
          </cell>
          <cell r="J6377">
            <v>0</v>
          </cell>
          <cell r="K6377">
            <v>0</v>
          </cell>
          <cell r="L6377">
            <v>0</v>
          </cell>
          <cell r="M6377">
            <v>0</v>
          </cell>
          <cell r="N6377">
            <v>0</v>
          </cell>
          <cell r="O6377">
            <v>0</v>
          </cell>
          <cell r="P6377">
            <v>0</v>
          </cell>
          <cell r="Q6377">
            <v>0</v>
          </cell>
        </row>
        <row r="6378">
          <cell r="B6378" t="str">
            <v>품질관리실5109190</v>
          </cell>
          <cell r="C6378" t="str">
            <v>품질관리실</v>
          </cell>
          <cell r="D6378" t="str">
            <v>5109190</v>
          </cell>
          <cell r="E6378" t="str">
            <v/>
          </cell>
          <cell r="F6378">
            <v>0</v>
          </cell>
          <cell r="G6378">
            <v>0</v>
          </cell>
          <cell r="H6378">
            <v>0</v>
          </cell>
          <cell r="I6378">
            <v>0</v>
          </cell>
          <cell r="J6378">
            <v>0</v>
          </cell>
          <cell r="K6378">
            <v>0</v>
          </cell>
          <cell r="L6378">
            <v>0</v>
          </cell>
          <cell r="M6378">
            <v>0</v>
          </cell>
          <cell r="N6378">
            <v>0</v>
          </cell>
          <cell r="O6378">
            <v>0</v>
          </cell>
          <cell r="P6378">
            <v>0</v>
          </cell>
          <cell r="Q6378">
            <v>0</v>
          </cell>
        </row>
        <row r="6379">
          <cell r="B6379" t="str">
            <v>품질관리실5109210</v>
          </cell>
          <cell r="C6379" t="str">
            <v>품질관리실</v>
          </cell>
          <cell r="D6379" t="str">
            <v>5109210</v>
          </cell>
          <cell r="E6379" t="str">
            <v>감가상각비-임차자산개량(제조)</v>
          </cell>
          <cell r="F6379">
            <v>0</v>
          </cell>
          <cell r="G6379">
            <v>0</v>
          </cell>
          <cell r="H6379">
            <v>0</v>
          </cell>
          <cell r="I6379">
            <v>0</v>
          </cell>
          <cell r="J6379">
            <v>0</v>
          </cell>
          <cell r="K6379">
            <v>0</v>
          </cell>
          <cell r="L6379">
            <v>0</v>
          </cell>
          <cell r="M6379">
            <v>0</v>
          </cell>
          <cell r="N6379">
            <v>0</v>
          </cell>
          <cell r="O6379">
            <v>0</v>
          </cell>
          <cell r="P6379">
            <v>0</v>
          </cell>
          <cell r="Q6379">
            <v>0</v>
          </cell>
        </row>
        <row r="6380">
          <cell r="B6380" t="str">
            <v>품질관리실5109220</v>
          </cell>
          <cell r="C6380" t="str">
            <v>품질관리실</v>
          </cell>
          <cell r="D6380" t="str">
            <v>5109220</v>
          </cell>
          <cell r="E6380" t="str">
            <v>감가상각비-비품(제조)</v>
          </cell>
          <cell r="F6380">
            <v>0</v>
          </cell>
          <cell r="G6380">
            <v>0</v>
          </cell>
          <cell r="H6380">
            <v>0</v>
          </cell>
          <cell r="I6380">
            <v>0</v>
          </cell>
          <cell r="J6380">
            <v>0</v>
          </cell>
          <cell r="K6380">
            <v>0</v>
          </cell>
          <cell r="L6380">
            <v>0</v>
          </cell>
          <cell r="M6380">
            <v>0</v>
          </cell>
          <cell r="N6380">
            <v>0</v>
          </cell>
          <cell r="O6380">
            <v>0</v>
          </cell>
          <cell r="P6380">
            <v>0</v>
          </cell>
          <cell r="Q6380">
            <v>0</v>
          </cell>
        </row>
        <row r="6381">
          <cell r="B6381" t="str">
            <v>품질관리실5110110</v>
          </cell>
          <cell r="C6381" t="str">
            <v>품질관리실</v>
          </cell>
          <cell r="D6381" t="str">
            <v>5110110</v>
          </cell>
          <cell r="E6381" t="str">
            <v>수선비-건물(제조)</v>
          </cell>
          <cell r="F6381">
            <v>0</v>
          </cell>
          <cell r="G6381">
            <v>0</v>
          </cell>
          <cell r="H6381">
            <v>0</v>
          </cell>
          <cell r="I6381">
            <v>0</v>
          </cell>
          <cell r="J6381">
            <v>0</v>
          </cell>
          <cell r="K6381">
            <v>0</v>
          </cell>
          <cell r="L6381">
            <v>0</v>
          </cell>
          <cell r="M6381">
            <v>0</v>
          </cell>
          <cell r="N6381">
            <v>0</v>
          </cell>
          <cell r="O6381">
            <v>0</v>
          </cell>
          <cell r="P6381">
            <v>0</v>
          </cell>
          <cell r="Q6381">
            <v>0</v>
          </cell>
        </row>
        <row r="6382">
          <cell r="B6382" t="str">
            <v>품질관리실5110120</v>
          </cell>
          <cell r="C6382" t="str">
            <v>품질관리실</v>
          </cell>
          <cell r="D6382" t="str">
            <v>5110120</v>
          </cell>
          <cell r="E6382" t="str">
            <v>수선비-구축물(제조)</v>
          </cell>
          <cell r="F6382">
            <v>0</v>
          </cell>
          <cell r="G6382">
            <v>0</v>
          </cell>
          <cell r="H6382">
            <v>0</v>
          </cell>
          <cell r="I6382">
            <v>0</v>
          </cell>
          <cell r="J6382">
            <v>0</v>
          </cell>
          <cell r="K6382">
            <v>0</v>
          </cell>
          <cell r="L6382">
            <v>0</v>
          </cell>
          <cell r="M6382">
            <v>0</v>
          </cell>
          <cell r="N6382">
            <v>0</v>
          </cell>
          <cell r="O6382">
            <v>0</v>
          </cell>
          <cell r="P6382">
            <v>0</v>
          </cell>
          <cell r="Q6382">
            <v>0</v>
          </cell>
        </row>
        <row r="6383">
          <cell r="B6383" t="str">
            <v>품질관리실5110130</v>
          </cell>
          <cell r="C6383" t="str">
            <v>품질관리실</v>
          </cell>
          <cell r="D6383" t="str">
            <v>5110130</v>
          </cell>
          <cell r="E6383" t="str">
            <v>수선비-기계장치(제조)</v>
          </cell>
          <cell r="F6383">
            <v>0</v>
          </cell>
          <cell r="G6383">
            <v>0</v>
          </cell>
          <cell r="H6383">
            <v>0</v>
          </cell>
          <cell r="I6383">
            <v>0</v>
          </cell>
          <cell r="J6383">
            <v>0</v>
          </cell>
          <cell r="K6383">
            <v>0</v>
          </cell>
          <cell r="L6383">
            <v>0</v>
          </cell>
          <cell r="M6383">
            <v>0</v>
          </cell>
          <cell r="N6383">
            <v>0</v>
          </cell>
          <cell r="O6383">
            <v>0</v>
          </cell>
          <cell r="P6383">
            <v>0</v>
          </cell>
          <cell r="Q6383">
            <v>0</v>
          </cell>
        </row>
        <row r="6384">
          <cell r="B6384" t="str">
            <v>품질관리실5110140</v>
          </cell>
          <cell r="C6384" t="str">
            <v>품질관리실</v>
          </cell>
          <cell r="D6384" t="str">
            <v>5110140</v>
          </cell>
          <cell r="E6384" t="str">
            <v>수선비-공구기구비품(제조)</v>
          </cell>
          <cell r="F6384">
            <v>0</v>
          </cell>
          <cell r="G6384">
            <v>0</v>
          </cell>
          <cell r="H6384">
            <v>0</v>
          </cell>
          <cell r="I6384">
            <v>0</v>
          </cell>
          <cell r="J6384">
            <v>0</v>
          </cell>
          <cell r="K6384">
            <v>0</v>
          </cell>
          <cell r="L6384">
            <v>0</v>
          </cell>
          <cell r="M6384">
            <v>0</v>
          </cell>
          <cell r="N6384">
            <v>0</v>
          </cell>
          <cell r="O6384">
            <v>0</v>
          </cell>
          <cell r="P6384">
            <v>0</v>
          </cell>
          <cell r="Q6384">
            <v>0</v>
          </cell>
        </row>
        <row r="6385">
          <cell r="B6385" t="str">
            <v>품질관리실5110160</v>
          </cell>
          <cell r="C6385" t="str">
            <v>품질관리실</v>
          </cell>
          <cell r="D6385" t="str">
            <v>5110160</v>
          </cell>
          <cell r="E6385" t="str">
            <v>수선비-안전보건비_출고(제조)</v>
          </cell>
          <cell r="F6385">
            <v>0</v>
          </cell>
          <cell r="G6385">
            <v>0</v>
          </cell>
          <cell r="H6385">
            <v>0</v>
          </cell>
          <cell r="I6385">
            <v>0</v>
          </cell>
          <cell r="J6385">
            <v>0</v>
          </cell>
          <cell r="K6385">
            <v>0</v>
          </cell>
          <cell r="L6385">
            <v>0</v>
          </cell>
          <cell r="M6385">
            <v>0</v>
          </cell>
          <cell r="N6385">
            <v>0</v>
          </cell>
          <cell r="O6385">
            <v>0</v>
          </cell>
          <cell r="P6385">
            <v>0</v>
          </cell>
          <cell r="Q6385">
            <v>0</v>
          </cell>
        </row>
        <row r="6386">
          <cell r="B6386" t="str">
            <v>품질관리실5110150</v>
          </cell>
          <cell r="C6386" t="str">
            <v>품질관리실</v>
          </cell>
          <cell r="D6386">
            <v>5110150</v>
          </cell>
          <cell r="E6386" t="str">
            <v>수선비-안전보건비(제조)</v>
          </cell>
          <cell r="F6386">
            <v>0</v>
          </cell>
          <cell r="G6386">
            <v>0</v>
          </cell>
          <cell r="H6386">
            <v>0</v>
          </cell>
          <cell r="I6386">
            <v>0</v>
          </cell>
          <cell r="J6386">
            <v>0</v>
          </cell>
          <cell r="K6386">
            <v>0</v>
          </cell>
          <cell r="L6386">
            <v>0</v>
          </cell>
          <cell r="M6386">
            <v>0</v>
          </cell>
          <cell r="N6386">
            <v>0</v>
          </cell>
          <cell r="O6386">
            <v>0</v>
          </cell>
          <cell r="P6386">
            <v>0</v>
          </cell>
          <cell r="Q6386">
            <v>0</v>
          </cell>
        </row>
        <row r="6387">
          <cell r="B6387" t="str">
            <v>품질관리실5111110</v>
          </cell>
          <cell r="C6387" t="str">
            <v>품질관리실</v>
          </cell>
          <cell r="D6387" t="str">
            <v>5111110</v>
          </cell>
          <cell r="E6387" t="str">
            <v>보험료-건물(제조)</v>
          </cell>
          <cell r="F6387">
            <v>0</v>
          </cell>
          <cell r="G6387">
            <v>0</v>
          </cell>
          <cell r="H6387">
            <v>0</v>
          </cell>
          <cell r="I6387">
            <v>0</v>
          </cell>
          <cell r="J6387">
            <v>0</v>
          </cell>
          <cell r="K6387">
            <v>0</v>
          </cell>
          <cell r="L6387">
            <v>0</v>
          </cell>
          <cell r="M6387">
            <v>0</v>
          </cell>
          <cell r="N6387">
            <v>0</v>
          </cell>
          <cell r="O6387">
            <v>0</v>
          </cell>
          <cell r="P6387">
            <v>0</v>
          </cell>
          <cell r="Q6387">
            <v>0</v>
          </cell>
        </row>
        <row r="6388">
          <cell r="B6388" t="str">
            <v>품질관리실5111120</v>
          </cell>
          <cell r="C6388" t="str">
            <v>품질관리실</v>
          </cell>
          <cell r="D6388" t="str">
            <v>5111120</v>
          </cell>
          <cell r="E6388" t="str">
            <v>보험료-기계장치(제조)</v>
          </cell>
          <cell r="F6388">
            <v>0</v>
          </cell>
          <cell r="G6388">
            <v>0</v>
          </cell>
          <cell r="H6388">
            <v>0</v>
          </cell>
          <cell r="I6388">
            <v>0</v>
          </cell>
          <cell r="J6388">
            <v>0</v>
          </cell>
          <cell r="K6388">
            <v>0</v>
          </cell>
          <cell r="L6388">
            <v>0</v>
          </cell>
          <cell r="M6388">
            <v>0</v>
          </cell>
          <cell r="N6388">
            <v>0</v>
          </cell>
          <cell r="O6388">
            <v>0</v>
          </cell>
          <cell r="P6388">
            <v>0</v>
          </cell>
          <cell r="Q6388">
            <v>0</v>
          </cell>
        </row>
        <row r="6389">
          <cell r="B6389" t="str">
            <v>품질관리실5111130</v>
          </cell>
          <cell r="C6389" t="str">
            <v>품질관리실</v>
          </cell>
          <cell r="D6389" t="str">
            <v>5111130</v>
          </cell>
          <cell r="E6389" t="str">
            <v>보험료-재고품(제조)</v>
          </cell>
          <cell r="F6389">
            <v>0</v>
          </cell>
          <cell r="G6389">
            <v>0</v>
          </cell>
          <cell r="H6389">
            <v>0</v>
          </cell>
          <cell r="I6389">
            <v>0</v>
          </cell>
          <cell r="J6389">
            <v>0</v>
          </cell>
          <cell r="K6389">
            <v>0</v>
          </cell>
          <cell r="L6389">
            <v>0</v>
          </cell>
          <cell r="M6389">
            <v>0</v>
          </cell>
          <cell r="N6389">
            <v>0</v>
          </cell>
          <cell r="O6389">
            <v>0</v>
          </cell>
          <cell r="P6389">
            <v>0</v>
          </cell>
          <cell r="Q6389">
            <v>0</v>
          </cell>
        </row>
        <row r="6390">
          <cell r="B6390" t="str">
            <v>품질관리실5111140</v>
          </cell>
          <cell r="C6390" t="str">
            <v>품질관리실</v>
          </cell>
          <cell r="D6390" t="str">
            <v>5111140</v>
          </cell>
          <cell r="E6390" t="str">
            <v/>
          </cell>
          <cell r="F6390">
            <v>0</v>
          </cell>
          <cell r="G6390">
            <v>0</v>
          </cell>
          <cell r="H6390">
            <v>0</v>
          </cell>
          <cell r="I6390">
            <v>0</v>
          </cell>
          <cell r="J6390">
            <v>0</v>
          </cell>
          <cell r="K6390">
            <v>0</v>
          </cell>
          <cell r="L6390">
            <v>0</v>
          </cell>
          <cell r="M6390">
            <v>0</v>
          </cell>
          <cell r="N6390">
            <v>0</v>
          </cell>
          <cell r="O6390">
            <v>0</v>
          </cell>
          <cell r="P6390">
            <v>0</v>
          </cell>
          <cell r="Q6390">
            <v>0</v>
          </cell>
        </row>
        <row r="6391">
          <cell r="B6391" t="str">
            <v>품질관리실5111150</v>
          </cell>
          <cell r="C6391" t="str">
            <v>품질관리실</v>
          </cell>
          <cell r="D6391" t="str">
            <v>5111150</v>
          </cell>
          <cell r="E6391" t="str">
            <v/>
          </cell>
          <cell r="F6391">
            <v>0</v>
          </cell>
          <cell r="G6391">
            <v>0</v>
          </cell>
          <cell r="H6391">
            <v>0</v>
          </cell>
          <cell r="I6391">
            <v>0</v>
          </cell>
          <cell r="J6391">
            <v>0</v>
          </cell>
          <cell r="K6391">
            <v>0</v>
          </cell>
          <cell r="L6391">
            <v>0</v>
          </cell>
          <cell r="M6391">
            <v>0</v>
          </cell>
          <cell r="N6391">
            <v>0</v>
          </cell>
          <cell r="O6391">
            <v>0</v>
          </cell>
          <cell r="P6391">
            <v>0</v>
          </cell>
          <cell r="Q6391">
            <v>0</v>
          </cell>
        </row>
        <row r="6392">
          <cell r="B6392" t="str">
            <v>품질관리실5111160</v>
          </cell>
          <cell r="C6392" t="str">
            <v>품질관리실</v>
          </cell>
          <cell r="D6392" t="str">
            <v>5111160</v>
          </cell>
          <cell r="E6392" t="str">
            <v>보험료-제보험(제조)</v>
          </cell>
          <cell r="F6392">
            <v>0</v>
          </cell>
          <cell r="G6392">
            <v>0</v>
          </cell>
          <cell r="H6392">
            <v>0</v>
          </cell>
          <cell r="I6392">
            <v>0</v>
          </cell>
          <cell r="J6392">
            <v>0</v>
          </cell>
          <cell r="K6392">
            <v>0</v>
          </cell>
          <cell r="L6392">
            <v>0</v>
          </cell>
          <cell r="M6392">
            <v>0</v>
          </cell>
          <cell r="N6392">
            <v>0</v>
          </cell>
          <cell r="O6392">
            <v>0</v>
          </cell>
          <cell r="P6392">
            <v>0</v>
          </cell>
          <cell r="Q6392">
            <v>0</v>
          </cell>
        </row>
        <row r="6393">
          <cell r="B6393" t="str">
            <v>품질관리실5111141</v>
          </cell>
          <cell r="C6393" t="str">
            <v>품질관리실</v>
          </cell>
          <cell r="D6393" t="str">
            <v>5111141</v>
          </cell>
          <cell r="E6393" t="str">
            <v/>
          </cell>
          <cell r="F6393">
            <v>0</v>
          </cell>
          <cell r="G6393">
            <v>0</v>
          </cell>
          <cell r="H6393">
            <v>0</v>
          </cell>
          <cell r="I6393">
            <v>0</v>
          </cell>
          <cell r="J6393">
            <v>0</v>
          </cell>
          <cell r="K6393">
            <v>0</v>
          </cell>
          <cell r="L6393">
            <v>0</v>
          </cell>
          <cell r="M6393">
            <v>0</v>
          </cell>
          <cell r="N6393">
            <v>0</v>
          </cell>
          <cell r="O6393">
            <v>0</v>
          </cell>
          <cell r="P6393">
            <v>0</v>
          </cell>
          <cell r="Q6393">
            <v>0</v>
          </cell>
        </row>
        <row r="6394">
          <cell r="B6394" t="str">
            <v>품질관리실5112110</v>
          </cell>
          <cell r="C6394" t="str">
            <v>품질관리실</v>
          </cell>
          <cell r="D6394" t="str">
            <v>5112110</v>
          </cell>
          <cell r="E6394" t="str">
            <v>접대비-교제비(제조)</v>
          </cell>
          <cell r="F6394">
            <v>0</v>
          </cell>
          <cell r="G6394">
            <v>0</v>
          </cell>
          <cell r="H6394">
            <v>0</v>
          </cell>
          <cell r="I6394">
            <v>0</v>
          </cell>
          <cell r="J6394">
            <v>0</v>
          </cell>
          <cell r="K6394">
            <v>0</v>
          </cell>
          <cell r="L6394">
            <v>0</v>
          </cell>
          <cell r="M6394">
            <v>0</v>
          </cell>
          <cell r="N6394">
            <v>0</v>
          </cell>
          <cell r="O6394">
            <v>0</v>
          </cell>
          <cell r="P6394">
            <v>0</v>
          </cell>
          <cell r="Q6394">
            <v>0</v>
          </cell>
        </row>
        <row r="6395">
          <cell r="B6395" t="str">
            <v>품질관리실5112120</v>
          </cell>
          <cell r="C6395" t="str">
            <v>품질관리실</v>
          </cell>
          <cell r="D6395" t="str">
            <v>5112120</v>
          </cell>
          <cell r="E6395" t="str">
            <v>접대비-사외경조비(제조)</v>
          </cell>
          <cell r="F6395">
            <v>0</v>
          </cell>
          <cell r="G6395">
            <v>0</v>
          </cell>
          <cell r="H6395">
            <v>0</v>
          </cell>
          <cell r="I6395">
            <v>0</v>
          </cell>
          <cell r="J6395">
            <v>0</v>
          </cell>
          <cell r="K6395">
            <v>0</v>
          </cell>
          <cell r="L6395">
            <v>0</v>
          </cell>
          <cell r="M6395">
            <v>0</v>
          </cell>
          <cell r="N6395">
            <v>0</v>
          </cell>
          <cell r="O6395">
            <v>0</v>
          </cell>
          <cell r="P6395">
            <v>0</v>
          </cell>
          <cell r="Q6395">
            <v>0</v>
          </cell>
        </row>
        <row r="6396">
          <cell r="B6396" t="str">
            <v>품질관리실5113110</v>
          </cell>
          <cell r="C6396" t="str">
            <v>품질관리실</v>
          </cell>
          <cell r="D6396" t="str">
            <v>5113110</v>
          </cell>
          <cell r="E6396" t="str">
            <v>경상연구개발비-품질검정비(제조)</v>
          </cell>
          <cell r="F6396">
            <v>0</v>
          </cell>
          <cell r="G6396">
            <v>0</v>
          </cell>
          <cell r="H6396">
            <v>0</v>
          </cell>
          <cell r="I6396">
            <v>0</v>
          </cell>
          <cell r="J6396">
            <v>0</v>
          </cell>
          <cell r="K6396">
            <v>0</v>
          </cell>
          <cell r="L6396">
            <v>0</v>
          </cell>
          <cell r="M6396">
            <v>0</v>
          </cell>
          <cell r="N6396">
            <v>0</v>
          </cell>
          <cell r="O6396">
            <v>0</v>
          </cell>
          <cell r="P6396">
            <v>0</v>
          </cell>
          <cell r="Q6396">
            <v>0</v>
          </cell>
        </row>
        <row r="6397">
          <cell r="B6397" t="str">
            <v>품질관리실5113120</v>
          </cell>
          <cell r="C6397" t="str">
            <v>품질관리실</v>
          </cell>
          <cell r="D6397" t="str">
            <v>5113120</v>
          </cell>
          <cell r="E6397" t="str">
            <v/>
          </cell>
          <cell r="F6397">
            <v>0</v>
          </cell>
          <cell r="G6397">
            <v>0</v>
          </cell>
          <cell r="H6397">
            <v>0</v>
          </cell>
          <cell r="I6397">
            <v>0</v>
          </cell>
          <cell r="J6397">
            <v>0</v>
          </cell>
          <cell r="K6397">
            <v>0</v>
          </cell>
          <cell r="L6397">
            <v>0</v>
          </cell>
          <cell r="M6397">
            <v>0</v>
          </cell>
          <cell r="N6397">
            <v>0</v>
          </cell>
          <cell r="O6397">
            <v>0</v>
          </cell>
          <cell r="P6397">
            <v>0</v>
          </cell>
          <cell r="Q6397">
            <v>0</v>
          </cell>
        </row>
        <row r="6398">
          <cell r="B6398" t="str">
            <v>품질관리실5113130</v>
          </cell>
          <cell r="C6398" t="str">
            <v>품질관리실</v>
          </cell>
          <cell r="D6398" t="str">
            <v>5113130</v>
          </cell>
          <cell r="E6398" t="str">
            <v>경상연구개발비-실험재료비_출고(제조)</v>
          </cell>
          <cell r="F6398">
            <v>0</v>
          </cell>
          <cell r="G6398">
            <v>0</v>
          </cell>
          <cell r="H6398">
            <v>0</v>
          </cell>
          <cell r="I6398">
            <v>0</v>
          </cell>
          <cell r="J6398">
            <v>0</v>
          </cell>
          <cell r="K6398">
            <v>0</v>
          </cell>
          <cell r="L6398">
            <v>0</v>
          </cell>
          <cell r="M6398">
            <v>0</v>
          </cell>
          <cell r="N6398">
            <v>0</v>
          </cell>
          <cell r="O6398">
            <v>0</v>
          </cell>
          <cell r="P6398">
            <v>0</v>
          </cell>
          <cell r="Q6398">
            <v>0</v>
          </cell>
        </row>
        <row r="6399">
          <cell r="B6399" t="str">
            <v>품질관리실5113140</v>
          </cell>
          <cell r="C6399" t="str">
            <v>품질관리실</v>
          </cell>
          <cell r="D6399" t="str">
            <v>5113140</v>
          </cell>
          <cell r="E6399" t="str">
            <v>경상연구개발비-실험시약비_출고(제조)</v>
          </cell>
          <cell r="F6399">
            <v>0</v>
          </cell>
          <cell r="G6399">
            <v>0</v>
          </cell>
          <cell r="H6399">
            <v>0</v>
          </cell>
          <cell r="I6399">
            <v>0</v>
          </cell>
          <cell r="J6399">
            <v>0</v>
          </cell>
          <cell r="K6399">
            <v>0</v>
          </cell>
          <cell r="L6399">
            <v>0</v>
          </cell>
          <cell r="M6399">
            <v>0</v>
          </cell>
          <cell r="N6399">
            <v>0</v>
          </cell>
          <cell r="O6399">
            <v>0</v>
          </cell>
          <cell r="P6399">
            <v>0</v>
          </cell>
          <cell r="Q6399">
            <v>0</v>
          </cell>
        </row>
        <row r="6400">
          <cell r="B6400" t="str">
            <v>품질관리실5113150</v>
          </cell>
          <cell r="C6400" t="str">
            <v>품질관리실</v>
          </cell>
          <cell r="D6400" t="str">
            <v>5113150</v>
          </cell>
          <cell r="E6400" t="str">
            <v>경상연구개발비-외부실험비(제조)</v>
          </cell>
          <cell r="F6400">
            <v>0</v>
          </cell>
          <cell r="G6400">
            <v>0</v>
          </cell>
          <cell r="H6400">
            <v>0</v>
          </cell>
          <cell r="I6400">
            <v>0</v>
          </cell>
          <cell r="J6400">
            <v>0</v>
          </cell>
          <cell r="K6400">
            <v>0</v>
          </cell>
          <cell r="L6400">
            <v>0</v>
          </cell>
          <cell r="M6400">
            <v>0</v>
          </cell>
          <cell r="N6400">
            <v>0</v>
          </cell>
          <cell r="O6400">
            <v>0</v>
          </cell>
          <cell r="P6400">
            <v>0</v>
          </cell>
          <cell r="Q6400">
            <v>0</v>
          </cell>
        </row>
        <row r="6401">
          <cell r="B6401" t="str">
            <v>품질관리실5113170</v>
          </cell>
          <cell r="C6401" t="str">
            <v>품질관리실</v>
          </cell>
          <cell r="D6401" t="str">
            <v>5113170</v>
          </cell>
          <cell r="E6401" t="str">
            <v>경상연구개발비-실험시약비(제조)</v>
          </cell>
          <cell r="F6401">
            <v>0</v>
          </cell>
          <cell r="G6401">
            <v>0</v>
          </cell>
          <cell r="H6401">
            <v>0</v>
          </cell>
          <cell r="I6401">
            <v>0</v>
          </cell>
          <cell r="J6401">
            <v>0</v>
          </cell>
          <cell r="K6401">
            <v>0</v>
          </cell>
          <cell r="L6401">
            <v>0</v>
          </cell>
          <cell r="M6401">
            <v>0</v>
          </cell>
          <cell r="N6401">
            <v>0</v>
          </cell>
          <cell r="O6401">
            <v>0</v>
          </cell>
          <cell r="P6401">
            <v>0</v>
          </cell>
          <cell r="Q6401">
            <v>0</v>
          </cell>
        </row>
        <row r="6402">
          <cell r="B6402" t="str">
            <v>품질관리실5113210</v>
          </cell>
          <cell r="C6402" t="str">
            <v>품질관리실</v>
          </cell>
          <cell r="D6402" t="str">
            <v>5113210</v>
          </cell>
          <cell r="E6402" t="str">
            <v>경상연구개발비-품질검정비_출고(제조)</v>
          </cell>
          <cell r="F6402">
            <v>0</v>
          </cell>
          <cell r="G6402">
            <v>0</v>
          </cell>
          <cell r="H6402">
            <v>0</v>
          </cell>
          <cell r="I6402">
            <v>0</v>
          </cell>
          <cell r="J6402">
            <v>0</v>
          </cell>
          <cell r="K6402">
            <v>0</v>
          </cell>
          <cell r="L6402">
            <v>0</v>
          </cell>
          <cell r="M6402">
            <v>0</v>
          </cell>
          <cell r="N6402">
            <v>0</v>
          </cell>
          <cell r="O6402">
            <v>0</v>
          </cell>
          <cell r="P6402">
            <v>0</v>
          </cell>
          <cell r="Q6402">
            <v>0</v>
          </cell>
        </row>
        <row r="6403">
          <cell r="B6403" t="str">
            <v>품질관리실5113160</v>
          </cell>
          <cell r="C6403" t="str">
            <v>품질관리실</v>
          </cell>
          <cell r="D6403" t="str">
            <v>5113160</v>
          </cell>
          <cell r="E6403" t="str">
            <v>경상연구개발비-실험재료비(제조)</v>
          </cell>
          <cell r="F6403">
            <v>0</v>
          </cell>
          <cell r="G6403">
            <v>0</v>
          </cell>
          <cell r="H6403">
            <v>0</v>
          </cell>
          <cell r="I6403">
            <v>0</v>
          </cell>
          <cell r="J6403">
            <v>0</v>
          </cell>
          <cell r="K6403">
            <v>0</v>
          </cell>
          <cell r="L6403">
            <v>0</v>
          </cell>
          <cell r="M6403">
            <v>0</v>
          </cell>
          <cell r="N6403">
            <v>0</v>
          </cell>
          <cell r="O6403">
            <v>0</v>
          </cell>
          <cell r="P6403">
            <v>0</v>
          </cell>
          <cell r="Q6403">
            <v>0</v>
          </cell>
        </row>
        <row r="6404">
          <cell r="B6404" t="str">
            <v>품질관리실5115110</v>
          </cell>
          <cell r="C6404" t="str">
            <v>품질관리실</v>
          </cell>
          <cell r="D6404" t="str">
            <v>5115110</v>
          </cell>
          <cell r="E6404" t="str">
            <v>운반비-운임(제조)</v>
          </cell>
          <cell r="F6404">
            <v>0</v>
          </cell>
          <cell r="G6404">
            <v>0</v>
          </cell>
          <cell r="H6404">
            <v>0</v>
          </cell>
          <cell r="I6404">
            <v>0</v>
          </cell>
          <cell r="J6404">
            <v>0</v>
          </cell>
          <cell r="K6404">
            <v>0</v>
          </cell>
          <cell r="L6404">
            <v>0</v>
          </cell>
          <cell r="M6404">
            <v>0</v>
          </cell>
          <cell r="N6404">
            <v>0</v>
          </cell>
          <cell r="O6404">
            <v>0</v>
          </cell>
          <cell r="P6404">
            <v>0</v>
          </cell>
          <cell r="Q6404">
            <v>0</v>
          </cell>
        </row>
        <row r="6405">
          <cell r="B6405" t="str">
            <v>품질관리실5116110</v>
          </cell>
          <cell r="C6405" t="str">
            <v>품질관리실</v>
          </cell>
          <cell r="D6405" t="str">
            <v>5116110</v>
          </cell>
          <cell r="E6405" t="str">
            <v/>
          </cell>
          <cell r="F6405">
            <v>0</v>
          </cell>
          <cell r="G6405">
            <v>0</v>
          </cell>
          <cell r="H6405">
            <v>0</v>
          </cell>
          <cell r="I6405">
            <v>0</v>
          </cell>
          <cell r="J6405">
            <v>0</v>
          </cell>
          <cell r="K6405">
            <v>0</v>
          </cell>
          <cell r="L6405">
            <v>0</v>
          </cell>
          <cell r="M6405">
            <v>0</v>
          </cell>
          <cell r="N6405">
            <v>0</v>
          </cell>
          <cell r="O6405">
            <v>0</v>
          </cell>
          <cell r="P6405">
            <v>0</v>
          </cell>
          <cell r="Q6405">
            <v>0</v>
          </cell>
        </row>
        <row r="6406">
          <cell r="B6406" t="str">
            <v>품질관리실5116120</v>
          </cell>
          <cell r="C6406" t="str">
            <v>품질관리실</v>
          </cell>
          <cell r="D6406" t="str">
            <v>5116120</v>
          </cell>
          <cell r="E6406" t="str">
            <v/>
          </cell>
          <cell r="F6406">
            <v>0</v>
          </cell>
          <cell r="G6406">
            <v>0</v>
          </cell>
          <cell r="H6406">
            <v>0</v>
          </cell>
          <cell r="I6406">
            <v>0</v>
          </cell>
          <cell r="J6406">
            <v>0</v>
          </cell>
          <cell r="K6406">
            <v>0</v>
          </cell>
          <cell r="L6406">
            <v>0</v>
          </cell>
          <cell r="M6406">
            <v>0</v>
          </cell>
          <cell r="N6406">
            <v>0</v>
          </cell>
          <cell r="O6406">
            <v>0</v>
          </cell>
          <cell r="P6406">
            <v>0</v>
          </cell>
          <cell r="Q6406">
            <v>0</v>
          </cell>
        </row>
        <row r="6407">
          <cell r="B6407" t="str">
            <v>품질관리실5116130</v>
          </cell>
          <cell r="C6407" t="str">
            <v>품질관리실</v>
          </cell>
          <cell r="D6407" t="str">
            <v>5116130</v>
          </cell>
          <cell r="E6407" t="str">
            <v>차량비-유류비(제조)</v>
          </cell>
          <cell r="F6407">
            <v>0</v>
          </cell>
          <cell r="G6407">
            <v>0</v>
          </cell>
          <cell r="H6407">
            <v>0</v>
          </cell>
          <cell r="I6407">
            <v>0</v>
          </cell>
          <cell r="J6407">
            <v>0</v>
          </cell>
          <cell r="K6407">
            <v>0</v>
          </cell>
          <cell r="L6407">
            <v>0</v>
          </cell>
          <cell r="M6407">
            <v>0</v>
          </cell>
          <cell r="N6407">
            <v>0</v>
          </cell>
          <cell r="O6407">
            <v>0</v>
          </cell>
          <cell r="P6407">
            <v>0</v>
          </cell>
          <cell r="Q6407">
            <v>0</v>
          </cell>
        </row>
        <row r="6408">
          <cell r="B6408" t="str">
            <v>품질관리실5116140</v>
          </cell>
          <cell r="C6408" t="str">
            <v>품질관리실</v>
          </cell>
          <cell r="D6408" t="str">
            <v>5116140</v>
          </cell>
          <cell r="E6408" t="str">
            <v/>
          </cell>
          <cell r="F6408">
            <v>0</v>
          </cell>
          <cell r="G6408">
            <v>0</v>
          </cell>
          <cell r="H6408">
            <v>0</v>
          </cell>
          <cell r="I6408">
            <v>0</v>
          </cell>
          <cell r="J6408">
            <v>0</v>
          </cell>
          <cell r="K6408">
            <v>0</v>
          </cell>
          <cell r="L6408">
            <v>0</v>
          </cell>
          <cell r="M6408">
            <v>0</v>
          </cell>
          <cell r="N6408">
            <v>0</v>
          </cell>
          <cell r="O6408">
            <v>0</v>
          </cell>
          <cell r="P6408">
            <v>0</v>
          </cell>
          <cell r="Q6408">
            <v>0</v>
          </cell>
        </row>
        <row r="6409">
          <cell r="B6409" t="str">
            <v>품질관리실5116150</v>
          </cell>
          <cell r="C6409" t="str">
            <v>품질관리실</v>
          </cell>
          <cell r="D6409" t="str">
            <v>5116150</v>
          </cell>
          <cell r="E6409" t="str">
            <v>차량비-주행주차비(제조)</v>
          </cell>
          <cell r="F6409">
            <v>0</v>
          </cell>
          <cell r="G6409">
            <v>0</v>
          </cell>
          <cell r="H6409">
            <v>0</v>
          </cell>
          <cell r="I6409">
            <v>0</v>
          </cell>
          <cell r="J6409">
            <v>0</v>
          </cell>
          <cell r="K6409">
            <v>0</v>
          </cell>
          <cell r="L6409">
            <v>0</v>
          </cell>
          <cell r="M6409">
            <v>0</v>
          </cell>
          <cell r="N6409">
            <v>0</v>
          </cell>
          <cell r="O6409">
            <v>0</v>
          </cell>
          <cell r="P6409">
            <v>0</v>
          </cell>
          <cell r="Q6409">
            <v>0</v>
          </cell>
        </row>
        <row r="6410">
          <cell r="B6410" t="str">
            <v>품질관리실5116160</v>
          </cell>
          <cell r="C6410" t="str">
            <v>품질관리실</v>
          </cell>
          <cell r="D6410" t="str">
            <v>5116160</v>
          </cell>
          <cell r="E6410" t="str">
            <v/>
          </cell>
          <cell r="F6410">
            <v>0</v>
          </cell>
          <cell r="G6410">
            <v>0</v>
          </cell>
          <cell r="H6410">
            <v>0</v>
          </cell>
          <cell r="I6410">
            <v>0</v>
          </cell>
          <cell r="J6410">
            <v>0</v>
          </cell>
          <cell r="K6410">
            <v>0</v>
          </cell>
          <cell r="L6410">
            <v>0</v>
          </cell>
          <cell r="M6410">
            <v>0</v>
          </cell>
          <cell r="N6410">
            <v>0</v>
          </cell>
          <cell r="O6410">
            <v>0</v>
          </cell>
          <cell r="P6410">
            <v>0</v>
          </cell>
          <cell r="Q6410">
            <v>0</v>
          </cell>
        </row>
        <row r="6411">
          <cell r="B6411" t="str">
            <v>품질관리실5116111</v>
          </cell>
          <cell r="C6411" t="str">
            <v>품질관리실</v>
          </cell>
          <cell r="D6411" t="str">
            <v>5116111</v>
          </cell>
          <cell r="E6411" t="str">
            <v>차량비-관리비(제조)</v>
          </cell>
          <cell r="F6411">
            <v>0</v>
          </cell>
          <cell r="G6411">
            <v>0</v>
          </cell>
          <cell r="H6411">
            <v>0</v>
          </cell>
          <cell r="I6411">
            <v>0</v>
          </cell>
          <cell r="J6411">
            <v>0</v>
          </cell>
          <cell r="K6411">
            <v>0</v>
          </cell>
          <cell r="L6411">
            <v>0</v>
          </cell>
          <cell r="M6411">
            <v>0</v>
          </cell>
          <cell r="N6411">
            <v>0</v>
          </cell>
          <cell r="O6411">
            <v>0</v>
          </cell>
          <cell r="P6411">
            <v>0</v>
          </cell>
          <cell r="Q6411">
            <v>0</v>
          </cell>
        </row>
        <row r="6412">
          <cell r="B6412" t="str">
            <v>품질관리실5117110</v>
          </cell>
          <cell r="C6412" t="str">
            <v>품질관리실</v>
          </cell>
          <cell r="D6412" t="str">
            <v>5117110</v>
          </cell>
          <cell r="E6412" t="str">
            <v>홍보비-홍보비(제조)</v>
          </cell>
          <cell r="F6412">
            <v>0</v>
          </cell>
          <cell r="G6412">
            <v>0</v>
          </cell>
          <cell r="H6412">
            <v>0</v>
          </cell>
          <cell r="I6412">
            <v>0</v>
          </cell>
          <cell r="J6412">
            <v>0</v>
          </cell>
          <cell r="K6412">
            <v>0</v>
          </cell>
          <cell r="L6412">
            <v>0</v>
          </cell>
          <cell r="M6412">
            <v>0</v>
          </cell>
          <cell r="N6412">
            <v>0</v>
          </cell>
          <cell r="O6412">
            <v>0</v>
          </cell>
          <cell r="P6412">
            <v>0</v>
          </cell>
          <cell r="Q6412">
            <v>0</v>
          </cell>
        </row>
        <row r="6413">
          <cell r="B6413" t="str">
            <v>품질관리실5118110</v>
          </cell>
          <cell r="C6413" t="str">
            <v>품질관리실</v>
          </cell>
          <cell r="D6413" t="str">
            <v>5118110</v>
          </cell>
          <cell r="E6413" t="str">
            <v/>
          </cell>
          <cell r="F6413">
            <v>0</v>
          </cell>
          <cell r="G6413">
            <v>0</v>
          </cell>
          <cell r="H6413">
            <v>0</v>
          </cell>
          <cell r="I6413">
            <v>0</v>
          </cell>
          <cell r="J6413">
            <v>0</v>
          </cell>
          <cell r="K6413">
            <v>0</v>
          </cell>
          <cell r="L6413">
            <v>0</v>
          </cell>
          <cell r="M6413">
            <v>0</v>
          </cell>
          <cell r="N6413">
            <v>0</v>
          </cell>
          <cell r="O6413">
            <v>0</v>
          </cell>
          <cell r="P6413">
            <v>0</v>
          </cell>
          <cell r="Q6413">
            <v>0</v>
          </cell>
        </row>
        <row r="6414">
          <cell r="B6414" t="str">
            <v>품질관리실5118120</v>
          </cell>
          <cell r="C6414" t="str">
            <v>품질관리실</v>
          </cell>
          <cell r="D6414" t="str">
            <v>5118120</v>
          </cell>
          <cell r="E6414" t="str">
            <v/>
          </cell>
          <cell r="F6414">
            <v>0</v>
          </cell>
          <cell r="G6414">
            <v>0</v>
          </cell>
          <cell r="H6414">
            <v>0</v>
          </cell>
          <cell r="I6414">
            <v>0</v>
          </cell>
          <cell r="J6414">
            <v>0</v>
          </cell>
          <cell r="K6414">
            <v>0</v>
          </cell>
          <cell r="L6414">
            <v>0</v>
          </cell>
          <cell r="M6414">
            <v>0</v>
          </cell>
          <cell r="N6414">
            <v>0</v>
          </cell>
          <cell r="O6414">
            <v>0</v>
          </cell>
          <cell r="P6414">
            <v>0</v>
          </cell>
          <cell r="Q6414">
            <v>0</v>
          </cell>
        </row>
        <row r="6415">
          <cell r="B6415" t="str">
            <v>품질관리실5118130</v>
          </cell>
          <cell r="C6415" t="str">
            <v>품질관리실</v>
          </cell>
          <cell r="D6415" t="str">
            <v>5118130</v>
          </cell>
          <cell r="E6415" t="str">
            <v>교육훈련비-사외교육훈련비(제조)</v>
          </cell>
          <cell r="F6415">
            <v>0</v>
          </cell>
          <cell r="G6415">
            <v>0</v>
          </cell>
          <cell r="H6415">
            <v>0</v>
          </cell>
          <cell r="I6415">
            <v>0</v>
          </cell>
          <cell r="J6415">
            <v>0</v>
          </cell>
          <cell r="K6415">
            <v>0</v>
          </cell>
          <cell r="L6415">
            <v>0</v>
          </cell>
          <cell r="M6415">
            <v>0</v>
          </cell>
          <cell r="N6415">
            <v>0</v>
          </cell>
          <cell r="O6415">
            <v>0</v>
          </cell>
          <cell r="P6415">
            <v>0</v>
          </cell>
          <cell r="Q6415">
            <v>0</v>
          </cell>
        </row>
        <row r="6416">
          <cell r="B6416" t="str">
            <v>품질관리실5118140</v>
          </cell>
          <cell r="C6416" t="str">
            <v>품질관리실</v>
          </cell>
          <cell r="D6416" t="str">
            <v>5118140</v>
          </cell>
          <cell r="E6416" t="str">
            <v/>
          </cell>
          <cell r="F6416">
            <v>0</v>
          </cell>
          <cell r="G6416">
            <v>0</v>
          </cell>
          <cell r="H6416">
            <v>0</v>
          </cell>
          <cell r="I6416">
            <v>0</v>
          </cell>
          <cell r="J6416">
            <v>0</v>
          </cell>
          <cell r="K6416">
            <v>0</v>
          </cell>
          <cell r="L6416">
            <v>0</v>
          </cell>
          <cell r="M6416">
            <v>0</v>
          </cell>
          <cell r="N6416">
            <v>0</v>
          </cell>
          <cell r="O6416">
            <v>0</v>
          </cell>
          <cell r="P6416">
            <v>0</v>
          </cell>
          <cell r="Q6416">
            <v>0</v>
          </cell>
        </row>
        <row r="6417">
          <cell r="B6417" t="str">
            <v>품질관리실5118150</v>
          </cell>
          <cell r="C6417" t="str">
            <v>품질관리실</v>
          </cell>
          <cell r="D6417" t="str">
            <v>5118150</v>
          </cell>
          <cell r="E6417" t="str">
            <v/>
          </cell>
          <cell r="F6417">
            <v>0</v>
          </cell>
          <cell r="G6417">
            <v>0</v>
          </cell>
          <cell r="H6417">
            <v>0</v>
          </cell>
          <cell r="I6417">
            <v>0</v>
          </cell>
          <cell r="J6417">
            <v>0</v>
          </cell>
          <cell r="K6417">
            <v>0</v>
          </cell>
          <cell r="L6417">
            <v>0</v>
          </cell>
          <cell r="M6417">
            <v>0</v>
          </cell>
          <cell r="N6417">
            <v>0</v>
          </cell>
          <cell r="O6417">
            <v>0</v>
          </cell>
          <cell r="P6417">
            <v>0</v>
          </cell>
          <cell r="Q6417">
            <v>0</v>
          </cell>
        </row>
        <row r="6418">
          <cell r="B6418" t="str">
            <v>품질관리실5130110</v>
          </cell>
          <cell r="C6418" t="str">
            <v>품질관리실</v>
          </cell>
          <cell r="D6418" t="str">
            <v>5130110</v>
          </cell>
          <cell r="E6418" t="str">
            <v/>
          </cell>
          <cell r="F6418">
            <v>0</v>
          </cell>
          <cell r="G6418">
            <v>0</v>
          </cell>
          <cell r="H6418">
            <v>0</v>
          </cell>
          <cell r="I6418">
            <v>0</v>
          </cell>
          <cell r="J6418">
            <v>0</v>
          </cell>
          <cell r="K6418">
            <v>0</v>
          </cell>
          <cell r="L6418">
            <v>0</v>
          </cell>
          <cell r="M6418">
            <v>0</v>
          </cell>
          <cell r="N6418">
            <v>0</v>
          </cell>
          <cell r="O6418">
            <v>0</v>
          </cell>
          <cell r="P6418">
            <v>0</v>
          </cell>
          <cell r="Q6418">
            <v>0</v>
          </cell>
        </row>
        <row r="6419">
          <cell r="B6419" t="str">
            <v>품질관리실5130120</v>
          </cell>
          <cell r="C6419" t="str">
            <v>품질관리실</v>
          </cell>
          <cell r="D6419" t="str">
            <v>5130120</v>
          </cell>
          <cell r="E6419" t="str">
            <v>사업진행비-사업진행비(제조)</v>
          </cell>
          <cell r="F6419">
            <v>0</v>
          </cell>
          <cell r="G6419">
            <v>0</v>
          </cell>
          <cell r="H6419">
            <v>0</v>
          </cell>
          <cell r="I6419">
            <v>0</v>
          </cell>
          <cell r="J6419">
            <v>0</v>
          </cell>
          <cell r="K6419">
            <v>0</v>
          </cell>
          <cell r="L6419">
            <v>0</v>
          </cell>
          <cell r="M6419">
            <v>0</v>
          </cell>
          <cell r="N6419">
            <v>0</v>
          </cell>
          <cell r="O6419">
            <v>0</v>
          </cell>
          <cell r="P6419">
            <v>0</v>
          </cell>
          <cell r="Q6419">
            <v>0</v>
          </cell>
        </row>
        <row r="6420">
          <cell r="B6420" t="str">
            <v>품질관리실5119110</v>
          </cell>
          <cell r="C6420" t="str">
            <v>품질관리실</v>
          </cell>
          <cell r="D6420" t="str">
            <v>5119110</v>
          </cell>
          <cell r="E6420" t="str">
            <v>도서문구비-도서비(제조)</v>
          </cell>
          <cell r="F6420">
            <v>0</v>
          </cell>
          <cell r="G6420">
            <v>0</v>
          </cell>
          <cell r="H6420">
            <v>0</v>
          </cell>
          <cell r="I6420">
            <v>0</v>
          </cell>
          <cell r="J6420">
            <v>0</v>
          </cell>
          <cell r="K6420">
            <v>0</v>
          </cell>
          <cell r="L6420">
            <v>0</v>
          </cell>
          <cell r="M6420">
            <v>0</v>
          </cell>
          <cell r="N6420">
            <v>0</v>
          </cell>
          <cell r="O6420">
            <v>0</v>
          </cell>
          <cell r="P6420">
            <v>0</v>
          </cell>
          <cell r="Q6420">
            <v>0</v>
          </cell>
        </row>
        <row r="6421">
          <cell r="B6421" t="str">
            <v>품질관리실5119120</v>
          </cell>
          <cell r="C6421" t="str">
            <v>품질관리실</v>
          </cell>
          <cell r="D6421" t="str">
            <v>5119120</v>
          </cell>
          <cell r="E6421" t="str">
            <v/>
          </cell>
          <cell r="F6421">
            <v>0</v>
          </cell>
          <cell r="G6421">
            <v>0</v>
          </cell>
          <cell r="H6421">
            <v>0</v>
          </cell>
          <cell r="I6421">
            <v>0</v>
          </cell>
          <cell r="J6421">
            <v>0</v>
          </cell>
          <cell r="K6421">
            <v>0</v>
          </cell>
          <cell r="L6421">
            <v>0</v>
          </cell>
          <cell r="M6421">
            <v>0</v>
          </cell>
          <cell r="N6421">
            <v>0</v>
          </cell>
          <cell r="O6421">
            <v>0</v>
          </cell>
          <cell r="P6421">
            <v>0</v>
          </cell>
          <cell r="Q6421">
            <v>0</v>
          </cell>
        </row>
        <row r="6422">
          <cell r="B6422" t="str">
            <v>품질관리실5119130</v>
          </cell>
          <cell r="C6422" t="str">
            <v>품질관리실</v>
          </cell>
          <cell r="D6422" t="str">
            <v>5119130</v>
          </cell>
          <cell r="E6422" t="str">
            <v/>
          </cell>
          <cell r="F6422">
            <v>0</v>
          </cell>
          <cell r="G6422">
            <v>0</v>
          </cell>
          <cell r="H6422">
            <v>0</v>
          </cell>
          <cell r="I6422">
            <v>0</v>
          </cell>
          <cell r="J6422">
            <v>0</v>
          </cell>
          <cell r="K6422">
            <v>0</v>
          </cell>
          <cell r="L6422">
            <v>0</v>
          </cell>
          <cell r="M6422">
            <v>0</v>
          </cell>
          <cell r="N6422">
            <v>0</v>
          </cell>
          <cell r="O6422">
            <v>0</v>
          </cell>
          <cell r="P6422">
            <v>0</v>
          </cell>
          <cell r="Q6422">
            <v>0</v>
          </cell>
        </row>
        <row r="6423">
          <cell r="B6423" t="str">
            <v>품질관리실5119140</v>
          </cell>
          <cell r="C6423" t="str">
            <v>품질관리실</v>
          </cell>
          <cell r="D6423" t="str">
            <v>5119140</v>
          </cell>
          <cell r="E6423" t="str">
            <v/>
          </cell>
          <cell r="F6423">
            <v>0</v>
          </cell>
          <cell r="G6423">
            <v>0</v>
          </cell>
          <cell r="H6423">
            <v>0</v>
          </cell>
          <cell r="I6423">
            <v>0</v>
          </cell>
          <cell r="J6423">
            <v>0</v>
          </cell>
          <cell r="K6423">
            <v>0</v>
          </cell>
          <cell r="L6423">
            <v>0</v>
          </cell>
          <cell r="M6423">
            <v>0</v>
          </cell>
          <cell r="N6423">
            <v>0</v>
          </cell>
          <cell r="O6423">
            <v>0</v>
          </cell>
          <cell r="P6423">
            <v>0</v>
          </cell>
          <cell r="Q6423">
            <v>0</v>
          </cell>
        </row>
        <row r="6424">
          <cell r="B6424" t="str">
            <v>품질관리실5119150</v>
          </cell>
          <cell r="C6424" t="str">
            <v>품질관리실</v>
          </cell>
          <cell r="D6424" t="str">
            <v>5119150</v>
          </cell>
          <cell r="E6424" t="str">
            <v>도서문구비-사무용품비(제조)</v>
          </cell>
          <cell r="F6424">
            <v>0</v>
          </cell>
          <cell r="G6424">
            <v>0</v>
          </cell>
          <cell r="H6424">
            <v>0</v>
          </cell>
          <cell r="I6424">
            <v>0</v>
          </cell>
          <cell r="J6424">
            <v>0</v>
          </cell>
          <cell r="K6424">
            <v>0</v>
          </cell>
          <cell r="L6424">
            <v>0</v>
          </cell>
          <cell r="M6424">
            <v>0</v>
          </cell>
          <cell r="N6424">
            <v>0</v>
          </cell>
          <cell r="O6424">
            <v>0</v>
          </cell>
          <cell r="P6424">
            <v>0</v>
          </cell>
          <cell r="Q6424">
            <v>0</v>
          </cell>
        </row>
        <row r="6425">
          <cell r="B6425" t="str">
            <v>품질관리실5119160</v>
          </cell>
          <cell r="C6425" t="str">
            <v>품질관리실</v>
          </cell>
          <cell r="D6425" t="str">
            <v>5119160</v>
          </cell>
          <cell r="E6425" t="str">
            <v/>
          </cell>
          <cell r="F6425">
            <v>0</v>
          </cell>
          <cell r="G6425">
            <v>0</v>
          </cell>
          <cell r="H6425">
            <v>0</v>
          </cell>
          <cell r="I6425">
            <v>0</v>
          </cell>
          <cell r="J6425">
            <v>0</v>
          </cell>
          <cell r="K6425">
            <v>0</v>
          </cell>
          <cell r="L6425">
            <v>0</v>
          </cell>
          <cell r="M6425">
            <v>0</v>
          </cell>
          <cell r="N6425">
            <v>0</v>
          </cell>
          <cell r="O6425">
            <v>0</v>
          </cell>
          <cell r="P6425">
            <v>0</v>
          </cell>
          <cell r="Q6425">
            <v>0</v>
          </cell>
        </row>
        <row r="6426">
          <cell r="B6426" t="str">
            <v>품질관리실5119121</v>
          </cell>
          <cell r="C6426" t="str">
            <v>품질관리실</v>
          </cell>
          <cell r="D6426" t="str">
            <v>5119121</v>
          </cell>
          <cell r="E6426" t="str">
            <v>도서문구비-정기구독료(제조)</v>
          </cell>
          <cell r="F6426">
            <v>0</v>
          </cell>
          <cell r="G6426">
            <v>0</v>
          </cell>
          <cell r="H6426">
            <v>0</v>
          </cell>
          <cell r="I6426">
            <v>0</v>
          </cell>
          <cell r="J6426">
            <v>0</v>
          </cell>
          <cell r="K6426">
            <v>0</v>
          </cell>
          <cell r="L6426">
            <v>0</v>
          </cell>
          <cell r="M6426">
            <v>0</v>
          </cell>
          <cell r="N6426">
            <v>0</v>
          </cell>
          <cell r="O6426">
            <v>0</v>
          </cell>
          <cell r="P6426">
            <v>0</v>
          </cell>
          <cell r="Q6426">
            <v>0</v>
          </cell>
        </row>
        <row r="6427">
          <cell r="B6427" t="str">
            <v>품질관리실5119151</v>
          </cell>
          <cell r="C6427" t="str">
            <v>품질관리실</v>
          </cell>
          <cell r="D6427" t="str">
            <v>5119151</v>
          </cell>
          <cell r="E6427" t="str">
            <v>도서문구비-사무용품비_출고(제조)</v>
          </cell>
          <cell r="F6427">
            <v>0</v>
          </cell>
          <cell r="G6427">
            <v>0</v>
          </cell>
          <cell r="H6427">
            <v>0</v>
          </cell>
          <cell r="I6427">
            <v>0</v>
          </cell>
          <cell r="J6427">
            <v>0</v>
          </cell>
          <cell r="K6427">
            <v>0</v>
          </cell>
          <cell r="L6427">
            <v>0</v>
          </cell>
          <cell r="M6427">
            <v>0</v>
          </cell>
          <cell r="N6427">
            <v>0</v>
          </cell>
          <cell r="O6427">
            <v>0</v>
          </cell>
          <cell r="P6427">
            <v>0</v>
          </cell>
          <cell r="Q6427">
            <v>0</v>
          </cell>
        </row>
        <row r="6428">
          <cell r="B6428" t="str">
            <v>품질관리실5120110</v>
          </cell>
          <cell r="C6428" t="str">
            <v>품질관리실</v>
          </cell>
          <cell r="D6428" t="str">
            <v>5120110</v>
          </cell>
          <cell r="E6428" t="str">
            <v>소모품비-소모성기구비(제조)</v>
          </cell>
          <cell r="F6428">
            <v>0</v>
          </cell>
          <cell r="G6428">
            <v>0</v>
          </cell>
          <cell r="H6428">
            <v>0</v>
          </cell>
          <cell r="I6428">
            <v>0</v>
          </cell>
          <cell r="J6428">
            <v>0</v>
          </cell>
          <cell r="K6428">
            <v>0</v>
          </cell>
          <cell r="L6428">
            <v>0</v>
          </cell>
          <cell r="M6428">
            <v>0</v>
          </cell>
          <cell r="N6428">
            <v>0</v>
          </cell>
          <cell r="O6428">
            <v>0</v>
          </cell>
          <cell r="P6428">
            <v>0</v>
          </cell>
          <cell r="Q6428">
            <v>0</v>
          </cell>
        </row>
        <row r="6429">
          <cell r="B6429" t="str">
            <v>품질관리실5120140</v>
          </cell>
          <cell r="C6429" t="str">
            <v>품질관리실</v>
          </cell>
          <cell r="D6429" t="str">
            <v>5120140</v>
          </cell>
          <cell r="E6429" t="str">
            <v>소모품비-소모성소모품비(제조)</v>
          </cell>
          <cell r="F6429">
            <v>0</v>
          </cell>
          <cell r="G6429">
            <v>0</v>
          </cell>
          <cell r="H6429">
            <v>0</v>
          </cell>
          <cell r="I6429">
            <v>0</v>
          </cell>
          <cell r="J6429">
            <v>0</v>
          </cell>
          <cell r="K6429">
            <v>0</v>
          </cell>
          <cell r="L6429">
            <v>0</v>
          </cell>
          <cell r="M6429">
            <v>0</v>
          </cell>
          <cell r="N6429">
            <v>0</v>
          </cell>
          <cell r="O6429">
            <v>0</v>
          </cell>
          <cell r="P6429">
            <v>0</v>
          </cell>
          <cell r="Q6429">
            <v>0</v>
          </cell>
        </row>
        <row r="6430">
          <cell r="B6430" t="str">
            <v>품질관리실5120130</v>
          </cell>
          <cell r="C6430" t="str">
            <v>품질관리실</v>
          </cell>
          <cell r="D6430" t="str">
            <v>5120130</v>
          </cell>
          <cell r="E6430" t="str">
            <v>소모품비-소모성잡품비(제조)</v>
          </cell>
          <cell r="F6430">
            <v>0</v>
          </cell>
          <cell r="G6430">
            <v>0</v>
          </cell>
          <cell r="H6430">
            <v>0</v>
          </cell>
          <cell r="I6430">
            <v>0</v>
          </cell>
          <cell r="J6430">
            <v>0</v>
          </cell>
          <cell r="K6430">
            <v>0</v>
          </cell>
          <cell r="L6430">
            <v>0</v>
          </cell>
          <cell r="M6430">
            <v>0</v>
          </cell>
          <cell r="N6430">
            <v>0</v>
          </cell>
          <cell r="O6430">
            <v>0</v>
          </cell>
          <cell r="P6430">
            <v>0</v>
          </cell>
          <cell r="Q6430">
            <v>0</v>
          </cell>
        </row>
        <row r="6431">
          <cell r="B6431" t="str">
            <v>품질관리실5120120</v>
          </cell>
          <cell r="C6431" t="str">
            <v>품질관리실</v>
          </cell>
          <cell r="D6431" t="str">
            <v>5120120</v>
          </cell>
          <cell r="E6431" t="str">
            <v>소모품비-소모성소모품비_출고(제조)</v>
          </cell>
          <cell r="F6431">
            <v>0</v>
          </cell>
          <cell r="G6431">
            <v>0</v>
          </cell>
          <cell r="H6431">
            <v>0</v>
          </cell>
          <cell r="I6431">
            <v>0</v>
          </cell>
          <cell r="J6431">
            <v>0</v>
          </cell>
          <cell r="K6431">
            <v>0</v>
          </cell>
          <cell r="L6431">
            <v>0</v>
          </cell>
          <cell r="M6431">
            <v>0</v>
          </cell>
          <cell r="N6431">
            <v>0</v>
          </cell>
          <cell r="O6431">
            <v>0</v>
          </cell>
          <cell r="P6431">
            <v>0</v>
          </cell>
          <cell r="Q6431">
            <v>0</v>
          </cell>
        </row>
        <row r="6432">
          <cell r="B6432" t="str">
            <v>품질관리실5121110</v>
          </cell>
          <cell r="C6432" t="str">
            <v>품질관리실</v>
          </cell>
          <cell r="D6432" t="str">
            <v>5121110</v>
          </cell>
          <cell r="E6432" t="str">
            <v>지급수수료(제조)</v>
          </cell>
          <cell r="F6432">
            <v>0</v>
          </cell>
          <cell r="G6432">
            <v>0</v>
          </cell>
          <cell r="H6432">
            <v>0</v>
          </cell>
          <cell r="I6432">
            <v>0</v>
          </cell>
          <cell r="J6432">
            <v>0</v>
          </cell>
          <cell r="K6432">
            <v>0</v>
          </cell>
          <cell r="L6432">
            <v>0</v>
          </cell>
          <cell r="M6432">
            <v>0</v>
          </cell>
          <cell r="N6432">
            <v>0</v>
          </cell>
          <cell r="O6432">
            <v>0</v>
          </cell>
          <cell r="P6432">
            <v>0</v>
          </cell>
          <cell r="Q6432">
            <v>0</v>
          </cell>
        </row>
        <row r="6433">
          <cell r="B6433" t="str">
            <v>품질관리실5121120</v>
          </cell>
          <cell r="C6433" t="str">
            <v>품질관리실</v>
          </cell>
          <cell r="D6433" t="str">
            <v>5121120</v>
          </cell>
          <cell r="E6433" t="str">
            <v/>
          </cell>
          <cell r="F6433">
            <v>0</v>
          </cell>
          <cell r="G6433">
            <v>0</v>
          </cell>
          <cell r="H6433">
            <v>0</v>
          </cell>
          <cell r="I6433">
            <v>0</v>
          </cell>
          <cell r="J6433">
            <v>0</v>
          </cell>
          <cell r="K6433">
            <v>0</v>
          </cell>
          <cell r="L6433">
            <v>0</v>
          </cell>
          <cell r="M6433">
            <v>0</v>
          </cell>
          <cell r="N6433">
            <v>0</v>
          </cell>
          <cell r="O6433">
            <v>0</v>
          </cell>
          <cell r="P6433">
            <v>0</v>
          </cell>
          <cell r="Q6433">
            <v>0</v>
          </cell>
        </row>
        <row r="6434">
          <cell r="B6434" t="str">
            <v>품질관리실5121140</v>
          </cell>
          <cell r="C6434" t="str">
            <v>품질관리실</v>
          </cell>
          <cell r="D6434" t="str">
            <v>5121140</v>
          </cell>
          <cell r="E6434" t="str">
            <v>외주가공수수료(제조)</v>
          </cell>
          <cell r="F6434">
            <v>0</v>
          </cell>
          <cell r="G6434">
            <v>0</v>
          </cell>
          <cell r="H6434">
            <v>0</v>
          </cell>
          <cell r="I6434">
            <v>0</v>
          </cell>
          <cell r="J6434">
            <v>0</v>
          </cell>
          <cell r="K6434">
            <v>0</v>
          </cell>
          <cell r="L6434">
            <v>0</v>
          </cell>
          <cell r="M6434">
            <v>0</v>
          </cell>
          <cell r="N6434">
            <v>0</v>
          </cell>
          <cell r="O6434">
            <v>0</v>
          </cell>
          <cell r="P6434">
            <v>0</v>
          </cell>
          <cell r="Q6434">
            <v>0</v>
          </cell>
        </row>
        <row r="6435">
          <cell r="B6435" t="str">
            <v>품질관리실5121150</v>
          </cell>
          <cell r="C6435" t="str">
            <v>품질관리실</v>
          </cell>
          <cell r="D6435" t="str">
            <v>5121150</v>
          </cell>
          <cell r="E6435" t="str">
            <v>제수수료(제조)</v>
          </cell>
          <cell r="F6435">
            <v>0</v>
          </cell>
          <cell r="G6435">
            <v>0</v>
          </cell>
          <cell r="H6435">
            <v>0</v>
          </cell>
          <cell r="I6435">
            <v>0</v>
          </cell>
          <cell r="J6435">
            <v>0</v>
          </cell>
          <cell r="K6435">
            <v>0</v>
          </cell>
          <cell r="L6435">
            <v>0</v>
          </cell>
          <cell r="M6435">
            <v>0</v>
          </cell>
          <cell r="N6435">
            <v>0</v>
          </cell>
          <cell r="O6435">
            <v>0</v>
          </cell>
          <cell r="P6435">
            <v>0</v>
          </cell>
          <cell r="Q6435">
            <v>0</v>
          </cell>
        </row>
        <row r="6436">
          <cell r="B6436" t="str">
            <v>품질관리실5122110</v>
          </cell>
          <cell r="C6436" t="str">
            <v>품질관리실</v>
          </cell>
          <cell r="D6436" t="str">
            <v>5122110</v>
          </cell>
          <cell r="E6436" t="str">
            <v>용역비-제품(제조)</v>
          </cell>
          <cell r="F6436">
            <v>0</v>
          </cell>
          <cell r="G6436">
            <v>0</v>
          </cell>
          <cell r="H6436">
            <v>0</v>
          </cell>
          <cell r="I6436">
            <v>0</v>
          </cell>
          <cell r="J6436">
            <v>0</v>
          </cell>
          <cell r="K6436">
            <v>0</v>
          </cell>
          <cell r="L6436">
            <v>0</v>
          </cell>
          <cell r="M6436">
            <v>0</v>
          </cell>
          <cell r="N6436">
            <v>0</v>
          </cell>
          <cell r="O6436">
            <v>0</v>
          </cell>
          <cell r="P6436">
            <v>0</v>
          </cell>
          <cell r="Q6436">
            <v>0</v>
          </cell>
        </row>
        <row r="6437">
          <cell r="B6437" t="str">
            <v>품질관리실5122120</v>
          </cell>
          <cell r="C6437" t="str">
            <v>품질관리실</v>
          </cell>
          <cell r="D6437" t="str">
            <v>5122120</v>
          </cell>
          <cell r="E6437" t="str">
            <v>용역비-전산(제조)</v>
          </cell>
          <cell r="F6437">
            <v>0</v>
          </cell>
          <cell r="G6437">
            <v>0</v>
          </cell>
          <cell r="H6437">
            <v>0</v>
          </cell>
          <cell r="I6437">
            <v>0</v>
          </cell>
          <cell r="J6437">
            <v>0</v>
          </cell>
          <cell r="K6437">
            <v>0</v>
          </cell>
          <cell r="L6437">
            <v>0</v>
          </cell>
          <cell r="M6437">
            <v>0</v>
          </cell>
          <cell r="N6437">
            <v>0</v>
          </cell>
          <cell r="O6437">
            <v>0</v>
          </cell>
          <cell r="P6437">
            <v>0</v>
          </cell>
          <cell r="Q6437">
            <v>0</v>
          </cell>
        </row>
        <row r="6438">
          <cell r="B6438" t="str">
            <v>품질관리실5122130</v>
          </cell>
          <cell r="C6438" t="str">
            <v>품질관리실</v>
          </cell>
          <cell r="D6438" t="str">
            <v>5122130</v>
          </cell>
          <cell r="E6438" t="str">
            <v>용역비-시설관리비(제조)</v>
          </cell>
          <cell r="F6438">
            <v>0</v>
          </cell>
          <cell r="G6438">
            <v>0</v>
          </cell>
          <cell r="H6438">
            <v>0</v>
          </cell>
          <cell r="I6438">
            <v>0</v>
          </cell>
          <cell r="J6438">
            <v>0</v>
          </cell>
          <cell r="K6438">
            <v>0</v>
          </cell>
          <cell r="L6438">
            <v>0</v>
          </cell>
          <cell r="M6438">
            <v>0</v>
          </cell>
          <cell r="N6438">
            <v>0</v>
          </cell>
          <cell r="O6438">
            <v>0</v>
          </cell>
          <cell r="P6438">
            <v>0</v>
          </cell>
          <cell r="Q6438">
            <v>0</v>
          </cell>
        </row>
        <row r="6439">
          <cell r="B6439" t="str">
            <v>품질관리실5122140</v>
          </cell>
          <cell r="C6439" t="str">
            <v>품질관리실</v>
          </cell>
          <cell r="D6439" t="str">
            <v>5122140</v>
          </cell>
          <cell r="E6439" t="str">
            <v>용역비-기타(제조)</v>
          </cell>
          <cell r="F6439">
            <v>34546</v>
          </cell>
          <cell r="G6439">
            <v>20000</v>
          </cell>
          <cell r="H6439">
            <v>0</v>
          </cell>
          <cell r="I6439">
            <v>0</v>
          </cell>
          <cell r="J6439">
            <v>0</v>
          </cell>
          <cell r="K6439">
            <v>14546</v>
          </cell>
          <cell r="L6439">
            <v>0</v>
          </cell>
          <cell r="M6439">
            <v>0</v>
          </cell>
          <cell r="N6439">
            <v>0</v>
          </cell>
          <cell r="O6439">
            <v>0</v>
          </cell>
          <cell r="P6439">
            <v>0</v>
          </cell>
          <cell r="Q6439">
            <v>0</v>
          </cell>
        </row>
        <row r="6440">
          <cell r="B6440" t="str">
            <v>품질관리실5123110</v>
          </cell>
          <cell r="C6440" t="str">
            <v>품질관리실</v>
          </cell>
          <cell r="D6440" t="str">
            <v>5123110</v>
          </cell>
          <cell r="E6440" t="str">
            <v/>
          </cell>
          <cell r="F6440">
            <v>0</v>
          </cell>
          <cell r="G6440">
            <v>0</v>
          </cell>
          <cell r="H6440">
            <v>0</v>
          </cell>
          <cell r="I6440">
            <v>0</v>
          </cell>
          <cell r="J6440">
            <v>0</v>
          </cell>
          <cell r="K6440">
            <v>0</v>
          </cell>
          <cell r="L6440">
            <v>0</v>
          </cell>
          <cell r="M6440">
            <v>0</v>
          </cell>
          <cell r="N6440">
            <v>0</v>
          </cell>
          <cell r="O6440">
            <v>0</v>
          </cell>
          <cell r="P6440">
            <v>0</v>
          </cell>
          <cell r="Q6440">
            <v>0</v>
          </cell>
        </row>
        <row r="6441">
          <cell r="B6441" t="str">
            <v>품질관리실5123120</v>
          </cell>
          <cell r="C6441" t="str">
            <v>품질관리실</v>
          </cell>
          <cell r="D6441" t="str">
            <v>5123120</v>
          </cell>
          <cell r="E6441" t="str">
            <v>잡비-환경미화비(제조)</v>
          </cell>
          <cell r="F6441">
            <v>0</v>
          </cell>
          <cell r="G6441">
            <v>0</v>
          </cell>
          <cell r="H6441">
            <v>0</v>
          </cell>
          <cell r="I6441">
            <v>0</v>
          </cell>
          <cell r="J6441">
            <v>0</v>
          </cell>
          <cell r="K6441">
            <v>0</v>
          </cell>
          <cell r="L6441">
            <v>0</v>
          </cell>
          <cell r="M6441">
            <v>0</v>
          </cell>
          <cell r="N6441">
            <v>0</v>
          </cell>
          <cell r="O6441">
            <v>0</v>
          </cell>
          <cell r="P6441">
            <v>0</v>
          </cell>
          <cell r="Q6441">
            <v>0</v>
          </cell>
        </row>
        <row r="6442">
          <cell r="B6442" t="str">
            <v>품질관리실5123130</v>
          </cell>
          <cell r="C6442" t="str">
            <v>품질관리실</v>
          </cell>
          <cell r="D6442" t="str">
            <v>5123130</v>
          </cell>
          <cell r="E6442" t="str">
            <v/>
          </cell>
          <cell r="F6442">
            <v>0</v>
          </cell>
          <cell r="G6442">
            <v>0</v>
          </cell>
          <cell r="H6442">
            <v>0</v>
          </cell>
          <cell r="I6442">
            <v>0</v>
          </cell>
          <cell r="J6442">
            <v>0</v>
          </cell>
          <cell r="K6442">
            <v>0</v>
          </cell>
          <cell r="L6442">
            <v>0</v>
          </cell>
          <cell r="M6442">
            <v>0</v>
          </cell>
          <cell r="N6442">
            <v>0</v>
          </cell>
          <cell r="O6442">
            <v>0</v>
          </cell>
          <cell r="P6442">
            <v>0</v>
          </cell>
          <cell r="Q644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52D4F-D1FA-41F8-A39E-D2D84807AF34}">
  <sheetPr>
    <tabColor theme="4" tint="0.79998168889431442"/>
  </sheetPr>
  <dimension ref="A1:BI176"/>
  <sheetViews>
    <sheetView tabSelected="1" zoomScale="70" zoomScaleNormal="70" workbookViewId="0">
      <pane xSplit="5" ySplit="4" topLeftCell="AH128" activePane="bottomRight" state="frozen"/>
      <selection activeCell="A40" sqref="A40"/>
      <selection pane="topRight" activeCell="A40" sqref="A40"/>
      <selection pane="bottomLeft" activeCell="A40" sqref="A40"/>
      <selection pane="bottomRight" activeCell="AH118" sqref="AH118"/>
    </sheetView>
  </sheetViews>
  <sheetFormatPr defaultColWidth="9" defaultRowHeight="16.5" outlineLevelRow="1" outlineLevelCol="1" x14ac:dyDescent="0.3"/>
  <cols>
    <col min="1" max="1" width="41" style="219" customWidth="1"/>
    <col min="2" max="2" width="27.75" style="219" customWidth="1" outlineLevel="1"/>
    <col min="3" max="3" width="9.875" style="219" customWidth="1" outlineLevel="1"/>
    <col min="4" max="4" width="9.25" style="220" customWidth="1" outlineLevel="1"/>
    <col min="5" max="5" width="13.25" style="220" customWidth="1" outlineLevel="1"/>
    <col min="6" max="7" width="12.875" style="220" bestFit="1" customWidth="1"/>
    <col min="8" max="19" width="14.25" style="221" customWidth="1" outlineLevel="1"/>
    <col min="20" max="20" width="14.25" style="221" customWidth="1"/>
    <col min="21" max="21" width="13.625" style="219" bestFit="1" customWidth="1"/>
    <col min="22" max="33" width="14.25" style="219" hidden="1" customWidth="1" outlineLevel="1"/>
    <col min="34" max="34" width="14.25" style="219" bestFit="1" customWidth="1" collapsed="1"/>
    <col min="35" max="46" width="14.25" style="219" customWidth="1" outlineLevel="1"/>
    <col min="47" max="53" width="14.25" style="219" customWidth="1"/>
    <col min="54" max="54" width="73.375" style="219" bestFit="1" customWidth="1"/>
    <col min="55" max="55" width="21.625" style="219" bestFit="1" customWidth="1"/>
    <col min="56" max="56" width="21.625" style="219" customWidth="1"/>
    <col min="57" max="60" width="12.875" style="220" customWidth="1" outlineLevel="1"/>
    <col min="62" max="16384" width="9" style="219"/>
  </cols>
  <sheetData>
    <row r="1" spans="1:60" x14ac:dyDescent="0.3">
      <c r="A1" s="310" t="s">
        <v>410</v>
      </c>
      <c r="U1" s="219" t="s">
        <v>396</v>
      </c>
    </row>
    <row r="2" spans="1:60" x14ac:dyDescent="0.3">
      <c r="A2" s="219" t="s">
        <v>0</v>
      </c>
    </row>
    <row r="3" spans="1:60" ht="17.25" thickBot="1" x14ac:dyDescent="0.35">
      <c r="A3" s="4" t="s">
        <v>411</v>
      </c>
      <c r="N3" s="223">
        <v>2023.07</v>
      </c>
      <c r="O3" s="223">
        <v>2023.08</v>
      </c>
      <c r="P3" s="223">
        <v>2023.09</v>
      </c>
      <c r="Q3" s="223">
        <v>2023.1</v>
      </c>
      <c r="R3" s="223">
        <v>2023.11</v>
      </c>
      <c r="S3" s="223">
        <v>2023.12</v>
      </c>
      <c r="T3" s="223"/>
      <c r="V3" s="219">
        <f>15/14</f>
        <v>1.0714285714285714</v>
      </c>
      <c r="AB3" s="219">
        <f>16/15</f>
        <v>1.0666666666666667</v>
      </c>
    </row>
    <row r="4" spans="1:60" ht="18" thickTop="1" thickBot="1" x14ac:dyDescent="0.35">
      <c r="A4" s="6" t="s">
        <v>1</v>
      </c>
      <c r="B4" s="6" t="s">
        <v>2</v>
      </c>
      <c r="C4" s="7" t="s">
        <v>3</v>
      </c>
      <c r="D4" s="7" t="s">
        <v>4</v>
      </c>
      <c r="E4" s="7" t="s">
        <v>5</v>
      </c>
      <c r="F4" s="8" t="s">
        <v>6</v>
      </c>
      <c r="G4" s="6" t="s">
        <v>7</v>
      </c>
      <c r="H4" s="9">
        <v>2024.01</v>
      </c>
      <c r="I4" s="10">
        <v>2024.02</v>
      </c>
      <c r="J4" s="10">
        <v>2024.03</v>
      </c>
      <c r="K4" s="10">
        <v>2024.04</v>
      </c>
      <c r="L4" s="10">
        <v>2024.05</v>
      </c>
      <c r="M4" s="11">
        <v>2024.06</v>
      </c>
      <c r="N4" s="11">
        <v>2024.07</v>
      </c>
      <c r="O4" s="11">
        <v>2024.08</v>
      </c>
      <c r="P4" s="11">
        <v>2024.09</v>
      </c>
      <c r="Q4" s="11">
        <v>2024.1</v>
      </c>
      <c r="R4" s="11">
        <v>2024.11</v>
      </c>
      <c r="S4" s="11">
        <v>2024.12</v>
      </c>
      <c r="T4" s="12" t="s">
        <v>8</v>
      </c>
      <c r="U4" s="12" t="s">
        <v>9</v>
      </c>
      <c r="V4" s="13">
        <v>2025.01</v>
      </c>
      <c r="W4" s="14">
        <v>2025.02</v>
      </c>
      <c r="X4" s="14">
        <v>2025.03</v>
      </c>
      <c r="Y4" s="14">
        <v>2025.04</v>
      </c>
      <c r="Z4" s="14">
        <v>2025.05</v>
      </c>
      <c r="AA4" s="15">
        <v>2025.06</v>
      </c>
      <c r="AB4" s="16">
        <v>2025.07</v>
      </c>
      <c r="AC4" s="16">
        <v>2025.08</v>
      </c>
      <c r="AD4" s="16">
        <v>2025.09</v>
      </c>
      <c r="AE4" s="17">
        <v>2025.1</v>
      </c>
      <c r="AF4" s="16">
        <v>2025.11</v>
      </c>
      <c r="AG4" s="18">
        <v>2025.12</v>
      </c>
      <c r="AH4" s="19">
        <v>2026</v>
      </c>
      <c r="AI4" s="19">
        <v>2026.01</v>
      </c>
      <c r="AJ4" s="19">
        <v>2026.02</v>
      </c>
      <c r="AK4" s="19">
        <v>2026.03</v>
      </c>
      <c r="AL4" s="19">
        <v>2026.04</v>
      </c>
      <c r="AM4" s="19">
        <v>2026.05</v>
      </c>
      <c r="AN4" s="19">
        <v>2026.06</v>
      </c>
      <c r="AO4" s="19">
        <v>2026.07</v>
      </c>
      <c r="AP4" s="19">
        <v>2026.08</v>
      </c>
      <c r="AQ4" s="19">
        <v>2026.09</v>
      </c>
      <c r="AR4" s="140">
        <v>2026.1</v>
      </c>
      <c r="AS4" s="19">
        <v>2026.11</v>
      </c>
      <c r="AT4" s="19">
        <v>2026.12</v>
      </c>
      <c r="AU4" s="20" t="s">
        <v>10</v>
      </c>
      <c r="AV4" s="20" t="s">
        <v>11</v>
      </c>
      <c r="AW4" s="20" t="s">
        <v>12</v>
      </c>
      <c r="AX4" s="20" t="s">
        <v>13</v>
      </c>
      <c r="AY4" s="20">
        <v>2027</v>
      </c>
      <c r="AZ4" s="20">
        <v>2028</v>
      </c>
      <c r="BA4" s="20">
        <v>2029</v>
      </c>
      <c r="BB4" s="21" t="s">
        <v>14</v>
      </c>
      <c r="BC4" s="21" t="s">
        <v>15</v>
      </c>
      <c r="BD4" s="21" t="s">
        <v>16</v>
      </c>
      <c r="BE4" s="6" t="s">
        <v>17</v>
      </c>
      <c r="BF4" s="6" t="s">
        <v>18</v>
      </c>
      <c r="BG4" s="6" t="s">
        <v>19</v>
      </c>
      <c r="BH4" s="6" t="s">
        <v>339</v>
      </c>
    </row>
    <row r="5" spans="1:60" ht="17.25" thickTop="1" x14ac:dyDescent="0.3">
      <c r="A5" s="22" t="s">
        <v>20</v>
      </c>
      <c r="B5" s="224" t="s">
        <v>21</v>
      </c>
      <c r="C5" s="224"/>
      <c r="D5" s="225"/>
      <c r="E5" s="225"/>
      <c r="F5" s="225"/>
      <c r="G5" s="226"/>
      <c r="H5" s="227"/>
      <c r="I5" s="228"/>
      <c r="J5" s="228"/>
      <c r="K5" s="228"/>
      <c r="L5" s="228"/>
      <c r="M5" s="228"/>
      <c r="N5" s="228"/>
      <c r="O5" s="228"/>
      <c r="P5" s="228"/>
      <c r="Q5" s="228"/>
      <c r="R5" s="228"/>
      <c r="S5" s="229"/>
      <c r="T5" s="230"/>
      <c r="U5" s="231">
        <f>SUM(V5:AG5)</f>
        <v>0</v>
      </c>
      <c r="V5" s="232"/>
      <c r="W5" s="233"/>
      <c r="X5" s="233"/>
      <c r="Y5" s="233"/>
      <c r="Z5" s="233"/>
      <c r="AA5" s="233"/>
      <c r="AB5" s="233"/>
      <c r="AC5" s="233"/>
      <c r="AD5" s="233"/>
      <c r="AE5" s="233"/>
      <c r="AF5" s="233"/>
      <c r="AG5" s="234"/>
      <c r="AH5" s="231"/>
      <c r="AI5" s="231"/>
      <c r="AJ5" s="231"/>
      <c r="AK5" s="231"/>
      <c r="AL5" s="235"/>
      <c r="AM5" s="235"/>
      <c r="AN5" s="235"/>
      <c r="AO5" s="235"/>
      <c r="AP5" s="235"/>
      <c r="AQ5" s="235"/>
      <c r="AR5" s="235"/>
      <c r="AS5" s="235"/>
      <c r="AT5" s="235"/>
      <c r="AU5" s="235"/>
      <c r="AV5" s="235"/>
      <c r="AW5" s="235"/>
      <c r="AX5" s="235"/>
      <c r="AY5" s="235"/>
      <c r="AZ5" s="235"/>
      <c r="BA5" s="235"/>
      <c r="BB5" s="236"/>
      <c r="BC5" s="237" t="s">
        <v>22</v>
      </c>
      <c r="BD5" s="237"/>
      <c r="BE5" s="226"/>
      <c r="BF5" s="226"/>
      <c r="BG5" s="226"/>
      <c r="BH5" s="226"/>
    </row>
    <row r="6" spans="1:60" x14ac:dyDescent="0.3">
      <c r="A6" s="37" t="s">
        <v>23</v>
      </c>
      <c r="B6" s="238" t="s">
        <v>21</v>
      </c>
      <c r="C6" s="238"/>
      <c r="D6" s="239"/>
      <c r="E6" s="239"/>
      <c r="F6" s="239"/>
      <c r="G6" s="240"/>
      <c r="H6" s="241"/>
      <c r="I6" s="242"/>
      <c r="J6" s="242"/>
      <c r="K6" s="242"/>
      <c r="L6" s="242"/>
      <c r="M6" s="242"/>
      <c r="N6" s="242"/>
      <c r="O6" s="242"/>
      <c r="P6" s="242"/>
      <c r="Q6" s="242"/>
      <c r="R6" s="242"/>
      <c r="S6" s="243"/>
      <c r="T6" s="244"/>
      <c r="U6" s="245"/>
      <c r="V6" s="246"/>
      <c r="W6" s="247"/>
      <c r="X6" s="247"/>
      <c r="Y6" s="247"/>
      <c r="Z6" s="247"/>
      <c r="AA6" s="247"/>
      <c r="AB6" s="247"/>
      <c r="AC6" s="247"/>
      <c r="AD6" s="247"/>
      <c r="AE6" s="247"/>
      <c r="AF6" s="247"/>
      <c r="AG6" s="248"/>
      <c r="AH6" s="245"/>
      <c r="AI6" s="245"/>
      <c r="AJ6" s="245"/>
      <c r="AK6" s="245"/>
      <c r="AL6" s="249"/>
      <c r="AM6" s="249"/>
      <c r="AN6" s="249"/>
      <c r="AO6" s="249"/>
      <c r="AP6" s="249"/>
      <c r="AQ6" s="249"/>
      <c r="AR6" s="249"/>
      <c r="AS6" s="249"/>
      <c r="AT6" s="249"/>
      <c r="AU6" s="249"/>
      <c r="AV6" s="249"/>
      <c r="AW6" s="249"/>
      <c r="AX6" s="249"/>
      <c r="AY6" s="249"/>
      <c r="AZ6" s="249"/>
      <c r="BA6" s="249"/>
      <c r="BB6" s="250"/>
      <c r="BC6" s="251" t="s">
        <v>24</v>
      </c>
      <c r="BD6" s="251"/>
      <c r="BE6" s="240"/>
      <c r="BF6" s="240"/>
      <c r="BG6" s="240"/>
      <c r="BH6" s="240"/>
    </row>
    <row r="7" spans="1:60" x14ac:dyDescent="0.3">
      <c r="A7" s="22" t="s">
        <v>25</v>
      </c>
      <c r="B7" s="224" t="s">
        <v>21</v>
      </c>
      <c r="C7" s="224"/>
      <c r="D7" s="225"/>
      <c r="E7" s="225"/>
      <c r="F7" s="225"/>
      <c r="G7" s="226"/>
      <c r="H7" s="227"/>
      <c r="I7" s="228"/>
      <c r="J7" s="228"/>
      <c r="K7" s="228"/>
      <c r="L7" s="228"/>
      <c r="M7" s="228"/>
      <c r="N7" s="228"/>
      <c r="O7" s="228"/>
      <c r="P7" s="228"/>
      <c r="Q7" s="228"/>
      <c r="R7" s="228"/>
      <c r="S7" s="229"/>
      <c r="T7" s="230"/>
      <c r="U7" s="231"/>
      <c r="V7" s="232"/>
      <c r="W7" s="233"/>
      <c r="X7" s="233"/>
      <c r="Y7" s="233"/>
      <c r="Z7" s="233"/>
      <c r="AA7" s="233"/>
      <c r="AB7" s="233"/>
      <c r="AC7" s="233"/>
      <c r="AD7" s="233"/>
      <c r="AE7" s="233"/>
      <c r="AF7" s="233"/>
      <c r="AG7" s="234"/>
      <c r="AH7" s="231"/>
      <c r="AI7" s="231"/>
      <c r="AJ7" s="231"/>
      <c r="AK7" s="231"/>
      <c r="AL7" s="235"/>
      <c r="AM7" s="235"/>
      <c r="AN7" s="235"/>
      <c r="AO7" s="235"/>
      <c r="AP7" s="235"/>
      <c r="AQ7" s="235"/>
      <c r="AR7" s="235"/>
      <c r="AS7" s="235"/>
      <c r="AT7" s="235"/>
      <c r="AU7" s="235"/>
      <c r="AV7" s="235"/>
      <c r="AW7" s="235"/>
      <c r="AX7" s="235"/>
      <c r="AY7" s="235"/>
      <c r="AZ7" s="235"/>
      <c r="BA7" s="235"/>
      <c r="BB7" s="250"/>
      <c r="BC7" s="237" t="s">
        <v>22</v>
      </c>
      <c r="BD7" s="237"/>
      <c r="BE7" s="226"/>
      <c r="BF7" s="226"/>
      <c r="BG7" s="226"/>
      <c r="BH7" s="226"/>
    </row>
    <row r="8" spans="1:60" x14ac:dyDescent="0.3">
      <c r="A8" s="37" t="s">
        <v>26</v>
      </c>
      <c r="B8" s="238" t="s">
        <v>21</v>
      </c>
      <c r="C8" s="238"/>
      <c r="D8" s="239"/>
      <c r="E8" s="239"/>
      <c r="F8" s="239"/>
      <c r="G8" s="240"/>
      <c r="H8" s="241"/>
      <c r="I8" s="242"/>
      <c r="J8" s="242"/>
      <c r="K8" s="242"/>
      <c r="L8" s="242"/>
      <c r="M8" s="242"/>
      <c r="N8" s="242"/>
      <c r="O8" s="242"/>
      <c r="P8" s="242"/>
      <c r="Q8" s="242"/>
      <c r="R8" s="242"/>
      <c r="S8" s="243"/>
      <c r="T8" s="244"/>
      <c r="U8" s="245"/>
      <c r="V8" s="246"/>
      <c r="W8" s="247"/>
      <c r="X8" s="247"/>
      <c r="Y8" s="247"/>
      <c r="Z8" s="247"/>
      <c r="AA8" s="247"/>
      <c r="AB8" s="247"/>
      <c r="AC8" s="247"/>
      <c r="AD8" s="247"/>
      <c r="AE8" s="247"/>
      <c r="AF8" s="247"/>
      <c r="AG8" s="248"/>
      <c r="AH8" s="245"/>
      <c r="AI8" s="245"/>
      <c r="AJ8" s="245"/>
      <c r="AK8" s="245"/>
      <c r="AL8" s="249"/>
      <c r="AM8" s="249"/>
      <c r="AN8" s="249"/>
      <c r="AO8" s="249"/>
      <c r="AP8" s="249"/>
      <c r="AQ8" s="249"/>
      <c r="AR8" s="249"/>
      <c r="AS8" s="249"/>
      <c r="AT8" s="249"/>
      <c r="AU8" s="249"/>
      <c r="AV8" s="249"/>
      <c r="AW8" s="249"/>
      <c r="AX8" s="249"/>
      <c r="AY8" s="249"/>
      <c r="AZ8" s="249"/>
      <c r="BA8" s="249"/>
      <c r="BB8" s="250"/>
      <c r="BC8" s="251" t="s">
        <v>24</v>
      </c>
      <c r="BD8" s="251"/>
      <c r="BE8" s="240"/>
      <c r="BF8" s="240"/>
      <c r="BG8" s="240"/>
      <c r="BH8" s="240"/>
    </row>
    <row r="9" spans="1:60" x14ac:dyDescent="0.3">
      <c r="A9" s="22" t="s">
        <v>27</v>
      </c>
      <c r="B9" s="224" t="s">
        <v>21</v>
      </c>
      <c r="C9" s="224"/>
      <c r="D9" s="225"/>
      <c r="E9" s="225"/>
      <c r="F9" s="52"/>
      <c r="G9" s="252"/>
      <c r="H9" s="252"/>
      <c r="I9" s="253"/>
      <c r="J9" s="253"/>
      <c r="K9" s="253"/>
      <c r="L9" s="253"/>
      <c r="M9" s="253"/>
      <c r="N9" s="253"/>
      <c r="O9" s="253"/>
      <c r="P9" s="253"/>
      <c r="Q9" s="253"/>
      <c r="R9" s="253"/>
      <c r="S9" s="253"/>
      <c r="T9" s="55"/>
      <c r="U9" s="311"/>
      <c r="V9" s="311"/>
      <c r="W9" s="311"/>
      <c r="X9" s="311"/>
      <c r="Y9" s="311"/>
      <c r="Z9" s="311"/>
      <c r="AA9" s="311"/>
      <c r="AB9" s="311"/>
      <c r="AC9" s="311"/>
      <c r="AD9" s="311"/>
      <c r="AE9" s="311"/>
      <c r="AF9" s="311"/>
      <c r="AG9" s="311"/>
      <c r="AH9" s="231"/>
      <c r="AI9" s="311"/>
      <c r="AJ9" s="311"/>
      <c r="AK9" s="311"/>
      <c r="AL9" s="311"/>
      <c r="AM9" s="311"/>
      <c r="AN9" s="311"/>
      <c r="AO9" s="311"/>
      <c r="AP9" s="311"/>
      <c r="AQ9" s="311"/>
      <c r="AR9" s="311"/>
      <c r="AS9" s="311"/>
      <c r="AT9" s="311"/>
      <c r="AU9" s="56"/>
      <c r="AV9" s="56"/>
      <c r="AW9" s="56"/>
      <c r="AX9" s="56"/>
      <c r="AY9" s="56"/>
      <c r="AZ9" s="56"/>
      <c r="BA9" s="56"/>
      <c r="BB9" s="250"/>
      <c r="BC9" s="231"/>
      <c r="BD9" s="231"/>
      <c r="BE9" s="254"/>
      <c r="BF9" s="254"/>
      <c r="BG9" s="254"/>
      <c r="BH9" s="255"/>
    </row>
    <row r="10" spans="1:60" x14ac:dyDescent="0.3">
      <c r="A10" s="57" t="s">
        <v>28</v>
      </c>
      <c r="B10" s="256" t="s">
        <v>21</v>
      </c>
      <c r="C10" s="256"/>
      <c r="D10" s="257"/>
      <c r="E10" s="257"/>
      <c r="F10" s="60"/>
      <c r="G10" s="258"/>
      <c r="H10" s="259"/>
      <c r="I10" s="260"/>
      <c r="J10" s="260"/>
      <c r="K10" s="260"/>
      <c r="L10" s="260"/>
      <c r="M10" s="260"/>
      <c r="N10" s="260"/>
      <c r="O10" s="260"/>
      <c r="P10" s="260"/>
      <c r="Q10" s="260"/>
      <c r="R10" s="260"/>
      <c r="S10" s="260"/>
      <c r="T10" s="64"/>
      <c r="U10" s="312"/>
      <c r="V10" s="312"/>
      <c r="W10" s="312"/>
      <c r="X10" s="312"/>
      <c r="Y10" s="312"/>
      <c r="Z10" s="312"/>
      <c r="AA10" s="312"/>
      <c r="AB10" s="312"/>
      <c r="AC10" s="312"/>
      <c r="AD10" s="312"/>
      <c r="AE10" s="312"/>
      <c r="AF10" s="312"/>
      <c r="AG10" s="312"/>
      <c r="AH10" s="258"/>
      <c r="AI10" s="312"/>
      <c r="AJ10" s="312"/>
      <c r="AK10" s="312"/>
      <c r="AL10" s="312"/>
      <c r="AM10" s="312"/>
      <c r="AN10" s="312"/>
      <c r="AO10" s="312"/>
      <c r="AP10" s="312"/>
      <c r="AQ10" s="312"/>
      <c r="AR10" s="312"/>
      <c r="AS10" s="312"/>
      <c r="AT10" s="312"/>
      <c r="AU10" s="65"/>
      <c r="AV10" s="65"/>
      <c r="AW10" s="65"/>
      <c r="AX10" s="65"/>
      <c r="AY10" s="65"/>
      <c r="AZ10" s="65"/>
      <c r="BA10" s="65"/>
      <c r="BB10" s="250"/>
      <c r="BC10" s="251" t="s">
        <v>24</v>
      </c>
      <c r="BD10" s="261"/>
      <c r="BE10" s="262"/>
      <c r="BF10" s="262"/>
      <c r="BG10" s="262"/>
      <c r="BH10" s="263"/>
    </row>
    <row r="11" spans="1:60" outlineLevel="1" x14ac:dyDescent="0.3">
      <c r="A11" s="71" t="s">
        <v>29</v>
      </c>
      <c r="B11" s="238" t="s">
        <v>30</v>
      </c>
      <c r="C11" s="238" t="s">
        <v>31</v>
      </c>
      <c r="D11" s="239">
        <v>5102110</v>
      </c>
      <c r="E11" s="239" t="s">
        <v>32</v>
      </c>
      <c r="F11" s="72"/>
      <c r="G11" s="245"/>
      <c r="H11" s="264"/>
      <c r="I11" s="264"/>
      <c r="J11" s="264"/>
      <c r="K11" s="264"/>
      <c r="L11" s="264"/>
      <c r="M11" s="264"/>
      <c r="N11" s="264"/>
      <c r="O11" s="264"/>
      <c r="P11" s="264"/>
      <c r="Q11" s="264"/>
      <c r="R11" s="264"/>
      <c r="S11" s="264"/>
      <c r="T11" s="75"/>
      <c r="U11" s="313"/>
      <c r="V11" s="313"/>
      <c r="W11" s="313"/>
      <c r="X11" s="313"/>
      <c r="Y11" s="313"/>
      <c r="Z11" s="313"/>
      <c r="AA11" s="313"/>
      <c r="AB11" s="313"/>
      <c r="AC11" s="313"/>
      <c r="AD11" s="313"/>
      <c r="AE11" s="313"/>
      <c r="AF11" s="313"/>
      <c r="AG11" s="313"/>
      <c r="AH11" s="245"/>
      <c r="AI11" s="313"/>
      <c r="AJ11" s="313"/>
      <c r="AK11" s="313"/>
      <c r="AL11" s="313"/>
      <c r="AM11" s="313"/>
      <c r="AN11" s="313"/>
      <c r="AO11" s="313"/>
      <c r="AP11" s="313"/>
      <c r="AQ11" s="313"/>
      <c r="AR11" s="313"/>
      <c r="AS11" s="313"/>
      <c r="AT11" s="313"/>
      <c r="AU11" s="76"/>
      <c r="AV11" s="76"/>
      <c r="AW11" s="76"/>
      <c r="AX11" s="76"/>
      <c r="AY11" s="76"/>
      <c r="AZ11" s="76"/>
      <c r="BA11" s="76"/>
      <c r="BB11" s="250"/>
      <c r="BC11" s="251" t="s">
        <v>24</v>
      </c>
      <c r="BD11" s="261"/>
      <c r="BE11" s="264"/>
      <c r="BF11" s="264"/>
      <c r="BG11" s="264"/>
      <c r="BH11" s="265"/>
    </row>
    <row r="12" spans="1:60" outlineLevel="1" x14ac:dyDescent="0.3">
      <c r="A12" s="71" t="s">
        <v>33</v>
      </c>
      <c r="B12" s="238" t="s">
        <v>34</v>
      </c>
      <c r="C12" s="238" t="s">
        <v>31</v>
      </c>
      <c r="D12" s="239">
        <v>5102120</v>
      </c>
      <c r="E12" s="239" t="s">
        <v>35</v>
      </c>
      <c r="F12" s="72"/>
      <c r="G12" s="245"/>
      <c r="H12" s="264"/>
      <c r="I12" s="264"/>
      <c r="J12" s="264"/>
      <c r="K12" s="264"/>
      <c r="L12" s="264"/>
      <c r="M12" s="264"/>
      <c r="N12" s="264"/>
      <c r="O12" s="264"/>
      <c r="P12" s="264"/>
      <c r="Q12" s="264"/>
      <c r="R12" s="264"/>
      <c r="S12" s="264"/>
      <c r="T12" s="75"/>
      <c r="U12" s="313"/>
      <c r="V12" s="313"/>
      <c r="W12" s="313"/>
      <c r="X12" s="313"/>
      <c r="Y12" s="313"/>
      <c r="Z12" s="313"/>
      <c r="AA12" s="313"/>
      <c r="AB12" s="313"/>
      <c r="AC12" s="313"/>
      <c r="AD12" s="313"/>
      <c r="AE12" s="313"/>
      <c r="AF12" s="313"/>
      <c r="AG12" s="313"/>
      <c r="AH12" s="245"/>
      <c r="AI12" s="313"/>
      <c r="AJ12" s="313"/>
      <c r="AK12" s="313"/>
      <c r="AL12" s="313"/>
      <c r="AM12" s="313"/>
      <c r="AN12" s="313"/>
      <c r="AO12" s="313"/>
      <c r="AP12" s="313"/>
      <c r="AQ12" s="313"/>
      <c r="AR12" s="313"/>
      <c r="AS12" s="313"/>
      <c r="AT12" s="313"/>
      <c r="AU12" s="76"/>
      <c r="AV12" s="76"/>
      <c r="AW12" s="76"/>
      <c r="AX12" s="76"/>
      <c r="AY12" s="76"/>
      <c r="AZ12" s="76"/>
      <c r="BA12" s="76"/>
      <c r="BB12" s="250"/>
      <c r="BC12" s="251" t="s">
        <v>24</v>
      </c>
      <c r="BD12" s="261"/>
      <c r="BE12" s="264"/>
      <c r="BF12" s="264"/>
      <c r="BG12" s="264"/>
      <c r="BH12" s="265"/>
    </row>
    <row r="13" spans="1:60" x14ac:dyDescent="0.3">
      <c r="A13" s="57" t="s">
        <v>36</v>
      </c>
      <c r="B13" s="256" t="s">
        <v>21</v>
      </c>
      <c r="C13" s="256"/>
      <c r="D13" s="257" t="s">
        <v>37</v>
      </c>
      <c r="E13" s="257"/>
      <c r="F13" s="60"/>
      <c r="G13" s="258"/>
      <c r="H13" s="259"/>
      <c r="I13" s="260"/>
      <c r="J13" s="260"/>
      <c r="K13" s="260"/>
      <c r="L13" s="260"/>
      <c r="M13" s="260"/>
      <c r="N13" s="260"/>
      <c r="O13" s="260"/>
      <c r="P13" s="260"/>
      <c r="Q13" s="260"/>
      <c r="R13" s="260"/>
      <c r="S13" s="260"/>
      <c r="T13" s="64"/>
      <c r="U13" s="312"/>
      <c r="V13" s="312"/>
      <c r="W13" s="312"/>
      <c r="X13" s="312"/>
      <c r="Y13" s="312"/>
      <c r="Z13" s="312"/>
      <c r="AA13" s="312"/>
      <c r="AB13" s="312"/>
      <c r="AC13" s="312"/>
      <c r="AD13" s="312"/>
      <c r="AE13" s="312"/>
      <c r="AF13" s="312"/>
      <c r="AG13" s="312"/>
      <c r="AH13" s="258"/>
      <c r="AI13" s="312"/>
      <c r="AJ13" s="312"/>
      <c r="AK13" s="312"/>
      <c r="AL13" s="312"/>
      <c r="AM13" s="312"/>
      <c r="AN13" s="312"/>
      <c r="AO13" s="312"/>
      <c r="AP13" s="312"/>
      <c r="AQ13" s="312"/>
      <c r="AR13" s="312"/>
      <c r="AS13" s="312"/>
      <c r="AT13" s="312"/>
      <c r="AU13" s="65"/>
      <c r="AV13" s="65"/>
      <c r="AW13" s="65"/>
      <c r="AX13" s="65"/>
      <c r="AY13" s="65"/>
      <c r="AZ13" s="65"/>
      <c r="BA13" s="65"/>
      <c r="BB13" s="250"/>
      <c r="BC13" s="266" t="s">
        <v>24</v>
      </c>
      <c r="BD13" s="267"/>
      <c r="BE13" s="262"/>
      <c r="BF13" s="262"/>
      <c r="BG13" s="262"/>
      <c r="BH13" s="263"/>
    </row>
    <row r="14" spans="1:60" outlineLevel="1" x14ac:dyDescent="0.3">
      <c r="A14" s="82" t="s">
        <v>38</v>
      </c>
      <c r="B14" s="238" t="s">
        <v>30</v>
      </c>
      <c r="C14" s="238" t="s">
        <v>31</v>
      </c>
      <c r="D14" s="239">
        <v>5102210</v>
      </c>
      <c r="E14" s="239" t="s">
        <v>32</v>
      </c>
      <c r="F14" s="72"/>
      <c r="G14" s="245"/>
      <c r="H14" s="264"/>
      <c r="I14" s="264"/>
      <c r="J14" s="264"/>
      <c r="K14" s="264"/>
      <c r="L14" s="264"/>
      <c r="M14" s="264"/>
      <c r="N14" s="264"/>
      <c r="O14" s="264"/>
      <c r="P14" s="264"/>
      <c r="Q14" s="264"/>
      <c r="R14" s="264"/>
      <c r="S14" s="264"/>
      <c r="T14" s="75"/>
      <c r="U14" s="313"/>
      <c r="V14" s="313"/>
      <c r="W14" s="313"/>
      <c r="X14" s="313"/>
      <c r="Y14" s="313"/>
      <c r="Z14" s="313"/>
      <c r="AA14" s="313"/>
      <c r="AB14" s="313"/>
      <c r="AC14" s="313"/>
      <c r="AD14" s="313"/>
      <c r="AE14" s="313"/>
      <c r="AF14" s="313"/>
      <c r="AG14" s="313"/>
      <c r="AH14" s="245"/>
      <c r="AI14" s="245"/>
      <c r="AJ14" s="245"/>
      <c r="AK14" s="245"/>
      <c r="AL14" s="245"/>
      <c r="AM14" s="245"/>
      <c r="AN14" s="245"/>
      <c r="AO14" s="245"/>
      <c r="AP14" s="245"/>
      <c r="AQ14" s="245"/>
      <c r="AR14" s="245"/>
      <c r="AS14" s="245"/>
      <c r="AT14" s="245"/>
      <c r="AU14" s="76"/>
      <c r="AV14" s="76"/>
      <c r="AW14" s="76"/>
      <c r="AX14" s="76"/>
      <c r="AY14" s="76"/>
      <c r="AZ14" s="76"/>
      <c r="BA14" s="76"/>
      <c r="BB14" s="268" t="s">
        <v>412</v>
      </c>
      <c r="BC14" s="266" t="s">
        <v>39</v>
      </c>
      <c r="BD14" s="266"/>
      <c r="BE14" s="264"/>
      <c r="BF14" s="264"/>
      <c r="BG14" s="264"/>
      <c r="BH14" s="265"/>
    </row>
    <row r="15" spans="1:60" outlineLevel="1" x14ac:dyDescent="0.3">
      <c r="A15" s="71" t="s">
        <v>40</v>
      </c>
      <c r="B15" s="238" t="s">
        <v>34</v>
      </c>
      <c r="C15" s="238" t="s">
        <v>31</v>
      </c>
      <c r="D15" s="239">
        <v>5102220</v>
      </c>
      <c r="E15" s="239" t="s">
        <v>35</v>
      </c>
      <c r="F15" s="72"/>
      <c r="G15" s="245"/>
      <c r="H15" s="264"/>
      <c r="I15" s="264"/>
      <c r="J15" s="264"/>
      <c r="K15" s="264"/>
      <c r="L15" s="264"/>
      <c r="M15" s="264"/>
      <c r="N15" s="264"/>
      <c r="O15" s="264"/>
      <c r="P15" s="264"/>
      <c r="Q15" s="264"/>
      <c r="R15" s="264"/>
      <c r="S15" s="264"/>
      <c r="T15" s="75"/>
      <c r="U15" s="313"/>
      <c r="V15" s="313"/>
      <c r="W15" s="313"/>
      <c r="X15" s="313"/>
      <c r="Y15" s="313"/>
      <c r="Z15" s="313"/>
      <c r="AA15" s="313"/>
      <c r="AB15" s="313"/>
      <c r="AC15" s="313"/>
      <c r="AD15" s="313"/>
      <c r="AE15" s="313"/>
      <c r="AF15" s="313"/>
      <c r="AG15" s="313"/>
      <c r="AH15" s="245"/>
      <c r="AI15" s="245"/>
      <c r="AJ15" s="245"/>
      <c r="AK15" s="245"/>
      <c r="AL15" s="245"/>
      <c r="AM15" s="245"/>
      <c r="AN15" s="245"/>
      <c r="AO15" s="245"/>
      <c r="AP15" s="245"/>
      <c r="AQ15" s="245"/>
      <c r="AR15" s="245"/>
      <c r="AS15" s="245"/>
      <c r="AT15" s="245"/>
      <c r="AU15" s="76"/>
      <c r="AV15" s="76"/>
      <c r="AW15" s="76"/>
      <c r="AX15" s="76"/>
      <c r="AY15" s="76"/>
      <c r="AZ15" s="76"/>
      <c r="BA15" s="76"/>
      <c r="BB15" s="268" t="s">
        <v>412</v>
      </c>
      <c r="BC15" s="266" t="s">
        <v>39</v>
      </c>
      <c r="BD15" s="266"/>
      <c r="BE15" s="264"/>
      <c r="BF15" s="264"/>
      <c r="BG15" s="264"/>
      <c r="BH15" s="265"/>
    </row>
    <row r="16" spans="1:60" outlineLevel="1" x14ac:dyDescent="0.3">
      <c r="A16" s="71" t="s">
        <v>41</v>
      </c>
      <c r="B16" s="238" t="s">
        <v>30</v>
      </c>
      <c r="C16" s="238" t="s">
        <v>31</v>
      </c>
      <c r="D16" s="239">
        <v>5102230</v>
      </c>
      <c r="E16" s="239" t="s">
        <v>32</v>
      </c>
      <c r="F16" s="72"/>
      <c r="G16" s="245"/>
      <c r="H16" s="264"/>
      <c r="I16" s="264"/>
      <c r="J16" s="264"/>
      <c r="K16" s="264"/>
      <c r="L16" s="264"/>
      <c r="M16" s="264"/>
      <c r="N16" s="264"/>
      <c r="O16" s="264"/>
      <c r="P16" s="264"/>
      <c r="Q16" s="264"/>
      <c r="R16" s="264"/>
      <c r="S16" s="264"/>
      <c r="T16" s="75"/>
      <c r="U16" s="313"/>
      <c r="V16" s="313"/>
      <c r="W16" s="313"/>
      <c r="X16" s="313"/>
      <c r="Y16" s="313"/>
      <c r="Z16" s="313"/>
      <c r="AA16" s="313"/>
      <c r="AB16" s="313"/>
      <c r="AC16" s="313"/>
      <c r="AD16" s="313"/>
      <c r="AE16" s="313"/>
      <c r="AF16" s="313"/>
      <c r="AG16" s="313"/>
      <c r="AH16" s="245"/>
      <c r="AI16" s="245"/>
      <c r="AJ16" s="245"/>
      <c r="AK16" s="245"/>
      <c r="AL16" s="245"/>
      <c r="AM16" s="245"/>
      <c r="AN16" s="245"/>
      <c r="AO16" s="245"/>
      <c r="AP16" s="245"/>
      <c r="AQ16" s="245"/>
      <c r="AR16" s="245"/>
      <c r="AS16" s="245"/>
      <c r="AT16" s="245"/>
      <c r="AU16" s="76"/>
      <c r="AV16" s="76"/>
      <c r="AW16" s="76"/>
      <c r="AX16" s="76"/>
      <c r="AY16" s="76"/>
      <c r="AZ16" s="76"/>
      <c r="BA16" s="76"/>
      <c r="BB16" s="250"/>
      <c r="BC16" s="266" t="s">
        <v>24</v>
      </c>
      <c r="BD16" s="267"/>
      <c r="BE16" s="264"/>
      <c r="BF16" s="264"/>
      <c r="BG16" s="264"/>
      <c r="BH16" s="265"/>
    </row>
    <row r="17" spans="1:60" outlineLevel="1" x14ac:dyDescent="0.3">
      <c r="A17" s="71" t="s">
        <v>42</v>
      </c>
      <c r="B17" s="238" t="s">
        <v>43</v>
      </c>
      <c r="C17" s="238" t="s">
        <v>44</v>
      </c>
      <c r="D17" s="239">
        <v>5102240</v>
      </c>
      <c r="E17" s="239" t="s">
        <v>45</v>
      </c>
      <c r="F17" s="72"/>
      <c r="G17" s="245"/>
      <c r="H17" s="264"/>
      <c r="I17" s="264"/>
      <c r="J17" s="264"/>
      <c r="K17" s="264"/>
      <c r="L17" s="264"/>
      <c r="M17" s="264"/>
      <c r="N17" s="264"/>
      <c r="O17" s="264"/>
      <c r="P17" s="264"/>
      <c r="Q17" s="264"/>
      <c r="R17" s="264"/>
      <c r="S17" s="264"/>
      <c r="T17" s="75"/>
      <c r="U17" s="313"/>
      <c r="V17" s="313"/>
      <c r="W17" s="313"/>
      <c r="X17" s="313"/>
      <c r="Y17" s="313"/>
      <c r="Z17" s="313"/>
      <c r="AA17" s="313"/>
      <c r="AB17" s="313"/>
      <c r="AC17" s="313"/>
      <c r="AD17" s="313"/>
      <c r="AE17" s="313"/>
      <c r="AF17" s="313"/>
      <c r="AG17" s="313"/>
      <c r="AH17" s="245"/>
      <c r="AI17" s="245"/>
      <c r="AJ17" s="245"/>
      <c r="AK17" s="245"/>
      <c r="AL17" s="245"/>
      <c r="AM17" s="245"/>
      <c r="AN17" s="245"/>
      <c r="AO17" s="245"/>
      <c r="AP17" s="245"/>
      <c r="AQ17" s="245"/>
      <c r="AR17" s="245"/>
      <c r="AS17" s="245"/>
      <c r="AT17" s="245"/>
      <c r="AU17" s="76"/>
      <c r="AV17" s="76"/>
      <c r="AW17" s="76"/>
      <c r="AX17" s="76"/>
      <c r="AY17" s="76"/>
      <c r="AZ17" s="76"/>
      <c r="BA17" s="76"/>
      <c r="BB17" s="268" t="s">
        <v>412</v>
      </c>
      <c r="BC17" s="266" t="s">
        <v>39</v>
      </c>
      <c r="BD17" s="266"/>
      <c r="BE17" s="264"/>
      <c r="BF17" s="264"/>
      <c r="BG17" s="264"/>
      <c r="BH17" s="265"/>
    </row>
    <row r="18" spans="1:60" outlineLevel="1" x14ac:dyDescent="0.3">
      <c r="A18" s="71" t="s">
        <v>46</v>
      </c>
      <c r="B18" s="238" t="s">
        <v>30</v>
      </c>
      <c r="C18" s="238" t="s">
        <v>31</v>
      </c>
      <c r="D18" s="239">
        <v>5102250</v>
      </c>
      <c r="E18" s="239" t="s">
        <v>32</v>
      </c>
      <c r="F18" s="72"/>
      <c r="G18" s="245"/>
      <c r="H18" s="264"/>
      <c r="I18" s="264"/>
      <c r="J18" s="264"/>
      <c r="K18" s="264"/>
      <c r="L18" s="264"/>
      <c r="M18" s="264"/>
      <c r="N18" s="264"/>
      <c r="O18" s="264"/>
      <c r="P18" s="264"/>
      <c r="Q18" s="264"/>
      <c r="R18" s="264"/>
      <c r="S18" s="264"/>
      <c r="T18" s="75"/>
      <c r="U18" s="313"/>
      <c r="V18" s="313"/>
      <c r="W18" s="313"/>
      <c r="X18" s="313"/>
      <c r="Y18" s="313"/>
      <c r="Z18" s="313"/>
      <c r="AA18" s="313"/>
      <c r="AB18" s="313"/>
      <c r="AC18" s="313"/>
      <c r="AD18" s="313"/>
      <c r="AE18" s="313"/>
      <c r="AF18" s="313"/>
      <c r="AG18" s="313"/>
      <c r="AH18" s="245"/>
      <c r="AI18" s="245"/>
      <c r="AJ18" s="245"/>
      <c r="AK18" s="245"/>
      <c r="AL18" s="245"/>
      <c r="AM18" s="245"/>
      <c r="AN18" s="245"/>
      <c r="AO18" s="245"/>
      <c r="AP18" s="245"/>
      <c r="AQ18" s="245"/>
      <c r="AR18" s="245"/>
      <c r="AS18" s="245"/>
      <c r="AT18" s="245"/>
      <c r="AU18" s="76"/>
      <c r="AV18" s="76"/>
      <c r="AW18" s="76"/>
      <c r="AX18" s="76"/>
      <c r="AY18" s="76"/>
      <c r="AZ18" s="76"/>
      <c r="BA18" s="76"/>
      <c r="BB18" s="250"/>
      <c r="BC18" s="266" t="s">
        <v>24</v>
      </c>
      <c r="BD18" s="267"/>
      <c r="BE18" s="264"/>
      <c r="BF18" s="264"/>
      <c r="BG18" s="264"/>
      <c r="BH18" s="265"/>
    </row>
    <row r="19" spans="1:60" outlineLevel="1" x14ac:dyDescent="0.3">
      <c r="A19" s="71" t="s">
        <v>47</v>
      </c>
      <c r="B19" s="238" t="s">
        <v>43</v>
      </c>
      <c r="C19" s="238" t="s">
        <v>31</v>
      </c>
      <c r="D19" s="239">
        <v>5102260</v>
      </c>
      <c r="E19" s="239" t="s">
        <v>45</v>
      </c>
      <c r="F19" s="72"/>
      <c r="G19" s="245"/>
      <c r="H19" s="264"/>
      <c r="I19" s="264"/>
      <c r="J19" s="264"/>
      <c r="K19" s="264"/>
      <c r="L19" s="264"/>
      <c r="M19" s="264"/>
      <c r="N19" s="264"/>
      <c r="O19" s="264"/>
      <c r="P19" s="264"/>
      <c r="Q19" s="264"/>
      <c r="R19" s="264"/>
      <c r="S19" s="264"/>
      <c r="T19" s="75"/>
      <c r="U19" s="313"/>
      <c r="V19" s="313"/>
      <c r="W19" s="313"/>
      <c r="X19" s="313"/>
      <c r="Y19" s="313"/>
      <c r="Z19" s="313"/>
      <c r="AA19" s="313"/>
      <c r="AB19" s="313"/>
      <c r="AC19" s="313"/>
      <c r="AD19" s="313"/>
      <c r="AE19" s="313"/>
      <c r="AF19" s="313"/>
      <c r="AG19" s="313"/>
      <c r="AH19" s="245"/>
      <c r="AI19" s="245"/>
      <c r="AJ19" s="245"/>
      <c r="AK19" s="245"/>
      <c r="AL19" s="245"/>
      <c r="AM19" s="245"/>
      <c r="AN19" s="245"/>
      <c r="AO19" s="245"/>
      <c r="AP19" s="245"/>
      <c r="AQ19" s="245"/>
      <c r="AR19" s="245"/>
      <c r="AS19" s="245"/>
      <c r="AT19" s="245"/>
      <c r="AU19" s="76"/>
      <c r="AV19" s="76"/>
      <c r="AW19" s="76"/>
      <c r="AX19" s="76"/>
      <c r="AY19" s="76"/>
      <c r="AZ19" s="76"/>
      <c r="BA19" s="76"/>
      <c r="BB19" s="250"/>
      <c r="BC19" s="266" t="s">
        <v>24</v>
      </c>
      <c r="BD19" s="267"/>
      <c r="BE19" s="264"/>
      <c r="BF19" s="264"/>
      <c r="BG19" s="264"/>
      <c r="BH19" s="265"/>
    </row>
    <row r="20" spans="1:60" outlineLevel="1" x14ac:dyDescent="0.3">
      <c r="A20" s="71" t="s">
        <v>48</v>
      </c>
      <c r="B20" s="238" t="s">
        <v>30</v>
      </c>
      <c r="C20" s="238" t="s">
        <v>31</v>
      </c>
      <c r="D20" s="239">
        <v>5102280</v>
      </c>
      <c r="E20" s="239" t="s">
        <v>32</v>
      </c>
      <c r="F20" s="72"/>
      <c r="G20" s="245"/>
      <c r="H20" s="264"/>
      <c r="I20" s="264"/>
      <c r="J20" s="264"/>
      <c r="K20" s="264"/>
      <c r="L20" s="264"/>
      <c r="M20" s="264"/>
      <c r="N20" s="264"/>
      <c r="O20" s="264"/>
      <c r="P20" s="264"/>
      <c r="Q20" s="264"/>
      <c r="R20" s="264"/>
      <c r="S20" s="264"/>
      <c r="T20" s="75"/>
      <c r="U20" s="313"/>
      <c r="V20" s="313"/>
      <c r="W20" s="313"/>
      <c r="X20" s="313"/>
      <c r="Y20" s="313"/>
      <c r="Z20" s="313"/>
      <c r="AA20" s="313"/>
      <c r="AB20" s="313"/>
      <c r="AC20" s="313"/>
      <c r="AD20" s="313"/>
      <c r="AE20" s="313"/>
      <c r="AF20" s="313"/>
      <c r="AG20" s="313"/>
      <c r="AH20" s="245"/>
      <c r="AI20" s="245"/>
      <c r="AJ20" s="245"/>
      <c r="AK20" s="245"/>
      <c r="AL20" s="245"/>
      <c r="AM20" s="245"/>
      <c r="AN20" s="245"/>
      <c r="AO20" s="245"/>
      <c r="AP20" s="245"/>
      <c r="AQ20" s="245"/>
      <c r="AR20" s="245"/>
      <c r="AS20" s="245"/>
      <c r="AT20" s="245"/>
      <c r="AU20" s="76"/>
      <c r="AV20" s="76"/>
      <c r="AW20" s="76"/>
      <c r="AX20" s="76"/>
      <c r="AY20" s="76"/>
      <c r="AZ20" s="76"/>
      <c r="BA20" s="76"/>
      <c r="BB20" s="250"/>
      <c r="BC20" s="266" t="s">
        <v>24</v>
      </c>
      <c r="BD20" s="267"/>
      <c r="BE20" s="264"/>
      <c r="BF20" s="264"/>
      <c r="BG20" s="264"/>
      <c r="BH20" s="265"/>
    </row>
    <row r="21" spans="1:60" outlineLevel="1" x14ac:dyDescent="0.3">
      <c r="A21" s="71" t="s">
        <v>49</v>
      </c>
      <c r="B21" s="238" t="s">
        <v>43</v>
      </c>
      <c r="C21" s="238" t="s">
        <v>31</v>
      </c>
      <c r="D21" s="239">
        <v>5102290</v>
      </c>
      <c r="E21" s="239" t="s">
        <v>45</v>
      </c>
      <c r="F21" s="72"/>
      <c r="G21" s="245"/>
      <c r="H21" s="264"/>
      <c r="I21" s="264"/>
      <c r="J21" s="264"/>
      <c r="K21" s="264"/>
      <c r="L21" s="264"/>
      <c r="M21" s="264"/>
      <c r="N21" s="264"/>
      <c r="O21" s="264"/>
      <c r="P21" s="264"/>
      <c r="Q21" s="264"/>
      <c r="R21" s="264"/>
      <c r="S21" s="264"/>
      <c r="T21" s="75"/>
      <c r="U21" s="313"/>
      <c r="V21" s="313"/>
      <c r="W21" s="313"/>
      <c r="X21" s="313"/>
      <c r="Y21" s="313"/>
      <c r="Z21" s="313"/>
      <c r="AA21" s="313"/>
      <c r="AB21" s="313"/>
      <c r="AC21" s="313"/>
      <c r="AD21" s="313"/>
      <c r="AE21" s="313"/>
      <c r="AF21" s="313"/>
      <c r="AG21" s="313"/>
      <c r="AH21" s="245"/>
      <c r="AI21" s="245"/>
      <c r="AJ21" s="245"/>
      <c r="AK21" s="245"/>
      <c r="AL21" s="245"/>
      <c r="AM21" s="245"/>
      <c r="AN21" s="245"/>
      <c r="AO21" s="245"/>
      <c r="AP21" s="245"/>
      <c r="AQ21" s="245"/>
      <c r="AR21" s="245"/>
      <c r="AS21" s="245"/>
      <c r="AT21" s="245"/>
      <c r="AU21" s="76"/>
      <c r="AV21" s="76"/>
      <c r="AW21" s="76"/>
      <c r="AX21" s="76"/>
      <c r="AY21" s="76"/>
      <c r="AZ21" s="76"/>
      <c r="BA21" s="76"/>
      <c r="BB21" s="250"/>
      <c r="BC21" s="266" t="s">
        <v>24</v>
      </c>
      <c r="BD21" s="267"/>
      <c r="BE21" s="264"/>
      <c r="BF21" s="264"/>
      <c r="BG21" s="264"/>
      <c r="BH21" s="265"/>
    </row>
    <row r="22" spans="1:60" x14ac:dyDescent="0.3">
      <c r="A22" s="57" t="s">
        <v>50</v>
      </c>
      <c r="B22" s="256" t="s">
        <v>21</v>
      </c>
      <c r="C22" s="256"/>
      <c r="D22" s="257" t="s">
        <v>37</v>
      </c>
      <c r="E22" s="257"/>
      <c r="F22" s="60"/>
      <c r="G22" s="258"/>
      <c r="H22" s="259"/>
      <c r="I22" s="260"/>
      <c r="J22" s="260"/>
      <c r="K22" s="260"/>
      <c r="L22" s="260"/>
      <c r="M22" s="260"/>
      <c r="N22" s="260"/>
      <c r="O22" s="260"/>
      <c r="P22" s="260"/>
      <c r="Q22" s="260"/>
      <c r="R22" s="260"/>
      <c r="S22" s="260"/>
      <c r="T22" s="64"/>
      <c r="U22" s="258"/>
      <c r="V22" s="262"/>
      <c r="W22" s="262"/>
      <c r="X22" s="262"/>
      <c r="Y22" s="262"/>
      <c r="Z22" s="262"/>
      <c r="AA22" s="262"/>
      <c r="AB22" s="262"/>
      <c r="AC22" s="262"/>
      <c r="AD22" s="262"/>
      <c r="AE22" s="262"/>
      <c r="AF22" s="262"/>
      <c r="AG22" s="262"/>
      <c r="AH22" s="258"/>
      <c r="AI22" s="312"/>
      <c r="AJ22" s="312"/>
      <c r="AK22" s="312"/>
      <c r="AL22" s="312"/>
      <c r="AM22" s="312"/>
      <c r="AN22" s="312"/>
      <c r="AO22" s="312"/>
      <c r="AP22" s="312"/>
      <c r="AQ22" s="312"/>
      <c r="AR22" s="312"/>
      <c r="AS22" s="312"/>
      <c r="AT22" s="312"/>
      <c r="AU22" s="65"/>
      <c r="AV22" s="65"/>
      <c r="AW22" s="65"/>
      <c r="AX22" s="65"/>
      <c r="AY22" s="65"/>
      <c r="AZ22" s="65"/>
      <c r="BA22" s="65"/>
      <c r="BB22" s="250"/>
      <c r="BC22" s="266" t="s">
        <v>24</v>
      </c>
      <c r="BD22" s="267"/>
      <c r="BE22" s="262"/>
      <c r="BF22" s="262"/>
      <c r="BG22" s="262"/>
      <c r="BH22" s="263"/>
    </row>
    <row r="23" spans="1:60" outlineLevel="1" x14ac:dyDescent="0.3">
      <c r="A23" s="71" t="s">
        <v>51</v>
      </c>
      <c r="B23" s="238" t="s">
        <v>34</v>
      </c>
      <c r="C23" s="238" t="s">
        <v>31</v>
      </c>
      <c r="D23" s="239">
        <v>5102410</v>
      </c>
      <c r="E23" s="239" t="s">
        <v>35</v>
      </c>
      <c r="F23" s="72"/>
      <c r="G23" s="245"/>
      <c r="H23" s="264"/>
      <c r="I23" s="264"/>
      <c r="J23" s="264"/>
      <c r="K23" s="264"/>
      <c r="L23" s="264"/>
      <c r="M23" s="264"/>
      <c r="N23" s="264"/>
      <c r="O23" s="264"/>
      <c r="P23" s="264"/>
      <c r="Q23" s="264"/>
      <c r="R23" s="264"/>
      <c r="S23" s="264"/>
      <c r="T23" s="75"/>
      <c r="U23" s="313"/>
      <c r="V23" s="313"/>
      <c r="W23" s="313"/>
      <c r="X23" s="313"/>
      <c r="Y23" s="313"/>
      <c r="Z23" s="313"/>
      <c r="AA23" s="313"/>
      <c r="AB23" s="313"/>
      <c r="AC23" s="313"/>
      <c r="AD23" s="313"/>
      <c r="AE23" s="313"/>
      <c r="AF23" s="313"/>
      <c r="AG23" s="313"/>
      <c r="AH23" s="245"/>
      <c r="AI23" s="245"/>
      <c r="AJ23" s="245"/>
      <c r="AK23" s="245"/>
      <c r="AL23" s="245"/>
      <c r="AM23" s="245"/>
      <c r="AN23" s="245"/>
      <c r="AO23" s="245"/>
      <c r="AP23" s="245"/>
      <c r="AQ23" s="245"/>
      <c r="AR23" s="245"/>
      <c r="AS23" s="245"/>
      <c r="AT23" s="245"/>
      <c r="AU23" s="76"/>
      <c r="AV23" s="76"/>
      <c r="AW23" s="76"/>
      <c r="AX23" s="76"/>
      <c r="AY23" s="76"/>
      <c r="AZ23" s="76"/>
      <c r="BA23" s="76"/>
      <c r="BB23" s="250"/>
      <c r="BC23" s="266" t="s">
        <v>52</v>
      </c>
      <c r="BD23" s="266"/>
      <c r="BE23" s="264"/>
      <c r="BF23" s="264"/>
      <c r="BG23" s="264"/>
      <c r="BH23" s="265"/>
    </row>
    <row r="24" spans="1:60" outlineLevel="1" x14ac:dyDescent="0.3">
      <c r="A24" s="71" t="s">
        <v>53</v>
      </c>
      <c r="B24" s="269" t="s">
        <v>21</v>
      </c>
      <c r="C24" s="269" t="s">
        <v>31</v>
      </c>
      <c r="D24" s="239">
        <v>5102420</v>
      </c>
      <c r="E24" s="239" t="s">
        <v>45</v>
      </c>
      <c r="F24" s="72"/>
      <c r="G24" s="245"/>
      <c r="H24" s="264"/>
      <c r="I24" s="264"/>
      <c r="J24" s="264"/>
      <c r="K24" s="264"/>
      <c r="L24" s="264"/>
      <c r="M24" s="264"/>
      <c r="N24" s="264"/>
      <c r="O24" s="264"/>
      <c r="P24" s="264"/>
      <c r="Q24" s="264"/>
      <c r="R24" s="264"/>
      <c r="S24" s="264"/>
      <c r="T24" s="75"/>
      <c r="U24" s="313"/>
      <c r="V24" s="313"/>
      <c r="W24" s="313"/>
      <c r="X24" s="313"/>
      <c r="Y24" s="313"/>
      <c r="Z24" s="313"/>
      <c r="AA24" s="313"/>
      <c r="AB24" s="313"/>
      <c r="AC24" s="313"/>
      <c r="AD24" s="313"/>
      <c r="AE24" s="313"/>
      <c r="AF24" s="313"/>
      <c r="AG24" s="313"/>
      <c r="AH24" s="245"/>
      <c r="AI24" s="245"/>
      <c r="AJ24" s="245"/>
      <c r="AK24" s="245"/>
      <c r="AL24" s="245"/>
      <c r="AM24" s="245"/>
      <c r="AN24" s="245"/>
      <c r="AO24" s="245"/>
      <c r="AP24" s="245"/>
      <c r="AQ24" s="245"/>
      <c r="AR24" s="245"/>
      <c r="AS24" s="245"/>
      <c r="AT24" s="245"/>
      <c r="AU24" s="76"/>
      <c r="AV24" s="76"/>
      <c r="AW24" s="76"/>
      <c r="AX24" s="76"/>
      <c r="AY24" s="76"/>
      <c r="AZ24" s="76"/>
      <c r="BA24" s="76"/>
      <c r="BB24" s="250" t="s">
        <v>413</v>
      </c>
      <c r="BC24" s="251" t="s">
        <v>24</v>
      </c>
      <c r="BD24" s="261"/>
      <c r="BE24" s="264"/>
      <c r="BF24" s="264"/>
      <c r="BG24" s="264"/>
      <c r="BH24" s="265"/>
    </row>
    <row r="25" spans="1:60" outlineLevel="1" x14ac:dyDescent="0.3">
      <c r="A25" s="71" t="s">
        <v>54</v>
      </c>
      <c r="B25" s="269"/>
      <c r="C25" s="269" t="s">
        <v>55</v>
      </c>
      <c r="D25" s="239" t="s">
        <v>56</v>
      </c>
      <c r="E25" s="239"/>
      <c r="F25" s="72"/>
      <c r="G25" s="245"/>
      <c r="H25" s="264"/>
      <c r="I25" s="264"/>
      <c r="J25" s="264"/>
      <c r="K25" s="264"/>
      <c r="L25" s="264"/>
      <c r="M25" s="264"/>
      <c r="N25" s="264"/>
      <c r="O25" s="264"/>
      <c r="P25" s="264"/>
      <c r="Q25" s="264"/>
      <c r="R25" s="264"/>
      <c r="S25" s="264"/>
      <c r="T25" s="130"/>
      <c r="U25" s="313"/>
      <c r="V25" s="313"/>
      <c r="W25" s="313"/>
      <c r="X25" s="313"/>
      <c r="Y25" s="313"/>
      <c r="Z25" s="313"/>
      <c r="AA25" s="313"/>
      <c r="AB25" s="313"/>
      <c r="AC25" s="313"/>
      <c r="AD25" s="313"/>
      <c r="AE25" s="313"/>
      <c r="AF25" s="313"/>
      <c r="AG25" s="313"/>
      <c r="AH25" s="245"/>
      <c r="AI25" s="245"/>
      <c r="AJ25" s="245"/>
      <c r="AK25" s="245"/>
      <c r="AL25" s="245"/>
      <c r="AM25" s="245"/>
      <c r="AN25" s="245"/>
      <c r="AO25" s="245"/>
      <c r="AP25" s="245"/>
      <c r="AQ25" s="245"/>
      <c r="AR25" s="245"/>
      <c r="AS25" s="245"/>
      <c r="AT25" s="245"/>
      <c r="AU25" s="76"/>
      <c r="AV25" s="76"/>
      <c r="AW25" s="76"/>
      <c r="AX25" s="76"/>
      <c r="AY25" s="76"/>
      <c r="AZ25" s="76"/>
      <c r="BA25" s="76"/>
      <c r="BB25" s="250"/>
      <c r="BC25" s="251" t="s">
        <v>24</v>
      </c>
      <c r="BD25" s="261"/>
      <c r="BE25" s="264"/>
      <c r="BF25" s="264"/>
      <c r="BG25" s="264"/>
      <c r="BH25" s="265"/>
    </row>
    <row r="26" spans="1:60" x14ac:dyDescent="0.3">
      <c r="A26" s="22" t="s">
        <v>57</v>
      </c>
      <c r="B26" s="224" t="s">
        <v>21</v>
      </c>
      <c r="C26" s="224"/>
      <c r="D26" s="225"/>
      <c r="E26" s="225"/>
      <c r="F26" s="270">
        <v>165653824</v>
      </c>
      <c r="G26" s="231">
        <f t="shared" ref="G26:S26" si="0">G27+G46+G52+G60+G68+G79+G88+G100+G107+G115+G118+G128+G130+G138+G140+G146+G149+G158+G163+G168+G173</f>
        <v>116234132</v>
      </c>
      <c r="H26" s="252">
        <f t="shared" si="0"/>
        <v>9038022</v>
      </c>
      <c r="I26" s="253">
        <f t="shared" si="0"/>
        <v>10073459</v>
      </c>
      <c r="J26" s="253">
        <f t="shared" si="0"/>
        <v>9395487</v>
      </c>
      <c r="K26" s="253">
        <f t="shared" si="0"/>
        <v>13831192</v>
      </c>
      <c r="L26" s="253">
        <f t="shared" si="0"/>
        <v>11404351</v>
      </c>
      <c r="M26" s="253">
        <f t="shared" si="0"/>
        <v>8674192</v>
      </c>
      <c r="N26" s="253">
        <f t="shared" si="0"/>
        <v>9108576</v>
      </c>
      <c r="O26" s="253">
        <f t="shared" si="0"/>
        <v>9099107</v>
      </c>
      <c r="P26" s="253">
        <f t="shared" si="0"/>
        <v>9302899</v>
      </c>
      <c r="Q26" s="253">
        <f t="shared" si="0"/>
        <v>8389400</v>
      </c>
      <c r="R26" s="253">
        <f t="shared" si="0"/>
        <v>8728974</v>
      </c>
      <c r="S26" s="253">
        <f t="shared" si="0"/>
        <v>9188473</v>
      </c>
      <c r="T26" s="131">
        <v>626259534.40714288</v>
      </c>
      <c r="U26" s="231">
        <f>U27+U46+U52+U60+U68+U79+U88+U100+U107+U115+U118+U128+U130+U138+U140+U146+U149+U158+U163+U168+U173</f>
        <v>247803487.1452381</v>
      </c>
      <c r="V26" s="232">
        <f t="shared" ref="V26:AT26" si="1">V27+V46+V52+V60+V68+V79+V88+V100+V107+V115+V118+V128+V130+V138+V140+V146+V149+V158+V163+V168+V173</f>
        <v>9403142</v>
      </c>
      <c r="W26" s="232">
        <f t="shared" si="1"/>
        <v>10698878</v>
      </c>
      <c r="X26" s="232">
        <f t="shared" si="1"/>
        <v>10698717</v>
      </c>
      <c r="Y26" s="232">
        <f t="shared" si="1"/>
        <v>12850339</v>
      </c>
      <c r="Z26" s="232">
        <f t="shared" si="1"/>
        <v>10563058</v>
      </c>
      <c r="AA26" s="232">
        <f t="shared" si="1"/>
        <v>88876935.488095239</v>
      </c>
      <c r="AB26" s="232">
        <f t="shared" si="1"/>
        <v>23118736.276190475</v>
      </c>
      <c r="AC26" s="232">
        <f t="shared" si="1"/>
        <v>23118736.276190475</v>
      </c>
      <c r="AD26" s="232">
        <f t="shared" si="1"/>
        <v>24118736.276190475</v>
      </c>
      <c r="AE26" s="232">
        <f t="shared" si="1"/>
        <v>11118736.276190476</v>
      </c>
      <c r="AF26" s="232">
        <f t="shared" si="1"/>
        <v>11118736.276190476</v>
      </c>
      <c r="AG26" s="232">
        <f t="shared" si="1"/>
        <v>12118736.276190476</v>
      </c>
      <c r="AH26" s="231">
        <f t="shared" si="1"/>
        <v>12589619995</v>
      </c>
      <c r="AI26" s="231">
        <f t="shared" si="1"/>
        <v>1059530158.3333334</v>
      </c>
      <c r="AJ26" s="231">
        <f t="shared" si="1"/>
        <v>1094042164.3333335</v>
      </c>
      <c r="AK26" s="231">
        <f t="shared" si="1"/>
        <v>1235990946.3333335</v>
      </c>
      <c r="AL26" s="231">
        <f t="shared" si="1"/>
        <v>966677277.33333337</v>
      </c>
      <c r="AM26" s="231">
        <f t="shared" si="1"/>
        <v>932868704.33333337</v>
      </c>
      <c r="AN26" s="231">
        <f t="shared" si="1"/>
        <v>1049495656.3333334</v>
      </c>
      <c r="AO26" s="231">
        <f t="shared" si="1"/>
        <v>1053078670.3333334</v>
      </c>
      <c r="AP26" s="231">
        <f t="shared" si="1"/>
        <v>936417881.33333337</v>
      </c>
      <c r="AQ26" s="231">
        <f t="shared" si="1"/>
        <v>1276537262.3333335</v>
      </c>
      <c r="AR26" s="231">
        <f t="shared" si="1"/>
        <v>940388993.33333337</v>
      </c>
      <c r="AS26" s="231">
        <f t="shared" si="1"/>
        <v>953626064.33333337</v>
      </c>
      <c r="AT26" s="231">
        <f t="shared" si="1"/>
        <v>1090966216.3333335</v>
      </c>
      <c r="AU26" s="231">
        <f t="shared" ref="AU26:AU73" si="2">SUM(AI26:AK26)</f>
        <v>3389563269.0000005</v>
      </c>
      <c r="AV26" s="231">
        <f t="shared" ref="AV26:AV89" si="3">SUM(AL26:AN26)</f>
        <v>2949041638</v>
      </c>
      <c r="AW26" s="231">
        <f t="shared" ref="AW26:AW89" si="4">SUM(AO26:AQ26)</f>
        <v>3266033814</v>
      </c>
      <c r="AX26" s="231">
        <f t="shared" ref="AX26:AX89" si="5">SUM(AR26:AT26)</f>
        <v>2984981274</v>
      </c>
      <c r="AY26" s="231">
        <f t="shared" ref="AY26:BA26" si="6">AY27+AY46+AY52+AY60+AY68+AY79+AY88+AY100+AY107+AY115+AY118+AY128+AY130+AY138+AY140+AY146+AY149+AY158+AY163+AY168+AY173</f>
        <v>12910026399.150002</v>
      </c>
      <c r="AZ26" s="231">
        <f t="shared" si="6"/>
        <v>13246453123.5075</v>
      </c>
      <c r="BA26" s="231">
        <f t="shared" si="6"/>
        <v>13599701184.082874</v>
      </c>
      <c r="BB26" s="250"/>
      <c r="BC26" s="237" t="s">
        <v>58</v>
      </c>
      <c r="BD26" s="271"/>
      <c r="BE26" s="232">
        <f>BE27+BE46+BE52+BE60+BE68+BE79+BE88+BE100+BE107+BE115+BE118+BE128+BE130+BE138+BE140+BE146+BE149+BE158+BE163+BE168+BE173</f>
        <v>0</v>
      </c>
      <c r="BF26" s="232">
        <v>79169476</v>
      </c>
      <c r="BG26" s="232">
        <v>130128127</v>
      </c>
      <c r="BH26" s="254">
        <f t="shared" ref="BH26:BH89" si="7">G26</f>
        <v>116234132</v>
      </c>
    </row>
    <row r="27" spans="1:60" x14ac:dyDescent="0.3">
      <c r="A27" s="57" t="s">
        <v>59</v>
      </c>
      <c r="B27" s="256" t="s">
        <v>21</v>
      </c>
      <c r="C27" s="256"/>
      <c r="D27" s="257"/>
      <c r="E27" s="257"/>
      <c r="F27" s="272">
        <v>106972500</v>
      </c>
      <c r="G27" s="258">
        <f t="shared" ref="G27" si="8">SUM(G28:G45)</f>
        <v>101943919</v>
      </c>
      <c r="H27" s="259">
        <f t="shared" ref="H27:S27" si="9">SUM(H28:H45)</f>
        <v>8192785</v>
      </c>
      <c r="I27" s="260">
        <f t="shared" si="9"/>
        <v>8540309</v>
      </c>
      <c r="J27" s="260">
        <f t="shared" si="9"/>
        <v>8389540</v>
      </c>
      <c r="K27" s="260">
        <f t="shared" si="9"/>
        <v>12425015</v>
      </c>
      <c r="L27" s="260">
        <f t="shared" si="9"/>
        <v>8959701</v>
      </c>
      <c r="M27" s="260">
        <f t="shared" si="9"/>
        <v>7914070</v>
      </c>
      <c r="N27" s="260">
        <f t="shared" si="9"/>
        <v>8338457</v>
      </c>
      <c r="O27" s="260">
        <f t="shared" si="9"/>
        <v>7710680</v>
      </c>
      <c r="P27" s="260">
        <f t="shared" si="9"/>
        <v>8326945</v>
      </c>
      <c r="Q27" s="260">
        <f t="shared" si="9"/>
        <v>7881942</v>
      </c>
      <c r="R27" s="260">
        <f t="shared" si="9"/>
        <v>7026739</v>
      </c>
      <c r="S27" s="260">
        <f t="shared" si="9"/>
        <v>8237736</v>
      </c>
      <c r="T27" s="64">
        <v>108314210.40714288</v>
      </c>
      <c r="U27" s="258">
        <f t="shared" ref="U27:Z27" si="10">SUM(U28:U45)</f>
        <v>110091651.47857144</v>
      </c>
      <c r="V27" s="262">
        <f t="shared" si="10"/>
        <v>8137510</v>
      </c>
      <c r="W27" s="273">
        <f t="shared" si="10"/>
        <v>7477184</v>
      </c>
      <c r="X27" s="273">
        <f t="shared" si="10"/>
        <v>8336902</v>
      </c>
      <c r="Y27" s="273">
        <f t="shared" si="10"/>
        <v>11685478</v>
      </c>
      <c r="Z27" s="273">
        <f t="shared" si="10"/>
        <v>9416663</v>
      </c>
      <c r="AA27" s="273">
        <v>8798158.8214285709</v>
      </c>
      <c r="AB27" s="273">
        <v>9373291.9428571425</v>
      </c>
      <c r="AC27" s="273">
        <v>9373292.9428571425</v>
      </c>
      <c r="AD27" s="273">
        <v>9373292.9428571425</v>
      </c>
      <c r="AE27" s="273">
        <v>9373291.9428571425</v>
      </c>
      <c r="AF27" s="273">
        <v>9373292.9428571425</v>
      </c>
      <c r="AG27" s="274">
        <v>9373292.9428571425</v>
      </c>
      <c r="AH27" s="258">
        <f t="shared" ref="AH27:AT27" si="11">SUM(AH28:AH45)</f>
        <v>559277544</v>
      </c>
      <c r="AI27" s="258">
        <f t="shared" si="11"/>
        <v>45781462</v>
      </c>
      <c r="AJ27" s="258">
        <f t="shared" si="11"/>
        <v>45781462</v>
      </c>
      <c r="AK27" s="258">
        <f t="shared" si="11"/>
        <v>46031462</v>
      </c>
      <c r="AL27" s="258">
        <f t="shared" si="11"/>
        <v>47781462</v>
      </c>
      <c r="AM27" s="258">
        <f t="shared" si="11"/>
        <v>45781462</v>
      </c>
      <c r="AN27" s="258">
        <f t="shared" si="11"/>
        <v>46031462</v>
      </c>
      <c r="AO27" s="258">
        <f t="shared" si="11"/>
        <v>45781462</v>
      </c>
      <c r="AP27" s="258">
        <f t="shared" si="11"/>
        <v>45781462</v>
      </c>
      <c r="AQ27" s="258">
        <f t="shared" si="11"/>
        <v>52931462</v>
      </c>
      <c r="AR27" s="258">
        <f t="shared" si="11"/>
        <v>45781462</v>
      </c>
      <c r="AS27" s="258">
        <f t="shared" si="11"/>
        <v>45781462</v>
      </c>
      <c r="AT27" s="258">
        <f t="shared" si="11"/>
        <v>46031462</v>
      </c>
      <c r="AU27" s="258">
        <f t="shared" si="2"/>
        <v>137594386</v>
      </c>
      <c r="AV27" s="258">
        <f t="shared" si="3"/>
        <v>139594386</v>
      </c>
      <c r="AW27" s="258">
        <f t="shared" si="4"/>
        <v>144494386</v>
      </c>
      <c r="AX27" s="258">
        <f t="shared" si="5"/>
        <v>137594386</v>
      </c>
      <c r="AY27" s="258">
        <f>SUM(AY28:AY45)</f>
        <v>577428841.20000005</v>
      </c>
      <c r="AZ27" s="258">
        <f t="shared" ref="AZ27:BA27" si="12">SUM(AZ28:AZ45)</f>
        <v>596487703.25999999</v>
      </c>
      <c r="BA27" s="258">
        <f t="shared" si="12"/>
        <v>616499508.42299998</v>
      </c>
      <c r="BB27" s="250"/>
      <c r="BC27" s="275" t="s">
        <v>24</v>
      </c>
      <c r="BD27" s="276"/>
      <c r="BE27" s="262">
        <f>SUM(BE28:BE45)</f>
        <v>0</v>
      </c>
      <c r="BF27" s="262">
        <v>58138039</v>
      </c>
      <c r="BG27" s="262">
        <v>101037105</v>
      </c>
      <c r="BH27" s="263">
        <f t="shared" si="7"/>
        <v>101943919</v>
      </c>
    </row>
    <row r="28" spans="1:60" outlineLevel="1" x14ac:dyDescent="0.3">
      <c r="A28" s="71" t="s">
        <v>60</v>
      </c>
      <c r="B28" s="238" t="s">
        <v>61</v>
      </c>
      <c r="C28" s="238" t="s">
        <v>31</v>
      </c>
      <c r="D28" s="239">
        <v>5103260</v>
      </c>
      <c r="E28" s="239" t="s">
        <v>62</v>
      </c>
      <c r="F28" s="277">
        <v>0</v>
      </c>
      <c r="G28" s="245">
        <f t="shared" ref="G28:G45" si="13">SUM(H28:S28)</f>
        <v>0</v>
      </c>
      <c r="H28" s="264">
        <f>IFERROR(INDEX('[1]2024'!$A:$Q,MATCH($A$3&amp;$D28,'[1]2024'!$B:$B,0),MATCH(H$4,'[1]2024'!$2:$2,0)),0)+IFERROR(INDEX('[1]2024'!$A:$Q,MATCH($B$3&amp;$D28,'[1]2024'!$B:$B,0),MATCH(H$4,'[1]2024'!$2:$2,0)),0)++IFERROR(INDEX('[1]2024'!$A:$Q,MATCH($C$3&amp;$D28,'[1]2024'!$B:$B,0),MATCH(H$4,'[1]2024'!$2:$2,0)),0)++IFERROR(INDEX('[1]2024'!$A:$Q,MATCH($D$3&amp;$D28,'[1]2024'!$B:$B,0),MATCH(H$4,'[1]2024'!$2:$2,0)),0)</f>
        <v>0</v>
      </c>
      <c r="I28" s="264">
        <f>IFERROR(INDEX('[1]2024'!$A:$Q,MATCH($A$3&amp;$D28,'[1]2024'!$B:$B,0),MATCH(I$4,'[1]2024'!$2:$2,0)),0)+IFERROR(INDEX('[1]2024'!$A:$Q,MATCH($B$3&amp;$D28,'[1]2024'!$B:$B,0),MATCH(I$4,'[1]2024'!$2:$2,0)),0)++IFERROR(INDEX('[1]2024'!$A:$Q,MATCH($C$3&amp;$D28,'[1]2024'!$B:$B,0),MATCH(I$4,'[1]2024'!$2:$2,0)),0)++IFERROR(INDEX('[1]2024'!$A:$Q,MATCH($D$3&amp;$D28,'[1]2024'!$B:$B,0),MATCH(I$4,'[1]2024'!$2:$2,0)),0)</f>
        <v>0</v>
      </c>
      <c r="J28" s="264">
        <f>IFERROR(INDEX('[1]2024'!$A:$Q,MATCH($A$3&amp;$D28,'[1]2024'!$B:$B,0),MATCH(J$4,'[1]2024'!$2:$2,0)),0)+IFERROR(INDEX('[1]2024'!$A:$Q,MATCH($B$3&amp;$D28,'[1]2024'!$B:$B,0),MATCH(J$4,'[1]2024'!$2:$2,0)),0)++IFERROR(INDEX('[1]2024'!$A:$Q,MATCH($C$3&amp;$D28,'[1]2024'!$B:$B,0),MATCH(J$4,'[1]2024'!$2:$2,0)),0)++IFERROR(INDEX('[1]2024'!$A:$Q,MATCH($D$3&amp;$D28,'[1]2024'!$B:$B,0),MATCH(J$4,'[1]2024'!$2:$2,0)),0)</f>
        <v>0</v>
      </c>
      <c r="K28" s="264">
        <f>IFERROR(INDEX('[1]2024'!$A:$Q,MATCH($A$3&amp;$D28,'[1]2024'!$B:$B,0),MATCH(K$4,'[1]2024'!$2:$2,0)),0)+IFERROR(INDEX('[1]2024'!$A:$Q,MATCH($B$3&amp;$D28,'[1]2024'!$B:$B,0),MATCH(K$4,'[1]2024'!$2:$2,0)),0)++IFERROR(INDEX('[1]2024'!$A:$Q,MATCH($C$3&amp;$D28,'[1]2024'!$B:$B,0),MATCH(K$4,'[1]2024'!$2:$2,0)),0)++IFERROR(INDEX('[1]2024'!$A:$Q,MATCH($D$3&amp;$D28,'[1]2024'!$B:$B,0),MATCH(K$4,'[1]2024'!$2:$2,0)),0)</f>
        <v>0</v>
      </c>
      <c r="L28" s="264">
        <f>IFERROR(INDEX('[1]2024'!$A:$Q,MATCH($A$3&amp;$D28,'[1]2024'!$B:$B,0),MATCH(L$4,'[1]2024'!$2:$2,0)),0)+IFERROR(INDEX('[1]2024'!$A:$Q,MATCH($B$3&amp;$D28,'[1]2024'!$B:$B,0),MATCH(L$4,'[1]2024'!$2:$2,0)),0)++IFERROR(INDEX('[1]2024'!$A:$Q,MATCH($C$3&amp;$D28,'[1]2024'!$B:$B,0),MATCH(L$4,'[1]2024'!$2:$2,0)),0)++IFERROR(INDEX('[1]2024'!$A:$Q,MATCH($D$3&amp;$D28,'[1]2024'!$B:$B,0),MATCH(L$4,'[1]2024'!$2:$2,0)),0)</f>
        <v>0</v>
      </c>
      <c r="M28" s="264">
        <f>IFERROR(INDEX('[1]2024'!$A:$Q,MATCH($A$3&amp;$D28,'[1]2024'!$B:$B,0),MATCH(M$4,'[1]2024'!$2:$2,0)),0)+IFERROR(INDEX('[1]2024'!$A:$Q,MATCH($B$3&amp;$D28,'[1]2024'!$B:$B,0),MATCH(M$4,'[1]2024'!$2:$2,0)),0)++IFERROR(INDEX('[1]2024'!$A:$Q,MATCH($C$3&amp;$D28,'[1]2024'!$B:$B,0),MATCH(M$4,'[1]2024'!$2:$2,0)),0)++IFERROR(INDEX('[1]2024'!$A:$Q,MATCH($D$3&amp;$D28,'[1]2024'!$B:$B,0),MATCH(M$4,'[1]2024'!$2:$2,0)),0)</f>
        <v>0</v>
      </c>
      <c r="N28" s="264">
        <f>IFERROR(INDEX('[1]2024'!$A:$Q,MATCH($A$3&amp;$D28,'[1]2024'!$B:$B,0),MATCH(N$4,'[1]2024'!$2:$2,0)),0)+IFERROR(INDEX('[1]2024'!$A:$Q,MATCH($B$3&amp;$D28,'[1]2024'!$B:$B,0),MATCH(N$4,'[1]2024'!$2:$2,0)),0)++IFERROR(INDEX('[1]2024'!$A:$Q,MATCH($C$3&amp;$D28,'[1]2024'!$B:$B,0),MATCH(N$4,'[1]2024'!$2:$2,0)),0)++IFERROR(INDEX('[1]2024'!$A:$Q,MATCH($D$3&amp;$D28,'[1]2024'!$B:$B,0),MATCH(N$4,'[1]2024'!$2:$2,0)),0)</f>
        <v>0</v>
      </c>
      <c r="O28" s="264">
        <f>IFERROR(INDEX('[1]2024'!$A:$Q,MATCH($A$3&amp;$D28,'[1]2024'!$B:$B,0),MATCH(O$4,'[1]2024'!$2:$2,0)),0)+IFERROR(INDEX('[1]2024'!$A:$Q,MATCH($B$3&amp;$D28,'[1]2024'!$B:$B,0),MATCH(O$4,'[1]2024'!$2:$2,0)),0)++IFERROR(INDEX('[1]2024'!$A:$Q,MATCH($C$3&amp;$D28,'[1]2024'!$B:$B,0),MATCH(O$4,'[1]2024'!$2:$2,0)),0)++IFERROR(INDEX('[1]2024'!$A:$Q,MATCH($D$3&amp;$D28,'[1]2024'!$B:$B,0),MATCH(O$4,'[1]2024'!$2:$2,0)),0)</f>
        <v>0</v>
      </c>
      <c r="P28" s="264">
        <f>IFERROR(INDEX('[1]2024'!$A:$Q,MATCH($A$3&amp;$D28,'[1]2024'!$B:$B,0),MATCH(P$4,'[1]2024'!$2:$2,0)),0)+IFERROR(INDEX('[1]2024'!$A:$Q,MATCH($B$3&amp;$D28,'[1]2024'!$B:$B,0),MATCH(P$4,'[1]2024'!$2:$2,0)),0)++IFERROR(INDEX('[1]2024'!$A:$Q,MATCH($C$3&amp;$D28,'[1]2024'!$B:$B,0),MATCH(P$4,'[1]2024'!$2:$2,0)),0)++IFERROR(INDEX('[1]2024'!$A:$Q,MATCH($D$3&amp;$D28,'[1]2024'!$B:$B,0),MATCH(P$4,'[1]2024'!$2:$2,0)),0)</f>
        <v>0</v>
      </c>
      <c r="Q28" s="264">
        <f>IFERROR(INDEX('[1]2024'!$A:$Q,MATCH($A$3&amp;$D28,'[1]2024'!$B:$B,0),MATCH(Q$4,'[1]2024'!$2:$2,0)),0)+IFERROR(INDEX('[1]2024'!$A:$Q,MATCH($B$3&amp;$D28,'[1]2024'!$B:$B,0),MATCH(Q$4,'[1]2024'!$2:$2,0)),0)++IFERROR(INDEX('[1]2024'!$A:$Q,MATCH($C$3&amp;$D28,'[1]2024'!$B:$B,0),MATCH(Q$4,'[1]2024'!$2:$2,0)),0)++IFERROR(INDEX('[1]2024'!$A:$Q,MATCH($D$3&amp;$D28,'[1]2024'!$B:$B,0),MATCH(Q$4,'[1]2024'!$2:$2,0)),0)</f>
        <v>0</v>
      </c>
      <c r="R28" s="264">
        <f>IFERROR(INDEX('[1]2024'!$A:$Q,MATCH($A$3&amp;$D28,'[1]2024'!$B:$B,0),MATCH(R$4,'[1]2024'!$2:$2,0)),0)+IFERROR(INDEX('[1]2024'!$A:$Q,MATCH($B$3&amp;$D28,'[1]2024'!$B:$B,0),MATCH(R$4,'[1]2024'!$2:$2,0)),0)++IFERROR(INDEX('[1]2024'!$A:$Q,MATCH($C$3&amp;$D28,'[1]2024'!$B:$B,0),MATCH(R$4,'[1]2024'!$2:$2,0)),0)++IFERROR(INDEX('[1]2024'!$A:$Q,MATCH($D$3&amp;$D28,'[1]2024'!$B:$B,0),MATCH(R$4,'[1]2024'!$2:$2,0)),0)</f>
        <v>0</v>
      </c>
      <c r="S28" s="264">
        <f>IFERROR(INDEX('[1]2024'!$A:$Q,MATCH($A$3&amp;$D28,'[1]2024'!$B:$B,0),MATCH(S$4,'[1]2024'!$2:$2,0)),0)+IFERROR(INDEX('[1]2024'!$A:$Q,MATCH($B$3&amp;$D28,'[1]2024'!$B:$B,0),MATCH(S$4,'[1]2024'!$2:$2,0)),0)++IFERROR(INDEX('[1]2024'!$A:$Q,MATCH($C$3&amp;$D28,'[1]2024'!$B:$B,0),MATCH(S$4,'[1]2024'!$2:$2,0)),0)++IFERROR(INDEX('[1]2024'!$A:$Q,MATCH($D$3&amp;$D28,'[1]2024'!$B:$B,0),MATCH(S$4,'[1]2024'!$2:$2,0)),0)</f>
        <v>0</v>
      </c>
      <c r="T28" s="75">
        <v>0</v>
      </c>
      <c r="U28" s="245">
        <f t="shared" ref="U28:U45" si="14">SUM(V28:AG28)</f>
        <v>0</v>
      </c>
      <c r="V28" s="246">
        <v>0</v>
      </c>
      <c r="W28" s="247">
        <v>0</v>
      </c>
      <c r="X28" s="247">
        <v>0</v>
      </c>
      <c r="Y28" s="247">
        <v>0</v>
      </c>
      <c r="Z28" s="247">
        <v>0</v>
      </c>
      <c r="AA28" s="247">
        <v>0</v>
      </c>
      <c r="AB28" s="247">
        <v>0</v>
      </c>
      <c r="AC28" s="247">
        <v>0</v>
      </c>
      <c r="AD28" s="247">
        <v>0</v>
      </c>
      <c r="AE28" s="247">
        <v>0</v>
      </c>
      <c r="AF28" s="247">
        <v>0</v>
      </c>
      <c r="AG28" s="248">
        <v>0</v>
      </c>
      <c r="AH28" s="245">
        <f>송도공장장!AH28+제조팀!AH28+송도밸리데이션팀!AH28+송도생산지원팀!AH28+송도설비관리팀!AH28</f>
        <v>91200000</v>
      </c>
      <c r="AI28" s="245">
        <f>송도공장장!AI28+제조팀!AI28+송도밸리데이션팀!AI28+송도생산지원팀!AI28+송도설비관리팀!AI28</f>
        <v>7600000</v>
      </c>
      <c r="AJ28" s="245">
        <f>송도공장장!AJ28+제조팀!AJ28+송도밸리데이션팀!AJ28+송도생산지원팀!AJ28+송도설비관리팀!AJ28</f>
        <v>7600000</v>
      </c>
      <c r="AK28" s="245">
        <f>송도공장장!AK28+제조팀!AK28+송도밸리데이션팀!AK28+송도생산지원팀!AK28+송도설비관리팀!AK28</f>
        <v>7600000</v>
      </c>
      <c r="AL28" s="245">
        <f>송도공장장!AL28+제조팀!AL28+송도밸리데이션팀!AL28+송도생산지원팀!AL28+송도설비관리팀!AL28</f>
        <v>7600000</v>
      </c>
      <c r="AM28" s="245">
        <f>송도공장장!AM28+제조팀!AM28+송도밸리데이션팀!AM28+송도생산지원팀!AM28+송도설비관리팀!AM28</f>
        <v>7600000</v>
      </c>
      <c r="AN28" s="245">
        <f>송도공장장!AN28+제조팀!AN28+송도밸리데이션팀!AN28+송도생산지원팀!AN28+송도설비관리팀!AN28</f>
        <v>7600000</v>
      </c>
      <c r="AO28" s="245">
        <f>송도공장장!AO28+제조팀!AO28+송도밸리데이션팀!AO28+송도생산지원팀!AO28+송도설비관리팀!AO28</f>
        <v>7600000</v>
      </c>
      <c r="AP28" s="245">
        <f>송도공장장!AP28+제조팀!AP28+송도밸리데이션팀!AP28+송도생산지원팀!AP28+송도설비관리팀!AP28</f>
        <v>7600000</v>
      </c>
      <c r="AQ28" s="245">
        <f>송도공장장!AQ28+제조팀!AQ28+송도밸리데이션팀!AQ28+송도생산지원팀!AQ28+송도설비관리팀!AQ28</f>
        <v>7600000</v>
      </c>
      <c r="AR28" s="245">
        <f>송도공장장!AR28+제조팀!AR28+송도밸리데이션팀!AR28+송도생산지원팀!AR28+송도설비관리팀!AR28</f>
        <v>7600000</v>
      </c>
      <c r="AS28" s="245">
        <f>송도공장장!AS28+제조팀!AS28+송도밸리데이션팀!AS28+송도생산지원팀!AS28+송도설비관리팀!AS28</f>
        <v>7600000</v>
      </c>
      <c r="AT28" s="245">
        <f>송도공장장!AT28+제조팀!AT28+송도밸리데이션팀!AT28+송도생산지원팀!AT28+송도설비관리팀!AT28</f>
        <v>7600000</v>
      </c>
      <c r="AU28" s="245">
        <f t="shared" si="2"/>
        <v>22800000</v>
      </c>
      <c r="AV28" s="245">
        <f t="shared" si="3"/>
        <v>22800000</v>
      </c>
      <c r="AW28" s="245">
        <f t="shared" si="4"/>
        <v>22800000</v>
      </c>
      <c r="AX28" s="245">
        <f t="shared" si="5"/>
        <v>22800000</v>
      </c>
      <c r="AY28" s="245">
        <f t="shared" ref="AY28:AY45" si="15">IF($BC28="O",1.05*$AH28,$AH28)</f>
        <v>91200000</v>
      </c>
      <c r="AZ28" s="245">
        <f t="shared" ref="AZ28:AZ45" si="16">IF($BC28="O",1.05*$AY28,$AY28)</f>
        <v>91200000</v>
      </c>
      <c r="BA28" s="245">
        <f t="shared" ref="BA28:BA45" si="17">IF($BC28="O",1.05*$AZ28,$AZ28)</f>
        <v>91200000</v>
      </c>
      <c r="BB28" s="250"/>
      <c r="BC28" s="251" t="s">
        <v>24</v>
      </c>
      <c r="BD28" s="261"/>
      <c r="BE28" s="264">
        <v>0</v>
      </c>
      <c r="BF28" s="264">
        <v>0</v>
      </c>
      <c r="BG28" s="264">
        <v>0</v>
      </c>
      <c r="BH28" s="265">
        <f t="shared" si="7"/>
        <v>0</v>
      </c>
    </row>
    <row r="29" spans="1:60" outlineLevel="1" x14ac:dyDescent="0.3">
      <c r="A29" s="71" t="s">
        <v>63</v>
      </c>
      <c r="B29" s="238" t="s">
        <v>64</v>
      </c>
      <c r="C29" s="238" t="s">
        <v>31</v>
      </c>
      <c r="D29" s="239">
        <v>5103250</v>
      </c>
      <c r="E29" s="239" t="s">
        <v>65</v>
      </c>
      <c r="F29" s="277">
        <v>0</v>
      </c>
      <c r="G29" s="245">
        <f t="shared" si="13"/>
        <v>0</v>
      </c>
      <c r="H29" s="264">
        <f>IFERROR(INDEX('[1]2024'!$A:$Q,MATCH($A$3&amp;$D29,'[1]2024'!$B:$B,0),MATCH(H$4,'[1]2024'!$2:$2,0)),0)+IFERROR(INDEX('[1]2024'!$A:$Q,MATCH($B$3&amp;$D29,'[1]2024'!$B:$B,0),MATCH(H$4,'[1]2024'!$2:$2,0)),0)++IFERROR(INDEX('[1]2024'!$A:$Q,MATCH($C$3&amp;$D29,'[1]2024'!$B:$B,0),MATCH(H$4,'[1]2024'!$2:$2,0)),0)++IFERROR(INDEX('[1]2024'!$A:$Q,MATCH($D$3&amp;$D29,'[1]2024'!$B:$B,0),MATCH(H$4,'[1]2024'!$2:$2,0)),0)</f>
        <v>0</v>
      </c>
      <c r="I29" s="264">
        <f>IFERROR(INDEX('[1]2024'!$A:$Q,MATCH($A$3&amp;$D29,'[1]2024'!$B:$B,0),MATCH(I$4,'[1]2024'!$2:$2,0)),0)+IFERROR(INDEX('[1]2024'!$A:$Q,MATCH($B$3&amp;$D29,'[1]2024'!$B:$B,0),MATCH(I$4,'[1]2024'!$2:$2,0)),0)++IFERROR(INDEX('[1]2024'!$A:$Q,MATCH($C$3&amp;$D29,'[1]2024'!$B:$B,0),MATCH(I$4,'[1]2024'!$2:$2,0)),0)++IFERROR(INDEX('[1]2024'!$A:$Q,MATCH($D$3&amp;$D29,'[1]2024'!$B:$B,0),MATCH(I$4,'[1]2024'!$2:$2,0)),0)</f>
        <v>0</v>
      </c>
      <c r="J29" s="264">
        <f>IFERROR(INDEX('[1]2024'!$A:$Q,MATCH($A$3&amp;$D29,'[1]2024'!$B:$B,0),MATCH(J$4,'[1]2024'!$2:$2,0)),0)+IFERROR(INDEX('[1]2024'!$A:$Q,MATCH($B$3&amp;$D29,'[1]2024'!$B:$B,0),MATCH(J$4,'[1]2024'!$2:$2,0)),0)++IFERROR(INDEX('[1]2024'!$A:$Q,MATCH($C$3&amp;$D29,'[1]2024'!$B:$B,0),MATCH(J$4,'[1]2024'!$2:$2,0)),0)++IFERROR(INDEX('[1]2024'!$A:$Q,MATCH($D$3&amp;$D29,'[1]2024'!$B:$B,0),MATCH(J$4,'[1]2024'!$2:$2,0)),0)</f>
        <v>0</v>
      </c>
      <c r="K29" s="264">
        <f>IFERROR(INDEX('[1]2024'!$A:$Q,MATCH($A$3&amp;$D29,'[1]2024'!$B:$B,0),MATCH(K$4,'[1]2024'!$2:$2,0)),0)+IFERROR(INDEX('[1]2024'!$A:$Q,MATCH($B$3&amp;$D29,'[1]2024'!$B:$B,0),MATCH(K$4,'[1]2024'!$2:$2,0)),0)++IFERROR(INDEX('[1]2024'!$A:$Q,MATCH($C$3&amp;$D29,'[1]2024'!$B:$B,0),MATCH(K$4,'[1]2024'!$2:$2,0)),0)++IFERROR(INDEX('[1]2024'!$A:$Q,MATCH($D$3&amp;$D29,'[1]2024'!$B:$B,0),MATCH(K$4,'[1]2024'!$2:$2,0)),0)</f>
        <v>0</v>
      </c>
      <c r="L29" s="264">
        <f>IFERROR(INDEX('[1]2024'!$A:$Q,MATCH($A$3&amp;$D29,'[1]2024'!$B:$B,0),MATCH(L$4,'[1]2024'!$2:$2,0)),0)+IFERROR(INDEX('[1]2024'!$A:$Q,MATCH($B$3&amp;$D29,'[1]2024'!$B:$B,0),MATCH(L$4,'[1]2024'!$2:$2,0)),0)++IFERROR(INDEX('[1]2024'!$A:$Q,MATCH($C$3&amp;$D29,'[1]2024'!$B:$B,0),MATCH(L$4,'[1]2024'!$2:$2,0)),0)++IFERROR(INDEX('[1]2024'!$A:$Q,MATCH($D$3&amp;$D29,'[1]2024'!$B:$B,0),MATCH(L$4,'[1]2024'!$2:$2,0)),0)</f>
        <v>0</v>
      </c>
      <c r="M29" s="264">
        <f>IFERROR(INDEX('[1]2024'!$A:$Q,MATCH($A$3&amp;$D29,'[1]2024'!$B:$B,0),MATCH(M$4,'[1]2024'!$2:$2,0)),0)+IFERROR(INDEX('[1]2024'!$A:$Q,MATCH($B$3&amp;$D29,'[1]2024'!$B:$B,0),MATCH(M$4,'[1]2024'!$2:$2,0)),0)++IFERROR(INDEX('[1]2024'!$A:$Q,MATCH($C$3&amp;$D29,'[1]2024'!$B:$B,0),MATCH(M$4,'[1]2024'!$2:$2,0)),0)++IFERROR(INDEX('[1]2024'!$A:$Q,MATCH($D$3&amp;$D29,'[1]2024'!$B:$B,0),MATCH(M$4,'[1]2024'!$2:$2,0)),0)</f>
        <v>0</v>
      </c>
      <c r="N29" s="264">
        <f>IFERROR(INDEX('[1]2024'!$A:$Q,MATCH($A$3&amp;$D29,'[1]2024'!$B:$B,0),MATCH(N$4,'[1]2024'!$2:$2,0)),0)+IFERROR(INDEX('[1]2024'!$A:$Q,MATCH($B$3&amp;$D29,'[1]2024'!$B:$B,0),MATCH(N$4,'[1]2024'!$2:$2,0)),0)++IFERROR(INDEX('[1]2024'!$A:$Q,MATCH($C$3&amp;$D29,'[1]2024'!$B:$B,0),MATCH(N$4,'[1]2024'!$2:$2,0)),0)++IFERROR(INDEX('[1]2024'!$A:$Q,MATCH($D$3&amp;$D29,'[1]2024'!$B:$B,0),MATCH(N$4,'[1]2024'!$2:$2,0)),0)</f>
        <v>0</v>
      </c>
      <c r="O29" s="264">
        <f>IFERROR(INDEX('[1]2024'!$A:$Q,MATCH($A$3&amp;$D29,'[1]2024'!$B:$B,0),MATCH(O$4,'[1]2024'!$2:$2,0)),0)+IFERROR(INDEX('[1]2024'!$A:$Q,MATCH($B$3&amp;$D29,'[1]2024'!$B:$B,0),MATCH(O$4,'[1]2024'!$2:$2,0)),0)++IFERROR(INDEX('[1]2024'!$A:$Q,MATCH($C$3&amp;$D29,'[1]2024'!$B:$B,0),MATCH(O$4,'[1]2024'!$2:$2,0)),0)++IFERROR(INDEX('[1]2024'!$A:$Q,MATCH($D$3&amp;$D29,'[1]2024'!$B:$B,0),MATCH(O$4,'[1]2024'!$2:$2,0)),0)</f>
        <v>0</v>
      </c>
      <c r="P29" s="264">
        <f>IFERROR(INDEX('[1]2024'!$A:$Q,MATCH($A$3&amp;$D29,'[1]2024'!$B:$B,0),MATCH(P$4,'[1]2024'!$2:$2,0)),0)+IFERROR(INDEX('[1]2024'!$A:$Q,MATCH($B$3&amp;$D29,'[1]2024'!$B:$B,0),MATCH(P$4,'[1]2024'!$2:$2,0)),0)++IFERROR(INDEX('[1]2024'!$A:$Q,MATCH($C$3&amp;$D29,'[1]2024'!$B:$B,0),MATCH(P$4,'[1]2024'!$2:$2,0)),0)++IFERROR(INDEX('[1]2024'!$A:$Q,MATCH($D$3&amp;$D29,'[1]2024'!$B:$B,0),MATCH(P$4,'[1]2024'!$2:$2,0)),0)</f>
        <v>0</v>
      </c>
      <c r="Q29" s="264">
        <f>IFERROR(INDEX('[1]2024'!$A:$Q,MATCH($A$3&amp;$D29,'[1]2024'!$B:$B,0),MATCH(Q$4,'[1]2024'!$2:$2,0)),0)+IFERROR(INDEX('[1]2024'!$A:$Q,MATCH($B$3&amp;$D29,'[1]2024'!$B:$B,0),MATCH(Q$4,'[1]2024'!$2:$2,0)),0)++IFERROR(INDEX('[1]2024'!$A:$Q,MATCH($C$3&amp;$D29,'[1]2024'!$B:$B,0),MATCH(Q$4,'[1]2024'!$2:$2,0)),0)++IFERROR(INDEX('[1]2024'!$A:$Q,MATCH($D$3&amp;$D29,'[1]2024'!$B:$B,0),MATCH(Q$4,'[1]2024'!$2:$2,0)),0)</f>
        <v>0</v>
      </c>
      <c r="R29" s="264">
        <f>IFERROR(INDEX('[1]2024'!$A:$Q,MATCH($A$3&amp;$D29,'[1]2024'!$B:$B,0),MATCH(R$4,'[1]2024'!$2:$2,0)),0)+IFERROR(INDEX('[1]2024'!$A:$Q,MATCH($B$3&amp;$D29,'[1]2024'!$B:$B,0),MATCH(R$4,'[1]2024'!$2:$2,0)),0)++IFERROR(INDEX('[1]2024'!$A:$Q,MATCH($C$3&amp;$D29,'[1]2024'!$B:$B,0),MATCH(R$4,'[1]2024'!$2:$2,0)),0)++IFERROR(INDEX('[1]2024'!$A:$Q,MATCH($D$3&amp;$D29,'[1]2024'!$B:$B,0),MATCH(R$4,'[1]2024'!$2:$2,0)),0)</f>
        <v>0</v>
      </c>
      <c r="S29" s="264">
        <f>IFERROR(INDEX('[1]2024'!$A:$Q,MATCH($A$3&amp;$D29,'[1]2024'!$B:$B,0),MATCH(S$4,'[1]2024'!$2:$2,0)),0)+IFERROR(INDEX('[1]2024'!$A:$Q,MATCH($B$3&amp;$D29,'[1]2024'!$B:$B,0),MATCH(S$4,'[1]2024'!$2:$2,0)),0)++IFERROR(INDEX('[1]2024'!$A:$Q,MATCH($C$3&amp;$D29,'[1]2024'!$B:$B,0),MATCH(S$4,'[1]2024'!$2:$2,0)),0)++IFERROR(INDEX('[1]2024'!$A:$Q,MATCH($D$3&amp;$D29,'[1]2024'!$B:$B,0),MATCH(S$4,'[1]2024'!$2:$2,0)),0)</f>
        <v>0</v>
      </c>
      <c r="T29" s="75">
        <v>0</v>
      </c>
      <c r="U29" s="245">
        <f t="shared" si="14"/>
        <v>0</v>
      </c>
      <c r="V29" s="246">
        <v>0</v>
      </c>
      <c r="W29" s="247">
        <v>0</v>
      </c>
      <c r="X29" s="247">
        <v>0</v>
      </c>
      <c r="Y29" s="247">
        <v>0</v>
      </c>
      <c r="Z29" s="247">
        <v>0</v>
      </c>
      <c r="AA29" s="247">
        <v>0</v>
      </c>
      <c r="AB29" s="247">
        <v>0</v>
      </c>
      <c r="AC29" s="247">
        <v>0</v>
      </c>
      <c r="AD29" s="247">
        <v>0</v>
      </c>
      <c r="AE29" s="247">
        <v>0</v>
      </c>
      <c r="AF29" s="247">
        <v>0</v>
      </c>
      <c r="AG29" s="248">
        <v>0</v>
      </c>
      <c r="AH29" s="245">
        <f>송도공장장!AH29+제조팀!AH29+송도밸리데이션팀!AH29+송도생산지원팀!AH29+송도설비관리팀!AH29</f>
        <v>0</v>
      </c>
      <c r="AI29" s="245">
        <f>송도공장장!AI29+제조팀!AI29+송도밸리데이션팀!AI29+송도생산지원팀!AI29+송도설비관리팀!AI29</f>
        <v>0</v>
      </c>
      <c r="AJ29" s="245">
        <f>송도공장장!AJ29+제조팀!AJ29+송도밸리데이션팀!AJ29+송도생산지원팀!AJ29+송도설비관리팀!AJ29</f>
        <v>0</v>
      </c>
      <c r="AK29" s="245">
        <f>송도공장장!AK29+제조팀!AK29+송도밸리데이션팀!AK29+송도생산지원팀!AK29+송도설비관리팀!AK29</f>
        <v>0</v>
      </c>
      <c r="AL29" s="245">
        <f>송도공장장!AL29+제조팀!AL29+송도밸리데이션팀!AL29+송도생산지원팀!AL29+송도설비관리팀!AL29</f>
        <v>0</v>
      </c>
      <c r="AM29" s="245">
        <f>송도공장장!AM29+제조팀!AM29+송도밸리데이션팀!AM29+송도생산지원팀!AM29+송도설비관리팀!AM29</f>
        <v>0</v>
      </c>
      <c r="AN29" s="245">
        <f>송도공장장!AN29+제조팀!AN29+송도밸리데이션팀!AN29+송도생산지원팀!AN29+송도설비관리팀!AN29</f>
        <v>0</v>
      </c>
      <c r="AO29" s="245">
        <f>송도공장장!AO29+제조팀!AO29+송도밸리데이션팀!AO29+송도생산지원팀!AO29+송도설비관리팀!AO29</f>
        <v>0</v>
      </c>
      <c r="AP29" s="245">
        <f>송도공장장!AP29+제조팀!AP29+송도밸리데이션팀!AP29+송도생산지원팀!AP29+송도설비관리팀!AP29</f>
        <v>0</v>
      </c>
      <c r="AQ29" s="245">
        <f>송도공장장!AQ29+제조팀!AQ29+송도밸리데이션팀!AQ29+송도생산지원팀!AQ29+송도설비관리팀!AQ29</f>
        <v>0</v>
      </c>
      <c r="AR29" s="245">
        <f>송도공장장!AR29+제조팀!AR29+송도밸리데이션팀!AR29+송도생산지원팀!AR29+송도설비관리팀!AR29</f>
        <v>0</v>
      </c>
      <c r="AS29" s="245">
        <f>송도공장장!AS29+제조팀!AS29+송도밸리데이션팀!AS29+송도생산지원팀!AS29+송도설비관리팀!AS29</f>
        <v>0</v>
      </c>
      <c r="AT29" s="245">
        <f>송도공장장!AT29+제조팀!AT29+송도밸리데이션팀!AT29+송도생산지원팀!AT29+송도설비관리팀!AT29</f>
        <v>0</v>
      </c>
      <c r="AU29" s="245">
        <f t="shared" si="2"/>
        <v>0</v>
      </c>
      <c r="AV29" s="245">
        <f t="shared" si="3"/>
        <v>0</v>
      </c>
      <c r="AW29" s="245">
        <f t="shared" si="4"/>
        <v>0</v>
      </c>
      <c r="AX29" s="245">
        <f t="shared" si="5"/>
        <v>0</v>
      </c>
      <c r="AY29" s="245">
        <f t="shared" si="15"/>
        <v>0</v>
      </c>
      <c r="AZ29" s="245">
        <f t="shared" si="16"/>
        <v>0</v>
      </c>
      <c r="BA29" s="245">
        <f t="shared" si="17"/>
        <v>0</v>
      </c>
      <c r="BB29" s="250"/>
      <c r="BC29" s="251" t="s">
        <v>24</v>
      </c>
      <c r="BD29" s="261"/>
      <c r="BE29" s="264">
        <v>0</v>
      </c>
      <c r="BF29" s="264">
        <v>0</v>
      </c>
      <c r="BG29" s="264">
        <v>1390000</v>
      </c>
      <c r="BH29" s="265">
        <f t="shared" si="7"/>
        <v>0</v>
      </c>
    </row>
    <row r="30" spans="1:60" outlineLevel="1" x14ac:dyDescent="0.3">
      <c r="A30" s="71" t="s">
        <v>66</v>
      </c>
      <c r="B30" s="238" t="s">
        <v>67</v>
      </c>
      <c r="C30" s="238" t="s">
        <v>31</v>
      </c>
      <c r="D30" s="239">
        <v>5103240</v>
      </c>
      <c r="E30" s="239" t="s">
        <v>68</v>
      </c>
      <c r="F30" s="277">
        <v>0</v>
      </c>
      <c r="G30" s="245">
        <f t="shared" si="13"/>
        <v>0</v>
      </c>
      <c r="H30" s="264">
        <f>IFERROR(INDEX('[1]2024'!$A:$Q,MATCH($A$3&amp;$D30,'[1]2024'!$B:$B,0),MATCH(H$4,'[1]2024'!$2:$2,0)),0)+IFERROR(INDEX('[1]2024'!$A:$Q,MATCH($B$3&amp;$D30,'[1]2024'!$B:$B,0),MATCH(H$4,'[1]2024'!$2:$2,0)),0)++IFERROR(INDEX('[1]2024'!$A:$Q,MATCH($C$3&amp;$D30,'[1]2024'!$B:$B,0),MATCH(H$4,'[1]2024'!$2:$2,0)),0)++IFERROR(INDEX('[1]2024'!$A:$Q,MATCH($D$3&amp;$D30,'[1]2024'!$B:$B,0),MATCH(H$4,'[1]2024'!$2:$2,0)),0)</f>
        <v>0</v>
      </c>
      <c r="I30" s="264">
        <f>IFERROR(INDEX('[1]2024'!$A:$Q,MATCH($A$3&amp;$D30,'[1]2024'!$B:$B,0),MATCH(I$4,'[1]2024'!$2:$2,0)),0)+IFERROR(INDEX('[1]2024'!$A:$Q,MATCH($B$3&amp;$D30,'[1]2024'!$B:$B,0),MATCH(I$4,'[1]2024'!$2:$2,0)),0)++IFERROR(INDEX('[1]2024'!$A:$Q,MATCH($C$3&amp;$D30,'[1]2024'!$B:$B,0),MATCH(I$4,'[1]2024'!$2:$2,0)),0)++IFERROR(INDEX('[1]2024'!$A:$Q,MATCH($D$3&amp;$D30,'[1]2024'!$B:$B,0),MATCH(I$4,'[1]2024'!$2:$2,0)),0)</f>
        <v>0</v>
      </c>
      <c r="J30" s="264">
        <f>IFERROR(INDEX('[1]2024'!$A:$Q,MATCH($A$3&amp;$D30,'[1]2024'!$B:$B,0),MATCH(J$4,'[1]2024'!$2:$2,0)),0)+IFERROR(INDEX('[1]2024'!$A:$Q,MATCH($B$3&amp;$D30,'[1]2024'!$B:$B,0),MATCH(J$4,'[1]2024'!$2:$2,0)),0)++IFERROR(INDEX('[1]2024'!$A:$Q,MATCH($C$3&amp;$D30,'[1]2024'!$B:$B,0),MATCH(J$4,'[1]2024'!$2:$2,0)),0)++IFERROR(INDEX('[1]2024'!$A:$Q,MATCH($D$3&amp;$D30,'[1]2024'!$B:$B,0),MATCH(J$4,'[1]2024'!$2:$2,0)),0)</f>
        <v>0</v>
      </c>
      <c r="K30" s="264">
        <f>IFERROR(INDEX('[1]2024'!$A:$Q,MATCH($A$3&amp;$D30,'[1]2024'!$B:$B,0),MATCH(K$4,'[1]2024'!$2:$2,0)),0)+IFERROR(INDEX('[1]2024'!$A:$Q,MATCH($B$3&amp;$D30,'[1]2024'!$B:$B,0),MATCH(K$4,'[1]2024'!$2:$2,0)),0)++IFERROR(INDEX('[1]2024'!$A:$Q,MATCH($C$3&amp;$D30,'[1]2024'!$B:$B,0),MATCH(K$4,'[1]2024'!$2:$2,0)),0)++IFERROR(INDEX('[1]2024'!$A:$Q,MATCH($D$3&amp;$D30,'[1]2024'!$B:$B,0),MATCH(K$4,'[1]2024'!$2:$2,0)),0)</f>
        <v>0</v>
      </c>
      <c r="L30" s="264">
        <f>IFERROR(INDEX('[1]2024'!$A:$Q,MATCH($A$3&amp;$D30,'[1]2024'!$B:$B,0),MATCH(L$4,'[1]2024'!$2:$2,0)),0)+IFERROR(INDEX('[1]2024'!$A:$Q,MATCH($B$3&amp;$D30,'[1]2024'!$B:$B,0),MATCH(L$4,'[1]2024'!$2:$2,0)),0)++IFERROR(INDEX('[1]2024'!$A:$Q,MATCH($C$3&amp;$D30,'[1]2024'!$B:$B,0),MATCH(L$4,'[1]2024'!$2:$2,0)),0)++IFERROR(INDEX('[1]2024'!$A:$Q,MATCH($D$3&amp;$D30,'[1]2024'!$B:$B,0),MATCH(L$4,'[1]2024'!$2:$2,0)),0)</f>
        <v>0</v>
      </c>
      <c r="M30" s="264">
        <f>IFERROR(INDEX('[1]2024'!$A:$Q,MATCH($A$3&amp;$D30,'[1]2024'!$B:$B,0),MATCH(M$4,'[1]2024'!$2:$2,0)),0)+IFERROR(INDEX('[1]2024'!$A:$Q,MATCH($B$3&amp;$D30,'[1]2024'!$B:$B,0),MATCH(M$4,'[1]2024'!$2:$2,0)),0)++IFERROR(INDEX('[1]2024'!$A:$Q,MATCH($C$3&amp;$D30,'[1]2024'!$B:$B,0),MATCH(M$4,'[1]2024'!$2:$2,0)),0)++IFERROR(INDEX('[1]2024'!$A:$Q,MATCH($D$3&amp;$D30,'[1]2024'!$B:$B,0),MATCH(M$4,'[1]2024'!$2:$2,0)),0)</f>
        <v>0</v>
      </c>
      <c r="N30" s="264">
        <f>IFERROR(INDEX('[1]2024'!$A:$Q,MATCH($A$3&amp;$D30,'[1]2024'!$B:$B,0),MATCH(N$4,'[1]2024'!$2:$2,0)),0)+IFERROR(INDEX('[1]2024'!$A:$Q,MATCH($B$3&amp;$D30,'[1]2024'!$B:$B,0),MATCH(N$4,'[1]2024'!$2:$2,0)),0)++IFERROR(INDEX('[1]2024'!$A:$Q,MATCH($C$3&amp;$D30,'[1]2024'!$B:$B,0),MATCH(N$4,'[1]2024'!$2:$2,0)),0)++IFERROR(INDEX('[1]2024'!$A:$Q,MATCH($D$3&amp;$D30,'[1]2024'!$B:$B,0),MATCH(N$4,'[1]2024'!$2:$2,0)),0)</f>
        <v>0</v>
      </c>
      <c r="O30" s="264">
        <f>IFERROR(INDEX('[1]2024'!$A:$Q,MATCH($A$3&amp;$D30,'[1]2024'!$B:$B,0),MATCH(O$4,'[1]2024'!$2:$2,0)),0)+IFERROR(INDEX('[1]2024'!$A:$Q,MATCH($B$3&amp;$D30,'[1]2024'!$B:$B,0),MATCH(O$4,'[1]2024'!$2:$2,0)),0)++IFERROR(INDEX('[1]2024'!$A:$Q,MATCH($C$3&amp;$D30,'[1]2024'!$B:$B,0),MATCH(O$4,'[1]2024'!$2:$2,0)),0)++IFERROR(INDEX('[1]2024'!$A:$Q,MATCH($D$3&amp;$D30,'[1]2024'!$B:$B,0),MATCH(O$4,'[1]2024'!$2:$2,0)),0)</f>
        <v>0</v>
      </c>
      <c r="P30" s="264">
        <f>IFERROR(INDEX('[1]2024'!$A:$Q,MATCH($A$3&amp;$D30,'[1]2024'!$B:$B,0),MATCH(P$4,'[1]2024'!$2:$2,0)),0)+IFERROR(INDEX('[1]2024'!$A:$Q,MATCH($B$3&amp;$D30,'[1]2024'!$B:$B,0),MATCH(P$4,'[1]2024'!$2:$2,0)),0)++IFERROR(INDEX('[1]2024'!$A:$Q,MATCH($C$3&amp;$D30,'[1]2024'!$B:$B,0),MATCH(P$4,'[1]2024'!$2:$2,0)),0)++IFERROR(INDEX('[1]2024'!$A:$Q,MATCH($D$3&amp;$D30,'[1]2024'!$B:$B,0),MATCH(P$4,'[1]2024'!$2:$2,0)),0)</f>
        <v>0</v>
      </c>
      <c r="Q30" s="264">
        <f>IFERROR(INDEX('[1]2024'!$A:$Q,MATCH($A$3&amp;$D30,'[1]2024'!$B:$B,0),MATCH(Q$4,'[1]2024'!$2:$2,0)),0)+IFERROR(INDEX('[1]2024'!$A:$Q,MATCH($B$3&amp;$D30,'[1]2024'!$B:$B,0),MATCH(Q$4,'[1]2024'!$2:$2,0)),0)++IFERROR(INDEX('[1]2024'!$A:$Q,MATCH($C$3&amp;$D30,'[1]2024'!$B:$B,0),MATCH(Q$4,'[1]2024'!$2:$2,0)),0)++IFERROR(INDEX('[1]2024'!$A:$Q,MATCH($D$3&amp;$D30,'[1]2024'!$B:$B,0),MATCH(Q$4,'[1]2024'!$2:$2,0)),0)</f>
        <v>0</v>
      </c>
      <c r="R30" s="264">
        <f>IFERROR(INDEX('[1]2024'!$A:$Q,MATCH($A$3&amp;$D30,'[1]2024'!$B:$B,0),MATCH(R$4,'[1]2024'!$2:$2,0)),0)+IFERROR(INDEX('[1]2024'!$A:$Q,MATCH($B$3&amp;$D30,'[1]2024'!$B:$B,0),MATCH(R$4,'[1]2024'!$2:$2,0)),0)++IFERROR(INDEX('[1]2024'!$A:$Q,MATCH($C$3&amp;$D30,'[1]2024'!$B:$B,0),MATCH(R$4,'[1]2024'!$2:$2,0)),0)++IFERROR(INDEX('[1]2024'!$A:$Q,MATCH($D$3&amp;$D30,'[1]2024'!$B:$B,0),MATCH(R$4,'[1]2024'!$2:$2,0)),0)</f>
        <v>0</v>
      </c>
      <c r="S30" s="264">
        <f>IFERROR(INDEX('[1]2024'!$A:$Q,MATCH($A$3&amp;$D30,'[1]2024'!$B:$B,0),MATCH(S$4,'[1]2024'!$2:$2,0)),0)+IFERROR(INDEX('[1]2024'!$A:$Q,MATCH($B$3&amp;$D30,'[1]2024'!$B:$B,0),MATCH(S$4,'[1]2024'!$2:$2,0)),0)++IFERROR(INDEX('[1]2024'!$A:$Q,MATCH($C$3&amp;$D30,'[1]2024'!$B:$B,0),MATCH(S$4,'[1]2024'!$2:$2,0)),0)++IFERROR(INDEX('[1]2024'!$A:$Q,MATCH($D$3&amp;$D30,'[1]2024'!$B:$B,0),MATCH(S$4,'[1]2024'!$2:$2,0)),0)</f>
        <v>0</v>
      </c>
      <c r="T30" s="75">
        <v>0</v>
      </c>
      <c r="U30" s="245">
        <f t="shared" si="14"/>
        <v>0</v>
      </c>
      <c r="V30" s="246">
        <v>0</v>
      </c>
      <c r="W30" s="247">
        <v>0</v>
      </c>
      <c r="X30" s="247">
        <v>0</v>
      </c>
      <c r="Y30" s="247">
        <v>0</v>
      </c>
      <c r="Z30" s="247">
        <v>0</v>
      </c>
      <c r="AA30" s="247">
        <v>0</v>
      </c>
      <c r="AB30" s="247">
        <v>0</v>
      </c>
      <c r="AC30" s="247">
        <v>0</v>
      </c>
      <c r="AD30" s="247">
        <v>0</v>
      </c>
      <c r="AE30" s="247">
        <v>0</v>
      </c>
      <c r="AF30" s="247">
        <v>0</v>
      </c>
      <c r="AG30" s="248">
        <v>0</v>
      </c>
      <c r="AH30" s="245">
        <f>송도공장장!AH30+제조팀!AH30+송도밸리데이션팀!AH30+송도생산지원팀!AH30+송도설비관리팀!AH30</f>
        <v>0</v>
      </c>
      <c r="AI30" s="245">
        <f>송도공장장!AI30+제조팀!AI30+송도밸리데이션팀!AI30+송도생산지원팀!AI30+송도설비관리팀!AI30</f>
        <v>0</v>
      </c>
      <c r="AJ30" s="245">
        <f>송도공장장!AJ30+제조팀!AJ30+송도밸리데이션팀!AJ30+송도생산지원팀!AJ30+송도설비관리팀!AJ30</f>
        <v>0</v>
      </c>
      <c r="AK30" s="245">
        <f>송도공장장!AK30+제조팀!AK30+송도밸리데이션팀!AK30+송도생산지원팀!AK30+송도설비관리팀!AK30</f>
        <v>0</v>
      </c>
      <c r="AL30" s="245">
        <f>송도공장장!AL30+제조팀!AL30+송도밸리데이션팀!AL30+송도생산지원팀!AL30+송도설비관리팀!AL30</f>
        <v>0</v>
      </c>
      <c r="AM30" s="245">
        <f>송도공장장!AM30+제조팀!AM30+송도밸리데이션팀!AM30+송도생산지원팀!AM30+송도설비관리팀!AM30</f>
        <v>0</v>
      </c>
      <c r="AN30" s="245">
        <f>송도공장장!AN30+제조팀!AN30+송도밸리데이션팀!AN30+송도생산지원팀!AN30+송도설비관리팀!AN30</f>
        <v>0</v>
      </c>
      <c r="AO30" s="245">
        <f>송도공장장!AO30+제조팀!AO30+송도밸리데이션팀!AO30+송도생산지원팀!AO30+송도설비관리팀!AO30</f>
        <v>0</v>
      </c>
      <c r="AP30" s="245">
        <f>송도공장장!AP30+제조팀!AP30+송도밸리데이션팀!AP30+송도생산지원팀!AP30+송도설비관리팀!AP30</f>
        <v>0</v>
      </c>
      <c r="AQ30" s="245">
        <f>송도공장장!AQ30+제조팀!AQ30+송도밸리데이션팀!AQ30+송도생산지원팀!AQ30+송도설비관리팀!AQ30</f>
        <v>0</v>
      </c>
      <c r="AR30" s="245">
        <f>송도공장장!AR30+제조팀!AR30+송도밸리데이션팀!AR30+송도생산지원팀!AR30+송도설비관리팀!AR30</f>
        <v>0</v>
      </c>
      <c r="AS30" s="245">
        <f>송도공장장!AS30+제조팀!AS30+송도밸리데이션팀!AS30+송도생산지원팀!AS30+송도설비관리팀!AS30</f>
        <v>0</v>
      </c>
      <c r="AT30" s="245">
        <f>송도공장장!AT30+제조팀!AT30+송도밸리데이션팀!AT30+송도생산지원팀!AT30+송도설비관리팀!AT30</f>
        <v>0</v>
      </c>
      <c r="AU30" s="245">
        <f t="shared" si="2"/>
        <v>0</v>
      </c>
      <c r="AV30" s="245">
        <f t="shared" si="3"/>
        <v>0</v>
      </c>
      <c r="AW30" s="245">
        <f t="shared" si="4"/>
        <v>0</v>
      </c>
      <c r="AX30" s="245">
        <f t="shared" si="5"/>
        <v>0</v>
      </c>
      <c r="AY30" s="245">
        <f t="shared" si="15"/>
        <v>0</v>
      </c>
      <c r="AZ30" s="245">
        <f t="shared" si="16"/>
        <v>0</v>
      </c>
      <c r="BA30" s="245">
        <f t="shared" si="17"/>
        <v>0</v>
      </c>
      <c r="BB30" s="250"/>
      <c r="BC30" s="251" t="s">
        <v>24</v>
      </c>
      <c r="BD30" s="261"/>
      <c r="BE30" s="264">
        <v>0</v>
      </c>
      <c r="BF30" s="264">
        <v>0</v>
      </c>
      <c r="BG30" s="264">
        <v>0</v>
      </c>
      <c r="BH30" s="265">
        <f t="shared" si="7"/>
        <v>0</v>
      </c>
    </row>
    <row r="31" spans="1:60" outlineLevel="1" x14ac:dyDescent="0.3">
      <c r="A31" s="71" t="s">
        <v>69</v>
      </c>
      <c r="B31" s="238" t="s">
        <v>70</v>
      </c>
      <c r="C31" s="238" t="s">
        <v>31</v>
      </c>
      <c r="D31" s="239">
        <v>5103230</v>
      </c>
      <c r="E31" s="239" t="s">
        <v>71</v>
      </c>
      <c r="F31" s="277">
        <v>0</v>
      </c>
      <c r="G31" s="245">
        <f t="shared" si="13"/>
        <v>0</v>
      </c>
      <c r="H31" s="264">
        <f>IFERROR(INDEX('[1]2024'!$A:$Q,MATCH($A$3&amp;$D31,'[1]2024'!$B:$B,0),MATCH(H$4,'[1]2024'!$2:$2,0)),0)+IFERROR(INDEX('[1]2024'!$A:$Q,MATCH($B$3&amp;$D31,'[1]2024'!$B:$B,0),MATCH(H$4,'[1]2024'!$2:$2,0)),0)++IFERROR(INDEX('[1]2024'!$A:$Q,MATCH($C$3&amp;$D31,'[1]2024'!$B:$B,0),MATCH(H$4,'[1]2024'!$2:$2,0)),0)++IFERROR(INDEX('[1]2024'!$A:$Q,MATCH($D$3&amp;$D31,'[1]2024'!$B:$B,0),MATCH(H$4,'[1]2024'!$2:$2,0)),0)</f>
        <v>0</v>
      </c>
      <c r="I31" s="264">
        <f>IFERROR(INDEX('[1]2024'!$A:$Q,MATCH($A$3&amp;$D31,'[1]2024'!$B:$B,0),MATCH(I$4,'[1]2024'!$2:$2,0)),0)+IFERROR(INDEX('[1]2024'!$A:$Q,MATCH($B$3&amp;$D31,'[1]2024'!$B:$B,0),MATCH(I$4,'[1]2024'!$2:$2,0)),0)++IFERROR(INDEX('[1]2024'!$A:$Q,MATCH($C$3&amp;$D31,'[1]2024'!$B:$B,0),MATCH(I$4,'[1]2024'!$2:$2,0)),0)++IFERROR(INDEX('[1]2024'!$A:$Q,MATCH($D$3&amp;$D31,'[1]2024'!$B:$B,0),MATCH(I$4,'[1]2024'!$2:$2,0)),0)</f>
        <v>0</v>
      </c>
      <c r="J31" s="264">
        <f>IFERROR(INDEX('[1]2024'!$A:$Q,MATCH($A$3&amp;$D31,'[1]2024'!$B:$B,0),MATCH(J$4,'[1]2024'!$2:$2,0)),0)+IFERROR(INDEX('[1]2024'!$A:$Q,MATCH($B$3&amp;$D31,'[1]2024'!$B:$B,0),MATCH(J$4,'[1]2024'!$2:$2,0)),0)++IFERROR(INDEX('[1]2024'!$A:$Q,MATCH($C$3&amp;$D31,'[1]2024'!$B:$B,0),MATCH(J$4,'[1]2024'!$2:$2,0)),0)++IFERROR(INDEX('[1]2024'!$A:$Q,MATCH($D$3&amp;$D31,'[1]2024'!$B:$B,0),MATCH(J$4,'[1]2024'!$2:$2,0)),0)</f>
        <v>0</v>
      </c>
      <c r="K31" s="264">
        <f>IFERROR(INDEX('[1]2024'!$A:$Q,MATCH($A$3&amp;$D31,'[1]2024'!$B:$B,0),MATCH(K$4,'[1]2024'!$2:$2,0)),0)+IFERROR(INDEX('[1]2024'!$A:$Q,MATCH($B$3&amp;$D31,'[1]2024'!$B:$B,0),MATCH(K$4,'[1]2024'!$2:$2,0)),0)++IFERROR(INDEX('[1]2024'!$A:$Q,MATCH($C$3&amp;$D31,'[1]2024'!$B:$B,0),MATCH(K$4,'[1]2024'!$2:$2,0)),0)++IFERROR(INDEX('[1]2024'!$A:$Q,MATCH($D$3&amp;$D31,'[1]2024'!$B:$B,0),MATCH(K$4,'[1]2024'!$2:$2,0)),0)</f>
        <v>0</v>
      </c>
      <c r="L31" s="264">
        <f>IFERROR(INDEX('[1]2024'!$A:$Q,MATCH($A$3&amp;$D31,'[1]2024'!$B:$B,0),MATCH(L$4,'[1]2024'!$2:$2,0)),0)+IFERROR(INDEX('[1]2024'!$A:$Q,MATCH($B$3&amp;$D31,'[1]2024'!$B:$B,0),MATCH(L$4,'[1]2024'!$2:$2,0)),0)++IFERROR(INDEX('[1]2024'!$A:$Q,MATCH($C$3&amp;$D31,'[1]2024'!$B:$B,0),MATCH(L$4,'[1]2024'!$2:$2,0)),0)++IFERROR(INDEX('[1]2024'!$A:$Q,MATCH($D$3&amp;$D31,'[1]2024'!$B:$B,0),MATCH(L$4,'[1]2024'!$2:$2,0)),0)</f>
        <v>0</v>
      </c>
      <c r="M31" s="264">
        <f>IFERROR(INDEX('[1]2024'!$A:$Q,MATCH($A$3&amp;$D31,'[1]2024'!$B:$B,0),MATCH(M$4,'[1]2024'!$2:$2,0)),0)+IFERROR(INDEX('[1]2024'!$A:$Q,MATCH($B$3&amp;$D31,'[1]2024'!$B:$B,0),MATCH(M$4,'[1]2024'!$2:$2,0)),0)++IFERROR(INDEX('[1]2024'!$A:$Q,MATCH($C$3&amp;$D31,'[1]2024'!$B:$B,0),MATCH(M$4,'[1]2024'!$2:$2,0)),0)++IFERROR(INDEX('[1]2024'!$A:$Q,MATCH($D$3&amp;$D31,'[1]2024'!$B:$B,0),MATCH(M$4,'[1]2024'!$2:$2,0)),0)</f>
        <v>0</v>
      </c>
      <c r="N31" s="264">
        <f>IFERROR(INDEX('[1]2024'!$A:$Q,MATCH($A$3&amp;$D31,'[1]2024'!$B:$B,0),MATCH(N$4,'[1]2024'!$2:$2,0)),0)+IFERROR(INDEX('[1]2024'!$A:$Q,MATCH($B$3&amp;$D31,'[1]2024'!$B:$B,0),MATCH(N$4,'[1]2024'!$2:$2,0)),0)++IFERROR(INDEX('[1]2024'!$A:$Q,MATCH($C$3&amp;$D31,'[1]2024'!$B:$B,0),MATCH(N$4,'[1]2024'!$2:$2,0)),0)++IFERROR(INDEX('[1]2024'!$A:$Q,MATCH($D$3&amp;$D31,'[1]2024'!$B:$B,0),MATCH(N$4,'[1]2024'!$2:$2,0)),0)</f>
        <v>0</v>
      </c>
      <c r="O31" s="264">
        <f>IFERROR(INDEX('[1]2024'!$A:$Q,MATCH($A$3&amp;$D31,'[1]2024'!$B:$B,0),MATCH(O$4,'[1]2024'!$2:$2,0)),0)+IFERROR(INDEX('[1]2024'!$A:$Q,MATCH($B$3&amp;$D31,'[1]2024'!$B:$B,0),MATCH(O$4,'[1]2024'!$2:$2,0)),0)++IFERROR(INDEX('[1]2024'!$A:$Q,MATCH($C$3&amp;$D31,'[1]2024'!$B:$B,0),MATCH(O$4,'[1]2024'!$2:$2,0)),0)++IFERROR(INDEX('[1]2024'!$A:$Q,MATCH($D$3&amp;$D31,'[1]2024'!$B:$B,0),MATCH(O$4,'[1]2024'!$2:$2,0)),0)</f>
        <v>0</v>
      </c>
      <c r="P31" s="264">
        <f>IFERROR(INDEX('[1]2024'!$A:$Q,MATCH($A$3&amp;$D31,'[1]2024'!$B:$B,0),MATCH(P$4,'[1]2024'!$2:$2,0)),0)+IFERROR(INDEX('[1]2024'!$A:$Q,MATCH($B$3&amp;$D31,'[1]2024'!$B:$B,0),MATCH(P$4,'[1]2024'!$2:$2,0)),0)++IFERROR(INDEX('[1]2024'!$A:$Q,MATCH($C$3&amp;$D31,'[1]2024'!$B:$B,0),MATCH(P$4,'[1]2024'!$2:$2,0)),0)++IFERROR(INDEX('[1]2024'!$A:$Q,MATCH($D$3&amp;$D31,'[1]2024'!$B:$B,0),MATCH(P$4,'[1]2024'!$2:$2,0)),0)</f>
        <v>0</v>
      </c>
      <c r="Q31" s="264">
        <f>IFERROR(INDEX('[1]2024'!$A:$Q,MATCH($A$3&amp;$D31,'[1]2024'!$B:$B,0),MATCH(Q$4,'[1]2024'!$2:$2,0)),0)+IFERROR(INDEX('[1]2024'!$A:$Q,MATCH($B$3&amp;$D31,'[1]2024'!$B:$B,0),MATCH(Q$4,'[1]2024'!$2:$2,0)),0)++IFERROR(INDEX('[1]2024'!$A:$Q,MATCH($C$3&amp;$D31,'[1]2024'!$B:$B,0),MATCH(Q$4,'[1]2024'!$2:$2,0)),0)++IFERROR(INDEX('[1]2024'!$A:$Q,MATCH($D$3&amp;$D31,'[1]2024'!$B:$B,0),MATCH(Q$4,'[1]2024'!$2:$2,0)),0)</f>
        <v>0</v>
      </c>
      <c r="R31" s="264">
        <f>IFERROR(INDEX('[1]2024'!$A:$Q,MATCH($A$3&amp;$D31,'[1]2024'!$B:$B,0),MATCH(R$4,'[1]2024'!$2:$2,0)),0)+IFERROR(INDEX('[1]2024'!$A:$Q,MATCH($B$3&amp;$D31,'[1]2024'!$B:$B,0),MATCH(R$4,'[1]2024'!$2:$2,0)),0)++IFERROR(INDEX('[1]2024'!$A:$Q,MATCH($C$3&amp;$D31,'[1]2024'!$B:$B,0),MATCH(R$4,'[1]2024'!$2:$2,0)),0)++IFERROR(INDEX('[1]2024'!$A:$Q,MATCH($D$3&amp;$D31,'[1]2024'!$B:$B,0),MATCH(R$4,'[1]2024'!$2:$2,0)),0)</f>
        <v>0</v>
      </c>
      <c r="S31" s="264">
        <f>IFERROR(INDEX('[1]2024'!$A:$Q,MATCH($A$3&amp;$D31,'[1]2024'!$B:$B,0),MATCH(S$4,'[1]2024'!$2:$2,0)),0)+IFERROR(INDEX('[1]2024'!$A:$Q,MATCH($B$3&amp;$D31,'[1]2024'!$B:$B,0),MATCH(S$4,'[1]2024'!$2:$2,0)),0)++IFERROR(INDEX('[1]2024'!$A:$Q,MATCH($C$3&amp;$D31,'[1]2024'!$B:$B,0),MATCH(S$4,'[1]2024'!$2:$2,0)),0)++IFERROR(INDEX('[1]2024'!$A:$Q,MATCH($D$3&amp;$D31,'[1]2024'!$B:$B,0),MATCH(S$4,'[1]2024'!$2:$2,0)),0)</f>
        <v>0</v>
      </c>
      <c r="T31" s="75">
        <v>0</v>
      </c>
      <c r="U31" s="245">
        <f t="shared" si="14"/>
        <v>0</v>
      </c>
      <c r="V31" s="246">
        <v>0</v>
      </c>
      <c r="W31" s="247">
        <v>0</v>
      </c>
      <c r="X31" s="247">
        <v>0</v>
      </c>
      <c r="Y31" s="247">
        <v>0</v>
      </c>
      <c r="Z31" s="247">
        <v>0</v>
      </c>
      <c r="AA31" s="247">
        <v>0</v>
      </c>
      <c r="AB31" s="247">
        <v>0</v>
      </c>
      <c r="AC31" s="247">
        <v>0</v>
      </c>
      <c r="AD31" s="247">
        <v>0</v>
      </c>
      <c r="AE31" s="247">
        <v>0</v>
      </c>
      <c r="AF31" s="247">
        <v>0</v>
      </c>
      <c r="AG31" s="248">
        <v>0</v>
      </c>
      <c r="AH31" s="245">
        <f>송도공장장!AH31+제조팀!AH31+송도밸리데이션팀!AH31+송도생산지원팀!AH31+송도설비관리팀!AH31</f>
        <v>0</v>
      </c>
      <c r="AI31" s="245">
        <f>송도공장장!AI31+제조팀!AI31+송도밸리데이션팀!AI31+송도생산지원팀!AI31+송도설비관리팀!AI31</f>
        <v>0</v>
      </c>
      <c r="AJ31" s="245">
        <f>송도공장장!AJ31+제조팀!AJ31+송도밸리데이션팀!AJ31+송도생산지원팀!AJ31+송도설비관리팀!AJ31</f>
        <v>0</v>
      </c>
      <c r="AK31" s="245">
        <f>송도공장장!AK31+제조팀!AK31+송도밸리데이션팀!AK31+송도생산지원팀!AK31+송도설비관리팀!AK31</f>
        <v>0</v>
      </c>
      <c r="AL31" s="245">
        <f>송도공장장!AL31+제조팀!AL31+송도밸리데이션팀!AL31+송도생산지원팀!AL31+송도설비관리팀!AL31</f>
        <v>0</v>
      </c>
      <c r="AM31" s="245">
        <f>송도공장장!AM31+제조팀!AM31+송도밸리데이션팀!AM31+송도생산지원팀!AM31+송도설비관리팀!AM31</f>
        <v>0</v>
      </c>
      <c r="AN31" s="245">
        <f>송도공장장!AN31+제조팀!AN31+송도밸리데이션팀!AN31+송도생산지원팀!AN31+송도설비관리팀!AN31</f>
        <v>0</v>
      </c>
      <c r="AO31" s="245">
        <f>송도공장장!AO31+제조팀!AO31+송도밸리데이션팀!AO31+송도생산지원팀!AO31+송도설비관리팀!AO31</f>
        <v>0</v>
      </c>
      <c r="AP31" s="245">
        <f>송도공장장!AP31+제조팀!AP31+송도밸리데이션팀!AP31+송도생산지원팀!AP31+송도설비관리팀!AP31</f>
        <v>0</v>
      </c>
      <c r="AQ31" s="245">
        <f>송도공장장!AQ31+제조팀!AQ31+송도밸리데이션팀!AQ31+송도생산지원팀!AQ31+송도설비관리팀!AQ31</f>
        <v>0</v>
      </c>
      <c r="AR31" s="245">
        <f>송도공장장!AR31+제조팀!AR31+송도밸리데이션팀!AR31+송도생산지원팀!AR31+송도설비관리팀!AR31</f>
        <v>0</v>
      </c>
      <c r="AS31" s="245">
        <f>송도공장장!AS31+제조팀!AS31+송도밸리데이션팀!AS31+송도생산지원팀!AS31+송도설비관리팀!AS31</f>
        <v>0</v>
      </c>
      <c r="AT31" s="245">
        <f>송도공장장!AT31+제조팀!AT31+송도밸리데이션팀!AT31+송도생산지원팀!AT31+송도설비관리팀!AT31</f>
        <v>0</v>
      </c>
      <c r="AU31" s="245">
        <f t="shared" si="2"/>
        <v>0</v>
      </c>
      <c r="AV31" s="245">
        <f t="shared" si="3"/>
        <v>0</v>
      </c>
      <c r="AW31" s="245">
        <f t="shared" si="4"/>
        <v>0</v>
      </c>
      <c r="AX31" s="245">
        <f t="shared" si="5"/>
        <v>0</v>
      </c>
      <c r="AY31" s="245">
        <f t="shared" si="15"/>
        <v>0</v>
      </c>
      <c r="AZ31" s="245">
        <f t="shared" si="16"/>
        <v>0</v>
      </c>
      <c r="BA31" s="245">
        <f t="shared" si="17"/>
        <v>0</v>
      </c>
      <c r="BB31" s="250"/>
      <c r="BC31" s="251" t="s">
        <v>24</v>
      </c>
      <c r="BD31" s="261"/>
      <c r="BE31" s="264">
        <v>0</v>
      </c>
      <c r="BF31" s="264">
        <v>0</v>
      </c>
      <c r="BG31" s="264">
        <v>0</v>
      </c>
      <c r="BH31" s="265">
        <f t="shared" si="7"/>
        <v>0</v>
      </c>
    </row>
    <row r="32" spans="1:60" outlineLevel="1" x14ac:dyDescent="0.3">
      <c r="A32" s="71" t="s">
        <v>72</v>
      </c>
      <c r="B32" s="238" t="s">
        <v>73</v>
      </c>
      <c r="C32" s="238" t="s">
        <v>31</v>
      </c>
      <c r="D32" s="239">
        <v>5103220</v>
      </c>
      <c r="E32" s="239" t="s">
        <v>74</v>
      </c>
      <c r="F32" s="277">
        <v>0</v>
      </c>
      <c r="G32" s="245">
        <f t="shared" si="13"/>
        <v>0</v>
      </c>
      <c r="H32" s="264">
        <f>IFERROR(INDEX('[1]2024'!$A:$Q,MATCH($A$3&amp;$D32,'[1]2024'!$B:$B,0),MATCH(H$4,'[1]2024'!$2:$2,0)),0)+IFERROR(INDEX('[1]2024'!$A:$Q,MATCH($B$3&amp;$D32,'[1]2024'!$B:$B,0),MATCH(H$4,'[1]2024'!$2:$2,0)),0)++IFERROR(INDEX('[1]2024'!$A:$Q,MATCH($C$3&amp;$D32,'[1]2024'!$B:$B,0),MATCH(H$4,'[1]2024'!$2:$2,0)),0)++IFERROR(INDEX('[1]2024'!$A:$Q,MATCH($D$3&amp;$D32,'[1]2024'!$B:$B,0),MATCH(H$4,'[1]2024'!$2:$2,0)),0)</f>
        <v>0</v>
      </c>
      <c r="I32" s="264">
        <f>IFERROR(INDEX('[1]2024'!$A:$Q,MATCH($A$3&amp;$D32,'[1]2024'!$B:$B,0),MATCH(I$4,'[1]2024'!$2:$2,0)),0)+IFERROR(INDEX('[1]2024'!$A:$Q,MATCH($B$3&amp;$D32,'[1]2024'!$B:$B,0),MATCH(I$4,'[1]2024'!$2:$2,0)),0)++IFERROR(INDEX('[1]2024'!$A:$Q,MATCH($C$3&amp;$D32,'[1]2024'!$B:$B,0),MATCH(I$4,'[1]2024'!$2:$2,0)),0)++IFERROR(INDEX('[1]2024'!$A:$Q,MATCH($D$3&amp;$D32,'[1]2024'!$B:$B,0),MATCH(I$4,'[1]2024'!$2:$2,0)),0)</f>
        <v>0</v>
      </c>
      <c r="J32" s="264">
        <f>IFERROR(INDEX('[1]2024'!$A:$Q,MATCH($A$3&amp;$D32,'[1]2024'!$B:$B,0),MATCH(J$4,'[1]2024'!$2:$2,0)),0)+IFERROR(INDEX('[1]2024'!$A:$Q,MATCH($B$3&amp;$D32,'[1]2024'!$B:$B,0),MATCH(J$4,'[1]2024'!$2:$2,0)),0)++IFERROR(INDEX('[1]2024'!$A:$Q,MATCH($C$3&amp;$D32,'[1]2024'!$B:$B,0),MATCH(J$4,'[1]2024'!$2:$2,0)),0)++IFERROR(INDEX('[1]2024'!$A:$Q,MATCH($D$3&amp;$D32,'[1]2024'!$B:$B,0),MATCH(J$4,'[1]2024'!$2:$2,0)),0)</f>
        <v>0</v>
      </c>
      <c r="K32" s="264">
        <f>IFERROR(INDEX('[1]2024'!$A:$Q,MATCH($A$3&amp;$D32,'[1]2024'!$B:$B,0),MATCH(K$4,'[1]2024'!$2:$2,0)),0)+IFERROR(INDEX('[1]2024'!$A:$Q,MATCH($B$3&amp;$D32,'[1]2024'!$B:$B,0),MATCH(K$4,'[1]2024'!$2:$2,0)),0)++IFERROR(INDEX('[1]2024'!$A:$Q,MATCH($C$3&amp;$D32,'[1]2024'!$B:$B,0),MATCH(K$4,'[1]2024'!$2:$2,0)),0)++IFERROR(INDEX('[1]2024'!$A:$Q,MATCH($D$3&amp;$D32,'[1]2024'!$B:$B,0),MATCH(K$4,'[1]2024'!$2:$2,0)),0)</f>
        <v>0</v>
      </c>
      <c r="L32" s="264">
        <f>IFERROR(INDEX('[1]2024'!$A:$Q,MATCH($A$3&amp;$D32,'[1]2024'!$B:$B,0),MATCH(L$4,'[1]2024'!$2:$2,0)),0)+IFERROR(INDEX('[1]2024'!$A:$Q,MATCH($B$3&amp;$D32,'[1]2024'!$B:$B,0),MATCH(L$4,'[1]2024'!$2:$2,0)),0)++IFERROR(INDEX('[1]2024'!$A:$Q,MATCH($C$3&amp;$D32,'[1]2024'!$B:$B,0),MATCH(L$4,'[1]2024'!$2:$2,0)),0)++IFERROR(INDEX('[1]2024'!$A:$Q,MATCH($D$3&amp;$D32,'[1]2024'!$B:$B,0),MATCH(L$4,'[1]2024'!$2:$2,0)),0)</f>
        <v>0</v>
      </c>
      <c r="M32" s="264">
        <f>IFERROR(INDEX('[1]2024'!$A:$Q,MATCH($A$3&amp;$D32,'[1]2024'!$B:$B,0),MATCH(M$4,'[1]2024'!$2:$2,0)),0)+IFERROR(INDEX('[1]2024'!$A:$Q,MATCH($B$3&amp;$D32,'[1]2024'!$B:$B,0),MATCH(M$4,'[1]2024'!$2:$2,0)),0)++IFERROR(INDEX('[1]2024'!$A:$Q,MATCH($C$3&amp;$D32,'[1]2024'!$B:$B,0),MATCH(M$4,'[1]2024'!$2:$2,0)),0)++IFERROR(INDEX('[1]2024'!$A:$Q,MATCH($D$3&amp;$D32,'[1]2024'!$B:$B,0),MATCH(M$4,'[1]2024'!$2:$2,0)),0)</f>
        <v>0</v>
      </c>
      <c r="N32" s="264">
        <f>IFERROR(INDEX('[1]2024'!$A:$Q,MATCH($A$3&amp;$D32,'[1]2024'!$B:$B,0),MATCH(N$4,'[1]2024'!$2:$2,0)),0)+IFERROR(INDEX('[1]2024'!$A:$Q,MATCH($B$3&amp;$D32,'[1]2024'!$B:$B,0),MATCH(N$4,'[1]2024'!$2:$2,0)),0)++IFERROR(INDEX('[1]2024'!$A:$Q,MATCH($C$3&amp;$D32,'[1]2024'!$B:$B,0),MATCH(N$4,'[1]2024'!$2:$2,0)),0)++IFERROR(INDEX('[1]2024'!$A:$Q,MATCH($D$3&amp;$D32,'[1]2024'!$B:$B,0),MATCH(N$4,'[1]2024'!$2:$2,0)),0)</f>
        <v>0</v>
      </c>
      <c r="O32" s="264">
        <f>IFERROR(INDEX('[1]2024'!$A:$Q,MATCH($A$3&amp;$D32,'[1]2024'!$B:$B,0),MATCH(O$4,'[1]2024'!$2:$2,0)),0)+IFERROR(INDEX('[1]2024'!$A:$Q,MATCH($B$3&amp;$D32,'[1]2024'!$B:$B,0),MATCH(O$4,'[1]2024'!$2:$2,0)),0)++IFERROR(INDEX('[1]2024'!$A:$Q,MATCH($C$3&amp;$D32,'[1]2024'!$B:$B,0),MATCH(O$4,'[1]2024'!$2:$2,0)),0)++IFERROR(INDEX('[1]2024'!$A:$Q,MATCH($D$3&amp;$D32,'[1]2024'!$B:$B,0),MATCH(O$4,'[1]2024'!$2:$2,0)),0)</f>
        <v>0</v>
      </c>
      <c r="P32" s="264">
        <f>IFERROR(INDEX('[1]2024'!$A:$Q,MATCH($A$3&amp;$D32,'[1]2024'!$B:$B,0),MATCH(P$4,'[1]2024'!$2:$2,0)),0)+IFERROR(INDEX('[1]2024'!$A:$Q,MATCH($B$3&amp;$D32,'[1]2024'!$B:$B,0),MATCH(P$4,'[1]2024'!$2:$2,0)),0)++IFERROR(INDEX('[1]2024'!$A:$Q,MATCH($C$3&amp;$D32,'[1]2024'!$B:$B,0),MATCH(P$4,'[1]2024'!$2:$2,0)),0)++IFERROR(INDEX('[1]2024'!$A:$Q,MATCH($D$3&amp;$D32,'[1]2024'!$B:$B,0),MATCH(P$4,'[1]2024'!$2:$2,0)),0)</f>
        <v>0</v>
      </c>
      <c r="Q32" s="264">
        <f>IFERROR(INDEX('[1]2024'!$A:$Q,MATCH($A$3&amp;$D32,'[1]2024'!$B:$B,0),MATCH(Q$4,'[1]2024'!$2:$2,0)),0)+IFERROR(INDEX('[1]2024'!$A:$Q,MATCH($B$3&amp;$D32,'[1]2024'!$B:$B,0),MATCH(Q$4,'[1]2024'!$2:$2,0)),0)++IFERROR(INDEX('[1]2024'!$A:$Q,MATCH($C$3&amp;$D32,'[1]2024'!$B:$B,0),MATCH(Q$4,'[1]2024'!$2:$2,0)),0)++IFERROR(INDEX('[1]2024'!$A:$Q,MATCH($D$3&amp;$D32,'[1]2024'!$B:$B,0),MATCH(Q$4,'[1]2024'!$2:$2,0)),0)</f>
        <v>0</v>
      </c>
      <c r="R32" s="264">
        <f>IFERROR(INDEX('[1]2024'!$A:$Q,MATCH($A$3&amp;$D32,'[1]2024'!$B:$B,0),MATCH(R$4,'[1]2024'!$2:$2,0)),0)+IFERROR(INDEX('[1]2024'!$A:$Q,MATCH($B$3&amp;$D32,'[1]2024'!$B:$B,0),MATCH(R$4,'[1]2024'!$2:$2,0)),0)++IFERROR(INDEX('[1]2024'!$A:$Q,MATCH($C$3&amp;$D32,'[1]2024'!$B:$B,0),MATCH(R$4,'[1]2024'!$2:$2,0)),0)++IFERROR(INDEX('[1]2024'!$A:$Q,MATCH($D$3&amp;$D32,'[1]2024'!$B:$B,0),MATCH(R$4,'[1]2024'!$2:$2,0)),0)</f>
        <v>0</v>
      </c>
      <c r="S32" s="264">
        <f>IFERROR(INDEX('[1]2024'!$A:$Q,MATCH($A$3&amp;$D32,'[1]2024'!$B:$B,0),MATCH(S$4,'[1]2024'!$2:$2,0)),0)+IFERROR(INDEX('[1]2024'!$A:$Q,MATCH($B$3&amp;$D32,'[1]2024'!$B:$B,0),MATCH(S$4,'[1]2024'!$2:$2,0)),0)++IFERROR(INDEX('[1]2024'!$A:$Q,MATCH($C$3&amp;$D32,'[1]2024'!$B:$B,0),MATCH(S$4,'[1]2024'!$2:$2,0)),0)++IFERROR(INDEX('[1]2024'!$A:$Q,MATCH($D$3&amp;$D32,'[1]2024'!$B:$B,0),MATCH(S$4,'[1]2024'!$2:$2,0)),0)</f>
        <v>0</v>
      </c>
      <c r="T32" s="75">
        <v>0</v>
      </c>
      <c r="U32" s="245">
        <f t="shared" si="14"/>
        <v>0</v>
      </c>
      <c r="V32" s="246">
        <v>0</v>
      </c>
      <c r="W32" s="247">
        <v>0</v>
      </c>
      <c r="X32" s="247">
        <v>0</v>
      </c>
      <c r="Y32" s="247">
        <v>0</v>
      </c>
      <c r="Z32" s="247">
        <v>0</v>
      </c>
      <c r="AA32" s="247">
        <v>0</v>
      </c>
      <c r="AB32" s="247">
        <v>0</v>
      </c>
      <c r="AC32" s="247">
        <v>0</v>
      </c>
      <c r="AD32" s="247">
        <v>0</v>
      </c>
      <c r="AE32" s="247">
        <v>0</v>
      </c>
      <c r="AF32" s="247">
        <v>0</v>
      </c>
      <c r="AG32" s="248">
        <v>0</v>
      </c>
      <c r="AH32" s="245">
        <f>송도공장장!AH32+제조팀!AH32+송도밸리데이션팀!AH32+송도생산지원팀!AH32+송도설비관리팀!AH32</f>
        <v>48000000</v>
      </c>
      <c r="AI32" s="245">
        <f>송도공장장!AI32+제조팀!AI32+송도밸리데이션팀!AI32+송도생산지원팀!AI32+송도설비관리팀!AI32</f>
        <v>4000000</v>
      </c>
      <c r="AJ32" s="245">
        <f>송도공장장!AJ32+제조팀!AJ32+송도밸리데이션팀!AJ32+송도생산지원팀!AJ32+송도설비관리팀!AJ32</f>
        <v>4000000</v>
      </c>
      <c r="AK32" s="245">
        <f>송도공장장!AK32+제조팀!AK32+송도밸리데이션팀!AK32+송도생산지원팀!AK32+송도설비관리팀!AK32</f>
        <v>4000000</v>
      </c>
      <c r="AL32" s="245">
        <f>송도공장장!AL32+제조팀!AL32+송도밸리데이션팀!AL32+송도생산지원팀!AL32+송도설비관리팀!AL32</f>
        <v>4000000</v>
      </c>
      <c r="AM32" s="245">
        <f>송도공장장!AM32+제조팀!AM32+송도밸리데이션팀!AM32+송도생산지원팀!AM32+송도설비관리팀!AM32</f>
        <v>4000000</v>
      </c>
      <c r="AN32" s="245">
        <f>송도공장장!AN32+제조팀!AN32+송도밸리데이션팀!AN32+송도생산지원팀!AN32+송도설비관리팀!AN32</f>
        <v>4000000</v>
      </c>
      <c r="AO32" s="245">
        <f>송도공장장!AO32+제조팀!AO32+송도밸리데이션팀!AO32+송도생산지원팀!AO32+송도설비관리팀!AO32</f>
        <v>4000000</v>
      </c>
      <c r="AP32" s="245">
        <f>송도공장장!AP32+제조팀!AP32+송도밸리데이션팀!AP32+송도생산지원팀!AP32+송도설비관리팀!AP32</f>
        <v>4000000</v>
      </c>
      <c r="AQ32" s="245">
        <f>송도공장장!AQ32+제조팀!AQ32+송도밸리데이션팀!AQ32+송도생산지원팀!AQ32+송도설비관리팀!AQ32</f>
        <v>4000000</v>
      </c>
      <c r="AR32" s="245">
        <f>송도공장장!AR32+제조팀!AR32+송도밸리데이션팀!AR32+송도생산지원팀!AR32+송도설비관리팀!AR32</f>
        <v>4000000</v>
      </c>
      <c r="AS32" s="245">
        <f>송도공장장!AS32+제조팀!AS32+송도밸리데이션팀!AS32+송도생산지원팀!AS32+송도설비관리팀!AS32</f>
        <v>4000000</v>
      </c>
      <c r="AT32" s="245">
        <f>송도공장장!AT32+제조팀!AT32+송도밸리데이션팀!AT32+송도생산지원팀!AT32+송도설비관리팀!AT32</f>
        <v>4000000</v>
      </c>
      <c r="AU32" s="245">
        <f t="shared" si="2"/>
        <v>12000000</v>
      </c>
      <c r="AV32" s="245">
        <f t="shared" si="3"/>
        <v>12000000</v>
      </c>
      <c r="AW32" s="245">
        <f t="shared" si="4"/>
        <v>12000000</v>
      </c>
      <c r="AX32" s="245">
        <f t="shared" si="5"/>
        <v>12000000</v>
      </c>
      <c r="AY32" s="245">
        <f t="shared" si="15"/>
        <v>48000000</v>
      </c>
      <c r="AZ32" s="245">
        <f t="shared" si="16"/>
        <v>48000000</v>
      </c>
      <c r="BA32" s="245">
        <f t="shared" si="17"/>
        <v>48000000</v>
      </c>
      <c r="BB32" s="250"/>
      <c r="BC32" s="251" t="s">
        <v>24</v>
      </c>
      <c r="BD32" s="261"/>
      <c r="BE32" s="264">
        <v>0</v>
      </c>
      <c r="BF32" s="264">
        <v>0</v>
      </c>
      <c r="BG32" s="264">
        <v>0</v>
      </c>
      <c r="BH32" s="265">
        <f t="shared" si="7"/>
        <v>0</v>
      </c>
    </row>
    <row r="33" spans="1:60" s="288" customFormat="1" outlineLevel="1" x14ac:dyDescent="0.3">
      <c r="A33" s="107" t="s">
        <v>75</v>
      </c>
      <c r="B33" s="269" t="s">
        <v>75</v>
      </c>
      <c r="C33" s="269" t="s">
        <v>31</v>
      </c>
      <c r="D33" s="278">
        <v>5103210</v>
      </c>
      <c r="E33" s="278" t="s">
        <v>76</v>
      </c>
      <c r="F33" s="279">
        <v>800000</v>
      </c>
      <c r="G33" s="245">
        <f t="shared" si="13"/>
        <v>550000</v>
      </c>
      <c r="H33" s="264">
        <f>IFERROR(INDEX('[1]2024'!$A:$Q,MATCH($A$3&amp;$D33,'[1]2024'!$B:$B,0),MATCH(H$4,'[1]2024'!$2:$2,0)),0)+IFERROR(INDEX('[1]2024'!$A:$Q,MATCH($B$3&amp;$D33,'[1]2024'!$B:$B,0),MATCH(H$4,'[1]2024'!$2:$2,0)),0)++IFERROR(INDEX('[1]2024'!$A:$Q,MATCH($C$3&amp;$D33,'[1]2024'!$B:$B,0),MATCH(H$4,'[1]2024'!$2:$2,0)),0)++IFERROR(INDEX('[1]2024'!$A:$Q,MATCH($D$3&amp;$D33,'[1]2024'!$B:$B,0),MATCH(H$4,'[1]2024'!$2:$2,0)),0)</f>
        <v>50000</v>
      </c>
      <c r="I33" s="264">
        <f>IFERROR(INDEX('[1]2024'!$A:$Q,MATCH($A$3&amp;$D33,'[1]2024'!$B:$B,0),MATCH(I$4,'[1]2024'!$2:$2,0)),0)+IFERROR(INDEX('[1]2024'!$A:$Q,MATCH($B$3&amp;$D33,'[1]2024'!$B:$B,0),MATCH(I$4,'[1]2024'!$2:$2,0)),0)++IFERROR(INDEX('[1]2024'!$A:$Q,MATCH($C$3&amp;$D33,'[1]2024'!$B:$B,0),MATCH(I$4,'[1]2024'!$2:$2,0)),0)++IFERROR(INDEX('[1]2024'!$A:$Q,MATCH($D$3&amp;$D33,'[1]2024'!$B:$B,0),MATCH(I$4,'[1]2024'!$2:$2,0)),0)</f>
        <v>0</v>
      </c>
      <c r="J33" s="264">
        <f>IFERROR(INDEX('[1]2024'!$A:$Q,MATCH($A$3&amp;$D33,'[1]2024'!$B:$B,0),MATCH(J$4,'[1]2024'!$2:$2,0)),0)+IFERROR(INDEX('[1]2024'!$A:$Q,MATCH($B$3&amp;$D33,'[1]2024'!$B:$B,0),MATCH(J$4,'[1]2024'!$2:$2,0)),0)++IFERROR(INDEX('[1]2024'!$A:$Q,MATCH($C$3&amp;$D33,'[1]2024'!$B:$B,0),MATCH(J$4,'[1]2024'!$2:$2,0)),0)++IFERROR(INDEX('[1]2024'!$A:$Q,MATCH($D$3&amp;$D33,'[1]2024'!$B:$B,0),MATCH(J$4,'[1]2024'!$2:$2,0)),0)</f>
        <v>0</v>
      </c>
      <c r="K33" s="264">
        <f>IFERROR(INDEX('[1]2024'!$A:$Q,MATCH($A$3&amp;$D33,'[1]2024'!$B:$B,0),MATCH(K$4,'[1]2024'!$2:$2,0)),0)+IFERROR(INDEX('[1]2024'!$A:$Q,MATCH($B$3&amp;$D33,'[1]2024'!$B:$B,0),MATCH(K$4,'[1]2024'!$2:$2,0)),0)++IFERROR(INDEX('[1]2024'!$A:$Q,MATCH($C$3&amp;$D33,'[1]2024'!$B:$B,0),MATCH(K$4,'[1]2024'!$2:$2,0)),0)++IFERROR(INDEX('[1]2024'!$A:$Q,MATCH($D$3&amp;$D33,'[1]2024'!$B:$B,0),MATCH(K$4,'[1]2024'!$2:$2,0)),0)</f>
        <v>0</v>
      </c>
      <c r="L33" s="264">
        <f>IFERROR(INDEX('[1]2024'!$A:$Q,MATCH($A$3&amp;$D33,'[1]2024'!$B:$B,0),MATCH(L$4,'[1]2024'!$2:$2,0)),0)+IFERROR(INDEX('[1]2024'!$A:$Q,MATCH($B$3&amp;$D33,'[1]2024'!$B:$B,0),MATCH(L$4,'[1]2024'!$2:$2,0)),0)++IFERROR(INDEX('[1]2024'!$A:$Q,MATCH($C$3&amp;$D33,'[1]2024'!$B:$B,0),MATCH(L$4,'[1]2024'!$2:$2,0)),0)++IFERROR(INDEX('[1]2024'!$A:$Q,MATCH($D$3&amp;$D33,'[1]2024'!$B:$B,0),MATCH(L$4,'[1]2024'!$2:$2,0)),0)</f>
        <v>50000</v>
      </c>
      <c r="M33" s="264">
        <f>IFERROR(INDEX('[1]2024'!$A:$Q,MATCH($A$3&amp;$D33,'[1]2024'!$B:$B,0),MATCH(M$4,'[1]2024'!$2:$2,0)),0)+IFERROR(INDEX('[1]2024'!$A:$Q,MATCH($B$3&amp;$D33,'[1]2024'!$B:$B,0),MATCH(M$4,'[1]2024'!$2:$2,0)),0)++IFERROR(INDEX('[1]2024'!$A:$Q,MATCH($C$3&amp;$D33,'[1]2024'!$B:$B,0),MATCH(M$4,'[1]2024'!$2:$2,0)),0)++IFERROR(INDEX('[1]2024'!$A:$Q,MATCH($D$3&amp;$D33,'[1]2024'!$B:$B,0),MATCH(M$4,'[1]2024'!$2:$2,0)),0)</f>
        <v>100000</v>
      </c>
      <c r="N33" s="264">
        <f>IFERROR(INDEX('[1]2024'!$A:$Q,MATCH($A$3&amp;$D33,'[1]2024'!$B:$B,0),MATCH(N$4,'[1]2024'!$2:$2,0)),0)+IFERROR(INDEX('[1]2024'!$A:$Q,MATCH($B$3&amp;$D33,'[1]2024'!$B:$B,0),MATCH(N$4,'[1]2024'!$2:$2,0)),0)++IFERROR(INDEX('[1]2024'!$A:$Q,MATCH($C$3&amp;$D33,'[1]2024'!$B:$B,0),MATCH(N$4,'[1]2024'!$2:$2,0)),0)++IFERROR(INDEX('[1]2024'!$A:$Q,MATCH($D$3&amp;$D33,'[1]2024'!$B:$B,0),MATCH(N$4,'[1]2024'!$2:$2,0)),0)</f>
        <v>0</v>
      </c>
      <c r="O33" s="264">
        <f>IFERROR(INDEX('[1]2024'!$A:$Q,MATCH($A$3&amp;$D33,'[1]2024'!$B:$B,0),MATCH(O$4,'[1]2024'!$2:$2,0)),0)+IFERROR(INDEX('[1]2024'!$A:$Q,MATCH($B$3&amp;$D33,'[1]2024'!$B:$B,0),MATCH(O$4,'[1]2024'!$2:$2,0)),0)++IFERROR(INDEX('[1]2024'!$A:$Q,MATCH($C$3&amp;$D33,'[1]2024'!$B:$B,0),MATCH(O$4,'[1]2024'!$2:$2,0)),0)++IFERROR(INDEX('[1]2024'!$A:$Q,MATCH($D$3&amp;$D33,'[1]2024'!$B:$B,0),MATCH(O$4,'[1]2024'!$2:$2,0)),0)</f>
        <v>50000</v>
      </c>
      <c r="P33" s="264">
        <f>IFERROR(INDEX('[1]2024'!$A:$Q,MATCH($A$3&amp;$D33,'[1]2024'!$B:$B,0),MATCH(P$4,'[1]2024'!$2:$2,0)),0)+IFERROR(INDEX('[1]2024'!$A:$Q,MATCH($B$3&amp;$D33,'[1]2024'!$B:$B,0),MATCH(P$4,'[1]2024'!$2:$2,0)),0)++IFERROR(INDEX('[1]2024'!$A:$Q,MATCH($C$3&amp;$D33,'[1]2024'!$B:$B,0),MATCH(P$4,'[1]2024'!$2:$2,0)),0)++IFERROR(INDEX('[1]2024'!$A:$Q,MATCH($D$3&amp;$D33,'[1]2024'!$B:$B,0),MATCH(P$4,'[1]2024'!$2:$2,0)),0)</f>
        <v>100000</v>
      </c>
      <c r="Q33" s="264">
        <f>IFERROR(INDEX('[1]2024'!$A:$Q,MATCH($A$3&amp;$D33,'[1]2024'!$B:$B,0),MATCH(Q$4,'[1]2024'!$2:$2,0)),0)+IFERROR(INDEX('[1]2024'!$A:$Q,MATCH($B$3&amp;$D33,'[1]2024'!$B:$B,0),MATCH(Q$4,'[1]2024'!$2:$2,0)),0)++IFERROR(INDEX('[1]2024'!$A:$Q,MATCH($C$3&amp;$D33,'[1]2024'!$B:$B,0),MATCH(Q$4,'[1]2024'!$2:$2,0)),0)++IFERROR(INDEX('[1]2024'!$A:$Q,MATCH($D$3&amp;$D33,'[1]2024'!$B:$B,0),MATCH(Q$4,'[1]2024'!$2:$2,0)),0)</f>
        <v>150000</v>
      </c>
      <c r="R33" s="264">
        <f>IFERROR(INDEX('[1]2024'!$A:$Q,MATCH($A$3&amp;$D33,'[1]2024'!$B:$B,0),MATCH(R$4,'[1]2024'!$2:$2,0)),0)+IFERROR(INDEX('[1]2024'!$A:$Q,MATCH($B$3&amp;$D33,'[1]2024'!$B:$B,0),MATCH(R$4,'[1]2024'!$2:$2,0)),0)++IFERROR(INDEX('[1]2024'!$A:$Q,MATCH($C$3&amp;$D33,'[1]2024'!$B:$B,0),MATCH(R$4,'[1]2024'!$2:$2,0)),0)++IFERROR(INDEX('[1]2024'!$A:$Q,MATCH($D$3&amp;$D33,'[1]2024'!$B:$B,0),MATCH(R$4,'[1]2024'!$2:$2,0)),0)</f>
        <v>50000</v>
      </c>
      <c r="S33" s="264">
        <f>IFERROR(INDEX('[1]2024'!$A:$Q,MATCH($A$3&amp;$D33,'[1]2024'!$B:$B,0),MATCH(S$4,'[1]2024'!$2:$2,0)),0)+IFERROR(INDEX('[1]2024'!$A:$Q,MATCH($B$3&amp;$D33,'[1]2024'!$B:$B,0),MATCH(S$4,'[1]2024'!$2:$2,0)),0)++IFERROR(INDEX('[1]2024'!$A:$Q,MATCH($C$3&amp;$D33,'[1]2024'!$B:$B,0),MATCH(S$4,'[1]2024'!$2:$2,0)),0)++IFERROR(INDEX('[1]2024'!$A:$Q,MATCH($D$3&amp;$D33,'[1]2024'!$B:$B,0),MATCH(S$4,'[1]2024'!$2:$2,0)),0)</f>
        <v>0</v>
      </c>
      <c r="T33" s="75">
        <v>800000</v>
      </c>
      <c r="U33" s="280">
        <f t="shared" si="14"/>
        <v>566667</v>
      </c>
      <c r="V33" s="281">
        <v>0</v>
      </c>
      <c r="W33" s="282">
        <v>0</v>
      </c>
      <c r="X33" s="282">
        <v>50000</v>
      </c>
      <c r="Y33" s="282">
        <v>50000</v>
      </c>
      <c r="Z33" s="282">
        <v>0</v>
      </c>
      <c r="AA33" s="282">
        <v>66667</v>
      </c>
      <c r="AB33" s="282">
        <v>66666</v>
      </c>
      <c r="AC33" s="282">
        <v>66667</v>
      </c>
      <c r="AD33" s="282">
        <v>66667</v>
      </c>
      <c r="AE33" s="282">
        <v>66666</v>
      </c>
      <c r="AF33" s="282">
        <v>66667</v>
      </c>
      <c r="AG33" s="283">
        <v>66667</v>
      </c>
      <c r="AH33" s="245">
        <f>송도공장장!AH33+제조팀!AH33+송도밸리데이션팀!AH33+송도생산지원팀!AH33+송도설비관리팀!AH33</f>
        <v>4960000</v>
      </c>
      <c r="AI33" s="245">
        <f>송도공장장!AI33+제조팀!AI33+송도밸리데이션팀!AI33+송도생산지원팀!AI33+송도설비관리팀!AI33</f>
        <v>330000</v>
      </c>
      <c r="AJ33" s="245">
        <f>송도공장장!AJ33+제조팀!AJ33+송도밸리데이션팀!AJ33+송도생산지원팀!AJ33+송도설비관리팀!AJ33</f>
        <v>330000</v>
      </c>
      <c r="AK33" s="245">
        <f>송도공장장!AK33+제조팀!AK33+송도밸리데이션팀!AK33+송도생산지원팀!AK33+송도설비관리팀!AK33</f>
        <v>580000</v>
      </c>
      <c r="AL33" s="245">
        <f>송도공장장!AL33+제조팀!AL33+송도밸리데이션팀!AL33+송도생산지원팀!AL33+송도설비관리팀!AL33</f>
        <v>330000</v>
      </c>
      <c r="AM33" s="245">
        <f>송도공장장!AM33+제조팀!AM33+송도밸리데이션팀!AM33+송도생산지원팀!AM33+송도설비관리팀!AM33</f>
        <v>330000</v>
      </c>
      <c r="AN33" s="245">
        <f>송도공장장!AN33+제조팀!AN33+송도밸리데이션팀!AN33+송도생산지원팀!AN33+송도설비관리팀!AN33</f>
        <v>580000</v>
      </c>
      <c r="AO33" s="245">
        <f>송도공장장!AO33+제조팀!AO33+송도밸리데이션팀!AO33+송도생산지원팀!AO33+송도설비관리팀!AO33</f>
        <v>330000</v>
      </c>
      <c r="AP33" s="245">
        <f>송도공장장!AP33+제조팀!AP33+송도밸리데이션팀!AP33+송도생산지원팀!AP33+송도설비관리팀!AP33</f>
        <v>330000</v>
      </c>
      <c r="AQ33" s="245">
        <f>송도공장장!AQ33+제조팀!AQ33+송도밸리데이션팀!AQ33+송도생산지원팀!AQ33+송도설비관리팀!AQ33</f>
        <v>580000</v>
      </c>
      <c r="AR33" s="245">
        <f>송도공장장!AR33+제조팀!AR33+송도밸리데이션팀!AR33+송도생산지원팀!AR33+송도설비관리팀!AR33</f>
        <v>330000</v>
      </c>
      <c r="AS33" s="245">
        <f>송도공장장!AS33+제조팀!AS33+송도밸리데이션팀!AS33+송도생산지원팀!AS33+송도설비관리팀!AS33</f>
        <v>330000</v>
      </c>
      <c r="AT33" s="245">
        <f>송도공장장!AT33+제조팀!AT33+송도밸리데이션팀!AT33+송도생산지원팀!AT33+송도설비관리팀!AT33</f>
        <v>580000</v>
      </c>
      <c r="AU33" s="280">
        <f t="shared" si="2"/>
        <v>1240000</v>
      </c>
      <c r="AV33" s="280">
        <f t="shared" si="3"/>
        <v>1240000</v>
      </c>
      <c r="AW33" s="280">
        <f t="shared" si="4"/>
        <v>1240000</v>
      </c>
      <c r="AX33" s="280">
        <f t="shared" si="5"/>
        <v>1240000</v>
      </c>
      <c r="AY33" s="280">
        <f t="shared" si="15"/>
        <v>4960000</v>
      </c>
      <c r="AZ33" s="280">
        <f t="shared" si="16"/>
        <v>4960000</v>
      </c>
      <c r="BA33" s="280">
        <f t="shared" si="17"/>
        <v>4960000</v>
      </c>
      <c r="BB33" s="236"/>
      <c r="BC33" s="284" t="s">
        <v>24</v>
      </c>
      <c r="BD33" s="285"/>
      <c r="BE33" s="286">
        <v>0</v>
      </c>
      <c r="BF33" s="286">
        <v>700000</v>
      </c>
      <c r="BG33" s="286">
        <v>550000</v>
      </c>
      <c r="BH33" s="287">
        <f t="shared" si="7"/>
        <v>550000</v>
      </c>
    </row>
    <row r="34" spans="1:60" s="288" customFormat="1" outlineLevel="1" x14ac:dyDescent="0.3">
      <c r="A34" s="107" t="s">
        <v>77</v>
      </c>
      <c r="B34" s="269" t="s">
        <v>78</v>
      </c>
      <c r="C34" s="269" t="s">
        <v>31</v>
      </c>
      <c r="D34" s="278">
        <v>5103190</v>
      </c>
      <c r="E34" s="278" t="s">
        <v>79</v>
      </c>
      <c r="F34" s="279">
        <v>1320000</v>
      </c>
      <c r="G34" s="245">
        <f t="shared" si="13"/>
        <v>1200500</v>
      </c>
      <c r="H34" s="264">
        <f>IFERROR(INDEX('[1]2024'!$A:$Q,MATCH($A$3&amp;$D34,'[1]2024'!$B:$B,0),MATCH(H$4,'[1]2024'!$2:$2,0)),0)+IFERROR(INDEX('[1]2024'!$A:$Q,MATCH($B$3&amp;$D34,'[1]2024'!$B:$B,0),MATCH(H$4,'[1]2024'!$2:$2,0)),0)++IFERROR(INDEX('[1]2024'!$A:$Q,MATCH($C$3&amp;$D34,'[1]2024'!$B:$B,0),MATCH(H$4,'[1]2024'!$2:$2,0)),0)++IFERROR(INDEX('[1]2024'!$A:$Q,MATCH($D$3&amp;$D34,'[1]2024'!$B:$B,0),MATCH(H$4,'[1]2024'!$2:$2,0)),0)</f>
        <v>106690</v>
      </c>
      <c r="I34" s="264">
        <f>IFERROR(INDEX('[1]2024'!$A:$Q,MATCH($A$3&amp;$D34,'[1]2024'!$B:$B,0),MATCH(I$4,'[1]2024'!$2:$2,0)),0)+IFERROR(INDEX('[1]2024'!$A:$Q,MATCH($B$3&amp;$D34,'[1]2024'!$B:$B,0),MATCH(I$4,'[1]2024'!$2:$2,0)),0)++IFERROR(INDEX('[1]2024'!$A:$Q,MATCH($C$3&amp;$D34,'[1]2024'!$B:$B,0),MATCH(I$4,'[1]2024'!$2:$2,0)),0)++IFERROR(INDEX('[1]2024'!$A:$Q,MATCH($D$3&amp;$D34,'[1]2024'!$B:$B,0),MATCH(I$4,'[1]2024'!$2:$2,0)),0)</f>
        <v>106690</v>
      </c>
      <c r="J34" s="264">
        <f>IFERROR(INDEX('[1]2024'!$A:$Q,MATCH($A$3&amp;$D34,'[1]2024'!$B:$B,0),MATCH(J$4,'[1]2024'!$2:$2,0)),0)+IFERROR(INDEX('[1]2024'!$A:$Q,MATCH($B$3&amp;$D34,'[1]2024'!$B:$B,0),MATCH(J$4,'[1]2024'!$2:$2,0)),0)++IFERROR(INDEX('[1]2024'!$A:$Q,MATCH($C$3&amp;$D34,'[1]2024'!$B:$B,0),MATCH(J$4,'[1]2024'!$2:$2,0)),0)++IFERROR(INDEX('[1]2024'!$A:$Q,MATCH($D$3&amp;$D34,'[1]2024'!$B:$B,0),MATCH(J$4,'[1]2024'!$2:$2,0)),0)</f>
        <v>106690</v>
      </c>
      <c r="K34" s="264">
        <f>IFERROR(INDEX('[1]2024'!$A:$Q,MATCH($A$3&amp;$D34,'[1]2024'!$B:$B,0),MATCH(K$4,'[1]2024'!$2:$2,0)),0)+IFERROR(INDEX('[1]2024'!$A:$Q,MATCH($B$3&amp;$D34,'[1]2024'!$B:$B,0),MATCH(K$4,'[1]2024'!$2:$2,0)),0)++IFERROR(INDEX('[1]2024'!$A:$Q,MATCH($C$3&amp;$D34,'[1]2024'!$B:$B,0),MATCH(K$4,'[1]2024'!$2:$2,0)),0)++IFERROR(INDEX('[1]2024'!$A:$Q,MATCH($D$3&amp;$D34,'[1]2024'!$B:$B,0),MATCH(K$4,'[1]2024'!$2:$2,0)),0)</f>
        <v>106690</v>
      </c>
      <c r="L34" s="264">
        <f>IFERROR(INDEX('[1]2024'!$A:$Q,MATCH($A$3&amp;$D34,'[1]2024'!$B:$B,0),MATCH(L$4,'[1]2024'!$2:$2,0)),0)+IFERROR(INDEX('[1]2024'!$A:$Q,MATCH($B$3&amp;$D34,'[1]2024'!$B:$B,0),MATCH(L$4,'[1]2024'!$2:$2,0)),0)++IFERROR(INDEX('[1]2024'!$A:$Q,MATCH($C$3&amp;$D34,'[1]2024'!$B:$B,0),MATCH(L$4,'[1]2024'!$2:$2,0)),0)++IFERROR(INDEX('[1]2024'!$A:$Q,MATCH($D$3&amp;$D34,'[1]2024'!$B:$B,0),MATCH(L$4,'[1]2024'!$2:$2,0)),0)</f>
        <v>110240</v>
      </c>
      <c r="M34" s="264">
        <f>IFERROR(INDEX('[1]2024'!$A:$Q,MATCH($A$3&amp;$D34,'[1]2024'!$B:$B,0),MATCH(M$4,'[1]2024'!$2:$2,0)),0)+IFERROR(INDEX('[1]2024'!$A:$Q,MATCH($B$3&amp;$D34,'[1]2024'!$B:$B,0),MATCH(M$4,'[1]2024'!$2:$2,0)),0)++IFERROR(INDEX('[1]2024'!$A:$Q,MATCH($C$3&amp;$D34,'[1]2024'!$B:$B,0),MATCH(M$4,'[1]2024'!$2:$2,0)),0)++IFERROR(INDEX('[1]2024'!$A:$Q,MATCH($D$3&amp;$D34,'[1]2024'!$B:$B,0),MATCH(M$4,'[1]2024'!$2:$2,0)),0)</f>
        <v>104480</v>
      </c>
      <c r="N34" s="264">
        <f>IFERROR(INDEX('[1]2024'!$A:$Q,MATCH($A$3&amp;$D34,'[1]2024'!$B:$B,0),MATCH(N$4,'[1]2024'!$2:$2,0)),0)+IFERROR(INDEX('[1]2024'!$A:$Q,MATCH($B$3&amp;$D34,'[1]2024'!$B:$B,0),MATCH(N$4,'[1]2024'!$2:$2,0)),0)++IFERROR(INDEX('[1]2024'!$A:$Q,MATCH($C$3&amp;$D34,'[1]2024'!$B:$B,0),MATCH(N$4,'[1]2024'!$2:$2,0)),0)++IFERROR(INDEX('[1]2024'!$A:$Q,MATCH($D$3&amp;$D34,'[1]2024'!$B:$B,0),MATCH(N$4,'[1]2024'!$2:$2,0)),0)</f>
        <v>99560</v>
      </c>
      <c r="O34" s="264">
        <f>IFERROR(INDEX('[1]2024'!$A:$Q,MATCH($A$3&amp;$D34,'[1]2024'!$B:$B,0),MATCH(O$4,'[1]2024'!$2:$2,0)),0)+IFERROR(INDEX('[1]2024'!$A:$Q,MATCH($B$3&amp;$D34,'[1]2024'!$B:$B,0),MATCH(O$4,'[1]2024'!$2:$2,0)),0)++IFERROR(INDEX('[1]2024'!$A:$Q,MATCH($C$3&amp;$D34,'[1]2024'!$B:$B,0),MATCH(O$4,'[1]2024'!$2:$2,0)),0)++IFERROR(INDEX('[1]2024'!$A:$Q,MATCH($D$3&amp;$D34,'[1]2024'!$B:$B,0),MATCH(O$4,'[1]2024'!$2:$2,0)),0)</f>
        <v>92840</v>
      </c>
      <c r="P34" s="264">
        <f>IFERROR(INDEX('[1]2024'!$A:$Q,MATCH($A$3&amp;$D34,'[1]2024'!$B:$B,0),MATCH(P$4,'[1]2024'!$2:$2,0)),0)+IFERROR(INDEX('[1]2024'!$A:$Q,MATCH($B$3&amp;$D34,'[1]2024'!$B:$B,0),MATCH(P$4,'[1]2024'!$2:$2,0)),0)++IFERROR(INDEX('[1]2024'!$A:$Q,MATCH($C$3&amp;$D34,'[1]2024'!$B:$B,0),MATCH(P$4,'[1]2024'!$2:$2,0)),0)++IFERROR(INDEX('[1]2024'!$A:$Q,MATCH($D$3&amp;$D34,'[1]2024'!$B:$B,0),MATCH(P$4,'[1]2024'!$2:$2,0)),0)</f>
        <v>93920</v>
      </c>
      <c r="Q34" s="264">
        <f>IFERROR(INDEX('[1]2024'!$A:$Q,MATCH($A$3&amp;$D34,'[1]2024'!$B:$B,0),MATCH(Q$4,'[1]2024'!$2:$2,0)),0)+IFERROR(INDEX('[1]2024'!$A:$Q,MATCH($B$3&amp;$D34,'[1]2024'!$B:$B,0),MATCH(Q$4,'[1]2024'!$2:$2,0)),0)++IFERROR(INDEX('[1]2024'!$A:$Q,MATCH($C$3&amp;$D34,'[1]2024'!$B:$B,0),MATCH(Q$4,'[1]2024'!$2:$2,0)),0)++IFERROR(INDEX('[1]2024'!$A:$Q,MATCH($D$3&amp;$D34,'[1]2024'!$B:$B,0),MATCH(Q$4,'[1]2024'!$2:$2,0)),0)</f>
        <v>93920</v>
      </c>
      <c r="R34" s="264">
        <f>IFERROR(INDEX('[1]2024'!$A:$Q,MATCH($A$3&amp;$D34,'[1]2024'!$B:$B,0),MATCH(R$4,'[1]2024'!$2:$2,0)),0)+IFERROR(INDEX('[1]2024'!$A:$Q,MATCH($B$3&amp;$D34,'[1]2024'!$B:$B,0),MATCH(R$4,'[1]2024'!$2:$2,0)),0)++IFERROR(INDEX('[1]2024'!$A:$Q,MATCH($C$3&amp;$D34,'[1]2024'!$B:$B,0),MATCH(R$4,'[1]2024'!$2:$2,0)),0)++IFERROR(INDEX('[1]2024'!$A:$Q,MATCH($D$3&amp;$D34,'[1]2024'!$B:$B,0),MATCH(R$4,'[1]2024'!$2:$2,0)),0)</f>
        <v>85090</v>
      </c>
      <c r="S34" s="264">
        <f>IFERROR(INDEX('[1]2024'!$A:$Q,MATCH($A$3&amp;$D34,'[1]2024'!$B:$B,0),MATCH(S$4,'[1]2024'!$2:$2,0)),0)+IFERROR(INDEX('[1]2024'!$A:$Q,MATCH($B$3&amp;$D34,'[1]2024'!$B:$B,0),MATCH(S$4,'[1]2024'!$2:$2,0)),0)++IFERROR(INDEX('[1]2024'!$A:$Q,MATCH($C$3&amp;$D34,'[1]2024'!$B:$B,0),MATCH(S$4,'[1]2024'!$2:$2,0)),0)++IFERROR(INDEX('[1]2024'!$A:$Q,MATCH($D$3&amp;$D34,'[1]2024'!$B:$B,0),MATCH(S$4,'[1]2024'!$2:$2,0)),0)</f>
        <v>93690</v>
      </c>
      <c r="T34" s="75">
        <v>1253760</v>
      </c>
      <c r="U34" s="280">
        <f t="shared" si="14"/>
        <v>1216370</v>
      </c>
      <c r="V34" s="281">
        <v>93560</v>
      </c>
      <c r="W34" s="282">
        <v>93560</v>
      </c>
      <c r="X34" s="282">
        <v>95720</v>
      </c>
      <c r="Y34" s="282">
        <v>97050</v>
      </c>
      <c r="Z34" s="282">
        <v>105120</v>
      </c>
      <c r="AA34" s="282">
        <v>104480</v>
      </c>
      <c r="AB34" s="282">
        <v>104480</v>
      </c>
      <c r="AC34" s="282">
        <v>104480</v>
      </c>
      <c r="AD34" s="282">
        <v>104480</v>
      </c>
      <c r="AE34" s="282">
        <v>104480</v>
      </c>
      <c r="AF34" s="282">
        <v>104480</v>
      </c>
      <c r="AG34" s="282">
        <v>104480</v>
      </c>
      <c r="AH34" s="245">
        <f>송도공장장!AH34+제조팀!AH34+송도밸리데이션팀!AH34+송도생산지원팀!AH34+송도설비관리팀!AH34</f>
        <v>3351600</v>
      </c>
      <c r="AI34" s="245">
        <f>송도공장장!AI34+제조팀!AI34+송도밸리데이션팀!AI34+송도생산지원팀!AI34+송도설비관리팀!AI34</f>
        <v>279300</v>
      </c>
      <c r="AJ34" s="245">
        <f>송도공장장!AJ34+제조팀!AJ34+송도밸리데이션팀!AJ34+송도생산지원팀!AJ34+송도설비관리팀!AJ34</f>
        <v>279300</v>
      </c>
      <c r="AK34" s="245">
        <f>송도공장장!AK34+제조팀!AK34+송도밸리데이션팀!AK34+송도생산지원팀!AK34+송도설비관리팀!AK34</f>
        <v>279300</v>
      </c>
      <c r="AL34" s="245">
        <f>송도공장장!AL34+제조팀!AL34+송도밸리데이션팀!AL34+송도생산지원팀!AL34+송도설비관리팀!AL34</f>
        <v>279300</v>
      </c>
      <c r="AM34" s="245">
        <f>송도공장장!AM34+제조팀!AM34+송도밸리데이션팀!AM34+송도생산지원팀!AM34+송도설비관리팀!AM34</f>
        <v>279300</v>
      </c>
      <c r="AN34" s="245">
        <f>송도공장장!AN34+제조팀!AN34+송도밸리데이션팀!AN34+송도생산지원팀!AN34+송도설비관리팀!AN34</f>
        <v>279300</v>
      </c>
      <c r="AO34" s="245">
        <f>송도공장장!AO34+제조팀!AO34+송도밸리데이션팀!AO34+송도생산지원팀!AO34+송도설비관리팀!AO34</f>
        <v>279300</v>
      </c>
      <c r="AP34" s="245">
        <f>송도공장장!AP34+제조팀!AP34+송도밸리데이션팀!AP34+송도생산지원팀!AP34+송도설비관리팀!AP34</f>
        <v>279300</v>
      </c>
      <c r="AQ34" s="245">
        <f>송도공장장!AQ34+제조팀!AQ34+송도밸리데이션팀!AQ34+송도생산지원팀!AQ34+송도설비관리팀!AQ34</f>
        <v>279300</v>
      </c>
      <c r="AR34" s="245">
        <f>송도공장장!AR34+제조팀!AR34+송도밸리데이션팀!AR34+송도생산지원팀!AR34+송도설비관리팀!AR34</f>
        <v>279300</v>
      </c>
      <c r="AS34" s="245">
        <f>송도공장장!AS34+제조팀!AS34+송도밸리데이션팀!AS34+송도생산지원팀!AS34+송도설비관리팀!AS34</f>
        <v>279300</v>
      </c>
      <c r="AT34" s="245">
        <f>송도공장장!AT34+제조팀!AT34+송도밸리데이션팀!AT34+송도생산지원팀!AT34+송도설비관리팀!AT34</f>
        <v>279300</v>
      </c>
      <c r="AU34" s="280">
        <f t="shared" si="2"/>
        <v>837900</v>
      </c>
      <c r="AV34" s="280">
        <f t="shared" si="3"/>
        <v>837900</v>
      </c>
      <c r="AW34" s="280">
        <f t="shared" si="4"/>
        <v>837900</v>
      </c>
      <c r="AX34" s="280">
        <f t="shared" si="5"/>
        <v>837900</v>
      </c>
      <c r="AY34" s="280">
        <f t="shared" si="15"/>
        <v>3351600</v>
      </c>
      <c r="AZ34" s="280">
        <f t="shared" si="16"/>
        <v>3351600</v>
      </c>
      <c r="BA34" s="280">
        <f t="shared" si="17"/>
        <v>3351600</v>
      </c>
      <c r="BB34" s="268" t="s">
        <v>412</v>
      </c>
      <c r="BC34" s="289" t="s">
        <v>24</v>
      </c>
      <c r="BD34" s="284" t="s">
        <v>39</v>
      </c>
      <c r="BE34" s="286">
        <v>0</v>
      </c>
      <c r="BF34" s="286">
        <v>699530</v>
      </c>
      <c r="BG34" s="286">
        <v>1221880</v>
      </c>
      <c r="BH34" s="287">
        <f t="shared" si="7"/>
        <v>1200500</v>
      </c>
    </row>
    <row r="35" spans="1:60" outlineLevel="1" x14ac:dyDescent="0.3">
      <c r="A35" s="71" t="s">
        <v>80</v>
      </c>
      <c r="B35" s="238" t="s">
        <v>81</v>
      </c>
      <c r="C35" s="238" t="s">
        <v>31</v>
      </c>
      <c r="D35" s="239">
        <v>5103180</v>
      </c>
      <c r="E35" s="239" t="s">
        <v>82</v>
      </c>
      <c r="F35" s="277">
        <v>0</v>
      </c>
      <c r="G35" s="245">
        <f t="shared" si="13"/>
        <v>0</v>
      </c>
      <c r="H35" s="264">
        <f>IFERROR(INDEX('[1]2024'!$A:$Q,MATCH($A$3&amp;$D35,'[1]2024'!$B:$B,0),MATCH(H$4,'[1]2024'!$2:$2,0)),0)+IFERROR(INDEX('[1]2024'!$A:$Q,MATCH($B$3&amp;$D35,'[1]2024'!$B:$B,0),MATCH(H$4,'[1]2024'!$2:$2,0)),0)++IFERROR(INDEX('[1]2024'!$A:$Q,MATCH($C$3&amp;$D35,'[1]2024'!$B:$B,0),MATCH(H$4,'[1]2024'!$2:$2,0)),0)++IFERROR(INDEX('[1]2024'!$A:$Q,MATCH($D$3&amp;$D35,'[1]2024'!$B:$B,0),MATCH(H$4,'[1]2024'!$2:$2,0)),0)</f>
        <v>0</v>
      </c>
      <c r="I35" s="264">
        <f>IFERROR(INDEX('[1]2024'!$A:$Q,MATCH($A$3&amp;$D35,'[1]2024'!$B:$B,0),MATCH(I$4,'[1]2024'!$2:$2,0)),0)+IFERROR(INDEX('[1]2024'!$A:$Q,MATCH($B$3&amp;$D35,'[1]2024'!$B:$B,0),MATCH(I$4,'[1]2024'!$2:$2,0)),0)++IFERROR(INDEX('[1]2024'!$A:$Q,MATCH($C$3&amp;$D35,'[1]2024'!$B:$B,0),MATCH(I$4,'[1]2024'!$2:$2,0)),0)++IFERROR(INDEX('[1]2024'!$A:$Q,MATCH($D$3&amp;$D35,'[1]2024'!$B:$B,0),MATCH(I$4,'[1]2024'!$2:$2,0)),0)</f>
        <v>0</v>
      </c>
      <c r="J35" s="264">
        <f>IFERROR(INDEX('[1]2024'!$A:$Q,MATCH($A$3&amp;$D35,'[1]2024'!$B:$B,0),MATCH(J$4,'[1]2024'!$2:$2,0)),0)+IFERROR(INDEX('[1]2024'!$A:$Q,MATCH($B$3&amp;$D35,'[1]2024'!$B:$B,0),MATCH(J$4,'[1]2024'!$2:$2,0)),0)++IFERROR(INDEX('[1]2024'!$A:$Q,MATCH($C$3&amp;$D35,'[1]2024'!$B:$B,0),MATCH(J$4,'[1]2024'!$2:$2,0)),0)++IFERROR(INDEX('[1]2024'!$A:$Q,MATCH($D$3&amp;$D35,'[1]2024'!$B:$B,0),MATCH(J$4,'[1]2024'!$2:$2,0)),0)</f>
        <v>0</v>
      </c>
      <c r="K35" s="264">
        <f>IFERROR(INDEX('[1]2024'!$A:$Q,MATCH($A$3&amp;$D35,'[1]2024'!$B:$B,0),MATCH(K$4,'[1]2024'!$2:$2,0)),0)+IFERROR(INDEX('[1]2024'!$A:$Q,MATCH($B$3&amp;$D35,'[1]2024'!$B:$B,0),MATCH(K$4,'[1]2024'!$2:$2,0)),0)++IFERROR(INDEX('[1]2024'!$A:$Q,MATCH($C$3&amp;$D35,'[1]2024'!$B:$B,0),MATCH(K$4,'[1]2024'!$2:$2,0)),0)++IFERROR(INDEX('[1]2024'!$A:$Q,MATCH($D$3&amp;$D35,'[1]2024'!$B:$B,0),MATCH(K$4,'[1]2024'!$2:$2,0)),0)</f>
        <v>0</v>
      </c>
      <c r="L35" s="264">
        <f>IFERROR(INDEX('[1]2024'!$A:$Q,MATCH($A$3&amp;$D35,'[1]2024'!$B:$B,0),MATCH(L$4,'[1]2024'!$2:$2,0)),0)+IFERROR(INDEX('[1]2024'!$A:$Q,MATCH($B$3&amp;$D35,'[1]2024'!$B:$B,0),MATCH(L$4,'[1]2024'!$2:$2,0)),0)++IFERROR(INDEX('[1]2024'!$A:$Q,MATCH($C$3&amp;$D35,'[1]2024'!$B:$B,0),MATCH(L$4,'[1]2024'!$2:$2,0)),0)++IFERROR(INDEX('[1]2024'!$A:$Q,MATCH($D$3&amp;$D35,'[1]2024'!$B:$B,0),MATCH(L$4,'[1]2024'!$2:$2,0)),0)</f>
        <v>0</v>
      </c>
      <c r="M35" s="264">
        <f>IFERROR(INDEX('[1]2024'!$A:$Q,MATCH($A$3&amp;$D35,'[1]2024'!$B:$B,0),MATCH(M$4,'[1]2024'!$2:$2,0)),0)+IFERROR(INDEX('[1]2024'!$A:$Q,MATCH($B$3&amp;$D35,'[1]2024'!$B:$B,0),MATCH(M$4,'[1]2024'!$2:$2,0)),0)++IFERROR(INDEX('[1]2024'!$A:$Q,MATCH($C$3&amp;$D35,'[1]2024'!$B:$B,0),MATCH(M$4,'[1]2024'!$2:$2,0)),0)++IFERROR(INDEX('[1]2024'!$A:$Q,MATCH($D$3&amp;$D35,'[1]2024'!$B:$B,0),MATCH(M$4,'[1]2024'!$2:$2,0)),0)</f>
        <v>0</v>
      </c>
      <c r="N35" s="264">
        <f>IFERROR(INDEX('[1]2024'!$A:$Q,MATCH($A$3&amp;$D35,'[1]2024'!$B:$B,0),MATCH(N$4,'[1]2024'!$2:$2,0)),0)+IFERROR(INDEX('[1]2024'!$A:$Q,MATCH($B$3&amp;$D35,'[1]2024'!$B:$B,0),MATCH(N$4,'[1]2024'!$2:$2,0)),0)++IFERROR(INDEX('[1]2024'!$A:$Q,MATCH($C$3&amp;$D35,'[1]2024'!$B:$B,0),MATCH(N$4,'[1]2024'!$2:$2,0)),0)++IFERROR(INDEX('[1]2024'!$A:$Q,MATCH($D$3&amp;$D35,'[1]2024'!$B:$B,0),MATCH(N$4,'[1]2024'!$2:$2,0)),0)</f>
        <v>0</v>
      </c>
      <c r="O35" s="264">
        <f>IFERROR(INDEX('[1]2024'!$A:$Q,MATCH($A$3&amp;$D35,'[1]2024'!$B:$B,0),MATCH(O$4,'[1]2024'!$2:$2,0)),0)+IFERROR(INDEX('[1]2024'!$A:$Q,MATCH($B$3&amp;$D35,'[1]2024'!$B:$B,0),MATCH(O$4,'[1]2024'!$2:$2,0)),0)++IFERROR(INDEX('[1]2024'!$A:$Q,MATCH($C$3&amp;$D35,'[1]2024'!$B:$B,0),MATCH(O$4,'[1]2024'!$2:$2,0)),0)++IFERROR(INDEX('[1]2024'!$A:$Q,MATCH($D$3&amp;$D35,'[1]2024'!$B:$B,0),MATCH(O$4,'[1]2024'!$2:$2,0)),0)</f>
        <v>0</v>
      </c>
      <c r="P35" s="264">
        <f>IFERROR(INDEX('[1]2024'!$A:$Q,MATCH($A$3&amp;$D35,'[1]2024'!$B:$B,0),MATCH(P$4,'[1]2024'!$2:$2,0)),0)+IFERROR(INDEX('[1]2024'!$A:$Q,MATCH($B$3&amp;$D35,'[1]2024'!$B:$B,0),MATCH(P$4,'[1]2024'!$2:$2,0)),0)++IFERROR(INDEX('[1]2024'!$A:$Q,MATCH($C$3&amp;$D35,'[1]2024'!$B:$B,0),MATCH(P$4,'[1]2024'!$2:$2,0)),0)++IFERROR(INDEX('[1]2024'!$A:$Q,MATCH($D$3&amp;$D35,'[1]2024'!$B:$B,0),MATCH(P$4,'[1]2024'!$2:$2,0)),0)</f>
        <v>0</v>
      </c>
      <c r="Q35" s="264">
        <f>IFERROR(INDEX('[1]2024'!$A:$Q,MATCH($A$3&amp;$D35,'[1]2024'!$B:$B,0),MATCH(Q$4,'[1]2024'!$2:$2,0)),0)+IFERROR(INDEX('[1]2024'!$A:$Q,MATCH($B$3&amp;$D35,'[1]2024'!$B:$B,0),MATCH(Q$4,'[1]2024'!$2:$2,0)),0)++IFERROR(INDEX('[1]2024'!$A:$Q,MATCH($C$3&amp;$D35,'[1]2024'!$B:$B,0),MATCH(Q$4,'[1]2024'!$2:$2,0)),0)++IFERROR(INDEX('[1]2024'!$A:$Q,MATCH($D$3&amp;$D35,'[1]2024'!$B:$B,0),MATCH(Q$4,'[1]2024'!$2:$2,0)),0)</f>
        <v>0</v>
      </c>
      <c r="R35" s="264">
        <f>IFERROR(INDEX('[1]2024'!$A:$Q,MATCH($A$3&amp;$D35,'[1]2024'!$B:$B,0),MATCH(R$4,'[1]2024'!$2:$2,0)),0)+IFERROR(INDEX('[1]2024'!$A:$Q,MATCH($B$3&amp;$D35,'[1]2024'!$B:$B,0),MATCH(R$4,'[1]2024'!$2:$2,0)),0)++IFERROR(INDEX('[1]2024'!$A:$Q,MATCH($C$3&amp;$D35,'[1]2024'!$B:$B,0),MATCH(R$4,'[1]2024'!$2:$2,0)),0)++IFERROR(INDEX('[1]2024'!$A:$Q,MATCH($D$3&amp;$D35,'[1]2024'!$B:$B,0),MATCH(R$4,'[1]2024'!$2:$2,0)),0)</f>
        <v>0</v>
      </c>
      <c r="S35" s="264">
        <f>IFERROR(INDEX('[1]2024'!$A:$Q,MATCH($A$3&amp;$D35,'[1]2024'!$B:$B,0),MATCH(S$4,'[1]2024'!$2:$2,0)),0)+IFERROR(INDEX('[1]2024'!$A:$Q,MATCH($B$3&amp;$D35,'[1]2024'!$B:$B,0),MATCH(S$4,'[1]2024'!$2:$2,0)),0)++IFERROR(INDEX('[1]2024'!$A:$Q,MATCH($C$3&amp;$D35,'[1]2024'!$B:$B,0),MATCH(S$4,'[1]2024'!$2:$2,0)),0)++IFERROR(INDEX('[1]2024'!$A:$Q,MATCH($D$3&amp;$D35,'[1]2024'!$B:$B,0),MATCH(S$4,'[1]2024'!$2:$2,0)),0)</f>
        <v>0</v>
      </c>
      <c r="T35" s="75">
        <v>0</v>
      </c>
      <c r="U35" s="245">
        <f t="shared" si="14"/>
        <v>0</v>
      </c>
      <c r="V35" s="246">
        <v>0</v>
      </c>
      <c r="W35" s="247">
        <v>0</v>
      </c>
      <c r="X35" s="247">
        <v>0</v>
      </c>
      <c r="Y35" s="247">
        <v>0</v>
      </c>
      <c r="Z35" s="247">
        <v>0</v>
      </c>
      <c r="AA35" s="247">
        <v>0</v>
      </c>
      <c r="AB35" s="247">
        <v>0</v>
      </c>
      <c r="AC35" s="247">
        <v>0</v>
      </c>
      <c r="AD35" s="247">
        <v>0</v>
      </c>
      <c r="AE35" s="247">
        <v>0</v>
      </c>
      <c r="AF35" s="247">
        <v>0</v>
      </c>
      <c r="AG35" s="248">
        <v>0</v>
      </c>
      <c r="AH35" s="245">
        <f>송도공장장!AH35+제조팀!AH35+송도밸리데이션팀!AH35+송도생산지원팀!AH35+송도설비관리팀!AH35</f>
        <v>3600000</v>
      </c>
      <c r="AI35" s="245">
        <f>송도공장장!AI35+제조팀!AI35+송도밸리데이션팀!AI35+송도생산지원팀!AI35+송도설비관리팀!AI35</f>
        <v>300000</v>
      </c>
      <c r="AJ35" s="245">
        <f>송도공장장!AJ35+제조팀!AJ35+송도밸리데이션팀!AJ35+송도생산지원팀!AJ35+송도설비관리팀!AJ35</f>
        <v>300000</v>
      </c>
      <c r="AK35" s="245">
        <f>송도공장장!AK35+제조팀!AK35+송도밸리데이션팀!AK35+송도생산지원팀!AK35+송도설비관리팀!AK35</f>
        <v>300000</v>
      </c>
      <c r="AL35" s="245">
        <f>송도공장장!AL35+제조팀!AL35+송도밸리데이션팀!AL35+송도생산지원팀!AL35+송도설비관리팀!AL35</f>
        <v>300000</v>
      </c>
      <c r="AM35" s="245">
        <f>송도공장장!AM35+제조팀!AM35+송도밸리데이션팀!AM35+송도생산지원팀!AM35+송도설비관리팀!AM35</f>
        <v>300000</v>
      </c>
      <c r="AN35" s="245">
        <f>송도공장장!AN35+제조팀!AN35+송도밸리데이션팀!AN35+송도생산지원팀!AN35+송도설비관리팀!AN35</f>
        <v>300000</v>
      </c>
      <c r="AO35" s="245">
        <f>송도공장장!AO35+제조팀!AO35+송도밸리데이션팀!AO35+송도생산지원팀!AO35+송도설비관리팀!AO35</f>
        <v>300000</v>
      </c>
      <c r="AP35" s="245">
        <f>송도공장장!AP35+제조팀!AP35+송도밸리데이션팀!AP35+송도생산지원팀!AP35+송도설비관리팀!AP35</f>
        <v>300000</v>
      </c>
      <c r="AQ35" s="245">
        <f>송도공장장!AQ35+제조팀!AQ35+송도밸리데이션팀!AQ35+송도생산지원팀!AQ35+송도설비관리팀!AQ35</f>
        <v>300000</v>
      </c>
      <c r="AR35" s="245">
        <f>송도공장장!AR35+제조팀!AR35+송도밸리데이션팀!AR35+송도생산지원팀!AR35+송도설비관리팀!AR35</f>
        <v>300000</v>
      </c>
      <c r="AS35" s="245">
        <f>송도공장장!AS35+제조팀!AS35+송도밸리데이션팀!AS35+송도생산지원팀!AS35+송도설비관리팀!AS35</f>
        <v>300000</v>
      </c>
      <c r="AT35" s="245">
        <f>송도공장장!AT35+제조팀!AT35+송도밸리데이션팀!AT35+송도생산지원팀!AT35+송도설비관리팀!AT35</f>
        <v>300000</v>
      </c>
      <c r="AU35" s="245">
        <f t="shared" si="2"/>
        <v>900000</v>
      </c>
      <c r="AV35" s="245">
        <f t="shared" si="3"/>
        <v>900000</v>
      </c>
      <c r="AW35" s="245">
        <f t="shared" si="4"/>
        <v>900000</v>
      </c>
      <c r="AX35" s="245">
        <f t="shared" si="5"/>
        <v>900000</v>
      </c>
      <c r="AY35" s="245">
        <f t="shared" si="15"/>
        <v>3600000</v>
      </c>
      <c r="AZ35" s="245">
        <f t="shared" si="16"/>
        <v>3600000</v>
      </c>
      <c r="BA35" s="245">
        <f t="shared" si="17"/>
        <v>3600000</v>
      </c>
      <c r="BB35" s="250"/>
      <c r="BC35" s="251" t="s">
        <v>24</v>
      </c>
      <c r="BD35" s="261"/>
      <c r="BE35" s="264">
        <v>0</v>
      </c>
      <c r="BF35" s="264">
        <v>0</v>
      </c>
      <c r="BG35" s="264">
        <v>0</v>
      </c>
      <c r="BH35" s="265">
        <f t="shared" si="7"/>
        <v>0</v>
      </c>
    </row>
    <row r="36" spans="1:60" outlineLevel="1" x14ac:dyDescent="0.3">
      <c r="A36" s="71" t="s">
        <v>83</v>
      </c>
      <c r="B36" s="238" t="s">
        <v>84</v>
      </c>
      <c r="C36" s="238" t="s">
        <v>31</v>
      </c>
      <c r="D36" s="239">
        <v>5103170</v>
      </c>
      <c r="E36" s="239" t="s">
        <v>85</v>
      </c>
      <c r="F36" s="277">
        <v>0</v>
      </c>
      <c r="G36" s="245">
        <f t="shared" si="13"/>
        <v>0</v>
      </c>
      <c r="H36" s="264">
        <f>IFERROR(INDEX('[1]2024'!$A:$Q,MATCH($A$3&amp;$D36,'[1]2024'!$B:$B,0),MATCH(H$4,'[1]2024'!$2:$2,0)),0)+IFERROR(INDEX('[1]2024'!$A:$Q,MATCH($B$3&amp;$D36,'[1]2024'!$B:$B,0),MATCH(H$4,'[1]2024'!$2:$2,0)),0)++IFERROR(INDEX('[1]2024'!$A:$Q,MATCH($C$3&amp;$D36,'[1]2024'!$B:$B,0),MATCH(H$4,'[1]2024'!$2:$2,0)),0)++IFERROR(INDEX('[1]2024'!$A:$Q,MATCH($D$3&amp;$D36,'[1]2024'!$B:$B,0),MATCH(H$4,'[1]2024'!$2:$2,0)),0)</f>
        <v>0</v>
      </c>
      <c r="I36" s="264">
        <f>IFERROR(INDEX('[1]2024'!$A:$Q,MATCH($A$3&amp;$D36,'[1]2024'!$B:$B,0),MATCH(I$4,'[1]2024'!$2:$2,0)),0)+IFERROR(INDEX('[1]2024'!$A:$Q,MATCH($B$3&amp;$D36,'[1]2024'!$B:$B,0),MATCH(I$4,'[1]2024'!$2:$2,0)),0)++IFERROR(INDEX('[1]2024'!$A:$Q,MATCH($C$3&amp;$D36,'[1]2024'!$B:$B,0),MATCH(I$4,'[1]2024'!$2:$2,0)),0)++IFERROR(INDEX('[1]2024'!$A:$Q,MATCH($D$3&amp;$D36,'[1]2024'!$B:$B,0),MATCH(I$4,'[1]2024'!$2:$2,0)),0)</f>
        <v>0</v>
      </c>
      <c r="J36" s="264">
        <f>IFERROR(INDEX('[1]2024'!$A:$Q,MATCH($A$3&amp;$D36,'[1]2024'!$B:$B,0),MATCH(J$4,'[1]2024'!$2:$2,0)),0)+IFERROR(INDEX('[1]2024'!$A:$Q,MATCH($B$3&amp;$D36,'[1]2024'!$B:$B,0),MATCH(J$4,'[1]2024'!$2:$2,0)),0)++IFERROR(INDEX('[1]2024'!$A:$Q,MATCH($C$3&amp;$D36,'[1]2024'!$B:$B,0),MATCH(J$4,'[1]2024'!$2:$2,0)),0)++IFERROR(INDEX('[1]2024'!$A:$Q,MATCH($D$3&amp;$D36,'[1]2024'!$B:$B,0),MATCH(J$4,'[1]2024'!$2:$2,0)),0)</f>
        <v>0</v>
      </c>
      <c r="K36" s="264">
        <f>IFERROR(INDEX('[1]2024'!$A:$Q,MATCH($A$3&amp;$D36,'[1]2024'!$B:$B,0),MATCH(K$4,'[1]2024'!$2:$2,0)),0)+IFERROR(INDEX('[1]2024'!$A:$Q,MATCH($B$3&amp;$D36,'[1]2024'!$B:$B,0),MATCH(K$4,'[1]2024'!$2:$2,0)),0)++IFERROR(INDEX('[1]2024'!$A:$Q,MATCH($C$3&amp;$D36,'[1]2024'!$B:$B,0),MATCH(K$4,'[1]2024'!$2:$2,0)),0)++IFERROR(INDEX('[1]2024'!$A:$Q,MATCH($D$3&amp;$D36,'[1]2024'!$B:$B,0),MATCH(K$4,'[1]2024'!$2:$2,0)),0)</f>
        <v>0</v>
      </c>
      <c r="L36" s="264">
        <f>IFERROR(INDEX('[1]2024'!$A:$Q,MATCH($A$3&amp;$D36,'[1]2024'!$B:$B,0),MATCH(L$4,'[1]2024'!$2:$2,0)),0)+IFERROR(INDEX('[1]2024'!$A:$Q,MATCH($B$3&amp;$D36,'[1]2024'!$B:$B,0),MATCH(L$4,'[1]2024'!$2:$2,0)),0)++IFERROR(INDEX('[1]2024'!$A:$Q,MATCH($C$3&amp;$D36,'[1]2024'!$B:$B,0),MATCH(L$4,'[1]2024'!$2:$2,0)),0)++IFERROR(INDEX('[1]2024'!$A:$Q,MATCH($D$3&amp;$D36,'[1]2024'!$B:$B,0),MATCH(L$4,'[1]2024'!$2:$2,0)),0)</f>
        <v>0</v>
      </c>
      <c r="M36" s="264">
        <f>IFERROR(INDEX('[1]2024'!$A:$Q,MATCH($A$3&amp;$D36,'[1]2024'!$B:$B,0),MATCH(M$4,'[1]2024'!$2:$2,0)),0)+IFERROR(INDEX('[1]2024'!$A:$Q,MATCH($B$3&amp;$D36,'[1]2024'!$B:$B,0),MATCH(M$4,'[1]2024'!$2:$2,0)),0)++IFERROR(INDEX('[1]2024'!$A:$Q,MATCH($C$3&amp;$D36,'[1]2024'!$B:$B,0),MATCH(M$4,'[1]2024'!$2:$2,0)),0)++IFERROR(INDEX('[1]2024'!$A:$Q,MATCH($D$3&amp;$D36,'[1]2024'!$B:$B,0),MATCH(M$4,'[1]2024'!$2:$2,0)),0)</f>
        <v>0</v>
      </c>
      <c r="N36" s="264">
        <f>IFERROR(INDEX('[1]2024'!$A:$Q,MATCH($A$3&amp;$D36,'[1]2024'!$B:$B,0),MATCH(N$4,'[1]2024'!$2:$2,0)),0)+IFERROR(INDEX('[1]2024'!$A:$Q,MATCH($B$3&amp;$D36,'[1]2024'!$B:$B,0),MATCH(N$4,'[1]2024'!$2:$2,0)),0)++IFERROR(INDEX('[1]2024'!$A:$Q,MATCH($C$3&amp;$D36,'[1]2024'!$B:$B,0),MATCH(N$4,'[1]2024'!$2:$2,0)),0)++IFERROR(INDEX('[1]2024'!$A:$Q,MATCH($D$3&amp;$D36,'[1]2024'!$B:$B,0),MATCH(N$4,'[1]2024'!$2:$2,0)),0)</f>
        <v>0</v>
      </c>
      <c r="O36" s="264">
        <f>IFERROR(INDEX('[1]2024'!$A:$Q,MATCH($A$3&amp;$D36,'[1]2024'!$B:$B,0),MATCH(O$4,'[1]2024'!$2:$2,0)),0)+IFERROR(INDEX('[1]2024'!$A:$Q,MATCH($B$3&amp;$D36,'[1]2024'!$B:$B,0),MATCH(O$4,'[1]2024'!$2:$2,0)),0)++IFERROR(INDEX('[1]2024'!$A:$Q,MATCH($C$3&amp;$D36,'[1]2024'!$B:$B,0),MATCH(O$4,'[1]2024'!$2:$2,0)),0)++IFERROR(INDEX('[1]2024'!$A:$Q,MATCH($D$3&amp;$D36,'[1]2024'!$B:$B,0),MATCH(O$4,'[1]2024'!$2:$2,0)),0)</f>
        <v>0</v>
      </c>
      <c r="P36" s="264">
        <f>IFERROR(INDEX('[1]2024'!$A:$Q,MATCH($A$3&amp;$D36,'[1]2024'!$B:$B,0),MATCH(P$4,'[1]2024'!$2:$2,0)),0)+IFERROR(INDEX('[1]2024'!$A:$Q,MATCH($B$3&amp;$D36,'[1]2024'!$B:$B,0),MATCH(P$4,'[1]2024'!$2:$2,0)),0)++IFERROR(INDEX('[1]2024'!$A:$Q,MATCH($C$3&amp;$D36,'[1]2024'!$B:$B,0),MATCH(P$4,'[1]2024'!$2:$2,0)),0)++IFERROR(INDEX('[1]2024'!$A:$Q,MATCH($D$3&amp;$D36,'[1]2024'!$B:$B,0),MATCH(P$4,'[1]2024'!$2:$2,0)),0)</f>
        <v>0</v>
      </c>
      <c r="Q36" s="264">
        <f>IFERROR(INDEX('[1]2024'!$A:$Q,MATCH($A$3&amp;$D36,'[1]2024'!$B:$B,0),MATCH(Q$4,'[1]2024'!$2:$2,0)),0)+IFERROR(INDEX('[1]2024'!$A:$Q,MATCH($B$3&amp;$D36,'[1]2024'!$B:$B,0),MATCH(Q$4,'[1]2024'!$2:$2,0)),0)++IFERROR(INDEX('[1]2024'!$A:$Q,MATCH($C$3&amp;$D36,'[1]2024'!$B:$B,0),MATCH(Q$4,'[1]2024'!$2:$2,0)),0)++IFERROR(INDEX('[1]2024'!$A:$Q,MATCH($D$3&amp;$D36,'[1]2024'!$B:$B,0),MATCH(Q$4,'[1]2024'!$2:$2,0)),0)</f>
        <v>0</v>
      </c>
      <c r="R36" s="264">
        <f>IFERROR(INDEX('[1]2024'!$A:$Q,MATCH($A$3&amp;$D36,'[1]2024'!$B:$B,0),MATCH(R$4,'[1]2024'!$2:$2,0)),0)+IFERROR(INDEX('[1]2024'!$A:$Q,MATCH($B$3&amp;$D36,'[1]2024'!$B:$B,0),MATCH(R$4,'[1]2024'!$2:$2,0)),0)++IFERROR(INDEX('[1]2024'!$A:$Q,MATCH($C$3&amp;$D36,'[1]2024'!$B:$B,0),MATCH(R$4,'[1]2024'!$2:$2,0)),0)++IFERROR(INDEX('[1]2024'!$A:$Q,MATCH($D$3&amp;$D36,'[1]2024'!$B:$B,0),MATCH(R$4,'[1]2024'!$2:$2,0)),0)</f>
        <v>0</v>
      </c>
      <c r="S36" s="264">
        <f>IFERROR(INDEX('[1]2024'!$A:$Q,MATCH($A$3&amp;$D36,'[1]2024'!$B:$B,0),MATCH(S$4,'[1]2024'!$2:$2,0)),0)+IFERROR(INDEX('[1]2024'!$A:$Q,MATCH($B$3&amp;$D36,'[1]2024'!$B:$B,0),MATCH(S$4,'[1]2024'!$2:$2,0)),0)++IFERROR(INDEX('[1]2024'!$A:$Q,MATCH($C$3&amp;$D36,'[1]2024'!$B:$B,0),MATCH(S$4,'[1]2024'!$2:$2,0)),0)++IFERROR(INDEX('[1]2024'!$A:$Q,MATCH($D$3&amp;$D36,'[1]2024'!$B:$B,0),MATCH(S$4,'[1]2024'!$2:$2,0)),0)</f>
        <v>0</v>
      </c>
      <c r="T36" s="75">
        <v>0</v>
      </c>
      <c r="U36" s="245">
        <f t="shared" si="14"/>
        <v>0</v>
      </c>
      <c r="V36" s="246">
        <v>0</v>
      </c>
      <c r="W36" s="247">
        <v>0</v>
      </c>
      <c r="X36" s="247">
        <v>0</v>
      </c>
      <c r="Y36" s="247">
        <v>0</v>
      </c>
      <c r="Z36" s="247">
        <v>0</v>
      </c>
      <c r="AA36" s="247">
        <v>0</v>
      </c>
      <c r="AB36" s="247">
        <v>0</v>
      </c>
      <c r="AC36" s="247">
        <v>0</v>
      </c>
      <c r="AD36" s="247">
        <v>0</v>
      </c>
      <c r="AE36" s="247">
        <v>0</v>
      </c>
      <c r="AF36" s="247">
        <v>0</v>
      </c>
      <c r="AG36" s="248">
        <v>0</v>
      </c>
      <c r="AH36" s="245">
        <f>송도공장장!AH36+제조팀!AH36+송도밸리데이션팀!AH36+송도생산지원팀!AH36+송도설비관리팀!AH36</f>
        <v>10100000</v>
      </c>
      <c r="AI36" s="245">
        <f>송도공장장!AI36+제조팀!AI36+송도밸리데이션팀!AI36+송도생산지원팀!AI36+송도설비관리팀!AI36</f>
        <v>100000</v>
      </c>
      <c r="AJ36" s="245">
        <f>송도공장장!AJ36+제조팀!AJ36+송도밸리데이션팀!AJ36+송도생산지원팀!AJ36+송도설비관리팀!AJ36</f>
        <v>100000</v>
      </c>
      <c r="AK36" s="245">
        <f>송도공장장!AK36+제조팀!AK36+송도밸리데이션팀!AK36+송도생산지원팀!AK36+송도설비관리팀!AK36</f>
        <v>100000</v>
      </c>
      <c r="AL36" s="245">
        <f>송도공장장!AL36+제조팀!AL36+송도밸리데이션팀!AL36+송도생산지원팀!AL36+송도설비관리팀!AL36</f>
        <v>2100000</v>
      </c>
      <c r="AM36" s="245">
        <f>송도공장장!AM36+제조팀!AM36+송도밸리데이션팀!AM36+송도생산지원팀!AM36+송도설비관리팀!AM36</f>
        <v>100000</v>
      </c>
      <c r="AN36" s="245">
        <f>송도공장장!AN36+제조팀!AN36+송도밸리데이션팀!AN36+송도생산지원팀!AN36+송도설비관리팀!AN36</f>
        <v>100000</v>
      </c>
      <c r="AO36" s="245">
        <f>송도공장장!AO36+제조팀!AO36+송도밸리데이션팀!AO36+송도생산지원팀!AO36+송도설비관리팀!AO36</f>
        <v>100000</v>
      </c>
      <c r="AP36" s="245">
        <f>송도공장장!AP36+제조팀!AP36+송도밸리데이션팀!AP36+송도생산지원팀!AP36+송도설비관리팀!AP36</f>
        <v>100000</v>
      </c>
      <c r="AQ36" s="245">
        <f>송도공장장!AQ36+제조팀!AQ36+송도밸리데이션팀!AQ36+송도생산지원팀!AQ36+송도설비관리팀!AQ36</f>
        <v>7000000</v>
      </c>
      <c r="AR36" s="245">
        <f>송도공장장!AR36+제조팀!AR36+송도밸리데이션팀!AR36+송도생산지원팀!AR36+송도설비관리팀!AR36</f>
        <v>100000</v>
      </c>
      <c r="AS36" s="245">
        <f>송도공장장!AS36+제조팀!AS36+송도밸리데이션팀!AS36+송도생산지원팀!AS36+송도설비관리팀!AS36</f>
        <v>100000</v>
      </c>
      <c r="AT36" s="245">
        <f>송도공장장!AT36+제조팀!AT36+송도밸리데이션팀!AT36+송도생산지원팀!AT36+송도설비관리팀!AT36</f>
        <v>100000</v>
      </c>
      <c r="AU36" s="245">
        <f t="shared" si="2"/>
        <v>300000</v>
      </c>
      <c r="AV36" s="245">
        <f t="shared" si="3"/>
        <v>2300000</v>
      </c>
      <c r="AW36" s="245">
        <f t="shared" si="4"/>
        <v>7200000</v>
      </c>
      <c r="AX36" s="245">
        <f t="shared" si="5"/>
        <v>300000</v>
      </c>
      <c r="AY36" s="245">
        <f t="shared" si="15"/>
        <v>10100000</v>
      </c>
      <c r="AZ36" s="245">
        <f t="shared" si="16"/>
        <v>10100000</v>
      </c>
      <c r="BA36" s="245">
        <f t="shared" si="17"/>
        <v>10100000</v>
      </c>
      <c r="BB36" s="250"/>
      <c r="BC36" s="251" t="s">
        <v>24</v>
      </c>
      <c r="BD36" s="261"/>
      <c r="BE36" s="264">
        <v>0</v>
      </c>
      <c r="BF36" s="264">
        <v>0</v>
      </c>
      <c r="BG36" s="264">
        <v>0</v>
      </c>
      <c r="BH36" s="265">
        <f t="shared" si="7"/>
        <v>0</v>
      </c>
    </row>
    <row r="37" spans="1:60" outlineLevel="1" x14ac:dyDescent="0.3">
      <c r="A37" s="71" t="s">
        <v>86</v>
      </c>
      <c r="B37" s="238" t="s">
        <v>87</v>
      </c>
      <c r="C37" s="238" t="s">
        <v>31</v>
      </c>
      <c r="D37" s="239">
        <v>5103160</v>
      </c>
      <c r="E37" s="239" t="s">
        <v>88</v>
      </c>
      <c r="F37" s="277">
        <v>0</v>
      </c>
      <c r="G37" s="245">
        <f t="shared" si="13"/>
        <v>0</v>
      </c>
      <c r="H37" s="264">
        <f>IFERROR(INDEX('[1]2024'!$A:$Q,MATCH($A$3&amp;$D37,'[1]2024'!$B:$B,0),MATCH(H$4,'[1]2024'!$2:$2,0)),0)+IFERROR(INDEX('[1]2024'!$A:$Q,MATCH($B$3&amp;$D37,'[1]2024'!$B:$B,0),MATCH(H$4,'[1]2024'!$2:$2,0)),0)++IFERROR(INDEX('[1]2024'!$A:$Q,MATCH($C$3&amp;$D37,'[1]2024'!$B:$B,0),MATCH(H$4,'[1]2024'!$2:$2,0)),0)++IFERROR(INDEX('[1]2024'!$A:$Q,MATCH($D$3&amp;$D37,'[1]2024'!$B:$B,0),MATCH(H$4,'[1]2024'!$2:$2,0)),0)</f>
        <v>0</v>
      </c>
      <c r="I37" s="264">
        <f>IFERROR(INDEX('[1]2024'!$A:$Q,MATCH($A$3&amp;$D37,'[1]2024'!$B:$B,0),MATCH(I$4,'[1]2024'!$2:$2,0)),0)+IFERROR(INDEX('[1]2024'!$A:$Q,MATCH($B$3&amp;$D37,'[1]2024'!$B:$B,0),MATCH(I$4,'[1]2024'!$2:$2,0)),0)++IFERROR(INDEX('[1]2024'!$A:$Q,MATCH($C$3&amp;$D37,'[1]2024'!$B:$B,0),MATCH(I$4,'[1]2024'!$2:$2,0)),0)++IFERROR(INDEX('[1]2024'!$A:$Q,MATCH($D$3&amp;$D37,'[1]2024'!$B:$B,0),MATCH(I$4,'[1]2024'!$2:$2,0)),0)</f>
        <v>0</v>
      </c>
      <c r="J37" s="264">
        <f>IFERROR(INDEX('[1]2024'!$A:$Q,MATCH($A$3&amp;$D37,'[1]2024'!$B:$B,0),MATCH(J$4,'[1]2024'!$2:$2,0)),0)+IFERROR(INDEX('[1]2024'!$A:$Q,MATCH($B$3&amp;$D37,'[1]2024'!$B:$B,0),MATCH(J$4,'[1]2024'!$2:$2,0)),0)++IFERROR(INDEX('[1]2024'!$A:$Q,MATCH($C$3&amp;$D37,'[1]2024'!$B:$B,0),MATCH(J$4,'[1]2024'!$2:$2,0)),0)++IFERROR(INDEX('[1]2024'!$A:$Q,MATCH($D$3&amp;$D37,'[1]2024'!$B:$B,0),MATCH(J$4,'[1]2024'!$2:$2,0)),0)</f>
        <v>0</v>
      </c>
      <c r="K37" s="264">
        <f>IFERROR(INDEX('[1]2024'!$A:$Q,MATCH($A$3&amp;$D37,'[1]2024'!$B:$B,0),MATCH(K$4,'[1]2024'!$2:$2,0)),0)+IFERROR(INDEX('[1]2024'!$A:$Q,MATCH($B$3&amp;$D37,'[1]2024'!$B:$B,0),MATCH(K$4,'[1]2024'!$2:$2,0)),0)++IFERROR(INDEX('[1]2024'!$A:$Q,MATCH($C$3&amp;$D37,'[1]2024'!$B:$B,0),MATCH(K$4,'[1]2024'!$2:$2,0)),0)++IFERROR(INDEX('[1]2024'!$A:$Q,MATCH($D$3&amp;$D37,'[1]2024'!$B:$B,0),MATCH(K$4,'[1]2024'!$2:$2,0)),0)</f>
        <v>0</v>
      </c>
      <c r="L37" s="264">
        <f>IFERROR(INDEX('[1]2024'!$A:$Q,MATCH($A$3&amp;$D37,'[1]2024'!$B:$B,0),MATCH(L$4,'[1]2024'!$2:$2,0)),0)+IFERROR(INDEX('[1]2024'!$A:$Q,MATCH($B$3&amp;$D37,'[1]2024'!$B:$B,0),MATCH(L$4,'[1]2024'!$2:$2,0)),0)++IFERROR(INDEX('[1]2024'!$A:$Q,MATCH($C$3&amp;$D37,'[1]2024'!$B:$B,0),MATCH(L$4,'[1]2024'!$2:$2,0)),0)++IFERROR(INDEX('[1]2024'!$A:$Q,MATCH($D$3&amp;$D37,'[1]2024'!$B:$B,0),MATCH(L$4,'[1]2024'!$2:$2,0)),0)</f>
        <v>0</v>
      </c>
      <c r="M37" s="264">
        <f>IFERROR(INDEX('[1]2024'!$A:$Q,MATCH($A$3&amp;$D37,'[1]2024'!$B:$B,0),MATCH(M$4,'[1]2024'!$2:$2,0)),0)+IFERROR(INDEX('[1]2024'!$A:$Q,MATCH($B$3&amp;$D37,'[1]2024'!$B:$B,0),MATCH(M$4,'[1]2024'!$2:$2,0)),0)++IFERROR(INDEX('[1]2024'!$A:$Q,MATCH($C$3&amp;$D37,'[1]2024'!$B:$B,0),MATCH(M$4,'[1]2024'!$2:$2,0)),0)++IFERROR(INDEX('[1]2024'!$A:$Q,MATCH($D$3&amp;$D37,'[1]2024'!$B:$B,0),MATCH(M$4,'[1]2024'!$2:$2,0)),0)</f>
        <v>0</v>
      </c>
      <c r="N37" s="264">
        <f>IFERROR(INDEX('[1]2024'!$A:$Q,MATCH($A$3&amp;$D37,'[1]2024'!$B:$B,0),MATCH(N$4,'[1]2024'!$2:$2,0)),0)+IFERROR(INDEX('[1]2024'!$A:$Q,MATCH($B$3&amp;$D37,'[1]2024'!$B:$B,0),MATCH(N$4,'[1]2024'!$2:$2,0)),0)++IFERROR(INDEX('[1]2024'!$A:$Q,MATCH($C$3&amp;$D37,'[1]2024'!$B:$B,0),MATCH(N$4,'[1]2024'!$2:$2,0)),0)++IFERROR(INDEX('[1]2024'!$A:$Q,MATCH($D$3&amp;$D37,'[1]2024'!$B:$B,0),MATCH(N$4,'[1]2024'!$2:$2,0)),0)</f>
        <v>0</v>
      </c>
      <c r="O37" s="264">
        <f>IFERROR(INDEX('[1]2024'!$A:$Q,MATCH($A$3&amp;$D37,'[1]2024'!$B:$B,0),MATCH(O$4,'[1]2024'!$2:$2,0)),0)+IFERROR(INDEX('[1]2024'!$A:$Q,MATCH($B$3&amp;$D37,'[1]2024'!$B:$B,0),MATCH(O$4,'[1]2024'!$2:$2,0)),0)++IFERROR(INDEX('[1]2024'!$A:$Q,MATCH($C$3&amp;$D37,'[1]2024'!$B:$B,0),MATCH(O$4,'[1]2024'!$2:$2,0)),0)++IFERROR(INDEX('[1]2024'!$A:$Q,MATCH($D$3&amp;$D37,'[1]2024'!$B:$B,0),MATCH(O$4,'[1]2024'!$2:$2,0)),0)</f>
        <v>0</v>
      </c>
      <c r="P37" s="264">
        <f>IFERROR(INDEX('[1]2024'!$A:$Q,MATCH($A$3&amp;$D37,'[1]2024'!$B:$B,0),MATCH(P$4,'[1]2024'!$2:$2,0)),0)+IFERROR(INDEX('[1]2024'!$A:$Q,MATCH($B$3&amp;$D37,'[1]2024'!$B:$B,0),MATCH(P$4,'[1]2024'!$2:$2,0)),0)++IFERROR(INDEX('[1]2024'!$A:$Q,MATCH($C$3&amp;$D37,'[1]2024'!$B:$B,0),MATCH(P$4,'[1]2024'!$2:$2,0)),0)++IFERROR(INDEX('[1]2024'!$A:$Q,MATCH($D$3&amp;$D37,'[1]2024'!$B:$B,0),MATCH(P$4,'[1]2024'!$2:$2,0)),0)</f>
        <v>0</v>
      </c>
      <c r="Q37" s="264">
        <f>IFERROR(INDEX('[1]2024'!$A:$Q,MATCH($A$3&amp;$D37,'[1]2024'!$B:$B,0),MATCH(Q$4,'[1]2024'!$2:$2,0)),0)+IFERROR(INDEX('[1]2024'!$A:$Q,MATCH($B$3&amp;$D37,'[1]2024'!$B:$B,0),MATCH(Q$4,'[1]2024'!$2:$2,0)),0)++IFERROR(INDEX('[1]2024'!$A:$Q,MATCH($C$3&amp;$D37,'[1]2024'!$B:$B,0),MATCH(Q$4,'[1]2024'!$2:$2,0)),0)++IFERROR(INDEX('[1]2024'!$A:$Q,MATCH($D$3&amp;$D37,'[1]2024'!$B:$B,0),MATCH(Q$4,'[1]2024'!$2:$2,0)),0)</f>
        <v>0</v>
      </c>
      <c r="R37" s="264">
        <f>IFERROR(INDEX('[1]2024'!$A:$Q,MATCH($A$3&amp;$D37,'[1]2024'!$B:$B,0),MATCH(R$4,'[1]2024'!$2:$2,0)),0)+IFERROR(INDEX('[1]2024'!$A:$Q,MATCH($B$3&amp;$D37,'[1]2024'!$B:$B,0),MATCH(R$4,'[1]2024'!$2:$2,0)),0)++IFERROR(INDEX('[1]2024'!$A:$Q,MATCH($C$3&amp;$D37,'[1]2024'!$B:$B,0),MATCH(R$4,'[1]2024'!$2:$2,0)),0)++IFERROR(INDEX('[1]2024'!$A:$Q,MATCH($D$3&amp;$D37,'[1]2024'!$B:$B,0),MATCH(R$4,'[1]2024'!$2:$2,0)),0)</f>
        <v>0</v>
      </c>
      <c r="S37" s="264">
        <f>IFERROR(INDEX('[1]2024'!$A:$Q,MATCH($A$3&amp;$D37,'[1]2024'!$B:$B,0),MATCH(S$4,'[1]2024'!$2:$2,0)),0)+IFERROR(INDEX('[1]2024'!$A:$Q,MATCH($B$3&amp;$D37,'[1]2024'!$B:$B,0),MATCH(S$4,'[1]2024'!$2:$2,0)),0)++IFERROR(INDEX('[1]2024'!$A:$Q,MATCH($C$3&amp;$D37,'[1]2024'!$B:$B,0),MATCH(S$4,'[1]2024'!$2:$2,0)),0)++IFERROR(INDEX('[1]2024'!$A:$Q,MATCH($D$3&amp;$D37,'[1]2024'!$B:$B,0),MATCH(S$4,'[1]2024'!$2:$2,0)),0)</f>
        <v>0</v>
      </c>
      <c r="T37" s="75">
        <v>0</v>
      </c>
      <c r="U37" s="245">
        <f t="shared" si="14"/>
        <v>0</v>
      </c>
      <c r="V37" s="246">
        <v>0</v>
      </c>
      <c r="W37" s="247">
        <v>0</v>
      </c>
      <c r="X37" s="247">
        <v>0</v>
      </c>
      <c r="Y37" s="247">
        <v>0</v>
      </c>
      <c r="Z37" s="247">
        <v>0</v>
      </c>
      <c r="AA37" s="247">
        <v>0</v>
      </c>
      <c r="AB37" s="247">
        <v>0</v>
      </c>
      <c r="AC37" s="247">
        <v>0</v>
      </c>
      <c r="AD37" s="247">
        <v>0</v>
      </c>
      <c r="AE37" s="247">
        <v>0</v>
      </c>
      <c r="AF37" s="247">
        <v>0</v>
      </c>
      <c r="AG37" s="248">
        <v>0</v>
      </c>
      <c r="AH37" s="245">
        <f>송도공장장!AH37+제조팀!AH37+송도밸리데이션팀!AH37+송도생산지원팀!AH37+송도설비관리팀!AH37</f>
        <v>0</v>
      </c>
      <c r="AI37" s="245">
        <f>송도공장장!AI37+제조팀!AI37+송도밸리데이션팀!AI37+송도생산지원팀!AI37+송도설비관리팀!AI37</f>
        <v>0</v>
      </c>
      <c r="AJ37" s="245">
        <f>송도공장장!AJ37+제조팀!AJ37+송도밸리데이션팀!AJ37+송도생산지원팀!AJ37+송도설비관리팀!AJ37</f>
        <v>0</v>
      </c>
      <c r="AK37" s="245">
        <f>송도공장장!AK37+제조팀!AK37+송도밸리데이션팀!AK37+송도생산지원팀!AK37+송도설비관리팀!AK37</f>
        <v>0</v>
      </c>
      <c r="AL37" s="245">
        <f>송도공장장!AL37+제조팀!AL37+송도밸리데이션팀!AL37+송도생산지원팀!AL37+송도설비관리팀!AL37</f>
        <v>0</v>
      </c>
      <c r="AM37" s="245">
        <f>송도공장장!AM37+제조팀!AM37+송도밸리데이션팀!AM37+송도생산지원팀!AM37+송도설비관리팀!AM37</f>
        <v>0</v>
      </c>
      <c r="AN37" s="245">
        <f>송도공장장!AN37+제조팀!AN37+송도밸리데이션팀!AN37+송도생산지원팀!AN37+송도설비관리팀!AN37</f>
        <v>0</v>
      </c>
      <c r="AO37" s="245">
        <f>송도공장장!AO37+제조팀!AO37+송도밸리데이션팀!AO37+송도생산지원팀!AO37+송도설비관리팀!AO37</f>
        <v>0</v>
      </c>
      <c r="AP37" s="245">
        <f>송도공장장!AP37+제조팀!AP37+송도밸리데이션팀!AP37+송도생산지원팀!AP37+송도설비관리팀!AP37</f>
        <v>0</v>
      </c>
      <c r="AQ37" s="245">
        <f>송도공장장!AQ37+제조팀!AQ37+송도밸리데이션팀!AQ37+송도생산지원팀!AQ37+송도설비관리팀!AQ37</f>
        <v>0</v>
      </c>
      <c r="AR37" s="245">
        <f>송도공장장!AR37+제조팀!AR37+송도밸리데이션팀!AR37+송도생산지원팀!AR37+송도설비관리팀!AR37</f>
        <v>0</v>
      </c>
      <c r="AS37" s="245">
        <f>송도공장장!AS37+제조팀!AS37+송도밸리데이션팀!AS37+송도생산지원팀!AS37+송도설비관리팀!AS37</f>
        <v>0</v>
      </c>
      <c r="AT37" s="245">
        <f>송도공장장!AT37+제조팀!AT37+송도밸리데이션팀!AT37+송도생산지원팀!AT37+송도설비관리팀!AT37</f>
        <v>0</v>
      </c>
      <c r="AU37" s="245">
        <f t="shared" si="2"/>
        <v>0</v>
      </c>
      <c r="AV37" s="245">
        <f t="shared" si="3"/>
        <v>0</v>
      </c>
      <c r="AW37" s="245">
        <f t="shared" si="4"/>
        <v>0</v>
      </c>
      <c r="AX37" s="245">
        <f t="shared" si="5"/>
        <v>0</v>
      </c>
      <c r="AY37" s="245">
        <f t="shared" si="15"/>
        <v>0</v>
      </c>
      <c r="AZ37" s="245">
        <f t="shared" si="16"/>
        <v>0</v>
      </c>
      <c r="BA37" s="245">
        <f t="shared" si="17"/>
        <v>0</v>
      </c>
      <c r="BB37" s="250"/>
      <c r="BC37" s="251" t="s">
        <v>24</v>
      </c>
      <c r="BD37" s="261"/>
      <c r="BE37" s="264">
        <v>0</v>
      </c>
      <c r="BF37" s="264">
        <v>0</v>
      </c>
      <c r="BG37" s="264">
        <v>0</v>
      </c>
      <c r="BH37" s="265">
        <f t="shared" si="7"/>
        <v>0</v>
      </c>
    </row>
    <row r="38" spans="1:60" outlineLevel="1" x14ac:dyDescent="0.3">
      <c r="A38" s="71" t="s">
        <v>89</v>
      </c>
      <c r="B38" s="238" t="s">
        <v>90</v>
      </c>
      <c r="C38" s="238" t="s">
        <v>31</v>
      </c>
      <c r="D38" s="239">
        <v>5103150</v>
      </c>
      <c r="E38" s="239" t="s">
        <v>91</v>
      </c>
      <c r="F38" s="277">
        <v>0</v>
      </c>
      <c r="G38" s="245">
        <f t="shared" si="13"/>
        <v>0</v>
      </c>
      <c r="H38" s="264">
        <f>IFERROR(INDEX('[1]2024'!$A:$Q,MATCH($A$3&amp;$D38,'[1]2024'!$B:$B,0),MATCH(H$4,'[1]2024'!$2:$2,0)),0)+IFERROR(INDEX('[1]2024'!$A:$Q,MATCH($B$3&amp;$D38,'[1]2024'!$B:$B,0),MATCH(H$4,'[1]2024'!$2:$2,0)),0)++IFERROR(INDEX('[1]2024'!$A:$Q,MATCH($C$3&amp;$D38,'[1]2024'!$B:$B,0),MATCH(H$4,'[1]2024'!$2:$2,0)),0)++IFERROR(INDEX('[1]2024'!$A:$Q,MATCH($D$3&amp;$D38,'[1]2024'!$B:$B,0),MATCH(H$4,'[1]2024'!$2:$2,0)),0)</f>
        <v>0</v>
      </c>
      <c r="I38" s="264">
        <f>IFERROR(INDEX('[1]2024'!$A:$Q,MATCH($A$3&amp;$D38,'[1]2024'!$B:$B,0),MATCH(I$4,'[1]2024'!$2:$2,0)),0)+IFERROR(INDEX('[1]2024'!$A:$Q,MATCH($B$3&amp;$D38,'[1]2024'!$B:$B,0),MATCH(I$4,'[1]2024'!$2:$2,0)),0)++IFERROR(INDEX('[1]2024'!$A:$Q,MATCH($C$3&amp;$D38,'[1]2024'!$B:$B,0),MATCH(I$4,'[1]2024'!$2:$2,0)),0)++IFERROR(INDEX('[1]2024'!$A:$Q,MATCH($D$3&amp;$D38,'[1]2024'!$B:$B,0),MATCH(I$4,'[1]2024'!$2:$2,0)),0)</f>
        <v>0</v>
      </c>
      <c r="J38" s="264">
        <f>IFERROR(INDEX('[1]2024'!$A:$Q,MATCH($A$3&amp;$D38,'[1]2024'!$B:$B,0),MATCH(J$4,'[1]2024'!$2:$2,0)),0)+IFERROR(INDEX('[1]2024'!$A:$Q,MATCH($B$3&amp;$D38,'[1]2024'!$B:$B,0),MATCH(J$4,'[1]2024'!$2:$2,0)),0)++IFERROR(INDEX('[1]2024'!$A:$Q,MATCH($C$3&amp;$D38,'[1]2024'!$B:$B,0),MATCH(J$4,'[1]2024'!$2:$2,0)),0)++IFERROR(INDEX('[1]2024'!$A:$Q,MATCH($D$3&amp;$D38,'[1]2024'!$B:$B,0),MATCH(J$4,'[1]2024'!$2:$2,0)),0)</f>
        <v>0</v>
      </c>
      <c r="K38" s="264">
        <f>IFERROR(INDEX('[1]2024'!$A:$Q,MATCH($A$3&amp;$D38,'[1]2024'!$B:$B,0),MATCH(K$4,'[1]2024'!$2:$2,0)),0)+IFERROR(INDEX('[1]2024'!$A:$Q,MATCH($B$3&amp;$D38,'[1]2024'!$B:$B,0),MATCH(K$4,'[1]2024'!$2:$2,0)),0)++IFERROR(INDEX('[1]2024'!$A:$Q,MATCH($C$3&amp;$D38,'[1]2024'!$B:$B,0),MATCH(K$4,'[1]2024'!$2:$2,0)),0)++IFERROR(INDEX('[1]2024'!$A:$Q,MATCH($D$3&amp;$D38,'[1]2024'!$B:$B,0),MATCH(K$4,'[1]2024'!$2:$2,0)),0)</f>
        <v>0</v>
      </c>
      <c r="L38" s="264">
        <f>IFERROR(INDEX('[1]2024'!$A:$Q,MATCH($A$3&amp;$D38,'[1]2024'!$B:$B,0),MATCH(L$4,'[1]2024'!$2:$2,0)),0)+IFERROR(INDEX('[1]2024'!$A:$Q,MATCH($B$3&amp;$D38,'[1]2024'!$B:$B,0),MATCH(L$4,'[1]2024'!$2:$2,0)),0)++IFERROR(INDEX('[1]2024'!$A:$Q,MATCH($C$3&amp;$D38,'[1]2024'!$B:$B,0),MATCH(L$4,'[1]2024'!$2:$2,0)),0)++IFERROR(INDEX('[1]2024'!$A:$Q,MATCH($D$3&amp;$D38,'[1]2024'!$B:$B,0),MATCH(L$4,'[1]2024'!$2:$2,0)),0)</f>
        <v>0</v>
      </c>
      <c r="M38" s="264">
        <f>IFERROR(INDEX('[1]2024'!$A:$Q,MATCH($A$3&amp;$D38,'[1]2024'!$B:$B,0),MATCH(M$4,'[1]2024'!$2:$2,0)),0)+IFERROR(INDEX('[1]2024'!$A:$Q,MATCH($B$3&amp;$D38,'[1]2024'!$B:$B,0),MATCH(M$4,'[1]2024'!$2:$2,0)),0)++IFERROR(INDEX('[1]2024'!$A:$Q,MATCH($C$3&amp;$D38,'[1]2024'!$B:$B,0),MATCH(M$4,'[1]2024'!$2:$2,0)),0)++IFERROR(INDEX('[1]2024'!$A:$Q,MATCH($D$3&amp;$D38,'[1]2024'!$B:$B,0),MATCH(M$4,'[1]2024'!$2:$2,0)),0)</f>
        <v>0</v>
      </c>
      <c r="N38" s="264">
        <f>IFERROR(INDEX('[1]2024'!$A:$Q,MATCH($A$3&amp;$D38,'[1]2024'!$B:$B,0),MATCH(N$4,'[1]2024'!$2:$2,0)),0)+IFERROR(INDEX('[1]2024'!$A:$Q,MATCH($B$3&amp;$D38,'[1]2024'!$B:$B,0),MATCH(N$4,'[1]2024'!$2:$2,0)),0)++IFERROR(INDEX('[1]2024'!$A:$Q,MATCH($C$3&amp;$D38,'[1]2024'!$B:$B,0),MATCH(N$4,'[1]2024'!$2:$2,0)),0)++IFERROR(INDEX('[1]2024'!$A:$Q,MATCH($D$3&amp;$D38,'[1]2024'!$B:$B,0),MATCH(N$4,'[1]2024'!$2:$2,0)),0)</f>
        <v>0</v>
      </c>
      <c r="O38" s="264">
        <f>IFERROR(INDEX('[1]2024'!$A:$Q,MATCH($A$3&amp;$D38,'[1]2024'!$B:$B,0),MATCH(O$4,'[1]2024'!$2:$2,0)),0)+IFERROR(INDEX('[1]2024'!$A:$Q,MATCH($B$3&amp;$D38,'[1]2024'!$B:$B,0),MATCH(O$4,'[1]2024'!$2:$2,0)),0)++IFERROR(INDEX('[1]2024'!$A:$Q,MATCH($C$3&amp;$D38,'[1]2024'!$B:$B,0),MATCH(O$4,'[1]2024'!$2:$2,0)),0)++IFERROR(INDEX('[1]2024'!$A:$Q,MATCH($D$3&amp;$D38,'[1]2024'!$B:$B,0),MATCH(O$4,'[1]2024'!$2:$2,0)),0)</f>
        <v>0</v>
      </c>
      <c r="P38" s="264">
        <f>IFERROR(INDEX('[1]2024'!$A:$Q,MATCH($A$3&amp;$D38,'[1]2024'!$B:$B,0),MATCH(P$4,'[1]2024'!$2:$2,0)),0)+IFERROR(INDEX('[1]2024'!$A:$Q,MATCH($B$3&amp;$D38,'[1]2024'!$B:$B,0),MATCH(P$4,'[1]2024'!$2:$2,0)),0)++IFERROR(INDEX('[1]2024'!$A:$Q,MATCH($C$3&amp;$D38,'[1]2024'!$B:$B,0),MATCH(P$4,'[1]2024'!$2:$2,0)),0)++IFERROR(INDEX('[1]2024'!$A:$Q,MATCH($D$3&amp;$D38,'[1]2024'!$B:$B,0),MATCH(P$4,'[1]2024'!$2:$2,0)),0)</f>
        <v>0</v>
      </c>
      <c r="Q38" s="264">
        <f>IFERROR(INDEX('[1]2024'!$A:$Q,MATCH($A$3&amp;$D38,'[1]2024'!$B:$B,0),MATCH(Q$4,'[1]2024'!$2:$2,0)),0)+IFERROR(INDEX('[1]2024'!$A:$Q,MATCH($B$3&amp;$D38,'[1]2024'!$B:$B,0),MATCH(Q$4,'[1]2024'!$2:$2,0)),0)++IFERROR(INDEX('[1]2024'!$A:$Q,MATCH($C$3&amp;$D38,'[1]2024'!$B:$B,0),MATCH(Q$4,'[1]2024'!$2:$2,0)),0)++IFERROR(INDEX('[1]2024'!$A:$Q,MATCH($D$3&amp;$D38,'[1]2024'!$B:$B,0),MATCH(Q$4,'[1]2024'!$2:$2,0)),0)</f>
        <v>0</v>
      </c>
      <c r="R38" s="264">
        <f>IFERROR(INDEX('[1]2024'!$A:$Q,MATCH($A$3&amp;$D38,'[1]2024'!$B:$B,0),MATCH(R$4,'[1]2024'!$2:$2,0)),0)+IFERROR(INDEX('[1]2024'!$A:$Q,MATCH($B$3&amp;$D38,'[1]2024'!$B:$B,0),MATCH(R$4,'[1]2024'!$2:$2,0)),0)++IFERROR(INDEX('[1]2024'!$A:$Q,MATCH($C$3&amp;$D38,'[1]2024'!$B:$B,0),MATCH(R$4,'[1]2024'!$2:$2,0)),0)++IFERROR(INDEX('[1]2024'!$A:$Q,MATCH($D$3&amp;$D38,'[1]2024'!$B:$B,0),MATCH(R$4,'[1]2024'!$2:$2,0)),0)</f>
        <v>0</v>
      </c>
      <c r="S38" s="264">
        <f>IFERROR(INDEX('[1]2024'!$A:$Q,MATCH($A$3&amp;$D38,'[1]2024'!$B:$B,0),MATCH(S$4,'[1]2024'!$2:$2,0)),0)+IFERROR(INDEX('[1]2024'!$A:$Q,MATCH($B$3&amp;$D38,'[1]2024'!$B:$B,0),MATCH(S$4,'[1]2024'!$2:$2,0)),0)++IFERROR(INDEX('[1]2024'!$A:$Q,MATCH($C$3&amp;$D38,'[1]2024'!$B:$B,0),MATCH(S$4,'[1]2024'!$2:$2,0)),0)++IFERROR(INDEX('[1]2024'!$A:$Q,MATCH($D$3&amp;$D38,'[1]2024'!$B:$B,0),MATCH(S$4,'[1]2024'!$2:$2,0)),0)</f>
        <v>0</v>
      </c>
      <c r="T38" s="75">
        <v>0</v>
      </c>
      <c r="U38" s="245">
        <f t="shared" si="14"/>
        <v>0</v>
      </c>
      <c r="V38" s="246">
        <v>0</v>
      </c>
      <c r="W38" s="247">
        <v>0</v>
      </c>
      <c r="X38" s="247">
        <v>0</v>
      </c>
      <c r="Y38" s="247">
        <v>0</v>
      </c>
      <c r="Z38" s="247">
        <v>0</v>
      </c>
      <c r="AA38" s="247">
        <v>0</v>
      </c>
      <c r="AB38" s="247">
        <v>0</v>
      </c>
      <c r="AC38" s="247">
        <v>0</v>
      </c>
      <c r="AD38" s="247">
        <v>0</v>
      </c>
      <c r="AE38" s="247">
        <v>0</v>
      </c>
      <c r="AF38" s="247">
        <v>0</v>
      </c>
      <c r="AG38" s="248">
        <v>0</v>
      </c>
      <c r="AH38" s="245">
        <f>송도공장장!AH38+제조팀!AH38+송도밸리데이션팀!AH38+송도생산지원팀!AH38+송도설비관리팀!AH38</f>
        <v>0</v>
      </c>
      <c r="AI38" s="245">
        <f>송도공장장!AI38+제조팀!AI38+송도밸리데이션팀!AI38+송도생산지원팀!AI38+송도설비관리팀!AI38</f>
        <v>0</v>
      </c>
      <c r="AJ38" s="245">
        <f>송도공장장!AJ38+제조팀!AJ38+송도밸리데이션팀!AJ38+송도생산지원팀!AJ38+송도설비관리팀!AJ38</f>
        <v>0</v>
      </c>
      <c r="AK38" s="245">
        <f>송도공장장!AK38+제조팀!AK38+송도밸리데이션팀!AK38+송도생산지원팀!AK38+송도설비관리팀!AK38</f>
        <v>0</v>
      </c>
      <c r="AL38" s="245">
        <f>송도공장장!AL38+제조팀!AL38+송도밸리데이션팀!AL38+송도생산지원팀!AL38+송도설비관리팀!AL38</f>
        <v>0</v>
      </c>
      <c r="AM38" s="245">
        <f>송도공장장!AM38+제조팀!AM38+송도밸리데이션팀!AM38+송도생산지원팀!AM38+송도설비관리팀!AM38</f>
        <v>0</v>
      </c>
      <c r="AN38" s="245">
        <f>송도공장장!AN38+제조팀!AN38+송도밸리데이션팀!AN38+송도생산지원팀!AN38+송도설비관리팀!AN38</f>
        <v>0</v>
      </c>
      <c r="AO38" s="245">
        <f>송도공장장!AO38+제조팀!AO38+송도밸리데이션팀!AO38+송도생산지원팀!AO38+송도설비관리팀!AO38</f>
        <v>0</v>
      </c>
      <c r="AP38" s="245">
        <f>송도공장장!AP38+제조팀!AP38+송도밸리데이션팀!AP38+송도생산지원팀!AP38+송도설비관리팀!AP38</f>
        <v>0</v>
      </c>
      <c r="AQ38" s="245">
        <f>송도공장장!AQ38+제조팀!AQ38+송도밸리데이션팀!AQ38+송도생산지원팀!AQ38+송도설비관리팀!AQ38</f>
        <v>0</v>
      </c>
      <c r="AR38" s="245">
        <f>송도공장장!AR38+제조팀!AR38+송도밸리데이션팀!AR38+송도생산지원팀!AR38+송도설비관리팀!AR38</f>
        <v>0</v>
      </c>
      <c r="AS38" s="245">
        <f>송도공장장!AS38+제조팀!AS38+송도밸리데이션팀!AS38+송도생산지원팀!AS38+송도설비관리팀!AS38</f>
        <v>0</v>
      </c>
      <c r="AT38" s="245">
        <f>송도공장장!AT38+제조팀!AT38+송도밸리데이션팀!AT38+송도생산지원팀!AT38+송도설비관리팀!AT38</f>
        <v>0</v>
      </c>
      <c r="AU38" s="245">
        <f t="shared" si="2"/>
        <v>0</v>
      </c>
      <c r="AV38" s="245">
        <f t="shared" si="3"/>
        <v>0</v>
      </c>
      <c r="AW38" s="245">
        <f t="shared" si="4"/>
        <v>0</v>
      </c>
      <c r="AX38" s="245">
        <f t="shared" si="5"/>
        <v>0</v>
      </c>
      <c r="AY38" s="245">
        <f t="shared" si="15"/>
        <v>0</v>
      </c>
      <c r="AZ38" s="245">
        <f t="shared" si="16"/>
        <v>0</v>
      </c>
      <c r="BA38" s="245">
        <f t="shared" si="17"/>
        <v>0</v>
      </c>
      <c r="BB38" s="250"/>
      <c r="BC38" s="251" t="s">
        <v>24</v>
      </c>
      <c r="BD38" s="261"/>
      <c r="BE38" s="264">
        <v>0</v>
      </c>
      <c r="BF38" s="264">
        <v>0</v>
      </c>
      <c r="BG38" s="264">
        <v>0</v>
      </c>
      <c r="BH38" s="265">
        <f t="shared" si="7"/>
        <v>0</v>
      </c>
    </row>
    <row r="39" spans="1:60" outlineLevel="1" x14ac:dyDescent="0.3">
      <c r="A39" s="71" t="s">
        <v>92</v>
      </c>
      <c r="B39" s="238" t="s">
        <v>93</v>
      </c>
      <c r="C39" s="238" t="s">
        <v>31</v>
      </c>
      <c r="D39" s="239">
        <v>5103140</v>
      </c>
      <c r="E39" s="239" t="s">
        <v>94</v>
      </c>
      <c r="F39" s="277">
        <v>0</v>
      </c>
      <c r="G39" s="245">
        <f t="shared" si="13"/>
        <v>0</v>
      </c>
      <c r="H39" s="264">
        <f>IFERROR(INDEX('[1]2024'!$A:$Q,MATCH($A$3&amp;$D39,'[1]2024'!$B:$B,0),MATCH(H$4,'[1]2024'!$2:$2,0)),0)+IFERROR(INDEX('[1]2024'!$A:$Q,MATCH($B$3&amp;$D39,'[1]2024'!$B:$B,0),MATCH(H$4,'[1]2024'!$2:$2,0)),0)++IFERROR(INDEX('[1]2024'!$A:$Q,MATCH($C$3&amp;$D39,'[1]2024'!$B:$B,0),MATCH(H$4,'[1]2024'!$2:$2,0)),0)++IFERROR(INDEX('[1]2024'!$A:$Q,MATCH($D$3&amp;$D39,'[1]2024'!$B:$B,0),MATCH(H$4,'[1]2024'!$2:$2,0)),0)</f>
        <v>0</v>
      </c>
      <c r="I39" s="264">
        <f>IFERROR(INDEX('[1]2024'!$A:$Q,MATCH($A$3&amp;$D39,'[1]2024'!$B:$B,0),MATCH(I$4,'[1]2024'!$2:$2,0)),0)+IFERROR(INDEX('[1]2024'!$A:$Q,MATCH($B$3&amp;$D39,'[1]2024'!$B:$B,0),MATCH(I$4,'[1]2024'!$2:$2,0)),0)++IFERROR(INDEX('[1]2024'!$A:$Q,MATCH($C$3&amp;$D39,'[1]2024'!$B:$B,0),MATCH(I$4,'[1]2024'!$2:$2,0)),0)++IFERROR(INDEX('[1]2024'!$A:$Q,MATCH($D$3&amp;$D39,'[1]2024'!$B:$B,0),MATCH(I$4,'[1]2024'!$2:$2,0)),0)</f>
        <v>0</v>
      </c>
      <c r="J39" s="264">
        <f>IFERROR(INDEX('[1]2024'!$A:$Q,MATCH($A$3&amp;$D39,'[1]2024'!$B:$B,0),MATCH(J$4,'[1]2024'!$2:$2,0)),0)+IFERROR(INDEX('[1]2024'!$A:$Q,MATCH($B$3&amp;$D39,'[1]2024'!$B:$B,0),MATCH(J$4,'[1]2024'!$2:$2,0)),0)++IFERROR(INDEX('[1]2024'!$A:$Q,MATCH($C$3&amp;$D39,'[1]2024'!$B:$B,0),MATCH(J$4,'[1]2024'!$2:$2,0)),0)++IFERROR(INDEX('[1]2024'!$A:$Q,MATCH($D$3&amp;$D39,'[1]2024'!$B:$B,0),MATCH(J$4,'[1]2024'!$2:$2,0)),0)</f>
        <v>0</v>
      </c>
      <c r="K39" s="264">
        <f>IFERROR(INDEX('[1]2024'!$A:$Q,MATCH($A$3&amp;$D39,'[1]2024'!$B:$B,0),MATCH(K$4,'[1]2024'!$2:$2,0)),0)+IFERROR(INDEX('[1]2024'!$A:$Q,MATCH($B$3&amp;$D39,'[1]2024'!$B:$B,0),MATCH(K$4,'[1]2024'!$2:$2,0)),0)++IFERROR(INDEX('[1]2024'!$A:$Q,MATCH($C$3&amp;$D39,'[1]2024'!$B:$B,0),MATCH(K$4,'[1]2024'!$2:$2,0)),0)++IFERROR(INDEX('[1]2024'!$A:$Q,MATCH($D$3&amp;$D39,'[1]2024'!$B:$B,0),MATCH(K$4,'[1]2024'!$2:$2,0)),0)</f>
        <v>0</v>
      </c>
      <c r="L39" s="264">
        <f>IFERROR(INDEX('[1]2024'!$A:$Q,MATCH($A$3&amp;$D39,'[1]2024'!$B:$B,0),MATCH(L$4,'[1]2024'!$2:$2,0)),0)+IFERROR(INDEX('[1]2024'!$A:$Q,MATCH($B$3&amp;$D39,'[1]2024'!$B:$B,0),MATCH(L$4,'[1]2024'!$2:$2,0)),0)++IFERROR(INDEX('[1]2024'!$A:$Q,MATCH($C$3&amp;$D39,'[1]2024'!$B:$B,0),MATCH(L$4,'[1]2024'!$2:$2,0)),0)++IFERROR(INDEX('[1]2024'!$A:$Q,MATCH($D$3&amp;$D39,'[1]2024'!$B:$B,0),MATCH(L$4,'[1]2024'!$2:$2,0)),0)</f>
        <v>0</v>
      </c>
      <c r="M39" s="264">
        <f>IFERROR(INDEX('[1]2024'!$A:$Q,MATCH($A$3&amp;$D39,'[1]2024'!$B:$B,0),MATCH(M$4,'[1]2024'!$2:$2,0)),0)+IFERROR(INDEX('[1]2024'!$A:$Q,MATCH($B$3&amp;$D39,'[1]2024'!$B:$B,0),MATCH(M$4,'[1]2024'!$2:$2,0)),0)++IFERROR(INDEX('[1]2024'!$A:$Q,MATCH($C$3&amp;$D39,'[1]2024'!$B:$B,0),MATCH(M$4,'[1]2024'!$2:$2,0)),0)++IFERROR(INDEX('[1]2024'!$A:$Q,MATCH($D$3&amp;$D39,'[1]2024'!$B:$B,0),MATCH(M$4,'[1]2024'!$2:$2,0)),0)</f>
        <v>0</v>
      </c>
      <c r="N39" s="264">
        <f>IFERROR(INDEX('[1]2024'!$A:$Q,MATCH($A$3&amp;$D39,'[1]2024'!$B:$B,0),MATCH(N$4,'[1]2024'!$2:$2,0)),0)+IFERROR(INDEX('[1]2024'!$A:$Q,MATCH($B$3&amp;$D39,'[1]2024'!$B:$B,0),MATCH(N$4,'[1]2024'!$2:$2,0)),0)++IFERROR(INDEX('[1]2024'!$A:$Q,MATCH($C$3&amp;$D39,'[1]2024'!$B:$B,0),MATCH(N$4,'[1]2024'!$2:$2,0)),0)++IFERROR(INDEX('[1]2024'!$A:$Q,MATCH($D$3&amp;$D39,'[1]2024'!$B:$B,0),MATCH(N$4,'[1]2024'!$2:$2,0)),0)</f>
        <v>0</v>
      </c>
      <c r="O39" s="264">
        <f>IFERROR(INDEX('[1]2024'!$A:$Q,MATCH($A$3&amp;$D39,'[1]2024'!$B:$B,0),MATCH(O$4,'[1]2024'!$2:$2,0)),0)+IFERROR(INDEX('[1]2024'!$A:$Q,MATCH($B$3&amp;$D39,'[1]2024'!$B:$B,0),MATCH(O$4,'[1]2024'!$2:$2,0)),0)++IFERROR(INDEX('[1]2024'!$A:$Q,MATCH($C$3&amp;$D39,'[1]2024'!$B:$B,0),MATCH(O$4,'[1]2024'!$2:$2,0)),0)++IFERROR(INDEX('[1]2024'!$A:$Q,MATCH($D$3&amp;$D39,'[1]2024'!$B:$B,0),MATCH(O$4,'[1]2024'!$2:$2,0)),0)</f>
        <v>0</v>
      </c>
      <c r="P39" s="264">
        <f>IFERROR(INDEX('[1]2024'!$A:$Q,MATCH($A$3&amp;$D39,'[1]2024'!$B:$B,0),MATCH(P$4,'[1]2024'!$2:$2,0)),0)+IFERROR(INDEX('[1]2024'!$A:$Q,MATCH($B$3&amp;$D39,'[1]2024'!$B:$B,0),MATCH(P$4,'[1]2024'!$2:$2,0)),0)++IFERROR(INDEX('[1]2024'!$A:$Q,MATCH($C$3&amp;$D39,'[1]2024'!$B:$B,0),MATCH(P$4,'[1]2024'!$2:$2,0)),0)++IFERROR(INDEX('[1]2024'!$A:$Q,MATCH($D$3&amp;$D39,'[1]2024'!$B:$B,0),MATCH(P$4,'[1]2024'!$2:$2,0)),0)</f>
        <v>0</v>
      </c>
      <c r="Q39" s="264">
        <f>IFERROR(INDEX('[1]2024'!$A:$Q,MATCH($A$3&amp;$D39,'[1]2024'!$B:$B,0),MATCH(Q$4,'[1]2024'!$2:$2,0)),0)+IFERROR(INDEX('[1]2024'!$A:$Q,MATCH($B$3&amp;$D39,'[1]2024'!$B:$B,0),MATCH(Q$4,'[1]2024'!$2:$2,0)),0)++IFERROR(INDEX('[1]2024'!$A:$Q,MATCH($C$3&amp;$D39,'[1]2024'!$B:$B,0),MATCH(Q$4,'[1]2024'!$2:$2,0)),0)++IFERROR(INDEX('[1]2024'!$A:$Q,MATCH($D$3&amp;$D39,'[1]2024'!$B:$B,0),MATCH(Q$4,'[1]2024'!$2:$2,0)),0)</f>
        <v>0</v>
      </c>
      <c r="R39" s="264">
        <f>IFERROR(INDEX('[1]2024'!$A:$Q,MATCH($A$3&amp;$D39,'[1]2024'!$B:$B,0),MATCH(R$4,'[1]2024'!$2:$2,0)),0)+IFERROR(INDEX('[1]2024'!$A:$Q,MATCH($B$3&amp;$D39,'[1]2024'!$B:$B,0),MATCH(R$4,'[1]2024'!$2:$2,0)),0)++IFERROR(INDEX('[1]2024'!$A:$Q,MATCH($C$3&amp;$D39,'[1]2024'!$B:$B,0),MATCH(R$4,'[1]2024'!$2:$2,0)),0)++IFERROR(INDEX('[1]2024'!$A:$Q,MATCH($D$3&amp;$D39,'[1]2024'!$B:$B,0),MATCH(R$4,'[1]2024'!$2:$2,0)),0)</f>
        <v>0</v>
      </c>
      <c r="S39" s="264">
        <f>IFERROR(INDEX('[1]2024'!$A:$Q,MATCH($A$3&amp;$D39,'[1]2024'!$B:$B,0),MATCH(S$4,'[1]2024'!$2:$2,0)),0)+IFERROR(INDEX('[1]2024'!$A:$Q,MATCH($B$3&amp;$D39,'[1]2024'!$B:$B,0),MATCH(S$4,'[1]2024'!$2:$2,0)),0)++IFERROR(INDEX('[1]2024'!$A:$Q,MATCH($C$3&amp;$D39,'[1]2024'!$B:$B,0),MATCH(S$4,'[1]2024'!$2:$2,0)),0)++IFERROR(INDEX('[1]2024'!$A:$Q,MATCH($D$3&amp;$D39,'[1]2024'!$B:$B,0),MATCH(S$4,'[1]2024'!$2:$2,0)),0)</f>
        <v>0</v>
      </c>
      <c r="T39" s="75">
        <v>0</v>
      </c>
      <c r="U39" s="245">
        <f t="shared" si="14"/>
        <v>0</v>
      </c>
      <c r="V39" s="246">
        <v>0</v>
      </c>
      <c r="W39" s="247">
        <v>0</v>
      </c>
      <c r="X39" s="247">
        <v>0</v>
      </c>
      <c r="Y39" s="247">
        <v>0</v>
      </c>
      <c r="Z39" s="247">
        <v>0</v>
      </c>
      <c r="AA39" s="247">
        <v>0</v>
      </c>
      <c r="AB39" s="247">
        <v>0</v>
      </c>
      <c r="AC39" s="247">
        <v>0</v>
      </c>
      <c r="AD39" s="247">
        <v>0</v>
      </c>
      <c r="AE39" s="247">
        <v>0</v>
      </c>
      <c r="AF39" s="247">
        <v>0</v>
      </c>
      <c r="AG39" s="247">
        <v>0</v>
      </c>
      <c r="AH39" s="245">
        <f>송도공장장!AH39+제조팀!AH39+송도밸리데이션팀!AH39+송도생산지원팀!AH39+송도설비관리팀!AH39</f>
        <v>0</v>
      </c>
      <c r="AI39" s="245">
        <f>송도공장장!AI39+제조팀!AI39+송도밸리데이션팀!AI39+송도생산지원팀!AI39+송도설비관리팀!AI39</f>
        <v>0</v>
      </c>
      <c r="AJ39" s="245">
        <f>송도공장장!AJ39+제조팀!AJ39+송도밸리데이션팀!AJ39+송도생산지원팀!AJ39+송도설비관리팀!AJ39</f>
        <v>0</v>
      </c>
      <c r="AK39" s="245">
        <f>송도공장장!AK39+제조팀!AK39+송도밸리데이션팀!AK39+송도생산지원팀!AK39+송도설비관리팀!AK39</f>
        <v>0</v>
      </c>
      <c r="AL39" s="245">
        <f>송도공장장!AL39+제조팀!AL39+송도밸리데이션팀!AL39+송도생산지원팀!AL39+송도설비관리팀!AL39</f>
        <v>0</v>
      </c>
      <c r="AM39" s="245">
        <f>송도공장장!AM39+제조팀!AM39+송도밸리데이션팀!AM39+송도생산지원팀!AM39+송도설비관리팀!AM39</f>
        <v>0</v>
      </c>
      <c r="AN39" s="245">
        <f>송도공장장!AN39+제조팀!AN39+송도밸리데이션팀!AN39+송도생산지원팀!AN39+송도설비관리팀!AN39</f>
        <v>0</v>
      </c>
      <c r="AO39" s="245">
        <f>송도공장장!AO39+제조팀!AO39+송도밸리데이션팀!AO39+송도생산지원팀!AO39+송도설비관리팀!AO39</f>
        <v>0</v>
      </c>
      <c r="AP39" s="245">
        <f>송도공장장!AP39+제조팀!AP39+송도밸리데이션팀!AP39+송도생산지원팀!AP39+송도설비관리팀!AP39</f>
        <v>0</v>
      </c>
      <c r="AQ39" s="245">
        <f>송도공장장!AQ39+제조팀!AQ39+송도밸리데이션팀!AQ39+송도생산지원팀!AQ39+송도설비관리팀!AQ39</f>
        <v>0</v>
      </c>
      <c r="AR39" s="245">
        <f>송도공장장!AR39+제조팀!AR39+송도밸리데이션팀!AR39+송도생산지원팀!AR39+송도설비관리팀!AR39</f>
        <v>0</v>
      </c>
      <c r="AS39" s="245">
        <f>송도공장장!AS39+제조팀!AS39+송도밸리데이션팀!AS39+송도생산지원팀!AS39+송도설비관리팀!AS39</f>
        <v>0</v>
      </c>
      <c r="AT39" s="245">
        <f>송도공장장!AT39+제조팀!AT39+송도밸리데이션팀!AT39+송도생산지원팀!AT39+송도설비관리팀!AT39</f>
        <v>0</v>
      </c>
      <c r="AU39" s="245">
        <f t="shared" si="2"/>
        <v>0</v>
      </c>
      <c r="AV39" s="245">
        <f t="shared" si="3"/>
        <v>0</v>
      </c>
      <c r="AW39" s="245">
        <f t="shared" si="4"/>
        <v>0</v>
      </c>
      <c r="AX39" s="245">
        <f t="shared" si="5"/>
        <v>0</v>
      </c>
      <c r="AY39" s="245">
        <f t="shared" si="15"/>
        <v>0</v>
      </c>
      <c r="AZ39" s="245">
        <f t="shared" si="16"/>
        <v>0</v>
      </c>
      <c r="BA39" s="245">
        <f t="shared" si="17"/>
        <v>0</v>
      </c>
      <c r="BB39" s="290"/>
      <c r="BC39" s="251" t="s">
        <v>24</v>
      </c>
      <c r="BD39" s="261"/>
      <c r="BE39" s="264">
        <v>0</v>
      </c>
      <c r="BF39" s="264">
        <v>0</v>
      </c>
      <c r="BG39" s="264">
        <v>0</v>
      </c>
      <c r="BH39" s="265">
        <f t="shared" si="7"/>
        <v>0</v>
      </c>
    </row>
    <row r="40" spans="1:60" outlineLevel="1" x14ac:dyDescent="0.3">
      <c r="A40" s="71" t="s">
        <v>95</v>
      </c>
      <c r="B40" s="238" t="s">
        <v>21</v>
      </c>
      <c r="C40" s="238" t="s">
        <v>31</v>
      </c>
      <c r="D40" s="239">
        <v>5103130</v>
      </c>
      <c r="E40" s="239" t="s">
        <v>96</v>
      </c>
      <c r="F40" s="277">
        <v>0</v>
      </c>
      <c r="G40" s="245">
        <f t="shared" si="13"/>
        <v>0</v>
      </c>
      <c r="H40" s="264">
        <f>IFERROR(INDEX('[1]2024'!$A:$Q,MATCH($A$3&amp;$D40,'[1]2024'!$B:$B,0),MATCH(H$4,'[1]2024'!$2:$2,0)),0)+IFERROR(INDEX('[1]2024'!$A:$Q,MATCH($B$3&amp;$D40,'[1]2024'!$B:$B,0),MATCH(H$4,'[1]2024'!$2:$2,0)),0)++IFERROR(INDEX('[1]2024'!$A:$Q,MATCH($C$3&amp;$D40,'[1]2024'!$B:$B,0),MATCH(H$4,'[1]2024'!$2:$2,0)),0)++IFERROR(INDEX('[1]2024'!$A:$Q,MATCH($D$3&amp;$D40,'[1]2024'!$B:$B,0),MATCH(H$4,'[1]2024'!$2:$2,0)),0)</f>
        <v>0</v>
      </c>
      <c r="I40" s="264">
        <f>IFERROR(INDEX('[1]2024'!$A:$Q,MATCH($A$3&amp;$D40,'[1]2024'!$B:$B,0),MATCH(I$4,'[1]2024'!$2:$2,0)),0)+IFERROR(INDEX('[1]2024'!$A:$Q,MATCH($B$3&amp;$D40,'[1]2024'!$B:$B,0),MATCH(I$4,'[1]2024'!$2:$2,0)),0)++IFERROR(INDEX('[1]2024'!$A:$Q,MATCH($C$3&amp;$D40,'[1]2024'!$B:$B,0),MATCH(I$4,'[1]2024'!$2:$2,0)),0)++IFERROR(INDEX('[1]2024'!$A:$Q,MATCH($D$3&amp;$D40,'[1]2024'!$B:$B,0),MATCH(I$4,'[1]2024'!$2:$2,0)),0)</f>
        <v>0</v>
      </c>
      <c r="J40" s="264">
        <f>IFERROR(INDEX('[1]2024'!$A:$Q,MATCH($A$3&amp;$D40,'[1]2024'!$B:$B,0),MATCH(J$4,'[1]2024'!$2:$2,0)),0)+IFERROR(INDEX('[1]2024'!$A:$Q,MATCH($B$3&amp;$D40,'[1]2024'!$B:$B,0),MATCH(J$4,'[1]2024'!$2:$2,0)),0)++IFERROR(INDEX('[1]2024'!$A:$Q,MATCH($C$3&amp;$D40,'[1]2024'!$B:$B,0),MATCH(J$4,'[1]2024'!$2:$2,0)),0)++IFERROR(INDEX('[1]2024'!$A:$Q,MATCH($D$3&amp;$D40,'[1]2024'!$B:$B,0),MATCH(J$4,'[1]2024'!$2:$2,0)),0)</f>
        <v>0</v>
      </c>
      <c r="K40" s="264">
        <f>IFERROR(INDEX('[1]2024'!$A:$Q,MATCH($A$3&amp;$D40,'[1]2024'!$B:$B,0),MATCH(K$4,'[1]2024'!$2:$2,0)),0)+IFERROR(INDEX('[1]2024'!$A:$Q,MATCH($B$3&amp;$D40,'[1]2024'!$B:$B,0),MATCH(K$4,'[1]2024'!$2:$2,0)),0)++IFERROR(INDEX('[1]2024'!$A:$Q,MATCH($C$3&amp;$D40,'[1]2024'!$B:$B,0),MATCH(K$4,'[1]2024'!$2:$2,0)),0)++IFERROR(INDEX('[1]2024'!$A:$Q,MATCH($D$3&amp;$D40,'[1]2024'!$B:$B,0),MATCH(K$4,'[1]2024'!$2:$2,0)),0)</f>
        <v>0</v>
      </c>
      <c r="L40" s="264">
        <f>IFERROR(INDEX('[1]2024'!$A:$Q,MATCH($A$3&amp;$D40,'[1]2024'!$B:$B,0),MATCH(L$4,'[1]2024'!$2:$2,0)),0)+IFERROR(INDEX('[1]2024'!$A:$Q,MATCH($B$3&amp;$D40,'[1]2024'!$B:$B,0),MATCH(L$4,'[1]2024'!$2:$2,0)),0)++IFERROR(INDEX('[1]2024'!$A:$Q,MATCH($C$3&amp;$D40,'[1]2024'!$B:$B,0),MATCH(L$4,'[1]2024'!$2:$2,0)),0)++IFERROR(INDEX('[1]2024'!$A:$Q,MATCH($D$3&amp;$D40,'[1]2024'!$B:$B,0),MATCH(L$4,'[1]2024'!$2:$2,0)),0)</f>
        <v>0</v>
      </c>
      <c r="M40" s="264">
        <f>IFERROR(INDEX('[1]2024'!$A:$Q,MATCH($A$3&amp;$D40,'[1]2024'!$B:$B,0),MATCH(M$4,'[1]2024'!$2:$2,0)),0)+IFERROR(INDEX('[1]2024'!$A:$Q,MATCH($B$3&amp;$D40,'[1]2024'!$B:$B,0),MATCH(M$4,'[1]2024'!$2:$2,0)),0)++IFERROR(INDEX('[1]2024'!$A:$Q,MATCH($C$3&amp;$D40,'[1]2024'!$B:$B,0),MATCH(M$4,'[1]2024'!$2:$2,0)),0)++IFERROR(INDEX('[1]2024'!$A:$Q,MATCH($D$3&amp;$D40,'[1]2024'!$B:$B,0),MATCH(M$4,'[1]2024'!$2:$2,0)),0)</f>
        <v>0</v>
      </c>
      <c r="N40" s="264">
        <f>IFERROR(INDEX('[1]2024'!$A:$Q,MATCH($A$3&amp;$D40,'[1]2024'!$B:$B,0),MATCH(N$4,'[1]2024'!$2:$2,0)),0)+IFERROR(INDEX('[1]2024'!$A:$Q,MATCH($B$3&amp;$D40,'[1]2024'!$B:$B,0),MATCH(N$4,'[1]2024'!$2:$2,0)),0)++IFERROR(INDEX('[1]2024'!$A:$Q,MATCH($C$3&amp;$D40,'[1]2024'!$B:$B,0),MATCH(N$4,'[1]2024'!$2:$2,0)),0)++IFERROR(INDEX('[1]2024'!$A:$Q,MATCH($D$3&amp;$D40,'[1]2024'!$B:$B,0),MATCH(N$4,'[1]2024'!$2:$2,0)),0)</f>
        <v>0</v>
      </c>
      <c r="O40" s="264">
        <f>IFERROR(INDEX('[1]2024'!$A:$Q,MATCH($A$3&amp;$D40,'[1]2024'!$B:$B,0),MATCH(O$4,'[1]2024'!$2:$2,0)),0)+IFERROR(INDEX('[1]2024'!$A:$Q,MATCH($B$3&amp;$D40,'[1]2024'!$B:$B,0),MATCH(O$4,'[1]2024'!$2:$2,0)),0)++IFERROR(INDEX('[1]2024'!$A:$Q,MATCH($C$3&amp;$D40,'[1]2024'!$B:$B,0),MATCH(O$4,'[1]2024'!$2:$2,0)),0)++IFERROR(INDEX('[1]2024'!$A:$Q,MATCH($D$3&amp;$D40,'[1]2024'!$B:$B,0),MATCH(O$4,'[1]2024'!$2:$2,0)),0)</f>
        <v>0</v>
      </c>
      <c r="P40" s="264">
        <f>IFERROR(INDEX('[1]2024'!$A:$Q,MATCH($A$3&amp;$D40,'[1]2024'!$B:$B,0),MATCH(P$4,'[1]2024'!$2:$2,0)),0)+IFERROR(INDEX('[1]2024'!$A:$Q,MATCH($B$3&amp;$D40,'[1]2024'!$B:$B,0),MATCH(P$4,'[1]2024'!$2:$2,0)),0)++IFERROR(INDEX('[1]2024'!$A:$Q,MATCH($C$3&amp;$D40,'[1]2024'!$B:$B,0),MATCH(P$4,'[1]2024'!$2:$2,0)),0)++IFERROR(INDEX('[1]2024'!$A:$Q,MATCH($D$3&amp;$D40,'[1]2024'!$B:$B,0),MATCH(P$4,'[1]2024'!$2:$2,0)),0)</f>
        <v>0</v>
      </c>
      <c r="Q40" s="264">
        <f>IFERROR(INDEX('[1]2024'!$A:$Q,MATCH($A$3&amp;$D40,'[1]2024'!$B:$B,0),MATCH(Q$4,'[1]2024'!$2:$2,0)),0)+IFERROR(INDEX('[1]2024'!$A:$Q,MATCH($B$3&amp;$D40,'[1]2024'!$B:$B,0),MATCH(Q$4,'[1]2024'!$2:$2,0)),0)++IFERROR(INDEX('[1]2024'!$A:$Q,MATCH($C$3&amp;$D40,'[1]2024'!$B:$B,0),MATCH(Q$4,'[1]2024'!$2:$2,0)),0)++IFERROR(INDEX('[1]2024'!$A:$Q,MATCH($D$3&amp;$D40,'[1]2024'!$B:$B,0),MATCH(Q$4,'[1]2024'!$2:$2,0)),0)</f>
        <v>0</v>
      </c>
      <c r="R40" s="264">
        <f>IFERROR(INDEX('[1]2024'!$A:$Q,MATCH($A$3&amp;$D40,'[1]2024'!$B:$B,0),MATCH(R$4,'[1]2024'!$2:$2,0)),0)+IFERROR(INDEX('[1]2024'!$A:$Q,MATCH($B$3&amp;$D40,'[1]2024'!$B:$B,0),MATCH(R$4,'[1]2024'!$2:$2,0)),0)++IFERROR(INDEX('[1]2024'!$A:$Q,MATCH($C$3&amp;$D40,'[1]2024'!$B:$B,0),MATCH(R$4,'[1]2024'!$2:$2,0)),0)++IFERROR(INDEX('[1]2024'!$A:$Q,MATCH($D$3&amp;$D40,'[1]2024'!$B:$B,0),MATCH(R$4,'[1]2024'!$2:$2,0)),0)</f>
        <v>0</v>
      </c>
      <c r="S40" s="264">
        <f>IFERROR(INDEX('[1]2024'!$A:$Q,MATCH($A$3&amp;$D40,'[1]2024'!$B:$B,0),MATCH(S$4,'[1]2024'!$2:$2,0)),0)+IFERROR(INDEX('[1]2024'!$A:$Q,MATCH($B$3&amp;$D40,'[1]2024'!$B:$B,0),MATCH(S$4,'[1]2024'!$2:$2,0)),0)++IFERROR(INDEX('[1]2024'!$A:$Q,MATCH($C$3&amp;$D40,'[1]2024'!$B:$B,0),MATCH(S$4,'[1]2024'!$2:$2,0)),0)++IFERROR(INDEX('[1]2024'!$A:$Q,MATCH($D$3&amp;$D40,'[1]2024'!$B:$B,0),MATCH(S$4,'[1]2024'!$2:$2,0)),0)</f>
        <v>0</v>
      </c>
      <c r="T40" s="75">
        <v>0</v>
      </c>
      <c r="U40" s="245">
        <f t="shared" si="14"/>
        <v>0</v>
      </c>
      <c r="V40" s="246">
        <v>0</v>
      </c>
      <c r="W40" s="247">
        <v>0</v>
      </c>
      <c r="X40" s="247">
        <v>0</v>
      </c>
      <c r="Y40" s="247">
        <v>0</v>
      </c>
      <c r="Z40" s="247">
        <v>0</v>
      </c>
      <c r="AA40" s="247">
        <v>0</v>
      </c>
      <c r="AB40" s="247">
        <v>0</v>
      </c>
      <c r="AC40" s="247">
        <v>0</v>
      </c>
      <c r="AD40" s="247">
        <v>0</v>
      </c>
      <c r="AE40" s="247">
        <v>0</v>
      </c>
      <c r="AF40" s="247">
        <v>0</v>
      </c>
      <c r="AG40" s="248">
        <v>0</v>
      </c>
      <c r="AH40" s="245">
        <f>송도공장장!AH40+제조팀!AH40+송도밸리데이션팀!AH40+송도생산지원팀!AH40+송도설비관리팀!AH40</f>
        <v>0</v>
      </c>
      <c r="AI40" s="245">
        <f>송도공장장!AI40+제조팀!AI40+송도밸리데이션팀!AI40+송도생산지원팀!AI40+송도설비관리팀!AI40</f>
        <v>0</v>
      </c>
      <c r="AJ40" s="245">
        <f>송도공장장!AJ40+제조팀!AJ40+송도밸리데이션팀!AJ40+송도생산지원팀!AJ40+송도설비관리팀!AJ40</f>
        <v>0</v>
      </c>
      <c r="AK40" s="245">
        <f>송도공장장!AK40+제조팀!AK40+송도밸리데이션팀!AK40+송도생산지원팀!AK40+송도설비관리팀!AK40</f>
        <v>0</v>
      </c>
      <c r="AL40" s="245">
        <f>송도공장장!AL40+제조팀!AL40+송도밸리데이션팀!AL40+송도생산지원팀!AL40+송도설비관리팀!AL40</f>
        <v>0</v>
      </c>
      <c r="AM40" s="245">
        <f>송도공장장!AM40+제조팀!AM40+송도밸리데이션팀!AM40+송도생산지원팀!AM40+송도설비관리팀!AM40</f>
        <v>0</v>
      </c>
      <c r="AN40" s="245">
        <f>송도공장장!AN40+제조팀!AN40+송도밸리데이션팀!AN40+송도생산지원팀!AN40+송도설비관리팀!AN40</f>
        <v>0</v>
      </c>
      <c r="AO40" s="245">
        <f>송도공장장!AO40+제조팀!AO40+송도밸리데이션팀!AO40+송도생산지원팀!AO40+송도설비관리팀!AO40</f>
        <v>0</v>
      </c>
      <c r="AP40" s="245">
        <f>송도공장장!AP40+제조팀!AP40+송도밸리데이션팀!AP40+송도생산지원팀!AP40+송도설비관리팀!AP40</f>
        <v>0</v>
      </c>
      <c r="AQ40" s="245">
        <f>송도공장장!AQ40+제조팀!AQ40+송도밸리데이션팀!AQ40+송도생산지원팀!AQ40+송도설비관리팀!AQ40</f>
        <v>0</v>
      </c>
      <c r="AR40" s="245">
        <f>송도공장장!AR40+제조팀!AR40+송도밸리데이션팀!AR40+송도생산지원팀!AR40+송도설비관리팀!AR40</f>
        <v>0</v>
      </c>
      <c r="AS40" s="245">
        <f>송도공장장!AS40+제조팀!AS40+송도밸리데이션팀!AS40+송도생산지원팀!AS40+송도설비관리팀!AS40</f>
        <v>0</v>
      </c>
      <c r="AT40" s="245">
        <f>송도공장장!AT40+제조팀!AT40+송도밸리데이션팀!AT40+송도생산지원팀!AT40+송도설비관리팀!AT40</f>
        <v>0</v>
      </c>
      <c r="AU40" s="245">
        <f t="shared" si="2"/>
        <v>0</v>
      </c>
      <c r="AV40" s="245">
        <f t="shared" si="3"/>
        <v>0</v>
      </c>
      <c r="AW40" s="245">
        <f t="shared" si="4"/>
        <v>0</v>
      </c>
      <c r="AX40" s="245">
        <f t="shared" si="5"/>
        <v>0</v>
      </c>
      <c r="AY40" s="245">
        <f t="shared" si="15"/>
        <v>0</v>
      </c>
      <c r="AZ40" s="245">
        <f t="shared" si="16"/>
        <v>0</v>
      </c>
      <c r="BA40" s="245">
        <f t="shared" si="17"/>
        <v>0</v>
      </c>
      <c r="BB40" s="250"/>
      <c r="BC40" s="251" t="s">
        <v>24</v>
      </c>
      <c r="BD40" s="261"/>
      <c r="BE40" s="264">
        <v>0</v>
      </c>
      <c r="BF40" s="264">
        <v>0</v>
      </c>
      <c r="BG40" s="264">
        <v>0</v>
      </c>
      <c r="BH40" s="265">
        <f t="shared" si="7"/>
        <v>0</v>
      </c>
    </row>
    <row r="41" spans="1:60" outlineLevel="1" x14ac:dyDescent="0.3">
      <c r="A41" s="71" t="s">
        <v>97</v>
      </c>
      <c r="B41" s="238" t="s">
        <v>98</v>
      </c>
      <c r="C41" s="238" t="s">
        <v>31</v>
      </c>
      <c r="D41" s="239">
        <v>5103120</v>
      </c>
      <c r="E41" s="239" t="s">
        <v>99</v>
      </c>
      <c r="F41" s="277">
        <v>0</v>
      </c>
      <c r="G41" s="245">
        <f t="shared" si="13"/>
        <v>0</v>
      </c>
      <c r="H41" s="264">
        <f>IFERROR(INDEX('[1]2024'!$A:$Q,MATCH($A$3&amp;$D41,'[1]2024'!$B:$B,0),MATCH(H$4,'[1]2024'!$2:$2,0)),0)+IFERROR(INDEX('[1]2024'!$A:$Q,MATCH($B$3&amp;$D41,'[1]2024'!$B:$B,0),MATCH(H$4,'[1]2024'!$2:$2,0)),0)++IFERROR(INDEX('[1]2024'!$A:$Q,MATCH($C$3&amp;$D41,'[1]2024'!$B:$B,0),MATCH(H$4,'[1]2024'!$2:$2,0)),0)++IFERROR(INDEX('[1]2024'!$A:$Q,MATCH($D$3&amp;$D41,'[1]2024'!$B:$B,0),MATCH(H$4,'[1]2024'!$2:$2,0)),0)</f>
        <v>0</v>
      </c>
      <c r="I41" s="264">
        <f>IFERROR(INDEX('[1]2024'!$A:$Q,MATCH($A$3&amp;$D41,'[1]2024'!$B:$B,0),MATCH(I$4,'[1]2024'!$2:$2,0)),0)+IFERROR(INDEX('[1]2024'!$A:$Q,MATCH($B$3&amp;$D41,'[1]2024'!$B:$B,0),MATCH(I$4,'[1]2024'!$2:$2,0)),0)++IFERROR(INDEX('[1]2024'!$A:$Q,MATCH($C$3&amp;$D41,'[1]2024'!$B:$B,0),MATCH(I$4,'[1]2024'!$2:$2,0)),0)++IFERROR(INDEX('[1]2024'!$A:$Q,MATCH($D$3&amp;$D41,'[1]2024'!$B:$B,0),MATCH(I$4,'[1]2024'!$2:$2,0)),0)</f>
        <v>0</v>
      </c>
      <c r="J41" s="264">
        <f>IFERROR(INDEX('[1]2024'!$A:$Q,MATCH($A$3&amp;$D41,'[1]2024'!$B:$B,0),MATCH(J$4,'[1]2024'!$2:$2,0)),0)+IFERROR(INDEX('[1]2024'!$A:$Q,MATCH($B$3&amp;$D41,'[1]2024'!$B:$B,0),MATCH(J$4,'[1]2024'!$2:$2,0)),0)++IFERROR(INDEX('[1]2024'!$A:$Q,MATCH($C$3&amp;$D41,'[1]2024'!$B:$B,0),MATCH(J$4,'[1]2024'!$2:$2,0)),0)++IFERROR(INDEX('[1]2024'!$A:$Q,MATCH($D$3&amp;$D41,'[1]2024'!$B:$B,0),MATCH(J$4,'[1]2024'!$2:$2,0)),0)</f>
        <v>0</v>
      </c>
      <c r="K41" s="264">
        <f>IFERROR(INDEX('[1]2024'!$A:$Q,MATCH($A$3&amp;$D41,'[1]2024'!$B:$B,0),MATCH(K$4,'[1]2024'!$2:$2,0)),0)+IFERROR(INDEX('[1]2024'!$A:$Q,MATCH($B$3&amp;$D41,'[1]2024'!$B:$B,0),MATCH(K$4,'[1]2024'!$2:$2,0)),0)++IFERROR(INDEX('[1]2024'!$A:$Q,MATCH($C$3&amp;$D41,'[1]2024'!$B:$B,0),MATCH(K$4,'[1]2024'!$2:$2,0)),0)++IFERROR(INDEX('[1]2024'!$A:$Q,MATCH($D$3&amp;$D41,'[1]2024'!$B:$B,0),MATCH(K$4,'[1]2024'!$2:$2,0)),0)</f>
        <v>0</v>
      </c>
      <c r="L41" s="264">
        <f>IFERROR(INDEX('[1]2024'!$A:$Q,MATCH($A$3&amp;$D41,'[1]2024'!$B:$B,0),MATCH(L$4,'[1]2024'!$2:$2,0)),0)+IFERROR(INDEX('[1]2024'!$A:$Q,MATCH($B$3&amp;$D41,'[1]2024'!$B:$B,0),MATCH(L$4,'[1]2024'!$2:$2,0)),0)++IFERROR(INDEX('[1]2024'!$A:$Q,MATCH($C$3&amp;$D41,'[1]2024'!$B:$B,0),MATCH(L$4,'[1]2024'!$2:$2,0)),0)++IFERROR(INDEX('[1]2024'!$A:$Q,MATCH($D$3&amp;$D41,'[1]2024'!$B:$B,0),MATCH(L$4,'[1]2024'!$2:$2,0)),0)</f>
        <v>0</v>
      </c>
      <c r="M41" s="264">
        <f>IFERROR(INDEX('[1]2024'!$A:$Q,MATCH($A$3&amp;$D41,'[1]2024'!$B:$B,0),MATCH(M$4,'[1]2024'!$2:$2,0)),0)+IFERROR(INDEX('[1]2024'!$A:$Q,MATCH($B$3&amp;$D41,'[1]2024'!$B:$B,0),MATCH(M$4,'[1]2024'!$2:$2,0)),0)++IFERROR(INDEX('[1]2024'!$A:$Q,MATCH($C$3&amp;$D41,'[1]2024'!$B:$B,0),MATCH(M$4,'[1]2024'!$2:$2,0)),0)++IFERROR(INDEX('[1]2024'!$A:$Q,MATCH($D$3&amp;$D41,'[1]2024'!$B:$B,0),MATCH(M$4,'[1]2024'!$2:$2,0)),0)</f>
        <v>0</v>
      </c>
      <c r="N41" s="264">
        <f>IFERROR(INDEX('[1]2024'!$A:$Q,MATCH($A$3&amp;$D41,'[1]2024'!$B:$B,0),MATCH(N$4,'[1]2024'!$2:$2,0)),0)+IFERROR(INDEX('[1]2024'!$A:$Q,MATCH($B$3&amp;$D41,'[1]2024'!$B:$B,0),MATCH(N$4,'[1]2024'!$2:$2,0)),0)++IFERROR(INDEX('[1]2024'!$A:$Q,MATCH($C$3&amp;$D41,'[1]2024'!$B:$B,0),MATCH(N$4,'[1]2024'!$2:$2,0)),0)++IFERROR(INDEX('[1]2024'!$A:$Q,MATCH($D$3&amp;$D41,'[1]2024'!$B:$B,0),MATCH(N$4,'[1]2024'!$2:$2,0)),0)</f>
        <v>0</v>
      </c>
      <c r="O41" s="264">
        <f>IFERROR(INDEX('[1]2024'!$A:$Q,MATCH($A$3&amp;$D41,'[1]2024'!$B:$B,0),MATCH(O$4,'[1]2024'!$2:$2,0)),0)+IFERROR(INDEX('[1]2024'!$A:$Q,MATCH($B$3&amp;$D41,'[1]2024'!$B:$B,0),MATCH(O$4,'[1]2024'!$2:$2,0)),0)++IFERROR(INDEX('[1]2024'!$A:$Q,MATCH($C$3&amp;$D41,'[1]2024'!$B:$B,0),MATCH(O$4,'[1]2024'!$2:$2,0)),0)++IFERROR(INDEX('[1]2024'!$A:$Q,MATCH($D$3&amp;$D41,'[1]2024'!$B:$B,0),MATCH(O$4,'[1]2024'!$2:$2,0)),0)</f>
        <v>0</v>
      </c>
      <c r="P41" s="264">
        <f>IFERROR(INDEX('[1]2024'!$A:$Q,MATCH($A$3&amp;$D41,'[1]2024'!$B:$B,0),MATCH(P$4,'[1]2024'!$2:$2,0)),0)+IFERROR(INDEX('[1]2024'!$A:$Q,MATCH($B$3&amp;$D41,'[1]2024'!$B:$B,0),MATCH(P$4,'[1]2024'!$2:$2,0)),0)++IFERROR(INDEX('[1]2024'!$A:$Q,MATCH($C$3&amp;$D41,'[1]2024'!$B:$B,0),MATCH(P$4,'[1]2024'!$2:$2,0)),0)++IFERROR(INDEX('[1]2024'!$A:$Q,MATCH($D$3&amp;$D41,'[1]2024'!$B:$B,0),MATCH(P$4,'[1]2024'!$2:$2,0)),0)</f>
        <v>0</v>
      </c>
      <c r="Q41" s="264">
        <f>IFERROR(INDEX('[1]2024'!$A:$Q,MATCH($A$3&amp;$D41,'[1]2024'!$B:$B,0),MATCH(Q$4,'[1]2024'!$2:$2,0)),0)+IFERROR(INDEX('[1]2024'!$A:$Q,MATCH($B$3&amp;$D41,'[1]2024'!$B:$B,0),MATCH(Q$4,'[1]2024'!$2:$2,0)),0)++IFERROR(INDEX('[1]2024'!$A:$Q,MATCH($C$3&amp;$D41,'[1]2024'!$B:$B,0),MATCH(Q$4,'[1]2024'!$2:$2,0)),0)++IFERROR(INDEX('[1]2024'!$A:$Q,MATCH($D$3&amp;$D41,'[1]2024'!$B:$B,0),MATCH(Q$4,'[1]2024'!$2:$2,0)),0)</f>
        <v>0</v>
      </c>
      <c r="R41" s="264">
        <f>IFERROR(INDEX('[1]2024'!$A:$Q,MATCH($A$3&amp;$D41,'[1]2024'!$B:$B,0),MATCH(R$4,'[1]2024'!$2:$2,0)),0)+IFERROR(INDEX('[1]2024'!$A:$Q,MATCH($B$3&amp;$D41,'[1]2024'!$B:$B,0),MATCH(R$4,'[1]2024'!$2:$2,0)),0)++IFERROR(INDEX('[1]2024'!$A:$Q,MATCH($C$3&amp;$D41,'[1]2024'!$B:$B,0),MATCH(R$4,'[1]2024'!$2:$2,0)),0)++IFERROR(INDEX('[1]2024'!$A:$Q,MATCH($D$3&amp;$D41,'[1]2024'!$B:$B,0),MATCH(R$4,'[1]2024'!$2:$2,0)),0)</f>
        <v>0</v>
      </c>
      <c r="S41" s="264">
        <f>IFERROR(INDEX('[1]2024'!$A:$Q,MATCH($A$3&amp;$D41,'[1]2024'!$B:$B,0),MATCH(S$4,'[1]2024'!$2:$2,0)),0)+IFERROR(INDEX('[1]2024'!$A:$Q,MATCH($B$3&amp;$D41,'[1]2024'!$B:$B,0),MATCH(S$4,'[1]2024'!$2:$2,0)),0)++IFERROR(INDEX('[1]2024'!$A:$Q,MATCH($C$3&amp;$D41,'[1]2024'!$B:$B,0),MATCH(S$4,'[1]2024'!$2:$2,0)),0)++IFERROR(INDEX('[1]2024'!$A:$Q,MATCH($D$3&amp;$D41,'[1]2024'!$B:$B,0),MATCH(S$4,'[1]2024'!$2:$2,0)),0)</f>
        <v>0</v>
      </c>
      <c r="T41" s="75">
        <v>0</v>
      </c>
      <c r="U41" s="245">
        <f t="shared" si="14"/>
        <v>0</v>
      </c>
      <c r="V41" s="246">
        <v>0</v>
      </c>
      <c r="W41" s="247">
        <v>0</v>
      </c>
      <c r="X41" s="247">
        <v>0</v>
      </c>
      <c r="Y41" s="247">
        <v>0</v>
      </c>
      <c r="Z41" s="247">
        <v>0</v>
      </c>
      <c r="AA41" s="247">
        <v>0</v>
      </c>
      <c r="AB41" s="247">
        <v>0</v>
      </c>
      <c r="AC41" s="247">
        <v>0</v>
      </c>
      <c r="AD41" s="247">
        <v>0</v>
      </c>
      <c r="AE41" s="247">
        <v>0</v>
      </c>
      <c r="AF41" s="247">
        <v>0</v>
      </c>
      <c r="AG41" s="248">
        <v>0</v>
      </c>
      <c r="AH41" s="245">
        <f>송도공장장!AH41+제조팀!AH41+송도밸리데이션팀!AH41+송도생산지원팀!AH41+송도설비관리팀!AH41</f>
        <v>0</v>
      </c>
      <c r="AI41" s="245">
        <f>송도공장장!AI41+제조팀!AI41+송도밸리데이션팀!AI41+송도생산지원팀!AI41+송도설비관리팀!AI41</f>
        <v>0</v>
      </c>
      <c r="AJ41" s="245">
        <f>송도공장장!AJ41+제조팀!AJ41+송도밸리데이션팀!AJ41+송도생산지원팀!AJ41+송도설비관리팀!AJ41</f>
        <v>0</v>
      </c>
      <c r="AK41" s="245">
        <f>송도공장장!AK41+제조팀!AK41+송도밸리데이션팀!AK41+송도생산지원팀!AK41+송도설비관리팀!AK41</f>
        <v>0</v>
      </c>
      <c r="AL41" s="245">
        <f>송도공장장!AL41+제조팀!AL41+송도밸리데이션팀!AL41+송도생산지원팀!AL41+송도설비관리팀!AL41</f>
        <v>0</v>
      </c>
      <c r="AM41" s="245">
        <f>송도공장장!AM41+제조팀!AM41+송도밸리데이션팀!AM41+송도생산지원팀!AM41+송도설비관리팀!AM41</f>
        <v>0</v>
      </c>
      <c r="AN41" s="245">
        <f>송도공장장!AN41+제조팀!AN41+송도밸리데이션팀!AN41+송도생산지원팀!AN41+송도설비관리팀!AN41</f>
        <v>0</v>
      </c>
      <c r="AO41" s="245">
        <f>송도공장장!AO41+제조팀!AO41+송도밸리데이션팀!AO41+송도생산지원팀!AO41+송도설비관리팀!AO41</f>
        <v>0</v>
      </c>
      <c r="AP41" s="245">
        <f>송도공장장!AP41+제조팀!AP41+송도밸리데이션팀!AP41+송도생산지원팀!AP41+송도설비관리팀!AP41</f>
        <v>0</v>
      </c>
      <c r="AQ41" s="245">
        <f>송도공장장!AQ41+제조팀!AQ41+송도밸리데이션팀!AQ41+송도생산지원팀!AQ41+송도설비관리팀!AQ41</f>
        <v>0</v>
      </c>
      <c r="AR41" s="245">
        <f>송도공장장!AR41+제조팀!AR41+송도밸리데이션팀!AR41+송도생산지원팀!AR41+송도설비관리팀!AR41</f>
        <v>0</v>
      </c>
      <c r="AS41" s="245">
        <f>송도공장장!AS41+제조팀!AS41+송도밸리데이션팀!AS41+송도생산지원팀!AS41+송도설비관리팀!AS41</f>
        <v>0</v>
      </c>
      <c r="AT41" s="245">
        <f>송도공장장!AT41+제조팀!AT41+송도밸리데이션팀!AT41+송도생산지원팀!AT41+송도설비관리팀!AT41</f>
        <v>0</v>
      </c>
      <c r="AU41" s="245">
        <f t="shared" si="2"/>
        <v>0</v>
      </c>
      <c r="AV41" s="245">
        <f t="shared" si="3"/>
        <v>0</v>
      </c>
      <c r="AW41" s="245">
        <f t="shared" si="4"/>
        <v>0</v>
      </c>
      <c r="AX41" s="245">
        <f t="shared" si="5"/>
        <v>0</v>
      </c>
      <c r="AY41" s="245">
        <f t="shared" si="15"/>
        <v>0</v>
      </c>
      <c r="AZ41" s="245">
        <f t="shared" si="16"/>
        <v>0</v>
      </c>
      <c r="BA41" s="245">
        <f t="shared" si="17"/>
        <v>0</v>
      </c>
      <c r="BB41" s="250"/>
      <c r="BC41" s="251" t="s">
        <v>24</v>
      </c>
      <c r="BD41" s="261"/>
      <c r="BE41" s="264">
        <v>0</v>
      </c>
      <c r="BF41" s="264">
        <v>0</v>
      </c>
      <c r="BG41" s="264">
        <v>0</v>
      </c>
      <c r="BH41" s="265">
        <f t="shared" si="7"/>
        <v>0</v>
      </c>
    </row>
    <row r="42" spans="1:60" outlineLevel="1" x14ac:dyDescent="0.3">
      <c r="A42" s="71" t="s">
        <v>100</v>
      </c>
      <c r="B42" s="238" t="s">
        <v>101</v>
      </c>
      <c r="C42" s="238" t="s">
        <v>31</v>
      </c>
      <c r="D42" s="239">
        <v>5103110</v>
      </c>
      <c r="E42" s="239" t="s">
        <v>102</v>
      </c>
      <c r="F42" s="277">
        <v>0</v>
      </c>
      <c r="G42" s="245">
        <f t="shared" si="13"/>
        <v>0</v>
      </c>
      <c r="H42" s="264">
        <f>IFERROR(INDEX('[1]2024'!$A:$Q,MATCH($A$3&amp;$D42,'[1]2024'!$B:$B,0),MATCH(H$4,'[1]2024'!$2:$2,0)),0)+IFERROR(INDEX('[1]2024'!$A:$Q,MATCH($B$3&amp;$D42,'[1]2024'!$B:$B,0),MATCH(H$4,'[1]2024'!$2:$2,0)),0)++IFERROR(INDEX('[1]2024'!$A:$Q,MATCH($C$3&amp;$D42,'[1]2024'!$B:$B,0),MATCH(H$4,'[1]2024'!$2:$2,0)),0)++IFERROR(INDEX('[1]2024'!$A:$Q,MATCH($D$3&amp;$D42,'[1]2024'!$B:$B,0),MATCH(H$4,'[1]2024'!$2:$2,0)),0)</f>
        <v>0</v>
      </c>
      <c r="I42" s="264">
        <f>IFERROR(INDEX('[1]2024'!$A:$Q,MATCH($A$3&amp;$D42,'[1]2024'!$B:$B,0),MATCH(I$4,'[1]2024'!$2:$2,0)),0)+IFERROR(INDEX('[1]2024'!$A:$Q,MATCH($B$3&amp;$D42,'[1]2024'!$B:$B,0),MATCH(I$4,'[1]2024'!$2:$2,0)),0)++IFERROR(INDEX('[1]2024'!$A:$Q,MATCH($C$3&amp;$D42,'[1]2024'!$B:$B,0),MATCH(I$4,'[1]2024'!$2:$2,0)),0)++IFERROR(INDEX('[1]2024'!$A:$Q,MATCH($D$3&amp;$D42,'[1]2024'!$B:$B,0),MATCH(I$4,'[1]2024'!$2:$2,0)),0)</f>
        <v>0</v>
      </c>
      <c r="J42" s="264">
        <f>IFERROR(INDEX('[1]2024'!$A:$Q,MATCH($A$3&amp;$D42,'[1]2024'!$B:$B,0),MATCH(J$4,'[1]2024'!$2:$2,0)),0)+IFERROR(INDEX('[1]2024'!$A:$Q,MATCH($B$3&amp;$D42,'[1]2024'!$B:$B,0),MATCH(J$4,'[1]2024'!$2:$2,0)),0)++IFERROR(INDEX('[1]2024'!$A:$Q,MATCH($C$3&amp;$D42,'[1]2024'!$B:$B,0),MATCH(J$4,'[1]2024'!$2:$2,0)),0)++IFERROR(INDEX('[1]2024'!$A:$Q,MATCH($D$3&amp;$D42,'[1]2024'!$B:$B,0),MATCH(J$4,'[1]2024'!$2:$2,0)),0)</f>
        <v>0</v>
      </c>
      <c r="K42" s="264">
        <f>IFERROR(INDEX('[1]2024'!$A:$Q,MATCH($A$3&amp;$D42,'[1]2024'!$B:$B,0),MATCH(K$4,'[1]2024'!$2:$2,0)),0)+IFERROR(INDEX('[1]2024'!$A:$Q,MATCH($B$3&amp;$D42,'[1]2024'!$B:$B,0),MATCH(K$4,'[1]2024'!$2:$2,0)),0)++IFERROR(INDEX('[1]2024'!$A:$Q,MATCH($C$3&amp;$D42,'[1]2024'!$B:$B,0),MATCH(K$4,'[1]2024'!$2:$2,0)),0)++IFERROR(INDEX('[1]2024'!$A:$Q,MATCH($D$3&amp;$D42,'[1]2024'!$B:$B,0),MATCH(K$4,'[1]2024'!$2:$2,0)),0)</f>
        <v>0</v>
      </c>
      <c r="L42" s="264">
        <f>IFERROR(INDEX('[1]2024'!$A:$Q,MATCH($A$3&amp;$D42,'[1]2024'!$B:$B,0),MATCH(L$4,'[1]2024'!$2:$2,0)),0)+IFERROR(INDEX('[1]2024'!$A:$Q,MATCH($B$3&amp;$D42,'[1]2024'!$B:$B,0),MATCH(L$4,'[1]2024'!$2:$2,0)),0)++IFERROR(INDEX('[1]2024'!$A:$Q,MATCH($C$3&amp;$D42,'[1]2024'!$B:$B,0),MATCH(L$4,'[1]2024'!$2:$2,0)),0)++IFERROR(INDEX('[1]2024'!$A:$Q,MATCH($D$3&amp;$D42,'[1]2024'!$B:$B,0),MATCH(L$4,'[1]2024'!$2:$2,0)),0)</f>
        <v>0</v>
      </c>
      <c r="M42" s="264">
        <f>IFERROR(INDEX('[1]2024'!$A:$Q,MATCH($A$3&amp;$D42,'[1]2024'!$B:$B,0),MATCH(M$4,'[1]2024'!$2:$2,0)),0)+IFERROR(INDEX('[1]2024'!$A:$Q,MATCH($B$3&amp;$D42,'[1]2024'!$B:$B,0),MATCH(M$4,'[1]2024'!$2:$2,0)),0)++IFERROR(INDEX('[1]2024'!$A:$Q,MATCH($C$3&amp;$D42,'[1]2024'!$B:$B,0),MATCH(M$4,'[1]2024'!$2:$2,0)),0)++IFERROR(INDEX('[1]2024'!$A:$Q,MATCH($D$3&amp;$D42,'[1]2024'!$B:$B,0),MATCH(M$4,'[1]2024'!$2:$2,0)),0)</f>
        <v>0</v>
      </c>
      <c r="N42" s="264">
        <f>IFERROR(INDEX('[1]2024'!$A:$Q,MATCH($A$3&amp;$D42,'[1]2024'!$B:$B,0),MATCH(N$4,'[1]2024'!$2:$2,0)),0)+IFERROR(INDEX('[1]2024'!$A:$Q,MATCH($B$3&amp;$D42,'[1]2024'!$B:$B,0),MATCH(N$4,'[1]2024'!$2:$2,0)),0)++IFERROR(INDEX('[1]2024'!$A:$Q,MATCH($C$3&amp;$D42,'[1]2024'!$B:$B,0),MATCH(N$4,'[1]2024'!$2:$2,0)),0)++IFERROR(INDEX('[1]2024'!$A:$Q,MATCH($D$3&amp;$D42,'[1]2024'!$B:$B,0),MATCH(N$4,'[1]2024'!$2:$2,0)),0)</f>
        <v>0</v>
      </c>
      <c r="O42" s="264">
        <f>IFERROR(INDEX('[1]2024'!$A:$Q,MATCH($A$3&amp;$D42,'[1]2024'!$B:$B,0),MATCH(O$4,'[1]2024'!$2:$2,0)),0)+IFERROR(INDEX('[1]2024'!$A:$Q,MATCH($B$3&amp;$D42,'[1]2024'!$B:$B,0),MATCH(O$4,'[1]2024'!$2:$2,0)),0)++IFERROR(INDEX('[1]2024'!$A:$Q,MATCH($C$3&amp;$D42,'[1]2024'!$B:$B,0),MATCH(O$4,'[1]2024'!$2:$2,0)),0)++IFERROR(INDEX('[1]2024'!$A:$Q,MATCH($D$3&amp;$D42,'[1]2024'!$B:$B,0),MATCH(O$4,'[1]2024'!$2:$2,0)),0)</f>
        <v>0</v>
      </c>
      <c r="P42" s="264">
        <f>IFERROR(INDEX('[1]2024'!$A:$Q,MATCH($A$3&amp;$D42,'[1]2024'!$B:$B,0),MATCH(P$4,'[1]2024'!$2:$2,0)),0)+IFERROR(INDEX('[1]2024'!$A:$Q,MATCH($B$3&amp;$D42,'[1]2024'!$B:$B,0),MATCH(P$4,'[1]2024'!$2:$2,0)),0)++IFERROR(INDEX('[1]2024'!$A:$Q,MATCH($C$3&amp;$D42,'[1]2024'!$B:$B,0),MATCH(P$4,'[1]2024'!$2:$2,0)),0)++IFERROR(INDEX('[1]2024'!$A:$Q,MATCH($D$3&amp;$D42,'[1]2024'!$B:$B,0),MATCH(P$4,'[1]2024'!$2:$2,0)),0)</f>
        <v>0</v>
      </c>
      <c r="Q42" s="264">
        <f>IFERROR(INDEX('[1]2024'!$A:$Q,MATCH($A$3&amp;$D42,'[1]2024'!$B:$B,0),MATCH(Q$4,'[1]2024'!$2:$2,0)),0)+IFERROR(INDEX('[1]2024'!$A:$Q,MATCH($B$3&amp;$D42,'[1]2024'!$B:$B,0),MATCH(Q$4,'[1]2024'!$2:$2,0)),0)++IFERROR(INDEX('[1]2024'!$A:$Q,MATCH($C$3&amp;$D42,'[1]2024'!$B:$B,0),MATCH(Q$4,'[1]2024'!$2:$2,0)),0)++IFERROR(INDEX('[1]2024'!$A:$Q,MATCH($D$3&amp;$D42,'[1]2024'!$B:$B,0),MATCH(Q$4,'[1]2024'!$2:$2,0)),0)</f>
        <v>0</v>
      </c>
      <c r="R42" s="264">
        <f>IFERROR(INDEX('[1]2024'!$A:$Q,MATCH($A$3&amp;$D42,'[1]2024'!$B:$B,0),MATCH(R$4,'[1]2024'!$2:$2,0)),0)+IFERROR(INDEX('[1]2024'!$A:$Q,MATCH($B$3&amp;$D42,'[1]2024'!$B:$B,0),MATCH(R$4,'[1]2024'!$2:$2,0)),0)++IFERROR(INDEX('[1]2024'!$A:$Q,MATCH($C$3&amp;$D42,'[1]2024'!$B:$B,0),MATCH(R$4,'[1]2024'!$2:$2,0)),0)++IFERROR(INDEX('[1]2024'!$A:$Q,MATCH($D$3&amp;$D42,'[1]2024'!$B:$B,0),MATCH(R$4,'[1]2024'!$2:$2,0)),0)</f>
        <v>0</v>
      </c>
      <c r="S42" s="264">
        <f>IFERROR(INDEX('[1]2024'!$A:$Q,MATCH($A$3&amp;$D42,'[1]2024'!$B:$B,0),MATCH(S$4,'[1]2024'!$2:$2,0)),0)+IFERROR(INDEX('[1]2024'!$A:$Q,MATCH($B$3&amp;$D42,'[1]2024'!$B:$B,0),MATCH(S$4,'[1]2024'!$2:$2,0)),0)++IFERROR(INDEX('[1]2024'!$A:$Q,MATCH($C$3&amp;$D42,'[1]2024'!$B:$B,0),MATCH(S$4,'[1]2024'!$2:$2,0)),0)++IFERROR(INDEX('[1]2024'!$A:$Q,MATCH($D$3&amp;$D42,'[1]2024'!$B:$B,0),MATCH(S$4,'[1]2024'!$2:$2,0)),0)</f>
        <v>0</v>
      </c>
      <c r="T42" s="75">
        <v>0</v>
      </c>
      <c r="U42" s="245">
        <f t="shared" si="14"/>
        <v>0</v>
      </c>
      <c r="V42" s="246">
        <v>0</v>
      </c>
      <c r="W42" s="247">
        <v>0</v>
      </c>
      <c r="X42" s="247">
        <v>0</v>
      </c>
      <c r="Y42" s="247">
        <v>0</v>
      </c>
      <c r="Z42" s="247">
        <v>0</v>
      </c>
      <c r="AA42" s="247">
        <v>0</v>
      </c>
      <c r="AB42" s="247">
        <v>0</v>
      </c>
      <c r="AC42" s="247">
        <v>0</v>
      </c>
      <c r="AD42" s="247">
        <v>0</v>
      </c>
      <c r="AE42" s="247">
        <v>0</v>
      </c>
      <c r="AF42" s="247">
        <v>0</v>
      </c>
      <c r="AG42" s="248">
        <v>0</v>
      </c>
      <c r="AH42" s="245">
        <f>송도공장장!AH42+제조팀!AH42+송도밸리데이션팀!AH42+송도생산지원팀!AH42+송도설비관리팀!AH42</f>
        <v>0</v>
      </c>
      <c r="AI42" s="245">
        <f>송도공장장!AI42+제조팀!AI42+송도밸리데이션팀!AI42+송도생산지원팀!AI42+송도설비관리팀!AI42</f>
        <v>0</v>
      </c>
      <c r="AJ42" s="245">
        <f>송도공장장!AJ42+제조팀!AJ42+송도밸리데이션팀!AJ42+송도생산지원팀!AJ42+송도설비관리팀!AJ42</f>
        <v>0</v>
      </c>
      <c r="AK42" s="245">
        <f>송도공장장!AK42+제조팀!AK42+송도밸리데이션팀!AK42+송도생산지원팀!AK42+송도설비관리팀!AK42</f>
        <v>0</v>
      </c>
      <c r="AL42" s="245">
        <f>송도공장장!AL42+제조팀!AL42+송도밸리데이션팀!AL42+송도생산지원팀!AL42+송도설비관리팀!AL42</f>
        <v>0</v>
      </c>
      <c r="AM42" s="245">
        <f>송도공장장!AM42+제조팀!AM42+송도밸리데이션팀!AM42+송도생산지원팀!AM42+송도설비관리팀!AM42</f>
        <v>0</v>
      </c>
      <c r="AN42" s="245">
        <f>송도공장장!AN42+제조팀!AN42+송도밸리데이션팀!AN42+송도생산지원팀!AN42+송도설비관리팀!AN42</f>
        <v>0</v>
      </c>
      <c r="AO42" s="245">
        <f>송도공장장!AO42+제조팀!AO42+송도밸리데이션팀!AO42+송도생산지원팀!AO42+송도설비관리팀!AO42</f>
        <v>0</v>
      </c>
      <c r="AP42" s="245">
        <f>송도공장장!AP42+제조팀!AP42+송도밸리데이션팀!AP42+송도생산지원팀!AP42+송도설비관리팀!AP42</f>
        <v>0</v>
      </c>
      <c r="AQ42" s="245">
        <f>송도공장장!AQ42+제조팀!AQ42+송도밸리데이션팀!AQ42+송도생산지원팀!AQ42+송도설비관리팀!AQ42</f>
        <v>0</v>
      </c>
      <c r="AR42" s="245">
        <f>송도공장장!AR42+제조팀!AR42+송도밸리데이션팀!AR42+송도생산지원팀!AR42+송도설비관리팀!AR42</f>
        <v>0</v>
      </c>
      <c r="AS42" s="245">
        <f>송도공장장!AS42+제조팀!AS42+송도밸리데이션팀!AS42+송도생산지원팀!AS42+송도설비관리팀!AS42</f>
        <v>0</v>
      </c>
      <c r="AT42" s="245">
        <f>송도공장장!AT42+제조팀!AT42+송도밸리데이션팀!AT42+송도생산지원팀!AT42+송도설비관리팀!AT42</f>
        <v>0</v>
      </c>
      <c r="AU42" s="245">
        <f t="shared" si="2"/>
        <v>0</v>
      </c>
      <c r="AV42" s="245">
        <f t="shared" si="3"/>
        <v>0</v>
      </c>
      <c r="AW42" s="245">
        <f t="shared" si="4"/>
        <v>0</v>
      </c>
      <c r="AX42" s="245">
        <f t="shared" si="5"/>
        <v>0</v>
      </c>
      <c r="AY42" s="245">
        <f t="shared" si="15"/>
        <v>0</v>
      </c>
      <c r="AZ42" s="245">
        <f t="shared" si="16"/>
        <v>0</v>
      </c>
      <c r="BA42" s="245">
        <f t="shared" si="17"/>
        <v>0</v>
      </c>
      <c r="BB42" s="250"/>
      <c r="BC42" s="251" t="s">
        <v>24</v>
      </c>
      <c r="BD42" s="261"/>
      <c r="BE42" s="264">
        <v>0</v>
      </c>
      <c r="BF42" s="264">
        <v>0</v>
      </c>
      <c r="BG42" s="264">
        <v>0</v>
      </c>
      <c r="BH42" s="265">
        <f t="shared" si="7"/>
        <v>0</v>
      </c>
    </row>
    <row r="43" spans="1:60" s="288" customFormat="1" outlineLevel="1" x14ac:dyDescent="0.3">
      <c r="A43" s="107" t="s">
        <v>103</v>
      </c>
      <c r="B43" s="269" t="s">
        <v>78</v>
      </c>
      <c r="C43" s="269" t="s">
        <v>31</v>
      </c>
      <c r="D43" s="278">
        <v>5103270</v>
      </c>
      <c r="E43" s="278" t="s">
        <v>79</v>
      </c>
      <c r="F43" s="279">
        <v>98912500</v>
      </c>
      <c r="G43" s="245">
        <f t="shared" si="13"/>
        <v>94634800</v>
      </c>
      <c r="H43" s="264">
        <f>IFERROR(INDEX('[1]2024'!$A:$Q,MATCH($A$3&amp;$D43,'[1]2024'!$B:$B,0),MATCH(H$4,'[1]2024'!$2:$2,0)),0)+IFERROR(INDEX('[1]2024'!$A:$Q,MATCH($B$3&amp;$D43,'[1]2024'!$B:$B,0),MATCH(H$4,'[1]2024'!$2:$2,0)),0)++IFERROR(INDEX('[1]2024'!$A:$Q,MATCH($C$3&amp;$D43,'[1]2024'!$B:$B,0),MATCH(H$4,'[1]2024'!$2:$2,0)),0)++IFERROR(INDEX('[1]2024'!$A:$Q,MATCH($D$3&amp;$D43,'[1]2024'!$B:$B,0),MATCH(H$4,'[1]2024'!$2:$2,0)),0)</f>
        <v>7988640</v>
      </c>
      <c r="I43" s="264">
        <f>IFERROR(INDEX('[1]2024'!$A:$Q,MATCH($A$3&amp;$D43,'[1]2024'!$B:$B,0),MATCH(I$4,'[1]2024'!$2:$2,0)),0)+IFERROR(INDEX('[1]2024'!$A:$Q,MATCH($B$3&amp;$D43,'[1]2024'!$B:$B,0),MATCH(I$4,'[1]2024'!$2:$2,0)),0)++IFERROR(INDEX('[1]2024'!$A:$Q,MATCH($C$3&amp;$D43,'[1]2024'!$B:$B,0),MATCH(I$4,'[1]2024'!$2:$2,0)),0)++IFERROR(INDEX('[1]2024'!$A:$Q,MATCH($D$3&amp;$D43,'[1]2024'!$B:$B,0),MATCH(I$4,'[1]2024'!$2:$2,0)),0)</f>
        <v>7670800</v>
      </c>
      <c r="J43" s="264">
        <f>IFERROR(INDEX('[1]2024'!$A:$Q,MATCH($A$3&amp;$D43,'[1]2024'!$B:$B,0),MATCH(J$4,'[1]2024'!$2:$2,0)),0)+IFERROR(INDEX('[1]2024'!$A:$Q,MATCH($B$3&amp;$D43,'[1]2024'!$B:$B,0),MATCH(J$4,'[1]2024'!$2:$2,0)),0)++IFERROR(INDEX('[1]2024'!$A:$Q,MATCH($C$3&amp;$D43,'[1]2024'!$B:$B,0),MATCH(J$4,'[1]2024'!$2:$2,0)),0)++IFERROR(INDEX('[1]2024'!$A:$Q,MATCH($D$3&amp;$D43,'[1]2024'!$B:$B,0),MATCH(J$4,'[1]2024'!$2:$2,0)),0)</f>
        <v>7670800</v>
      </c>
      <c r="K43" s="264">
        <f>IFERROR(INDEX('[1]2024'!$A:$Q,MATCH($A$3&amp;$D43,'[1]2024'!$B:$B,0),MATCH(K$4,'[1]2024'!$2:$2,0)),0)+IFERROR(INDEX('[1]2024'!$A:$Q,MATCH($B$3&amp;$D43,'[1]2024'!$B:$B,0),MATCH(K$4,'[1]2024'!$2:$2,0)),0)++IFERROR(INDEX('[1]2024'!$A:$Q,MATCH($C$3&amp;$D43,'[1]2024'!$B:$B,0),MATCH(K$4,'[1]2024'!$2:$2,0)),0)++IFERROR(INDEX('[1]2024'!$A:$Q,MATCH($D$3&amp;$D43,'[1]2024'!$B:$B,0),MATCH(K$4,'[1]2024'!$2:$2,0)),0)</f>
        <v>11245960</v>
      </c>
      <c r="L43" s="264">
        <f>IFERROR(INDEX('[1]2024'!$A:$Q,MATCH($A$3&amp;$D43,'[1]2024'!$B:$B,0),MATCH(L$4,'[1]2024'!$2:$2,0)),0)+IFERROR(INDEX('[1]2024'!$A:$Q,MATCH($B$3&amp;$D43,'[1]2024'!$B:$B,0),MATCH(L$4,'[1]2024'!$2:$2,0)),0)++IFERROR(INDEX('[1]2024'!$A:$Q,MATCH($C$3&amp;$D43,'[1]2024'!$B:$B,0),MATCH(L$4,'[1]2024'!$2:$2,0)),0)++IFERROR(INDEX('[1]2024'!$A:$Q,MATCH($D$3&amp;$D43,'[1]2024'!$B:$B,0),MATCH(L$4,'[1]2024'!$2:$2,0)),0)</f>
        <v>8744820</v>
      </c>
      <c r="M43" s="264">
        <f>IFERROR(INDEX('[1]2024'!$A:$Q,MATCH($A$3&amp;$D43,'[1]2024'!$B:$B,0),MATCH(M$4,'[1]2024'!$2:$2,0)),0)+IFERROR(INDEX('[1]2024'!$A:$Q,MATCH($B$3&amp;$D43,'[1]2024'!$B:$B,0),MATCH(M$4,'[1]2024'!$2:$2,0)),0)++IFERROR(INDEX('[1]2024'!$A:$Q,MATCH($C$3&amp;$D43,'[1]2024'!$B:$B,0),MATCH(M$4,'[1]2024'!$2:$2,0)),0)++IFERROR(INDEX('[1]2024'!$A:$Q,MATCH($D$3&amp;$D43,'[1]2024'!$B:$B,0),MATCH(M$4,'[1]2024'!$2:$2,0)),0)</f>
        <v>7409590</v>
      </c>
      <c r="N43" s="264">
        <f>IFERROR(INDEX('[1]2024'!$A:$Q,MATCH($A$3&amp;$D43,'[1]2024'!$B:$B,0),MATCH(N$4,'[1]2024'!$2:$2,0)),0)+IFERROR(INDEX('[1]2024'!$A:$Q,MATCH($B$3&amp;$D43,'[1]2024'!$B:$B,0),MATCH(N$4,'[1]2024'!$2:$2,0)),0)++IFERROR(INDEX('[1]2024'!$A:$Q,MATCH($C$3&amp;$D43,'[1]2024'!$B:$B,0),MATCH(N$4,'[1]2024'!$2:$2,0)),0)++IFERROR(INDEX('[1]2024'!$A:$Q,MATCH($D$3&amp;$D43,'[1]2024'!$B:$B,0),MATCH(N$4,'[1]2024'!$2:$2,0)),0)</f>
        <v>7414800</v>
      </c>
      <c r="O43" s="264">
        <f>IFERROR(INDEX('[1]2024'!$A:$Q,MATCH($A$3&amp;$D43,'[1]2024'!$B:$B,0),MATCH(O$4,'[1]2024'!$2:$2,0)),0)+IFERROR(INDEX('[1]2024'!$A:$Q,MATCH($B$3&amp;$D43,'[1]2024'!$B:$B,0),MATCH(O$4,'[1]2024'!$2:$2,0)),0)++IFERROR(INDEX('[1]2024'!$A:$Q,MATCH($C$3&amp;$D43,'[1]2024'!$B:$B,0),MATCH(O$4,'[1]2024'!$2:$2,0)),0)++IFERROR(INDEX('[1]2024'!$A:$Q,MATCH($D$3&amp;$D43,'[1]2024'!$B:$B,0),MATCH(O$4,'[1]2024'!$2:$2,0)),0)</f>
        <v>7567840</v>
      </c>
      <c r="P43" s="264">
        <f>IFERROR(INDEX('[1]2024'!$A:$Q,MATCH($A$3&amp;$D43,'[1]2024'!$B:$B,0),MATCH(P$4,'[1]2024'!$2:$2,0)),0)+IFERROR(INDEX('[1]2024'!$A:$Q,MATCH($B$3&amp;$D43,'[1]2024'!$B:$B,0),MATCH(P$4,'[1]2024'!$2:$2,0)),0)++IFERROR(INDEX('[1]2024'!$A:$Q,MATCH($C$3&amp;$D43,'[1]2024'!$B:$B,0),MATCH(P$4,'[1]2024'!$2:$2,0)),0)++IFERROR(INDEX('[1]2024'!$A:$Q,MATCH($D$3&amp;$D43,'[1]2024'!$B:$B,0),MATCH(P$4,'[1]2024'!$2:$2,0)),0)</f>
        <v>7567840</v>
      </c>
      <c r="Q43" s="264">
        <f>IFERROR(INDEX('[1]2024'!$A:$Q,MATCH($A$3&amp;$D43,'[1]2024'!$B:$B,0),MATCH(Q$4,'[1]2024'!$2:$2,0)),0)+IFERROR(INDEX('[1]2024'!$A:$Q,MATCH($B$3&amp;$D43,'[1]2024'!$B:$B,0),MATCH(Q$4,'[1]2024'!$2:$2,0)),0)++IFERROR(INDEX('[1]2024'!$A:$Q,MATCH($C$3&amp;$D43,'[1]2024'!$B:$B,0),MATCH(Q$4,'[1]2024'!$2:$2,0)),0)++IFERROR(INDEX('[1]2024'!$A:$Q,MATCH($D$3&amp;$D43,'[1]2024'!$B:$B,0),MATCH(Q$4,'[1]2024'!$2:$2,0)),0)</f>
        <v>7567840</v>
      </c>
      <c r="R43" s="264">
        <f>IFERROR(INDEX('[1]2024'!$A:$Q,MATCH($A$3&amp;$D43,'[1]2024'!$B:$B,0),MATCH(R$4,'[1]2024'!$2:$2,0)),0)+IFERROR(INDEX('[1]2024'!$A:$Q,MATCH($B$3&amp;$D43,'[1]2024'!$B:$B,0),MATCH(R$4,'[1]2024'!$2:$2,0)),0)++IFERROR(INDEX('[1]2024'!$A:$Q,MATCH($C$3&amp;$D43,'[1]2024'!$B:$B,0),MATCH(R$4,'[1]2024'!$2:$2,0)),0)++IFERROR(INDEX('[1]2024'!$A:$Q,MATCH($D$3&amp;$D43,'[1]2024'!$B:$B,0),MATCH(R$4,'[1]2024'!$2:$2,0)),0)</f>
        <v>6843830</v>
      </c>
      <c r="S43" s="264">
        <f>IFERROR(INDEX('[1]2024'!$A:$Q,MATCH($A$3&amp;$D43,'[1]2024'!$B:$B,0),MATCH(S$4,'[1]2024'!$2:$2,0)),0)+IFERROR(INDEX('[1]2024'!$A:$Q,MATCH($B$3&amp;$D43,'[1]2024'!$B:$B,0),MATCH(S$4,'[1]2024'!$2:$2,0)),0)++IFERROR(INDEX('[1]2024'!$A:$Q,MATCH($C$3&amp;$D43,'[1]2024'!$B:$B,0),MATCH(S$4,'[1]2024'!$2:$2,0)),0)++IFERROR(INDEX('[1]2024'!$A:$Q,MATCH($D$3&amp;$D43,'[1]2024'!$B:$B,0),MATCH(S$4,'[1]2024'!$2:$2,0)),0)</f>
        <v>6942040</v>
      </c>
      <c r="T43" s="75">
        <v>100680450.40714288</v>
      </c>
      <c r="U43" s="280">
        <f t="shared" si="14"/>
        <v>102630187.47857144</v>
      </c>
      <c r="V43" s="281">
        <v>7953130</v>
      </c>
      <c r="W43" s="282">
        <v>7290710</v>
      </c>
      <c r="X43" s="282">
        <v>7290710</v>
      </c>
      <c r="Y43" s="282">
        <v>11402030</v>
      </c>
      <c r="Z43" s="282">
        <v>8183720</v>
      </c>
      <c r="AA43" s="282">
        <v>8177011.8214285709</v>
      </c>
      <c r="AB43" s="282">
        <v>8722145.9428571425</v>
      </c>
      <c r="AC43" s="282">
        <v>8722145.9428571425</v>
      </c>
      <c r="AD43" s="282">
        <v>8722145.9428571425</v>
      </c>
      <c r="AE43" s="282">
        <v>8722145.9428571425</v>
      </c>
      <c r="AF43" s="282">
        <v>8722145.9428571425</v>
      </c>
      <c r="AG43" s="282">
        <v>8722145.9428571425</v>
      </c>
      <c r="AH43" s="245">
        <f>송도공장장!AH43+제조팀!AH43+송도밸리데이션팀!AH43+송도생산지원팀!AH43+송도설비관리팀!AH43</f>
        <v>356343864</v>
      </c>
      <c r="AI43" s="245">
        <f>송도공장장!AI43+제조팀!AI43+송도밸리데이션팀!AI43+송도생산지원팀!AI43+송도설비관리팀!AI43</f>
        <v>29695322</v>
      </c>
      <c r="AJ43" s="245">
        <f>송도공장장!AJ43+제조팀!AJ43+송도밸리데이션팀!AJ43+송도생산지원팀!AJ43+송도설비관리팀!AJ43</f>
        <v>29695322</v>
      </c>
      <c r="AK43" s="245">
        <f>송도공장장!AK43+제조팀!AK43+송도밸리데이션팀!AK43+송도생산지원팀!AK43+송도설비관리팀!AK43</f>
        <v>29695322</v>
      </c>
      <c r="AL43" s="245">
        <f>송도공장장!AL43+제조팀!AL43+송도밸리데이션팀!AL43+송도생산지원팀!AL43+송도설비관리팀!AL43</f>
        <v>29695322</v>
      </c>
      <c r="AM43" s="245">
        <f>송도공장장!AM43+제조팀!AM43+송도밸리데이션팀!AM43+송도생산지원팀!AM43+송도설비관리팀!AM43</f>
        <v>29695322</v>
      </c>
      <c r="AN43" s="245">
        <f>송도공장장!AN43+제조팀!AN43+송도밸리데이션팀!AN43+송도생산지원팀!AN43+송도설비관리팀!AN43</f>
        <v>29695322</v>
      </c>
      <c r="AO43" s="245">
        <f>송도공장장!AO43+제조팀!AO43+송도밸리데이션팀!AO43+송도생산지원팀!AO43+송도설비관리팀!AO43</f>
        <v>29695322</v>
      </c>
      <c r="AP43" s="245">
        <f>송도공장장!AP43+제조팀!AP43+송도밸리데이션팀!AP43+송도생산지원팀!AP43+송도설비관리팀!AP43</f>
        <v>29695322</v>
      </c>
      <c r="AQ43" s="245">
        <f>송도공장장!AQ43+제조팀!AQ43+송도밸리데이션팀!AQ43+송도생산지원팀!AQ43+송도설비관리팀!AQ43</f>
        <v>29695322</v>
      </c>
      <c r="AR43" s="245">
        <f>송도공장장!AR43+제조팀!AR43+송도밸리데이션팀!AR43+송도생산지원팀!AR43+송도설비관리팀!AR43</f>
        <v>29695322</v>
      </c>
      <c r="AS43" s="245">
        <f>송도공장장!AS43+제조팀!AS43+송도밸리데이션팀!AS43+송도생산지원팀!AS43+송도설비관리팀!AS43</f>
        <v>29695322</v>
      </c>
      <c r="AT43" s="245">
        <f>송도공장장!AT43+제조팀!AT43+송도밸리데이션팀!AT43+송도생산지원팀!AT43+송도설비관리팀!AT43</f>
        <v>29695322</v>
      </c>
      <c r="AU43" s="280">
        <f t="shared" si="2"/>
        <v>89085966</v>
      </c>
      <c r="AV43" s="280">
        <f t="shared" si="3"/>
        <v>89085966</v>
      </c>
      <c r="AW43" s="280">
        <f t="shared" si="4"/>
        <v>89085966</v>
      </c>
      <c r="AX43" s="280">
        <f t="shared" si="5"/>
        <v>89085966</v>
      </c>
      <c r="AY43" s="280">
        <f t="shared" si="15"/>
        <v>374161057.19999999</v>
      </c>
      <c r="AZ43" s="280">
        <f t="shared" si="16"/>
        <v>392869110.06</v>
      </c>
      <c r="BA43" s="280">
        <f t="shared" si="17"/>
        <v>412512565.56300002</v>
      </c>
      <c r="BB43" s="268" t="s">
        <v>412</v>
      </c>
      <c r="BC43" s="284" t="s">
        <v>39</v>
      </c>
      <c r="BD43" s="284" t="s">
        <v>39</v>
      </c>
      <c r="BE43" s="286">
        <v>0</v>
      </c>
      <c r="BF43" s="286">
        <v>52844960</v>
      </c>
      <c r="BG43" s="286">
        <v>92063920</v>
      </c>
      <c r="BH43" s="287">
        <f t="shared" si="7"/>
        <v>94634800</v>
      </c>
    </row>
    <row r="44" spans="1:60" s="288" customFormat="1" outlineLevel="1" x14ac:dyDescent="0.3">
      <c r="A44" s="107" t="s">
        <v>104</v>
      </c>
      <c r="B44" s="269" t="s">
        <v>104</v>
      </c>
      <c r="C44" s="269" t="s">
        <v>44</v>
      </c>
      <c r="D44" s="278">
        <v>5103111</v>
      </c>
      <c r="E44" s="278" t="s">
        <v>105</v>
      </c>
      <c r="F44" s="279">
        <v>0</v>
      </c>
      <c r="G44" s="245">
        <f t="shared" si="13"/>
        <v>0</v>
      </c>
      <c r="H44" s="264">
        <f>IFERROR(INDEX('[1]2024'!$A:$Q,MATCH($A$3&amp;$D44,'[1]2024'!$B:$B,0),MATCH(H$4,'[1]2024'!$2:$2,0)),0)+IFERROR(INDEX('[1]2024'!$A:$Q,MATCH($B$3&amp;$D44,'[1]2024'!$B:$B,0),MATCH(H$4,'[1]2024'!$2:$2,0)),0)++IFERROR(INDEX('[1]2024'!$A:$Q,MATCH($C$3&amp;$D44,'[1]2024'!$B:$B,0),MATCH(H$4,'[1]2024'!$2:$2,0)),0)++IFERROR(INDEX('[1]2024'!$A:$Q,MATCH($D$3&amp;$D44,'[1]2024'!$B:$B,0),MATCH(H$4,'[1]2024'!$2:$2,0)),0)</f>
        <v>0</v>
      </c>
      <c r="I44" s="264">
        <f>IFERROR(INDEX('[1]2024'!$A:$Q,MATCH($A$3&amp;$D44,'[1]2024'!$B:$B,0),MATCH(I$4,'[1]2024'!$2:$2,0)),0)+IFERROR(INDEX('[1]2024'!$A:$Q,MATCH($B$3&amp;$D44,'[1]2024'!$B:$B,0),MATCH(I$4,'[1]2024'!$2:$2,0)),0)++IFERROR(INDEX('[1]2024'!$A:$Q,MATCH($C$3&amp;$D44,'[1]2024'!$B:$B,0),MATCH(I$4,'[1]2024'!$2:$2,0)),0)++IFERROR(INDEX('[1]2024'!$A:$Q,MATCH($D$3&amp;$D44,'[1]2024'!$B:$B,0),MATCH(I$4,'[1]2024'!$2:$2,0)),0)</f>
        <v>0</v>
      </c>
      <c r="J44" s="264">
        <f>IFERROR(INDEX('[1]2024'!$A:$Q,MATCH($A$3&amp;$D44,'[1]2024'!$B:$B,0),MATCH(J$4,'[1]2024'!$2:$2,0)),0)+IFERROR(INDEX('[1]2024'!$A:$Q,MATCH($B$3&amp;$D44,'[1]2024'!$B:$B,0),MATCH(J$4,'[1]2024'!$2:$2,0)),0)++IFERROR(INDEX('[1]2024'!$A:$Q,MATCH($C$3&amp;$D44,'[1]2024'!$B:$B,0),MATCH(J$4,'[1]2024'!$2:$2,0)),0)++IFERROR(INDEX('[1]2024'!$A:$Q,MATCH($D$3&amp;$D44,'[1]2024'!$B:$B,0),MATCH(J$4,'[1]2024'!$2:$2,0)),0)</f>
        <v>0</v>
      </c>
      <c r="K44" s="264">
        <f>IFERROR(INDEX('[1]2024'!$A:$Q,MATCH($A$3&amp;$D44,'[1]2024'!$B:$B,0),MATCH(K$4,'[1]2024'!$2:$2,0)),0)+IFERROR(INDEX('[1]2024'!$A:$Q,MATCH($B$3&amp;$D44,'[1]2024'!$B:$B,0),MATCH(K$4,'[1]2024'!$2:$2,0)),0)++IFERROR(INDEX('[1]2024'!$A:$Q,MATCH($C$3&amp;$D44,'[1]2024'!$B:$B,0),MATCH(K$4,'[1]2024'!$2:$2,0)),0)++IFERROR(INDEX('[1]2024'!$A:$Q,MATCH($D$3&amp;$D44,'[1]2024'!$B:$B,0),MATCH(K$4,'[1]2024'!$2:$2,0)),0)</f>
        <v>0</v>
      </c>
      <c r="L44" s="264">
        <f>IFERROR(INDEX('[1]2024'!$A:$Q,MATCH($A$3&amp;$D44,'[1]2024'!$B:$B,0),MATCH(L$4,'[1]2024'!$2:$2,0)),0)+IFERROR(INDEX('[1]2024'!$A:$Q,MATCH($B$3&amp;$D44,'[1]2024'!$B:$B,0),MATCH(L$4,'[1]2024'!$2:$2,0)),0)++IFERROR(INDEX('[1]2024'!$A:$Q,MATCH($C$3&amp;$D44,'[1]2024'!$B:$B,0),MATCH(L$4,'[1]2024'!$2:$2,0)),0)++IFERROR(INDEX('[1]2024'!$A:$Q,MATCH($D$3&amp;$D44,'[1]2024'!$B:$B,0),MATCH(L$4,'[1]2024'!$2:$2,0)),0)</f>
        <v>0</v>
      </c>
      <c r="M44" s="264">
        <f>IFERROR(INDEX('[1]2024'!$A:$Q,MATCH($A$3&amp;$D44,'[1]2024'!$B:$B,0),MATCH(M$4,'[1]2024'!$2:$2,0)),0)+IFERROR(INDEX('[1]2024'!$A:$Q,MATCH($B$3&amp;$D44,'[1]2024'!$B:$B,0),MATCH(M$4,'[1]2024'!$2:$2,0)),0)++IFERROR(INDEX('[1]2024'!$A:$Q,MATCH($C$3&amp;$D44,'[1]2024'!$B:$B,0),MATCH(M$4,'[1]2024'!$2:$2,0)),0)++IFERROR(INDEX('[1]2024'!$A:$Q,MATCH($D$3&amp;$D44,'[1]2024'!$B:$B,0),MATCH(M$4,'[1]2024'!$2:$2,0)),0)</f>
        <v>0</v>
      </c>
      <c r="N44" s="264">
        <f>IFERROR(INDEX('[1]2024'!$A:$Q,MATCH($A$3&amp;$D44,'[1]2024'!$B:$B,0),MATCH(N$4,'[1]2024'!$2:$2,0)),0)+IFERROR(INDEX('[1]2024'!$A:$Q,MATCH($B$3&amp;$D44,'[1]2024'!$B:$B,0),MATCH(N$4,'[1]2024'!$2:$2,0)),0)++IFERROR(INDEX('[1]2024'!$A:$Q,MATCH($C$3&amp;$D44,'[1]2024'!$B:$B,0),MATCH(N$4,'[1]2024'!$2:$2,0)),0)++IFERROR(INDEX('[1]2024'!$A:$Q,MATCH($D$3&amp;$D44,'[1]2024'!$B:$B,0),MATCH(N$4,'[1]2024'!$2:$2,0)),0)</f>
        <v>0</v>
      </c>
      <c r="O44" s="264">
        <f>IFERROR(INDEX('[1]2024'!$A:$Q,MATCH($A$3&amp;$D44,'[1]2024'!$B:$B,0),MATCH(O$4,'[1]2024'!$2:$2,0)),0)+IFERROR(INDEX('[1]2024'!$A:$Q,MATCH($B$3&amp;$D44,'[1]2024'!$B:$B,0),MATCH(O$4,'[1]2024'!$2:$2,0)),0)++IFERROR(INDEX('[1]2024'!$A:$Q,MATCH($C$3&amp;$D44,'[1]2024'!$B:$B,0),MATCH(O$4,'[1]2024'!$2:$2,0)),0)++IFERROR(INDEX('[1]2024'!$A:$Q,MATCH($D$3&amp;$D44,'[1]2024'!$B:$B,0),MATCH(O$4,'[1]2024'!$2:$2,0)),0)</f>
        <v>0</v>
      </c>
      <c r="P44" s="264">
        <f>IFERROR(INDEX('[1]2024'!$A:$Q,MATCH($A$3&amp;$D44,'[1]2024'!$B:$B,0),MATCH(P$4,'[1]2024'!$2:$2,0)),0)+IFERROR(INDEX('[1]2024'!$A:$Q,MATCH($B$3&amp;$D44,'[1]2024'!$B:$B,0),MATCH(P$4,'[1]2024'!$2:$2,0)),0)++IFERROR(INDEX('[1]2024'!$A:$Q,MATCH($C$3&amp;$D44,'[1]2024'!$B:$B,0),MATCH(P$4,'[1]2024'!$2:$2,0)),0)++IFERROR(INDEX('[1]2024'!$A:$Q,MATCH($D$3&amp;$D44,'[1]2024'!$B:$B,0),MATCH(P$4,'[1]2024'!$2:$2,0)),0)</f>
        <v>0</v>
      </c>
      <c r="Q44" s="264">
        <f>IFERROR(INDEX('[1]2024'!$A:$Q,MATCH($A$3&amp;$D44,'[1]2024'!$B:$B,0),MATCH(Q$4,'[1]2024'!$2:$2,0)),0)+IFERROR(INDEX('[1]2024'!$A:$Q,MATCH($B$3&amp;$D44,'[1]2024'!$B:$B,0),MATCH(Q$4,'[1]2024'!$2:$2,0)),0)++IFERROR(INDEX('[1]2024'!$A:$Q,MATCH($C$3&amp;$D44,'[1]2024'!$B:$B,0),MATCH(Q$4,'[1]2024'!$2:$2,0)),0)++IFERROR(INDEX('[1]2024'!$A:$Q,MATCH($D$3&amp;$D44,'[1]2024'!$B:$B,0),MATCH(Q$4,'[1]2024'!$2:$2,0)),0)</f>
        <v>0</v>
      </c>
      <c r="R44" s="264">
        <f>IFERROR(INDEX('[1]2024'!$A:$Q,MATCH($A$3&amp;$D44,'[1]2024'!$B:$B,0),MATCH(R$4,'[1]2024'!$2:$2,0)),0)+IFERROR(INDEX('[1]2024'!$A:$Q,MATCH($B$3&amp;$D44,'[1]2024'!$B:$B,0),MATCH(R$4,'[1]2024'!$2:$2,0)),0)++IFERROR(INDEX('[1]2024'!$A:$Q,MATCH($C$3&amp;$D44,'[1]2024'!$B:$B,0),MATCH(R$4,'[1]2024'!$2:$2,0)),0)++IFERROR(INDEX('[1]2024'!$A:$Q,MATCH($D$3&amp;$D44,'[1]2024'!$B:$B,0),MATCH(R$4,'[1]2024'!$2:$2,0)),0)</f>
        <v>0</v>
      </c>
      <c r="S44" s="264">
        <f>IFERROR(INDEX('[1]2024'!$A:$Q,MATCH($A$3&amp;$D44,'[1]2024'!$B:$B,0),MATCH(S$4,'[1]2024'!$2:$2,0)),0)+IFERROR(INDEX('[1]2024'!$A:$Q,MATCH($B$3&amp;$D44,'[1]2024'!$B:$B,0),MATCH(S$4,'[1]2024'!$2:$2,0)),0)++IFERROR(INDEX('[1]2024'!$A:$Q,MATCH($C$3&amp;$D44,'[1]2024'!$B:$B,0),MATCH(S$4,'[1]2024'!$2:$2,0)),0)++IFERROR(INDEX('[1]2024'!$A:$Q,MATCH($D$3&amp;$D44,'[1]2024'!$B:$B,0),MATCH(S$4,'[1]2024'!$2:$2,0)),0)</f>
        <v>0</v>
      </c>
      <c r="T44" s="75">
        <v>0</v>
      </c>
      <c r="U44" s="280">
        <f t="shared" si="14"/>
        <v>61093</v>
      </c>
      <c r="V44" s="281">
        <v>25455</v>
      </c>
      <c r="W44" s="282">
        <v>0</v>
      </c>
      <c r="X44" s="282">
        <v>9091</v>
      </c>
      <c r="Y44" s="282">
        <v>26547</v>
      </c>
      <c r="Z44" s="282">
        <v>0</v>
      </c>
      <c r="AA44" s="282">
        <v>0</v>
      </c>
      <c r="AB44" s="282">
        <v>0</v>
      </c>
      <c r="AC44" s="282">
        <v>0</v>
      </c>
      <c r="AD44" s="282">
        <v>0</v>
      </c>
      <c r="AE44" s="282">
        <v>0</v>
      </c>
      <c r="AF44" s="282">
        <v>0</v>
      </c>
      <c r="AG44" s="283">
        <v>0</v>
      </c>
      <c r="AH44" s="245">
        <f>송도공장장!AH44+제조팀!AH44+송도밸리데이션팀!AH44+송도생산지원팀!AH44+송도설비관리팀!AH44</f>
        <v>6682080</v>
      </c>
      <c r="AI44" s="245">
        <f>송도공장장!AI44+제조팀!AI44+송도밸리데이션팀!AI44+송도생산지원팀!AI44+송도설비관리팀!AI44</f>
        <v>556840</v>
      </c>
      <c r="AJ44" s="245">
        <f>송도공장장!AJ44+제조팀!AJ44+송도밸리데이션팀!AJ44+송도생산지원팀!AJ44+송도설비관리팀!AJ44</f>
        <v>556840</v>
      </c>
      <c r="AK44" s="245">
        <f>송도공장장!AK44+제조팀!AK44+송도밸리데이션팀!AK44+송도생산지원팀!AK44+송도설비관리팀!AK44</f>
        <v>556840</v>
      </c>
      <c r="AL44" s="245">
        <f>송도공장장!AL44+제조팀!AL44+송도밸리데이션팀!AL44+송도생산지원팀!AL44+송도설비관리팀!AL44</f>
        <v>556840</v>
      </c>
      <c r="AM44" s="245">
        <f>송도공장장!AM44+제조팀!AM44+송도밸리데이션팀!AM44+송도생산지원팀!AM44+송도설비관리팀!AM44</f>
        <v>556840</v>
      </c>
      <c r="AN44" s="245">
        <f>송도공장장!AN44+제조팀!AN44+송도밸리데이션팀!AN44+송도생산지원팀!AN44+송도설비관리팀!AN44</f>
        <v>556840</v>
      </c>
      <c r="AO44" s="245">
        <f>송도공장장!AO44+제조팀!AO44+송도밸리데이션팀!AO44+송도생산지원팀!AO44+송도설비관리팀!AO44</f>
        <v>556840</v>
      </c>
      <c r="AP44" s="245">
        <f>송도공장장!AP44+제조팀!AP44+송도밸리데이션팀!AP44+송도생산지원팀!AP44+송도설비관리팀!AP44</f>
        <v>556840</v>
      </c>
      <c r="AQ44" s="245">
        <f>송도공장장!AQ44+제조팀!AQ44+송도밸리데이션팀!AQ44+송도생산지원팀!AQ44+송도설비관리팀!AQ44</f>
        <v>556840</v>
      </c>
      <c r="AR44" s="245">
        <f>송도공장장!AR44+제조팀!AR44+송도밸리데이션팀!AR44+송도생산지원팀!AR44+송도설비관리팀!AR44</f>
        <v>556840</v>
      </c>
      <c r="AS44" s="245">
        <f>송도공장장!AS44+제조팀!AS44+송도밸리데이션팀!AS44+송도생산지원팀!AS44+송도설비관리팀!AS44</f>
        <v>556840</v>
      </c>
      <c r="AT44" s="245">
        <f>송도공장장!AT44+제조팀!AT44+송도밸리데이션팀!AT44+송도생산지원팀!AT44+송도설비관리팀!AT44</f>
        <v>556840</v>
      </c>
      <c r="AU44" s="280">
        <f t="shared" si="2"/>
        <v>1670520</v>
      </c>
      <c r="AV44" s="280">
        <f t="shared" si="3"/>
        <v>1670520</v>
      </c>
      <c r="AW44" s="280">
        <f t="shared" si="4"/>
        <v>1670520</v>
      </c>
      <c r="AX44" s="280">
        <f t="shared" si="5"/>
        <v>1670520</v>
      </c>
      <c r="AY44" s="280">
        <f t="shared" si="15"/>
        <v>7016184</v>
      </c>
      <c r="AZ44" s="280">
        <f t="shared" si="16"/>
        <v>7366993.2000000002</v>
      </c>
      <c r="BA44" s="280">
        <f t="shared" si="17"/>
        <v>7735342.8600000003</v>
      </c>
      <c r="BB44" s="236"/>
      <c r="BC44" s="289" t="s">
        <v>39</v>
      </c>
      <c r="BD44" s="292"/>
      <c r="BE44" s="286">
        <v>0</v>
      </c>
      <c r="BF44" s="286">
        <v>86077</v>
      </c>
      <c r="BG44" s="286">
        <v>25455</v>
      </c>
      <c r="BH44" s="287">
        <f t="shared" si="7"/>
        <v>0</v>
      </c>
    </row>
    <row r="45" spans="1:60" s="288" customFormat="1" outlineLevel="1" x14ac:dyDescent="0.3">
      <c r="A45" s="107" t="s">
        <v>106</v>
      </c>
      <c r="B45" s="269" t="s">
        <v>106</v>
      </c>
      <c r="C45" s="269" t="s">
        <v>31</v>
      </c>
      <c r="D45" s="278">
        <v>5103131</v>
      </c>
      <c r="E45" s="278" t="s">
        <v>107</v>
      </c>
      <c r="F45" s="279">
        <v>5940000</v>
      </c>
      <c r="G45" s="245">
        <f t="shared" si="13"/>
        <v>5558619</v>
      </c>
      <c r="H45" s="264">
        <f>IFERROR(INDEX('[1]2024'!$A:$Q,MATCH($A$3&amp;$D45,'[1]2024'!$B:$B,0),MATCH(H$4,'[1]2024'!$2:$2,0)),0)+IFERROR(INDEX('[1]2024'!$A:$Q,MATCH($B$3&amp;$D45,'[1]2024'!$B:$B,0),MATCH(H$4,'[1]2024'!$2:$2,0)),0)++IFERROR(INDEX('[1]2024'!$A:$Q,MATCH($C$3&amp;$D45,'[1]2024'!$B:$B,0),MATCH(H$4,'[1]2024'!$2:$2,0)),0)++IFERROR(INDEX('[1]2024'!$A:$Q,MATCH($D$3&amp;$D45,'[1]2024'!$B:$B,0),MATCH(H$4,'[1]2024'!$2:$2,0)),0)</f>
        <v>47455</v>
      </c>
      <c r="I45" s="264">
        <f>IFERROR(INDEX('[1]2024'!$A:$Q,MATCH($A$3&amp;$D45,'[1]2024'!$B:$B,0),MATCH(I$4,'[1]2024'!$2:$2,0)),0)+IFERROR(INDEX('[1]2024'!$A:$Q,MATCH($B$3&amp;$D45,'[1]2024'!$B:$B,0),MATCH(I$4,'[1]2024'!$2:$2,0)),0)++IFERROR(INDEX('[1]2024'!$A:$Q,MATCH($C$3&amp;$D45,'[1]2024'!$B:$B,0),MATCH(I$4,'[1]2024'!$2:$2,0)),0)++IFERROR(INDEX('[1]2024'!$A:$Q,MATCH($D$3&amp;$D45,'[1]2024'!$B:$B,0),MATCH(I$4,'[1]2024'!$2:$2,0)),0)</f>
        <v>762819</v>
      </c>
      <c r="J45" s="264">
        <f>IFERROR(INDEX('[1]2024'!$A:$Q,MATCH($A$3&amp;$D45,'[1]2024'!$B:$B,0),MATCH(J$4,'[1]2024'!$2:$2,0)),0)+IFERROR(INDEX('[1]2024'!$A:$Q,MATCH($B$3&amp;$D45,'[1]2024'!$B:$B,0),MATCH(J$4,'[1]2024'!$2:$2,0)),0)++IFERROR(INDEX('[1]2024'!$A:$Q,MATCH($C$3&amp;$D45,'[1]2024'!$B:$B,0),MATCH(J$4,'[1]2024'!$2:$2,0)),0)++IFERROR(INDEX('[1]2024'!$A:$Q,MATCH($D$3&amp;$D45,'[1]2024'!$B:$B,0),MATCH(J$4,'[1]2024'!$2:$2,0)),0)</f>
        <v>612050</v>
      </c>
      <c r="K45" s="264">
        <f>IFERROR(INDEX('[1]2024'!$A:$Q,MATCH($A$3&amp;$D45,'[1]2024'!$B:$B,0),MATCH(K$4,'[1]2024'!$2:$2,0)),0)+IFERROR(INDEX('[1]2024'!$A:$Q,MATCH($B$3&amp;$D45,'[1]2024'!$B:$B,0),MATCH(K$4,'[1]2024'!$2:$2,0)),0)++IFERROR(INDEX('[1]2024'!$A:$Q,MATCH($C$3&amp;$D45,'[1]2024'!$B:$B,0),MATCH(K$4,'[1]2024'!$2:$2,0)),0)++IFERROR(INDEX('[1]2024'!$A:$Q,MATCH($D$3&amp;$D45,'[1]2024'!$B:$B,0),MATCH(K$4,'[1]2024'!$2:$2,0)),0)</f>
        <v>1072365</v>
      </c>
      <c r="L45" s="264">
        <f>IFERROR(INDEX('[1]2024'!$A:$Q,MATCH($A$3&amp;$D45,'[1]2024'!$B:$B,0),MATCH(L$4,'[1]2024'!$2:$2,0)),0)+IFERROR(INDEX('[1]2024'!$A:$Q,MATCH($B$3&amp;$D45,'[1]2024'!$B:$B,0),MATCH(L$4,'[1]2024'!$2:$2,0)),0)++IFERROR(INDEX('[1]2024'!$A:$Q,MATCH($C$3&amp;$D45,'[1]2024'!$B:$B,0),MATCH(L$4,'[1]2024'!$2:$2,0)),0)++IFERROR(INDEX('[1]2024'!$A:$Q,MATCH($D$3&amp;$D45,'[1]2024'!$B:$B,0),MATCH(L$4,'[1]2024'!$2:$2,0)),0)</f>
        <v>54641</v>
      </c>
      <c r="M45" s="264">
        <f>IFERROR(INDEX('[1]2024'!$A:$Q,MATCH($A$3&amp;$D45,'[1]2024'!$B:$B,0),MATCH(M$4,'[1]2024'!$2:$2,0)),0)+IFERROR(INDEX('[1]2024'!$A:$Q,MATCH($B$3&amp;$D45,'[1]2024'!$B:$B,0),MATCH(M$4,'[1]2024'!$2:$2,0)),0)++IFERROR(INDEX('[1]2024'!$A:$Q,MATCH($C$3&amp;$D45,'[1]2024'!$B:$B,0),MATCH(M$4,'[1]2024'!$2:$2,0)),0)++IFERROR(INDEX('[1]2024'!$A:$Q,MATCH($D$3&amp;$D45,'[1]2024'!$B:$B,0),MATCH(M$4,'[1]2024'!$2:$2,0)),0)</f>
        <v>300000</v>
      </c>
      <c r="N45" s="264">
        <f>IFERROR(INDEX('[1]2024'!$A:$Q,MATCH($A$3&amp;$D45,'[1]2024'!$B:$B,0),MATCH(N$4,'[1]2024'!$2:$2,0)),0)+IFERROR(INDEX('[1]2024'!$A:$Q,MATCH($B$3&amp;$D45,'[1]2024'!$B:$B,0),MATCH(N$4,'[1]2024'!$2:$2,0)),0)++IFERROR(INDEX('[1]2024'!$A:$Q,MATCH($C$3&amp;$D45,'[1]2024'!$B:$B,0),MATCH(N$4,'[1]2024'!$2:$2,0)),0)++IFERROR(INDEX('[1]2024'!$A:$Q,MATCH($D$3&amp;$D45,'[1]2024'!$B:$B,0),MATCH(N$4,'[1]2024'!$2:$2,0)),0)</f>
        <v>824097</v>
      </c>
      <c r="O45" s="264">
        <f>IFERROR(INDEX('[1]2024'!$A:$Q,MATCH($A$3&amp;$D45,'[1]2024'!$B:$B,0),MATCH(O$4,'[1]2024'!$2:$2,0)),0)+IFERROR(INDEX('[1]2024'!$A:$Q,MATCH($B$3&amp;$D45,'[1]2024'!$B:$B,0),MATCH(O$4,'[1]2024'!$2:$2,0)),0)++IFERROR(INDEX('[1]2024'!$A:$Q,MATCH($C$3&amp;$D45,'[1]2024'!$B:$B,0),MATCH(O$4,'[1]2024'!$2:$2,0)),0)++IFERROR(INDEX('[1]2024'!$A:$Q,MATCH($D$3&amp;$D45,'[1]2024'!$B:$B,0),MATCH(O$4,'[1]2024'!$2:$2,0)),0)</f>
        <v>0</v>
      </c>
      <c r="P45" s="264">
        <f>IFERROR(INDEX('[1]2024'!$A:$Q,MATCH($A$3&amp;$D45,'[1]2024'!$B:$B,0),MATCH(P$4,'[1]2024'!$2:$2,0)),0)+IFERROR(INDEX('[1]2024'!$A:$Q,MATCH($B$3&amp;$D45,'[1]2024'!$B:$B,0),MATCH(P$4,'[1]2024'!$2:$2,0)),0)++IFERROR(INDEX('[1]2024'!$A:$Q,MATCH($C$3&amp;$D45,'[1]2024'!$B:$B,0),MATCH(P$4,'[1]2024'!$2:$2,0)),0)++IFERROR(INDEX('[1]2024'!$A:$Q,MATCH($D$3&amp;$D45,'[1]2024'!$B:$B,0),MATCH(P$4,'[1]2024'!$2:$2,0)),0)</f>
        <v>565185</v>
      </c>
      <c r="Q45" s="264">
        <f>IFERROR(INDEX('[1]2024'!$A:$Q,MATCH($A$3&amp;$D45,'[1]2024'!$B:$B,0),MATCH(Q$4,'[1]2024'!$2:$2,0)),0)+IFERROR(INDEX('[1]2024'!$A:$Q,MATCH($B$3&amp;$D45,'[1]2024'!$B:$B,0),MATCH(Q$4,'[1]2024'!$2:$2,0)),0)++IFERROR(INDEX('[1]2024'!$A:$Q,MATCH($C$3&amp;$D45,'[1]2024'!$B:$B,0),MATCH(Q$4,'[1]2024'!$2:$2,0)),0)++IFERROR(INDEX('[1]2024'!$A:$Q,MATCH($D$3&amp;$D45,'[1]2024'!$B:$B,0),MATCH(Q$4,'[1]2024'!$2:$2,0)),0)</f>
        <v>70182</v>
      </c>
      <c r="R45" s="264">
        <f>IFERROR(INDEX('[1]2024'!$A:$Q,MATCH($A$3&amp;$D45,'[1]2024'!$B:$B,0),MATCH(R$4,'[1]2024'!$2:$2,0)),0)+IFERROR(INDEX('[1]2024'!$A:$Q,MATCH($B$3&amp;$D45,'[1]2024'!$B:$B,0),MATCH(R$4,'[1]2024'!$2:$2,0)),0)++IFERROR(INDEX('[1]2024'!$A:$Q,MATCH($C$3&amp;$D45,'[1]2024'!$B:$B,0),MATCH(R$4,'[1]2024'!$2:$2,0)),0)++IFERROR(INDEX('[1]2024'!$A:$Q,MATCH($D$3&amp;$D45,'[1]2024'!$B:$B,0),MATCH(R$4,'[1]2024'!$2:$2,0)),0)</f>
        <v>47819</v>
      </c>
      <c r="S45" s="264">
        <f>IFERROR(INDEX('[1]2024'!$A:$Q,MATCH($A$3&amp;$D45,'[1]2024'!$B:$B,0),MATCH(S$4,'[1]2024'!$2:$2,0)),0)+IFERROR(INDEX('[1]2024'!$A:$Q,MATCH($B$3&amp;$D45,'[1]2024'!$B:$B,0),MATCH(S$4,'[1]2024'!$2:$2,0)),0)++IFERROR(INDEX('[1]2024'!$A:$Q,MATCH($C$3&amp;$D45,'[1]2024'!$B:$B,0),MATCH(S$4,'[1]2024'!$2:$2,0)),0)++IFERROR(INDEX('[1]2024'!$A:$Q,MATCH($D$3&amp;$D45,'[1]2024'!$B:$B,0),MATCH(S$4,'[1]2024'!$2:$2,0)),0)</f>
        <v>1202006</v>
      </c>
      <c r="T45" s="75">
        <v>5580000</v>
      </c>
      <c r="U45" s="280">
        <f t="shared" si="14"/>
        <v>5617334</v>
      </c>
      <c r="V45" s="281">
        <v>65365</v>
      </c>
      <c r="W45" s="282">
        <v>92914</v>
      </c>
      <c r="X45" s="282">
        <v>891381</v>
      </c>
      <c r="Y45" s="282">
        <v>109851</v>
      </c>
      <c r="Z45" s="282">
        <v>1127823</v>
      </c>
      <c r="AA45" s="282">
        <v>450000</v>
      </c>
      <c r="AB45" s="282">
        <v>480000</v>
      </c>
      <c r="AC45" s="282">
        <v>480000</v>
      </c>
      <c r="AD45" s="282">
        <v>480000</v>
      </c>
      <c r="AE45" s="282">
        <v>480000</v>
      </c>
      <c r="AF45" s="282">
        <v>480000</v>
      </c>
      <c r="AG45" s="282">
        <v>480000</v>
      </c>
      <c r="AH45" s="245">
        <f>송도공장장!AH45+제조팀!AH45+송도밸리데이션팀!AH45+송도생산지원팀!AH45+송도설비관리팀!AH45</f>
        <v>35040000</v>
      </c>
      <c r="AI45" s="245">
        <f>송도공장장!AI45+제조팀!AI45+송도밸리데이션팀!AI45+송도생산지원팀!AI45+송도설비관리팀!AI45</f>
        <v>2920000</v>
      </c>
      <c r="AJ45" s="245">
        <f>송도공장장!AJ45+제조팀!AJ45+송도밸리데이션팀!AJ45+송도생산지원팀!AJ45+송도설비관리팀!AJ45</f>
        <v>2920000</v>
      </c>
      <c r="AK45" s="245">
        <f>송도공장장!AK45+제조팀!AK45+송도밸리데이션팀!AK45+송도생산지원팀!AK45+송도설비관리팀!AK45</f>
        <v>2920000</v>
      </c>
      <c r="AL45" s="245">
        <f>송도공장장!AL45+제조팀!AL45+송도밸리데이션팀!AL45+송도생산지원팀!AL45+송도설비관리팀!AL45</f>
        <v>2920000</v>
      </c>
      <c r="AM45" s="245">
        <f>송도공장장!AM45+제조팀!AM45+송도밸리데이션팀!AM45+송도생산지원팀!AM45+송도설비관리팀!AM45</f>
        <v>2920000</v>
      </c>
      <c r="AN45" s="245">
        <f>송도공장장!AN45+제조팀!AN45+송도밸리데이션팀!AN45+송도생산지원팀!AN45+송도설비관리팀!AN45</f>
        <v>2920000</v>
      </c>
      <c r="AO45" s="245">
        <f>송도공장장!AO45+제조팀!AO45+송도밸리데이션팀!AO45+송도생산지원팀!AO45+송도설비관리팀!AO45</f>
        <v>2920000</v>
      </c>
      <c r="AP45" s="245">
        <f>송도공장장!AP45+제조팀!AP45+송도밸리데이션팀!AP45+송도생산지원팀!AP45+송도설비관리팀!AP45</f>
        <v>2920000</v>
      </c>
      <c r="AQ45" s="245">
        <f>송도공장장!AQ45+제조팀!AQ45+송도밸리데이션팀!AQ45+송도생산지원팀!AQ45+송도설비관리팀!AQ45</f>
        <v>2920000</v>
      </c>
      <c r="AR45" s="245">
        <f>송도공장장!AR45+제조팀!AR45+송도밸리데이션팀!AR45+송도생산지원팀!AR45+송도설비관리팀!AR45</f>
        <v>2920000</v>
      </c>
      <c r="AS45" s="245">
        <f>송도공장장!AS45+제조팀!AS45+송도밸리데이션팀!AS45+송도생산지원팀!AS45+송도설비관리팀!AS45</f>
        <v>2920000</v>
      </c>
      <c r="AT45" s="245">
        <f>송도공장장!AT45+제조팀!AT45+송도밸리데이션팀!AT45+송도생산지원팀!AT45+송도설비관리팀!AT45</f>
        <v>2920000</v>
      </c>
      <c r="AU45" s="280">
        <f t="shared" si="2"/>
        <v>8760000</v>
      </c>
      <c r="AV45" s="280">
        <f t="shared" si="3"/>
        <v>8760000</v>
      </c>
      <c r="AW45" s="280">
        <f t="shared" si="4"/>
        <v>8760000</v>
      </c>
      <c r="AX45" s="280">
        <f t="shared" si="5"/>
        <v>8760000</v>
      </c>
      <c r="AY45" s="280">
        <f t="shared" si="15"/>
        <v>35040000</v>
      </c>
      <c r="AZ45" s="280">
        <f t="shared" si="16"/>
        <v>35040000</v>
      </c>
      <c r="BA45" s="280">
        <f t="shared" si="17"/>
        <v>35040000</v>
      </c>
      <c r="BB45" s="314"/>
      <c r="BC45" s="289" t="s">
        <v>24</v>
      </c>
      <c r="BD45" s="284" t="s">
        <v>39</v>
      </c>
      <c r="BE45" s="286">
        <v>0</v>
      </c>
      <c r="BF45" s="286">
        <v>3807472</v>
      </c>
      <c r="BG45" s="286">
        <v>5785850</v>
      </c>
      <c r="BH45" s="287">
        <f t="shared" si="7"/>
        <v>5558619</v>
      </c>
    </row>
    <row r="46" spans="1:60" x14ac:dyDescent="0.3">
      <c r="A46" s="57" t="s">
        <v>108</v>
      </c>
      <c r="B46" s="256" t="s">
        <v>21</v>
      </c>
      <c r="C46" s="256"/>
      <c r="D46" s="257"/>
      <c r="E46" s="257"/>
      <c r="F46" s="272">
        <v>4400000</v>
      </c>
      <c r="G46" s="258">
        <f t="shared" ref="G46" si="18">SUM(G47:G51)</f>
        <v>2512272</v>
      </c>
      <c r="H46" s="259">
        <f t="shared" ref="H46:S46" si="19">SUM(H47:H51)</f>
        <v>50700</v>
      </c>
      <c r="I46" s="260">
        <f t="shared" si="19"/>
        <v>263443</v>
      </c>
      <c r="J46" s="260">
        <f t="shared" si="19"/>
        <v>254820</v>
      </c>
      <c r="K46" s="260">
        <f t="shared" si="19"/>
        <v>432200</v>
      </c>
      <c r="L46" s="260">
        <f t="shared" si="19"/>
        <v>872234</v>
      </c>
      <c r="M46" s="260">
        <f t="shared" si="19"/>
        <v>65745</v>
      </c>
      <c r="N46" s="260">
        <f t="shared" si="19"/>
        <v>0</v>
      </c>
      <c r="O46" s="260">
        <f t="shared" si="19"/>
        <v>167285</v>
      </c>
      <c r="P46" s="260">
        <f t="shared" si="19"/>
        <v>7910</v>
      </c>
      <c r="Q46" s="260">
        <f t="shared" si="19"/>
        <v>122681</v>
      </c>
      <c r="R46" s="260">
        <f t="shared" si="19"/>
        <v>189562</v>
      </c>
      <c r="S46" s="260">
        <f t="shared" si="19"/>
        <v>85692</v>
      </c>
      <c r="T46" s="64">
        <v>5400000</v>
      </c>
      <c r="U46" s="258">
        <f t="shared" ref="U46:Z46" si="20">SUM(U47:U51)</f>
        <v>8169907</v>
      </c>
      <c r="V46" s="262">
        <f t="shared" si="20"/>
        <v>325855</v>
      </c>
      <c r="W46" s="273">
        <f t="shared" si="20"/>
        <v>2836917</v>
      </c>
      <c r="X46" s="273">
        <f t="shared" si="20"/>
        <v>1512925</v>
      </c>
      <c r="Y46" s="273">
        <f t="shared" si="20"/>
        <v>39592</v>
      </c>
      <c r="Z46" s="273">
        <f t="shared" si="20"/>
        <v>304618</v>
      </c>
      <c r="AA46" s="273">
        <v>450000</v>
      </c>
      <c r="AB46" s="273">
        <v>450000</v>
      </c>
      <c r="AC46" s="273">
        <v>450000</v>
      </c>
      <c r="AD46" s="273">
        <v>450000</v>
      </c>
      <c r="AE46" s="273">
        <v>450000</v>
      </c>
      <c r="AF46" s="273">
        <v>450000</v>
      </c>
      <c r="AG46" s="274">
        <v>450000</v>
      </c>
      <c r="AH46" s="258">
        <f t="shared" ref="AH46:AT46" si="21">SUM(AH47:AH51)</f>
        <v>8840008</v>
      </c>
      <c r="AI46" s="258">
        <f t="shared" si="21"/>
        <v>670000</v>
      </c>
      <c r="AJ46" s="258">
        <f t="shared" si="21"/>
        <v>670000</v>
      </c>
      <c r="AK46" s="258">
        <f t="shared" si="21"/>
        <v>870002</v>
      </c>
      <c r="AL46" s="258">
        <f t="shared" si="21"/>
        <v>670000</v>
      </c>
      <c r="AM46" s="258">
        <f t="shared" si="21"/>
        <v>670000</v>
      </c>
      <c r="AN46" s="258">
        <f t="shared" si="21"/>
        <v>870002</v>
      </c>
      <c r="AO46" s="258">
        <f t="shared" si="21"/>
        <v>670000</v>
      </c>
      <c r="AP46" s="258">
        <f t="shared" si="21"/>
        <v>670000</v>
      </c>
      <c r="AQ46" s="258">
        <f t="shared" si="21"/>
        <v>870002</v>
      </c>
      <c r="AR46" s="258">
        <f t="shared" si="21"/>
        <v>670000</v>
      </c>
      <c r="AS46" s="258">
        <f t="shared" si="21"/>
        <v>670000</v>
      </c>
      <c r="AT46" s="258">
        <f t="shared" si="21"/>
        <v>870002</v>
      </c>
      <c r="AU46" s="258">
        <f t="shared" si="2"/>
        <v>2210002</v>
      </c>
      <c r="AV46" s="258">
        <f t="shared" si="3"/>
        <v>2210002</v>
      </c>
      <c r="AW46" s="258">
        <f t="shared" si="4"/>
        <v>2210002</v>
      </c>
      <c r="AX46" s="258">
        <f t="shared" si="5"/>
        <v>2210002</v>
      </c>
      <c r="AY46" s="258">
        <f>SUM(AY47:AY51)</f>
        <v>9100008</v>
      </c>
      <c r="AZ46" s="258">
        <f t="shared" ref="AZ46:BA46" si="22">SUM(AZ47:AZ51)</f>
        <v>9373008</v>
      </c>
      <c r="BA46" s="258">
        <f t="shared" si="22"/>
        <v>9659658</v>
      </c>
      <c r="BB46" s="250"/>
      <c r="BC46" s="275"/>
      <c r="BD46" s="276"/>
      <c r="BE46" s="262">
        <f>SUM(BE47:BE51)</f>
        <v>0</v>
      </c>
      <c r="BF46" s="262">
        <v>9809638</v>
      </c>
      <c r="BG46" s="262">
        <v>7204537</v>
      </c>
      <c r="BH46" s="263">
        <f t="shared" si="7"/>
        <v>2512272</v>
      </c>
    </row>
    <row r="47" spans="1:60" outlineLevel="1" x14ac:dyDescent="0.3">
      <c r="A47" s="71" t="s">
        <v>109</v>
      </c>
      <c r="B47" s="238" t="s">
        <v>110</v>
      </c>
      <c r="C47" s="238" t="s">
        <v>31</v>
      </c>
      <c r="D47" s="239">
        <v>5104110</v>
      </c>
      <c r="E47" s="239" t="s">
        <v>111</v>
      </c>
      <c r="F47" s="277">
        <v>0</v>
      </c>
      <c r="G47" s="245">
        <f>SUM(H47:S47)</f>
        <v>400329</v>
      </c>
      <c r="H47" s="264">
        <f>IFERROR(INDEX('[1]2024'!$A:$Q,MATCH($A$3&amp;$D47,'[1]2024'!$B:$B,0),MATCH(H$4,'[1]2024'!$2:$2,0)),0)+IFERROR(INDEX('[1]2024'!$A:$Q,MATCH($B$3&amp;$D47,'[1]2024'!$B:$B,0),MATCH(H$4,'[1]2024'!$2:$2,0)),0)++IFERROR(INDEX('[1]2024'!$A:$Q,MATCH($C$3&amp;$D47,'[1]2024'!$B:$B,0),MATCH(H$4,'[1]2024'!$2:$2,0)),0)++IFERROR(INDEX('[1]2024'!$A:$Q,MATCH($D$3&amp;$D47,'[1]2024'!$B:$B,0),MATCH(H$4,'[1]2024'!$2:$2,0)),0)</f>
        <v>0</v>
      </c>
      <c r="I47" s="264">
        <f>IFERROR(INDEX('[1]2024'!$A:$Q,MATCH($A$3&amp;$D47,'[1]2024'!$B:$B,0),MATCH(I$4,'[1]2024'!$2:$2,0)),0)+IFERROR(INDEX('[1]2024'!$A:$Q,MATCH($B$3&amp;$D47,'[1]2024'!$B:$B,0),MATCH(I$4,'[1]2024'!$2:$2,0)),0)++IFERROR(INDEX('[1]2024'!$A:$Q,MATCH($C$3&amp;$D47,'[1]2024'!$B:$B,0),MATCH(I$4,'[1]2024'!$2:$2,0)),0)++IFERROR(INDEX('[1]2024'!$A:$Q,MATCH($D$3&amp;$D47,'[1]2024'!$B:$B,0),MATCH(I$4,'[1]2024'!$2:$2,0)),0)</f>
        <v>0</v>
      </c>
      <c r="J47" s="264">
        <f>IFERROR(INDEX('[1]2024'!$A:$Q,MATCH($A$3&amp;$D47,'[1]2024'!$B:$B,0),MATCH(J$4,'[1]2024'!$2:$2,0)),0)+IFERROR(INDEX('[1]2024'!$A:$Q,MATCH($B$3&amp;$D47,'[1]2024'!$B:$B,0),MATCH(J$4,'[1]2024'!$2:$2,0)),0)++IFERROR(INDEX('[1]2024'!$A:$Q,MATCH($C$3&amp;$D47,'[1]2024'!$B:$B,0),MATCH(J$4,'[1]2024'!$2:$2,0)),0)++IFERROR(INDEX('[1]2024'!$A:$Q,MATCH($D$3&amp;$D47,'[1]2024'!$B:$B,0),MATCH(J$4,'[1]2024'!$2:$2,0)),0)</f>
        <v>0</v>
      </c>
      <c r="K47" s="264">
        <f>IFERROR(INDEX('[1]2024'!$A:$Q,MATCH($A$3&amp;$D47,'[1]2024'!$B:$B,0),MATCH(K$4,'[1]2024'!$2:$2,0)),0)+IFERROR(INDEX('[1]2024'!$A:$Q,MATCH($B$3&amp;$D47,'[1]2024'!$B:$B,0),MATCH(K$4,'[1]2024'!$2:$2,0)),0)++IFERROR(INDEX('[1]2024'!$A:$Q,MATCH($C$3&amp;$D47,'[1]2024'!$B:$B,0),MATCH(K$4,'[1]2024'!$2:$2,0)),0)++IFERROR(INDEX('[1]2024'!$A:$Q,MATCH($D$3&amp;$D47,'[1]2024'!$B:$B,0),MATCH(K$4,'[1]2024'!$2:$2,0)),0)</f>
        <v>0</v>
      </c>
      <c r="L47" s="264">
        <f>IFERROR(INDEX('[1]2024'!$A:$Q,MATCH($A$3&amp;$D47,'[1]2024'!$B:$B,0),MATCH(L$4,'[1]2024'!$2:$2,0)),0)+IFERROR(INDEX('[1]2024'!$A:$Q,MATCH($B$3&amp;$D47,'[1]2024'!$B:$B,0),MATCH(L$4,'[1]2024'!$2:$2,0)),0)++IFERROR(INDEX('[1]2024'!$A:$Q,MATCH($C$3&amp;$D47,'[1]2024'!$B:$B,0),MATCH(L$4,'[1]2024'!$2:$2,0)),0)++IFERROR(INDEX('[1]2024'!$A:$Q,MATCH($D$3&amp;$D47,'[1]2024'!$B:$B,0),MATCH(L$4,'[1]2024'!$2:$2,0)),0)</f>
        <v>400329</v>
      </c>
      <c r="M47" s="264">
        <f>IFERROR(INDEX('[1]2024'!$A:$Q,MATCH($A$3&amp;$D47,'[1]2024'!$B:$B,0),MATCH(M$4,'[1]2024'!$2:$2,0)),0)+IFERROR(INDEX('[1]2024'!$A:$Q,MATCH($B$3&amp;$D47,'[1]2024'!$B:$B,0),MATCH(M$4,'[1]2024'!$2:$2,0)),0)++IFERROR(INDEX('[1]2024'!$A:$Q,MATCH($C$3&amp;$D47,'[1]2024'!$B:$B,0),MATCH(M$4,'[1]2024'!$2:$2,0)),0)++IFERROR(INDEX('[1]2024'!$A:$Q,MATCH($D$3&amp;$D47,'[1]2024'!$B:$B,0),MATCH(M$4,'[1]2024'!$2:$2,0)),0)</f>
        <v>0</v>
      </c>
      <c r="N47" s="264">
        <f>IFERROR(INDEX('[1]2024'!$A:$Q,MATCH($A$3&amp;$D47,'[1]2024'!$B:$B,0),MATCH(N$4,'[1]2024'!$2:$2,0)),0)+IFERROR(INDEX('[1]2024'!$A:$Q,MATCH($B$3&amp;$D47,'[1]2024'!$B:$B,0),MATCH(N$4,'[1]2024'!$2:$2,0)),0)++IFERROR(INDEX('[1]2024'!$A:$Q,MATCH($C$3&amp;$D47,'[1]2024'!$B:$B,0),MATCH(N$4,'[1]2024'!$2:$2,0)),0)++IFERROR(INDEX('[1]2024'!$A:$Q,MATCH($D$3&amp;$D47,'[1]2024'!$B:$B,0),MATCH(N$4,'[1]2024'!$2:$2,0)),0)</f>
        <v>0</v>
      </c>
      <c r="O47" s="264">
        <f>IFERROR(INDEX('[1]2024'!$A:$Q,MATCH($A$3&amp;$D47,'[1]2024'!$B:$B,0),MATCH(O$4,'[1]2024'!$2:$2,0)),0)+IFERROR(INDEX('[1]2024'!$A:$Q,MATCH($B$3&amp;$D47,'[1]2024'!$B:$B,0),MATCH(O$4,'[1]2024'!$2:$2,0)),0)++IFERROR(INDEX('[1]2024'!$A:$Q,MATCH($C$3&amp;$D47,'[1]2024'!$B:$B,0),MATCH(O$4,'[1]2024'!$2:$2,0)),0)++IFERROR(INDEX('[1]2024'!$A:$Q,MATCH($D$3&amp;$D47,'[1]2024'!$B:$B,0),MATCH(O$4,'[1]2024'!$2:$2,0)),0)</f>
        <v>0</v>
      </c>
      <c r="P47" s="264">
        <f>IFERROR(INDEX('[1]2024'!$A:$Q,MATCH($A$3&amp;$D47,'[1]2024'!$B:$B,0),MATCH(P$4,'[1]2024'!$2:$2,0)),0)+IFERROR(INDEX('[1]2024'!$A:$Q,MATCH($B$3&amp;$D47,'[1]2024'!$B:$B,0),MATCH(P$4,'[1]2024'!$2:$2,0)),0)++IFERROR(INDEX('[1]2024'!$A:$Q,MATCH($C$3&amp;$D47,'[1]2024'!$B:$B,0),MATCH(P$4,'[1]2024'!$2:$2,0)),0)++IFERROR(INDEX('[1]2024'!$A:$Q,MATCH($D$3&amp;$D47,'[1]2024'!$B:$B,0),MATCH(P$4,'[1]2024'!$2:$2,0)),0)</f>
        <v>0</v>
      </c>
      <c r="Q47" s="264">
        <f>IFERROR(INDEX('[1]2024'!$A:$Q,MATCH($A$3&amp;$D47,'[1]2024'!$B:$B,0),MATCH(Q$4,'[1]2024'!$2:$2,0)),0)+IFERROR(INDEX('[1]2024'!$A:$Q,MATCH($B$3&amp;$D47,'[1]2024'!$B:$B,0),MATCH(Q$4,'[1]2024'!$2:$2,0)),0)++IFERROR(INDEX('[1]2024'!$A:$Q,MATCH($C$3&amp;$D47,'[1]2024'!$B:$B,0),MATCH(Q$4,'[1]2024'!$2:$2,0)),0)++IFERROR(INDEX('[1]2024'!$A:$Q,MATCH($D$3&amp;$D47,'[1]2024'!$B:$B,0),MATCH(Q$4,'[1]2024'!$2:$2,0)),0)</f>
        <v>0</v>
      </c>
      <c r="R47" s="264">
        <f>IFERROR(INDEX('[1]2024'!$A:$Q,MATCH($A$3&amp;$D47,'[1]2024'!$B:$B,0),MATCH(R$4,'[1]2024'!$2:$2,0)),0)+IFERROR(INDEX('[1]2024'!$A:$Q,MATCH($B$3&amp;$D47,'[1]2024'!$B:$B,0),MATCH(R$4,'[1]2024'!$2:$2,0)),0)++IFERROR(INDEX('[1]2024'!$A:$Q,MATCH($C$3&amp;$D47,'[1]2024'!$B:$B,0),MATCH(R$4,'[1]2024'!$2:$2,0)),0)++IFERROR(INDEX('[1]2024'!$A:$Q,MATCH($D$3&amp;$D47,'[1]2024'!$B:$B,0),MATCH(R$4,'[1]2024'!$2:$2,0)),0)</f>
        <v>0</v>
      </c>
      <c r="S47" s="264">
        <f>IFERROR(INDEX('[1]2024'!$A:$Q,MATCH($A$3&amp;$D47,'[1]2024'!$B:$B,0),MATCH(S$4,'[1]2024'!$2:$2,0)),0)+IFERROR(INDEX('[1]2024'!$A:$Q,MATCH($B$3&amp;$D47,'[1]2024'!$B:$B,0),MATCH(S$4,'[1]2024'!$2:$2,0)),0)++IFERROR(INDEX('[1]2024'!$A:$Q,MATCH($C$3&amp;$D47,'[1]2024'!$B:$B,0),MATCH(S$4,'[1]2024'!$2:$2,0)),0)++IFERROR(INDEX('[1]2024'!$A:$Q,MATCH($D$3&amp;$D47,'[1]2024'!$B:$B,0),MATCH(S$4,'[1]2024'!$2:$2,0)),0)</f>
        <v>0</v>
      </c>
      <c r="T47" s="75">
        <v>0</v>
      </c>
      <c r="U47" s="245">
        <f>SUM(V47:AG47)</f>
        <v>3537044</v>
      </c>
      <c r="V47" s="246">
        <v>0</v>
      </c>
      <c r="W47" s="247">
        <v>2551300</v>
      </c>
      <c r="X47" s="247">
        <v>985744</v>
      </c>
      <c r="Y47" s="247">
        <v>0</v>
      </c>
      <c r="Z47" s="247">
        <v>0</v>
      </c>
      <c r="AA47" s="247">
        <v>0</v>
      </c>
      <c r="AB47" s="247">
        <v>0</v>
      </c>
      <c r="AC47" s="247">
        <v>0</v>
      </c>
      <c r="AD47" s="247">
        <v>0</v>
      </c>
      <c r="AE47" s="247">
        <v>0</v>
      </c>
      <c r="AF47" s="247">
        <v>0</v>
      </c>
      <c r="AG47" s="248">
        <v>0</v>
      </c>
      <c r="AH47" s="245">
        <f>송도공장장!AH47+제조팀!AH47+송도밸리데이션팀!AH47+송도생산지원팀!AH47+송도설비관리팀!AH47</f>
        <v>4</v>
      </c>
      <c r="AI47" s="245">
        <f>송도공장장!AI47+제조팀!AI47+송도밸리데이션팀!AI47+송도생산지원팀!AI47+송도설비관리팀!AI47</f>
        <v>0</v>
      </c>
      <c r="AJ47" s="245">
        <f>송도공장장!AJ47+제조팀!AJ47+송도밸리데이션팀!AJ47+송도생산지원팀!AJ47+송도설비관리팀!AJ47</f>
        <v>0</v>
      </c>
      <c r="AK47" s="245">
        <f>송도공장장!AK47+제조팀!AK47+송도밸리데이션팀!AK47+송도생산지원팀!AK47+송도설비관리팀!AK47</f>
        <v>1</v>
      </c>
      <c r="AL47" s="245">
        <f>송도공장장!AL47+제조팀!AL47+송도밸리데이션팀!AL47+송도생산지원팀!AL47+송도설비관리팀!AL47</f>
        <v>0</v>
      </c>
      <c r="AM47" s="245">
        <f>송도공장장!AM47+제조팀!AM47+송도밸리데이션팀!AM47+송도생산지원팀!AM47+송도설비관리팀!AM47</f>
        <v>0</v>
      </c>
      <c r="AN47" s="245">
        <f>송도공장장!AN47+제조팀!AN47+송도밸리데이션팀!AN47+송도생산지원팀!AN47+송도설비관리팀!AN47</f>
        <v>1</v>
      </c>
      <c r="AO47" s="245">
        <f>송도공장장!AO47+제조팀!AO47+송도밸리데이션팀!AO47+송도생산지원팀!AO47+송도설비관리팀!AO47</f>
        <v>0</v>
      </c>
      <c r="AP47" s="245">
        <f>송도공장장!AP47+제조팀!AP47+송도밸리데이션팀!AP47+송도생산지원팀!AP47+송도설비관리팀!AP47</f>
        <v>0</v>
      </c>
      <c r="AQ47" s="245">
        <f>송도공장장!AQ47+제조팀!AQ47+송도밸리데이션팀!AQ47+송도생산지원팀!AQ47+송도설비관리팀!AQ47</f>
        <v>1</v>
      </c>
      <c r="AR47" s="245">
        <f>송도공장장!AR47+제조팀!AR47+송도밸리데이션팀!AR47+송도생산지원팀!AR47+송도설비관리팀!AR47</f>
        <v>0</v>
      </c>
      <c r="AS47" s="245">
        <f>송도공장장!AS47+제조팀!AS47+송도밸리데이션팀!AS47+송도생산지원팀!AS47+송도설비관리팀!AS47</f>
        <v>0</v>
      </c>
      <c r="AT47" s="245">
        <f>송도공장장!AT47+제조팀!AT47+송도밸리데이션팀!AT47+송도생산지원팀!AT47+송도설비관리팀!AT47</f>
        <v>1</v>
      </c>
      <c r="AU47" s="245">
        <f t="shared" si="2"/>
        <v>1</v>
      </c>
      <c r="AV47" s="245">
        <f t="shared" si="3"/>
        <v>1</v>
      </c>
      <c r="AW47" s="245">
        <f t="shared" si="4"/>
        <v>1</v>
      </c>
      <c r="AX47" s="245">
        <f t="shared" si="5"/>
        <v>1</v>
      </c>
      <c r="AY47" s="245">
        <f>IF($BC47="O",1.05*$AH47,$AH47)</f>
        <v>4</v>
      </c>
      <c r="AZ47" s="245">
        <f>IF($BC47="O",1.05*$AY47,$AY47)</f>
        <v>4</v>
      </c>
      <c r="BA47" s="245">
        <f>IF($BC47="O",1.05*$AZ47,$AZ47)</f>
        <v>4</v>
      </c>
      <c r="BB47" s="250"/>
      <c r="BC47" s="251" t="s">
        <v>24</v>
      </c>
      <c r="BD47" s="261"/>
      <c r="BE47" s="264">
        <v>0</v>
      </c>
      <c r="BF47" s="264">
        <v>0</v>
      </c>
      <c r="BG47" s="264">
        <v>0</v>
      </c>
      <c r="BH47" s="265">
        <f t="shared" si="7"/>
        <v>400329</v>
      </c>
    </row>
    <row r="48" spans="1:60" s="288" customFormat="1" outlineLevel="1" x14ac:dyDescent="0.3">
      <c r="A48" s="107" t="s">
        <v>112</v>
      </c>
      <c r="B48" s="269" t="s">
        <v>113</v>
      </c>
      <c r="C48" s="269" t="s">
        <v>31</v>
      </c>
      <c r="D48" s="278">
        <v>5104120</v>
      </c>
      <c r="E48" s="278" t="s">
        <v>114</v>
      </c>
      <c r="F48" s="279">
        <v>4000000</v>
      </c>
      <c r="G48" s="245">
        <f>SUM(H48:S48)</f>
        <v>1487590</v>
      </c>
      <c r="H48" s="264">
        <f>IFERROR(INDEX('[1]2024'!$A:$Q,MATCH($A$3&amp;$D48,'[1]2024'!$B:$B,0),MATCH(H$4,'[1]2024'!$2:$2,0)),0)+IFERROR(INDEX('[1]2024'!$A:$Q,MATCH($B$3&amp;$D48,'[1]2024'!$B:$B,0),MATCH(H$4,'[1]2024'!$2:$2,0)),0)++IFERROR(INDEX('[1]2024'!$A:$Q,MATCH($C$3&amp;$D48,'[1]2024'!$B:$B,0),MATCH(H$4,'[1]2024'!$2:$2,0)),0)++IFERROR(INDEX('[1]2024'!$A:$Q,MATCH($D$3&amp;$D48,'[1]2024'!$B:$B,0),MATCH(H$4,'[1]2024'!$2:$2,0)),0)</f>
        <v>50700</v>
      </c>
      <c r="I48" s="264">
        <f>IFERROR(INDEX('[1]2024'!$A:$Q,MATCH($A$3&amp;$D48,'[1]2024'!$B:$B,0),MATCH(I$4,'[1]2024'!$2:$2,0)),0)+IFERROR(INDEX('[1]2024'!$A:$Q,MATCH($B$3&amp;$D48,'[1]2024'!$B:$B,0),MATCH(I$4,'[1]2024'!$2:$2,0)),0)++IFERROR(INDEX('[1]2024'!$A:$Q,MATCH($C$3&amp;$D48,'[1]2024'!$B:$B,0),MATCH(I$4,'[1]2024'!$2:$2,0)),0)++IFERROR(INDEX('[1]2024'!$A:$Q,MATCH($D$3&amp;$D48,'[1]2024'!$B:$B,0),MATCH(I$4,'[1]2024'!$2:$2,0)),0)</f>
        <v>240110</v>
      </c>
      <c r="J48" s="264">
        <f>IFERROR(INDEX('[1]2024'!$A:$Q,MATCH($A$3&amp;$D48,'[1]2024'!$B:$B,0),MATCH(J$4,'[1]2024'!$2:$2,0)),0)+IFERROR(INDEX('[1]2024'!$A:$Q,MATCH($B$3&amp;$D48,'[1]2024'!$B:$B,0),MATCH(J$4,'[1]2024'!$2:$2,0)),0)++IFERROR(INDEX('[1]2024'!$A:$Q,MATCH($C$3&amp;$D48,'[1]2024'!$B:$B,0),MATCH(J$4,'[1]2024'!$2:$2,0)),0)++IFERROR(INDEX('[1]2024'!$A:$Q,MATCH($D$3&amp;$D48,'[1]2024'!$B:$B,0),MATCH(J$4,'[1]2024'!$2:$2,0)),0)</f>
        <v>254820</v>
      </c>
      <c r="K48" s="264">
        <f>IFERROR(INDEX('[1]2024'!$A:$Q,MATCH($A$3&amp;$D48,'[1]2024'!$B:$B,0),MATCH(K$4,'[1]2024'!$2:$2,0)),0)+IFERROR(INDEX('[1]2024'!$A:$Q,MATCH($B$3&amp;$D48,'[1]2024'!$B:$B,0),MATCH(K$4,'[1]2024'!$2:$2,0)),0)++IFERROR(INDEX('[1]2024'!$A:$Q,MATCH($C$3&amp;$D48,'[1]2024'!$B:$B,0),MATCH(K$4,'[1]2024'!$2:$2,0)),0)++IFERROR(INDEX('[1]2024'!$A:$Q,MATCH($D$3&amp;$D48,'[1]2024'!$B:$B,0),MATCH(K$4,'[1]2024'!$2:$2,0)),0)</f>
        <v>273230</v>
      </c>
      <c r="L48" s="264">
        <f>IFERROR(INDEX('[1]2024'!$A:$Q,MATCH($A$3&amp;$D48,'[1]2024'!$B:$B,0),MATCH(L$4,'[1]2024'!$2:$2,0)),0)+IFERROR(INDEX('[1]2024'!$A:$Q,MATCH($B$3&amp;$D48,'[1]2024'!$B:$B,0),MATCH(L$4,'[1]2024'!$2:$2,0)),0)++IFERROR(INDEX('[1]2024'!$A:$Q,MATCH($C$3&amp;$D48,'[1]2024'!$B:$B,0),MATCH(L$4,'[1]2024'!$2:$2,0)),0)++IFERROR(INDEX('[1]2024'!$A:$Q,MATCH($D$3&amp;$D48,'[1]2024'!$B:$B,0),MATCH(L$4,'[1]2024'!$2:$2,0)),0)</f>
        <v>46600</v>
      </c>
      <c r="M48" s="264">
        <f>IFERROR(INDEX('[1]2024'!$A:$Q,MATCH($A$3&amp;$D48,'[1]2024'!$B:$B,0),MATCH(M$4,'[1]2024'!$2:$2,0)),0)+IFERROR(INDEX('[1]2024'!$A:$Q,MATCH($B$3&amp;$D48,'[1]2024'!$B:$B,0),MATCH(M$4,'[1]2024'!$2:$2,0)),0)++IFERROR(INDEX('[1]2024'!$A:$Q,MATCH($C$3&amp;$D48,'[1]2024'!$B:$B,0),MATCH(M$4,'[1]2024'!$2:$2,0)),0)++IFERROR(INDEX('[1]2024'!$A:$Q,MATCH($D$3&amp;$D48,'[1]2024'!$B:$B,0),MATCH(M$4,'[1]2024'!$2:$2,0)),0)</f>
        <v>65745</v>
      </c>
      <c r="N48" s="264">
        <f>IFERROR(INDEX('[1]2024'!$A:$Q,MATCH($A$3&amp;$D48,'[1]2024'!$B:$B,0),MATCH(N$4,'[1]2024'!$2:$2,0)),0)+IFERROR(INDEX('[1]2024'!$A:$Q,MATCH($B$3&amp;$D48,'[1]2024'!$B:$B,0),MATCH(N$4,'[1]2024'!$2:$2,0)),0)++IFERROR(INDEX('[1]2024'!$A:$Q,MATCH($C$3&amp;$D48,'[1]2024'!$B:$B,0),MATCH(N$4,'[1]2024'!$2:$2,0)),0)++IFERROR(INDEX('[1]2024'!$A:$Q,MATCH($D$3&amp;$D48,'[1]2024'!$B:$B,0),MATCH(N$4,'[1]2024'!$2:$2,0)),0)</f>
        <v>0</v>
      </c>
      <c r="O48" s="264">
        <f>IFERROR(INDEX('[1]2024'!$A:$Q,MATCH($A$3&amp;$D48,'[1]2024'!$B:$B,0),MATCH(O$4,'[1]2024'!$2:$2,0)),0)+IFERROR(INDEX('[1]2024'!$A:$Q,MATCH($B$3&amp;$D48,'[1]2024'!$B:$B,0),MATCH(O$4,'[1]2024'!$2:$2,0)),0)++IFERROR(INDEX('[1]2024'!$A:$Q,MATCH($C$3&amp;$D48,'[1]2024'!$B:$B,0),MATCH(O$4,'[1]2024'!$2:$2,0)),0)++IFERROR(INDEX('[1]2024'!$A:$Q,MATCH($D$3&amp;$D48,'[1]2024'!$B:$B,0),MATCH(O$4,'[1]2024'!$2:$2,0)),0)</f>
        <v>158009</v>
      </c>
      <c r="P48" s="264">
        <f>IFERROR(INDEX('[1]2024'!$A:$Q,MATCH($A$3&amp;$D48,'[1]2024'!$B:$B,0),MATCH(P$4,'[1]2024'!$2:$2,0)),0)+IFERROR(INDEX('[1]2024'!$A:$Q,MATCH($B$3&amp;$D48,'[1]2024'!$B:$B,0),MATCH(P$4,'[1]2024'!$2:$2,0)),0)++IFERROR(INDEX('[1]2024'!$A:$Q,MATCH($C$3&amp;$D48,'[1]2024'!$B:$B,0),MATCH(P$4,'[1]2024'!$2:$2,0)),0)++IFERROR(INDEX('[1]2024'!$A:$Q,MATCH($D$3&amp;$D48,'[1]2024'!$B:$B,0),MATCH(P$4,'[1]2024'!$2:$2,0)),0)</f>
        <v>7910</v>
      </c>
      <c r="Q48" s="264">
        <f>IFERROR(INDEX('[1]2024'!$A:$Q,MATCH($A$3&amp;$D48,'[1]2024'!$B:$B,0),MATCH(Q$4,'[1]2024'!$2:$2,0)),0)+IFERROR(INDEX('[1]2024'!$A:$Q,MATCH($B$3&amp;$D48,'[1]2024'!$B:$B,0),MATCH(Q$4,'[1]2024'!$2:$2,0)),0)++IFERROR(INDEX('[1]2024'!$A:$Q,MATCH($C$3&amp;$D48,'[1]2024'!$B:$B,0),MATCH(Q$4,'[1]2024'!$2:$2,0)),0)++IFERROR(INDEX('[1]2024'!$A:$Q,MATCH($D$3&amp;$D48,'[1]2024'!$B:$B,0),MATCH(Q$4,'[1]2024'!$2:$2,0)),0)</f>
        <v>115212</v>
      </c>
      <c r="R48" s="264">
        <f>IFERROR(INDEX('[1]2024'!$A:$Q,MATCH($A$3&amp;$D48,'[1]2024'!$B:$B,0),MATCH(R$4,'[1]2024'!$2:$2,0)),0)+IFERROR(INDEX('[1]2024'!$A:$Q,MATCH($B$3&amp;$D48,'[1]2024'!$B:$B,0),MATCH(R$4,'[1]2024'!$2:$2,0)),0)++IFERROR(INDEX('[1]2024'!$A:$Q,MATCH($C$3&amp;$D48,'[1]2024'!$B:$B,0),MATCH(R$4,'[1]2024'!$2:$2,0)),0)++IFERROR(INDEX('[1]2024'!$A:$Q,MATCH($D$3&amp;$D48,'[1]2024'!$B:$B,0),MATCH(R$4,'[1]2024'!$2:$2,0)),0)</f>
        <v>189562</v>
      </c>
      <c r="S48" s="264">
        <f>IFERROR(INDEX('[1]2024'!$A:$Q,MATCH($A$3&amp;$D48,'[1]2024'!$B:$B,0),MATCH(S$4,'[1]2024'!$2:$2,0)),0)+IFERROR(INDEX('[1]2024'!$A:$Q,MATCH($B$3&amp;$D48,'[1]2024'!$B:$B,0),MATCH(S$4,'[1]2024'!$2:$2,0)),0)++IFERROR(INDEX('[1]2024'!$A:$Q,MATCH($C$3&amp;$D48,'[1]2024'!$B:$B,0),MATCH(S$4,'[1]2024'!$2:$2,0)),0)++IFERROR(INDEX('[1]2024'!$A:$Q,MATCH($D$3&amp;$D48,'[1]2024'!$B:$B,0),MATCH(S$4,'[1]2024'!$2:$2,0)),0)</f>
        <v>85692</v>
      </c>
      <c r="T48" s="75">
        <v>4800000</v>
      </c>
      <c r="U48" s="280">
        <f>SUM(V48:AG48)</f>
        <v>4094663</v>
      </c>
      <c r="V48" s="281">
        <v>325855</v>
      </c>
      <c r="W48" s="282">
        <v>285617</v>
      </c>
      <c r="X48" s="282">
        <v>347181</v>
      </c>
      <c r="Y48" s="282">
        <v>39592</v>
      </c>
      <c r="Z48" s="282">
        <v>296418</v>
      </c>
      <c r="AA48" s="282">
        <v>400000</v>
      </c>
      <c r="AB48" s="282">
        <v>400000</v>
      </c>
      <c r="AC48" s="282">
        <v>400000</v>
      </c>
      <c r="AD48" s="282">
        <v>400000</v>
      </c>
      <c r="AE48" s="282">
        <v>400000</v>
      </c>
      <c r="AF48" s="282">
        <v>400000</v>
      </c>
      <c r="AG48" s="282">
        <v>400000</v>
      </c>
      <c r="AH48" s="245">
        <f>송도공장장!AH48+제조팀!AH48+송도밸리데이션팀!AH48+송도생산지원팀!AH48+송도설비관리팀!AH48</f>
        <v>5200000</v>
      </c>
      <c r="AI48" s="245">
        <f>송도공장장!AI48+제조팀!AI48+송도밸리데이션팀!AI48+송도생산지원팀!AI48+송도설비관리팀!AI48</f>
        <v>400000</v>
      </c>
      <c r="AJ48" s="245">
        <f>송도공장장!AJ48+제조팀!AJ48+송도밸리데이션팀!AJ48+송도생산지원팀!AJ48+송도설비관리팀!AJ48</f>
        <v>400000</v>
      </c>
      <c r="AK48" s="245">
        <f>송도공장장!AK48+제조팀!AK48+송도밸리데이션팀!AK48+송도생산지원팀!AK48+송도설비관리팀!AK48</f>
        <v>500000</v>
      </c>
      <c r="AL48" s="245">
        <f>송도공장장!AL48+제조팀!AL48+송도밸리데이션팀!AL48+송도생산지원팀!AL48+송도설비관리팀!AL48</f>
        <v>400000</v>
      </c>
      <c r="AM48" s="245">
        <f>송도공장장!AM48+제조팀!AM48+송도밸리데이션팀!AM48+송도생산지원팀!AM48+송도설비관리팀!AM48</f>
        <v>400000</v>
      </c>
      <c r="AN48" s="245">
        <f>송도공장장!AN48+제조팀!AN48+송도밸리데이션팀!AN48+송도생산지원팀!AN48+송도설비관리팀!AN48</f>
        <v>500000</v>
      </c>
      <c r="AO48" s="245">
        <f>송도공장장!AO48+제조팀!AO48+송도밸리데이션팀!AO48+송도생산지원팀!AO48+송도설비관리팀!AO48</f>
        <v>400000</v>
      </c>
      <c r="AP48" s="245">
        <f>송도공장장!AP48+제조팀!AP48+송도밸리데이션팀!AP48+송도생산지원팀!AP48+송도설비관리팀!AP48</f>
        <v>400000</v>
      </c>
      <c r="AQ48" s="245">
        <f>송도공장장!AQ48+제조팀!AQ48+송도밸리데이션팀!AQ48+송도생산지원팀!AQ48+송도설비관리팀!AQ48</f>
        <v>500000</v>
      </c>
      <c r="AR48" s="245">
        <f>송도공장장!AR48+제조팀!AR48+송도밸리데이션팀!AR48+송도생산지원팀!AR48+송도설비관리팀!AR48</f>
        <v>400000</v>
      </c>
      <c r="AS48" s="245">
        <f>송도공장장!AS48+제조팀!AS48+송도밸리데이션팀!AS48+송도생산지원팀!AS48+송도설비관리팀!AS48</f>
        <v>400000</v>
      </c>
      <c r="AT48" s="245">
        <f>송도공장장!AT48+제조팀!AT48+송도밸리데이션팀!AT48+송도생산지원팀!AT48+송도설비관리팀!AT48</f>
        <v>500000</v>
      </c>
      <c r="AU48" s="280">
        <f t="shared" si="2"/>
        <v>1300000</v>
      </c>
      <c r="AV48" s="280">
        <f t="shared" si="3"/>
        <v>1300000</v>
      </c>
      <c r="AW48" s="280">
        <f t="shared" si="4"/>
        <v>1300000</v>
      </c>
      <c r="AX48" s="280">
        <f t="shared" si="5"/>
        <v>1300000</v>
      </c>
      <c r="AY48" s="280">
        <f>IF($BC48="O",1.05*$AH48,$AH48)</f>
        <v>5460000</v>
      </c>
      <c r="AZ48" s="280">
        <f>IF($BC48="O",1.05*$AY48,$AY48)</f>
        <v>5733000</v>
      </c>
      <c r="BA48" s="280">
        <f>IF($BC48="O",1.05*$AZ48,$AZ48)</f>
        <v>6019650</v>
      </c>
      <c r="BB48" s="236"/>
      <c r="BC48" s="284" t="s">
        <v>39</v>
      </c>
      <c r="BD48" s="285"/>
      <c r="BE48" s="286">
        <v>0</v>
      </c>
      <c r="BF48" s="286">
        <v>5069638</v>
      </c>
      <c r="BG48" s="286">
        <v>6525234</v>
      </c>
      <c r="BH48" s="287">
        <f t="shared" si="7"/>
        <v>1487590</v>
      </c>
    </row>
    <row r="49" spans="1:60" s="288" customFormat="1" outlineLevel="1" x14ac:dyDescent="0.3">
      <c r="A49" s="107" t="s">
        <v>115</v>
      </c>
      <c r="B49" s="269" t="s">
        <v>116</v>
      </c>
      <c r="C49" s="269" t="s">
        <v>31</v>
      </c>
      <c r="D49" s="278">
        <v>5104130</v>
      </c>
      <c r="E49" s="278" t="s">
        <v>117</v>
      </c>
      <c r="F49" s="279">
        <v>400000</v>
      </c>
      <c r="G49" s="245">
        <f>SUM(H49:S49)</f>
        <v>199048</v>
      </c>
      <c r="H49" s="264">
        <f>IFERROR(INDEX('[1]2024'!$A:$Q,MATCH($A$3&amp;$D49,'[1]2024'!$B:$B,0),MATCH(H$4,'[1]2024'!$2:$2,0)),0)+IFERROR(INDEX('[1]2024'!$A:$Q,MATCH($B$3&amp;$D49,'[1]2024'!$B:$B,0),MATCH(H$4,'[1]2024'!$2:$2,0)),0)++IFERROR(INDEX('[1]2024'!$A:$Q,MATCH($C$3&amp;$D49,'[1]2024'!$B:$B,0),MATCH(H$4,'[1]2024'!$2:$2,0)),0)++IFERROR(INDEX('[1]2024'!$A:$Q,MATCH($D$3&amp;$D49,'[1]2024'!$B:$B,0),MATCH(H$4,'[1]2024'!$2:$2,0)),0)</f>
        <v>0</v>
      </c>
      <c r="I49" s="264">
        <f>IFERROR(INDEX('[1]2024'!$A:$Q,MATCH($A$3&amp;$D49,'[1]2024'!$B:$B,0),MATCH(I$4,'[1]2024'!$2:$2,0)),0)+IFERROR(INDEX('[1]2024'!$A:$Q,MATCH($B$3&amp;$D49,'[1]2024'!$B:$B,0),MATCH(I$4,'[1]2024'!$2:$2,0)),0)++IFERROR(INDEX('[1]2024'!$A:$Q,MATCH($C$3&amp;$D49,'[1]2024'!$B:$B,0),MATCH(I$4,'[1]2024'!$2:$2,0)),0)++IFERROR(INDEX('[1]2024'!$A:$Q,MATCH($D$3&amp;$D49,'[1]2024'!$B:$B,0),MATCH(I$4,'[1]2024'!$2:$2,0)),0)</f>
        <v>23333</v>
      </c>
      <c r="J49" s="264">
        <f>IFERROR(INDEX('[1]2024'!$A:$Q,MATCH($A$3&amp;$D49,'[1]2024'!$B:$B,0),MATCH(J$4,'[1]2024'!$2:$2,0)),0)+IFERROR(INDEX('[1]2024'!$A:$Q,MATCH($B$3&amp;$D49,'[1]2024'!$B:$B,0),MATCH(J$4,'[1]2024'!$2:$2,0)),0)++IFERROR(INDEX('[1]2024'!$A:$Q,MATCH($C$3&amp;$D49,'[1]2024'!$B:$B,0),MATCH(J$4,'[1]2024'!$2:$2,0)),0)++IFERROR(INDEX('[1]2024'!$A:$Q,MATCH($D$3&amp;$D49,'[1]2024'!$B:$B,0),MATCH(J$4,'[1]2024'!$2:$2,0)),0)</f>
        <v>0</v>
      </c>
      <c r="K49" s="264">
        <f>IFERROR(INDEX('[1]2024'!$A:$Q,MATCH($A$3&amp;$D49,'[1]2024'!$B:$B,0),MATCH(K$4,'[1]2024'!$2:$2,0)),0)+IFERROR(INDEX('[1]2024'!$A:$Q,MATCH($B$3&amp;$D49,'[1]2024'!$B:$B,0),MATCH(K$4,'[1]2024'!$2:$2,0)),0)++IFERROR(INDEX('[1]2024'!$A:$Q,MATCH($C$3&amp;$D49,'[1]2024'!$B:$B,0),MATCH(K$4,'[1]2024'!$2:$2,0)),0)++IFERROR(INDEX('[1]2024'!$A:$Q,MATCH($D$3&amp;$D49,'[1]2024'!$B:$B,0),MATCH(K$4,'[1]2024'!$2:$2,0)),0)</f>
        <v>158970</v>
      </c>
      <c r="L49" s="264">
        <f>IFERROR(INDEX('[1]2024'!$A:$Q,MATCH($A$3&amp;$D49,'[1]2024'!$B:$B,0),MATCH(L$4,'[1]2024'!$2:$2,0)),0)+IFERROR(INDEX('[1]2024'!$A:$Q,MATCH($B$3&amp;$D49,'[1]2024'!$B:$B,0),MATCH(L$4,'[1]2024'!$2:$2,0)),0)++IFERROR(INDEX('[1]2024'!$A:$Q,MATCH($C$3&amp;$D49,'[1]2024'!$B:$B,0),MATCH(L$4,'[1]2024'!$2:$2,0)),0)++IFERROR(INDEX('[1]2024'!$A:$Q,MATCH($D$3&amp;$D49,'[1]2024'!$B:$B,0),MATCH(L$4,'[1]2024'!$2:$2,0)),0)</f>
        <v>0</v>
      </c>
      <c r="M49" s="264">
        <f>IFERROR(INDEX('[1]2024'!$A:$Q,MATCH($A$3&amp;$D49,'[1]2024'!$B:$B,0),MATCH(M$4,'[1]2024'!$2:$2,0)),0)+IFERROR(INDEX('[1]2024'!$A:$Q,MATCH($B$3&amp;$D49,'[1]2024'!$B:$B,0),MATCH(M$4,'[1]2024'!$2:$2,0)),0)++IFERROR(INDEX('[1]2024'!$A:$Q,MATCH($C$3&amp;$D49,'[1]2024'!$B:$B,0),MATCH(M$4,'[1]2024'!$2:$2,0)),0)++IFERROR(INDEX('[1]2024'!$A:$Q,MATCH($D$3&amp;$D49,'[1]2024'!$B:$B,0),MATCH(M$4,'[1]2024'!$2:$2,0)),0)</f>
        <v>0</v>
      </c>
      <c r="N49" s="264">
        <f>IFERROR(INDEX('[1]2024'!$A:$Q,MATCH($A$3&amp;$D49,'[1]2024'!$B:$B,0),MATCH(N$4,'[1]2024'!$2:$2,0)),0)+IFERROR(INDEX('[1]2024'!$A:$Q,MATCH($B$3&amp;$D49,'[1]2024'!$B:$B,0),MATCH(N$4,'[1]2024'!$2:$2,0)),0)++IFERROR(INDEX('[1]2024'!$A:$Q,MATCH($C$3&amp;$D49,'[1]2024'!$B:$B,0),MATCH(N$4,'[1]2024'!$2:$2,0)),0)++IFERROR(INDEX('[1]2024'!$A:$Q,MATCH($D$3&amp;$D49,'[1]2024'!$B:$B,0),MATCH(N$4,'[1]2024'!$2:$2,0)),0)</f>
        <v>0</v>
      </c>
      <c r="O49" s="264">
        <f>IFERROR(INDEX('[1]2024'!$A:$Q,MATCH($A$3&amp;$D49,'[1]2024'!$B:$B,0),MATCH(O$4,'[1]2024'!$2:$2,0)),0)+IFERROR(INDEX('[1]2024'!$A:$Q,MATCH($B$3&amp;$D49,'[1]2024'!$B:$B,0),MATCH(O$4,'[1]2024'!$2:$2,0)),0)++IFERROR(INDEX('[1]2024'!$A:$Q,MATCH($C$3&amp;$D49,'[1]2024'!$B:$B,0),MATCH(O$4,'[1]2024'!$2:$2,0)),0)++IFERROR(INDEX('[1]2024'!$A:$Q,MATCH($D$3&amp;$D49,'[1]2024'!$B:$B,0),MATCH(O$4,'[1]2024'!$2:$2,0)),0)</f>
        <v>9276</v>
      </c>
      <c r="P49" s="264">
        <f>IFERROR(INDEX('[1]2024'!$A:$Q,MATCH($A$3&amp;$D49,'[1]2024'!$B:$B,0),MATCH(P$4,'[1]2024'!$2:$2,0)),0)+IFERROR(INDEX('[1]2024'!$A:$Q,MATCH($B$3&amp;$D49,'[1]2024'!$B:$B,0),MATCH(P$4,'[1]2024'!$2:$2,0)),0)++IFERROR(INDEX('[1]2024'!$A:$Q,MATCH($C$3&amp;$D49,'[1]2024'!$B:$B,0),MATCH(P$4,'[1]2024'!$2:$2,0)),0)++IFERROR(INDEX('[1]2024'!$A:$Q,MATCH($D$3&amp;$D49,'[1]2024'!$B:$B,0),MATCH(P$4,'[1]2024'!$2:$2,0)),0)</f>
        <v>0</v>
      </c>
      <c r="Q49" s="264">
        <f>IFERROR(INDEX('[1]2024'!$A:$Q,MATCH($A$3&amp;$D49,'[1]2024'!$B:$B,0),MATCH(Q$4,'[1]2024'!$2:$2,0)),0)+IFERROR(INDEX('[1]2024'!$A:$Q,MATCH($B$3&amp;$D49,'[1]2024'!$B:$B,0),MATCH(Q$4,'[1]2024'!$2:$2,0)),0)++IFERROR(INDEX('[1]2024'!$A:$Q,MATCH($C$3&amp;$D49,'[1]2024'!$B:$B,0),MATCH(Q$4,'[1]2024'!$2:$2,0)),0)++IFERROR(INDEX('[1]2024'!$A:$Q,MATCH($D$3&amp;$D49,'[1]2024'!$B:$B,0),MATCH(Q$4,'[1]2024'!$2:$2,0)),0)</f>
        <v>7469</v>
      </c>
      <c r="R49" s="264">
        <f>IFERROR(INDEX('[1]2024'!$A:$Q,MATCH($A$3&amp;$D49,'[1]2024'!$B:$B,0),MATCH(R$4,'[1]2024'!$2:$2,0)),0)+IFERROR(INDEX('[1]2024'!$A:$Q,MATCH($B$3&amp;$D49,'[1]2024'!$B:$B,0),MATCH(R$4,'[1]2024'!$2:$2,0)),0)++IFERROR(INDEX('[1]2024'!$A:$Q,MATCH($C$3&amp;$D49,'[1]2024'!$B:$B,0),MATCH(R$4,'[1]2024'!$2:$2,0)),0)++IFERROR(INDEX('[1]2024'!$A:$Q,MATCH($D$3&amp;$D49,'[1]2024'!$B:$B,0),MATCH(R$4,'[1]2024'!$2:$2,0)),0)</f>
        <v>0</v>
      </c>
      <c r="S49" s="264">
        <f>IFERROR(INDEX('[1]2024'!$A:$Q,MATCH($A$3&amp;$D49,'[1]2024'!$B:$B,0),MATCH(S$4,'[1]2024'!$2:$2,0)),0)+IFERROR(INDEX('[1]2024'!$A:$Q,MATCH($B$3&amp;$D49,'[1]2024'!$B:$B,0),MATCH(S$4,'[1]2024'!$2:$2,0)),0)++IFERROR(INDEX('[1]2024'!$A:$Q,MATCH($C$3&amp;$D49,'[1]2024'!$B:$B,0),MATCH(S$4,'[1]2024'!$2:$2,0)),0)++IFERROR(INDEX('[1]2024'!$A:$Q,MATCH($D$3&amp;$D49,'[1]2024'!$B:$B,0),MATCH(S$4,'[1]2024'!$2:$2,0)),0)</f>
        <v>0</v>
      </c>
      <c r="T49" s="75">
        <v>600000</v>
      </c>
      <c r="U49" s="280">
        <f>SUM(V49:AG49)</f>
        <v>358200</v>
      </c>
      <c r="V49" s="281">
        <v>0</v>
      </c>
      <c r="W49" s="282">
        <v>0</v>
      </c>
      <c r="X49" s="282">
        <v>0</v>
      </c>
      <c r="Y49" s="282">
        <v>0</v>
      </c>
      <c r="Z49" s="282">
        <v>8200</v>
      </c>
      <c r="AA49" s="282">
        <v>50000</v>
      </c>
      <c r="AB49" s="282">
        <v>50000</v>
      </c>
      <c r="AC49" s="282">
        <v>50000</v>
      </c>
      <c r="AD49" s="282">
        <v>50000</v>
      </c>
      <c r="AE49" s="282">
        <v>50000</v>
      </c>
      <c r="AF49" s="282">
        <v>50000</v>
      </c>
      <c r="AG49" s="283">
        <v>50000</v>
      </c>
      <c r="AH49" s="245">
        <f>송도공장장!AH49+제조팀!AH49+송도밸리데이션팀!AH49+송도생산지원팀!AH49+송도설비관리팀!AH49</f>
        <v>3640000</v>
      </c>
      <c r="AI49" s="245">
        <f>송도공장장!AI49+제조팀!AI49+송도밸리데이션팀!AI49+송도생산지원팀!AI49+송도설비관리팀!AI49</f>
        <v>270000</v>
      </c>
      <c r="AJ49" s="245">
        <f>송도공장장!AJ49+제조팀!AJ49+송도밸리데이션팀!AJ49+송도생산지원팀!AJ49+송도설비관리팀!AJ49</f>
        <v>270000</v>
      </c>
      <c r="AK49" s="245">
        <f>송도공장장!AK49+제조팀!AK49+송도밸리데이션팀!AK49+송도생산지원팀!AK49+송도설비관리팀!AK49</f>
        <v>370000</v>
      </c>
      <c r="AL49" s="245">
        <f>송도공장장!AL49+제조팀!AL49+송도밸리데이션팀!AL49+송도생산지원팀!AL49+송도설비관리팀!AL49</f>
        <v>270000</v>
      </c>
      <c r="AM49" s="245">
        <f>송도공장장!AM49+제조팀!AM49+송도밸리데이션팀!AM49+송도생산지원팀!AM49+송도설비관리팀!AM49</f>
        <v>270000</v>
      </c>
      <c r="AN49" s="245">
        <f>송도공장장!AN49+제조팀!AN49+송도밸리데이션팀!AN49+송도생산지원팀!AN49+송도설비관리팀!AN49</f>
        <v>370000</v>
      </c>
      <c r="AO49" s="245">
        <f>송도공장장!AO49+제조팀!AO49+송도밸리데이션팀!AO49+송도생산지원팀!AO49+송도설비관리팀!AO49</f>
        <v>270000</v>
      </c>
      <c r="AP49" s="245">
        <f>송도공장장!AP49+제조팀!AP49+송도밸리데이션팀!AP49+송도생산지원팀!AP49+송도설비관리팀!AP49</f>
        <v>270000</v>
      </c>
      <c r="AQ49" s="245">
        <f>송도공장장!AQ49+제조팀!AQ49+송도밸리데이션팀!AQ49+송도생산지원팀!AQ49+송도설비관리팀!AQ49</f>
        <v>370000</v>
      </c>
      <c r="AR49" s="245">
        <f>송도공장장!AR49+제조팀!AR49+송도밸리데이션팀!AR49+송도생산지원팀!AR49+송도설비관리팀!AR49</f>
        <v>270000</v>
      </c>
      <c r="AS49" s="245">
        <f>송도공장장!AS49+제조팀!AS49+송도밸리데이션팀!AS49+송도생산지원팀!AS49+송도설비관리팀!AS49</f>
        <v>270000</v>
      </c>
      <c r="AT49" s="245">
        <f>송도공장장!AT49+제조팀!AT49+송도밸리데이션팀!AT49+송도생산지원팀!AT49+송도설비관리팀!AT49</f>
        <v>370000</v>
      </c>
      <c r="AU49" s="280">
        <f t="shared" si="2"/>
        <v>910000</v>
      </c>
      <c r="AV49" s="280">
        <f t="shared" si="3"/>
        <v>910000</v>
      </c>
      <c r="AW49" s="280">
        <f t="shared" si="4"/>
        <v>910000</v>
      </c>
      <c r="AX49" s="280">
        <f t="shared" si="5"/>
        <v>910000</v>
      </c>
      <c r="AY49" s="280">
        <f>IF($BC49="O",1.05*$AH49,$AH49)</f>
        <v>3640000</v>
      </c>
      <c r="AZ49" s="280">
        <f>IF($BC49="O",1.05*$AY49,$AY49)</f>
        <v>3640000</v>
      </c>
      <c r="BA49" s="280">
        <f>IF($BC49="O",1.05*$AZ49,$AZ49)</f>
        <v>3640000</v>
      </c>
      <c r="BB49" s="236"/>
      <c r="BC49" s="289" t="s">
        <v>24</v>
      </c>
      <c r="BD49" s="292"/>
      <c r="BE49" s="286">
        <v>0</v>
      </c>
      <c r="BF49" s="286">
        <v>4740000</v>
      </c>
      <c r="BG49" s="286">
        <v>679303</v>
      </c>
      <c r="BH49" s="287">
        <f t="shared" si="7"/>
        <v>199048</v>
      </c>
    </row>
    <row r="50" spans="1:60" outlineLevel="1" x14ac:dyDescent="0.3">
      <c r="A50" s="71" t="s">
        <v>118</v>
      </c>
      <c r="B50" s="238" t="s">
        <v>119</v>
      </c>
      <c r="C50" s="238" t="s">
        <v>31</v>
      </c>
      <c r="D50" s="239">
        <v>5104140</v>
      </c>
      <c r="E50" s="239" t="s">
        <v>120</v>
      </c>
      <c r="F50" s="277">
        <v>0</v>
      </c>
      <c r="G50" s="245">
        <f>SUM(H50:S50)</f>
        <v>0</v>
      </c>
      <c r="H50" s="264">
        <f>IFERROR(INDEX('[1]2024'!$A:$Q,MATCH($A$3&amp;$D50,'[1]2024'!$B:$B,0),MATCH(H$4,'[1]2024'!$2:$2,0)),0)+IFERROR(INDEX('[1]2024'!$A:$Q,MATCH($B$3&amp;$D50,'[1]2024'!$B:$B,0),MATCH(H$4,'[1]2024'!$2:$2,0)),0)++IFERROR(INDEX('[1]2024'!$A:$Q,MATCH($C$3&amp;$D50,'[1]2024'!$B:$B,0),MATCH(H$4,'[1]2024'!$2:$2,0)),0)++IFERROR(INDEX('[1]2024'!$A:$Q,MATCH($D$3&amp;$D50,'[1]2024'!$B:$B,0),MATCH(H$4,'[1]2024'!$2:$2,0)),0)</f>
        <v>0</v>
      </c>
      <c r="I50" s="264">
        <f>IFERROR(INDEX('[1]2024'!$A:$Q,MATCH($A$3&amp;$D50,'[1]2024'!$B:$B,0),MATCH(I$4,'[1]2024'!$2:$2,0)),0)+IFERROR(INDEX('[1]2024'!$A:$Q,MATCH($B$3&amp;$D50,'[1]2024'!$B:$B,0),MATCH(I$4,'[1]2024'!$2:$2,0)),0)++IFERROR(INDEX('[1]2024'!$A:$Q,MATCH($C$3&amp;$D50,'[1]2024'!$B:$B,0),MATCH(I$4,'[1]2024'!$2:$2,0)),0)++IFERROR(INDEX('[1]2024'!$A:$Q,MATCH($D$3&amp;$D50,'[1]2024'!$B:$B,0),MATCH(I$4,'[1]2024'!$2:$2,0)),0)</f>
        <v>0</v>
      </c>
      <c r="J50" s="264">
        <f>IFERROR(INDEX('[1]2024'!$A:$Q,MATCH($A$3&amp;$D50,'[1]2024'!$B:$B,0),MATCH(J$4,'[1]2024'!$2:$2,0)),0)+IFERROR(INDEX('[1]2024'!$A:$Q,MATCH($B$3&amp;$D50,'[1]2024'!$B:$B,0),MATCH(J$4,'[1]2024'!$2:$2,0)),0)++IFERROR(INDEX('[1]2024'!$A:$Q,MATCH($C$3&amp;$D50,'[1]2024'!$B:$B,0),MATCH(J$4,'[1]2024'!$2:$2,0)),0)++IFERROR(INDEX('[1]2024'!$A:$Q,MATCH($D$3&amp;$D50,'[1]2024'!$B:$B,0),MATCH(J$4,'[1]2024'!$2:$2,0)),0)</f>
        <v>0</v>
      </c>
      <c r="K50" s="264">
        <f>IFERROR(INDEX('[1]2024'!$A:$Q,MATCH($A$3&amp;$D50,'[1]2024'!$B:$B,0),MATCH(K$4,'[1]2024'!$2:$2,0)),0)+IFERROR(INDEX('[1]2024'!$A:$Q,MATCH($B$3&amp;$D50,'[1]2024'!$B:$B,0),MATCH(K$4,'[1]2024'!$2:$2,0)),0)++IFERROR(INDEX('[1]2024'!$A:$Q,MATCH($C$3&amp;$D50,'[1]2024'!$B:$B,0),MATCH(K$4,'[1]2024'!$2:$2,0)),0)++IFERROR(INDEX('[1]2024'!$A:$Q,MATCH($D$3&amp;$D50,'[1]2024'!$B:$B,0),MATCH(K$4,'[1]2024'!$2:$2,0)),0)</f>
        <v>0</v>
      </c>
      <c r="L50" s="264">
        <f>IFERROR(INDEX('[1]2024'!$A:$Q,MATCH($A$3&amp;$D50,'[1]2024'!$B:$B,0),MATCH(L$4,'[1]2024'!$2:$2,0)),0)+IFERROR(INDEX('[1]2024'!$A:$Q,MATCH($B$3&amp;$D50,'[1]2024'!$B:$B,0),MATCH(L$4,'[1]2024'!$2:$2,0)),0)++IFERROR(INDEX('[1]2024'!$A:$Q,MATCH($C$3&amp;$D50,'[1]2024'!$B:$B,0),MATCH(L$4,'[1]2024'!$2:$2,0)),0)++IFERROR(INDEX('[1]2024'!$A:$Q,MATCH($D$3&amp;$D50,'[1]2024'!$B:$B,0),MATCH(L$4,'[1]2024'!$2:$2,0)),0)</f>
        <v>0</v>
      </c>
      <c r="M50" s="264">
        <f>IFERROR(INDEX('[1]2024'!$A:$Q,MATCH($A$3&amp;$D50,'[1]2024'!$B:$B,0),MATCH(M$4,'[1]2024'!$2:$2,0)),0)+IFERROR(INDEX('[1]2024'!$A:$Q,MATCH($B$3&amp;$D50,'[1]2024'!$B:$B,0),MATCH(M$4,'[1]2024'!$2:$2,0)),0)++IFERROR(INDEX('[1]2024'!$A:$Q,MATCH($C$3&amp;$D50,'[1]2024'!$B:$B,0),MATCH(M$4,'[1]2024'!$2:$2,0)),0)++IFERROR(INDEX('[1]2024'!$A:$Q,MATCH($D$3&amp;$D50,'[1]2024'!$B:$B,0),MATCH(M$4,'[1]2024'!$2:$2,0)),0)</f>
        <v>0</v>
      </c>
      <c r="N50" s="264">
        <f>IFERROR(INDEX('[1]2024'!$A:$Q,MATCH($A$3&amp;$D50,'[1]2024'!$B:$B,0),MATCH(N$4,'[1]2024'!$2:$2,0)),0)+IFERROR(INDEX('[1]2024'!$A:$Q,MATCH($B$3&amp;$D50,'[1]2024'!$B:$B,0),MATCH(N$4,'[1]2024'!$2:$2,0)),0)++IFERROR(INDEX('[1]2024'!$A:$Q,MATCH($C$3&amp;$D50,'[1]2024'!$B:$B,0),MATCH(N$4,'[1]2024'!$2:$2,0)),0)++IFERROR(INDEX('[1]2024'!$A:$Q,MATCH($D$3&amp;$D50,'[1]2024'!$B:$B,0),MATCH(N$4,'[1]2024'!$2:$2,0)),0)</f>
        <v>0</v>
      </c>
      <c r="O50" s="264">
        <f>IFERROR(INDEX('[1]2024'!$A:$Q,MATCH($A$3&amp;$D50,'[1]2024'!$B:$B,0),MATCH(O$4,'[1]2024'!$2:$2,0)),0)+IFERROR(INDEX('[1]2024'!$A:$Q,MATCH($B$3&amp;$D50,'[1]2024'!$B:$B,0),MATCH(O$4,'[1]2024'!$2:$2,0)),0)++IFERROR(INDEX('[1]2024'!$A:$Q,MATCH($C$3&amp;$D50,'[1]2024'!$B:$B,0),MATCH(O$4,'[1]2024'!$2:$2,0)),0)++IFERROR(INDEX('[1]2024'!$A:$Q,MATCH($D$3&amp;$D50,'[1]2024'!$B:$B,0),MATCH(O$4,'[1]2024'!$2:$2,0)),0)</f>
        <v>0</v>
      </c>
      <c r="P50" s="264">
        <f>IFERROR(INDEX('[1]2024'!$A:$Q,MATCH($A$3&amp;$D50,'[1]2024'!$B:$B,0),MATCH(P$4,'[1]2024'!$2:$2,0)),0)+IFERROR(INDEX('[1]2024'!$A:$Q,MATCH($B$3&amp;$D50,'[1]2024'!$B:$B,0),MATCH(P$4,'[1]2024'!$2:$2,0)),0)++IFERROR(INDEX('[1]2024'!$A:$Q,MATCH($C$3&amp;$D50,'[1]2024'!$B:$B,0),MATCH(P$4,'[1]2024'!$2:$2,0)),0)++IFERROR(INDEX('[1]2024'!$A:$Q,MATCH($D$3&amp;$D50,'[1]2024'!$B:$B,0),MATCH(P$4,'[1]2024'!$2:$2,0)),0)</f>
        <v>0</v>
      </c>
      <c r="Q50" s="264">
        <f>IFERROR(INDEX('[1]2024'!$A:$Q,MATCH($A$3&amp;$D50,'[1]2024'!$B:$B,0),MATCH(Q$4,'[1]2024'!$2:$2,0)),0)+IFERROR(INDEX('[1]2024'!$A:$Q,MATCH($B$3&amp;$D50,'[1]2024'!$B:$B,0),MATCH(Q$4,'[1]2024'!$2:$2,0)),0)++IFERROR(INDEX('[1]2024'!$A:$Q,MATCH($C$3&amp;$D50,'[1]2024'!$B:$B,0),MATCH(Q$4,'[1]2024'!$2:$2,0)),0)++IFERROR(INDEX('[1]2024'!$A:$Q,MATCH($D$3&amp;$D50,'[1]2024'!$B:$B,0),MATCH(Q$4,'[1]2024'!$2:$2,0)),0)</f>
        <v>0</v>
      </c>
      <c r="R50" s="264">
        <f>IFERROR(INDEX('[1]2024'!$A:$Q,MATCH($A$3&amp;$D50,'[1]2024'!$B:$B,0),MATCH(R$4,'[1]2024'!$2:$2,0)),0)+IFERROR(INDEX('[1]2024'!$A:$Q,MATCH($B$3&amp;$D50,'[1]2024'!$B:$B,0),MATCH(R$4,'[1]2024'!$2:$2,0)),0)++IFERROR(INDEX('[1]2024'!$A:$Q,MATCH($C$3&amp;$D50,'[1]2024'!$B:$B,0),MATCH(R$4,'[1]2024'!$2:$2,0)),0)++IFERROR(INDEX('[1]2024'!$A:$Q,MATCH($D$3&amp;$D50,'[1]2024'!$B:$B,0),MATCH(R$4,'[1]2024'!$2:$2,0)),0)</f>
        <v>0</v>
      </c>
      <c r="S50" s="264">
        <f>IFERROR(INDEX('[1]2024'!$A:$Q,MATCH($A$3&amp;$D50,'[1]2024'!$B:$B,0),MATCH(S$4,'[1]2024'!$2:$2,0)),0)+IFERROR(INDEX('[1]2024'!$A:$Q,MATCH($B$3&amp;$D50,'[1]2024'!$B:$B,0),MATCH(S$4,'[1]2024'!$2:$2,0)),0)++IFERROR(INDEX('[1]2024'!$A:$Q,MATCH($C$3&amp;$D50,'[1]2024'!$B:$B,0),MATCH(S$4,'[1]2024'!$2:$2,0)),0)++IFERROR(INDEX('[1]2024'!$A:$Q,MATCH($D$3&amp;$D50,'[1]2024'!$B:$B,0),MATCH(S$4,'[1]2024'!$2:$2,0)),0)</f>
        <v>0</v>
      </c>
      <c r="T50" s="75">
        <v>0</v>
      </c>
      <c r="U50" s="245">
        <f>SUM(V50:AG50)</f>
        <v>0</v>
      </c>
      <c r="V50" s="246">
        <v>0</v>
      </c>
      <c r="W50" s="247">
        <v>0</v>
      </c>
      <c r="X50" s="247">
        <v>0</v>
      </c>
      <c r="Y50" s="247">
        <v>0</v>
      </c>
      <c r="Z50" s="247">
        <v>0</v>
      </c>
      <c r="AA50" s="247">
        <v>0</v>
      </c>
      <c r="AB50" s="247">
        <v>0</v>
      </c>
      <c r="AC50" s="247">
        <v>0</v>
      </c>
      <c r="AD50" s="247">
        <v>0</v>
      </c>
      <c r="AE50" s="247">
        <v>0</v>
      </c>
      <c r="AF50" s="247">
        <v>0</v>
      </c>
      <c r="AG50" s="248">
        <v>0</v>
      </c>
      <c r="AH50" s="245">
        <f>송도공장장!AH50+제조팀!AH50+송도밸리데이션팀!AH50+송도생산지원팀!AH50+송도설비관리팀!AH50</f>
        <v>0</v>
      </c>
      <c r="AI50" s="245">
        <f>송도공장장!AI50+제조팀!AI50+송도밸리데이션팀!AI50+송도생산지원팀!AI50+송도설비관리팀!AI50</f>
        <v>0</v>
      </c>
      <c r="AJ50" s="245">
        <f>송도공장장!AJ50+제조팀!AJ50+송도밸리데이션팀!AJ50+송도생산지원팀!AJ50+송도설비관리팀!AJ50</f>
        <v>0</v>
      </c>
      <c r="AK50" s="245">
        <f>송도공장장!AK50+제조팀!AK50+송도밸리데이션팀!AK50+송도생산지원팀!AK50+송도설비관리팀!AK50</f>
        <v>0</v>
      </c>
      <c r="AL50" s="245">
        <f>송도공장장!AL50+제조팀!AL50+송도밸리데이션팀!AL50+송도생산지원팀!AL50+송도설비관리팀!AL50</f>
        <v>0</v>
      </c>
      <c r="AM50" s="245">
        <f>송도공장장!AM50+제조팀!AM50+송도밸리데이션팀!AM50+송도생산지원팀!AM50+송도설비관리팀!AM50</f>
        <v>0</v>
      </c>
      <c r="AN50" s="245">
        <f>송도공장장!AN50+제조팀!AN50+송도밸리데이션팀!AN50+송도생산지원팀!AN50+송도설비관리팀!AN50</f>
        <v>0</v>
      </c>
      <c r="AO50" s="245">
        <f>송도공장장!AO50+제조팀!AO50+송도밸리데이션팀!AO50+송도생산지원팀!AO50+송도설비관리팀!AO50</f>
        <v>0</v>
      </c>
      <c r="AP50" s="245">
        <f>송도공장장!AP50+제조팀!AP50+송도밸리데이션팀!AP50+송도생산지원팀!AP50+송도설비관리팀!AP50</f>
        <v>0</v>
      </c>
      <c r="AQ50" s="245">
        <f>송도공장장!AQ50+제조팀!AQ50+송도밸리데이션팀!AQ50+송도생산지원팀!AQ50+송도설비관리팀!AQ50</f>
        <v>0</v>
      </c>
      <c r="AR50" s="245">
        <f>송도공장장!AR50+제조팀!AR50+송도밸리데이션팀!AR50+송도생산지원팀!AR50+송도설비관리팀!AR50</f>
        <v>0</v>
      </c>
      <c r="AS50" s="245">
        <f>송도공장장!AS50+제조팀!AS50+송도밸리데이션팀!AS50+송도생산지원팀!AS50+송도설비관리팀!AS50</f>
        <v>0</v>
      </c>
      <c r="AT50" s="245">
        <f>송도공장장!AT50+제조팀!AT50+송도밸리데이션팀!AT50+송도생산지원팀!AT50+송도설비관리팀!AT50</f>
        <v>0</v>
      </c>
      <c r="AU50" s="245">
        <f t="shared" si="2"/>
        <v>0</v>
      </c>
      <c r="AV50" s="245">
        <f t="shared" si="3"/>
        <v>0</v>
      </c>
      <c r="AW50" s="245">
        <f t="shared" si="4"/>
        <v>0</v>
      </c>
      <c r="AX50" s="245">
        <f t="shared" si="5"/>
        <v>0</v>
      </c>
      <c r="AY50" s="245">
        <f>IF($BC50="O",1.05*$AH50,$AH50)</f>
        <v>0</v>
      </c>
      <c r="AZ50" s="245">
        <f>IF($BC50="O",1.05*$AY50,$AY50)</f>
        <v>0</v>
      </c>
      <c r="BA50" s="245">
        <f>IF($BC50="O",1.05*$AZ50,$AZ50)</f>
        <v>0</v>
      </c>
      <c r="BB50" s="250"/>
      <c r="BC50" s="251" t="s">
        <v>24</v>
      </c>
      <c r="BD50" s="261"/>
      <c r="BE50" s="264">
        <v>0</v>
      </c>
      <c r="BF50" s="264">
        <v>0</v>
      </c>
      <c r="BG50" s="264">
        <v>0</v>
      </c>
      <c r="BH50" s="265">
        <f t="shared" si="7"/>
        <v>0</v>
      </c>
    </row>
    <row r="51" spans="1:60" outlineLevel="1" x14ac:dyDescent="0.3">
      <c r="A51" s="71" t="s">
        <v>121</v>
      </c>
      <c r="B51" s="238" t="s">
        <v>121</v>
      </c>
      <c r="C51" s="238" t="s">
        <v>31</v>
      </c>
      <c r="D51" s="239">
        <v>5104150</v>
      </c>
      <c r="E51" s="239" t="s">
        <v>122</v>
      </c>
      <c r="F51" s="277">
        <v>0</v>
      </c>
      <c r="G51" s="245">
        <f>SUM(H51:S51)</f>
        <v>425305</v>
      </c>
      <c r="H51" s="264">
        <f>IFERROR(INDEX('[1]2024'!$A:$Q,MATCH($A$3&amp;$D51,'[1]2024'!$B:$B,0),MATCH(H$4,'[1]2024'!$2:$2,0)),0)+IFERROR(INDEX('[1]2024'!$A:$Q,MATCH($B$3&amp;$D51,'[1]2024'!$B:$B,0),MATCH(H$4,'[1]2024'!$2:$2,0)),0)++IFERROR(INDEX('[1]2024'!$A:$Q,MATCH($C$3&amp;$D51,'[1]2024'!$B:$B,0),MATCH(H$4,'[1]2024'!$2:$2,0)),0)++IFERROR(INDEX('[1]2024'!$A:$Q,MATCH($D$3&amp;$D51,'[1]2024'!$B:$B,0),MATCH(H$4,'[1]2024'!$2:$2,0)),0)</f>
        <v>0</v>
      </c>
      <c r="I51" s="264">
        <f>IFERROR(INDEX('[1]2024'!$A:$Q,MATCH($A$3&amp;$D51,'[1]2024'!$B:$B,0),MATCH(I$4,'[1]2024'!$2:$2,0)),0)+IFERROR(INDEX('[1]2024'!$A:$Q,MATCH($B$3&amp;$D51,'[1]2024'!$B:$B,0),MATCH(I$4,'[1]2024'!$2:$2,0)),0)++IFERROR(INDEX('[1]2024'!$A:$Q,MATCH($C$3&amp;$D51,'[1]2024'!$B:$B,0),MATCH(I$4,'[1]2024'!$2:$2,0)),0)++IFERROR(INDEX('[1]2024'!$A:$Q,MATCH($D$3&amp;$D51,'[1]2024'!$B:$B,0),MATCH(I$4,'[1]2024'!$2:$2,0)),0)</f>
        <v>0</v>
      </c>
      <c r="J51" s="264">
        <f>IFERROR(INDEX('[1]2024'!$A:$Q,MATCH($A$3&amp;$D51,'[1]2024'!$B:$B,0),MATCH(J$4,'[1]2024'!$2:$2,0)),0)+IFERROR(INDEX('[1]2024'!$A:$Q,MATCH($B$3&amp;$D51,'[1]2024'!$B:$B,0),MATCH(J$4,'[1]2024'!$2:$2,0)),0)++IFERROR(INDEX('[1]2024'!$A:$Q,MATCH($C$3&amp;$D51,'[1]2024'!$B:$B,0),MATCH(J$4,'[1]2024'!$2:$2,0)),0)++IFERROR(INDEX('[1]2024'!$A:$Q,MATCH($D$3&amp;$D51,'[1]2024'!$B:$B,0),MATCH(J$4,'[1]2024'!$2:$2,0)),0)</f>
        <v>0</v>
      </c>
      <c r="K51" s="264">
        <f>IFERROR(INDEX('[1]2024'!$A:$Q,MATCH($A$3&amp;$D51,'[1]2024'!$B:$B,0),MATCH(K$4,'[1]2024'!$2:$2,0)),0)+IFERROR(INDEX('[1]2024'!$A:$Q,MATCH($B$3&amp;$D51,'[1]2024'!$B:$B,0),MATCH(K$4,'[1]2024'!$2:$2,0)),0)++IFERROR(INDEX('[1]2024'!$A:$Q,MATCH($C$3&amp;$D51,'[1]2024'!$B:$B,0),MATCH(K$4,'[1]2024'!$2:$2,0)),0)++IFERROR(INDEX('[1]2024'!$A:$Q,MATCH($D$3&amp;$D51,'[1]2024'!$B:$B,0),MATCH(K$4,'[1]2024'!$2:$2,0)),0)</f>
        <v>0</v>
      </c>
      <c r="L51" s="264">
        <f>IFERROR(INDEX('[1]2024'!$A:$Q,MATCH($A$3&amp;$D51,'[1]2024'!$B:$B,0),MATCH(L$4,'[1]2024'!$2:$2,0)),0)+IFERROR(INDEX('[1]2024'!$A:$Q,MATCH($B$3&amp;$D51,'[1]2024'!$B:$B,0),MATCH(L$4,'[1]2024'!$2:$2,0)),0)++IFERROR(INDEX('[1]2024'!$A:$Q,MATCH($C$3&amp;$D51,'[1]2024'!$B:$B,0),MATCH(L$4,'[1]2024'!$2:$2,0)),0)++IFERROR(INDEX('[1]2024'!$A:$Q,MATCH($D$3&amp;$D51,'[1]2024'!$B:$B,0),MATCH(L$4,'[1]2024'!$2:$2,0)),0)</f>
        <v>425305</v>
      </c>
      <c r="M51" s="264">
        <f>IFERROR(INDEX('[1]2024'!$A:$Q,MATCH($A$3&amp;$D51,'[1]2024'!$B:$B,0),MATCH(M$4,'[1]2024'!$2:$2,0)),0)+IFERROR(INDEX('[1]2024'!$A:$Q,MATCH($B$3&amp;$D51,'[1]2024'!$B:$B,0),MATCH(M$4,'[1]2024'!$2:$2,0)),0)++IFERROR(INDEX('[1]2024'!$A:$Q,MATCH($C$3&amp;$D51,'[1]2024'!$B:$B,0),MATCH(M$4,'[1]2024'!$2:$2,0)),0)++IFERROR(INDEX('[1]2024'!$A:$Q,MATCH($D$3&amp;$D51,'[1]2024'!$B:$B,0),MATCH(M$4,'[1]2024'!$2:$2,0)),0)</f>
        <v>0</v>
      </c>
      <c r="N51" s="264">
        <f>IFERROR(INDEX('[1]2024'!$A:$Q,MATCH($A$3&amp;$D51,'[1]2024'!$B:$B,0),MATCH(N$4,'[1]2024'!$2:$2,0)),0)+IFERROR(INDEX('[1]2024'!$A:$Q,MATCH($B$3&amp;$D51,'[1]2024'!$B:$B,0),MATCH(N$4,'[1]2024'!$2:$2,0)),0)++IFERROR(INDEX('[1]2024'!$A:$Q,MATCH($C$3&amp;$D51,'[1]2024'!$B:$B,0),MATCH(N$4,'[1]2024'!$2:$2,0)),0)++IFERROR(INDEX('[1]2024'!$A:$Q,MATCH($D$3&amp;$D51,'[1]2024'!$B:$B,0),MATCH(N$4,'[1]2024'!$2:$2,0)),0)</f>
        <v>0</v>
      </c>
      <c r="O51" s="264">
        <f>IFERROR(INDEX('[1]2024'!$A:$Q,MATCH($A$3&amp;$D51,'[1]2024'!$B:$B,0),MATCH(O$4,'[1]2024'!$2:$2,0)),0)+IFERROR(INDEX('[1]2024'!$A:$Q,MATCH($B$3&amp;$D51,'[1]2024'!$B:$B,0),MATCH(O$4,'[1]2024'!$2:$2,0)),0)++IFERROR(INDEX('[1]2024'!$A:$Q,MATCH($C$3&amp;$D51,'[1]2024'!$B:$B,0),MATCH(O$4,'[1]2024'!$2:$2,0)),0)++IFERROR(INDEX('[1]2024'!$A:$Q,MATCH($D$3&amp;$D51,'[1]2024'!$B:$B,0),MATCH(O$4,'[1]2024'!$2:$2,0)),0)</f>
        <v>0</v>
      </c>
      <c r="P51" s="264">
        <f>IFERROR(INDEX('[1]2024'!$A:$Q,MATCH($A$3&amp;$D51,'[1]2024'!$B:$B,0),MATCH(P$4,'[1]2024'!$2:$2,0)),0)+IFERROR(INDEX('[1]2024'!$A:$Q,MATCH($B$3&amp;$D51,'[1]2024'!$B:$B,0),MATCH(P$4,'[1]2024'!$2:$2,0)),0)++IFERROR(INDEX('[1]2024'!$A:$Q,MATCH($C$3&amp;$D51,'[1]2024'!$B:$B,0),MATCH(P$4,'[1]2024'!$2:$2,0)),0)++IFERROR(INDEX('[1]2024'!$A:$Q,MATCH($D$3&amp;$D51,'[1]2024'!$B:$B,0),MATCH(P$4,'[1]2024'!$2:$2,0)),0)</f>
        <v>0</v>
      </c>
      <c r="Q51" s="264">
        <f>IFERROR(INDEX('[1]2024'!$A:$Q,MATCH($A$3&amp;$D51,'[1]2024'!$B:$B,0),MATCH(Q$4,'[1]2024'!$2:$2,0)),0)+IFERROR(INDEX('[1]2024'!$A:$Q,MATCH($B$3&amp;$D51,'[1]2024'!$B:$B,0),MATCH(Q$4,'[1]2024'!$2:$2,0)),0)++IFERROR(INDEX('[1]2024'!$A:$Q,MATCH($C$3&amp;$D51,'[1]2024'!$B:$B,0),MATCH(Q$4,'[1]2024'!$2:$2,0)),0)++IFERROR(INDEX('[1]2024'!$A:$Q,MATCH($D$3&amp;$D51,'[1]2024'!$B:$B,0),MATCH(Q$4,'[1]2024'!$2:$2,0)),0)</f>
        <v>0</v>
      </c>
      <c r="R51" s="264">
        <f>IFERROR(INDEX('[1]2024'!$A:$Q,MATCH($A$3&amp;$D51,'[1]2024'!$B:$B,0),MATCH(R$4,'[1]2024'!$2:$2,0)),0)+IFERROR(INDEX('[1]2024'!$A:$Q,MATCH($B$3&amp;$D51,'[1]2024'!$B:$B,0),MATCH(R$4,'[1]2024'!$2:$2,0)),0)++IFERROR(INDEX('[1]2024'!$A:$Q,MATCH($C$3&amp;$D51,'[1]2024'!$B:$B,0),MATCH(R$4,'[1]2024'!$2:$2,0)),0)++IFERROR(INDEX('[1]2024'!$A:$Q,MATCH($D$3&amp;$D51,'[1]2024'!$B:$B,0),MATCH(R$4,'[1]2024'!$2:$2,0)),0)</f>
        <v>0</v>
      </c>
      <c r="S51" s="264">
        <f>IFERROR(INDEX('[1]2024'!$A:$Q,MATCH($A$3&amp;$D51,'[1]2024'!$B:$B,0),MATCH(S$4,'[1]2024'!$2:$2,0)),0)+IFERROR(INDEX('[1]2024'!$A:$Q,MATCH($B$3&amp;$D51,'[1]2024'!$B:$B,0),MATCH(S$4,'[1]2024'!$2:$2,0)),0)++IFERROR(INDEX('[1]2024'!$A:$Q,MATCH($C$3&amp;$D51,'[1]2024'!$B:$B,0),MATCH(S$4,'[1]2024'!$2:$2,0)),0)++IFERROR(INDEX('[1]2024'!$A:$Q,MATCH($D$3&amp;$D51,'[1]2024'!$B:$B,0),MATCH(S$4,'[1]2024'!$2:$2,0)),0)</f>
        <v>0</v>
      </c>
      <c r="T51" s="75">
        <v>0</v>
      </c>
      <c r="U51" s="245">
        <f>SUM(V51:AG51)</f>
        <v>180000</v>
      </c>
      <c r="V51" s="246">
        <v>0</v>
      </c>
      <c r="W51" s="247">
        <v>0</v>
      </c>
      <c r="X51" s="247">
        <v>180000</v>
      </c>
      <c r="Y51" s="247">
        <v>0</v>
      </c>
      <c r="Z51" s="247">
        <v>0</v>
      </c>
      <c r="AA51" s="247">
        <v>0</v>
      </c>
      <c r="AB51" s="247">
        <v>0</v>
      </c>
      <c r="AC51" s="247">
        <v>0</v>
      </c>
      <c r="AD51" s="247">
        <v>0</v>
      </c>
      <c r="AE51" s="247">
        <v>0</v>
      </c>
      <c r="AF51" s="247">
        <v>0</v>
      </c>
      <c r="AG51" s="248">
        <v>0</v>
      </c>
      <c r="AH51" s="245">
        <f>송도공장장!AH51+제조팀!AH51+송도밸리데이션팀!AH51+송도생산지원팀!AH51+송도설비관리팀!AH51</f>
        <v>4</v>
      </c>
      <c r="AI51" s="245">
        <f>송도공장장!AI51+제조팀!AI51+송도밸리데이션팀!AI51+송도생산지원팀!AI51+송도설비관리팀!AI51</f>
        <v>0</v>
      </c>
      <c r="AJ51" s="245">
        <f>송도공장장!AJ51+제조팀!AJ51+송도밸리데이션팀!AJ51+송도생산지원팀!AJ51+송도설비관리팀!AJ51</f>
        <v>0</v>
      </c>
      <c r="AK51" s="245">
        <f>송도공장장!AK51+제조팀!AK51+송도밸리데이션팀!AK51+송도생산지원팀!AK51+송도설비관리팀!AK51</f>
        <v>1</v>
      </c>
      <c r="AL51" s="245">
        <f>송도공장장!AL51+제조팀!AL51+송도밸리데이션팀!AL51+송도생산지원팀!AL51+송도설비관리팀!AL51</f>
        <v>0</v>
      </c>
      <c r="AM51" s="245">
        <f>송도공장장!AM51+제조팀!AM51+송도밸리데이션팀!AM51+송도생산지원팀!AM51+송도설비관리팀!AM51</f>
        <v>0</v>
      </c>
      <c r="AN51" s="245">
        <f>송도공장장!AN51+제조팀!AN51+송도밸리데이션팀!AN51+송도생산지원팀!AN51+송도설비관리팀!AN51</f>
        <v>1</v>
      </c>
      <c r="AO51" s="245">
        <f>송도공장장!AO51+제조팀!AO51+송도밸리데이션팀!AO51+송도생산지원팀!AO51+송도설비관리팀!AO51</f>
        <v>0</v>
      </c>
      <c r="AP51" s="245">
        <f>송도공장장!AP51+제조팀!AP51+송도밸리데이션팀!AP51+송도생산지원팀!AP51+송도설비관리팀!AP51</f>
        <v>0</v>
      </c>
      <c r="AQ51" s="245">
        <f>송도공장장!AQ51+제조팀!AQ51+송도밸리데이션팀!AQ51+송도생산지원팀!AQ51+송도설비관리팀!AQ51</f>
        <v>1</v>
      </c>
      <c r="AR51" s="245">
        <f>송도공장장!AR51+제조팀!AR51+송도밸리데이션팀!AR51+송도생산지원팀!AR51+송도설비관리팀!AR51</f>
        <v>0</v>
      </c>
      <c r="AS51" s="245">
        <f>송도공장장!AS51+제조팀!AS51+송도밸리데이션팀!AS51+송도생산지원팀!AS51+송도설비관리팀!AS51</f>
        <v>0</v>
      </c>
      <c r="AT51" s="245">
        <f>송도공장장!AT51+제조팀!AT51+송도밸리데이션팀!AT51+송도생산지원팀!AT51+송도설비관리팀!AT51</f>
        <v>1</v>
      </c>
      <c r="AU51" s="245">
        <f t="shared" si="2"/>
        <v>1</v>
      </c>
      <c r="AV51" s="245">
        <f t="shared" si="3"/>
        <v>1</v>
      </c>
      <c r="AW51" s="245">
        <f t="shared" si="4"/>
        <v>1</v>
      </c>
      <c r="AX51" s="245">
        <f t="shared" si="5"/>
        <v>1</v>
      </c>
      <c r="AY51" s="245">
        <f>IF($BC51="O",1.05*$AH51,$AH51)</f>
        <v>4</v>
      </c>
      <c r="AZ51" s="245">
        <f>IF($BC51="O",1.05*$AY51,$AY51)</f>
        <v>4</v>
      </c>
      <c r="BA51" s="245">
        <f>IF($BC51="O",1.05*$AZ51,$AZ51)</f>
        <v>4</v>
      </c>
      <c r="BB51" s="250"/>
      <c r="BC51" s="251" t="s">
        <v>24</v>
      </c>
      <c r="BD51" s="261"/>
      <c r="BE51" s="264">
        <v>0</v>
      </c>
      <c r="BF51" s="264">
        <v>0</v>
      </c>
      <c r="BG51" s="264">
        <v>0</v>
      </c>
      <c r="BH51" s="265">
        <f t="shared" si="7"/>
        <v>425305</v>
      </c>
    </row>
    <row r="52" spans="1:60" x14ac:dyDescent="0.3">
      <c r="A52" s="57" t="s">
        <v>123</v>
      </c>
      <c r="B52" s="256" t="s">
        <v>21</v>
      </c>
      <c r="C52" s="256"/>
      <c r="D52" s="257"/>
      <c r="E52" s="257"/>
      <c r="F52" s="272">
        <v>0</v>
      </c>
      <c r="G52" s="258">
        <f t="shared" ref="G52" si="23">SUM(G53:G59)</f>
        <v>0</v>
      </c>
      <c r="H52" s="259">
        <f t="shared" ref="H52:S52" si="24">SUM(H53:H59)</f>
        <v>0</v>
      </c>
      <c r="I52" s="260">
        <f t="shared" si="24"/>
        <v>0</v>
      </c>
      <c r="J52" s="260">
        <f t="shared" si="24"/>
        <v>0</v>
      </c>
      <c r="K52" s="260">
        <f t="shared" si="24"/>
        <v>0</v>
      </c>
      <c r="L52" s="260">
        <f t="shared" si="24"/>
        <v>0</v>
      </c>
      <c r="M52" s="260">
        <f t="shared" si="24"/>
        <v>0</v>
      </c>
      <c r="N52" s="260">
        <f t="shared" si="24"/>
        <v>0</v>
      </c>
      <c r="O52" s="260">
        <f t="shared" si="24"/>
        <v>0</v>
      </c>
      <c r="P52" s="260">
        <f t="shared" si="24"/>
        <v>0</v>
      </c>
      <c r="Q52" s="260">
        <f t="shared" si="24"/>
        <v>0</v>
      </c>
      <c r="R52" s="260">
        <f t="shared" si="24"/>
        <v>0</v>
      </c>
      <c r="S52" s="260">
        <f t="shared" si="24"/>
        <v>0</v>
      </c>
      <c r="T52" s="64">
        <v>0</v>
      </c>
      <c r="U52" s="258">
        <f t="shared" ref="U52:Z52" si="25">SUM(U53:U59)</f>
        <v>0</v>
      </c>
      <c r="V52" s="262">
        <f t="shared" si="25"/>
        <v>0</v>
      </c>
      <c r="W52" s="273">
        <f t="shared" si="25"/>
        <v>0</v>
      </c>
      <c r="X52" s="273">
        <f t="shared" si="25"/>
        <v>0</v>
      </c>
      <c r="Y52" s="273">
        <f t="shared" si="25"/>
        <v>0</v>
      </c>
      <c r="Z52" s="273">
        <f t="shared" si="25"/>
        <v>0</v>
      </c>
      <c r="AA52" s="273">
        <v>0</v>
      </c>
      <c r="AB52" s="273">
        <v>0</v>
      </c>
      <c r="AC52" s="273">
        <v>0</v>
      </c>
      <c r="AD52" s="273">
        <v>0</v>
      </c>
      <c r="AE52" s="273">
        <v>0</v>
      </c>
      <c r="AF52" s="273">
        <v>0</v>
      </c>
      <c r="AG52" s="274">
        <v>0</v>
      </c>
      <c r="AH52" s="258">
        <f t="shared" ref="AH52:AT52" si="26">SUM(AH53:AH59)</f>
        <v>6240000</v>
      </c>
      <c r="AI52" s="258">
        <f t="shared" si="26"/>
        <v>520000</v>
      </c>
      <c r="AJ52" s="258">
        <f t="shared" si="26"/>
        <v>520000</v>
      </c>
      <c r="AK52" s="258">
        <f t="shared" si="26"/>
        <v>520000</v>
      </c>
      <c r="AL52" s="258">
        <f t="shared" si="26"/>
        <v>520000</v>
      </c>
      <c r="AM52" s="258">
        <f t="shared" si="26"/>
        <v>520000</v>
      </c>
      <c r="AN52" s="258">
        <f t="shared" si="26"/>
        <v>520000</v>
      </c>
      <c r="AO52" s="258">
        <f t="shared" si="26"/>
        <v>520000</v>
      </c>
      <c r="AP52" s="258">
        <f t="shared" si="26"/>
        <v>520000</v>
      </c>
      <c r="AQ52" s="258">
        <f t="shared" si="26"/>
        <v>520000</v>
      </c>
      <c r="AR52" s="258">
        <f t="shared" si="26"/>
        <v>520000</v>
      </c>
      <c r="AS52" s="258">
        <f t="shared" si="26"/>
        <v>520000</v>
      </c>
      <c r="AT52" s="258">
        <f t="shared" si="26"/>
        <v>520000</v>
      </c>
      <c r="AU52" s="258">
        <f t="shared" si="2"/>
        <v>1560000</v>
      </c>
      <c r="AV52" s="258">
        <f t="shared" si="3"/>
        <v>1560000</v>
      </c>
      <c r="AW52" s="258">
        <f t="shared" si="4"/>
        <v>1560000</v>
      </c>
      <c r="AX52" s="258">
        <f t="shared" si="5"/>
        <v>1560000</v>
      </c>
      <c r="AY52" s="258">
        <f>SUM(AY53:AY59)</f>
        <v>6552000</v>
      </c>
      <c r="AZ52" s="258">
        <f t="shared" ref="AZ52:BA52" si="27">SUM(AZ53:AZ59)</f>
        <v>6879600</v>
      </c>
      <c r="BA52" s="258">
        <f t="shared" si="27"/>
        <v>7223580</v>
      </c>
      <c r="BB52" s="250"/>
      <c r="BC52" s="275"/>
      <c r="BD52" s="276"/>
      <c r="BE52" s="262">
        <f>SUM(BE53:BE59)</f>
        <v>0</v>
      </c>
      <c r="BF52" s="262">
        <v>0</v>
      </c>
      <c r="BG52" s="262">
        <v>0</v>
      </c>
      <c r="BH52" s="263">
        <f t="shared" si="7"/>
        <v>0</v>
      </c>
    </row>
    <row r="53" spans="1:60" outlineLevel="1" x14ac:dyDescent="0.3">
      <c r="A53" s="71" t="s">
        <v>124</v>
      </c>
      <c r="B53" s="238" t="s">
        <v>125</v>
      </c>
      <c r="C53" s="238" t="s">
        <v>31</v>
      </c>
      <c r="D53" s="239">
        <v>5105160</v>
      </c>
      <c r="E53" s="239" t="s">
        <v>126</v>
      </c>
      <c r="F53" s="277">
        <v>0</v>
      </c>
      <c r="G53" s="245">
        <f t="shared" ref="G53:G59" si="28">SUM(H53:S53)</f>
        <v>0</v>
      </c>
      <c r="H53" s="264">
        <f>IFERROR(INDEX('[1]2024'!$A:$Q,MATCH($A$3&amp;$D53,'[1]2024'!$B:$B,0),MATCH(H$4,'[1]2024'!$2:$2,0)),0)+IFERROR(INDEX('[1]2024'!$A:$Q,MATCH($B$3&amp;$D53,'[1]2024'!$B:$B,0),MATCH(H$4,'[1]2024'!$2:$2,0)),0)++IFERROR(INDEX('[1]2024'!$A:$Q,MATCH($C$3&amp;$D53,'[1]2024'!$B:$B,0),MATCH(H$4,'[1]2024'!$2:$2,0)),0)++IFERROR(INDEX('[1]2024'!$A:$Q,MATCH($D$3&amp;$D53,'[1]2024'!$B:$B,0),MATCH(H$4,'[1]2024'!$2:$2,0)),0)</f>
        <v>0</v>
      </c>
      <c r="I53" s="264">
        <f>IFERROR(INDEX('[1]2024'!$A:$Q,MATCH($A$3&amp;$D53,'[1]2024'!$B:$B,0),MATCH(I$4,'[1]2024'!$2:$2,0)),0)+IFERROR(INDEX('[1]2024'!$A:$Q,MATCH($B$3&amp;$D53,'[1]2024'!$B:$B,0),MATCH(I$4,'[1]2024'!$2:$2,0)),0)++IFERROR(INDEX('[1]2024'!$A:$Q,MATCH($C$3&amp;$D53,'[1]2024'!$B:$B,0),MATCH(I$4,'[1]2024'!$2:$2,0)),0)++IFERROR(INDEX('[1]2024'!$A:$Q,MATCH($D$3&amp;$D53,'[1]2024'!$B:$B,0),MATCH(I$4,'[1]2024'!$2:$2,0)),0)</f>
        <v>0</v>
      </c>
      <c r="J53" s="264">
        <f>IFERROR(INDEX('[1]2024'!$A:$Q,MATCH($A$3&amp;$D53,'[1]2024'!$B:$B,0),MATCH(J$4,'[1]2024'!$2:$2,0)),0)+IFERROR(INDEX('[1]2024'!$A:$Q,MATCH($B$3&amp;$D53,'[1]2024'!$B:$B,0),MATCH(J$4,'[1]2024'!$2:$2,0)),0)++IFERROR(INDEX('[1]2024'!$A:$Q,MATCH($C$3&amp;$D53,'[1]2024'!$B:$B,0),MATCH(J$4,'[1]2024'!$2:$2,0)),0)++IFERROR(INDEX('[1]2024'!$A:$Q,MATCH($D$3&amp;$D53,'[1]2024'!$B:$B,0),MATCH(J$4,'[1]2024'!$2:$2,0)),0)</f>
        <v>0</v>
      </c>
      <c r="K53" s="264">
        <f>IFERROR(INDEX('[1]2024'!$A:$Q,MATCH($A$3&amp;$D53,'[1]2024'!$B:$B,0),MATCH(K$4,'[1]2024'!$2:$2,0)),0)+IFERROR(INDEX('[1]2024'!$A:$Q,MATCH($B$3&amp;$D53,'[1]2024'!$B:$B,0),MATCH(K$4,'[1]2024'!$2:$2,0)),0)++IFERROR(INDEX('[1]2024'!$A:$Q,MATCH($C$3&amp;$D53,'[1]2024'!$B:$B,0),MATCH(K$4,'[1]2024'!$2:$2,0)),0)++IFERROR(INDEX('[1]2024'!$A:$Q,MATCH($D$3&amp;$D53,'[1]2024'!$B:$B,0),MATCH(K$4,'[1]2024'!$2:$2,0)),0)</f>
        <v>0</v>
      </c>
      <c r="L53" s="264">
        <f>IFERROR(INDEX('[1]2024'!$A:$Q,MATCH($A$3&amp;$D53,'[1]2024'!$B:$B,0),MATCH(L$4,'[1]2024'!$2:$2,0)),0)+IFERROR(INDEX('[1]2024'!$A:$Q,MATCH($B$3&amp;$D53,'[1]2024'!$B:$B,0),MATCH(L$4,'[1]2024'!$2:$2,0)),0)++IFERROR(INDEX('[1]2024'!$A:$Q,MATCH($C$3&amp;$D53,'[1]2024'!$B:$B,0),MATCH(L$4,'[1]2024'!$2:$2,0)),0)++IFERROR(INDEX('[1]2024'!$A:$Q,MATCH($D$3&amp;$D53,'[1]2024'!$B:$B,0),MATCH(L$4,'[1]2024'!$2:$2,0)),0)</f>
        <v>0</v>
      </c>
      <c r="M53" s="264">
        <f>IFERROR(INDEX('[1]2024'!$A:$Q,MATCH($A$3&amp;$D53,'[1]2024'!$B:$B,0),MATCH(M$4,'[1]2024'!$2:$2,0)),0)+IFERROR(INDEX('[1]2024'!$A:$Q,MATCH($B$3&amp;$D53,'[1]2024'!$B:$B,0),MATCH(M$4,'[1]2024'!$2:$2,0)),0)++IFERROR(INDEX('[1]2024'!$A:$Q,MATCH($C$3&amp;$D53,'[1]2024'!$B:$B,0),MATCH(M$4,'[1]2024'!$2:$2,0)),0)++IFERROR(INDEX('[1]2024'!$A:$Q,MATCH($D$3&amp;$D53,'[1]2024'!$B:$B,0),MATCH(M$4,'[1]2024'!$2:$2,0)),0)</f>
        <v>0</v>
      </c>
      <c r="N53" s="264">
        <f>IFERROR(INDEX('[1]2024'!$A:$Q,MATCH($A$3&amp;$D53,'[1]2024'!$B:$B,0),MATCH(N$4,'[1]2024'!$2:$2,0)),0)+IFERROR(INDEX('[1]2024'!$A:$Q,MATCH($B$3&amp;$D53,'[1]2024'!$B:$B,0),MATCH(N$4,'[1]2024'!$2:$2,0)),0)++IFERROR(INDEX('[1]2024'!$A:$Q,MATCH($C$3&amp;$D53,'[1]2024'!$B:$B,0),MATCH(N$4,'[1]2024'!$2:$2,0)),0)++IFERROR(INDEX('[1]2024'!$A:$Q,MATCH($D$3&amp;$D53,'[1]2024'!$B:$B,0),MATCH(N$4,'[1]2024'!$2:$2,0)),0)</f>
        <v>0</v>
      </c>
      <c r="O53" s="264">
        <f>IFERROR(INDEX('[1]2024'!$A:$Q,MATCH($A$3&amp;$D53,'[1]2024'!$B:$B,0),MATCH(O$4,'[1]2024'!$2:$2,0)),0)+IFERROR(INDEX('[1]2024'!$A:$Q,MATCH($B$3&amp;$D53,'[1]2024'!$B:$B,0),MATCH(O$4,'[1]2024'!$2:$2,0)),0)++IFERROR(INDEX('[1]2024'!$A:$Q,MATCH($C$3&amp;$D53,'[1]2024'!$B:$B,0),MATCH(O$4,'[1]2024'!$2:$2,0)),0)++IFERROR(INDEX('[1]2024'!$A:$Q,MATCH($D$3&amp;$D53,'[1]2024'!$B:$B,0),MATCH(O$4,'[1]2024'!$2:$2,0)),0)</f>
        <v>0</v>
      </c>
      <c r="P53" s="264">
        <f>IFERROR(INDEX('[1]2024'!$A:$Q,MATCH($A$3&amp;$D53,'[1]2024'!$B:$B,0),MATCH(P$4,'[1]2024'!$2:$2,0)),0)+IFERROR(INDEX('[1]2024'!$A:$Q,MATCH($B$3&amp;$D53,'[1]2024'!$B:$B,0),MATCH(P$4,'[1]2024'!$2:$2,0)),0)++IFERROR(INDEX('[1]2024'!$A:$Q,MATCH($C$3&amp;$D53,'[1]2024'!$B:$B,0),MATCH(P$4,'[1]2024'!$2:$2,0)),0)++IFERROR(INDEX('[1]2024'!$A:$Q,MATCH($D$3&amp;$D53,'[1]2024'!$B:$B,0),MATCH(P$4,'[1]2024'!$2:$2,0)),0)</f>
        <v>0</v>
      </c>
      <c r="Q53" s="264">
        <f>IFERROR(INDEX('[1]2024'!$A:$Q,MATCH($A$3&amp;$D53,'[1]2024'!$B:$B,0),MATCH(Q$4,'[1]2024'!$2:$2,0)),0)+IFERROR(INDEX('[1]2024'!$A:$Q,MATCH($B$3&amp;$D53,'[1]2024'!$B:$B,0),MATCH(Q$4,'[1]2024'!$2:$2,0)),0)++IFERROR(INDEX('[1]2024'!$A:$Q,MATCH($C$3&amp;$D53,'[1]2024'!$B:$B,0),MATCH(Q$4,'[1]2024'!$2:$2,0)),0)++IFERROR(INDEX('[1]2024'!$A:$Q,MATCH($D$3&amp;$D53,'[1]2024'!$B:$B,0),MATCH(Q$4,'[1]2024'!$2:$2,0)),0)</f>
        <v>0</v>
      </c>
      <c r="R53" s="264">
        <f>IFERROR(INDEX('[1]2024'!$A:$Q,MATCH($A$3&amp;$D53,'[1]2024'!$B:$B,0),MATCH(R$4,'[1]2024'!$2:$2,0)),0)+IFERROR(INDEX('[1]2024'!$A:$Q,MATCH($B$3&amp;$D53,'[1]2024'!$B:$B,0),MATCH(R$4,'[1]2024'!$2:$2,0)),0)++IFERROR(INDEX('[1]2024'!$A:$Q,MATCH($C$3&amp;$D53,'[1]2024'!$B:$B,0),MATCH(R$4,'[1]2024'!$2:$2,0)),0)++IFERROR(INDEX('[1]2024'!$A:$Q,MATCH($D$3&amp;$D53,'[1]2024'!$B:$B,0),MATCH(R$4,'[1]2024'!$2:$2,0)),0)</f>
        <v>0</v>
      </c>
      <c r="S53" s="264">
        <f>IFERROR(INDEX('[1]2024'!$A:$Q,MATCH($A$3&amp;$D53,'[1]2024'!$B:$B,0),MATCH(S$4,'[1]2024'!$2:$2,0)),0)+IFERROR(INDEX('[1]2024'!$A:$Q,MATCH($B$3&amp;$D53,'[1]2024'!$B:$B,0),MATCH(S$4,'[1]2024'!$2:$2,0)),0)++IFERROR(INDEX('[1]2024'!$A:$Q,MATCH($C$3&amp;$D53,'[1]2024'!$B:$B,0),MATCH(S$4,'[1]2024'!$2:$2,0)),0)++IFERROR(INDEX('[1]2024'!$A:$Q,MATCH($D$3&amp;$D53,'[1]2024'!$B:$B,0),MATCH(S$4,'[1]2024'!$2:$2,0)),0)</f>
        <v>0</v>
      </c>
      <c r="T53" s="75">
        <v>0</v>
      </c>
      <c r="U53" s="245">
        <f t="shared" ref="U53:U59" si="29">SUM(V53:AG53)</f>
        <v>0</v>
      </c>
      <c r="V53" s="246">
        <v>0</v>
      </c>
      <c r="W53" s="247">
        <v>0</v>
      </c>
      <c r="X53" s="247">
        <v>0</v>
      </c>
      <c r="Y53" s="247">
        <v>0</v>
      </c>
      <c r="Z53" s="247">
        <v>0</v>
      </c>
      <c r="AA53" s="247">
        <v>0</v>
      </c>
      <c r="AB53" s="247">
        <v>0</v>
      </c>
      <c r="AC53" s="247">
        <v>0</v>
      </c>
      <c r="AD53" s="247">
        <v>0</v>
      </c>
      <c r="AE53" s="247">
        <v>0</v>
      </c>
      <c r="AF53" s="247">
        <v>0</v>
      </c>
      <c r="AG53" s="248">
        <v>0</v>
      </c>
      <c r="AH53" s="245">
        <f>송도공장장!AH53+제조팀!AH53+송도밸리데이션팀!AH53+송도생산지원팀!AH53+송도설비관리팀!AH53</f>
        <v>0</v>
      </c>
      <c r="AI53" s="245">
        <f>송도공장장!AI53+제조팀!AI53+송도밸리데이션팀!AI53+송도생산지원팀!AI53+송도설비관리팀!AI53</f>
        <v>0</v>
      </c>
      <c r="AJ53" s="245">
        <f>송도공장장!AJ53+제조팀!AJ53+송도밸리데이션팀!AJ53+송도생산지원팀!AJ53+송도설비관리팀!AJ53</f>
        <v>0</v>
      </c>
      <c r="AK53" s="245">
        <f>송도공장장!AK53+제조팀!AK53+송도밸리데이션팀!AK53+송도생산지원팀!AK53+송도설비관리팀!AK53</f>
        <v>0</v>
      </c>
      <c r="AL53" s="245">
        <f>송도공장장!AL53+제조팀!AL53+송도밸리데이션팀!AL53+송도생산지원팀!AL53+송도설비관리팀!AL53</f>
        <v>0</v>
      </c>
      <c r="AM53" s="245">
        <f>송도공장장!AM53+제조팀!AM53+송도밸리데이션팀!AM53+송도생산지원팀!AM53+송도설비관리팀!AM53</f>
        <v>0</v>
      </c>
      <c r="AN53" s="245">
        <f>송도공장장!AN53+제조팀!AN53+송도밸리데이션팀!AN53+송도생산지원팀!AN53+송도설비관리팀!AN53</f>
        <v>0</v>
      </c>
      <c r="AO53" s="245">
        <f>송도공장장!AO53+제조팀!AO53+송도밸리데이션팀!AO53+송도생산지원팀!AO53+송도설비관리팀!AO53</f>
        <v>0</v>
      </c>
      <c r="AP53" s="245">
        <f>송도공장장!AP53+제조팀!AP53+송도밸리데이션팀!AP53+송도생산지원팀!AP53+송도설비관리팀!AP53</f>
        <v>0</v>
      </c>
      <c r="AQ53" s="245">
        <f>송도공장장!AQ53+제조팀!AQ53+송도밸리데이션팀!AQ53+송도생산지원팀!AQ53+송도설비관리팀!AQ53</f>
        <v>0</v>
      </c>
      <c r="AR53" s="245">
        <f>송도공장장!AR53+제조팀!AR53+송도밸리데이션팀!AR53+송도생산지원팀!AR53+송도설비관리팀!AR53</f>
        <v>0</v>
      </c>
      <c r="AS53" s="245">
        <f>송도공장장!AS53+제조팀!AS53+송도밸리데이션팀!AS53+송도생산지원팀!AS53+송도설비관리팀!AS53</f>
        <v>0</v>
      </c>
      <c r="AT53" s="245">
        <f>송도공장장!AT53+제조팀!AT53+송도밸리데이션팀!AT53+송도생산지원팀!AT53+송도설비관리팀!AT53</f>
        <v>0</v>
      </c>
      <c r="AU53" s="245">
        <f t="shared" si="2"/>
        <v>0</v>
      </c>
      <c r="AV53" s="245">
        <f t="shared" si="3"/>
        <v>0</v>
      </c>
      <c r="AW53" s="245">
        <f t="shared" si="4"/>
        <v>0</v>
      </c>
      <c r="AX53" s="245">
        <f t="shared" si="5"/>
        <v>0</v>
      </c>
      <c r="AY53" s="245">
        <f t="shared" ref="AY53:AY59" si="30">IF($BC53="O",1.05*$AH53,$AH53)</f>
        <v>0</v>
      </c>
      <c r="AZ53" s="245">
        <f t="shared" ref="AZ53:AZ59" si="31">IF($BC53="O",1.05*$AY53,$AY53)</f>
        <v>0</v>
      </c>
      <c r="BA53" s="245">
        <f t="shared" ref="BA53:BA59" si="32">IF($BC53="O",1.05*$AZ53,$AZ53)</f>
        <v>0</v>
      </c>
      <c r="BB53" s="250"/>
      <c r="BC53" s="251" t="s">
        <v>39</v>
      </c>
      <c r="BD53" s="261"/>
      <c r="BE53" s="264">
        <v>0</v>
      </c>
      <c r="BF53" s="264">
        <v>0</v>
      </c>
      <c r="BG53" s="264">
        <v>0</v>
      </c>
      <c r="BH53" s="265">
        <f t="shared" si="7"/>
        <v>0</v>
      </c>
    </row>
    <row r="54" spans="1:60" outlineLevel="1" x14ac:dyDescent="0.3">
      <c r="A54" s="71" t="s">
        <v>127</v>
      </c>
      <c r="B54" s="238" t="s">
        <v>125</v>
      </c>
      <c r="C54" s="238" t="s">
        <v>31</v>
      </c>
      <c r="D54" s="239">
        <v>5105150</v>
      </c>
      <c r="E54" s="239" t="s">
        <v>126</v>
      </c>
      <c r="F54" s="277">
        <v>0</v>
      </c>
      <c r="G54" s="245">
        <f t="shared" si="28"/>
        <v>0</v>
      </c>
      <c r="H54" s="264">
        <f>IFERROR(INDEX('[1]2024'!$A:$Q,MATCH($A$3&amp;$D54,'[1]2024'!$B:$B,0),MATCH(H$4,'[1]2024'!$2:$2,0)),0)+IFERROR(INDEX('[1]2024'!$A:$Q,MATCH($B$3&amp;$D54,'[1]2024'!$B:$B,0),MATCH(H$4,'[1]2024'!$2:$2,0)),0)++IFERROR(INDEX('[1]2024'!$A:$Q,MATCH($C$3&amp;$D54,'[1]2024'!$B:$B,0),MATCH(H$4,'[1]2024'!$2:$2,0)),0)++IFERROR(INDEX('[1]2024'!$A:$Q,MATCH($D$3&amp;$D54,'[1]2024'!$B:$B,0),MATCH(H$4,'[1]2024'!$2:$2,0)),0)</f>
        <v>0</v>
      </c>
      <c r="I54" s="264">
        <f>IFERROR(INDEX('[1]2024'!$A:$Q,MATCH($A$3&amp;$D54,'[1]2024'!$B:$B,0),MATCH(I$4,'[1]2024'!$2:$2,0)),0)+IFERROR(INDEX('[1]2024'!$A:$Q,MATCH($B$3&amp;$D54,'[1]2024'!$B:$B,0),MATCH(I$4,'[1]2024'!$2:$2,0)),0)++IFERROR(INDEX('[1]2024'!$A:$Q,MATCH($C$3&amp;$D54,'[1]2024'!$B:$B,0),MATCH(I$4,'[1]2024'!$2:$2,0)),0)++IFERROR(INDEX('[1]2024'!$A:$Q,MATCH($D$3&amp;$D54,'[1]2024'!$B:$B,0),MATCH(I$4,'[1]2024'!$2:$2,0)),0)</f>
        <v>0</v>
      </c>
      <c r="J54" s="264">
        <f>IFERROR(INDEX('[1]2024'!$A:$Q,MATCH($A$3&amp;$D54,'[1]2024'!$B:$B,0),MATCH(J$4,'[1]2024'!$2:$2,0)),0)+IFERROR(INDEX('[1]2024'!$A:$Q,MATCH($B$3&amp;$D54,'[1]2024'!$B:$B,0),MATCH(J$4,'[1]2024'!$2:$2,0)),0)++IFERROR(INDEX('[1]2024'!$A:$Q,MATCH($C$3&amp;$D54,'[1]2024'!$B:$B,0),MATCH(J$4,'[1]2024'!$2:$2,0)),0)++IFERROR(INDEX('[1]2024'!$A:$Q,MATCH($D$3&amp;$D54,'[1]2024'!$B:$B,0),MATCH(J$4,'[1]2024'!$2:$2,0)),0)</f>
        <v>0</v>
      </c>
      <c r="K54" s="264">
        <f>IFERROR(INDEX('[1]2024'!$A:$Q,MATCH($A$3&amp;$D54,'[1]2024'!$B:$B,0),MATCH(K$4,'[1]2024'!$2:$2,0)),0)+IFERROR(INDEX('[1]2024'!$A:$Q,MATCH($B$3&amp;$D54,'[1]2024'!$B:$B,0),MATCH(K$4,'[1]2024'!$2:$2,0)),0)++IFERROR(INDEX('[1]2024'!$A:$Q,MATCH($C$3&amp;$D54,'[1]2024'!$B:$B,0),MATCH(K$4,'[1]2024'!$2:$2,0)),0)++IFERROR(INDEX('[1]2024'!$A:$Q,MATCH($D$3&amp;$D54,'[1]2024'!$B:$B,0),MATCH(K$4,'[1]2024'!$2:$2,0)),0)</f>
        <v>0</v>
      </c>
      <c r="L54" s="264">
        <f>IFERROR(INDEX('[1]2024'!$A:$Q,MATCH($A$3&amp;$D54,'[1]2024'!$B:$B,0),MATCH(L$4,'[1]2024'!$2:$2,0)),0)+IFERROR(INDEX('[1]2024'!$A:$Q,MATCH($B$3&amp;$D54,'[1]2024'!$B:$B,0),MATCH(L$4,'[1]2024'!$2:$2,0)),0)++IFERROR(INDEX('[1]2024'!$A:$Q,MATCH($C$3&amp;$D54,'[1]2024'!$B:$B,0),MATCH(L$4,'[1]2024'!$2:$2,0)),0)++IFERROR(INDEX('[1]2024'!$A:$Q,MATCH($D$3&amp;$D54,'[1]2024'!$B:$B,0),MATCH(L$4,'[1]2024'!$2:$2,0)),0)</f>
        <v>0</v>
      </c>
      <c r="M54" s="264">
        <f>IFERROR(INDEX('[1]2024'!$A:$Q,MATCH($A$3&amp;$D54,'[1]2024'!$B:$B,0),MATCH(M$4,'[1]2024'!$2:$2,0)),0)+IFERROR(INDEX('[1]2024'!$A:$Q,MATCH($B$3&amp;$D54,'[1]2024'!$B:$B,0),MATCH(M$4,'[1]2024'!$2:$2,0)),0)++IFERROR(INDEX('[1]2024'!$A:$Q,MATCH($C$3&amp;$D54,'[1]2024'!$B:$B,0),MATCH(M$4,'[1]2024'!$2:$2,0)),0)++IFERROR(INDEX('[1]2024'!$A:$Q,MATCH($D$3&amp;$D54,'[1]2024'!$B:$B,0),MATCH(M$4,'[1]2024'!$2:$2,0)),0)</f>
        <v>0</v>
      </c>
      <c r="N54" s="264">
        <f>IFERROR(INDEX('[1]2024'!$A:$Q,MATCH($A$3&amp;$D54,'[1]2024'!$B:$B,0),MATCH(N$4,'[1]2024'!$2:$2,0)),0)+IFERROR(INDEX('[1]2024'!$A:$Q,MATCH($B$3&amp;$D54,'[1]2024'!$B:$B,0),MATCH(N$4,'[1]2024'!$2:$2,0)),0)++IFERROR(INDEX('[1]2024'!$A:$Q,MATCH($C$3&amp;$D54,'[1]2024'!$B:$B,0),MATCH(N$4,'[1]2024'!$2:$2,0)),0)++IFERROR(INDEX('[1]2024'!$A:$Q,MATCH($D$3&amp;$D54,'[1]2024'!$B:$B,0),MATCH(N$4,'[1]2024'!$2:$2,0)),0)</f>
        <v>0</v>
      </c>
      <c r="O54" s="264">
        <f>IFERROR(INDEX('[1]2024'!$A:$Q,MATCH($A$3&amp;$D54,'[1]2024'!$B:$B,0),MATCH(O$4,'[1]2024'!$2:$2,0)),0)+IFERROR(INDEX('[1]2024'!$A:$Q,MATCH($B$3&amp;$D54,'[1]2024'!$B:$B,0),MATCH(O$4,'[1]2024'!$2:$2,0)),0)++IFERROR(INDEX('[1]2024'!$A:$Q,MATCH($C$3&amp;$D54,'[1]2024'!$B:$B,0),MATCH(O$4,'[1]2024'!$2:$2,0)),0)++IFERROR(INDEX('[1]2024'!$A:$Q,MATCH($D$3&amp;$D54,'[1]2024'!$B:$B,0),MATCH(O$4,'[1]2024'!$2:$2,0)),0)</f>
        <v>0</v>
      </c>
      <c r="P54" s="264">
        <f>IFERROR(INDEX('[1]2024'!$A:$Q,MATCH($A$3&amp;$D54,'[1]2024'!$B:$B,0),MATCH(P$4,'[1]2024'!$2:$2,0)),0)+IFERROR(INDEX('[1]2024'!$A:$Q,MATCH($B$3&amp;$D54,'[1]2024'!$B:$B,0),MATCH(P$4,'[1]2024'!$2:$2,0)),0)++IFERROR(INDEX('[1]2024'!$A:$Q,MATCH($C$3&amp;$D54,'[1]2024'!$B:$B,0),MATCH(P$4,'[1]2024'!$2:$2,0)),0)++IFERROR(INDEX('[1]2024'!$A:$Q,MATCH($D$3&amp;$D54,'[1]2024'!$B:$B,0),MATCH(P$4,'[1]2024'!$2:$2,0)),0)</f>
        <v>0</v>
      </c>
      <c r="Q54" s="264">
        <f>IFERROR(INDEX('[1]2024'!$A:$Q,MATCH($A$3&amp;$D54,'[1]2024'!$B:$B,0),MATCH(Q$4,'[1]2024'!$2:$2,0)),0)+IFERROR(INDEX('[1]2024'!$A:$Q,MATCH($B$3&amp;$D54,'[1]2024'!$B:$B,0),MATCH(Q$4,'[1]2024'!$2:$2,0)),0)++IFERROR(INDEX('[1]2024'!$A:$Q,MATCH($C$3&amp;$D54,'[1]2024'!$B:$B,0),MATCH(Q$4,'[1]2024'!$2:$2,0)),0)++IFERROR(INDEX('[1]2024'!$A:$Q,MATCH($D$3&amp;$D54,'[1]2024'!$B:$B,0),MATCH(Q$4,'[1]2024'!$2:$2,0)),0)</f>
        <v>0</v>
      </c>
      <c r="R54" s="264">
        <f>IFERROR(INDEX('[1]2024'!$A:$Q,MATCH($A$3&amp;$D54,'[1]2024'!$B:$B,0),MATCH(R$4,'[1]2024'!$2:$2,0)),0)+IFERROR(INDEX('[1]2024'!$A:$Q,MATCH($B$3&amp;$D54,'[1]2024'!$B:$B,0),MATCH(R$4,'[1]2024'!$2:$2,0)),0)++IFERROR(INDEX('[1]2024'!$A:$Q,MATCH($C$3&amp;$D54,'[1]2024'!$B:$B,0),MATCH(R$4,'[1]2024'!$2:$2,0)),0)++IFERROR(INDEX('[1]2024'!$A:$Q,MATCH($D$3&amp;$D54,'[1]2024'!$B:$B,0),MATCH(R$4,'[1]2024'!$2:$2,0)),0)</f>
        <v>0</v>
      </c>
      <c r="S54" s="264">
        <f>IFERROR(INDEX('[1]2024'!$A:$Q,MATCH($A$3&amp;$D54,'[1]2024'!$B:$B,0),MATCH(S$4,'[1]2024'!$2:$2,0)),0)+IFERROR(INDEX('[1]2024'!$A:$Q,MATCH($B$3&amp;$D54,'[1]2024'!$B:$B,0),MATCH(S$4,'[1]2024'!$2:$2,0)),0)++IFERROR(INDEX('[1]2024'!$A:$Q,MATCH($C$3&amp;$D54,'[1]2024'!$B:$B,0),MATCH(S$4,'[1]2024'!$2:$2,0)),0)++IFERROR(INDEX('[1]2024'!$A:$Q,MATCH($D$3&amp;$D54,'[1]2024'!$B:$B,0),MATCH(S$4,'[1]2024'!$2:$2,0)),0)</f>
        <v>0</v>
      </c>
      <c r="T54" s="75">
        <v>0</v>
      </c>
      <c r="U54" s="245">
        <f t="shared" si="29"/>
        <v>0</v>
      </c>
      <c r="V54" s="246">
        <v>0</v>
      </c>
      <c r="W54" s="247">
        <v>0</v>
      </c>
      <c r="X54" s="247">
        <v>0</v>
      </c>
      <c r="Y54" s="247">
        <v>0</v>
      </c>
      <c r="Z54" s="247">
        <v>0</v>
      </c>
      <c r="AA54" s="247">
        <v>0</v>
      </c>
      <c r="AB54" s="247">
        <v>0</v>
      </c>
      <c r="AC54" s="247">
        <v>0</v>
      </c>
      <c r="AD54" s="247">
        <v>0</v>
      </c>
      <c r="AE54" s="247">
        <v>0</v>
      </c>
      <c r="AF54" s="247">
        <v>0</v>
      </c>
      <c r="AG54" s="248">
        <v>0</v>
      </c>
      <c r="AH54" s="245">
        <f>송도공장장!AH54+제조팀!AH54+송도밸리데이션팀!AH54+송도생산지원팀!AH54+송도설비관리팀!AH54</f>
        <v>2400000</v>
      </c>
      <c r="AI54" s="245">
        <f>송도공장장!AI54+제조팀!AI54+송도밸리데이션팀!AI54+송도생산지원팀!AI54+송도설비관리팀!AI54</f>
        <v>200000</v>
      </c>
      <c r="AJ54" s="245">
        <f>송도공장장!AJ54+제조팀!AJ54+송도밸리데이션팀!AJ54+송도생산지원팀!AJ54+송도설비관리팀!AJ54</f>
        <v>200000</v>
      </c>
      <c r="AK54" s="245">
        <f>송도공장장!AK54+제조팀!AK54+송도밸리데이션팀!AK54+송도생산지원팀!AK54+송도설비관리팀!AK54</f>
        <v>200000</v>
      </c>
      <c r="AL54" s="245">
        <f>송도공장장!AL54+제조팀!AL54+송도밸리데이션팀!AL54+송도생산지원팀!AL54+송도설비관리팀!AL54</f>
        <v>200000</v>
      </c>
      <c r="AM54" s="245">
        <f>송도공장장!AM54+제조팀!AM54+송도밸리데이션팀!AM54+송도생산지원팀!AM54+송도설비관리팀!AM54</f>
        <v>200000</v>
      </c>
      <c r="AN54" s="245">
        <f>송도공장장!AN54+제조팀!AN54+송도밸리데이션팀!AN54+송도생산지원팀!AN54+송도설비관리팀!AN54</f>
        <v>200000</v>
      </c>
      <c r="AO54" s="245">
        <f>송도공장장!AO54+제조팀!AO54+송도밸리데이션팀!AO54+송도생산지원팀!AO54+송도설비관리팀!AO54</f>
        <v>200000</v>
      </c>
      <c r="AP54" s="245">
        <f>송도공장장!AP54+제조팀!AP54+송도밸리데이션팀!AP54+송도생산지원팀!AP54+송도설비관리팀!AP54</f>
        <v>200000</v>
      </c>
      <c r="AQ54" s="245">
        <f>송도공장장!AQ54+제조팀!AQ54+송도밸리데이션팀!AQ54+송도생산지원팀!AQ54+송도설비관리팀!AQ54</f>
        <v>200000</v>
      </c>
      <c r="AR54" s="245">
        <f>송도공장장!AR54+제조팀!AR54+송도밸리데이션팀!AR54+송도생산지원팀!AR54+송도설비관리팀!AR54</f>
        <v>200000</v>
      </c>
      <c r="AS54" s="245">
        <f>송도공장장!AS54+제조팀!AS54+송도밸리데이션팀!AS54+송도생산지원팀!AS54+송도설비관리팀!AS54</f>
        <v>200000</v>
      </c>
      <c r="AT54" s="245">
        <f>송도공장장!AT54+제조팀!AT54+송도밸리데이션팀!AT54+송도생산지원팀!AT54+송도설비관리팀!AT54</f>
        <v>200000</v>
      </c>
      <c r="AU54" s="245">
        <f t="shared" si="2"/>
        <v>600000</v>
      </c>
      <c r="AV54" s="245">
        <f t="shared" si="3"/>
        <v>600000</v>
      </c>
      <c r="AW54" s="245">
        <f t="shared" si="4"/>
        <v>600000</v>
      </c>
      <c r="AX54" s="245">
        <f t="shared" si="5"/>
        <v>600000</v>
      </c>
      <c r="AY54" s="245">
        <f t="shared" si="30"/>
        <v>2520000</v>
      </c>
      <c r="AZ54" s="245">
        <f t="shared" si="31"/>
        <v>2646000</v>
      </c>
      <c r="BA54" s="245">
        <f t="shared" si="32"/>
        <v>2778300</v>
      </c>
      <c r="BB54" s="250"/>
      <c r="BC54" s="251" t="s">
        <v>39</v>
      </c>
      <c r="BD54" s="261"/>
      <c r="BE54" s="264">
        <v>0</v>
      </c>
      <c r="BF54" s="264">
        <v>0</v>
      </c>
      <c r="BG54" s="264">
        <v>0</v>
      </c>
      <c r="BH54" s="265">
        <f t="shared" si="7"/>
        <v>0</v>
      </c>
    </row>
    <row r="55" spans="1:60" outlineLevel="1" x14ac:dyDescent="0.3">
      <c r="A55" s="71" t="s">
        <v>128</v>
      </c>
      <c r="B55" s="238" t="s">
        <v>129</v>
      </c>
      <c r="C55" s="238" t="s">
        <v>31</v>
      </c>
      <c r="D55" s="239">
        <v>5105140</v>
      </c>
      <c r="E55" s="239" t="s">
        <v>130</v>
      </c>
      <c r="F55" s="277">
        <v>0</v>
      </c>
      <c r="G55" s="245">
        <f t="shared" si="28"/>
        <v>0</v>
      </c>
      <c r="H55" s="264">
        <f>IFERROR(INDEX('[1]2024'!$A:$Q,MATCH($A$3&amp;$D55,'[1]2024'!$B:$B,0),MATCH(H$4,'[1]2024'!$2:$2,0)),0)+IFERROR(INDEX('[1]2024'!$A:$Q,MATCH($B$3&amp;$D55,'[1]2024'!$B:$B,0),MATCH(H$4,'[1]2024'!$2:$2,0)),0)++IFERROR(INDEX('[1]2024'!$A:$Q,MATCH($C$3&amp;$D55,'[1]2024'!$B:$B,0),MATCH(H$4,'[1]2024'!$2:$2,0)),0)++IFERROR(INDEX('[1]2024'!$A:$Q,MATCH($D$3&amp;$D55,'[1]2024'!$B:$B,0),MATCH(H$4,'[1]2024'!$2:$2,0)),0)</f>
        <v>0</v>
      </c>
      <c r="I55" s="264">
        <f>IFERROR(INDEX('[1]2024'!$A:$Q,MATCH($A$3&amp;$D55,'[1]2024'!$B:$B,0),MATCH(I$4,'[1]2024'!$2:$2,0)),0)+IFERROR(INDEX('[1]2024'!$A:$Q,MATCH($B$3&amp;$D55,'[1]2024'!$B:$B,0),MATCH(I$4,'[1]2024'!$2:$2,0)),0)++IFERROR(INDEX('[1]2024'!$A:$Q,MATCH($C$3&amp;$D55,'[1]2024'!$B:$B,0),MATCH(I$4,'[1]2024'!$2:$2,0)),0)++IFERROR(INDEX('[1]2024'!$A:$Q,MATCH($D$3&amp;$D55,'[1]2024'!$B:$B,0),MATCH(I$4,'[1]2024'!$2:$2,0)),0)</f>
        <v>0</v>
      </c>
      <c r="J55" s="264">
        <f>IFERROR(INDEX('[1]2024'!$A:$Q,MATCH($A$3&amp;$D55,'[1]2024'!$B:$B,0),MATCH(J$4,'[1]2024'!$2:$2,0)),0)+IFERROR(INDEX('[1]2024'!$A:$Q,MATCH($B$3&amp;$D55,'[1]2024'!$B:$B,0),MATCH(J$4,'[1]2024'!$2:$2,0)),0)++IFERROR(INDEX('[1]2024'!$A:$Q,MATCH($C$3&amp;$D55,'[1]2024'!$B:$B,0),MATCH(J$4,'[1]2024'!$2:$2,0)),0)++IFERROR(INDEX('[1]2024'!$A:$Q,MATCH($D$3&amp;$D55,'[1]2024'!$B:$B,0),MATCH(J$4,'[1]2024'!$2:$2,0)),0)</f>
        <v>0</v>
      </c>
      <c r="K55" s="264">
        <f>IFERROR(INDEX('[1]2024'!$A:$Q,MATCH($A$3&amp;$D55,'[1]2024'!$B:$B,0),MATCH(K$4,'[1]2024'!$2:$2,0)),0)+IFERROR(INDEX('[1]2024'!$A:$Q,MATCH($B$3&amp;$D55,'[1]2024'!$B:$B,0),MATCH(K$4,'[1]2024'!$2:$2,0)),0)++IFERROR(INDEX('[1]2024'!$A:$Q,MATCH($C$3&amp;$D55,'[1]2024'!$B:$B,0),MATCH(K$4,'[1]2024'!$2:$2,0)),0)++IFERROR(INDEX('[1]2024'!$A:$Q,MATCH($D$3&amp;$D55,'[1]2024'!$B:$B,0),MATCH(K$4,'[1]2024'!$2:$2,0)),0)</f>
        <v>0</v>
      </c>
      <c r="L55" s="264">
        <f>IFERROR(INDEX('[1]2024'!$A:$Q,MATCH($A$3&amp;$D55,'[1]2024'!$B:$B,0),MATCH(L$4,'[1]2024'!$2:$2,0)),0)+IFERROR(INDEX('[1]2024'!$A:$Q,MATCH($B$3&amp;$D55,'[1]2024'!$B:$B,0),MATCH(L$4,'[1]2024'!$2:$2,0)),0)++IFERROR(INDEX('[1]2024'!$A:$Q,MATCH($C$3&amp;$D55,'[1]2024'!$B:$B,0),MATCH(L$4,'[1]2024'!$2:$2,0)),0)++IFERROR(INDEX('[1]2024'!$A:$Q,MATCH($D$3&amp;$D55,'[1]2024'!$B:$B,0),MATCH(L$4,'[1]2024'!$2:$2,0)),0)</f>
        <v>0</v>
      </c>
      <c r="M55" s="264">
        <f>IFERROR(INDEX('[1]2024'!$A:$Q,MATCH($A$3&amp;$D55,'[1]2024'!$B:$B,0),MATCH(M$4,'[1]2024'!$2:$2,0)),0)+IFERROR(INDEX('[1]2024'!$A:$Q,MATCH($B$3&amp;$D55,'[1]2024'!$B:$B,0),MATCH(M$4,'[1]2024'!$2:$2,0)),0)++IFERROR(INDEX('[1]2024'!$A:$Q,MATCH($C$3&amp;$D55,'[1]2024'!$B:$B,0),MATCH(M$4,'[1]2024'!$2:$2,0)),0)++IFERROR(INDEX('[1]2024'!$A:$Q,MATCH($D$3&amp;$D55,'[1]2024'!$B:$B,0),MATCH(M$4,'[1]2024'!$2:$2,0)),0)</f>
        <v>0</v>
      </c>
      <c r="N55" s="264">
        <f>IFERROR(INDEX('[1]2024'!$A:$Q,MATCH($A$3&amp;$D55,'[1]2024'!$B:$B,0),MATCH(N$4,'[1]2024'!$2:$2,0)),0)+IFERROR(INDEX('[1]2024'!$A:$Q,MATCH($B$3&amp;$D55,'[1]2024'!$B:$B,0),MATCH(N$4,'[1]2024'!$2:$2,0)),0)++IFERROR(INDEX('[1]2024'!$A:$Q,MATCH($C$3&amp;$D55,'[1]2024'!$B:$B,0),MATCH(N$4,'[1]2024'!$2:$2,0)),0)++IFERROR(INDEX('[1]2024'!$A:$Q,MATCH($D$3&amp;$D55,'[1]2024'!$B:$B,0),MATCH(N$4,'[1]2024'!$2:$2,0)),0)</f>
        <v>0</v>
      </c>
      <c r="O55" s="264">
        <f>IFERROR(INDEX('[1]2024'!$A:$Q,MATCH($A$3&amp;$D55,'[1]2024'!$B:$B,0),MATCH(O$4,'[1]2024'!$2:$2,0)),0)+IFERROR(INDEX('[1]2024'!$A:$Q,MATCH($B$3&amp;$D55,'[1]2024'!$B:$B,0),MATCH(O$4,'[1]2024'!$2:$2,0)),0)++IFERROR(INDEX('[1]2024'!$A:$Q,MATCH($C$3&amp;$D55,'[1]2024'!$B:$B,0),MATCH(O$4,'[1]2024'!$2:$2,0)),0)++IFERROR(INDEX('[1]2024'!$A:$Q,MATCH($D$3&amp;$D55,'[1]2024'!$B:$B,0),MATCH(O$4,'[1]2024'!$2:$2,0)),0)</f>
        <v>0</v>
      </c>
      <c r="P55" s="264">
        <f>IFERROR(INDEX('[1]2024'!$A:$Q,MATCH($A$3&amp;$D55,'[1]2024'!$B:$B,0),MATCH(P$4,'[1]2024'!$2:$2,0)),0)+IFERROR(INDEX('[1]2024'!$A:$Q,MATCH($B$3&amp;$D55,'[1]2024'!$B:$B,0),MATCH(P$4,'[1]2024'!$2:$2,0)),0)++IFERROR(INDEX('[1]2024'!$A:$Q,MATCH($C$3&amp;$D55,'[1]2024'!$B:$B,0),MATCH(P$4,'[1]2024'!$2:$2,0)),0)++IFERROR(INDEX('[1]2024'!$A:$Q,MATCH($D$3&amp;$D55,'[1]2024'!$B:$B,0),MATCH(P$4,'[1]2024'!$2:$2,0)),0)</f>
        <v>0</v>
      </c>
      <c r="Q55" s="264">
        <f>IFERROR(INDEX('[1]2024'!$A:$Q,MATCH($A$3&amp;$D55,'[1]2024'!$B:$B,0),MATCH(Q$4,'[1]2024'!$2:$2,0)),0)+IFERROR(INDEX('[1]2024'!$A:$Q,MATCH($B$3&amp;$D55,'[1]2024'!$B:$B,0),MATCH(Q$4,'[1]2024'!$2:$2,0)),0)++IFERROR(INDEX('[1]2024'!$A:$Q,MATCH($C$3&amp;$D55,'[1]2024'!$B:$B,0),MATCH(Q$4,'[1]2024'!$2:$2,0)),0)++IFERROR(INDEX('[1]2024'!$A:$Q,MATCH($D$3&amp;$D55,'[1]2024'!$B:$B,0),MATCH(Q$4,'[1]2024'!$2:$2,0)),0)</f>
        <v>0</v>
      </c>
      <c r="R55" s="264">
        <f>IFERROR(INDEX('[1]2024'!$A:$Q,MATCH($A$3&amp;$D55,'[1]2024'!$B:$B,0),MATCH(R$4,'[1]2024'!$2:$2,0)),0)+IFERROR(INDEX('[1]2024'!$A:$Q,MATCH($B$3&amp;$D55,'[1]2024'!$B:$B,0),MATCH(R$4,'[1]2024'!$2:$2,0)),0)++IFERROR(INDEX('[1]2024'!$A:$Q,MATCH($C$3&amp;$D55,'[1]2024'!$B:$B,0),MATCH(R$4,'[1]2024'!$2:$2,0)),0)++IFERROR(INDEX('[1]2024'!$A:$Q,MATCH($D$3&amp;$D55,'[1]2024'!$B:$B,0),MATCH(R$4,'[1]2024'!$2:$2,0)),0)</f>
        <v>0</v>
      </c>
      <c r="S55" s="264">
        <f>IFERROR(INDEX('[1]2024'!$A:$Q,MATCH($A$3&amp;$D55,'[1]2024'!$B:$B,0),MATCH(S$4,'[1]2024'!$2:$2,0)),0)+IFERROR(INDEX('[1]2024'!$A:$Q,MATCH($B$3&amp;$D55,'[1]2024'!$B:$B,0),MATCH(S$4,'[1]2024'!$2:$2,0)),0)++IFERROR(INDEX('[1]2024'!$A:$Q,MATCH($C$3&amp;$D55,'[1]2024'!$B:$B,0),MATCH(S$4,'[1]2024'!$2:$2,0)),0)++IFERROR(INDEX('[1]2024'!$A:$Q,MATCH($D$3&amp;$D55,'[1]2024'!$B:$B,0),MATCH(S$4,'[1]2024'!$2:$2,0)),0)</f>
        <v>0</v>
      </c>
      <c r="T55" s="75">
        <v>0</v>
      </c>
      <c r="U55" s="245">
        <f t="shared" si="29"/>
        <v>0</v>
      </c>
      <c r="V55" s="246">
        <v>0</v>
      </c>
      <c r="W55" s="247">
        <v>0</v>
      </c>
      <c r="X55" s="247">
        <v>0</v>
      </c>
      <c r="Y55" s="247">
        <v>0</v>
      </c>
      <c r="Z55" s="247">
        <v>0</v>
      </c>
      <c r="AA55" s="247">
        <v>0</v>
      </c>
      <c r="AB55" s="247">
        <v>0</v>
      </c>
      <c r="AC55" s="247">
        <v>0</v>
      </c>
      <c r="AD55" s="247">
        <v>0</v>
      </c>
      <c r="AE55" s="247">
        <v>0</v>
      </c>
      <c r="AF55" s="247">
        <v>0</v>
      </c>
      <c r="AG55" s="248">
        <v>0</v>
      </c>
      <c r="AH55" s="245">
        <f>송도공장장!AH55+제조팀!AH55+송도밸리데이션팀!AH55+송도생산지원팀!AH55+송도설비관리팀!AH55</f>
        <v>240000</v>
      </c>
      <c r="AI55" s="245">
        <f>송도공장장!AI55+제조팀!AI55+송도밸리데이션팀!AI55+송도생산지원팀!AI55+송도설비관리팀!AI55</f>
        <v>20000</v>
      </c>
      <c r="AJ55" s="245">
        <f>송도공장장!AJ55+제조팀!AJ55+송도밸리데이션팀!AJ55+송도생산지원팀!AJ55+송도설비관리팀!AJ55</f>
        <v>20000</v>
      </c>
      <c r="AK55" s="245">
        <f>송도공장장!AK55+제조팀!AK55+송도밸리데이션팀!AK55+송도생산지원팀!AK55+송도설비관리팀!AK55</f>
        <v>20000</v>
      </c>
      <c r="AL55" s="245">
        <f>송도공장장!AL55+제조팀!AL55+송도밸리데이션팀!AL55+송도생산지원팀!AL55+송도설비관리팀!AL55</f>
        <v>20000</v>
      </c>
      <c r="AM55" s="245">
        <f>송도공장장!AM55+제조팀!AM55+송도밸리데이션팀!AM55+송도생산지원팀!AM55+송도설비관리팀!AM55</f>
        <v>20000</v>
      </c>
      <c r="AN55" s="245">
        <f>송도공장장!AN55+제조팀!AN55+송도밸리데이션팀!AN55+송도생산지원팀!AN55+송도설비관리팀!AN55</f>
        <v>20000</v>
      </c>
      <c r="AO55" s="245">
        <f>송도공장장!AO55+제조팀!AO55+송도밸리데이션팀!AO55+송도생산지원팀!AO55+송도설비관리팀!AO55</f>
        <v>20000</v>
      </c>
      <c r="AP55" s="245">
        <f>송도공장장!AP55+제조팀!AP55+송도밸리데이션팀!AP55+송도생산지원팀!AP55+송도설비관리팀!AP55</f>
        <v>20000</v>
      </c>
      <c r="AQ55" s="245">
        <f>송도공장장!AQ55+제조팀!AQ55+송도밸리데이션팀!AQ55+송도생산지원팀!AQ55+송도설비관리팀!AQ55</f>
        <v>20000</v>
      </c>
      <c r="AR55" s="245">
        <f>송도공장장!AR55+제조팀!AR55+송도밸리데이션팀!AR55+송도생산지원팀!AR55+송도설비관리팀!AR55</f>
        <v>20000</v>
      </c>
      <c r="AS55" s="245">
        <f>송도공장장!AS55+제조팀!AS55+송도밸리데이션팀!AS55+송도생산지원팀!AS55+송도설비관리팀!AS55</f>
        <v>20000</v>
      </c>
      <c r="AT55" s="245">
        <f>송도공장장!AT55+제조팀!AT55+송도밸리데이션팀!AT55+송도생산지원팀!AT55+송도설비관리팀!AT55</f>
        <v>20000</v>
      </c>
      <c r="AU55" s="245">
        <f t="shared" si="2"/>
        <v>60000</v>
      </c>
      <c r="AV55" s="245">
        <f t="shared" si="3"/>
        <v>60000</v>
      </c>
      <c r="AW55" s="245">
        <f t="shared" si="4"/>
        <v>60000</v>
      </c>
      <c r="AX55" s="245">
        <f t="shared" si="5"/>
        <v>60000</v>
      </c>
      <c r="AY55" s="245">
        <f t="shared" si="30"/>
        <v>252000</v>
      </c>
      <c r="AZ55" s="245">
        <f t="shared" si="31"/>
        <v>264600</v>
      </c>
      <c r="BA55" s="245">
        <f t="shared" si="32"/>
        <v>277830</v>
      </c>
      <c r="BB55" s="250"/>
      <c r="BC55" s="251" t="s">
        <v>39</v>
      </c>
      <c r="BD55" s="261"/>
      <c r="BE55" s="264">
        <v>0</v>
      </c>
      <c r="BF55" s="264">
        <v>0</v>
      </c>
      <c r="BG55" s="264">
        <v>0</v>
      </c>
      <c r="BH55" s="265">
        <f t="shared" si="7"/>
        <v>0</v>
      </c>
    </row>
    <row r="56" spans="1:60" outlineLevel="1" x14ac:dyDescent="0.3">
      <c r="A56" s="71" t="s">
        <v>131</v>
      </c>
      <c r="B56" s="238" t="s">
        <v>125</v>
      </c>
      <c r="C56" s="238" t="s">
        <v>31</v>
      </c>
      <c r="D56" s="239">
        <v>5105130</v>
      </c>
      <c r="E56" s="239" t="s">
        <v>126</v>
      </c>
      <c r="F56" s="277">
        <v>0</v>
      </c>
      <c r="G56" s="245">
        <f t="shared" si="28"/>
        <v>0</v>
      </c>
      <c r="H56" s="264">
        <f>IFERROR(INDEX('[1]2024'!$A:$Q,MATCH($A$3&amp;$D56,'[1]2024'!$B:$B,0),MATCH(H$4,'[1]2024'!$2:$2,0)),0)+IFERROR(INDEX('[1]2024'!$A:$Q,MATCH($B$3&amp;$D56,'[1]2024'!$B:$B,0),MATCH(H$4,'[1]2024'!$2:$2,0)),0)++IFERROR(INDEX('[1]2024'!$A:$Q,MATCH($C$3&amp;$D56,'[1]2024'!$B:$B,0),MATCH(H$4,'[1]2024'!$2:$2,0)),0)++IFERROR(INDEX('[1]2024'!$A:$Q,MATCH($D$3&amp;$D56,'[1]2024'!$B:$B,0),MATCH(H$4,'[1]2024'!$2:$2,0)),0)</f>
        <v>0</v>
      </c>
      <c r="I56" s="264">
        <f>IFERROR(INDEX('[1]2024'!$A:$Q,MATCH($A$3&amp;$D56,'[1]2024'!$B:$B,0),MATCH(I$4,'[1]2024'!$2:$2,0)),0)+IFERROR(INDEX('[1]2024'!$A:$Q,MATCH($B$3&amp;$D56,'[1]2024'!$B:$B,0),MATCH(I$4,'[1]2024'!$2:$2,0)),0)++IFERROR(INDEX('[1]2024'!$A:$Q,MATCH($C$3&amp;$D56,'[1]2024'!$B:$B,0),MATCH(I$4,'[1]2024'!$2:$2,0)),0)++IFERROR(INDEX('[1]2024'!$A:$Q,MATCH($D$3&amp;$D56,'[1]2024'!$B:$B,0),MATCH(I$4,'[1]2024'!$2:$2,0)),0)</f>
        <v>0</v>
      </c>
      <c r="J56" s="264">
        <f>IFERROR(INDEX('[1]2024'!$A:$Q,MATCH($A$3&amp;$D56,'[1]2024'!$B:$B,0),MATCH(J$4,'[1]2024'!$2:$2,0)),0)+IFERROR(INDEX('[1]2024'!$A:$Q,MATCH($B$3&amp;$D56,'[1]2024'!$B:$B,0),MATCH(J$4,'[1]2024'!$2:$2,0)),0)++IFERROR(INDEX('[1]2024'!$A:$Q,MATCH($C$3&amp;$D56,'[1]2024'!$B:$B,0),MATCH(J$4,'[1]2024'!$2:$2,0)),0)++IFERROR(INDEX('[1]2024'!$A:$Q,MATCH($D$3&amp;$D56,'[1]2024'!$B:$B,0),MATCH(J$4,'[1]2024'!$2:$2,0)),0)</f>
        <v>0</v>
      </c>
      <c r="K56" s="264">
        <f>IFERROR(INDEX('[1]2024'!$A:$Q,MATCH($A$3&amp;$D56,'[1]2024'!$B:$B,0),MATCH(K$4,'[1]2024'!$2:$2,0)),0)+IFERROR(INDEX('[1]2024'!$A:$Q,MATCH($B$3&amp;$D56,'[1]2024'!$B:$B,0),MATCH(K$4,'[1]2024'!$2:$2,0)),0)++IFERROR(INDEX('[1]2024'!$A:$Q,MATCH($C$3&amp;$D56,'[1]2024'!$B:$B,0),MATCH(K$4,'[1]2024'!$2:$2,0)),0)++IFERROR(INDEX('[1]2024'!$A:$Q,MATCH($D$3&amp;$D56,'[1]2024'!$B:$B,0),MATCH(K$4,'[1]2024'!$2:$2,0)),0)</f>
        <v>0</v>
      </c>
      <c r="L56" s="264">
        <f>IFERROR(INDEX('[1]2024'!$A:$Q,MATCH($A$3&amp;$D56,'[1]2024'!$B:$B,0),MATCH(L$4,'[1]2024'!$2:$2,0)),0)+IFERROR(INDEX('[1]2024'!$A:$Q,MATCH($B$3&amp;$D56,'[1]2024'!$B:$B,0),MATCH(L$4,'[1]2024'!$2:$2,0)),0)++IFERROR(INDEX('[1]2024'!$A:$Q,MATCH($C$3&amp;$D56,'[1]2024'!$B:$B,0),MATCH(L$4,'[1]2024'!$2:$2,0)),0)++IFERROR(INDEX('[1]2024'!$A:$Q,MATCH($D$3&amp;$D56,'[1]2024'!$B:$B,0),MATCH(L$4,'[1]2024'!$2:$2,0)),0)</f>
        <v>0</v>
      </c>
      <c r="M56" s="264">
        <f>IFERROR(INDEX('[1]2024'!$A:$Q,MATCH($A$3&amp;$D56,'[1]2024'!$B:$B,0),MATCH(M$4,'[1]2024'!$2:$2,0)),0)+IFERROR(INDEX('[1]2024'!$A:$Q,MATCH($B$3&amp;$D56,'[1]2024'!$B:$B,0),MATCH(M$4,'[1]2024'!$2:$2,0)),0)++IFERROR(INDEX('[1]2024'!$A:$Q,MATCH($C$3&amp;$D56,'[1]2024'!$B:$B,0),MATCH(M$4,'[1]2024'!$2:$2,0)),0)++IFERROR(INDEX('[1]2024'!$A:$Q,MATCH($D$3&amp;$D56,'[1]2024'!$B:$B,0),MATCH(M$4,'[1]2024'!$2:$2,0)),0)</f>
        <v>0</v>
      </c>
      <c r="N56" s="264">
        <f>IFERROR(INDEX('[1]2024'!$A:$Q,MATCH($A$3&amp;$D56,'[1]2024'!$B:$B,0),MATCH(N$4,'[1]2024'!$2:$2,0)),0)+IFERROR(INDEX('[1]2024'!$A:$Q,MATCH($B$3&amp;$D56,'[1]2024'!$B:$B,0),MATCH(N$4,'[1]2024'!$2:$2,0)),0)++IFERROR(INDEX('[1]2024'!$A:$Q,MATCH($C$3&amp;$D56,'[1]2024'!$B:$B,0),MATCH(N$4,'[1]2024'!$2:$2,0)),0)++IFERROR(INDEX('[1]2024'!$A:$Q,MATCH($D$3&amp;$D56,'[1]2024'!$B:$B,0),MATCH(N$4,'[1]2024'!$2:$2,0)),0)</f>
        <v>0</v>
      </c>
      <c r="O56" s="264">
        <f>IFERROR(INDEX('[1]2024'!$A:$Q,MATCH($A$3&amp;$D56,'[1]2024'!$B:$B,0),MATCH(O$4,'[1]2024'!$2:$2,0)),0)+IFERROR(INDEX('[1]2024'!$A:$Q,MATCH($B$3&amp;$D56,'[1]2024'!$B:$B,0),MATCH(O$4,'[1]2024'!$2:$2,0)),0)++IFERROR(INDEX('[1]2024'!$A:$Q,MATCH($C$3&amp;$D56,'[1]2024'!$B:$B,0),MATCH(O$4,'[1]2024'!$2:$2,0)),0)++IFERROR(INDEX('[1]2024'!$A:$Q,MATCH($D$3&amp;$D56,'[1]2024'!$B:$B,0),MATCH(O$4,'[1]2024'!$2:$2,0)),0)</f>
        <v>0</v>
      </c>
      <c r="P56" s="264">
        <f>IFERROR(INDEX('[1]2024'!$A:$Q,MATCH($A$3&amp;$D56,'[1]2024'!$B:$B,0),MATCH(P$4,'[1]2024'!$2:$2,0)),0)+IFERROR(INDEX('[1]2024'!$A:$Q,MATCH($B$3&amp;$D56,'[1]2024'!$B:$B,0),MATCH(P$4,'[1]2024'!$2:$2,0)),0)++IFERROR(INDEX('[1]2024'!$A:$Q,MATCH($C$3&amp;$D56,'[1]2024'!$B:$B,0),MATCH(P$4,'[1]2024'!$2:$2,0)),0)++IFERROR(INDEX('[1]2024'!$A:$Q,MATCH($D$3&amp;$D56,'[1]2024'!$B:$B,0),MATCH(P$4,'[1]2024'!$2:$2,0)),0)</f>
        <v>0</v>
      </c>
      <c r="Q56" s="264">
        <f>IFERROR(INDEX('[1]2024'!$A:$Q,MATCH($A$3&amp;$D56,'[1]2024'!$B:$B,0),MATCH(Q$4,'[1]2024'!$2:$2,0)),0)+IFERROR(INDEX('[1]2024'!$A:$Q,MATCH($B$3&amp;$D56,'[1]2024'!$B:$B,0),MATCH(Q$4,'[1]2024'!$2:$2,0)),0)++IFERROR(INDEX('[1]2024'!$A:$Q,MATCH($C$3&amp;$D56,'[1]2024'!$B:$B,0),MATCH(Q$4,'[1]2024'!$2:$2,0)),0)++IFERROR(INDEX('[1]2024'!$A:$Q,MATCH($D$3&amp;$D56,'[1]2024'!$B:$B,0),MATCH(Q$4,'[1]2024'!$2:$2,0)),0)</f>
        <v>0</v>
      </c>
      <c r="R56" s="264">
        <f>IFERROR(INDEX('[1]2024'!$A:$Q,MATCH($A$3&amp;$D56,'[1]2024'!$B:$B,0),MATCH(R$4,'[1]2024'!$2:$2,0)),0)+IFERROR(INDEX('[1]2024'!$A:$Q,MATCH($B$3&amp;$D56,'[1]2024'!$B:$B,0),MATCH(R$4,'[1]2024'!$2:$2,0)),0)++IFERROR(INDEX('[1]2024'!$A:$Q,MATCH($C$3&amp;$D56,'[1]2024'!$B:$B,0),MATCH(R$4,'[1]2024'!$2:$2,0)),0)++IFERROR(INDEX('[1]2024'!$A:$Q,MATCH($D$3&amp;$D56,'[1]2024'!$B:$B,0),MATCH(R$4,'[1]2024'!$2:$2,0)),0)</f>
        <v>0</v>
      </c>
      <c r="S56" s="264">
        <f>IFERROR(INDEX('[1]2024'!$A:$Q,MATCH($A$3&amp;$D56,'[1]2024'!$B:$B,0),MATCH(S$4,'[1]2024'!$2:$2,0)),0)+IFERROR(INDEX('[1]2024'!$A:$Q,MATCH($B$3&amp;$D56,'[1]2024'!$B:$B,0),MATCH(S$4,'[1]2024'!$2:$2,0)),0)++IFERROR(INDEX('[1]2024'!$A:$Q,MATCH($C$3&amp;$D56,'[1]2024'!$B:$B,0),MATCH(S$4,'[1]2024'!$2:$2,0)),0)++IFERROR(INDEX('[1]2024'!$A:$Q,MATCH($D$3&amp;$D56,'[1]2024'!$B:$B,0),MATCH(S$4,'[1]2024'!$2:$2,0)),0)</f>
        <v>0</v>
      </c>
      <c r="T56" s="75">
        <v>0</v>
      </c>
      <c r="U56" s="245">
        <f t="shared" si="29"/>
        <v>0</v>
      </c>
      <c r="V56" s="246">
        <v>0</v>
      </c>
      <c r="W56" s="247">
        <v>0</v>
      </c>
      <c r="X56" s="247">
        <v>0</v>
      </c>
      <c r="Y56" s="247">
        <v>0</v>
      </c>
      <c r="Z56" s="247">
        <v>0</v>
      </c>
      <c r="AA56" s="247">
        <v>0</v>
      </c>
      <c r="AB56" s="247">
        <v>0</v>
      </c>
      <c r="AC56" s="247">
        <v>0</v>
      </c>
      <c r="AD56" s="247">
        <v>0</v>
      </c>
      <c r="AE56" s="247">
        <v>0</v>
      </c>
      <c r="AF56" s="247">
        <v>0</v>
      </c>
      <c r="AG56" s="248">
        <v>0</v>
      </c>
      <c r="AH56" s="245">
        <f>송도공장장!AH56+제조팀!AH56+송도밸리데이션팀!AH56+송도생산지원팀!AH56+송도설비관리팀!AH56</f>
        <v>0</v>
      </c>
      <c r="AI56" s="245">
        <f>송도공장장!AI56+제조팀!AI56+송도밸리데이션팀!AI56+송도생산지원팀!AI56+송도설비관리팀!AI56</f>
        <v>0</v>
      </c>
      <c r="AJ56" s="245">
        <f>송도공장장!AJ56+제조팀!AJ56+송도밸리데이션팀!AJ56+송도생산지원팀!AJ56+송도설비관리팀!AJ56</f>
        <v>0</v>
      </c>
      <c r="AK56" s="245">
        <f>송도공장장!AK56+제조팀!AK56+송도밸리데이션팀!AK56+송도생산지원팀!AK56+송도설비관리팀!AK56</f>
        <v>0</v>
      </c>
      <c r="AL56" s="245">
        <f>송도공장장!AL56+제조팀!AL56+송도밸리데이션팀!AL56+송도생산지원팀!AL56+송도설비관리팀!AL56</f>
        <v>0</v>
      </c>
      <c r="AM56" s="245">
        <f>송도공장장!AM56+제조팀!AM56+송도밸리데이션팀!AM56+송도생산지원팀!AM56+송도설비관리팀!AM56</f>
        <v>0</v>
      </c>
      <c r="AN56" s="245">
        <f>송도공장장!AN56+제조팀!AN56+송도밸리데이션팀!AN56+송도생산지원팀!AN56+송도설비관리팀!AN56</f>
        <v>0</v>
      </c>
      <c r="AO56" s="245">
        <f>송도공장장!AO56+제조팀!AO56+송도밸리데이션팀!AO56+송도생산지원팀!AO56+송도설비관리팀!AO56</f>
        <v>0</v>
      </c>
      <c r="AP56" s="245">
        <f>송도공장장!AP56+제조팀!AP56+송도밸리데이션팀!AP56+송도생산지원팀!AP56+송도설비관리팀!AP56</f>
        <v>0</v>
      </c>
      <c r="AQ56" s="245">
        <f>송도공장장!AQ56+제조팀!AQ56+송도밸리데이션팀!AQ56+송도생산지원팀!AQ56+송도설비관리팀!AQ56</f>
        <v>0</v>
      </c>
      <c r="AR56" s="245">
        <f>송도공장장!AR56+제조팀!AR56+송도밸리데이션팀!AR56+송도생산지원팀!AR56+송도설비관리팀!AR56</f>
        <v>0</v>
      </c>
      <c r="AS56" s="245">
        <f>송도공장장!AS56+제조팀!AS56+송도밸리데이션팀!AS56+송도생산지원팀!AS56+송도설비관리팀!AS56</f>
        <v>0</v>
      </c>
      <c r="AT56" s="245">
        <f>송도공장장!AT56+제조팀!AT56+송도밸리데이션팀!AT56+송도생산지원팀!AT56+송도설비관리팀!AT56</f>
        <v>0</v>
      </c>
      <c r="AU56" s="245">
        <f t="shared" si="2"/>
        <v>0</v>
      </c>
      <c r="AV56" s="245">
        <f t="shared" si="3"/>
        <v>0</v>
      </c>
      <c r="AW56" s="245">
        <f t="shared" si="4"/>
        <v>0</v>
      </c>
      <c r="AX56" s="245">
        <f t="shared" si="5"/>
        <v>0</v>
      </c>
      <c r="AY56" s="245">
        <f t="shared" si="30"/>
        <v>0</v>
      </c>
      <c r="AZ56" s="245">
        <f t="shared" si="31"/>
        <v>0</v>
      </c>
      <c r="BA56" s="245">
        <f t="shared" si="32"/>
        <v>0</v>
      </c>
      <c r="BB56" s="250"/>
      <c r="BC56" s="251" t="s">
        <v>39</v>
      </c>
      <c r="BD56" s="261"/>
      <c r="BE56" s="264">
        <v>0</v>
      </c>
      <c r="BF56" s="264">
        <v>0</v>
      </c>
      <c r="BG56" s="264">
        <v>0</v>
      </c>
      <c r="BH56" s="265">
        <f t="shared" si="7"/>
        <v>0</v>
      </c>
    </row>
    <row r="57" spans="1:60" outlineLevel="1" x14ac:dyDescent="0.3">
      <c r="A57" s="71" t="s">
        <v>132</v>
      </c>
      <c r="B57" s="238" t="s">
        <v>125</v>
      </c>
      <c r="C57" s="238" t="s">
        <v>31</v>
      </c>
      <c r="D57" s="239">
        <v>5105120</v>
      </c>
      <c r="E57" s="239" t="s">
        <v>126</v>
      </c>
      <c r="F57" s="277">
        <v>0</v>
      </c>
      <c r="G57" s="245">
        <f t="shared" si="28"/>
        <v>0</v>
      </c>
      <c r="H57" s="264">
        <f>IFERROR(INDEX('[1]2024'!$A:$Q,MATCH($A$3&amp;$D57,'[1]2024'!$B:$B,0),MATCH(H$4,'[1]2024'!$2:$2,0)),0)+IFERROR(INDEX('[1]2024'!$A:$Q,MATCH($B$3&amp;$D57,'[1]2024'!$B:$B,0),MATCH(H$4,'[1]2024'!$2:$2,0)),0)++IFERROR(INDEX('[1]2024'!$A:$Q,MATCH($C$3&amp;$D57,'[1]2024'!$B:$B,0),MATCH(H$4,'[1]2024'!$2:$2,0)),0)++IFERROR(INDEX('[1]2024'!$A:$Q,MATCH($D$3&amp;$D57,'[1]2024'!$B:$B,0),MATCH(H$4,'[1]2024'!$2:$2,0)),0)</f>
        <v>0</v>
      </c>
      <c r="I57" s="264">
        <f>IFERROR(INDEX('[1]2024'!$A:$Q,MATCH($A$3&amp;$D57,'[1]2024'!$B:$B,0),MATCH(I$4,'[1]2024'!$2:$2,0)),0)+IFERROR(INDEX('[1]2024'!$A:$Q,MATCH($B$3&amp;$D57,'[1]2024'!$B:$B,0),MATCH(I$4,'[1]2024'!$2:$2,0)),0)++IFERROR(INDEX('[1]2024'!$A:$Q,MATCH($C$3&amp;$D57,'[1]2024'!$B:$B,0),MATCH(I$4,'[1]2024'!$2:$2,0)),0)++IFERROR(INDEX('[1]2024'!$A:$Q,MATCH($D$3&amp;$D57,'[1]2024'!$B:$B,0),MATCH(I$4,'[1]2024'!$2:$2,0)),0)</f>
        <v>0</v>
      </c>
      <c r="J57" s="264">
        <f>IFERROR(INDEX('[1]2024'!$A:$Q,MATCH($A$3&amp;$D57,'[1]2024'!$B:$B,0),MATCH(J$4,'[1]2024'!$2:$2,0)),0)+IFERROR(INDEX('[1]2024'!$A:$Q,MATCH($B$3&amp;$D57,'[1]2024'!$B:$B,0),MATCH(J$4,'[1]2024'!$2:$2,0)),0)++IFERROR(INDEX('[1]2024'!$A:$Q,MATCH($C$3&amp;$D57,'[1]2024'!$B:$B,0),MATCH(J$4,'[1]2024'!$2:$2,0)),0)++IFERROR(INDEX('[1]2024'!$A:$Q,MATCH($D$3&amp;$D57,'[1]2024'!$B:$B,0),MATCH(J$4,'[1]2024'!$2:$2,0)),0)</f>
        <v>0</v>
      </c>
      <c r="K57" s="264">
        <f>IFERROR(INDEX('[1]2024'!$A:$Q,MATCH($A$3&amp;$D57,'[1]2024'!$B:$B,0),MATCH(K$4,'[1]2024'!$2:$2,0)),0)+IFERROR(INDEX('[1]2024'!$A:$Q,MATCH($B$3&amp;$D57,'[1]2024'!$B:$B,0),MATCH(K$4,'[1]2024'!$2:$2,0)),0)++IFERROR(INDEX('[1]2024'!$A:$Q,MATCH($C$3&amp;$D57,'[1]2024'!$B:$B,0),MATCH(K$4,'[1]2024'!$2:$2,0)),0)++IFERROR(INDEX('[1]2024'!$A:$Q,MATCH($D$3&amp;$D57,'[1]2024'!$B:$B,0),MATCH(K$4,'[1]2024'!$2:$2,0)),0)</f>
        <v>0</v>
      </c>
      <c r="L57" s="264">
        <f>IFERROR(INDEX('[1]2024'!$A:$Q,MATCH($A$3&amp;$D57,'[1]2024'!$B:$B,0),MATCH(L$4,'[1]2024'!$2:$2,0)),0)+IFERROR(INDEX('[1]2024'!$A:$Q,MATCH($B$3&amp;$D57,'[1]2024'!$B:$B,0),MATCH(L$4,'[1]2024'!$2:$2,0)),0)++IFERROR(INDEX('[1]2024'!$A:$Q,MATCH($C$3&amp;$D57,'[1]2024'!$B:$B,0),MATCH(L$4,'[1]2024'!$2:$2,0)),0)++IFERROR(INDEX('[1]2024'!$A:$Q,MATCH($D$3&amp;$D57,'[1]2024'!$B:$B,0),MATCH(L$4,'[1]2024'!$2:$2,0)),0)</f>
        <v>0</v>
      </c>
      <c r="M57" s="264">
        <f>IFERROR(INDEX('[1]2024'!$A:$Q,MATCH($A$3&amp;$D57,'[1]2024'!$B:$B,0),MATCH(M$4,'[1]2024'!$2:$2,0)),0)+IFERROR(INDEX('[1]2024'!$A:$Q,MATCH($B$3&amp;$D57,'[1]2024'!$B:$B,0),MATCH(M$4,'[1]2024'!$2:$2,0)),0)++IFERROR(INDEX('[1]2024'!$A:$Q,MATCH($C$3&amp;$D57,'[1]2024'!$B:$B,0),MATCH(M$4,'[1]2024'!$2:$2,0)),0)++IFERROR(INDEX('[1]2024'!$A:$Q,MATCH($D$3&amp;$D57,'[1]2024'!$B:$B,0),MATCH(M$4,'[1]2024'!$2:$2,0)),0)</f>
        <v>0</v>
      </c>
      <c r="N57" s="264">
        <f>IFERROR(INDEX('[1]2024'!$A:$Q,MATCH($A$3&amp;$D57,'[1]2024'!$B:$B,0),MATCH(N$4,'[1]2024'!$2:$2,0)),0)+IFERROR(INDEX('[1]2024'!$A:$Q,MATCH($B$3&amp;$D57,'[1]2024'!$B:$B,0),MATCH(N$4,'[1]2024'!$2:$2,0)),0)++IFERROR(INDEX('[1]2024'!$A:$Q,MATCH($C$3&amp;$D57,'[1]2024'!$B:$B,0),MATCH(N$4,'[1]2024'!$2:$2,0)),0)++IFERROR(INDEX('[1]2024'!$A:$Q,MATCH($D$3&amp;$D57,'[1]2024'!$B:$B,0),MATCH(N$4,'[1]2024'!$2:$2,0)),0)</f>
        <v>0</v>
      </c>
      <c r="O57" s="264">
        <f>IFERROR(INDEX('[1]2024'!$A:$Q,MATCH($A$3&amp;$D57,'[1]2024'!$B:$B,0),MATCH(O$4,'[1]2024'!$2:$2,0)),0)+IFERROR(INDEX('[1]2024'!$A:$Q,MATCH($B$3&amp;$D57,'[1]2024'!$B:$B,0),MATCH(O$4,'[1]2024'!$2:$2,0)),0)++IFERROR(INDEX('[1]2024'!$A:$Q,MATCH($C$3&amp;$D57,'[1]2024'!$B:$B,0),MATCH(O$4,'[1]2024'!$2:$2,0)),0)++IFERROR(INDEX('[1]2024'!$A:$Q,MATCH($D$3&amp;$D57,'[1]2024'!$B:$B,0),MATCH(O$4,'[1]2024'!$2:$2,0)),0)</f>
        <v>0</v>
      </c>
      <c r="P57" s="264">
        <f>IFERROR(INDEX('[1]2024'!$A:$Q,MATCH($A$3&amp;$D57,'[1]2024'!$B:$B,0),MATCH(P$4,'[1]2024'!$2:$2,0)),0)+IFERROR(INDEX('[1]2024'!$A:$Q,MATCH($B$3&amp;$D57,'[1]2024'!$B:$B,0),MATCH(P$4,'[1]2024'!$2:$2,0)),0)++IFERROR(INDEX('[1]2024'!$A:$Q,MATCH($C$3&amp;$D57,'[1]2024'!$B:$B,0),MATCH(P$4,'[1]2024'!$2:$2,0)),0)++IFERROR(INDEX('[1]2024'!$A:$Q,MATCH($D$3&amp;$D57,'[1]2024'!$B:$B,0),MATCH(P$4,'[1]2024'!$2:$2,0)),0)</f>
        <v>0</v>
      </c>
      <c r="Q57" s="264">
        <f>IFERROR(INDEX('[1]2024'!$A:$Q,MATCH($A$3&amp;$D57,'[1]2024'!$B:$B,0),MATCH(Q$4,'[1]2024'!$2:$2,0)),0)+IFERROR(INDEX('[1]2024'!$A:$Q,MATCH($B$3&amp;$D57,'[1]2024'!$B:$B,0),MATCH(Q$4,'[1]2024'!$2:$2,0)),0)++IFERROR(INDEX('[1]2024'!$A:$Q,MATCH($C$3&amp;$D57,'[1]2024'!$B:$B,0),MATCH(Q$4,'[1]2024'!$2:$2,0)),0)++IFERROR(INDEX('[1]2024'!$A:$Q,MATCH($D$3&amp;$D57,'[1]2024'!$B:$B,0),MATCH(Q$4,'[1]2024'!$2:$2,0)),0)</f>
        <v>0</v>
      </c>
      <c r="R57" s="264">
        <f>IFERROR(INDEX('[1]2024'!$A:$Q,MATCH($A$3&amp;$D57,'[1]2024'!$B:$B,0),MATCH(R$4,'[1]2024'!$2:$2,0)),0)+IFERROR(INDEX('[1]2024'!$A:$Q,MATCH($B$3&amp;$D57,'[1]2024'!$B:$B,0),MATCH(R$4,'[1]2024'!$2:$2,0)),0)++IFERROR(INDEX('[1]2024'!$A:$Q,MATCH($C$3&amp;$D57,'[1]2024'!$B:$B,0),MATCH(R$4,'[1]2024'!$2:$2,0)),0)++IFERROR(INDEX('[1]2024'!$A:$Q,MATCH($D$3&amp;$D57,'[1]2024'!$B:$B,0),MATCH(R$4,'[1]2024'!$2:$2,0)),0)</f>
        <v>0</v>
      </c>
      <c r="S57" s="264">
        <f>IFERROR(INDEX('[1]2024'!$A:$Q,MATCH($A$3&amp;$D57,'[1]2024'!$B:$B,0),MATCH(S$4,'[1]2024'!$2:$2,0)),0)+IFERROR(INDEX('[1]2024'!$A:$Q,MATCH($B$3&amp;$D57,'[1]2024'!$B:$B,0),MATCH(S$4,'[1]2024'!$2:$2,0)),0)++IFERROR(INDEX('[1]2024'!$A:$Q,MATCH($C$3&amp;$D57,'[1]2024'!$B:$B,0),MATCH(S$4,'[1]2024'!$2:$2,0)),0)++IFERROR(INDEX('[1]2024'!$A:$Q,MATCH($D$3&amp;$D57,'[1]2024'!$B:$B,0),MATCH(S$4,'[1]2024'!$2:$2,0)),0)</f>
        <v>0</v>
      </c>
      <c r="T57" s="75">
        <v>0</v>
      </c>
      <c r="U57" s="245">
        <f t="shared" si="29"/>
        <v>0</v>
      </c>
      <c r="V57" s="246">
        <v>0</v>
      </c>
      <c r="W57" s="247">
        <v>0</v>
      </c>
      <c r="X57" s="247">
        <v>0</v>
      </c>
      <c r="Y57" s="247">
        <v>0</v>
      </c>
      <c r="Z57" s="247">
        <v>0</v>
      </c>
      <c r="AA57" s="247">
        <v>0</v>
      </c>
      <c r="AB57" s="247">
        <v>0</v>
      </c>
      <c r="AC57" s="247">
        <v>0</v>
      </c>
      <c r="AD57" s="247">
        <v>0</v>
      </c>
      <c r="AE57" s="247">
        <v>0</v>
      </c>
      <c r="AF57" s="247">
        <v>0</v>
      </c>
      <c r="AG57" s="248">
        <v>0</v>
      </c>
      <c r="AH57" s="245">
        <f>송도공장장!AH57+제조팀!AH57+송도밸리데이션팀!AH57+송도생산지원팀!AH57+송도설비관리팀!AH57</f>
        <v>0</v>
      </c>
      <c r="AI57" s="245">
        <f>송도공장장!AI57+제조팀!AI57+송도밸리데이션팀!AI57+송도생산지원팀!AI57+송도설비관리팀!AI57</f>
        <v>0</v>
      </c>
      <c r="AJ57" s="245">
        <f>송도공장장!AJ57+제조팀!AJ57+송도밸리데이션팀!AJ57+송도생산지원팀!AJ57+송도설비관리팀!AJ57</f>
        <v>0</v>
      </c>
      <c r="AK57" s="245">
        <f>송도공장장!AK57+제조팀!AK57+송도밸리데이션팀!AK57+송도생산지원팀!AK57+송도설비관리팀!AK57</f>
        <v>0</v>
      </c>
      <c r="AL57" s="245">
        <f>송도공장장!AL57+제조팀!AL57+송도밸리데이션팀!AL57+송도생산지원팀!AL57+송도설비관리팀!AL57</f>
        <v>0</v>
      </c>
      <c r="AM57" s="245">
        <f>송도공장장!AM57+제조팀!AM57+송도밸리데이션팀!AM57+송도생산지원팀!AM57+송도설비관리팀!AM57</f>
        <v>0</v>
      </c>
      <c r="AN57" s="245">
        <f>송도공장장!AN57+제조팀!AN57+송도밸리데이션팀!AN57+송도생산지원팀!AN57+송도설비관리팀!AN57</f>
        <v>0</v>
      </c>
      <c r="AO57" s="245">
        <f>송도공장장!AO57+제조팀!AO57+송도밸리데이션팀!AO57+송도생산지원팀!AO57+송도설비관리팀!AO57</f>
        <v>0</v>
      </c>
      <c r="AP57" s="245">
        <f>송도공장장!AP57+제조팀!AP57+송도밸리데이션팀!AP57+송도생산지원팀!AP57+송도설비관리팀!AP57</f>
        <v>0</v>
      </c>
      <c r="AQ57" s="245">
        <f>송도공장장!AQ57+제조팀!AQ57+송도밸리데이션팀!AQ57+송도생산지원팀!AQ57+송도설비관리팀!AQ57</f>
        <v>0</v>
      </c>
      <c r="AR57" s="245">
        <f>송도공장장!AR57+제조팀!AR57+송도밸리데이션팀!AR57+송도생산지원팀!AR57+송도설비관리팀!AR57</f>
        <v>0</v>
      </c>
      <c r="AS57" s="245">
        <f>송도공장장!AS57+제조팀!AS57+송도밸리데이션팀!AS57+송도생산지원팀!AS57+송도설비관리팀!AS57</f>
        <v>0</v>
      </c>
      <c r="AT57" s="245">
        <f>송도공장장!AT57+제조팀!AT57+송도밸리데이션팀!AT57+송도생산지원팀!AT57+송도설비관리팀!AT57</f>
        <v>0</v>
      </c>
      <c r="AU57" s="245">
        <f t="shared" si="2"/>
        <v>0</v>
      </c>
      <c r="AV57" s="245">
        <f t="shared" si="3"/>
        <v>0</v>
      </c>
      <c r="AW57" s="245">
        <f t="shared" si="4"/>
        <v>0</v>
      </c>
      <c r="AX57" s="245">
        <f t="shared" si="5"/>
        <v>0</v>
      </c>
      <c r="AY57" s="245">
        <f t="shared" si="30"/>
        <v>0</v>
      </c>
      <c r="AZ57" s="245">
        <f t="shared" si="31"/>
        <v>0</v>
      </c>
      <c r="BA57" s="245">
        <f t="shared" si="32"/>
        <v>0</v>
      </c>
      <c r="BB57" s="250"/>
      <c r="BC57" s="251" t="s">
        <v>39</v>
      </c>
      <c r="BD57" s="261"/>
      <c r="BE57" s="264">
        <v>0</v>
      </c>
      <c r="BF57" s="264">
        <v>0</v>
      </c>
      <c r="BG57" s="264">
        <v>0</v>
      </c>
      <c r="BH57" s="265">
        <f t="shared" si="7"/>
        <v>0</v>
      </c>
    </row>
    <row r="58" spans="1:60" outlineLevel="1" x14ac:dyDescent="0.3">
      <c r="A58" s="71" t="s">
        <v>133</v>
      </c>
      <c r="B58" s="238" t="s">
        <v>125</v>
      </c>
      <c r="C58" s="238" t="s">
        <v>31</v>
      </c>
      <c r="D58" s="239">
        <v>5105110</v>
      </c>
      <c r="E58" s="239" t="s">
        <v>126</v>
      </c>
      <c r="F58" s="277">
        <v>0</v>
      </c>
      <c r="G58" s="245">
        <f t="shared" si="28"/>
        <v>0</v>
      </c>
      <c r="H58" s="264">
        <f>IFERROR(INDEX('[1]2024'!$A:$Q,MATCH($A$3&amp;$D58,'[1]2024'!$B:$B,0),MATCH(H$4,'[1]2024'!$2:$2,0)),0)+IFERROR(INDEX('[1]2024'!$A:$Q,MATCH($B$3&amp;$D58,'[1]2024'!$B:$B,0),MATCH(H$4,'[1]2024'!$2:$2,0)),0)++IFERROR(INDEX('[1]2024'!$A:$Q,MATCH($C$3&amp;$D58,'[1]2024'!$B:$B,0),MATCH(H$4,'[1]2024'!$2:$2,0)),0)++IFERROR(INDEX('[1]2024'!$A:$Q,MATCH($D$3&amp;$D58,'[1]2024'!$B:$B,0),MATCH(H$4,'[1]2024'!$2:$2,0)),0)</f>
        <v>0</v>
      </c>
      <c r="I58" s="264">
        <f>IFERROR(INDEX('[1]2024'!$A:$Q,MATCH($A$3&amp;$D58,'[1]2024'!$B:$B,0),MATCH(I$4,'[1]2024'!$2:$2,0)),0)+IFERROR(INDEX('[1]2024'!$A:$Q,MATCH($B$3&amp;$D58,'[1]2024'!$B:$B,0),MATCH(I$4,'[1]2024'!$2:$2,0)),0)++IFERROR(INDEX('[1]2024'!$A:$Q,MATCH($C$3&amp;$D58,'[1]2024'!$B:$B,0),MATCH(I$4,'[1]2024'!$2:$2,0)),0)++IFERROR(INDEX('[1]2024'!$A:$Q,MATCH($D$3&amp;$D58,'[1]2024'!$B:$B,0),MATCH(I$4,'[1]2024'!$2:$2,0)),0)</f>
        <v>0</v>
      </c>
      <c r="J58" s="264">
        <f>IFERROR(INDEX('[1]2024'!$A:$Q,MATCH($A$3&amp;$D58,'[1]2024'!$B:$B,0),MATCH(J$4,'[1]2024'!$2:$2,0)),0)+IFERROR(INDEX('[1]2024'!$A:$Q,MATCH($B$3&amp;$D58,'[1]2024'!$B:$B,0),MATCH(J$4,'[1]2024'!$2:$2,0)),0)++IFERROR(INDEX('[1]2024'!$A:$Q,MATCH($C$3&amp;$D58,'[1]2024'!$B:$B,0),MATCH(J$4,'[1]2024'!$2:$2,0)),0)++IFERROR(INDEX('[1]2024'!$A:$Q,MATCH($D$3&amp;$D58,'[1]2024'!$B:$B,0),MATCH(J$4,'[1]2024'!$2:$2,0)),0)</f>
        <v>0</v>
      </c>
      <c r="K58" s="264">
        <f>IFERROR(INDEX('[1]2024'!$A:$Q,MATCH($A$3&amp;$D58,'[1]2024'!$B:$B,0),MATCH(K$4,'[1]2024'!$2:$2,0)),0)+IFERROR(INDEX('[1]2024'!$A:$Q,MATCH($B$3&amp;$D58,'[1]2024'!$B:$B,0),MATCH(K$4,'[1]2024'!$2:$2,0)),0)++IFERROR(INDEX('[1]2024'!$A:$Q,MATCH($C$3&amp;$D58,'[1]2024'!$B:$B,0),MATCH(K$4,'[1]2024'!$2:$2,0)),0)++IFERROR(INDEX('[1]2024'!$A:$Q,MATCH($D$3&amp;$D58,'[1]2024'!$B:$B,0),MATCH(K$4,'[1]2024'!$2:$2,0)),0)</f>
        <v>0</v>
      </c>
      <c r="L58" s="264">
        <f>IFERROR(INDEX('[1]2024'!$A:$Q,MATCH($A$3&amp;$D58,'[1]2024'!$B:$B,0),MATCH(L$4,'[1]2024'!$2:$2,0)),0)+IFERROR(INDEX('[1]2024'!$A:$Q,MATCH($B$3&amp;$D58,'[1]2024'!$B:$B,0),MATCH(L$4,'[1]2024'!$2:$2,0)),0)++IFERROR(INDEX('[1]2024'!$A:$Q,MATCH($C$3&amp;$D58,'[1]2024'!$B:$B,0),MATCH(L$4,'[1]2024'!$2:$2,0)),0)++IFERROR(INDEX('[1]2024'!$A:$Q,MATCH($D$3&amp;$D58,'[1]2024'!$B:$B,0),MATCH(L$4,'[1]2024'!$2:$2,0)),0)</f>
        <v>0</v>
      </c>
      <c r="M58" s="264">
        <f>IFERROR(INDEX('[1]2024'!$A:$Q,MATCH($A$3&amp;$D58,'[1]2024'!$B:$B,0),MATCH(M$4,'[1]2024'!$2:$2,0)),0)+IFERROR(INDEX('[1]2024'!$A:$Q,MATCH($B$3&amp;$D58,'[1]2024'!$B:$B,0),MATCH(M$4,'[1]2024'!$2:$2,0)),0)++IFERROR(INDEX('[1]2024'!$A:$Q,MATCH($C$3&amp;$D58,'[1]2024'!$B:$B,0),MATCH(M$4,'[1]2024'!$2:$2,0)),0)++IFERROR(INDEX('[1]2024'!$A:$Q,MATCH($D$3&amp;$D58,'[1]2024'!$B:$B,0),MATCH(M$4,'[1]2024'!$2:$2,0)),0)</f>
        <v>0</v>
      </c>
      <c r="N58" s="264">
        <f>IFERROR(INDEX('[1]2024'!$A:$Q,MATCH($A$3&amp;$D58,'[1]2024'!$B:$B,0),MATCH(N$4,'[1]2024'!$2:$2,0)),0)+IFERROR(INDEX('[1]2024'!$A:$Q,MATCH($B$3&amp;$D58,'[1]2024'!$B:$B,0),MATCH(N$4,'[1]2024'!$2:$2,0)),0)++IFERROR(INDEX('[1]2024'!$A:$Q,MATCH($C$3&amp;$D58,'[1]2024'!$B:$B,0),MATCH(N$4,'[1]2024'!$2:$2,0)),0)++IFERROR(INDEX('[1]2024'!$A:$Q,MATCH($D$3&amp;$D58,'[1]2024'!$B:$B,0),MATCH(N$4,'[1]2024'!$2:$2,0)),0)</f>
        <v>0</v>
      </c>
      <c r="O58" s="264">
        <f>IFERROR(INDEX('[1]2024'!$A:$Q,MATCH($A$3&amp;$D58,'[1]2024'!$B:$B,0),MATCH(O$4,'[1]2024'!$2:$2,0)),0)+IFERROR(INDEX('[1]2024'!$A:$Q,MATCH($B$3&amp;$D58,'[1]2024'!$B:$B,0),MATCH(O$4,'[1]2024'!$2:$2,0)),0)++IFERROR(INDEX('[1]2024'!$A:$Q,MATCH($C$3&amp;$D58,'[1]2024'!$B:$B,0),MATCH(O$4,'[1]2024'!$2:$2,0)),0)++IFERROR(INDEX('[1]2024'!$A:$Q,MATCH($D$3&amp;$D58,'[1]2024'!$B:$B,0),MATCH(O$4,'[1]2024'!$2:$2,0)),0)</f>
        <v>0</v>
      </c>
      <c r="P58" s="264">
        <f>IFERROR(INDEX('[1]2024'!$A:$Q,MATCH($A$3&amp;$D58,'[1]2024'!$B:$B,0),MATCH(P$4,'[1]2024'!$2:$2,0)),0)+IFERROR(INDEX('[1]2024'!$A:$Q,MATCH($B$3&amp;$D58,'[1]2024'!$B:$B,0),MATCH(P$4,'[1]2024'!$2:$2,0)),0)++IFERROR(INDEX('[1]2024'!$A:$Q,MATCH($C$3&amp;$D58,'[1]2024'!$B:$B,0),MATCH(P$4,'[1]2024'!$2:$2,0)),0)++IFERROR(INDEX('[1]2024'!$A:$Q,MATCH($D$3&amp;$D58,'[1]2024'!$B:$B,0),MATCH(P$4,'[1]2024'!$2:$2,0)),0)</f>
        <v>0</v>
      </c>
      <c r="Q58" s="264">
        <f>IFERROR(INDEX('[1]2024'!$A:$Q,MATCH($A$3&amp;$D58,'[1]2024'!$B:$B,0),MATCH(Q$4,'[1]2024'!$2:$2,0)),0)+IFERROR(INDEX('[1]2024'!$A:$Q,MATCH($B$3&amp;$D58,'[1]2024'!$B:$B,0),MATCH(Q$4,'[1]2024'!$2:$2,0)),0)++IFERROR(INDEX('[1]2024'!$A:$Q,MATCH($C$3&amp;$D58,'[1]2024'!$B:$B,0),MATCH(Q$4,'[1]2024'!$2:$2,0)),0)++IFERROR(INDEX('[1]2024'!$A:$Q,MATCH($D$3&amp;$D58,'[1]2024'!$B:$B,0),MATCH(Q$4,'[1]2024'!$2:$2,0)),0)</f>
        <v>0</v>
      </c>
      <c r="R58" s="264">
        <f>IFERROR(INDEX('[1]2024'!$A:$Q,MATCH($A$3&amp;$D58,'[1]2024'!$B:$B,0),MATCH(R$4,'[1]2024'!$2:$2,0)),0)+IFERROR(INDEX('[1]2024'!$A:$Q,MATCH($B$3&amp;$D58,'[1]2024'!$B:$B,0),MATCH(R$4,'[1]2024'!$2:$2,0)),0)++IFERROR(INDEX('[1]2024'!$A:$Q,MATCH($C$3&amp;$D58,'[1]2024'!$B:$B,0),MATCH(R$4,'[1]2024'!$2:$2,0)),0)++IFERROR(INDEX('[1]2024'!$A:$Q,MATCH($D$3&amp;$D58,'[1]2024'!$B:$B,0),MATCH(R$4,'[1]2024'!$2:$2,0)),0)</f>
        <v>0</v>
      </c>
      <c r="S58" s="264">
        <f>IFERROR(INDEX('[1]2024'!$A:$Q,MATCH($A$3&amp;$D58,'[1]2024'!$B:$B,0),MATCH(S$4,'[1]2024'!$2:$2,0)),0)+IFERROR(INDEX('[1]2024'!$A:$Q,MATCH($B$3&amp;$D58,'[1]2024'!$B:$B,0),MATCH(S$4,'[1]2024'!$2:$2,0)),0)++IFERROR(INDEX('[1]2024'!$A:$Q,MATCH($C$3&amp;$D58,'[1]2024'!$B:$B,0),MATCH(S$4,'[1]2024'!$2:$2,0)),0)++IFERROR(INDEX('[1]2024'!$A:$Q,MATCH($D$3&amp;$D58,'[1]2024'!$B:$B,0),MATCH(S$4,'[1]2024'!$2:$2,0)),0)</f>
        <v>0</v>
      </c>
      <c r="T58" s="75">
        <v>0</v>
      </c>
      <c r="U58" s="245">
        <f t="shared" si="29"/>
        <v>0</v>
      </c>
      <c r="V58" s="246">
        <v>0</v>
      </c>
      <c r="W58" s="247">
        <v>0</v>
      </c>
      <c r="X58" s="247">
        <v>0</v>
      </c>
      <c r="Y58" s="247">
        <v>0</v>
      </c>
      <c r="Z58" s="247">
        <v>0</v>
      </c>
      <c r="AA58" s="247">
        <v>0</v>
      </c>
      <c r="AB58" s="247">
        <v>0</v>
      </c>
      <c r="AC58" s="247">
        <v>0</v>
      </c>
      <c r="AD58" s="247">
        <v>0</v>
      </c>
      <c r="AE58" s="247">
        <v>0</v>
      </c>
      <c r="AF58" s="247">
        <v>0</v>
      </c>
      <c r="AG58" s="248">
        <v>0</v>
      </c>
      <c r="AH58" s="245">
        <f>송도공장장!AH58+제조팀!AH58+송도밸리데이션팀!AH58+송도생산지원팀!AH58+송도설비관리팀!AH58</f>
        <v>0</v>
      </c>
      <c r="AI58" s="245">
        <f>송도공장장!AI58+제조팀!AI58+송도밸리데이션팀!AI58+송도생산지원팀!AI58+송도설비관리팀!AI58</f>
        <v>0</v>
      </c>
      <c r="AJ58" s="245">
        <f>송도공장장!AJ58+제조팀!AJ58+송도밸리데이션팀!AJ58+송도생산지원팀!AJ58+송도설비관리팀!AJ58</f>
        <v>0</v>
      </c>
      <c r="AK58" s="245">
        <f>송도공장장!AK58+제조팀!AK58+송도밸리데이션팀!AK58+송도생산지원팀!AK58+송도설비관리팀!AK58</f>
        <v>0</v>
      </c>
      <c r="AL58" s="245">
        <f>송도공장장!AL58+제조팀!AL58+송도밸리데이션팀!AL58+송도생산지원팀!AL58+송도설비관리팀!AL58</f>
        <v>0</v>
      </c>
      <c r="AM58" s="245">
        <f>송도공장장!AM58+제조팀!AM58+송도밸리데이션팀!AM58+송도생산지원팀!AM58+송도설비관리팀!AM58</f>
        <v>0</v>
      </c>
      <c r="AN58" s="245">
        <f>송도공장장!AN58+제조팀!AN58+송도밸리데이션팀!AN58+송도생산지원팀!AN58+송도설비관리팀!AN58</f>
        <v>0</v>
      </c>
      <c r="AO58" s="245">
        <f>송도공장장!AO58+제조팀!AO58+송도밸리데이션팀!AO58+송도생산지원팀!AO58+송도설비관리팀!AO58</f>
        <v>0</v>
      </c>
      <c r="AP58" s="245">
        <f>송도공장장!AP58+제조팀!AP58+송도밸리데이션팀!AP58+송도생산지원팀!AP58+송도설비관리팀!AP58</f>
        <v>0</v>
      </c>
      <c r="AQ58" s="245">
        <f>송도공장장!AQ58+제조팀!AQ58+송도밸리데이션팀!AQ58+송도생산지원팀!AQ58+송도설비관리팀!AQ58</f>
        <v>0</v>
      </c>
      <c r="AR58" s="245">
        <f>송도공장장!AR58+제조팀!AR58+송도밸리데이션팀!AR58+송도생산지원팀!AR58+송도설비관리팀!AR58</f>
        <v>0</v>
      </c>
      <c r="AS58" s="245">
        <f>송도공장장!AS58+제조팀!AS58+송도밸리데이션팀!AS58+송도생산지원팀!AS58+송도설비관리팀!AS58</f>
        <v>0</v>
      </c>
      <c r="AT58" s="245">
        <f>송도공장장!AT58+제조팀!AT58+송도밸리데이션팀!AT58+송도생산지원팀!AT58+송도설비관리팀!AT58</f>
        <v>0</v>
      </c>
      <c r="AU58" s="245">
        <f t="shared" si="2"/>
        <v>0</v>
      </c>
      <c r="AV58" s="245">
        <f t="shared" si="3"/>
        <v>0</v>
      </c>
      <c r="AW58" s="245">
        <f t="shared" si="4"/>
        <v>0</v>
      </c>
      <c r="AX58" s="245">
        <f t="shared" si="5"/>
        <v>0</v>
      </c>
      <c r="AY58" s="245">
        <f t="shared" si="30"/>
        <v>0</v>
      </c>
      <c r="AZ58" s="245">
        <f t="shared" si="31"/>
        <v>0</v>
      </c>
      <c r="BA58" s="245">
        <f t="shared" si="32"/>
        <v>0</v>
      </c>
      <c r="BB58" s="250"/>
      <c r="BC58" s="251" t="s">
        <v>39</v>
      </c>
      <c r="BD58" s="261"/>
      <c r="BE58" s="264">
        <v>0</v>
      </c>
      <c r="BF58" s="264">
        <v>0</v>
      </c>
      <c r="BG58" s="264">
        <v>0</v>
      </c>
      <c r="BH58" s="265">
        <f t="shared" si="7"/>
        <v>0</v>
      </c>
    </row>
    <row r="59" spans="1:60" outlineLevel="1" x14ac:dyDescent="0.3">
      <c r="A59" s="71" t="s">
        <v>134</v>
      </c>
      <c r="B59" s="238" t="s">
        <v>125</v>
      </c>
      <c r="C59" s="238" t="s">
        <v>31</v>
      </c>
      <c r="D59" s="239">
        <v>5105111</v>
      </c>
      <c r="E59" s="239" t="s">
        <v>126</v>
      </c>
      <c r="F59" s="277">
        <v>0</v>
      </c>
      <c r="G59" s="245">
        <f t="shared" si="28"/>
        <v>0</v>
      </c>
      <c r="H59" s="264">
        <f>IFERROR(INDEX('[1]2024'!$A:$Q,MATCH($A$3&amp;$D59,'[1]2024'!$B:$B,0),MATCH(H$4,'[1]2024'!$2:$2,0)),0)+IFERROR(INDEX('[1]2024'!$A:$Q,MATCH($B$3&amp;$D59,'[1]2024'!$B:$B,0),MATCH(H$4,'[1]2024'!$2:$2,0)),0)++IFERROR(INDEX('[1]2024'!$A:$Q,MATCH($C$3&amp;$D59,'[1]2024'!$B:$B,0),MATCH(H$4,'[1]2024'!$2:$2,0)),0)++IFERROR(INDEX('[1]2024'!$A:$Q,MATCH($D$3&amp;$D59,'[1]2024'!$B:$B,0),MATCH(H$4,'[1]2024'!$2:$2,0)),0)</f>
        <v>0</v>
      </c>
      <c r="I59" s="264">
        <f>IFERROR(INDEX('[1]2024'!$A:$Q,MATCH($A$3&amp;$D59,'[1]2024'!$B:$B,0),MATCH(I$4,'[1]2024'!$2:$2,0)),0)+IFERROR(INDEX('[1]2024'!$A:$Q,MATCH($B$3&amp;$D59,'[1]2024'!$B:$B,0),MATCH(I$4,'[1]2024'!$2:$2,0)),0)++IFERROR(INDEX('[1]2024'!$A:$Q,MATCH($C$3&amp;$D59,'[1]2024'!$B:$B,0),MATCH(I$4,'[1]2024'!$2:$2,0)),0)++IFERROR(INDEX('[1]2024'!$A:$Q,MATCH($D$3&amp;$D59,'[1]2024'!$B:$B,0),MATCH(I$4,'[1]2024'!$2:$2,0)),0)</f>
        <v>0</v>
      </c>
      <c r="J59" s="264">
        <f>IFERROR(INDEX('[1]2024'!$A:$Q,MATCH($A$3&amp;$D59,'[1]2024'!$B:$B,0),MATCH(J$4,'[1]2024'!$2:$2,0)),0)+IFERROR(INDEX('[1]2024'!$A:$Q,MATCH($B$3&amp;$D59,'[1]2024'!$B:$B,0),MATCH(J$4,'[1]2024'!$2:$2,0)),0)++IFERROR(INDEX('[1]2024'!$A:$Q,MATCH($C$3&amp;$D59,'[1]2024'!$B:$B,0),MATCH(J$4,'[1]2024'!$2:$2,0)),0)++IFERROR(INDEX('[1]2024'!$A:$Q,MATCH($D$3&amp;$D59,'[1]2024'!$B:$B,0),MATCH(J$4,'[1]2024'!$2:$2,0)),0)</f>
        <v>0</v>
      </c>
      <c r="K59" s="264">
        <f>IFERROR(INDEX('[1]2024'!$A:$Q,MATCH($A$3&amp;$D59,'[1]2024'!$B:$B,0),MATCH(K$4,'[1]2024'!$2:$2,0)),0)+IFERROR(INDEX('[1]2024'!$A:$Q,MATCH($B$3&amp;$D59,'[1]2024'!$B:$B,0),MATCH(K$4,'[1]2024'!$2:$2,0)),0)++IFERROR(INDEX('[1]2024'!$A:$Q,MATCH($C$3&amp;$D59,'[1]2024'!$B:$B,0),MATCH(K$4,'[1]2024'!$2:$2,0)),0)++IFERROR(INDEX('[1]2024'!$A:$Q,MATCH($D$3&amp;$D59,'[1]2024'!$B:$B,0),MATCH(K$4,'[1]2024'!$2:$2,0)),0)</f>
        <v>0</v>
      </c>
      <c r="L59" s="264">
        <f>IFERROR(INDEX('[1]2024'!$A:$Q,MATCH($A$3&amp;$D59,'[1]2024'!$B:$B,0),MATCH(L$4,'[1]2024'!$2:$2,0)),0)+IFERROR(INDEX('[1]2024'!$A:$Q,MATCH($B$3&amp;$D59,'[1]2024'!$B:$B,0),MATCH(L$4,'[1]2024'!$2:$2,0)),0)++IFERROR(INDEX('[1]2024'!$A:$Q,MATCH($C$3&amp;$D59,'[1]2024'!$B:$B,0),MATCH(L$4,'[1]2024'!$2:$2,0)),0)++IFERROR(INDEX('[1]2024'!$A:$Q,MATCH($D$3&amp;$D59,'[1]2024'!$B:$B,0),MATCH(L$4,'[1]2024'!$2:$2,0)),0)</f>
        <v>0</v>
      </c>
      <c r="M59" s="264">
        <f>IFERROR(INDEX('[1]2024'!$A:$Q,MATCH($A$3&amp;$D59,'[1]2024'!$B:$B,0),MATCH(M$4,'[1]2024'!$2:$2,0)),0)+IFERROR(INDEX('[1]2024'!$A:$Q,MATCH($B$3&amp;$D59,'[1]2024'!$B:$B,0),MATCH(M$4,'[1]2024'!$2:$2,0)),0)++IFERROR(INDEX('[1]2024'!$A:$Q,MATCH($C$3&amp;$D59,'[1]2024'!$B:$B,0),MATCH(M$4,'[1]2024'!$2:$2,0)),0)++IFERROR(INDEX('[1]2024'!$A:$Q,MATCH($D$3&amp;$D59,'[1]2024'!$B:$B,0),MATCH(M$4,'[1]2024'!$2:$2,0)),0)</f>
        <v>0</v>
      </c>
      <c r="N59" s="264">
        <f>IFERROR(INDEX('[1]2024'!$A:$Q,MATCH($A$3&amp;$D59,'[1]2024'!$B:$B,0),MATCH(N$4,'[1]2024'!$2:$2,0)),0)+IFERROR(INDEX('[1]2024'!$A:$Q,MATCH($B$3&amp;$D59,'[1]2024'!$B:$B,0),MATCH(N$4,'[1]2024'!$2:$2,0)),0)++IFERROR(INDEX('[1]2024'!$A:$Q,MATCH($C$3&amp;$D59,'[1]2024'!$B:$B,0),MATCH(N$4,'[1]2024'!$2:$2,0)),0)++IFERROR(INDEX('[1]2024'!$A:$Q,MATCH($D$3&amp;$D59,'[1]2024'!$B:$B,0),MATCH(N$4,'[1]2024'!$2:$2,0)),0)</f>
        <v>0</v>
      </c>
      <c r="O59" s="264">
        <f>IFERROR(INDEX('[1]2024'!$A:$Q,MATCH($A$3&amp;$D59,'[1]2024'!$B:$B,0),MATCH(O$4,'[1]2024'!$2:$2,0)),0)+IFERROR(INDEX('[1]2024'!$A:$Q,MATCH($B$3&amp;$D59,'[1]2024'!$B:$B,0),MATCH(O$4,'[1]2024'!$2:$2,0)),0)++IFERROR(INDEX('[1]2024'!$A:$Q,MATCH($C$3&amp;$D59,'[1]2024'!$B:$B,0),MATCH(O$4,'[1]2024'!$2:$2,0)),0)++IFERROR(INDEX('[1]2024'!$A:$Q,MATCH($D$3&amp;$D59,'[1]2024'!$B:$B,0),MATCH(O$4,'[1]2024'!$2:$2,0)),0)</f>
        <v>0</v>
      </c>
      <c r="P59" s="264">
        <f>IFERROR(INDEX('[1]2024'!$A:$Q,MATCH($A$3&amp;$D59,'[1]2024'!$B:$B,0),MATCH(P$4,'[1]2024'!$2:$2,0)),0)+IFERROR(INDEX('[1]2024'!$A:$Q,MATCH($B$3&amp;$D59,'[1]2024'!$B:$B,0),MATCH(P$4,'[1]2024'!$2:$2,0)),0)++IFERROR(INDEX('[1]2024'!$A:$Q,MATCH($C$3&amp;$D59,'[1]2024'!$B:$B,0),MATCH(P$4,'[1]2024'!$2:$2,0)),0)++IFERROR(INDEX('[1]2024'!$A:$Q,MATCH($D$3&amp;$D59,'[1]2024'!$B:$B,0),MATCH(P$4,'[1]2024'!$2:$2,0)),0)</f>
        <v>0</v>
      </c>
      <c r="Q59" s="264">
        <f>IFERROR(INDEX('[1]2024'!$A:$Q,MATCH($A$3&amp;$D59,'[1]2024'!$B:$B,0),MATCH(Q$4,'[1]2024'!$2:$2,0)),0)+IFERROR(INDEX('[1]2024'!$A:$Q,MATCH($B$3&amp;$D59,'[1]2024'!$B:$B,0),MATCH(Q$4,'[1]2024'!$2:$2,0)),0)++IFERROR(INDEX('[1]2024'!$A:$Q,MATCH($C$3&amp;$D59,'[1]2024'!$B:$B,0),MATCH(Q$4,'[1]2024'!$2:$2,0)),0)++IFERROR(INDEX('[1]2024'!$A:$Q,MATCH($D$3&amp;$D59,'[1]2024'!$B:$B,0),MATCH(Q$4,'[1]2024'!$2:$2,0)),0)</f>
        <v>0</v>
      </c>
      <c r="R59" s="264">
        <f>IFERROR(INDEX('[1]2024'!$A:$Q,MATCH($A$3&amp;$D59,'[1]2024'!$B:$B,0),MATCH(R$4,'[1]2024'!$2:$2,0)),0)+IFERROR(INDEX('[1]2024'!$A:$Q,MATCH($B$3&amp;$D59,'[1]2024'!$B:$B,0),MATCH(R$4,'[1]2024'!$2:$2,0)),0)++IFERROR(INDEX('[1]2024'!$A:$Q,MATCH($C$3&amp;$D59,'[1]2024'!$B:$B,0),MATCH(R$4,'[1]2024'!$2:$2,0)),0)++IFERROR(INDEX('[1]2024'!$A:$Q,MATCH($D$3&amp;$D59,'[1]2024'!$B:$B,0),MATCH(R$4,'[1]2024'!$2:$2,0)),0)</f>
        <v>0</v>
      </c>
      <c r="S59" s="264">
        <f>IFERROR(INDEX('[1]2024'!$A:$Q,MATCH($A$3&amp;$D59,'[1]2024'!$B:$B,0),MATCH(S$4,'[1]2024'!$2:$2,0)),0)+IFERROR(INDEX('[1]2024'!$A:$Q,MATCH($B$3&amp;$D59,'[1]2024'!$B:$B,0),MATCH(S$4,'[1]2024'!$2:$2,0)),0)++IFERROR(INDEX('[1]2024'!$A:$Q,MATCH($C$3&amp;$D59,'[1]2024'!$B:$B,0),MATCH(S$4,'[1]2024'!$2:$2,0)),0)++IFERROR(INDEX('[1]2024'!$A:$Q,MATCH($D$3&amp;$D59,'[1]2024'!$B:$B,0),MATCH(S$4,'[1]2024'!$2:$2,0)),0)</f>
        <v>0</v>
      </c>
      <c r="T59" s="75">
        <v>0</v>
      </c>
      <c r="U59" s="245">
        <f t="shared" si="29"/>
        <v>0</v>
      </c>
      <c r="V59" s="246">
        <v>0</v>
      </c>
      <c r="W59" s="247">
        <v>0</v>
      </c>
      <c r="X59" s="247">
        <v>0</v>
      </c>
      <c r="Y59" s="247">
        <v>0</v>
      </c>
      <c r="Z59" s="247">
        <v>0</v>
      </c>
      <c r="AA59" s="247">
        <v>0</v>
      </c>
      <c r="AB59" s="247">
        <v>0</v>
      </c>
      <c r="AC59" s="247">
        <v>0</v>
      </c>
      <c r="AD59" s="247">
        <v>0</v>
      </c>
      <c r="AE59" s="247">
        <v>0</v>
      </c>
      <c r="AF59" s="247">
        <v>0</v>
      </c>
      <c r="AG59" s="248">
        <v>0</v>
      </c>
      <c r="AH59" s="245">
        <f>송도공장장!AH59+제조팀!AH59+송도밸리데이션팀!AH59+송도생산지원팀!AH59+송도설비관리팀!AH59</f>
        <v>3600000</v>
      </c>
      <c r="AI59" s="245">
        <f>송도공장장!AI59+제조팀!AI59+송도밸리데이션팀!AI59+송도생산지원팀!AI59+송도설비관리팀!AI59</f>
        <v>300000</v>
      </c>
      <c r="AJ59" s="245">
        <f>송도공장장!AJ59+제조팀!AJ59+송도밸리데이션팀!AJ59+송도생산지원팀!AJ59+송도설비관리팀!AJ59</f>
        <v>300000</v>
      </c>
      <c r="AK59" s="245">
        <f>송도공장장!AK59+제조팀!AK59+송도밸리데이션팀!AK59+송도생산지원팀!AK59+송도설비관리팀!AK59</f>
        <v>300000</v>
      </c>
      <c r="AL59" s="245">
        <f>송도공장장!AL59+제조팀!AL59+송도밸리데이션팀!AL59+송도생산지원팀!AL59+송도설비관리팀!AL59</f>
        <v>300000</v>
      </c>
      <c r="AM59" s="245">
        <f>송도공장장!AM59+제조팀!AM59+송도밸리데이션팀!AM59+송도생산지원팀!AM59+송도설비관리팀!AM59</f>
        <v>300000</v>
      </c>
      <c r="AN59" s="245">
        <f>송도공장장!AN59+제조팀!AN59+송도밸리데이션팀!AN59+송도생산지원팀!AN59+송도설비관리팀!AN59</f>
        <v>300000</v>
      </c>
      <c r="AO59" s="245">
        <f>송도공장장!AO59+제조팀!AO59+송도밸리데이션팀!AO59+송도생산지원팀!AO59+송도설비관리팀!AO59</f>
        <v>300000</v>
      </c>
      <c r="AP59" s="245">
        <f>송도공장장!AP59+제조팀!AP59+송도밸리데이션팀!AP59+송도생산지원팀!AP59+송도설비관리팀!AP59</f>
        <v>300000</v>
      </c>
      <c r="AQ59" s="245">
        <f>송도공장장!AQ59+제조팀!AQ59+송도밸리데이션팀!AQ59+송도생산지원팀!AQ59+송도설비관리팀!AQ59</f>
        <v>300000</v>
      </c>
      <c r="AR59" s="245">
        <f>송도공장장!AR59+제조팀!AR59+송도밸리데이션팀!AR59+송도생산지원팀!AR59+송도설비관리팀!AR59</f>
        <v>300000</v>
      </c>
      <c r="AS59" s="245">
        <f>송도공장장!AS59+제조팀!AS59+송도밸리데이션팀!AS59+송도생산지원팀!AS59+송도설비관리팀!AS59</f>
        <v>300000</v>
      </c>
      <c r="AT59" s="245">
        <f>송도공장장!AT59+제조팀!AT59+송도밸리데이션팀!AT59+송도생산지원팀!AT59+송도설비관리팀!AT59</f>
        <v>300000</v>
      </c>
      <c r="AU59" s="245">
        <f t="shared" si="2"/>
        <v>900000</v>
      </c>
      <c r="AV59" s="245">
        <f t="shared" si="3"/>
        <v>900000</v>
      </c>
      <c r="AW59" s="245">
        <f t="shared" si="4"/>
        <v>900000</v>
      </c>
      <c r="AX59" s="245">
        <f t="shared" si="5"/>
        <v>900000</v>
      </c>
      <c r="AY59" s="245">
        <f t="shared" si="30"/>
        <v>3780000</v>
      </c>
      <c r="AZ59" s="245">
        <f t="shared" si="31"/>
        <v>3969000</v>
      </c>
      <c r="BA59" s="245">
        <f t="shared" si="32"/>
        <v>4167450</v>
      </c>
      <c r="BB59" s="250"/>
      <c r="BC59" s="266" t="s">
        <v>39</v>
      </c>
      <c r="BD59" s="267"/>
      <c r="BE59" s="264">
        <v>0</v>
      </c>
      <c r="BF59" s="264">
        <v>0</v>
      </c>
      <c r="BG59" s="264">
        <v>0</v>
      </c>
      <c r="BH59" s="265">
        <f t="shared" si="7"/>
        <v>0</v>
      </c>
    </row>
    <row r="60" spans="1:60" x14ac:dyDescent="0.3">
      <c r="A60" s="57" t="s">
        <v>135</v>
      </c>
      <c r="B60" s="256" t="s">
        <v>21</v>
      </c>
      <c r="C60" s="256"/>
      <c r="D60" s="257"/>
      <c r="E60" s="257"/>
      <c r="F60" s="272">
        <v>0</v>
      </c>
      <c r="G60" s="258">
        <f t="shared" ref="G60" si="33">SUM(G61:G67)</f>
        <v>0</v>
      </c>
      <c r="H60" s="259">
        <f t="shared" ref="H60:S60" si="34">SUM(H61:H67)</f>
        <v>0</v>
      </c>
      <c r="I60" s="260">
        <f t="shared" si="34"/>
        <v>0</v>
      </c>
      <c r="J60" s="260">
        <f t="shared" si="34"/>
        <v>0</v>
      </c>
      <c r="K60" s="260">
        <f t="shared" si="34"/>
        <v>0</v>
      </c>
      <c r="L60" s="260">
        <f t="shared" si="34"/>
        <v>0</v>
      </c>
      <c r="M60" s="260">
        <f t="shared" si="34"/>
        <v>0</v>
      </c>
      <c r="N60" s="260">
        <f t="shared" si="34"/>
        <v>0</v>
      </c>
      <c r="O60" s="260">
        <f t="shared" si="34"/>
        <v>0</v>
      </c>
      <c r="P60" s="260">
        <f t="shared" si="34"/>
        <v>0</v>
      </c>
      <c r="Q60" s="260">
        <f t="shared" si="34"/>
        <v>0</v>
      </c>
      <c r="R60" s="260">
        <f t="shared" si="34"/>
        <v>0</v>
      </c>
      <c r="S60" s="260">
        <f t="shared" si="34"/>
        <v>0</v>
      </c>
      <c r="T60" s="64">
        <v>0</v>
      </c>
      <c r="U60" s="258">
        <f t="shared" ref="U60:Z60" si="35">SUM(U61:U67)</f>
        <v>0</v>
      </c>
      <c r="V60" s="262">
        <f t="shared" si="35"/>
        <v>0</v>
      </c>
      <c r="W60" s="273">
        <f t="shared" si="35"/>
        <v>0</v>
      </c>
      <c r="X60" s="273">
        <f t="shared" si="35"/>
        <v>0</v>
      </c>
      <c r="Y60" s="273">
        <f t="shared" si="35"/>
        <v>0</v>
      </c>
      <c r="Z60" s="273">
        <f t="shared" si="35"/>
        <v>0</v>
      </c>
      <c r="AA60" s="273">
        <v>0</v>
      </c>
      <c r="AB60" s="273">
        <v>0</v>
      </c>
      <c r="AC60" s="273">
        <v>0</v>
      </c>
      <c r="AD60" s="273">
        <v>0</v>
      </c>
      <c r="AE60" s="273">
        <v>0</v>
      </c>
      <c r="AF60" s="273">
        <v>0</v>
      </c>
      <c r="AG60" s="274">
        <v>0</v>
      </c>
      <c r="AH60" s="258">
        <f t="shared" ref="AH60:AT60" si="36">SUM(AH61:AH67)</f>
        <v>3410000000</v>
      </c>
      <c r="AI60" s="258">
        <f t="shared" si="36"/>
        <v>275000000</v>
      </c>
      <c r="AJ60" s="258">
        <f t="shared" si="36"/>
        <v>275000000</v>
      </c>
      <c r="AK60" s="258">
        <f t="shared" si="36"/>
        <v>275000000</v>
      </c>
      <c r="AL60" s="258">
        <f t="shared" si="36"/>
        <v>270000000</v>
      </c>
      <c r="AM60" s="258">
        <f t="shared" si="36"/>
        <v>270000000</v>
      </c>
      <c r="AN60" s="258">
        <f t="shared" si="36"/>
        <v>300000000</v>
      </c>
      <c r="AO60" s="258">
        <f t="shared" si="36"/>
        <v>300000000</v>
      </c>
      <c r="AP60" s="258">
        <f t="shared" si="36"/>
        <v>300000000</v>
      </c>
      <c r="AQ60" s="258">
        <f t="shared" si="36"/>
        <v>270000000</v>
      </c>
      <c r="AR60" s="258">
        <f t="shared" si="36"/>
        <v>265000000</v>
      </c>
      <c r="AS60" s="258">
        <f t="shared" si="36"/>
        <v>305000000</v>
      </c>
      <c r="AT60" s="258">
        <f t="shared" si="36"/>
        <v>305000000</v>
      </c>
      <c r="AU60" s="258">
        <f t="shared" si="2"/>
        <v>825000000</v>
      </c>
      <c r="AV60" s="258">
        <f t="shared" si="3"/>
        <v>840000000</v>
      </c>
      <c r="AW60" s="258">
        <f t="shared" si="4"/>
        <v>870000000</v>
      </c>
      <c r="AX60" s="258">
        <f t="shared" si="5"/>
        <v>875000000</v>
      </c>
      <c r="AY60" s="258">
        <f>SUM(AY61:AY67)</f>
        <v>3580500000</v>
      </c>
      <c r="AZ60" s="258">
        <f t="shared" ref="AZ60:BA60" si="37">SUM(AZ61:AZ67)</f>
        <v>3759525000</v>
      </c>
      <c r="BA60" s="258">
        <f t="shared" si="37"/>
        <v>3947501250</v>
      </c>
      <c r="BB60" s="250"/>
      <c r="BC60" s="275"/>
      <c r="BD60" s="276"/>
      <c r="BE60" s="262">
        <f>SUM(BE61:BE67)</f>
        <v>0</v>
      </c>
      <c r="BF60" s="262">
        <v>0</v>
      </c>
      <c r="BG60" s="262">
        <v>0</v>
      </c>
      <c r="BH60" s="263">
        <f t="shared" si="7"/>
        <v>0</v>
      </c>
    </row>
    <row r="61" spans="1:60" outlineLevel="1" x14ac:dyDescent="0.3">
      <c r="A61" s="71" t="s">
        <v>136</v>
      </c>
      <c r="B61" s="238" t="s">
        <v>137</v>
      </c>
      <c r="C61" s="238" t="s">
        <v>44</v>
      </c>
      <c r="D61" s="239">
        <v>5106110</v>
      </c>
      <c r="E61" s="239" t="s">
        <v>138</v>
      </c>
      <c r="F61" s="277">
        <v>0</v>
      </c>
      <c r="G61" s="245">
        <f t="shared" ref="G61:G67" si="38">SUM(H61:S61)</f>
        <v>0</v>
      </c>
      <c r="H61" s="264">
        <f>IFERROR(INDEX('[1]2024'!$A:$Q,MATCH($A$3&amp;$D61,'[1]2024'!$B:$B,0),MATCH(H$4,'[1]2024'!$2:$2,0)),0)+IFERROR(INDEX('[1]2024'!$A:$Q,MATCH($B$3&amp;$D61,'[1]2024'!$B:$B,0),MATCH(H$4,'[1]2024'!$2:$2,0)),0)++IFERROR(INDEX('[1]2024'!$A:$Q,MATCH($C$3&amp;$D61,'[1]2024'!$B:$B,0),MATCH(H$4,'[1]2024'!$2:$2,0)),0)++IFERROR(INDEX('[1]2024'!$A:$Q,MATCH($D$3&amp;$D61,'[1]2024'!$B:$B,0),MATCH(H$4,'[1]2024'!$2:$2,0)),0)</f>
        <v>0</v>
      </c>
      <c r="I61" s="264">
        <f>IFERROR(INDEX('[1]2024'!$A:$Q,MATCH($A$3&amp;$D61,'[1]2024'!$B:$B,0),MATCH(I$4,'[1]2024'!$2:$2,0)),0)+IFERROR(INDEX('[1]2024'!$A:$Q,MATCH($B$3&amp;$D61,'[1]2024'!$B:$B,0),MATCH(I$4,'[1]2024'!$2:$2,0)),0)++IFERROR(INDEX('[1]2024'!$A:$Q,MATCH($C$3&amp;$D61,'[1]2024'!$B:$B,0),MATCH(I$4,'[1]2024'!$2:$2,0)),0)++IFERROR(INDEX('[1]2024'!$A:$Q,MATCH($D$3&amp;$D61,'[1]2024'!$B:$B,0),MATCH(I$4,'[1]2024'!$2:$2,0)),0)</f>
        <v>0</v>
      </c>
      <c r="J61" s="264">
        <f>IFERROR(INDEX('[1]2024'!$A:$Q,MATCH($A$3&amp;$D61,'[1]2024'!$B:$B,0),MATCH(J$4,'[1]2024'!$2:$2,0)),0)+IFERROR(INDEX('[1]2024'!$A:$Q,MATCH($B$3&amp;$D61,'[1]2024'!$B:$B,0),MATCH(J$4,'[1]2024'!$2:$2,0)),0)++IFERROR(INDEX('[1]2024'!$A:$Q,MATCH($C$3&amp;$D61,'[1]2024'!$B:$B,0),MATCH(J$4,'[1]2024'!$2:$2,0)),0)++IFERROR(INDEX('[1]2024'!$A:$Q,MATCH($D$3&amp;$D61,'[1]2024'!$B:$B,0),MATCH(J$4,'[1]2024'!$2:$2,0)),0)</f>
        <v>0</v>
      </c>
      <c r="K61" s="264">
        <f>IFERROR(INDEX('[1]2024'!$A:$Q,MATCH($A$3&amp;$D61,'[1]2024'!$B:$B,0),MATCH(K$4,'[1]2024'!$2:$2,0)),0)+IFERROR(INDEX('[1]2024'!$A:$Q,MATCH($B$3&amp;$D61,'[1]2024'!$B:$B,0),MATCH(K$4,'[1]2024'!$2:$2,0)),0)++IFERROR(INDEX('[1]2024'!$A:$Q,MATCH($C$3&amp;$D61,'[1]2024'!$B:$B,0),MATCH(K$4,'[1]2024'!$2:$2,0)),0)++IFERROR(INDEX('[1]2024'!$A:$Q,MATCH($D$3&amp;$D61,'[1]2024'!$B:$B,0),MATCH(K$4,'[1]2024'!$2:$2,0)),0)</f>
        <v>0</v>
      </c>
      <c r="L61" s="264">
        <f>IFERROR(INDEX('[1]2024'!$A:$Q,MATCH($A$3&amp;$D61,'[1]2024'!$B:$B,0),MATCH(L$4,'[1]2024'!$2:$2,0)),0)+IFERROR(INDEX('[1]2024'!$A:$Q,MATCH($B$3&amp;$D61,'[1]2024'!$B:$B,0),MATCH(L$4,'[1]2024'!$2:$2,0)),0)++IFERROR(INDEX('[1]2024'!$A:$Q,MATCH($C$3&amp;$D61,'[1]2024'!$B:$B,0),MATCH(L$4,'[1]2024'!$2:$2,0)),0)++IFERROR(INDEX('[1]2024'!$A:$Q,MATCH($D$3&amp;$D61,'[1]2024'!$B:$B,0),MATCH(L$4,'[1]2024'!$2:$2,0)),0)</f>
        <v>0</v>
      </c>
      <c r="M61" s="264">
        <f>IFERROR(INDEX('[1]2024'!$A:$Q,MATCH($A$3&amp;$D61,'[1]2024'!$B:$B,0),MATCH(M$4,'[1]2024'!$2:$2,0)),0)+IFERROR(INDEX('[1]2024'!$A:$Q,MATCH($B$3&amp;$D61,'[1]2024'!$B:$B,0),MATCH(M$4,'[1]2024'!$2:$2,0)),0)++IFERROR(INDEX('[1]2024'!$A:$Q,MATCH($C$3&amp;$D61,'[1]2024'!$B:$B,0),MATCH(M$4,'[1]2024'!$2:$2,0)),0)++IFERROR(INDEX('[1]2024'!$A:$Q,MATCH($D$3&amp;$D61,'[1]2024'!$B:$B,0),MATCH(M$4,'[1]2024'!$2:$2,0)),0)</f>
        <v>0</v>
      </c>
      <c r="N61" s="264">
        <f>IFERROR(INDEX('[1]2024'!$A:$Q,MATCH($A$3&amp;$D61,'[1]2024'!$B:$B,0),MATCH(N$4,'[1]2024'!$2:$2,0)),0)+IFERROR(INDEX('[1]2024'!$A:$Q,MATCH($B$3&amp;$D61,'[1]2024'!$B:$B,0),MATCH(N$4,'[1]2024'!$2:$2,0)),0)++IFERROR(INDEX('[1]2024'!$A:$Q,MATCH($C$3&amp;$D61,'[1]2024'!$B:$B,0),MATCH(N$4,'[1]2024'!$2:$2,0)),0)++IFERROR(INDEX('[1]2024'!$A:$Q,MATCH($D$3&amp;$D61,'[1]2024'!$B:$B,0),MATCH(N$4,'[1]2024'!$2:$2,0)),0)</f>
        <v>0</v>
      </c>
      <c r="O61" s="264">
        <f>IFERROR(INDEX('[1]2024'!$A:$Q,MATCH($A$3&amp;$D61,'[1]2024'!$B:$B,0),MATCH(O$4,'[1]2024'!$2:$2,0)),0)+IFERROR(INDEX('[1]2024'!$A:$Q,MATCH($B$3&amp;$D61,'[1]2024'!$B:$B,0),MATCH(O$4,'[1]2024'!$2:$2,0)),0)++IFERROR(INDEX('[1]2024'!$A:$Q,MATCH($C$3&amp;$D61,'[1]2024'!$B:$B,0),MATCH(O$4,'[1]2024'!$2:$2,0)),0)++IFERROR(INDEX('[1]2024'!$A:$Q,MATCH($D$3&amp;$D61,'[1]2024'!$B:$B,0),MATCH(O$4,'[1]2024'!$2:$2,0)),0)</f>
        <v>0</v>
      </c>
      <c r="P61" s="264">
        <f>IFERROR(INDEX('[1]2024'!$A:$Q,MATCH($A$3&amp;$D61,'[1]2024'!$B:$B,0),MATCH(P$4,'[1]2024'!$2:$2,0)),0)+IFERROR(INDEX('[1]2024'!$A:$Q,MATCH($B$3&amp;$D61,'[1]2024'!$B:$B,0),MATCH(P$4,'[1]2024'!$2:$2,0)),0)++IFERROR(INDEX('[1]2024'!$A:$Q,MATCH($C$3&amp;$D61,'[1]2024'!$B:$B,0),MATCH(P$4,'[1]2024'!$2:$2,0)),0)++IFERROR(INDEX('[1]2024'!$A:$Q,MATCH($D$3&amp;$D61,'[1]2024'!$B:$B,0),MATCH(P$4,'[1]2024'!$2:$2,0)),0)</f>
        <v>0</v>
      </c>
      <c r="Q61" s="264">
        <f>IFERROR(INDEX('[1]2024'!$A:$Q,MATCH($A$3&amp;$D61,'[1]2024'!$B:$B,0),MATCH(Q$4,'[1]2024'!$2:$2,0)),0)+IFERROR(INDEX('[1]2024'!$A:$Q,MATCH($B$3&amp;$D61,'[1]2024'!$B:$B,0),MATCH(Q$4,'[1]2024'!$2:$2,0)),0)++IFERROR(INDEX('[1]2024'!$A:$Q,MATCH($C$3&amp;$D61,'[1]2024'!$B:$B,0),MATCH(Q$4,'[1]2024'!$2:$2,0)),0)++IFERROR(INDEX('[1]2024'!$A:$Q,MATCH($D$3&amp;$D61,'[1]2024'!$B:$B,0),MATCH(Q$4,'[1]2024'!$2:$2,0)),0)</f>
        <v>0</v>
      </c>
      <c r="R61" s="264">
        <f>IFERROR(INDEX('[1]2024'!$A:$Q,MATCH($A$3&amp;$D61,'[1]2024'!$B:$B,0),MATCH(R$4,'[1]2024'!$2:$2,0)),0)+IFERROR(INDEX('[1]2024'!$A:$Q,MATCH($B$3&amp;$D61,'[1]2024'!$B:$B,0),MATCH(R$4,'[1]2024'!$2:$2,0)),0)++IFERROR(INDEX('[1]2024'!$A:$Q,MATCH($C$3&amp;$D61,'[1]2024'!$B:$B,0),MATCH(R$4,'[1]2024'!$2:$2,0)),0)++IFERROR(INDEX('[1]2024'!$A:$Q,MATCH($D$3&amp;$D61,'[1]2024'!$B:$B,0),MATCH(R$4,'[1]2024'!$2:$2,0)),0)</f>
        <v>0</v>
      </c>
      <c r="S61" s="264">
        <f>IFERROR(INDEX('[1]2024'!$A:$Q,MATCH($A$3&amp;$D61,'[1]2024'!$B:$B,0),MATCH(S$4,'[1]2024'!$2:$2,0)),0)+IFERROR(INDEX('[1]2024'!$A:$Q,MATCH($B$3&amp;$D61,'[1]2024'!$B:$B,0),MATCH(S$4,'[1]2024'!$2:$2,0)),0)++IFERROR(INDEX('[1]2024'!$A:$Q,MATCH($C$3&amp;$D61,'[1]2024'!$B:$B,0),MATCH(S$4,'[1]2024'!$2:$2,0)),0)++IFERROR(INDEX('[1]2024'!$A:$Q,MATCH($D$3&amp;$D61,'[1]2024'!$B:$B,0),MATCH(S$4,'[1]2024'!$2:$2,0)),0)</f>
        <v>0</v>
      </c>
      <c r="T61" s="75">
        <v>0</v>
      </c>
      <c r="U61" s="245">
        <f t="shared" ref="U61:U67" si="39">SUM(V61:AG61)</f>
        <v>0</v>
      </c>
      <c r="V61" s="246">
        <v>0</v>
      </c>
      <c r="W61" s="247">
        <v>0</v>
      </c>
      <c r="X61" s="247">
        <v>0</v>
      </c>
      <c r="Y61" s="247">
        <v>0</v>
      </c>
      <c r="Z61" s="247">
        <v>0</v>
      </c>
      <c r="AA61" s="247">
        <v>0</v>
      </c>
      <c r="AB61" s="247">
        <v>0</v>
      </c>
      <c r="AC61" s="247">
        <v>0</v>
      </c>
      <c r="AD61" s="247">
        <v>0</v>
      </c>
      <c r="AE61" s="247">
        <v>0</v>
      </c>
      <c r="AF61" s="247">
        <v>0</v>
      </c>
      <c r="AG61" s="248">
        <v>0</v>
      </c>
      <c r="AH61" s="245">
        <f>송도공장장!AH61+제조팀!AH61+송도밸리데이션팀!AH61+송도생산지원팀!AH61+송도설비관리팀!AH61</f>
        <v>210000000</v>
      </c>
      <c r="AI61" s="245">
        <f>송도공장장!AI61+제조팀!AI61+송도밸리데이션팀!AI61+송도생산지원팀!AI61+송도설비관리팀!AI61</f>
        <v>15000000</v>
      </c>
      <c r="AJ61" s="245">
        <f>송도공장장!AJ61+제조팀!AJ61+송도밸리데이션팀!AJ61+송도생산지원팀!AJ61+송도설비관리팀!AJ61</f>
        <v>15000000</v>
      </c>
      <c r="AK61" s="245">
        <f>송도공장장!AK61+제조팀!AK61+송도밸리데이션팀!AK61+송도생산지원팀!AK61+송도설비관리팀!AK61</f>
        <v>15000000</v>
      </c>
      <c r="AL61" s="245">
        <f>송도공장장!AL61+제조팀!AL61+송도밸리데이션팀!AL61+송도생산지원팀!AL61+송도설비관리팀!AL61</f>
        <v>20000000</v>
      </c>
      <c r="AM61" s="245">
        <f>송도공장장!AM61+제조팀!AM61+송도밸리데이션팀!AM61+송도생산지원팀!AM61+송도설비관리팀!AM61</f>
        <v>20000000</v>
      </c>
      <c r="AN61" s="245">
        <f>송도공장장!AN61+제조팀!AN61+송도밸리데이션팀!AN61+송도생산지원팀!AN61+송도설비관리팀!AN61</f>
        <v>20000000</v>
      </c>
      <c r="AO61" s="245">
        <f>송도공장장!AO61+제조팀!AO61+송도밸리데이션팀!AO61+송도생산지원팀!AO61+송도설비관리팀!AO61</f>
        <v>20000000</v>
      </c>
      <c r="AP61" s="245">
        <f>송도공장장!AP61+제조팀!AP61+송도밸리데이션팀!AP61+송도생산지원팀!AP61+송도설비관리팀!AP61</f>
        <v>20000000</v>
      </c>
      <c r="AQ61" s="245">
        <f>송도공장장!AQ61+제조팀!AQ61+송도밸리데이션팀!AQ61+송도생산지원팀!AQ61+송도설비관리팀!AQ61</f>
        <v>20000000</v>
      </c>
      <c r="AR61" s="245">
        <f>송도공장장!AR61+제조팀!AR61+송도밸리데이션팀!AR61+송도생산지원팀!AR61+송도설비관리팀!AR61</f>
        <v>15000000</v>
      </c>
      <c r="AS61" s="245">
        <f>송도공장장!AS61+제조팀!AS61+송도밸리데이션팀!AS61+송도생산지원팀!AS61+송도설비관리팀!AS61</f>
        <v>15000000</v>
      </c>
      <c r="AT61" s="245">
        <f>송도공장장!AT61+제조팀!AT61+송도밸리데이션팀!AT61+송도생산지원팀!AT61+송도설비관리팀!AT61</f>
        <v>15000000</v>
      </c>
      <c r="AU61" s="245">
        <f t="shared" si="2"/>
        <v>45000000</v>
      </c>
      <c r="AV61" s="245">
        <f t="shared" si="3"/>
        <v>60000000</v>
      </c>
      <c r="AW61" s="245">
        <f t="shared" si="4"/>
        <v>60000000</v>
      </c>
      <c r="AX61" s="245">
        <f t="shared" si="5"/>
        <v>45000000</v>
      </c>
      <c r="AY61" s="245">
        <f t="shared" ref="AY61:AY67" si="40">IF($BC61="O",1.05*$AH61,$AH61)</f>
        <v>220500000</v>
      </c>
      <c r="AZ61" s="245">
        <f t="shared" ref="AZ61:AZ67" si="41">IF($BC61="O",1.05*$AY61,$AY61)</f>
        <v>231525000</v>
      </c>
      <c r="BA61" s="245">
        <f t="shared" ref="BA61:BA67" si="42">IF($BC61="O",1.05*$AZ61,$AZ61)</f>
        <v>243101250</v>
      </c>
      <c r="BB61" s="250"/>
      <c r="BC61" s="251" t="s">
        <v>39</v>
      </c>
      <c r="BD61" s="261"/>
      <c r="BE61" s="264">
        <v>0</v>
      </c>
      <c r="BF61" s="264">
        <v>0</v>
      </c>
      <c r="BG61" s="264">
        <v>0</v>
      </c>
      <c r="BH61" s="265">
        <f t="shared" si="7"/>
        <v>0</v>
      </c>
    </row>
    <row r="62" spans="1:60" outlineLevel="1" x14ac:dyDescent="0.3">
      <c r="A62" s="71" t="s">
        <v>139</v>
      </c>
      <c r="B62" s="238" t="s">
        <v>137</v>
      </c>
      <c r="C62" s="238" t="s">
        <v>31</v>
      </c>
      <c r="D62" s="239">
        <v>5106120</v>
      </c>
      <c r="E62" s="239" t="s">
        <v>138</v>
      </c>
      <c r="F62" s="277">
        <v>0</v>
      </c>
      <c r="G62" s="245">
        <f t="shared" si="38"/>
        <v>0</v>
      </c>
      <c r="H62" s="264">
        <f>IFERROR(INDEX('[1]2024'!$A:$Q,MATCH($A$3&amp;$D62,'[1]2024'!$B:$B,0),MATCH(H$4,'[1]2024'!$2:$2,0)),0)+IFERROR(INDEX('[1]2024'!$A:$Q,MATCH($B$3&amp;$D62,'[1]2024'!$B:$B,0),MATCH(H$4,'[1]2024'!$2:$2,0)),0)++IFERROR(INDEX('[1]2024'!$A:$Q,MATCH($C$3&amp;$D62,'[1]2024'!$B:$B,0),MATCH(H$4,'[1]2024'!$2:$2,0)),0)++IFERROR(INDEX('[1]2024'!$A:$Q,MATCH($D$3&amp;$D62,'[1]2024'!$B:$B,0),MATCH(H$4,'[1]2024'!$2:$2,0)),0)</f>
        <v>0</v>
      </c>
      <c r="I62" s="264">
        <f>IFERROR(INDEX('[1]2024'!$A:$Q,MATCH($A$3&amp;$D62,'[1]2024'!$B:$B,0),MATCH(I$4,'[1]2024'!$2:$2,0)),0)+IFERROR(INDEX('[1]2024'!$A:$Q,MATCH($B$3&amp;$D62,'[1]2024'!$B:$B,0),MATCH(I$4,'[1]2024'!$2:$2,0)),0)++IFERROR(INDEX('[1]2024'!$A:$Q,MATCH($C$3&amp;$D62,'[1]2024'!$B:$B,0),MATCH(I$4,'[1]2024'!$2:$2,0)),0)++IFERROR(INDEX('[1]2024'!$A:$Q,MATCH($D$3&amp;$D62,'[1]2024'!$B:$B,0),MATCH(I$4,'[1]2024'!$2:$2,0)),0)</f>
        <v>0</v>
      </c>
      <c r="J62" s="264">
        <f>IFERROR(INDEX('[1]2024'!$A:$Q,MATCH($A$3&amp;$D62,'[1]2024'!$B:$B,0),MATCH(J$4,'[1]2024'!$2:$2,0)),0)+IFERROR(INDEX('[1]2024'!$A:$Q,MATCH($B$3&amp;$D62,'[1]2024'!$B:$B,0),MATCH(J$4,'[1]2024'!$2:$2,0)),0)++IFERROR(INDEX('[1]2024'!$A:$Q,MATCH($C$3&amp;$D62,'[1]2024'!$B:$B,0),MATCH(J$4,'[1]2024'!$2:$2,0)),0)++IFERROR(INDEX('[1]2024'!$A:$Q,MATCH($D$3&amp;$D62,'[1]2024'!$B:$B,0),MATCH(J$4,'[1]2024'!$2:$2,0)),0)</f>
        <v>0</v>
      </c>
      <c r="K62" s="264">
        <f>IFERROR(INDEX('[1]2024'!$A:$Q,MATCH($A$3&amp;$D62,'[1]2024'!$B:$B,0),MATCH(K$4,'[1]2024'!$2:$2,0)),0)+IFERROR(INDEX('[1]2024'!$A:$Q,MATCH($B$3&amp;$D62,'[1]2024'!$B:$B,0),MATCH(K$4,'[1]2024'!$2:$2,0)),0)++IFERROR(INDEX('[1]2024'!$A:$Q,MATCH($C$3&amp;$D62,'[1]2024'!$B:$B,0),MATCH(K$4,'[1]2024'!$2:$2,0)),0)++IFERROR(INDEX('[1]2024'!$A:$Q,MATCH($D$3&amp;$D62,'[1]2024'!$B:$B,0),MATCH(K$4,'[1]2024'!$2:$2,0)),0)</f>
        <v>0</v>
      </c>
      <c r="L62" s="264">
        <f>IFERROR(INDEX('[1]2024'!$A:$Q,MATCH($A$3&amp;$D62,'[1]2024'!$B:$B,0),MATCH(L$4,'[1]2024'!$2:$2,0)),0)+IFERROR(INDEX('[1]2024'!$A:$Q,MATCH($B$3&amp;$D62,'[1]2024'!$B:$B,0),MATCH(L$4,'[1]2024'!$2:$2,0)),0)++IFERROR(INDEX('[1]2024'!$A:$Q,MATCH($C$3&amp;$D62,'[1]2024'!$B:$B,0),MATCH(L$4,'[1]2024'!$2:$2,0)),0)++IFERROR(INDEX('[1]2024'!$A:$Q,MATCH($D$3&amp;$D62,'[1]2024'!$B:$B,0),MATCH(L$4,'[1]2024'!$2:$2,0)),0)</f>
        <v>0</v>
      </c>
      <c r="M62" s="264">
        <f>IFERROR(INDEX('[1]2024'!$A:$Q,MATCH($A$3&amp;$D62,'[1]2024'!$B:$B,0),MATCH(M$4,'[1]2024'!$2:$2,0)),0)+IFERROR(INDEX('[1]2024'!$A:$Q,MATCH($B$3&amp;$D62,'[1]2024'!$B:$B,0),MATCH(M$4,'[1]2024'!$2:$2,0)),0)++IFERROR(INDEX('[1]2024'!$A:$Q,MATCH($C$3&amp;$D62,'[1]2024'!$B:$B,0),MATCH(M$4,'[1]2024'!$2:$2,0)),0)++IFERROR(INDEX('[1]2024'!$A:$Q,MATCH($D$3&amp;$D62,'[1]2024'!$B:$B,0),MATCH(M$4,'[1]2024'!$2:$2,0)),0)</f>
        <v>0</v>
      </c>
      <c r="N62" s="264">
        <f>IFERROR(INDEX('[1]2024'!$A:$Q,MATCH($A$3&amp;$D62,'[1]2024'!$B:$B,0),MATCH(N$4,'[1]2024'!$2:$2,0)),0)+IFERROR(INDEX('[1]2024'!$A:$Q,MATCH($B$3&amp;$D62,'[1]2024'!$B:$B,0),MATCH(N$4,'[1]2024'!$2:$2,0)),0)++IFERROR(INDEX('[1]2024'!$A:$Q,MATCH($C$3&amp;$D62,'[1]2024'!$B:$B,0),MATCH(N$4,'[1]2024'!$2:$2,0)),0)++IFERROR(INDEX('[1]2024'!$A:$Q,MATCH($D$3&amp;$D62,'[1]2024'!$B:$B,0),MATCH(N$4,'[1]2024'!$2:$2,0)),0)</f>
        <v>0</v>
      </c>
      <c r="O62" s="264">
        <f>IFERROR(INDEX('[1]2024'!$A:$Q,MATCH($A$3&amp;$D62,'[1]2024'!$B:$B,0),MATCH(O$4,'[1]2024'!$2:$2,0)),0)+IFERROR(INDEX('[1]2024'!$A:$Q,MATCH($B$3&amp;$D62,'[1]2024'!$B:$B,0),MATCH(O$4,'[1]2024'!$2:$2,0)),0)++IFERROR(INDEX('[1]2024'!$A:$Q,MATCH($C$3&amp;$D62,'[1]2024'!$B:$B,0),MATCH(O$4,'[1]2024'!$2:$2,0)),0)++IFERROR(INDEX('[1]2024'!$A:$Q,MATCH($D$3&amp;$D62,'[1]2024'!$B:$B,0),MATCH(O$4,'[1]2024'!$2:$2,0)),0)</f>
        <v>0</v>
      </c>
      <c r="P62" s="264">
        <f>IFERROR(INDEX('[1]2024'!$A:$Q,MATCH($A$3&amp;$D62,'[1]2024'!$B:$B,0),MATCH(P$4,'[1]2024'!$2:$2,0)),0)+IFERROR(INDEX('[1]2024'!$A:$Q,MATCH($B$3&amp;$D62,'[1]2024'!$B:$B,0),MATCH(P$4,'[1]2024'!$2:$2,0)),0)++IFERROR(INDEX('[1]2024'!$A:$Q,MATCH($C$3&amp;$D62,'[1]2024'!$B:$B,0),MATCH(P$4,'[1]2024'!$2:$2,0)),0)++IFERROR(INDEX('[1]2024'!$A:$Q,MATCH($D$3&amp;$D62,'[1]2024'!$B:$B,0),MATCH(P$4,'[1]2024'!$2:$2,0)),0)</f>
        <v>0</v>
      </c>
      <c r="Q62" s="264">
        <f>IFERROR(INDEX('[1]2024'!$A:$Q,MATCH($A$3&amp;$D62,'[1]2024'!$B:$B,0),MATCH(Q$4,'[1]2024'!$2:$2,0)),0)+IFERROR(INDEX('[1]2024'!$A:$Q,MATCH($B$3&amp;$D62,'[1]2024'!$B:$B,0),MATCH(Q$4,'[1]2024'!$2:$2,0)),0)++IFERROR(INDEX('[1]2024'!$A:$Q,MATCH($C$3&amp;$D62,'[1]2024'!$B:$B,0),MATCH(Q$4,'[1]2024'!$2:$2,0)),0)++IFERROR(INDEX('[1]2024'!$A:$Q,MATCH($D$3&amp;$D62,'[1]2024'!$B:$B,0),MATCH(Q$4,'[1]2024'!$2:$2,0)),0)</f>
        <v>0</v>
      </c>
      <c r="R62" s="264">
        <f>IFERROR(INDEX('[1]2024'!$A:$Q,MATCH($A$3&amp;$D62,'[1]2024'!$B:$B,0),MATCH(R$4,'[1]2024'!$2:$2,0)),0)+IFERROR(INDEX('[1]2024'!$A:$Q,MATCH($B$3&amp;$D62,'[1]2024'!$B:$B,0),MATCH(R$4,'[1]2024'!$2:$2,0)),0)++IFERROR(INDEX('[1]2024'!$A:$Q,MATCH($C$3&amp;$D62,'[1]2024'!$B:$B,0),MATCH(R$4,'[1]2024'!$2:$2,0)),0)++IFERROR(INDEX('[1]2024'!$A:$Q,MATCH($D$3&amp;$D62,'[1]2024'!$B:$B,0),MATCH(R$4,'[1]2024'!$2:$2,0)),0)</f>
        <v>0</v>
      </c>
      <c r="S62" s="264">
        <f>IFERROR(INDEX('[1]2024'!$A:$Q,MATCH($A$3&amp;$D62,'[1]2024'!$B:$B,0),MATCH(S$4,'[1]2024'!$2:$2,0)),0)+IFERROR(INDEX('[1]2024'!$A:$Q,MATCH($B$3&amp;$D62,'[1]2024'!$B:$B,0),MATCH(S$4,'[1]2024'!$2:$2,0)),0)++IFERROR(INDEX('[1]2024'!$A:$Q,MATCH($C$3&amp;$D62,'[1]2024'!$B:$B,0),MATCH(S$4,'[1]2024'!$2:$2,0)),0)++IFERROR(INDEX('[1]2024'!$A:$Q,MATCH($D$3&amp;$D62,'[1]2024'!$B:$B,0),MATCH(S$4,'[1]2024'!$2:$2,0)),0)</f>
        <v>0</v>
      </c>
      <c r="T62" s="75">
        <v>0</v>
      </c>
      <c r="U62" s="245">
        <f t="shared" si="39"/>
        <v>0</v>
      </c>
      <c r="V62" s="246">
        <v>0</v>
      </c>
      <c r="W62" s="247">
        <v>0</v>
      </c>
      <c r="X62" s="247">
        <v>0</v>
      </c>
      <c r="Y62" s="247">
        <v>0</v>
      </c>
      <c r="Z62" s="247">
        <v>0</v>
      </c>
      <c r="AA62" s="247">
        <v>0</v>
      </c>
      <c r="AB62" s="247">
        <v>0</v>
      </c>
      <c r="AC62" s="247">
        <v>0</v>
      </c>
      <c r="AD62" s="247">
        <v>0</v>
      </c>
      <c r="AE62" s="247">
        <v>0</v>
      </c>
      <c r="AF62" s="247">
        <v>0</v>
      </c>
      <c r="AG62" s="248">
        <v>0</v>
      </c>
      <c r="AH62" s="245">
        <f>송도공장장!AH62+제조팀!AH62+송도밸리데이션팀!AH62+송도생산지원팀!AH62+송도설비관리팀!AH62</f>
        <v>0</v>
      </c>
      <c r="AI62" s="245">
        <f>송도공장장!AI62+제조팀!AI62+송도밸리데이션팀!AI62+송도생산지원팀!AI62+송도설비관리팀!AI62</f>
        <v>0</v>
      </c>
      <c r="AJ62" s="245">
        <f>송도공장장!AJ62+제조팀!AJ62+송도밸리데이션팀!AJ62+송도생산지원팀!AJ62+송도설비관리팀!AJ62</f>
        <v>0</v>
      </c>
      <c r="AK62" s="245">
        <f>송도공장장!AK62+제조팀!AK62+송도밸리데이션팀!AK62+송도생산지원팀!AK62+송도설비관리팀!AK62</f>
        <v>0</v>
      </c>
      <c r="AL62" s="245">
        <f>송도공장장!AL62+제조팀!AL62+송도밸리데이션팀!AL62+송도생산지원팀!AL62+송도설비관리팀!AL62</f>
        <v>0</v>
      </c>
      <c r="AM62" s="245">
        <f>송도공장장!AM62+제조팀!AM62+송도밸리데이션팀!AM62+송도생산지원팀!AM62+송도설비관리팀!AM62</f>
        <v>0</v>
      </c>
      <c r="AN62" s="245">
        <f>송도공장장!AN62+제조팀!AN62+송도밸리데이션팀!AN62+송도생산지원팀!AN62+송도설비관리팀!AN62</f>
        <v>0</v>
      </c>
      <c r="AO62" s="245">
        <f>송도공장장!AO62+제조팀!AO62+송도밸리데이션팀!AO62+송도생산지원팀!AO62+송도설비관리팀!AO62</f>
        <v>0</v>
      </c>
      <c r="AP62" s="245">
        <f>송도공장장!AP62+제조팀!AP62+송도밸리데이션팀!AP62+송도생산지원팀!AP62+송도설비관리팀!AP62</f>
        <v>0</v>
      </c>
      <c r="AQ62" s="245">
        <f>송도공장장!AQ62+제조팀!AQ62+송도밸리데이션팀!AQ62+송도생산지원팀!AQ62+송도설비관리팀!AQ62</f>
        <v>0</v>
      </c>
      <c r="AR62" s="245">
        <f>송도공장장!AR62+제조팀!AR62+송도밸리데이션팀!AR62+송도생산지원팀!AR62+송도설비관리팀!AR62</f>
        <v>0</v>
      </c>
      <c r="AS62" s="245">
        <f>송도공장장!AS62+제조팀!AS62+송도밸리데이션팀!AS62+송도생산지원팀!AS62+송도설비관리팀!AS62</f>
        <v>0</v>
      </c>
      <c r="AT62" s="245">
        <f>송도공장장!AT62+제조팀!AT62+송도밸리데이션팀!AT62+송도생산지원팀!AT62+송도설비관리팀!AT62</f>
        <v>0</v>
      </c>
      <c r="AU62" s="245">
        <f t="shared" si="2"/>
        <v>0</v>
      </c>
      <c r="AV62" s="245">
        <f t="shared" si="3"/>
        <v>0</v>
      </c>
      <c r="AW62" s="245">
        <f t="shared" si="4"/>
        <v>0</v>
      </c>
      <c r="AX62" s="245">
        <f t="shared" si="5"/>
        <v>0</v>
      </c>
      <c r="AY62" s="245">
        <f t="shared" si="40"/>
        <v>0</v>
      </c>
      <c r="AZ62" s="245">
        <f t="shared" si="41"/>
        <v>0</v>
      </c>
      <c r="BA62" s="245">
        <f t="shared" si="42"/>
        <v>0</v>
      </c>
      <c r="BB62" s="250"/>
      <c r="BC62" s="251" t="s">
        <v>39</v>
      </c>
      <c r="BD62" s="261"/>
      <c r="BE62" s="264">
        <v>0</v>
      </c>
      <c r="BF62" s="264">
        <v>0</v>
      </c>
      <c r="BG62" s="264">
        <v>0</v>
      </c>
      <c r="BH62" s="265">
        <f t="shared" si="7"/>
        <v>0</v>
      </c>
    </row>
    <row r="63" spans="1:60" outlineLevel="1" x14ac:dyDescent="0.3">
      <c r="A63" s="71" t="s">
        <v>140</v>
      </c>
      <c r="B63" s="238" t="s">
        <v>137</v>
      </c>
      <c r="C63" s="238" t="s">
        <v>44</v>
      </c>
      <c r="D63" s="239">
        <v>5106130</v>
      </c>
      <c r="E63" s="239" t="s">
        <v>138</v>
      </c>
      <c r="F63" s="277">
        <v>0</v>
      </c>
      <c r="G63" s="245">
        <f t="shared" si="38"/>
        <v>0</v>
      </c>
      <c r="H63" s="264">
        <f>IFERROR(INDEX('[1]2024'!$A:$Q,MATCH($A$3&amp;$D63,'[1]2024'!$B:$B,0),MATCH(H$4,'[1]2024'!$2:$2,0)),0)+IFERROR(INDEX('[1]2024'!$A:$Q,MATCH($B$3&amp;$D63,'[1]2024'!$B:$B,0),MATCH(H$4,'[1]2024'!$2:$2,0)),0)++IFERROR(INDEX('[1]2024'!$A:$Q,MATCH($C$3&amp;$D63,'[1]2024'!$B:$B,0),MATCH(H$4,'[1]2024'!$2:$2,0)),0)++IFERROR(INDEX('[1]2024'!$A:$Q,MATCH($D$3&amp;$D63,'[1]2024'!$B:$B,0),MATCH(H$4,'[1]2024'!$2:$2,0)),0)</f>
        <v>0</v>
      </c>
      <c r="I63" s="264">
        <f>IFERROR(INDEX('[1]2024'!$A:$Q,MATCH($A$3&amp;$D63,'[1]2024'!$B:$B,0),MATCH(I$4,'[1]2024'!$2:$2,0)),0)+IFERROR(INDEX('[1]2024'!$A:$Q,MATCH($B$3&amp;$D63,'[1]2024'!$B:$B,0),MATCH(I$4,'[1]2024'!$2:$2,0)),0)++IFERROR(INDEX('[1]2024'!$A:$Q,MATCH($C$3&amp;$D63,'[1]2024'!$B:$B,0),MATCH(I$4,'[1]2024'!$2:$2,0)),0)++IFERROR(INDEX('[1]2024'!$A:$Q,MATCH($D$3&amp;$D63,'[1]2024'!$B:$B,0),MATCH(I$4,'[1]2024'!$2:$2,0)),0)</f>
        <v>0</v>
      </c>
      <c r="J63" s="264">
        <f>IFERROR(INDEX('[1]2024'!$A:$Q,MATCH($A$3&amp;$D63,'[1]2024'!$B:$B,0),MATCH(J$4,'[1]2024'!$2:$2,0)),0)+IFERROR(INDEX('[1]2024'!$A:$Q,MATCH($B$3&amp;$D63,'[1]2024'!$B:$B,0),MATCH(J$4,'[1]2024'!$2:$2,0)),0)++IFERROR(INDEX('[1]2024'!$A:$Q,MATCH($C$3&amp;$D63,'[1]2024'!$B:$B,0),MATCH(J$4,'[1]2024'!$2:$2,0)),0)++IFERROR(INDEX('[1]2024'!$A:$Q,MATCH($D$3&amp;$D63,'[1]2024'!$B:$B,0),MATCH(J$4,'[1]2024'!$2:$2,0)),0)</f>
        <v>0</v>
      </c>
      <c r="K63" s="264">
        <f>IFERROR(INDEX('[1]2024'!$A:$Q,MATCH($A$3&amp;$D63,'[1]2024'!$B:$B,0),MATCH(K$4,'[1]2024'!$2:$2,0)),0)+IFERROR(INDEX('[1]2024'!$A:$Q,MATCH($B$3&amp;$D63,'[1]2024'!$B:$B,0),MATCH(K$4,'[1]2024'!$2:$2,0)),0)++IFERROR(INDEX('[1]2024'!$A:$Q,MATCH($C$3&amp;$D63,'[1]2024'!$B:$B,0),MATCH(K$4,'[1]2024'!$2:$2,0)),0)++IFERROR(INDEX('[1]2024'!$A:$Q,MATCH($D$3&amp;$D63,'[1]2024'!$B:$B,0),MATCH(K$4,'[1]2024'!$2:$2,0)),0)</f>
        <v>0</v>
      </c>
      <c r="L63" s="264">
        <f>IFERROR(INDEX('[1]2024'!$A:$Q,MATCH($A$3&amp;$D63,'[1]2024'!$B:$B,0),MATCH(L$4,'[1]2024'!$2:$2,0)),0)+IFERROR(INDEX('[1]2024'!$A:$Q,MATCH($B$3&amp;$D63,'[1]2024'!$B:$B,0),MATCH(L$4,'[1]2024'!$2:$2,0)),0)++IFERROR(INDEX('[1]2024'!$A:$Q,MATCH($C$3&amp;$D63,'[1]2024'!$B:$B,0),MATCH(L$4,'[1]2024'!$2:$2,0)),0)++IFERROR(INDEX('[1]2024'!$A:$Q,MATCH($D$3&amp;$D63,'[1]2024'!$B:$B,0),MATCH(L$4,'[1]2024'!$2:$2,0)),0)</f>
        <v>0</v>
      </c>
      <c r="M63" s="264">
        <f>IFERROR(INDEX('[1]2024'!$A:$Q,MATCH($A$3&amp;$D63,'[1]2024'!$B:$B,0),MATCH(M$4,'[1]2024'!$2:$2,0)),0)+IFERROR(INDEX('[1]2024'!$A:$Q,MATCH($B$3&amp;$D63,'[1]2024'!$B:$B,0),MATCH(M$4,'[1]2024'!$2:$2,0)),0)++IFERROR(INDEX('[1]2024'!$A:$Q,MATCH($C$3&amp;$D63,'[1]2024'!$B:$B,0),MATCH(M$4,'[1]2024'!$2:$2,0)),0)++IFERROR(INDEX('[1]2024'!$A:$Q,MATCH($D$3&amp;$D63,'[1]2024'!$B:$B,0),MATCH(M$4,'[1]2024'!$2:$2,0)),0)</f>
        <v>0</v>
      </c>
      <c r="N63" s="264">
        <f>IFERROR(INDEX('[1]2024'!$A:$Q,MATCH($A$3&amp;$D63,'[1]2024'!$B:$B,0),MATCH(N$4,'[1]2024'!$2:$2,0)),0)+IFERROR(INDEX('[1]2024'!$A:$Q,MATCH($B$3&amp;$D63,'[1]2024'!$B:$B,0),MATCH(N$4,'[1]2024'!$2:$2,0)),0)++IFERROR(INDEX('[1]2024'!$A:$Q,MATCH($C$3&amp;$D63,'[1]2024'!$B:$B,0),MATCH(N$4,'[1]2024'!$2:$2,0)),0)++IFERROR(INDEX('[1]2024'!$A:$Q,MATCH($D$3&amp;$D63,'[1]2024'!$B:$B,0),MATCH(N$4,'[1]2024'!$2:$2,0)),0)</f>
        <v>0</v>
      </c>
      <c r="O63" s="264">
        <f>IFERROR(INDEX('[1]2024'!$A:$Q,MATCH($A$3&amp;$D63,'[1]2024'!$B:$B,0),MATCH(O$4,'[1]2024'!$2:$2,0)),0)+IFERROR(INDEX('[1]2024'!$A:$Q,MATCH($B$3&amp;$D63,'[1]2024'!$B:$B,0),MATCH(O$4,'[1]2024'!$2:$2,0)),0)++IFERROR(INDEX('[1]2024'!$A:$Q,MATCH($C$3&amp;$D63,'[1]2024'!$B:$B,0),MATCH(O$4,'[1]2024'!$2:$2,0)),0)++IFERROR(INDEX('[1]2024'!$A:$Q,MATCH($D$3&amp;$D63,'[1]2024'!$B:$B,0),MATCH(O$4,'[1]2024'!$2:$2,0)),0)</f>
        <v>0</v>
      </c>
      <c r="P63" s="264">
        <f>IFERROR(INDEX('[1]2024'!$A:$Q,MATCH($A$3&amp;$D63,'[1]2024'!$B:$B,0),MATCH(P$4,'[1]2024'!$2:$2,0)),0)+IFERROR(INDEX('[1]2024'!$A:$Q,MATCH($B$3&amp;$D63,'[1]2024'!$B:$B,0),MATCH(P$4,'[1]2024'!$2:$2,0)),0)++IFERROR(INDEX('[1]2024'!$A:$Q,MATCH($C$3&amp;$D63,'[1]2024'!$B:$B,0),MATCH(P$4,'[1]2024'!$2:$2,0)),0)++IFERROR(INDEX('[1]2024'!$A:$Q,MATCH($D$3&amp;$D63,'[1]2024'!$B:$B,0),MATCH(P$4,'[1]2024'!$2:$2,0)),0)</f>
        <v>0</v>
      </c>
      <c r="Q63" s="264">
        <f>IFERROR(INDEX('[1]2024'!$A:$Q,MATCH($A$3&amp;$D63,'[1]2024'!$B:$B,0),MATCH(Q$4,'[1]2024'!$2:$2,0)),0)+IFERROR(INDEX('[1]2024'!$A:$Q,MATCH($B$3&amp;$D63,'[1]2024'!$B:$B,0),MATCH(Q$4,'[1]2024'!$2:$2,0)),0)++IFERROR(INDEX('[1]2024'!$A:$Q,MATCH($C$3&amp;$D63,'[1]2024'!$B:$B,0),MATCH(Q$4,'[1]2024'!$2:$2,0)),0)++IFERROR(INDEX('[1]2024'!$A:$Q,MATCH($D$3&amp;$D63,'[1]2024'!$B:$B,0),MATCH(Q$4,'[1]2024'!$2:$2,0)),0)</f>
        <v>0</v>
      </c>
      <c r="R63" s="264">
        <f>IFERROR(INDEX('[1]2024'!$A:$Q,MATCH($A$3&amp;$D63,'[1]2024'!$B:$B,0),MATCH(R$4,'[1]2024'!$2:$2,0)),0)+IFERROR(INDEX('[1]2024'!$A:$Q,MATCH($B$3&amp;$D63,'[1]2024'!$B:$B,0),MATCH(R$4,'[1]2024'!$2:$2,0)),0)++IFERROR(INDEX('[1]2024'!$A:$Q,MATCH($C$3&amp;$D63,'[1]2024'!$B:$B,0),MATCH(R$4,'[1]2024'!$2:$2,0)),0)++IFERROR(INDEX('[1]2024'!$A:$Q,MATCH($D$3&amp;$D63,'[1]2024'!$B:$B,0),MATCH(R$4,'[1]2024'!$2:$2,0)),0)</f>
        <v>0</v>
      </c>
      <c r="S63" s="264">
        <f>IFERROR(INDEX('[1]2024'!$A:$Q,MATCH($A$3&amp;$D63,'[1]2024'!$B:$B,0),MATCH(S$4,'[1]2024'!$2:$2,0)),0)+IFERROR(INDEX('[1]2024'!$A:$Q,MATCH($B$3&amp;$D63,'[1]2024'!$B:$B,0),MATCH(S$4,'[1]2024'!$2:$2,0)),0)++IFERROR(INDEX('[1]2024'!$A:$Q,MATCH($C$3&amp;$D63,'[1]2024'!$B:$B,0),MATCH(S$4,'[1]2024'!$2:$2,0)),0)++IFERROR(INDEX('[1]2024'!$A:$Q,MATCH($D$3&amp;$D63,'[1]2024'!$B:$B,0),MATCH(S$4,'[1]2024'!$2:$2,0)),0)</f>
        <v>0</v>
      </c>
      <c r="T63" s="75">
        <v>0</v>
      </c>
      <c r="U63" s="245">
        <f t="shared" si="39"/>
        <v>0</v>
      </c>
      <c r="V63" s="246">
        <v>0</v>
      </c>
      <c r="W63" s="247">
        <v>0</v>
      </c>
      <c r="X63" s="247">
        <v>0</v>
      </c>
      <c r="Y63" s="247">
        <v>0</v>
      </c>
      <c r="Z63" s="247">
        <v>0</v>
      </c>
      <c r="AA63" s="247">
        <v>0</v>
      </c>
      <c r="AB63" s="247">
        <v>0</v>
      </c>
      <c r="AC63" s="247">
        <v>0</v>
      </c>
      <c r="AD63" s="247">
        <v>0</v>
      </c>
      <c r="AE63" s="247">
        <v>0</v>
      </c>
      <c r="AF63" s="247">
        <v>0</v>
      </c>
      <c r="AG63" s="248">
        <v>0</v>
      </c>
      <c r="AH63" s="245">
        <f>송도공장장!AH63+제조팀!AH63+송도밸리데이션팀!AH63+송도생산지원팀!AH63+송도설비관리팀!AH63</f>
        <v>2070000000</v>
      </c>
      <c r="AI63" s="245">
        <f>송도공장장!AI63+제조팀!AI63+송도밸리데이션팀!AI63+송도생산지원팀!AI63+송도설비관리팀!AI63</f>
        <v>160000000</v>
      </c>
      <c r="AJ63" s="245">
        <f>송도공장장!AJ63+제조팀!AJ63+송도밸리데이션팀!AJ63+송도생산지원팀!AJ63+송도설비관리팀!AJ63</f>
        <v>160000000</v>
      </c>
      <c r="AK63" s="245">
        <f>송도공장장!AK63+제조팀!AK63+송도밸리데이션팀!AK63+송도생산지원팀!AK63+송도설비관리팀!AK63</f>
        <v>160000000</v>
      </c>
      <c r="AL63" s="245">
        <f>송도공장장!AL63+제조팀!AL63+송도밸리데이션팀!AL63+송도생산지원팀!AL63+송도설비관리팀!AL63</f>
        <v>160000000</v>
      </c>
      <c r="AM63" s="245">
        <f>송도공장장!AM63+제조팀!AM63+송도밸리데이션팀!AM63+송도생산지원팀!AM63+송도설비관리팀!AM63</f>
        <v>160000000</v>
      </c>
      <c r="AN63" s="245">
        <f>송도공장장!AN63+제조팀!AN63+송도밸리데이션팀!AN63+송도생산지원팀!AN63+송도설비관리팀!AN63</f>
        <v>190000000</v>
      </c>
      <c r="AO63" s="245">
        <f>송도공장장!AO63+제조팀!AO63+송도밸리데이션팀!AO63+송도생산지원팀!AO63+송도설비관리팀!AO63</f>
        <v>190000000</v>
      </c>
      <c r="AP63" s="245">
        <f>송도공장장!AP63+제조팀!AP63+송도밸리데이션팀!AP63+송도생산지원팀!AP63+송도설비관리팀!AP63</f>
        <v>190000000</v>
      </c>
      <c r="AQ63" s="245">
        <f>송도공장장!AQ63+제조팀!AQ63+송도밸리데이션팀!AQ63+송도생산지원팀!AQ63+송도설비관리팀!AQ63</f>
        <v>160000000</v>
      </c>
      <c r="AR63" s="245">
        <f>송도공장장!AR63+제조팀!AR63+송도밸리데이션팀!AR63+송도생산지원팀!AR63+송도설비관리팀!AR63</f>
        <v>160000000</v>
      </c>
      <c r="AS63" s="245">
        <f>송도공장장!AS63+제조팀!AS63+송도밸리데이션팀!AS63+송도생산지원팀!AS63+송도설비관리팀!AS63</f>
        <v>190000000</v>
      </c>
      <c r="AT63" s="245">
        <f>송도공장장!AT63+제조팀!AT63+송도밸리데이션팀!AT63+송도생산지원팀!AT63+송도설비관리팀!AT63</f>
        <v>190000000</v>
      </c>
      <c r="AU63" s="245">
        <f t="shared" si="2"/>
        <v>480000000</v>
      </c>
      <c r="AV63" s="245">
        <f t="shared" si="3"/>
        <v>510000000</v>
      </c>
      <c r="AW63" s="245">
        <f t="shared" si="4"/>
        <v>540000000</v>
      </c>
      <c r="AX63" s="245">
        <f t="shared" si="5"/>
        <v>540000000</v>
      </c>
      <c r="AY63" s="245">
        <f t="shared" si="40"/>
        <v>2173500000</v>
      </c>
      <c r="AZ63" s="245">
        <f t="shared" si="41"/>
        <v>2282175000</v>
      </c>
      <c r="BA63" s="245">
        <f t="shared" si="42"/>
        <v>2396283750</v>
      </c>
      <c r="BB63" s="250"/>
      <c r="BC63" s="251" t="s">
        <v>39</v>
      </c>
      <c r="BD63" s="261"/>
      <c r="BE63" s="264">
        <v>0</v>
      </c>
      <c r="BF63" s="264">
        <v>0</v>
      </c>
      <c r="BG63" s="264">
        <v>0</v>
      </c>
      <c r="BH63" s="265">
        <f t="shared" si="7"/>
        <v>0</v>
      </c>
    </row>
    <row r="64" spans="1:60" outlineLevel="1" x14ac:dyDescent="0.3">
      <c r="A64" s="71" t="s">
        <v>141</v>
      </c>
      <c r="B64" s="238" t="s">
        <v>21</v>
      </c>
      <c r="C64" s="238" t="s">
        <v>44</v>
      </c>
      <c r="D64" s="239">
        <v>5106140</v>
      </c>
      <c r="E64" s="239" t="s">
        <v>138</v>
      </c>
      <c r="F64" s="277">
        <v>0</v>
      </c>
      <c r="G64" s="245">
        <f t="shared" si="38"/>
        <v>0</v>
      </c>
      <c r="H64" s="264">
        <f>IFERROR(INDEX('[1]2024'!$A:$Q,MATCH($A$3&amp;$D64,'[1]2024'!$B:$B,0),MATCH(H$4,'[1]2024'!$2:$2,0)),0)+IFERROR(INDEX('[1]2024'!$A:$Q,MATCH($B$3&amp;$D64,'[1]2024'!$B:$B,0),MATCH(H$4,'[1]2024'!$2:$2,0)),0)++IFERROR(INDEX('[1]2024'!$A:$Q,MATCH($C$3&amp;$D64,'[1]2024'!$B:$B,0),MATCH(H$4,'[1]2024'!$2:$2,0)),0)++IFERROR(INDEX('[1]2024'!$A:$Q,MATCH($D$3&amp;$D64,'[1]2024'!$B:$B,0),MATCH(H$4,'[1]2024'!$2:$2,0)),0)</f>
        <v>0</v>
      </c>
      <c r="I64" s="264">
        <f>IFERROR(INDEX('[1]2024'!$A:$Q,MATCH($A$3&amp;$D64,'[1]2024'!$B:$B,0),MATCH(I$4,'[1]2024'!$2:$2,0)),0)+IFERROR(INDEX('[1]2024'!$A:$Q,MATCH($B$3&amp;$D64,'[1]2024'!$B:$B,0),MATCH(I$4,'[1]2024'!$2:$2,0)),0)++IFERROR(INDEX('[1]2024'!$A:$Q,MATCH($C$3&amp;$D64,'[1]2024'!$B:$B,0),MATCH(I$4,'[1]2024'!$2:$2,0)),0)++IFERROR(INDEX('[1]2024'!$A:$Q,MATCH($D$3&amp;$D64,'[1]2024'!$B:$B,0),MATCH(I$4,'[1]2024'!$2:$2,0)),0)</f>
        <v>0</v>
      </c>
      <c r="J64" s="264">
        <f>IFERROR(INDEX('[1]2024'!$A:$Q,MATCH($A$3&amp;$D64,'[1]2024'!$B:$B,0),MATCH(J$4,'[1]2024'!$2:$2,0)),0)+IFERROR(INDEX('[1]2024'!$A:$Q,MATCH($B$3&amp;$D64,'[1]2024'!$B:$B,0),MATCH(J$4,'[1]2024'!$2:$2,0)),0)++IFERROR(INDEX('[1]2024'!$A:$Q,MATCH($C$3&amp;$D64,'[1]2024'!$B:$B,0),MATCH(J$4,'[1]2024'!$2:$2,0)),0)++IFERROR(INDEX('[1]2024'!$A:$Q,MATCH($D$3&amp;$D64,'[1]2024'!$B:$B,0),MATCH(J$4,'[1]2024'!$2:$2,0)),0)</f>
        <v>0</v>
      </c>
      <c r="K64" s="264">
        <f>IFERROR(INDEX('[1]2024'!$A:$Q,MATCH($A$3&amp;$D64,'[1]2024'!$B:$B,0),MATCH(K$4,'[1]2024'!$2:$2,0)),0)+IFERROR(INDEX('[1]2024'!$A:$Q,MATCH($B$3&amp;$D64,'[1]2024'!$B:$B,0),MATCH(K$4,'[1]2024'!$2:$2,0)),0)++IFERROR(INDEX('[1]2024'!$A:$Q,MATCH($C$3&amp;$D64,'[1]2024'!$B:$B,0),MATCH(K$4,'[1]2024'!$2:$2,0)),0)++IFERROR(INDEX('[1]2024'!$A:$Q,MATCH($D$3&amp;$D64,'[1]2024'!$B:$B,0),MATCH(K$4,'[1]2024'!$2:$2,0)),0)</f>
        <v>0</v>
      </c>
      <c r="L64" s="264">
        <f>IFERROR(INDEX('[1]2024'!$A:$Q,MATCH($A$3&amp;$D64,'[1]2024'!$B:$B,0),MATCH(L$4,'[1]2024'!$2:$2,0)),0)+IFERROR(INDEX('[1]2024'!$A:$Q,MATCH($B$3&amp;$D64,'[1]2024'!$B:$B,0),MATCH(L$4,'[1]2024'!$2:$2,0)),0)++IFERROR(INDEX('[1]2024'!$A:$Q,MATCH($C$3&amp;$D64,'[1]2024'!$B:$B,0),MATCH(L$4,'[1]2024'!$2:$2,0)),0)++IFERROR(INDEX('[1]2024'!$A:$Q,MATCH($D$3&amp;$D64,'[1]2024'!$B:$B,0),MATCH(L$4,'[1]2024'!$2:$2,0)),0)</f>
        <v>0</v>
      </c>
      <c r="M64" s="264">
        <f>IFERROR(INDEX('[1]2024'!$A:$Q,MATCH($A$3&amp;$D64,'[1]2024'!$B:$B,0),MATCH(M$4,'[1]2024'!$2:$2,0)),0)+IFERROR(INDEX('[1]2024'!$A:$Q,MATCH($B$3&amp;$D64,'[1]2024'!$B:$B,0),MATCH(M$4,'[1]2024'!$2:$2,0)),0)++IFERROR(INDEX('[1]2024'!$A:$Q,MATCH($C$3&amp;$D64,'[1]2024'!$B:$B,0),MATCH(M$4,'[1]2024'!$2:$2,0)),0)++IFERROR(INDEX('[1]2024'!$A:$Q,MATCH($D$3&amp;$D64,'[1]2024'!$B:$B,0),MATCH(M$4,'[1]2024'!$2:$2,0)),0)</f>
        <v>0</v>
      </c>
      <c r="N64" s="264">
        <f>IFERROR(INDEX('[1]2024'!$A:$Q,MATCH($A$3&amp;$D64,'[1]2024'!$B:$B,0),MATCH(N$4,'[1]2024'!$2:$2,0)),0)+IFERROR(INDEX('[1]2024'!$A:$Q,MATCH($B$3&amp;$D64,'[1]2024'!$B:$B,0),MATCH(N$4,'[1]2024'!$2:$2,0)),0)++IFERROR(INDEX('[1]2024'!$A:$Q,MATCH($C$3&amp;$D64,'[1]2024'!$B:$B,0),MATCH(N$4,'[1]2024'!$2:$2,0)),0)++IFERROR(INDEX('[1]2024'!$A:$Q,MATCH($D$3&amp;$D64,'[1]2024'!$B:$B,0),MATCH(N$4,'[1]2024'!$2:$2,0)),0)</f>
        <v>0</v>
      </c>
      <c r="O64" s="264">
        <f>IFERROR(INDEX('[1]2024'!$A:$Q,MATCH($A$3&amp;$D64,'[1]2024'!$B:$B,0),MATCH(O$4,'[1]2024'!$2:$2,0)),0)+IFERROR(INDEX('[1]2024'!$A:$Q,MATCH($B$3&amp;$D64,'[1]2024'!$B:$B,0),MATCH(O$4,'[1]2024'!$2:$2,0)),0)++IFERROR(INDEX('[1]2024'!$A:$Q,MATCH($C$3&amp;$D64,'[1]2024'!$B:$B,0),MATCH(O$4,'[1]2024'!$2:$2,0)),0)++IFERROR(INDEX('[1]2024'!$A:$Q,MATCH($D$3&amp;$D64,'[1]2024'!$B:$B,0),MATCH(O$4,'[1]2024'!$2:$2,0)),0)</f>
        <v>0</v>
      </c>
      <c r="P64" s="264">
        <f>IFERROR(INDEX('[1]2024'!$A:$Q,MATCH($A$3&amp;$D64,'[1]2024'!$B:$B,0),MATCH(P$4,'[1]2024'!$2:$2,0)),0)+IFERROR(INDEX('[1]2024'!$A:$Q,MATCH($B$3&amp;$D64,'[1]2024'!$B:$B,0),MATCH(P$4,'[1]2024'!$2:$2,0)),0)++IFERROR(INDEX('[1]2024'!$A:$Q,MATCH($C$3&amp;$D64,'[1]2024'!$B:$B,0),MATCH(P$4,'[1]2024'!$2:$2,0)),0)++IFERROR(INDEX('[1]2024'!$A:$Q,MATCH($D$3&amp;$D64,'[1]2024'!$B:$B,0),MATCH(P$4,'[1]2024'!$2:$2,0)),0)</f>
        <v>0</v>
      </c>
      <c r="Q64" s="264">
        <f>IFERROR(INDEX('[1]2024'!$A:$Q,MATCH($A$3&amp;$D64,'[1]2024'!$B:$B,0),MATCH(Q$4,'[1]2024'!$2:$2,0)),0)+IFERROR(INDEX('[1]2024'!$A:$Q,MATCH($B$3&amp;$D64,'[1]2024'!$B:$B,0),MATCH(Q$4,'[1]2024'!$2:$2,0)),0)++IFERROR(INDEX('[1]2024'!$A:$Q,MATCH($C$3&amp;$D64,'[1]2024'!$B:$B,0),MATCH(Q$4,'[1]2024'!$2:$2,0)),0)++IFERROR(INDEX('[1]2024'!$A:$Q,MATCH($D$3&amp;$D64,'[1]2024'!$B:$B,0),MATCH(Q$4,'[1]2024'!$2:$2,0)),0)</f>
        <v>0</v>
      </c>
      <c r="R64" s="264">
        <f>IFERROR(INDEX('[1]2024'!$A:$Q,MATCH($A$3&amp;$D64,'[1]2024'!$B:$B,0),MATCH(R$4,'[1]2024'!$2:$2,0)),0)+IFERROR(INDEX('[1]2024'!$A:$Q,MATCH($B$3&amp;$D64,'[1]2024'!$B:$B,0),MATCH(R$4,'[1]2024'!$2:$2,0)),0)++IFERROR(INDEX('[1]2024'!$A:$Q,MATCH($C$3&amp;$D64,'[1]2024'!$B:$B,0),MATCH(R$4,'[1]2024'!$2:$2,0)),0)++IFERROR(INDEX('[1]2024'!$A:$Q,MATCH($D$3&amp;$D64,'[1]2024'!$B:$B,0),MATCH(R$4,'[1]2024'!$2:$2,0)),0)</f>
        <v>0</v>
      </c>
      <c r="S64" s="264">
        <f>IFERROR(INDEX('[1]2024'!$A:$Q,MATCH($A$3&amp;$D64,'[1]2024'!$B:$B,0),MATCH(S$4,'[1]2024'!$2:$2,0)),0)+IFERROR(INDEX('[1]2024'!$A:$Q,MATCH($B$3&amp;$D64,'[1]2024'!$B:$B,0),MATCH(S$4,'[1]2024'!$2:$2,0)),0)++IFERROR(INDEX('[1]2024'!$A:$Q,MATCH($C$3&amp;$D64,'[1]2024'!$B:$B,0),MATCH(S$4,'[1]2024'!$2:$2,0)),0)++IFERROR(INDEX('[1]2024'!$A:$Q,MATCH($D$3&amp;$D64,'[1]2024'!$B:$B,0),MATCH(S$4,'[1]2024'!$2:$2,0)),0)</f>
        <v>0</v>
      </c>
      <c r="T64" s="75">
        <v>0</v>
      </c>
      <c r="U64" s="245">
        <f t="shared" si="39"/>
        <v>0</v>
      </c>
      <c r="V64" s="246">
        <v>0</v>
      </c>
      <c r="W64" s="247">
        <v>0</v>
      </c>
      <c r="X64" s="247">
        <v>0</v>
      </c>
      <c r="Y64" s="247">
        <v>0</v>
      </c>
      <c r="Z64" s="247">
        <v>0</v>
      </c>
      <c r="AA64" s="247">
        <v>0</v>
      </c>
      <c r="AB64" s="247">
        <v>0</v>
      </c>
      <c r="AC64" s="247">
        <v>0</v>
      </c>
      <c r="AD64" s="247">
        <v>0</v>
      </c>
      <c r="AE64" s="247">
        <v>0</v>
      </c>
      <c r="AF64" s="247">
        <v>0</v>
      </c>
      <c r="AG64" s="248">
        <v>0</v>
      </c>
      <c r="AH64" s="245">
        <f>송도공장장!AH64+제조팀!AH64+송도밸리데이션팀!AH64+송도생산지원팀!AH64+송도설비관리팀!AH64</f>
        <v>0</v>
      </c>
      <c r="AI64" s="245">
        <f>송도공장장!AI64+제조팀!AI64+송도밸리데이션팀!AI64+송도생산지원팀!AI64+송도설비관리팀!AI64</f>
        <v>0</v>
      </c>
      <c r="AJ64" s="245">
        <f>송도공장장!AJ64+제조팀!AJ64+송도밸리데이션팀!AJ64+송도생산지원팀!AJ64+송도설비관리팀!AJ64</f>
        <v>0</v>
      </c>
      <c r="AK64" s="245">
        <f>송도공장장!AK64+제조팀!AK64+송도밸리데이션팀!AK64+송도생산지원팀!AK64+송도설비관리팀!AK64</f>
        <v>0</v>
      </c>
      <c r="AL64" s="245">
        <f>송도공장장!AL64+제조팀!AL64+송도밸리데이션팀!AL64+송도생산지원팀!AL64+송도설비관리팀!AL64</f>
        <v>0</v>
      </c>
      <c r="AM64" s="245">
        <f>송도공장장!AM64+제조팀!AM64+송도밸리데이션팀!AM64+송도생산지원팀!AM64+송도설비관리팀!AM64</f>
        <v>0</v>
      </c>
      <c r="AN64" s="245">
        <f>송도공장장!AN64+제조팀!AN64+송도밸리데이션팀!AN64+송도생산지원팀!AN64+송도설비관리팀!AN64</f>
        <v>0</v>
      </c>
      <c r="AO64" s="245">
        <f>송도공장장!AO64+제조팀!AO64+송도밸리데이션팀!AO64+송도생산지원팀!AO64+송도설비관리팀!AO64</f>
        <v>0</v>
      </c>
      <c r="AP64" s="245">
        <f>송도공장장!AP64+제조팀!AP64+송도밸리데이션팀!AP64+송도생산지원팀!AP64+송도설비관리팀!AP64</f>
        <v>0</v>
      </c>
      <c r="AQ64" s="245">
        <f>송도공장장!AQ64+제조팀!AQ64+송도밸리데이션팀!AQ64+송도생산지원팀!AQ64+송도설비관리팀!AQ64</f>
        <v>0</v>
      </c>
      <c r="AR64" s="245">
        <f>송도공장장!AR64+제조팀!AR64+송도밸리데이션팀!AR64+송도생산지원팀!AR64+송도설비관리팀!AR64</f>
        <v>0</v>
      </c>
      <c r="AS64" s="245">
        <f>송도공장장!AS64+제조팀!AS64+송도밸리데이션팀!AS64+송도생산지원팀!AS64+송도설비관리팀!AS64</f>
        <v>0</v>
      </c>
      <c r="AT64" s="245">
        <f>송도공장장!AT64+제조팀!AT64+송도밸리데이션팀!AT64+송도생산지원팀!AT64+송도설비관리팀!AT64</f>
        <v>0</v>
      </c>
      <c r="AU64" s="245">
        <f t="shared" si="2"/>
        <v>0</v>
      </c>
      <c r="AV64" s="245">
        <f t="shared" si="3"/>
        <v>0</v>
      </c>
      <c r="AW64" s="245">
        <f t="shared" si="4"/>
        <v>0</v>
      </c>
      <c r="AX64" s="245">
        <f t="shared" si="5"/>
        <v>0</v>
      </c>
      <c r="AY64" s="245">
        <f t="shared" si="40"/>
        <v>0</v>
      </c>
      <c r="AZ64" s="245">
        <f t="shared" si="41"/>
        <v>0</v>
      </c>
      <c r="BA64" s="245">
        <f t="shared" si="42"/>
        <v>0</v>
      </c>
      <c r="BB64" s="250"/>
      <c r="BC64" s="251" t="s">
        <v>39</v>
      </c>
      <c r="BD64" s="261"/>
      <c r="BE64" s="264">
        <v>0</v>
      </c>
      <c r="BF64" s="264">
        <v>0</v>
      </c>
      <c r="BG64" s="264">
        <v>0</v>
      </c>
      <c r="BH64" s="265">
        <f t="shared" si="7"/>
        <v>0</v>
      </c>
    </row>
    <row r="65" spans="1:60" outlineLevel="1" x14ac:dyDescent="0.3">
      <c r="A65" s="71" t="s">
        <v>142</v>
      </c>
      <c r="B65" s="238" t="s">
        <v>137</v>
      </c>
      <c r="C65" s="238" t="s">
        <v>31</v>
      </c>
      <c r="D65" s="239">
        <v>5106150</v>
      </c>
      <c r="E65" s="239" t="s">
        <v>138</v>
      </c>
      <c r="F65" s="277">
        <v>0</v>
      </c>
      <c r="G65" s="245">
        <f t="shared" si="38"/>
        <v>0</v>
      </c>
      <c r="H65" s="264">
        <f>IFERROR(INDEX('[1]2024'!$A:$Q,MATCH($A$3&amp;$D65,'[1]2024'!$B:$B,0),MATCH(H$4,'[1]2024'!$2:$2,0)),0)+IFERROR(INDEX('[1]2024'!$A:$Q,MATCH($B$3&amp;$D65,'[1]2024'!$B:$B,0),MATCH(H$4,'[1]2024'!$2:$2,0)),0)++IFERROR(INDEX('[1]2024'!$A:$Q,MATCH($C$3&amp;$D65,'[1]2024'!$B:$B,0),MATCH(H$4,'[1]2024'!$2:$2,0)),0)++IFERROR(INDEX('[1]2024'!$A:$Q,MATCH($D$3&amp;$D65,'[1]2024'!$B:$B,0),MATCH(H$4,'[1]2024'!$2:$2,0)),0)</f>
        <v>0</v>
      </c>
      <c r="I65" s="264">
        <f>IFERROR(INDEX('[1]2024'!$A:$Q,MATCH($A$3&amp;$D65,'[1]2024'!$B:$B,0),MATCH(I$4,'[1]2024'!$2:$2,0)),0)+IFERROR(INDEX('[1]2024'!$A:$Q,MATCH($B$3&amp;$D65,'[1]2024'!$B:$B,0),MATCH(I$4,'[1]2024'!$2:$2,0)),0)++IFERROR(INDEX('[1]2024'!$A:$Q,MATCH($C$3&amp;$D65,'[1]2024'!$B:$B,0),MATCH(I$4,'[1]2024'!$2:$2,0)),0)++IFERROR(INDEX('[1]2024'!$A:$Q,MATCH($D$3&amp;$D65,'[1]2024'!$B:$B,0),MATCH(I$4,'[1]2024'!$2:$2,0)),0)</f>
        <v>0</v>
      </c>
      <c r="J65" s="264">
        <f>IFERROR(INDEX('[1]2024'!$A:$Q,MATCH($A$3&amp;$D65,'[1]2024'!$B:$B,0),MATCH(J$4,'[1]2024'!$2:$2,0)),0)+IFERROR(INDEX('[1]2024'!$A:$Q,MATCH($B$3&amp;$D65,'[1]2024'!$B:$B,0),MATCH(J$4,'[1]2024'!$2:$2,0)),0)++IFERROR(INDEX('[1]2024'!$A:$Q,MATCH($C$3&amp;$D65,'[1]2024'!$B:$B,0),MATCH(J$4,'[1]2024'!$2:$2,0)),0)++IFERROR(INDEX('[1]2024'!$A:$Q,MATCH($D$3&amp;$D65,'[1]2024'!$B:$B,0),MATCH(J$4,'[1]2024'!$2:$2,0)),0)</f>
        <v>0</v>
      </c>
      <c r="K65" s="264">
        <f>IFERROR(INDEX('[1]2024'!$A:$Q,MATCH($A$3&amp;$D65,'[1]2024'!$B:$B,0),MATCH(K$4,'[1]2024'!$2:$2,0)),0)+IFERROR(INDEX('[1]2024'!$A:$Q,MATCH($B$3&amp;$D65,'[1]2024'!$B:$B,0),MATCH(K$4,'[1]2024'!$2:$2,0)),0)++IFERROR(INDEX('[1]2024'!$A:$Q,MATCH($C$3&amp;$D65,'[1]2024'!$B:$B,0),MATCH(K$4,'[1]2024'!$2:$2,0)),0)++IFERROR(INDEX('[1]2024'!$A:$Q,MATCH($D$3&amp;$D65,'[1]2024'!$B:$B,0),MATCH(K$4,'[1]2024'!$2:$2,0)),0)</f>
        <v>0</v>
      </c>
      <c r="L65" s="264">
        <f>IFERROR(INDEX('[1]2024'!$A:$Q,MATCH($A$3&amp;$D65,'[1]2024'!$B:$B,0),MATCH(L$4,'[1]2024'!$2:$2,0)),0)+IFERROR(INDEX('[1]2024'!$A:$Q,MATCH($B$3&amp;$D65,'[1]2024'!$B:$B,0),MATCH(L$4,'[1]2024'!$2:$2,0)),0)++IFERROR(INDEX('[1]2024'!$A:$Q,MATCH($C$3&amp;$D65,'[1]2024'!$B:$B,0),MATCH(L$4,'[1]2024'!$2:$2,0)),0)++IFERROR(INDEX('[1]2024'!$A:$Q,MATCH($D$3&amp;$D65,'[1]2024'!$B:$B,0),MATCH(L$4,'[1]2024'!$2:$2,0)),0)</f>
        <v>0</v>
      </c>
      <c r="M65" s="264">
        <f>IFERROR(INDEX('[1]2024'!$A:$Q,MATCH($A$3&amp;$D65,'[1]2024'!$B:$B,0),MATCH(M$4,'[1]2024'!$2:$2,0)),0)+IFERROR(INDEX('[1]2024'!$A:$Q,MATCH($B$3&amp;$D65,'[1]2024'!$B:$B,0),MATCH(M$4,'[1]2024'!$2:$2,0)),0)++IFERROR(INDEX('[1]2024'!$A:$Q,MATCH($C$3&amp;$D65,'[1]2024'!$B:$B,0),MATCH(M$4,'[1]2024'!$2:$2,0)),0)++IFERROR(INDEX('[1]2024'!$A:$Q,MATCH($D$3&amp;$D65,'[1]2024'!$B:$B,0),MATCH(M$4,'[1]2024'!$2:$2,0)),0)</f>
        <v>0</v>
      </c>
      <c r="N65" s="264">
        <f>IFERROR(INDEX('[1]2024'!$A:$Q,MATCH($A$3&amp;$D65,'[1]2024'!$B:$B,0),MATCH(N$4,'[1]2024'!$2:$2,0)),0)+IFERROR(INDEX('[1]2024'!$A:$Q,MATCH($B$3&amp;$D65,'[1]2024'!$B:$B,0),MATCH(N$4,'[1]2024'!$2:$2,0)),0)++IFERROR(INDEX('[1]2024'!$A:$Q,MATCH($C$3&amp;$D65,'[1]2024'!$B:$B,0),MATCH(N$4,'[1]2024'!$2:$2,0)),0)++IFERROR(INDEX('[1]2024'!$A:$Q,MATCH($D$3&amp;$D65,'[1]2024'!$B:$B,0),MATCH(N$4,'[1]2024'!$2:$2,0)),0)</f>
        <v>0</v>
      </c>
      <c r="O65" s="264">
        <f>IFERROR(INDEX('[1]2024'!$A:$Q,MATCH($A$3&amp;$D65,'[1]2024'!$B:$B,0),MATCH(O$4,'[1]2024'!$2:$2,0)),0)+IFERROR(INDEX('[1]2024'!$A:$Q,MATCH($B$3&amp;$D65,'[1]2024'!$B:$B,0),MATCH(O$4,'[1]2024'!$2:$2,0)),0)++IFERROR(INDEX('[1]2024'!$A:$Q,MATCH($C$3&amp;$D65,'[1]2024'!$B:$B,0),MATCH(O$4,'[1]2024'!$2:$2,0)),0)++IFERROR(INDEX('[1]2024'!$A:$Q,MATCH($D$3&amp;$D65,'[1]2024'!$B:$B,0),MATCH(O$4,'[1]2024'!$2:$2,0)),0)</f>
        <v>0</v>
      </c>
      <c r="P65" s="264">
        <f>IFERROR(INDEX('[1]2024'!$A:$Q,MATCH($A$3&amp;$D65,'[1]2024'!$B:$B,0),MATCH(P$4,'[1]2024'!$2:$2,0)),0)+IFERROR(INDEX('[1]2024'!$A:$Q,MATCH($B$3&amp;$D65,'[1]2024'!$B:$B,0),MATCH(P$4,'[1]2024'!$2:$2,0)),0)++IFERROR(INDEX('[1]2024'!$A:$Q,MATCH($C$3&amp;$D65,'[1]2024'!$B:$B,0),MATCH(P$4,'[1]2024'!$2:$2,0)),0)++IFERROR(INDEX('[1]2024'!$A:$Q,MATCH($D$3&amp;$D65,'[1]2024'!$B:$B,0),MATCH(P$4,'[1]2024'!$2:$2,0)),0)</f>
        <v>0</v>
      </c>
      <c r="Q65" s="264">
        <f>IFERROR(INDEX('[1]2024'!$A:$Q,MATCH($A$3&amp;$D65,'[1]2024'!$B:$B,0),MATCH(Q$4,'[1]2024'!$2:$2,0)),0)+IFERROR(INDEX('[1]2024'!$A:$Q,MATCH($B$3&amp;$D65,'[1]2024'!$B:$B,0),MATCH(Q$4,'[1]2024'!$2:$2,0)),0)++IFERROR(INDEX('[1]2024'!$A:$Q,MATCH($C$3&amp;$D65,'[1]2024'!$B:$B,0),MATCH(Q$4,'[1]2024'!$2:$2,0)),0)++IFERROR(INDEX('[1]2024'!$A:$Q,MATCH($D$3&amp;$D65,'[1]2024'!$B:$B,0),MATCH(Q$4,'[1]2024'!$2:$2,0)),0)</f>
        <v>0</v>
      </c>
      <c r="R65" s="264">
        <f>IFERROR(INDEX('[1]2024'!$A:$Q,MATCH($A$3&amp;$D65,'[1]2024'!$B:$B,0),MATCH(R$4,'[1]2024'!$2:$2,0)),0)+IFERROR(INDEX('[1]2024'!$A:$Q,MATCH($B$3&amp;$D65,'[1]2024'!$B:$B,0),MATCH(R$4,'[1]2024'!$2:$2,0)),0)++IFERROR(INDEX('[1]2024'!$A:$Q,MATCH($C$3&amp;$D65,'[1]2024'!$B:$B,0),MATCH(R$4,'[1]2024'!$2:$2,0)),0)++IFERROR(INDEX('[1]2024'!$A:$Q,MATCH($D$3&amp;$D65,'[1]2024'!$B:$B,0),MATCH(R$4,'[1]2024'!$2:$2,0)),0)</f>
        <v>0</v>
      </c>
      <c r="S65" s="264">
        <f>IFERROR(INDEX('[1]2024'!$A:$Q,MATCH($A$3&amp;$D65,'[1]2024'!$B:$B,0),MATCH(S$4,'[1]2024'!$2:$2,0)),0)+IFERROR(INDEX('[1]2024'!$A:$Q,MATCH($B$3&amp;$D65,'[1]2024'!$B:$B,0),MATCH(S$4,'[1]2024'!$2:$2,0)),0)++IFERROR(INDEX('[1]2024'!$A:$Q,MATCH($C$3&amp;$D65,'[1]2024'!$B:$B,0),MATCH(S$4,'[1]2024'!$2:$2,0)),0)++IFERROR(INDEX('[1]2024'!$A:$Q,MATCH($D$3&amp;$D65,'[1]2024'!$B:$B,0),MATCH(S$4,'[1]2024'!$2:$2,0)),0)</f>
        <v>0</v>
      </c>
      <c r="T65" s="75">
        <v>0</v>
      </c>
      <c r="U65" s="245">
        <f t="shared" si="39"/>
        <v>0</v>
      </c>
      <c r="V65" s="246">
        <v>0</v>
      </c>
      <c r="W65" s="247">
        <v>0</v>
      </c>
      <c r="X65" s="247">
        <v>0</v>
      </c>
      <c r="Y65" s="247">
        <v>0</v>
      </c>
      <c r="Z65" s="247">
        <v>0</v>
      </c>
      <c r="AA65" s="247">
        <v>0</v>
      </c>
      <c r="AB65" s="247">
        <v>0</v>
      </c>
      <c r="AC65" s="247">
        <v>0</v>
      </c>
      <c r="AD65" s="247">
        <v>0</v>
      </c>
      <c r="AE65" s="247">
        <v>0</v>
      </c>
      <c r="AF65" s="247">
        <v>0</v>
      </c>
      <c r="AG65" s="248">
        <v>0</v>
      </c>
      <c r="AH65" s="245">
        <f>송도공장장!AH65+제조팀!AH65+송도밸리데이션팀!AH65+송도생산지원팀!AH65+송도설비관리팀!AH65</f>
        <v>0</v>
      </c>
      <c r="AI65" s="245">
        <f>송도공장장!AI65+제조팀!AI65+송도밸리데이션팀!AI65+송도생산지원팀!AI65+송도설비관리팀!AI65</f>
        <v>0</v>
      </c>
      <c r="AJ65" s="245">
        <f>송도공장장!AJ65+제조팀!AJ65+송도밸리데이션팀!AJ65+송도생산지원팀!AJ65+송도설비관리팀!AJ65</f>
        <v>0</v>
      </c>
      <c r="AK65" s="245">
        <f>송도공장장!AK65+제조팀!AK65+송도밸리데이션팀!AK65+송도생산지원팀!AK65+송도설비관리팀!AK65</f>
        <v>0</v>
      </c>
      <c r="AL65" s="245">
        <f>송도공장장!AL65+제조팀!AL65+송도밸리데이션팀!AL65+송도생산지원팀!AL65+송도설비관리팀!AL65</f>
        <v>0</v>
      </c>
      <c r="AM65" s="245">
        <f>송도공장장!AM65+제조팀!AM65+송도밸리데이션팀!AM65+송도생산지원팀!AM65+송도설비관리팀!AM65</f>
        <v>0</v>
      </c>
      <c r="AN65" s="245">
        <f>송도공장장!AN65+제조팀!AN65+송도밸리데이션팀!AN65+송도생산지원팀!AN65+송도설비관리팀!AN65</f>
        <v>0</v>
      </c>
      <c r="AO65" s="245">
        <f>송도공장장!AO65+제조팀!AO65+송도밸리데이션팀!AO65+송도생산지원팀!AO65+송도설비관리팀!AO65</f>
        <v>0</v>
      </c>
      <c r="AP65" s="245">
        <f>송도공장장!AP65+제조팀!AP65+송도밸리데이션팀!AP65+송도생산지원팀!AP65+송도설비관리팀!AP65</f>
        <v>0</v>
      </c>
      <c r="AQ65" s="245">
        <f>송도공장장!AQ65+제조팀!AQ65+송도밸리데이션팀!AQ65+송도생산지원팀!AQ65+송도설비관리팀!AQ65</f>
        <v>0</v>
      </c>
      <c r="AR65" s="245">
        <f>송도공장장!AR65+제조팀!AR65+송도밸리데이션팀!AR65+송도생산지원팀!AR65+송도설비관리팀!AR65</f>
        <v>0</v>
      </c>
      <c r="AS65" s="245">
        <f>송도공장장!AS65+제조팀!AS65+송도밸리데이션팀!AS65+송도생산지원팀!AS65+송도설비관리팀!AS65</f>
        <v>0</v>
      </c>
      <c r="AT65" s="245">
        <f>송도공장장!AT65+제조팀!AT65+송도밸리데이션팀!AT65+송도생산지원팀!AT65+송도설비관리팀!AT65</f>
        <v>0</v>
      </c>
      <c r="AU65" s="245">
        <f t="shared" si="2"/>
        <v>0</v>
      </c>
      <c r="AV65" s="245">
        <f t="shared" si="3"/>
        <v>0</v>
      </c>
      <c r="AW65" s="245">
        <f t="shared" si="4"/>
        <v>0</v>
      </c>
      <c r="AX65" s="245">
        <f t="shared" si="5"/>
        <v>0</v>
      </c>
      <c r="AY65" s="245">
        <f t="shared" si="40"/>
        <v>0</v>
      </c>
      <c r="AZ65" s="245">
        <f t="shared" si="41"/>
        <v>0</v>
      </c>
      <c r="BA65" s="245">
        <f t="shared" si="42"/>
        <v>0</v>
      </c>
      <c r="BB65" s="250"/>
      <c r="BC65" s="251" t="s">
        <v>39</v>
      </c>
      <c r="BD65" s="261"/>
      <c r="BE65" s="264">
        <v>0</v>
      </c>
      <c r="BF65" s="264">
        <v>0</v>
      </c>
      <c r="BG65" s="264">
        <v>0</v>
      </c>
      <c r="BH65" s="265">
        <f t="shared" si="7"/>
        <v>0</v>
      </c>
    </row>
    <row r="66" spans="1:60" outlineLevel="1" x14ac:dyDescent="0.3">
      <c r="A66" s="71" t="s">
        <v>143</v>
      </c>
      <c r="B66" s="238" t="s">
        <v>21</v>
      </c>
      <c r="C66" s="238" t="s">
        <v>44</v>
      </c>
      <c r="D66" s="239">
        <v>5106160</v>
      </c>
      <c r="E66" s="239" t="s">
        <v>138</v>
      </c>
      <c r="F66" s="277">
        <v>0</v>
      </c>
      <c r="G66" s="245">
        <f t="shared" si="38"/>
        <v>0</v>
      </c>
      <c r="H66" s="264">
        <f>IFERROR(INDEX('[1]2024'!$A:$Q,MATCH($A$3&amp;$D66,'[1]2024'!$B:$B,0),MATCH(H$4,'[1]2024'!$2:$2,0)),0)+IFERROR(INDEX('[1]2024'!$A:$Q,MATCH($B$3&amp;$D66,'[1]2024'!$B:$B,0),MATCH(H$4,'[1]2024'!$2:$2,0)),0)++IFERROR(INDEX('[1]2024'!$A:$Q,MATCH($C$3&amp;$D66,'[1]2024'!$B:$B,0),MATCH(H$4,'[1]2024'!$2:$2,0)),0)++IFERROR(INDEX('[1]2024'!$A:$Q,MATCH($D$3&amp;$D66,'[1]2024'!$B:$B,0),MATCH(H$4,'[1]2024'!$2:$2,0)),0)</f>
        <v>0</v>
      </c>
      <c r="I66" s="264">
        <f>IFERROR(INDEX('[1]2024'!$A:$Q,MATCH($A$3&amp;$D66,'[1]2024'!$B:$B,0),MATCH(I$4,'[1]2024'!$2:$2,0)),0)+IFERROR(INDEX('[1]2024'!$A:$Q,MATCH($B$3&amp;$D66,'[1]2024'!$B:$B,0),MATCH(I$4,'[1]2024'!$2:$2,0)),0)++IFERROR(INDEX('[1]2024'!$A:$Q,MATCH($C$3&amp;$D66,'[1]2024'!$B:$B,0),MATCH(I$4,'[1]2024'!$2:$2,0)),0)++IFERROR(INDEX('[1]2024'!$A:$Q,MATCH($D$3&amp;$D66,'[1]2024'!$B:$B,0),MATCH(I$4,'[1]2024'!$2:$2,0)),0)</f>
        <v>0</v>
      </c>
      <c r="J66" s="264">
        <f>IFERROR(INDEX('[1]2024'!$A:$Q,MATCH($A$3&amp;$D66,'[1]2024'!$B:$B,0),MATCH(J$4,'[1]2024'!$2:$2,0)),0)+IFERROR(INDEX('[1]2024'!$A:$Q,MATCH($B$3&amp;$D66,'[1]2024'!$B:$B,0),MATCH(J$4,'[1]2024'!$2:$2,0)),0)++IFERROR(INDEX('[1]2024'!$A:$Q,MATCH($C$3&amp;$D66,'[1]2024'!$B:$B,0),MATCH(J$4,'[1]2024'!$2:$2,0)),0)++IFERROR(INDEX('[1]2024'!$A:$Q,MATCH($D$3&amp;$D66,'[1]2024'!$B:$B,0),MATCH(J$4,'[1]2024'!$2:$2,0)),0)</f>
        <v>0</v>
      </c>
      <c r="K66" s="264">
        <f>IFERROR(INDEX('[1]2024'!$A:$Q,MATCH($A$3&amp;$D66,'[1]2024'!$B:$B,0),MATCH(K$4,'[1]2024'!$2:$2,0)),0)+IFERROR(INDEX('[1]2024'!$A:$Q,MATCH($B$3&amp;$D66,'[1]2024'!$B:$B,0),MATCH(K$4,'[1]2024'!$2:$2,0)),0)++IFERROR(INDEX('[1]2024'!$A:$Q,MATCH($C$3&amp;$D66,'[1]2024'!$B:$B,0),MATCH(K$4,'[1]2024'!$2:$2,0)),0)++IFERROR(INDEX('[1]2024'!$A:$Q,MATCH($D$3&amp;$D66,'[1]2024'!$B:$B,0),MATCH(K$4,'[1]2024'!$2:$2,0)),0)</f>
        <v>0</v>
      </c>
      <c r="L66" s="264">
        <f>IFERROR(INDEX('[1]2024'!$A:$Q,MATCH($A$3&amp;$D66,'[1]2024'!$B:$B,0),MATCH(L$4,'[1]2024'!$2:$2,0)),0)+IFERROR(INDEX('[1]2024'!$A:$Q,MATCH($B$3&amp;$D66,'[1]2024'!$B:$B,0),MATCH(L$4,'[1]2024'!$2:$2,0)),0)++IFERROR(INDEX('[1]2024'!$A:$Q,MATCH($C$3&amp;$D66,'[1]2024'!$B:$B,0),MATCH(L$4,'[1]2024'!$2:$2,0)),0)++IFERROR(INDEX('[1]2024'!$A:$Q,MATCH($D$3&amp;$D66,'[1]2024'!$B:$B,0),MATCH(L$4,'[1]2024'!$2:$2,0)),0)</f>
        <v>0</v>
      </c>
      <c r="M66" s="264">
        <f>IFERROR(INDEX('[1]2024'!$A:$Q,MATCH($A$3&amp;$D66,'[1]2024'!$B:$B,0),MATCH(M$4,'[1]2024'!$2:$2,0)),0)+IFERROR(INDEX('[1]2024'!$A:$Q,MATCH($B$3&amp;$D66,'[1]2024'!$B:$B,0),MATCH(M$4,'[1]2024'!$2:$2,0)),0)++IFERROR(INDEX('[1]2024'!$A:$Q,MATCH($C$3&amp;$D66,'[1]2024'!$B:$B,0),MATCH(M$4,'[1]2024'!$2:$2,0)),0)++IFERROR(INDEX('[1]2024'!$A:$Q,MATCH($D$3&amp;$D66,'[1]2024'!$B:$B,0),MATCH(M$4,'[1]2024'!$2:$2,0)),0)</f>
        <v>0</v>
      </c>
      <c r="N66" s="264">
        <f>IFERROR(INDEX('[1]2024'!$A:$Q,MATCH($A$3&amp;$D66,'[1]2024'!$B:$B,0),MATCH(N$4,'[1]2024'!$2:$2,0)),0)+IFERROR(INDEX('[1]2024'!$A:$Q,MATCH($B$3&amp;$D66,'[1]2024'!$B:$B,0),MATCH(N$4,'[1]2024'!$2:$2,0)),0)++IFERROR(INDEX('[1]2024'!$A:$Q,MATCH($C$3&amp;$D66,'[1]2024'!$B:$B,0),MATCH(N$4,'[1]2024'!$2:$2,0)),0)++IFERROR(INDEX('[1]2024'!$A:$Q,MATCH($D$3&amp;$D66,'[1]2024'!$B:$B,0),MATCH(N$4,'[1]2024'!$2:$2,0)),0)</f>
        <v>0</v>
      </c>
      <c r="O66" s="264">
        <f>IFERROR(INDEX('[1]2024'!$A:$Q,MATCH($A$3&amp;$D66,'[1]2024'!$B:$B,0),MATCH(O$4,'[1]2024'!$2:$2,0)),0)+IFERROR(INDEX('[1]2024'!$A:$Q,MATCH($B$3&amp;$D66,'[1]2024'!$B:$B,0),MATCH(O$4,'[1]2024'!$2:$2,0)),0)++IFERROR(INDEX('[1]2024'!$A:$Q,MATCH($C$3&amp;$D66,'[1]2024'!$B:$B,0),MATCH(O$4,'[1]2024'!$2:$2,0)),0)++IFERROR(INDEX('[1]2024'!$A:$Q,MATCH($D$3&amp;$D66,'[1]2024'!$B:$B,0),MATCH(O$4,'[1]2024'!$2:$2,0)),0)</f>
        <v>0</v>
      </c>
      <c r="P66" s="264">
        <f>IFERROR(INDEX('[1]2024'!$A:$Q,MATCH($A$3&amp;$D66,'[1]2024'!$B:$B,0),MATCH(P$4,'[1]2024'!$2:$2,0)),0)+IFERROR(INDEX('[1]2024'!$A:$Q,MATCH($B$3&amp;$D66,'[1]2024'!$B:$B,0),MATCH(P$4,'[1]2024'!$2:$2,0)),0)++IFERROR(INDEX('[1]2024'!$A:$Q,MATCH($C$3&amp;$D66,'[1]2024'!$B:$B,0),MATCH(P$4,'[1]2024'!$2:$2,0)),0)++IFERROR(INDEX('[1]2024'!$A:$Q,MATCH($D$3&amp;$D66,'[1]2024'!$B:$B,0),MATCH(P$4,'[1]2024'!$2:$2,0)),0)</f>
        <v>0</v>
      </c>
      <c r="Q66" s="264">
        <f>IFERROR(INDEX('[1]2024'!$A:$Q,MATCH($A$3&amp;$D66,'[1]2024'!$B:$B,0),MATCH(Q$4,'[1]2024'!$2:$2,0)),0)+IFERROR(INDEX('[1]2024'!$A:$Q,MATCH($B$3&amp;$D66,'[1]2024'!$B:$B,0),MATCH(Q$4,'[1]2024'!$2:$2,0)),0)++IFERROR(INDEX('[1]2024'!$A:$Q,MATCH($C$3&amp;$D66,'[1]2024'!$B:$B,0),MATCH(Q$4,'[1]2024'!$2:$2,0)),0)++IFERROR(INDEX('[1]2024'!$A:$Q,MATCH($D$3&amp;$D66,'[1]2024'!$B:$B,0),MATCH(Q$4,'[1]2024'!$2:$2,0)),0)</f>
        <v>0</v>
      </c>
      <c r="R66" s="264">
        <f>IFERROR(INDEX('[1]2024'!$A:$Q,MATCH($A$3&amp;$D66,'[1]2024'!$B:$B,0),MATCH(R$4,'[1]2024'!$2:$2,0)),0)+IFERROR(INDEX('[1]2024'!$A:$Q,MATCH($B$3&amp;$D66,'[1]2024'!$B:$B,0),MATCH(R$4,'[1]2024'!$2:$2,0)),0)++IFERROR(INDEX('[1]2024'!$A:$Q,MATCH($C$3&amp;$D66,'[1]2024'!$B:$B,0),MATCH(R$4,'[1]2024'!$2:$2,0)),0)++IFERROR(INDEX('[1]2024'!$A:$Q,MATCH($D$3&amp;$D66,'[1]2024'!$B:$B,0),MATCH(R$4,'[1]2024'!$2:$2,0)),0)</f>
        <v>0</v>
      </c>
      <c r="S66" s="264">
        <f>IFERROR(INDEX('[1]2024'!$A:$Q,MATCH($A$3&amp;$D66,'[1]2024'!$B:$B,0),MATCH(S$4,'[1]2024'!$2:$2,0)),0)+IFERROR(INDEX('[1]2024'!$A:$Q,MATCH($B$3&amp;$D66,'[1]2024'!$B:$B,0),MATCH(S$4,'[1]2024'!$2:$2,0)),0)++IFERROR(INDEX('[1]2024'!$A:$Q,MATCH($C$3&amp;$D66,'[1]2024'!$B:$B,0),MATCH(S$4,'[1]2024'!$2:$2,0)),0)++IFERROR(INDEX('[1]2024'!$A:$Q,MATCH($D$3&amp;$D66,'[1]2024'!$B:$B,0),MATCH(S$4,'[1]2024'!$2:$2,0)),0)</f>
        <v>0</v>
      </c>
      <c r="T66" s="75">
        <v>0</v>
      </c>
      <c r="U66" s="245">
        <f t="shared" si="39"/>
        <v>0</v>
      </c>
      <c r="V66" s="246">
        <v>0</v>
      </c>
      <c r="W66" s="247">
        <v>0</v>
      </c>
      <c r="X66" s="247">
        <v>0</v>
      </c>
      <c r="Y66" s="247">
        <v>0</v>
      </c>
      <c r="Z66" s="247">
        <v>0</v>
      </c>
      <c r="AA66" s="247">
        <v>0</v>
      </c>
      <c r="AB66" s="247">
        <v>0</v>
      </c>
      <c r="AC66" s="247">
        <v>0</v>
      </c>
      <c r="AD66" s="247">
        <v>0</v>
      </c>
      <c r="AE66" s="247">
        <v>0</v>
      </c>
      <c r="AF66" s="247">
        <v>0</v>
      </c>
      <c r="AG66" s="248">
        <v>0</v>
      </c>
      <c r="AH66" s="245">
        <f>송도공장장!AH66+제조팀!AH66+송도밸리데이션팀!AH66+송도생산지원팀!AH66+송도설비관리팀!AH66</f>
        <v>0</v>
      </c>
      <c r="AI66" s="245">
        <f>송도공장장!AI66+제조팀!AI66+송도밸리데이션팀!AI66+송도생산지원팀!AI66+송도설비관리팀!AI66</f>
        <v>0</v>
      </c>
      <c r="AJ66" s="245">
        <f>송도공장장!AJ66+제조팀!AJ66+송도밸리데이션팀!AJ66+송도생산지원팀!AJ66+송도설비관리팀!AJ66</f>
        <v>0</v>
      </c>
      <c r="AK66" s="245">
        <f>송도공장장!AK66+제조팀!AK66+송도밸리데이션팀!AK66+송도생산지원팀!AK66+송도설비관리팀!AK66</f>
        <v>0</v>
      </c>
      <c r="AL66" s="245">
        <f>송도공장장!AL66+제조팀!AL66+송도밸리데이션팀!AL66+송도생산지원팀!AL66+송도설비관리팀!AL66</f>
        <v>0</v>
      </c>
      <c r="AM66" s="245">
        <f>송도공장장!AM66+제조팀!AM66+송도밸리데이션팀!AM66+송도생산지원팀!AM66+송도설비관리팀!AM66</f>
        <v>0</v>
      </c>
      <c r="AN66" s="245">
        <f>송도공장장!AN66+제조팀!AN66+송도밸리데이션팀!AN66+송도생산지원팀!AN66+송도설비관리팀!AN66</f>
        <v>0</v>
      </c>
      <c r="AO66" s="245">
        <f>송도공장장!AO66+제조팀!AO66+송도밸리데이션팀!AO66+송도생산지원팀!AO66+송도설비관리팀!AO66</f>
        <v>0</v>
      </c>
      <c r="AP66" s="245">
        <f>송도공장장!AP66+제조팀!AP66+송도밸리데이션팀!AP66+송도생산지원팀!AP66+송도설비관리팀!AP66</f>
        <v>0</v>
      </c>
      <c r="AQ66" s="245">
        <f>송도공장장!AQ66+제조팀!AQ66+송도밸리데이션팀!AQ66+송도생산지원팀!AQ66+송도설비관리팀!AQ66</f>
        <v>0</v>
      </c>
      <c r="AR66" s="245">
        <f>송도공장장!AR66+제조팀!AR66+송도밸리데이션팀!AR66+송도생산지원팀!AR66+송도설비관리팀!AR66</f>
        <v>0</v>
      </c>
      <c r="AS66" s="245">
        <f>송도공장장!AS66+제조팀!AS66+송도밸리데이션팀!AS66+송도생산지원팀!AS66+송도설비관리팀!AS66</f>
        <v>0</v>
      </c>
      <c r="AT66" s="245">
        <f>송도공장장!AT66+제조팀!AT66+송도밸리데이션팀!AT66+송도생산지원팀!AT66+송도설비관리팀!AT66</f>
        <v>0</v>
      </c>
      <c r="AU66" s="245">
        <f t="shared" si="2"/>
        <v>0</v>
      </c>
      <c r="AV66" s="245">
        <f t="shared" si="3"/>
        <v>0</v>
      </c>
      <c r="AW66" s="245">
        <f t="shared" si="4"/>
        <v>0</v>
      </c>
      <c r="AX66" s="245">
        <f t="shared" si="5"/>
        <v>0</v>
      </c>
      <c r="AY66" s="245">
        <f t="shared" si="40"/>
        <v>0</v>
      </c>
      <c r="AZ66" s="245">
        <f t="shared" si="41"/>
        <v>0</v>
      </c>
      <c r="BA66" s="245">
        <f t="shared" si="42"/>
        <v>0</v>
      </c>
      <c r="BB66" s="250"/>
      <c r="BC66" s="251" t="s">
        <v>39</v>
      </c>
      <c r="BD66" s="261"/>
      <c r="BE66" s="264">
        <v>0</v>
      </c>
      <c r="BF66" s="264">
        <v>0</v>
      </c>
      <c r="BG66" s="264">
        <v>0</v>
      </c>
      <c r="BH66" s="265">
        <f t="shared" si="7"/>
        <v>0</v>
      </c>
    </row>
    <row r="67" spans="1:60" outlineLevel="1" x14ac:dyDescent="0.3">
      <c r="A67" s="71" t="s">
        <v>144</v>
      </c>
      <c r="B67" s="238" t="s">
        <v>137</v>
      </c>
      <c r="C67" s="238" t="s">
        <v>31</v>
      </c>
      <c r="D67" s="239">
        <v>5106141</v>
      </c>
      <c r="E67" s="239" t="s">
        <v>138</v>
      </c>
      <c r="F67" s="277">
        <v>0</v>
      </c>
      <c r="G67" s="245">
        <f t="shared" si="38"/>
        <v>0</v>
      </c>
      <c r="H67" s="264">
        <f>IFERROR(INDEX('[1]2024'!$A:$Q,MATCH($A$3&amp;$D67,'[1]2024'!$B:$B,0),MATCH(H$4,'[1]2024'!$2:$2,0)),0)+IFERROR(INDEX('[1]2024'!$A:$Q,MATCH($B$3&amp;$D67,'[1]2024'!$B:$B,0),MATCH(H$4,'[1]2024'!$2:$2,0)),0)++IFERROR(INDEX('[1]2024'!$A:$Q,MATCH($C$3&amp;$D67,'[1]2024'!$B:$B,0),MATCH(H$4,'[1]2024'!$2:$2,0)),0)++IFERROR(INDEX('[1]2024'!$A:$Q,MATCH($D$3&amp;$D67,'[1]2024'!$B:$B,0),MATCH(H$4,'[1]2024'!$2:$2,0)),0)</f>
        <v>0</v>
      </c>
      <c r="I67" s="264">
        <f>IFERROR(INDEX('[1]2024'!$A:$Q,MATCH($A$3&amp;$D67,'[1]2024'!$B:$B,0),MATCH(I$4,'[1]2024'!$2:$2,0)),0)+IFERROR(INDEX('[1]2024'!$A:$Q,MATCH($B$3&amp;$D67,'[1]2024'!$B:$B,0),MATCH(I$4,'[1]2024'!$2:$2,0)),0)++IFERROR(INDEX('[1]2024'!$A:$Q,MATCH($C$3&amp;$D67,'[1]2024'!$B:$B,0),MATCH(I$4,'[1]2024'!$2:$2,0)),0)++IFERROR(INDEX('[1]2024'!$A:$Q,MATCH($D$3&amp;$D67,'[1]2024'!$B:$B,0),MATCH(I$4,'[1]2024'!$2:$2,0)),0)</f>
        <v>0</v>
      </c>
      <c r="J67" s="264">
        <f>IFERROR(INDEX('[1]2024'!$A:$Q,MATCH($A$3&amp;$D67,'[1]2024'!$B:$B,0),MATCH(J$4,'[1]2024'!$2:$2,0)),0)+IFERROR(INDEX('[1]2024'!$A:$Q,MATCH($B$3&amp;$D67,'[1]2024'!$B:$B,0),MATCH(J$4,'[1]2024'!$2:$2,0)),0)++IFERROR(INDEX('[1]2024'!$A:$Q,MATCH($C$3&amp;$D67,'[1]2024'!$B:$B,0),MATCH(J$4,'[1]2024'!$2:$2,0)),0)++IFERROR(INDEX('[1]2024'!$A:$Q,MATCH($D$3&amp;$D67,'[1]2024'!$B:$B,0),MATCH(J$4,'[1]2024'!$2:$2,0)),0)</f>
        <v>0</v>
      </c>
      <c r="K67" s="264">
        <f>IFERROR(INDEX('[1]2024'!$A:$Q,MATCH($A$3&amp;$D67,'[1]2024'!$B:$B,0),MATCH(K$4,'[1]2024'!$2:$2,0)),0)+IFERROR(INDEX('[1]2024'!$A:$Q,MATCH($B$3&amp;$D67,'[1]2024'!$B:$B,0),MATCH(K$4,'[1]2024'!$2:$2,0)),0)++IFERROR(INDEX('[1]2024'!$A:$Q,MATCH($C$3&amp;$D67,'[1]2024'!$B:$B,0),MATCH(K$4,'[1]2024'!$2:$2,0)),0)++IFERROR(INDEX('[1]2024'!$A:$Q,MATCH($D$3&amp;$D67,'[1]2024'!$B:$B,0),MATCH(K$4,'[1]2024'!$2:$2,0)),0)</f>
        <v>0</v>
      </c>
      <c r="L67" s="264">
        <f>IFERROR(INDEX('[1]2024'!$A:$Q,MATCH($A$3&amp;$D67,'[1]2024'!$B:$B,0),MATCH(L$4,'[1]2024'!$2:$2,0)),0)+IFERROR(INDEX('[1]2024'!$A:$Q,MATCH($B$3&amp;$D67,'[1]2024'!$B:$B,0),MATCH(L$4,'[1]2024'!$2:$2,0)),0)++IFERROR(INDEX('[1]2024'!$A:$Q,MATCH($C$3&amp;$D67,'[1]2024'!$B:$B,0),MATCH(L$4,'[1]2024'!$2:$2,0)),0)++IFERROR(INDEX('[1]2024'!$A:$Q,MATCH($D$3&amp;$D67,'[1]2024'!$B:$B,0),MATCH(L$4,'[1]2024'!$2:$2,0)),0)</f>
        <v>0</v>
      </c>
      <c r="M67" s="264">
        <f>IFERROR(INDEX('[1]2024'!$A:$Q,MATCH($A$3&amp;$D67,'[1]2024'!$B:$B,0),MATCH(M$4,'[1]2024'!$2:$2,0)),0)+IFERROR(INDEX('[1]2024'!$A:$Q,MATCH($B$3&amp;$D67,'[1]2024'!$B:$B,0),MATCH(M$4,'[1]2024'!$2:$2,0)),0)++IFERROR(INDEX('[1]2024'!$A:$Q,MATCH($C$3&amp;$D67,'[1]2024'!$B:$B,0),MATCH(M$4,'[1]2024'!$2:$2,0)),0)++IFERROR(INDEX('[1]2024'!$A:$Q,MATCH($D$3&amp;$D67,'[1]2024'!$B:$B,0),MATCH(M$4,'[1]2024'!$2:$2,0)),0)</f>
        <v>0</v>
      </c>
      <c r="N67" s="264">
        <f>IFERROR(INDEX('[1]2024'!$A:$Q,MATCH($A$3&amp;$D67,'[1]2024'!$B:$B,0),MATCH(N$4,'[1]2024'!$2:$2,0)),0)+IFERROR(INDEX('[1]2024'!$A:$Q,MATCH($B$3&amp;$D67,'[1]2024'!$B:$B,0),MATCH(N$4,'[1]2024'!$2:$2,0)),0)++IFERROR(INDEX('[1]2024'!$A:$Q,MATCH($C$3&amp;$D67,'[1]2024'!$B:$B,0),MATCH(N$4,'[1]2024'!$2:$2,0)),0)++IFERROR(INDEX('[1]2024'!$A:$Q,MATCH($D$3&amp;$D67,'[1]2024'!$B:$B,0),MATCH(N$4,'[1]2024'!$2:$2,0)),0)</f>
        <v>0</v>
      </c>
      <c r="O67" s="264">
        <f>IFERROR(INDEX('[1]2024'!$A:$Q,MATCH($A$3&amp;$D67,'[1]2024'!$B:$B,0),MATCH(O$4,'[1]2024'!$2:$2,0)),0)+IFERROR(INDEX('[1]2024'!$A:$Q,MATCH($B$3&amp;$D67,'[1]2024'!$B:$B,0),MATCH(O$4,'[1]2024'!$2:$2,0)),0)++IFERROR(INDEX('[1]2024'!$A:$Q,MATCH($C$3&amp;$D67,'[1]2024'!$B:$B,0),MATCH(O$4,'[1]2024'!$2:$2,0)),0)++IFERROR(INDEX('[1]2024'!$A:$Q,MATCH($D$3&amp;$D67,'[1]2024'!$B:$B,0),MATCH(O$4,'[1]2024'!$2:$2,0)),0)</f>
        <v>0</v>
      </c>
      <c r="P67" s="264">
        <f>IFERROR(INDEX('[1]2024'!$A:$Q,MATCH($A$3&amp;$D67,'[1]2024'!$B:$B,0),MATCH(P$4,'[1]2024'!$2:$2,0)),0)+IFERROR(INDEX('[1]2024'!$A:$Q,MATCH($B$3&amp;$D67,'[1]2024'!$B:$B,0),MATCH(P$4,'[1]2024'!$2:$2,0)),0)++IFERROR(INDEX('[1]2024'!$A:$Q,MATCH($C$3&amp;$D67,'[1]2024'!$B:$B,0),MATCH(P$4,'[1]2024'!$2:$2,0)),0)++IFERROR(INDEX('[1]2024'!$A:$Q,MATCH($D$3&amp;$D67,'[1]2024'!$B:$B,0),MATCH(P$4,'[1]2024'!$2:$2,0)),0)</f>
        <v>0</v>
      </c>
      <c r="Q67" s="264">
        <f>IFERROR(INDEX('[1]2024'!$A:$Q,MATCH($A$3&amp;$D67,'[1]2024'!$B:$B,0),MATCH(Q$4,'[1]2024'!$2:$2,0)),0)+IFERROR(INDEX('[1]2024'!$A:$Q,MATCH($B$3&amp;$D67,'[1]2024'!$B:$B,0),MATCH(Q$4,'[1]2024'!$2:$2,0)),0)++IFERROR(INDEX('[1]2024'!$A:$Q,MATCH($C$3&amp;$D67,'[1]2024'!$B:$B,0),MATCH(Q$4,'[1]2024'!$2:$2,0)),0)++IFERROR(INDEX('[1]2024'!$A:$Q,MATCH($D$3&amp;$D67,'[1]2024'!$B:$B,0),MATCH(Q$4,'[1]2024'!$2:$2,0)),0)</f>
        <v>0</v>
      </c>
      <c r="R67" s="264">
        <f>IFERROR(INDEX('[1]2024'!$A:$Q,MATCH($A$3&amp;$D67,'[1]2024'!$B:$B,0),MATCH(R$4,'[1]2024'!$2:$2,0)),0)+IFERROR(INDEX('[1]2024'!$A:$Q,MATCH($B$3&amp;$D67,'[1]2024'!$B:$B,0),MATCH(R$4,'[1]2024'!$2:$2,0)),0)++IFERROR(INDEX('[1]2024'!$A:$Q,MATCH($C$3&amp;$D67,'[1]2024'!$B:$B,0),MATCH(R$4,'[1]2024'!$2:$2,0)),0)++IFERROR(INDEX('[1]2024'!$A:$Q,MATCH($D$3&amp;$D67,'[1]2024'!$B:$B,0),MATCH(R$4,'[1]2024'!$2:$2,0)),0)</f>
        <v>0</v>
      </c>
      <c r="S67" s="264">
        <f>IFERROR(INDEX('[1]2024'!$A:$Q,MATCH($A$3&amp;$D67,'[1]2024'!$B:$B,0),MATCH(S$4,'[1]2024'!$2:$2,0)),0)+IFERROR(INDEX('[1]2024'!$A:$Q,MATCH($B$3&amp;$D67,'[1]2024'!$B:$B,0),MATCH(S$4,'[1]2024'!$2:$2,0)),0)++IFERROR(INDEX('[1]2024'!$A:$Q,MATCH($C$3&amp;$D67,'[1]2024'!$B:$B,0),MATCH(S$4,'[1]2024'!$2:$2,0)),0)++IFERROR(INDEX('[1]2024'!$A:$Q,MATCH($D$3&amp;$D67,'[1]2024'!$B:$B,0),MATCH(S$4,'[1]2024'!$2:$2,0)),0)</f>
        <v>0</v>
      </c>
      <c r="T67" s="75">
        <v>0</v>
      </c>
      <c r="U67" s="245">
        <f t="shared" si="39"/>
        <v>0</v>
      </c>
      <c r="V67" s="246">
        <v>0</v>
      </c>
      <c r="W67" s="247">
        <v>0</v>
      </c>
      <c r="X67" s="247">
        <v>0</v>
      </c>
      <c r="Y67" s="247">
        <v>0</v>
      </c>
      <c r="Z67" s="247">
        <v>0</v>
      </c>
      <c r="AA67" s="247">
        <v>0</v>
      </c>
      <c r="AB67" s="247">
        <v>0</v>
      </c>
      <c r="AC67" s="247">
        <v>0</v>
      </c>
      <c r="AD67" s="247">
        <v>0</v>
      </c>
      <c r="AE67" s="247">
        <v>0</v>
      </c>
      <c r="AF67" s="247">
        <v>0</v>
      </c>
      <c r="AG67" s="248">
        <v>0</v>
      </c>
      <c r="AH67" s="245">
        <f>송도공장장!AH67+제조팀!AH67+송도밸리데이션팀!AH67+송도생산지원팀!AH67+송도설비관리팀!AH67</f>
        <v>1130000000</v>
      </c>
      <c r="AI67" s="245">
        <f>송도공장장!AI67+제조팀!AI67+송도밸리데이션팀!AI67+송도생산지원팀!AI67+송도설비관리팀!AI67</f>
        <v>100000000</v>
      </c>
      <c r="AJ67" s="245">
        <f>송도공장장!AJ67+제조팀!AJ67+송도밸리데이션팀!AJ67+송도생산지원팀!AJ67+송도설비관리팀!AJ67</f>
        <v>100000000</v>
      </c>
      <c r="AK67" s="245">
        <f>송도공장장!AK67+제조팀!AK67+송도밸리데이션팀!AK67+송도생산지원팀!AK67+송도설비관리팀!AK67</f>
        <v>100000000</v>
      </c>
      <c r="AL67" s="245">
        <f>송도공장장!AL67+제조팀!AL67+송도밸리데이션팀!AL67+송도생산지원팀!AL67+송도설비관리팀!AL67</f>
        <v>90000000</v>
      </c>
      <c r="AM67" s="245">
        <f>송도공장장!AM67+제조팀!AM67+송도밸리데이션팀!AM67+송도생산지원팀!AM67+송도설비관리팀!AM67</f>
        <v>90000000</v>
      </c>
      <c r="AN67" s="245">
        <f>송도공장장!AN67+제조팀!AN67+송도밸리데이션팀!AN67+송도생산지원팀!AN67+송도설비관리팀!AN67</f>
        <v>90000000</v>
      </c>
      <c r="AO67" s="245">
        <f>송도공장장!AO67+제조팀!AO67+송도밸리데이션팀!AO67+송도생산지원팀!AO67+송도설비관리팀!AO67</f>
        <v>90000000</v>
      </c>
      <c r="AP67" s="245">
        <f>송도공장장!AP67+제조팀!AP67+송도밸리데이션팀!AP67+송도생산지원팀!AP67+송도설비관리팀!AP67</f>
        <v>90000000</v>
      </c>
      <c r="AQ67" s="245">
        <f>송도공장장!AQ67+제조팀!AQ67+송도밸리데이션팀!AQ67+송도생산지원팀!AQ67+송도설비관리팀!AQ67</f>
        <v>90000000</v>
      </c>
      <c r="AR67" s="245">
        <f>송도공장장!AR67+제조팀!AR67+송도밸리데이션팀!AR67+송도생산지원팀!AR67+송도설비관리팀!AR67</f>
        <v>90000000</v>
      </c>
      <c r="AS67" s="245">
        <f>송도공장장!AS67+제조팀!AS67+송도밸리데이션팀!AS67+송도생산지원팀!AS67+송도설비관리팀!AS67</f>
        <v>100000000</v>
      </c>
      <c r="AT67" s="245">
        <f>송도공장장!AT67+제조팀!AT67+송도밸리데이션팀!AT67+송도생산지원팀!AT67+송도설비관리팀!AT67</f>
        <v>100000000</v>
      </c>
      <c r="AU67" s="245">
        <f t="shared" si="2"/>
        <v>300000000</v>
      </c>
      <c r="AV67" s="245">
        <f t="shared" si="3"/>
        <v>270000000</v>
      </c>
      <c r="AW67" s="245">
        <f t="shared" si="4"/>
        <v>270000000</v>
      </c>
      <c r="AX67" s="245">
        <f t="shared" si="5"/>
        <v>290000000</v>
      </c>
      <c r="AY67" s="245">
        <f t="shared" si="40"/>
        <v>1186500000</v>
      </c>
      <c r="AZ67" s="245">
        <f t="shared" si="41"/>
        <v>1245825000</v>
      </c>
      <c r="BA67" s="245">
        <f t="shared" si="42"/>
        <v>1308116250</v>
      </c>
      <c r="BB67" s="250"/>
      <c r="BC67" s="251" t="s">
        <v>39</v>
      </c>
      <c r="BD67" s="261"/>
      <c r="BE67" s="264">
        <v>0</v>
      </c>
      <c r="BF67" s="264">
        <v>0</v>
      </c>
      <c r="BG67" s="264">
        <v>0</v>
      </c>
      <c r="BH67" s="265">
        <f t="shared" si="7"/>
        <v>0</v>
      </c>
    </row>
    <row r="68" spans="1:60" x14ac:dyDescent="0.3">
      <c r="A68" s="57" t="s">
        <v>145</v>
      </c>
      <c r="B68" s="256" t="s">
        <v>21</v>
      </c>
      <c r="C68" s="256"/>
      <c r="D68" s="257"/>
      <c r="E68" s="257"/>
      <c r="F68" s="272">
        <v>0</v>
      </c>
      <c r="G68" s="258">
        <f t="shared" ref="G68" si="43">SUM(G69:G78)</f>
        <v>0</v>
      </c>
      <c r="H68" s="259">
        <f t="shared" ref="H68:S68" si="44">SUM(H69:H78)</f>
        <v>0</v>
      </c>
      <c r="I68" s="260">
        <f t="shared" si="44"/>
        <v>0</v>
      </c>
      <c r="J68" s="260">
        <f t="shared" si="44"/>
        <v>0</v>
      </c>
      <c r="K68" s="260">
        <f t="shared" si="44"/>
        <v>0</v>
      </c>
      <c r="L68" s="260">
        <f t="shared" si="44"/>
        <v>0</v>
      </c>
      <c r="M68" s="260">
        <f t="shared" si="44"/>
        <v>0</v>
      </c>
      <c r="N68" s="260">
        <f t="shared" si="44"/>
        <v>0</v>
      </c>
      <c r="O68" s="260">
        <f t="shared" si="44"/>
        <v>0</v>
      </c>
      <c r="P68" s="260">
        <f t="shared" si="44"/>
        <v>0</v>
      </c>
      <c r="Q68" s="260">
        <f t="shared" si="44"/>
        <v>0</v>
      </c>
      <c r="R68" s="260">
        <f t="shared" si="44"/>
        <v>0</v>
      </c>
      <c r="S68" s="260">
        <f t="shared" si="44"/>
        <v>0</v>
      </c>
      <c r="T68" s="64">
        <v>0</v>
      </c>
      <c r="U68" s="258">
        <f t="shared" ref="U68:Z68" si="45">SUM(U69:U78)</f>
        <v>0</v>
      </c>
      <c r="V68" s="262">
        <f t="shared" si="45"/>
        <v>0</v>
      </c>
      <c r="W68" s="273">
        <f t="shared" si="45"/>
        <v>0</v>
      </c>
      <c r="X68" s="273">
        <f t="shared" si="45"/>
        <v>0</v>
      </c>
      <c r="Y68" s="273">
        <f t="shared" si="45"/>
        <v>0</v>
      </c>
      <c r="Z68" s="273">
        <f t="shared" si="45"/>
        <v>0</v>
      </c>
      <c r="AA68" s="273">
        <v>0</v>
      </c>
      <c r="AB68" s="273">
        <v>0</v>
      </c>
      <c r="AC68" s="273">
        <v>0</v>
      </c>
      <c r="AD68" s="273">
        <v>0</v>
      </c>
      <c r="AE68" s="273">
        <v>0</v>
      </c>
      <c r="AF68" s="273">
        <v>0</v>
      </c>
      <c r="AG68" s="274">
        <v>0</v>
      </c>
      <c r="AH68" s="258">
        <f t="shared" ref="AH68:AT68" si="46">SUM(AH69:AH78)</f>
        <v>388700000</v>
      </c>
      <c r="AI68" s="258">
        <f t="shared" si="46"/>
        <v>6900000</v>
      </c>
      <c r="AJ68" s="258">
        <f t="shared" si="46"/>
        <v>6800000</v>
      </c>
      <c r="AK68" s="258">
        <f t="shared" si="46"/>
        <v>6500000</v>
      </c>
      <c r="AL68" s="258">
        <f t="shared" si="46"/>
        <v>6500000</v>
      </c>
      <c r="AM68" s="258">
        <f t="shared" si="46"/>
        <v>6500000</v>
      </c>
      <c r="AN68" s="258">
        <f t="shared" si="46"/>
        <v>6500000</v>
      </c>
      <c r="AO68" s="258">
        <f t="shared" si="46"/>
        <v>66500000</v>
      </c>
      <c r="AP68" s="258">
        <f t="shared" si="46"/>
        <v>6500000</v>
      </c>
      <c r="AQ68" s="258">
        <f t="shared" si="46"/>
        <v>256500000</v>
      </c>
      <c r="AR68" s="258">
        <f t="shared" si="46"/>
        <v>6500000</v>
      </c>
      <c r="AS68" s="258">
        <f t="shared" si="46"/>
        <v>6500000</v>
      </c>
      <c r="AT68" s="258">
        <f t="shared" si="46"/>
        <v>6500000</v>
      </c>
      <c r="AU68" s="258">
        <f t="shared" si="2"/>
        <v>20200000</v>
      </c>
      <c r="AV68" s="258">
        <f t="shared" si="3"/>
        <v>19500000</v>
      </c>
      <c r="AW68" s="258">
        <f t="shared" si="4"/>
        <v>329500000</v>
      </c>
      <c r="AX68" s="258">
        <f t="shared" si="5"/>
        <v>19500000</v>
      </c>
      <c r="AY68" s="258">
        <f>SUM(AY69:AY78)</f>
        <v>388700000</v>
      </c>
      <c r="AZ68" s="258">
        <f t="shared" ref="AZ68:BA68" si="47">SUM(AZ69:AZ78)</f>
        <v>388700000</v>
      </c>
      <c r="BA68" s="258">
        <f t="shared" si="47"/>
        <v>388700000</v>
      </c>
      <c r="BB68" s="250"/>
      <c r="BC68" s="275"/>
      <c r="BD68" s="276"/>
      <c r="BE68" s="262">
        <f>SUM(BE69:BE78)</f>
        <v>0</v>
      </c>
      <c r="BF68" s="262">
        <v>0</v>
      </c>
      <c r="BG68" s="262">
        <v>0</v>
      </c>
      <c r="BH68" s="263">
        <f t="shared" si="7"/>
        <v>0</v>
      </c>
    </row>
    <row r="69" spans="1:60" outlineLevel="1" x14ac:dyDescent="0.3">
      <c r="A69" s="71" t="s">
        <v>146</v>
      </c>
      <c r="B69" s="238" t="s">
        <v>147</v>
      </c>
      <c r="C69" s="238" t="s">
        <v>31</v>
      </c>
      <c r="D69" s="239">
        <v>5107110</v>
      </c>
      <c r="E69" s="239" t="s">
        <v>148</v>
      </c>
      <c r="F69" s="277">
        <v>0</v>
      </c>
      <c r="G69" s="245">
        <f t="shared" ref="G69:G78" si="48">SUM(H69:S69)</f>
        <v>0</v>
      </c>
      <c r="H69" s="264">
        <f>IFERROR(INDEX('[1]2024'!$A:$Q,MATCH($A$3&amp;$D69,'[1]2024'!$B:$B,0),MATCH(H$4,'[1]2024'!$2:$2,0)),0)+IFERROR(INDEX('[1]2024'!$A:$Q,MATCH($B$3&amp;$D69,'[1]2024'!$B:$B,0),MATCH(H$4,'[1]2024'!$2:$2,0)),0)++IFERROR(INDEX('[1]2024'!$A:$Q,MATCH($C$3&amp;$D69,'[1]2024'!$B:$B,0),MATCH(H$4,'[1]2024'!$2:$2,0)),0)++IFERROR(INDEX('[1]2024'!$A:$Q,MATCH($D$3&amp;$D69,'[1]2024'!$B:$B,0),MATCH(H$4,'[1]2024'!$2:$2,0)),0)</f>
        <v>0</v>
      </c>
      <c r="I69" s="264">
        <f>IFERROR(INDEX('[1]2024'!$A:$Q,MATCH($A$3&amp;$D69,'[1]2024'!$B:$B,0),MATCH(I$4,'[1]2024'!$2:$2,0)),0)+IFERROR(INDEX('[1]2024'!$A:$Q,MATCH($B$3&amp;$D69,'[1]2024'!$B:$B,0),MATCH(I$4,'[1]2024'!$2:$2,0)),0)++IFERROR(INDEX('[1]2024'!$A:$Q,MATCH($C$3&amp;$D69,'[1]2024'!$B:$B,0),MATCH(I$4,'[1]2024'!$2:$2,0)),0)++IFERROR(INDEX('[1]2024'!$A:$Q,MATCH($D$3&amp;$D69,'[1]2024'!$B:$B,0),MATCH(I$4,'[1]2024'!$2:$2,0)),0)</f>
        <v>0</v>
      </c>
      <c r="J69" s="264">
        <f>IFERROR(INDEX('[1]2024'!$A:$Q,MATCH($A$3&amp;$D69,'[1]2024'!$B:$B,0),MATCH(J$4,'[1]2024'!$2:$2,0)),0)+IFERROR(INDEX('[1]2024'!$A:$Q,MATCH($B$3&amp;$D69,'[1]2024'!$B:$B,0),MATCH(J$4,'[1]2024'!$2:$2,0)),0)++IFERROR(INDEX('[1]2024'!$A:$Q,MATCH($C$3&amp;$D69,'[1]2024'!$B:$B,0),MATCH(J$4,'[1]2024'!$2:$2,0)),0)++IFERROR(INDEX('[1]2024'!$A:$Q,MATCH($D$3&amp;$D69,'[1]2024'!$B:$B,0),MATCH(J$4,'[1]2024'!$2:$2,0)),0)</f>
        <v>0</v>
      </c>
      <c r="K69" s="264">
        <f>IFERROR(INDEX('[1]2024'!$A:$Q,MATCH($A$3&amp;$D69,'[1]2024'!$B:$B,0),MATCH(K$4,'[1]2024'!$2:$2,0)),0)+IFERROR(INDEX('[1]2024'!$A:$Q,MATCH($B$3&amp;$D69,'[1]2024'!$B:$B,0),MATCH(K$4,'[1]2024'!$2:$2,0)),0)++IFERROR(INDEX('[1]2024'!$A:$Q,MATCH($C$3&amp;$D69,'[1]2024'!$B:$B,0),MATCH(K$4,'[1]2024'!$2:$2,0)),0)++IFERROR(INDEX('[1]2024'!$A:$Q,MATCH($D$3&amp;$D69,'[1]2024'!$B:$B,0),MATCH(K$4,'[1]2024'!$2:$2,0)),0)</f>
        <v>0</v>
      </c>
      <c r="L69" s="264">
        <f>IFERROR(INDEX('[1]2024'!$A:$Q,MATCH($A$3&amp;$D69,'[1]2024'!$B:$B,0),MATCH(L$4,'[1]2024'!$2:$2,0)),0)+IFERROR(INDEX('[1]2024'!$A:$Q,MATCH($B$3&amp;$D69,'[1]2024'!$B:$B,0),MATCH(L$4,'[1]2024'!$2:$2,0)),0)++IFERROR(INDEX('[1]2024'!$A:$Q,MATCH($C$3&amp;$D69,'[1]2024'!$B:$B,0),MATCH(L$4,'[1]2024'!$2:$2,0)),0)++IFERROR(INDEX('[1]2024'!$A:$Q,MATCH($D$3&amp;$D69,'[1]2024'!$B:$B,0),MATCH(L$4,'[1]2024'!$2:$2,0)),0)</f>
        <v>0</v>
      </c>
      <c r="M69" s="264">
        <f>IFERROR(INDEX('[1]2024'!$A:$Q,MATCH($A$3&amp;$D69,'[1]2024'!$B:$B,0),MATCH(M$4,'[1]2024'!$2:$2,0)),0)+IFERROR(INDEX('[1]2024'!$A:$Q,MATCH($B$3&amp;$D69,'[1]2024'!$B:$B,0),MATCH(M$4,'[1]2024'!$2:$2,0)),0)++IFERROR(INDEX('[1]2024'!$A:$Q,MATCH($C$3&amp;$D69,'[1]2024'!$B:$B,0),MATCH(M$4,'[1]2024'!$2:$2,0)),0)++IFERROR(INDEX('[1]2024'!$A:$Q,MATCH($D$3&amp;$D69,'[1]2024'!$B:$B,0),MATCH(M$4,'[1]2024'!$2:$2,0)),0)</f>
        <v>0</v>
      </c>
      <c r="N69" s="264">
        <f>IFERROR(INDEX('[1]2024'!$A:$Q,MATCH($A$3&amp;$D69,'[1]2024'!$B:$B,0),MATCH(N$4,'[1]2024'!$2:$2,0)),0)+IFERROR(INDEX('[1]2024'!$A:$Q,MATCH($B$3&amp;$D69,'[1]2024'!$B:$B,0),MATCH(N$4,'[1]2024'!$2:$2,0)),0)++IFERROR(INDEX('[1]2024'!$A:$Q,MATCH($C$3&amp;$D69,'[1]2024'!$B:$B,0),MATCH(N$4,'[1]2024'!$2:$2,0)),0)++IFERROR(INDEX('[1]2024'!$A:$Q,MATCH($D$3&amp;$D69,'[1]2024'!$B:$B,0),MATCH(N$4,'[1]2024'!$2:$2,0)),0)</f>
        <v>0</v>
      </c>
      <c r="O69" s="264">
        <f>IFERROR(INDEX('[1]2024'!$A:$Q,MATCH($A$3&amp;$D69,'[1]2024'!$B:$B,0),MATCH(O$4,'[1]2024'!$2:$2,0)),0)+IFERROR(INDEX('[1]2024'!$A:$Q,MATCH($B$3&amp;$D69,'[1]2024'!$B:$B,0),MATCH(O$4,'[1]2024'!$2:$2,0)),0)++IFERROR(INDEX('[1]2024'!$A:$Q,MATCH($C$3&amp;$D69,'[1]2024'!$B:$B,0),MATCH(O$4,'[1]2024'!$2:$2,0)),0)++IFERROR(INDEX('[1]2024'!$A:$Q,MATCH($D$3&amp;$D69,'[1]2024'!$B:$B,0),MATCH(O$4,'[1]2024'!$2:$2,0)),0)</f>
        <v>0</v>
      </c>
      <c r="P69" s="264">
        <f>IFERROR(INDEX('[1]2024'!$A:$Q,MATCH($A$3&amp;$D69,'[1]2024'!$B:$B,0),MATCH(P$4,'[1]2024'!$2:$2,0)),0)+IFERROR(INDEX('[1]2024'!$A:$Q,MATCH($B$3&amp;$D69,'[1]2024'!$B:$B,0),MATCH(P$4,'[1]2024'!$2:$2,0)),0)++IFERROR(INDEX('[1]2024'!$A:$Q,MATCH($C$3&amp;$D69,'[1]2024'!$B:$B,0),MATCH(P$4,'[1]2024'!$2:$2,0)),0)++IFERROR(INDEX('[1]2024'!$A:$Q,MATCH($D$3&amp;$D69,'[1]2024'!$B:$B,0),MATCH(P$4,'[1]2024'!$2:$2,0)),0)</f>
        <v>0</v>
      </c>
      <c r="Q69" s="264">
        <f>IFERROR(INDEX('[1]2024'!$A:$Q,MATCH($A$3&amp;$D69,'[1]2024'!$B:$B,0),MATCH(Q$4,'[1]2024'!$2:$2,0)),0)+IFERROR(INDEX('[1]2024'!$A:$Q,MATCH($B$3&amp;$D69,'[1]2024'!$B:$B,0),MATCH(Q$4,'[1]2024'!$2:$2,0)),0)++IFERROR(INDEX('[1]2024'!$A:$Q,MATCH($C$3&amp;$D69,'[1]2024'!$B:$B,0),MATCH(Q$4,'[1]2024'!$2:$2,0)),0)++IFERROR(INDEX('[1]2024'!$A:$Q,MATCH($D$3&amp;$D69,'[1]2024'!$B:$B,0),MATCH(Q$4,'[1]2024'!$2:$2,0)),0)</f>
        <v>0</v>
      </c>
      <c r="R69" s="264">
        <f>IFERROR(INDEX('[1]2024'!$A:$Q,MATCH($A$3&amp;$D69,'[1]2024'!$B:$B,0),MATCH(R$4,'[1]2024'!$2:$2,0)),0)+IFERROR(INDEX('[1]2024'!$A:$Q,MATCH($B$3&amp;$D69,'[1]2024'!$B:$B,0),MATCH(R$4,'[1]2024'!$2:$2,0)),0)++IFERROR(INDEX('[1]2024'!$A:$Q,MATCH($C$3&amp;$D69,'[1]2024'!$B:$B,0),MATCH(R$4,'[1]2024'!$2:$2,0)),0)++IFERROR(INDEX('[1]2024'!$A:$Q,MATCH($D$3&amp;$D69,'[1]2024'!$B:$B,0),MATCH(R$4,'[1]2024'!$2:$2,0)),0)</f>
        <v>0</v>
      </c>
      <c r="S69" s="264">
        <f>IFERROR(INDEX('[1]2024'!$A:$Q,MATCH($A$3&amp;$D69,'[1]2024'!$B:$B,0),MATCH(S$4,'[1]2024'!$2:$2,0)),0)+IFERROR(INDEX('[1]2024'!$A:$Q,MATCH($B$3&amp;$D69,'[1]2024'!$B:$B,0),MATCH(S$4,'[1]2024'!$2:$2,0)),0)++IFERROR(INDEX('[1]2024'!$A:$Q,MATCH($C$3&amp;$D69,'[1]2024'!$B:$B,0),MATCH(S$4,'[1]2024'!$2:$2,0)),0)++IFERROR(INDEX('[1]2024'!$A:$Q,MATCH($D$3&amp;$D69,'[1]2024'!$B:$B,0),MATCH(S$4,'[1]2024'!$2:$2,0)),0)</f>
        <v>0</v>
      </c>
      <c r="T69" s="75">
        <v>0</v>
      </c>
      <c r="U69" s="245">
        <f t="shared" ref="U69:U78" si="49">SUM(V69:AG69)</f>
        <v>0</v>
      </c>
      <c r="V69" s="246">
        <v>0</v>
      </c>
      <c r="W69" s="247">
        <v>0</v>
      </c>
      <c r="X69" s="247">
        <v>0</v>
      </c>
      <c r="Y69" s="247">
        <v>0</v>
      </c>
      <c r="Z69" s="247">
        <v>0</v>
      </c>
      <c r="AA69" s="247">
        <v>0</v>
      </c>
      <c r="AB69" s="247">
        <v>0</v>
      </c>
      <c r="AC69" s="247">
        <v>0</v>
      </c>
      <c r="AD69" s="247">
        <v>0</v>
      </c>
      <c r="AE69" s="247">
        <v>0</v>
      </c>
      <c r="AF69" s="247">
        <v>0</v>
      </c>
      <c r="AG69" s="248">
        <v>0</v>
      </c>
      <c r="AH69" s="245">
        <f>송도공장장!AH69+제조팀!AH69+송도밸리데이션팀!AH69+송도생산지원팀!AH69+송도설비관리팀!AH69</f>
        <v>0</v>
      </c>
      <c r="AI69" s="245">
        <f>송도공장장!AI69+제조팀!AI69+송도밸리데이션팀!AI69+송도생산지원팀!AI69+송도설비관리팀!AI69</f>
        <v>0</v>
      </c>
      <c r="AJ69" s="245">
        <f>송도공장장!AJ69+제조팀!AJ69+송도밸리데이션팀!AJ69+송도생산지원팀!AJ69+송도설비관리팀!AJ69</f>
        <v>0</v>
      </c>
      <c r="AK69" s="245">
        <f>송도공장장!AK69+제조팀!AK69+송도밸리데이션팀!AK69+송도생산지원팀!AK69+송도설비관리팀!AK69</f>
        <v>0</v>
      </c>
      <c r="AL69" s="245">
        <f>송도공장장!AL69+제조팀!AL69+송도밸리데이션팀!AL69+송도생산지원팀!AL69+송도설비관리팀!AL69</f>
        <v>0</v>
      </c>
      <c r="AM69" s="245">
        <f>송도공장장!AM69+제조팀!AM69+송도밸리데이션팀!AM69+송도생산지원팀!AM69+송도설비관리팀!AM69</f>
        <v>0</v>
      </c>
      <c r="AN69" s="245">
        <f>송도공장장!AN69+제조팀!AN69+송도밸리데이션팀!AN69+송도생산지원팀!AN69+송도설비관리팀!AN69</f>
        <v>0</v>
      </c>
      <c r="AO69" s="245">
        <f>송도공장장!AO69+제조팀!AO69+송도밸리데이션팀!AO69+송도생산지원팀!AO69+송도설비관리팀!AO69</f>
        <v>0</v>
      </c>
      <c r="AP69" s="245">
        <f>송도공장장!AP69+제조팀!AP69+송도밸리데이션팀!AP69+송도생산지원팀!AP69+송도설비관리팀!AP69</f>
        <v>0</v>
      </c>
      <c r="AQ69" s="245">
        <f>송도공장장!AQ69+제조팀!AQ69+송도밸리데이션팀!AQ69+송도생산지원팀!AQ69+송도설비관리팀!AQ69</f>
        <v>0</v>
      </c>
      <c r="AR69" s="245">
        <f>송도공장장!AR69+제조팀!AR69+송도밸리데이션팀!AR69+송도생산지원팀!AR69+송도설비관리팀!AR69</f>
        <v>0</v>
      </c>
      <c r="AS69" s="245">
        <f>송도공장장!AS69+제조팀!AS69+송도밸리데이션팀!AS69+송도생산지원팀!AS69+송도설비관리팀!AS69</f>
        <v>0</v>
      </c>
      <c r="AT69" s="245">
        <f>송도공장장!AT69+제조팀!AT69+송도밸리데이션팀!AT69+송도생산지원팀!AT69+송도설비관리팀!AT69</f>
        <v>0</v>
      </c>
      <c r="AU69" s="245">
        <f t="shared" si="2"/>
        <v>0</v>
      </c>
      <c r="AV69" s="245">
        <f t="shared" si="3"/>
        <v>0</v>
      </c>
      <c r="AW69" s="245">
        <f t="shared" si="4"/>
        <v>0</v>
      </c>
      <c r="AX69" s="245">
        <f t="shared" si="5"/>
        <v>0</v>
      </c>
      <c r="AY69" s="245">
        <f t="shared" ref="AY69:AY78" si="50">IF($BC69="O",1.05*$AH69,$AH69)</f>
        <v>0</v>
      </c>
      <c r="AZ69" s="245">
        <f t="shared" ref="AZ69:AZ78" si="51">IF($BC69="O",1.05*$AY69,$AY69)</f>
        <v>0</v>
      </c>
      <c r="BA69" s="245">
        <f t="shared" ref="BA69:BA78" si="52">IF($BC69="O",1.05*$AZ69,$AZ69)</f>
        <v>0</v>
      </c>
      <c r="BB69" s="250"/>
      <c r="BC69" s="251" t="s">
        <v>24</v>
      </c>
      <c r="BD69" s="261"/>
      <c r="BE69" s="264">
        <v>0</v>
      </c>
      <c r="BF69" s="264">
        <v>0</v>
      </c>
      <c r="BG69" s="264">
        <v>0</v>
      </c>
      <c r="BH69" s="265">
        <f t="shared" si="7"/>
        <v>0</v>
      </c>
    </row>
    <row r="70" spans="1:60" outlineLevel="1" x14ac:dyDescent="0.3">
      <c r="A70" s="71" t="s">
        <v>149</v>
      </c>
      <c r="B70" s="238" t="s">
        <v>147</v>
      </c>
      <c r="C70" s="238" t="s">
        <v>31</v>
      </c>
      <c r="D70" s="239">
        <v>5107130</v>
      </c>
      <c r="E70" s="239" t="s">
        <v>148</v>
      </c>
      <c r="F70" s="277">
        <v>0</v>
      </c>
      <c r="G70" s="245">
        <f t="shared" si="48"/>
        <v>0</v>
      </c>
      <c r="H70" s="264">
        <f>IFERROR(INDEX('[1]2024'!$A:$Q,MATCH($A$3&amp;$D70,'[1]2024'!$B:$B,0),MATCH(H$4,'[1]2024'!$2:$2,0)),0)+IFERROR(INDEX('[1]2024'!$A:$Q,MATCH($B$3&amp;$D70,'[1]2024'!$B:$B,0),MATCH(H$4,'[1]2024'!$2:$2,0)),0)++IFERROR(INDEX('[1]2024'!$A:$Q,MATCH($C$3&amp;$D70,'[1]2024'!$B:$B,0),MATCH(H$4,'[1]2024'!$2:$2,0)),0)++IFERROR(INDEX('[1]2024'!$A:$Q,MATCH($D$3&amp;$D70,'[1]2024'!$B:$B,0),MATCH(H$4,'[1]2024'!$2:$2,0)),0)</f>
        <v>0</v>
      </c>
      <c r="I70" s="264">
        <f>IFERROR(INDEX('[1]2024'!$A:$Q,MATCH($A$3&amp;$D70,'[1]2024'!$B:$B,0),MATCH(I$4,'[1]2024'!$2:$2,0)),0)+IFERROR(INDEX('[1]2024'!$A:$Q,MATCH($B$3&amp;$D70,'[1]2024'!$B:$B,0),MATCH(I$4,'[1]2024'!$2:$2,0)),0)++IFERROR(INDEX('[1]2024'!$A:$Q,MATCH($C$3&amp;$D70,'[1]2024'!$B:$B,0),MATCH(I$4,'[1]2024'!$2:$2,0)),0)++IFERROR(INDEX('[1]2024'!$A:$Q,MATCH($D$3&amp;$D70,'[1]2024'!$B:$B,0),MATCH(I$4,'[1]2024'!$2:$2,0)),0)</f>
        <v>0</v>
      </c>
      <c r="J70" s="264">
        <f>IFERROR(INDEX('[1]2024'!$A:$Q,MATCH($A$3&amp;$D70,'[1]2024'!$B:$B,0),MATCH(J$4,'[1]2024'!$2:$2,0)),0)+IFERROR(INDEX('[1]2024'!$A:$Q,MATCH($B$3&amp;$D70,'[1]2024'!$B:$B,0),MATCH(J$4,'[1]2024'!$2:$2,0)),0)++IFERROR(INDEX('[1]2024'!$A:$Q,MATCH($C$3&amp;$D70,'[1]2024'!$B:$B,0),MATCH(J$4,'[1]2024'!$2:$2,0)),0)++IFERROR(INDEX('[1]2024'!$A:$Q,MATCH($D$3&amp;$D70,'[1]2024'!$B:$B,0),MATCH(J$4,'[1]2024'!$2:$2,0)),0)</f>
        <v>0</v>
      </c>
      <c r="K70" s="264">
        <f>IFERROR(INDEX('[1]2024'!$A:$Q,MATCH($A$3&amp;$D70,'[1]2024'!$B:$B,0),MATCH(K$4,'[1]2024'!$2:$2,0)),0)+IFERROR(INDEX('[1]2024'!$A:$Q,MATCH($B$3&amp;$D70,'[1]2024'!$B:$B,0),MATCH(K$4,'[1]2024'!$2:$2,0)),0)++IFERROR(INDEX('[1]2024'!$A:$Q,MATCH($C$3&amp;$D70,'[1]2024'!$B:$B,0),MATCH(K$4,'[1]2024'!$2:$2,0)),0)++IFERROR(INDEX('[1]2024'!$A:$Q,MATCH($D$3&amp;$D70,'[1]2024'!$B:$B,0),MATCH(K$4,'[1]2024'!$2:$2,0)),0)</f>
        <v>0</v>
      </c>
      <c r="L70" s="264">
        <f>IFERROR(INDEX('[1]2024'!$A:$Q,MATCH($A$3&amp;$D70,'[1]2024'!$B:$B,0),MATCH(L$4,'[1]2024'!$2:$2,0)),0)+IFERROR(INDEX('[1]2024'!$A:$Q,MATCH($B$3&amp;$D70,'[1]2024'!$B:$B,0),MATCH(L$4,'[1]2024'!$2:$2,0)),0)++IFERROR(INDEX('[1]2024'!$A:$Q,MATCH($C$3&amp;$D70,'[1]2024'!$B:$B,0),MATCH(L$4,'[1]2024'!$2:$2,0)),0)++IFERROR(INDEX('[1]2024'!$A:$Q,MATCH($D$3&amp;$D70,'[1]2024'!$B:$B,0),MATCH(L$4,'[1]2024'!$2:$2,0)),0)</f>
        <v>0</v>
      </c>
      <c r="M70" s="264">
        <f>IFERROR(INDEX('[1]2024'!$A:$Q,MATCH($A$3&amp;$D70,'[1]2024'!$B:$B,0),MATCH(M$4,'[1]2024'!$2:$2,0)),0)+IFERROR(INDEX('[1]2024'!$A:$Q,MATCH($B$3&amp;$D70,'[1]2024'!$B:$B,0),MATCH(M$4,'[1]2024'!$2:$2,0)),0)++IFERROR(INDEX('[1]2024'!$A:$Q,MATCH($C$3&amp;$D70,'[1]2024'!$B:$B,0),MATCH(M$4,'[1]2024'!$2:$2,0)),0)++IFERROR(INDEX('[1]2024'!$A:$Q,MATCH($D$3&amp;$D70,'[1]2024'!$B:$B,0),MATCH(M$4,'[1]2024'!$2:$2,0)),0)</f>
        <v>0</v>
      </c>
      <c r="N70" s="264">
        <f>IFERROR(INDEX('[1]2024'!$A:$Q,MATCH($A$3&amp;$D70,'[1]2024'!$B:$B,0),MATCH(N$4,'[1]2024'!$2:$2,0)),0)+IFERROR(INDEX('[1]2024'!$A:$Q,MATCH($B$3&amp;$D70,'[1]2024'!$B:$B,0),MATCH(N$4,'[1]2024'!$2:$2,0)),0)++IFERROR(INDEX('[1]2024'!$A:$Q,MATCH($C$3&amp;$D70,'[1]2024'!$B:$B,0),MATCH(N$4,'[1]2024'!$2:$2,0)),0)++IFERROR(INDEX('[1]2024'!$A:$Q,MATCH($D$3&amp;$D70,'[1]2024'!$B:$B,0),MATCH(N$4,'[1]2024'!$2:$2,0)),0)</f>
        <v>0</v>
      </c>
      <c r="O70" s="264">
        <f>IFERROR(INDEX('[1]2024'!$A:$Q,MATCH($A$3&amp;$D70,'[1]2024'!$B:$B,0),MATCH(O$4,'[1]2024'!$2:$2,0)),0)+IFERROR(INDEX('[1]2024'!$A:$Q,MATCH($B$3&amp;$D70,'[1]2024'!$B:$B,0),MATCH(O$4,'[1]2024'!$2:$2,0)),0)++IFERROR(INDEX('[1]2024'!$A:$Q,MATCH($C$3&amp;$D70,'[1]2024'!$B:$B,0),MATCH(O$4,'[1]2024'!$2:$2,0)),0)++IFERROR(INDEX('[1]2024'!$A:$Q,MATCH($D$3&amp;$D70,'[1]2024'!$B:$B,0),MATCH(O$4,'[1]2024'!$2:$2,0)),0)</f>
        <v>0</v>
      </c>
      <c r="P70" s="264">
        <f>IFERROR(INDEX('[1]2024'!$A:$Q,MATCH($A$3&amp;$D70,'[1]2024'!$B:$B,0),MATCH(P$4,'[1]2024'!$2:$2,0)),0)+IFERROR(INDEX('[1]2024'!$A:$Q,MATCH($B$3&amp;$D70,'[1]2024'!$B:$B,0),MATCH(P$4,'[1]2024'!$2:$2,0)),0)++IFERROR(INDEX('[1]2024'!$A:$Q,MATCH($C$3&amp;$D70,'[1]2024'!$B:$B,0),MATCH(P$4,'[1]2024'!$2:$2,0)),0)++IFERROR(INDEX('[1]2024'!$A:$Q,MATCH($D$3&amp;$D70,'[1]2024'!$B:$B,0),MATCH(P$4,'[1]2024'!$2:$2,0)),0)</f>
        <v>0</v>
      </c>
      <c r="Q70" s="264">
        <f>IFERROR(INDEX('[1]2024'!$A:$Q,MATCH($A$3&amp;$D70,'[1]2024'!$B:$B,0),MATCH(Q$4,'[1]2024'!$2:$2,0)),0)+IFERROR(INDEX('[1]2024'!$A:$Q,MATCH($B$3&amp;$D70,'[1]2024'!$B:$B,0),MATCH(Q$4,'[1]2024'!$2:$2,0)),0)++IFERROR(INDEX('[1]2024'!$A:$Q,MATCH($C$3&amp;$D70,'[1]2024'!$B:$B,0),MATCH(Q$4,'[1]2024'!$2:$2,0)),0)++IFERROR(INDEX('[1]2024'!$A:$Q,MATCH($D$3&amp;$D70,'[1]2024'!$B:$B,0),MATCH(Q$4,'[1]2024'!$2:$2,0)),0)</f>
        <v>0</v>
      </c>
      <c r="R70" s="264">
        <f>IFERROR(INDEX('[1]2024'!$A:$Q,MATCH($A$3&amp;$D70,'[1]2024'!$B:$B,0),MATCH(R$4,'[1]2024'!$2:$2,0)),0)+IFERROR(INDEX('[1]2024'!$A:$Q,MATCH($B$3&amp;$D70,'[1]2024'!$B:$B,0),MATCH(R$4,'[1]2024'!$2:$2,0)),0)++IFERROR(INDEX('[1]2024'!$A:$Q,MATCH($C$3&amp;$D70,'[1]2024'!$B:$B,0),MATCH(R$4,'[1]2024'!$2:$2,0)),0)++IFERROR(INDEX('[1]2024'!$A:$Q,MATCH($D$3&amp;$D70,'[1]2024'!$B:$B,0),MATCH(R$4,'[1]2024'!$2:$2,0)),0)</f>
        <v>0</v>
      </c>
      <c r="S70" s="264">
        <f>IFERROR(INDEX('[1]2024'!$A:$Q,MATCH($A$3&amp;$D70,'[1]2024'!$B:$B,0),MATCH(S$4,'[1]2024'!$2:$2,0)),0)+IFERROR(INDEX('[1]2024'!$A:$Q,MATCH($B$3&amp;$D70,'[1]2024'!$B:$B,0),MATCH(S$4,'[1]2024'!$2:$2,0)),0)++IFERROR(INDEX('[1]2024'!$A:$Q,MATCH($C$3&amp;$D70,'[1]2024'!$B:$B,0),MATCH(S$4,'[1]2024'!$2:$2,0)),0)++IFERROR(INDEX('[1]2024'!$A:$Q,MATCH($D$3&amp;$D70,'[1]2024'!$B:$B,0),MATCH(S$4,'[1]2024'!$2:$2,0)),0)</f>
        <v>0</v>
      </c>
      <c r="T70" s="75">
        <v>0</v>
      </c>
      <c r="U70" s="245">
        <f t="shared" si="49"/>
        <v>0</v>
      </c>
      <c r="V70" s="246">
        <v>0</v>
      </c>
      <c r="W70" s="247">
        <v>0</v>
      </c>
      <c r="X70" s="247">
        <v>0</v>
      </c>
      <c r="Y70" s="247">
        <v>0</v>
      </c>
      <c r="Z70" s="247">
        <v>0</v>
      </c>
      <c r="AA70" s="247">
        <v>0</v>
      </c>
      <c r="AB70" s="247">
        <v>0</v>
      </c>
      <c r="AC70" s="247">
        <v>0</v>
      </c>
      <c r="AD70" s="247">
        <v>0</v>
      </c>
      <c r="AE70" s="247">
        <v>0</v>
      </c>
      <c r="AF70" s="247">
        <v>0</v>
      </c>
      <c r="AG70" s="248">
        <v>0</v>
      </c>
      <c r="AH70" s="245">
        <f>송도공장장!AH70+제조팀!AH70+송도밸리데이션팀!AH70+송도생산지원팀!AH70+송도설비관리팀!AH70</f>
        <v>30000000</v>
      </c>
      <c r="AI70" s="245">
        <f>송도공장장!AI70+제조팀!AI70+송도밸리데이션팀!AI70+송도생산지원팀!AI70+송도설비관리팀!AI70</f>
        <v>2500000</v>
      </c>
      <c r="AJ70" s="245">
        <f>송도공장장!AJ70+제조팀!AJ70+송도밸리데이션팀!AJ70+송도생산지원팀!AJ70+송도설비관리팀!AJ70</f>
        <v>2500000</v>
      </c>
      <c r="AK70" s="245">
        <f>송도공장장!AK70+제조팀!AK70+송도밸리데이션팀!AK70+송도생산지원팀!AK70+송도설비관리팀!AK70</f>
        <v>2500000</v>
      </c>
      <c r="AL70" s="245">
        <f>송도공장장!AL70+제조팀!AL70+송도밸리데이션팀!AL70+송도생산지원팀!AL70+송도설비관리팀!AL70</f>
        <v>2500000</v>
      </c>
      <c r="AM70" s="245">
        <f>송도공장장!AM70+제조팀!AM70+송도밸리데이션팀!AM70+송도생산지원팀!AM70+송도설비관리팀!AM70</f>
        <v>2500000</v>
      </c>
      <c r="AN70" s="245">
        <f>송도공장장!AN70+제조팀!AN70+송도밸리데이션팀!AN70+송도생산지원팀!AN70+송도설비관리팀!AN70</f>
        <v>2500000</v>
      </c>
      <c r="AO70" s="245">
        <f>송도공장장!AO70+제조팀!AO70+송도밸리데이션팀!AO70+송도생산지원팀!AO70+송도설비관리팀!AO70</f>
        <v>2500000</v>
      </c>
      <c r="AP70" s="245">
        <f>송도공장장!AP70+제조팀!AP70+송도밸리데이션팀!AP70+송도생산지원팀!AP70+송도설비관리팀!AP70</f>
        <v>2500000</v>
      </c>
      <c r="AQ70" s="245">
        <f>송도공장장!AQ70+제조팀!AQ70+송도밸리데이션팀!AQ70+송도생산지원팀!AQ70+송도설비관리팀!AQ70</f>
        <v>2500000</v>
      </c>
      <c r="AR70" s="245">
        <f>송도공장장!AR70+제조팀!AR70+송도밸리데이션팀!AR70+송도생산지원팀!AR70+송도설비관리팀!AR70</f>
        <v>2500000</v>
      </c>
      <c r="AS70" s="245">
        <f>송도공장장!AS70+제조팀!AS70+송도밸리데이션팀!AS70+송도생산지원팀!AS70+송도설비관리팀!AS70</f>
        <v>2500000</v>
      </c>
      <c r="AT70" s="245">
        <f>송도공장장!AT70+제조팀!AT70+송도밸리데이션팀!AT70+송도생산지원팀!AT70+송도설비관리팀!AT70</f>
        <v>2500000</v>
      </c>
      <c r="AU70" s="245">
        <f t="shared" si="2"/>
        <v>7500000</v>
      </c>
      <c r="AV70" s="245">
        <f t="shared" si="3"/>
        <v>7500000</v>
      </c>
      <c r="AW70" s="245">
        <f t="shared" si="4"/>
        <v>7500000</v>
      </c>
      <c r="AX70" s="245">
        <f t="shared" si="5"/>
        <v>7500000</v>
      </c>
      <c r="AY70" s="245">
        <f t="shared" si="50"/>
        <v>30000000</v>
      </c>
      <c r="AZ70" s="245">
        <f t="shared" si="51"/>
        <v>30000000</v>
      </c>
      <c r="BA70" s="245">
        <f t="shared" si="52"/>
        <v>30000000</v>
      </c>
      <c r="BB70" s="250"/>
      <c r="BC70" s="251" t="s">
        <v>24</v>
      </c>
      <c r="BD70" s="261"/>
      <c r="BE70" s="264">
        <v>0</v>
      </c>
      <c r="BF70" s="264">
        <v>0</v>
      </c>
      <c r="BG70" s="264">
        <v>0</v>
      </c>
      <c r="BH70" s="265">
        <f t="shared" si="7"/>
        <v>0</v>
      </c>
    </row>
    <row r="71" spans="1:60" outlineLevel="1" x14ac:dyDescent="0.3">
      <c r="A71" s="82" t="s">
        <v>150</v>
      </c>
      <c r="B71" s="238" t="s">
        <v>147</v>
      </c>
      <c r="C71" s="238" t="s">
        <v>31</v>
      </c>
      <c r="D71" s="239">
        <v>5107120</v>
      </c>
      <c r="E71" s="239" t="s">
        <v>148</v>
      </c>
      <c r="F71" s="277">
        <v>0</v>
      </c>
      <c r="G71" s="245">
        <f t="shared" si="48"/>
        <v>0</v>
      </c>
      <c r="H71" s="264">
        <f>IFERROR(INDEX('[1]2024'!$A:$Q,MATCH($A$3&amp;$D71,'[1]2024'!$B:$B,0),MATCH(H$4,'[1]2024'!$2:$2,0)),0)+IFERROR(INDEX('[1]2024'!$A:$Q,MATCH($B$3&amp;$D71,'[1]2024'!$B:$B,0),MATCH(H$4,'[1]2024'!$2:$2,0)),0)++IFERROR(INDEX('[1]2024'!$A:$Q,MATCH($C$3&amp;$D71,'[1]2024'!$B:$B,0),MATCH(H$4,'[1]2024'!$2:$2,0)),0)++IFERROR(INDEX('[1]2024'!$A:$Q,MATCH($D$3&amp;$D71,'[1]2024'!$B:$B,0),MATCH(H$4,'[1]2024'!$2:$2,0)),0)</f>
        <v>0</v>
      </c>
      <c r="I71" s="264">
        <f>IFERROR(INDEX('[1]2024'!$A:$Q,MATCH($A$3&amp;$D71,'[1]2024'!$B:$B,0),MATCH(I$4,'[1]2024'!$2:$2,0)),0)+IFERROR(INDEX('[1]2024'!$A:$Q,MATCH($B$3&amp;$D71,'[1]2024'!$B:$B,0),MATCH(I$4,'[1]2024'!$2:$2,0)),0)++IFERROR(INDEX('[1]2024'!$A:$Q,MATCH($C$3&amp;$D71,'[1]2024'!$B:$B,0),MATCH(I$4,'[1]2024'!$2:$2,0)),0)++IFERROR(INDEX('[1]2024'!$A:$Q,MATCH($D$3&amp;$D71,'[1]2024'!$B:$B,0),MATCH(I$4,'[1]2024'!$2:$2,0)),0)</f>
        <v>0</v>
      </c>
      <c r="J71" s="264">
        <f>IFERROR(INDEX('[1]2024'!$A:$Q,MATCH($A$3&amp;$D71,'[1]2024'!$B:$B,0),MATCH(J$4,'[1]2024'!$2:$2,0)),0)+IFERROR(INDEX('[1]2024'!$A:$Q,MATCH($B$3&amp;$D71,'[1]2024'!$B:$B,0),MATCH(J$4,'[1]2024'!$2:$2,0)),0)++IFERROR(INDEX('[1]2024'!$A:$Q,MATCH($C$3&amp;$D71,'[1]2024'!$B:$B,0),MATCH(J$4,'[1]2024'!$2:$2,0)),0)++IFERROR(INDEX('[1]2024'!$A:$Q,MATCH($D$3&amp;$D71,'[1]2024'!$B:$B,0),MATCH(J$4,'[1]2024'!$2:$2,0)),0)</f>
        <v>0</v>
      </c>
      <c r="K71" s="264">
        <f>IFERROR(INDEX('[1]2024'!$A:$Q,MATCH($A$3&amp;$D71,'[1]2024'!$B:$B,0),MATCH(K$4,'[1]2024'!$2:$2,0)),0)+IFERROR(INDEX('[1]2024'!$A:$Q,MATCH($B$3&amp;$D71,'[1]2024'!$B:$B,0),MATCH(K$4,'[1]2024'!$2:$2,0)),0)++IFERROR(INDEX('[1]2024'!$A:$Q,MATCH($C$3&amp;$D71,'[1]2024'!$B:$B,0),MATCH(K$4,'[1]2024'!$2:$2,0)),0)++IFERROR(INDEX('[1]2024'!$A:$Q,MATCH($D$3&amp;$D71,'[1]2024'!$B:$B,0),MATCH(K$4,'[1]2024'!$2:$2,0)),0)</f>
        <v>0</v>
      </c>
      <c r="L71" s="264">
        <f>IFERROR(INDEX('[1]2024'!$A:$Q,MATCH($A$3&amp;$D71,'[1]2024'!$B:$B,0),MATCH(L$4,'[1]2024'!$2:$2,0)),0)+IFERROR(INDEX('[1]2024'!$A:$Q,MATCH($B$3&amp;$D71,'[1]2024'!$B:$B,0),MATCH(L$4,'[1]2024'!$2:$2,0)),0)++IFERROR(INDEX('[1]2024'!$A:$Q,MATCH($C$3&amp;$D71,'[1]2024'!$B:$B,0),MATCH(L$4,'[1]2024'!$2:$2,0)),0)++IFERROR(INDEX('[1]2024'!$A:$Q,MATCH($D$3&amp;$D71,'[1]2024'!$B:$B,0),MATCH(L$4,'[1]2024'!$2:$2,0)),0)</f>
        <v>0</v>
      </c>
      <c r="M71" s="264">
        <f>IFERROR(INDEX('[1]2024'!$A:$Q,MATCH($A$3&amp;$D71,'[1]2024'!$B:$B,0),MATCH(M$4,'[1]2024'!$2:$2,0)),0)+IFERROR(INDEX('[1]2024'!$A:$Q,MATCH($B$3&amp;$D71,'[1]2024'!$B:$B,0),MATCH(M$4,'[1]2024'!$2:$2,0)),0)++IFERROR(INDEX('[1]2024'!$A:$Q,MATCH($C$3&amp;$D71,'[1]2024'!$B:$B,0),MATCH(M$4,'[1]2024'!$2:$2,0)),0)++IFERROR(INDEX('[1]2024'!$A:$Q,MATCH($D$3&amp;$D71,'[1]2024'!$B:$B,0),MATCH(M$4,'[1]2024'!$2:$2,0)),0)</f>
        <v>0</v>
      </c>
      <c r="N71" s="264">
        <f>IFERROR(INDEX('[1]2024'!$A:$Q,MATCH($A$3&amp;$D71,'[1]2024'!$B:$B,0),MATCH(N$4,'[1]2024'!$2:$2,0)),0)+IFERROR(INDEX('[1]2024'!$A:$Q,MATCH($B$3&amp;$D71,'[1]2024'!$B:$B,0),MATCH(N$4,'[1]2024'!$2:$2,0)),0)++IFERROR(INDEX('[1]2024'!$A:$Q,MATCH($C$3&amp;$D71,'[1]2024'!$B:$B,0),MATCH(N$4,'[1]2024'!$2:$2,0)),0)++IFERROR(INDEX('[1]2024'!$A:$Q,MATCH($D$3&amp;$D71,'[1]2024'!$B:$B,0),MATCH(N$4,'[1]2024'!$2:$2,0)),0)</f>
        <v>0</v>
      </c>
      <c r="O71" s="264">
        <f>IFERROR(INDEX('[1]2024'!$A:$Q,MATCH($A$3&amp;$D71,'[1]2024'!$B:$B,0),MATCH(O$4,'[1]2024'!$2:$2,0)),0)+IFERROR(INDEX('[1]2024'!$A:$Q,MATCH($B$3&amp;$D71,'[1]2024'!$B:$B,0),MATCH(O$4,'[1]2024'!$2:$2,0)),0)++IFERROR(INDEX('[1]2024'!$A:$Q,MATCH($C$3&amp;$D71,'[1]2024'!$B:$B,0),MATCH(O$4,'[1]2024'!$2:$2,0)),0)++IFERROR(INDEX('[1]2024'!$A:$Q,MATCH($D$3&amp;$D71,'[1]2024'!$B:$B,0),MATCH(O$4,'[1]2024'!$2:$2,0)),0)</f>
        <v>0</v>
      </c>
      <c r="P71" s="264">
        <f>IFERROR(INDEX('[1]2024'!$A:$Q,MATCH($A$3&amp;$D71,'[1]2024'!$B:$B,0),MATCH(P$4,'[1]2024'!$2:$2,0)),0)+IFERROR(INDEX('[1]2024'!$A:$Q,MATCH($B$3&amp;$D71,'[1]2024'!$B:$B,0),MATCH(P$4,'[1]2024'!$2:$2,0)),0)++IFERROR(INDEX('[1]2024'!$A:$Q,MATCH($C$3&amp;$D71,'[1]2024'!$B:$B,0),MATCH(P$4,'[1]2024'!$2:$2,0)),0)++IFERROR(INDEX('[1]2024'!$A:$Q,MATCH($D$3&amp;$D71,'[1]2024'!$B:$B,0),MATCH(P$4,'[1]2024'!$2:$2,0)),0)</f>
        <v>0</v>
      </c>
      <c r="Q71" s="264">
        <f>IFERROR(INDEX('[1]2024'!$A:$Q,MATCH($A$3&amp;$D71,'[1]2024'!$B:$B,0),MATCH(Q$4,'[1]2024'!$2:$2,0)),0)+IFERROR(INDEX('[1]2024'!$A:$Q,MATCH($B$3&amp;$D71,'[1]2024'!$B:$B,0),MATCH(Q$4,'[1]2024'!$2:$2,0)),0)++IFERROR(INDEX('[1]2024'!$A:$Q,MATCH($C$3&amp;$D71,'[1]2024'!$B:$B,0),MATCH(Q$4,'[1]2024'!$2:$2,0)),0)++IFERROR(INDEX('[1]2024'!$A:$Q,MATCH($D$3&amp;$D71,'[1]2024'!$B:$B,0),MATCH(Q$4,'[1]2024'!$2:$2,0)),0)</f>
        <v>0</v>
      </c>
      <c r="R71" s="264">
        <f>IFERROR(INDEX('[1]2024'!$A:$Q,MATCH($A$3&amp;$D71,'[1]2024'!$B:$B,0),MATCH(R$4,'[1]2024'!$2:$2,0)),0)+IFERROR(INDEX('[1]2024'!$A:$Q,MATCH($B$3&amp;$D71,'[1]2024'!$B:$B,0),MATCH(R$4,'[1]2024'!$2:$2,0)),0)++IFERROR(INDEX('[1]2024'!$A:$Q,MATCH($C$3&amp;$D71,'[1]2024'!$B:$B,0),MATCH(R$4,'[1]2024'!$2:$2,0)),0)++IFERROR(INDEX('[1]2024'!$A:$Q,MATCH($D$3&amp;$D71,'[1]2024'!$B:$B,0),MATCH(R$4,'[1]2024'!$2:$2,0)),0)</f>
        <v>0</v>
      </c>
      <c r="S71" s="264">
        <f>IFERROR(INDEX('[1]2024'!$A:$Q,MATCH($A$3&amp;$D71,'[1]2024'!$B:$B,0),MATCH(S$4,'[1]2024'!$2:$2,0)),0)+IFERROR(INDEX('[1]2024'!$A:$Q,MATCH($B$3&amp;$D71,'[1]2024'!$B:$B,0),MATCH(S$4,'[1]2024'!$2:$2,0)),0)++IFERROR(INDEX('[1]2024'!$A:$Q,MATCH($C$3&amp;$D71,'[1]2024'!$B:$B,0),MATCH(S$4,'[1]2024'!$2:$2,0)),0)++IFERROR(INDEX('[1]2024'!$A:$Q,MATCH($D$3&amp;$D71,'[1]2024'!$B:$B,0),MATCH(S$4,'[1]2024'!$2:$2,0)),0)</f>
        <v>0</v>
      </c>
      <c r="T71" s="75">
        <v>0</v>
      </c>
      <c r="U71" s="245">
        <f t="shared" si="49"/>
        <v>0</v>
      </c>
      <c r="V71" s="246">
        <v>0</v>
      </c>
      <c r="W71" s="247">
        <v>0</v>
      </c>
      <c r="X71" s="247">
        <v>0</v>
      </c>
      <c r="Y71" s="247">
        <v>0</v>
      </c>
      <c r="Z71" s="247">
        <v>0</v>
      </c>
      <c r="AA71" s="247">
        <v>0</v>
      </c>
      <c r="AB71" s="247">
        <v>0</v>
      </c>
      <c r="AC71" s="247">
        <v>0</v>
      </c>
      <c r="AD71" s="247">
        <v>0</v>
      </c>
      <c r="AE71" s="247">
        <v>0</v>
      </c>
      <c r="AF71" s="247">
        <v>0</v>
      </c>
      <c r="AG71" s="248">
        <v>0</v>
      </c>
      <c r="AH71" s="245">
        <f>송도공장장!AH71+제조팀!AH71+송도밸리데이션팀!AH71+송도생산지원팀!AH71+송도설비관리팀!AH71</f>
        <v>0</v>
      </c>
      <c r="AI71" s="245">
        <f>송도공장장!AI71+제조팀!AI71+송도밸리데이션팀!AI71+송도생산지원팀!AI71+송도설비관리팀!AI71</f>
        <v>0</v>
      </c>
      <c r="AJ71" s="245">
        <f>송도공장장!AJ71+제조팀!AJ71+송도밸리데이션팀!AJ71+송도생산지원팀!AJ71+송도설비관리팀!AJ71</f>
        <v>0</v>
      </c>
      <c r="AK71" s="245">
        <f>송도공장장!AK71+제조팀!AK71+송도밸리데이션팀!AK71+송도생산지원팀!AK71+송도설비관리팀!AK71</f>
        <v>0</v>
      </c>
      <c r="AL71" s="245">
        <f>송도공장장!AL71+제조팀!AL71+송도밸리데이션팀!AL71+송도생산지원팀!AL71+송도설비관리팀!AL71</f>
        <v>0</v>
      </c>
      <c r="AM71" s="245">
        <f>송도공장장!AM71+제조팀!AM71+송도밸리데이션팀!AM71+송도생산지원팀!AM71+송도설비관리팀!AM71</f>
        <v>0</v>
      </c>
      <c r="AN71" s="245">
        <f>송도공장장!AN71+제조팀!AN71+송도밸리데이션팀!AN71+송도생산지원팀!AN71+송도설비관리팀!AN71</f>
        <v>0</v>
      </c>
      <c r="AO71" s="245">
        <f>송도공장장!AO71+제조팀!AO71+송도밸리데이션팀!AO71+송도생산지원팀!AO71+송도설비관리팀!AO71</f>
        <v>0</v>
      </c>
      <c r="AP71" s="245">
        <f>송도공장장!AP71+제조팀!AP71+송도밸리데이션팀!AP71+송도생산지원팀!AP71+송도설비관리팀!AP71</f>
        <v>0</v>
      </c>
      <c r="AQ71" s="245">
        <f>송도공장장!AQ71+제조팀!AQ71+송도밸리데이션팀!AQ71+송도생산지원팀!AQ71+송도설비관리팀!AQ71</f>
        <v>0</v>
      </c>
      <c r="AR71" s="245">
        <f>송도공장장!AR71+제조팀!AR71+송도밸리데이션팀!AR71+송도생산지원팀!AR71+송도설비관리팀!AR71</f>
        <v>0</v>
      </c>
      <c r="AS71" s="245">
        <f>송도공장장!AS71+제조팀!AS71+송도밸리데이션팀!AS71+송도생산지원팀!AS71+송도설비관리팀!AS71</f>
        <v>0</v>
      </c>
      <c r="AT71" s="245">
        <f>송도공장장!AT71+제조팀!AT71+송도밸리데이션팀!AT71+송도생산지원팀!AT71+송도설비관리팀!AT71</f>
        <v>0</v>
      </c>
      <c r="AU71" s="245">
        <f t="shared" si="2"/>
        <v>0</v>
      </c>
      <c r="AV71" s="245">
        <f t="shared" si="3"/>
        <v>0</v>
      </c>
      <c r="AW71" s="245">
        <f t="shared" si="4"/>
        <v>0</v>
      </c>
      <c r="AX71" s="245">
        <f t="shared" si="5"/>
        <v>0</v>
      </c>
      <c r="AY71" s="245">
        <f t="shared" si="50"/>
        <v>0</v>
      </c>
      <c r="AZ71" s="245">
        <f t="shared" si="51"/>
        <v>0</v>
      </c>
      <c r="BA71" s="245">
        <f t="shared" si="52"/>
        <v>0</v>
      </c>
      <c r="BB71" s="250"/>
      <c r="BC71" s="251" t="s">
        <v>24</v>
      </c>
      <c r="BD71" s="261"/>
      <c r="BE71" s="264">
        <v>0</v>
      </c>
      <c r="BF71" s="264">
        <v>0</v>
      </c>
      <c r="BG71" s="264">
        <v>0</v>
      </c>
      <c r="BH71" s="265">
        <f t="shared" si="7"/>
        <v>0</v>
      </c>
    </row>
    <row r="72" spans="1:60" outlineLevel="1" x14ac:dyDescent="0.3">
      <c r="A72" s="71" t="s">
        <v>151</v>
      </c>
      <c r="B72" s="238" t="s">
        <v>147</v>
      </c>
      <c r="C72" s="238" t="s">
        <v>31</v>
      </c>
      <c r="D72" s="239">
        <v>5107140</v>
      </c>
      <c r="E72" s="239" t="s">
        <v>148</v>
      </c>
      <c r="F72" s="277">
        <v>0</v>
      </c>
      <c r="G72" s="245">
        <f t="shared" si="48"/>
        <v>0</v>
      </c>
      <c r="H72" s="264">
        <f>IFERROR(INDEX('[1]2024'!$A:$Q,MATCH($A$3&amp;$D72,'[1]2024'!$B:$B,0),MATCH(H$4,'[1]2024'!$2:$2,0)),0)+IFERROR(INDEX('[1]2024'!$A:$Q,MATCH($B$3&amp;$D72,'[1]2024'!$B:$B,0),MATCH(H$4,'[1]2024'!$2:$2,0)),0)++IFERROR(INDEX('[1]2024'!$A:$Q,MATCH($C$3&amp;$D72,'[1]2024'!$B:$B,0),MATCH(H$4,'[1]2024'!$2:$2,0)),0)++IFERROR(INDEX('[1]2024'!$A:$Q,MATCH($D$3&amp;$D72,'[1]2024'!$B:$B,0),MATCH(H$4,'[1]2024'!$2:$2,0)),0)</f>
        <v>0</v>
      </c>
      <c r="I72" s="264">
        <f>IFERROR(INDEX('[1]2024'!$A:$Q,MATCH($A$3&amp;$D72,'[1]2024'!$B:$B,0),MATCH(I$4,'[1]2024'!$2:$2,0)),0)+IFERROR(INDEX('[1]2024'!$A:$Q,MATCH($B$3&amp;$D72,'[1]2024'!$B:$B,0),MATCH(I$4,'[1]2024'!$2:$2,0)),0)++IFERROR(INDEX('[1]2024'!$A:$Q,MATCH($C$3&amp;$D72,'[1]2024'!$B:$B,0),MATCH(I$4,'[1]2024'!$2:$2,0)),0)++IFERROR(INDEX('[1]2024'!$A:$Q,MATCH($D$3&amp;$D72,'[1]2024'!$B:$B,0),MATCH(I$4,'[1]2024'!$2:$2,0)),0)</f>
        <v>0</v>
      </c>
      <c r="J72" s="264">
        <f>IFERROR(INDEX('[1]2024'!$A:$Q,MATCH($A$3&amp;$D72,'[1]2024'!$B:$B,0),MATCH(J$4,'[1]2024'!$2:$2,0)),0)+IFERROR(INDEX('[1]2024'!$A:$Q,MATCH($B$3&amp;$D72,'[1]2024'!$B:$B,0),MATCH(J$4,'[1]2024'!$2:$2,0)),0)++IFERROR(INDEX('[1]2024'!$A:$Q,MATCH($C$3&amp;$D72,'[1]2024'!$B:$B,0),MATCH(J$4,'[1]2024'!$2:$2,0)),0)++IFERROR(INDEX('[1]2024'!$A:$Q,MATCH($D$3&amp;$D72,'[1]2024'!$B:$B,0),MATCH(J$4,'[1]2024'!$2:$2,0)),0)</f>
        <v>0</v>
      </c>
      <c r="K72" s="264">
        <f>IFERROR(INDEX('[1]2024'!$A:$Q,MATCH($A$3&amp;$D72,'[1]2024'!$B:$B,0),MATCH(K$4,'[1]2024'!$2:$2,0)),0)+IFERROR(INDEX('[1]2024'!$A:$Q,MATCH($B$3&amp;$D72,'[1]2024'!$B:$B,0),MATCH(K$4,'[1]2024'!$2:$2,0)),0)++IFERROR(INDEX('[1]2024'!$A:$Q,MATCH($C$3&amp;$D72,'[1]2024'!$B:$B,0),MATCH(K$4,'[1]2024'!$2:$2,0)),0)++IFERROR(INDEX('[1]2024'!$A:$Q,MATCH($D$3&amp;$D72,'[1]2024'!$B:$B,0),MATCH(K$4,'[1]2024'!$2:$2,0)),0)</f>
        <v>0</v>
      </c>
      <c r="L72" s="264">
        <f>IFERROR(INDEX('[1]2024'!$A:$Q,MATCH($A$3&amp;$D72,'[1]2024'!$B:$B,0),MATCH(L$4,'[1]2024'!$2:$2,0)),0)+IFERROR(INDEX('[1]2024'!$A:$Q,MATCH($B$3&amp;$D72,'[1]2024'!$B:$B,0),MATCH(L$4,'[1]2024'!$2:$2,0)),0)++IFERROR(INDEX('[1]2024'!$A:$Q,MATCH($C$3&amp;$D72,'[1]2024'!$B:$B,0),MATCH(L$4,'[1]2024'!$2:$2,0)),0)++IFERROR(INDEX('[1]2024'!$A:$Q,MATCH($D$3&amp;$D72,'[1]2024'!$B:$B,0),MATCH(L$4,'[1]2024'!$2:$2,0)),0)</f>
        <v>0</v>
      </c>
      <c r="M72" s="264">
        <f>IFERROR(INDEX('[1]2024'!$A:$Q,MATCH($A$3&amp;$D72,'[1]2024'!$B:$B,0),MATCH(M$4,'[1]2024'!$2:$2,0)),0)+IFERROR(INDEX('[1]2024'!$A:$Q,MATCH($B$3&amp;$D72,'[1]2024'!$B:$B,0),MATCH(M$4,'[1]2024'!$2:$2,0)),0)++IFERROR(INDEX('[1]2024'!$A:$Q,MATCH($C$3&amp;$D72,'[1]2024'!$B:$B,0),MATCH(M$4,'[1]2024'!$2:$2,0)),0)++IFERROR(INDEX('[1]2024'!$A:$Q,MATCH($D$3&amp;$D72,'[1]2024'!$B:$B,0),MATCH(M$4,'[1]2024'!$2:$2,0)),0)</f>
        <v>0</v>
      </c>
      <c r="N72" s="264">
        <f>IFERROR(INDEX('[1]2024'!$A:$Q,MATCH($A$3&amp;$D72,'[1]2024'!$B:$B,0),MATCH(N$4,'[1]2024'!$2:$2,0)),0)+IFERROR(INDEX('[1]2024'!$A:$Q,MATCH($B$3&amp;$D72,'[1]2024'!$B:$B,0),MATCH(N$4,'[1]2024'!$2:$2,0)),0)++IFERROR(INDEX('[1]2024'!$A:$Q,MATCH($C$3&amp;$D72,'[1]2024'!$B:$B,0),MATCH(N$4,'[1]2024'!$2:$2,0)),0)++IFERROR(INDEX('[1]2024'!$A:$Q,MATCH($D$3&amp;$D72,'[1]2024'!$B:$B,0),MATCH(N$4,'[1]2024'!$2:$2,0)),0)</f>
        <v>0</v>
      </c>
      <c r="O72" s="264">
        <f>IFERROR(INDEX('[1]2024'!$A:$Q,MATCH($A$3&amp;$D72,'[1]2024'!$B:$B,0),MATCH(O$4,'[1]2024'!$2:$2,0)),0)+IFERROR(INDEX('[1]2024'!$A:$Q,MATCH($B$3&amp;$D72,'[1]2024'!$B:$B,0),MATCH(O$4,'[1]2024'!$2:$2,0)),0)++IFERROR(INDEX('[1]2024'!$A:$Q,MATCH($C$3&amp;$D72,'[1]2024'!$B:$B,0),MATCH(O$4,'[1]2024'!$2:$2,0)),0)++IFERROR(INDEX('[1]2024'!$A:$Q,MATCH($D$3&amp;$D72,'[1]2024'!$B:$B,0),MATCH(O$4,'[1]2024'!$2:$2,0)),0)</f>
        <v>0</v>
      </c>
      <c r="P72" s="264">
        <f>IFERROR(INDEX('[1]2024'!$A:$Q,MATCH($A$3&amp;$D72,'[1]2024'!$B:$B,0),MATCH(P$4,'[1]2024'!$2:$2,0)),0)+IFERROR(INDEX('[1]2024'!$A:$Q,MATCH($B$3&amp;$D72,'[1]2024'!$B:$B,0),MATCH(P$4,'[1]2024'!$2:$2,0)),0)++IFERROR(INDEX('[1]2024'!$A:$Q,MATCH($C$3&amp;$D72,'[1]2024'!$B:$B,0),MATCH(P$4,'[1]2024'!$2:$2,0)),0)++IFERROR(INDEX('[1]2024'!$A:$Q,MATCH($D$3&amp;$D72,'[1]2024'!$B:$B,0),MATCH(P$4,'[1]2024'!$2:$2,0)),0)</f>
        <v>0</v>
      </c>
      <c r="Q72" s="264">
        <f>IFERROR(INDEX('[1]2024'!$A:$Q,MATCH($A$3&amp;$D72,'[1]2024'!$B:$B,0),MATCH(Q$4,'[1]2024'!$2:$2,0)),0)+IFERROR(INDEX('[1]2024'!$A:$Q,MATCH($B$3&amp;$D72,'[1]2024'!$B:$B,0),MATCH(Q$4,'[1]2024'!$2:$2,0)),0)++IFERROR(INDEX('[1]2024'!$A:$Q,MATCH($C$3&amp;$D72,'[1]2024'!$B:$B,0),MATCH(Q$4,'[1]2024'!$2:$2,0)),0)++IFERROR(INDEX('[1]2024'!$A:$Q,MATCH($D$3&amp;$D72,'[1]2024'!$B:$B,0),MATCH(Q$4,'[1]2024'!$2:$2,0)),0)</f>
        <v>0</v>
      </c>
      <c r="R72" s="264">
        <f>IFERROR(INDEX('[1]2024'!$A:$Q,MATCH($A$3&amp;$D72,'[1]2024'!$B:$B,0),MATCH(R$4,'[1]2024'!$2:$2,0)),0)+IFERROR(INDEX('[1]2024'!$A:$Q,MATCH($B$3&amp;$D72,'[1]2024'!$B:$B,0),MATCH(R$4,'[1]2024'!$2:$2,0)),0)++IFERROR(INDEX('[1]2024'!$A:$Q,MATCH($C$3&amp;$D72,'[1]2024'!$B:$B,0),MATCH(R$4,'[1]2024'!$2:$2,0)),0)++IFERROR(INDEX('[1]2024'!$A:$Q,MATCH($D$3&amp;$D72,'[1]2024'!$B:$B,0),MATCH(R$4,'[1]2024'!$2:$2,0)),0)</f>
        <v>0</v>
      </c>
      <c r="S72" s="264">
        <f>IFERROR(INDEX('[1]2024'!$A:$Q,MATCH($A$3&amp;$D72,'[1]2024'!$B:$B,0),MATCH(S$4,'[1]2024'!$2:$2,0)),0)+IFERROR(INDEX('[1]2024'!$A:$Q,MATCH($B$3&amp;$D72,'[1]2024'!$B:$B,0),MATCH(S$4,'[1]2024'!$2:$2,0)),0)++IFERROR(INDEX('[1]2024'!$A:$Q,MATCH($C$3&amp;$D72,'[1]2024'!$B:$B,0),MATCH(S$4,'[1]2024'!$2:$2,0)),0)++IFERROR(INDEX('[1]2024'!$A:$Q,MATCH($D$3&amp;$D72,'[1]2024'!$B:$B,0),MATCH(S$4,'[1]2024'!$2:$2,0)),0)</f>
        <v>0</v>
      </c>
      <c r="T72" s="75">
        <v>0</v>
      </c>
      <c r="U72" s="245">
        <f t="shared" si="49"/>
        <v>0</v>
      </c>
      <c r="V72" s="246">
        <v>0</v>
      </c>
      <c r="W72" s="247">
        <v>0</v>
      </c>
      <c r="X72" s="247">
        <v>0</v>
      </c>
      <c r="Y72" s="247">
        <v>0</v>
      </c>
      <c r="Z72" s="247">
        <v>0</v>
      </c>
      <c r="AA72" s="247">
        <v>0</v>
      </c>
      <c r="AB72" s="247">
        <v>0</v>
      </c>
      <c r="AC72" s="247">
        <v>0</v>
      </c>
      <c r="AD72" s="247">
        <v>0</v>
      </c>
      <c r="AE72" s="247">
        <v>0</v>
      </c>
      <c r="AF72" s="247">
        <v>0</v>
      </c>
      <c r="AG72" s="248">
        <v>0</v>
      </c>
      <c r="AH72" s="245">
        <f>송도공장장!AH72+제조팀!AH72+송도밸리데이션팀!AH72+송도생산지원팀!AH72+송도설비관리팀!AH72</f>
        <v>310000000</v>
      </c>
      <c r="AI72" s="245">
        <f>송도공장장!AI72+제조팀!AI72+송도밸리데이션팀!AI72+송도생산지원팀!AI72+송도설비관리팀!AI72</f>
        <v>0</v>
      </c>
      <c r="AJ72" s="245">
        <f>송도공장장!AJ72+제조팀!AJ72+송도밸리데이션팀!AJ72+송도생산지원팀!AJ72+송도설비관리팀!AJ72</f>
        <v>0</v>
      </c>
      <c r="AK72" s="245">
        <f>송도공장장!AK72+제조팀!AK72+송도밸리데이션팀!AK72+송도생산지원팀!AK72+송도설비관리팀!AK72</f>
        <v>0</v>
      </c>
      <c r="AL72" s="245">
        <f>송도공장장!AL72+제조팀!AL72+송도밸리데이션팀!AL72+송도생산지원팀!AL72+송도설비관리팀!AL72</f>
        <v>0</v>
      </c>
      <c r="AM72" s="245">
        <f>송도공장장!AM72+제조팀!AM72+송도밸리데이션팀!AM72+송도생산지원팀!AM72+송도설비관리팀!AM72</f>
        <v>0</v>
      </c>
      <c r="AN72" s="245">
        <f>송도공장장!AN72+제조팀!AN72+송도밸리데이션팀!AN72+송도생산지원팀!AN72+송도설비관리팀!AN72</f>
        <v>0</v>
      </c>
      <c r="AO72" s="245">
        <f>송도공장장!AO72+제조팀!AO72+송도밸리데이션팀!AO72+송도생산지원팀!AO72+송도설비관리팀!AO72</f>
        <v>60000000</v>
      </c>
      <c r="AP72" s="245">
        <f>송도공장장!AP72+제조팀!AP72+송도밸리데이션팀!AP72+송도생산지원팀!AP72+송도설비관리팀!AP72</f>
        <v>0</v>
      </c>
      <c r="AQ72" s="245">
        <f>송도공장장!AQ72+제조팀!AQ72+송도밸리데이션팀!AQ72+송도생산지원팀!AQ72+송도설비관리팀!AQ72</f>
        <v>250000000</v>
      </c>
      <c r="AR72" s="245">
        <f>송도공장장!AR72+제조팀!AR72+송도밸리데이션팀!AR72+송도생산지원팀!AR72+송도설비관리팀!AR72</f>
        <v>0</v>
      </c>
      <c r="AS72" s="245">
        <f>송도공장장!AS72+제조팀!AS72+송도밸리데이션팀!AS72+송도생산지원팀!AS72+송도설비관리팀!AS72</f>
        <v>0</v>
      </c>
      <c r="AT72" s="245">
        <f>송도공장장!AT72+제조팀!AT72+송도밸리데이션팀!AT72+송도생산지원팀!AT72+송도설비관리팀!AT72</f>
        <v>0</v>
      </c>
      <c r="AU72" s="245">
        <f t="shared" si="2"/>
        <v>0</v>
      </c>
      <c r="AV72" s="245">
        <f t="shared" si="3"/>
        <v>0</v>
      </c>
      <c r="AW72" s="245">
        <f t="shared" si="4"/>
        <v>310000000</v>
      </c>
      <c r="AX72" s="245">
        <f t="shared" si="5"/>
        <v>0</v>
      </c>
      <c r="AY72" s="245">
        <f t="shared" si="50"/>
        <v>310000000</v>
      </c>
      <c r="AZ72" s="245">
        <f t="shared" si="51"/>
        <v>310000000</v>
      </c>
      <c r="BA72" s="245">
        <f t="shared" si="52"/>
        <v>310000000</v>
      </c>
      <c r="BB72" s="250"/>
      <c r="BC72" s="251" t="s">
        <v>24</v>
      </c>
      <c r="BD72" s="261"/>
      <c r="BE72" s="264">
        <v>0</v>
      </c>
      <c r="BF72" s="264">
        <v>0</v>
      </c>
      <c r="BG72" s="264">
        <v>0</v>
      </c>
      <c r="BH72" s="265">
        <f t="shared" si="7"/>
        <v>0</v>
      </c>
    </row>
    <row r="73" spans="1:60" outlineLevel="1" x14ac:dyDescent="0.3">
      <c r="A73" s="71" t="s">
        <v>152</v>
      </c>
      <c r="B73" s="238" t="s">
        <v>147</v>
      </c>
      <c r="C73" s="238" t="s">
        <v>31</v>
      </c>
      <c r="D73" s="239">
        <v>5107150</v>
      </c>
      <c r="E73" s="239" t="s">
        <v>148</v>
      </c>
      <c r="F73" s="277">
        <v>0</v>
      </c>
      <c r="G73" s="245">
        <f t="shared" si="48"/>
        <v>0</v>
      </c>
      <c r="H73" s="264">
        <f>IFERROR(INDEX('[1]2024'!$A:$Q,MATCH($A$3&amp;$D73,'[1]2024'!$B:$B,0),MATCH(H$4,'[1]2024'!$2:$2,0)),0)+IFERROR(INDEX('[1]2024'!$A:$Q,MATCH($B$3&amp;$D73,'[1]2024'!$B:$B,0),MATCH(H$4,'[1]2024'!$2:$2,0)),0)++IFERROR(INDEX('[1]2024'!$A:$Q,MATCH($C$3&amp;$D73,'[1]2024'!$B:$B,0),MATCH(H$4,'[1]2024'!$2:$2,0)),0)++IFERROR(INDEX('[1]2024'!$A:$Q,MATCH($D$3&amp;$D73,'[1]2024'!$B:$B,0),MATCH(H$4,'[1]2024'!$2:$2,0)),0)</f>
        <v>0</v>
      </c>
      <c r="I73" s="264">
        <f>IFERROR(INDEX('[1]2024'!$A:$Q,MATCH($A$3&amp;$D73,'[1]2024'!$B:$B,0),MATCH(I$4,'[1]2024'!$2:$2,0)),0)+IFERROR(INDEX('[1]2024'!$A:$Q,MATCH($B$3&amp;$D73,'[1]2024'!$B:$B,0),MATCH(I$4,'[1]2024'!$2:$2,0)),0)++IFERROR(INDEX('[1]2024'!$A:$Q,MATCH($C$3&amp;$D73,'[1]2024'!$B:$B,0),MATCH(I$4,'[1]2024'!$2:$2,0)),0)++IFERROR(INDEX('[1]2024'!$A:$Q,MATCH($D$3&amp;$D73,'[1]2024'!$B:$B,0),MATCH(I$4,'[1]2024'!$2:$2,0)),0)</f>
        <v>0</v>
      </c>
      <c r="J73" s="264">
        <f>IFERROR(INDEX('[1]2024'!$A:$Q,MATCH($A$3&amp;$D73,'[1]2024'!$B:$B,0),MATCH(J$4,'[1]2024'!$2:$2,0)),0)+IFERROR(INDEX('[1]2024'!$A:$Q,MATCH($B$3&amp;$D73,'[1]2024'!$B:$B,0),MATCH(J$4,'[1]2024'!$2:$2,0)),0)++IFERROR(INDEX('[1]2024'!$A:$Q,MATCH($C$3&amp;$D73,'[1]2024'!$B:$B,0),MATCH(J$4,'[1]2024'!$2:$2,0)),0)++IFERROR(INDEX('[1]2024'!$A:$Q,MATCH($D$3&amp;$D73,'[1]2024'!$B:$B,0),MATCH(J$4,'[1]2024'!$2:$2,0)),0)</f>
        <v>0</v>
      </c>
      <c r="K73" s="264">
        <f>IFERROR(INDEX('[1]2024'!$A:$Q,MATCH($A$3&amp;$D73,'[1]2024'!$B:$B,0),MATCH(K$4,'[1]2024'!$2:$2,0)),0)+IFERROR(INDEX('[1]2024'!$A:$Q,MATCH($B$3&amp;$D73,'[1]2024'!$B:$B,0),MATCH(K$4,'[1]2024'!$2:$2,0)),0)++IFERROR(INDEX('[1]2024'!$A:$Q,MATCH($C$3&amp;$D73,'[1]2024'!$B:$B,0),MATCH(K$4,'[1]2024'!$2:$2,0)),0)++IFERROR(INDEX('[1]2024'!$A:$Q,MATCH($D$3&amp;$D73,'[1]2024'!$B:$B,0),MATCH(K$4,'[1]2024'!$2:$2,0)),0)</f>
        <v>0</v>
      </c>
      <c r="L73" s="264">
        <f>IFERROR(INDEX('[1]2024'!$A:$Q,MATCH($A$3&amp;$D73,'[1]2024'!$B:$B,0),MATCH(L$4,'[1]2024'!$2:$2,0)),0)+IFERROR(INDEX('[1]2024'!$A:$Q,MATCH($B$3&amp;$D73,'[1]2024'!$B:$B,0),MATCH(L$4,'[1]2024'!$2:$2,0)),0)++IFERROR(INDEX('[1]2024'!$A:$Q,MATCH($C$3&amp;$D73,'[1]2024'!$B:$B,0),MATCH(L$4,'[1]2024'!$2:$2,0)),0)++IFERROR(INDEX('[1]2024'!$A:$Q,MATCH($D$3&amp;$D73,'[1]2024'!$B:$B,0),MATCH(L$4,'[1]2024'!$2:$2,0)),0)</f>
        <v>0</v>
      </c>
      <c r="M73" s="264">
        <f>IFERROR(INDEX('[1]2024'!$A:$Q,MATCH($A$3&amp;$D73,'[1]2024'!$B:$B,0),MATCH(M$4,'[1]2024'!$2:$2,0)),0)+IFERROR(INDEX('[1]2024'!$A:$Q,MATCH($B$3&amp;$D73,'[1]2024'!$B:$B,0),MATCH(M$4,'[1]2024'!$2:$2,0)),0)++IFERROR(INDEX('[1]2024'!$A:$Q,MATCH($C$3&amp;$D73,'[1]2024'!$B:$B,0),MATCH(M$4,'[1]2024'!$2:$2,0)),0)++IFERROR(INDEX('[1]2024'!$A:$Q,MATCH($D$3&amp;$D73,'[1]2024'!$B:$B,0),MATCH(M$4,'[1]2024'!$2:$2,0)),0)</f>
        <v>0</v>
      </c>
      <c r="N73" s="264">
        <f>IFERROR(INDEX('[1]2024'!$A:$Q,MATCH($A$3&amp;$D73,'[1]2024'!$B:$B,0),MATCH(N$4,'[1]2024'!$2:$2,0)),0)+IFERROR(INDEX('[1]2024'!$A:$Q,MATCH($B$3&amp;$D73,'[1]2024'!$B:$B,0),MATCH(N$4,'[1]2024'!$2:$2,0)),0)++IFERROR(INDEX('[1]2024'!$A:$Q,MATCH($C$3&amp;$D73,'[1]2024'!$B:$B,0),MATCH(N$4,'[1]2024'!$2:$2,0)),0)++IFERROR(INDEX('[1]2024'!$A:$Q,MATCH($D$3&amp;$D73,'[1]2024'!$B:$B,0),MATCH(N$4,'[1]2024'!$2:$2,0)),0)</f>
        <v>0</v>
      </c>
      <c r="O73" s="264">
        <f>IFERROR(INDEX('[1]2024'!$A:$Q,MATCH($A$3&amp;$D73,'[1]2024'!$B:$B,0),MATCH(O$4,'[1]2024'!$2:$2,0)),0)+IFERROR(INDEX('[1]2024'!$A:$Q,MATCH($B$3&amp;$D73,'[1]2024'!$B:$B,0),MATCH(O$4,'[1]2024'!$2:$2,0)),0)++IFERROR(INDEX('[1]2024'!$A:$Q,MATCH($C$3&amp;$D73,'[1]2024'!$B:$B,0),MATCH(O$4,'[1]2024'!$2:$2,0)),0)++IFERROR(INDEX('[1]2024'!$A:$Q,MATCH($D$3&amp;$D73,'[1]2024'!$B:$B,0),MATCH(O$4,'[1]2024'!$2:$2,0)),0)</f>
        <v>0</v>
      </c>
      <c r="P73" s="264">
        <f>IFERROR(INDEX('[1]2024'!$A:$Q,MATCH($A$3&amp;$D73,'[1]2024'!$B:$B,0),MATCH(P$4,'[1]2024'!$2:$2,0)),0)+IFERROR(INDEX('[1]2024'!$A:$Q,MATCH($B$3&amp;$D73,'[1]2024'!$B:$B,0),MATCH(P$4,'[1]2024'!$2:$2,0)),0)++IFERROR(INDEX('[1]2024'!$A:$Q,MATCH($C$3&amp;$D73,'[1]2024'!$B:$B,0),MATCH(P$4,'[1]2024'!$2:$2,0)),0)++IFERROR(INDEX('[1]2024'!$A:$Q,MATCH($D$3&amp;$D73,'[1]2024'!$B:$B,0),MATCH(P$4,'[1]2024'!$2:$2,0)),0)</f>
        <v>0</v>
      </c>
      <c r="Q73" s="264">
        <f>IFERROR(INDEX('[1]2024'!$A:$Q,MATCH($A$3&amp;$D73,'[1]2024'!$B:$B,0),MATCH(Q$4,'[1]2024'!$2:$2,0)),0)+IFERROR(INDEX('[1]2024'!$A:$Q,MATCH($B$3&amp;$D73,'[1]2024'!$B:$B,0),MATCH(Q$4,'[1]2024'!$2:$2,0)),0)++IFERROR(INDEX('[1]2024'!$A:$Q,MATCH($C$3&amp;$D73,'[1]2024'!$B:$B,0),MATCH(Q$4,'[1]2024'!$2:$2,0)),0)++IFERROR(INDEX('[1]2024'!$A:$Q,MATCH($D$3&amp;$D73,'[1]2024'!$B:$B,0),MATCH(Q$4,'[1]2024'!$2:$2,0)),0)</f>
        <v>0</v>
      </c>
      <c r="R73" s="264">
        <f>IFERROR(INDEX('[1]2024'!$A:$Q,MATCH($A$3&amp;$D73,'[1]2024'!$B:$B,0),MATCH(R$4,'[1]2024'!$2:$2,0)),0)+IFERROR(INDEX('[1]2024'!$A:$Q,MATCH($B$3&amp;$D73,'[1]2024'!$B:$B,0),MATCH(R$4,'[1]2024'!$2:$2,0)),0)++IFERROR(INDEX('[1]2024'!$A:$Q,MATCH($C$3&amp;$D73,'[1]2024'!$B:$B,0),MATCH(R$4,'[1]2024'!$2:$2,0)),0)++IFERROR(INDEX('[1]2024'!$A:$Q,MATCH($D$3&amp;$D73,'[1]2024'!$B:$B,0),MATCH(R$4,'[1]2024'!$2:$2,0)),0)</f>
        <v>0</v>
      </c>
      <c r="S73" s="264">
        <f>IFERROR(INDEX('[1]2024'!$A:$Q,MATCH($A$3&amp;$D73,'[1]2024'!$B:$B,0),MATCH(S$4,'[1]2024'!$2:$2,0)),0)+IFERROR(INDEX('[1]2024'!$A:$Q,MATCH($B$3&amp;$D73,'[1]2024'!$B:$B,0),MATCH(S$4,'[1]2024'!$2:$2,0)),0)++IFERROR(INDEX('[1]2024'!$A:$Q,MATCH($C$3&amp;$D73,'[1]2024'!$B:$B,0),MATCH(S$4,'[1]2024'!$2:$2,0)),0)++IFERROR(INDEX('[1]2024'!$A:$Q,MATCH($D$3&amp;$D73,'[1]2024'!$B:$B,0),MATCH(S$4,'[1]2024'!$2:$2,0)),0)</f>
        <v>0</v>
      </c>
      <c r="T73" s="75">
        <v>0</v>
      </c>
      <c r="U73" s="245">
        <f t="shared" si="49"/>
        <v>0</v>
      </c>
      <c r="V73" s="246">
        <v>0</v>
      </c>
      <c r="W73" s="247">
        <v>0</v>
      </c>
      <c r="X73" s="247">
        <v>0</v>
      </c>
      <c r="Y73" s="247">
        <v>0</v>
      </c>
      <c r="Z73" s="247">
        <v>0</v>
      </c>
      <c r="AA73" s="247">
        <v>0</v>
      </c>
      <c r="AB73" s="247">
        <v>0</v>
      </c>
      <c r="AC73" s="247">
        <v>0</v>
      </c>
      <c r="AD73" s="247">
        <v>0</v>
      </c>
      <c r="AE73" s="247">
        <v>0</v>
      </c>
      <c r="AF73" s="247">
        <v>0</v>
      </c>
      <c r="AG73" s="248">
        <v>0</v>
      </c>
      <c r="AH73" s="245">
        <f>송도공장장!AH73+제조팀!AH73+송도밸리데이션팀!AH73+송도생산지원팀!AH73+송도설비관리팀!AH73</f>
        <v>0</v>
      </c>
      <c r="AI73" s="245">
        <f>송도공장장!AI73+제조팀!AI73+송도밸리데이션팀!AI73+송도생산지원팀!AI73+송도설비관리팀!AI73</f>
        <v>0</v>
      </c>
      <c r="AJ73" s="245">
        <f>송도공장장!AJ73+제조팀!AJ73+송도밸리데이션팀!AJ73+송도생산지원팀!AJ73+송도설비관리팀!AJ73</f>
        <v>0</v>
      </c>
      <c r="AK73" s="245">
        <f>송도공장장!AK73+제조팀!AK73+송도밸리데이션팀!AK73+송도생산지원팀!AK73+송도설비관리팀!AK73</f>
        <v>0</v>
      </c>
      <c r="AL73" s="245">
        <f>송도공장장!AL73+제조팀!AL73+송도밸리데이션팀!AL73+송도생산지원팀!AL73+송도설비관리팀!AL73</f>
        <v>0</v>
      </c>
      <c r="AM73" s="245">
        <f>송도공장장!AM73+제조팀!AM73+송도밸리데이션팀!AM73+송도생산지원팀!AM73+송도설비관리팀!AM73</f>
        <v>0</v>
      </c>
      <c r="AN73" s="245">
        <f>송도공장장!AN73+제조팀!AN73+송도밸리데이션팀!AN73+송도생산지원팀!AN73+송도설비관리팀!AN73</f>
        <v>0</v>
      </c>
      <c r="AO73" s="245">
        <f>송도공장장!AO73+제조팀!AO73+송도밸리데이션팀!AO73+송도생산지원팀!AO73+송도설비관리팀!AO73</f>
        <v>0</v>
      </c>
      <c r="AP73" s="245">
        <f>송도공장장!AP73+제조팀!AP73+송도밸리데이션팀!AP73+송도생산지원팀!AP73+송도설비관리팀!AP73</f>
        <v>0</v>
      </c>
      <c r="AQ73" s="245">
        <f>송도공장장!AQ73+제조팀!AQ73+송도밸리데이션팀!AQ73+송도생산지원팀!AQ73+송도설비관리팀!AQ73</f>
        <v>0</v>
      </c>
      <c r="AR73" s="245">
        <f>송도공장장!AR73+제조팀!AR73+송도밸리데이션팀!AR73+송도생산지원팀!AR73+송도설비관리팀!AR73</f>
        <v>0</v>
      </c>
      <c r="AS73" s="245">
        <f>송도공장장!AS73+제조팀!AS73+송도밸리데이션팀!AS73+송도생산지원팀!AS73+송도설비관리팀!AS73</f>
        <v>0</v>
      </c>
      <c r="AT73" s="245">
        <f>송도공장장!AT73+제조팀!AT73+송도밸리데이션팀!AT73+송도생산지원팀!AT73+송도설비관리팀!AT73</f>
        <v>0</v>
      </c>
      <c r="AU73" s="245">
        <f t="shared" si="2"/>
        <v>0</v>
      </c>
      <c r="AV73" s="245">
        <f t="shared" si="3"/>
        <v>0</v>
      </c>
      <c r="AW73" s="245">
        <f t="shared" si="4"/>
        <v>0</v>
      </c>
      <c r="AX73" s="245">
        <f t="shared" si="5"/>
        <v>0</v>
      </c>
      <c r="AY73" s="245">
        <f t="shared" si="50"/>
        <v>0</v>
      </c>
      <c r="AZ73" s="245">
        <f t="shared" si="51"/>
        <v>0</v>
      </c>
      <c r="BA73" s="245">
        <f t="shared" si="52"/>
        <v>0</v>
      </c>
      <c r="BB73" s="250"/>
      <c r="BC73" s="251" t="s">
        <v>24</v>
      </c>
      <c r="BD73" s="261"/>
      <c r="BE73" s="264">
        <v>0</v>
      </c>
      <c r="BF73" s="264">
        <v>0</v>
      </c>
      <c r="BG73" s="264">
        <v>0</v>
      </c>
      <c r="BH73" s="265">
        <f t="shared" si="7"/>
        <v>0</v>
      </c>
    </row>
    <row r="74" spans="1:60" outlineLevel="1" x14ac:dyDescent="0.3">
      <c r="A74" s="71" t="s">
        <v>153</v>
      </c>
      <c r="B74" s="238" t="s">
        <v>147</v>
      </c>
      <c r="C74" s="238" t="s">
        <v>31</v>
      </c>
      <c r="D74" s="239">
        <v>5107160</v>
      </c>
      <c r="E74" s="239" t="s">
        <v>148</v>
      </c>
      <c r="F74" s="277">
        <v>0</v>
      </c>
      <c r="G74" s="245">
        <f t="shared" si="48"/>
        <v>0</v>
      </c>
      <c r="H74" s="264">
        <f>IFERROR(INDEX('[1]2024'!$A:$Q,MATCH($A$3&amp;$D74,'[1]2024'!$B:$B,0),MATCH(H$4,'[1]2024'!$2:$2,0)),0)+IFERROR(INDEX('[1]2024'!$A:$Q,MATCH($B$3&amp;$D74,'[1]2024'!$B:$B,0),MATCH(H$4,'[1]2024'!$2:$2,0)),0)++IFERROR(INDEX('[1]2024'!$A:$Q,MATCH($C$3&amp;$D74,'[1]2024'!$B:$B,0),MATCH(H$4,'[1]2024'!$2:$2,0)),0)++IFERROR(INDEX('[1]2024'!$A:$Q,MATCH($D$3&amp;$D74,'[1]2024'!$B:$B,0),MATCH(H$4,'[1]2024'!$2:$2,0)),0)</f>
        <v>0</v>
      </c>
      <c r="I74" s="264">
        <f>IFERROR(INDEX('[1]2024'!$A:$Q,MATCH($A$3&amp;$D74,'[1]2024'!$B:$B,0),MATCH(I$4,'[1]2024'!$2:$2,0)),0)+IFERROR(INDEX('[1]2024'!$A:$Q,MATCH($B$3&amp;$D74,'[1]2024'!$B:$B,0),MATCH(I$4,'[1]2024'!$2:$2,0)),0)++IFERROR(INDEX('[1]2024'!$A:$Q,MATCH($C$3&amp;$D74,'[1]2024'!$B:$B,0),MATCH(I$4,'[1]2024'!$2:$2,0)),0)++IFERROR(INDEX('[1]2024'!$A:$Q,MATCH($D$3&amp;$D74,'[1]2024'!$B:$B,0),MATCH(I$4,'[1]2024'!$2:$2,0)),0)</f>
        <v>0</v>
      </c>
      <c r="J74" s="264">
        <f>IFERROR(INDEX('[1]2024'!$A:$Q,MATCH($A$3&amp;$D74,'[1]2024'!$B:$B,0),MATCH(J$4,'[1]2024'!$2:$2,0)),0)+IFERROR(INDEX('[1]2024'!$A:$Q,MATCH($B$3&amp;$D74,'[1]2024'!$B:$B,0),MATCH(J$4,'[1]2024'!$2:$2,0)),0)++IFERROR(INDEX('[1]2024'!$A:$Q,MATCH($C$3&amp;$D74,'[1]2024'!$B:$B,0),MATCH(J$4,'[1]2024'!$2:$2,0)),0)++IFERROR(INDEX('[1]2024'!$A:$Q,MATCH($D$3&amp;$D74,'[1]2024'!$B:$B,0),MATCH(J$4,'[1]2024'!$2:$2,0)),0)</f>
        <v>0</v>
      </c>
      <c r="K74" s="264">
        <f>IFERROR(INDEX('[1]2024'!$A:$Q,MATCH($A$3&amp;$D74,'[1]2024'!$B:$B,0),MATCH(K$4,'[1]2024'!$2:$2,0)),0)+IFERROR(INDEX('[1]2024'!$A:$Q,MATCH($B$3&amp;$D74,'[1]2024'!$B:$B,0),MATCH(K$4,'[1]2024'!$2:$2,0)),0)++IFERROR(INDEX('[1]2024'!$A:$Q,MATCH($C$3&amp;$D74,'[1]2024'!$B:$B,0),MATCH(K$4,'[1]2024'!$2:$2,0)),0)++IFERROR(INDEX('[1]2024'!$A:$Q,MATCH($D$3&amp;$D74,'[1]2024'!$B:$B,0),MATCH(K$4,'[1]2024'!$2:$2,0)),0)</f>
        <v>0</v>
      </c>
      <c r="L74" s="264">
        <f>IFERROR(INDEX('[1]2024'!$A:$Q,MATCH($A$3&amp;$D74,'[1]2024'!$B:$B,0),MATCH(L$4,'[1]2024'!$2:$2,0)),0)+IFERROR(INDEX('[1]2024'!$A:$Q,MATCH($B$3&amp;$D74,'[1]2024'!$B:$B,0),MATCH(L$4,'[1]2024'!$2:$2,0)),0)++IFERROR(INDEX('[1]2024'!$A:$Q,MATCH($C$3&amp;$D74,'[1]2024'!$B:$B,0),MATCH(L$4,'[1]2024'!$2:$2,0)),0)++IFERROR(INDEX('[1]2024'!$A:$Q,MATCH($D$3&amp;$D74,'[1]2024'!$B:$B,0),MATCH(L$4,'[1]2024'!$2:$2,0)),0)</f>
        <v>0</v>
      </c>
      <c r="M74" s="264">
        <f>IFERROR(INDEX('[1]2024'!$A:$Q,MATCH($A$3&amp;$D74,'[1]2024'!$B:$B,0),MATCH(M$4,'[1]2024'!$2:$2,0)),0)+IFERROR(INDEX('[1]2024'!$A:$Q,MATCH($B$3&amp;$D74,'[1]2024'!$B:$B,0),MATCH(M$4,'[1]2024'!$2:$2,0)),0)++IFERROR(INDEX('[1]2024'!$A:$Q,MATCH($C$3&amp;$D74,'[1]2024'!$B:$B,0),MATCH(M$4,'[1]2024'!$2:$2,0)),0)++IFERROR(INDEX('[1]2024'!$A:$Q,MATCH($D$3&amp;$D74,'[1]2024'!$B:$B,0),MATCH(M$4,'[1]2024'!$2:$2,0)),0)</f>
        <v>0</v>
      </c>
      <c r="N74" s="264">
        <f>IFERROR(INDEX('[1]2024'!$A:$Q,MATCH($A$3&amp;$D74,'[1]2024'!$B:$B,0),MATCH(N$4,'[1]2024'!$2:$2,0)),0)+IFERROR(INDEX('[1]2024'!$A:$Q,MATCH($B$3&amp;$D74,'[1]2024'!$B:$B,0),MATCH(N$4,'[1]2024'!$2:$2,0)),0)++IFERROR(INDEX('[1]2024'!$A:$Q,MATCH($C$3&amp;$D74,'[1]2024'!$B:$B,0),MATCH(N$4,'[1]2024'!$2:$2,0)),0)++IFERROR(INDEX('[1]2024'!$A:$Q,MATCH($D$3&amp;$D74,'[1]2024'!$B:$B,0),MATCH(N$4,'[1]2024'!$2:$2,0)),0)</f>
        <v>0</v>
      </c>
      <c r="O74" s="264">
        <f>IFERROR(INDEX('[1]2024'!$A:$Q,MATCH($A$3&amp;$D74,'[1]2024'!$B:$B,0),MATCH(O$4,'[1]2024'!$2:$2,0)),0)+IFERROR(INDEX('[1]2024'!$A:$Q,MATCH($B$3&amp;$D74,'[1]2024'!$B:$B,0),MATCH(O$4,'[1]2024'!$2:$2,0)),0)++IFERROR(INDEX('[1]2024'!$A:$Q,MATCH($C$3&amp;$D74,'[1]2024'!$B:$B,0),MATCH(O$4,'[1]2024'!$2:$2,0)),0)++IFERROR(INDEX('[1]2024'!$A:$Q,MATCH($D$3&amp;$D74,'[1]2024'!$B:$B,0),MATCH(O$4,'[1]2024'!$2:$2,0)),0)</f>
        <v>0</v>
      </c>
      <c r="P74" s="264">
        <f>IFERROR(INDEX('[1]2024'!$A:$Q,MATCH($A$3&amp;$D74,'[1]2024'!$B:$B,0),MATCH(P$4,'[1]2024'!$2:$2,0)),0)+IFERROR(INDEX('[1]2024'!$A:$Q,MATCH($B$3&amp;$D74,'[1]2024'!$B:$B,0),MATCH(P$4,'[1]2024'!$2:$2,0)),0)++IFERROR(INDEX('[1]2024'!$A:$Q,MATCH($C$3&amp;$D74,'[1]2024'!$B:$B,0),MATCH(P$4,'[1]2024'!$2:$2,0)),0)++IFERROR(INDEX('[1]2024'!$A:$Q,MATCH($D$3&amp;$D74,'[1]2024'!$B:$B,0),MATCH(P$4,'[1]2024'!$2:$2,0)),0)</f>
        <v>0</v>
      </c>
      <c r="Q74" s="264">
        <f>IFERROR(INDEX('[1]2024'!$A:$Q,MATCH($A$3&amp;$D74,'[1]2024'!$B:$B,0),MATCH(Q$4,'[1]2024'!$2:$2,0)),0)+IFERROR(INDEX('[1]2024'!$A:$Q,MATCH($B$3&amp;$D74,'[1]2024'!$B:$B,0),MATCH(Q$4,'[1]2024'!$2:$2,0)),0)++IFERROR(INDEX('[1]2024'!$A:$Q,MATCH($C$3&amp;$D74,'[1]2024'!$B:$B,0),MATCH(Q$4,'[1]2024'!$2:$2,0)),0)++IFERROR(INDEX('[1]2024'!$A:$Q,MATCH($D$3&amp;$D74,'[1]2024'!$B:$B,0),MATCH(Q$4,'[1]2024'!$2:$2,0)),0)</f>
        <v>0</v>
      </c>
      <c r="R74" s="264">
        <f>IFERROR(INDEX('[1]2024'!$A:$Q,MATCH($A$3&amp;$D74,'[1]2024'!$B:$B,0),MATCH(R$4,'[1]2024'!$2:$2,0)),0)+IFERROR(INDEX('[1]2024'!$A:$Q,MATCH($B$3&amp;$D74,'[1]2024'!$B:$B,0),MATCH(R$4,'[1]2024'!$2:$2,0)),0)++IFERROR(INDEX('[1]2024'!$A:$Q,MATCH($C$3&amp;$D74,'[1]2024'!$B:$B,0),MATCH(R$4,'[1]2024'!$2:$2,0)),0)++IFERROR(INDEX('[1]2024'!$A:$Q,MATCH($D$3&amp;$D74,'[1]2024'!$B:$B,0),MATCH(R$4,'[1]2024'!$2:$2,0)),0)</f>
        <v>0</v>
      </c>
      <c r="S74" s="264">
        <f>IFERROR(INDEX('[1]2024'!$A:$Q,MATCH($A$3&amp;$D74,'[1]2024'!$B:$B,0),MATCH(S$4,'[1]2024'!$2:$2,0)),0)+IFERROR(INDEX('[1]2024'!$A:$Q,MATCH($B$3&amp;$D74,'[1]2024'!$B:$B,0),MATCH(S$4,'[1]2024'!$2:$2,0)),0)++IFERROR(INDEX('[1]2024'!$A:$Q,MATCH($C$3&amp;$D74,'[1]2024'!$B:$B,0),MATCH(S$4,'[1]2024'!$2:$2,0)),0)++IFERROR(INDEX('[1]2024'!$A:$Q,MATCH($D$3&amp;$D74,'[1]2024'!$B:$B,0),MATCH(S$4,'[1]2024'!$2:$2,0)),0)</f>
        <v>0</v>
      </c>
      <c r="T74" s="75">
        <v>0</v>
      </c>
      <c r="U74" s="245">
        <f t="shared" si="49"/>
        <v>0</v>
      </c>
      <c r="V74" s="246">
        <v>0</v>
      </c>
      <c r="W74" s="247">
        <v>0</v>
      </c>
      <c r="X74" s="247">
        <v>0</v>
      </c>
      <c r="Y74" s="247">
        <v>0</v>
      </c>
      <c r="Z74" s="247">
        <v>0</v>
      </c>
      <c r="AA74" s="247">
        <v>0</v>
      </c>
      <c r="AB74" s="247">
        <v>0</v>
      </c>
      <c r="AC74" s="247">
        <v>0</v>
      </c>
      <c r="AD74" s="247">
        <v>0</v>
      </c>
      <c r="AE74" s="247">
        <v>0</v>
      </c>
      <c r="AF74" s="247">
        <v>0</v>
      </c>
      <c r="AG74" s="248">
        <v>0</v>
      </c>
      <c r="AH74" s="245">
        <f>송도공장장!AH74+제조팀!AH74+송도밸리데이션팀!AH74+송도생산지원팀!AH74+송도설비관리팀!AH74</f>
        <v>400000</v>
      </c>
      <c r="AI74" s="245">
        <f>송도공장장!AI74+제조팀!AI74+송도밸리데이션팀!AI74+송도생산지원팀!AI74+송도설비관리팀!AI74</f>
        <v>400000</v>
      </c>
      <c r="AJ74" s="245">
        <f>송도공장장!AJ74+제조팀!AJ74+송도밸리데이션팀!AJ74+송도생산지원팀!AJ74+송도설비관리팀!AJ74</f>
        <v>0</v>
      </c>
      <c r="AK74" s="245">
        <f>송도공장장!AK74+제조팀!AK74+송도밸리데이션팀!AK74+송도생산지원팀!AK74+송도설비관리팀!AK74</f>
        <v>0</v>
      </c>
      <c r="AL74" s="245">
        <f>송도공장장!AL74+제조팀!AL74+송도밸리데이션팀!AL74+송도생산지원팀!AL74+송도설비관리팀!AL74</f>
        <v>0</v>
      </c>
      <c r="AM74" s="245">
        <f>송도공장장!AM74+제조팀!AM74+송도밸리데이션팀!AM74+송도생산지원팀!AM74+송도설비관리팀!AM74</f>
        <v>0</v>
      </c>
      <c r="AN74" s="245">
        <f>송도공장장!AN74+제조팀!AN74+송도밸리데이션팀!AN74+송도생산지원팀!AN74+송도설비관리팀!AN74</f>
        <v>0</v>
      </c>
      <c r="AO74" s="245">
        <f>송도공장장!AO74+제조팀!AO74+송도밸리데이션팀!AO74+송도생산지원팀!AO74+송도설비관리팀!AO74</f>
        <v>0</v>
      </c>
      <c r="AP74" s="245">
        <f>송도공장장!AP74+제조팀!AP74+송도밸리데이션팀!AP74+송도생산지원팀!AP74+송도설비관리팀!AP74</f>
        <v>0</v>
      </c>
      <c r="AQ74" s="245">
        <f>송도공장장!AQ74+제조팀!AQ74+송도밸리데이션팀!AQ74+송도생산지원팀!AQ74+송도설비관리팀!AQ74</f>
        <v>0</v>
      </c>
      <c r="AR74" s="245">
        <f>송도공장장!AR74+제조팀!AR74+송도밸리데이션팀!AR74+송도생산지원팀!AR74+송도설비관리팀!AR74</f>
        <v>0</v>
      </c>
      <c r="AS74" s="245">
        <f>송도공장장!AS74+제조팀!AS74+송도밸리데이션팀!AS74+송도생산지원팀!AS74+송도설비관리팀!AS74</f>
        <v>0</v>
      </c>
      <c r="AT74" s="245">
        <f>송도공장장!AT74+제조팀!AT74+송도밸리데이션팀!AT74+송도생산지원팀!AT74+송도설비관리팀!AT74</f>
        <v>0</v>
      </c>
      <c r="AU74" s="245">
        <f t="shared" ref="AU74:AU137" si="53">SUM(AI74:AK74)</f>
        <v>400000</v>
      </c>
      <c r="AV74" s="245">
        <f t="shared" si="3"/>
        <v>0</v>
      </c>
      <c r="AW74" s="245">
        <f t="shared" si="4"/>
        <v>0</v>
      </c>
      <c r="AX74" s="245">
        <f t="shared" si="5"/>
        <v>0</v>
      </c>
      <c r="AY74" s="245">
        <f t="shared" si="50"/>
        <v>400000</v>
      </c>
      <c r="AZ74" s="245">
        <f t="shared" si="51"/>
        <v>400000</v>
      </c>
      <c r="BA74" s="245">
        <f t="shared" si="52"/>
        <v>400000</v>
      </c>
      <c r="BB74" s="250"/>
      <c r="BC74" s="251" t="s">
        <v>24</v>
      </c>
      <c r="BD74" s="261"/>
      <c r="BE74" s="264">
        <v>0</v>
      </c>
      <c r="BF74" s="264">
        <v>0</v>
      </c>
      <c r="BG74" s="264">
        <v>0</v>
      </c>
      <c r="BH74" s="265">
        <f t="shared" si="7"/>
        <v>0</v>
      </c>
    </row>
    <row r="75" spans="1:60" outlineLevel="1" x14ac:dyDescent="0.3">
      <c r="A75" s="71" t="s">
        <v>154</v>
      </c>
      <c r="B75" s="238" t="s">
        <v>147</v>
      </c>
      <c r="C75" s="238" t="s">
        <v>31</v>
      </c>
      <c r="D75" s="239">
        <v>5107170</v>
      </c>
      <c r="E75" s="239" t="s">
        <v>148</v>
      </c>
      <c r="F75" s="277">
        <v>0</v>
      </c>
      <c r="G75" s="245">
        <f t="shared" si="48"/>
        <v>0</v>
      </c>
      <c r="H75" s="264">
        <f>IFERROR(INDEX('[1]2024'!$A:$Q,MATCH($A$3&amp;$D75,'[1]2024'!$B:$B,0),MATCH(H$4,'[1]2024'!$2:$2,0)),0)+IFERROR(INDEX('[1]2024'!$A:$Q,MATCH($B$3&amp;$D75,'[1]2024'!$B:$B,0),MATCH(H$4,'[1]2024'!$2:$2,0)),0)++IFERROR(INDEX('[1]2024'!$A:$Q,MATCH($C$3&amp;$D75,'[1]2024'!$B:$B,0),MATCH(H$4,'[1]2024'!$2:$2,0)),0)++IFERROR(INDEX('[1]2024'!$A:$Q,MATCH($D$3&amp;$D75,'[1]2024'!$B:$B,0),MATCH(H$4,'[1]2024'!$2:$2,0)),0)</f>
        <v>0</v>
      </c>
      <c r="I75" s="264">
        <f>IFERROR(INDEX('[1]2024'!$A:$Q,MATCH($A$3&amp;$D75,'[1]2024'!$B:$B,0),MATCH(I$4,'[1]2024'!$2:$2,0)),0)+IFERROR(INDEX('[1]2024'!$A:$Q,MATCH($B$3&amp;$D75,'[1]2024'!$B:$B,0),MATCH(I$4,'[1]2024'!$2:$2,0)),0)++IFERROR(INDEX('[1]2024'!$A:$Q,MATCH($C$3&amp;$D75,'[1]2024'!$B:$B,0),MATCH(I$4,'[1]2024'!$2:$2,0)),0)++IFERROR(INDEX('[1]2024'!$A:$Q,MATCH($D$3&amp;$D75,'[1]2024'!$B:$B,0),MATCH(I$4,'[1]2024'!$2:$2,0)),0)</f>
        <v>0</v>
      </c>
      <c r="J75" s="264">
        <f>IFERROR(INDEX('[1]2024'!$A:$Q,MATCH($A$3&amp;$D75,'[1]2024'!$B:$B,0),MATCH(J$4,'[1]2024'!$2:$2,0)),0)+IFERROR(INDEX('[1]2024'!$A:$Q,MATCH($B$3&amp;$D75,'[1]2024'!$B:$B,0),MATCH(J$4,'[1]2024'!$2:$2,0)),0)++IFERROR(INDEX('[1]2024'!$A:$Q,MATCH($C$3&amp;$D75,'[1]2024'!$B:$B,0),MATCH(J$4,'[1]2024'!$2:$2,0)),0)++IFERROR(INDEX('[1]2024'!$A:$Q,MATCH($D$3&amp;$D75,'[1]2024'!$B:$B,0),MATCH(J$4,'[1]2024'!$2:$2,0)),0)</f>
        <v>0</v>
      </c>
      <c r="K75" s="264">
        <f>IFERROR(INDEX('[1]2024'!$A:$Q,MATCH($A$3&amp;$D75,'[1]2024'!$B:$B,0),MATCH(K$4,'[1]2024'!$2:$2,0)),0)+IFERROR(INDEX('[1]2024'!$A:$Q,MATCH($B$3&amp;$D75,'[1]2024'!$B:$B,0),MATCH(K$4,'[1]2024'!$2:$2,0)),0)++IFERROR(INDEX('[1]2024'!$A:$Q,MATCH($C$3&amp;$D75,'[1]2024'!$B:$B,0),MATCH(K$4,'[1]2024'!$2:$2,0)),0)++IFERROR(INDEX('[1]2024'!$A:$Q,MATCH($D$3&amp;$D75,'[1]2024'!$B:$B,0),MATCH(K$4,'[1]2024'!$2:$2,0)),0)</f>
        <v>0</v>
      </c>
      <c r="L75" s="264">
        <f>IFERROR(INDEX('[1]2024'!$A:$Q,MATCH($A$3&amp;$D75,'[1]2024'!$B:$B,0),MATCH(L$4,'[1]2024'!$2:$2,0)),0)+IFERROR(INDEX('[1]2024'!$A:$Q,MATCH($B$3&amp;$D75,'[1]2024'!$B:$B,0),MATCH(L$4,'[1]2024'!$2:$2,0)),0)++IFERROR(INDEX('[1]2024'!$A:$Q,MATCH($C$3&amp;$D75,'[1]2024'!$B:$B,0),MATCH(L$4,'[1]2024'!$2:$2,0)),0)++IFERROR(INDEX('[1]2024'!$A:$Q,MATCH($D$3&amp;$D75,'[1]2024'!$B:$B,0),MATCH(L$4,'[1]2024'!$2:$2,0)),0)</f>
        <v>0</v>
      </c>
      <c r="M75" s="264">
        <f>IFERROR(INDEX('[1]2024'!$A:$Q,MATCH($A$3&amp;$D75,'[1]2024'!$B:$B,0),MATCH(M$4,'[1]2024'!$2:$2,0)),0)+IFERROR(INDEX('[1]2024'!$A:$Q,MATCH($B$3&amp;$D75,'[1]2024'!$B:$B,0),MATCH(M$4,'[1]2024'!$2:$2,0)),0)++IFERROR(INDEX('[1]2024'!$A:$Q,MATCH($C$3&amp;$D75,'[1]2024'!$B:$B,0),MATCH(M$4,'[1]2024'!$2:$2,0)),0)++IFERROR(INDEX('[1]2024'!$A:$Q,MATCH($D$3&amp;$D75,'[1]2024'!$B:$B,0),MATCH(M$4,'[1]2024'!$2:$2,0)),0)</f>
        <v>0</v>
      </c>
      <c r="N75" s="264">
        <f>IFERROR(INDEX('[1]2024'!$A:$Q,MATCH($A$3&amp;$D75,'[1]2024'!$B:$B,0),MATCH(N$4,'[1]2024'!$2:$2,0)),0)+IFERROR(INDEX('[1]2024'!$A:$Q,MATCH($B$3&amp;$D75,'[1]2024'!$B:$B,0),MATCH(N$4,'[1]2024'!$2:$2,0)),0)++IFERROR(INDEX('[1]2024'!$A:$Q,MATCH($C$3&amp;$D75,'[1]2024'!$B:$B,0),MATCH(N$4,'[1]2024'!$2:$2,0)),0)++IFERROR(INDEX('[1]2024'!$A:$Q,MATCH($D$3&amp;$D75,'[1]2024'!$B:$B,0),MATCH(N$4,'[1]2024'!$2:$2,0)),0)</f>
        <v>0</v>
      </c>
      <c r="O75" s="264">
        <f>IFERROR(INDEX('[1]2024'!$A:$Q,MATCH($A$3&amp;$D75,'[1]2024'!$B:$B,0),MATCH(O$4,'[1]2024'!$2:$2,0)),0)+IFERROR(INDEX('[1]2024'!$A:$Q,MATCH($B$3&amp;$D75,'[1]2024'!$B:$B,0),MATCH(O$4,'[1]2024'!$2:$2,0)),0)++IFERROR(INDEX('[1]2024'!$A:$Q,MATCH($C$3&amp;$D75,'[1]2024'!$B:$B,0),MATCH(O$4,'[1]2024'!$2:$2,0)),0)++IFERROR(INDEX('[1]2024'!$A:$Q,MATCH($D$3&amp;$D75,'[1]2024'!$B:$B,0),MATCH(O$4,'[1]2024'!$2:$2,0)),0)</f>
        <v>0</v>
      </c>
      <c r="P75" s="264">
        <f>IFERROR(INDEX('[1]2024'!$A:$Q,MATCH($A$3&amp;$D75,'[1]2024'!$B:$B,0),MATCH(P$4,'[1]2024'!$2:$2,0)),0)+IFERROR(INDEX('[1]2024'!$A:$Q,MATCH($B$3&amp;$D75,'[1]2024'!$B:$B,0),MATCH(P$4,'[1]2024'!$2:$2,0)),0)++IFERROR(INDEX('[1]2024'!$A:$Q,MATCH($C$3&amp;$D75,'[1]2024'!$B:$B,0),MATCH(P$4,'[1]2024'!$2:$2,0)),0)++IFERROR(INDEX('[1]2024'!$A:$Q,MATCH($D$3&amp;$D75,'[1]2024'!$B:$B,0),MATCH(P$4,'[1]2024'!$2:$2,0)),0)</f>
        <v>0</v>
      </c>
      <c r="Q75" s="264">
        <f>IFERROR(INDEX('[1]2024'!$A:$Q,MATCH($A$3&amp;$D75,'[1]2024'!$B:$B,0),MATCH(Q$4,'[1]2024'!$2:$2,0)),0)+IFERROR(INDEX('[1]2024'!$A:$Q,MATCH($B$3&amp;$D75,'[1]2024'!$B:$B,0),MATCH(Q$4,'[1]2024'!$2:$2,0)),0)++IFERROR(INDEX('[1]2024'!$A:$Q,MATCH($C$3&amp;$D75,'[1]2024'!$B:$B,0),MATCH(Q$4,'[1]2024'!$2:$2,0)),0)++IFERROR(INDEX('[1]2024'!$A:$Q,MATCH($D$3&amp;$D75,'[1]2024'!$B:$B,0),MATCH(Q$4,'[1]2024'!$2:$2,0)),0)</f>
        <v>0</v>
      </c>
      <c r="R75" s="264">
        <f>IFERROR(INDEX('[1]2024'!$A:$Q,MATCH($A$3&amp;$D75,'[1]2024'!$B:$B,0),MATCH(R$4,'[1]2024'!$2:$2,0)),0)+IFERROR(INDEX('[1]2024'!$A:$Q,MATCH($B$3&amp;$D75,'[1]2024'!$B:$B,0),MATCH(R$4,'[1]2024'!$2:$2,0)),0)++IFERROR(INDEX('[1]2024'!$A:$Q,MATCH($C$3&amp;$D75,'[1]2024'!$B:$B,0),MATCH(R$4,'[1]2024'!$2:$2,0)),0)++IFERROR(INDEX('[1]2024'!$A:$Q,MATCH($D$3&amp;$D75,'[1]2024'!$B:$B,0),MATCH(R$4,'[1]2024'!$2:$2,0)),0)</f>
        <v>0</v>
      </c>
      <c r="S75" s="264">
        <f>IFERROR(INDEX('[1]2024'!$A:$Q,MATCH($A$3&amp;$D75,'[1]2024'!$B:$B,0),MATCH(S$4,'[1]2024'!$2:$2,0)),0)+IFERROR(INDEX('[1]2024'!$A:$Q,MATCH($B$3&amp;$D75,'[1]2024'!$B:$B,0),MATCH(S$4,'[1]2024'!$2:$2,0)),0)++IFERROR(INDEX('[1]2024'!$A:$Q,MATCH($C$3&amp;$D75,'[1]2024'!$B:$B,0),MATCH(S$4,'[1]2024'!$2:$2,0)),0)++IFERROR(INDEX('[1]2024'!$A:$Q,MATCH($D$3&amp;$D75,'[1]2024'!$B:$B,0),MATCH(S$4,'[1]2024'!$2:$2,0)),0)</f>
        <v>0</v>
      </c>
      <c r="T75" s="75">
        <v>0</v>
      </c>
      <c r="U75" s="245">
        <f t="shared" si="49"/>
        <v>0</v>
      </c>
      <c r="V75" s="246">
        <v>0</v>
      </c>
      <c r="W75" s="247">
        <v>0</v>
      </c>
      <c r="X75" s="247">
        <v>0</v>
      </c>
      <c r="Y75" s="247">
        <v>0</v>
      </c>
      <c r="Z75" s="247">
        <v>0</v>
      </c>
      <c r="AA75" s="247">
        <v>0</v>
      </c>
      <c r="AB75" s="247">
        <v>0</v>
      </c>
      <c r="AC75" s="247">
        <v>0</v>
      </c>
      <c r="AD75" s="247">
        <v>0</v>
      </c>
      <c r="AE75" s="247">
        <v>0</v>
      </c>
      <c r="AF75" s="247">
        <v>0</v>
      </c>
      <c r="AG75" s="248">
        <v>0</v>
      </c>
      <c r="AH75" s="245">
        <f>송도공장장!AH75+제조팀!AH75+송도밸리데이션팀!AH75+송도생산지원팀!AH75+송도설비관리팀!AH75</f>
        <v>0</v>
      </c>
      <c r="AI75" s="245">
        <f>송도공장장!AI75+제조팀!AI75+송도밸리데이션팀!AI75+송도생산지원팀!AI75+송도설비관리팀!AI75</f>
        <v>0</v>
      </c>
      <c r="AJ75" s="245">
        <f>송도공장장!AJ75+제조팀!AJ75+송도밸리데이션팀!AJ75+송도생산지원팀!AJ75+송도설비관리팀!AJ75</f>
        <v>0</v>
      </c>
      <c r="AK75" s="245">
        <f>송도공장장!AK75+제조팀!AK75+송도밸리데이션팀!AK75+송도생산지원팀!AK75+송도설비관리팀!AK75</f>
        <v>0</v>
      </c>
      <c r="AL75" s="245">
        <f>송도공장장!AL75+제조팀!AL75+송도밸리데이션팀!AL75+송도생산지원팀!AL75+송도설비관리팀!AL75</f>
        <v>0</v>
      </c>
      <c r="AM75" s="245">
        <f>송도공장장!AM75+제조팀!AM75+송도밸리데이션팀!AM75+송도생산지원팀!AM75+송도설비관리팀!AM75</f>
        <v>0</v>
      </c>
      <c r="AN75" s="245">
        <f>송도공장장!AN75+제조팀!AN75+송도밸리데이션팀!AN75+송도생산지원팀!AN75+송도설비관리팀!AN75</f>
        <v>0</v>
      </c>
      <c r="AO75" s="245">
        <f>송도공장장!AO75+제조팀!AO75+송도밸리데이션팀!AO75+송도생산지원팀!AO75+송도설비관리팀!AO75</f>
        <v>0</v>
      </c>
      <c r="AP75" s="245">
        <f>송도공장장!AP75+제조팀!AP75+송도밸리데이션팀!AP75+송도생산지원팀!AP75+송도설비관리팀!AP75</f>
        <v>0</v>
      </c>
      <c r="AQ75" s="245">
        <f>송도공장장!AQ75+제조팀!AQ75+송도밸리데이션팀!AQ75+송도생산지원팀!AQ75+송도설비관리팀!AQ75</f>
        <v>0</v>
      </c>
      <c r="AR75" s="245">
        <f>송도공장장!AR75+제조팀!AR75+송도밸리데이션팀!AR75+송도생산지원팀!AR75+송도설비관리팀!AR75</f>
        <v>0</v>
      </c>
      <c r="AS75" s="245">
        <f>송도공장장!AS75+제조팀!AS75+송도밸리데이션팀!AS75+송도생산지원팀!AS75+송도설비관리팀!AS75</f>
        <v>0</v>
      </c>
      <c r="AT75" s="245">
        <f>송도공장장!AT75+제조팀!AT75+송도밸리데이션팀!AT75+송도생산지원팀!AT75+송도설비관리팀!AT75</f>
        <v>0</v>
      </c>
      <c r="AU75" s="245">
        <f t="shared" si="53"/>
        <v>0</v>
      </c>
      <c r="AV75" s="245">
        <f t="shared" si="3"/>
        <v>0</v>
      </c>
      <c r="AW75" s="245">
        <f t="shared" si="4"/>
        <v>0</v>
      </c>
      <c r="AX75" s="245">
        <f t="shared" si="5"/>
        <v>0</v>
      </c>
      <c r="AY75" s="245">
        <f t="shared" si="50"/>
        <v>0</v>
      </c>
      <c r="AZ75" s="245">
        <f t="shared" si="51"/>
        <v>0</v>
      </c>
      <c r="BA75" s="245">
        <f t="shared" si="52"/>
        <v>0</v>
      </c>
      <c r="BB75" s="250"/>
      <c r="BC75" s="251" t="s">
        <v>24</v>
      </c>
      <c r="BD75" s="261"/>
      <c r="BE75" s="264">
        <v>0</v>
      </c>
      <c r="BF75" s="264">
        <v>0</v>
      </c>
      <c r="BG75" s="264">
        <v>0</v>
      </c>
      <c r="BH75" s="265">
        <f t="shared" si="7"/>
        <v>0</v>
      </c>
    </row>
    <row r="76" spans="1:60" outlineLevel="1" x14ac:dyDescent="0.3">
      <c r="A76" s="71" t="s">
        <v>155</v>
      </c>
      <c r="B76" s="238" t="s">
        <v>147</v>
      </c>
      <c r="C76" s="238" t="s">
        <v>31</v>
      </c>
      <c r="D76" s="239">
        <v>5107180</v>
      </c>
      <c r="E76" s="239" t="s">
        <v>148</v>
      </c>
      <c r="F76" s="277">
        <v>0</v>
      </c>
      <c r="G76" s="245">
        <f t="shared" si="48"/>
        <v>0</v>
      </c>
      <c r="H76" s="264">
        <f>IFERROR(INDEX('[1]2024'!$A:$Q,MATCH($A$3&amp;$D76,'[1]2024'!$B:$B,0),MATCH(H$4,'[1]2024'!$2:$2,0)),0)+IFERROR(INDEX('[1]2024'!$A:$Q,MATCH($B$3&amp;$D76,'[1]2024'!$B:$B,0),MATCH(H$4,'[1]2024'!$2:$2,0)),0)++IFERROR(INDEX('[1]2024'!$A:$Q,MATCH($C$3&amp;$D76,'[1]2024'!$B:$B,0),MATCH(H$4,'[1]2024'!$2:$2,0)),0)++IFERROR(INDEX('[1]2024'!$A:$Q,MATCH($D$3&amp;$D76,'[1]2024'!$B:$B,0),MATCH(H$4,'[1]2024'!$2:$2,0)),0)</f>
        <v>0</v>
      </c>
      <c r="I76" s="264">
        <f>IFERROR(INDEX('[1]2024'!$A:$Q,MATCH($A$3&amp;$D76,'[1]2024'!$B:$B,0),MATCH(I$4,'[1]2024'!$2:$2,0)),0)+IFERROR(INDEX('[1]2024'!$A:$Q,MATCH($B$3&amp;$D76,'[1]2024'!$B:$B,0),MATCH(I$4,'[1]2024'!$2:$2,0)),0)++IFERROR(INDEX('[1]2024'!$A:$Q,MATCH($C$3&amp;$D76,'[1]2024'!$B:$B,0),MATCH(I$4,'[1]2024'!$2:$2,0)),0)++IFERROR(INDEX('[1]2024'!$A:$Q,MATCH($D$3&amp;$D76,'[1]2024'!$B:$B,0),MATCH(I$4,'[1]2024'!$2:$2,0)),0)</f>
        <v>0</v>
      </c>
      <c r="J76" s="264">
        <f>IFERROR(INDEX('[1]2024'!$A:$Q,MATCH($A$3&amp;$D76,'[1]2024'!$B:$B,0),MATCH(J$4,'[1]2024'!$2:$2,0)),0)+IFERROR(INDEX('[1]2024'!$A:$Q,MATCH($B$3&amp;$D76,'[1]2024'!$B:$B,0),MATCH(J$4,'[1]2024'!$2:$2,0)),0)++IFERROR(INDEX('[1]2024'!$A:$Q,MATCH($C$3&amp;$D76,'[1]2024'!$B:$B,0),MATCH(J$4,'[1]2024'!$2:$2,0)),0)++IFERROR(INDEX('[1]2024'!$A:$Q,MATCH($D$3&amp;$D76,'[1]2024'!$B:$B,0),MATCH(J$4,'[1]2024'!$2:$2,0)),0)</f>
        <v>0</v>
      </c>
      <c r="K76" s="264">
        <f>IFERROR(INDEX('[1]2024'!$A:$Q,MATCH($A$3&amp;$D76,'[1]2024'!$B:$B,0),MATCH(K$4,'[1]2024'!$2:$2,0)),0)+IFERROR(INDEX('[1]2024'!$A:$Q,MATCH($B$3&amp;$D76,'[1]2024'!$B:$B,0),MATCH(K$4,'[1]2024'!$2:$2,0)),0)++IFERROR(INDEX('[1]2024'!$A:$Q,MATCH($C$3&amp;$D76,'[1]2024'!$B:$B,0),MATCH(K$4,'[1]2024'!$2:$2,0)),0)++IFERROR(INDEX('[1]2024'!$A:$Q,MATCH($D$3&amp;$D76,'[1]2024'!$B:$B,0),MATCH(K$4,'[1]2024'!$2:$2,0)),0)</f>
        <v>0</v>
      </c>
      <c r="L76" s="264">
        <f>IFERROR(INDEX('[1]2024'!$A:$Q,MATCH($A$3&amp;$D76,'[1]2024'!$B:$B,0),MATCH(L$4,'[1]2024'!$2:$2,0)),0)+IFERROR(INDEX('[1]2024'!$A:$Q,MATCH($B$3&amp;$D76,'[1]2024'!$B:$B,0),MATCH(L$4,'[1]2024'!$2:$2,0)),0)++IFERROR(INDEX('[1]2024'!$A:$Q,MATCH($C$3&amp;$D76,'[1]2024'!$B:$B,0),MATCH(L$4,'[1]2024'!$2:$2,0)),0)++IFERROR(INDEX('[1]2024'!$A:$Q,MATCH($D$3&amp;$D76,'[1]2024'!$B:$B,0),MATCH(L$4,'[1]2024'!$2:$2,0)),0)</f>
        <v>0</v>
      </c>
      <c r="M76" s="264">
        <f>IFERROR(INDEX('[1]2024'!$A:$Q,MATCH($A$3&amp;$D76,'[1]2024'!$B:$B,0),MATCH(M$4,'[1]2024'!$2:$2,0)),0)+IFERROR(INDEX('[1]2024'!$A:$Q,MATCH($B$3&amp;$D76,'[1]2024'!$B:$B,0),MATCH(M$4,'[1]2024'!$2:$2,0)),0)++IFERROR(INDEX('[1]2024'!$A:$Q,MATCH($C$3&amp;$D76,'[1]2024'!$B:$B,0),MATCH(M$4,'[1]2024'!$2:$2,0)),0)++IFERROR(INDEX('[1]2024'!$A:$Q,MATCH($D$3&amp;$D76,'[1]2024'!$B:$B,0),MATCH(M$4,'[1]2024'!$2:$2,0)),0)</f>
        <v>0</v>
      </c>
      <c r="N76" s="264">
        <f>IFERROR(INDEX('[1]2024'!$A:$Q,MATCH($A$3&amp;$D76,'[1]2024'!$B:$B,0),MATCH(N$4,'[1]2024'!$2:$2,0)),0)+IFERROR(INDEX('[1]2024'!$A:$Q,MATCH($B$3&amp;$D76,'[1]2024'!$B:$B,0),MATCH(N$4,'[1]2024'!$2:$2,0)),0)++IFERROR(INDEX('[1]2024'!$A:$Q,MATCH($C$3&amp;$D76,'[1]2024'!$B:$B,0),MATCH(N$4,'[1]2024'!$2:$2,0)),0)++IFERROR(INDEX('[1]2024'!$A:$Q,MATCH($D$3&amp;$D76,'[1]2024'!$B:$B,0),MATCH(N$4,'[1]2024'!$2:$2,0)),0)</f>
        <v>0</v>
      </c>
      <c r="O76" s="264">
        <f>IFERROR(INDEX('[1]2024'!$A:$Q,MATCH($A$3&amp;$D76,'[1]2024'!$B:$B,0),MATCH(O$4,'[1]2024'!$2:$2,0)),0)+IFERROR(INDEX('[1]2024'!$A:$Q,MATCH($B$3&amp;$D76,'[1]2024'!$B:$B,0),MATCH(O$4,'[1]2024'!$2:$2,0)),0)++IFERROR(INDEX('[1]2024'!$A:$Q,MATCH($C$3&amp;$D76,'[1]2024'!$B:$B,0),MATCH(O$4,'[1]2024'!$2:$2,0)),0)++IFERROR(INDEX('[1]2024'!$A:$Q,MATCH($D$3&amp;$D76,'[1]2024'!$B:$B,0),MATCH(O$4,'[1]2024'!$2:$2,0)),0)</f>
        <v>0</v>
      </c>
      <c r="P76" s="264">
        <f>IFERROR(INDEX('[1]2024'!$A:$Q,MATCH($A$3&amp;$D76,'[1]2024'!$B:$B,0),MATCH(P$4,'[1]2024'!$2:$2,0)),0)+IFERROR(INDEX('[1]2024'!$A:$Q,MATCH($B$3&amp;$D76,'[1]2024'!$B:$B,0),MATCH(P$4,'[1]2024'!$2:$2,0)),0)++IFERROR(INDEX('[1]2024'!$A:$Q,MATCH($C$3&amp;$D76,'[1]2024'!$B:$B,0),MATCH(P$4,'[1]2024'!$2:$2,0)),0)++IFERROR(INDEX('[1]2024'!$A:$Q,MATCH($D$3&amp;$D76,'[1]2024'!$B:$B,0),MATCH(P$4,'[1]2024'!$2:$2,0)),0)</f>
        <v>0</v>
      </c>
      <c r="Q76" s="264">
        <f>IFERROR(INDEX('[1]2024'!$A:$Q,MATCH($A$3&amp;$D76,'[1]2024'!$B:$B,0),MATCH(Q$4,'[1]2024'!$2:$2,0)),0)+IFERROR(INDEX('[1]2024'!$A:$Q,MATCH($B$3&amp;$D76,'[1]2024'!$B:$B,0),MATCH(Q$4,'[1]2024'!$2:$2,0)),0)++IFERROR(INDEX('[1]2024'!$A:$Q,MATCH($C$3&amp;$D76,'[1]2024'!$B:$B,0),MATCH(Q$4,'[1]2024'!$2:$2,0)),0)++IFERROR(INDEX('[1]2024'!$A:$Q,MATCH($D$3&amp;$D76,'[1]2024'!$B:$B,0),MATCH(Q$4,'[1]2024'!$2:$2,0)),0)</f>
        <v>0</v>
      </c>
      <c r="R76" s="264">
        <f>IFERROR(INDEX('[1]2024'!$A:$Q,MATCH($A$3&amp;$D76,'[1]2024'!$B:$B,0),MATCH(R$4,'[1]2024'!$2:$2,0)),0)+IFERROR(INDEX('[1]2024'!$A:$Q,MATCH($B$3&amp;$D76,'[1]2024'!$B:$B,0),MATCH(R$4,'[1]2024'!$2:$2,0)),0)++IFERROR(INDEX('[1]2024'!$A:$Q,MATCH($C$3&amp;$D76,'[1]2024'!$B:$B,0),MATCH(R$4,'[1]2024'!$2:$2,0)),0)++IFERROR(INDEX('[1]2024'!$A:$Q,MATCH($D$3&amp;$D76,'[1]2024'!$B:$B,0),MATCH(R$4,'[1]2024'!$2:$2,0)),0)</f>
        <v>0</v>
      </c>
      <c r="S76" s="264">
        <f>IFERROR(INDEX('[1]2024'!$A:$Q,MATCH($A$3&amp;$D76,'[1]2024'!$B:$B,0),MATCH(S$4,'[1]2024'!$2:$2,0)),0)+IFERROR(INDEX('[1]2024'!$A:$Q,MATCH($B$3&amp;$D76,'[1]2024'!$B:$B,0),MATCH(S$4,'[1]2024'!$2:$2,0)),0)++IFERROR(INDEX('[1]2024'!$A:$Q,MATCH($C$3&amp;$D76,'[1]2024'!$B:$B,0),MATCH(S$4,'[1]2024'!$2:$2,0)),0)++IFERROR(INDEX('[1]2024'!$A:$Q,MATCH($D$3&amp;$D76,'[1]2024'!$B:$B,0),MATCH(S$4,'[1]2024'!$2:$2,0)),0)</f>
        <v>0</v>
      </c>
      <c r="T76" s="75">
        <v>0</v>
      </c>
      <c r="U76" s="245">
        <f t="shared" si="49"/>
        <v>0</v>
      </c>
      <c r="V76" s="246">
        <v>0</v>
      </c>
      <c r="W76" s="247">
        <v>0</v>
      </c>
      <c r="X76" s="247">
        <v>0</v>
      </c>
      <c r="Y76" s="247">
        <v>0</v>
      </c>
      <c r="Z76" s="247">
        <v>0</v>
      </c>
      <c r="AA76" s="247">
        <v>0</v>
      </c>
      <c r="AB76" s="247">
        <v>0</v>
      </c>
      <c r="AC76" s="247">
        <v>0</v>
      </c>
      <c r="AD76" s="247">
        <v>0</v>
      </c>
      <c r="AE76" s="247">
        <v>0</v>
      </c>
      <c r="AF76" s="247">
        <v>0</v>
      </c>
      <c r="AG76" s="248">
        <v>0</v>
      </c>
      <c r="AH76" s="245">
        <f>송도공장장!AH76+제조팀!AH76+송도밸리데이션팀!AH76+송도생산지원팀!AH76+송도설비관리팀!AH76</f>
        <v>0</v>
      </c>
      <c r="AI76" s="245">
        <f>송도공장장!AI76+제조팀!AI76+송도밸리데이션팀!AI76+송도생산지원팀!AI76+송도설비관리팀!AI76</f>
        <v>0</v>
      </c>
      <c r="AJ76" s="245">
        <f>송도공장장!AJ76+제조팀!AJ76+송도밸리데이션팀!AJ76+송도생산지원팀!AJ76+송도설비관리팀!AJ76</f>
        <v>0</v>
      </c>
      <c r="AK76" s="245">
        <f>송도공장장!AK76+제조팀!AK76+송도밸리데이션팀!AK76+송도생산지원팀!AK76+송도설비관리팀!AK76</f>
        <v>0</v>
      </c>
      <c r="AL76" s="245">
        <f>송도공장장!AL76+제조팀!AL76+송도밸리데이션팀!AL76+송도생산지원팀!AL76+송도설비관리팀!AL76</f>
        <v>0</v>
      </c>
      <c r="AM76" s="245">
        <f>송도공장장!AM76+제조팀!AM76+송도밸리데이션팀!AM76+송도생산지원팀!AM76+송도설비관리팀!AM76</f>
        <v>0</v>
      </c>
      <c r="AN76" s="245">
        <f>송도공장장!AN76+제조팀!AN76+송도밸리데이션팀!AN76+송도생산지원팀!AN76+송도설비관리팀!AN76</f>
        <v>0</v>
      </c>
      <c r="AO76" s="245">
        <f>송도공장장!AO76+제조팀!AO76+송도밸리데이션팀!AO76+송도생산지원팀!AO76+송도설비관리팀!AO76</f>
        <v>0</v>
      </c>
      <c r="AP76" s="245">
        <f>송도공장장!AP76+제조팀!AP76+송도밸리데이션팀!AP76+송도생산지원팀!AP76+송도설비관리팀!AP76</f>
        <v>0</v>
      </c>
      <c r="AQ76" s="245">
        <f>송도공장장!AQ76+제조팀!AQ76+송도밸리데이션팀!AQ76+송도생산지원팀!AQ76+송도설비관리팀!AQ76</f>
        <v>0</v>
      </c>
      <c r="AR76" s="245">
        <f>송도공장장!AR76+제조팀!AR76+송도밸리데이션팀!AR76+송도생산지원팀!AR76+송도설비관리팀!AR76</f>
        <v>0</v>
      </c>
      <c r="AS76" s="245">
        <f>송도공장장!AS76+제조팀!AS76+송도밸리데이션팀!AS76+송도생산지원팀!AS76+송도설비관리팀!AS76</f>
        <v>0</v>
      </c>
      <c r="AT76" s="245">
        <f>송도공장장!AT76+제조팀!AT76+송도밸리데이션팀!AT76+송도생산지원팀!AT76+송도설비관리팀!AT76</f>
        <v>0</v>
      </c>
      <c r="AU76" s="245">
        <f t="shared" si="53"/>
        <v>0</v>
      </c>
      <c r="AV76" s="245">
        <f t="shared" si="3"/>
        <v>0</v>
      </c>
      <c r="AW76" s="245">
        <f t="shared" si="4"/>
        <v>0</v>
      </c>
      <c r="AX76" s="245">
        <f t="shared" si="5"/>
        <v>0</v>
      </c>
      <c r="AY76" s="245">
        <f t="shared" si="50"/>
        <v>0</v>
      </c>
      <c r="AZ76" s="245">
        <f t="shared" si="51"/>
        <v>0</v>
      </c>
      <c r="BA76" s="245">
        <f t="shared" si="52"/>
        <v>0</v>
      </c>
      <c r="BB76" s="250"/>
      <c r="BC76" s="251" t="s">
        <v>24</v>
      </c>
      <c r="BD76" s="261"/>
      <c r="BE76" s="264">
        <v>0</v>
      </c>
      <c r="BF76" s="264">
        <v>0</v>
      </c>
      <c r="BG76" s="264">
        <v>0</v>
      </c>
      <c r="BH76" s="265">
        <f t="shared" si="7"/>
        <v>0</v>
      </c>
    </row>
    <row r="77" spans="1:60" outlineLevel="1" x14ac:dyDescent="0.3">
      <c r="A77" s="133" t="s">
        <v>156</v>
      </c>
      <c r="B77" s="238" t="s">
        <v>157</v>
      </c>
      <c r="C77" s="238" t="s">
        <v>31</v>
      </c>
      <c r="D77" s="239">
        <v>5107190</v>
      </c>
      <c r="E77" s="239" t="s">
        <v>148</v>
      </c>
      <c r="F77" s="277">
        <v>0</v>
      </c>
      <c r="G77" s="245">
        <f t="shared" si="48"/>
        <v>0</v>
      </c>
      <c r="H77" s="264">
        <f>IFERROR(INDEX('[1]2024'!$A:$Q,MATCH($A$3&amp;$D77,'[1]2024'!$B:$B,0),MATCH(H$4,'[1]2024'!$2:$2,0)),0)+IFERROR(INDEX('[1]2024'!$A:$Q,MATCH($B$3&amp;$D77,'[1]2024'!$B:$B,0),MATCH(H$4,'[1]2024'!$2:$2,0)),0)++IFERROR(INDEX('[1]2024'!$A:$Q,MATCH($C$3&amp;$D77,'[1]2024'!$B:$B,0),MATCH(H$4,'[1]2024'!$2:$2,0)),0)++IFERROR(INDEX('[1]2024'!$A:$Q,MATCH($D$3&amp;$D77,'[1]2024'!$B:$B,0),MATCH(H$4,'[1]2024'!$2:$2,0)),0)</f>
        <v>0</v>
      </c>
      <c r="I77" s="264">
        <f>IFERROR(INDEX('[1]2024'!$A:$Q,MATCH($A$3&amp;$D77,'[1]2024'!$B:$B,0),MATCH(I$4,'[1]2024'!$2:$2,0)),0)+IFERROR(INDEX('[1]2024'!$A:$Q,MATCH($B$3&amp;$D77,'[1]2024'!$B:$B,0),MATCH(I$4,'[1]2024'!$2:$2,0)),0)++IFERROR(INDEX('[1]2024'!$A:$Q,MATCH($C$3&amp;$D77,'[1]2024'!$B:$B,0),MATCH(I$4,'[1]2024'!$2:$2,0)),0)++IFERROR(INDEX('[1]2024'!$A:$Q,MATCH($D$3&amp;$D77,'[1]2024'!$B:$B,0),MATCH(I$4,'[1]2024'!$2:$2,0)),0)</f>
        <v>0</v>
      </c>
      <c r="J77" s="264">
        <f>IFERROR(INDEX('[1]2024'!$A:$Q,MATCH($A$3&amp;$D77,'[1]2024'!$B:$B,0),MATCH(J$4,'[1]2024'!$2:$2,0)),0)+IFERROR(INDEX('[1]2024'!$A:$Q,MATCH($B$3&amp;$D77,'[1]2024'!$B:$B,0),MATCH(J$4,'[1]2024'!$2:$2,0)),0)++IFERROR(INDEX('[1]2024'!$A:$Q,MATCH($C$3&amp;$D77,'[1]2024'!$B:$B,0),MATCH(J$4,'[1]2024'!$2:$2,0)),0)++IFERROR(INDEX('[1]2024'!$A:$Q,MATCH($D$3&amp;$D77,'[1]2024'!$B:$B,0),MATCH(J$4,'[1]2024'!$2:$2,0)),0)</f>
        <v>0</v>
      </c>
      <c r="K77" s="264">
        <f>IFERROR(INDEX('[1]2024'!$A:$Q,MATCH($A$3&amp;$D77,'[1]2024'!$B:$B,0),MATCH(K$4,'[1]2024'!$2:$2,0)),0)+IFERROR(INDEX('[1]2024'!$A:$Q,MATCH($B$3&amp;$D77,'[1]2024'!$B:$B,0),MATCH(K$4,'[1]2024'!$2:$2,0)),0)++IFERROR(INDEX('[1]2024'!$A:$Q,MATCH($C$3&amp;$D77,'[1]2024'!$B:$B,0),MATCH(K$4,'[1]2024'!$2:$2,0)),0)++IFERROR(INDEX('[1]2024'!$A:$Q,MATCH($D$3&amp;$D77,'[1]2024'!$B:$B,0),MATCH(K$4,'[1]2024'!$2:$2,0)),0)</f>
        <v>0</v>
      </c>
      <c r="L77" s="264">
        <f>IFERROR(INDEX('[1]2024'!$A:$Q,MATCH($A$3&amp;$D77,'[1]2024'!$B:$B,0),MATCH(L$4,'[1]2024'!$2:$2,0)),0)+IFERROR(INDEX('[1]2024'!$A:$Q,MATCH($B$3&amp;$D77,'[1]2024'!$B:$B,0),MATCH(L$4,'[1]2024'!$2:$2,0)),0)++IFERROR(INDEX('[1]2024'!$A:$Q,MATCH($C$3&amp;$D77,'[1]2024'!$B:$B,0),MATCH(L$4,'[1]2024'!$2:$2,0)),0)++IFERROR(INDEX('[1]2024'!$A:$Q,MATCH($D$3&amp;$D77,'[1]2024'!$B:$B,0),MATCH(L$4,'[1]2024'!$2:$2,0)),0)</f>
        <v>0</v>
      </c>
      <c r="M77" s="264">
        <f>IFERROR(INDEX('[1]2024'!$A:$Q,MATCH($A$3&amp;$D77,'[1]2024'!$B:$B,0),MATCH(M$4,'[1]2024'!$2:$2,0)),0)+IFERROR(INDEX('[1]2024'!$A:$Q,MATCH($B$3&amp;$D77,'[1]2024'!$B:$B,0),MATCH(M$4,'[1]2024'!$2:$2,0)),0)++IFERROR(INDEX('[1]2024'!$A:$Q,MATCH($C$3&amp;$D77,'[1]2024'!$B:$B,0),MATCH(M$4,'[1]2024'!$2:$2,0)),0)++IFERROR(INDEX('[1]2024'!$A:$Q,MATCH($D$3&amp;$D77,'[1]2024'!$B:$B,0),MATCH(M$4,'[1]2024'!$2:$2,0)),0)</f>
        <v>0</v>
      </c>
      <c r="N77" s="264">
        <f>IFERROR(INDEX('[1]2024'!$A:$Q,MATCH($A$3&amp;$D77,'[1]2024'!$B:$B,0),MATCH(N$4,'[1]2024'!$2:$2,0)),0)+IFERROR(INDEX('[1]2024'!$A:$Q,MATCH($B$3&amp;$D77,'[1]2024'!$B:$B,0),MATCH(N$4,'[1]2024'!$2:$2,0)),0)++IFERROR(INDEX('[1]2024'!$A:$Q,MATCH($C$3&amp;$D77,'[1]2024'!$B:$B,0),MATCH(N$4,'[1]2024'!$2:$2,0)),0)++IFERROR(INDEX('[1]2024'!$A:$Q,MATCH($D$3&amp;$D77,'[1]2024'!$B:$B,0),MATCH(N$4,'[1]2024'!$2:$2,0)),0)</f>
        <v>0</v>
      </c>
      <c r="O77" s="264">
        <f>IFERROR(INDEX('[1]2024'!$A:$Q,MATCH($A$3&amp;$D77,'[1]2024'!$B:$B,0),MATCH(O$4,'[1]2024'!$2:$2,0)),0)+IFERROR(INDEX('[1]2024'!$A:$Q,MATCH($B$3&amp;$D77,'[1]2024'!$B:$B,0),MATCH(O$4,'[1]2024'!$2:$2,0)),0)++IFERROR(INDEX('[1]2024'!$A:$Q,MATCH($C$3&amp;$D77,'[1]2024'!$B:$B,0),MATCH(O$4,'[1]2024'!$2:$2,0)),0)++IFERROR(INDEX('[1]2024'!$A:$Q,MATCH($D$3&amp;$D77,'[1]2024'!$B:$B,0),MATCH(O$4,'[1]2024'!$2:$2,0)),0)</f>
        <v>0</v>
      </c>
      <c r="P77" s="264">
        <f>IFERROR(INDEX('[1]2024'!$A:$Q,MATCH($A$3&amp;$D77,'[1]2024'!$B:$B,0),MATCH(P$4,'[1]2024'!$2:$2,0)),0)+IFERROR(INDEX('[1]2024'!$A:$Q,MATCH($B$3&amp;$D77,'[1]2024'!$B:$B,0),MATCH(P$4,'[1]2024'!$2:$2,0)),0)++IFERROR(INDEX('[1]2024'!$A:$Q,MATCH($C$3&amp;$D77,'[1]2024'!$B:$B,0),MATCH(P$4,'[1]2024'!$2:$2,0)),0)++IFERROR(INDEX('[1]2024'!$A:$Q,MATCH($D$3&amp;$D77,'[1]2024'!$B:$B,0),MATCH(P$4,'[1]2024'!$2:$2,0)),0)</f>
        <v>0</v>
      </c>
      <c r="Q77" s="264">
        <f>IFERROR(INDEX('[1]2024'!$A:$Q,MATCH($A$3&amp;$D77,'[1]2024'!$B:$B,0),MATCH(Q$4,'[1]2024'!$2:$2,0)),0)+IFERROR(INDEX('[1]2024'!$A:$Q,MATCH($B$3&amp;$D77,'[1]2024'!$B:$B,0),MATCH(Q$4,'[1]2024'!$2:$2,0)),0)++IFERROR(INDEX('[1]2024'!$A:$Q,MATCH($C$3&amp;$D77,'[1]2024'!$B:$B,0),MATCH(Q$4,'[1]2024'!$2:$2,0)),0)++IFERROR(INDEX('[1]2024'!$A:$Q,MATCH($D$3&amp;$D77,'[1]2024'!$B:$B,0),MATCH(Q$4,'[1]2024'!$2:$2,0)),0)</f>
        <v>0</v>
      </c>
      <c r="R77" s="264">
        <f>IFERROR(INDEX('[1]2024'!$A:$Q,MATCH($A$3&amp;$D77,'[1]2024'!$B:$B,0),MATCH(R$4,'[1]2024'!$2:$2,0)),0)+IFERROR(INDEX('[1]2024'!$A:$Q,MATCH($B$3&amp;$D77,'[1]2024'!$B:$B,0),MATCH(R$4,'[1]2024'!$2:$2,0)),0)++IFERROR(INDEX('[1]2024'!$A:$Q,MATCH($C$3&amp;$D77,'[1]2024'!$B:$B,0),MATCH(R$4,'[1]2024'!$2:$2,0)),0)++IFERROR(INDEX('[1]2024'!$A:$Q,MATCH($D$3&amp;$D77,'[1]2024'!$B:$B,0),MATCH(R$4,'[1]2024'!$2:$2,0)),0)</f>
        <v>0</v>
      </c>
      <c r="S77" s="264">
        <f>IFERROR(INDEX('[1]2024'!$A:$Q,MATCH($A$3&amp;$D77,'[1]2024'!$B:$B,0),MATCH(S$4,'[1]2024'!$2:$2,0)),0)+IFERROR(INDEX('[1]2024'!$A:$Q,MATCH($B$3&amp;$D77,'[1]2024'!$B:$B,0),MATCH(S$4,'[1]2024'!$2:$2,0)),0)++IFERROR(INDEX('[1]2024'!$A:$Q,MATCH($C$3&amp;$D77,'[1]2024'!$B:$B,0),MATCH(S$4,'[1]2024'!$2:$2,0)),0)++IFERROR(INDEX('[1]2024'!$A:$Q,MATCH($D$3&amp;$D77,'[1]2024'!$B:$B,0),MATCH(S$4,'[1]2024'!$2:$2,0)),0)</f>
        <v>0</v>
      </c>
      <c r="T77" s="75">
        <v>0</v>
      </c>
      <c r="U77" s="245">
        <f t="shared" si="49"/>
        <v>0</v>
      </c>
      <c r="V77" s="246">
        <v>0</v>
      </c>
      <c r="W77" s="247">
        <v>0</v>
      </c>
      <c r="X77" s="247">
        <v>0</v>
      </c>
      <c r="Y77" s="293">
        <v>0</v>
      </c>
      <c r="Z77" s="293">
        <v>0</v>
      </c>
      <c r="AA77" s="294">
        <v>0</v>
      </c>
      <c r="AB77" s="247">
        <v>0</v>
      </c>
      <c r="AC77" s="247">
        <v>0</v>
      </c>
      <c r="AD77" s="247">
        <v>0</v>
      </c>
      <c r="AE77" s="247">
        <v>0</v>
      </c>
      <c r="AF77" s="247">
        <v>0</v>
      </c>
      <c r="AG77" s="248">
        <v>0</v>
      </c>
      <c r="AH77" s="245">
        <f>송도공장장!AH77+제조팀!AH77+송도밸리데이션팀!AH77+송도생산지원팀!AH77+송도설비관리팀!AH77</f>
        <v>300000</v>
      </c>
      <c r="AI77" s="245">
        <f>송도공장장!AI77+제조팀!AI77+송도밸리데이션팀!AI77+송도생산지원팀!AI77+송도설비관리팀!AI77</f>
        <v>0</v>
      </c>
      <c r="AJ77" s="245">
        <f>송도공장장!AJ77+제조팀!AJ77+송도밸리데이션팀!AJ77+송도생산지원팀!AJ77+송도설비관리팀!AJ77</f>
        <v>300000</v>
      </c>
      <c r="AK77" s="245">
        <f>송도공장장!AK77+제조팀!AK77+송도밸리데이션팀!AK77+송도생산지원팀!AK77+송도설비관리팀!AK77</f>
        <v>0</v>
      </c>
      <c r="AL77" s="245">
        <f>송도공장장!AL77+제조팀!AL77+송도밸리데이션팀!AL77+송도생산지원팀!AL77+송도설비관리팀!AL77</f>
        <v>0</v>
      </c>
      <c r="AM77" s="245">
        <f>송도공장장!AM77+제조팀!AM77+송도밸리데이션팀!AM77+송도생산지원팀!AM77+송도설비관리팀!AM77</f>
        <v>0</v>
      </c>
      <c r="AN77" s="245">
        <f>송도공장장!AN77+제조팀!AN77+송도밸리데이션팀!AN77+송도생산지원팀!AN77+송도설비관리팀!AN77</f>
        <v>0</v>
      </c>
      <c r="AO77" s="245">
        <f>송도공장장!AO77+제조팀!AO77+송도밸리데이션팀!AO77+송도생산지원팀!AO77+송도설비관리팀!AO77</f>
        <v>0</v>
      </c>
      <c r="AP77" s="245">
        <f>송도공장장!AP77+제조팀!AP77+송도밸리데이션팀!AP77+송도생산지원팀!AP77+송도설비관리팀!AP77</f>
        <v>0</v>
      </c>
      <c r="AQ77" s="245">
        <f>송도공장장!AQ77+제조팀!AQ77+송도밸리데이션팀!AQ77+송도생산지원팀!AQ77+송도설비관리팀!AQ77</f>
        <v>0</v>
      </c>
      <c r="AR77" s="245">
        <f>송도공장장!AR77+제조팀!AR77+송도밸리데이션팀!AR77+송도생산지원팀!AR77+송도설비관리팀!AR77</f>
        <v>0</v>
      </c>
      <c r="AS77" s="245">
        <f>송도공장장!AS77+제조팀!AS77+송도밸리데이션팀!AS77+송도생산지원팀!AS77+송도설비관리팀!AS77</f>
        <v>0</v>
      </c>
      <c r="AT77" s="245">
        <f>송도공장장!AT77+제조팀!AT77+송도밸리데이션팀!AT77+송도생산지원팀!AT77+송도설비관리팀!AT77</f>
        <v>0</v>
      </c>
      <c r="AU77" s="245">
        <f t="shared" si="53"/>
        <v>300000</v>
      </c>
      <c r="AV77" s="245">
        <f t="shared" si="3"/>
        <v>0</v>
      </c>
      <c r="AW77" s="245">
        <f t="shared" si="4"/>
        <v>0</v>
      </c>
      <c r="AX77" s="245">
        <f t="shared" si="5"/>
        <v>0</v>
      </c>
      <c r="AY77" s="245">
        <f t="shared" si="50"/>
        <v>300000</v>
      </c>
      <c r="AZ77" s="245">
        <f t="shared" si="51"/>
        <v>300000</v>
      </c>
      <c r="BA77" s="245">
        <f t="shared" si="52"/>
        <v>300000</v>
      </c>
      <c r="BB77" s="290"/>
      <c r="BC77" s="251" t="s">
        <v>24</v>
      </c>
      <c r="BD77" s="261"/>
      <c r="BE77" s="264">
        <v>0</v>
      </c>
      <c r="BF77" s="264">
        <v>0</v>
      </c>
      <c r="BG77" s="264">
        <v>0</v>
      </c>
      <c r="BH77" s="265">
        <f t="shared" si="7"/>
        <v>0</v>
      </c>
    </row>
    <row r="78" spans="1:60" outlineLevel="1" x14ac:dyDescent="0.3">
      <c r="A78" s="71" t="s">
        <v>158</v>
      </c>
      <c r="B78" s="238" t="s">
        <v>159</v>
      </c>
      <c r="C78" s="238" t="s">
        <v>31</v>
      </c>
      <c r="D78" s="239">
        <v>5107210</v>
      </c>
      <c r="E78" s="239" t="s">
        <v>160</v>
      </c>
      <c r="F78" s="277">
        <v>0</v>
      </c>
      <c r="G78" s="245">
        <f t="shared" si="48"/>
        <v>0</v>
      </c>
      <c r="H78" s="264">
        <f>IFERROR(INDEX('[1]2024'!$A:$Q,MATCH($A$3&amp;$D78,'[1]2024'!$B:$B,0),MATCH(H$4,'[1]2024'!$2:$2,0)),0)+IFERROR(INDEX('[1]2024'!$A:$Q,MATCH($B$3&amp;$D78,'[1]2024'!$B:$B,0),MATCH(H$4,'[1]2024'!$2:$2,0)),0)++IFERROR(INDEX('[1]2024'!$A:$Q,MATCH($C$3&amp;$D78,'[1]2024'!$B:$B,0),MATCH(H$4,'[1]2024'!$2:$2,0)),0)++IFERROR(INDEX('[1]2024'!$A:$Q,MATCH($D$3&amp;$D78,'[1]2024'!$B:$B,0),MATCH(H$4,'[1]2024'!$2:$2,0)),0)</f>
        <v>0</v>
      </c>
      <c r="I78" s="264">
        <f>IFERROR(INDEX('[1]2024'!$A:$Q,MATCH($A$3&amp;$D78,'[1]2024'!$B:$B,0),MATCH(I$4,'[1]2024'!$2:$2,0)),0)+IFERROR(INDEX('[1]2024'!$A:$Q,MATCH($B$3&amp;$D78,'[1]2024'!$B:$B,0),MATCH(I$4,'[1]2024'!$2:$2,0)),0)++IFERROR(INDEX('[1]2024'!$A:$Q,MATCH($C$3&amp;$D78,'[1]2024'!$B:$B,0),MATCH(I$4,'[1]2024'!$2:$2,0)),0)++IFERROR(INDEX('[1]2024'!$A:$Q,MATCH($D$3&amp;$D78,'[1]2024'!$B:$B,0),MATCH(I$4,'[1]2024'!$2:$2,0)),0)</f>
        <v>0</v>
      </c>
      <c r="J78" s="264">
        <f>IFERROR(INDEX('[1]2024'!$A:$Q,MATCH($A$3&amp;$D78,'[1]2024'!$B:$B,0),MATCH(J$4,'[1]2024'!$2:$2,0)),0)+IFERROR(INDEX('[1]2024'!$A:$Q,MATCH($B$3&amp;$D78,'[1]2024'!$B:$B,0),MATCH(J$4,'[1]2024'!$2:$2,0)),0)++IFERROR(INDEX('[1]2024'!$A:$Q,MATCH($C$3&amp;$D78,'[1]2024'!$B:$B,0),MATCH(J$4,'[1]2024'!$2:$2,0)),0)++IFERROR(INDEX('[1]2024'!$A:$Q,MATCH($D$3&amp;$D78,'[1]2024'!$B:$B,0),MATCH(J$4,'[1]2024'!$2:$2,0)),0)</f>
        <v>0</v>
      </c>
      <c r="K78" s="264">
        <f>IFERROR(INDEX('[1]2024'!$A:$Q,MATCH($A$3&amp;$D78,'[1]2024'!$B:$B,0),MATCH(K$4,'[1]2024'!$2:$2,0)),0)+IFERROR(INDEX('[1]2024'!$A:$Q,MATCH($B$3&amp;$D78,'[1]2024'!$B:$B,0),MATCH(K$4,'[1]2024'!$2:$2,0)),0)++IFERROR(INDEX('[1]2024'!$A:$Q,MATCH($C$3&amp;$D78,'[1]2024'!$B:$B,0),MATCH(K$4,'[1]2024'!$2:$2,0)),0)++IFERROR(INDEX('[1]2024'!$A:$Q,MATCH($D$3&amp;$D78,'[1]2024'!$B:$B,0),MATCH(K$4,'[1]2024'!$2:$2,0)),0)</f>
        <v>0</v>
      </c>
      <c r="L78" s="264">
        <f>IFERROR(INDEX('[1]2024'!$A:$Q,MATCH($A$3&amp;$D78,'[1]2024'!$B:$B,0),MATCH(L$4,'[1]2024'!$2:$2,0)),0)+IFERROR(INDEX('[1]2024'!$A:$Q,MATCH($B$3&amp;$D78,'[1]2024'!$B:$B,0),MATCH(L$4,'[1]2024'!$2:$2,0)),0)++IFERROR(INDEX('[1]2024'!$A:$Q,MATCH($C$3&amp;$D78,'[1]2024'!$B:$B,0),MATCH(L$4,'[1]2024'!$2:$2,0)),0)++IFERROR(INDEX('[1]2024'!$A:$Q,MATCH($D$3&amp;$D78,'[1]2024'!$B:$B,0),MATCH(L$4,'[1]2024'!$2:$2,0)),0)</f>
        <v>0</v>
      </c>
      <c r="M78" s="264">
        <f>IFERROR(INDEX('[1]2024'!$A:$Q,MATCH($A$3&amp;$D78,'[1]2024'!$B:$B,0),MATCH(M$4,'[1]2024'!$2:$2,0)),0)+IFERROR(INDEX('[1]2024'!$A:$Q,MATCH($B$3&amp;$D78,'[1]2024'!$B:$B,0),MATCH(M$4,'[1]2024'!$2:$2,0)),0)++IFERROR(INDEX('[1]2024'!$A:$Q,MATCH($C$3&amp;$D78,'[1]2024'!$B:$B,0),MATCH(M$4,'[1]2024'!$2:$2,0)),0)++IFERROR(INDEX('[1]2024'!$A:$Q,MATCH($D$3&amp;$D78,'[1]2024'!$B:$B,0),MATCH(M$4,'[1]2024'!$2:$2,0)),0)</f>
        <v>0</v>
      </c>
      <c r="N78" s="264">
        <f>IFERROR(INDEX('[1]2024'!$A:$Q,MATCH($A$3&amp;$D78,'[1]2024'!$B:$B,0),MATCH(N$4,'[1]2024'!$2:$2,0)),0)+IFERROR(INDEX('[1]2024'!$A:$Q,MATCH($B$3&amp;$D78,'[1]2024'!$B:$B,0),MATCH(N$4,'[1]2024'!$2:$2,0)),0)++IFERROR(INDEX('[1]2024'!$A:$Q,MATCH($C$3&amp;$D78,'[1]2024'!$B:$B,0),MATCH(N$4,'[1]2024'!$2:$2,0)),0)++IFERROR(INDEX('[1]2024'!$A:$Q,MATCH($D$3&amp;$D78,'[1]2024'!$B:$B,0),MATCH(N$4,'[1]2024'!$2:$2,0)),0)</f>
        <v>0</v>
      </c>
      <c r="O78" s="264">
        <f>IFERROR(INDEX('[1]2024'!$A:$Q,MATCH($A$3&amp;$D78,'[1]2024'!$B:$B,0),MATCH(O$4,'[1]2024'!$2:$2,0)),0)+IFERROR(INDEX('[1]2024'!$A:$Q,MATCH($B$3&amp;$D78,'[1]2024'!$B:$B,0),MATCH(O$4,'[1]2024'!$2:$2,0)),0)++IFERROR(INDEX('[1]2024'!$A:$Q,MATCH($C$3&amp;$D78,'[1]2024'!$B:$B,0),MATCH(O$4,'[1]2024'!$2:$2,0)),0)++IFERROR(INDEX('[1]2024'!$A:$Q,MATCH($D$3&amp;$D78,'[1]2024'!$B:$B,0),MATCH(O$4,'[1]2024'!$2:$2,0)),0)</f>
        <v>0</v>
      </c>
      <c r="P78" s="264">
        <f>IFERROR(INDEX('[1]2024'!$A:$Q,MATCH($A$3&amp;$D78,'[1]2024'!$B:$B,0),MATCH(P$4,'[1]2024'!$2:$2,0)),0)+IFERROR(INDEX('[1]2024'!$A:$Q,MATCH($B$3&amp;$D78,'[1]2024'!$B:$B,0),MATCH(P$4,'[1]2024'!$2:$2,0)),0)++IFERROR(INDEX('[1]2024'!$A:$Q,MATCH($C$3&amp;$D78,'[1]2024'!$B:$B,0),MATCH(P$4,'[1]2024'!$2:$2,0)),0)++IFERROR(INDEX('[1]2024'!$A:$Q,MATCH($D$3&amp;$D78,'[1]2024'!$B:$B,0),MATCH(P$4,'[1]2024'!$2:$2,0)),0)</f>
        <v>0</v>
      </c>
      <c r="Q78" s="264">
        <f>IFERROR(INDEX('[1]2024'!$A:$Q,MATCH($A$3&amp;$D78,'[1]2024'!$B:$B,0),MATCH(Q$4,'[1]2024'!$2:$2,0)),0)+IFERROR(INDEX('[1]2024'!$A:$Q,MATCH($B$3&amp;$D78,'[1]2024'!$B:$B,0),MATCH(Q$4,'[1]2024'!$2:$2,0)),0)++IFERROR(INDEX('[1]2024'!$A:$Q,MATCH($C$3&amp;$D78,'[1]2024'!$B:$B,0),MATCH(Q$4,'[1]2024'!$2:$2,0)),0)++IFERROR(INDEX('[1]2024'!$A:$Q,MATCH($D$3&amp;$D78,'[1]2024'!$B:$B,0),MATCH(Q$4,'[1]2024'!$2:$2,0)),0)</f>
        <v>0</v>
      </c>
      <c r="R78" s="264">
        <f>IFERROR(INDEX('[1]2024'!$A:$Q,MATCH($A$3&amp;$D78,'[1]2024'!$B:$B,0),MATCH(R$4,'[1]2024'!$2:$2,0)),0)+IFERROR(INDEX('[1]2024'!$A:$Q,MATCH($B$3&amp;$D78,'[1]2024'!$B:$B,0),MATCH(R$4,'[1]2024'!$2:$2,0)),0)++IFERROR(INDEX('[1]2024'!$A:$Q,MATCH($C$3&amp;$D78,'[1]2024'!$B:$B,0),MATCH(R$4,'[1]2024'!$2:$2,0)),0)++IFERROR(INDEX('[1]2024'!$A:$Q,MATCH($D$3&amp;$D78,'[1]2024'!$B:$B,0),MATCH(R$4,'[1]2024'!$2:$2,0)),0)</f>
        <v>0</v>
      </c>
      <c r="S78" s="264">
        <f>IFERROR(INDEX('[1]2024'!$A:$Q,MATCH($A$3&amp;$D78,'[1]2024'!$B:$B,0),MATCH(S$4,'[1]2024'!$2:$2,0)),0)+IFERROR(INDEX('[1]2024'!$A:$Q,MATCH($B$3&amp;$D78,'[1]2024'!$B:$B,0),MATCH(S$4,'[1]2024'!$2:$2,0)),0)++IFERROR(INDEX('[1]2024'!$A:$Q,MATCH($C$3&amp;$D78,'[1]2024'!$B:$B,0),MATCH(S$4,'[1]2024'!$2:$2,0)),0)++IFERROR(INDEX('[1]2024'!$A:$Q,MATCH($D$3&amp;$D78,'[1]2024'!$B:$B,0),MATCH(S$4,'[1]2024'!$2:$2,0)),0)</f>
        <v>0</v>
      </c>
      <c r="T78" s="75">
        <v>0</v>
      </c>
      <c r="U78" s="245">
        <f t="shared" si="49"/>
        <v>0</v>
      </c>
      <c r="V78" s="246">
        <v>0</v>
      </c>
      <c r="W78" s="247">
        <v>0</v>
      </c>
      <c r="X78" s="247">
        <v>0</v>
      </c>
      <c r="Y78" s="247">
        <v>0</v>
      </c>
      <c r="Z78" s="247">
        <v>0</v>
      </c>
      <c r="AA78" s="247">
        <v>0</v>
      </c>
      <c r="AB78" s="247">
        <v>0</v>
      </c>
      <c r="AC78" s="247">
        <v>0</v>
      </c>
      <c r="AD78" s="247">
        <v>0</v>
      </c>
      <c r="AE78" s="247">
        <v>0</v>
      </c>
      <c r="AF78" s="247">
        <v>0</v>
      </c>
      <c r="AG78" s="248">
        <v>0</v>
      </c>
      <c r="AH78" s="245">
        <f>송도공장장!AH78+제조팀!AH78+송도밸리데이션팀!AH78+송도생산지원팀!AH78+송도설비관리팀!AH78</f>
        <v>48000000</v>
      </c>
      <c r="AI78" s="245">
        <f>송도공장장!AI78+제조팀!AI78+송도밸리데이션팀!AI78+송도생산지원팀!AI78+송도설비관리팀!AI78</f>
        <v>4000000</v>
      </c>
      <c r="AJ78" s="245">
        <f>송도공장장!AJ78+제조팀!AJ78+송도밸리데이션팀!AJ78+송도생산지원팀!AJ78+송도설비관리팀!AJ78</f>
        <v>4000000</v>
      </c>
      <c r="AK78" s="245">
        <f>송도공장장!AK78+제조팀!AK78+송도밸리데이션팀!AK78+송도생산지원팀!AK78+송도설비관리팀!AK78</f>
        <v>4000000</v>
      </c>
      <c r="AL78" s="245">
        <f>송도공장장!AL78+제조팀!AL78+송도밸리데이션팀!AL78+송도생산지원팀!AL78+송도설비관리팀!AL78</f>
        <v>4000000</v>
      </c>
      <c r="AM78" s="245">
        <f>송도공장장!AM78+제조팀!AM78+송도밸리데이션팀!AM78+송도생산지원팀!AM78+송도설비관리팀!AM78</f>
        <v>4000000</v>
      </c>
      <c r="AN78" s="245">
        <f>송도공장장!AN78+제조팀!AN78+송도밸리데이션팀!AN78+송도생산지원팀!AN78+송도설비관리팀!AN78</f>
        <v>4000000</v>
      </c>
      <c r="AO78" s="245">
        <f>송도공장장!AO78+제조팀!AO78+송도밸리데이션팀!AO78+송도생산지원팀!AO78+송도설비관리팀!AO78</f>
        <v>4000000</v>
      </c>
      <c r="AP78" s="245">
        <f>송도공장장!AP78+제조팀!AP78+송도밸리데이션팀!AP78+송도생산지원팀!AP78+송도설비관리팀!AP78</f>
        <v>4000000</v>
      </c>
      <c r="AQ78" s="245">
        <f>송도공장장!AQ78+제조팀!AQ78+송도밸리데이션팀!AQ78+송도생산지원팀!AQ78+송도설비관리팀!AQ78</f>
        <v>4000000</v>
      </c>
      <c r="AR78" s="245">
        <f>송도공장장!AR78+제조팀!AR78+송도밸리데이션팀!AR78+송도생산지원팀!AR78+송도설비관리팀!AR78</f>
        <v>4000000</v>
      </c>
      <c r="AS78" s="245">
        <f>송도공장장!AS78+제조팀!AS78+송도밸리데이션팀!AS78+송도생산지원팀!AS78+송도설비관리팀!AS78</f>
        <v>4000000</v>
      </c>
      <c r="AT78" s="245">
        <f>송도공장장!AT78+제조팀!AT78+송도밸리데이션팀!AT78+송도생산지원팀!AT78+송도설비관리팀!AT78</f>
        <v>4000000</v>
      </c>
      <c r="AU78" s="245">
        <f t="shared" si="53"/>
        <v>12000000</v>
      </c>
      <c r="AV78" s="245">
        <f t="shared" si="3"/>
        <v>12000000</v>
      </c>
      <c r="AW78" s="245">
        <f t="shared" si="4"/>
        <v>12000000</v>
      </c>
      <c r="AX78" s="245">
        <f t="shared" si="5"/>
        <v>12000000</v>
      </c>
      <c r="AY78" s="245">
        <f t="shared" si="50"/>
        <v>48000000</v>
      </c>
      <c r="AZ78" s="245">
        <f t="shared" si="51"/>
        <v>48000000</v>
      </c>
      <c r="BA78" s="245">
        <f t="shared" si="52"/>
        <v>48000000</v>
      </c>
      <c r="BB78" s="250"/>
      <c r="BC78" s="251" t="s">
        <v>24</v>
      </c>
      <c r="BD78" s="261"/>
      <c r="BE78" s="264">
        <v>0</v>
      </c>
      <c r="BF78" s="264">
        <v>0</v>
      </c>
      <c r="BG78" s="264">
        <v>0</v>
      </c>
      <c r="BH78" s="265">
        <f t="shared" si="7"/>
        <v>0</v>
      </c>
    </row>
    <row r="79" spans="1:60" x14ac:dyDescent="0.3">
      <c r="A79" s="57" t="s">
        <v>161</v>
      </c>
      <c r="B79" s="256" t="s">
        <v>21</v>
      </c>
      <c r="C79" s="256"/>
      <c r="D79" s="257"/>
      <c r="E79" s="257"/>
      <c r="F79" s="272">
        <v>0</v>
      </c>
      <c r="G79" s="258">
        <f t="shared" ref="G79" si="54">SUM(G80:G87)</f>
        <v>0</v>
      </c>
      <c r="H79" s="259">
        <f t="shared" ref="H79:S79" si="55">SUM(H80:H87)</f>
        <v>0</v>
      </c>
      <c r="I79" s="260">
        <f t="shared" si="55"/>
        <v>0</v>
      </c>
      <c r="J79" s="260">
        <f t="shared" si="55"/>
        <v>0</v>
      </c>
      <c r="K79" s="260">
        <f t="shared" si="55"/>
        <v>0</v>
      </c>
      <c r="L79" s="260">
        <f t="shared" si="55"/>
        <v>0</v>
      </c>
      <c r="M79" s="260">
        <f t="shared" si="55"/>
        <v>0</v>
      </c>
      <c r="N79" s="260">
        <f t="shared" si="55"/>
        <v>0</v>
      </c>
      <c r="O79" s="260">
        <f t="shared" si="55"/>
        <v>0</v>
      </c>
      <c r="P79" s="260">
        <f t="shared" si="55"/>
        <v>0</v>
      </c>
      <c r="Q79" s="260">
        <f t="shared" si="55"/>
        <v>0</v>
      </c>
      <c r="R79" s="260">
        <f t="shared" si="55"/>
        <v>0</v>
      </c>
      <c r="S79" s="260">
        <f t="shared" si="55"/>
        <v>0</v>
      </c>
      <c r="T79" s="64">
        <v>0</v>
      </c>
      <c r="U79" s="258">
        <f t="shared" ref="U79:Z79" si="56">SUM(U80:U87)</f>
        <v>0</v>
      </c>
      <c r="V79" s="262">
        <f t="shared" si="56"/>
        <v>0</v>
      </c>
      <c r="W79" s="273">
        <f t="shared" si="56"/>
        <v>0</v>
      </c>
      <c r="X79" s="273">
        <f t="shared" si="56"/>
        <v>0</v>
      </c>
      <c r="Y79" s="273">
        <f t="shared" si="56"/>
        <v>0</v>
      </c>
      <c r="Z79" s="273">
        <f t="shared" si="56"/>
        <v>0</v>
      </c>
      <c r="AA79" s="273">
        <v>0</v>
      </c>
      <c r="AB79" s="273">
        <v>0</v>
      </c>
      <c r="AC79" s="273">
        <v>0</v>
      </c>
      <c r="AD79" s="273">
        <v>0</v>
      </c>
      <c r="AE79" s="273">
        <v>0</v>
      </c>
      <c r="AF79" s="273">
        <v>0</v>
      </c>
      <c r="AG79" s="274">
        <v>0</v>
      </c>
      <c r="AH79" s="258">
        <f t="shared" ref="AH79:AT79" si="57">SUM(AH80:AH87)</f>
        <v>73680000</v>
      </c>
      <c r="AI79" s="258">
        <f t="shared" si="57"/>
        <v>6140000</v>
      </c>
      <c r="AJ79" s="258">
        <f t="shared" si="57"/>
        <v>6140000</v>
      </c>
      <c r="AK79" s="258">
        <f t="shared" si="57"/>
        <v>6140000</v>
      </c>
      <c r="AL79" s="258">
        <f t="shared" si="57"/>
        <v>6140000</v>
      </c>
      <c r="AM79" s="258">
        <f t="shared" si="57"/>
        <v>6140000</v>
      </c>
      <c r="AN79" s="258">
        <f t="shared" si="57"/>
        <v>6140000</v>
      </c>
      <c r="AO79" s="258">
        <f t="shared" si="57"/>
        <v>6140000</v>
      </c>
      <c r="AP79" s="258">
        <f t="shared" si="57"/>
        <v>6140000</v>
      </c>
      <c r="AQ79" s="258">
        <f t="shared" si="57"/>
        <v>6140000</v>
      </c>
      <c r="AR79" s="258">
        <f t="shared" si="57"/>
        <v>6140000</v>
      </c>
      <c r="AS79" s="258">
        <f t="shared" si="57"/>
        <v>6140000</v>
      </c>
      <c r="AT79" s="258">
        <f t="shared" si="57"/>
        <v>6140000</v>
      </c>
      <c r="AU79" s="258">
        <f t="shared" si="53"/>
        <v>18420000</v>
      </c>
      <c r="AV79" s="258">
        <f t="shared" si="3"/>
        <v>18420000</v>
      </c>
      <c r="AW79" s="258">
        <f t="shared" si="4"/>
        <v>18420000</v>
      </c>
      <c r="AX79" s="258">
        <f t="shared" si="5"/>
        <v>18420000</v>
      </c>
      <c r="AY79" s="258">
        <f>SUM(AY80:AY87)</f>
        <v>73680000</v>
      </c>
      <c r="AZ79" s="258">
        <f t="shared" ref="AZ79:BA79" si="58">SUM(AZ80:AZ87)</f>
        <v>73680000</v>
      </c>
      <c r="BA79" s="258">
        <f t="shared" si="58"/>
        <v>73680000</v>
      </c>
      <c r="BB79" s="250"/>
      <c r="BC79" s="275"/>
      <c r="BD79" s="276"/>
      <c r="BE79" s="262">
        <f>SUM(BE80:BE87)</f>
        <v>0</v>
      </c>
      <c r="BF79" s="262">
        <v>0</v>
      </c>
      <c r="BG79" s="262">
        <v>0</v>
      </c>
      <c r="BH79" s="263">
        <f t="shared" si="7"/>
        <v>0</v>
      </c>
    </row>
    <row r="80" spans="1:60" outlineLevel="1" x14ac:dyDescent="0.3">
      <c r="A80" s="71" t="s">
        <v>162</v>
      </c>
      <c r="B80" s="238" t="s">
        <v>163</v>
      </c>
      <c r="C80" s="238" t="s">
        <v>31</v>
      </c>
      <c r="D80" s="239">
        <v>5108110</v>
      </c>
      <c r="E80" s="239" t="s">
        <v>164</v>
      </c>
      <c r="F80" s="277">
        <v>0</v>
      </c>
      <c r="G80" s="245">
        <f t="shared" ref="G80:G87" si="59">SUM(H80:S80)</f>
        <v>0</v>
      </c>
      <c r="H80" s="264">
        <f>IFERROR(INDEX('[1]2024'!$A:$Q,MATCH($A$3&amp;$D80,'[1]2024'!$B:$B,0),MATCH(H$4,'[1]2024'!$2:$2,0)),0)+IFERROR(INDEX('[1]2024'!$A:$Q,MATCH($B$3&amp;$D80,'[1]2024'!$B:$B,0),MATCH(H$4,'[1]2024'!$2:$2,0)),0)++IFERROR(INDEX('[1]2024'!$A:$Q,MATCH($C$3&amp;$D80,'[1]2024'!$B:$B,0),MATCH(H$4,'[1]2024'!$2:$2,0)),0)++IFERROR(INDEX('[1]2024'!$A:$Q,MATCH($D$3&amp;$D80,'[1]2024'!$B:$B,0),MATCH(H$4,'[1]2024'!$2:$2,0)),0)</f>
        <v>0</v>
      </c>
      <c r="I80" s="264">
        <f>IFERROR(INDEX('[1]2024'!$A:$Q,MATCH($A$3&amp;$D80,'[1]2024'!$B:$B,0),MATCH(I$4,'[1]2024'!$2:$2,0)),0)+IFERROR(INDEX('[1]2024'!$A:$Q,MATCH($B$3&amp;$D80,'[1]2024'!$B:$B,0),MATCH(I$4,'[1]2024'!$2:$2,0)),0)++IFERROR(INDEX('[1]2024'!$A:$Q,MATCH($C$3&amp;$D80,'[1]2024'!$B:$B,0),MATCH(I$4,'[1]2024'!$2:$2,0)),0)++IFERROR(INDEX('[1]2024'!$A:$Q,MATCH($D$3&amp;$D80,'[1]2024'!$B:$B,0),MATCH(I$4,'[1]2024'!$2:$2,0)),0)</f>
        <v>0</v>
      </c>
      <c r="J80" s="264">
        <f>IFERROR(INDEX('[1]2024'!$A:$Q,MATCH($A$3&amp;$D80,'[1]2024'!$B:$B,0),MATCH(J$4,'[1]2024'!$2:$2,0)),0)+IFERROR(INDEX('[1]2024'!$A:$Q,MATCH($B$3&amp;$D80,'[1]2024'!$B:$B,0),MATCH(J$4,'[1]2024'!$2:$2,0)),0)++IFERROR(INDEX('[1]2024'!$A:$Q,MATCH($C$3&amp;$D80,'[1]2024'!$B:$B,0),MATCH(J$4,'[1]2024'!$2:$2,0)),0)++IFERROR(INDEX('[1]2024'!$A:$Q,MATCH($D$3&amp;$D80,'[1]2024'!$B:$B,0),MATCH(J$4,'[1]2024'!$2:$2,0)),0)</f>
        <v>0</v>
      </c>
      <c r="K80" s="264">
        <f>IFERROR(INDEX('[1]2024'!$A:$Q,MATCH($A$3&amp;$D80,'[1]2024'!$B:$B,0),MATCH(K$4,'[1]2024'!$2:$2,0)),0)+IFERROR(INDEX('[1]2024'!$A:$Q,MATCH($B$3&amp;$D80,'[1]2024'!$B:$B,0),MATCH(K$4,'[1]2024'!$2:$2,0)),0)++IFERROR(INDEX('[1]2024'!$A:$Q,MATCH($C$3&amp;$D80,'[1]2024'!$B:$B,0),MATCH(K$4,'[1]2024'!$2:$2,0)),0)++IFERROR(INDEX('[1]2024'!$A:$Q,MATCH($D$3&amp;$D80,'[1]2024'!$B:$B,0),MATCH(K$4,'[1]2024'!$2:$2,0)),0)</f>
        <v>0</v>
      </c>
      <c r="L80" s="264">
        <f>IFERROR(INDEX('[1]2024'!$A:$Q,MATCH($A$3&amp;$D80,'[1]2024'!$B:$B,0),MATCH(L$4,'[1]2024'!$2:$2,0)),0)+IFERROR(INDEX('[1]2024'!$A:$Q,MATCH($B$3&amp;$D80,'[1]2024'!$B:$B,0),MATCH(L$4,'[1]2024'!$2:$2,0)),0)++IFERROR(INDEX('[1]2024'!$A:$Q,MATCH($C$3&amp;$D80,'[1]2024'!$B:$B,0),MATCH(L$4,'[1]2024'!$2:$2,0)),0)++IFERROR(INDEX('[1]2024'!$A:$Q,MATCH($D$3&amp;$D80,'[1]2024'!$B:$B,0),MATCH(L$4,'[1]2024'!$2:$2,0)),0)</f>
        <v>0</v>
      </c>
      <c r="M80" s="264">
        <f>IFERROR(INDEX('[1]2024'!$A:$Q,MATCH($A$3&amp;$D80,'[1]2024'!$B:$B,0),MATCH(M$4,'[1]2024'!$2:$2,0)),0)+IFERROR(INDEX('[1]2024'!$A:$Q,MATCH($B$3&amp;$D80,'[1]2024'!$B:$B,0),MATCH(M$4,'[1]2024'!$2:$2,0)),0)++IFERROR(INDEX('[1]2024'!$A:$Q,MATCH($C$3&amp;$D80,'[1]2024'!$B:$B,0),MATCH(M$4,'[1]2024'!$2:$2,0)),0)++IFERROR(INDEX('[1]2024'!$A:$Q,MATCH($D$3&amp;$D80,'[1]2024'!$B:$B,0),MATCH(M$4,'[1]2024'!$2:$2,0)),0)</f>
        <v>0</v>
      </c>
      <c r="N80" s="264">
        <f>IFERROR(INDEX('[1]2024'!$A:$Q,MATCH($A$3&amp;$D80,'[1]2024'!$B:$B,0),MATCH(N$4,'[1]2024'!$2:$2,0)),0)+IFERROR(INDEX('[1]2024'!$A:$Q,MATCH($B$3&amp;$D80,'[1]2024'!$B:$B,0),MATCH(N$4,'[1]2024'!$2:$2,0)),0)++IFERROR(INDEX('[1]2024'!$A:$Q,MATCH($C$3&amp;$D80,'[1]2024'!$B:$B,0),MATCH(N$4,'[1]2024'!$2:$2,0)),0)++IFERROR(INDEX('[1]2024'!$A:$Q,MATCH($D$3&amp;$D80,'[1]2024'!$B:$B,0),MATCH(N$4,'[1]2024'!$2:$2,0)),0)</f>
        <v>0</v>
      </c>
      <c r="O80" s="264">
        <f>IFERROR(INDEX('[1]2024'!$A:$Q,MATCH($A$3&amp;$D80,'[1]2024'!$B:$B,0),MATCH(O$4,'[1]2024'!$2:$2,0)),0)+IFERROR(INDEX('[1]2024'!$A:$Q,MATCH($B$3&amp;$D80,'[1]2024'!$B:$B,0),MATCH(O$4,'[1]2024'!$2:$2,0)),0)++IFERROR(INDEX('[1]2024'!$A:$Q,MATCH($C$3&amp;$D80,'[1]2024'!$B:$B,0),MATCH(O$4,'[1]2024'!$2:$2,0)),0)++IFERROR(INDEX('[1]2024'!$A:$Q,MATCH($D$3&amp;$D80,'[1]2024'!$B:$B,0),MATCH(O$4,'[1]2024'!$2:$2,0)),0)</f>
        <v>0</v>
      </c>
      <c r="P80" s="264">
        <f>IFERROR(INDEX('[1]2024'!$A:$Q,MATCH($A$3&amp;$D80,'[1]2024'!$B:$B,0),MATCH(P$4,'[1]2024'!$2:$2,0)),0)+IFERROR(INDEX('[1]2024'!$A:$Q,MATCH($B$3&amp;$D80,'[1]2024'!$B:$B,0),MATCH(P$4,'[1]2024'!$2:$2,0)),0)++IFERROR(INDEX('[1]2024'!$A:$Q,MATCH($C$3&amp;$D80,'[1]2024'!$B:$B,0),MATCH(P$4,'[1]2024'!$2:$2,0)),0)++IFERROR(INDEX('[1]2024'!$A:$Q,MATCH($D$3&amp;$D80,'[1]2024'!$B:$B,0),MATCH(P$4,'[1]2024'!$2:$2,0)),0)</f>
        <v>0</v>
      </c>
      <c r="Q80" s="264">
        <f>IFERROR(INDEX('[1]2024'!$A:$Q,MATCH($A$3&amp;$D80,'[1]2024'!$B:$B,0),MATCH(Q$4,'[1]2024'!$2:$2,0)),0)+IFERROR(INDEX('[1]2024'!$A:$Q,MATCH($B$3&amp;$D80,'[1]2024'!$B:$B,0),MATCH(Q$4,'[1]2024'!$2:$2,0)),0)++IFERROR(INDEX('[1]2024'!$A:$Q,MATCH($C$3&amp;$D80,'[1]2024'!$B:$B,0),MATCH(Q$4,'[1]2024'!$2:$2,0)),0)++IFERROR(INDEX('[1]2024'!$A:$Q,MATCH($D$3&amp;$D80,'[1]2024'!$B:$B,0),MATCH(Q$4,'[1]2024'!$2:$2,0)),0)</f>
        <v>0</v>
      </c>
      <c r="R80" s="264">
        <f>IFERROR(INDEX('[1]2024'!$A:$Q,MATCH($A$3&amp;$D80,'[1]2024'!$B:$B,0),MATCH(R$4,'[1]2024'!$2:$2,0)),0)+IFERROR(INDEX('[1]2024'!$A:$Q,MATCH($B$3&amp;$D80,'[1]2024'!$B:$B,0),MATCH(R$4,'[1]2024'!$2:$2,0)),0)++IFERROR(INDEX('[1]2024'!$A:$Q,MATCH($C$3&amp;$D80,'[1]2024'!$B:$B,0),MATCH(R$4,'[1]2024'!$2:$2,0)),0)++IFERROR(INDEX('[1]2024'!$A:$Q,MATCH($D$3&amp;$D80,'[1]2024'!$B:$B,0),MATCH(R$4,'[1]2024'!$2:$2,0)),0)</f>
        <v>0</v>
      </c>
      <c r="S80" s="264">
        <f>IFERROR(INDEX('[1]2024'!$A:$Q,MATCH($A$3&amp;$D80,'[1]2024'!$B:$B,0),MATCH(S$4,'[1]2024'!$2:$2,0)),0)+IFERROR(INDEX('[1]2024'!$A:$Q,MATCH($B$3&amp;$D80,'[1]2024'!$B:$B,0),MATCH(S$4,'[1]2024'!$2:$2,0)),0)++IFERROR(INDEX('[1]2024'!$A:$Q,MATCH($C$3&amp;$D80,'[1]2024'!$B:$B,0),MATCH(S$4,'[1]2024'!$2:$2,0)),0)++IFERROR(INDEX('[1]2024'!$A:$Q,MATCH($D$3&amp;$D80,'[1]2024'!$B:$B,0),MATCH(S$4,'[1]2024'!$2:$2,0)),0)</f>
        <v>0</v>
      </c>
      <c r="T80" s="75">
        <v>0</v>
      </c>
      <c r="U80" s="245">
        <f t="shared" ref="U80:U87" si="60">SUM(V80:AG80)</f>
        <v>0</v>
      </c>
      <c r="V80" s="246">
        <v>0</v>
      </c>
      <c r="W80" s="247">
        <v>0</v>
      </c>
      <c r="X80" s="247">
        <v>0</v>
      </c>
      <c r="Y80" s="247">
        <v>0</v>
      </c>
      <c r="Z80" s="247">
        <v>0</v>
      </c>
      <c r="AA80" s="247">
        <v>0</v>
      </c>
      <c r="AB80" s="247">
        <v>0</v>
      </c>
      <c r="AC80" s="247">
        <v>0</v>
      </c>
      <c r="AD80" s="247">
        <v>0</v>
      </c>
      <c r="AE80" s="247">
        <v>0</v>
      </c>
      <c r="AF80" s="247">
        <v>0</v>
      </c>
      <c r="AG80" s="248">
        <v>0</v>
      </c>
      <c r="AH80" s="245">
        <f>송도공장장!AH80+제조팀!AH80+송도밸리데이션팀!AH80+송도생산지원팀!AH80+송도설비관리팀!AH80</f>
        <v>55680000</v>
      </c>
      <c r="AI80" s="245">
        <f>송도공장장!AI80+제조팀!AI80+송도밸리데이션팀!AI80+송도생산지원팀!AI80+송도설비관리팀!AI80</f>
        <v>4640000</v>
      </c>
      <c r="AJ80" s="245">
        <f>송도공장장!AJ80+제조팀!AJ80+송도밸리데이션팀!AJ80+송도생산지원팀!AJ80+송도설비관리팀!AJ80</f>
        <v>4640000</v>
      </c>
      <c r="AK80" s="245">
        <f>송도공장장!AK80+제조팀!AK80+송도밸리데이션팀!AK80+송도생산지원팀!AK80+송도설비관리팀!AK80</f>
        <v>4640000</v>
      </c>
      <c r="AL80" s="245">
        <f>송도공장장!AL80+제조팀!AL80+송도밸리데이션팀!AL80+송도생산지원팀!AL80+송도설비관리팀!AL80</f>
        <v>4640000</v>
      </c>
      <c r="AM80" s="245">
        <f>송도공장장!AM80+제조팀!AM80+송도밸리데이션팀!AM80+송도생산지원팀!AM80+송도설비관리팀!AM80</f>
        <v>4640000</v>
      </c>
      <c r="AN80" s="245">
        <f>송도공장장!AN80+제조팀!AN80+송도밸리데이션팀!AN80+송도생산지원팀!AN80+송도설비관리팀!AN80</f>
        <v>4640000</v>
      </c>
      <c r="AO80" s="245">
        <f>송도공장장!AO80+제조팀!AO80+송도밸리데이션팀!AO80+송도생산지원팀!AO80+송도설비관리팀!AO80</f>
        <v>4640000</v>
      </c>
      <c r="AP80" s="245">
        <f>송도공장장!AP80+제조팀!AP80+송도밸리데이션팀!AP80+송도생산지원팀!AP80+송도설비관리팀!AP80</f>
        <v>4640000</v>
      </c>
      <c r="AQ80" s="245">
        <f>송도공장장!AQ80+제조팀!AQ80+송도밸리데이션팀!AQ80+송도생산지원팀!AQ80+송도설비관리팀!AQ80</f>
        <v>4640000</v>
      </c>
      <c r="AR80" s="245">
        <f>송도공장장!AR80+제조팀!AR80+송도밸리데이션팀!AR80+송도생산지원팀!AR80+송도설비관리팀!AR80</f>
        <v>4640000</v>
      </c>
      <c r="AS80" s="245">
        <f>송도공장장!AS80+제조팀!AS80+송도밸리데이션팀!AS80+송도생산지원팀!AS80+송도설비관리팀!AS80</f>
        <v>4640000</v>
      </c>
      <c r="AT80" s="245">
        <f>송도공장장!AT80+제조팀!AT80+송도밸리데이션팀!AT80+송도생산지원팀!AT80+송도설비관리팀!AT80</f>
        <v>4640000</v>
      </c>
      <c r="AU80" s="245">
        <f t="shared" si="53"/>
        <v>13920000</v>
      </c>
      <c r="AV80" s="245">
        <f t="shared" si="3"/>
        <v>13920000</v>
      </c>
      <c r="AW80" s="245">
        <f t="shared" si="4"/>
        <v>13920000</v>
      </c>
      <c r="AX80" s="245">
        <f t="shared" si="5"/>
        <v>13920000</v>
      </c>
      <c r="AY80" s="245">
        <f t="shared" ref="AY80:AY87" si="61">IF($BC80="O",1.05*$AH80,$AH80)</f>
        <v>55680000</v>
      </c>
      <c r="AZ80" s="245">
        <f t="shared" ref="AZ80:AZ87" si="62">IF($BC80="O",1.05*$AY80,$AY80)</f>
        <v>55680000</v>
      </c>
      <c r="BA80" s="245">
        <f t="shared" ref="BA80:BA87" si="63">IF($BC80="O",1.05*$AZ80,$AZ80)</f>
        <v>55680000</v>
      </c>
      <c r="BB80" s="250"/>
      <c r="BC80" s="251" t="s">
        <v>24</v>
      </c>
      <c r="BD80" s="261"/>
      <c r="BE80" s="264">
        <v>0</v>
      </c>
      <c r="BF80" s="264">
        <v>0</v>
      </c>
      <c r="BG80" s="264">
        <v>0</v>
      </c>
      <c r="BH80" s="265">
        <f t="shared" si="7"/>
        <v>0</v>
      </c>
    </row>
    <row r="81" spans="1:60" outlineLevel="1" x14ac:dyDescent="0.3">
      <c r="A81" s="71" t="s">
        <v>165</v>
      </c>
      <c r="B81" s="238" t="s">
        <v>163</v>
      </c>
      <c r="C81" s="238" t="s">
        <v>31</v>
      </c>
      <c r="D81" s="239">
        <v>5108120</v>
      </c>
      <c r="E81" s="239" t="s">
        <v>164</v>
      </c>
      <c r="F81" s="277">
        <v>0</v>
      </c>
      <c r="G81" s="245">
        <f t="shared" si="59"/>
        <v>0</v>
      </c>
      <c r="H81" s="264">
        <f>IFERROR(INDEX('[1]2024'!$A:$Q,MATCH($A$3&amp;$D81,'[1]2024'!$B:$B,0),MATCH(H$4,'[1]2024'!$2:$2,0)),0)+IFERROR(INDEX('[1]2024'!$A:$Q,MATCH($B$3&amp;$D81,'[1]2024'!$B:$B,0),MATCH(H$4,'[1]2024'!$2:$2,0)),0)++IFERROR(INDEX('[1]2024'!$A:$Q,MATCH($C$3&amp;$D81,'[1]2024'!$B:$B,0),MATCH(H$4,'[1]2024'!$2:$2,0)),0)++IFERROR(INDEX('[1]2024'!$A:$Q,MATCH($D$3&amp;$D81,'[1]2024'!$B:$B,0),MATCH(H$4,'[1]2024'!$2:$2,0)),0)</f>
        <v>0</v>
      </c>
      <c r="I81" s="264">
        <f>IFERROR(INDEX('[1]2024'!$A:$Q,MATCH($A$3&amp;$D81,'[1]2024'!$B:$B,0),MATCH(I$4,'[1]2024'!$2:$2,0)),0)+IFERROR(INDEX('[1]2024'!$A:$Q,MATCH($B$3&amp;$D81,'[1]2024'!$B:$B,0),MATCH(I$4,'[1]2024'!$2:$2,0)),0)++IFERROR(INDEX('[1]2024'!$A:$Q,MATCH($C$3&amp;$D81,'[1]2024'!$B:$B,0),MATCH(I$4,'[1]2024'!$2:$2,0)),0)++IFERROR(INDEX('[1]2024'!$A:$Q,MATCH($D$3&amp;$D81,'[1]2024'!$B:$B,0),MATCH(I$4,'[1]2024'!$2:$2,0)),0)</f>
        <v>0</v>
      </c>
      <c r="J81" s="264">
        <f>IFERROR(INDEX('[1]2024'!$A:$Q,MATCH($A$3&amp;$D81,'[1]2024'!$B:$B,0),MATCH(J$4,'[1]2024'!$2:$2,0)),0)+IFERROR(INDEX('[1]2024'!$A:$Q,MATCH($B$3&amp;$D81,'[1]2024'!$B:$B,0),MATCH(J$4,'[1]2024'!$2:$2,0)),0)++IFERROR(INDEX('[1]2024'!$A:$Q,MATCH($C$3&amp;$D81,'[1]2024'!$B:$B,0),MATCH(J$4,'[1]2024'!$2:$2,0)),0)++IFERROR(INDEX('[1]2024'!$A:$Q,MATCH($D$3&amp;$D81,'[1]2024'!$B:$B,0),MATCH(J$4,'[1]2024'!$2:$2,0)),0)</f>
        <v>0</v>
      </c>
      <c r="K81" s="264">
        <f>IFERROR(INDEX('[1]2024'!$A:$Q,MATCH($A$3&amp;$D81,'[1]2024'!$B:$B,0),MATCH(K$4,'[1]2024'!$2:$2,0)),0)+IFERROR(INDEX('[1]2024'!$A:$Q,MATCH($B$3&amp;$D81,'[1]2024'!$B:$B,0),MATCH(K$4,'[1]2024'!$2:$2,0)),0)++IFERROR(INDEX('[1]2024'!$A:$Q,MATCH($C$3&amp;$D81,'[1]2024'!$B:$B,0),MATCH(K$4,'[1]2024'!$2:$2,0)),0)++IFERROR(INDEX('[1]2024'!$A:$Q,MATCH($D$3&amp;$D81,'[1]2024'!$B:$B,0),MATCH(K$4,'[1]2024'!$2:$2,0)),0)</f>
        <v>0</v>
      </c>
      <c r="L81" s="264">
        <f>IFERROR(INDEX('[1]2024'!$A:$Q,MATCH($A$3&amp;$D81,'[1]2024'!$B:$B,0),MATCH(L$4,'[1]2024'!$2:$2,0)),0)+IFERROR(INDEX('[1]2024'!$A:$Q,MATCH($B$3&amp;$D81,'[1]2024'!$B:$B,0),MATCH(L$4,'[1]2024'!$2:$2,0)),0)++IFERROR(INDEX('[1]2024'!$A:$Q,MATCH($C$3&amp;$D81,'[1]2024'!$B:$B,0),MATCH(L$4,'[1]2024'!$2:$2,0)),0)++IFERROR(INDEX('[1]2024'!$A:$Q,MATCH($D$3&amp;$D81,'[1]2024'!$B:$B,0),MATCH(L$4,'[1]2024'!$2:$2,0)),0)</f>
        <v>0</v>
      </c>
      <c r="M81" s="264">
        <f>IFERROR(INDEX('[1]2024'!$A:$Q,MATCH($A$3&amp;$D81,'[1]2024'!$B:$B,0),MATCH(M$4,'[1]2024'!$2:$2,0)),0)+IFERROR(INDEX('[1]2024'!$A:$Q,MATCH($B$3&amp;$D81,'[1]2024'!$B:$B,0),MATCH(M$4,'[1]2024'!$2:$2,0)),0)++IFERROR(INDEX('[1]2024'!$A:$Q,MATCH($C$3&amp;$D81,'[1]2024'!$B:$B,0),MATCH(M$4,'[1]2024'!$2:$2,0)),0)++IFERROR(INDEX('[1]2024'!$A:$Q,MATCH($D$3&amp;$D81,'[1]2024'!$B:$B,0),MATCH(M$4,'[1]2024'!$2:$2,0)),0)</f>
        <v>0</v>
      </c>
      <c r="N81" s="264">
        <f>IFERROR(INDEX('[1]2024'!$A:$Q,MATCH($A$3&amp;$D81,'[1]2024'!$B:$B,0),MATCH(N$4,'[1]2024'!$2:$2,0)),0)+IFERROR(INDEX('[1]2024'!$A:$Q,MATCH($B$3&amp;$D81,'[1]2024'!$B:$B,0),MATCH(N$4,'[1]2024'!$2:$2,0)),0)++IFERROR(INDEX('[1]2024'!$A:$Q,MATCH($C$3&amp;$D81,'[1]2024'!$B:$B,0),MATCH(N$4,'[1]2024'!$2:$2,0)),0)++IFERROR(INDEX('[1]2024'!$A:$Q,MATCH($D$3&amp;$D81,'[1]2024'!$B:$B,0),MATCH(N$4,'[1]2024'!$2:$2,0)),0)</f>
        <v>0</v>
      </c>
      <c r="O81" s="264">
        <f>IFERROR(INDEX('[1]2024'!$A:$Q,MATCH($A$3&amp;$D81,'[1]2024'!$B:$B,0),MATCH(O$4,'[1]2024'!$2:$2,0)),0)+IFERROR(INDEX('[1]2024'!$A:$Q,MATCH($B$3&amp;$D81,'[1]2024'!$B:$B,0),MATCH(O$4,'[1]2024'!$2:$2,0)),0)++IFERROR(INDEX('[1]2024'!$A:$Q,MATCH($C$3&amp;$D81,'[1]2024'!$B:$B,0),MATCH(O$4,'[1]2024'!$2:$2,0)),0)++IFERROR(INDEX('[1]2024'!$A:$Q,MATCH($D$3&amp;$D81,'[1]2024'!$B:$B,0),MATCH(O$4,'[1]2024'!$2:$2,0)),0)</f>
        <v>0</v>
      </c>
      <c r="P81" s="264">
        <f>IFERROR(INDEX('[1]2024'!$A:$Q,MATCH($A$3&amp;$D81,'[1]2024'!$B:$B,0),MATCH(P$4,'[1]2024'!$2:$2,0)),0)+IFERROR(INDEX('[1]2024'!$A:$Q,MATCH($B$3&amp;$D81,'[1]2024'!$B:$B,0),MATCH(P$4,'[1]2024'!$2:$2,0)),0)++IFERROR(INDEX('[1]2024'!$A:$Q,MATCH($C$3&amp;$D81,'[1]2024'!$B:$B,0),MATCH(P$4,'[1]2024'!$2:$2,0)),0)++IFERROR(INDEX('[1]2024'!$A:$Q,MATCH($D$3&amp;$D81,'[1]2024'!$B:$B,0),MATCH(P$4,'[1]2024'!$2:$2,0)),0)</f>
        <v>0</v>
      </c>
      <c r="Q81" s="264">
        <f>IFERROR(INDEX('[1]2024'!$A:$Q,MATCH($A$3&amp;$D81,'[1]2024'!$B:$B,0),MATCH(Q$4,'[1]2024'!$2:$2,0)),0)+IFERROR(INDEX('[1]2024'!$A:$Q,MATCH($B$3&amp;$D81,'[1]2024'!$B:$B,0),MATCH(Q$4,'[1]2024'!$2:$2,0)),0)++IFERROR(INDEX('[1]2024'!$A:$Q,MATCH($C$3&amp;$D81,'[1]2024'!$B:$B,0),MATCH(Q$4,'[1]2024'!$2:$2,0)),0)++IFERROR(INDEX('[1]2024'!$A:$Q,MATCH($D$3&amp;$D81,'[1]2024'!$B:$B,0),MATCH(Q$4,'[1]2024'!$2:$2,0)),0)</f>
        <v>0</v>
      </c>
      <c r="R81" s="264">
        <f>IFERROR(INDEX('[1]2024'!$A:$Q,MATCH($A$3&amp;$D81,'[1]2024'!$B:$B,0),MATCH(R$4,'[1]2024'!$2:$2,0)),0)+IFERROR(INDEX('[1]2024'!$A:$Q,MATCH($B$3&amp;$D81,'[1]2024'!$B:$B,0),MATCH(R$4,'[1]2024'!$2:$2,0)),0)++IFERROR(INDEX('[1]2024'!$A:$Q,MATCH($C$3&amp;$D81,'[1]2024'!$B:$B,0),MATCH(R$4,'[1]2024'!$2:$2,0)),0)++IFERROR(INDEX('[1]2024'!$A:$Q,MATCH($D$3&amp;$D81,'[1]2024'!$B:$B,0),MATCH(R$4,'[1]2024'!$2:$2,0)),0)</f>
        <v>0</v>
      </c>
      <c r="S81" s="264">
        <f>IFERROR(INDEX('[1]2024'!$A:$Q,MATCH($A$3&amp;$D81,'[1]2024'!$B:$B,0),MATCH(S$4,'[1]2024'!$2:$2,0)),0)+IFERROR(INDEX('[1]2024'!$A:$Q,MATCH($B$3&amp;$D81,'[1]2024'!$B:$B,0),MATCH(S$4,'[1]2024'!$2:$2,0)),0)++IFERROR(INDEX('[1]2024'!$A:$Q,MATCH($C$3&amp;$D81,'[1]2024'!$B:$B,0),MATCH(S$4,'[1]2024'!$2:$2,0)),0)++IFERROR(INDEX('[1]2024'!$A:$Q,MATCH($D$3&amp;$D81,'[1]2024'!$B:$B,0),MATCH(S$4,'[1]2024'!$2:$2,0)),0)</f>
        <v>0</v>
      </c>
      <c r="T81" s="75">
        <v>0</v>
      </c>
      <c r="U81" s="245">
        <f t="shared" si="60"/>
        <v>0</v>
      </c>
      <c r="V81" s="246">
        <v>0</v>
      </c>
      <c r="W81" s="247">
        <v>0</v>
      </c>
      <c r="X81" s="247">
        <v>0</v>
      </c>
      <c r="Y81" s="247">
        <v>0</v>
      </c>
      <c r="Z81" s="247">
        <v>0</v>
      </c>
      <c r="AA81" s="247">
        <v>0</v>
      </c>
      <c r="AB81" s="247">
        <v>0</v>
      </c>
      <c r="AC81" s="247">
        <v>0</v>
      </c>
      <c r="AD81" s="247">
        <v>0</v>
      </c>
      <c r="AE81" s="247">
        <v>0</v>
      </c>
      <c r="AF81" s="247">
        <v>0</v>
      </c>
      <c r="AG81" s="248">
        <v>0</v>
      </c>
      <c r="AH81" s="245">
        <f>송도공장장!AH81+제조팀!AH81+송도밸리데이션팀!AH81+송도생산지원팀!AH81+송도설비관리팀!AH81</f>
        <v>0</v>
      </c>
      <c r="AI81" s="245">
        <f>송도공장장!AI81+제조팀!AI81+송도밸리데이션팀!AI81+송도생산지원팀!AI81+송도설비관리팀!AI81</f>
        <v>0</v>
      </c>
      <c r="AJ81" s="245">
        <f>송도공장장!AJ81+제조팀!AJ81+송도밸리데이션팀!AJ81+송도생산지원팀!AJ81+송도설비관리팀!AJ81</f>
        <v>0</v>
      </c>
      <c r="AK81" s="245">
        <f>송도공장장!AK81+제조팀!AK81+송도밸리데이션팀!AK81+송도생산지원팀!AK81+송도설비관리팀!AK81</f>
        <v>0</v>
      </c>
      <c r="AL81" s="245">
        <f>송도공장장!AL81+제조팀!AL81+송도밸리데이션팀!AL81+송도생산지원팀!AL81+송도설비관리팀!AL81</f>
        <v>0</v>
      </c>
      <c r="AM81" s="245">
        <f>송도공장장!AM81+제조팀!AM81+송도밸리데이션팀!AM81+송도생산지원팀!AM81+송도설비관리팀!AM81</f>
        <v>0</v>
      </c>
      <c r="AN81" s="245">
        <f>송도공장장!AN81+제조팀!AN81+송도밸리데이션팀!AN81+송도생산지원팀!AN81+송도설비관리팀!AN81</f>
        <v>0</v>
      </c>
      <c r="AO81" s="245">
        <f>송도공장장!AO81+제조팀!AO81+송도밸리데이션팀!AO81+송도생산지원팀!AO81+송도설비관리팀!AO81</f>
        <v>0</v>
      </c>
      <c r="AP81" s="245">
        <f>송도공장장!AP81+제조팀!AP81+송도밸리데이션팀!AP81+송도생산지원팀!AP81+송도설비관리팀!AP81</f>
        <v>0</v>
      </c>
      <c r="AQ81" s="245">
        <f>송도공장장!AQ81+제조팀!AQ81+송도밸리데이션팀!AQ81+송도생산지원팀!AQ81+송도설비관리팀!AQ81</f>
        <v>0</v>
      </c>
      <c r="AR81" s="245">
        <f>송도공장장!AR81+제조팀!AR81+송도밸리데이션팀!AR81+송도생산지원팀!AR81+송도설비관리팀!AR81</f>
        <v>0</v>
      </c>
      <c r="AS81" s="245">
        <f>송도공장장!AS81+제조팀!AS81+송도밸리데이션팀!AS81+송도생산지원팀!AS81+송도설비관리팀!AS81</f>
        <v>0</v>
      </c>
      <c r="AT81" s="245">
        <f>송도공장장!AT81+제조팀!AT81+송도밸리데이션팀!AT81+송도생산지원팀!AT81+송도설비관리팀!AT81</f>
        <v>0</v>
      </c>
      <c r="AU81" s="245">
        <f t="shared" si="53"/>
        <v>0</v>
      </c>
      <c r="AV81" s="245">
        <f t="shared" si="3"/>
        <v>0</v>
      </c>
      <c r="AW81" s="245">
        <f t="shared" si="4"/>
        <v>0</v>
      </c>
      <c r="AX81" s="245">
        <f t="shared" si="5"/>
        <v>0</v>
      </c>
      <c r="AY81" s="245">
        <f t="shared" si="61"/>
        <v>0</v>
      </c>
      <c r="AZ81" s="245">
        <f t="shared" si="62"/>
        <v>0</v>
      </c>
      <c r="BA81" s="245">
        <f t="shared" si="63"/>
        <v>0</v>
      </c>
      <c r="BB81" s="250"/>
      <c r="BC81" s="251" t="s">
        <v>24</v>
      </c>
      <c r="BD81" s="261"/>
      <c r="BE81" s="264">
        <v>0</v>
      </c>
      <c r="BF81" s="264">
        <v>0</v>
      </c>
      <c r="BG81" s="264">
        <v>0</v>
      </c>
      <c r="BH81" s="265">
        <f t="shared" si="7"/>
        <v>0</v>
      </c>
    </row>
    <row r="82" spans="1:60" outlineLevel="1" x14ac:dyDescent="0.3">
      <c r="A82" s="71" t="s">
        <v>166</v>
      </c>
      <c r="B82" s="238" t="s">
        <v>163</v>
      </c>
      <c r="C82" s="238" t="s">
        <v>31</v>
      </c>
      <c r="D82" s="239">
        <v>5108130</v>
      </c>
      <c r="E82" s="239" t="s">
        <v>164</v>
      </c>
      <c r="F82" s="277">
        <v>0</v>
      </c>
      <c r="G82" s="245">
        <f t="shared" si="59"/>
        <v>0</v>
      </c>
      <c r="H82" s="264">
        <f>IFERROR(INDEX('[1]2024'!$A:$Q,MATCH($A$3&amp;$D82,'[1]2024'!$B:$B,0),MATCH(H$4,'[1]2024'!$2:$2,0)),0)+IFERROR(INDEX('[1]2024'!$A:$Q,MATCH($B$3&amp;$D82,'[1]2024'!$B:$B,0),MATCH(H$4,'[1]2024'!$2:$2,0)),0)++IFERROR(INDEX('[1]2024'!$A:$Q,MATCH($C$3&amp;$D82,'[1]2024'!$B:$B,0),MATCH(H$4,'[1]2024'!$2:$2,0)),0)++IFERROR(INDEX('[1]2024'!$A:$Q,MATCH($D$3&amp;$D82,'[1]2024'!$B:$B,0),MATCH(H$4,'[1]2024'!$2:$2,0)),0)</f>
        <v>0</v>
      </c>
      <c r="I82" s="264">
        <f>IFERROR(INDEX('[1]2024'!$A:$Q,MATCH($A$3&amp;$D82,'[1]2024'!$B:$B,0),MATCH(I$4,'[1]2024'!$2:$2,0)),0)+IFERROR(INDEX('[1]2024'!$A:$Q,MATCH($B$3&amp;$D82,'[1]2024'!$B:$B,0),MATCH(I$4,'[1]2024'!$2:$2,0)),0)++IFERROR(INDEX('[1]2024'!$A:$Q,MATCH($C$3&amp;$D82,'[1]2024'!$B:$B,0),MATCH(I$4,'[1]2024'!$2:$2,0)),0)++IFERROR(INDEX('[1]2024'!$A:$Q,MATCH($D$3&amp;$D82,'[1]2024'!$B:$B,0),MATCH(I$4,'[1]2024'!$2:$2,0)),0)</f>
        <v>0</v>
      </c>
      <c r="J82" s="264">
        <f>IFERROR(INDEX('[1]2024'!$A:$Q,MATCH($A$3&amp;$D82,'[1]2024'!$B:$B,0),MATCH(J$4,'[1]2024'!$2:$2,0)),0)+IFERROR(INDEX('[1]2024'!$A:$Q,MATCH($B$3&amp;$D82,'[1]2024'!$B:$B,0),MATCH(J$4,'[1]2024'!$2:$2,0)),0)++IFERROR(INDEX('[1]2024'!$A:$Q,MATCH($C$3&amp;$D82,'[1]2024'!$B:$B,0),MATCH(J$4,'[1]2024'!$2:$2,0)),0)++IFERROR(INDEX('[1]2024'!$A:$Q,MATCH($D$3&amp;$D82,'[1]2024'!$B:$B,0),MATCH(J$4,'[1]2024'!$2:$2,0)),0)</f>
        <v>0</v>
      </c>
      <c r="K82" s="264">
        <f>IFERROR(INDEX('[1]2024'!$A:$Q,MATCH($A$3&amp;$D82,'[1]2024'!$B:$B,0),MATCH(K$4,'[1]2024'!$2:$2,0)),0)+IFERROR(INDEX('[1]2024'!$A:$Q,MATCH($B$3&amp;$D82,'[1]2024'!$B:$B,0),MATCH(K$4,'[1]2024'!$2:$2,0)),0)++IFERROR(INDEX('[1]2024'!$A:$Q,MATCH($C$3&amp;$D82,'[1]2024'!$B:$B,0),MATCH(K$4,'[1]2024'!$2:$2,0)),0)++IFERROR(INDEX('[1]2024'!$A:$Q,MATCH($D$3&amp;$D82,'[1]2024'!$B:$B,0),MATCH(K$4,'[1]2024'!$2:$2,0)),0)</f>
        <v>0</v>
      </c>
      <c r="L82" s="264">
        <f>IFERROR(INDEX('[1]2024'!$A:$Q,MATCH($A$3&amp;$D82,'[1]2024'!$B:$B,0),MATCH(L$4,'[1]2024'!$2:$2,0)),0)+IFERROR(INDEX('[1]2024'!$A:$Q,MATCH($B$3&amp;$D82,'[1]2024'!$B:$B,0),MATCH(L$4,'[1]2024'!$2:$2,0)),0)++IFERROR(INDEX('[1]2024'!$A:$Q,MATCH($C$3&amp;$D82,'[1]2024'!$B:$B,0),MATCH(L$4,'[1]2024'!$2:$2,0)),0)++IFERROR(INDEX('[1]2024'!$A:$Q,MATCH($D$3&amp;$D82,'[1]2024'!$B:$B,0),MATCH(L$4,'[1]2024'!$2:$2,0)),0)</f>
        <v>0</v>
      </c>
      <c r="M82" s="264">
        <f>IFERROR(INDEX('[1]2024'!$A:$Q,MATCH($A$3&amp;$D82,'[1]2024'!$B:$B,0),MATCH(M$4,'[1]2024'!$2:$2,0)),0)+IFERROR(INDEX('[1]2024'!$A:$Q,MATCH($B$3&amp;$D82,'[1]2024'!$B:$B,0),MATCH(M$4,'[1]2024'!$2:$2,0)),0)++IFERROR(INDEX('[1]2024'!$A:$Q,MATCH($C$3&amp;$D82,'[1]2024'!$B:$B,0),MATCH(M$4,'[1]2024'!$2:$2,0)),0)++IFERROR(INDEX('[1]2024'!$A:$Q,MATCH($D$3&amp;$D82,'[1]2024'!$B:$B,0),MATCH(M$4,'[1]2024'!$2:$2,0)),0)</f>
        <v>0</v>
      </c>
      <c r="N82" s="264">
        <f>IFERROR(INDEX('[1]2024'!$A:$Q,MATCH($A$3&amp;$D82,'[1]2024'!$B:$B,0),MATCH(N$4,'[1]2024'!$2:$2,0)),0)+IFERROR(INDEX('[1]2024'!$A:$Q,MATCH($B$3&amp;$D82,'[1]2024'!$B:$B,0),MATCH(N$4,'[1]2024'!$2:$2,0)),0)++IFERROR(INDEX('[1]2024'!$A:$Q,MATCH($C$3&amp;$D82,'[1]2024'!$B:$B,0),MATCH(N$4,'[1]2024'!$2:$2,0)),0)++IFERROR(INDEX('[1]2024'!$A:$Q,MATCH($D$3&amp;$D82,'[1]2024'!$B:$B,0),MATCH(N$4,'[1]2024'!$2:$2,0)),0)</f>
        <v>0</v>
      </c>
      <c r="O82" s="264">
        <f>IFERROR(INDEX('[1]2024'!$A:$Q,MATCH($A$3&amp;$D82,'[1]2024'!$B:$B,0),MATCH(O$4,'[1]2024'!$2:$2,0)),0)+IFERROR(INDEX('[1]2024'!$A:$Q,MATCH($B$3&amp;$D82,'[1]2024'!$B:$B,0),MATCH(O$4,'[1]2024'!$2:$2,0)),0)++IFERROR(INDEX('[1]2024'!$A:$Q,MATCH($C$3&amp;$D82,'[1]2024'!$B:$B,0),MATCH(O$4,'[1]2024'!$2:$2,0)),0)++IFERROR(INDEX('[1]2024'!$A:$Q,MATCH($D$3&amp;$D82,'[1]2024'!$B:$B,0),MATCH(O$4,'[1]2024'!$2:$2,0)),0)</f>
        <v>0</v>
      </c>
      <c r="P82" s="264">
        <f>IFERROR(INDEX('[1]2024'!$A:$Q,MATCH($A$3&amp;$D82,'[1]2024'!$B:$B,0),MATCH(P$4,'[1]2024'!$2:$2,0)),0)+IFERROR(INDEX('[1]2024'!$A:$Q,MATCH($B$3&amp;$D82,'[1]2024'!$B:$B,0),MATCH(P$4,'[1]2024'!$2:$2,0)),0)++IFERROR(INDEX('[1]2024'!$A:$Q,MATCH($C$3&amp;$D82,'[1]2024'!$B:$B,0),MATCH(P$4,'[1]2024'!$2:$2,0)),0)++IFERROR(INDEX('[1]2024'!$A:$Q,MATCH($D$3&amp;$D82,'[1]2024'!$B:$B,0),MATCH(P$4,'[1]2024'!$2:$2,0)),0)</f>
        <v>0</v>
      </c>
      <c r="Q82" s="264">
        <f>IFERROR(INDEX('[1]2024'!$A:$Q,MATCH($A$3&amp;$D82,'[1]2024'!$B:$B,0),MATCH(Q$4,'[1]2024'!$2:$2,0)),0)+IFERROR(INDEX('[1]2024'!$A:$Q,MATCH($B$3&amp;$D82,'[1]2024'!$B:$B,0),MATCH(Q$4,'[1]2024'!$2:$2,0)),0)++IFERROR(INDEX('[1]2024'!$A:$Q,MATCH($C$3&amp;$D82,'[1]2024'!$B:$B,0),MATCH(Q$4,'[1]2024'!$2:$2,0)),0)++IFERROR(INDEX('[1]2024'!$A:$Q,MATCH($D$3&amp;$D82,'[1]2024'!$B:$B,0),MATCH(Q$4,'[1]2024'!$2:$2,0)),0)</f>
        <v>0</v>
      </c>
      <c r="R82" s="264">
        <f>IFERROR(INDEX('[1]2024'!$A:$Q,MATCH($A$3&amp;$D82,'[1]2024'!$B:$B,0),MATCH(R$4,'[1]2024'!$2:$2,0)),0)+IFERROR(INDEX('[1]2024'!$A:$Q,MATCH($B$3&amp;$D82,'[1]2024'!$B:$B,0),MATCH(R$4,'[1]2024'!$2:$2,0)),0)++IFERROR(INDEX('[1]2024'!$A:$Q,MATCH($C$3&amp;$D82,'[1]2024'!$B:$B,0),MATCH(R$4,'[1]2024'!$2:$2,0)),0)++IFERROR(INDEX('[1]2024'!$A:$Q,MATCH($D$3&amp;$D82,'[1]2024'!$B:$B,0),MATCH(R$4,'[1]2024'!$2:$2,0)),0)</f>
        <v>0</v>
      </c>
      <c r="S82" s="264">
        <f>IFERROR(INDEX('[1]2024'!$A:$Q,MATCH($A$3&amp;$D82,'[1]2024'!$B:$B,0),MATCH(S$4,'[1]2024'!$2:$2,0)),0)+IFERROR(INDEX('[1]2024'!$A:$Q,MATCH($B$3&amp;$D82,'[1]2024'!$B:$B,0),MATCH(S$4,'[1]2024'!$2:$2,0)),0)++IFERROR(INDEX('[1]2024'!$A:$Q,MATCH($C$3&amp;$D82,'[1]2024'!$B:$B,0),MATCH(S$4,'[1]2024'!$2:$2,0)),0)++IFERROR(INDEX('[1]2024'!$A:$Q,MATCH($D$3&amp;$D82,'[1]2024'!$B:$B,0),MATCH(S$4,'[1]2024'!$2:$2,0)),0)</f>
        <v>0</v>
      </c>
      <c r="T82" s="75">
        <v>0</v>
      </c>
      <c r="U82" s="245">
        <f t="shared" si="60"/>
        <v>0</v>
      </c>
      <c r="V82" s="246">
        <v>0</v>
      </c>
      <c r="W82" s="247">
        <v>0</v>
      </c>
      <c r="X82" s="247">
        <v>0</v>
      </c>
      <c r="Y82" s="247">
        <v>0</v>
      </c>
      <c r="Z82" s="247">
        <v>0</v>
      </c>
      <c r="AA82" s="247">
        <v>0</v>
      </c>
      <c r="AB82" s="247">
        <v>0</v>
      </c>
      <c r="AC82" s="247">
        <v>0</v>
      </c>
      <c r="AD82" s="247">
        <v>0</v>
      </c>
      <c r="AE82" s="247">
        <v>0</v>
      </c>
      <c r="AF82" s="247">
        <v>0</v>
      </c>
      <c r="AG82" s="248">
        <v>0</v>
      </c>
      <c r="AH82" s="245">
        <f>송도공장장!AH82+제조팀!AH82+송도밸리데이션팀!AH82+송도생산지원팀!AH82+송도설비관리팀!AH82</f>
        <v>0</v>
      </c>
      <c r="AI82" s="245">
        <f>송도공장장!AI82+제조팀!AI82+송도밸리데이션팀!AI82+송도생산지원팀!AI82+송도설비관리팀!AI82</f>
        <v>0</v>
      </c>
      <c r="AJ82" s="245">
        <f>송도공장장!AJ82+제조팀!AJ82+송도밸리데이션팀!AJ82+송도생산지원팀!AJ82+송도설비관리팀!AJ82</f>
        <v>0</v>
      </c>
      <c r="AK82" s="245">
        <f>송도공장장!AK82+제조팀!AK82+송도밸리데이션팀!AK82+송도생산지원팀!AK82+송도설비관리팀!AK82</f>
        <v>0</v>
      </c>
      <c r="AL82" s="245">
        <f>송도공장장!AL82+제조팀!AL82+송도밸리데이션팀!AL82+송도생산지원팀!AL82+송도설비관리팀!AL82</f>
        <v>0</v>
      </c>
      <c r="AM82" s="245">
        <f>송도공장장!AM82+제조팀!AM82+송도밸리데이션팀!AM82+송도생산지원팀!AM82+송도설비관리팀!AM82</f>
        <v>0</v>
      </c>
      <c r="AN82" s="245">
        <f>송도공장장!AN82+제조팀!AN82+송도밸리데이션팀!AN82+송도생산지원팀!AN82+송도설비관리팀!AN82</f>
        <v>0</v>
      </c>
      <c r="AO82" s="245">
        <f>송도공장장!AO82+제조팀!AO82+송도밸리데이션팀!AO82+송도생산지원팀!AO82+송도설비관리팀!AO82</f>
        <v>0</v>
      </c>
      <c r="AP82" s="245">
        <f>송도공장장!AP82+제조팀!AP82+송도밸리데이션팀!AP82+송도생산지원팀!AP82+송도설비관리팀!AP82</f>
        <v>0</v>
      </c>
      <c r="AQ82" s="245">
        <f>송도공장장!AQ82+제조팀!AQ82+송도밸리데이션팀!AQ82+송도생산지원팀!AQ82+송도설비관리팀!AQ82</f>
        <v>0</v>
      </c>
      <c r="AR82" s="245">
        <f>송도공장장!AR82+제조팀!AR82+송도밸리데이션팀!AR82+송도생산지원팀!AR82+송도설비관리팀!AR82</f>
        <v>0</v>
      </c>
      <c r="AS82" s="245">
        <f>송도공장장!AS82+제조팀!AS82+송도밸리데이션팀!AS82+송도생산지원팀!AS82+송도설비관리팀!AS82</f>
        <v>0</v>
      </c>
      <c r="AT82" s="245">
        <f>송도공장장!AT82+제조팀!AT82+송도밸리데이션팀!AT82+송도생산지원팀!AT82+송도설비관리팀!AT82</f>
        <v>0</v>
      </c>
      <c r="AU82" s="245">
        <f t="shared" si="53"/>
        <v>0</v>
      </c>
      <c r="AV82" s="245">
        <f t="shared" si="3"/>
        <v>0</v>
      </c>
      <c r="AW82" s="245">
        <f t="shared" si="4"/>
        <v>0</v>
      </c>
      <c r="AX82" s="245">
        <f t="shared" si="5"/>
        <v>0</v>
      </c>
      <c r="AY82" s="245">
        <f t="shared" si="61"/>
        <v>0</v>
      </c>
      <c r="AZ82" s="245">
        <f t="shared" si="62"/>
        <v>0</v>
      </c>
      <c r="BA82" s="245">
        <f t="shared" si="63"/>
        <v>0</v>
      </c>
      <c r="BB82" s="250"/>
      <c r="BC82" s="251" t="s">
        <v>24</v>
      </c>
      <c r="BD82" s="261"/>
      <c r="BE82" s="264">
        <v>0</v>
      </c>
      <c r="BF82" s="264">
        <v>0</v>
      </c>
      <c r="BG82" s="264">
        <v>0</v>
      </c>
      <c r="BH82" s="265">
        <f t="shared" si="7"/>
        <v>0</v>
      </c>
    </row>
    <row r="83" spans="1:60" outlineLevel="1" x14ac:dyDescent="0.3">
      <c r="A83" s="71" t="s">
        <v>167</v>
      </c>
      <c r="B83" s="238" t="s">
        <v>163</v>
      </c>
      <c r="C83" s="238" t="s">
        <v>31</v>
      </c>
      <c r="D83" s="239">
        <v>5108140</v>
      </c>
      <c r="E83" s="239" t="s">
        <v>164</v>
      </c>
      <c r="F83" s="277">
        <v>0</v>
      </c>
      <c r="G83" s="245">
        <f t="shared" si="59"/>
        <v>0</v>
      </c>
      <c r="H83" s="264">
        <f>IFERROR(INDEX('[1]2024'!$A:$Q,MATCH($A$3&amp;$D83,'[1]2024'!$B:$B,0),MATCH(H$4,'[1]2024'!$2:$2,0)),0)+IFERROR(INDEX('[1]2024'!$A:$Q,MATCH($B$3&amp;$D83,'[1]2024'!$B:$B,0),MATCH(H$4,'[1]2024'!$2:$2,0)),0)++IFERROR(INDEX('[1]2024'!$A:$Q,MATCH($C$3&amp;$D83,'[1]2024'!$B:$B,0),MATCH(H$4,'[1]2024'!$2:$2,0)),0)++IFERROR(INDEX('[1]2024'!$A:$Q,MATCH($D$3&amp;$D83,'[1]2024'!$B:$B,0),MATCH(H$4,'[1]2024'!$2:$2,0)),0)</f>
        <v>0</v>
      </c>
      <c r="I83" s="264">
        <f>IFERROR(INDEX('[1]2024'!$A:$Q,MATCH($A$3&amp;$D83,'[1]2024'!$B:$B,0),MATCH(I$4,'[1]2024'!$2:$2,0)),0)+IFERROR(INDEX('[1]2024'!$A:$Q,MATCH($B$3&amp;$D83,'[1]2024'!$B:$B,0),MATCH(I$4,'[1]2024'!$2:$2,0)),0)++IFERROR(INDEX('[1]2024'!$A:$Q,MATCH($C$3&amp;$D83,'[1]2024'!$B:$B,0),MATCH(I$4,'[1]2024'!$2:$2,0)),0)++IFERROR(INDEX('[1]2024'!$A:$Q,MATCH($D$3&amp;$D83,'[1]2024'!$B:$B,0),MATCH(I$4,'[1]2024'!$2:$2,0)),0)</f>
        <v>0</v>
      </c>
      <c r="J83" s="264">
        <f>IFERROR(INDEX('[1]2024'!$A:$Q,MATCH($A$3&amp;$D83,'[1]2024'!$B:$B,0),MATCH(J$4,'[1]2024'!$2:$2,0)),0)+IFERROR(INDEX('[1]2024'!$A:$Q,MATCH($B$3&amp;$D83,'[1]2024'!$B:$B,0),MATCH(J$4,'[1]2024'!$2:$2,0)),0)++IFERROR(INDEX('[1]2024'!$A:$Q,MATCH($C$3&amp;$D83,'[1]2024'!$B:$B,0),MATCH(J$4,'[1]2024'!$2:$2,0)),0)++IFERROR(INDEX('[1]2024'!$A:$Q,MATCH($D$3&amp;$D83,'[1]2024'!$B:$B,0),MATCH(J$4,'[1]2024'!$2:$2,0)),0)</f>
        <v>0</v>
      </c>
      <c r="K83" s="264">
        <f>IFERROR(INDEX('[1]2024'!$A:$Q,MATCH($A$3&amp;$D83,'[1]2024'!$B:$B,0),MATCH(K$4,'[1]2024'!$2:$2,0)),0)+IFERROR(INDEX('[1]2024'!$A:$Q,MATCH($B$3&amp;$D83,'[1]2024'!$B:$B,0),MATCH(K$4,'[1]2024'!$2:$2,0)),0)++IFERROR(INDEX('[1]2024'!$A:$Q,MATCH($C$3&amp;$D83,'[1]2024'!$B:$B,0),MATCH(K$4,'[1]2024'!$2:$2,0)),0)++IFERROR(INDEX('[1]2024'!$A:$Q,MATCH($D$3&amp;$D83,'[1]2024'!$B:$B,0),MATCH(K$4,'[1]2024'!$2:$2,0)),0)</f>
        <v>0</v>
      </c>
      <c r="L83" s="264">
        <f>IFERROR(INDEX('[1]2024'!$A:$Q,MATCH($A$3&amp;$D83,'[1]2024'!$B:$B,0),MATCH(L$4,'[1]2024'!$2:$2,0)),0)+IFERROR(INDEX('[1]2024'!$A:$Q,MATCH($B$3&amp;$D83,'[1]2024'!$B:$B,0),MATCH(L$4,'[1]2024'!$2:$2,0)),0)++IFERROR(INDEX('[1]2024'!$A:$Q,MATCH($C$3&amp;$D83,'[1]2024'!$B:$B,0),MATCH(L$4,'[1]2024'!$2:$2,0)),0)++IFERROR(INDEX('[1]2024'!$A:$Q,MATCH($D$3&amp;$D83,'[1]2024'!$B:$B,0),MATCH(L$4,'[1]2024'!$2:$2,0)),0)</f>
        <v>0</v>
      </c>
      <c r="M83" s="264">
        <f>IFERROR(INDEX('[1]2024'!$A:$Q,MATCH($A$3&amp;$D83,'[1]2024'!$B:$B,0),MATCH(M$4,'[1]2024'!$2:$2,0)),0)+IFERROR(INDEX('[1]2024'!$A:$Q,MATCH($B$3&amp;$D83,'[1]2024'!$B:$B,0),MATCH(M$4,'[1]2024'!$2:$2,0)),0)++IFERROR(INDEX('[1]2024'!$A:$Q,MATCH($C$3&amp;$D83,'[1]2024'!$B:$B,0),MATCH(M$4,'[1]2024'!$2:$2,0)),0)++IFERROR(INDEX('[1]2024'!$A:$Q,MATCH($D$3&amp;$D83,'[1]2024'!$B:$B,0),MATCH(M$4,'[1]2024'!$2:$2,0)),0)</f>
        <v>0</v>
      </c>
      <c r="N83" s="264">
        <f>IFERROR(INDEX('[1]2024'!$A:$Q,MATCH($A$3&amp;$D83,'[1]2024'!$B:$B,0),MATCH(N$4,'[1]2024'!$2:$2,0)),0)+IFERROR(INDEX('[1]2024'!$A:$Q,MATCH($B$3&amp;$D83,'[1]2024'!$B:$B,0),MATCH(N$4,'[1]2024'!$2:$2,0)),0)++IFERROR(INDEX('[1]2024'!$A:$Q,MATCH($C$3&amp;$D83,'[1]2024'!$B:$B,0),MATCH(N$4,'[1]2024'!$2:$2,0)),0)++IFERROR(INDEX('[1]2024'!$A:$Q,MATCH($D$3&amp;$D83,'[1]2024'!$B:$B,0),MATCH(N$4,'[1]2024'!$2:$2,0)),0)</f>
        <v>0</v>
      </c>
      <c r="O83" s="264">
        <f>IFERROR(INDEX('[1]2024'!$A:$Q,MATCH($A$3&amp;$D83,'[1]2024'!$B:$B,0),MATCH(O$4,'[1]2024'!$2:$2,0)),0)+IFERROR(INDEX('[1]2024'!$A:$Q,MATCH($B$3&amp;$D83,'[1]2024'!$B:$B,0),MATCH(O$4,'[1]2024'!$2:$2,0)),0)++IFERROR(INDEX('[1]2024'!$A:$Q,MATCH($C$3&amp;$D83,'[1]2024'!$B:$B,0),MATCH(O$4,'[1]2024'!$2:$2,0)),0)++IFERROR(INDEX('[1]2024'!$A:$Q,MATCH($D$3&amp;$D83,'[1]2024'!$B:$B,0),MATCH(O$4,'[1]2024'!$2:$2,0)),0)</f>
        <v>0</v>
      </c>
      <c r="P83" s="264">
        <f>IFERROR(INDEX('[1]2024'!$A:$Q,MATCH($A$3&amp;$D83,'[1]2024'!$B:$B,0),MATCH(P$4,'[1]2024'!$2:$2,0)),0)+IFERROR(INDEX('[1]2024'!$A:$Q,MATCH($B$3&amp;$D83,'[1]2024'!$B:$B,0),MATCH(P$4,'[1]2024'!$2:$2,0)),0)++IFERROR(INDEX('[1]2024'!$A:$Q,MATCH($C$3&amp;$D83,'[1]2024'!$B:$B,0),MATCH(P$4,'[1]2024'!$2:$2,0)),0)++IFERROR(INDEX('[1]2024'!$A:$Q,MATCH($D$3&amp;$D83,'[1]2024'!$B:$B,0),MATCH(P$4,'[1]2024'!$2:$2,0)),0)</f>
        <v>0</v>
      </c>
      <c r="Q83" s="264">
        <f>IFERROR(INDEX('[1]2024'!$A:$Q,MATCH($A$3&amp;$D83,'[1]2024'!$B:$B,0),MATCH(Q$4,'[1]2024'!$2:$2,0)),0)+IFERROR(INDEX('[1]2024'!$A:$Q,MATCH($B$3&amp;$D83,'[1]2024'!$B:$B,0),MATCH(Q$4,'[1]2024'!$2:$2,0)),0)++IFERROR(INDEX('[1]2024'!$A:$Q,MATCH($C$3&amp;$D83,'[1]2024'!$B:$B,0),MATCH(Q$4,'[1]2024'!$2:$2,0)),0)++IFERROR(INDEX('[1]2024'!$A:$Q,MATCH($D$3&amp;$D83,'[1]2024'!$B:$B,0),MATCH(Q$4,'[1]2024'!$2:$2,0)),0)</f>
        <v>0</v>
      </c>
      <c r="R83" s="264">
        <f>IFERROR(INDEX('[1]2024'!$A:$Q,MATCH($A$3&amp;$D83,'[1]2024'!$B:$B,0),MATCH(R$4,'[1]2024'!$2:$2,0)),0)+IFERROR(INDEX('[1]2024'!$A:$Q,MATCH($B$3&amp;$D83,'[1]2024'!$B:$B,0),MATCH(R$4,'[1]2024'!$2:$2,0)),0)++IFERROR(INDEX('[1]2024'!$A:$Q,MATCH($C$3&amp;$D83,'[1]2024'!$B:$B,0),MATCH(R$4,'[1]2024'!$2:$2,0)),0)++IFERROR(INDEX('[1]2024'!$A:$Q,MATCH($D$3&amp;$D83,'[1]2024'!$B:$B,0),MATCH(R$4,'[1]2024'!$2:$2,0)),0)</f>
        <v>0</v>
      </c>
      <c r="S83" s="264">
        <f>IFERROR(INDEX('[1]2024'!$A:$Q,MATCH($A$3&amp;$D83,'[1]2024'!$B:$B,0),MATCH(S$4,'[1]2024'!$2:$2,0)),0)+IFERROR(INDEX('[1]2024'!$A:$Q,MATCH($B$3&amp;$D83,'[1]2024'!$B:$B,0),MATCH(S$4,'[1]2024'!$2:$2,0)),0)++IFERROR(INDEX('[1]2024'!$A:$Q,MATCH($C$3&amp;$D83,'[1]2024'!$B:$B,0),MATCH(S$4,'[1]2024'!$2:$2,0)),0)++IFERROR(INDEX('[1]2024'!$A:$Q,MATCH($D$3&amp;$D83,'[1]2024'!$B:$B,0),MATCH(S$4,'[1]2024'!$2:$2,0)),0)</f>
        <v>0</v>
      </c>
      <c r="T83" s="75">
        <v>0</v>
      </c>
      <c r="U83" s="245">
        <f t="shared" si="60"/>
        <v>0</v>
      </c>
      <c r="V83" s="246">
        <v>0</v>
      </c>
      <c r="W83" s="247">
        <v>0</v>
      </c>
      <c r="X83" s="247">
        <v>0</v>
      </c>
      <c r="Y83" s="247">
        <v>0</v>
      </c>
      <c r="Z83" s="247">
        <v>0</v>
      </c>
      <c r="AA83" s="247">
        <v>0</v>
      </c>
      <c r="AB83" s="247">
        <v>0</v>
      </c>
      <c r="AC83" s="247">
        <v>0</v>
      </c>
      <c r="AD83" s="247">
        <v>0</v>
      </c>
      <c r="AE83" s="247">
        <v>0</v>
      </c>
      <c r="AF83" s="247">
        <v>0</v>
      </c>
      <c r="AG83" s="248">
        <v>0</v>
      </c>
      <c r="AH83" s="245">
        <f>송도공장장!AH83+제조팀!AH83+송도밸리데이션팀!AH83+송도생산지원팀!AH83+송도설비관리팀!AH83</f>
        <v>0</v>
      </c>
      <c r="AI83" s="245">
        <f>송도공장장!AI83+제조팀!AI83+송도밸리데이션팀!AI83+송도생산지원팀!AI83+송도설비관리팀!AI83</f>
        <v>0</v>
      </c>
      <c r="AJ83" s="245">
        <f>송도공장장!AJ83+제조팀!AJ83+송도밸리데이션팀!AJ83+송도생산지원팀!AJ83+송도설비관리팀!AJ83</f>
        <v>0</v>
      </c>
      <c r="AK83" s="245">
        <f>송도공장장!AK83+제조팀!AK83+송도밸리데이션팀!AK83+송도생산지원팀!AK83+송도설비관리팀!AK83</f>
        <v>0</v>
      </c>
      <c r="AL83" s="245">
        <f>송도공장장!AL83+제조팀!AL83+송도밸리데이션팀!AL83+송도생산지원팀!AL83+송도설비관리팀!AL83</f>
        <v>0</v>
      </c>
      <c r="AM83" s="245">
        <f>송도공장장!AM83+제조팀!AM83+송도밸리데이션팀!AM83+송도생산지원팀!AM83+송도설비관리팀!AM83</f>
        <v>0</v>
      </c>
      <c r="AN83" s="245">
        <f>송도공장장!AN83+제조팀!AN83+송도밸리데이션팀!AN83+송도생산지원팀!AN83+송도설비관리팀!AN83</f>
        <v>0</v>
      </c>
      <c r="AO83" s="245">
        <f>송도공장장!AO83+제조팀!AO83+송도밸리데이션팀!AO83+송도생산지원팀!AO83+송도설비관리팀!AO83</f>
        <v>0</v>
      </c>
      <c r="AP83" s="245">
        <f>송도공장장!AP83+제조팀!AP83+송도밸리데이션팀!AP83+송도생산지원팀!AP83+송도설비관리팀!AP83</f>
        <v>0</v>
      </c>
      <c r="AQ83" s="245">
        <f>송도공장장!AQ83+제조팀!AQ83+송도밸리데이션팀!AQ83+송도생산지원팀!AQ83+송도설비관리팀!AQ83</f>
        <v>0</v>
      </c>
      <c r="AR83" s="245">
        <f>송도공장장!AR83+제조팀!AR83+송도밸리데이션팀!AR83+송도생산지원팀!AR83+송도설비관리팀!AR83</f>
        <v>0</v>
      </c>
      <c r="AS83" s="245">
        <f>송도공장장!AS83+제조팀!AS83+송도밸리데이션팀!AS83+송도생산지원팀!AS83+송도설비관리팀!AS83</f>
        <v>0</v>
      </c>
      <c r="AT83" s="245">
        <f>송도공장장!AT83+제조팀!AT83+송도밸리데이션팀!AT83+송도생산지원팀!AT83+송도설비관리팀!AT83</f>
        <v>0</v>
      </c>
      <c r="AU83" s="245">
        <f t="shared" si="53"/>
        <v>0</v>
      </c>
      <c r="AV83" s="245">
        <f t="shared" si="3"/>
        <v>0</v>
      </c>
      <c r="AW83" s="245">
        <f t="shared" si="4"/>
        <v>0</v>
      </c>
      <c r="AX83" s="245">
        <f t="shared" si="5"/>
        <v>0</v>
      </c>
      <c r="AY83" s="245">
        <f t="shared" si="61"/>
        <v>0</v>
      </c>
      <c r="AZ83" s="245">
        <f t="shared" si="62"/>
        <v>0</v>
      </c>
      <c r="BA83" s="245">
        <f t="shared" si="63"/>
        <v>0</v>
      </c>
      <c r="BB83" s="250"/>
      <c r="BC83" s="251" t="s">
        <v>24</v>
      </c>
      <c r="BD83" s="261"/>
      <c r="BE83" s="264">
        <v>0</v>
      </c>
      <c r="BF83" s="264">
        <v>0</v>
      </c>
      <c r="BG83" s="264">
        <v>0</v>
      </c>
      <c r="BH83" s="265">
        <f t="shared" si="7"/>
        <v>0</v>
      </c>
    </row>
    <row r="84" spans="1:60" outlineLevel="1" x14ac:dyDescent="0.3">
      <c r="A84" s="71" t="s">
        <v>168</v>
      </c>
      <c r="B84" s="238" t="s">
        <v>169</v>
      </c>
      <c r="C84" s="238" t="s">
        <v>31</v>
      </c>
      <c r="D84" s="239">
        <v>5108150</v>
      </c>
      <c r="E84" s="239" t="s">
        <v>170</v>
      </c>
      <c r="F84" s="277">
        <v>0</v>
      </c>
      <c r="G84" s="245">
        <f t="shared" si="59"/>
        <v>0</v>
      </c>
      <c r="H84" s="264">
        <f>IFERROR(INDEX('[1]2024'!$A:$Q,MATCH($A$3&amp;$D84,'[1]2024'!$B:$B,0),MATCH(H$4,'[1]2024'!$2:$2,0)),0)+IFERROR(INDEX('[1]2024'!$A:$Q,MATCH($B$3&amp;$D84,'[1]2024'!$B:$B,0),MATCH(H$4,'[1]2024'!$2:$2,0)),0)++IFERROR(INDEX('[1]2024'!$A:$Q,MATCH($C$3&amp;$D84,'[1]2024'!$B:$B,0),MATCH(H$4,'[1]2024'!$2:$2,0)),0)++IFERROR(INDEX('[1]2024'!$A:$Q,MATCH($D$3&amp;$D84,'[1]2024'!$B:$B,0),MATCH(H$4,'[1]2024'!$2:$2,0)),0)</f>
        <v>0</v>
      </c>
      <c r="I84" s="264">
        <f>IFERROR(INDEX('[1]2024'!$A:$Q,MATCH($A$3&amp;$D84,'[1]2024'!$B:$B,0),MATCH(I$4,'[1]2024'!$2:$2,0)),0)+IFERROR(INDEX('[1]2024'!$A:$Q,MATCH($B$3&amp;$D84,'[1]2024'!$B:$B,0),MATCH(I$4,'[1]2024'!$2:$2,0)),0)++IFERROR(INDEX('[1]2024'!$A:$Q,MATCH($C$3&amp;$D84,'[1]2024'!$B:$B,0),MATCH(I$4,'[1]2024'!$2:$2,0)),0)++IFERROR(INDEX('[1]2024'!$A:$Q,MATCH($D$3&amp;$D84,'[1]2024'!$B:$B,0),MATCH(I$4,'[1]2024'!$2:$2,0)),0)</f>
        <v>0</v>
      </c>
      <c r="J84" s="264">
        <f>IFERROR(INDEX('[1]2024'!$A:$Q,MATCH($A$3&amp;$D84,'[1]2024'!$B:$B,0),MATCH(J$4,'[1]2024'!$2:$2,0)),0)+IFERROR(INDEX('[1]2024'!$A:$Q,MATCH($B$3&amp;$D84,'[1]2024'!$B:$B,0),MATCH(J$4,'[1]2024'!$2:$2,0)),0)++IFERROR(INDEX('[1]2024'!$A:$Q,MATCH($C$3&amp;$D84,'[1]2024'!$B:$B,0),MATCH(J$4,'[1]2024'!$2:$2,0)),0)++IFERROR(INDEX('[1]2024'!$A:$Q,MATCH($D$3&amp;$D84,'[1]2024'!$B:$B,0),MATCH(J$4,'[1]2024'!$2:$2,0)),0)</f>
        <v>0</v>
      </c>
      <c r="K84" s="264">
        <f>IFERROR(INDEX('[1]2024'!$A:$Q,MATCH($A$3&amp;$D84,'[1]2024'!$B:$B,0),MATCH(K$4,'[1]2024'!$2:$2,0)),0)+IFERROR(INDEX('[1]2024'!$A:$Q,MATCH($B$3&amp;$D84,'[1]2024'!$B:$B,0),MATCH(K$4,'[1]2024'!$2:$2,0)),0)++IFERROR(INDEX('[1]2024'!$A:$Q,MATCH($C$3&amp;$D84,'[1]2024'!$B:$B,0),MATCH(K$4,'[1]2024'!$2:$2,0)),0)++IFERROR(INDEX('[1]2024'!$A:$Q,MATCH($D$3&amp;$D84,'[1]2024'!$B:$B,0),MATCH(K$4,'[1]2024'!$2:$2,0)),0)</f>
        <v>0</v>
      </c>
      <c r="L84" s="264">
        <f>IFERROR(INDEX('[1]2024'!$A:$Q,MATCH($A$3&amp;$D84,'[1]2024'!$B:$B,0),MATCH(L$4,'[1]2024'!$2:$2,0)),0)+IFERROR(INDEX('[1]2024'!$A:$Q,MATCH($B$3&amp;$D84,'[1]2024'!$B:$B,0),MATCH(L$4,'[1]2024'!$2:$2,0)),0)++IFERROR(INDEX('[1]2024'!$A:$Q,MATCH($C$3&amp;$D84,'[1]2024'!$B:$B,0),MATCH(L$4,'[1]2024'!$2:$2,0)),0)++IFERROR(INDEX('[1]2024'!$A:$Q,MATCH($D$3&amp;$D84,'[1]2024'!$B:$B,0),MATCH(L$4,'[1]2024'!$2:$2,0)),0)</f>
        <v>0</v>
      </c>
      <c r="M84" s="264">
        <f>IFERROR(INDEX('[1]2024'!$A:$Q,MATCH($A$3&amp;$D84,'[1]2024'!$B:$B,0),MATCH(M$4,'[1]2024'!$2:$2,0)),0)+IFERROR(INDEX('[1]2024'!$A:$Q,MATCH($B$3&amp;$D84,'[1]2024'!$B:$B,0),MATCH(M$4,'[1]2024'!$2:$2,0)),0)++IFERROR(INDEX('[1]2024'!$A:$Q,MATCH($C$3&amp;$D84,'[1]2024'!$B:$B,0),MATCH(M$4,'[1]2024'!$2:$2,0)),0)++IFERROR(INDEX('[1]2024'!$A:$Q,MATCH($D$3&amp;$D84,'[1]2024'!$B:$B,0),MATCH(M$4,'[1]2024'!$2:$2,0)),0)</f>
        <v>0</v>
      </c>
      <c r="N84" s="264">
        <f>IFERROR(INDEX('[1]2024'!$A:$Q,MATCH($A$3&amp;$D84,'[1]2024'!$B:$B,0),MATCH(N$4,'[1]2024'!$2:$2,0)),0)+IFERROR(INDEX('[1]2024'!$A:$Q,MATCH($B$3&amp;$D84,'[1]2024'!$B:$B,0),MATCH(N$4,'[1]2024'!$2:$2,0)),0)++IFERROR(INDEX('[1]2024'!$A:$Q,MATCH($C$3&amp;$D84,'[1]2024'!$B:$B,0),MATCH(N$4,'[1]2024'!$2:$2,0)),0)++IFERROR(INDEX('[1]2024'!$A:$Q,MATCH($D$3&amp;$D84,'[1]2024'!$B:$B,0),MATCH(N$4,'[1]2024'!$2:$2,0)),0)</f>
        <v>0</v>
      </c>
      <c r="O84" s="264">
        <f>IFERROR(INDEX('[1]2024'!$A:$Q,MATCH($A$3&amp;$D84,'[1]2024'!$B:$B,0),MATCH(O$4,'[1]2024'!$2:$2,0)),0)+IFERROR(INDEX('[1]2024'!$A:$Q,MATCH($B$3&amp;$D84,'[1]2024'!$B:$B,0),MATCH(O$4,'[1]2024'!$2:$2,0)),0)++IFERROR(INDEX('[1]2024'!$A:$Q,MATCH($C$3&amp;$D84,'[1]2024'!$B:$B,0),MATCH(O$4,'[1]2024'!$2:$2,0)),0)++IFERROR(INDEX('[1]2024'!$A:$Q,MATCH($D$3&amp;$D84,'[1]2024'!$B:$B,0),MATCH(O$4,'[1]2024'!$2:$2,0)),0)</f>
        <v>0</v>
      </c>
      <c r="P84" s="264">
        <f>IFERROR(INDEX('[1]2024'!$A:$Q,MATCH($A$3&amp;$D84,'[1]2024'!$B:$B,0),MATCH(P$4,'[1]2024'!$2:$2,0)),0)+IFERROR(INDEX('[1]2024'!$A:$Q,MATCH($B$3&amp;$D84,'[1]2024'!$B:$B,0),MATCH(P$4,'[1]2024'!$2:$2,0)),0)++IFERROR(INDEX('[1]2024'!$A:$Q,MATCH($C$3&amp;$D84,'[1]2024'!$B:$B,0),MATCH(P$4,'[1]2024'!$2:$2,0)),0)++IFERROR(INDEX('[1]2024'!$A:$Q,MATCH($D$3&amp;$D84,'[1]2024'!$B:$B,0),MATCH(P$4,'[1]2024'!$2:$2,0)),0)</f>
        <v>0</v>
      </c>
      <c r="Q84" s="264">
        <f>IFERROR(INDEX('[1]2024'!$A:$Q,MATCH($A$3&amp;$D84,'[1]2024'!$B:$B,0),MATCH(Q$4,'[1]2024'!$2:$2,0)),0)+IFERROR(INDEX('[1]2024'!$A:$Q,MATCH($B$3&amp;$D84,'[1]2024'!$B:$B,0),MATCH(Q$4,'[1]2024'!$2:$2,0)),0)++IFERROR(INDEX('[1]2024'!$A:$Q,MATCH($C$3&amp;$D84,'[1]2024'!$B:$B,0),MATCH(Q$4,'[1]2024'!$2:$2,0)),0)++IFERROR(INDEX('[1]2024'!$A:$Q,MATCH($D$3&amp;$D84,'[1]2024'!$B:$B,0),MATCH(Q$4,'[1]2024'!$2:$2,0)),0)</f>
        <v>0</v>
      </c>
      <c r="R84" s="264">
        <f>IFERROR(INDEX('[1]2024'!$A:$Q,MATCH($A$3&amp;$D84,'[1]2024'!$B:$B,0),MATCH(R$4,'[1]2024'!$2:$2,0)),0)+IFERROR(INDEX('[1]2024'!$A:$Q,MATCH($B$3&amp;$D84,'[1]2024'!$B:$B,0),MATCH(R$4,'[1]2024'!$2:$2,0)),0)++IFERROR(INDEX('[1]2024'!$A:$Q,MATCH($C$3&amp;$D84,'[1]2024'!$B:$B,0),MATCH(R$4,'[1]2024'!$2:$2,0)),0)++IFERROR(INDEX('[1]2024'!$A:$Q,MATCH($D$3&amp;$D84,'[1]2024'!$B:$B,0),MATCH(R$4,'[1]2024'!$2:$2,0)),0)</f>
        <v>0</v>
      </c>
      <c r="S84" s="264">
        <f>IFERROR(INDEX('[1]2024'!$A:$Q,MATCH($A$3&amp;$D84,'[1]2024'!$B:$B,0),MATCH(S$4,'[1]2024'!$2:$2,0)),0)+IFERROR(INDEX('[1]2024'!$A:$Q,MATCH($B$3&amp;$D84,'[1]2024'!$B:$B,0),MATCH(S$4,'[1]2024'!$2:$2,0)),0)++IFERROR(INDEX('[1]2024'!$A:$Q,MATCH($C$3&amp;$D84,'[1]2024'!$B:$B,0),MATCH(S$4,'[1]2024'!$2:$2,0)),0)++IFERROR(INDEX('[1]2024'!$A:$Q,MATCH($D$3&amp;$D84,'[1]2024'!$B:$B,0),MATCH(S$4,'[1]2024'!$2:$2,0)),0)</f>
        <v>0</v>
      </c>
      <c r="T84" s="75">
        <v>0</v>
      </c>
      <c r="U84" s="245">
        <f t="shared" si="60"/>
        <v>0</v>
      </c>
      <c r="V84" s="246">
        <v>0</v>
      </c>
      <c r="W84" s="247">
        <v>0</v>
      </c>
      <c r="X84" s="247">
        <v>0</v>
      </c>
      <c r="Y84" s="247">
        <v>0</v>
      </c>
      <c r="Z84" s="247">
        <v>0</v>
      </c>
      <c r="AA84" s="247">
        <v>0</v>
      </c>
      <c r="AB84" s="247">
        <v>0</v>
      </c>
      <c r="AC84" s="247">
        <v>0</v>
      </c>
      <c r="AD84" s="247">
        <v>0</v>
      </c>
      <c r="AE84" s="247">
        <v>0</v>
      </c>
      <c r="AF84" s="247">
        <v>0</v>
      </c>
      <c r="AG84" s="248">
        <v>0</v>
      </c>
      <c r="AH84" s="245">
        <f>송도공장장!AH84+제조팀!AH84+송도밸리데이션팀!AH84+송도생산지원팀!AH84+송도설비관리팀!AH84</f>
        <v>0</v>
      </c>
      <c r="AI84" s="245">
        <f>송도공장장!AI84+제조팀!AI84+송도밸리데이션팀!AI84+송도생산지원팀!AI84+송도설비관리팀!AI84</f>
        <v>0</v>
      </c>
      <c r="AJ84" s="245">
        <f>송도공장장!AJ84+제조팀!AJ84+송도밸리데이션팀!AJ84+송도생산지원팀!AJ84+송도설비관리팀!AJ84</f>
        <v>0</v>
      </c>
      <c r="AK84" s="245">
        <f>송도공장장!AK84+제조팀!AK84+송도밸리데이션팀!AK84+송도생산지원팀!AK84+송도설비관리팀!AK84</f>
        <v>0</v>
      </c>
      <c r="AL84" s="245">
        <f>송도공장장!AL84+제조팀!AL84+송도밸리데이션팀!AL84+송도생산지원팀!AL84+송도설비관리팀!AL84</f>
        <v>0</v>
      </c>
      <c r="AM84" s="245">
        <f>송도공장장!AM84+제조팀!AM84+송도밸리데이션팀!AM84+송도생산지원팀!AM84+송도설비관리팀!AM84</f>
        <v>0</v>
      </c>
      <c r="AN84" s="245">
        <f>송도공장장!AN84+제조팀!AN84+송도밸리데이션팀!AN84+송도생산지원팀!AN84+송도설비관리팀!AN84</f>
        <v>0</v>
      </c>
      <c r="AO84" s="245">
        <f>송도공장장!AO84+제조팀!AO84+송도밸리데이션팀!AO84+송도생산지원팀!AO84+송도설비관리팀!AO84</f>
        <v>0</v>
      </c>
      <c r="AP84" s="245">
        <f>송도공장장!AP84+제조팀!AP84+송도밸리데이션팀!AP84+송도생산지원팀!AP84+송도설비관리팀!AP84</f>
        <v>0</v>
      </c>
      <c r="AQ84" s="245">
        <f>송도공장장!AQ84+제조팀!AQ84+송도밸리데이션팀!AQ84+송도생산지원팀!AQ84+송도설비관리팀!AQ84</f>
        <v>0</v>
      </c>
      <c r="AR84" s="245">
        <f>송도공장장!AR84+제조팀!AR84+송도밸리데이션팀!AR84+송도생산지원팀!AR84+송도설비관리팀!AR84</f>
        <v>0</v>
      </c>
      <c r="AS84" s="245">
        <f>송도공장장!AS84+제조팀!AS84+송도밸리데이션팀!AS84+송도생산지원팀!AS84+송도설비관리팀!AS84</f>
        <v>0</v>
      </c>
      <c r="AT84" s="245">
        <f>송도공장장!AT84+제조팀!AT84+송도밸리데이션팀!AT84+송도생산지원팀!AT84+송도설비관리팀!AT84</f>
        <v>0</v>
      </c>
      <c r="AU84" s="245">
        <f t="shared" si="53"/>
        <v>0</v>
      </c>
      <c r="AV84" s="245">
        <f t="shared" si="3"/>
        <v>0</v>
      </c>
      <c r="AW84" s="245">
        <f t="shared" si="4"/>
        <v>0</v>
      </c>
      <c r="AX84" s="245">
        <f t="shared" si="5"/>
        <v>0</v>
      </c>
      <c r="AY84" s="245">
        <f t="shared" si="61"/>
        <v>0</v>
      </c>
      <c r="AZ84" s="245">
        <f t="shared" si="62"/>
        <v>0</v>
      </c>
      <c r="BA84" s="245">
        <f t="shared" si="63"/>
        <v>0</v>
      </c>
      <c r="BB84" s="250"/>
      <c r="BC84" s="251" t="s">
        <v>24</v>
      </c>
      <c r="BD84" s="261"/>
      <c r="BE84" s="264">
        <v>0</v>
      </c>
      <c r="BF84" s="264">
        <v>0</v>
      </c>
      <c r="BG84" s="264">
        <v>0</v>
      </c>
      <c r="BH84" s="265">
        <f t="shared" si="7"/>
        <v>0</v>
      </c>
    </row>
    <row r="85" spans="1:60" outlineLevel="1" x14ac:dyDescent="0.3">
      <c r="A85" s="71" t="s">
        <v>171</v>
      </c>
      <c r="B85" s="238" t="s">
        <v>163</v>
      </c>
      <c r="C85" s="238" t="s">
        <v>31</v>
      </c>
      <c r="D85" s="239">
        <v>5108160</v>
      </c>
      <c r="E85" s="239" t="s">
        <v>164</v>
      </c>
      <c r="F85" s="277">
        <v>0</v>
      </c>
      <c r="G85" s="245">
        <f t="shared" si="59"/>
        <v>0</v>
      </c>
      <c r="H85" s="264">
        <f>IFERROR(INDEX('[1]2024'!$A:$Q,MATCH($A$3&amp;$D85,'[1]2024'!$B:$B,0),MATCH(H$4,'[1]2024'!$2:$2,0)),0)+IFERROR(INDEX('[1]2024'!$A:$Q,MATCH($B$3&amp;$D85,'[1]2024'!$B:$B,0),MATCH(H$4,'[1]2024'!$2:$2,0)),0)++IFERROR(INDEX('[1]2024'!$A:$Q,MATCH($C$3&amp;$D85,'[1]2024'!$B:$B,0),MATCH(H$4,'[1]2024'!$2:$2,0)),0)++IFERROR(INDEX('[1]2024'!$A:$Q,MATCH($D$3&amp;$D85,'[1]2024'!$B:$B,0),MATCH(H$4,'[1]2024'!$2:$2,0)),0)</f>
        <v>0</v>
      </c>
      <c r="I85" s="264">
        <f>IFERROR(INDEX('[1]2024'!$A:$Q,MATCH($A$3&amp;$D85,'[1]2024'!$B:$B,0),MATCH(I$4,'[1]2024'!$2:$2,0)),0)+IFERROR(INDEX('[1]2024'!$A:$Q,MATCH($B$3&amp;$D85,'[1]2024'!$B:$B,0),MATCH(I$4,'[1]2024'!$2:$2,0)),0)++IFERROR(INDEX('[1]2024'!$A:$Q,MATCH($C$3&amp;$D85,'[1]2024'!$B:$B,0),MATCH(I$4,'[1]2024'!$2:$2,0)),0)++IFERROR(INDEX('[1]2024'!$A:$Q,MATCH($D$3&amp;$D85,'[1]2024'!$B:$B,0),MATCH(I$4,'[1]2024'!$2:$2,0)),0)</f>
        <v>0</v>
      </c>
      <c r="J85" s="264">
        <f>IFERROR(INDEX('[1]2024'!$A:$Q,MATCH($A$3&amp;$D85,'[1]2024'!$B:$B,0),MATCH(J$4,'[1]2024'!$2:$2,0)),0)+IFERROR(INDEX('[1]2024'!$A:$Q,MATCH($B$3&amp;$D85,'[1]2024'!$B:$B,0),MATCH(J$4,'[1]2024'!$2:$2,0)),0)++IFERROR(INDEX('[1]2024'!$A:$Q,MATCH($C$3&amp;$D85,'[1]2024'!$B:$B,0),MATCH(J$4,'[1]2024'!$2:$2,0)),0)++IFERROR(INDEX('[1]2024'!$A:$Q,MATCH($D$3&amp;$D85,'[1]2024'!$B:$B,0),MATCH(J$4,'[1]2024'!$2:$2,0)),0)</f>
        <v>0</v>
      </c>
      <c r="K85" s="264">
        <f>IFERROR(INDEX('[1]2024'!$A:$Q,MATCH($A$3&amp;$D85,'[1]2024'!$B:$B,0),MATCH(K$4,'[1]2024'!$2:$2,0)),0)+IFERROR(INDEX('[1]2024'!$A:$Q,MATCH($B$3&amp;$D85,'[1]2024'!$B:$B,0),MATCH(K$4,'[1]2024'!$2:$2,0)),0)++IFERROR(INDEX('[1]2024'!$A:$Q,MATCH($C$3&amp;$D85,'[1]2024'!$B:$B,0),MATCH(K$4,'[1]2024'!$2:$2,0)),0)++IFERROR(INDEX('[1]2024'!$A:$Q,MATCH($D$3&amp;$D85,'[1]2024'!$B:$B,0),MATCH(K$4,'[1]2024'!$2:$2,0)),0)</f>
        <v>0</v>
      </c>
      <c r="L85" s="264">
        <f>IFERROR(INDEX('[1]2024'!$A:$Q,MATCH($A$3&amp;$D85,'[1]2024'!$B:$B,0),MATCH(L$4,'[1]2024'!$2:$2,0)),0)+IFERROR(INDEX('[1]2024'!$A:$Q,MATCH($B$3&amp;$D85,'[1]2024'!$B:$B,0),MATCH(L$4,'[1]2024'!$2:$2,0)),0)++IFERROR(INDEX('[1]2024'!$A:$Q,MATCH($C$3&amp;$D85,'[1]2024'!$B:$B,0),MATCH(L$4,'[1]2024'!$2:$2,0)),0)++IFERROR(INDEX('[1]2024'!$A:$Q,MATCH($D$3&amp;$D85,'[1]2024'!$B:$B,0),MATCH(L$4,'[1]2024'!$2:$2,0)),0)</f>
        <v>0</v>
      </c>
      <c r="M85" s="264">
        <f>IFERROR(INDEX('[1]2024'!$A:$Q,MATCH($A$3&amp;$D85,'[1]2024'!$B:$B,0),MATCH(M$4,'[1]2024'!$2:$2,0)),0)+IFERROR(INDEX('[1]2024'!$A:$Q,MATCH($B$3&amp;$D85,'[1]2024'!$B:$B,0),MATCH(M$4,'[1]2024'!$2:$2,0)),0)++IFERROR(INDEX('[1]2024'!$A:$Q,MATCH($C$3&amp;$D85,'[1]2024'!$B:$B,0),MATCH(M$4,'[1]2024'!$2:$2,0)),0)++IFERROR(INDEX('[1]2024'!$A:$Q,MATCH($D$3&amp;$D85,'[1]2024'!$B:$B,0),MATCH(M$4,'[1]2024'!$2:$2,0)),0)</f>
        <v>0</v>
      </c>
      <c r="N85" s="264">
        <f>IFERROR(INDEX('[1]2024'!$A:$Q,MATCH($A$3&amp;$D85,'[1]2024'!$B:$B,0),MATCH(N$4,'[1]2024'!$2:$2,0)),0)+IFERROR(INDEX('[1]2024'!$A:$Q,MATCH($B$3&amp;$D85,'[1]2024'!$B:$B,0),MATCH(N$4,'[1]2024'!$2:$2,0)),0)++IFERROR(INDEX('[1]2024'!$A:$Q,MATCH($C$3&amp;$D85,'[1]2024'!$B:$B,0),MATCH(N$4,'[1]2024'!$2:$2,0)),0)++IFERROR(INDEX('[1]2024'!$A:$Q,MATCH($D$3&amp;$D85,'[1]2024'!$B:$B,0),MATCH(N$4,'[1]2024'!$2:$2,0)),0)</f>
        <v>0</v>
      </c>
      <c r="O85" s="264">
        <f>IFERROR(INDEX('[1]2024'!$A:$Q,MATCH($A$3&amp;$D85,'[1]2024'!$B:$B,0),MATCH(O$4,'[1]2024'!$2:$2,0)),0)+IFERROR(INDEX('[1]2024'!$A:$Q,MATCH($B$3&amp;$D85,'[1]2024'!$B:$B,0),MATCH(O$4,'[1]2024'!$2:$2,0)),0)++IFERROR(INDEX('[1]2024'!$A:$Q,MATCH($C$3&amp;$D85,'[1]2024'!$B:$B,0),MATCH(O$4,'[1]2024'!$2:$2,0)),0)++IFERROR(INDEX('[1]2024'!$A:$Q,MATCH($D$3&amp;$D85,'[1]2024'!$B:$B,0),MATCH(O$4,'[1]2024'!$2:$2,0)),0)</f>
        <v>0</v>
      </c>
      <c r="P85" s="264">
        <f>IFERROR(INDEX('[1]2024'!$A:$Q,MATCH($A$3&amp;$D85,'[1]2024'!$B:$B,0),MATCH(P$4,'[1]2024'!$2:$2,0)),0)+IFERROR(INDEX('[1]2024'!$A:$Q,MATCH($B$3&amp;$D85,'[1]2024'!$B:$B,0),MATCH(P$4,'[1]2024'!$2:$2,0)),0)++IFERROR(INDEX('[1]2024'!$A:$Q,MATCH($C$3&amp;$D85,'[1]2024'!$B:$B,0),MATCH(P$4,'[1]2024'!$2:$2,0)),0)++IFERROR(INDEX('[1]2024'!$A:$Q,MATCH($D$3&amp;$D85,'[1]2024'!$B:$B,0),MATCH(P$4,'[1]2024'!$2:$2,0)),0)</f>
        <v>0</v>
      </c>
      <c r="Q85" s="264">
        <f>IFERROR(INDEX('[1]2024'!$A:$Q,MATCH($A$3&amp;$D85,'[1]2024'!$B:$B,0),MATCH(Q$4,'[1]2024'!$2:$2,0)),0)+IFERROR(INDEX('[1]2024'!$A:$Q,MATCH($B$3&amp;$D85,'[1]2024'!$B:$B,0),MATCH(Q$4,'[1]2024'!$2:$2,0)),0)++IFERROR(INDEX('[1]2024'!$A:$Q,MATCH($C$3&amp;$D85,'[1]2024'!$B:$B,0),MATCH(Q$4,'[1]2024'!$2:$2,0)),0)++IFERROR(INDEX('[1]2024'!$A:$Q,MATCH($D$3&amp;$D85,'[1]2024'!$B:$B,0),MATCH(Q$4,'[1]2024'!$2:$2,0)),0)</f>
        <v>0</v>
      </c>
      <c r="R85" s="264">
        <f>IFERROR(INDEX('[1]2024'!$A:$Q,MATCH($A$3&amp;$D85,'[1]2024'!$B:$B,0),MATCH(R$4,'[1]2024'!$2:$2,0)),0)+IFERROR(INDEX('[1]2024'!$A:$Q,MATCH($B$3&amp;$D85,'[1]2024'!$B:$B,0),MATCH(R$4,'[1]2024'!$2:$2,0)),0)++IFERROR(INDEX('[1]2024'!$A:$Q,MATCH($C$3&amp;$D85,'[1]2024'!$B:$B,0),MATCH(R$4,'[1]2024'!$2:$2,0)),0)++IFERROR(INDEX('[1]2024'!$A:$Q,MATCH($D$3&amp;$D85,'[1]2024'!$B:$B,0),MATCH(R$4,'[1]2024'!$2:$2,0)),0)</f>
        <v>0</v>
      </c>
      <c r="S85" s="264">
        <f>IFERROR(INDEX('[1]2024'!$A:$Q,MATCH($A$3&amp;$D85,'[1]2024'!$B:$B,0),MATCH(S$4,'[1]2024'!$2:$2,0)),0)+IFERROR(INDEX('[1]2024'!$A:$Q,MATCH($B$3&amp;$D85,'[1]2024'!$B:$B,0),MATCH(S$4,'[1]2024'!$2:$2,0)),0)++IFERROR(INDEX('[1]2024'!$A:$Q,MATCH($C$3&amp;$D85,'[1]2024'!$B:$B,0),MATCH(S$4,'[1]2024'!$2:$2,0)),0)++IFERROR(INDEX('[1]2024'!$A:$Q,MATCH($D$3&amp;$D85,'[1]2024'!$B:$B,0),MATCH(S$4,'[1]2024'!$2:$2,0)),0)</f>
        <v>0</v>
      </c>
      <c r="T85" s="75">
        <v>0</v>
      </c>
      <c r="U85" s="245">
        <f t="shared" si="60"/>
        <v>0</v>
      </c>
      <c r="V85" s="246">
        <v>0</v>
      </c>
      <c r="W85" s="247">
        <v>0</v>
      </c>
      <c r="X85" s="247">
        <v>0</v>
      </c>
      <c r="Y85" s="247">
        <v>0</v>
      </c>
      <c r="Z85" s="247">
        <v>0</v>
      </c>
      <c r="AA85" s="247">
        <v>0</v>
      </c>
      <c r="AB85" s="247">
        <v>0</v>
      </c>
      <c r="AC85" s="247">
        <v>0</v>
      </c>
      <c r="AD85" s="247">
        <v>0</v>
      </c>
      <c r="AE85" s="247">
        <v>0</v>
      </c>
      <c r="AF85" s="247">
        <v>0</v>
      </c>
      <c r="AG85" s="248">
        <v>0</v>
      </c>
      <c r="AH85" s="245">
        <f>송도공장장!AH85+제조팀!AH85+송도밸리데이션팀!AH85+송도생산지원팀!AH85+송도설비관리팀!AH85</f>
        <v>0</v>
      </c>
      <c r="AI85" s="245">
        <f>송도공장장!AI85+제조팀!AI85+송도밸리데이션팀!AI85+송도생산지원팀!AI85+송도설비관리팀!AI85</f>
        <v>0</v>
      </c>
      <c r="AJ85" s="245">
        <f>송도공장장!AJ85+제조팀!AJ85+송도밸리데이션팀!AJ85+송도생산지원팀!AJ85+송도설비관리팀!AJ85</f>
        <v>0</v>
      </c>
      <c r="AK85" s="245">
        <f>송도공장장!AK85+제조팀!AK85+송도밸리데이션팀!AK85+송도생산지원팀!AK85+송도설비관리팀!AK85</f>
        <v>0</v>
      </c>
      <c r="AL85" s="245">
        <f>송도공장장!AL85+제조팀!AL85+송도밸리데이션팀!AL85+송도생산지원팀!AL85+송도설비관리팀!AL85</f>
        <v>0</v>
      </c>
      <c r="AM85" s="245">
        <f>송도공장장!AM85+제조팀!AM85+송도밸리데이션팀!AM85+송도생산지원팀!AM85+송도설비관리팀!AM85</f>
        <v>0</v>
      </c>
      <c r="AN85" s="245">
        <f>송도공장장!AN85+제조팀!AN85+송도밸리데이션팀!AN85+송도생산지원팀!AN85+송도설비관리팀!AN85</f>
        <v>0</v>
      </c>
      <c r="AO85" s="245">
        <f>송도공장장!AO85+제조팀!AO85+송도밸리데이션팀!AO85+송도생산지원팀!AO85+송도설비관리팀!AO85</f>
        <v>0</v>
      </c>
      <c r="AP85" s="245">
        <f>송도공장장!AP85+제조팀!AP85+송도밸리데이션팀!AP85+송도생산지원팀!AP85+송도설비관리팀!AP85</f>
        <v>0</v>
      </c>
      <c r="AQ85" s="245">
        <f>송도공장장!AQ85+제조팀!AQ85+송도밸리데이션팀!AQ85+송도생산지원팀!AQ85+송도설비관리팀!AQ85</f>
        <v>0</v>
      </c>
      <c r="AR85" s="245">
        <f>송도공장장!AR85+제조팀!AR85+송도밸리데이션팀!AR85+송도생산지원팀!AR85+송도설비관리팀!AR85</f>
        <v>0</v>
      </c>
      <c r="AS85" s="245">
        <f>송도공장장!AS85+제조팀!AS85+송도밸리데이션팀!AS85+송도생산지원팀!AS85+송도설비관리팀!AS85</f>
        <v>0</v>
      </c>
      <c r="AT85" s="245">
        <f>송도공장장!AT85+제조팀!AT85+송도밸리데이션팀!AT85+송도생산지원팀!AT85+송도설비관리팀!AT85</f>
        <v>0</v>
      </c>
      <c r="AU85" s="245">
        <f t="shared" si="53"/>
        <v>0</v>
      </c>
      <c r="AV85" s="245">
        <f t="shared" si="3"/>
        <v>0</v>
      </c>
      <c r="AW85" s="245">
        <f t="shared" si="4"/>
        <v>0</v>
      </c>
      <c r="AX85" s="245">
        <f t="shared" si="5"/>
        <v>0</v>
      </c>
      <c r="AY85" s="245">
        <f t="shared" si="61"/>
        <v>0</v>
      </c>
      <c r="AZ85" s="245">
        <f t="shared" si="62"/>
        <v>0</v>
      </c>
      <c r="BA85" s="245">
        <f t="shared" si="63"/>
        <v>0</v>
      </c>
      <c r="BB85" s="250"/>
      <c r="BC85" s="251" t="s">
        <v>24</v>
      </c>
      <c r="BD85" s="261"/>
      <c r="BE85" s="264">
        <v>0</v>
      </c>
      <c r="BF85" s="264">
        <v>0</v>
      </c>
      <c r="BG85" s="264">
        <v>0</v>
      </c>
      <c r="BH85" s="265">
        <f t="shared" si="7"/>
        <v>0</v>
      </c>
    </row>
    <row r="86" spans="1:60" outlineLevel="1" x14ac:dyDescent="0.3">
      <c r="A86" s="71" t="s">
        <v>172</v>
      </c>
      <c r="B86" s="238" t="s">
        <v>172</v>
      </c>
      <c r="C86" s="238" t="s">
        <v>31</v>
      </c>
      <c r="D86" s="239">
        <v>5108161</v>
      </c>
      <c r="E86" s="239" t="s">
        <v>173</v>
      </c>
      <c r="F86" s="277">
        <v>0</v>
      </c>
      <c r="G86" s="245">
        <f t="shared" si="59"/>
        <v>0</v>
      </c>
      <c r="H86" s="264">
        <f>IFERROR(INDEX('[1]2024'!$A:$Q,MATCH($A$3&amp;$D86,'[1]2024'!$B:$B,0),MATCH(H$4,'[1]2024'!$2:$2,0)),0)+IFERROR(INDEX('[1]2024'!$A:$Q,MATCH($B$3&amp;$D86,'[1]2024'!$B:$B,0),MATCH(H$4,'[1]2024'!$2:$2,0)),0)++IFERROR(INDEX('[1]2024'!$A:$Q,MATCH($C$3&amp;$D86,'[1]2024'!$B:$B,0),MATCH(H$4,'[1]2024'!$2:$2,0)),0)++IFERROR(INDEX('[1]2024'!$A:$Q,MATCH($D$3&amp;$D86,'[1]2024'!$B:$B,0),MATCH(H$4,'[1]2024'!$2:$2,0)),0)</f>
        <v>0</v>
      </c>
      <c r="I86" s="264">
        <f>IFERROR(INDEX('[1]2024'!$A:$Q,MATCH($A$3&amp;$D86,'[1]2024'!$B:$B,0),MATCH(I$4,'[1]2024'!$2:$2,0)),0)+IFERROR(INDEX('[1]2024'!$A:$Q,MATCH($B$3&amp;$D86,'[1]2024'!$B:$B,0),MATCH(I$4,'[1]2024'!$2:$2,0)),0)++IFERROR(INDEX('[1]2024'!$A:$Q,MATCH($C$3&amp;$D86,'[1]2024'!$B:$B,0),MATCH(I$4,'[1]2024'!$2:$2,0)),0)++IFERROR(INDEX('[1]2024'!$A:$Q,MATCH($D$3&amp;$D86,'[1]2024'!$B:$B,0),MATCH(I$4,'[1]2024'!$2:$2,0)),0)</f>
        <v>0</v>
      </c>
      <c r="J86" s="264">
        <f>IFERROR(INDEX('[1]2024'!$A:$Q,MATCH($A$3&amp;$D86,'[1]2024'!$B:$B,0),MATCH(J$4,'[1]2024'!$2:$2,0)),0)+IFERROR(INDEX('[1]2024'!$A:$Q,MATCH($B$3&amp;$D86,'[1]2024'!$B:$B,0),MATCH(J$4,'[1]2024'!$2:$2,0)),0)++IFERROR(INDEX('[1]2024'!$A:$Q,MATCH($C$3&amp;$D86,'[1]2024'!$B:$B,0),MATCH(J$4,'[1]2024'!$2:$2,0)),0)++IFERROR(INDEX('[1]2024'!$A:$Q,MATCH($D$3&amp;$D86,'[1]2024'!$B:$B,0),MATCH(J$4,'[1]2024'!$2:$2,0)),0)</f>
        <v>0</v>
      </c>
      <c r="K86" s="264">
        <f>IFERROR(INDEX('[1]2024'!$A:$Q,MATCH($A$3&amp;$D86,'[1]2024'!$B:$B,0),MATCH(K$4,'[1]2024'!$2:$2,0)),0)+IFERROR(INDEX('[1]2024'!$A:$Q,MATCH($B$3&amp;$D86,'[1]2024'!$B:$B,0),MATCH(K$4,'[1]2024'!$2:$2,0)),0)++IFERROR(INDEX('[1]2024'!$A:$Q,MATCH($C$3&amp;$D86,'[1]2024'!$B:$B,0),MATCH(K$4,'[1]2024'!$2:$2,0)),0)++IFERROR(INDEX('[1]2024'!$A:$Q,MATCH($D$3&amp;$D86,'[1]2024'!$B:$B,0),MATCH(K$4,'[1]2024'!$2:$2,0)),0)</f>
        <v>0</v>
      </c>
      <c r="L86" s="264">
        <f>IFERROR(INDEX('[1]2024'!$A:$Q,MATCH($A$3&amp;$D86,'[1]2024'!$B:$B,0),MATCH(L$4,'[1]2024'!$2:$2,0)),0)+IFERROR(INDEX('[1]2024'!$A:$Q,MATCH($B$3&amp;$D86,'[1]2024'!$B:$B,0),MATCH(L$4,'[1]2024'!$2:$2,0)),0)++IFERROR(INDEX('[1]2024'!$A:$Q,MATCH($C$3&amp;$D86,'[1]2024'!$B:$B,0),MATCH(L$4,'[1]2024'!$2:$2,0)),0)++IFERROR(INDEX('[1]2024'!$A:$Q,MATCH($D$3&amp;$D86,'[1]2024'!$B:$B,0),MATCH(L$4,'[1]2024'!$2:$2,0)),0)</f>
        <v>0</v>
      </c>
      <c r="M86" s="264">
        <f>IFERROR(INDEX('[1]2024'!$A:$Q,MATCH($A$3&amp;$D86,'[1]2024'!$B:$B,0),MATCH(M$4,'[1]2024'!$2:$2,0)),0)+IFERROR(INDEX('[1]2024'!$A:$Q,MATCH($B$3&amp;$D86,'[1]2024'!$B:$B,0),MATCH(M$4,'[1]2024'!$2:$2,0)),0)++IFERROR(INDEX('[1]2024'!$A:$Q,MATCH($C$3&amp;$D86,'[1]2024'!$B:$B,0),MATCH(M$4,'[1]2024'!$2:$2,0)),0)++IFERROR(INDEX('[1]2024'!$A:$Q,MATCH($D$3&amp;$D86,'[1]2024'!$B:$B,0),MATCH(M$4,'[1]2024'!$2:$2,0)),0)</f>
        <v>0</v>
      </c>
      <c r="N86" s="264">
        <f>IFERROR(INDEX('[1]2024'!$A:$Q,MATCH($A$3&amp;$D86,'[1]2024'!$B:$B,0),MATCH(N$4,'[1]2024'!$2:$2,0)),0)+IFERROR(INDEX('[1]2024'!$A:$Q,MATCH($B$3&amp;$D86,'[1]2024'!$B:$B,0),MATCH(N$4,'[1]2024'!$2:$2,0)),0)++IFERROR(INDEX('[1]2024'!$A:$Q,MATCH($C$3&amp;$D86,'[1]2024'!$B:$B,0),MATCH(N$4,'[1]2024'!$2:$2,0)),0)++IFERROR(INDEX('[1]2024'!$A:$Q,MATCH($D$3&amp;$D86,'[1]2024'!$B:$B,0),MATCH(N$4,'[1]2024'!$2:$2,0)),0)</f>
        <v>0</v>
      </c>
      <c r="O86" s="264">
        <f>IFERROR(INDEX('[1]2024'!$A:$Q,MATCH($A$3&amp;$D86,'[1]2024'!$B:$B,0),MATCH(O$4,'[1]2024'!$2:$2,0)),0)+IFERROR(INDEX('[1]2024'!$A:$Q,MATCH($B$3&amp;$D86,'[1]2024'!$B:$B,0),MATCH(O$4,'[1]2024'!$2:$2,0)),0)++IFERROR(INDEX('[1]2024'!$A:$Q,MATCH($C$3&amp;$D86,'[1]2024'!$B:$B,0),MATCH(O$4,'[1]2024'!$2:$2,0)),0)++IFERROR(INDEX('[1]2024'!$A:$Q,MATCH($D$3&amp;$D86,'[1]2024'!$B:$B,0),MATCH(O$4,'[1]2024'!$2:$2,0)),0)</f>
        <v>0</v>
      </c>
      <c r="P86" s="264">
        <f>IFERROR(INDEX('[1]2024'!$A:$Q,MATCH($A$3&amp;$D86,'[1]2024'!$B:$B,0),MATCH(P$4,'[1]2024'!$2:$2,0)),0)+IFERROR(INDEX('[1]2024'!$A:$Q,MATCH($B$3&amp;$D86,'[1]2024'!$B:$B,0),MATCH(P$4,'[1]2024'!$2:$2,0)),0)++IFERROR(INDEX('[1]2024'!$A:$Q,MATCH($C$3&amp;$D86,'[1]2024'!$B:$B,0),MATCH(P$4,'[1]2024'!$2:$2,0)),0)++IFERROR(INDEX('[1]2024'!$A:$Q,MATCH($D$3&amp;$D86,'[1]2024'!$B:$B,0),MATCH(P$4,'[1]2024'!$2:$2,0)),0)</f>
        <v>0</v>
      </c>
      <c r="Q86" s="264">
        <f>IFERROR(INDEX('[1]2024'!$A:$Q,MATCH($A$3&amp;$D86,'[1]2024'!$B:$B,0),MATCH(Q$4,'[1]2024'!$2:$2,0)),0)+IFERROR(INDEX('[1]2024'!$A:$Q,MATCH($B$3&amp;$D86,'[1]2024'!$B:$B,0),MATCH(Q$4,'[1]2024'!$2:$2,0)),0)++IFERROR(INDEX('[1]2024'!$A:$Q,MATCH($C$3&amp;$D86,'[1]2024'!$B:$B,0),MATCH(Q$4,'[1]2024'!$2:$2,0)),0)++IFERROR(INDEX('[1]2024'!$A:$Q,MATCH($D$3&amp;$D86,'[1]2024'!$B:$B,0),MATCH(Q$4,'[1]2024'!$2:$2,0)),0)</f>
        <v>0</v>
      </c>
      <c r="R86" s="264">
        <f>IFERROR(INDEX('[1]2024'!$A:$Q,MATCH($A$3&amp;$D86,'[1]2024'!$B:$B,0),MATCH(R$4,'[1]2024'!$2:$2,0)),0)+IFERROR(INDEX('[1]2024'!$A:$Q,MATCH($B$3&amp;$D86,'[1]2024'!$B:$B,0),MATCH(R$4,'[1]2024'!$2:$2,0)),0)++IFERROR(INDEX('[1]2024'!$A:$Q,MATCH($C$3&amp;$D86,'[1]2024'!$B:$B,0),MATCH(R$4,'[1]2024'!$2:$2,0)),0)++IFERROR(INDEX('[1]2024'!$A:$Q,MATCH($D$3&amp;$D86,'[1]2024'!$B:$B,0),MATCH(R$4,'[1]2024'!$2:$2,0)),0)</f>
        <v>0</v>
      </c>
      <c r="S86" s="264">
        <f>IFERROR(INDEX('[1]2024'!$A:$Q,MATCH($A$3&amp;$D86,'[1]2024'!$B:$B,0),MATCH(S$4,'[1]2024'!$2:$2,0)),0)+IFERROR(INDEX('[1]2024'!$A:$Q,MATCH($B$3&amp;$D86,'[1]2024'!$B:$B,0),MATCH(S$4,'[1]2024'!$2:$2,0)),0)++IFERROR(INDEX('[1]2024'!$A:$Q,MATCH($C$3&amp;$D86,'[1]2024'!$B:$B,0),MATCH(S$4,'[1]2024'!$2:$2,0)),0)++IFERROR(INDEX('[1]2024'!$A:$Q,MATCH($D$3&amp;$D86,'[1]2024'!$B:$B,0),MATCH(S$4,'[1]2024'!$2:$2,0)),0)</f>
        <v>0</v>
      </c>
      <c r="T86" s="75">
        <v>0</v>
      </c>
      <c r="U86" s="245">
        <f t="shared" si="60"/>
        <v>0</v>
      </c>
      <c r="V86" s="246">
        <v>0</v>
      </c>
      <c r="W86" s="247">
        <v>0</v>
      </c>
      <c r="X86" s="247">
        <v>0</v>
      </c>
      <c r="Y86" s="247">
        <v>0</v>
      </c>
      <c r="Z86" s="247">
        <v>0</v>
      </c>
      <c r="AA86" s="247">
        <v>0</v>
      </c>
      <c r="AB86" s="247">
        <v>0</v>
      </c>
      <c r="AC86" s="247">
        <v>0</v>
      </c>
      <c r="AD86" s="247">
        <v>0</v>
      </c>
      <c r="AE86" s="247">
        <v>0</v>
      </c>
      <c r="AF86" s="247">
        <v>0</v>
      </c>
      <c r="AG86" s="248">
        <v>0</v>
      </c>
      <c r="AH86" s="245">
        <f>송도공장장!AH86+제조팀!AH86+송도밸리데이션팀!AH86+송도생산지원팀!AH86+송도설비관리팀!AH86</f>
        <v>18000000</v>
      </c>
      <c r="AI86" s="245">
        <f>송도공장장!AI86+제조팀!AI86+송도밸리데이션팀!AI86+송도생산지원팀!AI86+송도설비관리팀!AI86</f>
        <v>1500000</v>
      </c>
      <c r="AJ86" s="245">
        <f>송도공장장!AJ86+제조팀!AJ86+송도밸리데이션팀!AJ86+송도생산지원팀!AJ86+송도설비관리팀!AJ86</f>
        <v>1500000</v>
      </c>
      <c r="AK86" s="245">
        <f>송도공장장!AK86+제조팀!AK86+송도밸리데이션팀!AK86+송도생산지원팀!AK86+송도설비관리팀!AK86</f>
        <v>1500000</v>
      </c>
      <c r="AL86" s="245">
        <f>송도공장장!AL86+제조팀!AL86+송도밸리데이션팀!AL86+송도생산지원팀!AL86+송도설비관리팀!AL86</f>
        <v>1500000</v>
      </c>
      <c r="AM86" s="245">
        <f>송도공장장!AM86+제조팀!AM86+송도밸리데이션팀!AM86+송도생산지원팀!AM86+송도설비관리팀!AM86</f>
        <v>1500000</v>
      </c>
      <c r="AN86" s="245">
        <f>송도공장장!AN86+제조팀!AN86+송도밸리데이션팀!AN86+송도생산지원팀!AN86+송도설비관리팀!AN86</f>
        <v>1500000</v>
      </c>
      <c r="AO86" s="245">
        <f>송도공장장!AO86+제조팀!AO86+송도밸리데이션팀!AO86+송도생산지원팀!AO86+송도설비관리팀!AO86</f>
        <v>1500000</v>
      </c>
      <c r="AP86" s="245">
        <f>송도공장장!AP86+제조팀!AP86+송도밸리데이션팀!AP86+송도생산지원팀!AP86+송도설비관리팀!AP86</f>
        <v>1500000</v>
      </c>
      <c r="AQ86" s="245">
        <f>송도공장장!AQ86+제조팀!AQ86+송도밸리데이션팀!AQ86+송도생산지원팀!AQ86+송도설비관리팀!AQ86</f>
        <v>1500000</v>
      </c>
      <c r="AR86" s="245">
        <f>송도공장장!AR86+제조팀!AR86+송도밸리데이션팀!AR86+송도생산지원팀!AR86+송도설비관리팀!AR86</f>
        <v>1500000</v>
      </c>
      <c r="AS86" s="245">
        <f>송도공장장!AS86+제조팀!AS86+송도밸리데이션팀!AS86+송도생산지원팀!AS86+송도설비관리팀!AS86</f>
        <v>1500000</v>
      </c>
      <c r="AT86" s="245">
        <f>송도공장장!AT86+제조팀!AT86+송도밸리데이션팀!AT86+송도생산지원팀!AT86+송도설비관리팀!AT86</f>
        <v>1500000</v>
      </c>
      <c r="AU86" s="245">
        <f t="shared" si="53"/>
        <v>4500000</v>
      </c>
      <c r="AV86" s="245">
        <f t="shared" si="3"/>
        <v>4500000</v>
      </c>
      <c r="AW86" s="245">
        <f t="shared" si="4"/>
        <v>4500000</v>
      </c>
      <c r="AX86" s="245">
        <f t="shared" si="5"/>
        <v>4500000</v>
      </c>
      <c r="AY86" s="245">
        <f t="shared" si="61"/>
        <v>18000000</v>
      </c>
      <c r="AZ86" s="245">
        <f t="shared" si="62"/>
        <v>18000000</v>
      </c>
      <c r="BA86" s="245">
        <f t="shared" si="63"/>
        <v>18000000</v>
      </c>
      <c r="BB86" s="250"/>
      <c r="BC86" s="251" t="s">
        <v>24</v>
      </c>
      <c r="BD86" s="261"/>
      <c r="BE86" s="264">
        <v>0</v>
      </c>
      <c r="BF86" s="264">
        <v>0</v>
      </c>
      <c r="BG86" s="264">
        <v>0</v>
      </c>
      <c r="BH86" s="265">
        <f t="shared" si="7"/>
        <v>0</v>
      </c>
    </row>
    <row r="87" spans="1:60" outlineLevel="1" x14ac:dyDescent="0.3">
      <c r="A87" s="71" t="s">
        <v>174</v>
      </c>
      <c r="B87" s="238" t="s">
        <v>174</v>
      </c>
      <c r="C87" s="238" t="s">
        <v>31</v>
      </c>
      <c r="D87" s="239">
        <v>5108162</v>
      </c>
      <c r="E87" s="239" t="s">
        <v>175</v>
      </c>
      <c r="F87" s="277">
        <v>0</v>
      </c>
      <c r="G87" s="245">
        <f t="shared" si="59"/>
        <v>0</v>
      </c>
      <c r="H87" s="264">
        <f>IFERROR(INDEX('[1]2024'!$A:$Q,MATCH($A$3&amp;$D87,'[1]2024'!$B:$B,0),MATCH(H$4,'[1]2024'!$2:$2,0)),0)+IFERROR(INDEX('[1]2024'!$A:$Q,MATCH($B$3&amp;$D87,'[1]2024'!$B:$B,0),MATCH(H$4,'[1]2024'!$2:$2,0)),0)++IFERROR(INDEX('[1]2024'!$A:$Q,MATCH($C$3&amp;$D87,'[1]2024'!$B:$B,0),MATCH(H$4,'[1]2024'!$2:$2,0)),0)++IFERROR(INDEX('[1]2024'!$A:$Q,MATCH($D$3&amp;$D87,'[1]2024'!$B:$B,0),MATCH(H$4,'[1]2024'!$2:$2,0)),0)</f>
        <v>0</v>
      </c>
      <c r="I87" s="264">
        <f>IFERROR(INDEX('[1]2024'!$A:$Q,MATCH($A$3&amp;$D87,'[1]2024'!$B:$B,0),MATCH(I$4,'[1]2024'!$2:$2,0)),0)+IFERROR(INDEX('[1]2024'!$A:$Q,MATCH($B$3&amp;$D87,'[1]2024'!$B:$B,0),MATCH(I$4,'[1]2024'!$2:$2,0)),0)++IFERROR(INDEX('[1]2024'!$A:$Q,MATCH($C$3&amp;$D87,'[1]2024'!$B:$B,0),MATCH(I$4,'[1]2024'!$2:$2,0)),0)++IFERROR(INDEX('[1]2024'!$A:$Q,MATCH($D$3&amp;$D87,'[1]2024'!$B:$B,0),MATCH(I$4,'[1]2024'!$2:$2,0)),0)</f>
        <v>0</v>
      </c>
      <c r="J87" s="264">
        <f>IFERROR(INDEX('[1]2024'!$A:$Q,MATCH($A$3&amp;$D87,'[1]2024'!$B:$B,0),MATCH(J$4,'[1]2024'!$2:$2,0)),0)+IFERROR(INDEX('[1]2024'!$A:$Q,MATCH($B$3&amp;$D87,'[1]2024'!$B:$B,0),MATCH(J$4,'[1]2024'!$2:$2,0)),0)++IFERROR(INDEX('[1]2024'!$A:$Q,MATCH($C$3&amp;$D87,'[1]2024'!$B:$B,0),MATCH(J$4,'[1]2024'!$2:$2,0)),0)++IFERROR(INDEX('[1]2024'!$A:$Q,MATCH($D$3&amp;$D87,'[1]2024'!$B:$B,0),MATCH(J$4,'[1]2024'!$2:$2,0)),0)</f>
        <v>0</v>
      </c>
      <c r="K87" s="264">
        <f>IFERROR(INDEX('[1]2024'!$A:$Q,MATCH($A$3&amp;$D87,'[1]2024'!$B:$B,0),MATCH(K$4,'[1]2024'!$2:$2,0)),0)+IFERROR(INDEX('[1]2024'!$A:$Q,MATCH($B$3&amp;$D87,'[1]2024'!$B:$B,0),MATCH(K$4,'[1]2024'!$2:$2,0)),0)++IFERROR(INDEX('[1]2024'!$A:$Q,MATCH($C$3&amp;$D87,'[1]2024'!$B:$B,0),MATCH(K$4,'[1]2024'!$2:$2,0)),0)++IFERROR(INDEX('[1]2024'!$A:$Q,MATCH($D$3&amp;$D87,'[1]2024'!$B:$B,0),MATCH(K$4,'[1]2024'!$2:$2,0)),0)</f>
        <v>0</v>
      </c>
      <c r="L87" s="264">
        <f>IFERROR(INDEX('[1]2024'!$A:$Q,MATCH($A$3&amp;$D87,'[1]2024'!$B:$B,0),MATCH(L$4,'[1]2024'!$2:$2,0)),0)+IFERROR(INDEX('[1]2024'!$A:$Q,MATCH($B$3&amp;$D87,'[1]2024'!$B:$B,0),MATCH(L$4,'[1]2024'!$2:$2,0)),0)++IFERROR(INDEX('[1]2024'!$A:$Q,MATCH($C$3&amp;$D87,'[1]2024'!$B:$B,0),MATCH(L$4,'[1]2024'!$2:$2,0)),0)++IFERROR(INDEX('[1]2024'!$A:$Q,MATCH($D$3&amp;$D87,'[1]2024'!$B:$B,0),MATCH(L$4,'[1]2024'!$2:$2,0)),0)</f>
        <v>0</v>
      </c>
      <c r="M87" s="264">
        <f>IFERROR(INDEX('[1]2024'!$A:$Q,MATCH($A$3&amp;$D87,'[1]2024'!$B:$B,0),MATCH(M$4,'[1]2024'!$2:$2,0)),0)+IFERROR(INDEX('[1]2024'!$A:$Q,MATCH($B$3&amp;$D87,'[1]2024'!$B:$B,0),MATCH(M$4,'[1]2024'!$2:$2,0)),0)++IFERROR(INDEX('[1]2024'!$A:$Q,MATCH($C$3&amp;$D87,'[1]2024'!$B:$B,0),MATCH(M$4,'[1]2024'!$2:$2,0)),0)++IFERROR(INDEX('[1]2024'!$A:$Q,MATCH($D$3&amp;$D87,'[1]2024'!$B:$B,0),MATCH(M$4,'[1]2024'!$2:$2,0)),0)</f>
        <v>0</v>
      </c>
      <c r="N87" s="264">
        <f>IFERROR(INDEX('[1]2024'!$A:$Q,MATCH($A$3&amp;$D87,'[1]2024'!$B:$B,0),MATCH(N$4,'[1]2024'!$2:$2,0)),0)+IFERROR(INDEX('[1]2024'!$A:$Q,MATCH($B$3&amp;$D87,'[1]2024'!$B:$B,0),MATCH(N$4,'[1]2024'!$2:$2,0)),0)++IFERROR(INDEX('[1]2024'!$A:$Q,MATCH($C$3&amp;$D87,'[1]2024'!$B:$B,0),MATCH(N$4,'[1]2024'!$2:$2,0)),0)++IFERROR(INDEX('[1]2024'!$A:$Q,MATCH($D$3&amp;$D87,'[1]2024'!$B:$B,0),MATCH(N$4,'[1]2024'!$2:$2,0)),0)</f>
        <v>0</v>
      </c>
      <c r="O87" s="264">
        <f>IFERROR(INDEX('[1]2024'!$A:$Q,MATCH($A$3&amp;$D87,'[1]2024'!$B:$B,0),MATCH(O$4,'[1]2024'!$2:$2,0)),0)+IFERROR(INDEX('[1]2024'!$A:$Q,MATCH($B$3&amp;$D87,'[1]2024'!$B:$B,0),MATCH(O$4,'[1]2024'!$2:$2,0)),0)++IFERROR(INDEX('[1]2024'!$A:$Q,MATCH($C$3&amp;$D87,'[1]2024'!$B:$B,0),MATCH(O$4,'[1]2024'!$2:$2,0)),0)++IFERROR(INDEX('[1]2024'!$A:$Q,MATCH($D$3&amp;$D87,'[1]2024'!$B:$B,0),MATCH(O$4,'[1]2024'!$2:$2,0)),0)</f>
        <v>0</v>
      </c>
      <c r="P87" s="264">
        <f>IFERROR(INDEX('[1]2024'!$A:$Q,MATCH($A$3&amp;$D87,'[1]2024'!$B:$B,0),MATCH(P$4,'[1]2024'!$2:$2,0)),0)+IFERROR(INDEX('[1]2024'!$A:$Q,MATCH($B$3&amp;$D87,'[1]2024'!$B:$B,0),MATCH(P$4,'[1]2024'!$2:$2,0)),0)++IFERROR(INDEX('[1]2024'!$A:$Q,MATCH($C$3&amp;$D87,'[1]2024'!$B:$B,0),MATCH(P$4,'[1]2024'!$2:$2,0)),0)++IFERROR(INDEX('[1]2024'!$A:$Q,MATCH($D$3&amp;$D87,'[1]2024'!$B:$B,0),MATCH(P$4,'[1]2024'!$2:$2,0)),0)</f>
        <v>0</v>
      </c>
      <c r="Q87" s="264">
        <f>IFERROR(INDEX('[1]2024'!$A:$Q,MATCH($A$3&amp;$D87,'[1]2024'!$B:$B,0),MATCH(Q$4,'[1]2024'!$2:$2,0)),0)+IFERROR(INDEX('[1]2024'!$A:$Q,MATCH($B$3&amp;$D87,'[1]2024'!$B:$B,0),MATCH(Q$4,'[1]2024'!$2:$2,0)),0)++IFERROR(INDEX('[1]2024'!$A:$Q,MATCH($C$3&amp;$D87,'[1]2024'!$B:$B,0),MATCH(Q$4,'[1]2024'!$2:$2,0)),0)++IFERROR(INDEX('[1]2024'!$A:$Q,MATCH($D$3&amp;$D87,'[1]2024'!$B:$B,0),MATCH(Q$4,'[1]2024'!$2:$2,0)),0)</f>
        <v>0</v>
      </c>
      <c r="R87" s="264">
        <f>IFERROR(INDEX('[1]2024'!$A:$Q,MATCH($A$3&amp;$D87,'[1]2024'!$B:$B,0),MATCH(R$4,'[1]2024'!$2:$2,0)),0)+IFERROR(INDEX('[1]2024'!$A:$Q,MATCH($B$3&amp;$D87,'[1]2024'!$B:$B,0),MATCH(R$4,'[1]2024'!$2:$2,0)),0)++IFERROR(INDEX('[1]2024'!$A:$Q,MATCH($C$3&amp;$D87,'[1]2024'!$B:$B,0),MATCH(R$4,'[1]2024'!$2:$2,0)),0)++IFERROR(INDEX('[1]2024'!$A:$Q,MATCH($D$3&amp;$D87,'[1]2024'!$B:$B,0),MATCH(R$4,'[1]2024'!$2:$2,0)),0)</f>
        <v>0</v>
      </c>
      <c r="S87" s="264">
        <f>IFERROR(INDEX('[1]2024'!$A:$Q,MATCH($A$3&amp;$D87,'[1]2024'!$B:$B,0),MATCH(S$4,'[1]2024'!$2:$2,0)),0)+IFERROR(INDEX('[1]2024'!$A:$Q,MATCH($B$3&amp;$D87,'[1]2024'!$B:$B,0),MATCH(S$4,'[1]2024'!$2:$2,0)),0)++IFERROR(INDEX('[1]2024'!$A:$Q,MATCH($C$3&amp;$D87,'[1]2024'!$B:$B,0),MATCH(S$4,'[1]2024'!$2:$2,0)),0)++IFERROR(INDEX('[1]2024'!$A:$Q,MATCH($D$3&amp;$D87,'[1]2024'!$B:$B,0),MATCH(S$4,'[1]2024'!$2:$2,0)),0)</f>
        <v>0</v>
      </c>
      <c r="T87" s="75">
        <v>0</v>
      </c>
      <c r="U87" s="245">
        <f t="shared" si="60"/>
        <v>0</v>
      </c>
      <c r="V87" s="246">
        <v>0</v>
      </c>
      <c r="W87" s="247">
        <v>0</v>
      </c>
      <c r="X87" s="247">
        <v>0</v>
      </c>
      <c r="Y87" s="247">
        <v>0</v>
      </c>
      <c r="Z87" s="247">
        <v>0</v>
      </c>
      <c r="AA87" s="247">
        <v>0</v>
      </c>
      <c r="AB87" s="247">
        <v>0</v>
      </c>
      <c r="AC87" s="247">
        <v>0</v>
      </c>
      <c r="AD87" s="247">
        <v>0</v>
      </c>
      <c r="AE87" s="247">
        <v>0</v>
      </c>
      <c r="AF87" s="247">
        <v>0</v>
      </c>
      <c r="AG87" s="248">
        <v>0</v>
      </c>
      <c r="AH87" s="245">
        <f>송도공장장!AH87+제조팀!AH87+송도밸리데이션팀!AH87+송도생산지원팀!AH87+송도설비관리팀!AH87</f>
        <v>0</v>
      </c>
      <c r="AI87" s="245">
        <f>송도공장장!AI87+제조팀!AI87+송도밸리데이션팀!AI87+송도생산지원팀!AI87+송도설비관리팀!AI87</f>
        <v>0</v>
      </c>
      <c r="AJ87" s="245">
        <f>송도공장장!AJ87+제조팀!AJ87+송도밸리데이션팀!AJ87+송도생산지원팀!AJ87+송도설비관리팀!AJ87</f>
        <v>0</v>
      </c>
      <c r="AK87" s="245">
        <f>송도공장장!AK87+제조팀!AK87+송도밸리데이션팀!AK87+송도생산지원팀!AK87+송도설비관리팀!AK87</f>
        <v>0</v>
      </c>
      <c r="AL87" s="245">
        <f>송도공장장!AL87+제조팀!AL87+송도밸리데이션팀!AL87+송도생산지원팀!AL87+송도설비관리팀!AL87</f>
        <v>0</v>
      </c>
      <c r="AM87" s="245">
        <f>송도공장장!AM87+제조팀!AM87+송도밸리데이션팀!AM87+송도생산지원팀!AM87+송도설비관리팀!AM87</f>
        <v>0</v>
      </c>
      <c r="AN87" s="245">
        <f>송도공장장!AN87+제조팀!AN87+송도밸리데이션팀!AN87+송도생산지원팀!AN87+송도설비관리팀!AN87</f>
        <v>0</v>
      </c>
      <c r="AO87" s="245">
        <f>송도공장장!AO87+제조팀!AO87+송도밸리데이션팀!AO87+송도생산지원팀!AO87+송도설비관리팀!AO87</f>
        <v>0</v>
      </c>
      <c r="AP87" s="245">
        <f>송도공장장!AP87+제조팀!AP87+송도밸리데이션팀!AP87+송도생산지원팀!AP87+송도설비관리팀!AP87</f>
        <v>0</v>
      </c>
      <c r="AQ87" s="245">
        <f>송도공장장!AQ87+제조팀!AQ87+송도밸리데이션팀!AQ87+송도생산지원팀!AQ87+송도설비관리팀!AQ87</f>
        <v>0</v>
      </c>
      <c r="AR87" s="245">
        <f>송도공장장!AR87+제조팀!AR87+송도밸리데이션팀!AR87+송도생산지원팀!AR87+송도설비관리팀!AR87</f>
        <v>0</v>
      </c>
      <c r="AS87" s="245">
        <f>송도공장장!AS87+제조팀!AS87+송도밸리데이션팀!AS87+송도생산지원팀!AS87+송도설비관리팀!AS87</f>
        <v>0</v>
      </c>
      <c r="AT87" s="245">
        <f>송도공장장!AT87+제조팀!AT87+송도밸리데이션팀!AT87+송도생산지원팀!AT87+송도설비관리팀!AT87</f>
        <v>0</v>
      </c>
      <c r="AU87" s="245">
        <f t="shared" si="53"/>
        <v>0</v>
      </c>
      <c r="AV87" s="245">
        <f t="shared" si="3"/>
        <v>0</v>
      </c>
      <c r="AW87" s="245">
        <f t="shared" si="4"/>
        <v>0</v>
      </c>
      <c r="AX87" s="245">
        <f t="shared" si="5"/>
        <v>0</v>
      </c>
      <c r="AY87" s="245">
        <f t="shared" si="61"/>
        <v>0</v>
      </c>
      <c r="AZ87" s="245">
        <f t="shared" si="62"/>
        <v>0</v>
      </c>
      <c r="BA87" s="245">
        <f t="shared" si="63"/>
        <v>0</v>
      </c>
      <c r="BB87" s="250"/>
      <c r="BC87" s="251" t="s">
        <v>24</v>
      </c>
      <c r="BD87" s="261"/>
      <c r="BE87" s="264">
        <v>0</v>
      </c>
      <c r="BF87" s="264">
        <v>0</v>
      </c>
      <c r="BG87" s="264">
        <v>0</v>
      </c>
      <c r="BH87" s="265">
        <f t="shared" si="7"/>
        <v>0</v>
      </c>
    </row>
    <row r="88" spans="1:60" x14ac:dyDescent="0.3">
      <c r="A88" s="57" t="s">
        <v>176</v>
      </c>
      <c r="B88" s="256" t="s">
        <v>21</v>
      </c>
      <c r="C88" s="256"/>
      <c r="D88" s="257"/>
      <c r="E88" s="257"/>
      <c r="F88" s="272">
        <v>4617324</v>
      </c>
      <c r="G88" s="258">
        <f t="shared" ref="G88" si="64">SUM(G89:G99)</f>
        <v>4617324</v>
      </c>
      <c r="H88" s="259">
        <f t="shared" ref="H88:S88" si="65">SUM(H89:H99)</f>
        <v>384777</v>
      </c>
      <c r="I88" s="260">
        <f t="shared" si="65"/>
        <v>384777</v>
      </c>
      <c r="J88" s="260">
        <f t="shared" si="65"/>
        <v>384777</v>
      </c>
      <c r="K88" s="260">
        <f t="shared" si="65"/>
        <v>384777</v>
      </c>
      <c r="L88" s="260">
        <f t="shared" si="65"/>
        <v>384777</v>
      </c>
      <c r="M88" s="260">
        <f t="shared" si="65"/>
        <v>384777</v>
      </c>
      <c r="N88" s="260">
        <f t="shared" si="65"/>
        <v>384777</v>
      </c>
      <c r="O88" s="260">
        <f t="shared" si="65"/>
        <v>384777</v>
      </c>
      <c r="P88" s="260">
        <f t="shared" si="65"/>
        <v>384777</v>
      </c>
      <c r="Q88" s="260">
        <f t="shared" si="65"/>
        <v>384777</v>
      </c>
      <c r="R88" s="260">
        <f t="shared" si="65"/>
        <v>384777</v>
      </c>
      <c r="S88" s="260">
        <f t="shared" si="65"/>
        <v>384777</v>
      </c>
      <c r="T88" s="64">
        <v>4617324</v>
      </c>
      <c r="U88" s="258">
        <f t="shared" ref="U88:Z88" si="66">SUM(U89:U99)</f>
        <v>4617324</v>
      </c>
      <c r="V88" s="262">
        <f t="shared" si="66"/>
        <v>384777</v>
      </c>
      <c r="W88" s="273">
        <f t="shared" si="66"/>
        <v>384777</v>
      </c>
      <c r="X88" s="273">
        <f t="shared" si="66"/>
        <v>384777</v>
      </c>
      <c r="Y88" s="273">
        <f t="shared" si="66"/>
        <v>384777</v>
      </c>
      <c r="Z88" s="273">
        <f t="shared" si="66"/>
        <v>384777</v>
      </c>
      <c r="AA88" s="273">
        <v>384777</v>
      </c>
      <c r="AB88" s="273">
        <v>384777</v>
      </c>
      <c r="AC88" s="273">
        <v>384777</v>
      </c>
      <c r="AD88" s="273">
        <v>384777</v>
      </c>
      <c r="AE88" s="273">
        <v>384777</v>
      </c>
      <c r="AF88" s="273">
        <v>384777</v>
      </c>
      <c r="AG88" s="274">
        <v>384777</v>
      </c>
      <c r="AH88" s="258">
        <f t="shared" ref="AH88:AT88" si="67">SUM(AH89:AH99)</f>
        <v>5365957224</v>
      </c>
      <c r="AI88" s="258">
        <f t="shared" si="67"/>
        <v>447163102</v>
      </c>
      <c r="AJ88" s="258">
        <f t="shared" si="67"/>
        <v>447163102</v>
      </c>
      <c r="AK88" s="258">
        <f t="shared" si="67"/>
        <v>447163102</v>
      </c>
      <c r="AL88" s="258">
        <f t="shared" si="67"/>
        <v>447163102</v>
      </c>
      <c r="AM88" s="258">
        <f t="shared" si="67"/>
        <v>447163102</v>
      </c>
      <c r="AN88" s="258">
        <f t="shared" si="67"/>
        <v>447163102</v>
      </c>
      <c r="AO88" s="258">
        <f t="shared" si="67"/>
        <v>447163102</v>
      </c>
      <c r="AP88" s="258">
        <f t="shared" si="67"/>
        <v>447163102</v>
      </c>
      <c r="AQ88" s="258">
        <f t="shared" si="67"/>
        <v>447163102</v>
      </c>
      <c r="AR88" s="258">
        <f t="shared" si="67"/>
        <v>447163102</v>
      </c>
      <c r="AS88" s="258">
        <f t="shared" si="67"/>
        <v>447163102</v>
      </c>
      <c r="AT88" s="258">
        <f t="shared" si="67"/>
        <v>447163102</v>
      </c>
      <c r="AU88" s="258">
        <f t="shared" si="53"/>
        <v>1341489306</v>
      </c>
      <c r="AV88" s="258">
        <f t="shared" si="3"/>
        <v>1341489306</v>
      </c>
      <c r="AW88" s="258">
        <f t="shared" si="4"/>
        <v>1341489306</v>
      </c>
      <c r="AX88" s="258">
        <f t="shared" si="5"/>
        <v>1341489306</v>
      </c>
      <c r="AY88" s="258">
        <f>SUM(AY89:AY99)</f>
        <v>5365957224</v>
      </c>
      <c r="AZ88" s="258">
        <f t="shared" ref="AZ88:BA88" si="68">SUM(AZ89:AZ99)</f>
        <v>5365957224</v>
      </c>
      <c r="BA88" s="258">
        <f t="shared" si="68"/>
        <v>5365957224</v>
      </c>
      <c r="BB88" s="250"/>
      <c r="BC88" s="275"/>
      <c r="BD88" s="276"/>
      <c r="BE88" s="262">
        <f>SUM(BE89:BE99)</f>
        <v>0</v>
      </c>
      <c r="BF88" s="262">
        <v>0</v>
      </c>
      <c r="BG88" s="262">
        <v>2693439</v>
      </c>
      <c r="BH88" s="263">
        <f t="shared" si="7"/>
        <v>4617324</v>
      </c>
    </row>
    <row r="89" spans="1:60" outlineLevel="1" x14ac:dyDescent="0.3">
      <c r="A89" s="71" t="s">
        <v>177</v>
      </c>
      <c r="B89" s="238" t="s">
        <v>178</v>
      </c>
      <c r="C89" s="238" t="s">
        <v>31</v>
      </c>
      <c r="D89" s="239">
        <v>5109110</v>
      </c>
      <c r="E89" s="239" t="s">
        <v>179</v>
      </c>
      <c r="F89" s="277">
        <v>0</v>
      </c>
      <c r="G89" s="245">
        <f t="shared" ref="G89:G99" si="69">SUM(H89:S89)</f>
        <v>0</v>
      </c>
      <c r="H89" s="264">
        <f>IFERROR(INDEX('[1]2024'!$A:$Q,MATCH($A$3&amp;$D89,'[1]2024'!$B:$B,0),MATCH(H$4,'[1]2024'!$2:$2,0)),0)+IFERROR(INDEX('[1]2024'!$A:$Q,MATCH($B$3&amp;$D89,'[1]2024'!$B:$B,0),MATCH(H$4,'[1]2024'!$2:$2,0)),0)++IFERROR(INDEX('[1]2024'!$A:$Q,MATCH($C$3&amp;$D89,'[1]2024'!$B:$B,0),MATCH(H$4,'[1]2024'!$2:$2,0)),0)++IFERROR(INDEX('[1]2024'!$A:$Q,MATCH($D$3&amp;$D89,'[1]2024'!$B:$B,0),MATCH(H$4,'[1]2024'!$2:$2,0)),0)</f>
        <v>0</v>
      </c>
      <c r="I89" s="264">
        <f>IFERROR(INDEX('[1]2024'!$A:$Q,MATCH($A$3&amp;$D89,'[1]2024'!$B:$B,0),MATCH(I$4,'[1]2024'!$2:$2,0)),0)+IFERROR(INDEX('[1]2024'!$A:$Q,MATCH($B$3&amp;$D89,'[1]2024'!$B:$B,0),MATCH(I$4,'[1]2024'!$2:$2,0)),0)++IFERROR(INDEX('[1]2024'!$A:$Q,MATCH($C$3&amp;$D89,'[1]2024'!$B:$B,0),MATCH(I$4,'[1]2024'!$2:$2,0)),0)++IFERROR(INDEX('[1]2024'!$A:$Q,MATCH($D$3&amp;$D89,'[1]2024'!$B:$B,0),MATCH(I$4,'[1]2024'!$2:$2,0)),0)</f>
        <v>0</v>
      </c>
      <c r="J89" s="264">
        <f>IFERROR(INDEX('[1]2024'!$A:$Q,MATCH($A$3&amp;$D89,'[1]2024'!$B:$B,0),MATCH(J$4,'[1]2024'!$2:$2,0)),0)+IFERROR(INDEX('[1]2024'!$A:$Q,MATCH($B$3&amp;$D89,'[1]2024'!$B:$B,0),MATCH(J$4,'[1]2024'!$2:$2,0)),0)++IFERROR(INDEX('[1]2024'!$A:$Q,MATCH($C$3&amp;$D89,'[1]2024'!$B:$B,0),MATCH(J$4,'[1]2024'!$2:$2,0)),0)++IFERROR(INDEX('[1]2024'!$A:$Q,MATCH($D$3&amp;$D89,'[1]2024'!$B:$B,0),MATCH(J$4,'[1]2024'!$2:$2,0)),0)</f>
        <v>0</v>
      </c>
      <c r="K89" s="264">
        <f>IFERROR(INDEX('[1]2024'!$A:$Q,MATCH($A$3&amp;$D89,'[1]2024'!$B:$B,0),MATCH(K$4,'[1]2024'!$2:$2,0)),0)+IFERROR(INDEX('[1]2024'!$A:$Q,MATCH($B$3&amp;$D89,'[1]2024'!$B:$B,0),MATCH(K$4,'[1]2024'!$2:$2,0)),0)++IFERROR(INDEX('[1]2024'!$A:$Q,MATCH($C$3&amp;$D89,'[1]2024'!$B:$B,0),MATCH(K$4,'[1]2024'!$2:$2,0)),0)++IFERROR(INDEX('[1]2024'!$A:$Q,MATCH($D$3&amp;$D89,'[1]2024'!$B:$B,0),MATCH(K$4,'[1]2024'!$2:$2,0)),0)</f>
        <v>0</v>
      </c>
      <c r="L89" s="264">
        <f>IFERROR(INDEX('[1]2024'!$A:$Q,MATCH($A$3&amp;$D89,'[1]2024'!$B:$B,0),MATCH(L$4,'[1]2024'!$2:$2,0)),0)+IFERROR(INDEX('[1]2024'!$A:$Q,MATCH($B$3&amp;$D89,'[1]2024'!$B:$B,0),MATCH(L$4,'[1]2024'!$2:$2,0)),0)++IFERROR(INDEX('[1]2024'!$A:$Q,MATCH($C$3&amp;$D89,'[1]2024'!$B:$B,0),MATCH(L$4,'[1]2024'!$2:$2,0)),0)++IFERROR(INDEX('[1]2024'!$A:$Q,MATCH($D$3&amp;$D89,'[1]2024'!$B:$B,0),MATCH(L$4,'[1]2024'!$2:$2,0)),0)</f>
        <v>0</v>
      </c>
      <c r="M89" s="264">
        <f>IFERROR(INDEX('[1]2024'!$A:$Q,MATCH($A$3&amp;$D89,'[1]2024'!$B:$B,0),MATCH(M$4,'[1]2024'!$2:$2,0)),0)+IFERROR(INDEX('[1]2024'!$A:$Q,MATCH($B$3&amp;$D89,'[1]2024'!$B:$B,0),MATCH(M$4,'[1]2024'!$2:$2,0)),0)++IFERROR(INDEX('[1]2024'!$A:$Q,MATCH($C$3&amp;$D89,'[1]2024'!$B:$B,0),MATCH(M$4,'[1]2024'!$2:$2,0)),0)++IFERROR(INDEX('[1]2024'!$A:$Q,MATCH($D$3&amp;$D89,'[1]2024'!$B:$B,0),MATCH(M$4,'[1]2024'!$2:$2,0)),0)</f>
        <v>0</v>
      </c>
      <c r="N89" s="264">
        <f>IFERROR(INDEX('[1]2024'!$A:$Q,MATCH($A$3&amp;$D89,'[1]2024'!$B:$B,0),MATCH(N$4,'[1]2024'!$2:$2,0)),0)+IFERROR(INDEX('[1]2024'!$A:$Q,MATCH($B$3&amp;$D89,'[1]2024'!$B:$B,0),MATCH(N$4,'[1]2024'!$2:$2,0)),0)++IFERROR(INDEX('[1]2024'!$A:$Q,MATCH($C$3&amp;$D89,'[1]2024'!$B:$B,0),MATCH(N$4,'[1]2024'!$2:$2,0)),0)++IFERROR(INDEX('[1]2024'!$A:$Q,MATCH($D$3&amp;$D89,'[1]2024'!$B:$B,0),MATCH(N$4,'[1]2024'!$2:$2,0)),0)</f>
        <v>0</v>
      </c>
      <c r="O89" s="264">
        <f>IFERROR(INDEX('[1]2024'!$A:$Q,MATCH($A$3&amp;$D89,'[1]2024'!$B:$B,0),MATCH(O$4,'[1]2024'!$2:$2,0)),0)+IFERROR(INDEX('[1]2024'!$A:$Q,MATCH($B$3&amp;$D89,'[1]2024'!$B:$B,0),MATCH(O$4,'[1]2024'!$2:$2,0)),0)++IFERROR(INDEX('[1]2024'!$A:$Q,MATCH($C$3&amp;$D89,'[1]2024'!$B:$B,0),MATCH(O$4,'[1]2024'!$2:$2,0)),0)++IFERROR(INDEX('[1]2024'!$A:$Q,MATCH($D$3&amp;$D89,'[1]2024'!$B:$B,0),MATCH(O$4,'[1]2024'!$2:$2,0)),0)</f>
        <v>0</v>
      </c>
      <c r="P89" s="264">
        <f>IFERROR(INDEX('[1]2024'!$A:$Q,MATCH($A$3&amp;$D89,'[1]2024'!$B:$B,0),MATCH(P$4,'[1]2024'!$2:$2,0)),0)+IFERROR(INDEX('[1]2024'!$A:$Q,MATCH($B$3&amp;$D89,'[1]2024'!$B:$B,0),MATCH(P$4,'[1]2024'!$2:$2,0)),0)++IFERROR(INDEX('[1]2024'!$A:$Q,MATCH($C$3&amp;$D89,'[1]2024'!$B:$B,0),MATCH(P$4,'[1]2024'!$2:$2,0)),0)++IFERROR(INDEX('[1]2024'!$A:$Q,MATCH($D$3&amp;$D89,'[1]2024'!$B:$B,0),MATCH(P$4,'[1]2024'!$2:$2,0)),0)</f>
        <v>0</v>
      </c>
      <c r="Q89" s="264">
        <f>IFERROR(INDEX('[1]2024'!$A:$Q,MATCH($A$3&amp;$D89,'[1]2024'!$B:$B,0),MATCH(Q$4,'[1]2024'!$2:$2,0)),0)+IFERROR(INDEX('[1]2024'!$A:$Q,MATCH($B$3&amp;$D89,'[1]2024'!$B:$B,0),MATCH(Q$4,'[1]2024'!$2:$2,0)),0)++IFERROR(INDEX('[1]2024'!$A:$Q,MATCH($C$3&amp;$D89,'[1]2024'!$B:$B,0),MATCH(Q$4,'[1]2024'!$2:$2,0)),0)++IFERROR(INDEX('[1]2024'!$A:$Q,MATCH($D$3&amp;$D89,'[1]2024'!$B:$B,0),MATCH(Q$4,'[1]2024'!$2:$2,0)),0)</f>
        <v>0</v>
      </c>
      <c r="R89" s="264">
        <f>IFERROR(INDEX('[1]2024'!$A:$Q,MATCH($A$3&amp;$D89,'[1]2024'!$B:$B,0),MATCH(R$4,'[1]2024'!$2:$2,0)),0)+IFERROR(INDEX('[1]2024'!$A:$Q,MATCH($B$3&amp;$D89,'[1]2024'!$B:$B,0),MATCH(R$4,'[1]2024'!$2:$2,0)),0)++IFERROR(INDEX('[1]2024'!$A:$Q,MATCH($C$3&amp;$D89,'[1]2024'!$B:$B,0),MATCH(R$4,'[1]2024'!$2:$2,0)),0)++IFERROR(INDEX('[1]2024'!$A:$Q,MATCH($D$3&amp;$D89,'[1]2024'!$B:$B,0),MATCH(R$4,'[1]2024'!$2:$2,0)),0)</f>
        <v>0</v>
      </c>
      <c r="S89" s="264">
        <f>IFERROR(INDEX('[1]2024'!$A:$Q,MATCH($A$3&amp;$D89,'[1]2024'!$B:$B,0),MATCH(S$4,'[1]2024'!$2:$2,0)),0)+IFERROR(INDEX('[1]2024'!$A:$Q,MATCH($B$3&amp;$D89,'[1]2024'!$B:$B,0),MATCH(S$4,'[1]2024'!$2:$2,0)),0)++IFERROR(INDEX('[1]2024'!$A:$Q,MATCH($C$3&amp;$D89,'[1]2024'!$B:$B,0),MATCH(S$4,'[1]2024'!$2:$2,0)),0)++IFERROR(INDEX('[1]2024'!$A:$Q,MATCH($D$3&amp;$D89,'[1]2024'!$B:$B,0),MATCH(S$4,'[1]2024'!$2:$2,0)),0)</f>
        <v>0</v>
      </c>
      <c r="T89" s="75">
        <v>0</v>
      </c>
      <c r="U89" s="245">
        <f t="shared" ref="U89:U99" si="70">SUM(V89:AG89)</f>
        <v>0</v>
      </c>
      <c r="V89" s="246">
        <v>0</v>
      </c>
      <c r="W89" s="247">
        <v>0</v>
      </c>
      <c r="X89" s="247">
        <v>0</v>
      </c>
      <c r="Y89" s="247">
        <v>0</v>
      </c>
      <c r="Z89" s="247">
        <v>0</v>
      </c>
      <c r="AA89" s="247">
        <v>0</v>
      </c>
      <c r="AB89" s="247">
        <v>0</v>
      </c>
      <c r="AC89" s="247">
        <v>0</v>
      </c>
      <c r="AD89" s="247">
        <v>0</v>
      </c>
      <c r="AE89" s="247">
        <v>0</v>
      </c>
      <c r="AF89" s="247">
        <v>0</v>
      </c>
      <c r="AG89" s="248">
        <v>0</v>
      </c>
      <c r="AH89" s="245">
        <f>송도공장장!AH89+제조팀!AH89+송도밸리데이션팀!AH89+송도생산지원팀!AH89+송도설비관리팀!AH89</f>
        <v>1526267556</v>
      </c>
      <c r="AI89" s="245">
        <f>송도공장장!AI89+제조팀!AI89+송도밸리데이션팀!AI89+송도생산지원팀!AI89+송도설비관리팀!AI89</f>
        <v>127188963</v>
      </c>
      <c r="AJ89" s="245">
        <f>송도공장장!AJ89+제조팀!AJ89+송도밸리데이션팀!AJ89+송도생산지원팀!AJ89+송도설비관리팀!AJ89</f>
        <v>127188963</v>
      </c>
      <c r="AK89" s="245">
        <f>송도공장장!AK89+제조팀!AK89+송도밸리데이션팀!AK89+송도생산지원팀!AK89+송도설비관리팀!AK89</f>
        <v>127188963</v>
      </c>
      <c r="AL89" s="245">
        <f>송도공장장!AL89+제조팀!AL89+송도밸리데이션팀!AL89+송도생산지원팀!AL89+송도설비관리팀!AL89</f>
        <v>127188963</v>
      </c>
      <c r="AM89" s="245">
        <f>송도공장장!AM89+제조팀!AM89+송도밸리데이션팀!AM89+송도생산지원팀!AM89+송도설비관리팀!AM89</f>
        <v>127188963</v>
      </c>
      <c r="AN89" s="245">
        <f>송도공장장!AN89+제조팀!AN89+송도밸리데이션팀!AN89+송도생산지원팀!AN89+송도설비관리팀!AN89</f>
        <v>127188963</v>
      </c>
      <c r="AO89" s="245">
        <f>송도공장장!AO89+제조팀!AO89+송도밸리데이션팀!AO89+송도생산지원팀!AO89+송도설비관리팀!AO89</f>
        <v>127188963</v>
      </c>
      <c r="AP89" s="245">
        <f>송도공장장!AP89+제조팀!AP89+송도밸리데이션팀!AP89+송도생산지원팀!AP89+송도설비관리팀!AP89</f>
        <v>127188963</v>
      </c>
      <c r="AQ89" s="245">
        <f>송도공장장!AQ89+제조팀!AQ89+송도밸리데이션팀!AQ89+송도생산지원팀!AQ89+송도설비관리팀!AQ89</f>
        <v>127188963</v>
      </c>
      <c r="AR89" s="245">
        <f>송도공장장!AR89+제조팀!AR89+송도밸리데이션팀!AR89+송도생산지원팀!AR89+송도설비관리팀!AR89</f>
        <v>127188963</v>
      </c>
      <c r="AS89" s="245">
        <f>송도공장장!AS89+제조팀!AS89+송도밸리데이션팀!AS89+송도생산지원팀!AS89+송도설비관리팀!AS89</f>
        <v>127188963</v>
      </c>
      <c r="AT89" s="245">
        <f>송도공장장!AT89+제조팀!AT89+송도밸리데이션팀!AT89+송도생산지원팀!AT89+송도설비관리팀!AT89</f>
        <v>127188963</v>
      </c>
      <c r="AU89" s="245">
        <f t="shared" si="53"/>
        <v>381566889</v>
      </c>
      <c r="AV89" s="245">
        <f t="shared" si="3"/>
        <v>381566889</v>
      </c>
      <c r="AW89" s="245">
        <f t="shared" si="4"/>
        <v>381566889</v>
      </c>
      <c r="AX89" s="245">
        <f t="shared" si="5"/>
        <v>381566889</v>
      </c>
      <c r="AY89" s="245">
        <f t="shared" ref="AY89:AY99" si="71">IF($BC89="O",1.05*$AH89,$AH89)</f>
        <v>1526267556</v>
      </c>
      <c r="AZ89" s="245">
        <f t="shared" ref="AZ89:AZ99" si="72">IF($BC89="O",1.05*$AY89,$AY89)</f>
        <v>1526267556</v>
      </c>
      <c r="BA89" s="245">
        <f t="shared" ref="BA89:BA99" si="73">IF($BC89="O",1.05*$AZ89,$AZ89)</f>
        <v>1526267556</v>
      </c>
      <c r="BB89" s="250"/>
      <c r="BC89" s="251" t="s">
        <v>24</v>
      </c>
      <c r="BD89" s="261"/>
      <c r="BE89" s="264">
        <v>0</v>
      </c>
      <c r="BF89" s="264">
        <v>0</v>
      </c>
      <c r="BG89" s="264">
        <v>0</v>
      </c>
      <c r="BH89" s="265">
        <f t="shared" si="7"/>
        <v>0</v>
      </c>
    </row>
    <row r="90" spans="1:60" outlineLevel="1" x14ac:dyDescent="0.3">
      <c r="A90" s="71" t="s">
        <v>180</v>
      </c>
      <c r="B90" s="238" t="s">
        <v>178</v>
      </c>
      <c r="C90" s="238" t="s">
        <v>31</v>
      </c>
      <c r="D90" s="239">
        <v>5109120</v>
      </c>
      <c r="E90" s="239" t="s">
        <v>179</v>
      </c>
      <c r="F90" s="277">
        <v>0</v>
      </c>
      <c r="G90" s="245">
        <f t="shared" si="69"/>
        <v>0</v>
      </c>
      <c r="H90" s="264">
        <f>IFERROR(INDEX('[1]2024'!$A:$Q,MATCH($A$3&amp;$D90,'[1]2024'!$B:$B,0),MATCH(H$4,'[1]2024'!$2:$2,0)),0)+IFERROR(INDEX('[1]2024'!$A:$Q,MATCH($B$3&amp;$D90,'[1]2024'!$B:$B,0),MATCH(H$4,'[1]2024'!$2:$2,0)),0)++IFERROR(INDEX('[1]2024'!$A:$Q,MATCH($C$3&amp;$D90,'[1]2024'!$B:$B,0),MATCH(H$4,'[1]2024'!$2:$2,0)),0)++IFERROR(INDEX('[1]2024'!$A:$Q,MATCH($D$3&amp;$D90,'[1]2024'!$B:$B,0),MATCH(H$4,'[1]2024'!$2:$2,0)),0)</f>
        <v>0</v>
      </c>
      <c r="I90" s="264">
        <f>IFERROR(INDEX('[1]2024'!$A:$Q,MATCH($A$3&amp;$D90,'[1]2024'!$B:$B,0),MATCH(I$4,'[1]2024'!$2:$2,0)),0)+IFERROR(INDEX('[1]2024'!$A:$Q,MATCH($B$3&amp;$D90,'[1]2024'!$B:$B,0),MATCH(I$4,'[1]2024'!$2:$2,0)),0)++IFERROR(INDEX('[1]2024'!$A:$Q,MATCH($C$3&amp;$D90,'[1]2024'!$B:$B,0),MATCH(I$4,'[1]2024'!$2:$2,0)),0)++IFERROR(INDEX('[1]2024'!$A:$Q,MATCH($D$3&amp;$D90,'[1]2024'!$B:$B,0),MATCH(I$4,'[1]2024'!$2:$2,0)),0)</f>
        <v>0</v>
      </c>
      <c r="J90" s="264">
        <f>IFERROR(INDEX('[1]2024'!$A:$Q,MATCH($A$3&amp;$D90,'[1]2024'!$B:$B,0),MATCH(J$4,'[1]2024'!$2:$2,0)),0)+IFERROR(INDEX('[1]2024'!$A:$Q,MATCH($B$3&amp;$D90,'[1]2024'!$B:$B,0),MATCH(J$4,'[1]2024'!$2:$2,0)),0)++IFERROR(INDEX('[1]2024'!$A:$Q,MATCH($C$3&amp;$D90,'[1]2024'!$B:$B,0),MATCH(J$4,'[1]2024'!$2:$2,0)),0)++IFERROR(INDEX('[1]2024'!$A:$Q,MATCH($D$3&amp;$D90,'[1]2024'!$B:$B,0),MATCH(J$4,'[1]2024'!$2:$2,0)),0)</f>
        <v>0</v>
      </c>
      <c r="K90" s="264">
        <f>IFERROR(INDEX('[1]2024'!$A:$Q,MATCH($A$3&amp;$D90,'[1]2024'!$B:$B,0),MATCH(K$4,'[1]2024'!$2:$2,0)),0)+IFERROR(INDEX('[1]2024'!$A:$Q,MATCH($B$3&amp;$D90,'[1]2024'!$B:$B,0),MATCH(K$4,'[1]2024'!$2:$2,0)),0)++IFERROR(INDEX('[1]2024'!$A:$Q,MATCH($C$3&amp;$D90,'[1]2024'!$B:$B,0),MATCH(K$4,'[1]2024'!$2:$2,0)),0)++IFERROR(INDEX('[1]2024'!$A:$Q,MATCH($D$3&amp;$D90,'[1]2024'!$B:$B,0),MATCH(K$4,'[1]2024'!$2:$2,0)),0)</f>
        <v>0</v>
      </c>
      <c r="L90" s="264">
        <f>IFERROR(INDEX('[1]2024'!$A:$Q,MATCH($A$3&amp;$D90,'[1]2024'!$B:$B,0),MATCH(L$4,'[1]2024'!$2:$2,0)),0)+IFERROR(INDEX('[1]2024'!$A:$Q,MATCH($B$3&amp;$D90,'[1]2024'!$B:$B,0),MATCH(L$4,'[1]2024'!$2:$2,0)),0)++IFERROR(INDEX('[1]2024'!$A:$Q,MATCH($C$3&amp;$D90,'[1]2024'!$B:$B,0),MATCH(L$4,'[1]2024'!$2:$2,0)),0)++IFERROR(INDEX('[1]2024'!$A:$Q,MATCH($D$3&amp;$D90,'[1]2024'!$B:$B,0),MATCH(L$4,'[1]2024'!$2:$2,0)),0)</f>
        <v>0</v>
      </c>
      <c r="M90" s="264">
        <f>IFERROR(INDEX('[1]2024'!$A:$Q,MATCH($A$3&amp;$D90,'[1]2024'!$B:$B,0),MATCH(M$4,'[1]2024'!$2:$2,0)),0)+IFERROR(INDEX('[1]2024'!$A:$Q,MATCH($B$3&amp;$D90,'[1]2024'!$B:$B,0),MATCH(M$4,'[1]2024'!$2:$2,0)),0)++IFERROR(INDEX('[1]2024'!$A:$Q,MATCH($C$3&amp;$D90,'[1]2024'!$B:$B,0),MATCH(M$4,'[1]2024'!$2:$2,0)),0)++IFERROR(INDEX('[1]2024'!$A:$Q,MATCH($D$3&amp;$D90,'[1]2024'!$B:$B,0),MATCH(M$4,'[1]2024'!$2:$2,0)),0)</f>
        <v>0</v>
      </c>
      <c r="N90" s="264">
        <f>IFERROR(INDEX('[1]2024'!$A:$Q,MATCH($A$3&amp;$D90,'[1]2024'!$B:$B,0),MATCH(N$4,'[1]2024'!$2:$2,0)),0)+IFERROR(INDEX('[1]2024'!$A:$Q,MATCH($B$3&amp;$D90,'[1]2024'!$B:$B,0),MATCH(N$4,'[1]2024'!$2:$2,0)),0)++IFERROR(INDEX('[1]2024'!$A:$Q,MATCH($C$3&amp;$D90,'[1]2024'!$B:$B,0),MATCH(N$4,'[1]2024'!$2:$2,0)),0)++IFERROR(INDEX('[1]2024'!$A:$Q,MATCH($D$3&amp;$D90,'[1]2024'!$B:$B,0),MATCH(N$4,'[1]2024'!$2:$2,0)),0)</f>
        <v>0</v>
      </c>
      <c r="O90" s="264">
        <f>IFERROR(INDEX('[1]2024'!$A:$Q,MATCH($A$3&amp;$D90,'[1]2024'!$B:$B,0),MATCH(O$4,'[1]2024'!$2:$2,0)),0)+IFERROR(INDEX('[1]2024'!$A:$Q,MATCH($B$3&amp;$D90,'[1]2024'!$B:$B,0),MATCH(O$4,'[1]2024'!$2:$2,0)),0)++IFERROR(INDEX('[1]2024'!$A:$Q,MATCH($C$3&amp;$D90,'[1]2024'!$B:$B,0),MATCH(O$4,'[1]2024'!$2:$2,0)),0)++IFERROR(INDEX('[1]2024'!$A:$Q,MATCH($D$3&amp;$D90,'[1]2024'!$B:$B,0),MATCH(O$4,'[1]2024'!$2:$2,0)),0)</f>
        <v>0</v>
      </c>
      <c r="P90" s="264">
        <f>IFERROR(INDEX('[1]2024'!$A:$Q,MATCH($A$3&amp;$D90,'[1]2024'!$B:$B,0),MATCH(P$4,'[1]2024'!$2:$2,0)),0)+IFERROR(INDEX('[1]2024'!$A:$Q,MATCH($B$3&amp;$D90,'[1]2024'!$B:$B,0),MATCH(P$4,'[1]2024'!$2:$2,0)),0)++IFERROR(INDEX('[1]2024'!$A:$Q,MATCH($C$3&amp;$D90,'[1]2024'!$B:$B,0),MATCH(P$4,'[1]2024'!$2:$2,0)),0)++IFERROR(INDEX('[1]2024'!$A:$Q,MATCH($D$3&amp;$D90,'[1]2024'!$B:$B,0),MATCH(P$4,'[1]2024'!$2:$2,0)),0)</f>
        <v>0</v>
      </c>
      <c r="Q90" s="264">
        <f>IFERROR(INDEX('[1]2024'!$A:$Q,MATCH($A$3&amp;$D90,'[1]2024'!$B:$B,0),MATCH(Q$4,'[1]2024'!$2:$2,0)),0)+IFERROR(INDEX('[1]2024'!$A:$Q,MATCH($B$3&amp;$D90,'[1]2024'!$B:$B,0),MATCH(Q$4,'[1]2024'!$2:$2,0)),0)++IFERROR(INDEX('[1]2024'!$A:$Q,MATCH($C$3&amp;$D90,'[1]2024'!$B:$B,0),MATCH(Q$4,'[1]2024'!$2:$2,0)),0)++IFERROR(INDEX('[1]2024'!$A:$Q,MATCH($D$3&amp;$D90,'[1]2024'!$B:$B,0),MATCH(Q$4,'[1]2024'!$2:$2,0)),0)</f>
        <v>0</v>
      </c>
      <c r="R90" s="264">
        <f>IFERROR(INDEX('[1]2024'!$A:$Q,MATCH($A$3&amp;$D90,'[1]2024'!$B:$B,0),MATCH(R$4,'[1]2024'!$2:$2,0)),0)+IFERROR(INDEX('[1]2024'!$A:$Q,MATCH($B$3&amp;$D90,'[1]2024'!$B:$B,0),MATCH(R$4,'[1]2024'!$2:$2,0)),0)++IFERROR(INDEX('[1]2024'!$A:$Q,MATCH($C$3&amp;$D90,'[1]2024'!$B:$B,0),MATCH(R$4,'[1]2024'!$2:$2,0)),0)++IFERROR(INDEX('[1]2024'!$A:$Q,MATCH($D$3&amp;$D90,'[1]2024'!$B:$B,0),MATCH(R$4,'[1]2024'!$2:$2,0)),0)</f>
        <v>0</v>
      </c>
      <c r="S90" s="264">
        <f>IFERROR(INDEX('[1]2024'!$A:$Q,MATCH($A$3&amp;$D90,'[1]2024'!$B:$B,0),MATCH(S$4,'[1]2024'!$2:$2,0)),0)+IFERROR(INDEX('[1]2024'!$A:$Q,MATCH($B$3&amp;$D90,'[1]2024'!$B:$B,0),MATCH(S$4,'[1]2024'!$2:$2,0)),0)++IFERROR(INDEX('[1]2024'!$A:$Q,MATCH($C$3&amp;$D90,'[1]2024'!$B:$B,0),MATCH(S$4,'[1]2024'!$2:$2,0)),0)++IFERROR(INDEX('[1]2024'!$A:$Q,MATCH($D$3&amp;$D90,'[1]2024'!$B:$B,0),MATCH(S$4,'[1]2024'!$2:$2,0)),0)</f>
        <v>0</v>
      </c>
      <c r="T90" s="75">
        <v>0</v>
      </c>
      <c r="U90" s="245">
        <f t="shared" si="70"/>
        <v>0</v>
      </c>
      <c r="V90" s="246">
        <v>0</v>
      </c>
      <c r="W90" s="247">
        <v>0</v>
      </c>
      <c r="X90" s="247">
        <v>0</v>
      </c>
      <c r="Y90" s="247">
        <v>0</v>
      </c>
      <c r="Z90" s="247">
        <v>0</v>
      </c>
      <c r="AA90" s="247">
        <v>0</v>
      </c>
      <c r="AB90" s="247">
        <v>0</v>
      </c>
      <c r="AC90" s="247">
        <v>0</v>
      </c>
      <c r="AD90" s="247">
        <v>0</v>
      </c>
      <c r="AE90" s="247">
        <v>0</v>
      </c>
      <c r="AF90" s="247">
        <v>0</v>
      </c>
      <c r="AG90" s="248">
        <v>0</v>
      </c>
      <c r="AH90" s="245">
        <f>송도공장장!AH90+제조팀!AH90+송도밸리데이션팀!AH90+송도생산지원팀!AH90+송도설비관리팀!AH90</f>
        <v>0</v>
      </c>
      <c r="AI90" s="245">
        <f>송도공장장!AI90+제조팀!AI90+송도밸리데이션팀!AI90+송도생산지원팀!AI90+송도설비관리팀!AI90</f>
        <v>0</v>
      </c>
      <c r="AJ90" s="245">
        <f>송도공장장!AJ90+제조팀!AJ90+송도밸리데이션팀!AJ90+송도생산지원팀!AJ90+송도설비관리팀!AJ90</f>
        <v>0</v>
      </c>
      <c r="AK90" s="245">
        <f>송도공장장!AK90+제조팀!AK90+송도밸리데이션팀!AK90+송도생산지원팀!AK90+송도설비관리팀!AK90</f>
        <v>0</v>
      </c>
      <c r="AL90" s="245">
        <f>송도공장장!AL90+제조팀!AL90+송도밸리데이션팀!AL90+송도생산지원팀!AL90+송도설비관리팀!AL90</f>
        <v>0</v>
      </c>
      <c r="AM90" s="245">
        <f>송도공장장!AM90+제조팀!AM90+송도밸리데이션팀!AM90+송도생산지원팀!AM90+송도설비관리팀!AM90</f>
        <v>0</v>
      </c>
      <c r="AN90" s="245">
        <f>송도공장장!AN90+제조팀!AN90+송도밸리데이션팀!AN90+송도생산지원팀!AN90+송도설비관리팀!AN90</f>
        <v>0</v>
      </c>
      <c r="AO90" s="245">
        <f>송도공장장!AO90+제조팀!AO90+송도밸리데이션팀!AO90+송도생산지원팀!AO90+송도설비관리팀!AO90</f>
        <v>0</v>
      </c>
      <c r="AP90" s="245">
        <f>송도공장장!AP90+제조팀!AP90+송도밸리데이션팀!AP90+송도생산지원팀!AP90+송도설비관리팀!AP90</f>
        <v>0</v>
      </c>
      <c r="AQ90" s="245">
        <f>송도공장장!AQ90+제조팀!AQ90+송도밸리데이션팀!AQ90+송도생산지원팀!AQ90+송도설비관리팀!AQ90</f>
        <v>0</v>
      </c>
      <c r="AR90" s="245">
        <f>송도공장장!AR90+제조팀!AR90+송도밸리데이션팀!AR90+송도생산지원팀!AR90+송도설비관리팀!AR90</f>
        <v>0</v>
      </c>
      <c r="AS90" s="245">
        <f>송도공장장!AS90+제조팀!AS90+송도밸리데이션팀!AS90+송도생산지원팀!AS90+송도설비관리팀!AS90</f>
        <v>0</v>
      </c>
      <c r="AT90" s="245">
        <f>송도공장장!AT90+제조팀!AT90+송도밸리데이션팀!AT90+송도생산지원팀!AT90+송도설비관리팀!AT90</f>
        <v>0</v>
      </c>
      <c r="AU90" s="245">
        <f t="shared" si="53"/>
        <v>0</v>
      </c>
      <c r="AV90" s="245">
        <f t="shared" ref="AV90:AV153" si="74">SUM(AL90:AN90)</f>
        <v>0</v>
      </c>
      <c r="AW90" s="245">
        <f t="shared" ref="AW90:AW153" si="75">SUM(AO90:AQ90)</f>
        <v>0</v>
      </c>
      <c r="AX90" s="245">
        <f t="shared" ref="AX90:AX153" si="76">SUM(AR90:AT90)</f>
        <v>0</v>
      </c>
      <c r="AY90" s="245">
        <f t="shared" si="71"/>
        <v>0</v>
      </c>
      <c r="AZ90" s="245">
        <f t="shared" si="72"/>
        <v>0</v>
      </c>
      <c r="BA90" s="245">
        <f t="shared" si="73"/>
        <v>0</v>
      </c>
      <c r="BB90" s="250"/>
      <c r="BC90" s="251" t="s">
        <v>24</v>
      </c>
      <c r="BD90" s="261"/>
      <c r="BE90" s="264">
        <v>0</v>
      </c>
      <c r="BF90" s="264">
        <v>0</v>
      </c>
      <c r="BG90" s="264">
        <v>0</v>
      </c>
      <c r="BH90" s="265">
        <f t="shared" ref="BH90:BH154" si="77">G90</f>
        <v>0</v>
      </c>
    </row>
    <row r="91" spans="1:60" outlineLevel="1" x14ac:dyDescent="0.3">
      <c r="A91" s="71" t="s">
        <v>181</v>
      </c>
      <c r="B91" s="238" t="s">
        <v>178</v>
      </c>
      <c r="C91" s="238" t="s">
        <v>31</v>
      </c>
      <c r="D91" s="239">
        <v>5109130</v>
      </c>
      <c r="E91" s="239" t="s">
        <v>179</v>
      </c>
      <c r="F91" s="277">
        <v>0</v>
      </c>
      <c r="G91" s="245">
        <f t="shared" si="69"/>
        <v>0</v>
      </c>
      <c r="H91" s="264">
        <f>IFERROR(INDEX('[1]2024'!$A:$Q,MATCH($A$3&amp;$D91,'[1]2024'!$B:$B,0),MATCH(H$4,'[1]2024'!$2:$2,0)),0)+IFERROR(INDEX('[1]2024'!$A:$Q,MATCH($B$3&amp;$D91,'[1]2024'!$B:$B,0),MATCH(H$4,'[1]2024'!$2:$2,0)),0)++IFERROR(INDEX('[1]2024'!$A:$Q,MATCH($C$3&amp;$D91,'[1]2024'!$B:$B,0),MATCH(H$4,'[1]2024'!$2:$2,0)),0)++IFERROR(INDEX('[1]2024'!$A:$Q,MATCH($D$3&amp;$D91,'[1]2024'!$B:$B,0),MATCH(H$4,'[1]2024'!$2:$2,0)),0)</f>
        <v>0</v>
      </c>
      <c r="I91" s="264">
        <f>IFERROR(INDEX('[1]2024'!$A:$Q,MATCH($A$3&amp;$D91,'[1]2024'!$B:$B,0),MATCH(I$4,'[1]2024'!$2:$2,0)),0)+IFERROR(INDEX('[1]2024'!$A:$Q,MATCH($B$3&amp;$D91,'[1]2024'!$B:$B,0),MATCH(I$4,'[1]2024'!$2:$2,0)),0)++IFERROR(INDEX('[1]2024'!$A:$Q,MATCH($C$3&amp;$D91,'[1]2024'!$B:$B,0),MATCH(I$4,'[1]2024'!$2:$2,0)),0)++IFERROR(INDEX('[1]2024'!$A:$Q,MATCH($D$3&amp;$D91,'[1]2024'!$B:$B,0),MATCH(I$4,'[1]2024'!$2:$2,0)),0)</f>
        <v>0</v>
      </c>
      <c r="J91" s="264">
        <f>IFERROR(INDEX('[1]2024'!$A:$Q,MATCH($A$3&amp;$D91,'[1]2024'!$B:$B,0),MATCH(J$4,'[1]2024'!$2:$2,0)),0)+IFERROR(INDEX('[1]2024'!$A:$Q,MATCH($B$3&amp;$D91,'[1]2024'!$B:$B,0),MATCH(J$4,'[1]2024'!$2:$2,0)),0)++IFERROR(INDEX('[1]2024'!$A:$Q,MATCH($C$3&amp;$D91,'[1]2024'!$B:$B,0),MATCH(J$4,'[1]2024'!$2:$2,0)),0)++IFERROR(INDEX('[1]2024'!$A:$Q,MATCH($D$3&amp;$D91,'[1]2024'!$B:$B,0),MATCH(J$4,'[1]2024'!$2:$2,0)),0)</f>
        <v>0</v>
      </c>
      <c r="K91" s="264">
        <f>IFERROR(INDEX('[1]2024'!$A:$Q,MATCH($A$3&amp;$D91,'[1]2024'!$B:$B,0),MATCH(K$4,'[1]2024'!$2:$2,0)),0)+IFERROR(INDEX('[1]2024'!$A:$Q,MATCH($B$3&amp;$D91,'[1]2024'!$B:$B,0),MATCH(K$4,'[1]2024'!$2:$2,0)),0)++IFERROR(INDEX('[1]2024'!$A:$Q,MATCH($C$3&amp;$D91,'[1]2024'!$B:$B,0),MATCH(K$4,'[1]2024'!$2:$2,0)),0)++IFERROR(INDEX('[1]2024'!$A:$Q,MATCH($D$3&amp;$D91,'[1]2024'!$B:$B,0),MATCH(K$4,'[1]2024'!$2:$2,0)),0)</f>
        <v>0</v>
      </c>
      <c r="L91" s="264">
        <f>IFERROR(INDEX('[1]2024'!$A:$Q,MATCH($A$3&amp;$D91,'[1]2024'!$B:$B,0),MATCH(L$4,'[1]2024'!$2:$2,0)),0)+IFERROR(INDEX('[1]2024'!$A:$Q,MATCH($B$3&amp;$D91,'[1]2024'!$B:$B,0),MATCH(L$4,'[1]2024'!$2:$2,0)),0)++IFERROR(INDEX('[1]2024'!$A:$Q,MATCH($C$3&amp;$D91,'[1]2024'!$B:$B,0),MATCH(L$4,'[1]2024'!$2:$2,0)),0)++IFERROR(INDEX('[1]2024'!$A:$Q,MATCH($D$3&amp;$D91,'[1]2024'!$B:$B,0),MATCH(L$4,'[1]2024'!$2:$2,0)),0)</f>
        <v>0</v>
      </c>
      <c r="M91" s="264">
        <f>IFERROR(INDEX('[1]2024'!$A:$Q,MATCH($A$3&amp;$D91,'[1]2024'!$B:$B,0),MATCH(M$4,'[1]2024'!$2:$2,0)),0)+IFERROR(INDEX('[1]2024'!$A:$Q,MATCH($B$3&amp;$D91,'[1]2024'!$B:$B,0),MATCH(M$4,'[1]2024'!$2:$2,0)),0)++IFERROR(INDEX('[1]2024'!$A:$Q,MATCH($C$3&amp;$D91,'[1]2024'!$B:$B,0),MATCH(M$4,'[1]2024'!$2:$2,0)),0)++IFERROR(INDEX('[1]2024'!$A:$Q,MATCH($D$3&amp;$D91,'[1]2024'!$B:$B,0),MATCH(M$4,'[1]2024'!$2:$2,0)),0)</f>
        <v>0</v>
      </c>
      <c r="N91" s="264">
        <f>IFERROR(INDEX('[1]2024'!$A:$Q,MATCH($A$3&amp;$D91,'[1]2024'!$B:$B,0),MATCH(N$4,'[1]2024'!$2:$2,0)),0)+IFERROR(INDEX('[1]2024'!$A:$Q,MATCH($B$3&amp;$D91,'[1]2024'!$B:$B,0),MATCH(N$4,'[1]2024'!$2:$2,0)),0)++IFERROR(INDEX('[1]2024'!$A:$Q,MATCH($C$3&amp;$D91,'[1]2024'!$B:$B,0),MATCH(N$4,'[1]2024'!$2:$2,0)),0)++IFERROR(INDEX('[1]2024'!$A:$Q,MATCH($D$3&amp;$D91,'[1]2024'!$B:$B,0),MATCH(N$4,'[1]2024'!$2:$2,0)),0)</f>
        <v>0</v>
      </c>
      <c r="O91" s="264">
        <f>IFERROR(INDEX('[1]2024'!$A:$Q,MATCH($A$3&amp;$D91,'[1]2024'!$B:$B,0),MATCH(O$4,'[1]2024'!$2:$2,0)),0)+IFERROR(INDEX('[1]2024'!$A:$Q,MATCH($B$3&amp;$D91,'[1]2024'!$B:$B,0),MATCH(O$4,'[1]2024'!$2:$2,0)),0)++IFERROR(INDEX('[1]2024'!$A:$Q,MATCH($C$3&amp;$D91,'[1]2024'!$B:$B,0),MATCH(O$4,'[1]2024'!$2:$2,0)),0)++IFERROR(INDEX('[1]2024'!$A:$Q,MATCH($D$3&amp;$D91,'[1]2024'!$B:$B,0),MATCH(O$4,'[1]2024'!$2:$2,0)),0)</f>
        <v>0</v>
      </c>
      <c r="P91" s="264">
        <f>IFERROR(INDEX('[1]2024'!$A:$Q,MATCH($A$3&amp;$D91,'[1]2024'!$B:$B,0),MATCH(P$4,'[1]2024'!$2:$2,0)),0)+IFERROR(INDEX('[1]2024'!$A:$Q,MATCH($B$3&amp;$D91,'[1]2024'!$B:$B,0),MATCH(P$4,'[1]2024'!$2:$2,0)),0)++IFERROR(INDEX('[1]2024'!$A:$Q,MATCH($C$3&amp;$D91,'[1]2024'!$B:$B,0),MATCH(P$4,'[1]2024'!$2:$2,0)),0)++IFERROR(INDEX('[1]2024'!$A:$Q,MATCH($D$3&amp;$D91,'[1]2024'!$B:$B,0),MATCH(P$4,'[1]2024'!$2:$2,0)),0)</f>
        <v>0</v>
      </c>
      <c r="Q91" s="264">
        <f>IFERROR(INDEX('[1]2024'!$A:$Q,MATCH($A$3&amp;$D91,'[1]2024'!$B:$B,0),MATCH(Q$4,'[1]2024'!$2:$2,0)),0)+IFERROR(INDEX('[1]2024'!$A:$Q,MATCH($B$3&amp;$D91,'[1]2024'!$B:$B,0),MATCH(Q$4,'[1]2024'!$2:$2,0)),0)++IFERROR(INDEX('[1]2024'!$A:$Q,MATCH($C$3&amp;$D91,'[1]2024'!$B:$B,0),MATCH(Q$4,'[1]2024'!$2:$2,0)),0)++IFERROR(INDEX('[1]2024'!$A:$Q,MATCH($D$3&amp;$D91,'[1]2024'!$B:$B,0),MATCH(Q$4,'[1]2024'!$2:$2,0)),0)</f>
        <v>0</v>
      </c>
      <c r="R91" s="264">
        <f>IFERROR(INDEX('[1]2024'!$A:$Q,MATCH($A$3&amp;$D91,'[1]2024'!$B:$B,0),MATCH(R$4,'[1]2024'!$2:$2,0)),0)+IFERROR(INDEX('[1]2024'!$A:$Q,MATCH($B$3&amp;$D91,'[1]2024'!$B:$B,0),MATCH(R$4,'[1]2024'!$2:$2,0)),0)++IFERROR(INDEX('[1]2024'!$A:$Q,MATCH($C$3&amp;$D91,'[1]2024'!$B:$B,0),MATCH(R$4,'[1]2024'!$2:$2,0)),0)++IFERROR(INDEX('[1]2024'!$A:$Q,MATCH($D$3&amp;$D91,'[1]2024'!$B:$B,0),MATCH(R$4,'[1]2024'!$2:$2,0)),0)</f>
        <v>0</v>
      </c>
      <c r="S91" s="264">
        <f>IFERROR(INDEX('[1]2024'!$A:$Q,MATCH($A$3&amp;$D91,'[1]2024'!$B:$B,0),MATCH(S$4,'[1]2024'!$2:$2,0)),0)+IFERROR(INDEX('[1]2024'!$A:$Q,MATCH($B$3&amp;$D91,'[1]2024'!$B:$B,0),MATCH(S$4,'[1]2024'!$2:$2,0)),0)++IFERROR(INDEX('[1]2024'!$A:$Q,MATCH($C$3&amp;$D91,'[1]2024'!$B:$B,0),MATCH(S$4,'[1]2024'!$2:$2,0)),0)++IFERROR(INDEX('[1]2024'!$A:$Q,MATCH($D$3&amp;$D91,'[1]2024'!$B:$B,0),MATCH(S$4,'[1]2024'!$2:$2,0)),0)</f>
        <v>0</v>
      </c>
      <c r="T91" s="75">
        <v>0</v>
      </c>
      <c r="U91" s="245">
        <f t="shared" si="70"/>
        <v>0</v>
      </c>
      <c r="V91" s="246">
        <v>0</v>
      </c>
      <c r="W91" s="247">
        <v>0</v>
      </c>
      <c r="X91" s="247">
        <v>0</v>
      </c>
      <c r="Y91" s="247">
        <v>0</v>
      </c>
      <c r="Z91" s="247">
        <v>0</v>
      </c>
      <c r="AA91" s="247">
        <v>0</v>
      </c>
      <c r="AB91" s="247">
        <v>0</v>
      </c>
      <c r="AC91" s="247">
        <v>0</v>
      </c>
      <c r="AD91" s="247">
        <v>0</v>
      </c>
      <c r="AE91" s="247">
        <v>0</v>
      </c>
      <c r="AF91" s="247">
        <v>0</v>
      </c>
      <c r="AG91" s="248">
        <v>0</v>
      </c>
      <c r="AH91" s="245">
        <f>송도공장장!AH91+제조팀!AH91+송도밸리데이션팀!AH91+송도생산지원팀!AH91+송도설비관리팀!AH91</f>
        <v>3324760344</v>
      </c>
      <c r="AI91" s="245">
        <f>송도공장장!AI91+제조팀!AI91+송도밸리데이션팀!AI91+송도생산지원팀!AI91+송도설비관리팀!AI91</f>
        <v>277063362</v>
      </c>
      <c r="AJ91" s="245">
        <f>송도공장장!AJ91+제조팀!AJ91+송도밸리데이션팀!AJ91+송도생산지원팀!AJ91+송도설비관리팀!AJ91</f>
        <v>277063362</v>
      </c>
      <c r="AK91" s="245">
        <f>송도공장장!AK91+제조팀!AK91+송도밸리데이션팀!AK91+송도생산지원팀!AK91+송도설비관리팀!AK91</f>
        <v>277063362</v>
      </c>
      <c r="AL91" s="245">
        <f>송도공장장!AL91+제조팀!AL91+송도밸리데이션팀!AL91+송도생산지원팀!AL91+송도설비관리팀!AL91</f>
        <v>277063362</v>
      </c>
      <c r="AM91" s="245">
        <f>송도공장장!AM91+제조팀!AM91+송도밸리데이션팀!AM91+송도생산지원팀!AM91+송도설비관리팀!AM91</f>
        <v>277063362</v>
      </c>
      <c r="AN91" s="245">
        <f>송도공장장!AN91+제조팀!AN91+송도밸리데이션팀!AN91+송도생산지원팀!AN91+송도설비관리팀!AN91</f>
        <v>277063362</v>
      </c>
      <c r="AO91" s="245">
        <f>송도공장장!AO91+제조팀!AO91+송도밸리데이션팀!AO91+송도생산지원팀!AO91+송도설비관리팀!AO91</f>
        <v>277063362</v>
      </c>
      <c r="AP91" s="245">
        <f>송도공장장!AP91+제조팀!AP91+송도밸리데이션팀!AP91+송도생산지원팀!AP91+송도설비관리팀!AP91</f>
        <v>277063362</v>
      </c>
      <c r="AQ91" s="245">
        <f>송도공장장!AQ91+제조팀!AQ91+송도밸리데이션팀!AQ91+송도생산지원팀!AQ91+송도설비관리팀!AQ91</f>
        <v>277063362</v>
      </c>
      <c r="AR91" s="245">
        <f>송도공장장!AR91+제조팀!AR91+송도밸리데이션팀!AR91+송도생산지원팀!AR91+송도설비관리팀!AR91</f>
        <v>277063362</v>
      </c>
      <c r="AS91" s="245">
        <f>송도공장장!AS91+제조팀!AS91+송도밸리데이션팀!AS91+송도생산지원팀!AS91+송도설비관리팀!AS91</f>
        <v>277063362</v>
      </c>
      <c r="AT91" s="245">
        <f>송도공장장!AT91+제조팀!AT91+송도밸리데이션팀!AT91+송도생산지원팀!AT91+송도설비관리팀!AT91</f>
        <v>277063362</v>
      </c>
      <c r="AU91" s="245">
        <f t="shared" si="53"/>
        <v>831190086</v>
      </c>
      <c r="AV91" s="245">
        <f t="shared" si="74"/>
        <v>831190086</v>
      </c>
      <c r="AW91" s="245">
        <f t="shared" si="75"/>
        <v>831190086</v>
      </c>
      <c r="AX91" s="245">
        <f t="shared" si="76"/>
        <v>831190086</v>
      </c>
      <c r="AY91" s="245">
        <f t="shared" si="71"/>
        <v>3324760344</v>
      </c>
      <c r="AZ91" s="245">
        <f t="shared" si="72"/>
        <v>3324760344</v>
      </c>
      <c r="BA91" s="245">
        <f t="shared" si="73"/>
        <v>3324760344</v>
      </c>
      <c r="BB91" s="250"/>
      <c r="BC91" s="251" t="s">
        <v>24</v>
      </c>
      <c r="BD91" s="261"/>
      <c r="BE91" s="264">
        <v>0</v>
      </c>
      <c r="BF91" s="264">
        <v>0</v>
      </c>
      <c r="BG91" s="264">
        <v>0</v>
      </c>
      <c r="BH91" s="265">
        <f t="shared" si="77"/>
        <v>0</v>
      </c>
    </row>
    <row r="92" spans="1:60" outlineLevel="1" x14ac:dyDescent="0.3">
      <c r="A92" s="82" t="s">
        <v>182</v>
      </c>
      <c r="B92" s="238" t="s">
        <v>178</v>
      </c>
      <c r="C92" s="238" t="s">
        <v>31</v>
      </c>
      <c r="D92" s="239">
        <v>5109140</v>
      </c>
      <c r="E92" s="239" t="s">
        <v>179</v>
      </c>
      <c r="F92" s="277">
        <v>0</v>
      </c>
      <c r="G92" s="245">
        <f t="shared" si="69"/>
        <v>0</v>
      </c>
      <c r="H92" s="264">
        <f>IFERROR(INDEX('[1]2024'!$A:$Q,MATCH($A$3&amp;$D92,'[1]2024'!$B:$B,0),MATCH(H$4,'[1]2024'!$2:$2,0)),0)+IFERROR(INDEX('[1]2024'!$A:$Q,MATCH($B$3&amp;$D92,'[1]2024'!$B:$B,0),MATCH(H$4,'[1]2024'!$2:$2,0)),0)++IFERROR(INDEX('[1]2024'!$A:$Q,MATCH($C$3&amp;$D92,'[1]2024'!$B:$B,0),MATCH(H$4,'[1]2024'!$2:$2,0)),0)++IFERROR(INDEX('[1]2024'!$A:$Q,MATCH($D$3&amp;$D92,'[1]2024'!$B:$B,0),MATCH(H$4,'[1]2024'!$2:$2,0)),0)</f>
        <v>0</v>
      </c>
      <c r="I92" s="264">
        <f>IFERROR(INDEX('[1]2024'!$A:$Q,MATCH($A$3&amp;$D92,'[1]2024'!$B:$B,0),MATCH(I$4,'[1]2024'!$2:$2,0)),0)+IFERROR(INDEX('[1]2024'!$A:$Q,MATCH($B$3&amp;$D92,'[1]2024'!$B:$B,0),MATCH(I$4,'[1]2024'!$2:$2,0)),0)++IFERROR(INDEX('[1]2024'!$A:$Q,MATCH($C$3&amp;$D92,'[1]2024'!$B:$B,0),MATCH(I$4,'[1]2024'!$2:$2,0)),0)++IFERROR(INDEX('[1]2024'!$A:$Q,MATCH($D$3&amp;$D92,'[1]2024'!$B:$B,0),MATCH(I$4,'[1]2024'!$2:$2,0)),0)</f>
        <v>0</v>
      </c>
      <c r="J92" s="264">
        <f>IFERROR(INDEX('[1]2024'!$A:$Q,MATCH($A$3&amp;$D92,'[1]2024'!$B:$B,0),MATCH(J$4,'[1]2024'!$2:$2,0)),0)+IFERROR(INDEX('[1]2024'!$A:$Q,MATCH($B$3&amp;$D92,'[1]2024'!$B:$B,0),MATCH(J$4,'[1]2024'!$2:$2,0)),0)++IFERROR(INDEX('[1]2024'!$A:$Q,MATCH($C$3&amp;$D92,'[1]2024'!$B:$B,0),MATCH(J$4,'[1]2024'!$2:$2,0)),0)++IFERROR(INDEX('[1]2024'!$A:$Q,MATCH($D$3&amp;$D92,'[1]2024'!$B:$B,0),MATCH(J$4,'[1]2024'!$2:$2,0)),0)</f>
        <v>0</v>
      </c>
      <c r="K92" s="264">
        <f>IFERROR(INDEX('[1]2024'!$A:$Q,MATCH($A$3&amp;$D92,'[1]2024'!$B:$B,0),MATCH(K$4,'[1]2024'!$2:$2,0)),0)+IFERROR(INDEX('[1]2024'!$A:$Q,MATCH($B$3&amp;$D92,'[1]2024'!$B:$B,0),MATCH(K$4,'[1]2024'!$2:$2,0)),0)++IFERROR(INDEX('[1]2024'!$A:$Q,MATCH($C$3&amp;$D92,'[1]2024'!$B:$B,0),MATCH(K$4,'[1]2024'!$2:$2,0)),0)++IFERROR(INDEX('[1]2024'!$A:$Q,MATCH($D$3&amp;$D92,'[1]2024'!$B:$B,0),MATCH(K$4,'[1]2024'!$2:$2,0)),0)</f>
        <v>0</v>
      </c>
      <c r="L92" s="264">
        <f>IFERROR(INDEX('[1]2024'!$A:$Q,MATCH($A$3&amp;$D92,'[1]2024'!$B:$B,0),MATCH(L$4,'[1]2024'!$2:$2,0)),0)+IFERROR(INDEX('[1]2024'!$A:$Q,MATCH($B$3&amp;$D92,'[1]2024'!$B:$B,0),MATCH(L$4,'[1]2024'!$2:$2,0)),0)++IFERROR(INDEX('[1]2024'!$A:$Q,MATCH($C$3&amp;$D92,'[1]2024'!$B:$B,0),MATCH(L$4,'[1]2024'!$2:$2,0)),0)++IFERROR(INDEX('[1]2024'!$A:$Q,MATCH($D$3&amp;$D92,'[1]2024'!$B:$B,0),MATCH(L$4,'[1]2024'!$2:$2,0)),0)</f>
        <v>0</v>
      </c>
      <c r="M92" s="264">
        <f>IFERROR(INDEX('[1]2024'!$A:$Q,MATCH($A$3&amp;$D92,'[1]2024'!$B:$B,0),MATCH(M$4,'[1]2024'!$2:$2,0)),0)+IFERROR(INDEX('[1]2024'!$A:$Q,MATCH($B$3&amp;$D92,'[1]2024'!$B:$B,0),MATCH(M$4,'[1]2024'!$2:$2,0)),0)++IFERROR(INDEX('[1]2024'!$A:$Q,MATCH($C$3&amp;$D92,'[1]2024'!$B:$B,0),MATCH(M$4,'[1]2024'!$2:$2,0)),0)++IFERROR(INDEX('[1]2024'!$A:$Q,MATCH($D$3&amp;$D92,'[1]2024'!$B:$B,0),MATCH(M$4,'[1]2024'!$2:$2,0)),0)</f>
        <v>0</v>
      </c>
      <c r="N92" s="264">
        <f>IFERROR(INDEX('[1]2024'!$A:$Q,MATCH($A$3&amp;$D92,'[1]2024'!$B:$B,0),MATCH(N$4,'[1]2024'!$2:$2,0)),0)+IFERROR(INDEX('[1]2024'!$A:$Q,MATCH($B$3&amp;$D92,'[1]2024'!$B:$B,0),MATCH(N$4,'[1]2024'!$2:$2,0)),0)++IFERROR(INDEX('[1]2024'!$A:$Q,MATCH($C$3&amp;$D92,'[1]2024'!$B:$B,0),MATCH(N$4,'[1]2024'!$2:$2,0)),0)++IFERROR(INDEX('[1]2024'!$A:$Q,MATCH($D$3&amp;$D92,'[1]2024'!$B:$B,0),MATCH(N$4,'[1]2024'!$2:$2,0)),0)</f>
        <v>0</v>
      </c>
      <c r="O92" s="264">
        <f>IFERROR(INDEX('[1]2024'!$A:$Q,MATCH($A$3&amp;$D92,'[1]2024'!$B:$B,0),MATCH(O$4,'[1]2024'!$2:$2,0)),0)+IFERROR(INDEX('[1]2024'!$A:$Q,MATCH($B$3&amp;$D92,'[1]2024'!$B:$B,0),MATCH(O$4,'[1]2024'!$2:$2,0)),0)++IFERROR(INDEX('[1]2024'!$A:$Q,MATCH($C$3&amp;$D92,'[1]2024'!$B:$B,0),MATCH(O$4,'[1]2024'!$2:$2,0)),0)++IFERROR(INDEX('[1]2024'!$A:$Q,MATCH($D$3&amp;$D92,'[1]2024'!$B:$B,0),MATCH(O$4,'[1]2024'!$2:$2,0)),0)</f>
        <v>0</v>
      </c>
      <c r="P92" s="264">
        <f>IFERROR(INDEX('[1]2024'!$A:$Q,MATCH($A$3&amp;$D92,'[1]2024'!$B:$B,0),MATCH(P$4,'[1]2024'!$2:$2,0)),0)+IFERROR(INDEX('[1]2024'!$A:$Q,MATCH($B$3&amp;$D92,'[1]2024'!$B:$B,0),MATCH(P$4,'[1]2024'!$2:$2,0)),0)++IFERROR(INDEX('[1]2024'!$A:$Q,MATCH($C$3&amp;$D92,'[1]2024'!$B:$B,0),MATCH(P$4,'[1]2024'!$2:$2,0)),0)++IFERROR(INDEX('[1]2024'!$A:$Q,MATCH($D$3&amp;$D92,'[1]2024'!$B:$B,0),MATCH(P$4,'[1]2024'!$2:$2,0)),0)</f>
        <v>0</v>
      </c>
      <c r="Q92" s="264">
        <f>IFERROR(INDEX('[1]2024'!$A:$Q,MATCH($A$3&amp;$D92,'[1]2024'!$B:$B,0),MATCH(Q$4,'[1]2024'!$2:$2,0)),0)+IFERROR(INDEX('[1]2024'!$A:$Q,MATCH($B$3&amp;$D92,'[1]2024'!$B:$B,0),MATCH(Q$4,'[1]2024'!$2:$2,0)),0)++IFERROR(INDEX('[1]2024'!$A:$Q,MATCH($C$3&amp;$D92,'[1]2024'!$B:$B,0),MATCH(Q$4,'[1]2024'!$2:$2,0)),0)++IFERROR(INDEX('[1]2024'!$A:$Q,MATCH($D$3&amp;$D92,'[1]2024'!$B:$B,0),MATCH(Q$4,'[1]2024'!$2:$2,0)),0)</f>
        <v>0</v>
      </c>
      <c r="R92" s="264">
        <f>IFERROR(INDEX('[1]2024'!$A:$Q,MATCH($A$3&amp;$D92,'[1]2024'!$B:$B,0),MATCH(R$4,'[1]2024'!$2:$2,0)),0)+IFERROR(INDEX('[1]2024'!$A:$Q,MATCH($B$3&amp;$D92,'[1]2024'!$B:$B,0),MATCH(R$4,'[1]2024'!$2:$2,0)),0)++IFERROR(INDEX('[1]2024'!$A:$Q,MATCH($C$3&amp;$D92,'[1]2024'!$B:$B,0),MATCH(R$4,'[1]2024'!$2:$2,0)),0)++IFERROR(INDEX('[1]2024'!$A:$Q,MATCH($D$3&amp;$D92,'[1]2024'!$B:$B,0),MATCH(R$4,'[1]2024'!$2:$2,0)),0)</f>
        <v>0</v>
      </c>
      <c r="S92" s="264">
        <f>IFERROR(INDEX('[1]2024'!$A:$Q,MATCH($A$3&amp;$D92,'[1]2024'!$B:$B,0),MATCH(S$4,'[1]2024'!$2:$2,0)),0)+IFERROR(INDEX('[1]2024'!$A:$Q,MATCH($B$3&amp;$D92,'[1]2024'!$B:$B,0),MATCH(S$4,'[1]2024'!$2:$2,0)),0)++IFERROR(INDEX('[1]2024'!$A:$Q,MATCH($C$3&amp;$D92,'[1]2024'!$B:$B,0),MATCH(S$4,'[1]2024'!$2:$2,0)),0)++IFERROR(INDEX('[1]2024'!$A:$Q,MATCH($D$3&amp;$D92,'[1]2024'!$B:$B,0),MATCH(S$4,'[1]2024'!$2:$2,0)),0)</f>
        <v>0</v>
      </c>
      <c r="T92" s="75">
        <v>0</v>
      </c>
      <c r="U92" s="245">
        <f t="shared" si="70"/>
        <v>0</v>
      </c>
      <c r="V92" s="246">
        <v>0</v>
      </c>
      <c r="W92" s="247">
        <v>0</v>
      </c>
      <c r="X92" s="247">
        <v>0</v>
      </c>
      <c r="Y92" s="247">
        <v>0</v>
      </c>
      <c r="Z92" s="247">
        <v>0</v>
      </c>
      <c r="AA92" s="247">
        <v>0</v>
      </c>
      <c r="AB92" s="247">
        <v>0</v>
      </c>
      <c r="AC92" s="247">
        <v>0</v>
      </c>
      <c r="AD92" s="247">
        <v>0</v>
      </c>
      <c r="AE92" s="247">
        <v>0</v>
      </c>
      <c r="AF92" s="247">
        <v>0</v>
      </c>
      <c r="AG92" s="248">
        <v>0</v>
      </c>
      <c r="AH92" s="245">
        <f>송도공장장!AH92+제조팀!AH92+송도밸리데이션팀!AH92+송도생산지원팀!AH92+송도설비관리팀!AH92</f>
        <v>86432436</v>
      </c>
      <c r="AI92" s="245">
        <f>송도공장장!AI92+제조팀!AI92+송도밸리데이션팀!AI92+송도생산지원팀!AI92+송도설비관리팀!AI92</f>
        <v>7202703</v>
      </c>
      <c r="AJ92" s="245">
        <f>송도공장장!AJ92+제조팀!AJ92+송도밸리데이션팀!AJ92+송도생산지원팀!AJ92+송도설비관리팀!AJ92</f>
        <v>7202703</v>
      </c>
      <c r="AK92" s="245">
        <f>송도공장장!AK92+제조팀!AK92+송도밸리데이션팀!AK92+송도생산지원팀!AK92+송도설비관리팀!AK92</f>
        <v>7202703</v>
      </c>
      <c r="AL92" s="245">
        <f>송도공장장!AL92+제조팀!AL92+송도밸리데이션팀!AL92+송도생산지원팀!AL92+송도설비관리팀!AL92</f>
        <v>7202703</v>
      </c>
      <c r="AM92" s="245">
        <f>송도공장장!AM92+제조팀!AM92+송도밸리데이션팀!AM92+송도생산지원팀!AM92+송도설비관리팀!AM92</f>
        <v>7202703</v>
      </c>
      <c r="AN92" s="245">
        <f>송도공장장!AN92+제조팀!AN92+송도밸리데이션팀!AN92+송도생산지원팀!AN92+송도설비관리팀!AN92</f>
        <v>7202703</v>
      </c>
      <c r="AO92" s="245">
        <f>송도공장장!AO92+제조팀!AO92+송도밸리데이션팀!AO92+송도생산지원팀!AO92+송도설비관리팀!AO92</f>
        <v>7202703</v>
      </c>
      <c r="AP92" s="245">
        <f>송도공장장!AP92+제조팀!AP92+송도밸리데이션팀!AP92+송도생산지원팀!AP92+송도설비관리팀!AP92</f>
        <v>7202703</v>
      </c>
      <c r="AQ92" s="245">
        <f>송도공장장!AQ92+제조팀!AQ92+송도밸리데이션팀!AQ92+송도생산지원팀!AQ92+송도설비관리팀!AQ92</f>
        <v>7202703</v>
      </c>
      <c r="AR92" s="245">
        <f>송도공장장!AR92+제조팀!AR92+송도밸리데이션팀!AR92+송도생산지원팀!AR92+송도설비관리팀!AR92</f>
        <v>7202703</v>
      </c>
      <c r="AS92" s="245">
        <f>송도공장장!AS92+제조팀!AS92+송도밸리데이션팀!AS92+송도생산지원팀!AS92+송도설비관리팀!AS92</f>
        <v>7202703</v>
      </c>
      <c r="AT92" s="245">
        <f>송도공장장!AT92+제조팀!AT92+송도밸리데이션팀!AT92+송도생산지원팀!AT92+송도설비관리팀!AT92</f>
        <v>7202703</v>
      </c>
      <c r="AU92" s="245">
        <f t="shared" si="53"/>
        <v>21608109</v>
      </c>
      <c r="AV92" s="245">
        <f t="shared" si="74"/>
        <v>21608109</v>
      </c>
      <c r="AW92" s="245">
        <f t="shared" si="75"/>
        <v>21608109</v>
      </c>
      <c r="AX92" s="245">
        <f t="shared" si="76"/>
        <v>21608109</v>
      </c>
      <c r="AY92" s="245">
        <f t="shared" si="71"/>
        <v>86432436</v>
      </c>
      <c r="AZ92" s="245">
        <f t="shared" si="72"/>
        <v>86432436</v>
      </c>
      <c r="BA92" s="245">
        <f t="shared" si="73"/>
        <v>86432436</v>
      </c>
      <c r="BB92" s="250"/>
      <c r="BC92" s="251" t="s">
        <v>24</v>
      </c>
      <c r="BD92" s="261"/>
      <c r="BE92" s="264">
        <v>0</v>
      </c>
      <c r="BF92" s="264">
        <v>0</v>
      </c>
      <c r="BG92" s="264">
        <v>0</v>
      </c>
      <c r="BH92" s="265">
        <f t="shared" si="77"/>
        <v>0</v>
      </c>
    </row>
    <row r="93" spans="1:60" outlineLevel="1" x14ac:dyDescent="0.3">
      <c r="A93" s="71" t="s">
        <v>183</v>
      </c>
      <c r="B93" s="238" t="s">
        <v>178</v>
      </c>
      <c r="C93" s="238" t="s">
        <v>31</v>
      </c>
      <c r="D93" s="239">
        <v>5109150</v>
      </c>
      <c r="E93" s="239" t="s">
        <v>179</v>
      </c>
      <c r="F93" s="277">
        <v>0</v>
      </c>
      <c r="G93" s="245">
        <f t="shared" si="69"/>
        <v>0</v>
      </c>
      <c r="H93" s="264">
        <f>IFERROR(INDEX('[1]2024'!$A:$Q,MATCH($A$3&amp;$D93,'[1]2024'!$B:$B,0),MATCH(H$4,'[1]2024'!$2:$2,0)),0)+IFERROR(INDEX('[1]2024'!$A:$Q,MATCH($B$3&amp;$D93,'[1]2024'!$B:$B,0),MATCH(H$4,'[1]2024'!$2:$2,0)),0)++IFERROR(INDEX('[1]2024'!$A:$Q,MATCH($C$3&amp;$D93,'[1]2024'!$B:$B,0),MATCH(H$4,'[1]2024'!$2:$2,0)),0)++IFERROR(INDEX('[1]2024'!$A:$Q,MATCH($D$3&amp;$D93,'[1]2024'!$B:$B,0),MATCH(H$4,'[1]2024'!$2:$2,0)),0)</f>
        <v>0</v>
      </c>
      <c r="I93" s="264">
        <f>IFERROR(INDEX('[1]2024'!$A:$Q,MATCH($A$3&amp;$D93,'[1]2024'!$B:$B,0),MATCH(I$4,'[1]2024'!$2:$2,0)),0)+IFERROR(INDEX('[1]2024'!$A:$Q,MATCH($B$3&amp;$D93,'[1]2024'!$B:$B,0),MATCH(I$4,'[1]2024'!$2:$2,0)),0)++IFERROR(INDEX('[1]2024'!$A:$Q,MATCH($C$3&amp;$D93,'[1]2024'!$B:$B,0),MATCH(I$4,'[1]2024'!$2:$2,0)),0)++IFERROR(INDEX('[1]2024'!$A:$Q,MATCH($D$3&amp;$D93,'[1]2024'!$B:$B,0),MATCH(I$4,'[1]2024'!$2:$2,0)),0)</f>
        <v>0</v>
      </c>
      <c r="J93" s="264">
        <f>IFERROR(INDEX('[1]2024'!$A:$Q,MATCH($A$3&amp;$D93,'[1]2024'!$B:$B,0),MATCH(J$4,'[1]2024'!$2:$2,0)),0)+IFERROR(INDEX('[1]2024'!$A:$Q,MATCH($B$3&amp;$D93,'[1]2024'!$B:$B,0),MATCH(J$4,'[1]2024'!$2:$2,0)),0)++IFERROR(INDEX('[1]2024'!$A:$Q,MATCH($C$3&amp;$D93,'[1]2024'!$B:$B,0),MATCH(J$4,'[1]2024'!$2:$2,0)),0)++IFERROR(INDEX('[1]2024'!$A:$Q,MATCH($D$3&amp;$D93,'[1]2024'!$B:$B,0),MATCH(J$4,'[1]2024'!$2:$2,0)),0)</f>
        <v>0</v>
      </c>
      <c r="K93" s="264">
        <f>IFERROR(INDEX('[1]2024'!$A:$Q,MATCH($A$3&amp;$D93,'[1]2024'!$B:$B,0),MATCH(K$4,'[1]2024'!$2:$2,0)),0)+IFERROR(INDEX('[1]2024'!$A:$Q,MATCH($B$3&amp;$D93,'[1]2024'!$B:$B,0),MATCH(K$4,'[1]2024'!$2:$2,0)),0)++IFERROR(INDEX('[1]2024'!$A:$Q,MATCH($C$3&amp;$D93,'[1]2024'!$B:$B,0),MATCH(K$4,'[1]2024'!$2:$2,0)),0)++IFERROR(INDEX('[1]2024'!$A:$Q,MATCH($D$3&amp;$D93,'[1]2024'!$B:$B,0),MATCH(K$4,'[1]2024'!$2:$2,0)),0)</f>
        <v>0</v>
      </c>
      <c r="L93" s="264">
        <f>IFERROR(INDEX('[1]2024'!$A:$Q,MATCH($A$3&amp;$D93,'[1]2024'!$B:$B,0),MATCH(L$4,'[1]2024'!$2:$2,0)),0)+IFERROR(INDEX('[1]2024'!$A:$Q,MATCH($B$3&amp;$D93,'[1]2024'!$B:$B,0),MATCH(L$4,'[1]2024'!$2:$2,0)),0)++IFERROR(INDEX('[1]2024'!$A:$Q,MATCH($C$3&amp;$D93,'[1]2024'!$B:$B,0),MATCH(L$4,'[1]2024'!$2:$2,0)),0)++IFERROR(INDEX('[1]2024'!$A:$Q,MATCH($D$3&amp;$D93,'[1]2024'!$B:$B,0),MATCH(L$4,'[1]2024'!$2:$2,0)),0)</f>
        <v>0</v>
      </c>
      <c r="M93" s="264">
        <f>IFERROR(INDEX('[1]2024'!$A:$Q,MATCH($A$3&amp;$D93,'[1]2024'!$B:$B,0),MATCH(M$4,'[1]2024'!$2:$2,0)),0)+IFERROR(INDEX('[1]2024'!$A:$Q,MATCH($B$3&amp;$D93,'[1]2024'!$B:$B,0),MATCH(M$4,'[1]2024'!$2:$2,0)),0)++IFERROR(INDEX('[1]2024'!$A:$Q,MATCH($C$3&amp;$D93,'[1]2024'!$B:$B,0),MATCH(M$4,'[1]2024'!$2:$2,0)),0)++IFERROR(INDEX('[1]2024'!$A:$Q,MATCH($D$3&amp;$D93,'[1]2024'!$B:$B,0),MATCH(M$4,'[1]2024'!$2:$2,0)),0)</f>
        <v>0</v>
      </c>
      <c r="N93" s="264">
        <f>IFERROR(INDEX('[1]2024'!$A:$Q,MATCH($A$3&amp;$D93,'[1]2024'!$B:$B,0),MATCH(N$4,'[1]2024'!$2:$2,0)),0)+IFERROR(INDEX('[1]2024'!$A:$Q,MATCH($B$3&amp;$D93,'[1]2024'!$B:$B,0),MATCH(N$4,'[1]2024'!$2:$2,0)),0)++IFERROR(INDEX('[1]2024'!$A:$Q,MATCH($C$3&amp;$D93,'[1]2024'!$B:$B,0),MATCH(N$4,'[1]2024'!$2:$2,0)),0)++IFERROR(INDEX('[1]2024'!$A:$Q,MATCH($D$3&amp;$D93,'[1]2024'!$B:$B,0),MATCH(N$4,'[1]2024'!$2:$2,0)),0)</f>
        <v>0</v>
      </c>
      <c r="O93" s="264">
        <f>IFERROR(INDEX('[1]2024'!$A:$Q,MATCH($A$3&amp;$D93,'[1]2024'!$B:$B,0),MATCH(O$4,'[1]2024'!$2:$2,0)),0)+IFERROR(INDEX('[1]2024'!$A:$Q,MATCH($B$3&amp;$D93,'[1]2024'!$B:$B,0),MATCH(O$4,'[1]2024'!$2:$2,0)),0)++IFERROR(INDEX('[1]2024'!$A:$Q,MATCH($C$3&amp;$D93,'[1]2024'!$B:$B,0),MATCH(O$4,'[1]2024'!$2:$2,0)),0)++IFERROR(INDEX('[1]2024'!$A:$Q,MATCH($D$3&amp;$D93,'[1]2024'!$B:$B,0),MATCH(O$4,'[1]2024'!$2:$2,0)),0)</f>
        <v>0</v>
      </c>
      <c r="P93" s="264">
        <f>IFERROR(INDEX('[1]2024'!$A:$Q,MATCH($A$3&amp;$D93,'[1]2024'!$B:$B,0),MATCH(P$4,'[1]2024'!$2:$2,0)),0)+IFERROR(INDEX('[1]2024'!$A:$Q,MATCH($B$3&amp;$D93,'[1]2024'!$B:$B,0),MATCH(P$4,'[1]2024'!$2:$2,0)),0)++IFERROR(INDEX('[1]2024'!$A:$Q,MATCH($C$3&amp;$D93,'[1]2024'!$B:$B,0),MATCH(P$4,'[1]2024'!$2:$2,0)),0)++IFERROR(INDEX('[1]2024'!$A:$Q,MATCH($D$3&amp;$D93,'[1]2024'!$B:$B,0),MATCH(P$4,'[1]2024'!$2:$2,0)),0)</f>
        <v>0</v>
      </c>
      <c r="Q93" s="264">
        <f>IFERROR(INDEX('[1]2024'!$A:$Q,MATCH($A$3&amp;$D93,'[1]2024'!$B:$B,0),MATCH(Q$4,'[1]2024'!$2:$2,0)),0)+IFERROR(INDEX('[1]2024'!$A:$Q,MATCH($B$3&amp;$D93,'[1]2024'!$B:$B,0),MATCH(Q$4,'[1]2024'!$2:$2,0)),0)++IFERROR(INDEX('[1]2024'!$A:$Q,MATCH($C$3&amp;$D93,'[1]2024'!$B:$B,0),MATCH(Q$4,'[1]2024'!$2:$2,0)),0)++IFERROR(INDEX('[1]2024'!$A:$Q,MATCH($D$3&amp;$D93,'[1]2024'!$B:$B,0),MATCH(Q$4,'[1]2024'!$2:$2,0)),0)</f>
        <v>0</v>
      </c>
      <c r="R93" s="264">
        <f>IFERROR(INDEX('[1]2024'!$A:$Q,MATCH($A$3&amp;$D93,'[1]2024'!$B:$B,0),MATCH(R$4,'[1]2024'!$2:$2,0)),0)+IFERROR(INDEX('[1]2024'!$A:$Q,MATCH($B$3&amp;$D93,'[1]2024'!$B:$B,0),MATCH(R$4,'[1]2024'!$2:$2,0)),0)++IFERROR(INDEX('[1]2024'!$A:$Q,MATCH($C$3&amp;$D93,'[1]2024'!$B:$B,0),MATCH(R$4,'[1]2024'!$2:$2,0)),0)++IFERROR(INDEX('[1]2024'!$A:$Q,MATCH($D$3&amp;$D93,'[1]2024'!$B:$B,0),MATCH(R$4,'[1]2024'!$2:$2,0)),0)</f>
        <v>0</v>
      </c>
      <c r="S93" s="264">
        <f>IFERROR(INDEX('[1]2024'!$A:$Q,MATCH($A$3&amp;$D93,'[1]2024'!$B:$B,0),MATCH(S$4,'[1]2024'!$2:$2,0)),0)+IFERROR(INDEX('[1]2024'!$A:$Q,MATCH($B$3&amp;$D93,'[1]2024'!$B:$B,0),MATCH(S$4,'[1]2024'!$2:$2,0)),0)++IFERROR(INDEX('[1]2024'!$A:$Q,MATCH($C$3&amp;$D93,'[1]2024'!$B:$B,0),MATCH(S$4,'[1]2024'!$2:$2,0)),0)++IFERROR(INDEX('[1]2024'!$A:$Q,MATCH($D$3&amp;$D93,'[1]2024'!$B:$B,0),MATCH(S$4,'[1]2024'!$2:$2,0)),0)</f>
        <v>0</v>
      </c>
      <c r="T93" s="75">
        <v>0</v>
      </c>
      <c r="U93" s="245">
        <f t="shared" si="70"/>
        <v>0</v>
      </c>
      <c r="V93" s="246">
        <v>0</v>
      </c>
      <c r="W93" s="247">
        <v>0</v>
      </c>
      <c r="X93" s="247">
        <v>0</v>
      </c>
      <c r="Y93" s="247">
        <v>0</v>
      </c>
      <c r="Z93" s="247">
        <v>0</v>
      </c>
      <c r="AA93" s="247">
        <v>0</v>
      </c>
      <c r="AB93" s="247">
        <v>0</v>
      </c>
      <c r="AC93" s="247">
        <v>0</v>
      </c>
      <c r="AD93" s="247">
        <v>0</v>
      </c>
      <c r="AE93" s="247">
        <v>0</v>
      </c>
      <c r="AF93" s="247">
        <v>0</v>
      </c>
      <c r="AG93" s="248">
        <v>0</v>
      </c>
      <c r="AH93" s="245">
        <f>송도공장장!AH93+제조팀!AH93+송도밸리데이션팀!AH93+송도생산지원팀!AH93+송도설비관리팀!AH93</f>
        <v>13619004</v>
      </c>
      <c r="AI93" s="245">
        <f>송도공장장!AI93+제조팀!AI93+송도밸리데이션팀!AI93+송도생산지원팀!AI93+송도설비관리팀!AI93</f>
        <v>1134917</v>
      </c>
      <c r="AJ93" s="245">
        <f>송도공장장!AJ93+제조팀!AJ93+송도밸리데이션팀!AJ93+송도생산지원팀!AJ93+송도설비관리팀!AJ93</f>
        <v>1134917</v>
      </c>
      <c r="AK93" s="245">
        <f>송도공장장!AK93+제조팀!AK93+송도밸리데이션팀!AK93+송도생산지원팀!AK93+송도설비관리팀!AK93</f>
        <v>1134917</v>
      </c>
      <c r="AL93" s="245">
        <f>송도공장장!AL93+제조팀!AL93+송도밸리데이션팀!AL93+송도생산지원팀!AL93+송도설비관리팀!AL93</f>
        <v>1134917</v>
      </c>
      <c r="AM93" s="245">
        <f>송도공장장!AM93+제조팀!AM93+송도밸리데이션팀!AM93+송도생산지원팀!AM93+송도설비관리팀!AM93</f>
        <v>1134917</v>
      </c>
      <c r="AN93" s="245">
        <f>송도공장장!AN93+제조팀!AN93+송도밸리데이션팀!AN93+송도생산지원팀!AN93+송도설비관리팀!AN93</f>
        <v>1134917</v>
      </c>
      <c r="AO93" s="245">
        <f>송도공장장!AO93+제조팀!AO93+송도밸리데이션팀!AO93+송도생산지원팀!AO93+송도설비관리팀!AO93</f>
        <v>1134917</v>
      </c>
      <c r="AP93" s="245">
        <f>송도공장장!AP93+제조팀!AP93+송도밸리데이션팀!AP93+송도생산지원팀!AP93+송도설비관리팀!AP93</f>
        <v>1134917</v>
      </c>
      <c r="AQ93" s="245">
        <f>송도공장장!AQ93+제조팀!AQ93+송도밸리데이션팀!AQ93+송도생산지원팀!AQ93+송도설비관리팀!AQ93</f>
        <v>1134917</v>
      </c>
      <c r="AR93" s="245">
        <f>송도공장장!AR93+제조팀!AR93+송도밸리데이션팀!AR93+송도생산지원팀!AR93+송도설비관리팀!AR93</f>
        <v>1134917</v>
      </c>
      <c r="AS93" s="245">
        <f>송도공장장!AS93+제조팀!AS93+송도밸리데이션팀!AS93+송도생산지원팀!AS93+송도설비관리팀!AS93</f>
        <v>1134917</v>
      </c>
      <c r="AT93" s="245">
        <f>송도공장장!AT93+제조팀!AT93+송도밸리데이션팀!AT93+송도생산지원팀!AT93+송도설비관리팀!AT93</f>
        <v>1134917</v>
      </c>
      <c r="AU93" s="245">
        <f t="shared" si="53"/>
        <v>3404751</v>
      </c>
      <c r="AV93" s="245">
        <f t="shared" si="74"/>
        <v>3404751</v>
      </c>
      <c r="AW93" s="245">
        <f t="shared" si="75"/>
        <v>3404751</v>
      </c>
      <c r="AX93" s="245">
        <f t="shared" si="76"/>
        <v>3404751</v>
      </c>
      <c r="AY93" s="245">
        <f t="shared" si="71"/>
        <v>13619004</v>
      </c>
      <c r="AZ93" s="245">
        <f t="shared" si="72"/>
        <v>13619004</v>
      </c>
      <c r="BA93" s="245">
        <f t="shared" si="73"/>
        <v>13619004</v>
      </c>
      <c r="BB93" s="250"/>
      <c r="BC93" s="251" t="s">
        <v>24</v>
      </c>
      <c r="BD93" s="261"/>
      <c r="BE93" s="264">
        <v>0</v>
      </c>
      <c r="BF93" s="264">
        <v>0</v>
      </c>
      <c r="BG93" s="264">
        <v>0</v>
      </c>
      <c r="BH93" s="265">
        <f t="shared" si="77"/>
        <v>0</v>
      </c>
    </row>
    <row r="94" spans="1:60" outlineLevel="1" x14ac:dyDescent="0.3">
      <c r="A94" s="71" t="s">
        <v>184</v>
      </c>
      <c r="B94" s="238" t="s">
        <v>178</v>
      </c>
      <c r="C94" s="238" t="s">
        <v>31</v>
      </c>
      <c r="D94" s="239">
        <v>5109160</v>
      </c>
      <c r="E94" s="239" t="s">
        <v>179</v>
      </c>
      <c r="F94" s="277">
        <v>0</v>
      </c>
      <c r="G94" s="245">
        <f t="shared" si="69"/>
        <v>0</v>
      </c>
      <c r="H94" s="264">
        <f>IFERROR(INDEX('[1]2024'!$A:$Q,MATCH($A$3&amp;$D94,'[1]2024'!$B:$B,0),MATCH(H$4,'[1]2024'!$2:$2,0)),0)+IFERROR(INDEX('[1]2024'!$A:$Q,MATCH($B$3&amp;$D94,'[1]2024'!$B:$B,0),MATCH(H$4,'[1]2024'!$2:$2,0)),0)++IFERROR(INDEX('[1]2024'!$A:$Q,MATCH($C$3&amp;$D94,'[1]2024'!$B:$B,0),MATCH(H$4,'[1]2024'!$2:$2,0)),0)++IFERROR(INDEX('[1]2024'!$A:$Q,MATCH($D$3&amp;$D94,'[1]2024'!$B:$B,0),MATCH(H$4,'[1]2024'!$2:$2,0)),0)</f>
        <v>0</v>
      </c>
      <c r="I94" s="264">
        <f>IFERROR(INDEX('[1]2024'!$A:$Q,MATCH($A$3&amp;$D94,'[1]2024'!$B:$B,0),MATCH(I$4,'[1]2024'!$2:$2,0)),0)+IFERROR(INDEX('[1]2024'!$A:$Q,MATCH($B$3&amp;$D94,'[1]2024'!$B:$B,0),MATCH(I$4,'[1]2024'!$2:$2,0)),0)++IFERROR(INDEX('[1]2024'!$A:$Q,MATCH($C$3&amp;$D94,'[1]2024'!$B:$B,0),MATCH(I$4,'[1]2024'!$2:$2,0)),0)++IFERROR(INDEX('[1]2024'!$A:$Q,MATCH($D$3&amp;$D94,'[1]2024'!$B:$B,0),MATCH(I$4,'[1]2024'!$2:$2,0)),0)</f>
        <v>0</v>
      </c>
      <c r="J94" s="264">
        <f>IFERROR(INDEX('[1]2024'!$A:$Q,MATCH($A$3&amp;$D94,'[1]2024'!$B:$B,0),MATCH(J$4,'[1]2024'!$2:$2,0)),0)+IFERROR(INDEX('[1]2024'!$A:$Q,MATCH($B$3&amp;$D94,'[1]2024'!$B:$B,0),MATCH(J$4,'[1]2024'!$2:$2,0)),0)++IFERROR(INDEX('[1]2024'!$A:$Q,MATCH($C$3&amp;$D94,'[1]2024'!$B:$B,0),MATCH(J$4,'[1]2024'!$2:$2,0)),0)++IFERROR(INDEX('[1]2024'!$A:$Q,MATCH($D$3&amp;$D94,'[1]2024'!$B:$B,0),MATCH(J$4,'[1]2024'!$2:$2,0)),0)</f>
        <v>0</v>
      </c>
      <c r="K94" s="264">
        <f>IFERROR(INDEX('[1]2024'!$A:$Q,MATCH($A$3&amp;$D94,'[1]2024'!$B:$B,0),MATCH(K$4,'[1]2024'!$2:$2,0)),0)+IFERROR(INDEX('[1]2024'!$A:$Q,MATCH($B$3&amp;$D94,'[1]2024'!$B:$B,0),MATCH(K$4,'[1]2024'!$2:$2,0)),0)++IFERROR(INDEX('[1]2024'!$A:$Q,MATCH($C$3&amp;$D94,'[1]2024'!$B:$B,0),MATCH(K$4,'[1]2024'!$2:$2,0)),0)++IFERROR(INDEX('[1]2024'!$A:$Q,MATCH($D$3&amp;$D94,'[1]2024'!$B:$B,0),MATCH(K$4,'[1]2024'!$2:$2,0)),0)</f>
        <v>0</v>
      </c>
      <c r="L94" s="264">
        <f>IFERROR(INDEX('[1]2024'!$A:$Q,MATCH($A$3&amp;$D94,'[1]2024'!$B:$B,0),MATCH(L$4,'[1]2024'!$2:$2,0)),0)+IFERROR(INDEX('[1]2024'!$A:$Q,MATCH($B$3&amp;$D94,'[1]2024'!$B:$B,0),MATCH(L$4,'[1]2024'!$2:$2,0)),0)++IFERROR(INDEX('[1]2024'!$A:$Q,MATCH($C$3&amp;$D94,'[1]2024'!$B:$B,0),MATCH(L$4,'[1]2024'!$2:$2,0)),0)++IFERROR(INDEX('[1]2024'!$A:$Q,MATCH($D$3&amp;$D94,'[1]2024'!$B:$B,0),MATCH(L$4,'[1]2024'!$2:$2,0)),0)</f>
        <v>0</v>
      </c>
      <c r="M94" s="264">
        <f>IFERROR(INDEX('[1]2024'!$A:$Q,MATCH($A$3&amp;$D94,'[1]2024'!$B:$B,0),MATCH(M$4,'[1]2024'!$2:$2,0)),0)+IFERROR(INDEX('[1]2024'!$A:$Q,MATCH($B$3&amp;$D94,'[1]2024'!$B:$B,0),MATCH(M$4,'[1]2024'!$2:$2,0)),0)++IFERROR(INDEX('[1]2024'!$A:$Q,MATCH($C$3&amp;$D94,'[1]2024'!$B:$B,0),MATCH(M$4,'[1]2024'!$2:$2,0)),0)++IFERROR(INDEX('[1]2024'!$A:$Q,MATCH($D$3&amp;$D94,'[1]2024'!$B:$B,0),MATCH(M$4,'[1]2024'!$2:$2,0)),0)</f>
        <v>0</v>
      </c>
      <c r="N94" s="264">
        <f>IFERROR(INDEX('[1]2024'!$A:$Q,MATCH($A$3&amp;$D94,'[1]2024'!$B:$B,0),MATCH(N$4,'[1]2024'!$2:$2,0)),0)+IFERROR(INDEX('[1]2024'!$A:$Q,MATCH($B$3&amp;$D94,'[1]2024'!$B:$B,0),MATCH(N$4,'[1]2024'!$2:$2,0)),0)++IFERROR(INDEX('[1]2024'!$A:$Q,MATCH($C$3&amp;$D94,'[1]2024'!$B:$B,0),MATCH(N$4,'[1]2024'!$2:$2,0)),0)++IFERROR(INDEX('[1]2024'!$A:$Q,MATCH($D$3&amp;$D94,'[1]2024'!$B:$B,0),MATCH(N$4,'[1]2024'!$2:$2,0)),0)</f>
        <v>0</v>
      </c>
      <c r="O94" s="264">
        <f>IFERROR(INDEX('[1]2024'!$A:$Q,MATCH($A$3&amp;$D94,'[1]2024'!$B:$B,0),MATCH(O$4,'[1]2024'!$2:$2,0)),0)+IFERROR(INDEX('[1]2024'!$A:$Q,MATCH($B$3&amp;$D94,'[1]2024'!$B:$B,0),MATCH(O$4,'[1]2024'!$2:$2,0)),0)++IFERROR(INDEX('[1]2024'!$A:$Q,MATCH($C$3&amp;$D94,'[1]2024'!$B:$B,0),MATCH(O$4,'[1]2024'!$2:$2,0)),0)++IFERROR(INDEX('[1]2024'!$A:$Q,MATCH($D$3&amp;$D94,'[1]2024'!$B:$B,0),MATCH(O$4,'[1]2024'!$2:$2,0)),0)</f>
        <v>0</v>
      </c>
      <c r="P94" s="264">
        <f>IFERROR(INDEX('[1]2024'!$A:$Q,MATCH($A$3&amp;$D94,'[1]2024'!$B:$B,0),MATCH(P$4,'[1]2024'!$2:$2,0)),0)+IFERROR(INDEX('[1]2024'!$A:$Q,MATCH($B$3&amp;$D94,'[1]2024'!$B:$B,0),MATCH(P$4,'[1]2024'!$2:$2,0)),0)++IFERROR(INDEX('[1]2024'!$A:$Q,MATCH($C$3&amp;$D94,'[1]2024'!$B:$B,0),MATCH(P$4,'[1]2024'!$2:$2,0)),0)++IFERROR(INDEX('[1]2024'!$A:$Q,MATCH($D$3&amp;$D94,'[1]2024'!$B:$B,0),MATCH(P$4,'[1]2024'!$2:$2,0)),0)</f>
        <v>0</v>
      </c>
      <c r="Q94" s="264">
        <f>IFERROR(INDEX('[1]2024'!$A:$Q,MATCH($A$3&amp;$D94,'[1]2024'!$B:$B,0),MATCH(Q$4,'[1]2024'!$2:$2,0)),0)+IFERROR(INDEX('[1]2024'!$A:$Q,MATCH($B$3&amp;$D94,'[1]2024'!$B:$B,0),MATCH(Q$4,'[1]2024'!$2:$2,0)),0)++IFERROR(INDEX('[1]2024'!$A:$Q,MATCH($C$3&amp;$D94,'[1]2024'!$B:$B,0),MATCH(Q$4,'[1]2024'!$2:$2,0)),0)++IFERROR(INDEX('[1]2024'!$A:$Q,MATCH($D$3&amp;$D94,'[1]2024'!$B:$B,0),MATCH(Q$4,'[1]2024'!$2:$2,0)),0)</f>
        <v>0</v>
      </c>
      <c r="R94" s="264">
        <f>IFERROR(INDEX('[1]2024'!$A:$Q,MATCH($A$3&amp;$D94,'[1]2024'!$B:$B,0),MATCH(R$4,'[1]2024'!$2:$2,0)),0)+IFERROR(INDEX('[1]2024'!$A:$Q,MATCH($B$3&amp;$D94,'[1]2024'!$B:$B,0),MATCH(R$4,'[1]2024'!$2:$2,0)),0)++IFERROR(INDEX('[1]2024'!$A:$Q,MATCH($C$3&amp;$D94,'[1]2024'!$B:$B,0),MATCH(R$4,'[1]2024'!$2:$2,0)),0)++IFERROR(INDEX('[1]2024'!$A:$Q,MATCH($D$3&amp;$D94,'[1]2024'!$B:$B,0),MATCH(R$4,'[1]2024'!$2:$2,0)),0)</f>
        <v>0</v>
      </c>
      <c r="S94" s="264">
        <f>IFERROR(INDEX('[1]2024'!$A:$Q,MATCH($A$3&amp;$D94,'[1]2024'!$B:$B,0),MATCH(S$4,'[1]2024'!$2:$2,0)),0)+IFERROR(INDEX('[1]2024'!$A:$Q,MATCH($B$3&amp;$D94,'[1]2024'!$B:$B,0),MATCH(S$4,'[1]2024'!$2:$2,0)),0)++IFERROR(INDEX('[1]2024'!$A:$Q,MATCH($C$3&amp;$D94,'[1]2024'!$B:$B,0),MATCH(S$4,'[1]2024'!$2:$2,0)),0)++IFERROR(INDEX('[1]2024'!$A:$Q,MATCH($D$3&amp;$D94,'[1]2024'!$B:$B,0),MATCH(S$4,'[1]2024'!$2:$2,0)),0)</f>
        <v>0</v>
      </c>
      <c r="T94" s="75">
        <v>0</v>
      </c>
      <c r="U94" s="245">
        <f t="shared" si="70"/>
        <v>0</v>
      </c>
      <c r="V94" s="246">
        <v>0</v>
      </c>
      <c r="W94" s="247">
        <v>0</v>
      </c>
      <c r="X94" s="247">
        <v>0</v>
      </c>
      <c r="Y94" s="247">
        <v>0</v>
      </c>
      <c r="Z94" s="247">
        <v>0</v>
      </c>
      <c r="AA94" s="247">
        <v>0</v>
      </c>
      <c r="AB94" s="247">
        <v>0</v>
      </c>
      <c r="AC94" s="247">
        <v>0</v>
      </c>
      <c r="AD94" s="247">
        <v>0</v>
      </c>
      <c r="AE94" s="247">
        <v>0</v>
      </c>
      <c r="AF94" s="247">
        <v>0</v>
      </c>
      <c r="AG94" s="248">
        <v>0</v>
      </c>
      <c r="AH94" s="245">
        <f>송도공장장!AH94+제조팀!AH94+송도밸리데이션팀!AH94+송도생산지원팀!AH94+송도설비관리팀!AH94</f>
        <v>0</v>
      </c>
      <c r="AI94" s="245">
        <f>송도공장장!AI94+제조팀!AI94+송도밸리데이션팀!AI94+송도생산지원팀!AI94+송도설비관리팀!AI94</f>
        <v>0</v>
      </c>
      <c r="AJ94" s="245">
        <f>송도공장장!AJ94+제조팀!AJ94+송도밸리데이션팀!AJ94+송도생산지원팀!AJ94+송도설비관리팀!AJ94</f>
        <v>0</v>
      </c>
      <c r="AK94" s="245">
        <f>송도공장장!AK94+제조팀!AK94+송도밸리데이션팀!AK94+송도생산지원팀!AK94+송도설비관리팀!AK94</f>
        <v>0</v>
      </c>
      <c r="AL94" s="245">
        <f>송도공장장!AL94+제조팀!AL94+송도밸리데이션팀!AL94+송도생산지원팀!AL94+송도설비관리팀!AL94</f>
        <v>0</v>
      </c>
      <c r="AM94" s="245">
        <f>송도공장장!AM94+제조팀!AM94+송도밸리데이션팀!AM94+송도생산지원팀!AM94+송도설비관리팀!AM94</f>
        <v>0</v>
      </c>
      <c r="AN94" s="245">
        <f>송도공장장!AN94+제조팀!AN94+송도밸리데이션팀!AN94+송도생산지원팀!AN94+송도설비관리팀!AN94</f>
        <v>0</v>
      </c>
      <c r="AO94" s="245">
        <f>송도공장장!AO94+제조팀!AO94+송도밸리데이션팀!AO94+송도생산지원팀!AO94+송도설비관리팀!AO94</f>
        <v>0</v>
      </c>
      <c r="AP94" s="245">
        <f>송도공장장!AP94+제조팀!AP94+송도밸리데이션팀!AP94+송도생산지원팀!AP94+송도설비관리팀!AP94</f>
        <v>0</v>
      </c>
      <c r="AQ94" s="245">
        <f>송도공장장!AQ94+제조팀!AQ94+송도밸리데이션팀!AQ94+송도생산지원팀!AQ94+송도설비관리팀!AQ94</f>
        <v>0</v>
      </c>
      <c r="AR94" s="245">
        <f>송도공장장!AR94+제조팀!AR94+송도밸리데이션팀!AR94+송도생산지원팀!AR94+송도설비관리팀!AR94</f>
        <v>0</v>
      </c>
      <c r="AS94" s="245">
        <f>송도공장장!AS94+제조팀!AS94+송도밸리데이션팀!AS94+송도생산지원팀!AS94+송도설비관리팀!AS94</f>
        <v>0</v>
      </c>
      <c r="AT94" s="245">
        <f>송도공장장!AT94+제조팀!AT94+송도밸리데이션팀!AT94+송도생산지원팀!AT94+송도설비관리팀!AT94</f>
        <v>0</v>
      </c>
      <c r="AU94" s="245">
        <f t="shared" si="53"/>
        <v>0</v>
      </c>
      <c r="AV94" s="245">
        <f t="shared" si="74"/>
        <v>0</v>
      </c>
      <c r="AW94" s="245">
        <f t="shared" si="75"/>
        <v>0</v>
      </c>
      <c r="AX94" s="245">
        <f t="shared" si="76"/>
        <v>0</v>
      </c>
      <c r="AY94" s="245">
        <f t="shared" si="71"/>
        <v>0</v>
      </c>
      <c r="AZ94" s="245">
        <f t="shared" si="72"/>
        <v>0</v>
      </c>
      <c r="BA94" s="245">
        <f t="shared" si="73"/>
        <v>0</v>
      </c>
      <c r="BB94" s="250"/>
      <c r="BC94" s="251" t="s">
        <v>24</v>
      </c>
      <c r="BD94" s="261"/>
      <c r="BE94" s="264">
        <v>0</v>
      </c>
      <c r="BF94" s="264">
        <v>0</v>
      </c>
      <c r="BG94" s="264">
        <v>0</v>
      </c>
      <c r="BH94" s="265">
        <f t="shared" si="77"/>
        <v>0</v>
      </c>
    </row>
    <row r="95" spans="1:60" s="288" customFormat="1" outlineLevel="1" x14ac:dyDescent="0.3">
      <c r="A95" s="107" t="s">
        <v>185</v>
      </c>
      <c r="B95" s="269" t="s">
        <v>178</v>
      </c>
      <c r="C95" s="269" t="s">
        <v>31</v>
      </c>
      <c r="D95" s="278">
        <v>5109170</v>
      </c>
      <c r="E95" s="278" t="s">
        <v>179</v>
      </c>
      <c r="F95" s="279">
        <v>319908</v>
      </c>
      <c r="G95" s="245">
        <f t="shared" si="69"/>
        <v>319908</v>
      </c>
      <c r="H95" s="264">
        <f>IFERROR(INDEX('[1]2024'!$A:$Q,MATCH($A$3&amp;$D95,'[1]2024'!$B:$B,0),MATCH(H$4,'[1]2024'!$2:$2,0)),0)+IFERROR(INDEX('[1]2024'!$A:$Q,MATCH($B$3&amp;$D95,'[1]2024'!$B:$B,0),MATCH(H$4,'[1]2024'!$2:$2,0)),0)++IFERROR(INDEX('[1]2024'!$A:$Q,MATCH($C$3&amp;$D95,'[1]2024'!$B:$B,0),MATCH(H$4,'[1]2024'!$2:$2,0)),0)++IFERROR(INDEX('[1]2024'!$A:$Q,MATCH($D$3&amp;$D95,'[1]2024'!$B:$B,0),MATCH(H$4,'[1]2024'!$2:$2,0)),0)</f>
        <v>26659</v>
      </c>
      <c r="I95" s="264">
        <f>IFERROR(INDEX('[1]2024'!$A:$Q,MATCH($A$3&amp;$D95,'[1]2024'!$B:$B,0),MATCH(I$4,'[1]2024'!$2:$2,0)),0)+IFERROR(INDEX('[1]2024'!$A:$Q,MATCH($B$3&amp;$D95,'[1]2024'!$B:$B,0),MATCH(I$4,'[1]2024'!$2:$2,0)),0)++IFERROR(INDEX('[1]2024'!$A:$Q,MATCH($C$3&amp;$D95,'[1]2024'!$B:$B,0),MATCH(I$4,'[1]2024'!$2:$2,0)),0)++IFERROR(INDEX('[1]2024'!$A:$Q,MATCH($D$3&amp;$D95,'[1]2024'!$B:$B,0),MATCH(I$4,'[1]2024'!$2:$2,0)),0)</f>
        <v>26659</v>
      </c>
      <c r="J95" s="264">
        <f>IFERROR(INDEX('[1]2024'!$A:$Q,MATCH($A$3&amp;$D95,'[1]2024'!$B:$B,0),MATCH(J$4,'[1]2024'!$2:$2,0)),0)+IFERROR(INDEX('[1]2024'!$A:$Q,MATCH($B$3&amp;$D95,'[1]2024'!$B:$B,0),MATCH(J$4,'[1]2024'!$2:$2,0)),0)++IFERROR(INDEX('[1]2024'!$A:$Q,MATCH($C$3&amp;$D95,'[1]2024'!$B:$B,0),MATCH(J$4,'[1]2024'!$2:$2,0)),0)++IFERROR(INDEX('[1]2024'!$A:$Q,MATCH($D$3&amp;$D95,'[1]2024'!$B:$B,0),MATCH(J$4,'[1]2024'!$2:$2,0)),0)</f>
        <v>26659</v>
      </c>
      <c r="K95" s="264">
        <f>IFERROR(INDEX('[1]2024'!$A:$Q,MATCH($A$3&amp;$D95,'[1]2024'!$B:$B,0),MATCH(K$4,'[1]2024'!$2:$2,0)),0)+IFERROR(INDEX('[1]2024'!$A:$Q,MATCH($B$3&amp;$D95,'[1]2024'!$B:$B,0),MATCH(K$4,'[1]2024'!$2:$2,0)),0)++IFERROR(INDEX('[1]2024'!$A:$Q,MATCH($C$3&amp;$D95,'[1]2024'!$B:$B,0),MATCH(K$4,'[1]2024'!$2:$2,0)),0)++IFERROR(INDEX('[1]2024'!$A:$Q,MATCH($D$3&amp;$D95,'[1]2024'!$B:$B,0),MATCH(K$4,'[1]2024'!$2:$2,0)),0)</f>
        <v>26659</v>
      </c>
      <c r="L95" s="264">
        <f>IFERROR(INDEX('[1]2024'!$A:$Q,MATCH($A$3&amp;$D95,'[1]2024'!$B:$B,0),MATCH(L$4,'[1]2024'!$2:$2,0)),0)+IFERROR(INDEX('[1]2024'!$A:$Q,MATCH($B$3&amp;$D95,'[1]2024'!$B:$B,0),MATCH(L$4,'[1]2024'!$2:$2,0)),0)++IFERROR(INDEX('[1]2024'!$A:$Q,MATCH($C$3&amp;$D95,'[1]2024'!$B:$B,0),MATCH(L$4,'[1]2024'!$2:$2,0)),0)++IFERROR(INDEX('[1]2024'!$A:$Q,MATCH($D$3&amp;$D95,'[1]2024'!$B:$B,0),MATCH(L$4,'[1]2024'!$2:$2,0)),0)</f>
        <v>26659</v>
      </c>
      <c r="M95" s="264">
        <f>IFERROR(INDEX('[1]2024'!$A:$Q,MATCH($A$3&amp;$D95,'[1]2024'!$B:$B,0),MATCH(M$4,'[1]2024'!$2:$2,0)),0)+IFERROR(INDEX('[1]2024'!$A:$Q,MATCH($B$3&amp;$D95,'[1]2024'!$B:$B,0),MATCH(M$4,'[1]2024'!$2:$2,0)),0)++IFERROR(INDEX('[1]2024'!$A:$Q,MATCH($C$3&amp;$D95,'[1]2024'!$B:$B,0),MATCH(M$4,'[1]2024'!$2:$2,0)),0)++IFERROR(INDEX('[1]2024'!$A:$Q,MATCH($D$3&amp;$D95,'[1]2024'!$B:$B,0),MATCH(M$4,'[1]2024'!$2:$2,0)),0)</f>
        <v>26659</v>
      </c>
      <c r="N95" s="264">
        <f>IFERROR(INDEX('[1]2024'!$A:$Q,MATCH($A$3&amp;$D95,'[1]2024'!$B:$B,0),MATCH(N$4,'[1]2024'!$2:$2,0)),0)+IFERROR(INDEX('[1]2024'!$A:$Q,MATCH($B$3&amp;$D95,'[1]2024'!$B:$B,0),MATCH(N$4,'[1]2024'!$2:$2,0)),0)++IFERROR(INDEX('[1]2024'!$A:$Q,MATCH($C$3&amp;$D95,'[1]2024'!$B:$B,0),MATCH(N$4,'[1]2024'!$2:$2,0)),0)++IFERROR(INDEX('[1]2024'!$A:$Q,MATCH($D$3&amp;$D95,'[1]2024'!$B:$B,0),MATCH(N$4,'[1]2024'!$2:$2,0)),0)</f>
        <v>26659</v>
      </c>
      <c r="O95" s="264">
        <f>IFERROR(INDEX('[1]2024'!$A:$Q,MATCH($A$3&amp;$D95,'[1]2024'!$B:$B,0),MATCH(O$4,'[1]2024'!$2:$2,0)),0)+IFERROR(INDEX('[1]2024'!$A:$Q,MATCH($B$3&amp;$D95,'[1]2024'!$B:$B,0),MATCH(O$4,'[1]2024'!$2:$2,0)),0)++IFERROR(INDEX('[1]2024'!$A:$Q,MATCH($C$3&amp;$D95,'[1]2024'!$B:$B,0),MATCH(O$4,'[1]2024'!$2:$2,0)),0)++IFERROR(INDEX('[1]2024'!$A:$Q,MATCH($D$3&amp;$D95,'[1]2024'!$B:$B,0),MATCH(O$4,'[1]2024'!$2:$2,0)),0)</f>
        <v>26659</v>
      </c>
      <c r="P95" s="264">
        <f>IFERROR(INDEX('[1]2024'!$A:$Q,MATCH($A$3&amp;$D95,'[1]2024'!$B:$B,0),MATCH(P$4,'[1]2024'!$2:$2,0)),0)+IFERROR(INDEX('[1]2024'!$A:$Q,MATCH($B$3&amp;$D95,'[1]2024'!$B:$B,0),MATCH(P$4,'[1]2024'!$2:$2,0)),0)++IFERROR(INDEX('[1]2024'!$A:$Q,MATCH($C$3&amp;$D95,'[1]2024'!$B:$B,0),MATCH(P$4,'[1]2024'!$2:$2,0)),0)++IFERROR(INDEX('[1]2024'!$A:$Q,MATCH($D$3&amp;$D95,'[1]2024'!$B:$B,0),MATCH(P$4,'[1]2024'!$2:$2,0)),0)</f>
        <v>26659</v>
      </c>
      <c r="Q95" s="264">
        <f>IFERROR(INDEX('[1]2024'!$A:$Q,MATCH($A$3&amp;$D95,'[1]2024'!$B:$B,0),MATCH(Q$4,'[1]2024'!$2:$2,0)),0)+IFERROR(INDEX('[1]2024'!$A:$Q,MATCH($B$3&amp;$D95,'[1]2024'!$B:$B,0),MATCH(Q$4,'[1]2024'!$2:$2,0)),0)++IFERROR(INDEX('[1]2024'!$A:$Q,MATCH($C$3&amp;$D95,'[1]2024'!$B:$B,0),MATCH(Q$4,'[1]2024'!$2:$2,0)),0)++IFERROR(INDEX('[1]2024'!$A:$Q,MATCH($D$3&amp;$D95,'[1]2024'!$B:$B,0),MATCH(Q$4,'[1]2024'!$2:$2,0)),0)</f>
        <v>26659</v>
      </c>
      <c r="R95" s="264">
        <f>IFERROR(INDEX('[1]2024'!$A:$Q,MATCH($A$3&amp;$D95,'[1]2024'!$B:$B,0),MATCH(R$4,'[1]2024'!$2:$2,0)),0)+IFERROR(INDEX('[1]2024'!$A:$Q,MATCH($B$3&amp;$D95,'[1]2024'!$B:$B,0),MATCH(R$4,'[1]2024'!$2:$2,0)),0)++IFERROR(INDEX('[1]2024'!$A:$Q,MATCH($C$3&amp;$D95,'[1]2024'!$B:$B,0),MATCH(R$4,'[1]2024'!$2:$2,0)),0)++IFERROR(INDEX('[1]2024'!$A:$Q,MATCH($D$3&amp;$D95,'[1]2024'!$B:$B,0),MATCH(R$4,'[1]2024'!$2:$2,0)),0)</f>
        <v>26659</v>
      </c>
      <c r="S95" s="264">
        <f>IFERROR(INDEX('[1]2024'!$A:$Q,MATCH($A$3&amp;$D95,'[1]2024'!$B:$B,0),MATCH(S$4,'[1]2024'!$2:$2,0)),0)+IFERROR(INDEX('[1]2024'!$A:$Q,MATCH($B$3&amp;$D95,'[1]2024'!$B:$B,0),MATCH(S$4,'[1]2024'!$2:$2,0)),0)++IFERROR(INDEX('[1]2024'!$A:$Q,MATCH($C$3&amp;$D95,'[1]2024'!$B:$B,0),MATCH(S$4,'[1]2024'!$2:$2,0)),0)++IFERROR(INDEX('[1]2024'!$A:$Q,MATCH($D$3&amp;$D95,'[1]2024'!$B:$B,0),MATCH(S$4,'[1]2024'!$2:$2,0)),0)</f>
        <v>26659</v>
      </c>
      <c r="T95" s="75">
        <v>319908</v>
      </c>
      <c r="U95" s="280">
        <f t="shared" si="70"/>
        <v>319908</v>
      </c>
      <c r="V95" s="281">
        <v>26659</v>
      </c>
      <c r="W95" s="282">
        <v>26659</v>
      </c>
      <c r="X95" s="282">
        <v>26659</v>
      </c>
      <c r="Y95" s="282">
        <v>26659</v>
      </c>
      <c r="Z95" s="282">
        <v>26659</v>
      </c>
      <c r="AA95" s="282">
        <v>26659</v>
      </c>
      <c r="AB95" s="282">
        <v>26659</v>
      </c>
      <c r="AC95" s="282">
        <v>26659</v>
      </c>
      <c r="AD95" s="282">
        <v>26659</v>
      </c>
      <c r="AE95" s="282">
        <v>26659</v>
      </c>
      <c r="AF95" s="282">
        <v>26659</v>
      </c>
      <c r="AG95" s="283">
        <v>26659</v>
      </c>
      <c r="AH95" s="245">
        <f>송도공장장!AH95+제조팀!AH95+송도밸리데이션팀!AH95+송도생산지원팀!AH95+송도설비관리팀!AH95</f>
        <v>404619612</v>
      </c>
      <c r="AI95" s="245">
        <f>송도공장장!AI95+제조팀!AI95+송도밸리데이션팀!AI95+송도생산지원팀!AI95+송도설비관리팀!AI95</f>
        <v>33718301</v>
      </c>
      <c r="AJ95" s="245">
        <f>송도공장장!AJ95+제조팀!AJ95+송도밸리데이션팀!AJ95+송도생산지원팀!AJ95+송도설비관리팀!AJ95</f>
        <v>33718301</v>
      </c>
      <c r="AK95" s="245">
        <f>송도공장장!AK95+제조팀!AK95+송도밸리데이션팀!AK95+송도생산지원팀!AK95+송도설비관리팀!AK95</f>
        <v>33718301</v>
      </c>
      <c r="AL95" s="245">
        <f>송도공장장!AL95+제조팀!AL95+송도밸리데이션팀!AL95+송도생산지원팀!AL95+송도설비관리팀!AL95</f>
        <v>33718301</v>
      </c>
      <c r="AM95" s="245">
        <f>송도공장장!AM95+제조팀!AM95+송도밸리데이션팀!AM95+송도생산지원팀!AM95+송도설비관리팀!AM95</f>
        <v>33718301</v>
      </c>
      <c r="AN95" s="245">
        <f>송도공장장!AN95+제조팀!AN95+송도밸리데이션팀!AN95+송도생산지원팀!AN95+송도설비관리팀!AN95</f>
        <v>33718301</v>
      </c>
      <c r="AO95" s="245">
        <f>송도공장장!AO95+제조팀!AO95+송도밸리데이션팀!AO95+송도생산지원팀!AO95+송도설비관리팀!AO95</f>
        <v>33718301</v>
      </c>
      <c r="AP95" s="245">
        <f>송도공장장!AP95+제조팀!AP95+송도밸리데이션팀!AP95+송도생산지원팀!AP95+송도설비관리팀!AP95</f>
        <v>33718301</v>
      </c>
      <c r="AQ95" s="245">
        <f>송도공장장!AQ95+제조팀!AQ95+송도밸리데이션팀!AQ95+송도생산지원팀!AQ95+송도설비관리팀!AQ95</f>
        <v>33718301</v>
      </c>
      <c r="AR95" s="245">
        <f>송도공장장!AR95+제조팀!AR95+송도밸리데이션팀!AR95+송도생산지원팀!AR95+송도설비관리팀!AR95</f>
        <v>33718301</v>
      </c>
      <c r="AS95" s="245">
        <f>송도공장장!AS95+제조팀!AS95+송도밸리데이션팀!AS95+송도생산지원팀!AS95+송도설비관리팀!AS95</f>
        <v>33718301</v>
      </c>
      <c r="AT95" s="245">
        <f>송도공장장!AT95+제조팀!AT95+송도밸리데이션팀!AT95+송도생산지원팀!AT95+송도설비관리팀!AT95</f>
        <v>33718301</v>
      </c>
      <c r="AU95" s="280">
        <f t="shared" si="53"/>
        <v>101154903</v>
      </c>
      <c r="AV95" s="280">
        <f t="shared" si="74"/>
        <v>101154903</v>
      </c>
      <c r="AW95" s="280">
        <f t="shared" si="75"/>
        <v>101154903</v>
      </c>
      <c r="AX95" s="280">
        <f t="shared" si="76"/>
        <v>101154903</v>
      </c>
      <c r="AY95" s="280">
        <f t="shared" si="71"/>
        <v>404619612</v>
      </c>
      <c r="AZ95" s="280">
        <f t="shared" si="72"/>
        <v>404619612</v>
      </c>
      <c r="BA95" s="280">
        <f t="shared" si="73"/>
        <v>404619612</v>
      </c>
      <c r="BB95" s="236"/>
      <c r="BC95" s="289" t="s">
        <v>24</v>
      </c>
      <c r="BD95" s="292"/>
      <c r="BE95" s="286">
        <v>0</v>
      </c>
      <c r="BF95" s="286">
        <v>0</v>
      </c>
      <c r="BG95" s="286">
        <v>186613</v>
      </c>
      <c r="BH95" s="287">
        <f t="shared" si="77"/>
        <v>319908</v>
      </c>
    </row>
    <row r="96" spans="1:60" s="288" customFormat="1" outlineLevel="1" x14ac:dyDescent="0.3">
      <c r="A96" s="107" t="s">
        <v>186</v>
      </c>
      <c r="B96" s="269" t="s">
        <v>178</v>
      </c>
      <c r="C96" s="269" t="s">
        <v>31</v>
      </c>
      <c r="D96" s="278">
        <v>5109180</v>
      </c>
      <c r="E96" s="278" t="s">
        <v>179</v>
      </c>
      <c r="F96" s="279">
        <v>0</v>
      </c>
      <c r="G96" s="245">
        <f t="shared" si="69"/>
        <v>0</v>
      </c>
      <c r="H96" s="264">
        <f>IFERROR(INDEX('[1]2024'!$A:$Q,MATCH($A$3&amp;$D96,'[1]2024'!$B:$B,0),MATCH(H$4,'[1]2024'!$2:$2,0)),0)+IFERROR(INDEX('[1]2024'!$A:$Q,MATCH($B$3&amp;$D96,'[1]2024'!$B:$B,0),MATCH(H$4,'[1]2024'!$2:$2,0)),0)++IFERROR(INDEX('[1]2024'!$A:$Q,MATCH($C$3&amp;$D96,'[1]2024'!$B:$B,0),MATCH(H$4,'[1]2024'!$2:$2,0)),0)++IFERROR(INDEX('[1]2024'!$A:$Q,MATCH($D$3&amp;$D96,'[1]2024'!$B:$B,0),MATCH(H$4,'[1]2024'!$2:$2,0)),0)</f>
        <v>0</v>
      </c>
      <c r="I96" s="264">
        <f>IFERROR(INDEX('[1]2024'!$A:$Q,MATCH($A$3&amp;$D96,'[1]2024'!$B:$B,0),MATCH(I$4,'[1]2024'!$2:$2,0)),0)+IFERROR(INDEX('[1]2024'!$A:$Q,MATCH($B$3&amp;$D96,'[1]2024'!$B:$B,0),MATCH(I$4,'[1]2024'!$2:$2,0)),0)++IFERROR(INDEX('[1]2024'!$A:$Q,MATCH($C$3&amp;$D96,'[1]2024'!$B:$B,0),MATCH(I$4,'[1]2024'!$2:$2,0)),0)++IFERROR(INDEX('[1]2024'!$A:$Q,MATCH($D$3&amp;$D96,'[1]2024'!$B:$B,0),MATCH(I$4,'[1]2024'!$2:$2,0)),0)</f>
        <v>0</v>
      </c>
      <c r="J96" s="264">
        <f>IFERROR(INDEX('[1]2024'!$A:$Q,MATCH($A$3&amp;$D96,'[1]2024'!$B:$B,0),MATCH(J$4,'[1]2024'!$2:$2,0)),0)+IFERROR(INDEX('[1]2024'!$A:$Q,MATCH($B$3&amp;$D96,'[1]2024'!$B:$B,0),MATCH(J$4,'[1]2024'!$2:$2,0)),0)++IFERROR(INDEX('[1]2024'!$A:$Q,MATCH($C$3&amp;$D96,'[1]2024'!$B:$B,0),MATCH(J$4,'[1]2024'!$2:$2,0)),0)++IFERROR(INDEX('[1]2024'!$A:$Q,MATCH($D$3&amp;$D96,'[1]2024'!$B:$B,0),MATCH(J$4,'[1]2024'!$2:$2,0)),0)</f>
        <v>0</v>
      </c>
      <c r="K96" s="264">
        <f>IFERROR(INDEX('[1]2024'!$A:$Q,MATCH($A$3&amp;$D96,'[1]2024'!$B:$B,0),MATCH(K$4,'[1]2024'!$2:$2,0)),0)+IFERROR(INDEX('[1]2024'!$A:$Q,MATCH($B$3&amp;$D96,'[1]2024'!$B:$B,0),MATCH(K$4,'[1]2024'!$2:$2,0)),0)++IFERROR(INDEX('[1]2024'!$A:$Q,MATCH($C$3&amp;$D96,'[1]2024'!$B:$B,0),MATCH(K$4,'[1]2024'!$2:$2,0)),0)++IFERROR(INDEX('[1]2024'!$A:$Q,MATCH($D$3&amp;$D96,'[1]2024'!$B:$B,0),MATCH(K$4,'[1]2024'!$2:$2,0)),0)</f>
        <v>0</v>
      </c>
      <c r="L96" s="264">
        <f>IFERROR(INDEX('[1]2024'!$A:$Q,MATCH($A$3&amp;$D96,'[1]2024'!$B:$B,0),MATCH(L$4,'[1]2024'!$2:$2,0)),0)+IFERROR(INDEX('[1]2024'!$A:$Q,MATCH($B$3&amp;$D96,'[1]2024'!$B:$B,0),MATCH(L$4,'[1]2024'!$2:$2,0)),0)++IFERROR(INDEX('[1]2024'!$A:$Q,MATCH($C$3&amp;$D96,'[1]2024'!$B:$B,0),MATCH(L$4,'[1]2024'!$2:$2,0)),0)++IFERROR(INDEX('[1]2024'!$A:$Q,MATCH($D$3&amp;$D96,'[1]2024'!$B:$B,0),MATCH(L$4,'[1]2024'!$2:$2,0)),0)</f>
        <v>0</v>
      </c>
      <c r="M96" s="264">
        <f>IFERROR(INDEX('[1]2024'!$A:$Q,MATCH($A$3&amp;$D96,'[1]2024'!$B:$B,0),MATCH(M$4,'[1]2024'!$2:$2,0)),0)+IFERROR(INDEX('[1]2024'!$A:$Q,MATCH($B$3&amp;$D96,'[1]2024'!$B:$B,0),MATCH(M$4,'[1]2024'!$2:$2,0)),0)++IFERROR(INDEX('[1]2024'!$A:$Q,MATCH($C$3&amp;$D96,'[1]2024'!$B:$B,0),MATCH(M$4,'[1]2024'!$2:$2,0)),0)++IFERROR(INDEX('[1]2024'!$A:$Q,MATCH($D$3&amp;$D96,'[1]2024'!$B:$B,0),MATCH(M$4,'[1]2024'!$2:$2,0)),0)</f>
        <v>0</v>
      </c>
      <c r="N96" s="264">
        <f>IFERROR(INDEX('[1]2024'!$A:$Q,MATCH($A$3&amp;$D96,'[1]2024'!$B:$B,0),MATCH(N$4,'[1]2024'!$2:$2,0)),0)+IFERROR(INDEX('[1]2024'!$A:$Q,MATCH($B$3&amp;$D96,'[1]2024'!$B:$B,0),MATCH(N$4,'[1]2024'!$2:$2,0)),0)++IFERROR(INDEX('[1]2024'!$A:$Q,MATCH($C$3&amp;$D96,'[1]2024'!$B:$B,0),MATCH(N$4,'[1]2024'!$2:$2,0)),0)++IFERROR(INDEX('[1]2024'!$A:$Q,MATCH($D$3&amp;$D96,'[1]2024'!$B:$B,0),MATCH(N$4,'[1]2024'!$2:$2,0)),0)</f>
        <v>0</v>
      </c>
      <c r="O96" s="264">
        <f>IFERROR(INDEX('[1]2024'!$A:$Q,MATCH($A$3&amp;$D96,'[1]2024'!$B:$B,0),MATCH(O$4,'[1]2024'!$2:$2,0)),0)+IFERROR(INDEX('[1]2024'!$A:$Q,MATCH($B$3&amp;$D96,'[1]2024'!$B:$B,0),MATCH(O$4,'[1]2024'!$2:$2,0)),0)++IFERROR(INDEX('[1]2024'!$A:$Q,MATCH($C$3&amp;$D96,'[1]2024'!$B:$B,0),MATCH(O$4,'[1]2024'!$2:$2,0)),0)++IFERROR(INDEX('[1]2024'!$A:$Q,MATCH($D$3&amp;$D96,'[1]2024'!$B:$B,0),MATCH(O$4,'[1]2024'!$2:$2,0)),0)</f>
        <v>0</v>
      </c>
      <c r="P96" s="264">
        <f>IFERROR(INDEX('[1]2024'!$A:$Q,MATCH($A$3&amp;$D96,'[1]2024'!$B:$B,0),MATCH(P$4,'[1]2024'!$2:$2,0)),0)+IFERROR(INDEX('[1]2024'!$A:$Q,MATCH($B$3&amp;$D96,'[1]2024'!$B:$B,0),MATCH(P$4,'[1]2024'!$2:$2,0)),0)++IFERROR(INDEX('[1]2024'!$A:$Q,MATCH($C$3&amp;$D96,'[1]2024'!$B:$B,0),MATCH(P$4,'[1]2024'!$2:$2,0)),0)++IFERROR(INDEX('[1]2024'!$A:$Q,MATCH($D$3&amp;$D96,'[1]2024'!$B:$B,0),MATCH(P$4,'[1]2024'!$2:$2,0)),0)</f>
        <v>0</v>
      </c>
      <c r="Q96" s="264">
        <f>IFERROR(INDEX('[1]2024'!$A:$Q,MATCH($A$3&amp;$D96,'[1]2024'!$B:$B,0),MATCH(Q$4,'[1]2024'!$2:$2,0)),0)+IFERROR(INDEX('[1]2024'!$A:$Q,MATCH($B$3&amp;$D96,'[1]2024'!$B:$B,0),MATCH(Q$4,'[1]2024'!$2:$2,0)),0)++IFERROR(INDEX('[1]2024'!$A:$Q,MATCH($C$3&amp;$D96,'[1]2024'!$B:$B,0),MATCH(Q$4,'[1]2024'!$2:$2,0)),0)++IFERROR(INDEX('[1]2024'!$A:$Q,MATCH($D$3&amp;$D96,'[1]2024'!$B:$B,0),MATCH(Q$4,'[1]2024'!$2:$2,0)),0)</f>
        <v>0</v>
      </c>
      <c r="R96" s="264">
        <f>IFERROR(INDEX('[1]2024'!$A:$Q,MATCH($A$3&amp;$D96,'[1]2024'!$B:$B,0),MATCH(R$4,'[1]2024'!$2:$2,0)),0)+IFERROR(INDEX('[1]2024'!$A:$Q,MATCH($B$3&amp;$D96,'[1]2024'!$B:$B,0),MATCH(R$4,'[1]2024'!$2:$2,0)),0)++IFERROR(INDEX('[1]2024'!$A:$Q,MATCH($C$3&amp;$D96,'[1]2024'!$B:$B,0),MATCH(R$4,'[1]2024'!$2:$2,0)),0)++IFERROR(INDEX('[1]2024'!$A:$Q,MATCH($D$3&amp;$D96,'[1]2024'!$B:$B,0),MATCH(R$4,'[1]2024'!$2:$2,0)),0)</f>
        <v>0</v>
      </c>
      <c r="S96" s="264">
        <f>IFERROR(INDEX('[1]2024'!$A:$Q,MATCH($A$3&amp;$D96,'[1]2024'!$B:$B,0),MATCH(S$4,'[1]2024'!$2:$2,0)),0)+IFERROR(INDEX('[1]2024'!$A:$Q,MATCH($B$3&amp;$D96,'[1]2024'!$B:$B,0),MATCH(S$4,'[1]2024'!$2:$2,0)),0)++IFERROR(INDEX('[1]2024'!$A:$Q,MATCH($C$3&amp;$D96,'[1]2024'!$B:$B,0),MATCH(S$4,'[1]2024'!$2:$2,0)),0)++IFERROR(INDEX('[1]2024'!$A:$Q,MATCH($D$3&amp;$D96,'[1]2024'!$B:$B,0),MATCH(S$4,'[1]2024'!$2:$2,0)),0)</f>
        <v>0</v>
      </c>
      <c r="T96" s="75">
        <v>0</v>
      </c>
      <c r="U96" s="280">
        <f t="shared" si="70"/>
        <v>0</v>
      </c>
      <c r="V96" s="281">
        <v>0</v>
      </c>
      <c r="W96" s="282">
        <v>0</v>
      </c>
      <c r="X96" s="282">
        <v>0</v>
      </c>
      <c r="Y96" s="282">
        <v>0</v>
      </c>
      <c r="Z96" s="282">
        <v>0</v>
      </c>
      <c r="AA96" s="282">
        <v>0</v>
      </c>
      <c r="AB96" s="282">
        <v>0</v>
      </c>
      <c r="AC96" s="282">
        <v>0</v>
      </c>
      <c r="AD96" s="282">
        <v>0</v>
      </c>
      <c r="AE96" s="282">
        <v>0</v>
      </c>
      <c r="AF96" s="282">
        <v>0</v>
      </c>
      <c r="AG96" s="283">
        <v>0</v>
      </c>
      <c r="AH96" s="245">
        <f>송도공장장!AH96+제조팀!AH96+송도밸리데이션팀!AH96+송도생산지원팀!AH96+송도설비관리팀!AH96</f>
        <v>0</v>
      </c>
      <c r="AI96" s="245">
        <f>송도공장장!AI96+제조팀!AI96+송도밸리데이션팀!AI96+송도생산지원팀!AI96+송도설비관리팀!AI96</f>
        <v>0</v>
      </c>
      <c r="AJ96" s="245">
        <f>송도공장장!AJ96+제조팀!AJ96+송도밸리데이션팀!AJ96+송도생산지원팀!AJ96+송도설비관리팀!AJ96</f>
        <v>0</v>
      </c>
      <c r="AK96" s="245">
        <f>송도공장장!AK96+제조팀!AK96+송도밸리데이션팀!AK96+송도생산지원팀!AK96+송도설비관리팀!AK96</f>
        <v>0</v>
      </c>
      <c r="AL96" s="245">
        <f>송도공장장!AL96+제조팀!AL96+송도밸리데이션팀!AL96+송도생산지원팀!AL96+송도설비관리팀!AL96</f>
        <v>0</v>
      </c>
      <c r="AM96" s="245">
        <f>송도공장장!AM96+제조팀!AM96+송도밸리데이션팀!AM96+송도생산지원팀!AM96+송도설비관리팀!AM96</f>
        <v>0</v>
      </c>
      <c r="AN96" s="245">
        <f>송도공장장!AN96+제조팀!AN96+송도밸리데이션팀!AN96+송도생산지원팀!AN96+송도설비관리팀!AN96</f>
        <v>0</v>
      </c>
      <c r="AO96" s="245">
        <f>송도공장장!AO96+제조팀!AO96+송도밸리데이션팀!AO96+송도생산지원팀!AO96+송도설비관리팀!AO96</f>
        <v>0</v>
      </c>
      <c r="AP96" s="245">
        <f>송도공장장!AP96+제조팀!AP96+송도밸리데이션팀!AP96+송도생산지원팀!AP96+송도설비관리팀!AP96</f>
        <v>0</v>
      </c>
      <c r="AQ96" s="245">
        <f>송도공장장!AQ96+제조팀!AQ96+송도밸리데이션팀!AQ96+송도생산지원팀!AQ96+송도설비관리팀!AQ96</f>
        <v>0</v>
      </c>
      <c r="AR96" s="245">
        <f>송도공장장!AR96+제조팀!AR96+송도밸리데이션팀!AR96+송도생산지원팀!AR96+송도설비관리팀!AR96</f>
        <v>0</v>
      </c>
      <c r="AS96" s="245">
        <f>송도공장장!AS96+제조팀!AS96+송도밸리데이션팀!AS96+송도생산지원팀!AS96+송도설비관리팀!AS96</f>
        <v>0</v>
      </c>
      <c r="AT96" s="245">
        <f>송도공장장!AT96+제조팀!AT96+송도밸리데이션팀!AT96+송도생산지원팀!AT96+송도설비관리팀!AT96</f>
        <v>0</v>
      </c>
      <c r="AU96" s="280">
        <f t="shared" si="53"/>
        <v>0</v>
      </c>
      <c r="AV96" s="280">
        <f t="shared" si="74"/>
        <v>0</v>
      </c>
      <c r="AW96" s="280">
        <f t="shared" si="75"/>
        <v>0</v>
      </c>
      <c r="AX96" s="280">
        <f t="shared" si="76"/>
        <v>0</v>
      </c>
      <c r="AY96" s="280">
        <f t="shared" si="71"/>
        <v>0</v>
      </c>
      <c r="AZ96" s="280">
        <f t="shared" si="72"/>
        <v>0</v>
      </c>
      <c r="BA96" s="280">
        <f t="shared" si="73"/>
        <v>0</v>
      </c>
      <c r="BB96" s="236"/>
      <c r="BC96" s="289" t="s">
        <v>24</v>
      </c>
      <c r="BD96" s="292"/>
      <c r="BE96" s="286">
        <v>0</v>
      </c>
      <c r="BF96" s="286">
        <v>0</v>
      </c>
      <c r="BG96" s="286">
        <v>0</v>
      </c>
      <c r="BH96" s="287">
        <f t="shared" si="77"/>
        <v>0</v>
      </c>
    </row>
    <row r="97" spans="1:60" s="288" customFormat="1" outlineLevel="1" x14ac:dyDescent="0.3">
      <c r="A97" s="107" t="s">
        <v>187</v>
      </c>
      <c r="B97" s="269" t="s">
        <v>178</v>
      </c>
      <c r="C97" s="269" t="s">
        <v>31</v>
      </c>
      <c r="D97" s="278">
        <v>5109190</v>
      </c>
      <c r="E97" s="278" t="s">
        <v>179</v>
      </c>
      <c r="F97" s="279">
        <v>0</v>
      </c>
      <c r="G97" s="245">
        <f t="shared" si="69"/>
        <v>0</v>
      </c>
      <c r="H97" s="264">
        <f>IFERROR(INDEX('[1]2024'!$A:$Q,MATCH($A$3&amp;$D97,'[1]2024'!$B:$B,0),MATCH(H$4,'[1]2024'!$2:$2,0)),0)+IFERROR(INDEX('[1]2024'!$A:$Q,MATCH($B$3&amp;$D97,'[1]2024'!$B:$B,0),MATCH(H$4,'[1]2024'!$2:$2,0)),0)++IFERROR(INDEX('[1]2024'!$A:$Q,MATCH($C$3&amp;$D97,'[1]2024'!$B:$B,0),MATCH(H$4,'[1]2024'!$2:$2,0)),0)++IFERROR(INDEX('[1]2024'!$A:$Q,MATCH($D$3&amp;$D97,'[1]2024'!$B:$B,0),MATCH(H$4,'[1]2024'!$2:$2,0)),0)</f>
        <v>0</v>
      </c>
      <c r="I97" s="264">
        <f>IFERROR(INDEX('[1]2024'!$A:$Q,MATCH($A$3&amp;$D97,'[1]2024'!$B:$B,0),MATCH(I$4,'[1]2024'!$2:$2,0)),0)+IFERROR(INDEX('[1]2024'!$A:$Q,MATCH($B$3&amp;$D97,'[1]2024'!$B:$B,0),MATCH(I$4,'[1]2024'!$2:$2,0)),0)++IFERROR(INDEX('[1]2024'!$A:$Q,MATCH($C$3&amp;$D97,'[1]2024'!$B:$B,0),MATCH(I$4,'[1]2024'!$2:$2,0)),0)++IFERROR(INDEX('[1]2024'!$A:$Q,MATCH($D$3&amp;$D97,'[1]2024'!$B:$B,0),MATCH(I$4,'[1]2024'!$2:$2,0)),0)</f>
        <v>0</v>
      </c>
      <c r="J97" s="264">
        <f>IFERROR(INDEX('[1]2024'!$A:$Q,MATCH($A$3&amp;$D97,'[1]2024'!$B:$B,0),MATCH(J$4,'[1]2024'!$2:$2,0)),0)+IFERROR(INDEX('[1]2024'!$A:$Q,MATCH($B$3&amp;$D97,'[1]2024'!$B:$B,0),MATCH(J$4,'[1]2024'!$2:$2,0)),0)++IFERROR(INDEX('[1]2024'!$A:$Q,MATCH($C$3&amp;$D97,'[1]2024'!$B:$B,0),MATCH(J$4,'[1]2024'!$2:$2,0)),0)++IFERROR(INDEX('[1]2024'!$A:$Q,MATCH($D$3&amp;$D97,'[1]2024'!$B:$B,0),MATCH(J$4,'[1]2024'!$2:$2,0)),0)</f>
        <v>0</v>
      </c>
      <c r="K97" s="264">
        <f>IFERROR(INDEX('[1]2024'!$A:$Q,MATCH($A$3&amp;$D97,'[1]2024'!$B:$B,0),MATCH(K$4,'[1]2024'!$2:$2,0)),0)+IFERROR(INDEX('[1]2024'!$A:$Q,MATCH($B$3&amp;$D97,'[1]2024'!$B:$B,0),MATCH(K$4,'[1]2024'!$2:$2,0)),0)++IFERROR(INDEX('[1]2024'!$A:$Q,MATCH($C$3&amp;$D97,'[1]2024'!$B:$B,0),MATCH(K$4,'[1]2024'!$2:$2,0)),0)++IFERROR(INDEX('[1]2024'!$A:$Q,MATCH($D$3&amp;$D97,'[1]2024'!$B:$B,0),MATCH(K$4,'[1]2024'!$2:$2,0)),0)</f>
        <v>0</v>
      </c>
      <c r="L97" s="264">
        <f>IFERROR(INDEX('[1]2024'!$A:$Q,MATCH($A$3&amp;$D97,'[1]2024'!$B:$B,0),MATCH(L$4,'[1]2024'!$2:$2,0)),0)+IFERROR(INDEX('[1]2024'!$A:$Q,MATCH($B$3&amp;$D97,'[1]2024'!$B:$B,0),MATCH(L$4,'[1]2024'!$2:$2,0)),0)++IFERROR(INDEX('[1]2024'!$A:$Q,MATCH($C$3&amp;$D97,'[1]2024'!$B:$B,0),MATCH(L$4,'[1]2024'!$2:$2,0)),0)++IFERROR(INDEX('[1]2024'!$A:$Q,MATCH($D$3&amp;$D97,'[1]2024'!$B:$B,0),MATCH(L$4,'[1]2024'!$2:$2,0)),0)</f>
        <v>0</v>
      </c>
      <c r="M97" s="264">
        <f>IFERROR(INDEX('[1]2024'!$A:$Q,MATCH($A$3&amp;$D97,'[1]2024'!$B:$B,0),MATCH(M$4,'[1]2024'!$2:$2,0)),0)+IFERROR(INDEX('[1]2024'!$A:$Q,MATCH($B$3&amp;$D97,'[1]2024'!$B:$B,0),MATCH(M$4,'[1]2024'!$2:$2,0)),0)++IFERROR(INDEX('[1]2024'!$A:$Q,MATCH($C$3&amp;$D97,'[1]2024'!$B:$B,0),MATCH(M$4,'[1]2024'!$2:$2,0)),0)++IFERROR(INDEX('[1]2024'!$A:$Q,MATCH($D$3&amp;$D97,'[1]2024'!$B:$B,0),MATCH(M$4,'[1]2024'!$2:$2,0)),0)</f>
        <v>0</v>
      </c>
      <c r="N97" s="264">
        <f>IFERROR(INDEX('[1]2024'!$A:$Q,MATCH($A$3&amp;$D97,'[1]2024'!$B:$B,0),MATCH(N$4,'[1]2024'!$2:$2,0)),0)+IFERROR(INDEX('[1]2024'!$A:$Q,MATCH($B$3&amp;$D97,'[1]2024'!$B:$B,0),MATCH(N$4,'[1]2024'!$2:$2,0)),0)++IFERROR(INDEX('[1]2024'!$A:$Q,MATCH($C$3&amp;$D97,'[1]2024'!$B:$B,0),MATCH(N$4,'[1]2024'!$2:$2,0)),0)++IFERROR(INDEX('[1]2024'!$A:$Q,MATCH($D$3&amp;$D97,'[1]2024'!$B:$B,0),MATCH(N$4,'[1]2024'!$2:$2,0)),0)</f>
        <v>0</v>
      </c>
      <c r="O97" s="264">
        <f>IFERROR(INDEX('[1]2024'!$A:$Q,MATCH($A$3&amp;$D97,'[1]2024'!$B:$B,0),MATCH(O$4,'[1]2024'!$2:$2,0)),0)+IFERROR(INDEX('[1]2024'!$A:$Q,MATCH($B$3&amp;$D97,'[1]2024'!$B:$B,0),MATCH(O$4,'[1]2024'!$2:$2,0)),0)++IFERROR(INDEX('[1]2024'!$A:$Q,MATCH($C$3&amp;$D97,'[1]2024'!$B:$B,0),MATCH(O$4,'[1]2024'!$2:$2,0)),0)++IFERROR(INDEX('[1]2024'!$A:$Q,MATCH($D$3&amp;$D97,'[1]2024'!$B:$B,0),MATCH(O$4,'[1]2024'!$2:$2,0)),0)</f>
        <v>0</v>
      </c>
      <c r="P97" s="264">
        <f>IFERROR(INDEX('[1]2024'!$A:$Q,MATCH($A$3&amp;$D97,'[1]2024'!$B:$B,0),MATCH(P$4,'[1]2024'!$2:$2,0)),0)+IFERROR(INDEX('[1]2024'!$A:$Q,MATCH($B$3&amp;$D97,'[1]2024'!$B:$B,0),MATCH(P$4,'[1]2024'!$2:$2,0)),0)++IFERROR(INDEX('[1]2024'!$A:$Q,MATCH($C$3&amp;$D97,'[1]2024'!$B:$B,0),MATCH(P$4,'[1]2024'!$2:$2,0)),0)++IFERROR(INDEX('[1]2024'!$A:$Q,MATCH($D$3&amp;$D97,'[1]2024'!$B:$B,0),MATCH(P$4,'[1]2024'!$2:$2,0)),0)</f>
        <v>0</v>
      </c>
      <c r="Q97" s="264">
        <f>IFERROR(INDEX('[1]2024'!$A:$Q,MATCH($A$3&amp;$D97,'[1]2024'!$B:$B,0),MATCH(Q$4,'[1]2024'!$2:$2,0)),0)+IFERROR(INDEX('[1]2024'!$A:$Q,MATCH($B$3&amp;$D97,'[1]2024'!$B:$B,0),MATCH(Q$4,'[1]2024'!$2:$2,0)),0)++IFERROR(INDEX('[1]2024'!$A:$Q,MATCH($C$3&amp;$D97,'[1]2024'!$B:$B,0),MATCH(Q$4,'[1]2024'!$2:$2,0)),0)++IFERROR(INDEX('[1]2024'!$A:$Q,MATCH($D$3&amp;$D97,'[1]2024'!$B:$B,0),MATCH(Q$4,'[1]2024'!$2:$2,0)),0)</f>
        <v>0</v>
      </c>
      <c r="R97" s="264">
        <f>IFERROR(INDEX('[1]2024'!$A:$Q,MATCH($A$3&amp;$D97,'[1]2024'!$B:$B,0),MATCH(R$4,'[1]2024'!$2:$2,0)),0)+IFERROR(INDEX('[1]2024'!$A:$Q,MATCH($B$3&amp;$D97,'[1]2024'!$B:$B,0),MATCH(R$4,'[1]2024'!$2:$2,0)),0)++IFERROR(INDEX('[1]2024'!$A:$Q,MATCH($C$3&amp;$D97,'[1]2024'!$B:$B,0),MATCH(R$4,'[1]2024'!$2:$2,0)),0)++IFERROR(INDEX('[1]2024'!$A:$Q,MATCH($D$3&amp;$D97,'[1]2024'!$B:$B,0),MATCH(R$4,'[1]2024'!$2:$2,0)),0)</f>
        <v>0</v>
      </c>
      <c r="S97" s="264">
        <f>IFERROR(INDEX('[1]2024'!$A:$Q,MATCH($A$3&amp;$D97,'[1]2024'!$B:$B,0),MATCH(S$4,'[1]2024'!$2:$2,0)),0)+IFERROR(INDEX('[1]2024'!$A:$Q,MATCH($B$3&amp;$D97,'[1]2024'!$B:$B,0),MATCH(S$4,'[1]2024'!$2:$2,0)),0)++IFERROR(INDEX('[1]2024'!$A:$Q,MATCH($C$3&amp;$D97,'[1]2024'!$B:$B,0),MATCH(S$4,'[1]2024'!$2:$2,0)),0)++IFERROR(INDEX('[1]2024'!$A:$Q,MATCH($D$3&amp;$D97,'[1]2024'!$B:$B,0),MATCH(S$4,'[1]2024'!$2:$2,0)),0)</f>
        <v>0</v>
      </c>
      <c r="T97" s="75">
        <v>0</v>
      </c>
      <c r="U97" s="280">
        <f t="shared" si="70"/>
        <v>0</v>
      </c>
      <c r="V97" s="281">
        <v>0</v>
      </c>
      <c r="W97" s="282">
        <v>0</v>
      </c>
      <c r="X97" s="282">
        <v>0</v>
      </c>
      <c r="Y97" s="282">
        <v>0</v>
      </c>
      <c r="Z97" s="282">
        <v>0</v>
      </c>
      <c r="AA97" s="282">
        <v>0</v>
      </c>
      <c r="AB97" s="282">
        <v>0</v>
      </c>
      <c r="AC97" s="282">
        <v>0</v>
      </c>
      <c r="AD97" s="282">
        <v>0</v>
      </c>
      <c r="AE97" s="282">
        <v>0</v>
      </c>
      <c r="AF97" s="282">
        <v>0</v>
      </c>
      <c r="AG97" s="283">
        <v>0</v>
      </c>
      <c r="AH97" s="245">
        <f>송도공장장!AH97+제조팀!AH97+송도밸리데이션팀!AH97+송도생산지원팀!AH97+송도설비관리팀!AH97</f>
        <v>0</v>
      </c>
      <c r="AI97" s="245">
        <f>송도공장장!AI97+제조팀!AI97+송도밸리데이션팀!AI97+송도생산지원팀!AI97+송도설비관리팀!AI97</f>
        <v>0</v>
      </c>
      <c r="AJ97" s="245">
        <f>송도공장장!AJ97+제조팀!AJ97+송도밸리데이션팀!AJ97+송도생산지원팀!AJ97+송도설비관리팀!AJ97</f>
        <v>0</v>
      </c>
      <c r="AK97" s="245">
        <f>송도공장장!AK97+제조팀!AK97+송도밸리데이션팀!AK97+송도생산지원팀!AK97+송도설비관리팀!AK97</f>
        <v>0</v>
      </c>
      <c r="AL97" s="245">
        <f>송도공장장!AL97+제조팀!AL97+송도밸리데이션팀!AL97+송도생산지원팀!AL97+송도설비관리팀!AL97</f>
        <v>0</v>
      </c>
      <c r="AM97" s="245">
        <f>송도공장장!AM97+제조팀!AM97+송도밸리데이션팀!AM97+송도생산지원팀!AM97+송도설비관리팀!AM97</f>
        <v>0</v>
      </c>
      <c r="AN97" s="245">
        <f>송도공장장!AN97+제조팀!AN97+송도밸리데이션팀!AN97+송도생산지원팀!AN97+송도설비관리팀!AN97</f>
        <v>0</v>
      </c>
      <c r="AO97" s="245">
        <f>송도공장장!AO97+제조팀!AO97+송도밸리데이션팀!AO97+송도생산지원팀!AO97+송도설비관리팀!AO97</f>
        <v>0</v>
      </c>
      <c r="AP97" s="245">
        <f>송도공장장!AP97+제조팀!AP97+송도밸리데이션팀!AP97+송도생산지원팀!AP97+송도설비관리팀!AP97</f>
        <v>0</v>
      </c>
      <c r="AQ97" s="245">
        <f>송도공장장!AQ97+제조팀!AQ97+송도밸리데이션팀!AQ97+송도생산지원팀!AQ97+송도설비관리팀!AQ97</f>
        <v>0</v>
      </c>
      <c r="AR97" s="245">
        <f>송도공장장!AR97+제조팀!AR97+송도밸리데이션팀!AR97+송도생산지원팀!AR97+송도설비관리팀!AR97</f>
        <v>0</v>
      </c>
      <c r="AS97" s="245">
        <f>송도공장장!AS97+제조팀!AS97+송도밸리데이션팀!AS97+송도생산지원팀!AS97+송도설비관리팀!AS97</f>
        <v>0</v>
      </c>
      <c r="AT97" s="245">
        <f>송도공장장!AT97+제조팀!AT97+송도밸리데이션팀!AT97+송도생산지원팀!AT97+송도설비관리팀!AT97</f>
        <v>0</v>
      </c>
      <c r="AU97" s="280">
        <f t="shared" si="53"/>
        <v>0</v>
      </c>
      <c r="AV97" s="280">
        <f t="shared" si="74"/>
        <v>0</v>
      </c>
      <c r="AW97" s="280">
        <f t="shared" si="75"/>
        <v>0</v>
      </c>
      <c r="AX97" s="280">
        <f t="shared" si="76"/>
        <v>0</v>
      </c>
      <c r="AY97" s="280">
        <f t="shared" si="71"/>
        <v>0</v>
      </c>
      <c r="AZ97" s="280">
        <f t="shared" si="72"/>
        <v>0</v>
      </c>
      <c r="BA97" s="280">
        <f t="shared" si="73"/>
        <v>0</v>
      </c>
      <c r="BB97" s="236"/>
      <c r="BC97" s="289" t="s">
        <v>24</v>
      </c>
      <c r="BD97" s="292"/>
      <c r="BE97" s="286">
        <v>0</v>
      </c>
      <c r="BF97" s="286">
        <v>0</v>
      </c>
      <c r="BG97" s="286">
        <v>0</v>
      </c>
      <c r="BH97" s="287">
        <f t="shared" si="77"/>
        <v>0</v>
      </c>
    </row>
    <row r="98" spans="1:60" s="288" customFormat="1" outlineLevel="1" x14ac:dyDescent="0.3">
      <c r="A98" s="107" t="s">
        <v>188</v>
      </c>
      <c r="B98" s="269" t="s">
        <v>178</v>
      </c>
      <c r="C98" s="269" t="s">
        <v>31</v>
      </c>
      <c r="D98" s="278">
        <v>5109210</v>
      </c>
      <c r="E98" s="278" t="s">
        <v>179</v>
      </c>
      <c r="F98" s="279">
        <v>0</v>
      </c>
      <c r="G98" s="245">
        <f t="shared" si="69"/>
        <v>0</v>
      </c>
      <c r="H98" s="264">
        <f>IFERROR(INDEX('[1]2024'!$A:$Q,MATCH($A$3&amp;$D98,'[1]2024'!$B:$B,0),MATCH(H$4,'[1]2024'!$2:$2,0)),0)+IFERROR(INDEX('[1]2024'!$A:$Q,MATCH($B$3&amp;$D98,'[1]2024'!$B:$B,0),MATCH(H$4,'[1]2024'!$2:$2,0)),0)++IFERROR(INDEX('[1]2024'!$A:$Q,MATCH($C$3&amp;$D98,'[1]2024'!$B:$B,0),MATCH(H$4,'[1]2024'!$2:$2,0)),0)++IFERROR(INDEX('[1]2024'!$A:$Q,MATCH($D$3&amp;$D98,'[1]2024'!$B:$B,0),MATCH(H$4,'[1]2024'!$2:$2,0)),0)</f>
        <v>0</v>
      </c>
      <c r="I98" s="264">
        <f>IFERROR(INDEX('[1]2024'!$A:$Q,MATCH($A$3&amp;$D98,'[1]2024'!$B:$B,0),MATCH(I$4,'[1]2024'!$2:$2,0)),0)+IFERROR(INDEX('[1]2024'!$A:$Q,MATCH($B$3&amp;$D98,'[1]2024'!$B:$B,0),MATCH(I$4,'[1]2024'!$2:$2,0)),0)++IFERROR(INDEX('[1]2024'!$A:$Q,MATCH($C$3&amp;$D98,'[1]2024'!$B:$B,0),MATCH(I$4,'[1]2024'!$2:$2,0)),0)++IFERROR(INDEX('[1]2024'!$A:$Q,MATCH($D$3&amp;$D98,'[1]2024'!$B:$B,0),MATCH(I$4,'[1]2024'!$2:$2,0)),0)</f>
        <v>0</v>
      </c>
      <c r="J98" s="264">
        <f>IFERROR(INDEX('[1]2024'!$A:$Q,MATCH($A$3&amp;$D98,'[1]2024'!$B:$B,0),MATCH(J$4,'[1]2024'!$2:$2,0)),0)+IFERROR(INDEX('[1]2024'!$A:$Q,MATCH($B$3&amp;$D98,'[1]2024'!$B:$B,0),MATCH(J$4,'[1]2024'!$2:$2,0)),0)++IFERROR(INDEX('[1]2024'!$A:$Q,MATCH($C$3&amp;$D98,'[1]2024'!$B:$B,0),MATCH(J$4,'[1]2024'!$2:$2,0)),0)++IFERROR(INDEX('[1]2024'!$A:$Q,MATCH($D$3&amp;$D98,'[1]2024'!$B:$B,0),MATCH(J$4,'[1]2024'!$2:$2,0)),0)</f>
        <v>0</v>
      </c>
      <c r="K98" s="264">
        <f>IFERROR(INDEX('[1]2024'!$A:$Q,MATCH($A$3&amp;$D98,'[1]2024'!$B:$B,0),MATCH(K$4,'[1]2024'!$2:$2,0)),0)+IFERROR(INDEX('[1]2024'!$A:$Q,MATCH($B$3&amp;$D98,'[1]2024'!$B:$B,0),MATCH(K$4,'[1]2024'!$2:$2,0)),0)++IFERROR(INDEX('[1]2024'!$A:$Q,MATCH($C$3&amp;$D98,'[1]2024'!$B:$B,0),MATCH(K$4,'[1]2024'!$2:$2,0)),0)++IFERROR(INDEX('[1]2024'!$A:$Q,MATCH($D$3&amp;$D98,'[1]2024'!$B:$B,0),MATCH(K$4,'[1]2024'!$2:$2,0)),0)</f>
        <v>0</v>
      </c>
      <c r="L98" s="264">
        <f>IFERROR(INDEX('[1]2024'!$A:$Q,MATCH($A$3&amp;$D98,'[1]2024'!$B:$B,0),MATCH(L$4,'[1]2024'!$2:$2,0)),0)+IFERROR(INDEX('[1]2024'!$A:$Q,MATCH($B$3&amp;$D98,'[1]2024'!$B:$B,0),MATCH(L$4,'[1]2024'!$2:$2,0)),0)++IFERROR(INDEX('[1]2024'!$A:$Q,MATCH($C$3&amp;$D98,'[1]2024'!$B:$B,0),MATCH(L$4,'[1]2024'!$2:$2,0)),0)++IFERROR(INDEX('[1]2024'!$A:$Q,MATCH($D$3&amp;$D98,'[1]2024'!$B:$B,0),MATCH(L$4,'[1]2024'!$2:$2,0)),0)</f>
        <v>0</v>
      </c>
      <c r="M98" s="264">
        <f>IFERROR(INDEX('[1]2024'!$A:$Q,MATCH($A$3&amp;$D98,'[1]2024'!$B:$B,0),MATCH(M$4,'[1]2024'!$2:$2,0)),0)+IFERROR(INDEX('[1]2024'!$A:$Q,MATCH($B$3&amp;$D98,'[1]2024'!$B:$B,0),MATCH(M$4,'[1]2024'!$2:$2,0)),0)++IFERROR(INDEX('[1]2024'!$A:$Q,MATCH($C$3&amp;$D98,'[1]2024'!$B:$B,0),MATCH(M$4,'[1]2024'!$2:$2,0)),0)++IFERROR(INDEX('[1]2024'!$A:$Q,MATCH($D$3&amp;$D98,'[1]2024'!$B:$B,0),MATCH(M$4,'[1]2024'!$2:$2,0)),0)</f>
        <v>0</v>
      </c>
      <c r="N98" s="264">
        <f>IFERROR(INDEX('[1]2024'!$A:$Q,MATCH($A$3&amp;$D98,'[1]2024'!$B:$B,0),MATCH(N$4,'[1]2024'!$2:$2,0)),0)+IFERROR(INDEX('[1]2024'!$A:$Q,MATCH($B$3&amp;$D98,'[1]2024'!$B:$B,0),MATCH(N$4,'[1]2024'!$2:$2,0)),0)++IFERROR(INDEX('[1]2024'!$A:$Q,MATCH($C$3&amp;$D98,'[1]2024'!$B:$B,0),MATCH(N$4,'[1]2024'!$2:$2,0)),0)++IFERROR(INDEX('[1]2024'!$A:$Q,MATCH($D$3&amp;$D98,'[1]2024'!$B:$B,0),MATCH(N$4,'[1]2024'!$2:$2,0)),0)</f>
        <v>0</v>
      </c>
      <c r="O98" s="264">
        <f>IFERROR(INDEX('[1]2024'!$A:$Q,MATCH($A$3&amp;$D98,'[1]2024'!$B:$B,0),MATCH(O$4,'[1]2024'!$2:$2,0)),0)+IFERROR(INDEX('[1]2024'!$A:$Q,MATCH($B$3&amp;$D98,'[1]2024'!$B:$B,0),MATCH(O$4,'[1]2024'!$2:$2,0)),0)++IFERROR(INDEX('[1]2024'!$A:$Q,MATCH($C$3&amp;$D98,'[1]2024'!$B:$B,0),MATCH(O$4,'[1]2024'!$2:$2,0)),0)++IFERROR(INDEX('[1]2024'!$A:$Q,MATCH($D$3&amp;$D98,'[1]2024'!$B:$B,0),MATCH(O$4,'[1]2024'!$2:$2,0)),0)</f>
        <v>0</v>
      </c>
      <c r="P98" s="264">
        <f>IFERROR(INDEX('[1]2024'!$A:$Q,MATCH($A$3&amp;$D98,'[1]2024'!$B:$B,0),MATCH(P$4,'[1]2024'!$2:$2,0)),0)+IFERROR(INDEX('[1]2024'!$A:$Q,MATCH($B$3&amp;$D98,'[1]2024'!$B:$B,0),MATCH(P$4,'[1]2024'!$2:$2,0)),0)++IFERROR(INDEX('[1]2024'!$A:$Q,MATCH($C$3&amp;$D98,'[1]2024'!$B:$B,0),MATCH(P$4,'[1]2024'!$2:$2,0)),0)++IFERROR(INDEX('[1]2024'!$A:$Q,MATCH($D$3&amp;$D98,'[1]2024'!$B:$B,0),MATCH(P$4,'[1]2024'!$2:$2,0)),0)</f>
        <v>0</v>
      </c>
      <c r="Q98" s="264">
        <f>IFERROR(INDEX('[1]2024'!$A:$Q,MATCH($A$3&amp;$D98,'[1]2024'!$B:$B,0),MATCH(Q$4,'[1]2024'!$2:$2,0)),0)+IFERROR(INDEX('[1]2024'!$A:$Q,MATCH($B$3&amp;$D98,'[1]2024'!$B:$B,0),MATCH(Q$4,'[1]2024'!$2:$2,0)),0)++IFERROR(INDEX('[1]2024'!$A:$Q,MATCH($C$3&amp;$D98,'[1]2024'!$B:$B,0),MATCH(Q$4,'[1]2024'!$2:$2,0)),0)++IFERROR(INDEX('[1]2024'!$A:$Q,MATCH($D$3&amp;$D98,'[1]2024'!$B:$B,0),MATCH(Q$4,'[1]2024'!$2:$2,0)),0)</f>
        <v>0</v>
      </c>
      <c r="R98" s="264">
        <f>IFERROR(INDEX('[1]2024'!$A:$Q,MATCH($A$3&amp;$D98,'[1]2024'!$B:$B,0),MATCH(R$4,'[1]2024'!$2:$2,0)),0)+IFERROR(INDEX('[1]2024'!$A:$Q,MATCH($B$3&amp;$D98,'[1]2024'!$B:$B,0),MATCH(R$4,'[1]2024'!$2:$2,0)),0)++IFERROR(INDEX('[1]2024'!$A:$Q,MATCH($C$3&amp;$D98,'[1]2024'!$B:$B,0),MATCH(R$4,'[1]2024'!$2:$2,0)),0)++IFERROR(INDEX('[1]2024'!$A:$Q,MATCH($D$3&amp;$D98,'[1]2024'!$B:$B,0),MATCH(R$4,'[1]2024'!$2:$2,0)),0)</f>
        <v>0</v>
      </c>
      <c r="S98" s="264">
        <f>IFERROR(INDEX('[1]2024'!$A:$Q,MATCH($A$3&amp;$D98,'[1]2024'!$B:$B,0),MATCH(S$4,'[1]2024'!$2:$2,0)),0)+IFERROR(INDEX('[1]2024'!$A:$Q,MATCH($B$3&amp;$D98,'[1]2024'!$B:$B,0),MATCH(S$4,'[1]2024'!$2:$2,0)),0)++IFERROR(INDEX('[1]2024'!$A:$Q,MATCH($C$3&amp;$D98,'[1]2024'!$B:$B,0),MATCH(S$4,'[1]2024'!$2:$2,0)),0)++IFERROR(INDEX('[1]2024'!$A:$Q,MATCH($D$3&amp;$D98,'[1]2024'!$B:$B,0),MATCH(S$4,'[1]2024'!$2:$2,0)),0)</f>
        <v>0</v>
      </c>
      <c r="T98" s="75">
        <v>0</v>
      </c>
      <c r="U98" s="280">
        <f t="shared" si="70"/>
        <v>0</v>
      </c>
      <c r="V98" s="281">
        <v>0</v>
      </c>
      <c r="W98" s="282">
        <v>0</v>
      </c>
      <c r="X98" s="282">
        <v>0</v>
      </c>
      <c r="Y98" s="282">
        <v>0</v>
      </c>
      <c r="Z98" s="282">
        <v>0</v>
      </c>
      <c r="AA98" s="282">
        <v>0</v>
      </c>
      <c r="AB98" s="282">
        <v>0</v>
      </c>
      <c r="AC98" s="282">
        <v>0</v>
      </c>
      <c r="AD98" s="282">
        <v>0</v>
      </c>
      <c r="AE98" s="282">
        <v>0</v>
      </c>
      <c r="AF98" s="282">
        <v>0</v>
      </c>
      <c r="AG98" s="283">
        <v>0</v>
      </c>
      <c r="AH98" s="245">
        <f>송도공장장!AH98+제조팀!AH98+송도밸리데이션팀!AH98+송도생산지원팀!AH98+송도설비관리팀!AH98</f>
        <v>0</v>
      </c>
      <c r="AI98" s="245">
        <f>송도공장장!AI98+제조팀!AI98+송도밸리데이션팀!AI98+송도생산지원팀!AI98+송도설비관리팀!AI98</f>
        <v>0</v>
      </c>
      <c r="AJ98" s="245">
        <f>송도공장장!AJ98+제조팀!AJ98+송도밸리데이션팀!AJ98+송도생산지원팀!AJ98+송도설비관리팀!AJ98</f>
        <v>0</v>
      </c>
      <c r="AK98" s="245">
        <f>송도공장장!AK98+제조팀!AK98+송도밸리데이션팀!AK98+송도생산지원팀!AK98+송도설비관리팀!AK98</f>
        <v>0</v>
      </c>
      <c r="AL98" s="245">
        <f>송도공장장!AL98+제조팀!AL98+송도밸리데이션팀!AL98+송도생산지원팀!AL98+송도설비관리팀!AL98</f>
        <v>0</v>
      </c>
      <c r="AM98" s="245">
        <f>송도공장장!AM98+제조팀!AM98+송도밸리데이션팀!AM98+송도생산지원팀!AM98+송도설비관리팀!AM98</f>
        <v>0</v>
      </c>
      <c r="AN98" s="245">
        <f>송도공장장!AN98+제조팀!AN98+송도밸리데이션팀!AN98+송도생산지원팀!AN98+송도설비관리팀!AN98</f>
        <v>0</v>
      </c>
      <c r="AO98" s="245">
        <f>송도공장장!AO98+제조팀!AO98+송도밸리데이션팀!AO98+송도생산지원팀!AO98+송도설비관리팀!AO98</f>
        <v>0</v>
      </c>
      <c r="AP98" s="245">
        <f>송도공장장!AP98+제조팀!AP98+송도밸리데이션팀!AP98+송도생산지원팀!AP98+송도설비관리팀!AP98</f>
        <v>0</v>
      </c>
      <c r="AQ98" s="245">
        <f>송도공장장!AQ98+제조팀!AQ98+송도밸리데이션팀!AQ98+송도생산지원팀!AQ98+송도설비관리팀!AQ98</f>
        <v>0</v>
      </c>
      <c r="AR98" s="245">
        <f>송도공장장!AR98+제조팀!AR98+송도밸리데이션팀!AR98+송도생산지원팀!AR98+송도설비관리팀!AR98</f>
        <v>0</v>
      </c>
      <c r="AS98" s="245">
        <f>송도공장장!AS98+제조팀!AS98+송도밸리데이션팀!AS98+송도생산지원팀!AS98+송도설비관리팀!AS98</f>
        <v>0</v>
      </c>
      <c r="AT98" s="245">
        <f>송도공장장!AT98+제조팀!AT98+송도밸리데이션팀!AT98+송도생산지원팀!AT98+송도설비관리팀!AT98</f>
        <v>0</v>
      </c>
      <c r="AU98" s="280">
        <f t="shared" si="53"/>
        <v>0</v>
      </c>
      <c r="AV98" s="280">
        <f t="shared" si="74"/>
        <v>0</v>
      </c>
      <c r="AW98" s="280">
        <f t="shared" si="75"/>
        <v>0</v>
      </c>
      <c r="AX98" s="280">
        <f t="shared" si="76"/>
        <v>0</v>
      </c>
      <c r="AY98" s="280">
        <f t="shared" si="71"/>
        <v>0</v>
      </c>
      <c r="AZ98" s="280">
        <f t="shared" si="72"/>
        <v>0</v>
      </c>
      <c r="BA98" s="280">
        <f t="shared" si="73"/>
        <v>0</v>
      </c>
      <c r="BB98" s="236"/>
      <c r="BC98" s="289" t="s">
        <v>24</v>
      </c>
      <c r="BD98" s="292"/>
      <c r="BE98" s="286">
        <v>0</v>
      </c>
      <c r="BF98" s="286">
        <v>0</v>
      </c>
      <c r="BG98" s="286">
        <v>0</v>
      </c>
      <c r="BH98" s="287">
        <f t="shared" si="77"/>
        <v>0</v>
      </c>
    </row>
    <row r="99" spans="1:60" s="288" customFormat="1" outlineLevel="1" x14ac:dyDescent="0.3">
      <c r="A99" s="107" t="s">
        <v>189</v>
      </c>
      <c r="B99" s="269" t="s">
        <v>178</v>
      </c>
      <c r="C99" s="269" t="s">
        <v>31</v>
      </c>
      <c r="D99" s="278">
        <v>5109220</v>
      </c>
      <c r="E99" s="278" t="s">
        <v>179</v>
      </c>
      <c r="F99" s="279">
        <v>4297416</v>
      </c>
      <c r="G99" s="245">
        <f t="shared" si="69"/>
        <v>4297416</v>
      </c>
      <c r="H99" s="264">
        <f>IFERROR(INDEX('[1]2024'!$A:$Q,MATCH($A$3&amp;$D99,'[1]2024'!$B:$B,0),MATCH(H$4,'[1]2024'!$2:$2,0)),0)+IFERROR(INDEX('[1]2024'!$A:$Q,MATCH($B$3&amp;$D99,'[1]2024'!$B:$B,0),MATCH(H$4,'[1]2024'!$2:$2,0)),0)++IFERROR(INDEX('[1]2024'!$A:$Q,MATCH($C$3&amp;$D99,'[1]2024'!$B:$B,0),MATCH(H$4,'[1]2024'!$2:$2,0)),0)++IFERROR(INDEX('[1]2024'!$A:$Q,MATCH($D$3&amp;$D99,'[1]2024'!$B:$B,0),MATCH(H$4,'[1]2024'!$2:$2,0)),0)</f>
        <v>358118</v>
      </c>
      <c r="I99" s="264">
        <f>IFERROR(INDEX('[1]2024'!$A:$Q,MATCH($A$3&amp;$D99,'[1]2024'!$B:$B,0),MATCH(I$4,'[1]2024'!$2:$2,0)),0)+IFERROR(INDEX('[1]2024'!$A:$Q,MATCH($B$3&amp;$D99,'[1]2024'!$B:$B,0),MATCH(I$4,'[1]2024'!$2:$2,0)),0)++IFERROR(INDEX('[1]2024'!$A:$Q,MATCH($C$3&amp;$D99,'[1]2024'!$B:$B,0),MATCH(I$4,'[1]2024'!$2:$2,0)),0)++IFERROR(INDEX('[1]2024'!$A:$Q,MATCH($D$3&amp;$D99,'[1]2024'!$B:$B,0),MATCH(I$4,'[1]2024'!$2:$2,0)),0)</f>
        <v>358118</v>
      </c>
      <c r="J99" s="264">
        <f>IFERROR(INDEX('[1]2024'!$A:$Q,MATCH($A$3&amp;$D99,'[1]2024'!$B:$B,0),MATCH(J$4,'[1]2024'!$2:$2,0)),0)+IFERROR(INDEX('[1]2024'!$A:$Q,MATCH($B$3&amp;$D99,'[1]2024'!$B:$B,0),MATCH(J$4,'[1]2024'!$2:$2,0)),0)++IFERROR(INDEX('[1]2024'!$A:$Q,MATCH($C$3&amp;$D99,'[1]2024'!$B:$B,0),MATCH(J$4,'[1]2024'!$2:$2,0)),0)++IFERROR(INDEX('[1]2024'!$A:$Q,MATCH($D$3&amp;$D99,'[1]2024'!$B:$B,0),MATCH(J$4,'[1]2024'!$2:$2,0)),0)</f>
        <v>358118</v>
      </c>
      <c r="K99" s="264">
        <f>IFERROR(INDEX('[1]2024'!$A:$Q,MATCH($A$3&amp;$D99,'[1]2024'!$B:$B,0),MATCH(K$4,'[1]2024'!$2:$2,0)),0)+IFERROR(INDEX('[1]2024'!$A:$Q,MATCH($B$3&amp;$D99,'[1]2024'!$B:$B,0),MATCH(K$4,'[1]2024'!$2:$2,0)),0)++IFERROR(INDEX('[1]2024'!$A:$Q,MATCH($C$3&amp;$D99,'[1]2024'!$B:$B,0),MATCH(K$4,'[1]2024'!$2:$2,0)),0)++IFERROR(INDEX('[1]2024'!$A:$Q,MATCH($D$3&amp;$D99,'[1]2024'!$B:$B,0),MATCH(K$4,'[1]2024'!$2:$2,0)),0)</f>
        <v>358118</v>
      </c>
      <c r="L99" s="264">
        <f>IFERROR(INDEX('[1]2024'!$A:$Q,MATCH($A$3&amp;$D99,'[1]2024'!$B:$B,0),MATCH(L$4,'[1]2024'!$2:$2,0)),0)+IFERROR(INDEX('[1]2024'!$A:$Q,MATCH($B$3&amp;$D99,'[1]2024'!$B:$B,0),MATCH(L$4,'[1]2024'!$2:$2,0)),0)++IFERROR(INDEX('[1]2024'!$A:$Q,MATCH($C$3&amp;$D99,'[1]2024'!$B:$B,0),MATCH(L$4,'[1]2024'!$2:$2,0)),0)++IFERROR(INDEX('[1]2024'!$A:$Q,MATCH($D$3&amp;$D99,'[1]2024'!$B:$B,0),MATCH(L$4,'[1]2024'!$2:$2,0)),0)</f>
        <v>358118</v>
      </c>
      <c r="M99" s="264">
        <f>IFERROR(INDEX('[1]2024'!$A:$Q,MATCH($A$3&amp;$D99,'[1]2024'!$B:$B,0),MATCH(M$4,'[1]2024'!$2:$2,0)),0)+IFERROR(INDEX('[1]2024'!$A:$Q,MATCH($B$3&amp;$D99,'[1]2024'!$B:$B,0),MATCH(M$4,'[1]2024'!$2:$2,0)),0)++IFERROR(INDEX('[1]2024'!$A:$Q,MATCH($C$3&amp;$D99,'[1]2024'!$B:$B,0),MATCH(M$4,'[1]2024'!$2:$2,0)),0)++IFERROR(INDEX('[1]2024'!$A:$Q,MATCH($D$3&amp;$D99,'[1]2024'!$B:$B,0),MATCH(M$4,'[1]2024'!$2:$2,0)),0)</f>
        <v>358118</v>
      </c>
      <c r="N99" s="264">
        <f>IFERROR(INDEX('[1]2024'!$A:$Q,MATCH($A$3&amp;$D99,'[1]2024'!$B:$B,0),MATCH(N$4,'[1]2024'!$2:$2,0)),0)+IFERROR(INDEX('[1]2024'!$A:$Q,MATCH($B$3&amp;$D99,'[1]2024'!$B:$B,0),MATCH(N$4,'[1]2024'!$2:$2,0)),0)++IFERROR(INDEX('[1]2024'!$A:$Q,MATCH($C$3&amp;$D99,'[1]2024'!$B:$B,0),MATCH(N$4,'[1]2024'!$2:$2,0)),0)++IFERROR(INDEX('[1]2024'!$A:$Q,MATCH($D$3&amp;$D99,'[1]2024'!$B:$B,0),MATCH(N$4,'[1]2024'!$2:$2,0)),0)</f>
        <v>358118</v>
      </c>
      <c r="O99" s="264">
        <f>IFERROR(INDEX('[1]2024'!$A:$Q,MATCH($A$3&amp;$D99,'[1]2024'!$B:$B,0),MATCH(O$4,'[1]2024'!$2:$2,0)),0)+IFERROR(INDEX('[1]2024'!$A:$Q,MATCH($B$3&amp;$D99,'[1]2024'!$B:$B,0),MATCH(O$4,'[1]2024'!$2:$2,0)),0)++IFERROR(INDEX('[1]2024'!$A:$Q,MATCH($C$3&amp;$D99,'[1]2024'!$B:$B,0),MATCH(O$4,'[1]2024'!$2:$2,0)),0)++IFERROR(INDEX('[1]2024'!$A:$Q,MATCH($D$3&amp;$D99,'[1]2024'!$B:$B,0),MATCH(O$4,'[1]2024'!$2:$2,0)),0)</f>
        <v>358118</v>
      </c>
      <c r="P99" s="264">
        <f>IFERROR(INDEX('[1]2024'!$A:$Q,MATCH($A$3&amp;$D99,'[1]2024'!$B:$B,0),MATCH(P$4,'[1]2024'!$2:$2,0)),0)+IFERROR(INDEX('[1]2024'!$A:$Q,MATCH($B$3&amp;$D99,'[1]2024'!$B:$B,0),MATCH(P$4,'[1]2024'!$2:$2,0)),0)++IFERROR(INDEX('[1]2024'!$A:$Q,MATCH($C$3&amp;$D99,'[1]2024'!$B:$B,0),MATCH(P$4,'[1]2024'!$2:$2,0)),0)++IFERROR(INDEX('[1]2024'!$A:$Q,MATCH($D$3&amp;$D99,'[1]2024'!$B:$B,0),MATCH(P$4,'[1]2024'!$2:$2,0)),0)</f>
        <v>358118</v>
      </c>
      <c r="Q99" s="264">
        <f>IFERROR(INDEX('[1]2024'!$A:$Q,MATCH($A$3&amp;$D99,'[1]2024'!$B:$B,0),MATCH(Q$4,'[1]2024'!$2:$2,0)),0)+IFERROR(INDEX('[1]2024'!$A:$Q,MATCH($B$3&amp;$D99,'[1]2024'!$B:$B,0),MATCH(Q$4,'[1]2024'!$2:$2,0)),0)++IFERROR(INDEX('[1]2024'!$A:$Q,MATCH($C$3&amp;$D99,'[1]2024'!$B:$B,0),MATCH(Q$4,'[1]2024'!$2:$2,0)),0)++IFERROR(INDEX('[1]2024'!$A:$Q,MATCH($D$3&amp;$D99,'[1]2024'!$B:$B,0),MATCH(Q$4,'[1]2024'!$2:$2,0)),0)</f>
        <v>358118</v>
      </c>
      <c r="R99" s="264">
        <f>IFERROR(INDEX('[1]2024'!$A:$Q,MATCH($A$3&amp;$D99,'[1]2024'!$B:$B,0),MATCH(R$4,'[1]2024'!$2:$2,0)),0)+IFERROR(INDEX('[1]2024'!$A:$Q,MATCH($B$3&amp;$D99,'[1]2024'!$B:$B,0),MATCH(R$4,'[1]2024'!$2:$2,0)),0)++IFERROR(INDEX('[1]2024'!$A:$Q,MATCH($C$3&amp;$D99,'[1]2024'!$B:$B,0),MATCH(R$4,'[1]2024'!$2:$2,0)),0)++IFERROR(INDEX('[1]2024'!$A:$Q,MATCH($D$3&amp;$D99,'[1]2024'!$B:$B,0),MATCH(R$4,'[1]2024'!$2:$2,0)),0)</f>
        <v>358118</v>
      </c>
      <c r="S99" s="264">
        <f>IFERROR(INDEX('[1]2024'!$A:$Q,MATCH($A$3&amp;$D99,'[1]2024'!$B:$B,0),MATCH(S$4,'[1]2024'!$2:$2,0)),0)+IFERROR(INDEX('[1]2024'!$A:$Q,MATCH($B$3&amp;$D99,'[1]2024'!$B:$B,0),MATCH(S$4,'[1]2024'!$2:$2,0)),0)++IFERROR(INDEX('[1]2024'!$A:$Q,MATCH($C$3&amp;$D99,'[1]2024'!$B:$B,0),MATCH(S$4,'[1]2024'!$2:$2,0)),0)++IFERROR(INDEX('[1]2024'!$A:$Q,MATCH($D$3&amp;$D99,'[1]2024'!$B:$B,0),MATCH(S$4,'[1]2024'!$2:$2,0)),0)</f>
        <v>358118</v>
      </c>
      <c r="T99" s="75">
        <v>4297416</v>
      </c>
      <c r="U99" s="280">
        <f t="shared" si="70"/>
        <v>4297416</v>
      </c>
      <c r="V99" s="281">
        <v>358118</v>
      </c>
      <c r="W99" s="282">
        <v>358118</v>
      </c>
      <c r="X99" s="282">
        <v>358118</v>
      </c>
      <c r="Y99" s="282">
        <v>358118</v>
      </c>
      <c r="Z99" s="282">
        <v>358118</v>
      </c>
      <c r="AA99" s="282">
        <v>358118</v>
      </c>
      <c r="AB99" s="282">
        <v>358118</v>
      </c>
      <c r="AC99" s="282">
        <v>358118</v>
      </c>
      <c r="AD99" s="282">
        <v>358118</v>
      </c>
      <c r="AE99" s="282">
        <v>358118</v>
      </c>
      <c r="AF99" s="282">
        <v>358118</v>
      </c>
      <c r="AG99" s="283">
        <v>358118</v>
      </c>
      <c r="AH99" s="245">
        <f>송도공장장!AH99+제조팀!AH99+송도밸리데이션팀!AH99+송도생산지원팀!AH99+송도설비관리팀!AH99</f>
        <v>10258272</v>
      </c>
      <c r="AI99" s="245">
        <f>송도공장장!AI99+제조팀!AI99+송도밸리데이션팀!AI99+송도생산지원팀!AI99+송도설비관리팀!AI99</f>
        <v>854856</v>
      </c>
      <c r="AJ99" s="245">
        <f>송도공장장!AJ99+제조팀!AJ99+송도밸리데이션팀!AJ99+송도생산지원팀!AJ99+송도설비관리팀!AJ99</f>
        <v>854856</v>
      </c>
      <c r="AK99" s="245">
        <f>송도공장장!AK99+제조팀!AK99+송도밸리데이션팀!AK99+송도생산지원팀!AK99+송도설비관리팀!AK99</f>
        <v>854856</v>
      </c>
      <c r="AL99" s="245">
        <f>송도공장장!AL99+제조팀!AL99+송도밸리데이션팀!AL99+송도생산지원팀!AL99+송도설비관리팀!AL99</f>
        <v>854856</v>
      </c>
      <c r="AM99" s="245">
        <f>송도공장장!AM99+제조팀!AM99+송도밸리데이션팀!AM99+송도생산지원팀!AM99+송도설비관리팀!AM99</f>
        <v>854856</v>
      </c>
      <c r="AN99" s="245">
        <f>송도공장장!AN99+제조팀!AN99+송도밸리데이션팀!AN99+송도생산지원팀!AN99+송도설비관리팀!AN99</f>
        <v>854856</v>
      </c>
      <c r="AO99" s="245">
        <f>송도공장장!AO99+제조팀!AO99+송도밸리데이션팀!AO99+송도생산지원팀!AO99+송도설비관리팀!AO99</f>
        <v>854856</v>
      </c>
      <c r="AP99" s="245">
        <f>송도공장장!AP99+제조팀!AP99+송도밸리데이션팀!AP99+송도생산지원팀!AP99+송도설비관리팀!AP99</f>
        <v>854856</v>
      </c>
      <c r="AQ99" s="245">
        <f>송도공장장!AQ99+제조팀!AQ99+송도밸리데이션팀!AQ99+송도생산지원팀!AQ99+송도설비관리팀!AQ99</f>
        <v>854856</v>
      </c>
      <c r="AR99" s="245">
        <f>송도공장장!AR99+제조팀!AR99+송도밸리데이션팀!AR99+송도생산지원팀!AR99+송도설비관리팀!AR99</f>
        <v>854856</v>
      </c>
      <c r="AS99" s="245">
        <f>송도공장장!AS99+제조팀!AS99+송도밸리데이션팀!AS99+송도생산지원팀!AS99+송도설비관리팀!AS99</f>
        <v>854856</v>
      </c>
      <c r="AT99" s="245">
        <f>송도공장장!AT99+제조팀!AT99+송도밸리데이션팀!AT99+송도생산지원팀!AT99+송도설비관리팀!AT99</f>
        <v>854856</v>
      </c>
      <c r="AU99" s="280">
        <f t="shared" si="53"/>
        <v>2564568</v>
      </c>
      <c r="AV99" s="280">
        <f t="shared" si="74"/>
        <v>2564568</v>
      </c>
      <c r="AW99" s="280">
        <f t="shared" si="75"/>
        <v>2564568</v>
      </c>
      <c r="AX99" s="280">
        <f t="shared" si="76"/>
        <v>2564568</v>
      </c>
      <c r="AY99" s="280">
        <f t="shared" si="71"/>
        <v>10258272</v>
      </c>
      <c r="AZ99" s="280">
        <f t="shared" si="72"/>
        <v>10258272</v>
      </c>
      <c r="BA99" s="280">
        <f t="shared" si="73"/>
        <v>10258272</v>
      </c>
      <c r="BB99" s="236"/>
      <c r="BC99" s="289" t="s">
        <v>24</v>
      </c>
      <c r="BD99" s="292"/>
      <c r="BE99" s="286">
        <v>0</v>
      </c>
      <c r="BF99" s="286">
        <v>0</v>
      </c>
      <c r="BG99" s="286">
        <v>2506826</v>
      </c>
      <c r="BH99" s="287">
        <f t="shared" si="77"/>
        <v>4297416</v>
      </c>
    </row>
    <row r="100" spans="1:60" x14ac:dyDescent="0.3">
      <c r="A100" s="57" t="s">
        <v>190</v>
      </c>
      <c r="B100" s="256" t="s">
        <v>21</v>
      </c>
      <c r="C100" s="256"/>
      <c r="D100" s="257"/>
      <c r="E100" s="257"/>
      <c r="F100" s="272">
        <v>0</v>
      </c>
      <c r="G100" s="258">
        <f>SUM(G101:G106)</f>
        <v>0</v>
      </c>
      <c r="H100" s="259">
        <f t="shared" ref="H100:S100" si="78">SUM(H101:H106)</f>
        <v>0</v>
      </c>
      <c r="I100" s="260">
        <f t="shared" si="78"/>
        <v>0</v>
      </c>
      <c r="J100" s="260">
        <f t="shared" si="78"/>
        <v>0</v>
      </c>
      <c r="K100" s="260">
        <f t="shared" si="78"/>
        <v>0</v>
      </c>
      <c r="L100" s="260">
        <f t="shared" si="78"/>
        <v>0</v>
      </c>
      <c r="M100" s="260">
        <f t="shared" si="78"/>
        <v>0</v>
      </c>
      <c r="N100" s="260">
        <f t="shared" si="78"/>
        <v>0</v>
      </c>
      <c r="O100" s="260">
        <f t="shared" si="78"/>
        <v>0</v>
      </c>
      <c r="P100" s="260">
        <f t="shared" si="78"/>
        <v>0</v>
      </c>
      <c r="Q100" s="260">
        <f t="shared" si="78"/>
        <v>0</v>
      </c>
      <c r="R100" s="260">
        <f t="shared" si="78"/>
        <v>0</v>
      </c>
      <c r="S100" s="260">
        <f t="shared" si="78"/>
        <v>0</v>
      </c>
      <c r="T100" s="64">
        <v>399999.99999999994</v>
      </c>
      <c r="U100" s="258">
        <f t="shared" ref="U100" si="79">SUM(U101:U106)</f>
        <v>233333.33333333337</v>
      </c>
      <c r="V100" s="262">
        <f>SUM(V101:V106)</f>
        <v>0</v>
      </c>
      <c r="W100" s="273">
        <f t="shared" ref="W100:Z100" si="80">SUM(W101:W106)</f>
        <v>0</v>
      </c>
      <c r="X100" s="273">
        <f t="shared" si="80"/>
        <v>0</v>
      </c>
      <c r="Y100" s="273">
        <f t="shared" si="80"/>
        <v>0</v>
      </c>
      <c r="Z100" s="273">
        <f t="shared" si="80"/>
        <v>0</v>
      </c>
      <c r="AA100" s="273">
        <v>33333.333333333336</v>
      </c>
      <c r="AB100" s="273">
        <v>33333.333333333336</v>
      </c>
      <c r="AC100" s="273">
        <v>33333.333333333336</v>
      </c>
      <c r="AD100" s="273">
        <v>33333.333333333336</v>
      </c>
      <c r="AE100" s="273">
        <v>33333.333333333336</v>
      </c>
      <c r="AF100" s="273">
        <v>33333.333333333336</v>
      </c>
      <c r="AG100" s="274">
        <v>33333.333333333336</v>
      </c>
      <c r="AH100" s="258">
        <f t="shared" ref="AH100:AT100" si="81">SUM(AH101:AH106)</f>
        <v>627146044</v>
      </c>
      <c r="AI100" s="258">
        <f t="shared" si="81"/>
        <v>70564253.333333328</v>
      </c>
      <c r="AJ100" s="258">
        <f t="shared" si="81"/>
        <v>28591433.333333332</v>
      </c>
      <c r="AK100" s="258">
        <f t="shared" si="81"/>
        <v>206700213.33333334</v>
      </c>
      <c r="AL100" s="258">
        <f t="shared" si="81"/>
        <v>45536547.333333336</v>
      </c>
      <c r="AM100" s="258">
        <f t="shared" si="81"/>
        <v>29927973.333333332</v>
      </c>
      <c r="AN100" s="258">
        <f t="shared" si="81"/>
        <v>34404923.333333336</v>
      </c>
      <c r="AO100" s="258">
        <f t="shared" si="81"/>
        <v>40687940.333333336</v>
      </c>
      <c r="AP100" s="258">
        <f t="shared" si="81"/>
        <v>20427150.333333332</v>
      </c>
      <c r="AQ100" s="258">
        <f t="shared" si="81"/>
        <v>19946529.333333332</v>
      </c>
      <c r="AR100" s="258">
        <f t="shared" si="81"/>
        <v>28098263.333333332</v>
      </c>
      <c r="AS100" s="258">
        <f t="shared" si="81"/>
        <v>29685333.333333332</v>
      </c>
      <c r="AT100" s="258">
        <f t="shared" si="81"/>
        <v>72575483.333333328</v>
      </c>
      <c r="AU100" s="258">
        <f t="shared" si="53"/>
        <v>305855900</v>
      </c>
      <c r="AV100" s="258">
        <f t="shared" si="74"/>
        <v>109869444</v>
      </c>
      <c r="AW100" s="258">
        <f t="shared" si="75"/>
        <v>81061620</v>
      </c>
      <c r="AX100" s="258">
        <f t="shared" si="76"/>
        <v>130359080</v>
      </c>
      <c r="AY100" s="258">
        <f>SUM(AY101:AY106)</f>
        <v>657183346.20000005</v>
      </c>
      <c r="AZ100" s="258">
        <f t="shared" ref="AZ100:BA100" si="82">SUM(AZ101:AZ106)</f>
        <v>688722513.50999999</v>
      </c>
      <c r="BA100" s="258">
        <f t="shared" si="82"/>
        <v>721838639.18550003</v>
      </c>
      <c r="BB100" s="250"/>
      <c r="BC100" s="275"/>
      <c r="BD100" s="275"/>
      <c r="BE100" s="258">
        <f>SUM(BE101:BE105)</f>
        <v>0</v>
      </c>
      <c r="BF100" s="258">
        <v>0</v>
      </c>
      <c r="BG100" s="258">
        <v>0</v>
      </c>
      <c r="BH100" s="263">
        <f t="shared" si="77"/>
        <v>0</v>
      </c>
    </row>
    <row r="101" spans="1:60" outlineLevel="1" x14ac:dyDescent="0.3">
      <c r="A101" s="71" t="s">
        <v>191</v>
      </c>
      <c r="B101" s="238" t="s">
        <v>192</v>
      </c>
      <c r="C101" s="238" t="s">
        <v>31</v>
      </c>
      <c r="D101" s="239">
        <v>5110110</v>
      </c>
      <c r="E101" s="239" t="s">
        <v>193</v>
      </c>
      <c r="F101" s="277">
        <v>0</v>
      </c>
      <c r="G101" s="245">
        <f t="shared" ref="G101:G106" si="83">SUM(H101:S101)</f>
        <v>0</v>
      </c>
      <c r="H101" s="264">
        <f>IFERROR(INDEX('[1]2024'!$A:$Q,MATCH($A$3&amp;$D101,'[1]2024'!$B:$B,0),MATCH(H$4,'[1]2024'!$2:$2,0)),0)+IFERROR(INDEX('[1]2024'!$A:$Q,MATCH($B$3&amp;$D101,'[1]2024'!$B:$B,0),MATCH(H$4,'[1]2024'!$2:$2,0)),0)++IFERROR(INDEX('[1]2024'!$A:$Q,MATCH($C$3&amp;$D101,'[1]2024'!$B:$B,0),MATCH(H$4,'[1]2024'!$2:$2,0)),0)++IFERROR(INDEX('[1]2024'!$A:$Q,MATCH($D$3&amp;$D101,'[1]2024'!$B:$B,0),MATCH(H$4,'[1]2024'!$2:$2,0)),0)</f>
        <v>0</v>
      </c>
      <c r="I101" s="264">
        <f>IFERROR(INDEX('[1]2024'!$A:$Q,MATCH($A$3&amp;$D101,'[1]2024'!$B:$B,0),MATCH(I$4,'[1]2024'!$2:$2,0)),0)+IFERROR(INDEX('[1]2024'!$A:$Q,MATCH($B$3&amp;$D101,'[1]2024'!$B:$B,0),MATCH(I$4,'[1]2024'!$2:$2,0)),0)++IFERROR(INDEX('[1]2024'!$A:$Q,MATCH($C$3&amp;$D101,'[1]2024'!$B:$B,0),MATCH(I$4,'[1]2024'!$2:$2,0)),0)++IFERROR(INDEX('[1]2024'!$A:$Q,MATCH($D$3&amp;$D101,'[1]2024'!$B:$B,0),MATCH(I$4,'[1]2024'!$2:$2,0)),0)</f>
        <v>0</v>
      </c>
      <c r="J101" s="264">
        <f>IFERROR(INDEX('[1]2024'!$A:$Q,MATCH($A$3&amp;$D101,'[1]2024'!$B:$B,0),MATCH(J$4,'[1]2024'!$2:$2,0)),0)+IFERROR(INDEX('[1]2024'!$A:$Q,MATCH($B$3&amp;$D101,'[1]2024'!$B:$B,0),MATCH(J$4,'[1]2024'!$2:$2,0)),0)++IFERROR(INDEX('[1]2024'!$A:$Q,MATCH($C$3&amp;$D101,'[1]2024'!$B:$B,0),MATCH(J$4,'[1]2024'!$2:$2,0)),0)++IFERROR(INDEX('[1]2024'!$A:$Q,MATCH($D$3&amp;$D101,'[1]2024'!$B:$B,0),MATCH(J$4,'[1]2024'!$2:$2,0)),0)</f>
        <v>0</v>
      </c>
      <c r="K101" s="264">
        <f>IFERROR(INDEX('[1]2024'!$A:$Q,MATCH($A$3&amp;$D101,'[1]2024'!$B:$B,0),MATCH(K$4,'[1]2024'!$2:$2,0)),0)+IFERROR(INDEX('[1]2024'!$A:$Q,MATCH($B$3&amp;$D101,'[1]2024'!$B:$B,0),MATCH(K$4,'[1]2024'!$2:$2,0)),0)++IFERROR(INDEX('[1]2024'!$A:$Q,MATCH($C$3&amp;$D101,'[1]2024'!$B:$B,0),MATCH(K$4,'[1]2024'!$2:$2,0)),0)++IFERROR(INDEX('[1]2024'!$A:$Q,MATCH($D$3&amp;$D101,'[1]2024'!$B:$B,0),MATCH(K$4,'[1]2024'!$2:$2,0)),0)</f>
        <v>0</v>
      </c>
      <c r="L101" s="264">
        <f>IFERROR(INDEX('[1]2024'!$A:$Q,MATCH($A$3&amp;$D101,'[1]2024'!$B:$B,0),MATCH(L$4,'[1]2024'!$2:$2,0)),0)+IFERROR(INDEX('[1]2024'!$A:$Q,MATCH($B$3&amp;$D101,'[1]2024'!$B:$B,0),MATCH(L$4,'[1]2024'!$2:$2,0)),0)++IFERROR(INDEX('[1]2024'!$A:$Q,MATCH($C$3&amp;$D101,'[1]2024'!$B:$B,0),MATCH(L$4,'[1]2024'!$2:$2,0)),0)++IFERROR(INDEX('[1]2024'!$A:$Q,MATCH($D$3&amp;$D101,'[1]2024'!$B:$B,0),MATCH(L$4,'[1]2024'!$2:$2,0)),0)</f>
        <v>0</v>
      </c>
      <c r="M101" s="264">
        <f>IFERROR(INDEX('[1]2024'!$A:$Q,MATCH($A$3&amp;$D101,'[1]2024'!$B:$B,0),MATCH(M$4,'[1]2024'!$2:$2,0)),0)+IFERROR(INDEX('[1]2024'!$A:$Q,MATCH($B$3&amp;$D101,'[1]2024'!$B:$B,0),MATCH(M$4,'[1]2024'!$2:$2,0)),0)++IFERROR(INDEX('[1]2024'!$A:$Q,MATCH($C$3&amp;$D101,'[1]2024'!$B:$B,0),MATCH(M$4,'[1]2024'!$2:$2,0)),0)++IFERROR(INDEX('[1]2024'!$A:$Q,MATCH($D$3&amp;$D101,'[1]2024'!$B:$B,0),MATCH(M$4,'[1]2024'!$2:$2,0)),0)</f>
        <v>0</v>
      </c>
      <c r="N101" s="264">
        <f>IFERROR(INDEX('[1]2024'!$A:$Q,MATCH($A$3&amp;$D101,'[1]2024'!$B:$B,0),MATCH(N$4,'[1]2024'!$2:$2,0)),0)+IFERROR(INDEX('[1]2024'!$A:$Q,MATCH($B$3&amp;$D101,'[1]2024'!$B:$B,0),MATCH(N$4,'[1]2024'!$2:$2,0)),0)++IFERROR(INDEX('[1]2024'!$A:$Q,MATCH($C$3&amp;$D101,'[1]2024'!$B:$B,0),MATCH(N$4,'[1]2024'!$2:$2,0)),0)++IFERROR(INDEX('[1]2024'!$A:$Q,MATCH($D$3&amp;$D101,'[1]2024'!$B:$B,0),MATCH(N$4,'[1]2024'!$2:$2,0)),0)</f>
        <v>0</v>
      </c>
      <c r="O101" s="264">
        <f>IFERROR(INDEX('[1]2024'!$A:$Q,MATCH($A$3&amp;$D101,'[1]2024'!$B:$B,0),MATCH(O$4,'[1]2024'!$2:$2,0)),0)+IFERROR(INDEX('[1]2024'!$A:$Q,MATCH($B$3&amp;$D101,'[1]2024'!$B:$B,0),MATCH(O$4,'[1]2024'!$2:$2,0)),0)++IFERROR(INDEX('[1]2024'!$A:$Q,MATCH($C$3&amp;$D101,'[1]2024'!$B:$B,0),MATCH(O$4,'[1]2024'!$2:$2,0)),0)++IFERROR(INDEX('[1]2024'!$A:$Q,MATCH($D$3&amp;$D101,'[1]2024'!$B:$B,0),MATCH(O$4,'[1]2024'!$2:$2,0)),0)</f>
        <v>0</v>
      </c>
      <c r="P101" s="264">
        <f>IFERROR(INDEX('[1]2024'!$A:$Q,MATCH($A$3&amp;$D101,'[1]2024'!$B:$B,0),MATCH(P$4,'[1]2024'!$2:$2,0)),0)+IFERROR(INDEX('[1]2024'!$A:$Q,MATCH($B$3&amp;$D101,'[1]2024'!$B:$B,0),MATCH(P$4,'[1]2024'!$2:$2,0)),0)++IFERROR(INDEX('[1]2024'!$A:$Q,MATCH($C$3&amp;$D101,'[1]2024'!$B:$B,0),MATCH(P$4,'[1]2024'!$2:$2,0)),0)++IFERROR(INDEX('[1]2024'!$A:$Q,MATCH($D$3&amp;$D101,'[1]2024'!$B:$B,0),MATCH(P$4,'[1]2024'!$2:$2,0)),0)</f>
        <v>0</v>
      </c>
      <c r="Q101" s="264">
        <f>IFERROR(INDEX('[1]2024'!$A:$Q,MATCH($A$3&amp;$D101,'[1]2024'!$B:$B,0),MATCH(Q$4,'[1]2024'!$2:$2,0)),0)+IFERROR(INDEX('[1]2024'!$A:$Q,MATCH($B$3&amp;$D101,'[1]2024'!$B:$B,0),MATCH(Q$4,'[1]2024'!$2:$2,0)),0)++IFERROR(INDEX('[1]2024'!$A:$Q,MATCH($C$3&amp;$D101,'[1]2024'!$B:$B,0),MATCH(Q$4,'[1]2024'!$2:$2,0)),0)++IFERROR(INDEX('[1]2024'!$A:$Q,MATCH($D$3&amp;$D101,'[1]2024'!$B:$B,0),MATCH(Q$4,'[1]2024'!$2:$2,0)),0)</f>
        <v>0</v>
      </c>
      <c r="R101" s="264">
        <f>IFERROR(INDEX('[1]2024'!$A:$Q,MATCH($A$3&amp;$D101,'[1]2024'!$B:$B,0),MATCH(R$4,'[1]2024'!$2:$2,0)),0)+IFERROR(INDEX('[1]2024'!$A:$Q,MATCH($B$3&amp;$D101,'[1]2024'!$B:$B,0),MATCH(R$4,'[1]2024'!$2:$2,0)),0)++IFERROR(INDEX('[1]2024'!$A:$Q,MATCH($C$3&amp;$D101,'[1]2024'!$B:$B,0),MATCH(R$4,'[1]2024'!$2:$2,0)),0)++IFERROR(INDEX('[1]2024'!$A:$Q,MATCH($D$3&amp;$D101,'[1]2024'!$B:$B,0),MATCH(R$4,'[1]2024'!$2:$2,0)),0)</f>
        <v>0</v>
      </c>
      <c r="S101" s="264">
        <f>IFERROR(INDEX('[1]2024'!$A:$Q,MATCH($A$3&amp;$D101,'[1]2024'!$B:$B,0),MATCH(S$4,'[1]2024'!$2:$2,0)),0)+IFERROR(INDEX('[1]2024'!$A:$Q,MATCH($B$3&amp;$D101,'[1]2024'!$B:$B,0),MATCH(S$4,'[1]2024'!$2:$2,0)),0)++IFERROR(INDEX('[1]2024'!$A:$Q,MATCH($C$3&amp;$D101,'[1]2024'!$B:$B,0),MATCH(S$4,'[1]2024'!$2:$2,0)),0)++IFERROR(INDEX('[1]2024'!$A:$Q,MATCH($D$3&amp;$D101,'[1]2024'!$B:$B,0),MATCH(S$4,'[1]2024'!$2:$2,0)),0)</f>
        <v>0</v>
      </c>
      <c r="T101" s="75">
        <v>0</v>
      </c>
      <c r="U101" s="245">
        <f t="shared" ref="U101:U106" si="84">SUM(V101:AG101)</f>
        <v>0</v>
      </c>
      <c r="V101" s="246">
        <v>0</v>
      </c>
      <c r="W101" s="247">
        <v>0</v>
      </c>
      <c r="X101" s="247">
        <v>0</v>
      </c>
      <c r="Y101" s="247">
        <v>0</v>
      </c>
      <c r="Z101" s="247">
        <v>0</v>
      </c>
      <c r="AA101" s="247">
        <v>0</v>
      </c>
      <c r="AB101" s="247">
        <v>0</v>
      </c>
      <c r="AC101" s="247">
        <v>0</v>
      </c>
      <c r="AD101" s="247">
        <v>0</v>
      </c>
      <c r="AE101" s="247">
        <v>0</v>
      </c>
      <c r="AF101" s="247">
        <v>0</v>
      </c>
      <c r="AG101" s="248">
        <v>0</v>
      </c>
      <c r="AH101" s="245">
        <f>송도공장장!AH101+제조팀!AH101+송도밸리데이션팀!AH101+송도생산지원팀!AH101+송도설비관리팀!AH101</f>
        <v>264600000</v>
      </c>
      <c r="AI101" s="245">
        <f>송도공장장!AI101+제조팀!AI101+송도밸리데이션팀!AI101+송도생산지원팀!AI101+송도설비관리팀!AI101</f>
        <v>13000000</v>
      </c>
      <c r="AJ101" s="245">
        <f>송도공장장!AJ101+제조팀!AJ101+송도밸리데이션팀!AJ101+송도생산지원팀!AJ101+송도설비관리팀!AJ101</f>
        <v>9000000</v>
      </c>
      <c r="AK101" s="245">
        <f>송도공장장!AK101+제조팀!AK101+송도밸리데이션팀!AK101+송도생산지원팀!AK101+송도설비관리팀!AK101</f>
        <v>153000000</v>
      </c>
      <c r="AL101" s="245">
        <f>송도공장장!AL101+제조팀!AL101+송도밸리데이션팀!AL101+송도생산지원팀!AL101+송도설비관리팀!AL101</f>
        <v>23000000</v>
      </c>
      <c r="AM101" s="245">
        <f>송도공장장!AM101+제조팀!AM101+송도밸리데이션팀!AM101+송도생산지원팀!AM101+송도설비관리팀!AM101</f>
        <v>6800000</v>
      </c>
      <c r="AN101" s="245">
        <f>송도공장장!AN101+제조팀!AN101+송도밸리데이션팀!AN101+송도생산지원팀!AN101+송도설비관리팀!AN101</f>
        <v>6250000</v>
      </c>
      <c r="AO101" s="245">
        <f>송도공장장!AO101+제조팀!AO101+송도밸리데이션팀!AO101+송도생산지원팀!AO101+송도설비관리팀!AO101</f>
        <v>15250000</v>
      </c>
      <c r="AP101" s="245">
        <f>송도공장장!AP101+제조팀!AP101+송도밸리데이션팀!AP101+송도생산지원팀!AP101+송도설비관리팀!AP101</f>
        <v>6250000</v>
      </c>
      <c r="AQ101" s="245">
        <f>송도공장장!AQ101+제조팀!AQ101+송도밸리데이션팀!AQ101+송도생산지원팀!AQ101+송도설비관리팀!AQ101</f>
        <v>6250000</v>
      </c>
      <c r="AR101" s="245">
        <f>송도공장장!AR101+제조팀!AR101+송도밸리데이션팀!AR101+송도생산지원팀!AR101+송도설비관리팀!AR101</f>
        <v>3000000</v>
      </c>
      <c r="AS101" s="245">
        <f>송도공장장!AS101+제조팀!AS101+송도밸리데이션팀!AS101+송도생산지원팀!AS101+송도설비관리팀!AS101</f>
        <v>6000000</v>
      </c>
      <c r="AT101" s="245">
        <f>송도공장장!AT101+제조팀!AT101+송도밸리데이션팀!AT101+송도생산지원팀!AT101+송도설비관리팀!AT101</f>
        <v>16800000</v>
      </c>
      <c r="AU101" s="245">
        <f t="shared" si="53"/>
        <v>175000000</v>
      </c>
      <c r="AV101" s="245">
        <f t="shared" si="74"/>
        <v>36050000</v>
      </c>
      <c r="AW101" s="245">
        <f t="shared" si="75"/>
        <v>27750000</v>
      </c>
      <c r="AX101" s="245">
        <f t="shared" si="76"/>
        <v>25800000</v>
      </c>
      <c r="AY101" s="245">
        <f t="shared" ref="AY101:AY106" si="85">IF($BC101="O",1.05*$AH101,$AH101)</f>
        <v>277830000</v>
      </c>
      <c r="AZ101" s="245">
        <f t="shared" ref="AZ101:AZ106" si="86">IF($BC101="O",1.05*$AY101,$AY101)</f>
        <v>291721500</v>
      </c>
      <c r="BA101" s="245">
        <f t="shared" ref="BA101:BA106" si="87">IF($BC101="O",1.05*$AZ101,$AZ101)</f>
        <v>306307575</v>
      </c>
      <c r="BB101" s="250"/>
      <c r="BC101" s="251" t="s">
        <v>39</v>
      </c>
      <c r="BD101" s="261"/>
      <c r="BE101" s="264">
        <v>0</v>
      </c>
      <c r="BF101" s="264">
        <v>0</v>
      </c>
      <c r="BG101" s="264">
        <v>0</v>
      </c>
      <c r="BH101" s="265">
        <f t="shared" si="77"/>
        <v>0</v>
      </c>
    </row>
    <row r="102" spans="1:60" outlineLevel="1" x14ac:dyDescent="0.3">
      <c r="A102" s="71" t="s">
        <v>194</v>
      </c>
      <c r="B102" s="238" t="s">
        <v>192</v>
      </c>
      <c r="C102" s="238" t="s">
        <v>31</v>
      </c>
      <c r="D102" s="239">
        <v>5110120</v>
      </c>
      <c r="E102" s="239" t="s">
        <v>193</v>
      </c>
      <c r="F102" s="277">
        <v>0</v>
      </c>
      <c r="G102" s="245">
        <f t="shared" si="83"/>
        <v>0</v>
      </c>
      <c r="H102" s="264">
        <f>IFERROR(INDEX('[1]2024'!$A:$Q,MATCH($A$3&amp;$D102,'[1]2024'!$B:$B,0),MATCH(H$4,'[1]2024'!$2:$2,0)),0)+IFERROR(INDEX('[1]2024'!$A:$Q,MATCH($B$3&amp;$D102,'[1]2024'!$B:$B,0),MATCH(H$4,'[1]2024'!$2:$2,0)),0)++IFERROR(INDEX('[1]2024'!$A:$Q,MATCH($C$3&amp;$D102,'[1]2024'!$B:$B,0),MATCH(H$4,'[1]2024'!$2:$2,0)),0)++IFERROR(INDEX('[1]2024'!$A:$Q,MATCH($D$3&amp;$D102,'[1]2024'!$B:$B,0),MATCH(H$4,'[1]2024'!$2:$2,0)),0)</f>
        <v>0</v>
      </c>
      <c r="I102" s="264">
        <f>IFERROR(INDEX('[1]2024'!$A:$Q,MATCH($A$3&amp;$D102,'[1]2024'!$B:$B,0),MATCH(I$4,'[1]2024'!$2:$2,0)),0)+IFERROR(INDEX('[1]2024'!$A:$Q,MATCH($B$3&amp;$D102,'[1]2024'!$B:$B,0),MATCH(I$4,'[1]2024'!$2:$2,0)),0)++IFERROR(INDEX('[1]2024'!$A:$Q,MATCH($C$3&amp;$D102,'[1]2024'!$B:$B,0),MATCH(I$4,'[1]2024'!$2:$2,0)),0)++IFERROR(INDEX('[1]2024'!$A:$Q,MATCH($D$3&amp;$D102,'[1]2024'!$B:$B,0),MATCH(I$4,'[1]2024'!$2:$2,0)),0)</f>
        <v>0</v>
      </c>
      <c r="J102" s="264">
        <f>IFERROR(INDEX('[1]2024'!$A:$Q,MATCH($A$3&amp;$D102,'[1]2024'!$B:$B,0),MATCH(J$4,'[1]2024'!$2:$2,0)),0)+IFERROR(INDEX('[1]2024'!$A:$Q,MATCH($B$3&amp;$D102,'[1]2024'!$B:$B,0),MATCH(J$4,'[1]2024'!$2:$2,0)),0)++IFERROR(INDEX('[1]2024'!$A:$Q,MATCH($C$3&amp;$D102,'[1]2024'!$B:$B,0),MATCH(J$4,'[1]2024'!$2:$2,0)),0)++IFERROR(INDEX('[1]2024'!$A:$Q,MATCH($D$3&amp;$D102,'[1]2024'!$B:$B,0),MATCH(J$4,'[1]2024'!$2:$2,0)),0)</f>
        <v>0</v>
      </c>
      <c r="K102" s="264">
        <f>IFERROR(INDEX('[1]2024'!$A:$Q,MATCH($A$3&amp;$D102,'[1]2024'!$B:$B,0),MATCH(K$4,'[1]2024'!$2:$2,0)),0)+IFERROR(INDEX('[1]2024'!$A:$Q,MATCH($B$3&amp;$D102,'[1]2024'!$B:$B,0),MATCH(K$4,'[1]2024'!$2:$2,0)),0)++IFERROR(INDEX('[1]2024'!$A:$Q,MATCH($C$3&amp;$D102,'[1]2024'!$B:$B,0),MATCH(K$4,'[1]2024'!$2:$2,0)),0)++IFERROR(INDEX('[1]2024'!$A:$Q,MATCH($D$3&amp;$D102,'[1]2024'!$B:$B,0),MATCH(K$4,'[1]2024'!$2:$2,0)),0)</f>
        <v>0</v>
      </c>
      <c r="L102" s="264">
        <f>IFERROR(INDEX('[1]2024'!$A:$Q,MATCH($A$3&amp;$D102,'[1]2024'!$B:$B,0),MATCH(L$4,'[1]2024'!$2:$2,0)),0)+IFERROR(INDEX('[1]2024'!$A:$Q,MATCH($B$3&amp;$D102,'[1]2024'!$B:$B,0),MATCH(L$4,'[1]2024'!$2:$2,0)),0)++IFERROR(INDEX('[1]2024'!$A:$Q,MATCH($C$3&amp;$D102,'[1]2024'!$B:$B,0),MATCH(L$4,'[1]2024'!$2:$2,0)),0)++IFERROR(INDEX('[1]2024'!$A:$Q,MATCH($D$3&amp;$D102,'[1]2024'!$B:$B,0),MATCH(L$4,'[1]2024'!$2:$2,0)),0)</f>
        <v>0</v>
      </c>
      <c r="M102" s="264">
        <f>IFERROR(INDEX('[1]2024'!$A:$Q,MATCH($A$3&amp;$D102,'[1]2024'!$B:$B,0),MATCH(M$4,'[1]2024'!$2:$2,0)),0)+IFERROR(INDEX('[1]2024'!$A:$Q,MATCH($B$3&amp;$D102,'[1]2024'!$B:$B,0),MATCH(M$4,'[1]2024'!$2:$2,0)),0)++IFERROR(INDEX('[1]2024'!$A:$Q,MATCH($C$3&amp;$D102,'[1]2024'!$B:$B,0),MATCH(M$4,'[1]2024'!$2:$2,0)),0)++IFERROR(INDEX('[1]2024'!$A:$Q,MATCH($D$3&amp;$D102,'[1]2024'!$B:$B,0),MATCH(M$4,'[1]2024'!$2:$2,0)),0)</f>
        <v>0</v>
      </c>
      <c r="N102" s="264">
        <f>IFERROR(INDEX('[1]2024'!$A:$Q,MATCH($A$3&amp;$D102,'[1]2024'!$B:$B,0),MATCH(N$4,'[1]2024'!$2:$2,0)),0)+IFERROR(INDEX('[1]2024'!$A:$Q,MATCH($B$3&amp;$D102,'[1]2024'!$B:$B,0),MATCH(N$4,'[1]2024'!$2:$2,0)),0)++IFERROR(INDEX('[1]2024'!$A:$Q,MATCH($C$3&amp;$D102,'[1]2024'!$B:$B,0),MATCH(N$4,'[1]2024'!$2:$2,0)),0)++IFERROR(INDEX('[1]2024'!$A:$Q,MATCH($D$3&amp;$D102,'[1]2024'!$B:$B,0),MATCH(N$4,'[1]2024'!$2:$2,0)),0)</f>
        <v>0</v>
      </c>
      <c r="O102" s="264">
        <f>IFERROR(INDEX('[1]2024'!$A:$Q,MATCH($A$3&amp;$D102,'[1]2024'!$B:$B,0),MATCH(O$4,'[1]2024'!$2:$2,0)),0)+IFERROR(INDEX('[1]2024'!$A:$Q,MATCH($B$3&amp;$D102,'[1]2024'!$B:$B,0),MATCH(O$4,'[1]2024'!$2:$2,0)),0)++IFERROR(INDEX('[1]2024'!$A:$Q,MATCH($C$3&amp;$D102,'[1]2024'!$B:$B,0),MATCH(O$4,'[1]2024'!$2:$2,0)),0)++IFERROR(INDEX('[1]2024'!$A:$Q,MATCH($D$3&amp;$D102,'[1]2024'!$B:$B,0),MATCH(O$4,'[1]2024'!$2:$2,0)),0)</f>
        <v>0</v>
      </c>
      <c r="P102" s="264">
        <f>IFERROR(INDEX('[1]2024'!$A:$Q,MATCH($A$3&amp;$D102,'[1]2024'!$B:$B,0),MATCH(P$4,'[1]2024'!$2:$2,0)),0)+IFERROR(INDEX('[1]2024'!$A:$Q,MATCH($B$3&amp;$D102,'[1]2024'!$B:$B,0),MATCH(P$4,'[1]2024'!$2:$2,0)),0)++IFERROR(INDEX('[1]2024'!$A:$Q,MATCH($C$3&amp;$D102,'[1]2024'!$B:$B,0),MATCH(P$4,'[1]2024'!$2:$2,0)),0)++IFERROR(INDEX('[1]2024'!$A:$Q,MATCH($D$3&amp;$D102,'[1]2024'!$B:$B,0),MATCH(P$4,'[1]2024'!$2:$2,0)),0)</f>
        <v>0</v>
      </c>
      <c r="Q102" s="264">
        <f>IFERROR(INDEX('[1]2024'!$A:$Q,MATCH($A$3&amp;$D102,'[1]2024'!$B:$B,0),MATCH(Q$4,'[1]2024'!$2:$2,0)),0)+IFERROR(INDEX('[1]2024'!$A:$Q,MATCH($B$3&amp;$D102,'[1]2024'!$B:$B,0),MATCH(Q$4,'[1]2024'!$2:$2,0)),0)++IFERROR(INDEX('[1]2024'!$A:$Q,MATCH($C$3&amp;$D102,'[1]2024'!$B:$B,0),MATCH(Q$4,'[1]2024'!$2:$2,0)),0)++IFERROR(INDEX('[1]2024'!$A:$Q,MATCH($D$3&amp;$D102,'[1]2024'!$B:$B,0),MATCH(Q$4,'[1]2024'!$2:$2,0)),0)</f>
        <v>0</v>
      </c>
      <c r="R102" s="264">
        <f>IFERROR(INDEX('[1]2024'!$A:$Q,MATCH($A$3&amp;$D102,'[1]2024'!$B:$B,0),MATCH(R$4,'[1]2024'!$2:$2,0)),0)+IFERROR(INDEX('[1]2024'!$A:$Q,MATCH($B$3&amp;$D102,'[1]2024'!$B:$B,0),MATCH(R$4,'[1]2024'!$2:$2,0)),0)++IFERROR(INDEX('[1]2024'!$A:$Q,MATCH($C$3&amp;$D102,'[1]2024'!$B:$B,0),MATCH(R$4,'[1]2024'!$2:$2,0)),0)++IFERROR(INDEX('[1]2024'!$A:$Q,MATCH($D$3&amp;$D102,'[1]2024'!$B:$B,0),MATCH(R$4,'[1]2024'!$2:$2,0)),0)</f>
        <v>0</v>
      </c>
      <c r="S102" s="264">
        <f>IFERROR(INDEX('[1]2024'!$A:$Q,MATCH($A$3&amp;$D102,'[1]2024'!$B:$B,0),MATCH(S$4,'[1]2024'!$2:$2,0)),0)+IFERROR(INDEX('[1]2024'!$A:$Q,MATCH($B$3&amp;$D102,'[1]2024'!$B:$B,0),MATCH(S$4,'[1]2024'!$2:$2,0)),0)++IFERROR(INDEX('[1]2024'!$A:$Q,MATCH($C$3&amp;$D102,'[1]2024'!$B:$B,0),MATCH(S$4,'[1]2024'!$2:$2,0)),0)++IFERROR(INDEX('[1]2024'!$A:$Q,MATCH($D$3&amp;$D102,'[1]2024'!$B:$B,0),MATCH(S$4,'[1]2024'!$2:$2,0)),0)</f>
        <v>0</v>
      </c>
      <c r="T102" s="75">
        <v>0</v>
      </c>
      <c r="U102" s="245">
        <f t="shared" si="84"/>
        <v>0</v>
      </c>
      <c r="V102" s="246">
        <v>0</v>
      </c>
      <c r="W102" s="247">
        <v>0</v>
      </c>
      <c r="X102" s="247">
        <v>0</v>
      </c>
      <c r="Y102" s="247">
        <v>0</v>
      </c>
      <c r="Z102" s="247">
        <v>0</v>
      </c>
      <c r="AA102" s="247">
        <v>0</v>
      </c>
      <c r="AB102" s="247">
        <v>0</v>
      </c>
      <c r="AC102" s="247">
        <v>0</v>
      </c>
      <c r="AD102" s="247">
        <v>0</v>
      </c>
      <c r="AE102" s="247">
        <v>0</v>
      </c>
      <c r="AF102" s="247">
        <v>0</v>
      </c>
      <c r="AG102" s="248">
        <v>0</v>
      </c>
      <c r="AH102" s="245">
        <f>송도공장장!AH102+제조팀!AH102+송도밸리데이션팀!AH102+송도생산지원팀!AH102+송도설비관리팀!AH102</f>
        <v>0</v>
      </c>
      <c r="AI102" s="245">
        <f>송도공장장!AI102+제조팀!AI102+송도밸리데이션팀!AI102+송도생산지원팀!AI102+송도설비관리팀!AI102</f>
        <v>0</v>
      </c>
      <c r="AJ102" s="245">
        <f>송도공장장!AJ102+제조팀!AJ102+송도밸리데이션팀!AJ102+송도생산지원팀!AJ102+송도설비관리팀!AJ102</f>
        <v>0</v>
      </c>
      <c r="AK102" s="245">
        <f>송도공장장!AK102+제조팀!AK102+송도밸리데이션팀!AK102+송도생산지원팀!AK102+송도설비관리팀!AK102</f>
        <v>0</v>
      </c>
      <c r="AL102" s="245">
        <f>송도공장장!AL102+제조팀!AL102+송도밸리데이션팀!AL102+송도생산지원팀!AL102+송도설비관리팀!AL102</f>
        <v>0</v>
      </c>
      <c r="AM102" s="245">
        <f>송도공장장!AM102+제조팀!AM102+송도밸리데이션팀!AM102+송도생산지원팀!AM102+송도설비관리팀!AM102</f>
        <v>0</v>
      </c>
      <c r="AN102" s="245">
        <f>송도공장장!AN102+제조팀!AN102+송도밸리데이션팀!AN102+송도생산지원팀!AN102+송도설비관리팀!AN102</f>
        <v>0</v>
      </c>
      <c r="AO102" s="245">
        <f>송도공장장!AO102+제조팀!AO102+송도밸리데이션팀!AO102+송도생산지원팀!AO102+송도설비관리팀!AO102</f>
        <v>0</v>
      </c>
      <c r="AP102" s="245">
        <f>송도공장장!AP102+제조팀!AP102+송도밸리데이션팀!AP102+송도생산지원팀!AP102+송도설비관리팀!AP102</f>
        <v>0</v>
      </c>
      <c r="AQ102" s="245">
        <f>송도공장장!AQ102+제조팀!AQ102+송도밸리데이션팀!AQ102+송도생산지원팀!AQ102+송도설비관리팀!AQ102</f>
        <v>0</v>
      </c>
      <c r="AR102" s="245">
        <f>송도공장장!AR102+제조팀!AR102+송도밸리데이션팀!AR102+송도생산지원팀!AR102+송도설비관리팀!AR102</f>
        <v>0</v>
      </c>
      <c r="AS102" s="245">
        <f>송도공장장!AS102+제조팀!AS102+송도밸리데이션팀!AS102+송도생산지원팀!AS102+송도설비관리팀!AS102</f>
        <v>0</v>
      </c>
      <c r="AT102" s="245">
        <f>송도공장장!AT102+제조팀!AT102+송도밸리데이션팀!AT102+송도생산지원팀!AT102+송도설비관리팀!AT102</f>
        <v>0</v>
      </c>
      <c r="AU102" s="245">
        <f t="shared" si="53"/>
        <v>0</v>
      </c>
      <c r="AV102" s="245">
        <f t="shared" si="74"/>
        <v>0</v>
      </c>
      <c r="AW102" s="245">
        <f t="shared" si="75"/>
        <v>0</v>
      </c>
      <c r="AX102" s="245">
        <f t="shared" si="76"/>
        <v>0</v>
      </c>
      <c r="AY102" s="245">
        <f t="shared" si="85"/>
        <v>0</v>
      </c>
      <c r="AZ102" s="245">
        <f t="shared" si="86"/>
        <v>0</v>
      </c>
      <c r="BA102" s="245">
        <f t="shared" si="87"/>
        <v>0</v>
      </c>
      <c r="BB102" s="250"/>
      <c r="BC102" s="251" t="s">
        <v>39</v>
      </c>
      <c r="BD102" s="261"/>
      <c r="BE102" s="264">
        <v>0</v>
      </c>
      <c r="BF102" s="264">
        <v>0</v>
      </c>
      <c r="BG102" s="264">
        <v>0</v>
      </c>
      <c r="BH102" s="265">
        <f t="shared" si="77"/>
        <v>0</v>
      </c>
    </row>
    <row r="103" spans="1:60" outlineLevel="1" x14ac:dyDescent="0.3">
      <c r="A103" s="71" t="s">
        <v>195</v>
      </c>
      <c r="B103" s="238" t="s">
        <v>192</v>
      </c>
      <c r="C103" s="238" t="s">
        <v>44</v>
      </c>
      <c r="D103" s="239">
        <v>5110130</v>
      </c>
      <c r="E103" s="239" t="s">
        <v>193</v>
      </c>
      <c r="F103" s="277">
        <v>0</v>
      </c>
      <c r="G103" s="245">
        <f t="shared" si="83"/>
        <v>0</v>
      </c>
      <c r="H103" s="264">
        <f>IFERROR(INDEX('[1]2024'!$A:$Q,MATCH($A$3&amp;$D103,'[1]2024'!$B:$B,0),MATCH(H$4,'[1]2024'!$2:$2,0)),0)+IFERROR(INDEX('[1]2024'!$A:$Q,MATCH($B$3&amp;$D103,'[1]2024'!$B:$B,0),MATCH(H$4,'[1]2024'!$2:$2,0)),0)++IFERROR(INDEX('[1]2024'!$A:$Q,MATCH($C$3&amp;$D103,'[1]2024'!$B:$B,0),MATCH(H$4,'[1]2024'!$2:$2,0)),0)++IFERROR(INDEX('[1]2024'!$A:$Q,MATCH($D$3&amp;$D103,'[1]2024'!$B:$B,0),MATCH(H$4,'[1]2024'!$2:$2,0)),0)</f>
        <v>0</v>
      </c>
      <c r="I103" s="264">
        <f>IFERROR(INDEX('[1]2024'!$A:$Q,MATCH($A$3&amp;$D103,'[1]2024'!$B:$B,0),MATCH(I$4,'[1]2024'!$2:$2,0)),0)+IFERROR(INDEX('[1]2024'!$A:$Q,MATCH($B$3&amp;$D103,'[1]2024'!$B:$B,0),MATCH(I$4,'[1]2024'!$2:$2,0)),0)++IFERROR(INDEX('[1]2024'!$A:$Q,MATCH($C$3&amp;$D103,'[1]2024'!$B:$B,0),MATCH(I$4,'[1]2024'!$2:$2,0)),0)++IFERROR(INDEX('[1]2024'!$A:$Q,MATCH($D$3&amp;$D103,'[1]2024'!$B:$B,0),MATCH(I$4,'[1]2024'!$2:$2,0)),0)</f>
        <v>0</v>
      </c>
      <c r="J103" s="264">
        <f>IFERROR(INDEX('[1]2024'!$A:$Q,MATCH($A$3&amp;$D103,'[1]2024'!$B:$B,0),MATCH(J$4,'[1]2024'!$2:$2,0)),0)+IFERROR(INDEX('[1]2024'!$A:$Q,MATCH($B$3&amp;$D103,'[1]2024'!$B:$B,0),MATCH(J$4,'[1]2024'!$2:$2,0)),0)++IFERROR(INDEX('[1]2024'!$A:$Q,MATCH($C$3&amp;$D103,'[1]2024'!$B:$B,0),MATCH(J$4,'[1]2024'!$2:$2,0)),0)++IFERROR(INDEX('[1]2024'!$A:$Q,MATCH($D$3&amp;$D103,'[1]2024'!$B:$B,0),MATCH(J$4,'[1]2024'!$2:$2,0)),0)</f>
        <v>0</v>
      </c>
      <c r="K103" s="264">
        <f>IFERROR(INDEX('[1]2024'!$A:$Q,MATCH($A$3&amp;$D103,'[1]2024'!$B:$B,0),MATCH(K$4,'[1]2024'!$2:$2,0)),0)+IFERROR(INDEX('[1]2024'!$A:$Q,MATCH($B$3&amp;$D103,'[1]2024'!$B:$B,0),MATCH(K$4,'[1]2024'!$2:$2,0)),0)++IFERROR(INDEX('[1]2024'!$A:$Q,MATCH($C$3&amp;$D103,'[1]2024'!$B:$B,0),MATCH(K$4,'[1]2024'!$2:$2,0)),0)++IFERROR(INDEX('[1]2024'!$A:$Q,MATCH($D$3&amp;$D103,'[1]2024'!$B:$B,0),MATCH(K$4,'[1]2024'!$2:$2,0)),0)</f>
        <v>0</v>
      </c>
      <c r="L103" s="264">
        <f>IFERROR(INDEX('[1]2024'!$A:$Q,MATCH($A$3&amp;$D103,'[1]2024'!$B:$B,0),MATCH(L$4,'[1]2024'!$2:$2,0)),0)+IFERROR(INDEX('[1]2024'!$A:$Q,MATCH($B$3&amp;$D103,'[1]2024'!$B:$B,0),MATCH(L$4,'[1]2024'!$2:$2,0)),0)++IFERROR(INDEX('[1]2024'!$A:$Q,MATCH($C$3&amp;$D103,'[1]2024'!$B:$B,0),MATCH(L$4,'[1]2024'!$2:$2,0)),0)++IFERROR(INDEX('[1]2024'!$A:$Q,MATCH($D$3&amp;$D103,'[1]2024'!$B:$B,0),MATCH(L$4,'[1]2024'!$2:$2,0)),0)</f>
        <v>0</v>
      </c>
      <c r="M103" s="264">
        <f>IFERROR(INDEX('[1]2024'!$A:$Q,MATCH($A$3&amp;$D103,'[1]2024'!$B:$B,0),MATCH(M$4,'[1]2024'!$2:$2,0)),0)+IFERROR(INDEX('[1]2024'!$A:$Q,MATCH($B$3&amp;$D103,'[1]2024'!$B:$B,0),MATCH(M$4,'[1]2024'!$2:$2,0)),0)++IFERROR(INDEX('[1]2024'!$A:$Q,MATCH($C$3&amp;$D103,'[1]2024'!$B:$B,0),MATCH(M$4,'[1]2024'!$2:$2,0)),0)++IFERROR(INDEX('[1]2024'!$A:$Q,MATCH($D$3&amp;$D103,'[1]2024'!$B:$B,0),MATCH(M$4,'[1]2024'!$2:$2,0)),0)</f>
        <v>0</v>
      </c>
      <c r="N103" s="264">
        <f>IFERROR(INDEX('[1]2024'!$A:$Q,MATCH($A$3&amp;$D103,'[1]2024'!$B:$B,0),MATCH(N$4,'[1]2024'!$2:$2,0)),0)+IFERROR(INDEX('[1]2024'!$A:$Q,MATCH($B$3&amp;$D103,'[1]2024'!$B:$B,0),MATCH(N$4,'[1]2024'!$2:$2,0)),0)++IFERROR(INDEX('[1]2024'!$A:$Q,MATCH($C$3&amp;$D103,'[1]2024'!$B:$B,0),MATCH(N$4,'[1]2024'!$2:$2,0)),0)++IFERROR(INDEX('[1]2024'!$A:$Q,MATCH($D$3&amp;$D103,'[1]2024'!$B:$B,0),MATCH(N$4,'[1]2024'!$2:$2,0)),0)</f>
        <v>0</v>
      </c>
      <c r="O103" s="264">
        <f>IFERROR(INDEX('[1]2024'!$A:$Q,MATCH($A$3&amp;$D103,'[1]2024'!$B:$B,0),MATCH(O$4,'[1]2024'!$2:$2,0)),0)+IFERROR(INDEX('[1]2024'!$A:$Q,MATCH($B$3&amp;$D103,'[1]2024'!$B:$B,0),MATCH(O$4,'[1]2024'!$2:$2,0)),0)++IFERROR(INDEX('[1]2024'!$A:$Q,MATCH($C$3&amp;$D103,'[1]2024'!$B:$B,0),MATCH(O$4,'[1]2024'!$2:$2,0)),0)++IFERROR(INDEX('[1]2024'!$A:$Q,MATCH($D$3&amp;$D103,'[1]2024'!$B:$B,0),MATCH(O$4,'[1]2024'!$2:$2,0)),0)</f>
        <v>0</v>
      </c>
      <c r="P103" s="264">
        <f>IFERROR(INDEX('[1]2024'!$A:$Q,MATCH($A$3&amp;$D103,'[1]2024'!$B:$B,0),MATCH(P$4,'[1]2024'!$2:$2,0)),0)+IFERROR(INDEX('[1]2024'!$A:$Q,MATCH($B$3&amp;$D103,'[1]2024'!$B:$B,0),MATCH(P$4,'[1]2024'!$2:$2,0)),0)++IFERROR(INDEX('[1]2024'!$A:$Q,MATCH($C$3&amp;$D103,'[1]2024'!$B:$B,0),MATCH(P$4,'[1]2024'!$2:$2,0)),0)++IFERROR(INDEX('[1]2024'!$A:$Q,MATCH($D$3&amp;$D103,'[1]2024'!$B:$B,0),MATCH(P$4,'[1]2024'!$2:$2,0)),0)</f>
        <v>0</v>
      </c>
      <c r="Q103" s="264">
        <f>IFERROR(INDEX('[1]2024'!$A:$Q,MATCH($A$3&amp;$D103,'[1]2024'!$B:$B,0),MATCH(Q$4,'[1]2024'!$2:$2,0)),0)+IFERROR(INDEX('[1]2024'!$A:$Q,MATCH($B$3&amp;$D103,'[1]2024'!$B:$B,0),MATCH(Q$4,'[1]2024'!$2:$2,0)),0)++IFERROR(INDEX('[1]2024'!$A:$Q,MATCH($C$3&amp;$D103,'[1]2024'!$B:$B,0),MATCH(Q$4,'[1]2024'!$2:$2,0)),0)++IFERROR(INDEX('[1]2024'!$A:$Q,MATCH($D$3&amp;$D103,'[1]2024'!$B:$B,0),MATCH(Q$4,'[1]2024'!$2:$2,0)),0)</f>
        <v>0</v>
      </c>
      <c r="R103" s="264">
        <f>IFERROR(INDEX('[1]2024'!$A:$Q,MATCH($A$3&amp;$D103,'[1]2024'!$B:$B,0),MATCH(R$4,'[1]2024'!$2:$2,0)),0)+IFERROR(INDEX('[1]2024'!$A:$Q,MATCH($B$3&amp;$D103,'[1]2024'!$B:$B,0),MATCH(R$4,'[1]2024'!$2:$2,0)),0)++IFERROR(INDEX('[1]2024'!$A:$Q,MATCH($C$3&amp;$D103,'[1]2024'!$B:$B,0),MATCH(R$4,'[1]2024'!$2:$2,0)),0)++IFERROR(INDEX('[1]2024'!$A:$Q,MATCH($D$3&amp;$D103,'[1]2024'!$B:$B,0),MATCH(R$4,'[1]2024'!$2:$2,0)),0)</f>
        <v>0</v>
      </c>
      <c r="S103" s="264">
        <f>IFERROR(INDEX('[1]2024'!$A:$Q,MATCH($A$3&amp;$D103,'[1]2024'!$B:$B,0),MATCH(S$4,'[1]2024'!$2:$2,0)),0)+IFERROR(INDEX('[1]2024'!$A:$Q,MATCH($B$3&amp;$D103,'[1]2024'!$B:$B,0),MATCH(S$4,'[1]2024'!$2:$2,0)),0)++IFERROR(INDEX('[1]2024'!$A:$Q,MATCH($C$3&amp;$D103,'[1]2024'!$B:$B,0),MATCH(S$4,'[1]2024'!$2:$2,0)),0)++IFERROR(INDEX('[1]2024'!$A:$Q,MATCH($D$3&amp;$D103,'[1]2024'!$B:$B,0),MATCH(S$4,'[1]2024'!$2:$2,0)),0)</f>
        <v>0</v>
      </c>
      <c r="T103" s="75">
        <v>0</v>
      </c>
      <c r="U103" s="245">
        <f t="shared" si="84"/>
        <v>0</v>
      </c>
      <c r="V103" s="246">
        <v>0</v>
      </c>
      <c r="W103" s="247">
        <v>0</v>
      </c>
      <c r="X103" s="247">
        <v>0</v>
      </c>
      <c r="Y103" s="247">
        <v>0</v>
      </c>
      <c r="Z103" s="247">
        <v>0</v>
      </c>
      <c r="AA103" s="247">
        <v>0</v>
      </c>
      <c r="AB103" s="247">
        <v>0</v>
      </c>
      <c r="AC103" s="247">
        <v>0</v>
      </c>
      <c r="AD103" s="247">
        <v>0</v>
      </c>
      <c r="AE103" s="247">
        <v>0</v>
      </c>
      <c r="AF103" s="247">
        <v>0</v>
      </c>
      <c r="AG103" s="248">
        <v>0</v>
      </c>
      <c r="AH103" s="245">
        <f>송도공장장!AH103+제조팀!AH103+송도밸리데이션팀!AH103+송도생산지원팀!AH103+송도설비관리팀!AH103</f>
        <v>228100000</v>
      </c>
      <c r="AI103" s="245">
        <f>송도공장장!AI103+제조팀!AI103+송도밸리데이션팀!AI103+송도생산지원팀!AI103+송도설비관리팀!AI103</f>
        <v>46200000</v>
      </c>
      <c r="AJ103" s="245">
        <f>송도공장장!AJ103+제조팀!AJ103+송도밸리데이션팀!AJ103+송도생산지원팀!AJ103+송도설비관리팀!AJ103</f>
        <v>14200000</v>
      </c>
      <c r="AK103" s="245">
        <f>송도공장장!AK103+제조팀!AK103+송도밸리데이션팀!AK103+송도생산지원팀!AK103+송도설비관리팀!AK103</f>
        <v>44200000</v>
      </c>
      <c r="AL103" s="245">
        <f>송도공장장!AL103+제조팀!AL103+송도밸리데이션팀!AL103+송도생산지원팀!AL103+송도설비관리팀!AL103</f>
        <v>17500000</v>
      </c>
      <c r="AM103" s="245">
        <f>송도공장장!AM103+제조팀!AM103+송도밸리데이션팀!AM103+송도생산지원팀!AM103+송도설비관리팀!AM103</f>
        <v>17500000</v>
      </c>
      <c r="AN103" s="245">
        <f>송도공장장!AN103+제조팀!AN103+송도밸리데이션팀!AN103+송도생산지원팀!AN103+송도설비관리팀!AN103</f>
        <v>17500000</v>
      </c>
      <c r="AO103" s="245">
        <f>송도공장장!AO103+제조팀!AO103+송도밸리데이션팀!AO103+송도생산지원팀!AO103+송도설비관리팀!AO103</f>
        <v>17166667</v>
      </c>
      <c r="AP103" s="245">
        <f>송도공장장!AP103+제조팀!AP103+송도밸리데이션팀!AP103+송도생산지원팀!AP103+송도설비관리팀!AP103</f>
        <v>7166667</v>
      </c>
      <c r="AQ103" s="245">
        <f>송도공장장!AQ103+제조팀!AQ103+송도밸리데이션팀!AQ103+송도생산지원팀!AQ103+송도설비관리팀!AQ103</f>
        <v>7166666</v>
      </c>
      <c r="AR103" s="245">
        <f>송도공장장!AR103+제조팀!AR103+송도밸리데이션팀!AR103+송도생산지원팀!AR103+송도설비관리팀!AR103</f>
        <v>9500000</v>
      </c>
      <c r="AS103" s="245">
        <f>송도공장장!AS103+제조팀!AS103+송도밸리데이션팀!AS103+송도생산지원팀!AS103+송도설비관리팀!AS103</f>
        <v>9500000</v>
      </c>
      <c r="AT103" s="245">
        <f>송도공장장!AT103+제조팀!AT103+송도밸리데이션팀!AT103+송도생산지원팀!AT103+송도설비관리팀!AT103</f>
        <v>20500000</v>
      </c>
      <c r="AU103" s="245">
        <f t="shared" si="53"/>
        <v>104600000</v>
      </c>
      <c r="AV103" s="245">
        <f t="shared" si="74"/>
        <v>52500000</v>
      </c>
      <c r="AW103" s="245">
        <f t="shared" si="75"/>
        <v>31500000</v>
      </c>
      <c r="AX103" s="245">
        <f t="shared" si="76"/>
        <v>39500000</v>
      </c>
      <c r="AY103" s="245">
        <f t="shared" si="85"/>
        <v>239505000</v>
      </c>
      <c r="AZ103" s="245">
        <f t="shared" si="86"/>
        <v>251480250</v>
      </c>
      <c r="BA103" s="245">
        <f t="shared" si="87"/>
        <v>264054262.5</v>
      </c>
      <c r="BB103" s="250"/>
      <c r="BC103" s="251" t="s">
        <v>39</v>
      </c>
      <c r="BD103" s="261"/>
      <c r="BE103" s="264">
        <v>0</v>
      </c>
      <c r="BF103" s="264">
        <v>0</v>
      </c>
      <c r="BG103" s="264">
        <v>0</v>
      </c>
      <c r="BH103" s="265">
        <f t="shared" si="77"/>
        <v>0</v>
      </c>
    </row>
    <row r="104" spans="1:60" outlineLevel="1" x14ac:dyDescent="0.3">
      <c r="A104" s="71" t="s">
        <v>196</v>
      </c>
      <c r="B104" s="238" t="s">
        <v>192</v>
      </c>
      <c r="C104" s="238" t="s">
        <v>44</v>
      </c>
      <c r="D104" s="239">
        <v>5110140</v>
      </c>
      <c r="E104" s="239" t="s">
        <v>193</v>
      </c>
      <c r="F104" s="277">
        <v>0</v>
      </c>
      <c r="G104" s="245">
        <f t="shared" si="83"/>
        <v>0</v>
      </c>
      <c r="H104" s="264">
        <f>IFERROR(INDEX('[1]2024'!$A:$Q,MATCH($A$3&amp;$D104,'[1]2024'!$B:$B,0),MATCH(H$4,'[1]2024'!$2:$2,0)),0)+IFERROR(INDEX('[1]2024'!$A:$Q,MATCH($B$3&amp;$D104,'[1]2024'!$B:$B,0),MATCH(H$4,'[1]2024'!$2:$2,0)),0)++IFERROR(INDEX('[1]2024'!$A:$Q,MATCH($C$3&amp;$D104,'[1]2024'!$B:$B,0),MATCH(H$4,'[1]2024'!$2:$2,0)),0)++IFERROR(INDEX('[1]2024'!$A:$Q,MATCH($D$3&amp;$D104,'[1]2024'!$B:$B,0),MATCH(H$4,'[1]2024'!$2:$2,0)),0)</f>
        <v>0</v>
      </c>
      <c r="I104" s="264">
        <f>IFERROR(INDEX('[1]2024'!$A:$Q,MATCH($A$3&amp;$D104,'[1]2024'!$B:$B,0),MATCH(I$4,'[1]2024'!$2:$2,0)),0)+IFERROR(INDEX('[1]2024'!$A:$Q,MATCH($B$3&amp;$D104,'[1]2024'!$B:$B,0),MATCH(I$4,'[1]2024'!$2:$2,0)),0)++IFERROR(INDEX('[1]2024'!$A:$Q,MATCH($C$3&amp;$D104,'[1]2024'!$B:$B,0),MATCH(I$4,'[1]2024'!$2:$2,0)),0)++IFERROR(INDEX('[1]2024'!$A:$Q,MATCH($D$3&amp;$D104,'[1]2024'!$B:$B,0),MATCH(I$4,'[1]2024'!$2:$2,0)),0)</f>
        <v>0</v>
      </c>
      <c r="J104" s="264">
        <f>IFERROR(INDEX('[1]2024'!$A:$Q,MATCH($A$3&amp;$D104,'[1]2024'!$B:$B,0),MATCH(J$4,'[1]2024'!$2:$2,0)),0)+IFERROR(INDEX('[1]2024'!$A:$Q,MATCH($B$3&amp;$D104,'[1]2024'!$B:$B,0),MATCH(J$4,'[1]2024'!$2:$2,0)),0)++IFERROR(INDEX('[1]2024'!$A:$Q,MATCH($C$3&amp;$D104,'[1]2024'!$B:$B,0),MATCH(J$4,'[1]2024'!$2:$2,0)),0)++IFERROR(INDEX('[1]2024'!$A:$Q,MATCH($D$3&amp;$D104,'[1]2024'!$B:$B,0),MATCH(J$4,'[1]2024'!$2:$2,0)),0)</f>
        <v>0</v>
      </c>
      <c r="K104" s="264">
        <f>IFERROR(INDEX('[1]2024'!$A:$Q,MATCH($A$3&amp;$D104,'[1]2024'!$B:$B,0),MATCH(K$4,'[1]2024'!$2:$2,0)),0)+IFERROR(INDEX('[1]2024'!$A:$Q,MATCH($B$3&amp;$D104,'[1]2024'!$B:$B,0),MATCH(K$4,'[1]2024'!$2:$2,0)),0)++IFERROR(INDEX('[1]2024'!$A:$Q,MATCH($C$3&amp;$D104,'[1]2024'!$B:$B,0),MATCH(K$4,'[1]2024'!$2:$2,0)),0)++IFERROR(INDEX('[1]2024'!$A:$Q,MATCH($D$3&amp;$D104,'[1]2024'!$B:$B,0),MATCH(K$4,'[1]2024'!$2:$2,0)),0)</f>
        <v>0</v>
      </c>
      <c r="L104" s="264">
        <f>IFERROR(INDEX('[1]2024'!$A:$Q,MATCH($A$3&amp;$D104,'[1]2024'!$B:$B,0),MATCH(L$4,'[1]2024'!$2:$2,0)),0)+IFERROR(INDEX('[1]2024'!$A:$Q,MATCH($B$3&amp;$D104,'[1]2024'!$B:$B,0),MATCH(L$4,'[1]2024'!$2:$2,0)),0)++IFERROR(INDEX('[1]2024'!$A:$Q,MATCH($C$3&amp;$D104,'[1]2024'!$B:$B,0),MATCH(L$4,'[1]2024'!$2:$2,0)),0)++IFERROR(INDEX('[1]2024'!$A:$Q,MATCH($D$3&amp;$D104,'[1]2024'!$B:$B,0),MATCH(L$4,'[1]2024'!$2:$2,0)),0)</f>
        <v>0</v>
      </c>
      <c r="M104" s="264">
        <f>IFERROR(INDEX('[1]2024'!$A:$Q,MATCH($A$3&amp;$D104,'[1]2024'!$B:$B,0),MATCH(M$4,'[1]2024'!$2:$2,0)),0)+IFERROR(INDEX('[1]2024'!$A:$Q,MATCH($B$3&amp;$D104,'[1]2024'!$B:$B,0),MATCH(M$4,'[1]2024'!$2:$2,0)),0)++IFERROR(INDEX('[1]2024'!$A:$Q,MATCH($C$3&amp;$D104,'[1]2024'!$B:$B,0),MATCH(M$4,'[1]2024'!$2:$2,0)),0)++IFERROR(INDEX('[1]2024'!$A:$Q,MATCH($D$3&amp;$D104,'[1]2024'!$B:$B,0),MATCH(M$4,'[1]2024'!$2:$2,0)),0)</f>
        <v>0</v>
      </c>
      <c r="N104" s="264">
        <f>IFERROR(INDEX('[1]2024'!$A:$Q,MATCH($A$3&amp;$D104,'[1]2024'!$B:$B,0),MATCH(N$4,'[1]2024'!$2:$2,0)),0)+IFERROR(INDEX('[1]2024'!$A:$Q,MATCH($B$3&amp;$D104,'[1]2024'!$B:$B,0),MATCH(N$4,'[1]2024'!$2:$2,0)),0)++IFERROR(INDEX('[1]2024'!$A:$Q,MATCH($C$3&amp;$D104,'[1]2024'!$B:$B,0),MATCH(N$4,'[1]2024'!$2:$2,0)),0)++IFERROR(INDEX('[1]2024'!$A:$Q,MATCH($D$3&amp;$D104,'[1]2024'!$B:$B,0),MATCH(N$4,'[1]2024'!$2:$2,0)),0)</f>
        <v>0</v>
      </c>
      <c r="O104" s="264">
        <f>IFERROR(INDEX('[1]2024'!$A:$Q,MATCH($A$3&amp;$D104,'[1]2024'!$B:$B,0),MATCH(O$4,'[1]2024'!$2:$2,0)),0)+IFERROR(INDEX('[1]2024'!$A:$Q,MATCH($B$3&amp;$D104,'[1]2024'!$B:$B,0),MATCH(O$4,'[1]2024'!$2:$2,0)),0)++IFERROR(INDEX('[1]2024'!$A:$Q,MATCH($C$3&amp;$D104,'[1]2024'!$B:$B,0),MATCH(O$4,'[1]2024'!$2:$2,0)),0)++IFERROR(INDEX('[1]2024'!$A:$Q,MATCH($D$3&amp;$D104,'[1]2024'!$B:$B,0),MATCH(O$4,'[1]2024'!$2:$2,0)),0)</f>
        <v>0</v>
      </c>
      <c r="P104" s="264">
        <f>IFERROR(INDEX('[1]2024'!$A:$Q,MATCH($A$3&amp;$D104,'[1]2024'!$B:$B,0),MATCH(P$4,'[1]2024'!$2:$2,0)),0)+IFERROR(INDEX('[1]2024'!$A:$Q,MATCH($B$3&amp;$D104,'[1]2024'!$B:$B,0),MATCH(P$4,'[1]2024'!$2:$2,0)),0)++IFERROR(INDEX('[1]2024'!$A:$Q,MATCH($C$3&amp;$D104,'[1]2024'!$B:$B,0),MATCH(P$4,'[1]2024'!$2:$2,0)),0)++IFERROR(INDEX('[1]2024'!$A:$Q,MATCH($D$3&amp;$D104,'[1]2024'!$B:$B,0),MATCH(P$4,'[1]2024'!$2:$2,0)),0)</f>
        <v>0</v>
      </c>
      <c r="Q104" s="264">
        <f>IFERROR(INDEX('[1]2024'!$A:$Q,MATCH($A$3&amp;$D104,'[1]2024'!$B:$B,0),MATCH(Q$4,'[1]2024'!$2:$2,0)),0)+IFERROR(INDEX('[1]2024'!$A:$Q,MATCH($B$3&amp;$D104,'[1]2024'!$B:$B,0),MATCH(Q$4,'[1]2024'!$2:$2,0)),0)++IFERROR(INDEX('[1]2024'!$A:$Q,MATCH($C$3&amp;$D104,'[1]2024'!$B:$B,0),MATCH(Q$4,'[1]2024'!$2:$2,0)),0)++IFERROR(INDEX('[1]2024'!$A:$Q,MATCH($D$3&amp;$D104,'[1]2024'!$B:$B,0),MATCH(Q$4,'[1]2024'!$2:$2,0)),0)</f>
        <v>0</v>
      </c>
      <c r="R104" s="264">
        <f>IFERROR(INDEX('[1]2024'!$A:$Q,MATCH($A$3&amp;$D104,'[1]2024'!$B:$B,0),MATCH(R$4,'[1]2024'!$2:$2,0)),0)+IFERROR(INDEX('[1]2024'!$A:$Q,MATCH($B$3&amp;$D104,'[1]2024'!$B:$B,0),MATCH(R$4,'[1]2024'!$2:$2,0)),0)++IFERROR(INDEX('[1]2024'!$A:$Q,MATCH($C$3&amp;$D104,'[1]2024'!$B:$B,0),MATCH(R$4,'[1]2024'!$2:$2,0)),0)++IFERROR(INDEX('[1]2024'!$A:$Q,MATCH($D$3&amp;$D104,'[1]2024'!$B:$B,0),MATCH(R$4,'[1]2024'!$2:$2,0)),0)</f>
        <v>0</v>
      </c>
      <c r="S104" s="264">
        <f>IFERROR(INDEX('[1]2024'!$A:$Q,MATCH($A$3&amp;$D104,'[1]2024'!$B:$B,0),MATCH(S$4,'[1]2024'!$2:$2,0)),0)+IFERROR(INDEX('[1]2024'!$A:$Q,MATCH($B$3&amp;$D104,'[1]2024'!$B:$B,0),MATCH(S$4,'[1]2024'!$2:$2,0)),0)++IFERROR(INDEX('[1]2024'!$A:$Q,MATCH($C$3&amp;$D104,'[1]2024'!$B:$B,0),MATCH(S$4,'[1]2024'!$2:$2,0)),0)++IFERROR(INDEX('[1]2024'!$A:$Q,MATCH($D$3&amp;$D104,'[1]2024'!$B:$B,0),MATCH(S$4,'[1]2024'!$2:$2,0)),0)</f>
        <v>0</v>
      </c>
      <c r="T104" s="75">
        <v>0</v>
      </c>
      <c r="U104" s="245">
        <f t="shared" si="84"/>
        <v>0</v>
      </c>
      <c r="V104" s="246">
        <v>0</v>
      </c>
      <c r="W104" s="247">
        <v>0</v>
      </c>
      <c r="X104" s="247">
        <v>0</v>
      </c>
      <c r="Y104" s="247">
        <v>0</v>
      </c>
      <c r="Z104" s="247">
        <v>0</v>
      </c>
      <c r="AA104" s="247">
        <v>0</v>
      </c>
      <c r="AB104" s="247">
        <v>0</v>
      </c>
      <c r="AC104" s="247">
        <v>0</v>
      </c>
      <c r="AD104" s="247">
        <v>0</v>
      </c>
      <c r="AE104" s="247">
        <v>0</v>
      </c>
      <c r="AF104" s="247">
        <v>0</v>
      </c>
      <c r="AG104" s="248">
        <v>0</v>
      </c>
      <c r="AH104" s="245">
        <f>송도공장장!AH104+제조팀!AH104+송도밸리데이션팀!AH104+송도생산지원팀!AH104+송도설비관리팀!AH104</f>
        <v>108046044</v>
      </c>
      <c r="AI104" s="245">
        <f>송도공장장!AI104+제조팀!AI104+송도밸리데이션팀!AI104+송도생산지원팀!AI104+송도설비관리팀!AI104</f>
        <v>10830920</v>
      </c>
      <c r="AJ104" s="245">
        <f>송도공장장!AJ104+제조팀!AJ104+송도밸리데이션팀!AJ104+송도생산지원팀!AJ104+송도설비관리팀!AJ104</f>
        <v>4858100</v>
      </c>
      <c r="AK104" s="245">
        <f>송도공장장!AK104+제조팀!AK104+송도밸리데이션팀!AK104+송도생산지원팀!AK104+송도설비관리팀!AK104</f>
        <v>8966880</v>
      </c>
      <c r="AL104" s="245">
        <f>송도공장장!AL104+제조팀!AL104+송도밸리데이션팀!AL104+송도생산지원팀!AL104+송도설비관리팀!AL104</f>
        <v>4503214</v>
      </c>
      <c r="AM104" s="245">
        <f>송도공장장!AM104+제조팀!AM104+송도밸리데이션팀!AM104+송도생산지원팀!AM104+송도설비관리팀!AM104</f>
        <v>5094640</v>
      </c>
      <c r="AN104" s="245">
        <f>송도공장장!AN104+제조팀!AN104+송도밸리데이션팀!AN104+송도생산지원팀!AN104+송도설비관리팀!AN104</f>
        <v>5121590</v>
      </c>
      <c r="AO104" s="245">
        <f>송도공장장!AO104+제조팀!AO104+송도밸리데이션팀!AO104+송도생산지원팀!AO104+송도설비관리팀!AO104</f>
        <v>7737940</v>
      </c>
      <c r="AP104" s="245">
        <f>송도공장장!AP104+제조팀!AP104+송도밸리데이션팀!AP104+송도생산지원팀!AP104+송도설비관리팀!AP104</f>
        <v>6477150</v>
      </c>
      <c r="AQ104" s="245">
        <f>송도공장장!AQ104+제조팀!AQ104+송도밸리데이션팀!AQ104+송도생산지원팀!AQ104+송도설비관리팀!AQ104</f>
        <v>5996530</v>
      </c>
      <c r="AR104" s="245">
        <f>송도공장장!AR104+제조팀!AR104+송도밸리데이션팀!AR104+송도생산지원팀!AR104+송도설비관리팀!AR104</f>
        <v>15064930</v>
      </c>
      <c r="AS104" s="245">
        <f>송도공장장!AS104+제조팀!AS104+송도밸리데이션팀!AS104+송도생산지원팀!AS104+송도설비관리팀!AS104</f>
        <v>13652000</v>
      </c>
      <c r="AT104" s="245">
        <f>송도공장장!AT104+제조팀!AT104+송도밸리데이션팀!AT104+송도생산지원팀!AT104+송도설비관리팀!AT104</f>
        <v>19742150</v>
      </c>
      <c r="AU104" s="245">
        <f t="shared" si="53"/>
        <v>24655900</v>
      </c>
      <c r="AV104" s="245">
        <f t="shared" si="74"/>
        <v>14719444</v>
      </c>
      <c r="AW104" s="245">
        <f t="shared" si="75"/>
        <v>20211620</v>
      </c>
      <c r="AX104" s="245">
        <f t="shared" si="76"/>
        <v>48459080</v>
      </c>
      <c r="AY104" s="245">
        <f t="shared" si="85"/>
        <v>113448346.2</v>
      </c>
      <c r="AZ104" s="245">
        <f t="shared" si="86"/>
        <v>119120763.51000001</v>
      </c>
      <c r="BA104" s="245">
        <f t="shared" si="87"/>
        <v>125076801.68550001</v>
      </c>
      <c r="BB104" s="250"/>
      <c r="BC104" s="251" t="s">
        <v>39</v>
      </c>
      <c r="BD104" s="261"/>
      <c r="BE104" s="264">
        <v>0</v>
      </c>
      <c r="BF104" s="264">
        <v>0</v>
      </c>
      <c r="BG104" s="264">
        <v>0</v>
      </c>
      <c r="BH104" s="265">
        <f t="shared" si="77"/>
        <v>0</v>
      </c>
    </row>
    <row r="105" spans="1:60" outlineLevel="1" x14ac:dyDescent="0.3">
      <c r="A105" s="71" t="s">
        <v>197</v>
      </c>
      <c r="B105" s="238" t="s">
        <v>198</v>
      </c>
      <c r="C105" s="238" t="s">
        <v>31</v>
      </c>
      <c r="D105" s="239">
        <v>5110150</v>
      </c>
      <c r="E105" s="239" t="s">
        <v>199</v>
      </c>
      <c r="F105" s="277">
        <v>0</v>
      </c>
      <c r="G105" s="245">
        <f t="shared" si="83"/>
        <v>0</v>
      </c>
      <c r="H105" s="264">
        <f>IFERROR(INDEX('[1]2024'!$A:$Q,MATCH($A$3&amp;$D105,'[1]2024'!$B:$B,0),MATCH(H$4,'[1]2024'!$2:$2,0)),0)+IFERROR(INDEX('[1]2024'!$A:$Q,MATCH($B$3&amp;$D105,'[1]2024'!$B:$B,0),MATCH(H$4,'[1]2024'!$2:$2,0)),0)++IFERROR(INDEX('[1]2024'!$A:$Q,MATCH($C$3&amp;$D105,'[1]2024'!$B:$B,0),MATCH(H$4,'[1]2024'!$2:$2,0)),0)++IFERROR(INDEX('[1]2024'!$A:$Q,MATCH($D$3&amp;$D105,'[1]2024'!$B:$B,0),MATCH(H$4,'[1]2024'!$2:$2,0)),0)</f>
        <v>0</v>
      </c>
      <c r="I105" s="264">
        <f>IFERROR(INDEX('[1]2024'!$A:$Q,MATCH($A$3&amp;$D105,'[1]2024'!$B:$B,0),MATCH(I$4,'[1]2024'!$2:$2,0)),0)+IFERROR(INDEX('[1]2024'!$A:$Q,MATCH($B$3&amp;$D105,'[1]2024'!$B:$B,0),MATCH(I$4,'[1]2024'!$2:$2,0)),0)++IFERROR(INDEX('[1]2024'!$A:$Q,MATCH($C$3&amp;$D105,'[1]2024'!$B:$B,0),MATCH(I$4,'[1]2024'!$2:$2,0)),0)++IFERROR(INDEX('[1]2024'!$A:$Q,MATCH($D$3&amp;$D105,'[1]2024'!$B:$B,0),MATCH(I$4,'[1]2024'!$2:$2,0)),0)</f>
        <v>0</v>
      </c>
      <c r="J105" s="264">
        <f>IFERROR(INDEX('[1]2024'!$A:$Q,MATCH($A$3&amp;$D105,'[1]2024'!$B:$B,0),MATCH(J$4,'[1]2024'!$2:$2,0)),0)+IFERROR(INDEX('[1]2024'!$A:$Q,MATCH($B$3&amp;$D105,'[1]2024'!$B:$B,0),MATCH(J$4,'[1]2024'!$2:$2,0)),0)++IFERROR(INDEX('[1]2024'!$A:$Q,MATCH($C$3&amp;$D105,'[1]2024'!$B:$B,0),MATCH(J$4,'[1]2024'!$2:$2,0)),0)++IFERROR(INDEX('[1]2024'!$A:$Q,MATCH($D$3&amp;$D105,'[1]2024'!$B:$B,0),MATCH(J$4,'[1]2024'!$2:$2,0)),0)</f>
        <v>0</v>
      </c>
      <c r="K105" s="264">
        <f>IFERROR(INDEX('[1]2024'!$A:$Q,MATCH($A$3&amp;$D105,'[1]2024'!$B:$B,0),MATCH(K$4,'[1]2024'!$2:$2,0)),0)+IFERROR(INDEX('[1]2024'!$A:$Q,MATCH($B$3&amp;$D105,'[1]2024'!$B:$B,0),MATCH(K$4,'[1]2024'!$2:$2,0)),0)++IFERROR(INDEX('[1]2024'!$A:$Q,MATCH($C$3&amp;$D105,'[1]2024'!$B:$B,0),MATCH(K$4,'[1]2024'!$2:$2,0)),0)++IFERROR(INDEX('[1]2024'!$A:$Q,MATCH($D$3&amp;$D105,'[1]2024'!$B:$B,0),MATCH(K$4,'[1]2024'!$2:$2,0)),0)</f>
        <v>0</v>
      </c>
      <c r="L105" s="264">
        <f>IFERROR(INDEX('[1]2024'!$A:$Q,MATCH($A$3&amp;$D105,'[1]2024'!$B:$B,0),MATCH(L$4,'[1]2024'!$2:$2,0)),0)+IFERROR(INDEX('[1]2024'!$A:$Q,MATCH($B$3&amp;$D105,'[1]2024'!$B:$B,0),MATCH(L$4,'[1]2024'!$2:$2,0)),0)++IFERROR(INDEX('[1]2024'!$A:$Q,MATCH($C$3&amp;$D105,'[1]2024'!$B:$B,0),MATCH(L$4,'[1]2024'!$2:$2,0)),0)++IFERROR(INDEX('[1]2024'!$A:$Q,MATCH($D$3&amp;$D105,'[1]2024'!$B:$B,0),MATCH(L$4,'[1]2024'!$2:$2,0)),0)</f>
        <v>0</v>
      </c>
      <c r="M105" s="264">
        <f>IFERROR(INDEX('[1]2024'!$A:$Q,MATCH($A$3&amp;$D105,'[1]2024'!$B:$B,0),MATCH(M$4,'[1]2024'!$2:$2,0)),0)+IFERROR(INDEX('[1]2024'!$A:$Q,MATCH($B$3&amp;$D105,'[1]2024'!$B:$B,0),MATCH(M$4,'[1]2024'!$2:$2,0)),0)++IFERROR(INDEX('[1]2024'!$A:$Q,MATCH($C$3&amp;$D105,'[1]2024'!$B:$B,0),MATCH(M$4,'[1]2024'!$2:$2,0)),0)++IFERROR(INDEX('[1]2024'!$A:$Q,MATCH($D$3&amp;$D105,'[1]2024'!$B:$B,0),MATCH(M$4,'[1]2024'!$2:$2,0)),0)</f>
        <v>0</v>
      </c>
      <c r="N105" s="264">
        <f>IFERROR(INDEX('[1]2024'!$A:$Q,MATCH($A$3&amp;$D105,'[1]2024'!$B:$B,0),MATCH(N$4,'[1]2024'!$2:$2,0)),0)+IFERROR(INDEX('[1]2024'!$A:$Q,MATCH($B$3&amp;$D105,'[1]2024'!$B:$B,0),MATCH(N$4,'[1]2024'!$2:$2,0)),0)++IFERROR(INDEX('[1]2024'!$A:$Q,MATCH($C$3&amp;$D105,'[1]2024'!$B:$B,0),MATCH(N$4,'[1]2024'!$2:$2,0)),0)++IFERROR(INDEX('[1]2024'!$A:$Q,MATCH($D$3&amp;$D105,'[1]2024'!$B:$B,0),MATCH(N$4,'[1]2024'!$2:$2,0)),0)</f>
        <v>0</v>
      </c>
      <c r="O105" s="264">
        <f>IFERROR(INDEX('[1]2024'!$A:$Q,MATCH($A$3&amp;$D105,'[1]2024'!$B:$B,0),MATCH(O$4,'[1]2024'!$2:$2,0)),0)+IFERROR(INDEX('[1]2024'!$A:$Q,MATCH($B$3&amp;$D105,'[1]2024'!$B:$B,0),MATCH(O$4,'[1]2024'!$2:$2,0)),0)++IFERROR(INDEX('[1]2024'!$A:$Q,MATCH($C$3&amp;$D105,'[1]2024'!$B:$B,0),MATCH(O$4,'[1]2024'!$2:$2,0)),0)++IFERROR(INDEX('[1]2024'!$A:$Q,MATCH($D$3&amp;$D105,'[1]2024'!$B:$B,0),MATCH(O$4,'[1]2024'!$2:$2,0)),0)</f>
        <v>0</v>
      </c>
      <c r="P105" s="264">
        <f>IFERROR(INDEX('[1]2024'!$A:$Q,MATCH($A$3&amp;$D105,'[1]2024'!$B:$B,0),MATCH(P$4,'[1]2024'!$2:$2,0)),0)+IFERROR(INDEX('[1]2024'!$A:$Q,MATCH($B$3&amp;$D105,'[1]2024'!$B:$B,0),MATCH(P$4,'[1]2024'!$2:$2,0)),0)++IFERROR(INDEX('[1]2024'!$A:$Q,MATCH($C$3&amp;$D105,'[1]2024'!$B:$B,0),MATCH(P$4,'[1]2024'!$2:$2,0)),0)++IFERROR(INDEX('[1]2024'!$A:$Q,MATCH($D$3&amp;$D105,'[1]2024'!$B:$B,0),MATCH(P$4,'[1]2024'!$2:$2,0)),0)</f>
        <v>0</v>
      </c>
      <c r="Q105" s="264">
        <f>IFERROR(INDEX('[1]2024'!$A:$Q,MATCH($A$3&amp;$D105,'[1]2024'!$B:$B,0),MATCH(Q$4,'[1]2024'!$2:$2,0)),0)+IFERROR(INDEX('[1]2024'!$A:$Q,MATCH($B$3&amp;$D105,'[1]2024'!$B:$B,0),MATCH(Q$4,'[1]2024'!$2:$2,0)),0)++IFERROR(INDEX('[1]2024'!$A:$Q,MATCH($C$3&amp;$D105,'[1]2024'!$B:$B,0),MATCH(Q$4,'[1]2024'!$2:$2,0)),0)++IFERROR(INDEX('[1]2024'!$A:$Q,MATCH($D$3&amp;$D105,'[1]2024'!$B:$B,0),MATCH(Q$4,'[1]2024'!$2:$2,0)),0)</f>
        <v>0</v>
      </c>
      <c r="R105" s="264">
        <f>IFERROR(INDEX('[1]2024'!$A:$Q,MATCH($A$3&amp;$D105,'[1]2024'!$B:$B,0),MATCH(R$4,'[1]2024'!$2:$2,0)),0)+IFERROR(INDEX('[1]2024'!$A:$Q,MATCH($B$3&amp;$D105,'[1]2024'!$B:$B,0),MATCH(R$4,'[1]2024'!$2:$2,0)),0)++IFERROR(INDEX('[1]2024'!$A:$Q,MATCH($C$3&amp;$D105,'[1]2024'!$B:$B,0),MATCH(R$4,'[1]2024'!$2:$2,0)),0)++IFERROR(INDEX('[1]2024'!$A:$Q,MATCH($D$3&amp;$D105,'[1]2024'!$B:$B,0),MATCH(R$4,'[1]2024'!$2:$2,0)),0)</f>
        <v>0</v>
      </c>
      <c r="S105" s="264">
        <f>IFERROR(INDEX('[1]2024'!$A:$Q,MATCH($A$3&amp;$D105,'[1]2024'!$B:$B,0),MATCH(S$4,'[1]2024'!$2:$2,0)),0)+IFERROR(INDEX('[1]2024'!$A:$Q,MATCH($B$3&amp;$D105,'[1]2024'!$B:$B,0),MATCH(S$4,'[1]2024'!$2:$2,0)),0)++IFERROR(INDEX('[1]2024'!$A:$Q,MATCH($C$3&amp;$D105,'[1]2024'!$B:$B,0),MATCH(S$4,'[1]2024'!$2:$2,0)),0)++IFERROR(INDEX('[1]2024'!$A:$Q,MATCH($D$3&amp;$D105,'[1]2024'!$B:$B,0),MATCH(S$4,'[1]2024'!$2:$2,0)),0)</f>
        <v>0</v>
      </c>
      <c r="T105" s="75">
        <v>399999.99999999994</v>
      </c>
      <c r="U105" s="245">
        <f t="shared" si="84"/>
        <v>233333.33333333337</v>
      </c>
      <c r="V105" s="246">
        <v>0</v>
      </c>
      <c r="W105" s="247">
        <v>0</v>
      </c>
      <c r="X105" s="247">
        <v>0</v>
      </c>
      <c r="Y105" s="247">
        <v>0</v>
      </c>
      <c r="Z105" s="247">
        <v>0</v>
      </c>
      <c r="AA105" s="247">
        <v>33333.333333333336</v>
      </c>
      <c r="AB105" s="247">
        <v>33333.333333333336</v>
      </c>
      <c r="AC105" s="247">
        <v>33333.333333333336</v>
      </c>
      <c r="AD105" s="247">
        <v>33333.333333333336</v>
      </c>
      <c r="AE105" s="247">
        <v>33333.333333333336</v>
      </c>
      <c r="AF105" s="247">
        <v>33333.333333333336</v>
      </c>
      <c r="AG105" s="248">
        <v>33333.333333333336</v>
      </c>
      <c r="AH105" s="245">
        <f>송도공장장!AH105+제조팀!AH105+송도밸리데이션팀!AH105+송도생산지원팀!AH105+송도설비관리팀!AH105</f>
        <v>26400000</v>
      </c>
      <c r="AI105" s="245">
        <f>송도공장장!AI105+제조팀!AI105+송도밸리데이션팀!AI105+송도생산지원팀!AI105+송도설비관리팀!AI105</f>
        <v>533333.33333333337</v>
      </c>
      <c r="AJ105" s="245">
        <f>송도공장장!AJ105+제조팀!AJ105+송도밸리데이션팀!AJ105+송도생산지원팀!AJ105+송도설비관리팀!AJ105</f>
        <v>533333.33333333337</v>
      </c>
      <c r="AK105" s="245">
        <f>송도공장장!AK105+제조팀!AK105+송도밸리데이션팀!AK105+송도생산지원팀!AK105+송도설비관리팀!AK105</f>
        <v>533333.33333333337</v>
      </c>
      <c r="AL105" s="245">
        <f>송도공장장!AL105+제조팀!AL105+송도밸리데이션팀!AL105+송도생산지원팀!AL105+송도설비관리팀!AL105</f>
        <v>533333.33333333337</v>
      </c>
      <c r="AM105" s="245">
        <f>송도공장장!AM105+제조팀!AM105+송도밸리데이션팀!AM105+송도생산지원팀!AM105+송도설비관리팀!AM105</f>
        <v>533333.33333333337</v>
      </c>
      <c r="AN105" s="245">
        <f>송도공장장!AN105+제조팀!AN105+송도밸리데이션팀!AN105+송도생산지원팀!AN105+송도설비관리팀!AN105</f>
        <v>5533333.333333333</v>
      </c>
      <c r="AO105" s="245">
        <f>송도공장장!AO105+제조팀!AO105+송도밸리데이션팀!AO105+송도생산지원팀!AO105+송도설비관리팀!AO105</f>
        <v>533333.33333333337</v>
      </c>
      <c r="AP105" s="245">
        <f>송도공장장!AP105+제조팀!AP105+송도밸리데이션팀!AP105+송도생산지원팀!AP105+송도설비관리팀!AP105</f>
        <v>533333.33333333337</v>
      </c>
      <c r="AQ105" s="245">
        <f>송도공장장!AQ105+제조팀!AQ105+송도밸리데이션팀!AQ105+송도생산지원팀!AQ105+송도설비관리팀!AQ105</f>
        <v>533333.33333333337</v>
      </c>
      <c r="AR105" s="245">
        <f>송도공장장!AR105+제조팀!AR105+송도밸리데이션팀!AR105+송도생산지원팀!AR105+송도설비관리팀!AR105</f>
        <v>533333.33333333337</v>
      </c>
      <c r="AS105" s="245">
        <f>송도공장장!AS105+제조팀!AS105+송도밸리데이션팀!AS105+송도생산지원팀!AS105+송도설비관리팀!AS105</f>
        <v>533333.33333333337</v>
      </c>
      <c r="AT105" s="245">
        <f>송도공장장!AT105+제조팀!AT105+송도밸리데이션팀!AT105+송도생산지원팀!AT105+송도설비관리팀!AT105</f>
        <v>15533333.333333332</v>
      </c>
      <c r="AU105" s="245">
        <f t="shared" si="53"/>
        <v>1600000</v>
      </c>
      <c r="AV105" s="245">
        <f t="shared" si="74"/>
        <v>6600000</v>
      </c>
      <c r="AW105" s="245">
        <f t="shared" si="75"/>
        <v>1600000</v>
      </c>
      <c r="AX105" s="245">
        <f t="shared" si="76"/>
        <v>16599999.999999998</v>
      </c>
      <c r="AY105" s="245">
        <f t="shared" si="85"/>
        <v>26400000</v>
      </c>
      <c r="AZ105" s="245">
        <f t="shared" si="86"/>
        <v>26400000</v>
      </c>
      <c r="BA105" s="245">
        <f t="shared" si="87"/>
        <v>26400000</v>
      </c>
      <c r="BB105" s="250"/>
      <c r="BC105" s="251" t="s">
        <v>52</v>
      </c>
      <c r="BD105" s="261"/>
      <c r="BE105" s="264">
        <v>0</v>
      </c>
      <c r="BF105" s="264">
        <v>0</v>
      </c>
      <c r="BG105" s="264">
        <v>0</v>
      </c>
      <c r="BH105" s="265">
        <f t="shared" si="77"/>
        <v>0</v>
      </c>
    </row>
    <row r="106" spans="1:60" outlineLevel="1" x14ac:dyDescent="0.3">
      <c r="A106" s="71" t="s">
        <v>200</v>
      </c>
      <c r="B106" s="238" t="s">
        <v>198</v>
      </c>
      <c r="C106" s="238" t="s">
        <v>31</v>
      </c>
      <c r="D106" s="239" t="s">
        <v>201</v>
      </c>
      <c r="E106" s="239"/>
      <c r="F106" s="277">
        <v>0</v>
      </c>
      <c r="G106" s="245">
        <f t="shared" si="83"/>
        <v>0</v>
      </c>
      <c r="H106" s="264">
        <f>IFERROR(INDEX('[1]2024'!$A:$Q,MATCH($A$3&amp;$D106,'[1]2024'!$B:$B,0),MATCH(H$4,'[1]2024'!$2:$2,0)),0)+IFERROR(INDEX('[1]2024'!$A:$Q,MATCH($B$3&amp;$D106,'[1]2024'!$B:$B,0),MATCH(H$4,'[1]2024'!$2:$2,0)),0)++IFERROR(INDEX('[1]2024'!$A:$Q,MATCH($C$3&amp;$D106,'[1]2024'!$B:$B,0),MATCH(H$4,'[1]2024'!$2:$2,0)),0)++IFERROR(INDEX('[1]2024'!$A:$Q,MATCH($D$3&amp;$D106,'[1]2024'!$B:$B,0),MATCH(H$4,'[1]2024'!$2:$2,0)),0)</f>
        <v>0</v>
      </c>
      <c r="I106" s="264">
        <f>IFERROR(INDEX('[1]2024'!$A:$Q,MATCH($A$3&amp;$D106,'[1]2024'!$B:$B,0),MATCH(I$4,'[1]2024'!$2:$2,0)),0)+IFERROR(INDEX('[1]2024'!$A:$Q,MATCH($B$3&amp;$D106,'[1]2024'!$B:$B,0),MATCH(I$4,'[1]2024'!$2:$2,0)),0)++IFERROR(INDEX('[1]2024'!$A:$Q,MATCH($C$3&amp;$D106,'[1]2024'!$B:$B,0),MATCH(I$4,'[1]2024'!$2:$2,0)),0)++IFERROR(INDEX('[1]2024'!$A:$Q,MATCH($D$3&amp;$D106,'[1]2024'!$B:$B,0),MATCH(I$4,'[1]2024'!$2:$2,0)),0)</f>
        <v>0</v>
      </c>
      <c r="J106" s="264">
        <f>IFERROR(INDEX('[1]2024'!$A:$Q,MATCH($A$3&amp;$D106,'[1]2024'!$B:$B,0),MATCH(J$4,'[1]2024'!$2:$2,0)),0)+IFERROR(INDEX('[1]2024'!$A:$Q,MATCH($B$3&amp;$D106,'[1]2024'!$B:$B,0),MATCH(J$4,'[1]2024'!$2:$2,0)),0)++IFERROR(INDEX('[1]2024'!$A:$Q,MATCH($C$3&amp;$D106,'[1]2024'!$B:$B,0),MATCH(J$4,'[1]2024'!$2:$2,0)),0)++IFERROR(INDEX('[1]2024'!$A:$Q,MATCH($D$3&amp;$D106,'[1]2024'!$B:$B,0),MATCH(J$4,'[1]2024'!$2:$2,0)),0)</f>
        <v>0</v>
      </c>
      <c r="K106" s="264">
        <f>IFERROR(INDEX('[1]2024'!$A:$Q,MATCH($A$3&amp;$D106,'[1]2024'!$B:$B,0),MATCH(K$4,'[1]2024'!$2:$2,0)),0)+IFERROR(INDEX('[1]2024'!$A:$Q,MATCH($B$3&amp;$D106,'[1]2024'!$B:$B,0),MATCH(K$4,'[1]2024'!$2:$2,0)),0)++IFERROR(INDEX('[1]2024'!$A:$Q,MATCH($C$3&amp;$D106,'[1]2024'!$B:$B,0),MATCH(K$4,'[1]2024'!$2:$2,0)),0)++IFERROR(INDEX('[1]2024'!$A:$Q,MATCH($D$3&amp;$D106,'[1]2024'!$B:$B,0),MATCH(K$4,'[1]2024'!$2:$2,0)),0)</f>
        <v>0</v>
      </c>
      <c r="L106" s="264">
        <f>IFERROR(INDEX('[1]2024'!$A:$Q,MATCH($A$3&amp;$D106,'[1]2024'!$B:$B,0),MATCH(L$4,'[1]2024'!$2:$2,0)),0)+IFERROR(INDEX('[1]2024'!$A:$Q,MATCH($B$3&amp;$D106,'[1]2024'!$B:$B,0),MATCH(L$4,'[1]2024'!$2:$2,0)),0)++IFERROR(INDEX('[1]2024'!$A:$Q,MATCH($C$3&amp;$D106,'[1]2024'!$B:$B,0),MATCH(L$4,'[1]2024'!$2:$2,0)),0)++IFERROR(INDEX('[1]2024'!$A:$Q,MATCH($D$3&amp;$D106,'[1]2024'!$B:$B,0),MATCH(L$4,'[1]2024'!$2:$2,0)),0)</f>
        <v>0</v>
      </c>
      <c r="M106" s="264">
        <f>IFERROR(INDEX('[1]2024'!$A:$Q,MATCH($A$3&amp;$D106,'[1]2024'!$B:$B,0),MATCH(M$4,'[1]2024'!$2:$2,0)),0)+IFERROR(INDEX('[1]2024'!$A:$Q,MATCH($B$3&amp;$D106,'[1]2024'!$B:$B,0),MATCH(M$4,'[1]2024'!$2:$2,0)),0)++IFERROR(INDEX('[1]2024'!$A:$Q,MATCH($C$3&amp;$D106,'[1]2024'!$B:$B,0),MATCH(M$4,'[1]2024'!$2:$2,0)),0)++IFERROR(INDEX('[1]2024'!$A:$Q,MATCH($D$3&amp;$D106,'[1]2024'!$B:$B,0),MATCH(M$4,'[1]2024'!$2:$2,0)),0)</f>
        <v>0</v>
      </c>
      <c r="N106" s="264">
        <f>IFERROR(INDEX('[1]2024'!$A:$Q,MATCH($A$3&amp;$D106,'[1]2024'!$B:$B,0),MATCH(N$4,'[1]2024'!$2:$2,0)),0)+IFERROR(INDEX('[1]2024'!$A:$Q,MATCH($B$3&amp;$D106,'[1]2024'!$B:$B,0),MATCH(N$4,'[1]2024'!$2:$2,0)),0)++IFERROR(INDEX('[1]2024'!$A:$Q,MATCH($C$3&amp;$D106,'[1]2024'!$B:$B,0),MATCH(N$4,'[1]2024'!$2:$2,0)),0)++IFERROR(INDEX('[1]2024'!$A:$Q,MATCH($D$3&amp;$D106,'[1]2024'!$B:$B,0),MATCH(N$4,'[1]2024'!$2:$2,0)),0)</f>
        <v>0</v>
      </c>
      <c r="O106" s="264">
        <f>IFERROR(INDEX('[1]2024'!$A:$Q,MATCH($A$3&amp;$D106,'[1]2024'!$B:$B,0),MATCH(O$4,'[1]2024'!$2:$2,0)),0)+IFERROR(INDEX('[1]2024'!$A:$Q,MATCH($B$3&amp;$D106,'[1]2024'!$B:$B,0),MATCH(O$4,'[1]2024'!$2:$2,0)),0)++IFERROR(INDEX('[1]2024'!$A:$Q,MATCH($C$3&amp;$D106,'[1]2024'!$B:$B,0),MATCH(O$4,'[1]2024'!$2:$2,0)),0)++IFERROR(INDEX('[1]2024'!$A:$Q,MATCH($D$3&amp;$D106,'[1]2024'!$B:$B,0),MATCH(O$4,'[1]2024'!$2:$2,0)),0)</f>
        <v>0</v>
      </c>
      <c r="P106" s="264">
        <f>IFERROR(INDEX('[1]2024'!$A:$Q,MATCH($A$3&amp;$D106,'[1]2024'!$B:$B,0),MATCH(P$4,'[1]2024'!$2:$2,0)),0)+IFERROR(INDEX('[1]2024'!$A:$Q,MATCH($B$3&amp;$D106,'[1]2024'!$B:$B,0),MATCH(P$4,'[1]2024'!$2:$2,0)),0)++IFERROR(INDEX('[1]2024'!$A:$Q,MATCH($C$3&amp;$D106,'[1]2024'!$B:$B,0),MATCH(P$4,'[1]2024'!$2:$2,0)),0)++IFERROR(INDEX('[1]2024'!$A:$Q,MATCH($D$3&amp;$D106,'[1]2024'!$B:$B,0),MATCH(P$4,'[1]2024'!$2:$2,0)),0)</f>
        <v>0</v>
      </c>
      <c r="Q106" s="264">
        <f>IFERROR(INDEX('[1]2024'!$A:$Q,MATCH($A$3&amp;$D106,'[1]2024'!$B:$B,0),MATCH(Q$4,'[1]2024'!$2:$2,0)),0)+IFERROR(INDEX('[1]2024'!$A:$Q,MATCH($B$3&amp;$D106,'[1]2024'!$B:$B,0),MATCH(Q$4,'[1]2024'!$2:$2,0)),0)++IFERROR(INDEX('[1]2024'!$A:$Q,MATCH($C$3&amp;$D106,'[1]2024'!$B:$B,0),MATCH(Q$4,'[1]2024'!$2:$2,0)),0)++IFERROR(INDEX('[1]2024'!$A:$Q,MATCH($D$3&amp;$D106,'[1]2024'!$B:$B,0),MATCH(Q$4,'[1]2024'!$2:$2,0)),0)</f>
        <v>0</v>
      </c>
      <c r="R106" s="264">
        <f>IFERROR(INDEX('[1]2024'!$A:$Q,MATCH($A$3&amp;$D106,'[1]2024'!$B:$B,0),MATCH(R$4,'[1]2024'!$2:$2,0)),0)+IFERROR(INDEX('[1]2024'!$A:$Q,MATCH($B$3&amp;$D106,'[1]2024'!$B:$B,0),MATCH(R$4,'[1]2024'!$2:$2,0)),0)++IFERROR(INDEX('[1]2024'!$A:$Q,MATCH($C$3&amp;$D106,'[1]2024'!$B:$B,0),MATCH(R$4,'[1]2024'!$2:$2,0)),0)++IFERROR(INDEX('[1]2024'!$A:$Q,MATCH($D$3&amp;$D106,'[1]2024'!$B:$B,0),MATCH(R$4,'[1]2024'!$2:$2,0)),0)</f>
        <v>0</v>
      </c>
      <c r="S106" s="264">
        <f>IFERROR(INDEX('[1]2024'!$A:$Q,MATCH($A$3&amp;$D106,'[1]2024'!$B:$B,0),MATCH(S$4,'[1]2024'!$2:$2,0)),0)+IFERROR(INDEX('[1]2024'!$A:$Q,MATCH($B$3&amp;$D106,'[1]2024'!$B:$B,0),MATCH(S$4,'[1]2024'!$2:$2,0)),0)++IFERROR(INDEX('[1]2024'!$A:$Q,MATCH($C$3&amp;$D106,'[1]2024'!$B:$B,0),MATCH(S$4,'[1]2024'!$2:$2,0)),0)++IFERROR(INDEX('[1]2024'!$A:$Q,MATCH($D$3&amp;$D106,'[1]2024'!$B:$B,0),MATCH(S$4,'[1]2024'!$2:$2,0)),0)</f>
        <v>0</v>
      </c>
      <c r="T106" s="75">
        <v>0</v>
      </c>
      <c r="U106" s="245">
        <f t="shared" si="84"/>
        <v>0</v>
      </c>
      <c r="V106" s="246">
        <v>0</v>
      </c>
      <c r="W106" s="247">
        <v>0</v>
      </c>
      <c r="X106" s="247">
        <v>0</v>
      </c>
      <c r="Y106" s="247">
        <v>0</v>
      </c>
      <c r="Z106" s="247">
        <v>0</v>
      </c>
      <c r="AA106" s="247">
        <v>0</v>
      </c>
      <c r="AB106" s="247">
        <v>0</v>
      </c>
      <c r="AC106" s="247">
        <v>0</v>
      </c>
      <c r="AD106" s="247">
        <v>0</v>
      </c>
      <c r="AE106" s="247">
        <v>0</v>
      </c>
      <c r="AF106" s="247">
        <v>0</v>
      </c>
      <c r="AG106" s="248">
        <v>0</v>
      </c>
      <c r="AH106" s="245">
        <f>송도공장장!AH106+제조팀!AH106+송도밸리데이션팀!AH106+송도생산지원팀!AH106+송도설비관리팀!AH106</f>
        <v>0</v>
      </c>
      <c r="AI106" s="245">
        <f>송도공장장!AI106+제조팀!AI106+송도밸리데이션팀!AI106+송도생산지원팀!AI106+송도설비관리팀!AI106</f>
        <v>0</v>
      </c>
      <c r="AJ106" s="245">
        <f>송도공장장!AJ106+제조팀!AJ106+송도밸리데이션팀!AJ106+송도생산지원팀!AJ106+송도설비관리팀!AJ106</f>
        <v>0</v>
      </c>
      <c r="AK106" s="245">
        <f>송도공장장!AK106+제조팀!AK106+송도밸리데이션팀!AK106+송도생산지원팀!AK106+송도설비관리팀!AK106</f>
        <v>0</v>
      </c>
      <c r="AL106" s="245">
        <f>송도공장장!AL106+제조팀!AL106+송도밸리데이션팀!AL106+송도생산지원팀!AL106+송도설비관리팀!AL106</f>
        <v>0</v>
      </c>
      <c r="AM106" s="245">
        <f>송도공장장!AM106+제조팀!AM106+송도밸리데이션팀!AM106+송도생산지원팀!AM106+송도설비관리팀!AM106</f>
        <v>0</v>
      </c>
      <c r="AN106" s="245">
        <f>송도공장장!AN106+제조팀!AN106+송도밸리데이션팀!AN106+송도생산지원팀!AN106+송도설비관리팀!AN106</f>
        <v>0</v>
      </c>
      <c r="AO106" s="245">
        <f>송도공장장!AO106+제조팀!AO106+송도밸리데이션팀!AO106+송도생산지원팀!AO106+송도설비관리팀!AO106</f>
        <v>0</v>
      </c>
      <c r="AP106" s="245">
        <f>송도공장장!AP106+제조팀!AP106+송도밸리데이션팀!AP106+송도생산지원팀!AP106+송도설비관리팀!AP106</f>
        <v>0</v>
      </c>
      <c r="AQ106" s="245">
        <f>송도공장장!AQ106+제조팀!AQ106+송도밸리데이션팀!AQ106+송도생산지원팀!AQ106+송도설비관리팀!AQ106</f>
        <v>0</v>
      </c>
      <c r="AR106" s="245">
        <f>송도공장장!AR106+제조팀!AR106+송도밸리데이션팀!AR106+송도생산지원팀!AR106+송도설비관리팀!AR106</f>
        <v>0</v>
      </c>
      <c r="AS106" s="245">
        <f>송도공장장!AS106+제조팀!AS106+송도밸리데이션팀!AS106+송도생산지원팀!AS106+송도설비관리팀!AS106</f>
        <v>0</v>
      </c>
      <c r="AT106" s="245">
        <f>송도공장장!AT106+제조팀!AT106+송도밸리데이션팀!AT106+송도생산지원팀!AT106+송도설비관리팀!AT106</f>
        <v>0</v>
      </c>
      <c r="AU106" s="245">
        <f t="shared" si="53"/>
        <v>0</v>
      </c>
      <c r="AV106" s="245">
        <f t="shared" si="74"/>
        <v>0</v>
      </c>
      <c r="AW106" s="245">
        <f t="shared" si="75"/>
        <v>0</v>
      </c>
      <c r="AX106" s="245">
        <f t="shared" si="76"/>
        <v>0</v>
      </c>
      <c r="AY106" s="245">
        <f t="shared" si="85"/>
        <v>0</v>
      </c>
      <c r="AZ106" s="245">
        <f t="shared" si="86"/>
        <v>0</v>
      </c>
      <c r="BA106" s="245">
        <f t="shared" si="87"/>
        <v>0</v>
      </c>
      <c r="BB106" s="250"/>
      <c r="BC106" s="251" t="s">
        <v>52</v>
      </c>
      <c r="BD106" s="261"/>
      <c r="BE106" s="264">
        <v>0</v>
      </c>
      <c r="BF106" s="264">
        <v>0</v>
      </c>
      <c r="BG106" s="264">
        <v>0</v>
      </c>
      <c r="BH106" s="265">
        <f>G106</f>
        <v>0</v>
      </c>
    </row>
    <row r="107" spans="1:60" x14ac:dyDescent="0.3">
      <c r="A107" s="57" t="s">
        <v>202</v>
      </c>
      <c r="B107" s="256" t="s">
        <v>21</v>
      </c>
      <c r="C107" s="256"/>
      <c r="D107" s="257"/>
      <c r="E107" s="257"/>
      <c r="F107" s="272">
        <v>0</v>
      </c>
      <c r="G107" s="258">
        <f t="shared" ref="G107" si="88">SUM(G108:G114)</f>
        <v>0</v>
      </c>
      <c r="H107" s="259">
        <f t="shared" ref="H107:S107" si="89">SUM(H108:H114)</f>
        <v>0</v>
      </c>
      <c r="I107" s="260">
        <f t="shared" si="89"/>
        <v>0</v>
      </c>
      <c r="J107" s="260">
        <f t="shared" si="89"/>
        <v>0</v>
      </c>
      <c r="K107" s="260">
        <f t="shared" si="89"/>
        <v>0</v>
      </c>
      <c r="L107" s="260">
        <f t="shared" si="89"/>
        <v>0</v>
      </c>
      <c r="M107" s="260">
        <f t="shared" si="89"/>
        <v>0</v>
      </c>
      <c r="N107" s="260">
        <f t="shared" si="89"/>
        <v>0</v>
      </c>
      <c r="O107" s="260">
        <f t="shared" si="89"/>
        <v>0</v>
      </c>
      <c r="P107" s="260">
        <f t="shared" si="89"/>
        <v>0</v>
      </c>
      <c r="Q107" s="260">
        <f t="shared" si="89"/>
        <v>0</v>
      </c>
      <c r="R107" s="260">
        <f t="shared" si="89"/>
        <v>0</v>
      </c>
      <c r="S107" s="260">
        <f t="shared" si="89"/>
        <v>0</v>
      </c>
      <c r="T107" s="64">
        <v>0</v>
      </c>
      <c r="U107" s="258">
        <f t="shared" ref="U107:Z107" si="90">SUM(U108:U114)</f>
        <v>0</v>
      </c>
      <c r="V107" s="262">
        <f t="shared" si="90"/>
        <v>0</v>
      </c>
      <c r="W107" s="273">
        <f t="shared" si="90"/>
        <v>0</v>
      </c>
      <c r="X107" s="273">
        <f t="shared" si="90"/>
        <v>0</v>
      </c>
      <c r="Y107" s="273">
        <f t="shared" si="90"/>
        <v>0</v>
      </c>
      <c r="Z107" s="273">
        <f t="shared" si="90"/>
        <v>0</v>
      </c>
      <c r="AA107" s="273">
        <v>0</v>
      </c>
      <c r="AB107" s="273">
        <v>0</v>
      </c>
      <c r="AC107" s="273">
        <v>0</v>
      </c>
      <c r="AD107" s="273">
        <v>0</v>
      </c>
      <c r="AE107" s="273">
        <v>0</v>
      </c>
      <c r="AF107" s="273">
        <v>0</v>
      </c>
      <c r="AG107" s="274">
        <v>0</v>
      </c>
      <c r="AH107" s="258">
        <f t="shared" ref="AH107:AT107" si="91">SUM(AH108:AH114)</f>
        <v>14677080</v>
      </c>
      <c r="AI107" s="258">
        <f t="shared" si="91"/>
        <v>1223090</v>
      </c>
      <c r="AJ107" s="258">
        <f t="shared" si="91"/>
        <v>1223090</v>
      </c>
      <c r="AK107" s="258">
        <f t="shared" si="91"/>
        <v>1223090</v>
      </c>
      <c r="AL107" s="258">
        <f t="shared" si="91"/>
        <v>1223090</v>
      </c>
      <c r="AM107" s="258">
        <f t="shared" si="91"/>
        <v>1223090</v>
      </c>
      <c r="AN107" s="258">
        <f t="shared" si="91"/>
        <v>1223090</v>
      </c>
      <c r="AO107" s="258">
        <f t="shared" si="91"/>
        <v>1223090</v>
      </c>
      <c r="AP107" s="258">
        <f t="shared" si="91"/>
        <v>1223090</v>
      </c>
      <c r="AQ107" s="258">
        <f t="shared" si="91"/>
        <v>1223090</v>
      </c>
      <c r="AR107" s="258">
        <f t="shared" si="91"/>
        <v>1223090</v>
      </c>
      <c r="AS107" s="258">
        <f t="shared" si="91"/>
        <v>1223090</v>
      </c>
      <c r="AT107" s="258">
        <f t="shared" si="91"/>
        <v>1223090</v>
      </c>
      <c r="AU107" s="258">
        <f t="shared" si="53"/>
        <v>3669270</v>
      </c>
      <c r="AV107" s="258">
        <f t="shared" si="74"/>
        <v>3669270</v>
      </c>
      <c r="AW107" s="258">
        <f t="shared" si="75"/>
        <v>3669270</v>
      </c>
      <c r="AX107" s="258">
        <f t="shared" si="76"/>
        <v>3669270</v>
      </c>
      <c r="AY107" s="258">
        <f>SUM(AY108:AY114)</f>
        <v>14677080</v>
      </c>
      <c r="AZ107" s="258">
        <f t="shared" ref="AZ107:BA107" si="92">SUM(AZ108:AZ114)</f>
        <v>14677080</v>
      </c>
      <c r="BA107" s="258">
        <f t="shared" si="92"/>
        <v>14677080</v>
      </c>
      <c r="BB107" s="250"/>
      <c r="BC107" s="275"/>
      <c r="BD107" s="276"/>
      <c r="BE107" s="262">
        <f>SUM(BE108:BE114)</f>
        <v>0</v>
      </c>
      <c r="BF107" s="262">
        <v>0</v>
      </c>
      <c r="BG107" s="262">
        <v>0</v>
      </c>
      <c r="BH107" s="263">
        <f t="shared" si="77"/>
        <v>0</v>
      </c>
    </row>
    <row r="108" spans="1:60" outlineLevel="1" x14ac:dyDescent="0.3">
      <c r="A108" s="71" t="s">
        <v>203</v>
      </c>
      <c r="B108" s="238" t="s">
        <v>204</v>
      </c>
      <c r="C108" s="238" t="s">
        <v>31</v>
      </c>
      <c r="D108" s="239">
        <v>5111110</v>
      </c>
      <c r="E108" s="239" t="s">
        <v>205</v>
      </c>
      <c r="F108" s="277">
        <v>0</v>
      </c>
      <c r="G108" s="245">
        <f t="shared" ref="G108:G114" si="93">SUM(H108:S108)</f>
        <v>0</v>
      </c>
      <c r="H108" s="264">
        <f>IFERROR(INDEX('[1]2024'!$A:$Q,MATCH($A$3&amp;$D108,'[1]2024'!$B:$B,0),MATCH(H$4,'[1]2024'!$2:$2,0)),0)+IFERROR(INDEX('[1]2024'!$A:$Q,MATCH($B$3&amp;$D108,'[1]2024'!$B:$B,0),MATCH(H$4,'[1]2024'!$2:$2,0)),0)++IFERROR(INDEX('[1]2024'!$A:$Q,MATCH($C$3&amp;$D108,'[1]2024'!$B:$B,0),MATCH(H$4,'[1]2024'!$2:$2,0)),0)++IFERROR(INDEX('[1]2024'!$A:$Q,MATCH($D$3&amp;$D108,'[1]2024'!$B:$B,0),MATCH(H$4,'[1]2024'!$2:$2,0)),0)</f>
        <v>0</v>
      </c>
      <c r="I108" s="264">
        <f>IFERROR(INDEX('[1]2024'!$A:$Q,MATCH($A$3&amp;$D108,'[1]2024'!$B:$B,0),MATCH(I$4,'[1]2024'!$2:$2,0)),0)+IFERROR(INDEX('[1]2024'!$A:$Q,MATCH($B$3&amp;$D108,'[1]2024'!$B:$B,0),MATCH(I$4,'[1]2024'!$2:$2,0)),0)++IFERROR(INDEX('[1]2024'!$A:$Q,MATCH($C$3&amp;$D108,'[1]2024'!$B:$B,0),MATCH(I$4,'[1]2024'!$2:$2,0)),0)++IFERROR(INDEX('[1]2024'!$A:$Q,MATCH($D$3&amp;$D108,'[1]2024'!$B:$B,0),MATCH(I$4,'[1]2024'!$2:$2,0)),0)</f>
        <v>0</v>
      </c>
      <c r="J108" s="264">
        <f>IFERROR(INDEX('[1]2024'!$A:$Q,MATCH($A$3&amp;$D108,'[1]2024'!$B:$B,0),MATCH(J$4,'[1]2024'!$2:$2,0)),0)+IFERROR(INDEX('[1]2024'!$A:$Q,MATCH($B$3&amp;$D108,'[1]2024'!$B:$B,0),MATCH(J$4,'[1]2024'!$2:$2,0)),0)++IFERROR(INDEX('[1]2024'!$A:$Q,MATCH($C$3&amp;$D108,'[1]2024'!$B:$B,0),MATCH(J$4,'[1]2024'!$2:$2,0)),0)++IFERROR(INDEX('[1]2024'!$A:$Q,MATCH($D$3&amp;$D108,'[1]2024'!$B:$B,0),MATCH(J$4,'[1]2024'!$2:$2,0)),0)</f>
        <v>0</v>
      </c>
      <c r="K108" s="264">
        <f>IFERROR(INDEX('[1]2024'!$A:$Q,MATCH($A$3&amp;$D108,'[1]2024'!$B:$B,0),MATCH(K$4,'[1]2024'!$2:$2,0)),0)+IFERROR(INDEX('[1]2024'!$A:$Q,MATCH($B$3&amp;$D108,'[1]2024'!$B:$B,0),MATCH(K$4,'[1]2024'!$2:$2,0)),0)++IFERROR(INDEX('[1]2024'!$A:$Q,MATCH($C$3&amp;$D108,'[1]2024'!$B:$B,0),MATCH(K$4,'[1]2024'!$2:$2,0)),0)++IFERROR(INDEX('[1]2024'!$A:$Q,MATCH($D$3&amp;$D108,'[1]2024'!$B:$B,0),MATCH(K$4,'[1]2024'!$2:$2,0)),0)</f>
        <v>0</v>
      </c>
      <c r="L108" s="264">
        <f>IFERROR(INDEX('[1]2024'!$A:$Q,MATCH($A$3&amp;$D108,'[1]2024'!$B:$B,0),MATCH(L$4,'[1]2024'!$2:$2,0)),0)+IFERROR(INDEX('[1]2024'!$A:$Q,MATCH($B$3&amp;$D108,'[1]2024'!$B:$B,0),MATCH(L$4,'[1]2024'!$2:$2,0)),0)++IFERROR(INDEX('[1]2024'!$A:$Q,MATCH($C$3&amp;$D108,'[1]2024'!$B:$B,0),MATCH(L$4,'[1]2024'!$2:$2,0)),0)++IFERROR(INDEX('[1]2024'!$A:$Q,MATCH($D$3&amp;$D108,'[1]2024'!$B:$B,0),MATCH(L$4,'[1]2024'!$2:$2,0)),0)</f>
        <v>0</v>
      </c>
      <c r="M108" s="264">
        <f>IFERROR(INDEX('[1]2024'!$A:$Q,MATCH($A$3&amp;$D108,'[1]2024'!$B:$B,0),MATCH(M$4,'[1]2024'!$2:$2,0)),0)+IFERROR(INDEX('[1]2024'!$A:$Q,MATCH($B$3&amp;$D108,'[1]2024'!$B:$B,0),MATCH(M$4,'[1]2024'!$2:$2,0)),0)++IFERROR(INDEX('[1]2024'!$A:$Q,MATCH($C$3&amp;$D108,'[1]2024'!$B:$B,0),MATCH(M$4,'[1]2024'!$2:$2,0)),0)++IFERROR(INDEX('[1]2024'!$A:$Q,MATCH($D$3&amp;$D108,'[1]2024'!$B:$B,0),MATCH(M$4,'[1]2024'!$2:$2,0)),0)</f>
        <v>0</v>
      </c>
      <c r="N108" s="264">
        <f>IFERROR(INDEX('[1]2024'!$A:$Q,MATCH($A$3&amp;$D108,'[1]2024'!$B:$B,0),MATCH(N$4,'[1]2024'!$2:$2,0)),0)+IFERROR(INDEX('[1]2024'!$A:$Q,MATCH($B$3&amp;$D108,'[1]2024'!$B:$B,0),MATCH(N$4,'[1]2024'!$2:$2,0)),0)++IFERROR(INDEX('[1]2024'!$A:$Q,MATCH($C$3&amp;$D108,'[1]2024'!$B:$B,0),MATCH(N$4,'[1]2024'!$2:$2,0)),0)++IFERROR(INDEX('[1]2024'!$A:$Q,MATCH($D$3&amp;$D108,'[1]2024'!$B:$B,0),MATCH(N$4,'[1]2024'!$2:$2,0)),0)</f>
        <v>0</v>
      </c>
      <c r="O108" s="264">
        <f>IFERROR(INDEX('[1]2024'!$A:$Q,MATCH($A$3&amp;$D108,'[1]2024'!$B:$B,0),MATCH(O$4,'[1]2024'!$2:$2,0)),0)+IFERROR(INDEX('[1]2024'!$A:$Q,MATCH($B$3&amp;$D108,'[1]2024'!$B:$B,0),MATCH(O$4,'[1]2024'!$2:$2,0)),0)++IFERROR(INDEX('[1]2024'!$A:$Q,MATCH($C$3&amp;$D108,'[1]2024'!$B:$B,0),MATCH(O$4,'[1]2024'!$2:$2,0)),0)++IFERROR(INDEX('[1]2024'!$A:$Q,MATCH($D$3&amp;$D108,'[1]2024'!$B:$B,0),MATCH(O$4,'[1]2024'!$2:$2,0)),0)</f>
        <v>0</v>
      </c>
      <c r="P108" s="264">
        <f>IFERROR(INDEX('[1]2024'!$A:$Q,MATCH($A$3&amp;$D108,'[1]2024'!$B:$B,0),MATCH(P$4,'[1]2024'!$2:$2,0)),0)+IFERROR(INDEX('[1]2024'!$A:$Q,MATCH($B$3&amp;$D108,'[1]2024'!$B:$B,0),MATCH(P$4,'[1]2024'!$2:$2,0)),0)++IFERROR(INDEX('[1]2024'!$A:$Q,MATCH($C$3&amp;$D108,'[1]2024'!$B:$B,0),MATCH(P$4,'[1]2024'!$2:$2,0)),0)++IFERROR(INDEX('[1]2024'!$A:$Q,MATCH($D$3&amp;$D108,'[1]2024'!$B:$B,0),MATCH(P$4,'[1]2024'!$2:$2,0)),0)</f>
        <v>0</v>
      </c>
      <c r="Q108" s="264">
        <f>IFERROR(INDEX('[1]2024'!$A:$Q,MATCH($A$3&amp;$D108,'[1]2024'!$B:$B,0),MATCH(Q$4,'[1]2024'!$2:$2,0)),0)+IFERROR(INDEX('[1]2024'!$A:$Q,MATCH($B$3&amp;$D108,'[1]2024'!$B:$B,0),MATCH(Q$4,'[1]2024'!$2:$2,0)),0)++IFERROR(INDEX('[1]2024'!$A:$Q,MATCH($C$3&amp;$D108,'[1]2024'!$B:$B,0),MATCH(Q$4,'[1]2024'!$2:$2,0)),0)++IFERROR(INDEX('[1]2024'!$A:$Q,MATCH($D$3&amp;$D108,'[1]2024'!$B:$B,0),MATCH(Q$4,'[1]2024'!$2:$2,0)),0)</f>
        <v>0</v>
      </c>
      <c r="R108" s="264">
        <f>IFERROR(INDEX('[1]2024'!$A:$Q,MATCH($A$3&amp;$D108,'[1]2024'!$B:$B,0),MATCH(R$4,'[1]2024'!$2:$2,0)),0)+IFERROR(INDEX('[1]2024'!$A:$Q,MATCH($B$3&amp;$D108,'[1]2024'!$B:$B,0),MATCH(R$4,'[1]2024'!$2:$2,0)),0)++IFERROR(INDEX('[1]2024'!$A:$Q,MATCH($C$3&amp;$D108,'[1]2024'!$B:$B,0),MATCH(R$4,'[1]2024'!$2:$2,0)),0)++IFERROR(INDEX('[1]2024'!$A:$Q,MATCH($D$3&amp;$D108,'[1]2024'!$B:$B,0),MATCH(R$4,'[1]2024'!$2:$2,0)),0)</f>
        <v>0</v>
      </c>
      <c r="S108" s="264">
        <f>IFERROR(INDEX('[1]2024'!$A:$Q,MATCH($A$3&amp;$D108,'[1]2024'!$B:$B,0),MATCH(S$4,'[1]2024'!$2:$2,0)),0)+IFERROR(INDEX('[1]2024'!$A:$Q,MATCH($B$3&amp;$D108,'[1]2024'!$B:$B,0),MATCH(S$4,'[1]2024'!$2:$2,0)),0)++IFERROR(INDEX('[1]2024'!$A:$Q,MATCH($C$3&amp;$D108,'[1]2024'!$B:$B,0),MATCH(S$4,'[1]2024'!$2:$2,0)),0)++IFERROR(INDEX('[1]2024'!$A:$Q,MATCH($D$3&amp;$D108,'[1]2024'!$B:$B,0),MATCH(S$4,'[1]2024'!$2:$2,0)),0)</f>
        <v>0</v>
      </c>
      <c r="T108" s="75">
        <v>0</v>
      </c>
      <c r="U108" s="245">
        <f t="shared" ref="U108:U114" si="94">SUM(V108:AG108)</f>
        <v>0</v>
      </c>
      <c r="V108" s="246">
        <v>0</v>
      </c>
      <c r="W108" s="247">
        <v>0</v>
      </c>
      <c r="X108" s="247">
        <v>0</v>
      </c>
      <c r="Y108" s="247">
        <v>0</v>
      </c>
      <c r="Z108" s="247">
        <v>0</v>
      </c>
      <c r="AA108" s="247">
        <v>0</v>
      </c>
      <c r="AB108" s="247">
        <v>0</v>
      </c>
      <c r="AC108" s="247">
        <v>0</v>
      </c>
      <c r="AD108" s="247">
        <v>0</v>
      </c>
      <c r="AE108" s="247">
        <v>0</v>
      </c>
      <c r="AF108" s="247">
        <v>0</v>
      </c>
      <c r="AG108" s="248">
        <v>0</v>
      </c>
      <c r="AH108" s="245">
        <f>송도공장장!AH108+제조팀!AH108+송도밸리데이션팀!AH108+송도생산지원팀!AH108+송도설비관리팀!AH108</f>
        <v>8636160</v>
      </c>
      <c r="AI108" s="245">
        <f>송도공장장!AI108+제조팀!AI108+송도밸리데이션팀!AI108+송도생산지원팀!AI108+송도설비관리팀!AI108</f>
        <v>719680</v>
      </c>
      <c r="AJ108" s="245">
        <f>송도공장장!AJ108+제조팀!AJ108+송도밸리데이션팀!AJ108+송도생산지원팀!AJ108+송도설비관리팀!AJ108</f>
        <v>719680</v>
      </c>
      <c r="AK108" s="245">
        <f>송도공장장!AK108+제조팀!AK108+송도밸리데이션팀!AK108+송도생산지원팀!AK108+송도설비관리팀!AK108</f>
        <v>719680</v>
      </c>
      <c r="AL108" s="245">
        <f>송도공장장!AL108+제조팀!AL108+송도밸리데이션팀!AL108+송도생산지원팀!AL108+송도설비관리팀!AL108</f>
        <v>719680</v>
      </c>
      <c r="AM108" s="245">
        <f>송도공장장!AM108+제조팀!AM108+송도밸리데이션팀!AM108+송도생산지원팀!AM108+송도설비관리팀!AM108</f>
        <v>719680</v>
      </c>
      <c r="AN108" s="245">
        <f>송도공장장!AN108+제조팀!AN108+송도밸리데이션팀!AN108+송도생산지원팀!AN108+송도설비관리팀!AN108</f>
        <v>719680</v>
      </c>
      <c r="AO108" s="245">
        <f>송도공장장!AO108+제조팀!AO108+송도밸리데이션팀!AO108+송도생산지원팀!AO108+송도설비관리팀!AO108</f>
        <v>719680</v>
      </c>
      <c r="AP108" s="245">
        <f>송도공장장!AP108+제조팀!AP108+송도밸리데이션팀!AP108+송도생산지원팀!AP108+송도설비관리팀!AP108</f>
        <v>719680</v>
      </c>
      <c r="AQ108" s="245">
        <f>송도공장장!AQ108+제조팀!AQ108+송도밸리데이션팀!AQ108+송도생산지원팀!AQ108+송도설비관리팀!AQ108</f>
        <v>719680</v>
      </c>
      <c r="AR108" s="245">
        <f>송도공장장!AR108+제조팀!AR108+송도밸리데이션팀!AR108+송도생산지원팀!AR108+송도설비관리팀!AR108</f>
        <v>719680</v>
      </c>
      <c r="AS108" s="245">
        <f>송도공장장!AS108+제조팀!AS108+송도밸리데이션팀!AS108+송도생산지원팀!AS108+송도설비관리팀!AS108</f>
        <v>719680</v>
      </c>
      <c r="AT108" s="245">
        <f>송도공장장!AT108+제조팀!AT108+송도밸리데이션팀!AT108+송도생산지원팀!AT108+송도설비관리팀!AT108</f>
        <v>719680</v>
      </c>
      <c r="AU108" s="245">
        <f t="shared" si="53"/>
        <v>2159040</v>
      </c>
      <c r="AV108" s="245">
        <f t="shared" si="74"/>
        <v>2159040</v>
      </c>
      <c r="AW108" s="245">
        <f t="shared" si="75"/>
        <v>2159040</v>
      </c>
      <c r="AX108" s="245">
        <f t="shared" si="76"/>
        <v>2159040</v>
      </c>
      <c r="AY108" s="245">
        <f t="shared" ref="AY108:AY114" si="95">IF($BC108="O",1.05*$AH108,$AH108)</f>
        <v>8636160</v>
      </c>
      <c r="AZ108" s="245">
        <f t="shared" ref="AZ108:AZ114" si="96">IF($BC108="O",1.05*$AY108,$AY108)</f>
        <v>8636160</v>
      </c>
      <c r="BA108" s="245">
        <f t="shared" ref="BA108:BA114" si="97">IF($BC108="O",1.05*$AZ108,$AZ108)</f>
        <v>8636160</v>
      </c>
      <c r="BB108" s="250"/>
      <c r="BC108" s="251" t="s">
        <v>24</v>
      </c>
      <c r="BD108" s="261"/>
      <c r="BE108" s="264">
        <v>0</v>
      </c>
      <c r="BF108" s="264">
        <v>0</v>
      </c>
      <c r="BG108" s="264">
        <v>0</v>
      </c>
      <c r="BH108" s="265">
        <f t="shared" si="77"/>
        <v>0</v>
      </c>
    </row>
    <row r="109" spans="1:60" outlineLevel="1" x14ac:dyDescent="0.3">
      <c r="A109" s="71" t="s">
        <v>206</v>
      </c>
      <c r="B109" s="238" t="s">
        <v>204</v>
      </c>
      <c r="C109" s="238" t="s">
        <v>31</v>
      </c>
      <c r="D109" s="239">
        <v>5111120</v>
      </c>
      <c r="E109" s="239" t="s">
        <v>205</v>
      </c>
      <c r="F109" s="277">
        <v>0</v>
      </c>
      <c r="G109" s="245">
        <f t="shared" si="93"/>
        <v>0</v>
      </c>
      <c r="H109" s="264">
        <f>IFERROR(INDEX('[1]2024'!$A:$Q,MATCH($A$3&amp;$D109,'[1]2024'!$B:$B,0),MATCH(H$4,'[1]2024'!$2:$2,0)),0)+IFERROR(INDEX('[1]2024'!$A:$Q,MATCH($B$3&amp;$D109,'[1]2024'!$B:$B,0),MATCH(H$4,'[1]2024'!$2:$2,0)),0)++IFERROR(INDEX('[1]2024'!$A:$Q,MATCH($C$3&amp;$D109,'[1]2024'!$B:$B,0),MATCH(H$4,'[1]2024'!$2:$2,0)),0)++IFERROR(INDEX('[1]2024'!$A:$Q,MATCH($D$3&amp;$D109,'[1]2024'!$B:$B,0),MATCH(H$4,'[1]2024'!$2:$2,0)),0)</f>
        <v>0</v>
      </c>
      <c r="I109" s="264">
        <f>IFERROR(INDEX('[1]2024'!$A:$Q,MATCH($A$3&amp;$D109,'[1]2024'!$B:$B,0),MATCH(I$4,'[1]2024'!$2:$2,0)),0)+IFERROR(INDEX('[1]2024'!$A:$Q,MATCH($B$3&amp;$D109,'[1]2024'!$B:$B,0),MATCH(I$4,'[1]2024'!$2:$2,0)),0)++IFERROR(INDEX('[1]2024'!$A:$Q,MATCH($C$3&amp;$D109,'[1]2024'!$B:$B,0),MATCH(I$4,'[1]2024'!$2:$2,0)),0)++IFERROR(INDEX('[1]2024'!$A:$Q,MATCH($D$3&amp;$D109,'[1]2024'!$B:$B,0),MATCH(I$4,'[1]2024'!$2:$2,0)),0)</f>
        <v>0</v>
      </c>
      <c r="J109" s="264">
        <f>IFERROR(INDEX('[1]2024'!$A:$Q,MATCH($A$3&amp;$D109,'[1]2024'!$B:$B,0),MATCH(J$4,'[1]2024'!$2:$2,0)),0)+IFERROR(INDEX('[1]2024'!$A:$Q,MATCH($B$3&amp;$D109,'[1]2024'!$B:$B,0),MATCH(J$4,'[1]2024'!$2:$2,0)),0)++IFERROR(INDEX('[1]2024'!$A:$Q,MATCH($C$3&amp;$D109,'[1]2024'!$B:$B,0),MATCH(J$4,'[1]2024'!$2:$2,0)),0)++IFERROR(INDEX('[1]2024'!$A:$Q,MATCH($D$3&amp;$D109,'[1]2024'!$B:$B,0),MATCH(J$4,'[1]2024'!$2:$2,0)),0)</f>
        <v>0</v>
      </c>
      <c r="K109" s="264">
        <f>IFERROR(INDEX('[1]2024'!$A:$Q,MATCH($A$3&amp;$D109,'[1]2024'!$B:$B,0),MATCH(K$4,'[1]2024'!$2:$2,0)),0)+IFERROR(INDEX('[1]2024'!$A:$Q,MATCH($B$3&amp;$D109,'[1]2024'!$B:$B,0),MATCH(K$4,'[1]2024'!$2:$2,0)),0)++IFERROR(INDEX('[1]2024'!$A:$Q,MATCH($C$3&amp;$D109,'[1]2024'!$B:$B,0),MATCH(K$4,'[1]2024'!$2:$2,0)),0)++IFERROR(INDEX('[1]2024'!$A:$Q,MATCH($D$3&amp;$D109,'[1]2024'!$B:$B,0),MATCH(K$4,'[1]2024'!$2:$2,0)),0)</f>
        <v>0</v>
      </c>
      <c r="L109" s="264">
        <f>IFERROR(INDEX('[1]2024'!$A:$Q,MATCH($A$3&amp;$D109,'[1]2024'!$B:$B,0),MATCH(L$4,'[1]2024'!$2:$2,0)),0)+IFERROR(INDEX('[1]2024'!$A:$Q,MATCH($B$3&amp;$D109,'[1]2024'!$B:$B,0),MATCH(L$4,'[1]2024'!$2:$2,0)),0)++IFERROR(INDEX('[1]2024'!$A:$Q,MATCH($C$3&amp;$D109,'[1]2024'!$B:$B,0),MATCH(L$4,'[1]2024'!$2:$2,0)),0)++IFERROR(INDEX('[1]2024'!$A:$Q,MATCH($D$3&amp;$D109,'[1]2024'!$B:$B,0),MATCH(L$4,'[1]2024'!$2:$2,0)),0)</f>
        <v>0</v>
      </c>
      <c r="M109" s="264">
        <f>IFERROR(INDEX('[1]2024'!$A:$Q,MATCH($A$3&amp;$D109,'[1]2024'!$B:$B,0),MATCH(M$4,'[1]2024'!$2:$2,0)),0)+IFERROR(INDEX('[1]2024'!$A:$Q,MATCH($B$3&amp;$D109,'[1]2024'!$B:$B,0),MATCH(M$4,'[1]2024'!$2:$2,0)),0)++IFERROR(INDEX('[1]2024'!$A:$Q,MATCH($C$3&amp;$D109,'[1]2024'!$B:$B,0),MATCH(M$4,'[1]2024'!$2:$2,0)),0)++IFERROR(INDEX('[1]2024'!$A:$Q,MATCH($D$3&amp;$D109,'[1]2024'!$B:$B,0),MATCH(M$4,'[1]2024'!$2:$2,0)),0)</f>
        <v>0</v>
      </c>
      <c r="N109" s="264">
        <f>IFERROR(INDEX('[1]2024'!$A:$Q,MATCH($A$3&amp;$D109,'[1]2024'!$B:$B,0),MATCH(N$4,'[1]2024'!$2:$2,0)),0)+IFERROR(INDEX('[1]2024'!$A:$Q,MATCH($B$3&amp;$D109,'[1]2024'!$B:$B,0),MATCH(N$4,'[1]2024'!$2:$2,0)),0)++IFERROR(INDEX('[1]2024'!$A:$Q,MATCH($C$3&amp;$D109,'[1]2024'!$B:$B,0),MATCH(N$4,'[1]2024'!$2:$2,0)),0)++IFERROR(INDEX('[1]2024'!$A:$Q,MATCH($D$3&amp;$D109,'[1]2024'!$B:$B,0),MATCH(N$4,'[1]2024'!$2:$2,0)),0)</f>
        <v>0</v>
      </c>
      <c r="O109" s="264">
        <f>IFERROR(INDEX('[1]2024'!$A:$Q,MATCH($A$3&amp;$D109,'[1]2024'!$B:$B,0),MATCH(O$4,'[1]2024'!$2:$2,0)),0)+IFERROR(INDEX('[1]2024'!$A:$Q,MATCH($B$3&amp;$D109,'[1]2024'!$B:$B,0),MATCH(O$4,'[1]2024'!$2:$2,0)),0)++IFERROR(INDEX('[1]2024'!$A:$Q,MATCH($C$3&amp;$D109,'[1]2024'!$B:$B,0),MATCH(O$4,'[1]2024'!$2:$2,0)),0)++IFERROR(INDEX('[1]2024'!$A:$Q,MATCH($D$3&amp;$D109,'[1]2024'!$B:$B,0),MATCH(O$4,'[1]2024'!$2:$2,0)),0)</f>
        <v>0</v>
      </c>
      <c r="P109" s="264">
        <f>IFERROR(INDEX('[1]2024'!$A:$Q,MATCH($A$3&amp;$D109,'[1]2024'!$B:$B,0),MATCH(P$4,'[1]2024'!$2:$2,0)),0)+IFERROR(INDEX('[1]2024'!$A:$Q,MATCH($B$3&amp;$D109,'[1]2024'!$B:$B,0),MATCH(P$4,'[1]2024'!$2:$2,0)),0)++IFERROR(INDEX('[1]2024'!$A:$Q,MATCH($C$3&amp;$D109,'[1]2024'!$B:$B,0),MATCH(P$4,'[1]2024'!$2:$2,0)),0)++IFERROR(INDEX('[1]2024'!$A:$Q,MATCH($D$3&amp;$D109,'[1]2024'!$B:$B,0),MATCH(P$4,'[1]2024'!$2:$2,0)),0)</f>
        <v>0</v>
      </c>
      <c r="Q109" s="264">
        <f>IFERROR(INDEX('[1]2024'!$A:$Q,MATCH($A$3&amp;$D109,'[1]2024'!$B:$B,0),MATCH(Q$4,'[1]2024'!$2:$2,0)),0)+IFERROR(INDEX('[1]2024'!$A:$Q,MATCH($B$3&amp;$D109,'[1]2024'!$B:$B,0),MATCH(Q$4,'[1]2024'!$2:$2,0)),0)++IFERROR(INDEX('[1]2024'!$A:$Q,MATCH($C$3&amp;$D109,'[1]2024'!$B:$B,0),MATCH(Q$4,'[1]2024'!$2:$2,0)),0)++IFERROR(INDEX('[1]2024'!$A:$Q,MATCH($D$3&amp;$D109,'[1]2024'!$B:$B,0),MATCH(Q$4,'[1]2024'!$2:$2,0)),0)</f>
        <v>0</v>
      </c>
      <c r="R109" s="264">
        <f>IFERROR(INDEX('[1]2024'!$A:$Q,MATCH($A$3&amp;$D109,'[1]2024'!$B:$B,0),MATCH(R$4,'[1]2024'!$2:$2,0)),0)+IFERROR(INDEX('[1]2024'!$A:$Q,MATCH($B$3&amp;$D109,'[1]2024'!$B:$B,0),MATCH(R$4,'[1]2024'!$2:$2,0)),0)++IFERROR(INDEX('[1]2024'!$A:$Q,MATCH($C$3&amp;$D109,'[1]2024'!$B:$B,0),MATCH(R$4,'[1]2024'!$2:$2,0)),0)++IFERROR(INDEX('[1]2024'!$A:$Q,MATCH($D$3&amp;$D109,'[1]2024'!$B:$B,0),MATCH(R$4,'[1]2024'!$2:$2,0)),0)</f>
        <v>0</v>
      </c>
      <c r="S109" s="264">
        <f>IFERROR(INDEX('[1]2024'!$A:$Q,MATCH($A$3&amp;$D109,'[1]2024'!$B:$B,0),MATCH(S$4,'[1]2024'!$2:$2,0)),0)+IFERROR(INDEX('[1]2024'!$A:$Q,MATCH($B$3&amp;$D109,'[1]2024'!$B:$B,0),MATCH(S$4,'[1]2024'!$2:$2,0)),0)++IFERROR(INDEX('[1]2024'!$A:$Q,MATCH($C$3&amp;$D109,'[1]2024'!$B:$B,0),MATCH(S$4,'[1]2024'!$2:$2,0)),0)++IFERROR(INDEX('[1]2024'!$A:$Q,MATCH($D$3&amp;$D109,'[1]2024'!$B:$B,0),MATCH(S$4,'[1]2024'!$2:$2,0)),0)</f>
        <v>0</v>
      </c>
      <c r="T109" s="75">
        <v>0</v>
      </c>
      <c r="U109" s="245">
        <f t="shared" si="94"/>
        <v>0</v>
      </c>
      <c r="V109" s="246">
        <v>0</v>
      </c>
      <c r="W109" s="247">
        <v>0</v>
      </c>
      <c r="X109" s="247">
        <v>0</v>
      </c>
      <c r="Y109" s="247">
        <v>0</v>
      </c>
      <c r="Z109" s="247">
        <v>0</v>
      </c>
      <c r="AA109" s="247">
        <v>0</v>
      </c>
      <c r="AB109" s="247">
        <v>0</v>
      </c>
      <c r="AC109" s="247">
        <v>0</v>
      </c>
      <c r="AD109" s="247">
        <v>0</v>
      </c>
      <c r="AE109" s="247">
        <v>0</v>
      </c>
      <c r="AF109" s="247">
        <v>0</v>
      </c>
      <c r="AG109" s="248">
        <v>0</v>
      </c>
      <c r="AH109" s="245">
        <f>송도공장장!AH109+제조팀!AH109+송도밸리데이션팀!AH109+송도생산지원팀!AH109+송도설비관리팀!AH109</f>
        <v>4527576</v>
      </c>
      <c r="AI109" s="245">
        <f>송도공장장!AI109+제조팀!AI109+송도밸리데이션팀!AI109+송도생산지원팀!AI109+송도설비관리팀!AI109</f>
        <v>377298</v>
      </c>
      <c r="AJ109" s="245">
        <f>송도공장장!AJ109+제조팀!AJ109+송도밸리데이션팀!AJ109+송도생산지원팀!AJ109+송도설비관리팀!AJ109</f>
        <v>377298</v>
      </c>
      <c r="AK109" s="245">
        <f>송도공장장!AK109+제조팀!AK109+송도밸리데이션팀!AK109+송도생산지원팀!AK109+송도설비관리팀!AK109</f>
        <v>377298</v>
      </c>
      <c r="AL109" s="245">
        <f>송도공장장!AL109+제조팀!AL109+송도밸리데이션팀!AL109+송도생산지원팀!AL109+송도설비관리팀!AL109</f>
        <v>377298</v>
      </c>
      <c r="AM109" s="245">
        <f>송도공장장!AM109+제조팀!AM109+송도밸리데이션팀!AM109+송도생산지원팀!AM109+송도설비관리팀!AM109</f>
        <v>377298</v>
      </c>
      <c r="AN109" s="245">
        <f>송도공장장!AN109+제조팀!AN109+송도밸리데이션팀!AN109+송도생산지원팀!AN109+송도설비관리팀!AN109</f>
        <v>377298</v>
      </c>
      <c r="AO109" s="245">
        <f>송도공장장!AO109+제조팀!AO109+송도밸리데이션팀!AO109+송도생산지원팀!AO109+송도설비관리팀!AO109</f>
        <v>377298</v>
      </c>
      <c r="AP109" s="245">
        <f>송도공장장!AP109+제조팀!AP109+송도밸리데이션팀!AP109+송도생산지원팀!AP109+송도설비관리팀!AP109</f>
        <v>377298</v>
      </c>
      <c r="AQ109" s="245">
        <f>송도공장장!AQ109+제조팀!AQ109+송도밸리데이션팀!AQ109+송도생산지원팀!AQ109+송도설비관리팀!AQ109</f>
        <v>377298</v>
      </c>
      <c r="AR109" s="245">
        <f>송도공장장!AR109+제조팀!AR109+송도밸리데이션팀!AR109+송도생산지원팀!AR109+송도설비관리팀!AR109</f>
        <v>377298</v>
      </c>
      <c r="AS109" s="245">
        <f>송도공장장!AS109+제조팀!AS109+송도밸리데이션팀!AS109+송도생산지원팀!AS109+송도설비관리팀!AS109</f>
        <v>377298</v>
      </c>
      <c r="AT109" s="245">
        <f>송도공장장!AT109+제조팀!AT109+송도밸리데이션팀!AT109+송도생산지원팀!AT109+송도설비관리팀!AT109</f>
        <v>377298</v>
      </c>
      <c r="AU109" s="245">
        <f t="shared" si="53"/>
        <v>1131894</v>
      </c>
      <c r="AV109" s="245">
        <f t="shared" si="74"/>
        <v>1131894</v>
      </c>
      <c r="AW109" s="245">
        <f t="shared" si="75"/>
        <v>1131894</v>
      </c>
      <c r="AX109" s="245">
        <f t="shared" si="76"/>
        <v>1131894</v>
      </c>
      <c r="AY109" s="245">
        <f t="shared" si="95"/>
        <v>4527576</v>
      </c>
      <c r="AZ109" s="245">
        <f t="shared" si="96"/>
        <v>4527576</v>
      </c>
      <c r="BA109" s="245">
        <f t="shared" si="97"/>
        <v>4527576</v>
      </c>
      <c r="BB109" s="250"/>
      <c r="BC109" s="251" t="s">
        <v>24</v>
      </c>
      <c r="BD109" s="261"/>
      <c r="BE109" s="264">
        <v>0</v>
      </c>
      <c r="BF109" s="264">
        <v>0</v>
      </c>
      <c r="BG109" s="264">
        <v>0</v>
      </c>
      <c r="BH109" s="265">
        <f t="shared" si="77"/>
        <v>0</v>
      </c>
    </row>
    <row r="110" spans="1:60" outlineLevel="1" x14ac:dyDescent="0.3">
      <c r="A110" s="71" t="s">
        <v>207</v>
      </c>
      <c r="B110" s="238" t="s">
        <v>204</v>
      </c>
      <c r="C110" s="238" t="s">
        <v>31</v>
      </c>
      <c r="D110" s="239">
        <v>5111130</v>
      </c>
      <c r="E110" s="239" t="s">
        <v>205</v>
      </c>
      <c r="F110" s="277">
        <v>0</v>
      </c>
      <c r="G110" s="245">
        <f t="shared" si="93"/>
        <v>0</v>
      </c>
      <c r="H110" s="264">
        <f>IFERROR(INDEX('[1]2024'!$A:$Q,MATCH($A$3&amp;$D110,'[1]2024'!$B:$B,0),MATCH(H$4,'[1]2024'!$2:$2,0)),0)+IFERROR(INDEX('[1]2024'!$A:$Q,MATCH($B$3&amp;$D110,'[1]2024'!$B:$B,0),MATCH(H$4,'[1]2024'!$2:$2,0)),0)++IFERROR(INDEX('[1]2024'!$A:$Q,MATCH($C$3&amp;$D110,'[1]2024'!$B:$B,0),MATCH(H$4,'[1]2024'!$2:$2,0)),0)++IFERROR(INDEX('[1]2024'!$A:$Q,MATCH($D$3&amp;$D110,'[1]2024'!$B:$B,0),MATCH(H$4,'[1]2024'!$2:$2,0)),0)</f>
        <v>0</v>
      </c>
      <c r="I110" s="264">
        <f>IFERROR(INDEX('[1]2024'!$A:$Q,MATCH($A$3&amp;$D110,'[1]2024'!$B:$B,0),MATCH(I$4,'[1]2024'!$2:$2,0)),0)+IFERROR(INDEX('[1]2024'!$A:$Q,MATCH($B$3&amp;$D110,'[1]2024'!$B:$B,0),MATCH(I$4,'[1]2024'!$2:$2,0)),0)++IFERROR(INDEX('[1]2024'!$A:$Q,MATCH($C$3&amp;$D110,'[1]2024'!$B:$B,0),MATCH(I$4,'[1]2024'!$2:$2,0)),0)++IFERROR(INDEX('[1]2024'!$A:$Q,MATCH($D$3&amp;$D110,'[1]2024'!$B:$B,0),MATCH(I$4,'[1]2024'!$2:$2,0)),0)</f>
        <v>0</v>
      </c>
      <c r="J110" s="264">
        <f>IFERROR(INDEX('[1]2024'!$A:$Q,MATCH($A$3&amp;$D110,'[1]2024'!$B:$B,0),MATCH(J$4,'[1]2024'!$2:$2,0)),0)+IFERROR(INDEX('[1]2024'!$A:$Q,MATCH($B$3&amp;$D110,'[1]2024'!$B:$B,0),MATCH(J$4,'[1]2024'!$2:$2,0)),0)++IFERROR(INDEX('[1]2024'!$A:$Q,MATCH($C$3&amp;$D110,'[1]2024'!$B:$B,0),MATCH(J$4,'[1]2024'!$2:$2,0)),0)++IFERROR(INDEX('[1]2024'!$A:$Q,MATCH($D$3&amp;$D110,'[1]2024'!$B:$B,0),MATCH(J$4,'[1]2024'!$2:$2,0)),0)</f>
        <v>0</v>
      </c>
      <c r="K110" s="264">
        <f>IFERROR(INDEX('[1]2024'!$A:$Q,MATCH($A$3&amp;$D110,'[1]2024'!$B:$B,0),MATCH(K$4,'[1]2024'!$2:$2,0)),0)+IFERROR(INDEX('[1]2024'!$A:$Q,MATCH($B$3&amp;$D110,'[1]2024'!$B:$B,0),MATCH(K$4,'[1]2024'!$2:$2,0)),0)++IFERROR(INDEX('[1]2024'!$A:$Q,MATCH($C$3&amp;$D110,'[1]2024'!$B:$B,0),MATCH(K$4,'[1]2024'!$2:$2,0)),0)++IFERROR(INDEX('[1]2024'!$A:$Q,MATCH($D$3&amp;$D110,'[1]2024'!$B:$B,0),MATCH(K$4,'[1]2024'!$2:$2,0)),0)</f>
        <v>0</v>
      </c>
      <c r="L110" s="264">
        <f>IFERROR(INDEX('[1]2024'!$A:$Q,MATCH($A$3&amp;$D110,'[1]2024'!$B:$B,0),MATCH(L$4,'[1]2024'!$2:$2,0)),0)+IFERROR(INDEX('[1]2024'!$A:$Q,MATCH($B$3&amp;$D110,'[1]2024'!$B:$B,0),MATCH(L$4,'[1]2024'!$2:$2,0)),0)++IFERROR(INDEX('[1]2024'!$A:$Q,MATCH($C$3&amp;$D110,'[1]2024'!$B:$B,0),MATCH(L$4,'[1]2024'!$2:$2,0)),0)++IFERROR(INDEX('[1]2024'!$A:$Q,MATCH($D$3&amp;$D110,'[1]2024'!$B:$B,0),MATCH(L$4,'[1]2024'!$2:$2,0)),0)</f>
        <v>0</v>
      </c>
      <c r="M110" s="264">
        <f>IFERROR(INDEX('[1]2024'!$A:$Q,MATCH($A$3&amp;$D110,'[1]2024'!$B:$B,0),MATCH(M$4,'[1]2024'!$2:$2,0)),0)+IFERROR(INDEX('[1]2024'!$A:$Q,MATCH($B$3&amp;$D110,'[1]2024'!$B:$B,0),MATCH(M$4,'[1]2024'!$2:$2,0)),0)++IFERROR(INDEX('[1]2024'!$A:$Q,MATCH($C$3&amp;$D110,'[1]2024'!$B:$B,0),MATCH(M$4,'[1]2024'!$2:$2,0)),0)++IFERROR(INDEX('[1]2024'!$A:$Q,MATCH($D$3&amp;$D110,'[1]2024'!$B:$B,0),MATCH(M$4,'[1]2024'!$2:$2,0)),0)</f>
        <v>0</v>
      </c>
      <c r="N110" s="264">
        <f>IFERROR(INDEX('[1]2024'!$A:$Q,MATCH($A$3&amp;$D110,'[1]2024'!$B:$B,0),MATCH(N$4,'[1]2024'!$2:$2,0)),0)+IFERROR(INDEX('[1]2024'!$A:$Q,MATCH($B$3&amp;$D110,'[1]2024'!$B:$B,0),MATCH(N$4,'[1]2024'!$2:$2,0)),0)++IFERROR(INDEX('[1]2024'!$A:$Q,MATCH($C$3&amp;$D110,'[1]2024'!$B:$B,0),MATCH(N$4,'[1]2024'!$2:$2,0)),0)++IFERROR(INDEX('[1]2024'!$A:$Q,MATCH($D$3&amp;$D110,'[1]2024'!$B:$B,0),MATCH(N$4,'[1]2024'!$2:$2,0)),0)</f>
        <v>0</v>
      </c>
      <c r="O110" s="264">
        <f>IFERROR(INDEX('[1]2024'!$A:$Q,MATCH($A$3&amp;$D110,'[1]2024'!$B:$B,0),MATCH(O$4,'[1]2024'!$2:$2,0)),0)+IFERROR(INDEX('[1]2024'!$A:$Q,MATCH($B$3&amp;$D110,'[1]2024'!$B:$B,0),MATCH(O$4,'[1]2024'!$2:$2,0)),0)++IFERROR(INDEX('[1]2024'!$A:$Q,MATCH($C$3&amp;$D110,'[1]2024'!$B:$B,0),MATCH(O$4,'[1]2024'!$2:$2,0)),0)++IFERROR(INDEX('[1]2024'!$A:$Q,MATCH($D$3&amp;$D110,'[1]2024'!$B:$B,0),MATCH(O$4,'[1]2024'!$2:$2,0)),0)</f>
        <v>0</v>
      </c>
      <c r="P110" s="264">
        <f>IFERROR(INDEX('[1]2024'!$A:$Q,MATCH($A$3&amp;$D110,'[1]2024'!$B:$B,0),MATCH(P$4,'[1]2024'!$2:$2,0)),0)+IFERROR(INDEX('[1]2024'!$A:$Q,MATCH($B$3&amp;$D110,'[1]2024'!$B:$B,0),MATCH(P$4,'[1]2024'!$2:$2,0)),0)++IFERROR(INDEX('[1]2024'!$A:$Q,MATCH($C$3&amp;$D110,'[1]2024'!$B:$B,0),MATCH(P$4,'[1]2024'!$2:$2,0)),0)++IFERROR(INDEX('[1]2024'!$A:$Q,MATCH($D$3&amp;$D110,'[1]2024'!$B:$B,0),MATCH(P$4,'[1]2024'!$2:$2,0)),0)</f>
        <v>0</v>
      </c>
      <c r="Q110" s="264">
        <f>IFERROR(INDEX('[1]2024'!$A:$Q,MATCH($A$3&amp;$D110,'[1]2024'!$B:$B,0),MATCH(Q$4,'[1]2024'!$2:$2,0)),0)+IFERROR(INDEX('[1]2024'!$A:$Q,MATCH($B$3&amp;$D110,'[1]2024'!$B:$B,0),MATCH(Q$4,'[1]2024'!$2:$2,0)),0)++IFERROR(INDEX('[1]2024'!$A:$Q,MATCH($C$3&amp;$D110,'[1]2024'!$B:$B,0),MATCH(Q$4,'[1]2024'!$2:$2,0)),0)++IFERROR(INDEX('[1]2024'!$A:$Q,MATCH($D$3&amp;$D110,'[1]2024'!$B:$B,0),MATCH(Q$4,'[1]2024'!$2:$2,0)),0)</f>
        <v>0</v>
      </c>
      <c r="R110" s="264">
        <f>IFERROR(INDEX('[1]2024'!$A:$Q,MATCH($A$3&amp;$D110,'[1]2024'!$B:$B,0),MATCH(R$4,'[1]2024'!$2:$2,0)),0)+IFERROR(INDEX('[1]2024'!$A:$Q,MATCH($B$3&amp;$D110,'[1]2024'!$B:$B,0),MATCH(R$4,'[1]2024'!$2:$2,0)),0)++IFERROR(INDEX('[1]2024'!$A:$Q,MATCH($C$3&amp;$D110,'[1]2024'!$B:$B,0),MATCH(R$4,'[1]2024'!$2:$2,0)),0)++IFERROR(INDEX('[1]2024'!$A:$Q,MATCH($D$3&amp;$D110,'[1]2024'!$B:$B,0),MATCH(R$4,'[1]2024'!$2:$2,0)),0)</f>
        <v>0</v>
      </c>
      <c r="S110" s="264">
        <f>IFERROR(INDEX('[1]2024'!$A:$Q,MATCH($A$3&amp;$D110,'[1]2024'!$B:$B,0),MATCH(S$4,'[1]2024'!$2:$2,0)),0)+IFERROR(INDEX('[1]2024'!$A:$Q,MATCH($B$3&amp;$D110,'[1]2024'!$B:$B,0),MATCH(S$4,'[1]2024'!$2:$2,0)),0)++IFERROR(INDEX('[1]2024'!$A:$Q,MATCH($C$3&amp;$D110,'[1]2024'!$B:$B,0),MATCH(S$4,'[1]2024'!$2:$2,0)),0)++IFERROR(INDEX('[1]2024'!$A:$Q,MATCH($D$3&amp;$D110,'[1]2024'!$B:$B,0),MATCH(S$4,'[1]2024'!$2:$2,0)),0)</f>
        <v>0</v>
      </c>
      <c r="T110" s="75">
        <v>0</v>
      </c>
      <c r="U110" s="245">
        <f t="shared" si="94"/>
        <v>0</v>
      </c>
      <c r="V110" s="246">
        <v>0</v>
      </c>
      <c r="W110" s="247">
        <v>0</v>
      </c>
      <c r="X110" s="247">
        <v>0</v>
      </c>
      <c r="Y110" s="247">
        <v>0</v>
      </c>
      <c r="Z110" s="247">
        <v>0</v>
      </c>
      <c r="AA110" s="247">
        <v>0</v>
      </c>
      <c r="AB110" s="247">
        <v>0</v>
      </c>
      <c r="AC110" s="247">
        <v>0</v>
      </c>
      <c r="AD110" s="247">
        <v>0</v>
      </c>
      <c r="AE110" s="247">
        <v>0</v>
      </c>
      <c r="AF110" s="247">
        <v>0</v>
      </c>
      <c r="AG110" s="248">
        <v>0</v>
      </c>
      <c r="AH110" s="245">
        <f>송도공장장!AH110+제조팀!AH110+송도밸리데이션팀!AH110+송도생산지원팀!AH110+송도설비관리팀!AH110</f>
        <v>1513344</v>
      </c>
      <c r="AI110" s="245">
        <f>송도공장장!AI110+제조팀!AI110+송도밸리데이션팀!AI110+송도생산지원팀!AI110+송도설비관리팀!AI110</f>
        <v>126112</v>
      </c>
      <c r="AJ110" s="245">
        <f>송도공장장!AJ110+제조팀!AJ110+송도밸리데이션팀!AJ110+송도생산지원팀!AJ110+송도설비관리팀!AJ110</f>
        <v>126112</v>
      </c>
      <c r="AK110" s="245">
        <f>송도공장장!AK110+제조팀!AK110+송도밸리데이션팀!AK110+송도생산지원팀!AK110+송도설비관리팀!AK110</f>
        <v>126112</v>
      </c>
      <c r="AL110" s="245">
        <f>송도공장장!AL110+제조팀!AL110+송도밸리데이션팀!AL110+송도생산지원팀!AL110+송도설비관리팀!AL110</f>
        <v>126112</v>
      </c>
      <c r="AM110" s="245">
        <f>송도공장장!AM110+제조팀!AM110+송도밸리데이션팀!AM110+송도생산지원팀!AM110+송도설비관리팀!AM110</f>
        <v>126112</v>
      </c>
      <c r="AN110" s="245">
        <f>송도공장장!AN110+제조팀!AN110+송도밸리데이션팀!AN110+송도생산지원팀!AN110+송도설비관리팀!AN110</f>
        <v>126112</v>
      </c>
      <c r="AO110" s="245">
        <f>송도공장장!AO110+제조팀!AO110+송도밸리데이션팀!AO110+송도생산지원팀!AO110+송도설비관리팀!AO110</f>
        <v>126112</v>
      </c>
      <c r="AP110" s="245">
        <f>송도공장장!AP110+제조팀!AP110+송도밸리데이션팀!AP110+송도생산지원팀!AP110+송도설비관리팀!AP110</f>
        <v>126112</v>
      </c>
      <c r="AQ110" s="245">
        <f>송도공장장!AQ110+제조팀!AQ110+송도밸리데이션팀!AQ110+송도생산지원팀!AQ110+송도설비관리팀!AQ110</f>
        <v>126112</v>
      </c>
      <c r="AR110" s="245">
        <f>송도공장장!AR110+제조팀!AR110+송도밸리데이션팀!AR110+송도생산지원팀!AR110+송도설비관리팀!AR110</f>
        <v>126112</v>
      </c>
      <c r="AS110" s="245">
        <f>송도공장장!AS110+제조팀!AS110+송도밸리데이션팀!AS110+송도생산지원팀!AS110+송도설비관리팀!AS110</f>
        <v>126112</v>
      </c>
      <c r="AT110" s="245">
        <f>송도공장장!AT110+제조팀!AT110+송도밸리데이션팀!AT110+송도생산지원팀!AT110+송도설비관리팀!AT110</f>
        <v>126112</v>
      </c>
      <c r="AU110" s="245">
        <f t="shared" si="53"/>
        <v>378336</v>
      </c>
      <c r="AV110" s="245">
        <f t="shared" si="74"/>
        <v>378336</v>
      </c>
      <c r="AW110" s="245">
        <f t="shared" si="75"/>
        <v>378336</v>
      </c>
      <c r="AX110" s="245">
        <f t="shared" si="76"/>
        <v>378336</v>
      </c>
      <c r="AY110" s="245">
        <f t="shared" si="95"/>
        <v>1513344</v>
      </c>
      <c r="AZ110" s="245">
        <f t="shared" si="96"/>
        <v>1513344</v>
      </c>
      <c r="BA110" s="245">
        <f t="shared" si="97"/>
        <v>1513344</v>
      </c>
      <c r="BB110" s="250"/>
      <c r="BC110" s="251" t="s">
        <v>24</v>
      </c>
      <c r="BD110" s="261"/>
      <c r="BE110" s="264">
        <v>0</v>
      </c>
      <c r="BF110" s="264">
        <v>0</v>
      </c>
      <c r="BG110" s="264">
        <v>0</v>
      </c>
      <c r="BH110" s="265">
        <f t="shared" si="77"/>
        <v>0</v>
      </c>
    </row>
    <row r="111" spans="1:60" outlineLevel="1" x14ac:dyDescent="0.3">
      <c r="A111" s="71" t="s">
        <v>208</v>
      </c>
      <c r="B111" s="238" t="s">
        <v>204</v>
      </c>
      <c r="C111" s="238" t="s">
        <v>31</v>
      </c>
      <c r="D111" s="239">
        <v>5111140</v>
      </c>
      <c r="E111" s="239" t="s">
        <v>205</v>
      </c>
      <c r="F111" s="277">
        <v>0</v>
      </c>
      <c r="G111" s="245">
        <f t="shared" si="93"/>
        <v>0</v>
      </c>
      <c r="H111" s="264">
        <f>IFERROR(INDEX('[1]2024'!$A:$Q,MATCH($A$3&amp;$D111,'[1]2024'!$B:$B,0),MATCH(H$4,'[1]2024'!$2:$2,0)),0)+IFERROR(INDEX('[1]2024'!$A:$Q,MATCH($B$3&amp;$D111,'[1]2024'!$B:$B,0),MATCH(H$4,'[1]2024'!$2:$2,0)),0)++IFERROR(INDEX('[1]2024'!$A:$Q,MATCH($C$3&amp;$D111,'[1]2024'!$B:$B,0),MATCH(H$4,'[1]2024'!$2:$2,0)),0)++IFERROR(INDEX('[1]2024'!$A:$Q,MATCH($D$3&amp;$D111,'[1]2024'!$B:$B,0),MATCH(H$4,'[1]2024'!$2:$2,0)),0)</f>
        <v>0</v>
      </c>
      <c r="I111" s="264">
        <f>IFERROR(INDEX('[1]2024'!$A:$Q,MATCH($A$3&amp;$D111,'[1]2024'!$B:$B,0),MATCH(I$4,'[1]2024'!$2:$2,0)),0)+IFERROR(INDEX('[1]2024'!$A:$Q,MATCH($B$3&amp;$D111,'[1]2024'!$B:$B,0),MATCH(I$4,'[1]2024'!$2:$2,0)),0)++IFERROR(INDEX('[1]2024'!$A:$Q,MATCH($C$3&amp;$D111,'[1]2024'!$B:$B,0),MATCH(I$4,'[1]2024'!$2:$2,0)),0)++IFERROR(INDEX('[1]2024'!$A:$Q,MATCH($D$3&amp;$D111,'[1]2024'!$B:$B,0),MATCH(I$4,'[1]2024'!$2:$2,0)),0)</f>
        <v>0</v>
      </c>
      <c r="J111" s="264">
        <f>IFERROR(INDEX('[1]2024'!$A:$Q,MATCH($A$3&amp;$D111,'[1]2024'!$B:$B,0),MATCH(J$4,'[1]2024'!$2:$2,0)),0)+IFERROR(INDEX('[1]2024'!$A:$Q,MATCH($B$3&amp;$D111,'[1]2024'!$B:$B,0),MATCH(J$4,'[1]2024'!$2:$2,0)),0)++IFERROR(INDEX('[1]2024'!$A:$Q,MATCH($C$3&amp;$D111,'[1]2024'!$B:$B,0),MATCH(J$4,'[1]2024'!$2:$2,0)),0)++IFERROR(INDEX('[1]2024'!$A:$Q,MATCH($D$3&amp;$D111,'[1]2024'!$B:$B,0),MATCH(J$4,'[1]2024'!$2:$2,0)),0)</f>
        <v>0</v>
      </c>
      <c r="K111" s="264">
        <f>IFERROR(INDEX('[1]2024'!$A:$Q,MATCH($A$3&amp;$D111,'[1]2024'!$B:$B,0),MATCH(K$4,'[1]2024'!$2:$2,0)),0)+IFERROR(INDEX('[1]2024'!$A:$Q,MATCH($B$3&amp;$D111,'[1]2024'!$B:$B,0),MATCH(K$4,'[1]2024'!$2:$2,0)),0)++IFERROR(INDEX('[1]2024'!$A:$Q,MATCH($C$3&amp;$D111,'[1]2024'!$B:$B,0),MATCH(K$4,'[1]2024'!$2:$2,0)),0)++IFERROR(INDEX('[1]2024'!$A:$Q,MATCH($D$3&amp;$D111,'[1]2024'!$B:$B,0),MATCH(K$4,'[1]2024'!$2:$2,0)),0)</f>
        <v>0</v>
      </c>
      <c r="L111" s="264">
        <f>IFERROR(INDEX('[1]2024'!$A:$Q,MATCH($A$3&amp;$D111,'[1]2024'!$B:$B,0),MATCH(L$4,'[1]2024'!$2:$2,0)),0)+IFERROR(INDEX('[1]2024'!$A:$Q,MATCH($B$3&amp;$D111,'[1]2024'!$B:$B,0),MATCH(L$4,'[1]2024'!$2:$2,0)),0)++IFERROR(INDEX('[1]2024'!$A:$Q,MATCH($C$3&amp;$D111,'[1]2024'!$B:$B,0),MATCH(L$4,'[1]2024'!$2:$2,0)),0)++IFERROR(INDEX('[1]2024'!$A:$Q,MATCH($D$3&amp;$D111,'[1]2024'!$B:$B,0),MATCH(L$4,'[1]2024'!$2:$2,0)),0)</f>
        <v>0</v>
      </c>
      <c r="M111" s="264">
        <f>IFERROR(INDEX('[1]2024'!$A:$Q,MATCH($A$3&amp;$D111,'[1]2024'!$B:$B,0),MATCH(M$4,'[1]2024'!$2:$2,0)),0)+IFERROR(INDEX('[1]2024'!$A:$Q,MATCH($B$3&amp;$D111,'[1]2024'!$B:$B,0),MATCH(M$4,'[1]2024'!$2:$2,0)),0)++IFERROR(INDEX('[1]2024'!$A:$Q,MATCH($C$3&amp;$D111,'[1]2024'!$B:$B,0),MATCH(M$4,'[1]2024'!$2:$2,0)),0)++IFERROR(INDEX('[1]2024'!$A:$Q,MATCH($D$3&amp;$D111,'[1]2024'!$B:$B,0),MATCH(M$4,'[1]2024'!$2:$2,0)),0)</f>
        <v>0</v>
      </c>
      <c r="N111" s="264">
        <f>IFERROR(INDEX('[1]2024'!$A:$Q,MATCH($A$3&amp;$D111,'[1]2024'!$B:$B,0),MATCH(N$4,'[1]2024'!$2:$2,0)),0)+IFERROR(INDEX('[1]2024'!$A:$Q,MATCH($B$3&amp;$D111,'[1]2024'!$B:$B,0),MATCH(N$4,'[1]2024'!$2:$2,0)),0)++IFERROR(INDEX('[1]2024'!$A:$Q,MATCH($C$3&amp;$D111,'[1]2024'!$B:$B,0),MATCH(N$4,'[1]2024'!$2:$2,0)),0)++IFERROR(INDEX('[1]2024'!$A:$Q,MATCH($D$3&amp;$D111,'[1]2024'!$B:$B,0),MATCH(N$4,'[1]2024'!$2:$2,0)),0)</f>
        <v>0</v>
      </c>
      <c r="O111" s="264">
        <f>IFERROR(INDEX('[1]2024'!$A:$Q,MATCH($A$3&amp;$D111,'[1]2024'!$B:$B,0),MATCH(O$4,'[1]2024'!$2:$2,0)),0)+IFERROR(INDEX('[1]2024'!$A:$Q,MATCH($B$3&amp;$D111,'[1]2024'!$B:$B,0),MATCH(O$4,'[1]2024'!$2:$2,0)),0)++IFERROR(INDEX('[1]2024'!$A:$Q,MATCH($C$3&amp;$D111,'[1]2024'!$B:$B,0),MATCH(O$4,'[1]2024'!$2:$2,0)),0)++IFERROR(INDEX('[1]2024'!$A:$Q,MATCH($D$3&amp;$D111,'[1]2024'!$B:$B,0),MATCH(O$4,'[1]2024'!$2:$2,0)),0)</f>
        <v>0</v>
      </c>
      <c r="P111" s="264">
        <f>IFERROR(INDEX('[1]2024'!$A:$Q,MATCH($A$3&amp;$D111,'[1]2024'!$B:$B,0),MATCH(P$4,'[1]2024'!$2:$2,0)),0)+IFERROR(INDEX('[1]2024'!$A:$Q,MATCH($B$3&amp;$D111,'[1]2024'!$B:$B,0),MATCH(P$4,'[1]2024'!$2:$2,0)),0)++IFERROR(INDEX('[1]2024'!$A:$Q,MATCH($C$3&amp;$D111,'[1]2024'!$B:$B,0),MATCH(P$4,'[1]2024'!$2:$2,0)),0)++IFERROR(INDEX('[1]2024'!$A:$Q,MATCH($D$3&amp;$D111,'[1]2024'!$B:$B,0),MATCH(P$4,'[1]2024'!$2:$2,0)),0)</f>
        <v>0</v>
      </c>
      <c r="Q111" s="264">
        <f>IFERROR(INDEX('[1]2024'!$A:$Q,MATCH($A$3&amp;$D111,'[1]2024'!$B:$B,0),MATCH(Q$4,'[1]2024'!$2:$2,0)),0)+IFERROR(INDEX('[1]2024'!$A:$Q,MATCH($B$3&amp;$D111,'[1]2024'!$B:$B,0),MATCH(Q$4,'[1]2024'!$2:$2,0)),0)++IFERROR(INDEX('[1]2024'!$A:$Q,MATCH($C$3&amp;$D111,'[1]2024'!$B:$B,0),MATCH(Q$4,'[1]2024'!$2:$2,0)),0)++IFERROR(INDEX('[1]2024'!$A:$Q,MATCH($D$3&amp;$D111,'[1]2024'!$B:$B,0),MATCH(Q$4,'[1]2024'!$2:$2,0)),0)</f>
        <v>0</v>
      </c>
      <c r="R111" s="264">
        <f>IFERROR(INDEX('[1]2024'!$A:$Q,MATCH($A$3&amp;$D111,'[1]2024'!$B:$B,0),MATCH(R$4,'[1]2024'!$2:$2,0)),0)+IFERROR(INDEX('[1]2024'!$A:$Q,MATCH($B$3&amp;$D111,'[1]2024'!$B:$B,0),MATCH(R$4,'[1]2024'!$2:$2,0)),0)++IFERROR(INDEX('[1]2024'!$A:$Q,MATCH($C$3&amp;$D111,'[1]2024'!$B:$B,0),MATCH(R$4,'[1]2024'!$2:$2,0)),0)++IFERROR(INDEX('[1]2024'!$A:$Q,MATCH($D$3&amp;$D111,'[1]2024'!$B:$B,0),MATCH(R$4,'[1]2024'!$2:$2,0)),0)</f>
        <v>0</v>
      </c>
      <c r="S111" s="264">
        <f>IFERROR(INDEX('[1]2024'!$A:$Q,MATCH($A$3&amp;$D111,'[1]2024'!$B:$B,0),MATCH(S$4,'[1]2024'!$2:$2,0)),0)+IFERROR(INDEX('[1]2024'!$A:$Q,MATCH($B$3&amp;$D111,'[1]2024'!$B:$B,0),MATCH(S$4,'[1]2024'!$2:$2,0)),0)++IFERROR(INDEX('[1]2024'!$A:$Q,MATCH($C$3&amp;$D111,'[1]2024'!$B:$B,0),MATCH(S$4,'[1]2024'!$2:$2,0)),0)++IFERROR(INDEX('[1]2024'!$A:$Q,MATCH($D$3&amp;$D111,'[1]2024'!$B:$B,0),MATCH(S$4,'[1]2024'!$2:$2,0)),0)</f>
        <v>0</v>
      </c>
      <c r="T111" s="75">
        <v>0</v>
      </c>
      <c r="U111" s="245">
        <f t="shared" si="94"/>
        <v>0</v>
      </c>
      <c r="V111" s="246">
        <v>0</v>
      </c>
      <c r="W111" s="247">
        <v>0</v>
      </c>
      <c r="X111" s="247">
        <v>0</v>
      </c>
      <c r="Y111" s="247">
        <v>0</v>
      </c>
      <c r="Z111" s="247">
        <v>0</v>
      </c>
      <c r="AA111" s="247">
        <v>0</v>
      </c>
      <c r="AB111" s="247">
        <v>0</v>
      </c>
      <c r="AC111" s="247">
        <v>0</v>
      </c>
      <c r="AD111" s="247">
        <v>0</v>
      </c>
      <c r="AE111" s="247">
        <v>0</v>
      </c>
      <c r="AF111" s="247">
        <v>0</v>
      </c>
      <c r="AG111" s="248">
        <v>0</v>
      </c>
      <c r="AH111" s="245">
        <f>송도공장장!AH111+제조팀!AH111+송도밸리데이션팀!AH111+송도생산지원팀!AH111+송도설비관리팀!AH111</f>
        <v>0</v>
      </c>
      <c r="AI111" s="245">
        <f>송도공장장!AI111+제조팀!AI111+송도밸리데이션팀!AI111+송도생산지원팀!AI111+송도설비관리팀!AI111</f>
        <v>0</v>
      </c>
      <c r="AJ111" s="245">
        <f>송도공장장!AJ111+제조팀!AJ111+송도밸리데이션팀!AJ111+송도생산지원팀!AJ111+송도설비관리팀!AJ111</f>
        <v>0</v>
      </c>
      <c r="AK111" s="245">
        <f>송도공장장!AK111+제조팀!AK111+송도밸리데이션팀!AK111+송도생산지원팀!AK111+송도설비관리팀!AK111</f>
        <v>0</v>
      </c>
      <c r="AL111" s="245">
        <f>송도공장장!AL111+제조팀!AL111+송도밸리데이션팀!AL111+송도생산지원팀!AL111+송도설비관리팀!AL111</f>
        <v>0</v>
      </c>
      <c r="AM111" s="245">
        <f>송도공장장!AM111+제조팀!AM111+송도밸리데이션팀!AM111+송도생산지원팀!AM111+송도설비관리팀!AM111</f>
        <v>0</v>
      </c>
      <c r="AN111" s="245">
        <f>송도공장장!AN111+제조팀!AN111+송도밸리데이션팀!AN111+송도생산지원팀!AN111+송도설비관리팀!AN111</f>
        <v>0</v>
      </c>
      <c r="AO111" s="245">
        <f>송도공장장!AO111+제조팀!AO111+송도밸리데이션팀!AO111+송도생산지원팀!AO111+송도설비관리팀!AO111</f>
        <v>0</v>
      </c>
      <c r="AP111" s="245">
        <f>송도공장장!AP111+제조팀!AP111+송도밸리데이션팀!AP111+송도생산지원팀!AP111+송도설비관리팀!AP111</f>
        <v>0</v>
      </c>
      <c r="AQ111" s="245">
        <f>송도공장장!AQ111+제조팀!AQ111+송도밸리데이션팀!AQ111+송도생산지원팀!AQ111+송도설비관리팀!AQ111</f>
        <v>0</v>
      </c>
      <c r="AR111" s="245">
        <f>송도공장장!AR111+제조팀!AR111+송도밸리데이션팀!AR111+송도생산지원팀!AR111+송도설비관리팀!AR111</f>
        <v>0</v>
      </c>
      <c r="AS111" s="245">
        <f>송도공장장!AS111+제조팀!AS111+송도밸리데이션팀!AS111+송도생산지원팀!AS111+송도설비관리팀!AS111</f>
        <v>0</v>
      </c>
      <c r="AT111" s="245">
        <f>송도공장장!AT111+제조팀!AT111+송도밸리데이션팀!AT111+송도생산지원팀!AT111+송도설비관리팀!AT111</f>
        <v>0</v>
      </c>
      <c r="AU111" s="245">
        <f t="shared" si="53"/>
        <v>0</v>
      </c>
      <c r="AV111" s="245">
        <f t="shared" si="74"/>
        <v>0</v>
      </c>
      <c r="AW111" s="245">
        <f t="shared" si="75"/>
        <v>0</v>
      </c>
      <c r="AX111" s="245">
        <f t="shared" si="76"/>
        <v>0</v>
      </c>
      <c r="AY111" s="245">
        <f t="shared" si="95"/>
        <v>0</v>
      </c>
      <c r="AZ111" s="245">
        <f t="shared" si="96"/>
        <v>0</v>
      </c>
      <c r="BA111" s="245">
        <f t="shared" si="97"/>
        <v>0</v>
      </c>
      <c r="BB111" s="250"/>
      <c r="BC111" s="251" t="s">
        <v>24</v>
      </c>
      <c r="BD111" s="261"/>
      <c r="BE111" s="264">
        <v>0</v>
      </c>
      <c r="BF111" s="264">
        <v>0</v>
      </c>
      <c r="BG111" s="264">
        <v>0</v>
      </c>
      <c r="BH111" s="265">
        <f t="shared" si="77"/>
        <v>0</v>
      </c>
    </row>
    <row r="112" spans="1:60" outlineLevel="1" x14ac:dyDescent="0.3">
      <c r="A112" s="71" t="s">
        <v>209</v>
      </c>
      <c r="B112" s="238" t="s">
        <v>204</v>
      </c>
      <c r="C112" s="238" t="s">
        <v>31</v>
      </c>
      <c r="D112" s="239">
        <v>5111150</v>
      </c>
      <c r="E112" s="239" t="s">
        <v>205</v>
      </c>
      <c r="F112" s="277">
        <v>0</v>
      </c>
      <c r="G112" s="245">
        <f t="shared" si="93"/>
        <v>0</v>
      </c>
      <c r="H112" s="264">
        <f>IFERROR(INDEX('[1]2024'!$A:$Q,MATCH($A$3&amp;$D112,'[1]2024'!$B:$B,0),MATCH(H$4,'[1]2024'!$2:$2,0)),0)+IFERROR(INDEX('[1]2024'!$A:$Q,MATCH($B$3&amp;$D112,'[1]2024'!$B:$B,0),MATCH(H$4,'[1]2024'!$2:$2,0)),0)++IFERROR(INDEX('[1]2024'!$A:$Q,MATCH($C$3&amp;$D112,'[1]2024'!$B:$B,0),MATCH(H$4,'[1]2024'!$2:$2,0)),0)++IFERROR(INDEX('[1]2024'!$A:$Q,MATCH($D$3&amp;$D112,'[1]2024'!$B:$B,0),MATCH(H$4,'[1]2024'!$2:$2,0)),0)</f>
        <v>0</v>
      </c>
      <c r="I112" s="264">
        <f>IFERROR(INDEX('[1]2024'!$A:$Q,MATCH($A$3&amp;$D112,'[1]2024'!$B:$B,0),MATCH(I$4,'[1]2024'!$2:$2,0)),0)+IFERROR(INDEX('[1]2024'!$A:$Q,MATCH($B$3&amp;$D112,'[1]2024'!$B:$B,0),MATCH(I$4,'[1]2024'!$2:$2,0)),0)++IFERROR(INDEX('[1]2024'!$A:$Q,MATCH($C$3&amp;$D112,'[1]2024'!$B:$B,0),MATCH(I$4,'[1]2024'!$2:$2,0)),0)++IFERROR(INDEX('[1]2024'!$A:$Q,MATCH($D$3&amp;$D112,'[1]2024'!$B:$B,0),MATCH(I$4,'[1]2024'!$2:$2,0)),0)</f>
        <v>0</v>
      </c>
      <c r="J112" s="264">
        <f>IFERROR(INDEX('[1]2024'!$A:$Q,MATCH($A$3&amp;$D112,'[1]2024'!$B:$B,0),MATCH(J$4,'[1]2024'!$2:$2,0)),0)+IFERROR(INDEX('[1]2024'!$A:$Q,MATCH($B$3&amp;$D112,'[1]2024'!$B:$B,0),MATCH(J$4,'[1]2024'!$2:$2,0)),0)++IFERROR(INDEX('[1]2024'!$A:$Q,MATCH($C$3&amp;$D112,'[1]2024'!$B:$B,0),MATCH(J$4,'[1]2024'!$2:$2,0)),0)++IFERROR(INDEX('[1]2024'!$A:$Q,MATCH($D$3&amp;$D112,'[1]2024'!$B:$B,0),MATCH(J$4,'[1]2024'!$2:$2,0)),0)</f>
        <v>0</v>
      </c>
      <c r="K112" s="264">
        <f>IFERROR(INDEX('[1]2024'!$A:$Q,MATCH($A$3&amp;$D112,'[1]2024'!$B:$B,0),MATCH(K$4,'[1]2024'!$2:$2,0)),0)+IFERROR(INDEX('[1]2024'!$A:$Q,MATCH($B$3&amp;$D112,'[1]2024'!$B:$B,0),MATCH(K$4,'[1]2024'!$2:$2,0)),0)++IFERROR(INDEX('[1]2024'!$A:$Q,MATCH($C$3&amp;$D112,'[1]2024'!$B:$B,0),MATCH(K$4,'[1]2024'!$2:$2,0)),0)++IFERROR(INDEX('[1]2024'!$A:$Q,MATCH($D$3&amp;$D112,'[1]2024'!$B:$B,0),MATCH(K$4,'[1]2024'!$2:$2,0)),0)</f>
        <v>0</v>
      </c>
      <c r="L112" s="264">
        <f>IFERROR(INDEX('[1]2024'!$A:$Q,MATCH($A$3&amp;$D112,'[1]2024'!$B:$B,0),MATCH(L$4,'[1]2024'!$2:$2,0)),0)+IFERROR(INDEX('[1]2024'!$A:$Q,MATCH($B$3&amp;$D112,'[1]2024'!$B:$B,0),MATCH(L$4,'[1]2024'!$2:$2,0)),0)++IFERROR(INDEX('[1]2024'!$A:$Q,MATCH($C$3&amp;$D112,'[1]2024'!$B:$B,0),MATCH(L$4,'[1]2024'!$2:$2,0)),0)++IFERROR(INDEX('[1]2024'!$A:$Q,MATCH($D$3&amp;$D112,'[1]2024'!$B:$B,0),MATCH(L$4,'[1]2024'!$2:$2,0)),0)</f>
        <v>0</v>
      </c>
      <c r="M112" s="264">
        <f>IFERROR(INDEX('[1]2024'!$A:$Q,MATCH($A$3&amp;$D112,'[1]2024'!$B:$B,0),MATCH(M$4,'[1]2024'!$2:$2,0)),0)+IFERROR(INDEX('[1]2024'!$A:$Q,MATCH($B$3&amp;$D112,'[1]2024'!$B:$B,0),MATCH(M$4,'[1]2024'!$2:$2,0)),0)++IFERROR(INDEX('[1]2024'!$A:$Q,MATCH($C$3&amp;$D112,'[1]2024'!$B:$B,0),MATCH(M$4,'[1]2024'!$2:$2,0)),0)++IFERROR(INDEX('[1]2024'!$A:$Q,MATCH($D$3&amp;$D112,'[1]2024'!$B:$B,0),MATCH(M$4,'[1]2024'!$2:$2,0)),0)</f>
        <v>0</v>
      </c>
      <c r="N112" s="264">
        <f>IFERROR(INDEX('[1]2024'!$A:$Q,MATCH($A$3&amp;$D112,'[1]2024'!$B:$B,0),MATCH(N$4,'[1]2024'!$2:$2,0)),0)+IFERROR(INDEX('[1]2024'!$A:$Q,MATCH($B$3&amp;$D112,'[1]2024'!$B:$B,0),MATCH(N$4,'[1]2024'!$2:$2,0)),0)++IFERROR(INDEX('[1]2024'!$A:$Q,MATCH($C$3&amp;$D112,'[1]2024'!$B:$B,0),MATCH(N$4,'[1]2024'!$2:$2,0)),0)++IFERROR(INDEX('[1]2024'!$A:$Q,MATCH($D$3&amp;$D112,'[1]2024'!$B:$B,0),MATCH(N$4,'[1]2024'!$2:$2,0)),0)</f>
        <v>0</v>
      </c>
      <c r="O112" s="264">
        <f>IFERROR(INDEX('[1]2024'!$A:$Q,MATCH($A$3&amp;$D112,'[1]2024'!$B:$B,0),MATCH(O$4,'[1]2024'!$2:$2,0)),0)+IFERROR(INDEX('[1]2024'!$A:$Q,MATCH($B$3&amp;$D112,'[1]2024'!$B:$B,0),MATCH(O$4,'[1]2024'!$2:$2,0)),0)++IFERROR(INDEX('[1]2024'!$A:$Q,MATCH($C$3&amp;$D112,'[1]2024'!$B:$B,0),MATCH(O$4,'[1]2024'!$2:$2,0)),0)++IFERROR(INDEX('[1]2024'!$A:$Q,MATCH($D$3&amp;$D112,'[1]2024'!$B:$B,0),MATCH(O$4,'[1]2024'!$2:$2,0)),0)</f>
        <v>0</v>
      </c>
      <c r="P112" s="264">
        <f>IFERROR(INDEX('[1]2024'!$A:$Q,MATCH($A$3&amp;$D112,'[1]2024'!$B:$B,0),MATCH(P$4,'[1]2024'!$2:$2,0)),0)+IFERROR(INDEX('[1]2024'!$A:$Q,MATCH($B$3&amp;$D112,'[1]2024'!$B:$B,0),MATCH(P$4,'[1]2024'!$2:$2,0)),0)++IFERROR(INDEX('[1]2024'!$A:$Q,MATCH($C$3&amp;$D112,'[1]2024'!$B:$B,0),MATCH(P$4,'[1]2024'!$2:$2,0)),0)++IFERROR(INDEX('[1]2024'!$A:$Q,MATCH($D$3&amp;$D112,'[1]2024'!$B:$B,0),MATCH(P$4,'[1]2024'!$2:$2,0)),0)</f>
        <v>0</v>
      </c>
      <c r="Q112" s="264">
        <f>IFERROR(INDEX('[1]2024'!$A:$Q,MATCH($A$3&amp;$D112,'[1]2024'!$B:$B,0),MATCH(Q$4,'[1]2024'!$2:$2,0)),0)+IFERROR(INDEX('[1]2024'!$A:$Q,MATCH($B$3&amp;$D112,'[1]2024'!$B:$B,0),MATCH(Q$4,'[1]2024'!$2:$2,0)),0)++IFERROR(INDEX('[1]2024'!$A:$Q,MATCH($C$3&amp;$D112,'[1]2024'!$B:$B,0),MATCH(Q$4,'[1]2024'!$2:$2,0)),0)++IFERROR(INDEX('[1]2024'!$A:$Q,MATCH($D$3&amp;$D112,'[1]2024'!$B:$B,0),MATCH(Q$4,'[1]2024'!$2:$2,0)),0)</f>
        <v>0</v>
      </c>
      <c r="R112" s="264">
        <f>IFERROR(INDEX('[1]2024'!$A:$Q,MATCH($A$3&amp;$D112,'[1]2024'!$B:$B,0),MATCH(R$4,'[1]2024'!$2:$2,0)),0)+IFERROR(INDEX('[1]2024'!$A:$Q,MATCH($B$3&amp;$D112,'[1]2024'!$B:$B,0),MATCH(R$4,'[1]2024'!$2:$2,0)),0)++IFERROR(INDEX('[1]2024'!$A:$Q,MATCH($C$3&amp;$D112,'[1]2024'!$B:$B,0),MATCH(R$4,'[1]2024'!$2:$2,0)),0)++IFERROR(INDEX('[1]2024'!$A:$Q,MATCH($D$3&amp;$D112,'[1]2024'!$B:$B,0),MATCH(R$4,'[1]2024'!$2:$2,0)),0)</f>
        <v>0</v>
      </c>
      <c r="S112" s="264">
        <f>IFERROR(INDEX('[1]2024'!$A:$Q,MATCH($A$3&amp;$D112,'[1]2024'!$B:$B,0),MATCH(S$4,'[1]2024'!$2:$2,0)),0)+IFERROR(INDEX('[1]2024'!$A:$Q,MATCH($B$3&amp;$D112,'[1]2024'!$B:$B,0),MATCH(S$4,'[1]2024'!$2:$2,0)),0)++IFERROR(INDEX('[1]2024'!$A:$Q,MATCH($C$3&amp;$D112,'[1]2024'!$B:$B,0),MATCH(S$4,'[1]2024'!$2:$2,0)),0)++IFERROR(INDEX('[1]2024'!$A:$Q,MATCH($D$3&amp;$D112,'[1]2024'!$B:$B,0),MATCH(S$4,'[1]2024'!$2:$2,0)),0)</f>
        <v>0</v>
      </c>
      <c r="T112" s="75">
        <v>0</v>
      </c>
      <c r="U112" s="245">
        <f t="shared" si="94"/>
        <v>0</v>
      </c>
      <c r="V112" s="246">
        <v>0</v>
      </c>
      <c r="W112" s="247">
        <v>0</v>
      </c>
      <c r="X112" s="247">
        <v>0</v>
      </c>
      <c r="Y112" s="247">
        <v>0</v>
      </c>
      <c r="Z112" s="247">
        <v>0</v>
      </c>
      <c r="AA112" s="247">
        <v>0</v>
      </c>
      <c r="AB112" s="247">
        <v>0</v>
      </c>
      <c r="AC112" s="247">
        <v>0</v>
      </c>
      <c r="AD112" s="247">
        <v>0</v>
      </c>
      <c r="AE112" s="247">
        <v>0</v>
      </c>
      <c r="AF112" s="247">
        <v>0</v>
      </c>
      <c r="AG112" s="248">
        <v>0</v>
      </c>
      <c r="AH112" s="245">
        <f>송도공장장!AH112+제조팀!AH112+송도밸리데이션팀!AH112+송도생산지원팀!AH112+송도설비관리팀!AH112</f>
        <v>0</v>
      </c>
      <c r="AI112" s="245">
        <f>송도공장장!AI112+제조팀!AI112+송도밸리데이션팀!AI112+송도생산지원팀!AI112+송도설비관리팀!AI112</f>
        <v>0</v>
      </c>
      <c r="AJ112" s="245">
        <f>송도공장장!AJ112+제조팀!AJ112+송도밸리데이션팀!AJ112+송도생산지원팀!AJ112+송도설비관리팀!AJ112</f>
        <v>0</v>
      </c>
      <c r="AK112" s="245">
        <f>송도공장장!AK112+제조팀!AK112+송도밸리데이션팀!AK112+송도생산지원팀!AK112+송도설비관리팀!AK112</f>
        <v>0</v>
      </c>
      <c r="AL112" s="245">
        <f>송도공장장!AL112+제조팀!AL112+송도밸리데이션팀!AL112+송도생산지원팀!AL112+송도설비관리팀!AL112</f>
        <v>0</v>
      </c>
      <c r="AM112" s="245">
        <f>송도공장장!AM112+제조팀!AM112+송도밸리데이션팀!AM112+송도생산지원팀!AM112+송도설비관리팀!AM112</f>
        <v>0</v>
      </c>
      <c r="AN112" s="245">
        <f>송도공장장!AN112+제조팀!AN112+송도밸리데이션팀!AN112+송도생산지원팀!AN112+송도설비관리팀!AN112</f>
        <v>0</v>
      </c>
      <c r="AO112" s="245">
        <f>송도공장장!AO112+제조팀!AO112+송도밸리데이션팀!AO112+송도생산지원팀!AO112+송도설비관리팀!AO112</f>
        <v>0</v>
      </c>
      <c r="AP112" s="245">
        <f>송도공장장!AP112+제조팀!AP112+송도밸리데이션팀!AP112+송도생산지원팀!AP112+송도설비관리팀!AP112</f>
        <v>0</v>
      </c>
      <c r="AQ112" s="245">
        <f>송도공장장!AQ112+제조팀!AQ112+송도밸리데이션팀!AQ112+송도생산지원팀!AQ112+송도설비관리팀!AQ112</f>
        <v>0</v>
      </c>
      <c r="AR112" s="245">
        <f>송도공장장!AR112+제조팀!AR112+송도밸리데이션팀!AR112+송도생산지원팀!AR112+송도설비관리팀!AR112</f>
        <v>0</v>
      </c>
      <c r="AS112" s="245">
        <f>송도공장장!AS112+제조팀!AS112+송도밸리데이션팀!AS112+송도생산지원팀!AS112+송도설비관리팀!AS112</f>
        <v>0</v>
      </c>
      <c r="AT112" s="245">
        <f>송도공장장!AT112+제조팀!AT112+송도밸리데이션팀!AT112+송도생산지원팀!AT112+송도설비관리팀!AT112</f>
        <v>0</v>
      </c>
      <c r="AU112" s="245">
        <f t="shared" si="53"/>
        <v>0</v>
      </c>
      <c r="AV112" s="245">
        <f t="shared" si="74"/>
        <v>0</v>
      </c>
      <c r="AW112" s="245">
        <f t="shared" si="75"/>
        <v>0</v>
      </c>
      <c r="AX112" s="245">
        <f t="shared" si="76"/>
        <v>0</v>
      </c>
      <c r="AY112" s="245">
        <f t="shared" si="95"/>
        <v>0</v>
      </c>
      <c r="AZ112" s="245">
        <f t="shared" si="96"/>
        <v>0</v>
      </c>
      <c r="BA112" s="245">
        <f t="shared" si="97"/>
        <v>0</v>
      </c>
      <c r="BB112" s="250"/>
      <c r="BC112" s="251" t="s">
        <v>24</v>
      </c>
      <c r="BD112" s="261"/>
      <c r="BE112" s="264">
        <v>0</v>
      </c>
      <c r="BF112" s="264">
        <v>0</v>
      </c>
      <c r="BG112" s="264">
        <v>0</v>
      </c>
      <c r="BH112" s="265">
        <f t="shared" si="77"/>
        <v>0</v>
      </c>
    </row>
    <row r="113" spans="1:60" outlineLevel="1" x14ac:dyDescent="0.3">
      <c r="A113" s="71" t="s">
        <v>210</v>
      </c>
      <c r="B113" s="238" t="s">
        <v>204</v>
      </c>
      <c r="C113" s="238" t="s">
        <v>31</v>
      </c>
      <c r="D113" s="239">
        <v>5111160</v>
      </c>
      <c r="E113" s="239" t="s">
        <v>205</v>
      </c>
      <c r="F113" s="277">
        <v>0</v>
      </c>
      <c r="G113" s="245">
        <f t="shared" si="93"/>
        <v>0</v>
      </c>
      <c r="H113" s="264">
        <f>IFERROR(INDEX('[1]2024'!$A:$Q,MATCH($A$3&amp;$D113,'[1]2024'!$B:$B,0),MATCH(H$4,'[1]2024'!$2:$2,0)),0)+IFERROR(INDEX('[1]2024'!$A:$Q,MATCH($B$3&amp;$D113,'[1]2024'!$B:$B,0),MATCH(H$4,'[1]2024'!$2:$2,0)),0)++IFERROR(INDEX('[1]2024'!$A:$Q,MATCH($C$3&amp;$D113,'[1]2024'!$B:$B,0),MATCH(H$4,'[1]2024'!$2:$2,0)),0)++IFERROR(INDEX('[1]2024'!$A:$Q,MATCH($D$3&amp;$D113,'[1]2024'!$B:$B,0),MATCH(H$4,'[1]2024'!$2:$2,0)),0)</f>
        <v>0</v>
      </c>
      <c r="I113" s="264">
        <f>IFERROR(INDEX('[1]2024'!$A:$Q,MATCH($A$3&amp;$D113,'[1]2024'!$B:$B,0),MATCH(I$4,'[1]2024'!$2:$2,0)),0)+IFERROR(INDEX('[1]2024'!$A:$Q,MATCH($B$3&amp;$D113,'[1]2024'!$B:$B,0),MATCH(I$4,'[1]2024'!$2:$2,0)),0)++IFERROR(INDEX('[1]2024'!$A:$Q,MATCH($C$3&amp;$D113,'[1]2024'!$B:$B,0),MATCH(I$4,'[1]2024'!$2:$2,0)),0)++IFERROR(INDEX('[1]2024'!$A:$Q,MATCH($D$3&amp;$D113,'[1]2024'!$B:$B,0),MATCH(I$4,'[1]2024'!$2:$2,0)),0)</f>
        <v>0</v>
      </c>
      <c r="J113" s="264">
        <f>IFERROR(INDEX('[1]2024'!$A:$Q,MATCH($A$3&amp;$D113,'[1]2024'!$B:$B,0),MATCH(J$4,'[1]2024'!$2:$2,0)),0)+IFERROR(INDEX('[1]2024'!$A:$Q,MATCH($B$3&amp;$D113,'[1]2024'!$B:$B,0),MATCH(J$4,'[1]2024'!$2:$2,0)),0)++IFERROR(INDEX('[1]2024'!$A:$Q,MATCH($C$3&amp;$D113,'[1]2024'!$B:$B,0),MATCH(J$4,'[1]2024'!$2:$2,0)),0)++IFERROR(INDEX('[1]2024'!$A:$Q,MATCH($D$3&amp;$D113,'[1]2024'!$B:$B,0),MATCH(J$4,'[1]2024'!$2:$2,0)),0)</f>
        <v>0</v>
      </c>
      <c r="K113" s="264">
        <f>IFERROR(INDEX('[1]2024'!$A:$Q,MATCH($A$3&amp;$D113,'[1]2024'!$B:$B,0),MATCH(K$4,'[1]2024'!$2:$2,0)),0)+IFERROR(INDEX('[1]2024'!$A:$Q,MATCH($B$3&amp;$D113,'[1]2024'!$B:$B,0),MATCH(K$4,'[1]2024'!$2:$2,0)),0)++IFERROR(INDEX('[1]2024'!$A:$Q,MATCH($C$3&amp;$D113,'[1]2024'!$B:$B,0),MATCH(K$4,'[1]2024'!$2:$2,0)),0)++IFERROR(INDEX('[1]2024'!$A:$Q,MATCH($D$3&amp;$D113,'[1]2024'!$B:$B,0),MATCH(K$4,'[1]2024'!$2:$2,0)),0)</f>
        <v>0</v>
      </c>
      <c r="L113" s="264">
        <f>IFERROR(INDEX('[1]2024'!$A:$Q,MATCH($A$3&amp;$D113,'[1]2024'!$B:$B,0),MATCH(L$4,'[1]2024'!$2:$2,0)),0)+IFERROR(INDEX('[1]2024'!$A:$Q,MATCH($B$3&amp;$D113,'[1]2024'!$B:$B,0),MATCH(L$4,'[1]2024'!$2:$2,0)),0)++IFERROR(INDEX('[1]2024'!$A:$Q,MATCH($C$3&amp;$D113,'[1]2024'!$B:$B,0),MATCH(L$4,'[1]2024'!$2:$2,0)),0)++IFERROR(INDEX('[1]2024'!$A:$Q,MATCH($D$3&amp;$D113,'[1]2024'!$B:$B,0),MATCH(L$4,'[1]2024'!$2:$2,0)),0)</f>
        <v>0</v>
      </c>
      <c r="M113" s="264">
        <f>IFERROR(INDEX('[1]2024'!$A:$Q,MATCH($A$3&amp;$D113,'[1]2024'!$B:$B,0),MATCH(M$4,'[1]2024'!$2:$2,0)),0)+IFERROR(INDEX('[1]2024'!$A:$Q,MATCH($B$3&amp;$D113,'[1]2024'!$B:$B,0),MATCH(M$4,'[1]2024'!$2:$2,0)),0)++IFERROR(INDEX('[1]2024'!$A:$Q,MATCH($C$3&amp;$D113,'[1]2024'!$B:$B,0),MATCH(M$4,'[1]2024'!$2:$2,0)),0)++IFERROR(INDEX('[1]2024'!$A:$Q,MATCH($D$3&amp;$D113,'[1]2024'!$B:$B,0),MATCH(M$4,'[1]2024'!$2:$2,0)),0)</f>
        <v>0</v>
      </c>
      <c r="N113" s="264">
        <f>IFERROR(INDEX('[1]2024'!$A:$Q,MATCH($A$3&amp;$D113,'[1]2024'!$B:$B,0),MATCH(N$4,'[1]2024'!$2:$2,0)),0)+IFERROR(INDEX('[1]2024'!$A:$Q,MATCH($B$3&amp;$D113,'[1]2024'!$B:$B,0),MATCH(N$4,'[1]2024'!$2:$2,0)),0)++IFERROR(INDEX('[1]2024'!$A:$Q,MATCH($C$3&amp;$D113,'[1]2024'!$B:$B,0),MATCH(N$4,'[1]2024'!$2:$2,0)),0)++IFERROR(INDEX('[1]2024'!$A:$Q,MATCH($D$3&amp;$D113,'[1]2024'!$B:$B,0),MATCH(N$4,'[1]2024'!$2:$2,0)),0)</f>
        <v>0</v>
      </c>
      <c r="O113" s="264">
        <f>IFERROR(INDEX('[1]2024'!$A:$Q,MATCH($A$3&amp;$D113,'[1]2024'!$B:$B,0),MATCH(O$4,'[1]2024'!$2:$2,0)),0)+IFERROR(INDEX('[1]2024'!$A:$Q,MATCH($B$3&amp;$D113,'[1]2024'!$B:$B,0),MATCH(O$4,'[1]2024'!$2:$2,0)),0)++IFERROR(INDEX('[1]2024'!$A:$Q,MATCH($C$3&amp;$D113,'[1]2024'!$B:$B,0),MATCH(O$4,'[1]2024'!$2:$2,0)),0)++IFERROR(INDEX('[1]2024'!$A:$Q,MATCH($D$3&amp;$D113,'[1]2024'!$B:$B,0),MATCH(O$4,'[1]2024'!$2:$2,0)),0)</f>
        <v>0</v>
      </c>
      <c r="P113" s="264">
        <f>IFERROR(INDEX('[1]2024'!$A:$Q,MATCH($A$3&amp;$D113,'[1]2024'!$B:$B,0),MATCH(P$4,'[1]2024'!$2:$2,0)),0)+IFERROR(INDEX('[1]2024'!$A:$Q,MATCH($B$3&amp;$D113,'[1]2024'!$B:$B,0),MATCH(P$4,'[1]2024'!$2:$2,0)),0)++IFERROR(INDEX('[1]2024'!$A:$Q,MATCH($C$3&amp;$D113,'[1]2024'!$B:$B,0),MATCH(P$4,'[1]2024'!$2:$2,0)),0)++IFERROR(INDEX('[1]2024'!$A:$Q,MATCH($D$3&amp;$D113,'[1]2024'!$B:$B,0),MATCH(P$4,'[1]2024'!$2:$2,0)),0)</f>
        <v>0</v>
      </c>
      <c r="Q113" s="264">
        <f>IFERROR(INDEX('[1]2024'!$A:$Q,MATCH($A$3&amp;$D113,'[1]2024'!$B:$B,0),MATCH(Q$4,'[1]2024'!$2:$2,0)),0)+IFERROR(INDEX('[1]2024'!$A:$Q,MATCH($B$3&amp;$D113,'[1]2024'!$B:$B,0),MATCH(Q$4,'[1]2024'!$2:$2,0)),0)++IFERROR(INDEX('[1]2024'!$A:$Q,MATCH($C$3&amp;$D113,'[1]2024'!$B:$B,0),MATCH(Q$4,'[1]2024'!$2:$2,0)),0)++IFERROR(INDEX('[1]2024'!$A:$Q,MATCH($D$3&amp;$D113,'[1]2024'!$B:$B,0),MATCH(Q$4,'[1]2024'!$2:$2,0)),0)</f>
        <v>0</v>
      </c>
      <c r="R113" s="264">
        <f>IFERROR(INDEX('[1]2024'!$A:$Q,MATCH($A$3&amp;$D113,'[1]2024'!$B:$B,0),MATCH(R$4,'[1]2024'!$2:$2,0)),0)+IFERROR(INDEX('[1]2024'!$A:$Q,MATCH($B$3&amp;$D113,'[1]2024'!$B:$B,0),MATCH(R$4,'[1]2024'!$2:$2,0)),0)++IFERROR(INDEX('[1]2024'!$A:$Q,MATCH($C$3&amp;$D113,'[1]2024'!$B:$B,0),MATCH(R$4,'[1]2024'!$2:$2,0)),0)++IFERROR(INDEX('[1]2024'!$A:$Q,MATCH($D$3&amp;$D113,'[1]2024'!$B:$B,0),MATCH(R$4,'[1]2024'!$2:$2,0)),0)</f>
        <v>0</v>
      </c>
      <c r="S113" s="264">
        <f>IFERROR(INDEX('[1]2024'!$A:$Q,MATCH($A$3&amp;$D113,'[1]2024'!$B:$B,0),MATCH(S$4,'[1]2024'!$2:$2,0)),0)+IFERROR(INDEX('[1]2024'!$A:$Q,MATCH($B$3&amp;$D113,'[1]2024'!$B:$B,0),MATCH(S$4,'[1]2024'!$2:$2,0)),0)++IFERROR(INDEX('[1]2024'!$A:$Q,MATCH($C$3&amp;$D113,'[1]2024'!$B:$B,0),MATCH(S$4,'[1]2024'!$2:$2,0)),0)++IFERROR(INDEX('[1]2024'!$A:$Q,MATCH($D$3&amp;$D113,'[1]2024'!$B:$B,0),MATCH(S$4,'[1]2024'!$2:$2,0)),0)</f>
        <v>0</v>
      </c>
      <c r="T113" s="75">
        <v>0</v>
      </c>
      <c r="U113" s="245">
        <f t="shared" si="94"/>
        <v>0</v>
      </c>
      <c r="V113" s="246">
        <v>0</v>
      </c>
      <c r="W113" s="247">
        <v>0</v>
      </c>
      <c r="X113" s="247">
        <v>0</v>
      </c>
      <c r="Y113" s="247">
        <v>0</v>
      </c>
      <c r="Z113" s="247">
        <v>0</v>
      </c>
      <c r="AA113" s="247">
        <v>0</v>
      </c>
      <c r="AB113" s="247">
        <v>0</v>
      </c>
      <c r="AC113" s="247">
        <v>0</v>
      </c>
      <c r="AD113" s="247">
        <v>0</v>
      </c>
      <c r="AE113" s="247">
        <v>0</v>
      </c>
      <c r="AF113" s="247">
        <v>0</v>
      </c>
      <c r="AG113" s="248">
        <v>0</v>
      </c>
      <c r="AH113" s="245">
        <f>송도공장장!AH113+제조팀!AH113+송도밸리데이션팀!AH113+송도생산지원팀!AH113+송도설비관리팀!AH113</f>
        <v>0</v>
      </c>
      <c r="AI113" s="245">
        <f>송도공장장!AI113+제조팀!AI113+송도밸리데이션팀!AI113+송도생산지원팀!AI113+송도설비관리팀!AI113</f>
        <v>0</v>
      </c>
      <c r="AJ113" s="245">
        <f>송도공장장!AJ113+제조팀!AJ113+송도밸리데이션팀!AJ113+송도생산지원팀!AJ113+송도설비관리팀!AJ113</f>
        <v>0</v>
      </c>
      <c r="AK113" s="245">
        <f>송도공장장!AK113+제조팀!AK113+송도밸리데이션팀!AK113+송도생산지원팀!AK113+송도설비관리팀!AK113</f>
        <v>0</v>
      </c>
      <c r="AL113" s="245">
        <f>송도공장장!AL113+제조팀!AL113+송도밸리데이션팀!AL113+송도생산지원팀!AL113+송도설비관리팀!AL113</f>
        <v>0</v>
      </c>
      <c r="AM113" s="245">
        <f>송도공장장!AM113+제조팀!AM113+송도밸리데이션팀!AM113+송도생산지원팀!AM113+송도설비관리팀!AM113</f>
        <v>0</v>
      </c>
      <c r="AN113" s="245">
        <f>송도공장장!AN113+제조팀!AN113+송도밸리데이션팀!AN113+송도생산지원팀!AN113+송도설비관리팀!AN113</f>
        <v>0</v>
      </c>
      <c r="AO113" s="245">
        <f>송도공장장!AO113+제조팀!AO113+송도밸리데이션팀!AO113+송도생산지원팀!AO113+송도설비관리팀!AO113</f>
        <v>0</v>
      </c>
      <c r="AP113" s="245">
        <f>송도공장장!AP113+제조팀!AP113+송도밸리데이션팀!AP113+송도생산지원팀!AP113+송도설비관리팀!AP113</f>
        <v>0</v>
      </c>
      <c r="AQ113" s="245">
        <f>송도공장장!AQ113+제조팀!AQ113+송도밸리데이션팀!AQ113+송도생산지원팀!AQ113+송도설비관리팀!AQ113</f>
        <v>0</v>
      </c>
      <c r="AR113" s="245">
        <f>송도공장장!AR113+제조팀!AR113+송도밸리데이션팀!AR113+송도생산지원팀!AR113+송도설비관리팀!AR113</f>
        <v>0</v>
      </c>
      <c r="AS113" s="245">
        <f>송도공장장!AS113+제조팀!AS113+송도밸리데이션팀!AS113+송도생산지원팀!AS113+송도설비관리팀!AS113</f>
        <v>0</v>
      </c>
      <c r="AT113" s="245">
        <f>송도공장장!AT113+제조팀!AT113+송도밸리데이션팀!AT113+송도생산지원팀!AT113+송도설비관리팀!AT113</f>
        <v>0</v>
      </c>
      <c r="AU113" s="245">
        <f t="shared" si="53"/>
        <v>0</v>
      </c>
      <c r="AV113" s="245">
        <f t="shared" si="74"/>
        <v>0</v>
      </c>
      <c r="AW113" s="245">
        <f t="shared" si="75"/>
        <v>0</v>
      </c>
      <c r="AX113" s="245">
        <f t="shared" si="76"/>
        <v>0</v>
      </c>
      <c r="AY113" s="245">
        <f t="shared" si="95"/>
        <v>0</v>
      </c>
      <c r="AZ113" s="245">
        <f t="shared" si="96"/>
        <v>0</v>
      </c>
      <c r="BA113" s="245">
        <f t="shared" si="97"/>
        <v>0</v>
      </c>
      <c r="BB113" s="250"/>
      <c r="BC113" s="251" t="s">
        <v>24</v>
      </c>
      <c r="BD113" s="261"/>
      <c r="BE113" s="264">
        <v>0</v>
      </c>
      <c r="BF113" s="264">
        <v>0</v>
      </c>
      <c r="BG113" s="264">
        <v>0</v>
      </c>
      <c r="BH113" s="265">
        <f t="shared" si="77"/>
        <v>0</v>
      </c>
    </row>
    <row r="114" spans="1:60" outlineLevel="1" x14ac:dyDescent="0.3">
      <c r="A114" s="71" t="s">
        <v>211</v>
      </c>
      <c r="B114" s="238" t="s">
        <v>204</v>
      </c>
      <c r="C114" s="238" t="s">
        <v>31</v>
      </c>
      <c r="D114" s="239">
        <v>5111141</v>
      </c>
      <c r="E114" s="239" t="s">
        <v>205</v>
      </c>
      <c r="F114" s="277">
        <v>0</v>
      </c>
      <c r="G114" s="245">
        <f t="shared" si="93"/>
        <v>0</v>
      </c>
      <c r="H114" s="264">
        <f>IFERROR(INDEX('[1]2024'!$A:$Q,MATCH($A$3&amp;$D114,'[1]2024'!$B:$B,0),MATCH(H$4,'[1]2024'!$2:$2,0)),0)+IFERROR(INDEX('[1]2024'!$A:$Q,MATCH($B$3&amp;$D114,'[1]2024'!$B:$B,0),MATCH(H$4,'[1]2024'!$2:$2,0)),0)++IFERROR(INDEX('[1]2024'!$A:$Q,MATCH($C$3&amp;$D114,'[1]2024'!$B:$B,0),MATCH(H$4,'[1]2024'!$2:$2,0)),0)++IFERROR(INDEX('[1]2024'!$A:$Q,MATCH($D$3&amp;$D114,'[1]2024'!$B:$B,0),MATCH(H$4,'[1]2024'!$2:$2,0)),0)</f>
        <v>0</v>
      </c>
      <c r="I114" s="264">
        <f>IFERROR(INDEX('[1]2024'!$A:$Q,MATCH($A$3&amp;$D114,'[1]2024'!$B:$B,0),MATCH(I$4,'[1]2024'!$2:$2,0)),0)+IFERROR(INDEX('[1]2024'!$A:$Q,MATCH($B$3&amp;$D114,'[1]2024'!$B:$B,0),MATCH(I$4,'[1]2024'!$2:$2,0)),0)++IFERROR(INDEX('[1]2024'!$A:$Q,MATCH($C$3&amp;$D114,'[1]2024'!$B:$B,0),MATCH(I$4,'[1]2024'!$2:$2,0)),0)++IFERROR(INDEX('[1]2024'!$A:$Q,MATCH($D$3&amp;$D114,'[1]2024'!$B:$B,0),MATCH(I$4,'[1]2024'!$2:$2,0)),0)</f>
        <v>0</v>
      </c>
      <c r="J114" s="264">
        <f>IFERROR(INDEX('[1]2024'!$A:$Q,MATCH($A$3&amp;$D114,'[1]2024'!$B:$B,0),MATCH(J$4,'[1]2024'!$2:$2,0)),0)+IFERROR(INDEX('[1]2024'!$A:$Q,MATCH($B$3&amp;$D114,'[1]2024'!$B:$B,0),MATCH(J$4,'[1]2024'!$2:$2,0)),0)++IFERROR(INDEX('[1]2024'!$A:$Q,MATCH($C$3&amp;$D114,'[1]2024'!$B:$B,0),MATCH(J$4,'[1]2024'!$2:$2,0)),0)++IFERROR(INDEX('[1]2024'!$A:$Q,MATCH($D$3&amp;$D114,'[1]2024'!$B:$B,0),MATCH(J$4,'[1]2024'!$2:$2,0)),0)</f>
        <v>0</v>
      </c>
      <c r="K114" s="264">
        <f>IFERROR(INDEX('[1]2024'!$A:$Q,MATCH($A$3&amp;$D114,'[1]2024'!$B:$B,0),MATCH(K$4,'[1]2024'!$2:$2,0)),0)+IFERROR(INDEX('[1]2024'!$A:$Q,MATCH($B$3&amp;$D114,'[1]2024'!$B:$B,0),MATCH(K$4,'[1]2024'!$2:$2,0)),0)++IFERROR(INDEX('[1]2024'!$A:$Q,MATCH($C$3&amp;$D114,'[1]2024'!$B:$B,0),MATCH(K$4,'[1]2024'!$2:$2,0)),0)++IFERROR(INDEX('[1]2024'!$A:$Q,MATCH($D$3&amp;$D114,'[1]2024'!$B:$B,0),MATCH(K$4,'[1]2024'!$2:$2,0)),0)</f>
        <v>0</v>
      </c>
      <c r="L114" s="264">
        <f>IFERROR(INDEX('[1]2024'!$A:$Q,MATCH($A$3&amp;$D114,'[1]2024'!$B:$B,0),MATCH(L$4,'[1]2024'!$2:$2,0)),0)+IFERROR(INDEX('[1]2024'!$A:$Q,MATCH($B$3&amp;$D114,'[1]2024'!$B:$B,0),MATCH(L$4,'[1]2024'!$2:$2,0)),0)++IFERROR(INDEX('[1]2024'!$A:$Q,MATCH($C$3&amp;$D114,'[1]2024'!$B:$B,0),MATCH(L$4,'[1]2024'!$2:$2,0)),0)++IFERROR(INDEX('[1]2024'!$A:$Q,MATCH($D$3&amp;$D114,'[1]2024'!$B:$B,0),MATCH(L$4,'[1]2024'!$2:$2,0)),0)</f>
        <v>0</v>
      </c>
      <c r="M114" s="264">
        <f>IFERROR(INDEX('[1]2024'!$A:$Q,MATCH($A$3&amp;$D114,'[1]2024'!$B:$B,0),MATCH(M$4,'[1]2024'!$2:$2,0)),0)+IFERROR(INDEX('[1]2024'!$A:$Q,MATCH($B$3&amp;$D114,'[1]2024'!$B:$B,0),MATCH(M$4,'[1]2024'!$2:$2,0)),0)++IFERROR(INDEX('[1]2024'!$A:$Q,MATCH($C$3&amp;$D114,'[1]2024'!$B:$B,0),MATCH(M$4,'[1]2024'!$2:$2,0)),0)++IFERROR(INDEX('[1]2024'!$A:$Q,MATCH($D$3&amp;$D114,'[1]2024'!$B:$B,0),MATCH(M$4,'[1]2024'!$2:$2,0)),0)</f>
        <v>0</v>
      </c>
      <c r="N114" s="264">
        <f>IFERROR(INDEX('[1]2024'!$A:$Q,MATCH($A$3&amp;$D114,'[1]2024'!$B:$B,0),MATCH(N$4,'[1]2024'!$2:$2,0)),0)+IFERROR(INDEX('[1]2024'!$A:$Q,MATCH($B$3&amp;$D114,'[1]2024'!$B:$B,0),MATCH(N$4,'[1]2024'!$2:$2,0)),0)++IFERROR(INDEX('[1]2024'!$A:$Q,MATCH($C$3&amp;$D114,'[1]2024'!$B:$B,0),MATCH(N$4,'[1]2024'!$2:$2,0)),0)++IFERROR(INDEX('[1]2024'!$A:$Q,MATCH($D$3&amp;$D114,'[1]2024'!$B:$B,0),MATCH(N$4,'[1]2024'!$2:$2,0)),0)</f>
        <v>0</v>
      </c>
      <c r="O114" s="264">
        <f>IFERROR(INDEX('[1]2024'!$A:$Q,MATCH($A$3&amp;$D114,'[1]2024'!$B:$B,0),MATCH(O$4,'[1]2024'!$2:$2,0)),0)+IFERROR(INDEX('[1]2024'!$A:$Q,MATCH($B$3&amp;$D114,'[1]2024'!$B:$B,0),MATCH(O$4,'[1]2024'!$2:$2,0)),0)++IFERROR(INDEX('[1]2024'!$A:$Q,MATCH($C$3&amp;$D114,'[1]2024'!$B:$B,0),MATCH(O$4,'[1]2024'!$2:$2,0)),0)++IFERROR(INDEX('[1]2024'!$A:$Q,MATCH($D$3&amp;$D114,'[1]2024'!$B:$B,0),MATCH(O$4,'[1]2024'!$2:$2,0)),0)</f>
        <v>0</v>
      </c>
      <c r="P114" s="264">
        <f>IFERROR(INDEX('[1]2024'!$A:$Q,MATCH($A$3&amp;$D114,'[1]2024'!$B:$B,0),MATCH(P$4,'[1]2024'!$2:$2,0)),0)+IFERROR(INDEX('[1]2024'!$A:$Q,MATCH($B$3&amp;$D114,'[1]2024'!$B:$B,0),MATCH(P$4,'[1]2024'!$2:$2,0)),0)++IFERROR(INDEX('[1]2024'!$A:$Q,MATCH($C$3&amp;$D114,'[1]2024'!$B:$B,0),MATCH(P$4,'[1]2024'!$2:$2,0)),0)++IFERROR(INDEX('[1]2024'!$A:$Q,MATCH($D$3&amp;$D114,'[1]2024'!$B:$B,0),MATCH(P$4,'[1]2024'!$2:$2,0)),0)</f>
        <v>0</v>
      </c>
      <c r="Q114" s="264">
        <f>IFERROR(INDEX('[1]2024'!$A:$Q,MATCH($A$3&amp;$D114,'[1]2024'!$B:$B,0),MATCH(Q$4,'[1]2024'!$2:$2,0)),0)+IFERROR(INDEX('[1]2024'!$A:$Q,MATCH($B$3&amp;$D114,'[1]2024'!$B:$B,0),MATCH(Q$4,'[1]2024'!$2:$2,0)),0)++IFERROR(INDEX('[1]2024'!$A:$Q,MATCH($C$3&amp;$D114,'[1]2024'!$B:$B,0),MATCH(Q$4,'[1]2024'!$2:$2,0)),0)++IFERROR(INDEX('[1]2024'!$A:$Q,MATCH($D$3&amp;$D114,'[1]2024'!$B:$B,0),MATCH(Q$4,'[1]2024'!$2:$2,0)),0)</f>
        <v>0</v>
      </c>
      <c r="R114" s="264">
        <f>IFERROR(INDEX('[1]2024'!$A:$Q,MATCH($A$3&amp;$D114,'[1]2024'!$B:$B,0),MATCH(R$4,'[1]2024'!$2:$2,0)),0)+IFERROR(INDEX('[1]2024'!$A:$Q,MATCH($B$3&amp;$D114,'[1]2024'!$B:$B,0),MATCH(R$4,'[1]2024'!$2:$2,0)),0)++IFERROR(INDEX('[1]2024'!$A:$Q,MATCH($C$3&amp;$D114,'[1]2024'!$B:$B,0),MATCH(R$4,'[1]2024'!$2:$2,0)),0)++IFERROR(INDEX('[1]2024'!$A:$Q,MATCH($D$3&amp;$D114,'[1]2024'!$B:$B,0),MATCH(R$4,'[1]2024'!$2:$2,0)),0)</f>
        <v>0</v>
      </c>
      <c r="S114" s="264">
        <f>IFERROR(INDEX('[1]2024'!$A:$Q,MATCH($A$3&amp;$D114,'[1]2024'!$B:$B,0),MATCH(S$4,'[1]2024'!$2:$2,0)),0)+IFERROR(INDEX('[1]2024'!$A:$Q,MATCH($B$3&amp;$D114,'[1]2024'!$B:$B,0),MATCH(S$4,'[1]2024'!$2:$2,0)),0)++IFERROR(INDEX('[1]2024'!$A:$Q,MATCH($C$3&amp;$D114,'[1]2024'!$B:$B,0),MATCH(S$4,'[1]2024'!$2:$2,0)),0)++IFERROR(INDEX('[1]2024'!$A:$Q,MATCH($D$3&amp;$D114,'[1]2024'!$B:$B,0),MATCH(S$4,'[1]2024'!$2:$2,0)),0)</f>
        <v>0</v>
      </c>
      <c r="T114" s="75">
        <v>0</v>
      </c>
      <c r="U114" s="245">
        <f t="shared" si="94"/>
        <v>0</v>
      </c>
      <c r="V114" s="246">
        <v>0</v>
      </c>
      <c r="W114" s="247">
        <v>0</v>
      </c>
      <c r="X114" s="247">
        <v>0</v>
      </c>
      <c r="Y114" s="247">
        <v>0</v>
      </c>
      <c r="Z114" s="247">
        <v>0</v>
      </c>
      <c r="AA114" s="247">
        <v>0</v>
      </c>
      <c r="AB114" s="247">
        <v>0</v>
      </c>
      <c r="AC114" s="247">
        <v>0</v>
      </c>
      <c r="AD114" s="247">
        <v>0</v>
      </c>
      <c r="AE114" s="247">
        <v>0</v>
      </c>
      <c r="AF114" s="247">
        <v>0</v>
      </c>
      <c r="AG114" s="248">
        <v>0</v>
      </c>
      <c r="AH114" s="245">
        <f>송도공장장!AH114+제조팀!AH114+송도밸리데이션팀!AH114+송도생산지원팀!AH114+송도설비관리팀!AH114</f>
        <v>0</v>
      </c>
      <c r="AI114" s="245">
        <f>송도공장장!AI114+제조팀!AI114+송도밸리데이션팀!AI114+송도생산지원팀!AI114+송도설비관리팀!AI114</f>
        <v>0</v>
      </c>
      <c r="AJ114" s="245">
        <f>송도공장장!AJ114+제조팀!AJ114+송도밸리데이션팀!AJ114+송도생산지원팀!AJ114+송도설비관리팀!AJ114</f>
        <v>0</v>
      </c>
      <c r="AK114" s="245">
        <f>송도공장장!AK114+제조팀!AK114+송도밸리데이션팀!AK114+송도생산지원팀!AK114+송도설비관리팀!AK114</f>
        <v>0</v>
      </c>
      <c r="AL114" s="245">
        <f>송도공장장!AL114+제조팀!AL114+송도밸리데이션팀!AL114+송도생산지원팀!AL114+송도설비관리팀!AL114</f>
        <v>0</v>
      </c>
      <c r="AM114" s="245">
        <f>송도공장장!AM114+제조팀!AM114+송도밸리데이션팀!AM114+송도생산지원팀!AM114+송도설비관리팀!AM114</f>
        <v>0</v>
      </c>
      <c r="AN114" s="245">
        <f>송도공장장!AN114+제조팀!AN114+송도밸리데이션팀!AN114+송도생산지원팀!AN114+송도설비관리팀!AN114</f>
        <v>0</v>
      </c>
      <c r="AO114" s="245">
        <f>송도공장장!AO114+제조팀!AO114+송도밸리데이션팀!AO114+송도생산지원팀!AO114+송도설비관리팀!AO114</f>
        <v>0</v>
      </c>
      <c r="AP114" s="245">
        <f>송도공장장!AP114+제조팀!AP114+송도밸리데이션팀!AP114+송도생산지원팀!AP114+송도설비관리팀!AP114</f>
        <v>0</v>
      </c>
      <c r="AQ114" s="245">
        <f>송도공장장!AQ114+제조팀!AQ114+송도밸리데이션팀!AQ114+송도생산지원팀!AQ114+송도설비관리팀!AQ114</f>
        <v>0</v>
      </c>
      <c r="AR114" s="245">
        <f>송도공장장!AR114+제조팀!AR114+송도밸리데이션팀!AR114+송도생산지원팀!AR114+송도설비관리팀!AR114</f>
        <v>0</v>
      </c>
      <c r="AS114" s="245">
        <f>송도공장장!AS114+제조팀!AS114+송도밸리데이션팀!AS114+송도생산지원팀!AS114+송도설비관리팀!AS114</f>
        <v>0</v>
      </c>
      <c r="AT114" s="245">
        <f>송도공장장!AT114+제조팀!AT114+송도밸리데이션팀!AT114+송도생산지원팀!AT114+송도설비관리팀!AT114</f>
        <v>0</v>
      </c>
      <c r="AU114" s="245">
        <f t="shared" si="53"/>
        <v>0</v>
      </c>
      <c r="AV114" s="245">
        <f t="shared" si="74"/>
        <v>0</v>
      </c>
      <c r="AW114" s="245">
        <f t="shared" si="75"/>
        <v>0</v>
      </c>
      <c r="AX114" s="245">
        <f t="shared" si="76"/>
        <v>0</v>
      </c>
      <c r="AY114" s="245">
        <f t="shared" si="95"/>
        <v>0</v>
      </c>
      <c r="AZ114" s="245">
        <f t="shared" si="96"/>
        <v>0</v>
      </c>
      <c r="BA114" s="245">
        <f t="shared" si="97"/>
        <v>0</v>
      </c>
      <c r="BB114" s="250"/>
      <c r="BC114" s="251" t="s">
        <v>24</v>
      </c>
      <c r="BD114" s="261"/>
      <c r="BE114" s="264">
        <v>0</v>
      </c>
      <c r="BF114" s="264">
        <v>0</v>
      </c>
      <c r="BG114" s="264">
        <v>0</v>
      </c>
      <c r="BH114" s="265">
        <f t="shared" si="77"/>
        <v>0</v>
      </c>
    </row>
    <row r="115" spans="1:60" x14ac:dyDescent="0.3">
      <c r="A115" s="57" t="s">
        <v>212</v>
      </c>
      <c r="B115" s="256" t="s">
        <v>21</v>
      </c>
      <c r="C115" s="256"/>
      <c r="D115" s="257"/>
      <c r="E115" s="257"/>
      <c r="F115" s="272">
        <v>0</v>
      </c>
      <c r="G115" s="258">
        <f t="shared" ref="G115" si="98">SUM(G116:G117)</f>
        <v>0</v>
      </c>
      <c r="H115" s="259">
        <f t="shared" ref="H115:S115" si="99">SUM(H116:H117)</f>
        <v>0</v>
      </c>
      <c r="I115" s="260">
        <f t="shared" si="99"/>
        <v>0</v>
      </c>
      <c r="J115" s="260">
        <f t="shared" si="99"/>
        <v>0</v>
      </c>
      <c r="K115" s="260">
        <f t="shared" si="99"/>
        <v>0</v>
      </c>
      <c r="L115" s="260">
        <f t="shared" si="99"/>
        <v>0</v>
      </c>
      <c r="M115" s="260">
        <f t="shared" si="99"/>
        <v>0</v>
      </c>
      <c r="N115" s="260">
        <f t="shared" si="99"/>
        <v>0</v>
      </c>
      <c r="O115" s="260">
        <f t="shared" si="99"/>
        <v>0</v>
      </c>
      <c r="P115" s="260">
        <f t="shared" si="99"/>
        <v>0</v>
      </c>
      <c r="Q115" s="260">
        <f t="shared" si="99"/>
        <v>0</v>
      </c>
      <c r="R115" s="260">
        <f t="shared" si="99"/>
        <v>0</v>
      </c>
      <c r="S115" s="260">
        <f t="shared" si="99"/>
        <v>0</v>
      </c>
      <c r="T115" s="64">
        <v>64000</v>
      </c>
      <c r="U115" s="258">
        <f t="shared" ref="U115:Z115" si="100">SUM(U116:U117)</f>
        <v>37333</v>
      </c>
      <c r="V115" s="262">
        <f t="shared" si="100"/>
        <v>0</v>
      </c>
      <c r="W115" s="273">
        <f t="shared" si="100"/>
        <v>0</v>
      </c>
      <c r="X115" s="273">
        <f t="shared" si="100"/>
        <v>0</v>
      </c>
      <c r="Y115" s="273">
        <f t="shared" si="100"/>
        <v>0</v>
      </c>
      <c r="Z115" s="273">
        <f t="shared" si="100"/>
        <v>0</v>
      </c>
      <c r="AA115" s="273">
        <v>5333</v>
      </c>
      <c r="AB115" s="273">
        <v>5334</v>
      </c>
      <c r="AC115" s="273">
        <v>5333</v>
      </c>
      <c r="AD115" s="273">
        <v>5333</v>
      </c>
      <c r="AE115" s="273">
        <v>5334</v>
      </c>
      <c r="AF115" s="273">
        <v>5333</v>
      </c>
      <c r="AG115" s="274">
        <v>5333</v>
      </c>
      <c r="AH115" s="258">
        <f t="shared" ref="AH115:AT115" si="101">SUM(AH116:AH117)</f>
        <v>0</v>
      </c>
      <c r="AI115" s="258">
        <f t="shared" si="101"/>
        <v>0</v>
      </c>
      <c r="AJ115" s="258">
        <f t="shared" si="101"/>
        <v>0</v>
      </c>
      <c r="AK115" s="258">
        <f t="shared" si="101"/>
        <v>0</v>
      </c>
      <c r="AL115" s="258">
        <f t="shared" si="101"/>
        <v>0</v>
      </c>
      <c r="AM115" s="258">
        <f t="shared" si="101"/>
        <v>0</v>
      </c>
      <c r="AN115" s="258">
        <f t="shared" si="101"/>
        <v>0</v>
      </c>
      <c r="AO115" s="258">
        <f t="shared" si="101"/>
        <v>0</v>
      </c>
      <c r="AP115" s="258">
        <f t="shared" si="101"/>
        <v>0</v>
      </c>
      <c r="AQ115" s="258">
        <f t="shared" si="101"/>
        <v>0</v>
      </c>
      <c r="AR115" s="258">
        <f t="shared" si="101"/>
        <v>0</v>
      </c>
      <c r="AS115" s="258">
        <f t="shared" si="101"/>
        <v>0</v>
      </c>
      <c r="AT115" s="258">
        <f t="shared" si="101"/>
        <v>0</v>
      </c>
      <c r="AU115" s="258">
        <f t="shared" si="53"/>
        <v>0</v>
      </c>
      <c r="AV115" s="258">
        <f t="shared" si="74"/>
        <v>0</v>
      </c>
      <c r="AW115" s="258">
        <f t="shared" si="75"/>
        <v>0</v>
      </c>
      <c r="AX115" s="258">
        <f t="shared" si="76"/>
        <v>0</v>
      </c>
      <c r="AY115" s="258">
        <f>SUM(AY116:AY117)</f>
        <v>0</v>
      </c>
      <c r="AZ115" s="258">
        <f t="shared" ref="AZ115:BA115" si="102">SUM(AZ116:AZ117)</f>
        <v>0</v>
      </c>
      <c r="BA115" s="258">
        <f t="shared" si="102"/>
        <v>0</v>
      </c>
      <c r="BB115" s="250"/>
      <c r="BC115" s="275"/>
      <c r="BD115" s="276"/>
      <c r="BE115" s="262">
        <f>SUM(BE116:BE117)</f>
        <v>0</v>
      </c>
      <c r="BF115" s="262">
        <v>0</v>
      </c>
      <c r="BG115" s="262">
        <v>0</v>
      </c>
      <c r="BH115" s="263">
        <f t="shared" si="77"/>
        <v>0</v>
      </c>
    </row>
    <row r="116" spans="1:60" s="288" customFormat="1" outlineLevel="1" x14ac:dyDescent="0.3">
      <c r="A116" s="107" t="s">
        <v>213</v>
      </c>
      <c r="B116" s="269" t="s">
        <v>214</v>
      </c>
      <c r="C116" s="269" t="s">
        <v>31</v>
      </c>
      <c r="D116" s="278">
        <v>5112110</v>
      </c>
      <c r="E116" s="278" t="s">
        <v>215</v>
      </c>
      <c r="F116" s="279">
        <v>0</v>
      </c>
      <c r="G116" s="245">
        <f>SUM(H116:S116)</f>
        <v>0</v>
      </c>
      <c r="H116" s="264">
        <f>IFERROR(INDEX('[1]2024'!$A:$Q,MATCH($A$3&amp;$D116,'[1]2024'!$B:$B,0),MATCH(H$4,'[1]2024'!$2:$2,0)),0)+IFERROR(INDEX('[1]2024'!$A:$Q,MATCH($B$3&amp;$D116,'[1]2024'!$B:$B,0),MATCH(H$4,'[1]2024'!$2:$2,0)),0)++IFERROR(INDEX('[1]2024'!$A:$Q,MATCH($C$3&amp;$D116,'[1]2024'!$B:$B,0),MATCH(H$4,'[1]2024'!$2:$2,0)),0)++IFERROR(INDEX('[1]2024'!$A:$Q,MATCH($D$3&amp;$D116,'[1]2024'!$B:$B,0),MATCH(H$4,'[1]2024'!$2:$2,0)),0)</f>
        <v>0</v>
      </c>
      <c r="I116" s="264">
        <f>IFERROR(INDEX('[1]2024'!$A:$Q,MATCH($A$3&amp;$D116,'[1]2024'!$B:$B,0),MATCH(I$4,'[1]2024'!$2:$2,0)),0)+IFERROR(INDEX('[1]2024'!$A:$Q,MATCH($B$3&amp;$D116,'[1]2024'!$B:$B,0),MATCH(I$4,'[1]2024'!$2:$2,0)),0)++IFERROR(INDEX('[1]2024'!$A:$Q,MATCH($C$3&amp;$D116,'[1]2024'!$B:$B,0),MATCH(I$4,'[1]2024'!$2:$2,0)),0)++IFERROR(INDEX('[1]2024'!$A:$Q,MATCH($D$3&amp;$D116,'[1]2024'!$B:$B,0),MATCH(I$4,'[1]2024'!$2:$2,0)),0)</f>
        <v>0</v>
      </c>
      <c r="J116" s="264">
        <f>IFERROR(INDEX('[1]2024'!$A:$Q,MATCH($A$3&amp;$D116,'[1]2024'!$B:$B,0),MATCH(J$4,'[1]2024'!$2:$2,0)),0)+IFERROR(INDEX('[1]2024'!$A:$Q,MATCH($B$3&amp;$D116,'[1]2024'!$B:$B,0),MATCH(J$4,'[1]2024'!$2:$2,0)),0)++IFERROR(INDEX('[1]2024'!$A:$Q,MATCH($C$3&amp;$D116,'[1]2024'!$B:$B,0),MATCH(J$4,'[1]2024'!$2:$2,0)),0)++IFERROR(INDEX('[1]2024'!$A:$Q,MATCH($D$3&amp;$D116,'[1]2024'!$B:$B,0),MATCH(J$4,'[1]2024'!$2:$2,0)),0)</f>
        <v>0</v>
      </c>
      <c r="K116" s="264">
        <f>IFERROR(INDEX('[1]2024'!$A:$Q,MATCH($A$3&amp;$D116,'[1]2024'!$B:$B,0),MATCH(K$4,'[1]2024'!$2:$2,0)),0)+IFERROR(INDEX('[1]2024'!$A:$Q,MATCH($B$3&amp;$D116,'[1]2024'!$B:$B,0),MATCH(K$4,'[1]2024'!$2:$2,0)),0)++IFERROR(INDEX('[1]2024'!$A:$Q,MATCH($C$3&amp;$D116,'[1]2024'!$B:$B,0),MATCH(K$4,'[1]2024'!$2:$2,0)),0)++IFERROR(INDEX('[1]2024'!$A:$Q,MATCH($D$3&amp;$D116,'[1]2024'!$B:$B,0),MATCH(K$4,'[1]2024'!$2:$2,0)),0)</f>
        <v>0</v>
      </c>
      <c r="L116" s="264">
        <f>IFERROR(INDEX('[1]2024'!$A:$Q,MATCH($A$3&amp;$D116,'[1]2024'!$B:$B,0),MATCH(L$4,'[1]2024'!$2:$2,0)),0)+IFERROR(INDEX('[1]2024'!$A:$Q,MATCH($B$3&amp;$D116,'[1]2024'!$B:$B,0),MATCH(L$4,'[1]2024'!$2:$2,0)),0)++IFERROR(INDEX('[1]2024'!$A:$Q,MATCH($C$3&amp;$D116,'[1]2024'!$B:$B,0),MATCH(L$4,'[1]2024'!$2:$2,0)),0)++IFERROR(INDEX('[1]2024'!$A:$Q,MATCH($D$3&amp;$D116,'[1]2024'!$B:$B,0),MATCH(L$4,'[1]2024'!$2:$2,0)),0)</f>
        <v>0</v>
      </c>
      <c r="M116" s="264">
        <f>IFERROR(INDEX('[1]2024'!$A:$Q,MATCH($A$3&amp;$D116,'[1]2024'!$B:$B,0),MATCH(M$4,'[1]2024'!$2:$2,0)),0)+IFERROR(INDEX('[1]2024'!$A:$Q,MATCH($B$3&amp;$D116,'[1]2024'!$B:$B,0),MATCH(M$4,'[1]2024'!$2:$2,0)),0)++IFERROR(INDEX('[1]2024'!$A:$Q,MATCH($C$3&amp;$D116,'[1]2024'!$B:$B,0),MATCH(M$4,'[1]2024'!$2:$2,0)),0)++IFERROR(INDEX('[1]2024'!$A:$Q,MATCH($D$3&amp;$D116,'[1]2024'!$B:$B,0),MATCH(M$4,'[1]2024'!$2:$2,0)),0)</f>
        <v>0</v>
      </c>
      <c r="N116" s="264">
        <f>IFERROR(INDEX('[1]2024'!$A:$Q,MATCH($A$3&amp;$D116,'[1]2024'!$B:$B,0),MATCH(N$4,'[1]2024'!$2:$2,0)),0)+IFERROR(INDEX('[1]2024'!$A:$Q,MATCH($B$3&amp;$D116,'[1]2024'!$B:$B,0),MATCH(N$4,'[1]2024'!$2:$2,0)),0)++IFERROR(INDEX('[1]2024'!$A:$Q,MATCH($C$3&amp;$D116,'[1]2024'!$B:$B,0),MATCH(N$4,'[1]2024'!$2:$2,0)),0)++IFERROR(INDEX('[1]2024'!$A:$Q,MATCH($D$3&amp;$D116,'[1]2024'!$B:$B,0),MATCH(N$4,'[1]2024'!$2:$2,0)),0)</f>
        <v>0</v>
      </c>
      <c r="O116" s="264">
        <f>IFERROR(INDEX('[1]2024'!$A:$Q,MATCH($A$3&amp;$D116,'[1]2024'!$B:$B,0),MATCH(O$4,'[1]2024'!$2:$2,0)),0)+IFERROR(INDEX('[1]2024'!$A:$Q,MATCH($B$3&amp;$D116,'[1]2024'!$B:$B,0),MATCH(O$4,'[1]2024'!$2:$2,0)),0)++IFERROR(INDEX('[1]2024'!$A:$Q,MATCH($C$3&amp;$D116,'[1]2024'!$B:$B,0),MATCH(O$4,'[1]2024'!$2:$2,0)),0)++IFERROR(INDEX('[1]2024'!$A:$Q,MATCH($D$3&amp;$D116,'[1]2024'!$B:$B,0),MATCH(O$4,'[1]2024'!$2:$2,0)),0)</f>
        <v>0</v>
      </c>
      <c r="P116" s="264">
        <f>IFERROR(INDEX('[1]2024'!$A:$Q,MATCH($A$3&amp;$D116,'[1]2024'!$B:$B,0),MATCH(P$4,'[1]2024'!$2:$2,0)),0)+IFERROR(INDEX('[1]2024'!$A:$Q,MATCH($B$3&amp;$D116,'[1]2024'!$B:$B,0),MATCH(P$4,'[1]2024'!$2:$2,0)),0)++IFERROR(INDEX('[1]2024'!$A:$Q,MATCH($C$3&amp;$D116,'[1]2024'!$B:$B,0),MATCH(P$4,'[1]2024'!$2:$2,0)),0)++IFERROR(INDEX('[1]2024'!$A:$Q,MATCH($D$3&amp;$D116,'[1]2024'!$B:$B,0),MATCH(P$4,'[1]2024'!$2:$2,0)),0)</f>
        <v>0</v>
      </c>
      <c r="Q116" s="264">
        <f>IFERROR(INDEX('[1]2024'!$A:$Q,MATCH($A$3&amp;$D116,'[1]2024'!$B:$B,0),MATCH(Q$4,'[1]2024'!$2:$2,0)),0)+IFERROR(INDEX('[1]2024'!$A:$Q,MATCH($B$3&amp;$D116,'[1]2024'!$B:$B,0),MATCH(Q$4,'[1]2024'!$2:$2,0)),0)++IFERROR(INDEX('[1]2024'!$A:$Q,MATCH($C$3&amp;$D116,'[1]2024'!$B:$B,0),MATCH(Q$4,'[1]2024'!$2:$2,0)),0)++IFERROR(INDEX('[1]2024'!$A:$Q,MATCH($D$3&amp;$D116,'[1]2024'!$B:$B,0),MATCH(Q$4,'[1]2024'!$2:$2,0)),0)</f>
        <v>0</v>
      </c>
      <c r="R116" s="264">
        <f>IFERROR(INDEX('[1]2024'!$A:$Q,MATCH($A$3&amp;$D116,'[1]2024'!$B:$B,0),MATCH(R$4,'[1]2024'!$2:$2,0)),0)+IFERROR(INDEX('[1]2024'!$A:$Q,MATCH($B$3&amp;$D116,'[1]2024'!$B:$B,0),MATCH(R$4,'[1]2024'!$2:$2,0)),0)++IFERROR(INDEX('[1]2024'!$A:$Q,MATCH($C$3&amp;$D116,'[1]2024'!$B:$B,0),MATCH(R$4,'[1]2024'!$2:$2,0)),0)++IFERROR(INDEX('[1]2024'!$A:$Q,MATCH($D$3&amp;$D116,'[1]2024'!$B:$B,0),MATCH(R$4,'[1]2024'!$2:$2,0)),0)</f>
        <v>0</v>
      </c>
      <c r="S116" s="264">
        <f>IFERROR(INDEX('[1]2024'!$A:$Q,MATCH($A$3&amp;$D116,'[1]2024'!$B:$B,0),MATCH(S$4,'[1]2024'!$2:$2,0)),0)+IFERROR(INDEX('[1]2024'!$A:$Q,MATCH($B$3&amp;$D116,'[1]2024'!$B:$B,0),MATCH(S$4,'[1]2024'!$2:$2,0)),0)++IFERROR(INDEX('[1]2024'!$A:$Q,MATCH($C$3&amp;$D116,'[1]2024'!$B:$B,0),MATCH(S$4,'[1]2024'!$2:$2,0)),0)++IFERROR(INDEX('[1]2024'!$A:$Q,MATCH($D$3&amp;$D116,'[1]2024'!$B:$B,0),MATCH(S$4,'[1]2024'!$2:$2,0)),0)</f>
        <v>0</v>
      </c>
      <c r="T116" s="75">
        <v>64000</v>
      </c>
      <c r="U116" s="280">
        <f>SUM(V116:AG116)</f>
        <v>37333</v>
      </c>
      <c r="V116" s="281">
        <v>0</v>
      </c>
      <c r="W116" s="282">
        <v>0</v>
      </c>
      <c r="X116" s="282">
        <v>0</v>
      </c>
      <c r="Y116" s="282">
        <v>0</v>
      </c>
      <c r="Z116" s="282">
        <v>0</v>
      </c>
      <c r="AA116" s="282">
        <v>5333</v>
      </c>
      <c r="AB116" s="282">
        <v>5334</v>
      </c>
      <c r="AC116" s="282">
        <v>5333</v>
      </c>
      <c r="AD116" s="282">
        <v>5333</v>
      </c>
      <c r="AE116" s="282">
        <v>5334</v>
      </c>
      <c r="AF116" s="282">
        <v>5333</v>
      </c>
      <c r="AG116" s="282">
        <v>5333</v>
      </c>
      <c r="AH116" s="245">
        <f>송도공장장!AH116+제조팀!AH116+송도밸리데이션팀!AH116+송도생산지원팀!AH116+송도설비관리팀!AH116</f>
        <v>0</v>
      </c>
      <c r="AI116" s="245">
        <f>송도공장장!AI116+제조팀!AI116+송도밸리데이션팀!AI116+송도생산지원팀!AI116+송도설비관리팀!AI116</f>
        <v>0</v>
      </c>
      <c r="AJ116" s="245">
        <f>송도공장장!AJ116+제조팀!AJ116+송도밸리데이션팀!AJ116+송도생산지원팀!AJ116+송도설비관리팀!AJ116</f>
        <v>0</v>
      </c>
      <c r="AK116" s="245">
        <f>송도공장장!AK116+제조팀!AK116+송도밸리데이션팀!AK116+송도생산지원팀!AK116+송도설비관리팀!AK116</f>
        <v>0</v>
      </c>
      <c r="AL116" s="245">
        <f>송도공장장!AL116+제조팀!AL116+송도밸리데이션팀!AL116+송도생산지원팀!AL116+송도설비관리팀!AL116</f>
        <v>0</v>
      </c>
      <c r="AM116" s="245">
        <f>송도공장장!AM116+제조팀!AM116+송도밸리데이션팀!AM116+송도생산지원팀!AM116+송도설비관리팀!AM116</f>
        <v>0</v>
      </c>
      <c r="AN116" s="245">
        <f>송도공장장!AN116+제조팀!AN116+송도밸리데이션팀!AN116+송도생산지원팀!AN116+송도설비관리팀!AN116</f>
        <v>0</v>
      </c>
      <c r="AO116" s="245">
        <f>송도공장장!AO116+제조팀!AO116+송도밸리데이션팀!AO116+송도생산지원팀!AO116+송도설비관리팀!AO116</f>
        <v>0</v>
      </c>
      <c r="AP116" s="245">
        <f>송도공장장!AP116+제조팀!AP116+송도밸리데이션팀!AP116+송도생산지원팀!AP116+송도설비관리팀!AP116</f>
        <v>0</v>
      </c>
      <c r="AQ116" s="245">
        <f>송도공장장!AQ116+제조팀!AQ116+송도밸리데이션팀!AQ116+송도생산지원팀!AQ116+송도설비관리팀!AQ116</f>
        <v>0</v>
      </c>
      <c r="AR116" s="245">
        <f>송도공장장!AR116+제조팀!AR116+송도밸리데이션팀!AR116+송도생산지원팀!AR116+송도설비관리팀!AR116</f>
        <v>0</v>
      </c>
      <c r="AS116" s="245">
        <f>송도공장장!AS116+제조팀!AS116+송도밸리데이션팀!AS116+송도생산지원팀!AS116+송도설비관리팀!AS116</f>
        <v>0</v>
      </c>
      <c r="AT116" s="245">
        <f>송도공장장!AT116+제조팀!AT116+송도밸리데이션팀!AT116+송도생산지원팀!AT116+송도설비관리팀!AT116</f>
        <v>0</v>
      </c>
      <c r="AU116" s="280">
        <f t="shared" si="53"/>
        <v>0</v>
      </c>
      <c r="AV116" s="280">
        <f t="shared" si="74"/>
        <v>0</v>
      </c>
      <c r="AW116" s="280">
        <f t="shared" si="75"/>
        <v>0</v>
      </c>
      <c r="AX116" s="280">
        <f t="shared" si="76"/>
        <v>0</v>
      </c>
      <c r="AY116" s="280">
        <f>IF($BC116="O",1.05*$AH116,$AH116)</f>
        <v>0</v>
      </c>
      <c r="AZ116" s="280">
        <f>IF($BC116="O",1.05*$AY116,$AY116)</f>
        <v>0</v>
      </c>
      <c r="BA116" s="280">
        <f>IF($BC116="O",1.05*$AZ116,$AZ116)</f>
        <v>0</v>
      </c>
      <c r="BB116" s="314"/>
      <c r="BC116" s="289" t="s">
        <v>24</v>
      </c>
      <c r="BD116" s="292"/>
      <c r="BE116" s="286">
        <v>0</v>
      </c>
      <c r="BF116" s="286">
        <v>0</v>
      </c>
      <c r="BG116" s="286">
        <v>0</v>
      </c>
      <c r="BH116" s="287">
        <f t="shared" si="77"/>
        <v>0</v>
      </c>
    </row>
    <row r="117" spans="1:60" outlineLevel="1" x14ac:dyDescent="0.3">
      <c r="A117" s="71" t="s">
        <v>216</v>
      </c>
      <c r="B117" s="238" t="s">
        <v>216</v>
      </c>
      <c r="C117" s="238" t="s">
        <v>31</v>
      </c>
      <c r="D117" s="239">
        <v>5112120</v>
      </c>
      <c r="E117" s="239" t="s">
        <v>217</v>
      </c>
      <c r="F117" s="277">
        <v>0</v>
      </c>
      <c r="G117" s="245">
        <f>SUM(H117:S117)</f>
        <v>0</v>
      </c>
      <c r="H117" s="264">
        <f>IFERROR(INDEX('[1]2024'!$A:$Q,MATCH($A$3&amp;$D117,'[1]2024'!$B:$B,0),MATCH(H$4,'[1]2024'!$2:$2,0)),0)+IFERROR(INDEX('[1]2024'!$A:$Q,MATCH($B$3&amp;$D117,'[1]2024'!$B:$B,0),MATCH(H$4,'[1]2024'!$2:$2,0)),0)++IFERROR(INDEX('[1]2024'!$A:$Q,MATCH($C$3&amp;$D117,'[1]2024'!$B:$B,0),MATCH(H$4,'[1]2024'!$2:$2,0)),0)++IFERROR(INDEX('[1]2024'!$A:$Q,MATCH($D$3&amp;$D117,'[1]2024'!$B:$B,0),MATCH(H$4,'[1]2024'!$2:$2,0)),0)</f>
        <v>0</v>
      </c>
      <c r="I117" s="264">
        <f>IFERROR(INDEX('[1]2024'!$A:$Q,MATCH($A$3&amp;$D117,'[1]2024'!$B:$B,0),MATCH(I$4,'[1]2024'!$2:$2,0)),0)+IFERROR(INDEX('[1]2024'!$A:$Q,MATCH($B$3&amp;$D117,'[1]2024'!$B:$B,0),MATCH(I$4,'[1]2024'!$2:$2,0)),0)++IFERROR(INDEX('[1]2024'!$A:$Q,MATCH($C$3&amp;$D117,'[1]2024'!$B:$B,0),MATCH(I$4,'[1]2024'!$2:$2,0)),0)++IFERROR(INDEX('[1]2024'!$A:$Q,MATCH($D$3&amp;$D117,'[1]2024'!$B:$B,0),MATCH(I$4,'[1]2024'!$2:$2,0)),0)</f>
        <v>0</v>
      </c>
      <c r="J117" s="264">
        <f>IFERROR(INDEX('[1]2024'!$A:$Q,MATCH($A$3&amp;$D117,'[1]2024'!$B:$B,0),MATCH(J$4,'[1]2024'!$2:$2,0)),0)+IFERROR(INDEX('[1]2024'!$A:$Q,MATCH($B$3&amp;$D117,'[1]2024'!$B:$B,0),MATCH(J$4,'[1]2024'!$2:$2,0)),0)++IFERROR(INDEX('[1]2024'!$A:$Q,MATCH($C$3&amp;$D117,'[1]2024'!$B:$B,0),MATCH(J$4,'[1]2024'!$2:$2,0)),0)++IFERROR(INDEX('[1]2024'!$A:$Q,MATCH($D$3&amp;$D117,'[1]2024'!$B:$B,0),MATCH(J$4,'[1]2024'!$2:$2,0)),0)</f>
        <v>0</v>
      </c>
      <c r="K117" s="264">
        <f>IFERROR(INDEX('[1]2024'!$A:$Q,MATCH($A$3&amp;$D117,'[1]2024'!$B:$B,0),MATCH(K$4,'[1]2024'!$2:$2,0)),0)+IFERROR(INDEX('[1]2024'!$A:$Q,MATCH($B$3&amp;$D117,'[1]2024'!$B:$B,0),MATCH(K$4,'[1]2024'!$2:$2,0)),0)++IFERROR(INDEX('[1]2024'!$A:$Q,MATCH($C$3&amp;$D117,'[1]2024'!$B:$B,0),MATCH(K$4,'[1]2024'!$2:$2,0)),0)++IFERROR(INDEX('[1]2024'!$A:$Q,MATCH($D$3&amp;$D117,'[1]2024'!$B:$B,0),MATCH(K$4,'[1]2024'!$2:$2,0)),0)</f>
        <v>0</v>
      </c>
      <c r="L117" s="264">
        <f>IFERROR(INDEX('[1]2024'!$A:$Q,MATCH($A$3&amp;$D117,'[1]2024'!$B:$B,0),MATCH(L$4,'[1]2024'!$2:$2,0)),0)+IFERROR(INDEX('[1]2024'!$A:$Q,MATCH($B$3&amp;$D117,'[1]2024'!$B:$B,0),MATCH(L$4,'[1]2024'!$2:$2,0)),0)++IFERROR(INDEX('[1]2024'!$A:$Q,MATCH($C$3&amp;$D117,'[1]2024'!$B:$B,0),MATCH(L$4,'[1]2024'!$2:$2,0)),0)++IFERROR(INDEX('[1]2024'!$A:$Q,MATCH($D$3&amp;$D117,'[1]2024'!$B:$B,0),MATCH(L$4,'[1]2024'!$2:$2,0)),0)</f>
        <v>0</v>
      </c>
      <c r="M117" s="264">
        <f>IFERROR(INDEX('[1]2024'!$A:$Q,MATCH($A$3&amp;$D117,'[1]2024'!$B:$B,0),MATCH(M$4,'[1]2024'!$2:$2,0)),0)+IFERROR(INDEX('[1]2024'!$A:$Q,MATCH($B$3&amp;$D117,'[1]2024'!$B:$B,0),MATCH(M$4,'[1]2024'!$2:$2,0)),0)++IFERROR(INDEX('[1]2024'!$A:$Q,MATCH($C$3&amp;$D117,'[1]2024'!$B:$B,0),MATCH(M$4,'[1]2024'!$2:$2,0)),0)++IFERROR(INDEX('[1]2024'!$A:$Q,MATCH($D$3&amp;$D117,'[1]2024'!$B:$B,0),MATCH(M$4,'[1]2024'!$2:$2,0)),0)</f>
        <v>0</v>
      </c>
      <c r="N117" s="264">
        <f>IFERROR(INDEX('[1]2024'!$A:$Q,MATCH($A$3&amp;$D117,'[1]2024'!$B:$B,0),MATCH(N$4,'[1]2024'!$2:$2,0)),0)+IFERROR(INDEX('[1]2024'!$A:$Q,MATCH($B$3&amp;$D117,'[1]2024'!$B:$B,0),MATCH(N$4,'[1]2024'!$2:$2,0)),0)++IFERROR(INDEX('[1]2024'!$A:$Q,MATCH($C$3&amp;$D117,'[1]2024'!$B:$B,0),MATCH(N$4,'[1]2024'!$2:$2,0)),0)++IFERROR(INDEX('[1]2024'!$A:$Q,MATCH($D$3&amp;$D117,'[1]2024'!$B:$B,0),MATCH(N$4,'[1]2024'!$2:$2,0)),0)</f>
        <v>0</v>
      </c>
      <c r="O117" s="264">
        <f>IFERROR(INDEX('[1]2024'!$A:$Q,MATCH($A$3&amp;$D117,'[1]2024'!$B:$B,0),MATCH(O$4,'[1]2024'!$2:$2,0)),0)+IFERROR(INDEX('[1]2024'!$A:$Q,MATCH($B$3&amp;$D117,'[1]2024'!$B:$B,0),MATCH(O$4,'[1]2024'!$2:$2,0)),0)++IFERROR(INDEX('[1]2024'!$A:$Q,MATCH($C$3&amp;$D117,'[1]2024'!$B:$B,0),MATCH(O$4,'[1]2024'!$2:$2,0)),0)++IFERROR(INDEX('[1]2024'!$A:$Q,MATCH($D$3&amp;$D117,'[1]2024'!$B:$B,0),MATCH(O$4,'[1]2024'!$2:$2,0)),0)</f>
        <v>0</v>
      </c>
      <c r="P117" s="264">
        <f>IFERROR(INDEX('[1]2024'!$A:$Q,MATCH($A$3&amp;$D117,'[1]2024'!$B:$B,0),MATCH(P$4,'[1]2024'!$2:$2,0)),0)+IFERROR(INDEX('[1]2024'!$A:$Q,MATCH($B$3&amp;$D117,'[1]2024'!$B:$B,0),MATCH(P$4,'[1]2024'!$2:$2,0)),0)++IFERROR(INDEX('[1]2024'!$A:$Q,MATCH($C$3&amp;$D117,'[1]2024'!$B:$B,0),MATCH(P$4,'[1]2024'!$2:$2,0)),0)++IFERROR(INDEX('[1]2024'!$A:$Q,MATCH($D$3&amp;$D117,'[1]2024'!$B:$B,0),MATCH(P$4,'[1]2024'!$2:$2,0)),0)</f>
        <v>0</v>
      </c>
      <c r="Q117" s="264">
        <f>IFERROR(INDEX('[1]2024'!$A:$Q,MATCH($A$3&amp;$D117,'[1]2024'!$B:$B,0),MATCH(Q$4,'[1]2024'!$2:$2,0)),0)+IFERROR(INDEX('[1]2024'!$A:$Q,MATCH($B$3&amp;$D117,'[1]2024'!$B:$B,0),MATCH(Q$4,'[1]2024'!$2:$2,0)),0)++IFERROR(INDEX('[1]2024'!$A:$Q,MATCH($C$3&amp;$D117,'[1]2024'!$B:$B,0),MATCH(Q$4,'[1]2024'!$2:$2,0)),0)++IFERROR(INDEX('[1]2024'!$A:$Q,MATCH($D$3&amp;$D117,'[1]2024'!$B:$B,0),MATCH(Q$4,'[1]2024'!$2:$2,0)),0)</f>
        <v>0</v>
      </c>
      <c r="R117" s="264">
        <f>IFERROR(INDEX('[1]2024'!$A:$Q,MATCH($A$3&amp;$D117,'[1]2024'!$B:$B,0),MATCH(R$4,'[1]2024'!$2:$2,0)),0)+IFERROR(INDEX('[1]2024'!$A:$Q,MATCH($B$3&amp;$D117,'[1]2024'!$B:$B,0),MATCH(R$4,'[1]2024'!$2:$2,0)),0)++IFERROR(INDEX('[1]2024'!$A:$Q,MATCH($C$3&amp;$D117,'[1]2024'!$B:$B,0),MATCH(R$4,'[1]2024'!$2:$2,0)),0)++IFERROR(INDEX('[1]2024'!$A:$Q,MATCH($D$3&amp;$D117,'[1]2024'!$B:$B,0),MATCH(R$4,'[1]2024'!$2:$2,0)),0)</f>
        <v>0</v>
      </c>
      <c r="S117" s="264">
        <f>IFERROR(INDEX('[1]2024'!$A:$Q,MATCH($A$3&amp;$D117,'[1]2024'!$B:$B,0),MATCH(S$4,'[1]2024'!$2:$2,0)),0)+IFERROR(INDEX('[1]2024'!$A:$Q,MATCH($B$3&amp;$D117,'[1]2024'!$B:$B,0),MATCH(S$4,'[1]2024'!$2:$2,0)),0)++IFERROR(INDEX('[1]2024'!$A:$Q,MATCH($C$3&amp;$D117,'[1]2024'!$B:$B,0),MATCH(S$4,'[1]2024'!$2:$2,0)),0)++IFERROR(INDEX('[1]2024'!$A:$Q,MATCH($D$3&amp;$D117,'[1]2024'!$B:$B,0),MATCH(S$4,'[1]2024'!$2:$2,0)),0)</f>
        <v>0</v>
      </c>
      <c r="T117" s="75">
        <v>0</v>
      </c>
      <c r="U117" s="245">
        <f>SUM(V117:AG117)</f>
        <v>0</v>
      </c>
      <c r="V117" s="246">
        <v>0</v>
      </c>
      <c r="W117" s="247">
        <v>0</v>
      </c>
      <c r="X117" s="247">
        <v>0</v>
      </c>
      <c r="Y117" s="247">
        <v>0</v>
      </c>
      <c r="Z117" s="247">
        <v>0</v>
      </c>
      <c r="AA117" s="247">
        <v>0</v>
      </c>
      <c r="AB117" s="247">
        <v>0</v>
      </c>
      <c r="AC117" s="247">
        <v>0</v>
      </c>
      <c r="AD117" s="247">
        <v>0</v>
      </c>
      <c r="AE117" s="247">
        <v>0</v>
      </c>
      <c r="AF117" s="247">
        <v>0</v>
      </c>
      <c r="AG117" s="248">
        <v>0</v>
      </c>
      <c r="AH117" s="245">
        <f>송도공장장!AH117+제조팀!AH117+송도밸리데이션팀!AH117+송도생산지원팀!AH117+송도설비관리팀!AH117</f>
        <v>0</v>
      </c>
      <c r="AI117" s="245">
        <f>송도공장장!AI117+제조팀!AI117+송도밸리데이션팀!AI117+송도생산지원팀!AI117+송도설비관리팀!AI117</f>
        <v>0</v>
      </c>
      <c r="AJ117" s="245">
        <f>송도공장장!AJ117+제조팀!AJ117+송도밸리데이션팀!AJ117+송도생산지원팀!AJ117+송도설비관리팀!AJ117</f>
        <v>0</v>
      </c>
      <c r="AK117" s="245">
        <f>송도공장장!AK117+제조팀!AK117+송도밸리데이션팀!AK117+송도생산지원팀!AK117+송도설비관리팀!AK117</f>
        <v>0</v>
      </c>
      <c r="AL117" s="245">
        <f>송도공장장!AL117+제조팀!AL117+송도밸리데이션팀!AL117+송도생산지원팀!AL117+송도설비관리팀!AL117</f>
        <v>0</v>
      </c>
      <c r="AM117" s="245">
        <f>송도공장장!AM117+제조팀!AM117+송도밸리데이션팀!AM117+송도생산지원팀!AM117+송도설비관리팀!AM117</f>
        <v>0</v>
      </c>
      <c r="AN117" s="245">
        <f>송도공장장!AN117+제조팀!AN117+송도밸리데이션팀!AN117+송도생산지원팀!AN117+송도설비관리팀!AN117</f>
        <v>0</v>
      </c>
      <c r="AO117" s="245">
        <f>송도공장장!AO117+제조팀!AO117+송도밸리데이션팀!AO117+송도생산지원팀!AO117+송도설비관리팀!AO117</f>
        <v>0</v>
      </c>
      <c r="AP117" s="245">
        <f>송도공장장!AP117+제조팀!AP117+송도밸리데이션팀!AP117+송도생산지원팀!AP117+송도설비관리팀!AP117</f>
        <v>0</v>
      </c>
      <c r="AQ117" s="245">
        <f>송도공장장!AQ117+제조팀!AQ117+송도밸리데이션팀!AQ117+송도생산지원팀!AQ117+송도설비관리팀!AQ117</f>
        <v>0</v>
      </c>
      <c r="AR117" s="245">
        <f>송도공장장!AR117+제조팀!AR117+송도밸리데이션팀!AR117+송도생산지원팀!AR117+송도설비관리팀!AR117</f>
        <v>0</v>
      </c>
      <c r="AS117" s="245">
        <f>송도공장장!AS117+제조팀!AS117+송도밸리데이션팀!AS117+송도생산지원팀!AS117+송도설비관리팀!AS117</f>
        <v>0</v>
      </c>
      <c r="AT117" s="245">
        <f>송도공장장!AT117+제조팀!AT117+송도밸리데이션팀!AT117+송도생산지원팀!AT117+송도설비관리팀!AT117</f>
        <v>0</v>
      </c>
      <c r="AU117" s="245">
        <f t="shared" si="53"/>
        <v>0</v>
      </c>
      <c r="AV117" s="245">
        <f t="shared" si="74"/>
        <v>0</v>
      </c>
      <c r="AW117" s="245">
        <f t="shared" si="75"/>
        <v>0</v>
      </c>
      <c r="AX117" s="245">
        <f t="shared" si="76"/>
        <v>0</v>
      </c>
      <c r="AY117" s="245">
        <f>IF($BC117="O",1.05*$AH117,$AH117)</f>
        <v>0</v>
      </c>
      <c r="AZ117" s="245">
        <f>IF($BC117="O",1.05*$AY117,$AY117)</f>
        <v>0</v>
      </c>
      <c r="BA117" s="245">
        <f>IF($BC117="O",1.05*$AZ117,$AZ117)</f>
        <v>0</v>
      </c>
      <c r="BB117" s="250"/>
      <c r="BC117" s="251" t="s">
        <v>24</v>
      </c>
      <c r="BD117" s="261"/>
      <c r="BE117" s="264">
        <v>0</v>
      </c>
      <c r="BF117" s="264">
        <v>0</v>
      </c>
      <c r="BG117" s="264">
        <v>0</v>
      </c>
      <c r="BH117" s="265">
        <f t="shared" si="77"/>
        <v>0</v>
      </c>
    </row>
    <row r="118" spans="1:60" x14ac:dyDescent="0.3">
      <c r="A118" s="57" t="s">
        <v>218</v>
      </c>
      <c r="B118" s="256" t="s">
        <v>21</v>
      </c>
      <c r="C118" s="256"/>
      <c r="D118" s="257"/>
      <c r="E118" s="257"/>
      <c r="F118" s="272">
        <v>4000000</v>
      </c>
      <c r="G118" s="258">
        <f t="shared" ref="G118" si="103">SUM(G119:G127)</f>
        <v>502906</v>
      </c>
      <c r="H118" s="259">
        <f t="shared" ref="H118:S118" si="104">SUM(H119:H127)</f>
        <v>0</v>
      </c>
      <c r="I118" s="260">
        <f t="shared" si="104"/>
        <v>0</v>
      </c>
      <c r="J118" s="260">
        <f t="shared" si="104"/>
        <v>0</v>
      </c>
      <c r="K118" s="260">
        <f t="shared" si="104"/>
        <v>0</v>
      </c>
      <c r="L118" s="260">
        <f t="shared" si="104"/>
        <v>0</v>
      </c>
      <c r="M118" s="260">
        <f t="shared" si="104"/>
        <v>0</v>
      </c>
      <c r="N118" s="260">
        <f t="shared" si="104"/>
        <v>0</v>
      </c>
      <c r="O118" s="260">
        <f t="shared" si="104"/>
        <v>0</v>
      </c>
      <c r="P118" s="260">
        <f t="shared" si="104"/>
        <v>251453</v>
      </c>
      <c r="Q118" s="260">
        <f t="shared" si="104"/>
        <v>0</v>
      </c>
      <c r="R118" s="260">
        <f t="shared" si="104"/>
        <v>0</v>
      </c>
      <c r="S118" s="260">
        <f t="shared" si="104"/>
        <v>251453</v>
      </c>
      <c r="T118" s="64">
        <v>0</v>
      </c>
      <c r="U118" s="258">
        <f t="shared" ref="U118:Z118" si="105">SUM(U119:U127)</f>
        <v>0</v>
      </c>
      <c r="V118" s="262">
        <f t="shared" si="105"/>
        <v>0</v>
      </c>
      <c r="W118" s="273">
        <f t="shared" si="105"/>
        <v>0</v>
      </c>
      <c r="X118" s="273">
        <f t="shared" si="105"/>
        <v>0</v>
      </c>
      <c r="Y118" s="273">
        <f t="shared" si="105"/>
        <v>0</v>
      </c>
      <c r="Z118" s="273">
        <f t="shared" si="105"/>
        <v>0</v>
      </c>
      <c r="AA118" s="273">
        <v>0</v>
      </c>
      <c r="AB118" s="273">
        <v>0</v>
      </c>
      <c r="AC118" s="273">
        <v>0</v>
      </c>
      <c r="AD118" s="273">
        <v>0</v>
      </c>
      <c r="AE118" s="273">
        <v>0</v>
      </c>
      <c r="AF118" s="273">
        <v>0</v>
      </c>
      <c r="AG118" s="274">
        <v>0</v>
      </c>
      <c r="AH118" s="258">
        <f t="shared" ref="AH118:AT118" si="106">SUM(AH119:AH127)</f>
        <v>48700000</v>
      </c>
      <c r="AI118" s="258">
        <f t="shared" si="106"/>
        <v>1300000</v>
      </c>
      <c r="AJ118" s="258">
        <f t="shared" si="106"/>
        <v>1300000</v>
      </c>
      <c r="AK118" s="258">
        <f t="shared" si="106"/>
        <v>1300000</v>
      </c>
      <c r="AL118" s="258">
        <f t="shared" si="106"/>
        <v>1400000</v>
      </c>
      <c r="AM118" s="258">
        <f t="shared" si="106"/>
        <v>1300000</v>
      </c>
      <c r="AN118" s="258">
        <f t="shared" si="106"/>
        <v>34200000</v>
      </c>
      <c r="AO118" s="258">
        <f t="shared" si="106"/>
        <v>1450000</v>
      </c>
      <c r="AP118" s="258">
        <f t="shared" si="106"/>
        <v>1350000</v>
      </c>
      <c r="AQ118" s="258">
        <f t="shared" si="106"/>
        <v>1300000</v>
      </c>
      <c r="AR118" s="258">
        <f t="shared" si="106"/>
        <v>1400000</v>
      </c>
      <c r="AS118" s="258">
        <f t="shared" si="106"/>
        <v>1300000</v>
      </c>
      <c r="AT118" s="258">
        <f t="shared" si="106"/>
        <v>1100000</v>
      </c>
      <c r="AU118" s="258">
        <f t="shared" si="53"/>
        <v>3900000</v>
      </c>
      <c r="AV118" s="258">
        <f t="shared" si="74"/>
        <v>36900000</v>
      </c>
      <c r="AW118" s="258">
        <f t="shared" si="75"/>
        <v>4100000</v>
      </c>
      <c r="AX118" s="258">
        <f t="shared" si="76"/>
        <v>3800000</v>
      </c>
      <c r="AY118" s="258">
        <f>SUM(AY119:AY127)</f>
        <v>51135000</v>
      </c>
      <c r="AZ118" s="258">
        <f t="shared" ref="AZ118:BA118" si="107">SUM(AZ119:AZ127)</f>
        <v>53691750</v>
      </c>
      <c r="BA118" s="258">
        <f t="shared" si="107"/>
        <v>56376337.5</v>
      </c>
      <c r="BB118" s="250"/>
      <c r="BC118" s="275"/>
      <c r="BD118" s="276"/>
      <c r="BE118" s="262">
        <f>SUM(BE119:BE127)</f>
        <v>0</v>
      </c>
      <c r="BF118" s="262">
        <v>0</v>
      </c>
      <c r="BG118" s="262">
        <v>0</v>
      </c>
      <c r="BH118" s="263">
        <f t="shared" si="77"/>
        <v>502906</v>
      </c>
    </row>
    <row r="119" spans="1:60" s="288" customFormat="1" outlineLevel="1" x14ac:dyDescent="0.3">
      <c r="A119" s="107" t="s">
        <v>219</v>
      </c>
      <c r="B119" s="269" t="s">
        <v>220</v>
      </c>
      <c r="C119" s="269" t="s">
        <v>44</v>
      </c>
      <c r="D119" s="278">
        <v>5113110</v>
      </c>
      <c r="E119" s="278" t="s">
        <v>221</v>
      </c>
      <c r="F119" s="279">
        <v>4000000</v>
      </c>
      <c r="G119" s="245">
        <f t="shared" ref="G119:G127" si="108">SUM(H119:S119)</f>
        <v>502906</v>
      </c>
      <c r="H119" s="264">
        <f>IFERROR(INDEX('[1]2024'!$A:$Q,MATCH($A$3&amp;$D119,'[1]2024'!$B:$B,0),MATCH(H$4,'[1]2024'!$2:$2,0)),0)+IFERROR(INDEX('[1]2024'!$A:$Q,MATCH($B$3&amp;$D119,'[1]2024'!$B:$B,0),MATCH(H$4,'[1]2024'!$2:$2,0)),0)++IFERROR(INDEX('[1]2024'!$A:$Q,MATCH($C$3&amp;$D119,'[1]2024'!$B:$B,0),MATCH(H$4,'[1]2024'!$2:$2,0)),0)++IFERROR(INDEX('[1]2024'!$A:$Q,MATCH($D$3&amp;$D119,'[1]2024'!$B:$B,0),MATCH(H$4,'[1]2024'!$2:$2,0)),0)</f>
        <v>0</v>
      </c>
      <c r="I119" s="264">
        <f>IFERROR(INDEX('[1]2024'!$A:$Q,MATCH($A$3&amp;$D119,'[1]2024'!$B:$B,0),MATCH(I$4,'[1]2024'!$2:$2,0)),0)+IFERROR(INDEX('[1]2024'!$A:$Q,MATCH($B$3&amp;$D119,'[1]2024'!$B:$B,0),MATCH(I$4,'[1]2024'!$2:$2,0)),0)++IFERROR(INDEX('[1]2024'!$A:$Q,MATCH($C$3&amp;$D119,'[1]2024'!$B:$B,0),MATCH(I$4,'[1]2024'!$2:$2,0)),0)++IFERROR(INDEX('[1]2024'!$A:$Q,MATCH($D$3&amp;$D119,'[1]2024'!$B:$B,0),MATCH(I$4,'[1]2024'!$2:$2,0)),0)</f>
        <v>0</v>
      </c>
      <c r="J119" s="264">
        <f>IFERROR(INDEX('[1]2024'!$A:$Q,MATCH($A$3&amp;$D119,'[1]2024'!$B:$B,0),MATCH(J$4,'[1]2024'!$2:$2,0)),0)+IFERROR(INDEX('[1]2024'!$A:$Q,MATCH($B$3&amp;$D119,'[1]2024'!$B:$B,0),MATCH(J$4,'[1]2024'!$2:$2,0)),0)++IFERROR(INDEX('[1]2024'!$A:$Q,MATCH($C$3&amp;$D119,'[1]2024'!$B:$B,0),MATCH(J$4,'[1]2024'!$2:$2,0)),0)++IFERROR(INDEX('[1]2024'!$A:$Q,MATCH($D$3&amp;$D119,'[1]2024'!$B:$B,0),MATCH(J$4,'[1]2024'!$2:$2,0)),0)</f>
        <v>0</v>
      </c>
      <c r="K119" s="264">
        <f>IFERROR(INDEX('[1]2024'!$A:$Q,MATCH($A$3&amp;$D119,'[1]2024'!$B:$B,0),MATCH(K$4,'[1]2024'!$2:$2,0)),0)+IFERROR(INDEX('[1]2024'!$A:$Q,MATCH($B$3&amp;$D119,'[1]2024'!$B:$B,0),MATCH(K$4,'[1]2024'!$2:$2,0)),0)++IFERROR(INDEX('[1]2024'!$A:$Q,MATCH($C$3&amp;$D119,'[1]2024'!$B:$B,0),MATCH(K$4,'[1]2024'!$2:$2,0)),0)++IFERROR(INDEX('[1]2024'!$A:$Q,MATCH($D$3&amp;$D119,'[1]2024'!$B:$B,0),MATCH(K$4,'[1]2024'!$2:$2,0)),0)</f>
        <v>0</v>
      </c>
      <c r="L119" s="264">
        <f>IFERROR(INDEX('[1]2024'!$A:$Q,MATCH($A$3&amp;$D119,'[1]2024'!$B:$B,0),MATCH(L$4,'[1]2024'!$2:$2,0)),0)+IFERROR(INDEX('[1]2024'!$A:$Q,MATCH($B$3&amp;$D119,'[1]2024'!$B:$B,0),MATCH(L$4,'[1]2024'!$2:$2,0)),0)++IFERROR(INDEX('[1]2024'!$A:$Q,MATCH($C$3&amp;$D119,'[1]2024'!$B:$B,0),MATCH(L$4,'[1]2024'!$2:$2,0)),0)++IFERROR(INDEX('[1]2024'!$A:$Q,MATCH($D$3&amp;$D119,'[1]2024'!$B:$B,0),MATCH(L$4,'[1]2024'!$2:$2,0)),0)</f>
        <v>0</v>
      </c>
      <c r="M119" s="264">
        <f>IFERROR(INDEX('[1]2024'!$A:$Q,MATCH($A$3&amp;$D119,'[1]2024'!$B:$B,0),MATCH(M$4,'[1]2024'!$2:$2,0)),0)+IFERROR(INDEX('[1]2024'!$A:$Q,MATCH($B$3&amp;$D119,'[1]2024'!$B:$B,0),MATCH(M$4,'[1]2024'!$2:$2,0)),0)++IFERROR(INDEX('[1]2024'!$A:$Q,MATCH($C$3&amp;$D119,'[1]2024'!$B:$B,0),MATCH(M$4,'[1]2024'!$2:$2,0)),0)++IFERROR(INDEX('[1]2024'!$A:$Q,MATCH($D$3&amp;$D119,'[1]2024'!$B:$B,0),MATCH(M$4,'[1]2024'!$2:$2,0)),0)</f>
        <v>0</v>
      </c>
      <c r="N119" s="264">
        <f>IFERROR(INDEX('[1]2024'!$A:$Q,MATCH($A$3&amp;$D119,'[1]2024'!$B:$B,0),MATCH(N$4,'[1]2024'!$2:$2,0)),0)+IFERROR(INDEX('[1]2024'!$A:$Q,MATCH($B$3&amp;$D119,'[1]2024'!$B:$B,0),MATCH(N$4,'[1]2024'!$2:$2,0)),0)++IFERROR(INDEX('[1]2024'!$A:$Q,MATCH($C$3&amp;$D119,'[1]2024'!$B:$B,0),MATCH(N$4,'[1]2024'!$2:$2,0)),0)++IFERROR(INDEX('[1]2024'!$A:$Q,MATCH($D$3&amp;$D119,'[1]2024'!$B:$B,0),MATCH(N$4,'[1]2024'!$2:$2,0)),0)</f>
        <v>0</v>
      </c>
      <c r="O119" s="264">
        <f>IFERROR(INDEX('[1]2024'!$A:$Q,MATCH($A$3&amp;$D119,'[1]2024'!$B:$B,0),MATCH(O$4,'[1]2024'!$2:$2,0)),0)+IFERROR(INDEX('[1]2024'!$A:$Q,MATCH($B$3&amp;$D119,'[1]2024'!$B:$B,0),MATCH(O$4,'[1]2024'!$2:$2,0)),0)++IFERROR(INDEX('[1]2024'!$A:$Q,MATCH($C$3&amp;$D119,'[1]2024'!$B:$B,0),MATCH(O$4,'[1]2024'!$2:$2,0)),0)++IFERROR(INDEX('[1]2024'!$A:$Q,MATCH($D$3&amp;$D119,'[1]2024'!$B:$B,0),MATCH(O$4,'[1]2024'!$2:$2,0)),0)</f>
        <v>0</v>
      </c>
      <c r="P119" s="264">
        <f>IFERROR(INDEX('[1]2024'!$A:$Q,MATCH($A$3&amp;$D119,'[1]2024'!$B:$B,0),MATCH(P$4,'[1]2024'!$2:$2,0)),0)+IFERROR(INDEX('[1]2024'!$A:$Q,MATCH($B$3&amp;$D119,'[1]2024'!$B:$B,0),MATCH(P$4,'[1]2024'!$2:$2,0)),0)++IFERROR(INDEX('[1]2024'!$A:$Q,MATCH($C$3&amp;$D119,'[1]2024'!$B:$B,0),MATCH(P$4,'[1]2024'!$2:$2,0)),0)++IFERROR(INDEX('[1]2024'!$A:$Q,MATCH($D$3&amp;$D119,'[1]2024'!$B:$B,0),MATCH(P$4,'[1]2024'!$2:$2,0)),0)</f>
        <v>251453</v>
      </c>
      <c r="Q119" s="264">
        <f>IFERROR(INDEX('[1]2024'!$A:$Q,MATCH($A$3&amp;$D119,'[1]2024'!$B:$B,0),MATCH(Q$4,'[1]2024'!$2:$2,0)),0)+IFERROR(INDEX('[1]2024'!$A:$Q,MATCH($B$3&amp;$D119,'[1]2024'!$B:$B,0),MATCH(Q$4,'[1]2024'!$2:$2,0)),0)++IFERROR(INDEX('[1]2024'!$A:$Q,MATCH($C$3&amp;$D119,'[1]2024'!$B:$B,0),MATCH(Q$4,'[1]2024'!$2:$2,0)),0)++IFERROR(INDEX('[1]2024'!$A:$Q,MATCH($D$3&amp;$D119,'[1]2024'!$B:$B,0),MATCH(Q$4,'[1]2024'!$2:$2,0)),0)</f>
        <v>0</v>
      </c>
      <c r="R119" s="264">
        <f>IFERROR(INDEX('[1]2024'!$A:$Q,MATCH($A$3&amp;$D119,'[1]2024'!$B:$B,0),MATCH(R$4,'[1]2024'!$2:$2,0)),0)+IFERROR(INDEX('[1]2024'!$A:$Q,MATCH($B$3&amp;$D119,'[1]2024'!$B:$B,0),MATCH(R$4,'[1]2024'!$2:$2,0)),0)++IFERROR(INDEX('[1]2024'!$A:$Q,MATCH($C$3&amp;$D119,'[1]2024'!$B:$B,0),MATCH(R$4,'[1]2024'!$2:$2,0)),0)++IFERROR(INDEX('[1]2024'!$A:$Q,MATCH($D$3&amp;$D119,'[1]2024'!$B:$B,0),MATCH(R$4,'[1]2024'!$2:$2,0)),0)</f>
        <v>0</v>
      </c>
      <c r="S119" s="264">
        <f>IFERROR(INDEX('[1]2024'!$A:$Q,MATCH($A$3&amp;$D119,'[1]2024'!$B:$B,0),MATCH(S$4,'[1]2024'!$2:$2,0)),0)+IFERROR(INDEX('[1]2024'!$A:$Q,MATCH($B$3&amp;$D119,'[1]2024'!$B:$B,0),MATCH(S$4,'[1]2024'!$2:$2,0)),0)++IFERROR(INDEX('[1]2024'!$A:$Q,MATCH($C$3&amp;$D119,'[1]2024'!$B:$B,0),MATCH(S$4,'[1]2024'!$2:$2,0)),0)++IFERROR(INDEX('[1]2024'!$A:$Q,MATCH($D$3&amp;$D119,'[1]2024'!$B:$B,0),MATCH(S$4,'[1]2024'!$2:$2,0)),0)</f>
        <v>251453</v>
      </c>
      <c r="T119" s="75">
        <v>0</v>
      </c>
      <c r="U119" s="280">
        <f t="shared" ref="U119:U127" si="109">SUM(V119:AG119)</f>
        <v>0</v>
      </c>
      <c r="V119" s="281">
        <v>0</v>
      </c>
      <c r="W119" s="282">
        <v>0</v>
      </c>
      <c r="X119" s="282">
        <v>0</v>
      </c>
      <c r="Y119" s="282">
        <v>0</v>
      </c>
      <c r="Z119" s="282">
        <v>0</v>
      </c>
      <c r="AA119" s="282">
        <v>0</v>
      </c>
      <c r="AB119" s="282">
        <v>0</v>
      </c>
      <c r="AC119" s="282">
        <v>0</v>
      </c>
      <c r="AD119" s="282">
        <v>0</v>
      </c>
      <c r="AE119" s="282">
        <v>0</v>
      </c>
      <c r="AF119" s="282">
        <v>0</v>
      </c>
      <c r="AG119" s="283">
        <v>0</v>
      </c>
      <c r="AH119" s="245">
        <f>송도공장장!AH119+제조팀!AH119+송도밸리데이션팀!AH119+송도생산지원팀!AH119+송도설비관리팀!AH119</f>
        <v>0</v>
      </c>
      <c r="AI119" s="245">
        <f>송도공장장!AI119+제조팀!AI119+송도밸리데이션팀!AI119+송도생산지원팀!AI119+송도설비관리팀!AI119</f>
        <v>0</v>
      </c>
      <c r="AJ119" s="245">
        <f>송도공장장!AJ119+제조팀!AJ119+송도밸리데이션팀!AJ119+송도생산지원팀!AJ119+송도설비관리팀!AJ119</f>
        <v>0</v>
      </c>
      <c r="AK119" s="245">
        <f>송도공장장!AK119+제조팀!AK119+송도밸리데이션팀!AK119+송도생산지원팀!AK119+송도설비관리팀!AK119</f>
        <v>0</v>
      </c>
      <c r="AL119" s="245">
        <f>송도공장장!AL119+제조팀!AL119+송도밸리데이션팀!AL119+송도생산지원팀!AL119+송도설비관리팀!AL119</f>
        <v>0</v>
      </c>
      <c r="AM119" s="245">
        <f>송도공장장!AM119+제조팀!AM119+송도밸리데이션팀!AM119+송도생산지원팀!AM119+송도설비관리팀!AM119</f>
        <v>0</v>
      </c>
      <c r="AN119" s="245">
        <f>송도공장장!AN119+제조팀!AN119+송도밸리데이션팀!AN119+송도생산지원팀!AN119+송도설비관리팀!AN119</f>
        <v>0</v>
      </c>
      <c r="AO119" s="245">
        <f>송도공장장!AO119+제조팀!AO119+송도밸리데이션팀!AO119+송도생산지원팀!AO119+송도설비관리팀!AO119</f>
        <v>0</v>
      </c>
      <c r="AP119" s="245">
        <f>송도공장장!AP119+제조팀!AP119+송도밸리데이션팀!AP119+송도생산지원팀!AP119+송도설비관리팀!AP119</f>
        <v>0</v>
      </c>
      <c r="AQ119" s="245">
        <f>송도공장장!AQ119+제조팀!AQ119+송도밸리데이션팀!AQ119+송도생산지원팀!AQ119+송도설비관리팀!AQ119</f>
        <v>0</v>
      </c>
      <c r="AR119" s="245">
        <f>송도공장장!AR119+제조팀!AR119+송도밸리데이션팀!AR119+송도생산지원팀!AR119+송도설비관리팀!AR119</f>
        <v>0</v>
      </c>
      <c r="AS119" s="245">
        <f>송도공장장!AS119+제조팀!AS119+송도밸리데이션팀!AS119+송도생산지원팀!AS119+송도설비관리팀!AS119</f>
        <v>0</v>
      </c>
      <c r="AT119" s="245">
        <f>송도공장장!AT119+제조팀!AT119+송도밸리데이션팀!AT119+송도생산지원팀!AT119+송도설비관리팀!AT119</f>
        <v>0</v>
      </c>
      <c r="AU119" s="280">
        <f t="shared" si="53"/>
        <v>0</v>
      </c>
      <c r="AV119" s="280">
        <f t="shared" si="74"/>
        <v>0</v>
      </c>
      <c r="AW119" s="280">
        <f t="shared" si="75"/>
        <v>0</v>
      </c>
      <c r="AX119" s="280">
        <f t="shared" si="76"/>
        <v>0</v>
      </c>
      <c r="AY119" s="280">
        <f t="shared" ref="AY119:AY127" si="110">IF($BC119="O",1.05*$AH119,$AH119)</f>
        <v>0</v>
      </c>
      <c r="AZ119" s="280">
        <f t="shared" ref="AZ119:AZ127" si="111">IF($BC119="O",1.05*$AY119,$AY119)</f>
        <v>0</v>
      </c>
      <c r="BA119" s="280">
        <f t="shared" ref="BA119:BA127" si="112">IF($BC119="O",1.05*$AZ119,$AZ119)</f>
        <v>0</v>
      </c>
      <c r="BB119" s="236"/>
      <c r="BC119" s="289" t="s">
        <v>24</v>
      </c>
      <c r="BD119" s="292"/>
      <c r="BE119" s="286">
        <v>0</v>
      </c>
      <c r="BF119" s="286">
        <v>0</v>
      </c>
      <c r="BG119" s="286">
        <v>0</v>
      </c>
      <c r="BH119" s="287">
        <f t="shared" si="77"/>
        <v>502906</v>
      </c>
    </row>
    <row r="120" spans="1:60" outlineLevel="1" x14ac:dyDescent="0.3">
      <c r="A120" s="71" t="s">
        <v>222</v>
      </c>
      <c r="B120" s="238" t="s">
        <v>223</v>
      </c>
      <c r="C120" s="238" t="s">
        <v>44</v>
      </c>
      <c r="D120" s="239">
        <v>5113120</v>
      </c>
      <c r="E120" s="239" t="s">
        <v>224</v>
      </c>
      <c r="F120" s="277">
        <v>0</v>
      </c>
      <c r="G120" s="245">
        <f t="shared" si="108"/>
        <v>0</v>
      </c>
      <c r="H120" s="264">
        <f>IFERROR(INDEX('[1]2024'!$A:$Q,MATCH($A$3&amp;$D120,'[1]2024'!$B:$B,0),MATCH(H$4,'[1]2024'!$2:$2,0)),0)+IFERROR(INDEX('[1]2024'!$A:$Q,MATCH($B$3&amp;$D120,'[1]2024'!$B:$B,0),MATCH(H$4,'[1]2024'!$2:$2,0)),0)++IFERROR(INDEX('[1]2024'!$A:$Q,MATCH($C$3&amp;$D120,'[1]2024'!$B:$B,0),MATCH(H$4,'[1]2024'!$2:$2,0)),0)++IFERROR(INDEX('[1]2024'!$A:$Q,MATCH($D$3&amp;$D120,'[1]2024'!$B:$B,0),MATCH(H$4,'[1]2024'!$2:$2,0)),0)</f>
        <v>0</v>
      </c>
      <c r="I120" s="264">
        <f>IFERROR(INDEX('[1]2024'!$A:$Q,MATCH($A$3&amp;$D120,'[1]2024'!$B:$B,0),MATCH(I$4,'[1]2024'!$2:$2,0)),0)+IFERROR(INDEX('[1]2024'!$A:$Q,MATCH($B$3&amp;$D120,'[1]2024'!$B:$B,0),MATCH(I$4,'[1]2024'!$2:$2,0)),0)++IFERROR(INDEX('[1]2024'!$A:$Q,MATCH($C$3&amp;$D120,'[1]2024'!$B:$B,0),MATCH(I$4,'[1]2024'!$2:$2,0)),0)++IFERROR(INDEX('[1]2024'!$A:$Q,MATCH($D$3&amp;$D120,'[1]2024'!$B:$B,0),MATCH(I$4,'[1]2024'!$2:$2,0)),0)</f>
        <v>0</v>
      </c>
      <c r="J120" s="264">
        <f>IFERROR(INDEX('[1]2024'!$A:$Q,MATCH($A$3&amp;$D120,'[1]2024'!$B:$B,0),MATCH(J$4,'[1]2024'!$2:$2,0)),0)+IFERROR(INDEX('[1]2024'!$A:$Q,MATCH($B$3&amp;$D120,'[1]2024'!$B:$B,0),MATCH(J$4,'[1]2024'!$2:$2,0)),0)++IFERROR(INDEX('[1]2024'!$A:$Q,MATCH($C$3&amp;$D120,'[1]2024'!$B:$B,0),MATCH(J$4,'[1]2024'!$2:$2,0)),0)++IFERROR(INDEX('[1]2024'!$A:$Q,MATCH($D$3&amp;$D120,'[1]2024'!$B:$B,0),MATCH(J$4,'[1]2024'!$2:$2,0)),0)</f>
        <v>0</v>
      </c>
      <c r="K120" s="264">
        <f>IFERROR(INDEX('[1]2024'!$A:$Q,MATCH($A$3&amp;$D120,'[1]2024'!$B:$B,0),MATCH(K$4,'[1]2024'!$2:$2,0)),0)+IFERROR(INDEX('[1]2024'!$A:$Q,MATCH($B$3&amp;$D120,'[1]2024'!$B:$B,0),MATCH(K$4,'[1]2024'!$2:$2,0)),0)++IFERROR(INDEX('[1]2024'!$A:$Q,MATCH($C$3&amp;$D120,'[1]2024'!$B:$B,0),MATCH(K$4,'[1]2024'!$2:$2,0)),0)++IFERROR(INDEX('[1]2024'!$A:$Q,MATCH($D$3&amp;$D120,'[1]2024'!$B:$B,0),MATCH(K$4,'[1]2024'!$2:$2,0)),0)</f>
        <v>0</v>
      </c>
      <c r="L120" s="264">
        <f>IFERROR(INDEX('[1]2024'!$A:$Q,MATCH($A$3&amp;$D120,'[1]2024'!$B:$B,0),MATCH(L$4,'[1]2024'!$2:$2,0)),0)+IFERROR(INDEX('[1]2024'!$A:$Q,MATCH($B$3&amp;$D120,'[1]2024'!$B:$B,0),MATCH(L$4,'[1]2024'!$2:$2,0)),0)++IFERROR(INDEX('[1]2024'!$A:$Q,MATCH($C$3&amp;$D120,'[1]2024'!$B:$B,0),MATCH(L$4,'[1]2024'!$2:$2,0)),0)++IFERROR(INDEX('[1]2024'!$A:$Q,MATCH($D$3&amp;$D120,'[1]2024'!$B:$B,0),MATCH(L$4,'[1]2024'!$2:$2,0)),0)</f>
        <v>0</v>
      </c>
      <c r="M120" s="264">
        <f>IFERROR(INDEX('[1]2024'!$A:$Q,MATCH($A$3&amp;$D120,'[1]2024'!$B:$B,0),MATCH(M$4,'[1]2024'!$2:$2,0)),0)+IFERROR(INDEX('[1]2024'!$A:$Q,MATCH($B$3&amp;$D120,'[1]2024'!$B:$B,0),MATCH(M$4,'[1]2024'!$2:$2,0)),0)++IFERROR(INDEX('[1]2024'!$A:$Q,MATCH($C$3&amp;$D120,'[1]2024'!$B:$B,0),MATCH(M$4,'[1]2024'!$2:$2,0)),0)++IFERROR(INDEX('[1]2024'!$A:$Q,MATCH($D$3&amp;$D120,'[1]2024'!$B:$B,0),MATCH(M$4,'[1]2024'!$2:$2,0)),0)</f>
        <v>0</v>
      </c>
      <c r="N120" s="264">
        <f>IFERROR(INDEX('[1]2024'!$A:$Q,MATCH($A$3&amp;$D120,'[1]2024'!$B:$B,0),MATCH(N$4,'[1]2024'!$2:$2,0)),0)+IFERROR(INDEX('[1]2024'!$A:$Q,MATCH($B$3&amp;$D120,'[1]2024'!$B:$B,0),MATCH(N$4,'[1]2024'!$2:$2,0)),0)++IFERROR(INDEX('[1]2024'!$A:$Q,MATCH($C$3&amp;$D120,'[1]2024'!$B:$B,0),MATCH(N$4,'[1]2024'!$2:$2,0)),0)++IFERROR(INDEX('[1]2024'!$A:$Q,MATCH($D$3&amp;$D120,'[1]2024'!$B:$B,0),MATCH(N$4,'[1]2024'!$2:$2,0)),0)</f>
        <v>0</v>
      </c>
      <c r="O120" s="264">
        <f>IFERROR(INDEX('[1]2024'!$A:$Q,MATCH($A$3&amp;$D120,'[1]2024'!$B:$B,0),MATCH(O$4,'[1]2024'!$2:$2,0)),0)+IFERROR(INDEX('[1]2024'!$A:$Q,MATCH($B$3&amp;$D120,'[1]2024'!$B:$B,0),MATCH(O$4,'[1]2024'!$2:$2,0)),0)++IFERROR(INDEX('[1]2024'!$A:$Q,MATCH($C$3&amp;$D120,'[1]2024'!$B:$B,0),MATCH(O$4,'[1]2024'!$2:$2,0)),0)++IFERROR(INDEX('[1]2024'!$A:$Q,MATCH($D$3&amp;$D120,'[1]2024'!$B:$B,0),MATCH(O$4,'[1]2024'!$2:$2,0)),0)</f>
        <v>0</v>
      </c>
      <c r="P120" s="264">
        <f>IFERROR(INDEX('[1]2024'!$A:$Q,MATCH($A$3&amp;$D120,'[1]2024'!$B:$B,0),MATCH(P$4,'[1]2024'!$2:$2,0)),0)+IFERROR(INDEX('[1]2024'!$A:$Q,MATCH($B$3&amp;$D120,'[1]2024'!$B:$B,0),MATCH(P$4,'[1]2024'!$2:$2,0)),0)++IFERROR(INDEX('[1]2024'!$A:$Q,MATCH($C$3&amp;$D120,'[1]2024'!$B:$B,0),MATCH(P$4,'[1]2024'!$2:$2,0)),0)++IFERROR(INDEX('[1]2024'!$A:$Q,MATCH($D$3&amp;$D120,'[1]2024'!$B:$B,0),MATCH(P$4,'[1]2024'!$2:$2,0)),0)</f>
        <v>0</v>
      </c>
      <c r="Q120" s="264">
        <f>IFERROR(INDEX('[1]2024'!$A:$Q,MATCH($A$3&amp;$D120,'[1]2024'!$B:$B,0),MATCH(Q$4,'[1]2024'!$2:$2,0)),0)+IFERROR(INDEX('[1]2024'!$A:$Q,MATCH($B$3&amp;$D120,'[1]2024'!$B:$B,0),MATCH(Q$4,'[1]2024'!$2:$2,0)),0)++IFERROR(INDEX('[1]2024'!$A:$Q,MATCH($C$3&amp;$D120,'[1]2024'!$B:$B,0),MATCH(Q$4,'[1]2024'!$2:$2,0)),0)++IFERROR(INDEX('[1]2024'!$A:$Q,MATCH($D$3&amp;$D120,'[1]2024'!$B:$B,0),MATCH(Q$4,'[1]2024'!$2:$2,0)),0)</f>
        <v>0</v>
      </c>
      <c r="R120" s="264">
        <f>IFERROR(INDEX('[1]2024'!$A:$Q,MATCH($A$3&amp;$D120,'[1]2024'!$B:$B,0),MATCH(R$4,'[1]2024'!$2:$2,0)),0)+IFERROR(INDEX('[1]2024'!$A:$Q,MATCH($B$3&amp;$D120,'[1]2024'!$B:$B,0),MATCH(R$4,'[1]2024'!$2:$2,0)),0)++IFERROR(INDEX('[1]2024'!$A:$Q,MATCH($C$3&amp;$D120,'[1]2024'!$B:$B,0),MATCH(R$4,'[1]2024'!$2:$2,0)),0)++IFERROR(INDEX('[1]2024'!$A:$Q,MATCH($D$3&amp;$D120,'[1]2024'!$B:$B,0),MATCH(R$4,'[1]2024'!$2:$2,0)),0)</f>
        <v>0</v>
      </c>
      <c r="S120" s="264">
        <f>IFERROR(INDEX('[1]2024'!$A:$Q,MATCH($A$3&amp;$D120,'[1]2024'!$B:$B,0),MATCH(S$4,'[1]2024'!$2:$2,0)),0)+IFERROR(INDEX('[1]2024'!$A:$Q,MATCH($B$3&amp;$D120,'[1]2024'!$B:$B,0),MATCH(S$4,'[1]2024'!$2:$2,0)),0)++IFERROR(INDEX('[1]2024'!$A:$Q,MATCH($C$3&amp;$D120,'[1]2024'!$B:$B,0),MATCH(S$4,'[1]2024'!$2:$2,0)),0)++IFERROR(INDEX('[1]2024'!$A:$Q,MATCH($D$3&amp;$D120,'[1]2024'!$B:$B,0),MATCH(S$4,'[1]2024'!$2:$2,0)),0)</f>
        <v>0</v>
      </c>
      <c r="T120" s="75">
        <v>0</v>
      </c>
      <c r="U120" s="245">
        <f t="shared" si="109"/>
        <v>0</v>
      </c>
      <c r="V120" s="246">
        <v>0</v>
      </c>
      <c r="W120" s="247">
        <v>0</v>
      </c>
      <c r="X120" s="247">
        <v>0</v>
      </c>
      <c r="Y120" s="247">
        <v>0</v>
      </c>
      <c r="Z120" s="247">
        <v>0</v>
      </c>
      <c r="AA120" s="247">
        <v>0</v>
      </c>
      <c r="AB120" s="247">
        <v>0</v>
      </c>
      <c r="AC120" s="247">
        <v>0</v>
      </c>
      <c r="AD120" s="247">
        <v>0</v>
      </c>
      <c r="AE120" s="247">
        <v>0</v>
      </c>
      <c r="AF120" s="247">
        <v>0</v>
      </c>
      <c r="AG120" s="248">
        <v>0</v>
      </c>
      <c r="AH120" s="245">
        <f>송도공장장!AH120+제조팀!AH120+송도밸리데이션팀!AH120+송도생산지원팀!AH120+송도설비관리팀!AH120</f>
        <v>0</v>
      </c>
      <c r="AI120" s="245">
        <f>송도공장장!AI120+제조팀!AI120+송도밸리데이션팀!AI120+송도생산지원팀!AI120+송도설비관리팀!AI120</f>
        <v>0</v>
      </c>
      <c r="AJ120" s="245">
        <f>송도공장장!AJ120+제조팀!AJ120+송도밸리데이션팀!AJ120+송도생산지원팀!AJ120+송도설비관리팀!AJ120</f>
        <v>0</v>
      </c>
      <c r="AK120" s="245">
        <f>송도공장장!AK120+제조팀!AK120+송도밸리데이션팀!AK120+송도생산지원팀!AK120+송도설비관리팀!AK120</f>
        <v>0</v>
      </c>
      <c r="AL120" s="245">
        <f>송도공장장!AL120+제조팀!AL120+송도밸리데이션팀!AL120+송도생산지원팀!AL120+송도설비관리팀!AL120</f>
        <v>0</v>
      </c>
      <c r="AM120" s="245">
        <f>송도공장장!AM120+제조팀!AM120+송도밸리데이션팀!AM120+송도생산지원팀!AM120+송도설비관리팀!AM120</f>
        <v>0</v>
      </c>
      <c r="AN120" s="245">
        <f>송도공장장!AN120+제조팀!AN120+송도밸리데이션팀!AN120+송도생산지원팀!AN120+송도설비관리팀!AN120</f>
        <v>0</v>
      </c>
      <c r="AO120" s="245">
        <f>송도공장장!AO120+제조팀!AO120+송도밸리데이션팀!AO120+송도생산지원팀!AO120+송도설비관리팀!AO120</f>
        <v>0</v>
      </c>
      <c r="AP120" s="245">
        <f>송도공장장!AP120+제조팀!AP120+송도밸리데이션팀!AP120+송도생산지원팀!AP120+송도설비관리팀!AP120</f>
        <v>0</v>
      </c>
      <c r="AQ120" s="245">
        <f>송도공장장!AQ120+제조팀!AQ120+송도밸리데이션팀!AQ120+송도생산지원팀!AQ120+송도설비관리팀!AQ120</f>
        <v>0</v>
      </c>
      <c r="AR120" s="245">
        <f>송도공장장!AR120+제조팀!AR120+송도밸리데이션팀!AR120+송도생산지원팀!AR120+송도설비관리팀!AR120</f>
        <v>0</v>
      </c>
      <c r="AS120" s="245">
        <f>송도공장장!AS120+제조팀!AS120+송도밸리데이션팀!AS120+송도생산지원팀!AS120+송도설비관리팀!AS120</f>
        <v>0</v>
      </c>
      <c r="AT120" s="245">
        <f>송도공장장!AT120+제조팀!AT120+송도밸리데이션팀!AT120+송도생산지원팀!AT120+송도설비관리팀!AT120</f>
        <v>0</v>
      </c>
      <c r="AU120" s="245">
        <f t="shared" si="53"/>
        <v>0</v>
      </c>
      <c r="AV120" s="245">
        <f t="shared" si="74"/>
        <v>0</v>
      </c>
      <c r="AW120" s="245">
        <f t="shared" si="75"/>
        <v>0</v>
      </c>
      <c r="AX120" s="245">
        <f t="shared" si="76"/>
        <v>0</v>
      </c>
      <c r="AY120" s="245">
        <f t="shared" si="110"/>
        <v>0</v>
      </c>
      <c r="AZ120" s="245">
        <f t="shared" si="111"/>
        <v>0</v>
      </c>
      <c r="BA120" s="245">
        <f t="shared" si="112"/>
        <v>0</v>
      </c>
      <c r="BB120" s="250"/>
      <c r="BC120" s="251" t="s">
        <v>24</v>
      </c>
      <c r="BD120" s="261"/>
      <c r="BE120" s="264">
        <v>0</v>
      </c>
      <c r="BF120" s="264">
        <v>0</v>
      </c>
      <c r="BG120" s="264">
        <v>0</v>
      </c>
      <c r="BH120" s="265">
        <f t="shared" si="77"/>
        <v>0</v>
      </c>
    </row>
    <row r="121" spans="1:60" outlineLevel="1" x14ac:dyDescent="0.3">
      <c r="A121" s="71" t="s">
        <v>225</v>
      </c>
      <c r="B121" s="238" t="s">
        <v>226</v>
      </c>
      <c r="C121" s="238" t="s">
        <v>44</v>
      </c>
      <c r="D121" s="239">
        <v>5113130</v>
      </c>
      <c r="E121" s="239" t="s">
        <v>227</v>
      </c>
      <c r="F121" s="277">
        <v>0</v>
      </c>
      <c r="G121" s="245">
        <f t="shared" si="108"/>
        <v>0</v>
      </c>
      <c r="H121" s="264">
        <f>IFERROR(INDEX('[1]2024'!$A:$Q,MATCH($A$3&amp;$D121,'[1]2024'!$B:$B,0),MATCH(H$4,'[1]2024'!$2:$2,0)),0)+IFERROR(INDEX('[1]2024'!$A:$Q,MATCH($B$3&amp;$D121,'[1]2024'!$B:$B,0),MATCH(H$4,'[1]2024'!$2:$2,0)),0)++IFERROR(INDEX('[1]2024'!$A:$Q,MATCH($C$3&amp;$D121,'[1]2024'!$B:$B,0),MATCH(H$4,'[1]2024'!$2:$2,0)),0)++IFERROR(INDEX('[1]2024'!$A:$Q,MATCH($D$3&amp;$D121,'[1]2024'!$B:$B,0),MATCH(H$4,'[1]2024'!$2:$2,0)),0)</f>
        <v>0</v>
      </c>
      <c r="I121" s="264">
        <f>IFERROR(INDEX('[1]2024'!$A:$Q,MATCH($A$3&amp;$D121,'[1]2024'!$B:$B,0),MATCH(I$4,'[1]2024'!$2:$2,0)),0)+IFERROR(INDEX('[1]2024'!$A:$Q,MATCH($B$3&amp;$D121,'[1]2024'!$B:$B,0),MATCH(I$4,'[1]2024'!$2:$2,0)),0)++IFERROR(INDEX('[1]2024'!$A:$Q,MATCH($C$3&amp;$D121,'[1]2024'!$B:$B,0),MATCH(I$4,'[1]2024'!$2:$2,0)),0)++IFERROR(INDEX('[1]2024'!$A:$Q,MATCH($D$3&amp;$D121,'[1]2024'!$B:$B,0),MATCH(I$4,'[1]2024'!$2:$2,0)),0)</f>
        <v>0</v>
      </c>
      <c r="J121" s="264">
        <f>IFERROR(INDEX('[1]2024'!$A:$Q,MATCH($A$3&amp;$D121,'[1]2024'!$B:$B,0),MATCH(J$4,'[1]2024'!$2:$2,0)),0)+IFERROR(INDEX('[1]2024'!$A:$Q,MATCH($B$3&amp;$D121,'[1]2024'!$B:$B,0),MATCH(J$4,'[1]2024'!$2:$2,0)),0)++IFERROR(INDEX('[1]2024'!$A:$Q,MATCH($C$3&amp;$D121,'[1]2024'!$B:$B,0),MATCH(J$4,'[1]2024'!$2:$2,0)),0)++IFERROR(INDEX('[1]2024'!$A:$Q,MATCH($D$3&amp;$D121,'[1]2024'!$B:$B,0),MATCH(J$4,'[1]2024'!$2:$2,0)),0)</f>
        <v>0</v>
      </c>
      <c r="K121" s="264">
        <f>IFERROR(INDEX('[1]2024'!$A:$Q,MATCH($A$3&amp;$D121,'[1]2024'!$B:$B,0),MATCH(K$4,'[1]2024'!$2:$2,0)),0)+IFERROR(INDEX('[1]2024'!$A:$Q,MATCH($B$3&amp;$D121,'[1]2024'!$B:$B,0),MATCH(K$4,'[1]2024'!$2:$2,0)),0)++IFERROR(INDEX('[1]2024'!$A:$Q,MATCH($C$3&amp;$D121,'[1]2024'!$B:$B,0),MATCH(K$4,'[1]2024'!$2:$2,0)),0)++IFERROR(INDEX('[1]2024'!$A:$Q,MATCH($D$3&amp;$D121,'[1]2024'!$B:$B,0),MATCH(K$4,'[1]2024'!$2:$2,0)),0)</f>
        <v>0</v>
      </c>
      <c r="L121" s="264">
        <f>IFERROR(INDEX('[1]2024'!$A:$Q,MATCH($A$3&amp;$D121,'[1]2024'!$B:$B,0),MATCH(L$4,'[1]2024'!$2:$2,0)),0)+IFERROR(INDEX('[1]2024'!$A:$Q,MATCH($B$3&amp;$D121,'[1]2024'!$B:$B,0),MATCH(L$4,'[1]2024'!$2:$2,0)),0)++IFERROR(INDEX('[1]2024'!$A:$Q,MATCH($C$3&amp;$D121,'[1]2024'!$B:$B,0),MATCH(L$4,'[1]2024'!$2:$2,0)),0)++IFERROR(INDEX('[1]2024'!$A:$Q,MATCH($D$3&amp;$D121,'[1]2024'!$B:$B,0),MATCH(L$4,'[1]2024'!$2:$2,0)),0)</f>
        <v>0</v>
      </c>
      <c r="M121" s="264">
        <f>IFERROR(INDEX('[1]2024'!$A:$Q,MATCH($A$3&amp;$D121,'[1]2024'!$B:$B,0),MATCH(M$4,'[1]2024'!$2:$2,0)),0)+IFERROR(INDEX('[1]2024'!$A:$Q,MATCH($B$3&amp;$D121,'[1]2024'!$B:$B,0),MATCH(M$4,'[1]2024'!$2:$2,0)),0)++IFERROR(INDEX('[1]2024'!$A:$Q,MATCH($C$3&amp;$D121,'[1]2024'!$B:$B,0),MATCH(M$4,'[1]2024'!$2:$2,0)),0)++IFERROR(INDEX('[1]2024'!$A:$Q,MATCH($D$3&amp;$D121,'[1]2024'!$B:$B,0),MATCH(M$4,'[1]2024'!$2:$2,0)),0)</f>
        <v>0</v>
      </c>
      <c r="N121" s="264">
        <f>IFERROR(INDEX('[1]2024'!$A:$Q,MATCH($A$3&amp;$D121,'[1]2024'!$B:$B,0),MATCH(N$4,'[1]2024'!$2:$2,0)),0)+IFERROR(INDEX('[1]2024'!$A:$Q,MATCH($B$3&amp;$D121,'[1]2024'!$B:$B,0),MATCH(N$4,'[1]2024'!$2:$2,0)),0)++IFERROR(INDEX('[1]2024'!$A:$Q,MATCH($C$3&amp;$D121,'[1]2024'!$B:$B,0),MATCH(N$4,'[1]2024'!$2:$2,0)),0)++IFERROR(INDEX('[1]2024'!$A:$Q,MATCH($D$3&amp;$D121,'[1]2024'!$B:$B,0),MATCH(N$4,'[1]2024'!$2:$2,0)),0)</f>
        <v>0</v>
      </c>
      <c r="O121" s="264">
        <f>IFERROR(INDEX('[1]2024'!$A:$Q,MATCH($A$3&amp;$D121,'[1]2024'!$B:$B,0),MATCH(O$4,'[1]2024'!$2:$2,0)),0)+IFERROR(INDEX('[1]2024'!$A:$Q,MATCH($B$3&amp;$D121,'[1]2024'!$B:$B,0),MATCH(O$4,'[1]2024'!$2:$2,0)),0)++IFERROR(INDEX('[1]2024'!$A:$Q,MATCH($C$3&amp;$D121,'[1]2024'!$B:$B,0),MATCH(O$4,'[1]2024'!$2:$2,0)),0)++IFERROR(INDEX('[1]2024'!$A:$Q,MATCH($D$3&amp;$D121,'[1]2024'!$B:$B,0),MATCH(O$4,'[1]2024'!$2:$2,0)),0)</f>
        <v>0</v>
      </c>
      <c r="P121" s="264">
        <f>IFERROR(INDEX('[1]2024'!$A:$Q,MATCH($A$3&amp;$D121,'[1]2024'!$B:$B,0),MATCH(P$4,'[1]2024'!$2:$2,0)),0)+IFERROR(INDEX('[1]2024'!$A:$Q,MATCH($B$3&amp;$D121,'[1]2024'!$B:$B,0),MATCH(P$4,'[1]2024'!$2:$2,0)),0)++IFERROR(INDEX('[1]2024'!$A:$Q,MATCH($C$3&amp;$D121,'[1]2024'!$B:$B,0),MATCH(P$4,'[1]2024'!$2:$2,0)),0)++IFERROR(INDEX('[1]2024'!$A:$Q,MATCH($D$3&amp;$D121,'[1]2024'!$B:$B,0),MATCH(P$4,'[1]2024'!$2:$2,0)),0)</f>
        <v>0</v>
      </c>
      <c r="Q121" s="264">
        <f>IFERROR(INDEX('[1]2024'!$A:$Q,MATCH($A$3&amp;$D121,'[1]2024'!$B:$B,0),MATCH(Q$4,'[1]2024'!$2:$2,0)),0)+IFERROR(INDEX('[1]2024'!$A:$Q,MATCH($B$3&amp;$D121,'[1]2024'!$B:$B,0),MATCH(Q$4,'[1]2024'!$2:$2,0)),0)++IFERROR(INDEX('[1]2024'!$A:$Q,MATCH($C$3&amp;$D121,'[1]2024'!$B:$B,0),MATCH(Q$4,'[1]2024'!$2:$2,0)),0)++IFERROR(INDEX('[1]2024'!$A:$Q,MATCH($D$3&amp;$D121,'[1]2024'!$B:$B,0),MATCH(Q$4,'[1]2024'!$2:$2,0)),0)</f>
        <v>0</v>
      </c>
      <c r="R121" s="264">
        <f>IFERROR(INDEX('[1]2024'!$A:$Q,MATCH($A$3&amp;$D121,'[1]2024'!$B:$B,0),MATCH(R$4,'[1]2024'!$2:$2,0)),0)+IFERROR(INDEX('[1]2024'!$A:$Q,MATCH($B$3&amp;$D121,'[1]2024'!$B:$B,0),MATCH(R$4,'[1]2024'!$2:$2,0)),0)++IFERROR(INDEX('[1]2024'!$A:$Q,MATCH($C$3&amp;$D121,'[1]2024'!$B:$B,0),MATCH(R$4,'[1]2024'!$2:$2,0)),0)++IFERROR(INDEX('[1]2024'!$A:$Q,MATCH($D$3&amp;$D121,'[1]2024'!$B:$B,0),MATCH(R$4,'[1]2024'!$2:$2,0)),0)</f>
        <v>0</v>
      </c>
      <c r="S121" s="264">
        <f>IFERROR(INDEX('[1]2024'!$A:$Q,MATCH($A$3&amp;$D121,'[1]2024'!$B:$B,0),MATCH(S$4,'[1]2024'!$2:$2,0)),0)+IFERROR(INDEX('[1]2024'!$A:$Q,MATCH($B$3&amp;$D121,'[1]2024'!$B:$B,0),MATCH(S$4,'[1]2024'!$2:$2,0)),0)++IFERROR(INDEX('[1]2024'!$A:$Q,MATCH($C$3&amp;$D121,'[1]2024'!$B:$B,0),MATCH(S$4,'[1]2024'!$2:$2,0)),0)++IFERROR(INDEX('[1]2024'!$A:$Q,MATCH($D$3&amp;$D121,'[1]2024'!$B:$B,0),MATCH(S$4,'[1]2024'!$2:$2,0)),0)</f>
        <v>0</v>
      </c>
      <c r="T121" s="75">
        <v>0</v>
      </c>
      <c r="U121" s="245">
        <f t="shared" si="109"/>
        <v>0</v>
      </c>
      <c r="V121" s="246">
        <v>0</v>
      </c>
      <c r="W121" s="247">
        <v>0</v>
      </c>
      <c r="X121" s="247">
        <v>0</v>
      </c>
      <c r="Y121" s="247">
        <v>0</v>
      </c>
      <c r="Z121" s="247">
        <v>0</v>
      </c>
      <c r="AA121" s="247">
        <v>0</v>
      </c>
      <c r="AB121" s="247">
        <v>0</v>
      </c>
      <c r="AC121" s="247">
        <v>0</v>
      </c>
      <c r="AD121" s="247">
        <v>0</v>
      </c>
      <c r="AE121" s="247">
        <v>0</v>
      </c>
      <c r="AF121" s="247">
        <v>0</v>
      </c>
      <c r="AG121" s="248">
        <v>0</v>
      </c>
      <c r="AH121" s="245">
        <f>송도공장장!AH121+제조팀!AH121+송도밸리데이션팀!AH121+송도생산지원팀!AH121+송도설비관리팀!AH121</f>
        <v>0</v>
      </c>
      <c r="AI121" s="245">
        <f>송도공장장!AI121+제조팀!AI121+송도밸리데이션팀!AI121+송도생산지원팀!AI121+송도설비관리팀!AI121</f>
        <v>0</v>
      </c>
      <c r="AJ121" s="245">
        <f>송도공장장!AJ121+제조팀!AJ121+송도밸리데이션팀!AJ121+송도생산지원팀!AJ121+송도설비관리팀!AJ121</f>
        <v>0</v>
      </c>
      <c r="AK121" s="245">
        <f>송도공장장!AK121+제조팀!AK121+송도밸리데이션팀!AK121+송도생산지원팀!AK121+송도설비관리팀!AK121</f>
        <v>0</v>
      </c>
      <c r="AL121" s="245">
        <f>송도공장장!AL121+제조팀!AL121+송도밸리데이션팀!AL121+송도생산지원팀!AL121+송도설비관리팀!AL121</f>
        <v>0</v>
      </c>
      <c r="AM121" s="245">
        <f>송도공장장!AM121+제조팀!AM121+송도밸리데이션팀!AM121+송도생산지원팀!AM121+송도설비관리팀!AM121</f>
        <v>0</v>
      </c>
      <c r="AN121" s="245">
        <f>송도공장장!AN121+제조팀!AN121+송도밸리데이션팀!AN121+송도생산지원팀!AN121+송도설비관리팀!AN121</f>
        <v>0</v>
      </c>
      <c r="AO121" s="245">
        <f>송도공장장!AO121+제조팀!AO121+송도밸리데이션팀!AO121+송도생산지원팀!AO121+송도설비관리팀!AO121</f>
        <v>0</v>
      </c>
      <c r="AP121" s="245">
        <f>송도공장장!AP121+제조팀!AP121+송도밸리데이션팀!AP121+송도생산지원팀!AP121+송도설비관리팀!AP121</f>
        <v>0</v>
      </c>
      <c r="AQ121" s="245">
        <f>송도공장장!AQ121+제조팀!AQ121+송도밸리데이션팀!AQ121+송도생산지원팀!AQ121+송도설비관리팀!AQ121</f>
        <v>0</v>
      </c>
      <c r="AR121" s="245">
        <f>송도공장장!AR121+제조팀!AR121+송도밸리데이션팀!AR121+송도생산지원팀!AR121+송도설비관리팀!AR121</f>
        <v>0</v>
      </c>
      <c r="AS121" s="245">
        <f>송도공장장!AS121+제조팀!AS121+송도밸리데이션팀!AS121+송도생산지원팀!AS121+송도설비관리팀!AS121</f>
        <v>0</v>
      </c>
      <c r="AT121" s="245">
        <f>송도공장장!AT121+제조팀!AT121+송도밸리데이션팀!AT121+송도생산지원팀!AT121+송도설비관리팀!AT121</f>
        <v>0</v>
      </c>
      <c r="AU121" s="245">
        <f t="shared" si="53"/>
        <v>0</v>
      </c>
      <c r="AV121" s="245">
        <f t="shared" si="74"/>
        <v>0</v>
      </c>
      <c r="AW121" s="245">
        <f t="shared" si="75"/>
        <v>0</v>
      </c>
      <c r="AX121" s="245">
        <f t="shared" si="76"/>
        <v>0</v>
      </c>
      <c r="AY121" s="245">
        <f t="shared" si="110"/>
        <v>0</v>
      </c>
      <c r="AZ121" s="245">
        <f t="shared" si="111"/>
        <v>0</v>
      </c>
      <c r="BA121" s="245">
        <f t="shared" si="112"/>
        <v>0</v>
      </c>
      <c r="BB121" s="250"/>
      <c r="BC121" s="251" t="s">
        <v>39</v>
      </c>
      <c r="BD121" s="261"/>
      <c r="BE121" s="264">
        <v>0</v>
      </c>
      <c r="BF121" s="264">
        <v>0</v>
      </c>
      <c r="BG121" s="264">
        <v>0</v>
      </c>
      <c r="BH121" s="265">
        <f t="shared" si="77"/>
        <v>0</v>
      </c>
    </row>
    <row r="122" spans="1:60" outlineLevel="1" x14ac:dyDescent="0.3">
      <c r="A122" s="71" t="s">
        <v>228</v>
      </c>
      <c r="B122" s="238" t="s">
        <v>226</v>
      </c>
      <c r="C122" s="238" t="s">
        <v>44</v>
      </c>
      <c r="D122" s="239">
        <v>5113140</v>
      </c>
      <c r="E122" s="239" t="s">
        <v>227</v>
      </c>
      <c r="F122" s="277">
        <v>0</v>
      </c>
      <c r="G122" s="245">
        <f t="shared" si="108"/>
        <v>0</v>
      </c>
      <c r="H122" s="264">
        <f>IFERROR(INDEX('[1]2024'!$A:$Q,MATCH($A$3&amp;$D122,'[1]2024'!$B:$B,0),MATCH(H$4,'[1]2024'!$2:$2,0)),0)+IFERROR(INDEX('[1]2024'!$A:$Q,MATCH($B$3&amp;$D122,'[1]2024'!$B:$B,0),MATCH(H$4,'[1]2024'!$2:$2,0)),0)++IFERROR(INDEX('[1]2024'!$A:$Q,MATCH($C$3&amp;$D122,'[1]2024'!$B:$B,0),MATCH(H$4,'[1]2024'!$2:$2,0)),0)++IFERROR(INDEX('[1]2024'!$A:$Q,MATCH($D$3&amp;$D122,'[1]2024'!$B:$B,0),MATCH(H$4,'[1]2024'!$2:$2,0)),0)</f>
        <v>0</v>
      </c>
      <c r="I122" s="264">
        <f>IFERROR(INDEX('[1]2024'!$A:$Q,MATCH($A$3&amp;$D122,'[1]2024'!$B:$B,0),MATCH(I$4,'[1]2024'!$2:$2,0)),0)+IFERROR(INDEX('[1]2024'!$A:$Q,MATCH($B$3&amp;$D122,'[1]2024'!$B:$B,0),MATCH(I$4,'[1]2024'!$2:$2,0)),0)++IFERROR(INDEX('[1]2024'!$A:$Q,MATCH($C$3&amp;$D122,'[1]2024'!$B:$B,0),MATCH(I$4,'[1]2024'!$2:$2,0)),0)++IFERROR(INDEX('[1]2024'!$A:$Q,MATCH($D$3&amp;$D122,'[1]2024'!$B:$B,0),MATCH(I$4,'[1]2024'!$2:$2,0)),0)</f>
        <v>0</v>
      </c>
      <c r="J122" s="264">
        <f>IFERROR(INDEX('[1]2024'!$A:$Q,MATCH($A$3&amp;$D122,'[1]2024'!$B:$B,0),MATCH(J$4,'[1]2024'!$2:$2,0)),0)+IFERROR(INDEX('[1]2024'!$A:$Q,MATCH($B$3&amp;$D122,'[1]2024'!$B:$B,0),MATCH(J$4,'[1]2024'!$2:$2,0)),0)++IFERROR(INDEX('[1]2024'!$A:$Q,MATCH($C$3&amp;$D122,'[1]2024'!$B:$B,0),MATCH(J$4,'[1]2024'!$2:$2,0)),0)++IFERROR(INDEX('[1]2024'!$A:$Q,MATCH($D$3&amp;$D122,'[1]2024'!$B:$B,0),MATCH(J$4,'[1]2024'!$2:$2,0)),0)</f>
        <v>0</v>
      </c>
      <c r="K122" s="264">
        <f>IFERROR(INDEX('[1]2024'!$A:$Q,MATCH($A$3&amp;$D122,'[1]2024'!$B:$B,0),MATCH(K$4,'[1]2024'!$2:$2,0)),0)+IFERROR(INDEX('[1]2024'!$A:$Q,MATCH($B$3&amp;$D122,'[1]2024'!$B:$B,0),MATCH(K$4,'[1]2024'!$2:$2,0)),0)++IFERROR(INDEX('[1]2024'!$A:$Q,MATCH($C$3&amp;$D122,'[1]2024'!$B:$B,0),MATCH(K$4,'[1]2024'!$2:$2,0)),0)++IFERROR(INDEX('[1]2024'!$A:$Q,MATCH($D$3&amp;$D122,'[1]2024'!$B:$B,0),MATCH(K$4,'[1]2024'!$2:$2,0)),0)</f>
        <v>0</v>
      </c>
      <c r="L122" s="264">
        <f>IFERROR(INDEX('[1]2024'!$A:$Q,MATCH($A$3&amp;$D122,'[1]2024'!$B:$B,0),MATCH(L$4,'[1]2024'!$2:$2,0)),0)+IFERROR(INDEX('[1]2024'!$A:$Q,MATCH($B$3&amp;$D122,'[1]2024'!$B:$B,0),MATCH(L$4,'[1]2024'!$2:$2,0)),0)++IFERROR(INDEX('[1]2024'!$A:$Q,MATCH($C$3&amp;$D122,'[1]2024'!$B:$B,0),MATCH(L$4,'[1]2024'!$2:$2,0)),0)++IFERROR(INDEX('[1]2024'!$A:$Q,MATCH($D$3&amp;$D122,'[1]2024'!$B:$B,0),MATCH(L$4,'[1]2024'!$2:$2,0)),0)</f>
        <v>0</v>
      </c>
      <c r="M122" s="264">
        <f>IFERROR(INDEX('[1]2024'!$A:$Q,MATCH($A$3&amp;$D122,'[1]2024'!$B:$B,0),MATCH(M$4,'[1]2024'!$2:$2,0)),0)+IFERROR(INDEX('[1]2024'!$A:$Q,MATCH($B$3&amp;$D122,'[1]2024'!$B:$B,0),MATCH(M$4,'[1]2024'!$2:$2,0)),0)++IFERROR(INDEX('[1]2024'!$A:$Q,MATCH($C$3&amp;$D122,'[1]2024'!$B:$B,0),MATCH(M$4,'[1]2024'!$2:$2,0)),0)++IFERROR(INDEX('[1]2024'!$A:$Q,MATCH($D$3&amp;$D122,'[1]2024'!$B:$B,0),MATCH(M$4,'[1]2024'!$2:$2,0)),0)</f>
        <v>0</v>
      </c>
      <c r="N122" s="264">
        <f>IFERROR(INDEX('[1]2024'!$A:$Q,MATCH($A$3&amp;$D122,'[1]2024'!$B:$B,0),MATCH(N$4,'[1]2024'!$2:$2,0)),0)+IFERROR(INDEX('[1]2024'!$A:$Q,MATCH($B$3&amp;$D122,'[1]2024'!$B:$B,0),MATCH(N$4,'[1]2024'!$2:$2,0)),0)++IFERROR(INDEX('[1]2024'!$A:$Q,MATCH($C$3&amp;$D122,'[1]2024'!$B:$B,0),MATCH(N$4,'[1]2024'!$2:$2,0)),0)++IFERROR(INDEX('[1]2024'!$A:$Q,MATCH($D$3&amp;$D122,'[1]2024'!$B:$B,0),MATCH(N$4,'[1]2024'!$2:$2,0)),0)</f>
        <v>0</v>
      </c>
      <c r="O122" s="264">
        <f>IFERROR(INDEX('[1]2024'!$A:$Q,MATCH($A$3&amp;$D122,'[1]2024'!$B:$B,0),MATCH(O$4,'[1]2024'!$2:$2,0)),0)+IFERROR(INDEX('[1]2024'!$A:$Q,MATCH($B$3&amp;$D122,'[1]2024'!$B:$B,0),MATCH(O$4,'[1]2024'!$2:$2,0)),0)++IFERROR(INDEX('[1]2024'!$A:$Q,MATCH($C$3&amp;$D122,'[1]2024'!$B:$B,0),MATCH(O$4,'[1]2024'!$2:$2,0)),0)++IFERROR(INDEX('[1]2024'!$A:$Q,MATCH($D$3&amp;$D122,'[1]2024'!$B:$B,0),MATCH(O$4,'[1]2024'!$2:$2,0)),0)</f>
        <v>0</v>
      </c>
      <c r="P122" s="264">
        <f>IFERROR(INDEX('[1]2024'!$A:$Q,MATCH($A$3&amp;$D122,'[1]2024'!$B:$B,0),MATCH(P$4,'[1]2024'!$2:$2,0)),0)+IFERROR(INDEX('[1]2024'!$A:$Q,MATCH($B$3&amp;$D122,'[1]2024'!$B:$B,0),MATCH(P$4,'[1]2024'!$2:$2,0)),0)++IFERROR(INDEX('[1]2024'!$A:$Q,MATCH($C$3&amp;$D122,'[1]2024'!$B:$B,0),MATCH(P$4,'[1]2024'!$2:$2,0)),0)++IFERROR(INDEX('[1]2024'!$A:$Q,MATCH($D$3&amp;$D122,'[1]2024'!$B:$B,0),MATCH(P$4,'[1]2024'!$2:$2,0)),0)</f>
        <v>0</v>
      </c>
      <c r="Q122" s="264">
        <f>IFERROR(INDEX('[1]2024'!$A:$Q,MATCH($A$3&amp;$D122,'[1]2024'!$B:$B,0),MATCH(Q$4,'[1]2024'!$2:$2,0)),0)+IFERROR(INDEX('[1]2024'!$A:$Q,MATCH($B$3&amp;$D122,'[1]2024'!$B:$B,0),MATCH(Q$4,'[1]2024'!$2:$2,0)),0)++IFERROR(INDEX('[1]2024'!$A:$Q,MATCH($C$3&amp;$D122,'[1]2024'!$B:$B,0),MATCH(Q$4,'[1]2024'!$2:$2,0)),0)++IFERROR(INDEX('[1]2024'!$A:$Q,MATCH($D$3&amp;$D122,'[1]2024'!$B:$B,0),MATCH(Q$4,'[1]2024'!$2:$2,0)),0)</f>
        <v>0</v>
      </c>
      <c r="R122" s="264">
        <f>IFERROR(INDEX('[1]2024'!$A:$Q,MATCH($A$3&amp;$D122,'[1]2024'!$B:$B,0),MATCH(R$4,'[1]2024'!$2:$2,0)),0)+IFERROR(INDEX('[1]2024'!$A:$Q,MATCH($B$3&amp;$D122,'[1]2024'!$B:$B,0),MATCH(R$4,'[1]2024'!$2:$2,0)),0)++IFERROR(INDEX('[1]2024'!$A:$Q,MATCH($C$3&amp;$D122,'[1]2024'!$B:$B,0),MATCH(R$4,'[1]2024'!$2:$2,0)),0)++IFERROR(INDEX('[1]2024'!$A:$Q,MATCH($D$3&amp;$D122,'[1]2024'!$B:$B,0),MATCH(R$4,'[1]2024'!$2:$2,0)),0)</f>
        <v>0</v>
      </c>
      <c r="S122" s="264">
        <f>IFERROR(INDEX('[1]2024'!$A:$Q,MATCH($A$3&amp;$D122,'[1]2024'!$B:$B,0),MATCH(S$4,'[1]2024'!$2:$2,0)),0)+IFERROR(INDEX('[1]2024'!$A:$Q,MATCH($B$3&amp;$D122,'[1]2024'!$B:$B,0),MATCH(S$4,'[1]2024'!$2:$2,0)),0)++IFERROR(INDEX('[1]2024'!$A:$Q,MATCH($C$3&amp;$D122,'[1]2024'!$B:$B,0),MATCH(S$4,'[1]2024'!$2:$2,0)),0)++IFERROR(INDEX('[1]2024'!$A:$Q,MATCH($D$3&amp;$D122,'[1]2024'!$B:$B,0),MATCH(S$4,'[1]2024'!$2:$2,0)),0)</f>
        <v>0</v>
      </c>
      <c r="T122" s="75">
        <v>0</v>
      </c>
      <c r="U122" s="245">
        <f t="shared" si="109"/>
        <v>0</v>
      </c>
      <c r="V122" s="246">
        <v>0</v>
      </c>
      <c r="W122" s="247">
        <v>0</v>
      </c>
      <c r="X122" s="247">
        <v>0</v>
      </c>
      <c r="Y122" s="247">
        <v>0</v>
      </c>
      <c r="Z122" s="247">
        <v>0</v>
      </c>
      <c r="AA122" s="247">
        <v>0</v>
      </c>
      <c r="AB122" s="247">
        <v>0</v>
      </c>
      <c r="AC122" s="247">
        <v>0</v>
      </c>
      <c r="AD122" s="247">
        <v>0</v>
      </c>
      <c r="AE122" s="247">
        <v>0</v>
      </c>
      <c r="AF122" s="247">
        <v>0</v>
      </c>
      <c r="AG122" s="248">
        <v>0</v>
      </c>
      <c r="AH122" s="245">
        <f>송도공장장!AH122+제조팀!AH122+송도밸리데이션팀!AH122+송도생산지원팀!AH122+송도설비관리팀!AH122</f>
        <v>0</v>
      </c>
      <c r="AI122" s="245">
        <f>송도공장장!AI122+제조팀!AI122+송도밸리데이션팀!AI122+송도생산지원팀!AI122+송도설비관리팀!AI122</f>
        <v>0</v>
      </c>
      <c r="AJ122" s="245">
        <f>송도공장장!AJ122+제조팀!AJ122+송도밸리데이션팀!AJ122+송도생산지원팀!AJ122+송도설비관리팀!AJ122</f>
        <v>0</v>
      </c>
      <c r="AK122" s="245">
        <f>송도공장장!AK122+제조팀!AK122+송도밸리데이션팀!AK122+송도생산지원팀!AK122+송도설비관리팀!AK122</f>
        <v>0</v>
      </c>
      <c r="AL122" s="245">
        <f>송도공장장!AL122+제조팀!AL122+송도밸리데이션팀!AL122+송도생산지원팀!AL122+송도설비관리팀!AL122</f>
        <v>0</v>
      </c>
      <c r="AM122" s="245">
        <f>송도공장장!AM122+제조팀!AM122+송도밸리데이션팀!AM122+송도생산지원팀!AM122+송도설비관리팀!AM122</f>
        <v>0</v>
      </c>
      <c r="AN122" s="245">
        <f>송도공장장!AN122+제조팀!AN122+송도밸리데이션팀!AN122+송도생산지원팀!AN122+송도설비관리팀!AN122</f>
        <v>0</v>
      </c>
      <c r="AO122" s="245">
        <f>송도공장장!AO122+제조팀!AO122+송도밸리데이션팀!AO122+송도생산지원팀!AO122+송도설비관리팀!AO122</f>
        <v>0</v>
      </c>
      <c r="AP122" s="245">
        <f>송도공장장!AP122+제조팀!AP122+송도밸리데이션팀!AP122+송도생산지원팀!AP122+송도설비관리팀!AP122</f>
        <v>0</v>
      </c>
      <c r="AQ122" s="245">
        <f>송도공장장!AQ122+제조팀!AQ122+송도밸리데이션팀!AQ122+송도생산지원팀!AQ122+송도설비관리팀!AQ122</f>
        <v>0</v>
      </c>
      <c r="AR122" s="245">
        <f>송도공장장!AR122+제조팀!AR122+송도밸리데이션팀!AR122+송도생산지원팀!AR122+송도설비관리팀!AR122</f>
        <v>0</v>
      </c>
      <c r="AS122" s="245">
        <f>송도공장장!AS122+제조팀!AS122+송도밸리데이션팀!AS122+송도생산지원팀!AS122+송도설비관리팀!AS122</f>
        <v>0</v>
      </c>
      <c r="AT122" s="245">
        <f>송도공장장!AT122+제조팀!AT122+송도밸리데이션팀!AT122+송도생산지원팀!AT122+송도설비관리팀!AT122</f>
        <v>0</v>
      </c>
      <c r="AU122" s="245">
        <f t="shared" si="53"/>
        <v>0</v>
      </c>
      <c r="AV122" s="245">
        <f t="shared" si="74"/>
        <v>0</v>
      </c>
      <c r="AW122" s="245">
        <f t="shared" si="75"/>
        <v>0</v>
      </c>
      <c r="AX122" s="245">
        <f t="shared" si="76"/>
        <v>0</v>
      </c>
      <c r="AY122" s="245">
        <f t="shared" si="110"/>
        <v>0</v>
      </c>
      <c r="AZ122" s="245">
        <f t="shared" si="111"/>
        <v>0</v>
      </c>
      <c r="BA122" s="245">
        <f t="shared" si="112"/>
        <v>0</v>
      </c>
      <c r="BB122" s="250"/>
      <c r="BC122" s="251" t="s">
        <v>39</v>
      </c>
      <c r="BD122" s="261"/>
      <c r="BE122" s="264">
        <v>0</v>
      </c>
      <c r="BF122" s="264">
        <v>0</v>
      </c>
      <c r="BG122" s="264">
        <v>0</v>
      </c>
      <c r="BH122" s="265">
        <f t="shared" si="77"/>
        <v>0</v>
      </c>
    </row>
    <row r="123" spans="1:60" outlineLevel="1" x14ac:dyDescent="0.3">
      <c r="A123" s="71" t="s">
        <v>229</v>
      </c>
      <c r="B123" s="238" t="s">
        <v>230</v>
      </c>
      <c r="C123" s="238" t="s">
        <v>44</v>
      </c>
      <c r="D123" s="239">
        <v>5113150</v>
      </c>
      <c r="E123" s="239" t="s">
        <v>231</v>
      </c>
      <c r="F123" s="277">
        <v>0</v>
      </c>
      <c r="G123" s="245">
        <f t="shared" si="108"/>
        <v>0</v>
      </c>
      <c r="H123" s="264">
        <f>IFERROR(INDEX('[1]2024'!$A:$Q,MATCH($A$3&amp;$D123,'[1]2024'!$B:$B,0),MATCH(H$4,'[1]2024'!$2:$2,0)),0)+IFERROR(INDEX('[1]2024'!$A:$Q,MATCH($B$3&amp;$D123,'[1]2024'!$B:$B,0),MATCH(H$4,'[1]2024'!$2:$2,0)),0)++IFERROR(INDEX('[1]2024'!$A:$Q,MATCH($C$3&amp;$D123,'[1]2024'!$B:$B,0),MATCH(H$4,'[1]2024'!$2:$2,0)),0)++IFERROR(INDEX('[1]2024'!$A:$Q,MATCH($D$3&amp;$D123,'[1]2024'!$B:$B,0),MATCH(H$4,'[1]2024'!$2:$2,0)),0)</f>
        <v>0</v>
      </c>
      <c r="I123" s="264">
        <f>IFERROR(INDEX('[1]2024'!$A:$Q,MATCH($A$3&amp;$D123,'[1]2024'!$B:$B,0),MATCH(I$4,'[1]2024'!$2:$2,0)),0)+IFERROR(INDEX('[1]2024'!$A:$Q,MATCH($B$3&amp;$D123,'[1]2024'!$B:$B,0),MATCH(I$4,'[1]2024'!$2:$2,0)),0)++IFERROR(INDEX('[1]2024'!$A:$Q,MATCH($C$3&amp;$D123,'[1]2024'!$B:$B,0),MATCH(I$4,'[1]2024'!$2:$2,0)),0)++IFERROR(INDEX('[1]2024'!$A:$Q,MATCH($D$3&amp;$D123,'[1]2024'!$B:$B,0),MATCH(I$4,'[1]2024'!$2:$2,0)),0)</f>
        <v>0</v>
      </c>
      <c r="J123" s="264">
        <f>IFERROR(INDEX('[1]2024'!$A:$Q,MATCH($A$3&amp;$D123,'[1]2024'!$B:$B,0),MATCH(J$4,'[1]2024'!$2:$2,0)),0)+IFERROR(INDEX('[1]2024'!$A:$Q,MATCH($B$3&amp;$D123,'[1]2024'!$B:$B,0),MATCH(J$4,'[1]2024'!$2:$2,0)),0)++IFERROR(INDEX('[1]2024'!$A:$Q,MATCH($C$3&amp;$D123,'[1]2024'!$B:$B,0),MATCH(J$4,'[1]2024'!$2:$2,0)),0)++IFERROR(INDEX('[1]2024'!$A:$Q,MATCH($D$3&amp;$D123,'[1]2024'!$B:$B,0),MATCH(J$4,'[1]2024'!$2:$2,0)),0)</f>
        <v>0</v>
      </c>
      <c r="K123" s="264">
        <f>IFERROR(INDEX('[1]2024'!$A:$Q,MATCH($A$3&amp;$D123,'[1]2024'!$B:$B,0),MATCH(K$4,'[1]2024'!$2:$2,0)),0)+IFERROR(INDEX('[1]2024'!$A:$Q,MATCH($B$3&amp;$D123,'[1]2024'!$B:$B,0),MATCH(K$4,'[1]2024'!$2:$2,0)),0)++IFERROR(INDEX('[1]2024'!$A:$Q,MATCH($C$3&amp;$D123,'[1]2024'!$B:$B,0),MATCH(K$4,'[1]2024'!$2:$2,0)),0)++IFERROR(INDEX('[1]2024'!$A:$Q,MATCH($D$3&amp;$D123,'[1]2024'!$B:$B,0),MATCH(K$4,'[1]2024'!$2:$2,0)),0)</f>
        <v>0</v>
      </c>
      <c r="L123" s="264">
        <f>IFERROR(INDEX('[1]2024'!$A:$Q,MATCH($A$3&amp;$D123,'[1]2024'!$B:$B,0),MATCH(L$4,'[1]2024'!$2:$2,0)),0)+IFERROR(INDEX('[1]2024'!$A:$Q,MATCH($B$3&amp;$D123,'[1]2024'!$B:$B,0),MATCH(L$4,'[1]2024'!$2:$2,0)),0)++IFERROR(INDEX('[1]2024'!$A:$Q,MATCH($C$3&amp;$D123,'[1]2024'!$B:$B,0),MATCH(L$4,'[1]2024'!$2:$2,0)),0)++IFERROR(INDEX('[1]2024'!$A:$Q,MATCH($D$3&amp;$D123,'[1]2024'!$B:$B,0),MATCH(L$4,'[1]2024'!$2:$2,0)),0)</f>
        <v>0</v>
      </c>
      <c r="M123" s="264">
        <f>IFERROR(INDEX('[1]2024'!$A:$Q,MATCH($A$3&amp;$D123,'[1]2024'!$B:$B,0),MATCH(M$4,'[1]2024'!$2:$2,0)),0)+IFERROR(INDEX('[1]2024'!$A:$Q,MATCH($B$3&amp;$D123,'[1]2024'!$B:$B,0),MATCH(M$4,'[1]2024'!$2:$2,0)),0)++IFERROR(INDEX('[1]2024'!$A:$Q,MATCH($C$3&amp;$D123,'[1]2024'!$B:$B,0),MATCH(M$4,'[1]2024'!$2:$2,0)),0)++IFERROR(INDEX('[1]2024'!$A:$Q,MATCH($D$3&amp;$D123,'[1]2024'!$B:$B,0),MATCH(M$4,'[1]2024'!$2:$2,0)),0)</f>
        <v>0</v>
      </c>
      <c r="N123" s="264">
        <f>IFERROR(INDEX('[1]2024'!$A:$Q,MATCH($A$3&amp;$D123,'[1]2024'!$B:$B,0),MATCH(N$4,'[1]2024'!$2:$2,0)),0)+IFERROR(INDEX('[1]2024'!$A:$Q,MATCH($B$3&amp;$D123,'[1]2024'!$B:$B,0),MATCH(N$4,'[1]2024'!$2:$2,0)),0)++IFERROR(INDEX('[1]2024'!$A:$Q,MATCH($C$3&amp;$D123,'[1]2024'!$B:$B,0),MATCH(N$4,'[1]2024'!$2:$2,0)),0)++IFERROR(INDEX('[1]2024'!$A:$Q,MATCH($D$3&amp;$D123,'[1]2024'!$B:$B,0),MATCH(N$4,'[1]2024'!$2:$2,0)),0)</f>
        <v>0</v>
      </c>
      <c r="O123" s="264">
        <f>IFERROR(INDEX('[1]2024'!$A:$Q,MATCH($A$3&amp;$D123,'[1]2024'!$B:$B,0),MATCH(O$4,'[1]2024'!$2:$2,0)),0)+IFERROR(INDEX('[1]2024'!$A:$Q,MATCH($B$3&amp;$D123,'[1]2024'!$B:$B,0),MATCH(O$4,'[1]2024'!$2:$2,0)),0)++IFERROR(INDEX('[1]2024'!$A:$Q,MATCH($C$3&amp;$D123,'[1]2024'!$B:$B,0),MATCH(O$4,'[1]2024'!$2:$2,0)),0)++IFERROR(INDEX('[1]2024'!$A:$Q,MATCH($D$3&amp;$D123,'[1]2024'!$B:$B,0),MATCH(O$4,'[1]2024'!$2:$2,0)),0)</f>
        <v>0</v>
      </c>
      <c r="P123" s="264">
        <f>IFERROR(INDEX('[1]2024'!$A:$Q,MATCH($A$3&amp;$D123,'[1]2024'!$B:$B,0),MATCH(P$4,'[1]2024'!$2:$2,0)),0)+IFERROR(INDEX('[1]2024'!$A:$Q,MATCH($B$3&amp;$D123,'[1]2024'!$B:$B,0),MATCH(P$4,'[1]2024'!$2:$2,0)),0)++IFERROR(INDEX('[1]2024'!$A:$Q,MATCH($C$3&amp;$D123,'[1]2024'!$B:$B,0),MATCH(P$4,'[1]2024'!$2:$2,0)),0)++IFERROR(INDEX('[1]2024'!$A:$Q,MATCH($D$3&amp;$D123,'[1]2024'!$B:$B,0),MATCH(P$4,'[1]2024'!$2:$2,0)),0)</f>
        <v>0</v>
      </c>
      <c r="Q123" s="264">
        <f>IFERROR(INDEX('[1]2024'!$A:$Q,MATCH($A$3&amp;$D123,'[1]2024'!$B:$B,0),MATCH(Q$4,'[1]2024'!$2:$2,0)),0)+IFERROR(INDEX('[1]2024'!$A:$Q,MATCH($B$3&amp;$D123,'[1]2024'!$B:$B,0),MATCH(Q$4,'[1]2024'!$2:$2,0)),0)++IFERROR(INDEX('[1]2024'!$A:$Q,MATCH($C$3&amp;$D123,'[1]2024'!$B:$B,0),MATCH(Q$4,'[1]2024'!$2:$2,0)),0)++IFERROR(INDEX('[1]2024'!$A:$Q,MATCH($D$3&amp;$D123,'[1]2024'!$B:$B,0),MATCH(Q$4,'[1]2024'!$2:$2,0)),0)</f>
        <v>0</v>
      </c>
      <c r="R123" s="264">
        <f>IFERROR(INDEX('[1]2024'!$A:$Q,MATCH($A$3&amp;$D123,'[1]2024'!$B:$B,0),MATCH(R$4,'[1]2024'!$2:$2,0)),0)+IFERROR(INDEX('[1]2024'!$A:$Q,MATCH($B$3&amp;$D123,'[1]2024'!$B:$B,0),MATCH(R$4,'[1]2024'!$2:$2,0)),0)++IFERROR(INDEX('[1]2024'!$A:$Q,MATCH($C$3&amp;$D123,'[1]2024'!$B:$B,0),MATCH(R$4,'[1]2024'!$2:$2,0)),0)++IFERROR(INDEX('[1]2024'!$A:$Q,MATCH($D$3&amp;$D123,'[1]2024'!$B:$B,0),MATCH(R$4,'[1]2024'!$2:$2,0)),0)</f>
        <v>0</v>
      </c>
      <c r="S123" s="264">
        <f>IFERROR(INDEX('[1]2024'!$A:$Q,MATCH($A$3&amp;$D123,'[1]2024'!$B:$B,0),MATCH(S$4,'[1]2024'!$2:$2,0)),0)+IFERROR(INDEX('[1]2024'!$A:$Q,MATCH($B$3&amp;$D123,'[1]2024'!$B:$B,0),MATCH(S$4,'[1]2024'!$2:$2,0)),0)++IFERROR(INDEX('[1]2024'!$A:$Q,MATCH($C$3&amp;$D123,'[1]2024'!$B:$B,0),MATCH(S$4,'[1]2024'!$2:$2,0)),0)++IFERROR(INDEX('[1]2024'!$A:$Q,MATCH($D$3&amp;$D123,'[1]2024'!$B:$B,0),MATCH(S$4,'[1]2024'!$2:$2,0)),0)</f>
        <v>0</v>
      </c>
      <c r="T123" s="75">
        <v>0</v>
      </c>
      <c r="U123" s="245">
        <f t="shared" si="109"/>
        <v>0</v>
      </c>
      <c r="V123" s="246">
        <v>0</v>
      </c>
      <c r="W123" s="247">
        <v>0</v>
      </c>
      <c r="X123" s="247">
        <v>0</v>
      </c>
      <c r="Y123" s="247">
        <v>0</v>
      </c>
      <c r="Z123" s="247">
        <v>0</v>
      </c>
      <c r="AA123" s="247">
        <v>0</v>
      </c>
      <c r="AB123" s="247">
        <v>0</v>
      </c>
      <c r="AC123" s="247">
        <v>0</v>
      </c>
      <c r="AD123" s="247">
        <v>0</v>
      </c>
      <c r="AE123" s="247">
        <v>0</v>
      </c>
      <c r="AF123" s="247">
        <v>0</v>
      </c>
      <c r="AG123" s="248">
        <v>0</v>
      </c>
      <c r="AH123" s="245">
        <f>송도공장장!AH123+제조팀!AH123+송도밸리데이션팀!AH123+송도생산지원팀!AH123+송도설비관리팀!AH123</f>
        <v>0</v>
      </c>
      <c r="AI123" s="245">
        <f>송도공장장!AI123+제조팀!AI123+송도밸리데이션팀!AI123+송도생산지원팀!AI123+송도설비관리팀!AI123</f>
        <v>0</v>
      </c>
      <c r="AJ123" s="245">
        <f>송도공장장!AJ123+제조팀!AJ123+송도밸리데이션팀!AJ123+송도생산지원팀!AJ123+송도설비관리팀!AJ123</f>
        <v>0</v>
      </c>
      <c r="AK123" s="245">
        <f>송도공장장!AK123+제조팀!AK123+송도밸리데이션팀!AK123+송도생산지원팀!AK123+송도설비관리팀!AK123</f>
        <v>0</v>
      </c>
      <c r="AL123" s="245">
        <f>송도공장장!AL123+제조팀!AL123+송도밸리데이션팀!AL123+송도생산지원팀!AL123+송도설비관리팀!AL123</f>
        <v>0</v>
      </c>
      <c r="AM123" s="245">
        <f>송도공장장!AM123+제조팀!AM123+송도밸리데이션팀!AM123+송도생산지원팀!AM123+송도설비관리팀!AM123</f>
        <v>0</v>
      </c>
      <c r="AN123" s="245">
        <f>송도공장장!AN123+제조팀!AN123+송도밸리데이션팀!AN123+송도생산지원팀!AN123+송도설비관리팀!AN123</f>
        <v>0</v>
      </c>
      <c r="AO123" s="245">
        <f>송도공장장!AO123+제조팀!AO123+송도밸리데이션팀!AO123+송도생산지원팀!AO123+송도설비관리팀!AO123</f>
        <v>0</v>
      </c>
      <c r="AP123" s="245">
        <f>송도공장장!AP123+제조팀!AP123+송도밸리데이션팀!AP123+송도생산지원팀!AP123+송도설비관리팀!AP123</f>
        <v>0</v>
      </c>
      <c r="AQ123" s="245">
        <f>송도공장장!AQ123+제조팀!AQ123+송도밸리데이션팀!AQ123+송도생산지원팀!AQ123+송도설비관리팀!AQ123</f>
        <v>0</v>
      </c>
      <c r="AR123" s="245">
        <f>송도공장장!AR123+제조팀!AR123+송도밸리데이션팀!AR123+송도생산지원팀!AR123+송도설비관리팀!AR123</f>
        <v>0</v>
      </c>
      <c r="AS123" s="245">
        <f>송도공장장!AS123+제조팀!AS123+송도밸리데이션팀!AS123+송도생산지원팀!AS123+송도설비관리팀!AS123</f>
        <v>0</v>
      </c>
      <c r="AT123" s="245">
        <f>송도공장장!AT123+제조팀!AT123+송도밸리데이션팀!AT123+송도생산지원팀!AT123+송도설비관리팀!AT123</f>
        <v>0</v>
      </c>
      <c r="AU123" s="245">
        <f t="shared" si="53"/>
        <v>0</v>
      </c>
      <c r="AV123" s="245">
        <f t="shared" si="74"/>
        <v>0</v>
      </c>
      <c r="AW123" s="245">
        <f t="shared" si="75"/>
        <v>0</v>
      </c>
      <c r="AX123" s="245">
        <f t="shared" si="76"/>
        <v>0</v>
      </c>
      <c r="AY123" s="245">
        <f t="shared" si="110"/>
        <v>0</v>
      </c>
      <c r="AZ123" s="245">
        <f t="shared" si="111"/>
        <v>0</v>
      </c>
      <c r="BA123" s="245">
        <f t="shared" si="112"/>
        <v>0</v>
      </c>
      <c r="BB123" s="250"/>
      <c r="BC123" s="251" t="s">
        <v>39</v>
      </c>
      <c r="BD123" s="261"/>
      <c r="BE123" s="264">
        <v>0</v>
      </c>
      <c r="BF123" s="264">
        <v>0</v>
      </c>
      <c r="BG123" s="264">
        <v>0</v>
      </c>
      <c r="BH123" s="265">
        <f t="shared" si="77"/>
        <v>0</v>
      </c>
    </row>
    <row r="124" spans="1:60" outlineLevel="1" x14ac:dyDescent="0.3">
      <c r="A124" s="71" t="s">
        <v>232</v>
      </c>
      <c r="B124" s="238" t="s">
        <v>226</v>
      </c>
      <c r="C124" s="238" t="s">
        <v>44</v>
      </c>
      <c r="D124" s="239"/>
      <c r="E124" s="239" t="s">
        <v>227</v>
      </c>
      <c r="F124" s="277">
        <v>0</v>
      </c>
      <c r="G124" s="245">
        <f t="shared" si="108"/>
        <v>0</v>
      </c>
      <c r="H124" s="264">
        <f>IFERROR(INDEX('[1]2024'!$A:$Q,MATCH($A$3&amp;$D124,'[1]2024'!$B:$B,0),MATCH(H$4,'[1]2024'!$2:$2,0)),0)+IFERROR(INDEX('[1]2024'!$A:$Q,MATCH($B$3&amp;$D124,'[1]2024'!$B:$B,0),MATCH(H$4,'[1]2024'!$2:$2,0)),0)++IFERROR(INDEX('[1]2024'!$A:$Q,MATCH($C$3&amp;$D124,'[1]2024'!$B:$B,0),MATCH(H$4,'[1]2024'!$2:$2,0)),0)++IFERROR(INDEX('[1]2024'!$A:$Q,MATCH($D$3&amp;$D124,'[1]2024'!$B:$B,0),MATCH(H$4,'[1]2024'!$2:$2,0)),0)</f>
        <v>0</v>
      </c>
      <c r="I124" s="264">
        <f>IFERROR(INDEX('[1]2024'!$A:$Q,MATCH($A$3&amp;$D124,'[1]2024'!$B:$B,0),MATCH(I$4,'[1]2024'!$2:$2,0)),0)+IFERROR(INDEX('[1]2024'!$A:$Q,MATCH($B$3&amp;$D124,'[1]2024'!$B:$B,0),MATCH(I$4,'[1]2024'!$2:$2,0)),0)++IFERROR(INDEX('[1]2024'!$A:$Q,MATCH($C$3&amp;$D124,'[1]2024'!$B:$B,0),MATCH(I$4,'[1]2024'!$2:$2,0)),0)++IFERROR(INDEX('[1]2024'!$A:$Q,MATCH($D$3&amp;$D124,'[1]2024'!$B:$B,0),MATCH(I$4,'[1]2024'!$2:$2,0)),0)</f>
        <v>0</v>
      </c>
      <c r="J124" s="264">
        <f>IFERROR(INDEX('[1]2024'!$A:$Q,MATCH($A$3&amp;$D124,'[1]2024'!$B:$B,0),MATCH(J$4,'[1]2024'!$2:$2,0)),0)+IFERROR(INDEX('[1]2024'!$A:$Q,MATCH($B$3&amp;$D124,'[1]2024'!$B:$B,0),MATCH(J$4,'[1]2024'!$2:$2,0)),0)++IFERROR(INDEX('[1]2024'!$A:$Q,MATCH($C$3&amp;$D124,'[1]2024'!$B:$B,0),MATCH(J$4,'[1]2024'!$2:$2,0)),0)++IFERROR(INDEX('[1]2024'!$A:$Q,MATCH($D$3&amp;$D124,'[1]2024'!$B:$B,0),MATCH(J$4,'[1]2024'!$2:$2,0)),0)</f>
        <v>0</v>
      </c>
      <c r="K124" s="264">
        <f>IFERROR(INDEX('[1]2024'!$A:$Q,MATCH($A$3&amp;$D124,'[1]2024'!$B:$B,0),MATCH(K$4,'[1]2024'!$2:$2,0)),0)+IFERROR(INDEX('[1]2024'!$A:$Q,MATCH($B$3&amp;$D124,'[1]2024'!$B:$B,0),MATCH(K$4,'[1]2024'!$2:$2,0)),0)++IFERROR(INDEX('[1]2024'!$A:$Q,MATCH($C$3&amp;$D124,'[1]2024'!$B:$B,0),MATCH(K$4,'[1]2024'!$2:$2,0)),0)++IFERROR(INDEX('[1]2024'!$A:$Q,MATCH($D$3&amp;$D124,'[1]2024'!$B:$B,0),MATCH(K$4,'[1]2024'!$2:$2,0)),0)</f>
        <v>0</v>
      </c>
      <c r="L124" s="264">
        <f>IFERROR(INDEX('[1]2024'!$A:$Q,MATCH($A$3&amp;$D124,'[1]2024'!$B:$B,0),MATCH(L$4,'[1]2024'!$2:$2,0)),0)+IFERROR(INDEX('[1]2024'!$A:$Q,MATCH($B$3&amp;$D124,'[1]2024'!$B:$B,0),MATCH(L$4,'[1]2024'!$2:$2,0)),0)++IFERROR(INDEX('[1]2024'!$A:$Q,MATCH($C$3&amp;$D124,'[1]2024'!$B:$B,0),MATCH(L$4,'[1]2024'!$2:$2,0)),0)++IFERROR(INDEX('[1]2024'!$A:$Q,MATCH($D$3&amp;$D124,'[1]2024'!$B:$B,0),MATCH(L$4,'[1]2024'!$2:$2,0)),0)</f>
        <v>0</v>
      </c>
      <c r="M124" s="264">
        <f>IFERROR(INDEX('[1]2024'!$A:$Q,MATCH($A$3&amp;$D124,'[1]2024'!$B:$B,0),MATCH(M$4,'[1]2024'!$2:$2,0)),0)+IFERROR(INDEX('[1]2024'!$A:$Q,MATCH($B$3&amp;$D124,'[1]2024'!$B:$B,0),MATCH(M$4,'[1]2024'!$2:$2,0)),0)++IFERROR(INDEX('[1]2024'!$A:$Q,MATCH($C$3&amp;$D124,'[1]2024'!$B:$B,0),MATCH(M$4,'[1]2024'!$2:$2,0)),0)++IFERROR(INDEX('[1]2024'!$A:$Q,MATCH($D$3&amp;$D124,'[1]2024'!$B:$B,0),MATCH(M$4,'[1]2024'!$2:$2,0)),0)</f>
        <v>0</v>
      </c>
      <c r="N124" s="264">
        <f>IFERROR(INDEX('[1]2024'!$A:$Q,MATCH($A$3&amp;$D124,'[1]2024'!$B:$B,0),MATCH(N$4,'[1]2024'!$2:$2,0)),0)+IFERROR(INDEX('[1]2024'!$A:$Q,MATCH($B$3&amp;$D124,'[1]2024'!$B:$B,0),MATCH(N$4,'[1]2024'!$2:$2,0)),0)++IFERROR(INDEX('[1]2024'!$A:$Q,MATCH($C$3&amp;$D124,'[1]2024'!$B:$B,0),MATCH(N$4,'[1]2024'!$2:$2,0)),0)++IFERROR(INDEX('[1]2024'!$A:$Q,MATCH($D$3&amp;$D124,'[1]2024'!$B:$B,0),MATCH(N$4,'[1]2024'!$2:$2,0)),0)</f>
        <v>0</v>
      </c>
      <c r="O124" s="264">
        <f>IFERROR(INDEX('[1]2024'!$A:$Q,MATCH($A$3&amp;$D124,'[1]2024'!$B:$B,0),MATCH(O$4,'[1]2024'!$2:$2,0)),0)+IFERROR(INDEX('[1]2024'!$A:$Q,MATCH($B$3&amp;$D124,'[1]2024'!$B:$B,0),MATCH(O$4,'[1]2024'!$2:$2,0)),0)++IFERROR(INDEX('[1]2024'!$A:$Q,MATCH($C$3&amp;$D124,'[1]2024'!$B:$B,0),MATCH(O$4,'[1]2024'!$2:$2,0)),0)++IFERROR(INDEX('[1]2024'!$A:$Q,MATCH($D$3&amp;$D124,'[1]2024'!$B:$B,0),MATCH(O$4,'[1]2024'!$2:$2,0)),0)</f>
        <v>0</v>
      </c>
      <c r="P124" s="264">
        <f>IFERROR(INDEX('[1]2024'!$A:$Q,MATCH($A$3&amp;$D124,'[1]2024'!$B:$B,0),MATCH(P$4,'[1]2024'!$2:$2,0)),0)+IFERROR(INDEX('[1]2024'!$A:$Q,MATCH($B$3&amp;$D124,'[1]2024'!$B:$B,0),MATCH(P$4,'[1]2024'!$2:$2,0)),0)++IFERROR(INDEX('[1]2024'!$A:$Q,MATCH($C$3&amp;$D124,'[1]2024'!$B:$B,0),MATCH(P$4,'[1]2024'!$2:$2,0)),0)++IFERROR(INDEX('[1]2024'!$A:$Q,MATCH($D$3&amp;$D124,'[1]2024'!$B:$B,0),MATCH(P$4,'[1]2024'!$2:$2,0)),0)</f>
        <v>0</v>
      </c>
      <c r="Q124" s="264">
        <f>IFERROR(INDEX('[1]2024'!$A:$Q,MATCH($A$3&amp;$D124,'[1]2024'!$B:$B,0),MATCH(Q$4,'[1]2024'!$2:$2,0)),0)+IFERROR(INDEX('[1]2024'!$A:$Q,MATCH($B$3&amp;$D124,'[1]2024'!$B:$B,0),MATCH(Q$4,'[1]2024'!$2:$2,0)),0)++IFERROR(INDEX('[1]2024'!$A:$Q,MATCH($C$3&amp;$D124,'[1]2024'!$B:$B,0),MATCH(Q$4,'[1]2024'!$2:$2,0)),0)++IFERROR(INDEX('[1]2024'!$A:$Q,MATCH($D$3&amp;$D124,'[1]2024'!$B:$B,0),MATCH(Q$4,'[1]2024'!$2:$2,0)),0)</f>
        <v>0</v>
      </c>
      <c r="R124" s="264">
        <f>IFERROR(INDEX('[1]2024'!$A:$Q,MATCH($A$3&amp;$D124,'[1]2024'!$B:$B,0),MATCH(R$4,'[1]2024'!$2:$2,0)),0)+IFERROR(INDEX('[1]2024'!$A:$Q,MATCH($B$3&amp;$D124,'[1]2024'!$B:$B,0),MATCH(R$4,'[1]2024'!$2:$2,0)),0)++IFERROR(INDEX('[1]2024'!$A:$Q,MATCH($C$3&amp;$D124,'[1]2024'!$B:$B,0),MATCH(R$4,'[1]2024'!$2:$2,0)),0)++IFERROR(INDEX('[1]2024'!$A:$Q,MATCH($D$3&amp;$D124,'[1]2024'!$B:$B,0),MATCH(R$4,'[1]2024'!$2:$2,0)),0)</f>
        <v>0</v>
      </c>
      <c r="S124" s="264">
        <f>IFERROR(INDEX('[1]2024'!$A:$Q,MATCH($A$3&amp;$D124,'[1]2024'!$B:$B,0),MATCH(S$4,'[1]2024'!$2:$2,0)),0)+IFERROR(INDEX('[1]2024'!$A:$Q,MATCH($B$3&amp;$D124,'[1]2024'!$B:$B,0),MATCH(S$4,'[1]2024'!$2:$2,0)),0)++IFERROR(INDEX('[1]2024'!$A:$Q,MATCH($C$3&amp;$D124,'[1]2024'!$B:$B,0),MATCH(S$4,'[1]2024'!$2:$2,0)),0)++IFERROR(INDEX('[1]2024'!$A:$Q,MATCH($D$3&amp;$D124,'[1]2024'!$B:$B,0),MATCH(S$4,'[1]2024'!$2:$2,0)),0)</f>
        <v>0</v>
      </c>
      <c r="T124" s="75">
        <v>0</v>
      </c>
      <c r="U124" s="245">
        <f t="shared" si="109"/>
        <v>0</v>
      </c>
      <c r="V124" s="246">
        <v>0</v>
      </c>
      <c r="W124" s="247">
        <v>0</v>
      </c>
      <c r="X124" s="247">
        <v>0</v>
      </c>
      <c r="Y124" s="247">
        <v>0</v>
      </c>
      <c r="Z124" s="247">
        <v>0</v>
      </c>
      <c r="AA124" s="247">
        <v>0</v>
      </c>
      <c r="AB124" s="247">
        <v>0</v>
      </c>
      <c r="AC124" s="247">
        <v>0</v>
      </c>
      <c r="AD124" s="247">
        <v>0</v>
      </c>
      <c r="AE124" s="247">
        <v>0</v>
      </c>
      <c r="AF124" s="247">
        <v>0</v>
      </c>
      <c r="AG124" s="248">
        <v>0</v>
      </c>
      <c r="AH124" s="245">
        <f>송도공장장!AH124+제조팀!AH124+송도밸리데이션팀!AH124+송도생산지원팀!AH124+송도설비관리팀!AH124</f>
        <v>48700000</v>
      </c>
      <c r="AI124" s="245">
        <f>송도공장장!AI124+제조팀!AI124+송도밸리데이션팀!AI124+송도생산지원팀!AI124+송도설비관리팀!AI124</f>
        <v>1300000</v>
      </c>
      <c r="AJ124" s="245">
        <f>송도공장장!AJ124+제조팀!AJ124+송도밸리데이션팀!AJ124+송도생산지원팀!AJ124+송도설비관리팀!AJ124</f>
        <v>1300000</v>
      </c>
      <c r="AK124" s="245">
        <f>송도공장장!AK124+제조팀!AK124+송도밸리데이션팀!AK124+송도생산지원팀!AK124+송도설비관리팀!AK124</f>
        <v>1300000</v>
      </c>
      <c r="AL124" s="245">
        <f>송도공장장!AL124+제조팀!AL124+송도밸리데이션팀!AL124+송도생산지원팀!AL124+송도설비관리팀!AL124</f>
        <v>1400000</v>
      </c>
      <c r="AM124" s="245">
        <f>송도공장장!AM124+제조팀!AM124+송도밸리데이션팀!AM124+송도생산지원팀!AM124+송도설비관리팀!AM124</f>
        <v>1300000</v>
      </c>
      <c r="AN124" s="245">
        <f>송도공장장!AN124+제조팀!AN124+송도밸리데이션팀!AN124+송도생산지원팀!AN124+송도설비관리팀!AN124</f>
        <v>34200000</v>
      </c>
      <c r="AO124" s="245">
        <f>송도공장장!AO124+제조팀!AO124+송도밸리데이션팀!AO124+송도생산지원팀!AO124+송도설비관리팀!AO124</f>
        <v>1450000</v>
      </c>
      <c r="AP124" s="245">
        <f>송도공장장!AP124+제조팀!AP124+송도밸리데이션팀!AP124+송도생산지원팀!AP124+송도설비관리팀!AP124</f>
        <v>1350000</v>
      </c>
      <c r="AQ124" s="245">
        <f>송도공장장!AQ124+제조팀!AQ124+송도밸리데이션팀!AQ124+송도생산지원팀!AQ124+송도설비관리팀!AQ124</f>
        <v>1300000</v>
      </c>
      <c r="AR124" s="245">
        <f>송도공장장!AR124+제조팀!AR124+송도밸리데이션팀!AR124+송도생산지원팀!AR124+송도설비관리팀!AR124</f>
        <v>1400000</v>
      </c>
      <c r="AS124" s="245">
        <f>송도공장장!AS124+제조팀!AS124+송도밸리데이션팀!AS124+송도생산지원팀!AS124+송도설비관리팀!AS124</f>
        <v>1300000</v>
      </c>
      <c r="AT124" s="245">
        <f>송도공장장!AT124+제조팀!AT124+송도밸리데이션팀!AT124+송도생산지원팀!AT124+송도설비관리팀!AT124</f>
        <v>1100000</v>
      </c>
      <c r="AU124" s="245">
        <f t="shared" si="53"/>
        <v>3900000</v>
      </c>
      <c r="AV124" s="245">
        <f t="shared" si="74"/>
        <v>36900000</v>
      </c>
      <c r="AW124" s="245">
        <f t="shared" si="75"/>
        <v>4100000</v>
      </c>
      <c r="AX124" s="245">
        <f t="shared" si="76"/>
        <v>3800000</v>
      </c>
      <c r="AY124" s="245">
        <f t="shared" si="110"/>
        <v>51135000</v>
      </c>
      <c r="AZ124" s="245">
        <f t="shared" si="111"/>
        <v>53691750</v>
      </c>
      <c r="BA124" s="245">
        <f t="shared" si="112"/>
        <v>56376337.5</v>
      </c>
      <c r="BB124" s="250"/>
      <c r="BC124" s="251" t="s">
        <v>39</v>
      </c>
      <c r="BD124" s="261"/>
      <c r="BE124" s="264">
        <v>0</v>
      </c>
      <c r="BF124" s="264">
        <v>0</v>
      </c>
      <c r="BG124" s="264">
        <v>0</v>
      </c>
      <c r="BH124" s="265">
        <f t="shared" si="77"/>
        <v>0</v>
      </c>
    </row>
    <row r="125" spans="1:60" outlineLevel="1" x14ac:dyDescent="0.3">
      <c r="A125" s="71" t="s">
        <v>233</v>
      </c>
      <c r="B125" s="238" t="s">
        <v>226</v>
      </c>
      <c r="C125" s="238" t="s">
        <v>44</v>
      </c>
      <c r="D125" s="239">
        <v>5113170</v>
      </c>
      <c r="E125" s="239" t="s">
        <v>227</v>
      </c>
      <c r="F125" s="277">
        <v>0</v>
      </c>
      <c r="G125" s="245">
        <f t="shared" si="108"/>
        <v>0</v>
      </c>
      <c r="H125" s="264">
        <f>IFERROR(INDEX('[1]2024'!$A:$Q,MATCH($A$3&amp;$D125,'[1]2024'!$B:$B,0),MATCH(H$4,'[1]2024'!$2:$2,0)),0)+IFERROR(INDEX('[1]2024'!$A:$Q,MATCH($B$3&amp;$D125,'[1]2024'!$B:$B,0),MATCH(H$4,'[1]2024'!$2:$2,0)),0)++IFERROR(INDEX('[1]2024'!$A:$Q,MATCH($C$3&amp;$D125,'[1]2024'!$B:$B,0),MATCH(H$4,'[1]2024'!$2:$2,0)),0)++IFERROR(INDEX('[1]2024'!$A:$Q,MATCH($D$3&amp;$D125,'[1]2024'!$B:$B,0),MATCH(H$4,'[1]2024'!$2:$2,0)),0)</f>
        <v>0</v>
      </c>
      <c r="I125" s="264">
        <f>IFERROR(INDEX('[1]2024'!$A:$Q,MATCH($A$3&amp;$D125,'[1]2024'!$B:$B,0),MATCH(I$4,'[1]2024'!$2:$2,0)),0)+IFERROR(INDEX('[1]2024'!$A:$Q,MATCH($B$3&amp;$D125,'[1]2024'!$B:$B,0),MATCH(I$4,'[1]2024'!$2:$2,0)),0)++IFERROR(INDEX('[1]2024'!$A:$Q,MATCH($C$3&amp;$D125,'[1]2024'!$B:$B,0),MATCH(I$4,'[1]2024'!$2:$2,0)),0)++IFERROR(INDEX('[1]2024'!$A:$Q,MATCH($D$3&amp;$D125,'[1]2024'!$B:$B,0),MATCH(I$4,'[1]2024'!$2:$2,0)),0)</f>
        <v>0</v>
      </c>
      <c r="J125" s="264">
        <f>IFERROR(INDEX('[1]2024'!$A:$Q,MATCH($A$3&amp;$D125,'[1]2024'!$B:$B,0),MATCH(J$4,'[1]2024'!$2:$2,0)),0)+IFERROR(INDEX('[1]2024'!$A:$Q,MATCH($B$3&amp;$D125,'[1]2024'!$B:$B,0),MATCH(J$4,'[1]2024'!$2:$2,0)),0)++IFERROR(INDEX('[1]2024'!$A:$Q,MATCH($C$3&amp;$D125,'[1]2024'!$B:$B,0),MATCH(J$4,'[1]2024'!$2:$2,0)),0)++IFERROR(INDEX('[1]2024'!$A:$Q,MATCH($D$3&amp;$D125,'[1]2024'!$B:$B,0),MATCH(J$4,'[1]2024'!$2:$2,0)),0)</f>
        <v>0</v>
      </c>
      <c r="K125" s="264">
        <f>IFERROR(INDEX('[1]2024'!$A:$Q,MATCH($A$3&amp;$D125,'[1]2024'!$B:$B,0),MATCH(K$4,'[1]2024'!$2:$2,0)),0)+IFERROR(INDEX('[1]2024'!$A:$Q,MATCH($B$3&amp;$D125,'[1]2024'!$B:$B,0),MATCH(K$4,'[1]2024'!$2:$2,0)),0)++IFERROR(INDEX('[1]2024'!$A:$Q,MATCH($C$3&amp;$D125,'[1]2024'!$B:$B,0),MATCH(K$4,'[1]2024'!$2:$2,0)),0)++IFERROR(INDEX('[1]2024'!$A:$Q,MATCH($D$3&amp;$D125,'[1]2024'!$B:$B,0),MATCH(K$4,'[1]2024'!$2:$2,0)),0)</f>
        <v>0</v>
      </c>
      <c r="L125" s="264">
        <f>IFERROR(INDEX('[1]2024'!$A:$Q,MATCH($A$3&amp;$D125,'[1]2024'!$B:$B,0),MATCH(L$4,'[1]2024'!$2:$2,0)),0)+IFERROR(INDEX('[1]2024'!$A:$Q,MATCH($B$3&amp;$D125,'[1]2024'!$B:$B,0),MATCH(L$4,'[1]2024'!$2:$2,0)),0)++IFERROR(INDEX('[1]2024'!$A:$Q,MATCH($C$3&amp;$D125,'[1]2024'!$B:$B,0),MATCH(L$4,'[1]2024'!$2:$2,0)),0)++IFERROR(INDEX('[1]2024'!$A:$Q,MATCH($D$3&amp;$D125,'[1]2024'!$B:$B,0),MATCH(L$4,'[1]2024'!$2:$2,0)),0)</f>
        <v>0</v>
      </c>
      <c r="M125" s="264">
        <f>IFERROR(INDEX('[1]2024'!$A:$Q,MATCH($A$3&amp;$D125,'[1]2024'!$B:$B,0),MATCH(M$4,'[1]2024'!$2:$2,0)),0)+IFERROR(INDEX('[1]2024'!$A:$Q,MATCH($B$3&amp;$D125,'[1]2024'!$B:$B,0),MATCH(M$4,'[1]2024'!$2:$2,0)),0)++IFERROR(INDEX('[1]2024'!$A:$Q,MATCH($C$3&amp;$D125,'[1]2024'!$B:$B,0),MATCH(M$4,'[1]2024'!$2:$2,0)),0)++IFERROR(INDEX('[1]2024'!$A:$Q,MATCH($D$3&amp;$D125,'[1]2024'!$B:$B,0),MATCH(M$4,'[1]2024'!$2:$2,0)),0)</f>
        <v>0</v>
      </c>
      <c r="N125" s="264">
        <f>IFERROR(INDEX('[1]2024'!$A:$Q,MATCH($A$3&amp;$D125,'[1]2024'!$B:$B,0),MATCH(N$4,'[1]2024'!$2:$2,0)),0)+IFERROR(INDEX('[1]2024'!$A:$Q,MATCH($B$3&amp;$D125,'[1]2024'!$B:$B,0),MATCH(N$4,'[1]2024'!$2:$2,0)),0)++IFERROR(INDEX('[1]2024'!$A:$Q,MATCH($C$3&amp;$D125,'[1]2024'!$B:$B,0),MATCH(N$4,'[1]2024'!$2:$2,0)),0)++IFERROR(INDEX('[1]2024'!$A:$Q,MATCH($D$3&amp;$D125,'[1]2024'!$B:$B,0),MATCH(N$4,'[1]2024'!$2:$2,0)),0)</f>
        <v>0</v>
      </c>
      <c r="O125" s="264">
        <f>IFERROR(INDEX('[1]2024'!$A:$Q,MATCH($A$3&amp;$D125,'[1]2024'!$B:$B,0),MATCH(O$4,'[1]2024'!$2:$2,0)),0)+IFERROR(INDEX('[1]2024'!$A:$Q,MATCH($B$3&amp;$D125,'[1]2024'!$B:$B,0),MATCH(O$4,'[1]2024'!$2:$2,0)),0)++IFERROR(INDEX('[1]2024'!$A:$Q,MATCH($C$3&amp;$D125,'[1]2024'!$B:$B,0),MATCH(O$4,'[1]2024'!$2:$2,0)),0)++IFERROR(INDEX('[1]2024'!$A:$Q,MATCH($D$3&amp;$D125,'[1]2024'!$B:$B,0),MATCH(O$4,'[1]2024'!$2:$2,0)),0)</f>
        <v>0</v>
      </c>
      <c r="P125" s="264">
        <f>IFERROR(INDEX('[1]2024'!$A:$Q,MATCH($A$3&amp;$D125,'[1]2024'!$B:$B,0),MATCH(P$4,'[1]2024'!$2:$2,0)),0)+IFERROR(INDEX('[1]2024'!$A:$Q,MATCH($B$3&amp;$D125,'[1]2024'!$B:$B,0),MATCH(P$4,'[1]2024'!$2:$2,0)),0)++IFERROR(INDEX('[1]2024'!$A:$Q,MATCH($C$3&amp;$D125,'[1]2024'!$B:$B,0),MATCH(P$4,'[1]2024'!$2:$2,0)),0)++IFERROR(INDEX('[1]2024'!$A:$Q,MATCH($D$3&amp;$D125,'[1]2024'!$B:$B,0),MATCH(P$4,'[1]2024'!$2:$2,0)),0)</f>
        <v>0</v>
      </c>
      <c r="Q125" s="264">
        <f>IFERROR(INDEX('[1]2024'!$A:$Q,MATCH($A$3&amp;$D125,'[1]2024'!$B:$B,0),MATCH(Q$4,'[1]2024'!$2:$2,0)),0)+IFERROR(INDEX('[1]2024'!$A:$Q,MATCH($B$3&amp;$D125,'[1]2024'!$B:$B,0),MATCH(Q$4,'[1]2024'!$2:$2,0)),0)++IFERROR(INDEX('[1]2024'!$A:$Q,MATCH($C$3&amp;$D125,'[1]2024'!$B:$B,0),MATCH(Q$4,'[1]2024'!$2:$2,0)),0)++IFERROR(INDEX('[1]2024'!$A:$Q,MATCH($D$3&amp;$D125,'[1]2024'!$B:$B,0),MATCH(Q$4,'[1]2024'!$2:$2,0)),0)</f>
        <v>0</v>
      </c>
      <c r="R125" s="264">
        <f>IFERROR(INDEX('[1]2024'!$A:$Q,MATCH($A$3&amp;$D125,'[1]2024'!$B:$B,0),MATCH(R$4,'[1]2024'!$2:$2,0)),0)+IFERROR(INDEX('[1]2024'!$A:$Q,MATCH($B$3&amp;$D125,'[1]2024'!$B:$B,0),MATCH(R$4,'[1]2024'!$2:$2,0)),0)++IFERROR(INDEX('[1]2024'!$A:$Q,MATCH($C$3&amp;$D125,'[1]2024'!$B:$B,0),MATCH(R$4,'[1]2024'!$2:$2,0)),0)++IFERROR(INDEX('[1]2024'!$A:$Q,MATCH($D$3&amp;$D125,'[1]2024'!$B:$B,0),MATCH(R$4,'[1]2024'!$2:$2,0)),0)</f>
        <v>0</v>
      </c>
      <c r="S125" s="264">
        <f>IFERROR(INDEX('[1]2024'!$A:$Q,MATCH($A$3&amp;$D125,'[1]2024'!$B:$B,0),MATCH(S$4,'[1]2024'!$2:$2,0)),0)+IFERROR(INDEX('[1]2024'!$A:$Q,MATCH($B$3&amp;$D125,'[1]2024'!$B:$B,0),MATCH(S$4,'[1]2024'!$2:$2,0)),0)++IFERROR(INDEX('[1]2024'!$A:$Q,MATCH($C$3&amp;$D125,'[1]2024'!$B:$B,0),MATCH(S$4,'[1]2024'!$2:$2,0)),0)++IFERROR(INDEX('[1]2024'!$A:$Q,MATCH($D$3&amp;$D125,'[1]2024'!$B:$B,0),MATCH(S$4,'[1]2024'!$2:$2,0)),0)</f>
        <v>0</v>
      </c>
      <c r="T125" s="75">
        <v>0</v>
      </c>
      <c r="U125" s="245">
        <f t="shared" si="109"/>
        <v>0</v>
      </c>
      <c r="V125" s="246">
        <v>0</v>
      </c>
      <c r="W125" s="247">
        <v>0</v>
      </c>
      <c r="X125" s="247">
        <v>0</v>
      </c>
      <c r="Y125" s="247">
        <v>0</v>
      </c>
      <c r="Z125" s="247">
        <v>0</v>
      </c>
      <c r="AA125" s="247">
        <v>0</v>
      </c>
      <c r="AB125" s="247">
        <v>0</v>
      </c>
      <c r="AC125" s="247">
        <v>0</v>
      </c>
      <c r="AD125" s="247">
        <v>0</v>
      </c>
      <c r="AE125" s="247">
        <v>0</v>
      </c>
      <c r="AF125" s="247">
        <v>0</v>
      </c>
      <c r="AG125" s="248">
        <v>0</v>
      </c>
      <c r="AH125" s="245">
        <f>송도공장장!AH125+제조팀!AH125+송도밸리데이션팀!AH125+송도생산지원팀!AH125+송도설비관리팀!AH125</f>
        <v>0</v>
      </c>
      <c r="AI125" s="245">
        <f>송도공장장!AI125+제조팀!AI125+송도밸리데이션팀!AI125+송도생산지원팀!AI125+송도설비관리팀!AI125</f>
        <v>0</v>
      </c>
      <c r="AJ125" s="245">
        <f>송도공장장!AJ125+제조팀!AJ125+송도밸리데이션팀!AJ125+송도생산지원팀!AJ125+송도설비관리팀!AJ125</f>
        <v>0</v>
      </c>
      <c r="AK125" s="245">
        <f>송도공장장!AK125+제조팀!AK125+송도밸리데이션팀!AK125+송도생산지원팀!AK125+송도설비관리팀!AK125</f>
        <v>0</v>
      </c>
      <c r="AL125" s="245">
        <f>송도공장장!AL125+제조팀!AL125+송도밸리데이션팀!AL125+송도생산지원팀!AL125+송도설비관리팀!AL125</f>
        <v>0</v>
      </c>
      <c r="AM125" s="245">
        <f>송도공장장!AM125+제조팀!AM125+송도밸리데이션팀!AM125+송도생산지원팀!AM125+송도설비관리팀!AM125</f>
        <v>0</v>
      </c>
      <c r="AN125" s="245">
        <f>송도공장장!AN125+제조팀!AN125+송도밸리데이션팀!AN125+송도생산지원팀!AN125+송도설비관리팀!AN125</f>
        <v>0</v>
      </c>
      <c r="AO125" s="245">
        <f>송도공장장!AO125+제조팀!AO125+송도밸리데이션팀!AO125+송도생산지원팀!AO125+송도설비관리팀!AO125</f>
        <v>0</v>
      </c>
      <c r="AP125" s="245">
        <f>송도공장장!AP125+제조팀!AP125+송도밸리데이션팀!AP125+송도생산지원팀!AP125+송도설비관리팀!AP125</f>
        <v>0</v>
      </c>
      <c r="AQ125" s="245">
        <f>송도공장장!AQ125+제조팀!AQ125+송도밸리데이션팀!AQ125+송도생산지원팀!AQ125+송도설비관리팀!AQ125</f>
        <v>0</v>
      </c>
      <c r="AR125" s="245">
        <f>송도공장장!AR125+제조팀!AR125+송도밸리데이션팀!AR125+송도생산지원팀!AR125+송도설비관리팀!AR125</f>
        <v>0</v>
      </c>
      <c r="AS125" s="245">
        <f>송도공장장!AS125+제조팀!AS125+송도밸리데이션팀!AS125+송도생산지원팀!AS125+송도설비관리팀!AS125</f>
        <v>0</v>
      </c>
      <c r="AT125" s="245">
        <f>송도공장장!AT125+제조팀!AT125+송도밸리데이션팀!AT125+송도생산지원팀!AT125+송도설비관리팀!AT125</f>
        <v>0</v>
      </c>
      <c r="AU125" s="245">
        <f t="shared" si="53"/>
        <v>0</v>
      </c>
      <c r="AV125" s="245">
        <f t="shared" si="74"/>
        <v>0</v>
      </c>
      <c r="AW125" s="245">
        <f t="shared" si="75"/>
        <v>0</v>
      </c>
      <c r="AX125" s="245">
        <f t="shared" si="76"/>
        <v>0</v>
      </c>
      <c r="AY125" s="245">
        <f t="shared" si="110"/>
        <v>0</v>
      </c>
      <c r="AZ125" s="245">
        <f t="shared" si="111"/>
        <v>0</v>
      </c>
      <c r="BA125" s="245">
        <f t="shared" si="112"/>
        <v>0</v>
      </c>
      <c r="BB125" s="250"/>
      <c r="BC125" s="251" t="s">
        <v>39</v>
      </c>
      <c r="BD125" s="261"/>
      <c r="BE125" s="264">
        <v>0</v>
      </c>
      <c r="BF125" s="264">
        <v>0</v>
      </c>
      <c r="BG125" s="264">
        <v>0</v>
      </c>
      <c r="BH125" s="265">
        <f t="shared" si="77"/>
        <v>0</v>
      </c>
    </row>
    <row r="126" spans="1:60" outlineLevel="1" x14ac:dyDescent="0.3">
      <c r="A126" s="71" t="s">
        <v>234</v>
      </c>
      <c r="B126" s="238" t="s">
        <v>21</v>
      </c>
      <c r="C126" s="238" t="s">
        <v>44</v>
      </c>
      <c r="D126" s="239">
        <v>5113210</v>
      </c>
      <c r="E126" s="239" t="s">
        <v>221</v>
      </c>
      <c r="F126" s="277">
        <v>0</v>
      </c>
      <c r="G126" s="245">
        <f t="shared" si="108"/>
        <v>0</v>
      </c>
      <c r="H126" s="264">
        <f>IFERROR(INDEX('[1]2024'!$A:$Q,MATCH($A$3&amp;$D126,'[1]2024'!$B:$B,0),MATCH(H$4,'[1]2024'!$2:$2,0)),0)+IFERROR(INDEX('[1]2024'!$A:$Q,MATCH($B$3&amp;$D126,'[1]2024'!$B:$B,0),MATCH(H$4,'[1]2024'!$2:$2,0)),0)++IFERROR(INDEX('[1]2024'!$A:$Q,MATCH($C$3&amp;$D126,'[1]2024'!$B:$B,0),MATCH(H$4,'[1]2024'!$2:$2,0)),0)++IFERROR(INDEX('[1]2024'!$A:$Q,MATCH($D$3&amp;$D126,'[1]2024'!$B:$B,0),MATCH(H$4,'[1]2024'!$2:$2,0)),0)</f>
        <v>0</v>
      </c>
      <c r="I126" s="264">
        <f>IFERROR(INDEX('[1]2024'!$A:$Q,MATCH($A$3&amp;$D126,'[1]2024'!$B:$B,0),MATCH(I$4,'[1]2024'!$2:$2,0)),0)+IFERROR(INDEX('[1]2024'!$A:$Q,MATCH($B$3&amp;$D126,'[1]2024'!$B:$B,0),MATCH(I$4,'[1]2024'!$2:$2,0)),0)++IFERROR(INDEX('[1]2024'!$A:$Q,MATCH($C$3&amp;$D126,'[1]2024'!$B:$B,0),MATCH(I$4,'[1]2024'!$2:$2,0)),0)++IFERROR(INDEX('[1]2024'!$A:$Q,MATCH($D$3&amp;$D126,'[1]2024'!$B:$B,0),MATCH(I$4,'[1]2024'!$2:$2,0)),0)</f>
        <v>0</v>
      </c>
      <c r="J126" s="264">
        <f>IFERROR(INDEX('[1]2024'!$A:$Q,MATCH($A$3&amp;$D126,'[1]2024'!$B:$B,0),MATCH(J$4,'[1]2024'!$2:$2,0)),0)+IFERROR(INDEX('[1]2024'!$A:$Q,MATCH($B$3&amp;$D126,'[1]2024'!$B:$B,0),MATCH(J$4,'[1]2024'!$2:$2,0)),0)++IFERROR(INDEX('[1]2024'!$A:$Q,MATCH($C$3&amp;$D126,'[1]2024'!$B:$B,0),MATCH(J$4,'[1]2024'!$2:$2,0)),0)++IFERROR(INDEX('[1]2024'!$A:$Q,MATCH($D$3&amp;$D126,'[1]2024'!$B:$B,0),MATCH(J$4,'[1]2024'!$2:$2,0)),0)</f>
        <v>0</v>
      </c>
      <c r="K126" s="264">
        <f>IFERROR(INDEX('[1]2024'!$A:$Q,MATCH($A$3&amp;$D126,'[1]2024'!$B:$B,0),MATCH(K$4,'[1]2024'!$2:$2,0)),0)+IFERROR(INDEX('[1]2024'!$A:$Q,MATCH($B$3&amp;$D126,'[1]2024'!$B:$B,0),MATCH(K$4,'[1]2024'!$2:$2,0)),0)++IFERROR(INDEX('[1]2024'!$A:$Q,MATCH($C$3&amp;$D126,'[1]2024'!$B:$B,0),MATCH(K$4,'[1]2024'!$2:$2,0)),0)++IFERROR(INDEX('[1]2024'!$A:$Q,MATCH($D$3&amp;$D126,'[1]2024'!$B:$B,0),MATCH(K$4,'[1]2024'!$2:$2,0)),0)</f>
        <v>0</v>
      </c>
      <c r="L126" s="264">
        <f>IFERROR(INDEX('[1]2024'!$A:$Q,MATCH($A$3&amp;$D126,'[1]2024'!$B:$B,0),MATCH(L$4,'[1]2024'!$2:$2,0)),0)+IFERROR(INDEX('[1]2024'!$A:$Q,MATCH($B$3&amp;$D126,'[1]2024'!$B:$B,0),MATCH(L$4,'[1]2024'!$2:$2,0)),0)++IFERROR(INDEX('[1]2024'!$A:$Q,MATCH($C$3&amp;$D126,'[1]2024'!$B:$B,0),MATCH(L$4,'[1]2024'!$2:$2,0)),0)++IFERROR(INDEX('[1]2024'!$A:$Q,MATCH($D$3&amp;$D126,'[1]2024'!$B:$B,0),MATCH(L$4,'[1]2024'!$2:$2,0)),0)</f>
        <v>0</v>
      </c>
      <c r="M126" s="264">
        <f>IFERROR(INDEX('[1]2024'!$A:$Q,MATCH($A$3&amp;$D126,'[1]2024'!$B:$B,0),MATCH(M$4,'[1]2024'!$2:$2,0)),0)+IFERROR(INDEX('[1]2024'!$A:$Q,MATCH($B$3&amp;$D126,'[1]2024'!$B:$B,0),MATCH(M$4,'[1]2024'!$2:$2,0)),0)++IFERROR(INDEX('[1]2024'!$A:$Q,MATCH($C$3&amp;$D126,'[1]2024'!$B:$B,0),MATCH(M$4,'[1]2024'!$2:$2,0)),0)++IFERROR(INDEX('[1]2024'!$A:$Q,MATCH($D$3&amp;$D126,'[1]2024'!$B:$B,0),MATCH(M$4,'[1]2024'!$2:$2,0)),0)</f>
        <v>0</v>
      </c>
      <c r="N126" s="264">
        <f>IFERROR(INDEX('[1]2024'!$A:$Q,MATCH($A$3&amp;$D126,'[1]2024'!$B:$B,0),MATCH(N$4,'[1]2024'!$2:$2,0)),0)+IFERROR(INDEX('[1]2024'!$A:$Q,MATCH($B$3&amp;$D126,'[1]2024'!$B:$B,0),MATCH(N$4,'[1]2024'!$2:$2,0)),0)++IFERROR(INDEX('[1]2024'!$A:$Q,MATCH($C$3&amp;$D126,'[1]2024'!$B:$B,0),MATCH(N$4,'[1]2024'!$2:$2,0)),0)++IFERROR(INDEX('[1]2024'!$A:$Q,MATCH($D$3&amp;$D126,'[1]2024'!$B:$B,0),MATCH(N$4,'[1]2024'!$2:$2,0)),0)</f>
        <v>0</v>
      </c>
      <c r="O126" s="264">
        <f>IFERROR(INDEX('[1]2024'!$A:$Q,MATCH($A$3&amp;$D126,'[1]2024'!$B:$B,0),MATCH(O$4,'[1]2024'!$2:$2,0)),0)+IFERROR(INDEX('[1]2024'!$A:$Q,MATCH($B$3&amp;$D126,'[1]2024'!$B:$B,0),MATCH(O$4,'[1]2024'!$2:$2,0)),0)++IFERROR(INDEX('[1]2024'!$A:$Q,MATCH($C$3&amp;$D126,'[1]2024'!$B:$B,0),MATCH(O$4,'[1]2024'!$2:$2,0)),0)++IFERROR(INDEX('[1]2024'!$A:$Q,MATCH($D$3&amp;$D126,'[1]2024'!$B:$B,0),MATCH(O$4,'[1]2024'!$2:$2,0)),0)</f>
        <v>0</v>
      </c>
      <c r="P126" s="264">
        <f>IFERROR(INDEX('[1]2024'!$A:$Q,MATCH($A$3&amp;$D126,'[1]2024'!$B:$B,0),MATCH(P$4,'[1]2024'!$2:$2,0)),0)+IFERROR(INDEX('[1]2024'!$A:$Q,MATCH($B$3&amp;$D126,'[1]2024'!$B:$B,0),MATCH(P$4,'[1]2024'!$2:$2,0)),0)++IFERROR(INDEX('[1]2024'!$A:$Q,MATCH($C$3&amp;$D126,'[1]2024'!$B:$B,0),MATCH(P$4,'[1]2024'!$2:$2,0)),0)++IFERROR(INDEX('[1]2024'!$A:$Q,MATCH($D$3&amp;$D126,'[1]2024'!$B:$B,0),MATCH(P$4,'[1]2024'!$2:$2,0)),0)</f>
        <v>0</v>
      </c>
      <c r="Q126" s="264">
        <f>IFERROR(INDEX('[1]2024'!$A:$Q,MATCH($A$3&amp;$D126,'[1]2024'!$B:$B,0),MATCH(Q$4,'[1]2024'!$2:$2,0)),0)+IFERROR(INDEX('[1]2024'!$A:$Q,MATCH($B$3&amp;$D126,'[1]2024'!$B:$B,0),MATCH(Q$4,'[1]2024'!$2:$2,0)),0)++IFERROR(INDEX('[1]2024'!$A:$Q,MATCH($C$3&amp;$D126,'[1]2024'!$B:$B,0),MATCH(Q$4,'[1]2024'!$2:$2,0)),0)++IFERROR(INDEX('[1]2024'!$A:$Q,MATCH($D$3&amp;$D126,'[1]2024'!$B:$B,0),MATCH(Q$4,'[1]2024'!$2:$2,0)),0)</f>
        <v>0</v>
      </c>
      <c r="R126" s="264">
        <f>IFERROR(INDEX('[1]2024'!$A:$Q,MATCH($A$3&amp;$D126,'[1]2024'!$B:$B,0),MATCH(R$4,'[1]2024'!$2:$2,0)),0)+IFERROR(INDEX('[1]2024'!$A:$Q,MATCH($B$3&amp;$D126,'[1]2024'!$B:$B,0),MATCH(R$4,'[1]2024'!$2:$2,0)),0)++IFERROR(INDEX('[1]2024'!$A:$Q,MATCH($C$3&amp;$D126,'[1]2024'!$B:$B,0),MATCH(R$4,'[1]2024'!$2:$2,0)),0)++IFERROR(INDEX('[1]2024'!$A:$Q,MATCH($D$3&amp;$D126,'[1]2024'!$B:$B,0),MATCH(R$4,'[1]2024'!$2:$2,0)),0)</f>
        <v>0</v>
      </c>
      <c r="S126" s="264">
        <f>IFERROR(INDEX('[1]2024'!$A:$Q,MATCH($A$3&amp;$D126,'[1]2024'!$B:$B,0),MATCH(S$4,'[1]2024'!$2:$2,0)),0)+IFERROR(INDEX('[1]2024'!$A:$Q,MATCH($B$3&amp;$D126,'[1]2024'!$B:$B,0),MATCH(S$4,'[1]2024'!$2:$2,0)),0)++IFERROR(INDEX('[1]2024'!$A:$Q,MATCH($C$3&amp;$D126,'[1]2024'!$B:$B,0),MATCH(S$4,'[1]2024'!$2:$2,0)),0)++IFERROR(INDEX('[1]2024'!$A:$Q,MATCH($D$3&amp;$D126,'[1]2024'!$B:$B,0),MATCH(S$4,'[1]2024'!$2:$2,0)),0)</f>
        <v>0</v>
      </c>
      <c r="T126" s="75">
        <v>0</v>
      </c>
      <c r="U126" s="245">
        <f t="shared" si="109"/>
        <v>0</v>
      </c>
      <c r="V126" s="246">
        <v>0</v>
      </c>
      <c r="W126" s="247">
        <v>0</v>
      </c>
      <c r="X126" s="247">
        <v>0</v>
      </c>
      <c r="Y126" s="247">
        <v>0</v>
      </c>
      <c r="Z126" s="247">
        <v>0</v>
      </c>
      <c r="AA126" s="247">
        <v>0</v>
      </c>
      <c r="AB126" s="247">
        <v>0</v>
      </c>
      <c r="AC126" s="247">
        <v>0</v>
      </c>
      <c r="AD126" s="247">
        <v>0</v>
      </c>
      <c r="AE126" s="247">
        <v>0</v>
      </c>
      <c r="AF126" s="247">
        <v>0</v>
      </c>
      <c r="AG126" s="248">
        <v>0</v>
      </c>
      <c r="AH126" s="245">
        <f>송도공장장!AH126+제조팀!AH126+송도밸리데이션팀!AH126+송도생산지원팀!AH126+송도설비관리팀!AH126</f>
        <v>0</v>
      </c>
      <c r="AI126" s="245">
        <f>송도공장장!AI126+제조팀!AI126+송도밸리데이션팀!AI126+송도생산지원팀!AI126+송도설비관리팀!AI126</f>
        <v>0</v>
      </c>
      <c r="AJ126" s="245">
        <f>송도공장장!AJ126+제조팀!AJ126+송도밸리데이션팀!AJ126+송도생산지원팀!AJ126+송도설비관리팀!AJ126</f>
        <v>0</v>
      </c>
      <c r="AK126" s="245">
        <f>송도공장장!AK126+제조팀!AK126+송도밸리데이션팀!AK126+송도생산지원팀!AK126+송도설비관리팀!AK126</f>
        <v>0</v>
      </c>
      <c r="AL126" s="245">
        <f>송도공장장!AL126+제조팀!AL126+송도밸리데이션팀!AL126+송도생산지원팀!AL126+송도설비관리팀!AL126</f>
        <v>0</v>
      </c>
      <c r="AM126" s="245">
        <f>송도공장장!AM126+제조팀!AM126+송도밸리데이션팀!AM126+송도생산지원팀!AM126+송도설비관리팀!AM126</f>
        <v>0</v>
      </c>
      <c r="AN126" s="245">
        <f>송도공장장!AN126+제조팀!AN126+송도밸리데이션팀!AN126+송도생산지원팀!AN126+송도설비관리팀!AN126</f>
        <v>0</v>
      </c>
      <c r="AO126" s="245">
        <f>송도공장장!AO126+제조팀!AO126+송도밸리데이션팀!AO126+송도생산지원팀!AO126+송도설비관리팀!AO126</f>
        <v>0</v>
      </c>
      <c r="AP126" s="245">
        <f>송도공장장!AP126+제조팀!AP126+송도밸리데이션팀!AP126+송도생산지원팀!AP126+송도설비관리팀!AP126</f>
        <v>0</v>
      </c>
      <c r="AQ126" s="245">
        <f>송도공장장!AQ126+제조팀!AQ126+송도밸리데이션팀!AQ126+송도생산지원팀!AQ126+송도설비관리팀!AQ126</f>
        <v>0</v>
      </c>
      <c r="AR126" s="245">
        <f>송도공장장!AR126+제조팀!AR126+송도밸리데이션팀!AR126+송도생산지원팀!AR126+송도설비관리팀!AR126</f>
        <v>0</v>
      </c>
      <c r="AS126" s="245">
        <f>송도공장장!AS126+제조팀!AS126+송도밸리데이션팀!AS126+송도생산지원팀!AS126+송도설비관리팀!AS126</f>
        <v>0</v>
      </c>
      <c r="AT126" s="245">
        <f>송도공장장!AT126+제조팀!AT126+송도밸리데이션팀!AT126+송도생산지원팀!AT126+송도설비관리팀!AT126</f>
        <v>0</v>
      </c>
      <c r="AU126" s="245">
        <f t="shared" si="53"/>
        <v>0</v>
      </c>
      <c r="AV126" s="245">
        <f t="shared" si="74"/>
        <v>0</v>
      </c>
      <c r="AW126" s="245">
        <f t="shared" si="75"/>
        <v>0</v>
      </c>
      <c r="AX126" s="245">
        <f t="shared" si="76"/>
        <v>0</v>
      </c>
      <c r="AY126" s="245">
        <f t="shared" si="110"/>
        <v>0</v>
      </c>
      <c r="AZ126" s="245">
        <f t="shared" si="111"/>
        <v>0</v>
      </c>
      <c r="BA126" s="245">
        <f t="shared" si="112"/>
        <v>0</v>
      </c>
      <c r="BB126" s="250"/>
      <c r="BC126" s="251" t="s">
        <v>24</v>
      </c>
      <c r="BD126" s="261"/>
      <c r="BE126" s="264">
        <v>0</v>
      </c>
      <c r="BF126" s="264">
        <v>0</v>
      </c>
      <c r="BG126" s="264">
        <v>0</v>
      </c>
      <c r="BH126" s="265">
        <f t="shared" si="77"/>
        <v>0</v>
      </c>
    </row>
    <row r="127" spans="1:60" outlineLevel="1" x14ac:dyDescent="0.3">
      <c r="A127" s="71" t="s">
        <v>235</v>
      </c>
      <c r="B127" s="269" t="s">
        <v>236</v>
      </c>
      <c r="C127" s="269" t="s">
        <v>44</v>
      </c>
      <c r="D127" s="239">
        <v>5113160</v>
      </c>
      <c r="E127" s="239" t="s">
        <v>227</v>
      </c>
      <c r="F127" s="277">
        <v>0</v>
      </c>
      <c r="G127" s="245">
        <f t="shared" si="108"/>
        <v>0</v>
      </c>
      <c r="H127" s="264">
        <f>IFERROR(INDEX('[1]2024'!$A:$Q,MATCH($A$3&amp;$D127,'[1]2024'!$B:$B,0),MATCH(H$4,'[1]2024'!$2:$2,0)),0)+IFERROR(INDEX('[1]2024'!$A:$Q,MATCH($B$3&amp;$D127,'[1]2024'!$B:$B,0),MATCH(H$4,'[1]2024'!$2:$2,0)),0)++IFERROR(INDEX('[1]2024'!$A:$Q,MATCH($C$3&amp;$D127,'[1]2024'!$B:$B,0),MATCH(H$4,'[1]2024'!$2:$2,0)),0)++IFERROR(INDEX('[1]2024'!$A:$Q,MATCH($D$3&amp;$D127,'[1]2024'!$B:$B,0),MATCH(H$4,'[1]2024'!$2:$2,0)),0)</f>
        <v>0</v>
      </c>
      <c r="I127" s="264">
        <f>IFERROR(INDEX('[1]2024'!$A:$Q,MATCH($A$3&amp;$D127,'[1]2024'!$B:$B,0),MATCH(I$4,'[1]2024'!$2:$2,0)),0)+IFERROR(INDEX('[1]2024'!$A:$Q,MATCH($B$3&amp;$D127,'[1]2024'!$B:$B,0),MATCH(I$4,'[1]2024'!$2:$2,0)),0)++IFERROR(INDEX('[1]2024'!$A:$Q,MATCH($C$3&amp;$D127,'[1]2024'!$B:$B,0),MATCH(I$4,'[1]2024'!$2:$2,0)),0)++IFERROR(INDEX('[1]2024'!$A:$Q,MATCH($D$3&amp;$D127,'[1]2024'!$B:$B,0),MATCH(I$4,'[1]2024'!$2:$2,0)),0)</f>
        <v>0</v>
      </c>
      <c r="J127" s="264">
        <f>IFERROR(INDEX('[1]2024'!$A:$Q,MATCH($A$3&amp;$D127,'[1]2024'!$B:$B,0),MATCH(J$4,'[1]2024'!$2:$2,0)),0)+IFERROR(INDEX('[1]2024'!$A:$Q,MATCH($B$3&amp;$D127,'[1]2024'!$B:$B,0),MATCH(J$4,'[1]2024'!$2:$2,0)),0)++IFERROR(INDEX('[1]2024'!$A:$Q,MATCH($C$3&amp;$D127,'[1]2024'!$B:$B,0),MATCH(J$4,'[1]2024'!$2:$2,0)),0)++IFERROR(INDEX('[1]2024'!$A:$Q,MATCH($D$3&amp;$D127,'[1]2024'!$B:$B,0),MATCH(J$4,'[1]2024'!$2:$2,0)),0)</f>
        <v>0</v>
      </c>
      <c r="K127" s="264">
        <f>IFERROR(INDEX('[1]2024'!$A:$Q,MATCH($A$3&amp;$D127,'[1]2024'!$B:$B,0),MATCH(K$4,'[1]2024'!$2:$2,0)),0)+IFERROR(INDEX('[1]2024'!$A:$Q,MATCH($B$3&amp;$D127,'[1]2024'!$B:$B,0),MATCH(K$4,'[1]2024'!$2:$2,0)),0)++IFERROR(INDEX('[1]2024'!$A:$Q,MATCH($C$3&amp;$D127,'[1]2024'!$B:$B,0),MATCH(K$4,'[1]2024'!$2:$2,0)),0)++IFERROR(INDEX('[1]2024'!$A:$Q,MATCH($D$3&amp;$D127,'[1]2024'!$B:$B,0),MATCH(K$4,'[1]2024'!$2:$2,0)),0)</f>
        <v>0</v>
      </c>
      <c r="L127" s="264">
        <f>IFERROR(INDEX('[1]2024'!$A:$Q,MATCH($A$3&amp;$D127,'[1]2024'!$B:$B,0),MATCH(L$4,'[1]2024'!$2:$2,0)),0)+IFERROR(INDEX('[1]2024'!$A:$Q,MATCH($B$3&amp;$D127,'[1]2024'!$B:$B,0),MATCH(L$4,'[1]2024'!$2:$2,0)),0)++IFERROR(INDEX('[1]2024'!$A:$Q,MATCH($C$3&amp;$D127,'[1]2024'!$B:$B,0),MATCH(L$4,'[1]2024'!$2:$2,0)),0)++IFERROR(INDEX('[1]2024'!$A:$Q,MATCH($D$3&amp;$D127,'[1]2024'!$B:$B,0),MATCH(L$4,'[1]2024'!$2:$2,0)),0)</f>
        <v>0</v>
      </c>
      <c r="M127" s="264">
        <f>IFERROR(INDEX('[1]2024'!$A:$Q,MATCH($A$3&amp;$D127,'[1]2024'!$B:$B,0),MATCH(M$4,'[1]2024'!$2:$2,0)),0)+IFERROR(INDEX('[1]2024'!$A:$Q,MATCH($B$3&amp;$D127,'[1]2024'!$B:$B,0),MATCH(M$4,'[1]2024'!$2:$2,0)),0)++IFERROR(INDEX('[1]2024'!$A:$Q,MATCH($C$3&amp;$D127,'[1]2024'!$B:$B,0),MATCH(M$4,'[1]2024'!$2:$2,0)),0)++IFERROR(INDEX('[1]2024'!$A:$Q,MATCH($D$3&amp;$D127,'[1]2024'!$B:$B,0),MATCH(M$4,'[1]2024'!$2:$2,0)),0)</f>
        <v>0</v>
      </c>
      <c r="N127" s="264">
        <f>IFERROR(INDEX('[1]2024'!$A:$Q,MATCH($A$3&amp;$D127,'[1]2024'!$B:$B,0),MATCH(N$4,'[1]2024'!$2:$2,0)),0)+IFERROR(INDEX('[1]2024'!$A:$Q,MATCH($B$3&amp;$D127,'[1]2024'!$B:$B,0),MATCH(N$4,'[1]2024'!$2:$2,0)),0)++IFERROR(INDEX('[1]2024'!$A:$Q,MATCH($C$3&amp;$D127,'[1]2024'!$B:$B,0),MATCH(N$4,'[1]2024'!$2:$2,0)),0)++IFERROR(INDEX('[1]2024'!$A:$Q,MATCH($D$3&amp;$D127,'[1]2024'!$B:$B,0),MATCH(N$4,'[1]2024'!$2:$2,0)),0)</f>
        <v>0</v>
      </c>
      <c r="O127" s="264">
        <f>IFERROR(INDEX('[1]2024'!$A:$Q,MATCH($A$3&amp;$D127,'[1]2024'!$B:$B,0),MATCH(O$4,'[1]2024'!$2:$2,0)),0)+IFERROR(INDEX('[1]2024'!$A:$Q,MATCH($B$3&amp;$D127,'[1]2024'!$B:$B,0),MATCH(O$4,'[1]2024'!$2:$2,0)),0)++IFERROR(INDEX('[1]2024'!$A:$Q,MATCH($C$3&amp;$D127,'[1]2024'!$B:$B,0),MATCH(O$4,'[1]2024'!$2:$2,0)),0)++IFERROR(INDEX('[1]2024'!$A:$Q,MATCH($D$3&amp;$D127,'[1]2024'!$B:$B,0),MATCH(O$4,'[1]2024'!$2:$2,0)),0)</f>
        <v>0</v>
      </c>
      <c r="P127" s="264">
        <f>IFERROR(INDEX('[1]2024'!$A:$Q,MATCH($A$3&amp;$D127,'[1]2024'!$B:$B,0),MATCH(P$4,'[1]2024'!$2:$2,0)),0)+IFERROR(INDEX('[1]2024'!$A:$Q,MATCH($B$3&amp;$D127,'[1]2024'!$B:$B,0),MATCH(P$4,'[1]2024'!$2:$2,0)),0)++IFERROR(INDEX('[1]2024'!$A:$Q,MATCH($C$3&amp;$D127,'[1]2024'!$B:$B,0),MATCH(P$4,'[1]2024'!$2:$2,0)),0)++IFERROR(INDEX('[1]2024'!$A:$Q,MATCH($D$3&amp;$D127,'[1]2024'!$B:$B,0),MATCH(P$4,'[1]2024'!$2:$2,0)),0)</f>
        <v>0</v>
      </c>
      <c r="Q127" s="264">
        <f>IFERROR(INDEX('[1]2024'!$A:$Q,MATCH($A$3&amp;$D127,'[1]2024'!$B:$B,0),MATCH(Q$4,'[1]2024'!$2:$2,0)),0)+IFERROR(INDEX('[1]2024'!$A:$Q,MATCH($B$3&amp;$D127,'[1]2024'!$B:$B,0),MATCH(Q$4,'[1]2024'!$2:$2,0)),0)++IFERROR(INDEX('[1]2024'!$A:$Q,MATCH($C$3&amp;$D127,'[1]2024'!$B:$B,0),MATCH(Q$4,'[1]2024'!$2:$2,0)),0)++IFERROR(INDEX('[1]2024'!$A:$Q,MATCH($D$3&amp;$D127,'[1]2024'!$B:$B,0),MATCH(Q$4,'[1]2024'!$2:$2,0)),0)</f>
        <v>0</v>
      </c>
      <c r="R127" s="264">
        <f>IFERROR(INDEX('[1]2024'!$A:$Q,MATCH($A$3&amp;$D127,'[1]2024'!$B:$B,0),MATCH(R$4,'[1]2024'!$2:$2,0)),0)+IFERROR(INDEX('[1]2024'!$A:$Q,MATCH($B$3&amp;$D127,'[1]2024'!$B:$B,0),MATCH(R$4,'[1]2024'!$2:$2,0)),0)++IFERROR(INDEX('[1]2024'!$A:$Q,MATCH($C$3&amp;$D127,'[1]2024'!$B:$B,0),MATCH(R$4,'[1]2024'!$2:$2,0)),0)++IFERROR(INDEX('[1]2024'!$A:$Q,MATCH($D$3&amp;$D127,'[1]2024'!$B:$B,0),MATCH(R$4,'[1]2024'!$2:$2,0)),0)</f>
        <v>0</v>
      </c>
      <c r="S127" s="264">
        <f>IFERROR(INDEX('[1]2024'!$A:$Q,MATCH($A$3&amp;$D127,'[1]2024'!$B:$B,0),MATCH(S$4,'[1]2024'!$2:$2,0)),0)+IFERROR(INDEX('[1]2024'!$A:$Q,MATCH($B$3&amp;$D127,'[1]2024'!$B:$B,0),MATCH(S$4,'[1]2024'!$2:$2,0)),0)++IFERROR(INDEX('[1]2024'!$A:$Q,MATCH($C$3&amp;$D127,'[1]2024'!$B:$B,0),MATCH(S$4,'[1]2024'!$2:$2,0)),0)++IFERROR(INDEX('[1]2024'!$A:$Q,MATCH($D$3&amp;$D127,'[1]2024'!$B:$B,0),MATCH(S$4,'[1]2024'!$2:$2,0)),0)</f>
        <v>0</v>
      </c>
      <c r="T127" s="75">
        <v>0</v>
      </c>
      <c r="U127" s="245">
        <f t="shared" si="109"/>
        <v>0</v>
      </c>
      <c r="V127" s="246">
        <v>0</v>
      </c>
      <c r="W127" s="247">
        <v>0</v>
      </c>
      <c r="X127" s="247">
        <v>0</v>
      </c>
      <c r="Y127" s="247">
        <v>0</v>
      </c>
      <c r="Z127" s="247">
        <v>0</v>
      </c>
      <c r="AA127" s="247">
        <v>0</v>
      </c>
      <c r="AB127" s="247">
        <v>0</v>
      </c>
      <c r="AC127" s="247">
        <v>0</v>
      </c>
      <c r="AD127" s="247">
        <v>0</v>
      </c>
      <c r="AE127" s="247">
        <v>0</v>
      </c>
      <c r="AF127" s="247">
        <v>0</v>
      </c>
      <c r="AG127" s="248">
        <v>0</v>
      </c>
      <c r="AH127" s="245">
        <f>송도공장장!AH127+제조팀!AH127+송도밸리데이션팀!AH127+송도생산지원팀!AH127+송도설비관리팀!AH127</f>
        <v>0</v>
      </c>
      <c r="AI127" s="245">
        <f>송도공장장!AI127+제조팀!AI127+송도밸리데이션팀!AI127+송도생산지원팀!AI127+송도설비관리팀!AI127</f>
        <v>0</v>
      </c>
      <c r="AJ127" s="245">
        <f>송도공장장!AJ127+제조팀!AJ127+송도밸리데이션팀!AJ127+송도생산지원팀!AJ127+송도설비관리팀!AJ127</f>
        <v>0</v>
      </c>
      <c r="AK127" s="245">
        <f>송도공장장!AK127+제조팀!AK127+송도밸리데이션팀!AK127+송도생산지원팀!AK127+송도설비관리팀!AK127</f>
        <v>0</v>
      </c>
      <c r="AL127" s="245">
        <f>송도공장장!AL127+제조팀!AL127+송도밸리데이션팀!AL127+송도생산지원팀!AL127+송도설비관리팀!AL127</f>
        <v>0</v>
      </c>
      <c r="AM127" s="245">
        <f>송도공장장!AM127+제조팀!AM127+송도밸리데이션팀!AM127+송도생산지원팀!AM127+송도설비관리팀!AM127</f>
        <v>0</v>
      </c>
      <c r="AN127" s="245">
        <f>송도공장장!AN127+제조팀!AN127+송도밸리데이션팀!AN127+송도생산지원팀!AN127+송도설비관리팀!AN127</f>
        <v>0</v>
      </c>
      <c r="AO127" s="245">
        <f>송도공장장!AO127+제조팀!AO127+송도밸리데이션팀!AO127+송도생산지원팀!AO127+송도설비관리팀!AO127</f>
        <v>0</v>
      </c>
      <c r="AP127" s="245">
        <f>송도공장장!AP127+제조팀!AP127+송도밸리데이션팀!AP127+송도생산지원팀!AP127+송도설비관리팀!AP127</f>
        <v>0</v>
      </c>
      <c r="AQ127" s="245">
        <f>송도공장장!AQ127+제조팀!AQ127+송도밸리데이션팀!AQ127+송도생산지원팀!AQ127+송도설비관리팀!AQ127</f>
        <v>0</v>
      </c>
      <c r="AR127" s="245">
        <f>송도공장장!AR127+제조팀!AR127+송도밸리데이션팀!AR127+송도생산지원팀!AR127+송도설비관리팀!AR127</f>
        <v>0</v>
      </c>
      <c r="AS127" s="245">
        <f>송도공장장!AS127+제조팀!AS127+송도밸리데이션팀!AS127+송도생산지원팀!AS127+송도설비관리팀!AS127</f>
        <v>0</v>
      </c>
      <c r="AT127" s="245">
        <f>송도공장장!AT127+제조팀!AT127+송도밸리데이션팀!AT127+송도생산지원팀!AT127+송도설비관리팀!AT127</f>
        <v>0</v>
      </c>
      <c r="AU127" s="245">
        <f t="shared" si="53"/>
        <v>0</v>
      </c>
      <c r="AV127" s="245">
        <f t="shared" si="74"/>
        <v>0</v>
      </c>
      <c r="AW127" s="245">
        <f t="shared" si="75"/>
        <v>0</v>
      </c>
      <c r="AX127" s="245">
        <f t="shared" si="76"/>
        <v>0</v>
      </c>
      <c r="AY127" s="245">
        <f t="shared" si="110"/>
        <v>0</v>
      </c>
      <c r="AZ127" s="245">
        <f t="shared" si="111"/>
        <v>0</v>
      </c>
      <c r="BA127" s="245">
        <f t="shared" si="112"/>
        <v>0</v>
      </c>
      <c r="BB127" s="250"/>
      <c r="BC127" s="251" t="s">
        <v>39</v>
      </c>
      <c r="BD127" s="261"/>
      <c r="BE127" s="264">
        <v>0</v>
      </c>
      <c r="BF127" s="264">
        <v>0</v>
      </c>
      <c r="BG127" s="264">
        <v>0</v>
      </c>
      <c r="BH127" s="265">
        <f t="shared" si="77"/>
        <v>0</v>
      </c>
    </row>
    <row r="128" spans="1:60" x14ac:dyDescent="0.3">
      <c r="A128" s="57" t="s">
        <v>237</v>
      </c>
      <c r="B128" s="256" t="s">
        <v>21</v>
      </c>
      <c r="C128" s="256"/>
      <c r="D128" s="257"/>
      <c r="E128" s="257"/>
      <c r="F128" s="272">
        <v>0</v>
      </c>
      <c r="G128" s="258">
        <f t="shared" ref="G128:S128" si="113">G129</f>
        <v>0</v>
      </c>
      <c r="H128" s="259">
        <f t="shared" si="113"/>
        <v>0</v>
      </c>
      <c r="I128" s="260">
        <f t="shared" si="113"/>
        <v>0</v>
      </c>
      <c r="J128" s="260">
        <f t="shared" si="113"/>
        <v>0</v>
      </c>
      <c r="K128" s="260">
        <f t="shared" si="113"/>
        <v>0</v>
      </c>
      <c r="L128" s="260">
        <f t="shared" si="113"/>
        <v>0</v>
      </c>
      <c r="M128" s="260">
        <f t="shared" si="113"/>
        <v>0</v>
      </c>
      <c r="N128" s="260">
        <f t="shared" si="113"/>
        <v>0</v>
      </c>
      <c r="O128" s="260">
        <f t="shared" si="113"/>
        <v>0</v>
      </c>
      <c r="P128" s="260">
        <f t="shared" si="113"/>
        <v>0</v>
      </c>
      <c r="Q128" s="260">
        <f t="shared" si="113"/>
        <v>0</v>
      </c>
      <c r="R128" s="260">
        <f t="shared" si="113"/>
        <v>0</v>
      </c>
      <c r="S128" s="260">
        <f t="shared" si="113"/>
        <v>0</v>
      </c>
      <c r="T128" s="64">
        <v>492999999.99999994</v>
      </c>
      <c r="U128" s="258">
        <f t="shared" ref="U128:Z128" si="114">U129</f>
        <v>113333333.33333333</v>
      </c>
      <c r="V128" s="262">
        <f t="shared" si="114"/>
        <v>0</v>
      </c>
      <c r="W128" s="273">
        <f t="shared" si="114"/>
        <v>0</v>
      </c>
      <c r="X128" s="273">
        <f t="shared" si="114"/>
        <v>0</v>
      </c>
      <c r="Y128" s="273">
        <f t="shared" si="114"/>
        <v>0</v>
      </c>
      <c r="Z128" s="273">
        <f t="shared" si="114"/>
        <v>0</v>
      </c>
      <c r="AA128" s="273">
        <v>77333333.333333328</v>
      </c>
      <c r="AB128" s="273">
        <v>12000000</v>
      </c>
      <c r="AC128" s="273">
        <v>12000000</v>
      </c>
      <c r="AD128" s="273">
        <v>12000000</v>
      </c>
      <c r="AE128" s="273">
        <v>0</v>
      </c>
      <c r="AF128" s="273">
        <v>0</v>
      </c>
      <c r="AG128" s="274">
        <v>0</v>
      </c>
      <c r="AH128" s="258">
        <f t="shared" ref="AH128:AT128" si="115">AH129</f>
        <v>0</v>
      </c>
      <c r="AI128" s="258">
        <f t="shared" si="115"/>
        <v>0</v>
      </c>
      <c r="AJ128" s="258">
        <f t="shared" si="115"/>
        <v>0</v>
      </c>
      <c r="AK128" s="258">
        <f t="shared" si="115"/>
        <v>0</v>
      </c>
      <c r="AL128" s="258">
        <f t="shared" si="115"/>
        <v>0</v>
      </c>
      <c r="AM128" s="258">
        <f t="shared" si="115"/>
        <v>0</v>
      </c>
      <c r="AN128" s="258">
        <f t="shared" si="115"/>
        <v>0</v>
      </c>
      <c r="AO128" s="258">
        <f t="shared" si="115"/>
        <v>0</v>
      </c>
      <c r="AP128" s="258">
        <f t="shared" si="115"/>
        <v>0</v>
      </c>
      <c r="AQ128" s="258">
        <f t="shared" si="115"/>
        <v>0</v>
      </c>
      <c r="AR128" s="258">
        <f t="shared" si="115"/>
        <v>0</v>
      </c>
      <c r="AS128" s="258">
        <f t="shared" si="115"/>
        <v>0</v>
      </c>
      <c r="AT128" s="258">
        <f t="shared" si="115"/>
        <v>0</v>
      </c>
      <c r="AU128" s="258">
        <f t="shared" si="53"/>
        <v>0</v>
      </c>
      <c r="AV128" s="258">
        <f t="shared" si="74"/>
        <v>0</v>
      </c>
      <c r="AW128" s="258">
        <f t="shared" si="75"/>
        <v>0</v>
      </c>
      <c r="AX128" s="258">
        <f t="shared" si="76"/>
        <v>0</v>
      </c>
      <c r="AY128" s="258">
        <f>AY129</f>
        <v>0</v>
      </c>
      <c r="AZ128" s="258">
        <f t="shared" ref="AZ128:BA128" si="116">AZ129</f>
        <v>0</v>
      </c>
      <c r="BA128" s="258">
        <f t="shared" si="116"/>
        <v>0</v>
      </c>
      <c r="BB128" s="250"/>
      <c r="BC128" s="275"/>
      <c r="BD128" s="276"/>
      <c r="BE128" s="262">
        <f>BE129</f>
        <v>0</v>
      </c>
      <c r="BF128" s="262">
        <v>0</v>
      </c>
      <c r="BG128" s="262">
        <v>0</v>
      </c>
      <c r="BH128" s="263">
        <f t="shared" si="77"/>
        <v>0</v>
      </c>
    </row>
    <row r="129" spans="1:60" s="288" customFormat="1" outlineLevel="1" x14ac:dyDescent="0.3">
      <c r="A129" s="107" t="s">
        <v>238</v>
      </c>
      <c r="B129" s="269" t="s">
        <v>239</v>
      </c>
      <c r="C129" s="269" t="s">
        <v>31</v>
      </c>
      <c r="D129" s="278">
        <v>5115110</v>
      </c>
      <c r="E129" s="278" t="s">
        <v>240</v>
      </c>
      <c r="F129" s="279">
        <v>0</v>
      </c>
      <c r="G129" s="245">
        <f>SUM(H129:S129)</f>
        <v>0</v>
      </c>
      <c r="H129" s="264">
        <f>IFERROR(INDEX('[1]2024'!$A:$Q,MATCH($A$3&amp;$D129,'[1]2024'!$B:$B,0),MATCH(H$4,'[1]2024'!$2:$2,0)),0)+IFERROR(INDEX('[1]2024'!$A:$Q,MATCH($B$3&amp;$D129,'[1]2024'!$B:$B,0),MATCH(H$4,'[1]2024'!$2:$2,0)),0)++IFERROR(INDEX('[1]2024'!$A:$Q,MATCH($C$3&amp;$D129,'[1]2024'!$B:$B,0),MATCH(H$4,'[1]2024'!$2:$2,0)),0)++IFERROR(INDEX('[1]2024'!$A:$Q,MATCH($D$3&amp;$D129,'[1]2024'!$B:$B,0),MATCH(H$4,'[1]2024'!$2:$2,0)),0)</f>
        <v>0</v>
      </c>
      <c r="I129" s="264">
        <f>IFERROR(INDEX('[1]2024'!$A:$Q,MATCH($A$3&amp;$D129,'[1]2024'!$B:$B,0),MATCH(I$4,'[1]2024'!$2:$2,0)),0)+IFERROR(INDEX('[1]2024'!$A:$Q,MATCH($B$3&amp;$D129,'[1]2024'!$B:$B,0),MATCH(I$4,'[1]2024'!$2:$2,0)),0)++IFERROR(INDEX('[1]2024'!$A:$Q,MATCH($C$3&amp;$D129,'[1]2024'!$B:$B,0),MATCH(I$4,'[1]2024'!$2:$2,0)),0)++IFERROR(INDEX('[1]2024'!$A:$Q,MATCH($D$3&amp;$D129,'[1]2024'!$B:$B,0),MATCH(I$4,'[1]2024'!$2:$2,0)),0)</f>
        <v>0</v>
      </c>
      <c r="J129" s="264">
        <f>IFERROR(INDEX('[1]2024'!$A:$Q,MATCH($A$3&amp;$D129,'[1]2024'!$B:$B,0),MATCH(J$4,'[1]2024'!$2:$2,0)),0)+IFERROR(INDEX('[1]2024'!$A:$Q,MATCH($B$3&amp;$D129,'[1]2024'!$B:$B,0),MATCH(J$4,'[1]2024'!$2:$2,0)),0)++IFERROR(INDEX('[1]2024'!$A:$Q,MATCH($C$3&amp;$D129,'[1]2024'!$B:$B,0),MATCH(J$4,'[1]2024'!$2:$2,0)),0)++IFERROR(INDEX('[1]2024'!$A:$Q,MATCH($D$3&amp;$D129,'[1]2024'!$B:$B,0),MATCH(J$4,'[1]2024'!$2:$2,0)),0)</f>
        <v>0</v>
      </c>
      <c r="K129" s="264">
        <f>IFERROR(INDEX('[1]2024'!$A:$Q,MATCH($A$3&amp;$D129,'[1]2024'!$B:$B,0),MATCH(K$4,'[1]2024'!$2:$2,0)),0)+IFERROR(INDEX('[1]2024'!$A:$Q,MATCH($B$3&amp;$D129,'[1]2024'!$B:$B,0),MATCH(K$4,'[1]2024'!$2:$2,0)),0)++IFERROR(INDEX('[1]2024'!$A:$Q,MATCH($C$3&amp;$D129,'[1]2024'!$B:$B,0),MATCH(K$4,'[1]2024'!$2:$2,0)),0)++IFERROR(INDEX('[1]2024'!$A:$Q,MATCH($D$3&amp;$D129,'[1]2024'!$B:$B,0),MATCH(K$4,'[1]2024'!$2:$2,0)),0)</f>
        <v>0</v>
      </c>
      <c r="L129" s="264">
        <f>IFERROR(INDEX('[1]2024'!$A:$Q,MATCH($A$3&amp;$D129,'[1]2024'!$B:$B,0),MATCH(L$4,'[1]2024'!$2:$2,0)),0)+IFERROR(INDEX('[1]2024'!$A:$Q,MATCH($B$3&amp;$D129,'[1]2024'!$B:$B,0),MATCH(L$4,'[1]2024'!$2:$2,0)),0)++IFERROR(INDEX('[1]2024'!$A:$Q,MATCH($C$3&amp;$D129,'[1]2024'!$B:$B,0),MATCH(L$4,'[1]2024'!$2:$2,0)),0)++IFERROR(INDEX('[1]2024'!$A:$Q,MATCH($D$3&amp;$D129,'[1]2024'!$B:$B,0),MATCH(L$4,'[1]2024'!$2:$2,0)),0)</f>
        <v>0</v>
      </c>
      <c r="M129" s="264">
        <f>IFERROR(INDEX('[1]2024'!$A:$Q,MATCH($A$3&amp;$D129,'[1]2024'!$B:$B,0),MATCH(M$4,'[1]2024'!$2:$2,0)),0)+IFERROR(INDEX('[1]2024'!$A:$Q,MATCH($B$3&amp;$D129,'[1]2024'!$B:$B,0),MATCH(M$4,'[1]2024'!$2:$2,0)),0)++IFERROR(INDEX('[1]2024'!$A:$Q,MATCH($C$3&amp;$D129,'[1]2024'!$B:$B,0),MATCH(M$4,'[1]2024'!$2:$2,0)),0)++IFERROR(INDEX('[1]2024'!$A:$Q,MATCH($D$3&amp;$D129,'[1]2024'!$B:$B,0),MATCH(M$4,'[1]2024'!$2:$2,0)),0)</f>
        <v>0</v>
      </c>
      <c r="N129" s="264">
        <f>IFERROR(INDEX('[1]2024'!$A:$Q,MATCH($A$3&amp;$D129,'[1]2024'!$B:$B,0),MATCH(N$4,'[1]2024'!$2:$2,0)),0)+IFERROR(INDEX('[1]2024'!$A:$Q,MATCH($B$3&amp;$D129,'[1]2024'!$B:$B,0),MATCH(N$4,'[1]2024'!$2:$2,0)),0)++IFERROR(INDEX('[1]2024'!$A:$Q,MATCH($C$3&amp;$D129,'[1]2024'!$B:$B,0),MATCH(N$4,'[1]2024'!$2:$2,0)),0)++IFERROR(INDEX('[1]2024'!$A:$Q,MATCH($D$3&amp;$D129,'[1]2024'!$B:$B,0),MATCH(N$4,'[1]2024'!$2:$2,0)),0)</f>
        <v>0</v>
      </c>
      <c r="O129" s="264">
        <f>IFERROR(INDEX('[1]2024'!$A:$Q,MATCH($A$3&amp;$D129,'[1]2024'!$B:$B,0),MATCH(O$4,'[1]2024'!$2:$2,0)),0)+IFERROR(INDEX('[1]2024'!$A:$Q,MATCH($B$3&amp;$D129,'[1]2024'!$B:$B,0),MATCH(O$4,'[1]2024'!$2:$2,0)),0)++IFERROR(INDEX('[1]2024'!$A:$Q,MATCH($C$3&amp;$D129,'[1]2024'!$B:$B,0),MATCH(O$4,'[1]2024'!$2:$2,0)),0)++IFERROR(INDEX('[1]2024'!$A:$Q,MATCH($D$3&amp;$D129,'[1]2024'!$B:$B,0),MATCH(O$4,'[1]2024'!$2:$2,0)),0)</f>
        <v>0</v>
      </c>
      <c r="P129" s="264">
        <f>IFERROR(INDEX('[1]2024'!$A:$Q,MATCH($A$3&amp;$D129,'[1]2024'!$B:$B,0),MATCH(P$4,'[1]2024'!$2:$2,0)),0)+IFERROR(INDEX('[1]2024'!$A:$Q,MATCH($B$3&amp;$D129,'[1]2024'!$B:$B,0),MATCH(P$4,'[1]2024'!$2:$2,0)),0)++IFERROR(INDEX('[1]2024'!$A:$Q,MATCH($C$3&amp;$D129,'[1]2024'!$B:$B,0),MATCH(P$4,'[1]2024'!$2:$2,0)),0)++IFERROR(INDEX('[1]2024'!$A:$Q,MATCH($D$3&amp;$D129,'[1]2024'!$B:$B,0),MATCH(P$4,'[1]2024'!$2:$2,0)),0)</f>
        <v>0</v>
      </c>
      <c r="Q129" s="264">
        <f>IFERROR(INDEX('[1]2024'!$A:$Q,MATCH($A$3&amp;$D129,'[1]2024'!$B:$B,0),MATCH(Q$4,'[1]2024'!$2:$2,0)),0)+IFERROR(INDEX('[1]2024'!$A:$Q,MATCH($B$3&amp;$D129,'[1]2024'!$B:$B,0),MATCH(Q$4,'[1]2024'!$2:$2,0)),0)++IFERROR(INDEX('[1]2024'!$A:$Q,MATCH($C$3&amp;$D129,'[1]2024'!$B:$B,0),MATCH(Q$4,'[1]2024'!$2:$2,0)),0)++IFERROR(INDEX('[1]2024'!$A:$Q,MATCH($D$3&amp;$D129,'[1]2024'!$B:$B,0),MATCH(Q$4,'[1]2024'!$2:$2,0)),0)</f>
        <v>0</v>
      </c>
      <c r="R129" s="264">
        <f>IFERROR(INDEX('[1]2024'!$A:$Q,MATCH($A$3&amp;$D129,'[1]2024'!$B:$B,0),MATCH(R$4,'[1]2024'!$2:$2,0)),0)+IFERROR(INDEX('[1]2024'!$A:$Q,MATCH($B$3&amp;$D129,'[1]2024'!$B:$B,0),MATCH(R$4,'[1]2024'!$2:$2,0)),0)++IFERROR(INDEX('[1]2024'!$A:$Q,MATCH($C$3&amp;$D129,'[1]2024'!$B:$B,0),MATCH(R$4,'[1]2024'!$2:$2,0)),0)++IFERROR(INDEX('[1]2024'!$A:$Q,MATCH($D$3&amp;$D129,'[1]2024'!$B:$B,0),MATCH(R$4,'[1]2024'!$2:$2,0)),0)</f>
        <v>0</v>
      </c>
      <c r="S129" s="264">
        <f>IFERROR(INDEX('[1]2024'!$A:$Q,MATCH($A$3&amp;$D129,'[1]2024'!$B:$B,0),MATCH(S$4,'[1]2024'!$2:$2,0)),0)+IFERROR(INDEX('[1]2024'!$A:$Q,MATCH($B$3&amp;$D129,'[1]2024'!$B:$B,0),MATCH(S$4,'[1]2024'!$2:$2,0)),0)++IFERROR(INDEX('[1]2024'!$A:$Q,MATCH($C$3&amp;$D129,'[1]2024'!$B:$B,0),MATCH(S$4,'[1]2024'!$2:$2,0)),0)++IFERROR(INDEX('[1]2024'!$A:$Q,MATCH($D$3&amp;$D129,'[1]2024'!$B:$B,0),MATCH(S$4,'[1]2024'!$2:$2,0)),0)</f>
        <v>0</v>
      </c>
      <c r="T129" s="132">
        <v>492999999.99999994</v>
      </c>
      <c r="U129" s="280">
        <f>SUM(V129:AG129)</f>
        <v>113333333.33333333</v>
      </c>
      <c r="V129" s="281">
        <v>0</v>
      </c>
      <c r="W129" s="282">
        <v>0</v>
      </c>
      <c r="X129" s="282">
        <v>0</v>
      </c>
      <c r="Y129" s="282">
        <v>0</v>
      </c>
      <c r="Z129" s="282">
        <v>0</v>
      </c>
      <c r="AA129" s="282">
        <v>77333333.333333328</v>
      </c>
      <c r="AB129" s="282">
        <v>12000000</v>
      </c>
      <c r="AC129" s="282">
        <v>12000000</v>
      </c>
      <c r="AD129" s="282">
        <v>12000000</v>
      </c>
      <c r="AE129" s="282">
        <v>0</v>
      </c>
      <c r="AF129" s="282">
        <v>0</v>
      </c>
      <c r="AG129" s="283">
        <v>0</v>
      </c>
      <c r="AH129" s="245">
        <f>송도공장장!AH129+제조팀!AH129+송도밸리데이션팀!AH129+송도생산지원팀!AH129+송도설비관리팀!AH129</f>
        <v>0</v>
      </c>
      <c r="AI129" s="245">
        <f>송도공장장!AI129+제조팀!AI129+송도밸리데이션팀!AI129+송도생산지원팀!AI129+송도설비관리팀!AI129</f>
        <v>0</v>
      </c>
      <c r="AJ129" s="245">
        <f>송도공장장!AJ129+제조팀!AJ129+송도밸리데이션팀!AJ129+송도생산지원팀!AJ129+송도설비관리팀!AJ129</f>
        <v>0</v>
      </c>
      <c r="AK129" s="245">
        <f>송도공장장!AK129+제조팀!AK129+송도밸리데이션팀!AK129+송도생산지원팀!AK129+송도설비관리팀!AK129</f>
        <v>0</v>
      </c>
      <c r="AL129" s="245">
        <f>송도공장장!AL129+제조팀!AL129+송도밸리데이션팀!AL129+송도생산지원팀!AL129+송도설비관리팀!AL129</f>
        <v>0</v>
      </c>
      <c r="AM129" s="245">
        <f>송도공장장!AM129+제조팀!AM129+송도밸리데이션팀!AM129+송도생산지원팀!AM129+송도설비관리팀!AM129</f>
        <v>0</v>
      </c>
      <c r="AN129" s="245">
        <f>송도공장장!AN129+제조팀!AN129+송도밸리데이션팀!AN129+송도생산지원팀!AN129+송도설비관리팀!AN129</f>
        <v>0</v>
      </c>
      <c r="AO129" s="245">
        <f>송도공장장!AO129+제조팀!AO129+송도밸리데이션팀!AO129+송도생산지원팀!AO129+송도설비관리팀!AO129</f>
        <v>0</v>
      </c>
      <c r="AP129" s="245">
        <f>송도공장장!AP129+제조팀!AP129+송도밸리데이션팀!AP129+송도생산지원팀!AP129+송도설비관리팀!AP129</f>
        <v>0</v>
      </c>
      <c r="AQ129" s="245">
        <f>송도공장장!AQ129+제조팀!AQ129+송도밸리데이션팀!AQ129+송도생산지원팀!AQ129+송도설비관리팀!AQ129</f>
        <v>0</v>
      </c>
      <c r="AR129" s="245">
        <f>송도공장장!AR129+제조팀!AR129+송도밸리데이션팀!AR129+송도생산지원팀!AR129+송도설비관리팀!AR129</f>
        <v>0</v>
      </c>
      <c r="AS129" s="245">
        <f>송도공장장!AS129+제조팀!AS129+송도밸리데이션팀!AS129+송도생산지원팀!AS129+송도설비관리팀!AS129</f>
        <v>0</v>
      </c>
      <c r="AT129" s="245">
        <f>송도공장장!AT129+제조팀!AT129+송도밸리데이션팀!AT129+송도생산지원팀!AT129+송도설비관리팀!AT129</f>
        <v>0</v>
      </c>
      <c r="AU129" s="280">
        <f t="shared" si="53"/>
        <v>0</v>
      </c>
      <c r="AV129" s="280">
        <f t="shared" si="74"/>
        <v>0</v>
      </c>
      <c r="AW129" s="280">
        <f t="shared" si="75"/>
        <v>0</v>
      </c>
      <c r="AX129" s="280">
        <f t="shared" si="76"/>
        <v>0</v>
      </c>
      <c r="AY129" s="280">
        <f>IF($BC129="O",1.05*$AH129,$AH129)</f>
        <v>0</v>
      </c>
      <c r="AZ129" s="280">
        <f>IF($BC129="O",1.05*$AY129,$AY129)</f>
        <v>0</v>
      </c>
      <c r="BA129" s="280">
        <f>IF($BC129="O",1.05*$AZ129,$AZ129)</f>
        <v>0</v>
      </c>
      <c r="BB129" s="236"/>
      <c r="BC129" s="289" t="s">
        <v>39</v>
      </c>
      <c r="BD129" s="292"/>
      <c r="BE129" s="286">
        <v>0</v>
      </c>
      <c r="BF129" s="286">
        <v>0</v>
      </c>
      <c r="BG129" s="286">
        <v>7102796</v>
      </c>
      <c r="BH129" s="287">
        <f t="shared" si="77"/>
        <v>0</v>
      </c>
    </row>
    <row r="130" spans="1:60" x14ac:dyDescent="0.3">
      <c r="A130" s="57" t="s">
        <v>241</v>
      </c>
      <c r="B130" s="256" t="s">
        <v>21</v>
      </c>
      <c r="C130" s="256"/>
      <c r="D130" s="257"/>
      <c r="E130" s="257"/>
      <c r="F130" s="272">
        <v>0</v>
      </c>
      <c r="G130" s="258">
        <f t="shared" ref="G130" si="117">SUM(G131:G137)</f>
        <v>0</v>
      </c>
      <c r="H130" s="259">
        <f t="shared" ref="H130:S130" si="118">SUM(H131:H137)</f>
        <v>0</v>
      </c>
      <c r="I130" s="260">
        <f t="shared" si="118"/>
        <v>0</v>
      </c>
      <c r="J130" s="260">
        <f t="shared" si="118"/>
        <v>0</v>
      </c>
      <c r="K130" s="260">
        <f t="shared" si="118"/>
        <v>0</v>
      </c>
      <c r="L130" s="260">
        <f t="shared" si="118"/>
        <v>0</v>
      </c>
      <c r="M130" s="260">
        <f t="shared" si="118"/>
        <v>0</v>
      </c>
      <c r="N130" s="260">
        <f t="shared" si="118"/>
        <v>0</v>
      </c>
      <c r="O130" s="260">
        <f t="shared" si="118"/>
        <v>0</v>
      </c>
      <c r="P130" s="260">
        <f t="shared" si="118"/>
        <v>0</v>
      </c>
      <c r="Q130" s="260">
        <f t="shared" si="118"/>
        <v>0</v>
      </c>
      <c r="R130" s="260">
        <f t="shared" si="118"/>
        <v>0</v>
      </c>
      <c r="S130" s="260">
        <f t="shared" si="118"/>
        <v>0</v>
      </c>
      <c r="T130" s="64">
        <v>0</v>
      </c>
      <c r="U130" s="258">
        <f t="shared" ref="U130:Z130" si="119">SUM(U131:U137)</f>
        <v>0</v>
      </c>
      <c r="V130" s="262">
        <f t="shared" si="119"/>
        <v>0</v>
      </c>
      <c r="W130" s="273">
        <f t="shared" si="119"/>
        <v>0</v>
      </c>
      <c r="X130" s="273">
        <f t="shared" si="119"/>
        <v>0</v>
      </c>
      <c r="Y130" s="273">
        <f t="shared" si="119"/>
        <v>0</v>
      </c>
      <c r="Z130" s="273">
        <f t="shared" si="119"/>
        <v>0</v>
      </c>
      <c r="AA130" s="273">
        <v>0</v>
      </c>
      <c r="AB130" s="273">
        <v>0</v>
      </c>
      <c r="AC130" s="273">
        <v>0</v>
      </c>
      <c r="AD130" s="273">
        <v>0</v>
      </c>
      <c r="AE130" s="273">
        <v>0</v>
      </c>
      <c r="AF130" s="273">
        <v>0</v>
      </c>
      <c r="AG130" s="274">
        <v>0</v>
      </c>
      <c r="AH130" s="258">
        <f t="shared" ref="AH130:AT130" si="120">SUM(AH131:AH137)</f>
        <v>5520000</v>
      </c>
      <c r="AI130" s="258">
        <f t="shared" si="120"/>
        <v>460000</v>
      </c>
      <c r="AJ130" s="258">
        <f t="shared" si="120"/>
        <v>460000</v>
      </c>
      <c r="AK130" s="258">
        <f t="shared" si="120"/>
        <v>460000</v>
      </c>
      <c r="AL130" s="258">
        <f t="shared" si="120"/>
        <v>460000</v>
      </c>
      <c r="AM130" s="258">
        <f t="shared" si="120"/>
        <v>460000</v>
      </c>
      <c r="AN130" s="258">
        <f t="shared" si="120"/>
        <v>460000</v>
      </c>
      <c r="AO130" s="258">
        <f t="shared" si="120"/>
        <v>460000</v>
      </c>
      <c r="AP130" s="258">
        <f t="shared" si="120"/>
        <v>460000</v>
      </c>
      <c r="AQ130" s="258">
        <f t="shared" si="120"/>
        <v>460000</v>
      </c>
      <c r="AR130" s="258">
        <f t="shared" si="120"/>
        <v>460000</v>
      </c>
      <c r="AS130" s="258">
        <f t="shared" si="120"/>
        <v>460000</v>
      </c>
      <c r="AT130" s="258">
        <f t="shared" si="120"/>
        <v>460000</v>
      </c>
      <c r="AU130" s="258">
        <f t="shared" si="53"/>
        <v>1380000</v>
      </c>
      <c r="AV130" s="258">
        <f t="shared" si="74"/>
        <v>1380000</v>
      </c>
      <c r="AW130" s="258">
        <f t="shared" si="75"/>
        <v>1380000</v>
      </c>
      <c r="AX130" s="258">
        <f t="shared" si="76"/>
        <v>1380000</v>
      </c>
      <c r="AY130" s="258">
        <f>SUM(AY131:AY137)</f>
        <v>5742000</v>
      </c>
      <c r="AZ130" s="258">
        <f t="shared" ref="AZ130:BA130" si="121">SUM(AZ131:AZ137)</f>
        <v>5975100</v>
      </c>
      <c r="BA130" s="258">
        <f t="shared" si="121"/>
        <v>6219855</v>
      </c>
      <c r="BB130" s="250"/>
      <c r="BC130" s="275"/>
      <c r="BD130" s="276"/>
      <c r="BE130" s="262">
        <f>SUM(BE131:BE137)</f>
        <v>0</v>
      </c>
      <c r="BF130" s="262">
        <v>2542176</v>
      </c>
      <c r="BG130" s="262">
        <v>0</v>
      </c>
      <c r="BH130" s="263">
        <f t="shared" si="77"/>
        <v>0</v>
      </c>
    </row>
    <row r="131" spans="1:60" outlineLevel="1" x14ac:dyDescent="0.3">
      <c r="A131" s="71" t="s">
        <v>242</v>
      </c>
      <c r="B131" s="238" t="s">
        <v>243</v>
      </c>
      <c r="C131" s="238" t="s">
        <v>31</v>
      </c>
      <c r="D131" s="239">
        <v>5116110</v>
      </c>
      <c r="E131" s="239" t="s">
        <v>244</v>
      </c>
      <c r="F131" s="277">
        <v>0</v>
      </c>
      <c r="G131" s="245">
        <f t="shared" ref="G131:G137" si="122">SUM(H131:S131)</f>
        <v>0</v>
      </c>
      <c r="H131" s="264">
        <f>IFERROR(INDEX('[1]2024'!$A:$Q,MATCH($A$3&amp;$D131,'[1]2024'!$B:$B,0),MATCH(H$4,'[1]2024'!$2:$2,0)),0)+IFERROR(INDEX('[1]2024'!$A:$Q,MATCH($B$3&amp;$D131,'[1]2024'!$B:$B,0),MATCH(H$4,'[1]2024'!$2:$2,0)),0)++IFERROR(INDEX('[1]2024'!$A:$Q,MATCH($C$3&amp;$D131,'[1]2024'!$B:$B,0),MATCH(H$4,'[1]2024'!$2:$2,0)),0)++IFERROR(INDEX('[1]2024'!$A:$Q,MATCH($D$3&amp;$D131,'[1]2024'!$B:$B,0),MATCH(H$4,'[1]2024'!$2:$2,0)),0)</f>
        <v>0</v>
      </c>
      <c r="I131" s="264">
        <f>IFERROR(INDEX('[1]2024'!$A:$Q,MATCH($A$3&amp;$D131,'[1]2024'!$B:$B,0),MATCH(I$4,'[1]2024'!$2:$2,0)),0)+IFERROR(INDEX('[1]2024'!$A:$Q,MATCH($B$3&amp;$D131,'[1]2024'!$B:$B,0),MATCH(I$4,'[1]2024'!$2:$2,0)),0)++IFERROR(INDEX('[1]2024'!$A:$Q,MATCH($C$3&amp;$D131,'[1]2024'!$B:$B,0),MATCH(I$4,'[1]2024'!$2:$2,0)),0)++IFERROR(INDEX('[1]2024'!$A:$Q,MATCH($D$3&amp;$D131,'[1]2024'!$B:$B,0),MATCH(I$4,'[1]2024'!$2:$2,0)),0)</f>
        <v>0</v>
      </c>
      <c r="J131" s="264">
        <f>IFERROR(INDEX('[1]2024'!$A:$Q,MATCH($A$3&amp;$D131,'[1]2024'!$B:$B,0),MATCH(J$4,'[1]2024'!$2:$2,0)),0)+IFERROR(INDEX('[1]2024'!$A:$Q,MATCH($B$3&amp;$D131,'[1]2024'!$B:$B,0),MATCH(J$4,'[1]2024'!$2:$2,0)),0)++IFERROR(INDEX('[1]2024'!$A:$Q,MATCH($C$3&amp;$D131,'[1]2024'!$B:$B,0),MATCH(J$4,'[1]2024'!$2:$2,0)),0)++IFERROR(INDEX('[1]2024'!$A:$Q,MATCH($D$3&amp;$D131,'[1]2024'!$B:$B,0),MATCH(J$4,'[1]2024'!$2:$2,0)),0)</f>
        <v>0</v>
      </c>
      <c r="K131" s="264">
        <f>IFERROR(INDEX('[1]2024'!$A:$Q,MATCH($A$3&amp;$D131,'[1]2024'!$B:$B,0),MATCH(K$4,'[1]2024'!$2:$2,0)),0)+IFERROR(INDEX('[1]2024'!$A:$Q,MATCH($B$3&amp;$D131,'[1]2024'!$B:$B,0),MATCH(K$4,'[1]2024'!$2:$2,0)),0)++IFERROR(INDEX('[1]2024'!$A:$Q,MATCH($C$3&amp;$D131,'[1]2024'!$B:$B,0),MATCH(K$4,'[1]2024'!$2:$2,0)),0)++IFERROR(INDEX('[1]2024'!$A:$Q,MATCH($D$3&amp;$D131,'[1]2024'!$B:$B,0),MATCH(K$4,'[1]2024'!$2:$2,0)),0)</f>
        <v>0</v>
      </c>
      <c r="L131" s="264">
        <f>IFERROR(INDEX('[1]2024'!$A:$Q,MATCH($A$3&amp;$D131,'[1]2024'!$B:$B,0),MATCH(L$4,'[1]2024'!$2:$2,0)),0)+IFERROR(INDEX('[1]2024'!$A:$Q,MATCH($B$3&amp;$D131,'[1]2024'!$B:$B,0),MATCH(L$4,'[1]2024'!$2:$2,0)),0)++IFERROR(INDEX('[1]2024'!$A:$Q,MATCH($C$3&amp;$D131,'[1]2024'!$B:$B,0),MATCH(L$4,'[1]2024'!$2:$2,0)),0)++IFERROR(INDEX('[1]2024'!$A:$Q,MATCH($D$3&amp;$D131,'[1]2024'!$B:$B,0),MATCH(L$4,'[1]2024'!$2:$2,0)),0)</f>
        <v>0</v>
      </c>
      <c r="M131" s="264">
        <f>IFERROR(INDEX('[1]2024'!$A:$Q,MATCH($A$3&amp;$D131,'[1]2024'!$B:$B,0),MATCH(M$4,'[1]2024'!$2:$2,0)),0)+IFERROR(INDEX('[1]2024'!$A:$Q,MATCH($B$3&amp;$D131,'[1]2024'!$B:$B,0),MATCH(M$4,'[1]2024'!$2:$2,0)),0)++IFERROR(INDEX('[1]2024'!$A:$Q,MATCH($C$3&amp;$D131,'[1]2024'!$B:$B,0),MATCH(M$4,'[1]2024'!$2:$2,0)),0)++IFERROR(INDEX('[1]2024'!$A:$Q,MATCH($D$3&amp;$D131,'[1]2024'!$B:$B,0),MATCH(M$4,'[1]2024'!$2:$2,0)),0)</f>
        <v>0</v>
      </c>
      <c r="N131" s="264">
        <f>IFERROR(INDEX('[1]2024'!$A:$Q,MATCH($A$3&amp;$D131,'[1]2024'!$B:$B,0),MATCH(N$4,'[1]2024'!$2:$2,0)),0)+IFERROR(INDEX('[1]2024'!$A:$Q,MATCH($B$3&amp;$D131,'[1]2024'!$B:$B,0),MATCH(N$4,'[1]2024'!$2:$2,0)),0)++IFERROR(INDEX('[1]2024'!$A:$Q,MATCH($C$3&amp;$D131,'[1]2024'!$B:$B,0),MATCH(N$4,'[1]2024'!$2:$2,0)),0)++IFERROR(INDEX('[1]2024'!$A:$Q,MATCH($D$3&amp;$D131,'[1]2024'!$B:$B,0),MATCH(N$4,'[1]2024'!$2:$2,0)),0)</f>
        <v>0</v>
      </c>
      <c r="O131" s="264">
        <f>IFERROR(INDEX('[1]2024'!$A:$Q,MATCH($A$3&amp;$D131,'[1]2024'!$B:$B,0),MATCH(O$4,'[1]2024'!$2:$2,0)),0)+IFERROR(INDEX('[1]2024'!$A:$Q,MATCH($B$3&amp;$D131,'[1]2024'!$B:$B,0),MATCH(O$4,'[1]2024'!$2:$2,0)),0)++IFERROR(INDEX('[1]2024'!$A:$Q,MATCH($C$3&amp;$D131,'[1]2024'!$B:$B,0),MATCH(O$4,'[1]2024'!$2:$2,0)),0)++IFERROR(INDEX('[1]2024'!$A:$Q,MATCH($D$3&amp;$D131,'[1]2024'!$B:$B,0),MATCH(O$4,'[1]2024'!$2:$2,0)),0)</f>
        <v>0</v>
      </c>
      <c r="P131" s="264">
        <f>IFERROR(INDEX('[1]2024'!$A:$Q,MATCH($A$3&amp;$D131,'[1]2024'!$B:$B,0),MATCH(P$4,'[1]2024'!$2:$2,0)),0)+IFERROR(INDEX('[1]2024'!$A:$Q,MATCH($B$3&amp;$D131,'[1]2024'!$B:$B,0),MATCH(P$4,'[1]2024'!$2:$2,0)),0)++IFERROR(INDEX('[1]2024'!$A:$Q,MATCH($C$3&amp;$D131,'[1]2024'!$B:$B,0),MATCH(P$4,'[1]2024'!$2:$2,0)),0)++IFERROR(INDEX('[1]2024'!$A:$Q,MATCH($D$3&amp;$D131,'[1]2024'!$B:$B,0),MATCH(P$4,'[1]2024'!$2:$2,0)),0)</f>
        <v>0</v>
      </c>
      <c r="Q131" s="264">
        <f>IFERROR(INDEX('[1]2024'!$A:$Q,MATCH($A$3&amp;$D131,'[1]2024'!$B:$B,0),MATCH(Q$4,'[1]2024'!$2:$2,0)),0)+IFERROR(INDEX('[1]2024'!$A:$Q,MATCH($B$3&amp;$D131,'[1]2024'!$B:$B,0),MATCH(Q$4,'[1]2024'!$2:$2,0)),0)++IFERROR(INDEX('[1]2024'!$A:$Q,MATCH($C$3&amp;$D131,'[1]2024'!$B:$B,0),MATCH(Q$4,'[1]2024'!$2:$2,0)),0)++IFERROR(INDEX('[1]2024'!$A:$Q,MATCH($D$3&amp;$D131,'[1]2024'!$B:$B,0),MATCH(Q$4,'[1]2024'!$2:$2,0)),0)</f>
        <v>0</v>
      </c>
      <c r="R131" s="264">
        <f>IFERROR(INDEX('[1]2024'!$A:$Q,MATCH($A$3&amp;$D131,'[1]2024'!$B:$B,0),MATCH(R$4,'[1]2024'!$2:$2,0)),0)+IFERROR(INDEX('[1]2024'!$A:$Q,MATCH($B$3&amp;$D131,'[1]2024'!$B:$B,0),MATCH(R$4,'[1]2024'!$2:$2,0)),0)++IFERROR(INDEX('[1]2024'!$A:$Q,MATCH($C$3&amp;$D131,'[1]2024'!$B:$B,0),MATCH(R$4,'[1]2024'!$2:$2,0)),0)++IFERROR(INDEX('[1]2024'!$A:$Q,MATCH($D$3&amp;$D131,'[1]2024'!$B:$B,0),MATCH(R$4,'[1]2024'!$2:$2,0)),0)</f>
        <v>0</v>
      </c>
      <c r="S131" s="264">
        <f>IFERROR(INDEX('[1]2024'!$A:$Q,MATCH($A$3&amp;$D131,'[1]2024'!$B:$B,0),MATCH(S$4,'[1]2024'!$2:$2,0)),0)+IFERROR(INDEX('[1]2024'!$A:$Q,MATCH($B$3&amp;$D131,'[1]2024'!$B:$B,0),MATCH(S$4,'[1]2024'!$2:$2,0)),0)++IFERROR(INDEX('[1]2024'!$A:$Q,MATCH($C$3&amp;$D131,'[1]2024'!$B:$B,0),MATCH(S$4,'[1]2024'!$2:$2,0)),0)++IFERROR(INDEX('[1]2024'!$A:$Q,MATCH($D$3&amp;$D131,'[1]2024'!$B:$B,0),MATCH(S$4,'[1]2024'!$2:$2,0)),0)</f>
        <v>0</v>
      </c>
      <c r="T131" s="75">
        <v>0</v>
      </c>
      <c r="U131" s="245">
        <f t="shared" ref="U131:U137" si="123">SUM(V131:AG131)</f>
        <v>0</v>
      </c>
      <c r="V131" s="246">
        <v>0</v>
      </c>
      <c r="W131" s="247">
        <v>0</v>
      </c>
      <c r="X131" s="247">
        <v>0</v>
      </c>
      <c r="Y131" s="247">
        <v>0</v>
      </c>
      <c r="Z131" s="247">
        <v>0</v>
      </c>
      <c r="AA131" s="247">
        <v>0</v>
      </c>
      <c r="AB131" s="247">
        <v>0</v>
      </c>
      <c r="AC131" s="247">
        <v>0</v>
      </c>
      <c r="AD131" s="247">
        <v>0</v>
      </c>
      <c r="AE131" s="247">
        <v>0</v>
      </c>
      <c r="AF131" s="247">
        <v>0</v>
      </c>
      <c r="AG131" s="248">
        <v>0</v>
      </c>
      <c r="AH131" s="245">
        <f>송도공장장!AH131+제조팀!AH131+송도밸리데이션팀!AH131+송도생산지원팀!AH131+송도설비관리팀!AH131</f>
        <v>0</v>
      </c>
      <c r="AI131" s="245">
        <f>송도공장장!AI131+제조팀!AI131+송도밸리데이션팀!AI131+송도생산지원팀!AI131+송도설비관리팀!AI131</f>
        <v>0</v>
      </c>
      <c r="AJ131" s="245">
        <f>송도공장장!AJ131+제조팀!AJ131+송도밸리데이션팀!AJ131+송도생산지원팀!AJ131+송도설비관리팀!AJ131</f>
        <v>0</v>
      </c>
      <c r="AK131" s="245">
        <f>송도공장장!AK131+제조팀!AK131+송도밸리데이션팀!AK131+송도생산지원팀!AK131+송도설비관리팀!AK131</f>
        <v>0</v>
      </c>
      <c r="AL131" s="245">
        <f>송도공장장!AL131+제조팀!AL131+송도밸리데이션팀!AL131+송도생산지원팀!AL131+송도설비관리팀!AL131</f>
        <v>0</v>
      </c>
      <c r="AM131" s="245">
        <f>송도공장장!AM131+제조팀!AM131+송도밸리데이션팀!AM131+송도생산지원팀!AM131+송도설비관리팀!AM131</f>
        <v>0</v>
      </c>
      <c r="AN131" s="245">
        <f>송도공장장!AN131+제조팀!AN131+송도밸리데이션팀!AN131+송도생산지원팀!AN131+송도설비관리팀!AN131</f>
        <v>0</v>
      </c>
      <c r="AO131" s="245">
        <f>송도공장장!AO131+제조팀!AO131+송도밸리데이션팀!AO131+송도생산지원팀!AO131+송도설비관리팀!AO131</f>
        <v>0</v>
      </c>
      <c r="AP131" s="245">
        <f>송도공장장!AP131+제조팀!AP131+송도밸리데이션팀!AP131+송도생산지원팀!AP131+송도설비관리팀!AP131</f>
        <v>0</v>
      </c>
      <c r="AQ131" s="245">
        <f>송도공장장!AQ131+제조팀!AQ131+송도밸리데이션팀!AQ131+송도생산지원팀!AQ131+송도설비관리팀!AQ131</f>
        <v>0</v>
      </c>
      <c r="AR131" s="245">
        <f>송도공장장!AR131+제조팀!AR131+송도밸리데이션팀!AR131+송도생산지원팀!AR131+송도설비관리팀!AR131</f>
        <v>0</v>
      </c>
      <c r="AS131" s="245">
        <f>송도공장장!AS131+제조팀!AS131+송도밸리데이션팀!AS131+송도생산지원팀!AS131+송도설비관리팀!AS131</f>
        <v>0</v>
      </c>
      <c r="AT131" s="245">
        <f>송도공장장!AT131+제조팀!AT131+송도밸리데이션팀!AT131+송도생산지원팀!AT131+송도설비관리팀!AT131</f>
        <v>0</v>
      </c>
      <c r="AU131" s="245">
        <f t="shared" si="53"/>
        <v>0</v>
      </c>
      <c r="AV131" s="245">
        <f t="shared" si="74"/>
        <v>0</v>
      </c>
      <c r="AW131" s="245">
        <f t="shared" si="75"/>
        <v>0</v>
      </c>
      <c r="AX131" s="245">
        <f t="shared" si="76"/>
        <v>0</v>
      </c>
      <c r="AY131" s="245">
        <f t="shared" ref="AY131:AY137" si="124">IF($BC131="O",1.05*$AH131,$AH131)</f>
        <v>0</v>
      </c>
      <c r="AZ131" s="245">
        <f t="shared" ref="AZ131:AZ137" si="125">IF($BC131="O",1.05*$AY131,$AY131)</f>
        <v>0</v>
      </c>
      <c r="BA131" s="245">
        <f t="shared" ref="BA131:BA137" si="126">IF($BC131="O",1.05*$AZ131,$AZ131)</f>
        <v>0</v>
      </c>
      <c r="BB131" s="250"/>
      <c r="BC131" s="251" t="s">
        <v>24</v>
      </c>
      <c r="BD131" s="261"/>
      <c r="BE131" s="264">
        <v>0</v>
      </c>
      <c r="BF131" s="264">
        <v>0</v>
      </c>
      <c r="BG131" s="264">
        <v>0</v>
      </c>
      <c r="BH131" s="265">
        <f t="shared" si="77"/>
        <v>0</v>
      </c>
    </row>
    <row r="132" spans="1:60" outlineLevel="1" x14ac:dyDescent="0.3">
      <c r="A132" s="71" t="s">
        <v>245</v>
      </c>
      <c r="B132" s="238" t="s">
        <v>243</v>
      </c>
      <c r="C132" s="238" t="s">
        <v>31</v>
      </c>
      <c r="D132" s="239">
        <v>5116120</v>
      </c>
      <c r="E132" s="239" t="s">
        <v>244</v>
      </c>
      <c r="F132" s="277">
        <v>0</v>
      </c>
      <c r="G132" s="245">
        <f t="shared" si="122"/>
        <v>0</v>
      </c>
      <c r="H132" s="264">
        <f>IFERROR(INDEX('[1]2024'!$A:$Q,MATCH($A$3&amp;$D132,'[1]2024'!$B:$B,0),MATCH(H$4,'[1]2024'!$2:$2,0)),0)+IFERROR(INDEX('[1]2024'!$A:$Q,MATCH($B$3&amp;$D132,'[1]2024'!$B:$B,0),MATCH(H$4,'[1]2024'!$2:$2,0)),0)++IFERROR(INDEX('[1]2024'!$A:$Q,MATCH($C$3&amp;$D132,'[1]2024'!$B:$B,0),MATCH(H$4,'[1]2024'!$2:$2,0)),0)++IFERROR(INDEX('[1]2024'!$A:$Q,MATCH($D$3&amp;$D132,'[1]2024'!$B:$B,0),MATCH(H$4,'[1]2024'!$2:$2,0)),0)</f>
        <v>0</v>
      </c>
      <c r="I132" s="264">
        <f>IFERROR(INDEX('[1]2024'!$A:$Q,MATCH($A$3&amp;$D132,'[1]2024'!$B:$B,0),MATCH(I$4,'[1]2024'!$2:$2,0)),0)+IFERROR(INDEX('[1]2024'!$A:$Q,MATCH($B$3&amp;$D132,'[1]2024'!$B:$B,0),MATCH(I$4,'[1]2024'!$2:$2,0)),0)++IFERROR(INDEX('[1]2024'!$A:$Q,MATCH($C$3&amp;$D132,'[1]2024'!$B:$B,0),MATCH(I$4,'[1]2024'!$2:$2,0)),0)++IFERROR(INDEX('[1]2024'!$A:$Q,MATCH($D$3&amp;$D132,'[1]2024'!$B:$B,0),MATCH(I$4,'[1]2024'!$2:$2,0)),0)</f>
        <v>0</v>
      </c>
      <c r="J132" s="264">
        <f>IFERROR(INDEX('[1]2024'!$A:$Q,MATCH($A$3&amp;$D132,'[1]2024'!$B:$B,0),MATCH(J$4,'[1]2024'!$2:$2,0)),0)+IFERROR(INDEX('[1]2024'!$A:$Q,MATCH($B$3&amp;$D132,'[1]2024'!$B:$B,0),MATCH(J$4,'[1]2024'!$2:$2,0)),0)++IFERROR(INDEX('[1]2024'!$A:$Q,MATCH($C$3&amp;$D132,'[1]2024'!$B:$B,0),MATCH(J$4,'[1]2024'!$2:$2,0)),0)++IFERROR(INDEX('[1]2024'!$A:$Q,MATCH($D$3&amp;$D132,'[1]2024'!$B:$B,0),MATCH(J$4,'[1]2024'!$2:$2,0)),0)</f>
        <v>0</v>
      </c>
      <c r="K132" s="264">
        <f>IFERROR(INDEX('[1]2024'!$A:$Q,MATCH($A$3&amp;$D132,'[1]2024'!$B:$B,0),MATCH(K$4,'[1]2024'!$2:$2,0)),0)+IFERROR(INDEX('[1]2024'!$A:$Q,MATCH($B$3&amp;$D132,'[1]2024'!$B:$B,0),MATCH(K$4,'[1]2024'!$2:$2,0)),0)++IFERROR(INDEX('[1]2024'!$A:$Q,MATCH($C$3&amp;$D132,'[1]2024'!$B:$B,0),MATCH(K$4,'[1]2024'!$2:$2,0)),0)++IFERROR(INDEX('[1]2024'!$A:$Q,MATCH($D$3&amp;$D132,'[1]2024'!$B:$B,0),MATCH(K$4,'[1]2024'!$2:$2,0)),0)</f>
        <v>0</v>
      </c>
      <c r="L132" s="264">
        <f>IFERROR(INDEX('[1]2024'!$A:$Q,MATCH($A$3&amp;$D132,'[1]2024'!$B:$B,0),MATCH(L$4,'[1]2024'!$2:$2,0)),0)+IFERROR(INDEX('[1]2024'!$A:$Q,MATCH($B$3&amp;$D132,'[1]2024'!$B:$B,0),MATCH(L$4,'[1]2024'!$2:$2,0)),0)++IFERROR(INDEX('[1]2024'!$A:$Q,MATCH($C$3&amp;$D132,'[1]2024'!$B:$B,0),MATCH(L$4,'[1]2024'!$2:$2,0)),0)++IFERROR(INDEX('[1]2024'!$A:$Q,MATCH($D$3&amp;$D132,'[1]2024'!$B:$B,0),MATCH(L$4,'[1]2024'!$2:$2,0)),0)</f>
        <v>0</v>
      </c>
      <c r="M132" s="264">
        <f>IFERROR(INDEX('[1]2024'!$A:$Q,MATCH($A$3&amp;$D132,'[1]2024'!$B:$B,0),MATCH(M$4,'[1]2024'!$2:$2,0)),0)+IFERROR(INDEX('[1]2024'!$A:$Q,MATCH($B$3&amp;$D132,'[1]2024'!$B:$B,0),MATCH(M$4,'[1]2024'!$2:$2,0)),0)++IFERROR(INDEX('[1]2024'!$A:$Q,MATCH($C$3&amp;$D132,'[1]2024'!$B:$B,0),MATCH(M$4,'[1]2024'!$2:$2,0)),0)++IFERROR(INDEX('[1]2024'!$A:$Q,MATCH($D$3&amp;$D132,'[1]2024'!$B:$B,0),MATCH(M$4,'[1]2024'!$2:$2,0)),0)</f>
        <v>0</v>
      </c>
      <c r="N132" s="264">
        <f>IFERROR(INDEX('[1]2024'!$A:$Q,MATCH($A$3&amp;$D132,'[1]2024'!$B:$B,0),MATCH(N$4,'[1]2024'!$2:$2,0)),0)+IFERROR(INDEX('[1]2024'!$A:$Q,MATCH($B$3&amp;$D132,'[1]2024'!$B:$B,0),MATCH(N$4,'[1]2024'!$2:$2,0)),0)++IFERROR(INDEX('[1]2024'!$A:$Q,MATCH($C$3&amp;$D132,'[1]2024'!$B:$B,0),MATCH(N$4,'[1]2024'!$2:$2,0)),0)++IFERROR(INDEX('[1]2024'!$A:$Q,MATCH($D$3&amp;$D132,'[1]2024'!$B:$B,0),MATCH(N$4,'[1]2024'!$2:$2,0)),0)</f>
        <v>0</v>
      </c>
      <c r="O132" s="264">
        <f>IFERROR(INDEX('[1]2024'!$A:$Q,MATCH($A$3&amp;$D132,'[1]2024'!$B:$B,0),MATCH(O$4,'[1]2024'!$2:$2,0)),0)+IFERROR(INDEX('[1]2024'!$A:$Q,MATCH($B$3&amp;$D132,'[1]2024'!$B:$B,0),MATCH(O$4,'[1]2024'!$2:$2,0)),0)++IFERROR(INDEX('[1]2024'!$A:$Q,MATCH($C$3&amp;$D132,'[1]2024'!$B:$B,0),MATCH(O$4,'[1]2024'!$2:$2,0)),0)++IFERROR(INDEX('[1]2024'!$A:$Q,MATCH($D$3&amp;$D132,'[1]2024'!$B:$B,0),MATCH(O$4,'[1]2024'!$2:$2,0)),0)</f>
        <v>0</v>
      </c>
      <c r="P132" s="264">
        <f>IFERROR(INDEX('[1]2024'!$A:$Q,MATCH($A$3&amp;$D132,'[1]2024'!$B:$B,0),MATCH(P$4,'[1]2024'!$2:$2,0)),0)+IFERROR(INDEX('[1]2024'!$A:$Q,MATCH($B$3&amp;$D132,'[1]2024'!$B:$B,0),MATCH(P$4,'[1]2024'!$2:$2,0)),0)++IFERROR(INDEX('[1]2024'!$A:$Q,MATCH($C$3&amp;$D132,'[1]2024'!$B:$B,0),MATCH(P$4,'[1]2024'!$2:$2,0)),0)++IFERROR(INDEX('[1]2024'!$A:$Q,MATCH($D$3&amp;$D132,'[1]2024'!$B:$B,0),MATCH(P$4,'[1]2024'!$2:$2,0)),0)</f>
        <v>0</v>
      </c>
      <c r="Q132" s="264">
        <f>IFERROR(INDEX('[1]2024'!$A:$Q,MATCH($A$3&amp;$D132,'[1]2024'!$B:$B,0),MATCH(Q$4,'[1]2024'!$2:$2,0)),0)+IFERROR(INDEX('[1]2024'!$A:$Q,MATCH($B$3&amp;$D132,'[1]2024'!$B:$B,0),MATCH(Q$4,'[1]2024'!$2:$2,0)),0)++IFERROR(INDEX('[1]2024'!$A:$Q,MATCH($C$3&amp;$D132,'[1]2024'!$B:$B,0),MATCH(Q$4,'[1]2024'!$2:$2,0)),0)++IFERROR(INDEX('[1]2024'!$A:$Q,MATCH($D$3&amp;$D132,'[1]2024'!$B:$B,0),MATCH(Q$4,'[1]2024'!$2:$2,0)),0)</f>
        <v>0</v>
      </c>
      <c r="R132" s="264">
        <f>IFERROR(INDEX('[1]2024'!$A:$Q,MATCH($A$3&amp;$D132,'[1]2024'!$B:$B,0),MATCH(R$4,'[1]2024'!$2:$2,0)),0)+IFERROR(INDEX('[1]2024'!$A:$Q,MATCH($B$3&amp;$D132,'[1]2024'!$B:$B,0),MATCH(R$4,'[1]2024'!$2:$2,0)),0)++IFERROR(INDEX('[1]2024'!$A:$Q,MATCH($C$3&amp;$D132,'[1]2024'!$B:$B,0),MATCH(R$4,'[1]2024'!$2:$2,0)),0)++IFERROR(INDEX('[1]2024'!$A:$Q,MATCH($D$3&amp;$D132,'[1]2024'!$B:$B,0),MATCH(R$4,'[1]2024'!$2:$2,0)),0)</f>
        <v>0</v>
      </c>
      <c r="S132" s="264">
        <f>IFERROR(INDEX('[1]2024'!$A:$Q,MATCH($A$3&amp;$D132,'[1]2024'!$B:$B,0),MATCH(S$4,'[1]2024'!$2:$2,0)),0)+IFERROR(INDEX('[1]2024'!$A:$Q,MATCH($B$3&amp;$D132,'[1]2024'!$B:$B,0),MATCH(S$4,'[1]2024'!$2:$2,0)),0)++IFERROR(INDEX('[1]2024'!$A:$Q,MATCH($C$3&amp;$D132,'[1]2024'!$B:$B,0),MATCH(S$4,'[1]2024'!$2:$2,0)),0)++IFERROR(INDEX('[1]2024'!$A:$Q,MATCH($D$3&amp;$D132,'[1]2024'!$B:$B,0),MATCH(S$4,'[1]2024'!$2:$2,0)),0)</f>
        <v>0</v>
      </c>
      <c r="T132" s="75">
        <v>0</v>
      </c>
      <c r="U132" s="245">
        <f t="shared" si="123"/>
        <v>0</v>
      </c>
      <c r="V132" s="246">
        <v>0</v>
      </c>
      <c r="W132" s="247">
        <v>0</v>
      </c>
      <c r="X132" s="247">
        <v>0</v>
      </c>
      <c r="Y132" s="247">
        <v>0</v>
      </c>
      <c r="Z132" s="247">
        <v>0</v>
      </c>
      <c r="AA132" s="247">
        <v>0</v>
      </c>
      <c r="AB132" s="247">
        <v>0</v>
      </c>
      <c r="AC132" s="247">
        <v>0</v>
      </c>
      <c r="AD132" s="247">
        <v>0</v>
      </c>
      <c r="AE132" s="247">
        <v>0</v>
      </c>
      <c r="AF132" s="247">
        <v>0</v>
      </c>
      <c r="AG132" s="248">
        <v>0</v>
      </c>
      <c r="AH132" s="245">
        <f>송도공장장!AH132+제조팀!AH132+송도밸리데이션팀!AH132+송도생산지원팀!AH132+송도설비관리팀!AH132</f>
        <v>0</v>
      </c>
      <c r="AI132" s="245">
        <f>송도공장장!AI132+제조팀!AI132+송도밸리데이션팀!AI132+송도생산지원팀!AI132+송도설비관리팀!AI132</f>
        <v>0</v>
      </c>
      <c r="AJ132" s="245">
        <f>송도공장장!AJ132+제조팀!AJ132+송도밸리데이션팀!AJ132+송도생산지원팀!AJ132+송도설비관리팀!AJ132</f>
        <v>0</v>
      </c>
      <c r="AK132" s="245">
        <f>송도공장장!AK132+제조팀!AK132+송도밸리데이션팀!AK132+송도생산지원팀!AK132+송도설비관리팀!AK132</f>
        <v>0</v>
      </c>
      <c r="AL132" s="245">
        <f>송도공장장!AL132+제조팀!AL132+송도밸리데이션팀!AL132+송도생산지원팀!AL132+송도설비관리팀!AL132</f>
        <v>0</v>
      </c>
      <c r="AM132" s="245">
        <f>송도공장장!AM132+제조팀!AM132+송도밸리데이션팀!AM132+송도생산지원팀!AM132+송도설비관리팀!AM132</f>
        <v>0</v>
      </c>
      <c r="AN132" s="245">
        <f>송도공장장!AN132+제조팀!AN132+송도밸리데이션팀!AN132+송도생산지원팀!AN132+송도설비관리팀!AN132</f>
        <v>0</v>
      </c>
      <c r="AO132" s="245">
        <f>송도공장장!AO132+제조팀!AO132+송도밸리데이션팀!AO132+송도생산지원팀!AO132+송도설비관리팀!AO132</f>
        <v>0</v>
      </c>
      <c r="AP132" s="245">
        <f>송도공장장!AP132+제조팀!AP132+송도밸리데이션팀!AP132+송도생산지원팀!AP132+송도설비관리팀!AP132</f>
        <v>0</v>
      </c>
      <c r="AQ132" s="245">
        <f>송도공장장!AQ132+제조팀!AQ132+송도밸리데이션팀!AQ132+송도생산지원팀!AQ132+송도설비관리팀!AQ132</f>
        <v>0</v>
      </c>
      <c r="AR132" s="245">
        <f>송도공장장!AR132+제조팀!AR132+송도밸리데이션팀!AR132+송도생산지원팀!AR132+송도설비관리팀!AR132</f>
        <v>0</v>
      </c>
      <c r="AS132" s="245">
        <f>송도공장장!AS132+제조팀!AS132+송도밸리데이션팀!AS132+송도생산지원팀!AS132+송도설비관리팀!AS132</f>
        <v>0</v>
      </c>
      <c r="AT132" s="245">
        <f>송도공장장!AT132+제조팀!AT132+송도밸리데이션팀!AT132+송도생산지원팀!AT132+송도설비관리팀!AT132</f>
        <v>0</v>
      </c>
      <c r="AU132" s="245">
        <f t="shared" si="53"/>
        <v>0</v>
      </c>
      <c r="AV132" s="245">
        <f t="shared" si="74"/>
        <v>0</v>
      </c>
      <c r="AW132" s="245">
        <f t="shared" si="75"/>
        <v>0</v>
      </c>
      <c r="AX132" s="245">
        <f t="shared" si="76"/>
        <v>0</v>
      </c>
      <c r="AY132" s="245">
        <f t="shared" si="124"/>
        <v>0</v>
      </c>
      <c r="AZ132" s="245">
        <f t="shared" si="125"/>
        <v>0</v>
      </c>
      <c r="BA132" s="245">
        <f t="shared" si="126"/>
        <v>0</v>
      </c>
      <c r="BB132" s="250"/>
      <c r="BC132" s="251" t="s">
        <v>24</v>
      </c>
      <c r="BD132" s="261"/>
      <c r="BE132" s="264">
        <v>0</v>
      </c>
      <c r="BF132" s="264">
        <v>0</v>
      </c>
      <c r="BG132" s="264">
        <v>7102796</v>
      </c>
      <c r="BH132" s="265">
        <f t="shared" si="77"/>
        <v>0</v>
      </c>
    </row>
    <row r="133" spans="1:60" outlineLevel="1" x14ac:dyDescent="0.3">
      <c r="A133" s="71" t="s">
        <v>246</v>
      </c>
      <c r="B133" s="238" t="s">
        <v>247</v>
      </c>
      <c r="C133" s="238" t="s">
        <v>31</v>
      </c>
      <c r="D133" s="239">
        <v>5116130</v>
      </c>
      <c r="E133" s="239" t="s">
        <v>248</v>
      </c>
      <c r="F133" s="277">
        <v>0</v>
      </c>
      <c r="G133" s="245">
        <f t="shared" si="122"/>
        <v>0</v>
      </c>
      <c r="H133" s="264">
        <f>IFERROR(INDEX('[1]2024'!$A:$Q,MATCH($A$3&amp;$D133,'[1]2024'!$B:$B,0),MATCH(H$4,'[1]2024'!$2:$2,0)),0)+IFERROR(INDEX('[1]2024'!$A:$Q,MATCH($B$3&amp;$D133,'[1]2024'!$B:$B,0),MATCH(H$4,'[1]2024'!$2:$2,0)),0)++IFERROR(INDEX('[1]2024'!$A:$Q,MATCH($C$3&amp;$D133,'[1]2024'!$B:$B,0),MATCH(H$4,'[1]2024'!$2:$2,0)),0)++IFERROR(INDEX('[1]2024'!$A:$Q,MATCH($D$3&amp;$D133,'[1]2024'!$B:$B,0),MATCH(H$4,'[1]2024'!$2:$2,0)),0)</f>
        <v>0</v>
      </c>
      <c r="I133" s="264">
        <f>IFERROR(INDEX('[1]2024'!$A:$Q,MATCH($A$3&amp;$D133,'[1]2024'!$B:$B,0),MATCH(I$4,'[1]2024'!$2:$2,0)),0)+IFERROR(INDEX('[1]2024'!$A:$Q,MATCH($B$3&amp;$D133,'[1]2024'!$B:$B,0),MATCH(I$4,'[1]2024'!$2:$2,0)),0)++IFERROR(INDEX('[1]2024'!$A:$Q,MATCH($C$3&amp;$D133,'[1]2024'!$B:$B,0),MATCH(I$4,'[1]2024'!$2:$2,0)),0)++IFERROR(INDEX('[1]2024'!$A:$Q,MATCH($D$3&amp;$D133,'[1]2024'!$B:$B,0),MATCH(I$4,'[1]2024'!$2:$2,0)),0)</f>
        <v>0</v>
      </c>
      <c r="J133" s="264">
        <f>IFERROR(INDEX('[1]2024'!$A:$Q,MATCH($A$3&amp;$D133,'[1]2024'!$B:$B,0),MATCH(J$4,'[1]2024'!$2:$2,0)),0)+IFERROR(INDEX('[1]2024'!$A:$Q,MATCH($B$3&amp;$D133,'[1]2024'!$B:$B,0),MATCH(J$4,'[1]2024'!$2:$2,0)),0)++IFERROR(INDEX('[1]2024'!$A:$Q,MATCH($C$3&amp;$D133,'[1]2024'!$B:$B,0),MATCH(J$4,'[1]2024'!$2:$2,0)),0)++IFERROR(INDEX('[1]2024'!$A:$Q,MATCH($D$3&amp;$D133,'[1]2024'!$B:$B,0),MATCH(J$4,'[1]2024'!$2:$2,0)),0)</f>
        <v>0</v>
      </c>
      <c r="K133" s="264">
        <f>IFERROR(INDEX('[1]2024'!$A:$Q,MATCH($A$3&amp;$D133,'[1]2024'!$B:$B,0),MATCH(K$4,'[1]2024'!$2:$2,0)),0)+IFERROR(INDEX('[1]2024'!$A:$Q,MATCH($B$3&amp;$D133,'[1]2024'!$B:$B,0),MATCH(K$4,'[1]2024'!$2:$2,0)),0)++IFERROR(INDEX('[1]2024'!$A:$Q,MATCH($C$3&amp;$D133,'[1]2024'!$B:$B,0),MATCH(K$4,'[1]2024'!$2:$2,0)),0)++IFERROR(INDEX('[1]2024'!$A:$Q,MATCH($D$3&amp;$D133,'[1]2024'!$B:$B,0),MATCH(K$4,'[1]2024'!$2:$2,0)),0)</f>
        <v>0</v>
      </c>
      <c r="L133" s="264">
        <f>IFERROR(INDEX('[1]2024'!$A:$Q,MATCH($A$3&amp;$D133,'[1]2024'!$B:$B,0),MATCH(L$4,'[1]2024'!$2:$2,0)),0)+IFERROR(INDEX('[1]2024'!$A:$Q,MATCH($B$3&amp;$D133,'[1]2024'!$B:$B,0),MATCH(L$4,'[1]2024'!$2:$2,0)),0)++IFERROR(INDEX('[1]2024'!$A:$Q,MATCH($C$3&amp;$D133,'[1]2024'!$B:$B,0),MATCH(L$4,'[1]2024'!$2:$2,0)),0)++IFERROR(INDEX('[1]2024'!$A:$Q,MATCH($D$3&amp;$D133,'[1]2024'!$B:$B,0),MATCH(L$4,'[1]2024'!$2:$2,0)),0)</f>
        <v>0</v>
      </c>
      <c r="M133" s="264">
        <f>IFERROR(INDEX('[1]2024'!$A:$Q,MATCH($A$3&amp;$D133,'[1]2024'!$B:$B,0),MATCH(M$4,'[1]2024'!$2:$2,0)),0)+IFERROR(INDEX('[1]2024'!$A:$Q,MATCH($B$3&amp;$D133,'[1]2024'!$B:$B,0),MATCH(M$4,'[1]2024'!$2:$2,0)),0)++IFERROR(INDEX('[1]2024'!$A:$Q,MATCH($C$3&amp;$D133,'[1]2024'!$B:$B,0),MATCH(M$4,'[1]2024'!$2:$2,0)),0)++IFERROR(INDEX('[1]2024'!$A:$Q,MATCH($D$3&amp;$D133,'[1]2024'!$B:$B,0),MATCH(M$4,'[1]2024'!$2:$2,0)),0)</f>
        <v>0</v>
      </c>
      <c r="N133" s="264">
        <f>IFERROR(INDEX('[1]2024'!$A:$Q,MATCH($A$3&amp;$D133,'[1]2024'!$B:$B,0),MATCH(N$4,'[1]2024'!$2:$2,0)),0)+IFERROR(INDEX('[1]2024'!$A:$Q,MATCH($B$3&amp;$D133,'[1]2024'!$B:$B,0),MATCH(N$4,'[1]2024'!$2:$2,0)),0)++IFERROR(INDEX('[1]2024'!$A:$Q,MATCH($C$3&amp;$D133,'[1]2024'!$B:$B,0),MATCH(N$4,'[1]2024'!$2:$2,0)),0)++IFERROR(INDEX('[1]2024'!$A:$Q,MATCH($D$3&amp;$D133,'[1]2024'!$B:$B,0),MATCH(N$4,'[1]2024'!$2:$2,0)),0)</f>
        <v>0</v>
      </c>
      <c r="O133" s="264">
        <f>IFERROR(INDEX('[1]2024'!$A:$Q,MATCH($A$3&amp;$D133,'[1]2024'!$B:$B,0),MATCH(O$4,'[1]2024'!$2:$2,0)),0)+IFERROR(INDEX('[1]2024'!$A:$Q,MATCH($B$3&amp;$D133,'[1]2024'!$B:$B,0),MATCH(O$4,'[1]2024'!$2:$2,0)),0)++IFERROR(INDEX('[1]2024'!$A:$Q,MATCH($C$3&amp;$D133,'[1]2024'!$B:$B,0),MATCH(O$4,'[1]2024'!$2:$2,0)),0)++IFERROR(INDEX('[1]2024'!$A:$Q,MATCH($D$3&amp;$D133,'[1]2024'!$B:$B,0),MATCH(O$4,'[1]2024'!$2:$2,0)),0)</f>
        <v>0</v>
      </c>
      <c r="P133" s="264">
        <f>IFERROR(INDEX('[1]2024'!$A:$Q,MATCH($A$3&amp;$D133,'[1]2024'!$B:$B,0),MATCH(P$4,'[1]2024'!$2:$2,0)),0)+IFERROR(INDEX('[1]2024'!$A:$Q,MATCH($B$3&amp;$D133,'[1]2024'!$B:$B,0),MATCH(P$4,'[1]2024'!$2:$2,0)),0)++IFERROR(INDEX('[1]2024'!$A:$Q,MATCH($C$3&amp;$D133,'[1]2024'!$B:$B,0),MATCH(P$4,'[1]2024'!$2:$2,0)),0)++IFERROR(INDEX('[1]2024'!$A:$Q,MATCH($D$3&amp;$D133,'[1]2024'!$B:$B,0),MATCH(P$4,'[1]2024'!$2:$2,0)),0)</f>
        <v>0</v>
      </c>
      <c r="Q133" s="264">
        <f>IFERROR(INDEX('[1]2024'!$A:$Q,MATCH($A$3&amp;$D133,'[1]2024'!$B:$B,0),MATCH(Q$4,'[1]2024'!$2:$2,0)),0)+IFERROR(INDEX('[1]2024'!$A:$Q,MATCH($B$3&amp;$D133,'[1]2024'!$B:$B,0),MATCH(Q$4,'[1]2024'!$2:$2,0)),0)++IFERROR(INDEX('[1]2024'!$A:$Q,MATCH($C$3&amp;$D133,'[1]2024'!$B:$B,0),MATCH(Q$4,'[1]2024'!$2:$2,0)),0)++IFERROR(INDEX('[1]2024'!$A:$Q,MATCH($D$3&amp;$D133,'[1]2024'!$B:$B,0),MATCH(Q$4,'[1]2024'!$2:$2,0)),0)</f>
        <v>0</v>
      </c>
      <c r="R133" s="264">
        <f>IFERROR(INDEX('[1]2024'!$A:$Q,MATCH($A$3&amp;$D133,'[1]2024'!$B:$B,0),MATCH(R$4,'[1]2024'!$2:$2,0)),0)+IFERROR(INDEX('[1]2024'!$A:$Q,MATCH($B$3&amp;$D133,'[1]2024'!$B:$B,0),MATCH(R$4,'[1]2024'!$2:$2,0)),0)++IFERROR(INDEX('[1]2024'!$A:$Q,MATCH($C$3&amp;$D133,'[1]2024'!$B:$B,0),MATCH(R$4,'[1]2024'!$2:$2,0)),0)++IFERROR(INDEX('[1]2024'!$A:$Q,MATCH($D$3&amp;$D133,'[1]2024'!$B:$B,0),MATCH(R$4,'[1]2024'!$2:$2,0)),0)</f>
        <v>0</v>
      </c>
      <c r="S133" s="264">
        <f>IFERROR(INDEX('[1]2024'!$A:$Q,MATCH($A$3&amp;$D133,'[1]2024'!$B:$B,0),MATCH(S$4,'[1]2024'!$2:$2,0)),0)+IFERROR(INDEX('[1]2024'!$A:$Q,MATCH($B$3&amp;$D133,'[1]2024'!$B:$B,0),MATCH(S$4,'[1]2024'!$2:$2,0)),0)++IFERROR(INDEX('[1]2024'!$A:$Q,MATCH($C$3&amp;$D133,'[1]2024'!$B:$B,0),MATCH(S$4,'[1]2024'!$2:$2,0)),0)++IFERROR(INDEX('[1]2024'!$A:$Q,MATCH($D$3&amp;$D133,'[1]2024'!$B:$B,0),MATCH(S$4,'[1]2024'!$2:$2,0)),0)</f>
        <v>0</v>
      </c>
      <c r="T133" s="75">
        <v>0</v>
      </c>
      <c r="U133" s="245">
        <f t="shared" si="123"/>
        <v>0</v>
      </c>
      <c r="V133" s="246">
        <v>0</v>
      </c>
      <c r="W133" s="247">
        <v>0</v>
      </c>
      <c r="X133" s="247">
        <v>0</v>
      </c>
      <c r="Y133" s="247">
        <v>0</v>
      </c>
      <c r="Z133" s="247">
        <v>0</v>
      </c>
      <c r="AA133" s="247">
        <v>0</v>
      </c>
      <c r="AB133" s="247">
        <v>0</v>
      </c>
      <c r="AC133" s="247">
        <v>0</v>
      </c>
      <c r="AD133" s="247">
        <v>0</v>
      </c>
      <c r="AE133" s="247">
        <v>0</v>
      </c>
      <c r="AF133" s="247">
        <v>0</v>
      </c>
      <c r="AG133" s="248">
        <v>0</v>
      </c>
      <c r="AH133" s="245">
        <f>송도공장장!AH133+제조팀!AH133+송도밸리데이션팀!AH133+송도생산지원팀!AH133+송도설비관리팀!AH133</f>
        <v>4440000</v>
      </c>
      <c r="AI133" s="245">
        <f>송도공장장!AI133+제조팀!AI133+송도밸리데이션팀!AI133+송도생산지원팀!AI133+송도설비관리팀!AI133</f>
        <v>370000</v>
      </c>
      <c r="AJ133" s="245">
        <f>송도공장장!AJ133+제조팀!AJ133+송도밸리데이션팀!AJ133+송도생산지원팀!AJ133+송도설비관리팀!AJ133</f>
        <v>370000</v>
      </c>
      <c r="AK133" s="245">
        <f>송도공장장!AK133+제조팀!AK133+송도밸리데이션팀!AK133+송도생산지원팀!AK133+송도설비관리팀!AK133</f>
        <v>370000</v>
      </c>
      <c r="AL133" s="245">
        <f>송도공장장!AL133+제조팀!AL133+송도밸리데이션팀!AL133+송도생산지원팀!AL133+송도설비관리팀!AL133</f>
        <v>370000</v>
      </c>
      <c r="AM133" s="245">
        <f>송도공장장!AM133+제조팀!AM133+송도밸리데이션팀!AM133+송도생산지원팀!AM133+송도설비관리팀!AM133</f>
        <v>370000</v>
      </c>
      <c r="AN133" s="245">
        <f>송도공장장!AN133+제조팀!AN133+송도밸리데이션팀!AN133+송도생산지원팀!AN133+송도설비관리팀!AN133</f>
        <v>370000</v>
      </c>
      <c r="AO133" s="245">
        <f>송도공장장!AO133+제조팀!AO133+송도밸리데이션팀!AO133+송도생산지원팀!AO133+송도설비관리팀!AO133</f>
        <v>370000</v>
      </c>
      <c r="AP133" s="245">
        <f>송도공장장!AP133+제조팀!AP133+송도밸리데이션팀!AP133+송도생산지원팀!AP133+송도설비관리팀!AP133</f>
        <v>370000</v>
      </c>
      <c r="AQ133" s="245">
        <f>송도공장장!AQ133+제조팀!AQ133+송도밸리데이션팀!AQ133+송도생산지원팀!AQ133+송도설비관리팀!AQ133</f>
        <v>370000</v>
      </c>
      <c r="AR133" s="245">
        <f>송도공장장!AR133+제조팀!AR133+송도밸리데이션팀!AR133+송도생산지원팀!AR133+송도설비관리팀!AR133</f>
        <v>370000</v>
      </c>
      <c r="AS133" s="245">
        <f>송도공장장!AS133+제조팀!AS133+송도밸리데이션팀!AS133+송도생산지원팀!AS133+송도설비관리팀!AS133</f>
        <v>370000</v>
      </c>
      <c r="AT133" s="245">
        <f>송도공장장!AT133+제조팀!AT133+송도밸리데이션팀!AT133+송도생산지원팀!AT133+송도설비관리팀!AT133</f>
        <v>370000</v>
      </c>
      <c r="AU133" s="245">
        <f t="shared" si="53"/>
        <v>1110000</v>
      </c>
      <c r="AV133" s="245">
        <f t="shared" si="74"/>
        <v>1110000</v>
      </c>
      <c r="AW133" s="245">
        <f t="shared" si="75"/>
        <v>1110000</v>
      </c>
      <c r="AX133" s="245">
        <f t="shared" si="76"/>
        <v>1110000</v>
      </c>
      <c r="AY133" s="245">
        <f t="shared" si="124"/>
        <v>4662000</v>
      </c>
      <c r="AZ133" s="245">
        <f t="shared" si="125"/>
        <v>4895100</v>
      </c>
      <c r="BA133" s="245">
        <f t="shared" si="126"/>
        <v>5139855</v>
      </c>
      <c r="BB133" s="250"/>
      <c r="BC133" s="266" t="s">
        <v>39</v>
      </c>
      <c r="BD133" s="267"/>
      <c r="BE133" s="264">
        <v>0</v>
      </c>
      <c r="BF133" s="264">
        <v>2542176</v>
      </c>
      <c r="BG133" s="264">
        <v>0</v>
      </c>
      <c r="BH133" s="265">
        <f t="shared" si="77"/>
        <v>0</v>
      </c>
    </row>
    <row r="134" spans="1:60" outlineLevel="1" x14ac:dyDescent="0.3">
      <c r="A134" s="71" t="s">
        <v>249</v>
      </c>
      <c r="B134" s="238" t="s">
        <v>243</v>
      </c>
      <c r="C134" s="238" t="s">
        <v>31</v>
      </c>
      <c r="D134" s="239">
        <v>5116140</v>
      </c>
      <c r="E134" s="239" t="s">
        <v>244</v>
      </c>
      <c r="F134" s="277">
        <v>0</v>
      </c>
      <c r="G134" s="245">
        <f t="shared" si="122"/>
        <v>0</v>
      </c>
      <c r="H134" s="264">
        <f>IFERROR(INDEX('[1]2024'!$A:$Q,MATCH($A$3&amp;$D134,'[1]2024'!$B:$B,0),MATCH(H$4,'[1]2024'!$2:$2,0)),0)+IFERROR(INDEX('[1]2024'!$A:$Q,MATCH($B$3&amp;$D134,'[1]2024'!$B:$B,0),MATCH(H$4,'[1]2024'!$2:$2,0)),0)++IFERROR(INDEX('[1]2024'!$A:$Q,MATCH($C$3&amp;$D134,'[1]2024'!$B:$B,0),MATCH(H$4,'[1]2024'!$2:$2,0)),0)++IFERROR(INDEX('[1]2024'!$A:$Q,MATCH($D$3&amp;$D134,'[1]2024'!$B:$B,0),MATCH(H$4,'[1]2024'!$2:$2,0)),0)</f>
        <v>0</v>
      </c>
      <c r="I134" s="264">
        <f>IFERROR(INDEX('[1]2024'!$A:$Q,MATCH($A$3&amp;$D134,'[1]2024'!$B:$B,0),MATCH(I$4,'[1]2024'!$2:$2,0)),0)+IFERROR(INDEX('[1]2024'!$A:$Q,MATCH($B$3&amp;$D134,'[1]2024'!$B:$B,0),MATCH(I$4,'[1]2024'!$2:$2,0)),0)++IFERROR(INDEX('[1]2024'!$A:$Q,MATCH($C$3&amp;$D134,'[1]2024'!$B:$B,0),MATCH(I$4,'[1]2024'!$2:$2,0)),0)++IFERROR(INDEX('[1]2024'!$A:$Q,MATCH($D$3&amp;$D134,'[1]2024'!$B:$B,0),MATCH(I$4,'[1]2024'!$2:$2,0)),0)</f>
        <v>0</v>
      </c>
      <c r="J134" s="264">
        <f>IFERROR(INDEX('[1]2024'!$A:$Q,MATCH($A$3&amp;$D134,'[1]2024'!$B:$B,0),MATCH(J$4,'[1]2024'!$2:$2,0)),0)+IFERROR(INDEX('[1]2024'!$A:$Q,MATCH($B$3&amp;$D134,'[1]2024'!$B:$B,0),MATCH(J$4,'[1]2024'!$2:$2,0)),0)++IFERROR(INDEX('[1]2024'!$A:$Q,MATCH($C$3&amp;$D134,'[1]2024'!$B:$B,0),MATCH(J$4,'[1]2024'!$2:$2,0)),0)++IFERROR(INDEX('[1]2024'!$A:$Q,MATCH($D$3&amp;$D134,'[1]2024'!$B:$B,0),MATCH(J$4,'[1]2024'!$2:$2,0)),0)</f>
        <v>0</v>
      </c>
      <c r="K134" s="264">
        <f>IFERROR(INDEX('[1]2024'!$A:$Q,MATCH($A$3&amp;$D134,'[1]2024'!$B:$B,0),MATCH(K$4,'[1]2024'!$2:$2,0)),0)+IFERROR(INDEX('[1]2024'!$A:$Q,MATCH($B$3&amp;$D134,'[1]2024'!$B:$B,0),MATCH(K$4,'[1]2024'!$2:$2,0)),0)++IFERROR(INDEX('[1]2024'!$A:$Q,MATCH($C$3&amp;$D134,'[1]2024'!$B:$B,0),MATCH(K$4,'[1]2024'!$2:$2,0)),0)++IFERROR(INDEX('[1]2024'!$A:$Q,MATCH($D$3&amp;$D134,'[1]2024'!$B:$B,0),MATCH(K$4,'[1]2024'!$2:$2,0)),0)</f>
        <v>0</v>
      </c>
      <c r="L134" s="264">
        <f>IFERROR(INDEX('[1]2024'!$A:$Q,MATCH($A$3&amp;$D134,'[1]2024'!$B:$B,0),MATCH(L$4,'[1]2024'!$2:$2,0)),0)+IFERROR(INDEX('[1]2024'!$A:$Q,MATCH($B$3&amp;$D134,'[1]2024'!$B:$B,0),MATCH(L$4,'[1]2024'!$2:$2,0)),0)++IFERROR(INDEX('[1]2024'!$A:$Q,MATCH($C$3&amp;$D134,'[1]2024'!$B:$B,0),MATCH(L$4,'[1]2024'!$2:$2,0)),0)++IFERROR(INDEX('[1]2024'!$A:$Q,MATCH($D$3&amp;$D134,'[1]2024'!$B:$B,0),MATCH(L$4,'[1]2024'!$2:$2,0)),0)</f>
        <v>0</v>
      </c>
      <c r="M134" s="264">
        <f>IFERROR(INDEX('[1]2024'!$A:$Q,MATCH($A$3&amp;$D134,'[1]2024'!$B:$B,0),MATCH(M$4,'[1]2024'!$2:$2,0)),0)+IFERROR(INDEX('[1]2024'!$A:$Q,MATCH($B$3&amp;$D134,'[1]2024'!$B:$B,0),MATCH(M$4,'[1]2024'!$2:$2,0)),0)++IFERROR(INDEX('[1]2024'!$A:$Q,MATCH($C$3&amp;$D134,'[1]2024'!$B:$B,0),MATCH(M$4,'[1]2024'!$2:$2,0)),0)++IFERROR(INDEX('[1]2024'!$A:$Q,MATCH($D$3&amp;$D134,'[1]2024'!$B:$B,0),MATCH(M$4,'[1]2024'!$2:$2,0)),0)</f>
        <v>0</v>
      </c>
      <c r="N134" s="264">
        <f>IFERROR(INDEX('[1]2024'!$A:$Q,MATCH($A$3&amp;$D134,'[1]2024'!$B:$B,0),MATCH(N$4,'[1]2024'!$2:$2,0)),0)+IFERROR(INDEX('[1]2024'!$A:$Q,MATCH($B$3&amp;$D134,'[1]2024'!$B:$B,0),MATCH(N$4,'[1]2024'!$2:$2,0)),0)++IFERROR(INDEX('[1]2024'!$A:$Q,MATCH($C$3&amp;$D134,'[1]2024'!$B:$B,0),MATCH(N$4,'[1]2024'!$2:$2,0)),0)++IFERROR(INDEX('[1]2024'!$A:$Q,MATCH($D$3&amp;$D134,'[1]2024'!$B:$B,0),MATCH(N$4,'[1]2024'!$2:$2,0)),0)</f>
        <v>0</v>
      </c>
      <c r="O134" s="264">
        <f>IFERROR(INDEX('[1]2024'!$A:$Q,MATCH($A$3&amp;$D134,'[1]2024'!$B:$B,0),MATCH(O$4,'[1]2024'!$2:$2,0)),0)+IFERROR(INDEX('[1]2024'!$A:$Q,MATCH($B$3&amp;$D134,'[1]2024'!$B:$B,0),MATCH(O$4,'[1]2024'!$2:$2,0)),0)++IFERROR(INDEX('[1]2024'!$A:$Q,MATCH($C$3&amp;$D134,'[1]2024'!$B:$B,0),MATCH(O$4,'[1]2024'!$2:$2,0)),0)++IFERROR(INDEX('[1]2024'!$A:$Q,MATCH($D$3&amp;$D134,'[1]2024'!$B:$B,0),MATCH(O$4,'[1]2024'!$2:$2,0)),0)</f>
        <v>0</v>
      </c>
      <c r="P134" s="264">
        <f>IFERROR(INDEX('[1]2024'!$A:$Q,MATCH($A$3&amp;$D134,'[1]2024'!$B:$B,0),MATCH(P$4,'[1]2024'!$2:$2,0)),0)+IFERROR(INDEX('[1]2024'!$A:$Q,MATCH($B$3&amp;$D134,'[1]2024'!$B:$B,0),MATCH(P$4,'[1]2024'!$2:$2,0)),0)++IFERROR(INDEX('[1]2024'!$A:$Q,MATCH($C$3&amp;$D134,'[1]2024'!$B:$B,0),MATCH(P$4,'[1]2024'!$2:$2,0)),0)++IFERROR(INDEX('[1]2024'!$A:$Q,MATCH($D$3&amp;$D134,'[1]2024'!$B:$B,0),MATCH(P$4,'[1]2024'!$2:$2,0)),0)</f>
        <v>0</v>
      </c>
      <c r="Q134" s="264">
        <f>IFERROR(INDEX('[1]2024'!$A:$Q,MATCH($A$3&amp;$D134,'[1]2024'!$B:$B,0),MATCH(Q$4,'[1]2024'!$2:$2,0)),0)+IFERROR(INDEX('[1]2024'!$A:$Q,MATCH($B$3&amp;$D134,'[1]2024'!$B:$B,0),MATCH(Q$4,'[1]2024'!$2:$2,0)),0)++IFERROR(INDEX('[1]2024'!$A:$Q,MATCH($C$3&amp;$D134,'[1]2024'!$B:$B,0),MATCH(Q$4,'[1]2024'!$2:$2,0)),0)++IFERROR(INDEX('[1]2024'!$A:$Q,MATCH($D$3&amp;$D134,'[1]2024'!$B:$B,0),MATCH(Q$4,'[1]2024'!$2:$2,0)),0)</f>
        <v>0</v>
      </c>
      <c r="R134" s="264">
        <f>IFERROR(INDEX('[1]2024'!$A:$Q,MATCH($A$3&amp;$D134,'[1]2024'!$B:$B,0),MATCH(R$4,'[1]2024'!$2:$2,0)),0)+IFERROR(INDEX('[1]2024'!$A:$Q,MATCH($B$3&amp;$D134,'[1]2024'!$B:$B,0),MATCH(R$4,'[1]2024'!$2:$2,0)),0)++IFERROR(INDEX('[1]2024'!$A:$Q,MATCH($C$3&amp;$D134,'[1]2024'!$B:$B,0),MATCH(R$4,'[1]2024'!$2:$2,0)),0)++IFERROR(INDEX('[1]2024'!$A:$Q,MATCH($D$3&amp;$D134,'[1]2024'!$B:$B,0),MATCH(R$4,'[1]2024'!$2:$2,0)),0)</f>
        <v>0</v>
      </c>
      <c r="S134" s="264">
        <f>IFERROR(INDEX('[1]2024'!$A:$Q,MATCH($A$3&amp;$D134,'[1]2024'!$B:$B,0),MATCH(S$4,'[1]2024'!$2:$2,0)),0)+IFERROR(INDEX('[1]2024'!$A:$Q,MATCH($B$3&amp;$D134,'[1]2024'!$B:$B,0),MATCH(S$4,'[1]2024'!$2:$2,0)),0)++IFERROR(INDEX('[1]2024'!$A:$Q,MATCH($C$3&amp;$D134,'[1]2024'!$B:$B,0),MATCH(S$4,'[1]2024'!$2:$2,0)),0)++IFERROR(INDEX('[1]2024'!$A:$Q,MATCH($D$3&amp;$D134,'[1]2024'!$B:$B,0),MATCH(S$4,'[1]2024'!$2:$2,0)),0)</f>
        <v>0</v>
      </c>
      <c r="T134" s="75">
        <v>0</v>
      </c>
      <c r="U134" s="245">
        <f t="shared" si="123"/>
        <v>0</v>
      </c>
      <c r="V134" s="246">
        <v>0</v>
      </c>
      <c r="W134" s="247">
        <v>0</v>
      </c>
      <c r="X134" s="247">
        <v>0</v>
      </c>
      <c r="Y134" s="247">
        <v>0</v>
      </c>
      <c r="Z134" s="247">
        <v>0</v>
      </c>
      <c r="AA134" s="247">
        <v>0</v>
      </c>
      <c r="AB134" s="247">
        <v>0</v>
      </c>
      <c r="AC134" s="247">
        <v>0</v>
      </c>
      <c r="AD134" s="247">
        <v>0</v>
      </c>
      <c r="AE134" s="247">
        <v>0</v>
      </c>
      <c r="AF134" s="247">
        <v>0</v>
      </c>
      <c r="AG134" s="248">
        <v>0</v>
      </c>
      <c r="AH134" s="245">
        <f>송도공장장!AH134+제조팀!AH134+송도밸리데이션팀!AH134+송도생산지원팀!AH134+송도설비관리팀!AH134</f>
        <v>0</v>
      </c>
      <c r="AI134" s="245">
        <f>송도공장장!AI134+제조팀!AI134+송도밸리데이션팀!AI134+송도생산지원팀!AI134+송도설비관리팀!AI134</f>
        <v>0</v>
      </c>
      <c r="AJ134" s="245">
        <f>송도공장장!AJ134+제조팀!AJ134+송도밸리데이션팀!AJ134+송도생산지원팀!AJ134+송도설비관리팀!AJ134</f>
        <v>0</v>
      </c>
      <c r="AK134" s="245">
        <f>송도공장장!AK134+제조팀!AK134+송도밸리데이션팀!AK134+송도생산지원팀!AK134+송도설비관리팀!AK134</f>
        <v>0</v>
      </c>
      <c r="AL134" s="245">
        <f>송도공장장!AL134+제조팀!AL134+송도밸리데이션팀!AL134+송도생산지원팀!AL134+송도설비관리팀!AL134</f>
        <v>0</v>
      </c>
      <c r="AM134" s="245">
        <f>송도공장장!AM134+제조팀!AM134+송도밸리데이션팀!AM134+송도생산지원팀!AM134+송도설비관리팀!AM134</f>
        <v>0</v>
      </c>
      <c r="AN134" s="245">
        <f>송도공장장!AN134+제조팀!AN134+송도밸리데이션팀!AN134+송도생산지원팀!AN134+송도설비관리팀!AN134</f>
        <v>0</v>
      </c>
      <c r="AO134" s="245">
        <f>송도공장장!AO134+제조팀!AO134+송도밸리데이션팀!AO134+송도생산지원팀!AO134+송도설비관리팀!AO134</f>
        <v>0</v>
      </c>
      <c r="AP134" s="245">
        <f>송도공장장!AP134+제조팀!AP134+송도밸리데이션팀!AP134+송도생산지원팀!AP134+송도설비관리팀!AP134</f>
        <v>0</v>
      </c>
      <c r="AQ134" s="245">
        <f>송도공장장!AQ134+제조팀!AQ134+송도밸리데이션팀!AQ134+송도생산지원팀!AQ134+송도설비관리팀!AQ134</f>
        <v>0</v>
      </c>
      <c r="AR134" s="245">
        <f>송도공장장!AR134+제조팀!AR134+송도밸리데이션팀!AR134+송도생산지원팀!AR134+송도설비관리팀!AR134</f>
        <v>0</v>
      </c>
      <c r="AS134" s="245">
        <f>송도공장장!AS134+제조팀!AS134+송도밸리데이션팀!AS134+송도생산지원팀!AS134+송도설비관리팀!AS134</f>
        <v>0</v>
      </c>
      <c r="AT134" s="245">
        <f>송도공장장!AT134+제조팀!AT134+송도밸리데이션팀!AT134+송도생산지원팀!AT134+송도설비관리팀!AT134</f>
        <v>0</v>
      </c>
      <c r="AU134" s="245">
        <f t="shared" si="53"/>
        <v>0</v>
      </c>
      <c r="AV134" s="245">
        <f t="shared" si="74"/>
        <v>0</v>
      </c>
      <c r="AW134" s="245">
        <f t="shared" si="75"/>
        <v>0</v>
      </c>
      <c r="AX134" s="245">
        <f t="shared" si="76"/>
        <v>0</v>
      </c>
      <c r="AY134" s="245">
        <f t="shared" si="124"/>
        <v>0</v>
      </c>
      <c r="AZ134" s="245">
        <f t="shared" si="125"/>
        <v>0</v>
      </c>
      <c r="BA134" s="245">
        <f t="shared" si="126"/>
        <v>0</v>
      </c>
      <c r="BB134" s="250"/>
      <c r="BC134" s="251" t="s">
        <v>24</v>
      </c>
      <c r="BD134" s="261"/>
      <c r="BE134" s="264">
        <v>0</v>
      </c>
      <c r="BF134" s="264">
        <v>0</v>
      </c>
      <c r="BG134" s="264">
        <v>0</v>
      </c>
      <c r="BH134" s="265">
        <f t="shared" si="77"/>
        <v>0</v>
      </c>
    </row>
    <row r="135" spans="1:60" outlineLevel="1" x14ac:dyDescent="0.3">
      <c r="A135" s="71" t="s">
        <v>250</v>
      </c>
      <c r="B135" s="238" t="s">
        <v>247</v>
      </c>
      <c r="C135" s="238" t="s">
        <v>31</v>
      </c>
      <c r="D135" s="239">
        <v>5116150</v>
      </c>
      <c r="E135" s="239" t="s">
        <v>248</v>
      </c>
      <c r="F135" s="277">
        <v>0</v>
      </c>
      <c r="G135" s="245">
        <f t="shared" si="122"/>
        <v>0</v>
      </c>
      <c r="H135" s="264">
        <f>IFERROR(INDEX('[1]2024'!$A:$Q,MATCH($A$3&amp;$D135,'[1]2024'!$B:$B,0),MATCH(H$4,'[1]2024'!$2:$2,0)),0)+IFERROR(INDEX('[1]2024'!$A:$Q,MATCH($B$3&amp;$D135,'[1]2024'!$B:$B,0),MATCH(H$4,'[1]2024'!$2:$2,0)),0)++IFERROR(INDEX('[1]2024'!$A:$Q,MATCH($C$3&amp;$D135,'[1]2024'!$B:$B,0),MATCH(H$4,'[1]2024'!$2:$2,0)),0)++IFERROR(INDEX('[1]2024'!$A:$Q,MATCH($D$3&amp;$D135,'[1]2024'!$B:$B,0),MATCH(H$4,'[1]2024'!$2:$2,0)),0)</f>
        <v>0</v>
      </c>
      <c r="I135" s="264">
        <f>IFERROR(INDEX('[1]2024'!$A:$Q,MATCH($A$3&amp;$D135,'[1]2024'!$B:$B,0),MATCH(I$4,'[1]2024'!$2:$2,0)),0)+IFERROR(INDEX('[1]2024'!$A:$Q,MATCH($B$3&amp;$D135,'[1]2024'!$B:$B,0),MATCH(I$4,'[1]2024'!$2:$2,0)),0)++IFERROR(INDEX('[1]2024'!$A:$Q,MATCH($C$3&amp;$D135,'[1]2024'!$B:$B,0),MATCH(I$4,'[1]2024'!$2:$2,0)),0)++IFERROR(INDEX('[1]2024'!$A:$Q,MATCH($D$3&amp;$D135,'[1]2024'!$B:$B,0),MATCH(I$4,'[1]2024'!$2:$2,0)),0)</f>
        <v>0</v>
      </c>
      <c r="J135" s="264">
        <f>IFERROR(INDEX('[1]2024'!$A:$Q,MATCH($A$3&amp;$D135,'[1]2024'!$B:$B,0),MATCH(J$4,'[1]2024'!$2:$2,0)),0)+IFERROR(INDEX('[1]2024'!$A:$Q,MATCH($B$3&amp;$D135,'[1]2024'!$B:$B,0),MATCH(J$4,'[1]2024'!$2:$2,0)),0)++IFERROR(INDEX('[1]2024'!$A:$Q,MATCH($C$3&amp;$D135,'[1]2024'!$B:$B,0),MATCH(J$4,'[1]2024'!$2:$2,0)),0)++IFERROR(INDEX('[1]2024'!$A:$Q,MATCH($D$3&amp;$D135,'[1]2024'!$B:$B,0),MATCH(J$4,'[1]2024'!$2:$2,0)),0)</f>
        <v>0</v>
      </c>
      <c r="K135" s="264">
        <f>IFERROR(INDEX('[1]2024'!$A:$Q,MATCH($A$3&amp;$D135,'[1]2024'!$B:$B,0),MATCH(K$4,'[1]2024'!$2:$2,0)),0)+IFERROR(INDEX('[1]2024'!$A:$Q,MATCH($B$3&amp;$D135,'[1]2024'!$B:$B,0),MATCH(K$4,'[1]2024'!$2:$2,0)),0)++IFERROR(INDEX('[1]2024'!$A:$Q,MATCH($C$3&amp;$D135,'[1]2024'!$B:$B,0),MATCH(K$4,'[1]2024'!$2:$2,0)),0)++IFERROR(INDEX('[1]2024'!$A:$Q,MATCH($D$3&amp;$D135,'[1]2024'!$B:$B,0),MATCH(K$4,'[1]2024'!$2:$2,0)),0)</f>
        <v>0</v>
      </c>
      <c r="L135" s="264">
        <f>IFERROR(INDEX('[1]2024'!$A:$Q,MATCH($A$3&amp;$D135,'[1]2024'!$B:$B,0),MATCH(L$4,'[1]2024'!$2:$2,0)),0)+IFERROR(INDEX('[1]2024'!$A:$Q,MATCH($B$3&amp;$D135,'[1]2024'!$B:$B,0),MATCH(L$4,'[1]2024'!$2:$2,0)),0)++IFERROR(INDEX('[1]2024'!$A:$Q,MATCH($C$3&amp;$D135,'[1]2024'!$B:$B,0),MATCH(L$4,'[1]2024'!$2:$2,0)),0)++IFERROR(INDEX('[1]2024'!$A:$Q,MATCH($D$3&amp;$D135,'[1]2024'!$B:$B,0),MATCH(L$4,'[1]2024'!$2:$2,0)),0)</f>
        <v>0</v>
      </c>
      <c r="M135" s="264">
        <f>IFERROR(INDEX('[1]2024'!$A:$Q,MATCH($A$3&amp;$D135,'[1]2024'!$B:$B,0),MATCH(M$4,'[1]2024'!$2:$2,0)),0)+IFERROR(INDEX('[1]2024'!$A:$Q,MATCH($B$3&amp;$D135,'[1]2024'!$B:$B,0),MATCH(M$4,'[1]2024'!$2:$2,0)),0)++IFERROR(INDEX('[1]2024'!$A:$Q,MATCH($C$3&amp;$D135,'[1]2024'!$B:$B,0),MATCH(M$4,'[1]2024'!$2:$2,0)),0)++IFERROR(INDEX('[1]2024'!$A:$Q,MATCH($D$3&amp;$D135,'[1]2024'!$B:$B,0),MATCH(M$4,'[1]2024'!$2:$2,0)),0)</f>
        <v>0</v>
      </c>
      <c r="N135" s="264">
        <f>IFERROR(INDEX('[1]2024'!$A:$Q,MATCH($A$3&amp;$D135,'[1]2024'!$B:$B,0),MATCH(N$4,'[1]2024'!$2:$2,0)),0)+IFERROR(INDEX('[1]2024'!$A:$Q,MATCH($B$3&amp;$D135,'[1]2024'!$B:$B,0),MATCH(N$4,'[1]2024'!$2:$2,0)),0)++IFERROR(INDEX('[1]2024'!$A:$Q,MATCH($C$3&amp;$D135,'[1]2024'!$B:$B,0),MATCH(N$4,'[1]2024'!$2:$2,0)),0)++IFERROR(INDEX('[1]2024'!$A:$Q,MATCH($D$3&amp;$D135,'[1]2024'!$B:$B,0),MATCH(N$4,'[1]2024'!$2:$2,0)),0)</f>
        <v>0</v>
      </c>
      <c r="O135" s="264">
        <f>IFERROR(INDEX('[1]2024'!$A:$Q,MATCH($A$3&amp;$D135,'[1]2024'!$B:$B,0),MATCH(O$4,'[1]2024'!$2:$2,0)),0)+IFERROR(INDEX('[1]2024'!$A:$Q,MATCH($B$3&amp;$D135,'[1]2024'!$B:$B,0),MATCH(O$4,'[1]2024'!$2:$2,0)),0)++IFERROR(INDEX('[1]2024'!$A:$Q,MATCH($C$3&amp;$D135,'[1]2024'!$B:$B,0),MATCH(O$4,'[1]2024'!$2:$2,0)),0)++IFERROR(INDEX('[1]2024'!$A:$Q,MATCH($D$3&amp;$D135,'[1]2024'!$B:$B,0),MATCH(O$4,'[1]2024'!$2:$2,0)),0)</f>
        <v>0</v>
      </c>
      <c r="P135" s="264">
        <f>IFERROR(INDEX('[1]2024'!$A:$Q,MATCH($A$3&amp;$D135,'[1]2024'!$B:$B,0),MATCH(P$4,'[1]2024'!$2:$2,0)),0)+IFERROR(INDEX('[1]2024'!$A:$Q,MATCH($B$3&amp;$D135,'[1]2024'!$B:$B,0),MATCH(P$4,'[1]2024'!$2:$2,0)),0)++IFERROR(INDEX('[1]2024'!$A:$Q,MATCH($C$3&amp;$D135,'[1]2024'!$B:$B,0),MATCH(P$4,'[1]2024'!$2:$2,0)),0)++IFERROR(INDEX('[1]2024'!$A:$Q,MATCH($D$3&amp;$D135,'[1]2024'!$B:$B,0),MATCH(P$4,'[1]2024'!$2:$2,0)),0)</f>
        <v>0</v>
      </c>
      <c r="Q135" s="264">
        <f>IFERROR(INDEX('[1]2024'!$A:$Q,MATCH($A$3&amp;$D135,'[1]2024'!$B:$B,0),MATCH(Q$4,'[1]2024'!$2:$2,0)),0)+IFERROR(INDEX('[1]2024'!$A:$Q,MATCH($B$3&amp;$D135,'[1]2024'!$B:$B,0),MATCH(Q$4,'[1]2024'!$2:$2,0)),0)++IFERROR(INDEX('[1]2024'!$A:$Q,MATCH($C$3&amp;$D135,'[1]2024'!$B:$B,0),MATCH(Q$4,'[1]2024'!$2:$2,0)),0)++IFERROR(INDEX('[1]2024'!$A:$Q,MATCH($D$3&amp;$D135,'[1]2024'!$B:$B,0),MATCH(Q$4,'[1]2024'!$2:$2,0)),0)</f>
        <v>0</v>
      </c>
      <c r="R135" s="264">
        <f>IFERROR(INDEX('[1]2024'!$A:$Q,MATCH($A$3&amp;$D135,'[1]2024'!$B:$B,0),MATCH(R$4,'[1]2024'!$2:$2,0)),0)+IFERROR(INDEX('[1]2024'!$A:$Q,MATCH($B$3&amp;$D135,'[1]2024'!$B:$B,0),MATCH(R$4,'[1]2024'!$2:$2,0)),0)++IFERROR(INDEX('[1]2024'!$A:$Q,MATCH($C$3&amp;$D135,'[1]2024'!$B:$B,0),MATCH(R$4,'[1]2024'!$2:$2,0)),0)++IFERROR(INDEX('[1]2024'!$A:$Q,MATCH($D$3&amp;$D135,'[1]2024'!$B:$B,0),MATCH(R$4,'[1]2024'!$2:$2,0)),0)</f>
        <v>0</v>
      </c>
      <c r="S135" s="264">
        <f>IFERROR(INDEX('[1]2024'!$A:$Q,MATCH($A$3&amp;$D135,'[1]2024'!$B:$B,0),MATCH(S$4,'[1]2024'!$2:$2,0)),0)+IFERROR(INDEX('[1]2024'!$A:$Q,MATCH($B$3&amp;$D135,'[1]2024'!$B:$B,0),MATCH(S$4,'[1]2024'!$2:$2,0)),0)++IFERROR(INDEX('[1]2024'!$A:$Q,MATCH($C$3&amp;$D135,'[1]2024'!$B:$B,0),MATCH(S$4,'[1]2024'!$2:$2,0)),0)++IFERROR(INDEX('[1]2024'!$A:$Q,MATCH($D$3&amp;$D135,'[1]2024'!$B:$B,0),MATCH(S$4,'[1]2024'!$2:$2,0)),0)</f>
        <v>0</v>
      </c>
      <c r="T135" s="75">
        <v>0</v>
      </c>
      <c r="U135" s="245">
        <f t="shared" si="123"/>
        <v>0</v>
      </c>
      <c r="V135" s="246">
        <v>0</v>
      </c>
      <c r="W135" s="247">
        <v>0</v>
      </c>
      <c r="X135" s="247">
        <v>0</v>
      </c>
      <c r="Y135" s="247">
        <v>0</v>
      </c>
      <c r="Z135" s="247">
        <v>0</v>
      </c>
      <c r="AA135" s="247">
        <v>0</v>
      </c>
      <c r="AB135" s="247">
        <v>0</v>
      </c>
      <c r="AC135" s="247">
        <v>0</v>
      </c>
      <c r="AD135" s="247">
        <v>0</v>
      </c>
      <c r="AE135" s="247">
        <v>0</v>
      </c>
      <c r="AF135" s="247">
        <v>0</v>
      </c>
      <c r="AG135" s="248">
        <v>0</v>
      </c>
      <c r="AH135" s="245">
        <f>송도공장장!AH135+제조팀!AH135+송도밸리데이션팀!AH135+송도생산지원팀!AH135+송도설비관리팀!AH135</f>
        <v>960000</v>
      </c>
      <c r="AI135" s="245">
        <f>송도공장장!AI135+제조팀!AI135+송도밸리데이션팀!AI135+송도생산지원팀!AI135+송도설비관리팀!AI135</f>
        <v>80000</v>
      </c>
      <c r="AJ135" s="245">
        <f>송도공장장!AJ135+제조팀!AJ135+송도밸리데이션팀!AJ135+송도생산지원팀!AJ135+송도설비관리팀!AJ135</f>
        <v>80000</v>
      </c>
      <c r="AK135" s="245">
        <f>송도공장장!AK135+제조팀!AK135+송도밸리데이션팀!AK135+송도생산지원팀!AK135+송도설비관리팀!AK135</f>
        <v>80000</v>
      </c>
      <c r="AL135" s="245">
        <f>송도공장장!AL135+제조팀!AL135+송도밸리데이션팀!AL135+송도생산지원팀!AL135+송도설비관리팀!AL135</f>
        <v>80000</v>
      </c>
      <c r="AM135" s="245">
        <f>송도공장장!AM135+제조팀!AM135+송도밸리데이션팀!AM135+송도생산지원팀!AM135+송도설비관리팀!AM135</f>
        <v>80000</v>
      </c>
      <c r="AN135" s="245">
        <f>송도공장장!AN135+제조팀!AN135+송도밸리데이션팀!AN135+송도생산지원팀!AN135+송도설비관리팀!AN135</f>
        <v>80000</v>
      </c>
      <c r="AO135" s="245">
        <f>송도공장장!AO135+제조팀!AO135+송도밸리데이션팀!AO135+송도생산지원팀!AO135+송도설비관리팀!AO135</f>
        <v>80000</v>
      </c>
      <c r="AP135" s="245">
        <f>송도공장장!AP135+제조팀!AP135+송도밸리데이션팀!AP135+송도생산지원팀!AP135+송도설비관리팀!AP135</f>
        <v>80000</v>
      </c>
      <c r="AQ135" s="245">
        <f>송도공장장!AQ135+제조팀!AQ135+송도밸리데이션팀!AQ135+송도생산지원팀!AQ135+송도설비관리팀!AQ135</f>
        <v>80000</v>
      </c>
      <c r="AR135" s="245">
        <f>송도공장장!AR135+제조팀!AR135+송도밸리데이션팀!AR135+송도생산지원팀!AR135+송도설비관리팀!AR135</f>
        <v>80000</v>
      </c>
      <c r="AS135" s="245">
        <f>송도공장장!AS135+제조팀!AS135+송도밸리데이션팀!AS135+송도생산지원팀!AS135+송도설비관리팀!AS135</f>
        <v>80000</v>
      </c>
      <c r="AT135" s="245">
        <f>송도공장장!AT135+제조팀!AT135+송도밸리데이션팀!AT135+송도생산지원팀!AT135+송도설비관리팀!AT135</f>
        <v>80000</v>
      </c>
      <c r="AU135" s="245">
        <f t="shared" si="53"/>
        <v>240000</v>
      </c>
      <c r="AV135" s="245">
        <f t="shared" si="74"/>
        <v>240000</v>
      </c>
      <c r="AW135" s="245">
        <f t="shared" si="75"/>
        <v>240000</v>
      </c>
      <c r="AX135" s="245">
        <f t="shared" si="76"/>
        <v>240000</v>
      </c>
      <c r="AY135" s="245">
        <f t="shared" si="124"/>
        <v>960000</v>
      </c>
      <c r="AZ135" s="245">
        <f t="shared" si="125"/>
        <v>960000</v>
      </c>
      <c r="BA135" s="245">
        <f t="shared" si="126"/>
        <v>960000</v>
      </c>
      <c r="BB135" s="250"/>
      <c r="BC135" s="266" t="s">
        <v>24</v>
      </c>
      <c r="BD135" s="267"/>
      <c r="BE135" s="264">
        <v>0</v>
      </c>
      <c r="BF135" s="264">
        <v>0</v>
      </c>
      <c r="BG135" s="264">
        <v>0</v>
      </c>
      <c r="BH135" s="265">
        <f t="shared" si="77"/>
        <v>0</v>
      </c>
    </row>
    <row r="136" spans="1:60" outlineLevel="1" x14ac:dyDescent="0.3">
      <c r="A136" s="71" t="s">
        <v>251</v>
      </c>
      <c r="B136" s="238" t="s">
        <v>243</v>
      </c>
      <c r="C136" s="238" t="s">
        <v>31</v>
      </c>
      <c r="D136" s="239">
        <v>5116160</v>
      </c>
      <c r="E136" s="239" t="s">
        <v>244</v>
      </c>
      <c r="F136" s="277">
        <v>0</v>
      </c>
      <c r="G136" s="245">
        <f t="shared" si="122"/>
        <v>0</v>
      </c>
      <c r="H136" s="264">
        <f>IFERROR(INDEX('[1]2024'!$A:$Q,MATCH($A$3&amp;$D136,'[1]2024'!$B:$B,0),MATCH(H$4,'[1]2024'!$2:$2,0)),0)+IFERROR(INDEX('[1]2024'!$A:$Q,MATCH($B$3&amp;$D136,'[1]2024'!$B:$B,0),MATCH(H$4,'[1]2024'!$2:$2,0)),0)++IFERROR(INDEX('[1]2024'!$A:$Q,MATCH($C$3&amp;$D136,'[1]2024'!$B:$B,0),MATCH(H$4,'[1]2024'!$2:$2,0)),0)++IFERROR(INDEX('[1]2024'!$A:$Q,MATCH($D$3&amp;$D136,'[1]2024'!$B:$B,0),MATCH(H$4,'[1]2024'!$2:$2,0)),0)</f>
        <v>0</v>
      </c>
      <c r="I136" s="264">
        <f>IFERROR(INDEX('[1]2024'!$A:$Q,MATCH($A$3&amp;$D136,'[1]2024'!$B:$B,0),MATCH(I$4,'[1]2024'!$2:$2,0)),0)+IFERROR(INDEX('[1]2024'!$A:$Q,MATCH($B$3&amp;$D136,'[1]2024'!$B:$B,0),MATCH(I$4,'[1]2024'!$2:$2,0)),0)++IFERROR(INDEX('[1]2024'!$A:$Q,MATCH($C$3&amp;$D136,'[1]2024'!$B:$B,0),MATCH(I$4,'[1]2024'!$2:$2,0)),0)++IFERROR(INDEX('[1]2024'!$A:$Q,MATCH($D$3&amp;$D136,'[1]2024'!$B:$B,0),MATCH(I$4,'[1]2024'!$2:$2,0)),0)</f>
        <v>0</v>
      </c>
      <c r="J136" s="264">
        <f>IFERROR(INDEX('[1]2024'!$A:$Q,MATCH($A$3&amp;$D136,'[1]2024'!$B:$B,0),MATCH(J$4,'[1]2024'!$2:$2,0)),0)+IFERROR(INDEX('[1]2024'!$A:$Q,MATCH($B$3&amp;$D136,'[1]2024'!$B:$B,0),MATCH(J$4,'[1]2024'!$2:$2,0)),0)++IFERROR(INDEX('[1]2024'!$A:$Q,MATCH($C$3&amp;$D136,'[1]2024'!$B:$B,0),MATCH(J$4,'[1]2024'!$2:$2,0)),0)++IFERROR(INDEX('[1]2024'!$A:$Q,MATCH($D$3&amp;$D136,'[1]2024'!$B:$B,0),MATCH(J$4,'[1]2024'!$2:$2,0)),0)</f>
        <v>0</v>
      </c>
      <c r="K136" s="264">
        <f>IFERROR(INDEX('[1]2024'!$A:$Q,MATCH($A$3&amp;$D136,'[1]2024'!$B:$B,0),MATCH(K$4,'[1]2024'!$2:$2,0)),0)+IFERROR(INDEX('[1]2024'!$A:$Q,MATCH($B$3&amp;$D136,'[1]2024'!$B:$B,0),MATCH(K$4,'[1]2024'!$2:$2,0)),0)++IFERROR(INDEX('[1]2024'!$A:$Q,MATCH($C$3&amp;$D136,'[1]2024'!$B:$B,0),MATCH(K$4,'[1]2024'!$2:$2,0)),0)++IFERROR(INDEX('[1]2024'!$A:$Q,MATCH($D$3&amp;$D136,'[1]2024'!$B:$B,0),MATCH(K$4,'[1]2024'!$2:$2,0)),0)</f>
        <v>0</v>
      </c>
      <c r="L136" s="264">
        <f>IFERROR(INDEX('[1]2024'!$A:$Q,MATCH($A$3&amp;$D136,'[1]2024'!$B:$B,0),MATCH(L$4,'[1]2024'!$2:$2,0)),0)+IFERROR(INDEX('[1]2024'!$A:$Q,MATCH($B$3&amp;$D136,'[1]2024'!$B:$B,0),MATCH(L$4,'[1]2024'!$2:$2,0)),0)++IFERROR(INDEX('[1]2024'!$A:$Q,MATCH($C$3&amp;$D136,'[1]2024'!$B:$B,0),MATCH(L$4,'[1]2024'!$2:$2,0)),0)++IFERROR(INDEX('[1]2024'!$A:$Q,MATCH($D$3&amp;$D136,'[1]2024'!$B:$B,0),MATCH(L$4,'[1]2024'!$2:$2,0)),0)</f>
        <v>0</v>
      </c>
      <c r="M136" s="264">
        <f>IFERROR(INDEX('[1]2024'!$A:$Q,MATCH($A$3&amp;$D136,'[1]2024'!$B:$B,0),MATCH(M$4,'[1]2024'!$2:$2,0)),0)+IFERROR(INDEX('[1]2024'!$A:$Q,MATCH($B$3&amp;$D136,'[1]2024'!$B:$B,0),MATCH(M$4,'[1]2024'!$2:$2,0)),0)++IFERROR(INDEX('[1]2024'!$A:$Q,MATCH($C$3&amp;$D136,'[1]2024'!$B:$B,0),MATCH(M$4,'[1]2024'!$2:$2,0)),0)++IFERROR(INDEX('[1]2024'!$A:$Q,MATCH($D$3&amp;$D136,'[1]2024'!$B:$B,0),MATCH(M$4,'[1]2024'!$2:$2,0)),0)</f>
        <v>0</v>
      </c>
      <c r="N136" s="264">
        <f>IFERROR(INDEX('[1]2024'!$A:$Q,MATCH($A$3&amp;$D136,'[1]2024'!$B:$B,0),MATCH(N$4,'[1]2024'!$2:$2,0)),0)+IFERROR(INDEX('[1]2024'!$A:$Q,MATCH($B$3&amp;$D136,'[1]2024'!$B:$B,0),MATCH(N$4,'[1]2024'!$2:$2,0)),0)++IFERROR(INDEX('[1]2024'!$A:$Q,MATCH($C$3&amp;$D136,'[1]2024'!$B:$B,0),MATCH(N$4,'[1]2024'!$2:$2,0)),0)++IFERROR(INDEX('[1]2024'!$A:$Q,MATCH($D$3&amp;$D136,'[1]2024'!$B:$B,0),MATCH(N$4,'[1]2024'!$2:$2,0)),0)</f>
        <v>0</v>
      </c>
      <c r="O136" s="264">
        <f>IFERROR(INDEX('[1]2024'!$A:$Q,MATCH($A$3&amp;$D136,'[1]2024'!$B:$B,0),MATCH(O$4,'[1]2024'!$2:$2,0)),0)+IFERROR(INDEX('[1]2024'!$A:$Q,MATCH($B$3&amp;$D136,'[1]2024'!$B:$B,0),MATCH(O$4,'[1]2024'!$2:$2,0)),0)++IFERROR(INDEX('[1]2024'!$A:$Q,MATCH($C$3&amp;$D136,'[1]2024'!$B:$B,0),MATCH(O$4,'[1]2024'!$2:$2,0)),0)++IFERROR(INDEX('[1]2024'!$A:$Q,MATCH($D$3&amp;$D136,'[1]2024'!$B:$B,0),MATCH(O$4,'[1]2024'!$2:$2,0)),0)</f>
        <v>0</v>
      </c>
      <c r="P136" s="264">
        <f>IFERROR(INDEX('[1]2024'!$A:$Q,MATCH($A$3&amp;$D136,'[1]2024'!$B:$B,0),MATCH(P$4,'[1]2024'!$2:$2,0)),0)+IFERROR(INDEX('[1]2024'!$A:$Q,MATCH($B$3&amp;$D136,'[1]2024'!$B:$B,0),MATCH(P$4,'[1]2024'!$2:$2,0)),0)++IFERROR(INDEX('[1]2024'!$A:$Q,MATCH($C$3&amp;$D136,'[1]2024'!$B:$B,0),MATCH(P$4,'[1]2024'!$2:$2,0)),0)++IFERROR(INDEX('[1]2024'!$A:$Q,MATCH($D$3&amp;$D136,'[1]2024'!$B:$B,0),MATCH(P$4,'[1]2024'!$2:$2,0)),0)</f>
        <v>0</v>
      </c>
      <c r="Q136" s="264">
        <f>IFERROR(INDEX('[1]2024'!$A:$Q,MATCH($A$3&amp;$D136,'[1]2024'!$B:$B,0),MATCH(Q$4,'[1]2024'!$2:$2,0)),0)+IFERROR(INDEX('[1]2024'!$A:$Q,MATCH($B$3&amp;$D136,'[1]2024'!$B:$B,0),MATCH(Q$4,'[1]2024'!$2:$2,0)),0)++IFERROR(INDEX('[1]2024'!$A:$Q,MATCH($C$3&amp;$D136,'[1]2024'!$B:$B,0),MATCH(Q$4,'[1]2024'!$2:$2,0)),0)++IFERROR(INDEX('[1]2024'!$A:$Q,MATCH($D$3&amp;$D136,'[1]2024'!$B:$B,0),MATCH(Q$4,'[1]2024'!$2:$2,0)),0)</f>
        <v>0</v>
      </c>
      <c r="R136" s="264">
        <f>IFERROR(INDEX('[1]2024'!$A:$Q,MATCH($A$3&amp;$D136,'[1]2024'!$B:$B,0),MATCH(R$4,'[1]2024'!$2:$2,0)),0)+IFERROR(INDEX('[1]2024'!$A:$Q,MATCH($B$3&amp;$D136,'[1]2024'!$B:$B,0),MATCH(R$4,'[1]2024'!$2:$2,0)),0)++IFERROR(INDEX('[1]2024'!$A:$Q,MATCH($C$3&amp;$D136,'[1]2024'!$B:$B,0),MATCH(R$4,'[1]2024'!$2:$2,0)),0)++IFERROR(INDEX('[1]2024'!$A:$Q,MATCH($D$3&amp;$D136,'[1]2024'!$B:$B,0),MATCH(R$4,'[1]2024'!$2:$2,0)),0)</f>
        <v>0</v>
      </c>
      <c r="S136" s="264">
        <f>IFERROR(INDEX('[1]2024'!$A:$Q,MATCH($A$3&amp;$D136,'[1]2024'!$B:$B,0),MATCH(S$4,'[1]2024'!$2:$2,0)),0)+IFERROR(INDEX('[1]2024'!$A:$Q,MATCH($B$3&amp;$D136,'[1]2024'!$B:$B,0),MATCH(S$4,'[1]2024'!$2:$2,0)),0)++IFERROR(INDEX('[1]2024'!$A:$Q,MATCH($C$3&amp;$D136,'[1]2024'!$B:$B,0),MATCH(S$4,'[1]2024'!$2:$2,0)),0)++IFERROR(INDEX('[1]2024'!$A:$Q,MATCH($D$3&amp;$D136,'[1]2024'!$B:$B,0),MATCH(S$4,'[1]2024'!$2:$2,0)),0)</f>
        <v>0</v>
      </c>
      <c r="T136" s="75">
        <v>0</v>
      </c>
      <c r="U136" s="245">
        <f t="shared" si="123"/>
        <v>0</v>
      </c>
      <c r="V136" s="246">
        <v>0</v>
      </c>
      <c r="W136" s="247">
        <v>0</v>
      </c>
      <c r="X136" s="247">
        <v>0</v>
      </c>
      <c r="Y136" s="247">
        <v>0</v>
      </c>
      <c r="Z136" s="247">
        <v>0</v>
      </c>
      <c r="AA136" s="247">
        <v>0</v>
      </c>
      <c r="AB136" s="247">
        <v>0</v>
      </c>
      <c r="AC136" s="247">
        <v>0</v>
      </c>
      <c r="AD136" s="247">
        <v>0</v>
      </c>
      <c r="AE136" s="247">
        <v>0</v>
      </c>
      <c r="AF136" s="247">
        <v>0</v>
      </c>
      <c r="AG136" s="248">
        <v>0</v>
      </c>
      <c r="AH136" s="245">
        <f>송도공장장!AH136+제조팀!AH136+송도밸리데이션팀!AH136+송도생산지원팀!AH136+송도설비관리팀!AH136</f>
        <v>0</v>
      </c>
      <c r="AI136" s="245">
        <f>송도공장장!AI136+제조팀!AI136+송도밸리데이션팀!AI136+송도생산지원팀!AI136+송도설비관리팀!AI136</f>
        <v>0</v>
      </c>
      <c r="AJ136" s="245">
        <f>송도공장장!AJ136+제조팀!AJ136+송도밸리데이션팀!AJ136+송도생산지원팀!AJ136+송도설비관리팀!AJ136</f>
        <v>0</v>
      </c>
      <c r="AK136" s="245">
        <f>송도공장장!AK136+제조팀!AK136+송도밸리데이션팀!AK136+송도생산지원팀!AK136+송도설비관리팀!AK136</f>
        <v>0</v>
      </c>
      <c r="AL136" s="245">
        <f>송도공장장!AL136+제조팀!AL136+송도밸리데이션팀!AL136+송도생산지원팀!AL136+송도설비관리팀!AL136</f>
        <v>0</v>
      </c>
      <c r="AM136" s="245">
        <f>송도공장장!AM136+제조팀!AM136+송도밸리데이션팀!AM136+송도생산지원팀!AM136+송도설비관리팀!AM136</f>
        <v>0</v>
      </c>
      <c r="AN136" s="245">
        <f>송도공장장!AN136+제조팀!AN136+송도밸리데이션팀!AN136+송도생산지원팀!AN136+송도설비관리팀!AN136</f>
        <v>0</v>
      </c>
      <c r="AO136" s="245">
        <f>송도공장장!AO136+제조팀!AO136+송도밸리데이션팀!AO136+송도생산지원팀!AO136+송도설비관리팀!AO136</f>
        <v>0</v>
      </c>
      <c r="AP136" s="245">
        <f>송도공장장!AP136+제조팀!AP136+송도밸리데이션팀!AP136+송도생산지원팀!AP136+송도설비관리팀!AP136</f>
        <v>0</v>
      </c>
      <c r="AQ136" s="245">
        <f>송도공장장!AQ136+제조팀!AQ136+송도밸리데이션팀!AQ136+송도생산지원팀!AQ136+송도설비관리팀!AQ136</f>
        <v>0</v>
      </c>
      <c r="AR136" s="245">
        <f>송도공장장!AR136+제조팀!AR136+송도밸리데이션팀!AR136+송도생산지원팀!AR136+송도설비관리팀!AR136</f>
        <v>0</v>
      </c>
      <c r="AS136" s="245">
        <f>송도공장장!AS136+제조팀!AS136+송도밸리데이션팀!AS136+송도생산지원팀!AS136+송도설비관리팀!AS136</f>
        <v>0</v>
      </c>
      <c r="AT136" s="245">
        <f>송도공장장!AT136+제조팀!AT136+송도밸리데이션팀!AT136+송도생산지원팀!AT136+송도설비관리팀!AT136</f>
        <v>0</v>
      </c>
      <c r="AU136" s="245">
        <f t="shared" si="53"/>
        <v>0</v>
      </c>
      <c r="AV136" s="245">
        <f t="shared" si="74"/>
        <v>0</v>
      </c>
      <c r="AW136" s="245">
        <f t="shared" si="75"/>
        <v>0</v>
      </c>
      <c r="AX136" s="245">
        <f t="shared" si="76"/>
        <v>0</v>
      </c>
      <c r="AY136" s="245">
        <f t="shared" si="124"/>
        <v>0</v>
      </c>
      <c r="AZ136" s="245">
        <f t="shared" si="125"/>
        <v>0</v>
      </c>
      <c r="BA136" s="245">
        <f t="shared" si="126"/>
        <v>0</v>
      </c>
      <c r="BB136" s="250"/>
      <c r="BC136" s="251" t="s">
        <v>24</v>
      </c>
      <c r="BD136" s="261"/>
      <c r="BE136" s="264">
        <v>0</v>
      </c>
      <c r="BF136" s="264">
        <v>0</v>
      </c>
      <c r="BG136" s="264">
        <v>0</v>
      </c>
      <c r="BH136" s="265">
        <f t="shared" si="77"/>
        <v>0</v>
      </c>
    </row>
    <row r="137" spans="1:60" outlineLevel="1" x14ac:dyDescent="0.3">
      <c r="A137" s="71" t="s">
        <v>252</v>
      </c>
      <c r="B137" s="238" t="s">
        <v>243</v>
      </c>
      <c r="C137" s="238" t="s">
        <v>31</v>
      </c>
      <c r="D137" s="239">
        <v>5116111</v>
      </c>
      <c r="E137" s="239" t="s">
        <v>244</v>
      </c>
      <c r="F137" s="277">
        <v>0</v>
      </c>
      <c r="G137" s="245">
        <f t="shared" si="122"/>
        <v>0</v>
      </c>
      <c r="H137" s="264">
        <f>IFERROR(INDEX('[1]2024'!$A:$Q,MATCH($A$3&amp;$D137,'[1]2024'!$B:$B,0),MATCH(H$4,'[1]2024'!$2:$2,0)),0)+IFERROR(INDEX('[1]2024'!$A:$Q,MATCH($B$3&amp;$D137,'[1]2024'!$B:$B,0),MATCH(H$4,'[1]2024'!$2:$2,0)),0)++IFERROR(INDEX('[1]2024'!$A:$Q,MATCH($C$3&amp;$D137,'[1]2024'!$B:$B,0),MATCH(H$4,'[1]2024'!$2:$2,0)),0)++IFERROR(INDEX('[1]2024'!$A:$Q,MATCH($D$3&amp;$D137,'[1]2024'!$B:$B,0),MATCH(H$4,'[1]2024'!$2:$2,0)),0)</f>
        <v>0</v>
      </c>
      <c r="I137" s="264">
        <f>IFERROR(INDEX('[1]2024'!$A:$Q,MATCH($A$3&amp;$D137,'[1]2024'!$B:$B,0),MATCH(I$4,'[1]2024'!$2:$2,0)),0)+IFERROR(INDEX('[1]2024'!$A:$Q,MATCH($B$3&amp;$D137,'[1]2024'!$B:$B,0),MATCH(I$4,'[1]2024'!$2:$2,0)),0)++IFERROR(INDEX('[1]2024'!$A:$Q,MATCH($C$3&amp;$D137,'[1]2024'!$B:$B,0),MATCH(I$4,'[1]2024'!$2:$2,0)),0)++IFERROR(INDEX('[1]2024'!$A:$Q,MATCH($D$3&amp;$D137,'[1]2024'!$B:$B,0),MATCH(I$4,'[1]2024'!$2:$2,0)),0)</f>
        <v>0</v>
      </c>
      <c r="J137" s="264">
        <f>IFERROR(INDEX('[1]2024'!$A:$Q,MATCH($A$3&amp;$D137,'[1]2024'!$B:$B,0),MATCH(J$4,'[1]2024'!$2:$2,0)),0)+IFERROR(INDEX('[1]2024'!$A:$Q,MATCH($B$3&amp;$D137,'[1]2024'!$B:$B,0),MATCH(J$4,'[1]2024'!$2:$2,0)),0)++IFERROR(INDEX('[1]2024'!$A:$Q,MATCH($C$3&amp;$D137,'[1]2024'!$B:$B,0),MATCH(J$4,'[1]2024'!$2:$2,0)),0)++IFERROR(INDEX('[1]2024'!$A:$Q,MATCH($D$3&amp;$D137,'[1]2024'!$B:$B,0),MATCH(J$4,'[1]2024'!$2:$2,0)),0)</f>
        <v>0</v>
      </c>
      <c r="K137" s="264">
        <f>IFERROR(INDEX('[1]2024'!$A:$Q,MATCH($A$3&amp;$D137,'[1]2024'!$B:$B,0),MATCH(K$4,'[1]2024'!$2:$2,0)),0)+IFERROR(INDEX('[1]2024'!$A:$Q,MATCH($B$3&amp;$D137,'[1]2024'!$B:$B,0),MATCH(K$4,'[1]2024'!$2:$2,0)),0)++IFERROR(INDEX('[1]2024'!$A:$Q,MATCH($C$3&amp;$D137,'[1]2024'!$B:$B,0),MATCH(K$4,'[1]2024'!$2:$2,0)),0)++IFERROR(INDEX('[1]2024'!$A:$Q,MATCH($D$3&amp;$D137,'[1]2024'!$B:$B,0),MATCH(K$4,'[1]2024'!$2:$2,0)),0)</f>
        <v>0</v>
      </c>
      <c r="L137" s="264">
        <f>IFERROR(INDEX('[1]2024'!$A:$Q,MATCH($A$3&amp;$D137,'[1]2024'!$B:$B,0),MATCH(L$4,'[1]2024'!$2:$2,0)),0)+IFERROR(INDEX('[1]2024'!$A:$Q,MATCH($B$3&amp;$D137,'[1]2024'!$B:$B,0),MATCH(L$4,'[1]2024'!$2:$2,0)),0)++IFERROR(INDEX('[1]2024'!$A:$Q,MATCH($C$3&amp;$D137,'[1]2024'!$B:$B,0),MATCH(L$4,'[1]2024'!$2:$2,0)),0)++IFERROR(INDEX('[1]2024'!$A:$Q,MATCH($D$3&amp;$D137,'[1]2024'!$B:$B,0),MATCH(L$4,'[1]2024'!$2:$2,0)),0)</f>
        <v>0</v>
      </c>
      <c r="M137" s="264">
        <f>IFERROR(INDEX('[1]2024'!$A:$Q,MATCH($A$3&amp;$D137,'[1]2024'!$B:$B,0),MATCH(M$4,'[1]2024'!$2:$2,0)),0)+IFERROR(INDEX('[1]2024'!$A:$Q,MATCH($B$3&amp;$D137,'[1]2024'!$B:$B,0),MATCH(M$4,'[1]2024'!$2:$2,0)),0)++IFERROR(INDEX('[1]2024'!$A:$Q,MATCH($C$3&amp;$D137,'[1]2024'!$B:$B,0),MATCH(M$4,'[1]2024'!$2:$2,0)),0)++IFERROR(INDEX('[1]2024'!$A:$Q,MATCH($D$3&amp;$D137,'[1]2024'!$B:$B,0),MATCH(M$4,'[1]2024'!$2:$2,0)),0)</f>
        <v>0</v>
      </c>
      <c r="N137" s="264">
        <f>IFERROR(INDEX('[1]2024'!$A:$Q,MATCH($A$3&amp;$D137,'[1]2024'!$B:$B,0),MATCH(N$4,'[1]2024'!$2:$2,0)),0)+IFERROR(INDEX('[1]2024'!$A:$Q,MATCH($B$3&amp;$D137,'[1]2024'!$B:$B,0),MATCH(N$4,'[1]2024'!$2:$2,0)),0)++IFERROR(INDEX('[1]2024'!$A:$Q,MATCH($C$3&amp;$D137,'[1]2024'!$B:$B,0),MATCH(N$4,'[1]2024'!$2:$2,0)),0)++IFERROR(INDEX('[1]2024'!$A:$Q,MATCH($D$3&amp;$D137,'[1]2024'!$B:$B,0),MATCH(N$4,'[1]2024'!$2:$2,0)),0)</f>
        <v>0</v>
      </c>
      <c r="O137" s="264">
        <f>IFERROR(INDEX('[1]2024'!$A:$Q,MATCH($A$3&amp;$D137,'[1]2024'!$B:$B,0),MATCH(O$4,'[1]2024'!$2:$2,0)),0)+IFERROR(INDEX('[1]2024'!$A:$Q,MATCH($B$3&amp;$D137,'[1]2024'!$B:$B,0),MATCH(O$4,'[1]2024'!$2:$2,0)),0)++IFERROR(INDEX('[1]2024'!$A:$Q,MATCH($C$3&amp;$D137,'[1]2024'!$B:$B,0),MATCH(O$4,'[1]2024'!$2:$2,0)),0)++IFERROR(INDEX('[1]2024'!$A:$Q,MATCH($D$3&amp;$D137,'[1]2024'!$B:$B,0),MATCH(O$4,'[1]2024'!$2:$2,0)),0)</f>
        <v>0</v>
      </c>
      <c r="P137" s="264">
        <f>IFERROR(INDEX('[1]2024'!$A:$Q,MATCH($A$3&amp;$D137,'[1]2024'!$B:$B,0),MATCH(P$4,'[1]2024'!$2:$2,0)),0)+IFERROR(INDEX('[1]2024'!$A:$Q,MATCH($B$3&amp;$D137,'[1]2024'!$B:$B,0),MATCH(P$4,'[1]2024'!$2:$2,0)),0)++IFERROR(INDEX('[1]2024'!$A:$Q,MATCH($C$3&amp;$D137,'[1]2024'!$B:$B,0),MATCH(P$4,'[1]2024'!$2:$2,0)),0)++IFERROR(INDEX('[1]2024'!$A:$Q,MATCH($D$3&amp;$D137,'[1]2024'!$B:$B,0),MATCH(P$4,'[1]2024'!$2:$2,0)),0)</f>
        <v>0</v>
      </c>
      <c r="Q137" s="264">
        <f>IFERROR(INDEX('[1]2024'!$A:$Q,MATCH($A$3&amp;$D137,'[1]2024'!$B:$B,0),MATCH(Q$4,'[1]2024'!$2:$2,0)),0)+IFERROR(INDEX('[1]2024'!$A:$Q,MATCH($B$3&amp;$D137,'[1]2024'!$B:$B,0),MATCH(Q$4,'[1]2024'!$2:$2,0)),0)++IFERROR(INDEX('[1]2024'!$A:$Q,MATCH($C$3&amp;$D137,'[1]2024'!$B:$B,0),MATCH(Q$4,'[1]2024'!$2:$2,0)),0)++IFERROR(INDEX('[1]2024'!$A:$Q,MATCH($D$3&amp;$D137,'[1]2024'!$B:$B,0),MATCH(Q$4,'[1]2024'!$2:$2,0)),0)</f>
        <v>0</v>
      </c>
      <c r="R137" s="264">
        <f>IFERROR(INDEX('[1]2024'!$A:$Q,MATCH($A$3&amp;$D137,'[1]2024'!$B:$B,0),MATCH(R$4,'[1]2024'!$2:$2,0)),0)+IFERROR(INDEX('[1]2024'!$A:$Q,MATCH($B$3&amp;$D137,'[1]2024'!$B:$B,0),MATCH(R$4,'[1]2024'!$2:$2,0)),0)++IFERROR(INDEX('[1]2024'!$A:$Q,MATCH($C$3&amp;$D137,'[1]2024'!$B:$B,0),MATCH(R$4,'[1]2024'!$2:$2,0)),0)++IFERROR(INDEX('[1]2024'!$A:$Q,MATCH($D$3&amp;$D137,'[1]2024'!$B:$B,0),MATCH(R$4,'[1]2024'!$2:$2,0)),0)</f>
        <v>0</v>
      </c>
      <c r="S137" s="264">
        <f>IFERROR(INDEX('[1]2024'!$A:$Q,MATCH($A$3&amp;$D137,'[1]2024'!$B:$B,0),MATCH(S$4,'[1]2024'!$2:$2,0)),0)+IFERROR(INDEX('[1]2024'!$A:$Q,MATCH($B$3&amp;$D137,'[1]2024'!$B:$B,0),MATCH(S$4,'[1]2024'!$2:$2,0)),0)++IFERROR(INDEX('[1]2024'!$A:$Q,MATCH($C$3&amp;$D137,'[1]2024'!$B:$B,0),MATCH(S$4,'[1]2024'!$2:$2,0)),0)++IFERROR(INDEX('[1]2024'!$A:$Q,MATCH($D$3&amp;$D137,'[1]2024'!$B:$B,0),MATCH(S$4,'[1]2024'!$2:$2,0)),0)</f>
        <v>0</v>
      </c>
      <c r="T137" s="75">
        <v>0</v>
      </c>
      <c r="U137" s="245">
        <f t="shared" si="123"/>
        <v>0</v>
      </c>
      <c r="V137" s="246">
        <v>0</v>
      </c>
      <c r="W137" s="247">
        <v>0</v>
      </c>
      <c r="X137" s="247">
        <v>0</v>
      </c>
      <c r="Y137" s="247">
        <v>0</v>
      </c>
      <c r="Z137" s="247">
        <v>0</v>
      </c>
      <c r="AA137" s="247">
        <v>0</v>
      </c>
      <c r="AB137" s="247">
        <v>0</v>
      </c>
      <c r="AC137" s="247">
        <v>0</v>
      </c>
      <c r="AD137" s="247">
        <v>0</v>
      </c>
      <c r="AE137" s="247">
        <v>0</v>
      </c>
      <c r="AF137" s="247">
        <v>0</v>
      </c>
      <c r="AG137" s="248">
        <v>0</v>
      </c>
      <c r="AH137" s="245">
        <f>송도공장장!AH137+제조팀!AH137+송도밸리데이션팀!AH137+송도생산지원팀!AH137+송도설비관리팀!AH137</f>
        <v>120000</v>
      </c>
      <c r="AI137" s="245">
        <f>송도공장장!AI137+제조팀!AI137+송도밸리데이션팀!AI137+송도생산지원팀!AI137+송도설비관리팀!AI137</f>
        <v>10000</v>
      </c>
      <c r="AJ137" s="245">
        <f>송도공장장!AJ137+제조팀!AJ137+송도밸리데이션팀!AJ137+송도생산지원팀!AJ137+송도설비관리팀!AJ137</f>
        <v>10000</v>
      </c>
      <c r="AK137" s="245">
        <f>송도공장장!AK137+제조팀!AK137+송도밸리데이션팀!AK137+송도생산지원팀!AK137+송도설비관리팀!AK137</f>
        <v>10000</v>
      </c>
      <c r="AL137" s="245">
        <f>송도공장장!AL137+제조팀!AL137+송도밸리데이션팀!AL137+송도생산지원팀!AL137+송도설비관리팀!AL137</f>
        <v>10000</v>
      </c>
      <c r="AM137" s="245">
        <f>송도공장장!AM137+제조팀!AM137+송도밸리데이션팀!AM137+송도생산지원팀!AM137+송도설비관리팀!AM137</f>
        <v>10000</v>
      </c>
      <c r="AN137" s="245">
        <f>송도공장장!AN137+제조팀!AN137+송도밸리데이션팀!AN137+송도생산지원팀!AN137+송도설비관리팀!AN137</f>
        <v>10000</v>
      </c>
      <c r="AO137" s="245">
        <f>송도공장장!AO137+제조팀!AO137+송도밸리데이션팀!AO137+송도생산지원팀!AO137+송도설비관리팀!AO137</f>
        <v>10000</v>
      </c>
      <c r="AP137" s="245">
        <f>송도공장장!AP137+제조팀!AP137+송도밸리데이션팀!AP137+송도생산지원팀!AP137+송도설비관리팀!AP137</f>
        <v>10000</v>
      </c>
      <c r="AQ137" s="245">
        <f>송도공장장!AQ137+제조팀!AQ137+송도밸리데이션팀!AQ137+송도생산지원팀!AQ137+송도설비관리팀!AQ137</f>
        <v>10000</v>
      </c>
      <c r="AR137" s="245">
        <f>송도공장장!AR137+제조팀!AR137+송도밸리데이션팀!AR137+송도생산지원팀!AR137+송도설비관리팀!AR137</f>
        <v>10000</v>
      </c>
      <c r="AS137" s="245">
        <f>송도공장장!AS137+제조팀!AS137+송도밸리데이션팀!AS137+송도생산지원팀!AS137+송도설비관리팀!AS137</f>
        <v>10000</v>
      </c>
      <c r="AT137" s="245">
        <f>송도공장장!AT137+제조팀!AT137+송도밸리데이션팀!AT137+송도생산지원팀!AT137+송도설비관리팀!AT137</f>
        <v>10000</v>
      </c>
      <c r="AU137" s="245">
        <f t="shared" si="53"/>
        <v>30000</v>
      </c>
      <c r="AV137" s="245">
        <f t="shared" si="74"/>
        <v>30000</v>
      </c>
      <c r="AW137" s="245">
        <f t="shared" si="75"/>
        <v>30000</v>
      </c>
      <c r="AX137" s="245">
        <f t="shared" si="76"/>
        <v>30000</v>
      </c>
      <c r="AY137" s="245">
        <f t="shared" si="124"/>
        <v>120000</v>
      </c>
      <c r="AZ137" s="245">
        <f t="shared" si="125"/>
        <v>120000</v>
      </c>
      <c r="BA137" s="245">
        <f t="shared" si="126"/>
        <v>120000</v>
      </c>
      <c r="BB137" s="250"/>
      <c r="BC137" s="251" t="s">
        <v>24</v>
      </c>
      <c r="BD137" s="261"/>
      <c r="BE137" s="264">
        <v>0</v>
      </c>
      <c r="BF137" s="264">
        <v>0</v>
      </c>
      <c r="BG137" s="264">
        <v>0</v>
      </c>
      <c r="BH137" s="265">
        <f t="shared" si="77"/>
        <v>0</v>
      </c>
    </row>
    <row r="138" spans="1:60" x14ac:dyDescent="0.3">
      <c r="A138" s="57" t="s">
        <v>253</v>
      </c>
      <c r="B138" s="256" t="s">
        <v>21</v>
      </c>
      <c r="C138" s="256"/>
      <c r="D138" s="257"/>
      <c r="E138" s="257"/>
      <c r="F138" s="272">
        <v>0</v>
      </c>
      <c r="G138" s="258">
        <f t="shared" ref="G138:S138" si="127">G139</f>
        <v>0</v>
      </c>
      <c r="H138" s="259">
        <f t="shared" si="127"/>
        <v>0</v>
      </c>
      <c r="I138" s="260">
        <f t="shared" si="127"/>
        <v>0</v>
      </c>
      <c r="J138" s="260">
        <f t="shared" si="127"/>
        <v>0</v>
      </c>
      <c r="K138" s="260">
        <f t="shared" si="127"/>
        <v>0</v>
      </c>
      <c r="L138" s="260">
        <f t="shared" si="127"/>
        <v>0</v>
      </c>
      <c r="M138" s="260">
        <f t="shared" si="127"/>
        <v>0</v>
      </c>
      <c r="N138" s="260">
        <f t="shared" si="127"/>
        <v>0</v>
      </c>
      <c r="O138" s="260">
        <f t="shared" si="127"/>
        <v>0</v>
      </c>
      <c r="P138" s="260">
        <f t="shared" si="127"/>
        <v>0</v>
      </c>
      <c r="Q138" s="260">
        <f t="shared" si="127"/>
        <v>0</v>
      </c>
      <c r="R138" s="260">
        <f t="shared" si="127"/>
        <v>0</v>
      </c>
      <c r="S138" s="260">
        <f t="shared" si="127"/>
        <v>0</v>
      </c>
      <c r="T138" s="64">
        <v>0</v>
      </c>
      <c r="U138" s="258">
        <f t="shared" ref="U138:Z138" si="128">U139</f>
        <v>0</v>
      </c>
      <c r="V138" s="262">
        <f t="shared" si="128"/>
        <v>0</v>
      </c>
      <c r="W138" s="273">
        <f t="shared" si="128"/>
        <v>0</v>
      </c>
      <c r="X138" s="273">
        <f t="shared" si="128"/>
        <v>0</v>
      </c>
      <c r="Y138" s="273">
        <f t="shared" si="128"/>
        <v>0</v>
      </c>
      <c r="Z138" s="273">
        <f t="shared" si="128"/>
        <v>0</v>
      </c>
      <c r="AA138" s="273">
        <v>0</v>
      </c>
      <c r="AB138" s="273">
        <v>0</v>
      </c>
      <c r="AC138" s="273">
        <v>0</v>
      </c>
      <c r="AD138" s="273">
        <v>0</v>
      </c>
      <c r="AE138" s="273">
        <v>0</v>
      </c>
      <c r="AF138" s="273">
        <v>0</v>
      </c>
      <c r="AG138" s="274">
        <v>0</v>
      </c>
      <c r="AH138" s="258">
        <f t="shared" ref="AH138:AT138" si="129">AH139</f>
        <v>0</v>
      </c>
      <c r="AI138" s="258">
        <f t="shared" si="129"/>
        <v>0</v>
      </c>
      <c r="AJ138" s="258">
        <f t="shared" si="129"/>
        <v>0</v>
      </c>
      <c r="AK138" s="258">
        <f t="shared" si="129"/>
        <v>0</v>
      </c>
      <c r="AL138" s="258">
        <f t="shared" si="129"/>
        <v>0</v>
      </c>
      <c r="AM138" s="258">
        <f t="shared" si="129"/>
        <v>0</v>
      </c>
      <c r="AN138" s="258">
        <f t="shared" si="129"/>
        <v>0</v>
      </c>
      <c r="AO138" s="258">
        <f t="shared" si="129"/>
        <v>0</v>
      </c>
      <c r="AP138" s="258">
        <f t="shared" si="129"/>
        <v>0</v>
      </c>
      <c r="AQ138" s="258">
        <f t="shared" si="129"/>
        <v>0</v>
      </c>
      <c r="AR138" s="258">
        <f t="shared" si="129"/>
        <v>0</v>
      </c>
      <c r="AS138" s="258">
        <f t="shared" si="129"/>
        <v>0</v>
      </c>
      <c r="AT138" s="258">
        <f t="shared" si="129"/>
        <v>0</v>
      </c>
      <c r="AU138" s="258">
        <f t="shared" ref="AU138:AU176" si="130">SUM(AI138:AK138)</f>
        <v>0</v>
      </c>
      <c r="AV138" s="258">
        <f t="shared" si="74"/>
        <v>0</v>
      </c>
      <c r="AW138" s="258">
        <f t="shared" si="75"/>
        <v>0</v>
      </c>
      <c r="AX138" s="258">
        <f t="shared" si="76"/>
        <v>0</v>
      </c>
      <c r="AY138" s="258">
        <f>AY139</f>
        <v>0</v>
      </c>
      <c r="AZ138" s="258">
        <f t="shared" ref="AZ138:BA138" si="131">AZ139</f>
        <v>0</v>
      </c>
      <c r="BA138" s="258">
        <f t="shared" si="131"/>
        <v>0</v>
      </c>
      <c r="BB138" s="250"/>
      <c r="BC138" s="275"/>
      <c r="BD138" s="276"/>
      <c r="BE138" s="262">
        <f>BE139</f>
        <v>0</v>
      </c>
      <c r="BF138" s="262">
        <v>0</v>
      </c>
      <c r="BG138" s="262">
        <v>0</v>
      </c>
      <c r="BH138" s="263">
        <f t="shared" si="77"/>
        <v>0</v>
      </c>
    </row>
    <row r="139" spans="1:60" outlineLevel="1" x14ac:dyDescent="0.3">
      <c r="A139" s="71" t="s">
        <v>254</v>
      </c>
      <c r="B139" s="238" t="s">
        <v>255</v>
      </c>
      <c r="C139" s="238" t="s">
        <v>31</v>
      </c>
      <c r="D139" s="239">
        <v>5117110</v>
      </c>
      <c r="E139" s="239" t="s">
        <v>256</v>
      </c>
      <c r="F139" s="277">
        <v>0</v>
      </c>
      <c r="G139" s="245">
        <f>SUM(H139:S139)</f>
        <v>0</v>
      </c>
      <c r="H139" s="264">
        <f>IFERROR(INDEX('[1]2024'!$A:$Q,MATCH($A$3&amp;$D139,'[1]2024'!$B:$B,0),MATCH(H$4,'[1]2024'!$2:$2,0)),0)+IFERROR(INDEX('[1]2024'!$A:$Q,MATCH($B$3&amp;$D139,'[1]2024'!$B:$B,0),MATCH(H$4,'[1]2024'!$2:$2,0)),0)++IFERROR(INDEX('[1]2024'!$A:$Q,MATCH($C$3&amp;$D139,'[1]2024'!$B:$B,0),MATCH(H$4,'[1]2024'!$2:$2,0)),0)++IFERROR(INDEX('[1]2024'!$A:$Q,MATCH($D$3&amp;$D139,'[1]2024'!$B:$B,0),MATCH(H$4,'[1]2024'!$2:$2,0)),0)</f>
        <v>0</v>
      </c>
      <c r="I139" s="264">
        <f>IFERROR(INDEX('[1]2024'!$A:$Q,MATCH($A$3&amp;$D139,'[1]2024'!$B:$B,0),MATCH(I$4,'[1]2024'!$2:$2,0)),0)+IFERROR(INDEX('[1]2024'!$A:$Q,MATCH($B$3&amp;$D139,'[1]2024'!$B:$B,0),MATCH(I$4,'[1]2024'!$2:$2,0)),0)++IFERROR(INDEX('[1]2024'!$A:$Q,MATCH($C$3&amp;$D139,'[1]2024'!$B:$B,0),MATCH(I$4,'[1]2024'!$2:$2,0)),0)++IFERROR(INDEX('[1]2024'!$A:$Q,MATCH($D$3&amp;$D139,'[1]2024'!$B:$B,0),MATCH(I$4,'[1]2024'!$2:$2,0)),0)</f>
        <v>0</v>
      </c>
      <c r="J139" s="264">
        <f>IFERROR(INDEX('[1]2024'!$A:$Q,MATCH($A$3&amp;$D139,'[1]2024'!$B:$B,0),MATCH(J$4,'[1]2024'!$2:$2,0)),0)+IFERROR(INDEX('[1]2024'!$A:$Q,MATCH($B$3&amp;$D139,'[1]2024'!$B:$B,0),MATCH(J$4,'[1]2024'!$2:$2,0)),0)++IFERROR(INDEX('[1]2024'!$A:$Q,MATCH($C$3&amp;$D139,'[1]2024'!$B:$B,0),MATCH(J$4,'[1]2024'!$2:$2,0)),0)++IFERROR(INDEX('[1]2024'!$A:$Q,MATCH($D$3&amp;$D139,'[1]2024'!$B:$B,0),MATCH(J$4,'[1]2024'!$2:$2,0)),0)</f>
        <v>0</v>
      </c>
      <c r="K139" s="264">
        <f>IFERROR(INDEX('[1]2024'!$A:$Q,MATCH($A$3&amp;$D139,'[1]2024'!$B:$B,0),MATCH(K$4,'[1]2024'!$2:$2,0)),0)+IFERROR(INDEX('[1]2024'!$A:$Q,MATCH($B$3&amp;$D139,'[1]2024'!$B:$B,0),MATCH(K$4,'[1]2024'!$2:$2,0)),0)++IFERROR(INDEX('[1]2024'!$A:$Q,MATCH($C$3&amp;$D139,'[1]2024'!$B:$B,0),MATCH(K$4,'[1]2024'!$2:$2,0)),0)++IFERROR(INDEX('[1]2024'!$A:$Q,MATCH($D$3&amp;$D139,'[1]2024'!$B:$B,0),MATCH(K$4,'[1]2024'!$2:$2,0)),0)</f>
        <v>0</v>
      </c>
      <c r="L139" s="264">
        <f>IFERROR(INDEX('[1]2024'!$A:$Q,MATCH($A$3&amp;$D139,'[1]2024'!$B:$B,0),MATCH(L$4,'[1]2024'!$2:$2,0)),0)+IFERROR(INDEX('[1]2024'!$A:$Q,MATCH($B$3&amp;$D139,'[1]2024'!$B:$B,0),MATCH(L$4,'[1]2024'!$2:$2,0)),0)++IFERROR(INDEX('[1]2024'!$A:$Q,MATCH($C$3&amp;$D139,'[1]2024'!$B:$B,0),MATCH(L$4,'[1]2024'!$2:$2,0)),0)++IFERROR(INDEX('[1]2024'!$A:$Q,MATCH($D$3&amp;$D139,'[1]2024'!$B:$B,0),MATCH(L$4,'[1]2024'!$2:$2,0)),0)</f>
        <v>0</v>
      </c>
      <c r="M139" s="264">
        <f>IFERROR(INDEX('[1]2024'!$A:$Q,MATCH($A$3&amp;$D139,'[1]2024'!$B:$B,0),MATCH(M$4,'[1]2024'!$2:$2,0)),0)+IFERROR(INDEX('[1]2024'!$A:$Q,MATCH($B$3&amp;$D139,'[1]2024'!$B:$B,0),MATCH(M$4,'[1]2024'!$2:$2,0)),0)++IFERROR(INDEX('[1]2024'!$A:$Q,MATCH($C$3&amp;$D139,'[1]2024'!$B:$B,0),MATCH(M$4,'[1]2024'!$2:$2,0)),0)++IFERROR(INDEX('[1]2024'!$A:$Q,MATCH($D$3&amp;$D139,'[1]2024'!$B:$B,0),MATCH(M$4,'[1]2024'!$2:$2,0)),0)</f>
        <v>0</v>
      </c>
      <c r="N139" s="264">
        <f>IFERROR(INDEX('[1]2024'!$A:$Q,MATCH($A$3&amp;$D139,'[1]2024'!$B:$B,0),MATCH(N$4,'[1]2024'!$2:$2,0)),0)+IFERROR(INDEX('[1]2024'!$A:$Q,MATCH($B$3&amp;$D139,'[1]2024'!$B:$B,0),MATCH(N$4,'[1]2024'!$2:$2,0)),0)++IFERROR(INDEX('[1]2024'!$A:$Q,MATCH($C$3&amp;$D139,'[1]2024'!$B:$B,0),MATCH(N$4,'[1]2024'!$2:$2,0)),0)++IFERROR(INDEX('[1]2024'!$A:$Q,MATCH($D$3&amp;$D139,'[1]2024'!$B:$B,0),MATCH(N$4,'[1]2024'!$2:$2,0)),0)</f>
        <v>0</v>
      </c>
      <c r="O139" s="264">
        <f>IFERROR(INDEX('[1]2024'!$A:$Q,MATCH($A$3&amp;$D139,'[1]2024'!$B:$B,0),MATCH(O$4,'[1]2024'!$2:$2,0)),0)+IFERROR(INDEX('[1]2024'!$A:$Q,MATCH($B$3&amp;$D139,'[1]2024'!$B:$B,0),MATCH(O$4,'[1]2024'!$2:$2,0)),0)++IFERROR(INDEX('[1]2024'!$A:$Q,MATCH($C$3&amp;$D139,'[1]2024'!$B:$B,0),MATCH(O$4,'[1]2024'!$2:$2,0)),0)++IFERROR(INDEX('[1]2024'!$A:$Q,MATCH($D$3&amp;$D139,'[1]2024'!$B:$B,0),MATCH(O$4,'[1]2024'!$2:$2,0)),0)</f>
        <v>0</v>
      </c>
      <c r="P139" s="264">
        <f>IFERROR(INDEX('[1]2024'!$A:$Q,MATCH($A$3&amp;$D139,'[1]2024'!$B:$B,0),MATCH(P$4,'[1]2024'!$2:$2,0)),0)+IFERROR(INDEX('[1]2024'!$A:$Q,MATCH($B$3&amp;$D139,'[1]2024'!$B:$B,0),MATCH(P$4,'[1]2024'!$2:$2,0)),0)++IFERROR(INDEX('[1]2024'!$A:$Q,MATCH($C$3&amp;$D139,'[1]2024'!$B:$B,0),MATCH(P$4,'[1]2024'!$2:$2,0)),0)++IFERROR(INDEX('[1]2024'!$A:$Q,MATCH($D$3&amp;$D139,'[1]2024'!$B:$B,0),MATCH(P$4,'[1]2024'!$2:$2,0)),0)</f>
        <v>0</v>
      </c>
      <c r="Q139" s="264">
        <f>IFERROR(INDEX('[1]2024'!$A:$Q,MATCH($A$3&amp;$D139,'[1]2024'!$B:$B,0),MATCH(Q$4,'[1]2024'!$2:$2,0)),0)+IFERROR(INDEX('[1]2024'!$A:$Q,MATCH($B$3&amp;$D139,'[1]2024'!$B:$B,0),MATCH(Q$4,'[1]2024'!$2:$2,0)),0)++IFERROR(INDEX('[1]2024'!$A:$Q,MATCH($C$3&amp;$D139,'[1]2024'!$B:$B,0),MATCH(Q$4,'[1]2024'!$2:$2,0)),0)++IFERROR(INDEX('[1]2024'!$A:$Q,MATCH($D$3&amp;$D139,'[1]2024'!$B:$B,0),MATCH(Q$4,'[1]2024'!$2:$2,0)),0)</f>
        <v>0</v>
      </c>
      <c r="R139" s="264">
        <f>IFERROR(INDEX('[1]2024'!$A:$Q,MATCH($A$3&amp;$D139,'[1]2024'!$B:$B,0),MATCH(R$4,'[1]2024'!$2:$2,0)),0)+IFERROR(INDEX('[1]2024'!$A:$Q,MATCH($B$3&amp;$D139,'[1]2024'!$B:$B,0),MATCH(R$4,'[1]2024'!$2:$2,0)),0)++IFERROR(INDEX('[1]2024'!$A:$Q,MATCH($C$3&amp;$D139,'[1]2024'!$B:$B,0),MATCH(R$4,'[1]2024'!$2:$2,0)),0)++IFERROR(INDEX('[1]2024'!$A:$Q,MATCH($D$3&amp;$D139,'[1]2024'!$B:$B,0),MATCH(R$4,'[1]2024'!$2:$2,0)),0)</f>
        <v>0</v>
      </c>
      <c r="S139" s="264">
        <f>IFERROR(INDEX('[1]2024'!$A:$Q,MATCH($A$3&amp;$D139,'[1]2024'!$B:$B,0),MATCH(S$4,'[1]2024'!$2:$2,0)),0)+IFERROR(INDEX('[1]2024'!$A:$Q,MATCH($B$3&amp;$D139,'[1]2024'!$B:$B,0),MATCH(S$4,'[1]2024'!$2:$2,0)),0)++IFERROR(INDEX('[1]2024'!$A:$Q,MATCH($C$3&amp;$D139,'[1]2024'!$B:$B,0),MATCH(S$4,'[1]2024'!$2:$2,0)),0)++IFERROR(INDEX('[1]2024'!$A:$Q,MATCH($D$3&amp;$D139,'[1]2024'!$B:$B,0),MATCH(S$4,'[1]2024'!$2:$2,0)),0)</f>
        <v>0</v>
      </c>
      <c r="T139" s="75">
        <v>0</v>
      </c>
      <c r="U139" s="245">
        <f>SUM(V139:AG139)</f>
        <v>0</v>
      </c>
      <c r="V139" s="246">
        <v>0</v>
      </c>
      <c r="W139" s="247">
        <v>0</v>
      </c>
      <c r="X139" s="247">
        <v>0</v>
      </c>
      <c r="Y139" s="247">
        <v>0</v>
      </c>
      <c r="Z139" s="247">
        <v>0</v>
      </c>
      <c r="AA139" s="247">
        <v>0</v>
      </c>
      <c r="AB139" s="247">
        <v>0</v>
      </c>
      <c r="AC139" s="247">
        <v>0</v>
      </c>
      <c r="AD139" s="247">
        <v>0</v>
      </c>
      <c r="AE139" s="247">
        <v>0</v>
      </c>
      <c r="AF139" s="247">
        <v>0</v>
      </c>
      <c r="AG139" s="247">
        <v>0</v>
      </c>
      <c r="AH139" s="245">
        <f>송도공장장!AH139+제조팀!AH139+송도밸리데이션팀!AH139+송도생산지원팀!AH139+송도설비관리팀!AH139+품질관리6팀!AH139+품질보증3팀!AH139</f>
        <v>0</v>
      </c>
      <c r="AI139" s="245">
        <f>송도공장장!AI139+제조팀!AI139+송도밸리데이션팀!AI139+송도생산지원팀!AI139+송도설비관리팀!AI139</f>
        <v>0</v>
      </c>
      <c r="AJ139" s="245">
        <f>송도공장장!AJ139+제조팀!AJ139+송도밸리데이션팀!AJ139+송도생산지원팀!AJ139+송도설비관리팀!AJ139</f>
        <v>0</v>
      </c>
      <c r="AK139" s="245">
        <f>송도공장장!AK139+제조팀!AK139+송도밸리데이션팀!AK139+송도생산지원팀!AK139+송도설비관리팀!AK139</f>
        <v>0</v>
      </c>
      <c r="AL139" s="245">
        <f>송도공장장!AL139+제조팀!AL139+송도밸리데이션팀!AL139+송도생산지원팀!AL139+송도설비관리팀!AL139</f>
        <v>0</v>
      </c>
      <c r="AM139" s="245">
        <f>송도공장장!AM139+제조팀!AM139+송도밸리데이션팀!AM139+송도생산지원팀!AM139+송도설비관리팀!AM139</f>
        <v>0</v>
      </c>
      <c r="AN139" s="245">
        <f>송도공장장!AN139+제조팀!AN139+송도밸리데이션팀!AN139+송도생산지원팀!AN139+송도설비관리팀!AN139</f>
        <v>0</v>
      </c>
      <c r="AO139" s="245">
        <f>송도공장장!AO139+제조팀!AO139+송도밸리데이션팀!AO139+송도생산지원팀!AO139+송도설비관리팀!AO139</f>
        <v>0</v>
      </c>
      <c r="AP139" s="245">
        <f>송도공장장!AP139+제조팀!AP139+송도밸리데이션팀!AP139+송도생산지원팀!AP139+송도설비관리팀!AP139</f>
        <v>0</v>
      </c>
      <c r="AQ139" s="245">
        <f>송도공장장!AQ139+제조팀!AQ139+송도밸리데이션팀!AQ139+송도생산지원팀!AQ139+송도설비관리팀!AQ139</f>
        <v>0</v>
      </c>
      <c r="AR139" s="245">
        <f>송도공장장!AR139+제조팀!AR139+송도밸리데이션팀!AR139+송도생산지원팀!AR139+송도설비관리팀!AR139</f>
        <v>0</v>
      </c>
      <c r="AS139" s="245">
        <f>송도공장장!AS139+제조팀!AS139+송도밸리데이션팀!AS139+송도생산지원팀!AS139+송도설비관리팀!AS139</f>
        <v>0</v>
      </c>
      <c r="AT139" s="245">
        <f>송도공장장!AT139+제조팀!AT139+송도밸리데이션팀!AT139+송도생산지원팀!AT139+송도설비관리팀!AT139</f>
        <v>0</v>
      </c>
      <c r="AU139" s="245">
        <f t="shared" si="130"/>
        <v>0</v>
      </c>
      <c r="AV139" s="245">
        <f t="shared" si="74"/>
        <v>0</v>
      </c>
      <c r="AW139" s="245">
        <f t="shared" si="75"/>
        <v>0</v>
      </c>
      <c r="AX139" s="245">
        <f t="shared" si="76"/>
        <v>0</v>
      </c>
      <c r="AY139" s="245">
        <f>IF($BC139="O",1.05*$AH139,$AH139)</f>
        <v>0</v>
      </c>
      <c r="AZ139" s="245">
        <f>IF($BC139="O",1.05*$AY139,$AY139)</f>
        <v>0</v>
      </c>
      <c r="BA139" s="245">
        <f>IF($BC139="O",1.05*$AZ139,$AZ139)</f>
        <v>0</v>
      </c>
      <c r="BB139" s="250"/>
      <c r="BC139" s="251" t="s">
        <v>24</v>
      </c>
      <c r="BD139" s="261"/>
      <c r="BE139" s="264">
        <v>0</v>
      </c>
      <c r="BF139" s="264">
        <v>0</v>
      </c>
      <c r="BG139" s="264">
        <v>5591819</v>
      </c>
      <c r="BH139" s="265">
        <f t="shared" si="77"/>
        <v>0</v>
      </c>
    </row>
    <row r="140" spans="1:60" x14ac:dyDescent="0.3">
      <c r="A140" s="57" t="s">
        <v>257</v>
      </c>
      <c r="B140" s="256" t="s">
        <v>21</v>
      </c>
      <c r="C140" s="256"/>
      <c r="D140" s="257"/>
      <c r="E140" s="257"/>
      <c r="F140" s="272">
        <v>6000000</v>
      </c>
      <c r="G140" s="258">
        <f t="shared" ref="G140" si="132">SUM(G141:G145)</f>
        <v>1655456</v>
      </c>
      <c r="H140" s="259">
        <f t="shared" ref="H140:S140" si="133">SUM(H141:H145)</f>
        <v>240000</v>
      </c>
      <c r="I140" s="260">
        <f t="shared" si="133"/>
        <v>0</v>
      </c>
      <c r="J140" s="260">
        <f t="shared" si="133"/>
        <v>330000</v>
      </c>
      <c r="K140" s="260">
        <f t="shared" si="133"/>
        <v>540000</v>
      </c>
      <c r="L140" s="260">
        <f t="shared" si="133"/>
        <v>0</v>
      </c>
      <c r="M140" s="260">
        <f t="shared" si="133"/>
        <v>300000</v>
      </c>
      <c r="N140" s="260">
        <f t="shared" si="133"/>
        <v>0</v>
      </c>
      <c r="O140" s="260">
        <f t="shared" si="133"/>
        <v>63637</v>
      </c>
      <c r="P140" s="260">
        <f t="shared" si="133"/>
        <v>0</v>
      </c>
      <c r="Q140" s="260">
        <f t="shared" si="133"/>
        <v>0</v>
      </c>
      <c r="R140" s="260">
        <f t="shared" si="133"/>
        <v>181819</v>
      </c>
      <c r="S140" s="260">
        <f t="shared" si="133"/>
        <v>0</v>
      </c>
      <c r="T140" s="64">
        <v>3600000</v>
      </c>
      <c r="U140" s="258">
        <f t="shared" ref="U140:Z140" si="134">SUM(U141:U145)</f>
        <v>2557000</v>
      </c>
      <c r="V140" s="262">
        <f t="shared" si="134"/>
        <v>0</v>
      </c>
      <c r="W140" s="273">
        <f t="shared" si="134"/>
        <v>0</v>
      </c>
      <c r="X140" s="273">
        <f t="shared" si="134"/>
        <v>0</v>
      </c>
      <c r="Y140" s="273">
        <f t="shared" si="134"/>
        <v>0</v>
      </c>
      <c r="Z140" s="273">
        <f t="shared" si="134"/>
        <v>457000</v>
      </c>
      <c r="AA140" s="273">
        <v>300000</v>
      </c>
      <c r="AB140" s="273">
        <v>300000</v>
      </c>
      <c r="AC140" s="273">
        <v>300000</v>
      </c>
      <c r="AD140" s="273">
        <v>300000</v>
      </c>
      <c r="AE140" s="273">
        <v>300000</v>
      </c>
      <c r="AF140" s="273">
        <v>300000</v>
      </c>
      <c r="AG140" s="274">
        <v>300000</v>
      </c>
      <c r="AH140" s="258">
        <f t="shared" ref="AH140:AT140" si="135">SUM(AH141:AH145)</f>
        <v>6000000</v>
      </c>
      <c r="AI140" s="258">
        <f t="shared" si="135"/>
        <v>400000</v>
      </c>
      <c r="AJ140" s="258">
        <f t="shared" si="135"/>
        <v>400000</v>
      </c>
      <c r="AK140" s="258">
        <f t="shared" si="135"/>
        <v>700000</v>
      </c>
      <c r="AL140" s="258">
        <f t="shared" si="135"/>
        <v>400000</v>
      </c>
      <c r="AM140" s="258">
        <f t="shared" si="135"/>
        <v>400000</v>
      </c>
      <c r="AN140" s="258">
        <f t="shared" si="135"/>
        <v>700000</v>
      </c>
      <c r="AO140" s="258">
        <f t="shared" si="135"/>
        <v>400000</v>
      </c>
      <c r="AP140" s="258">
        <f t="shared" si="135"/>
        <v>400000</v>
      </c>
      <c r="AQ140" s="258">
        <f t="shared" si="135"/>
        <v>700000</v>
      </c>
      <c r="AR140" s="258">
        <f t="shared" si="135"/>
        <v>400000</v>
      </c>
      <c r="AS140" s="258">
        <f t="shared" si="135"/>
        <v>400000</v>
      </c>
      <c r="AT140" s="258">
        <f t="shared" si="135"/>
        <v>700000</v>
      </c>
      <c r="AU140" s="258">
        <f t="shared" si="130"/>
        <v>1500000</v>
      </c>
      <c r="AV140" s="258">
        <f t="shared" si="74"/>
        <v>1500000</v>
      </c>
      <c r="AW140" s="258">
        <f t="shared" si="75"/>
        <v>1500000</v>
      </c>
      <c r="AX140" s="258">
        <f t="shared" si="76"/>
        <v>1500000</v>
      </c>
      <c r="AY140" s="258">
        <f>SUM(AY141:AY145)</f>
        <v>6000000</v>
      </c>
      <c r="AZ140" s="258">
        <f t="shared" ref="AZ140:BA140" si="136">SUM(AZ141:AZ145)</f>
        <v>6000000</v>
      </c>
      <c r="BA140" s="258">
        <f t="shared" si="136"/>
        <v>6000000</v>
      </c>
      <c r="BB140" s="250"/>
      <c r="BC140" s="275"/>
      <c r="BD140" s="276"/>
      <c r="BE140" s="262">
        <f>SUM(BE141:BE145)</f>
        <v>0</v>
      </c>
      <c r="BF140" s="262">
        <v>2212729</v>
      </c>
      <c r="BG140" s="262">
        <v>0</v>
      </c>
      <c r="BH140" s="263">
        <f t="shared" si="77"/>
        <v>1655456</v>
      </c>
    </row>
    <row r="141" spans="1:60" outlineLevel="1" x14ac:dyDescent="0.3">
      <c r="A141" s="71" t="s">
        <v>258</v>
      </c>
      <c r="B141" s="238" t="s">
        <v>259</v>
      </c>
      <c r="C141" s="238" t="s">
        <v>31</v>
      </c>
      <c r="D141" s="239">
        <v>5118110</v>
      </c>
      <c r="E141" s="239" t="s">
        <v>260</v>
      </c>
      <c r="F141" s="277">
        <v>0</v>
      </c>
      <c r="G141" s="245">
        <f>SUM(H141:S141)</f>
        <v>0</v>
      </c>
      <c r="H141" s="264">
        <f>IFERROR(INDEX('[1]2024'!$A:$Q,MATCH($A$3&amp;$D141,'[1]2024'!$B:$B,0),MATCH(H$4,'[1]2024'!$2:$2,0)),0)+IFERROR(INDEX('[1]2024'!$A:$Q,MATCH($B$3&amp;$D141,'[1]2024'!$B:$B,0),MATCH(H$4,'[1]2024'!$2:$2,0)),0)++IFERROR(INDEX('[1]2024'!$A:$Q,MATCH($C$3&amp;$D141,'[1]2024'!$B:$B,0),MATCH(H$4,'[1]2024'!$2:$2,0)),0)++IFERROR(INDEX('[1]2024'!$A:$Q,MATCH($D$3&amp;$D141,'[1]2024'!$B:$B,0),MATCH(H$4,'[1]2024'!$2:$2,0)),0)</f>
        <v>0</v>
      </c>
      <c r="I141" s="264">
        <f>IFERROR(INDEX('[1]2024'!$A:$Q,MATCH($A$3&amp;$D141,'[1]2024'!$B:$B,0),MATCH(I$4,'[1]2024'!$2:$2,0)),0)+IFERROR(INDEX('[1]2024'!$A:$Q,MATCH($B$3&amp;$D141,'[1]2024'!$B:$B,0),MATCH(I$4,'[1]2024'!$2:$2,0)),0)++IFERROR(INDEX('[1]2024'!$A:$Q,MATCH($C$3&amp;$D141,'[1]2024'!$B:$B,0),MATCH(I$4,'[1]2024'!$2:$2,0)),0)++IFERROR(INDEX('[1]2024'!$A:$Q,MATCH($D$3&amp;$D141,'[1]2024'!$B:$B,0),MATCH(I$4,'[1]2024'!$2:$2,0)),0)</f>
        <v>0</v>
      </c>
      <c r="J141" s="264">
        <f>IFERROR(INDEX('[1]2024'!$A:$Q,MATCH($A$3&amp;$D141,'[1]2024'!$B:$B,0),MATCH(J$4,'[1]2024'!$2:$2,0)),0)+IFERROR(INDEX('[1]2024'!$A:$Q,MATCH($B$3&amp;$D141,'[1]2024'!$B:$B,0),MATCH(J$4,'[1]2024'!$2:$2,0)),0)++IFERROR(INDEX('[1]2024'!$A:$Q,MATCH($C$3&amp;$D141,'[1]2024'!$B:$B,0),MATCH(J$4,'[1]2024'!$2:$2,0)),0)++IFERROR(INDEX('[1]2024'!$A:$Q,MATCH($D$3&amp;$D141,'[1]2024'!$B:$B,0),MATCH(J$4,'[1]2024'!$2:$2,0)),0)</f>
        <v>0</v>
      </c>
      <c r="K141" s="264">
        <f>IFERROR(INDEX('[1]2024'!$A:$Q,MATCH($A$3&amp;$D141,'[1]2024'!$B:$B,0),MATCH(K$4,'[1]2024'!$2:$2,0)),0)+IFERROR(INDEX('[1]2024'!$A:$Q,MATCH($B$3&amp;$D141,'[1]2024'!$B:$B,0),MATCH(K$4,'[1]2024'!$2:$2,0)),0)++IFERROR(INDEX('[1]2024'!$A:$Q,MATCH($C$3&amp;$D141,'[1]2024'!$B:$B,0),MATCH(K$4,'[1]2024'!$2:$2,0)),0)++IFERROR(INDEX('[1]2024'!$A:$Q,MATCH($D$3&amp;$D141,'[1]2024'!$B:$B,0),MATCH(K$4,'[1]2024'!$2:$2,0)),0)</f>
        <v>0</v>
      </c>
      <c r="L141" s="264">
        <f>IFERROR(INDEX('[1]2024'!$A:$Q,MATCH($A$3&amp;$D141,'[1]2024'!$B:$B,0),MATCH(L$4,'[1]2024'!$2:$2,0)),0)+IFERROR(INDEX('[1]2024'!$A:$Q,MATCH($B$3&amp;$D141,'[1]2024'!$B:$B,0),MATCH(L$4,'[1]2024'!$2:$2,0)),0)++IFERROR(INDEX('[1]2024'!$A:$Q,MATCH($C$3&amp;$D141,'[1]2024'!$B:$B,0),MATCH(L$4,'[1]2024'!$2:$2,0)),0)++IFERROR(INDEX('[1]2024'!$A:$Q,MATCH($D$3&amp;$D141,'[1]2024'!$B:$B,0),MATCH(L$4,'[1]2024'!$2:$2,0)),0)</f>
        <v>0</v>
      </c>
      <c r="M141" s="264">
        <f>IFERROR(INDEX('[1]2024'!$A:$Q,MATCH($A$3&amp;$D141,'[1]2024'!$B:$B,0),MATCH(M$4,'[1]2024'!$2:$2,0)),0)+IFERROR(INDEX('[1]2024'!$A:$Q,MATCH($B$3&amp;$D141,'[1]2024'!$B:$B,0),MATCH(M$4,'[1]2024'!$2:$2,0)),0)++IFERROR(INDEX('[1]2024'!$A:$Q,MATCH($C$3&amp;$D141,'[1]2024'!$B:$B,0),MATCH(M$4,'[1]2024'!$2:$2,0)),0)++IFERROR(INDEX('[1]2024'!$A:$Q,MATCH($D$3&amp;$D141,'[1]2024'!$B:$B,0),MATCH(M$4,'[1]2024'!$2:$2,0)),0)</f>
        <v>0</v>
      </c>
      <c r="N141" s="264">
        <f>IFERROR(INDEX('[1]2024'!$A:$Q,MATCH($A$3&amp;$D141,'[1]2024'!$B:$B,0),MATCH(N$4,'[1]2024'!$2:$2,0)),0)+IFERROR(INDEX('[1]2024'!$A:$Q,MATCH($B$3&amp;$D141,'[1]2024'!$B:$B,0),MATCH(N$4,'[1]2024'!$2:$2,0)),0)++IFERROR(INDEX('[1]2024'!$A:$Q,MATCH($C$3&amp;$D141,'[1]2024'!$B:$B,0),MATCH(N$4,'[1]2024'!$2:$2,0)),0)++IFERROR(INDEX('[1]2024'!$A:$Q,MATCH($D$3&amp;$D141,'[1]2024'!$B:$B,0),MATCH(N$4,'[1]2024'!$2:$2,0)),0)</f>
        <v>0</v>
      </c>
      <c r="O141" s="264">
        <f>IFERROR(INDEX('[1]2024'!$A:$Q,MATCH($A$3&amp;$D141,'[1]2024'!$B:$B,0),MATCH(O$4,'[1]2024'!$2:$2,0)),0)+IFERROR(INDEX('[1]2024'!$A:$Q,MATCH($B$3&amp;$D141,'[1]2024'!$B:$B,0),MATCH(O$4,'[1]2024'!$2:$2,0)),0)++IFERROR(INDEX('[1]2024'!$A:$Q,MATCH($C$3&amp;$D141,'[1]2024'!$B:$B,0),MATCH(O$4,'[1]2024'!$2:$2,0)),0)++IFERROR(INDEX('[1]2024'!$A:$Q,MATCH($D$3&amp;$D141,'[1]2024'!$B:$B,0),MATCH(O$4,'[1]2024'!$2:$2,0)),0)</f>
        <v>0</v>
      </c>
      <c r="P141" s="264">
        <f>IFERROR(INDEX('[1]2024'!$A:$Q,MATCH($A$3&amp;$D141,'[1]2024'!$B:$B,0),MATCH(P$4,'[1]2024'!$2:$2,0)),0)+IFERROR(INDEX('[1]2024'!$A:$Q,MATCH($B$3&amp;$D141,'[1]2024'!$B:$B,0),MATCH(P$4,'[1]2024'!$2:$2,0)),0)++IFERROR(INDEX('[1]2024'!$A:$Q,MATCH($C$3&amp;$D141,'[1]2024'!$B:$B,0),MATCH(P$4,'[1]2024'!$2:$2,0)),0)++IFERROR(INDEX('[1]2024'!$A:$Q,MATCH($D$3&amp;$D141,'[1]2024'!$B:$B,0),MATCH(P$4,'[1]2024'!$2:$2,0)),0)</f>
        <v>0</v>
      </c>
      <c r="Q141" s="264">
        <f>IFERROR(INDEX('[1]2024'!$A:$Q,MATCH($A$3&amp;$D141,'[1]2024'!$B:$B,0),MATCH(Q$4,'[1]2024'!$2:$2,0)),0)+IFERROR(INDEX('[1]2024'!$A:$Q,MATCH($B$3&amp;$D141,'[1]2024'!$B:$B,0),MATCH(Q$4,'[1]2024'!$2:$2,0)),0)++IFERROR(INDEX('[1]2024'!$A:$Q,MATCH($C$3&amp;$D141,'[1]2024'!$B:$B,0),MATCH(Q$4,'[1]2024'!$2:$2,0)),0)++IFERROR(INDEX('[1]2024'!$A:$Q,MATCH($D$3&amp;$D141,'[1]2024'!$B:$B,0),MATCH(Q$4,'[1]2024'!$2:$2,0)),0)</f>
        <v>0</v>
      </c>
      <c r="R141" s="264">
        <f>IFERROR(INDEX('[1]2024'!$A:$Q,MATCH($A$3&amp;$D141,'[1]2024'!$B:$B,0),MATCH(R$4,'[1]2024'!$2:$2,0)),0)+IFERROR(INDEX('[1]2024'!$A:$Q,MATCH($B$3&amp;$D141,'[1]2024'!$B:$B,0),MATCH(R$4,'[1]2024'!$2:$2,0)),0)++IFERROR(INDEX('[1]2024'!$A:$Q,MATCH($C$3&amp;$D141,'[1]2024'!$B:$B,0),MATCH(R$4,'[1]2024'!$2:$2,0)),0)++IFERROR(INDEX('[1]2024'!$A:$Q,MATCH($D$3&amp;$D141,'[1]2024'!$B:$B,0),MATCH(R$4,'[1]2024'!$2:$2,0)),0)</f>
        <v>0</v>
      </c>
      <c r="S141" s="264">
        <f>IFERROR(INDEX('[1]2024'!$A:$Q,MATCH($A$3&amp;$D141,'[1]2024'!$B:$B,0),MATCH(S$4,'[1]2024'!$2:$2,0)),0)+IFERROR(INDEX('[1]2024'!$A:$Q,MATCH($B$3&amp;$D141,'[1]2024'!$B:$B,0),MATCH(S$4,'[1]2024'!$2:$2,0)),0)++IFERROR(INDEX('[1]2024'!$A:$Q,MATCH($C$3&amp;$D141,'[1]2024'!$B:$B,0),MATCH(S$4,'[1]2024'!$2:$2,0)),0)++IFERROR(INDEX('[1]2024'!$A:$Q,MATCH($D$3&amp;$D141,'[1]2024'!$B:$B,0),MATCH(S$4,'[1]2024'!$2:$2,0)),0)</f>
        <v>0</v>
      </c>
      <c r="T141" s="75">
        <v>0</v>
      </c>
      <c r="U141" s="245">
        <f>SUM(V141:AG141)</f>
        <v>0</v>
      </c>
      <c r="V141" s="246">
        <v>0</v>
      </c>
      <c r="W141" s="247">
        <v>0</v>
      </c>
      <c r="X141" s="247">
        <v>0</v>
      </c>
      <c r="Y141" s="247">
        <v>0</v>
      </c>
      <c r="Z141" s="247">
        <v>0</v>
      </c>
      <c r="AA141" s="247">
        <v>0</v>
      </c>
      <c r="AB141" s="247">
        <v>0</v>
      </c>
      <c r="AC141" s="247">
        <v>0</v>
      </c>
      <c r="AD141" s="247">
        <v>0</v>
      </c>
      <c r="AE141" s="247">
        <v>0</v>
      </c>
      <c r="AF141" s="247">
        <v>0</v>
      </c>
      <c r="AG141" s="248">
        <v>0</v>
      </c>
      <c r="AH141" s="245">
        <f>송도공장장!AH141+제조팀!AH141+송도밸리데이션팀!AH141+송도생산지원팀!AH141+송도설비관리팀!AH141</f>
        <v>0</v>
      </c>
      <c r="AI141" s="245">
        <f>송도공장장!AI141+제조팀!AI141+송도밸리데이션팀!AI141+송도생산지원팀!AI141+송도설비관리팀!AI141</f>
        <v>0</v>
      </c>
      <c r="AJ141" s="245">
        <f>송도공장장!AJ141+제조팀!AJ141+송도밸리데이션팀!AJ141+송도생산지원팀!AJ141+송도설비관리팀!AJ141</f>
        <v>0</v>
      </c>
      <c r="AK141" s="245">
        <f>송도공장장!AK141+제조팀!AK141+송도밸리데이션팀!AK141+송도생산지원팀!AK141+송도설비관리팀!AK141</f>
        <v>0</v>
      </c>
      <c r="AL141" s="245">
        <f>송도공장장!AL141+제조팀!AL141+송도밸리데이션팀!AL141+송도생산지원팀!AL141+송도설비관리팀!AL141</f>
        <v>0</v>
      </c>
      <c r="AM141" s="245">
        <f>송도공장장!AM141+제조팀!AM141+송도밸리데이션팀!AM141+송도생산지원팀!AM141+송도설비관리팀!AM141</f>
        <v>0</v>
      </c>
      <c r="AN141" s="245">
        <f>송도공장장!AN141+제조팀!AN141+송도밸리데이션팀!AN141+송도생산지원팀!AN141+송도설비관리팀!AN141</f>
        <v>0</v>
      </c>
      <c r="AO141" s="245">
        <f>송도공장장!AO141+제조팀!AO141+송도밸리데이션팀!AO141+송도생산지원팀!AO141+송도설비관리팀!AO141</f>
        <v>0</v>
      </c>
      <c r="AP141" s="245">
        <f>송도공장장!AP141+제조팀!AP141+송도밸리데이션팀!AP141+송도생산지원팀!AP141+송도설비관리팀!AP141</f>
        <v>0</v>
      </c>
      <c r="AQ141" s="245">
        <f>송도공장장!AQ141+제조팀!AQ141+송도밸리데이션팀!AQ141+송도생산지원팀!AQ141+송도설비관리팀!AQ141</f>
        <v>0</v>
      </c>
      <c r="AR141" s="245">
        <f>송도공장장!AR141+제조팀!AR141+송도밸리데이션팀!AR141+송도생산지원팀!AR141+송도설비관리팀!AR141</f>
        <v>0</v>
      </c>
      <c r="AS141" s="245">
        <f>송도공장장!AS141+제조팀!AS141+송도밸리데이션팀!AS141+송도생산지원팀!AS141+송도설비관리팀!AS141</f>
        <v>0</v>
      </c>
      <c r="AT141" s="245">
        <f>송도공장장!AT141+제조팀!AT141+송도밸리데이션팀!AT141+송도생산지원팀!AT141+송도설비관리팀!AT141</f>
        <v>0</v>
      </c>
      <c r="AU141" s="245">
        <f t="shared" si="130"/>
        <v>0</v>
      </c>
      <c r="AV141" s="245">
        <f t="shared" si="74"/>
        <v>0</v>
      </c>
      <c r="AW141" s="245">
        <f t="shared" si="75"/>
        <v>0</v>
      </c>
      <c r="AX141" s="245">
        <f t="shared" si="76"/>
        <v>0</v>
      </c>
      <c r="AY141" s="245">
        <f>IF($BC141="O",1.05*$AH141,$AH141)</f>
        <v>0</v>
      </c>
      <c r="AZ141" s="245">
        <f>IF($BC141="O",1.05*$AY141,$AY141)</f>
        <v>0</v>
      </c>
      <c r="BA141" s="245">
        <f>IF($BC141="O",1.05*$AZ141,$AZ141)</f>
        <v>0</v>
      </c>
      <c r="BB141" s="250"/>
      <c r="BC141" s="251" t="s">
        <v>24</v>
      </c>
      <c r="BD141" s="261"/>
      <c r="BE141" s="264">
        <v>0</v>
      </c>
      <c r="BF141" s="264">
        <v>0</v>
      </c>
      <c r="BG141" s="264">
        <v>0</v>
      </c>
      <c r="BH141" s="265">
        <f t="shared" si="77"/>
        <v>0</v>
      </c>
    </row>
    <row r="142" spans="1:60" outlineLevel="1" x14ac:dyDescent="0.3">
      <c r="A142" s="71" t="s">
        <v>261</v>
      </c>
      <c r="B142" s="238" t="s">
        <v>262</v>
      </c>
      <c r="C142" s="238" t="s">
        <v>31</v>
      </c>
      <c r="D142" s="239">
        <v>5118120</v>
      </c>
      <c r="E142" s="239" t="s">
        <v>263</v>
      </c>
      <c r="F142" s="277">
        <v>0</v>
      </c>
      <c r="G142" s="245">
        <f>SUM(H142:S142)</f>
        <v>0</v>
      </c>
      <c r="H142" s="264">
        <f>IFERROR(INDEX('[1]2024'!$A:$Q,MATCH($A$3&amp;$D142,'[1]2024'!$B:$B,0),MATCH(H$4,'[1]2024'!$2:$2,0)),0)+IFERROR(INDEX('[1]2024'!$A:$Q,MATCH($B$3&amp;$D142,'[1]2024'!$B:$B,0),MATCH(H$4,'[1]2024'!$2:$2,0)),0)++IFERROR(INDEX('[1]2024'!$A:$Q,MATCH($C$3&amp;$D142,'[1]2024'!$B:$B,0),MATCH(H$4,'[1]2024'!$2:$2,0)),0)++IFERROR(INDEX('[1]2024'!$A:$Q,MATCH($D$3&amp;$D142,'[1]2024'!$B:$B,0),MATCH(H$4,'[1]2024'!$2:$2,0)),0)</f>
        <v>0</v>
      </c>
      <c r="I142" s="264">
        <f>IFERROR(INDEX('[1]2024'!$A:$Q,MATCH($A$3&amp;$D142,'[1]2024'!$B:$B,0),MATCH(I$4,'[1]2024'!$2:$2,0)),0)+IFERROR(INDEX('[1]2024'!$A:$Q,MATCH($B$3&amp;$D142,'[1]2024'!$B:$B,0),MATCH(I$4,'[1]2024'!$2:$2,0)),0)++IFERROR(INDEX('[1]2024'!$A:$Q,MATCH($C$3&amp;$D142,'[1]2024'!$B:$B,0),MATCH(I$4,'[1]2024'!$2:$2,0)),0)++IFERROR(INDEX('[1]2024'!$A:$Q,MATCH($D$3&amp;$D142,'[1]2024'!$B:$B,0),MATCH(I$4,'[1]2024'!$2:$2,0)),0)</f>
        <v>0</v>
      </c>
      <c r="J142" s="264">
        <f>IFERROR(INDEX('[1]2024'!$A:$Q,MATCH($A$3&amp;$D142,'[1]2024'!$B:$B,0),MATCH(J$4,'[1]2024'!$2:$2,0)),0)+IFERROR(INDEX('[1]2024'!$A:$Q,MATCH($B$3&amp;$D142,'[1]2024'!$B:$B,0),MATCH(J$4,'[1]2024'!$2:$2,0)),0)++IFERROR(INDEX('[1]2024'!$A:$Q,MATCH($C$3&amp;$D142,'[1]2024'!$B:$B,0),MATCH(J$4,'[1]2024'!$2:$2,0)),0)++IFERROR(INDEX('[1]2024'!$A:$Q,MATCH($D$3&amp;$D142,'[1]2024'!$B:$B,0),MATCH(J$4,'[1]2024'!$2:$2,0)),0)</f>
        <v>0</v>
      </c>
      <c r="K142" s="264">
        <f>IFERROR(INDEX('[1]2024'!$A:$Q,MATCH($A$3&amp;$D142,'[1]2024'!$B:$B,0),MATCH(K$4,'[1]2024'!$2:$2,0)),0)+IFERROR(INDEX('[1]2024'!$A:$Q,MATCH($B$3&amp;$D142,'[1]2024'!$B:$B,0),MATCH(K$4,'[1]2024'!$2:$2,0)),0)++IFERROR(INDEX('[1]2024'!$A:$Q,MATCH($C$3&amp;$D142,'[1]2024'!$B:$B,0),MATCH(K$4,'[1]2024'!$2:$2,0)),0)++IFERROR(INDEX('[1]2024'!$A:$Q,MATCH($D$3&amp;$D142,'[1]2024'!$B:$B,0),MATCH(K$4,'[1]2024'!$2:$2,0)),0)</f>
        <v>0</v>
      </c>
      <c r="L142" s="264">
        <f>IFERROR(INDEX('[1]2024'!$A:$Q,MATCH($A$3&amp;$D142,'[1]2024'!$B:$B,0),MATCH(L$4,'[1]2024'!$2:$2,0)),0)+IFERROR(INDEX('[1]2024'!$A:$Q,MATCH($B$3&amp;$D142,'[1]2024'!$B:$B,0),MATCH(L$4,'[1]2024'!$2:$2,0)),0)++IFERROR(INDEX('[1]2024'!$A:$Q,MATCH($C$3&amp;$D142,'[1]2024'!$B:$B,0),MATCH(L$4,'[1]2024'!$2:$2,0)),0)++IFERROR(INDEX('[1]2024'!$A:$Q,MATCH($D$3&amp;$D142,'[1]2024'!$B:$B,0),MATCH(L$4,'[1]2024'!$2:$2,0)),0)</f>
        <v>0</v>
      </c>
      <c r="M142" s="264">
        <f>IFERROR(INDEX('[1]2024'!$A:$Q,MATCH($A$3&amp;$D142,'[1]2024'!$B:$B,0),MATCH(M$4,'[1]2024'!$2:$2,0)),0)+IFERROR(INDEX('[1]2024'!$A:$Q,MATCH($B$3&amp;$D142,'[1]2024'!$B:$B,0),MATCH(M$4,'[1]2024'!$2:$2,0)),0)++IFERROR(INDEX('[1]2024'!$A:$Q,MATCH($C$3&amp;$D142,'[1]2024'!$B:$B,0),MATCH(M$4,'[1]2024'!$2:$2,0)),0)++IFERROR(INDEX('[1]2024'!$A:$Q,MATCH($D$3&amp;$D142,'[1]2024'!$B:$B,0),MATCH(M$4,'[1]2024'!$2:$2,0)),0)</f>
        <v>0</v>
      </c>
      <c r="N142" s="264">
        <f>IFERROR(INDEX('[1]2024'!$A:$Q,MATCH($A$3&amp;$D142,'[1]2024'!$B:$B,0),MATCH(N$4,'[1]2024'!$2:$2,0)),0)+IFERROR(INDEX('[1]2024'!$A:$Q,MATCH($B$3&amp;$D142,'[1]2024'!$B:$B,0),MATCH(N$4,'[1]2024'!$2:$2,0)),0)++IFERROR(INDEX('[1]2024'!$A:$Q,MATCH($C$3&amp;$D142,'[1]2024'!$B:$B,0),MATCH(N$4,'[1]2024'!$2:$2,0)),0)++IFERROR(INDEX('[1]2024'!$A:$Q,MATCH($D$3&amp;$D142,'[1]2024'!$B:$B,0),MATCH(N$4,'[1]2024'!$2:$2,0)),0)</f>
        <v>0</v>
      </c>
      <c r="O142" s="264">
        <f>IFERROR(INDEX('[1]2024'!$A:$Q,MATCH($A$3&amp;$D142,'[1]2024'!$B:$B,0),MATCH(O$4,'[1]2024'!$2:$2,0)),0)+IFERROR(INDEX('[1]2024'!$A:$Q,MATCH($B$3&amp;$D142,'[1]2024'!$B:$B,0),MATCH(O$4,'[1]2024'!$2:$2,0)),0)++IFERROR(INDEX('[1]2024'!$A:$Q,MATCH($C$3&amp;$D142,'[1]2024'!$B:$B,0),MATCH(O$4,'[1]2024'!$2:$2,0)),0)++IFERROR(INDEX('[1]2024'!$A:$Q,MATCH($D$3&amp;$D142,'[1]2024'!$B:$B,0),MATCH(O$4,'[1]2024'!$2:$2,0)),0)</f>
        <v>0</v>
      </c>
      <c r="P142" s="264">
        <f>IFERROR(INDEX('[1]2024'!$A:$Q,MATCH($A$3&amp;$D142,'[1]2024'!$B:$B,0),MATCH(P$4,'[1]2024'!$2:$2,0)),0)+IFERROR(INDEX('[1]2024'!$A:$Q,MATCH($B$3&amp;$D142,'[1]2024'!$B:$B,0),MATCH(P$4,'[1]2024'!$2:$2,0)),0)++IFERROR(INDEX('[1]2024'!$A:$Q,MATCH($C$3&amp;$D142,'[1]2024'!$B:$B,0),MATCH(P$4,'[1]2024'!$2:$2,0)),0)++IFERROR(INDEX('[1]2024'!$A:$Q,MATCH($D$3&amp;$D142,'[1]2024'!$B:$B,0),MATCH(P$4,'[1]2024'!$2:$2,0)),0)</f>
        <v>0</v>
      </c>
      <c r="Q142" s="264">
        <f>IFERROR(INDEX('[1]2024'!$A:$Q,MATCH($A$3&amp;$D142,'[1]2024'!$B:$B,0),MATCH(Q$4,'[1]2024'!$2:$2,0)),0)+IFERROR(INDEX('[1]2024'!$A:$Q,MATCH($B$3&amp;$D142,'[1]2024'!$B:$B,0),MATCH(Q$4,'[1]2024'!$2:$2,0)),0)++IFERROR(INDEX('[1]2024'!$A:$Q,MATCH($C$3&amp;$D142,'[1]2024'!$B:$B,0),MATCH(Q$4,'[1]2024'!$2:$2,0)),0)++IFERROR(INDEX('[1]2024'!$A:$Q,MATCH($D$3&amp;$D142,'[1]2024'!$B:$B,0),MATCH(Q$4,'[1]2024'!$2:$2,0)),0)</f>
        <v>0</v>
      </c>
      <c r="R142" s="264">
        <f>IFERROR(INDEX('[1]2024'!$A:$Q,MATCH($A$3&amp;$D142,'[1]2024'!$B:$B,0),MATCH(R$4,'[1]2024'!$2:$2,0)),0)+IFERROR(INDEX('[1]2024'!$A:$Q,MATCH($B$3&amp;$D142,'[1]2024'!$B:$B,0),MATCH(R$4,'[1]2024'!$2:$2,0)),0)++IFERROR(INDEX('[1]2024'!$A:$Q,MATCH($C$3&amp;$D142,'[1]2024'!$B:$B,0),MATCH(R$4,'[1]2024'!$2:$2,0)),0)++IFERROR(INDEX('[1]2024'!$A:$Q,MATCH($D$3&amp;$D142,'[1]2024'!$B:$B,0),MATCH(R$4,'[1]2024'!$2:$2,0)),0)</f>
        <v>0</v>
      </c>
      <c r="S142" s="264">
        <f>IFERROR(INDEX('[1]2024'!$A:$Q,MATCH($A$3&amp;$D142,'[1]2024'!$B:$B,0),MATCH(S$4,'[1]2024'!$2:$2,0)),0)+IFERROR(INDEX('[1]2024'!$A:$Q,MATCH($B$3&amp;$D142,'[1]2024'!$B:$B,0),MATCH(S$4,'[1]2024'!$2:$2,0)),0)++IFERROR(INDEX('[1]2024'!$A:$Q,MATCH($C$3&amp;$D142,'[1]2024'!$B:$B,0),MATCH(S$4,'[1]2024'!$2:$2,0)),0)++IFERROR(INDEX('[1]2024'!$A:$Q,MATCH($D$3&amp;$D142,'[1]2024'!$B:$B,0),MATCH(S$4,'[1]2024'!$2:$2,0)),0)</f>
        <v>0</v>
      </c>
      <c r="T142" s="75">
        <v>0</v>
      </c>
      <c r="U142" s="245">
        <f>SUM(V142:AG142)</f>
        <v>0</v>
      </c>
      <c r="V142" s="246">
        <v>0</v>
      </c>
      <c r="W142" s="247">
        <v>0</v>
      </c>
      <c r="X142" s="247">
        <v>0</v>
      </c>
      <c r="Y142" s="247">
        <v>0</v>
      </c>
      <c r="Z142" s="247">
        <v>0</v>
      </c>
      <c r="AA142" s="247">
        <v>0</v>
      </c>
      <c r="AB142" s="247">
        <v>0</v>
      </c>
      <c r="AC142" s="247">
        <v>0</v>
      </c>
      <c r="AD142" s="247">
        <v>0</v>
      </c>
      <c r="AE142" s="247">
        <v>0</v>
      </c>
      <c r="AF142" s="247">
        <v>0</v>
      </c>
      <c r="AG142" s="248">
        <v>0</v>
      </c>
      <c r="AH142" s="245">
        <f>송도공장장!AH142+제조팀!AH142+송도밸리데이션팀!AH142+송도생산지원팀!AH142+송도설비관리팀!AH142</f>
        <v>0</v>
      </c>
      <c r="AI142" s="245">
        <f>송도공장장!AI142+제조팀!AI142+송도밸리데이션팀!AI142+송도생산지원팀!AI142+송도설비관리팀!AI142</f>
        <v>0</v>
      </c>
      <c r="AJ142" s="245">
        <f>송도공장장!AJ142+제조팀!AJ142+송도밸리데이션팀!AJ142+송도생산지원팀!AJ142+송도설비관리팀!AJ142</f>
        <v>0</v>
      </c>
      <c r="AK142" s="245">
        <f>송도공장장!AK142+제조팀!AK142+송도밸리데이션팀!AK142+송도생산지원팀!AK142+송도설비관리팀!AK142</f>
        <v>0</v>
      </c>
      <c r="AL142" s="245">
        <f>송도공장장!AL142+제조팀!AL142+송도밸리데이션팀!AL142+송도생산지원팀!AL142+송도설비관리팀!AL142</f>
        <v>0</v>
      </c>
      <c r="AM142" s="245">
        <f>송도공장장!AM142+제조팀!AM142+송도밸리데이션팀!AM142+송도생산지원팀!AM142+송도설비관리팀!AM142</f>
        <v>0</v>
      </c>
      <c r="AN142" s="245">
        <f>송도공장장!AN142+제조팀!AN142+송도밸리데이션팀!AN142+송도생산지원팀!AN142+송도설비관리팀!AN142</f>
        <v>0</v>
      </c>
      <c r="AO142" s="245">
        <f>송도공장장!AO142+제조팀!AO142+송도밸리데이션팀!AO142+송도생산지원팀!AO142+송도설비관리팀!AO142</f>
        <v>0</v>
      </c>
      <c r="AP142" s="245">
        <f>송도공장장!AP142+제조팀!AP142+송도밸리데이션팀!AP142+송도생산지원팀!AP142+송도설비관리팀!AP142</f>
        <v>0</v>
      </c>
      <c r="AQ142" s="245">
        <f>송도공장장!AQ142+제조팀!AQ142+송도밸리데이션팀!AQ142+송도생산지원팀!AQ142+송도설비관리팀!AQ142</f>
        <v>0</v>
      </c>
      <c r="AR142" s="245">
        <f>송도공장장!AR142+제조팀!AR142+송도밸리데이션팀!AR142+송도생산지원팀!AR142+송도설비관리팀!AR142</f>
        <v>0</v>
      </c>
      <c r="AS142" s="245">
        <f>송도공장장!AS142+제조팀!AS142+송도밸리데이션팀!AS142+송도생산지원팀!AS142+송도설비관리팀!AS142</f>
        <v>0</v>
      </c>
      <c r="AT142" s="245">
        <f>송도공장장!AT142+제조팀!AT142+송도밸리데이션팀!AT142+송도생산지원팀!AT142+송도설비관리팀!AT142</f>
        <v>0</v>
      </c>
      <c r="AU142" s="245">
        <f t="shared" si="130"/>
        <v>0</v>
      </c>
      <c r="AV142" s="245">
        <f t="shared" si="74"/>
        <v>0</v>
      </c>
      <c r="AW142" s="245">
        <f t="shared" si="75"/>
        <v>0</v>
      </c>
      <c r="AX142" s="245">
        <f t="shared" si="76"/>
        <v>0</v>
      </c>
      <c r="AY142" s="245">
        <f>IF($BC142="O",1.05*$AH142,$AH142)</f>
        <v>0</v>
      </c>
      <c r="AZ142" s="245">
        <f>IF($BC142="O",1.05*$AY142,$AY142)</f>
        <v>0</v>
      </c>
      <c r="BA142" s="245">
        <f>IF($BC142="O",1.05*$AZ142,$AZ142)</f>
        <v>0</v>
      </c>
      <c r="BB142" s="250"/>
      <c r="BC142" s="251" t="s">
        <v>24</v>
      </c>
      <c r="BD142" s="261"/>
      <c r="BE142" s="264">
        <v>0</v>
      </c>
      <c r="BF142" s="264">
        <v>0</v>
      </c>
      <c r="BG142" s="264">
        <v>5591819</v>
      </c>
      <c r="BH142" s="265">
        <f t="shared" si="77"/>
        <v>0</v>
      </c>
    </row>
    <row r="143" spans="1:60" s="288" customFormat="1" outlineLevel="1" x14ac:dyDescent="0.3">
      <c r="A143" s="107" t="s">
        <v>264</v>
      </c>
      <c r="B143" s="269" t="s">
        <v>265</v>
      </c>
      <c r="C143" s="269" t="s">
        <v>31</v>
      </c>
      <c r="D143" s="278">
        <v>5118130</v>
      </c>
      <c r="E143" s="278" t="s">
        <v>266</v>
      </c>
      <c r="F143" s="279">
        <v>6000000</v>
      </c>
      <c r="G143" s="245">
        <f>SUM(H143:S143)</f>
        <v>1655456</v>
      </c>
      <c r="H143" s="264">
        <f>IFERROR(INDEX('[1]2024'!$A:$Q,MATCH($A$3&amp;$D143,'[1]2024'!$B:$B,0),MATCH(H$4,'[1]2024'!$2:$2,0)),0)+IFERROR(INDEX('[1]2024'!$A:$Q,MATCH($B$3&amp;$D143,'[1]2024'!$B:$B,0),MATCH(H$4,'[1]2024'!$2:$2,0)),0)++IFERROR(INDEX('[1]2024'!$A:$Q,MATCH($C$3&amp;$D143,'[1]2024'!$B:$B,0),MATCH(H$4,'[1]2024'!$2:$2,0)),0)++IFERROR(INDEX('[1]2024'!$A:$Q,MATCH($D$3&amp;$D143,'[1]2024'!$B:$B,0),MATCH(H$4,'[1]2024'!$2:$2,0)),0)</f>
        <v>240000</v>
      </c>
      <c r="I143" s="264">
        <f>IFERROR(INDEX('[1]2024'!$A:$Q,MATCH($A$3&amp;$D143,'[1]2024'!$B:$B,0),MATCH(I$4,'[1]2024'!$2:$2,0)),0)+IFERROR(INDEX('[1]2024'!$A:$Q,MATCH($B$3&amp;$D143,'[1]2024'!$B:$B,0),MATCH(I$4,'[1]2024'!$2:$2,0)),0)++IFERROR(INDEX('[1]2024'!$A:$Q,MATCH($C$3&amp;$D143,'[1]2024'!$B:$B,0),MATCH(I$4,'[1]2024'!$2:$2,0)),0)++IFERROR(INDEX('[1]2024'!$A:$Q,MATCH($D$3&amp;$D143,'[1]2024'!$B:$B,0),MATCH(I$4,'[1]2024'!$2:$2,0)),0)</f>
        <v>0</v>
      </c>
      <c r="J143" s="264">
        <f>IFERROR(INDEX('[1]2024'!$A:$Q,MATCH($A$3&amp;$D143,'[1]2024'!$B:$B,0),MATCH(J$4,'[1]2024'!$2:$2,0)),0)+IFERROR(INDEX('[1]2024'!$A:$Q,MATCH($B$3&amp;$D143,'[1]2024'!$B:$B,0),MATCH(J$4,'[1]2024'!$2:$2,0)),0)++IFERROR(INDEX('[1]2024'!$A:$Q,MATCH($C$3&amp;$D143,'[1]2024'!$B:$B,0),MATCH(J$4,'[1]2024'!$2:$2,0)),0)++IFERROR(INDEX('[1]2024'!$A:$Q,MATCH($D$3&amp;$D143,'[1]2024'!$B:$B,0),MATCH(J$4,'[1]2024'!$2:$2,0)),0)</f>
        <v>330000</v>
      </c>
      <c r="K143" s="264">
        <f>IFERROR(INDEX('[1]2024'!$A:$Q,MATCH($A$3&amp;$D143,'[1]2024'!$B:$B,0),MATCH(K$4,'[1]2024'!$2:$2,0)),0)+IFERROR(INDEX('[1]2024'!$A:$Q,MATCH($B$3&amp;$D143,'[1]2024'!$B:$B,0),MATCH(K$4,'[1]2024'!$2:$2,0)),0)++IFERROR(INDEX('[1]2024'!$A:$Q,MATCH($C$3&amp;$D143,'[1]2024'!$B:$B,0),MATCH(K$4,'[1]2024'!$2:$2,0)),0)++IFERROR(INDEX('[1]2024'!$A:$Q,MATCH($D$3&amp;$D143,'[1]2024'!$B:$B,0),MATCH(K$4,'[1]2024'!$2:$2,0)),0)</f>
        <v>540000</v>
      </c>
      <c r="L143" s="264">
        <f>IFERROR(INDEX('[1]2024'!$A:$Q,MATCH($A$3&amp;$D143,'[1]2024'!$B:$B,0),MATCH(L$4,'[1]2024'!$2:$2,0)),0)+IFERROR(INDEX('[1]2024'!$A:$Q,MATCH($B$3&amp;$D143,'[1]2024'!$B:$B,0),MATCH(L$4,'[1]2024'!$2:$2,0)),0)++IFERROR(INDEX('[1]2024'!$A:$Q,MATCH($C$3&amp;$D143,'[1]2024'!$B:$B,0),MATCH(L$4,'[1]2024'!$2:$2,0)),0)++IFERROR(INDEX('[1]2024'!$A:$Q,MATCH($D$3&amp;$D143,'[1]2024'!$B:$B,0),MATCH(L$4,'[1]2024'!$2:$2,0)),0)</f>
        <v>0</v>
      </c>
      <c r="M143" s="264">
        <f>IFERROR(INDEX('[1]2024'!$A:$Q,MATCH($A$3&amp;$D143,'[1]2024'!$B:$B,0),MATCH(M$4,'[1]2024'!$2:$2,0)),0)+IFERROR(INDEX('[1]2024'!$A:$Q,MATCH($B$3&amp;$D143,'[1]2024'!$B:$B,0),MATCH(M$4,'[1]2024'!$2:$2,0)),0)++IFERROR(INDEX('[1]2024'!$A:$Q,MATCH($C$3&amp;$D143,'[1]2024'!$B:$B,0),MATCH(M$4,'[1]2024'!$2:$2,0)),0)++IFERROR(INDEX('[1]2024'!$A:$Q,MATCH($D$3&amp;$D143,'[1]2024'!$B:$B,0),MATCH(M$4,'[1]2024'!$2:$2,0)),0)</f>
        <v>300000</v>
      </c>
      <c r="N143" s="264">
        <f>IFERROR(INDEX('[1]2024'!$A:$Q,MATCH($A$3&amp;$D143,'[1]2024'!$B:$B,0),MATCH(N$4,'[1]2024'!$2:$2,0)),0)+IFERROR(INDEX('[1]2024'!$A:$Q,MATCH($B$3&amp;$D143,'[1]2024'!$B:$B,0),MATCH(N$4,'[1]2024'!$2:$2,0)),0)++IFERROR(INDEX('[1]2024'!$A:$Q,MATCH($C$3&amp;$D143,'[1]2024'!$B:$B,0),MATCH(N$4,'[1]2024'!$2:$2,0)),0)++IFERROR(INDEX('[1]2024'!$A:$Q,MATCH($D$3&amp;$D143,'[1]2024'!$B:$B,0),MATCH(N$4,'[1]2024'!$2:$2,0)),0)</f>
        <v>0</v>
      </c>
      <c r="O143" s="264">
        <f>IFERROR(INDEX('[1]2024'!$A:$Q,MATCH($A$3&amp;$D143,'[1]2024'!$B:$B,0),MATCH(O$4,'[1]2024'!$2:$2,0)),0)+IFERROR(INDEX('[1]2024'!$A:$Q,MATCH($B$3&amp;$D143,'[1]2024'!$B:$B,0),MATCH(O$4,'[1]2024'!$2:$2,0)),0)++IFERROR(INDEX('[1]2024'!$A:$Q,MATCH($C$3&amp;$D143,'[1]2024'!$B:$B,0),MATCH(O$4,'[1]2024'!$2:$2,0)),0)++IFERROR(INDEX('[1]2024'!$A:$Q,MATCH($D$3&amp;$D143,'[1]2024'!$B:$B,0),MATCH(O$4,'[1]2024'!$2:$2,0)),0)</f>
        <v>63637</v>
      </c>
      <c r="P143" s="264">
        <f>IFERROR(INDEX('[1]2024'!$A:$Q,MATCH($A$3&amp;$D143,'[1]2024'!$B:$B,0),MATCH(P$4,'[1]2024'!$2:$2,0)),0)+IFERROR(INDEX('[1]2024'!$A:$Q,MATCH($B$3&amp;$D143,'[1]2024'!$B:$B,0),MATCH(P$4,'[1]2024'!$2:$2,0)),0)++IFERROR(INDEX('[1]2024'!$A:$Q,MATCH($C$3&amp;$D143,'[1]2024'!$B:$B,0),MATCH(P$4,'[1]2024'!$2:$2,0)),0)++IFERROR(INDEX('[1]2024'!$A:$Q,MATCH($D$3&amp;$D143,'[1]2024'!$B:$B,0),MATCH(P$4,'[1]2024'!$2:$2,0)),0)</f>
        <v>0</v>
      </c>
      <c r="Q143" s="264">
        <f>IFERROR(INDEX('[1]2024'!$A:$Q,MATCH($A$3&amp;$D143,'[1]2024'!$B:$B,0),MATCH(Q$4,'[1]2024'!$2:$2,0)),0)+IFERROR(INDEX('[1]2024'!$A:$Q,MATCH($B$3&amp;$D143,'[1]2024'!$B:$B,0),MATCH(Q$4,'[1]2024'!$2:$2,0)),0)++IFERROR(INDEX('[1]2024'!$A:$Q,MATCH($C$3&amp;$D143,'[1]2024'!$B:$B,0),MATCH(Q$4,'[1]2024'!$2:$2,0)),0)++IFERROR(INDEX('[1]2024'!$A:$Q,MATCH($D$3&amp;$D143,'[1]2024'!$B:$B,0),MATCH(Q$4,'[1]2024'!$2:$2,0)),0)</f>
        <v>0</v>
      </c>
      <c r="R143" s="264">
        <f>IFERROR(INDEX('[1]2024'!$A:$Q,MATCH($A$3&amp;$D143,'[1]2024'!$B:$B,0),MATCH(R$4,'[1]2024'!$2:$2,0)),0)+IFERROR(INDEX('[1]2024'!$A:$Q,MATCH($B$3&amp;$D143,'[1]2024'!$B:$B,0),MATCH(R$4,'[1]2024'!$2:$2,0)),0)++IFERROR(INDEX('[1]2024'!$A:$Q,MATCH($C$3&amp;$D143,'[1]2024'!$B:$B,0),MATCH(R$4,'[1]2024'!$2:$2,0)),0)++IFERROR(INDEX('[1]2024'!$A:$Q,MATCH($D$3&amp;$D143,'[1]2024'!$B:$B,0),MATCH(R$4,'[1]2024'!$2:$2,0)),0)</f>
        <v>181819</v>
      </c>
      <c r="S143" s="264">
        <f>IFERROR(INDEX('[1]2024'!$A:$Q,MATCH($A$3&amp;$D143,'[1]2024'!$B:$B,0),MATCH(S$4,'[1]2024'!$2:$2,0)),0)+IFERROR(INDEX('[1]2024'!$A:$Q,MATCH($B$3&amp;$D143,'[1]2024'!$B:$B,0),MATCH(S$4,'[1]2024'!$2:$2,0)),0)++IFERROR(INDEX('[1]2024'!$A:$Q,MATCH($C$3&amp;$D143,'[1]2024'!$B:$B,0),MATCH(S$4,'[1]2024'!$2:$2,0)),0)++IFERROR(INDEX('[1]2024'!$A:$Q,MATCH($D$3&amp;$D143,'[1]2024'!$B:$B,0),MATCH(S$4,'[1]2024'!$2:$2,0)),0)</f>
        <v>0</v>
      </c>
      <c r="T143" s="75">
        <v>3600000</v>
      </c>
      <c r="U143" s="280">
        <f>SUM(V143:AG143)</f>
        <v>2557000</v>
      </c>
      <c r="V143" s="281">
        <v>0</v>
      </c>
      <c r="W143" s="282">
        <v>0</v>
      </c>
      <c r="X143" s="282">
        <v>0</v>
      </c>
      <c r="Y143" s="282">
        <v>0</v>
      </c>
      <c r="Z143" s="282">
        <v>457000</v>
      </c>
      <c r="AA143" s="282">
        <v>300000</v>
      </c>
      <c r="AB143" s="282">
        <v>300000</v>
      </c>
      <c r="AC143" s="282">
        <v>300000</v>
      </c>
      <c r="AD143" s="282">
        <v>300000</v>
      </c>
      <c r="AE143" s="282">
        <v>300000</v>
      </c>
      <c r="AF143" s="282">
        <v>300000</v>
      </c>
      <c r="AG143" s="283">
        <v>300000</v>
      </c>
      <c r="AH143" s="245">
        <f>송도공장장!AH143+제조팀!AH143+송도밸리데이션팀!AH143+송도생산지원팀!AH143+송도설비관리팀!AH143</f>
        <v>6000000</v>
      </c>
      <c r="AI143" s="245">
        <f>송도공장장!AI143+제조팀!AI143+송도밸리데이션팀!AI143+송도생산지원팀!AI143+송도설비관리팀!AI143</f>
        <v>400000</v>
      </c>
      <c r="AJ143" s="245">
        <f>송도공장장!AJ143+제조팀!AJ143+송도밸리데이션팀!AJ143+송도생산지원팀!AJ143+송도설비관리팀!AJ143</f>
        <v>400000</v>
      </c>
      <c r="AK143" s="245">
        <f>송도공장장!AK143+제조팀!AK143+송도밸리데이션팀!AK143+송도생산지원팀!AK143+송도설비관리팀!AK143</f>
        <v>700000</v>
      </c>
      <c r="AL143" s="245">
        <f>송도공장장!AL143+제조팀!AL143+송도밸리데이션팀!AL143+송도생산지원팀!AL143+송도설비관리팀!AL143</f>
        <v>400000</v>
      </c>
      <c r="AM143" s="245">
        <f>송도공장장!AM143+제조팀!AM143+송도밸리데이션팀!AM143+송도생산지원팀!AM143+송도설비관리팀!AM143</f>
        <v>400000</v>
      </c>
      <c r="AN143" s="245">
        <f>송도공장장!AN143+제조팀!AN143+송도밸리데이션팀!AN143+송도생산지원팀!AN143+송도설비관리팀!AN143</f>
        <v>700000</v>
      </c>
      <c r="AO143" s="245">
        <f>송도공장장!AO143+제조팀!AO143+송도밸리데이션팀!AO143+송도생산지원팀!AO143+송도설비관리팀!AO143</f>
        <v>400000</v>
      </c>
      <c r="AP143" s="245">
        <f>송도공장장!AP143+제조팀!AP143+송도밸리데이션팀!AP143+송도생산지원팀!AP143+송도설비관리팀!AP143</f>
        <v>400000</v>
      </c>
      <c r="AQ143" s="245">
        <f>송도공장장!AQ143+제조팀!AQ143+송도밸리데이션팀!AQ143+송도생산지원팀!AQ143+송도설비관리팀!AQ143</f>
        <v>700000</v>
      </c>
      <c r="AR143" s="245">
        <f>송도공장장!AR143+제조팀!AR143+송도밸리데이션팀!AR143+송도생산지원팀!AR143+송도설비관리팀!AR143</f>
        <v>400000</v>
      </c>
      <c r="AS143" s="245">
        <f>송도공장장!AS143+제조팀!AS143+송도밸리데이션팀!AS143+송도생산지원팀!AS143+송도설비관리팀!AS143</f>
        <v>400000</v>
      </c>
      <c r="AT143" s="245">
        <f>송도공장장!AT143+제조팀!AT143+송도밸리데이션팀!AT143+송도생산지원팀!AT143+송도설비관리팀!AT143</f>
        <v>700000</v>
      </c>
      <c r="AU143" s="280">
        <f t="shared" si="130"/>
        <v>1500000</v>
      </c>
      <c r="AV143" s="280">
        <f t="shared" si="74"/>
        <v>1500000</v>
      </c>
      <c r="AW143" s="280">
        <f t="shared" si="75"/>
        <v>1500000</v>
      </c>
      <c r="AX143" s="280">
        <f t="shared" si="76"/>
        <v>1500000</v>
      </c>
      <c r="AY143" s="280">
        <f>IF($BC143="O",1.05*$AH143,$AH143)</f>
        <v>6000000</v>
      </c>
      <c r="AZ143" s="280">
        <f>IF($BC143="O",1.05*$AY143,$AY143)</f>
        <v>6000000</v>
      </c>
      <c r="BA143" s="280">
        <f>IF($BC143="O",1.05*$AZ143,$AZ143)</f>
        <v>6000000</v>
      </c>
      <c r="BB143" s="236"/>
      <c r="BC143" s="289" t="s">
        <v>24</v>
      </c>
      <c r="BD143" s="292"/>
      <c r="BE143" s="286">
        <v>0</v>
      </c>
      <c r="BF143" s="286">
        <v>2212729</v>
      </c>
      <c r="BG143" s="286">
        <v>0</v>
      </c>
      <c r="BH143" s="287">
        <f t="shared" si="77"/>
        <v>1655456</v>
      </c>
    </row>
    <row r="144" spans="1:60" outlineLevel="1" x14ac:dyDescent="0.3">
      <c r="A144" s="71" t="s">
        <v>267</v>
      </c>
      <c r="B144" s="238" t="s">
        <v>21</v>
      </c>
      <c r="C144" s="238" t="s">
        <v>31</v>
      </c>
      <c r="D144" s="239">
        <v>5118140</v>
      </c>
      <c r="E144" s="239" t="s">
        <v>268</v>
      </c>
      <c r="F144" s="277">
        <v>0</v>
      </c>
      <c r="G144" s="245">
        <f>SUM(H144:S144)</f>
        <v>0</v>
      </c>
      <c r="H144" s="264">
        <f>IFERROR(INDEX('[1]2024'!$A:$Q,MATCH($A$3&amp;$D144,'[1]2024'!$B:$B,0),MATCH(H$4,'[1]2024'!$2:$2,0)),0)+IFERROR(INDEX('[1]2024'!$A:$Q,MATCH($B$3&amp;$D144,'[1]2024'!$B:$B,0),MATCH(H$4,'[1]2024'!$2:$2,0)),0)++IFERROR(INDEX('[1]2024'!$A:$Q,MATCH($C$3&amp;$D144,'[1]2024'!$B:$B,0),MATCH(H$4,'[1]2024'!$2:$2,0)),0)++IFERROR(INDEX('[1]2024'!$A:$Q,MATCH($D$3&amp;$D144,'[1]2024'!$B:$B,0),MATCH(H$4,'[1]2024'!$2:$2,0)),0)</f>
        <v>0</v>
      </c>
      <c r="I144" s="264">
        <f>IFERROR(INDEX('[1]2024'!$A:$Q,MATCH($A$3&amp;$D144,'[1]2024'!$B:$B,0),MATCH(I$4,'[1]2024'!$2:$2,0)),0)+IFERROR(INDEX('[1]2024'!$A:$Q,MATCH($B$3&amp;$D144,'[1]2024'!$B:$B,0),MATCH(I$4,'[1]2024'!$2:$2,0)),0)++IFERROR(INDEX('[1]2024'!$A:$Q,MATCH($C$3&amp;$D144,'[1]2024'!$B:$B,0),MATCH(I$4,'[1]2024'!$2:$2,0)),0)++IFERROR(INDEX('[1]2024'!$A:$Q,MATCH($D$3&amp;$D144,'[1]2024'!$B:$B,0),MATCH(I$4,'[1]2024'!$2:$2,0)),0)</f>
        <v>0</v>
      </c>
      <c r="J144" s="264">
        <f>IFERROR(INDEX('[1]2024'!$A:$Q,MATCH($A$3&amp;$D144,'[1]2024'!$B:$B,0),MATCH(J$4,'[1]2024'!$2:$2,0)),0)+IFERROR(INDEX('[1]2024'!$A:$Q,MATCH($B$3&amp;$D144,'[1]2024'!$B:$B,0),MATCH(J$4,'[1]2024'!$2:$2,0)),0)++IFERROR(INDEX('[1]2024'!$A:$Q,MATCH($C$3&amp;$D144,'[1]2024'!$B:$B,0),MATCH(J$4,'[1]2024'!$2:$2,0)),0)++IFERROR(INDEX('[1]2024'!$A:$Q,MATCH($D$3&amp;$D144,'[1]2024'!$B:$B,0),MATCH(J$4,'[1]2024'!$2:$2,0)),0)</f>
        <v>0</v>
      </c>
      <c r="K144" s="264">
        <f>IFERROR(INDEX('[1]2024'!$A:$Q,MATCH($A$3&amp;$D144,'[1]2024'!$B:$B,0),MATCH(K$4,'[1]2024'!$2:$2,0)),0)+IFERROR(INDEX('[1]2024'!$A:$Q,MATCH($B$3&amp;$D144,'[1]2024'!$B:$B,0),MATCH(K$4,'[1]2024'!$2:$2,0)),0)++IFERROR(INDEX('[1]2024'!$A:$Q,MATCH($C$3&amp;$D144,'[1]2024'!$B:$B,0),MATCH(K$4,'[1]2024'!$2:$2,0)),0)++IFERROR(INDEX('[1]2024'!$A:$Q,MATCH($D$3&amp;$D144,'[1]2024'!$B:$B,0),MATCH(K$4,'[1]2024'!$2:$2,0)),0)</f>
        <v>0</v>
      </c>
      <c r="L144" s="264">
        <f>IFERROR(INDEX('[1]2024'!$A:$Q,MATCH($A$3&amp;$D144,'[1]2024'!$B:$B,0),MATCH(L$4,'[1]2024'!$2:$2,0)),0)+IFERROR(INDEX('[1]2024'!$A:$Q,MATCH($B$3&amp;$D144,'[1]2024'!$B:$B,0),MATCH(L$4,'[1]2024'!$2:$2,0)),0)++IFERROR(INDEX('[1]2024'!$A:$Q,MATCH($C$3&amp;$D144,'[1]2024'!$B:$B,0),MATCH(L$4,'[1]2024'!$2:$2,0)),0)++IFERROR(INDEX('[1]2024'!$A:$Q,MATCH($D$3&amp;$D144,'[1]2024'!$B:$B,0),MATCH(L$4,'[1]2024'!$2:$2,0)),0)</f>
        <v>0</v>
      </c>
      <c r="M144" s="264">
        <f>IFERROR(INDEX('[1]2024'!$A:$Q,MATCH($A$3&amp;$D144,'[1]2024'!$B:$B,0),MATCH(M$4,'[1]2024'!$2:$2,0)),0)+IFERROR(INDEX('[1]2024'!$A:$Q,MATCH($B$3&amp;$D144,'[1]2024'!$B:$B,0),MATCH(M$4,'[1]2024'!$2:$2,0)),0)++IFERROR(INDEX('[1]2024'!$A:$Q,MATCH($C$3&amp;$D144,'[1]2024'!$B:$B,0),MATCH(M$4,'[1]2024'!$2:$2,0)),0)++IFERROR(INDEX('[1]2024'!$A:$Q,MATCH($D$3&amp;$D144,'[1]2024'!$B:$B,0),MATCH(M$4,'[1]2024'!$2:$2,0)),0)</f>
        <v>0</v>
      </c>
      <c r="N144" s="264">
        <f>IFERROR(INDEX('[1]2024'!$A:$Q,MATCH($A$3&amp;$D144,'[1]2024'!$B:$B,0),MATCH(N$4,'[1]2024'!$2:$2,0)),0)+IFERROR(INDEX('[1]2024'!$A:$Q,MATCH($B$3&amp;$D144,'[1]2024'!$B:$B,0),MATCH(N$4,'[1]2024'!$2:$2,0)),0)++IFERROR(INDEX('[1]2024'!$A:$Q,MATCH($C$3&amp;$D144,'[1]2024'!$B:$B,0),MATCH(N$4,'[1]2024'!$2:$2,0)),0)++IFERROR(INDEX('[1]2024'!$A:$Q,MATCH($D$3&amp;$D144,'[1]2024'!$B:$B,0),MATCH(N$4,'[1]2024'!$2:$2,0)),0)</f>
        <v>0</v>
      </c>
      <c r="O144" s="264">
        <f>IFERROR(INDEX('[1]2024'!$A:$Q,MATCH($A$3&amp;$D144,'[1]2024'!$B:$B,0),MATCH(O$4,'[1]2024'!$2:$2,0)),0)+IFERROR(INDEX('[1]2024'!$A:$Q,MATCH($B$3&amp;$D144,'[1]2024'!$B:$B,0),MATCH(O$4,'[1]2024'!$2:$2,0)),0)++IFERROR(INDEX('[1]2024'!$A:$Q,MATCH($C$3&amp;$D144,'[1]2024'!$B:$B,0),MATCH(O$4,'[1]2024'!$2:$2,0)),0)++IFERROR(INDEX('[1]2024'!$A:$Q,MATCH($D$3&amp;$D144,'[1]2024'!$B:$B,0),MATCH(O$4,'[1]2024'!$2:$2,0)),0)</f>
        <v>0</v>
      </c>
      <c r="P144" s="264">
        <f>IFERROR(INDEX('[1]2024'!$A:$Q,MATCH($A$3&amp;$D144,'[1]2024'!$B:$B,0),MATCH(P$4,'[1]2024'!$2:$2,0)),0)+IFERROR(INDEX('[1]2024'!$A:$Q,MATCH($B$3&amp;$D144,'[1]2024'!$B:$B,0),MATCH(P$4,'[1]2024'!$2:$2,0)),0)++IFERROR(INDEX('[1]2024'!$A:$Q,MATCH($C$3&amp;$D144,'[1]2024'!$B:$B,0),MATCH(P$4,'[1]2024'!$2:$2,0)),0)++IFERROR(INDEX('[1]2024'!$A:$Q,MATCH($D$3&amp;$D144,'[1]2024'!$B:$B,0),MATCH(P$4,'[1]2024'!$2:$2,0)),0)</f>
        <v>0</v>
      </c>
      <c r="Q144" s="264">
        <f>IFERROR(INDEX('[1]2024'!$A:$Q,MATCH($A$3&amp;$D144,'[1]2024'!$B:$B,0),MATCH(Q$4,'[1]2024'!$2:$2,0)),0)+IFERROR(INDEX('[1]2024'!$A:$Q,MATCH($B$3&amp;$D144,'[1]2024'!$B:$B,0),MATCH(Q$4,'[1]2024'!$2:$2,0)),0)++IFERROR(INDEX('[1]2024'!$A:$Q,MATCH($C$3&amp;$D144,'[1]2024'!$B:$B,0),MATCH(Q$4,'[1]2024'!$2:$2,0)),0)++IFERROR(INDEX('[1]2024'!$A:$Q,MATCH($D$3&amp;$D144,'[1]2024'!$B:$B,0),MATCH(Q$4,'[1]2024'!$2:$2,0)),0)</f>
        <v>0</v>
      </c>
      <c r="R144" s="264">
        <f>IFERROR(INDEX('[1]2024'!$A:$Q,MATCH($A$3&amp;$D144,'[1]2024'!$B:$B,0),MATCH(R$4,'[1]2024'!$2:$2,0)),0)+IFERROR(INDEX('[1]2024'!$A:$Q,MATCH($B$3&amp;$D144,'[1]2024'!$B:$B,0),MATCH(R$4,'[1]2024'!$2:$2,0)),0)++IFERROR(INDEX('[1]2024'!$A:$Q,MATCH($C$3&amp;$D144,'[1]2024'!$B:$B,0),MATCH(R$4,'[1]2024'!$2:$2,0)),0)++IFERROR(INDEX('[1]2024'!$A:$Q,MATCH($D$3&amp;$D144,'[1]2024'!$B:$B,0),MATCH(R$4,'[1]2024'!$2:$2,0)),0)</f>
        <v>0</v>
      </c>
      <c r="S144" s="264">
        <f>IFERROR(INDEX('[1]2024'!$A:$Q,MATCH($A$3&amp;$D144,'[1]2024'!$B:$B,0),MATCH(S$4,'[1]2024'!$2:$2,0)),0)+IFERROR(INDEX('[1]2024'!$A:$Q,MATCH($B$3&amp;$D144,'[1]2024'!$B:$B,0),MATCH(S$4,'[1]2024'!$2:$2,0)),0)++IFERROR(INDEX('[1]2024'!$A:$Q,MATCH($C$3&amp;$D144,'[1]2024'!$B:$B,0),MATCH(S$4,'[1]2024'!$2:$2,0)),0)++IFERROR(INDEX('[1]2024'!$A:$Q,MATCH($D$3&amp;$D144,'[1]2024'!$B:$B,0),MATCH(S$4,'[1]2024'!$2:$2,0)),0)</f>
        <v>0</v>
      </c>
      <c r="T144" s="75">
        <v>0</v>
      </c>
      <c r="U144" s="245">
        <f>SUM(V144:AG144)</f>
        <v>0</v>
      </c>
      <c r="V144" s="246">
        <v>0</v>
      </c>
      <c r="W144" s="247">
        <v>0</v>
      </c>
      <c r="X144" s="247">
        <v>0</v>
      </c>
      <c r="Y144" s="247">
        <v>0</v>
      </c>
      <c r="Z144" s="247">
        <v>0</v>
      </c>
      <c r="AA144" s="247">
        <v>0</v>
      </c>
      <c r="AB144" s="247">
        <v>0</v>
      </c>
      <c r="AC144" s="247">
        <v>0</v>
      </c>
      <c r="AD144" s="247">
        <v>0</v>
      </c>
      <c r="AE144" s="247">
        <v>0</v>
      </c>
      <c r="AF144" s="247">
        <v>0</v>
      </c>
      <c r="AG144" s="248">
        <v>0</v>
      </c>
      <c r="AH144" s="245">
        <f>송도공장장!AH144+제조팀!AH144+송도밸리데이션팀!AH144+송도생산지원팀!AH144+송도설비관리팀!AH144</f>
        <v>0</v>
      </c>
      <c r="AI144" s="245">
        <f>송도공장장!AI144+제조팀!AI144+송도밸리데이션팀!AI144+송도생산지원팀!AI144+송도설비관리팀!AI144</f>
        <v>0</v>
      </c>
      <c r="AJ144" s="245">
        <f>송도공장장!AJ144+제조팀!AJ144+송도밸리데이션팀!AJ144+송도생산지원팀!AJ144+송도설비관리팀!AJ144</f>
        <v>0</v>
      </c>
      <c r="AK144" s="245">
        <f>송도공장장!AK144+제조팀!AK144+송도밸리데이션팀!AK144+송도생산지원팀!AK144+송도설비관리팀!AK144</f>
        <v>0</v>
      </c>
      <c r="AL144" s="245">
        <f>송도공장장!AL144+제조팀!AL144+송도밸리데이션팀!AL144+송도생산지원팀!AL144+송도설비관리팀!AL144</f>
        <v>0</v>
      </c>
      <c r="AM144" s="245">
        <f>송도공장장!AM144+제조팀!AM144+송도밸리데이션팀!AM144+송도생산지원팀!AM144+송도설비관리팀!AM144</f>
        <v>0</v>
      </c>
      <c r="AN144" s="245">
        <f>송도공장장!AN144+제조팀!AN144+송도밸리데이션팀!AN144+송도생산지원팀!AN144+송도설비관리팀!AN144</f>
        <v>0</v>
      </c>
      <c r="AO144" s="245">
        <f>송도공장장!AO144+제조팀!AO144+송도밸리데이션팀!AO144+송도생산지원팀!AO144+송도설비관리팀!AO144</f>
        <v>0</v>
      </c>
      <c r="AP144" s="245">
        <f>송도공장장!AP144+제조팀!AP144+송도밸리데이션팀!AP144+송도생산지원팀!AP144+송도설비관리팀!AP144</f>
        <v>0</v>
      </c>
      <c r="AQ144" s="245">
        <f>송도공장장!AQ144+제조팀!AQ144+송도밸리데이션팀!AQ144+송도생산지원팀!AQ144+송도설비관리팀!AQ144</f>
        <v>0</v>
      </c>
      <c r="AR144" s="245">
        <f>송도공장장!AR144+제조팀!AR144+송도밸리데이션팀!AR144+송도생산지원팀!AR144+송도설비관리팀!AR144</f>
        <v>0</v>
      </c>
      <c r="AS144" s="245">
        <f>송도공장장!AS144+제조팀!AS144+송도밸리데이션팀!AS144+송도생산지원팀!AS144+송도설비관리팀!AS144</f>
        <v>0</v>
      </c>
      <c r="AT144" s="245">
        <f>송도공장장!AT144+제조팀!AT144+송도밸리데이션팀!AT144+송도생산지원팀!AT144+송도설비관리팀!AT144</f>
        <v>0</v>
      </c>
      <c r="AU144" s="245">
        <f t="shared" si="130"/>
        <v>0</v>
      </c>
      <c r="AV144" s="245">
        <f t="shared" si="74"/>
        <v>0</v>
      </c>
      <c r="AW144" s="245">
        <f t="shared" si="75"/>
        <v>0</v>
      </c>
      <c r="AX144" s="245">
        <f t="shared" si="76"/>
        <v>0</v>
      </c>
      <c r="AY144" s="245">
        <f>IF($BC144="O",1.05*$AH144,$AH144)</f>
        <v>0</v>
      </c>
      <c r="AZ144" s="245">
        <f>IF($BC144="O",1.05*$AY144,$AY144)</f>
        <v>0</v>
      </c>
      <c r="BA144" s="245">
        <f>IF($BC144="O",1.05*$AZ144,$AZ144)</f>
        <v>0</v>
      </c>
      <c r="BB144" s="250"/>
      <c r="BC144" s="251" t="s">
        <v>24</v>
      </c>
      <c r="BD144" s="261"/>
      <c r="BE144" s="264">
        <v>0</v>
      </c>
      <c r="BF144" s="264">
        <v>0</v>
      </c>
      <c r="BG144" s="264">
        <v>0</v>
      </c>
      <c r="BH144" s="265">
        <f t="shared" si="77"/>
        <v>0</v>
      </c>
    </row>
    <row r="145" spans="1:60" outlineLevel="1" x14ac:dyDescent="0.3">
      <c r="A145" s="71" t="s">
        <v>269</v>
      </c>
      <c r="B145" s="238" t="s">
        <v>21</v>
      </c>
      <c r="C145" s="238" t="s">
        <v>31</v>
      </c>
      <c r="D145" s="239">
        <v>5118150</v>
      </c>
      <c r="E145" s="239" t="s">
        <v>270</v>
      </c>
      <c r="F145" s="277">
        <v>0</v>
      </c>
      <c r="G145" s="245">
        <f>SUM(H145:S145)</f>
        <v>0</v>
      </c>
      <c r="H145" s="264">
        <f>IFERROR(INDEX('[1]2024'!$A:$Q,MATCH($A$3&amp;$D145,'[1]2024'!$B:$B,0),MATCH(H$4,'[1]2024'!$2:$2,0)),0)+IFERROR(INDEX('[1]2024'!$A:$Q,MATCH($B$3&amp;$D145,'[1]2024'!$B:$B,0),MATCH(H$4,'[1]2024'!$2:$2,0)),0)++IFERROR(INDEX('[1]2024'!$A:$Q,MATCH($C$3&amp;$D145,'[1]2024'!$B:$B,0),MATCH(H$4,'[1]2024'!$2:$2,0)),0)++IFERROR(INDEX('[1]2024'!$A:$Q,MATCH($D$3&amp;$D145,'[1]2024'!$B:$B,0),MATCH(H$4,'[1]2024'!$2:$2,0)),0)</f>
        <v>0</v>
      </c>
      <c r="I145" s="264">
        <f>IFERROR(INDEX('[1]2024'!$A:$Q,MATCH($A$3&amp;$D145,'[1]2024'!$B:$B,0),MATCH(I$4,'[1]2024'!$2:$2,0)),0)+IFERROR(INDEX('[1]2024'!$A:$Q,MATCH($B$3&amp;$D145,'[1]2024'!$B:$B,0),MATCH(I$4,'[1]2024'!$2:$2,0)),0)++IFERROR(INDEX('[1]2024'!$A:$Q,MATCH($C$3&amp;$D145,'[1]2024'!$B:$B,0),MATCH(I$4,'[1]2024'!$2:$2,0)),0)++IFERROR(INDEX('[1]2024'!$A:$Q,MATCH($D$3&amp;$D145,'[1]2024'!$B:$B,0),MATCH(I$4,'[1]2024'!$2:$2,0)),0)</f>
        <v>0</v>
      </c>
      <c r="J145" s="264">
        <f>IFERROR(INDEX('[1]2024'!$A:$Q,MATCH($A$3&amp;$D145,'[1]2024'!$B:$B,0),MATCH(J$4,'[1]2024'!$2:$2,0)),0)+IFERROR(INDEX('[1]2024'!$A:$Q,MATCH($B$3&amp;$D145,'[1]2024'!$B:$B,0),MATCH(J$4,'[1]2024'!$2:$2,0)),0)++IFERROR(INDEX('[1]2024'!$A:$Q,MATCH($C$3&amp;$D145,'[1]2024'!$B:$B,0),MATCH(J$4,'[1]2024'!$2:$2,0)),0)++IFERROR(INDEX('[1]2024'!$A:$Q,MATCH($D$3&amp;$D145,'[1]2024'!$B:$B,0),MATCH(J$4,'[1]2024'!$2:$2,0)),0)</f>
        <v>0</v>
      </c>
      <c r="K145" s="264">
        <f>IFERROR(INDEX('[1]2024'!$A:$Q,MATCH($A$3&amp;$D145,'[1]2024'!$B:$B,0),MATCH(K$4,'[1]2024'!$2:$2,0)),0)+IFERROR(INDEX('[1]2024'!$A:$Q,MATCH($B$3&amp;$D145,'[1]2024'!$B:$B,0),MATCH(K$4,'[1]2024'!$2:$2,0)),0)++IFERROR(INDEX('[1]2024'!$A:$Q,MATCH($C$3&amp;$D145,'[1]2024'!$B:$B,0),MATCH(K$4,'[1]2024'!$2:$2,0)),0)++IFERROR(INDEX('[1]2024'!$A:$Q,MATCH($D$3&amp;$D145,'[1]2024'!$B:$B,0),MATCH(K$4,'[1]2024'!$2:$2,0)),0)</f>
        <v>0</v>
      </c>
      <c r="L145" s="264">
        <f>IFERROR(INDEX('[1]2024'!$A:$Q,MATCH($A$3&amp;$D145,'[1]2024'!$B:$B,0),MATCH(L$4,'[1]2024'!$2:$2,0)),0)+IFERROR(INDEX('[1]2024'!$A:$Q,MATCH($B$3&amp;$D145,'[1]2024'!$B:$B,0),MATCH(L$4,'[1]2024'!$2:$2,0)),0)++IFERROR(INDEX('[1]2024'!$A:$Q,MATCH($C$3&amp;$D145,'[1]2024'!$B:$B,0),MATCH(L$4,'[1]2024'!$2:$2,0)),0)++IFERROR(INDEX('[1]2024'!$A:$Q,MATCH($D$3&amp;$D145,'[1]2024'!$B:$B,0),MATCH(L$4,'[1]2024'!$2:$2,0)),0)</f>
        <v>0</v>
      </c>
      <c r="M145" s="264">
        <f>IFERROR(INDEX('[1]2024'!$A:$Q,MATCH($A$3&amp;$D145,'[1]2024'!$B:$B,0),MATCH(M$4,'[1]2024'!$2:$2,0)),0)+IFERROR(INDEX('[1]2024'!$A:$Q,MATCH($B$3&amp;$D145,'[1]2024'!$B:$B,0),MATCH(M$4,'[1]2024'!$2:$2,0)),0)++IFERROR(INDEX('[1]2024'!$A:$Q,MATCH($C$3&amp;$D145,'[1]2024'!$B:$B,0),MATCH(M$4,'[1]2024'!$2:$2,0)),0)++IFERROR(INDEX('[1]2024'!$A:$Q,MATCH($D$3&amp;$D145,'[1]2024'!$B:$B,0),MATCH(M$4,'[1]2024'!$2:$2,0)),0)</f>
        <v>0</v>
      </c>
      <c r="N145" s="264">
        <f>IFERROR(INDEX('[1]2024'!$A:$Q,MATCH($A$3&amp;$D145,'[1]2024'!$B:$B,0),MATCH(N$4,'[1]2024'!$2:$2,0)),0)+IFERROR(INDEX('[1]2024'!$A:$Q,MATCH($B$3&amp;$D145,'[1]2024'!$B:$B,0),MATCH(N$4,'[1]2024'!$2:$2,0)),0)++IFERROR(INDEX('[1]2024'!$A:$Q,MATCH($C$3&amp;$D145,'[1]2024'!$B:$B,0),MATCH(N$4,'[1]2024'!$2:$2,0)),0)++IFERROR(INDEX('[1]2024'!$A:$Q,MATCH($D$3&amp;$D145,'[1]2024'!$B:$B,0),MATCH(N$4,'[1]2024'!$2:$2,0)),0)</f>
        <v>0</v>
      </c>
      <c r="O145" s="264">
        <f>IFERROR(INDEX('[1]2024'!$A:$Q,MATCH($A$3&amp;$D145,'[1]2024'!$B:$B,0),MATCH(O$4,'[1]2024'!$2:$2,0)),0)+IFERROR(INDEX('[1]2024'!$A:$Q,MATCH($B$3&amp;$D145,'[1]2024'!$B:$B,0),MATCH(O$4,'[1]2024'!$2:$2,0)),0)++IFERROR(INDEX('[1]2024'!$A:$Q,MATCH($C$3&amp;$D145,'[1]2024'!$B:$B,0),MATCH(O$4,'[1]2024'!$2:$2,0)),0)++IFERROR(INDEX('[1]2024'!$A:$Q,MATCH($D$3&amp;$D145,'[1]2024'!$B:$B,0),MATCH(O$4,'[1]2024'!$2:$2,0)),0)</f>
        <v>0</v>
      </c>
      <c r="P145" s="264">
        <f>IFERROR(INDEX('[1]2024'!$A:$Q,MATCH($A$3&amp;$D145,'[1]2024'!$B:$B,0),MATCH(P$4,'[1]2024'!$2:$2,0)),0)+IFERROR(INDEX('[1]2024'!$A:$Q,MATCH($B$3&amp;$D145,'[1]2024'!$B:$B,0),MATCH(P$4,'[1]2024'!$2:$2,0)),0)++IFERROR(INDEX('[1]2024'!$A:$Q,MATCH($C$3&amp;$D145,'[1]2024'!$B:$B,0),MATCH(P$4,'[1]2024'!$2:$2,0)),0)++IFERROR(INDEX('[1]2024'!$A:$Q,MATCH($D$3&amp;$D145,'[1]2024'!$B:$B,0),MATCH(P$4,'[1]2024'!$2:$2,0)),0)</f>
        <v>0</v>
      </c>
      <c r="Q145" s="264">
        <f>IFERROR(INDEX('[1]2024'!$A:$Q,MATCH($A$3&amp;$D145,'[1]2024'!$B:$B,0),MATCH(Q$4,'[1]2024'!$2:$2,0)),0)+IFERROR(INDEX('[1]2024'!$A:$Q,MATCH($B$3&amp;$D145,'[1]2024'!$B:$B,0),MATCH(Q$4,'[1]2024'!$2:$2,0)),0)++IFERROR(INDEX('[1]2024'!$A:$Q,MATCH($C$3&amp;$D145,'[1]2024'!$B:$B,0),MATCH(Q$4,'[1]2024'!$2:$2,0)),0)++IFERROR(INDEX('[1]2024'!$A:$Q,MATCH($D$3&amp;$D145,'[1]2024'!$B:$B,0),MATCH(Q$4,'[1]2024'!$2:$2,0)),0)</f>
        <v>0</v>
      </c>
      <c r="R145" s="264">
        <f>IFERROR(INDEX('[1]2024'!$A:$Q,MATCH($A$3&amp;$D145,'[1]2024'!$B:$B,0),MATCH(R$4,'[1]2024'!$2:$2,0)),0)+IFERROR(INDEX('[1]2024'!$A:$Q,MATCH($B$3&amp;$D145,'[1]2024'!$B:$B,0),MATCH(R$4,'[1]2024'!$2:$2,0)),0)++IFERROR(INDEX('[1]2024'!$A:$Q,MATCH($C$3&amp;$D145,'[1]2024'!$B:$B,0),MATCH(R$4,'[1]2024'!$2:$2,0)),0)++IFERROR(INDEX('[1]2024'!$A:$Q,MATCH($D$3&amp;$D145,'[1]2024'!$B:$B,0),MATCH(R$4,'[1]2024'!$2:$2,0)),0)</f>
        <v>0</v>
      </c>
      <c r="S145" s="264">
        <f>IFERROR(INDEX('[1]2024'!$A:$Q,MATCH($A$3&amp;$D145,'[1]2024'!$B:$B,0),MATCH(S$4,'[1]2024'!$2:$2,0)),0)+IFERROR(INDEX('[1]2024'!$A:$Q,MATCH($B$3&amp;$D145,'[1]2024'!$B:$B,0),MATCH(S$4,'[1]2024'!$2:$2,0)),0)++IFERROR(INDEX('[1]2024'!$A:$Q,MATCH($C$3&amp;$D145,'[1]2024'!$B:$B,0),MATCH(S$4,'[1]2024'!$2:$2,0)),0)++IFERROR(INDEX('[1]2024'!$A:$Q,MATCH($D$3&amp;$D145,'[1]2024'!$B:$B,0),MATCH(S$4,'[1]2024'!$2:$2,0)),0)</f>
        <v>0</v>
      </c>
      <c r="T145" s="75">
        <v>0</v>
      </c>
      <c r="U145" s="245">
        <f>SUM(V145:AG145)</f>
        <v>0</v>
      </c>
      <c r="V145" s="246">
        <v>0</v>
      </c>
      <c r="W145" s="247">
        <v>0</v>
      </c>
      <c r="X145" s="247">
        <v>0</v>
      </c>
      <c r="Y145" s="247">
        <v>0</v>
      </c>
      <c r="Z145" s="247">
        <v>0</v>
      </c>
      <c r="AA145" s="247">
        <v>0</v>
      </c>
      <c r="AB145" s="247">
        <v>0</v>
      </c>
      <c r="AC145" s="247">
        <v>0</v>
      </c>
      <c r="AD145" s="247">
        <v>0</v>
      </c>
      <c r="AE145" s="247">
        <v>0</v>
      </c>
      <c r="AF145" s="247">
        <v>0</v>
      </c>
      <c r="AG145" s="248">
        <v>0</v>
      </c>
      <c r="AH145" s="245">
        <f>송도공장장!AH145+제조팀!AH145+송도밸리데이션팀!AH145+송도생산지원팀!AH145+송도설비관리팀!AH145</f>
        <v>0</v>
      </c>
      <c r="AI145" s="245">
        <f>송도공장장!AI145+제조팀!AI145+송도밸리데이션팀!AI145+송도생산지원팀!AI145+송도설비관리팀!AI145</f>
        <v>0</v>
      </c>
      <c r="AJ145" s="245">
        <f>송도공장장!AJ145+제조팀!AJ145+송도밸리데이션팀!AJ145+송도생산지원팀!AJ145+송도설비관리팀!AJ145</f>
        <v>0</v>
      </c>
      <c r="AK145" s="245">
        <f>송도공장장!AK145+제조팀!AK145+송도밸리데이션팀!AK145+송도생산지원팀!AK145+송도설비관리팀!AK145</f>
        <v>0</v>
      </c>
      <c r="AL145" s="245">
        <f>송도공장장!AL145+제조팀!AL145+송도밸리데이션팀!AL145+송도생산지원팀!AL145+송도설비관리팀!AL145</f>
        <v>0</v>
      </c>
      <c r="AM145" s="245">
        <f>송도공장장!AM145+제조팀!AM145+송도밸리데이션팀!AM145+송도생산지원팀!AM145+송도설비관리팀!AM145</f>
        <v>0</v>
      </c>
      <c r="AN145" s="245">
        <f>송도공장장!AN145+제조팀!AN145+송도밸리데이션팀!AN145+송도생산지원팀!AN145+송도설비관리팀!AN145</f>
        <v>0</v>
      </c>
      <c r="AO145" s="245">
        <f>송도공장장!AO145+제조팀!AO145+송도밸리데이션팀!AO145+송도생산지원팀!AO145+송도설비관리팀!AO145</f>
        <v>0</v>
      </c>
      <c r="AP145" s="245">
        <f>송도공장장!AP145+제조팀!AP145+송도밸리데이션팀!AP145+송도생산지원팀!AP145+송도설비관리팀!AP145</f>
        <v>0</v>
      </c>
      <c r="AQ145" s="245">
        <f>송도공장장!AQ145+제조팀!AQ145+송도밸리데이션팀!AQ145+송도생산지원팀!AQ145+송도설비관리팀!AQ145</f>
        <v>0</v>
      </c>
      <c r="AR145" s="245">
        <f>송도공장장!AR145+제조팀!AR145+송도밸리데이션팀!AR145+송도생산지원팀!AR145+송도설비관리팀!AR145</f>
        <v>0</v>
      </c>
      <c r="AS145" s="245">
        <f>송도공장장!AS145+제조팀!AS145+송도밸리데이션팀!AS145+송도생산지원팀!AS145+송도설비관리팀!AS145</f>
        <v>0</v>
      </c>
      <c r="AT145" s="245">
        <f>송도공장장!AT145+제조팀!AT145+송도밸리데이션팀!AT145+송도생산지원팀!AT145+송도설비관리팀!AT145</f>
        <v>0</v>
      </c>
      <c r="AU145" s="245">
        <f t="shared" si="130"/>
        <v>0</v>
      </c>
      <c r="AV145" s="245">
        <f t="shared" si="74"/>
        <v>0</v>
      </c>
      <c r="AW145" s="245">
        <f t="shared" si="75"/>
        <v>0</v>
      </c>
      <c r="AX145" s="245">
        <f t="shared" si="76"/>
        <v>0</v>
      </c>
      <c r="AY145" s="245">
        <f>IF($BC145="O",1.05*$AH145,$AH145)</f>
        <v>0</v>
      </c>
      <c r="AZ145" s="245">
        <f>IF($BC145="O",1.05*$AY145,$AY145)</f>
        <v>0</v>
      </c>
      <c r="BA145" s="245">
        <f>IF($BC145="O",1.05*$AZ145,$AZ145)</f>
        <v>0</v>
      </c>
      <c r="BB145" s="250"/>
      <c r="BC145" s="251" t="s">
        <v>24</v>
      </c>
      <c r="BD145" s="261"/>
      <c r="BE145" s="264">
        <v>0</v>
      </c>
      <c r="BF145" s="264">
        <v>0</v>
      </c>
      <c r="BG145" s="264">
        <v>531729</v>
      </c>
      <c r="BH145" s="265">
        <f t="shared" si="77"/>
        <v>0</v>
      </c>
    </row>
    <row r="146" spans="1:60" x14ac:dyDescent="0.3">
      <c r="A146" s="57" t="s">
        <v>271</v>
      </c>
      <c r="B146" s="256" t="s">
        <v>21</v>
      </c>
      <c r="C146" s="256"/>
      <c r="D146" s="257"/>
      <c r="E146" s="257"/>
      <c r="F146" s="272">
        <v>5664000</v>
      </c>
      <c r="G146" s="258">
        <f t="shared" ref="G146" si="137">SUM(G147:G148)</f>
        <v>2939645</v>
      </c>
      <c r="H146" s="259">
        <f t="shared" ref="H146:S146" si="138">SUM(H147:H148)</f>
        <v>0</v>
      </c>
      <c r="I146" s="260">
        <f t="shared" si="138"/>
        <v>0</v>
      </c>
      <c r="J146" s="260">
        <f t="shared" si="138"/>
        <v>0</v>
      </c>
      <c r="K146" s="260">
        <f t="shared" si="138"/>
        <v>0</v>
      </c>
      <c r="L146" s="260">
        <f t="shared" si="138"/>
        <v>1001639</v>
      </c>
      <c r="M146" s="260">
        <f t="shared" si="138"/>
        <v>0</v>
      </c>
      <c r="N146" s="260">
        <f t="shared" si="138"/>
        <v>380002</v>
      </c>
      <c r="O146" s="260">
        <f t="shared" si="138"/>
        <v>772728</v>
      </c>
      <c r="P146" s="260">
        <f t="shared" si="138"/>
        <v>132364</v>
      </c>
      <c r="Q146" s="260">
        <f t="shared" si="138"/>
        <v>0</v>
      </c>
      <c r="R146" s="260">
        <f t="shared" si="138"/>
        <v>455457</v>
      </c>
      <c r="S146" s="260">
        <f t="shared" si="138"/>
        <v>197455</v>
      </c>
      <c r="T146" s="64">
        <v>5664000</v>
      </c>
      <c r="U146" s="258">
        <f t="shared" ref="U146:Z146" si="139">SUM(U147:U148)</f>
        <v>3994742</v>
      </c>
      <c r="V146" s="262">
        <f t="shared" si="139"/>
        <v>0</v>
      </c>
      <c r="W146" s="273">
        <f t="shared" si="139"/>
        <v>0</v>
      </c>
      <c r="X146" s="273">
        <f t="shared" si="139"/>
        <v>0</v>
      </c>
      <c r="Y146" s="273">
        <f t="shared" si="139"/>
        <v>690742</v>
      </c>
      <c r="Z146" s="273">
        <f t="shared" si="139"/>
        <v>0</v>
      </c>
      <c r="AA146" s="273">
        <v>472000</v>
      </c>
      <c r="AB146" s="273">
        <v>472000</v>
      </c>
      <c r="AC146" s="273">
        <v>472000</v>
      </c>
      <c r="AD146" s="273">
        <v>472000</v>
      </c>
      <c r="AE146" s="273">
        <v>472000</v>
      </c>
      <c r="AF146" s="273">
        <v>472000</v>
      </c>
      <c r="AG146" s="274">
        <v>472000</v>
      </c>
      <c r="AH146" s="258">
        <f t="shared" ref="AH146:AT146" si="140">SUM(AH147:AH148)</f>
        <v>11456000</v>
      </c>
      <c r="AI146" s="258">
        <f t="shared" si="140"/>
        <v>954666</v>
      </c>
      <c r="AJ146" s="258">
        <f t="shared" si="140"/>
        <v>954667</v>
      </c>
      <c r="AK146" s="258">
        <f t="shared" si="140"/>
        <v>954667</v>
      </c>
      <c r="AL146" s="258">
        <f t="shared" si="140"/>
        <v>954666</v>
      </c>
      <c r="AM146" s="258">
        <f t="shared" si="140"/>
        <v>954667</v>
      </c>
      <c r="AN146" s="258">
        <f t="shared" si="140"/>
        <v>954667</v>
      </c>
      <c r="AO146" s="258">
        <f t="shared" si="140"/>
        <v>954666</v>
      </c>
      <c r="AP146" s="258">
        <f t="shared" si="140"/>
        <v>954667</v>
      </c>
      <c r="AQ146" s="258">
        <f t="shared" si="140"/>
        <v>954667</v>
      </c>
      <c r="AR146" s="258">
        <f t="shared" si="140"/>
        <v>954666</v>
      </c>
      <c r="AS146" s="258">
        <f t="shared" si="140"/>
        <v>954667</v>
      </c>
      <c r="AT146" s="258">
        <f t="shared" si="140"/>
        <v>954667</v>
      </c>
      <c r="AU146" s="258">
        <f t="shared" si="130"/>
        <v>2864000</v>
      </c>
      <c r="AV146" s="258">
        <f t="shared" si="74"/>
        <v>2864000</v>
      </c>
      <c r="AW146" s="258">
        <f t="shared" si="75"/>
        <v>2864000</v>
      </c>
      <c r="AX146" s="258">
        <f t="shared" si="76"/>
        <v>2864000</v>
      </c>
      <c r="AY146" s="258">
        <f>SUM(AY147:AY148)</f>
        <v>11456000</v>
      </c>
      <c r="AZ146" s="258">
        <f t="shared" ref="AZ146:BA146" si="141">SUM(AZ147:AZ148)</f>
        <v>11456000</v>
      </c>
      <c r="BA146" s="258">
        <f t="shared" si="141"/>
        <v>11456000</v>
      </c>
      <c r="BB146" s="250"/>
      <c r="BC146" s="275"/>
      <c r="BD146" s="276"/>
      <c r="BE146" s="262">
        <f>SUM(BE147:BE148)</f>
        <v>0</v>
      </c>
      <c r="BF146" s="262">
        <v>0</v>
      </c>
      <c r="BG146" s="262">
        <v>0</v>
      </c>
      <c r="BH146" s="263">
        <f t="shared" si="77"/>
        <v>2939645</v>
      </c>
    </row>
    <row r="147" spans="1:60" s="288" customFormat="1" outlineLevel="1" x14ac:dyDescent="0.3">
      <c r="A147" s="107" t="s">
        <v>272</v>
      </c>
      <c r="B147" s="269" t="s">
        <v>273</v>
      </c>
      <c r="C147" s="269" t="s">
        <v>31</v>
      </c>
      <c r="D147" s="278">
        <v>5130110</v>
      </c>
      <c r="E147" s="278" t="s">
        <v>268</v>
      </c>
      <c r="F147" s="279">
        <v>4800000</v>
      </c>
      <c r="G147" s="245">
        <f>SUM(H147:S147)</f>
        <v>0</v>
      </c>
      <c r="H147" s="264">
        <f>IFERROR(INDEX('[1]2024'!$A:$Q,MATCH($A$3&amp;$D147,'[1]2024'!$B:$B,0),MATCH(H$4,'[1]2024'!$2:$2,0)),0)+IFERROR(INDEX('[1]2024'!$A:$Q,MATCH($B$3&amp;$D147,'[1]2024'!$B:$B,0),MATCH(H$4,'[1]2024'!$2:$2,0)),0)++IFERROR(INDEX('[1]2024'!$A:$Q,MATCH($C$3&amp;$D147,'[1]2024'!$B:$B,0),MATCH(H$4,'[1]2024'!$2:$2,0)),0)++IFERROR(INDEX('[1]2024'!$A:$Q,MATCH($D$3&amp;$D147,'[1]2024'!$B:$B,0),MATCH(H$4,'[1]2024'!$2:$2,0)),0)</f>
        <v>0</v>
      </c>
      <c r="I147" s="264">
        <f>IFERROR(INDEX('[1]2024'!$A:$Q,MATCH($A$3&amp;$D147,'[1]2024'!$B:$B,0),MATCH(I$4,'[1]2024'!$2:$2,0)),0)+IFERROR(INDEX('[1]2024'!$A:$Q,MATCH($B$3&amp;$D147,'[1]2024'!$B:$B,0),MATCH(I$4,'[1]2024'!$2:$2,0)),0)++IFERROR(INDEX('[1]2024'!$A:$Q,MATCH($C$3&amp;$D147,'[1]2024'!$B:$B,0),MATCH(I$4,'[1]2024'!$2:$2,0)),0)++IFERROR(INDEX('[1]2024'!$A:$Q,MATCH($D$3&amp;$D147,'[1]2024'!$B:$B,0),MATCH(I$4,'[1]2024'!$2:$2,0)),0)</f>
        <v>0</v>
      </c>
      <c r="J147" s="264">
        <f>IFERROR(INDEX('[1]2024'!$A:$Q,MATCH($A$3&amp;$D147,'[1]2024'!$B:$B,0),MATCH(J$4,'[1]2024'!$2:$2,0)),0)+IFERROR(INDEX('[1]2024'!$A:$Q,MATCH($B$3&amp;$D147,'[1]2024'!$B:$B,0),MATCH(J$4,'[1]2024'!$2:$2,0)),0)++IFERROR(INDEX('[1]2024'!$A:$Q,MATCH($C$3&amp;$D147,'[1]2024'!$B:$B,0),MATCH(J$4,'[1]2024'!$2:$2,0)),0)++IFERROR(INDEX('[1]2024'!$A:$Q,MATCH($D$3&amp;$D147,'[1]2024'!$B:$B,0),MATCH(J$4,'[1]2024'!$2:$2,0)),0)</f>
        <v>0</v>
      </c>
      <c r="K147" s="264">
        <f>IFERROR(INDEX('[1]2024'!$A:$Q,MATCH($A$3&amp;$D147,'[1]2024'!$B:$B,0),MATCH(K$4,'[1]2024'!$2:$2,0)),0)+IFERROR(INDEX('[1]2024'!$A:$Q,MATCH($B$3&amp;$D147,'[1]2024'!$B:$B,0),MATCH(K$4,'[1]2024'!$2:$2,0)),0)++IFERROR(INDEX('[1]2024'!$A:$Q,MATCH($C$3&amp;$D147,'[1]2024'!$B:$B,0),MATCH(K$4,'[1]2024'!$2:$2,0)),0)++IFERROR(INDEX('[1]2024'!$A:$Q,MATCH($D$3&amp;$D147,'[1]2024'!$B:$B,0),MATCH(K$4,'[1]2024'!$2:$2,0)),0)</f>
        <v>0</v>
      </c>
      <c r="L147" s="264">
        <f>IFERROR(INDEX('[1]2024'!$A:$Q,MATCH($A$3&amp;$D147,'[1]2024'!$B:$B,0),MATCH(L$4,'[1]2024'!$2:$2,0)),0)+IFERROR(INDEX('[1]2024'!$A:$Q,MATCH($B$3&amp;$D147,'[1]2024'!$B:$B,0),MATCH(L$4,'[1]2024'!$2:$2,0)),0)++IFERROR(INDEX('[1]2024'!$A:$Q,MATCH($C$3&amp;$D147,'[1]2024'!$B:$B,0),MATCH(L$4,'[1]2024'!$2:$2,0)),0)++IFERROR(INDEX('[1]2024'!$A:$Q,MATCH($D$3&amp;$D147,'[1]2024'!$B:$B,0),MATCH(L$4,'[1]2024'!$2:$2,0)),0)</f>
        <v>0</v>
      </c>
      <c r="M147" s="264">
        <f>IFERROR(INDEX('[1]2024'!$A:$Q,MATCH($A$3&amp;$D147,'[1]2024'!$B:$B,0),MATCH(M$4,'[1]2024'!$2:$2,0)),0)+IFERROR(INDEX('[1]2024'!$A:$Q,MATCH($B$3&amp;$D147,'[1]2024'!$B:$B,0),MATCH(M$4,'[1]2024'!$2:$2,0)),0)++IFERROR(INDEX('[1]2024'!$A:$Q,MATCH($C$3&amp;$D147,'[1]2024'!$B:$B,0),MATCH(M$4,'[1]2024'!$2:$2,0)),0)++IFERROR(INDEX('[1]2024'!$A:$Q,MATCH($D$3&amp;$D147,'[1]2024'!$B:$B,0),MATCH(M$4,'[1]2024'!$2:$2,0)),0)</f>
        <v>0</v>
      </c>
      <c r="N147" s="264">
        <f>IFERROR(INDEX('[1]2024'!$A:$Q,MATCH($A$3&amp;$D147,'[1]2024'!$B:$B,0),MATCH(N$4,'[1]2024'!$2:$2,0)),0)+IFERROR(INDEX('[1]2024'!$A:$Q,MATCH($B$3&amp;$D147,'[1]2024'!$B:$B,0),MATCH(N$4,'[1]2024'!$2:$2,0)),0)++IFERROR(INDEX('[1]2024'!$A:$Q,MATCH($C$3&amp;$D147,'[1]2024'!$B:$B,0),MATCH(N$4,'[1]2024'!$2:$2,0)),0)++IFERROR(INDEX('[1]2024'!$A:$Q,MATCH($D$3&amp;$D147,'[1]2024'!$B:$B,0),MATCH(N$4,'[1]2024'!$2:$2,0)),0)</f>
        <v>0</v>
      </c>
      <c r="O147" s="264">
        <f>IFERROR(INDEX('[1]2024'!$A:$Q,MATCH($A$3&amp;$D147,'[1]2024'!$B:$B,0),MATCH(O$4,'[1]2024'!$2:$2,0)),0)+IFERROR(INDEX('[1]2024'!$A:$Q,MATCH($B$3&amp;$D147,'[1]2024'!$B:$B,0),MATCH(O$4,'[1]2024'!$2:$2,0)),0)++IFERROR(INDEX('[1]2024'!$A:$Q,MATCH($C$3&amp;$D147,'[1]2024'!$B:$B,0),MATCH(O$4,'[1]2024'!$2:$2,0)),0)++IFERROR(INDEX('[1]2024'!$A:$Q,MATCH($D$3&amp;$D147,'[1]2024'!$B:$B,0),MATCH(O$4,'[1]2024'!$2:$2,0)),0)</f>
        <v>0</v>
      </c>
      <c r="P147" s="264">
        <f>IFERROR(INDEX('[1]2024'!$A:$Q,MATCH($A$3&amp;$D147,'[1]2024'!$B:$B,0),MATCH(P$4,'[1]2024'!$2:$2,0)),0)+IFERROR(INDEX('[1]2024'!$A:$Q,MATCH($B$3&amp;$D147,'[1]2024'!$B:$B,0),MATCH(P$4,'[1]2024'!$2:$2,0)),0)++IFERROR(INDEX('[1]2024'!$A:$Q,MATCH($C$3&amp;$D147,'[1]2024'!$B:$B,0),MATCH(P$4,'[1]2024'!$2:$2,0)),0)++IFERROR(INDEX('[1]2024'!$A:$Q,MATCH($D$3&amp;$D147,'[1]2024'!$B:$B,0),MATCH(P$4,'[1]2024'!$2:$2,0)),0)</f>
        <v>0</v>
      </c>
      <c r="Q147" s="264">
        <f>IFERROR(INDEX('[1]2024'!$A:$Q,MATCH($A$3&amp;$D147,'[1]2024'!$B:$B,0),MATCH(Q$4,'[1]2024'!$2:$2,0)),0)+IFERROR(INDEX('[1]2024'!$A:$Q,MATCH($B$3&amp;$D147,'[1]2024'!$B:$B,0),MATCH(Q$4,'[1]2024'!$2:$2,0)),0)++IFERROR(INDEX('[1]2024'!$A:$Q,MATCH($C$3&amp;$D147,'[1]2024'!$B:$B,0),MATCH(Q$4,'[1]2024'!$2:$2,0)),0)++IFERROR(INDEX('[1]2024'!$A:$Q,MATCH($D$3&amp;$D147,'[1]2024'!$B:$B,0),MATCH(Q$4,'[1]2024'!$2:$2,0)),0)</f>
        <v>0</v>
      </c>
      <c r="R147" s="264">
        <f>IFERROR(INDEX('[1]2024'!$A:$Q,MATCH($A$3&amp;$D147,'[1]2024'!$B:$B,0),MATCH(R$4,'[1]2024'!$2:$2,0)),0)+IFERROR(INDEX('[1]2024'!$A:$Q,MATCH($B$3&amp;$D147,'[1]2024'!$B:$B,0),MATCH(R$4,'[1]2024'!$2:$2,0)),0)++IFERROR(INDEX('[1]2024'!$A:$Q,MATCH($C$3&amp;$D147,'[1]2024'!$B:$B,0),MATCH(R$4,'[1]2024'!$2:$2,0)),0)++IFERROR(INDEX('[1]2024'!$A:$Q,MATCH($D$3&amp;$D147,'[1]2024'!$B:$B,0),MATCH(R$4,'[1]2024'!$2:$2,0)),0)</f>
        <v>0</v>
      </c>
      <c r="S147" s="264">
        <f>IFERROR(INDEX('[1]2024'!$A:$Q,MATCH($A$3&amp;$D147,'[1]2024'!$B:$B,0),MATCH(S$4,'[1]2024'!$2:$2,0)),0)+IFERROR(INDEX('[1]2024'!$A:$Q,MATCH($B$3&amp;$D147,'[1]2024'!$B:$B,0),MATCH(S$4,'[1]2024'!$2:$2,0)),0)++IFERROR(INDEX('[1]2024'!$A:$Q,MATCH($C$3&amp;$D147,'[1]2024'!$B:$B,0),MATCH(S$4,'[1]2024'!$2:$2,0)),0)++IFERROR(INDEX('[1]2024'!$A:$Q,MATCH($D$3&amp;$D147,'[1]2024'!$B:$B,0),MATCH(S$4,'[1]2024'!$2:$2,0)),0)</f>
        <v>0</v>
      </c>
      <c r="T147" s="75">
        <v>4800000</v>
      </c>
      <c r="U147" s="280">
        <f>SUM(V147:AG147)</f>
        <v>2800000</v>
      </c>
      <c r="V147" s="281">
        <v>0</v>
      </c>
      <c r="W147" s="282">
        <v>0</v>
      </c>
      <c r="X147" s="282">
        <v>0</v>
      </c>
      <c r="Y147" s="282">
        <v>0</v>
      </c>
      <c r="Z147" s="282">
        <v>0</v>
      </c>
      <c r="AA147" s="282">
        <v>400000</v>
      </c>
      <c r="AB147" s="282">
        <v>400000</v>
      </c>
      <c r="AC147" s="282">
        <v>400000</v>
      </c>
      <c r="AD147" s="282">
        <v>400000</v>
      </c>
      <c r="AE147" s="282">
        <v>400000</v>
      </c>
      <c r="AF147" s="282">
        <v>400000</v>
      </c>
      <c r="AG147" s="283">
        <v>400000</v>
      </c>
      <c r="AH147" s="245">
        <f>송도공장장!AH147+제조팀!AH147+송도밸리데이션팀!AH147+송도생산지원팀!AH147+송도설비관리팀!AH147</f>
        <v>0</v>
      </c>
      <c r="AI147" s="245">
        <f>송도공장장!AI147+제조팀!AI147+송도밸리데이션팀!AI147+송도생산지원팀!AI147+송도설비관리팀!AI147</f>
        <v>0</v>
      </c>
      <c r="AJ147" s="245">
        <f>송도공장장!AJ147+제조팀!AJ147+송도밸리데이션팀!AJ147+송도생산지원팀!AJ147+송도설비관리팀!AJ147</f>
        <v>0</v>
      </c>
      <c r="AK147" s="245">
        <f>송도공장장!AK147+제조팀!AK147+송도밸리데이션팀!AK147+송도생산지원팀!AK147+송도설비관리팀!AK147</f>
        <v>0</v>
      </c>
      <c r="AL147" s="245">
        <f>송도공장장!AL147+제조팀!AL147+송도밸리데이션팀!AL147+송도생산지원팀!AL147+송도설비관리팀!AL147</f>
        <v>0</v>
      </c>
      <c r="AM147" s="245">
        <f>송도공장장!AM147+제조팀!AM147+송도밸리데이션팀!AM147+송도생산지원팀!AM147+송도설비관리팀!AM147</f>
        <v>0</v>
      </c>
      <c r="AN147" s="245">
        <f>송도공장장!AN147+제조팀!AN147+송도밸리데이션팀!AN147+송도생산지원팀!AN147+송도설비관리팀!AN147</f>
        <v>0</v>
      </c>
      <c r="AO147" s="245">
        <f>송도공장장!AO147+제조팀!AO147+송도밸리데이션팀!AO147+송도생산지원팀!AO147+송도설비관리팀!AO147</f>
        <v>0</v>
      </c>
      <c r="AP147" s="245">
        <f>송도공장장!AP147+제조팀!AP147+송도밸리데이션팀!AP147+송도생산지원팀!AP147+송도설비관리팀!AP147</f>
        <v>0</v>
      </c>
      <c r="AQ147" s="245">
        <f>송도공장장!AQ147+제조팀!AQ147+송도밸리데이션팀!AQ147+송도생산지원팀!AQ147+송도설비관리팀!AQ147</f>
        <v>0</v>
      </c>
      <c r="AR147" s="245">
        <f>송도공장장!AR147+제조팀!AR147+송도밸리데이션팀!AR147+송도생산지원팀!AR147+송도설비관리팀!AR147</f>
        <v>0</v>
      </c>
      <c r="AS147" s="245">
        <f>송도공장장!AS147+제조팀!AS147+송도밸리데이션팀!AS147+송도생산지원팀!AS147+송도설비관리팀!AS147</f>
        <v>0</v>
      </c>
      <c r="AT147" s="245">
        <f>송도공장장!AT147+제조팀!AT147+송도밸리데이션팀!AT147+송도생산지원팀!AT147+송도설비관리팀!AT147</f>
        <v>0</v>
      </c>
      <c r="AU147" s="280">
        <f t="shared" si="130"/>
        <v>0</v>
      </c>
      <c r="AV147" s="280">
        <f t="shared" si="74"/>
        <v>0</v>
      </c>
      <c r="AW147" s="280">
        <f t="shared" si="75"/>
        <v>0</v>
      </c>
      <c r="AX147" s="280">
        <f t="shared" si="76"/>
        <v>0</v>
      </c>
      <c r="AY147" s="280">
        <f>IF($BC147="O",1.05*$AH147,$AH147)</f>
        <v>0</v>
      </c>
      <c r="AZ147" s="280">
        <f>IF($BC147="O",1.05*$AY147,$AY147)</f>
        <v>0</v>
      </c>
      <c r="BA147" s="280">
        <f>IF($BC147="O",1.05*$AZ147,$AZ147)</f>
        <v>0</v>
      </c>
      <c r="BB147" s="236"/>
      <c r="BC147" s="289" t="s">
        <v>24</v>
      </c>
      <c r="BD147" s="292"/>
      <c r="BE147" s="286">
        <v>0</v>
      </c>
      <c r="BF147" s="286">
        <v>0</v>
      </c>
      <c r="BG147" s="286">
        <v>531729</v>
      </c>
      <c r="BH147" s="287">
        <f t="shared" si="77"/>
        <v>0</v>
      </c>
    </row>
    <row r="148" spans="1:60" s="288" customFormat="1" outlineLevel="1" x14ac:dyDescent="0.3">
      <c r="A148" s="107" t="s">
        <v>274</v>
      </c>
      <c r="B148" s="269" t="s">
        <v>275</v>
      </c>
      <c r="C148" s="269" t="s">
        <v>31</v>
      </c>
      <c r="D148" s="278">
        <v>5130120</v>
      </c>
      <c r="E148" s="278" t="s">
        <v>270</v>
      </c>
      <c r="F148" s="279">
        <v>864000</v>
      </c>
      <c r="G148" s="245">
        <f>SUM(H148:S148)</f>
        <v>2939645</v>
      </c>
      <c r="H148" s="264">
        <f>IFERROR(INDEX('[1]2024'!$A:$Q,MATCH($A$3&amp;$D148,'[1]2024'!$B:$B,0),MATCH(H$4,'[1]2024'!$2:$2,0)),0)+IFERROR(INDEX('[1]2024'!$A:$Q,MATCH($B$3&amp;$D148,'[1]2024'!$B:$B,0),MATCH(H$4,'[1]2024'!$2:$2,0)),0)++IFERROR(INDEX('[1]2024'!$A:$Q,MATCH($C$3&amp;$D148,'[1]2024'!$B:$B,0),MATCH(H$4,'[1]2024'!$2:$2,0)),0)++IFERROR(INDEX('[1]2024'!$A:$Q,MATCH($D$3&amp;$D148,'[1]2024'!$B:$B,0),MATCH(H$4,'[1]2024'!$2:$2,0)),0)</f>
        <v>0</v>
      </c>
      <c r="I148" s="264">
        <f>IFERROR(INDEX('[1]2024'!$A:$Q,MATCH($A$3&amp;$D148,'[1]2024'!$B:$B,0),MATCH(I$4,'[1]2024'!$2:$2,0)),0)+IFERROR(INDEX('[1]2024'!$A:$Q,MATCH($B$3&amp;$D148,'[1]2024'!$B:$B,0),MATCH(I$4,'[1]2024'!$2:$2,0)),0)++IFERROR(INDEX('[1]2024'!$A:$Q,MATCH($C$3&amp;$D148,'[1]2024'!$B:$B,0),MATCH(I$4,'[1]2024'!$2:$2,0)),0)++IFERROR(INDEX('[1]2024'!$A:$Q,MATCH($D$3&amp;$D148,'[1]2024'!$B:$B,0),MATCH(I$4,'[1]2024'!$2:$2,0)),0)</f>
        <v>0</v>
      </c>
      <c r="J148" s="264">
        <f>IFERROR(INDEX('[1]2024'!$A:$Q,MATCH($A$3&amp;$D148,'[1]2024'!$B:$B,0),MATCH(J$4,'[1]2024'!$2:$2,0)),0)+IFERROR(INDEX('[1]2024'!$A:$Q,MATCH($B$3&amp;$D148,'[1]2024'!$B:$B,0),MATCH(J$4,'[1]2024'!$2:$2,0)),0)++IFERROR(INDEX('[1]2024'!$A:$Q,MATCH($C$3&amp;$D148,'[1]2024'!$B:$B,0),MATCH(J$4,'[1]2024'!$2:$2,0)),0)++IFERROR(INDEX('[1]2024'!$A:$Q,MATCH($D$3&amp;$D148,'[1]2024'!$B:$B,0),MATCH(J$4,'[1]2024'!$2:$2,0)),0)</f>
        <v>0</v>
      </c>
      <c r="K148" s="264">
        <f>IFERROR(INDEX('[1]2024'!$A:$Q,MATCH($A$3&amp;$D148,'[1]2024'!$B:$B,0),MATCH(K$4,'[1]2024'!$2:$2,0)),0)+IFERROR(INDEX('[1]2024'!$A:$Q,MATCH($B$3&amp;$D148,'[1]2024'!$B:$B,0),MATCH(K$4,'[1]2024'!$2:$2,0)),0)++IFERROR(INDEX('[1]2024'!$A:$Q,MATCH($C$3&amp;$D148,'[1]2024'!$B:$B,0),MATCH(K$4,'[1]2024'!$2:$2,0)),0)++IFERROR(INDEX('[1]2024'!$A:$Q,MATCH($D$3&amp;$D148,'[1]2024'!$B:$B,0),MATCH(K$4,'[1]2024'!$2:$2,0)),0)</f>
        <v>0</v>
      </c>
      <c r="L148" s="264">
        <f>IFERROR(INDEX('[1]2024'!$A:$Q,MATCH($A$3&amp;$D148,'[1]2024'!$B:$B,0),MATCH(L$4,'[1]2024'!$2:$2,0)),0)+IFERROR(INDEX('[1]2024'!$A:$Q,MATCH($B$3&amp;$D148,'[1]2024'!$B:$B,0),MATCH(L$4,'[1]2024'!$2:$2,0)),0)++IFERROR(INDEX('[1]2024'!$A:$Q,MATCH($C$3&amp;$D148,'[1]2024'!$B:$B,0),MATCH(L$4,'[1]2024'!$2:$2,0)),0)++IFERROR(INDEX('[1]2024'!$A:$Q,MATCH($D$3&amp;$D148,'[1]2024'!$B:$B,0),MATCH(L$4,'[1]2024'!$2:$2,0)),0)</f>
        <v>1001639</v>
      </c>
      <c r="M148" s="264">
        <f>IFERROR(INDEX('[1]2024'!$A:$Q,MATCH($A$3&amp;$D148,'[1]2024'!$B:$B,0),MATCH(M$4,'[1]2024'!$2:$2,0)),0)+IFERROR(INDEX('[1]2024'!$A:$Q,MATCH($B$3&amp;$D148,'[1]2024'!$B:$B,0),MATCH(M$4,'[1]2024'!$2:$2,0)),0)++IFERROR(INDEX('[1]2024'!$A:$Q,MATCH($C$3&amp;$D148,'[1]2024'!$B:$B,0),MATCH(M$4,'[1]2024'!$2:$2,0)),0)++IFERROR(INDEX('[1]2024'!$A:$Q,MATCH($D$3&amp;$D148,'[1]2024'!$B:$B,0),MATCH(M$4,'[1]2024'!$2:$2,0)),0)</f>
        <v>0</v>
      </c>
      <c r="N148" s="264">
        <f>IFERROR(INDEX('[1]2024'!$A:$Q,MATCH($A$3&amp;$D148,'[1]2024'!$B:$B,0),MATCH(N$4,'[1]2024'!$2:$2,0)),0)+IFERROR(INDEX('[1]2024'!$A:$Q,MATCH($B$3&amp;$D148,'[1]2024'!$B:$B,0),MATCH(N$4,'[1]2024'!$2:$2,0)),0)++IFERROR(INDEX('[1]2024'!$A:$Q,MATCH($C$3&amp;$D148,'[1]2024'!$B:$B,0),MATCH(N$4,'[1]2024'!$2:$2,0)),0)++IFERROR(INDEX('[1]2024'!$A:$Q,MATCH($D$3&amp;$D148,'[1]2024'!$B:$B,0),MATCH(N$4,'[1]2024'!$2:$2,0)),0)</f>
        <v>380002</v>
      </c>
      <c r="O148" s="264">
        <f>IFERROR(INDEX('[1]2024'!$A:$Q,MATCH($A$3&amp;$D148,'[1]2024'!$B:$B,0),MATCH(O$4,'[1]2024'!$2:$2,0)),0)+IFERROR(INDEX('[1]2024'!$A:$Q,MATCH($B$3&amp;$D148,'[1]2024'!$B:$B,0),MATCH(O$4,'[1]2024'!$2:$2,0)),0)++IFERROR(INDEX('[1]2024'!$A:$Q,MATCH($C$3&amp;$D148,'[1]2024'!$B:$B,0),MATCH(O$4,'[1]2024'!$2:$2,0)),0)++IFERROR(INDEX('[1]2024'!$A:$Q,MATCH($D$3&amp;$D148,'[1]2024'!$B:$B,0),MATCH(O$4,'[1]2024'!$2:$2,0)),0)</f>
        <v>772728</v>
      </c>
      <c r="P148" s="264">
        <f>IFERROR(INDEX('[1]2024'!$A:$Q,MATCH($A$3&amp;$D148,'[1]2024'!$B:$B,0),MATCH(P$4,'[1]2024'!$2:$2,0)),0)+IFERROR(INDEX('[1]2024'!$A:$Q,MATCH($B$3&amp;$D148,'[1]2024'!$B:$B,0),MATCH(P$4,'[1]2024'!$2:$2,0)),0)++IFERROR(INDEX('[1]2024'!$A:$Q,MATCH($C$3&amp;$D148,'[1]2024'!$B:$B,0),MATCH(P$4,'[1]2024'!$2:$2,0)),0)++IFERROR(INDEX('[1]2024'!$A:$Q,MATCH($D$3&amp;$D148,'[1]2024'!$B:$B,0),MATCH(P$4,'[1]2024'!$2:$2,0)),0)</f>
        <v>132364</v>
      </c>
      <c r="Q148" s="264">
        <f>IFERROR(INDEX('[1]2024'!$A:$Q,MATCH($A$3&amp;$D148,'[1]2024'!$B:$B,0),MATCH(Q$4,'[1]2024'!$2:$2,0)),0)+IFERROR(INDEX('[1]2024'!$A:$Q,MATCH($B$3&amp;$D148,'[1]2024'!$B:$B,0),MATCH(Q$4,'[1]2024'!$2:$2,0)),0)++IFERROR(INDEX('[1]2024'!$A:$Q,MATCH($C$3&amp;$D148,'[1]2024'!$B:$B,0),MATCH(Q$4,'[1]2024'!$2:$2,0)),0)++IFERROR(INDEX('[1]2024'!$A:$Q,MATCH($D$3&amp;$D148,'[1]2024'!$B:$B,0),MATCH(Q$4,'[1]2024'!$2:$2,0)),0)</f>
        <v>0</v>
      </c>
      <c r="R148" s="264">
        <f>IFERROR(INDEX('[1]2024'!$A:$Q,MATCH($A$3&amp;$D148,'[1]2024'!$B:$B,0),MATCH(R$4,'[1]2024'!$2:$2,0)),0)+IFERROR(INDEX('[1]2024'!$A:$Q,MATCH($B$3&amp;$D148,'[1]2024'!$B:$B,0),MATCH(R$4,'[1]2024'!$2:$2,0)),0)++IFERROR(INDEX('[1]2024'!$A:$Q,MATCH($C$3&amp;$D148,'[1]2024'!$B:$B,0),MATCH(R$4,'[1]2024'!$2:$2,0)),0)++IFERROR(INDEX('[1]2024'!$A:$Q,MATCH($D$3&amp;$D148,'[1]2024'!$B:$B,0),MATCH(R$4,'[1]2024'!$2:$2,0)),0)</f>
        <v>455457</v>
      </c>
      <c r="S148" s="264">
        <f>IFERROR(INDEX('[1]2024'!$A:$Q,MATCH($A$3&amp;$D148,'[1]2024'!$B:$B,0),MATCH(S$4,'[1]2024'!$2:$2,0)),0)+IFERROR(INDEX('[1]2024'!$A:$Q,MATCH($B$3&amp;$D148,'[1]2024'!$B:$B,0),MATCH(S$4,'[1]2024'!$2:$2,0)),0)++IFERROR(INDEX('[1]2024'!$A:$Q,MATCH($C$3&amp;$D148,'[1]2024'!$B:$B,0),MATCH(S$4,'[1]2024'!$2:$2,0)),0)++IFERROR(INDEX('[1]2024'!$A:$Q,MATCH($D$3&amp;$D148,'[1]2024'!$B:$B,0),MATCH(S$4,'[1]2024'!$2:$2,0)),0)</f>
        <v>197455</v>
      </c>
      <c r="T148" s="75">
        <v>864000</v>
      </c>
      <c r="U148" s="280">
        <f>SUM(V148:AG148)</f>
        <v>1194742</v>
      </c>
      <c r="V148" s="281">
        <v>0</v>
      </c>
      <c r="W148" s="282">
        <v>0</v>
      </c>
      <c r="X148" s="282">
        <v>0</v>
      </c>
      <c r="Y148" s="282">
        <v>690742</v>
      </c>
      <c r="Z148" s="282">
        <v>0</v>
      </c>
      <c r="AA148" s="282">
        <v>72000</v>
      </c>
      <c r="AB148" s="282">
        <v>72000</v>
      </c>
      <c r="AC148" s="282">
        <v>72000</v>
      </c>
      <c r="AD148" s="282">
        <v>72000</v>
      </c>
      <c r="AE148" s="282">
        <v>72000</v>
      </c>
      <c r="AF148" s="282">
        <v>72000</v>
      </c>
      <c r="AG148" s="282">
        <v>72000</v>
      </c>
      <c r="AH148" s="245">
        <f>송도공장장!AH148+제조팀!AH148+송도밸리데이션팀!AH148+송도생산지원팀!AH148+송도설비관리팀!AH148</f>
        <v>11456000</v>
      </c>
      <c r="AI148" s="245">
        <f>송도공장장!AI148+제조팀!AI148+송도밸리데이션팀!AI148+송도생산지원팀!AI148+송도설비관리팀!AI148</f>
        <v>954666</v>
      </c>
      <c r="AJ148" s="245">
        <f>송도공장장!AJ148+제조팀!AJ148+송도밸리데이션팀!AJ148+송도생산지원팀!AJ148+송도설비관리팀!AJ148</f>
        <v>954667</v>
      </c>
      <c r="AK148" s="245">
        <f>송도공장장!AK148+제조팀!AK148+송도밸리데이션팀!AK148+송도생산지원팀!AK148+송도설비관리팀!AK148</f>
        <v>954667</v>
      </c>
      <c r="AL148" s="245">
        <f>송도공장장!AL148+제조팀!AL148+송도밸리데이션팀!AL148+송도생산지원팀!AL148+송도설비관리팀!AL148</f>
        <v>954666</v>
      </c>
      <c r="AM148" s="245">
        <f>송도공장장!AM148+제조팀!AM148+송도밸리데이션팀!AM148+송도생산지원팀!AM148+송도설비관리팀!AM148</f>
        <v>954667</v>
      </c>
      <c r="AN148" s="245">
        <f>송도공장장!AN148+제조팀!AN148+송도밸리데이션팀!AN148+송도생산지원팀!AN148+송도설비관리팀!AN148</f>
        <v>954667</v>
      </c>
      <c r="AO148" s="245">
        <f>송도공장장!AO148+제조팀!AO148+송도밸리데이션팀!AO148+송도생산지원팀!AO148+송도설비관리팀!AO148</f>
        <v>954666</v>
      </c>
      <c r="AP148" s="245">
        <f>송도공장장!AP148+제조팀!AP148+송도밸리데이션팀!AP148+송도생산지원팀!AP148+송도설비관리팀!AP148</f>
        <v>954667</v>
      </c>
      <c r="AQ148" s="245">
        <f>송도공장장!AQ148+제조팀!AQ148+송도밸리데이션팀!AQ148+송도생산지원팀!AQ148+송도설비관리팀!AQ148</f>
        <v>954667</v>
      </c>
      <c r="AR148" s="245">
        <f>송도공장장!AR148+제조팀!AR148+송도밸리데이션팀!AR148+송도생산지원팀!AR148+송도설비관리팀!AR148</f>
        <v>954666</v>
      </c>
      <c r="AS148" s="245">
        <f>송도공장장!AS148+제조팀!AS148+송도밸리데이션팀!AS148+송도생산지원팀!AS148+송도설비관리팀!AS148</f>
        <v>954667</v>
      </c>
      <c r="AT148" s="245">
        <f>송도공장장!AT148+제조팀!AT148+송도밸리데이션팀!AT148+송도생산지원팀!AT148+송도설비관리팀!AT148</f>
        <v>954667</v>
      </c>
      <c r="AU148" s="280">
        <f t="shared" si="130"/>
        <v>2864000</v>
      </c>
      <c r="AV148" s="280">
        <f t="shared" si="74"/>
        <v>2864000</v>
      </c>
      <c r="AW148" s="280">
        <f t="shared" si="75"/>
        <v>2864000</v>
      </c>
      <c r="AX148" s="280">
        <f t="shared" si="76"/>
        <v>2864000</v>
      </c>
      <c r="AY148" s="280">
        <f>IF($BC148="O",1.05*$AH148,$AH148)</f>
        <v>11456000</v>
      </c>
      <c r="AZ148" s="280">
        <f>IF($BC148="O",1.05*$AY148,$AY148)</f>
        <v>11456000</v>
      </c>
      <c r="BA148" s="280">
        <f>IF($BC148="O",1.05*$AZ148,$AZ148)</f>
        <v>11456000</v>
      </c>
      <c r="BB148" s="314"/>
      <c r="BC148" s="284" t="s">
        <v>24</v>
      </c>
      <c r="BD148" s="285"/>
      <c r="BE148" s="286">
        <v>0</v>
      </c>
      <c r="BF148" s="286">
        <v>0</v>
      </c>
      <c r="BG148" s="286">
        <v>1397720</v>
      </c>
      <c r="BH148" s="287">
        <f t="shared" si="77"/>
        <v>2939645</v>
      </c>
    </row>
    <row r="149" spans="1:60" x14ac:dyDescent="0.3">
      <c r="A149" s="57" t="s">
        <v>276</v>
      </c>
      <c r="B149" s="256" t="s">
        <v>21</v>
      </c>
      <c r="C149" s="256"/>
      <c r="D149" s="257"/>
      <c r="E149" s="257"/>
      <c r="F149" s="272">
        <v>16000000</v>
      </c>
      <c r="G149" s="258">
        <f t="shared" ref="G149" si="142">SUM(G150:G157)</f>
        <v>1263010</v>
      </c>
      <c r="H149" s="259">
        <f t="shared" ref="H149:S149" si="143">SUM(H150:H157)</f>
        <v>169760</v>
      </c>
      <c r="I149" s="260">
        <f t="shared" si="143"/>
        <v>454930</v>
      </c>
      <c r="J149" s="260">
        <f t="shared" si="143"/>
        <v>36350</v>
      </c>
      <c r="K149" s="260">
        <f t="shared" si="143"/>
        <v>49200</v>
      </c>
      <c r="L149" s="260">
        <f t="shared" si="143"/>
        <v>186000</v>
      </c>
      <c r="M149" s="260">
        <f t="shared" si="143"/>
        <v>0</v>
      </c>
      <c r="N149" s="260">
        <f t="shared" si="143"/>
        <v>5340</v>
      </c>
      <c r="O149" s="260">
        <f t="shared" si="143"/>
        <v>0</v>
      </c>
      <c r="P149" s="260">
        <f t="shared" si="143"/>
        <v>199450</v>
      </c>
      <c r="Q149" s="260">
        <f t="shared" si="143"/>
        <v>0</v>
      </c>
      <c r="R149" s="260">
        <f t="shared" si="143"/>
        <v>130620</v>
      </c>
      <c r="S149" s="260">
        <f t="shared" si="143"/>
        <v>31360</v>
      </c>
      <c r="T149" s="64">
        <v>1200000</v>
      </c>
      <c r="U149" s="258">
        <f t="shared" ref="U149:Z149" si="144">SUM(U150:U157)</f>
        <v>846590</v>
      </c>
      <c r="V149" s="262">
        <f t="shared" si="144"/>
        <v>0</v>
      </c>
      <c r="W149" s="273">
        <f t="shared" si="144"/>
        <v>0</v>
      </c>
      <c r="X149" s="273">
        <f t="shared" si="144"/>
        <v>96840</v>
      </c>
      <c r="Y149" s="273">
        <f t="shared" si="144"/>
        <v>49750</v>
      </c>
      <c r="Z149" s="273">
        <f t="shared" si="144"/>
        <v>0</v>
      </c>
      <c r="AA149" s="273">
        <v>100000</v>
      </c>
      <c r="AB149" s="273">
        <v>100000</v>
      </c>
      <c r="AC149" s="273">
        <v>100000</v>
      </c>
      <c r="AD149" s="273">
        <v>100000</v>
      </c>
      <c r="AE149" s="273">
        <v>100000</v>
      </c>
      <c r="AF149" s="273">
        <v>100000</v>
      </c>
      <c r="AG149" s="274">
        <v>100000</v>
      </c>
      <c r="AH149" s="258">
        <f t="shared" ref="AH149:AT149" si="145">SUM(AH150:AH157)</f>
        <v>8700000</v>
      </c>
      <c r="AI149" s="258">
        <f t="shared" si="145"/>
        <v>825000</v>
      </c>
      <c r="AJ149" s="258">
        <f t="shared" si="145"/>
        <v>825000</v>
      </c>
      <c r="AK149" s="258">
        <f t="shared" si="145"/>
        <v>525000</v>
      </c>
      <c r="AL149" s="258">
        <f t="shared" si="145"/>
        <v>825000</v>
      </c>
      <c r="AM149" s="258">
        <f t="shared" si="145"/>
        <v>825000</v>
      </c>
      <c r="AN149" s="258">
        <f t="shared" si="145"/>
        <v>525000</v>
      </c>
      <c r="AO149" s="258">
        <f t="shared" si="145"/>
        <v>825000</v>
      </c>
      <c r="AP149" s="258">
        <f t="shared" si="145"/>
        <v>825000</v>
      </c>
      <c r="AQ149" s="258">
        <f t="shared" si="145"/>
        <v>525000</v>
      </c>
      <c r="AR149" s="258">
        <f t="shared" si="145"/>
        <v>825000</v>
      </c>
      <c r="AS149" s="258">
        <f t="shared" si="145"/>
        <v>825000</v>
      </c>
      <c r="AT149" s="258">
        <f t="shared" si="145"/>
        <v>525000</v>
      </c>
      <c r="AU149" s="258">
        <f t="shared" si="130"/>
        <v>2175000</v>
      </c>
      <c r="AV149" s="258">
        <f t="shared" si="74"/>
        <v>2175000</v>
      </c>
      <c r="AW149" s="258">
        <f t="shared" si="75"/>
        <v>2175000</v>
      </c>
      <c r="AX149" s="258">
        <f t="shared" si="76"/>
        <v>2175000</v>
      </c>
      <c r="AY149" s="258">
        <f>SUM(AY150:AY157)</f>
        <v>8700000</v>
      </c>
      <c r="AZ149" s="258">
        <f t="shared" ref="AZ149:BA149" si="146">SUM(AZ150:AZ157)</f>
        <v>8700000</v>
      </c>
      <c r="BA149" s="258">
        <f t="shared" si="146"/>
        <v>8700000</v>
      </c>
      <c r="BB149" s="250"/>
      <c r="BC149" s="275"/>
      <c r="BD149" s="276"/>
      <c r="BE149" s="262">
        <f>SUM(BE150:BE157)</f>
        <v>0</v>
      </c>
      <c r="BF149" s="262">
        <v>4283194</v>
      </c>
      <c r="BG149" s="262">
        <v>37260</v>
      </c>
      <c r="BH149" s="263">
        <f t="shared" si="77"/>
        <v>1263010</v>
      </c>
    </row>
    <row r="150" spans="1:60" s="288" customFormat="1" ht="15.75" customHeight="1" outlineLevel="1" x14ac:dyDescent="0.3">
      <c r="A150" s="107" t="s">
        <v>277</v>
      </c>
      <c r="B150" s="269" t="s">
        <v>278</v>
      </c>
      <c r="C150" s="269" t="s">
        <v>31</v>
      </c>
      <c r="D150" s="278">
        <v>5119110</v>
      </c>
      <c r="E150" s="278" t="s">
        <v>279</v>
      </c>
      <c r="F150" s="279">
        <v>14400000</v>
      </c>
      <c r="G150" s="245">
        <f t="shared" ref="G150:G157" si="147">SUM(H150:S150)</f>
        <v>114000</v>
      </c>
      <c r="H150" s="264">
        <f>IFERROR(INDEX('[1]2024'!$A:$Q,MATCH($A$3&amp;$D150,'[1]2024'!$B:$B,0),MATCH(H$4,'[1]2024'!$2:$2,0)),0)+IFERROR(INDEX('[1]2024'!$A:$Q,MATCH($B$3&amp;$D150,'[1]2024'!$B:$B,0),MATCH(H$4,'[1]2024'!$2:$2,0)),0)++IFERROR(INDEX('[1]2024'!$A:$Q,MATCH($C$3&amp;$D150,'[1]2024'!$B:$B,0),MATCH(H$4,'[1]2024'!$2:$2,0)),0)++IFERROR(INDEX('[1]2024'!$A:$Q,MATCH($D$3&amp;$D150,'[1]2024'!$B:$B,0),MATCH(H$4,'[1]2024'!$2:$2,0)),0)</f>
        <v>0</v>
      </c>
      <c r="I150" s="264">
        <f>IFERROR(INDEX('[1]2024'!$A:$Q,MATCH($A$3&amp;$D150,'[1]2024'!$B:$B,0),MATCH(I$4,'[1]2024'!$2:$2,0)),0)+IFERROR(INDEX('[1]2024'!$A:$Q,MATCH($B$3&amp;$D150,'[1]2024'!$B:$B,0),MATCH(I$4,'[1]2024'!$2:$2,0)),0)++IFERROR(INDEX('[1]2024'!$A:$Q,MATCH($C$3&amp;$D150,'[1]2024'!$B:$B,0),MATCH(I$4,'[1]2024'!$2:$2,0)),0)++IFERROR(INDEX('[1]2024'!$A:$Q,MATCH($D$3&amp;$D150,'[1]2024'!$B:$B,0),MATCH(I$4,'[1]2024'!$2:$2,0)),0)</f>
        <v>0</v>
      </c>
      <c r="J150" s="264">
        <f>IFERROR(INDEX('[1]2024'!$A:$Q,MATCH($A$3&amp;$D150,'[1]2024'!$B:$B,0),MATCH(J$4,'[1]2024'!$2:$2,0)),0)+IFERROR(INDEX('[1]2024'!$A:$Q,MATCH($B$3&amp;$D150,'[1]2024'!$B:$B,0),MATCH(J$4,'[1]2024'!$2:$2,0)),0)++IFERROR(INDEX('[1]2024'!$A:$Q,MATCH($C$3&amp;$D150,'[1]2024'!$B:$B,0),MATCH(J$4,'[1]2024'!$2:$2,0)),0)++IFERROR(INDEX('[1]2024'!$A:$Q,MATCH($D$3&amp;$D150,'[1]2024'!$B:$B,0),MATCH(J$4,'[1]2024'!$2:$2,0)),0)</f>
        <v>0</v>
      </c>
      <c r="K150" s="264">
        <f>IFERROR(INDEX('[1]2024'!$A:$Q,MATCH($A$3&amp;$D150,'[1]2024'!$B:$B,0),MATCH(K$4,'[1]2024'!$2:$2,0)),0)+IFERROR(INDEX('[1]2024'!$A:$Q,MATCH($B$3&amp;$D150,'[1]2024'!$B:$B,0),MATCH(K$4,'[1]2024'!$2:$2,0)),0)++IFERROR(INDEX('[1]2024'!$A:$Q,MATCH($C$3&amp;$D150,'[1]2024'!$B:$B,0),MATCH(K$4,'[1]2024'!$2:$2,0)),0)++IFERROR(INDEX('[1]2024'!$A:$Q,MATCH($D$3&amp;$D150,'[1]2024'!$B:$B,0),MATCH(K$4,'[1]2024'!$2:$2,0)),0)</f>
        <v>0</v>
      </c>
      <c r="L150" s="264">
        <f>IFERROR(INDEX('[1]2024'!$A:$Q,MATCH($A$3&amp;$D150,'[1]2024'!$B:$B,0),MATCH(L$4,'[1]2024'!$2:$2,0)),0)+IFERROR(INDEX('[1]2024'!$A:$Q,MATCH($B$3&amp;$D150,'[1]2024'!$B:$B,0),MATCH(L$4,'[1]2024'!$2:$2,0)),0)++IFERROR(INDEX('[1]2024'!$A:$Q,MATCH($C$3&amp;$D150,'[1]2024'!$B:$B,0),MATCH(L$4,'[1]2024'!$2:$2,0)),0)++IFERROR(INDEX('[1]2024'!$A:$Q,MATCH($D$3&amp;$D150,'[1]2024'!$B:$B,0),MATCH(L$4,'[1]2024'!$2:$2,0)),0)</f>
        <v>114000</v>
      </c>
      <c r="M150" s="264">
        <f>IFERROR(INDEX('[1]2024'!$A:$Q,MATCH($A$3&amp;$D150,'[1]2024'!$B:$B,0),MATCH(M$4,'[1]2024'!$2:$2,0)),0)+IFERROR(INDEX('[1]2024'!$A:$Q,MATCH($B$3&amp;$D150,'[1]2024'!$B:$B,0),MATCH(M$4,'[1]2024'!$2:$2,0)),0)++IFERROR(INDEX('[1]2024'!$A:$Q,MATCH($C$3&amp;$D150,'[1]2024'!$B:$B,0),MATCH(M$4,'[1]2024'!$2:$2,0)),0)++IFERROR(INDEX('[1]2024'!$A:$Q,MATCH($D$3&amp;$D150,'[1]2024'!$B:$B,0),MATCH(M$4,'[1]2024'!$2:$2,0)),0)</f>
        <v>0</v>
      </c>
      <c r="N150" s="264">
        <f>IFERROR(INDEX('[1]2024'!$A:$Q,MATCH($A$3&amp;$D150,'[1]2024'!$B:$B,0),MATCH(N$4,'[1]2024'!$2:$2,0)),0)+IFERROR(INDEX('[1]2024'!$A:$Q,MATCH($B$3&amp;$D150,'[1]2024'!$B:$B,0),MATCH(N$4,'[1]2024'!$2:$2,0)),0)++IFERROR(INDEX('[1]2024'!$A:$Q,MATCH($C$3&amp;$D150,'[1]2024'!$B:$B,0),MATCH(N$4,'[1]2024'!$2:$2,0)),0)++IFERROR(INDEX('[1]2024'!$A:$Q,MATCH($D$3&amp;$D150,'[1]2024'!$B:$B,0),MATCH(N$4,'[1]2024'!$2:$2,0)),0)</f>
        <v>0</v>
      </c>
      <c r="O150" s="264">
        <f>IFERROR(INDEX('[1]2024'!$A:$Q,MATCH($A$3&amp;$D150,'[1]2024'!$B:$B,0),MATCH(O$4,'[1]2024'!$2:$2,0)),0)+IFERROR(INDEX('[1]2024'!$A:$Q,MATCH($B$3&amp;$D150,'[1]2024'!$B:$B,0),MATCH(O$4,'[1]2024'!$2:$2,0)),0)++IFERROR(INDEX('[1]2024'!$A:$Q,MATCH($C$3&amp;$D150,'[1]2024'!$B:$B,0),MATCH(O$4,'[1]2024'!$2:$2,0)),0)++IFERROR(INDEX('[1]2024'!$A:$Q,MATCH($D$3&amp;$D150,'[1]2024'!$B:$B,0),MATCH(O$4,'[1]2024'!$2:$2,0)),0)</f>
        <v>0</v>
      </c>
      <c r="P150" s="264">
        <f>IFERROR(INDEX('[1]2024'!$A:$Q,MATCH($A$3&amp;$D150,'[1]2024'!$B:$B,0),MATCH(P$4,'[1]2024'!$2:$2,0)),0)+IFERROR(INDEX('[1]2024'!$A:$Q,MATCH($B$3&amp;$D150,'[1]2024'!$B:$B,0),MATCH(P$4,'[1]2024'!$2:$2,0)),0)++IFERROR(INDEX('[1]2024'!$A:$Q,MATCH($C$3&amp;$D150,'[1]2024'!$B:$B,0),MATCH(P$4,'[1]2024'!$2:$2,0)),0)++IFERROR(INDEX('[1]2024'!$A:$Q,MATCH($D$3&amp;$D150,'[1]2024'!$B:$B,0),MATCH(P$4,'[1]2024'!$2:$2,0)),0)</f>
        <v>0</v>
      </c>
      <c r="Q150" s="264">
        <f>IFERROR(INDEX('[1]2024'!$A:$Q,MATCH($A$3&amp;$D150,'[1]2024'!$B:$B,0),MATCH(Q$4,'[1]2024'!$2:$2,0)),0)+IFERROR(INDEX('[1]2024'!$A:$Q,MATCH($B$3&amp;$D150,'[1]2024'!$B:$B,0),MATCH(Q$4,'[1]2024'!$2:$2,0)),0)++IFERROR(INDEX('[1]2024'!$A:$Q,MATCH($C$3&amp;$D150,'[1]2024'!$B:$B,0),MATCH(Q$4,'[1]2024'!$2:$2,0)),0)++IFERROR(INDEX('[1]2024'!$A:$Q,MATCH($D$3&amp;$D150,'[1]2024'!$B:$B,0),MATCH(Q$4,'[1]2024'!$2:$2,0)),0)</f>
        <v>0</v>
      </c>
      <c r="R150" s="264">
        <f>IFERROR(INDEX('[1]2024'!$A:$Q,MATCH($A$3&amp;$D150,'[1]2024'!$B:$B,0),MATCH(R$4,'[1]2024'!$2:$2,0)),0)+IFERROR(INDEX('[1]2024'!$A:$Q,MATCH($B$3&amp;$D150,'[1]2024'!$B:$B,0),MATCH(R$4,'[1]2024'!$2:$2,0)),0)++IFERROR(INDEX('[1]2024'!$A:$Q,MATCH($C$3&amp;$D150,'[1]2024'!$B:$B,0),MATCH(R$4,'[1]2024'!$2:$2,0)),0)++IFERROR(INDEX('[1]2024'!$A:$Q,MATCH($D$3&amp;$D150,'[1]2024'!$B:$B,0),MATCH(R$4,'[1]2024'!$2:$2,0)),0)</f>
        <v>0</v>
      </c>
      <c r="S150" s="264">
        <f>IFERROR(INDEX('[1]2024'!$A:$Q,MATCH($A$3&amp;$D150,'[1]2024'!$B:$B,0),MATCH(S$4,'[1]2024'!$2:$2,0)),0)+IFERROR(INDEX('[1]2024'!$A:$Q,MATCH($B$3&amp;$D150,'[1]2024'!$B:$B,0),MATCH(S$4,'[1]2024'!$2:$2,0)),0)++IFERROR(INDEX('[1]2024'!$A:$Q,MATCH($C$3&amp;$D150,'[1]2024'!$B:$B,0),MATCH(S$4,'[1]2024'!$2:$2,0)),0)++IFERROR(INDEX('[1]2024'!$A:$Q,MATCH($D$3&amp;$D150,'[1]2024'!$B:$B,0),MATCH(S$4,'[1]2024'!$2:$2,0)),0)</f>
        <v>0</v>
      </c>
      <c r="T150" s="75">
        <v>0</v>
      </c>
      <c r="U150" s="280">
        <f t="shared" ref="U150:U157" si="148">SUM(V150:AG150)</f>
        <v>0</v>
      </c>
      <c r="V150" s="281">
        <v>0</v>
      </c>
      <c r="W150" s="282">
        <v>0</v>
      </c>
      <c r="X150" s="282">
        <v>0</v>
      </c>
      <c r="Y150" s="282">
        <v>0</v>
      </c>
      <c r="Z150" s="282">
        <v>0</v>
      </c>
      <c r="AA150" s="282">
        <v>0</v>
      </c>
      <c r="AB150" s="282">
        <v>0</v>
      </c>
      <c r="AC150" s="282">
        <v>0</v>
      </c>
      <c r="AD150" s="282">
        <v>0</v>
      </c>
      <c r="AE150" s="282">
        <v>0</v>
      </c>
      <c r="AF150" s="282">
        <v>0</v>
      </c>
      <c r="AG150" s="283">
        <v>0</v>
      </c>
      <c r="AH150" s="245">
        <f>송도공장장!AH150+제조팀!AH150+송도밸리데이션팀!AH150+송도생산지원팀!AH150+송도설비관리팀!AH150</f>
        <v>1200000</v>
      </c>
      <c r="AI150" s="245">
        <f>송도공장장!AI150+제조팀!AI150+송도밸리데이션팀!AI150+송도생산지원팀!AI150+송도설비관리팀!AI150</f>
        <v>100000</v>
      </c>
      <c r="AJ150" s="245">
        <f>송도공장장!AJ150+제조팀!AJ150+송도밸리데이션팀!AJ150+송도생산지원팀!AJ150+송도설비관리팀!AJ150</f>
        <v>100000</v>
      </c>
      <c r="AK150" s="245">
        <f>송도공장장!AK150+제조팀!AK150+송도밸리데이션팀!AK150+송도생산지원팀!AK150+송도설비관리팀!AK150</f>
        <v>100000</v>
      </c>
      <c r="AL150" s="245">
        <f>송도공장장!AL150+제조팀!AL150+송도밸리데이션팀!AL150+송도생산지원팀!AL150+송도설비관리팀!AL150</f>
        <v>100000</v>
      </c>
      <c r="AM150" s="245">
        <f>송도공장장!AM150+제조팀!AM150+송도밸리데이션팀!AM150+송도생산지원팀!AM150+송도설비관리팀!AM150</f>
        <v>100000</v>
      </c>
      <c r="AN150" s="245">
        <f>송도공장장!AN150+제조팀!AN150+송도밸리데이션팀!AN150+송도생산지원팀!AN150+송도설비관리팀!AN150</f>
        <v>100000</v>
      </c>
      <c r="AO150" s="245">
        <f>송도공장장!AO150+제조팀!AO150+송도밸리데이션팀!AO150+송도생산지원팀!AO150+송도설비관리팀!AO150</f>
        <v>100000</v>
      </c>
      <c r="AP150" s="245">
        <f>송도공장장!AP150+제조팀!AP150+송도밸리데이션팀!AP150+송도생산지원팀!AP150+송도설비관리팀!AP150</f>
        <v>100000</v>
      </c>
      <c r="AQ150" s="245">
        <f>송도공장장!AQ150+제조팀!AQ150+송도밸리데이션팀!AQ150+송도생산지원팀!AQ150+송도설비관리팀!AQ150</f>
        <v>100000</v>
      </c>
      <c r="AR150" s="245">
        <f>송도공장장!AR150+제조팀!AR150+송도밸리데이션팀!AR150+송도생산지원팀!AR150+송도설비관리팀!AR150</f>
        <v>100000</v>
      </c>
      <c r="AS150" s="245">
        <f>송도공장장!AS150+제조팀!AS150+송도밸리데이션팀!AS150+송도생산지원팀!AS150+송도설비관리팀!AS150</f>
        <v>100000</v>
      </c>
      <c r="AT150" s="245">
        <f>송도공장장!AT150+제조팀!AT150+송도밸리데이션팀!AT150+송도생산지원팀!AT150+송도설비관리팀!AT150</f>
        <v>100000</v>
      </c>
      <c r="AU150" s="280">
        <f t="shared" si="130"/>
        <v>300000</v>
      </c>
      <c r="AV150" s="280">
        <f t="shared" si="74"/>
        <v>300000</v>
      </c>
      <c r="AW150" s="280">
        <f t="shared" si="75"/>
        <v>300000</v>
      </c>
      <c r="AX150" s="280">
        <f t="shared" si="76"/>
        <v>300000</v>
      </c>
      <c r="AY150" s="280">
        <f t="shared" ref="AY150:AY157" si="149">IF($BC150="O",1.05*$AH150,$AH150)</f>
        <v>1200000</v>
      </c>
      <c r="AZ150" s="280">
        <f t="shared" ref="AZ150:AZ157" si="150">IF($BC150="O",1.05*$AY150,$AY150)</f>
        <v>1200000</v>
      </c>
      <c r="BA150" s="280">
        <f t="shared" ref="BA150:BA157" si="151">IF($BC150="O",1.05*$AZ150,$AZ150)</f>
        <v>1200000</v>
      </c>
      <c r="BB150" s="236"/>
      <c r="BC150" s="289" t="s">
        <v>24</v>
      </c>
      <c r="BD150" s="292"/>
      <c r="BE150" s="286">
        <v>0</v>
      </c>
      <c r="BF150" s="286">
        <v>0</v>
      </c>
      <c r="BG150" s="286">
        <v>0</v>
      </c>
      <c r="BH150" s="287">
        <f t="shared" si="77"/>
        <v>114000</v>
      </c>
    </row>
    <row r="151" spans="1:60" s="288" customFormat="1" outlineLevel="1" x14ac:dyDescent="0.3">
      <c r="A151" s="107" t="s">
        <v>280</v>
      </c>
      <c r="B151" s="269" t="s">
        <v>281</v>
      </c>
      <c r="C151" s="269" t="s">
        <v>31</v>
      </c>
      <c r="D151" s="278">
        <v>5119120</v>
      </c>
      <c r="E151" s="278" t="s">
        <v>282</v>
      </c>
      <c r="F151" s="279">
        <v>0</v>
      </c>
      <c r="G151" s="245">
        <f t="shared" si="147"/>
        <v>0</v>
      </c>
      <c r="H151" s="264">
        <f>IFERROR(INDEX('[1]2024'!$A:$Q,MATCH($A$3&amp;$D151,'[1]2024'!$B:$B,0),MATCH(H$4,'[1]2024'!$2:$2,0)),0)+IFERROR(INDEX('[1]2024'!$A:$Q,MATCH($B$3&amp;$D151,'[1]2024'!$B:$B,0),MATCH(H$4,'[1]2024'!$2:$2,0)),0)++IFERROR(INDEX('[1]2024'!$A:$Q,MATCH($C$3&amp;$D151,'[1]2024'!$B:$B,0),MATCH(H$4,'[1]2024'!$2:$2,0)),0)++IFERROR(INDEX('[1]2024'!$A:$Q,MATCH($D$3&amp;$D151,'[1]2024'!$B:$B,0),MATCH(H$4,'[1]2024'!$2:$2,0)),0)</f>
        <v>0</v>
      </c>
      <c r="I151" s="264">
        <f>IFERROR(INDEX('[1]2024'!$A:$Q,MATCH($A$3&amp;$D151,'[1]2024'!$B:$B,0),MATCH(I$4,'[1]2024'!$2:$2,0)),0)+IFERROR(INDEX('[1]2024'!$A:$Q,MATCH($B$3&amp;$D151,'[1]2024'!$B:$B,0),MATCH(I$4,'[1]2024'!$2:$2,0)),0)++IFERROR(INDEX('[1]2024'!$A:$Q,MATCH($C$3&amp;$D151,'[1]2024'!$B:$B,0),MATCH(I$4,'[1]2024'!$2:$2,0)),0)++IFERROR(INDEX('[1]2024'!$A:$Q,MATCH($D$3&amp;$D151,'[1]2024'!$B:$B,0),MATCH(I$4,'[1]2024'!$2:$2,0)),0)</f>
        <v>0</v>
      </c>
      <c r="J151" s="264">
        <f>IFERROR(INDEX('[1]2024'!$A:$Q,MATCH($A$3&amp;$D151,'[1]2024'!$B:$B,0),MATCH(J$4,'[1]2024'!$2:$2,0)),0)+IFERROR(INDEX('[1]2024'!$A:$Q,MATCH($B$3&amp;$D151,'[1]2024'!$B:$B,0),MATCH(J$4,'[1]2024'!$2:$2,0)),0)++IFERROR(INDEX('[1]2024'!$A:$Q,MATCH($C$3&amp;$D151,'[1]2024'!$B:$B,0),MATCH(J$4,'[1]2024'!$2:$2,0)),0)++IFERROR(INDEX('[1]2024'!$A:$Q,MATCH($D$3&amp;$D151,'[1]2024'!$B:$B,0),MATCH(J$4,'[1]2024'!$2:$2,0)),0)</f>
        <v>0</v>
      </c>
      <c r="K151" s="264">
        <f>IFERROR(INDEX('[1]2024'!$A:$Q,MATCH($A$3&amp;$D151,'[1]2024'!$B:$B,0),MATCH(K$4,'[1]2024'!$2:$2,0)),0)+IFERROR(INDEX('[1]2024'!$A:$Q,MATCH($B$3&amp;$D151,'[1]2024'!$B:$B,0),MATCH(K$4,'[1]2024'!$2:$2,0)),0)++IFERROR(INDEX('[1]2024'!$A:$Q,MATCH($C$3&amp;$D151,'[1]2024'!$B:$B,0),MATCH(K$4,'[1]2024'!$2:$2,0)),0)++IFERROR(INDEX('[1]2024'!$A:$Q,MATCH($D$3&amp;$D151,'[1]2024'!$B:$B,0),MATCH(K$4,'[1]2024'!$2:$2,0)),0)</f>
        <v>0</v>
      </c>
      <c r="L151" s="264">
        <f>IFERROR(INDEX('[1]2024'!$A:$Q,MATCH($A$3&amp;$D151,'[1]2024'!$B:$B,0),MATCH(L$4,'[1]2024'!$2:$2,0)),0)+IFERROR(INDEX('[1]2024'!$A:$Q,MATCH($B$3&amp;$D151,'[1]2024'!$B:$B,0),MATCH(L$4,'[1]2024'!$2:$2,0)),0)++IFERROR(INDEX('[1]2024'!$A:$Q,MATCH($C$3&amp;$D151,'[1]2024'!$B:$B,0),MATCH(L$4,'[1]2024'!$2:$2,0)),0)++IFERROR(INDEX('[1]2024'!$A:$Q,MATCH($D$3&amp;$D151,'[1]2024'!$B:$B,0),MATCH(L$4,'[1]2024'!$2:$2,0)),0)</f>
        <v>0</v>
      </c>
      <c r="M151" s="264">
        <f>IFERROR(INDEX('[1]2024'!$A:$Q,MATCH($A$3&amp;$D151,'[1]2024'!$B:$B,0),MATCH(M$4,'[1]2024'!$2:$2,0)),0)+IFERROR(INDEX('[1]2024'!$A:$Q,MATCH($B$3&amp;$D151,'[1]2024'!$B:$B,0),MATCH(M$4,'[1]2024'!$2:$2,0)),0)++IFERROR(INDEX('[1]2024'!$A:$Q,MATCH($C$3&amp;$D151,'[1]2024'!$B:$B,0),MATCH(M$4,'[1]2024'!$2:$2,0)),0)++IFERROR(INDEX('[1]2024'!$A:$Q,MATCH($D$3&amp;$D151,'[1]2024'!$B:$B,0),MATCH(M$4,'[1]2024'!$2:$2,0)),0)</f>
        <v>0</v>
      </c>
      <c r="N151" s="264">
        <f>IFERROR(INDEX('[1]2024'!$A:$Q,MATCH($A$3&amp;$D151,'[1]2024'!$B:$B,0),MATCH(N$4,'[1]2024'!$2:$2,0)),0)+IFERROR(INDEX('[1]2024'!$A:$Q,MATCH($B$3&amp;$D151,'[1]2024'!$B:$B,0),MATCH(N$4,'[1]2024'!$2:$2,0)),0)++IFERROR(INDEX('[1]2024'!$A:$Q,MATCH($C$3&amp;$D151,'[1]2024'!$B:$B,0),MATCH(N$4,'[1]2024'!$2:$2,0)),0)++IFERROR(INDEX('[1]2024'!$A:$Q,MATCH($D$3&amp;$D151,'[1]2024'!$B:$B,0),MATCH(N$4,'[1]2024'!$2:$2,0)),0)</f>
        <v>0</v>
      </c>
      <c r="O151" s="264">
        <f>IFERROR(INDEX('[1]2024'!$A:$Q,MATCH($A$3&amp;$D151,'[1]2024'!$B:$B,0),MATCH(O$4,'[1]2024'!$2:$2,0)),0)+IFERROR(INDEX('[1]2024'!$A:$Q,MATCH($B$3&amp;$D151,'[1]2024'!$B:$B,0),MATCH(O$4,'[1]2024'!$2:$2,0)),0)++IFERROR(INDEX('[1]2024'!$A:$Q,MATCH($C$3&amp;$D151,'[1]2024'!$B:$B,0),MATCH(O$4,'[1]2024'!$2:$2,0)),0)++IFERROR(INDEX('[1]2024'!$A:$Q,MATCH($D$3&amp;$D151,'[1]2024'!$B:$B,0),MATCH(O$4,'[1]2024'!$2:$2,0)),0)</f>
        <v>0</v>
      </c>
      <c r="P151" s="264">
        <f>IFERROR(INDEX('[1]2024'!$A:$Q,MATCH($A$3&amp;$D151,'[1]2024'!$B:$B,0),MATCH(P$4,'[1]2024'!$2:$2,0)),0)+IFERROR(INDEX('[1]2024'!$A:$Q,MATCH($B$3&amp;$D151,'[1]2024'!$B:$B,0),MATCH(P$4,'[1]2024'!$2:$2,0)),0)++IFERROR(INDEX('[1]2024'!$A:$Q,MATCH($C$3&amp;$D151,'[1]2024'!$B:$B,0),MATCH(P$4,'[1]2024'!$2:$2,0)),0)++IFERROR(INDEX('[1]2024'!$A:$Q,MATCH($D$3&amp;$D151,'[1]2024'!$B:$B,0),MATCH(P$4,'[1]2024'!$2:$2,0)),0)</f>
        <v>0</v>
      </c>
      <c r="Q151" s="264">
        <f>IFERROR(INDEX('[1]2024'!$A:$Q,MATCH($A$3&amp;$D151,'[1]2024'!$B:$B,0),MATCH(Q$4,'[1]2024'!$2:$2,0)),0)+IFERROR(INDEX('[1]2024'!$A:$Q,MATCH($B$3&amp;$D151,'[1]2024'!$B:$B,0),MATCH(Q$4,'[1]2024'!$2:$2,0)),0)++IFERROR(INDEX('[1]2024'!$A:$Q,MATCH($C$3&amp;$D151,'[1]2024'!$B:$B,0),MATCH(Q$4,'[1]2024'!$2:$2,0)),0)++IFERROR(INDEX('[1]2024'!$A:$Q,MATCH($D$3&amp;$D151,'[1]2024'!$B:$B,0),MATCH(Q$4,'[1]2024'!$2:$2,0)),0)</f>
        <v>0</v>
      </c>
      <c r="R151" s="264">
        <f>IFERROR(INDEX('[1]2024'!$A:$Q,MATCH($A$3&amp;$D151,'[1]2024'!$B:$B,0),MATCH(R$4,'[1]2024'!$2:$2,0)),0)+IFERROR(INDEX('[1]2024'!$A:$Q,MATCH($B$3&amp;$D151,'[1]2024'!$B:$B,0),MATCH(R$4,'[1]2024'!$2:$2,0)),0)++IFERROR(INDEX('[1]2024'!$A:$Q,MATCH($C$3&amp;$D151,'[1]2024'!$B:$B,0),MATCH(R$4,'[1]2024'!$2:$2,0)),0)++IFERROR(INDEX('[1]2024'!$A:$Q,MATCH($D$3&amp;$D151,'[1]2024'!$B:$B,0),MATCH(R$4,'[1]2024'!$2:$2,0)),0)</f>
        <v>0</v>
      </c>
      <c r="S151" s="264">
        <f>IFERROR(INDEX('[1]2024'!$A:$Q,MATCH($A$3&amp;$D151,'[1]2024'!$B:$B,0),MATCH(S$4,'[1]2024'!$2:$2,0)),0)+IFERROR(INDEX('[1]2024'!$A:$Q,MATCH($B$3&amp;$D151,'[1]2024'!$B:$B,0),MATCH(S$4,'[1]2024'!$2:$2,0)),0)++IFERROR(INDEX('[1]2024'!$A:$Q,MATCH($C$3&amp;$D151,'[1]2024'!$B:$B,0),MATCH(S$4,'[1]2024'!$2:$2,0)),0)++IFERROR(INDEX('[1]2024'!$A:$Q,MATCH($D$3&amp;$D151,'[1]2024'!$B:$B,0),MATCH(S$4,'[1]2024'!$2:$2,0)),0)</f>
        <v>0</v>
      </c>
      <c r="T151" s="75">
        <v>0</v>
      </c>
      <c r="U151" s="280">
        <f t="shared" si="148"/>
        <v>0</v>
      </c>
      <c r="V151" s="281">
        <v>0</v>
      </c>
      <c r="W151" s="282">
        <v>0</v>
      </c>
      <c r="X151" s="282">
        <v>0</v>
      </c>
      <c r="Y151" s="282">
        <v>0</v>
      </c>
      <c r="Z151" s="282">
        <v>0</v>
      </c>
      <c r="AA151" s="282">
        <v>0</v>
      </c>
      <c r="AB151" s="282">
        <v>0</v>
      </c>
      <c r="AC151" s="282">
        <v>0</v>
      </c>
      <c r="AD151" s="282">
        <v>0</v>
      </c>
      <c r="AE151" s="282">
        <v>0</v>
      </c>
      <c r="AF151" s="282">
        <v>0</v>
      </c>
      <c r="AG151" s="283">
        <v>0</v>
      </c>
      <c r="AH151" s="245">
        <f>송도공장장!AH151+제조팀!AH151+송도밸리데이션팀!AH151+송도생산지원팀!AH151+송도설비관리팀!AH151</f>
        <v>0</v>
      </c>
      <c r="AI151" s="245">
        <f>송도공장장!AI151+제조팀!AI151+송도밸리데이션팀!AI151+송도생산지원팀!AI151+송도설비관리팀!AI151</f>
        <v>0</v>
      </c>
      <c r="AJ151" s="245">
        <f>송도공장장!AJ151+제조팀!AJ151+송도밸리데이션팀!AJ151+송도생산지원팀!AJ151+송도설비관리팀!AJ151</f>
        <v>0</v>
      </c>
      <c r="AK151" s="245">
        <f>송도공장장!AK151+제조팀!AK151+송도밸리데이션팀!AK151+송도생산지원팀!AK151+송도설비관리팀!AK151</f>
        <v>0</v>
      </c>
      <c r="AL151" s="245">
        <f>송도공장장!AL151+제조팀!AL151+송도밸리데이션팀!AL151+송도생산지원팀!AL151+송도설비관리팀!AL151</f>
        <v>0</v>
      </c>
      <c r="AM151" s="245">
        <f>송도공장장!AM151+제조팀!AM151+송도밸리데이션팀!AM151+송도생산지원팀!AM151+송도설비관리팀!AM151</f>
        <v>0</v>
      </c>
      <c r="AN151" s="245">
        <f>송도공장장!AN151+제조팀!AN151+송도밸리데이션팀!AN151+송도생산지원팀!AN151+송도설비관리팀!AN151</f>
        <v>0</v>
      </c>
      <c r="AO151" s="245">
        <f>송도공장장!AO151+제조팀!AO151+송도밸리데이션팀!AO151+송도생산지원팀!AO151+송도설비관리팀!AO151</f>
        <v>0</v>
      </c>
      <c r="AP151" s="245">
        <f>송도공장장!AP151+제조팀!AP151+송도밸리데이션팀!AP151+송도생산지원팀!AP151+송도설비관리팀!AP151</f>
        <v>0</v>
      </c>
      <c r="AQ151" s="245">
        <f>송도공장장!AQ151+제조팀!AQ151+송도밸리데이션팀!AQ151+송도생산지원팀!AQ151+송도설비관리팀!AQ151</f>
        <v>0</v>
      </c>
      <c r="AR151" s="245">
        <f>송도공장장!AR151+제조팀!AR151+송도밸리데이션팀!AR151+송도생산지원팀!AR151+송도설비관리팀!AR151</f>
        <v>0</v>
      </c>
      <c r="AS151" s="245">
        <f>송도공장장!AS151+제조팀!AS151+송도밸리데이션팀!AS151+송도생산지원팀!AS151+송도설비관리팀!AS151</f>
        <v>0</v>
      </c>
      <c r="AT151" s="245">
        <f>송도공장장!AT151+제조팀!AT151+송도밸리데이션팀!AT151+송도생산지원팀!AT151+송도설비관리팀!AT151</f>
        <v>0</v>
      </c>
      <c r="AU151" s="280">
        <f t="shared" si="130"/>
        <v>0</v>
      </c>
      <c r="AV151" s="280">
        <f t="shared" si="74"/>
        <v>0</v>
      </c>
      <c r="AW151" s="280">
        <f t="shared" si="75"/>
        <v>0</v>
      </c>
      <c r="AX151" s="280">
        <f t="shared" si="76"/>
        <v>0</v>
      </c>
      <c r="AY151" s="280">
        <f t="shared" si="149"/>
        <v>0</v>
      </c>
      <c r="AZ151" s="280">
        <f t="shared" si="150"/>
        <v>0</v>
      </c>
      <c r="BA151" s="280">
        <f t="shared" si="151"/>
        <v>0</v>
      </c>
      <c r="BB151" s="236"/>
      <c r="BC151" s="289" t="s">
        <v>24</v>
      </c>
      <c r="BD151" s="292"/>
      <c r="BE151" s="286">
        <v>0</v>
      </c>
      <c r="BF151" s="286">
        <v>0</v>
      </c>
      <c r="BG151" s="286">
        <v>0</v>
      </c>
      <c r="BH151" s="287">
        <f t="shared" si="77"/>
        <v>0</v>
      </c>
    </row>
    <row r="152" spans="1:60" s="288" customFormat="1" outlineLevel="1" x14ac:dyDescent="0.3">
      <c r="A152" s="107" t="s">
        <v>283</v>
      </c>
      <c r="B152" s="269" t="s">
        <v>284</v>
      </c>
      <c r="C152" s="269" t="s">
        <v>31</v>
      </c>
      <c r="D152" s="278">
        <v>5119130</v>
      </c>
      <c r="E152" s="278" t="s">
        <v>285</v>
      </c>
      <c r="F152" s="279">
        <v>0</v>
      </c>
      <c r="G152" s="245">
        <f t="shared" si="147"/>
        <v>0</v>
      </c>
      <c r="H152" s="264">
        <f>IFERROR(INDEX('[1]2024'!$A:$Q,MATCH($A$3&amp;$D152,'[1]2024'!$B:$B,0),MATCH(H$4,'[1]2024'!$2:$2,0)),0)+IFERROR(INDEX('[1]2024'!$A:$Q,MATCH($B$3&amp;$D152,'[1]2024'!$B:$B,0),MATCH(H$4,'[1]2024'!$2:$2,0)),0)++IFERROR(INDEX('[1]2024'!$A:$Q,MATCH($C$3&amp;$D152,'[1]2024'!$B:$B,0),MATCH(H$4,'[1]2024'!$2:$2,0)),0)++IFERROR(INDEX('[1]2024'!$A:$Q,MATCH($D$3&amp;$D152,'[1]2024'!$B:$B,0),MATCH(H$4,'[1]2024'!$2:$2,0)),0)</f>
        <v>0</v>
      </c>
      <c r="I152" s="264">
        <f>IFERROR(INDEX('[1]2024'!$A:$Q,MATCH($A$3&amp;$D152,'[1]2024'!$B:$B,0),MATCH(I$4,'[1]2024'!$2:$2,0)),0)+IFERROR(INDEX('[1]2024'!$A:$Q,MATCH($B$3&amp;$D152,'[1]2024'!$B:$B,0),MATCH(I$4,'[1]2024'!$2:$2,0)),0)++IFERROR(INDEX('[1]2024'!$A:$Q,MATCH($C$3&amp;$D152,'[1]2024'!$B:$B,0),MATCH(I$4,'[1]2024'!$2:$2,0)),0)++IFERROR(INDEX('[1]2024'!$A:$Q,MATCH($D$3&amp;$D152,'[1]2024'!$B:$B,0),MATCH(I$4,'[1]2024'!$2:$2,0)),0)</f>
        <v>0</v>
      </c>
      <c r="J152" s="264">
        <f>IFERROR(INDEX('[1]2024'!$A:$Q,MATCH($A$3&amp;$D152,'[1]2024'!$B:$B,0),MATCH(J$4,'[1]2024'!$2:$2,0)),0)+IFERROR(INDEX('[1]2024'!$A:$Q,MATCH($B$3&amp;$D152,'[1]2024'!$B:$B,0),MATCH(J$4,'[1]2024'!$2:$2,0)),0)++IFERROR(INDEX('[1]2024'!$A:$Q,MATCH($C$3&amp;$D152,'[1]2024'!$B:$B,0),MATCH(J$4,'[1]2024'!$2:$2,0)),0)++IFERROR(INDEX('[1]2024'!$A:$Q,MATCH($D$3&amp;$D152,'[1]2024'!$B:$B,0),MATCH(J$4,'[1]2024'!$2:$2,0)),0)</f>
        <v>0</v>
      </c>
      <c r="K152" s="264">
        <f>IFERROR(INDEX('[1]2024'!$A:$Q,MATCH($A$3&amp;$D152,'[1]2024'!$B:$B,0),MATCH(K$4,'[1]2024'!$2:$2,0)),0)+IFERROR(INDEX('[1]2024'!$A:$Q,MATCH($B$3&amp;$D152,'[1]2024'!$B:$B,0),MATCH(K$4,'[1]2024'!$2:$2,0)),0)++IFERROR(INDEX('[1]2024'!$A:$Q,MATCH($C$3&amp;$D152,'[1]2024'!$B:$B,0),MATCH(K$4,'[1]2024'!$2:$2,0)),0)++IFERROR(INDEX('[1]2024'!$A:$Q,MATCH($D$3&amp;$D152,'[1]2024'!$B:$B,0),MATCH(K$4,'[1]2024'!$2:$2,0)),0)</f>
        <v>0</v>
      </c>
      <c r="L152" s="264">
        <f>IFERROR(INDEX('[1]2024'!$A:$Q,MATCH($A$3&amp;$D152,'[1]2024'!$B:$B,0),MATCH(L$4,'[1]2024'!$2:$2,0)),0)+IFERROR(INDEX('[1]2024'!$A:$Q,MATCH($B$3&amp;$D152,'[1]2024'!$B:$B,0),MATCH(L$4,'[1]2024'!$2:$2,0)),0)++IFERROR(INDEX('[1]2024'!$A:$Q,MATCH($C$3&amp;$D152,'[1]2024'!$B:$B,0),MATCH(L$4,'[1]2024'!$2:$2,0)),0)++IFERROR(INDEX('[1]2024'!$A:$Q,MATCH($D$3&amp;$D152,'[1]2024'!$B:$B,0),MATCH(L$4,'[1]2024'!$2:$2,0)),0)</f>
        <v>0</v>
      </c>
      <c r="M152" s="264">
        <f>IFERROR(INDEX('[1]2024'!$A:$Q,MATCH($A$3&amp;$D152,'[1]2024'!$B:$B,0),MATCH(M$4,'[1]2024'!$2:$2,0)),0)+IFERROR(INDEX('[1]2024'!$A:$Q,MATCH($B$3&amp;$D152,'[1]2024'!$B:$B,0),MATCH(M$4,'[1]2024'!$2:$2,0)),0)++IFERROR(INDEX('[1]2024'!$A:$Q,MATCH($C$3&amp;$D152,'[1]2024'!$B:$B,0),MATCH(M$4,'[1]2024'!$2:$2,0)),0)++IFERROR(INDEX('[1]2024'!$A:$Q,MATCH($D$3&amp;$D152,'[1]2024'!$B:$B,0),MATCH(M$4,'[1]2024'!$2:$2,0)),0)</f>
        <v>0</v>
      </c>
      <c r="N152" s="264">
        <f>IFERROR(INDEX('[1]2024'!$A:$Q,MATCH($A$3&amp;$D152,'[1]2024'!$B:$B,0),MATCH(N$4,'[1]2024'!$2:$2,0)),0)+IFERROR(INDEX('[1]2024'!$A:$Q,MATCH($B$3&amp;$D152,'[1]2024'!$B:$B,0),MATCH(N$4,'[1]2024'!$2:$2,0)),0)++IFERROR(INDEX('[1]2024'!$A:$Q,MATCH($C$3&amp;$D152,'[1]2024'!$B:$B,0),MATCH(N$4,'[1]2024'!$2:$2,0)),0)++IFERROR(INDEX('[1]2024'!$A:$Q,MATCH($D$3&amp;$D152,'[1]2024'!$B:$B,0),MATCH(N$4,'[1]2024'!$2:$2,0)),0)</f>
        <v>0</v>
      </c>
      <c r="O152" s="264">
        <f>IFERROR(INDEX('[1]2024'!$A:$Q,MATCH($A$3&amp;$D152,'[1]2024'!$B:$B,0),MATCH(O$4,'[1]2024'!$2:$2,0)),0)+IFERROR(INDEX('[1]2024'!$A:$Q,MATCH($B$3&amp;$D152,'[1]2024'!$B:$B,0),MATCH(O$4,'[1]2024'!$2:$2,0)),0)++IFERROR(INDEX('[1]2024'!$A:$Q,MATCH($C$3&amp;$D152,'[1]2024'!$B:$B,0),MATCH(O$4,'[1]2024'!$2:$2,0)),0)++IFERROR(INDEX('[1]2024'!$A:$Q,MATCH($D$3&amp;$D152,'[1]2024'!$B:$B,0),MATCH(O$4,'[1]2024'!$2:$2,0)),0)</f>
        <v>0</v>
      </c>
      <c r="P152" s="264">
        <f>IFERROR(INDEX('[1]2024'!$A:$Q,MATCH($A$3&amp;$D152,'[1]2024'!$B:$B,0),MATCH(P$4,'[1]2024'!$2:$2,0)),0)+IFERROR(INDEX('[1]2024'!$A:$Q,MATCH($B$3&amp;$D152,'[1]2024'!$B:$B,0),MATCH(P$4,'[1]2024'!$2:$2,0)),0)++IFERROR(INDEX('[1]2024'!$A:$Q,MATCH($C$3&amp;$D152,'[1]2024'!$B:$B,0),MATCH(P$4,'[1]2024'!$2:$2,0)),0)++IFERROR(INDEX('[1]2024'!$A:$Q,MATCH($D$3&amp;$D152,'[1]2024'!$B:$B,0),MATCH(P$4,'[1]2024'!$2:$2,0)),0)</f>
        <v>0</v>
      </c>
      <c r="Q152" s="264">
        <f>IFERROR(INDEX('[1]2024'!$A:$Q,MATCH($A$3&amp;$D152,'[1]2024'!$B:$B,0),MATCH(Q$4,'[1]2024'!$2:$2,0)),0)+IFERROR(INDEX('[1]2024'!$A:$Q,MATCH($B$3&amp;$D152,'[1]2024'!$B:$B,0),MATCH(Q$4,'[1]2024'!$2:$2,0)),0)++IFERROR(INDEX('[1]2024'!$A:$Q,MATCH($C$3&amp;$D152,'[1]2024'!$B:$B,0),MATCH(Q$4,'[1]2024'!$2:$2,0)),0)++IFERROR(INDEX('[1]2024'!$A:$Q,MATCH($D$3&amp;$D152,'[1]2024'!$B:$B,0),MATCH(Q$4,'[1]2024'!$2:$2,0)),0)</f>
        <v>0</v>
      </c>
      <c r="R152" s="264">
        <f>IFERROR(INDEX('[1]2024'!$A:$Q,MATCH($A$3&amp;$D152,'[1]2024'!$B:$B,0),MATCH(R$4,'[1]2024'!$2:$2,0)),0)+IFERROR(INDEX('[1]2024'!$A:$Q,MATCH($B$3&amp;$D152,'[1]2024'!$B:$B,0),MATCH(R$4,'[1]2024'!$2:$2,0)),0)++IFERROR(INDEX('[1]2024'!$A:$Q,MATCH($C$3&amp;$D152,'[1]2024'!$B:$B,0),MATCH(R$4,'[1]2024'!$2:$2,0)),0)++IFERROR(INDEX('[1]2024'!$A:$Q,MATCH($D$3&amp;$D152,'[1]2024'!$B:$B,0),MATCH(R$4,'[1]2024'!$2:$2,0)),0)</f>
        <v>0</v>
      </c>
      <c r="S152" s="264">
        <f>IFERROR(INDEX('[1]2024'!$A:$Q,MATCH($A$3&amp;$D152,'[1]2024'!$B:$B,0),MATCH(S$4,'[1]2024'!$2:$2,0)),0)+IFERROR(INDEX('[1]2024'!$A:$Q,MATCH($B$3&amp;$D152,'[1]2024'!$B:$B,0),MATCH(S$4,'[1]2024'!$2:$2,0)),0)++IFERROR(INDEX('[1]2024'!$A:$Q,MATCH($C$3&amp;$D152,'[1]2024'!$B:$B,0),MATCH(S$4,'[1]2024'!$2:$2,0)),0)++IFERROR(INDEX('[1]2024'!$A:$Q,MATCH($D$3&amp;$D152,'[1]2024'!$B:$B,0),MATCH(S$4,'[1]2024'!$2:$2,0)),0)</f>
        <v>0</v>
      </c>
      <c r="T152" s="75">
        <v>0</v>
      </c>
      <c r="U152" s="280">
        <f t="shared" si="148"/>
        <v>0</v>
      </c>
      <c r="V152" s="281">
        <v>0</v>
      </c>
      <c r="W152" s="282">
        <v>0</v>
      </c>
      <c r="X152" s="282">
        <v>0</v>
      </c>
      <c r="Y152" s="282">
        <v>0</v>
      </c>
      <c r="Z152" s="282">
        <v>0</v>
      </c>
      <c r="AA152" s="282">
        <v>0</v>
      </c>
      <c r="AB152" s="282">
        <v>0</v>
      </c>
      <c r="AC152" s="282">
        <v>0</v>
      </c>
      <c r="AD152" s="282">
        <v>0</v>
      </c>
      <c r="AE152" s="282">
        <v>0</v>
      </c>
      <c r="AF152" s="282">
        <v>0</v>
      </c>
      <c r="AG152" s="283">
        <v>0</v>
      </c>
      <c r="AH152" s="245">
        <f>송도공장장!AH152+제조팀!AH152+송도밸리데이션팀!AH152+송도생산지원팀!AH152+송도설비관리팀!AH152</f>
        <v>0</v>
      </c>
      <c r="AI152" s="245">
        <f>송도공장장!AI152+제조팀!AI152+송도밸리데이션팀!AI152+송도생산지원팀!AI152+송도설비관리팀!AI152</f>
        <v>0</v>
      </c>
      <c r="AJ152" s="245">
        <f>송도공장장!AJ152+제조팀!AJ152+송도밸리데이션팀!AJ152+송도생산지원팀!AJ152+송도설비관리팀!AJ152</f>
        <v>0</v>
      </c>
      <c r="AK152" s="245">
        <f>송도공장장!AK152+제조팀!AK152+송도밸리데이션팀!AK152+송도생산지원팀!AK152+송도설비관리팀!AK152</f>
        <v>0</v>
      </c>
      <c r="AL152" s="245">
        <f>송도공장장!AL152+제조팀!AL152+송도밸리데이션팀!AL152+송도생산지원팀!AL152+송도설비관리팀!AL152</f>
        <v>0</v>
      </c>
      <c r="AM152" s="245">
        <f>송도공장장!AM152+제조팀!AM152+송도밸리데이션팀!AM152+송도생산지원팀!AM152+송도설비관리팀!AM152</f>
        <v>0</v>
      </c>
      <c r="AN152" s="245">
        <f>송도공장장!AN152+제조팀!AN152+송도밸리데이션팀!AN152+송도생산지원팀!AN152+송도설비관리팀!AN152</f>
        <v>0</v>
      </c>
      <c r="AO152" s="245">
        <f>송도공장장!AO152+제조팀!AO152+송도밸리데이션팀!AO152+송도생산지원팀!AO152+송도설비관리팀!AO152</f>
        <v>0</v>
      </c>
      <c r="AP152" s="245">
        <f>송도공장장!AP152+제조팀!AP152+송도밸리데이션팀!AP152+송도생산지원팀!AP152+송도설비관리팀!AP152</f>
        <v>0</v>
      </c>
      <c r="AQ152" s="245">
        <f>송도공장장!AQ152+제조팀!AQ152+송도밸리데이션팀!AQ152+송도생산지원팀!AQ152+송도설비관리팀!AQ152</f>
        <v>0</v>
      </c>
      <c r="AR152" s="245">
        <f>송도공장장!AR152+제조팀!AR152+송도밸리데이션팀!AR152+송도생산지원팀!AR152+송도설비관리팀!AR152</f>
        <v>0</v>
      </c>
      <c r="AS152" s="245">
        <f>송도공장장!AS152+제조팀!AS152+송도밸리데이션팀!AS152+송도생산지원팀!AS152+송도설비관리팀!AS152</f>
        <v>0</v>
      </c>
      <c r="AT152" s="245">
        <f>송도공장장!AT152+제조팀!AT152+송도밸리데이션팀!AT152+송도생산지원팀!AT152+송도설비관리팀!AT152</f>
        <v>0</v>
      </c>
      <c r="AU152" s="280">
        <f t="shared" si="130"/>
        <v>0</v>
      </c>
      <c r="AV152" s="280">
        <f t="shared" si="74"/>
        <v>0</v>
      </c>
      <c r="AW152" s="280">
        <f t="shared" si="75"/>
        <v>0</v>
      </c>
      <c r="AX152" s="280">
        <f t="shared" si="76"/>
        <v>0</v>
      </c>
      <c r="AY152" s="280">
        <f t="shared" si="149"/>
        <v>0</v>
      </c>
      <c r="AZ152" s="280">
        <f t="shared" si="150"/>
        <v>0</v>
      </c>
      <c r="BA152" s="280">
        <f t="shared" si="151"/>
        <v>0</v>
      </c>
      <c r="BB152" s="236"/>
      <c r="BC152" s="289" t="s">
        <v>24</v>
      </c>
      <c r="BD152" s="292"/>
      <c r="BE152" s="286">
        <v>0</v>
      </c>
      <c r="BF152" s="286">
        <v>0</v>
      </c>
      <c r="BG152" s="286">
        <v>0</v>
      </c>
      <c r="BH152" s="287">
        <f t="shared" si="77"/>
        <v>0</v>
      </c>
    </row>
    <row r="153" spans="1:60" s="288" customFormat="1" outlineLevel="1" x14ac:dyDescent="0.3">
      <c r="A153" s="107" t="s">
        <v>286</v>
      </c>
      <c r="B153" s="269" t="s">
        <v>287</v>
      </c>
      <c r="C153" s="269" t="s">
        <v>31</v>
      </c>
      <c r="D153" s="278">
        <v>5119140</v>
      </c>
      <c r="E153" s="278" t="s">
        <v>288</v>
      </c>
      <c r="F153" s="279">
        <v>0</v>
      </c>
      <c r="G153" s="245">
        <f t="shared" si="147"/>
        <v>0</v>
      </c>
      <c r="H153" s="264">
        <f>IFERROR(INDEX('[1]2024'!$A:$Q,MATCH($A$3&amp;$D153,'[1]2024'!$B:$B,0),MATCH(H$4,'[1]2024'!$2:$2,0)),0)+IFERROR(INDEX('[1]2024'!$A:$Q,MATCH($B$3&amp;$D153,'[1]2024'!$B:$B,0),MATCH(H$4,'[1]2024'!$2:$2,0)),0)++IFERROR(INDEX('[1]2024'!$A:$Q,MATCH($C$3&amp;$D153,'[1]2024'!$B:$B,0),MATCH(H$4,'[1]2024'!$2:$2,0)),0)++IFERROR(INDEX('[1]2024'!$A:$Q,MATCH($D$3&amp;$D153,'[1]2024'!$B:$B,0),MATCH(H$4,'[1]2024'!$2:$2,0)),0)</f>
        <v>0</v>
      </c>
      <c r="I153" s="264">
        <f>IFERROR(INDEX('[1]2024'!$A:$Q,MATCH($A$3&amp;$D153,'[1]2024'!$B:$B,0),MATCH(I$4,'[1]2024'!$2:$2,0)),0)+IFERROR(INDEX('[1]2024'!$A:$Q,MATCH($B$3&amp;$D153,'[1]2024'!$B:$B,0),MATCH(I$4,'[1]2024'!$2:$2,0)),0)++IFERROR(INDEX('[1]2024'!$A:$Q,MATCH($C$3&amp;$D153,'[1]2024'!$B:$B,0),MATCH(I$4,'[1]2024'!$2:$2,0)),0)++IFERROR(INDEX('[1]2024'!$A:$Q,MATCH($D$3&amp;$D153,'[1]2024'!$B:$B,0),MATCH(I$4,'[1]2024'!$2:$2,0)),0)</f>
        <v>0</v>
      </c>
      <c r="J153" s="264">
        <f>IFERROR(INDEX('[1]2024'!$A:$Q,MATCH($A$3&amp;$D153,'[1]2024'!$B:$B,0),MATCH(J$4,'[1]2024'!$2:$2,0)),0)+IFERROR(INDEX('[1]2024'!$A:$Q,MATCH($B$3&amp;$D153,'[1]2024'!$B:$B,0),MATCH(J$4,'[1]2024'!$2:$2,0)),0)++IFERROR(INDEX('[1]2024'!$A:$Q,MATCH($C$3&amp;$D153,'[1]2024'!$B:$B,0),MATCH(J$4,'[1]2024'!$2:$2,0)),0)++IFERROR(INDEX('[1]2024'!$A:$Q,MATCH($D$3&amp;$D153,'[1]2024'!$B:$B,0),MATCH(J$4,'[1]2024'!$2:$2,0)),0)</f>
        <v>0</v>
      </c>
      <c r="K153" s="264">
        <f>IFERROR(INDEX('[1]2024'!$A:$Q,MATCH($A$3&amp;$D153,'[1]2024'!$B:$B,0),MATCH(K$4,'[1]2024'!$2:$2,0)),0)+IFERROR(INDEX('[1]2024'!$A:$Q,MATCH($B$3&amp;$D153,'[1]2024'!$B:$B,0),MATCH(K$4,'[1]2024'!$2:$2,0)),0)++IFERROR(INDEX('[1]2024'!$A:$Q,MATCH($C$3&amp;$D153,'[1]2024'!$B:$B,0),MATCH(K$4,'[1]2024'!$2:$2,0)),0)++IFERROR(INDEX('[1]2024'!$A:$Q,MATCH($D$3&amp;$D153,'[1]2024'!$B:$B,0),MATCH(K$4,'[1]2024'!$2:$2,0)),0)</f>
        <v>0</v>
      </c>
      <c r="L153" s="264">
        <f>IFERROR(INDEX('[1]2024'!$A:$Q,MATCH($A$3&amp;$D153,'[1]2024'!$B:$B,0),MATCH(L$4,'[1]2024'!$2:$2,0)),0)+IFERROR(INDEX('[1]2024'!$A:$Q,MATCH($B$3&amp;$D153,'[1]2024'!$B:$B,0),MATCH(L$4,'[1]2024'!$2:$2,0)),0)++IFERROR(INDEX('[1]2024'!$A:$Q,MATCH($C$3&amp;$D153,'[1]2024'!$B:$B,0),MATCH(L$4,'[1]2024'!$2:$2,0)),0)++IFERROR(INDEX('[1]2024'!$A:$Q,MATCH($D$3&amp;$D153,'[1]2024'!$B:$B,0),MATCH(L$4,'[1]2024'!$2:$2,0)),0)</f>
        <v>0</v>
      </c>
      <c r="M153" s="264">
        <f>IFERROR(INDEX('[1]2024'!$A:$Q,MATCH($A$3&amp;$D153,'[1]2024'!$B:$B,0),MATCH(M$4,'[1]2024'!$2:$2,0)),0)+IFERROR(INDEX('[1]2024'!$A:$Q,MATCH($B$3&amp;$D153,'[1]2024'!$B:$B,0),MATCH(M$4,'[1]2024'!$2:$2,0)),0)++IFERROR(INDEX('[1]2024'!$A:$Q,MATCH($C$3&amp;$D153,'[1]2024'!$B:$B,0),MATCH(M$4,'[1]2024'!$2:$2,0)),0)++IFERROR(INDEX('[1]2024'!$A:$Q,MATCH($D$3&amp;$D153,'[1]2024'!$B:$B,0),MATCH(M$4,'[1]2024'!$2:$2,0)),0)</f>
        <v>0</v>
      </c>
      <c r="N153" s="264">
        <f>IFERROR(INDEX('[1]2024'!$A:$Q,MATCH($A$3&amp;$D153,'[1]2024'!$B:$B,0),MATCH(N$4,'[1]2024'!$2:$2,0)),0)+IFERROR(INDEX('[1]2024'!$A:$Q,MATCH($B$3&amp;$D153,'[1]2024'!$B:$B,0),MATCH(N$4,'[1]2024'!$2:$2,0)),0)++IFERROR(INDEX('[1]2024'!$A:$Q,MATCH($C$3&amp;$D153,'[1]2024'!$B:$B,0),MATCH(N$4,'[1]2024'!$2:$2,0)),0)++IFERROR(INDEX('[1]2024'!$A:$Q,MATCH($D$3&amp;$D153,'[1]2024'!$B:$B,0),MATCH(N$4,'[1]2024'!$2:$2,0)),0)</f>
        <v>0</v>
      </c>
      <c r="O153" s="264">
        <f>IFERROR(INDEX('[1]2024'!$A:$Q,MATCH($A$3&amp;$D153,'[1]2024'!$B:$B,0),MATCH(O$4,'[1]2024'!$2:$2,0)),0)+IFERROR(INDEX('[1]2024'!$A:$Q,MATCH($B$3&amp;$D153,'[1]2024'!$B:$B,0),MATCH(O$4,'[1]2024'!$2:$2,0)),0)++IFERROR(INDEX('[1]2024'!$A:$Q,MATCH($C$3&amp;$D153,'[1]2024'!$B:$B,0),MATCH(O$4,'[1]2024'!$2:$2,0)),0)++IFERROR(INDEX('[1]2024'!$A:$Q,MATCH($D$3&amp;$D153,'[1]2024'!$B:$B,0),MATCH(O$4,'[1]2024'!$2:$2,0)),0)</f>
        <v>0</v>
      </c>
      <c r="P153" s="264">
        <f>IFERROR(INDEX('[1]2024'!$A:$Q,MATCH($A$3&amp;$D153,'[1]2024'!$B:$B,0),MATCH(P$4,'[1]2024'!$2:$2,0)),0)+IFERROR(INDEX('[1]2024'!$A:$Q,MATCH($B$3&amp;$D153,'[1]2024'!$B:$B,0),MATCH(P$4,'[1]2024'!$2:$2,0)),0)++IFERROR(INDEX('[1]2024'!$A:$Q,MATCH($C$3&amp;$D153,'[1]2024'!$B:$B,0),MATCH(P$4,'[1]2024'!$2:$2,0)),0)++IFERROR(INDEX('[1]2024'!$A:$Q,MATCH($D$3&amp;$D153,'[1]2024'!$B:$B,0),MATCH(P$4,'[1]2024'!$2:$2,0)),0)</f>
        <v>0</v>
      </c>
      <c r="Q153" s="264">
        <f>IFERROR(INDEX('[1]2024'!$A:$Q,MATCH($A$3&amp;$D153,'[1]2024'!$B:$B,0),MATCH(Q$4,'[1]2024'!$2:$2,0)),0)+IFERROR(INDEX('[1]2024'!$A:$Q,MATCH($B$3&amp;$D153,'[1]2024'!$B:$B,0),MATCH(Q$4,'[1]2024'!$2:$2,0)),0)++IFERROR(INDEX('[1]2024'!$A:$Q,MATCH($C$3&amp;$D153,'[1]2024'!$B:$B,0),MATCH(Q$4,'[1]2024'!$2:$2,0)),0)++IFERROR(INDEX('[1]2024'!$A:$Q,MATCH($D$3&amp;$D153,'[1]2024'!$B:$B,0),MATCH(Q$4,'[1]2024'!$2:$2,0)),0)</f>
        <v>0</v>
      </c>
      <c r="R153" s="264">
        <f>IFERROR(INDEX('[1]2024'!$A:$Q,MATCH($A$3&amp;$D153,'[1]2024'!$B:$B,0),MATCH(R$4,'[1]2024'!$2:$2,0)),0)+IFERROR(INDEX('[1]2024'!$A:$Q,MATCH($B$3&amp;$D153,'[1]2024'!$B:$B,0),MATCH(R$4,'[1]2024'!$2:$2,0)),0)++IFERROR(INDEX('[1]2024'!$A:$Q,MATCH($C$3&amp;$D153,'[1]2024'!$B:$B,0),MATCH(R$4,'[1]2024'!$2:$2,0)),0)++IFERROR(INDEX('[1]2024'!$A:$Q,MATCH($D$3&amp;$D153,'[1]2024'!$B:$B,0),MATCH(R$4,'[1]2024'!$2:$2,0)),0)</f>
        <v>0</v>
      </c>
      <c r="S153" s="264">
        <f>IFERROR(INDEX('[1]2024'!$A:$Q,MATCH($A$3&amp;$D153,'[1]2024'!$B:$B,0),MATCH(S$4,'[1]2024'!$2:$2,0)),0)+IFERROR(INDEX('[1]2024'!$A:$Q,MATCH($B$3&amp;$D153,'[1]2024'!$B:$B,0),MATCH(S$4,'[1]2024'!$2:$2,0)),0)++IFERROR(INDEX('[1]2024'!$A:$Q,MATCH($C$3&amp;$D153,'[1]2024'!$B:$B,0),MATCH(S$4,'[1]2024'!$2:$2,0)),0)++IFERROR(INDEX('[1]2024'!$A:$Q,MATCH($D$3&amp;$D153,'[1]2024'!$B:$B,0),MATCH(S$4,'[1]2024'!$2:$2,0)),0)</f>
        <v>0</v>
      </c>
      <c r="T153" s="75">
        <v>0</v>
      </c>
      <c r="U153" s="280">
        <f t="shared" si="148"/>
        <v>0</v>
      </c>
      <c r="V153" s="281">
        <v>0</v>
      </c>
      <c r="W153" s="282">
        <v>0</v>
      </c>
      <c r="X153" s="282">
        <v>0</v>
      </c>
      <c r="Y153" s="282">
        <v>0</v>
      </c>
      <c r="Z153" s="282">
        <v>0</v>
      </c>
      <c r="AA153" s="282">
        <v>0</v>
      </c>
      <c r="AB153" s="282">
        <v>0</v>
      </c>
      <c r="AC153" s="282">
        <v>0</v>
      </c>
      <c r="AD153" s="282">
        <v>0</v>
      </c>
      <c r="AE153" s="282">
        <v>0</v>
      </c>
      <c r="AF153" s="282">
        <v>0</v>
      </c>
      <c r="AG153" s="283">
        <v>0</v>
      </c>
      <c r="AH153" s="245">
        <f>송도공장장!AH153+제조팀!AH153+송도밸리데이션팀!AH153+송도생산지원팀!AH153+송도설비관리팀!AH153</f>
        <v>0</v>
      </c>
      <c r="AI153" s="245">
        <f>송도공장장!AI153+제조팀!AI153+송도밸리데이션팀!AI153+송도생산지원팀!AI153+송도설비관리팀!AI153</f>
        <v>0</v>
      </c>
      <c r="AJ153" s="245">
        <f>송도공장장!AJ153+제조팀!AJ153+송도밸리데이션팀!AJ153+송도생산지원팀!AJ153+송도설비관리팀!AJ153</f>
        <v>0</v>
      </c>
      <c r="AK153" s="245">
        <f>송도공장장!AK153+제조팀!AK153+송도밸리데이션팀!AK153+송도생산지원팀!AK153+송도설비관리팀!AK153</f>
        <v>0</v>
      </c>
      <c r="AL153" s="245">
        <f>송도공장장!AL153+제조팀!AL153+송도밸리데이션팀!AL153+송도생산지원팀!AL153+송도설비관리팀!AL153</f>
        <v>0</v>
      </c>
      <c r="AM153" s="245">
        <f>송도공장장!AM153+제조팀!AM153+송도밸리데이션팀!AM153+송도생산지원팀!AM153+송도설비관리팀!AM153</f>
        <v>0</v>
      </c>
      <c r="AN153" s="245">
        <f>송도공장장!AN153+제조팀!AN153+송도밸리데이션팀!AN153+송도생산지원팀!AN153+송도설비관리팀!AN153</f>
        <v>0</v>
      </c>
      <c r="AO153" s="245">
        <f>송도공장장!AO153+제조팀!AO153+송도밸리데이션팀!AO153+송도생산지원팀!AO153+송도설비관리팀!AO153</f>
        <v>0</v>
      </c>
      <c r="AP153" s="245">
        <f>송도공장장!AP153+제조팀!AP153+송도밸리데이션팀!AP153+송도생산지원팀!AP153+송도설비관리팀!AP153</f>
        <v>0</v>
      </c>
      <c r="AQ153" s="245">
        <f>송도공장장!AQ153+제조팀!AQ153+송도밸리데이션팀!AQ153+송도생산지원팀!AQ153+송도설비관리팀!AQ153</f>
        <v>0</v>
      </c>
      <c r="AR153" s="245">
        <f>송도공장장!AR153+제조팀!AR153+송도밸리데이션팀!AR153+송도생산지원팀!AR153+송도설비관리팀!AR153</f>
        <v>0</v>
      </c>
      <c r="AS153" s="245">
        <f>송도공장장!AS153+제조팀!AS153+송도밸리데이션팀!AS153+송도생산지원팀!AS153+송도설비관리팀!AS153</f>
        <v>0</v>
      </c>
      <c r="AT153" s="245">
        <f>송도공장장!AT153+제조팀!AT153+송도밸리데이션팀!AT153+송도생산지원팀!AT153+송도설비관리팀!AT153</f>
        <v>0</v>
      </c>
      <c r="AU153" s="280">
        <f t="shared" si="130"/>
        <v>0</v>
      </c>
      <c r="AV153" s="280">
        <f t="shared" si="74"/>
        <v>0</v>
      </c>
      <c r="AW153" s="280">
        <f t="shared" si="75"/>
        <v>0</v>
      </c>
      <c r="AX153" s="280">
        <f t="shared" si="76"/>
        <v>0</v>
      </c>
      <c r="AY153" s="280">
        <f t="shared" si="149"/>
        <v>0</v>
      </c>
      <c r="AZ153" s="280">
        <f t="shared" si="150"/>
        <v>0</v>
      </c>
      <c r="BA153" s="280">
        <f t="shared" si="151"/>
        <v>0</v>
      </c>
      <c r="BB153" s="236"/>
      <c r="BC153" s="289" t="s">
        <v>24</v>
      </c>
      <c r="BD153" s="292"/>
      <c r="BE153" s="286">
        <v>0</v>
      </c>
      <c r="BF153" s="286">
        <v>0</v>
      </c>
      <c r="BG153" s="286">
        <v>1360460</v>
      </c>
      <c r="BH153" s="287">
        <f t="shared" si="77"/>
        <v>0</v>
      </c>
    </row>
    <row r="154" spans="1:60" s="288" customFormat="1" outlineLevel="1" x14ac:dyDescent="0.3">
      <c r="A154" s="107" t="s">
        <v>289</v>
      </c>
      <c r="B154" s="269" t="s">
        <v>290</v>
      </c>
      <c r="C154" s="269" t="s">
        <v>31</v>
      </c>
      <c r="D154" s="278">
        <v>5119150</v>
      </c>
      <c r="E154" s="278" t="s">
        <v>291</v>
      </c>
      <c r="F154" s="279">
        <v>1600000</v>
      </c>
      <c r="G154" s="245">
        <f t="shared" si="147"/>
        <v>1149010</v>
      </c>
      <c r="H154" s="264">
        <f>IFERROR(INDEX('[1]2024'!$A:$Q,MATCH($A$3&amp;$D154,'[1]2024'!$B:$B,0),MATCH(H$4,'[1]2024'!$2:$2,0)),0)+IFERROR(INDEX('[1]2024'!$A:$Q,MATCH($B$3&amp;$D154,'[1]2024'!$B:$B,0),MATCH(H$4,'[1]2024'!$2:$2,0)),0)++IFERROR(INDEX('[1]2024'!$A:$Q,MATCH($C$3&amp;$D154,'[1]2024'!$B:$B,0),MATCH(H$4,'[1]2024'!$2:$2,0)),0)++IFERROR(INDEX('[1]2024'!$A:$Q,MATCH($D$3&amp;$D154,'[1]2024'!$B:$B,0),MATCH(H$4,'[1]2024'!$2:$2,0)),0)</f>
        <v>169760</v>
      </c>
      <c r="I154" s="264">
        <f>IFERROR(INDEX('[1]2024'!$A:$Q,MATCH($A$3&amp;$D154,'[1]2024'!$B:$B,0),MATCH(I$4,'[1]2024'!$2:$2,0)),0)+IFERROR(INDEX('[1]2024'!$A:$Q,MATCH($B$3&amp;$D154,'[1]2024'!$B:$B,0),MATCH(I$4,'[1]2024'!$2:$2,0)),0)++IFERROR(INDEX('[1]2024'!$A:$Q,MATCH($C$3&amp;$D154,'[1]2024'!$B:$B,0),MATCH(I$4,'[1]2024'!$2:$2,0)),0)++IFERROR(INDEX('[1]2024'!$A:$Q,MATCH($D$3&amp;$D154,'[1]2024'!$B:$B,0),MATCH(I$4,'[1]2024'!$2:$2,0)),0)</f>
        <v>454930</v>
      </c>
      <c r="J154" s="264">
        <f>IFERROR(INDEX('[1]2024'!$A:$Q,MATCH($A$3&amp;$D154,'[1]2024'!$B:$B,0),MATCH(J$4,'[1]2024'!$2:$2,0)),0)+IFERROR(INDEX('[1]2024'!$A:$Q,MATCH($B$3&amp;$D154,'[1]2024'!$B:$B,0),MATCH(J$4,'[1]2024'!$2:$2,0)),0)++IFERROR(INDEX('[1]2024'!$A:$Q,MATCH($C$3&amp;$D154,'[1]2024'!$B:$B,0),MATCH(J$4,'[1]2024'!$2:$2,0)),0)++IFERROR(INDEX('[1]2024'!$A:$Q,MATCH($D$3&amp;$D154,'[1]2024'!$B:$B,0),MATCH(J$4,'[1]2024'!$2:$2,0)),0)</f>
        <v>36350</v>
      </c>
      <c r="K154" s="264">
        <f>IFERROR(INDEX('[1]2024'!$A:$Q,MATCH($A$3&amp;$D154,'[1]2024'!$B:$B,0),MATCH(K$4,'[1]2024'!$2:$2,0)),0)+IFERROR(INDEX('[1]2024'!$A:$Q,MATCH($B$3&amp;$D154,'[1]2024'!$B:$B,0),MATCH(K$4,'[1]2024'!$2:$2,0)),0)++IFERROR(INDEX('[1]2024'!$A:$Q,MATCH($C$3&amp;$D154,'[1]2024'!$B:$B,0),MATCH(K$4,'[1]2024'!$2:$2,0)),0)++IFERROR(INDEX('[1]2024'!$A:$Q,MATCH($D$3&amp;$D154,'[1]2024'!$B:$B,0),MATCH(K$4,'[1]2024'!$2:$2,0)),0)</f>
        <v>49200</v>
      </c>
      <c r="L154" s="264">
        <f>IFERROR(INDEX('[1]2024'!$A:$Q,MATCH($A$3&amp;$D154,'[1]2024'!$B:$B,0),MATCH(L$4,'[1]2024'!$2:$2,0)),0)+IFERROR(INDEX('[1]2024'!$A:$Q,MATCH($B$3&amp;$D154,'[1]2024'!$B:$B,0),MATCH(L$4,'[1]2024'!$2:$2,0)),0)++IFERROR(INDEX('[1]2024'!$A:$Q,MATCH($C$3&amp;$D154,'[1]2024'!$B:$B,0),MATCH(L$4,'[1]2024'!$2:$2,0)),0)++IFERROR(INDEX('[1]2024'!$A:$Q,MATCH($D$3&amp;$D154,'[1]2024'!$B:$B,0),MATCH(L$4,'[1]2024'!$2:$2,0)),0)</f>
        <v>72000</v>
      </c>
      <c r="M154" s="264">
        <f>IFERROR(INDEX('[1]2024'!$A:$Q,MATCH($A$3&amp;$D154,'[1]2024'!$B:$B,0),MATCH(M$4,'[1]2024'!$2:$2,0)),0)+IFERROR(INDEX('[1]2024'!$A:$Q,MATCH($B$3&amp;$D154,'[1]2024'!$B:$B,0),MATCH(M$4,'[1]2024'!$2:$2,0)),0)++IFERROR(INDEX('[1]2024'!$A:$Q,MATCH($C$3&amp;$D154,'[1]2024'!$B:$B,0),MATCH(M$4,'[1]2024'!$2:$2,0)),0)++IFERROR(INDEX('[1]2024'!$A:$Q,MATCH($D$3&amp;$D154,'[1]2024'!$B:$B,0),MATCH(M$4,'[1]2024'!$2:$2,0)),0)</f>
        <v>0</v>
      </c>
      <c r="N154" s="264">
        <f>IFERROR(INDEX('[1]2024'!$A:$Q,MATCH($A$3&amp;$D154,'[1]2024'!$B:$B,0),MATCH(N$4,'[1]2024'!$2:$2,0)),0)+IFERROR(INDEX('[1]2024'!$A:$Q,MATCH($B$3&amp;$D154,'[1]2024'!$B:$B,0),MATCH(N$4,'[1]2024'!$2:$2,0)),0)++IFERROR(INDEX('[1]2024'!$A:$Q,MATCH($C$3&amp;$D154,'[1]2024'!$B:$B,0),MATCH(N$4,'[1]2024'!$2:$2,0)),0)++IFERROR(INDEX('[1]2024'!$A:$Q,MATCH($D$3&amp;$D154,'[1]2024'!$B:$B,0),MATCH(N$4,'[1]2024'!$2:$2,0)),0)</f>
        <v>5340</v>
      </c>
      <c r="O154" s="264">
        <f>IFERROR(INDEX('[1]2024'!$A:$Q,MATCH($A$3&amp;$D154,'[1]2024'!$B:$B,0),MATCH(O$4,'[1]2024'!$2:$2,0)),0)+IFERROR(INDEX('[1]2024'!$A:$Q,MATCH($B$3&amp;$D154,'[1]2024'!$B:$B,0),MATCH(O$4,'[1]2024'!$2:$2,0)),0)++IFERROR(INDEX('[1]2024'!$A:$Q,MATCH($C$3&amp;$D154,'[1]2024'!$B:$B,0),MATCH(O$4,'[1]2024'!$2:$2,0)),0)++IFERROR(INDEX('[1]2024'!$A:$Q,MATCH($D$3&amp;$D154,'[1]2024'!$B:$B,0),MATCH(O$4,'[1]2024'!$2:$2,0)),0)</f>
        <v>0</v>
      </c>
      <c r="P154" s="264">
        <f>IFERROR(INDEX('[1]2024'!$A:$Q,MATCH($A$3&amp;$D154,'[1]2024'!$B:$B,0),MATCH(P$4,'[1]2024'!$2:$2,0)),0)+IFERROR(INDEX('[1]2024'!$A:$Q,MATCH($B$3&amp;$D154,'[1]2024'!$B:$B,0),MATCH(P$4,'[1]2024'!$2:$2,0)),0)++IFERROR(INDEX('[1]2024'!$A:$Q,MATCH($C$3&amp;$D154,'[1]2024'!$B:$B,0),MATCH(P$4,'[1]2024'!$2:$2,0)),0)++IFERROR(INDEX('[1]2024'!$A:$Q,MATCH($D$3&amp;$D154,'[1]2024'!$B:$B,0),MATCH(P$4,'[1]2024'!$2:$2,0)),0)</f>
        <v>199450</v>
      </c>
      <c r="Q154" s="264">
        <f>IFERROR(INDEX('[1]2024'!$A:$Q,MATCH($A$3&amp;$D154,'[1]2024'!$B:$B,0),MATCH(Q$4,'[1]2024'!$2:$2,0)),0)+IFERROR(INDEX('[1]2024'!$A:$Q,MATCH($B$3&amp;$D154,'[1]2024'!$B:$B,0),MATCH(Q$4,'[1]2024'!$2:$2,0)),0)++IFERROR(INDEX('[1]2024'!$A:$Q,MATCH($C$3&amp;$D154,'[1]2024'!$B:$B,0),MATCH(Q$4,'[1]2024'!$2:$2,0)),0)++IFERROR(INDEX('[1]2024'!$A:$Q,MATCH($D$3&amp;$D154,'[1]2024'!$B:$B,0),MATCH(Q$4,'[1]2024'!$2:$2,0)),0)</f>
        <v>0</v>
      </c>
      <c r="R154" s="264">
        <f>IFERROR(INDEX('[1]2024'!$A:$Q,MATCH($A$3&amp;$D154,'[1]2024'!$B:$B,0),MATCH(R$4,'[1]2024'!$2:$2,0)),0)+IFERROR(INDEX('[1]2024'!$A:$Q,MATCH($B$3&amp;$D154,'[1]2024'!$B:$B,0),MATCH(R$4,'[1]2024'!$2:$2,0)),0)++IFERROR(INDEX('[1]2024'!$A:$Q,MATCH($C$3&amp;$D154,'[1]2024'!$B:$B,0),MATCH(R$4,'[1]2024'!$2:$2,0)),0)++IFERROR(INDEX('[1]2024'!$A:$Q,MATCH($D$3&amp;$D154,'[1]2024'!$B:$B,0),MATCH(R$4,'[1]2024'!$2:$2,0)),0)</f>
        <v>130620</v>
      </c>
      <c r="S154" s="264">
        <f>IFERROR(INDEX('[1]2024'!$A:$Q,MATCH($A$3&amp;$D154,'[1]2024'!$B:$B,0),MATCH(S$4,'[1]2024'!$2:$2,0)),0)+IFERROR(INDEX('[1]2024'!$A:$Q,MATCH($B$3&amp;$D154,'[1]2024'!$B:$B,0),MATCH(S$4,'[1]2024'!$2:$2,0)),0)++IFERROR(INDEX('[1]2024'!$A:$Q,MATCH($C$3&amp;$D154,'[1]2024'!$B:$B,0),MATCH(S$4,'[1]2024'!$2:$2,0)),0)++IFERROR(INDEX('[1]2024'!$A:$Q,MATCH($D$3&amp;$D154,'[1]2024'!$B:$B,0),MATCH(S$4,'[1]2024'!$2:$2,0)),0)</f>
        <v>31360</v>
      </c>
      <c r="T154" s="75">
        <v>1200000</v>
      </c>
      <c r="U154" s="280">
        <f t="shared" si="148"/>
        <v>846590</v>
      </c>
      <c r="V154" s="281">
        <v>0</v>
      </c>
      <c r="W154" s="282">
        <v>0</v>
      </c>
      <c r="X154" s="282">
        <v>96840</v>
      </c>
      <c r="Y154" s="282">
        <v>49750</v>
      </c>
      <c r="Z154" s="282">
        <v>0</v>
      </c>
      <c r="AA154" s="282">
        <v>100000</v>
      </c>
      <c r="AB154" s="282">
        <v>100000</v>
      </c>
      <c r="AC154" s="282">
        <v>100000</v>
      </c>
      <c r="AD154" s="282">
        <v>100000</v>
      </c>
      <c r="AE154" s="282">
        <v>100000</v>
      </c>
      <c r="AF154" s="282">
        <v>100000</v>
      </c>
      <c r="AG154" s="283">
        <v>100000</v>
      </c>
      <c r="AH154" s="245">
        <f>송도공장장!AH154+제조팀!AH154+송도밸리데이션팀!AH154+송도생산지원팀!AH154+송도설비관리팀!AH154</f>
        <v>7200000</v>
      </c>
      <c r="AI154" s="245">
        <f>송도공장장!AI154+제조팀!AI154+송도밸리데이션팀!AI154+송도생산지원팀!AI154+송도설비관리팀!AI154</f>
        <v>700000</v>
      </c>
      <c r="AJ154" s="245">
        <f>송도공장장!AJ154+제조팀!AJ154+송도밸리데이션팀!AJ154+송도생산지원팀!AJ154+송도설비관리팀!AJ154</f>
        <v>700000</v>
      </c>
      <c r="AK154" s="245">
        <f>송도공장장!AK154+제조팀!AK154+송도밸리데이션팀!AK154+송도생산지원팀!AK154+송도설비관리팀!AK154</f>
        <v>400000</v>
      </c>
      <c r="AL154" s="245">
        <f>송도공장장!AL154+제조팀!AL154+송도밸리데이션팀!AL154+송도생산지원팀!AL154+송도설비관리팀!AL154</f>
        <v>700000</v>
      </c>
      <c r="AM154" s="245">
        <f>송도공장장!AM154+제조팀!AM154+송도밸리데이션팀!AM154+송도생산지원팀!AM154+송도설비관리팀!AM154</f>
        <v>700000</v>
      </c>
      <c r="AN154" s="245">
        <f>송도공장장!AN154+제조팀!AN154+송도밸리데이션팀!AN154+송도생산지원팀!AN154+송도설비관리팀!AN154</f>
        <v>400000</v>
      </c>
      <c r="AO154" s="245">
        <f>송도공장장!AO154+제조팀!AO154+송도밸리데이션팀!AO154+송도생산지원팀!AO154+송도설비관리팀!AO154</f>
        <v>700000</v>
      </c>
      <c r="AP154" s="245">
        <f>송도공장장!AP154+제조팀!AP154+송도밸리데이션팀!AP154+송도생산지원팀!AP154+송도설비관리팀!AP154</f>
        <v>700000</v>
      </c>
      <c r="AQ154" s="245">
        <f>송도공장장!AQ154+제조팀!AQ154+송도밸리데이션팀!AQ154+송도생산지원팀!AQ154+송도설비관리팀!AQ154</f>
        <v>400000</v>
      </c>
      <c r="AR154" s="245">
        <f>송도공장장!AR154+제조팀!AR154+송도밸리데이션팀!AR154+송도생산지원팀!AR154+송도설비관리팀!AR154</f>
        <v>700000</v>
      </c>
      <c r="AS154" s="245">
        <f>송도공장장!AS154+제조팀!AS154+송도밸리데이션팀!AS154+송도생산지원팀!AS154+송도설비관리팀!AS154</f>
        <v>700000</v>
      </c>
      <c r="AT154" s="245">
        <f>송도공장장!AT154+제조팀!AT154+송도밸리데이션팀!AT154+송도생산지원팀!AT154+송도설비관리팀!AT154</f>
        <v>400000</v>
      </c>
      <c r="AU154" s="280">
        <f t="shared" si="130"/>
        <v>1800000</v>
      </c>
      <c r="AV154" s="280">
        <f t="shared" ref="AV154:AV176" si="152">SUM(AL154:AN154)</f>
        <v>1800000</v>
      </c>
      <c r="AW154" s="280">
        <f t="shared" ref="AW154:AW176" si="153">SUM(AO154:AQ154)</f>
        <v>1800000</v>
      </c>
      <c r="AX154" s="280">
        <f t="shared" ref="AX154:AX176" si="154">SUM(AR154:AT154)</f>
        <v>1800000</v>
      </c>
      <c r="AY154" s="280">
        <f t="shared" si="149"/>
        <v>7200000</v>
      </c>
      <c r="AZ154" s="280">
        <f t="shared" si="150"/>
        <v>7200000</v>
      </c>
      <c r="BA154" s="280">
        <f t="shared" si="151"/>
        <v>7200000</v>
      </c>
      <c r="BB154" s="236"/>
      <c r="BC154" s="289" t="s">
        <v>24</v>
      </c>
      <c r="BD154" s="292"/>
      <c r="BE154" s="286">
        <v>0</v>
      </c>
      <c r="BF154" s="286">
        <v>4283194</v>
      </c>
      <c r="BG154" s="286">
        <v>0</v>
      </c>
      <c r="BH154" s="287">
        <f t="shared" si="77"/>
        <v>1149010</v>
      </c>
    </row>
    <row r="155" spans="1:60" outlineLevel="1" x14ac:dyDescent="0.3">
      <c r="A155" s="71" t="s">
        <v>292</v>
      </c>
      <c r="B155" s="238" t="s">
        <v>293</v>
      </c>
      <c r="C155" s="238" t="s">
        <v>31</v>
      </c>
      <c r="D155" s="239">
        <v>5119160</v>
      </c>
      <c r="E155" s="239" t="s">
        <v>294</v>
      </c>
      <c r="F155" s="277">
        <v>0</v>
      </c>
      <c r="G155" s="245">
        <f t="shared" si="147"/>
        <v>0</v>
      </c>
      <c r="H155" s="264">
        <f>IFERROR(INDEX('[1]2024'!$A:$Q,MATCH($A$3&amp;$D155,'[1]2024'!$B:$B,0),MATCH(H$4,'[1]2024'!$2:$2,0)),0)+IFERROR(INDEX('[1]2024'!$A:$Q,MATCH($B$3&amp;$D155,'[1]2024'!$B:$B,0),MATCH(H$4,'[1]2024'!$2:$2,0)),0)++IFERROR(INDEX('[1]2024'!$A:$Q,MATCH($C$3&amp;$D155,'[1]2024'!$B:$B,0),MATCH(H$4,'[1]2024'!$2:$2,0)),0)++IFERROR(INDEX('[1]2024'!$A:$Q,MATCH($D$3&amp;$D155,'[1]2024'!$B:$B,0),MATCH(H$4,'[1]2024'!$2:$2,0)),0)</f>
        <v>0</v>
      </c>
      <c r="I155" s="264">
        <f>IFERROR(INDEX('[1]2024'!$A:$Q,MATCH($A$3&amp;$D155,'[1]2024'!$B:$B,0),MATCH(I$4,'[1]2024'!$2:$2,0)),0)+IFERROR(INDEX('[1]2024'!$A:$Q,MATCH($B$3&amp;$D155,'[1]2024'!$B:$B,0),MATCH(I$4,'[1]2024'!$2:$2,0)),0)++IFERROR(INDEX('[1]2024'!$A:$Q,MATCH($C$3&amp;$D155,'[1]2024'!$B:$B,0),MATCH(I$4,'[1]2024'!$2:$2,0)),0)++IFERROR(INDEX('[1]2024'!$A:$Q,MATCH($D$3&amp;$D155,'[1]2024'!$B:$B,0),MATCH(I$4,'[1]2024'!$2:$2,0)),0)</f>
        <v>0</v>
      </c>
      <c r="J155" s="264">
        <f>IFERROR(INDEX('[1]2024'!$A:$Q,MATCH($A$3&amp;$D155,'[1]2024'!$B:$B,0),MATCH(J$4,'[1]2024'!$2:$2,0)),0)+IFERROR(INDEX('[1]2024'!$A:$Q,MATCH($B$3&amp;$D155,'[1]2024'!$B:$B,0),MATCH(J$4,'[1]2024'!$2:$2,0)),0)++IFERROR(INDEX('[1]2024'!$A:$Q,MATCH($C$3&amp;$D155,'[1]2024'!$B:$B,0),MATCH(J$4,'[1]2024'!$2:$2,0)),0)++IFERROR(INDEX('[1]2024'!$A:$Q,MATCH($D$3&amp;$D155,'[1]2024'!$B:$B,0),MATCH(J$4,'[1]2024'!$2:$2,0)),0)</f>
        <v>0</v>
      </c>
      <c r="K155" s="264">
        <f>IFERROR(INDEX('[1]2024'!$A:$Q,MATCH($A$3&amp;$D155,'[1]2024'!$B:$B,0),MATCH(K$4,'[1]2024'!$2:$2,0)),0)+IFERROR(INDEX('[1]2024'!$A:$Q,MATCH($B$3&amp;$D155,'[1]2024'!$B:$B,0),MATCH(K$4,'[1]2024'!$2:$2,0)),0)++IFERROR(INDEX('[1]2024'!$A:$Q,MATCH($C$3&amp;$D155,'[1]2024'!$B:$B,0),MATCH(K$4,'[1]2024'!$2:$2,0)),0)++IFERROR(INDEX('[1]2024'!$A:$Q,MATCH($D$3&amp;$D155,'[1]2024'!$B:$B,0),MATCH(K$4,'[1]2024'!$2:$2,0)),0)</f>
        <v>0</v>
      </c>
      <c r="L155" s="264">
        <f>IFERROR(INDEX('[1]2024'!$A:$Q,MATCH($A$3&amp;$D155,'[1]2024'!$B:$B,0),MATCH(L$4,'[1]2024'!$2:$2,0)),0)+IFERROR(INDEX('[1]2024'!$A:$Q,MATCH($B$3&amp;$D155,'[1]2024'!$B:$B,0),MATCH(L$4,'[1]2024'!$2:$2,0)),0)++IFERROR(INDEX('[1]2024'!$A:$Q,MATCH($C$3&amp;$D155,'[1]2024'!$B:$B,0),MATCH(L$4,'[1]2024'!$2:$2,0)),0)++IFERROR(INDEX('[1]2024'!$A:$Q,MATCH($D$3&amp;$D155,'[1]2024'!$B:$B,0),MATCH(L$4,'[1]2024'!$2:$2,0)),0)</f>
        <v>0</v>
      </c>
      <c r="M155" s="264">
        <f>IFERROR(INDEX('[1]2024'!$A:$Q,MATCH($A$3&amp;$D155,'[1]2024'!$B:$B,0),MATCH(M$4,'[1]2024'!$2:$2,0)),0)+IFERROR(INDEX('[1]2024'!$A:$Q,MATCH($B$3&amp;$D155,'[1]2024'!$B:$B,0),MATCH(M$4,'[1]2024'!$2:$2,0)),0)++IFERROR(INDEX('[1]2024'!$A:$Q,MATCH($C$3&amp;$D155,'[1]2024'!$B:$B,0),MATCH(M$4,'[1]2024'!$2:$2,0)),0)++IFERROR(INDEX('[1]2024'!$A:$Q,MATCH($D$3&amp;$D155,'[1]2024'!$B:$B,0),MATCH(M$4,'[1]2024'!$2:$2,0)),0)</f>
        <v>0</v>
      </c>
      <c r="N155" s="264">
        <f>IFERROR(INDEX('[1]2024'!$A:$Q,MATCH($A$3&amp;$D155,'[1]2024'!$B:$B,0),MATCH(N$4,'[1]2024'!$2:$2,0)),0)+IFERROR(INDEX('[1]2024'!$A:$Q,MATCH($B$3&amp;$D155,'[1]2024'!$B:$B,0),MATCH(N$4,'[1]2024'!$2:$2,0)),0)++IFERROR(INDEX('[1]2024'!$A:$Q,MATCH($C$3&amp;$D155,'[1]2024'!$B:$B,0),MATCH(N$4,'[1]2024'!$2:$2,0)),0)++IFERROR(INDEX('[1]2024'!$A:$Q,MATCH($D$3&amp;$D155,'[1]2024'!$B:$B,0),MATCH(N$4,'[1]2024'!$2:$2,0)),0)</f>
        <v>0</v>
      </c>
      <c r="O155" s="264">
        <f>IFERROR(INDEX('[1]2024'!$A:$Q,MATCH($A$3&amp;$D155,'[1]2024'!$B:$B,0),MATCH(O$4,'[1]2024'!$2:$2,0)),0)+IFERROR(INDEX('[1]2024'!$A:$Q,MATCH($B$3&amp;$D155,'[1]2024'!$B:$B,0),MATCH(O$4,'[1]2024'!$2:$2,0)),0)++IFERROR(INDEX('[1]2024'!$A:$Q,MATCH($C$3&amp;$D155,'[1]2024'!$B:$B,0),MATCH(O$4,'[1]2024'!$2:$2,0)),0)++IFERROR(INDEX('[1]2024'!$A:$Q,MATCH($D$3&amp;$D155,'[1]2024'!$B:$B,0),MATCH(O$4,'[1]2024'!$2:$2,0)),0)</f>
        <v>0</v>
      </c>
      <c r="P155" s="264">
        <f>IFERROR(INDEX('[1]2024'!$A:$Q,MATCH($A$3&amp;$D155,'[1]2024'!$B:$B,0),MATCH(P$4,'[1]2024'!$2:$2,0)),0)+IFERROR(INDEX('[1]2024'!$A:$Q,MATCH($B$3&amp;$D155,'[1]2024'!$B:$B,0),MATCH(P$4,'[1]2024'!$2:$2,0)),0)++IFERROR(INDEX('[1]2024'!$A:$Q,MATCH($C$3&amp;$D155,'[1]2024'!$B:$B,0),MATCH(P$4,'[1]2024'!$2:$2,0)),0)++IFERROR(INDEX('[1]2024'!$A:$Q,MATCH($D$3&amp;$D155,'[1]2024'!$B:$B,0),MATCH(P$4,'[1]2024'!$2:$2,0)),0)</f>
        <v>0</v>
      </c>
      <c r="Q155" s="264">
        <f>IFERROR(INDEX('[1]2024'!$A:$Q,MATCH($A$3&amp;$D155,'[1]2024'!$B:$B,0),MATCH(Q$4,'[1]2024'!$2:$2,0)),0)+IFERROR(INDEX('[1]2024'!$A:$Q,MATCH($B$3&amp;$D155,'[1]2024'!$B:$B,0),MATCH(Q$4,'[1]2024'!$2:$2,0)),0)++IFERROR(INDEX('[1]2024'!$A:$Q,MATCH($C$3&amp;$D155,'[1]2024'!$B:$B,0),MATCH(Q$4,'[1]2024'!$2:$2,0)),0)++IFERROR(INDEX('[1]2024'!$A:$Q,MATCH($D$3&amp;$D155,'[1]2024'!$B:$B,0),MATCH(Q$4,'[1]2024'!$2:$2,0)),0)</f>
        <v>0</v>
      </c>
      <c r="R155" s="264">
        <f>IFERROR(INDEX('[1]2024'!$A:$Q,MATCH($A$3&amp;$D155,'[1]2024'!$B:$B,0),MATCH(R$4,'[1]2024'!$2:$2,0)),0)+IFERROR(INDEX('[1]2024'!$A:$Q,MATCH($B$3&amp;$D155,'[1]2024'!$B:$B,0),MATCH(R$4,'[1]2024'!$2:$2,0)),0)++IFERROR(INDEX('[1]2024'!$A:$Q,MATCH($C$3&amp;$D155,'[1]2024'!$B:$B,0),MATCH(R$4,'[1]2024'!$2:$2,0)),0)++IFERROR(INDEX('[1]2024'!$A:$Q,MATCH($D$3&amp;$D155,'[1]2024'!$B:$B,0),MATCH(R$4,'[1]2024'!$2:$2,0)),0)</f>
        <v>0</v>
      </c>
      <c r="S155" s="264">
        <f>IFERROR(INDEX('[1]2024'!$A:$Q,MATCH($A$3&amp;$D155,'[1]2024'!$B:$B,0),MATCH(S$4,'[1]2024'!$2:$2,0)),0)+IFERROR(INDEX('[1]2024'!$A:$Q,MATCH($B$3&amp;$D155,'[1]2024'!$B:$B,0),MATCH(S$4,'[1]2024'!$2:$2,0)),0)++IFERROR(INDEX('[1]2024'!$A:$Q,MATCH($C$3&amp;$D155,'[1]2024'!$B:$B,0),MATCH(S$4,'[1]2024'!$2:$2,0)),0)++IFERROR(INDEX('[1]2024'!$A:$Q,MATCH($D$3&amp;$D155,'[1]2024'!$B:$B,0),MATCH(S$4,'[1]2024'!$2:$2,0)),0)</f>
        <v>0</v>
      </c>
      <c r="T155" s="75">
        <v>0</v>
      </c>
      <c r="U155" s="245">
        <f t="shared" si="148"/>
        <v>0</v>
      </c>
      <c r="V155" s="246">
        <v>0</v>
      </c>
      <c r="W155" s="247">
        <v>0</v>
      </c>
      <c r="X155" s="247">
        <v>0</v>
      </c>
      <c r="Y155" s="247">
        <v>0</v>
      </c>
      <c r="Z155" s="247">
        <v>0</v>
      </c>
      <c r="AA155" s="247">
        <v>0</v>
      </c>
      <c r="AB155" s="247">
        <v>0</v>
      </c>
      <c r="AC155" s="247">
        <v>0</v>
      </c>
      <c r="AD155" s="247">
        <v>0</v>
      </c>
      <c r="AE155" s="247">
        <v>0</v>
      </c>
      <c r="AF155" s="247">
        <v>0</v>
      </c>
      <c r="AG155" s="248">
        <v>0</v>
      </c>
      <c r="AH155" s="245">
        <f>송도공장장!AH155+제조팀!AH155+송도밸리데이션팀!AH155+송도생산지원팀!AH155+송도설비관리팀!AH155</f>
        <v>0</v>
      </c>
      <c r="AI155" s="245">
        <f>송도공장장!AI155+제조팀!AI155+송도밸리데이션팀!AI155+송도생산지원팀!AI155+송도설비관리팀!AI155</f>
        <v>0</v>
      </c>
      <c r="AJ155" s="245">
        <f>송도공장장!AJ155+제조팀!AJ155+송도밸리데이션팀!AJ155+송도생산지원팀!AJ155+송도설비관리팀!AJ155</f>
        <v>0</v>
      </c>
      <c r="AK155" s="245">
        <f>송도공장장!AK155+제조팀!AK155+송도밸리데이션팀!AK155+송도생산지원팀!AK155+송도설비관리팀!AK155</f>
        <v>0</v>
      </c>
      <c r="AL155" s="245">
        <f>송도공장장!AL155+제조팀!AL155+송도밸리데이션팀!AL155+송도생산지원팀!AL155+송도설비관리팀!AL155</f>
        <v>0</v>
      </c>
      <c r="AM155" s="245">
        <f>송도공장장!AM155+제조팀!AM155+송도밸리데이션팀!AM155+송도생산지원팀!AM155+송도설비관리팀!AM155</f>
        <v>0</v>
      </c>
      <c r="AN155" s="245">
        <f>송도공장장!AN155+제조팀!AN155+송도밸리데이션팀!AN155+송도생산지원팀!AN155+송도설비관리팀!AN155</f>
        <v>0</v>
      </c>
      <c r="AO155" s="245">
        <f>송도공장장!AO155+제조팀!AO155+송도밸리데이션팀!AO155+송도생산지원팀!AO155+송도설비관리팀!AO155</f>
        <v>0</v>
      </c>
      <c r="AP155" s="245">
        <f>송도공장장!AP155+제조팀!AP155+송도밸리데이션팀!AP155+송도생산지원팀!AP155+송도설비관리팀!AP155</f>
        <v>0</v>
      </c>
      <c r="AQ155" s="245">
        <f>송도공장장!AQ155+제조팀!AQ155+송도밸리데이션팀!AQ155+송도생산지원팀!AQ155+송도설비관리팀!AQ155</f>
        <v>0</v>
      </c>
      <c r="AR155" s="245">
        <f>송도공장장!AR155+제조팀!AR155+송도밸리데이션팀!AR155+송도생산지원팀!AR155+송도설비관리팀!AR155</f>
        <v>0</v>
      </c>
      <c r="AS155" s="245">
        <f>송도공장장!AS155+제조팀!AS155+송도밸리데이션팀!AS155+송도생산지원팀!AS155+송도설비관리팀!AS155</f>
        <v>0</v>
      </c>
      <c r="AT155" s="245">
        <f>송도공장장!AT155+제조팀!AT155+송도밸리데이션팀!AT155+송도생산지원팀!AT155+송도설비관리팀!AT155</f>
        <v>0</v>
      </c>
      <c r="AU155" s="245">
        <f t="shared" si="130"/>
        <v>0</v>
      </c>
      <c r="AV155" s="245">
        <f t="shared" si="152"/>
        <v>0</v>
      </c>
      <c r="AW155" s="245">
        <f t="shared" si="153"/>
        <v>0</v>
      </c>
      <c r="AX155" s="245">
        <f t="shared" si="154"/>
        <v>0</v>
      </c>
      <c r="AY155" s="245">
        <f t="shared" si="149"/>
        <v>0</v>
      </c>
      <c r="AZ155" s="245">
        <f t="shared" si="150"/>
        <v>0</v>
      </c>
      <c r="BA155" s="245">
        <f t="shared" si="151"/>
        <v>0</v>
      </c>
      <c r="BB155" s="250"/>
      <c r="BC155" s="251" t="s">
        <v>24</v>
      </c>
      <c r="BD155" s="261"/>
      <c r="BE155" s="264">
        <v>0</v>
      </c>
      <c r="BF155" s="264">
        <v>0</v>
      </c>
      <c r="BG155" s="264">
        <v>0</v>
      </c>
      <c r="BH155" s="265">
        <f t="shared" ref="BH155:BH176" si="155">G155</f>
        <v>0</v>
      </c>
    </row>
    <row r="156" spans="1:60" outlineLevel="1" x14ac:dyDescent="0.3">
      <c r="A156" s="71" t="s">
        <v>295</v>
      </c>
      <c r="B156" s="238" t="s">
        <v>295</v>
      </c>
      <c r="C156" s="238" t="s">
        <v>31</v>
      </c>
      <c r="D156" s="239">
        <v>5119121</v>
      </c>
      <c r="E156" s="239" t="s">
        <v>296</v>
      </c>
      <c r="F156" s="277">
        <v>0</v>
      </c>
      <c r="G156" s="245">
        <f t="shared" si="147"/>
        <v>0</v>
      </c>
      <c r="H156" s="264">
        <f>IFERROR(INDEX('[1]2024'!$A:$Q,MATCH($A$3&amp;$D156,'[1]2024'!$B:$B,0),MATCH(H$4,'[1]2024'!$2:$2,0)),0)+IFERROR(INDEX('[1]2024'!$A:$Q,MATCH($B$3&amp;$D156,'[1]2024'!$B:$B,0),MATCH(H$4,'[1]2024'!$2:$2,0)),0)++IFERROR(INDEX('[1]2024'!$A:$Q,MATCH($C$3&amp;$D156,'[1]2024'!$B:$B,0),MATCH(H$4,'[1]2024'!$2:$2,0)),0)++IFERROR(INDEX('[1]2024'!$A:$Q,MATCH($D$3&amp;$D156,'[1]2024'!$B:$B,0),MATCH(H$4,'[1]2024'!$2:$2,0)),0)</f>
        <v>0</v>
      </c>
      <c r="I156" s="264">
        <f>IFERROR(INDEX('[1]2024'!$A:$Q,MATCH($A$3&amp;$D156,'[1]2024'!$B:$B,0),MATCH(I$4,'[1]2024'!$2:$2,0)),0)+IFERROR(INDEX('[1]2024'!$A:$Q,MATCH($B$3&amp;$D156,'[1]2024'!$B:$B,0),MATCH(I$4,'[1]2024'!$2:$2,0)),0)++IFERROR(INDEX('[1]2024'!$A:$Q,MATCH($C$3&amp;$D156,'[1]2024'!$B:$B,0),MATCH(I$4,'[1]2024'!$2:$2,0)),0)++IFERROR(INDEX('[1]2024'!$A:$Q,MATCH($D$3&amp;$D156,'[1]2024'!$B:$B,0),MATCH(I$4,'[1]2024'!$2:$2,0)),0)</f>
        <v>0</v>
      </c>
      <c r="J156" s="264">
        <f>IFERROR(INDEX('[1]2024'!$A:$Q,MATCH($A$3&amp;$D156,'[1]2024'!$B:$B,0),MATCH(J$4,'[1]2024'!$2:$2,0)),0)+IFERROR(INDEX('[1]2024'!$A:$Q,MATCH($B$3&amp;$D156,'[1]2024'!$B:$B,0),MATCH(J$4,'[1]2024'!$2:$2,0)),0)++IFERROR(INDEX('[1]2024'!$A:$Q,MATCH($C$3&amp;$D156,'[1]2024'!$B:$B,0),MATCH(J$4,'[1]2024'!$2:$2,0)),0)++IFERROR(INDEX('[1]2024'!$A:$Q,MATCH($D$3&amp;$D156,'[1]2024'!$B:$B,0),MATCH(J$4,'[1]2024'!$2:$2,0)),0)</f>
        <v>0</v>
      </c>
      <c r="K156" s="264">
        <f>IFERROR(INDEX('[1]2024'!$A:$Q,MATCH($A$3&amp;$D156,'[1]2024'!$B:$B,0),MATCH(K$4,'[1]2024'!$2:$2,0)),0)+IFERROR(INDEX('[1]2024'!$A:$Q,MATCH($B$3&amp;$D156,'[1]2024'!$B:$B,0),MATCH(K$4,'[1]2024'!$2:$2,0)),0)++IFERROR(INDEX('[1]2024'!$A:$Q,MATCH($C$3&amp;$D156,'[1]2024'!$B:$B,0),MATCH(K$4,'[1]2024'!$2:$2,0)),0)++IFERROR(INDEX('[1]2024'!$A:$Q,MATCH($D$3&amp;$D156,'[1]2024'!$B:$B,0),MATCH(K$4,'[1]2024'!$2:$2,0)),0)</f>
        <v>0</v>
      </c>
      <c r="L156" s="264">
        <f>IFERROR(INDEX('[1]2024'!$A:$Q,MATCH($A$3&amp;$D156,'[1]2024'!$B:$B,0),MATCH(L$4,'[1]2024'!$2:$2,0)),0)+IFERROR(INDEX('[1]2024'!$A:$Q,MATCH($B$3&amp;$D156,'[1]2024'!$B:$B,0),MATCH(L$4,'[1]2024'!$2:$2,0)),0)++IFERROR(INDEX('[1]2024'!$A:$Q,MATCH($C$3&amp;$D156,'[1]2024'!$B:$B,0),MATCH(L$4,'[1]2024'!$2:$2,0)),0)++IFERROR(INDEX('[1]2024'!$A:$Q,MATCH($D$3&amp;$D156,'[1]2024'!$B:$B,0),MATCH(L$4,'[1]2024'!$2:$2,0)),0)</f>
        <v>0</v>
      </c>
      <c r="M156" s="264">
        <f>IFERROR(INDEX('[1]2024'!$A:$Q,MATCH($A$3&amp;$D156,'[1]2024'!$B:$B,0),MATCH(M$4,'[1]2024'!$2:$2,0)),0)+IFERROR(INDEX('[1]2024'!$A:$Q,MATCH($B$3&amp;$D156,'[1]2024'!$B:$B,0),MATCH(M$4,'[1]2024'!$2:$2,0)),0)++IFERROR(INDEX('[1]2024'!$A:$Q,MATCH($C$3&amp;$D156,'[1]2024'!$B:$B,0),MATCH(M$4,'[1]2024'!$2:$2,0)),0)++IFERROR(INDEX('[1]2024'!$A:$Q,MATCH($D$3&amp;$D156,'[1]2024'!$B:$B,0),MATCH(M$4,'[1]2024'!$2:$2,0)),0)</f>
        <v>0</v>
      </c>
      <c r="N156" s="264">
        <f>IFERROR(INDEX('[1]2024'!$A:$Q,MATCH($A$3&amp;$D156,'[1]2024'!$B:$B,0),MATCH(N$4,'[1]2024'!$2:$2,0)),0)+IFERROR(INDEX('[1]2024'!$A:$Q,MATCH($B$3&amp;$D156,'[1]2024'!$B:$B,0),MATCH(N$4,'[1]2024'!$2:$2,0)),0)++IFERROR(INDEX('[1]2024'!$A:$Q,MATCH($C$3&amp;$D156,'[1]2024'!$B:$B,0),MATCH(N$4,'[1]2024'!$2:$2,0)),0)++IFERROR(INDEX('[1]2024'!$A:$Q,MATCH($D$3&amp;$D156,'[1]2024'!$B:$B,0),MATCH(N$4,'[1]2024'!$2:$2,0)),0)</f>
        <v>0</v>
      </c>
      <c r="O156" s="264">
        <f>IFERROR(INDEX('[1]2024'!$A:$Q,MATCH($A$3&amp;$D156,'[1]2024'!$B:$B,0),MATCH(O$4,'[1]2024'!$2:$2,0)),0)+IFERROR(INDEX('[1]2024'!$A:$Q,MATCH($B$3&amp;$D156,'[1]2024'!$B:$B,0),MATCH(O$4,'[1]2024'!$2:$2,0)),0)++IFERROR(INDEX('[1]2024'!$A:$Q,MATCH($C$3&amp;$D156,'[1]2024'!$B:$B,0),MATCH(O$4,'[1]2024'!$2:$2,0)),0)++IFERROR(INDEX('[1]2024'!$A:$Q,MATCH($D$3&amp;$D156,'[1]2024'!$B:$B,0),MATCH(O$4,'[1]2024'!$2:$2,0)),0)</f>
        <v>0</v>
      </c>
      <c r="P156" s="264">
        <f>IFERROR(INDEX('[1]2024'!$A:$Q,MATCH($A$3&amp;$D156,'[1]2024'!$B:$B,0),MATCH(P$4,'[1]2024'!$2:$2,0)),0)+IFERROR(INDEX('[1]2024'!$A:$Q,MATCH($B$3&amp;$D156,'[1]2024'!$B:$B,0),MATCH(P$4,'[1]2024'!$2:$2,0)),0)++IFERROR(INDEX('[1]2024'!$A:$Q,MATCH($C$3&amp;$D156,'[1]2024'!$B:$B,0),MATCH(P$4,'[1]2024'!$2:$2,0)),0)++IFERROR(INDEX('[1]2024'!$A:$Q,MATCH($D$3&amp;$D156,'[1]2024'!$B:$B,0),MATCH(P$4,'[1]2024'!$2:$2,0)),0)</f>
        <v>0</v>
      </c>
      <c r="Q156" s="264">
        <f>IFERROR(INDEX('[1]2024'!$A:$Q,MATCH($A$3&amp;$D156,'[1]2024'!$B:$B,0),MATCH(Q$4,'[1]2024'!$2:$2,0)),0)+IFERROR(INDEX('[1]2024'!$A:$Q,MATCH($B$3&amp;$D156,'[1]2024'!$B:$B,0),MATCH(Q$4,'[1]2024'!$2:$2,0)),0)++IFERROR(INDEX('[1]2024'!$A:$Q,MATCH($C$3&amp;$D156,'[1]2024'!$B:$B,0),MATCH(Q$4,'[1]2024'!$2:$2,0)),0)++IFERROR(INDEX('[1]2024'!$A:$Q,MATCH($D$3&amp;$D156,'[1]2024'!$B:$B,0),MATCH(Q$4,'[1]2024'!$2:$2,0)),0)</f>
        <v>0</v>
      </c>
      <c r="R156" s="264">
        <f>IFERROR(INDEX('[1]2024'!$A:$Q,MATCH($A$3&amp;$D156,'[1]2024'!$B:$B,0),MATCH(R$4,'[1]2024'!$2:$2,0)),0)+IFERROR(INDEX('[1]2024'!$A:$Q,MATCH($B$3&amp;$D156,'[1]2024'!$B:$B,0),MATCH(R$4,'[1]2024'!$2:$2,0)),0)++IFERROR(INDEX('[1]2024'!$A:$Q,MATCH($C$3&amp;$D156,'[1]2024'!$B:$B,0),MATCH(R$4,'[1]2024'!$2:$2,0)),0)++IFERROR(INDEX('[1]2024'!$A:$Q,MATCH($D$3&amp;$D156,'[1]2024'!$B:$B,0),MATCH(R$4,'[1]2024'!$2:$2,0)),0)</f>
        <v>0</v>
      </c>
      <c r="S156" s="264">
        <f>IFERROR(INDEX('[1]2024'!$A:$Q,MATCH($A$3&amp;$D156,'[1]2024'!$B:$B,0),MATCH(S$4,'[1]2024'!$2:$2,0)),0)+IFERROR(INDEX('[1]2024'!$A:$Q,MATCH($B$3&amp;$D156,'[1]2024'!$B:$B,0),MATCH(S$4,'[1]2024'!$2:$2,0)),0)++IFERROR(INDEX('[1]2024'!$A:$Q,MATCH($C$3&amp;$D156,'[1]2024'!$B:$B,0),MATCH(S$4,'[1]2024'!$2:$2,0)),0)++IFERROR(INDEX('[1]2024'!$A:$Q,MATCH($D$3&amp;$D156,'[1]2024'!$B:$B,0),MATCH(S$4,'[1]2024'!$2:$2,0)),0)</f>
        <v>0</v>
      </c>
      <c r="T156" s="75">
        <v>0</v>
      </c>
      <c r="U156" s="245">
        <f t="shared" si="148"/>
        <v>0</v>
      </c>
      <c r="V156" s="246">
        <v>0</v>
      </c>
      <c r="W156" s="247">
        <v>0</v>
      </c>
      <c r="X156" s="247">
        <v>0</v>
      </c>
      <c r="Y156" s="247">
        <v>0</v>
      </c>
      <c r="Z156" s="247">
        <v>0</v>
      </c>
      <c r="AA156" s="247">
        <v>0</v>
      </c>
      <c r="AB156" s="247">
        <v>0</v>
      </c>
      <c r="AC156" s="247">
        <v>0</v>
      </c>
      <c r="AD156" s="247">
        <v>0</v>
      </c>
      <c r="AE156" s="247">
        <v>0</v>
      </c>
      <c r="AF156" s="247">
        <v>0</v>
      </c>
      <c r="AG156" s="248">
        <v>0</v>
      </c>
      <c r="AH156" s="245">
        <f>송도공장장!AH156+제조팀!AH156+송도밸리데이션팀!AH156+송도생산지원팀!AH156+송도설비관리팀!AH156</f>
        <v>300000</v>
      </c>
      <c r="AI156" s="245">
        <f>송도공장장!AI156+제조팀!AI156+송도밸리데이션팀!AI156+송도생산지원팀!AI156+송도설비관리팀!AI156</f>
        <v>25000</v>
      </c>
      <c r="AJ156" s="245">
        <f>송도공장장!AJ156+제조팀!AJ156+송도밸리데이션팀!AJ156+송도생산지원팀!AJ156+송도설비관리팀!AJ156</f>
        <v>25000</v>
      </c>
      <c r="AK156" s="245">
        <f>송도공장장!AK156+제조팀!AK156+송도밸리데이션팀!AK156+송도생산지원팀!AK156+송도설비관리팀!AK156</f>
        <v>25000</v>
      </c>
      <c r="AL156" s="245">
        <f>송도공장장!AL156+제조팀!AL156+송도밸리데이션팀!AL156+송도생산지원팀!AL156+송도설비관리팀!AL156</f>
        <v>25000</v>
      </c>
      <c r="AM156" s="245">
        <f>송도공장장!AM156+제조팀!AM156+송도밸리데이션팀!AM156+송도생산지원팀!AM156+송도설비관리팀!AM156</f>
        <v>25000</v>
      </c>
      <c r="AN156" s="245">
        <f>송도공장장!AN156+제조팀!AN156+송도밸리데이션팀!AN156+송도생산지원팀!AN156+송도설비관리팀!AN156</f>
        <v>25000</v>
      </c>
      <c r="AO156" s="245">
        <f>송도공장장!AO156+제조팀!AO156+송도밸리데이션팀!AO156+송도생산지원팀!AO156+송도설비관리팀!AO156</f>
        <v>25000</v>
      </c>
      <c r="AP156" s="245">
        <f>송도공장장!AP156+제조팀!AP156+송도밸리데이션팀!AP156+송도생산지원팀!AP156+송도설비관리팀!AP156</f>
        <v>25000</v>
      </c>
      <c r="AQ156" s="245">
        <f>송도공장장!AQ156+제조팀!AQ156+송도밸리데이션팀!AQ156+송도생산지원팀!AQ156+송도설비관리팀!AQ156</f>
        <v>25000</v>
      </c>
      <c r="AR156" s="245">
        <f>송도공장장!AR156+제조팀!AR156+송도밸리데이션팀!AR156+송도생산지원팀!AR156+송도설비관리팀!AR156</f>
        <v>25000</v>
      </c>
      <c r="AS156" s="245">
        <f>송도공장장!AS156+제조팀!AS156+송도밸리데이션팀!AS156+송도생산지원팀!AS156+송도설비관리팀!AS156</f>
        <v>25000</v>
      </c>
      <c r="AT156" s="245">
        <f>송도공장장!AT156+제조팀!AT156+송도밸리데이션팀!AT156+송도생산지원팀!AT156+송도설비관리팀!AT156</f>
        <v>25000</v>
      </c>
      <c r="AU156" s="245">
        <f t="shared" si="130"/>
        <v>75000</v>
      </c>
      <c r="AV156" s="245">
        <f t="shared" si="152"/>
        <v>75000</v>
      </c>
      <c r="AW156" s="245">
        <f t="shared" si="153"/>
        <v>75000</v>
      </c>
      <c r="AX156" s="245">
        <f t="shared" si="154"/>
        <v>75000</v>
      </c>
      <c r="AY156" s="245">
        <f t="shared" si="149"/>
        <v>300000</v>
      </c>
      <c r="AZ156" s="245">
        <f t="shared" si="150"/>
        <v>300000</v>
      </c>
      <c r="BA156" s="245">
        <f t="shared" si="151"/>
        <v>300000</v>
      </c>
      <c r="BB156" s="250"/>
      <c r="BC156" s="251" t="s">
        <v>24</v>
      </c>
      <c r="BD156" s="261"/>
      <c r="BE156" s="264">
        <v>0</v>
      </c>
      <c r="BF156" s="264">
        <v>0</v>
      </c>
      <c r="BG156" s="264">
        <v>0</v>
      </c>
      <c r="BH156" s="265">
        <f t="shared" si="155"/>
        <v>0</v>
      </c>
    </row>
    <row r="157" spans="1:60" outlineLevel="1" x14ac:dyDescent="0.3">
      <c r="A157" s="71" t="s">
        <v>297</v>
      </c>
      <c r="B157" s="269" t="s">
        <v>298</v>
      </c>
      <c r="C157" s="269" t="s">
        <v>31</v>
      </c>
      <c r="D157" s="239">
        <v>5119151</v>
      </c>
      <c r="E157" s="239" t="s">
        <v>291</v>
      </c>
      <c r="F157" s="277">
        <v>0</v>
      </c>
      <c r="G157" s="245">
        <f t="shared" si="147"/>
        <v>0</v>
      </c>
      <c r="H157" s="264">
        <f>IFERROR(INDEX('[1]2024'!$A:$Q,MATCH($A$3&amp;$D157,'[1]2024'!$B:$B,0),MATCH(H$4,'[1]2024'!$2:$2,0)),0)+IFERROR(INDEX('[1]2024'!$A:$Q,MATCH($B$3&amp;$D157,'[1]2024'!$B:$B,0),MATCH(H$4,'[1]2024'!$2:$2,0)),0)++IFERROR(INDEX('[1]2024'!$A:$Q,MATCH($C$3&amp;$D157,'[1]2024'!$B:$B,0),MATCH(H$4,'[1]2024'!$2:$2,0)),0)++IFERROR(INDEX('[1]2024'!$A:$Q,MATCH($D$3&amp;$D157,'[1]2024'!$B:$B,0),MATCH(H$4,'[1]2024'!$2:$2,0)),0)</f>
        <v>0</v>
      </c>
      <c r="I157" s="264">
        <f>IFERROR(INDEX('[1]2024'!$A:$Q,MATCH($A$3&amp;$D157,'[1]2024'!$B:$B,0),MATCH(I$4,'[1]2024'!$2:$2,0)),0)+IFERROR(INDEX('[1]2024'!$A:$Q,MATCH($B$3&amp;$D157,'[1]2024'!$B:$B,0),MATCH(I$4,'[1]2024'!$2:$2,0)),0)++IFERROR(INDEX('[1]2024'!$A:$Q,MATCH($C$3&amp;$D157,'[1]2024'!$B:$B,0),MATCH(I$4,'[1]2024'!$2:$2,0)),0)++IFERROR(INDEX('[1]2024'!$A:$Q,MATCH($D$3&amp;$D157,'[1]2024'!$B:$B,0),MATCH(I$4,'[1]2024'!$2:$2,0)),0)</f>
        <v>0</v>
      </c>
      <c r="J157" s="264">
        <f>IFERROR(INDEX('[1]2024'!$A:$Q,MATCH($A$3&amp;$D157,'[1]2024'!$B:$B,0),MATCH(J$4,'[1]2024'!$2:$2,0)),0)+IFERROR(INDEX('[1]2024'!$A:$Q,MATCH($B$3&amp;$D157,'[1]2024'!$B:$B,0),MATCH(J$4,'[1]2024'!$2:$2,0)),0)++IFERROR(INDEX('[1]2024'!$A:$Q,MATCH($C$3&amp;$D157,'[1]2024'!$B:$B,0),MATCH(J$4,'[1]2024'!$2:$2,0)),0)++IFERROR(INDEX('[1]2024'!$A:$Q,MATCH($D$3&amp;$D157,'[1]2024'!$B:$B,0),MATCH(J$4,'[1]2024'!$2:$2,0)),0)</f>
        <v>0</v>
      </c>
      <c r="K157" s="264">
        <f>IFERROR(INDEX('[1]2024'!$A:$Q,MATCH($A$3&amp;$D157,'[1]2024'!$B:$B,0),MATCH(K$4,'[1]2024'!$2:$2,0)),0)+IFERROR(INDEX('[1]2024'!$A:$Q,MATCH($B$3&amp;$D157,'[1]2024'!$B:$B,0),MATCH(K$4,'[1]2024'!$2:$2,0)),0)++IFERROR(INDEX('[1]2024'!$A:$Q,MATCH($C$3&amp;$D157,'[1]2024'!$B:$B,0),MATCH(K$4,'[1]2024'!$2:$2,0)),0)++IFERROR(INDEX('[1]2024'!$A:$Q,MATCH($D$3&amp;$D157,'[1]2024'!$B:$B,0),MATCH(K$4,'[1]2024'!$2:$2,0)),0)</f>
        <v>0</v>
      </c>
      <c r="L157" s="264">
        <f>IFERROR(INDEX('[1]2024'!$A:$Q,MATCH($A$3&amp;$D157,'[1]2024'!$B:$B,0),MATCH(L$4,'[1]2024'!$2:$2,0)),0)+IFERROR(INDEX('[1]2024'!$A:$Q,MATCH($B$3&amp;$D157,'[1]2024'!$B:$B,0),MATCH(L$4,'[1]2024'!$2:$2,0)),0)++IFERROR(INDEX('[1]2024'!$A:$Q,MATCH($C$3&amp;$D157,'[1]2024'!$B:$B,0),MATCH(L$4,'[1]2024'!$2:$2,0)),0)++IFERROR(INDEX('[1]2024'!$A:$Q,MATCH($D$3&amp;$D157,'[1]2024'!$B:$B,0),MATCH(L$4,'[1]2024'!$2:$2,0)),0)</f>
        <v>0</v>
      </c>
      <c r="M157" s="264">
        <f>IFERROR(INDEX('[1]2024'!$A:$Q,MATCH($A$3&amp;$D157,'[1]2024'!$B:$B,0),MATCH(M$4,'[1]2024'!$2:$2,0)),0)+IFERROR(INDEX('[1]2024'!$A:$Q,MATCH($B$3&amp;$D157,'[1]2024'!$B:$B,0),MATCH(M$4,'[1]2024'!$2:$2,0)),0)++IFERROR(INDEX('[1]2024'!$A:$Q,MATCH($C$3&amp;$D157,'[1]2024'!$B:$B,0),MATCH(M$4,'[1]2024'!$2:$2,0)),0)++IFERROR(INDEX('[1]2024'!$A:$Q,MATCH($D$3&amp;$D157,'[1]2024'!$B:$B,0),MATCH(M$4,'[1]2024'!$2:$2,0)),0)</f>
        <v>0</v>
      </c>
      <c r="N157" s="264">
        <f>IFERROR(INDEX('[1]2024'!$A:$Q,MATCH($A$3&amp;$D157,'[1]2024'!$B:$B,0),MATCH(N$4,'[1]2024'!$2:$2,0)),0)+IFERROR(INDEX('[1]2024'!$A:$Q,MATCH($B$3&amp;$D157,'[1]2024'!$B:$B,0),MATCH(N$4,'[1]2024'!$2:$2,0)),0)++IFERROR(INDEX('[1]2024'!$A:$Q,MATCH($C$3&amp;$D157,'[1]2024'!$B:$B,0),MATCH(N$4,'[1]2024'!$2:$2,0)),0)++IFERROR(INDEX('[1]2024'!$A:$Q,MATCH($D$3&amp;$D157,'[1]2024'!$B:$B,0),MATCH(N$4,'[1]2024'!$2:$2,0)),0)</f>
        <v>0</v>
      </c>
      <c r="O157" s="264">
        <f>IFERROR(INDEX('[1]2024'!$A:$Q,MATCH($A$3&amp;$D157,'[1]2024'!$B:$B,0),MATCH(O$4,'[1]2024'!$2:$2,0)),0)+IFERROR(INDEX('[1]2024'!$A:$Q,MATCH($B$3&amp;$D157,'[1]2024'!$B:$B,0),MATCH(O$4,'[1]2024'!$2:$2,0)),0)++IFERROR(INDEX('[1]2024'!$A:$Q,MATCH($C$3&amp;$D157,'[1]2024'!$B:$B,0),MATCH(O$4,'[1]2024'!$2:$2,0)),0)++IFERROR(INDEX('[1]2024'!$A:$Q,MATCH($D$3&amp;$D157,'[1]2024'!$B:$B,0),MATCH(O$4,'[1]2024'!$2:$2,0)),0)</f>
        <v>0</v>
      </c>
      <c r="P157" s="264">
        <f>IFERROR(INDEX('[1]2024'!$A:$Q,MATCH($A$3&amp;$D157,'[1]2024'!$B:$B,0),MATCH(P$4,'[1]2024'!$2:$2,0)),0)+IFERROR(INDEX('[1]2024'!$A:$Q,MATCH($B$3&amp;$D157,'[1]2024'!$B:$B,0),MATCH(P$4,'[1]2024'!$2:$2,0)),0)++IFERROR(INDEX('[1]2024'!$A:$Q,MATCH($C$3&amp;$D157,'[1]2024'!$B:$B,0),MATCH(P$4,'[1]2024'!$2:$2,0)),0)++IFERROR(INDEX('[1]2024'!$A:$Q,MATCH($D$3&amp;$D157,'[1]2024'!$B:$B,0),MATCH(P$4,'[1]2024'!$2:$2,0)),0)</f>
        <v>0</v>
      </c>
      <c r="Q157" s="264">
        <f>IFERROR(INDEX('[1]2024'!$A:$Q,MATCH($A$3&amp;$D157,'[1]2024'!$B:$B,0),MATCH(Q$4,'[1]2024'!$2:$2,0)),0)+IFERROR(INDEX('[1]2024'!$A:$Q,MATCH($B$3&amp;$D157,'[1]2024'!$B:$B,0),MATCH(Q$4,'[1]2024'!$2:$2,0)),0)++IFERROR(INDEX('[1]2024'!$A:$Q,MATCH($C$3&amp;$D157,'[1]2024'!$B:$B,0),MATCH(Q$4,'[1]2024'!$2:$2,0)),0)++IFERROR(INDEX('[1]2024'!$A:$Q,MATCH($D$3&amp;$D157,'[1]2024'!$B:$B,0),MATCH(Q$4,'[1]2024'!$2:$2,0)),0)</f>
        <v>0</v>
      </c>
      <c r="R157" s="264">
        <f>IFERROR(INDEX('[1]2024'!$A:$Q,MATCH($A$3&amp;$D157,'[1]2024'!$B:$B,0),MATCH(R$4,'[1]2024'!$2:$2,0)),0)+IFERROR(INDEX('[1]2024'!$A:$Q,MATCH($B$3&amp;$D157,'[1]2024'!$B:$B,0),MATCH(R$4,'[1]2024'!$2:$2,0)),0)++IFERROR(INDEX('[1]2024'!$A:$Q,MATCH($C$3&amp;$D157,'[1]2024'!$B:$B,0),MATCH(R$4,'[1]2024'!$2:$2,0)),0)++IFERROR(INDEX('[1]2024'!$A:$Q,MATCH($D$3&amp;$D157,'[1]2024'!$B:$B,0),MATCH(R$4,'[1]2024'!$2:$2,0)),0)</f>
        <v>0</v>
      </c>
      <c r="S157" s="264">
        <f>IFERROR(INDEX('[1]2024'!$A:$Q,MATCH($A$3&amp;$D157,'[1]2024'!$B:$B,0),MATCH(S$4,'[1]2024'!$2:$2,0)),0)+IFERROR(INDEX('[1]2024'!$A:$Q,MATCH($B$3&amp;$D157,'[1]2024'!$B:$B,0),MATCH(S$4,'[1]2024'!$2:$2,0)),0)++IFERROR(INDEX('[1]2024'!$A:$Q,MATCH($C$3&amp;$D157,'[1]2024'!$B:$B,0),MATCH(S$4,'[1]2024'!$2:$2,0)),0)++IFERROR(INDEX('[1]2024'!$A:$Q,MATCH($D$3&amp;$D157,'[1]2024'!$B:$B,0),MATCH(S$4,'[1]2024'!$2:$2,0)),0)</f>
        <v>0</v>
      </c>
      <c r="T157" s="75">
        <v>0</v>
      </c>
      <c r="U157" s="245">
        <f t="shared" si="148"/>
        <v>0</v>
      </c>
      <c r="V157" s="246">
        <v>0</v>
      </c>
      <c r="W157" s="247">
        <v>0</v>
      </c>
      <c r="X157" s="247">
        <v>0</v>
      </c>
      <c r="Y157" s="247">
        <v>0</v>
      </c>
      <c r="Z157" s="247">
        <v>0</v>
      </c>
      <c r="AA157" s="247">
        <v>0</v>
      </c>
      <c r="AB157" s="247">
        <v>0</v>
      </c>
      <c r="AC157" s="247">
        <v>0</v>
      </c>
      <c r="AD157" s="247">
        <v>0</v>
      </c>
      <c r="AE157" s="247">
        <v>0</v>
      </c>
      <c r="AF157" s="247">
        <v>0</v>
      </c>
      <c r="AG157" s="248">
        <v>0</v>
      </c>
      <c r="AH157" s="245">
        <f>송도공장장!AH157+제조팀!AH157+송도밸리데이션팀!AH157+송도생산지원팀!AH157+송도설비관리팀!AH157</f>
        <v>0</v>
      </c>
      <c r="AI157" s="245">
        <f>송도공장장!AI157+제조팀!AI157+송도밸리데이션팀!AI157+송도생산지원팀!AI157+송도설비관리팀!AI157</f>
        <v>0</v>
      </c>
      <c r="AJ157" s="245">
        <f>송도공장장!AJ157+제조팀!AJ157+송도밸리데이션팀!AJ157+송도생산지원팀!AJ157+송도설비관리팀!AJ157</f>
        <v>0</v>
      </c>
      <c r="AK157" s="245">
        <f>송도공장장!AK157+제조팀!AK157+송도밸리데이션팀!AK157+송도생산지원팀!AK157+송도설비관리팀!AK157</f>
        <v>0</v>
      </c>
      <c r="AL157" s="245">
        <f>송도공장장!AL157+제조팀!AL157+송도밸리데이션팀!AL157+송도생산지원팀!AL157+송도설비관리팀!AL157</f>
        <v>0</v>
      </c>
      <c r="AM157" s="245">
        <f>송도공장장!AM157+제조팀!AM157+송도밸리데이션팀!AM157+송도생산지원팀!AM157+송도설비관리팀!AM157</f>
        <v>0</v>
      </c>
      <c r="AN157" s="245">
        <f>송도공장장!AN157+제조팀!AN157+송도밸리데이션팀!AN157+송도생산지원팀!AN157+송도설비관리팀!AN157</f>
        <v>0</v>
      </c>
      <c r="AO157" s="245">
        <f>송도공장장!AO157+제조팀!AO157+송도밸리데이션팀!AO157+송도생산지원팀!AO157+송도설비관리팀!AO157</f>
        <v>0</v>
      </c>
      <c r="AP157" s="245">
        <f>송도공장장!AP157+제조팀!AP157+송도밸리데이션팀!AP157+송도생산지원팀!AP157+송도설비관리팀!AP157</f>
        <v>0</v>
      </c>
      <c r="AQ157" s="245">
        <f>송도공장장!AQ157+제조팀!AQ157+송도밸리데이션팀!AQ157+송도생산지원팀!AQ157+송도설비관리팀!AQ157</f>
        <v>0</v>
      </c>
      <c r="AR157" s="245">
        <f>송도공장장!AR157+제조팀!AR157+송도밸리데이션팀!AR157+송도생산지원팀!AR157+송도설비관리팀!AR157</f>
        <v>0</v>
      </c>
      <c r="AS157" s="245">
        <f>송도공장장!AS157+제조팀!AS157+송도밸리데이션팀!AS157+송도생산지원팀!AS157+송도설비관리팀!AS157</f>
        <v>0</v>
      </c>
      <c r="AT157" s="245">
        <f>송도공장장!AT157+제조팀!AT157+송도밸리데이션팀!AT157+송도생산지원팀!AT157+송도설비관리팀!AT157</f>
        <v>0</v>
      </c>
      <c r="AU157" s="245">
        <f t="shared" si="130"/>
        <v>0</v>
      </c>
      <c r="AV157" s="245">
        <f t="shared" si="152"/>
        <v>0</v>
      </c>
      <c r="AW157" s="245">
        <f t="shared" si="153"/>
        <v>0</v>
      </c>
      <c r="AX157" s="245">
        <f t="shared" si="154"/>
        <v>0</v>
      </c>
      <c r="AY157" s="245">
        <f t="shared" si="149"/>
        <v>0</v>
      </c>
      <c r="AZ157" s="245">
        <f t="shared" si="150"/>
        <v>0</v>
      </c>
      <c r="BA157" s="245">
        <f t="shared" si="151"/>
        <v>0</v>
      </c>
      <c r="BB157" s="250"/>
      <c r="BC157" s="251" t="s">
        <v>24</v>
      </c>
      <c r="BD157" s="261"/>
      <c r="BE157" s="264">
        <v>0</v>
      </c>
      <c r="BF157" s="264">
        <v>0</v>
      </c>
      <c r="BG157" s="264">
        <v>4568982</v>
      </c>
      <c r="BH157" s="265">
        <f t="shared" si="155"/>
        <v>0</v>
      </c>
    </row>
    <row r="158" spans="1:60" x14ac:dyDescent="0.3">
      <c r="A158" s="57" t="s">
        <v>299</v>
      </c>
      <c r="B158" s="256" t="s">
        <v>21</v>
      </c>
      <c r="C158" s="256"/>
      <c r="D158" s="257"/>
      <c r="E158" s="257"/>
      <c r="F158" s="272">
        <v>6000000</v>
      </c>
      <c r="G158" s="258">
        <f t="shared" ref="G158" si="156">SUM(G159:G162)</f>
        <v>799600</v>
      </c>
      <c r="H158" s="259">
        <f t="shared" ref="H158:S158" si="157">SUM(H159:H162)</f>
        <v>0</v>
      </c>
      <c r="I158" s="260">
        <f t="shared" si="157"/>
        <v>430000</v>
      </c>
      <c r="J158" s="260">
        <f t="shared" si="157"/>
        <v>0</v>
      </c>
      <c r="K158" s="260">
        <f t="shared" si="157"/>
        <v>0</v>
      </c>
      <c r="L158" s="260">
        <f t="shared" si="157"/>
        <v>0</v>
      </c>
      <c r="M158" s="260">
        <f t="shared" si="157"/>
        <v>9600</v>
      </c>
      <c r="N158" s="260">
        <f t="shared" si="157"/>
        <v>0</v>
      </c>
      <c r="O158" s="260">
        <f t="shared" si="157"/>
        <v>0</v>
      </c>
      <c r="P158" s="260">
        <f t="shared" si="157"/>
        <v>0</v>
      </c>
      <c r="Q158" s="260">
        <f t="shared" si="157"/>
        <v>0</v>
      </c>
      <c r="R158" s="260">
        <f t="shared" si="157"/>
        <v>360000</v>
      </c>
      <c r="S158" s="260">
        <f t="shared" si="157"/>
        <v>0</v>
      </c>
      <c r="T158" s="64">
        <v>4000000</v>
      </c>
      <c r="U158" s="258">
        <f t="shared" ref="U158:Z158" si="158">SUM(U159:U162)</f>
        <v>3922273</v>
      </c>
      <c r="V158" s="262">
        <f t="shared" si="158"/>
        <v>555000</v>
      </c>
      <c r="W158" s="273">
        <f t="shared" si="158"/>
        <v>0</v>
      </c>
      <c r="X158" s="273">
        <f t="shared" si="158"/>
        <v>367273</v>
      </c>
      <c r="Y158" s="273">
        <f t="shared" si="158"/>
        <v>0</v>
      </c>
      <c r="Z158" s="273">
        <f t="shared" si="158"/>
        <v>0</v>
      </c>
      <c r="AA158" s="273">
        <v>1000000</v>
      </c>
      <c r="AB158" s="273">
        <v>0</v>
      </c>
      <c r="AC158" s="273">
        <v>0</v>
      </c>
      <c r="AD158" s="273">
        <v>1000000</v>
      </c>
      <c r="AE158" s="273">
        <v>0</v>
      </c>
      <c r="AF158" s="273">
        <v>0</v>
      </c>
      <c r="AG158" s="274">
        <v>1000000</v>
      </c>
      <c r="AH158" s="258">
        <f t="shared" ref="AH158:AT158" si="159">SUM(AH159:AH162)</f>
        <v>807600000</v>
      </c>
      <c r="AI158" s="258">
        <f t="shared" si="159"/>
        <v>58500000</v>
      </c>
      <c r="AJ158" s="258">
        <f t="shared" si="159"/>
        <v>72100000</v>
      </c>
      <c r="AK158" s="258">
        <f t="shared" si="159"/>
        <v>139400000</v>
      </c>
      <c r="AL158" s="258">
        <f t="shared" si="159"/>
        <v>42900000</v>
      </c>
      <c r="AM158" s="258">
        <f t="shared" si="159"/>
        <v>37000000</v>
      </c>
      <c r="AN158" s="258">
        <f t="shared" si="159"/>
        <v>83000000</v>
      </c>
      <c r="AO158" s="258">
        <f t="shared" si="159"/>
        <v>42300000</v>
      </c>
      <c r="AP158" s="258">
        <f t="shared" si="159"/>
        <v>30000000</v>
      </c>
      <c r="AQ158" s="258">
        <f t="shared" si="159"/>
        <v>128700000</v>
      </c>
      <c r="AR158" s="258">
        <f t="shared" si="159"/>
        <v>25900000</v>
      </c>
      <c r="AS158" s="258">
        <f t="shared" si="159"/>
        <v>33000000</v>
      </c>
      <c r="AT158" s="258">
        <f t="shared" si="159"/>
        <v>114800000</v>
      </c>
      <c r="AU158" s="258">
        <f t="shared" si="130"/>
        <v>270000000</v>
      </c>
      <c r="AV158" s="258">
        <f t="shared" si="152"/>
        <v>162900000</v>
      </c>
      <c r="AW158" s="258">
        <f t="shared" si="153"/>
        <v>201000000</v>
      </c>
      <c r="AX158" s="258">
        <f t="shared" si="154"/>
        <v>173700000</v>
      </c>
      <c r="AY158" s="258">
        <f>SUM(AY159:AY162)</f>
        <v>847980000</v>
      </c>
      <c r="AZ158" s="258">
        <f t="shared" ref="AZ158:BA158" si="160">SUM(AZ159:AZ162)</f>
        <v>890379000</v>
      </c>
      <c r="BA158" s="258">
        <f t="shared" si="160"/>
        <v>934897950</v>
      </c>
      <c r="BB158" s="250"/>
      <c r="BC158" s="275"/>
      <c r="BD158" s="276"/>
      <c r="BE158" s="262">
        <f>SUM(BE159:BE162)</f>
        <v>0</v>
      </c>
      <c r="BF158" s="262">
        <v>2183700</v>
      </c>
      <c r="BG158" s="262">
        <v>3663000</v>
      </c>
      <c r="BH158" s="263">
        <f t="shared" si="155"/>
        <v>799600</v>
      </c>
    </row>
    <row r="159" spans="1:60" outlineLevel="1" x14ac:dyDescent="0.3">
      <c r="A159" s="71" t="s">
        <v>300</v>
      </c>
      <c r="B159" s="238" t="s">
        <v>301</v>
      </c>
      <c r="C159" s="238" t="s">
        <v>44</v>
      </c>
      <c r="D159" s="239">
        <v>5120110</v>
      </c>
      <c r="E159" s="239" t="s">
        <v>302</v>
      </c>
      <c r="F159" s="277">
        <v>0</v>
      </c>
      <c r="G159" s="245">
        <f>SUM(H159:S159)</f>
        <v>0</v>
      </c>
      <c r="H159" s="264">
        <f>IFERROR(INDEX('[1]2024'!$A:$Q,MATCH($A$3&amp;$D159,'[1]2024'!$B:$B,0),MATCH(H$4,'[1]2024'!$2:$2,0)),0)+IFERROR(INDEX('[1]2024'!$A:$Q,MATCH($B$3&amp;$D159,'[1]2024'!$B:$B,0),MATCH(H$4,'[1]2024'!$2:$2,0)),0)++IFERROR(INDEX('[1]2024'!$A:$Q,MATCH($C$3&amp;$D159,'[1]2024'!$B:$B,0),MATCH(H$4,'[1]2024'!$2:$2,0)),0)++IFERROR(INDEX('[1]2024'!$A:$Q,MATCH($D$3&amp;$D159,'[1]2024'!$B:$B,0),MATCH(H$4,'[1]2024'!$2:$2,0)),0)</f>
        <v>0</v>
      </c>
      <c r="I159" s="264">
        <f>IFERROR(INDEX('[1]2024'!$A:$Q,MATCH($A$3&amp;$D159,'[1]2024'!$B:$B,0),MATCH(I$4,'[1]2024'!$2:$2,0)),0)+IFERROR(INDEX('[1]2024'!$A:$Q,MATCH($B$3&amp;$D159,'[1]2024'!$B:$B,0),MATCH(I$4,'[1]2024'!$2:$2,0)),0)++IFERROR(INDEX('[1]2024'!$A:$Q,MATCH($C$3&amp;$D159,'[1]2024'!$B:$B,0),MATCH(I$4,'[1]2024'!$2:$2,0)),0)++IFERROR(INDEX('[1]2024'!$A:$Q,MATCH($D$3&amp;$D159,'[1]2024'!$B:$B,0),MATCH(I$4,'[1]2024'!$2:$2,0)),0)</f>
        <v>0</v>
      </c>
      <c r="J159" s="264">
        <f>IFERROR(INDEX('[1]2024'!$A:$Q,MATCH($A$3&amp;$D159,'[1]2024'!$B:$B,0),MATCH(J$4,'[1]2024'!$2:$2,0)),0)+IFERROR(INDEX('[1]2024'!$A:$Q,MATCH($B$3&amp;$D159,'[1]2024'!$B:$B,0),MATCH(J$4,'[1]2024'!$2:$2,0)),0)++IFERROR(INDEX('[1]2024'!$A:$Q,MATCH($C$3&amp;$D159,'[1]2024'!$B:$B,0),MATCH(J$4,'[1]2024'!$2:$2,0)),0)++IFERROR(INDEX('[1]2024'!$A:$Q,MATCH($D$3&amp;$D159,'[1]2024'!$B:$B,0),MATCH(J$4,'[1]2024'!$2:$2,0)),0)</f>
        <v>0</v>
      </c>
      <c r="K159" s="264">
        <f>IFERROR(INDEX('[1]2024'!$A:$Q,MATCH($A$3&amp;$D159,'[1]2024'!$B:$B,0),MATCH(K$4,'[1]2024'!$2:$2,0)),0)+IFERROR(INDEX('[1]2024'!$A:$Q,MATCH($B$3&amp;$D159,'[1]2024'!$B:$B,0),MATCH(K$4,'[1]2024'!$2:$2,0)),0)++IFERROR(INDEX('[1]2024'!$A:$Q,MATCH($C$3&amp;$D159,'[1]2024'!$B:$B,0),MATCH(K$4,'[1]2024'!$2:$2,0)),0)++IFERROR(INDEX('[1]2024'!$A:$Q,MATCH($D$3&amp;$D159,'[1]2024'!$B:$B,0),MATCH(K$4,'[1]2024'!$2:$2,0)),0)</f>
        <v>0</v>
      </c>
      <c r="L159" s="264">
        <f>IFERROR(INDEX('[1]2024'!$A:$Q,MATCH($A$3&amp;$D159,'[1]2024'!$B:$B,0),MATCH(L$4,'[1]2024'!$2:$2,0)),0)+IFERROR(INDEX('[1]2024'!$A:$Q,MATCH($B$3&amp;$D159,'[1]2024'!$B:$B,0),MATCH(L$4,'[1]2024'!$2:$2,0)),0)++IFERROR(INDEX('[1]2024'!$A:$Q,MATCH($C$3&amp;$D159,'[1]2024'!$B:$B,0),MATCH(L$4,'[1]2024'!$2:$2,0)),0)++IFERROR(INDEX('[1]2024'!$A:$Q,MATCH($D$3&amp;$D159,'[1]2024'!$B:$B,0),MATCH(L$4,'[1]2024'!$2:$2,0)),0)</f>
        <v>0</v>
      </c>
      <c r="M159" s="264">
        <f>IFERROR(INDEX('[1]2024'!$A:$Q,MATCH($A$3&amp;$D159,'[1]2024'!$B:$B,0),MATCH(M$4,'[1]2024'!$2:$2,0)),0)+IFERROR(INDEX('[1]2024'!$A:$Q,MATCH($B$3&amp;$D159,'[1]2024'!$B:$B,0),MATCH(M$4,'[1]2024'!$2:$2,0)),0)++IFERROR(INDEX('[1]2024'!$A:$Q,MATCH($C$3&amp;$D159,'[1]2024'!$B:$B,0),MATCH(M$4,'[1]2024'!$2:$2,0)),0)++IFERROR(INDEX('[1]2024'!$A:$Q,MATCH($D$3&amp;$D159,'[1]2024'!$B:$B,0),MATCH(M$4,'[1]2024'!$2:$2,0)),0)</f>
        <v>0</v>
      </c>
      <c r="N159" s="264">
        <f>IFERROR(INDEX('[1]2024'!$A:$Q,MATCH($A$3&amp;$D159,'[1]2024'!$B:$B,0),MATCH(N$4,'[1]2024'!$2:$2,0)),0)+IFERROR(INDEX('[1]2024'!$A:$Q,MATCH($B$3&amp;$D159,'[1]2024'!$B:$B,0),MATCH(N$4,'[1]2024'!$2:$2,0)),0)++IFERROR(INDEX('[1]2024'!$A:$Q,MATCH($C$3&amp;$D159,'[1]2024'!$B:$B,0),MATCH(N$4,'[1]2024'!$2:$2,0)),0)++IFERROR(INDEX('[1]2024'!$A:$Q,MATCH($D$3&amp;$D159,'[1]2024'!$B:$B,0),MATCH(N$4,'[1]2024'!$2:$2,0)),0)</f>
        <v>0</v>
      </c>
      <c r="O159" s="264">
        <f>IFERROR(INDEX('[1]2024'!$A:$Q,MATCH($A$3&amp;$D159,'[1]2024'!$B:$B,0),MATCH(O$4,'[1]2024'!$2:$2,0)),0)+IFERROR(INDEX('[1]2024'!$A:$Q,MATCH($B$3&amp;$D159,'[1]2024'!$B:$B,0),MATCH(O$4,'[1]2024'!$2:$2,0)),0)++IFERROR(INDEX('[1]2024'!$A:$Q,MATCH($C$3&amp;$D159,'[1]2024'!$B:$B,0),MATCH(O$4,'[1]2024'!$2:$2,0)),0)++IFERROR(INDEX('[1]2024'!$A:$Q,MATCH($D$3&amp;$D159,'[1]2024'!$B:$B,0),MATCH(O$4,'[1]2024'!$2:$2,0)),0)</f>
        <v>0</v>
      </c>
      <c r="P159" s="264">
        <f>IFERROR(INDEX('[1]2024'!$A:$Q,MATCH($A$3&amp;$D159,'[1]2024'!$B:$B,0),MATCH(P$4,'[1]2024'!$2:$2,0)),0)+IFERROR(INDEX('[1]2024'!$A:$Q,MATCH($B$3&amp;$D159,'[1]2024'!$B:$B,0),MATCH(P$4,'[1]2024'!$2:$2,0)),0)++IFERROR(INDEX('[1]2024'!$A:$Q,MATCH($C$3&amp;$D159,'[1]2024'!$B:$B,0),MATCH(P$4,'[1]2024'!$2:$2,0)),0)++IFERROR(INDEX('[1]2024'!$A:$Q,MATCH($D$3&amp;$D159,'[1]2024'!$B:$B,0),MATCH(P$4,'[1]2024'!$2:$2,0)),0)</f>
        <v>0</v>
      </c>
      <c r="Q159" s="264">
        <f>IFERROR(INDEX('[1]2024'!$A:$Q,MATCH($A$3&amp;$D159,'[1]2024'!$B:$B,0),MATCH(Q$4,'[1]2024'!$2:$2,0)),0)+IFERROR(INDEX('[1]2024'!$A:$Q,MATCH($B$3&amp;$D159,'[1]2024'!$B:$B,0),MATCH(Q$4,'[1]2024'!$2:$2,0)),0)++IFERROR(INDEX('[1]2024'!$A:$Q,MATCH($C$3&amp;$D159,'[1]2024'!$B:$B,0),MATCH(Q$4,'[1]2024'!$2:$2,0)),0)++IFERROR(INDEX('[1]2024'!$A:$Q,MATCH($D$3&amp;$D159,'[1]2024'!$B:$B,0),MATCH(Q$4,'[1]2024'!$2:$2,0)),0)</f>
        <v>0</v>
      </c>
      <c r="R159" s="264">
        <f>IFERROR(INDEX('[1]2024'!$A:$Q,MATCH($A$3&amp;$D159,'[1]2024'!$B:$B,0),MATCH(R$4,'[1]2024'!$2:$2,0)),0)+IFERROR(INDEX('[1]2024'!$A:$Q,MATCH($B$3&amp;$D159,'[1]2024'!$B:$B,0),MATCH(R$4,'[1]2024'!$2:$2,0)),0)++IFERROR(INDEX('[1]2024'!$A:$Q,MATCH($C$3&amp;$D159,'[1]2024'!$B:$B,0),MATCH(R$4,'[1]2024'!$2:$2,0)),0)++IFERROR(INDEX('[1]2024'!$A:$Q,MATCH($D$3&amp;$D159,'[1]2024'!$B:$B,0),MATCH(R$4,'[1]2024'!$2:$2,0)),0)</f>
        <v>0</v>
      </c>
      <c r="S159" s="264">
        <f>IFERROR(INDEX('[1]2024'!$A:$Q,MATCH($A$3&amp;$D159,'[1]2024'!$B:$B,0),MATCH(S$4,'[1]2024'!$2:$2,0)),0)+IFERROR(INDEX('[1]2024'!$A:$Q,MATCH($B$3&amp;$D159,'[1]2024'!$B:$B,0),MATCH(S$4,'[1]2024'!$2:$2,0)),0)++IFERROR(INDEX('[1]2024'!$A:$Q,MATCH($C$3&amp;$D159,'[1]2024'!$B:$B,0),MATCH(S$4,'[1]2024'!$2:$2,0)),0)++IFERROR(INDEX('[1]2024'!$A:$Q,MATCH($D$3&amp;$D159,'[1]2024'!$B:$B,0),MATCH(S$4,'[1]2024'!$2:$2,0)),0)</f>
        <v>0</v>
      </c>
      <c r="T159" s="75">
        <v>0</v>
      </c>
      <c r="U159" s="245">
        <f>SUM(V159:AG159)</f>
        <v>555000</v>
      </c>
      <c r="V159" s="246">
        <v>555000</v>
      </c>
      <c r="W159" s="247">
        <v>0</v>
      </c>
      <c r="X159" s="247">
        <v>0</v>
      </c>
      <c r="Y159" s="247">
        <v>0</v>
      </c>
      <c r="Z159" s="247">
        <v>0</v>
      </c>
      <c r="AA159" s="247">
        <v>0</v>
      </c>
      <c r="AB159" s="247">
        <v>0</v>
      </c>
      <c r="AC159" s="247">
        <v>0</v>
      </c>
      <c r="AD159" s="247">
        <v>0</v>
      </c>
      <c r="AE159" s="247">
        <v>0</v>
      </c>
      <c r="AF159" s="247">
        <v>0</v>
      </c>
      <c r="AG159" s="248">
        <v>0</v>
      </c>
      <c r="AH159" s="245">
        <f>송도공장장!AH159+제조팀!AH159+송도밸리데이션팀!AH159+송도생산지원팀!AH159+송도설비관리팀!AH159</f>
        <v>29500000</v>
      </c>
      <c r="AI159" s="245">
        <f>송도공장장!AI159+제조팀!AI159+송도밸리데이션팀!AI159+송도생산지원팀!AI159+송도설비관리팀!AI159</f>
        <v>2000000</v>
      </c>
      <c r="AJ159" s="245">
        <f>송도공장장!AJ159+제조팀!AJ159+송도밸리데이션팀!AJ159+송도생산지원팀!AJ159+송도설비관리팀!AJ159</f>
        <v>6500000</v>
      </c>
      <c r="AK159" s="245">
        <f>송도공장장!AK159+제조팀!AK159+송도밸리데이션팀!AK159+송도생산지원팀!AK159+송도설비관리팀!AK159</f>
        <v>2000000</v>
      </c>
      <c r="AL159" s="245">
        <f>송도공장장!AL159+제조팀!AL159+송도밸리데이션팀!AL159+송도생산지원팀!AL159+송도설비관리팀!AL159</f>
        <v>2000000</v>
      </c>
      <c r="AM159" s="245">
        <f>송도공장장!AM159+제조팀!AM159+송도밸리데이션팀!AM159+송도생산지원팀!AM159+송도설비관리팀!AM159</f>
        <v>2000000</v>
      </c>
      <c r="AN159" s="245">
        <f>송도공장장!AN159+제조팀!AN159+송도밸리데이션팀!AN159+송도생산지원팀!AN159+송도설비관리팀!AN159</f>
        <v>2000000</v>
      </c>
      <c r="AO159" s="245">
        <f>송도공장장!AO159+제조팀!AO159+송도밸리데이션팀!AO159+송도생산지원팀!AO159+송도설비관리팀!AO159</f>
        <v>2000000</v>
      </c>
      <c r="AP159" s="245">
        <f>송도공장장!AP159+제조팀!AP159+송도밸리데이션팀!AP159+송도생산지원팀!AP159+송도설비관리팀!AP159</f>
        <v>2000000</v>
      </c>
      <c r="AQ159" s="245">
        <f>송도공장장!AQ159+제조팀!AQ159+송도밸리데이션팀!AQ159+송도생산지원팀!AQ159+송도설비관리팀!AQ159</f>
        <v>2000000</v>
      </c>
      <c r="AR159" s="245">
        <f>송도공장장!AR159+제조팀!AR159+송도밸리데이션팀!AR159+송도생산지원팀!AR159+송도설비관리팀!AR159</f>
        <v>2000000</v>
      </c>
      <c r="AS159" s="245">
        <f>송도공장장!AS159+제조팀!AS159+송도밸리데이션팀!AS159+송도생산지원팀!AS159+송도설비관리팀!AS159</f>
        <v>3000000</v>
      </c>
      <c r="AT159" s="245">
        <f>송도공장장!AT159+제조팀!AT159+송도밸리데이션팀!AT159+송도생산지원팀!AT159+송도설비관리팀!AT159</f>
        <v>2000000</v>
      </c>
      <c r="AU159" s="245">
        <f t="shared" si="130"/>
        <v>10500000</v>
      </c>
      <c r="AV159" s="245">
        <f t="shared" si="152"/>
        <v>6000000</v>
      </c>
      <c r="AW159" s="245">
        <f t="shared" si="153"/>
        <v>6000000</v>
      </c>
      <c r="AX159" s="245">
        <f t="shared" si="154"/>
        <v>7000000</v>
      </c>
      <c r="AY159" s="245">
        <f>IF($BC159="O",1.05*$AH159,$AH159)</f>
        <v>30975000</v>
      </c>
      <c r="AZ159" s="245">
        <f>IF($BC159="O",1.05*$AY159,$AY159)</f>
        <v>32523750</v>
      </c>
      <c r="BA159" s="245">
        <f>IF($BC159="O",1.05*$AZ159,$AZ159)</f>
        <v>34149937.5</v>
      </c>
      <c r="BB159" s="250"/>
      <c r="BC159" s="251" t="s">
        <v>39</v>
      </c>
      <c r="BD159" s="261"/>
      <c r="BE159" s="264">
        <v>0</v>
      </c>
      <c r="BF159" s="264">
        <v>630000</v>
      </c>
      <c r="BG159" s="264">
        <v>336482</v>
      </c>
      <c r="BH159" s="265">
        <f t="shared" si="155"/>
        <v>0</v>
      </c>
    </row>
    <row r="160" spans="1:60" s="288" customFormat="1" outlineLevel="1" x14ac:dyDescent="0.3">
      <c r="A160" s="298" t="s">
        <v>303</v>
      </c>
      <c r="B160" s="269" t="s">
        <v>301</v>
      </c>
      <c r="C160" s="269" t="s">
        <v>44</v>
      </c>
      <c r="D160" s="278">
        <v>5120140</v>
      </c>
      <c r="E160" s="278" t="s">
        <v>302</v>
      </c>
      <c r="F160" s="279">
        <v>0</v>
      </c>
      <c r="G160" s="245">
        <f>SUM(H160:S160)</f>
        <v>799600</v>
      </c>
      <c r="H160" s="264">
        <f>IFERROR(INDEX('[1]2024'!$A:$Q,MATCH($A$3&amp;$D160,'[1]2024'!$B:$B,0),MATCH(H$4,'[1]2024'!$2:$2,0)),0)+IFERROR(INDEX('[1]2024'!$A:$Q,MATCH($B$3&amp;$D160,'[1]2024'!$B:$B,0),MATCH(H$4,'[1]2024'!$2:$2,0)),0)++IFERROR(INDEX('[1]2024'!$A:$Q,MATCH($C$3&amp;$D160,'[1]2024'!$B:$B,0),MATCH(H$4,'[1]2024'!$2:$2,0)),0)++IFERROR(INDEX('[1]2024'!$A:$Q,MATCH($D$3&amp;$D160,'[1]2024'!$B:$B,0),MATCH(H$4,'[1]2024'!$2:$2,0)),0)</f>
        <v>0</v>
      </c>
      <c r="I160" s="264">
        <f>IFERROR(INDEX('[1]2024'!$A:$Q,MATCH($A$3&amp;$D160,'[1]2024'!$B:$B,0),MATCH(I$4,'[1]2024'!$2:$2,0)),0)+IFERROR(INDEX('[1]2024'!$A:$Q,MATCH($B$3&amp;$D160,'[1]2024'!$B:$B,0),MATCH(I$4,'[1]2024'!$2:$2,0)),0)++IFERROR(INDEX('[1]2024'!$A:$Q,MATCH($C$3&amp;$D160,'[1]2024'!$B:$B,0),MATCH(I$4,'[1]2024'!$2:$2,0)),0)++IFERROR(INDEX('[1]2024'!$A:$Q,MATCH($D$3&amp;$D160,'[1]2024'!$B:$B,0),MATCH(I$4,'[1]2024'!$2:$2,0)),0)</f>
        <v>430000</v>
      </c>
      <c r="J160" s="264">
        <f>IFERROR(INDEX('[1]2024'!$A:$Q,MATCH($A$3&amp;$D160,'[1]2024'!$B:$B,0),MATCH(J$4,'[1]2024'!$2:$2,0)),0)+IFERROR(INDEX('[1]2024'!$A:$Q,MATCH($B$3&amp;$D160,'[1]2024'!$B:$B,0),MATCH(J$4,'[1]2024'!$2:$2,0)),0)++IFERROR(INDEX('[1]2024'!$A:$Q,MATCH($C$3&amp;$D160,'[1]2024'!$B:$B,0),MATCH(J$4,'[1]2024'!$2:$2,0)),0)++IFERROR(INDEX('[1]2024'!$A:$Q,MATCH($D$3&amp;$D160,'[1]2024'!$B:$B,0),MATCH(J$4,'[1]2024'!$2:$2,0)),0)</f>
        <v>0</v>
      </c>
      <c r="K160" s="264">
        <f>IFERROR(INDEX('[1]2024'!$A:$Q,MATCH($A$3&amp;$D160,'[1]2024'!$B:$B,0),MATCH(K$4,'[1]2024'!$2:$2,0)),0)+IFERROR(INDEX('[1]2024'!$A:$Q,MATCH($B$3&amp;$D160,'[1]2024'!$B:$B,0),MATCH(K$4,'[1]2024'!$2:$2,0)),0)++IFERROR(INDEX('[1]2024'!$A:$Q,MATCH($C$3&amp;$D160,'[1]2024'!$B:$B,0),MATCH(K$4,'[1]2024'!$2:$2,0)),0)++IFERROR(INDEX('[1]2024'!$A:$Q,MATCH($D$3&amp;$D160,'[1]2024'!$B:$B,0),MATCH(K$4,'[1]2024'!$2:$2,0)),0)</f>
        <v>0</v>
      </c>
      <c r="L160" s="264">
        <f>IFERROR(INDEX('[1]2024'!$A:$Q,MATCH($A$3&amp;$D160,'[1]2024'!$B:$B,0),MATCH(L$4,'[1]2024'!$2:$2,0)),0)+IFERROR(INDEX('[1]2024'!$A:$Q,MATCH($B$3&amp;$D160,'[1]2024'!$B:$B,0),MATCH(L$4,'[1]2024'!$2:$2,0)),0)++IFERROR(INDEX('[1]2024'!$A:$Q,MATCH($C$3&amp;$D160,'[1]2024'!$B:$B,0),MATCH(L$4,'[1]2024'!$2:$2,0)),0)++IFERROR(INDEX('[1]2024'!$A:$Q,MATCH($D$3&amp;$D160,'[1]2024'!$B:$B,0),MATCH(L$4,'[1]2024'!$2:$2,0)),0)</f>
        <v>0</v>
      </c>
      <c r="M160" s="264">
        <f>IFERROR(INDEX('[1]2024'!$A:$Q,MATCH($A$3&amp;$D160,'[1]2024'!$B:$B,0),MATCH(M$4,'[1]2024'!$2:$2,0)),0)+IFERROR(INDEX('[1]2024'!$A:$Q,MATCH($B$3&amp;$D160,'[1]2024'!$B:$B,0),MATCH(M$4,'[1]2024'!$2:$2,0)),0)++IFERROR(INDEX('[1]2024'!$A:$Q,MATCH($C$3&amp;$D160,'[1]2024'!$B:$B,0),MATCH(M$4,'[1]2024'!$2:$2,0)),0)++IFERROR(INDEX('[1]2024'!$A:$Q,MATCH($D$3&amp;$D160,'[1]2024'!$B:$B,0),MATCH(M$4,'[1]2024'!$2:$2,0)),0)</f>
        <v>9600</v>
      </c>
      <c r="N160" s="264">
        <f>IFERROR(INDEX('[1]2024'!$A:$Q,MATCH($A$3&amp;$D160,'[1]2024'!$B:$B,0),MATCH(N$4,'[1]2024'!$2:$2,0)),0)+IFERROR(INDEX('[1]2024'!$A:$Q,MATCH($B$3&amp;$D160,'[1]2024'!$B:$B,0),MATCH(N$4,'[1]2024'!$2:$2,0)),0)++IFERROR(INDEX('[1]2024'!$A:$Q,MATCH($C$3&amp;$D160,'[1]2024'!$B:$B,0),MATCH(N$4,'[1]2024'!$2:$2,0)),0)++IFERROR(INDEX('[1]2024'!$A:$Q,MATCH($D$3&amp;$D160,'[1]2024'!$B:$B,0),MATCH(N$4,'[1]2024'!$2:$2,0)),0)</f>
        <v>0</v>
      </c>
      <c r="O160" s="264">
        <f>IFERROR(INDEX('[1]2024'!$A:$Q,MATCH($A$3&amp;$D160,'[1]2024'!$B:$B,0),MATCH(O$4,'[1]2024'!$2:$2,0)),0)+IFERROR(INDEX('[1]2024'!$A:$Q,MATCH($B$3&amp;$D160,'[1]2024'!$B:$B,0),MATCH(O$4,'[1]2024'!$2:$2,0)),0)++IFERROR(INDEX('[1]2024'!$A:$Q,MATCH($C$3&amp;$D160,'[1]2024'!$B:$B,0),MATCH(O$4,'[1]2024'!$2:$2,0)),0)++IFERROR(INDEX('[1]2024'!$A:$Q,MATCH($D$3&amp;$D160,'[1]2024'!$B:$B,0),MATCH(O$4,'[1]2024'!$2:$2,0)),0)</f>
        <v>0</v>
      </c>
      <c r="P160" s="264">
        <f>IFERROR(INDEX('[1]2024'!$A:$Q,MATCH($A$3&amp;$D160,'[1]2024'!$B:$B,0),MATCH(P$4,'[1]2024'!$2:$2,0)),0)+IFERROR(INDEX('[1]2024'!$A:$Q,MATCH($B$3&amp;$D160,'[1]2024'!$B:$B,0),MATCH(P$4,'[1]2024'!$2:$2,0)),0)++IFERROR(INDEX('[1]2024'!$A:$Q,MATCH($C$3&amp;$D160,'[1]2024'!$B:$B,0),MATCH(P$4,'[1]2024'!$2:$2,0)),0)++IFERROR(INDEX('[1]2024'!$A:$Q,MATCH($D$3&amp;$D160,'[1]2024'!$B:$B,0),MATCH(P$4,'[1]2024'!$2:$2,0)),0)</f>
        <v>0</v>
      </c>
      <c r="Q160" s="264">
        <f>IFERROR(INDEX('[1]2024'!$A:$Q,MATCH($A$3&amp;$D160,'[1]2024'!$B:$B,0),MATCH(Q$4,'[1]2024'!$2:$2,0)),0)+IFERROR(INDEX('[1]2024'!$A:$Q,MATCH($B$3&amp;$D160,'[1]2024'!$B:$B,0),MATCH(Q$4,'[1]2024'!$2:$2,0)),0)++IFERROR(INDEX('[1]2024'!$A:$Q,MATCH($C$3&amp;$D160,'[1]2024'!$B:$B,0),MATCH(Q$4,'[1]2024'!$2:$2,0)),0)++IFERROR(INDEX('[1]2024'!$A:$Q,MATCH($D$3&amp;$D160,'[1]2024'!$B:$B,0),MATCH(Q$4,'[1]2024'!$2:$2,0)),0)</f>
        <v>0</v>
      </c>
      <c r="R160" s="264">
        <f>IFERROR(INDEX('[1]2024'!$A:$Q,MATCH($A$3&amp;$D160,'[1]2024'!$B:$B,0),MATCH(R$4,'[1]2024'!$2:$2,0)),0)+IFERROR(INDEX('[1]2024'!$A:$Q,MATCH($B$3&amp;$D160,'[1]2024'!$B:$B,0),MATCH(R$4,'[1]2024'!$2:$2,0)),0)++IFERROR(INDEX('[1]2024'!$A:$Q,MATCH($C$3&amp;$D160,'[1]2024'!$B:$B,0),MATCH(R$4,'[1]2024'!$2:$2,0)),0)++IFERROR(INDEX('[1]2024'!$A:$Q,MATCH($D$3&amp;$D160,'[1]2024'!$B:$B,0),MATCH(R$4,'[1]2024'!$2:$2,0)),0)</f>
        <v>360000</v>
      </c>
      <c r="S160" s="264">
        <f>IFERROR(INDEX('[1]2024'!$A:$Q,MATCH($A$3&amp;$D160,'[1]2024'!$B:$B,0),MATCH(S$4,'[1]2024'!$2:$2,0)),0)+IFERROR(INDEX('[1]2024'!$A:$Q,MATCH($B$3&amp;$D160,'[1]2024'!$B:$B,0),MATCH(S$4,'[1]2024'!$2:$2,0)),0)++IFERROR(INDEX('[1]2024'!$A:$Q,MATCH($C$3&amp;$D160,'[1]2024'!$B:$B,0),MATCH(S$4,'[1]2024'!$2:$2,0)),0)++IFERROR(INDEX('[1]2024'!$A:$Q,MATCH($D$3&amp;$D160,'[1]2024'!$B:$B,0),MATCH(S$4,'[1]2024'!$2:$2,0)),0)</f>
        <v>0</v>
      </c>
      <c r="T160" s="75">
        <v>4000000</v>
      </c>
      <c r="U160" s="280">
        <f>SUM(V160:AG160)</f>
        <v>3367273</v>
      </c>
      <c r="V160" s="281">
        <v>0</v>
      </c>
      <c r="W160" s="282">
        <v>0</v>
      </c>
      <c r="X160" s="282">
        <v>367273</v>
      </c>
      <c r="Y160" s="282">
        <v>0</v>
      </c>
      <c r="Z160" s="282">
        <v>0</v>
      </c>
      <c r="AA160" s="282">
        <v>1000000</v>
      </c>
      <c r="AB160" s="282">
        <v>0</v>
      </c>
      <c r="AC160" s="282">
        <v>0</v>
      </c>
      <c r="AD160" s="282">
        <v>1000000</v>
      </c>
      <c r="AE160" s="282">
        <v>0</v>
      </c>
      <c r="AF160" s="282">
        <v>0</v>
      </c>
      <c r="AG160" s="283">
        <v>1000000</v>
      </c>
      <c r="AH160" s="245">
        <f>송도공장장!AH160+제조팀!AH160+송도밸리데이션팀!AH160+송도생산지원팀!AH160+송도설비관리팀!AH160</f>
        <v>0</v>
      </c>
      <c r="AI160" s="245">
        <f>송도공장장!AI160+제조팀!AI160+송도밸리데이션팀!AI160+송도생산지원팀!AI160+송도설비관리팀!AI160</f>
        <v>0</v>
      </c>
      <c r="AJ160" s="245">
        <f>송도공장장!AJ160+제조팀!AJ160+송도밸리데이션팀!AJ160+송도생산지원팀!AJ160+송도설비관리팀!AJ160</f>
        <v>0</v>
      </c>
      <c r="AK160" s="245">
        <f>송도공장장!AK160+제조팀!AK160+송도밸리데이션팀!AK160+송도생산지원팀!AK160+송도설비관리팀!AK160</f>
        <v>0</v>
      </c>
      <c r="AL160" s="245">
        <f>송도공장장!AL160+제조팀!AL160+송도밸리데이션팀!AL160+송도생산지원팀!AL160+송도설비관리팀!AL160</f>
        <v>0</v>
      </c>
      <c r="AM160" s="245">
        <f>송도공장장!AM160+제조팀!AM160+송도밸리데이션팀!AM160+송도생산지원팀!AM160+송도설비관리팀!AM160</f>
        <v>0</v>
      </c>
      <c r="AN160" s="245">
        <f>송도공장장!AN160+제조팀!AN160+송도밸리데이션팀!AN160+송도생산지원팀!AN160+송도설비관리팀!AN160</f>
        <v>0</v>
      </c>
      <c r="AO160" s="245">
        <f>송도공장장!AO160+제조팀!AO160+송도밸리데이션팀!AO160+송도생산지원팀!AO160+송도설비관리팀!AO160</f>
        <v>0</v>
      </c>
      <c r="AP160" s="245">
        <f>송도공장장!AP160+제조팀!AP160+송도밸리데이션팀!AP160+송도생산지원팀!AP160+송도설비관리팀!AP160</f>
        <v>0</v>
      </c>
      <c r="AQ160" s="245">
        <f>송도공장장!AQ160+제조팀!AQ160+송도밸리데이션팀!AQ160+송도생산지원팀!AQ160+송도설비관리팀!AQ160</f>
        <v>0</v>
      </c>
      <c r="AR160" s="245">
        <f>송도공장장!AR160+제조팀!AR160+송도밸리데이션팀!AR160+송도생산지원팀!AR160+송도설비관리팀!AR160</f>
        <v>0</v>
      </c>
      <c r="AS160" s="245">
        <f>송도공장장!AS160+제조팀!AS160+송도밸리데이션팀!AS160+송도생산지원팀!AS160+송도설비관리팀!AS160</f>
        <v>0</v>
      </c>
      <c r="AT160" s="245">
        <f>송도공장장!AT160+제조팀!AT160+송도밸리데이션팀!AT160+송도생산지원팀!AT160+송도설비관리팀!AT160</f>
        <v>0</v>
      </c>
      <c r="AU160" s="280">
        <f t="shared" si="130"/>
        <v>0</v>
      </c>
      <c r="AV160" s="280">
        <f t="shared" si="152"/>
        <v>0</v>
      </c>
      <c r="AW160" s="280">
        <f t="shared" si="153"/>
        <v>0</v>
      </c>
      <c r="AX160" s="280">
        <f t="shared" si="154"/>
        <v>0</v>
      </c>
      <c r="AY160" s="280">
        <f>IF($BC160="O",1.05*$AH160,$AH160)</f>
        <v>0</v>
      </c>
      <c r="AZ160" s="280">
        <f>IF($BC160="O",1.05*$AY160,$AY160)</f>
        <v>0</v>
      </c>
      <c r="BA160" s="280">
        <f>IF($BC160="O",1.05*$AZ160,$AZ160)</f>
        <v>0</v>
      </c>
      <c r="BB160" s="236"/>
      <c r="BC160" s="289" t="s">
        <v>39</v>
      </c>
      <c r="BD160" s="292"/>
      <c r="BE160" s="286">
        <v>0</v>
      </c>
      <c r="BF160" s="286">
        <v>0</v>
      </c>
      <c r="BG160" s="286">
        <v>0</v>
      </c>
      <c r="BH160" s="287">
        <f t="shared" si="155"/>
        <v>799600</v>
      </c>
    </row>
    <row r="161" spans="1:60" outlineLevel="1" x14ac:dyDescent="0.3">
      <c r="A161" s="82" t="s">
        <v>304</v>
      </c>
      <c r="B161" s="238" t="s">
        <v>301</v>
      </c>
      <c r="C161" s="238" t="s">
        <v>44</v>
      </c>
      <c r="D161" s="239">
        <v>5120130</v>
      </c>
      <c r="E161" s="239" t="s">
        <v>302</v>
      </c>
      <c r="F161" s="277">
        <v>0</v>
      </c>
      <c r="G161" s="245">
        <f>SUM(H161:S161)</f>
        <v>0</v>
      </c>
      <c r="H161" s="264">
        <f>IFERROR(INDEX('[1]2024'!$A:$Q,MATCH($A$3&amp;$D161,'[1]2024'!$B:$B,0),MATCH(H$4,'[1]2024'!$2:$2,0)),0)+IFERROR(INDEX('[1]2024'!$A:$Q,MATCH($B$3&amp;$D161,'[1]2024'!$B:$B,0),MATCH(H$4,'[1]2024'!$2:$2,0)),0)++IFERROR(INDEX('[1]2024'!$A:$Q,MATCH($C$3&amp;$D161,'[1]2024'!$B:$B,0),MATCH(H$4,'[1]2024'!$2:$2,0)),0)++IFERROR(INDEX('[1]2024'!$A:$Q,MATCH($D$3&amp;$D161,'[1]2024'!$B:$B,0),MATCH(H$4,'[1]2024'!$2:$2,0)),0)</f>
        <v>0</v>
      </c>
      <c r="I161" s="264">
        <f>IFERROR(INDEX('[1]2024'!$A:$Q,MATCH($A$3&amp;$D161,'[1]2024'!$B:$B,0),MATCH(I$4,'[1]2024'!$2:$2,0)),0)+IFERROR(INDEX('[1]2024'!$A:$Q,MATCH($B$3&amp;$D161,'[1]2024'!$B:$B,0),MATCH(I$4,'[1]2024'!$2:$2,0)),0)++IFERROR(INDEX('[1]2024'!$A:$Q,MATCH($C$3&amp;$D161,'[1]2024'!$B:$B,0),MATCH(I$4,'[1]2024'!$2:$2,0)),0)++IFERROR(INDEX('[1]2024'!$A:$Q,MATCH($D$3&amp;$D161,'[1]2024'!$B:$B,0),MATCH(I$4,'[1]2024'!$2:$2,0)),0)</f>
        <v>0</v>
      </c>
      <c r="J161" s="264">
        <f>IFERROR(INDEX('[1]2024'!$A:$Q,MATCH($A$3&amp;$D161,'[1]2024'!$B:$B,0),MATCH(J$4,'[1]2024'!$2:$2,0)),0)+IFERROR(INDEX('[1]2024'!$A:$Q,MATCH($B$3&amp;$D161,'[1]2024'!$B:$B,0),MATCH(J$4,'[1]2024'!$2:$2,0)),0)++IFERROR(INDEX('[1]2024'!$A:$Q,MATCH($C$3&amp;$D161,'[1]2024'!$B:$B,0),MATCH(J$4,'[1]2024'!$2:$2,0)),0)++IFERROR(INDEX('[1]2024'!$A:$Q,MATCH($D$3&amp;$D161,'[1]2024'!$B:$B,0),MATCH(J$4,'[1]2024'!$2:$2,0)),0)</f>
        <v>0</v>
      </c>
      <c r="K161" s="264">
        <f>IFERROR(INDEX('[1]2024'!$A:$Q,MATCH($A$3&amp;$D161,'[1]2024'!$B:$B,0),MATCH(K$4,'[1]2024'!$2:$2,0)),0)+IFERROR(INDEX('[1]2024'!$A:$Q,MATCH($B$3&amp;$D161,'[1]2024'!$B:$B,0),MATCH(K$4,'[1]2024'!$2:$2,0)),0)++IFERROR(INDEX('[1]2024'!$A:$Q,MATCH($C$3&amp;$D161,'[1]2024'!$B:$B,0),MATCH(K$4,'[1]2024'!$2:$2,0)),0)++IFERROR(INDEX('[1]2024'!$A:$Q,MATCH($D$3&amp;$D161,'[1]2024'!$B:$B,0),MATCH(K$4,'[1]2024'!$2:$2,0)),0)</f>
        <v>0</v>
      </c>
      <c r="L161" s="264">
        <f>IFERROR(INDEX('[1]2024'!$A:$Q,MATCH($A$3&amp;$D161,'[1]2024'!$B:$B,0),MATCH(L$4,'[1]2024'!$2:$2,0)),0)+IFERROR(INDEX('[1]2024'!$A:$Q,MATCH($B$3&amp;$D161,'[1]2024'!$B:$B,0),MATCH(L$4,'[1]2024'!$2:$2,0)),0)++IFERROR(INDEX('[1]2024'!$A:$Q,MATCH($C$3&amp;$D161,'[1]2024'!$B:$B,0),MATCH(L$4,'[1]2024'!$2:$2,0)),0)++IFERROR(INDEX('[1]2024'!$A:$Q,MATCH($D$3&amp;$D161,'[1]2024'!$B:$B,0),MATCH(L$4,'[1]2024'!$2:$2,0)),0)</f>
        <v>0</v>
      </c>
      <c r="M161" s="264">
        <f>IFERROR(INDEX('[1]2024'!$A:$Q,MATCH($A$3&amp;$D161,'[1]2024'!$B:$B,0),MATCH(M$4,'[1]2024'!$2:$2,0)),0)+IFERROR(INDEX('[1]2024'!$A:$Q,MATCH($B$3&amp;$D161,'[1]2024'!$B:$B,0),MATCH(M$4,'[1]2024'!$2:$2,0)),0)++IFERROR(INDEX('[1]2024'!$A:$Q,MATCH($C$3&amp;$D161,'[1]2024'!$B:$B,0),MATCH(M$4,'[1]2024'!$2:$2,0)),0)++IFERROR(INDEX('[1]2024'!$A:$Q,MATCH($D$3&amp;$D161,'[1]2024'!$B:$B,0),MATCH(M$4,'[1]2024'!$2:$2,0)),0)</f>
        <v>0</v>
      </c>
      <c r="N161" s="264">
        <f>IFERROR(INDEX('[1]2024'!$A:$Q,MATCH($A$3&amp;$D161,'[1]2024'!$B:$B,0),MATCH(N$4,'[1]2024'!$2:$2,0)),0)+IFERROR(INDEX('[1]2024'!$A:$Q,MATCH($B$3&amp;$D161,'[1]2024'!$B:$B,0),MATCH(N$4,'[1]2024'!$2:$2,0)),0)++IFERROR(INDEX('[1]2024'!$A:$Q,MATCH($C$3&amp;$D161,'[1]2024'!$B:$B,0),MATCH(N$4,'[1]2024'!$2:$2,0)),0)++IFERROR(INDEX('[1]2024'!$A:$Q,MATCH($D$3&amp;$D161,'[1]2024'!$B:$B,0),MATCH(N$4,'[1]2024'!$2:$2,0)),0)</f>
        <v>0</v>
      </c>
      <c r="O161" s="264">
        <f>IFERROR(INDEX('[1]2024'!$A:$Q,MATCH($A$3&amp;$D161,'[1]2024'!$B:$B,0),MATCH(O$4,'[1]2024'!$2:$2,0)),0)+IFERROR(INDEX('[1]2024'!$A:$Q,MATCH($B$3&amp;$D161,'[1]2024'!$B:$B,0),MATCH(O$4,'[1]2024'!$2:$2,0)),0)++IFERROR(INDEX('[1]2024'!$A:$Q,MATCH($C$3&amp;$D161,'[1]2024'!$B:$B,0),MATCH(O$4,'[1]2024'!$2:$2,0)),0)++IFERROR(INDEX('[1]2024'!$A:$Q,MATCH($D$3&amp;$D161,'[1]2024'!$B:$B,0),MATCH(O$4,'[1]2024'!$2:$2,0)),0)</f>
        <v>0</v>
      </c>
      <c r="P161" s="264">
        <f>IFERROR(INDEX('[1]2024'!$A:$Q,MATCH($A$3&amp;$D161,'[1]2024'!$B:$B,0),MATCH(P$4,'[1]2024'!$2:$2,0)),0)+IFERROR(INDEX('[1]2024'!$A:$Q,MATCH($B$3&amp;$D161,'[1]2024'!$B:$B,0),MATCH(P$4,'[1]2024'!$2:$2,0)),0)++IFERROR(INDEX('[1]2024'!$A:$Q,MATCH($C$3&amp;$D161,'[1]2024'!$B:$B,0),MATCH(P$4,'[1]2024'!$2:$2,0)),0)++IFERROR(INDEX('[1]2024'!$A:$Q,MATCH($D$3&amp;$D161,'[1]2024'!$B:$B,0),MATCH(P$4,'[1]2024'!$2:$2,0)),0)</f>
        <v>0</v>
      </c>
      <c r="Q161" s="264">
        <f>IFERROR(INDEX('[1]2024'!$A:$Q,MATCH($A$3&amp;$D161,'[1]2024'!$B:$B,0),MATCH(Q$4,'[1]2024'!$2:$2,0)),0)+IFERROR(INDEX('[1]2024'!$A:$Q,MATCH($B$3&amp;$D161,'[1]2024'!$B:$B,0),MATCH(Q$4,'[1]2024'!$2:$2,0)),0)++IFERROR(INDEX('[1]2024'!$A:$Q,MATCH($C$3&amp;$D161,'[1]2024'!$B:$B,0),MATCH(Q$4,'[1]2024'!$2:$2,0)),0)++IFERROR(INDEX('[1]2024'!$A:$Q,MATCH($D$3&amp;$D161,'[1]2024'!$B:$B,0),MATCH(Q$4,'[1]2024'!$2:$2,0)),0)</f>
        <v>0</v>
      </c>
      <c r="R161" s="264">
        <f>IFERROR(INDEX('[1]2024'!$A:$Q,MATCH($A$3&amp;$D161,'[1]2024'!$B:$B,0),MATCH(R$4,'[1]2024'!$2:$2,0)),0)+IFERROR(INDEX('[1]2024'!$A:$Q,MATCH($B$3&amp;$D161,'[1]2024'!$B:$B,0),MATCH(R$4,'[1]2024'!$2:$2,0)),0)++IFERROR(INDEX('[1]2024'!$A:$Q,MATCH($C$3&amp;$D161,'[1]2024'!$B:$B,0),MATCH(R$4,'[1]2024'!$2:$2,0)),0)++IFERROR(INDEX('[1]2024'!$A:$Q,MATCH($D$3&amp;$D161,'[1]2024'!$B:$B,0),MATCH(R$4,'[1]2024'!$2:$2,0)),0)</f>
        <v>0</v>
      </c>
      <c r="S161" s="264">
        <f>IFERROR(INDEX('[1]2024'!$A:$Q,MATCH($A$3&amp;$D161,'[1]2024'!$B:$B,0),MATCH(S$4,'[1]2024'!$2:$2,0)),0)+IFERROR(INDEX('[1]2024'!$A:$Q,MATCH($B$3&amp;$D161,'[1]2024'!$B:$B,0),MATCH(S$4,'[1]2024'!$2:$2,0)),0)++IFERROR(INDEX('[1]2024'!$A:$Q,MATCH($C$3&amp;$D161,'[1]2024'!$B:$B,0),MATCH(S$4,'[1]2024'!$2:$2,0)),0)++IFERROR(INDEX('[1]2024'!$A:$Q,MATCH($D$3&amp;$D161,'[1]2024'!$B:$B,0),MATCH(S$4,'[1]2024'!$2:$2,0)),0)</f>
        <v>0</v>
      </c>
      <c r="T161" s="75">
        <v>0</v>
      </c>
      <c r="U161" s="245">
        <f>SUM(V161:AG161)</f>
        <v>0</v>
      </c>
      <c r="V161" s="246">
        <v>0</v>
      </c>
      <c r="W161" s="247">
        <v>0</v>
      </c>
      <c r="X161" s="247">
        <v>0</v>
      </c>
      <c r="Y161" s="247">
        <v>0</v>
      </c>
      <c r="Z161" s="247">
        <v>0</v>
      </c>
      <c r="AA161" s="247">
        <v>0</v>
      </c>
      <c r="AB161" s="247">
        <v>0</v>
      </c>
      <c r="AC161" s="247">
        <v>0</v>
      </c>
      <c r="AD161" s="247">
        <v>0</v>
      </c>
      <c r="AE161" s="247">
        <v>0</v>
      </c>
      <c r="AF161" s="247">
        <v>0</v>
      </c>
      <c r="AG161" s="248">
        <v>0</v>
      </c>
      <c r="AH161" s="245">
        <f>송도공장장!AH161+제조팀!AH161+송도밸리데이션팀!AH161+송도생산지원팀!AH161+송도설비관리팀!AH161</f>
        <v>0</v>
      </c>
      <c r="AI161" s="245">
        <f>송도공장장!AI161+제조팀!AI161+송도밸리데이션팀!AI161+송도생산지원팀!AI161+송도설비관리팀!AI161</f>
        <v>0</v>
      </c>
      <c r="AJ161" s="245">
        <f>송도공장장!AJ161+제조팀!AJ161+송도밸리데이션팀!AJ161+송도생산지원팀!AJ161+송도설비관리팀!AJ161</f>
        <v>0</v>
      </c>
      <c r="AK161" s="245">
        <f>송도공장장!AK161+제조팀!AK161+송도밸리데이션팀!AK161+송도생산지원팀!AK161+송도설비관리팀!AK161</f>
        <v>0</v>
      </c>
      <c r="AL161" s="245">
        <f>송도공장장!AL161+제조팀!AL161+송도밸리데이션팀!AL161+송도생산지원팀!AL161+송도설비관리팀!AL161</f>
        <v>0</v>
      </c>
      <c r="AM161" s="245">
        <f>송도공장장!AM161+제조팀!AM161+송도밸리데이션팀!AM161+송도생산지원팀!AM161+송도설비관리팀!AM161</f>
        <v>0</v>
      </c>
      <c r="AN161" s="245">
        <f>송도공장장!AN161+제조팀!AN161+송도밸리데이션팀!AN161+송도생산지원팀!AN161+송도설비관리팀!AN161</f>
        <v>0</v>
      </c>
      <c r="AO161" s="245">
        <f>송도공장장!AO161+제조팀!AO161+송도밸리데이션팀!AO161+송도생산지원팀!AO161+송도설비관리팀!AO161</f>
        <v>0</v>
      </c>
      <c r="AP161" s="245">
        <f>송도공장장!AP161+제조팀!AP161+송도밸리데이션팀!AP161+송도생산지원팀!AP161+송도설비관리팀!AP161</f>
        <v>0</v>
      </c>
      <c r="AQ161" s="245">
        <f>송도공장장!AQ161+제조팀!AQ161+송도밸리데이션팀!AQ161+송도생산지원팀!AQ161+송도설비관리팀!AQ161</f>
        <v>0</v>
      </c>
      <c r="AR161" s="245">
        <f>송도공장장!AR161+제조팀!AR161+송도밸리데이션팀!AR161+송도생산지원팀!AR161+송도설비관리팀!AR161</f>
        <v>0</v>
      </c>
      <c r="AS161" s="245">
        <f>송도공장장!AS161+제조팀!AS161+송도밸리데이션팀!AS161+송도생산지원팀!AS161+송도설비관리팀!AS161</f>
        <v>0</v>
      </c>
      <c r="AT161" s="245">
        <f>송도공장장!AT161+제조팀!AT161+송도밸리데이션팀!AT161+송도생산지원팀!AT161+송도설비관리팀!AT161</f>
        <v>0</v>
      </c>
      <c r="AU161" s="245">
        <f t="shared" si="130"/>
        <v>0</v>
      </c>
      <c r="AV161" s="245">
        <f t="shared" si="152"/>
        <v>0</v>
      </c>
      <c r="AW161" s="245">
        <f t="shared" si="153"/>
        <v>0</v>
      </c>
      <c r="AX161" s="245">
        <f t="shared" si="154"/>
        <v>0</v>
      </c>
      <c r="AY161" s="245">
        <f>IF($BC161="O",1.05*$AH161,$AH161)</f>
        <v>0</v>
      </c>
      <c r="AZ161" s="245">
        <f>IF($BC161="O",1.05*$AY161,$AY161)</f>
        <v>0</v>
      </c>
      <c r="BA161" s="245">
        <f>IF($BC161="O",1.05*$AZ161,$AZ161)</f>
        <v>0</v>
      </c>
      <c r="BB161" s="250"/>
      <c r="BC161" s="251" t="s">
        <v>39</v>
      </c>
      <c r="BD161" s="261"/>
      <c r="BE161" s="264">
        <v>0</v>
      </c>
      <c r="BF161" s="264">
        <v>0</v>
      </c>
      <c r="BG161" s="264">
        <v>569500</v>
      </c>
      <c r="BH161" s="265">
        <f t="shared" si="155"/>
        <v>0</v>
      </c>
    </row>
    <row r="162" spans="1:60" outlineLevel="1" x14ac:dyDescent="0.3">
      <c r="A162" s="71" t="s">
        <v>305</v>
      </c>
      <c r="B162" s="238" t="s">
        <v>301</v>
      </c>
      <c r="C162" s="238" t="s">
        <v>44</v>
      </c>
      <c r="D162" s="239">
        <v>5120120</v>
      </c>
      <c r="E162" s="239" t="s">
        <v>302</v>
      </c>
      <c r="F162" s="277">
        <v>6000000</v>
      </c>
      <c r="G162" s="245">
        <f>SUM(H162:S162)</f>
        <v>0</v>
      </c>
      <c r="H162" s="264">
        <f>IFERROR(INDEX('[1]2024'!$A:$Q,MATCH($A$3&amp;$D162,'[1]2024'!$B:$B,0),MATCH(H$4,'[1]2024'!$2:$2,0)),0)+IFERROR(INDEX('[1]2024'!$A:$Q,MATCH($B$3&amp;$D162,'[1]2024'!$B:$B,0),MATCH(H$4,'[1]2024'!$2:$2,0)),0)++IFERROR(INDEX('[1]2024'!$A:$Q,MATCH($C$3&amp;$D162,'[1]2024'!$B:$B,0),MATCH(H$4,'[1]2024'!$2:$2,0)),0)++IFERROR(INDEX('[1]2024'!$A:$Q,MATCH($D$3&amp;$D162,'[1]2024'!$B:$B,0),MATCH(H$4,'[1]2024'!$2:$2,0)),0)</f>
        <v>0</v>
      </c>
      <c r="I162" s="264">
        <f>IFERROR(INDEX('[1]2024'!$A:$Q,MATCH($A$3&amp;$D162,'[1]2024'!$B:$B,0),MATCH(I$4,'[1]2024'!$2:$2,0)),0)+IFERROR(INDEX('[1]2024'!$A:$Q,MATCH($B$3&amp;$D162,'[1]2024'!$B:$B,0),MATCH(I$4,'[1]2024'!$2:$2,0)),0)++IFERROR(INDEX('[1]2024'!$A:$Q,MATCH($C$3&amp;$D162,'[1]2024'!$B:$B,0),MATCH(I$4,'[1]2024'!$2:$2,0)),0)++IFERROR(INDEX('[1]2024'!$A:$Q,MATCH($D$3&amp;$D162,'[1]2024'!$B:$B,0),MATCH(I$4,'[1]2024'!$2:$2,0)),0)</f>
        <v>0</v>
      </c>
      <c r="J162" s="264">
        <f>IFERROR(INDEX('[1]2024'!$A:$Q,MATCH($A$3&amp;$D162,'[1]2024'!$B:$B,0),MATCH(J$4,'[1]2024'!$2:$2,0)),0)+IFERROR(INDEX('[1]2024'!$A:$Q,MATCH($B$3&amp;$D162,'[1]2024'!$B:$B,0),MATCH(J$4,'[1]2024'!$2:$2,0)),0)++IFERROR(INDEX('[1]2024'!$A:$Q,MATCH($C$3&amp;$D162,'[1]2024'!$B:$B,0),MATCH(J$4,'[1]2024'!$2:$2,0)),0)++IFERROR(INDEX('[1]2024'!$A:$Q,MATCH($D$3&amp;$D162,'[1]2024'!$B:$B,0),MATCH(J$4,'[1]2024'!$2:$2,0)),0)</f>
        <v>0</v>
      </c>
      <c r="K162" s="264">
        <f>IFERROR(INDEX('[1]2024'!$A:$Q,MATCH($A$3&amp;$D162,'[1]2024'!$B:$B,0),MATCH(K$4,'[1]2024'!$2:$2,0)),0)+IFERROR(INDEX('[1]2024'!$A:$Q,MATCH($B$3&amp;$D162,'[1]2024'!$B:$B,0),MATCH(K$4,'[1]2024'!$2:$2,0)),0)++IFERROR(INDEX('[1]2024'!$A:$Q,MATCH($C$3&amp;$D162,'[1]2024'!$B:$B,0),MATCH(K$4,'[1]2024'!$2:$2,0)),0)++IFERROR(INDEX('[1]2024'!$A:$Q,MATCH($D$3&amp;$D162,'[1]2024'!$B:$B,0),MATCH(K$4,'[1]2024'!$2:$2,0)),0)</f>
        <v>0</v>
      </c>
      <c r="L162" s="264">
        <f>IFERROR(INDEX('[1]2024'!$A:$Q,MATCH($A$3&amp;$D162,'[1]2024'!$B:$B,0),MATCH(L$4,'[1]2024'!$2:$2,0)),0)+IFERROR(INDEX('[1]2024'!$A:$Q,MATCH($B$3&amp;$D162,'[1]2024'!$B:$B,0),MATCH(L$4,'[1]2024'!$2:$2,0)),0)++IFERROR(INDEX('[1]2024'!$A:$Q,MATCH($C$3&amp;$D162,'[1]2024'!$B:$B,0),MATCH(L$4,'[1]2024'!$2:$2,0)),0)++IFERROR(INDEX('[1]2024'!$A:$Q,MATCH($D$3&amp;$D162,'[1]2024'!$B:$B,0),MATCH(L$4,'[1]2024'!$2:$2,0)),0)</f>
        <v>0</v>
      </c>
      <c r="M162" s="264">
        <f>IFERROR(INDEX('[1]2024'!$A:$Q,MATCH($A$3&amp;$D162,'[1]2024'!$B:$B,0),MATCH(M$4,'[1]2024'!$2:$2,0)),0)+IFERROR(INDEX('[1]2024'!$A:$Q,MATCH($B$3&amp;$D162,'[1]2024'!$B:$B,0),MATCH(M$4,'[1]2024'!$2:$2,0)),0)++IFERROR(INDEX('[1]2024'!$A:$Q,MATCH($C$3&amp;$D162,'[1]2024'!$B:$B,0),MATCH(M$4,'[1]2024'!$2:$2,0)),0)++IFERROR(INDEX('[1]2024'!$A:$Q,MATCH($D$3&amp;$D162,'[1]2024'!$B:$B,0),MATCH(M$4,'[1]2024'!$2:$2,0)),0)</f>
        <v>0</v>
      </c>
      <c r="N162" s="264">
        <f>IFERROR(INDEX('[1]2024'!$A:$Q,MATCH($A$3&amp;$D162,'[1]2024'!$B:$B,0),MATCH(N$4,'[1]2024'!$2:$2,0)),0)+IFERROR(INDEX('[1]2024'!$A:$Q,MATCH($B$3&amp;$D162,'[1]2024'!$B:$B,0),MATCH(N$4,'[1]2024'!$2:$2,0)),0)++IFERROR(INDEX('[1]2024'!$A:$Q,MATCH($C$3&amp;$D162,'[1]2024'!$B:$B,0),MATCH(N$4,'[1]2024'!$2:$2,0)),0)++IFERROR(INDEX('[1]2024'!$A:$Q,MATCH($D$3&amp;$D162,'[1]2024'!$B:$B,0),MATCH(N$4,'[1]2024'!$2:$2,0)),0)</f>
        <v>0</v>
      </c>
      <c r="O162" s="264">
        <f>IFERROR(INDEX('[1]2024'!$A:$Q,MATCH($A$3&amp;$D162,'[1]2024'!$B:$B,0),MATCH(O$4,'[1]2024'!$2:$2,0)),0)+IFERROR(INDEX('[1]2024'!$A:$Q,MATCH($B$3&amp;$D162,'[1]2024'!$B:$B,0),MATCH(O$4,'[1]2024'!$2:$2,0)),0)++IFERROR(INDEX('[1]2024'!$A:$Q,MATCH($C$3&amp;$D162,'[1]2024'!$B:$B,0),MATCH(O$4,'[1]2024'!$2:$2,0)),0)++IFERROR(INDEX('[1]2024'!$A:$Q,MATCH($D$3&amp;$D162,'[1]2024'!$B:$B,0),MATCH(O$4,'[1]2024'!$2:$2,0)),0)</f>
        <v>0</v>
      </c>
      <c r="P162" s="264">
        <f>IFERROR(INDEX('[1]2024'!$A:$Q,MATCH($A$3&amp;$D162,'[1]2024'!$B:$B,0),MATCH(P$4,'[1]2024'!$2:$2,0)),0)+IFERROR(INDEX('[1]2024'!$A:$Q,MATCH($B$3&amp;$D162,'[1]2024'!$B:$B,0),MATCH(P$4,'[1]2024'!$2:$2,0)),0)++IFERROR(INDEX('[1]2024'!$A:$Q,MATCH($C$3&amp;$D162,'[1]2024'!$B:$B,0),MATCH(P$4,'[1]2024'!$2:$2,0)),0)++IFERROR(INDEX('[1]2024'!$A:$Q,MATCH($D$3&amp;$D162,'[1]2024'!$B:$B,0),MATCH(P$4,'[1]2024'!$2:$2,0)),0)</f>
        <v>0</v>
      </c>
      <c r="Q162" s="264">
        <f>IFERROR(INDEX('[1]2024'!$A:$Q,MATCH($A$3&amp;$D162,'[1]2024'!$B:$B,0),MATCH(Q$4,'[1]2024'!$2:$2,0)),0)+IFERROR(INDEX('[1]2024'!$A:$Q,MATCH($B$3&amp;$D162,'[1]2024'!$B:$B,0),MATCH(Q$4,'[1]2024'!$2:$2,0)),0)++IFERROR(INDEX('[1]2024'!$A:$Q,MATCH($C$3&amp;$D162,'[1]2024'!$B:$B,0),MATCH(Q$4,'[1]2024'!$2:$2,0)),0)++IFERROR(INDEX('[1]2024'!$A:$Q,MATCH($D$3&amp;$D162,'[1]2024'!$B:$B,0),MATCH(Q$4,'[1]2024'!$2:$2,0)),0)</f>
        <v>0</v>
      </c>
      <c r="R162" s="264">
        <f>IFERROR(INDEX('[1]2024'!$A:$Q,MATCH($A$3&amp;$D162,'[1]2024'!$B:$B,0),MATCH(R$4,'[1]2024'!$2:$2,0)),0)+IFERROR(INDEX('[1]2024'!$A:$Q,MATCH($B$3&amp;$D162,'[1]2024'!$B:$B,0),MATCH(R$4,'[1]2024'!$2:$2,0)),0)++IFERROR(INDEX('[1]2024'!$A:$Q,MATCH($C$3&amp;$D162,'[1]2024'!$B:$B,0),MATCH(R$4,'[1]2024'!$2:$2,0)),0)++IFERROR(INDEX('[1]2024'!$A:$Q,MATCH($D$3&amp;$D162,'[1]2024'!$B:$B,0),MATCH(R$4,'[1]2024'!$2:$2,0)),0)</f>
        <v>0</v>
      </c>
      <c r="S162" s="264">
        <f>IFERROR(INDEX('[1]2024'!$A:$Q,MATCH($A$3&amp;$D162,'[1]2024'!$B:$B,0),MATCH(S$4,'[1]2024'!$2:$2,0)),0)+IFERROR(INDEX('[1]2024'!$A:$Q,MATCH($B$3&amp;$D162,'[1]2024'!$B:$B,0),MATCH(S$4,'[1]2024'!$2:$2,0)),0)++IFERROR(INDEX('[1]2024'!$A:$Q,MATCH($C$3&amp;$D162,'[1]2024'!$B:$B,0),MATCH(S$4,'[1]2024'!$2:$2,0)),0)++IFERROR(INDEX('[1]2024'!$A:$Q,MATCH($D$3&amp;$D162,'[1]2024'!$B:$B,0),MATCH(S$4,'[1]2024'!$2:$2,0)),0)</f>
        <v>0</v>
      </c>
      <c r="T162" s="75">
        <v>0</v>
      </c>
      <c r="U162" s="245">
        <f>SUM(V162:AG162)</f>
        <v>0</v>
      </c>
      <c r="V162" s="246">
        <v>0</v>
      </c>
      <c r="W162" s="247">
        <v>0</v>
      </c>
      <c r="X162" s="247">
        <v>0</v>
      </c>
      <c r="Y162" s="247">
        <v>0</v>
      </c>
      <c r="Z162" s="247">
        <v>0</v>
      </c>
      <c r="AA162" s="247">
        <v>0</v>
      </c>
      <c r="AB162" s="247">
        <v>0</v>
      </c>
      <c r="AC162" s="247">
        <v>0</v>
      </c>
      <c r="AD162" s="247">
        <v>0</v>
      </c>
      <c r="AE162" s="247">
        <v>0</v>
      </c>
      <c r="AF162" s="247">
        <v>0</v>
      </c>
      <c r="AG162" s="248">
        <v>0</v>
      </c>
      <c r="AH162" s="245">
        <f>송도공장장!AH162+제조팀!AH162+송도밸리데이션팀!AH162+송도생산지원팀!AH162+송도설비관리팀!AH162</f>
        <v>778100000</v>
      </c>
      <c r="AI162" s="245">
        <f>송도공장장!AI162+제조팀!AI162+송도밸리데이션팀!AI162+송도생산지원팀!AI162+송도설비관리팀!AI162</f>
        <v>56500000</v>
      </c>
      <c r="AJ162" s="245">
        <f>송도공장장!AJ162+제조팀!AJ162+송도밸리데이션팀!AJ162+송도생산지원팀!AJ162+송도설비관리팀!AJ162</f>
        <v>65600000</v>
      </c>
      <c r="AK162" s="245">
        <f>송도공장장!AK162+제조팀!AK162+송도밸리데이션팀!AK162+송도생산지원팀!AK162+송도설비관리팀!AK162</f>
        <v>137400000</v>
      </c>
      <c r="AL162" s="245">
        <f>송도공장장!AL162+제조팀!AL162+송도밸리데이션팀!AL162+송도생산지원팀!AL162+송도설비관리팀!AL162</f>
        <v>40900000</v>
      </c>
      <c r="AM162" s="245">
        <f>송도공장장!AM162+제조팀!AM162+송도밸리데이션팀!AM162+송도생산지원팀!AM162+송도설비관리팀!AM162</f>
        <v>35000000</v>
      </c>
      <c r="AN162" s="245">
        <f>송도공장장!AN162+제조팀!AN162+송도밸리데이션팀!AN162+송도생산지원팀!AN162+송도설비관리팀!AN162</f>
        <v>81000000</v>
      </c>
      <c r="AO162" s="245">
        <f>송도공장장!AO162+제조팀!AO162+송도밸리데이션팀!AO162+송도생산지원팀!AO162+송도설비관리팀!AO162</f>
        <v>40300000</v>
      </c>
      <c r="AP162" s="245">
        <f>송도공장장!AP162+제조팀!AP162+송도밸리데이션팀!AP162+송도생산지원팀!AP162+송도설비관리팀!AP162</f>
        <v>28000000</v>
      </c>
      <c r="AQ162" s="245">
        <f>송도공장장!AQ162+제조팀!AQ162+송도밸리데이션팀!AQ162+송도생산지원팀!AQ162+송도설비관리팀!AQ162</f>
        <v>126700000</v>
      </c>
      <c r="AR162" s="245">
        <f>송도공장장!AR162+제조팀!AR162+송도밸리데이션팀!AR162+송도생산지원팀!AR162+송도설비관리팀!AR162</f>
        <v>23900000</v>
      </c>
      <c r="AS162" s="245">
        <f>송도공장장!AS162+제조팀!AS162+송도밸리데이션팀!AS162+송도생산지원팀!AS162+송도설비관리팀!AS162</f>
        <v>30000000</v>
      </c>
      <c r="AT162" s="245">
        <f>송도공장장!AT162+제조팀!AT162+송도밸리데이션팀!AT162+송도생산지원팀!AT162+송도설비관리팀!AT162</f>
        <v>112800000</v>
      </c>
      <c r="AU162" s="245">
        <f t="shared" si="130"/>
        <v>259500000</v>
      </c>
      <c r="AV162" s="245">
        <f t="shared" si="152"/>
        <v>156900000</v>
      </c>
      <c r="AW162" s="245">
        <f t="shared" si="153"/>
        <v>195000000</v>
      </c>
      <c r="AX162" s="245">
        <f t="shared" si="154"/>
        <v>166700000</v>
      </c>
      <c r="AY162" s="245">
        <f>IF($BC162="O",1.05*$AH162,$AH162)</f>
        <v>817005000</v>
      </c>
      <c r="AZ162" s="245">
        <f>IF($BC162="O",1.05*$AY162,$AY162)</f>
        <v>857855250</v>
      </c>
      <c r="BA162" s="245">
        <f>IF($BC162="O",1.05*$AZ162,$AZ162)</f>
        <v>900748012.5</v>
      </c>
      <c r="BB162" s="250"/>
      <c r="BC162" s="251" t="s">
        <v>39</v>
      </c>
      <c r="BD162" s="261"/>
      <c r="BE162" s="264">
        <v>0</v>
      </c>
      <c r="BF162" s="264">
        <v>1553700</v>
      </c>
      <c r="BG162" s="264">
        <v>0</v>
      </c>
      <c r="BH162" s="265">
        <f t="shared" si="155"/>
        <v>0</v>
      </c>
    </row>
    <row r="163" spans="1:60" x14ac:dyDescent="0.3">
      <c r="A163" s="57" t="s">
        <v>306</v>
      </c>
      <c r="B163" s="256" t="s">
        <v>21</v>
      </c>
      <c r="C163" s="256"/>
      <c r="D163" s="257"/>
      <c r="E163" s="257"/>
      <c r="F163" s="272">
        <v>0</v>
      </c>
      <c r="G163" s="258">
        <f t="shared" ref="G163" si="161">SUM(G164:G167)</f>
        <v>0</v>
      </c>
      <c r="H163" s="259">
        <f t="shared" ref="H163:S163" si="162">SUM(H164:H167)</f>
        <v>0</v>
      </c>
      <c r="I163" s="260">
        <f t="shared" si="162"/>
        <v>0</v>
      </c>
      <c r="J163" s="260">
        <f t="shared" si="162"/>
        <v>0</v>
      </c>
      <c r="K163" s="260">
        <f t="shared" si="162"/>
        <v>0</v>
      </c>
      <c r="L163" s="260">
        <f t="shared" si="162"/>
        <v>0</v>
      </c>
      <c r="M163" s="260">
        <f t="shared" si="162"/>
        <v>0</v>
      </c>
      <c r="N163" s="260">
        <f t="shared" si="162"/>
        <v>0</v>
      </c>
      <c r="O163" s="260">
        <f t="shared" si="162"/>
        <v>0</v>
      </c>
      <c r="P163" s="260">
        <f t="shared" si="162"/>
        <v>0</v>
      </c>
      <c r="Q163" s="260">
        <f t="shared" si="162"/>
        <v>0</v>
      </c>
      <c r="R163" s="260">
        <f t="shared" si="162"/>
        <v>0</v>
      </c>
      <c r="S163" s="260">
        <f t="shared" si="162"/>
        <v>0</v>
      </c>
      <c r="T163" s="64">
        <v>0</v>
      </c>
      <c r="U163" s="258">
        <f t="shared" ref="U163:Z163" si="163">SUM(U164:U167)</f>
        <v>0</v>
      </c>
      <c r="V163" s="262">
        <f t="shared" si="163"/>
        <v>0</v>
      </c>
      <c r="W163" s="273">
        <f t="shared" si="163"/>
        <v>0</v>
      </c>
      <c r="X163" s="273">
        <f t="shared" si="163"/>
        <v>0</v>
      </c>
      <c r="Y163" s="273">
        <f t="shared" si="163"/>
        <v>0</v>
      </c>
      <c r="Z163" s="273">
        <f t="shared" si="163"/>
        <v>0</v>
      </c>
      <c r="AA163" s="273">
        <v>0</v>
      </c>
      <c r="AB163" s="273">
        <v>0</v>
      </c>
      <c r="AC163" s="273">
        <v>0</v>
      </c>
      <c r="AD163" s="273">
        <v>0</v>
      </c>
      <c r="AE163" s="273">
        <v>0</v>
      </c>
      <c r="AF163" s="273">
        <v>0</v>
      </c>
      <c r="AG163" s="274">
        <v>0</v>
      </c>
      <c r="AH163" s="258">
        <f t="shared" ref="AH163:AT163" si="164">SUM(AH164:AH167)</f>
        <v>86150000</v>
      </c>
      <c r="AI163" s="258">
        <f t="shared" si="164"/>
        <v>3150000</v>
      </c>
      <c r="AJ163" s="258">
        <f t="shared" si="164"/>
        <v>850000</v>
      </c>
      <c r="AK163" s="258">
        <f t="shared" si="164"/>
        <v>8950000</v>
      </c>
      <c r="AL163" s="258">
        <f t="shared" si="164"/>
        <v>450000</v>
      </c>
      <c r="AM163" s="258">
        <f t="shared" si="164"/>
        <v>10450000</v>
      </c>
      <c r="AN163" s="258">
        <f t="shared" si="164"/>
        <v>13250000</v>
      </c>
      <c r="AO163" s="258">
        <f t="shared" si="164"/>
        <v>4450000</v>
      </c>
      <c r="AP163" s="258">
        <f t="shared" si="164"/>
        <v>450000</v>
      </c>
      <c r="AQ163" s="258">
        <f t="shared" si="164"/>
        <v>15050000</v>
      </c>
      <c r="AR163" s="258">
        <f t="shared" si="164"/>
        <v>15800000</v>
      </c>
      <c r="AS163" s="258">
        <f t="shared" si="164"/>
        <v>450000</v>
      </c>
      <c r="AT163" s="258">
        <f t="shared" si="164"/>
        <v>12850000</v>
      </c>
      <c r="AU163" s="258">
        <f t="shared" si="130"/>
        <v>12950000</v>
      </c>
      <c r="AV163" s="258">
        <f t="shared" si="152"/>
        <v>24150000</v>
      </c>
      <c r="AW163" s="258">
        <f t="shared" si="153"/>
        <v>19950000</v>
      </c>
      <c r="AX163" s="258">
        <f t="shared" si="154"/>
        <v>29100000</v>
      </c>
      <c r="AY163" s="258">
        <f>SUM(AY164:AY167)</f>
        <v>86210000</v>
      </c>
      <c r="AZ163" s="258">
        <f t="shared" ref="AZ163:BA163" si="165">SUM(AZ164:AZ167)</f>
        <v>86273000</v>
      </c>
      <c r="BA163" s="258">
        <f t="shared" si="165"/>
        <v>86339150</v>
      </c>
      <c r="BB163" s="250"/>
      <c r="BC163" s="275"/>
      <c r="BD163" s="276"/>
      <c r="BE163" s="262">
        <f>SUM(BE164:BE167)</f>
        <v>0</v>
      </c>
      <c r="BF163" s="262">
        <v>0</v>
      </c>
      <c r="BG163" s="262">
        <v>0</v>
      </c>
      <c r="BH163" s="263">
        <f t="shared" si="155"/>
        <v>0</v>
      </c>
    </row>
    <row r="164" spans="1:60" outlineLevel="1" x14ac:dyDescent="0.3">
      <c r="A164" s="71" t="s">
        <v>307</v>
      </c>
      <c r="B164" s="238" t="s">
        <v>307</v>
      </c>
      <c r="C164" s="238" t="s">
        <v>31</v>
      </c>
      <c r="D164" s="239">
        <v>5121110</v>
      </c>
      <c r="E164" s="239" t="s">
        <v>308</v>
      </c>
      <c r="F164" s="277">
        <v>0</v>
      </c>
      <c r="G164" s="245">
        <f>SUM(H164:S164)</f>
        <v>0</v>
      </c>
      <c r="H164" s="264">
        <f>IFERROR(INDEX('[1]2024'!$A:$Q,MATCH($A$3&amp;$D164,'[1]2024'!$B:$B,0),MATCH(H$4,'[1]2024'!$2:$2,0)),0)+IFERROR(INDEX('[1]2024'!$A:$Q,MATCH($B$3&amp;$D164,'[1]2024'!$B:$B,0),MATCH(H$4,'[1]2024'!$2:$2,0)),0)++IFERROR(INDEX('[1]2024'!$A:$Q,MATCH($C$3&amp;$D164,'[1]2024'!$B:$B,0),MATCH(H$4,'[1]2024'!$2:$2,0)),0)++IFERROR(INDEX('[1]2024'!$A:$Q,MATCH($D$3&amp;$D164,'[1]2024'!$B:$B,0),MATCH(H$4,'[1]2024'!$2:$2,0)),0)</f>
        <v>0</v>
      </c>
      <c r="I164" s="264">
        <f>IFERROR(INDEX('[1]2024'!$A:$Q,MATCH($A$3&amp;$D164,'[1]2024'!$B:$B,0),MATCH(I$4,'[1]2024'!$2:$2,0)),0)+IFERROR(INDEX('[1]2024'!$A:$Q,MATCH($B$3&amp;$D164,'[1]2024'!$B:$B,0),MATCH(I$4,'[1]2024'!$2:$2,0)),0)++IFERROR(INDEX('[1]2024'!$A:$Q,MATCH($C$3&amp;$D164,'[1]2024'!$B:$B,0),MATCH(I$4,'[1]2024'!$2:$2,0)),0)++IFERROR(INDEX('[1]2024'!$A:$Q,MATCH($D$3&amp;$D164,'[1]2024'!$B:$B,0),MATCH(I$4,'[1]2024'!$2:$2,0)),0)</f>
        <v>0</v>
      </c>
      <c r="J164" s="264">
        <f>IFERROR(INDEX('[1]2024'!$A:$Q,MATCH($A$3&amp;$D164,'[1]2024'!$B:$B,0),MATCH(J$4,'[1]2024'!$2:$2,0)),0)+IFERROR(INDEX('[1]2024'!$A:$Q,MATCH($B$3&amp;$D164,'[1]2024'!$B:$B,0),MATCH(J$4,'[1]2024'!$2:$2,0)),0)++IFERROR(INDEX('[1]2024'!$A:$Q,MATCH($C$3&amp;$D164,'[1]2024'!$B:$B,0),MATCH(J$4,'[1]2024'!$2:$2,0)),0)++IFERROR(INDEX('[1]2024'!$A:$Q,MATCH($D$3&amp;$D164,'[1]2024'!$B:$B,0),MATCH(J$4,'[1]2024'!$2:$2,0)),0)</f>
        <v>0</v>
      </c>
      <c r="K164" s="264">
        <f>IFERROR(INDEX('[1]2024'!$A:$Q,MATCH($A$3&amp;$D164,'[1]2024'!$B:$B,0),MATCH(K$4,'[1]2024'!$2:$2,0)),0)+IFERROR(INDEX('[1]2024'!$A:$Q,MATCH($B$3&amp;$D164,'[1]2024'!$B:$B,0),MATCH(K$4,'[1]2024'!$2:$2,0)),0)++IFERROR(INDEX('[1]2024'!$A:$Q,MATCH($C$3&amp;$D164,'[1]2024'!$B:$B,0),MATCH(K$4,'[1]2024'!$2:$2,0)),0)++IFERROR(INDEX('[1]2024'!$A:$Q,MATCH($D$3&amp;$D164,'[1]2024'!$B:$B,0),MATCH(K$4,'[1]2024'!$2:$2,0)),0)</f>
        <v>0</v>
      </c>
      <c r="L164" s="264">
        <f>IFERROR(INDEX('[1]2024'!$A:$Q,MATCH($A$3&amp;$D164,'[1]2024'!$B:$B,0),MATCH(L$4,'[1]2024'!$2:$2,0)),0)+IFERROR(INDEX('[1]2024'!$A:$Q,MATCH($B$3&amp;$D164,'[1]2024'!$B:$B,0),MATCH(L$4,'[1]2024'!$2:$2,0)),0)++IFERROR(INDEX('[1]2024'!$A:$Q,MATCH($C$3&amp;$D164,'[1]2024'!$B:$B,0),MATCH(L$4,'[1]2024'!$2:$2,0)),0)++IFERROR(INDEX('[1]2024'!$A:$Q,MATCH($D$3&amp;$D164,'[1]2024'!$B:$B,0),MATCH(L$4,'[1]2024'!$2:$2,0)),0)</f>
        <v>0</v>
      </c>
      <c r="M164" s="264">
        <f>IFERROR(INDEX('[1]2024'!$A:$Q,MATCH($A$3&amp;$D164,'[1]2024'!$B:$B,0),MATCH(M$4,'[1]2024'!$2:$2,0)),0)+IFERROR(INDEX('[1]2024'!$A:$Q,MATCH($B$3&amp;$D164,'[1]2024'!$B:$B,0),MATCH(M$4,'[1]2024'!$2:$2,0)),0)++IFERROR(INDEX('[1]2024'!$A:$Q,MATCH($C$3&amp;$D164,'[1]2024'!$B:$B,0),MATCH(M$4,'[1]2024'!$2:$2,0)),0)++IFERROR(INDEX('[1]2024'!$A:$Q,MATCH($D$3&amp;$D164,'[1]2024'!$B:$B,0),MATCH(M$4,'[1]2024'!$2:$2,0)),0)</f>
        <v>0</v>
      </c>
      <c r="N164" s="264">
        <f>IFERROR(INDEX('[1]2024'!$A:$Q,MATCH($A$3&amp;$D164,'[1]2024'!$B:$B,0),MATCH(N$4,'[1]2024'!$2:$2,0)),0)+IFERROR(INDEX('[1]2024'!$A:$Q,MATCH($B$3&amp;$D164,'[1]2024'!$B:$B,0),MATCH(N$4,'[1]2024'!$2:$2,0)),0)++IFERROR(INDEX('[1]2024'!$A:$Q,MATCH($C$3&amp;$D164,'[1]2024'!$B:$B,0),MATCH(N$4,'[1]2024'!$2:$2,0)),0)++IFERROR(INDEX('[1]2024'!$A:$Q,MATCH($D$3&amp;$D164,'[1]2024'!$B:$B,0),MATCH(N$4,'[1]2024'!$2:$2,0)),0)</f>
        <v>0</v>
      </c>
      <c r="O164" s="264">
        <f>IFERROR(INDEX('[1]2024'!$A:$Q,MATCH($A$3&amp;$D164,'[1]2024'!$B:$B,0),MATCH(O$4,'[1]2024'!$2:$2,0)),0)+IFERROR(INDEX('[1]2024'!$A:$Q,MATCH($B$3&amp;$D164,'[1]2024'!$B:$B,0),MATCH(O$4,'[1]2024'!$2:$2,0)),0)++IFERROR(INDEX('[1]2024'!$A:$Q,MATCH($C$3&amp;$D164,'[1]2024'!$B:$B,0),MATCH(O$4,'[1]2024'!$2:$2,0)),0)++IFERROR(INDEX('[1]2024'!$A:$Q,MATCH($D$3&amp;$D164,'[1]2024'!$B:$B,0),MATCH(O$4,'[1]2024'!$2:$2,0)),0)</f>
        <v>0</v>
      </c>
      <c r="P164" s="264">
        <f>IFERROR(INDEX('[1]2024'!$A:$Q,MATCH($A$3&amp;$D164,'[1]2024'!$B:$B,0),MATCH(P$4,'[1]2024'!$2:$2,0)),0)+IFERROR(INDEX('[1]2024'!$A:$Q,MATCH($B$3&amp;$D164,'[1]2024'!$B:$B,0),MATCH(P$4,'[1]2024'!$2:$2,0)),0)++IFERROR(INDEX('[1]2024'!$A:$Q,MATCH($C$3&amp;$D164,'[1]2024'!$B:$B,0),MATCH(P$4,'[1]2024'!$2:$2,0)),0)++IFERROR(INDEX('[1]2024'!$A:$Q,MATCH($D$3&amp;$D164,'[1]2024'!$B:$B,0),MATCH(P$4,'[1]2024'!$2:$2,0)),0)</f>
        <v>0</v>
      </c>
      <c r="Q164" s="264">
        <f>IFERROR(INDEX('[1]2024'!$A:$Q,MATCH($A$3&amp;$D164,'[1]2024'!$B:$B,0),MATCH(Q$4,'[1]2024'!$2:$2,0)),0)+IFERROR(INDEX('[1]2024'!$A:$Q,MATCH($B$3&amp;$D164,'[1]2024'!$B:$B,0),MATCH(Q$4,'[1]2024'!$2:$2,0)),0)++IFERROR(INDEX('[1]2024'!$A:$Q,MATCH($C$3&amp;$D164,'[1]2024'!$B:$B,0),MATCH(Q$4,'[1]2024'!$2:$2,0)),0)++IFERROR(INDEX('[1]2024'!$A:$Q,MATCH($D$3&amp;$D164,'[1]2024'!$B:$B,0),MATCH(Q$4,'[1]2024'!$2:$2,0)),0)</f>
        <v>0</v>
      </c>
      <c r="R164" s="264">
        <f>IFERROR(INDEX('[1]2024'!$A:$Q,MATCH($A$3&amp;$D164,'[1]2024'!$B:$B,0),MATCH(R$4,'[1]2024'!$2:$2,0)),0)+IFERROR(INDEX('[1]2024'!$A:$Q,MATCH($B$3&amp;$D164,'[1]2024'!$B:$B,0),MATCH(R$4,'[1]2024'!$2:$2,0)),0)++IFERROR(INDEX('[1]2024'!$A:$Q,MATCH($C$3&amp;$D164,'[1]2024'!$B:$B,0),MATCH(R$4,'[1]2024'!$2:$2,0)),0)++IFERROR(INDEX('[1]2024'!$A:$Q,MATCH($D$3&amp;$D164,'[1]2024'!$B:$B,0),MATCH(R$4,'[1]2024'!$2:$2,0)),0)</f>
        <v>0</v>
      </c>
      <c r="S164" s="264">
        <f>IFERROR(INDEX('[1]2024'!$A:$Q,MATCH($A$3&amp;$D164,'[1]2024'!$B:$B,0),MATCH(S$4,'[1]2024'!$2:$2,0)),0)+IFERROR(INDEX('[1]2024'!$A:$Q,MATCH($B$3&amp;$D164,'[1]2024'!$B:$B,0),MATCH(S$4,'[1]2024'!$2:$2,0)),0)++IFERROR(INDEX('[1]2024'!$A:$Q,MATCH($C$3&amp;$D164,'[1]2024'!$B:$B,0),MATCH(S$4,'[1]2024'!$2:$2,0)),0)++IFERROR(INDEX('[1]2024'!$A:$Q,MATCH($D$3&amp;$D164,'[1]2024'!$B:$B,0),MATCH(S$4,'[1]2024'!$2:$2,0)),0)</f>
        <v>0</v>
      </c>
      <c r="T164" s="75">
        <v>0</v>
      </c>
      <c r="U164" s="245">
        <f>SUM(V164:AG164)</f>
        <v>0</v>
      </c>
      <c r="V164" s="246">
        <v>0</v>
      </c>
      <c r="W164" s="247">
        <v>0</v>
      </c>
      <c r="X164" s="247">
        <v>0</v>
      </c>
      <c r="Y164" s="247">
        <v>0</v>
      </c>
      <c r="Z164" s="247">
        <v>0</v>
      </c>
      <c r="AA164" s="247">
        <v>0</v>
      </c>
      <c r="AB164" s="247">
        <v>0</v>
      </c>
      <c r="AC164" s="247">
        <v>0</v>
      </c>
      <c r="AD164" s="247">
        <v>0</v>
      </c>
      <c r="AE164" s="247">
        <v>0</v>
      </c>
      <c r="AF164" s="247">
        <v>0</v>
      </c>
      <c r="AG164" s="248">
        <v>0</v>
      </c>
      <c r="AH164" s="245">
        <f>송도공장장!AH164+제조팀!AH164+송도밸리데이션팀!AH164+송도생산지원팀!AH164+송도설비관리팀!AH164</f>
        <v>1200000</v>
      </c>
      <c r="AI164" s="245">
        <f>송도공장장!AI164+제조팀!AI164+송도밸리데이션팀!AI164+송도생산지원팀!AI164+송도설비관리팀!AI164</f>
        <v>0</v>
      </c>
      <c r="AJ164" s="245">
        <f>송도공장장!AJ164+제조팀!AJ164+송도밸리데이션팀!AJ164+송도생산지원팀!AJ164+송도설비관리팀!AJ164</f>
        <v>0</v>
      </c>
      <c r="AK164" s="245">
        <f>송도공장장!AK164+제조팀!AK164+송도밸리데이션팀!AK164+송도생산지원팀!AK164+송도설비관리팀!AK164</f>
        <v>300000</v>
      </c>
      <c r="AL164" s="245">
        <f>송도공장장!AL164+제조팀!AL164+송도밸리데이션팀!AL164+송도생산지원팀!AL164+송도설비관리팀!AL164</f>
        <v>0</v>
      </c>
      <c r="AM164" s="245">
        <f>송도공장장!AM164+제조팀!AM164+송도밸리데이션팀!AM164+송도생산지원팀!AM164+송도설비관리팀!AM164</f>
        <v>0</v>
      </c>
      <c r="AN164" s="245">
        <f>송도공장장!AN164+제조팀!AN164+송도밸리데이션팀!AN164+송도생산지원팀!AN164+송도설비관리팀!AN164</f>
        <v>300000</v>
      </c>
      <c r="AO164" s="245">
        <f>송도공장장!AO164+제조팀!AO164+송도밸리데이션팀!AO164+송도생산지원팀!AO164+송도설비관리팀!AO164</f>
        <v>0</v>
      </c>
      <c r="AP164" s="245">
        <f>송도공장장!AP164+제조팀!AP164+송도밸리데이션팀!AP164+송도생산지원팀!AP164+송도설비관리팀!AP164</f>
        <v>0</v>
      </c>
      <c r="AQ164" s="245">
        <f>송도공장장!AQ164+제조팀!AQ164+송도밸리데이션팀!AQ164+송도생산지원팀!AQ164+송도설비관리팀!AQ164</f>
        <v>300000</v>
      </c>
      <c r="AR164" s="245">
        <f>송도공장장!AR164+제조팀!AR164+송도밸리데이션팀!AR164+송도생산지원팀!AR164+송도설비관리팀!AR164</f>
        <v>0</v>
      </c>
      <c r="AS164" s="245">
        <f>송도공장장!AS164+제조팀!AS164+송도밸리데이션팀!AS164+송도생산지원팀!AS164+송도설비관리팀!AS164</f>
        <v>0</v>
      </c>
      <c r="AT164" s="245">
        <f>송도공장장!AT164+제조팀!AT164+송도밸리데이션팀!AT164+송도생산지원팀!AT164+송도설비관리팀!AT164</f>
        <v>300000</v>
      </c>
      <c r="AU164" s="245">
        <f t="shared" si="130"/>
        <v>300000</v>
      </c>
      <c r="AV164" s="245">
        <f t="shared" si="152"/>
        <v>300000</v>
      </c>
      <c r="AW164" s="245">
        <f t="shared" si="153"/>
        <v>300000</v>
      </c>
      <c r="AX164" s="245">
        <f t="shared" si="154"/>
        <v>300000</v>
      </c>
      <c r="AY164" s="245">
        <f>IF($BC164="O",1.05*$AH164,$AH164)</f>
        <v>1260000</v>
      </c>
      <c r="AZ164" s="245">
        <f>IF($BC164="O",1.05*$AY164,$AY164)</f>
        <v>1323000</v>
      </c>
      <c r="BA164" s="245">
        <f>IF($BC164="O",1.05*$AZ164,$AZ164)</f>
        <v>1389150</v>
      </c>
      <c r="BB164" s="250"/>
      <c r="BC164" s="251" t="s">
        <v>39</v>
      </c>
      <c r="BD164" s="261"/>
      <c r="BE164" s="264">
        <v>0</v>
      </c>
      <c r="BF164" s="264">
        <v>0</v>
      </c>
      <c r="BG164" s="264">
        <v>0</v>
      </c>
      <c r="BH164" s="265">
        <f t="shared" si="155"/>
        <v>0</v>
      </c>
    </row>
    <row r="165" spans="1:60" outlineLevel="1" x14ac:dyDescent="0.3">
      <c r="A165" s="71" t="s">
        <v>309</v>
      </c>
      <c r="B165" s="238" t="s">
        <v>309</v>
      </c>
      <c r="C165" s="238" t="s">
        <v>31</v>
      </c>
      <c r="D165" s="239">
        <v>5121120</v>
      </c>
      <c r="E165" s="239" t="s">
        <v>310</v>
      </c>
      <c r="F165" s="277">
        <v>0</v>
      </c>
      <c r="G165" s="245">
        <f>SUM(H165:S165)</f>
        <v>0</v>
      </c>
      <c r="H165" s="264">
        <f>IFERROR(INDEX('[1]2024'!$A:$Q,MATCH($A$3&amp;$D165,'[1]2024'!$B:$B,0),MATCH(H$4,'[1]2024'!$2:$2,0)),0)+IFERROR(INDEX('[1]2024'!$A:$Q,MATCH($B$3&amp;$D165,'[1]2024'!$B:$B,0),MATCH(H$4,'[1]2024'!$2:$2,0)),0)++IFERROR(INDEX('[1]2024'!$A:$Q,MATCH($C$3&amp;$D165,'[1]2024'!$B:$B,0),MATCH(H$4,'[1]2024'!$2:$2,0)),0)++IFERROR(INDEX('[1]2024'!$A:$Q,MATCH($D$3&amp;$D165,'[1]2024'!$B:$B,0),MATCH(H$4,'[1]2024'!$2:$2,0)),0)</f>
        <v>0</v>
      </c>
      <c r="I165" s="264">
        <f>IFERROR(INDEX('[1]2024'!$A:$Q,MATCH($A$3&amp;$D165,'[1]2024'!$B:$B,0),MATCH(I$4,'[1]2024'!$2:$2,0)),0)+IFERROR(INDEX('[1]2024'!$A:$Q,MATCH($B$3&amp;$D165,'[1]2024'!$B:$B,0),MATCH(I$4,'[1]2024'!$2:$2,0)),0)++IFERROR(INDEX('[1]2024'!$A:$Q,MATCH($C$3&amp;$D165,'[1]2024'!$B:$B,0),MATCH(I$4,'[1]2024'!$2:$2,0)),0)++IFERROR(INDEX('[1]2024'!$A:$Q,MATCH($D$3&amp;$D165,'[1]2024'!$B:$B,0),MATCH(I$4,'[1]2024'!$2:$2,0)),0)</f>
        <v>0</v>
      </c>
      <c r="J165" s="264">
        <f>IFERROR(INDEX('[1]2024'!$A:$Q,MATCH($A$3&amp;$D165,'[1]2024'!$B:$B,0),MATCH(J$4,'[1]2024'!$2:$2,0)),0)+IFERROR(INDEX('[1]2024'!$A:$Q,MATCH($B$3&amp;$D165,'[1]2024'!$B:$B,0),MATCH(J$4,'[1]2024'!$2:$2,0)),0)++IFERROR(INDEX('[1]2024'!$A:$Q,MATCH($C$3&amp;$D165,'[1]2024'!$B:$B,0),MATCH(J$4,'[1]2024'!$2:$2,0)),0)++IFERROR(INDEX('[1]2024'!$A:$Q,MATCH($D$3&amp;$D165,'[1]2024'!$B:$B,0),MATCH(J$4,'[1]2024'!$2:$2,0)),0)</f>
        <v>0</v>
      </c>
      <c r="K165" s="264">
        <f>IFERROR(INDEX('[1]2024'!$A:$Q,MATCH($A$3&amp;$D165,'[1]2024'!$B:$B,0),MATCH(K$4,'[1]2024'!$2:$2,0)),0)+IFERROR(INDEX('[1]2024'!$A:$Q,MATCH($B$3&amp;$D165,'[1]2024'!$B:$B,0),MATCH(K$4,'[1]2024'!$2:$2,0)),0)++IFERROR(INDEX('[1]2024'!$A:$Q,MATCH($C$3&amp;$D165,'[1]2024'!$B:$B,0),MATCH(K$4,'[1]2024'!$2:$2,0)),0)++IFERROR(INDEX('[1]2024'!$A:$Q,MATCH($D$3&amp;$D165,'[1]2024'!$B:$B,0),MATCH(K$4,'[1]2024'!$2:$2,0)),0)</f>
        <v>0</v>
      </c>
      <c r="L165" s="264">
        <f>IFERROR(INDEX('[1]2024'!$A:$Q,MATCH($A$3&amp;$D165,'[1]2024'!$B:$B,0),MATCH(L$4,'[1]2024'!$2:$2,0)),0)+IFERROR(INDEX('[1]2024'!$A:$Q,MATCH($B$3&amp;$D165,'[1]2024'!$B:$B,0),MATCH(L$4,'[1]2024'!$2:$2,0)),0)++IFERROR(INDEX('[1]2024'!$A:$Q,MATCH($C$3&amp;$D165,'[1]2024'!$B:$B,0),MATCH(L$4,'[1]2024'!$2:$2,0)),0)++IFERROR(INDEX('[1]2024'!$A:$Q,MATCH($D$3&amp;$D165,'[1]2024'!$B:$B,0),MATCH(L$4,'[1]2024'!$2:$2,0)),0)</f>
        <v>0</v>
      </c>
      <c r="M165" s="264">
        <f>IFERROR(INDEX('[1]2024'!$A:$Q,MATCH($A$3&amp;$D165,'[1]2024'!$B:$B,0),MATCH(M$4,'[1]2024'!$2:$2,0)),0)+IFERROR(INDEX('[1]2024'!$A:$Q,MATCH($B$3&amp;$D165,'[1]2024'!$B:$B,0),MATCH(M$4,'[1]2024'!$2:$2,0)),0)++IFERROR(INDEX('[1]2024'!$A:$Q,MATCH($C$3&amp;$D165,'[1]2024'!$B:$B,0),MATCH(M$4,'[1]2024'!$2:$2,0)),0)++IFERROR(INDEX('[1]2024'!$A:$Q,MATCH($D$3&amp;$D165,'[1]2024'!$B:$B,0),MATCH(M$4,'[1]2024'!$2:$2,0)),0)</f>
        <v>0</v>
      </c>
      <c r="N165" s="264">
        <f>IFERROR(INDEX('[1]2024'!$A:$Q,MATCH($A$3&amp;$D165,'[1]2024'!$B:$B,0),MATCH(N$4,'[1]2024'!$2:$2,0)),0)+IFERROR(INDEX('[1]2024'!$A:$Q,MATCH($B$3&amp;$D165,'[1]2024'!$B:$B,0),MATCH(N$4,'[1]2024'!$2:$2,0)),0)++IFERROR(INDEX('[1]2024'!$A:$Q,MATCH($C$3&amp;$D165,'[1]2024'!$B:$B,0),MATCH(N$4,'[1]2024'!$2:$2,0)),0)++IFERROR(INDEX('[1]2024'!$A:$Q,MATCH($D$3&amp;$D165,'[1]2024'!$B:$B,0),MATCH(N$4,'[1]2024'!$2:$2,0)),0)</f>
        <v>0</v>
      </c>
      <c r="O165" s="264">
        <f>IFERROR(INDEX('[1]2024'!$A:$Q,MATCH($A$3&amp;$D165,'[1]2024'!$B:$B,0),MATCH(O$4,'[1]2024'!$2:$2,0)),0)+IFERROR(INDEX('[1]2024'!$A:$Q,MATCH($B$3&amp;$D165,'[1]2024'!$B:$B,0),MATCH(O$4,'[1]2024'!$2:$2,0)),0)++IFERROR(INDEX('[1]2024'!$A:$Q,MATCH($C$3&amp;$D165,'[1]2024'!$B:$B,0),MATCH(O$4,'[1]2024'!$2:$2,0)),0)++IFERROR(INDEX('[1]2024'!$A:$Q,MATCH($D$3&amp;$D165,'[1]2024'!$B:$B,0),MATCH(O$4,'[1]2024'!$2:$2,0)),0)</f>
        <v>0</v>
      </c>
      <c r="P165" s="264">
        <f>IFERROR(INDEX('[1]2024'!$A:$Q,MATCH($A$3&amp;$D165,'[1]2024'!$B:$B,0),MATCH(P$4,'[1]2024'!$2:$2,0)),0)+IFERROR(INDEX('[1]2024'!$A:$Q,MATCH($B$3&amp;$D165,'[1]2024'!$B:$B,0),MATCH(P$4,'[1]2024'!$2:$2,0)),0)++IFERROR(INDEX('[1]2024'!$A:$Q,MATCH($C$3&amp;$D165,'[1]2024'!$B:$B,0),MATCH(P$4,'[1]2024'!$2:$2,0)),0)++IFERROR(INDEX('[1]2024'!$A:$Q,MATCH($D$3&amp;$D165,'[1]2024'!$B:$B,0),MATCH(P$4,'[1]2024'!$2:$2,0)),0)</f>
        <v>0</v>
      </c>
      <c r="Q165" s="264">
        <f>IFERROR(INDEX('[1]2024'!$A:$Q,MATCH($A$3&amp;$D165,'[1]2024'!$B:$B,0),MATCH(Q$4,'[1]2024'!$2:$2,0)),0)+IFERROR(INDEX('[1]2024'!$A:$Q,MATCH($B$3&amp;$D165,'[1]2024'!$B:$B,0),MATCH(Q$4,'[1]2024'!$2:$2,0)),0)++IFERROR(INDEX('[1]2024'!$A:$Q,MATCH($C$3&amp;$D165,'[1]2024'!$B:$B,0),MATCH(Q$4,'[1]2024'!$2:$2,0)),0)++IFERROR(INDEX('[1]2024'!$A:$Q,MATCH($D$3&amp;$D165,'[1]2024'!$B:$B,0),MATCH(Q$4,'[1]2024'!$2:$2,0)),0)</f>
        <v>0</v>
      </c>
      <c r="R165" s="264">
        <f>IFERROR(INDEX('[1]2024'!$A:$Q,MATCH($A$3&amp;$D165,'[1]2024'!$B:$B,0),MATCH(R$4,'[1]2024'!$2:$2,0)),0)+IFERROR(INDEX('[1]2024'!$A:$Q,MATCH($B$3&amp;$D165,'[1]2024'!$B:$B,0),MATCH(R$4,'[1]2024'!$2:$2,0)),0)++IFERROR(INDEX('[1]2024'!$A:$Q,MATCH($C$3&amp;$D165,'[1]2024'!$B:$B,0),MATCH(R$4,'[1]2024'!$2:$2,0)),0)++IFERROR(INDEX('[1]2024'!$A:$Q,MATCH($D$3&amp;$D165,'[1]2024'!$B:$B,0),MATCH(R$4,'[1]2024'!$2:$2,0)),0)</f>
        <v>0</v>
      </c>
      <c r="S165" s="264">
        <f>IFERROR(INDEX('[1]2024'!$A:$Q,MATCH($A$3&amp;$D165,'[1]2024'!$B:$B,0),MATCH(S$4,'[1]2024'!$2:$2,0)),0)+IFERROR(INDEX('[1]2024'!$A:$Q,MATCH($B$3&amp;$D165,'[1]2024'!$B:$B,0),MATCH(S$4,'[1]2024'!$2:$2,0)),0)++IFERROR(INDEX('[1]2024'!$A:$Q,MATCH($C$3&amp;$D165,'[1]2024'!$B:$B,0),MATCH(S$4,'[1]2024'!$2:$2,0)),0)++IFERROR(INDEX('[1]2024'!$A:$Q,MATCH($D$3&amp;$D165,'[1]2024'!$B:$B,0),MATCH(S$4,'[1]2024'!$2:$2,0)),0)</f>
        <v>0</v>
      </c>
      <c r="T165" s="75">
        <v>0</v>
      </c>
      <c r="U165" s="245">
        <f>SUM(V165:AG165)</f>
        <v>0</v>
      </c>
      <c r="V165" s="246">
        <v>0</v>
      </c>
      <c r="W165" s="247">
        <v>0</v>
      </c>
      <c r="X165" s="247">
        <v>0</v>
      </c>
      <c r="Y165" s="247">
        <v>0</v>
      </c>
      <c r="Z165" s="247">
        <v>0</v>
      </c>
      <c r="AA165" s="247">
        <v>0</v>
      </c>
      <c r="AB165" s="247">
        <v>0</v>
      </c>
      <c r="AC165" s="247">
        <v>0</v>
      </c>
      <c r="AD165" s="247">
        <v>0</v>
      </c>
      <c r="AE165" s="247">
        <v>0</v>
      </c>
      <c r="AF165" s="247">
        <v>0</v>
      </c>
      <c r="AG165" s="248">
        <v>0</v>
      </c>
      <c r="AH165" s="245">
        <f>송도공장장!AH165+제조팀!AH165+송도밸리데이션팀!AH165+송도생산지원팀!AH165+송도설비관리팀!AH165</f>
        <v>0</v>
      </c>
      <c r="AI165" s="245">
        <f>송도공장장!AI165+제조팀!AI165+송도밸리데이션팀!AI165+송도생산지원팀!AI165+송도설비관리팀!AI165</f>
        <v>0</v>
      </c>
      <c r="AJ165" s="245">
        <f>송도공장장!AJ165+제조팀!AJ165+송도밸리데이션팀!AJ165+송도생산지원팀!AJ165+송도설비관리팀!AJ165</f>
        <v>0</v>
      </c>
      <c r="AK165" s="245">
        <f>송도공장장!AK165+제조팀!AK165+송도밸리데이션팀!AK165+송도생산지원팀!AK165+송도설비관리팀!AK165</f>
        <v>0</v>
      </c>
      <c r="AL165" s="245">
        <f>송도공장장!AL165+제조팀!AL165+송도밸리데이션팀!AL165+송도생산지원팀!AL165+송도설비관리팀!AL165</f>
        <v>0</v>
      </c>
      <c r="AM165" s="245">
        <f>송도공장장!AM165+제조팀!AM165+송도밸리데이션팀!AM165+송도생산지원팀!AM165+송도설비관리팀!AM165</f>
        <v>0</v>
      </c>
      <c r="AN165" s="245">
        <f>송도공장장!AN165+제조팀!AN165+송도밸리데이션팀!AN165+송도생산지원팀!AN165+송도설비관리팀!AN165</f>
        <v>0</v>
      </c>
      <c r="AO165" s="245">
        <f>송도공장장!AO165+제조팀!AO165+송도밸리데이션팀!AO165+송도생산지원팀!AO165+송도설비관리팀!AO165</f>
        <v>0</v>
      </c>
      <c r="AP165" s="245">
        <f>송도공장장!AP165+제조팀!AP165+송도밸리데이션팀!AP165+송도생산지원팀!AP165+송도설비관리팀!AP165</f>
        <v>0</v>
      </c>
      <c r="AQ165" s="245">
        <f>송도공장장!AQ165+제조팀!AQ165+송도밸리데이션팀!AQ165+송도생산지원팀!AQ165+송도설비관리팀!AQ165</f>
        <v>0</v>
      </c>
      <c r="AR165" s="245">
        <f>송도공장장!AR165+제조팀!AR165+송도밸리데이션팀!AR165+송도생산지원팀!AR165+송도설비관리팀!AR165</f>
        <v>0</v>
      </c>
      <c r="AS165" s="245">
        <f>송도공장장!AS165+제조팀!AS165+송도밸리데이션팀!AS165+송도생산지원팀!AS165+송도설비관리팀!AS165</f>
        <v>0</v>
      </c>
      <c r="AT165" s="245">
        <f>송도공장장!AT165+제조팀!AT165+송도밸리데이션팀!AT165+송도생산지원팀!AT165+송도설비관리팀!AT165</f>
        <v>0</v>
      </c>
      <c r="AU165" s="245">
        <f t="shared" si="130"/>
        <v>0</v>
      </c>
      <c r="AV165" s="245">
        <f t="shared" si="152"/>
        <v>0</v>
      </c>
      <c r="AW165" s="245">
        <f t="shared" si="153"/>
        <v>0</v>
      </c>
      <c r="AX165" s="245">
        <f t="shared" si="154"/>
        <v>0</v>
      </c>
      <c r="AY165" s="245">
        <f>IF($BC165="O",1.05*$AH165,$AH165)</f>
        <v>0</v>
      </c>
      <c r="AZ165" s="245">
        <f>IF($BC165="O",1.05*$AY165,$AY165)</f>
        <v>0</v>
      </c>
      <c r="BA165" s="245">
        <f>IF($BC165="O",1.05*$AZ165,$AZ165)</f>
        <v>0</v>
      </c>
      <c r="BB165" s="250"/>
      <c r="BC165" s="251" t="s">
        <v>24</v>
      </c>
      <c r="BD165" s="261"/>
      <c r="BE165" s="264">
        <v>0</v>
      </c>
      <c r="BF165" s="264">
        <v>0</v>
      </c>
      <c r="BG165" s="264">
        <v>0</v>
      </c>
      <c r="BH165" s="265">
        <f t="shared" si="155"/>
        <v>0</v>
      </c>
    </row>
    <row r="166" spans="1:60" outlineLevel="1" x14ac:dyDescent="0.3">
      <c r="A166" s="71" t="s">
        <v>311</v>
      </c>
      <c r="B166" s="238" t="s">
        <v>311</v>
      </c>
      <c r="C166" s="238" t="s">
        <v>44</v>
      </c>
      <c r="D166" s="239">
        <v>5121140</v>
      </c>
      <c r="E166" s="239" t="s">
        <v>312</v>
      </c>
      <c r="F166" s="277">
        <v>0</v>
      </c>
      <c r="G166" s="245">
        <f>SUM(H166:S166)</f>
        <v>0</v>
      </c>
      <c r="H166" s="264">
        <f>IFERROR(INDEX('[1]2024'!$A:$Q,MATCH($A$3&amp;$D166,'[1]2024'!$B:$B,0),MATCH(H$4,'[1]2024'!$2:$2,0)),0)+IFERROR(INDEX('[1]2024'!$A:$Q,MATCH($B$3&amp;$D166,'[1]2024'!$B:$B,0),MATCH(H$4,'[1]2024'!$2:$2,0)),0)++IFERROR(INDEX('[1]2024'!$A:$Q,MATCH($C$3&amp;$D166,'[1]2024'!$B:$B,0),MATCH(H$4,'[1]2024'!$2:$2,0)),0)++IFERROR(INDEX('[1]2024'!$A:$Q,MATCH($D$3&amp;$D166,'[1]2024'!$B:$B,0),MATCH(H$4,'[1]2024'!$2:$2,0)),0)</f>
        <v>0</v>
      </c>
      <c r="I166" s="264">
        <f>IFERROR(INDEX('[1]2024'!$A:$Q,MATCH($A$3&amp;$D166,'[1]2024'!$B:$B,0),MATCH(I$4,'[1]2024'!$2:$2,0)),0)+IFERROR(INDEX('[1]2024'!$A:$Q,MATCH($B$3&amp;$D166,'[1]2024'!$B:$B,0),MATCH(I$4,'[1]2024'!$2:$2,0)),0)++IFERROR(INDEX('[1]2024'!$A:$Q,MATCH($C$3&amp;$D166,'[1]2024'!$B:$B,0),MATCH(I$4,'[1]2024'!$2:$2,0)),0)++IFERROR(INDEX('[1]2024'!$A:$Q,MATCH($D$3&amp;$D166,'[1]2024'!$B:$B,0),MATCH(I$4,'[1]2024'!$2:$2,0)),0)</f>
        <v>0</v>
      </c>
      <c r="J166" s="264">
        <f>IFERROR(INDEX('[1]2024'!$A:$Q,MATCH($A$3&amp;$D166,'[1]2024'!$B:$B,0),MATCH(J$4,'[1]2024'!$2:$2,0)),0)+IFERROR(INDEX('[1]2024'!$A:$Q,MATCH($B$3&amp;$D166,'[1]2024'!$B:$B,0),MATCH(J$4,'[1]2024'!$2:$2,0)),0)++IFERROR(INDEX('[1]2024'!$A:$Q,MATCH($C$3&amp;$D166,'[1]2024'!$B:$B,0),MATCH(J$4,'[1]2024'!$2:$2,0)),0)++IFERROR(INDEX('[1]2024'!$A:$Q,MATCH($D$3&amp;$D166,'[1]2024'!$B:$B,0),MATCH(J$4,'[1]2024'!$2:$2,0)),0)</f>
        <v>0</v>
      </c>
      <c r="K166" s="264">
        <f>IFERROR(INDEX('[1]2024'!$A:$Q,MATCH($A$3&amp;$D166,'[1]2024'!$B:$B,0),MATCH(K$4,'[1]2024'!$2:$2,0)),0)+IFERROR(INDEX('[1]2024'!$A:$Q,MATCH($B$3&amp;$D166,'[1]2024'!$B:$B,0),MATCH(K$4,'[1]2024'!$2:$2,0)),0)++IFERROR(INDEX('[1]2024'!$A:$Q,MATCH($C$3&amp;$D166,'[1]2024'!$B:$B,0),MATCH(K$4,'[1]2024'!$2:$2,0)),0)++IFERROR(INDEX('[1]2024'!$A:$Q,MATCH($D$3&amp;$D166,'[1]2024'!$B:$B,0),MATCH(K$4,'[1]2024'!$2:$2,0)),0)</f>
        <v>0</v>
      </c>
      <c r="L166" s="264">
        <f>IFERROR(INDEX('[1]2024'!$A:$Q,MATCH($A$3&amp;$D166,'[1]2024'!$B:$B,0),MATCH(L$4,'[1]2024'!$2:$2,0)),0)+IFERROR(INDEX('[1]2024'!$A:$Q,MATCH($B$3&amp;$D166,'[1]2024'!$B:$B,0),MATCH(L$4,'[1]2024'!$2:$2,0)),0)++IFERROR(INDEX('[1]2024'!$A:$Q,MATCH($C$3&amp;$D166,'[1]2024'!$B:$B,0),MATCH(L$4,'[1]2024'!$2:$2,0)),0)++IFERROR(INDEX('[1]2024'!$A:$Q,MATCH($D$3&amp;$D166,'[1]2024'!$B:$B,0),MATCH(L$4,'[1]2024'!$2:$2,0)),0)</f>
        <v>0</v>
      </c>
      <c r="M166" s="264">
        <f>IFERROR(INDEX('[1]2024'!$A:$Q,MATCH($A$3&amp;$D166,'[1]2024'!$B:$B,0),MATCH(M$4,'[1]2024'!$2:$2,0)),0)+IFERROR(INDEX('[1]2024'!$A:$Q,MATCH($B$3&amp;$D166,'[1]2024'!$B:$B,0),MATCH(M$4,'[1]2024'!$2:$2,0)),0)++IFERROR(INDEX('[1]2024'!$A:$Q,MATCH($C$3&amp;$D166,'[1]2024'!$B:$B,0),MATCH(M$4,'[1]2024'!$2:$2,0)),0)++IFERROR(INDEX('[1]2024'!$A:$Q,MATCH($D$3&amp;$D166,'[1]2024'!$B:$B,0),MATCH(M$4,'[1]2024'!$2:$2,0)),0)</f>
        <v>0</v>
      </c>
      <c r="N166" s="264">
        <f>IFERROR(INDEX('[1]2024'!$A:$Q,MATCH($A$3&amp;$D166,'[1]2024'!$B:$B,0),MATCH(N$4,'[1]2024'!$2:$2,0)),0)+IFERROR(INDEX('[1]2024'!$A:$Q,MATCH($B$3&amp;$D166,'[1]2024'!$B:$B,0),MATCH(N$4,'[1]2024'!$2:$2,0)),0)++IFERROR(INDEX('[1]2024'!$A:$Q,MATCH($C$3&amp;$D166,'[1]2024'!$B:$B,0),MATCH(N$4,'[1]2024'!$2:$2,0)),0)++IFERROR(INDEX('[1]2024'!$A:$Q,MATCH($D$3&amp;$D166,'[1]2024'!$B:$B,0),MATCH(N$4,'[1]2024'!$2:$2,0)),0)</f>
        <v>0</v>
      </c>
      <c r="O166" s="264">
        <f>IFERROR(INDEX('[1]2024'!$A:$Q,MATCH($A$3&amp;$D166,'[1]2024'!$B:$B,0),MATCH(O$4,'[1]2024'!$2:$2,0)),0)+IFERROR(INDEX('[1]2024'!$A:$Q,MATCH($B$3&amp;$D166,'[1]2024'!$B:$B,0),MATCH(O$4,'[1]2024'!$2:$2,0)),0)++IFERROR(INDEX('[1]2024'!$A:$Q,MATCH($C$3&amp;$D166,'[1]2024'!$B:$B,0),MATCH(O$4,'[1]2024'!$2:$2,0)),0)++IFERROR(INDEX('[1]2024'!$A:$Q,MATCH($D$3&amp;$D166,'[1]2024'!$B:$B,0),MATCH(O$4,'[1]2024'!$2:$2,0)),0)</f>
        <v>0</v>
      </c>
      <c r="P166" s="264">
        <f>IFERROR(INDEX('[1]2024'!$A:$Q,MATCH($A$3&amp;$D166,'[1]2024'!$B:$B,0),MATCH(P$4,'[1]2024'!$2:$2,0)),0)+IFERROR(INDEX('[1]2024'!$A:$Q,MATCH($B$3&amp;$D166,'[1]2024'!$B:$B,0),MATCH(P$4,'[1]2024'!$2:$2,0)),0)++IFERROR(INDEX('[1]2024'!$A:$Q,MATCH($C$3&amp;$D166,'[1]2024'!$B:$B,0),MATCH(P$4,'[1]2024'!$2:$2,0)),0)++IFERROR(INDEX('[1]2024'!$A:$Q,MATCH($D$3&amp;$D166,'[1]2024'!$B:$B,0),MATCH(P$4,'[1]2024'!$2:$2,0)),0)</f>
        <v>0</v>
      </c>
      <c r="Q166" s="264">
        <f>IFERROR(INDEX('[1]2024'!$A:$Q,MATCH($A$3&amp;$D166,'[1]2024'!$B:$B,0),MATCH(Q$4,'[1]2024'!$2:$2,0)),0)+IFERROR(INDEX('[1]2024'!$A:$Q,MATCH($B$3&amp;$D166,'[1]2024'!$B:$B,0),MATCH(Q$4,'[1]2024'!$2:$2,0)),0)++IFERROR(INDEX('[1]2024'!$A:$Q,MATCH($C$3&amp;$D166,'[1]2024'!$B:$B,0),MATCH(Q$4,'[1]2024'!$2:$2,0)),0)++IFERROR(INDEX('[1]2024'!$A:$Q,MATCH($D$3&amp;$D166,'[1]2024'!$B:$B,0),MATCH(Q$4,'[1]2024'!$2:$2,0)),0)</f>
        <v>0</v>
      </c>
      <c r="R166" s="264">
        <f>IFERROR(INDEX('[1]2024'!$A:$Q,MATCH($A$3&amp;$D166,'[1]2024'!$B:$B,0),MATCH(R$4,'[1]2024'!$2:$2,0)),0)+IFERROR(INDEX('[1]2024'!$A:$Q,MATCH($B$3&amp;$D166,'[1]2024'!$B:$B,0),MATCH(R$4,'[1]2024'!$2:$2,0)),0)++IFERROR(INDEX('[1]2024'!$A:$Q,MATCH($C$3&amp;$D166,'[1]2024'!$B:$B,0),MATCH(R$4,'[1]2024'!$2:$2,0)),0)++IFERROR(INDEX('[1]2024'!$A:$Q,MATCH($D$3&amp;$D166,'[1]2024'!$B:$B,0),MATCH(R$4,'[1]2024'!$2:$2,0)),0)</f>
        <v>0</v>
      </c>
      <c r="S166" s="264">
        <f>IFERROR(INDEX('[1]2024'!$A:$Q,MATCH($A$3&amp;$D166,'[1]2024'!$B:$B,0),MATCH(S$4,'[1]2024'!$2:$2,0)),0)+IFERROR(INDEX('[1]2024'!$A:$Q,MATCH($B$3&amp;$D166,'[1]2024'!$B:$B,0),MATCH(S$4,'[1]2024'!$2:$2,0)),0)++IFERROR(INDEX('[1]2024'!$A:$Q,MATCH($C$3&amp;$D166,'[1]2024'!$B:$B,0),MATCH(S$4,'[1]2024'!$2:$2,0)),0)++IFERROR(INDEX('[1]2024'!$A:$Q,MATCH($D$3&amp;$D166,'[1]2024'!$B:$B,0),MATCH(S$4,'[1]2024'!$2:$2,0)),0)</f>
        <v>0</v>
      </c>
      <c r="T166" s="75">
        <v>0</v>
      </c>
      <c r="U166" s="245">
        <f>SUM(V166:AG166)</f>
        <v>0</v>
      </c>
      <c r="V166" s="246">
        <v>0</v>
      </c>
      <c r="W166" s="247">
        <v>0</v>
      </c>
      <c r="X166" s="247">
        <v>0</v>
      </c>
      <c r="Y166" s="247">
        <v>0</v>
      </c>
      <c r="Z166" s="247">
        <v>0</v>
      </c>
      <c r="AA166" s="247">
        <v>0</v>
      </c>
      <c r="AB166" s="247">
        <v>0</v>
      </c>
      <c r="AC166" s="247">
        <v>0</v>
      </c>
      <c r="AD166" s="247">
        <v>0</v>
      </c>
      <c r="AE166" s="247">
        <v>0</v>
      </c>
      <c r="AF166" s="247">
        <v>0</v>
      </c>
      <c r="AG166" s="248">
        <v>0</v>
      </c>
      <c r="AH166" s="245">
        <f>송도공장장!AH166+제조팀!AH166+송도밸리데이션팀!AH166+송도생산지원팀!AH166+송도설비관리팀!AH166</f>
        <v>0</v>
      </c>
      <c r="AI166" s="245">
        <f>송도공장장!AI166+제조팀!AI166+송도밸리데이션팀!AI166+송도생산지원팀!AI166+송도설비관리팀!AI166</f>
        <v>0</v>
      </c>
      <c r="AJ166" s="245">
        <f>송도공장장!AJ166+제조팀!AJ166+송도밸리데이션팀!AJ166+송도생산지원팀!AJ166+송도설비관리팀!AJ166</f>
        <v>0</v>
      </c>
      <c r="AK166" s="245">
        <f>송도공장장!AK166+제조팀!AK166+송도밸리데이션팀!AK166+송도생산지원팀!AK166+송도설비관리팀!AK166</f>
        <v>0</v>
      </c>
      <c r="AL166" s="245">
        <f>송도공장장!AL166+제조팀!AL166+송도밸리데이션팀!AL166+송도생산지원팀!AL166+송도설비관리팀!AL166</f>
        <v>0</v>
      </c>
      <c r="AM166" s="245">
        <f>송도공장장!AM166+제조팀!AM166+송도밸리데이션팀!AM166+송도생산지원팀!AM166+송도설비관리팀!AM166</f>
        <v>0</v>
      </c>
      <c r="AN166" s="245">
        <f>송도공장장!AN166+제조팀!AN166+송도밸리데이션팀!AN166+송도생산지원팀!AN166+송도설비관리팀!AN166</f>
        <v>0</v>
      </c>
      <c r="AO166" s="245">
        <f>송도공장장!AO166+제조팀!AO166+송도밸리데이션팀!AO166+송도생산지원팀!AO166+송도설비관리팀!AO166</f>
        <v>0</v>
      </c>
      <c r="AP166" s="245">
        <f>송도공장장!AP166+제조팀!AP166+송도밸리데이션팀!AP166+송도생산지원팀!AP166+송도설비관리팀!AP166</f>
        <v>0</v>
      </c>
      <c r="AQ166" s="245">
        <f>송도공장장!AQ166+제조팀!AQ166+송도밸리데이션팀!AQ166+송도생산지원팀!AQ166+송도설비관리팀!AQ166</f>
        <v>0</v>
      </c>
      <c r="AR166" s="245">
        <f>송도공장장!AR166+제조팀!AR166+송도밸리데이션팀!AR166+송도생산지원팀!AR166+송도설비관리팀!AR166</f>
        <v>0</v>
      </c>
      <c r="AS166" s="245">
        <f>송도공장장!AS166+제조팀!AS166+송도밸리데이션팀!AS166+송도생산지원팀!AS166+송도설비관리팀!AS166</f>
        <v>0</v>
      </c>
      <c r="AT166" s="245">
        <f>송도공장장!AT166+제조팀!AT166+송도밸리데이션팀!AT166+송도생산지원팀!AT166+송도설비관리팀!AT166</f>
        <v>0</v>
      </c>
      <c r="AU166" s="245">
        <f t="shared" si="130"/>
        <v>0</v>
      </c>
      <c r="AV166" s="245">
        <f t="shared" si="152"/>
        <v>0</v>
      </c>
      <c r="AW166" s="245">
        <f t="shared" si="153"/>
        <v>0</v>
      </c>
      <c r="AX166" s="245">
        <f t="shared" si="154"/>
        <v>0</v>
      </c>
      <c r="AY166" s="245">
        <f>IF($BC166="O",1.05*$AH166,$AH166)</f>
        <v>0</v>
      </c>
      <c r="AZ166" s="245">
        <f>IF($BC166="O",1.05*$AY166,$AY166)</f>
        <v>0</v>
      </c>
      <c r="BA166" s="245">
        <f>IF($BC166="O",1.05*$AZ166,$AZ166)</f>
        <v>0</v>
      </c>
      <c r="BB166" s="250"/>
      <c r="BC166" s="251" t="s">
        <v>39</v>
      </c>
      <c r="BD166" s="261"/>
      <c r="BE166" s="264">
        <v>0</v>
      </c>
      <c r="BF166" s="264">
        <v>0</v>
      </c>
      <c r="BG166" s="264">
        <v>0</v>
      </c>
      <c r="BH166" s="265">
        <f t="shared" si="155"/>
        <v>0</v>
      </c>
    </row>
    <row r="167" spans="1:60" outlineLevel="1" x14ac:dyDescent="0.3">
      <c r="A167" s="71" t="s">
        <v>313</v>
      </c>
      <c r="B167" s="238" t="s">
        <v>314</v>
      </c>
      <c r="C167" s="238" t="s">
        <v>31</v>
      </c>
      <c r="D167" s="239">
        <v>5121150</v>
      </c>
      <c r="E167" s="239" t="s">
        <v>315</v>
      </c>
      <c r="F167" s="277">
        <v>0</v>
      </c>
      <c r="G167" s="245">
        <f>SUM(H167:S167)</f>
        <v>0</v>
      </c>
      <c r="H167" s="264">
        <f>IFERROR(INDEX('[1]2024'!$A:$Q,MATCH($A$3&amp;$D167,'[1]2024'!$B:$B,0),MATCH(H$4,'[1]2024'!$2:$2,0)),0)+IFERROR(INDEX('[1]2024'!$A:$Q,MATCH($B$3&amp;$D167,'[1]2024'!$B:$B,0),MATCH(H$4,'[1]2024'!$2:$2,0)),0)++IFERROR(INDEX('[1]2024'!$A:$Q,MATCH($C$3&amp;$D167,'[1]2024'!$B:$B,0),MATCH(H$4,'[1]2024'!$2:$2,0)),0)++IFERROR(INDEX('[1]2024'!$A:$Q,MATCH($D$3&amp;$D167,'[1]2024'!$B:$B,0),MATCH(H$4,'[1]2024'!$2:$2,0)),0)</f>
        <v>0</v>
      </c>
      <c r="I167" s="264">
        <f>IFERROR(INDEX('[1]2024'!$A:$Q,MATCH($A$3&amp;$D167,'[1]2024'!$B:$B,0),MATCH(I$4,'[1]2024'!$2:$2,0)),0)+IFERROR(INDEX('[1]2024'!$A:$Q,MATCH($B$3&amp;$D167,'[1]2024'!$B:$B,0),MATCH(I$4,'[1]2024'!$2:$2,0)),0)++IFERROR(INDEX('[1]2024'!$A:$Q,MATCH($C$3&amp;$D167,'[1]2024'!$B:$B,0),MATCH(I$4,'[1]2024'!$2:$2,0)),0)++IFERROR(INDEX('[1]2024'!$A:$Q,MATCH($D$3&amp;$D167,'[1]2024'!$B:$B,0),MATCH(I$4,'[1]2024'!$2:$2,0)),0)</f>
        <v>0</v>
      </c>
      <c r="J167" s="264">
        <f>IFERROR(INDEX('[1]2024'!$A:$Q,MATCH($A$3&amp;$D167,'[1]2024'!$B:$B,0),MATCH(J$4,'[1]2024'!$2:$2,0)),0)+IFERROR(INDEX('[1]2024'!$A:$Q,MATCH($B$3&amp;$D167,'[1]2024'!$B:$B,0),MATCH(J$4,'[1]2024'!$2:$2,0)),0)++IFERROR(INDEX('[1]2024'!$A:$Q,MATCH($C$3&amp;$D167,'[1]2024'!$B:$B,0),MATCH(J$4,'[1]2024'!$2:$2,0)),0)++IFERROR(INDEX('[1]2024'!$A:$Q,MATCH($D$3&amp;$D167,'[1]2024'!$B:$B,0),MATCH(J$4,'[1]2024'!$2:$2,0)),0)</f>
        <v>0</v>
      </c>
      <c r="K167" s="264">
        <f>IFERROR(INDEX('[1]2024'!$A:$Q,MATCH($A$3&amp;$D167,'[1]2024'!$B:$B,0),MATCH(K$4,'[1]2024'!$2:$2,0)),0)+IFERROR(INDEX('[1]2024'!$A:$Q,MATCH($B$3&amp;$D167,'[1]2024'!$B:$B,0),MATCH(K$4,'[1]2024'!$2:$2,0)),0)++IFERROR(INDEX('[1]2024'!$A:$Q,MATCH($C$3&amp;$D167,'[1]2024'!$B:$B,0),MATCH(K$4,'[1]2024'!$2:$2,0)),0)++IFERROR(INDEX('[1]2024'!$A:$Q,MATCH($D$3&amp;$D167,'[1]2024'!$B:$B,0),MATCH(K$4,'[1]2024'!$2:$2,0)),0)</f>
        <v>0</v>
      </c>
      <c r="L167" s="264">
        <f>IFERROR(INDEX('[1]2024'!$A:$Q,MATCH($A$3&amp;$D167,'[1]2024'!$B:$B,0),MATCH(L$4,'[1]2024'!$2:$2,0)),0)+IFERROR(INDEX('[1]2024'!$A:$Q,MATCH($B$3&amp;$D167,'[1]2024'!$B:$B,0),MATCH(L$4,'[1]2024'!$2:$2,0)),0)++IFERROR(INDEX('[1]2024'!$A:$Q,MATCH($C$3&amp;$D167,'[1]2024'!$B:$B,0),MATCH(L$4,'[1]2024'!$2:$2,0)),0)++IFERROR(INDEX('[1]2024'!$A:$Q,MATCH($D$3&amp;$D167,'[1]2024'!$B:$B,0),MATCH(L$4,'[1]2024'!$2:$2,0)),0)</f>
        <v>0</v>
      </c>
      <c r="M167" s="264">
        <f>IFERROR(INDEX('[1]2024'!$A:$Q,MATCH($A$3&amp;$D167,'[1]2024'!$B:$B,0),MATCH(M$4,'[1]2024'!$2:$2,0)),0)+IFERROR(INDEX('[1]2024'!$A:$Q,MATCH($B$3&amp;$D167,'[1]2024'!$B:$B,0),MATCH(M$4,'[1]2024'!$2:$2,0)),0)++IFERROR(INDEX('[1]2024'!$A:$Q,MATCH($C$3&amp;$D167,'[1]2024'!$B:$B,0),MATCH(M$4,'[1]2024'!$2:$2,0)),0)++IFERROR(INDEX('[1]2024'!$A:$Q,MATCH($D$3&amp;$D167,'[1]2024'!$B:$B,0),MATCH(M$4,'[1]2024'!$2:$2,0)),0)</f>
        <v>0</v>
      </c>
      <c r="N167" s="264">
        <f>IFERROR(INDEX('[1]2024'!$A:$Q,MATCH($A$3&amp;$D167,'[1]2024'!$B:$B,0),MATCH(N$4,'[1]2024'!$2:$2,0)),0)+IFERROR(INDEX('[1]2024'!$A:$Q,MATCH($B$3&amp;$D167,'[1]2024'!$B:$B,0),MATCH(N$4,'[1]2024'!$2:$2,0)),0)++IFERROR(INDEX('[1]2024'!$A:$Q,MATCH($C$3&amp;$D167,'[1]2024'!$B:$B,0),MATCH(N$4,'[1]2024'!$2:$2,0)),0)++IFERROR(INDEX('[1]2024'!$A:$Q,MATCH($D$3&amp;$D167,'[1]2024'!$B:$B,0),MATCH(N$4,'[1]2024'!$2:$2,0)),0)</f>
        <v>0</v>
      </c>
      <c r="O167" s="264">
        <f>IFERROR(INDEX('[1]2024'!$A:$Q,MATCH($A$3&amp;$D167,'[1]2024'!$B:$B,0),MATCH(O$4,'[1]2024'!$2:$2,0)),0)+IFERROR(INDEX('[1]2024'!$A:$Q,MATCH($B$3&amp;$D167,'[1]2024'!$B:$B,0),MATCH(O$4,'[1]2024'!$2:$2,0)),0)++IFERROR(INDEX('[1]2024'!$A:$Q,MATCH($C$3&amp;$D167,'[1]2024'!$B:$B,0),MATCH(O$4,'[1]2024'!$2:$2,0)),0)++IFERROR(INDEX('[1]2024'!$A:$Q,MATCH($D$3&amp;$D167,'[1]2024'!$B:$B,0),MATCH(O$4,'[1]2024'!$2:$2,0)),0)</f>
        <v>0</v>
      </c>
      <c r="P167" s="264">
        <f>IFERROR(INDEX('[1]2024'!$A:$Q,MATCH($A$3&amp;$D167,'[1]2024'!$B:$B,0),MATCH(P$4,'[1]2024'!$2:$2,0)),0)+IFERROR(INDEX('[1]2024'!$A:$Q,MATCH($B$3&amp;$D167,'[1]2024'!$B:$B,0),MATCH(P$4,'[1]2024'!$2:$2,0)),0)++IFERROR(INDEX('[1]2024'!$A:$Q,MATCH($C$3&amp;$D167,'[1]2024'!$B:$B,0),MATCH(P$4,'[1]2024'!$2:$2,0)),0)++IFERROR(INDEX('[1]2024'!$A:$Q,MATCH($D$3&amp;$D167,'[1]2024'!$B:$B,0),MATCH(P$4,'[1]2024'!$2:$2,0)),0)</f>
        <v>0</v>
      </c>
      <c r="Q167" s="264">
        <f>IFERROR(INDEX('[1]2024'!$A:$Q,MATCH($A$3&amp;$D167,'[1]2024'!$B:$B,0),MATCH(Q$4,'[1]2024'!$2:$2,0)),0)+IFERROR(INDEX('[1]2024'!$A:$Q,MATCH($B$3&amp;$D167,'[1]2024'!$B:$B,0),MATCH(Q$4,'[1]2024'!$2:$2,0)),0)++IFERROR(INDEX('[1]2024'!$A:$Q,MATCH($C$3&amp;$D167,'[1]2024'!$B:$B,0),MATCH(Q$4,'[1]2024'!$2:$2,0)),0)++IFERROR(INDEX('[1]2024'!$A:$Q,MATCH($D$3&amp;$D167,'[1]2024'!$B:$B,0),MATCH(Q$4,'[1]2024'!$2:$2,0)),0)</f>
        <v>0</v>
      </c>
      <c r="R167" s="264">
        <f>IFERROR(INDEX('[1]2024'!$A:$Q,MATCH($A$3&amp;$D167,'[1]2024'!$B:$B,0),MATCH(R$4,'[1]2024'!$2:$2,0)),0)+IFERROR(INDEX('[1]2024'!$A:$Q,MATCH($B$3&amp;$D167,'[1]2024'!$B:$B,0),MATCH(R$4,'[1]2024'!$2:$2,0)),0)++IFERROR(INDEX('[1]2024'!$A:$Q,MATCH($C$3&amp;$D167,'[1]2024'!$B:$B,0),MATCH(R$4,'[1]2024'!$2:$2,0)),0)++IFERROR(INDEX('[1]2024'!$A:$Q,MATCH($D$3&amp;$D167,'[1]2024'!$B:$B,0),MATCH(R$4,'[1]2024'!$2:$2,0)),0)</f>
        <v>0</v>
      </c>
      <c r="S167" s="264">
        <f>IFERROR(INDEX('[1]2024'!$A:$Q,MATCH($A$3&amp;$D167,'[1]2024'!$B:$B,0),MATCH(S$4,'[1]2024'!$2:$2,0)),0)+IFERROR(INDEX('[1]2024'!$A:$Q,MATCH($B$3&amp;$D167,'[1]2024'!$B:$B,0),MATCH(S$4,'[1]2024'!$2:$2,0)),0)++IFERROR(INDEX('[1]2024'!$A:$Q,MATCH($C$3&amp;$D167,'[1]2024'!$B:$B,0),MATCH(S$4,'[1]2024'!$2:$2,0)),0)++IFERROR(INDEX('[1]2024'!$A:$Q,MATCH($D$3&amp;$D167,'[1]2024'!$B:$B,0),MATCH(S$4,'[1]2024'!$2:$2,0)),0)</f>
        <v>0</v>
      </c>
      <c r="T167" s="75">
        <v>0</v>
      </c>
      <c r="U167" s="245">
        <f>SUM(V167:AG167)</f>
        <v>0</v>
      </c>
      <c r="V167" s="246">
        <v>0</v>
      </c>
      <c r="W167" s="247">
        <v>0</v>
      </c>
      <c r="X167" s="247">
        <v>0</v>
      </c>
      <c r="Y167" s="247">
        <v>0</v>
      </c>
      <c r="Z167" s="247">
        <v>0</v>
      </c>
      <c r="AA167" s="247">
        <v>0</v>
      </c>
      <c r="AB167" s="247">
        <v>0</v>
      </c>
      <c r="AC167" s="247">
        <v>0</v>
      </c>
      <c r="AD167" s="247">
        <v>0</v>
      </c>
      <c r="AE167" s="247">
        <v>0</v>
      </c>
      <c r="AF167" s="247">
        <v>0</v>
      </c>
      <c r="AG167" s="248">
        <v>0</v>
      </c>
      <c r="AH167" s="245">
        <f>송도공장장!AH167+제조팀!AH167+송도밸리데이션팀!AH167+송도생산지원팀!AH167+송도설비관리팀!AH167</f>
        <v>84950000</v>
      </c>
      <c r="AI167" s="245">
        <f>송도공장장!AI167+제조팀!AI167+송도밸리데이션팀!AI167+송도생산지원팀!AI167+송도설비관리팀!AI167</f>
        <v>3150000</v>
      </c>
      <c r="AJ167" s="245">
        <f>송도공장장!AJ167+제조팀!AJ167+송도밸리데이션팀!AJ167+송도생산지원팀!AJ167+송도설비관리팀!AJ167</f>
        <v>850000</v>
      </c>
      <c r="AK167" s="245">
        <f>송도공장장!AK167+제조팀!AK167+송도밸리데이션팀!AK167+송도생산지원팀!AK167+송도설비관리팀!AK167</f>
        <v>8650000</v>
      </c>
      <c r="AL167" s="245">
        <f>송도공장장!AL167+제조팀!AL167+송도밸리데이션팀!AL167+송도생산지원팀!AL167+송도설비관리팀!AL167</f>
        <v>450000</v>
      </c>
      <c r="AM167" s="245">
        <f>송도공장장!AM167+제조팀!AM167+송도밸리데이션팀!AM167+송도생산지원팀!AM167+송도설비관리팀!AM167</f>
        <v>10450000</v>
      </c>
      <c r="AN167" s="245">
        <f>송도공장장!AN167+제조팀!AN167+송도밸리데이션팀!AN167+송도생산지원팀!AN167+송도설비관리팀!AN167</f>
        <v>12950000</v>
      </c>
      <c r="AO167" s="245">
        <f>송도공장장!AO167+제조팀!AO167+송도밸리데이션팀!AO167+송도생산지원팀!AO167+송도설비관리팀!AO167</f>
        <v>4450000</v>
      </c>
      <c r="AP167" s="245">
        <f>송도공장장!AP167+제조팀!AP167+송도밸리데이션팀!AP167+송도생산지원팀!AP167+송도설비관리팀!AP167</f>
        <v>450000</v>
      </c>
      <c r="AQ167" s="245">
        <f>송도공장장!AQ167+제조팀!AQ167+송도밸리데이션팀!AQ167+송도생산지원팀!AQ167+송도설비관리팀!AQ167</f>
        <v>14750000</v>
      </c>
      <c r="AR167" s="245">
        <f>송도공장장!AR167+제조팀!AR167+송도밸리데이션팀!AR167+송도생산지원팀!AR167+송도설비관리팀!AR167</f>
        <v>15800000</v>
      </c>
      <c r="AS167" s="245">
        <f>송도공장장!AS167+제조팀!AS167+송도밸리데이션팀!AS167+송도생산지원팀!AS167+송도설비관리팀!AS167</f>
        <v>450000</v>
      </c>
      <c r="AT167" s="245">
        <f>송도공장장!AT167+제조팀!AT167+송도밸리데이션팀!AT167+송도생산지원팀!AT167+송도설비관리팀!AT167</f>
        <v>12550000</v>
      </c>
      <c r="AU167" s="245">
        <f t="shared" si="130"/>
        <v>12650000</v>
      </c>
      <c r="AV167" s="245">
        <f t="shared" si="152"/>
        <v>23850000</v>
      </c>
      <c r="AW167" s="245">
        <f t="shared" si="153"/>
        <v>19650000</v>
      </c>
      <c r="AX167" s="245">
        <f t="shared" si="154"/>
        <v>28800000</v>
      </c>
      <c r="AY167" s="245">
        <f>IF($BC167="O",1.05*$AH167,$AH167)</f>
        <v>84950000</v>
      </c>
      <c r="AZ167" s="245">
        <f>IF($BC167="O",1.05*$AY167,$AY167)</f>
        <v>84950000</v>
      </c>
      <c r="BA167" s="245">
        <f>IF($BC167="O",1.05*$AZ167,$AZ167)</f>
        <v>84950000</v>
      </c>
      <c r="BB167" s="250"/>
      <c r="BC167" s="251" t="s">
        <v>24</v>
      </c>
      <c r="BD167" s="261"/>
      <c r="BE167" s="264">
        <v>0</v>
      </c>
      <c r="BF167" s="264">
        <v>0</v>
      </c>
      <c r="BG167" s="264">
        <v>0</v>
      </c>
      <c r="BH167" s="265">
        <f t="shared" si="155"/>
        <v>0</v>
      </c>
    </row>
    <row r="168" spans="1:60" x14ac:dyDescent="0.3">
      <c r="A168" s="57" t="s">
        <v>316</v>
      </c>
      <c r="B168" s="256" t="s">
        <v>21</v>
      </c>
      <c r="C168" s="256"/>
      <c r="D168" s="257"/>
      <c r="E168" s="257"/>
      <c r="F168" s="272">
        <v>12000000</v>
      </c>
      <c r="G168" s="258">
        <f t="shared" ref="G168" si="166">SUM(G169:G172)</f>
        <v>0</v>
      </c>
      <c r="H168" s="259">
        <f t="shared" ref="H168:S168" si="167">SUM(H169:H172)</f>
        <v>0</v>
      </c>
      <c r="I168" s="260">
        <f t="shared" si="167"/>
        <v>0</v>
      </c>
      <c r="J168" s="260">
        <f t="shared" si="167"/>
        <v>0</v>
      </c>
      <c r="K168" s="260">
        <f t="shared" si="167"/>
        <v>0</v>
      </c>
      <c r="L168" s="260">
        <f t="shared" si="167"/>
        <v>0</v>
      </c>
      <c r="M168" s="260">
        <f t="shared" si="167"/>
        <v>0</v>
      </c>
      <c r="N168" s="260">
        <f t="shared" si="167"/>
        <v>0</v>
      </c>
      <c r="O168" s="260">
        <f t="shared" si="167"/>
        <v>0</v>
      </c>
      <c r="P168" s="260">
        <f t="shared" si="167"/>
        <v>0</v>
      </c>
      <c r="Q168" s="260">
        <f t="shared" si="167"/>
        <v>0</v>
      </c>
      <c r="R168" s="260">
        <f t="shared" si="167"/>
        <v>0</v>
      </c>
      <c r="S168" s="260">
        <f t="shared" si="167"/>
        <v>0</v>
      </c>
      <c r="T168" s="64">
        <v>0</v>
      </c>
      <c r="U168" s="258">
        <f t="shared" ref="U168:Z168" si="168">SUM(U169:U172)</f>
        <v>0</v>
      </c>
      <c r="V168" s="262">
        <f t="shared" si="168"/>
        <v>0</v>
      </c>
      <c r="W168" s="273">
        <f t="shared" si="168"/>
        <v>0</v>
      </c>
      <c r="X168" s="273">
        <f t="shared" si="168"/>
        <v>0</v>
      </c>
      <c r="Y168" s="273">
        <f t="shared" si="168"/>
        <v>0</v>
      </c>
      <c r="Z168" s="273">
        <f t="shared" si="168"/>
        <v>0</v>
      </c>
      <c r="AA168" s="273">
        <v>0</v>
      </c>
      <c r="AB168" s="273">
        <v>0</v>
      </c>
      <c r="AC168" s="273">
        <v>0</v>
      </c>
      <c r="AD168" s="273">
        <v>0</v>
      </c>
      <c r="AE168" s="273">
        <v>0</v>
      </c>
      <c r="AF168" s="273">
        <v>0</v>
      </c>
      <c r="AG168" s="274">
        <v>0</v>
      </c>
      <c r="AH168" s="258">
        <f t="shared" ref="AH168:AT168" si="169">SUM(AH169:AH172)</f>
        <v>1160976095</v>
      </c>
      <c r="AI168" s="258">
        <f t="shared" si="169"/>
        <v>139978585</v>
      </c>
      <c r="AJ168" s="258">
        <f t="shared" si="169"/>
        <v>205263410</v>
      </c>
      <c r="AK168" s="258">
        <f t="shared" si="169"/>
        <v>93553410</v>
      </c>
      <c r="AL168" s="258">
        <f t="shared" si="169"/>
        <v>93753410</v>
      </c>
      <c r="AM168" s="258">
        <f t="shared" si="169"/>
        <v>73553410</v>
      </c>
      <c r="AN168" s="258">
        <f t="shared" si="169"/>
        <v>73553410</v>
      </c>
      <c r="AO168" s="258">
        <f t="shared" si="169"/>
        <v>93553410</v>
      </c>
      <c r="AP168" s="258">
        <f t="shared" si="169"/>
        <v>73553410</v>
      </c>
      <c r="AQ168" s="258">
        <f t="shared" si="169"/>
        <v>73553410</v>
      </c>
      <c r="AR168" s="258">
        <f t="shared" si="169"/>
        <v>93553410</v>
      </c>
      <c r="AS168" s="258">
        <f t="shared" si="169"/>
        <v>73553410</v>
      </c>
      <c r="AT168" s="258">
        <f t="shared" si="169"/>
        <v>73553410</v>
      </c>
      <c r="AU168" s="258">
        <f t="shared" si="130"/>
        <v>438795405</v>
      </c>
      <c r="AV168" s="258">
        <f t="shared" si="152"/>
        <v>240860230</v>
      </c>
      <c r="AW168" s="258">
        <f t="shared" si="153"/>
        <v>240660230</v>
      </c>
      <c r="AX168" s="258">
        <f t="shared" si="154"/>
        <v>240660230</v>
      </c>
      <c r="AY168" s="258">
        <f>SUM(AY169:AY172)</f>
        <v>1219024899.75</v>
      </c>
      <c r="AZ168" s="258">
        <f t="shared" ref="AZ168:BA168" si="170">SUM(AZ169:AZ172)</f>
        <v>1279976144.7375002</v>
      </c>
      <c r="BA168" s="258">
        <f t="shared" si="170"/>
        <v>1343974951.9743752</v>
      </c>
      <c r="BB168" s="250"/>
      <c r="BC168" s="275"/>
      <c r="BD168" s="276"/>
      <c r="BE168" s="262">
        <f>SUM(BE169:BE172)</f>
        <v>0</v>
      </c>
      <c r="BF168" s="262">
        <v>0</v>
      </c>
      <c r="BG168" s="262">
        <v>0</v>
      </c>
      <c r="BH168" s="263">
        <f t="shared" si="155"/>
        <v>0</v>
      </c>
    </row>
    <row r="169" spans="1:60" outlineLevel="1" x14ac:dyDescent="0.3">
      <c r="A169" s="71" t="s">
        <v>317</v>
      </c>
      <c r="B169" s="238" t="s">
        <v>318</v>
      </c>
      <c r="C169" s="238" t="s">
        <v>44</v>
      </c>
      <c r="D169" s="239">
        <v>5122110</v>
      </c>
      <c r="E169" s="239" t="s">
        <v>319</v>
      </c>
      <c r="F169" s="277">
        <v>0</v>
      </c>
      <c r="G169" s="245">
        <f>SUM(H169:S169)</f>
        <v>0</v>
      </c>
      <c r="H169" s="264">
        <f>IFERROR(INDEX('[1]2024'!$A:$Q,MATCH($A$3&amp;$D169,'[1]2024'!$B:$B,0),MATCH(H$4,'[1]2024'!$2:$2,0)),0)+IFERROR(INDEX('[1]2024'!$A:$Q,MATCH($B$3&amp;$D169,'[1]2024'!$B:$B,0),MATCH(H$4,'[1]2024'!$2:$2,0)),0)++IFERROR(INDEX('[1]2024'!$A:$Q,MATCH($C$3&amp;$D169,'[1]2024'!$B:$B,0),MATCH(H$4,'[1]2024'!$2:$2,0)),0)++IFERROR(INDEX('[1]2024'!$A:$Q,MATCH($D$3&amp;$D169,'[1]2024'!$B:$B,0),MATCH(H$4,'[1]2024'!$2:$2,0)),0)</f>
        <v>0</v>
      </c>
      <c r="I169" s="264">
        <f>IFERROR(INDEX('[1]2024'!$A:$Q,MATCH($A$3&amp;$D169,'[1]2024'!$B:$B,0),MATCH(I$4,'[1]2024'!$2:$2,0)),0)+IFERROR(INDEX('[1]2024'!$A:$Q,MATCH($B$3&amp;$D169,'[1]2024'!$B:$B,0),MATCH(I$4,'[1]2024'!$2:$2,0)),0)++IFERROR(INDEX('[1]2024'!$A:$Q,MATCH($C$3&amp;$D169,'[1]2024'!$B:$B,0),MATCH(I$4,'[1]2024'!$2:$2,0)),0)++IFERROR(INDEX('[1]2024'!$A:$Q,MATCH($D$3&amp;$D169,'[1]2024'!$B:$B,0),MATCH(I$4,'[1]2024'!$2:$2,0)),0)</f>
        <v>0</v>
      </c>
      <c r="J169" s="264">
        <f>IFERROR(INDEX('[1]2024'!$A:$Q,MATCH($A$3&amp;$D169,'[1]2024'!$B:$B,0),MATCH(J$4,'[1]2024'!$2:$2,0)),0)+IFERROR(INDEX('[1]2024'!$A:$Q,MATCH($B$3&amp;$D169,'[1]2024'!$B:$B,0),MATCH(J$4,'[1]2024'!$2:$2,0)),0)++IFERROR(INDEX('[1]2024'!$A:$Q,MATCH($C$3&amp;$D169,'[1]2024'!$B:$B,0),MATCH(J$4,'[1]2024'!$2:$2,0)),0)++IFERROR(INDEX('[1]2024'!$A:$Q,MATCH($D$3&amp;$D169,'[1]2024'!$B:$B,0),MATCH(J$4,'[1]2024'!$2:$2,0)),0)</f>
        <v>0</v>
      </c>
      <c r="K169" s="264">
        <f>IFERROR(INDEX('[1]2024'!$A:$Q,MATCH($A$3&amp;$D169,'[1]2024'!$B:$B,0),MATCH(K$4,'[1]2024'!$2:$2,0)),0)+IFERROR(INDEX('[1]2024'!$A:$Q,MATCH($B$3&amp;$D169,'[1]2024'!$B:$B,0),MATCH(K$4,'[1]2024'!$2:$2,0)),0)++IFERROR(INDEX('[1]2024'!$A:$Q,MATCH($C$3&amp;$D169,'[1]2024'!$B:$B,0),MATCH(K$4,'[1]2024'!$2:$2,0)),0)++IFERROR(INDEX('[1]2024'!$A:$Q,MATCH($D$3&amp;$D169,'[1]2024'!$B:$B,0),MATCH(K$4,'[1]2024'!$2:$2,0)),0)</f>
        <v>0</v>
      </c>
      <c r="L169" s="264">
        <f>IFERROR(INDEX('[1]2024'!$A:$Q,MATCH($A$3&amp;$D169,'[1]2024'!$B:$B,0),MATCH(L$4,'[1]2024'!$2:$2,0)),0)+IFERROR(INDEX('[1]2024'!$A:$Q,MATCH($B$3&amp;$D169,'[1]2024'!$B:$B,0),MATCH(L$4,'[1]2024'!$2:$2,0)),0)++IFERROR(INDEX('[1]2024'!$A:$Q,MATCH($C$3&amp;$D169,'[1]2024'!$B:$B,0),MATCH(L$4,'[1]2024'!$2:$2,0)),0)++IFERROR(INDEX('[1]2024'!$A:$Q,MATCH($D$3&amp;$D169,'[1]2024'!$B:$B,0),MATCH(L$4,'[1]2024'!$2:$2,0)),0)</f>
        <v>0</v>
      </c>
      <c r="M169" s="264">
        <f>IFERROR(INDEX('[1]2024'!$A:$Q,MATCH($A$3&amp;$D169,'[1]2024'!$B:$B,0),MATCH(M$4,'[1]2024'!$2:$2,0)),0)+IFERROR(INDEX('[1]2024'!$A:$Q,MATCH($B$3&amp;$D169,'[1]2024'!$B:$B,0),MATCH(M$4,'[1]2024'!$2:$2,0)),0)++IFERROR(INDEX('[1]2024'!$A:$Q,MATCH($C$3&amp;$D169,'[1]2024'!$B:$B,0),MATCH(M$4,'[1]2024'!$2:$2,0)),0)++IFERROR(INDEX('[1]2024'!$A:$Q,MATCH($D$3&amp;$D169,'[1]2024'!$B:$B,0),MATCH(M$4,'[1]2024'!$2:$2,0)),0)</f>
        <v>0</v>
      </c>
      <c r="N169" s="264">
        <f>IFERROR(INDEX('[1]2024'!$A:$Q,MATCH($A$3&amp;$D169,'[1]2024'!$B:$B,0),MATCH(N$4,'[1]2024'!$2:$2,0)),0)+IFERROR(INDEX('[1]2024'!$A:$Q,MATCH($B$3&amp;$D169,'[1]2024'!$B:$B,0),MATCH(N$4,'[1]2024'!$2:$2,0)),0)++IFERROR(INDEX('[1]2024'!$A:$Q,MATCH($C$3&amp;$D169,'[1]2024'!$B:$B,0),MATCH(N$4,'[1]2024'!$2:$2,0)),0)++IFERROR(INDEX('[1]2024'!$A:$Q,MATCH($D$3&amp;$D169,'[1]2024'!$B:$B,0),MATCH(N$4,'[1]2024'!$2:$2,0)),0)</f>
        <v>0</v>
      </c>
      <c r="O169" s="264">
        <f>IFERROR(INDEX('[1]2024'!$A:$Q,MATCH($A$3&amp;$D169,'[1]2024'!$B:$B,0),MATCH(O$4,'[1]2024'!$2:$2,0)),0)+IFERROR(INDEX('[1]2024'!$A:$Q,MATCH($B$3&amp;$D169,'[1]2024'!$B:$B,0),MATCH(O$4,'[1]2024'!$2:$2,0)),0)++IFERROR(INDEX('[1]2024'!$A:$Q,MATCH($C$3&amp;$D169,'[1]2024'!$B:$B,0),MATCH(O$4,'[1]2024'!$2:$2,0)),0)++IFERROR(INDEX('[1]2024'!$A:$Q,MATCH($D$3&amp;$D169,'[1]2024'!$B:$B,0),MATCH(O$4,'[1]2024'!$2:$2,0)),0)</f>
        <v>0</v>
      </c>
      <c r="P169" s="264">
        <f>IFERROR(INDEX('[1]2024'!$A:$Q,MATCH($A$3&amp;$D169,'[1]2024'!$B:$B,0),MATCH(P$4,'[1]2024'!$2:$2,0)),0)+IFERROR(INDEX('[1]2024'!$A:$Q,MATCH($B$3&amp;$D169,'[1]2024'!$B:$B,0),MATCH(P$4,'[1]2024'!$2:$2,0)),0)++IFERROR(INDEX('[1]2024'!$A:$Q,MATCH($C$3&amp;$D169,'[1]2024'!$B:$B,0),MATCH(P$4,'[1]2024'!$2:$2,0)),0)++IFERROR(INDEX('[1]2024'!$A:$Q,MATCH($D$3&amp;$D169,'[1]2024'!$B:$B,0),MATCH(P$4,'[1]2024'!$2:$2,0)),0)</f>
        <v>0</v>
      </c>
      <c r="Q169" s="264">
        <f>IFERROR(INDEX('[1]2024'!$A:$Q,MATCH($A$3&amp;$D169,'[1]2024'!$B:$B,0),MATCH(Q$4,'[1]2024'!$2:$2,0)),0)+IFERROR(INDEX('[1]2024'!$A:$Q,MATCH($B$3&amp;$D169,'[1]2024'!$B:$B,0),MATCH(Q$4,'[1]2024'!$2:$2,0)),0)++IFERROR(INDEX('[1]2024'!$A:$Q,MATCH($C$3&amp;$D169,'[1]2024'!$B:$B,0),MATCH(Q$4,'[1]2024'!$2:$2,0)),0)++IFERROR(INDEX('[1]2024'!$A:$Q,MATCH($D$3&amp;$D169,'[1]2024'!$B:$B,0),MATCH(Q$4,'[1]2024'!$2:$2,0)),0)</f>
        <v>0</v>
      </c>
      <c r="R169" s="264">
        <f>IFERROR(INDEX('[1]2024'!$A:$Q,MATCH($A$3&amp;$D169,'[1]2024'!$B:$B,0),MATCH(R$4,'[1]2024'!$2:$2,0)),0)+IFERROR(INDEX('[1]2024'!$A:$Q,MATCH($B$3&amp;$D169,'[1]2024'!$B:$B,0),MATCH(R$4,'[1]2024'!$2:$2,0)),0)++IFERROR(INDEX('[1]2024'!$A:$Q,MATCH($C$3&amp;$D169,'[1]2024'!$B:$B,0),MATCH(R$4,'[1]2024'!$2:$2,0)),0)++IFERROR(INDEX('[1]2024'!$A:$Q,MATCH($D$3&amp;$D169,'[1]2024'!$B:$B,0),MATCH(R$4,'[1]2024'!$2:$2,0)),0)</f>
        <v>0</v>
      </c>
      <c r="S169" s="264">
        <f>IFERROR(INDEX('[1]2024'!$A:$Q,MATCH($A$3&amp;$D169,'[1]2024'!$B:$B,0),MATCH(S$4,'[1]2024'!$2:$2,0)),0)+IFERROR(INDEX('[1]2024'!$A:$Q,MATCH($B$3&amp;$D169,'[1]2024'!$B:$B,0),MATCH(S$4,'[1]2024'!$2:$2,0)),0)++IFERROR(INDEX('[1]2024'!$A:$Q,MATCH($C$3&amp;$D169,'[1]2024'!$B:$B,0),MATCH(S$4,'[1]2024'!$2:$2,0)),0)++IFERROR(INDEX('[1]2024'!$A:$Q,MATCH($D$3&amp;$D169,'[1]2024'!$B:$B,0),MATCH(S$4,'[1]2024'!$2:$2,0)),0)</f>
        <v>0</v>
      </c>
      <c r="T169" s="75">
        <v>0</v>
      </c>
      <c r="U169" s="245">
        <f>SUM(V169:AG169)</f>
        <v>0</v>
      </c>
      <c r="V169" s="246">
        <v>0</v>
      </c>
      <c r="W169" s="247">
        <v>0</v>
      </c>
      <c r="X169" s="247">
        <v>0</v>
      </c>
      <c r="Y169" s="247">
        <v>0</v>
      </c>
      <c r="Z169" s="247">
        <v>0</v>
      </c>
      <c r="AA169" s="247">
        <v>0</v>
      </c>
      <c r="AB169" s="247">
        <v>0</v>
      </c>
      <c r="AC169" s="247">
        <v>0</v>
      </c>
      <c r="AD169" s="247">
        <v>0</v>
      </c>
      <c r="AE169" s="247">
        <v>0</v>
      </c>
      <c r="AF169" s="247">
        <v>0</v>
      </c>
      <c r="AG169" s="248">
        <v>0</v>
      </c>
      <c r="AH169" s="245">
        <f>송도공장장!AH169+제조팀!AH169+송도밸리데이션팀!AH169+송도생산지원팀!AH169+송도설비관리팀!AH169</f>
        <v>0</v>
      </c>
      <c r="AI169" s="245">
        <f>송도공장장!AI169+제조팀!AI169+송도밸리데이션팀!AI169+송도생산지원팀!AI169+송도설비관리팀!AI169</f>
        <v>0</v>
      </c>
      <c r="AJ169" s="245">
        <f>송도공장장!AJ169+제조팀!AJ169+송도밸리데이션팀!AJ169+송도생산지원팀!AJ169+송도설비관리팀!AJ169</f>
        <v>0</v>
      </c>
      <c r="AK169" s="245">
        <f>송도공장장!AK169+제조팀!AK169+송도밸리데이션팀!AK169+송도생산지원팀!AK169+송도설비관리팀!AK169</f>
        <v>0</v>
      </c>
      <c r="AL169" s="245">
        <f>송도공장장!AL169+제조팀!AL169+송도밸리데이션팀!AL169+송도생산지원팀!AL169+송도설비관리팀!AL169</f>
        <v>0</v>
      </c>
      <c r="AM169" s="245">
        <f>송도공장장!AM169+제조팀!AM169+송도밸리데이션팀!AM169+송도생산지원팀!AM169+송도설비관리팀!AM169</f>
        <v>0</v>
      </c>
      <c r="AN169" s="245">
        <f>송도공장장!AN169+제조팀!AN169+송도밸리데이션팀!AN169+송도생산지원팀!AN169+송도설비관리팀!AN169</f>
        <v>0</v>
      </c>
      <c r="AO169" s="245">
        <f>송도공장장!AO169+제조팀!AO169+송도밸리데이션팀!AO169+송도생산지원팀!AO169+송도설비관리팀!AO169</f>
        <v>0</v>
      </c>
      <c r="AP169" s="245">
        <f>송도공장장!AP169+제조팀!AP169+송도밸리데이션팀!AP169+송도생산지원팀!AP169+송도설비관리팀!AP169</f>
        <v>0</v>
      </c>
      <c r="AQ169" s="245">
        <f>송도공장장!AQ169+제조팀!AQ169+송도밸리데이션팀!AQ169+송도생산지원팀!AQ169+송도설비관리팀!AQ169</f>
        <v>0</v>
      </c>
      <c r="AR169" s="245">
        <f>송도공장장!AR169+제조팀!AR169+송도밸리데이션팀!AR169+송도생산지원팀!AR169+송도설비관리팀!AR169</f>
        <v>0</v>
      </c>
      <c r="AS169" s="245">
        <f>송도공장장!AS169+제조팀!AS169+송도밸리데이션팀!AS169+송도생산지원팀!AS169+송도설비관리팀!AS169</f>
        <v>0</v>
      </c>
      <c r="AT169" s="245">
        <f>송도공장장!AT169+제조팀!AT169+송도밸리데이션팀!AT169+송도생산지원팀!AT169+송도설비관리팀!AT169</f>
        <v>0</v>
      </c>
      <c r="AU169" s="245">
        <f t="shared" si="130"/>
        <v>0</v>
      </c>
      <c r="AV169" s="245">
        <f t="shared" si="152"/>
        <v>0</v>
      </c>
      <c r="AW169" s="245">
        <f t="shared" si="153"/>
        <v>0</v>
      </c>
      <c r="AX169" s="245">
        <f t="shared" si="154"/>
        <v>0</v>
      </c>
      <c r="AY169" s="245">
        <f>IF($BC169="O",1.05*$AH169,$AH169)</f>
        <v>0</v>
      </c>
      <c r="AZ169" s="245">
        <f>IF($BC169="O",1.05*$AY169,$AY169)</f>
        <v>0</v>
      </c>
      <c r="BA169" s="245">
        <f>IF($BC169="O",1.05*$AZ169,$AZ169)</f>
        <v>0</v>
      </c>
      <c r="BB169" s="250"/>
      <c r="BC169" s="251" t="s">
        <v>39</v>
      </c>
      <c r="BD169" s="261"/>
      <c r="BE169" s="264">
        <v>0</v>
      </c>
      <c r="BF169" s="264">
        <v>0</v>
      </c>
      <c r="BG169" s="264">
        <v>0</v>
      </c>
      <c r="BH169" s="265">
        <f t="shared" si="155"/>
        <v>0</v>
      </c>
    </row>
    <row r="170" spans="1:60" outlineLevel="1" x14ac:dyDescent="0.3">
      <c r="A170" s="71" t="s">
        <v>320</v>
      </c>
      <c r="B170" s="238" t="s">
        <v>321</v>
      </c>
      <c r="C170" s="238" t="s">
        <v>31</v>
      </c>
      <c r="D170" s="239">
        <v>5122120</v>
      </c>
      <c r="E170" s="239" t="s">
        <v>322</v>
      </c>
      <c r="F170" s="277">
        <v>0</v>
      </c>
      <c r="G170" s="245">
        <f>SUM(H170:S170)</f>
        <v>0</v>
      </c>
      <c r="H170" s="264">
        <f>IFERROR(INDEX('[1]2024'!$A:$Q,MATCH($A$3&amp;$D170,'[1]2024'!$B:$B,0),MATCH(H$4,'[1]2024'!$2:$2,0)),0)+IFERROR(INDEX('[1]2024'!$A:$Q,MATCH($B$3&amp;$D170,'[1]2024'!$B:$B,0),MATCH(H$4,'[1]2024'!$2:$2,0)),0)++IFERROR(INDEX('[1]2024'!$A:$Q,MATCH($C$3&amp;$D170,'[1]2024'!$B:$B,0),MATCH(H$4,'[1]2024'!$2:$2,0)),0)++IFERROR(INDEX('[1]2024'!$A:$Q,MATCH($D$3&amp;$D170,'[1]2024'!$B:$B,0),MATCH(H$4,'[1]2024'!$2:$2,0)),0)</f>
        <v>0</v>
      </c>
      <c r="I170" s="264">
        <f>IFERROR(INDEX('[1]2024'!$A:$Q,MATCH($A$3&amp;$D170,'[1]2024'!$B:$B,0),MATCH(I$4,'[1]2024'!$2:$2,0)),0)+IFERROR(INDEX('[1]2024'!$A:$Q,MATCH($B$3&amp;$D170,'[1]2024'!$B:$B,0),MATCH(I$4,'[1]2024'!$2:$2,0)),0)++IFERROR(INDEX('[1]2024'!$A:$Q,MATCH($C$3&amp;$D170,'[1]2024'!$B:$B,0),MATCH(I$4,'[1]2024'!$2:$2,0)),0)++IFERROR(INDEX('[1]2024'!$A:$Q,MATCH($D$3&amp;$D170,'[1]2024'!$B:$B,0),MATCH(I$4,'[1]2024'!$2:$2,0)),0)</f>
        <v>0</v>
      </c>
      <c r="J170" s="264">
        <f>IFERROR(INDEX('[1]2024'!$A:$Q,MATCH($A$3&amp;$D170,'[1]2024'!$B:$B,0),MATCH(J$4,'[1]2024'!$2:$2,0)),0)+IFERROR(INDEX('[1]2024'!$A:$Q,MATCH($B$3&amp;$D170,'[1]2024'!$B:$B,0),MATCH(J$4,'[1]2024'!$2:$2,0)),0)++IFERROR(INDEX('[1]2024'!$A:$Q,MATCH($C$3&amp;$D170,'[1]2024'!$B:$B,0),MATCH(J$4,'[1]2024'!$2:$2,0)),0)++IFERROR(INDEX('[1]2024'!$A:$Q,MATCH($D$3&amp;$D170,'[1]2024'!$B:$B,0),MATCH(J$4,'[1]2024'!$2:$2,0)),0)</f>
        <v>0</v>
      </c>
      <c r="K170" s="264">
        <f>IFERROR(INDEX('[1]2024'!$A:$Q,MATCH($A$3&amp;$D170,'[1]2024'!$B:$B,0),MATCH(K$4,'[1]2024'!$2:$2,0)),0)+IFERROR(INDEX('[1]2024'!$A:$Q,MATCH($B$3&amp;$D170,'[1]2024'!$B:$B,0),MATCH(K$4,'[1]2024'!$2:$2,0)),0)++IFERROR(INDEX('[1]2024'!$A:$Q,MATCH($C$3&amp;$D170,'[1]2024'!$B:$B,0),MATCH(K$4,'[1]2024'!$2:$2,0)),0)++IFERROR(INDEX('[1]2024'!$A:$Q,MATCH($D$3&amp;$D170,'[1]2024'!$B:$B,0),MATCH(K$4,'[1]2024'!$2:$2,0)),0)</f>
        <v>0</v>
      </c>
      <c r="L170" s="264">
        <f>IFERROR(INDEX('[1]2024'!$A:$Q,MATCH($A$3&amp;$D170,'[1]2024'!$B:$B,0),MATCH(L$4,'[1]2024'!$2:$2,0)),0)+IFERROR(INDEX('[1]2024'!$A:$Q,MATCH($B$3&amp;$D170,'[1]2024'!$B:$B,0),MATCH(L$4,'[1]2024'!$2:$2,0)),0)++IFERROR(INDEX('[1]2024'!$A:$Q,MATCH($C$3&amp;$D170,'[1]2024'!$B:$B,0),MATCH(L$4,'[1]2024'!$2:$2,0)),0)++IFERROR(INDEX('[1]2024'!$A:$Q,MATCH($D$3&amp;$D170,'[1]2024'!$B:$B,0),MATCH(L$4,'[1]2024'!$2:$2,0)),0)</f>
        <v>0</v>
      </c>
      <c r="M170" s="264">
        <f>IFERROR(INDEX('[1]2024'!$A:$Q,MATCH($A$3&amp;$D170,'[1]2024'!$B:$B,0),MATCH(M$4,'[1]2024'!$2:$2,0)),0)+IFERROR(INDEX('[1]2024'!$A:$Q,MATCH($B$3&amp;$D170,'[1]2024'!$B:$B,0),MATCH(M$4,'[1]2024'!$2:$2,0)),0)++IFERROR(INDEX('[1]2024'!$A:$Q,MATCH($C$3&amp;$D170,'[1]2024'!$B:$B,0),MATCH(M$4,'[1]2024'!$2:$2,0)),0)++IFERROR(INDEX('[1]2024'!$A:$Q,MATCH($D$3&amp;$D170,'[1]2024'!$B:$B,0),MATCH(M$4,'[1]2024'!$2:$2,0)),0)</f>
        <v>0</v>
      </c>
      <c r="N170" s="264">
        <f>IFERROR(INDEX('[1]2024'!$A:$Q,MATCH($A$3&amp;$D170,'[1]2024'!$B:$B,0),MATCH(N$4,'[1]2024'!$2:$2,0)),0)+IFERROR(INDEX('[1]2024'!$A:$Q,MATCH($B$3&amp;$D170,'[1]2024'!$B:$B,0),MATCH(N$4,'[1]2024'!$2:$2,0)),0)++IFERROR(INDEX('[1]2024'!$A:$Q,MATCH($C$3&amp;$D170,'[1]2024'!$B:$B,0),MATCH(N$4,'[1]2024'!$2:$2,0)),0)++IFERROR(INDEX('[1]2024'!$A:$Q,MATCH($D$3&amp;$D170,'[1]2024'!$B:$B,0),MATCH(N$4,'[1]2024'!$2:$2,0)),0)</f>
        <v>0</v>
      </c>
      <c r="O170" s="264">
        <f>IFERROR(INDEX('[1]2024'!$A:$Q,MATCH($A$3&amp;$D170,'[1]2024'!$B:$B,0),MATCH(O$4,'[1]2024'!$2:$2,0)),0)+IFERROR(INDEX('[1]2024'!$A:$Q,MATCH($B$3&amp;$D170,'[1]2024'!$B:$B,0),MATCH(O$4,'[1]2024'!$2:$2,0)),0)++IFERROR(INDEX('[1]2024'!$A:$Q,MATCH($C$3&amp;$D170,'[1]2024'!$B:$B,0),MATCH(O$4,'[1]2024'!$2:$2,0)),0)++IFERROR(INDEX('[1]2024'!$A:$Q,MATCH($D$3&amp;$D170,'[1]2024'!$B:$B,0),MATCH(O$4,'[1]2024'!$2:$2,0)),0)</f>
        <v>0</v>
      </c>
      <c r="P170" s="264">
        <f>IFERROR(INDEX('[1]2024'!$A:$Q,MATCH($A$3&amp;$D170,'[1]2024'!$B:$B,0),MATCH(P$4,'[1]2024'!$2:$2,0)),0)+IFERROR(INDEX('[1]2024'!$A:$Q,MATCH($B$3&amp;$D170,'[1]2024'!$B:$B,0),MATCH(P$4,'[1]2024'!$2:$2,0)),0)++IFERROR(INDEX('[1]2024'!$A:$Q,MATCH($C$3&amp;$D170,'[1]2024'!$B:$B,0),MATCH(P$4,'[1]2024'!$2:$2,0)),0)++IFERROR(INDEX('[1]2024'!$A:$Q,MATCH($D$3&amp;$D170,'[1]2024'!$B:$B,0),MATCH(P$4,'[1]2024'!$2:$2,0)),0)</f>
        <v>0</v>
      </c>
      <c r="Q170" s="264">
        <f>IFERROR(INDEX('[1]2024'!$A:$Q,MATCH($A$3&amp;$D170,'[1]2024'!$B:$B,0),MATCH(Q$4,'[1]2024'!$2:$2,0)),0)+IFERROR(INDEX('[1]2024'!$A:$Q,MATCH($B$3&amp;$D170,'[1]2024'!$B:$B,0),MATCH(Q$4,'[1]2024'!$2:$2,0)),0)++IFERROR(INDEX('[1]2024'!$A:$Q,MATCH($C$3&amp;$D170,'[1]2024'!$B:$B,0),MATCH(Q$4,'[1]2024'!$2:$2,0)),0)++IFERROR(INDEX('[1]2024'!$A:$Q,MATCH($D$3&amp;$D170,'[1]2024'!$B:$B,0),MATCH(Q$4,'[1]2024'!$2:$2,0)),0)</f>
        <v>0</v>
      </c>
      <c r="R170" s="264">
        <f>IFERROR(INDEX('[1]2024'!$A:$Q,MATCH($A$3&amp;$D170,'[1]2024'!$B:$B,0),MATCH(R$4,'[1]2024'!$2:$2,0)),0)+IFERROR(INDEX('[1]2024'!$A:$Q,MATCH($B$3&amp;$D170,'[1]2024'!$B:$B,0),MATCH(R$4,'[1]2024'!$2:$2,0)),0)++IFERROR(INDEX('[1]2024'!$A:$Q,MATCH($C$3&amp;$D170,'[1]2024'!$B:$B,0),MATCH(R$4,'[1]2024'!$2:$2,0)),0)++IFERROR(INDEX('[1]2024'!$A:$Q,MATCH($D$3&amp;$D170,'[1]2024'!$B:$B,0),MATCH(R$4,'[1]2024'!$2:$2,0)),0)</f>
        <v>0</v>
      </c>
      <c r="S170" s="264">
        <f>IFERROR(INDEX('[1]2024'!$A:$Q,MATCH($A$3&amp;$D170,'[1]2024'!$B:$B,0),MATCH(S$4,'[1]2024'!$2:$2,0)),0)+IFERROR(INDEX('[1]2024'!$A:$Q,MATCH($B$3&amp;$D170,'[1]2024'!$B:$B,0),MATCH(S$4,'[1]2024'!$2:$2,0)),0)++IFERROR(INDEX('[1]2024'!$A:$Q,MATCH($C$3&amp;$D170,'[1]2024'!$B:$B,0),MATCH(S$4,'[1]2024'!$2:$2,0)),0)++IFERROR(INDEX('[1]2024'!$A:$Q,MATCH($D$3&amp;$D170,'[1]2024'!$B:$B,0),MATCH(S$4,'[1]2024'!$2:$2,0)),0)</f>
        <v>0</v>
      </c>
      <c r="T170" s="75">
        <v>0</v>
      </c>
      <c r="U170" s="245">
        <f>SUM(V170:AG170)</f>
        <v>0</v>
      </c>
      <c r="V170" s="246">
        <v>0</v>
      </c>
      <c r="W170" s="247">
        <v>0</v>
      </c>
      <c r="X170" s="247">
        <v>0</v>
      </c>
      <c r="Y170" s="247">
        <v>0</v>
      </c>
      <c r="Z170" s="247">
        <v>0</v>
      </c>
      <c r="AA170" s="247">
        <v>0</v>
      </c>
      <c r="AB170" s="247">
        <v>0</v>
      </c>
      <c r="AC170" s="247">
        <v>0</v>
      </c>
      <c r="AD170" s="247">
        <v>0</v>
      </c>
      <c r="AE170" s="247">
        <v>0</v>
      </c>
      <c r="AF170" s="247">
        <v>0</v>
      </c>
      <c r="AG170" s="248">
        <v>0</v>
      </c>
      <c r="AH170" s="245">
        <f>송도공장장!AH170+제조팀!AH170+송도밸리데이션팀!AH170+송도생산지원팀!AH170+송도설비관리팀!AH170</f>
        <v>522576095</v>
      </c>
      <c r="AI170" s="245">
        <f>송도공장장!AI170+제조팀!AI170+송도밸리데이션팀!AI170+송도생산지원팀!AI170+송도설비관리팀!AI170</f>
        <v>86778585</v>
      </c>
      <c r="AJ170" s="245">
        <f>송도공장장!AJ170+제조팀!AJ170+송도밸리데이션팀!AJ170+송도생산지원팀!AJ170+송도설비관리팀!AJ170</f>
        <v>152063410</v>
      </c>
      <c r="AK170" s="245">
        <f>송도공장장!AK170+제조팀!AK170+송도밸리데이션팀!AK170+송도생산지원팀!AK170+송도설비관리팀!AK170</f>
        <v>40353410</v>
      </c>
      <c r="AL170" s="245">
        <f>송도공장장!AL170+제조팀!AL170+송도밸리데이션팀!AL170+송도생산지원팀!AL170+송도설비관리팀!AL170</f>
        <v>40553410</v>
      </c>
      <c r="AM170" s="245">
        <f>송도공장장!AM170+제조팀!AM170+송도밸리데이션팀!AM170+송도생산지원팀!AM170+송도설비관리팀!AM170</f>
        <v>20353410</v>
      </c>
      <c r="AN170" s="245">
        <f>송도공장장!AN170+제조팀!AN170+송도밸리데이션팀!AN170+송도생산지원팀!AN170+송도설비관리팀!AN170</f>
        <v>20353410</v>
      </c>
      <c r="AO170" s="245">
        <f>송도공장장!AO170+제조팀!AO170+송도밸리데이션팀!AO170+송도생산지원팀!AO170+송도설비관리팀!AO170</f>
        <v>40353410</v>
      </c>
      <c r="AP170" s="245">
        <f>송도공장장!AP170+제조팀!AP170+송도밸리데이션팀!AP170+송도생산지원팀!AP170+송도설비관리팀!AP170</f>
        <v>20353410</v>
      </c>
      <c r="AQ170" s="245">
        <f>송도공장장!AQ170+제조팀!AQ170+송도밸리데이션팀!AQ170+송도생산지원팀!AQ170+송도설비관리팀!AQ170</f>
        <v>20353410</v>
      </c>
      <c r="AR170" s="245">
        <f>송도공장장!AR170+제조팀!AR170+송도밸리데이션팀!AR170+송도생산지원팀!AR170+송도설비관리팀!AR170</f>
        <v>40353410</v>
      </c>
      <c r="AS170" s="245">
        <f>송도공장장!AS170+제조팀!AS170+송도밸리데이션팀!AS170+송도생산지원팀!AS170+송도설비관리팀!AS170</f>
        <v>20353410</v>
      </c>
      <c r="AT170" s="245">
        <f>송도공장장!AT170+제조팀!AT170+송도밸리데이션팀!AT170+송도생산지원팀!AT170+송도설비관리팀!AT170</f>
        <v>20353410</v>
      </c>
      <c r="AU170" s="245">
        <f t="shared" si="130"/>
        <v>279195405</v>
      </c>
      <c r="AV170" s="245">
        <f t="shared" si="152"/>
        <v>81260230</v>
      </c>
      <c r="AW170" s="245">
        <f t="shared" si="153"/>
        <v>81060230</v>
      </c>
      <c r="AX170" s="245">
        <f t="shared" si="154"/>
        <v>81060230</v>
      </c>
      <c r="AY170" s="245">
        <f>IF($BC170="O",1.05*$AH170,$AH170)</f>
        <v>548704899.75</v>
      </c>
      <c r="AZ170" s="245">
        <f>IF($BC170="O",1.05*$AY170,$AY170)</f>
        <v>576140144.73750007</v>
      </c>
      <c r="BA170" s="245">
        <f>IF($BC170="O",1.05*$AZ170,$AZ170)</f>
        <v>604947151.97437513</v>
      </c>
      <c r="BB170" s="250"/>
      <c r="BC170" s="251" t="s">
        <v>39</v>
      </c>
      <c r="BD170" s="261"/>
      <c r="BE170" s="264">
        <v>0</v>
      </c>
      <c r="BF170" s="264">
        <v>0</v>
      </c>
      <c r="BG170" s="264">
        <v>0</v>
      </c>
      <c r="BH170" s="265">
        <f t="shared" si="155"/>
        <v>0</v>
      </c>
    </row>
    <row r="171" spans="1:60" outlineLevel="1" x14ac:dyDescent="0.3">
      <c r="A171" s="82" t="s">
        <v>323</v>
      </c>
      <c r="B171" s="238" t="s">
        <v>324</v>
      </c>
      <c r="C171" s="238" t="s">
        <v>31</v>
      </c>
      <c r="D171" s="239">
        <v>5122130</v>
      </c>
      <c r="E171" s="239" t="s">
        <v>325</v>
      </c>
      <c r="F171" s="277">
        <v>0</v>
      </c>
      <c r="G171" s="245">
        <f>SUM(H171:S171)</f>
        <v>0</v>
      </c>
      <c r="H171" s="264">
        <f>IFERROR(INDEX('[1]2024'!$A:$Q,MATCH($A$3&amp;$D171,'[1]2024'!$B:$B,0),MATCH(H$4,'[1]2024'!$2:$2,0)),0)+IFERROR(INDEX('[1]2024'!$A:$Q,MATCH($B$3&amp;$D171,'[1]2024'!$B:$B,0),MATCH(H$4,'[1]2024'!$2:$2,0)),0)++IFERROR(INDEX('[1]2024'!$A:$Q,MATCH($C$3&amp;$D171,'[1]2024'!$B:$B,0),MATCH(H$4,'[1]2024'!$2:$2,0)),0)++IFERROR(INDEX('[1]2024'!$A:$Q,MATCH($D$3&amp;$D171,'[1]2024'!$B:$B,0),MATCH(H$4,'[1]2024'!$2:$2,0)),0)</f>
        <v>0</v>
      </c>
      <c r="I171" s="264">
        <f>IFERROR(INDEX('[1]2024'!$A:$Q,MATCH($A$3&amp;$D171,'[1]2024'!$B:$B,0),MATCH(I$4,'[1]2024'!$2:$2,0)),0)+IFERROR(INDEX('[1]2024'!$A:$Q,MATCH($B$3&amp;$D171,'[1]2024'!$B:$B,0),MATCH(I$4,'[1]2024'!$2:$2,0)),0)++IFERROR(INDEX('[1]2024'!$A:$Q,MATCH($C$3&amp;$D171,'[1]2024'!$B:$B,0),MATCH(I$4,'[1]2024'!$2:$2,0)),0)++IFERROR(INDEX('[1]2024'!$A:$Q,MATCH($D$3&amp;$D171,'[1]2024'!$B:$B,0),MATCH(I$4,'[1]2024'!$2:$2,0)),0)</f>
        <v>0</v>
      </c>
      <c r="J171" s="264">
        <f>IFERROR(INDEX('[1]2024'!$A:$Q,MATCH($A$3&amp;$D171,'[1]2024'!$B:$B,0),MATCH(J$4,'[1]2024'!$2:$2,0)),0)+IFERROR(INDEX('[1]2024'!$A:$Q,MATCH($B$3&amp;$D171,'[1]2024'!$B:$B,0),MATCH(J$4,'[1]2024'!$2:$2,0)),0)++IFERROR(INDEX('[1]2024'!$A:$Q,MATCH($C$3&amp;$D171,'[1]2024'!$B:$B,0),MATCH(J$4,'[1]2024'!$2:$2,0)),0)++IFERROR(INDEX('[1]2024'!$A:$Q,MATCH($D$3&amp;$D171,'[1]2024'!$B:$B,0),MATCH(J$4,'[1]2024'!$2:$2,0)),0)</f>
        <v>0</v>
      </c>
      <c r="K171" s="264">
        <f>IFERROR(INDEX('[1]2024'!$A:$Q,MATCH($A$3&amp;$D171,'[1]2024'!$B:$B,0),MATCH(K$4,'[1]2024'!$2:$2,0)),0)+IFERROR(INDEX('[1]2024'!$A:$Q,MATCH($B$3&amp;$D171,'[1]2024'!$B:$B,0),MATCH(K$4,'[1]2024'!$2:$2,0)),0)++IFERROR(INDEX('[1]2024'!$A:$Q,MATCH($C$3&amp;$D171,'[1]2024'!$B:$B,0),MATCH(K$4,'[1]2024'!$2:$2,0)),0)++IFERROR(INDEX('[1]2024'!$A:$Q,MATCH($D$3&amp;$D171,'[1]2024'!$B:$B,0),MATCH(K$4,'[1]2024'!$2:$2,0)),0)</f>
        <v>0</v>
      </c>
      <c r="L171" s="264">
        <f>IFERROR(INDEX('[1]2024'!$A:$Q,MATCH($A$3&amp;$D171,'[1]2024'!$B:$B,0),MATCH(L$4,'[1]2024'!$2:$2,0)),0)+IFERROR(INDEX('[1]2024'!$A:$Q,MATCH($B$3&amp;$D171,'[1]2024'!$B:$B,0),MATCH(L$4,'[1]2024'!$2:$2,0)),0)++IFERROR(INDEX('[1]2024'!$A:$Q,MATCH($C$3&amp;$D171,'[1]2024'!$B:$B,0),MATCH(L$4,'[1]2024'!$2:$2,0)),0)++IFERROR(INDEX('[1]2024'!$A:$Q,MATCH($D$3&amp;$D171,'[1]2024'!$B:$B,0),MATCH(L$4,'[1]2024'!$2:$2,0)),0)</f>
        <v>0</v>
      </c>
      <c r="M171" s="264">
        <f>IFERROR(INDEX('[1]2024'!$A:$Q,MATCH($A$3&amp;$D171,'[1]2024'!$B:$B,0),MATCH(M$4,'[1]2024'!$2:$2,0)),0)+IFERROR(INDEX('[1]2024'!$A:$Q,MATCH($B$3&amp;$D171,'[1]2024'!$B:$B,0),MATCH(M$4,'[1]2024'!$2:$2,0)),0)++IFERROR(INDEX('[1]2024'!$A:$Q,MATCH($C$3&amp;$D171,'[1]2024'!$B:$B,0),MATCH(M$4,'[1]2024'!$2:$2,0)),0)++IFERROR(INDEX('[1]2024'!$A:$Q,MATCH($D$3&amp;$D171,'[1]2024'!$B:$B,0),MATCH(M$4,'[1]2024'!$2:$2,0)),0)</f>
        <v>0</v>
      </c>
      <c r="N171" s="264">
        <f>IFERROR(INDEX('[1]2024'!$A:$Q,MATCH($A$3&amp;$D171,'[1]2024'!$B:$B,0),MATCH(N$4,'[1]2024'!$2:$2,0)),0)+IFERROR(INDEX('[1]2024'!$A:$Q,MATCH($B$3&amp;$D171,'[1]2024'!$B:$B,0),MATCH(N$4,'[1]2024'!$2:$2,0)),0)++IFERROR(INDEX('[1]2024'!$A:$Q,MATCH($C$3&amp;$D171,'[1]2024'!$B:$B,0),MATCH(N$4,'[1]2024'!$2:$2,0)),0)++IFERROR(INDEX('[1]2024'!$A:$Q,MATCH($D$3&amp;$D171,'[1]2024'!$B:$B,0),MATCH(N$4,'[1]2024'!$2:$2,0)),0)</f>
        <v>0</v>
      </c>
      <c r="O171" s="264">
        <f>IFERROR(INDEX('[1]2024'!$A:$Q,MATCH($A$3&amp;$D171,'[1]2024'!$B:$B,0),MATCH(O$4,'[1]2024'!$2:$2,0)),0)+IFERROR(INDEX('[1]2024'!$A:$Q,MATCH($B$3&amp;$D171,'[1]2024'!$B:$B,0),MATCH(O$4,'[1]2024'!$2:$2,0)),0)++IFERROR(INDEX('[1]2024'!$A:$Q,MATCH($C$3&amp;$D171,'[1]2024'!$B:$B,0),MATCH(O$4,'[1]2024'!$2:$2,0)),0)++IFERROR(INDEX('[1]2024'!$A:$Q,MATCH($D$3&amp;$D171,'[1]2024'!$B:$B,0),MATCH(O$4,'[1]2024'!$2:$2,0)),0)</f>
        <v>0</v>
      </c>
      <c r="P171" s="264">
        <f>IFERROR(INDEX('[1]2024'!$A:$Q,MATCH($A$3&amp;$D171,'[1]2024'!$B:$B,0),MATCH(P$4,'[1]2024'!$2:$2,0)),0)+IFERROR(INDEX('[1]2024'!$A:$Q,MATCH($B$3&amp;$D171,'[1]2024'!$B:$B,0),MATCH(P$4,'[1]2024'!$2:$2,0)),0)++IFERROR(INDEX('[1]2024'!$A:$Q,MATCH($C$3&amp;$D171,'[1]2024'!$B:$B,0),MATCH(P$4,'[1]2024'!$2:$2,0)),0)++IFERROR(INDEX('[1]2024'!$A:$Q,MATCH($D$3&amp;$D171,'[1]2024'!$B:$B,0),MATCH(P$4,'[1]2024'!$2:$2,0)),0)</f>
        <v>0</v>
      </c>
      <c r="Q171" s="264">
        <f>IFERROR(INDEX('[1]2024'!$A:$Q,MATCH($A$3&amp;$D171,'[1]2024'!$B:$B,0),MATCH(Q$4,'[1]2024'!$2:$2,0)),0)+IFERROR(INDEX('[1]2024'!$A:$Q,MATCH($B$3&amp;$D171,'[1]2024'!$B:$B,0),MATCH(Q$4,'[1]2024'!$2:$2,0)),0)++IFERROR(INDEX('[1]2024'!$A:$Q,MATCH($C$3&amp;$D171,'[1]2024'!$B:$B,0),MATCH(Q$4,'[1]2024'!$2:$2,0)),0)++IFERROR(INDEX('[1]2024'!$A:$Q,MATCH($D$3&amp;$D171,'[1]2024'!$B:$B,0),MATCH(Q$4,'[1]2024'!$2:$2,0)),0)</f>
        <v>0</v>
      </c>
      <c r="R171" s="264">
        <f>IFERROR(INDEX('[1]2024'!$A:$Q,MATCH($A$3&amp;$D171,'[1]2024'!$B:$B,0),MATCH(R$4,'[1]2024'!$2:$2,0)),0)+IFERROR(INDEX('[1]2024'!$A:$Q,MATCH($B$3&amp;$D171,'[1]2024'!$B:$B,0),MATCH(R$4,'[1]2024'!$2:$2,0)),0)++IFERROR(INDEX('[1]2024'!$A:$Q,MATCH($C$3&amp;$D171,'[1]2024'!$B:$B,0),MATCH(R$4,'[1]2024'!$2:$2,0)),0)++IFERROR(INDEX('[1]2024'!$A:$Q,MATCH($D$3&amp;$D171,'[1]2024'!$B:$B,0),MATCH(R$4,'[1]2024'!$2:$2,0)),0)</f>
        <v>0</v>
      </c>
      <c r="S171" s="264">
        <f>IFERROR(INDEX('[1]2024'!$A:$Q,MATCH($A$3&amp;$D171,'[1]2024'!$B:$B,0),MATCH(S$4,'[1]2024'!$2:$2,0)),0)+IFERROR(INDEX('[1]2024'!$A:$Q,MATCH($B$3&amp;$D171,'[1]2024'!$B:$B,0),MATCH(S$4,'[1]2024'!$2:$2,0)),0)++IFERROR(INDEX('[1]2024'!$A:$Q,MATCH($C$3&amp;$D171,'[1]2024'!$B:$B,0),MATCH(S$4,'[1]2024'!$2:$2,0)),0)++IFERROR(INDEX('[1]2024'!$A:$Q,MATCH($D$3&amp;$D171,'[1]2024'!$B:$B,0),MATCH(S$4,'[1]2024'!$2:$2,0)),0)</f>
        <v>0</v>
      </c>
      <c r="T171" s="75">
        <v>0</v>
      </c>
      <c r="U171" s="245">
        <f>SUM(V171:AG171)</f>
        <v>0</v>
      </c>
      <c r="V171" s="246">
        <v>0</v>
      </c>
      <c r="W171" s="247">
        <v>0</v>
      </c>
      <c r="X171" s="247">
        <v>0</v>
      </c>
      <c r="Y171" s="247">
        <v>0</v>
      </c>
      <c r="Z171" s="247">
        <v>0</v>
      </c>
      <c r="AA171" s="247">
        <v>0</v>
      </c>
      <c r="AB171" s="247">
        <v>0</v>
      </c>
      <c r="AC171" s="247">
        <v>0</v>
      </c>
      <c r="AD171" s="247">
        <v>0</v>
      </c>
      <c r="AE171" s="247">
        <v>0</v>
      </c>
      <c r="AF171" s="247">
        <v>0</v>
      </c>
      <c r="AG171" s="248">
        <v>0</v>
      </c>
      <c r="AH171" s="245">
        <f>송도공장장!AH171+제조팀!AH171+송도밸리데이션팀!AH171+송도생산지원팀!AH171+송도설비관리팀!AH171</f>
        <v>576000000</v>
      </c>
      <c r="AI171" s="245">
        <f>송도공장장!AI171+제조팀!AI171+송도밸리데이션팀!AI171+송도생산지원팀!AI171+송도설비관리팀!AI171</f>
        <v>48000000</v>
      </c>
      <c r="AJ171" s="245">
        <f>송도공장장!AJ171+제조팀!AJ171+송도밸리데이션팀!AJ171+송도생산지원팀!AJ171+송도설비관리팀!AJ171</f>
        <v>48000000</v>
      </c>
      <c r="AK171" s="245">
        <f>송도공장장!AK171+제조팀!AK171+송도밸리데이션팀!AK171+송도생산지원팀!AK171+송도설비관리팀!AK171</f>
        <v>48000000</v>
      </c>
      <c r="AL171" s="245">
        <f>송도공장장!AL171+제조팀!AL171+송도밸리데이션팀!AL171+송도생산지원팀!AL171+송도설비관리팀!AL171</f>
        <v>48000000</v>
      </c>
      <c r="AM171" s="245">
        <f>송도공장장!AM171+제조팀!AM171+송도밸리데이션팀!AM171+송도생산지원팀!AM171+송도설비관리팀!AM171</f>
        <v>48000000</v>
      </c>
      <c r="AN171" s="245">
        <f>송도공장장!AN171+제조팀!AN171+송도밸리데이션팀!AN171+송도생산지원팀!AN171+송도설비관리팀!AN171</f>
        <v>48000000</v>
      </c>
      <c r="AO171" s="245">
        <f>송도공장장!AO171+제조팀!AO171+송도밸리데이션팀!AO171+송도생산지원팀!AO171+송도설비관리팀!AO171</f>
        <v>48000000</v>
      </c>
      <c r="AP171" s="245">
        <f>송도공장장!AP171+제조팀!AP171+송도밸리데이션팀!AP171+송도생산지원팀!AP171+송도설비관리팀!AP171</f>
        <v>48000000</v>
      </c>
      <c r="AQ171" s="245">
        <f>송도공장장!AQ171+제조팀!AQ171+송도밸리데이션팀!AQ171+송도생산지원팀!AQ171+송도설비관리팀!AQ171</f>
        <v>48000000</v>
      </c>
      <c r="AR171" s="245">
        <f>송도공장장!AR171+제조팀!AR171+송도밸리데이션팀!AR171+송도생산지원팀!AR171+송도설비관리팀!AR171</f>
        <v>48000000</v>
      </c>
      <c r="AS171" s="245">
        <f>송도공장장!AS171+제조팀!AS171+송도밸리데이션팀!AS171+송도생산지원팀!AS171+송도설비관리팀!AS171</f>
        <v>48000000</v>
      </c>
      <c r="AT171" s="245">
        <f>송도공장장!AT171+제조팀!AT171+송도밸리데이션팀!AT171+송도생산지원팀!AT171+송도설비관리팀!AT171</f>
        <v>48000000</v>
      </c>
      <c r="AU171" s="245">
        <f t="shared" si="130"/>
        <v>144000000</v>
      </c>
      <c r="AV171" s="245">
        <f t="shared" si="152"/>
        <v>144000000</v>
      </c>
      <c r="AW171" s="245">
        <f t="shared" si="153"/>
        <v>144000000</v>
      </c>
      <c r="AX171" s="245">
        <f t="shared" si="154"/>
        <v>144000000</v>
      </c>
      <c r="AY171" s="245">
        <f>IF($BC171="O",1.05*$AH171,$AH171)</f>
        <v>604800000</v>
      </c>
      <c r="AZ171" s="245">
        <f>IF($BC171="O",1.05*$AY171,$AY171)</f>
        <v>635040000</v>
      </c>
      <c r="BA171" s="245">
        <f>IF($BC171="O",1.05*$AZ171,$AZ171)</f>
        <v>666792000</v>
      </c>
      <c r="BB171" s="250"/>
      <c r="BC171" s="251" t="s">
        <v>39</v>
      </c>
      <c r="BD171" s="261"/>
      <c r="BE171" s="264">
        <v>0</v>
      </c>
      <c r="BF171" s="264">
        <v>0</v>
      </c>
      <c r="BG171" s="264">
        <v>0</v>
      </c>
      <c r="BH171" s="265">
        <f t="shared" si="155"/>
        <v>0</v>
      </c>
    </row>
    <row r="172" spans="1:60" s="288" customFormat="1" outlineLevel="1" x14ac:dyDescent="0.3">
      <c r="A172" s="107" t="s">
        <v>326</v>
      </c>
      <c r="B172" s="269" t="s">
        <v>327</v>
      </c>
      <c r="C172" s="269" t="s">
        <v>31</v>
      </c>
      <c r="D172" s="278">
        <v>5122140</v>
      </c>
      <c r="E172" s="278" t="s">
        <v>328</v>
      </c>
      <c r="F172" s="279">
        <v>12000000</v>
      </c>
      <c r="G172" s="245">
        <f>SUM(H172:S172)</f>
        <v>0</v>
      </c>
      <c r="H172" s="264">
        <f>IFERROR(INDEX('[1]2024'!$A:$Q,MATCH($A$3&amp;$D172,'[1]2024'!$B:$B,0),MATCH(H$4,'[1]2024'!$2:$2,0)),0)+IFERROR(INDEX('[1]2024'!$A:$Q,MATCH($B$3&amp;$D172,'[1]2024'!$B:$B,0),MATCH(H$4,'[1]2024'!$2:$2,0)),0)++IFERROR(INDEX('[1]2024'!$A:$Q,MATCH($C$3&amp;$D172,'[1]2024'!$B:$B,0),MATCH(H$4,'[1]2024'!$2:$2,0)),0)++IFERROR(INDEX('[1]2024'!$A:$Q,MATCH($D$3&amp;$D172,'[1]2024'!$B:$B,0),MATCH(H$4,'[1]2024'!$2:$2,0)),0)</f>
        <v>0</v>
      </c>
      <c r="I172" s="264">
        <f>IFERROR(INDEX('[1]2024'!$A:$Q,MATCH($A$3&amp;$D172,'[1]2024'!$B:$B,0),MATCH(I$4,'[1]2024'!$2:$2,0)),0)+IFERROR(INDEX('[1]2024'!$A:$Q,MATCH($B$3&amp;$D172,'[1]2024'!$B:$B,0),MATCH(I$4,'[1]2024'!$2:$2,0)),0)++IFERROR(INDEX('[1]2024'!$A:$Q,MATCH($C$3&amp;$D172,'[1]2024'!$B:$B,0),MATCH(I$4,'[1]2024'!$2:$2,0)),0)++IFERROR(INDEX('[1]2024'!$A:$Q,MATCH($D$3&amp;$D172,'[1]2024'!$B:$B,0),MATCH(I$4,'[1]2024'!$2:$2,0)),0)</f>
        <v>0</v>
      </c>
      <c r="J172" s="264">
        <f>IFERROR(INDEX('[1]2024'!$A:$Q,MATCH($A$3&amp;$D172,'[1]2024'!$B:$B,0),MATCH(J$4,'[1]2024'!$2:$2,0)),0)+IFERROR(INDEX('[1]2024'!$A:$Q,MATCH($B$3&amp;$D172,'[1]2024'!$B:$B,0),MATCH(J$4,'[1]2024'!$2:$2,0)),0)++IFERROR(INDEX('[1]2024'!$A:$Q,MATCH($C$3&amp;$D172,'[1]2024'!$B:$B,0),MATCH(J$4,'[1]2024'!$2:$2,0)),0)++IFERROR(INDEX('[1]2024'!$A:$Q,MATCH($D$3&amp;$D172,'[1]2024'!$B:$B,0),MATCH(J$4,'[1]2024'!$2:$2,0)),0)</f>
        <v>0</v>
      </c>
      <c r="K172" s="264">
        <f>IFERROR(INDEX('[1]2024'!$A:$Q,MATCH($A$3&amp;$D172,'[1]2024'!$B:$B,0),MATCH(K$4,'[1]2024'!$2:$2,0)),0)+IFERROR(INDEX('[1]2024'!$A:$Q,MATCH($B$3&amp;$D172,'[1]2024'!$B:$B,0),MATCH(K$4,'[1]2024'!$2:$2,0)),0)++IFERROR(INDEX('[1]2024'!$A:$Q,MATCH($C$3&amp;$D172,'[1]2024'!$B:$B,0),MATCH(K$4,'[1]2024'!$2:$2,0)),0)++IFERROR(INDEX('[1]2024'!$A:$Q,MATCH($D$3&amp;$D172,'[1]2024'!$B:$B,0),MATCH(K$4,'[1]2024'!$2:$2,0)),0)</f>
        <v>0</v>
      </c>
      <c r="L172" s="264">
        <f>IFERROR(INDEX('[1]2024'!$A:$Q,MATCH($A$3&amp;$D172,'[1]2024'!$B:$B,0),MATCH(L$4,'[1]2024'!$2:$2,0)),0)+IFERROR(INDEX('[1]2024'!$A:$Q,MATCH($B$3&amp;$D172,'[1]2024'!$B:$B,0),MATCH(L$4,'[1]2024'!$2:$2,0)),0)++IFERROR(INDEX('[1]2024'!$A:$Q,MATCH($C$3&amp;$D172,'[1]2024'!$B:$B,0),MATCH(L$4,'[1]2024'!$2:$2,0)),0)++IFERROR(INDEX('[1]2024'!$A:$Q,MATCH($D$3&amp;$D172,'[1]2024'!$B:$B,0),MATCH(L$4,'[1]2024'!$2:$2,0)),0)</f>
        <v>0</v>
      </c>
      <c r="M172" s="264">
        <f>IFERROR(INDEX('[1]2024'!$A:$Q,MATCH($A$3&amp;$D172,'[1]2024'!$B:$B,0),MATCH(M$4,'[1]2024'!$2:$2,0)),0)+IFERROR(INDEX('[1]2024'!$A:$Q,MATCH($B$3&amp;$D172,'[1]2024'!$B:$B,0),MATCH(M$4,'[1]2024'!$2:$2,0)),0)++IFERROR(INDEX('[1]2024'!$A:$Q,MATCH($C$3&amp;$D172,'[1]2024'!$B:$B,0),MATCH(M$4,'[1]2024'!$2:$2,0)),0)++IFERROR(INDEX('[1]2024'!$A:$Q,MATCH($D$3&amp;$D172,'[1]2024'!$B:$B,0),MATCH(M$4,'[1]2024'!$2:$2,0)),0)</f>
        <v>0</v>
      </c>
      <c r="N172" s="264">
        <f>IFERROR(INDEX('[1]2024'!$A:$Q,MATCH($A$3&amp;$D172,'[1]2024'!$B:$B,0),MATCH(N$4,'[1]2024'!$2:$2,0)),0)+IFERROR(INDEX('[1]2024'!$A:$Q,MATCH($B$3&amp;$D172,'[1]2024'!$B:$B,0),MATCH(N$4,'[1]2024'!$2:$2,0)),0)++IFERROR(INDEX('[1]2024'!$A:$Q,MATCH($C$3&amp;$D172,'[1]2024'!$B:$B,0),MATCH(N$4,'[1]2024'!$2:$2,0)),0)++IFERROR(INDEX('[1]2024'!$A:$Q,MATCH($D$3&amp;$D172,'[1]2024'!$B:$B,0),MATCH(N$4,'[1]2024'!$2:$2,0)),0)</f>
        <v>0</v>
      </c>
      <c r="O172" s="264">
        <f>IFERROR(INDEX('[1]2024'!$A:$Q,MATCH($A$3&amp;$D172,'[1]2024'!$B:$B,0),MATCH(O$4,'[1]2024'!$2:$2,0)),0)+IFERROR(INDEX('[1]2024'!$A:$Q,MATCH($B$3&amp;$D172,'[1]2024'!$B:$B,0),MATCH(O$4,'[1]2024'!$2:$2,0)),0)++IFERROR(INDEX('[1]2024'!$A:$Q,MATCH($C$3&amp;$D172,'[1]2024'!$B:$B,0),MATCH(O$4,'[1]2024'!$2:$2,0)),0)++IFERROR(INDEX('[1]2024'!$A:$Q,MATCH($D$3&amp;$D172,'[1]2024'!$B:$B,0),MATCH(O$4,'[1]2024'!$2:$2,0)),0)</f>
        <v>0</v>
      </c>
      <c r="P172" s="264">
        <f>IFERROR(INDEX('[1]2024'!$A:$Q,MATCH($A$3&amp;$D172,'[1]2024'!$B:$B,0),MATCH(P$4,'[1]2024'!$2:$2,0)),0)+IFERROR(INDEX('[1]2024'!$A:$Q,MATCH($B$3&amp;$D172,'[1]2024'!$B:$B,0),MATCH(P$4,'[1]2024'!$2:$2,0)),0)++IFERROR(INDEX('[1]2024'!$A:$Q,MATCH($C$3&amp;$D172,'[1]2024'!$B:$B,0),MATCH(P$4,'[1]2024'!$2:$2,0)),0)++IFERROR(INDEX('[1]2024'!$A:$Q,MATCH($D$3&amp;$D172,'[1]2024'!$B:$B,0),MATCH(P$4,'[1]2024'!$2:$2,0)),0)</f>
        <v>0</v>
      </c>
      <c r="Q172" s="264">
        <f>IFERROR(INDEX('[1]2024'!$A:$Q,MATCH($A$3&amp;$D172,'[1]2024'!$B:$B,0),MATCH(Q$4,'[1]2024'!$2:$2,0)),0)+IFERROR(INDEX('[1]2024'!$A:$Q,MATCH($B$3&amp;$D172,'[1]2024'!$B:$B,0),MATCH(Q$4,'[1]2024'!$2:$2,0)),0)++IFERROR(INDEX('[1]2024'!$A:$Q,MATCH($C$3&amp;$D172,'[1]2024'!$B:$B,0),MATCH(Q$4,'[1]2024'!$2:$2,0)),0)++IFERROR(INDEX('[1]2024'!$A:$Q,MATCH($D$3&amp;$D172,'[1]2024'!$B:$B,0),MATCH(Q$4,'[1]2024'!$2:$2,0)),0)</f>
        <v>0</v>
      </c>
      <c r="R172" s="264">
        <f>IFERROR(INDEX('[1]2024'!$A:$Q,MATCH($A$3&amp;$D172,'[1]2024'!$B:$B,0),MATCH(R$4,'[1]2024'!$2:$2,0)),0)+IFERROR(INDEX('[1]2024'!$A:$Q,MATCH($B$3&amp;$D172,'[1]2024'!$B:$B,0),MATCH(R$4,'[1]2024'!$2:$2,0)),0)++IFERROR(INDEX('[1]2024'!$A:$Q,MATCH($C$3&amp;$D172,'[1]2024'!$B:$B,0),MATCH(R$4,'[1]2024'!$2:$2,0)),0)++IFERROR(INDEX('[1]2024'!$A:$Q,MATCH($D$3&amp;$D172,'[1]2024'!$B:$B,0),MATCH(R$4,'[1]2024'!$2:$2,0)),0)</f>
        <v>0</v>
      </c>
      <c r="S172" s="264">
        <f>IFERROR(INDEX('[1]2024'!$A:$Q,MATCH($A$3&amp;$D172,'[1]2024'!$B:$B,0),MATCH(S$4,'[1]2024'!$2:$2,0)),0)+IFERROR(INDEX('[1]2024'!$A:$Q,MATCH($B$3&amp;$D172,'[1]2024'!$B:$B,0),MATCH(S$4,'[1]2024'!$2:$2,0)),0)++IFERROR(INDEX('[1]2024'!$A:$Q,MATCH($C$3&amp;$D172,'[1]2024'!$B:$B,0),MATCH(S$4,'[1]2024'!$2:$2,0)),0)++IFERROR(INDEX('[1]2024'!$A:$Q,MATCH($D$3&amp;$D172,'[1]2024'!$B:$B,0),MATCH(S$4,'[1]2024'!$2:$2,0)),0)</f>
        <v>0</v>
      </c>
      <c r="T172" s="132">
        <v>0</v>
      </c>
      <c r="U172" s="280">
        <f>SUM(V172:AG172)</f>
        <v>0</v>
      </c>
      <c r="V172" s="281">
        <v>0</v>
      </c>
      <c r="W172" s="282">
        <v>0</v>
      </c>
      <c r="X172" s="282">
        <v>0</v>
      </c>
      <c r="Y172" s="282">
        <v>0</v>
      </c>
      <c r="Z172" s="282">
        <v>0</v>
      </c>
      <c r="AA172" s="282">
        <v>0</v>
      </c>
      <c r="AB172" s="282">
        <v>0</v>
      </c>
      <c r="AC172" s="282">
        <v>0</v>
      </c>
      <c r="AD172" s="282">
        <v>0</v>
      </c>
      <c r="AE172" s="282">
        <v>0</v>
      </c>
      <c r="AF172" s="282">
        <v>0</v>
      </c>
      <c r="AG172" s="283">
        <v>0</v>
      </c>
      <c r="AH172" s="245">
        <f>송도공장장!AH172+제조팀!AH172+송도밸리데이션팀!AH172+송도생산지원팀!AH172+송도설비관리팀!AH172</f>
        <v>62400000</v>
      </c>
      <c r="AI172" s="245">
        <f>송도공장장!AI172+제조팀!AI172+송도밸리데이션팀!AI172+송도생산지원팀!AI172+송도설비관리팀!AI172</f>
        <v>5200000</v>
      </c>
      <c r="AJ172" s="245">
        <f>송도공장장!AJ172+제조팀!AJ172+송도밸리데이션팀!AJ172+송도생산지원팀!AJ172+송도설비관리팀!AJ172</f>
        <v>5200000</v>
      </c>
      <c r="AK172" s="245">
        <f>송도공장장!AK172+제조팀!AK172+송도밸리데이션팀!AK172+송도생산지원팀!AK172+송도설비관리팀!AK172</f>
        <v>5200000</v>
      </c>
      <c r="AL172" s="245">
        <f>송도공장장!AL172+제조팀!AL172+송도밸리데이션팀!AL172+송도생산지원팀!AL172+송도설비관리팀!AL172</f>
        <v>5200000</v>
      </c>
      <c r="AM172" s="245">
        <f>송도공장장!AM172+제조팀!AM172+송도밸리데이션팀!AM172+송도생산지원팀!AM172+송도설비관리팀!AM172</f>
        <v>5200000</v>
      </c>
      <c r="AN172" s="245">
        <f>송도공장장!AN172+제조팀!AN172+송도밸리데이션팀!AN172+송도생산지원팀!AN172+송도설비관리팀!AN172</f>
        <v>5200000</v>
      </c>
      <c r="AO172" s="245">
        <f>송도공장장!AO172+제조팀!AO172+송도밸리데이션팀!AO172+송도생산지원팀!AO172+송도설비관리팀!AO172</f>
        <v>5200000</v>
      </c>
      <c r="AP172" s="245">
        <f>송도공장장!AP172+제조팀!AP172+송도밸리데이션팀!AP172+송도생산지원팀!AP172+송도설비관리팀!AP172</f>
        <v>5200000</v>
      </c>
      <c r="AQ172" s="245">
        <f>송도공장장!AQ172+제조팀!AQ172+송도밸리데이션팀!AQ172+송도생산지원팀!AQ172+송도설비관리팀!AQ172</f>
        <v>5200000</v>
      </c>
      <c r="AR172" s="245">
        <f>송도공장장!AR172+제조팀!AR172+송도밸리데이션팀!AR172+송도생산지원팀!AR172+송도설비관리팀!AR172</f>
        <v>5200000</v>
      </c>
      <c r="AS172" s="245">
        <f>송도공장장!AS172+제조팀!AS172+송도밸리데이션팀!AS172+송도생산지원팀!AS172+송도설비관리팀!AS172</f>
        <v>5200000</v>
      </c>
      <c r="AT172" s="245">
        <f>송도공장장!AT172+제조팀!AT172+송도밸리데이션팀!AT172+송도생산지원팀!AT172+송도설비관리팀!AT172</f>
        <v>5200000</v>
      </c>
      <c r="AU172" s="280">
        <f t="shared" si="130"/>
        <v>15600000</v>
      </c>
      <c r="AV172" s="280">
        <f t="shared" si="152"/>
        <v>15600000</v>
      </c>
      <c r="AW172" s="280">
        <f t="shared" si="153"/>
        <v>15600000</v>
      </c>
      <c r="AX172" s="280">
        <f t="shared" si="154"/>
        <v>15600000</v>
      </c>
      <c r="AY172" s="280">
        <f>IF($BC172="O",1.05*$AH172,$AH172)</f>
        <v>65520000</v>
      </c>
      <c r="AZ172" s="280">
        <f>IF($BC172="O",1.05*$AY172,$AY172)</f>
        <v>68796000</v>
      </c>
      <c r="BA172" s="280">
        <f>IF($BC172="O",1.05*$AZ172,$AZ172)</f>
        <v>72235800</v>
      </c>
      <c r="BB172" s="236"/>
      <c r="BC172" s="289" t="s">
        <v>39</v>
      </c>
      <c r="BD172" s="292"/>
      <c r="BE172" s="286">
        <v>0</v>
      </c>
      <c r="BF172" s="286">
        <v>0</v>
      </c>
      <c r="BG172" s="286">
        <v>0</v>
      </c>
      <c r="BH172" s="287">
        <f t="shared" si="155"/>
        <v>0</v>
      </c>
    </row>
    <row r="173" spans="1:60" x14ac:dyDescent="0.3">
      <c r="A173" s="57" t="s">
        <v>329</v>
      </c>
      <c r="B173" s="256" t="s">
        <v>21</v>
      </c>
      <c r="C173" s="256"/>
      <c r="D173" s="257"/>
      <c r="E173" s="257"/>
      <c r="F173" s="272">
        <v>0</v>
      </c>
      <c r="G173" s="258">
        <f t="shared" ref="G173" si="171">SUM(G174:G176)</f>
        <v>0</v>
      </c>
      <c r="H173" s="259">
        <f t="shared" ref="H173:S173" si="172">SUM(H174:H176)</f>
        <v>0</v>
      </c>
      <c r="I173" s="260">
        <f t="shared" si="172"/>
        <v>0</v>
      </c>
      <c r="J173" s="260">
        <f t="shared" si="172"/>
        <v>0</v>
      </c>
      <c r="K173" s="260">
        <f t="shared" si="172"/>
        <v>0</v>
      </c>
      <c r="L173" s="260">
        <f t="shared" si="172"/>
        <v>0</v>
      </c>
      <c r="M173" s="260">
        <f t="shared" si="172"/>
        <v>0</v>
      </c>
      <c r="N173" s="260">
        <f t="shared" si="172"/>
        <v>0</v>
      </c>
      <c r="O173" s="260">
        <f t="shared" si="172"/>
        <v>0</v>
      </c>
      <c r="P173" s="260">
        <f t="shared" si="172"/>
        <v>0</v>
      </c>
      <c r="Q173" s="260">
        <f t="shared" si="172"/>
        <v>0</v>
      </c>
      <c r="R173" s="260">
        <f t="shared" si="172"/>
        <v>0</v>
      </c>
      <c r="S173" s="260">
        <f t="shared" si="172"/>
        <v>0</v>
      </c>
      <c r="T173" s="64">
        <v>0</v>
      </c>
      <c r="U173" s="258">
        <f t="shared" ref="U173:Z173" si="173">SUM(U174:U176)</f>
        <v>0</v>
      </c>
      <c r="V173" s="262">
        <f t="shared" si="173"/>
        <v>0</v>
      </c>
      <c r="W173" s="273">
        <f t="shared" si="173"/>
        <v>0</v>
      </c>
      <c r="X173" s="273">
        <f t="shared" si="173"/>
        <v>0</v>
      </c>
      <c r="Y173" s="273">
        <f t="shared" si="173"/>
        <v>0</v>
      </c>
      <c r="Z173" s="273">
        <f t="shared" si="173"/>
        <v>0</v>
      </c>
      <c r="AA173" s="273">
        <v>0</v>
      </c>
      <c r="AB173" s="273">
        <v>0</v>
      </c>
      <c r="AC173" s="273">
        <v>0</v>
      </c>
      <c r="AD173" s="273">
        <v>0</v>
      </c>
      <c r="AE173" s="273">
        <v>0</v>
      </c>
      <c r="AF173" s="273">
        <v>0</v>
      </c>
      <c r="AG173" s="274">
        <v>0</v>
      </c>
      <c r="AH173" s="258">
        <f t="shared" ref="AH173:AT173" si="174">SUM(AH174:AH176)</f>
        <v>0</v>
      </c>
      <c r="AI173" s="258">
        <f t="shared" si="174"/>
        <v>0</v>
      </c>
      <c r="AJ173" s="258">
        <f t="shared" si="174"/>
        <v>0</v>
      </c>
      <c r="AK173" s="258">
        <f t="shared" si="174"/>
        <v>0</v>
      </c>
      <c r="AL173" s="258">
        <f t="shared" si="174"/>
        <v>0</v>
      </c>
      <c r="AM173" s="258">
        <f t="shared" si="174"/>
        <v>0</v>
      </c>
      <c r="AN173" s="258">
        <f t="shared" si="174"/>
        <v>0</v>
      </c>
      <c r="AO173" s="258">
        <f t="shared" si="174"/>
        <v>0</v>
      </c>
      <c r="AP173" s="258">
        <f t="shared" si="174"/>
        <v>0</v>
      </c>
      <c r="AQ173" s="258">
        <f t="shared" si="174"/>
        <v>0</v>
      </c>
      <c r="AR173" s="258">
        <f t="shared" si="174"/>
        <v>0</v>
      </c>
      <c r="AS173" s="258">
        <f t="shared" si="174"/>
        <v>0</v>
      </c>
      <c r="AT173" s="258">
        <f t="shared" si="174"/>
        <v>0</v>
      </c>
      <c r="AU173" s="258">
        <f t="shared" si="130"/>
        <v>0</v>
      </c>
      <c r="AV173" s="258">
        <f t="shared" si="152"/>
        <v>0</v>
      </c>
      <c r="AW173" s="258">
        <f t="shared" si="153"/>
        <v>0</v>
      </c>
      <c r="AX173" s="258">
        <f t="shared" si="154"/>
        <v>0</v>
      </c>
      <c r="AY173" s="258">
        <f>SUM(AY174:AY176)</f>
        <v>0</v>
      </c>
      <c r="AZ173" s="258">
        <f t="shared" ref="AZ173:BA173" si="175">SUM(AZ174:AZ176)</f>
        <v>0</v>
      </c>
      <c r="BA173" s="258">
        <f t="shared" si="175"/>
        <v>0</v>
      </c>
      <c r="BB173" s="250"/>
      <c r="BC173" s="275"/>
      <c r="BD173" s="276"/>
      <c r="BE173" s="262">
        <f>SUM(BE174:BE176)</f>
        <v>0</v>
      </c>
      <c r="BF173" s="262">
        <v>0</v>
      </c>
      <c r="BG173" s="262">
        <v>0</v>
      </c>
      <c r="BH173" s="263">
        <f t="shared" si="155"/>
        <v>0</v>
      </c>
    </row>
    <row r="174" spans="1:60" outlineLevel="1" x14ac:dyDescent="0.3">
      <c r="A174" s="71" t="s">
        <v>330</v>
      </c>
      <c r="B174" s="238" t="s">
        <v>331</v>
      </c>
      <c r="C174" s="238" t="s">
        <v>31</v>
      </c>
      <c r="D174" s="239">
        <v>5123110</v>
      </c>
      <c r="E174" s="239" t="s">
        <v>332</v>
      </c>
      <c r="F174" s="277">
        <v>0</v>
      </c>
      <c r="G174" s="245">
        <f>SUM(H174:S174)</f>
        <v>0</v>
      </c>
      <c r="H174" s="264">
        <f>IFERROR(INDEX('[1]2024'!$A:$Q,MATCH($A$3&amp;$D174,'[1]2024'!$B:$B,0),MATCH(H$4,'[1]2024'!$2:$2,0)),0)+IFERROR(INDEX('[1]2024'!$A:$Q,MATCH($B$3&amp;$D174,'[1]2024'!$B:$B,0),MATCH(H$4,'[1]2024'!$2:$2,0)),0)++IFERROR(INDEX('[1]2024'!$A:$Q,MATCH($C$3&amp;$D174,'[1]2024'!$B:$B,0),MATCH(H$4,'[1]2024'!$2:$2,0)),0)++IFERROR(INDEX('[1]2024'!$A:$Q,MATCH($D$3&amp;$D174,'[1]2024'!$B:$B,0),MATCH(H$4,'[1]2024'!$2:$2,0)),0)</f>
        <v>0</v>
      </c>
      <c r="I174" s="264">
        <f>IFERROR(INDEX('[1]2024'!$A:$Q,MATCH($A$3&amp;$D174,'[1]2024'!$B:$B,0),MATCH(I$4,'[1]2024'!$2:$2,0)),0)+IFERROR(INDEX('[1]2024'!$A:$Q,MATCH($B$3&amp;$D174,'[1]2024'!$B:$B,0),MATCH(I$4,'[1]2024'!$2:$2,0)),0)++IFERROR(INDEX('[1]2024'!$A:$Q,MATCH($C$3&amp;$D174,'[1]2024'!$B:$B,0),MATCH(I$4,'[1]2024'!$2:$2,0)),0)++IFERROR(INDEX('[1]2024'!$A:$Q,MATCH($D$3&amp;$D174,'[1]2024'!$B:$B,0),MATCH(I$4,'[1]2024'!$2:$2,0)),0)</f>
        <v>0</v>
      </c>
      <c r="J174" s="264">
        <f>IFERROR(INDEX('[1]2024'!$A:$Q,MATCH($A$3&amp;$D174,'[1]2024'!$B:$B,0),MATCH(J$4,'[1]2024'!$2:$2,0)),0)+IFERROR(INDEX('[1]2024'!$A:$Q,MATCH($B$3&amp;$D174,'[1]2024'!$B:$B,0),MATCH(J$4,'[1]2024'!$2:$2,0)),0)++IFERROR(INDEX('[1]2024'!$A:$Q,MATCH($C$3&amp;$D174,'[1]2024'!$B:$B,0),MATCH(J$4,'[1]2024'!$2:$2,0)),0)++IFERROR(INDEX('[1]2024'!$A:$Q,MATCH($D$3&amp;$D174,'[1]2024'!$B:$B,0),MATCH(J$4,'[1]2024'!$2:$2,0)),0)</f>
        <v>0</v>
      </c>
      <c r="K174" s="264">
        <f>IFERROR(INDEX('[1]2024'!$A:$Q,MATCH($A$3&amp;$D174,'[1]2024'!$B:$B,0),MATCH(K$4,'[1]2024'!$2:$2,0)),0)+IFERROR(INDEX('[1]2024'!$A:$Q,MATCH($B$3&amp;$D174,'[1]2024'!$B:$B,0),MATCH(K$4,'[1]2024'!$2:$2,0)),0)++IFERROR(INDEX('[1]2024'!$A:$Q,MATCH($C$3&amp;$D174,'[1]2024'!$B:$B,0),MATCH(K$4,'[1]2024'!$2:$2,0)),0)++IFERROR(INDEX('[1]2024'!$A:$Q,MATCH($D$3&amp;$D174,'[1]2024'!$B:$B,0),MATCH(K$4,'[1]2024'!$2:$2,0)),0)</f>
        <v>0</v>
      </c>
      <c r="L174" s="264">
        <f>IFERROR(INDEX('[1]2024'!$A:$Q,MATCH($A$3&amp;$D174,'[1]2024'!$B:$B,0),MATCH(L$4,'[1]2024'!$2:$2,0)),0)+IFERROR(INDEX('[1]2024'!$A:$Q,MATCH($B$3&amp;$D174,'[1]2024'!$B:$B,0),MATCH(L$4,'[1]2024'!$2:$2,0)),0)++IFERROR(INDEX('[1]2024'!$A:$Q,MATCH($C$3&amp;$D174,'[1]2024'!$B:$B,0),MATCH(L$4,'[1]2024'!$2:$2,0)),0)++IFERROR(INDEX('[1]2024'!$A:$Q,MATCH($D$3&amp;$D174,'[1]2024'!$B:$B,0),MATCH(L$4,'[1]2024'!$2:$2,0)),0)</f>
        <v>0</v>
      </c>
      <c r="M174" s="264">
        <f>IFERROR(INDEX('[1]2024'!$A:$Q,MATCH($A$3&amp;$D174,'[1]2024'!$B:$B,0),MATCH(M$4,'[1]2024'!$2:$2,0)),0)+IFERROR(INDEX('[1]2024'!$A:$Q,MATCH($B$3&amp;$D174,'[1]2024'!$B:$B,0),MATCH(M$4,'[1]2024'!$2:$2,0)),0)++IFERROR(INDEX('[1]2024'!$A:$Q,MATCH($C$3&amp;$D174,'[1]2024'!$B:$B,0),MATCH(M$4,'[1]2024'!$2:$2,0)),0)++IFERROR(INDEX('[1]2024'!$A:$Q,MATCH($D$3&amp;$D174,'[1]2024'!$B:$B,0),MATCH(M$4,'[1]2024'!$2:$2,0)),0)</f>
        <v>0</v>
      </c>
      <c r="N174" s="264">
        <f>IFERROR(INDEX('[1]2024'!$A:$Q,MATCH($A$3&amp;$D174,'[1]2024'!$B:$B,0),MATCH(N$4,'[1]2024'!$2:$2,0)),0)+IFERROR(INDEX('[1]2024'!$A:$Q,MATCH($B$3&amp;$D174,'[1]2024'!$B:$B,0),MATCH(N$4,'[1]2024'!$2:$2,0)),0)++IFERROR(INDEX('[1]2024'!$A:$Q,MATCH($C$3&amp;$D174,'[1]2024'!$B:$B,0),MATCH(N$4,'[1]2024'!$2:$2,0)),0)++IFERROR(INDEX('[1]2024'!$A:$Q,MATCH($D$3&amp;$D174,'[1]2024'!$B:$B,0),MATCH(N$4,'[1]2024'!$2:$2,0)),0)</f>
        <v>0</v>
      </c>
      <c r="O174" s="264">
        <f>IFERROR(INDEX('[1]2024'!$A:$Q,MATCH($A$3&amp;$D174,'[1]2024'!$B:$B,0),MATCH(O$4,'[1]2024'!$2:$2,0)),0)+IFERROR(INDEX('[1]2024'!$A:$Q,MATCH($B$3&amp;$D174,'[1]2024'!$B:$B,0),MATCH(O$4,'[1]2024'!$2:$2,0)),0)++IFERROR(INDEX('[1]2024'!$A:$Q,MATCH($C$3&amp;$D174,'[1]2024'!$B:$B,0),MATCH(O$4,'[1]2024'!$2:$2,0)),0)++IFERROR(INDEX('[1]2024'!$A:$Q,MATCH($D$3&amp;$D174,'[1]2024'!$B:$B,0),MATCH(O$4,'[1]2024'!$2:$2,0)),0)</f>
        <v>0</v>
      </c>
      <c r="P174" s="264">
        <f>IFERROR(INDEX('[1]2024'!$A:$Q,MATCH($A$3&amp;$D174,'[1]2024'!$B:$B,0),MATCH(P$4,'[1]2024'!$2:$2,0)),0)+IFERROR(INDEX('[1]2024'!$A:$Q,MATCH($B$3&amp;$D174,'[1]2024'!$B:$B,0),MATCH(P$4,'[1]2024'!$2:$2,0)),0)++IFERROR(INDEX('[1]2024'!$A:$Q,MATCH($C$3&amp;$D174,'[1]2024'!$B:$B,0),MATCH(P$4,'[1]2024'!$2:$2,0)),0)++IFERROR(INDEX('[1]2024'!$A:$Q,MATCH($D$3&amp;$D174,'[1]2024'!$B:$B,0),MATCH(P$4,'[1]2024'!$2:$2,0)),0)</f>
        <v>0</v>
      </c>
      <c r="Q174" s="264">
        <f>IFERROR(INDEX('[1]2024'!$A:$Q,MATCH($A$3&amp;$D174,'[1]2024'!$B:$B,0),MATCH(Q$4,'[1]2024'!$2:$2,0)),0)+IFERROR(INDEX('[1]2024'!$A:$Q,MATCH($B$3&amp;$D174,'[1]2024'!$B:$B,0),MATCH(Q$4,'[1]2024'!$2:$2,0)),0)++IFERROR(INDEX('[1]2024'!$A:$Q,MATCH($C$3&amp;$D174,'[1]2024'!$B:$B,0),MATCH(Q$4,'[1]2024'!$2:$2,0)),0)++IFERROR(INDEX('[1]2024'!$A:$Q,MATCH($D$3&amp;$D174,'[1]2024'!$B:$B,0),MATCH(Q$4,'[1]2024'!$2:$2,0)),0)</f>
        <v>0</v>
      </c>
      <c r="R174" s="264">
        <f>IFERROR(INDEX('[1]2024'!$A:$Q,MATCH($A$3&amp;$D174,'[1]2024'!$B:$B,0),MATCH(R$4,'[1]2024'!$2:$2,0)),0)+IFERROR(INDEX('[1]2024'!$A:$Q,MATCH($B$3&amp;$D174,'[1]2024'!$B:$B,0),MATCH(R$4,'[1]2024'!$2:$2,0)),0)++IFERROR(INDEX('[1]2024'!$A:$Q,MATCH($C$3&amp;$D174,'[1]2024'!$B:$B,0),MATCH(R$4,'[1]2024'!$2:$2,0)),0)++IFERROR(INDEX('[1]2024'!$A:$Q,MATCH($D$3&amp;$D174,'[1]2024'!$B:$B,0),MATCH(R$4,'[1]2024'!$2:$2,0)),0)</f>
        <v>0</v>
      </c>
      <c r="S174" s="264">
        <f>IFERROR(INDEX('[1]2024'!$A:$Q,MATCH($A$3&amp;$D174,'[1]2024'!$B:$B,0),MATCH(S$4,'[1]2024'!$2:$2,0)),0)+IFERROR(INDEX('[1]2024'!$A:$Q,MATCH($B$3&amp;$D174,'[1]2024'!$B:$B,0),MATCH(S$4,'[1]2024'!$2:$2,0)),0)++IFERROR(INDEX('[1]2024'!$A:$Q,MATCH($C$3&amp;$D174,'[1]2024'!$B:$B,0),MATCH(S$4,'[1]2024'!$2:$2,0)),0)++IFERROR(INDEX('[1]2024'!$A:$Q,MATCH($D$3&amp;$D174,'[1]2024'!$B:$B,0),MATCH(S$4,'[1]2024'!$2:$2,0)),0)</f>
        <v>0</v>
      </c>
      <c r="T174" s="75">
        <v>0</v>
      </c>
      <c r="U174" s="245">
        <f>SUM(V174:AG174)</f>
        <v>0</v>
      </c>
      <c r="V174" s="246">
        <v>0</v>
      </c>
      <c r="W174" s="247">
        <v>0</v>
      </c>
      <c r="X174" s="247">
        <v>0</v>
      </c>
      <c r="Y174" s="247">
        <v>0</v>
      </c>
      <c r="Z174" s="247">
        <v>0</v>
      </c>
      <c r="AA174" s="247">
        <v>0</v>
      </c>
      <c r="AB174" s="247">
        <v>0</v>
      </c>
      <c r="AC174" s="247">
        <v>0</v>
      </c>
      <c r="AD174" s="247">
        <v>0</v>
      </c>
      <c r="AE174" s="247">
        <v>0</v>
      </c>
      <c r="AF174" s="247">
        <v>0</v>
      </c>
      <c r="AG174" s="248">
        <v>0</v>
      </c>
      <c r="AH174" s="245">
        <f>송도공장장!AH174+제조팀!AH174+송도밸리데이션팀!AH174+송도생산지원팀!AH174+송도설비관리팀!AH174</f>
        <v>0</v>
      </c>
      <c r="AI174" s="245">
        <f>송도공장장!AI174+제조팀!AI174+송도밸리데이션팀!AI174+송도생산지원팀!AI174+송도설비관리팀!AI174+품질관리6팀!AI174+품질보증3팀!AI174</f>
        <v>0</v>
      </c>
      <c r="AJ174" s="245">
        <f>송도공장장!AJ174+제조팀!AJ174+송도밸리데이션팀!AJ174+송도생산지원팀!AJ174+송도설비관리팀!AJ174+품질관리6팀!AJ174+품질보증3팀!AJ174</f>
        <v>0</v>
      </c>
      <c r="AK174" s="245">
        <f>송도공장장!AK174+제조팀!AK174+송도밸리데이션팀!AK174+송도생산지원팀!AK174+송도설비관리팀!AK174+품질관리6팀!AK174+품질보증3팀!AK174</f>
        <v>0</v>
      </c>
      <c r="AL174" s="245">
        <f>송도공장장!AL174+제조팀!AL174+송도밸리데이션팀!AL174+송도생산지원팀!AL174+송도설비관리팀!AL174+품질관리6팀!AL174+품질보증3팀!AL174</f>
        <v>0</v>
      </c>
      <c r="AM174" s="245">
        <f>송도공장장!AM174+제조팀!AM174+송도밸리데이션팀!AM174+송도생산지원팀!AM174+송도설비관리팀!AM174+품질관리6팀!AM174+품질보증3팀!AM174</f>
        <v>0</v>
      </c>
      <c r="AN174" s="245">
        <f>송도공장장!AN174+제조팀!AN174+송도밸리데이션팀!AN174+송도생산지원팀!AN174+송도설비관리팀!AN174+품질관리6팀!AN174+품질보증3팀!AN174</f>
        <v>0</v>
      </c>
      <c r="AO174" s="245">
        <f>송도공장장!AO174+제조팀!AO174+송도밸리데이션팀!AO174+송도생산지원팀!AO174+송도설비관리팀!AO174+품질관리6팀!AO174+품질보증3팀!AO174</f>
        <v>0</v>
      </c>
      <c r="AP174" s="245">
        <f>송도공장장!AP174+제조팀!AP174+송도밸리데이션팀!AP174+송도생산지원팀!AP174+송도설비관리팀!AP174+품질관리6팀!AP174+품질보증3팀!AP174</f>
        <v>0</v>
      </c>
      <c r="AQ174" s="245">
        <f>송도공장장!AQ174+제조팀!AQ174+송도밸리데이션팀!AQ174+송도생산지원팀!AQ174+송도설비관리팀!AQ174+품질관리6팀!AQ174+품질보증3팀!AQ174</f>
        <v>0</v>
      </c>
      <c r="AR174" s="245">
        <f>송도공장장!AR174+제조팀!AR174+송도밸리데이션팀!AR174+송도생산지원팀!AR174+송도설비관리팀!AR174+품질관리6팀!AR174+품질보증3팀!AR174</f>
        <v>0</v>
      </c>
      <c r="AS174" s="245">
        <f>송도공장장!AS174+제조팀!AS174+송도밸리데이션팀!AS174+송도생산지원팀!AS174+송도설비관리팀!AS174+품질관리6팀!AS174+품질보증3팀!AS174</f>
        <v>0</v>
      </c>
      <c r="AT174" s="245">
        <f>송도공장장!AT174+제조팀!AT174+송도밸리데이션팀!AT174+송도생산지원팀!AT174+송도설비관리팀!AT174+품질관리6팀!AT174+품질보증3팀!AT174</f>
        <v>0</v>
      </c>
      <c r="AU174" s="245">
        <f t="shared" si="130"/>
        <v>0</v>
      </c>
      <c r="AV174" s="245">
        <f t="shared" si="152"/>
        <v>0</v>
      </c>
      <c r="AW174" s="245">
        <f t="shared" si="153"/>
        <v>0</v>
      </c>
      <c r="AX174" s="245">
        <f t="shared" si="154"/>
        <v>0</v>
      </c>
      <c r="AY174" s="245">
        <f>IF($BC174="O",1.05*$AH174,$AH174)</f>
        <v>0</v>
      </c>
      <c r="AZ174" s="245">
        <f>IF($BC174="O",1.05*$AY174,$AY174)</f>
        <v>0</v>
      </c>
      <c r="BA174" s="245">
        <f>IF($BC174="O",1.05*$AZ174,$AZ174)</f>
        <v>0</v>
      </c>
      <c r="BB174" s="250"/>
      <c r="BC174" s="251" t="s">
        <v>24</v>
      </c>
      <c r="BD174" s="261"/>
      <c r="BE174" s="246">
        <v>0</v>
      </c>
      <c r="BF174" s="246">
        <v>0</v>
      </c>
      <c r="BG174" s="246">
        <v>0</v>
      </c>
      <c r="BH174" s="265">
        <f t="shared" si="155"/>
        <v>0</v>
      </c>
    </row>
    <row r="175" spans="1:60" outlineLevel="1" x14ac:dyDescent="0.3">
      <c r="A175" s="71" t="s">
        <v>333</v>
      </c>
      <c r="B175" s="238" t="s">
        <v>334</v>
      </c>
      <c r="C175" s="238" t="s">
        <v>31</v>
      </c>
      <c r="D175" s="239">
        <v>5123120</v>
      </c>
      <c r="E175" s="239" t="s">
        <v>335</v>
      </c>
      <c r="F175" s="277">
        <v>0</v>
      </c>
      <c r="G175" s="245">
        <f>SUM(H175:S175)</f>
        <v>0</v>
      </c>
      <c r="H175" s="264">
        <f>IFERROR(INDEX('[1]2024'!$A:$Q,MATCH($A$3&amp;$D175,'[1]2024'!$B:$B,0),MATCH(H$4,'[1]2024'!$2:$2,0)),0)+IFERROR(INDEX('[1]2024'!$A:$Q,MATCH($B$3&amp;$D175,'[1]2024'!$B:$B,0),MATCH(H$4,'[1]2024'!$2:$2,0)),0)++IFERROR(INDEX('[1]2024'!$A:$Q,MATCH($C$3&amp;$D175,'[1]2024'!$B:$B,0),MATCH(H$4,'[1]2024'!$2:$2,0)),0)++IFERROR(INDEX('[1]2024'!$A:$Q,MATCH($D$3&amp;$D175,'[1]2024'!$B:$B,0),MATCH(H$4,'[1]2024'!$2:$2,0)),0)</f>
        <v>0</v>
      </c>
      <c r="I175" s="264">
        <f>IFERROR(INDEX('[1]2024'!$A:$Q,MATCH($A$3&amp;$D175,'[1]2024'!$B:$B,0),MATCH(I$4,'[1]2024'!$2:$2,0)),0)+IFERROR(INDEX('[1]2024'!$A:$Q,MATCH($B$3&amp;$D175,'[1]2024'!$B:$B,0),MATCH(I$4,'[1]2024'!$2:$2,0)),0)++IFERROR(INDEX('[1]2024'!$A:$Q,MATCH($C$3&amp;$D175,'[1]2024'!$B:$B,0),MATCH(I$4,'[1]2024'!$2:$2,0)),0)++IFERROR(INDEX('[1]2024'!$A:$Q,MATCH($D$3&amp;$D175,'[1]2024'!$B:$B,0),MATCH(I$4,'[1]2024'!$2:$2,0)),0)</f>
        <v>0</v>
      </c>
      <c r="J175" s="264">
        <f>IFERROR(INDEX('[1]2024'!$A:$Q,MATCH($A$3&amp;$D175,'[1]2024'!$B:$B,0),MATCH(J$4,'[1]2024'!$2:$2,0)),0)+IFERROR(INDEX('[1]2024'!$A:$Q,MATCH($B$3&amp;$D175,'[1]2024'!$B:$B,0),MATCH(J$4,'[1]2024'!$2:$2,0)),0)++IFERROR(INDEX('[1]2024'!$A:$Q,MATCH($C$3&amp;$D175,'[1]2024'!$B:$B,0),MATCH(J$4,'[1]2024'!$2:$2,0)),0)++IFERROR(INDEX('[1]2024'!$A:$Q,MATCH($D$3&amp;$D175,'[1]2024'!$B:$B,0),MATCH(J$4,'[1]2024'!$2:$2,0)),0)</f>
        <v>0</v>
      </c>
      <c r="K175" s="264">
        <f>IFERROR(INDEX('[1]2024'!$A:$Q,MATCH($A$3&amp;$D175,'[1]2024'!$B:$B,0),MATCH(K$4,'[1]2024'!$2:$2,0)),0)+IFERROR(INDEX('[1]2024'!$A:$Q,MATCH($B$3&amp;$D175,'[1]2024'!$B:$B,0),MATCH(K$4,'[1]2024'!$2:$2,0)),0)++IFERROR(INDEX('[1]2024'!$A:$Q,MATCH($C$3&amp;$D175,'[1]2024'!$B:$B,0),MATCH(K$4,'[1]2024'!$2:$2,0)),0)++IFERROR(INDEX('[1]2024'!$A:$Q,MATCH($D$3&amp;$D175,'[1]2024'!$B:$B,0),MATCH(K$4,'[1]2024'!$2:$2,0)),0)</f>
        <v>0</v>
      </c>
      <c r="L175" s="264">
        <f>IFERROR(INDEX('[1]2024'!$A:$Q,MATCH($A$3&amp;$D175,'[1]2024'!$B:$B,0),MATCH(L$4,'[1]2024'!$2:$2,0)),0)+IFERROR(INDEX('[1]2024'!$A:$Q,MATCH($B$3&amp;$D175,'[1]2024'!$B:$B,0),MATCH(L$4,'[1]2024'!$2:$2,0)),0)++IFERROR(INDEX('[1]2024'!$A:$Q,MATCH($C$3&amp;$D175,'[1]2024'!$B:$B,0),MATCH(L$4,'[1]2024'!$2:$2,0)),0)++IFERROR(INDEX('[1]2024'!$A:$Q,MATCH($D$3&amp;$D175,'[1]2024'!$B:$B,0),MATCH(L$4,'[1]2024'!$2:$2,0)),0)</f>
        <v>0</v>
      </c>
      <c r="M175" s="264">
        <f>IFERROR(INDEX('[1]2024'!$A:$Q,MATCH($A$3&amp;$D175,'[1]2024'!$B:$B,0),MATCH(M$4,'[1]2024'!$2:$2,0)),0)+IFERROR(INDEX('[1]2024'!$A:$Q,MATCH($B$3&amp;$D175,'[1]2024'!$B:$B,0),MATCH(M$4,'[1]2024'!$2:$2,0)),0)++IFERROR(INDEX('[1]2024'!$A:$Q,MATCH($C$3&amp;$D175,'[1]2024'!$B:$B,0),MATCH(M$4,'[1]2024'!$2:$2,0)),0)++IFERROR(INDEX('[1]2024'!$A:$Q,MATCH($D$3&amp;$D175,'[1]2024'!$B:$B,0),MATCH(M$4,'[1]2024'!$2:$2,0)),0)</f>
        <v>0</v>
      </c>
      <c r="N175" s="264">
        <f>IFERROR(INDEX('[1]2024'!$A:$Q,MATCH($A$3&amp;$D175,'[1]2024'!$B:$B,0),MATCH(N$4,'[1]2024'!$2:$2,0)),0)+IFERROR(INDEX('[1]2024'!$A:$Q,MATCH($B$3&amp;$D175,'[1]2024'!$B:$B,0),MATCH(N$4,'[1]2024'!$2:$2,0)),0)++IFERROR(INDEX('[1]2024'!$A:$Q,MATCH($C$3&amp;$D175,'[1]2024'!$B:$B,0),MATCH(N$4,'[1]2024'!$2:$2,0)),0)++IFERROR(INDEX('[1]2024'!$A:$Q,MATCH($D$3&amp;$D175,'[1]2024'!$B:$B,0),MATCH(N$4,'[1]2024'!$2:$2,0)),0)</f>
        <v>0</v>
      </c>
      <c r="O175" s="264">
        <f>IFERROR(INDEX('[1]2024'!$A:$Q,MATCH($A$3&amp;$D175,'[1]2024'!$B:$B,0),MATCH(O$4,'[1]2024'!$2:$2,0)),0)+IFERROR(INDEX('[1]2024'!$A:$Q,MATCH($B$3&amp;$D175,'[1]2024'!$B:$B,0),MATCH(O$4,'[1]2024'!$2:$2,0)),0)++IFERROR(INDEX('[1]2024'!$A:$Q,MATCH($C$3&amp;$D175,'[1]2024'!$B:$B,0),MATCH(O$4,'[1]2024'!$2:$2,0)),0)++IFERROR(INDEX('[1]2024'!$A:$Q,MATCH($D$3&amp;$D175,'[1]2024'!$B:$B,0),MATCH(O$4,'[1]2024'!$2:$2,0)),0)</f>
        <v>0</v>
      </c>
      <c r="P175" s="264">
        <f>IFERROR(INDEX('[1]2024'!$A:$Q,MATCH($A$3&amp;$D175,'[1]2024'!$B:$B,0),MATCH(P$4,'[1]2024'!$2:$2,0)),0)+IFERROR(INDEX('[1]2024'!$A:$Q,MATCH($B$3&amp;$D175,'[1]2024'!$B:$B,0),MATCH(P$4,'[1]2024'!$2:$2,0)),0)++IFERROR(INDEX('[1]2024'!$A:$Q,MATCH($C$3&amp;$D175,'[1]2024'!$B:$B,0),MATCH(P$4,'[1]2024'!$2:$2,0)),0)++IFERROR(INDEX('[1]2024'!$A:$Q,MATCH($D$3&amp;$D175,'[1]2024'!$B:$B,0),MATCH(P$4,'[1]2024'!$2:$2,0)),0)</f>
        <v>0</v>
      </c>
      <c r="Q175" s="264">
        <f>IFERROR(INDEX('[1]2024'!$A:$Q,MATCH($A$3&amp;$D175,'[1]2024'!$B:$B,0),MATCH(Q$4,'[1]2024'!$2:$2,0)),0)+IFERROR(INDEX('[1]2024'!$A:$Q,MATCH($B$3&amp;$D175,'[1]2024'!$B:$B,0),MATCH(Q$4,'[1]2024'!$2:$2,0)),0)++IFERROR(INDEX('[1]2024'!$A:$Q,MATCH($C$3&amp;$D175,'[1]2024'!$B:$B,0),MATCH(Q$4,'[1]2024'!$2:$2,0)),0)++IFERROR(INDEX('[1]2024'!$A:$Q,MATCH($D$3&amp;$D175,'[1]2024'!$B:$B,0),MATCH(Q$4,'[1]2024'!$2:$2,0)),0)</f>
        <v>0</v>
      </c>
      <c r="R175" s="264">
        <f>IFERROR(INDEX('[1]2024'!$A:$Q,MATCH($A$3&amp;$D175,'[1]2024'!$B:$B,0),MATCH(R$4,'[1]2024'!$2:$2,0)),0)+IFERROR(INDEX('[1]2024'!$A:$Q,MATCH($B$3&amp;$D175,'[1]2024'!$B:$B,0),MATCH(R$4,'[1]2024'!$2:$2,0)),0)++IFERROR(INDEX('[1]2024'!$A:$Q,MATCH($C$3&amp;$D175,'[1]2024'!$B:$B,0),MATCH(R$4,'[1]2024'!$2:$2,0)),0)++IFERROR(INDEX('[1]2024'!$A:$Q,MATCH($D$3&amp;$D175,'[1]2024'!$B:$B,0),MATCH(R$4,'[1]2024'!$2:$2,0)),0)</f>
        <v>0</v>
      </c>
      <c r="S175" s="264">
        <f>IFERROR(INDEX('[1]2024'!$A:$Q,MATCH($A$3&amp;$D175,'[1]2024'!$B:$B,0),MATCH(S$4,'[1]2024'!$2:$2,0)),0)+IFERROR(INDEX('[1]2024'!$A:$Q,MATCH($B$3&amp;$D175,'[1]2024'!$B:$B,0),MATCH(S$4,'[1]2024'!$2:$2,0)),0)++IFERROR(INDEX('[1]2024'!$A:$Q,MATCH($C$3&amp;$D175,'[1]2024'!$B:$B,0),MATCH(S$4,'[1]2024'!$2:$2,0)),0)++IFERROR(INDEX('[1]2024'!$A:$Q,MATCH($D$3&amp;$D175,'[1]2024'!$B:$B,0),MATCH(S$4,'[1]2024'!$2:$2,0)),0)</f>
        <v>0</v>
      </c>
      <c r="T175" s="75">
        <v>0</v>
      </c>
      <c r="U175" s="245">
        <f>SUM(V175:AG175)</f>
        <v>0</v>
      </c>
      <c r="V175" s="246">
        <v>0</v>
      </c>
      <c r="W175" s="247">
        <v>0</v>
      </c>
      <c r="X175" s="247">
        <v>0</v>
      </c>
      <c r="Y175" s="247">
        <v>0</v>
      </c>
      <c r="Z175" s="247">
        <v>0</v>
      </c>
      <c r="AA175" s="247">
        <v>0</v>
      </c>
      <c r="AB175" s="247">
        <v>0</v>
      </c>
      <c r="AC175" s="247">
        <v>0</v>
      </c>
      <c r="AD175" s="247">
        <v>0</v>
      </c>
      <c r="AE175" s="247">
        <v>0</v>
      </c>
      <c r="AF175" s="247">
        <v>0</v>
      </c>
      <c r="AG175" s="248">
        <v>0</v>
      </c>
      <c r="AH175" s="245">
        <f>송도공장장!AH175+제조팀!AH175+송도밸리데이션팀!AH175+송도생산지원팀!AH175+송도설비관리팀!AH175</f>
        <v>0</v>
      </c>
      <c r="AI175" s="245">
        <f>송도공장장!AI175+제조팀!AI175+송도밸리데이션팀!AI175+송도생산지원팀!AI175+송도설비관리팀!AI175+품질관리6팀!AI175+품질보증3팀!AI175</f>
        <v>0</v>
      </c>
      <c r="AJ175" s="245">
        <f>송도공장장!AJ175+제조팀!AJ175+송도밸리데이션팀!AJ175+송도생산지원팀!AJ175+송도설비관리팀!AJ175+품질관리6팀!AJ175+품질보증3팀!AJ175</f>
        <v>0</v>
      </c>
      <c r="AK175" s="245">
        <f>송도공장장!AK175+제조팀!AK175+송도밸리데이션팀!AK175+송도생산지원팀!AK175+송도설비관리팀!AK175+품질관리6팀!AK175+품질보증3팀!AK175</f>
        <v>0</v>
      </c>
      <c r="AL175" s="245">
        <f>송도공장장!AL175+제조팀!AL175+송도밸리데이션팀!AL175+송도생산지원팀!AL175+송도설비관리팀!AL175+품질관리6팀!AL175+품질보증3팀!AL175</f>
        <v>0</v>
      </c>
      <c r="AM175" s="245">
        <f>송도공장장!AM175+제조팀!AM175+송도밸리데이션팀!AM175+송도생산지원팀!AM175+송도설비관리팀!AM175+품질관리6팀!AM175+품질보증3팀!AM175</f>
        <v>0</v>
      </c>
      <c r="AN175" s="245">
        <f>송도공장장!AN175+제조팀!AN175+송도밸리데이션팀!AN175+송도생산지원팀!AN175+송도설비관리팀!AN175+품질관리6팀!AN175+품질보증3팀!AN175</f>
        <v>0</v>
      </c>
      <c r="AO175" s="245">
        <f>송도공장장!AO175+제조팀!AO175+송도밸리데이션팀!AO175+송도생산지원팀!AO175+송도설비관리팀!AO175+품질관리6팀!AO175+품질보증3팀!AO175</f>
        <v>0</v>
      </c>
      <c r="AP175" s="245">
        <f>송도공장장!AP175+제조팀!AP175+송도밸리데이션팀!AP175+송도생산지원팀!AP175+송도설비관리팀!AP175+품질관리6팀!AP175+품질보증3팀!AP175</f>
        <v>0</v>
      </c>
      <c r="AQ175" s="245">
        <f>송도공장장!AQ175+제조팀!AQ175+송도밸리데이션팀!AQ175+송도생산지원팀!AQ175+송도설비관리팀!AQ175+품질관리6팀!AQ175+품질보증3팀!AQ175</f>
        <v>0</v>
      </c>
      <c r="AR175" s="245">
        <f>송도공장장!AR175+제조팀!AR175+송도밸리데이션팀!AR175+송도생산지원팀!AR175+송도설비관리팀!AR175+품질관리6팀!AR175+품질보증3팀!AR175</f>
        <v>0</v>
      </c>
      <c r="AS175" s="245">
        <f>송도공장장!AS175+제조팀!AS175+송도밸리데이션팀!AS175+송도생산지원팀!AS175+송도설비관리팀!AS175+품질관리6팀!AS175+품질보증3팀!AS175</f>
        <v>0</v>
      </c>
      <c r="AT175" s="245">
        <f>송도공장장!AT175+제조팀!AT175+송도밸리데이션팀!AT175+송도생산지원팀!AT175+송도설비관리팀!AT175+품질관리6팀!AT175+품질보증3팀!AT175</f>
        <v>0</v>
      </c>
      <c r="AU175" s="245">
        <f t="shared" si="130"/>
        <v>0</v>
      </c>
      <c r="AV175" s="245">
        <f t="shared" si="152"/>
        <v>0</v>
      </c>
      <c r="AW175" s="245">
        <f t="shared" si="153"/>
        <v>0</v>
      </c>
      <c r="AX175" s="245">
        <f t="shared" si="154"/>
        <v>0</v>
      </c>
      <c r="AY175" s="245">
        <f>IF($BC175="O",1.05*$AH175,$AH175)</f>
        <v>0</v>
      </c>
      <c r="AZ175" s="245">
        <f>IF($BC175="O",1.05*$AY175,$AY175)</f>
        <v>0</v>
      </c>
      <c r="BA175" s="245">
        <f>IF($BC175="O",1.05*$AZ175,$AZ175)</f>
        <v>0</v>
      </c>
      <c r="BB175" s="250"/>
      <c r="BC175" s="251" t="s">
        <v>24</v>
      </c>
      <c r="BD175" s="261"/>
      <c r="BE175" s="246">
        <v>0</v>
      </c>
      <c r="BF175" s="246">
        <v>0</v>
      </c>
      <c r="BG175" s="246">
        <v>0</v>
      </c>
      <c r="BH175" s="265">
        <f t="shared" si="155"/>
        <v>0</v>
      </c>
    </row>
    <row r="176" spans="1:60" outlineLevel="1" x14ac:dyDescent="0.3">
      <c r="A176" s="115" t="s">
        <v>336</v>
      </c>
      <c r="B176" s="299" t="s">
        <v>337</v>
      </c>
      <c r="C176" s="299" t="s">
        <v>31</v>
      </c>
      <c r="D176" s="300">
        <v>5123130</v>
      </c>
      <c r="E176" s="300" t="s">
        <v>338</v>
      </c>
      <c r="F176" s="301">
        <v>0</v>
      </c>
      <c r="G176" s="302">
        <f>SUM(H176:S176)</f>
        <v>0</v>
      </c>
      <c r="H176" s="264">
        <f>IFERROR(INDEX('[1]2024'!$A:$Q,MATCH($A$3&amp;$D176,'[1]2024'!$B:$B,0),MATCH(H$4,'[1]2024'!$2:$2,0)),0)+IFERROR(INDEX('[1]2024'!$A:$Q,MATCH($B$3&amp;$D176,'[1]2024'!$B:$B,0),MATCH(H$4,'[1]2024'!$2:$2,0)),0)++IFERROR(INDEX('[1]2024'!$A:$Q,MATCH($C$3&amp;$D176,'[1]2024'!$B:$B,0),MATCH(H$4,'[1]2024'!$2:$2,0)),0)++IFERROR(INDEX('[1]2024'!$A:$Q,MATCH($D$3&amp;$D176,'[1]2024'!$B:$B,0),MATCH(H$4,'[1]2024'!$2:$2,0)),0)</f>
        <v>0</v>
      </c>
      <c r="I176" s="264">
        <f>IFERROR(INDEX('[1]2024'!$A:$Q,MATCH($A$3&amp;$D176,'[1]2024'!$B:$B,0),MATCH(I$4,'[1]2024'!$2:$2,0)),0)+IFERROR(INDEX('[1]2024'!$A:$Q,MATCH($B$3&amp;$D176,'[1]2024'!$B:$B,0),MATCH(I$4,'[1]2024'!$2:$2,0)),0)++IFERROR(INDEX('[1]2024'!$A:$Q,MATCH($C$3&amp;$D176,'[1]2024'!$B:$B,0),MATCH(I$4,'[1]2024'!$2:$2,0)),0)++IFERROR(INDEX('[1]2024'!$A:$Q,MATCH($D$3&amp;$D176,'[1]2024'!$B:$B,0),MATCH(I$4,'[1]2024'!$2:$2,0)),0)</f>
        <v>0</v>
      </c>
      <c r="J176" s="264">
        <f>IFERROR(INDEX('[1]2024'!$A:$Q,MATCH($A$3&amp;$D176,'[1]2024'!$B:$B,0),MATCH(J$4,'[1]2024'!$2:$2,0)),0)+IFERROR(INDEX('[1]2024'!$A:$Q,MATCH($B$3&amp;$D176,'[1]2024'!$B:$B,0),MATCH(J$4,'[1]2024'!$2:$2,0)),0)++IFERROR(INDEX('[1]2024'!$A:$Q,MATCH($C$3&amp;$D176,'[1]2024'!$B:$B,0),MATCH(J$4,'[1]2024'!$2:$2,0)),0)++IFERROR(INDEX('[1]2024'!$A:$Q,MATCH($D$3&amp;$D176,'[1]2024'!$B:$B,0),MATCH(J$4,'[1]2024'!$2:$2,0)),0)</f>
        <v>0</v>
      </c>
      <c r="K176" s="264">
        <f>IFERROR(INDEX('[1]2024'!$A:$Q,MATCH($A$3&amp;$D176,'[1]2024'!$B:$B,0),MATCH(K$4,'[1]2024'!$2:$2,0)),0)+IFERROR(INDEX('[1]2024'!$A:$Q,MATCH($B$3&amp;$D176,'[1]2024'!$B:$B,0),MATCH(K$4,'[1]2024'!$2:$2,0)),0)++IFERROR(INDEX('[1]2024'!$A:$Q,MATCH($C$3&amp;$D176,'[1]2024'!$B:$B,0),MATCH(K$4,'[1]2024'!$2:$2,0)),0)++IFERROR(INDEX('[1]2024'!$A:$Q,MATCH($D$3&amp;$D176,'[1]2024'!$B:$B,0),MATCH(K$4,'[1]2024'!$2:$2,0)),0)</f>
        <v>0</v>
      </c>
      <c r="L176" s="264">
        <f>IFERROR(INDEX('[1]2024'!$A:$Q,MATCH($A$3&amp;$D176,'[1]2024'!$B:$B,0),MATCH(L$4,'[1]2024'!$2:$2,0)),0)+IFERROR(INDEX('[1]2024'!$A:$Q,MATCH($B$3&amp;$D176,'[1]2024'!$B:$B,0),MATCH(L$4,'[1]2024'!$2:$2,0)),0)++IFERROR(INDEX('[1]2024'!$A:$Q,MATCH($C$3&amp;$D176,'[1]2024'!$B:$B,0),MATCH(L$4,'[1]2024'!$2:$2,0)),0)++IFERROR(INDEX('[1]2024'!$A:$Q,MATCH($D$3&amp;$D176,'[1]2024'!$B:$B,0),MATCH(L$4,'[1]2024'!$2:$2,0)),0)</f>
        <v>0</v>
      </c>
      <c r="M176" s="264">
        <f>IFERROR(INDEX('[1]2024'!$A:$Q,MATCH($A$3&amp;$D176,'[1]2024'!$B:$B,0),MATCH(M$4,'[1]2024'!$2:$2,0)),0)+IFERROR(INDEX('[1]2024'!$A:$Q,MATCH($B$3&amp;$D176,'[1]2024'!$B:$B,0),MATCH(M$4,'[1]2024'!$2:$2,0)),0)++IFERROR(INDEX('[1]2024'!$A:$Q,MATCH($C$3&amp;$D176,'[1]2024'!$B:$B,0),MATCH(M$4,'[1]2024'!$2:$2,0)),0)++IFERROR(INDEX('[1]2024'!$A:$Q,MATCH($D$3&amp;$D176,'[1]2024'!$B:$B,0),MATCH(M$4,'[1]2024'!$2:$2,0)),0)</f>
        <v>0</v>
      </c>
      <c r="N176" s="264">
        <f>IFERROR(INDEX('[1]2024'!$A:$Q,MATCH($A$3&amp;$D176,'[1]2024'!$B:$B,0),MATCH(N$4,'[1]2024'!$2:$2,0)),0)+IFERROR(INDEX('[1]2024'!$A:$Q,MATCH($B$3&amp;$D176,'[1]2024'!$B:$B,0),MATCH(N$4,'[1]2024'!$2:$2,0)),0)++IFERROR(INDEX('[1]2024'!$A:$Q,MATCH($C$3&amp;$D176,'[1]2024'!$B:$B,0),MATCH(N$4,'[1]2024'!$2:$2,0)),0)++IFERROR(INDEX('[1]2024'!$A:$Q,MATCH($D$3&amp;$D176,'[1]2024'!$B:$B,0),MATCH(N$4,'[1]2024'!$2:$2,0)),0)</f>
        <v>0</v>
      </c>
      <c r="O176" s="264">
        <f>IFERROR(INDEX('[1]2024'!$A:$Q,MATCH($A$3&amp;$D176,'[1]2024'!$B:$B,0),MATCH(O$4,'[1]2024'!$2:$2,0)),0)+IFERROR(INDEX('[1]2024'!$A:$Q,MATCH($B$3&amp;$D176,'[1]2024'!$B:$B,0),MATCH(O$4,'[1]2024'!$2:$2,0)),0)++IFERROR(INDEX('[1]2024'!$A:$Q,MATCH($C$3&amp;$D176,'[1]2024'!$B:$B,0),MATCH(O$4,'[1]2024'!$2:$2,0)),0)++IFERROR(INDEX('[1]2024'!$A:$Q,MATCH($D$3&amp;$D176,'[1]2024'!$B:$B,0),MATCH(O$4,'[1]2024'!$2:$2,0)),0)</f>
        <v>0</v>
      </c>
      <c r="P176" s="264">
        <f>IFERROR(INDEX('[1]2024'!$A:$Q,MATCH($A$3&amp;$D176,'[1]2024'!$B:$B,0),MATCH(P$4,'[1]2024'!$2:$2,0)),0)+IFERROR(INDEX('[1]2024'!$A:$Q,MATCH($B$3&amp;$D176,'[1]2024'!$B:$B,0),MATCH(P$4,'[1]2024'!$2:$2,0)),0)++IFERROR(INDEX('[1]2024'!$A:$Q,MATCH($C$3&amp;$D176,'[1]2024'!$B:$B,0),MATCH(P$4,'[1]2024'!$2:$2,0)),0)++IFERROR(INDEX('[1]2024'!$A:$Q,MATCH($D$3&amp;$D176,'[1]2024'!$B:$B,0),MATCH(P$4,'[1]2024'!$2:$2,0)),0)</f>
        <v>0</v>
      </c>
      <c r="Q176" s="264">
        <f>IFERROR(INDEX('[1]2024'!$A:$Q,MATCH($A$3&amp;$D176,'[1]2024'!$B:$B,0),MATCH(Q$4,'[1]2024'!$2:$2,0)),0)+IFERROR(INDEX('[1]2024'!$A:$Q,MATCH($B$3&amp;$D176,'[1]2024'!$B:$B,0),MATCH(Q$4,'[1]2024'!$2:$2,0)),0)++IFERROR(INDEX('[1]2024'!$A:$Q,MATCH($C$3&amp;$D176,'[1]2024'!$B:$B,0),MATCH(Q$4,'[1]2024'!$2:$2,0)),0)++IFERROR(INDEX('[1]2024'!$A:$Q,MATCH($D$3&amp;$D176,'[1]2024'!$B:$B,0),MATCH(Q$4,'[1]2024'!$2:$2,0)),0)</f>
        <v>0</v>
      </c>
      <c r="R176" s="264">
        <f>IFERROR(INDEX('[1]2024'!$A:$Q,MATCH($A$3&amp;$D176,'[1]2024'!$B:$B,0),MATCH(R$4,'[1]2024'!$2:$2,0)),0)+IFERROR(INDEX('[1]2024'!$A:$Q,MATCH($B$3&amp;$D176,'[1]2024'!$B:$B,0),MATCH(R$4,'[1]2024'!$2:$2,0)),0)++IFERROR(INDEX('[1]2024'!$A:$Q,MATCH($C$3&amp;$D176,'[1]2024'!$B:$B,0),MATCH(R$4,'[1]2024'!$2:$2,0)),0)++IFERROR(INDEX('[1]2024'!$A:$Q,MATCH($D$3&amp;$D176,'[1]2024'!$B:$B,0),MATCH(R$4,'[1]2024'!$2:$2,0)),0)</f>
        <v>0</v>
      </c>
      <c r="S176" s="264">
        <f>IFERROR(INDEX('[1]2024'!$A:$Q,MATCH($A$3&amp;$D176,'[1]2024'!$B:$B,0),MATCH(S$4,'[1]2024'!$2:$2,0)),0)+IFERROR(INDEX('[1]2024'!$A:$Q,MATCH($B$3&amp;$D176,'[1]2024'!$B:$B,0),MATCH(S$4,'[1]2024'!$2:$2,0)),0)++IFERROR(INDEX('[1]2024'!$A:$Q,MATCH($C$3&amp;$D176,'[1]2024'!$B:$B,0),MATCH(S$4,'[1]2024'!$2:$2,0)),0)++IFERROR(INDEX('[1]2024'!$A:$Q,MATCH($D$3&amp;$D176,'[1]2024'!$B:$B,0),MATCH(S$4,'[1]2024'!$2:$2,0)),0)</f>
        <v>0</v>
      </c>
      <c r="T176" s="120">
        <v>0</v>
      </c>
      <c r="U176" s="302">
        <f>SUM(V176:AG176)</f>
        <v>0</v>
      </c>
      <c r="V176" s="303">
        <v>0</v>
      </c>
      <c r="W176" s="304">
        <v>0</v>
      </c>
      <c r="X176" s="304">
        <v>0</v>
      </c>
      <c r="Y176" s="304">
        <v>0</v>
      </c>
      <c r="Z176" s="304">
        <v>0</v>
      </c>
      <c r="AA176" s="304">
        <v>0</v>
      </c>
      <c r="AB176" s="304">
        <v>0</v>
      </c>
      <c r="AC176" s="304">
        <v>0</v>
      </c>
      <c r="AD176" s="304">
        <v>0</v>
      </c>
      <c r="AE176" s="304">
        <v>0</v>
      </c>
      <c r="AF176" s="304">
        <v>0</v>
      </c>
      <c r="AG176" s="305">
        <v>0</v>
      </c>
      <c r="AH176" s="302">
        <f>송도공장장!AH176+제조팀!AH176+송도밸리데이션팀!AH176+송도생산지원팀!AH176+송도설비관리팀!AH176</f>
        <v>0</v>
      </c>
      <c r="AI176" s="302">
        <f>송도공장장!AI176+제조팀!AI176+송도밸리데이션팀!AI176+송도생산지원팀!AI176+송도설비관리팀!AI176+품질관리6팀!AI176+품질보증3팀!AI176</f>
        <v>0</v>
      </c>
      <c r="AJ176" s="302">
        <f>송도공장장!AJ176+제조팀!AJ176+송도밸리데이션팀!AJ176+송도생산지원팀!AJ176+송도설비관리팀!AJ176+품질관리6팀!AJ176+품질보증3팀!AJ176</f>
        <v>0</v>
      </c>
      <c r="AK176" s="302">
        <f>송도공장장!AK176+제조팀!AK176+송도밸리데이션팀!AK176+송도생산지원팀!AK176+송도설비관리팀!AK176+품질관리6팀!AK176+품질보증3팀!AK176</f>
        <v>0</v>
      </c>
      <c r="AL176" s="302">
        <f>송도공장장!AL176+제조팀!AL176+송도밸리데이션팀!AL176+송도생산지원팀!AL176+송도설비관리팀!AL176+품질관리6팀!AL176+품질보증3팀!AL176</f>
        <v>0</v>
      </c>
      <c r="AM176" s="302">
        <f>송도공장장!AM176+제조팀!AM176+송도밸리데이션팀!AM176+송도생산지원팀!AM176+송도설비관리팀!AM176+품질관리6팀!AM176+품질보증3팀!AM176</f>
        <v>0</v>
      </c>
      <c r="AN176" s="302">
        <f>송도공장장!AN176+제조팀!AN176+송도밸리데이션팀!AN176+송도생산지원팀!AN176+송도설비관리팀!AN176+품질관리6팀!AN176+품질보증3팀!AN176</f>
        <v>0</v>
      </c>
      <c r="AO176" s="302">
        <f>송도공장장!AO176+제조팀!AO176+송도밸리데이션팀!AO176+송도생산지원팀!AO176+송도설비관리팀!AO176+품질관리6팀!AO176+품질보증3팀!AO176</f>
        <v>0</v>
      </c>
      <c r="AP176" s="302">
        <f>송도공장장!AP176+제조팀!AP176+송도밸리데이션팀!AP176+송도생산지원팀!AP176+송도설비관리팀!AP176+품질관리6팀!AP176+품질보증3팀!AP176</f>
        <v>0</v>
      </c>
      <c r="AQ176" s="302">
        <f>송도공장장!AQ176+제조팀!AQ176+송도밸리데이션팀!AQ176+송도생산지원팀!AQ176+송도설비관리팀!AQ176+품질관리6팀!AQ176+품질보증3팀!AQ176</f>
        <v>0</v>
      </c>
      <c r="AR176" s="302">
        <f>송도공장장!AR176+제조팀!AR176+송도밸리데이션팀!AR176+송도생산지원팀!AR176+송도설비관리팀!AR176+품질관리6팀!AR176+품질보증3팀!AR176</f>
        <v>0</v>
      </c>
      <c r="AS176" s="302">
        <f>송도공장장!AS176+제조팀!AS176+송도밸리데이션팀!AS176+송도생산지원팀!AS176+송도설비관리팀!AS176+품질관리6팀!AS176+품질보증3팀!AS176</f>
        <v>0</v>
      </c>
      <c r="AT176" s="302">
        <f>송도공장장!AT176+제조팀!AT176+송도밸리데이션팀!AT176+송도생산지원팀!AT176+송도설비관리팀!AT176+품질관리6팀!AT176+품질보증3팀!AT176</f>
        <v>0</v>
      </c>
      <c r="AU176" s="302">
        <f t="shared" si="130"/>
        <v>0</v>
      </c>
      <c r="AV176" s="302">
        <f t="shared" si="152"/>
        <v>0</v>
      </c>
      <c r="AW176" s="302">
        <f t="shared" si="153"/>
        <v>0</v>
      </c>
      <c r="AX176" s="302">
        <f t="shared" si="154"/>
        <v>0</v>
      </c>
      <c r="AY176" s="302">
        <f>IF($BC176="O",1.05*$AH176,$AH176)</f>
        <v>0</v>
      </c>
      <c r="AZ176" s="302">
        <f>IF($BC176="O",1.05*$AY176,$AY176)</f>
        <v>0</v>
      </c>
      <c r="BA176" s="302">
        <f>IF($BC176="O",1.05*$AZ176,$AZ176)</f>
        <v>0</v>
      </c>
      <c r="BB176" s="306"/>
      <c r="BC176" s="307" t="s">
        <v>24</v>
      </c>
      <c r="BD176" s="308"/>
      <c r="BE176" s="303">
        <v>0</v>
      </c>
      <c r="BF176" s="303">
        <v>0</v>
      </c>
      <c r="BG176" s="303">
        <v>0</v>
      </c>
      <c r="BH176" s="309">
        <f t="shared" si="155"/>
        <v>0</v>
      </c>
    </row>
  </sheetData>
  <phoneticPr fontId="3" type="noConversion"/>
  <conditionalFormatting sqref="U101:U173 U26:U99">
    <cfRule type="expression" dxfId="3" priority="4">
      <formula>#REF!&lt;U26</formula>
    </cfRule>
  </conditionalFormatting>
  <conditionalFormatting sqref="G10:G99 G101:G173">
    <cfRule type="expression" dxfId="2" priority="3">
      <formula>#REF!&lt;G10</formula>
    </cfRule>
  </conditionalFormatting>
  <conditionalFormatting sqref="T9:T25 T101:T173 T27:T99">
    <cfRule type="expression" dxfId="1" priority="2">
      <formula>#REF!&lt;T9</formula>
    </cfRule>
  </conditionalFormatting>
  <conditionalFormatting sqref="U22">
    <cfRule type="expression" dxfId="0" priority="1">
      <formula>#REF!&lt;U22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E2DC7-1107-433D-87F2-BE8D7F6456ED}">
  <sheetPr>
    <tabColor theme="4" tint="0.79998168889431442"/>
  </sheetPr>
  <dimension ref="A1:BI176"/>
  <sheetViews>
    <sheetView zoomScale="70" zoomScaleNormal="70" workbookViewId="0">
      <pane xSplit="5" ySplit="4" topLeftCell="AH41" activePane="bottomRight" state="frozen"/>
      <selection activeCell="A40" sqref="A40"/>
      <selection pane="topRight" activeCell="A40" sqref="A40"/>
      <selection pane="bottomLeft" activeCell="A40" sqref="A40"/>
      <selection pane="bottomRight" activeCell="AH90" sqref="AH90"/>
    </sheetView>
  </sheetViews>
  <sheetFormatPr defaultColWidth="9" defaultRowHeight="16.5" outlineLevelRow="1" outlineLevelCol="1" x14ac:dyDescent="0.3"/>
  <cols>
    <col min="1" max="1" width="41" style="219" customWidth="1"/>
    <col min="2" max="2" width="27.75" style="219" customWidth="1" outlineLevel="1"/>
    <col min="3" max="3" width="9.875" style="219" customWidth="1" outlineLevel="1"/>
    <col min="4" max="4" width="9.25" style="220" customWidth="1" outlineLevel="1"/>
    <col min="5" max="5" width="13.25" style="220" customWidth="1" outlineLevel="1"/>
    <col min="6" max="7" width="12.875" style="220" bestFit="1" customWidth="1"/>
    <col min="8" max="19" width="14.25" style="221" customWidth="1" outlineLevel="1"/>
    <col min="20" max="20" width="14.25" style="221" customWidth="1"/>
    <col min="21" max="21" width="13.625" style="219" bestFit="1" customWidth="1"/>
    <col min="22" max="33" width="14.25" style="219" hidden="1" customWidth="1" outlineLevel="1"/>
    <col min="34" max="34" width="14.25" style="219" bestFit="1" customWidth="1" collapsed="1"/>
    <col min="35" max="46" width="14.25" style="219" customWidth="1" outlineLevel="1"/>
    <col min="47" max="53" width="14.25" style="219" customWidth="1"/>
    <col min="54" max="54" width="73.375" style="219" bestFit="1" customWidth="1"/>
    <col min="55" max="55" width="21.625" style="219" bestFit="1" customWidth="1"/>
    <col min="56" max="56" width="21.625" style="219" customWidth="1"/>
    <col min="57" max="60" width="12.875" style="220" customWidth="1" outlineLevel="1"/>
    <col min="62" max="16384" width="9" style="219"/>
  </cols>
  <sheetData>
    <row r="1" spans="1:60" x14ac:dyDescent="0.3">
      <c r="A1" s="310" t="s">
        <v>410</v>
      </c>
      <c r="U1" s="219" t="s">
        <v>396</v>
      </c>
    </row>
    <row r="2" spans="1:60" x14ac:dyDescent="0.3">
      <c r="A2" s="219" t="s">
        <v>0</v>
      </c>
    </row>
    <row r="3" spans="1:60" ht="17.25" thickBot="1" x14ac:dyDescent="0.35">
      <c r="A3" s="4" t="s">
        <v>411</v>
      </c>
      <c r="N3" s="223">
        <v>2023.07</v>
      </c>
      <c r="O3" s="223">
        <v>2023.08</v>
      </c>
      <c r="P3" s="223">
        <v>2023.09</v>
      </c>
      <c r="Q3" s="223">
        <v>2023.1</v>
      </c>
      <c r="R3" s="223">
        <v>2023.11</v>
      </c>
      <c r="S3" s="223">
        <v>2023.12</v>
      </c>
      <c r="T3" s="223"/>
      <c r="V3" s="219">
        <f>15/14</f>
        <v>1.0714285714285714</v>
      </c>
      <c r="AB3" s="219">
        <f>16/15</f>
        <v>1.0666666666666667</v>
      </c>
    </row>
    <row r="4" spans="1:60" ht="18" thickTop="1" thickBot="1" x14ac:dyDescent="0.35">
      <c r="A4" s="6" t="s">
        <v>1</v>
      </c>
      <c r="B4" s="6" t="s">
        <v>2</v>
      </c>
      <c r="C4" s="7" t="s">
        <v>3</v>
      </c>
      <c r="D4" s="7" t="s">
        <v>4</v>
      </c>
      <c r="E4" s="7" t="s">
        <v>5</v>
      </c>
      <c r="F4" s="8" t="s">
        <v>6</v>
      </c>
      <c r="G4" s="6" t="s">
        <v>7</v>
      </c>
      <c r="H4" s="9">
        <v>2024.01</v>
      </c>
      <c r="I4" s="10">
        <v>2024.02</v>
      </c>
      <c r="J4" s="10">
        <v>2024.03</v>
      </c>
      <c r="K4" s="10">
        <v>2024.04</v>
      </c>
      <c r="L4" s="10">
        <v>2024.05</v>
      </c>
      <c r="M4" s="11">
        <v>2024.06</v>
      </c>
      <c r="N4" s="11">
        <v>2024.07</v>
      </c>
      <c r="O4" s="11">
        <v>2024.08</v>
      </c>
      <c r="P4" s="11">
        <v>2024.09</v>
      </c>
      <c r="Q4" s="11">
        <v>2024.1</v>
      </c>
      <c r="R4" s="11">
        <v>2024.11</v>
      </c>
      <c r="S4" s="11">
        <v>2024.12</v>
      </c>
      <c r="T4" s="12" t="s">
        <v>8</v>
      </c>
      <c r="U4" s="12" t="s">
        <v>9</v>
      </c>
      <c r="V4" s="13">
        <v>2025.01</v>
      </c>
      <c r="W4" s="14">
        <v>2025.02</v>
      </c>
      <c r="X4" s="14">
        <v>2025.03</v>
      </c>
      <c r="Y4" s="14">
        <v>2025.04</v>
      </c>
      <c r="Z4" s="14">
        <v>2025.05</v>
      </c>
      <c r="AA4" s="15">
        <v>2025.06</v>
      </c>
      <c r="AB4" s="16">
        <v>2025.07</v>
      </c>
      <c r="AC4" s="16">
        <v>2025.08</v>
      </c>
      <c r="AD4" s="16">
        <v>2025.09</v>
      </c>
      <c r="AE4" s="17">
        <v>2025.1</v>
      </c>
      <c r="AF4" s="16">
        <v>2025.11</v>
      </c>
      <c r="AG4" s="18">
        <v>2025.12</v>
      </c>
      <c r="AH4" s="19">
        <v>2026</v>
      </c>
      <c r="AI4" s="19">
        <v>2026.01</v>
      </c>
      <c r="AJ4" s="19">
        <v>2026.02</v>
      </c>
      <c r="AK4" s="19">
        <v>2026.03</v>
      </c>
      <c r="AL4" s="19">
        <v>2026.04</v>
      </c>
      <c r="AM4" s="19">
        <v>2026.05</v>
      </c>
      <c r="AN4" s="19">
        <v>2026.06</v>
      </c>
      <c r="AO4" s="19">
        <v>2026.07</v>
      </c>
      <c r="AP4" s="19">
        <v>2026.08</v>
      </c>
      <c r="AQ4" s="19">
        <v>2026.09</v>
      </c>
      <c r="AR4" s="140">
        <v>2026.1</v>
      </c>
      <c r="AS4" s="19">
        <v>2026.11</v>
      </c>
      <c r="AT4" s="19">
        <v>2026.12</v>
      </c>
      <c r="AU4" s="20" t="s">
        <v>10</v>
      </c>
      <c r="AV4" s="20" t="s">
        <v>11</v>
      </c>
      <c r="AW4" s="20" t="s">
        <v>12</v>
      </c>
      <c r="AX4" s="20" t="s">
        <v>13</v>
      </c>
      <c r="AY4" s="20">
        <v>2027</v>
      </c>
      <c r="AZ4" s="20">
        <v>2028</v>
      </c>
      <c r="BA4" s="20">
        <v>2029</v>
      </c>
      <c r="BB4" s="21" t="s">
        <v>14</v>
      </c>
      <c r="BC4" s="21" t="s">
        <v>15</v>
      </c>
      <c r="BD4" s="21" t="s">
        <v>16</v>
      </c>
      <c r="BE4" s="6" t="s">
        <v>17</v>
      </c>
      <c r="BF4" s="6" t="s">
        <v>18</v>
      </c>
      <c r="BG4" s="6" t="s">
        <v>19</v>
      </c>
      <c r="BH4" s="6" t="s">
        <v>339</v>
      </c>
    </row>
    <row r="5" spans="1:60" ht="17.25" thickTop="1" x14ac:dyDescent="0.3">
      <c r="A5" s="22" t="s">
        <v>20</v>
      </c>
      <c r="B5" s="224" t="s">
        <v>21</v>
      </c>
      <c r="C5" s="224"/>
      <c r="D5" s="225"/>
      <c r="E5" s="225"/>
      <c r="F5" s="225"/>
      <c r="G5" s="226"/>
      <c r="H5" s="227"/>
      <c r="I5" s="228"/>
      <c r="J5" s="228"/>
      <c r="K5" s="228"/>
      <c r="L5" s="228"/>
      <c r="M5" s="228"/>
      <c r="N5" s="228"/>
      <c r="O5" s="228"/>
      <c r="P5" s="228"/>
      <c r="Q5" s="228"/>
      <c r="R5" s="228"/>
      <c r="S5" s="229"/>
      <c r="T5" s="230"/>
      <c r="U5" s="231">
        <f>SUM(V5:AG5)</f>
        <v>0</v>
      </c>
      <c r="V5" s="232"/>
      <c r="W5" s="233"/>
      <c r="X5" s="233"/>
      <c r="Y5" s="233"/>
      <c r="Z5" s="233"/>
      <c r="AA5" s="233"/>
      <c r="AB5" s="233"/>
      <c r="AC5" s="233"/>
      <c r="AD5" s="233"/>
      <c r="AE5" s="233"/>
      <c r="AF5" s="233"/>
      <c r="AG5" s="234"/>
      <c r="AH5" s="231"/>
      <c r="AI5" s="231"/>
      <c r="AJ5" s="231"/>
      <c r="AK5" s="231"/>
      <c r="AL5" s="235"/>
      <c r="AM5" s="235"/>
      <c r="AN5" s="235"/>
      <c r="AO5" s="235"/>
      <c r="AP5" s="235"/>
      <c r="AQ5" s="235"/>
      <c r="AR5" s="235"/>
      <c r="AS5" s="235"/>
      <c r="AT5" s="235"/>
      <c r="AU5" s="235"/>
      <c r="AV5" s="235"/>
      <c r="AW5" s="235"/>
      <c r="AX5" s="235"/>
      <c r="AY5" s="235"/>
      <c r="AZ5" s="235"/>
      <c r="BA5" s="235"/>
      <c r="BB5" s="236"/>
      <c r="BC5" s="237" t="s">
        <v>22</v>
      </c>
      <c r="BD5" s="237"/>
      <c r="BE5" s="226"/>
      <c r="BF5" s="226"/>
      <c r="BG5" s="226"/>
      <c r="BH5" s="226"/>
    </row>
    <row r="6" spans="1:60" x14ac:dyDescent="0.3">
      <c r="A6" s="37" t="s">
        <v>23</v>
      </c>
      <c r="B6" s="238" t="s">
        <v>21</v>
      </c>
      <c r="C6" s="238"/>
      <c r="D6" s="239"/>
      <c r="E6" s="239"/>
      <c r="F6" s="239"/>
      <c r="G6" s="240"/>
      <c r="H6" s="241"/>
      <c r="I6" s="242"/>
      <c r="J6" s="242"/>
      <c r="K6" s="242"/>
      <c r="L6" s="242"/>
      <c r="M6" s="242"/>
      <c r="N6" s="242"/>
      <c r="O6" s="242"/>
      <c r="P6" s="242"/>
      <c r="Q6" s="242"/>
      <c r="R6" s="242"/>
      <c r="S6" s="243"/>
      <c r="T6" s="244"/>
      <c r="U6" s="245"/>
      <c r="V6" s="246"/>
      <c r="W6" s="247"/>
      <c r="X6" s="247"/>
      <c r="Y6" s="247"/>
      <c r="Z6" s="247"/>
      <c r="AA6" s="247"/>
      <c r="AB6" s="247"/>
      <c r="AC6" s="247"/>
      <c r="AD6" s="247"/>
      <c r="AE6" s="247"/>
      <c r="AF6" s="247"/>
      <c r="AG6" s="248"/>
      <c r="AH6" s="245"/>
      <c r="AI6" s="245"/>
      <c r="AJ6" s="245"/>
      <c r="AK6" s="245"/>
      <c r="AL6" s="249"/>
      <c r="AM6" s="249"/>
      <c r="AN6" s="249"/>
      <c r="AO6" s="249"/>
      <c r="AP6" s="249"/>
      <c r="AQ6" s="249"/>
      <c r="AR6" s="249"/>
      <c r="AS6" s="249"/>
      <c r="AT6" s="249"/>
      <c r="AU6" s="249"/>
      <c r="AV6" s="249"/>
      <c r="AW6" s="249"/>
      <c r="AX6" s="249"/>
      <c r="AY6" s="249"/>
      <c r="AZ6" s="249"/>
      <c r="BA6" s="249"/>
      <c r="BB6" s="250"/>
      <c r="BC6" s="251" t="s">
        <v>24</v>
      </c>
      <c r="BD6" s="251"/>
      <c r="BE6" s="240"/>
      <c r="BF6" s="240"/>
      <c r="BG6" s="240"/>
      <c r="BH6" s="240"/>
    </row>
    <row r="7" spans="1:60" x14ac:dyDescent="0.3">
      <c r="A7" s="22" t="s">
        <v>25</v>
      </c>
      <c r="B7" s="224" t="s">
        <v>21</v>
      </c>
      <c r="C7" s="224"/>
      <c r="D7" s="225"/>
      <c r="E7" s="225"/>
      <c r="F7" s="225"/>
      <c r="G7" s="226"/>
      <c r="H7" s="227"/>
      <c r="I7" s="228"/>
      <c r="J7" s="228"/>
      <c r="K7" s="228"/>
      <c r="L7" s="228"/>
      <c r="M7" s="228"/>
      <c r="N7" s="228"/>
      <c r="O7" s="228"/>
      <c r="P7" s="228"/>
      <c r="Q7" s="228"/>
      <c r="R7" s="228"/>
      <c r="S7" s="229"/>
      <c r="T7" s="230"/>
      <c r="U7" s="231"/>
      <c r="V7" s="232"/>
      <c r="W7" s="233"/>
      <c r="X7" s="233"/>
      <c r="Y7" s="233"/>
      <c r="Z7" s="233"/>
      <c r="AA7" s="233"/>
      <c r="AB7" s="233"/>
      <c r="AC7" s="233"/>
      <c r="AD7" s="233"/>
      <c r="AE7" s="233"/>
      <c r="AF7" s="233"/>
      <c r="AG7" s="234"/>
      <c r="AH7" s="231"/>
      <c r="AI7" s="231"/>
      <c r="AJ7" s="231"/>
      <c r="AK7" s="231"/>
      <c r="AL7" s="235"/>
      <c r="AM7" s="235"/>
      <c r="AN7" s="235"/>
      <c r="AO7" s="235"/>
      <c r="AP7" s="235"/>
      <c r="AQ7" s="235"/>
      <c r="AR7" s="235"/>
      <c r="AS7" s="235"/>
      <c r="AT7" s="235"/>
      <c r="AU7" s="235"/>
      <c r="AV7" s="235"/>
      <c r="AW7" s="235"/>
      <c r="AX7" s="235"/>
      <c r="AY7" s="235"/>
      <c r="AZ7" s="235"/>
      <c r="BA7" s="235"/>
      <c r="BB7" s="250"/>
      <c r="BC7" s="237" t="s">
        <v>22</v>
      </c>
      <c r="BD7" s="237"/>
      <c r="BE7" s="226"/>
      <c r="BF7" s="226"/>
      <c r="BG7" s="226"/>
      <c r="BH7" s="226"/>
    </row>
    <row r="8" spans="1:60" x14ac:dyDescent="0.3">
      <c r="A8" s="37" t="s">
        <v>26</v>
      </c>
      <c r="B8" s="238" t="s">
        <v>21</v>
      </c>
      <c r="C8" s="238"/>
      <c r="D8" s="239"/>
      <c r="E8" s="239"/>
      <c r="F8" s="239"/>
      <c r="G8" s="240"/>
      <c r="H8" s="241"/>
      <c r="I8" s="242"/>
      <c r="J8" s="242"/>
      <c r="K8" s="242"/>
      <c r="L8" s="242"/>
      <c r="M8" s="242"/>
      <c r="N8" s="242"/>
      <c r="O8" s="242"/>
      <c r="P8" s="242"/>
      <c r="Q8" s="242"/>
      <c r="R8" s="242"/>
      <c r="S8" s="243"/>
      <c r="T8" s="244"/>
      <c r="U8" s="245"/>
      <c r="V8" s="246"/>
      <c r="W8" s="247"/>
      <c r="X8" s="247"/>
      <c r="Y8" s="247"/>
      <c r="Z8" s="247"/>
      <c r="AA8" s="247"/>
      <c r="AB8" s="247"/>
      <c r="AC8" s="247"/>
      <c r="AD8" s="247"/>
      <c r="AE8" s="247"/>
      <c r="AF8" s="247"/>
      <c r="AG8" s="248"/>
      <c r="AH8" s="245"/>
      <c r="AI8" s="245"/>
      <c r="AJ8" s="245"/>
      <c r="AK8" s="245"/>
      <c r="AL8" s="249"/>
      <c r="AM8" s="249"/>
      <c r="AN8" s="249"/>
      <c r="AO8" s="249"/>
      <c r="AP8" s="249"/>
      <c r="AQ8" s="249"/>
      <c r="AR8" s="249"/>
      <c r="AS8" s="249"/>
      <c r="AT8" s="249"/>
      <c r="AU8" s="249"/>
      <c r="AV8" s="249"/>
      <c r="AW8" s="249"/>
      <c r="AX8" s="249"/>
      <c r="AY8" s="249"/>
      <c r="AZ8" s="249"/>
      <c r="BA8" s="249"/>
      <c r="BB8" s="250"/>
      <c r="BC8" s="251" t="s">
        <v>24</v>
      </c>
      <c r="BD8" s="251"/>
      <c r="BE8" s="240"/>
      <c r="BF8" s="240"/>
      <c r="BG8" s="240"/>
      <c r="BH8" s="240"/>
    </row>
    <row r="9" spans="1:60" x14ac:dyDescent="0.3">
      <c r="A9" s="22" t="s">
        <v>27</v>
      </c>
      <c r="B9" s="224" t="s">
        <v>21</v>
      </c>
      <c r="C9" s="224"/>
      <c r="D9" s="225"/>
      <c r="E9" s="225"/>
      <c r="F9" s="52"/>
      <c r="G9" s="252"/>
      <c r="H9" s="252"/>
      <c r="I9" s="253"/>
      <c r="J9" s="253"/>
      <c r="K9" s="253"/>
      <c r="L9" s="253"/>
      <c r="M9" s="253"/>
      <c r="N9" s="253"/>
      <c r="O9" s="253"/>
      <c r="P9" s="253"/>
      <c r="Q9" s="253"/>
      <c r="R9" s="253"/>
      <c r="S9" s="253"/>
      <c r="T9" s="55"/>
      <c r="U9" s="311"/>
      <c r="V9" s="311"/>
      <c r="W9" s="311"/>
      <c r="X9" s="311"/>
      <c r="Y9" s="311"/>
      <c r="Z9" s="311"/>
      <c r="AA9" s="311"/>
      <c r="AB9" s="311"/>
      <c r="AC9" s="311"/>
      <c r="AD9" s="311"/>
      <c r="AE9" s="311"/>
      <c r="AF9" s="311"/>
      <c r="AG9" s="311"/>
      <c r="AH9" s="231"/>
      <c r="AI9" s="311"/>
      <c r="AJ9" s="311"/>
      <c r="AK9" s="311"/>
      <c r="AL9" s="311"/>
      <c r="AM9" s="311"/>
      <c r="AN9" s="311"/>
      <c r="AO9" s="311"/>
      <c r="AP9" s="311"/>
      <c r="AQ9" s="311"/>
      <c r="AR9" s="311"/>
      <c r="AS9" s="311"/>
      <c r="AT9" s="311"/>
      <c r="AU9" s="56"/>
      <c r="AV9" s="56"/>
      <c r="AW9" s="56"/>
      <c r="AX9" s="56"/>
      <c r="AY9" s="56"/>
      <c r="AZ9" s="56"/>
      <c r="BA9" s="56"/>
      <c r="BB9" s="250"/>
      <c r="BC9" s="231"/>
      <c r="BD9" s="231"/>
      <c r="BE9" s="254"/>
      <c r="BF9" s="254"/>
      <c r="BG9" s="254"/>
      <c r="BH9" s="255"/>
    </row>
    <row r="10" spans="1:60" x14ac:dyDescent="0.3">
      <c r="A10" s="57" t="s">
        <v>28</v>
      </c>
      <c r="B10" s="256" t="s">
        <v>21</v>
      </c>
      <c r="C10" s="256"/>
      <c r="D10" s="257"/>
      <c r="E10" s="257"/>
      <c r="F10" s="60"/>
      <c r="G10" s="258"/>
      <c r="H10" s="259"/>
      <c r="I10" s="260"/>
      <c r="J10" s="260"/>
      <c r="K10" s="260"/>
      <c r="L10" s="260"/>
      <c r="M10" s="260"/>
      <c r="N10" s="260"/>
      <c r="O10" s="260"/>
      <c r="P10" s="260"/>
      <c r="Q10" s="260"/>
      <c r="R10" s="260"/>
      <c r="S10" s="260"/>
      <c r="T10" s="64"/>
      <c r="U10" s="312"/>
      <c r="V10" s="312"/>
      <c r="W10" s="312"/>
      <c r="X10" s="312"/>
      <c r="Y10" s="312"/>
      <c r="Z10" s="312"/>
      <c r="AA10" s="312"/>
      <c r="AB10" s="312"/>
      <c r="AC10" s="312"/>
      <c r="AD10" s="312"/>
      <c r="AE10" s="312"/>
      <c r="AF10" s="312"/>
      <c r="AG10" s="312"/>
      <c r="AH10" s="258"/>
      <c r="AI10" s="312"/>
      <c r="AJ10" s="312"/>
      <c r="AK10" s="312"/>
      <c r="AL10" s="312"/>
      <c r="AM10" s="312"/>
      <c r="AN10" s="312"/>
      <c r="AO10" s="312"/>
      <c r="AP10" s="312"/>
      <c r="AQ10" s="312"/>
      <c r="AR10" s="312"/>
      <c r="AS10" s="312"/>
      <c r="AT10" s="312"/>
      <c r="AU10" s="65"/>
      <c r="AV10" s="65"/>
      <c r="AW10" s="65"/>
      <c r="AX10" s="65"/>
      <c r="AY10" s="65"/>
      <c r="AZ10" s="65"/>
      <c r="BA10" s="65"/>
      <c r="BB10" s="250"/>
      <c r="BC10" s="251" t="s">
        <v>24</v>
      </c>
      <c r="BD10" s="261"/>
      <c r="BE10" s="262"/>
      <c r="BF10" s="262"/>
      <c r="BG10" s="262"/>
      <c r="BH10" s="263"/>
    </row>
    <row r="11" spans="1:60" outlineLevel="1" x14ac:dyDescent="0.3">
      <c r="A11" s="71" t="s">
        <v>29</v>
      </c>
      <c r="B11" s="238" t="s">
        <v>30</v>
      </c>
      <c r="C11" s="238" t="s">
        <v>31</v>
      </c>
      <c r="D11" s="239">
        <v>5102110</v>
      </c>
      <c r="E11" s="239" t="s">
        <v>32</v>
      </c>
      <c r="F11" s="72"/>
      <c r="G11" s="245"/>
      <c r="H11" s="264"/>
      <c r="I11" s="264"/>
      <c r="J11" s="264"/>
      <c r="K11" s="264"/>
      <c r="L11" s="264"/>
      <c r="M11" s="264"/>
      <c r="N11" s="264"/>
      <c r="O11" s="264"/>
      <c r="P11" s="264"/>
      <c r="Q11" s="264"/>
      <c r="R11" s="264"/>
      <c r="S11" s="264"/>
      <c r="T11" s="75"/>
      <c r="U11" s="313"/>
      <c r="V11" s="313"/>
      <c r="W11" s="313"/>
      <c r="X11" s="313"/>
      <c r="Y11" s="313"/>
      <c r="Z11" s="313"/>
      <c r="AA11" s="313"/>
      <c r="AB11" s="313"/>
      <c r="AC11" s="313"/>
      <c r="AD11" s="313"/>
      <c r="AE11" s="313"/>
      <c r="AF11" s="313"/>
      <c r="AG11" s="313"/>
      <c r="AH11" s="245"/>
      <c r="AI11" s="313"/>
      <c r="AJ11" s="313"/>
      <c r="AK11" s="313"/>
      <c r="AL11" s="313"/>
      <c r="AM11" s="313"/>
      <c r="AN11" s="313"/>
      <c r="AO11" s="313"/>
      <c r="AP11" s="313"/>
      <c r="AQ11" s="313"/>
      <c r="AR11" s="313"/>
      <c r="AS11" s="313"/>
      <c r="AT11" s="313"/>
      <c r="AU11" s="76"/>
      <c r="AV11" s="76"/>
      <c r="AW11" s="76"/>
      <c r="AX11" s="76"/>
      <c r="AY11" s="76"/>
      <c r="AZ11" s="76"/>
      <c r="BA11" s="76"/>
      <c r="BB11" s="250"/>
      <c r="BC11" s="251" t="s">
        <v>24</v>
      </c>
      <c r="BD11" s="261"/>
      <c r="BE11" s="264"/>
      <c r="BF11" s="264"/>
      <c r="BG11" s="264"/>
      <c r="BH11" s="265"/>
    </row>
    <row r="12" spans="1:60" outlineLevel="1" x14ac:dyDescent="0.3">
      <c r="A12" s="71" t="s">
        <v>33</v>
      </c>
      <c r="B12" s="238" t="s">
        <v>34</v>
      </c>
      <c r="C12" s="238" t="s">
        <v>31</v>
      </c>
      <c r="D12" s="239">
        <v>5102120</v>
      </c>
      <c r="E12" s="239" t="s">
        <v>35</v>
      </c>
      <c r="F12" s="72"/>
      <c r="G12" s="245"/>
      <c r="H12" s="264"/>
      <c r="I12" s="264"/>
      <c r="J12" s="264"/>
      <c r="K12" s="264"/>
      <c r="L12" s="264"/>
      <c r="M12" s="264"/>
      <c r="N12" s="264"/>
      <c r="O12" s="264"/>
      <c r="P12" s="264"/>
      <c r="Q12" s="264"/>
      <c r="R12" s="264"/>
      <c r="S12" s="264"/>
      <c r="T12" s="75"/>
      <c r="U12" s="313"/>
      <c r="V12" s="313"/>
      <c r="W12" s="313"/>
      <c r="X12" s="313"/>
      <c r="Y12" s="313"/>
      <c r="Z12" s="313"/>
      <c r="AA12" s="313"/>
      <c r="AB12" s="313"/>
      <c r="AC12" s="313"/>
      <c r="AD12" s="313"/>
      <c r="AE12" s="313"/>
      <c r="AF12" s="313"/>
      <c r="AG12" s="313"/>
      <c r="AH12" s="245"/>
      <c r="AI12" s="313"/>
      <c r="AJ12" s="313"/>
      <c r="AK12" s="313"/>
      <c r="AL12" s="313"/>
      <c r="AM12" s="313"/>
      <c r="AN12" s="313"/>
      <c r="AO12" s="313"/>
      <c r="AP12" s="313"/>
      <c r="AQ12" s="313"/>
      <c r="AR12" s="313"/>
      <c r="AS12" s="313"/>
      <c r="AT12" s="313"/>
      <c r="AU12" s="76"/>
      <c r="AV12" s="76"/>
      <c r="AW12" s="76"/>
      <c r="AX12" s="76"/>
      <c r="AY12" s="76"/>
      <c r="AZ12" s="76"/>
      <c r="BA12" s="76"/>
      <c r="BB12" s="250"/>
      <c r="BC12" s="251" t="s">
        <v>24</v>
      </c>
      <c r="BD12" s="261"/>
      <c r="BE12" s="264"/>
      <c r="BF12" s="264"/>
      <c r="BG12" s="264"/>
      <c r="BH12" s="265"/>
    </row>
    <row r="13" spans="1:60" x14ac:dyDescent="0.3">
      <c r="A13" s="57" t="s">
        <v>36</v>
      </c>
      <c r="B13" s="256" t="s">
        <v>21</v>
      </c>
      <c r="C13" s="256"/>
      <c r="D13" s="257" t="s">
        <v>37</v>
      </c>
      <c r="E13" s="257"/>
      <c r="F13" s="60"/>
      <c r="G13" s="258"/>
      <c r="H13" s="259"/>
      <c r="I13" s="260"/>
      <c r="J13" s="260"/>
      <c r="K13" s="260"/>
      <c r="L13" s="260"/>
      <c r="M13" s="260"/>
      <c r="N13" s="260"/>
      <c r="O13" s="260"/>
      <c r="P13" s="260"/>
      <c r="Q13" s="260"/>
      <c r="R13" s="260"/>
      <c r="S13" s="260"/>
      <c r="T13" s="64"/>
      <c r="U13" s="312"/>
      <c r="V13" s="312"/>
      <c r="W13" s="312"/>
      <c r="X13" s="312"/>
      <c r="Y13" s="312"/>
      <c r="Z13" s="312"/>
      <c r="AA13" s="312"/>
      <c r="AB13" s="312"/>
      <c r="AC13" s="312"/>
      <c r="AD13" s="312"/>
      <c r="AE13" s="312"/>
      <c r="AF13" s="312"/>
      <c r="AG13" s="312"/>
      <c r="AH13" s="258"/>
      <c r="AI13" s="312"/>
      <c r="AJ13" s="312"/>
      <c r="AK13" s="312"/>
      <c r="AL13" s="312"/>
      <c r="AM13" s="312"/>
      <c r="AN13" s="312"/>
      <c r="AO13" s="312"/>
      <c r="AP13" s="312"/>
      <c r="AQ13" s="312"/>
      <c r="AR13" s="312"/>
      <c r="AS13" s="312"/>
      <c r="AT13" s="312"/>
      <c r="AU13" s="65"/>
      <c r="AV13" s="65"/>
      <c r="AW13" s="65"/>
      <c r="AX13" s="65"/>
      <c r="AY13" s="65"/>
      <c r="AZ13" s="65"/>
      <c r="BA13" s="65"/>
      <c r="BB13" s="250"/>
      <c r="BC13" s="266" t="s">
        <v>24</v>
      </c>
      <c r="BD13" s="267"/>
      <c r="BE13" s="262"/>
      <c r="BF13" s="262"/>
      <c r="BG13" s="262"/>
      <c r="BH13" s="263"/>
    </row>
    <row r="14" spans="1:60" outlineLevel="1" x14ac:dyDescent="0.3">
      <c r="A14" s="82" t="s">
        <v>38</v>
      </c>
      <c r="B14" s="238" t="s">
        <v>30</v>
      </c>
      <c r="C14" s="238" t="s">
        <v>31</v>
      </c>
      <c r="D14" s="239">
        <v>5102210</v>
      </c>
      <c r="E14" s="239" t="s">
        <v>32</v>
      </c>
      <c r="F14" s="72"/>
      <c r="G14" s="245"/>
      <c r="H14" s="264"/>
      <c r="I14" s="264"/>
      <c r="J14" s="264"/>
      <c r="K14" s="264"/>
      <c r="L14" s="264"/>
      <c r="M14" s="264"/>
      <c r="N14" s="264"/>
      <c r="O14" s="264"/>
      <c r="P14" s="264"/>
      <c r="Q14" s="264"/>
      <c r="R14" s="264"/>
      <c r="S14" s="264"/>
      <c r="T14" s="75"/>
      <c r="U14" s="313"/>
      <c r="V14" s="313"/>
      <c r="W14" s="313"/>
      <c r="X14" s="313"/>
      <c r="Y14" s="313"/>
      <c r="Z14" s="313"/>
      <c r="AA14" s="313"/>
      <c r="AB14" s="313"/>
      <c r="AC14" s="313"/>
      <c r="AD14" s="313"/>
      <c r="AE14" s="313"/>
      <c r="AF14" s="313"/>
      <c r="AG14" s="313"/>
      <c r="AH14" s="245"/>
      <c r="AI14" s="245"/>
      <c r="AJ14" s="245"/>
      <c r="AK14" s="245"/>
      <c r="AL14" s="245"/>
      <c r="AM14" s="245"/>
      <c r="AN14" s="245"/>
      <c r="AO14" s="245"/>
      <c r="AP14" s="245"/>
      <c r="AQ14" s="245"/>
      <c r="AR14" s="245"/>
      <c r="AS14" s="245"/>
      <c r="AT14" s="245"/>
      <c r="AU14" s="76"/>
      <c r="AV14" s="76"/>
      <c r="AW14" s="76"/>
      <c r="AX14" s="76"/>
      <c r="AY14" s="76"/>
      <c r="AZ14" s="76"/>
      <c r="BA14" s="76"/>
      <c r="BB14" s="268" t="s">
        <v>412</v>
      </c>
      <c r="BC14" s="266" t="s">
        <v>39</v>
      </c>
      <c r="BD14" s="266"/>
      <c r="BE14" s="264"/>
      <c r="BF14" s="264"/>
      <c r="BG14" s="264"/>
      <c r="BH14" s="265"/>
    </row>
    <row r="15" spans="1:60" outlineLevel="1" x14ac:dyDescent="0.3">
      <c r="A15" s="71" t="s">
        <v>40</v>
      </c>
      <c r="B15" s="238" t="s">
        <v>34</v>
      </c>
      <c r="C15" s="238" t="s">
        <v>31</v>
      </c>
      <c r="D15" s="239">
        <v>5102220</v>
      </c>
      <c r="E15" s="239" t="s">
        <v>35</v>
      </c>
      <c r="F15" s="72"/>
      <c r="G15" s="245"/>
      <c r="H15" s="264"/>
      <c r="I15" s="264"/>
      <c r="J15" s="264"/>
      <c r="K15" s="264"/>
      <c r="L15" s="264"/>
      <c r="M15" s="264"/>
      <c r="N15" s="264"/>
      <c r="O15" s="264"/>
      <c r="P15" s="264"/>
      <c r="Q15" s="264"/>
      <c r="R15" s="264"/>
      <c r="S15" s="264"/>
      <c r="T15" s="75"/>
      <c r="U15" s="313"/>
      <c r="V15" s="313"/>
      <c r="W15" s="313"/>
      <c r="X15" s="313"/>
      <c r="Y15" s="313"/>
      <c r="Z15" s="313"/>
      <c r="AA15" s="313"/>
      <c r="AB15" s="313"/>
      <c r="AC15" s="313"/>
      <c r="AD15" s="313"/>
      <c r="AE15" s="313"/>
      <c r="AF15" s="313"/>
      <c r="AG15" s="313"/>
      <c r="AH15" s="245"/>
      <c r="AI15" s="245"/>
      <c r="AJ15" s="245"/>
      <c r="AK15" s="245"/>
      <c r="AL15" s="245"/>
      <c r="AM15" s="245"/>
      <c r="AN15" s="245"/>
      <c r="AO15" s="245"/>
      <c r="AP15" s="245"/>
      <c r="AQ15" s="245"/>
      <c r="AR15" s="245"/>
      <c r="AS15" s="245"/>
      <c r="AT15" s="245"/>
      <c r="AU15" s="76"/>
      <c r="AV15" s="76"/>
      <c r="AW15" s="76"/>
      <c r="AX15" s="76"/>
      <c r="AY15" s="76"/>
      <c r="AZ15" s="76"/>
      <c r="BA15" s="76"/>
      <c r="BB15" s="268" t="s">
        <v>412</v>
      </c>
      <c r="BC15" s="266" t="s">
        <v>39</v>
      </c>
      <c r="BD15" s="266"/>
      <c r="BE15" s="264"/>
      <c r="BF15" s="264"/>
      <c r="BG15" s="264"/>
      <c r="BH15" s="265"/>
    </row>
    <row r="16" spans="1:60" outlineLevel="1" x14ac:dyDescent="0.3">
      <c r="A16" s="71" t="s">
        <v>41</v>
      </c>
      <c r="B16" s="238" t="s">
        <v>30</v>
      </c>
      <c r="C16" s="238" t="s">
        <v>31</v>
      </c>
      <c r="D16" s="239">
        <v>5102230</v>
      </c>
      <c r="E16" s="239" t="s">
        <v>32</v>
      </c>
      <c r="F16" s="72"/>
      <c r="G16" s="245"/>
      <c r="H16" s="264"/>
      <c r="I16" s="264"/>
      <c r="J16" s="264"/>
      <c r="K16" s="264"/>
      <c r="L16" s="264"/>
      <c r="M16" s="264"/>
      <c r="N16" s="264"/>
      <c r="O16" s="264"/>
      <c r="P16" s="264"/>
      <c r="Q16" s="264"/>
      <c r="R16" s="264"/>
      <c r="S16" s="264"/>
      <c r="T16" s="75"/>
      <c r="U16" s="313"/>
      <c r="V16" s="313"/>
      <c r="W16" s="313"/>
      <c r="X16" s="313"/>
      <c r="Y16" s="313"/>
      <c r="Z16" s="313"/>
      <c r="AA16" s="313"/>
      <c r="AB16" s="313"/>
      <c r="AC16" s="313"/>
      <c r="AD16" s="313"/>
      <c r="AE16" s="313"/>
      <c r="AF16" s="313"/>
      <c r="AG16" s="313"/>
      <c r="AH16" s="245"/>
      <c r="AI16" s="245"/>
      <c r="AJ16" s="245"/>
      <c r="AK16" s="245"/>
      <c r="AL16" s="245"/>
      <c r="AM16" s="245"/>
      <c r="AN16" s="245"/>
      <c r="AO16" s="245"/>
      <c r="AP16" s="245"/>
      <c r="AQ16" s="245"/>
      <c r="AR16" s="245"/>
      <c r="AS16" s="245"/>
      <c r="AT16" s="245"/>
      <c r="AU16" s="76"/>
      <c r="AV16" s="76"/>
      <c r="AW16" s="76"/>
      <c r="AX16" s="76"/>
      <c r="AY16" s="76"/>
      <c r="AZ16" s="76"/>
      <c r="BA16" s="76"/>
      <c r="BB16" s="250"/>
      <c r="BC16" s="266" t="s">
        <v>24</v>
      </c>
      <c r="BD16" s="267"/>
      <c r="BE16" s="264"/>
      <c r="BF16" s="264"/>
      <c r="BG16" s="264"/>
      <c r="BH16" s="265"/>
    </row>
    <row r="17" spans="1:60" outlineLevel="1" x14ac:dyDescent="0.3">
      <c r="A17" s="71" t="s">
        <v>42</v>
      </c>
      <c r="B17" s="238" t="s">
        <v>43</v>
      </c>
      <c r="C17" s="238" t="s">
        <v>44</v>
      </c>
      <c r="D17" s="239">
        <v>5102240</v>
      </c>
      <c r="E17" s="239" t="s">
        <v>45</v>
      </c>
      <c r="F17" s="72"/>
      <c r="G17" s="245"/>
      <c r="H17" s="264"/>
      <c r="I17" s="264"/>
      <c r="J17" s="264"/>
      <c r="K17" s="264"/>
      <c r="L17" s="264"/>
      <c r="M17" s="264"/>
      <c r="N17" s="264"/>
      <c r="O17" s="264"/>
      <c r="P17" s="264"/>
      <c r="Q17" s="264"/>
      <c r="R17" s="264"/>
      <c r="S17" s="264"/>
      <c r="T17" s="75"/>
      <c r="U17" s="313"/>
      <c r="V17" s="313"/>
      <c r="W17" s="313"/>
      <c r="X17" s="313"/>
      <c r="Y17" s="313"/>
      <c r="Z17" s="313"/>
      <c r="AA17" s="313"/>
      <c r="AB17" s="313"/>
      <c r="AC17" s="313"/>
      <c r="AD17" s="313"/>
      <c r="AE17" s="313"/>
      <c r="AF17" s="313"/>
      <c r="AG17" s="313"/>
      <c r="AH17" s="245"/>
      <c r="AI17" s="245"/>
      <c r="AJ17" s="245"/>
      <c r="AK17" s="245"/>
      <c r="AL17" s="245"/>
      <c r="AM17" s="245"/>
      <c r="AN17" s="245"/>
      <c r="AO17" s="245"/>
      <c r="AP17" s="245"/>
      <c r="AQ17" s="245"/>
      <c r="AR17" s="245"/>
      <c r="AS17" s="245"/>
      <c r="AT17" s="245"/>
      <c r="AU17" s="76"/>
      <c r="AV17" s="76"/>
      <c r="AW17" s="76"/>
      <c r="AX17" s="76"/>
      <c r="AY17" s="76"/>
      <c r="AZ17" s="76"/>
      <c r="BA17" s="76"/>
      <c r="BB17" s="268" t="s">
        <v>412</v>
      </c>
      <c r="BC17" s="266" t="s">
        <v>39</v>
      </c>
      <c r="BD17" s="266"/>
      <c r="BE17" s="264"/>
      <c r="BF17" s="264"/>
      <c r="BG17" s="264"/>
      <c r="BH17" s="265"/>
    </row>
    <row r="18" spans="1:60" outlineLevel="1" x14ac:dyDescent="0.3">
      <c r="A18" s="71" t="s">
        <v>46</v>
      </c>
      <c r="B18" s="238" t="s">
        <v>30</v>
      </c>
      <c r="C18" s="238" t="s">
        <v>31</v>
      </c>
      <c r="D18" s="239">
        <v>5102250</v>
      </c>
      <c r="E18" s="239" t="s">
        <v>32</v>
      </c>
      <c r="F18" s="72"/>
      <c r="G18" s="245"/>
      <c r="H18" s="264"/>
      <c r="I18" s="264"/>
      <c r="J18" s="264"/>
      <c r="K18" s="264"/>
      <c r="L18" s="264"/>
      <c r="M18" s="264"/>
      <c r="N18" s="264"/>
      <c r="O18" s="264"/>
      <c r="P18" s="264"/>
      <c r="Q18" s="264"/>
      <c r="R18" s="264"/>
      <c r="S18" s="264"/>
      <c r="T18" s="75"/>
      <c r="U18" s="313"/>
      <c r="V18" s="313"/>
      <c r="W18" s="313"/>
      <c r="X18" s="313"/>
      <c r="Y18" s="313"/>
      <c r="Z18" s="313"/>
      <c r="AA18" s="313"/>
      <c r="AB18" s="313"/>
      <c r="AC18" s="313"/>
      <c r="AD18" s="313"/>
      <c r="AE18" s="313"/>
      <c r="AF18" s="313"/>
      <c r="AG18" s="313"/>
      <c r="AH18" s="245"/>
      <c r="AI18" s="245"/>
      <c r="AJ18" s="245"/>
      <c r="AK18" s="245"/>
      <c r="AL18" s="245"/>
      <c r="AM18" s="245"/>
      <c r="AN18" s="245"/>
      <c r="AO18" s="245"/>
      <c r="AP18" s="245"/>
      <c r="AQ18" s="245"/>
      <c r="AR18" s="245"/>
      <c r="AS18" s="245"/>
      <c r="AT18" s="245"/>
      <c r="AU18" s="76"/>
      <c r="AV18" s="76"/>
      <c r="AW18" s="76"/>
      <c r="AX18" s="76"/>
      <c r="AY18" s="76"/>
      <c r="AZ18" s="76"/>
      <c r="BA18" s="76"/>
      <c r="BB18" s="250"/>
      <c r="BC18" s="266" t="s">
        <v>24</v>
      </c>
      <c r="BD18" s="267"/>
      <c r="BE18" s="264"/>
      <c r="BF18" s="264"/>
      <c r="BG18" s="264"/>
      <c r="BH18" s="265"/>
    </row>
    <row r="19" spans="1:60" outlineLevel="1" x14ac:dyDescent="0.3">
      <c r="A19" s="71" t="s">
        <v>47</v>
      </c>
      <c r="B19" s="238" t="s">
        <v>43</v>
      </c>
      <c r="C19" s="238" t="s">
        <v>31</v>
      </c>
      <c r="D19" s="239">
        <v>5102260</v>
      </c>
      <c r="E19" s="239" t="s">
        <v>45</v>
      </c>
      <c r="F19" s="72"/>
      <c r="G19" s="245"/>
      <c r="H19" s="264"/>
      <c r="I19" s="264"/>
      <c r="J19" s="264"/>
      <c r="K19" s="264"/>
      <c r="L19" s="264"/>
      <c r="M19" s="264"/>
      <c r="N19" s="264"/>
      <c r="O19" s="264"/>
      <c r="P19" s="264"/>
      <c r="Q19" s="264"/>
      <c r="R19" s="264"/>
      <c r="S19" s="264"/>
      <c r="T19" s="75"/>
      <c r="U19" s="313"/>
      <c r="V19" s="313"/>
      <c r="W19" s="313"/>
      <c r="X19" s="313"/>
      <c r="Y19" s="313"/>
      <c r="Z19" s="313"/>
      <c r="AA19" s="313"/>
      <c r="AB19" s="313"/>
      <c r="AC19" s="313"/>
      <c r="AD19" s="313"/>
      <c r="AE19" s="313"/>
      <c r="AF19" s="313"/>
      <c r="AG19" s="313"/>
      <c r="AH19" s="245"/>
      <c r="AI19" s="245"/>
      <c r="AJ19" s="245"/>
      <c r="AK19" s="245"/>
      <c r="AL19" s="245"/>
      <c r="AM19" s="245"/>
      <c r="AN19" s="245"/>
      <c r="AO19" s="245"/>
      <c r="AP19" s="245"/>
      <c r="AQ19" s="245"/>
      <c r="AR19" s="245"/>
      <c r="AS19" s="245"/>
      <c r="AT19" s="245"/>
      <c r="AU19" s="76"/>
      <c r="AV19" s="76"/>
      <c r="AW19" s="76"/>
      <c r="AX19" s="76"/>
      <c r="AY19" s="76"/>
      <c r="AZ19" s="76"/>
      <c r="BA19" s="76"/>
      <c r="BB19" s="250"/>
      <c r="BC19" s="266" t="s">
        <v>24</v>
      </c>
      <c r="BD19" s="267"/>
      <c r="BE19" s="264"/>
      <c r="BF19" s="264"/>
      <c r="BG19" s="264"/>
      <c r="BH19" s="265"/>
    </row>
    <row r="20" spans="1:60" outlineLevel="1" x14ac:dyDescent="0.3">
      <c r="A20" s="71" t="s">
        <v>48</v>
      </c>
      <c r="B20" s="238" t="s">
        <v>30</v>
      </c>
      <c r="C20" s="238" t="s">
        <v>31</v>
      </c>
      <c r="D20" s="239">
        <v>5102280</v>
      </c>
      <c r="E20" s="239" t="s">
        <v>32</v>
      </c>
      <c r="F20" s="72"/>
      <c r="G20" s="245"/>
      <c r="H20" s="264"/>
      <c r="I20" s="264"/>
      <c r="J20" s="264"/>
      <c r="K20" s="264"/>
      <c r="L20" s="264"/>
      <c r="M20" s="264"/>
      <c r="N20" s="264"/>
      <c r="O20" s="264"/>
      <c r="P20" s="264"/>
      <c r="Q20" s="264"/>
      <c r="R20" s="264"/>
      <c r="S20" s="264"/>
      <c r="T20" s="75"/>
      <c r="U20" s="313"/>
      <c r="V20" s="313"/>
      <c r="W20" s="313"/>
      <c r="X20" s="313"/>
      <c r="Y20" s="313"/>
      <c r="Z20" s="313"/>
      <c r="AA20" s="313"/>
      <c r="AB20" s="313"/>
      <c r="AC20" s="313"/>
      <c r="AD20" s="313"/>
      <c r="AE20" s="313"/>
      <c r="AF20" s="313"/>
      <c r="AG20" s="313"/>
      <c r="AH20" s="245"/>
      <c r="AI20" s="245"/>
      <c r="AJ20" s="245"/>
      <c r="AK20" s="245"/>
      <c r="AL20" s="245"/>
      <c r="AM20" s="245"/>
      <c r="AN20" s="245"/>
      <c r="AO20" s="245"/>
      <c r="AP20" s="245"/>
      <c r="AQ20" s="245"/>
      <c r="AR20" s="245"/>
      <c r="AS20" s="245"/>
      <c r="AT20" s="245"/>
      <c r="AU20" s="76"/>
      <c r="AV20" s="76"/>
      <c r="AW20" s="76"/>
      <c r="AX20" s="76"/>
      <c r="AY20" s="76"/>
      <c r="AZ20" s="76"/>
      <c r="BA20" s="76"/>
      <c r="BB20" s="250"/>
      <c r="BC20" s="266" t="s">
        <v>24</v>
      </c>
      <c r="BD20" s="267"/>
      <c r="BE20" s="264"/>
      <c r="BF20" s="264"/>
      <c r="BG20" s="264"/>
      <c r="BH20" s="265"/>
    </row>
    <row r="21" spans="1:60" outlineLevel="1" x14ac:dyDescent="0.3">
      <c r="A21" s="71" t="s">
        <v>49</v>
      </c>
      <c r="B21" s="238" t="s">
        <v>43</v>
      </c>
      <c r="C21" s="238" t="s">
        <v>31</v>
      </c>
      <c r="D21" s="239">
        <v>5102290</v>
      </c>
      <c r="E21" s="239" t="s">
        <v>45</v>
      </c>
      <c r="F21" s="72"/>
      <c r="G21" s="245"/>
      <c r="H21" s="264"/>
      <c r="I21" s="264"/>
      <c r="J21" s="264"/>
      <c r="K21" s="264"/>
      <c r="L21" s="264"/>
      <c r="M21" s="264"/>
      <c r="N21" s="264"/>
      <c r="O21" s="264"/>
      <c r="P21" s="264"/>
      <c r="Q21" s="264"/>
      <c r="R21" s="264"/>
      <c r="S21" s="264"/>
      <c r="T21" s="75"/>
      <c r="U21" s="313"/>
      <c r="V21" s="313"/>
      <c r="W21" s="313"/>
      <c r="X21" s="313"/>
      <c r="Y21" s="313"/>
      <c r="Z21" s="313"/>
      <c r="AA21" s="313"/>
      <c r="AB21" s="313"/>
      <c r="AC21" s="313"/>
      <c r="AD21" s="313"/>
      <c r="AE21" s="313"/>
      <c r="AF21" s="313"/>
      <c r="AG21" s="313"/>
      <c r="AH21" s="245"/>
      <c r="AI21" s="245"/>
      <c r="AJ21" s="245"/>
      <c r="AK21" s="245"/>
      <c r="AL21" s="245"/>
      <c r="AM21" s="245"/>
      <c r="AN21" s="245"/>
      <c r="AO21" s="245"/>
      <c r="AP21" s="245"/>
      <c r="AQ21" s="245"/>
      <c r="AR21" s="245"/>
      <c r="AS21" s="245"/>
      <c r="AT21" s="245"/>
      <c r="AU21" s="76"/>
      <c r="AV21" s="76"/>
      <c r="AW21" s="76"/>
      <c r="AX21" s="76"/>
      <c r="AY21" s="76"/>
      <c r="AZ21" s="76"/>
      <c r="BA21" s="76"/>
      <c r="BB21" s="250"/>
      <c r="BC21" s="266" t="s">
        <v>24</v>
      </c>
      <c r="BD21" s="267"/>
      <c r="BE21" s="264"/>
      <c r="BF21" s="264"/>
      <c r="BG21" s="264"/>
      <c r="BH21" s="265"/>
    </row>
    <row r="22" spans="1:60" x14ac:dyDescent="0.3">
      <c r="A22" s="57" t="s">
        <v>50</v>
      </c>
      <c r="B22" s="256" t="s">
        <v>21</v>
      </c>
      <c r="C22" s="256"/>
      <c r="D22" s="257" t="s">
        <v>37</v>
      </c>
      <c r="E22" s="257"/>
      <c r="F22" s="60"/>
      <c r="G22" s="258"/>
      <c r="H22" s="259"/>
      <c r="I22" s="260"/>
      <c r="J22" s="260"/>
      <c r="K22" s="260"/>
      <c r="L22" s="260"/>
      <c r="M22" s="260"/>
      <c r="N22" s="260"/>
      <c r="O22" s="260"/>
      <c r="P22" s="260"/>
      <c r="Q22" s="260"/>
      <c r="R22" s="260"/>
      <c r="S22" s="260"/>
      <c r="T22" s="64"/>
      <c r="U22" s="258"/>
      <c r="V22" s="262"/>
      <c r="W22" s="262"/>
      <c r="X22" s="262"/>
      <c r="Y22" s="262"/>
      <c r="Z22" s="262"/>
      <c r="AA22" s="262"/>
      <c r="AB22" s="262"/>
      <c r="AC22" s="262"/>
      <c r="AD22" s="262"/>
      <c r="AE22" s="262"/>
      <c r="AF22" s="262"/>
      <c r="AG22" s="262"/>
      <c r="AH22" s="258"/>
      <c r="AI22" s="312"/>
      <c r="AJ22" s="312"/>
      <c r="AK22" s="312"/>
      <c r="AL22" s="312"/>
      <c r="AM22" s="312"/>
      <c r="AN22" s="312"/>
      <c r="AO22" s="312"/>
      <c r="AP22" s="312"/>
      <c r="AQ22" s="312"/>
      <c r="AR22" s="312"/>
      <c r="AS22" s="312"/>
      <c r="AT22" s="312"/>
      <c r="AU22" s="65"/>
      <c r="AV22" s="65"/>
      <c r="AW22" s="65"/>
      <c r="AX22" s="65"/>
      <c r="AY22" s="65"/>
      <c r="AZ22" s="65"/>
      <c r="BA22" s="65"/>
      <c r="BB22" s="250"/>
      <c r="BC22" s="266" t="s">
        <v>24</v>
      </c>
      <c r="BD22" s="267"/>
      <c r="BE22" s="262"/>
      <c r="BF22" s="262"/>
      <c r="BG22" s="262"/>
      <c r="BH22" s="263"/>
    </row>
    <row r="23" spans="1:60" outlineLevel="1" x14ac:dyDescent="0.3">
      <c r="A23" s="71" t="s">
        <v>51</v>
      </c>
      <c r="B23" s="238" t="s">
        <v>34</v>
      </c>
      <c r="C23" s="238" t="s">
        <v>31</v>
      </c>
      <c r="D23" s="239">
        <v>5102410</v>
      </c>
      <c r="E23" s="239" t="s">
        <v>35</v>
      </c>
      <c r="F23" s="72"/>
      <c r="G23" s="245"/>
      <c r="H23" s="264"/>
      <c r="I23" s="264"/>
      <c r="J23" s="264"/>
      <c r="K23" s="264"/>
      <c r="L23" s="264"/>
      <c r="M23" s="264"/>
      <c r="N23" s="264"/>
      <c r="O23" s="264"/>
      <c r="P23" s="264"/>
      <c r="Q23" s="264"/>
      <c r="R23" s="264"/>
      <c r="S23" s="264"/>
      <c r="T23" s="75"/>
      <c r="U23" s="313"/>
      <c r="V23" s="313"/>
      <c r="W23" s="313"/>
      <c r="X23" s="313"/>
      <c r="Y23" s="313"/>
      <c r="Z23" s="313"/>
      <c r="AA23" s="313"/>
      <c r="AB23" s="313"/>
      <c r="AC23" s="313"/>
      <c r="AD23" s="313"/>
      <c r="AE23" s="313"/>
      <c r="AF23" s="313"/>
      <c r="AG23" s="313"/>
      <c r="AH23" s="245"/>
      <c r="AI23" s="245"/>
      <c r="AJ23" s="245"/>
      <c r="AK23" s="245"/>
      <c r="AL23" s="245"/>
      <c r="AM23" s="245"/>
      <c r="AN23" s="245"/>
      <c r="AO23" s="245"/>
      <c r="AP23" s="245"/>
      <c r="AQ23" s="245"/>
      <c r="AR23" s="245"/>
      <c r="AS23" s="245"/>
      <c r="AT23" s="245"/>
      <c r="AU23" s="76"/>
      <c r="AV23" s="76"/>
      <c r="AW23" s="76"/>
      <c r="AX23" s="76"/>
      <c r="AY23" s="76"/>
      <c r="AZ23" s="76"/>
      <c r="BA23" s="76"/>
      <c r="BB23" s="250"/>
      <c r="BC23" s="266" t="s">
        <v>52</v>
      </c>
      <c r="BD23" s="266"/>
      <c r="BE23" s="264"/>
      <c r="BF23" s="264"/>
      <c r="BG23" s="264"/>
      <c r="BH23" s="265"/>
    </row>
    <row r="24" spans="1:60" outlineLevel="1" x14ac:dyDescent="0.3">
      <c r="A24" s="71" t="s">
        <v>53</v>
      </c>
      <c r="B24" s="269" t="s">
        <v>21</v>
      </c>
      <c r="C24" s="269" t="s">
        <v>31</v>
      </c>
      <c r="D24" s="239">
        <v>5102420</v>
      </c>
      <c r="E24" s="239" t="s">
        <v>45</v>
      </c>
      <c r="F24" s="72"/>
      <c r="G24" s="245"/>
      <c r="H24" s="264"/>
      <c r="I24" s="264"/>
      <c r="J24" s="264"/>
      <c r="K24" s="264"/>
      <c r="L24" s="264"/>
      <c r="M24" s="264"/>
      <c r="N24" s="264"/>
      <c r="O24" s="264"/>
      <c r="P24" s="264"/>
      <c r="Q24" s="264"/>
      <c r="R24" s="264"/>
      <c r="S24" s="264"/>
      <c r="T24" s="75"/>
      <c r="U24" s="313"/>
      <c r="V24" s="313"/>
      <c r="W24" s="313"/>
      <c r="X24" s="313"/>
      <c r="Y24" s="313"/>
      <c r="Z24" s="313"/>
      <c r="AA24" s="313"/>
      <c r="AB24" s="313"/>
      <c r="AC24" s="313"/>
      <c r="AD24" s="313"/>
      <c r="AE24" s="313"/>
      <c r="AF24" s="313"/>
      <c r="AG24" s="313"/>
      <c r="AH24" s="245"/>
      <c r="AI24" s="245"/>
      <c r="AJ24" s="245"/>
      <c r="AK24" s="245"/>
      <c r="AL24" s="245"/>
      <c r="AM24" s="245"/>
      <c r="AN24" s="245"/>
      <c r="AO24" s="245"/>
      <c r="AP24" s="245"/>
      <c r="AQ24" s="245"/>
      <c r="AR24" s="245"/>
      <c r="AS24" s="245"/>
      <c r="AT24" s="245"/>
      <c r="AU24" s="76"/>
      <c r="AV24" s="76"/>
      <c r="AW24" s="76"/>
      <c r="AX24" s="76"/>
      <c r="AY24" s="76"/>
      <c r="AZ24" s="76"/>
      <c r="BA24" s="76"/>
      <c r="BB24" s="250" t="s">
        <v>413</v>
      </c>
      <c r="BC24" s="251" t="s">
        <v>24</v>
      </c>
      <c r="BD24" s="261"/>
      <c r="BE24" s="264"/>
      <c r="BF24" s="264"/>
      <c r="BG24" s="264"/>
      <c r="BH24" s="265"/>
    </row>
    <row r="25" spans="1:60" outlineLevel="1" x14ac:dyDescent="0.3">
      <c r="A25" s="71" t="s">
        <v>54</v>
      </c>
      <c r="B25" s="269"/>
      <c r="C25" s="269" t="s">
        <v>55</v>
      </c>
      <c r="D25" s="239" t="s">
        <v>56</v>
      </c>
      <c r="E25" s="239"/>
      <c r="F25" s="72"/>
      <c r="G25" s="245"/>
      <c r="H25" s="264"/>
      <c r="I25" s="264"/>
      <c r="J25" s="264"/>
      <c r="K25" s="264"/>
      <c r="L25" s="264"/>
      <c r="M25" s="264"/>
      <c r="N25" s="264"/>
      <c r="O25" s="264"/>
      <c r="P25" s="264"/>
      <c r="Q25" s="264"/>
      <c r="R25" s="264"/>
      <c r="S25" s="264"/>
      <c r="T25" s="130"/>
      <c r="U25" s="313"/>
      <c r="V25" s="313"/>
      <c r="W25" s="313"/>
      <c r="X25" s="313"/>
      <c r="Y25" s="313"/>
      <c r="Z25" s="313"/>
      <c r="AA25" s="313"/>
      <c r="AB25" s="313"/>
      <c r="AC25" s="313"/>
      <c r="AD25" s="313"/>
      <c r="AE25" s="313"/>
      <c r="AF25" s="313"/>
      <c r="AG25" s="313"/>
      <c r="AH25" s="245"/>
      <c r="AI25" s="245"/>
      <c r="AJ25" s="245"/>
      <c r="AK25" s="245"/>
      <c r="AL25" s="245"/>
      <c r="AM25" s="245"/>
      <c r="AN25" s="245"/>
      <c r="AO25" s="245"/>
      <c r="AP25" s="245"/>
      <c r="AQ25" s="245"/>
      <c r="AR25" s="245"/>
      <c r="AS25" s="245"/>
      <c r="AT25" s="245"/>
      <c r="AU25" s="76"/>
      <c r="AV25" s="76"/>
      <c r="AW25" s="76"/>
      <c r="AX25" s="76"/>
      <c r="AY25" s="76"/>
      <c r="AZ25" s="76"/>
      <c r="BA25" s="76"/>
      <c r="BB25" s="250"/>
      <c r="BC25" s="251" t="s">
        <v>24</v>
      </c>
      <c r="BD25" s="261"/>
      <c r="BE25" s="264"/>
      <c r="BF25" s="264"/>
      <c r="BG25" s="264"/>
      <c r="BH25" s="265"/>
    </row>
    <row r="26" spans="1:60" x14ac:dyDescent="0.3">
      <c r="A26" s="22" t="s">
        <v>57</v>
      </c>
      <c r="B26" s="224" t="s">
        <v>21</v>
      </c>
      <c r="C26" s="224"/>
      <c r="D26" s="225"/>
      <c r="E26" s="225"/>
      <c r="F26" s="270">
        <v>165653824</v>
      </c>
      <c r="G26" s="231">
        <f t="shared" ref="G26:S26" si="0">G27+G46+G52+G60+G68+G79+G88+G100+G107+G115+G118+G128+G130+G138+G140+G146+G149+G158+G163+G168+G173</f>
        <v>116234132</v>
      </c>
      <c r="H26" s="252">
        <f t="shared" si="0"/>
        <v>9038022</v>
      </c>
      <c r="I26" s="253">
        <f t="shared" si="0"/>
        <v>10073459</v>
      </c>
      <c r="J26" s="253">
        <f t="shared" si="0"/>
        <v>9395487</v>
      </c>
      <c r="K26" s="253">
        <f t="shared" si="0"/>
        <v>13831192</v>
      </c>
      <c r="L26" s="253">
        <f t="shared" si="0"/>
        <v>11404351</v>
      </c>
      <c r="M26" s="253">
        <f t="shared" si="0"/>
        <v>8674192</v>
      </c>
      <c r="N26" s="253">
        <f t="shared" si="0"/>
        <v>9108576</v>
      </c>
      <c r="O26" s="253">
        <f t="shared" si="0"/>
        <v>9099107</v>
      </c>
      <c r="P26" s="253">
        <f t="shared" si="0"/>
        <v>9302899</v>
      </c>
      <c r="Q26" s="253">
        <f t="shared" si="0"/>
        <v>8389400</v>
      </c>
      <c r="R26" s="253">
        <f t="shared" si="0"/>
        <v>8728974</v>
      </c>
      <c r="S26" s="253">
        <f t="shared" si="0"/>
        <v>9188473</v>
      </c>
      <c r="T26" s="131">
        <v>626259534.40714288</v>
      </c>
      <c r="U26" s="231">
        <f>U27+U46+U52+U60+U68+U79+U88+U100+U107+U115+U118+U128+U130+U138+U140+U146+U149+U158+U163+U168+U173</f>
        <v>247803487.1452381</v>
      </c>
      <c r="V26" s="232">
        <f t="shared" ref="V26:AT26" si="1">V27+V46+V52+V60+V68+V79+V88+V100+V107+V115+V118+V128+V130+V138+V140+V146+V149+V158+V163+V168+V173</f>
        <v>9403142</v>
      </c>
      <c r="W26" s="232">
        <f t="shared" si="1"/>
        <v>10698878</v>
      </c>
      <c r="X26" s="232">
        <f t="shared" si="1"/>
        <v>10698717</v>
      </c>
      <c r="Y26" s="232">
        <f t="shared" si="1"/>
        <v>12850339</v>
      </c>
      <c r="Z26" s="232">
        <f t="shared" si="1"/>
        <v>10563058</v>
      </c>
      <c r="AA26" s="232">
        <f t="shared" si="1"/>
        <v>88876935.488095239</v>
      </c>
      <c r="AB26" s="232">
        <f t="shared" si="1"/>
        <v>23118736.276190475</v>
      </c>
      <c r="AC26" s="232">
        <f t="shared" si="1"/>
        <v>23118736.276190475</v>
      </c>
      <c r="AD26" s="232">
        <f t="shared" si="1"/>
        <v>24118736.276190475</v>
      </c>
      <c r="AE26" s="232">
        <f t="shared" si="1"/>
        <v>11118736.276190476</v>
      </c>
      <c r="AF26" s="232">
        <f t="shared" si="1"/>
        <v>11118736.276190476</v>
      </c>
      <c r="AG26" s="232">
        <f t="shared" si="1"/>
        <v>12118736.276190476</v>
      </c>
      <c r="AH26" s="231">
        <f t="shared" si="1"/>
        <v>14961798558.494736</v>
      </c>
      <c r="AI26" s="231">
        <f t="shared" si="1"/>
        <v>1197711703.9578948</v>
      </c>
      <c r="AJ26" s="231">
        <f t="shared" si="1"/>
        <v>1242223709.9578948</v>
      </c>
      <c r="AK26" s="231">
        <f t="shared" si="1"/>
        <v>1532672495.9578948</v>
      </c>
      <c r="AL26" s="231">
        <f t="shared" si="1"/>
        <v>1104858822.9578948</v>
      </c>
      <c r="AM26" s="231">
        <f t="shared" si="1"/>
        <v>1081050249.9578948</v>
      </c>
      <c r="AN26" s="231">
        <f t="shared" si="1"/>
        <v>1346177205.9578948</v>
      </c>
      <c r="AO26" s="231">
        <f t="shared" si="1"/>
        <v>1191260215.9578948</v>
      </c>
      <c r="AP26" s="231">
        <f t="shared" si="1"/>
        <v>1084599426.9578948</v>
      </c>
      <c r="AQ26" s="231">
        <f t="shared" si="1"/>
        <v>1573218811.9578946</v>
      </c>
      <c r="AR26" s="231">
        <f t="shared" si="1"/>
        <v>1078570538.9578948</v>
      </c>
      <c r="AS26" s="231">
        <f t="shared" si="1"/>
        <v>1101807609.9578948</v>
      </c>
      <c r="AT26" s="231">
        <f t="shared" si="1"/>
        <v>1427647765.9578948</v>
      </c>
      <c r="AU26" s="231">
        <f t="shared" ref="AU26:AU73" si="2">SUM(AI26:AK26)</f>
        <v>3972607909.8736844</v>
      </c>
      <c r="AV26" s="231">
        <f t="shared" ref="AV26:AV89" si="3">SUM(AL26:AN26)</f>
        <v>3532086278.8736844</v>
      </c>
      <c r="AW26" s="231">
        <f t="shared" ref="AW26:AW89" si="4">SUM(AO26:AQ26)</f>
        <v>3849078454.8736839</v>
      </c>
      <c r="AX26" s="231">
        <f t="shared" ref="AX26:AX89" si="5">SUM(AR26:AT26)</f>
        <v>3608025914.8736844</v>
      </c>
      <c r="AY26" s="231">
        <f t="shared" ref="AY26:BA26" si="6">AY27+AY46+AY52+AY60+AY68+AY79+AY88+AY100+AY107+AY115+AY118+AY128+AY130+AY138+AY140+AY146+AY149+AY158+AY163+AY168+AY173</f>
        <v>15338022510.124737</v>
      </c>
      <c r="AZ26" s="231">
        <f t="shared" si="6"/>
        <v>15733057659.336239</v>
      </c>
      <c r="BA26" s="231">
        <f t="shared" si="6"/>
        <v>16147844566.00831</v>
      </c>
      <c r="BB26" s="250"/>
      <c r="BC26" s="237" t="s">
        <v>58</v>
      </c>
      <c r="BD26" s="271"/>
      <c r="BE26" s="232">
        <f>BE27+BE46+BE52+BE60+BE68+BE79+BE88+BE100+BE107+BE115+BE118+BE128+BE130+BE138+BE140+BE146+BE149+BE158+BE163+BE168+BE173</f>
        <v>0</v>
      </c>
      <c r="BF26" s="232">
        <v>79169476</v>
      </c>
      <c r="BG26" s="232">
        <v>130128127</v>
      </c>
      <c r="BH26" s="254">
        <f t="shared" ref="BH26:BH89" si="7">G26</f>
        <v>116234132</v>
      </c>
    </row>
    <row r="27" spans="1:60" x14ac:dyDescent="0.3">
      <c r="A27" s="57" t="s">
        <v>59</v>
      </c>
      <c r="B27" s="256" t="s">
        <v>21</v>
      </c>
      <c r="C27" s="256"/>
      <c r="D27" s="257"/>
      <c r="E27" s="257"/>
      <c r="F27" s="272">
        <v>106972500</v>
      </c>
      <c r="G27" s="258">
        <f t="shared" ref="G27" si="8">SUM(G28:G45)</f>
        <v>101943919</v>
      </c>
      <c r="H27" s="259">
        <f t="shared" ref="H27:S27" si="9">SUM(H28:H45)</f>
        <v>8192785</v>
      </c>
      <c r="I27" s="260">
        <f t="shared" si="9"/>
        <v>8540309</v>
      </c>
      <c r="J27" s="260">
        <f t="shared" si="9"/>
        <v>8389540</v>
      </c>
      <c r="K27" s="260">
        <f t="shared" si="9"/>
        <v>12425015</v>
      </c>
      <c r="L27" s="260">
        <f t="shared" si="9"/>
        <v>8959701</v>
      </c>
      <c r="M27" s="260">
        <f t="shared" si="9"/>
        <v>7914070</v>
      </c>
      <c r="N27" s="260">
        <f t="shared" si="9"/>
        <v>8338457</v>
      </c>
      <c r="O27" s="260">
        <f t="shared" si="9"/>
        <v>7710680</v>
      </c>
      <c r="P27" s="260">
        <f t="shared" si="9"/>
        <v>8326945</v>
      </c>
      <c r="Q27" s="260">
        <f t="shared" si="9"/>
        <v>7881942</v>
      </c>
      <c r="R27" s="260">
        <f t="shared" si="9"/>
        <v>7026739</v>
      </c>
      <c r="S27" s="260">
        <f t="shared" si="9"/>
        <v>8237736</v>
      </c>
      <c r="T27" s="64">
        <v>108314210.40714288</v>
      </c>
      <c r="U27" s="258">
        <f t="shared" ref="U27:Z27" si="10">SUM(U28:U45)</f>
        <v>110091651.47857144</v>
      </c>
      <c r="V27" s="262">
        <f t="shared" si="10"/>
        <v>8137510</v>
      </c>
      <c r="W27" s="273">
        <f t="shared" si="10"/>
        <v>7477184</v>
      </c>
      <c r="X27" s="273">
        <f t="shared" si="10"/>
        <v>8336902</v>
      </c>
      <c r="Y27" s="273">
        <f t="shared" si="10"/>
        <v>11685478</v>
      </c>
      <c r="Z27" s="273">
        <f t="shared" si="10"/>
        <v>9416663</v>
      </c>
      <c r="AA27" s="273">
        <v>8798158.8214285709</v>
      </c>
      <c r="AB27" s="273">
        <v>9373291.9428571425</v>
      </c>
      <c r="AC27" s="273">
        <v>9373292.9428571425</v>
      </c>
      <c r="AD27" s="273">
        <v>9373292.9428571425</v>
      </c>
      <c r="AE27" s="273">
        <v>9373291.9428571425</v>
      </c>
      <c r="AF27" s="273">
        <v>9373292.9428571425</v>
      </c>
      <c r="AG27" s="274">
        <v>9373292.9428571425</v>
      </c>
      <c r="AH27" s="258">
        <f t="shared" ref="AH27:AT27" si="11">SUM(AH28:AH45)</f>
        <v>829612683.49473691</v>
      </c>
      <c r="AI27" s="258">
        <f t="shared" si="11"/>
        <v>67692723.624561399</v>
      </c>
      <c r="AJ27" s="258">
        <f t="shared" si="11"/>
        <v>67692723.624561399</v>
      </c>
      <c r="AK27" s="258">
        <f t="shared" si="11"/>
        <v>69792723.624561399</v>
      </c>
      <c r="AL27" s="258">
        <f t="shared" si="11"/>
        <v>69692723.624561399</v>
      </c>
      <c r="AM27" s="258">
        <f t="shared" si="11"/>
        <v>67692723.624561399</v>
      </c>
      <c r="AN27" s="258">
        <f t="shared" si="11"/>
        <v>69792723.624561399</v>
      </c>
      <c r="AO27" s="258">
        <f t="shared" si="11"/>
        <v>67692723.624561399</v>
      </c>
      <c r="AP27" s="258">
        <f t="shared" si="11"/>
        <v>67692723.624561399</v>
      </c>
      <c r="AQ27" s="258">
        <f t="shared" si="11"/>
        <v>76692723.624561399</v>
      </c>
      <c r="AR27" s="258">
        <f t="shared" si="11"/>
        <v>67692723.624561399</v>
      </c>
      <c r="AS27" s="258">
        <f t="shared" si="11"/>
        <v>67692723.624561399</v>
      </c>
      <c r="AT27" s="258">
        <f t="shared" si="11"/>
        <v>69792723.624561399</v>
      </c>
      <c r="AU27" s="258">
        <f t="shared" si="2"/>
        <v>205178170.8736842</v>
      </c>
      <c r="AV27" s="258">
        <f t="shared" si="3"/>
        <v>207178170.8736842</v>
      </c>
      <c r="AW27" s="258">
        <f t="shared" si="4"/>
        <v>212078170.8736842</v>
      </c>
      <c r="AX27" s="258">
        <f t="shared" si="5"/>
        <v>205178170.8736842</v>
      </c>
      <c r="AY27" s="258">
        <f>SUM(AY28:AY45)</f>
        <v>860381528.57473683</v>
      </c>
      <c r="AZ27" s="258">
        <f t="shared" ref="AZ27:BA27" si="12">SUM(AZ28:AZ45)</f>
        <v>892688815.90873694</v>
      </c>
      <c r="BA27" s="258">
        <f t="shared" si="12"/>
        <v>926611467.60943699</v>
      </c>
      <c r="BB27" s="250"/>
      <c r="BC27" s="275" t="s">
        <v>24</v>
      </c>
      <c r="BD27" s="276"/>
      <c r="BE27" s="262">
        <f>SUM(BE28:BE45)</f>
        <v>0</v>
      </c>
      <c r="BF27" s="262">
        <v>58138039</v>
      </c>
      <c r="BG27" s="262">
        <v>101037105</v>
      </c>
      <c r="BH27" s="263">
        <f t="shared" si="7"/>
        <v>101943919</v>
      </c>
    </row>
    <row r="28" spans="1:60" outlineLevel="1" x14ac:dyDescent="0.3">
      <c r="A28" s="71" t="s">
        <v>60</v>
      </c>
      <c r="B28" s="238" t="s">
        <v>61</v>
      </c>
      <c r="C28" s="238" t="s">
        <v>31</v>
      </c>
      <c r="D28" s="239">
        <v>5103260</v>
      </c>
      <c r="E28" s="239" t="s">
        <v>62</v>
      </c>
      <c r="F28" s="277">
        <v>0</v>
      </c>
      <c r="G28" s="245">
        <f t="shared" ref="G28:G45" si="13">SUM(H28:S28)</f>
        <v>0</v>
      </c>
      <c r="H28" s="264">
        <f>IFERROR(INDEX('[1]2024'!$A:$Q,MATCH($A$3&amp;$D28,'[1]2024'!$B:$B,0),MATCH(H$4,'[1]2024'!$2:$2,0)),0)+IFERROR(INDEX('[1]2024'!$A:$Q,MATCH($B$3&amp;$D28,'[1]2024'!$B:$B,0),MATCH(H$4,'[1]2024'!$2:$2,0)),0)++IFERROR(INDEX('[1]2024'!$A:$Q,MATCH($C$3&amp;$D28,'[1]2024'!$B:$B,0),MATCH(H$4,'[1]2024'!$2:$2,0)),0)++IFERROR(INDEX('[1]2024'!$A:$Q,MATCH($D$3&amp;$D28,'[1]2024'!$B:$B,0),MATCH(H$4,'[1]2024'!$2:$2,0)),0)</f>
        <v>0</v>
      </c>
      <c r="I28" s="264">
        <f>IFERROR(INDEX('[1]2024'!$A:$Q,MATCH($A$3&amp;$D28,'[1]2024'!$B:$B,0),MATCH(I$4,'[1]2024'!$2:$2,0)),0)+IFERROR(INDEX('[1]2024'!$A:$Q,MATCH($B$3&amp;$D28,'[1]2024'!$B:$B,0),MATCH(I$4,'[1]2024'!$2:$2,0)),0)++IFERROR(INDEX('[1]2024'!$A:$Q,MATCH($C$3&amp;$D28,'[1]2024'!$B:$B,0),MATCH(I$4,'[1]2024'!$2:$2,0)),0)++IFERROR(INDEX('[1]2024'!$A:$Q,MATCH($D$3&amp;$D28,'[1]2024'!$B:$B,0),MATCH(I$4,'[1]2024'!$2:$2,0)),0)</f>
        <v>0</v>
      </c>
      <c r="J28" s="264">
        <f>IFERROR(INDEX('[1]2024'!$A:$Q,MATCH($A$3&amp;$D28,'[1]2024'!$B:$B,0),MATCH(J$4,'[1]2024'!$2:$2,0)),0)+IFERROR(INDEX('[1]2024'!$A:$Q,MATCH($B$3&amp;$D28,'[1]2024'!$B:$B,0),MATCH(J$4,'[1]2024'!$2:$2,0)),0)++IFERROR(INDEX('[1]2024'!$A:$Q,MATCH($C$3&amp;$D28,'[1]2024'!$B:$B,0),MATCH(J$4,'[1]2024'!$2:$2,0)),0)++IFERROR(INDEX('[1]2024'!$A:$Q,MATCH($D$3&amp;$D28,'[1]2024'!$B:$B,0),MATCH(J$4,'[1]2024'!$2:$2,0)),0)</f>
        <v>0</v>
      </c>
      <c r="K28" s="264">
        <f>IFERROR(INDEX('[1]2024'!$A:$Q,MATCH($A$3&amp;$D28,'[1]2024'!$B:$B,0),MATCH(K$4,'[1]2024'!$2:$2,0)),0)+IFERROR(INDEX('[1]2024'!$A:$Q,MATCH($B$3&amp;$D28,'[1]2024'!$B:$B,0),MATCH(K$4,'[1]2024'!$2:$2,0)),0)++IFERROR(INDEX('[1]2024'!$A:$Q,MATCH($C$3&amp;$D28,'[1]2024'!$B:$B,0),MATCH(K$4,'[1]2024'!$2:$2,0)),0)++IFERROR(INDEX('[1]2024'!$A:$Q,MATCH($D$3&amp;$D28,'[1]2024'!$B:$B,0),MATCH(K$4,'[1]2024'!$2:$2,0)),0)</f>
        <v>0</v>
      </c>
      <c r="L28" s="264">
        <f>IFERROR(INDEX('[1]2024'!$A:$Q,MATCH($A$3&amp;$D28,'[1]2024'!$B:$B,0),MATCH(L$4,'[1]2024'!$2:$2,0)),0)+IFERROR(INDEX('[1]2024'!$A:$Q,MATCH($B$3&amp;$D28,'[1]2024'!$B:$B,0),MATCH(L$4,'[1]2024'!$2:$2,0)),0)++IFERROR(INDEX('[1]2024'!$A:$Q,MATCH($C$3&amp;$D28,'[1]2024'!$B:$B,0),MATCH(L$4,'[1]2024'!$2:$2,0)),0)++IFERROR(INDEX('[1]2024'!$A:$Q,MATCH($D$3&amp;$D28,'[1]2024'!$B:$B,0),MATCH(L$4,'[1]2024'!$2:$2,0)),0)</f>
        <v>0</v>
      </c>
      <c r="M28" s="264">
        <f>IFERROR(INDEX('[1]2024'!$A:$Q,MATCH($A$3&amp;$D28,'[1]2024'!$B:$B,0),MATCH(M$4,'[1]2024'!$2:$2,0)),0)+IFERROR(INDEX('[1]2024'!$A:$Q,MATCH($B$3&amp;$D28,'[1]2024'!$B:$B,0),MATCH(M$4,'[1]2024'!$2:$2,0)),0)++IFERROR(INDEX('[1]2024'!$A:$Q,MATCH($C$3&amp;$D28,'[1]2024'!$B:$B,0),MATCH(M$4,'[1]2024'!$2:$2,0)),0)++IFERROR(INDEX('[1]2024'!$A:$Q,MATCH($D$3&amp;$D28,'[1]2024'!$B:$B,0),MATCH(M$4,'[1]2024'!$2:$2,0)),0)</f>
        <v>0</v>
      </c>
      <c r="N28" s="264">
        <f>IFERROR(INDEX('[1]2024'!$A:$Q,MATCH($A$3&amp;$D28,'[1]2024'!$B:$B,0),MATCH(N$4,'[1]2024'!$2:$2,0)),0)+IFERROR(INDEX('[1]2024'!$A:$Q,MATCH($B$3&amp;$D28,'[1]2024'!$B:$B,0),MATCH(N$4,'[1]2024'!$2:$2,0)),0)++IFERROR(INDEX('[1]2024'!$A:$Q,MATCH($C$3&amp;$D28,'[1]2024'!$B:$B,0),MATCH(N$4,'[1]2024'!$2:$2,0)),0)++IFERROR(INDEX('[1]2024'!$A:$Q,MATCH($D$3&amp;$D28,'[1]2024'!$B:$B,0),MATCH(N$4,'[1]2024'!$2:$2,0)),0)</f>
        <v>0</v>
      </c>
      <c r="O28" s="264">
        <f>IFERROR(INDEX('[1]2024'!$A:$Q,MATCH($A$3&amp;$D28,'[1]2024'!$B:$B,0),MATCH(O$4,'[1]2024'!$2:$2,0)),0)+IFERROR(INDEX('[1]2024'!$A:$Q,MATCH($B$3&amp;$D28,'[1]2024'!$B:$B,0),MATCH(O$4,'[1]2024'!$2:$2,0)),0)++IFERROR(INDEX('[1]2024'!$A:$Q,MATCH($C$3&amp;$D28,'[1]2024'!$B:$B,0),MATCH(O$4,'[1]2024'!$2:$2,0)),0)++IFERROR(INDEX('[1]2024'!$A:$Q,MATCH($D$3&amp;$D28,'[1]2024'!$B:$B,0),MATCH(O$4,'[1]2024'!$2:$2,0)),0)</f>
        <v>0</v>
      </c>
      <c r="P28" s="264">
        <f>IFERROR(INDEX('[1]2024'!$A:$Q,MATCH($A$3&amp;$D28,'[1]2024'!$B:$B,0),MATCH(P$4,'[1]2024'!$2:$2,0)),0)+IFERROR(INDEX('[1]2024'!$A:$Q,MATCH($B$3&amp;$D28,'[1]2024'!$B:$B,0),MATCH(P$4,'[1]2024'!$2:$2,0)),0)++IFERROR(INDEX('[1]2024'!$A:$Q,MATCH($C$3&amp;$D28,'[1]2024'!$B:$B,0),MATCH(P$4,'[1]2024'!$2:$2,0)),0)++IFERROR(INDEX('[1]2024'!$A:$Q,MATCH($D$3&amp;$D28,'[1]2024'!$B:$B,0),MATCH(P$4,'[1]2024'!$2:$2,0)),0)</f>
        <v>0</v>
      </c>
      <c r="Q28" s="264">
        <f>IFERROR(INDEX('[1]2024'!$A:$Q,MATCH($A$3&amp;$D28,'[1]2024'!$B:$B,0),MATCH(Q$4,'[1]2024'!$2:$2,0)),0)+IFERROR(INDEX('[1]2024'!$A:$Q,MATCH($B$3&amp;$D28,'[1]2024'!$B:$B,0),MATCH(Q$4,'[1]2024'!$2:$2,0)),0)++IFERROR(INDEX('[1]2024'!$A:$Q,MATCH($C$3&amp;$D28,'[1]2024'!$B:$B,0),MATCH(Q$4,'[1]2024'!$2:$2,0)),0)++IFERROR(INDEX('[1]2024'!$A:$Q,MATCH($D$3&amp;$D28,'[1]2024'!$B:$B,0),MATCH(Q$4,'[1]2024'!$2:$2,0)),0)</f>
        <v>0</v>
      </c>
      <c r="R28" s="264">
        <f>IFERROR(INDEX('[1]2024'!$A:$Q,MATCH($A$3&amp;$D28,'[1]2024'!$B:$B,0),MATCH(R$4,'[1]2024'!$2:$2,0)),0)+IFERROR(INDEX('[1]2024'!$A:$Q,MATCH($B$3&amp;$D28,'[1]2024'!$B:$B,0),MATCH(R$4,'[1]2024'!$2:$2,0)),0)++IFERROR(INDEX('[1]2024'!$A:$Q,MATCH($C$3&amp;$D28,'[1]2024'!$B:$B,0),MATCH(R$4,'[1]2024'!$2:$2,0)),0)++IFERROR(INDEX('[1]2024'!$A:$Q,MATCH($D$3&amp;$D28,'[1]2024'!$B:$B,0),MATCH(R$4,'[1]2024'!$2:$2,0)),0)</f>
        <v>0</v>
      </c>
      <c r="S28" s="264">
        <f>IFERROR(INDEX('[1]2024'!$A:$Q,MATCH($A$3&amp;$D28,'[1]2024'!$B:$B,0),MATCH(S$4,'[1]2024'!$2:$2,0)),0)+IFERROR(INDEX('[1]2024'!$A:$Q,MATCH($B$3&amp;$D28,'[1]2024'!$B:$B,0),MATCH(S$4,'[1]2024'!$2:$2,0)),0)++IFERROR(INDEX('[1]2024'!$A:$Q,MATCH($C$3&amp;$D28,'[1]2024'!$B:$B,0),MATCH(S$4,'[1]2024'!$2:$2,0)),0)++IFERROR(INDEX('[1]2024'!$A:$Q,MATCH($D$3&amp;$D28,'[1]2024'!$B:$B,0),MATCH(S$4,'[1]2024'!$2:$2,0)),0)</f>
        <v>0</v>
      </c>
      <c r="T28" s="75">
        <v>0</v>
      </c>
      <c r="U28" s="245">
        <f t="shared" ref="U28:U45" si="14">SUM(V28:AG28)</f>
        <v>0</v>
      </c>
      <c r="V28" s="246">
        <v>0</v>
      </c>
      <c r="W28" s="247">
        <v>0</v>
      </c>
      <c r="X28" s="247">
        <v>0</v>
      </c>
      <c r="Y28" s="247">
        <v>0</v>
      </c>
      <c r="Z28" s="247">
        <v>0</v>
      </c>
      <c r="AA28" s="247">
        <v>0</v>
      </c>
      <c r="AB28" s="247">
        <v>0</v>
      </c>
      <c r="AC28" s="247">
        <v>0</v>
      </c>
      <c r="AD28" s="247">
        <v>0</v>
      </c>
      <c r="AE28" s="247">
        <v>0</v>
      </c>
      <c r="AF28" s="247">
        <v>0</v>
      </c>
      <c r="AG28" s="248">
        <v>0</v>
      </c>
      <c r="AH28" s="245">
        <f>송도공장장!AH28+제조팀!AH28+송도밸리데이션팀!AH28+송도생산지원팀!AH28+송도설비관리팀!AH28+품질관리6팀!AH28+품질보증3팀!AH28</f>
        <v>91200000</v>
      </c>
      <c r="AI28" s="245">
        <f>송도공장장!AI28+제조팀!AI28+송도밸리데이션팀!AI28+송도생산지원팀!AI28+송도설비관리팀!AI28+품질관리6팀!AI28+품질보증3팀!AI28</f>
        <v>7600000</v>
      </c>
      <c r="AJ28" s="245">
        <f>송도공장장!AJ28+제조팀!AJ28+송도밸리데이션팀!AJ28+송도생산지원팀!AJ28+송도설비관리팀!AJ28+품질관리6팀!AJ28+품질보증3팀!AJ28</f>
        <v>7600000</v>
      </c>
      <c r="AK28" s="245">
        <f>송도공장장!AK28+제조팀!AK28+송도밸리데이션팀!AK28+송도생산지원팀!AK28+송도설비관리팀!AK28+품질관리6팀!AK28+품질보증3팀!AK28</f>
        <v>7600000</v>
      </c>
      <c r="AL28" s="245">
        <f>송도공장장!AL28+제조팀!AL28+송도밸리데이션팀!AL28+송도생산지원팀!AL28+송도설비관리팀!AL28+품질관리6팀!AL28+품질보증3팀!AL28</f>
        <v>7600000</v>
      </c>
      <c r="AM28" s="245">
        <f>송도공장장!AM28+제조팀!AM28+송도밸리데이션팀!AM28+송도생산지원팀!AM28+송도설비관리팀!AM28+품질관리6팀!AM28+품질보증3팀!AM28</f>
        <v>7600000</v>
      </c>
      <c r="AN28" s="245">
        <f>송도공장장!AN28+제조팀!AN28+송도밸리데이션팀!AN28+송도생산지원팀!AN28+송도설비관리팀!AN28+품질관리6팀!AN28+품질보증3팀!AN28</f>
        <v>7600000</v>
      </c>
      <c r="AO28" s="245">
        <f>송도공장장!AO28+제조팀!AO28+송도밸리데이션팀!AO28+송도생산지원팀!AO28+송도설비관리팀!AO28+품질관리6팀!AO28+품질보증3팀!AO28</f>
        <v>7600000</v>
      </c>
      <c r="AP28" s="245">
        <f>송도공장장!AP28+제조팀!AP28+송도밸리데이션팀!AP28+송도생산지원팀!AP28+송도설비관리팀!AP28+품질관리6팀!AP28+품질보증3팀!AP28</f>
        <v>7600000</v>
      </c>
      <c r="AQ28" s="245">
        <f>송도공장장!AQ28+제조팀!AQ28+송도밸리데이션팀!AQ28+송도생산지원팀!AQ28+송도설비관리팀!AQ28+품질관리6팀!AQ28+품질보증3팀!AQ28</f>
        <v>7600000</v>
      </c>
      <c r="AR28" s="245">
        <f>송도공장장!AR28+제조팀!AR28+송도밸리데이션팀!AR28+송도생산지원팀!AR28+송도설비관리팀!AR28+품질관리6팀!AR28+품질보증3팀!AR28</f>
        <v>7600000</v>
      </c>
      <c r="AS28" s="245">
        <f>송도공장장!AS28+제조팀!AS28+송도밸리데이션팀!AS28+송도생산지원팀!AS28+송도설비관리팀!AS28+품질관리6팀!AS28+품질보증3팀!AS28</f>
        <v>7600000</v>
      </c>
      <c r="AT28" s="245">
        <f>송도공장장!AT28+제조팀!AT28+송도밸리데이션팀!AT28+송도생산지원팀!AT28+송도설비관리팀!AT28+품질관리6팀!AT28+품질보증3팀!AT28</f>
        <v>7600000</v>
      </c>
      <c r="AU28" s="245">
        <f t="shared" si="2"/>
        <v>22800000</v>
      </c>
      <c r="AV28" s="245">
        <f t="shared" si="3"/>
        <v>22800000</v>
      </c>
      <c r="AW28" s="245">
        <f t="shared" si="4"/>
        <v>22800000</v>
      </c>
      <c r="AX28" s="245">
        <f t="shared" si="5"/>
        <v>22800000</v>
      </c>
      <c r="AY28" s="245">
        <f t="shared" ref="AY28:AY45" si="15">IF($BC28="O",1.05*$AH28,$AH28)</f>
        <v>91200000</v>
      </c>
      <c r="AZ28" s="245">
        <f t="shared" ref="AZ28:AZ45" si="16">IF($BC28="O",1.05*$AY28,$AY28)</f>
        <v>91200000</v>
      </c>
      <c r="BA28" s="245">
        <f t="shared" ref="BA28:BA45" si="17">IF($BC28="O",1.05*$AZ28,$AZ28)</f>
        <v>91200000</v>
      </c>
      <c r="BB28" s="250"/>
      <c r="BC28" s="251" t="s">
        <v>24</v>
      </c>
      <c r="BD28" s="261"/>
      <c r="BE28" s="264">
        <v>0</v>
      </c>
      <c r="BF28" s="264">
        <v>0</v>
      </c>
      <c r="BG28" s="264">
        <v>0</v>
      </c>
      <c r="BH28" s="265">
        <f t="shared" si="7"/>
        <v>0</v>
      </c>
    </row>
    <row r="29" spans="1:60" outlineLevel="1" x14ac:dyDescent="0.3">
      <c r="A29" s="71" t="s">
        <v>63</v>
      </c>
      <c r="B29" s="238" t="s">
        <v>64</v>
      </c>
      <c r="C29" s="238" t="s">
        <v>31</v>
      </c>
      <c r="D29" s="239">
        <v>5103250</v>
      </c>
      <c r="E29" s="239" t="s">
        <v>65</v>
      </c>
      <c r="F29" s="277">
        <v>0</v>
      </c>
      <c r="G29" s="245">
        <f t="shared" si="13"/>
        <v>0</v>
      </c>
      <c r="H29" s="264">
        <f>IFERROR(INDEX('[1]2024'!$A:$Q,MATCH($A$3&amp;$D29,'[1]2024'!$B:$B,0),MATCH(H$4,'[1]2024'!$2:$2,0)),0)+IFERROR(INDEX('[1]2024'!$A:$Q,MATCH($B$3&amp;$D29,'[1]2024'!$B:$B,0),MATCH(H$4,'[1]2024'!$2:$2,0)),0)++IFERROR(INDEX('[1]2024'!$A:$Q,MATCH($C$3&amp;$D29,'[1]2024'!$B:$B,0),MATCH(H$4,'[1]2024'!$2:$2,0)),0)++IFERROR(INDEX('[1]2024'!$A:$Q,MATCH($D$3&amp;$D29,'[1]2024'!$B:$B,0),MATCH(H$4,'[1]2024'!$2:$2,0)),0)</f>
        <v>0</v>
      </c>
      <c r="I29" s="264">
        <f>IFERROR(INDEX('[1]2024'!$A:$Q,MATCH($A$3&amp;$D29,'[1]2024'!$B:$B,0),MATCH(I$4,'[1]2024'!$2:$2,0)),0)+IFERROR(INDEX('[1]2024'!$A:$Q,MATCH($B$3&amp;$D29,'[1]2024'!$B:$B,0),MATCH(I$4,'[1]2024'!$2:$2,0)),0)++IFERROR(INDEX('[1]2024'!$A:$Q,MATCH($C$3&amp;$D29,'[1]2024'!$B:$B,0),MATCH(I$4,'[1]2024'!$2:$2,0)),0)++IFERROR(INDEX('[1]2024'!$A:$Q,MATCH($D$3&amp;$D29,'[1]2024'!$B:$B,0),MATCH(I$4,'[1]2024'!$2:$2,0)),0)</f>
        <v>0</v>
      </c>
      <c r="J29" s="264">
        <f>IFERROR(INDEX('[1]2024'!$A:$Q,MATCH($A$3&amp;$D29,'[1]2024'!$B:$B,0),MATCH(J$4,'[1]2024'!$2:$2,0)),0)+IFERROR(INDEX('[1]2024'!$A:$Q,MATCH($B$3&amp;$D29,'[1]2024'!$B:$B,0),MATCH(J$4,'[1]2024'!$2:$2,0)),0)++IFERROR(INDEX('[1]2024'!$A:$Q,MATCH($C$3&amp;$D29,'[1]2024'!$B:$B,0),MATCH(J$4,'[1]2024'!$2:$2,0)),0)++IFERROR(INDEX('[1]2024'!$A:$Q,MATCH($D$3&amp;$D29,'[1]2024'!$B:$B,0),MATCH(J$4,'[1]2024'!$2:$2,0)),0)</f>
        <v>0</v>
      </c>
      <c r="K29" s="264">
        <f>IFERROR(INDEX('[1]2024'!$A:$Q,MATCH($A$3&amp;$D29,'[1]2024'!$B:$B,0),MATCH(K$4,'[1]2024'!$2:$2,0)),0)+IFERROR(INDEX('[1]2024'!$A:$Q,MATCH($B$3&amp;$D29,'[1]2024'!$B:$B,0),MATCH(K$4,'[1]2024'!$2:$2,0)),0)++IFERROR(INDEX('[1]2024'!$A:$Q,MATCH($C$3&amp;$D29,'[1]2024'!$B:$B,0),MATCH(K$4,'[1]2024'!$2:$2,0)),0)++IFERROR(INDEX('[1]2024'!$A:$Q,MATCH($D$3&amp;$D29,'[1]2024'!$B:$B,0),MATCH(K$4,'[1]2024'!$2:$2,0)),0)</f>
        <v>0</v>
      </c>
      <c r="L29" s="264">
        <f>IFERROR(INDEX('[1]2024'!$A:$Q,MATCH($A$3&amp;$D29,'[1]2024'!$B:$B,0),MATCH(L$4,'[1]2024'!$2:$2,0)),0)+IFERROR(INDEX('[1]2024'!$A:$Q,MATCH($B$3&amp;$D29,'[1]2024'!$B:$B,0),MATCH(L$4,'[1]2024'!$2:$2,0)),0)++IFERROR(INDEX('[1]2024'!$A:$Q,MATCH($C$3&amp;$D29,'[1]2024'!$B:$B,0),MATCH(L$4,'[1]2024'!$2:$2,0)),0)++IFERROR(INDEX('[1]2024'!$A:$Q,MATCH($D$3&amp;$D29,'[1]2024'!$B:$B,0),MATCH(L$4,'[1]2024'!$2:$2,0)),0)</f>
        <v>0</v>
      </c>
      <c r="M29" s="264">
        <f>IFERROR(INDEX('[1]2024'!$A:$Q,MATCH($A$3&amp;$D29,'[1]2024'!$B:$B,0),MATCH(M$4,'[1]2024'!$2:$2,0)),0)+IFERROR(INDEX('[1]2024'!$A:$Q,MATCH($B$3&amp;$D29,'[1]2024'!$B:$B,0),MATCH(M$4,'[1]2024'!$2:$2,0)),0)++IFERROR(INDEX('[1]2024'!$A:$Q,MATCH($C$3&amp;$D29,'[1]2024'!$B:$B,0),MATCH(M$4,'[1]2024'!$2:$2,0)),0)++IFERROR(INDEX('[1]2024'!$A:$Q,MATCH($D$3&amp;$D29,'[1]2024'!$B:$B,0),MATCH(M$4,'[1]2024'!$2:$2,0)),0)</f>
        <v>0</v>
      </c>
      <c r="N29" s="264">
        <f>IFERROR(INDEX('[1]2024'!$A:$Q,MATCH($A$3&amp;$D29,'[1]2024'!$B:$B,0),MATCH(N$4,'[1]2024'!$2:$2,0)),0)+IFERROR(INDEX('[1]2024'!$A:$Q,MATCH($B$3&amp;$D29,'[1]2024'!$B:$B,0),MATCH(N$4,'[1]2024'!$2:$2,0)),0)++IFERROR(INDEX('[1]2024'!$A:$Q,MATCH($C$3&amp;$D29,'[1]2024'!$B:$B,0),MATCH(N$4,'[1]2024'!$2:$2,0)),0)++IFERROR(INDEX('[1]2024'!$A:$Q,MATCH($D$3&amp;$D29,'[1]2024'!$B:$B,0),MATCH(N$4,'[1]2024'!$2:$2,0)),0)</f>
        <v>0</v>
      </c>
      <c r="O29" s="264">
        <f>IFERROR(INDEX('[1]2024'!$A:$Q,MATCH($A$3&amp;$D29,'[1]2024'!$B:$B,0),MATCH(O$4,'[1]2024'!$2:$2,0)),0)+IFERROR(INDEX('[1]2024'!$A:$Q,MATCH($B$3&amp;$D29,'[1]2024'!$B:$B,0),MATCH(O$4,'[1]2024'!$2:$2,0)),0)++IFERROR(INDEX('[1]2024'!$A:$Q,MATCH($C$3&amp;$D29,'[1]2024'!$B:$B,0),MATCH(O$4,'[1]2024'!$2:$2,0)),0)++IFERROR(INDEX('[1]2024'!$A:$Q,MATCH($D$3&amp;$D29,'[1]2024'!$B:$B,0),MATCH(O$4,'[1]2024'!$2:$2,0)),0)</f>
        <v>0</v>
      </c>
      <c r="P29" s="264">
        <f>IFERROR(INDEX('[1]2024'!$A:$Q,MATCH($A$3&amp;$D29,'[1]2024'!$B:$B,0),MATCH(P$4,'[1]2024'!$2:$2,0)),0)+IFERROR(INDEX('[1]2024'!$A:$Q,MATCH($B$3&amp;$D29,'[1]2024'!$B:$B,0),MATCH(P$4,'[1]2024'!$2:$2,0)),0)++IFERROR(INDEX('[1]2024'!$A:$Q,MATCH($C$3&amp;$D29,'[1]2024'!$B:$B,0),MATCH(P$4,'[1]2024'!$2:$2,0)),0)++IFERROR(INDEX('[1]2024'!$A:$Q,MATCH($D$3&amp;$D29,'[1]2024'!$B:$B,0),MATCH(P$4,'[1]2024'!$2:$2,0)),0)</f>
        <v>0</v>
      </c>
      <c r="Q29" s="264">
        <f>IFERROR(INDEX('[1]2024'!$A:$Q,MATCH($A$3&amp;$D29,'[1]2024'!$B:$B,0),MATCH(Q$4,'[1]2024'!$2:$2,0)),0)+IFERROR(INDEX('[1]2024'!$A:$Q,MATCH($B$3&amp;$D29,'[1]2024'!$B:$B,0),MATCH(Q$4,'[1]2024'!$2:$2,0)),0)++IFERROR(INDEX('[1]2024'!$A:$Q,MATCH($C$3&amp;$D29,'[1]2024'!$B:$B,0),MATCH(Q$4,'[1]2024'!$2:$2,0)),0)++IFERROR(INDEX('[1]2024'!$A:$Q,MATCH($D$3&amp;$D29,'[1]2024'!$B:$B,0),MATCH(Q$4,'[1]2024'!$2:$2,0)),0)</f>
        <v>0</v>
      </c>
      <c r="R29" s="264">
        <f>IFERROR(INDEX('[1]2024'!$A:$Q,MATCH($A$3&amp;$D29,'[1]2024'!$B:$B,0),MATCH(R$4,'[1]2024'!$2:$2,0)),0)+IFERROR(INDEX('[1]2024'!$A:$Q,MATCH($B$3&amp;$D29,'[1]2024'!$B:$B,0),MATCH(R$4,'[1]2024'!$2:$2,0)),0)++IFERROR(INDEX('[1]2024'!$A:$Q,MATCH($C$3&amp;$D29,'[1]2024'!$B:$B,0),MATCH(R$4,'[1]2024'!$2:$2,0)),0)++IFERROR(INDEX('[1]2024'!$A:$Q,MATCH($D$3&amp;$D29,'[1]2024'!$B:$B,0),MATCH(R$4,'[1]2024'!$2:$2,0)),0)</f>
        <v>0</v>
      </c>
      <c r="S29" s="264">
        <f>IFERROR(INDEX('[1]2024'!$A:$Q,MATCH($A$3&amp;$D29,'[1]2024'!$B:$B,0),MATCH(S$4,'[1]2024'!$2:$2,0)),0)+IFERROR(INDEX('[1]2024'!$A:$Q,MATCH($B$3&amp;$D29,'[1]2024'!$B:$B,0),MATCH(S$4,'[1]2024'!$2:$2,0)),0)++IFERROR(INDEX('[1]2024'!$A:$Q,MATCH($C$3&amp;$D29,'[1]2024'!$B:$B,0),MATCH(S$4,'[1]2024'!$2:$2,0)),0)++IFERROR(INDEX('[1]2024'!$A:$Q,MATCH($D$3&amp;$D29,'[1]2024'!$B:$B,0),MATCH(S$4,'[1]2024'!$2:$2,0)),0)</f>
        <v>0</v>
      </c>
      <c r="T29" s="75">
        <v>0</v>
      </c>
      <c r="U29" s="245">
        <f t="shared" si="14"/>
        <v>0</v>
      </c>
      <c r="V29" s="246">
        <v>0</v>
      </c>
      <c r="W29" s="247">
        <v>0</v>
      </c>
      <c r="X29" s="247">
        <v>0</v>
      </c>
      <c r="Y29" s="247">
        <v>0</v>
      </c>
      <c r="Z29" s="247">
        <v>0</v>
      </c>
      <c r="AA29" s="247">
        <v>0</v>
      </c>
      <c r="AB29" s="247">
        <v>0</v>
      </c>
      <c r="AC29" s="247">
        <v>0</v>
      </c>
      <c r="AD29" s="247">
        <v>0</v>
      </c>
      <c r="AE29" s="247">
        <v>0</v>
      </c>
      <c r="AF29" s="247">
        <v>0</v>
      </c>
      <c r="AG29" s="248">
        <v>0</v>
      </c>
      <c r="AH29" s="245">
        <f>송도공장장!AH29+제조팀!AH29+송도밸리데이션팀!AH29+송도생산지원팀!AH29+송도설비관리팀!AH29+품질관리6팀!AH29+품질보증3팀!AH29</f>
        <v>0</v>
      </c>
      <c r="AI29" s="245">
        <f>송도공장장!AI29+제조팀!AI29+송도밸리데이션팀!AI29+송도생산지원팀!AI29+송도설비관리팀!AI29+품질관리6팀!AI29+품질보증3팀!AI29</f>
        <v>0</v>
      </c>
      <c r="AJ29" s="245">
        <f>송도공장장!AJ29+제조팀!AJ29+송도밸리데이션팀!AJ29+송도생산지원팀!AJ29+송도설비관리팀!AJ29+품질관리6팀!AJ29+품질보증3팀!AJ29</f>
        <v>0</v>
      </c>
      <c r="AK29" s="245">
        <f>송도공장장!AK29+제조팀!AK29+송도밸리데이션팀!AK29+송도생산지원팀!AK29+송도설비관리팀!AK29+품질관리6팀!AK29+품질보증3팀!AK29</f>
        <v>0</v>
      </c>
      <c r="AL29" s="245">
        <f>송도공장장!AL29+제조팀!AL29+송도밸리데이션팀!AL29+송도생산지원팀!AL29+송도설비관리팀!AL29+품질관리6팀!AL29+품질보증3팀!AL29</f>
        <v>0</v>
      </c>
      <c r="AM29" s="245">
        <f>송도공장장!AM29+제조팀!AM29+송도밸리데이션팀!AM29+송도생산지원팀!AM29+송도설비관리팀!AM29+품질관리6팀!AM29+품질보증3팀!AM29</f>
        <v>0</v>
      </c>
      <c r="AN29" s="245">
        <f>송도공장장!AN29+제조팀!AN29+송도밸리데이션팀!AN29+송도생산지원팀!AN29+송도설비관리팀!AN29+품질관리6팀!AN29+품질보증3팀!AN29</f>
        <v>0</v>
      </c>
      <c r="AO29" s="245">
        <f>송도공장장!AO29+제조팀!AO29+송도밸리데이션팀!AO29+송도생산지원팀!AO29+송도설비관리팀!AO29+품질관리6팀!AO29+품질보증3팀!AO29</f>
        <v>0</v>
      </c>
      <c r="AP29" s="245">
        <f>송도공장장!AP29+제조팀!AP29+송도밸리데이션팀!AP29+송도생산지원팀!AP29+송도설비관리팀!AP29+품질관리6팀!AP29+품질보증3팀!AP29</f>
        <v>0</v>
      </c>
      <c r="AQ29" s="245">
        <f>송도공장장!AQ29+제조팀!AQ29+송도밸리데이션팀!AQ29+송도생산지원팀!AQ29+송도설비관리팀!AQ29+품질관리6팀!AQ29+품질보증3팀!AQ29</f>
        <v>0</v>
      </c>
      <c r="AR29" s="245">
        <f>송도공장장!AR29+제조팀!AR29+송도밸리데이션팀!AR29+송도생산지원팀!AR29+송도설비관리팀!AR29+품질관리6팀!AR29+품질보증3팀!AR29</f>
        <v>0</v>
      </c>
      <c r="AS29" s="245">
        <f>송도공장장!AS29+제조팀!AS29+송도밸리데이션팀!AS29+송도생산지원팀!AS29+송도설비관리팀!AS29+품질관리6팀!AS29+품질보증3팀!AS29</f>
        <v>0</v>
      </c>
      <c r="AT29" s="245">
        <f>송도공장장!AT29+제조팀!AT29+송도밸리데이션팀!AT29+송도생산지원팀!AT29+송도설비관리팀!AT29+품질관리6팀!AT29+품질보증3팀!AT29</f>
        <v>0</v>
      </c>
      <c r="AU29" s="245">
        <f t="shared" si="2"/>
        <v>0</v>
      </c>
      <c r="AV29" s="245">
        <f t="shared" si="3"/>
        <v>0</v>
      </c>
      <c r="AW29" s="245">
        <f t="shared" si="4"/>
        <v>0</v>
      </c>
      <c r="AX29" s="245">
        <f t="shared" si="5"/>
        <v>0</v>
      </c>
      <c r="AY29" s="245">
        <f t="shared" si="15"/>
        <v>0</v>
      </c>
      <c r="AZ29" s="245">
        <f t="shared" si="16"/>
        <v>0</v>
      </c>
      <c r="BA29" s="245">
        <f t="shared" si="17"/>
        <v>0</v>
      </c>
      <c r="BB29" s="250"/>
      <c r="BC29" s="251" t="s">
        <v>24</v>
      </c>
      <c r="BD29" s="261"/>
      <c r="BE29" s="264">
        <v>0</v>
      </c>
      <c r="BF29" s="264">
        <v>0</v>
      </c>
      <c r="BG29" s="264">
        <v>1390000</v>
      </c>
      <c r="BH29" s="265">
        <f t="shared" si="7"/>
        <v>0</v>
      </c>
    </row>
    <row r="30" spans="1:60" outlineLevel="1" x14ac:dyDescent="0.3">
      <c r="A30" s="71" t="s">
        <v>66</v>
      </c>
      <c r="B30" s="238" t="s">
        <v>67</v>
      </c>
      <c r="C30" s="238" t="s">
        <v>31</v>
      </c>
      <c r="D30" s="239">
        <v>5103240</v>
      </c>
      <c r="E30" s="239" t="s">
        <v>68</v>
      </c>
      <c r="F30" s="277">
        <v>0</v>
      </c>
      <c r="G30" s="245">
        <f t="shared" si="13"/>
        <v>0</v>
      </c>
      <c r="H30" s="264">
        <f>IFERROR(INDEX('[1]2024'!$A:$Q,MATCH($A$3&amp;$D30,'[1]2024'!$B:$B,0),MATCH(H$4,'[1]2024'!$2:$2,0)),0)+IFERROR(INDEX('[1]2024'!$A:$Q,MATCH($B$3&amp;$D30,'[1]2024'!$B:$B,0),MATCH(H$4,'[1]2024'!$2:$2,0)),0)++IFERROR(INDEX('[1]2024'!$A:$Q,MATCH($C$3&amp;$D30,'[1]2024'!$B:$B,0),MATCH(H$4,'[1]2024'!$2:$2,0)),0)++IFERROR(INDEX('[1]2024'!$A:$Q,MATCH($D$3&amp;$D30,'[1]2024'!$B:$B,0),MATCH(H$4,'[1]2024'!$2:$2,0)),0)</f>
        <v>0</v>
      </c>
      <c r="I30" s="264">
        <f>IFERROR(INDEX('[1]2024'!$A:$Q,MATCH($A$3&amp;$D30,'[1]2024'!$B:$B,0),MATCH(I$4,'[1]2024'!$2:$2,0)),0)+IFERROR(INDEX('[1]2024'!$A:$Q,MATCH($B$3&amp;$D30,'[1]2024'!$B:$B,0),MATCH(I$4,'[1]2024'!$2:$2,0)),0)++IFERROR(INDEX('[1]2024'!$A:$Q,MATCH($C$3&amp;$D30,'[1]2024'!$B:$B,0),MATCH(I$4,'[1]2024'!$2:$2,0)),0)++IFERROR(INDEX('[1]2024'!$A:$Q,MATCH($D$3&amp;$D30,'[1]2024'!$B:$B,0),MATCH(I$4,'[1]2024'!$2:$2,0)),0)</f>
        <v>0</v>
      </c>
      <c r="J30" s="264">
        <f>IFERROR(INDEX('[1]2024'!$A:$Q,MATCH($A$3&amp;$D30,'[1]2024'!$B:$B,0),MATCH(J$4,'[1]2024'!$2:$2,0)),0)+IFERROR(INDEX('[1]2024'!$A:$Q,MATCH($B$3&amp;$D30,'[1]2024'!$B:$B,0),MATCH(J$4,'[1]2024'!$2:$2,0)),0)++IFERROR(INDEX('[1]2024'!$A:$Q,MATCH($C$3&amp;$D30,'[1]2024'!$B:$B,0),MATCH(J$4,'[1]2024'!$2:$2,0)),0)++IFERROR(INDEX('[1]2024'!$A:$Q,MATCH($D$3&amp;$D30,'[1]2024'!$B:$B,0),MATCH(J$4,'[1]2024'!$2:$2,0)),0)</f>
        <v>0</v>
      </c>
      <c r="K30" s="264">
        <f>IFERROR(INDEX('[1]2024'!$A:$Q,MATCH($A$3&amp;$D30,'[1]2024'!$B:$B,0),MATCH(K$4,'[1]2024'!$2:$2,0)),0)+IFERROR(INDEX('[1]2024'!$A:$Q,MATCH($B$3&amp;$D30,'[1]2024'!$B:$B,0),MATCH(K$4,'[1]2024'!$2:$2,0)),0)++IFERROR(INDEX('[1]2024'!$A:$Q,MATCH($C$3&amp;$D30,'[1]2024'!$B:$B,0),MATCH(K$4,'[1]2024'!$2:$2,0)),0)++IFERROR(INDEX('[1]2024'!$A:$Q,MATCH($D$3&amp;$D30,'[1]2024'!$B:$B,0),MATCH(K$4,'[1]2024'!$2:$2,0)),0)</f>
        <v>0</v>
      </c>
      <c r="L30" s="264">
        <f>IFERROR(INDEX('[1]2024'!$A:$Q,MATCH($A$3&amp;$D30,'[1]2024'!$B:$B,0),MATCH(L$4,'[1]2024'!$2:$2,0)),0)+IFERROR(INDEX('[1]2024'!$A:$Q,MATCH($B$3&amp;$D30,'[1]2024'!$B:$B,0),MATCH(L$4,'[1]2024'!$2:$2,0)),0)++IFERROR(INDEX('[1]2024'!$A:$Q,MATCH($C$3&amp;$D30,'[1]2024'!$B:$B,0),MATCH(L$4,'[1]2024'!$2:$2,0)),0)++IFERROR(INDEX('[1]2024'!$A:$Q,MATCH($D$3&amp;$D30,'[1]2024'!$B:$B,0),MATCH(L$4,'[1]2024'!$2:$2,0)),0)</f>
        <v>0</v>
      </c>
      <c r="M30" s="264">
        <f>IFERROR(INDEX('[1]2024'!$A:$Q,MATCH($A$3&amp;$D30,'[1]2024'!$B:$B,0),MATCH(M$4,'[1]2024'!$2:$2,0)),0)+IFERROR(INDEX('[1]2024'!$A:$Q,MATCH($B$3&amp;$D30,'[1]2024'!$B:$B,0),MATCH(M$4,'[1]2024'!$2:$2,0)),0)++IFERROR(INDEX('[1]2024'!$A:$Q,MATCH($C$3&amp;$D30,'[1]2024'!$B:$B,0),MATCH(M$4,'[1]2024'!$2:$2,0)),0)++IFERROR(INDEX('[1]2024'!$A:$Q,MATCH($D$3&amp;$D30,'[1]2024'!$B:$B,0),MATCH(M$4,'[1]2024'!$2:$2,0)),0)</f>
        <v>0</v>
      </c>
      <c r="N30" s="264">
        <f>IFERROR(INDEX('[1]2024'!$A:$Q,MATCH($A$3&amp;$D30,'[1]2024'!$B:$B,0),MATCH(N$4,'[1]2024'!$2:$2,0)),0)+IFERROR(INDEX('[1]2024'!$A:$Q,MATCH($B$3&amp;$D30,'[1]2024'!$B:$B,0),MATCH(N$4,'[1]2024'!$2:$2,0)),0)++IFERROR(INDEX('[1]2024'!$A:$Q,MATCH($C$3&amp;$D30,'[1]2024'!$B:$B,0),MATCH(N$4,'[1]2024'!$2:$2,0)),0)++IFERROR(INDEX('[1]2024'!$A:$Q,MATCH($D$3&amp;$D30,'[1]2024'!$B:$B,0),MATCH(N$4,'[1]2024'!$2:$2,0)),0)</f>
        <v>0</v>
      </c>
      <c r="O30" s="264">
        <f>IFERROR(INDEX('[1]2024'!$A:$Q,MATCH($A$3&amp;$D30,'[1]2024'!$B:$B,0),MATCH(O$4,'[1]2024'!$2:$2,0)),0)+IFERROR(INDEX('[1]2024'!$A:$Q,MATCH($B$3&amp;$D30,'[1]2024'!$B:$B,0),MATCH(O$4,'[1]2024'!$2:$2,0)),0)++IFERROR(INDEX('[1]2024'!$A:$Q,MATCH($C$3&amp;$D30,'[1]2024'!$B:$B,0),MATCH(O$4,'[1]2024'!$2:$2,0)),0)++IFERROR(INDEX('[1]2024'!$A:$Q,MATCH($D$3&amp;$D30,'[1]2024'!$B:$B,0),MATCH(O$4,'[1]2024'!$2:$2,0)),0)</f>
        <v>0</v>
      </c>
      <c r="P30" s="264">
        <f>IFERROR(INDEX('[1]2024'!$A:$Q,MATCH($A$3&amp;$D30,'[1]2024'!$B:$B,0),MATCH(P$4,'[1]2024'!$2:$2,0)),0)+IFERROR(INDEX('[1]2024'!$A:$Q,MATCH($B$3&amp;$D30,'[1]2024'!$B:$B,0),MATCH(P$4,'[1]2024'!$2:$2,0)),0)++IFERROR(INDEX('[1]2024'!$A:$Q,MATCH($C$3&amp;$D30,'[1]2024'!$B:$B,0),MATCH(P$4,'[1]2024'!$2:$2,0)),0)++IFERROR(INDEX('[1]2024'!$A:$Q,MATCH($D$3&amp;$D30,'[1]2024'!$B:$B,0),MATCH(P$4,'[1]2024'!$2:$2,0)),0)</f>
        <v>0</v>
      </c>
      <c r="Q30" s="264">
        <f>IFERROR(INDEX('[1]2024'!$A:$Q,MATCH($A$3&amp;$D30,'[1]2024'!$B:$B,0),MATCH(Q$4,'[1]2024'!$2:$2,0)),0)+IFERROR(INDEX('[1]2024'!$A:$Q,MATCH($B$3&amp;$D30,'[1]2024'!$B:$B,0),MATCH(Q$4,'[1]2024'!$2:$2,0)),0)++IFERROR(INDEX('[1]2024'!$A:$Q,MATCH($C$3&amp;$D30,'[1]2024'!$B:$B,0),MATCH(Q$4,'[1]2024'!$2:$2,0)),0)++IFERROR(INDEX('[1]2024'!$A:$Q,MATCH($D$3&amp;$D30,'[1]2024'!$B:$B,0),MATCH(Q$4,'[1]2024'!$2:$2,0)),0)</f>
        <v>0</v>
      </c>
      <c r="R30" s="264">
        <f>IFERROR(INDEX('[1]2024'!$A:$Q,MATCH($A$3&amp;$D30,'[1]2024'!$B:$B,0),MATCH(R$4,'[1]2024'!$2:$2,0)),0)+IFERROR(INDEX('[1]2024'!$A:$Q,MATCH($B$3&amp;$D30,'[1]2024'!$B:$B,0),MATCH(R$4,'[1]2024'!$2:$2,0)),0)++IFERROR(INDEX('[1]2024'!$A:$Q,MATCH($C$3&amp;$D30,'[1]2024'!$B:$B,0),MATCH(R$4,'[1]2024'!$2:$2,0)),0)++IFERROR(INDEX('[1]2024'!$A:$Q,MATCH($D$3&amp;$D30,'[1]2024'!$B:$B,0),MATCH(R$4,'[1]2024'!$2:$2,0)),0)</f>
        <v>0</v>
      </c>
      <c r="S30" s="264">
        <f>IFERROR(INDEX('[1]2024'!$A:$Q,MATCH($A$3&amp;$D30,'[1]2024'!$B:$B,0),MATCH(S$4,'[1]2024'!$2:$2,0)),0)+IFERROR(INDEX('[1]2024'!$A:$Q,MATCH($B$3&amp;$D30,'[1]2024'!$B:$B,0),MATCH(S$4,'[1]2024'!$2:$2,0)),0)++IFERROR(INDEX('[1]2024'!$A:$Q,MATCH($C$3&amp;$D30,'[1]2024'!$B:$B,0),MATCH(S$4,'[1]2024'!$2:$2,0)),0)++IFERROR(INDEX('[1]2024'!$A:$Q,MATCH($D$3&amp;$D30,'[1]2024'!$B:$B,0),MATCH(S$4,'[1]2024'!$2:$2,0)),0)</f>
        <v>0</v>
      </c>
      <c r="T30" s="75">
        <v>0</v>
      </c>
      <c r="U30" s="245">
        <f t="shared" si="14"/>
        <v>0</v>
      </c>
      <c r="V30" s="246">
        <v>0</v>
      </c>
      <c r="W30" s="247">
        <v>0</v>
      </c>
      <c r="X30" s="247">
        <v>0</v>
      </c>
      <c r="Y30" s="247">
        <v>0</v>
      </c>
      <c r="Z30" s="247">
        <v>0</v>
      </c>
      <c r="AA30" s="247">
        <v>0</v>
      </c>
      <c r="AB30" s="247">
        <v>0</v>
      </c>
      <c r="AC30" s="247">
        <v>0</v>
      </c>
      <c r="AD30" s="247">
        <v>0</v>
      </c>
      <c r="AE30" s="247">
        <v>0</v>
      </c>
      <c r="AF30" s="247">
        <v>0</v>
      </c>
      <c r="AG30" s="248">
        <v>0</v>
      </c>
      <c r="AH30" s="245">
        <f>송도공장장!AH30+제조팀!AH30+송도밸리데이션팀!AH30+송도생산지원팀!AH30+송도설비관리팀!AH30+품질관리6팀!AH30+품질보증3팀!AH30</f>
        <v>0</v>
      </c>
      <c r="AI30" s="245">
        <f>송도공장장!AI30+제조팀!AI30+송도밸리데이션팀!AI30+송도생산지원팀!AI30+송도설비관리팀!AI30+품질관리6팀!AI30+품질보증3팀!AI30</f>
        <v>0</v>
      </c>
      <c r="AJ30" s="245">
        <f>송도공장장!AJ30+제조팀!AJ30+송도밸리데이션팀!AJ30+송도생산지원팀!AJ30+송도설비관리팀!AJ30+품질관리6팀!AJ30+품질보증3팀!AJ30</f>
        <v>0</v>
      </c>
      <c r="AK30" s="245">
        <f>송도공장장!AK30+제조팀!AK30+송도밸리데이션팀!AK30+송도생산지원팀!AK30+송도설비관리팀!AK30+품질관리6팀!AK30+품질보증3팀!AK30</f>
        <v>0</v>
      </c>
      <c r="AL30" s="245">
        <f>송도공장장!AL30+제조팀!AL30+송도밸리데이션팀!AL30+송도생산지원팀!AL30+송도설비관리팀!AL30+품질관리6팀!AL30+품질보증3팀!AL30</f>
        <v>0</v>
      </c>
      <c r="AM30" s="245">
        <f>송도공장장!AM30+제조팀!AM30+송도밸리데이션팀!AM30+송도생산지원팀!AM30+송도설비관리팀!AM30+품질관리6팀!AM30+품질보증3팀!AM30</f>
        <v>0</v>
      </c>
      <c r="AN30" s="245">
        <f>송도공장장!AN30+제조팀!AN30+송도밸리데이션팀!AN30+송도생산지원팀!AN30+송도설비관리팀!AN30+품질관리6팀!AN30+품질보증3팀!AN30</f>
        <v>0</v>
      </c>
      <c r="AO30" s="245">
        <f>송도공장장!AO30+제조팀!AO30+송도밸리데이션팀!AO30+송도생산지원팀!AO30+송도설비관리팀!AO30+품질관리6팀!AO30+품질보증3팀!AO30</f>
        <v>0</v>
      </c>
      <c r="AP30" s="245">
        <f>송도공장장!AP30+제조팀!AP30+송도밸리데이션팀!AP30+송도생산지원팀!AP30+송도설비관리팀!AP30+품질관리6팀!AP30+품질보증3팀!AP30</f>
        <v>0</v>
      </c>
      <c r="AQ30" s="245">
        <f>송도공장장!AQ30+제조팀!AQ30+송도밸리데이션팀!AQ30+송도생산지원팀!AQ30+송도설비관리팀!AQ30+품질관리6팀!AQ30+품질보증3팀!AQ30</f>
        <v>0</v>
      </c>
      <c r="AR30" s="245">
        <f>송도공장장!AR30+제조팀!AR30+송도밸리데이션팀!AR30+송도생산지원팀!AR30+송도설비관리팀!AR30+품질관리6팀!AR30+품질보증3팀!AR30</f>
        <v>0</v>
      </c>
      <c r="AS30" s="245">
        <f>송도공장장!AS30+제조팀!AS30+송도밸리데이션팀!AS30+송도생산지원팀!AS30+송도설비관리팀!AS30+품질관리6팀!AS30+품질보증3팀!AS30</f>
        <v>0</v>
      </c>
      <c r="AT30" s="245">
        <f>송도공장장!AT30+제조팀!AT30+송도밸리데이션팀!AT30+송도생산지원팀!AT30+송도설비관리팀!AT30+품질관리6팀!AT30+품질보증3팀!AT30</f>
        <v>0</v>
      </c>
      <c r="AU30" s="245">
        <f t="shared" si="2"/>
        <v>0</v>
      </c>
      <c r="AV30" s="245">
        <f t="shared" si="3"/>
        <v>0</v>
      </c>
      <c r="AW30" s="245">
        <f t="shared" si="4"/>
        <v>0</v>
      </c>
      <c r="AX30" s="245">
        <f t="shared" si="5"/>
        <v>0</v>
      </c>
      <c r="AY30" s="245">
        <f t="shared" si="15"/>
        <v>0</v>
      </c>
      <c r="AZ30" s="245">
        <f t="shared" si="16"/>
        <v>0</v>
      </c>
      <c r="BA30" s="245">
        <f t="shared" si="17"/>
        <v>0</v>
      </c>
      <c r="BB30" s="250"/>
      <c r="BC30" s="251" t="s">
        <v>24</v>
      </c>
      <c r="BD30" s="261"/>
      <c r="BE30" s="264">
        <v>0</v>
      </c>
      <c r="BF30" s="264">
        <v>0</v>
      </c>
      <c r="BG30" s="264">
        <v>0</v>
      </c>
      <c r="BH30" s="265">
        <f t="shared" si="7"/>
        <v>0</v>
      </c>
    </row>
    <row r="31" spans="1:60" outlineLevel="1" x14ac:dyDescent="0.3">
      <c r="A31" s="71" t="s">
        <v>69</v>
      </c>
      <c r="B31" s="238" t="s">
        <v>70</v>
      </c>
      <c r="C31" s="238" t="s">
        <v>31</v>
      </c>
      <c r="D31" s="239">
        <v>5103230</v>
      </c>
      <c r="E31" s="239" t="s">
        <v>71</v>
      </c>
      <c r="F31" s="277">
        <v>0</v>
      </c>
      <c r="G31" s="245">
        <f t="shared" si="13"/>
        <v>0</v>
      </c>
      <c r="H31" s="264">
        <f>IFERROR(INDEX('[1]2024'!$A:$Q,MATCH($A$3&amp;$D31,'[1]2024'!$B:$B,0),MATCH(H$4,'[1]2024'!$2:$2,0)),0)+IFERROR(INDEX('[1]2024'!$A:$Q,MATCH($B$3&amp;$D31,'[1]2024'!$B:$B,0),MATCH(H$4,'[1]2024'!$2:$2,0)),0)++IFERROR(INDEX('[1]2024'!$A:$Q,MATCH($C$3&amp;$D31,'[1]2024'!$B:$B,0),MATCH(H$4,'[1]2024'!$2:$2,0)),0)++IFERROR(INDEX('[1]2024'!$A:$Q,MATCH($D$3&amp;$D31,'[1]2024'!$B:$B,0),MATCH(H$4,'[1]2024'!$2:$2,0)),0)</f>
        <v>0</v>
      </c>
      <c r="I31" s="264">
        <f>IFERROR(INDEX('[1]2024'!$A:$Q,MATCH($A$3&amp;$D31,'[1]2024'!$B:$B,0),MATCH(I$4,'[1]2024'!$2:$2,0)),0)+IFERROR(INDEX('[1]2024'!$A:$Q,MATCH($B$3&amp;$D31,'[1]2024'!$B:$B,0),MATCH(I$4,'[1]2024'!$2:$2,0)),0)++IFERROR(INDEX('[1]2024'!$A:$Q,MATCH($C$3&amp;$D31,'[1]2024'!$B:$B,0),MATCH(I$4,'[1]2024'!$2:$2,0)),0)++IFERROR(INDEX('[1]2024'!$A:$Q,MATCH($D$3&amp;$D31,'[1]2024'!$B:$B,0),MATCH(I$4,'[1]2024'!$2:$2,0)),0)</f>
        <v>0</v>
      </c>
      <c r="J31" s="264">
        <f>IFERROR(INDEX('[1]2024'!$A:$Q,MATCH($A$3&amp;$D31,'[1]2024'!$B:$B,0),MATCH(J$4,'[1]2024'!$2:$2,0)),0)+IFERROR(INDEX('[1]2024'!$A:$Q,MATCH($B$3&amp;$D31,'[1]2024'!$B:$B,0),MATCH(J$4,'[1]2024'!$2:$2,0)),0)++IFERROR(INDEX('[1]2024'!$A:$Q,MATCH($C$3&amp;$D31,'[1]2024'!$B:$B,0),MATCH(J$4,'[1]2024'!$2:$2,0)),0)++IFERROR(INDEX('[1]2024'!$A:$Q,MATCH($D$3&amp;$D31,'[1]2024'!$B:$B,0),MATCH(J$4,'[1]2024'!$2:$2,0)),0)</f>
        <v>0</v>
      </c>
      <c r="K31" s="264">
        <f>IFERROR(INDEX('[1]2024'!$A:$Q,MATCH($A$3&amp;$D31,'[1]2024'!$B:$B,0),MATCH(K$4,'[1]2024'!$2:$2,0)),0)+IFERROR(INDEX('[1]2024'!$A:$Q,MATCH($B$3&amp;$D31,'[1]2024'!$B:$B,0),MATCH(K$4,'[1]2024'!$2:$2,0)),0)++IFERROR(INDEX('[1]2024'!$A:$Q,MATCH($C$3&amp;$D31,'[1]2024'!$B:$B,0),MATCH(K$4,'[1]2024'!$2:$2,0)),0)++IFERROR(INDEX('[1]2024'!$A:$Q,MATCH($D$3&amp;$D31,'[1]2024'!$B:$B,0),MATCH(K$4,'[1]2024'!$2:$2,0)),0)</f>
        <v>0</v>
      </c>
      <c r="L31" s="264">
        <f>IFERROR(INDEX('[1]2024'!$A:$Q,MATCH($A$3&amp;$D31,'[1]2024'!$B:$B,0),MATCH(L$4,'[1]2024'!$2:$2,0)),0)+IFERROR(INDEX('[1]2024'!$A:$Q,MATCH($B$3&amp;$D31,'[1]2024'!$B:$B,0),MATCH(L$4,'[1]2024'!$2:$2,0)),0)++IFERROR(INDEX('[1]2024'!$A:$Q,MATCH($C$3&amp;$D31,'[1]2024'!$B:$B,0),MATCH(L$4,'[1]2024'!$2:$2,0)),0)++IFERROR(INDEX('[1]2024'!$A:$Q,MATCH($D$3&amp;$D31,'[1]2024'!$B:$B,0),MATCH(L$4,'[1]2024'!$2:$2,0)),0)</f>
        <v>0</v>
      </c>
      <c r="M31" s="264">
        <f>IFERROR(INDEX('[1]2024'!$A:$Q,MATCH($A$3&amp;$D31,'[1]2024'!$B:$B,0),MATCH(M$4,'[1]2024'!$2:$2,0)),0)+IFERROR(INDEX('[1]2024'!$A:$Q,MATCH($B$3&amp;$D31,'[1]2024'!$B:$B,0),MATCH(M$4,'[1]2024'!$2:$2,0)),0)++IFERROR(INDEX('[1]2024'!$A:$Q,MATCH($C$3&amp;$D31,'[1]2024'!$B:$B,0),MATCH(M$4,'[1]2024'!$2:$2,0)),0)++IFERROR(INDEX('[1]2024'!$A:$Q,MATCH($D$3&amp;$D31,'[1]2024'!$B:$B,0),MATCH(M$4,'[1]2024'!$2:$2,0)),0)</f>
        <v>0</v>
      </c>
      <c r="N31" s="264">
        <f>IFERROR(INDEX('[1]2024'!$A:$Q,MATCH($A$3&amp;$D31,'[1]2024'!$B:$B,0),MATCH(N$4,'[1]2024'!$2:$2,0)),0)+IFERROR(INDEX('[1]2024'!$A:$Q,MATCH($B$3&amp;$D31,'[1]2024'!$B:$B,0),MATCH(N$4,'[1]2024'!$2:$2,0)),0)++IFERROR(INDEX('[1]2024'!$A:$Q,MATCH($C$3&amp;$D31,'[1]2024'!$B:$B,0),MATCH(N$4,'[1]2024'!$2:$2,0)),0)++IFERROR(INDEX('[1]2024'!$A:$Q,MATCH($D$3&amp;$D31,'[1]2024'!$B:$B,0),MATCH(N$4,'[1]2024'!$2:$2,0)),0)</f>
        <v>0</v>
      </c>
      <c r="O31" s="264">
        <f>IFERROR(INDEX('[1]2024'!$A:$Q,MATCH($A$3&amp;$D31,'[1]2024'!$B:$B,0),MATCH(O$4,'[1]2024'!$2:$2,0)),0)+IFERROR(INDEX('[1]2024'!$A:$Q,MATCH($B$3&amp;$D31,'[1]2024'!$B:$B,0),MATCH(O$4,'[1]2024'!$2:$2,0)),0)++IFERROR(INDEX('[1]2024'!$A:$Q,MATCH($C$3&amp;$D31,'[1]2024'!$B:$B,0),MATCH(O$4,'[1]2024'!$2:$2,0)),0)++IFERROR(INDEX('[1]2024'!$A:$Q,MATCH($D$3&amp;$D31,'[1]2024'!$B:$B,0),MATCH(O$4,'[1]2024'!$2:$2,0)),0)</f>
        <v>0</v>
      </c>
      <c r="P31" s="264">
        <f>IFERROR(INDEX('[1]2024'!$A:$Q,MATCH($A$3&amp;$D31,'[1]2024'!$B:$B,0),MATCH(P$4,'[1]2024'!$2:$2,0)),0)+IFERROR(INDEX('[1]2024'!$A:$Q,MATCH($B$3&amp;$D31,'[1]2024'!$B:$B,0),MATCH(P$4,'[1]2024'!$2:$2,0)),0)++IFERROR(INDEX('[1]2024'!$A:$Q,MATCH($C$3&amp;$D31,'[1]2024'!$B:$B,0),MATCH(P$4,'[1]2024'!$2:$2,0)),0)++IFERROR(INDEX('[1]2024'!$A:$Q,MATCH($D$3&amp;$D31,'[1]2024'!$B:$B,0),MATCH(P$4,'[1]2024'!$2:$2,0)),0)</f>
        <v>0</v>
      </c>
      <c r="Q31" s="264">
        <f>IFERROR(INDEX('[1]2024'!$A:$Q,MATCH($A$3&amp;$D31,'[1]2024'!$B:$B,0),MATCH(Q$4,'[1]2024'!$2:$2,0)),0)+IFERROR(INDEX('[1]2024'!$A:$Q,MATCH($B$3&amp;$D31,'[1]2024'!$B:$B,0),MATCH(Q$4,'[1]2024'!$2:$2,0)),0)++IFERROR(INDEX('[1]2024'!$A:$Q,MATCH($C$3&amp;$D31,'[1]2024'!$B:$B,0),MATCH(Q$4,'[1]2024'!$2:$2,0)),0)++IFERROR(INDEX('[1]2024'!$A:$Q,MATCH($D$3&amp;$D31,'[1]2024'!$B:$B,0),MATCH(Q$4,'[1]2024'!$2:$2,0)),0)</f>
        <v>0</v>
      </c>
      <c r="R31" s="264">
        <f>IFERROR(INDEX('[1]2024'!$A:$Q,MATCH($A$3&amp;$D31,'[1]2024'!$B:$B,0),MATCH(R$4,'[1]2024'!$2:$2,0)),0)+IFERROR(INDEX('[1]2024'!$A:$Q,MATCH($B$3&amp;$D31,'[1]2024'!$B:$B,0),MATCH(R$4,'[1]2024'!$2:$2,0)),0)++IFERROR(INDEX('[1]2024'!$A:$Q,MATCH($C$3&amp;$D31,'[1]2024'!$B:$B,0),MATCH(R$4,'[1]2024'!$2:$2,0)),0)++IFERROR(INDEX('[1]2024'!$A:$Q,MATCH($D$3&amp;$D31,'[1]2024'!$B:$B,0),MATCH(R$4,'[1]2024'!$2:$2,0)),0)</f>
        <v>0</v>
      </c>
      <c r="S31" s="264">
        <f>IFERROR(INDEX('[1]2024'!$A:$Q,MATCH($A$3&amp;$D31,'[1]2024'!$B:$B,0),MATCH(S$4,'[1]2024'!$2:$2,0)),0)+IFERROR(INDEX('[1]2024'!$A:$Q,MATCH($B$3&amp;$D31,'[1]2024'!$B:$B,0),MATCH(S$4,'[1]2024'!$2:$2,0)),0)++IFERROR(INDEX('[1]2024'!$A:$Q,MATCH($C$3&amp;$D31,'[1]2024'!$B:$B,0),MATCH(S$4,'[1]2024'!$2:$2,0)),0)++IFERROR(INDEX('[1]2024'!$A:$Q,MATCH($D$3&amp;$D31,'[1]2024'!$B:$B,0),MATCH(S$4,'[1]2024'!$2:$2,0)),0)</f>
        <v>0</v>
      </c>
      <c r="T31" s="75">
        <v>0</v>
      </c>
      <c r="U31" s="245">
        <f t="shared" si="14"/>
        <v>0</v>
      </c>
      <c r="V31" s="246">
        <v>0</v>
      </c>
      <c r="W31" s="247">
        <v>0</v>
      </c>
      <c r="X31" s="247">
        <v>0</v>
      </c>
      <c r="Y31" s="247">
        <v>0</v>
      </c>
      <c r="Z31" s="247">
        <v>0</v>
      </c>
      <c r="AA31" s="247">
        <v>0</v>
      </c>
      <c r="AB31" s="247">
        <v>0</v>
      </c>
      <c r="AC31" s="247">
        <v>0</v>
      </c>
      <c r="AD31" s="247">
        <v>0</v>
      </c>
      <c r="AE31" s="247">
        <v>0</v>
      </c>
      <c r="AF31" s="247">
        <v>0</v>
      </c>
      <c r="AG31" s="248">
        <v>0</v>
      </c>
      <c r="AH31" s="245">
        <f>송도공장장!AH31+제조팀!AH31+송도밸리데이션팀!AH31+송도생산지원팀!AH31+송도설비관리팀!AH31+품질관리6팀!AH31+품질보증3팀!AH31</f>
        <v>0</v>
      </c>
      <c r="AI31" s="245">
        <f>송도공장장!AI31+제조팀!AI31+송도밸리데이션팀!AI31+송도생산지원팀!AI31+송도설비관리팀!AI31+품질관리6팀!AI31+품질보증3팀!AI31</f>
        <v>0</v>
      </c>
      <c r="AJ31" s="245">
        <f>송도공장장!AJ31+제조팀!AJ31+송도밸리데이션팀!AJ31+송도생산지원팀!AJ31+송도설비관리팀!AJ31+품질관리6팀!AJ31+품질보증3팀!AJ31</f>
        <v>0</v>
      </c>
      <c r="AK31" s="245">
        <f>송도공장장!AK31+제조팀!AK31+송도밸리데이션팀!AK31+송도생산지원팀!AK31+송도설비관리팀!AK31+품질관리6팀!AK31+품질보증3팀!AK31</f>
        <v>0</v>
      </c>
      <c r="AL31" s="245">
        <f>송도공장장!AL31+제조팀!AL31+송도밸리데이션팀!AL31+송도생산지원팀!AL31+송도설비관리팀!AL31+품질관리6팀!AL31+품질보증3팀!AL31</f>
        <v>0</v>
      </c>
      <c r="AM31" s="245">
        <f>송도공장장!AM31+제조팀!AM31+송도밸리데이션팀!AM31+송도생산지원팀!AM31+송도설비관리팀!AM31+품질관리6팀!AM31+품질보증3팀!AM31</f>
        <v>0</v>
      </c>
      <c r="AN31" s="245">
        <f>송도공장장!AN31+제조팀!AN31+송도밸리데이션팀!AN31+송도생산지원팀!AN31+송도설비관리팀!AN31+품질관리6팀!AN31+품질보증3팀!AN31</f>
        <v>0</v>
      </c>
      <c r="AO31" s="245">
        <f>송도공장장!AO31+제조팀!AO31+송도밸리데이션팀!AO31+송도생산지원팀!AO31+송도설비관리팀!AO31+품질관리6팀!AO31+품질보증3팀!AO31</f>
        <v>0</v>
      </c>
      <c r="AP31" s="245">
        <f>송도공장장!AP31+제조팀!AP31+송도밸리데이션팀!AP31+송도생산지원팀!AP31+송도설비관리팀!AP31+품질관리6팀!AP31+품질보증3팀!AP31</f>
        <v>0</v>
      </c>
      <c r="AQ31" s="245">
        <f>송도공장장!AQ31+제조팀!AQ31+송도밸리데이션팀!AQ31+송도생산지원팀!AQ31+송도설비관리팀!AQ31+품질관리6팀!AQ31+품질보증3팀!AQ31</f>
        <v>0</v>
      </c>
      <c r="AR31" s="245">
        <f>송도공장장!AR31+제조팀!AR31+송도밸리데이션팀!AR31+송도생산지원팀!AR31+송도설비관리팀!AR31+품질관리6팀!AR31+품질보증3팀!AR31</f>
        <v>0</v>
      </c>
      <c r="AS31" s="245">
        <f>송도공장장!AS31+제조팀!AS31+송도밸리데이션팀!AS31+송도생산지원팀!AS31+송도설비관리팀!AS31+품질관리6팀!AS31+품질보증3팀!AS31</f>
        <v>0</v>
      </c>
      <c r="AT31" s="245">
        <f>송도공장장!AT31+제조팀!AT31+송도밸리데이션팀!AT31+송도생산지원팀!AT31+송도설비관리팀!AT31+품질관리6팀!AT31+품질보증3팀!AT31</f>
        <v>0</v>
      </c>
      <c r="AU31" s="245">
        <f t="shared" si="2"/>
        <v>0</v>
      </c>
      <c r="AV31" s="245">
        <f t="shared" si="3"/>
        <v>0</v>
      </c>
      <c r="AW31" s="245">
        <f t="shared" si="4"/>
        <v>0</v>
      </c>
      <c r="AX31" s="245">
        <f t="shared" si="5"/>
        <v>0</v>
      </c>
      <c r="AY31" s="245">
        <f t="shared" si="15"/>
        <v>0</v>
      </c>
      <c r="AZ31" s="245">
        <f t="shared" si="16"/>
        <v>0</v>
      </c>
      <c r="BA31" s="245">
        <f t="shared" si="17"/>
        <v>0</v>
      </c>
      <c r="BB31" s="250"/>
      <c r="BC31" s="251" t="s">
        <v>24</v>
      </c>
      <c r="BD31" s="261"/>
      <c r="BE31" s="264">
        <v>0</v>
      </c>
      <c r="BF31" s="264">
        <v>0</v>
      </c>
      <c r="BG31" s="264">
        <v>0</v>
      </c>
      <c r="BH31" s="265">
        <f t="shared" si="7"/>
        <v>0</v>
      </c>
    </row>
    <row r="32" spans="1:60" outlineLevel="1" x14ac:dyDescent="0.3">
      <c r="A32" s="71" t="s">
        <v>72</v>
      </c>
      <c r="B32" s="238" t="s">
        <v>73</v>
      </c>
      <c r="C32" s="238" t="s">
        <v>31</v>
      </c>
      <c r="D32" s="239">
        <v>5103220</v>
      </c>
      <c r="E32" s="239" t="s">
        <v>74</v>
      </c>
      <c r="F32" s="277">
        <v>0</v>
      </c>
      <c r="G32" s="245">
        <f t="shared" si="13"/>
        <v>0</v>
      </c>
      <c r="H32" s="264">
        <f>IFERROR(INDEX('[1]2024'!$A:$Q,MATCH($A$3&amp;$D32,'[1]2024'!$B:$B,0),MATCH(H$4,'[1]2024'!$2:$2,0)),0)+IFERROR(INDEX('[1]2024'!$A:$Q,MATCH($B$3&amp;$D32,'[1]2024'!$B:$B,0),MATCH(H$4,'[1]2024'!$2:$2,0)),0)++IFERROR(INDEX('[1]2024'!$A:$Q,MATCH($C$3&amp;$D32,'[1]2024'!$B:$B,0),MATCH(H$4,'[1]2024'!$2:$2,0)),0)++IFERROR(INDEX('[1]2024'!$A:$Q,MATCH($D$3&amp;$D32,'[1]2024'!$B:$B,0),MATCH(H$4,'[1]2024'!$2:$2,0)),0)</f>
        <v>0</v>
      </c>
      <c r="I32" s="264">
        <f>IFERROR(INDEX('[1]2024'!$A:$Q,MATCH($A$3&amp;$D32,'[1]2024'!$B:$B,0),MATCH(I$4,'[1]2024'!$2:$2,0)),0)+IFERROR(INDEX('[1]2024'!$A:$Q,MATCH($B$3&amp;$D32,'[1]2024'!$B:$B,0),MATCH(I$4,'[1]2024'!$2:$2,0)),0)++IFERROR(INDEX('[1]2024'!$A:$Q,MATCH($C$3&amp;$D32,'[1]2024'!$B:$B,0),MATCH(I$4,'[1]2024'!$2:$2,0)),0)++IFERROR(INDEX('[1]2024'!$A:$Q,MATCH($D$3&amp;$D32,'[1]2024'!$B:$B,0),MATCH(I$4,'[1]2024'!$2:$2,0)),0)</f>
        <v>0</v>
      </c>
      <c r="J32" s="264">
        <f>IFERROR(INDEX('[1]2024'!$A:$Q,MATCH($A$3&amp;$D32,'[1]2024'!$B:$B,0),MATCH(J$4,'[1]2024'!$2:$2,0)),0)+IFERROR(INDEX('[1]2024'!$A:$Q,MATCH($B$3&amp;$D32,'[1]2024'!$B:$B,0),MATCH(J$4,'[1]2024'!$2:$2,0)),0)++IFERROR(INDEX('[1]2024'!$A:$Q,MATCH($C$3&amp;$D32,'[1]2024'!$B:$B,0),MATCH(J$4,'[1]2024'!$2:$2,0)),0)++IFERROR(INDEX('[1]2024'!$A:$Q,MATCH($D$3&amp;$D32,'[1]2024'!$B:$B,0),MATCH(J$4,'[1]2024'!$2:$2,0)),0)</f>
        <v>0</v>
      </c>
      <c r="K32" s="264">
        <f>IFERROR(INDEX('[1]2024'!$A:$Q,MATCH($A$3&amp;$D32,'[1]2024'!$B:$B,0),MATCH(K$4,'[1]2024'!$2:$2,0)),0)+IFERROR(INDEX('[1]2024'!$A:$Q,MATCH($B$3&amp;$D32,'[1]2024'!$B:$B,0),MATCH(K$4,'[1]2024'!$2:$2,0)),0)++IFERROR(INDEX('[1]2024'!$A:$Q,MATCH($C$3&amp;$D32,'[1]2024'!$B:$B,0),MATCH(K$4,'[1]2024'!$2:$2,0)),0)++IFERROR(INDEX('[1]2024'!$A:$Q,MATCH($D$3&amp;$D32,'[1]2024'!$B:$B,0),MATCH(K$4,'[1]2024'!$2:$2,0)),0)</f>
        <v>0</v>
      </c>
      <c r="L32" s="264">
        <f>IFERROR(INDEX('[1]2024'!$A:$Q,MATCH($A$3&amp;$D32,'[1]2024'!$B:$B,0),MATCH(L$4,'[1]2024'!$2:$2,0)),0)+IFERROR(INDEX('[1]2024'!$A:$Q,MATCH($B$3&amp;$D32,'[1]2024'!$B:$B,0),MATCH(L$4,'[1]2024'!$2:$2,0)),0)++IFERROR(INDEX('[1]2024'!$A:$Q,MATCH($C$3&amp;$D32,'[1]2024'!$B:$B,0),MATCH(L$4,'[1]2024'!$2:$2,0)),0)++IFERROR(INDEX('[1]2024'!$A:$Q,MATCH($D$3&amp;$D32,'[1]2024'!$B:$B,0),MATCH(L$4,'[1]2024'!$2:$2,0)),0)</f>
        <v>0</v>
      </c>
      <c r="M32" s="264">
        <f>IFERROR(INDEX('[1]2024'!$A:$Q,MATCH($A$3&amp;$D32,'[1]2024'!$B:$B,0),MATCH(M$4,'[1]2024'!$2:$2,0)),0)+IFERROR(INDEX('[1]2024'!$A:$Q,MATCH($B$3&amp;$D32,'[1]2024'!$B:$B,0),MATCH(M$4,'[1]2024'!$2:$2,0)),0)++IFERROR(INDEX('[1]2024'!$A:$Q,MATCH($C$3&amp;$D32,'[1]2024'!$B:$B,0),MATCH(M$4,'[1]2024'!$2:$2,0)),0)++IFERROR(INDEX('[1]2024'!$A:$Q,MATCH($D$3&amp;$D32,'[1]2024'!$B:$B,0),MATCH(M$4,'[1]2024'!$2:$2,0)),0)</f>
        <v>0</v>
      </c>
      <c r="N32" s="264">
        <f>IFERROR(INDEX('[1]2024'!$A:$Q,MATCH($A$3&amp;$D32,'[1]2024'!$B:$B,0),MATCH(N$4,'[1]2024'!$2:$2,0)),0)+IFERROR(INDEX('[1]2024'!$A:$Q,MATCH($B$3&amp;$D32,'[1]2024'!$B:$B,0),MATCH(N$4,'[1]2024'!$2:$2,0)),0)++IFERROR(INDEX('[1]2024'!$A:$Q,MATCH($C$3&amp;$D32,'[1]2024'!$B:$B,0),MATCH(N$4,'[1]2024'!$2:$2,0)),0)++IFERROR(INDEX('[1]2024'!$A:$Q,MATCH($D$3&amp;$D32,'[1]2024'!$B:$B,0),MATCH(N$4,'[1]2024'!$2:$2,0)),0)</f>
        <v>0</v>
      </c>
      <c r="O32" s="264">
        <f>IFERROR(INDEX('[1]2024'!$A:$Q,MATCH($A$3&amp;$D32,'[1]2024'!$B:$B,0),MATCH(O$4,'[1]2024'!$2:$2,0)),0)+IFERROR(INDEX('[1]2024'!$A:$Q,MATCH($B$3&amp;$D32,'[1]2024'!$B:$B,0),MATCH(O$4,'[1]2024'!$2:$2,0)),0)++IFERROR(INDEX('[1]2024'!$A:$Q,MATCH($C$3&amp;$D32,'[1]2024'!$B:$B,0),MATCH(O$4,'[1]2024'!$2:$2,0)),0)++IFERROR(INDEX('[1]2024'!$A:$Q,MATCH($D$3&amp;$D32,'[1]2024'!$B:$B,0),MATCH(O$4,'[1]2024'!$2:$2,0)),0)</f>
        <v>0</v>
      </c>
      <c r="P32" s="264">
        <f>IFERROR(INDEX('[1]2024'!$A:$Q,MATCH($A$3&amp;$D32,'[1]2024'!$B:$B,0),MATCH(P$4,'[1]2024'!$2:$2,0)),0)+IFERROR(INDEX('[1]2024'!$A:$Q,MATCH($B$3&amp;$D32,'[1]2024'!$B:$B,0),MATCH(P$4,'[1]2024'!$2:$2,0)),0)++IFERROR(INDEX('[1]2024'!$A:$Q,MATCH($C$3&amp;$D32,'[1]2024'!$B:$B,0),MATCH(P$4,'[1]2024'!$2:$2,0)),0)++IFERROR(INDEX('[1]2024'!$A:$Q,MATCH($D$3&amp;$D32,'[1]2024'!$B:$B,0),MATCH(P$4,'[1]2024'!$2:$2,0)),0)</f>
        <v>0</v>
      </c>
      <c r="Q32" s="264">
        <f>IFERROR(INDEX('[1]2024'!$A:$Q,MATCH($A$3&amp;$D32,'[1]2024'!$B:$B,0),MATCH(Q$4,'[1]2024'!$2:$2,0)),0)+IFERROR(INDEX('[1]2024'!$A:$Q,MATCH($B$3&amp;$D32,'[1]2024'!$B:$B,0),MATCH(Q$4,'[1]2024'!$2:$2,0)),0)++IFERROR(INDEX('[1]2024'!$A:$Q,MATCH($C$3&amp;$D32,'[1]2024'!$B:$B,0),MATCH(Q$4,'[1]2024'!$2:$2,0)),0)++IFERROR(INDEX('[1]2024'!$A:$Q,MATCH($D$3&amp;$D32,'[1]2024'!$B:$B,0),MATCH(Q$4,'[1]2024'!$2:$2,0)),0)</f>
        <v>0</v>
      </c>
      <c r="R32" s="264">
        <f>IFERROR(INDEX('[1]2024'!$A:$Q,MATCH($A$3&amp;$D32,'[1]2024'!$B:$B,0),MATCH(R$4,'[1]2024'!$2:$2,0)),0)+IFERROR(INDEX('[1]2024'!$A:$Q,MATCH($B$3&amp;$D32,'[1]2024'!$B:$B,0),MATCH(R$4,'[1]2024'!$2:$2,0)),0)++IFERROR(INDEX('[1]2024'!$A:$Q,MATCH($C$3&amp;$D32,'[1]2024'!$B:$B,0),MATCH(R$4,'[1]2024'!$2:$2,0)),0)++IFERROR(INDEX('[1]2024'!$A:$Q,MATCH($D$3&amp;$D32,'[1]2024'!$B:$B,0),MATCH(R$4,'[1]2024'!$2:$2,0)),0)</f>
        <v>0</v>
      </c>
      <c r="S32" s="264">
        <f>IFERROR(INDEX('[1]2024'!$A:$Q,MATCH($A$3&amp;$D32,'[1]2024'!$B:$B,0),MATCH(S$4,'[1]2024'!$2:$2,0)),0)+IFERROR(INDEX('[1]2024'!$A:$Q,MATCH($B$3&amp;$D32,'[1]2024'!$B:$B,0),MATCH(S$4,'[1]2024'!$2:$2,0)),0)++IFERROR(INDEX('[1]2024'!$A:$Q,MATCH($C$3&amp;$D32,'[1]2024'!$B:$B,0),MATCH(S$4,'[1]2024'!$2:$2,0)),0)++IFERROR(INDEX('[1]2024'!$A:$Q,MATCH($D$3&amp;$D32,'[1]2024'!$B:$B,0),MATCH(S$4,'[1]2024'!$2:$2,0)),0)</f>
        <v>0</v>
      </c>
      <c r="T32" s="75">
        <v>0</v>
      </c>
      <c r="U32" s="245">
        <f t="shared" si="14"/>
        <v>0</v>
      </c>
      <c r="V32" s="246">
        <v>0</v>
      </c>
      <c r="W32" s="247">
        <v>0</v>
      </c>
      <c r="X32" s="247">
        <v>0</v>
      </c>
      <c r="Y32" s="247">
        <v>0</v>
      </c>
      <c r="Z32" s="247">
        <v>0</v>
      </c>
      <c r="AA32" s="247">
        <v>0</v>
      </c>
      <c r="AB32" s="247">
        <v>0</v>
      </c>
      <c r="AC32" s="247">
        <v>0</v>
      </c>
      <c r="AD32" s="247">
        <v>0</v>
      </c>
      <c r="AE32" s="247">
        <v>0</v>
      </c>
      <c r="AF32" s="247">
        <v>0</v>
      </c>
      <c r="AG32" s="248">
        <v>0</v>
      </c>
      <c r="AH32" s="245">
        <f>송도공장장!AH32+제조팀!AH32+송도밸리데이션팀!AH32+송도생산지원팀!AH32+송도설비관리팀!AH32+품질관리6팀!AH32+품질보증3팀!AH32</f>
        <v>48000000</v>
      </c>
      <c r="AI32" s="245">
        <f>송도공장장!AI32+제조팀!AI32+송도밸리데이션팀!AI32+송도생산지원팀!AI32+송도설비관리팀!AI32+품질관리6팀!AI32+품질보증3팀!AI32</f>
        <v>4000000</v>
      </c>
      <c r="AJ32" s="245">
        <f>송도공장장!AJ32+제조팀!AJ32+송도밸리데이션팀!AJ32+송도생산지원팀!AJ32+송도설비관리팀!AJ32+품질관리6팀!AJ32+품질보증3팀!AJ32</f>
        <v>4000000</v>
      </c>
      <c r="AK32" s="245">
        <f>송도공장장!AK32+제조팀!AK32+송도밸리데이션팀!AK32+송도생산지원팀!AK32+송도설비관리팀!AK32+품질관리6팀!AK32+품질보증3팀!AK32</f>
        <v>4000000</v>
      </c>
      <c r="AL32" s="245">
        <f>송도공장장!AL32+제조팀!AL32+송도밸리데이션팀!AL32+송도생산지원팀!AL32+송도설비관리팀!AL32+품질관리6팀!AL32+품질보증3팀!AL32</f>
        <v>4000000</v>
      </c>
      <c r="AM32" s="245">
        <f>송도공장장!AM32+제조팀!AM32+송도밸리데이션팀!AM32+송도생산지원팀!AM32+송도설비관리팀!AM32+품질관리6팀!AM32+품질보증3팀!AM32</f>
        <v>4000000</v>
      </c>
      <c r="AN32" s="245">
        <f>송도공장장!AN32+제조팀!AN32+송도밸리데이션팀!AN32+송도생산지원팀!AN32+송도설비관리팀!AN32+품질관리6팀!AN32+품질보증3팀!AN32</f>
        <v>4000000</v>
      </c>
      <c r="AO32" s="245">
        <f>송도공장장!AO32+제조팀!AO32+송도밸리데이션팀!AO32+송도생산지원팀!AO32+송도설비관리팀!AO32+품질관리6팀!AO32+품질보증3팀!AO32</f>
        <v>4000000</v>
      </c>
      <c r="AP32" s="245">
        <f>송도공장장!AP32+제조팀!AP32+송도밸리데이션팀!AP32+송도생산지원팀!AP32+송도설비관리팀!AP32+품질관리6팀!AP32+품질보증3팀!AP32</f>
        <v>4000000</v>
      </c>
      <c r="AQ32" s="245">
        <f>송도공장장!AQ32+제조팀!AQ32+송도밸리데이션팀!AQ32+송도생산지원팀!AQ32+송도설비관리팀!AQ32+품질관리6팀!AQ32+품질보증3팀!AQ32</f>
        <v>4000000</v>
      </c>
      <c r="AR32" s="245">
        <f>송도공장장!AR32+제조팀!AR32+송도밸리데이션팀!AR32+송도생산지원팀!AR32+송도설비관리팀!AR32+품질관리6팀!AR32+품질보증3팀!AR32</f>
        <v>4000000</v>
      </c>
      <c r="AS32" s="245">
        <f>송도공장장!AS32+제조팀!AS32+송도밸리데이션팀!AS32+송도생산지원팀!AS32+송도설비관리팀!AS32+품질관리6팀!AS32+품질보증3팀!AS32</f>
        <v>4000000</v>
      </c>
      <c r="AT32" s="245">
        <f>송도공장장!AT32+제조팀!AT32+송도밸리데이션팀!AT32+송도생산지원팀!AT32+송도설비관리팀!AT32+품질관리6팀!AT32+품질보증3팀!AT32</f>
        <v>4000000</v>
      </c>
      <c r="AU32" s="245">
        <f t="shared" si="2"/>
        <v>12000000</v>
      </c>
      <c r="AV32" s="245">
        <f t="shared" si="3"/>
        <v>12000000</v>
      </c>
      <c r="AW32" s="245">
        <f t="shared" si="4"/>
        <v>12000000</v>
      </c>
      <c r="AX32" s="245">
        <f t="shared" si="5"/>
        <v>12000000</v>
      </c>
      <c r="AY32" s="245">
        <f t="shared" si="15"/>
        <v>48000000</v>
      </c>
      <c r="AZ32" s="245">
        <f t="shared" si="16"/>
        <v>48000000</v>
      </c>
      <c r="BA32" s="245">
        <f t="shared" si="17"/>
        <v>48000000</v>
      </c>
      <c r="BB32" s="250"/>
      <c r="BC32" s="251" t="s">
        <v>24</v>
      </c>
      <c r="BD32" s="261"/>
      <c r="BE32" s="264">
        <v>0</v>
      </c>
      <c r="BF32" s="264">
        <v>0</v>
      </c>
      <c r="BG32" s="264">
        <v>0</v>
      </c>
      <c r="BH32" s="265">
        <f t="shared" si="7"/>
        <v>0</v>
      </c>
    </row>
    <row r="33" spans="1:60" s="288" customFormat="1" outlineLevel="1" x14ac:dyDescent="0.3">
      <c r="A33" s="107" t="s">
        <v>75</v>
      </c>
      <c r="B33" s="269" t="s">
        <v>75</v>
      </c>
      <c r="C33" s="269" t="s">
        <v>31</v>
      </c>
      <c r="D33" s="278">
        <v>5103210</v>
      </c>
      <c r="E33" s="278" t="s">
        <v>76</v>
      </c>
      <c r="F33" s="279">
        <v>800000</v>
      </c>
      <c r="G33" s="245">
        <f t="shared" si="13"/>
        <v>550000</v>
      </c>
      <c r="H33" s="264">
        <f>IFERROR(INDEX('[1]2024'!$A:$Q,MATCH($A$3&amp;$D33,'[1]2024'!$B:$B,0),MATCH(H$4,'[1]2024'!$2:$2,0)),0)+IFERROR(INDEX('[1]2024'!$A:$Q,MATCH($B$3&amp;$D33,'[1]2024'!$B:$B,0),MATCH(H$4,'[1]2024'!$2:$2,0)),0)++IFERROR(INDEX('[1]2024'!$A:$Q,MATCH($C$3&amp;$D33,'[1]2024'!$B:$B,0),MATCH(H$4,'[1]2024'!$2:$2,0)),0)++IFERROR(INDEX('[1]2024'!$A:$Q,MATCH($D$3&amp;$D33,'[1]2024'!$B:$B,0),MATCH(H$4,'[1]2024'!$2:$2,0)),0)</f>
        <v>50000</v>
      </c>
      <c r="I33" s="264">
        <f>IFERROR(INDEX('[1]2024'!$A:$Q,MATCH($A$3&amp;$D33,'[1]2024'!$B:$B,0),MATCH(I$4,'[1]2024'!$2:$2,0)),0)+IFERROR(INDEX('[1]2024'!$A:$Q,MATCH($B$3&amp;$D33,'[1]2024'!$B:$B,0),MATCH(I$4,'[1]2024'!$2:$2,0)),0)++IFERROR(INDEX('[1]2024'!$A:$Q,MATCH($C$3&amp;$D33,'[1]2024'!$B:$B,0),MATCH(I$4,'[1]2024'!$2:$2,0)),0)++IFERROR(INDEX('[1]2024'!$A:$Q,MATCH($D$3&amp;$D33,'[1]2024'!$B:$B,0),MATCH(I$4,'[1]2024'!$2:$2,0)),0)</f>
        <v>0</v>
      </c>
      <c r="J33" s="264">
        <f>IFERROR(INDEX('[1]2024'!$A:$Q,MATCH($A$3&amp;$D33,'[1]2024'!$B:$B,0),MATCH(J$4,'[1]2024'!$2:$2,0)),0)+IFERROR(INDEX('[1]2024'!$A:$Q,MATCH($B$3&amp;$D33,'[1]2024'!$B:$B,0),MATCH(J$4,'[1]2024'!$2:$2,0)),0)++IFERROR(INDEX('[1]2024'!$A:$Q,MATCH($C$3&amp;$D33,'[1]2024'!$B:$B,0),MATCH(J$4,'[1]2024'!$2:$2,0)),0)++IFERROR(INDEX('[1]2024'!$A:$Q,MATCH($D$3&amp;$D33,'[1]2024'!$B:$B,0),MATCH(J$4,'[1]2024'!$2:$2,0)),0)</f>
        <v>0</v>
      </c>
      <c r="K33" s="264">
        <f>IFERROR(INDEX('[1]2024'!$A:$Q,MATCH($A$3&amp;$D33,'[1]2024'!$B:$B,0),MATCH(K$4,'[1]2024'!$2:$2,0)),0)+IFERROR(INDEX('[1]2024'!$A:$Q,MATCH($B$3&amp;$D33,'[1]2024'!$B:$B,0),MATCH(K$4,'[1]2024'!$2:$2,0)),0)++IFERROR(INDEX('[1]2024'!$A:$Q,MATCH($C$3&amp;$D33,'[1]2024'!$B:$B,0),MATCH(K$4,'[1]2024'!$2:$2,0)),0)++IFERROR(INDEX('[1]2024'!$A:$Q,MATCH($D$3&amp;$D33,'[1]2024'!$B:$B,0),MATCH(K$4,'[1]2024'!$2:$2,0)),0)</f>
        <v>0</v>
      </c>
      <c r="L33" s="264">
        <f>IFERROR(INDEX('[1]2024'!$A:$Q,MATCH($A$3&amp;$D33,'[1]2024'!$B:$B,0),MATCH(L$4,'[1]2024'!$2:$2,0)),0)+IFERROR(INDEX('[1]2024'!$A:$Q,MATCH($B$3&amp;$D33,'[1]2024'!$B:$B,0),MATCH(L$4,'[1]2024'!$2:$2,0)),0)++IFERROR(INDEX('[1]2024'!$A:$Q,MATCH($C$3&amp;$D33,'[1]2024'!$B:$B,0),MATCH(L$4,'[1]2024'!$2:$2,0)),0)++IFERROR(INDEX('[1]2024'!$A:$Q,MATCH($D$3&amp;$D33,'[1]2024'!$B:$B,0),MATCH(L$4,'[1]2024'!$2:$2,0)),0)</f>
        <v>50000</v>
      </c>
      <c r="M33" s="264">
        <f>IFERROR(INDEX('[1]2024'!$A:$Q,MATCH($A$3&amp;$D33,'[1]2024'!$B:$B,0),MATCH(M$4,'[1]2024'!$2:$2,0)),0)+IFERROR(INDEX('[1]2024'!$A:$Q,MATCH($B$3&amp;$D33,'[1]2024'!$B:$B,0),MATCH(M$4,'[1]2024'!$2:$2,0)),0)++IFERROR(INDEX('[1]2024'!$A:$Q,MATCH($C$3&amp;$D33,'[1]2024'!$B:$B,0),MATCH(M$4,'[1]2024'!$2:$2,0)),0)++IFERROR(INDEX('[1]2024'!$A:$Q,MATCH($D$3&amp;$D33,'[1]2024'!$B:$B,0),MATCH(M$4,'[1]2024'!$2:$2,0)),0)</f>
        <v>100000</v>
      </c>
      <c r="N33" s="264">
        <f>IFERROR(INDEX('[1]2024'!$A:$Q,MATCH($A$3&amp;$D33,'[1]2024'!$B:$B,0),MATCH(N$4,'[1]2024'!$2:$2,0)),0)+IFERROR(INDEX('[1]2024'!$A:$Q,MATCH($B$3&amp;$D33,'[1]2024'!$B:$B,0),MATCH(N$4,'[1]2024'!$2:$2,0)),0)++IFERROR(INDEX('[1]2024'!$A:$Q,MATCH($C$3&amp;$D33,'[1]2024'!$B:$B,0),MATCH(N$4,'[1]2024'!$2:$2,0)),0)++IFERROR(INDEX('[1]2024'!$A:$Q,MATCH($D$3&amp;$D33,'[1]2024'!$B:$B,0),MATCH(N$4,'[1]2024'!$2:$2,0)),0)</f>
        <v>0</v>
      </c>
      <c r="O33" s="264">
        <f>IFERROR(INDEX('[1]2024'!$A:$Q,MATCH($A$3&amp;$D33,'[1]2024'!$B:$B,0),MATCH(O$4,'[1]2024'!$2:$2,0)),0)+IFERROR(INDEX('[1]2024'!$A:$Q,MATCH($B$3&amp;$D33,'[1]2024'!$B:$B,0),MATCH(O$4,'[1]2024'!$2:$2,0)),0)++IFERROR(INDEX('[1]2024'!$A:$Q,MATCH($C$3&amp;$D33,'[1]2024'!$B:$B,0),MATCH(O$4,'[1]2024'!$2:$2,0)),0)++IFERROR(INDEX('[1]2024'!$A:$Q,MATCH($D$3&amp;$D33,'[1]2024'!$B:$B,0),MATCH(O$4,'[1]2024'!$2:$2,0)),0)</f>
        <v>50000</v>
      </c>
      <c r="P33" s="264">
        <f>IFERROR(INDEX('[1]2024'!$A:$Q,MATCH($A$3&amp;$D33,'[1]2024'!$B:$B,0),MATCH(P$4,'[1]2024'!$2:$2,0)),0)+IFERROR(INDEX('[1]2024'!$A:$Q,MATCH($B$3&amp;$D33,'[1]2024'!$B:$B,0),MATCH(P$4,'[1]2024'!$2:$2,0)),0)++IFERROR(INDEX('[1]2024'!$A:$Q,MATCH($C$3&amp;$D33,'[1]2024'!$B:$B,0),MATCH(P$4,'[1]2024'!$2:$2,0)),0)++IFERROR(INDEX('[1]2024'!$A:$Q,MATCH($D$3&amp;$D33,'[1]2024'!$B:$B,0),MATCH(P$4,'[1]2024'!$2:$2,0)),0)</f>
        <v>100000</v>
      </c>
      <c r="Q33" s="264">
        <f>IFERROR(INDEX('[1]2024'!$A:$Q,MATCH($A$3&amp;$D33,'[1]2024'!$B:$B,0),MATCH(Q$4,'[1]2024'!$2:$2,0)),0)+IFERROR(INDEX('[1]2024'!$A:$Q,MATCH($B$3&amp;$D33,'[1]2024'!$B:$B,0),MATCH(Q$4,'[1]2024'!$2:$2,0)),0)++IFERROR(INDEX('[1]2024'!$A:$Q,MATCH($C$3&amp;$D33,'[1]2024'!$B:$B,0),MATCH(Q$4,'[1]2024'!$2:$2,0)),0)++IFERROR(INDEX('[1]2024'!$A:$Q,MATCH($D$3&amp;$D33,'[1]2024'!$B:$B,0),MATCH(Q$4,'[1]2024'!$2:$2,0)),0)</f>
        <v>150000</v>
      </c>
      <c r="R33" s="264">
        <f>IFERROR(INDEX('[1]2024'!$A:$Q,MATCH($A$3&amp;$D33,'[1]2024'!$B:$B,0),MATCH(R$4,'[1]2024'!$2:$2,0)),0)+IFERROR(INDEX('[1]2024'!$A:$Q,MATCH($B$3&amp;$D33,'[1]2024'!$B:$B,0),MATCH(R$4,'[1]2024'!$2:$2,0)),0)++IFERROR(INDEX('[1]2024'!$A:$Q,MATCH($C$3&amp;$D33,'[1]2024'!$B:$B,0),MATCH(R$4,'[1]2024'!$2:$2,0)),0)++IFERROR(INDEX('[1]2024'!$A:$Q,MATCH($D$3&amp;$D33,'[1]2024'!$B:$B,0),MATCH(R$4,'[1]2024'!$2:$2,0)),0)</f>
        <v>50000</v>
      </c>
      <c r="S33" s="264">
        <f>IFERROR(INDEX('[1]2024'!$A:$Q,MATCH($A$3&amp;$D33,'[1]2024'!$B:$B,0),MATCH(S$4,'[1]2024'!$2:$2,0)),0)+IFERROR(INDEX('[1]2024'!$A:$Q,MATCH($B$3&amp;$D33,'[1]2024'!$B:$B,0),MATCH(S$4,'[1]2024'!$2:$2,0)),0)++IFERROR(INDEX('[1]2024'!$A:$Q,MATCH($C$3&amp;$D33,'[1]2024'!$B:$B,0),MATCH(S$4,'[1]2024'!$2:$2,0)),0)++IFERROR(INDEX('[1]2024'!$A:$Q,MATCH($D$3&amp;$D33,'[1]2024'!$B:$B,0),MATCH(S$4,'[1]2024'!$2:$2,0)),0)</f>
        <v>0</v>
      </c>
      <c r="T33" s="75">
        <v>800000</v>
      </c>
      <c r="U33" s="280">
        <f t="shared" si="14"/>
        <v>566667</v>
      </c>
      <c r="V33" s="281">
        <v>0</v>
      </c>
      <c r="W33" s="282">
        <v>0</v>
      </c>
      <c r="X33" s="282">
        <v>50000</v>
      </c>
      <c r="Y33" s="282">
        <v>50000</v>
      </c>
      <c r="Z33" s="282">
        <v>0</v>
      </c>
      <c r="AA33" s="282">
        <v>66667</v>
      </c>
      <c r="AB33" s="282">
        <v>66666</v>
      </c>
      <c r="AC33" s="282">
        <v>66667</v>
      </c>
      <c r="AD33" s="282">
        <v>66667</v>
      </c>
      <c r="AE33" s="282">
        <v>66666</v>
      </c>
      <c r="AF33" s="282">
        <v>66667</v>
      </c>
      <c r="AG33" s="283">
        <v>66667</v>
      </c>
      <c r="AH33" s="245">
        <f>송도공장장!AH33+제조팀!AH33+송도밸리데이션팀!AH33+송도생산지원팀!AH33+송도설비관리팀!AH33+품질관리6팀!AH33+품질보증3팀!AH33</f>
        <v>6600000</v>
      </c>
      <c r="AI33" s="245">
        <f>송도공장장!AI33+제조팀!AI33+송도밸리데이션팀!AI33+송도생산지원팀!AI33+송도설비관리팀!AI33+품질관리6팀!AI33+품질보증3팀!AI33</f>
        <v>330000</v>
      </c>
      <c r="AJ33" s="245">
        <f>송도공장장!AJ33+제조팀!AJ33+송도밸리데이션팀!AJ33+송도생산지원팀!AJ33+송도설비관리팀!AJ33+품질관리6팀!AJ33+품질보증3팀!AJ33</f>
        <v>330000</v>
      </c>
      <c r="AK33" s="245">
        <f>송도공장장!AK33+제조팀!AK33+송도밸리데이션팀!AK33+송도생산지원팀!AK33+송도설비관리팀!AK33+품질관리6팀!AK33+품질보증3팀!AK33</f>
        <v>990000</v>
      </c>
      <c r="AL33" s="245">
        <f>송도공장장!AL33+제조팀!AL33+송도밸리데이션팀!AL33+송도생산지원팀!AL33+송도설비관리팀!AL33+품질관리6팀!AL33+품질보증3팀!AL33</f>
        <v>330000</v>
      </c>
      <c r="AM33" s="245">
        <f>송도공장장!AM33+제조팀!AM33+송도밸리데이션팀!AM33+송도생산지원팀!AM33+송도설비관리팀!AM33+품질관리6팀!AM33+품질보증3팀!AM33</f>
        <v>330000</v>
      </c>
      <c r="AN33" s="245">
        <f>송도공장장!AN33+제조팀!AN33+송도밸리데이션팀!AN33+송도생산지원팀!AN33+송도설비관리팀!AN33+품질관리6팀!AN33+품질보증3팀!AN33</f>
        <v>990000</v>
      </c>
      <c r="AO33" s="245">
        <f>송도공장장!AO33+제조팀!AO33+송도밸리데이션팀!AO33+송도생산지원팀!AO33+송도설비관리팀!AO33+품질관리6팀!AO33+품질보증3팀!AO33</f>
        <v>330000</v>
      </c>
      <c r="AP33" s="245">
        <f>송도공장장!AP33+제조팀!AP33+송도밸리데이션팀!AP33+송도생산지원팀!AP33+송도설비관리팀!AP33+품질관리6팀!AP33+품질보증3팀!AP33</f>
        <v>330000</v>
      </c>
      <c r="AQ33" s="245">
        <f>송도공장장!AQ33+제조팀!AQ33+송도밸리데이션팀!AQ33+송도생산지원팀!AQ33+송도설비관리팀!AQ33+품질관리6팀!AQ33+품질보증3팀!AQ33</f>
        <v>990000</v>
      </c>
      <c r="AR33" s="245">
        <f>송도공장장!AR33+제조팀!AR33+송도밸리데이션팀!AR33+송도생산지원팀!AR33+송도설비관리팀!AR33+품질관리6팀!AR33+품질보증3팀!AR33</f>
        <v>330000</v>
      </c>
      <c r="AS33" s="245">
        <f>송도공장장!AS33+제조팀!AS33+송도밸리데이션팀!AS33+송도생산지원팀!AS33+송도설비관리팀!AS33+품질관리6팀!AS33+품질보증3팀!AS33</f>
        <v>330000</v>
      </c>
      <c r="AT33" s="245">
        <f>송도공장장!AT33+제조팀!AT33+송도밸리데이션팀!AT33+송도생산지원팀!AT33+송도설비관리팀!AT33+품질관리6팀!AT33+품질보증3팀!AT33</f>
        <v>990000</v>
      </c>
      <c r="AU33" s="280">
        <f t="shared" si="2"/>
        <v>1650000</v>
      </c>
      <c r="AV33" s="280">
        <f t="shared" si="3"/>
        <v>1650000</v>
      </c>
      <c r="AW33" s="280">
        <f t="shared" si="4"/>
        <v>1650000</v>
      </c>
      <c r="AX33" s="280">
        <f t="shared" si="5"/>
        <v>1650000</v>
      </c>
      <c r="AY33" s="280">
        <f t="shared" si="15"/>
        <v>6600000</v>
      </c>
      <c r="AZ33" s="280">
        <f t="shared" si="16"/>
        <v>6600000</v>
      </c>
      <c r="BA33" s="280">
        <f t="shared" si="17"/>
        <v>6600000</v>
      </c>
      <c r="BB33" s="236"/>
      <c r="BC33" s="284" t="s">
        <v>24</v>
      </c>
      <c r="BD33" s="285"/>
      <c r="BE33" s="286">
        <v>0</v>
      </c>
      <c r="BF33" s="286">
        <v>700000</v>
      </c>
      <c r="BG33" s="286">
        <v>550000</v>
      </c>
      <c r="BH33" s="287">
        <f t="shared" si="7"/>
        <v>550000</v>
      </c>
    </row>
    <row r="34" spans="1:60" s="288" customFormat="1" outlineLevel="1" x14ac:dyDescent="0.3">
      <c r="A34" s="107" t="s">
        <v>77</v>
      </c>
      <c r="B34" s="269" t="s">
        <v>78</v>
      </c>
      <c r="C34" s="269" t="s">
        <v>31</v>
      </c>
      <c r="D34" s="278">
        <v>5103190</v>
      </c>
      <c r="E34" s="278" t="s">
        <v>79</v>
      </c>
      <c r="F34" s="279">
        <v>1320000</v>
      </c>
      <c r="G34" s="245">
        <f t="shared" si="13"/>
        <v>1200500</v>
      </c>
      <c r="H34" s="264">
        <f>IFERROR(INDEX('[1]2024'!$A:$Q,MATCH($A$3&amp;$D34,'[1]2024'!$B:$B,0),MATCH(H$4,'[1]2024'!$2:$2,0)),0)+IFERROR(INDEX('[1]2024'!$A:$Q,MATCH($B$3&amp;$D34,'[1]2024'!$B:$B,0),MATCH(H$4,'[1]2024'!$2:$2,0)),0)++IFERROR(INDEX('[1]2024'!$A:$Q,MATCH($C$3&amp;$D34,'[1]2024'!$B:$B,0),MATCH(H$4,'[1]2024'!$2:$2,0)),0)++IFERROR(INDEX('[1]2024'!$A:$Q,MATCH($D$3&amp;$D34,'[1]2024'!$B:$B,0),MATCH(H$4,'[1]2024'!$2:$2,0)),0)</f>
        <v>106690</v>
      </c>
      <c r="I34" s="264">
        <f>IFERROR(INDEX('[1]2024'!$A:$Q,MATCH($A$3&amp;$D34,'[1]2024'!$B:$B,0),MATCH(I$4,'[1]2024'!$2:$2,0)),0)+IFERROR(INDEX('[1]2024'!$A:$Q,MATCH($B$3&amp;$D34,'[1]2024'!$B:$B,0),MATCH(I$4,'[1]2024'!$2:$2,0)),0)++IFERROR(INDEX('[1]2024'!$A:$Q,MATCH($C$3&amp;$D34,'[1]2024'!$B:$B,0),MATCH(I$4,'[1]2024'!$2:$2,0)),0)++IFERROR(INDEX('[1]2024'!$A:$Q,MATCH($D$3&amp;$D34,'[1]2024'!$B:$B,0),MATCH(I$4,'[1]2024'!$2:$2,0)),0)</f>
        <v>106690</v>
      </c>
      <c r="J34" s="264">
        <f>IFERROR(INDEX('[1]2024'!$A:$Q,MATCH($A$3&amp;$D34,'[1]2024'!$B:$B,0),MATCH(J$4,'[1]2024'!$2:$2,0)),0)+IFERROR(INDEX('[1]2024'!$A:$Q,MATCH($B$3&amp;$D34,'[1]2024'!$B:$B,0),MATCH(J$4,'[1]2024'!$2:$2,0)),0)++IFERROR(INDEX('[1]2024'!$A:$Q,MATCH($C$3&amp;$D34,'[1]2024'!$B:$B,0),MATCH(J$4,'[1]2024'!$2:$2,0)),0)++IFERROR(INDEX('[1]2024'!$A:$Q,MATCH($D$3&amp;$D34,'[1]2024'!$B:$B,0),MATCH(J$4,'[1]2024'!$2:$2,0)),0)</f>
        <v>106690</v>
      </c>
      <c r="K34" s="264">
        <f>IFERROR(INDEX('[1]2024'!$A:$Q,MATCH($A$3&amp;$D34,'[1]2024'!$B:$B,0),MATCH(K$4,'[1]2024'!$2:$2,0)),0)+IFERROR(INDEX('[1]2024'!$A:$Q,MATCH($B$3&amp;$D34,'[1]2024'!$B:$B,0),MATCH(K$4,'[1]2024'!$2:$2,0)),0)++IFERROR(INDEX('[1]2024'!$A:$Q,MATCH($C$3&amp;$D34,'[1]2024'!$B:$B,0),MATCH(K$4,'[1]2024'!$2:$2,0)),0)++IFERROR(INDEX('[1]2024'!$A:$Q,MATCH($D$3&amp;$D34,'[1]2024'!$B:$B,0),MATCH(K$4,'[1]2024'!$2:$2,0)),0)</f>
        <v>106690</v>
      </c>
      <c r="L34" s="264">
        <f>IFERROR(INDEX('[1]2024'!$A:$Q,MATCH($A$3&amp;$D34,'[1]2024'!$B:$B,0),MATCH(L$4,'[1]2024'!$2:$2,0)),0)+IFERROR(INDEX('[1]2024'!$A:$Q,MATCH($B$3&amp;$D34,'[1]2024'!$B:$B,0),MATCH(L$4,'[1]2024'!$2:$2,0)),0)++IFERROR(INDEX('[1]2024'!$A:$Q,MATCH($C$3&amp;$D34,'[1]2024'!$B:$B,0),MATCH(L$4,'[1]2024'!$2:$2,0)),0)++IFERROR(INDEX('[1]2024'!$A:$Q,MATCH($D$3&amp;$D34,'[1]2024'!$B:$B,0),MATCH(L$4,'[1]2024'!$2:$2,0)),0)</f>
        <v>110240</v>
      </c>
      <c r="M34" s="264">
        <f>IFERROR(INDEX('[1]2024'!$A:$Q,MATCH($A$3&amp;$D34,'[1]2024'!$B:$B,0),MATCH(M$4,'[1]2024'!$2:$2,0)),0)+IFERROR(INDEX('[1]2024'!$A:$Q,MATCH($B$3&amp;$D34,'[1]2024'!$B:$B,0),MATCH(M$4,'[1]2024'!$2:$2,0)),0)++IFERROR(INDEX('[1]2024'!$A:$Q,MATCH($C$3&amp;$D34,'[1]2024'!$B:$B,0),MATCH(M$4,'[1]2024'!$2:$2,0)),0)++IFERROR(INDEX('[1]2024'!$A:$Q,MATCH($D$3&amp;$D34,'[1]2024'!$B:$B,0),MATCH(M$4,'[1]2024'!$2:$2,0)),0)</f>
        <v>104480</v>
      </c>
      <c r="N34" s="264">
        <f>IFERROR(INDEX('[1]2024'!$A:$Q,MATCH($A$3&amp;$D34,'[1]2024'!$B:$B,0),MATCH(N$4,'[1]2024'!$2:$2,0)),0)+IFERROR(INDEX('[1]2024'!$A:$Q,MATCH($B$3&amp;$D34,'[1]2024'!$B:$B,0),MATCH(N$4,'[1]2024'!$2:$2,0)),0)++IFERROR(INDEX('[1]2024'!$A:$Q,MATCH($C$3&amp;$D34,'[1]2024'!$B:$B,0),MATCH(N$4,'[1]2024'!$2:$2,0)),0)++IFERROR(INDEX('[1]2024'!$A:$Q,MATCH($D$3&amp;$D34,'[1]2024'!$B:$B,0),MATCH(N$4,'[1]2024'!$2:$2,0)),0)</f>
        <v>99560</v>
      </c>
      <c r="O34" s="264">
        <f>IFERROR(INDEX('[1]2024'!$A:$Q,MATCH($A$3&amp;$D34,'[1]2024'!$B:$B,0),MATCH(O$4,'[1]2024'!$2:$2,0)),0)+IFERROR(INDEX('[1]2024'!$A:$Q,MATCH($B$3&amp;$D34,'[1]2024'!$B:$B,0),MATCH(O$4,'[1]2024'!$2:$2,0)),0)++IFERROR(INDEX('[1]2024'!$A:$Q,MATCH($C$3&amp;$D34,'[1]2024'!$B:$B,0),MATCH(O$4,'[1]2024'!$2:$2,0)),0)++IFERROR(INDEX('[1]2024'!$A:$Q,MATCH($D$3&amp;$D34,'[1]2024'!$B:$B,0),MATCH(O$4,'[1]2024'!$2:$2,0)),0)</f>
        <v>92840</v>
      </c>
      <c r="P34" s="264">
        <f>IFERROR(INDEX('[1]2024'!$A:$Q,MATCH($A$3&amp;$D34,'[1]2024'!$B:$B,0),MATCH(P$4,'[1]2024'!$2:$2,0)),0)+IFERROR(INDEX('[1]2024'!$A:$Q,MATCH($B$3&amp;$D34,'[1]2024'!$B:$B,0),MATCH(P$4,'[1]2024'!$2:$2,0)),0)++IFERROR(INDEX('[1]2024'!$A:$Q,MATCH($C$3&amp;$D34,'[1]2024'!$B:$B,0),MATCH(P$4,'[1]2024'!$2:$2,0)),0)++IFERROR(INDEX('[1]2024'!$A:$Q,MATCH($D$3&amp;$D34,'[1]2024'!$B:$B,0),MATCH(P$4,'[1]2024'!$2:$2,0)),0)</f>
        <v>93920</v>
      </c>
      <c r="Q34" s="264">
        <f>IFERROR(INDEX('[1]2024'!$A:$Q,MATCH($A$3&amp;$D34,'[1]2024'!$B:$B,0),MATCH(Q$4,'[1]2024'!$2:$2,0)),0)+IFERROR(INDEX('[1]2024'!$A:$Q,MATCH($B$3&amp;$D34,'[1]2024'!$B:$B,0),MATCH(Q$4,'[1]2024'!$2:$2,0)),0)++IFERROR(INDEX('[1]2024'!$A:$Q,MATCH($C$3&amp;$D34,'[1]2024'!$B:$B,0),MATCH(Q$4,'[1]2024'!$2:$2,0)),0)++IFERROR(INDEX('[1]2024'!$A:$Q,MATCH($D$3&amp;$D34,'[1]2024'!$B:$B,0),MATCH(Q$4,'[1]2024'!$2:$2,0)),0)</f>
        <v>93920</v>
      </c>
      <c r="R34" s="264">
        <f>IFERROR(INDEX('[1]2024'!$A:$Q,MATCH($A$3&amp;$D34,'[1]2024'!$B:$B,0),MATCH(R$4,'[1]2024'!$2:$2,0)),0)+IFERROR(INDEX('[1]2024'!$A:$Q,MATCH($B$3&amp;$D34,'[1]2024'!$B:$B,0),MATCH(R$4,'[1]2024'!$2:$2,0)),0)++IFERROR(INDEX('[1]2024'!$A:$Q,MATCH($C$3&amp;$D34,'[1]2024'!$B:$B,0),MATCH(R$4,'[1]2024'!$2:$2,0)),0)++IFERROR(INDEX('[1]2024'!$A:$Q,MATCH($D$3&amp;$D34,'[1]2024'!$B:$B,0),MATCH(R$4,'[1]2024'!$2:$2,0)),0)</f>
        <v>85090</v>
      </c>
      <c r="S34" s="264">
        <f>IFERROR(INDEX('[1]2024'!$A:$Q,MATCH($A$3&amp;$D34,'[1]2024'!$B:$B,0),MATCH(S$4,'[1]2024'!$2:$2,0)),0)+IFERROR(INDEX('[1]2024'!$A:$Q,MATCH($B$3&amp;$D34,'[1]2024'!$B:$B,0),MATCH(S$4,'[1]2024'!$2:$2,0)),0)++IFERROR(INDEX('[1]2024'!$A:$Q,MATCH($C$3&amp;$D34,'[1]2024'!$B:$B,0),MATCH(S$4,'[1]2024'!$2:$2,0)),0)++IFERROR(INDEX('[1]2024'!$A:$Q,MATCH($D$3&amp;$D34,'[1]2024'!$B:$B,0),MATCH(S$4,'[1]2024'!$2:$2,0)),0)</f>
        <v>93690</v>
      </c>
      <c r="T34" s="75">
        <v>1253760</v>
      </c>
      <c r="U34" s="280">
        <f t="shared" si="14"/>
        <v>1216370</v>
      </c>
      <c r="V34" s="281">
        <v>93560</v>
      </c>
      <c r="W34" s="282">
        <v>93560</v>
      </c>
      <c r="X34" s="282">
        <v>95720</v>
      </c>
      <c r="Y34" s="282">
        <v>97050</v>
      </c>
      <c r="Z34" s="282">
        <v>105120</v>
      </c>
      <c r="AA34" s="282">
        <v>104480</v>
      </c>
      <c r="AB34" s="282">
        <v>104480</v>
      </c>
      <c r="AC34" s="282">
        <v>104480</v>
      </c>
      <c r="AD34" s="282">
        <v>104480</v>
      </c>
      <c r="AE34" s="282">
        <v>104480</v>
      </c>
      <c r="AF34" s="282">
        <v>104480</v>
      </c>
      <c r="AG34" s="282">
        <v>104480</v>
      </c>
      <c r="AH34" s="245">
        <f>송도공장장!AH34+제조팀!AH34+송도밸리데이션팀!AH34+송도생산지원팀!AH34+송도설비관리팀!AH34+품질관리6팀!AH34+품질보증3팀!AH34</f>
        <v>6375781.8947368423</v>
      </c>
      <c r="AI34" s="245">
        <f>송도공장장!AI34+제조팀!AI34+송도밸리데이션팀!AI34+송도생산지원팀!AI34+송도설비관리팀!AI34+품질관리6팀!AI34+품질보증3팀!AI34</f>
        <v>531315.15789473685</v>
      </c>
      <c r="AJ34" s="245">
        <f>송도공장장!AJ34+제조팀!AJ34+송도밸리데이션팀!AJ34+송도생산지원팀!AJ34+송도설비관리팀!AJ34+품질관리6팀!AJ34+품질보증3팀!AJ34</f>
        <v>531315.15789473685</v>
      </c>
      <c r="AK34" s="245">
        <f>송도공장장!AK34+제조팀!AK34+송도밸리데이션팀!AK34+송도생산지원팀!AK34+송도설비관리팀!AK34+품질관리6팀!AK34+품질보증3팀!AK34</f>
        <v>531315.15789473685</v>
      </c>
      <c r="AL34" s="245">
        <f>송도공장장!AL34+제조팀!AL34+송도밸리데이션팀!AL34+송도생산지원팀!AL34+송도설비관리팀!AL34+품질관리6팀!AL34+품질보증3팀!AL34</f>
        <v>531315.15789473685</v>
      </c>
      <c r="AM34" s="245">
        <f>송도공장장!AM34+제조팀!AM34+송도밸리데이션팀!AM34+송도생산지원팀!AM34+송도설비관리팀!AM34+품질관리6팀!AM34+품질보증3팀!AM34</f>
        <v>531315.15789473685</v>
      </c>
      <c r="AN34" s="245">
        <f>송도공장장!AN34+제조팀!AN34+송도밸리데이션팀!AN34+송도생산지원팀!AN34+송도설비관리팀!AN34+품질관리6팀!AN34+품질보증3팀!AN34</f>
        <v>531315.15789473685</v>
      </c>
      <c r="AO34" s="245">
        <f>송도공장장!AO34+제조팀!AO34+송도밸리데이션팀!AO34+송도생산지원팀!AO34+송도설비관리팀!AO34+품질관리6팀!AO34+품질보증3팀!AO34</f>
        <v>531315.15789473685</v>
      </c>
      <c r="AP34" s="245">
        <f>송도공장장!AP34+제조팀!AP34+송도밸리데이션팀!AP34+송도생산지원팀!AP34+송도설비관리팀!AP34+품질관리6팀!AP34+품질보증3팀!AP34</f>
        <v>531315.15789473685</v>
      </c>
      <c r="AQ34" s="245">
        <f>송도공장장!AQ34+제조팀!AQ34+송도밸리데이션팀!AQ34+송도생산지원팀!AQ34+송도설비관리팀!AQ34+품질관리6팀!AQ34+품질보증3팀!AQ34</f>
        <v>531315.15789473685</v>
      </c>
      <c r="AR34" s="245">
        <f>송도공장장!AR34+제조팀!AR34+송도밸리데이션팀!AR34+송도생산지원팀!AR34+송도설비관리팀!AR34+품질관리6팀!AR34+품질보증3팀!AR34</f>
        <v>531315.15789473685</v>
      </c>
      <c r="AS34" s="245">
        <f>송도공장장!AS34+제조팀!AS34+송도밸리데이션팀!AS34+송도생산지원팀!AS34+송도설비관리팀!AS34+품질관리6팀!AS34+품질보증3팀!AS34</f>
        <v>531315.15789473685</v>
      </c>
      <c r="AT34" s="245">
        <f>송도공장장!AT34+제조팀!AT34+송도밸리데이션팀!AT34+송도생산지원팀!AT34+송도설비관리팀!AT34+품질관리6팀!AT34+품질보증3팀!AT34</f>
        <v>531315.15789473685</v>
      </c>
      <c r="AU34" s="280">
        <f t="shared" si="2"/>
        <v>1593945.4736842106</v>
      </c>
      <c r="AV34" s="280">
        <f t="shared" si="3"/>
        <v>1593945.4736842106</v>
      </c>
      <c r="AW34" s="280">
        <f t="shared" si="4"/>
        <v>1593945.4736842106</v>
      </c>
      <c r="AX34" s="280">
        <f t="shared" si="5"/>
        <v>1593945.4736842106</v>
      </c>
      <c r="AY34" s="280">
        <f t="shared" si="15"/>
        <v>6375781.8947368423</v>
      </c>
      <c r="AZ34" s="280">
        <f t="shared" si="16"/>
        <v>6375781.8947368423</v>
      </c>
      <c r="BA34" s="280">
        <f t="shared" si="17"/>
        <v>6375781.8947368423</v>
      </c>
      <c r="BB34" s="268" t="s">
        <v>412</v>
      </c>
      <c r="BC34" s="289" t="s">
        <v>24</v>
      </c>
      <c r="BD34" s="284" t="s">
        <v>39</v>
      </c>
      <c r="BE34" s="286">
        <v>0</v>
      </c>
      <c r="BF34" s="286">
        <v>699530</v>
      </c>
      <c r="BG34" s="286">
        <v>1221880</v>
      </c>
      <c r="BH34" s="287">
        <f t="shared" si="7"/>
        <v>1200500</v>
      </c>
    </row>
    <row r="35" spans="1:60" outlineLevel="1" x14ac:dyDescent="0.3">
      <c r="A35" s="71" t="s">
        <v>80</v>
      </c>
      <c r="B35" s="238" t="s">
        <v>81</v>
      </c>
      <c r="C35" s="238" t="s">
        <v>31</v>
      </c>
      <c r="D35" s="239">
        <v>5103180</v>
      </c>
      <c r="E35" s="239" t="s">
        <v>82</v>
      </c>
      <c r="F35" s="277">
        <v>0</v>
      </c>
      <c r="G35" s="245">
        <f t="shared" si="13"/>
        <v>0</v>
      </c>
      <c r="H35" s="264">
        <f>IFERROR(INDEX('[1]2024'!$A:$Q,MATCH($A$3&amp;$D35,'[1]2024'!$B:$B,0),MATCH(H$4,'[1]2024'!$2:$2,0)),0)+IFERROR(INDEX('[1]2024'!$A:$Q,MATCH($B$3&amp;$D35,'[1]2024'!$B:$B,0),MATCH(H$4,'[1]2024'!$2:$2,0)),0)++IFERROR(INDEX('[1]2024'!$A:$Q,MATCH($C$3&amp;$D35,'[1]2024'!$B:$B,0),MATCH(H$4,'[1]2024'!$2:$2,0)),0)++IFERROR(INDEX('[1]2024'!$A:$Q,MATCH($D$3&amp;$D35,'[1]2024'!$B:$B,0),MATCH(H$4,'[1]2024'!$2:$2,0)),0)</f>
        <v>0</v>
      </c>
      <c r="I35" s="264">
        <f>IFERROR(INDEX('[1]2024'!$A:$Q,MATCH($A$3&amp;$D35,'[1]2024'!$B:$B,0),MATCH(I$4,'[1]2024'!$2:$2,0)),0)+IFERROR(INDEX('[1]2024'!$A:$Q,MATCH($B$3&amp;$D35,'[1]2024'!$B:$B,0),MATCH(I$4,'[1]2024'!$2:$2,0)),0)++IFERROR(INDEX('[1]2024'!$A:$Q,MATCH($C$3&amp;$D35,'[1]2024'!$B:$B,0),MATCH(I$4,'[1]2024'!$2:$2,0)),0)++IFERROR(INDEX('[1]2024'!$A:$Q,MATCH($D$3&amp;$D35,'[1]2024'!$B:$B,0),MATCH(I$4,'[1]2024'!$2:$2,0)),0)</f>
        <v>0</v>
      </c>
      <c r="J35" s="264">
        <f>IFERROR(INDEX('[1]2024'!$A:$Q,MATCH($A$3&amp;$D35,'[1]2024'!$B:$B,0),MATCH(J$4,'[1]2024'!$2:$2,0)),0)+IFERROR(INDEX('[1]2024'!$A:$Q,MATCH($B$3&amp;$D35,'[1]2024'!$B:$B,0),MATCH(J$4,'[1]2024'!$2:$2,0)),0)++IFERROR(INDEX('[1]2024'!$A:$Q,MATCH($C$3&amp;$D35,'[1]2024'!$B:$B,0),MATCH(J$4,'[1]2024'!$2:$2,0)),0)++IFERROR(INDEX('[1]2024'!$A:$Q,MATCH($D$3&amp;$D35,'[1]2024'!$B:$B,0),MATCH(J$4,'[1]2024'!$2:$2,0)),0)</f>
        <v>0</v>
      </c>
      <c r="K35" s="264">
        <f>IFERROR(INDEX('[1]2024'!$A:$Q,MATCH($A$3&amp;$D35,'[1]2024'!$B:$B,0),MATCH(K$4,'[1]2024'!$2:$2,0)),0)+IFERROR(INDEX('[1]2024'!$A:$Q,MATCH($B$3&amp;$D35,'[1]2024'!$B:$B,0),MATCH(K$4,'[1]2024'!$2:$2,0)),0)++IFERROR(INDEX('[1]2024'!$A:$Q,MATCH($C$3&amp;$D35,'[1]2024'!$B:$B,0),MATCH(K$4,'[1]2024'!$2:$2,0)),0)++IFERROR(INDEX('[1]2024'!$A:$Q,MATCH($D$3&amp;$D35,'[1]2024'!$B:$B,0),MATCH(K$4,'[1]2024'!$2:$2,0)),0)</f>
        <v>0</v>
      </c>
      <c r="L35" s="264">
        <f>IFERROR(INDEX('[1]2024'!$A:$Q,MATCH($A$3&amp;$D35,'[1]2024'!$B:$B,0),MATCH(L$4,'[1]2024'!$2:$2,0)),0)+IFERROR(INDEX('[1]2024'!$A:$Q,MATCH($B$3&amp;$D35,'[1]2024'!$B:$B,0),MATCH(L$4,'[1]2024'!$2:$2,0)),0)++IFERROR(INDEX('[1]2024'!$A:$Q,MATCH($C$3&amp;$D35,'[1]2024'!$B:$B,0),MATCH(L$4,'[1]2024'!$2:$2,0)),0)++IFERROR(INDEX('[1]2024'!$A:$Q,MATCH($D$3&amp;$D35,'[1]2024'!$B:$B,0),MATCH(L$4,'[1]2024'!$2:$2,0)),0)</f>
        <v>0</v>
      </c>
      <c r="M35" s="264">
        <f>IFERROR(INDEX('[1]2024'!$A:$Q,MATCH($A$3&amp;$D35,'[1]2024'!$B:$B,0),MATCH(M$4,'[1]2024'!$2:$2,0)),0)+IFERROR(INDEX('[1]2024'!$A:$Q,MATCH($B$3&amp;$D35,'[1]2024'!$B:$B,0),MATCH(M$4,'[1]2024'!$2:$2,0)),0)++IFERROR(INDEX('[1]2024'!$A:$Q,MATCH($C$3&amp;$D35,'[1]2024'!$B:$B,0),MATCH(M$4,'[1]2024'!$2:$2,0)),0)++IFERROR(INDEX('[1]2024'!$A:$Q,MATCH($D$3&amp;$D35,'[1]2024'!$B:$B,0),MATCH(M$4,'[1]2024'!$2:$2,0)),0)</f>
        <v>0</v>
      </c>
      <c r="N35" s="264">
        <f>IFERROR(INDEX('[1]2024'!$A:$Q,MATCH($A$3&amp;$D35,'[1]2024'!$B:$B,0),MATCH(N$4,'[1]2024'!$2:$2,0)),0)+IFERROR(INDEX('[1]2024'!$A:$Q,MATCH($B$3&amp;$D35,'[1]2024'!$B:$B,0),MATCH(N$4,'[1]2024'!$2:$2,0)),0)++IFERROR(INDEX('[1]2024'!$A:$Q,MATCH($C$3&amp;$D35,'[1]2024'!$B:$B,0),MATCH(N$4,'[1]2024'!$2:$2,0)),0)++IFERROR(INDEX('[1]2024'!$A:$Q,MATCH($D$3&amp;$D35,'[1]2024'!$B:$B,0),MATCH(N$4,'[1]2024'!$2:$2,0)),0)</f>
        <v>0</v>
      </c>
      <c r="O35" s="264">
        <f>IFERROR(INDEX('[1]2024'!$A:$Q,MATCH($A$3&amp;$D35,'[1]2024'!$B:$B,0),MATCH(O$4,'[1]2024'!$2:$2,0)),0)+IFERROR(INDEX('[1]2024'!$A:$Q,MATCH($B$3&amp;$D35,'[1]2024'!$B:$B,0),MATCH(O$4,'[1]2024'!$2:$2,0)),0)++IFERROR(INDEX('[1]2024'!$A:$Q,MATCH($C$3&amp;$D35,'[1]2024'!$B:$B,0),MATCH(O$4,'[1]2024'!$2:$2,0)),0)++IFERROR(INDEX('[1]2024'!$A:$Q,MATCH($D$3&amp;$D35,'[1]2024'!$B:$B,0),MATCH(O$4,'[1]2024'!$2:$2,0)),0)</f>
        <v>0</v>
      </c>
      <c r="P35" s="264">
        <f>IFERROR(INDEX('[1]2024'!$A:$Q,MATCH($A$3&amp;$D35,'[1]2024'!$B:$B,0),MATCH(P$4,'[1]2024'!$2:$2,0)),0)+IFERROR(INDEX('[1]2024'!$A:$Q,MATCH($B$3&amp;$D35,'[1]2024'!$B:$B,0),MATCH(P$4,'[1]2024'!$2:$2,0)),0)++IFERROR(INDEX('[1]2024'!$A:$Q,MATCH($C$3&amp;$D35,'[1]2024'!$B:$B,0),MATCH(P$4,'[1]2024'!$2:$2,0)),0)++IFERROR(INDEX('[1]2024'!$A:$Q,MATCH($D$3&amp;$D35,'[1]2024'!$B:$B,0),MATCH(P$4,'[1]2024'!$2:$2,0)),0)</f>
        <v>0</v>
      </c>
      <c r="Q35" s="264">
        <f>IFERROR(INDEX('[1]2024'!$A:$Q,MATCH($A$3&amp;$D35,'[1]2024'!$B:$B,0),MATCH(Q$4,'[1]2024'!$2:$2,0)),0)+IFERROR(INDEX('[1]2024'!$A:$Q,MATCH($B$3&amp;$D35,'[1]2024'!$B:$B,0),MATCH(Q$4,'[1]2024'!$2:$2,0)),0)++IFERROR(INDEX('[1]2024'!$A:$Q,MATCH($C$3&amp;$D35,'[1]2024'!$B:$B,0),MATCH(Q$4,'[1]2024'!$2:$2,0)),0)++IFERROR(INDEX('[1]2024'!$A:$Q,MATCH($D$3&amp;$D35,'[1]2024'!$B:$B,0),MATCH(Q$4,'[1]2024'!$2:$2,0)),0)</f>
        <v>0</v>
      </c>
      <c r="R35" s="264">
        <f>IFERROR(INDEX('[1]2024'!$A:$Q,MATCH($A$3&amp;$D35,'[1]2024'!$B:$B,0),MATCH(R$4,'[1]2024'!$2:$2,0)),0)+IFERROR(INDEX('[1]2024'!$A:$Q,MATCH($B$3&amp;$D35,'[1]2024'!$B:$B,0),MATCH(R$4,'[1]2024'!$2:$2,0)),0)++IFERROR(INDEX('[1]2024'!$A:$Q,MATCH($C$3&amp;$D35,'[1]2024'!$B:$B,0),MATCH(R$4,'[1]2024'!$2:$2,0)),0)++IFERROR(INDEX('[1]2024'!$A:$Q,MATCH($D$3&amp;$D35,'[1]2024'!$B:$B,0),MATCH(R$4,'[1]2024'!$2:$2,0)),0)</f>
        <v>0</v>
      </c>
      <c r="S35" s="264">
        <f>IFERROR(INDEX('[1]2024'!$A:$Q,MATCH($A$3&amp;$D35,'[1]2024'!$B:$B,0),MATCH(S$4,'[1]2024'!$2:$2,0)),0)+IFERROR(INDEX('[1]2024'!$A:$Q,MATCH($B$3&amp;$D35,'[1]2024'!$B:$B,0),MATCH(S$4,'[1]2024'!$2:$2,0)),0)++IFERROR(INDEX('[1]2024'!$A:$Q,MATCH($C$3&amp;$D35,'[1]2024'!$B:$B,0),MATCH(S$4,'[1]2024'!$2:$2,0)),0)++IFERROR(INDEX('[1]2024'!$A:$Q,MATCH($D$3&amp;$D35,'[1]2024'!$B:$B,0),MATCH(S$4,'[1]2024'!$2:$2,0)),0)</f>
        <v>0</v>
      </c>
      <c r="T35" s="75">
        <v>0</v>
      </c>
      <c r="U35" s="245">
        <f t="shared" si="14"/>
        <v>0</v>
      </c>
      <c r="V35" s="246">
        <v>0</v>
      </c>
      <c r="W35" s="247">
        <v>0</v>
      </c>
      <c r="X35" s="247">
        <v>0</v>
      </c>
      <c r="Y35" s="247">
        <v>0</v>
      </c>
      <c r="Z35" s="247">
        <v>0</v>
      </c>
      <c r="AA35" s="247">
        <v>0</v>
      </c>
      <c r="AB35" s="247">
        <v>0</v>
      </c>
      <c r="AC35" s="247">
        <v>0</v>
      </c>
      <c r="AD35" s="247">
        <v>0</v>
      </c>
      <c r="AE35" s="247">
        <v>0</v>
      </c>
      <c r="AF35" s="247">
        <v>0</v>
      </c>
      <c r="AG35" s="248">
        <v>0</v>
      </c>
      <c r="AH35" s="245">
        <f>송도공장장!AH35+제조팀!AH35+송도밸리데이션팀!AH35+송도생산지원팀!AH35+송도설비관리팀!AH35+품질관리6팀!AH35+품질보증3팀!AH35</f>
        <v>3600000</v>
      </c>
      <c r="AI35" s="245">
        <f>송도공장장!AI35+제조팀!AI35+송도밸리데이션팀!AI35+송도생산지원팀!AI35+송도설비관리팀!AI35+품질관리6팀!AI35+품질보증3팀!AI35</f>
        <v>300000</v>
      </c>
      <c r="AJ35" s="245">
        <f>송도공장장!AJ35+제조팀!AJ35+송도밸리데이션팀!AJ35+송도생산지원팀!AJ35+송도설비관리팀!AJ35+품질관리6팀!AJ35+품질보증3팀!AJ35</f>
        <v>300000</v>
      </c>
      <c r="AK35" s="245">
        <f>송도공장장!AK35+제조팀!AK35+송도밸리데이션팀!AK35+송도생산지원팀!AK35+송도설비관리팀!AK35+품질관리6팀!AK35+품질보증3팀!AK35</f>
        <v>300000</v>
      </c>
      <c r="AL35" s="245">
        <f>송도공장장!AL35+제조팀!AL35+송도밸리데이션팀!AL35+송도생산지원팀!AL35+송도설비관리팀!AL35+품질관리6팀!AL35+품질보증3팀!AL35</f>
        <v>300000</v>
      </c>
      <c r="AM35" s="245">
        <f>송도공장장!AM35+제조팀!AM35+송도밸리데이션팀!AM35+송도생산지원팀!AM35+송도설비관리팀!AM35+품질관리6팀!AM35+품질보증3팀!AM35</f>
        <v>300000</v>
      </c>
      <c r="AN35" s="245">
        <f>송도공장장!AN35+제조팀!AN35+송도밸리데이션팀!AN35+송도생산지원팀!AN35+송도설비관리팀!AN35+품질관리6팀!AN35+품질보증3팀!AN35</f>
        <v>300000</v>
      </c>
      <c r="AO35" s="245">
        <f>송도공장장!AO35+제조팀!AO35+송도밸리데이션팀!AO35+송도생산지원팀!AO35+송도설비관리팀!AO35+품질관리6팀!AO35+품질보증3팀!AO35</f>
        <v>300000</v>
      </c>
      <c r="AP35" s="245">
        <f>송도공장장!AP35+제조팀!AP35+송도밸리데이션팀!AP35+송도생산지원팀!AP35+송도설비관리팀!AP35+품질관리6팀!AP35+품질보증3팀!AP35</f>
        <v>300000</v>
      </c>
      <c r="AQ35" s="245">
        <f>송도공장장!AQ35+제조팀!AQ35+송도밸리데이션팀!AQ35+송도생산지원팀!AQ35+송도설비관리팀!AQ35+품질관리6팀!AQ35+품질보증3팀!AQ35</f>
        <v>300000</v>
      </c>
      <c r="AR35" s="245">
        <f>송도공장장!AR35+제조팀!AR35+송도밸리데이션팀!AR35+송도생산지원팀!AR35+송도설비관리팀!AR35+품질관리6팀!AR35+품질보증3팀!AR35</f>
        <v>300000</v>
      </c>
      <c r="AS35" s="245">
        <f>송도공장장!AS35+제조팀!AS35+송도밸리데이션팀!AS35+송도생산지원팀!AS35+송도설비관리팀!AS35+품질관리6팀!AS35+품질보증3팀!AS35</f>
        <v>300000</v>
      </c>
      <c r="AT35" s="245">
        <f>송도공장장!AT35+제조팀!AT35+송도밸리데이션팀!AT35+송도생산지원팀!AT35+송도설비관리팀!AT35+품질관리6팀!AT35+품질보증3팀!AT35</f>
        <v>300000</v>
      </c>
      <c r="AU35" s="245">
        <f t="shared" si="2"/>
        <v>900000</v>
      </c>
      <c r="AV35" s="245">
        <f t="shared" si="3"/>
        <v>900000</v>
      </c>
      <c r="AW35" s="245">
        <f t="shared" si="4"/>
        <v>900000</v>
      </c>
      <c r="AX35" s="245">
        <f t="shared" si="5"/>
        <v>900000</v>
      </c>
      <c r="AY35" s="245">
        <f t="shared" si="15"/>
        <v>3600000</v>
      </c>
      <c r="AZ35" s="245">
        <f t="shared" si="16"/>
        <v>3600000</v>
      </c>
      <c r="BA35" s="245">
        <f t="shared" si="17"/>
        <v>3600000</v>
      </c>
      <c r="BB35" s="250"/>
      <c r="BC35" s="251" t="s">
        <v>24</v>
      </c>
      <c r="BD35" s="261"/>
      <c r="BE35" s="264">
        <v>0</v>
      </c>
      <c r="BF35" s="264">
        <v>0</v>
      </c>
      <c r="BG35" s="264">
        <v>0</v>
      </c>
      <c r="BH35" s="265">
        <f t="shared" si="7"/>
        <v>0</v>
      </c>
    </row>
    <row r="36" spans="1:60" outlineLevel="1" x14ac:dyDescent="0.3">
      <c r="A36" s="71" t="s">
        <v>83</v>
      </c>
      <c r="B36" s="238" t="s">
        <v>84</v>
      </c>
      <c r="C36" s="238" t="s">
        <v>31</v>
      </c>
      <c r="D36" s="239">
        <v>5103170</v>
      </c>
      <c r="E36" s="239" t="s">
        <v>85</v>
      </c>
      <c r="F36" s="277">
        <v>0</v>
      </c>
      <c r="G36" s="245">
        <f t="shared" si="13"/>
        <v>0</v>
      </c>
      <c r="H36" s="264">
        <f>IFERROR(INDEX('[1]2024'!$A:$Q,MATCH($A$3&amp;$D36,'[1]2024'!$B:$B,0),MATCH(H$4,'[1]2024'!$2:$2,0)),0)+IFERROR(INDEX('[1]2024'!$A:$Q,MATCH($B$3&amp;$D36,'[1]2024'!$B:$B,0),MATCH(H$4,'[1]2024'!$2:$2,0)),0)++IFERROR(INDEX('[1]2024'!$A:$Q,MATCH($C$3&amp;$D36,'[1]2024'!$B:$B,0),MATCH(H$4,'[1]2024'!$2:$2,0)),0)++IFERROR(INDEX('[1]2024'!$A:$Q,MATCH($D$3&amp;$D36,'[1]2024'!$B:$B,0),MATCH(H$4,'[1]2024'!$2:$2,0)),0)</f>
        <v>0</v>
      </c>
      <c r="I36" s="264">
        <f>IFERROR(INDEX('[1]2024'!$A:$Q,MATCH($A$3&amp;$D36,'[1]2024'!$B:$B,0),MATCH(I$4,'[1]2024'!$2:$2,0)),0)+IFERROR(INDEX('[1]2024'!$A:$Q,MATCH($B$3&amp;$D36,'[1]2024'!$B:$B,0),MATCH(I$4,'[1]2024'!$2:$2,0)),0)++IFERROR(INDEX('[1]2024'!$A:$Q,MATCH($C$3&amp;$D36,'[1]2024'!$B:$B,0),MATCH(I$4,'[1]2024'!$2:$2,0)),0)++IFERROR(INDEX('[1]2024'!$A:$Q,MATCH($D$3&amp;$D36,'[1]2024'!$B:$B,0),MATCH(I$4,'[1]2024'!$2:$2,0)),0)</f>
        <v>0</v>
      </c>
      <c r="J36" s="264">
        <f>IFERROR(INDEX('[1]2024'!$A:$Q,MATCH($A$3&amp;$D36,'[1]2024'!$B:$B,0),MATCH(J$4,'[1]2024'!$2:$2,0)),0)+IFERROR(INDEX('[1]2024'!$A:$Q,MATCH($B$3&amp;$D36,'[1]2024'!$B:$B,0),MATCH(J$4,'[1]2024'!$2:$2,0)),0)++IFERROR(INDEX('[1]2024'!$A:$Q,MATCH($C$3&amp;$D36,'[1]2024'!$B:$B,0),MATCH(J$4,'[1]2024'!$2:$2,0)),0)++IFERROR(INDEX('[1]2024'!$A:$Q,MATCH($D$3&amp;$D36,'[1]2024'!$B:$B,0),MATCH(J$4,'[1]2024'!$2:$2,0)),0)</f>
        <v>0</v>
      </c>
      <c r="K36" s="264">
        <f>IFERROR(INDEX('[1]2024'!$A:$Q,MATCH($A$3&amp;$D36,'[1]2024'!$B:$B,0),MATCH(K$4,'[1]2024'!$2:$2,0)),0)+IFERROR(INDEX('[1]2024'!$A:$Q,MATCH($B$3&amp;$D36,'[1]2024'!$B:$B,0),MATCH(K$4,'[1]2024'!$2:$2,0)),0)++IFERROR(INDEX('[1]2024'!$A:$Q,MATCH($C$3&amp;$D36,'[1]2024'!$B:$B,0),MATCH(K$4,'[1]2024'!$2:$2,0)),0)++IFERROR(INDEX('[1]2024'!$A:$Q,MATCH($D$3&amp;$D36,'[1]2024'!$B:$B,0),MATCH(K$4,'[1]2024'!$2:$2,0)),0)</f>
        <v>0</v>
      </c>
      <c r="L36" s="264">
        <f>IFERROR(INDEX('[1]2024'!$A:$Q,MATCH($A$3&amp;$D36,'[1]2024'!$B:$B,0),MATCH(L$4,'[1]2024'!$2:$2,0)),0)+IFERROR(INDEX('[1]2024'!$A:$Q,MATCH($B$3&amp;$D36,'[1]2024'!$B:$B,0),MATCH(L$4,'[1]2024'!$2:$2,0)),0)++IFERROR(INDEX('[1]2024'!$A:$Q,MATCH($C$3&amp;$D36,'[1]2024'!$B:$B,0),MATCH(L$4,'[1]2024'!$2:$2,0)),0)++IFERROR(INDEX('[1]2024'!$A:$Q,MATCH($D$3&amp;$D36,'[1]2024'!$B:$B,0),MATCH(L$4,'[1]2024'!$2:$2,0)),0)</f>
        <v>0</v>
      </c>
      <c r="M36" s="264">
        <f>IFERROR(INDEX('[1]2024'!$A:$Q,MATCH($A$3&amp;$D36,'[1]2024'!$B:$B,0),MATCH(M$4,'[1]2024'!$2:$2,0)),0)+IFERROR(INDEX('[1]2024'!$A:$Q,MATCH($B$3&amp;$D36,'[1]2024'!$B:$B,0),MATCH(M$4,'[1]2024'!$2:$2,0)),0)++IFERROR(INDEX('[1]2024'!$A:$Q,MATCH($C$3&amp;$D36,'[1]2024'!$B:$B,0),MATCH(M$4,'[1]2024'!$2:$2,0)),0)++IFERROR(INDEX('[1]2024'!$A:$Q,MATCH($D$3&amp;$D36,'[1]2024'!$B:$B,0),MATCH(M$4,'[1]2024'!$2:$2,0)),0)</f>
        <v>0</v>
      </c>
      <c r="N36" s="264">
        <f>IFERROR(INDEX('[1]2024'!$A:$Q,MATCH($A$3&amp;$D36,'[1]2024'!$B:$B,0),MATCH(N$4,'[1]2024'!$2:$2,0)),0)+IFERROR(INDEX('[1]2024'!$A:$Q,MATCH($B$3&amp;$D36,'[1]2024'!$B:$B,0),MATCH(N$4,'[1]2024'!$2:$2,0)),0)++IFERROR(INDEX('[1]2024'!$A:$Q,MATCH($C$3&amp;$D36,'[1]2024'!$B:$B,0),MATCH(N$4,'[1]2024'!$2:$2,0)),0)++IFERROR(INDEX('[1]2024'!$A:$Q,MATCH($D$3&amp;$D36,'[1]2024'!$B:$B,0),MATCH(N$4,'[1]2024'!$2:$2,0)),0)</f>
        <v>0</v>
      </c>
      <c r="O36" s="264">
        <f>IFERROR(INDEX('[1]2024'!$A:$Q,MATCH($A$3&amp;$D36,'[1]2024'!$B:$B,0),MATCH(O$4,'[1]2024'!$2:$2,0)),0)+IFERROR(INDEX('[1]2024'!$A:$Q,MATCH($B$3&amp;$D36,'[1]2024'!$B:$B,0),MATCH(O$4,'[1]2024'!$2:$2,0)),0)++IFERROR(INDEX('[1]2024'!$A:$Q,MATCH($C$3&amp;$D36,'[1]2024'!$B:$B,0),MATCH(O$4,'[1]2024'!$2:$2,0)),0)++IFERROR(INDEX('[1]2024'!$A:$Q,MATCH($D$3&amp;$D36,'[1]2024'!$B:$B,0),MATCH(O$4,'[1]2024'!$2:$2,0)),0)</f>
        <v>0</v>
      </c>
      <c r="P36" s="264">
        <f>IFERROR(INDEX('[1]2024'!$A:$Q,MATCH($A$3&amp;$D36,'[1]2024'!$B:$B,0),MATCH(P$4,'[1]2024'!$2:$2,0)),0)+IFERROR(INDEX('[1]2024'!$A:$Q,MATCH($B$3&amp;$D36,'[1]2024'!$B:$B,0),MATCH(P$4,'[1]2024'!$2:$2,0)),0)++IFERROR(INDEX('[1]2024'!$A:$Q,MATCH($C$3&amp;$D36,'[1]2024'!$B:$B,0),MATCH(P$4,'[1]2024'!$2:$2,0)),0)++IFERROR(INDEX('[1]2024'!$A:$Q,MATCH($D$3&amp;$D36,'[1]2024'!$B:$B,0),MATCH(P$4,'[1]2024'!$2:$2,0)),0)</f>
        <v>0</v>
      </c>
      <c r="Q36" s="264">
        <f>IFERROR(INDEX('[1]2024'!$A:$Q,MATCH($A$3&amp;$D36,'[1]2024'!$B:$B,0),MATCH(Q$4,'[1]2024'!$2:$2,0)),0)+IFERROR(INDEX('[1]2024'!$A:$Q,MATCH($B$3&amp;$D36,'[1]2024'!$B:$B,0),MATCH(Q$4,'[1]2024'!$2:$2,0)),0)++IFERROR(INDEX('[1]2024'!$A:$Q,MATCH($C$3&amp;$D36,'[1]2024'!$B:$B,0),MATCH(Q$4,'[1]2024'!$2:$2,0)),0)++IFERROR(INDEX('[1]2024'!$A:$Q,MATCH($D$3&amp;$D36,'[1]2024'!$B:$B,0),MATCH(Q$4,'[1]2024'!$2:$2,0)),0)</f>
        <v>0</v>
      </c>
      <c r="R36" s="264">
        <f>IFERROR(INDEX('[1]2024'!$A:$Q,MATCH($A$3&amp;$D36,'[1]2024'!$B:$B,0),MATCH(R$4,'[1]2024'!$2:$2,0)),0)+IFERROR(INDEX('[1]2024'!$A:$Q,MATCH($B$3&amp;$D36,'[1]2024'!$B:$B,0),MATCH(R$4,'[1]2024'!$2:$2,0)),0)++IFERROR(INDEX('[1]2024'!$A:$Q,MATCH($C$3&amp;$D36,'[1]2024'!$B:$B,0),MATCH(R$4,'[1]2024'!$2:$2,0)),0)++IFERROR(INDEX('[1]2024'!$A:$Q,MATCH($D$3&amp;$D36,'[1]2024'!$B:$B,0),MATCH(R$4,'[1]2024'!$2:$2,0)),0)</f>
        <v>0</v>
      </c>
      <c r="S36" s="264">
        <f>IFERROR(INDEX('[1]2024'!$A:$Q,MATCH($A$3&amp;$D36,'[1]2024'!$B:$B,0),MATCH(S$4,'[1]2024'!$2:$2,0)),0)+IFERROR(INDEX('[1]2024'!$A:$Q,MATCH($B$3&amp;$D36,'[1]2024'!$B:$B,0),MATCH(S$4,'[1]2024'!$2:$2,0)),0)++IFERROR(INDEX('[1]2024'!$A:$Q,MATCH($C$3&amp;$D36,'[1]2024'!$B:$B,0),MATCH(S$4,'[1]2024'!$2:$2,0)),0)++IFERROR(INDEX('[1]2024'!$A:$Q,MATCH($D$3&amp;$D36,'[1]2024'!$B:$B,0),MATCH(S$4,'[1]2024'!$2:$2,0)),0)</f>
        <v>0</v>
      </c>
      <c r="T36" s="75">
        <v>0</v>
      </c>
      <c r="U36" s="245">
        <f t="shared" si="14"/>
        <v>0</v>
      </c>
      <c r="V36" s="246">
        <v>0</v>
      </c>
      <c r="W36" s="247">
        <v>0</v>
      </c>
      <c r="X36" s="247">
        <v>0</v>
      </c>
      <c r="Y36" s="247">
        <v>0</v>
      </c>
      <c r="Z36" s="247">
        <v>0</v>
      </c>
      <c r="AA36" s="247">
        <v>0</v>
      </c>
      <c r="AB36" s="247">
        <v>0</v>
      </c>
      <c r="AC36" s="247">
        <v>0</v>
      </c>
      <c r="AD36" s="247">
        <v>0</v>
      </c>
      <c r="AE36" s="247">
        <v>0</v>
      </c>
      <c r="AF36" s="247">
        <v>0</v>
      </c>
      <c r="AG36" s="248">
        <v>0</v>
      </c>
      <c r="AH36" s="245">
        <f>송도공장장!AH36+제조팀!AH36+송도밸리데이션팀!AH36+송도생산지원팀!AH36+송도설비관리팀!AH36+품질관리6팀!AH36+품질보증3팀!AH36</f>
        <v>10100000</v>
      </c>
      <c r="AI36" s="245">
        <f>송도공장장!AI36+제조팀!AI36+송도밸리데이션팀!AI36+송도생산지원팀!AI36+송도설비관리팀!AI36+품질관리6팀!AI36+품질보증3팀!AI36</f>
        <v>100000</v>
      </c>
      <c r="AJ36" s="245">
        <f>송도공장장!AJ36+제조팀!AJ36+송도밸리데이션팀!AJ36+송도생산지원팀!AJ36+송도설비관리팀!AJ36+품질관리6팀!AJ36+품질보증3팀!AJ36</f>
        <v>100000</v>
      </c>
      <c r="AK36" s="245">
        <f>송도공장장!AK36+제조팀!AK36+송도밸리데이션팀!AK36+송도생산지원팀!AK36+송도설비관리팀!AK36+품질관리6팀!AK36+품질보증3팀!AK36</f>
        <v>100000</v>
      </c>
      <c r="AL36" s="245">
        <f>송도공장장!AL36+제조팀!AL36+송도밸리데이션팀!AL36+송도생산지원팀!AL36+송도설비관리팀!AL36+품질관리6팀!AL36+품질보증3팀!AL36</f>
        <v>2100000</v>
      </c>
      <c r="AM36" s="245">
        <f>송도공장장!AM36+제조팀!AM36+송도밸리데이션팀!AM36+송도생산지원팀!AM36+송도설비관리팀!AM36+품질관리6팀!AM36+품질보증3팀!AM36</f>
        <v>100000</v>
      </c>
      <c r="AN36" s="245">
        <f>송도공장장!AN36+제조팀!AN36+송도밸리데이션팀!AN36+송도생산지원팀!AN36+송도설비관리팀!AN36+품질관리6팀!AN36+품질보증3팀!AN36</f>
        <v>100000</v>
      </c>
      <c r="AO36" s="245">
        <f>송도공장장!AO36+제조팀!AO36+송도밸리데이션팀!AO36+송도생산지원팀!AO36+송도설비관리팀!AO36+품질관리6팀!AO36+품질보증3팀!AO36</f>
        <v>100000</v>
      </c>
      <c r="AP36" s="245">
        <f>송도공장장!AP36+제조팀!AP36+송도밸리데이션팀!AP36+송도생산지원팀!AP36+송도설비관리팀!AP36+품질관리6팀!AP36+품질보증3팀!AP36</f>
        <v>100000</v>
      </c>
      <c r="AQ36" s="245">
        <f>송도공장장!AQ36+제조팀!AQ36+송도밸리데이션팀!AQ36+송도생산지원팀!AQ36+송도설비관리팀!AQ36+품질관리6팀!AQ36+품질보증3팀!AQ36</f>
        <v>7000000</v>
      </c>
      <c r="AR36" s="245">
        <f>송도공장장!AR36+제조팀!AR36+송도밸리데이션팀!AR36+송도생산지원팀!AR36+송도설비관리팀!AR36+품질관리6팀!AR36+품질보증3팀!AR36</f>
        <v>100000</v>
      </c>
      <c r="AS36" s="245">
        <f>송도공장장!AS36+제조팀!AS36+송도밸리데이션팀!AS36+송도생산지원팀!AS36+송도설비관리팀!AS36+품질관리6팀!AS36+품질보증3팀!AS36</f>
        <v>100000</v>
      </c>
      <c r="AT36" s="245">
        <f>송도공장장!AT36+제조팀!AT36+송도밸리데이션팀!AT36+송도생산지원팀!AT36+송도설비관리팀!AT36+품질관리6팀!AT36+품질보증3팀!AT36</f>
        <v>100000</v>
      </c>
      <c r="AU36" s="245">
        <f t="shared" si="2"/>
        <v>300000</v>
      </c>
      <c r="AV36" s="245">
        <f t="shared" si="3"/>
        <v>2300000</v>
      </c>
      <c r="AW36" s="245">
        <f t="shared" si="4"/>
        <v>7200000</v>
      </c>
      <c r="AX36" s="245">
        <f t="shared" si="5"/>
        <v>300000</v>
      </c>
      <c r="AY36" s="245">
        <f t="shared" si="15"/>
        <v>10100000</v>
      </c>
      <c r="AZ36" s="245">
        <f t="shared" si="16"/>
        <v>10100000</v>
      </c>
      <c r="BA36" s="245">
        <f t="shared" si="17"/>
        <v>10100000</v>
      </c>
      <c r="BB36" s="250"/>
      <c r="BC36" s="251" t="s">
        <v>24</v>
      </c>
      <c r="BD36" s="261"/>
      <c r="BE36" s="264">
        <v>0</v>
      </c>
      <c r="BF36" s="264">
        <v>0</v>
      </c>
      <c r="BG36" s="264">
        <v>0</v>
      </c>
      <c r="BH36" s="265">
        <f t="shared" si="7"/>
        <v>0</v>
      </c>
    </row>
    <row r="37" spans="1:60" outlineLevel="1" x14ac:dyDescent="0.3">
      <c r="A37" s="71" t="s">
        <v>86</v>
      </c>
      <c r="B37" s="238" t="s">
        <v>87</v>
      </c>
      <c r="C37" s="238" t="s">
        <v>31</v>
      </c>
      <c r="D37" s="239">
        <v>5103160</v>
      </c>
      <c r="E37" s="239" t="s">
        <v>88</v>
      </c>
      <c r="F37" s="277">
        <v>0</v>
      </c>
      <c r="G37" s="245">
        <f t="shared" si="13"/>
        <v>0</v>
      </c>
      <c r="H37" s="264">
        <f>IFERROR(INDEX('[1]2024'!$A:$Q,MATCH($A$3&amp;$D37,'[1]2024'!$B:$B,0),MATCH(H$4,'[1]2024'!$2:$2,0)),0)+IFERROR(INDEX('[1]2024'!$A:$Q,MATCH($B$3&amp;$D37,'[1]2024'!$B:$B,0),MATCH(H$4,'[1]2024'!$2:$2,0)),0)++IFERROR(INDEX('[1]2024'!$A:$Q,MATCH($C$3&amp;$D37,'[1]2024'!$B:$B,0),MATCH(H$4,'[1]2024'!$2:$2,0)),0)++IFERROR(INDEX('[1]2024'!$A:$Q,MATCH($D$3&amp;$D37,'[1]2024'!$B:$B,0),MATCH(H$4,'[1]2024'!$2:$2,0)),0)</f>
        <v>0</v>
      </c>
      <c r="I37" s="264">
        <f>IFERROR(INDEX('[1]2024'!$A:$Q,MATCH($A$3&amp;$D37,'[1]2024'!$B:$B,0),MATCH(I$4,'[1]2024'!$2:$2,0)),0)+IFERROR(INDEX('[1]2024'!$A:$Q,MATCH($B$3&amp;$D37,'[1]2024'!$B:$B,0),MATCH(I$4,'[1]2024'!$2:$2,0)),0)++IFERROR(INDEX('[1]2024'!$A:$Q,MATCH($C$3&amp;$D37,'[1]2024'!$B:$B,0),MATCH(I$4,'[1]2024'!$2:$2,0)),0)++IFERROR(INDEX('[1]2024'!$A:$Q,MATCH($D$3&amp;$D37,'[1]2024'!$B:$B,0),MATCH(I$4,'[1]2024'!$2:$2,0)),0)</f>
        <v>0</v>
      </c>
      <c r="J37" s="264">
        <f>IFERROR(INDEX('[1]2024'!$A:$Q,MATCH($A$3&amp;$D37,'[1]2024'!$B:$B,0),MATCH(J$4,'[1]2024'!$2:$2,0)),0)+IFERROR(INDEX('[1]2024'!$A:$Q,MATCH($B$3&amp;$D37,'[1]2024'!$B:$B,0),MATCH(J$4,'[1]2024'!$2:$2,0)),0)++IFERROR(INDEX('[1]2024'!$A:$Q,MATCH($C$3&amp;$D37,'[1]2024'!$B:$B,0),MATCH(J$4,'[1]2024'!$2:$2,0)),0)++IFERROR(INDEX('[1]2024'!$A:$Q,MATCH($D$3&amp;$D37,'[1]2024'!$B:$B,0),MATCH(J$4,'[1]2024'!$2:$2,0)),0)</f>
        <v>0</v>
      </c>
      <c r="K37" s="264">
        <f>IFERROR(INDEX('[1]2024'!$A:$Q,MATCH($A$3&amp;$D37,'[1]2024'!$B:$B,0),MATCH(K$4,'[1]2024'!$2:$2,0)),0)+IFERROR(INDEX('[1]2024'!$A:$Q,MATCH($B$3&amp;$D37,'[1]2024'!$B:$B,0),MATCH(K$4,'[1]2024'!$2:$2,0)),0)++IFERROR(INDEX('[1]2024'!$A:$Q,MATCH($C$3&amp;$D37,'[1]2024'!$B:$B,0),MATCH(K$4,'[1]2024'!$2:$2,0)),0)++IFERROR(INDEX('[1]2024'!$A:$Q,MATCH($D$3&amp;$D37,'[1]2024'!$B:$B,0),MATCH(K$4,'[1]2024'!$2:$2,0)),0)</f>
        <v>0</v>
      </c>
      <c r="L37" s="264">
        <f>IFERROR(INDEX('[1]2024'!$A:$Q,MATCH($A$3&amp;$D37,'[1]2024'!$B:$B,0),MATCH(L$4,'[1]2024'!$2:$2,0)),0)+IFERROR(INDEX('[1]2024'!$A:$Q,MATCH($B$3&amp;$D37,'[1]2024'!$B:$B,0),MATCH(L$4,'[1]2024'!$2:$2,0)),0)++IFERROR(INDEX('[1]2024'!$A:$Q,MATCH($C$3&amp;$D37,'[1]2024'!$B:$B,0),MATCH(L$4,'[1]2024'!$2:$2,0)),0)++IFERROR(INDEX('[1]2024'!$A:$Q,MATCH($D$3&amp;$D37,'[1]2024'!$B:$B,0),MATCH(L$4,'[1]2024'!$2:$2,0)),0)</f>
        <v>0</v>
      </c>
      <c r="M37" s="264">
        <f>IFERROR(INDEX('[1]2024'!$A:$Q,MATCH($A$3&amp;$D37,'[1]2024'!$B:$B,0),MATCH(M$4,'[1]2024'!$2:$2,0)),0)+IFERROR(INDEX('[1]2024'!$A:$Q,MATCH($B$3&amp;$D37,'[1]2024'!$B:$B,0),MATCH(M$4,'[1]2024'!$2:$2,0)),0)++IFERROR(INDEX('[1]2024'!$A:$Q,MATCH($C$3&amp;$D37,'[1]2024'!$B:$B,0),MATCH(M$4,'[1]2024'!$2:$2,0)),0)++IFERROR(INDEX('[1]2024'!$A:$Q,MATCH($D$3&amp;$D37,'[1]2024'!$B:$B,0),MATCH(M$4,'[1]2024'!$2:$2,0)),0)</f>
        <v>0</v>
      </c>
      <c r="N37" s="264">
        <f>IFERROR(INDEX('[1]2024'!$A:$Q,MATCH($A$3&amp;$D37,'[1]2024'!$B:$B,0),MATCH(N$4,'[1]2024'!$2:$2,0)),0)+IFERROR(INDEX('[1]2024'!$A:$Q,MATCH($B$3&amp;$D37,'[1]2024'!$B:$B,0),MATCH(N$4,'[1]2024'!$2:$2,0)),0)++IFERROR(INDEX('[1]2024'!$A:$Q,MATCH($C$3&amp;$D37,'[1]2024'!$B:$B,0),MATCH(N$4,'[1]2024'!$2:$2,0)),0)++IFERROR(INDEX('[1]2024'!$A:$Q,MATCH($D$3&amp;$D37,'[1]2024'!$B:$B,0),MATCH(N$4,'[1]2024'!$2:$2,0)),0)</f>
        <v>0</v>
      </c>
      <c r="O37" s="264">
        <f>IFERROR(INDEX('[1]2024'!$A:$Q,MATCH($A$3&amp;$D37,'[1]2024'!$B:$B,0),MATCH(O$4,'[1]2024'!$2:$2,0)),0)+IFERROR(INDEX('[1]2024'!$A:$Q,MATCH($B$3&amp;$D37,'[1]2024'!$B:$B,0),MATCH(O$4,'[1]2024'!$2:$2,0)),0)++IFERROR(INDEX('[1]2024'!$A:$Q,MATCH($C$3&amp;$D37,'[1]2024'!$B:$B,0),MATCH(O$4,'[1]2024'!$2:$2,0)),0)++IFERROR(INDEX('[1]2024'!$A:$Q,MATCH($D$3&amp;$D37,'[1]2024'!$B:$B,0),MATCH(O$4,'[1]2024'!$2:$2,0)),0)</f>
        <v>0</v>
      </c>
      <c r="P37" s="264">
        <f>IFERROR(INDEX('[1]2024'!$A:$Q,MATCH($A$3&amp;$D37,'[1]2024'!$B:$B,0),MATCH(P$4,'[1]2024'!$2:$2,0)),0)+IFERROR(INDEX('[1]2024'!$A:$Q,MATCH($B$3&amp;$D37,'[1]2024'!$B:$B,0),MATCH(P$4,'[1]2024'!$2:$2,0)),0)++IFERROR(INDEX('[1]2024'!$A:$Q,MATCH($C$3&amp;$D37,'[1]2024'!$B:$B,0),MATCH(P$4,'[1]2024'!$2:$2,0)),0)++IFERROR(INDEX('[1]2024'!$A:$Q,MATCH($D$3&amp;$D37,'[1]2024'!$B:$B,0),MATCH(P$4,'[1]2024'!$2:$2,0)),0)</f>
        <v>0</v>
      </c>
      <c r="Q37" s="264">
        <f>IFERROR(INDEX('[1]2024'!$A:$Q,MATCH($A$3&amp;$D37,'[1]2024'!$B:$B,0),MATCH(Q$4,'[1]2024'!$2:$2,0)),0)+IFERROR(INDEX('[1]2024'!$A:$Q,MATCH($B$3&amp;$D37,'[1]2024'!$B:$B,0),MATCH(Q$4,'[1]2024'!$2:$2,0)),0)++IFERROR(INDEX('[1]2024'!$A:$Q,MATCH($C$3&amp;$D37,'[1]2024'!$B:$B,0),MATCH(Q$4,'[1]2024'!$2:$2,0)),0)++IFERROR(INDEX('[1]2024'!$A:$Q,MATCH($D$3&amp;$D37,'[1]2024'!$B:$B,0),MATCH(Q$4,'[1]2024'!$2:$2,0)),0)</f>
        <v>0</v>
      </c>
      <c r="R37" s="264">
        <f>IFERROR(INDEX('[1]2024'!$A:$Q,MATCH($A$3&amp;$D37,'[1]2024'!$B:$B,0),MATCH(R$4,'[1]2024'!$2:$2,0)),0)+IFERROR(INDEX('[1]2024'!$A:$Q,MATCH($B$3&amp;$D37,'[1]2024'!$B:$B,0),MATCH(R$4,'[1]2024'!$2:$2,0)),0)++IFERROR(INDEX('[1]2024'!$A:$Q,MATCH($C$3&amp;$D37,'[1]2024'!$B:$B,0),MATCH(R$4,'[1]2024'!$2:$2,0)),0)++IFERROR(INDEX('[1]2024'!$A:$Q,MATCH($D$3&amp;$D37,'[1]2024'!$B:$B,0),MATCH(R$4,'[1]2024'!$2:$2,0)),0)</f>
        <v>0</v>
      </c>
      <c r="S37" s="264">
        <f>IFERROR(INDEX('[1]2024'!$A:$Q,MATCH($A$3&amp;$D37,'[1]2024'!$B:$B,0),MATCH(S$4,'[1]2024'!$2:$2,0)),0)+IFERROR(INDEX('[1]2024'!$A:$Q,MATCH($B$3&amp;$D37,'[1]2024'!$B:$B,0),MATCH(S$4,'[1]2024'!$2:$2,0)),0)++IFERROR(INDEX('[1]2024'!$A:$Q,MATCH($C$3&amp;$D37,'[1]2024'!$B:$B,0),MATCH(S$4,'[1]2024'!$2:$2,0)),0)++IFERROR(INDEX('[1]2024'!$A:$Q,MATCH($D$3&amp;$D37,'[1]2024'!$B:$B,0),MATCH(S$4,'[1]2024'!$2:$2,0)),0)</f>
        <v>0</v>
      </c>
      <c r="T37" s="75">
        <v>0</v>
      </c>
      <c r="U37" s="245">
        <f t="shared" si="14"/>
        <v>0</v>
      </c>
      <c r="V37" s="246">
        <v>0</v>
      </c>
      <c r="W37" s="247">
        <v>0</v>
      </c>
      <c r="X37" s="247">
        <v>0</v>
      </c>
      <c r="Y37" s="247">
        <v>0</v>
      </c>
      <c r="Z37" s="247">
        <v>0</v>
      </c>
      <c r="AA37" s="247">
        <v>0</v>
      </c>
      <c r="AB37" s="247">
        <v>0</v>
      </c>
      <c r="AC37" s="247">
        <v>0</v>
      </c>
      <c r="AD37" s="247">
        <v>0</v>
      </c>
      <c r="AE37" s="247">
        <v>0</v>
      </c>
      <c r="AF37" s="247">
        <v>0</v>
      </c>
      <c r="AG37" s="248">
        <v>0</v>
      </c>
      <c r="AH37" s="245">
        <f>송도공장장!AH37+제조팀!AH37+송도밸리데이션팀!AH37+송도생산지원팀!AH37+송도설비관리팀!AH37+품질관리6팀!AH37+품질보증3팀!AH37</f>
        <v>0</v>
      </c>
      <c r="AI37" s="245">
        <f>송도공장장!AI37+제조팀!AI37+송도밸리데이션팀!AI37+송도생산지원팀!AI37+송도설비관리팀!AI37+품질관리6팀!AI37+품질보증3팀!AI37</f>
        <v>0</v>
      </c>
      <c r="AJ37" s="245">
        <f>송도공장장!AJ37+제조팀!AJ37+송도밸리데이션팀!AJ37+송도생산지원팀!AJ37+송도설비관리팀!AJ37+품질관리6팀!AJ37+품질보증3팀!AJ37</f>
        <v>0</v>
      </c>
      <c r="AK37" s="245">
        <f>송도공장장!AK37+제조팀!AK37+송도밸리데이션팀!AK37+송도생산지원팀!AK37+송도설비관리팀!AK37+품질관리6팀!AK37+품질보증3팀!AK37</f>
        <v>0</v>
      </c>
      <c r="AL37" s="245">
        <f>송도공장장!AL37+제조팀!AL37+송도밸리데이션팀!AL37+송도생산지원팀!AL37+송도설비관리팀!AL37+품질관리6팀!AL37+품질보증3팀!AL37</f>
        <v>0</v>
      </c>
      <c r="AM37" s="245">
        <f>송도공장장!AM37+제조팀!AM37+송도밸리데이션팀!AM37+송도생산지원팀!AM37+송도설비관리팀!AM37+품질관리6팀!AM37+품질보증3팀!AM37</f>
        <v>0</v>
      </c>
      <c r="AN37" s="245">
        <f>송도공장장!AN37+제조팀!AN37+송도밸리데이션팀!AN37+송도생산지원팀!AN37+송도설비관리팀!AN37+품질관리6팀!AN37+품질보증3팀!AN37</f>
        <v>0</v>
      </c>
      <c r="AO37" s="245">
        <f>송도공장장!AO37+제조팀!AO37+송도밸리데이션팀!AO37+송도생산지원팀!AO37+송도설비관리팀!AO37+품질관리6팀!AO37+품질보증3팀!AO37</f>
        <v>0</v>
      </c>
      <c r="AP37" s="245">
        <f>송도공장장!AP37+제조팀!AP37+송도밸리데이션팀!AP37+송도생산지원팀!AP37+송도설비관리팀!AP37+품질관리6팀!AP37+품질보증3팀!AP37</f>
        <v>0</v>
      </c>
      <c r="AQ37" s="245">
        <f>송도공장장!AQ37+제조팀!AQ37+송도밸리데이션팀!AQ37+송도생산지원팀!AQ37+송도설비관리팀!AQ37+품질관리6팀!AQ37+품질보증3팀!AQ37</f>
        <v>0</v>
      </c>
      <c r="AR37" s="245">
        <f>송도공장장!AR37+제조팀!AR37+송도밸리데이션팀!AR37+송도생산지원팀!AR37+송도설비관리팀!AR37+품질관리6팀!AR37+품질보증3팀!AR37</f>
        <v>0</v>
      </c>
      <c r="AS37" s="245">
        <f>송도공장장!AS37+제조팀!AS37+송도밸리데이션팀!AS37+송도생산지원팀!AS37+송도설비관리팀!AS37+품질관리6팀!AS37+품질보증3팀!AS37</f>
        <v>0</v>
      </c>
      <c r="AT37" s="245">
        <f>송도공장장!AT37+제조팀!AT37+송도밸리데이션팀!AT37+송도생산지원팀!AT37+송도설비관리팀!AT37+품질관리6팀!AT37+품질보증3팀!AT37</f>
        <v>0</v>
      </c>
      <c r="AU37" s="245">
        <f t="shared" si="2"/>
        <v>0</v>
      </c>
      <c r="AV37" s="245">
        <f t="shared" si="3"/>
        <v>0</v>
      </c>
      <c r="AW37" s="245">
        <f t="shared" si="4"/>
        <v>0</v>
      </c>
      <c r="AX37" s="245">
        <f t="shared" si="5"/>
        <v>0</v>
      </c>
      <c r="AY37" s="245">
        <f t="shared" si="15"/>
        <v>0</v>
      </c>
      <c r="AZ37" s="245">
        <f t="shared" si="16"/>
        <v>0</v>
      </c>
      <c r="BA37" s="245">
        <f t="shared" si="17"/>
        <v>0</v>
      </c>
      <c r="BB37" s="250"/>
      <c r="BC37" s="251" t="s">
        <v>24</v>
      </c>
      <c r="BD37" s="261"/>
      <c r="BE37" s="264">
        <v>0</v>
      </c>
      <c r="BF37" s="264">
        <v>0</v>
      </c>
      <c r="BG37" s="264">
        <v>0</v>
      </c>
      <c r="BH37" s="265">
        <f t="shared" si="7"/>
        <v>0</v>
      </c>
    </row>
    <row r="38" spans="1:60" outlineLevel="1" x14ac:dyDescent="0.3">
      <c r="A38" s="71" t="s">
        <v>89</v>
      </c>
      <c r="B38" s="238" t="s">
        <v>90</v>
      </c>
      <c r="C38" s="238" t="s">
        <v>31</v>
      </c>
      <c r="D38" s="239">
        <v>5103150</v>
      </c>
      <c r="E38" s="239" t="s">
        <v>91</v>
      </c>
      <c r="F38" s="277">
        <v>0</v>
      </c>
      <c r="G38" s="245">
        <f t="shared" si="13"/>
        <v>0</v>
      </c>
      <c r="H38" s="264">
        <f>IFERROR(INDEX('[1]2024'!$A:$Q,MATCH($A$3&amp;$D38,'[1]2024'!$B:$B,0),MATCH(H$4,'[1]2024'!$2:$2,0)),0)+IFERROR(INDEX('[1]2024'!$A:$Q,MATCH($B$3&amp;$D38,'[1]2024'!$B:$B,0),MATCH(H$4,'[1]2024'!$2:$2,0)),0)++IFERROR(INDEX('[1]2024'!$A:$Q,MATCH($C$3&amp;$D38,'[1]2024'!$B:$B,0),MATCH(H$4,'[1]2024'!$2:$2,0)),0)++IFERROR(INDEX('[1]2024'!$A:$Q,MATCH($D$3&amp;$D38,'[1]2024'!$B:$B,0),MATCH(H$4,'[1]2024'!$2:$2,0)),0)</f>
        <v>0</v>
      </c>
      <c r="I38" s="264">
        <f>IFERROR(INDEX('[1]2024'!$A:$Q,MATCH($A$3&amp;$D38,'[1]2024'!$B:$B,0),MATCH(I$4,'[1]2024'!$2:$2,0)),0)+IFERROR(INDEX('[1]2024'!$A:$Q,MATCH($B$3&amp;$D38,'[1]2024'!$B:$B,0),MATCH(I$4,'[1]2024'!$2:$2,0)),0)++IFERROR(INDEX('[1]2024'!$A:$Q,MATCH($C$3&amp;$D38,'[1]2024'!$B:$B,0),MATCH(I$4,'[1]2024'!$2:$2,0)),0)++IFERROR(INDEX('[1]2024'!$A:$Q,MATCH($D$3&amp;$D38,'[1]2024'!$B:$B,0),MATCH(I$4,'[1]2024'!$2:$2,0)),0)</f>
        <v>0</v>
      </c>
      <c r="J38" s="264">
        <f>IFERROR(INDEX('[1]2024'!$A:$Q,MATCH($A$3&amp;$D38,'[1]2024'!$B:$B,0),MATCH(J$4,'[1]2024'!$2:$2,0)),0)+IFERROR(INDEX('[1]2024'!$A:$Q,MATCH($B$3&amp;$D38,'[1]2024'!$B:$B,0),MATCH(J$4,'[1]2024'!$2:$2,0)),0)++IFERROR(INDEX('[1]2024'!$A:$Q,MATCH($C$3&amp;$D38,'[1]2024'!$B:$B,0),MATCH(J$4,'[1]2024'!$2:$2,0)),0)++IFERROR(INDEX('[1]2024'!$A:$Q,MATCH($D$3&amp;$D38,'[1]2024'!$B:$B,0),MATCH(J$4,'[1]2024'!$2:$2,0)),0)</f>
        <v>0</v>
      </c>
      <c r="K38" s="264">
        <f>IFERROR(INDEX('[1]2024'!$A:$Q,MATCH($A$3&amp;$D38,'[1]2024'!$B:$B,0),MATCH(K$4,'[1]2024'!$2:$2,0)),0)+IFERROR(INDEX('[1]2024'!$A:$Q,MATCH($B$3&amp;$D38,'[1]2024'!$B:$B,0),MATCH(K$4,'[1]2024'!$2:$2,0)),0)++IFERROR(INDEX('[1]2024'!$A:$Q,MATCH($C$3&amp;$D38,'[1]2024'!$B:$B,0),MATCH(K$4,'[1]2024'!$2:$2,0)),0)++IFERROR(INDEX('[1]2024'!$A:$Q,MATCH($D$3&amp;$D38,'[1]2024'!$B:$B,0),MATCH(K$4,'[1]2024'!$2:$2,0)),0)</f>
        <v>0</v>
      </c>
      <c r="L38" s="264">
        <f>IFERROR(INDEX('[1]2024'!$A:$Q,MATCH($A$3&amp;$D38,'[1]2024'!$B:$B,0),MATCH(L$4,'[1]2024'!$2:$2,0)),0)+IFERROR(INDEX('[1]2024'!$A:$Q,MATCH($B$3&amp;$D38,'[1]2024'!$B:$B,0),MATCH(L$4,'[1]2024'!$2:$2,0)),0)++IFERROR(INDEX('[1]2024'!$A:$Q,MATCH($C$3&amp;$D38,'[1]2024'!$B:$B,0),MATCH(L$4,'[1]2024'!$2:$2,0)),0)++IFERROR(INDEX('[1]2024'!$A:$Q,MATCH($D$3&amp;$D38,'[1]2024'!$B:$B,0),MATCH(L$4,'[1]2024'!$2:$2,0)),0)</f>
        <v>0</v>
      </c>
      <c r="M38" s="264">
        <f>IFERROR(INDEX('[1]2024'!$A:$Q,MATCH($A$3&amp;$D38,'[1]2024'!$B:$B,0),MATCH(M$4,'[1]2024'!$2:$2,0)),0)+IFERROR(INDEX('[1]2024'!$A:$Q,MATCH($B$3&amp;$D38,'[1]2024'!$B:$B,0),MATCH(M$4,'[1]2024'!$2:$2,0)),0)++IFERROR(INDEX('[1]2024'!$A:$Q,MATCH($C$3&amp;$D38,'[1]2024'!$B:$B,0),MATCH(M$4,'[1]2024'!$2:$2,0)),0)++IFERROR(INDEX('[1]2024'!$A:$Q,MATCH($D$3&amp;$D38,'[1]2024'!$B:$B,0),MATCH(M$4,'[1]2024'!$2:$2,0)),0)</f>
        <v>0</v>
      </c>
      <c r="N38" s="264">
        <f>IFERROR(INDEX('[1]2024'!$A:$Q,MATCH($A$3&amp;$D38,'[1]2024'!$B:$B,0),MATCH(N$4,'[1]2024'!$2:$2,0)),0)+IFERROR(INDEX('[1]2024'!$A:$Q,MATCH($B$3&amp;$D38,'[1]2024'!$B:$B,0),MATCH(N$4,'[1]2024'!$2:$2,0)),0)++IFERROR(INDEX('[1]2024'!$A:$Q,MATCH($C$3&amp;$D38,'[1]2024'!$B:$B,0),MATCH(N$4,'[1]2024'!$2:$2,0)),0)++IFERROR(INDEX('[1]2024'!$A:$Q,MATCH($D$3&amp;$D38,'[1]2024'!$B:$B,0),MATCH(N$4,'[1]2024'!$2:$2,0)),0)</f>
        <v>0</v>
      </c>
      <c r="O38" s="264">
        <f>IFERROR(INDEX('[1]2024'!$A:$Q,MATCH($A$3&amp;$D38,'[1]2024'!$B:$B,0),MATCH(O$4,'[1]2024'!$2:$2,0)),0)+IFERROR(INDEX('[1]2024'!$A:$Q,MATCH($B$3&amp;$D38,'[1]2024'!$B:$B,0),MATCH(O$4,'[1]2024'!$2:$2,0)),0)++IFERROR(INDEX('[1]2024'!$A:$Q,MATCH($C$3&amp;$D38,'[1]2024'!$B:$B,0),MATCH(O$4,'[1]2024'!$2:$2,0)),0)++IFERROR(INDEX('[1]2024'!$A:$Q,MATCH($D$3&amp;$D38,'[1]2024'!$B:$B,0),MATCH(O$4,'[1]2024'!$2:$2,0)),0)</f>
        <v>0</v>
      </c>
      <c r="P38" s="264">
        <f>IFERROR(INDEX('[1]2024'!$A:$Q,MATCH($A$3&amp;$D38,'[1]2024'!$B:$B,0),MATCH(P$4,'[1]2024'!$2:$2,0)),0)+IFERROR(INDEX('[1]2024'!$A:$Q,MATCH($B$3&amp;$D38,'[1]2024'!$B:$B,0),MATCH(P$4,'[1]2024'!$2:$2,0)),0)++IFERROR(INDEX('[1]2024'!$A:$Q,MATCH($C$3&amp;$D38,'[1]2024'!$B:$B,0),MATCH(P$4,'[1]2024'!$2:$2,0)),0)++IFERROR(INDEX('[1]2024'!$A:$Q,MATCH($D$3&amp;$D38,'[1]2024'!$B:$B,0),MATCH(P$4,'[1]2024'!$2:$2,0)),0)</f>
        <v>0</v>
      </c>
      <c r="Q38" s="264">
        <f>IFERROR(INDEX('[1]2024'!$A:$Q,MATCH($A$3&amp;$D38,'[1]2024'!$B:$B,0),MATCH(Q$4,'[1]2024'!$2:$2,0)),0)+IFERROR(INDEX('[1]2024'!$A:$Q,MATCH($B$3&amp;$D38,'[1]2024'!$B:$B,0),MATCH(Q$4,'[1]2024'!$2:$2,0)),0)++IFERROR(INDEX('[1]2024'!$A:$Q,MATCH($C$3&amp;$D38,'[1]2024'!$B:$B,0),MATCH(Q$4,'[1]2024'!$2:$2,0)),0)++IFERROR(INDEX('[1]2024'!$A:$Q,MATCH($D$3&amp;$D38,'[1]2024'!$B:$B,0),MATCH(Q$4,'[1]2024'!$2:$2,0)),0)</f>
        <v>0</v>
      </c>
      <c r="R38" s="264">
        <f>IFERROR(INDEX('[1]2024'!$A:$Q,MATCH($A$3&amp;$D38,'[1]2024'!$B:$B,0),MATCH(R$4,'[1]2024'!$2:$2,0)),0)+IFERROR(INDEX('[1]2024'!$A:$Q,MATCH($B$3&amp;$D38,'[1]2024'!$B:$B,0),MATCH(R$4,'[1]2024'!$2:$2,0)),0)++IFERROR(INDEX('[1]2024'!$A:$Q,MATCH($C$3&amp;$D38,'[1]2024'!$B:$B,0),MATCH(R$4,'[1]2024'!$2:$2,0)),0)++IFERROR(INDEX('[1]2024'!$A:$Q,MATCH($D$3&amp;$D38,'[1]2024'!$B:$B,0),MATCH(R$4,'[1]2024'!$2:$2,0)),0)</f>
        <v>0</v>
      </c>
      <c r="S38" s="264">
        <f>IFERROR(INDEX('[1]2024'!$A:$Q,MATCH($A$3&amp;$D38,'[1]2024'!$B:$B,0),MATCH(S$4,'[1]2024'!$2:$2,0)),0)+IFERROR(INDEX('[1]2024'!$A:$Q,MATCH($B$3&amp;$D38,'[1]2024'!$B:$B,0),MATCH(S$4,'[1]2024'!$2:$2,0)),0)++IFERROR(INDEX('[1]2024'!$A:$Q,MATCH($C$3&amp;$D38,'[1]2024'!$B:$B,0),MATCH(S$4,'[1]2024'!$2:$2,0)),0)++IFERROR(INDEX('[1]2024'!$A:$Q,MATCH($D$3&amp;$D38,'[1]2024'!$B:$B,0),MATCH(S$4,'[1]2024'!$2:$2,0)),0)</f>
        <v>0</v>
      </c>
      <c r="T38" s="75">
        <v>0</v>
      </c>
      <c r="U38" s="245">
        <f t="shared" si="14"/>
        <v>0</v>
      </c>
      <c r="V38" s="246">
        <v>0</v>
      </c>
      <c r="W38" s="247">
        <v>0</v>
      </c>
      <c r="X38" s="247">
        <v>0</v>
      </c>
      <c r="Y38" s="247">
        <v>0</v>
      </c>
      <c r="Z38" s="247">
        <v>0</v>
      </c>
      <c r="AA38" s="247">
        <v>0</v>
      </c>
      <c r="AB38" s="247">
        <v>0</v>
      </c>
      <c r="AC38" s="247">
        <v>0</v>
      </c>
      <c r="AD38" s="247">
        <v>0</v>
      </c>
      <c r="AE38" s="247">
        <v>0</v>
      </c>
      <c r="AF38" s="247">
        <v>0</v>
      </c>
      <c r="AG38" s="248">
        <v>0</v>
      </c>
      <c r="AH38" s="245">
        <f>송도공장장!AH38+제조팀!AH38+송도밸리데이션팀!AH38+송도생산지원팀!AH38+송도설비관리팀!AH38+품질관리6팀!AH38+품질보증3팀!AH38</f>
        <v>0</v>
      </c>
      <c r="AI38" s="245">
        <f>송도공장장!AI38+제조팀!AI38+송도밸리데이션팀!AI38+송도생산지원팀!AI38+송도설비관리팀!AI38+품질관리6팀!AI38+품질보증3팀!AI38</f>
        <v>0</v>
      </c>
      <c r="AJ38" s="245">
        <f>송도공장장!AJ38+제조팀!AJ38+송도밸리데이션팀!AJ38+송도생산지원팀!AJ38+송도설비관리팀!AJ38+품질관리6팀!AJ38+품질보증3팀!AJ38</f>
        <v>0</v>
      </c>
      <c r="AK38" s="245">
        <f>송도공장장!AK38+제조팀!AK38+송도밸리데이션팀!AK38+송도생산지원팀!AK38+송도설비관리팀!AK38+품질관리6팀!AK38+품질보증3팀!AK38</f>
        <v>0</v>
      </c>
      <c r="AL38" s="245">
        <f>송도공장장!AL38+제조팀!AL38+송도밸리데이션팀!AL38+송도생산지원팀!AL38+송도설비관리팀!AL38+품질관리6팀!AL38+품질보증3팀!AL38</f>
        <v>0</v>
      </c>
      <c r="AM38" s="245">
        <f>송도공장장!AM38+제조팀!AM38+송도밸리데이션팀!AM38+송도생산지원팀!AM38+송도설비관리팀!AM38+품질관리6팀!AM38+품질보증3팀!AM38</f>
        <v>0</v>
      </c>
      <c r="AN38" s="245">
        <f>송도공장장!AN38+제조팀!AN38+송도밸리데이션팀!AN38+송도생산지원팀!AN38+송도설비관리팀!AN38+품질관리6팀!AN38+품질보증3팀!AN38</f>
        <v>0</v>
      </c>
      <c r="AO38" s="245">
        <f>송도공장장!AO38+제조팀!AO38+송도밸리데이션팀!AO38+송도생산지원팀!AO38+송도설비관리팀!AO38+품질관리6팀!AO38+품질보증3팀!AO38</f>
        <v>0</v>
      </c>
      <c r="AP38" s="245">
        <f>송도공장장!AP38+제조팀!AP38+송도밸리데이션팀!AP38+송도생산지원팀!AP38+송도설비관리팀!AP38+품질관리6팀!AP38+품질보증3팀!AP38</f>
        <v>0</v>
      </c>
      <c r="AQ38" s="245">
        <f>송도공장장!AQ38+제조팀!AQ38+송도밸리데이션팀!AQ38+송도생산지원팀!AQ38+송도설비관리팀!AQ38+품질관리6팀!AQ38+품질보증3팀!AQ38</f>
        <v>0</v>
      </c>
      <c r="AR38" s="245">
        <f>송도공장장!AR38+제조팀!AR38+송도밸리데이션팀!AR38+송도생산지원팀!AR38+송도설비관리팀!AR38+품질관리6팀!AR38+품질보증3팀!AR38</f>
        <v>0</v>
      </c>
      <c r="AS38" s="245">
        <f>송도공장장!AS38+제조팀!AS38+송도밸리데이션팀!AS38+송도생산지원팀!AS38+송도설비관리팀!AS38+품질관리6팀!AS38+품질보증3팀!AS38</f>
        <v>0</v>
      </c>
      <c r="AT38" s="245">
        <f>송도공장장!AT38+제조팀!AT38+송도밸리데이션팀!AT38+송도생산지원팀!AT38+송도설비관리팀!AT38+품질관리6팀!AT38+품질보증3팀!AT38</f>
        <v>0</v>
      </c>
      <c r="AU38" s="245">
        <f t="shared" si="2"/>
        <v>0</v>
      </c>
      <c r="AV38" s="245">
        <f t="shared" si="3"/>
        <v>0</v>
      </c>
      <c r="AW38" s="245">
        <f t="shared" si="4"/>
        <v>0</v>
      </c>
      <c r="AX38" s="245">
        <f t="shared" si="5"/>
        <v>0</v>
      </c>
      <c r="AY38" s="245">
        <f t="shared" si="15"/>
        <v>0</v>
      </c>
      <c r="AZ38" s="245">
        <f t="shared" si="16"/>
        <v>0</v>
      </c>
      <c r="BA38" s="245">
        <f t="shared" si="17"/>
        <v>0</v>
      </c>
      <c r="BB38" s="250"/>
      <c r="BC38" s="251" t="s">
        <v>24</v>
      </c>
      <c r="BD38" s="261"/>
      <c r="BE38" s="264">
        <v>0</v>
      </c>
      <c r="BF38" s="264">
        <v>0</v>
      </c>
      <c r="BG38" s="264">
        <v>0</v>
      </c>
      <c r="BH38" s="265">
        <f t="shared" si="7"/>
        <v>0</v>
      </c>
    </row>
    <row r="39" spans="1:60" outlineLevel="1" x14ac:dyDescent="0.3">
      <c r="A39" s="71" t="s">
        <v>92</v>
      </c>
      <c r="B39" s="238" t="s">
        <v>93</v>
      </c>
      <c r="C39" s="238" t="s">
        <v>31</v>
      </c>
      <c r="D39" s="239">
        <v>5103140</v>
      </c>
      <c r="E39" s="239" t="s">
        <v>94</v>
      </c>
      <c r="F39" s="277">
        <v>0</v>
      </c>
      <c r="G39" s="245">
        <f t="shared" si="13"/>
        <v>0</v>
      </c>
      <c r="H39" s="264">
        <f>IFERROR(INDEX('[1]2024'!$A:$Q,MATCH($A$3&amp;$D39,'[1]2024'!$B:$B,0),MATCH(H$4,'[1]2024'!$2:$2,0)),0)+IFERROR(INDEX('[1]2024'!$A:$Q,MATCH($B$3&amp;$D39,'[1]2024'!$B:$B,0),MATCH(H$4,'[1]2024'!$2:$2,0)),0)++IFERROR(INDEX('[1]2024'!$A:$Q,MATCH($C$3&amp;$D39,'[1]2024'!$B:$B,0),MATCH(H$4,'[1]2024'!$2:$2,0)),0)++IFERROR(INDEX('[1]2024'!$A:$Q,MATCH($D$3&amp;$D39,'[1]2024'!$B:$B,0),MATCH(H$4,'[1]2024'!$2:$2,0)),0)</f>
        <v>0</v>
      </c>
      <c r="I39" s="264">
        <f>IFERROR(INDEX('[1]2024'!$A:$Q,MATCH($A$3&amp;$D39,'[1]2024'!$B:$B,0),MATCH(I$4,'[1]2024'!$2:$2,0)),0)+IFERROR(INDEX('[1]2024'!$A:$Q,MATCH($B$3&amp;$D39,'[1]2024'!$B:$B,0),MATCH(I$4,'[1]2024'!$2:$2,0)),0)++IFERROR(INDEX('[1]2024'!$A:$Q,MATCH($C$3&amp;$D39,'[1]2024'!$B:$B,0),MATCH(I$4,'[1]2024'!$2:$2,0)),0)++IFERROR(INDEX('[1]2024'!$A:$Q,MATCH($D$3&amp;$D39,'[1]2024'!$B:$B,0),MATCH(I$4,'[1]2024'!$2:$2,0)),0)</f>
        <v>0</v>
      </c>
      <c r="J39" s="264">
        <f>IFERROR(INDEX('[1]2024'!$A:$Q,MATCH($A$3&amp;$D39,'[1]2024'!$B:$B,0),MATCH(J$4,'[1]2024'!$2:$2,0)),0)+IFERROR(INDEX('[1]2024'!$A:$Q,MATCH($B$3&amp;$D39,'[1]2024'!$B:$B,0),MATCH(J$4,'[1]2024'!$2:$2,0)),0)++IFERROR(INDEX('[1]2024'!$A:$Q,MATCH($C$3&amp;$D39,'[1]2024'!$B:$B,0),MATCH(J$4,'[1]2024'!$2:$2,0)),0)++IFERROR(INDEX('[1]2024'!$A:$Q,MATCH($D$3&amp;$D39,'[1]2024'!$B:$B,0),MATCH(J$4,'[1]2024'!$2:$2,0)),0)</f>
        <v>0</v>
      </c>
      <c r="K39" s="264">
        <f>IFERROR(INDEX('[1]2024'!$A:$Q,MATCH($A$3&amp;$D39,'[1]2024'!$B:$B,0),MATCH(K$4,'[1]2024'!$2:$2,0)),0)+IFERROR(INDEX('[1]2024'!$A:$Q,MATCH($B$3&amp;$D39,'[1]2024'!$B:$B,0),MATCH(K$4,'[1]2024'!$2:$2,0)),0)++IFERROR(INDEX('[1]2024'!$A:$Q,MATCH($C$3&amp;$D39,'[1]2024'!$B:$B,0),MATCH(K$4,'[1]2024'!$2:$2,0)),0)++IFERROR(INDEX('[1]2024'!$A:$Q,MATCH($D$3&amp;$D39,'[1]2024'!$B:$B,0),MATCH(K$4,'[1]2024'!$2:$2,0)),0)</f>
        <v>0</v>
      </c>
      <c r="L39" s="264">
        <f>IFERROR(INDEX('[1]2024'!$A:$Q,MATCH($A$3&amp;$D39,'[1]2024'!$B:$B,0),MATCH(L$4,'[1]2024'!$2:$2,0)),0)+IFERROR(INDEX('[1]2024'!$A:$Q,MATCH($B$3&amp;$D39,'[1]2024'!$B:$B,0),MATCH(L$4,'[1]2024'!$2:$2,0)),0)++IFERROR(INDEX('[1]2024'!$A:$Q,MATCH($C$3&amp;$D39,'[1]2024'!$B:$B,0),MATCH(L$4,'[1]2024'!$2:$2,0)),0)++IFERROR(INDEX('[1]2024'!$A:$Q,MATCH($D$3&amp;$D39,'[1]2024'!$B:$B,0),MATCH(L$4,'[1]2024'!$2:$2,0)),0)</f>
        <v>0</v>
      </c>
      <c r="M39" s="264">
        <f>IFERROR(INDEX('[1]2024'!$A:$Q,MATCH($A$3&amp;$D39,'[1]2024'!$B:$B,0),MATCH(M$4,'[1]2024'!$2:$2,0)),0)+IFERROR(INDEX('[1]2024'!$A:$Q,MATCH($B$3&amp;$D39,'[1]2024'!$B:$B,0),MATCH(M$4,'[1]2024'!$2:$2,0)),0)++IFERROR(INDEX('[1]2024'!$A:$Q,MATCH($C$3&amp;$D39,'[1]2024'!$B:$B,0),MATCH(M$4,'[1]2024'!$2:$2,0)),0)++IFERROR(INDEX('[1]2024'!$A:$Q,MATCH($D$3&amp;$D39,'[1]2024'!$B:$B,0),MATCH(M$4,'[1]2024'!$2:$2,0)),0)</f>
        <v>0</v>
      </c>
      <c r="N39" s="264">
        <f>IFERROR(INDEX('[1]2024'!$A:$Q,MATCH($A$3&amp;$D39,'[1]2024'!$B:$B,0),MATCH(N$4,'[1]2024'!$2:$2,0)),0)+IFERROR(INDEX('[1]2024'!$A:$Q,MATCH($B$3&amp;$D39,'[1]2024'!$B:$B,0),MATCH(N$4,'[1]2024'!$2:$2,0)),0)++IFERROR(INDEX('[1]2024'!$A:$Q,MATCH($C$3&amp;$D39,'[1]2024'!$B:$B,0),MATCH(N$4,'[1]2024'!$2:$2,0)),0)++IFERROR(INDEX('[1]2024'!$A:$Q,MATCH($D$3&amp;$D39,'[1]2024'!$B:$B,0),MATCH(N$4,'[1]2024'!$2:$2,0)),0)</f>
        <v>0</v>
      </c>
      <c r="O39" s="264">
        <f>IFERROR(INDEX('[1]2024'!$A:$Q,MATCH($A$3&amp;$D39,'[1]2024'!$B:$B,0),MATCH(O$4,'[1]2024'!$2:$2,0)),0)+IFERROR(INDEX('[1]2024'!$A:$Q,MATCH($B$3&amp;$D39,'[1]2024'!$B:$B,0),MATCH(O$4,'[1]2024'!$2:$2,0)),0)++IFERROR(INDEX('[1]2024'!$A:$Q,MATCH($C$3&amp;$D39,'[1]2024'!$B:$B,0),MATCH(O$4,'[1]2024'!$2:$2,0)),0)++IFERROR(INDEX('[1]2024'!$A:$Q,MATCH($D$3&amp;$D39,'[1]2024'!$B:$B,0),MATCH(O$4,'[1]2024'!$2:$2,0)),0)</f>
        <v>0</v>
      </c>
      <c r="P39" s="264">
        <f>IFERROR(INDEX('[1]2024'!$A:$Q,MATCH($A$3&amp;$D39,'[1]2024'!$B:$B,0),MATCH(P$4,'[1]2024'!$2:$2,0)),0)+IFERROR(INDEX('[1]2024'!$A:$Q,MATCH($B$3&amp;$D39,'[1]2024'!$B:$B,0),MATCH(P$4,'[1]2024'!$2:$2,0)),0)++IFERROR(INDEX('[1]2024'!$A:$Q,MATCH($C$3&amp;$D39,'[1]2024'!$B:$B,0),MATCH(P$4,'[1]2024'!$2:$2,0)),0)++IFERROR(INDEX('[1]2024'!$A:$Q,MATCH($D$3&amp;$D39,'[1]2024'!$B:$B,0),MATCH(P$4,'[1]2024'!$2:$2,0)),0)</f>
        <v>0</v>
      </c>
      <c r="Q39" s="264">
        <f>IFERROR(INDEX('[1]2024'!$A:$Q,MATCH($A$3&amp;$D39,'[1]2024'!$B:$B,0),MATCH(Q$4,'[1]2024'!$2:$2,0)),0)+IFERROR(INDEX('[1]2024'!$A:$Q,MATCH($B$3&amp;$D39,'[1]2024'!$B:$B,0),MATCH(Q$4,'[1]2024'!$2:$2,0)),0)++IFERROR(INDEX('[1]2024'!$A:$Q,MATCH($C$3&amp;$D39,'[1]2024'!$B:$B,0),MATCH(Q$4,'[1]2024'!$2:$2,0)),0)++IFERROR(INDEX('[1]2024'!$A:$Q,MATCH($D$3&amp;$D39,'[1]2024'!$B:$B,0),MATCH(Q$4,'[1]2024'!$2:$2,0)),0)</f>
        <v>0</v>
      </c>
      <c r="R39" s="264">
        <f>IFERROR(INDEX('[1]2024'!$A:$Q,MATCH($A$3&amp;$D39,'[1]2024'!$B:$B,0),MATCH(R$4,'[1]2024'!$2:$2,0)),0)+IFERROR(INDEX('[1]2024'!$A:$Q,MATCH($B$3&amp;$D39,'[1]2024'!$B:$B,0),MATCH(R$4,'[1]2024'!$2:$2,0)),0)++IFERROR(INDEX('[1]2024'!$A:$Q,MATCH($C$3&amp;$D39,'[1]2024'!$B:$B,0),MATCH(R$4,'[1]2024'!$2:$2,0)),0)++IFERROR(INDEX('[1]2024'!$A:$Q,MATCH($D$3&amp;$D39,'[1]2024'!$B:$B,0),MATCH(R$4,'[1]2024'!$2:$2,0)),0)</f>
        <v>0</v>
      </c>
      <c r="S39" s="264">
        <f>IFERROR(INDEX('[1]2024'!$A:$Q,MATCH($A$3&amp;$D39,'[1]2024'!$B:$B,0),MATCH(S$4,'[1]2024'!$2:$2,0)),0)+IFERROR(INDEX('[1]2024'!$A:$Q,MATCH($B$3&amp;$D39,'[1]2024'!$B:$B,0),MATCH(S$4,'[1]2024'!$2:$2,0)),0)++IFERROR(INDEX('[1]2024'!$A:$Q,MATCH($C$3&amp;$D39,'[1]2024'!$B:$B,0),MATCH(S$4,'[1]2024'!$2:$2,0)),0)++IFERROR(INDEX('[1]2024'!$A:$Q,MATCH($D$3&amp;$D39,'[1]2024'!$B:$B,0),MATCH(S$4,'[1]2024'!$2:$2,0)),0)</f>
        <v>0</v>
      </c>
      <c r="T39" s="75">
        <v>0</v>
      </c>
      <c r="U39" s="245">
        <f t="shared" si="14"/>
        <v>0</v>
      </c>
      <c r="V39" s="246">
        <v>0</v>
      </c>
      <c r="W39" s="247">
        <v>0</v>
      </c>
      <c r="X39" s="247">
        <v>0</v>
      </c>
      <c r="Y39" s="247">
        <v>0</v>
      </c>
      <c r="Z39" s="247">
        <v>0</v>
      </c>
      <c r="AA39" s="247">
        <v>0</v>
      </c>
      <c r="AB39" s="247">
        <v>0</v>
      </c>
      <c r="AC39" s="247">
        <v>0</v>
      </c>
      <c r="AD39" s="247">
        <v>0</v>
      </c>
      <c r="AE39" s="247">
        <v>0</v>
      </c>
      <c r="AF39" s="247">
        <v>0</v>
      </c>
      <c r="AG39" s="247">
        <v>0</v>
      </c>
      <c r="AH39" s="245">
        <f>송도공장장!AH39+제조팀!AH39+송도밸리데이션팀!AH39+송도생산지원팀!AH39+송도설비관리팀!AH39+품질관리6팀!AH39+품질보증3팀!AH39</f>
        <v>0</v>
      </c>
      <c r="AI39" s="245">
        <f>송도공장장!AI39+제조팀!AI39+송도밸리데이션팀!AI39+송도생산지원팀!AI39+송도설비관리팀!AI39+품질관리6팀!AI39+품질보증3팀!AI39</f>
        <v>0</v>
      </c>
      <c r="AJ39" s="245">
        <f>송도공장장!AJ39+제조팀!AJ39+송도밸리데이션팀!AJ39+송도생산지원팀!AJ39+송도설비관리팀!AJ39+품질관리6팀!AJ39+품질보증3팀!AJ39</f>
        <v>0</v>
      </c>
      <c r="AK39" s="245">
        <f>송도공장장!AK39+제조팀!AK39+송도밸리데이션팀!AK39+송도생산지원팀!AK39+송도설비관리팀!AK39+품질관리6팀!AK39+품질보증3팀!AK39</f>
        <v>0</v>
      </c>
      <c r="AL39" s="245">
        <f>송도공장장!AL39+제조팀!AL39+송도밸리데이션팀!AL39+송도생산지원팀!AL39+송도설비관리팀!AL39+품질관리6팀!AL39+품질보증3팀!AL39</f>
        <v>0</v>
      </c>
      <c r="AM39" s="245">
        <f>송도공장장!AM39+제조팀!AM39+송도밸리데이션팀!AM39+송도생산지원팀!AM39+송도설비관리팀!AM39+품질관리6팀!AM39+품질보증3팀!AM39</f>
        <v>0</v>
      </c>
      <c r="AN39" s="245">
        <f>송도공장장!AN39+제조팀!AN39+송도밸리데이션팀!AN39+송도생산지원팀!AN39+송도설비관리팀!AN39+품질관리6팀!AN39+품질보증3팀!AN39</f>
        <v>0</v>
      </c>
      <c r="AO39" s="245">
        <f>송도공장장!AO39+제조팀!AO39+송도밸리데이션팀!AO39+송도생산지원팀!AO39+송도설비관리팀!AO39+품질관리6팀!AO39+품질보증3팀!AO39</f>
        <v>0</v>
      </c>
      <c r="AP39" s="245">
        <f>송도공장장!AP39+제조팀!AP39+송도밸리데이션팀!AP39+송도생산지원팀!AP39+송도설비관리팀!AP39+품질관리6팀!AP39+품질보증3팀!AP39</f>
        <v>0</v>
      </c>
      <c r="AQ39" s="245">
        <f>송도공장장!AQ39+제조팀!AQ39+송도밸리데이션팀!AQ39+송도생산지원팀!AQ39+송도설비관리팀!AQ39+품질관리6팀!AQ39+품질보증3팀!AQ39</f>
        <v>0</v>
      </c>
      <c r="AR39" s="245">
        <f>송도공장장!AR39+제조팀!AR39+송도밸리데이션팀!AR39+송도생산지원팀!AR39+송도설비관리팀!AR39+품질관리6팀!AR39+품질보증3팀!AR39</f>
        <v>0</v>
      </c>
      <c r="AS39" s="245">
        <f>송도공장장!AS39+제조팀!AS39+송도밸리데이션팀!AS39+송도생산지원팀!AS39+송도설비관리팀!AS39+품질관리6팀!AS39+품질보증3팀!AS39</f>
        <v>0</v>
      </c>
      <c r="AT39" s="245">
        <f>송도공장장!AT39+제조팀!AT39+송도밸리데이션팀!AT39+송도생산지원팀!AT39+송도설비관리팀!AT39+품질관리6팀!AT39+품질보증3팀!AT39</f>
        <v>0</v>
      </c>
      <c r="AU39" s="245">
        <f t="shared" si="2"/>
        <v>0</v>
      </c>
      <c r="AV39" s="245">
        <f t="shared" si="3"/>
        <v>0</v>
      </c>
      <c r="AW39" s="245">
        <f t="shared" si="4"/>
        <v>0</v>
      </c>
      <c r="AX39" s="245">
        <f t="shared" si="5"/>
        <v>0</v>
      </c>
      <c r="AY39" s="245">
        <f t="shared" si="15"/>
        <v>0</v>
      </c>
      <c r="AZ39" s="245">
        <f t="shared" si="16"/>
        <v>0</v>
      </c>
      <c r="BA39" s="245">
        <f t="shared" si="17"/>
        <v>0</v>
      </c>
      <c r="BB39" s="290"/>
      <c r="BC39" s="251" t="s">
        <v>24</v>
      </c>
      <c r="BD39" s="261"/>
      <c r="BE39" s="264">
        <v>0</v>
      </c>
      <c r="BF39" s="264">
        <v>0</v>
      </c>
      <c r="BG39" s="264">
        <v>0</v>
      </c>
      <c r="BH39" s="265">
        <f t="shared" si="7"/>
        <v>0</v>
      </c>
    </row>
    <row r="40" spans="1:60" outlineLevel="1" x14ac:dyDescent="0.3">
      <c r="A40" s="71" t="s">
        <v>95</v>
      </c>
      <c r="B40" s="238" t="s">
        <v>21</v>
      </c>
      <c r="C40" s="238" t="s">
        <v>31</v>
      </c>
      <c r="D40" s="239">
        <v>5103130</v>
      </c>
      <c r="E40" s="239" t="s">
        <v>96</v>
      </c>
      <c r="F40" s="277">
        <v>0</v>
      </c>
      <c r="G40" s="245">
        <f t="shared" si="13"/>
        <v>0</v>
      </c>
      <c r="H40" s="264">
        <f>IFERROR(INDEX('[1]2024'!$A:$Q,MATCH($A$3&amp;$D40,'[1]2024'!$B:$B,0),MATCH(H$4,'[1]2024'!$2:$2,0)),0)+IFERROR(INDEX('[1]2024'!$A:$Q,MATCH($B$3&amp;$D40,'[1]2024'!$B:$B,0),MATCH(H$4,'[1]2024'!$2:$2,0)),0)++IFERROR(INDEX('[1]2024'!$A:$Q,MATCH($C$3&amp;$D40,'[1]2024'!$B:$B,0),MATCH(H$4,'[1]2024'!$2:$2,0)),0)++IFERROR(INDEX('[1]2024'!$A:$Q,MATCH($D$3&amp;$D40,'[1]2024'!$B:$B,0),MATCH(H$4,'[1]2024'!$2:$2,0)),0)</f>
        <v>0</v>
      </c>
      <c r="I40" s="264">
        <f>IFERROR(INDEX('[1]2024'!$A:$Q,MATCH($A$3&amp;$D40,'[1]2024'!$B:$B,0),MATCH(I$4,'[1]2024'!$2:$2,0)),0)+IFERROR(INDEX('[1]2024'!$A:$Q,MATCH($B$3&amp;$D40,'[1]2024'!$B:$B,0),MATCH(I$4,'[1]2024'!$2:$2,0)),0)++IFERROR(INDEX('[1]2024'!$A:$Q,MATCH($C$3&amp;$D40,'[1]2024'!$B:$B,0),MATCH(I$4,'[1]2024'!$2:$2,0)),0)++IFERROR(INDEX('[1]2024'!$A:$Q,MATCH($D$3&amp;$D40,'[1]2024'!$B:$B,0),MATCH(I$4,'[1]2024'!$2:$2,0)),0)</f>
        <v>0</v>
      </c>
      <c r="J40" s="264">
        <f>IFERROR(INDEX('[1]2024'!$A:$Q,MATCH($A$3&amp;$D40,'[1]2024'!$B:$B,0),MATCH(J$4,'[1]2024'!$2:$2,0)),0)+IFERROR(INDEX('[1]2024'!$A:$Q,MATCH($B$3&amp;$D40,'[1]2024'!$B:$B,0),MATCH(J$4,'[1]2024'!$2:$2,0)),0)++IFERROR(INDEX('[1]2024'!$A:$Q,MATCH($C$3&amp;$D40,'[1]2024'!$B:$B,0),MATCH(J$4,'[1]2024'!$2:$2,0)),0)++IFERROR(INDEX('[1]2024'!$A:$Q,MATCH($D$3&amp;$D40,'[1]2024'!$B:$B,0),MATCH(J$4,'[1]2024'!$2:$2,0)),0)</f>
        <v>0</v>
      </c>
      <c r="K40" s="264">
        <f>IFERROR(INDEX('[1]2024'!$A:$Q,MATCH($A$3&amp;$D40,'[1]2024'!$B:$B,0),MATCH(K$4,'[1]2024'!$2:$2,0)),0)+IFERROR(INDEX('[1]2024'!$A:$Q,MATCH($B$3&amp;$D40,'[1]2024'!$B:$B,0),MATCH(K$4,'[1]2024'!$2:$2,0)),0)++IFERROR(INDEX('[1]2024'!$A:$Q,MATCH($C$3&amp;$D40,'[1]2024'!$B:$B,0),MATCH(K$4,'[1]2024'!$2:$2,0)),0)++IFERROR(INDEX('[1]2024'!$A:$Q,MATCH($D$3&amp;$D40,'[1]2024'!$B:$B,0),MATCH(K$4,'[1]2024'!$2:$2,0)),0)</f>
        <v>0</v>
      </c>
      <c r="L40" s="264">
        <f>IFERROR(INDEX('[1]2024'!$A:$Q,MATCH($A$3&amp;$D40,'[1]2024'!$B:$B,0),MATCH(L$4,'[1]2024'!$2:$2,0)),0)+IFERROR(INDEX('[1]2024'!$A:$Q,MATCH($B$3&amp;$D40,'[1]2024'!$B:$B,0),MATCH(L$4,'[1]2024'!$2:$2,0)),0)++IFERROR(INDEX('[1]2024'!$A:$Q,MATCH($C$3&amp;$D40,'[1]2024'!$B:$B,0),MATCH(L$4,'[1]2024'!$2:$2,0)),0)++IFERROR(INDEX('[1]2024'!$A:$Q,MATCH($D$3&amp;$D40,'[1]2024'!$B:$B,0),MATCH(L$4,'[1]2024'!$2:$2,0)),0)</f>
        <v>0</v>
      </c>
      <c r="M40" s="264">
        <f>IFERROR(INDEX('[1]2024'!$A:$Q,MATCH($A$3&amp;$D40,'[1]2024'!$B:$B,0),MATCH(M$4,'[1]2024'!$2:$2,0)),0)+IFERROR(INDEX('[1]2024'!$A:$Q,MATCH($B$3&amp;$D40,'[1]2024'!$B:$B,0),MATCH(M$4,'[1]2024'!$2:$2,0)),0)++IFERROR(INDEX('[1]2024'!$A:$Q,MATCH($C$3&amp;$D40,'[1]2024'!$B:$B,0),MATCH(M$4,'[1]2024'!$2:$2,0)),0)++IFERROR(INDEX('[1]2024'!$A:$Q,MATCH($D$3&amp;$D40,'[1]2024'!$B:$B,0),MATCH(M$4,'[1]2024'!$2:$2,0)),0)</f>
        <v>0</v>
      </c>
      <c r="N40" s="264">
        <f>IFERROR(INDEX('[1]2024'!$A:$Q,MATCH($A$3&amp;$D40,'[1]2024'!$B:$B,0),MATCH(N$4,'[1]2024'!$2:$2,0)),0)+IFERROR(INDEX('[1]2024'!$A:$Q,MATCH($B$3&amp;$D40,'[1]2024'!$B:$B,0),MATCH(N$4,'[1]2024'!$2:$2,0)),0)++IFERROR(INDEX('[1]2024'!$A:$Q,MATCH($C$3&amp;$D40,'[1]2024'!$B:$B,0),MATCH(N$4,'[1]2024'!$2:$2,0)),0)++IFERROR(INDEX('[1]2024'!$A:$Q,MATCH($D$3&amp;$D40,'[1]2024'!$B:$B,0),MATCH(N$4,'[1]2024'!$2:$2,0)),0)</f>
        <v>0</v>
      </c>
      <c r="O40" s="264">
        <f>IFERROR(INDEX('[1]2024'!$A:$Q,MATCH($A$3&amp;$D40,'[1]2024'!$B:$B,0),MATCH(O$4,'[1]2024'!$2:$2,0)),0)+IFERROR(INDEX('[1]2024'!$A:$Q,MATCH($B$3&amp;$D40,'[1]2024'!$B:$B,0),MATCH(O$4,'[1]2024'!$2:$2,0)),0)++IFERROR(INDEX('[1]2024'!$A:$Q,MATCH($C$3&amp;$D40,'[1]2024'!$B:$B,0),MATCH(O$4,'[1]2024'!$2:$2,0)),0)++IFERROR(INDEX('[1]2024'!$A:$Q,MATCH($D$3&amp;$D40,'[1]2024'!$B:$B,0),MATCH(O$4,'[1]2024'!$2:$2,0)),0)</f>
        <v>0</v>
      </c>
      <c r="P40" s="264">
        <f>IFERROR(INDEX('[1]2024'!$A:$Q,MATCH($A$3&amp;$D40,'[1]2024'!$B:$B,0),MATCH(P$4,'[1]2024'!$2:$2,0)),0)+IFERROR(INDEX('[1]2024'!$A:$Q,MATCH($B$3&amp;$D40,'[1]2024'!$B:$B,0),MATCH(P$4,'[1]2024'!$2:$2,0)),0)++IFERROR(INDEX('[1]2024'!$A:$Q,MATCH($C$3&amp;$D40,'[1]2024'!$B:$B,0),MATCH(P$4,'[1]2024'!$2:$2,0)),0)++IFERROR(INDEX('[1]2024'!$A:$Q,MATCH($D$3&amp;$D40,'[1]2024'!$B:$B,0),MATCH(P$4,'[1]2024'!$2:$2,0)),0)</f>
        <v>0</v>
      </c>
      <c r="Q40" s="264">
        <f>IFERROR(INDEX('[1]2024'!$A:$Q,MATCH($A$3&amp;$D40,'[1]2024'!$B:$B,0),MATCH(Q$4,'[1]2024'!$2:$2,0)),0)+IFERROR(INDEX('[1]2024'!$A:$Q,MATCH($B$3&amp;$D40,'[1]2024'!$B:$B,0),MATCH(Q$4,'[1]2024'!$2:$2,0)),0)++IFERROR(INDEX('[1]2024'!$A:$Q,MATCH($C$3&amp;$D40,'[1]2024'!$B:$B,0),MATCH(Q$4,'[1]2024'!$2:$2,0)),0)++IFERROR(INDEX('[1]2024'!$A:$Q,MATCH($D$3&amp;$D40,'[1]2024'!$B:$B,0),MATCH(Q$4,'[1]2024'!$2:$2,0)),0)</f>
        <v>0</v>
      </c>
      <c r="R40" s="264">
        <f>IFERROR(INDEX('[1]2024'!$A:$Q,MATCH($A$3&amp;$D40,'[1]2024'!$B:$B,0),MATCH(R$4,'[1]2024'!$2:$2,0)),0)+IFERROR(INDEX('[1]2024'!$A:$Q,MATCH($B$3&amp;$D40,'[1]2024'!$B:$B,0),MATCH(R$4,'[1]2024'!$2:$2,0)),0)++IFERROR(INDEX('[1]2024'!$A:$Q,MATCH($C$3&amp;$D40,'[1]2024'!$B:$B,0),MATCH(R$4,'[1]2024'!$2:$2,0)),0)++IFERROR(INDEX('[1]2024'!$A:$Q,MATCH($D$3&amp;$D40,'[1]2024'!$B:$B,0),MATCH(R$4,'[1]2024'!$2:$2,0)),0)</f>
        <v>0</v>
      </c>
      <c r="S40" s="264">
        <f>IFERROR(INDEX('[1]2024'!$A:$Q,MATCH($A$3&amp;$D40,'[1]2024'!$B:$B,0),MATCH(S$4,'[1]2024'!$2:$2,0)),0)+IFERROR(INDEX('[1]2024'!$A:$Q,MATCH($B$3&amp;$D40,'[1]2024'!$B:$B,0),MATCH(S$4,'[1]2024'!$2:$2,0)),0)++IFERROR(INDEX('[1]2024'!$A:$Q,MATCH($C$3&amp;$D40,'[1]2024'!$B:$B,0),MATCH(S$4,'[1]2024'!$2:$2,0)),0)++IFERROR(INDEX('[1]2024'!$A:$Q,MATCH($D$3&amp;$D40,'[1]2024'!$B:$B,0),MATCH(S$4,'[1]2024'!$2:$2,0)),0)</f>
        <v>0</v>
      </c>
      <c r="T40" s="75">
        <v>0</v>
      </c>
      <c r="U40" s="245">
        <f t="shared" si="14"/>
        <v>0</v>
      </c>
      <c r="V40" s="246">
        <v>0</v>
      </c>
      <c r="W40" s="247">
        <v>0</v>
      </c>
      <c r="X40" s="247">
        <v>0</v>
      </c>
      <c r="Y40" s="247">
        <v>0</v>
      </c>
      <c r="Z40" s="247">
        <v>0</v>
      </c>
      <c r="AA40" s="247">
        <v>0</v>
      </c>
      <c r="AB40" s="247">
        <v>0</v>
      </c>
      <c r="AC40" s="247">
        <v>0</v>
      </c>
      <c r="AD40" s="247">
        <v>0</v>
      </c>
      <c r="AE40" s="247">
        <v>0</v>
      </c>
      <c r="AF40" s="247">
        <v>0</v>
      </c>
      <c r="AG40" s="248">
        <v>0</v>
      </c>
      <c r="AH40" s="245">
        <f>송도공장장!AH40+제조팀!AH40+송도밸리데이션팀!AH40+송도생산지원팀!AH40+송도설비관리팀!AH40+품질관리6팀!AH40+품질보증3팀!AH40</f>
        <v>0</v>
      </c>
      <c r="AI40" s="245">
        <f>송도공장장!AI40+제조팀!AI40+송도밸리데이션팀!AI40+송도생산지원팀!AI40+송도설비관리팀!AI40+품질관리6팀!AI40+품질보증3팀!AI40</f>
        <v>0</v>
      </c>
      <c r="AJ40" s="245">
        <f>송도공장장!AJ40+제조팀!AJ40+송도밸리데이션팀!AJ40+송도생산지원팀!AJ40+송도설비관리팀!AJ40+품질관리6팀!AJ40+품질보증3팀!AJ40</f>
        <v>0</v>
      </c>
      <c r="AK40" s="245">
        <f>송도공장장!AK40+제조팀!AK40+송도밸리데이션팀!AK40+송도생산지원팀!AK40+송도설비관리팀!AK40+품질관리6팀!AK40+품질보증3팀!AK40</f>
        <v>0</v>
      </c>
      <c r="AL40" s="245">
        <f>송도공장장!AL40+제조팀!AL40+송도밸리데이션팀!AL40+송도생산지원팀!AL40+송도설비관리팀!AL40+품질관리6팀!AL40+품질보증3팀!AL40</f>
        <v>0</v>
      </c>
      <c r="AM40" s="245">
        <f>송도공장장!AM40+제조팀!AM40+송도밸리데이션팀!AM40+송도생산지원팀!AM40+송도설비관리팀!AM40+품질관리6팀!AM40+품질보증3팀!AM40</f>
        <v>0</v>
      </c>
      <c r="AN40" s="245">
        <f>송도공장장!AN40+제조팀!AN40+송도밸리데이션팀!AN40+송도생산지원팀!AN40+송도설비관리팀!AN40+품질관리6팀!AN40+품질보증3팀!AN40</f>
        <v>0</v>
      </c>
      <c r="AO40" s="245">
        <f>송도공장장!AO40+제조팀!AO40+송도밸리데이션팀!AO40+송도생산지원팀!AO40+송도설비관리팀!AO40+품질관리6팀!AO40+품질보증3팀!AO40</f>
        <v>0</v>
      </c>
      <c r="AP40" s="245">
        <f>송도공장장!AP40+제조팀!AP40+송도밸리데이션팀!AP40+송도생산지원팀!AP40+송도설비관리팀!AP40+품질관리6팀!AP40+품질보증3팀!AP40</f>
        <v>0</v>
      </c>
      <c r="AQ40" s="245">
        <f>송도공장장!AQ40+제조팀!AQ40+송도밸리데이션팀!AQ40+송도생산지원팀!AQ40+송도설비관리팀!AQ40+품질관리6팀!AQ40+품질보증3팀!AQ40</f>
        <v>0</v>
      </c>
      <c r="AR40" s="245">
        <f>송도공장장!AR40+제조팀!AR40+송도밸리데이션팀!AR40+송도생산지원팀!AR40+송도설비관리팀!AR40+품질관리6팀!AR40+품질보증3팀!AR40</f>
        <v>0</v>
      </c>
      <c r="AS40" s="245">
        <f>송도공장장!AS40+제조팀!AS40+송도밸리데이션팀!AS40+송도생산지원팀!AS40+송도설비관리팀!AS40+품질관리6팀!AS40+품질보증3팀!AS40</f>
        <v>0</v>
      </c>
      <c r="AT40" s="245">
        <f>송도공장장!AT40+제조팀!AT40+송도밸리데이션팀!AT40+송도생산지원팀!AT40+송도설비관리팀!AT40+품질관리6팀!AT40+품질보증3팀!AT40</f>
        <v>0</v>
      </c>
      <c r="AU40" s="245">
        <f t="shared" si="2"/>
        <v>0</v>
      </c>
      <c r="AV40" s="245">
        <f t="shared" si="3"/>
        <v>0</v>
      </c>
      <c r="AW40" s="245">
        <f t="shared" si="4"/>
        <v>0</v>
      </c>
      <c r="AX40" s="245">
        <f t="shared" si="5"/>
        <v>0</v>
      </c>
      <c r="AY40" s="245">
        <f t="shared" si="15"/>
        <v>0</v>
      </c>
      <c r="AZ40" s="245">
        <f t="shared" si="16"/>
        <v>0</v>
      </c>
      <c r="BA40" s="245">
        <f t="shared" si="17"/>
        <v>0</v>
      </c>
      <c r="BB40" s="250"/>
      <c r="BC40" s="251" t="s">
        <v>24</v>
      </c>
      <c r="BD40" s="261"/>
      <c r="BE40" s="264">
        <v>0</v>
      </c>
      <c r="BF40" s="264">
        <v>0</v>
      </c>
      <c r="BG40" s="264">
        <v>0</v>
      </c>
      <c r="BH40" s="265">
        <f t="shared" si="7"/>
        <v>0</v>
      </c>
    </row>
    <row r="41" spans="1:60" outlineLevel="1" x14ac:dyDescent="0.3">
      <c r="A41" s="71" t="s">
        <v>97</v>
      </c>
      <c r="B41" s="238" t="s">
        <v>98</v>
      </c>
      <c r="C41" s="238" t="s">
        <v>31</v>
      </c>
      <c r="D41" s="239">
        <v>5103120</v>
      </c>
      <c r="E41" s="239" t="s">
        <v>99</v>
      </c>
      <c r="F41" s="277">
        <v>0</v>
      </c>
      <c r="G41" s="245">
        <f t="shared" si="13"/>
        <v>0</v>
      </c>
      <c r="H41" s="264">
        <f>IFERROR(INDEX('[1]2024'!$A:$Q,MATCH($A$3&amp;$D41,'[1]2024'!$B:$B,0),MATCH(H$4,'[1]2024'!$2:$2,0)),0)+IFERROR(INDEX('[1]2024'!$A:$Q,MATCH($B$3&amp;$D41,'[1]2024'!$B:$B,0),MATCH(H$4,'[1]2024'!$2:$2,0)),0)++IFERROR(INDEX('[1]2024'!$A:$Q,MATCH($C$3&amp;$D41,'[1]2024'!$B:$B,0),MATCH(H$4,'[1]2024'!$2:$2,0)),0)++IFERROR(INDEX('[1]2024'!$A:$Q,MATCH($D$3&amp;$D41,'[1]2024'!$B:$B,0),MATCH(H$4,'[1]2024'!$2:$2,0)),0)</f>
        <v>0</v>
      </c>
      <c r="I41" s="264">
        <f>IFERROR(INDEX('[1]2024'!$A:$Q,MATCH($A$3&amp;$D41,'[1]2024'!$B:$B,0),MATCH(I$4,'[1]2024'!$2:$2,0)),0)+IFERROR(INDEX('[1]2024'!$A:$Q,MATCH($B$3&amp;$D41,'[1]2024'!$B:$B,0),MATCH(I$4,'[1]2024'!$2:$2,0)),0)++IFERROR(INDEX('[1]2024'!$A:$Q,MATCH($C$3&amp;$D41,'[1]2024'!$B:$B,0),MATCH(I$4,'[1]2024'!$2:$2,0)),0)++IFERROR(INDEX('[1]2024'!$A:$Q,MATCH($D$3&amp;$D41,'[1]2024'!$B:$B,0),MATCH(I$4,'[1]2024'!$2:$2,0)),0)</f>
        <v>0</v>
      </c>
      <c r="J41" s="264">
        <f>IFERROR(INDEX('[1]2024'!$A:$Q,MATCH($A$3&amp;$D41,'[1]2024'!$B:$B,0),MATCH(J$4,'[1]2024'!$2:$2,0)),0)+IFERROR(INDEX('[1]2024'!$A:$Q,MATCH($B$3&amp;$D41,'[1]2024'!$B:$B,0),MATCH(J$4,'[1]2024'!$2:$2,0)),0)++IFERROR(INDEX('[1]2024'!$A:$Q,MATCH($C$3&amp;$D41,'[1]2024'!$B:$B,0),MATCH(J$4,'[1]2024'!$2:$2,0)),0)++IFERROR(INDEX('[1]2024'!$A:$Q,MATCH($D$3&amp;$D41,'[1]2024'!$B:$B,0),MATCH(J$4,'[1]2024'!$2:$2,0)),0)</f>
        <v>0</v>
      </c>
      <c r="K41" s="264">
        <f>IFERROR(INDEX('[1]2024'!$A:$Q,MATCH($A$3&amp;$D41,'[1]2024'!$B:$B,0),MATCH(K$4,'[1]2024'!$2:$2,0)),0)+IFERROR(INDEX('[1]2024'!$A:$Q,MATCH($B$3&amp;$D41,'[1]2024'!$B:$B,0),MATCH(K$4,'[1]2024'!$2:$2,0)),0)++IFERROR(INDEX('[1]2024'!$A:$Q,MATCH($C$3&amp;$D41,'[1]2024'!$B:$B,0),MATCH(K$4,'[1]2024'!$2:$2,0)),0)++IFERROR(INDEX('[1]2024'!$A:$Q,MATCH($D$3&amp;$D41,'[1]2024'!$B:$B,0),MATCH(K$4,'[1]2024'!$2:$2,0)),0)</f>
        <v>0</v>
      </c>
      <c r="L41" s="264">
        <f>IFERROR(INDEX('[1]2024'!$A:$Q,MATCH($A$3&amp;$D41,'[1]2024'!$B:$B,0),MATCH(L$4,'[1]2024'!$2:$2,0)),0)+IFERROR(INDEX('[1]2024'!$A:$Q,MATCH($B$3&amp;$D41,'[1]2024'!$B:$B,0),MATCH(L$4,'[1]2024'!$2:$2,0)),0)++IFERROR(INDEX('[1]2024'!$A:$Q,MATCH($C$3&amp;$D41,'[1]2024'!$B:$B,0),MATCH(L$4,'[1]2024'!$2:$2,0)),0)++IFERROR(INDEX('[1]2024'!$A:$Q,MATCH($D$3&amp;$D41,'[1]2024'!$B:$B,0),MATCH(L$4,'[1]2024'!$2:$2,0)),0)</f>
        <v>0</v>
      </c>
      <c r="M41" s="264">
        <f>IFERROR(INDEX('[1]2024'!$A:$Q,MATCH($A$3&amp;$D41,'[1]2024'!$B:$B,0),MATCH(M$4,'[1]2024'!$2:$2,0)),0)+IFERROR(INDEX('[1]2024'!$A:$Q,MATCH($B$3&amp;$D41,'[1]2024'!$B:$B,0),MATCH(M$4,'[1]2024'!$2:$2,0)),0)++IFERROR(INDEX('[1]2024'!$A:$Q,MATCH($C$3&amp;$D41,'[1]2024'!$B:$B,0),MATCH(M$4,'[1]2024'!$2:$2,0)),0)++IFERROR(INDEX('[1]2024'!$A:$Q,MATCH($D$3&amp;$D41,'[1]2024'!$B:$B,0),MATCH(M$4,'[1]2024'!$2:$2,0)),0)</f>
        <v>0</v>
      </c>
      <c r="N41" s="264">
        <f>IFERROR(INDEX('[1]2024'!$A:$Q,MATCH($A$3&amp;$D41,'[1]2024'!$B:$B,0),MATCH(N$4,'[1]2024'!$2:$2,0)),0)+IFERROR(INDEX('[1]2024'!$A:$Q,MATCH($B$3&amp;$D41,'[1]2024'!$B:$B,0),MATCH(N$4,'[1]2024'!$2:$2,0)),0)++IFERROR(INDEX('[1]2024'!$A:$Q,MATCH($C$3&amp;$D41,'[1]2024'!$B:$B,0),MATCH(N$4,'[1]2024'!$2:$2,0)),0)++IFERROR(INDEX('[1]2024'!$A:$Q,MATCH($D$3&amp;$D41,'[1]2024'!$B:$B,0),MATCH(N$4,'[1]2024'!$2:$2,0)),0)</f>
        <v>0</v>
      </c>
      <c r="O41" s="264">
        <f>IFERROR(INDEX('[1]2024'!$A:$Q,MATCH($A$3&amp;$D41,'[1]2024'!$B:$B,0),MATCH(O$4,'[1]2024'!$2:$2,0)),0)+IFERROR(INDEX('[1]2024'!$A:$Q,MATCH($B$3&amp;$D41,'[1]2024'!$B:$B,0),MATCH(O$4,'[1]2024'!$2:$2,0)),0)++IFERROR(INDEX('[1]2024'!$A:$Q,MATCH($C$3&amp;$D41,'[1]2024'!$B:$B,0),MATCH(O$4,'[1]2024'!$2:$2,0)),0)++IFERROR(INDEX('[1]2024'!$A:$Q,MATCH($D$3&amp;$D41,'[1]2024'!$B:$B,0),MATCH(O$4,'[1]2024'!$2:$2,0)),0)</f>
        <v>0</v>
      </c>
      <c r="P41" s="264">
        <f>IFERROR(INDEX('[1]2024'!$A:$Q,MATCH($A$3&amp;$D41,'[1]2024'!$B:$B,0),MATCH(P$4,'[1]2024'!$2:$2,0)),0)+IFERROR(INDEX('[1]2024'!$A:$Q,MATCH($B$3&amp;$D41,'[1]2024'!$B:$B,0),MATCH(P$4,'[1]2024'!$2:$2,0)),0)++IFERROR(INDEX('[1]2024'!$A:$Q,MATCH($C$3&amp;$D41,'[1]2024'!$B:$B,0),MATCH(P$4,'[1]2024'!$2:$2,0)),0)++IFERROR(INDEX('[1]2024'!$A:$Q,MATCH($D$3&amp;$D41,'[1]2024'!$B:$B,0),MATCH(P$4,'[1]2024'!$2:$2,0)),0)</f>
        <v>0</v>
      </c>
      <c r="Q41" s="264">
        <f>IFERROR(INDEX('[1]2024'!$A:$Q,MATCH($A$3&amp;$D41,'[1]2024'!$B:$B,0),MATCH(Q$4,'[1]2024'!$2:$2,0)),0)+IFERROR(INDEX('[1]2024'!$A:$Q,MATCH($B$3&amp;$D41,'[1]2024'!$B:$B,0),MATCH(Q$4,'[1]2024'!$2:$2,0)),0)++IFERROR(INDEX('[1]2024'!$A:$Q,MATCH($C$3&amp;$D41,'[1]2024'!$B:$B,0),MATCH(Q$4,'[1]2024'!$2:$2,0)),0)++IFERROR(INDEX('[1]2024'!$A:$Q,MATCH($D$3&amp;$D41,'[1]2024'!$B:$B,0),MATCH(Q$4,'[1]2024'!$2:$2,0)),0)</f>
        <v>0</v>
      </c>
      <c r="R41" s="264">
        <f>IFERROR(INDEX('[1]2024'!$A:$Q,MATCH($A$3&amp;$D41,'[1]2024'!$B:$B,0),MATCH(R$4,'[1]2024'!$2:$2,0)),0)+IFERROR(INDEX('[1]2024'!$A:$Q,MATCH($B$3&amp;$D41,'[1]2024'!$B:$B,0),MATCH(R$4,'[1]2024'!$2:$2,0)),0)++IFERROR(INDEX('[1]2024'!$A:$Q,MATCH($C$3&amp;$D41,'[1]2024'!$B:$B,0),MATCH(R$4,'[1]2024'!$2:$2,0)),0)++IFERROR(INDEX('[1]2024'!$A:$Q,MATCH($D$3&amp;$D41,'[1]2024'!$B:$B,0),MATCH(R$4,'[1]2024'!$2:$2,0)),0)</f>
        <v>0</v>
      </c>
      <c r="S41" s="264">
        <f>IFERROR(INDEX('[1]2024'!$A:$Q,MATCH($A$3&amp;$D41,'[1]2024'!$B:$B,0),MATCH(S$4,'[1]2024'!$2:$2,0)),0)+IFERROR(INDEX('[1]2024'!$A:$Q,MATCH($B$3&amp;$D41,'[1]2024'!$B:$B,0),MATCH(S$4,'[1]2024'!$2:$2,0)),0)++IFERROR(INDEX('[1]2024'!$A:$Q,MATCH($C$3&amp;$D41,'[1]2024'!$B:$B,0),MATCH(S$4,'[1]2024'!$2:$2,0)),0)++IFERROR(INDEX('[1]2024'!$A:$Q,MATCH($D$3&amp;$D41,'[1]2024'!$B:$B,0),MATCH(S$4,'[1]2024'!$2:$2,0)),0)</f>
        <v>0</v>
      </c>
      <c r="T41" s="75">
        <v>0</v>
      </c>
      <c r="U41" s="245">
        <f t="shared" si="14"/>
        <v>0</v>
      </c>
      <c r="V41" s="246">
        <v>0</v>
      </c>
      <c r="W41" s="247">
        <v>0</v>
      </c>
      <c r="X41" s="247">
        <v>0</v>
      </c>
      <c r="Y41" s="247">
        <v>0</v>
      </c>
      <c r="Z41" s="247">
        <v>0</v>
      </c>
      <c r="AA41" s="247">
        <v>0</v>
      </c>
      <c r="AB41" s="247">
        <v>0</v>
      </c>
      <c r="AC41" s="247">
        <v>0</v>
      </c>
      <c r="AD41" s="247">
        <v>0</v>
      </c>
      <c r="AE41" s="247">
        <v>0</v>
      </c>
      <c r="AF41" s="247">
        <v>0</v>
      </c>
      <c r="AG41" s="248">
        <v>0</v>
      </c>
      <c r="AH41" s="245">
        <f>송도공장장!AH41+제조팀!AH41+송도밸리데이션팀!AH41+송도생산지원팀!AH41+송도설비관리팀!AH41+품질관리6팀!AH41+품질보증3팀!AH41</f>
        <v>0</v>
      </c>
      <c r="AI41" s="245">
        <f>송도공장장!AI41+제조팀!AI41+송도밸리데이션팀!AI41+송도생산지원팀!AI41+송도설비관리팀!AI41+품질관리6팀!AI41+품질보증3팀!AI41</f>
        <v>0</v>
      </c>
      <c r="AJ41" s="245">
        <f>송도공장장!AJ41+제조팀!AJ41+송도밸리데이션팀!AJ41+송도생산지원팀!AJ41+송도설비관리팀!AJ41+품질관리6팀!AJ41+품질보증3팀!AJ41</f>
        <v>0</v>
      </c>
      <c r="AK41" s="245">
        <f>송도공장장!AK41+제조팀!AK41+송도밸리데이션팀!AK41+송도생산지원팀!AK41+송도설비관리팀!AK41+품질관리6팀!AK41+품질보증3팀!AK41</f>
        <v>0</v>
      </c>
      <c r="AL41" s="245">
        <f>송도공장장!AL41+제조팀!AL41+송도밸리데이션팀!AL41+송도생산지원팀!AL41+송도설비관리팀!AL41+품질관리6팀!AL41+품질보증3팀!AL41</f>
        <v>0</v>
      </c>
      <c r="AM41" s="245">
        <f>송도공장장!AM41+제조팀!AM41+송도밸리데이션팀!AM41+송도생산지원팀!AM41+송도설비관리팀!AM41+품질관리6팀!AM41+품질보증3팀!AM41</f>
        <v>0</v>
      </c>
      <c r="AN41" s="245">
        <f>송도공장장!AN41+제조팀!AN41+송도밸리데이션팀!AN41+송도생산지원팀!AN41+송도설비관리팀!AN41+품질관리6팀!AN41+품질보증3팀!AN41</f>
        <v>0</v>
      </c>
      <c r="AO41" s="245">
        <f>송도공장장!AO41+제조팀!AO41+송도밸리데이션팀!AO41+송도생산지원팀!AO41+송도설비관리팀!AO41+품질관리6팀!AO41+품질보증3팀!AO41</f>
        <v>0</v>
      </c>
      <c r="AP41" s="245">
        <f>송도공장장!AP41+제조팀!AP41+송도밸리데이션팀!AP41+송도생산지원팀!AP41+송도설비관리팀!AP41+품질관리6팀!AP41+품질보증3팀!AP41</f>
        <v>0</v>
      </c>
      <c r="AQ41" s="245">
        <f>송도공장장!AQ41+제조팀!AQ41+송도밸리데이션팀!AQ41+송도생산지원팀!AQ41+송도설비관리팀!AQ41+품질관리6팀!AQ41+품질보증3팀!AQ41</f>
        <v>0</v>
      </c>
      <c r="AR41" s="245">
        <f>송도공장장!AR41+제조팀!AR41+송도밸리데이션팀!AR41+송도생산지원팀!AR41+송도설비관리팀!AR41+품질관리6팀!AR41+품질보증3팀!AR41</f>
        <v>0</v>
      </c>
      <c r="AS41" s="245">
        <f>송도공장장!AS41+제조팀!AS41+송도밸리데이션팀!AS41+송도생산지원팀!AS41+송도설비관리팀!AS41+품질관리6팀!AS41+품질보증3팀!AS41</f>
        <v>0</v>
      </c>
      <c r="AT41" s="245">
        <f>송도공장장!AT41+제조팀!AT41+송도밸리데이션팀!AT41+송도생산지원팀!AT41+송도설비관리팀!AT41+품질관리6팀!AT41+품질보증3팀!AT41</f>
        <v>0</v>
      </c>
      <c r="AU41" s="245">
        <f t="shared" si="2"/>
        <v>0</v>
      </c>
      <c r="AV41" s="245">
        <f t="shared" si="3"/>
        <v>0</v>
      </c>
      <c r="AW41" s="245">
        <f t="shared" si="4"/>
        <v>0</v>
      </c>
      <c r="AX41" s="245">
        <f t="shared" si="5"/>
        <v>0</v>
      </c>
      <c r="AY41" s="245">
        <f t="shared" si="15"/>
        <v>0</v>
      </c>
      <c r="AZ41" s="245">
        <f t="shared" si="16"/>
        <v>0</v>
      </c>
      <c r="BA41" s="245">
        <f t="shared" si="17"/>
        <v>0</v>
      </c>
      <c r="BB41" s="250"/>
      <c r="BC41" s="251" t="s">
        <v>24</v>
      </c>
      <c r="BD41" s="261"/>
      <c r="BE41" s="264">
        <v>0</v>
      </c>
      <c r="BF41" s="264">
        <v>0</v>
      </c>
      <c r="BG41" s="264">
        <v>0</v>
      </c>
      <c r="BH41" s="265">
        <f t="shared" si="7"/>
        <v>0</v>
      </c>
    </row>
    <row r="42" spans="1:60" outlineLevel="1" x14ac:dyDescent="0.3">
      <c r="A42" s="71" t="s">
        <v>100</v>
      </c>
      <c r="B42" s="238" t="s">
        <v>101</v>
      </c>
      <c r="C42" s="238" t="s">
        <v>31</v>
      </c>
      <c r="D42" s="239">
        <v>5103110</v>
      </c>
      <c r="E42" s="239" t="s">
        <v>102</v>
      </c>
      <c r="F42" s="277">
        <v>0</v>
      </c>
      <c r="G42" s="245">
        <f t="shared" si="13"/>
        <v>0</v>
      </c>
      <c r="H42" s="264">
        <f>IFERROR(INDEX('[1]2024'!$A:$Q,MATCH($A$3&amp;$D42,'[1]2024'!$B:$B,0),MATCH(H$4,'[1]2024'!$2:$2,0)),0)+IFERROR(INDEX('[1]2024'!$A:$Q,MATCH($B$3&amp;$D42,'[1]2024'!$B:$B,0),MATCH(H$4,'[1]2024'!$2:$2,0)),0)++IFERROR(INDEX('[1]2024'!$A:$Q,MATCH($C$3&amp;$D42,'[1]2024'!$B:$B,0),MATCH(H$4,'[1]2024'!$2:$2,0)),0)++IFERROR(INDEX('[1]2024'!$A:$Q,MATCH($D$3&amp;$D42,'[1]2024'!$B:$B,0),MATCH(H$4,'[1]2024'!$2:$2,0)),0)</f>
        <v>0</v>
      </c>
      <c r="I42" s="264">
        <f>IFERROR(INDEX('[1]2024'!$A:$Q,MATCH($A$3&amp;$D42,'[1]2024'!$B:$B,0),MATCH(I$4,'[1]2024'!$2:$2,0)),0)+IFERROR(INDEX('[1]2024'!$A:$Q,MATCH($B$3&amp;$D42,'[1]2024'!$B:$B,0),MATCH(I$4,'[1]2024'!$2:$2,0)),0)++IFERROR(INDEX('[1]2024'!$A:$Q,MATCH($C$3&amp;$D42,'[1]2024'!$B:$B,0),MATCH(I$4,'[1]2024'!$2:$2,0)),0)++IFERROR(INDEX('[1]2024'!$A:$Q,MATCH($D$3&amp;$D42,'[1]2024'!$B:$B,0),MATCH(I$4,'[1]2024'!$2:$2,0)),0)</f>
        <v>0</v>
      </c>
      <c r="J42" s="264">
        <f>IFERROR(INDEX('[1]2024'!$A:$Q,MATCH($A$3&amp;$D42,'[1]2024'!$B:$B,0),MATCH(J$4,'[1]2024'!$2:$2,0)),0)+IFERROR(INDEX('[1]2024'!$A:$Q,MATCH($B$3&amp;$D42,'[1]2024'!$B:$B,0),MATCH(J$4,'[1]2024'!$2:$2,0)),0)++IFERROR(INDEX('[1]2024'!$A:$Q,MATCH($C$3&amp;$D42,'[1]2024'!$B:$B,0),MATCH(J$4,'[1]2024'!$2:$2,0)),0)++IFERROR(INDEX('[1]2024'!$A:$Q,MATCH($D$3&amp;$D42,'[1]2024'!$B:$B,0),MATCH(J$4,'[1]2024'!$2:$2,0)),0)</f>
        <v>0</v>
      </c>
      <c r="K42" s="264">
        <f>IFERROR(INDEX('[1]2024'!$A:$Q,MATCH($A$3&amp;$D42,'[1]2024'!$B:$B,0),MATCH(K$4,'[1]2024'!$2:$2,0)),0)+IFERROR(INDEX('[1]2024'!$A:$Q,MATCH($B$3&amp;$D42,'[1]2024'!$B:$B,0),MATCH(K$4,'[1]2024'!$2:$2,0)),0)++IFERROR(INDEX('[1]2024'!$A:$Q,MATCH($C$3&amp;$D42,'[1]2024'!$B:$B,0),MATCH(K$4,'[1]2024'!$2:$2,0)),0)++IFERROR(INDEX('[1]2024'!$A:$Q,MATCH($D$3&amp;$D42,'[1]2024'!$B:$B,0),MATCH(K$4,'[1]2024'!$2:$2,0)),0)</f>
        <v>0</v>
      </c>
      <c r="L42" s="264">
        <f>IFERROR(INDEX('[1]2024'!$A:$Q,MATCH($A$3&amp;$D42,'[1]2024'!$B:$B,0),MATCH(L$4,'[1]2024'!$2:$2,0)),0)+IFERROR(INDEX('[1]2024'!$A:$Q,MATCH($B$3&amp;$D42,'[1]2024'!$B:$B,0),MATCH(L$4,'[1]2024'!$2:$2,0)),0)++IFERROR(INDEX('[1]2024'!$A:$Q,MATCH($C$3&amp;$D42,'[1]2024'!$B:$B,0),MATCH(L$4,'[1]2024'!$2:$2,0)),0)++IFERROR(INDEX('[1]2024'!$A:$Q,MATCH($D$3&amp;$D42,'[1]2024'!$B:$B,0),MATCH(L$4,'[1]2024'!$2:$2,0)),0)</f>
        <v>0</v>
      </c>
      <c r="M42" s="264">
        <f>IFERROR(INDEX('[1]2024'!$A:$Q,MATCH($A$3&amp;$D42,'[1]2024'!$B:$B,0),MATCH(M$4,'[1]2024'!$2:$2,0)),0)+IFERROR(INDEX('[1]2024'!$A:$Q,MATCH($B$3&amp;$D42,'[1]2024'!$B:$B,0),MATCH(M$4,'[1]2024'!$2:$2,0)),0)++IFERROR(INDEX('[1]2024'!$A:$Q,MATCH($C$3&amp;$D42,'[1]2024'!$B:$B,0),MATCH(M$4,'[1]2024'!$2:$2,0)),0)++IFERROR(INDEX('[1]2024'!$A:$Q,MATCH($D$3&amp;$D42,'[1]2024'!$B:$B,0),MATCH(M$4,'[1]2024'!$2:$2,0)),0)</f>
        <v>0</v>
      </c>
      <c r="N42" s="264">
        <f>IFERROR(INDEX('[1]2024'!$A:$Q,MATCH($A$3&amp;$D42,'[1]2024'!$B:$B,0),MATCH(N$4,'[1]2024'!$2:$2,0)),0)+IFERROR(INDEX('[1]2024'!$A:$Q,MATCH($B$3&amp;$D42,'[1]2024'!$B:$B,0),MATCH(N$4,'[1]2024'!$2:$2,0)),0)++IFERROR(INDEX('[1]2024'!$A:$Q,MATCH($C$3&amp;$D42,'[1]2024'!$B:$B,0),MATCH(N$4,'[1]2024'!$2:$2,0)),0)++IFERROR(INDEX('[1]2024'!$A:$Q,MATCH($D$3&amp;$D42,'[1]2024'!$B:$B,0),MATCH(N$4,'[1]2024'!$2:$2,0)),0)</f>
        <v>0</v>
      </c>
      <c r="O42" s="264">
        <f>IFERROR(INDEX('[1]2024'!$A:$Q,MATCH($A$3&amp;$D42,'[1]2024'!$B:$B,0),MATCH(O$4,'[1]2024'!$2:$2,0)),0)+IFERROR(INDEX('[1]2024'!$A:$Q,MATCH($B$3&amp;$D42,'[1]2024'!$B:$B,0),MATCH(O$4,'[1]2024'!$2:$2,0)),0)++IFERROR(INDEX('[1]2024'!$A:$Q,MATCH($C$3&amp;$D42,'[1]2024'!$B:$B,0),MATCH(O$4,'[1]2024'!$2:$2,0)),0)++IFERROR(INDEX('[1]2024'!$A:$Q,MATCH($D$3&amp;$D42,'[1]2024'!$B:$B,0),MATCH(O$4,'[1]2024'!$2:$2,0)),0)</f>
        <v>0</v>
      </c>
      <c r="P42" s="264">
        <f>IFERROR(INDEX('[1]2024'!$A:$Q,MATCH($A$3&amp;$D42,'[1]2024'!$B:$B,0),MATCH(P$4,'[1]2024'!$2:$2,0)),0)+IFERROR(INDEX('[1]2024'!$A:$Q,MATCH($B$3&amp;$D42,'[1]2024'!$B:$B,0),MATCH(P$4,'[1]2024'!$2:$2,0)),0)++IFERROR(INDEX('[1]2024'!$A:$Q,MATCH($C$3&amp;$D42,'[1]2024'!$B:$B,0),MATCH(P$4,'[1]2024'!$2:$2,0)),0)++IFERROR(INDEX('[1]2024'!$A:$Q,MATCH($D$3&amp;$D42,'[1]2024'!$B:$B,0),MATCH(P$4,'[1]2024'!$2:$2,0)),0)</f>
        <v>0</v>
      </c>
      <c r="Q42" s="264">
        <f>IFERROR(INDEX('[1]2024'!$A:$Q,MATCH($A$3&amp;$D42,'[1]2024'!$B:$B,0),MATCH(Q$4,'[1]2024'!$2:$2,0)),0)+IFERROR(INDEX('[1]2024'!$A:$Q,MATCH($B$3&amp;$D42,'[1]2024'!$B:$B,0),MATCH(Q$4,'[1]2024'!$2:$2,0)),0)++IFERROR(INDEX('[1]2024'!$A:$Q,MATCH($C$3&amp;$D42,'[1]2024'!$B:$B,0),MATCH(Q$4,'[1]2024'!$2:$2,0)),0)++IFERROR(INDEX('[1]2024'!$A:$Q,MATCH($D$3&amp;$D42,'[1]2024'!$B:$B,0),MATCH(Q$4,'[1]2024'!$2:$2,0)),0)</f>
        <v>0</v>
      </c>
      <c r="R42" s="264">
        <f>IFERROR(INDEX('[1]2024'!$A:$Q,MATCH($A$3&amp;$D42,'[1]2024'!$B:$B,0),MATCH(R$4,'[1]2024'!$2:$2,0)),0)+IFERROR(INDEX('[1]2024'!$A:$Q,MATCH($B$3&amp;$D42,'[1]2024'!$B:$B,0),MATCH(R$4,'[1]2024'!$2:$2,0)),0)++IFERROR(INDEX('[1]2024'!$A:$Q,MATCH($C$3&amp;$D42,'[1]2024'!$B:$B,0),MATCH(R$4,'[1]2024'!$2:$2,0)),0)++IFERROR(INDEX('[1]2024'!$A:$Q,MATCH($D$3&amp;$D42,'[1]2024'!$B:$B,0),MATCH(R$4,'[1]2024'!$2:$2,0)),0)</f>
        <v>0</v>
      </c>
      <c r="S42" s="264">
        <f>IFERROR(INDEX('[1]2024'!$A:$Q,MATCH($A$3&amp;$D42,'[1]2024'!$B:$B,0),MATCH(S$4,'[1]2024'!$2:$2,0)),0)+IFERROR(INDEX('[1]2024'!$A:$Q,MATCH($B$3&amp;$D42,'[1]2024'!$B:$B,0),MATCH(S$4,'[1]2024'!$2:$2,0)),0)++IFERROR(INDEX('[1]2024'!$A:$Q,MATCH($C$3&amp;$D42,'[1]2024'!$B:$B,0),MATCH(S$4,'[1]2024'!$2:$2,0)),0)++IFERROR(INDEX('[1]2024'!$A:$Q,MATCH($D$3&amp;$D42,'[1]2024'!$B:$B,0),MATCH(S$4,'[1]2024'!$2:$2,0)),0)</f>
        <v>0</v>
      </c>
      <c r="T42" s="75">
        <v>0</v>
      </c>
      <c r="U42" s="245">
        <f t="shared" si="14"/>
        <v>0</v>
      </c>
      <c r="V42" s="246">
        <v>0</v>
      </c>
      <c r="W42" s="247">
        <v>0</v>
      </c>
      <c r="X42" s="247">
        <v>0</v>
      </c>
      <c r="Y42" s="247">
        <v>0</v>
      </c>
      <c r="Z42" s="247">
        <v>0</v>
      </c>
      <c r="AA42" s="247">
        <v>0</v>
      </c>
      <c r="AB42" s="247">
        <v>0</v>
      </c>
      <c r="AC42" s="247">
        <v>0</v>
      </c>
      <c r="AD42" s="247">
        <v>0</v>
      </c>
      <c r="AE42" s="247">
        <v>0</v>
      </c>
      <c r="AF42" s="247">
        <v>0</v>
      </c>
      <c r="AG42" s="248">
        <v>0</v>
      </c>
      <c r="AH42" s="245">
        <f>송도공장장!AH42+제조팀!AH42+송도밸리데이션팀!AH42+송도생산지원팀!AH42+송도설비관리팀!AH42+품질관리6팀!AH42+품질보증3팀!AH42</f>
        <v>0</v>
      </c>
      <c r="AI42" s="245">
        <f>송도공장장!AI42+제조팀!AI42+송도밸리데이션팀!AI42+송도생산지원팀!AI42+송도설비관리팀!AI42+품질관리6팀!AI42+품질보증3팀!AI42</f>
        <v>0</v>
      </c>
      <c r="AJ42" s="245">
        <f>송도공장장!AJ42+제조팀!AJ42+송도밸리데이션팀!AJ42+송도생산지원팀!AJ42+송도설비관리팀!AJ42+품질관리6팀!AJ42+품질보증3팀!AJ42</f>
        <v>0</v>
      </c>
      <c r="AK42" s="245">
        <f>송도공장장!AK42+제조팀!AK42+송도밸리데이션팀!AK42+송도생산지원팀!AK42+송도설비관리팀!AK42+품질관리6팀!AK42+품질보증3팀!AK42</f>
        <v>0</v>
      </c>
      <c r="AL42" s="245">
        <f>송도공장장!AL42+제조팀!AL42+송도밸리데이션팀!AL42+송도생산지원팀!AL42+송도설비관리팀!AL42+품질관리6팀!AL42+품질보증3팀!AL42</f>
        <v>0</v>
      </c>
      <c r="AM42" s="245">
        <f>송도공장장!AM42+제조팀!AM42+송도밸리데이션팀!AM42+송도생산지원팀!AM42+송도설비관리팀!AM42+품질관리6팀!AM42+품질보증3팀!AM42</f>
        <v>0</v>
      </c>
      <c r="AN42" s="245">
        <f>송도공장장!AN42+제조팀!AN42+송도밸리데이션팀!AN42+송도생산지원팀!AN42+송도설비관리팀!AN42+품질관리6팀!AN42+품질보증3팀!AN42</f>
        <v>0</v>
      </c>
      <c r="AO42" s="245">
        <f>송도공장장!AO42+제조팀!AO42+송도밸리데이션팀!AO42+송도생산지원팀!AO42+송도설비관리팀!AO42+품질관리6팀!AO42+품질보증3팀!AO42</f>
        <v>0</v>
      </c>
      <c r="AP42" s="245">
        <f>송도공장장!AP42+제조팀!AP42+송도밸리데이션팀!AP42+송도생산지원팀!AP42+송도설비관리팀!AP42+품질관리6팀!AP42+품질보증3팀!AP42</f>
        <v>0</v>
      </c>
      <c r="AQ42" s="245">
        <f>송도공장장!AQ42+제조팀!AQ42+송도밸리데이션팀!AQ42+송도생산지원팀!AQ42+송도설비관리팀!AQ42+품질관리6팀!AQ42+품질보증3팀!AQ42</f>
        <v>0</v>
      </c>
      <c r="AR42" s="245">
        <f>송도공장장!AR42+제조팀!AR42+송도밸리데이션팀!AR42+송도생산지원팀!AR42+송도설비관리팀!AR42+품질관리6팀!AR42+품질보증3팀!AR42</f>
        <v>0</v>
      </c>
      <c r="AS42" s="245">
        <f>송도공장장!AS42+제조팀!AS42+송도밸리데이션팀!AS42+송도생산지원팀!AS42+송도설비관리팀!AS42+품질관리6팀!AS42+품질보증3팀!AS42</f>
        <v>0</v>
      </c>
      <c r="AT42" s="245">
        <f>송도공장장!AT42+제조팀!AT42+송도밸리데이션팀!AT42+송도생산지원팀!AT42+송도설비관리팀!AT42+품질관리6팀!AT42+품질보증3팀!AT42</f>
        <v>0</v>
      </c>
      <c r="AU42" s="245">
        <f t="shared" si="2"/>
        <v>0</v>
      </c>
      <c r="AV42" s="245">
        <f t="shared" si="3"/>
        <v>0</v>
      </c>
      <c r="AW42" s="245">
        <f t="shared" si="4"/>
        <v>0</v>
      </c>
      <c r="AX42" s="245">
        <f t="shared" si="5"/>
        <v>0</v>
      </c>
      <c r="AY42" s="245">
        <f t="shared" si="15"/>
        <v>0</v>
      </c>
      <c r="AZ42" s="245">
        <f t="shared" si="16"/>
        <v>0</v>
      </c>
      <c r="BA42" s="245">
        <f t="shared" si="17"/>
        <v>0</v>
      </c>
      <c r="BB42" s="250"/>
      <c r="BC42" s="251" t="s">
        <v>24</v>
      </c>
      <c r="BD42" s="261"/>
      <c r="BE42" s="264">
        <v>0</v>
      </c>
      <c r="BF42" s="264">
        <v>0</v>
      </c>
      <c r="BG42" s="264">
        <v>0</v>
      </c>
      <c r="BH42" s="265">
        <f t="shared" si="7"/>
        <v>0</v>
      </c>
    </row>
    <row r="43" spans="1:60" s="288" customFormat="1" outlineLevel="1" x14ac:dyDescent="0.3">
      <c r="A43" s="107" t="s">
        <v>103</v>
      </c>
      <c r="B43" s="269" t="s">
        <v>78</v>
      </c>
      <c r="C43" s="269" t="s">
        <v>31</v>
      </c>
      <c r="D43" s="278">
        <v>5103270</v>
      </c>
      <c r="E43" s="278" t="s">
        <v>79</v>
      </c>
      <c r="F43" s="279">
        <v>98912500</v>
      </c>
      <c r="G43" s="245">
        <f t="shared" si="13"/>
        <v>94634800</v>
      </c>
      <c r="H43" s="264">
        <f>IFERROR(INDEX('[1]2024'!$A:$Q,MATCH($A$3&amp;$D43,'[1]2024'!$B:$B,0),MATCH(H$4,'[1]2024'!$2:$2,0)),0)+IFERROR(INDEX('[1]2024'!$A:$Q,MATCH($B$3&amp;$D43,'[1]2024'!$B:$B,0),MATCH(H$4,'[1]2024'!$2:$2,0)),0)++IFERROR(INDEX('[1]2024'!$A:$Q,MATCH($C$3&amp;$D43,'[1]2024'!$B:$B,0),MATCH(H$4,'[1]2024'!$2:$2,0)),0)++IFERROR(INDEX('[1]2024'!$A:$Q,MATCH($D$3&amp;$D43,'[1]2024'!$B:$B,0),MATCH(H$4,'[1]2024'!$2:$2,0)),0)</f>
        <v>7988640</v>
      </c>
      <c r="I43" s="264">
        <f>IFERROR(INDEX('[1]2024'!$A:$Q,MATCH($A$3&amp;$D43,'[1]2024'!$B:$B,0),MATCH(I$4,'[1]2024'!$2:$2,0)),0)+IFERROR(INDEX('[1]2024'!$A:$Q,MATCH($B$3&amp;$D43,'[1]2024'!$B:$B,0),MATCH(I$4,'[1]2024'!$2:$2,0)),0)++IFERROR(INDEX('[1]2024'!$A:$Q,MATCH($C$3&amp;$D43,'[1]2024'!$B:$B,0),MATCH(I$4,'[1]2024'!$2:$2,0)),0)++IFERROR(INDEX('[1]2024'!$A:$Q,MATCH($D$3&amp;$D43,'[1]2024'!$B:$B,0),MATCH(I$4,'[1]2024'!$2:$2,0)),0)</f>
        <v>7670800</v>
      </c>
      <c r="J43" s="264">
        <f>IFERROR(INDEX('[1]2024'!$A:$Q,MATCH($A$3&amp;$D43,'[1]2024'!$B:$B,0),MATCH(J$4,'[1]2024'!$2:$2,0)),0)+IFERROR(INDEX('[1]2024'!$A:$Q,MATCH($B$3&amp;$D43,'[1]2024'!$B:$B,0),MATCH(J$4,'[1]2024'!$2:$2,0)),0)++IFERROR(INDEX('[1]2024'!$A:$Q,MATCH($C$3&amp;$D43,'[1]2024'!$B:$B,0),MATCH(J$4,'[1]2024'!$2:$2,0)),0)++IFERROR(INDEX('[1]2024'!$A:$Q,MATCH($D$3&amp;$D43,'[1]2024'!$B:$B,0),MATCH(J$4,'[1]2024'!$2:$2,0)),0)</f>
        <v>7670800</v>
      </c>
      <c r="K43" s="264">
        <f>IFERROR(INDEX('[1]2024'!$A:$Q,MATCH($A$3&amp;$D43,'[1]2024'!$B:$B,0),MATCH(K$4,'[1]2024'!$2:$2,0)),0)+IFERROR(INDEX('[1]2024'!$A:$Q,MATCH($B$3&amp;$D43,'[1]2024'!$B:$B,0),MATCH(K$4,'[1]2024'!$2:$2,0)),0)++IFERROR(INDEX('[1]2024'!$A:$Q,MATCH($C$3&amp;$D43,'[1]2024'!$B:$B,0),MATCH(K$4,'[1]2024'!$2:$2,0)),0)++IFERROR(INDEX('[1]2024'!$A:$Q,MATCH($D$3&amp;$D43,'[1]2024'!$B:$B,0),MATCH(K$4,'[1]2024'!$2:$2,0)),0)</f>
        <v>11245960</v>
      </c>
      <c r="L43" s="264">
        <f>IFERROR(INDEX('[1]2024'!$A:$Q,MATCH($A$3&amp;$D43,'[1]2024'!$B:$B,0),MATCH(L$4,'[1]2024'!$2:$2,0)),0)+IFERROR(INDEX('[1]2024'!$A:$Q,MATCH($B$3&amp;$D43,'[1]2024'!$B:$B,0),MATCH(L$4,'[1]2024'!$2:$2,0)),0)++IFERROR(INDEX('[1]2024'!$A:$Q,MATCH($C$3&amp;$D43,'[1]2024'!$B:$B,0),MATCH(L$4,'[1]2024'!$2:$2,0)),0)++IFERROR(INDEX('[1]2024'!$A:$Q,MATCH($D$3&amp;$D43,'[1]2024'!$B:$B,0),MATCH(L$4,'[1]2024'!$2:$2,0)),0)</f>
        <v>8744820</v>
      </c>
      <c r="M43" s="264">
        <f>IFERROR(INDEX('[1]2024'!$A:$Q,MATCH($A$3&amp;$D43,'[1]2024'!$B:$B,0),MATCH(M$4,'[1]2024'!$2:$2,0)),0)+IFERROR(INDEX('[1]2024'!$A:$Q,MATCH($B$3&amp;$D43,'[1]2024'!$B:$B,0),MATCH(M$4,'[1]2024'!$2:$2,0)),0)++IFERROR(INDEX('[1]2024'!$A:$Q,MATCH($C$3&amp;$D43,'[1]2024'!$B:$B,0),MATCH(M$4,'[1]2024'!$2:$2,0)),0)++IFERROR(INDEX('[1]2024'!$A:$Q,MATCH($D$3&amp;$D43,'[1]2024'!$B:$B,0),MATCH(M$4,'[1]2024'!$2:$2,0)),0)</f>
        <v>7409590</v>
      </c>
      <c r="N43" s="264">
        <f>IFERROR(INDEX('[1]2024'!$A:$Q,MATCH($A$3&amp;$D43,'[1]2024'!$B:$B,0),MATCH(N$4,'[1]2024'!$2:$2,0)),0)+IFERROR(INDEX('[1]2024'!$A:$Q,MATCH($B$3&amp;$D43,'[1]2024'!$B:$B,0),MATCH(N$4,'[1]2024'!$2:$2,0)),0)++IFERROR(INDEX('[1]2024'!$A:$Q,MATCH($C$3&amp;$D43,'[1]2024'!$B:$B,0),MATCH(N$4,'[1]2024'!$2:$2,0)),0)++IFERROR(INDEX('[1]2024'!$A:$Q,MATCH($D$3&amp;$D43,'[1]2024'!$B:$B,0),MATCH(N$4,'[1]2024'!$2:$2,0)),0)</f>
        <v>7414800</v>
      </c>
      <c r="O43" s="264">
        <f>IFERROR(INDEX('[1]2024'!$A:$Q,MATCH($A$3&amp;$D43,'[1]2024'!$B:$B,0),MATCH(O$4,'[1]2024'!$2:$2,0)),0)+IFERROR(INDEX('[1]2024'!$A:$Q,MATCH($B$3&amp;$D43,'[1]2024'!$B:$B,0),MATCH(O$4,'[1]2024'!$2:$2,0)),0)++IFERROR(INDEX('[1]2024'!$A:$Q,MATCH($C$3&amp;$D43,'[1]2024'!$B:$B,0),MATCH(O$4,'[1]2024'!$2:$2,0)),0)++IFERROR(INDEX('[1]2024'!$A:$Q,MATCH($D$3&amp;$D43,'[1]2024'!$B:$B,0),MATCH(O$4,'[1]2024'!$2:$2,0)),0)</f>
        <v>7567840</v>
      </c>
      <c r="P43" s="264">
        <f>IFERROR(INDEX('[1]2024'!$A:$Q,MATCH($A$3&amp;$D43,'[1]2024'!$B:$B,0),MATCH(P$4,'[1]2024'!$2:$2,0)),0)+IFERROR(INDEX('[1]2024'!$A:$Q,MATCH($B$3&amp;$D43,'[1]2024'!$B:$B,0),MATCH(P$4,'[1]2024'!$2:$2,0)),0)++IFERROR(INDEX('[1]2024'!$A:$Q,MATCH($C$3&amp;$D43,'[1]2024'!$B:$B,0),MATCH(P$4,'[1]2024'!$2:$2,0)),0)++IFERROR(INDEX('[1]2024'!$A:$Q,MATCH($D$3&amp;$D43,'[1]2024'!$B:$B,0),MATCH(P$4,'[1]2024'!$2:$2,0)),0)</f>
        <v>7567840</v>
      </c>
      <c r="Q43" s="264">
        <f>IFERROR(INDEX('[1]2024'!$A:$Q,MATCH($A$3&amp;$D43,'[1]2024'!$B:$B,0),MATCH(Q$4,'[1]2024'!$2:$2,0)),0)+IFERROR(INDEX('[1]2024'!$A:$Q,MATCH($B$3&amp;$D43,'[1]2024'!$B:$B,0),MATCH(Q$4,'[1]2024'!$2:$2,0)),0)++IFERROR(INDEX('[1]2024'!$A:$Q,MATCH($C$3&amp;$D43,'[1]2024'!$B:$B,0),MATCH(Q$4,'[1]2024'!$2:$2,0)),0)++IFERROR(INDEX('[1]2024'!$A:$Q,MATCH($D$3&amp;$D43,'[1]2024'!$B:$B,0),MATCH(Q$4,'[1]2024'!$2:$2,0)),0)</f>
        <v>7567840</v>
      </c>
      <c r="R43" s="264">
        <f>IFERROR(INDEX('[1]2024'!$A:$Q,MATCH($A$3&amp;$D43,'[1]2024'!$B:$B,0),MATCH(R$4,'[1]2024'!$2:$2,0)),0)+IFERROR(INDEX('[1]2024'!$A:$Q,MATCH($B$3&amp;$D43,'[1]2024'!$B:$B,0),MATCH(R$4,'[1]2024'!$2:$2,0)),0)++IFERROR(INDEX('[1]2024'!$A:$Q,MATCH($C$3&amp;$D43,'[1]2024'!$B:$B,0),MATCH(R$4,'[1]2024'!$2:$2,0)),0)++IFERROR(INDEX('[1]2024'!$A:$Q,MATCH($D$3&amp;$D43,'[1]2024'!$B:$B,0),MATCH(R$4,'[1]2024'!$2:$2,0)),0)</f>
        <v>6843830</v>
      </c>
      <c r="S43" s="264">
        <f>IFERROR(INDEX('[1]2024'!$A:$Q,MATCH($A$3&amp;$D43,'[1]2024'!$B:$B,0),MATCH(S$4,'[1]2024'!$2:$2,0)),0)+IFERROR(INDEX('[1]2024'!$A:$Q,MATCH($B$3&amp;$D43,'[1]2024'!$B:$B,0),MATCH(S$4,'[1]2024'!$2:$2,0)),0)++IFERROR(INDEX('[1]2024'!$A:$Q,MATCH($C$3&amp;$D43,'[1]2024'!$B:$B,0),MATCH(S$4,'[1]2024'!$2:$2,0)),0)++IFERROR(INDEX('[1]2024'!$A:$Q,MATCH($D$3&amp;$D43,'[1]2024'!$B:$B,0),MATCH(S$4,'[1]2024'!$2:$2,0)),0)</f>
        <v>6942040</v>
      </c>
      <c r="T43" s="75">
        <v>100680450.40714288</v>
      </c>
      <c r="U43" s="280">
        <f t="shared" si="14"/>
        <v>102630187.47857144</v>
      </c>
      <c r="V43" s="281">
        <v>7953130</v>
      </c>
      <c r="W43" s="282">
        <v>7290710</v>
      </c>
      <c r="X43" s="282">
        <v>7290710</v>
      </c>
      <c r="Y43" s="282">
        <v>11402030</v>
      </c>
      <c r="Z43" s="282">
        <v>8183720</v>
      </c>
      <c r="AA43" s="282">
        <v>8177011.8214285709</v>
      </c>
      <c r="AB43" s="282">
        <v>8722145.9428571425</v>
      </c>
      <c r="AC43" s="282">
        <v>8722145.9428571425</v>
      </c>
      <c r="AD43" s="282">
        <v>8722145.9428571425</v>
      </c>
      <c r="AE43" s="282">
        <v>8722145.9428571425</v>
      </c>
      <c r="AF43" s="282">
        <v>8722145.9428571425</v>
      </c>
      <c r="AG43" s="282">
        <v>8722145.9428571425</v>
      </c>
      <c r="AH43" s="245">
        <f>송도공장장!AH43+제조팀!AH43+송도밸리데이션팀!AH43+송도생산지원팀!AH43+송도설비관리팀!AH43+품질관리6팀!AH43+품질보증3팀!AH43</f>
        <v>608078528</v>
      </c>
      <c r="AI43" s="245">
        <f>송도공장장!AI43+제조팀!AI43+송도밸리데이션팀!AI43+송도생산지원팀!AI43+송도설비관리팀!AI43+품질관리6팀!AI43+품질보증3팀!AI43</f>
        <v>50673210.666666664</v>
      </c>
      <c r="AJ43" s="245">
        <f>송도공장장!AJ43+제조팀!AJ43+송도밸리데이션팀!AJ43+송도생산지원팀!AJ43+송도설비관리팀!AJ43+품질관리6팀!AJ43+품질보증3팀!AJ43</f>
        <v>50673210.666666664</v>
      </c>
      <c r="AK43" s="245">
        <f>송도공장장!AK43+제조팀!AK43+송도밸리데이션팀!AK43+송도생산지원팀!AK43+송도설비관리팀!AK43+품질관리6팀!AK43+품질보증3팀!AK43</f>
        <v>50673210.666666664</v>
      </c>
      <c r="AL43" s="245">
        <f>송도공장장!AL43+제조팀!AL43+송도밸리데이션팀!AL43+송도생산지원팀!AL43+송도설비관리팀!AL43+품질관리6팀!AL43+품질보증3팀!AL43</f>
        <v>50673210.666666664</v>
      </c>
      <c r="AM43" s="245">
        <f>송도공장장!AM43+제조팀!AM43+송도밸리데이션팀!AM43+송도생산지원팀!AM43+송도설비관리팀!AM43+품질관리6팀!AM43+품질보증3팀!AM43</f>
        <v>50673210.666666664</v>
      </c>
      <c r="AN43" s="245">
        <f>송도공장장!AN43+제조팀!AN43+송도밸리데이션팀!AN43+송도생산지원팀!AN43+송도설비관리팀!AN43+품질관리6팀!AN43+품질보증3팀!AN43</f>
        <v>50673210.666666664</v>
      </c>
      <c r="AO43" s="245">
        <f>송도공장장!AO43+제조팀!AO43+송도밸리데이션팀!AO43+송도생산지원팀!AO43+송도설비관리팀!AO43+품질관리6팀!AO43+품질보증3팀!AO43</f>
        <v>50673210.666666664</v>
      </c>
      <c r="AP43" s="245">
        <f>송도공장장!AP43+제조팀!AP43+송도밸리데이션팀!AP43+송도생산지원팀!AP43+송도설비관리팀!AP43+품질관리6팀!AP43+품질보증3팀!AP43</f>
        <v>50673210.666666664</v>
      </c>
      <c r="AQ43" s="245">
        <f>송도공장장!AQ43+제조팀!AQ43+송도밸리데이션팀!AQ43+송도생산지원팀!AQ43+송도설비관리팀!AQ43+품질관리6팀!AQ43+품질보증3팀!AQ43</f>
        <v>50673210.666666664</v>
      </c>
      <c r="AR43" s="245">
        <f>송도공장장!AR43+제조팀!AR43+송도밸리데이션팀!AR43+송도생산지원팀!AR43+송도설비관리팀!AR43+품질관리6팀!AR43+품질보증3팀!AR43</f>
        <v>50673210.666666664</v>
      </c>
      <c r="AS43" s="245">
        <f>송도공장장!AS43+제조팀!AS43+송도밸리데이션팀!AS43+송도생산지원팀!AS43+송도설비관리팀!AS43+품질관리6팀!AS43+품질보증3팀!AS43</f>
        <v>50673210.666666664</v>
      </c>
      <c r="AT43" s="245">
        <f>송도공장장!AT43+제조팀!AT43+송도밸리데이션팀!AT43+송도생산지원팀!AT43+송도설비관리팀!AT43+품질관리6팀!AT43+품질보증3팀!AT43</f>
        <v>50673210.666666664</v>
      </c>
      <c r="AU43" s="280">
        <f t="shared" si="2"/>
        <v>152019632</v>
      </c>
      <c r="AV43" s="280">
        <f t="shared" si="3"/>
        <v>152019632</v>
      </c>
      <c r="AW43" s="280">
        <f t="shared" si="4"/>
        <v>152019632</v>
      </c>
      <c r="AX43" s="280">
        <f t="shared" si="5"/>
        <v>152019632</v>
      </c>
      <c r="AY43" s="280">
        <f t="shared" si="15"/>
        <v>638482454.39999998</v>
      </c>
      <c r="AZ43" s="280">
        <f t="shared" si="16"/>
        <v>670406577.12</v>
      </c>
      <c r="BA43" s="280">
        <f t="shared" si="17"/>
        <v>703926905.97600007</v>
      </c>
      <c r="BB43" s="268" t="s">
        <v>412</v>
      </c>
      <c r="BC43" s="284" t="s">
        <v>39</v>
      </c>
      <c r="BD43" s="284" t="s">
        <v>39</v>
      </c>
      <c r="BE43" s="286">
        <v>0</v>
      </c>
      <c r="BF43" s="286">
        <v>52844960</v>
      </c>
      <c r="BG43" s="286">
        <v>92063920</v>
      </c>
      <c r="BH43" s="287">
        <f t="shared" si="7"/>
        <v>94634800</v>
      </c>
    </row>
    <row r="44" spans="1:60" s="288" customFormat="1" outlineLevel="1" x14ac:dyDescent="0.3">
      <c r="A44" s="107" t="s">
        <v>104</v>
      </c>
      <c r="B44" s="269" t="s">
        <v>104</v>
      </c>
      <c r="C44" s="269" t="s">
        <v>44</v>
      </c>
      <c r="D44" s="278">
        <v>5103111</v>
      </c>
      <c r="E44" s="278" t="s">
        <v>105</v>
      </c>
      <c r="F44" s="279">
        <v>0</v>
      </c>
      <c r="G44" s="245">
        <f t="shared" si="13"/>
        <v>0</v>
      </c>
      <c r="H44" s="264">
        <f>IFERROR(INDEX('[1]2024'!$A:$Q,MATCH($A$3&amp;$D44,'[1]2024'!$B:$B,0),MATCH(H$4,'[1]2024'!$2:$2,0)),0)+IFERROR(INDEX('[1]2024'!$A:$Q,MATCH($B$3&amp;$D44,'[1]2024'!$B:$B,0),MATCH(H$4,'[1]2024'!$2:$2,0)),0)++IFERROR(INDEX('[1]2024'!$A:$Q,MATCH($C$3&amp;$D44,'[1]2024'!$B:$B,0),MATCH(H$4,'[1]2024'!$2:$2,0)),0)++IFERROR(INDEX('[1]2024'!$A:$Q,MATCH($D$3&amp;$D44,'[1]2024'!$B:$B,0),MATCH(H$4,'[1]2024'!$2:$2,0)),0)</f>
        <v>0</v>
      </c>
      <c r="I44" s="264">
        <f>IFERROR(INDEX('[1]2024'!$A:$Q,MATCH($A$3&amp;$D44,'[1]2024'!$B:$B,0),MATCH(I$4,'[1]2024'!$2:$2,0)),0)+IFERROR(INDEX('[1]2024'!$A:$Q,MATCH($B$3&amp;$D44,'[1]2024'!$B:$B,0),MATCH(I$4,'[1]2024'!$2:$2,0)),0)++IFERROR(INDEX('[1]2024'!$A:$Q,MATCH($C$3&amp;$D44,'[1]2024'!$B:$B,0),MATCH(I$4,'[1]2024'!$2:$2,0)),0)++IFERROR(INDEX('[1]2024'!$A:$Q,MATCH($D$3&amp;$D44,'[1]2024'!$B:$B,0),MATCH(I$4,'[1]2024'!$2:$2,0)),0)</f>
        <v>0</v>
      </c>
      <c r="J44" s="264">
        <f>IFERROR(INDEX('[1]2024'!$A:$Q,MATCH($A$3&amp;$D44,'[1]2024'!$B:$B,0),MATCH(J$4,'[1]2024'!$2:$2,0)),0)+IFERROR(INDEX('[1]2024'!$A:$Q,MATCH($B$3&amp;$D44,'[1]2024'!$B:$B,0),MATCH(J$4,'[1]2024'!$2:$2,0)),0)++IFERROR(INDEX('[1]2024'!$A:$Q,MATCH($C$3&amp;$D44,'[1]2024'!$B:$B,0),MATCH(J$4,'[1]2024'!$2:$2,0)),0)++IFERROR(INDEX('[1]2024'!$A:$Q,MATCH($D$3&amp;$D44,'[1]2024'!$B:$B,0),MATCH(J$4,'[1]2024'!$2:$2,0)),0)</f>
        <v>0</v>
      </c>
      <c r="K44" s="264">
        <f>IFERROR(INDEX('[1]2024'!$A:$Q,MATCH($A$3&amp;$D44,'[1]2024'!$B:$B,0),MATCH(K$4,'[1]2024'!$2:$2,0)),0)+IFERROR(INDEX('[1]2024'!$A:$Q,MATCH($B$3&amp;$D44,'[1]2024'!$B:$B,0),MATCH(K$4,'[1]2024'!$2:$2,0)),0)++IFERROR(INDEX('[1]2024'!$A:$Q,MATCH($C$3&amp;$D44,'[1]2024'!$B:$B,0),MATCH(K$4,'[1]2024'!$2:$2,0)),0)++IFERROR(INDEX('[1]2024'!$A:$Q,MATCH($D$3&amp;$D44,'[1]2024'!$B:$B,0),MATCH(K$4,'[1]2024'!$2:$2,0)),0)</f>
        <v>0</v>
      </c>
      <c r="L44" s="264">
        <f>IFERROR(INDEX('[1]2024'!$A:$Q,MATCH($A$3&amp;$D44,'[1]2024'!$B:$B,0),MATCH(L$4,'[1]2024'!$2:$2,0)),0)+IFERROR(INDEX('[1]2024'!$A:$Q,MATCH($B$3&amp;$D44,'[1]2024'!$B:$B,0),MATCH(L$4,'[1]2024'!$2:$2,0)),0)++IFERROR(INDEX('[1]2024'!$A:$Q,MATCH($C$3&amp;$D44,'[1]2024'!$B:$B,0),MATCH(L$4,'[1]2024'!$2:$2,0)),0)++IFERROR(INDEX('[1]2024'!$A:$Q,MATCH($D$3&amp;$D44,'[1]2024'!$B:$B,0),MATCH(L$4,'[1]2024'!$2:$2,0)),0)</f>
        <v>0</v>
      </c>
      <c r="M44" s="264">
        <f>IFERROR(INDEX('[1]2024'!$A:$Q,MATCH($A$3&amp;$D44,'[1]2024'!$B:$B,0),MATCH(M$4,'[1]2024'!$2:$2,0)),0)+IFERROR(INDEX('[1]2024'!$A:$Q,MATCH($B$3&amp;$D44,'[1]2024'!$B:$B,0),MATCH(M$4,'[1]2024'!$2:$2,0)),0)++IFERROR(INDEX('[1]2024'!$A:$Q,MATCH($C$3&amp;$D44,'[1]2024'!$B:$B,0),MATCH(M$4,'[1]2024'!$2:$2,0)),0)++IFERROR(INDEX('[1]2024'!$A:$Q,MATCH($D$3&amp;$D44,'[1]2024'!$B:$B,0),MATCH(M$4,'[1]2024'!$2:$2,0)),0)</f>
        <v>0</v>
      </c>
      <c r="N44" s="264">
        <f>IFERROR(INDEX('[1]2024'!$A:$Q,MATCH($A$3&amp;$D44,'[1]2024'!$B:$B,0),MATCH(N$4,'[1]2024'!$2:$2,0)),0)+IFERROR(INDEX('[1]2024'!$A:$Q,MATCH($B$3&amp;$D44,'[1]2024'!$B:$B,0),MATCH(N$4,'[1]2024'!$2:$2,0)),0)++IFERROR(INDEX('[1]2024'!$A:$Q,MATCH($C$3&amp;$D44,'[1]2024'!$B:$B,0),MATCH(N$4,'[1]2024'!$2:$2,0)),0)++IFERROR(INDEX('[1]2024'!$A:$Q,MATCH($D$3&amp;$D44,'[1]2024'!$B:$B,0),MATCH(N$4,'[1]2024'!$2:$2,0)),0)</f>
        <v>0</v>
      </c>
      <c r="O44" s="264">
        <f>IFERROR(INDEX('[1]2024'!$A:$Q,MATCH($A$3&amp;$D44,'[1]2024'!$B:$B,0),MATCH(O$4,'[1]2024'!$2:$2,0)),0)+IFERROR(INDEX('[1]2024'!$A:$Q,MATCH($B$3&amp;$D44,'[1]2024'!$B:$B,0),MATCH(O$4,'[1]2024'!$2:$2,0)),0)++IFERROR(INDEX('[1]2024'!$A:$Q,MATCH($C$3&amp;$D44,'[1]2024'!$B:$B,0),MATCH(O$4,'[1]2024'!$2:$2,0)),0)++IFERROR(INDEX('[1]2024'!$A:$Q,MATCH($D$3&amp;$D44,'[1]2024'!$B:$B,0),MATCH(O$4,'[1]2024'!$2:$2,0)),0)</f>
        <v>0</v>
      </c>
      <c r="P44" s="264">
        <f>IFERROR(INDEX('[1]2024'!$A:$Q,MATCH($A$3&amp;$D44,'[1]2024'!$B:$B,0),MATCH(P$4,'[1]2024'!$2:$2,0)),0)+IFERROR(INDEX('[1]2024'!$A:$Q,MATCH($B$3&amp;$D44,'[1]2024'!$B:$B,0),MATCH(P$4,'[1]2024'!$2:$2,0)),0)++IFERROR(INDEX('[1]2024'!$A:$Q,MATCH($C$3&amp;$D44,'[1]2024'!$B:$B,0),MATCH(P$4,'[1]2024'!$2:$2,0)),0)++IFERROR(INDEX('[1]2024'!$A:$Q,MATCH($D$3&amp;$D44,'[1]2024'!$B:$B,0),MATCH(P$4,'[1]2024'!$2:$2,0)),0)</f>
        <v>0</v>
      </c>
      <c r="Q44" s="264">
        <f>IFERROR(INDEX('[1]2024'!$A:$Q,MATCH($A$3&amp;$D44,'[1]2024'!$B:$B,0),MATCH(Q$4,'[1]2024'!$2:$2,0)),0)+IFERROR(INDEX('[1]2024'!$A:$Q,MATCH($B$3&amp;$D44,'[1]2024'!$B:$B,0),MATCH(Q$4,'[1]2024'!$2:$2,0)),0)++IFERROR(INDEX('[1]2024'!$A:$Q,MATCH($C$3&amp;$D44,'[1]2024'!$B:$B,0),MATCH(Q$4,'[1]2024'!$2:$2,0)),0)++IFERROR(INDEX('[1]2024'!$A:$Q,MATCH($D$3&amp;$D44,'[1]2024'!$B:$B,0),MATCH(Q$4,'[1]2024'!$2:$2,0)),0)</f>
        <v>0</v>
      </c>
      <c r="R44" s="264">
        <f>IFERROR(INDEX('[1]2024'!$A:$Q,MATCH($A$3&amp;$D44,'[1]2024'!$B:$B,0),MATCH(R$4,'[1]2024'!$2:$2,0)),0)+IFERROR(INDEX('[1]2024'!$A:$Q,MATCH($B$3&amp;$D44,'[1]2024'!$B:$B,0),MATCH(R$4,'[1]2024'!$2:$2,0)),0)++IFERROR(INDEX('[1]2024'!$A:$Q,MATCH($C$3&amp;$D44,'[1]2024'!$B:$B,0),MATCH(R$4,'[1]2024'!$2:$2,0)),0)++IFERROR(INDEX('[1]2024'!$A:$Q,MATCH($D$3&amp;$D44,'[1]2024'!$B:$B,0),MATCH(R$4,'[1]2024'!$2:$2,0)),0)</f>
        <v>0</v>
      </c>
      <c r="S44" s="264">
        <f>IFERROR(INDEX('[1]2024'!$A:$Q,MATCH($A$3&amp;$D44,'[1]2024'!$B:$B,0),MATCH(S$4,'[1]2024'!$2:$2,0)),0)+IFERROR(INDEX('[1]2024'!$A:$Q,MATCH($B$3&amp;$D44,'[1]2024'!$B:$B,0),MATCH(S$4,'[1]2024'!$2:$2,0)),0)++IFERROR(INDEX('[1]2024'!$A:$Q,MATCH($C$3&amp;$D44,'[1]2024'!$B:$B,0),MATCH(S$4,'[1]2024'!$2:$2,0)),0)++IFERROR(INDEX('[1]2024'!$A:$Q,MATCH($D$3&amp;$D44,'[1]2024'!$B:$B,0),MATCH(S$4,'[1]2024'!$2:$2,0)),0)</f>
        <v>0</v>
      </c>
      <c r="T44" s="75">
        <v>0</v>
      </c>
      <c r="U44" s="280">
        <f t="shared" si="14"/>
        <v>61093</v>
      </c>
      <c r="V44" s="281">
        <v>25455</v>
      </c>
      <c r="W44" s="282">
        <v>0</v>
      </c>
      <c r="X44" s="282">
        <v>9091</v>
      </c>
      <c r="Y44" s="282">
        <v>26547</v>
      </c>
      <c r="Z44" s="282">
        <v>0</v>
      </c>
      <c r="AA44" s="282">
        <v>0</v>
      </c>
      <c r="AB44" s="282">
        <v>0</v>
      </c>
      <c r="AC44" s="282">
        <v>0</v>
      </c>
      <c r="AD44" s="282">
        <v>0</v>
      </c>
      <c r="AE44" s="282">
        <v>0</v>
      </c>
      <c r="AF44" s="282">
        <v>0</v>
      </c>
      <c r="AG44" s="283">
        <v>0</v>
      </c>
      <c r="AH44" s="245">
        <f>송도공장장!AH44+제조팀!AH44+송도밸리데이션팀!AH44+송도생산지원팀!AH44+송도설비관리팀!AH44+품질관리6팀!AH44+품질보증3팀!AH44</f>
        <v>7298373.5999999996</v>
      </c>
      <c r="AI44" s="245">
        <f>송도공장장!AI44+제조팀!AI44+송도밸리데이션팀!AI44+송도생산지원팀!AI44+송도설비관리팀!AI44+품질관리6팀!AI44+품질보증3팀!AI44</f>
        <v>608197.80000000005</v>
      </c>
      <c r="AJ44" s="245">
        <f>송도공장장!AJ44+제조팀!AJ44+송도밸리데이션팀!AJ44+송도생산지원팀!AJ44+송도설비관리팀!AJ44+품질관리6팀!AJ44+품질보증3팀!AJ44</f>
        <v>608197.80000000005</v>
      </c>
      <c r="AK44" s="245">
        <f>송도공장장!AK44+제조팀!AK44+송도밸리데이션팀!AK44+송도생산지원팀!AK44+송도설비관리팀!AK44+품질관리6팀!AK44+품질보증3팀!AK44</f>
        <v>608197.80000000005</v>
      </c>
      <c r="AL44" s="245">
        <f>송도공장장!AL44+제조팀!AL44+송도밸리데이션팀!AL44+송도생산지원팀!AL44+송도설비관리팀!AL44+품질관리6팀!AL44+품질보증3팀!AL44</f>
        <v>608197.80000000005</v>
      </c>
      <c r="AM44" s="245">
        <f>송도공장장!AM44+제조팀!AM44+송도밸리데이션팀!AM44+송도생산지원팀!AM44+송도설비관리팀!AM44+품질관리6팀!AM44+품질보증3팀!AM44</f>
        <v>608197.80000000005</v>
      </c>
      <c r="AN44" s="245">
        <f>송도공장장!AN44+제조팀!AN44+송도밸리데이션팀!AN44+송도생산지원팀!AN44+송도설비관리팀!AN44+품질관리6팀!AN44+품질보증3팀!AN44</f>
        <v>608197.80000000005</v>
      </c>
      <c r="AO44" s="245">
        <f>송도공장장!AO44+제조팀!AO44+송도밸리데이션팀!AO44+송도생산지원팀!AO44+송도설비관리팀!AO44+품질관리6팀!AO44+품질보증3팀!AO44</f>
        <v>608197.80000000005</v>
      </c>
      <c r="AP44" s="245">
        <f>송도공장장!AP44+제조팀!AP44+송도밸리데이션팀!AP44+송도생산지원팀!AP44+송도설비관리팀!AP44+품질관리6팀!AP44+품질보증3팀!AP44</f>
        <v>608197.80000000005</v>
      </c>
      <c r="AQ44" s="245">
        <f>송도공장장!AQ44+제조팀!AQ44+송도밸리데이션팀!AQ44+송도생산지원팀!AQ44+송도설비관리팀!AQ44+품질관리6팀!AQ44+품질보증3팀!AQ44</f>
        <v>608197.80000000005</v>
      </c>
      <c r="AR44" s="245">
        <f>송도공장장!AR44+제조팀!AR44+송도밸리데이션팀!AR44+송도생산지원팀!AR44+송도설비관리팀!AR44+품질관리6팀!AR44+품질보증3팀!AR44</f>
        <v>608197.80000000005</v>
      </c>
      <c r="AS44" s="245">
        <f>송도공장장!AS44+제조팀!AS44+송도밸리데이션팀!AS44+송도생산지원팀!AS44+송도설비관리팀!AS44+품질관리6팀!AS44+품질보증3팀!AS44</f>
        <v>608197.80000000005</v>
      </c>
      <c r="AT44" s="245">
        <f>송도공장장!AT44+제조팀!AT44+송도밸리데이션팀!AT44+송도생산지원팀!AT44+송도설비관리팀!AT44+품질관리6팀!AT44+품질보증3팀!AT44</f>
        <v>608197.80000000005</v>
      </c>
      <c r="AU44" s="280">
        <f t="shared" si="2"/>
        <v>1824593.4000000001</v>
      </c>
      <c r="AV44" s="280">
        <f t="shared" si="3"/>
        <v>1824593.4000000001</v>
      </c>
      <c r="AW44" s="280">
        <f t="shared" si="4"/>
        <v>1824593.4000000001</v>
      </c>
      <c r="AX44" s="280">
        <f t="shared" si="5"/>
        <v>1824593.4000000001</v>
      </c>
      <c r="AY44" s="280">
        <f t="shared" si="15"/>
        <v>7663292.2800000003</v>
      </c>
      <c r="AZ44" s="280">
        <f t="shared" si="16"/>
        <v>8046456.8940000003</v>
      </c>
      <c r="BA44" s="280">
        <f t="shared" si="17"/>
        <v>8448779.7387000006</v>
      </c>
      <c r="BB44" s="236"/>
      <c r="BC44" s="289" t="s">
        <v>39</v>
      </c>
      <c r="BD44" s="292"/>
      <c r="BE44" s="286">
        <v>0</v>
      </c>
      <c r="BF44" s="286">
        <v>86077</v>
      </c>
      <c r="BG44" s="286">
        <v>25455</v>
      </c>
      <c r="BH44" s="287">
        <f t="shared" si="7"/>
        <v>0</v>
      </c>
    </row>
    <row r="45" spans="1:60" s="288" customFormat="1" outlineLevel="1" x14ac:dyDescent="0.3">
      <c r="A45" s="107" t="s">
        <v>106</v>
      </c>
      <c r="B45" s="269" t="s">
        <v>106</v>
      </c>
      <c r="C45" s="269" t="s">
        <v>31</v>
      </c>
      <c r="D45" s="278">
        <v>5103131</v>
      </c>
      <c r="E45" s="278" t="s">
        <v>107</v>
      </c>
      <c r="F45" s="279">
        <v>5940000</v>
      </c>
      <c r="G45" s="245">
        <f t="shared" si="13"/>
        <v>5558619</v>
      </c>
      <c r="H45" s="264">
        <f>IFERROR(INDEX('[1]2024'!$A:$Q,MATCH($A$3&amp;$D45,'[1]2024'!$B:$B,0),MATCH(H$4,'[1]2024'!$2:$2,0)),0)+IFERROR(INDEX('[1]2024'!$A:$Q,MATCH($B$3&amp;$D45,'[1]2024'!$B:$B,0),MATCH(H$4,'[1]2024'!$2:$2,0)),0)++IFERROR(INDEX('[1]2024'!$A:$Q,MATCH($C$3&amp;$D45,'[1]2024'!$B:$B,0),MATCH(H$4,'[1]2024'!$2:$2,0)),0)++IFERROR(INDEX('[1]2024'!$A:$Q,MATCH($D$3&amp;$D45,'[1]2024'!$B:$B,0),MATCH(H$4,'[1]2024'!$2:$2,0)),0)</f>
        <v>47455</v>
      </c>
      <c r="I45" s="264">
        <f>IFERROR(INDEX('[1]2024'!$A:$Q,MATCH($A$3&amp;$D45,'[1]2024'!$B:$B,0),MATCH(I$4,'[1]2024'!$2:$2,0)),0)+IFERROR(INDEX('[1]2024'!$A:$Q,MATCH($B$3&amp;$D45,'[1]2024'!$B:$B,0),MATCH(I$4,'[1]2024'!$2:$2,0)),0)++IFERROR(INDEX('[1]2024'!$A:$Q,MATCH($C$3&amp;$D45,'[1]2024'!$B:$B,0),MATCH(I$4,'[1]2024'!$2:$2,0)),0)++IFERROR(INDEX('[1]2024'!$A:$Q,MATCH($D$3&amp;$D45,'[1]2024'!$B:$B,0),MATCH(I$4,'[1]2024'!$2:$2,0)),0)</f>
        <v>762819</v>
      </c>
      <c r="J45" s="264">
        <f>IFERROR(INDEX('[1]2024'!$A:$Q,MATCH($A$3&amp;$D45,'[1]2024'!$B:$B,0),MATCH(J$4,'[1]2024'!$2:$2,0)),0)+IFERROR(INDEX('[1]2024'!$A:$Q,MATCH($B$3&amp;$D45,'[1]2024'!$B:$B,0),MATCH(J$4,'[1]2024'!$2:$2,0)),0)++IFERROR(INDEX('[1]2024'!$A:$Q,MATCH($C$3&amp;$D45,'[1]2024'!$B:$B,0),MATCH(J$4,'[1]2024'!$2:$2,0)),0)++IFERROR(INDEX('[1]2024'!$A:$Q,MATCH($D$3&amp;$D45,'[1]2024'!$B:$B,0),MATCH(J$4,'[1]2024'!$2:$2,0)),0)</f>
        <v>612050</v>
      </c>
      <c r="K45" s="264">
        <f>IFERROR(INDEX('[1]2024'!$A:$Q,MATCH($A$3&amp;$D45,'[1]2024'!$B:$B,0),MATCH(K$4,'[1]2024'!$2:$2,0)),0)+IFERROR(INDEX('[1]2024'!$A:$Q,MATCH($B$3&amp;$D45,'[1]2024'!$B:$B,0),MATCH(K$4,'[1]2024'!$2:$2,0)),0)++IFERROR(INDEX('[1]2024'!$A:$Q,MATCH($C$3&amp;$D45,'[1]2024'!$B:$B,0),MATCH(K$4,'[1]2024'!$2:$2,0)),0)++IFERROR(INDEX('[1]2024'!$A:$Q,MATCH($D$3&amp;$D45,'[1]2024'!$B:$B,0),MATCH(K$4,'[1]2024'!$2:$2,0)),0)</f>
        <v>1072365</v>
      </c>
      <c r="L45" s="264">
        <f>IFERROR(INDEX('[1]2024'!$A:$Q,MATCH($A$3&amp;$D45,'[1]2024'!$B:$B,0),MATCH(L$4,'[1]2024'!$2:$2,0)),0)+IFERROR(INDEX('[1]2024'!$A:$Q,MATCH($B$3&amp;$D45,'[1]2024'!$B:$B,0),MATCH(L$4,'[1]2024'!$2:$2,0)),0)++IFERROR(INDEX('[1]2024'!$A:$Q,MATCH($C$3&amp;$D45,'[1]2024'!$B:$B,0),MATCH(L$4,'[1]2024'!$2:$2,0)),0)++IFERROR(INDEX('[1]2024'!$A:$Q,MATCH($D$3&amp;$D45,'[1]2024'!$B:$B,0),MATCH(L$4,'[1]2024'!$2:$2,0)),0)</f>
        <v>54641</v>
      </c>
      <c r="M45" s="264">
        <f>IFERROR(INDEX('[1]2024'!$A:$Q,MATCH($A$3&amp;$D45,'[1]2024'!$B:$B,0),MATCH(M$4,'[1]2024'!$2:$2,0)),0)+IFERROR(INDEX('[1]2024'!$A:$Q,MATCH($B$3&amp;$D45,'[1]2024'!$B:$B,0),MATCH(M$4,'[1]2024'!$2:$2,0)),0)++IFERROR(INDEX('[1]2024'!$A:$Q,MATCH($C$3&amp;$D45,'[1]2024'!$B:$B,0),MATCH(M$4,'[1]2024'!$2:$2,0)),0)++IFERROR(INDEX('[1]2024'!$A:$Q,MATCH($D$3&amp;$D45,'[1]2024'!$B:$B,0),MATCH(M$4,'[1]2024'!$2:$2,0)),0)</f>
        <v>300000</v>
      </c>
      <c r="N45" s="264">
        <f>IFERROR(INDEX('[1]2024'!$A:$Q,MATCH($A$3&amp;$D45,'[1]2024'!$B:$B,0),MATCH(N$4,'[1]2024'!$2:$2,0)),0)+IFERROR(INDEX('[1]2024'!$A:$Q,MATCH($B$3&amp;$D45,'[1]2024'!$B:$B,0),MATCH(N$4,'[1]2024'!$2:$2,0)),0)++IFERROR(INDEX('[1]2024'!$A:$Q,MATCH($C$3&amp;$D45,'[1]2024'!$B:$B,0),MATCH(N$4,'[1]2024'!$2:$2,0)),0)++IFERROR(INDEX('[1]2024'!$A:$Q,MATCH($D$3&amp;$D45,'[1]2024'!$B:$B,0),MATCH(N$4,'[1]2024'!$2:$2,0)),0)</f>
        <v>824097</v>
      </c>
      <c r="O45" s="264">
        <f>IFERROR(INDEX('[1]2024'!$A:$Q,MATCH($A$3&amp;$D45,'[1]2024'!$B:$B,0),MATCH(O$4,'[1]2024'!$2:$2,0)),0)+IFERROR(INDEX('[1]2024'!$A:$Q,MATCH($B$3&amp;$D45,'[1]2024'!$B:$B,0),MATCH(O$4,'[1]2024'!$2:$2,0)),0)++IFERROR(INDEX('[1]2024'!$A:$Q,MATCH($C$3&amp;$D45,'[1]2024'!$B:$B,0),MATCH(O$4,'[1]2024'!$2:$2,0)),0)++IFERROR(INDEX('[1]2024'!$A:$Q,MATCH($D$3&amp;$D45,'[1]2024'!$B:$B,0),MATCH(O$4,'[1]2024'!$2:$2,0)),0)</f>
        <v>0</v>
      </c>
      <c r="P45" s="264">
        <f>IFERROR(INDEX('[1]2024'!$A:$Q,MATCH($A$3&amp;$D45,'[1]2024'!$B:$B,0),MATCH(P$4,'[1]2024'!$2:$2,0)),0)+IFERROR(INDEX('[1]2024'!$A:$Q,MATCH($B$3&amp;$D45,'[1]2024'!$B:$B,0),MATCH(P$4,'[1]2024'!$2:$2,0)),0)++IFERROR(INDEX('[1]2024'!$A:$Q,MATCH($C$3&amp;$D45,'[1]2024'!$B:$B,0),MATCH(P$4,'[1]2024'!$2:$2,0)),0)++IFERROR(INDEX('[1]2024'!$A:$Q,MATCH($D$3&amp;$D45,'[1]2024'!$B:$B,0),MATCH(P$4,'[1]2024'!$2:$2,0)),0)</f>
        <v>565185</v>
      </c>
      <c r="Q45" s="264">
        <f>IFERROR(INDEX('[1]2024'!$A:$Q,MATCH($A$3&amp;$D45,'[1]2024'!$B:$B,0),MATCH(Q$4,'[1]2024'!$2:$2,0)),0)+IFERROR(INDEX('[1]2024'!$A:$Q,MATCH($B$3&amp;$D45,'[1]2024'!$B:$B,0),MATCH(Q$4,'[1]2024'!$2:$2,0)),0)++IFERROR(INDEX('[1]2024'!$A:$Q,MATCH($C$3&amp;$D45,'[1]2024'!$B:$B,0),MATCH(Q$4,'[1]2024'!$2:$2,0)),0)++IFERROR(INDEX('[1]2024'!$A:$Q,MATCH($D$3&amp;$D45,'[1]2024'!$B:$B,0),MATCH(Q$4,'[1]2024'!$2:$2,0)),0)</f>
        <v>70182</v>
      </c>
      <c r="R45" s="264">
        <f>IFERROR(INDEX('[1]2024'!$A:$Q,MATCH($A$3&amp;$D45,'[1]2024'!$B:$B,0),MATCH(R$4,'[1]2024'!$2:$2,0)),0)+IFERROR(INDEX('[1]2024'!$A:$Q,MATCH($B$3&amp;$D45,'[1]2024'!$B:$B,0),MATCH(R$4,'[1]2024'!$2:$2,0)),0)++IFERROR(INDEX('[1]2024'!$A:$Q,MATCH($C$3&amp;$D45,'[1]2024'!$B:$B,0),MATCH(R$4,'[1]2024'!$2:$2,0)),0)++IFERROR(INDEX('[1]2024'!$A:$Q,MATCH($D$3&amp;$D45,'[1]2024'!$B:$B,0),MATCH(R$4,'[1]2024'!$2:$2,0)),0)</f>
        <v>47819</v>
      </c>
      <c r="S45" s="264">
        <f>IFERROR(INDEX('[1]2024'!$A:$Q,MATCH($A$3&amp;$D45,'[1]2024'!$B:$B,0),MATCH(S$4,'[1]2024'!$2:$2,0)),0)+IFERROR(INDEX('[1]2024'!$A:$Q,MATCH($B$3&amp;$D45,'[1]2024'!$B:$B,0),MATCH(S$4,'[1]2024'!$2:$2,0)),0)++IFERROR(INDEX('[1]2024'!$A:$Q,MATCH($C$3&amp;$D45,'[1]2024'!$B:$B,0),MATCH(S$4,'[1]2024'!$2:$2,0)),0)++IFERROR(INDEX('[1]2024'!$A:$Q,MATCH($D$3&amp;$D45,'[1]2024'!$B:$B,0),MATCH(S$4,'[1]2024'!$2:$2,0)),0)</f>
        <v>1202006</v>
      </c>
      <c r="T45" s="75">
        <v>5580000</v>
      </c>
      <c r="U45" s="280">
        <f t="shared" si="14"/>
        <v>5617334</v>
      </c>
      <c r="V45" s="281">
        <v>65365</v>
      </c>
      <c r="W45" s="282">
        <v>92914</v>
      </c>
      <c r="X45" s="282">
        <v>891381</v>
      </c>
      <c r="Y45" s="282">
        <v>109851</v>
      </c>
      <c r="Z45" s="282">
        <v>1127823</v>
      </c>
      <c r="AA45" s="282">
        <v>450000</v>
      </c>
      <c r="AB45" s="282">
        <v>480000</v>
      </c>
      <c r="AC45" s="282">
        <v>480000</v>
      </c>
      <c r="AD45" s="282">
        <v>480000</v>
      </c>
      <c r="AE45" s="282">
        <v>480000</v>
      </c>
      <c r="AF45" s="282">
        <v>480000</v>
      </c>
      <c r="AG45" s="282">
        <v>480000</v>
      </c>
      <c r="AH45" s="245">
        <f>송도공장장!AH45+제조팀!AH45+송도밸리데이션팀!AH45+송도생산지원팀!AH45+송도설비관리팀!AH45+품질관리6팀!AH45+품질보증3팀!AH45</f>
        <v>48360000</v>
      </c>
      <c r="AI45" s="245">
        <f>송도공장장!AI45+제조팀!AI45+송도밸리데이션팀!AI45+송도생산지원팀!AI45+송도설비관리팀!AI45+품질관리6팀!AI45+품질보증3팀!AI45</f>
        <v>3550000</v>
      </c>
      <c r="AJ45" s="245">
        <f>송도공장장!AJ45+제조팀!AJ45+송도밸리데이션팀!AJ45+송도생산지원팀!AJ45+송도설비관리팀!AJ45+품질관리6팀!AJ45+품질보증3팀!AJ45</f>
        <v>3550000</v>
      </c>
      <c r="AK45" s="245">
        <f>송도공장장!AK45+제조팀!AK45+송도밸리데이션팀!AK45+송도생산지원팀!AK45+송도설비관리팀!AK45+품질관리6팀!AK45+품질보증3팀!AK45</f>
        <v>4990000</v>
      </c>
      <c r="AL45" s="245">
        <f>송도공장장!AL45+제조팀!AL45+송도밸리데이션팀!AL45+송도생산지원팀!AL45+송도설비관리팀!AL45+품질관리6팀!AL45+품질보증3팀!AL45</f>
        <v>3550000</v>
      </c>
      <c r="AM45" s="245">
        <f>송도공장장!AM45+제조팀!AM45+송도밸리데이션팀!AM45+송도생산지원팀!AM45+송도설비관리팀!AM45+품질관리6팀!AM45+품질보증3팀!AM45</f>
        <v>3550000</v>
      </c>
      <c r="AN45" s="245">
        <f>송도공장장!AN45+제조팀!AN45+송도밸리데이션팀!AN45+송도생산지원팀!AN45+송도설비관리팀!AN45+품질관리6팀!AN45+품질보증3팀!AN45</f>
        <v>4990000</v>
      </c>
      <c r="AO45" s="245">
        <f>송도공장장!AO45+제조팀!AO45+송도밸리데이션팀!AO45+송도생산지원팀!AO45+송도설비관리팀!AO45+품질관리6팀!AO45+품질보증3팀!AO45</f>
        <v>3550000</v>
      </c>
      <c r="AP45" s="245">
        <f>송도공장장!AP45+제조팀!AP45+송도밸리데이션팀!AP45+송도생산지원팀!AP45+송도설비관리팀!AP45+품질관리6팀!AP45+품질보증3팀!AP45</f>
        <v>3550000</v>
      </c>
      <c r="AQ45" s="245">
        <f>송도공장장!AQ45+제조팀!AQ45+송도밸리데이션팀!AQ45+송도생산지원팀!AQ45+송도설비관리팀!AQ45+품질관리6팀!AQ45+품질보증3팀!AQ45</f>
        <v>4990000</v>
      </c>
      <c r="AR45" s="245">
        <f>송도공장장!AR45+제조팀!AR45+송도밸리데이션팀!AR45+송도생산지원팀!AR45+송도설비관리팀!AR45+품질관리6팀!AR45+품질보증3팀!AR45</f>
        <v>3550000</v>
      </c>
      <c r="AS45" s="245">
        <f>송도공장장!AS45+제조팀!AS45+송도밸리데이션팀!AS45+송도생산지원팀!AS45+송도설비관리팀!AS45+품질관리6팀!AS45+품질보증3팀!AS45</f>
        <v>3550000</v>
      </c>
      <c r="AT45" s="245">
        <f>송도공장장!AT45+제조팀!AT45+송도밸리데이션팀!AT45+송도생산지원팀!AT45+송도설비관리팀!AT45+품질관리6팀!AT45+품질보증3팀!AT45</f>
        <v>4990000</v>
      </c>
      <c r="AU45" s="280">
        <f t="shared" si="2"/>
        <v>12090000</v>
      </c>
      <c r="AV45" s="280">
        <f t="shared" si="3"/>
        <v>12090000</v>
      </c>
      <c r="AW45" s="280">
        <f t="shared" si="4"/>
        <v>12090000</v>
      </c>
      <c r="AX45" s="280">
        <f t="shared" si="5"/>
        <v>12090000</v>
      </c>
      <c r="AY45" s="280">
        <f t="shared" si="15"/>
        <v>48360000</v>
      </c>
      <c r="AZ45" s="280">
        <f t="shared" si="16"/>
        <v>48360000</v>
      </c>
      <c r="BA45" s="280">
        <f t="shared" si="17"/>
        <v>48360000</v>
      </c>
      <c r="BB45" s="314"/>
      <c r="BC45" s="289" t="s">
        <v>24</v>
      </c>
      <c r="BD45" s="284" t="s">
        <v>39</v>
      </c>
      <c r="BE45" s="286">
        <v>0</v>
      </c>
      <c r="BF45" s="286">
        <v>3807472</v>
      </c>
      <c r="BG45" s="286">
        <v>5785850</v>
      </c>
      <c r="BH45" s="287">
        <f t="shared" si="7"/>
        <v>5558619</v>
      </c>
    </row>
    <row r="46" spans="1:60" x14ac:dyDescent="0.3">
      <c r="A46" s="57" t="s">
        <v>108</v>
      </c>
      <c r="B46" s="256" t="s">
        <v>21</v>
      </c>
      <c r="C46" s="256"/>
      <c r="D46" s="257"/>
      <c r="E46" s="257"/>
      <c r="F46" s="272">
        <v>4400000</v>
      </c>
      <c r="G46" s="258">
        <f t="shared" ref="G46" si="18">SUM(G47:G51)</f>
        <v>2512272</v>
      </c>
      <c r="H46" s="259">
        <f t="shared" ref="H46:S46" si="19">SUM(H47:H51)</f>
        <v>50700</v>
      </c>
      <c r="I46" s="260">
        <f t="shared" si="19"/>
        <v>263443</v>
      </c>
      <c r="J46" s="260">
        <f t="shared" si="19"/>
        <v>254820</v>
      </c>
      <c r="K46" s="260">
        <f t="shared" si="19"/>
        <v>432200</v>
      </c>
      <c r="L46" s="260">
        <f t="shared" si="19"/>
        <v>872234</v>
      </c>
      <c r="M46" s="260">
        <f t="shared" si="19"/>
        <v>65745</v>
      </c>
      <c r="N46" s="260">
        <f t="shared" si="19"/>
        <v>0</v>
      </c>
      <c r="O46" s="260">
        <f t="shared" si="19"/>
        <v>167285</v>
      </c>
      <c r="P46" s="260">
        <f t="shared" si="19"/>
        <v>7910</v>
      </c>
      <c r="Q46" s="260">
        <f t="shared" si="19"/>
        <v>122681</v>
      </c>
      <c r="R46" s="260">
        <f t="shared" si="19"/>
        <v>189562</v>
      </c>
      <c r="S46" s="260">
        <f t="shared" si="19"/>
        <v>85692</v>
      </c>
      <c r="T46" s="64">
        <v>5400000</v>
      </c>
      <c r="U46" s="258">
        <f t="shared" ref="U46:Z46" si="20">SUM(U47:U51)</f>
        <v>8169907</v>
      </c>
      <c r="V46" s="262">
        <f t="shared" si="20"/>
        <v>325855</v>
      </c>
      <c r="W46" s="273">
        <f t="shared" si="20"/>
        <v>2836917</v>
      </c>
      <c r="X46" s="273">
        <f t="shared" si="20"/>
        <v>1512925</v>
      </c>
      <c r="Y46" s="273">
        <f t="shared" si="20"/>
        <v>39592</v>
      </c>
      <c r="Z46" s="273">
        <f t="shared" si="20"/>
        <v>304618</v>
      </c>
      <c r="AA46" s="273">
        <v>450000</v>
      </c>
      <c r="AB46" s="273">
        <v>450000</v>
      </c>
      <c r="AC46" s="273">
        <v>450000</v>
      </c>
      <c r="AD46" s="273">
        <v>450000</v>
      </c>
      <c r="AE46" s="273">
        <v>450000</v>
      </c>
      <c r="AF46" s="273">
        <v>450000</v>
      </c>
      <c r="AG46" s="274">
        <v>450000</v>
      </c>
      <c r="AH46" s="258">
        <f t="shared" ref="AH46:AT46" si="21">SUM(AH47:AH51)</f>
        <v>16640024</v>
      </c>
      <c r="AI46" s="258">
        <f t="shared" si="21"/>
        <v>1320000</v>
      </c>
      <c r="AJ46" s="258">
        <f t="shared" si="21"/>
        <v>1320000</v>
      </c>
      <c r="AK46" s="258">
        <f t="shared" si="21"/>
        <v>1520006</v>
      </c>
      <c r="AL46" s="258">
        <f t="shared" si="21"/>
        <v>1320000</v>
      </c>
      <c r="AM46" s="258">
        <f t="shared" si="21"/>
        <v>1320000</v>
      </c>
      <c r="AN46" s="258">
        <f t="shared" si="21"/>
        <v>1520006</v>
      </c>
      <c r="AO46" s="258">
        <f t="shared" si="21"/>
        <v>1320000</v>
      </c>
      <c r="AP46" s="258">
        <f t="shared" si="21"/>
        <v>1320000</v>
      </c>
      <c r="AQ46" s="258">
        <f t="shared" si="21"/>
        <v>1520006</v>
      </c>
      <c r="AR46" s="258">
        <f t="shared" si="21"/>
        <v>1320000</v>
      </c>
      <c r="AS46" s="258">
        <f t="shared" si="21"/>
        <v>1320000</v>
      </c>
      <c r="AT46" s="258">
        <f t="shared" si="21"/>
        <v>1520006</v>
      </c>
      <c r="AU46" s="258">
        <f t="shared" si="2"/>
        <v>4160006</v>
      </c>
      <c r="AV46" s="258">
        <f t="shared" si="3"/>
        <v>4160006</v>
      </c>
      <c r="AW46" s="258">
        <f t="shared" si="4"/>
        <v>4160006</v>
      </c>
      <c r="AX46" s="258">
        <f t="shared" si="5"/>
        <v>4160006</v>
      </c>
      <c r="AY46" s="258">
        <f>SUM(AY47:AY51)</f>
        <v>17230024</v>
      </c>
      <c r="AZ46" s="258">
        <f t="shared" ref="AZ46:BA46" si="22">SUM(AZ47:AZ51)</f>
        <v>17849524</v>
      </c>
      <c r="BA46" s="258">
        <f t="shared" si="22"/>
        <v>18499999</v>
      </c>
      <c r="BB46" s="250"/>
      <c r="BC46" s="275"/>
      <c r="BD46" s="276"/>
      <c r="BE46" s="262">
        <f>SUM(BE47:BE51)</f>
        <v>0</v>
      </c>
      <c r="BF46" s="262">
        <v>9809638</v>
      </c>
      <c r="BG46" s="262">
        <v>7204537</v>
      </c>
      <c r="BH46" s="263">
        <f t="shared" si="7"/>
        <v>2512272</v>
      </c>
    </row>
    <row r="47" spans="1:60" outlineLevel="1" x14ac:dyDescent="0.3">
      <c r="A47" s="71" t="s">
        <v>109</v>
      </c>
      <c r="B47" s="238" t="s">
        <v>110</v>
      </c>
      <c r="C47" s="238" t="s">
        <v>31</v>
      </c>
      <c r="D47" s="239">
        <v>5104110</v>
      </c>
      <c r="E47" s="239" t="s">
        <v>111</v>
      </c>
      <c r="F47" s="277">
        <v>0</v>
      </c>
      <c r="G47" s="245">
        <f>SUM(H47:S47)</f>
        <v>400329</v>
      </c>
      <c r="H47" s="264">
        <f>IFERROR(INDEX('[1]2024'!$A:$Q,MATCH($A$3&amp;$D47,'[1]2024'!$B:$B,0),MATCH(H$4,'[1]2024'!$2:$2,0)),0)+IFERROR(INDEX('[1]2024'!$A:$Q,MATCH($B$3&amp;$D47,'[1]2024'!$B:$B,0),MATCH(H$4,'[1]2024'!$2:$2,0)),0)++IFERROR(INDEX('[1]2024'!$A:$Q,MATCH($C$3&amp;$D47,'[1]2024'!$B:$B,0),MATCH(H$4,'[1]2024'!$2:$2,0)),0)++IFERROR(INDEX('[1]2024'!$A:$Q,MATCH($D$3&amp;$D47,'[1]2024'!$B:$B,0),MATCH(H$4,'[1]2024'!$2:$2,0)),0)</f>
        <v>0</v>
      </c>
      <c r="I47" s="264">
        <f>IFERROR(INDEX('[1]2024'!$A:$Q,MATCH($A$3&amp;$D47,'[1]2024'!$B:$B,0),MATCH(I$4,'[1]2024'!$2:$2,0)),0)+IFERROR(INDEX('[1]2024'!$A:$Q,MATCH($B$3&amp;$D47,'[1]2024'!$B:$B,0),MATCH(I$4,'[1]2024'!$2:$2,0)),0)++IFERROR(INDEX('[1]2024'!$A:$Q,MATCH($C$3&amp;$D47,'[1]2024'!$B:$B,0),MATCH(I$4,'[1]2024'!$2:$2,0)),0)++IFERROR(INDEX('[1]2024'!$A:$Q,MATCH($D$3&amp;$D47,'[1]2024'!$B:$B,0),MATCH(I$4,'[1]2024'!$2:$2,0)),0)</f>
        <v>0</v>
      </c>
      <c r="J47" s="264">
        <f>IFERROR(INDEX('[1]2024'!$A:$Q,MATCH($A$3&amp;$D47,'[1]2024'!$B:$B,0),MATCH(J$4,'[1]2024'!$2:$2,0)),0)+IFERROR(INDEX('[1]2024'!$A:$Q,MATCH($B$3&amp;$D47,'[1]2024'!$B:$B,0),MATCH(J$4,'[1]2024'!$2:$2,0)),0)++IFERROR(INDEX('[1]2024'!$A:$Q,MATCH($C$3&amp;$D47,'[1]2024'!$B:$B,0),MATCH(J$4,'[1]2024'!$2:$2,0)),0)++IFERROR(INDEX('[1]2024'!$A:$Q,MATCH($D$3&amp;$D47,'[1]2024'!$B:$B,0),MATCH(J$4,'[1]2024'!$2:$2,0)),0)</f>
        <v>0</v>
      </c>
      <c r="K47" s="264">
        <f>IFERROR(INDEX('[1]2024'!$A:$Q,MATCH($A$3&amp;$D47,'[1]2024'!$B:$B,0),MATCH(K$4,'[1]2024'!$2:$2,0)),0)+IFERROR(INDEX('[1]2024'!$A:$Q,MATCH($B$3&amp;$D47,'[1]2024'!$B:$B,0),MATCH(K$4,'[1]2024'!$2:$2,0)),0)++IFERROR(INDEX('[1]2024'!$A:$Q,MATCH($C$3&amp;$D47,'[1]2024'!$B:$B,0),MATCH(K$4,'[1]2024'!$2:$2,0)),0)++IFERROR(INDEX('[1]2024'!$A:$Q,MATCH($D$3&amp;$D47,'[1]2024'!$B:$B,0),MATCH(K$4,'[1]2024'!$2:$2,0)),0)</f>
        <v>0</v>
      </c>
      <c r="L47" s="264">
        <f>IFERROR(INDEX('[1]2024'!$A:$Q,MATCH($A$3&amp;$D47,'[1]2024'!$B:$B,0),MATCH(L$4,'[1]2024'!$2:$2,0)),0)+IFERROR(INDEX('[1]2024'!$A:$Q,MATCH($B$3&amp;$D47,'[1]2024'!$B:$B,0),MATCH(L$4,'[1]2024'!$2:$2,0)),0)++IFERROR(INDEX('[1]2024'!$A:$Q,MATCH($C$3&amp;$D47,'[1]2024'!$B:$B,0),MATCH(L$4,'[1]2024'!$2:$2,0)),0)++IFERROR(INDEX('[1]2024'!$A:$Q,MATCH($D$3&amp;$D47,'[1]2024'!$B:$B,0),MATCH(L$4,'[1]2024'!$2:$2,0)),0)</f>
        <v>400329</v>
      </c>
      <c r="M47" s="264">
        <f>IFERROR(INDEX('[1]2024'!$A:$Q,MATCH($A$3&amp;$D47,'[1]2024'!$B:$B,0),MATCH(M$4,'[1]2024'!$2:$2,0)),0)+IFERROR(INDEX('[1]2024'!$A:$Q,MATCH($B$3&amp;$D47,'[1]2024'!$B:$B,0),MATCH(M$4,'[1]2024'!$2:$2,0)),0)++IFERROR(INDEX('[1]2024'!$A:$Q,MATCH($C$3&amp;$D47,'[1]2024'!$B:$B,0),MATCH(M$4,'[1]2024'!$2:$2,0)),0)++IFERROR(INDEX('[1]2024'!$A:$Q,MATCH($D$3&amp;$D47,'[1]2024'!$B:$B,0),MATCH(M$4,'[1]2024'!$2:$2,0)),0)</f>
        <v>0</v>
      </c>
      <c r="N47" s="264">
        <f>IFERROR(INDEX('[1]2024'!$A:$Q,MATCH($A$3&amp;$D47,'[1]2024'!$B:$B,0),MATCH(N$4,'[1]2024'!$2:$2,0)),0)+IFERROR(INDEX('[1]2024'!$A:$Q,MATCH($B$3&amp;$D47,'[1]2024'!$B:$B,0),MATCH(N$4,'[1]2024'!$2:$2,0)),0)++IFERROR(INDEX('[1]2024'!$A:$Q,MATCH($C$3&amp;$D47,'[1]2024'!$B:$B,0),MATCH(N$4,'[1]2024'!$2:$2,0)),0)++IFERROR(INDEX('[1]2024'!$A:$Q,MATCH($D$3&amp;$D47,'[1]2024'!$B:$B,0),MATCH(N$4,'[1]2024'!$2:$2,0)),0)</f>
        <v>0</v>
      </c>
      <c r="O47" s="264">
        <f>IFERROR(INDEX('[1]2024'!$A:$Q,MATCH($A$3&amp;$D47,'[1]2024'!$B:$B,0),MATCH(O$4,'[1]2024'!$2:$2,0)),0)+IFERROR(INDEX('[1]2024'!$A:$Q,MATCH($B$3&amp;$D47,'[1]2024'!$B:$B,0),MATCH(O$4,'[1]2024'!$2:$2,0)),0)++IFERROR(INDEX('[1]2024'!$A:$Q,MATCH($C$3&amp;$D47,'[1]2024'!$B:$B,0),MATCH(O$4,'[1]2024'!$2:$2,0)),0)++IFERROR(INDEX('[1]2024'!$A:$Q,MATCH($D$3&amp;$D47,'[1]2024'!$B:$B,0),MATCH(O$4,'[1]2024'!$2:$2,0)),0)</f>
        <v>0</v>
      </c>
      <c r="P47" s="264">
        <f>IFERROR(INDEX('[1]2024'!$A:$Q,MATCH($A$3&amp;$D47,'[1]2024'!$B:$B,0),MATCH(P$4,'[1]2024'!$2:$2,0)),0)+IFERROR(INDEX('[1]2024'!$A:$Q,MATCH($B$3&amp;$D47,'[1]2024'!$B:$B,0),MATCH(P$4,'[1]2024'!$2:$2,0)),0)++IFERROR(INDEX('[1]2024'!$A:$Q,MATCH($C$3&amp;$D47,'[1]2024'!$B:$B,0),MATCH(P$4,'[1]2024'!$2:$2,0)),0)++IFERROR(INDEX('[1]2024'!$A:$Q,MATCH($D$3&amp;$D47,'[1]2024'!$B:$B,0),MATCH(P$4,'[1]2024'!$2:$2,0)),0)</f>
        <v>0</v>
      </c>
      <c r="Q47" s="264">
        <f>IFERROR(INDEX('[1]2024'!$A:$Q,MATCH($A$3&amp;$D47,'[1]2024'!$B:$B,0),MATCH(Q$4,'[1]2024'!$2:$2,0)),0)+IFERROR(INDEX('[1]2024'!$A:$Q,MATCH($B$3&amp;$D47,'[1]2024'!$B:$B,0),MATCH(Q$4,'[1]2024'!$2:$2,0)),0)++IFERROR(INDEX('[1]2024'!$A:$Q,MATCH($C$3&amp;$D47,'[1]2024'!$B:$B,0),MATCH(Q$4,'[1]2024'!$2:$2,0)),0)++IFERROR(INDEX('[1]2024'!$A:$Q,MATCH($D$3&amp;$D47,'[1]2024'!$B:$B,0),MATCH(Q$4,'[1]2024'!$2:$2,0)),0)</f>
        <v>0</v>
      </c>
      <c r="R47" s="264">
        <f>IFERROR(INDEX('[1]2024'!$A:$Q,MATCH($A$3&amp;$D47,'[1]2024'!$B:$B,0),MATCH(R$4,'[1]2024'!$2:$2,0)),0)+IFERROR(INDEX('[1]2024'!$A:$Q,MATCH($B$3&amp;$D47,'[1]2024'!$B:$B,0),MATCH(R$4,'[1]2024'!$2:$2,0)),0)++IFERROR(INDEX('[1]2024'!$A:$Q,MATCH($C$3&amp;$D47,'[1]2024'!$B:$B,0),MATCH(R$4,'[1]2024'!$2:$2,0)),0)++IFERROR(INDEX('[1]2024'!$A:$Q,MATCH($D$3&amp;$D47,'[1]2024'!$B:$B,0),MATCH(R$4,'[1]2024'!$2:$2,0)),0)</f>
        <v>0</v>
      </c>
      <c r="S47" s="264">
        <f>IFERROR(INDEX('[1]2024'!$A:$Q,MATCH($A$3&amp;$D47,'[1]2024'!$B:$B,0),MATCH(S$4,'[1]2024'!$2:$2,0)),0)+IFERROR(INDEX('[1]2024'!$A:$Q,MATCH($B$3&amp;$D47,'[1]2024'!$B:$B,0),MATCH(S$4,'[1]2024'!$2:$2,0)),0)++IFERROR(INDEX('[1]2024'!$A:$Q,MATCH($C$3&amp;$D47,'[1]2024'!$B:$B,0),MATCH(S$4,'[1]2024'!$2:$2,0)),0)++IFERROR(INDEX('[1]2024'!$A:$Q,MATCH($D$3&amp;$D47,'[1]2024'!$B:$B,0),MATCH(S$4,'[1]2024'!$2:$2,0)),0)</f>
        <v>0</v>
      </c>
      <c r="T47" s="75">
        <v>0</v>
      </c>
      <c r="U47" s="245">
        <f>SUM(V47:AG47)</f>
        <v>3537044</v>
      </c>
      <c r="V47" s="246">
        <v>0</v>
      </c>
      <c r="W47" s="247">
        <v>2551300</v>
      </c>
      <c r="X47" s="247">
        <v>985744</v>
      </c>
      <c r="Y47" s="247">
        <v>0</v>
      </c>
      <c r="Z47" s="247">
        <v>0</v>
      </c>
      <c r="AA47" s="247">
        <v>0</v>
      </c>
      <c r="AB47" s="247">
        <v>0</v>
      </c>
      <c r="AC47" s="247">
        <v>0</v>
      </c>
      <c r="AD47" s="247">
        <v>0</v>
      </c>
      <c r="AE47" s="247">
        <v>0</v>
      </c>
      <c r="AF47" s="247">
        <v>0</v>
      </c>
      <c r="AG47" s="248">
        <v>0</v>
      </c>
      <c r="AH47" s="245">
        <f>송도공장장!AH47+제조팀!AH47+송도밸리데이션팀!AH47+송도생산지원팀!AH47+송도설비관리팀!AH47+품질관리6팀!AH47+품질보증3팀!AH47</f>
        <v>12</v>
      </c>
      <c r="AI47" s="245">
        <f>송도공장장!AI47+제조팀!AI47+송도밸리데이션팀!AI47+송도생산지원팀!AI47+송도설비관리팀!AI47+품질관리6팀!AI47+품질보증3팀!AI47</f>
        <v>0</v>
      </c>
      <c r="AJ47" s="245">
        <f>송도공장장!AJ47+제조팀!AJ47+송도밸리데이션팀!AJ47+송도생산지원팀!AJ47+송도설비관리팀!AJ47+품질관리6팀!AJ47+품질보증3팀!AJ47</f>
        <v>0</v>
      </c>
      <c r="AK47" s="245">
        <f>송도공장장!AK47+제조팀!AK47+송도밸리데이션팀!AK47+송도생산지원팀!AK47+송도설비관리팀!AK47+품질관리6팀!AK47+품질보증3팀!AK47</f>
        <v>3</v>
      </c>
      <c r="AL47" s="245">
        <f>송도공장장!AL47+제조팀!AL47+송도밸리데이션팀!AL47+송도생산지원팀!AL47+송도설비관리팀!AL47+품질관리6팀!AL47+품질보증3팀!AL47</f>
        <v>0</v>
      </c>
      <c r="AM47" s="245">
        <f>송도공장장!AM47+제조팀!AM47+송도밸리데이션팀!AM47+송도생산지원팀!AM47+송도설비관리팀!AM47+품질관리6팀!AM47+품질보증3팀!AM47</f>
        <v>0</v>
      </c>
      <c r="AN47" s="245">
        <f>송도공장장!AN47+제조팀!AN47+송도밸리데이션팀!AN47+송도생산지원팀!AN47+송도설비관리팀!AN47+품질관리6팀!AN47+품질보증3팀!AN47</f>
        <v>3</v>
      </c>
      <c r="AO47" s="245">
        <f>송도공장장!AO47+제조팀!AO47+송도밸리데이션팀!AO47+송도생산지원팀!AO47+송도설비관리팀!AO47+품질관리6팀!AO47+품질보증3팀!AO47</f>
        <v>0</v>
      </c>
      <c r="AP47" s="245">
        <f>송도공장장!AP47+제조팀!AP47+송도밸리데이션팀!AP47+송도생산지원팀!AP47+송도설비관리팀!AP47+품질관리6팀!AP47+품질보증3팀!AP47</f>
        <v>0</v>
      </c>
      <c r="AQ47" s="245">
        <f>송도공장장!AQ47+제조팀!AQ47+송도밸리데이션팀!AQ47+송도생산지원팀!AQ47+송도설비관리팀!AQ47+품질관리6팀!AQ47+품질보증3팀!AQ47</f>
        <v>3</v>
      </c>
      <c r="AR47" s="245">
        <f>송도공장장!AR47+제조팀!AR47+송도밸리데이션팀!AR47+송도생산지원팀!AR47+송도설비관리팀!AR47+품질관리6팀!AR47+품질보증3팀!AR47</f>
        <v>0</v>
      </c>
      <c r="AS47" s="245">
        <f>송도공장장!AS47+제조팀!AS47+송도밸리데이션팀!AS47+송도생산지원팀!AS47+송도설비관리팀!AS47+품질관리6팀!AS47+품질보증3팀!AS47</f>
        <v>0</v>
      </c>
      <c r="AT47" s="245">
        <f>송도공장장!AT47+제조팀!AT47+송도밸리데이션팀!AT47+송도생산지원팀!AT47+송도설비관리팀!AT47+품질관리6팀!AT47+품질보증3팀!AT47</f>
        <v>3</v>
      </c>
      <c r="AU47" s="245">
        <f t="shared" si="2"/>
        <v>3</v>
      </c>
      <c r="AV47" s="245">
        <f t="shared" si="3"/>
        <v>3</v>
      </c>
      <c r="AW47" s="245">
        <f t="shared" si="4"/>
        <v>3</v>
      </c>
      <c r="AX47" s="245">
        <f t="shared" si="5"/>
        <v>3</v>
      </c>
      <c r="AY47" s="245">
        <f>IF($BC47="O",1.05*$AH47,$AH47)</f>
        <v>12</v>
      </c>
      <c r="AZ47" s="245">
        <f>IF($BC47="O",1.05*$AY47,$AY47)</f>
        <v>12</v>
      </c>
      <c r="BA47" s="245">
        <f>IF($BC47="O",1.05*$AZ47,$AZ47)</f>
        <v>12</v>
      </c>
      <c r="BB47" s="250"/>
      <c r="BC47" s="251" t="s">
        <v>24</v>
      </c>
      <c r="BD47" s="261"/>
      <c r="BE47" s="264">
        <v>0</v>
      </c>
      <c r="BF47" s="264">
        <v>0</v>
      </c>
      <c r="BG47" s="264">
        <v>0</v>
      </c>
      <c r="BH47" s="265">
        <f t="shared" si="7"/>
        <v>400329</v>
      </c>
    </row>
    <row r="48" spans="1:60" s="288" customFormat="1" outlineLevel="1" x14ac:dyDescent="0.3">
      <c r="A48" s="107" t="s">
        <v>112</v>
      </c>
      <c r="B48" s="269" t="s">
        <v>113</v>
      </c>
      <c r="C48" s="269" t="s">
        <v>31</v>
      </c>
      <c r="D48" s="278">
        <v>5104120</v>
      </c>
      <c r="E48" s="278" t="s">
        <v>114</v>
      </c>
      <c r="F48" s="279">
        <v>4000000</v>
      </c>
      <c r="G48" s="245">
        <f>SUM(H48:S48)</f>
        <v>1487590</v>
      </c>
      <c r="H48" s="264">
        <f>IFERROR(INDEX('[1]2024'!$A:$Q,MATCH($A$3&amp;$D48,'[1]2024'!$B:$B,0),MATCH(H$4,'[1]2024'!$2:$2,0)),0)+IFERROR(INDEX('[1]2024'!$A:$Q,MATCH($B$3&amp;$D48,'[1]2024'!$B:$B,0),MATCH(H$4,'[1]2024'!$2:$2,0)),0)++IFERROR(INDEX('[1]2024'!$A:$Q,MATCH($C$3&amp;$D48,'[1]2024'!$B:$B,0),MATCH(H$4,'[1]2024'!$2:$2,0)),0)++IFERROR(INDEX('[1]2024'!$A:$Q,MATCH($D$3&amp;$D48,'[1]2024'!$B:$B,0),MATCH(H$4,'[1]2024'!$2:$2,0)),0)</f>
        <v>50700</v>
      </c>
      <c r="I48" s="264">
        <f>IFERROR(INDEX('[1]2024'!$A:$Q,MATCH($A$3&amp;$D48,'[1]2024'!$B:$B,0),MATCH(I$4,'[1]2024'!$2:$2,0)),0)+IFERROR(INDEX('[1]2024'!$A:$Q,MATCH($B$3&amp;$D48,'[1]2024'!$B:$B,0),MATCH(I$4,'[1]2024'!$2:$2,0)),0)++IFERROR(INDEX('[1]2024'!$A:$Q,MATCH($C$3&amp;$D48,'[1]2024'!$B:$B,0),MATCH(I$4,'[1]2024'!$2:$2,0)),0)++IFERROR(INDEX('[1]2024'!$A:$Q,MATCH($D$3&amp;$D48,'[1]2024'!$B:$B,0),MATCH(I$4,'[1]2024'!$2:$2,0)),0)</f>
        <v>240110</v>
      </c>
      <c r="J48" s="264">
        <f>IFERROR(INDEX('[1]2024'!$A:$Q,MATCH($A$3&amp;$D48,'[1]2024'!$B:$B,0),MATCH(J$4,'[1]2024'!$2:$2,0)),0)+IFERROR(INDEX('[1]2024'!$A:$Q,MATCH($B$3&amp;$D48,'[1]2024'!$B:$B,0),MATCH(J$4,'[1]2024'!$2:$2,0)),0)++IFERROR(INDEX('[1]2024'!$A:$Q,MATCH($C$3&amp;$D48,'[1]2024'!$B:$B,0),MATCH(J$4,'[1]2024'!$2:$2,0)),0)++IFERROR(INDEX('[1]2024'!$A:$Q,MATCH($D$3&amp;$D48,'[1]2024'!$B:$B,0),MATCH(J$4,'[1]2024'!$2:$2,0)),0)</f>
        <v>254820</v>
      </c>
      <c r="K48" s="264">
        <f>IFERROR(INDEX('[1]2024'!$A:$Q,MATCH($A$3&amp;$D48,'[1]2024'!$B:$B,0),MATCH(K$4,'[1]2024'!$2:$2,0)),0)+IFERROR(INDEX('[1]2024'!$A:$Q,MATCH($B$3&amp;$D48,'[1]2024'!$B:$B,0),MATCH(K$4,'[1]2024'!$2:$2,0)),0)++IFERROR(INDEX('[1]2024'!$A:$Q,MATCH($C$3&amp;$D48,'[1]2024'!$B:$B,0),MATCH(K$4,'[1]2024'!$2:$2,0)),0)++IFERROR(INDEX('[1]2024'!$A:$Q,MATCH($D$3&amp;$D48,'[1]2024'!$B:$B,0),MATCH(K$4,'[1]2024'!$2:$2,0)),0)</f>
        <v>273230</v>
      </c>
      <c r="L48" s="264">
        <f>IFERROR(INDEX('[1]2024'!$A:$Q,MATCH($A$3&amp;$D48,'[1]2024'!$B:$B,0),MATCH(L$4,'[1]2024'!$2:$2,0)),0)+IFERROR(INDEX('[1]2024'!$A:$Q,MATCH($B$3&amp;$D48,'[1]2024'!$B:$B,0),MATCH(L$4,'[1]2024'!$2:$2,0)),0)++IFERROR(INDEX('[1]2024'!$A:$Q,MATCH($C$3&amp;$D48,'[1]2024'!$B:$B,0),MATCH(L$4,'[1]2024'!$2:$2,0)),0)++IFERROR(INDEX('[1]2024'!$A:$Q,MATCH($D$3&amp;$D48,'[1]2024'!$B:$B,0),MATCH(L$4,'[1]2024'!$2:$2,0)),0)</f>
        <v>46600</v>
      </c>
      <c r="M48" s="264">
        <f>IFERROR(INDEX('[1]2024'!$A:$Q,MATCH($A$3&amp;$D48,'[1]2024'!$B:$B,0),MATCH(M$4,'[1]2024'!$2:$2,0)),0)+IFERROR(INDEX('[1]2024'!$A:$Q,MATCH($B$3&amp;$D48,'[1]2024'!$B:$B,0),MATCH(M$4,'[1]2024'!$2:$2,0)),0)++IFERROR(INDEX('[1]2024'!$A:$Q,MATCH($C$3&amp;$D48,'[1]2024'!$B:$B,0),MATCH(M$4,'[1]2024'!$2:$2,0)),0)++IFERROR(INDEX('[1]2024'!$A:$Q,MATCH($D$3&amp;$D48,'[1]2024'!$B:$B,0),MATCH(M$4,'[1]2024'!$2:$2,0)),0)</f>
        <v>65745</v>
      </c>
      <c r="N48" s="264">
        <f>IFERROR(INDEX('[1]2024'!$A:$Q,MATCH($A$3&amp;$D48,'[1]2024'!$B:$B,0),MATCH(N$4,'[1]2024'!$2:$2,0)),0)+IFERROR(INDEX('[1]2024'!$A:$Q,MATCH($B$3&amp;$D48,'[1]2024'!$B:$B,0),MATCH(N$4,'[1]2024'!$2:$2,0)),0)++IFERROR(INDEX('[1]2024'!$A:$Q,MATCH($C$3&amp;$D48,'[1]2024'!$B:$B,0),MATCH(N$4,'[1]2024'!$2:$2,0)),0)++IFERROR(INDEX('[1]2024'!$A:$Q,MATCH($D$3&amp;$D48,'[1]2024'!$B:$B,0),MATCH(N$4,'[1]2024'!$2:$2,0)),0)</f>
        <v>0</v>
      </c>
      <c r="O48" s="264">
        <f>IFERROR(INDEX('[1]2024'!$A:$Q,MATCH($A$3&amp;$D48,'[1]2024'!$B:$B,0),MATCH(O$4,'[1]2024'!$2:$2,0)),0)+IFERROR(INDEX('[1]2024'!$A:$Q,MATCH($B$3&amp;$D48,'[1]2024'!$B:$B,0),MATCH(O$4,'[1]2024'!$2:$2,0)),0)++IFERROR(INDEX('[1]2024'!$A:$Q,MATCH($C$3&amp;$D48,'[1]2024'!$B:$B,0),MATCH(O$4,'[1]2024'!$2:$2,0)),0)++IFERROR(INDEX('[1]2024'!$A:$Q,MATCH($D$3&amp;$D48,'[1]2024'!$B:$B,0),MATCH(O$4,'[1]2024'!$2:$2,0)),0)</f>
        <v>158009</v>
      </c>
      <c r="P48" s="264">
        <f>IFERROR(INDEX('[1]2024'!$A:$Q,MATCH($A$3&amp;$D48,'[1]2024'!$B:$B,0),MATCH(P$4,'[1]2024'!$2:$2,0)),0)+IFERROR(INDEX('[1]2024'!$A:$Q,MATCH($B$3&amp;$D48,'[1]2024'!$B:$B,0),MATCH(P$4,'[1]2024'!$2:$2,0)),0)++IFERROR(INDEX('[1]2024'!$A:$Q,MATCH($C$3&amp;$D48,'[1]2024'!$B:$B,0),MATCH(P$4,'[1]2024'!$2:$2,0)),0)++IFERROR(INDEX('[1]2024'!$A:$Q,MATCH($D$3&amp;$D48,'[1]2024'!$B:$B,0),MATCH(P$4,'[1]2024'!$2:$2,0)),0)</f>
        <v>7910</v>
      </c>
      <c r="Q48" s="264">
        <f>IFERROR(INDEX('[1]2024'!$A:$Q,MATCH($A$3&amp;$D48,'[1]2024'!$B:$B,0),MATCH(Q$4,'[1]2024'!$2:$2,0)),0)+IFERROR(INDEX('[1]2024'!$A:$Q,MATCH($B$3&amp;$D48,'[1]2024'!$B:$B,0),MATCH(Q$4,'[1]2024'!$2:$2,0)),0)++IFERROR(INDEX('[1]2024'!$A:$Q,MATCH($C$3&amp;$D48,'[1]2024'!$B:$B,0),MATCH(Q$4,'[1]2024'!$2:$2,0)),0)++IFERROR(INDEX('[1]2024'!$A:$Q,MATCH($D$3&amp;$D48,'[1]2024'!$B:$B,0),MATCH(Q$4,'[1]2024'!$2:$2,0)),0)</f>
        <v>115212</v>
      </c>
      <c r="R48" s="264">
        <f>IFERROR(INDEX('[1]2024'!$A:$Q,MATCH($A$3&amp;$D48,'[1]2024'!$B:$B,0),MATCH(R$4,'[1]2024'!$2:$2,0)),0)+IFERROR(INDEX('[1]2024'!$A:$Q,MATCH($B$3&amp;$D48,'[1]2024'!$B:$B,0),MATCH(R$4,'[1]2024'!$2:$2,0)),0)++IFERROR(INDEX('[1]2024'!$A:$Q,MATCH($C$3&amp;$D48,'[1]2024'!$B:$B,0),MATCH(R$4,'[1]2024'!$2:$2,0)),0)++IFERROR(INDEX('[1]2024'!$A:$Q,MATCH($D$3&amp;$D48,'[1]2024'!$B:$B,0),MATCH(R$4,'[1]2024'!$2:$2,0)),0)</f>
        <v>189562</v>
      </c>
      <c r="S48" s="264">
        <f>IFERROR(INDEX('[1]2024'!$A:$Q,MATCH($A$3&amp;$D48,'[1]2024'!$B:$B,0),MATCH(S$4,'[1]2024'!$2:$2,0)),0)+IFERROR(INDEX('[1]2024'!$A:$Q,MATCH($B$3&amp;$D48,'[1]2024'!$B:$B,0),MATCH(S$4,'[1]2024'!$2:$2,0)),0)++IFERROR(INDEX('[1]2024'!$A:$Q,MATCH($C$3&amp;$D48,'[1]2024'!$B:$B,0),MATCH(S$4,'[1]2024'!$2:$2,0)),0)++IFERROR(INDEX('[1]2024'!$A:$Q,MATCH($D$3&amp;$D48,'[1]2024'!$B:$B,0),MATCH(S$4,'[1]2024'!$2:$2,0)),0)</f>
        <v>85692</v>
      </c>
      <c r="T48" s="75">
        <v>4800000</v>
      </c>
      <c r="U48" s="280">
        <f>SUM(V48:AG48)</f>
        <v>4094663</v>
      </c>
      <c r="V48" s="281">
        <v>325855</v>
      </c>
      <c r="W48" s="282">
        <v>285617</v>
      </c>
      <c r="X48" s="282">
        <v>347181</v>
      </c>
      <c r="Y48" s="282">
        <v>39592</v>
      </c>
      <c r="Z48" s="282">
        <v>296418</v>
      </c>
      <c r="AA48" s="282">
        <v>400000</v>
      </c>
      <c r="AB48" s="282">
        <v>400000</v>
      </c>
      <c r="AC48" s="282">
        <v>400000</v>
      </c>
      <c r="AD48" s="282">
        <v>400000</v>
      </c>
      <c r="AE48" s="282">
        <v>400000</v>
      </c>
      <c r="AF48" s="282">
        <v>400000</v>
      </c>
      <c r="AG48" s="282">
        <v>400000</v>
      </c>
      <c r="AH48" s="245">
        <f>송도공장장!AH48+제조팀!AH48+송도밸리데이션팀!AH48+송도생산지원팀!AH48+송도설비관리팀!AH48+품질관리6팀!AH48+품질보증3팀!AH48</f>
        <v>11800000</v>
      </c>
      <c r="AI48" s="245">
        <f>송도공장장!AI48+제조팀!AI48+송도밸리데이션팀!AI48+송도생산지원팀!AI48+송도설비관리팀!AI48+품질관리6팀!AI48+품질보증3팀!AI48</f>
        <v>950000</v>
      </c>
      <c r="AJ48" s="245">
        <f>송도공장장!AJ48+제조팀!AJ48+송도밸리데이션팀!AJ48+송도생산지원팀!AJ48+송도설비관리팀!AJ48+품질관리6팀!AJ48+품질보증3팀!AJ48</f>
        <v>950000</v>
      </c>
      <c r="AK48" s="245">
        <f>송도공장장!AK48+제조팀!AK48+송도밸리데이션팀!AK48+송도생산지원팀!AK48+송도설비관리팀!AK48+품질관리6팀!AK48+품질보증3팀!AK48</f>
        <v>1050000</v>
      </c>
      <c r="AL48" s="245">
        <f>송도공장장!AL48+제조팀!AL48+송도밸리데이션팀!AL48+송도생산지원팀!AL48+송도설비관리팀!AL48+품질관리6팀!AL48+품질보증3팀!AL48</f>
        <v>950000</v>
      </c>
      <c r="AM48" s="245">
        <f>송도공장장!AM48+제조팀!AM48+송도밸리데이션팀!AM48+송도생산지원팀!AM48+송도설비관리팀!AM48+품질관리6팀!AM48+품질보증3팀!AM48</f>
        <v>950000</v>
      </c>
      <c r="AN48" s="245">
        <f>송도공장장!AN48+제조팀!AN48+송도밸리데이션팀!AN48+송도생산지원팀!AN48+송도설비관리팀!AN48+품질관리6팀!AN48+품질보증3팀!AN48</f>
        <v>1050000</v>
      </c>
      <c r="AO48" s="245">
        <f>송도공장장!AO48+제조팀!AO48+송도밸리데이션팀!AO48+송도생산지원팀!AO48+송도설비관리팀!AO48+품질관리6팀!AO48+품질보증3팀!AO48</f>
        <v>950000</v>
      </c>
      <c r="AP48" s="245">
        <f>송도공장장!AP48+제조팀!AP48+송도밸리데이션팀!AP48+송도생산지원팀!AP48+송도설비관리팀!AP48+품질관리6팀!AP48+품질보증3팀!AP48</f>
        <v>950000</v>
      </c>
      <c r="AQ48" s="245">
        <f>송도공장장!AQ48+제조팀!AQ48+송도밸리데이션팀!AQ48+송도생산지원팀!AQ48+송도설비관리팀!AQ48+품질관리6팀!AQ48+품질보증3팀!AQ48</f>
        <v>1050000</v>
      </c>
      <c r="AR48" s="245">
        <f>송도공장장!AR48+제조팀!AR48+송도밸리데이션팀!AR48+송도생산지원팀!AR48+송도설비관리팀!AR48+품질관리6팀!AR48+품질보증3팀!AR48</f>
        <v>950000</v>
      </c>
      <c r="AS48" s="245">
        <f>송도공장장!AS48+제조팀!AS48+송도밸리데이션팀!AS48+송도생산지원팀!AS48+송도설비관리팀!AS48+품질관리6팀!AS48+품질보증3팀!AS48</f>
        <v>950000</v>
      </c>
      <c r="AT48" s="245">
        <f>송도공장장!AT48+제조팀!AT48+송도밸리데이션팀!AT48+송도생산지원팀!AT48+송도설비관리팀!AT48+품질관리6팀!AT48+품질보증3팀!AT48</f>
        <v>1050000</v>
      </c>
      <c r="AU48" s="280">
        <f t="shared" si="2"/>
        <v>2950000</v>
      </c>
      <c r="AV48" s="280">
        <f t="shared" si="3"/>
        <v>2950000</v>
      </c>
      <c r="AW48" s="280">
        <f t="shared" si="4"/>
        <v>2950000</v>
      </c>
      <c r="AX48" s="280">
        <f t="shared" si="5"/>
        <v>2950000</v>
      </c>
      <c r="AY48" s="280">
        <f>IF($BC48="O",1.05*$AH48,$AH48)</f>
        <v>12390000</v>
      </c>
      <c r="AZ48" s="280">
        <f>IF($BC48="O",1.05*$AY48,$AY48)</f>
        <v>13009500</v>
      </c>
      <c r="BA48" s="280">
        <f>IF($BC48="O",1.05*$AZ48,$AZ48)</f>
        <v>13659975</v>
      </c>
      <c r="BB48" s="236"/>
      <c r="BC48" s="284" t="s">
        <v>39</v>
      </c>
      <c r="BD48" s="285"/>
      <c r="BE48" s="286">
        <v>0</v>
      </c>
      <c r="BF48" s="286">
        <v>5069638</v>
      </c>
      <c r="BG48" s="286">
        <v>6525234</v>
      </c>
      <c r="BH48" s="287">
        <f t="shared" si="7"/>
        <v>1487590</v>
      </c>
    </row>
    <row r="49" spans="1:60" s="288" customFormat="1" outlineLevel="1" x14ac:dyDescent="0.3">
      <c r="A49" s="107" t="s">
        <v>115</v>
      </c>
      <c r="B49" s="269" t="s">
        <v>116</v>
      </c>
      <c r="C49" s="269" t="s">
        <v>31</v>
      </c>
      <c r="D49" s="278">
        <v>5104130</v>
      </c>
      <c r="E49" s="278" t="s">
        <v>117</v>
      </c>
      <c r="F49" s="279">
        <v>400000</v>
      </c>
      <c r="G49" s="245">
        <f>SUM(H49:S49)</f>
        <v>199048</v>
      </c>
      <c r="H49" s="264">
        <f>IFERROR(INDEX('[1]2024'!$A:$Q,MATCH($A$3&amp;$D49,'[1]2024'!$B:$B,0),MATCH(H$4,'[1]2024'!$2:$2,0)),0)+IFERROR(INDEX('[1]2024'!$A:$Q,MATCH($B$3&amp;$D49,'[1]2024'!$B:$B,0),MATCH(H$4,'[1]2024'!$2:$2,0)),0)++IFERROR(INDEX('[1]2024'!$A:$Q,MATCH($C$3&amp;$D49,'[1]2024'!$B:$B,0),MATCH(H$4,'[1]2024'!$2:$2,0)),0)++IFERROR(INDEX('[1]2024'!$A:$Q,MATCH($D$3&amp;$D49,'[1]2024'!$B:$B,0),MATCH(H$4,'[1]2024'!$2:$2,0)),0)</f>
        <v>0</v>
      </c>
      <c r="I49" s="264">
        <f>IFERROR(INDEX('[1]2024'!$A:$Q,MATCH($A$3&amp;$D49,'[1]2024'!$B:$B,0),MATCH(I$4,'[1]2024'!$2:$2,0)),0)+IFERROR(INDEX('[1]2024'!$A:$Q,MATCH($B$3&amp;$D49,'[1]2024'!$B:$B,0),MATCH(I$4,'[1]2024'!$2:$2,0)),0)++IFERROR(INDEX('[1]2024'!$A:$Q,MATCH($C$3&amp;$D49,'[1]2024'!$B:$B,0),MATCH(I$4,'[1]2024'!$2:$2,0)),0)++IFERROR(INDEX('[1]2024'!$A:$Q,MATCH($D$3&amp;$D49,'[1]2024'!$B:$B,0),MATCH(I$4,'[1]2024'!$2:$2,0)),0)</f>
        <v>23333</v>
      </c>
      <c r="J49" s="264">
        <f>IFERROR(INDEX('[1]2024'!$A:$Q,MATCH($A$3&amp;$D49,'[1]2024'!$B:$B,0),MATCH(J$4,'[1]2024'!$2:$2,0)),0)+IFERROR(INDEX('[1]2024'!$A:$Q,MATCH($B$3&amp;$D49,'[1]2024'!$B:$B,0),MATCH(J$4,'[1]2024'!$2:$2,0)),0)++IFERROR(INDEX('[1]2024'!$A:$Q,MATCH($C$3&amp;$D49,'[1]2024'!$B:$B,0),MATCH(J$4,'[1]2024'!$2:$2,0)),0)++IFERROR(INDEX('[1]2024'!$A:$Q,MATCH($D$3&amp;$D49,'[1]2024'!$B:$B,0),MATCH(J$4,'[1]2024'!$2:$2,0)),0)</f>
        <v>0</v>
      </c>
      <c r="K49" s="264">
        <f>IFERROR(INDEX('[1]2024'!$A:$Q,MATCH($A$3&amp;$D49,'[1]2024'!$B:$B,0),MATCH(K$4,'[1]2024'!$2:$2,0)),0)+IFERROR(INDEX('[1]2024'!$A:$Q,MATCH($B$3&amp;$D49,'[1]2024'!$B:$B,0),MATCH(K$4,'[1]2024'!$2:$2,0)),0)++IFERROR(INDEX('[1]2024'!$A:$Q,MATCH($C$3&amp;$D49,'[1]2024'!$B:$B,0),MATCH(K$4,'[1]2024'!$2:$2,0)),0)++IFERROR(INDEX('[1]2024'!$A:$Q,MATCH($D$3&amp;$D49,'[1]2024'!$B:$B,0),MATCH(K$4,'[1]2024'!$2:$2,0)),0)</f>
        <v>158970</v>
      </c>
      <c r="L49" s="264">
        <f>IFERROR(INDEX('[1]2024'!$A:$Q,MATCH($A$3&amp;$D49,'[1]2024'!$B:$B,0),MATCH(L$4,'[1]2024'!$2:$2,0)),0)+IFERROR(INDEX('[1]2024'!$A:$Q,MATCH($B$3&amp;$D49,'[1]2024'!$B:$B,0),MATCH(L$4,'[1]2024'!$2:$2,0)),0)++IFERROR(INDEX('[1]2024'!$A:$Q,MATCH($C$3&amp;$D49,'[1]2024'!$B:$B,0),MATCH(L$4,'[1]2024'!$2:$2,0)),0)++IFERROR(INDEX('[1]2024'!$A:$Q,MATCH($D$3&amp;$D49,'[1]2024'!$B:$B,0),MATCH(L$4,'[1]2024'!$2:$2,0)),0)</f>
        <v>0</v>
      </c>
      <c r="M49" s="264">
        <f>IFERROR(INDEX('[1]2024'!$A:$Q,MATCH($A$3&amp;$D49,'[1]2024'!$B:$B,0),MATCH(M$4,'[1]2024'!$2:$2,0)),0)+IFERROR(INDEX('[1]2024'!$A:$Q,MATCH($B$3&amp;$D49,'[1]2024'!$B:$B,0),MATCH(M$4,'[1]2024'!$2:$2,0)),0)++IFERROR(INDEX('[1]2024'!$A:$Q,MATCH($C$3&amp;$D49,'[1]2024'!$B:$B,0),MATCH(M$4,'[1]2024'!$2:$2,0)),0)++IFERROR(INDEX('[1]2024'!$A:$Q,MATCH($D$3&amp;$D49,'[1]2024'!$B:$B,0),MATCH(M$4,'[1]2024'!$2:$2,0)),0)</f>
        <v>0</v>
      </c>
      <c r="N49" s="264">
        <f>IFERROR(INDEX('[1]2024'!$A:$Q,MATCH($A$3&amp;$D49,'[1]2024'!$B:$B,0),MATCH(N$4,'[1]2024'!$2:$2,0)),0)+IFERROR(INDEX('[1]2024'!$A:$Q,MATCH($B$3&amp;$D49,'[1]2024'!$B:$B,0),MATCH(N$4,'[1]2024'!$2:$2,0)),0)++IFERROR(INDEX('[1]2024'!$A:$Q,MATCH($C$3&amp;$D49,'[1]2024'!$B:$B,0),MATCH(N$4,'[1]2024'!$2:$2,0)),0)++IFERROR(INDEX('[1]2024'!$A:$Q,MATCH($D$3&amp;$D49,'[1]2024'!$B:$B,0),MATCH(N$4,'[1]2024'!$2:$2,0)),0)</f>
        <v>0</v>
      </c>
      <c r="O49" s="264">
        <f>IFERROR(INDEX('[1]2024'!$A:$Q,MATCH($A$3&amp;$D49,'[1]2024'!$B:$B,0),MATCH(O$4,'[1]2024'!$2:$2,0)),0)+IFERROR(INDEX('[1]2024'!$A:$Q,MATCH($B$3&amp;$D49,'[1]2024'!$B:$B,0),MATCH(O$4,'[1]2024'!$2:$2,0)),0)++IFERROR(INDEX('[1]2024'!$A:$Q,MATCH($C$3&amp;$D49,'[1]2024'!$B:$B,0),MATCH(O$4,'[1]2024'!$2:$2,0)),0)++IFERROR(INDEX('[1]2024'!$A:$Q,MATCH($D$3&amp;$D49,'[1]2024'!$B:$B,0),MATCH(O$4,'[1]2024'!$2:$2,0)),0)</f>
        <v>9276</v>
      </c>
      <c r="P49" s="264">
        <f>IFERROR(INDEX('[1]2024'!$A:$Q,MATCH($A$3&amp;$D49,'[1]2024'!$B:$B,0),MATCH(P$4,'[1]2024'!$2:$2,0)),0)+IFERROR(INDEX('[1]2024'!$A:$Q,MATCH($B$3&amp;$D49,'[1]2024'!$B:$B,0),MATCH(P$4,'[1]2024'!$2:$2,0)),0)++IFERROR(INDEX('[1]2024'!$A:$Q,MATCH($C$3&amp;$D49,'[1]2024'!$B:$B,0),MATCH(P$4,'[1]2024'!$2:$2,0)),0)++IFERROR(INDEX('[1]2024'!$A:$Q,MATCH($D$3&amp;$D49,'[1]2024'!$B:$B,0),MATCH(P$4,'[1]2024'!$2:$2,0)),0)</f>
        <v>0</v>
      </c>
      <c r="Q49" s="264">
        <f>IFERROR(INDEX('[1]2024'!$A:$Q,MATCH($A$3&amp;$D49,'[1]2024'!$B:$B,0),MATCH(Q$4,'[1]2024'!$2:$2,0)),0)+IFERROR(INDEX('[1]2024'!$A:$Q,MATCH($B$3&amp;$D49,'[1]2024'!$B:$B,0),MATCH(Q$4,'[1]2024'!$2:$2,0)),0)++IFERROR(INDEX('[1]2024'!$A:$Q,MATCH($C$3&amp;$D49,'[1]2024'!$B:$B,0),MATCH(Q$4,'[1]2024'!$2:$2,0)),0)++IFERROR(INDEX('[1]2024'!$A:$Q,MATCH($D$3&amp;$D49,'[1]2024'!$B:$B,0),MATCH(Q$4,'[1]2024'!$2:$2,0)),0)</f>
        <v>7469</v>
      </c>
      <c r="R49" s="264">
        <f>IFERROR(INDEX('[1]2024'!$A:$Q,MATCH($A$3&amp;$D49,'[1]2024'!$B:$B,0),MATCH(R$4,'[1]2024'!$2:$2,0)),0)+IFERROR(INDEX('[1]2024'!$A:$Q,MATCH($B$3&amp;$D49,'[1]2024'!$B:$B,0),MATCH(R$4,'[1]2024'!$2:$2,0)),0)++IFERROR(INDEX('[1]2024'!$A:$Q,MATCH($C$3&amp;$D49,'[1]2024'!$B:$B,0),MATCH(R$4,'[1]2024'!$2:$2,0)),0)++IFERROR(INDEX('[1]2024'!$A:$Q,MATCH($D$3&amp;$D49,'[1]2024'!$B:$B,0),MATCH(R$4,'[1]2024'!$2:$2,0)),0)</f>
        <v>0</v>
      </c>
      <c r="S49" s="264">
        <f>IFERROR(INDEX('[1]2024'!$A:$Q,MATCH($A$3&amp;$D49,'[1]2024'!$B:$B,0),MATCH(S$4,'[1]2024'!$2:$2,0)),0)+IFERROR(INDEX('[1]2024'!$A:$Q,MATCH($B$3&amp;$D49,'[1]2024'!$B:$B,0),MATCH(S$4,'[1]2024'!$2:$2,0)),0)++IFERROR(INDEX('[1]2024'!$A:$Q,MATCH($C$3&amp;$D49,'[1]2024'!$B:$B,0),MATCH(S$4,'[1]2024'!$2:$2,0)),0)++IFERROR(INDEX('[1]2024'!$A:$Q,MATCH($D$3&amp;$D49,'[1]2024'!$B:$B,0),MATCH(S$4,'[1]2024'!$2:$2,0)),0)</f>
        <v>0</v>
      </c>
      <c r="T49" s="75">
        <v>600000</v>
      </c>
      <c r="U49" s="280">
        <f>SUM(V49:AG49)</f>
        <v>358200</v>
      </c>
      <c r="V49" s="281">
        <v>0</v>
      </c>
      <c r="W49" s="282">
        <v>0</v>
      </c>
      <c r="X49" s="282">
        <v>0</v>
      </c>
      <c r="Y49" s="282">
        <v>0</v>
      </c>
      <c r="Z49" s="282">
        <v>8200</v>
      </c>
      <c r="AA49" s="282">
        <v>50000</v>
      </c>
      <c r="AB49" s="282">
        <v>50000</v>
      </c>
      <c r="AC49" s="282">
        <v>50000</v>
      </c>
      <c r="AD49" s="282">
        <v>50000</v>
      </c>
      <c r="AE49" s="282">
        <v>50000</v>
      </c>
      <c r="AF49" s="282">
        <v>50000</v>
      </c>
      <c r="AG49" s="283">
        <v>50000</v>
      </c>
      <c r="AH49" s="245">
        <f>송도공장장!AH49+제조팀!AH49+송도밸리데이션팀!AH49+송도생산지원팀!AH49+송도설비관리팀!AH49+품질관리6팀!AH49+품질보증3팀!AH49</f>
        <v>4840000</v>
      </c>
      <c r="AI49" s="245">
        <f>송도공장장!AI49+제조팀!AI49+송도밸리데이션팀!AI49+송도생산지원팀!AI49+송도설비관리팀!AI49+품질관리6팀!AI49+품질보증3팀!AI49</f>
        <v>370000</v>
      </c>
      <c r="AJ49" s="245">
        <f>송도공장장!AJ49+제조팀!AJ49+송도밸리데이션팀!AJ49+송도생산지원팀!AJ49+송도설비관리팀!AJ49+품질관리6팀!AJ49+품질보증3팀!AJ49</f>
        <v>370000</v>
      </c>
      <c r="AK49" s="245">
        <f>송도공장장!AK49+제조팀!AK49+송도밸리데이션팀!AK49+송도생산지원팀!AK49+송도설비관리팀!AK49+품질관리6팀!AK49+품질보증3팀!AK49</f>
        <v>470000</v>
      </c>
      <c r="AL49" s="245">
        <f>송도공장장!AL49+제조팀!AL49+송도밸리데이션팀!AL49+송도생산지원팀!AL49+송도설비관리팀!AL49+품질관리6팀!AL49+품질보증3팀!AL49</f>
        <v>370000</v>
      </c>
      <c r="AM49" s="245">
        <f>송도공장장!AM49+제조팀!AM49+송도밸리데이션팀!AM49+송도생산지원팀!AM49+송도설비관리팀!AM49+품질관리6팀!AM49+품질보증3팀!AM49</f>
        <v>370000</v>
      </c>
      <c r="AN49" s="245">
        <f>송도공장장!AN49+제조팀!AN49+송도밸리데이션팀!AN49+송도생산지원팀!AN49+송도설비관리팀!AN49+품질관리6팀!AN49+품질보증3팀!AN49</f>
        <v>470000</v>
      </c>
      <c r="AO49" s="245">
        <f>송도공장장!AO49+제조팀!AO49+송도밸리데이션팀!AO49+송도생산지원팀!AO49+송도설비관리팀!AO49+품질관리6팀!AO49+품질보증3팀!AO49</f>
        <v>370000</v>
      </c>
      <c r="AP49" s="245">
        <f>송도공장장!AP49+제조팀!AP49+송도밸리데이션팀!AP49+송도생산지원팀!AP49+송도설비관리팀!AP49+품질관리6팀!AP49+품질보증3팀!AP49</f>
        <v>370000</v>
      </c>
      <c r="AQ49" s="245">
        <f>송도공장장!AQ49+제조팀!AQ49+송도밸리데이션팀!AQ49+송도생산지원팀!AQ49+송도설비관리팀!AQ49+품질관리6팀!AQ49+품질보증3팀!AQ49</f>
        <v>470000</v>
      </c>
      <c r="AR49" s="245">
        <f>송도공장장!AR49+제조팀!AR49+송도밸리데이션팀!AR49+송도생산지원팀!AR49+송도설비관리팀!AR49+품질관리6팀!AR49+품질보증3팀!AR49</f>
        <v>370000</v>
      </c>
      <c r="AS49" s="245">
        <f>송도공장장!AS49+제조팀!AS49+송도밸리데이션팀!AS49+송도생산지원팀!AS49+송도설비관리팀!AS49+품질관리6팀!AS49+품질보증3팀!AS49</f>
        <v>370000</v>
      </c>
      <c r="AT49" s="245">
        <f>송도공장장!AT49+제조팀!AT49+송도밸리데이션팀!AT49+송도생산지원팀!AT49+송도설비관리팀!AT49+품질관리6팀!AT49+품질보증3팀!AT49</f>
        <v>470000</v>
      </c>
      <c r="AU49" s="280">
        <f t="shared" si="2"/>
        <v>1210000</v>
      </c>
      <c r="AV49" s="280">
        <f t="shared" si="3"/>
        <v>1210000</v>
      </c>
      <c r="AW49" s="280">
        <f t="shared" si="4"/>
        <v>1210000</v>
      </c>
      <c r="AX49" s="280">
        <f t="shared" si="5"/>
        <v>1210000</v>
      </c>
      <c r="AY49" s="280">
        <f>IF($BC49="O",1.05*$AH49,$AH49)</f>
        <v>4840000</v>
      </c>
      <c r="AZ49" s="280">
        <f>IF($BC49="O",1.05*$AY49,$AY49)</f>
        <v>4840000</v>
      </c>
      <c r="BA49" s="280">
        <f>IF($BC49="O",1.05*$AZ49,$AZ49)</f>
        <v>4840000</v>
      </c>
      <c r="BB49" s="236"/>
      <c r="BC49" s="289" t="s">
        <v>24</v>
      </c>
      <c r="BD49" s="292"/>
      <c r="BE49" s="286">
        <v>0</v>
      </c>
      <c r="BF49" s="286">
        <v>4740000</v>
      </c>
      <c r="BG49" s="286">
        <v>679303</v>
      </c>
      <c r="BH49" s="287">
        <f t="shared" si="7"/>
        <v>199048</v>
      </c>
    </row>
    <row r="50" spans="1:60" outlineLevel="1" x14ac:dyDescent="0.3">
      <c r="A50" s="71" t="s">
        <v>118</v>
      </c>
      <c r="B50" s="238" t="s">
        <v>119</v>
      </c>
      <c r="C50" s="238" t="s">
        <v>31</v>
      </c>
      <c r="D50" s="239">
        <v>5104140</v>
      </c>
      <c r="E50" s="239" t="s">
        <v>120</v>
      </c>
      <c r="F50" s="277">
        <v>0</v>
      </c>
      <c r="G50" s="245">
        <f>SUM(H50:S50)</f>
        <v>0</v>
      </c>
      <c r="H50" s="264">
        <f>IFERROR(INDEX('[1]2024'!$A:$Q,MATCH($A$3&amp;$D50,'[1]2024'!$B:$B,0),MATCH(H$4,'[1]2024'!$2:$2,0)),0)+IFERROR(INDEX('[1]2024'!$A:$Q,MATCH($B$3&amp;$D50,'[1]2024'!$B:$B,0),MATCH(H$4,'[1]2024'!$2:$2,0)),0)++IFERROR(INDEX('[1]2024'!$A:$Q,MATCH($C$3&amp;$D50,'[1]2024'!$B:$B,0),MATCH(H$4,'[1]2024'!$2:$2,0)),0)++IFERROR(INDEX('[1]2024'!$A:$Q,MATCH($D$3&amp;$D50,'[1]2024'!$B:$B,0),MATCH(H$4,'[1]2024'!$2:$2,0)),0)</f>
        <v>0</v>
      </c>
      <c r="I50" s="264">
        <f>IFERROR(INDEX('[1]2024'!$A:$Q,MATCH($A$3&amp;$D50,'[1]2024'!$B:$B,0),MATCH(I$4,'[1]2024'!$2:$2,0)),0)+IFERROR(INDEX('[1]2024'!$A:$Q,MATCH($B$3&amp;$D50,'[1]2024'!$B:$B,0),MATCH(I$4,'[1]2024'!$2:$2,0)),0)++IFERROR(INDEX('[1]2024'!$A:$Q,MATCH($C$3&amp;$D50,'[1]2024'!$B:$B,0),MATCH(I$4,'[1]2024'!$2:$2,0)),0)++IFERROR(INDEX('[1]2024'!$A:$Q,MATCH($D$3&amp;$D50,'[1]2024'!$B:$B,0),MATCH(I$4,'[1]2024'!$2:$2,0)),0)</f>
        <v>0</v>
      </c>
      <c r="J50" s="264">
        <f>IFERROR(INDEX('[1]2024'!$A:$Q,MATCH($A$3&amp;$D50,'[1]2024'!$B:$B,0),MATCH(J$4,'[1]2024'!$2:$2,0)),0)+IFERROR(INDEX('[1]2024'!$A:$Q,MATCH($B$3&amp;$D50,'[1]2024'!$B:$B,0),MATCH(J$4,'[1]2024'!$2:$2,0)),0)++IFERROR(INDEX('[1]2024'!$A:$Q,MATCH($C$3&amp;$D50,'[1]2024'!$B:$B,0),MATCH(J$4,'[1]2024'!$2:$2,0)),0)++IFERROR(INDEX('[1]2024'!$A:$Q,MATCH($D$3&amp;$D50,'[1]2024'!$B:$B,0),MATCH(J$4,'[1]2024'!$2:$2,0)),0)</f>
        <v>0</v>
      </c>
      <c r="K50" s="264">
        <f>IFERROR(INDEX('[1]2024'!$A:$Q,MATCH($A$3&amp;$D50,'[1]2024'!$B:$B,0),MATCH(K$4,'[1]2024'!$2:$2,0)),0)+IFERROR(INDEX('[1]2024'!$A:$Q,MATCH($B$3&amp;$D50,'[1]2024'!$B:$B,0),MATCH(K$4,'[1]2024'!$2:$2,0)),0)++IFERROR(INDEX('[1]2024'!$A:$Q,MATCH($C$3&amp;$D50,'[1]2024'!$B:$B,0),MATCH(K$4,'[1]2024'!$2:$2,0)),0)++IFERROR(INDEX('[1]2024'!$A:$Q,MATCH($D$3&amp;$D50,'[1]2024'!$B:$B,0),MATCH(K$4,'[1]2024'!$2:$2,0)),0)</f>
        <v>0</v>
      </c>
      <c r="L50" s="264">
        <f>IFERROR(INDEX('[1]2024'!$A:$Q,MATCH($A$3&amp;$D50,'[1]2024'!$B:$B,0),MATCH(L$4,'[1]2024'!$2:$2,0)),0)+IFERROR(INDEX('[1]2024'!$A:$Q,MATCH($B$3&amp;$D50,'[1]2024'!$B:$B,0),MATCH(L$4,'[1]2024'!$2:$2,0)),0)++IFERROR(INDEX('[1]2024'!$A:$Q,MATCH($C$3&amp;$D50,'[1]2024'!$B:$B,0),MATCH(L$4,'[1]2024'!$2:$2,0)),0)++IFERROR(INDEX('[1]2024'!$A:$Q,MATCH($D$3&amp;$D50,'[1]2024'!$B:$B,0),MATCH(L$4,'[1]2024'!$2:$2,0)),0)</f>
        <v>0</v>
      </c>
      <c r="M50" s="264">
        <f>IFERROR(INDEX('[1]2024'!$A:$Q,MATCH($A$3&amp;$D50,'[1]2024'!$B:$B,0),MATCH(M$4,'[1]2024'!$2:$2,0)),0)+IFERROR(INDEX('[1]2024'!$A:$Q,MATCH($B$3&amp;$D50,'[1]2024'!$B:$B,0),MATCH(M$4,'[1]2024'!$2:$2,0)),0)++IFERROR(INDEX('[1]2024'!$A:$Q,MATCH($C$3&amp;$D50,'[1]2024'!$B:$B,0),MATCH(M$4,'[1]2024'!$2:$2,0)),0)++IFERROR(INDEX('[1]2024'!$A:$Q,MATCH($D$3&amp;$D50,'[1]2024'!$B:$B,0),MATCH(M$4,'[1]2024'!$2:$2,0)),0)</f>
        <v>0</v>
      </c>
      <c r="N50" s="264">
        <f>IFERROR(INDEX('[1]2024'!$A:$Q,MATCH($A$3&amp;$D50,'[1]2024'!$B:$B,0),MATCH(N$4,'[1]2024'!$2:$2,0)),0)+IFERROR(INDEX('[1]2024'!$A:$Q,MATCH($B$3&amp;$D50,'[1]2024'!$B:$B,0),MATCH(N$4,'[1]2024'!$2:$2,0)),0)++IFERROR(INDEX('[1]2024'!$A:$Q,MATCH($C$3&amp;$D50,'[1]2024'!$B:$B,0),MATCH(N$4,'[1]2024'!$2:$2,0)),0)++IFERROR(INDEX('[1]2024'!$A:$Q,MATCH($D$3&amp;$D50,'[1]2024'!$B:$B,0),MATCH(N$4,'[1]2024'!$2:$2,0)),0)</f>
        <v>0</v>
      </c>
      <c r="O50" s="264">
        <f>IFERROR(INDEX('[1]2024'!$A:$Q,MATCH($A$3&amp;$D50,'[1]2024'!$B:$B,0),MATCH(O$4,'[1]2024'!$2:$2,0)),0)+IFERROR(INDEX('[1]2024'!$A:$Q,MATCH($B$3&amp;$D50,'[1]2024'!$B:$B,0),MATCH(O$4,'[1]2024'!$2:$2,0)),0)++IFERROR(INDEX('[1]2024'!$A:$Q,MATCH($C$3&amp;$D50,'[1]2024'!$B:$B,0),MATCH(O$4,'[1]2024'!$2:$2,0)),0)++IFERROR(INDEX('[1]2024'!$A:$Q,MATCH($D$3&amp;$D50,'[1]2024'!$B:$B,0),MATCH(O$4,'[1]2024'!$2:$2,0)),0)</f>
        <v>0</v>
      </c>
      <c r="P50" s="264">
        <f>IFERROR(INDEX('[1]2024'!$A:$Q,MATCH($A$3&amp;$D50,'[1]2024'!$B:$B,0),MATCH(P$4,'[1]2024'!$2:$2,0)),0)+IFERROR(INDEX('[1]2024'!$A:$Q,MATCH($B$3&amp;$D50,'[1]2024'!$B:$B,0),MATCH(P$4,'[1]2024'!$2:$2,0)),0)++IFERROR(INDEX('[1]2024'!$A:$Q,MATCH($C$3&amp;$D50,'[1]2024'!$B:$B,0),MATCH(P$4,'[1]2024'!$2:$2,0)),0)++IFERROR(INDEX('[1]2024'!$A:$Q,MATCH($D$3&amp;$D50,'[1]2024'!$B:$B,0),MATCH(P$4,'[1]2024'!$2:$2,0)),0)</f>
        <v>0</v>
      </c>
      <c r="Q50" s="264">
        <f>IFERROR(INDEX('[1]2024'!$A:$Q,MATCH($A$3&amp;$D50,'[1]2024'!$B:$B,0),MATCH(Q$4,'[1]2024'!$2:$2,0)),0)+IFERROR(INDEX('[1]2024'!$A:$Q,MATCH($B$3&amp;$D50,'[1]2024'!$B:$B,0),MATCH(Q$4,'[1]2024'!$2:$2,0)),0)++IFERROR(INDEX('[1]2024'!$A:$Q,MATCH($C$3&amp;$D50,'[1]2024'!$B:$B,0),MATCH(Q$4,'[1]2024'!$2:$2,0)),0)++IFERROR(INDEX('[1]2024'!$A:$Q,MATCH($D$3&amp;$D50,'[1]2024'!$B:$B,0),MATCH(Q$4,'[1]2024'!$2:$2,0)),0)</f>
        <v>0</v>
      </c>
      <c r="R50" s="264">
        <f>IFERROR(INDEX('[1]2024'!$A:$Q,MATCH($A$3&amp;$D50,'[1]2024'!$B:$B,0),MATCH(R$4,'[1]2024'!$2:$2,0)),0)+IFERROR(INDEX('[1]2024'!$A:$Q,MATCH($B$3&amp;$D50,'[1]2024'!$B:$B,0),MATCH(R$4,'[1]2024'!$2:$2,0)),0)++IFERROR(INDEX('[1]2024'!$A:$Q,MATCH($C$3&amp;$D50,'[1]2024'!$B:$B,0),MATCH(R$4,'[1]2024'!$2:$2,0)),0)++IFERROR(INDEX('[1]2024'!$A:$Q,MATCH($D$3&amp;$D50,'[1]2024'!$B:$B,0),MATCH(R$4,'[1]2024'!$2:$2,0)),0)</f>
        <v>0</v>
      </c>
      <c r="S50" s="264">
        <f>IFERROR(INDEX('[1]2024'!$A:$Q,MATCH($A$3&amp;$D50,'[1]2024'!$B:$B,0),MATCH(S$4,'[1]2024'!$2:$2,0)),0)+IFERROR(INDEX('[1]2024'!$A:$Q,MATCH($B$3&amp;$D50,'[1]2024'!$B:$B,0),MATCH(S$4,'[1]2024'!$2:$2,0)),0)++IFERROR(INDEX('[1]2024'!$A:$Q,MATCH($C$3&amp;$D50,'[1]2024'!$B:$B,0),MATCH(S$4,'[1]2024'!$2:$2,0)),0)++IFERROR(INDEX('[1]2024'!$A:$Q,MATCH($D$3&amp;$D50,'[1]2024'!$B:$B,0),MATCH(S$4,'[1]2024'!$2:$2,0)),0)</f>
        <v>0</v>
      </c>
      <c r="T50" s="75">
        <v>0</v>
      </c>
      <c r="U50" s="245">
        <f>SUM(V50:AG50)</f>
        <v>0</v>
      </c>
      <c r="V50" s="246">
        <v>0</v>
      </c>
      <c r="W50" s="247">
        <v>0</v>
      </c>
      <c r="X50" s="247">
        <v>0</v>
      </c>
      <c r="Y50" s="247">
        <v>0</v>
      </c>
      <c r="Z50" s="247">
        <v>0</v>
      </c>
      <c r="AA50" s="247">
        <v>0</v>
      </c>
      <c r="AB50" s="247">
        <v>0</v>
      </c>
      <c r="AC50" s="247">
        <v>0</v>
      </c>
      <c r="AD50" s="247">
        <v>0</v>
      </c>
      <c r="AE50" s="247">
        <v>0</v>
      </c>
      <c r="AF50" s="247">
        <v>0</v>
      </c>
      <c r="AG50" s="248">
        <v>0</v>
      </c>
      <c r="AH50" s="245">
        <f>송도공장장!AH50+제조팀!AH50+송도밸리데이션팀!AH50+송도생산지원팀!AH50+송도설비관리팀!AH50+품질관리6팀!AH50+품질보증3팀!AH50</f>
        <v>0</v>
      </c>
      <c r="AI50" s="245">
        <f>송도공장장!AI50+제조팀!AI50+송도밸리데이션팀!AI50+송도생산지원팀!AI50+송도설비관리팀!AI50+품질관리6팀!AI50+품질보증3팀!AI50</f>
        <v>0</v>
      </c>
      <c r="AJ50" s="245">
        <f>송도공장장!AJ50+제조팀!AJ50+송도밸리데이션팀!AJ50+송도생산지원팀!AJ50+송도설비관리팀!AJ50+품질관리6팀!AJ50+품질보증3팀!AJ50</f>
        <v>0</v>
      </c>
      <c r="AK50" s="245">
        <f>송도공장장!AK50+제조팀!AK50+송도밸리데이션팀!AK50+송도생산지원팀!AK50+송도설비관리팀!AK50+품질관리6팀!AK50+품질보증3팀!AK50</f>
        <v>0</v>
      </c>
      <c r="AL50" s="245">
        <f>송도공장장!AL50+제조팀!AL50+송도밸리데이션팀!AL50+송도생산지원팀!AL50+송도설비관리팀!AL50+품질관리6팀!AL50+품질보증3팀!AL50</f>
        <v>0</v>
      </c>
      <c r="AM50" s="245">
        <f>송도공장장!AM50+제조팀!AM50+송도밸리데이션팀!AM50+송도생산지원팀!AM50+송도설비관리팀!AM50+품질관리6팀!AM50+품질보증3팀!AM50</f>
        <v>0</v>
      </c>
      <c r="AN50" s="245">
        <f>송도공장장!AN50+제조팀!AN50+송도밸리데이션팀!AN50+송도생산지원팀!AN50+송도설비관리팀!AN50+품질관리6팀!AN50+품질보증3팀!AN50</f>
        <v>0</v>
      </c>
      <c r="AO50" s="245">
        <f>송도공장장!AO50+제조팀!AO50+송도밸리데이션팀!AO50+송도생산지원팀!AO50+송도설비관리팀!AO50+품질관리6팀!AO50+품질보증3팀!AO50</f>
        <v>0</v>
      </c>
      <c r="AP50" s="245">
        <f>송도공장장!AP50+제조팀!AP50+송도밸리데이션팀!AP50+송도생산지원팀!AP50+송도설비관리팀!AP50+품질관리6팀!AP50+품질보증3팀!AP50</f>
        <v>0</v>
      </c>
      <c r="AQ50" s="245">
        <f>송도공장장!AQ50+제조팀!AQ50+송도밸리데이션팀!AQ50+송도생산지원팀!AQ50+송도설비관리팀!AQ50+품질관리6팀!AQ50+품질보증3팀!AQ50</f>
        <v>0</v>
      </c>
      <c r="AR50" s="245">
        <f>송도공장장!AR50+제조팀!AR50+송도밸리데이션팀!AR50+송도생산지원팀!AR50+송도설비관리팀!AR50+품질관리6팀!AR50+품질보증3팀!AR50</f>
        <v>0</v>
      </c>
      <c r="AS50" s="245">
        <f>송도공장장!AS50+제조팀!AS50+송도밸리데이션팀!AS50+송도생산지원팀!AS50+송도설비관리팀!AS50+품질관리6팀!AS50+품질보증3팀!AS50</f>
        <v>0</v>
      </c>
      <c r="AT50" s="245">
        <f>송도공장장!AT50+제조팀!AT50+송도밸리데이션팀!AT50+송도생산지원팀!AT50+송도설비관리팀!AT50+품질관리6팀!AT50+품질보증3팀!AT50</f>
        <v>0</v>
      </c>
      <c r="AU50" s="245">
        <f t="shared" si="2"/>
        <v>0</v>
      </c>
      <c r="AV50" s="245">
        <f t="shared" si="3"/>
        <v>0</v>
      </c>
      <c r="AW50" s="245">
        <f t="shared" si="4"/>
        <v>0</v>
      </c>
      <c r="AX50" s="245">
        <f t="shared" si="5"/>
        <v>0</v>
      </c>
      <c r="AY50" s="245">
        <f>IF($BC50="O",1.05*$AH50,$AH50)</f>
        <v>0</v>
      </c>
      <c r="AZ50" s="245">
        <f>IF($BC50="O",1.05*$AY50,$AY50)</f>
        <v>0</v>
      </c>
      <c r="BA50" s="245">
        <f>IF($BC50="O",1.05*$AZ50,$AZ50)</f>
        <v>0</v>
      </c>
      <c r="BB50" s="250"/>
      <c r="BC50" s="251" t="s">
        <v>24</v>
      </c>
      <c r="BD50" s="261"/>
      <c r="BE50" s="264">
        <v>0</v>
      </c>
      <c r="BF50" s="264">
        <v>0</v>
      </c>
      <c r="BG50" s="264">
        <v>0</v>
      </c>
      <c r="BH50" s="265">
        <f t="shared" si="7"/>
        <v>0</v>
      </c>
    </row>
    <row r="51" spans="1:60" outlineLevel="1" x14ac:dyDescent="0.3">
      <c r="A51" s="71" t="s">
        <v>121</v>
      </c>
      <c r="B51" s="238" t="s">
        <v>121</v>
      </c>
      <c r="C51" s="238" t="s">
        <v>31</v>
      </c>
      <c r="D51" s="239">
        <v>5104150</v>
      </c>
      <c r="E51" s="239" t="s">
        <v>122</v>
      </c>
      <c r="F51" s="277">
        <v>0</v>
      </c>
      <c r="G51" s="245">
        <f>SUM(H51:S51)</f>
        <v>425305</v>
      </c>
      <c r="H51" s="264">
        <f>IFERROR(INDEX('[1]2024'!$A:$Q,MATCH($A$3&amp;$D51,'[1]2024'!$B:$B,0),MATCH(H$4,'[1]2024'!$2:$2,0)),0)+IFERROR(INDEX('[1]2024'!$A:$Q,MATCH($B$3&amp;$D51,'[1]2024'!$B:$B,0),MATCH(H$4,'[1]2024'!$2:$2,0)),0)++IFERROR(INDEX('[1]2024'!$A:$Q,MATCH($C$3&amp;$D51,'[1]2024'!$B:$B,0),MATCH(H$4,'[1]2024'!$2:$2,0)),0)++IFERROR(INDEX('[1]2024'!$A:$Q,MATCH($D$3&amp;$D51,'[1]2024'!$B:$B,0),MATCH(H$4,'[1]2024'!$2:$2,0)),0)</f>
        <v>0</v>
      </c>
      <c r="I51" s="264">
        <f>IFERROR(INDEX('[1]2024'!$A:$Q,MATCH($A$3&amp;$D51,'[1]2024'!$B:$B,0),MATCH(I$4,'[1]2024'!$2:$2,0)),0)+IFERROR(INDEX('[1]2024'!$A:$Q,MATCH($B$3&amp;$D51,'[1]2024'!$B:$B,0),MATCH(I$4,'[1]2024'!$2:$2,0)),0)++IFERROR(INDEX('[1]2024'!$A:$Q,MATCH($C$3&amp;$D51,'[1]2024'!$B:$B,0),MATCH(I$4,'[1]2024'!$2:$2,0)),0)++IFERROR(INDEX('[1]2024'!$A:$Q,MATCH($D$3&amp;$D51,'[1]2024'!$B:$B,0),MATCH(I$4,'[1]2024'!$2:$2,0)),0)</f>
        <v>0</v>
      </c>
      <c r="J51" s="264">
        <f>IFERROR(INDEX('[1]2024'!$A:$Q,MATCH($A$3&amp;$D51,'[1]2024'!$B:$B,0),MATCH(J$4,'[1]2024'!$2:$2,0)),0)+IFERROR(INDEX('[1]2024'!$A:$Q,MATCH($B$3&amp;$D51,'[1]2024'!$B:$B,0),MATCH(J$4,'[1]2024'!$2:$2,0)),0)++IFERROR(INDEX('[1]2024'!$A:$Q,MATCH($C$3&amp;$D51,'[1]2024'!$B:$B,0),MATCH(J$4,'[1]2024'!$2:$2,0)),0)++IFERROR(INDEX('[1]2024'!$A:$Q,MATCH($D$3&amp;$D51,'[1]2024'!$B:$B,0),MATCH(J$4,'[1]2024'!$2:$2,0)),0)</f>
        <v>0</v>
      </c>
      <c r="K51" s="264">
        <f>IFERROR(INDEX('[1]2024'!$A:$Q,MATCH($A$3&amp;$D51,'[1]2024'!$B:$B,0),MATCH(K$4,'[1]2024'!$2:$2,0)),0)+IFERROR(INDEX('[1]2024'!$A:$Q,MATCH($B$3&amp;$D51,'[1]2024'!$B:$B,0),MATCH(K$4,'[1]2024'!$2:$2,0)),0)++IFERROR(INDEX('[1]2024'!$A:$Q,MATCH($C$3&amp;$D51,'[1]2024'!$B:$B,0),MATCH(K$4,'[1]2024'!$2:$2,0)),0)++IFERROR(INDEX('[1]2024'!$A:$Q,MATCH($D$3&amp;$D51,'[1]2024'!$B:$B,0),MATCH(K$4,'[1]2024'!$2:$2,0)),0)</f>
        <v>0</v>
      </c>
      <c r="L51" s="264">
        <f>IFERROR(INDEX('[1]2024'!$A:$Q,MATCH($A$3&amp;$D51,'[1]2024'!$B:$B,0),MATCH(L$4,'[1]2024'!$2:$2,0)),0)+IFERROR(INDEX('[1]2024'!$A:$Q,MATCH($B$3&amp;$D51,'[1]2024'!$B:$B,0),MATCH(L$4,'[1]2024'!$2:$2,0)),0)++IFERROR(INDEX('[1]2024'!$A:$Q,MATCH($C$3&amp;$D51,'[1]2024'!$B:$B,0),MATCH(L$4,'[1]2024'!$2:$2,0)),0)++IFERROR(INDEX('[1]2024'!$A:$Q,MATCH($D$3&amp;$D51,'[1]2024'!$B:$B,0),MATCH(L$4,'[1]2024'!$2:$2,0)),0)</f>
        <v>425305</v>
      </c>
      <c r="M51" s="264">
        <f>IFERROR(INDEX('[1]2024'!$A:$Q,MATCH($A$3&amp;$D51,'[1]2024'!$B:$B,0),MATCH(M$4,'[1]2024'!$2:$2,0)),0)+IFERROR(INDEX('[1]2024'!$A:$Q,MATCH($B$3&amp;$D51,'[1]2024'!$B:$B,0),MATCH(M$4,'[1]2024'!$2:$2,0)),0)++IFERROR(INDEX('[1]2024'!$A:$Q,MATCH($C$3&amp;$D51,'[1]2024'!$B:$B,0),MATCH(M$4,'[1]2024'!$2:$2,0)),0)++IFERROR(INDEX('[1]2024'!$A:$Q,MATCH($D$3&amp;$D51,'[1]2024'!$B:$B,0),MATCH(M$4,'[1]2024'!$2:$2,0)),0)</f>
        <v>0</v>
      </c>
      <c r="N51" s="264">
        <f>IFERROR(INDEX('[1]2024'!$A:$Q,MATCH($A$3&amp;$D51,'[1]2024'!$B:$B,0),MATCH(N$4,'[1]2024'!$2:$2,0)),0)+IFERROR(INDEX('[1]2024'!$A:$Q,MATCH($B$3&amp;$D51,'[1]2024'!$B:$B,0),MATCH(N$4,'[1]2024'!$2:$2,0)),0)++IFERROR(INDEX('[1]2024'!$A:$Q,MATCH($C$3&amp;$D51,'[1]2024'!$B:$B,0),MATCH(N$4,'[1]2024'!$2:$2,0)),0)++IFERROR(INDEX('[1]2024'!$A:$Q,MATCH($D$3&amp;$D51,'[1]2024'!$B:$B,0),MATCH(N$4,'[1]2024'!$2:$2,0)),0)</f>
        <v>0</v>
      </c>
      <c r="O51" s="264">
        <f>IFERROR(INDEX('[1]2024'!$A:$Q,MATCH($A$3&amp;$D51,'[1]2024'!$B:$B,0),MATCH(O$4,'[1]2024'!$2:$2,0)),0)+IFERROR(INDEX('[1]2024'!$A:$Q,MATCH($B$3&amp;$D51,'[1]2024'!$B:$B,0),MATCH(O$4,'[1]2024'!$2:$2,0)),0)++IFERROR(INDEX('[1]2024'!$A:$Q,MATCH($C$3&amp;$D51,'[1]2024'!$B:$B,0),MATCH(O$4,'[1]2024'!$2:$2,0)),0)++IFERROR(INDEX('[1]2024'!$A:$Q,MATCH($D$3&amp;$D51,'[1]2024'!$B:$B,0),MATCH(O$4,'[1]2024'!$2:$2,0)),0)</f>
        <v>0</v>
      </c>
      <c r="P51" s="264">
        <f>IFERROR(INDEX('[1]2024'!$A:$Q,MATCH($A$3&amp;$D51,'[1]2024'!$B:$B,0),MATCH(P$4,'[1]2024'!$2:$2,0)),0)+IFERROR(INDEX('[1]2024'!$A:$Q,MATCH($B$3&amp;$D51,'[1]2024'!$B:$B,0),MATCH(P$4,'[1]2024'!$2:$2,0)),0)++IFERROR(INDEX('[1]2024'!$A:$Q,MATCH($C$3&amp;$D51,'[1]2024'!$B:$B,0),MATCH(P$4,'[1]2024'!$2:$2,0)),0)++IFERROR(INDEX('[1]2024'!$A:$Q,MATCH($D$3&amp;$D51,'[1]2024'!$B:$B,0),MATCH(P$4,'[1]2024'!$2:$2,0)),0)</f>
        <v>0</v>
      </c>
      <c r="Q51" s="264">
        <f>IFERROR(INDEX('[1]2024'!$A:$Q,MATCH($A$3&amp;$D51,'[1]2024'!$B:$B,0),MATCH(Q$4,'[1]2024'!$2:$2,0)),0)+IFERROR(INDEX('[1]2024'!$A:$Q,MATCH($B$3&amp;$D51,'[1]2024'!$B:$B,0),MATCH(Q$4,'[1]2024'!$2:$2,0)),0)++IFERROR(INDEX('[1]2024'!$A:$Q,MATCH($C$3&amp;$D51,'[1]2024'!$B:$B,0),MATCH(Q$4,'[1]2024'!$2:$2,0)),0)++IFERROR(INDEX('[1]2024'!$A:$Q,MATCH($D$3&amp;$D51,'[1]2024'!$B:$B,0),MATCH(Q$4,'[1]2024'!$2:$2,0)),0)</f>
        <v>0</v>
      </c>
      <c r="R51" s="264">
        <f>IFERROR(INDEX('[1]2024'!$A:$Q,MATCH($A$3&amp;$D51,'[1]2024'!$B:$B,0),MATCH(R$4,'[1]2024'!$2:$2,0)),0)+IFERROR(INDEX('[1]2024'!$A:$Q,MATCH($B$3&amp;$D51,'[1]2024'!$B:$B,0),MATCH(R$4,'[1]2024'!$2:$2,0)),0)++IFERROR(INDEX('[1]2024'!$A:$Q,MATCH($C$3&amp;$D51,'[1]2024'!$B:$B,0),MATCH(R$4,'[1]2024'!$2:$2,0)),0)++IFERROR(INDEX('[1]2024'!$A:$Q,MATCH($D$3&amp;$D51,'[1]2024'!$B:$B,0),MATCH(R$4,'[1]2024'!$2:$2,0)),0)</f>
        <v>0</v>
      </c>
      <c r="S51" s="264">
        <f>IFERROR(INDEX('[1]2024'!$A:$Q,MATCH($A$3&amp;$D51,'[1]2024'!$B:$B,0),MATCH(S$4,'[1]2024'!$2:$2,0)),0)+IFERROR(INDEX('[1]2024'!$A:$Q,MATCH($B$3&amp;$D51,'[1]2024'!$B:$B,0),MATCH(S$4,'[1]2024'!$2:$2,0)),0)++IFERROR(INDEX('[1]2024'!$A:$Q,MATCH($C$3&amp;$D51,'[1]2024'!$B:$B,0),MATCH(S$4,'[1]2024'!$2:$2,0)),0)++IFERROR(INDEX('[1]2024'!$A:$Q,MATCH($D$3&amp;$D51,'[1]2024'!$B:$B,0),MATCH(S$4,'[1]2024'!$2:$2,0)),0)</f>
        <v>0</v>
      </c>
      <c r="T51" s="75">
        <v>0</v>
      </c>
      <c r="U51" s="245">
        <f>SUM(V51:AG51)</f>
        <v>180000</v>
      </c>
      <c r="V51" s="246">
        <v>0</v>
      </c>
      <c r="W51" s="247">
        <v>0</v>
      </c>
      <c r="X51" s="247">
        <v>180000</v>
      </c>
      <c r="Y51" s="247">
        <v>0</v>
      </c>
      <c r="Z51" s="247">
        <v>0</v>
      </c>
      <c r="AA51" s="247">
        <v>0</v>
      </c>
      <c r="AB51" s="247">
        <v>0</v>
      </c>
      <c r="AC51" s="247">
        <v>0</v>
      </c>
      <c r="AD51" s="247">
        <v>0</v>
      </c>
      <c r="AE51" s="247">
        <v>0</v>
      </c>
      <c r="AF51" s="247">
        <v>0</v>
      </c>
      <c r="AG51" s="248">
        <v>0</v>
      </c>
      <c r="AH51" s="245">
        <f>송도공장장!AH51+제조팀!AH51+송도밸리데이션팀!AH51+송도생산지원팀!AH51+송도설비관리팀!AH51+품질관리6팀!AH51+품질보증3팀!AH51</f>
        <v>12</v>
      </c>
      <c r="AI51" s="245">
        <f>송도공장장!AI51+제조팀!AI51+송도밸리데이션팀!AI51+송도생산지원팀!AI51+송도설비관리팀!AI51+품질관리6팀!AI51+품질보증3팀!AI51</f>
        <v>0</v>
      </c>
      <c r="AJ51" s="245">
        <f>송도공장장!AJ51+제조팀!AJ51+송도밸리데이션팀!AJ51+송도생산지원팀!AJ51+송도설비관리팀!AJ51+품질관리6팀!AJ51+품질보증3팀!AJ51</f>
        <v>0</v>
      </c>
      <c r="AK51" s="245">
        <f>송도공장장!AK51+제조팀!AK51+송도밸리데이션팀!AK51+송도생산지원팀!AK51+송도설비관리팀!AK51+품질관리6팀!AK51+품질보증3팀!AK51</f>
        <v>3</v>
      </c>
      <c r="AL51" s="245">
        <f>송도공장장!AL51+제조팀!AL51+송도밸리데이션팀!AL51+송도생산지원팀!AL51+송도설비관리팀!AL51+품질관리6팀!AL51+품질보증3팀!AL51</f>
        <v>0</v>
      </c>
      <c r="AM51" s="245">
        <f>송도공장장!AM51+제조팀!AM51+송도밸리데이션팀!AM51+송도생산지원팀!AM51+송도설비관리팀!AM51+품질관리6팀!AM51+품질보증3팀!AM51</f>
        <v>0</v>
      </c>
      <c r="AN51" s="245">
        <f>송도공장장!AN51+제조팀!AN51+송도밸리데이션팀!AN51+송도생산지원팀!AN51+송도설비관리팀!AN51+품질관리6팀!AN51+품질보증3팀!AN51</f>
        <v>3</v>
      </c>
      <c r="AO51" s="245">
        <f>송도공장장!AO51+제조팀!AO51+송도밸리데이션팀!AO51+송도생산지원팀!AO51+송도설비관리팀!AO51+품질관리6팀!AO51+품질보증3팀!AO51</f>
        <v>0</v>
      </c>
      <c r="AP51" s="245">
        <f>송도공장장!AP51+제조팀!AP51+송도밸리데이션팀!AP51+송도생산지원팀!AP51+송도설비관리팀!AP51+품질관리6팀!AP51+품질보증3팀!AP51</f>
        <v>0</v>
      </c>
      <c r="AQ51" s="245">
        <f>송도공장장!AQ51+제조팀!AQ51+송도밸리데이션팀!AQ51+송도생산지원팀!AQ51+송도설비관리팀!AQ51+품질관리6팀!AQ51+품질보증3팀!AQ51</f>
        <v>3</v>
      </c>
      <c r="AR51" s="245">
        <f>송도공장장!AR51+제조팀!AR51+송도밸리데이션팀!AR51+송도생산지원팀!AR51+송도설비관리팀!AR51+품질관리6팀!AR51+품질보증3팀!AR51</f>
        <v>0</v>
      </c>
      <c r="AS51" s="245">
        <f>송도공장장!AS51+제조팀!AS51+송도밸리데이션팀!AS51+송도생산지원팀!AS51+송도설비관리팀!AS51+품질관리6팀!AS51+품질보증3팀!AS51</f>
        <v>0</v>
      </c>
      <c r="AT51" s="245">
        <f>송도공장장!AT51+제조팀!AT51+송도밸리데이션팀!AT51+송도생산지원팀!AT51+송도설비관리팀!AT51+품질관리6팀!AT51+품질보증3팀!AT51</f>
        <v>3</v>
      </c>
      <c r="AU51" s="245">
        <f t="shared" si="2"/>
        <v>3</v>
      </c>
      <c r="AV51" s="245">
        <f t="shared" si="3"/>
        <v>3</v>
      </c>
      <c r="AW51" s="245">
        <f t="shared" si="4"/>
        <v>3</v>
      </c>
      <c r="AX51" s="245">
        <f t="shared" si="5"/>
        <v>3</v>
      </c>
      <c r="AY51" s="245">
        <f>IF($BC51="O",1.05*$AH51,$AH51)</f>
        <v>12</v>
      </c>
      <c r="AZ51" s="245">
        <f>IF($BC51="O",1.05*$AY51,$AY51)</f>
        <v>12</v>
      </c>
      <c r="BA51" s="245">
        <f>IF($BC51="O",1.05*$AZ51,$AZ51)</f>
        <v>12</v>
      </c>
      <c r="BB51" s="250"/>
      <c r="BC51" s="251" t="s">
        <v>24</v>
      </c>
      <c r="BD51" s="261"/>
      <c r="BE51" s="264">
        <v>0</v>
      </c>
      <c r="BF51" s="264">
        <v>0</v>
      </c>
      <c r="BG51" s="264">
        <v>0</v>
      </c>
      <c r="BH51" s="265">
        <f t="shared" si="7"/>
        <v>425305</v>
      </c>
    </row>
    <row r="52" spans="1:60" x14ac:dyDescent="0.3">
      <c r="A52" s="57" t="s">
        <v>123</v>
      </c>
      <c r="B52" s="256" t="s">
        <v>21</v>
      </c>
      <c r="C52" s="256"/>
      <c r="D52" s="257"/>
      <c r="E52" s="257"/>
      <c r="F52" s="272">
        <v>0</v>
      </c>
      <c r="G52" s="258">
        <f t="shared" ref="G52" si="23">SUM(G53:G59)</f>
        <v>0</v>
      </c>
      <c r="H52" s="259">
        <f t="shared" ref="H52:S52" si="24">SUM(H53:H59)</f>
        <v>0</v>
      </c>
      <c r="I52" s="260">
        <f t="shared" si="24"/>
        <v>0</v>
      </c>
      <c r="J52" s="260">
        <f t="shared" si="24"/>
        <v>0</v>
      </c>
      <c r="K52" s="260">
        <f t="shared" si="24"/>
        <v>0</v>
      </c>
      <c r="L52" s="260">
        <f t="shared" si="24"/>
        <v>0</v>
      </c>
      <c r="M52" s="260">
        <f t="shared" si="24"/>
        <v>0</v>
      </c>
      <c r="N52" s="260">
        <f t="shared" si="24"/>
        <v>0</v>
      </c>
      <c r="O52" s="260">
        <f t="shared" si="24"/>
        <v>0</v>
      </c>
      <c r="P52" s="260">
        <f t="shared" si="24"/>
        <v>0</v>
      </c>
      <c r="Q52" s="260">
        <f t="shared" si="24"/>
        <v>0</v>
      </c>
      <c r="R52" s="260">
        <f t="shared" si="24"/>
        <v>0</v>
      </c>
      <c r="S52" s="260">
        <f t="shared" si="24"/>
        <v>0</v>
      </c>
      <c r="T52" s="64">
        <v>0</v>
      </c>
      <c r="U52" s="258">
        <f t="shared" ref="U52:Z52" si="25">SUM(U53:U59)</f>
        <v>0</v>
      </c>
      <c r="V52" s="262">
        <f t="shared" si="25"/>
        <v>0</v>
      </c>
      <c r="W52" s="273">
        <f t="shared" si="25"/>
        <v>0</v>
      </c>
      <c r="X52" s="273">
        <f t="shared" si="25"/>
        <v>0</v>
      </c>
      <c r="Y52" s="273">
        <f t="shared" si="25"/>
        <v>0</v>
      </c>
      <c r="Z52" s="273">
        <f t="shared" si="25"/>
        <v>0</v>
      </c>
      <c r="AA52" s="273">
        <v>0</v>
      </c>
      <c r="AB52" s="273">
        <v>0</v>
      </c>
      <c r="AC52" s="273">
        <v>0</v>
      </c>
      <c r="AD52" s="273">
        <v>0</v>
      </c>
      <c r="AE52" s="273">
        <v>0</v>
      </c>
      <c r="AF52" s="273">
        <v>0</v>
      </c>
      <c r="AG52" s="274">
        <v>0</v>
      </c>
      <c r="AH52" s="258">
        <f t="shared" ref="AH52:AT52" si="26">SUM(AH53:AH59)</f>
        <v>6240000</v>
      </c>
      <c r="AI52" s="258">
        <f t="shared" si="26"/>
        <v>520000</v>
      </c>
      <c r="AJ52" s="258">
        <f t="shared" si="26"/>
        <v>520000</v>
      </c>
      <c r="AK52" s="258">
        <f t="shared" si="26"/>
        <v>520000</v>
      </c>
      <c r="AL52" s="258">
        <f t="shared" si="26"/>
        <v>520000</v>
      </c>
      <c r="AM52" s="258">
        <f t="shared" si="26"/>
        <v>520000</v>
      </c>
      <c r="AN52" s="258">
        <f t="shared" si="26"/>
        <v>520000</v>
      </c>
      <c r="AO52" s="258">
        <f t="shared" si="26"/>
        <v>520000</v>
      </c>
      <c r="AP52" s="258">
        <f t="shared" si="26"/>
        <v>520000</v>
      </c>
      <c r="AQ52" s="258">
        <f t="shared" si="26"/>
        <v>520000</v>
      </c>
      <c r="AR52" s="258">
        <f t="shared" si="26"/>
        <v>520000</v>
      </c>
      <c r="AS52" s="258">
        <f t="shared" si="26"/>
        <v>520000</v>
      </c>
      <c r="AT52" s="258">
        <f t="shared" si="26"/>
        <v>520000</v>
      </c>
      <c r="AU52" s="258">
        <f t="shared" si="2"/>
        <v>1560000</v>
      </c>
      <c r="AV52" s="258">
        <f t="shared" si="3"/>
        <v>1560000</v>
      </c>
      <c r="AW52" s="258">
        <f t="shared" si="4"/>
        <v>1560000</v>
      </c>
      <c r="AX52" s="258">
        <f t="shared" si="5"/>
        <v>1560000</v>
      </c>
      <c r="AY52" s="258">
        <f>SUM(AY53:AY59)</f>
        <v>6552000</v>
      </c>
      <c r="AZ52" s="258">
        <f t="shared" ref="AZ52:BA52" si="27">SUM(AZ53:AZ59)</f>
        <v>6879600</v>
      </c>
      <c r="BA52" s="258">
        <f t="shared" si="27"/>
        <v>7223580</v>
      </c>
      <c r="BB52" s="250"/>
      <c r="BC52" s="275"/>
      <c r="BD52" s="276"/>
      <c r="BE52" s="262">
        <f>SUM(BE53:BE59)</f>
        <v>0</v>
      </c>
      <c r="BF52" s="262">
        <v>0</v>
      </c>
      <c r="BG52" s="262">
        <v>0</v>
      </c>
      <c r="BH52" s="263">
        <f t="shared" si="7"/>
        <v>0</v>
      </c>
    </row>
    <row r="53" spans="1:60" outlineLevel="1" x14ac:dyDescent="0.3">
      <c r="A53" s="71" t="s">
        <v>124</v>
      </c>
      <c r="B53" s="238" t="s">
        <v>125</v>
      </c>
      <c r="C53" s="238" t="s">
        <v>31</v>
      </c>
      <c r="D53" s="239">
        <v>5105160</v>
      </c>
      <c r="E53" s="239" t="s">
        <v>126</v>
      </c>
      <c r="F53" s="277">
        <v>0</v>
      </c>
      <c r="G53" s="245">
        <f t="shared" ref="G53:G59" si="28">SUM(H53:S53)</f>
        <v>0</v>
      </c>
      <c r="H53" s="264">
        <f>IFERROR(INDEX('[1]2024'!$A:$Q,MATCH($A$3&amp;$D53,'[1]2024'!$B:$B,0),MATCH(H$4,'[1]2024'!$2:$2,0)),0)+IFERROR(INDEX('[1]2024'!$A:$Q,MATCH($B$3&amp;$D53,'[1]2024'!$B:$B,0),MATCH(H$4,'[1]2024'!$2:$2,0)),0)++IFERROR(INDEX('[1]2024'!$A:$Q,MATCH($C$3&amp;$D53,'[1]2024'!$B:$B,0),MATCH(H$4,'[1]2024'!$2:$2,0)),0)++IFERROR(INDEX('[1]2024'!$A:$Q,MATCH($D$3&amp;$D53,'[1]2024'!$B:$B,0),MATCH(H$4,'[1]2024'!$2:$2,0)),0)</f>
        <v>0</v>
      </c>
      <c r="I53" s="264">
        <f>IFERROR(INDEX('[1]2024'!$A:$Q,MATCH($A$3&amp;$D53,'[1]2024'!$B:$B,0),MATCH(I$4,'[1]2024'!$2:$2,0)),0)+IFERROR(INDEX('[1]2024'!$A:$Q,MATCH($B$3&amp;$D53,'[1]2024'!$B:$B,0),MATCH(I$4,'[1]2024'!$2:$2,0)),0)++IFERROR(INDEX('[1]2024'!$A:$Q,MATCH($C$3&amp;$D53,'[1]2024'!$B:$B,0),MATCH(I$4,'[1]2024'!$2:$2,0)),0)++IFERROR(INDEX('[1]2024'!$A:$Q,MATCH($D$3&amp;$D53,'[1]2024'!$B:$B,0),MATCH(I$4,'[1]2024'!$2:$2,0)),0)</f>
        <v>0</v>
      </c>
      <c r="J53" s="264">
        <f>IFERROR(INDEX('[1]2024'!$A:$Q,MATCH($A$3&amp;$D53,'[1]2024'!$B:$B,0),MATCH(J$4,'[1]2024'!$2:$2,0)),0)+IFERROR(INDEX('[1]2024'!$A:$Q,MATCH($B$3&amp;$D53,'[1]2024'!$B:$B,0),MATCH(J$4,'[1]2024'!$2:$2,0)),0)++IFERROR(INDEX('[1]2024'!$A:$Q,MATCH($C$3&amp;$D53,'[1]2024'!$B:$B,0),MATCH(J$4,'[1]2024'!$2:$2,0)),0)++IFERROR(INDEX('[1]2024'!$A:$Q,MATCH($D$3&amp;$D53,'[1]2024'!$B:$B,0),MATCH(J$4,'[1]2024'!$2:$2,0)),0)</f>
        <v>0</v>
      </c>
      <c r="K53" s="264">
        <f>IFERROR(INDEX('[1]2024'!$A:$Q,MATCH($A$3&amp;$D53,'[1]2024'!$B:$B,0),MATCH(K$4,'[1]2024'!$2:$2,0)),0)+IFERROR(INDEX('[1]2024'!$A:$Q,MATCH($B$3&amp;$D53,'[1]2024'!$B:$B,0),MATCH(K$4,'[1]2024'!$2:$2,0)),0)++IFERROR(INDEX('[1]2024'!$A:$Q,MATCH($C$3&amp;$D53,'[1]2024'!$B:$B,0),MATCH(K$4,'[1]2024'!$2:$2,0)),0)++IFERROR(INDEX('[1]2024'!$A:$Q,MATCH($D$3&amp;$D53,'[1]2024'!$B:$B,0),MATCH(K$4,'[1]2024'!$2:$2,0)),0)</f>
        <v>0</v>
      </c>
      <c r="L53" s="264">
        <f>IFERROR(INDEX('[1]2024'!$A:$Q,MATCH($A$3&amp;$D53,'[1]2024'!$B:$B,0),MATCH(L$4,'[1]2024'!$2:$2,0)),0)+IFERROR(INDEX('[1]2024'!$A:$Q,MATCH($B$3&amp;$D53,'[1]2024'!$B:$B,0),MATCH(L$4,'[1]2024'!$2:$2,0)),0)++IFERROR(INDEX('[1]2024'!$A:$Q,MATCH($C$3&amp;$D53,'[1]2024'!$B:$B,0),MATCH(L$4,'[1]2024'!$2:$2,0)),0)++IFERROR(INDEX('[1]2024'!$A:$Q,MATCH($D$3&amp;$D53,'[1]2024'!$B:$B,0),MATCH(L$4,'[1]2024'!$2:$2,0)),0)</f>
        <v>0</v>
      </c>
      <c r="M53" s="264">
        <f>IFERROR(INDEX('[1]2024'!$A:$Q,MATCH($A$3&amp;$D53,'[1]2024'!$B:$B,0),MATCH(M$4,'[1]2024'!$2:$2,0)),0)+IFERROR(INDEX('[1]2024'!$A:$Q,MATCH($B$3&amp;$D53,'[1]2024'!$B:$B,0),MATCH(M$4,'[1]2024'!$2:$2,0)),0)++IFERROR(INDEX('[1]2024'!$A:$Q,MATCH($C$3&amp;$D53,'[1]2024'!$B:$B,0),MATCH(M$4,'[1]2024'!$2:$2,0)),0)++IFERROR(INDEX('[1]2024'!$A:$Q,MATCH($D$3&amp;$D53,'[1]2024'!$B:$B,0),MATCH(M$4,'[1]2024'!$2:$2,0)),0)</f>
        <v>0</v>
      </c>
      <c r="N53" s="264">
        <f>IFERROR(INDEX('[1]2024'!$A:$Q,MATCH($A$3&amp;$D53,'[1]2024'!$B:$B,0),MATCH(N$4,'[1]2024'!$2:$2,0)),0)+IFERROR(INDEX('[1]2024'!$A:$Q,MATCH($B$3&amp;$D53,'[1]2024'!$B:$B,0),MATCH(N$4,'[1]2024'!$2:$2,0)),0)++IFERROR(INDEX('[1]2024'!$A:$Q,MATCH($C$3&amp;$D53,'[1]2024'!$B:$B,0),MATCH(N$4,'[1]2024'!$2:$2,0)),0)++IFERROR(INDEX('[1]2024'!$A:$Q,MATCH($D$3&amp;$D53,'[1]2024'!$B:$B,0),MATCH(N$4,'[1]2024'!$2:$2,0)),0)</f>
        <v>0</v>
      </c>
      <c r="O53" s="264">
        <f>IFERROR(INDEX('[1]2024'!$A:$Q,MATCH($A$3&amp;$D53,'[1]2024'!$B:$B,0),MATCH(O$4,'[1]2024'!$2:$2,0)),0)+IFERROR(INDEX('[1]2024'!$A:$Q,MATCH($B$3&amp;$D53,'[1]2024'!$B:$B,0),MATCH(O$4,'[1]2024'!$2:$2,0)),0)++IFERROR(INDEX('[1]2024'!$A:$Q,MATCH($C$3&amp;$D53,'[1]2024'!$B:$B,0),MATCH(O$4,'[1]2024'!$2:$2,0)),0)++IFERROR(INDEX('[1]2024'!$A:$Q,MATCH($D$3&amp;$D53,'[1]2024'!$B:$B,0),MATCH(O$4,'[1]2024'!$2:$2,0)),0)</f>
        <v>0</v>
      </c>
      <c r="P53" s="264">
        <f>IFERROR(INDEX('[1]2024'!$A:$Q,MATCH($A$3&amp;$D53,'[1]2024'!$B:$B,0),MATCH(P$4,'[1]2024'!$2:$2,0)),0)+IFERROR(INDEX('[1]2024'!$A:$Q,MATCH($B$3&amp;$D53,'[1]2024'!$B:$B,0),MATCH(P$4,'[1]2024'!$2:$2,0)),0)++IFERROR(INDEX('[1]2024'!$A:$Q,MATCH($C$3&amp;$D53,'[1]2024'!$B:$B,0),MATCH(P$4,'[1]2024'!$2:$2,0)),0)++IFERROR(INDEX('[1]2024'!$A:$Q,MATCH($D$3&amp;$D53,'[1]2024'!$B:$B,0),MATCH(P$4,'[1]2024'!$2:$2,0)),0)</f>
        <v>0</v>
      </c>
      <c r="Q53" s="264">
        <f>IFERROR(INDEX('[1]2024'!$A:$Q,MATCH($A$3&amp;$D53,'[1]2024'!$B:$B,0),MATCH(Q$4,'[1]2024'!$2:$2,0)),0)+IFERROR(INDEX('[1]2024'!$A:$Q,MATCH($B$3&amp;$D53,'[1]2024'!$B:$B,0),MATCH(Q$4,'[1]2024'!$2:$2,0)),0)++IFERROR(INDEX('[1]2024'!$A:$Q,MATCH($C$3&amp;$D53,'[1]2024'!$B:$B,0),MATCH(Q$4,'[1]2024'!$2:$2,0)),0)++IFERROR(INDEX('[1]2024'!$A:$Q,MATCH($D$3&amp;$D53,'[1]2024'!$B:$B,0),MATCH(Q$4,'[1]2024'!$2:$2,0)),0)</f>
        <v>0</v>
      </c>
      <c r="R53" s="264">
        <f>IFERROR(INDEX('[1]2024'!$A:$Q,MATCH($A$3&amp;$D53,'[1]2024'!$B:$B,0),MATCH(R$4,'[1]2024'!$2:$2,0)),0)+IFERROR(INDEX('[1]2024'!$A:$Q,MATCH($B$3&amp;$D53,'[1]2024'!$B:$B,0),MATCH(R$4,'[1]2024'!$2:$2,0)),0)++IFERROR(INDEX('[1]2024'!$A:$Q,MATCH($C$3&amp;$D53,'[1]2024'!$B:$B,0),MATCH(R$4,'[1]2024'!$2:$2,0)),0)++IFERROR(INDEX('[1]2024'!$A:$Q,MATCH($D$3&amp;$D53,'[1]2024'!$B:$B,0),MATCH(R$4,'[1]2024'!$2:$2,0)),0)</f>
        <v>0</v>
      </c>
      <c r="S53" s="264">
        <f>IFERROR(INDEX('[1]2024'!$A:$Q,MATCH($A$3&amp;$D53,'[1]2024'!$B:$B,0),MATCH(S$4,'[1]2024'!$2:$2,0)),0)+IFERROR(INDEX('[1]2024'!$A:$Q,MATCH($B$3&amp;$D53,'[1]2024'!$B:$B,0),MATCH(S$4,'[1]2024'!$2:$2,0)),0)++IFERROR(INDEX('[1]2024'!$A:$Q,MATCH($C$3&amp;$D53,'[1]2024'!$B:$B,0),MATCH(S$4,'[1]2024'!$2:$2,0)),0)++IFERROR(INDEX('[1]2024'!$A:$Q,MATCH($D$3&amp;$D53,'[1]2024'!$B:$B,0),MATCH(S$4,'[1]2024'!$2:$2,0)),0)</f>
        <v>0</v>
      </c>
      <c r="T53" s="75">
        <v>0</v>
      </c>
      <c r="U53" s="245">
        <f t="shared" ref="U53:U59" si="29">SUM(V53:AG53)</f>
        <v>0</v>
      </c>
      <c r="V53" s="246">
        <v>0</v>
      </c>
      <c r="W53" s="247">
        <v>0</v>
      </c>
      <c r="X53" s="247">
        <v>0</v>
      </c>
      <c r="Y53" s="247">
        <v>0</v>
      </c>
      <c r="Z53" s="247">
        <v>0</v>
      </c>
      <c r="AA53" s="247">
        <v>0</v>
      </c>
      <c r="AB53" s="247">
        <v>0</v>
      </c>
      <c r="AC53" s="247">
        <v>0</v>
      </c>
      <c r="AD53" s="247">
        <v>0</v>
      </c>
      <c r="AE53" s="247">
        <v>0</v>
      </c>
      <c r="AF53" s="247">
        <v>0</v>
      </c>
      <c r="AG53" s="248">
        <v>0</v>
      </c>
      <c r="AH53" s="245">
        <f>송도공장장!AH53+제조팀!AH53+송도밸리데이션팀!AH53+송도생산지원팀!AH53+송도설비관리팀!AH53+품질관리6팀!AH53+품질보증3팀!AH53</f>
        <v>0</v>
      </c>
      <c r="AI53" s="245">
        <f>송도공장장!AI53+제조팀!AI53+송도밸리데이션팀!AI53+송도생산지원팀!AI53+송도설비관리팀!AI53+품질관리6팀!AI53+품질보증3팀!AI53</f>
        <v>0</v>
      </c>
      <c r="AJ53" s="245">
        <f>송도공장장!AJ53+제조팀!AJ53+송도밸리데이션팀!AJ53+송도생산지원팀!AJ53+송도설비관리팀!AJ53+품질관리6팀!AJ53+품질보증3팀!AJ53</f>
        <v>0</v>
      </c>
      <c r="AK53" s="245">
        <f>송도공장장!AK53+제조팀!AK53+송도밸리데이션팀!AK53+송도생산지원팀!AK53+송도설비관리팀!AK53+품질관리6팀!AK53+품질보증3팀!AK53</f>
        <v>0</v>
      </c>
      <c r="AL53" s="245">
        <f>송도공장장!AL53+제조팀!AL53+송도밸리데이션팀!AL53+송도생산지원팀!AL53+송도설비관리팀!AL53+품질관리6팀!AL53+품질보증3팀!AL53</f>
        <v>0</v>
      </c>
      <c r="AM53" s="245">
        <f>송도공장장!AM53+제조팀!AM53+송도밸리데이션팀!AM53+송도생산지원팀!AM53+송도설비관리팀!AM53+품질관리6팀!AM53+품질보증3팀!AM53</f>
        <v>0</v>
      </c>
      <c r="AN53" s="245">
        <f>송도공장장!AN53+제조팀!AN53+송도밸리데이션팀!AN53+송도생산지원팀!AN53+송도설비관리팀!AN53+품질관리6팀!AN53+품질보증3팀!AN53</f>
        <v>0</v>
      </c>
      <c r="AO53" s="245">
        <f>송도공장장!AO53+제조팀!AO53+송도밸리데이션팀!AO53+송도생산지원팀!AO53+송도설비관리팀!AO53+품질관리6팀!AO53+품질보증3팀!AO53</f>
        <v>0</v>
      </c>
      <c r="AP53" s="245">
        <f>송도공장장!AP53+제조팀!AP53+송도밸리데이션팀!AP53+송도생산지원팀!AP53+송도설비관리팀!AP53+품질관리6팀!AP53+품질보증3팀!AP53</f>
        <v>0</v>
      </c>
      <c r="AQ53" s="245">
        <f>송도공장장!AQ53+제조팀!AQ53+송도밸리데이션팀!AQ53+송도생산지원팀!AQ53+송도설비관리팀!AQ53+품질관리6팀!AQ53+품질보증3팀!AQ53</f>
        <v>0</v>
      </c>
      <c r="AR53" s="245">
        <f>송도공장장!AR53+제조팀!AR53+송도밸리데이션팀!AR53+송도생산지원팀!AR53+송도설비관리팀!AR53+품질관리6팀!AR53+품질보증3팀!AR53</f>
        <v>0</v>
      </c>
      <c r="AS53" s="245">
        <f>송도공장장!AS53+제조팀!AS53+송도밸리데이션팀!AS53+송도생산지원팀!AS53+송도설비관리팀!AS53+품질관리6팀!AS53+품질보증3팀!AS53</f>
        <v>0</v>
      </c>
      <c r="AT53" s="245">
        <f>송도공장장!AT53+제조팀!AT53+송도밸리데이션팀!AT53+송도생산지원팀!AT53+송도설비관리팀!AT53+품질관리6팀!AT53+품질보증3팀!AT53</f>
        <v>0</v>
      </c>
      <c r="AU53" s="245">
        <f t="shared" si="2"/>
        <v>0</v>
      </c>
      <c r="AV53" s="245">
        <f t="shared" si="3"/>
        <v>0</v>
      </c>
      <c r="AW53" s="245">
        <f t="shared" si="4"/>
        <v>0</v>
      </c>
      <c r="AX53" s="245">
        <f t="shared" si="5"/>
        <v>0</v>
      </c>
      <c r="AY53" s="245">
        <f t="shared" ref="AY53:AY59" si="30">IF($BC53="O",1.05*$AH53,$AH53)</f>
        <v>0</v>
      </c>
      <c r="AZ53" s="245">
        <f t="shared" ref="AZ53:AZ59" si="31">IF($BC53="O",1.05*$AY53,$AY53)</f>
        <v>0</v>
      </c>
      <c r="BA53" s="245">
        <f t="shared" ref="BA53:BA59" si="32">IF($BC53="O",1.05*$AZ53,$AZ53)</f>
        <v>0</v>
      </c>
      <c r="BB53" s="250"/>
      <c r="BC53" s="251" t="s">
        <v>39</v>
      </c>
      <c r="BD53" s="261"/>
      <c r="BE53" s="264">
        <v>0</v>
      </c>
      <c r="BF53" s="264">
        <v>0</v>
      </c>
      <c r="BG53" s="264">
        <v>0</v>
      </c>
      <c r="BH53" s="265">
        <f t="shared" si="7"/>
        <v>0</v>
      </c>
    </row>
    <row r="54" spans="1:60" outlineLevel="1" x14ac:dyDescent="0.3">
      <c r="A54" s="71" t="s">
        <v>127</v>
      </c>
      <c r="B54" s="238" t="s">
        <v>125</v>
      </c>
      <c r="C54" s="238" t="s">
        <v>31</v>
      </c>
      <c r="D54" s="239">
        <v>5105150</v>
      </c>
      <c r="E54" s="239" t="s">
        <v>126</v>
      </c>
      <c r="F54" s="277">
        <v>0</v>
      </c>
      <c r="G54" s="245">
        <f t="shared" si="28"/>
        <v>0</v>
      </c>
      <c r="H54" s="264">
        <f>IFERROR(INDEX('[1]2024'!$A:$Q,MATCH($A$3&amp;$D54,'[1]2024'!$B:$B,0),MATCH(H$4,'[1]2024'!$2:$2,0)),0)+IFERROR(INDEX('[1]2024'!$A:$Q,MATCH($B$3&amp;$D54,'[1]2024'!$B:$B,0),MATCH(H$4,'[1]2024'!$2:$2,0)),0)++IFERROR(INDEX('[1]2024'!$A:$Q,MATCH($C$3&amp;$D54,'[1]2024'!$B:$B,0),MATCH(H$4,'[1]2024'!$2:$2,0)),0)++IFERROR(INDEX('[1]2024'!$A:$Q,MATCH($D$3&amp;$D54,'[1]2024'!$B:$B,0),MATCH(H$4,'[1]2024'!$2:$2,0)),0)</f>
        <v>0</v>
      </c>
      <c r="I54" s="264">
        <f>IFERROR(INDEX('[1]2024'!$A:$Q,MATCH($A$3&amp;$D54,'[1]2024'!$B:$B,0),MATCH(I$4,'[1]2024'!$2:$2,0)),0)+IFERROR(INDEX('[1]2024'!$A:$Q,MATCH($B$3&amp;$D54,'[1]2024'!$B:$B,0),MATCH(I$4,'[1]2024'!$2:$2,0)),0)++IFERROR(INDEX('[1]2024'!$A:$Q,MATCH($C$3&amp;$D54,'[1]2024'!$B:$B,0),MATCH(I$4,'[1]2024'!$2:$2,0)),0)++IFERROR(INDEX('[1]2024'!$A:$Q,MATCH($D$3&amp;$D54,'[1]2024'!$B:$B,0),MATCH(I$4,'[1]2024'!$2:$2,0)),0)</f>
        <v>0</v>
      </c>
      <c r="J54" s="264">
        <f>IFERROR(INDEX('[1]2024'!$A:$Q,MATCH($A$3&amp;$D54,'[1]2024'!$B:$B,0),MATCH(J$4,'[1]2024'!$2:$2,0)),0)+IFERROR(INDEX('[1]2024'!$A:$Q,MATCH($B$3&amp;$D54,'[1]2024'!$B:$B,0),MATCH(J$4,'[1]2024'!$2:$2,0)),0)++IFERROR(INDEX('[1]2024'!$A:$Q,MATCH($C$3&amp;$D54,'[1]2024'!$B:$B,0),MATCH(J$4,'[1]2024'!$2:$2,0)),0)++IFERROR(INDEX('[1]2024'!$A:$Q,MATCH($D$3&amp;$D54,'[1]2024'!$B:$B,0),MATCH(J$4,'[1]2024'!$2:$2,0)),0)</f>
        <v>0</v>
      </c>
      <c r="K54" s="264">
        <f>IFERROR(INDEX('[1]2024'!$A:$Q,MATCH($A$3&amp;$D54,'[1]2024'!$B:$B,0),MATCH(K$4,'[1]2024'!$2:$2,0)),0)+IFERROR(INDEX('[1]2024'!$A:$Q,MATCH($B$3&amp;$D54,'[1]2024'!$B:$B,0),MATCH(K$4,'[1]2024'!$2:$2,0)),0)++IFERROR(INDEX('[1]2024'!$A:$Q,MATCH($C$3&amp;$D54,'[1]2024'!$B:$B,0),MATCH(K$4,'[1]2024'!$2:$2,0)),0)++IFERROR(INDEX('[1]2024'!$A:$Q,MATCH($D$3&amp;$D54,'[1]2024'!$B:$B,0),MATCH(K$4,'[1]2024'!$2:$2,0)),0)</f>
        <v>0</v>
      </c>
      <c r="L54" s="264">
        <f>IFERROR(INDEX('[1]2024'!$A:$Q,MATCH($A$3&amp;$D54,'[1]2024'!$B:$B,0),MATCH(L$4,'[1]2024'!$2:$2,0)),0)+IFERROR(INDEX('[1]2024'!$A:$Q,MATCH($B$3&amp;$D54,'[1]2024'!$B:$B,0),MATCH(L$4,'[1]2024'!$2:$2,0)),0)++IFERROR(INDEX('[1]2024'!$A:$Q,MATCH($C$3&amp;$D54,'[1]2024'!$B:$B,0),MATCH(L$4,'[1]2024'!$2:$2,0)),0)++IFERROR(INDEX('[1]2024'!$A:$Q,MATCH($D$3&amp;$D54,'[1]2024'!$B:$B,0),MATCH(L$4,'[1]2024'!$2:$2,0)),0)</f>
        <v>0</v>
      </c>
      <c r="M54" s="264">
        <f>IFERROR(INDEX('[1]2024'!$A:$Q,MATCH($A$3&amp;$D54,'[1]2024'!$B:$B,0),MATCH(M$4,'[1]2024'!$2:$2,0)),0)+IFERROR(INDEX('[1]2024'!$A:$Q,MATCH($B$3&amp;$D54,'[1]2024'!$B:$B,0),MATCH(M$4,'[1]2024'!$2:$2,0)),0)++IFERROR(INDEX('[1]2024'!$A:$Q,MATCH($C$3&amp;$D54,'[1]2024'!$B:$B,0),MATCH(M$4,'[1]2024'!$2:$2,0)),0)++IFERROR(INDEX('[1]2024'!$A:$Q,MATCH($D$3&amp;$D54,'[1]2024'!$B:$B,0),MATCH(M$4,'[1]2024'!$2:$2,0)),0)</f>
        <v>0</v>
      </c>
      <c r="N54" s="264">
        <f>IFERROR(INDEX('[1]2024'!$A:$Q,MATCH($A$3&amp;$D54,'[1]2024'!$B:$B,0),MATCH(N$4,'[1]2024'!$2:$2,0)),0)+IFERROR(INDEX('[1]2024'!$A:$Q,MATCH($B$3&amp;$D54,'[1]2024'!$B:$B,0),MATCH(N$4,'[1]2024'!$2:$2,0)),0)++IFERROR(INDEX('[1]2024'!$A:$Q,MATCH($C$3&amp;$D54,'[1]2024'!$B:$B,0),MATCH(N$4,'[1]2024'!$2:$2,0)),0)++IFERROR(INDEX('[1]2024'!$A:$Q,MATCH($D$3&amp;$D54,'[1]2024'!$B:$B,0),MATCH(N$4,'[1]2024'!$2:$2,0)),0)</f>
        <v>0</v>
      </c>
      <c r="O54" s="264">
        <f>IFERROR(INDEX('[1]2024'!$A:$Q,MATCH($A$3&amp;$D54,'[1]2024'!$B:$B,0),MATCH(O$4,'[1]2024'!$2:$2,0)),0)+IFERROR(INDEX('[1]2024'!$A:$Q,MATCH($B$3&amp;$D54,'[1]2024'!$B:$B,0),MATCH(O$4,'[1]2024'!$2:$2,0)),0)++IFERROR(INDEX('[1]2024'!$A:$Q,MATCH($C$3&amp;$D54,'[1]2024'!$B:$B,0),MATCH(O$4,'[1]2024'!$2:$2,0)),0)++IFERROR(INDEX('[1]2024'!$A:$Q,MATCH($D$3&amp;$D54,'[1]2024'!$B:$B,0),MATCH(O$4,'[1]2024'!$2:$2,0)),0)</f>
        <v>0</v>
      </c>
      <c r="P54" s="264">
        <f>IFERROR(INDEX('[1]2024'!$A:$Q,MATCH($A$3&amp;$D54,'[1]2024'!$B:$B,0),MATCH(P$4,'[1]2024'!$2:$2,0)),0)+IFERROR(INDEX('[1]2024'!$A:$Q,MATCH($B$3&amp;$D54,'[1]2024'!$B:$B,0),MATCH(P$4,'[1]2024'!$2:$2,0)),0)++IFERROR(INDEX('[1]2024'!$A:$Q,MATCH($C$3&amp;$D54,'[1]2024'!$B:$B,0),MATCH(P$4,'[1]2024'!$2:$2,0)),0)++IFERROR(INDEX('[1]2024'!$A:$Q,MATCH($D$3&amp;$D54,'[1]2024'!$B:$B,0),MATCH(P$4,'[1]2024'!$2:$2,0)),0)</f>
        <v>0</v>
      </c>
      <c r="Q54" s="264">
        <f>IFERROR(INDEX('[1]2024'!$A:$Q,MATCH($A$3&amp;$D54,'[1]2024'!$B:$B,0),MATCH(Q$4,'[1]2024'!$2:$2,0)),0)+IFERROR(INDEX('[1]2024'!$A:$Q,MATCH($B$3&amp;$D54,'[1]2024'!$B:$B,0),MATCH(Q$4,'[1]2024'!$2:$2,0)),0)++IFERROR(INDEX('[1]2024'!$A:$Q,MATCH($C$3&amp;$D54,'[1]2024'!$B:$B,0),MATCH(Q$4,'[1]2024'!$2:$2,0)),0)++IFERROR(INDEX('[1]2024'!$A:$Q,MATCH($D$3&amp;$D54,'[1]2024'!$B:$B,0),MATCH(Q$4,'[1]2024'!$2:$2,0)),0)</f>
        <v>0</v>
      </c>
      <c r="R54" s="264">
        <f>IFERROR(INDEX('[1]2024'!$A:$Q,MATCH($A$3&amp;$D54,'[1]2024'!$B:$B,0),MATCH(R$4,'[1]2024'!$2:$2,0)),0)+IFERROR(INDEX('[1]2024'!$A:$Q,MATCH($B$3&amp;$D54,'[1]2024'!$B:$B,0),MATCH(R$4,'[1]2024'!$2:$2,0)),0)++IFERROR(INDEX('[1]2024'!$A:$Q,MATCH($C$3&amp;$D54,'[1]2024'!$B:$B,0),MATCH(R$4,'[1]2024'!$2:$2,0)),0)++IFERROR(INDEX('[1]2024'!$A:$Q,MATCH($D$3&amp;$D54,'[1]2024'!$B:$B,0),MATCH(R$4,'[1]2024'!$2:$2,0)),0)</f>
        <v>0</v>
      </c>
      <c r="S54" s="264">
        <f>IFERROR(INDEX('[1]2024'!$A:$Q,MATCH($A$3&amp;$D54,'[1]2024'!$B:$B,0),MATCH(S$4,'[1]2024'!$2:$2,0)),0)+IFERROR(INDEX('[1]2024'!$A:$Q,MATCH($B$3&amp;$D54,'[1]2024'!$B:$B,0),MATCH(S$4,'[1]2024'!$2:$2,0)),0)++IFERROR(INDEX('[1]2024'!$A:$Q,MATCH($C$3&amp;$D54,'[1]2024'!$B:$B,0),MATCH(S$4,'[1]2024'!$2:$2,0)),0)++IFERROR(INDEX('[1]2024'!$A:$Q,MATCH($D$3&amp;$D54,'[1]2024'!$B:$B,0),MATCH(S$4,'[1]2024'!$2:$2,0)),0)</f>
        <v>0</v>
      </c>
      <c r="T54" s="75">
        <v>0</v>
      </c>
      <c r="U54" s="245">
        <f t="shared" si="29"/>
        <v>0</v>
      </c>
      <c r="V54" s="246">
        <v>0</v>
      </c>
      <c r="W54" s="247">
        <v>0</v>
      </c>
      <c r="X54" s="247">
        <v>0</v>
      </c>
      <c r="Y54" s="247">
        <v>0</v>
      </c>
      <c r="Z54" s="247">
        <v>0</v>
      </c>
      <c r="AA54" s="247">
        <v>0</v>
      </c>
      <c r="AB54" s="247">
        <v>0</v>
      </c>
      <c r="AC54" s="247">
        <v>0</v>
      </c>
      <c r="AD54" s="247">
        <v>0</v>
      </c>
      <c r="AE54" s="247">
        <v>0</v>
      </c>
      <c r="AF54" s="247">
        <v>0</v>
      </c>
      <c r="AG54" s="248">
        <v>0</v>
      </c>
      <c r="AH54" s="245">
        <f>송도공장장!AH54+제조팀!AH54+송도밸리데이션팀!AH54+송도생산지원팀!AH54+송도설비관리팀!AH54+품질관리6팀!AH54+품질보증3팀!AH54</f>
        <v>2400000</v>
      </c>
      <c r="AI54" s="245">
        <f>송도공장장!AI54+제조팀!AI54+송도밸리데이션팀!AI54+송도생산지원팀!AI54+송도설비관리팀!AI54+품질관리6팀!AI54+품질보증3팀!AI54</f>
        <v>200000</v>
      </c>
      <c r="AJ54" s="245">
        <f>송도공장장!AJ54+제조팀!AJ54+송도밸리데이션팀!AJ54+송도생산지원팀!AJ54+송도설비관리팀!AJ54+품질관리6팀!AJ54+품질보증3팀!AJ54</f>
        <v>200000</v>
      </c>
      <c r="AK54" s="245">
        <f>송도공장장!AK54+제조팀!AK54+송도밸리데이션팀!AK54+송도생산지원팀!AK54+송도설비관리팀!AK54+품질관리6팀!AK54+품질보증3팀!AK54</f>
        <v>200000</v>
      </c>
      <c r="AL54" s="245">
        <f>송도공장장!AL54+제조팀!AL54+송도밸리데이션팀!AL54+송도생산지원팀!AL54+송도설비관리팀!AL54+품질관리6팀!AL54+품질보증3팀!AL54</f>
        <v>200000</v>
      </c>
      <c r="AM54" s="245">
        <f>송도공장장!AM54+제조팀!AM54+송도밸리데이션팀!AM54+송도생산지원팀!AM54+송도설비관리팀!AM54+품질관리6팀!AM54+품질보증3팀!AM54</f>
        <v>200000</v>
      </c>
      <c r="AN54" s="245">
        <f>송도공장장!AN54+제조팀!AN54+송도밸리데이션팀!AN54+송도생산지원팀!AN54+송도설비관리팀!AN54+품질관리6팀!AN54+품질보증3팀!AN54</f>
        <v>200000</v>
      </c>
      <c r="AO54" s="245">
        <f>송도공장장!AO54+제조팀!AO54+송도밸리데이션팀!AO54+송도생산지원팀!AO54+송도설비관리팀!AO54+품질관리6팀!AO54+품질보증3팀!AO54</f>
        <v>200000</v>
      </c>
      <c r="AP54" s="245">
        <f>송도공장장!AP54+제조팀!AP54+송도밸리데이션팀!AP54+송도생산지원팀!AP54+송도설비관리팀!AP54+품질관리6팀!AP54+품질보증3팀!AP54</f>
        <v>200000</v>
      </c>
      <c r="AQ54" s="245">
        <f>송도공장장!AQ54+제조팀!AQ54+송도밸리데이션팀!AQ54+송도생산지원팀!AQ54+송도설비관리팀!AQ54+품질관리6팀!AQ54+품질보증3팀!AQ54</f>
        <v>200000</v>
      </c>
      <c r="AR54" s="245">
        <f>송도공장장!AR54+제조팀!AR54+송도밸리데이션팀!AR54+송도생산지원팀!AR54+송도설비관리팀!AR54+품질관리6팀!AR54+품질보증3팀!AR54</f>
        <v>200000</v>
      </c>
      <c r="AS54" s="245">
        <f>송도공장장!AS54+제조팀!AS54+송도밸리데이션팀!AS54+송도생산지원팀!AS54+송도설비관리팀!AS54+품질관리6팀!AS54+품질보증3팀!AS54</f>
        <v>200000</v>
      </c>
      <c r="AT54" s="245">
        <f>송도공장장!AT54+제조팀!AT54+송도밸리데이션팀!AT54+송도생산지원팀!AT54+송도설비관리팀!AT54+품질관리6팀!AT54+품질보증3팀!AT54</f>
        <v>200000</v>
      </c>
      <c r="AU54" s="245">
        <f t="shared" si="2"/>
        <v>600000</v>
      </c>
      <c r="AV54" s="245">
        <f t="shared" si="3"/>
        <v>600000</v>
      </c>
      <c r="AW54" s="245">
        <f t="shared" si="4"/>
        <v>600000</v>
      </c>
      <c r="AX54" s="245">
        <f t="shared" si="5"/>
        <v>600000</v>
      </c>
      <c r="AY54" s="245">
        <f t="shared" si="30"/>
        <v>2520000</v>
      </c>
      <c r="AZ54" s="245">
        <f t="shared" si="31"/>
        <v>2646000</v>
      </c>
      <c r="BA54" s="245">
        <f t="shared" si="32"/>
        <v>2778300</v>
      </c>
      <c r="BB54" s="250"/>
      <c r="BC54" s="251" t="s">
        <v>39</v>
      </c>
      <c r="BD54" s="261"/>
      <c r="BE54" s="264">
        <v>0</v>
      </c>
      <c r="BF54" s="264">
        <v>0</v>
      </c>
      <c r="BG54" s="264">
        <v>0</v>
      </c>
      <c r="BH54" s="265">
        <f t="shared" si="7"/>
        <v>0</v>
      </c>
    </row>
    <row r="55" spans="1:60" outlineLevel="1" x14ac:dyDescent="0.3">
      <c r="A55" s="71" t="s">
        <v>128</v>
      </c>
      <c r="B55" s="238" t="s">
        <v>129</v>
      </c>
      <c r="C55" s="238" t="s">
        <v>31</v>
      </c>
      <c r="D55" s="239">
        <v>5105140</v>
      </c>
      <c r="E55" s="239" t="s">
        <v>130</v>
      </c>
      <c r="F55" s="277">
        <v>0</v>
      </c>
      <c r="G55" s="245">
        <f t="shared" si="28"/>
        <v>0</v>
      </c>
      <c r="H55" s="264">
        <f>IFERROR(INDEX('[1]2024'!$A:$Q,MATCH($A$3&amp;$D55,'[1]2024'!$B:$B,0),MATCH(H$4,'[1]2024'!$2:$2,0)),0)+IFERROR(INDEX('[1]2024'!$A:$Q,MATCH($B$3&amp;$D55,'[1]2024'!$B:$B,0),MATCH(H$4,'[1]2024'!$2:$2,0)),0)++IFERROR(INDEX('[1]2024'!$A:$Q,MATCH($C$3&amp;$D55,'[1]2024'!$B:$B,0),MATCH(H$4,'[1]2024'!$2:$2,0)),0)++IFERROR(INDEX('[1]2024'!$A:$Q,MATCH($D$3&amp;$D55,'[1]2024'!$B:$B,0),MATCH(H$4,'[1]2024'!$2:$2,0)),0)</f>
        <v>0</v>
      </c>
      <c r="I55" s="264">
        <f>IFERROR(INDEX('[1]2024'!$A:$Q,MATCH($A$3&amp;$D55,'[1]2024'!$B:$B,0),MATCH(I$4,'[1]2024'!$2:$2,0)),0)+IFERROR(INDEX('[1]2024'!$A:$Q,MATCH($B$3&amp;$D55,'[1]2024'!$B:$B,0),MATCH(I$4,'[1]2024'!$2:$2,0)),0)++IFERROR(INDEX('[1]2024'!$A:$Q,MATCH($C$3&amp;$D55,'[1]2024'!$B:$B,0),MATCH(I$4,'[1]2024'!$2:$2,0)),0)++IFERROR(INDEX('[1]2024'!$A:$Q,MATCH($D$3&amp;$D55,'[1]2024'!$B:$B,0),MATCH(I$4,'[1]2024'!$2:$2,0)),0)</f>
        <v>0</v>
      </c>
      <c r="J55" s="264">
        <f>IFERROR(INDEX('[1]2024'!$A:$Q,MATCH($A$3&amp;$D55,'[1]2024'!$B:$B,0),MATCH(J$4,'[1]2024'!$2:$2,0)),0)+IFERROR(INDEX('[1]2024'!$A:$Q,MATCH($B$3&amp;$D55,'[1]2024'!$B:$B,0),MATCH(J$4,'[1]2024'!$2:$2,0)),0)++IFERROR(INDEX('[1]2024'!$A:$Q,MATCH($C$3&amp;$D55,'[1]2024'!$B:$B,0),MATCH(J$4,'[1]2024'!$2:$2,0)),0)++IFERROR(INDEX('[1]2024'!$A:$Q,MATCH($D$3&amp;$D55,'[1]2024'!$B:$B,0),MATCH(J$4,'[1]2024'!$2:$2,0)),0)</f>
        <v>0</v>
      </c>
      <c r="K55" s="264">
        <f>IFERROR(INDEX('[1]2024'!$A:$Q,MATCH($A$3&amp;$D55,'[1]2024'!$B:$B,0),MATCH(K$4,'[1]2024'!$2:$2,0)),0)+IFERROR(INDEX('[1]2024'!$A:$Q,MATCH($B$3&amp;$D55,'[1]2024'!$B:$B,0),MATCH(K$4,'[1]2024'!$2:$2,0)),0)++IFERROR(INDEX('[1]2024'!$A:$Q,MATCH($C$3&amp;$D55,'[1]2024'!$B:$B,0),MATCH(K$4,'[1]2024'!$2:$2,0)),0)++IFERROR(INDEX('[1]2024'!$A:$Q,MATCH($D$3&amp;$D55,'[1]2024'!$B:$B,0),MATCH(K$4,'[1]2024'!$2:$2,0)),0)</f>
        <v>0</v>
      </c>
      <c r="L55" s="264">
        <f>IFERROR(INDEX('[1]2024'!$A:$Q,MATCH($A$3&amp;$D55,'[1]2024'!$B:$B,0),MATCH(L$4,'[1]2024'!$2:$2,0)),0)+IFERROR(INDEX('[1]2024'!$A:$Q,MATCH($B$3&amp;$D55,'[1]2024'!$B:$B,0),MATCH(L$4,'[1]2024'!$2:$2,0)),0)++IFERROR(INDEX('[1]2024'!$A:$Q,MATCH($C$3&amp;$D55,'[1]2024'!$B:$B,0),MATCH(L$4,'[1]2024'!$2:$2,0)),0)++IFERROR(INDEX('[1]2024'!$A:$Q,MATCH($D$3&amp;$D55,'[1]2024'!$B:$B,0),MATCH(L$4,'[1]2024'!$2:$2,0)),0)</f>
        <v>0</v>
      </c>
      <c r="M55" s="264">
        <f>IFERROR(INDEX('[1]2024'!$A:$Q,MATCH($A$3&amp;$D55,'[1]2024'!$B:$B,0),MATCH(M$4,'[1]2024'!$2:$2,0)),0)+IFERROR(INDEX('[1]2024'!$A:$Q,MATCH($B$3&amp;$D55,'[1]2024'!$B:$B,0),MATCH(M$4,'[1]2024'!$2:$2,0)),0)++IFERROR(INDEX('[1]2024'!$A:$Q,MATCH($C$3&amp;$D55,'[1]2024'!$B:$B,0),MATCH(M$4,'[1]2024'!$2:$2,0)),0)++IFERROR(INDEX('[1]2024'!$A:$Q,MATCH($D$3&amp;$D55,'[1]2024'!$B:$B,0),MATCH(M$4,'[1]2024'!$2:$2,0)),0)</f>
        <v>0</v>
      </c>
      <c r="N55" s="264">
        <f>IFERROR(INDEX('[1]2024'!$A:$Q,MATCH($A$3&amp;$D55,'[1]2024'!$B:$B,0),MATCH(N$4,'[1]2024'!$2:$2,0)),0)+IFERROR(INDEX('[1]2024'!$A:$Q,MATCH($B$3&amp;$D55,'[1]2024'!$B:$B,0),MATCH(N$4,'[1]2024'!$2:$2,0)),0)++IFERROR(INDEX('[1]2024'!$A:$Q,MATCH($C$3&amp;$D55,'[1]2024'!$B:$B,0),MATCH(N$4,'[1]2024'!$2:$2,0)),0)++IFERROR(INDEX('[1]2024'!$A:$Q,MATCH($D$3&amp;$D55,'[1]2024'!$B:$B,0),MATCH(N$4,'[1]2024'!$2:$2,0)),0)</f>
        <v>0</v>
      </c>
      <c r="O55" s="264">
        <f>IFERROR(INDEX('[1]2024'!$A:$Q,MATCH($A$3&amp;$D55,'[1]2024'!$B:$B,0),MATCH(O$4,'[1]2024'!$2:$2,0)),0)+IFERROR(INDEX('[1]2024'!$A:$Q,MATCH($B$3&amp;$D55,'[1]2024'!$B:$B,0),MATCH(O$4,'[1]2024'!$2:$2,0)),0)++IFERROR(INDEX('[1]2024'!$A:$Q,MATCH($C$3&amp;$D55,'[1]2024'!$B:$B,0),MATCH(O$4,'[1]2024'!$2:$2,0)),0)++IFERROR(INDEX('[1]2024'!$A:$Q,MATCH($D$3&amp;$D55,'[1]2024'!$B:$B,0),MATCH(O$4,'[1]2024'!$2:$2,0)),0)</f>
        <v>0</v>
      </c>
      <c r="P55" s="264">
        <f>IFERROR(INDEX('[1]2024'!$A:$Q,MATCH($A$3&amp;$D55,'[1]2024'!$B:$B,0),MATCH(P$4,'[1]2024'!$2:$2,0)),0)+IFERROR(INDEX('[1]2024'!$A:$Q,MATCH($B$3&amp;$D55,'[1]2024'!$B:$B,0),MATCH(P$4,'[1]2024'!$2:$2,0)),0)++IFERROR(INDEX('[1]2024'!$A:$Q,MATCH($C$3&amp;$D55,'[1]2024'!$B:$B,0),MATCH(P$4,'[1]2024'!$2:$2,0)),0)++IFERROR(INDEX('[1]2024'!$A:$Q,MATCH($D$3&amp;$D55,'[1]2024'!$B:$B,0),MATCH(P$4,'[1]2024'!$2:$2,0)),0)</f>
        <v>0</v>
      </c>
      <c r="Q55" s="264">
        <f>IFERROR(INDEX('[1]2024'!$A:$Q,MATCH($A$3&amp;$D55,'[1]2024'!$B:$B,0),MATCH(Q$4,'[1]2024'!$2:$2,0)),0)+IFERROR(INDEX('[1]2024'!$A:$Q,MATCH($B$3&amp;$D55,'[1]2024'!$B:$B,0),MATCH(Q$4,'[1]2024'!$2:$2,0)),0)++IFERROR(INDEX('[1]2024'!$A:$Q,MATCH($C$3&amp;$D55,'[1]2024'!$B:$B,0),MATCH(Q$4,'[1]2024'!$2:$2,0)),0)++IFERROR(INDEX('[1]2024'!$A:$Q,MATCH($D$3&amp;$D55,'[1]2024'!$B:$B,0),MATCH(Q$4,'[1]2024'!$2:$2,0)),0)</f>
        <v>0</v>
      </c>
      <c r="R55" s="264">
        <f>IFERROR(INDEX('[1]2024'!$A:$Q,MATCH($A$3&amp;$D55,'[1]2024'!$B:$B,0),MATCH(R$4,'[1]2024'!$2:$2,0)),0)+IFERROR(INDEX('[1]2024'!$A:$Q,MATCH($B$3&amp;$D55,'[1]2024'!$B:$B,0),MATCH(R$4,'[1]2024'!$2:$2,0)),0)++IFERROR(INDEX('[1]2024'!$A:$Q,MATCH($C$3&amp;$D55,'[1]2024'!$B:$B,0),MATCH(R$4,'[1]2024'!$2:$2,0)),0)++IFERROR(INDEX('[1]2024'!$A:$Q,MATCH($D$3&amp;$D55,'[1]2024'!$B:$B,0),MATCH(R$4,'[1]2024'!$2:$2,0)),0)</f>
        <v>0</v>
      </c>
      <c r="S55" s="264">
        <f>IFERROR(INDEX('[1]2024'!$A:$Q,MATCH($A$3&amp;$D55,'[1]2024'!$B:$B,0),MATCH(S$4,'[1]2024'!$2:$2,0)),0)+IFERROR(INDEX('[1]2024'!$A:$Q,MATCH($B$3&amp;$D55,'[1]2024'!$B:$B,0),MATCH(S$4,'[1]2024'!$2:$2,0)),0)++IFERROR(INDEX('[1]2024'!$A:$Q,MATCH($C$3&amp;$D55,'[1]2024'!$B:$B,0),MATCH(S$4,'[1]2024'!$2:$2,0)),0)++IFERROR(INDEX('[1]2024'!$A:$Q,MATCH($D$3&amp;$D55,'[1]2024'!$B:$B,0),MATCH(S$4,'[1]2024'!$2:$2,0)),0)</f>
        <v>0</v>
      </c>
      <c r="T55" s="75">
        <v>0</v>
      </c>
      <c r="U55" s="245">
        <f t="shared" si="29"/>
        <v>0</v>
      </c>
      <c r="V55" s="246">
        <v>0</v>
      </c>
      <c r="W55" s="247">
        <v>0</v>
      </c>
      <c r="X55" s="247">
        <v>0</v>
      </c>
      <c r="Y55" s="247">
        <v>0</v>
      </c>
      <c r="Z55" s="247">
        <v>0</v>
      </c>
      <c r="AA55" s="247">
        <v>0</v>
      </c>
      <c r="AB55" s="247">
        <v>0</v>
      </c>
      <c r="AC55" s="247">
        <v>0</v>
      </c>
      <c r="AD55" s="247">
        <v>0</v>
      </c>
      <c r="AE55" s="247">
        <v>0</v>
      </c>
      <c r="AF55" s="247">
        <v>0</v>
      </c>
      <c r="AG55" s="248">
        <v>0</v>
      </c>
      <c r="AH55" s="245">
        <f>송도공장장!AH55+제조팀!AH55+송도밸리데이션팀!AH55+송도생산지원팀!AH55+송도설비관리팀!AH55+품질관리6팀!AH55+품질보증3팀!AH55</f>
        <v>240000</v>
      </c>
      <c r="AI55" s="245">
        <f>송도공장장!AI55+제조팀!AI55+송도밸리데이션팀!AI55+송도생산지원팀!AI55+송도설비관리팀!AI55+품질관리6팀!AI55+품질보증3팀!AI55</f>
        <v>20000</v>
      </c>
      <c r="AJ55" s="245">
        <f>송도공장장!AJ55+제조팀!AJ55+송도밸리데이션팀!AJ55+송도생산지원팀!AJ55+송도설비관리팀!AJ55+품질관리6팀!AJ55+품질보증3팀!AJ55</f>
        <v>20000</v>
      </c>
      <c r="AK55" s="245">
        <f>송도공장장!AK55+제조팀!AK55+송도밸리데이션팀!AK55+송도생산지원팀!AK55+송도설비관리팀!AK55+품질관리6팀!AK55+품질보증3팀!AK55</f>
        <v>20000</v>
      </c>
      <c r="AL55" s="245">
        <f>송도공장장!AL55+제조팀!AL55+송도밸리데이션팀!AL55+송도생산지원팀!AL55+송도설비관리팀!AL55+품질관리6팀!AL55+품질보증3팀!AL55</f>
        <v>20000</v>
      </c>
      <c r="AM55" s="245">
        <f>송도공장장!AM55+제조팀!AM55+송도밸리데이션팀!AM55+송도생산지원팀!AM55+송도설비관리팀!AM55+품질관리6팀!AM55+품질보증3팀!AM55</f>
        <v>20000</v>
      </c>
      <c r="AN55" s="245">
        <f>송도공장장!AN55+제조팀!AN55+송도밸리데이션팀!AN55+송도생산지원팀!AN55+송도설비관리팀!AN55+품질관리6팀!AN55+품질보증3팀!AN55</f>
        <v>20000</v>
      </c>
      <c r="AO55" s="245">
        <f>송도공장장!AO55+제조팀!AO55+송도밸리데이션팀!AO55+송도생산지원팀!AO55+송도설비관리팀!AO55+품질관리6팀!AO55+품질보증3팀!AO55</f>
        <v>20000</v>
      </c>
      <c r="AP55" s="245">
        <f>송도공장장!AP55+제조팀!AP55+송도밸리데이션팀!AP55+송도생산지원팀!AP55+송도설비관리팀!AP55+품질관리6팀!AP55+품질보증3팀!AP55</f>
        <v>20000</v>
      </c>
      <c r="AQ55" s="245">
        <f>송도공장장!AQ55+제조팀!AQ55+송도밸리데이션팀!AQ55+송도생산지원팀!AQ55+송도설비관리팀!AQ55+품질관리6팀!AQ55+품질보증3팀!AQ55</f>
        <v>20000</v>
      </c>
      <c r="AR55" s="245">
        <f>송도공장장!AR55+제조팀!AR55+송도밸리데이션팀!AR55+송도생산지원팀!AR55+송도설비관리팀!AR55+품질관리6팀!AR55+품질보증3팀!AR55</f>
        <v>20000</v>
      </c>
      <c r="AS55" s="245">
        <f>송도공장장!AS55+제조팀!AS55+송도밸리데이션팀!AS55+송도생산지원팀!AS55+송도설비관리팀!AS55+품질관리6팀!AS55+품질보증3팀!AS55</f>
        <v>20000</v>
      </c>
      <c r="AT55" s="245">
        <f>송도공장장!AT55+제조팀!AT55+송도밸리데이션팀!AT55+송도생산지원팀!AT55+송도설비관리팀!AT55+품질관리6팀!AT55+품질보증3팀!AT55</f>
        <v>20000</v>
      </c>
      <c r="AU55" s="245">
        <f t="shared" si="2"/>
        <v>60000</v>
      </c>
      <c r="AV55" s="245">
        <f t="shared" si="3"/>
        <v>60000</v>
      </c>
      <c r="AW55" s="245">
        <f t="shared" si="4"/>
        <v>60000</v>
      </c>
      <c r="AX55" s="245">
        <f t="shared" si="5"/>
        <v>60000</v>
      </c>
      <c r="AY55" s="245">
        <f t="shared" si="30"/>
        <v>252000</v>
      </c>
      <c r="AZ55" s="245">
        <f t="shared" si="31"/>
        <v>264600</v>
      </c>
      <c r="BA55" s="245">
        <f t="shared" si="32"/>
        <v>277830</v>
      </c>
      <c r="BB55" s="250"/>
      <c r="BC55" s="251" t="s">
        <v>39</v>
      </c>
      <c r="BD55" s="261"/>
      <c r="BE55" s="264">
        <v>0</v>
      </c>
      <c r="BF55" s="264">
        <v>0</v>
      </c>
      <c r="BG55" s="264">
        <v>0</v>
      </c>
      <c r="BH55" s="265">
        <f t="shared" si="7"/>
        <v>0</v>
      </c>
    </row>
    <row r="56" spans="1:60" outlineLevel="1" x14ac:dyDescent="0.3">
      <c r="A56" s="71" t="s">
        <v>131</v>
      </c>
      <c r="B56" s="238" t="s">
        <v>125</v>
      </c>
      <c r="C56" s="238" t="s">
        <v>31</v>
      </c>
      <c r="D56" s="239">
        <v>5105130</v>
      </c>
      <c r="E56" s="239" t="s">
        <v>126</v>
      </c>
      <c r="F56" s="277">
        <v>0</v>
      </c>
      <c r="G56" s="245">
        <f t="shared" si="28"/>
        <v>0</v>
      </c>
      <c r="H56" s="264">
        <f>IFERROR(INDEX('[1]2024'!$A:$Q,MATCH($A$3&amp;$D56,'[1]2024'!$B:$B,0),MATCH(H$4,'[1]2024'!$2:$2,0)),0)+IFERROR(INDEX('[1]2024'!$A:$Q,MATCH($B$3&amp;$D56,'[1]2024'!$B:$B,0),MATCH(H$4,'[1]2024'!$2:$2,0)),0)++IFERROR(INDEX('[1]2024'!$A:$Q,MATCH($C$3&amp;$D56,'[1]2024'!$B:$B,0),MATCH(H$4,'[1]2024'!$2:$2,0)),0)++IFERROR(INDEX('[1]2024'!$A:$Q,MATCH($D$3&amp;$D56,'[1]2024'!$B:$B,0),MATCH(H$4,'[1]2024'!$2:$2,0)),0)</f>
        <v>0</v>
      </c>
      <c r="I56" s="264">
        <f>IFERROR(INDEX('[1]2024'!$A:$Q,MATCH($A$3&amp;$D56,'[1]2024'!$B:$B,0),MATCH(I$4,'[1]2024'!$2:$2,0)),0)+IFERROR(INDEX('[1]2024'!$A:$Q,MATCH($B$3&amp;$D56,'[1]2024'!$B:$B,0),MATCH(I$4,'[1]2024'!$2:$2,0)),0)++IFERROR(INDEX('[1]2024'!$A:$Q,MATCH($C$3&amp;$D56,'[1]2024'!$B:$B,0),MATCH(I$4,'[1]2024'!$2:$2,0)),0)++IFERROR(INDEX('[1]2024'!$A:$Q,MATCH($D$3&amp;$D56,'[1]2024'!$B:$B,0),MATCH(I$4,'[1]2024'!$2:$2,0)),0)</f>
        <v>0</v>
      </c>
      <c r="J56" s="264">
        <f>IFERROR(INDEX('[1]2024'!$A:$Q,MATCH($A$3&amp;$D56,'[1]2024'!$B:$B,0),MATCH(J$4,'[1]2024'!$2:$2,0)),0)+IFERROR(INDEX('[1]2024'!$A:$Q,MATCH($B$3&amp;$D56,'[1]2024'!$B:$B,0),MATCH(J$4,'[1]2024'!$2:$2,0)),0)++IFERROR(INDEX('[1]2024'!$A:$Q,MATCH($C$3&amp;$D56,'[1]2024'!$B:$B,0),MATCH(J$4,'[1]2024'!$2:$2,0)),0)++IFERROR(INDEX('[1]2024'!$A:$Q,MATCH($D$3&amp;$D56,'[1]2024'!$B:$B,0),MATCH(J$4,'[1]2024'!$2:$2,0)),0)</f>
        <v>0</v>
      </c>
      <c r="K56" s="264">
        <f>IFERROR(INDEX('[1]2024'!$A:$Q,MATCH($A$3&amp;$D56,'[1]2024'!$B:$B,0),MATCH(K$4,'[1]2024'!$2:$2,0)),0)+IFERROR(INDEX('[1]2024'!$A:$Q,MATCH($B$3&amp;$D56,'[1]2024'!$B:$B,0),MATCH(K$4,'[1]2024'!$2:$2,0)),0)++IFERROR(INDEX('[1]2024'!$A:$Q,MATCH($C$3&amp;$D56,'[1]2024'!$B:$B,0),MATCH(K$4,'[1]2024'!$2:$2,0)),0)++IFERROR(INDEX('[1]2024'!$A:$Q,MATCH($D$3&amp;$D56,'[1]2024'!$B:$B,0),MATCH(K$4,'[1]2024'!$2:$2,0)),0)</f>
        <v>0</v>
      </c>
      <c r="L56" s="264">
        <f>IFERROR(INDEX('[1]2024'!$A:$Q,MATCH($A$3&amp;$D56,'[1]2024'!$B:$B,0),MATCH(L$4,'[1]2024'!$2:$2,0)),0)+IFERROR(INDEX('[1]2024'!$A:$Q,MATCH($B$3&amp;$D56,'[1]2024'!$B:$B,0),MATCH(L$4,'[1]2024'!$2:$2,0)),0)++IFERROR(INDEX('[1]2024'!$A:$Q,MATCH($C$3&amp;$D56,'[1]2024'!$B:$B,0),MATCH(L$4,'[1]2024'!$2:$2,0)),0)++IFERROR(INDEX('[1]2024'!$A:$Q,MATCH($D$3&amp;$D56,'[1]2024'!$B:$B,0),MATCH(L$4,'[1]2024'!$2:$2,0)),0)</f>
        <v>0</v>
      </c>
      <c r="M56" s="264">
        <f>IFERROR(INDEX('[1]2024'!$A:$Q,MATCH($A$3&amp;$D56,'[1]2024'!$B:$B,0),MATCH(M$4,'[1]2024'!$2:$2,0)),0)+IFERROR(INDEX('[1]2024'!$A:$Q,MATCH($B$3&amp;$D56,'[1]2024'!$B:$B,0),MATCH(M$4,'[1]2024'!$2:$2,0)),0)++IFERROR(INDEX('[1]2024'!$A:$Q,MATCH($C$3&amp;$D56,'[1]2024'!$B:$B,0),MATCH(M$4,'[1]2024'!$2:$2,0)),0)++IFERROR(INDEX('[1]2024'!$A:$Q,MATCH($D$3&amp;$D56,'[1]2024'!$B:$B,0),MATCH(M$4,'[1]2024'!$2:$2,0)),0)</f>
        <v>0</v>
      </c>
      <c r="N56" s="264">
        <f>IFERROR(INDEX('[1]2024'!$A:$Q,MATCH($A$3&amp;$D56,'[1]2024'!$B:$B,0),MATCH(N$4,'[1]2024'!$2:$2,0)),0)+IFERROR(INDEX('[1]2024'!$A:$Q,MATCH($B$3&amp;$D56,'[1]2024'!$B:$B,0),MATCH(N$4,'[1]2024'!$2:$2,0)),0)++IFERROR(INDEX('[1]2024'!$A:$Q,MATCH($C$3&amp;$D56,'[1]2024'!$B:$B,0),MATCH(N$4,'[1]2024'!$2:$2,0)),0)++IFERROR(INDEX('[1]2024'!$A:$Q,MATCH($D$3&amp;$D56,'[1]2024'!$B:$B,0),MATCH(N$4,'[1]2024'!$2:$2,0)),0)</f>
        <v>0</v>
      </c>
      <c r="O56" s="264">
        <f>IFERROR(INDEX('[1]2024'!$A:$Q,MATCH($A$3&amp;$D56,'[1]2024'!$B:$B,0),MATCH(O$4,'[1]2024'!$2:$2,0)),0)+IFERROR(INDEX('[1]2024'!$A:$Q,MATCH($B$3&amp;$D56,'[1]2024'!$B:$B,0),MATCH(O$4,'[1]2024'!$2:$2,0)),0)++IFERROR(INDEX('[1]2024'!$A:$Q,MATCH($C$3&amp;$D56,'[1]2024'!$B:$B,0),MATCH(O$4,'[1]2024'!$2:$2,0)),0)++IFERROR(INDEX('[1]2024'!$A:$Q,MATCH($D$3&amp;$D56,'[1]2024'!$B:$B,0),MATCH(O$4,'[1]2024'!$2:$2,0)),0)</f>
        <v>0</v>
      </c>
      <c r="P56" s="264">
        <f>IFERROR(INDEX('[1]2024'!$A:$Q,MATCH($A$3&amp;$D56,'[1]2024'!$B:$B,0),MATCH(P$4,'[1]2024'!$2:$2,0)),0)+IFERROR(INDEX('[1]2024'!$A:$Q,MATCH($B$3&amp;$D56,'[1]2024'!$B:$B,0),MATCH(P$4,'[1]2024'!$2:$2,0)),0)++IFERROR(INDEX('[1]2024'!$A:$Q,MATCH($C$3&amp;$D56,'[1]2024'!$B:$B,0),MATCH(P$4,'[1]2024'!$2:$2,0)),0)++IFERROR(INDEX('[1]2024'!$A:$Q,MATCH($D$3&amp;$D56,'[1]2024'!$B:$B,0),MATCH(P$4,'[1]2024'!$2:$2,0)),0)</f>
        <v>0</v>
      </c>
      <c r="Q56" s="264">
        <f>IFERROR(INDEX('[1]2024'!$A:$Q,MATCH($A$3&amp;$D56,'[1]2024'!$B:$B,0),MATCH(Q$4,'[1]2024'!$2:$2,0)),0)+IFERROR(INDEX('[1]2024'!$A:$Q,MATCH($B$3&amp;$D56,'[1]2024'!$B:$B,0),MATCH(Q$4,'[1]2024'!$2:$2,0)),0)++IFERROR(INDEX('[1]2024'!$A:$Q,MATCH($C$3&amp;$D56,'[1]2024'!$B:$B,0),MATCH(Q$4,'[1]2024'!$2:$2,0)),0)++IFERROR(INDEX('[1]2024'!$A:$Q,MATCH($D$3&amp;$D56,'[1]2024'!$B:$B,0),MATCH(Q$4,'[1]2024'!$2:$2,0)),0)</f>
        <v>0</v>
      </c>
      <c r="R56" s="264">
        <f>IFERROR(INDEX('[1]2024'!$A:$Q,MATCH($A$3&amp;$D56,'[1]2024'!$B:$B,0),MATCH(R$4,'[1]2024'!$2:$2,0)),0)+IFERROR(INDEX('[1]2024'!$A:$Q,MATCH($B$3&amp;$D56,'[1]2024'!$B:$B,0),MATCH(R$4,'[1]2024'!$2:$2,0)),0)++IFERROR(INDEX('[1]2024'!$A:$Q,MATCH($C$3&amp;$D56,'[1]2024'!$B:$B,0),MATCH(R$4,'[1]2024'!$2:$2,0)),0)++IFERROR(INDEX('[1]2024'!$A:$Q,MATCH($D$3&amp;$D56,'[1]2024'!$B:$B,0),MATCH(R$4,'[1]2024'!$2:$2,0)),0)</f>
        <v>0</v>
      </c>
      <c r="S56" s="264">
        <f>IFERROR(INDEX('[1]2024'!$A:$Q,MATCH($A$3&amp;$D56,'[1]2024'!$B:$B,0),MATCH(S$4,'[1]2024'!$2:$2,0)),0)+IFERROR(INDEX('[1]2024'!$A:$Q,MATCH($B$3&amp;$D56,'[1]2024'!$B:$B,0),MATCH(S$4,'[1]2024'!$2:$2,0)),0)++IFERROR(INDEX('[1]2024'!$A:$Q,MATCH($C$3&amp;$D56,'[1]2024'!$B:$B,0),MATCH(S$4,'[1]2024'!$2:$2,0)),0)++IFERROR(INDEX('[1]2024'!$A:$Q,MATCH($D$3&amp;$D56,'[1]2024'!$B:$B,0),MATCH(S$4,'[1]2024'!$2:$2,0)),0)</f>
        <v>0</v>
      </c>
      <c r="T56" s="75">
        <v>0</v>
      </c>
      <c r="U56" s="245">
        <f t="shared" si="29"/>
        <v>0</v>
      </c>
      <c r="V56" s="246">
        <v>0</v>
      </c>
      <c r="W56" s="247">
        <v>0</v>
      </c>
      <c r="X56" s="247">
        <v>0</v>
      </c>
      <c r="Y56" s="247">
        <v>0</v>
      </c>
      <c r="Z56" s="247">
        <v>0</v>
      </c>
      <c r="AA56" s="247">
        <v>0</v>
      </c>
      <c r="AB56" s="247">
        <v>0</v>
      </c>
      <c r="AC56" s="247">
        <v>0</v>
      </c>
      <c r="AD56" s="247">
        <v>0</v>
      </c>
      <c r="AE56" s="247">
        <v>0</v>
      </c>
      <c r="AF56" s="247">
        <v>0</v>
      </c>
      <c r="AG56" s="248">
        <v>0</v>
      </c>
      <c r="AH56" s="245">
        <f>송도공장장!AH56+제조팀!AH56+송도밸리데이션팀!AH56+송도생산지원팀!AH56+송도설비관리팀!AH56+품질관리6팀!AH56+품질보증3팀!AH56</f>
        <v>0</v>
      </c>
      <c r="AI56" s="245">
        <f>송도공장장!AI56+제조팀!AI56+송도밸리데이션팀!AI56+송도생산지원팀!AI56+송도설비관리팀!AI56+품질관리6팀!AI56+품질보증3팀!AI56</f>
        <v>0</v>
      </c>
      <c r="AJ56" s="245">
        <f>송도공장장!AJ56+제조팀!AJ56+송도밸리데이션팀!AJ56+송도생산지원팀!AJ56+송도설비관리팀!AJ56+품질관리6팀!AJ56+품질보증3팀!AJ56</f>
        <v>0</v>
      </c>
      <c r="AK56" s="245">
        <f>송도공장장!AK56+제조팀!AK56+송도밸리데이션팀!AK56+송도생산지원팀!AK56+송도설비관리팀!AK56+품질관리6팀!AK56+품질보증3팀!AK56</f>
        <v>0</v>
      </c>
      <c r="AL56" s="245">
        <f>송도공장장!AL56+제조팀!AL56+송도밸리데이션팀!AL56+송도생산지원팀!AL56+송도설비관리팀!AL56+품질관리6팀!AL56+품질보증3팀!AL56</f>
        <v>0</v>
      </c>
      <c r="AM56" s="245">
        <f>송도공장장!AM56+제조팀!AM56+송도밸리데이션팀!AM56+송도생산지원팀!AM56+송도설비관리팀!AM56+품질관리6팀!AM56+품질보증3팀!AM56</f>
        <v>0</v>
      </c>
      <c r="AN56" s="245">
        <f>송도공장장!AN56+제조팀!AN56+송도밸리데이션팀!AN56+송도생산지원팀!AN56+송도설비관리팀!AN56+품질관리6팀!AN56+품질보증3팀!AN56</f>
        <v>0</v>
      </c>
      <c r="AO56" s="245">
        <f>송도공장장!AO56+제조팀!AO56+송도밸리데이션팀!AO56+송도생산지원팀!AO56+송도설비관리팀!AO56+품질관리6팀!AO56+품질보증3팀!AO56</f>
        <v>0</v>
      </c>
      <c r="AP56" s="245">
        <f>송도공장장!AP56+제조팀!AP56+송도밸리데이션팀!AP56+송도생산지원팀!AP56+송도설비관리팀!AP56+품질관리6팀!AP56+품질보증3팀!AP56</f>
        <v>0</v>
      </c>
      <c r="AQ56" s="245">
        <f>송도공장장!AQ56+제조팀!AQ56+송도밸리데이션팀!AQ56+송도생산지원팀!AQ56+송도설비관리팀!AQ56+품질관리6팀!AQ56+품질보증3팀!AQ56</f>
        <v>0</v>
      </c>
      <c r="AR56" s="245">
        <f>송도공장장!AR56+제조팀!AR56+송도밸리데이션팀!AR56+송도생산지원팀!AR56+송도설비관리팀!AR56+품질관리6팀!AR56+품질보증3팀!AR56</f>
        <v>0</v>
      </c>
      <c r="AS56" s="245">
        <f>송도공장장!AS56+제조팀!AS56+송도밸리데이션팀!AS56+송도생산지원팀!AS56+송도설비관리팀!AS56+품질관리6팀!AS56+품질보증3팀!AS56</f>
        <v>0</v>
      </c>
      <c r="AT56" s="245">
        <f>송도공장장!AT56+제조팀!AT56+송도밸리데이션팀!AT56+송도생산지원팀!AT56+송도설비관리팀!AT56+품질관리6팀!AT56+품질보증3팀!AT56</f>
        <v>0</v>
      </c>
      <c r="AU56" s="245">
        <f t="shared" si="2"/>
        <v>0</v>
      </c>
      <c r="AV56" s="245">
        <f t="shared" si="3"/>
        <v>0</v>
      </c>
      <c r="AW56" s="245">
        <f t="shared" si="4"/>
        <v>0</v>
      </c>
      <c r="AX56" s="245">
        <f t="shared" si="5"/>
        <v>0</v>
      </c>
      <c r="AY56" s="245">
        <f t="shared" si="30"/>
        <v>0</v>
      </c>
      <c r="AZ56" s="245">
        <f t="shared" si="31"/>
        <v>0</v>
      </c>
      <c r="BA56" s="245">
        <f t="shared" si="32"/>
        <v>0</v>
      </c>
      <c r="BB56" s="250"/>
      <c r="BC56" s="251" t="s">
        <v>39</v>
      </c>
      <c r="BD56" s="261"/>
      <c r="BE56" s="264">
        <v>0</v>
      </c>
      <c r="BF56" s="264">
        <v>0</v>
      </c>
      <c r="BG56" s="264">
        <v>0</v>
      </c>
      <c r="BH56" s="265">
        <f t="shared" si="7"/>
        <v>0</v>
      </c>
    </row>
    <row r="57" spans="1:60" outlineLevel="1" x14ac:dyDescent="0.3">
      <c r="A57" s="71" t="s">
        <v>132</v>
      </c>
      <c r="B57" s="238" t="s">
        <v>125</v>
      </c>
      <c r="C57" s="238" t="s">
        <v>31</v>
      </c>
      <c r="D57" s="239">
        <v>5105120</v>
      </c>
      <c r="E57" s="239" t="s">
        <v>126</v>
      </c>
      <c r="F57" s="277">
        <v>0</v>
      </c>
      <c r="G57" s="245">
        <f t="shared" si="28"/>
        <v>0</v>
      </c>
      <c r="H57" s="264">
        <f>IFERROR(INDEX('[1]2024'!$A:$Q,MATCH($A$3&amp;$D57,'[1]2024'!$B:$B,0),MATCH(H$4,'[1]2024'!$2:$2,0)),0)+IFERROR(INDEX('[1]2024'!$A:$Q,MATCH($B$3&amp;$D57,'[1]2024'!$B:$B,0),MATCH(H$4,'[1]2024'!$2:$2,0)),0)++IFERROR(INDEX('[1]2024'!$A:$Q,MATCH($C$3&amp;$D57,'[1]2024'!$B:$B,0),MATCH(H$4,'[1]2024'!$2:$2,0)),0)++IFERROR(INDEX('[1]2024'!$A:$Q,MATCH($D$3&amp;$D57,'[1]2024'!$B:$B,0),MATCH(H$4,'[1]2024'!$2:$2,0)),0)</f>
        <v>0</v>
      </c>
      <c r="I57" s="264">
        <f>IFERROR(INDEX('[1]2024'!$A:$Q,MATCH($A$3&amp;$D57,'[1]2024'!$B:$B,0),MATCH(I$4,'[1]2024'!$2:$2,0)),0)+IFERROR(INDEX('[1]2024'!$A:$Q,MATCH($B$3&amp;$D57,'[1]2024'!$B:$B,0),MATCH(I$4,'[1]2024'!$2:$2,0)),0)++IFERROR(INDEX('[1]2024'!$A:$Q,MATCH($C$3&amp;$D57,'[1]2024'!$B:$B,0),MATCH(I$4,'[1]2024'!$2:$2,0)),0)++IFERROR(INDEX('[1]2024'!$A:$Q,MATCH($D$3&amp;$D57,'[1]2024'!$B:$B,0),MATCH(I$4,'[1]2024'!$2:$2,0)),0)</f>
        <v>0</v>
      </c>
      <c r="J57" s="264">
        <f>IFERROR(INDEX('[1]2024'!$A:$Q,MATCH($A$3&amp;$D57,'[1]2024'!$B:$B,0),MATCH(J$4,'[1]2024'!$2:$2,0)),0)+IFERROR(INDEX('[1]2024'!$A:$Q,MATCH($B$3&amp;$D57,'[1]2024'!$B:$B,0),MATCH(J$4,'[1]2024'!$2:$2,0)),0)++IFERROR(INDEX('[1]2024'!$A:$Q,MATCH($C$3&amp;$D57,'[1]2024'!$B:$B,0),MATCH(J$4,'[1]2024'!$2:$2,0)),0)++IFERROR(INDEX('[1]2024'!$A:$Q,MATCH($D$3&amp;$D57,'[1]2024'!$B:$B,0),MATCH(J$4,'[1]2024'!$2:$2,0)),0)</f>
        <v>0</v>
      </c>
      <c r="K57" s="264">
        <f>IFERROR(INDEX('[1]2024'!$A:$Q,MATCH($A$3&amp;$D57,'[1]2024'!$B:$B,0),MATCH(K$4,'[1]2024'!$2:$2,0)),0)+IFERROR(INDEX('[1]2024'!$A:$Q,MATCH($B$3&amp;$D57,'[1]2024'!$B:$B,0),MATCH(K$4,'[1]2024'!$2:$2,0)),0)++IFERROR(INDEX('[1]2024'!$A:$Q,MATCH($C$3&amp;$D57,'[1]2024'!$B:$B,0),MATCH(K$4,'[1]2024'!$2:$2,0)),0)++IFERROR(INDEX('[1]2024'!$A:$Q,MATCH($D$3&amp;$D57,'[1]2024'!$B:$B,0),MATCH(K$4,'[1]2024'!$2:$2,0)),0)</f>
        <v>0</v>
      </c>
      <c r="L57" s="264">
        <f>IFERROR(INDEX('[1]2024'!$A:$Q,MATCH($A$3&amp;$D57,'[1]2024'!$B:$B,0),MATCH(L$4,'[1]2024'!$2:$2,0)),0)+IFERROR(INDEX('[1]2024'!$A:$Q,MATCH($B$3&amp;$D57,'[1]2024'!$B:$B,0),MATCH(L$4,'[1]2024'!$2:$2,0)),0)++IFERROR(INDEX('[1]2024'!$A:$Q,MATCH($C$3&amp;$D57,'[1]2024'!$B:$B,0),MATCH(L$4,'[1]2024'!$2:$2,0)),0)++IFERROR(INDEX('[1]2024'!$A:$Q,MATCH($D$3&amp;$D57,'[1]2024'!$B:$B,0),MATCH(L$4,'[1]2024'!$2:$2,0)),0)</f>
        <v>0</v>
      </c>
      <c r="M57" s="264">
        <f>IFERROR(INDEX('[1]2024'!$A:$Q,MATCH($A$3&amp;$D57,'[1]2024'!$B:$B,0),MATCH(M$4,'[1]2024'!$2:$2,0)),0)+IFERROR(INDEX('[1]2024'!$A:$Q,MATCH($B$3&amp;$D57,'[1]2024'!$B:$B,0),MATCH(M$4,'[1]2024'!$2:$2,0)),0)++IFERROR(INDEX('[1]2024'!$A:$Q,MATCH($C$3&amp;$D57,'[1]2024'!$B:$B,0),MATCH(M$4,'[1]2024'!$2:$2,0)),0)++IFERROR(INDEX('[1]2024'!$A:$Q,MATCH($D$3&amp;$D57,'[1]2024'!$B:$B,0),MATCH(M$4,'[1]2024'!$2:$2,0)),0)</f>
        <v>0</v>
      </c>
      <c r="N57" s="264">
        <f>IFERROR(INDEX('[1]2024'!$A:$Q,MATCH($A$3&amp;$D57,'[1]2024'!$B:$B,0),MATCH(N$4,'[1]2024'!$2:$2,0)),0)+IFERROR(INDEX('[1]2024'!$A:$Q,MATCH($B$3&amp;$D57,'[1]2024'!$B:$B,0),MATCH(N$4,'[1]2024'!$2:$2,0)),0)++IFERROR(INDEX('[1]2024'!$A:$Q,MATCH($C$3&amp;$D57,'[1]2024'!$B:$B,0),MATCH(N$4,'[1]2024'!$2:$2,0)),0)++IFERROR(INDEX('[1]2024'!$A:$Q,MATCH($D$3&amp;$D57,'[1]2024'!$B:$B,0),MATCH(N$4,'[1]2024'!$2:$2,0)),0)</f>
        <v>0</v>
      </c>
      <c r="O57" s="264">
        <f>IFERROR(INDEX('[1]2024'!$A:$Q,MATCH($A$3&amp;$D57,'[1]2024'!$B:$B,0),MATCH(O$4,'[1]2024'!$2:$2,0)),0)+IFERROR(INDEX('[1]2024'!$A:$Q,MATCH($B$3&amp;$D57,'[1]2024'!$B:$B,0),MATCH(O$4,'[1]2024'!$2:$2,0)),0)++IFERROR(INDEX('[1]2024'!$A:$Q,MATCH($C$3&amp;$D57,'[1]2024'!$B:$B,0),MATCH(O$4,'[1]2024'!$2:$2,0)),0)++IFERROR(INDEX('[1]2024'!$A:$Q,MATCH($D$3&amp;$D57,'[1]2024'!$B:$B,0),MATCH(O$4,'[1]2024'!$2:$2,0)),0)</f>
        <v>0</v>
      </c>
      <c r="P57" s="264">
        <f>IFERROR(INDEX('[1]2024'!$A:$Q,MATCH($A$3&amp;$D57,'[1]2024'!$B:$B,0),MATCH(P$4,'[1]2024'!$2:$2,0)),0)+IFERROR(INDEX('[1]2024'!$A:$Q,MATCH($B$3&amp;$D57,'[1]2024'!$B:$B,0),MATCH(P$4,'[1]2024'!$2:$2,0)),0)++IFERROR(INDEX('[1]2024'!$A:$Q,MATCH($C$3&amp;$D57,'[1]2024'!$B:$B,0),MATCH(P$4,'[1]2024'!$2:$2,0)),0)++IFERROR(INDEX('[1]2024'!$A:$Q,MATCH($D$3&amp;$D57,'[1]2024'!$B:$B,0),MATCH(P$4,'[1]2024'!$2:$2,0)),0)</f>
        <v>0</v>
      </c>
      <c r="Q57" s="264">
        <f>IFERROR(INDEX('[1]2024'!$A:$Q,MATCH($A$3&amp;$D57,'[1]2024'!$B:$B,0),MATCH(Q$4,'[1]2024'!$2:$2,0)),0)+IFERROR(INDEX('[1]2024'!$A:$Q,MATCH($B$3&amp;$D57,'[1]2024'!$B:$B,0),MATCH(Q$4,'[1]2024'!$2:$2,0)),0)++IFERROR(INDEX('[1]2024'!$A:$Q,MATCH($C$3&amp;$D57,'[1]2024'!$B:$B,0),MATCH(Q$4,'[1]2024'!$2:$2,0)),0)++IFERROR(INDEX('[1]2024'!$A:$Q,MATCH($D$3&amp;$D57,'[1]2024'!$B:$B,0),MATCH(Q$4,'[1]2024'!$2:$2,0)),0)</f>
        <v>0</v>
      </c>
      <c r="R57" s="264">
        <f>IFERROR(INDEX('[1]2024'!$A:$Q,MATCH($A$3&amp;$D57,'[1]2024'!$B:$B,0),MATCH(R$4,'[1]2024'!$2:$2,0)),0)+IFERROR(INDEX('[1]2024'!$A:$Q,MATCH($B$3&amp;$D57,'[1]2024'!$B:$B,0),MATCH(R$4,'[1]2024'!$2:$2,0)),0)++IFERROR(INDEX('[1]2024'!$A:$Q,MATCH($C$3&amp;$D57,'[1]2024'!$B:$B,0),MATCH(R$4,'[1]2024'!$2:$2,0)),0)++IFERROR(INDEX('[1]2024'!$A:$Q,MATCH($D$3&amp;$D57,'[1]2024'!$B:$B,0),MATCH(R$4,'[1]2024'!$2:$2,0)),0)</f>
        <v>0</v>
      </c>
      <c r="S57" s="264">
        <f>IFERROR(INDEX('[1]2024'!$A:$Q,MATCH($A$3&amp;$D57,'[1]2024'!$B:$B,0),MATCH(S$4,'[1]2024'!$2:$2,0)),0)+IFERROR(INDEX('[1]2024'!$A:$Q,MATCH($B$3&amp;$D57,'[1]2024'!$B:$B,0),MATCH(S$4,'[1]2024'!$2:$2,0)),0)++IFERROR(INDEX('[1]2024'!$A:$Q,MATCH($C$3&amp;$D57,'[1]2024'!$B:$B,0),MATCH(S$4,'[1]2024'!$2:$2,0)),0)++IFERROR(INDEX('[1]2024'!$A:$Q,MATCH($D$3&amp;$D57,'[1]2024'!$B:$B,0),MATCH(S$4,'[1]2024'!$2:$2,0)),0)</f>
        <v>0</v>
      </c>
      <c r="T57" s="75">
        <v>0</v>
      </c>
      <c r="U57" s="245">
        <f t="shared" si="29"/>
        <v>0</v>
      </c>
      <c r="V57" s="246">
        <v>0</v>
      </c>
      <c r="W57" s="247">
        <v>0</v>
      </c>
      <c r="X57" s="247">
        <v>0</v>
      </c>
      <c r="Y57" s="247">
        <v>0</v>
      </c>
      <c r="Z57" s="247">
        <v>0</v>
      </c>
      <c r="AA57" s="247">
        <v>0</v>
      </c>
      <c r="AB57" s="247">
        <v>0</v>
      </c>
      <c r="AC57" s="247">
        <v>0</v>
      </c>
      <c r="AD57" s="247">
        <v>0</v>
      </c>
      <c r="AE57" s="247">
        <v>0</v>
      </c>
      <c r="AF57" s="247">
        <v>0</v>
      </c>
      <c r="AG57" s="248">
        <v>0</v>
      </c>
      <c r="AH57" s="245">
        <f>송도공장장!AH57+제조팀!AH57+송도밸리데이션팀!AH57+송도생산지원팀!AH57+송도설비관리팀!AH57+품질관리6팀!AH57+품질보증3팀!AH57</f>
        <v>0</v>
      </c>
      <c r="AI57" s="245">
        <f>송도공장장!AI57+제조팀!AI57+송도밸리데이션팀!AI57+송도생산지원팀!AI57+송도설비관리팀!AI57+품질관리6팀!AI57+품질보증3팀!AI57</f>
        <v>0</v>
      </c>
      <c r="AJ57" s="245">
        <f>송도공장장!AJ57+제조팀!AJ57+송도밸리데이션팀!AJ57+송도생산지원팀!AJ57+송도설비관리팀!AJ57+품질관리6팀!AJ57+품질보증3팀!AJ57</f>
        <v>0</v>
      </c>
      <c r="AK57" s="245">
        <f>송도공장장!AK57+제조팀!AK57+송도밸리데이션팀!AK57+송도생산지원팀!AK57+송도설비관리팀!AK57+품질관리6팀!AK57+품질보증3팀!AK57</f>
        <v>0</v>
      </c>
      <c r="AL57" s="245">
        <f>송도공장장!AL57+제조팀!AL57+송도밸리데이션팀!AL57+송도생산지원팀!AL57+송도설비관리팀!AL57+품질관리6팀!AL57+품질보증3팀!AL57</f>
        <v>0</v>
      </c>
      <c r="AM57" s="245">
        <f>송도공장장!AM57+제조팀!AM57+송도밸리데이션팀!AM57+송도생산지원팀!AM57+송도설비관리팀!AM57+품질관리6팀!AM57+품질보증3팀!AM57</f>
        <v>0</v>
      </c>
      <c r="AN57" s="245">
        <f>송도공장장!AN57+제조팀!AN57+송도밸리데이션팀!AN57+송도생산지원팀!AN57+송도설비관리팀!AN57+품질관리6팀!AN57+품질보증3팀!AN57</f>
        <v>0</v>
      </c>
      <c r="AO57" s="245">
        <f>송도공장장!AO57+제조팀!AO57+송도밸리데이션팀!AO57+송도생산지원팀!AO57+송도설비관리팀!AO57+품질관리6팀!AO57+품질보증3팀!AO57</f>
        <v>0</v>
      </c>
      <c r="AP57" s="245">
        <f>송도공장장!AP57+제조팀!AP57+송도밸리데이션팀!AP57+송도생산지원팀!AP57+송도설비관리팀!AP57+품질관리6팀!AP57+품질보증3팀!AP57</f>
        <v>0</v>
      </c>
      <c r="AQ57" s="245">
        <f>송도공장장!AQ57+제조팀!AQ57+송도밸리데이션팀!AQ57+송도생산지원팀!AQ57+송도설비관리팀!AQ57+품질관리6팀!AQ57+품질보증3팀!AQ57</f>
        <v>0</v>
      </c>
      <c r="AR57" s="245">
        <f>송도공장장!AR57+제조팀!AR57+송도밸리데이션팀!AR57+송도생산지원팀!AR57+송도설비관리팀!AR57+품질관리6팀!AR57+품질보증3팀!AR57</f>
        <v>0</v>
      </c>
      <c r="AS57" s="245">
        <f>송도공장장!AS57+제조팀!AS57+송도밸리데이션팀!AS57+송도생산지원팀!AS57+송도설비관리팀!AS57+품질관리6팀!AS57+품질보증3팀!AS57</f>
        <v>0</v>
      </c>
      <c r="AT57" s="245">
        <f>송도공장장!AT57+제조팀!AT57+송도밸리데이션팀!AT57+송도생산지원팀!AT57+송도설비관리팀!AT57+품질관리6팀!AT57+품질보증3팀!AT57</f>
        <v>0</v>
      </c>
      <c r="AU57" s="245">
        <f t="shared" si="2"/>
        <v>0</v>
      </c>
      <c r="AV57" s="245">
        <f t="shared" si="3"/>
        <v>0</v>
      </c>
      <c r="AW57" s="245">
        <f t="shared" si="4"/>
        <v>0</v>
      </c>
      <c r="AX57" s="245">
        <f t="shared" si="5"/>
        <v>0</v>
      </c>
      <c r="AY57" s="245">
        <f t="shared" si="30"/>
        <v>0</v>
      </c>
      <c r="AZ57" s="245">
        <f t="shared" si="31"/>
        <v>0</v>
      </c>
      <c r="BA57" s="245">
        <f t="shared" si="32"/>
        <v>0</v>
      </c>
      <c r="BB57" s="250"/>
      <c r="BC57" s="251" t="s">
        <v>39</v>
      </c>
      <c r="BD57" s="261"/>
      <c r="BE57" s="264">
        <v>0</v>
      </c>
      <c r="BF57" s="264">
        <v>0</v>
      </c>
      <c r="BG57" s="264">
        <v>0</v>
      </c>
      <c r="BH57" s="265">
        <f t="shared" si="7"/>
        <v>0</v>
      </c>
    </row>
    <row r="58" spans="1:60" outlineLevel="1" x14ac:dyDescent="0.3">
      <c r="A58" s="71" t="s">
        <v>133</v>
      </c>
      <c r="B58" s="238" t="s">
        <v>125</v>
      </c>
      <c r="C58" s="238" t="s">
        <v>31</v>
      </c>
      <c r="D58" s="239">
        <v>5105110</v>
      </c>
      <c r="E58" s="239" t="s">
        <v>126</v>
      </c>
      <c r="F58" s="277">
        <v>0</v>
      </c>
      <c r="G58" s="245">
        <f t="shared" si="28"/>
        <v>0</v>
      </c>
      <c r="H58" s="264">
        <f>IFERROR(INDEX('[1]2024'!$A:$Q,MATCH($A$3&amp;$D58,'[1]2024'!$B:$B,0),MATCH(H$4,'[1]2024'!$2:$2,0)),0)+IFERROR(INDEX('[1]2024'!$A:$Q,MATCH($B$3&amp;$D58,'[1]2024'!$B:$B,0),MATCH(H$4,'[1]2024'!$2:$2,0)),0)++IFERROR(INDEX('[1]2024'!$A:$Q,MATCH($C$3&amp;$D58,'[1]2024'!$B:$B,0),MATCH(H$4,'[1]2024'!$2:$2,0)),0)++IFERROR(INDEX('[1]2024'!$A:$Q,MATCH($D$3&amp;$D58,'[1]2024'!$B:$B,0),MATCH(H$4,'[1]2024'!$2:$2,0)),0)</f>
        <v>0</v>
      </c>
      <c r="I58" s="264">
        <f>IFERROR(INDEX('[1]2024'!$A:$Q,MATCH($A$3&amp;$D58,'[1]2024'!$B:$B,0),MATCH(I$4,'[1]2024'!$2:$2,0)),0)+IFERROR(INDEX('[1]2024'!$A:$Q,MATCH($B$3&amp;$D58,'[1]2024'!$B:$B,0),MATCH(I$4,'[1]2024'!$2:$2,0)),0)++IFERROR(INDEX('[1]2024'!$A:$Q,MATCH($C$3&amp;$D58,'[1]2024'!$B:$B,0),MATCH(I$4,'[1]2024'!$2:$2,0)),0)++IFERROR(INDEX('[1]2024'!$A:$Q,MATCH($D$3&amp;$D58,'[1]2024'!$B:$B,0),MATCH(I$4,'[1]2024'!$2:$2,0)),0)</f>
        <v>0</v>
      </c>
      <c r="J58" s="264">
        <f>IFERROR(INDEX('[1]2024'!$A:$Q,MATCH($A$3&amp;$D58,'[1]2024'!$B:$B,0),MATCH(J$4,'[1]2024'!$2:$2,0)),0)+IFERROR(INDEX('[1]2024'!$A:$Q,MATCH($B$3&amp;$D58,'[1]2024'!$B:$B,0),MATCH(J$4,'[1]2024'!$2:$2,0)),0)++IFERROR(INDEX('[1]2024'!$A:$Q,MATCH($C$3&amp;$D58,'[1]2024'!$B:$B,0),MATCH(J$4,'[1]2024'!$2:$2,0)),0)++IFERROR(INDEX('[1]2024'!$A:$Q,MATCH($D$3&amp;$D58,'[1]2024'!$B:$B,0),MATCH(J$4,'[1]2024'!$2:$2,0)),0)</f>
        <v>0</v>
      </c>
      <c r="K58" s="264">
        <f>IFERROR(INDEX('[1]2024'!$A:$Q,MATCH($A$3&amp;$D58,'[1]2024'!$B:$B,0),MATCH(K$4,'[1]2024'!$2:$2,0)),0)+IFERROR(INDEX('[1]2024'!$A:$Q,MATCH($B$3&amp;$D58,'[1]2024'!$B:$B,0),MATCH(K$4,'[1]2024'!$2:$2,0)),0)++IFERROR(INDEX('[1]2024'!$A:$Q,MATCH($C$3&amp;$D58,'[1]2024'!$B:$B,0),MATCH(K$4,'[1]2024'!$2:$2,0)),0)++IFERROR(INDEX('[1]2024'!$A:$Q,MATCH($D$3&amp;$D58,'[1]2024'!$B:$B,0),MATCH(K$4,'[1]2024'!$2:$2,0)),0)</f>
        <v>0</v>
      </c>
      <c r="L58" s="264">
        <f>IFERROR(INDEX('[1]2024'!$A:$Q,MATCH($A$3&amp;$D58,'[1]2024'!$B:$B,0),MATCH(L$4,'[1]2024'!$2:$2,0)),0)+IFERROR(INDEX('[1]2024'!$A:$Q,MATCH($B$3&amp;$D58,'[1]2024'!$B:$B,0),MATCH(L$4,'[1]2024'!$2:$2,0)),0)++IFERROR(INDEX('[1]2024'!$A:$Q,MATCH($C$3&amp;$D58,'[1]2024'!$B:$B,0),MATCH(L$4,'[1]2024'!$2:$2,0)),0)++IFERROR(INDEX('[1]2024'!$A:$Q,MATCH($D$3&amp;$D58,'[1]2024'!$B:$B,0),MATCH(L$4,'[1]2024'!$2:$2,0)),0)</f>
        <v>0</v>
      </c>
      <c r="M58" s="264">
        <f>IFERROR(INDEX('[1]2024'!$A:$Q,MATCH($A$3&amp;$D58,'[1]2024'!$B:$B,0),MATCH(M$4,'[1]2024'!$2:$2,0)),0)+IFERROR(INDEX('[1]2024'!$A:$Q,MATCH($B$3&amp;$D58,'[1]2024'!$B:$B,0),MATCH(M$4,'[1]2024'!$2:$2,0)),0)++IFERROR(INDEX('[1]2024'!$A:$Q,MATCH($C$3&amp;$D58,'[1]2024'!$B:$B,0),MATCH(M$4,'[1]2024'!$2:$2,0)),0)++IFERROR(INDEX('[1]2024'!$A:$Q,MATCH($D$3&amp;$D58,'[1]2024'!$B:$B,0),MATCH(M$4,'[1]2024'!$2:$2,0)),0)</f>
        <v>0</v>
      </c>
      <c r="N58" s="264">
        <f>IFERROR(INDEX('[1]2024'!$A:$Q,MATCH($A$3&amp;$D58,'[1]2024'!$B:$B,0),MATCH(N$4,'[1]2024'!$2:$2,0)),0)+IFERROR(INDEX('[1]2024'!$A:$Q,MATCH($B$3&amp;$D58,'[1]2024'!$B:$B,0),MATCH(N$4,'[1]2024'!$2:$2,0)),0)++IFERROR(INDEX('[1]2024'!$A:$Q,MATCH($C$3&amp;$D58,'[1]2024'!$B:$B,0),MATCH(N$4,'[1]2024'!$2:$2,0)),0)++IFERROR(INDEX('[1]2024'!$A:$Q,MATCH($D$3&amp;$D58,'[1]2024'!$B:$B,0),MATCH(N$4,'[1]2024'!$2:$2,0)),0)</f>
        <v>0</v>
      </c>
      <c r="O58" s="264">
        <f>IFERROR(INDEX('[1]2024'!$A:$Q,MATCH($A$3&amp;$D58,'[1]2024'!$B:$B,0),MATCH(O$4,'[1]2024'!$2:$2,0)),0)+IFERROR(INDEX('[1]2024'!$A:$Q,MATCH($B$3&amp;$D58,'[1]2024'!$B:$B,0),MATCH(O$4,'[1]2024'!$2:$2,0)),0)++IFERROR(INDEX('[1]2024'!$A:$Q,MATCH($C$3&amp;$D58,'[1]2024'!$B:$B,0),MATCH(O$4,'[1]2024'!$2:$2,0)),0)++IFERROR(INDEX('[1]2024'!$A:$Q,MATCH($D$3&amp;$D58,'[1]2024'!$B:$B,0),MATCH(O$4,'[1]2024'!$2:$2,0)),0)</f>
        <v>0</v>
      </c>
      <c r="P58" s="264">
        <f>IFERROR(INDEX('[1]2024'!$A:$Q,MATCH($A$3&amp;$D58,'[1]2024'!$B:$B,0),MATCH(P$4,'[1]2024'!$2:$2,0)),0)+IFERROR(INDEX('[1]2024'!$A:$Q,MATCH($B$3&amp;$D58,'[1]2024'!$B:$B,0),MATCH(P$4,'[1]2024'!$2:$2,0)),0)++IFERROR(INDEX('[1]2024'!$A:$Q,MATCH($C$3&amp;$D58,'[1]2024'!$B:$B,0),MATCH(P$4,'[1]2024'!$2:$2,0)),0)++IFERROR(INDEX('[1]2024'!$A:$Q,MATCH($D$3&amp;$D58,'[1]2024'!$B:$B,0),MATCH(P$4,'[1]2024'!$2:$2,0)),0)</f>
        <v>0</v>
      </c>
      <c r="Q58" s="264">
        <f>IFERROR(INDEX('[1]2024'!$A:$Q,MATCH($A$3&amp;$D58,'[1]2024'!$B:$B,0),MATCH(Q$4,'[1]2024'!$2:$2,0)),0)+IFERROR(INDEX('[1]2024'!$A:$Q,MATCH($B$3&amp;$D58,'[1]2024'!$B:$B,0),MATCH(Q$4,'[1]2024'!$2:$2,0)),0)++IFERROR(INDEX('[1]2024'!$A:$Q,MATCH($C$3&amp;$D58,'[1]2024'!$B:$B,0),MATCH(Q$4,'[1]2024'!$2:$2,0)),0)++IFERROR(INDEX('[1]2024'!$A:$Q,MATCH($D$3&amp;$D58,'[1]2024'!$B:$B,0),MATCH(Q$4,'[1]2024'!$2:$2,0)),0)</f>
        <v>0</v>
      </c>
      <c r="R58" s="264">
        <f>IFERROR(INDEX('[1]2024'!$A:$Q,MATCH($A$3&amp;$D58,'[1]2024'!$B:$B,0),MATCH(R$4,'[1]2024'!$2:$2,0)),0)+IFERROR(INDEX('[1]2024'!$A:$Q,MATCH($B$3&amp;$D58,'[1]2024'!$B:$B,0),MATCH(R$4,'[1]2024'!$2:$2,0)),0)++IFERROR(INDEX('[1]2024'!$A:$Q,MATCH($C$3&amp;$D58,'[1]2024'!$B:$B,0),MATCH(R$4,'[1]2024'!$2:$2,0)),0)++IFERROR(INDEX('[1]2024'!$A:$Q,MATCH($D$3&amp;$D58,'[1]2024'!$B:$B,0),MATCH(R$4,'[1]2024'!$2:$2,0)),0)</f>
        <v>0</v>
      </c>
      <c r="S58" s="264">
        <f>IFERROR(INDEX('[1]2024'!$A:$Q,MATCH($A$3&amp;$D58,'[1]2024'!$B:$B,0),MATCH(S$4,'[1]2024'!$2:$2,0)),0)+IFERROR(INDEX('[1]2024'!$A:$Q,MATCH($B$3&amp;$D58,'[1]2024'!$B:$B,0),MATCH(S$4,'[1]2024'!$2:$2,0)),0)++IFERROR(INDEX('[1]2024'!$A:$Q,MATCH($C$3&amp;$D58,'[1]2024'!$B:$B,0),MATCH(S$4,'[1]2024'!$2:$2,0)),0)++IFERROR(INDEX('[1]2024'!$A:$Q,MATCH($D$3&amp;$D58,'[1]2024'!$B:$B,0),MATCH(S$4,'[1]2024'!$2:$2,0)),0)</f>
        <v>0</v>
      </c>
      <c r="T58" s="75">
        <v>0</v>
      </c>
      <c r="U58" s="245">
        <f t="shared" si="29"/>
        <v>0</v>
      </c>
      <c r="V58" s="246">
        <v>0</v>
      </c>
      <c r="W58" s="247">
        <v>0</v>
      </c>
      <c r="X58" s="247">
        <v>0</v>
      </c>
      <c r="Y58" s="247">
        <v>0</v>
      </c>
      <c r="Z58" s="247">
        <v>0</v>
      </c>
      <c r="AA58" s="247">
        <v>0</v>
      </c>
      <c r="AB58" s="247">
        <v>0</v>
      </c>
      <c r="AC58" s="247">
        <v>0</v>
      </c>
      <c r="AD58" s="247">
        <v>0</v>
      </c>
      <c r="AE58" s="247">
        <v>0</v>
      </c>
      <c r="AF58" s="247">
        <v>0</v>
      </c>
      <c r="AG58" s="248">
        <v>0</v>
      </c>
      <c r="AH58" s="245">
        <f>송도공장장!AH58+제조팀!AH58+송도밸리데이션팀!AH58+송도생산지원팀!AH58+송도설비관리팀!AH58+품질관리6팀!AH58+품질보증3팀!AH58</f>
        <v>0</v>
      </c>
      <c r="AI58" s="245">
        <f>송도공장장!AI58+제조팀!AI58+송도밸리데이션팀!AI58+송도생산지원팀!AI58+송도설비관리팀!AI58+품질관리6팀!AI58+품질보증3팀!AI58</f>
        <v>0</v>
      </c>
      <c r="AJ58" s="245">
        <f>송도공장장!AJ58+제조팀!AJ58+송도밸리데이션팀!AJ58+송도생산지원팀!AJ58+송도설비관리팀!AJ58+품질관리6팀!AJ58+품질보증3팀!AJ58</f>
        <v>0</v>
      </c>
      <c r="AK58" s="245">
        <f>송도공장장!AK58+제조팀!AK58+송도밸리데이션팀!AK58+송도생산지원팀!AK58+송도설비관리팀!AK58+품질관리6팀!AK58+품질보증3팀!AK58</f>
        <v>0</v>
      </c>
      <c r="AL58" s="245">
        <f>송도공장장!AL58+제조팀!AL58+송도밸리데이션팀!AL58+송도생산지원팀!AL58+송도설비관리팀!AL58+품질관리6팀!AL58+품질보증3팀!AL58</f>
        <v>0</v>
      </c>
      <c r="AM58" s="245">
        <f>송도공장장!AM58+제조팀!AM58+송도밸리데이션팀!AM58+송도생산지원팀!AM58+송도설비관리팀!AM58+품질관리6팀!AM58+품질보증3팀!AM58</f>
        <v>0</v>
      </c>
      <c r="AN58" s="245">
        <f>송도공장장!AN58+제조팀!AN58+송도밸리데이션팀!AN58+송도생산지원팀!AN58+송도설비관리팀!AN58+품질관리6팀!AN58+품질보증3팀!AN58</f>
        <v>0</v>
      </c>
      <c r="AO58" s="245">
        <f>송도공장장!AO58+제조팀!AO58+송도밸리데이션팀!AO58+송도생산지원팀!AO58+송도설비관리팀!AO58+품질관리6팀!AO58+품질보증3팀!AO58</f>
        <v>0</v>
      </c>
      <c r="AP58" s="245">
        <f>송도공장장!AP58+제조팀!AP58+송도밸리데이션팀!AP58+송도생산지원팀!AP58+송도설비관리팀!AP58+품질관리6팀!AP58+품질보증3팀!AP58</f>
        <v>0</v>
      </c>
      <c r="AQ58" s="245">
        <f>송도공장장!AQ58+제조팀!AQ58+송도밸리데이션팀!AQ58+송도생산지원팀!AQ58+송도설비관리팀!AQ58+품질관리6팀!AQ58+품질보증3팀!AQ58</f>
        <v>0</v>
      </c>
      <c r="AR58" s="245">
        <f>송도공장장!AR58+제조팀!AR58+송도밸리데이션팀!AR58+송도생산지원팀!AR58+송도설비관리팀!AR58+품질관리6팀!AR58+품질보증3팀!AR58</f>
        <v>0</v>
      </c>
      <c r="AS58" s="245">
        <f>송도공장장!AS58+제조팀!AS58+송도밸리데이션팀!AS58+송도생산지원팀!AS58+송도설비관리팀!AS58+품질관리6팀!AS58+품질보증3팀!AS58</f>
        <v>0</v>
      </c>
      <c r="AT58" s="245">
        <f>송도공장장!AT58+제조팀!AT58+송도밸리데이션팀!AT58+송도생산지원팀!AT58+송도설비관리팀!AT58+품질관리6팀!AT58+품질보증3팀!AT58</f>
        <v>0</v>
      </c>
      <c r="AU58" s="245">
        <f t="shared" si="2"/>
        <v>0</v>
      </c>
      <c r="AV58" s="245">
        <f t="shared" si="3"/>
        <v>0</v>
      </c>
      <c r="AW58" s="245">
        <f t="shared" si="4"/>
        <v>0</v>
      </c>
      <c r="AX58" s="245">
        <f t="shared" si="5"/>
        <v>0</v>
      </c>
      <c r="AY58" s="245">
        <f t="shared" si="30"/>
        <v>0</v>
      </c>
      <c r="AZ58" s="245">
        <f t="shared" si="31"/>
        <v>0</v>
      </c>
      <c r="BA58" s="245">
        <f t="shared" si="32"/>
        <v>0</v>
      </c>
      <c r="BB58" s="250"/>
      <c r="BC58" s="251" t="s">
        <v>39</v>
      </c>
      <c r="BD58" s="261"/>
      <c r="BE58" s="264">
        <v>0</v>
      </c>
      <c r="BF58" s="264">
        <v>0</v>
      </c>
      <c r="BG58" s="264">
        <v>0</v>
      </c>
      <c r="BH58" s="265">
        <f t="shared" si="7"/>
        <v>0</v>
      </c>
    </row>
    <row r="59" spans="1:60" outlineLevel="1" x14ac:dyDescent="0.3">
      <c r="A59" s="71" t="s">
        <v>134</v>
      </c>
      <c r="B59" s="238" t="s">
        <v>125</v>
      </c>
      <c r="C59" s="238" t="s">
        <v>31</v>
      </c>
      <c r="D59" s="239">
        <v>5105111</v>
      </c>
      <c r="E59" s="239" t="s">
        <v>126</v>
      </c>
      <c r="F59" s="277">
        <v>0</v>
      </c>
      <c r="G59" s="245">
        <f t="shared" si="28"/>
        <v>0</v>
      </c>
      <c r="H59" s="264">
        <f>IFERROR(INDEX('[1]2024'!$A:$Q,MATCH($A$3&amp;$D59,'[1]2024'!$B:$B,0),MATCH(H$4,'[1]2024'!$2:$2,0)),0)+IFERROR(INDEX('[1]2024'!$A:$Q,MATCH($B$3&amp;$D59,'[1]2024'!$B:$B,0),MATCH(H$4,'[1]2024'!$2:$2,0)),0)++IFERROR(INDEX('[1]2024'!$A:$Q,MATCH($C$3&amp;$D59,'[1]2024'!$B:$B,0),MATCH(H$4,'[1]2024'!$2:$2,0)),0)++IFERROR(INDEX('[1]2024'!$A:$Q,MATCH($D$3&amp;$D59,'[1]2024'!$B:$B,0),MATCH(H$4,'[1]2024'!$2:$2,0)),0)</f>
        <v>0</v>
      </c>
      <c r="I59" s="264">
        <f>IFERROR(INDEX('[1]2024'!$A:$Q,MATCH($A$3&amp;$D59,'[1]2024'!$B:$B,0),MATCH(I$4,'[1]2024'!$2:$2,0)),0)+IFERROR(INDEX('[1]2024'!$A:$Q,MATCH($B$3&amp;$D59,'[1]2024'!$B:$B,0),MATCH(I$4,'[1]2024'!$2:$2,0)),0)++IFERROR(INDEX('[1]2024'!$A:$Q,MATCH($C$3&amp;$D59,'[1]2024'!$B:$B,0),MATCH(I$4,'[1]2024'!$2:$2,0)),0)++IFERROR(INDEX('[1]2024'!$A:$Q,MATCH($D$3&amp;$D59,'[1]2024'!$B:$B,0),MATCH(I$4,'[1]2024'!$2:$2,0)),0)</f>
        <v>0</v>
      </c>
      <c r="J59" s="264">
        <f>IFERROR(INDEX('[1]2024'!$A:$Q,MATCH($A$3&amp;$D59,'[1]2024'!$B:$B,0),MATCH(J$4,'[1]2024'!$2:$2,0)),0)+IFERROR(INDEX('[1]2024'!$A:$Q,MATCH($B$3&amp;$D59,'[1]2024'!$B:$B,0),MATCH(J$4,'[1]2024'!$2:$2,0)),0)++IFERROR(INDEX('[1]2024'!$A:$Q,MATCH($C$3&amp;$D59,'[1]2024'!$B:$B,0),MATCH(J$4,'[1]2024'!$2:$2,0)),0)++IFERROR(INDEX('[1]2024'!$A:$Q,MATCH($D$3&amp;$D59,'[1]2024'!$B:$B,0),MATCH(J$4,'[1]2024'!$2:$2,0)),0)</f>
        <v>0</v>
      </c>
      <c r="K59" s="264">
        <f>IFERROR(INDEX('[1]2024'!$A:$Q,MATCH($A$3&amp;$D59,'[1]2024'!$B:$B,0),MATCH(K$4,'[1]2024'!$2:$2,0)),0)+IFERROR(INDEX('[1]2024'!$A:$Q,MATCH($B$3&amp;$D59,'[1]2024'!$B:$B,0),MATCH(K$4,'[1]2024'!$2:$2,0)),0)++IFERROR(INDEX('[1]2024'!$A:$Q,MATCH($C$3&amp;$D59,'[1]2024'!$B:$B,0),MATCH(K$4,'[1]2024'!$2:$2,0)),0)++IFERROR(INDEX('[1]2024'!$A:$Q,MATCH($D$3&amp;$D59,'[1]2024'!$B:$B,0),MATCH(K$4,'[1]2024'!$2:$2,0)),0)</f>
        <v>0</v>
      </c>
      <c r="L59" s="264">
        <f>IFERROR(INDEX('[1]2024'!$A:$Q,MATCH($A$3&amp;$D59,'[1]2024'!$B:$B,0),MATCH(L$4,'[1]2024'!$2:$2,0)),0)+IFERROR(INDEX('[1]2024'!$A:$Q,MATCH($B$3&amp;$D59,'[1]2024'!$B:$B,0),MATCH(L$4,'[1]2024'!$2:$2,0)),0)++IFERROR(INDEX('[1]2024'!$A:$Q,MATCH($C$3&amp;$D59,'[1]2024'!$B:$B,0),MATCH(L$4,'[1]2024'!$2:$2,0)),0)++IFERROR(INDEX('[1]2024'!$A:$Q,MATCH($D$3&amp;$D59,'[1]2024'!$B:$B,0),MATCH(L$4,'[1]2024'!$2:$2,0)),0)</f>
        <v>0</v>
      </c>
      <c r="M59" s="264">
        <f>IFERROR(INDEX('[1]2024'!$A:$Q,MATCH($A$3&amp;$D59,'[1]2024'!$B:$B,0),MATCH(M$4,'[1]2024'!$2:$2,0)),0)+IFERROR(INDEX('[1]2024'!$A:$Q,MATCH($B$3&amp;$D59,'[1]2024'!$B:$B,0),MATCH(M$4,'[1]2024'!$2:$2,0)),0)++IFERROR(INDEX('[1]2024'!$A:$Q,MATCH($C$3&amp;$D59,'[1]2024'!$B:$B,0),MATCH(M$4,'[1]2024'!$2:$2,0)),0)++IFERROR(INDEX('[1]2024'!$A:$Q,MATCH($D$3&amp;$D59,'[1]2024'!$B:$B,0),MATCH(M$4,'[1]2024'!$2:$2,0)),0)</f>
        <v>0</v>
      </c>
      <c r="N59" s="264">
        <f>IFERROR(INDEX('[1]2024'!$A:$Q,MATCH($A$3&amp;$D59,'[1]2024'!$B:$B,0),MATCH(N$4,'[1]2024'!$2:$2,0)),0)+IFERROR(INDEX('[1]2024'!$A:$Q,MATCH($B$3&amp;$D59,'[1]2024'!$B:$B,0),MATCH(N$4,'[1]2024'!$2:$2,0)),0)++IFERROR(INDEX('[1]2024'!$A:$Q,MATCH($C$3&amp;$D59,'[1]2024'!$B:$B,0),MATCH(N$4,'[1]2024'!$2:$2,0)),0)++IFERROR(INDEX('[1]2024'!$A:$Q,MATCH($D$3&amp;$D59,'[1]2024'!$B:$B,0),MATCH(N$4,'[1]2024'!$2:$2,0)),0)</f>
        <v>0</v>
      </c>
      <c r="O59" s="264">
        <f>IFERROR(INDEX('[1]2024'!$A:$Q,MATCH($A$3&amp;$D59,'[1]2024'!$B:$B,0),MATCH(O$4,'[1]2024'!$2:$2,0)),0)+IFERROR(INDEX('[1]2024'!$A:$Q,MATCH($B$3&amp;$D59,'[1]2024'!$B:$B,0),MATCH(O$4,'[1]2024'!$2:$2,0)),0)++IFERROR(INDEX('[1]2024'!$A:$Q,MATCH($C$3&amp;$D59,'[1]2024'!$B:$B,0),MATCH(O$4,'[1]2024'!$2:$2,0)),0)++IFERROR(INDEX('[1]2024'!$A:$Q,MATCH($D$3&amp;$D59,'[1]2024'!$B:$B,0),MATCH(O$4,'[1]2024'!$2:$2,0)),0)</f>
        <v>0</v>
      </c>
      <c r="P59" s="264">
        <f>IFERROR(INDEX('[1]2024'!$A:$Q,MATCH($A$3&amp;$D59,'[1]2024'!$B:$B,0),MATCH(P$4,'[1]2024'!$2:$2,0)),0)+IFERROR(INDEX('[1]2024'!$A:$Q,MATCH($B$3&amp;$D59,'[1]2024'!$B:$B,0),MATCH(P$4,'[1]2024'!$2:$2,0)),0)++IFERROR(INDEX('[1]2024'!$A:$Q,MATCH($C$3&amp;$D59,'[1]2024'!$B:$B,0),MATCH(P$4,'[1]2024'!$2:$2,0)),0)++IFERROR(INDEX('[1]2024'!$A:$Q,MATCH($D$3&amp;$D59,'[1]2024'!$B:$B,0),MATCH(P$4,'[1]2024'!$2:$2,0)),0)</f>
        <v>0</v>
      </c>
      <c r="Q59" s="264">
        <f>IFERROR(INDEX('[1]2024'!$A:$Q,MATCH($A$3&amp;$D59,'[1]2024'!$B:$B,0),MATCH(Q$4,'[1]2024'!$2:$2,0)),0)+IFERROR(INDEX('[1]2024'!$A:$Q,MATCH($B$3&amp;$D59,'[1]2024'!$B:$B,0),MATCH(Q$4,'[1]2024'!$2:$2,0)),0)++IFERROR(INDEX('[1]2024'!$A:$Q,MATCH($C$3&amp;$D59,'[1]2024'!$B:$B,0),MATCH(Q$4,'[1]2024'!$2:$2,0)),0)++IFERROR(INDEX('[1]2024'!$A:$Q,MATCH($D$3&amp;$D59,'[1]2024'!$B:$B,0),MATCH(Q$4,'[1]2024'!$2:$2,0)),0)</f>
        <v>0</v>
      </c>
      <c r="R59" s="264">
        <f>IFERROR(INDEX('[1]2024'!$A:$Q,MATCH($A$3&amp;$D59,'[1]2024'!$B:$B,0),MATCH(R$4,'[1]2024'!$2:$2,0)),0)+IFERROR(INDEX('[1]2024'!$A:$Q,MATCH($B$3&amp;$D59,'[1]2024'!$B:$B,0),MATCH(R$4,'[1]2024'!$2:$2,0)),0)++IFERROR(INDEX('[1]2024'!$A:$Q,MATCH($C$3&amp;$D59,'[1]2024'!$B:$B,0),MATCH(R$4,'[1]2024'!$2:$2,0)),0)++IFERROR(INDEX('[1]2024'!$A:$Q,MATCH($D$3&amp;$D59,'[1]2024'!$B:$B,0),MATCH(R$4,'[1]2024'!$2:$2,0)),0)</f>
        <v>0</v>
      </c>
      <c r="S59" s="264">
        <f>IFERROR(INDEX('[1]2024'!$A:$Q,MATCH($A$3&amp;$D59,'[1]2024'!$B:$B,0),MATCH(S$4,'[1]2024'!$2:$2,0)),0)+IFERROR(INDEX('[1]2024'!$A:$Q,MATCH($B$3&amp;$D59,'[1]2024'!$B:$B,0),MATCH(S$4,'[1]2024'!$2:$2,0)),0)++IFERROR(INDEX('[1]2024'!$A:$Q,MATCH($C$3&amp;$D59,'[1]2024'!$B:$B,0),MATCH(S$4,'[1]2024'!$2:$2,0)),0)++IFERROR(INDEX('[1]2024'!$A:$Q,MATCH($D$3&amp;$D59,'[1]2024'!$B:$B,0),MATCH(S$4,'[1]2024'!$2:$2,0)),0)</f>
        <v>0</v>
      </c>
      <c r="T59" s="75">
        <v>0</v>
      </c>
      <c r="U59" s="245">
        <f t="shared" si="29"/>
        <v>0</v>
      </c>
      <c r="V59" s="246">
        <v>0</v>
      </c>
      <c r="W59" s="247">
        <v>0</v>
      </c>
      <c r="X59" s="247">
        <v>0</v>
      </c>
      <c r="Y59" s="247">
        <v>0</v>
      </c>
      <c r="Z59" s="247">
        <v>0</v>
      </c>
      <c r="AA59" s="247">
        <v>0</v>
      </c>
      <c r="AB59" s="247">
        <v>0</v>
      </c>
      <c r="AC59" s="247">
        <v>0</v>
      </c>
      <c r="AD59" s="247">
        <v>0</v>
      </c>
      <c r="AE59" s="247">
        <v>0</v>
      </c>
      <c r="AF59" s="247">
        <v>0</v>
      </c>
      <c r="AG59" s="248">
        <v>0</v>
      </c>
      <c r="AH59" s="245">
        <f>송도공장장!AH59+제조팀!AH59+송도밸리데이션팀!AH59+송도생산지원팀!AH59+송도설비관리팀!AH59+품질관리6팀!AH59+품질보증3팀!AH59</f>
        <v>3600000</v>
      </c>
      <c r="AI59" s="245">
        <f>송도공장장!AI59+제조팀!AI59+송도밸리데이션팀!AI59+송도생산지원팀!AI59+송도설비관리팀!AI59+품질관리6팀!AI59+품질보증3팀!AI59</f>
        <v>300000</v>
      </c>
      <c r="AJ59" s="245">
        <f>송도공장장!AJ59+제조팀!AJ59+송도밸리데이션팀!AJ59+송도생산지원팀!AJ59+송도설비관리팀!AJ59+품질관리6팀!AJ59+품질보증3팀!AJ59</f>
        <v>300000</v>
      </c>
      <c r="AK59" s="245">
        <f>송도공장장!AK59+제조팀!AK59+송도밸리데이션팀!AK59+송도생산지원팀!AK59+송도설비관리팀!AK59+품질관리6팀!AK59+품질보증3팀!AK59</f>
        <v>300000</v>
      </c>
      <c r="AL59" s="245">
        <f>송도공장장!AL59+제조팀!AL59+송도밸리데이션팀!AL59+송도생산지원팀!AL59+송도설비관리팀!AL59+품질관리6팀!AL59+품질보증3팀!AL59</f>
        <v>300000</v>
      </c>
      <c r="AM59" s="245">
        <f>송도공장장!AM59+제조팀!AM59+송도밸리데이션팀!AM59+송도생산지원팀!AM59+송도설비관리팀!AM59+품질관리6팀!AM59+품질보증3팀!AM59</f>
        <v>300000</v>
      </c>
      <c r="AN59" s="245">
        <f>송도공장장!AN59+제조팀!AN59+송도밸리데이션팀!AN59+송도생산지원팀!AN59+송도설비관리팀!AN59+품질관리6팀!AN59+품질보증3팀!AN59</f>
        <v>300000</v>
      </c>
      <c r="AO59" s="245">
        <f>송도공장장!AO59+제조팀!AO59+송도밸리데이션팀!AO59+송도생산지원팀!AO59+송도설비관리팀!AO59+품질관리6팀!AO59+품질보증3팀!AO59</f>
        <v>300000</v>
      </c>
      <c r="AP59" s="245">
        <f>송도공장장!AP59+제조팀!AP59+송도밸리데이션팀!AP59+송도생산지원팀!AP59+송도설비관리팀!AP59+품질관리6팀!AP59+품질보증3팀!AP59</f>
        <v>300000</v>
      </c>
      <c r="AQ59" s="245">
        <f>송도공장장!AQ59+제조팀!AQ59+송도밸리데이션팀!AQ59+송도생산지원팀!AQ59+송도설비관리팀!AQ59+품질관리6팀!AQ59+품질보증3팀!AQ59</f>
        <v>300000</v>
      </c>
      <c r="AR59" s="245">
        <f>송도공장장!AR59+제조팀!AR59+송도밸리데이션팀!AR59+송도생산지원팀!AR59+송도설비관리팀!AR59+품질관리6팀!AR59+품질보증3팀!AR59</f>
        <v>300000</v>
      </c>
      <c r="AS59" s="245">
        <f>송도공장장!AS59+제조팀!AS59+송도밸리데이션팀!AS59+송도생산지원팀!AS59+송도설비관리팀!AS59+품질관리6팀!AS59+품질보증3팀!AS59</f>
        <v>300000</v>
      </c>
      <c r="AT59" s="245">
        <f>송도공장장!AT59+제조팀!AT59+송도밸리데이션팀!AT59+송도생산지원팀!AT59+송도설비관리팀!AT59+품질관리6팀!AT59+품질보증3팀!AT59</f>
        <v>300000</v>
      </c>
      <c r="AU59" s="245">
        <f t="shared" si="2"/>
        <v>900000</v>
      </c>
      <c r="AV59" s="245">
        <f t="shared" si="3"/>
        <v>900000</v>
      </c>
      <c r="AW59" s="245">
        <f t="shared" si="4"/>
        <v>900000</v>
      </c>
      <c r="AX59" s="245">
        <f t="shared" si="5"/>
        <v>900000</v>
      </c>
      <c r="AY59" s="245">
        <f t="shared" si="30"/>
        <v>3780000</v>
      </c>
      <c r="AZ59" s="245">
        <f t="shared" si="31"/>
        <v>3969000</v>
      </c>
      <c r="BA59" s="245">
        <f t="shared" si="32"/>
        <v>4167450</v>
      </c>
      <c r="BB59" s="250"/>
      <c r="BC59" s="266" t="s">
        <v>39</v>
      </c>
      <c r="BD59" s="267"/>
      <c r="BE59" s="264">
        <v>0</v>
      </c>
      <c r="BF59" s="264">
        <v>0</v>
      </c>
      <c r="BG59" s="264">
        <v>0</v>
      </c>
      <c r="BH59" s="265">
        <f t="shared" si="7"/>
        <v>0</v>
      </c>
    </row>
    <row r="60" spans="1:60" x14ac:dyDescent="0.3">
      <c r="A60" s="57" t="s">
        <v>135</v>
      </c>
      <c r="B60" s="256" t="s">
        <v>21</v>
      </c>
      <c r="C60" s="256"/>
      <c r="D60" s="257"/>
      <c r="E60" s="257"/>
      <c r="F60" s="272">
        <v>0</v>
      </c>
      <c r="G60" s="258">
        <f t="shared" ref="G60" si="33">SUM(G61:G67)</f>
        <v>0</v>
      </c>
      <c r="H60" s="259">
        <f t="shared" ref="H60:S60" si="34">SUM(H61:H67)</f>
        <v>0</v>
      </c>
      <c r="I60" s="260">
        <f t="shared" si="34"/>
        <v>0</v>
      </c>
      <c r="J60" s="260">
        <f t="shared" si="34"/>
        <v>0</v>
      </c>
      <c r="K60" s="260">
        <f t="shared" si="34"/>
        <v>0</v>
      </c>
      <c r="L60" s="260">
        <f t="shared" si="34"/>
        <v>0</v>
      </c>
      <c r="M60" s="260">
        <f t="shared" si="34"/>
        <v>0</v>
      </c>
      <c r="N60" s="260">
        <f t="shared" si="34"/>
        <v>0</v>
      </c>
      <c r="O60" s="260">
        <f t="shared" si="34"/>
        <v>0</v>
      </c>
      <c r="P60" s="260">
        <f t="shared" si="34"/>
        <v>0</v>
      </c>
      <c r="Q60" s="260">
        <f t="shared" si="34"/>
        <v>0</v>
      </c>
      <c r="R60" s="260">
        <f t="shared" si="34"/>
        <v>0</v>
      </c>
      <c r="S60" s="260">
        <f t="shared" si="34"/>
        <v>0</v>
      </c>
      <c r="T60" s="64">
        <v>0</v>
      </c>
      <c r="U60" s="258">
        <f t="shared" ref="U60:Z60" si="35">SUM(U61:U67)</f>
        <v>0</v>
      </c>
      <c r="V60" s="262">
        <f t="shared" si="35"/>
        <v>0</v>
      </c>
      <c r="W60" s="273">
        <f t="shared" si="35"/>
        <v>0</v>
      </c>
      <c r="X60" s="273">
        <f t="shared" si="35"/>
        <v>0</v>
      </c>
      <c r="Y60" s="273">
        <f t="shared" si="35"/>
        <v>0</v>
      </c>
      <c r="Z60" s="273">
        <f t="shared" si="35"/>
        <v>0</v>
      </c>
      <c r="AA60" s="273">
        <v>0</v>
      </c>
      <c r="AB60" s="273">
        <v>0</v>
      </c>
      <c r="AC60" s="273">
        <v>0</v>
      </c>
      <c r="AD60" s="273">
        <v>0</v>
      </c>
      <c r="AE60" s="273">
        <v>0</v>
      </c>
      <c r="AF60" s="273">
        <v>0</v>
      </c>
      <c r="AG60" s="274">
        <v>0</v>
      </c>
      <c r="AH60" s="258">
        <f t="shared" ref="AH60:AT60" si="36">SUM(AH61:AH67)</f>
        <v>3410000000</v>
      </c>
      <c r="AI60" s="258">
        <f t="shared" si="36"/>
        <v>275000000</v>
      </c>
      <c r="AJ60" s="258">
        <f t="shared" si="36"/>
        <v>275000000</v>
      </c>
      <c r="AK60" s="258">
        <f t="shared" si="36"/>
        <v>275000000</v>
      </c>
      <c r="AL60" s="258">
        <f t="shared" si="36"/>
        <v>270000000</v>
      </c>
      <c r="AM60" s="258">
        <f t="shared" si="36"/>
        <v>270000000</v>
      </c>
      <c r="AN60" s="258">
        <f t="shared" si="36"/>
        <v>300000000</v>
      </c>
      <c r="AO60" s="258">
        <f t="shared" si="36"/>
        <v>300000000</v>
      </c>
      <c r="AP60" s="258">
        <f t="shared" si="36"/>
        <v>300000000</v>
      </c>
      <c r="AQ60" s="258">
        <f t="shared" si="36"/>
        <v>270000000</v>
      </c>
      <c r="AR60" s="258">
        <f t="shared" si="36"/>
        <v>265000000</v>
      </c>
      <c r="AS60" s="258">
        <f t="shared" si="36"/>
        <v>305000000</v>
      </c>
      <c r="AT60" s="258">
        <f t="shared" si="36"/>
        <v>305000000</v>
      </c>
      <c r="AU60" s="258">
        <f t="shared" si="2"/>
        <v>825000000</v>
      </c>
      <c r="AV60" s="258">
        <f t="shared" si="3"/>
        <v>840000000</v>
      </c>
      <c r="AW60" s="258">
        <f t="shared" si="4"/>
        <v>870000000</v>
      </c>
      <c r="AX60" s="258">
        <f t="shared" si="5"/>
        <v>875000000</v>
      </c>
      <c r="AY60" s="258">
        <f>SUM(AY61:AY67)</f>
        <v>3580500000</v>
      </c>
      <c r="AZ60" s="258">
        <f t="shared" ref="AZ60:BA60" si="37">SUM(AZ61:AZ67)</f>
        <v>3759525000</v>
      </c>
      <c r="BA60" s="258">
        <f t="shared" si="37"/>
        <v>3947501250</v>
      </c>
      <c r="BB60" s="250"/>
      <c r="BC60" s="275"/>
      <c r="BD60" s="276"/>
      <c r="BE60" s="262">
        <f>SUM(BE61:BE67)</f>
        <v>0</v>
      </c>
      <c r="BF60" s="262">
        <v>0</v>
      </c>
      <c r="BG60" s="262">
        <v>0</v>
      </c>
      <c r="BH60" s="263">
        <f t="shared" si="7"/>
        <v>0</v>
      </c>
    </row>
    <row r="61" spans="1:60" outlineLevel="1" x14ac:dyDescent="0.3">
      <c r="A61" s="71" t="s">
        <v>136</v>
      </c>
      <c r="B61" s="238" t="s">
        <v>137</v>
      </c>
      <c r="C61" s="238" t="s">
        <v>44</v>
      </c>
      <c r="D61" s="239">
        <v>5106110</v>
      </c>
      <c r="E61" s="239" t="s">
        <v>138</v>
      </c>
      <c r="F61" s="277">
        <v>0</v>
      </c>
      <c r="G61" s="245">
        <f t="shared" ref="G61:G67" si="38">SUM(H61:S61)</f>
        <v>0</v>
      </c>
      <c r="H61" s="264">
        <f>IFERROR(INDEX('[1]2024'!$A:$Q,MATCH($A$3&amp;$D61,'[1]2024'!$B:$B,0),MATCH(H$4,'[1]2024'!$2:$2,0)),0)+IFERROR(INDEX('[1]2024'!$A:$Q,MATCH($B$3&amp;$D61,'[1]2024'!$B:$B,0),MATCH(H$4,'[1]2024'!$2:$2,0)),0)++IFERROR(INDEX('[1]2024'!$A:$Q,MATCH($C$3&amp;$D61,'[1]2024'!$B:$B,0),MATCH(H$4,'[1]2024'!$2:$2,0)),0)++IFERROR(INDEX('[1]2024'!$A:$Q,MATCH($D$3&amp;$D61,'[1]2024'!$B:$B,0),MATCH(H$4,'[1]2024'!$2:$2,0)),0)</f>
        <v>0</v>
      </c>
      <c r="I61" s="264">
        <f>IFERROR(INDEX('[1]2024'!$A:$Q,MATCH($A$3&amp;$D61,'[1]2024'!$B:$B,0),MATCH(I$4,'[1]2024'!$2:$2,0)),0)+IFERROR(INDEX('[1]2024'!$A:$Q,MATCH($B$3&amp;$D61,'[1]2024'!$B:$B,0),MATCH(I$4,'[1]2024'!$2:$2,0)),0)++IFERROR(INDEX('[1]2024'!$A:$Q,MATCH($C$3&amp;$D61,'[1]2024'!$B:$B,0),MATCH(I$4,'[1]2024'!$2:$2,0)),0)++IFERROR(INDEX('[1]2024'!$A:$Q,MATCH($D$3&amp;$D61,'[1]2024'!$B:$B,0),MATCH(I$4,'[1]2024'!$2:$2,0)),0)</f>
        <v>0</v>
      </c>
      <c r="J61" s="264">
        <f>IFERROR(INDEX('[1]2024'!$A:$Q,MATCH($A$3&amp;$D61,'[1]2024'!$B:$B,0),MATCH(J$4,'[1]2024'!$2:$2,0)),0)+IFERROR(INDEX('[1]2024'!$A:$Q,MATCH($B$3&amp;$D61,'[1]2024'!$B:$B,0),MATCH(J$4,'[1]2024'!$2:$2,0)),0)++IFERROR(INDEX('[1]2024'!$A:$Q,MATCH($C$3&amp;$D61,'[1]2024'!$B:$B,0),MATCH(J$4,'[1]2024'!$2:$2,0)),0)++IFERROR(INDEX('[1]2024'!$A:$Q,MATCH($D$3&amp;$D61,'[1]2024'!$B:$B,0),MATCH(J$4,'[1]2024'!$2:$2,0)),0)</f>
        <v>0</v>
      </c>
      <c r="K61" s="264">
        <f>IFERROR(INDEX('[1]2024'!$A:$Q,MATCH($A$3&amp;$D61,'[1]2024'!$B:$B,0),MATCH(K$4,'[1]2024'!$2:$2,0)),0)+IFERROR(INDEX('[1]2024'!$A:$Q,MATCH($B$3&amp;$D61,'[1]2024'!$B:$B,0),MATCH(K$4,'[1]2024'!$2:$2,0)),0)++IFERROR(INDEX('[1]2024'!$A:$Q,MATCH($C$3&amp;$D61,'[1]2024'!$B:$B,0),MATCH(K$4,'[1]2024'!$2:$2,0)),0)++IFERROR(INDEX('[1]2024'!$A:$Q,MATCH($D$3&amp;$D61,'[1]2024'!$B:$B,0),MATCH(K$4,'[1]2024'!$2:$2,0)),0)</f>
        <v>0</v>
      </c>
      <c r="L61" s="264">
        <f>IFERROR(INDEX('[1]2024'!$A:$Q,MATCH($A$3&amp;$D61,'[1]2024'!$B:$B,0),MATCH(L$4,'[1]2024'!$2:$2,0)),0)+IFERROR(INDEX('[1]2024'!$A:$Q,MATCH($B$3&amp;$D61,'[1]2024'!$B:$B,0),MATCH(L$4,'[1]2024'!$2:$2,0)),0)++IFERROR(INDEX('[1]2024'!$A:$Q,MATCH($C$3&amp;$D61,'[1]2024'!$B:$B,0),MATCH(L$4,'[1]2024'!$2:$2,0)),0)++IFERROR(INDEX('[1]2024'!$A:$Q,MATCH($D$3&amp;$D61,'[1]2024'!$B:$B,0),MATCH(L$4,'[1]2024'!$2:$2,0)),0)</f>
        <v>0</v>
      </c>
      <c r="M61" s="264">
        <f>IFERROR(INDEX('[1]2024'!$A:$Q,MATCH($A$3&amp;$D61,'[1]2024'!$B:$B,0),MATCH(M$4,'[1]2024'!$2:$2,0)),0)+IFERROR(INDEX('[1]2024'!$A:$Q,MATCH($B$3&amp;$D61,'[1]2024'!$B:$B,0),MATCH(M$4,'[1]2024'!$2:$2,0)),0)++IFERROR(INDEX('[1]2024'!$A:$Q,MATCH($C$3&amp;$D61,'[1]2024'!$B:$B,0),MATCH(M$4,'[1]2024'!$2:$2,0)),0)++IFERROR(INDEX('[1]2024'!$A:$Q,MATCH($D$3&amp;$D61,'[1]2024'!$B:$B,0),MATCH(M$4,'[1]2024'!$2:$2,0)),0)</f>
        <v>0</v>
      </c>
      <c r="N61" s="264">
        <f>IFERROR(INDEX('[1]2024'!$A:$Q,MATCH($A$3&amp;$D61,'[1]2024'!$B:$B,0),MATCH(N$4,'[1]2024'!$2:$2,0)),0)+IFERROR(INDEX('[1]2024'!$A:$Q,MATCH($B$3&amp;$D61,'[1]2024'!$B:$B,0),MATCH(N$4,'[1]2024'!$2:$2,0)),0)++IFERROR(INDEX('[1]2024'!$A:$Q,MATCH($C$3&amp;$D61,'[1]2024'!$B:$B,0),MATCH(N$4,'[1]2024'!$2:$2,0)),0)++IFERROR(INDEX('[1]2024'!$A:$Q,MATCH($D$3&amp;$D61,'[1]2024'!$B:$B,0),MATCH(N$4,'[1]2024'!$2:$2,0)),0)</f>
        <v>0</v>
      </c>
      <c r="O61" s="264">
        <f>IFERROR(INDEX('[1]2024'!$A:$Q,MATCH($A$3&amp;$D61,'[1]2024'!$B:$B,0),MATCH(O$4,'[1]2024'!$2:$2,0)),0)+IFERROR(INDEX('[1]2024'!$A:$Q,MATCH($B$3&amp;$D61,'[1]2024'!$B:$B,0),MATCH(O$4,'[1]2024'!$2:$2,0)),0)++IFERROR(INDEX('[1]2024'!$A:$Q,MATCH($C$3&amp;$D61,'[1]2024'!$B:$B,0),MATCH(O$4,'[1]2024'!$2:$2,0)),0)++IFERROR(INDEX('[1]2024'!$A:$Q,MATCH($D$3&amp;$D61,'[1]2024'!$B:$B,0),MATCH(O$4,'[1]2024'!$2:$2,0)),0)</f>
        <v>0</v>
      </c>
      <c r="P61" s="264">
        <f>IFERROR(INDEX('[1]2024'!$A:$Q,MATCH($A$3&amp;$D61,'[1]2024'!$B:$B,0),MATCH(P$4,'[1]2024'!$2:$2,0)),0)+IFERROR(INDEX('[1]2024'!$A:$Q,MATCH($B$3&amp;$D61,'[1]2024'!$B:$B,0),MATCH(P$4,'[1]2024'!$2:$2,0)),0)++IFERROR(INDEX('[1]2024'!$A:$Q,MATCH($C$3&amp;$D61,'[1]2024'!$B:$B,0),MATCH(P$4,'[1]2024'!$2:$2,0)),0)++IFERROR(INDEX('[1]2024'!$A:$Q,MATCH($D$3&amp;$D61,'[1]2024'!$B:$B,0),MATCH(P$4,'[1]2024'!$2:$2,0)),0)</f>
        <v>0</v>
      </c>
      <c r="Q61" s="264">
        <f>IFERROR(INDEX('[1]2024'!$A:$Q,MATCH($A$3&amp;$D61,'[1]2024'!$B:$B,0),MATCH(Q$4,'[1]2024'!$2:$2,0)),0)+IFERROR(INDEX('[1]2024'!$A:$Q,MATCH($B$3&amp;$D61,'[1]2024'!$B:$B,0),MATCH(Q$4,'[1]2024'!$2:$2,0)),0)++IFERROR(INDEX('[1]2024'!$A:$Q,MATCH($C$3&amp;$D61,'[1]2024'!$B:$B,0),MATCH(Q$4,'[1]2024'!$2:$2,0)),0)++IFERROR(INDEX('[1]2024'!$A:$Q,MATCH($D$3&amp;$D61,'[1]2024'!$B:$B,0),MATCH(Q$4,'[1]2024'!$2:$2,0)),0)</f>
        <v>0</v>
      </c>
      <c r="R61" s="264">
        <f>IFERROR(INDEX('[1]2024'!$A:$Q,MATCH($A$3&amp;$D61,'[1]2024'!$B:$B,0),MATCH(R$4,'[1]2024'!$2:$2,0)),0)+IFERROR(INDEX('[1]2024'!$A:$Q,MATCH($B$3&amp;$D61,'[1]2024'!$B:$B,0),MATCH(R$4,'[1]2024'!$2:$2,0)),0)++IFERROR(INDEX('[1]2024'!$A:$Q,MATCH($C$3&amp;$D61,'[1]2024'!$B:$B,0),MATCH(R$4,'[1]2024'!$2:$2,0)),0)++IFERROR(INDEX('[1]2024'!$A:$Q,MATCH($D$3&amp;$D61,'[1]2024'!$B:$B,0),MATCH(R$4,'[1]2024'!$2:$2,0)),0)</f>
        <v>0</v>
      </c>
      <c r="S61" s="264">
        <f>IFERROR(INDEX('[1]2024'!$A:$Q,MATCH($A$3&amp;$D61,'[1]2024'!$B:$B,0),MATCH(S$4,'[1]2024'!$2:$2,0)),0)+IFERROR(INDEX('[1]2024'!$A:$Q,MATCH($B$3&amp;$D61,'[1]2024'!$B:$B,0),MATCH(S$4,'[1]2024'!$2:$2,0)),0)++IFERROR(INDEX('[1]2024'!$A:$Q,MATCH($C$3&amp;$D61,'[1]2024'!$B:$B,0),MATCH(S$4,'[1]2024'!$2:$2,0)),0)++IFERROR(INDEX('[1]2024'!$A:$Q,MATCH($D$3&amp;$D61,'[1]2024'!$B:$B,0),MATCH(S$4,'[1]2024'!$2:$2,0)),0)</f>
        <v>0</v>
      </c>
      <c r="T61" s="75">
        <v>0</v>
      </c>
      <c r="U61" s="245">
        <f t="shared" ref="U61:U67" si="39">SUM(V61:AG61)</f>
        <v>0</v>
      </c>
      <c r="V61" s="246">
        <v>0</v>
      </c>
      <c r="W61" s="247">
        <v>0</v>
      </c>
      <c r="X61" s="247">
        <v>0</v>
      </c>
      <c r="Y61" s="247">
        <v>0</v>
      </c>
      <c r="Z61" s="247">
        <v>0</v>
      </c>
      <c r="AA61" s="247">
        <v>0</v>
      </c>
      <c r="AB61" s="247">
        <v>0</v>
      </c>
      <c r="AC61" s="247">
        <v>0</v>
      </c>
      <c r="AD61" s="247">
        <v>0</v>
      </c>
      <c r="AE61" s="247">
        <v>0</v>
      </c>
      <c r="AF61" s="247">
        <v>0</v>
      </c>
      <c r="AG61" s="248">
        <v>0</v>
      </c>
      <c r="AH61" s="245">
        <f>송도공장장!AH61+제조팀!AH61+송도밸리데이션팀!AH61+송도생산지원팀!AH61+송도설비관리팀!AH61+품질관리6팀!AH61+품질보증3팀!AH61</f>
        <v>210000000</v>
      </c>
      <c r="AI61" s="245">
        <f>송도공장장!AI61+제조팀!AI61+송도밸리데이션팀!AI61+송도생산지원팀!AI61+송도설비관리팀!AI61+품질관리6팀!AI61+품질보증3팀!AI61</f>
        <v>15000000</v>
      </c>
      <c r="AJ61" s="245">
        <f>송도공장장!AJ61+제조팀!AJ61+송도밸리데이션팀!AJ61+송도생산지원팀!AJ61+송도설비관리팀!AJ61+품질관리6팀!AJ61+품질보증3팀!AJ61</f>
        <v>15000000</v>
      </c>
      <c r="AK61" s="245">
        <f>송도공장장!AK61+제조팀!AK61+송도밸리데이션팀!AK61+송도생산지원팀!AK61+송도설비관리팀!AK61+품질관리6팀!AK61+품질보증3팀!AK61</f>
        <v>15000000</v>
      </c>
      <c r="AL61" s="245">
        <f>송도공장장!AL61+제조팀!AL61+송도밸리데이션팀!AL61+송도생산지원팀!AL61+송도설비관리팀!AL61+품질관리6팀!AL61+품질보증3팀!AL61</f>
        <v>20000000</v>
      </c>
      <c r="AM61" s="245">
        <f>송도공장장!AM61+제조팀!AM61+송도밸리데이션팀!AM61+송도생산지원팀!AM61+송도설비관리팀!AM61+품질관리6팀!AM61+품질보증3팀!AM61</f>
        <v>20000000</v>
      </c>
      <c r="AN61" s="245">
        <f>송도공장장!AN61+제조팀!AN61+송도밸리데이션팀!AN61+송도생산지원팀!AN61+송도설비관리팀!AN61+품질관리6팀!AN61+품질보증3팀!AN61</f>
        <v>20000000</v>
      </c>
      <c r="AO61" s="245">
        <f>송도공장장!AO61+제조팀!AO61+송도밸리데이션팀!AO61+송도생산지원팀!AO61+송도설비관리팀!AO61+품질관리6팀!AO61+품질보증3팀!AO61</f>
        <v>20000000</v>
      </c>
      <c r="AP61" s="245">
        <f>송도공장장!AP61+제조팀!AP61+송도밸리데이션팀!AP61+송도생산지원팀!AP61+송도설비관리팀!AP61+품질관리6팀!AP61+품질보증3팀!AP61</f>
        <v>20000000</v>
      </c>
      <c r="AQ61" s="245">
        <f>송도공장장!AQ61+제조팀!AQ61+송도밸리데이션팀!AQ61+송도생산지원팀!AQ61+송도설비관리팀!AQ61+품질관리6팀!AQ61+품질보증3팀!AQ61</f>
        <v>20000000</v>
      </c>
      <c r="AR61" s="245">
        <f>송도공장장!AR61+제조팀!AR61+송도밸리데이션팀!AR61+송도생산지원팀!AR61+송도설비관리팀!AR61+품질관리6팀!AR61+품질보증3팀!AR61</f>
        <v>15000000</v>
      </c>
      <c r="AS61" s="245">
        <f>송도공장장!AS61+제조팀!AS61+송도밸리데이션팀!AS61+송도생산지원팀!AS61+송도설비관리팀!AS61+품질관리6팀!AS61+품질보증3팀!AS61</f>
        <v>15000000</v>
      </c>
      <c r="AT61" s="245">
        <f>송도공장장!AT61+제조팀!AT61+송도밸리데이션팀!AT61+송도생산지원팀!AT61+송도설비관리팀!AT61+품질관리6팀!AT61+품질보증3팀!AT61</f>
        <v>15000000</v>
      </c>
      <c r="AU61" s="245">
        <f t="shared" si="2"/>
        <v>45000000</v>
      </c>
      <c r="AV61" s="245">
        <f t="shared" si="3"/>
        <v>60000000</v>
      </c>
      <c r="AW61" s="245">
        <f t="shared" si="4"/>
        <v>60000000</v>
      </c>
      <c r="AX61" s="245">
        <f t="shared" si="5"/>
        <v>45000000</v>
      </c>
      <c r="AY61" s="245">
        <f t="shared" ref="AY61:AY67" si="40">IF($BC61="O",1.05*$AH61,$AH61)</f>
        <v>220500000</v>
      </c>
      <c r="AZ61" s="245">
        <f t="shared" ref="AZ61:AZ67" si="41">IF($BC61="O",1.05*$AY61,$AY61)</f>
        <v>231525000</v>
      </c>
      <c r="BA61" s="245">
        <f t="shared" ref="BA61:BA67" si="42">IF($BC61="O",1.05*$AZ61,$AZ61)</f>
        <v>243101250</v>
      </c>
      <c r="BB61" s="250"/>
      <c r="BC61" s="251" t="s">
        <v>39</v>
      </c>
      <c r="BD61" s="261"/>
      <c r="BE61" s="264">
        <v>0</v>
      </c>
      <c r="BF61" s="264">
        <v>0</v>
      </c>
      <c r="BG61" s="264">
        <v>0</v>
      </c>
      <c r="BH61" s="265">
        <f t="shared" si="7"/>
        <v>0</v>
      </c>
    </row>
    <row r="62" spans="1:60" outlineLevel="1" x14ac:dyDescent="0.3">
      <c r="A62" s="71" t="s">
        <v>139</v>
      </c>
      <c r="B62" s="238" t="s">
        <v>137</v>
      </c>
      <c r="C62" s="238" t="s">
        <v>31</v>
      </c>
      <c r="D62" s="239">
        <v>5106120</v>
      </c>
      <c r="E62" s="239" t="s">
        <v>138</v>
      </c>
      <c r="F62" s="277">
        <v>0</v>
      </c>
      <c r="G62" s="245">
        <f t="shared" si="38"/>
        <v>0</v>
      </c>
      <c r="H62" s="264">
        <f>IFERROR(INDEX('[1]2024'!$A:$Q,MATCH($A$3&amp;$D62,'[1]2024'!$B:$B,0),MATCH(H$4,'[1]2024'!$2:$2,0)),0)+IFERROR(INDEX('[1]2024'!$A:$Q,MATCH($B$3&amp;$D62,'[1]2024'!$B:$B,0),MATCH(H$4,'[1]2024'!$2:$2,0)),0)++IFERROR(INDEX('[1]2024'!$A:$Q,MATCH($C$3&amp;$D62,'[1]2024'!$B:$B,0),MATCH(H$4,'[1]2024'!$2:$2,0)),0)++IFERROR(INDEX('[1]2024'!$A:$Q,MATCH($D$3&amp;$D62,'[1]2024'!$B:$B,0),MATCH(H$4,'[1]2024'!$2:$2,0)),0)</f>
        <v>0</v>
      </c>
      <c r="I62" s="264">
        <f>IFERROR(INDEX('[1]2024'!$A:$Q,MATCH($A$3&amp;$D62,'[1]2024'!$B:$B,0),MATCH(I$4,'[1]2024'!$2:$2,0)),0)+IFERROR(INDEX('[1]2024'!$A:$Q,MATCH($B$3&amp;$D62,'[1]2024'!$B:$B,0),MATCH(I$4,'[1]2024'!$2:$2,0)),0)++IFERROR(INDEX('[1]2024'!$A:$Q,MATCH($C$3&amp;$D62,'[1]2024'!$B:$B,0),MATCH(I$4,'[1]2024'!$2:$2,0)),0)++IFERROR(INDEX('[1]2024'!$A:$Q,MATCH($D$3&amp;$D62,'[1]2024'!$B:$B,0),MATCH(I$4,'[1]2024'!$2:$2,0)),0)</f>
        <v>0</v>
      </c>
      <c r="J62" s="264">
        <f>IFERROR(INDEX('[1]2024'!$A:$Q,MATCH($A$3&amp;$D62,'[1]2024'!$B:$B,0),MATCH(J$4,'[1]2024'!$2:$2,0)),0)+IFERROR(INDEX('[1]2024'!$A:$Q,MATCH($B$3&amp;$D62,'[1]2024'!$B:$B,0),MATCH(J$4,'[1]2024'!$2:$2,0)),0)++IFERROR(INDEX('[1]2024'!$A:$Q,MATCH($C$3&amp;$D62,'[1]2024'!$B:$B,0),MATCH(J$4,'[1]2024'!$2:$2,0)),0)++IFERROR(INDEX('[1]2024'!$A:$Q,MATCH($D$3&amp;$D62,'[1]2024'!$B:$B,0),MATCH(J$4,'[1]2024'!$2:$2,0)),0)</f>
        <v>0</v>
      </c>
      <c r="K62" s="264">
        <f>IFERROR(INDEX('[1]2024'!$A:$Q,MATCH($A$3&amp;$D62,'[1]2024'!$B:$B,0),MATCH(K$4,'[1]2024'!$2:$2,0)),0)+IFERROR(INDEX('[1]2024'!$A:$Q,MATCH($B$3&amp;$D62,'[1]2024'!$B:$B,0),MATCH(K$4,'[1]2024'!$2:$2,0)),0)++IFERROR(INDEX('[1]2024'!$A:$Q,MATCH($C$3&amp;$D62,'[1]2024'!$B:$B,0),MATCH(K$4,'[1]2024'!$2:$2,0)),0)++IFERROR(INDEX('[1]2024'!$A:$Q,MATCH($D$3&amp;$D62,'[1]2024'!$B:$B,0),MATCH(K$4,'[1]2024'!$2:$2,0)),0)</f>
        <v>0</v>
      </c>
      <c r="L62" s="264">
        <f>IFERROR(INDEX('[1]2024'!$A:$Q,MATCH($A$3&amp;$D62,'[1]2024'!$B:$B,0),MATCH(L$4,'[1]2024'!$2:$2,0)),0)+IFERROR(INDEX('[1]2024'!$A:$Q,MATCH($B$3&amp;$D62,'[1]2024'!$B:$B,0),MATCH(L$4,'[1]2024'!$2:$2,0)),0)++IFERROR(INDEX('[1]2024'!$A:$Q,MATCH($C$3&amp;$D62,'[1]2024'!$B:$B,0),MATCH(L$4,'[1]2024'!$2:$2,0)),0)++IFERROR(INDEX('[1]2024'!$A:$Q,MATCH($D$3&amp;$D62,'[1]2024'!$B:$B,0),MATCH(L$4,'[1]2024'!$2:$2,0)),0)</f>
        <v>0</v>
      </c>
      <c r="M62" s="264">
        <f>IFERROR(INDEX('[1]2024'!$A:$Q,MATCH($A$3&amp;$D62,'[1]2024'!$B:$B,0),MATCH(M$4,'[1]2024'!$2:$2,0)),0)+IFERROR(INDEX('[1]2024'!$A:$Q,MATCH($B$3&amp;$D62,'[1]2024'!$B:$B,0),MATCH(M$4,'[1]2024'!$2:$2,0)),0)++IFERROR(INDEX('[1]2024'!$A:$Q,MATCH($C$3&amp;$D62,'[1]2024'!$B:$B,0),MATCH(M$4,'[1]2024'!$2:$2,0)),0)++IFERROR(INDEX('[1]2024'!$A:$Q,MATCH($D$3&amp;$D62,'[1]2024'!$B:$B,0),MATCH(M$4,'[1]2024'!$2:$2,0)),0)</f>
        <v>0</v>
      </c>
      <c r="N62" s="264">
        <f>IFERROR(INDEX('[1]2024'!$A:$Q,MATCH($A$3&amp;$D62,'[1]2024'!$B:$B,0),MATCH(N$4,'[1]2024'!$2:$2,0)),0)+IFERROR(INDEX('[1]2024'!$A:$Q,MATCH($B$3&amp;$D62,'[1]2024'!$B:$B,0),MATCH(N$4,'[1]2024'!$2:$2,0)),0)++IFERROR(INDEX('[1]2024'!$A:$Q,MATCH($C$3&amp;$D62,'[1]2024'!$B:$B,0),MATCH(N$4,'[1]2024'!$2:$2,0)),0)++IFERROR(INDEX('[1]2024'!$A:$Q,MATCH($D$3&amp;$D62,'[1]2024'!$B:$B,0),MATCH(N$4,'[1]2024'!$2:$2,0)),0)</f>
        <v>0</v>
      </c>
      <c r="O62" s="264">
        <f>IFERROR(INDEX('[1]2024'!$A:$Q,MATCH($A$3&amp;$D62,'[1]2024'!$B:$B,0),MATCH(O$4,'[1]2024'!$2:$2,0)),0)+IFERROR(INDEX('[1]2024'!$A:$Q,MATCH($B$3&amp;$D62,'[1]2024'!$B:$B,0),MATCH(O$4,'[1]2024'!$2:$2,0)),0)++IFERROR(INDEX('[1]2024'!$A:$Q,MATCH($C$3&amp;$D62,'[1]2024'!$B:$B,0),MATCH(O$4,'[1]2024'!$2:$2,0)),0)++IFERROR(INDEX('[1]2024'!$A:$Q,MATCH($D$3&amp;$D62,'[1]2024'!$B:$B,0),MATCH(O$4,'[1]2024'!$2:$2,0)),0)</f>
        <v>0</v>
      </c>
      <c r="P62" s="264">
        <f>IFERROR(INDEX('[1]2024'!$A:$Q,MATCH($A$3&amp;$D62,'[1]2024'!$B:$B,0),MATCH(P$4,'[1]2024'!$2:$2,0)),0)+IFERROR(INDEX('[1]2024'!$A:$Q,MATCH($B$3&amp;$D62,'[1]2024'!$B:$B,0),MATCH(P$4,'[1]2024'!$2:$2,0)),0)++IFERROR(INDEX('[1]2024'!$A:$Q,MATCH($C$3&amp;$D62,'[1]2024'!$B:$B,0),MATCH(P$4,'[1]2024'!$2:$2,0)),0)++IFERROR(INDEX('[1]2024'!$A:$Q,MATCH($D$3&amp;$D62,'[1]2024'!$B:$B,0),MATCH(P$4,'[1]2024'!$2:$2,0)),0)</f>
        <v>0</v>
      </c>
      <c r="Q62" s="264">
        <f>IFERROR(INDEX('[1]2024'!$A:$Q,MATCH($A$3&amp;$D62,'[1]2024'!$B:$B,0),MATCH(Q$4,'[1]2024'!$2:$2,0)),0)+IFERROR(INDEX('[1]2024'!$A:$Q,MATCH($B$3&amp;$D62,'[1]2024'!$B:$B,0),MATCH(Q$4,'[1]2024'!$2:$2,0)),0)++IFERROR(INDEX('[1]2024'!$A:$Q,MATCH($C$3&amp;$D62,'[1]2024'!$B:$B,0),MATCH(Q$4,'[1]2024'!$2:$2,0)),0)++IFERROR(INDEX('[1]2024'!$A:$Q,MATCH($D$3&amp;$D62,'[1]2024'!$B:$B,0),MATCH(Q$4,'[1]2024'!$2:$2,0)),0)</f>
        <v>0</v>
      </c>
      <c r="R62" s="264">
        <f>IFERROR(INDEX('[1]2024'!$A:$Q,MATCH($A$3&amp;$D62,'[1]2024'!$B:$B,0),MATCH(R$4,'[1]2024'!$2:$2,0)),0)+IFERROR(INDEX('[1]2024'!$A:$Q,MATCH($B$3&amp;$D62,'[1]2024'!$B:$B,0),MATCH(R$4,'[1]2024'!$2:$2,0)),0)++IFERROR(INDEX('[1]2024'!$A:$Q,MATCH($C$3&amp;$D62,'[1]2024'!$B:$B,0),MATCH(R$4,'[1]2024'!$2:$2,0)),0)++IFERROR(INDEX('[1]2024'!$A:$Q,MATCH($D$3&amp;$D62,'[1]2024'!$B:$B,0),MATCH(R$4,'[1]2024'!$2:$2,0)),0)</f>
        <v>0</v>
      </c>
      <c r="S62" s="264">
        <f>IFERROR(INDEX('[1]2024'!$A:$Q,MATCH($A$3&amp;$D62,'[1]2024'!$B:$B,0),MATCH(S$4,'[1]2024'!$2:$2,0)),0)+IFERROR(INDEX('[1]2024'!$A:$Q,MATCH($B$3&amp;$D62,'[1]2024'!$B:$B,0),MATCH(S$4,'[1]2024'!$2:$2,0)),0)++IFERROR(INDEX('[1]2024'!$A:$Q,MATCH($C$3&amp;$D62,'[1]2024'!$B:$B,0),MATCH(S$4,'[1]2024'!$2:$2,0)),0)++IFERROR(INDEX('[1]2024'!$A:$Q,MATCH($D$3&amp;$D62,'[1]2024'!$B:$B,0),MATCH(S$4,'[1]2024'!$2:$2,0)),0)</f>
        <v>0</v>
      </c>
      <c r="T62" s="75">
        <v>0</v>
      </c>
      <c r="U62" s="245">
        <f t="shared" si="39"/>
        <v>0</v>
      </c>
      <c r="V62" s="246">
        <v>0</v>
      </c>
      <c r="W62" s="247">
        <v>0</v>
      </c>
      <c r="X62" s="247">
        <v>0</v>
      </c>
      <c r="Y62" s="247">
        <v>0</v>
      </c>
      <c r="Z62" s="247">
        <v>0</v>
      </c>
      <c r="AA62" s="247">
        <v>0</v>
      </c>
      <c r="AB62" s="247">
        <v>0</v>
      </c>
      <c r="AC62" s="247">
        <v>0</v>
      </c>
      <c r="AD62" s="247">
        <v>0</v>
      </c>
      <c r="AE62" s="247">
        <v>0</v>
      </c>
      <c r="AF62" s="247">
        <v>0</v>
      </c>
      <c r="AG62" s="248">
        <v>0</v>
      </c>
      <c r="AH62" s="245">
        <f>송도공장장!AH62+제조팀!AH62+송도밸리데이션팀!AH62+송도생산지원팀!AH62+송도설비관리팀!AH62+품질관리6팀!AH62+품질보증3팀!AH62</f>
        <v>0</v>
      </c>
      <c r="AI62" s="245">
        <f>송도공장장!AI62+제조팀!AI62+송도밸리데이션팀!AI62+송도생산지원팀!AI62+송도설비관리팀!AI62+품질관리6팀!AI62+품질보증3팀!AI62</f>
        <v>0</v>
      </c>
      <c r="AJ62" s="245">
        <f>송도공장장!AJ62+제조팀!AJ62+송도밸리데이션팀!AJ62+송도생산지원팀!AJ62+송도설비관리팀!AJ62+품질관리6팀!AJ62+품질보증3팀!AJ62</f>
        <v>0</v>
      </c>
      <c r="AK62" s="245">
        <f>송도공장장!AK62+제조팀!AK62+송도밸리데이션팀!AK62+송도생산지원팀!AK62+송도설비관리팀!AK62+품질관리6팀!AK62+품질보증3팀!AK62</f>
        <v>0</v>
      </c>
      <c r="AL62" s="245">
        <f>송도공장장!AL62+제조팀!AL62+송도밸리데이션팀!AL62+송도생산지원팀!AL62+송도설비관리팀!AL62+품질관리6팀!AL62+품질보증3팀!AL62</f>
        <v>0</v>
      </c>
      <c r="AM62" s="245">
        <f>송도공장장!AM62+제조팀!AM62+송도밸리데이션팀!AM62+송도생산지원팀!AM62+송도설비관리팀!AM62+품질관리6팀!AM62+품질보증3팀!AM62</f>
        <v>0</v>
      </c>
      <c r="AN62" s="245">
        <f>송도공장장!AN62+제조팀!AN62+송도밸리데이션팀!AN62+송도생산지원팀!AN62+송도설비관리팀!AN62+품질관리6팀!AN62+품질보증3팀!AN62</f>
        <v>0</v>
      </c>
      <c r="AO62" s="245">
        <f>송도공장장!AO62+제조팀!AO62+송도밸리데이션팀!AO62+송도생산지원팀!AO62+송도설비관리팀!AO62+품질관리6팀!AO62+품질보증3팀!AO62</f>
        <v>0</v>
      </c>
      <c r="AP62" s="245">
        <f>송도공장장!AP62+제조팀!AP62+송도밸리데이션팀!AP62+송도생산지원팀!AP62+송도설비관리팀!AP62+품질관리6팀!AP62+품질보증3팀!AP62</f>
        <v>0</v>
      </c>
      <c r="AQ62" s="245">
        <f>송도공장장!AQ62+제조팀!AQ62+송도밸리데이션팀!AQ62+송도생산지원팀!AQ62+송도설비관리팀!AQ62+품질관리6팀!AQ62+품질보증3팀!AQ62</f>
        <v>0</v>
      </c>
      <c r="AR62" s="245">
        <f>송도공장장!AR62+제조팀!AR62+송도밸리데이션팀!AR62+송도생산지원팀!AR62+송도설비관리팀!AR62+품질관리6팀!AR62+품질보증3팀!AR62</f>
        <v>0</v>
      </c>
      <c r="AS62" s="245">
        <f>송도공장장!AS62+제조팀!AS62+송도밸리데이션팀!AS62+송도생산지원팀!AS62+송도설비관리팀!AS62+품질관리6팀!AS62+품질보증3팀!AS62</f>
        <v>0</v>
      </c>
      <c r="AT62" s="245">
        <f>송도공장장!AT62+제조팀!AT62+송도밸리데이션팀!AT62+송도생산지원팀!AT62+송도설비관리팀!AT62+품질관리6팀!AT62+품질보증3팀!AT62</f>
        <v>0</v>
      </c>
      <c r="AU62" s="245">
        <f t="shared" si="2"/>
        <v>0</v>
      </c>
      <c r="AV62" s="245">
        <f t="shared" si="3"/>
        <v>0</v>
      </c>
      <c r="AW62" s="245">
        <f t="shared" si="4"/>
        <v>0</v>
      </c>
      <c r="AX62" s="245">
        <f t="shared" si="5"/>
        <v>0</v>
      </c>
      <c r="AY62" s="245">
        <f t="shared" si="40"/>
        <v>0</v>
      </c>
      <c r="AZ62" s="245">
        <f t="shared" si="41"/>
        <v>0</v>
      </c>
      <c r="BA62" s="245">
        <f t="shared" si="42"/>
        <v>0</v>
      </c>
      <c r="BB62" s="250"/>
      <c r="BC62" s="251" t="s">
        <v>39</v>
      </c>
      <c r="BD62" s="261"/>
      <c r="BE62" s="264">
        <v>0</v>
      </c>
      <c r="BF62" s="264">
        <v>0</v>
      </c>
      <c r="BG62" s="264">
        <v>0</v>
      </c>
      <c r="BH62" s="265">
        <f t="shared" si="7"/>
        <v>0</v>
      </c>
    </row>
    <row r="63" spans="1:60" outlineLevel="1" x14ac:dyDescent="0.3">
      <c r="A63" s="71" t="s">
        <v>140</v>
      </c>
      <c r="B63" s="238" t="s">
        <v>137</v>
      </c>
      <c r="C63" s="238" t="s">
        <v>44</v>
      </c>
      <c r="D63" s="239">
        <v>5106130</v>
      </c>
      <c r="E63" s="239" t="s">
        <v>138</v>
      </c>
      <c r="F63" s="277">
        <v>0</v>
      </c>
      <c r="G63" s="245">
        <f t="shared" si="38"/>
        <v>0</v>
      </c>
      <c r="H63" s="264">
        <f>IFERROR(INDEX('[1]2024'!$A:$Q,MATCH($A$3&amp;$D63,'[1]2024'!$B:$B,0),MATCH(H$4,'[1]2024'!$2:$2,0)),0)+IFERROR(INDEX('[1]2024'!$A:$Q,MATCH($B$3&amp;$D63,'[1]2024'!$B:$B,0),MATCH(H$4,'[1]2024'!$2:$2,0)),0)++IFERROR(INDEX('[1]2024'!$A:$Q,MATCH($C$3&amp;$D63,'[1]2024'!$B:$B,0),MATCH(H$4,'[1]2024'!$2:$2,0)),0)++IFERROR(INDEX('[1]2024'!$A:$Q,MATCH($D$3&amp;$D63,'[1]2024'!$B:$B,0),MATCH(H$4,'[1]2024'!$2:$2,0)),0)</f>
        <v>0</v>
      </c>
      <c r="I63" s="264">
        <f>IFERROR(INDEX('[1]2024'!$A:$Q,MATCH($A$3&amp;$D63,'[1]2024'!$B:$B,0),MATCH(I$4,'[1]2024'!$2:$2,0)),0)+IFERROR(INDEX('[1]2024'!$A:$Q,MATCH($B$3&amp;$D63,'[1]2024'!$B:$B,0),MATCH(I$4,'[1]2024'!$2:$2,0)),0)++IFERROR(INDEX('[1]2024'!$A:$Q,MATCH($C$3&amp;$D63,'[1]2024'!$B:$B,0),MATCH(I$4,'[1]2024'!$2:$2,0)),0)++IFERROR(INDEX('[1]2024'!$A:$Q,MATCH($D$3&amp;$D63,'[1]2024'!$B:$B,0),MATCH(I$4,'[1]2024'!$2:$2,0)),0)</f>
        <v>0</v>
      </c>
      <c r="J63" s="264">
        <f>IFERROR(INDEX('[1]2024'!$A:$Q,MATCH($A$3&amp;$D63,'[1]2024'!$B:$B,0),MATCH(J$4,'[1]2024'!$2:$2,0)),0)+IFERROR(INDEX('[1]2024'!$A:$Q,MATCH($B$3&amp;$D63,'[1]2024'!$B:$B,0),MATCH(J$4,'[1]2024'!$2:$2,0)),0)++IFERROR(INDEX('[1]2024'!$A:$Q,MATCH($C$3&amp;$D63,'[1]2024'!$B:$B,0),MATCH(J$4,'[1]2024'!$2:$2,0)),0)++IFERROR(INDEX('[1]2024'!$A:$Q,MATCH($D$3&amp;$D63,'[1]2024'!$B:$B,0),MATCH(J$4,'[1]2024'!$2:$2,0)),0)</f>
        <v>0</v>
      </c>
      <c r="K63" s="264">
        <f>IFERROR(INDEX('[1]2024'!$A:$Q,MATCH($A$3&amp;$D63,'[1]2024'!$B:$B,0),MATCH(K$4,'[1]2024'!$2:$2,0)),0)+IFERROR(INDEX('[1]2024'!$A:$Q,MATCH($B$3&amp;$D63,'[1]2024'!$B:$B,0),MATCH(K$4,'[1]2024'!$2:$2,0)),0)++IFERROR(INDEX('[1]2024'!$A:$Q,MATCH($C$3&amp;$D63,'[1]2024'!$B:$B,0),MATCH(K$4,'[1]2024'!$2:$2,0)),0)++IFERROR(INDEX('[1]2024'!$A:$Q,MATCH($D$3&amp;$D63,'[1]2024'!$B:$B,0),MATCH(K$4,'[1]2024'!$2:$2,0)),0)</f>
        <v>0</v>
      </c>
      <c r="L63" s="264">
        <f>IFERROR(INDEX('[1]2024'!$A:$Q,MATCH($A$3&amp;$D63,'[1]2024'!$B:$B,0),MATCH(L$4,'[1]2024'!$2:$2,0)),0)+IFERROR(INDEX('[1]2024'!$A:$Q,MATCH($B$3&amp;$D63,'[1]2024'!$B:$B,0),MATCH(L$4,'[1]2024'!$2:$2,0)),0)++IFERROR(INDEX('[1]2024'!$A:$Q,MATCH($C$3&amp;$D63,'[1]2024'!$B:$B,0),MATCH(L$4,'[1]2024'!$2:$2,0)),0)++IFERROR(INDEX('[1]2024'!$A:$Q,MATCH($D$3&amp;$D63,'[1]2024'!$B:$B,0),MATCH(L$4,'[1]2024'!$2:$2,0)),0)</f>
        <v>0</v>
      </c>
      <c r="M63" s="264">
        <f>IFERROR(INDEX('[1]2024'!$A:$Q,MATCH($A$3&amp;$D63,'[1]2024'!$B:$B,0),MATCH(M$4,'[1]2024'!$2:$2,0)),0)+IFERROR(INDEX('[1]2024'!$A:$Q,MATCH($B$3&amp;$D63,'[1]2024'!$B:$B,0),MATCH(M$4,'[1]2024'!$2:$2,0)),0)++IFERROR(INDEX('[1]2024'!$A:$Q,MATCH($C$3&amp;$D63,'[1]2024'!$B:$B,0),MATCH(M$4,'[1]2024'!$2:$2,0)),0)++IFERROR(INDEX('[1]2024'!$A:$Q,MATCH($D$3&amp;$D63,'[1]2024'!$B:$B,0),MATCH(M$4,'[1]2024'!$2:$2,0)),0)</f>
        <v>0</v>
      </c>
      <c r="N63" s="264">
        <f>IFERROR(INDEX('[1]2024'!$A:$Q,MATCH($A$3&amp;$D63,'[1]2024'!$B:$B,0),MATCH(N$4,'[1]2024'!$2:$2,0)),0)+IFERROR(INDEX('[1]2024'!$A:$Q,MATCH($B$3&amp;$D63,'[1]2024'!$B:$B,0),MATCH(N$4,'[1]2024'!$2:$2,0)),0)++IFERROR(INDEX('[1]2024'!$A:$Q,MATCH($C$3&amp;$D63,'[1]2024'!$B:$B,0),MATCH(N$4,'[1]2024'!$2:$2,0)),0)++IFERROR(INDEX('[1]2024'!$A:$Q,MATCH($D$3&amp;$D63,'[1]2024'!$B:$B,0),MATCH(N$4,'[1]2024'!$2:$2,0)),0)</f>
        <v>0</v>
      </c>
      <c r="O63" s="264">
        <f>IFERROR(INDEX('[1]2024'!$A:$Q,MATCH($A$3&amp;$D63,'[1]2024'!$B:$B,0),MATCH(O$4,'[1]2024'!$2:$2,0)),0)+IFERROR(INDEX('[1]2024'!$A:$Q,MATCH($B$3&amp;$D63,'[1]2024'!$B:$B,0),MATCH(O$4,'[1]2024'!$2:$2,0)),0)++IFERROR(INDEX('[1]2024'!$A:$Q,MATCH($C$3&amp;$D63,'[1]2024'!$B:$B,0),MATCH(O$4,'[1]2024'!$2:$2,0)),0)++IFERROR(INDEX('[1]2024'!$A:$Q,MATCH($D$3&amp;$D63,'[1]2024'!$B:$B,0),MATCH(O$4,'[1]2024'!$2:$2,0)),0)</f>
        <v>0</v>
      </c>
      <c r="P63" s="264">
        <f>IFERROR(INDEX('[1]2024'!$A:$Q,MATCH($A$3&amp;$D63,'[1]2024'!$B:$B,0),MATCH(P$4,'[1]2024'!$2:$2,0)),0)+IFERROR(INDEX('[1]2024'!$A:$Q,MATCH($B$3&amp;$D63,'[1]2024'!$B:$B,0),MATCH(P$4,'[1]2024'!$2:$2,0)),0)++IFERROR(INDEX('[1]2024'!$A:$Q,MATCH($C$3&amp;$D63,'[1]2024'!$B:$B,0),MATCH(P$4,'[1]2024'!$2:$2,0)),0)++IFERROR(INDEX('[1]2024'!$A:$Q,MATCH($D$3&amp;$D63,'[1]2024'!$B:$B,0),MATCH(P$4,'[1]2024'!$2:$2,0)),0)</f>
        <v>0</v>
      </c>
      <c r="Q63" s="264">
        <f>IFERROR(INDEX('[1]2024'!$A:$Q,MATCH($A$3&amp;$D63,'[1]2024'!$B:$B,0),MATCH(Q$4,'[1]2024'!$2:$2,0)),0)+IFERROR(INDEX('[1]2024'!$A:$Q,MATCH($B$3&amp;$D63,'[1]2024'!$B:$B,0),MATCH(Q$4,'[1]2024'!$2:$2,0)),0)++IFERROR(INDEX('[1]2024'!$A:$Q,MATCH($C$3&amp;$D63,'[1]2024'!$B:$B,0),MATCH(Q$4,'[1]2024'!$2:$2,0)),0)++IFERROR(INDEX('[1]2024'!$A:$Q,MATCH($D$3&amp;$D63,'[1]2024'!$B:$B,0),MATCH(Q$4,'[1]2024'!$2:$2,0)),0)</f>
        <v>0</v>
      </c>
      <c r="R63" s="264">
        <f>IFERROR(INDEX('[1]2024'!$A:$Q,MATCH($A$3&amp;$D63,'[1]2024'!$B:$B,0),MATCH(R$4,'[1]2024'!$2:$2,0)),0)+IFERROR(INDEX('[1]2024'!$A:$Q,MATCH($B$3&amp;$D63,'[1]2024'!$B:$B,0),MATCH(R$4,'[1]2024'!$2:$2,0)),0)++IFERROR(INDEX('[1]2024'!$A:$Q,MATCH($C$3&amp;$D63,'[1]2024'!$B:$B,0),MATCH(R$4,'[1]2024'!$2:$2,0)),0)++IFERROR(INDEX('[1]2024'!$A:$Q,MATCH($D$3&amp;$D63,'[1]2024'!$B:$B,0),MATCH(R$4,'[1]2024'!$2:$2,0)),0)</f>
        <v>0</v>
      </c>
      <c r="S63" s="264">
        <f>IFERROR(INDEX('[1]2024'!$A:$Q,MATCH($A$3&amp;$D63,'[1]2024'!$B:$B,0),MATCH(S$4,'[1]2024'!$2:$2,0)),0)+IFERROR(INDEX('[1]2024'!$A:$Q,MATCH($B$3&amp;$D63,'[1]2024'!$B:$B,0),MATCH(S$4,'[1]2024'!$2:$2,0)),0)++IFERROR(INDEX('[1]2024'!$A:$Q,MATCH($C$3&amp;$D63,'[1]2024'!$B:$B,0),MATCH(S$4,'[1]2024'!$2:$2,0)),0)++IFERROR(INDEX('[1]2024'!$A:$Q,MATCH($D$3&amp;$D63,'[1]2024'!$B:$B,0),MATCH(S$4,'[1]2024'!$2:$2,0)),0)</f>
        <v>0</v>
      </c>
      <c r="T63" s="75">
        <v>0</v>
      </c>
      <c r="U63" s="245">
        <f t="shared" si="39"/>
        <v>0</v>
      </c>
      <c r="V63" s="246">
        <v>0</v>
      </c>
      <c r="W63" s="247">
        <v>0</v>
      </c>
      <c r="X63" s="247">
        <v>0</v>
      </c>
      <c r="Y63" s="247">
        <v>0</v>
      </c>
      <c r="Z63" s="247">
        <v>0</v>
      </c>
      <c r="AA63" s="247">
        <v>0</v>
      </c>
      <c r="AB63" s="247">
        <v>0</v>
      </c>
      <c r="AC63" s="247">
        <v>0</v>
      </c>
      <c r="AD63" s="247">
        <v>0</v>
      </c>
      <c r="AE63" s="247">
        <v>0</v>
      </c>
      <c r="AF63" s="247">
        <v>0</v>
      </c>
      <c r="AG63" s="248">
        <v>0</v>
      </c>
      <c r="AH63" s="245">
        <f>송도공장장!AH63+제조팀!AH63+송도밸리데이션팀!AH63+송도생산지원팀!AH63+송도설비관리팀!AH63+품질관리6팀!AH63+품질보증3팀!AH63</f>
        <v>2070000000</v>
      </c>
      <c r="AI63" s="245">
        <f>송도공장장!AI63+제조팀!AI63+송도밸리데이션팀!AI63+송도생산지원팀!AI63+송도설비관리팀!AI63+품질관리6팀!AI63+품질보증3팀!AI63</f>
        <v>160000000</v>
      </c>
      <c r="AJ63" s="245">
        <f>송도공장장!AJ63+제조팀!AJ63+송도밸리데이션팀!AJ63+송도생산지원팀!AJ63+송도설비관리팀!AJ63+품질관리6팀!AJ63+품질보증3팀!AJ63</f>
        <v>160000000</v>
      </c>
      <c r="AK63" s="245">
        <f>송도공장장!AK63+제조팀!AK63+송도밸리데이션팀!AK63+송도생산지원팀!AK63+송도설비관리팀!AK63+품질관리6팀!AK63+품질보증3팀!AK63</f>
        <v>160000000</v>
      </c>
      <c r="AL63" s="245">
        <f>송도공장장!AL63+제조팀!AL63+송도밸리데이션팀!AL63+송도생산지원팀!AL63+송도설비관리팀!AL63+품질관리6팀!AL63+품질보증3팀!AL63</f>
        <v>160000000</v>
      </c>
      <c r="AM63" s="245">
        <f>송도공장장!AM63+제조팀!AM63+송도밸리데이션팀!AM63+송도생산지원팀!AM63+송도설비관리팀!AM63+품질관리6팀!AM63+품질보증3팀!AM63</f>
        <v>160000000</v>
      </c>
      <c r="AN63" s="245">
        <f>송도공장장!AN63+제조팀!AN63+송도밸리데이션팀!AN63+송도생산지원팀!AN63+송도설비관리팀!AN63+품질관리6팀!AN63+품질보증3팀!AN63</f>
        <v>190000000</v>
      </c>
      <c r="AO63" s="245">
        <f>송도공장장!AO63+제조팀!AO63+송도밸리데이션팀!AO63+송도생산지원팀!AO63+송도설비관리팀!AO63+품질관리6팀!AO63+품질보증3팀!AO63</f>
        <v>190000000</v>
      </c>
      <c r="AP63" s="245">
        <f>송도공장장!AP63+제조팀!AP63+송도밸리데이션팀!AP63+송도생산지원팀!AP63+송도설비관리팀!AP63+품질관리6팀!AP63+품질보증3팀!AP63</f>
        <v>190000000</v>
      </c>
      <c r="AQ63" s="245">
        <f>송도공장장!AQ63+제조팀!AQ63+송도밸리데이션팀!AQ63+송도생산지원팀!AQ63+송도설비관리팀!AQ63+품질관리6팀!AQ63+품질보증3팀!AQ63</f>
        <v>160000000</v>
      </c>
      <c r="AR63" s="245">
        <f>송도공장장!AR63+제조팀!AR63+송도밸리데이션팀!AR63+송도생산지원팀!AR63+송도설비관리팀!AR63+품질관리6팀!AR63+품질보증3팀!AR63</f>
        <v>160000000</v>
      </c>
      <c r="AS63" s="245">
        <f>송도공장장!AS63+제조팀!AS63+송도밸리데이션팀!AS63+송도생산지원팀!AS63+송도설비관리팀!AS63+품질관리6팀!AS63+품질보증3팀!AS63</f>
        <v>190000000</v>
      </c>
      <c r="AT63" s="245">
        <f>송도공장장!AT63+제조팀!AT63+송도밸리데이션팀!AT63+송도생산지원팀!AT63+송도설비관리팀!AT63+품질관리6팀!AT63+품질보증3팀!AT63</f>
        <v>190000000</v>
      </c>
      <c r="AU63" s="245">
        <f t="shared" si="2"/>
        <v>480000000</v>
      </c>
      <c r="AV63" s="245">
        <f t="shared" si="3"/>
        <v>510000000</v>
      </c>
      <c r="AW63" s="245">
        <f t="shared" si="4"/>
        <v>540000000</v>
      </c>
      <c r="AX63" s="245">
        <f t="shared" si="5"/>
        <v>540000000</v>
      </c>
      <c r="AY63" s="245">
        <f t="shared" si="40"/>
        <v>2173500000</v>
      </c>
      <c r="AZ63" s="245">
        <f t="shared" si="41"/>
        <v>2282175000</v>
      </c>
      <c r="BA63" s="245">
        <f t="shared" si="42"/>
        <v>2396283750</v>
      </c>
      <c r="BB63" s="250"/>
      <c r="BC63" s="251" t="s">
        <v>39</v>
      </c>
      <c r="BD63" s="261"/>
      <c r="BE63" s="264">
        <v>0</v>
      </c>
      <c r="BF63" s="264">
        <v>0</v>
      </c>
      <c r="BG63" s="264">
        <v>0</v>
      </c>
      <c r="BH63" s="265">
        <f t="shared" si="7"/>
        <v>0</v>
      </c>
    </row>
    <row r="64" spans="1:60" outlineLevel="1" x14ac:dyDescent="0.3">
      <c r="A64" s="71" t="s">
        <v>141</v>
      </c>
      <c r="B64" s="238" t="s">
        <v>21</v>
      </c>
      <c r="C64" s="238" t="s">
        <v>44</v>
      </c>
      <c r="D64" s="239">
        <v>5106140</v>
      </c>
      <c r="E64" s="239" t="s">
        <v>138</v>
      </c>
      <c r="F64" s="277">
        <v>0</v>
      </c>
      <c r="G64" s="245">
        <f t="shared" si="38"/>
        <v>0</v>
      </c>
      <c r="H64" s="264">
        <f>IFERROR(INDEX('[1]2024'!$A:$Q,MATCH($A$3&amp;$D64,'[1]2024'!$B:$B,0),MATCH(H$4,'[1]2024'!$2:$2,0)),0)+IFERROR(INDEX('[1]2024'!$A:$Q,MATCH($B$3&amp;$D64,'[1]2024'!$B:$B,0),MATCH(H$4,'[1]2024'!$2:$2,0)),0)++IFERROR(INDEX('[1]2024'!$A:$Q,MATCH($C$3&amp;$D64,'[1]2024'!$B:$B,0),MATCH(H$4,'[1]2024'!$2:$2,0)),0)++IFERROR(INDEX('[1]2024'!$A:$Q,MATCH($D$3&amp;$D64,'[1]2024'!$B:$B,0),MATCH(H$4,'[1]2024'!$2:$2,0)),0)</f>
        <v>0</v>
      </c>
      <c r="I64" s="264">
        <f>IFERROR(INDEX('[1]2024'!$A:$Q,MATCH($A$3&amp;$D64,'[1]2024'!$B:$B,0),MATCH(I$4,'[1]2024'!$2:$2,0)),0)+IFERROR(INDEX('[1]2024'!$A:$Q,MATCH($B$3&amp;$D64,'[1]2024'!$B:$B,0),MATCH(I$4,'[1]2024'!$2:$2,0)),0)++IFERROR(INDEX('[1]2024'!$A:$Q,MATCH($C$3&amp;$D64,'[1]2024'!$B:$B,0),MATCH(I$4,'[1]2024'!$2:$2,0)),0)++IFERROR(INDEX('[1]2024'!$A:$Q,MATCH($D$3&amp;$D64,'[1]2024'!$B:$B,0),MATCH(I$4,'[1]2024'!$2:$2,0)),0)</f>
        <v>0</v>
      </c>
      <c r="J64" s="264">
        <f>IFERROR(INDEX('[1]2024'!$A:$Q,MATCH($A$3&amp;$D64,'[1]2024'!$B:$B,0),MATCH(J$4,'[1]2024'!$2:$2,0)),0)+IFERROR(INDEX('[1]2024'!$A:$Q,MATCH($B$3&amp;$D64,'[1]2024'!$B:$B,0),MATCH(J$4,'[1]2024'!$2:$2,0)),0)++IFERROR(INDEX('[1]2024'!$A:$Q,MATCH($C$3&amp;$D64,'[1]2024'!$B:$B,0),MATCH(J$4,'[1]2024'!$2:$2,0)),0)++IFERROR(INDEX('[1]2024'!$A:$Q,MATCH($D$3&amp;$D64,'[1]2024'!$B:$B,0),MATCH(J$4,'[1]2024'!$2:$2,0)),0)</f>
        <v>0</v>
      </c>
      <c r="K64" s="264">
        <f>IFERROR(INDEX('[1]2024'!$A:$Q,MATCH($A$3&amp;$D64,'[1]2024'!$B:$B,0),MATCH(K$4,'[1]2024'!$2:$2,0)),0)+IFERROR(INDEX('[1]2024'!$A:$Q,MATCH($B$3&amp;$D64,'[1]2024'!$B:$B,0),MATCH(K$4,'[1]2024'!$2:$2,0)),0)++IFERROR(INDEX('[1]2024'!$A:$Q,MATCH($C$3&amp;$D64,'[1]2024'!$B:$B,0),MATCH(K$4,'[1]2024'!$2:$2,0)),0)++IFERROR(INDEX('[1]2024'!$A:$Q,MATCH($D$3&amp;$D64,'[1]2024'!$B:$B,0),MATCH(K$4,'[1]2024'!$2:$2,0)),0)</f>
        <v>0</v>
      </c>
      <c r="L64" s="264">
        <f>IFERROR(INDEX('[1]2024'!$A:$Q,MATCH($A$3&amp;$D64,'[1]2024'!$B:$B,0),MATCH(L$4,'[1]2024'!$2:$2,0)),0)+IFERROR(INDEX('[1]2024'!$A:$Q,MATCH($B$3&amp;$D64,'[1]2024'!$B:$B,0),MATCH(L$4,'[1]2024'!$2:$2,0)),0)++IFERROR(INDEX('[1]2024'!$A:$Q,MATCH($C$3&amp;$D64,'[1]2024'!$B:$B,0),MATCH(L$4,'[1]2024'!$2:$2,0)),0)++IFERROR(INDEX('[1]2024'!$A:$Q,MATCH($D$3&amp;$D64,'[1]2024'!$B:$B,0),MATCH(L$4,'[1]2024'!$2:$2,0)),0)</f>
        <v>0</v>
      </c>
      <c r="M64" s="264">
        <f>IFERROR(INDEX('[1]2024'!$A:$Q,MATCH($A$3&amp;$D64,'[1]2024'!$B:$B,0),MATCH(M$4,'[1]2024'!$2:$2,0)),0)+IFERROR(INDEX('[1]2024'!$A:$Q,MATCH($B$3&amp;$D64,'[1]2024'!$B:$B,0),MATCH(M$4,'[1]2024'!$2:$2,0)),0)++IFERROR(INDEX('[1]2024'!$A:$Q,MATCH($C$3&amp;$D64,'[1]2024'!$B:$B,0),MATCH(M$4,'[1]2024'!$2:$2,0)),0)++IFERROR(INDEX('[1]2024'!$A:$Q,MATCH($D$3&amp;$D64,'[1]2024'!$B:$B,0),MATCH(M$4,'[1]2024'!$2:$2,0)),0)</f>
        <v>0</v>
      </c>
      <c r="N64" s="264">
        <f>IFERROR(INDEX('[1]2024'!$A:$Q,MATCH($A$3&amp;$D64,'[1]2024'!$B:$B,0),MATCH(N$4,'[1]2024'!$2:$2,0)),0)+IFERROR(INDEX('[1]2024'!$A:$Q,MATCH($B$3&amp;$D64,'[1]2024'!$B:$B,0),MATCH(N$4,'[1]2024'!$2:$2,0)),0)++IFERROR(INDEX('[1]2024'!$A:$Q,MATCH($C$3&amp;$D64,'[1]2024'!$B:$B,0),MATCH(N$4,'[1]2024'!$2:$2,0)),0)++IFERROR(INDEX('[1]2024'!$A:$Q,MATCH($D$3&amp;$D64,'[1]2024'!$B:$B,0),MATCH(N$4,'[1]2024'!$2:$2,0)),0)</f>
        <v>0</v>
      </c>
      <c r="O64" s="264">
        <f>IFERROR(INDEX('[1]2024'!$A:$Q,MATCH($A$3&amp;$D64,'[1]2024'!$B:$B,0),MATCH(O$4,'[1]2024'!$2:$2,0)),0)+IFERROR(INDEX('[1]2024'!$A:$Q,MATCH($B$3&amp;$D64,'[1]2024'!$B:$B,0),MATCH(O$4,'[1]2024'!$2:$2,0)),0)++IFERROR(INDEX('[1]2024'!$A:$Q,MATCH($C$3&amp;$D64,'[1]2024'!$B:$B,0),MATCH(O$4,'[1]2024'!$2:$2,0)),0)++IFERROR(INDEX('[1]2024'!$A:$Q,MATCH($D$3&amp;$D64,'[1]2024'!$B:$B,0),MATCH(O$4,'[1]2024'!$2:$2,0)),0)</f>
        <v>0</v>
      </c>
      <c r="P64" s="264">
        <f>IFERROR(INDEX('[1]2024'!$A:$Q,MATCH($A$3&amp;$D64,'[1]2024'!$B:$B,0),MATCH(P$4,'[1]2024'!$2:$2,0)),0)+IFERROR(INDEX('[1]2024'!$A:$Q,MATCH($B$3&amp;$D64,'[1]2024'!$B:$B,0),MATCH(P$4,'[1]2024'!$2:$2,0)),0)++IFERROR(INDEX('[1]2024'!$A:$Q,MATCH($C$3&amp;$D64,'[1]2024'!$B:$B,0),MATCH(P$4,'[1]2024'!$2:$2,0)),0)++IFERROR(INDEX('[1]2024'!$A:$Q,MATCH($D$3&amp;$D64,'[1]2024'!$B:$B,0),MATCH(P$4,'[1]2024'!$2:$2,0)),0)</f>
        <v>0</v>
      </c>
      <c r="Q64" s="264">
        <f>IFERROR(INDEX('[1]2024'!$A:$Q,MATCH($A$3&amp;$D64,'[1]2024'!$B:$B,0),MATCH(Q$4,'[1]2024'!$2:$2,0)),0)+IFERROR(INDEX('[1]2024'!$A:$Q,MATCH($B$3&amp;$D64,'[1]2024'!$B:$B,0),MATCH(Q$4,'[1]2024'!$2:$2,0)),0)++IFERROR(INDEX('[1]2024'!$A:$Q,MATCH($C$3&amp;$D64,'[1]2024'!$B:$B,0),MATCH(Q$4,'[1]2024'!$2:$2,0)),0)++IFERROR(INDEX('[1]2024'!$A:$Q,MATCH($D$3&amp;$D64,'[1]2024'!$B:$B,0),MATCH(Q$4,'[1]2024'!$2:$2,0)),0)</f>
        <v>0</v>
      </c>
      <c r="R64" s="264">
        <f>IFERROR(INDEX('[1]2024'!$A:$Q,MATCH($A$3&amp;$D64,'[1]2024'!$B:$B,0),MATCH(R$4,'[1]2024'!$2:$2,0)),0)+IFERROR(INDEX('[1]2024'!$A:$Q,MATCH($B$3&amp;$D64,'[1]2024'!$B:$B,0),MATCH(R$4,'[1]2024'!$2:$2,0)),0)++IFERROR(INDEX('[1]2024'!$A:$Q,MATCH($C$3&amp;$D64,'[1]2024'!$B:$B,0),MATCH(R$4,'[1]2024'!$2:$2,0)),0)++IFERROR(INDEX('[1]2024'!$A:$Q,MATCH($D$3&amp;$D64,'[1]2024'!$B:$B,0),MATCH(R$4,'[1]2024'!$2:$2,0)),0)</f>
        <v>0</v>
      </c>
      <c r="S64" s="264">
        <f>IFERROR(INDEX('[1]2024'!$A:$Q,MATCH($A$3&amp;$D64,'[1]2024'!$B:$B,0),MATCH(S$4,'[1]2024'!$2:$2,0)),0)+IFERROR(INDEX('[1]2024'!$A:$Q,MATCH($B$3&amp;$D64,'[1]2024'!$B:$B,0),MATCH(S$4,'[1]2024'!$2:$2,0)),0)++IFERROR(INDEX('[1]2024'!$A:$Q,MATCH($C$3&amp;$D64,'[1]2024'!$B:$B,0),MATCH(S$4,'[1]2024'!$2:$2,0)),0)++IFERROR(INDEX('[1]2024'!$A:$Q,MATCH($D$3&amp;$D64,'[1]2024'!$B:$B,0),MATCH(S$4,'[1]2024'!$2:$2,0)),0)</f>
        <v>0</v>
      </c>
      <c r="T64" s="75">
        <v>0</v>
      </c>
      <c r="U64" s="245">
        <f t="shared" si="39"/>
        <v>0</v>
      </c>
      <c r="V64" s="246">
        <v>0</v>
      </c>
      <c r="W64" s="247">
        <v>0</v>
      </c>
      <c r="X64" s="247">
        <v>0</v>
      </c>
      <c r="Y64" s="247">
        <v>0</v>
      </c>
      <c r="Z64" s="247">
        <v>0</v>
      </c>
      <c r="AA64" s="247">
        <v>0</v>
      </c>
      <c r="AB64" s="247">
        <v>0</v>
      </c>
      <c r="AC64" s="247">
        <v>0</v>
      </c>
      <c r="AD64" s="247">
        <v>0</v>
      </c>
      <c r="AE64" s="247">
        <v>0</v>
      </c>
      <c r="AF64" s="247">
        <v>0</v>
      </c>
      <c r="AG64" s="248">
        <v>0</v>
      </c>
      <c r="AH64" s="245">
        <f>송도공장장!AH64+제조팀!AH64+송도밸리데이션팀!AH64+송도생산지원팀!AH64+송도설비관리팀!AH64+품질관리6팀!AH64+품질보증3팀!AH64</f>
        <v>0</v>
      </c>
      <c r="AI64" s="245">
        <f>송도공장장!AI64+제조팀!AI64+송도밸리데이션팀!AI64+송도생산지원팀!AI64+송도설비관리팀!AI64+품질관리6팀!AI64+품질보증3팀!AI64</f>
        <v>0</v>
      </c>
      <c r="AJ64" s="245">
        <f>송도공장장!AJ64+제조팀!AJ64+송도밸리데이션팀!AJ64+송도생산지원팀!AJ64+송도설비관리팀!AJ64+품질관리6팀!AJ64+품질보증3팀!AJ64</f>
        <v>0</v>
      </c>
      <c r="AK64" s="245">
        <f>송도공장장!AK64+제조팀!AK64+송도밸리데이션팀!AK64+송도생산지원팀!AK64+송도설비관리팀!AK64+품질관리6팀!AK64+품질보증3팀!AK64</f>
        <v>0</v>
      </c>
      <c r="AL64" s="245">
        <f>송도공장장!AL64+제조팀!AL64+송도밸리데이션팀!AL64+송도생산지원팀!AL64+송도설비관리팀!AL64+품질관리6팀!AL64+품질보증3팀!AL64</f>
        <v>0</v>
      </c>
      <c r="AM64" s="245">
        <f>송도공장장!AM64+제조팀!AM64+송도밸리데이션팀!AM64+송도생산지원팀!AM64+송도설비관리팀!AM64+품질관리6팀!AM64+품질보증3팀!AM64</f>
        <v>0</v>
      </c>
      <c r="AN64" s="245">
        <f>송도공장장!AN64+제조팀!AN64+송도밸리데이션팀!AN64+송도생산지원팀!AN64+송도설비관리팀!AN64+품질관리6팀!AN64+품질보증3팀!AN64</f>
        <v>0</v>
      </c>
      <c r="AO64" s="245">
        <f>송도공장장!AO64+제조팀!AO64+송도밸리데이션팀!AO64+송도생산지원팀!AO64+송도설비관리팀!AO64+품질관리6팀!AO64+품질보증3팀!AO64</f>
        <v>0</v>
      </c>
      <c r="AP64" s="245">
        <f>송도공장장!AP64+제조팀!AP64+송도밸리데이션팀!AP64+송도생산지원팀!AP64+송도설비관리팀!AP64+품질관리6팀!AP64+품질보증3팀!AP64</f>
        <v>0</v>
      </c>
      <c r="AQ64" s="245">
        <f>송도공장장!AQ64+제조팀!AQ64+송도밸리데이션팀!AQ64+송도생산지원팀!AQ64+송도설비관리팀!AQ64+품질관리6팀!AQ64+품질보증3팀!AQ64</f>
        <v>0</v>
      </c>
      <c r="AR64" s="245">
        <f>송도공장장!AR64+제조팀!AR64+송도밸리데이션팀!AR64+송도생산지원팀!AR64+송도설비관리팀!AR64+품질관리6팀!AR64+품질보증3팀!AR64</f>
        <v>0</v>
      </c>
      <c r="AS64" s="245">
        <f>송도공장장!AS64+제조팀!AS64+송도밸리데이션팀!AS64+송도생산지원팀!AS64+송도설비관리팀!AS64+품질관리6팀!AS64+품질보증3팀!AS64</f>
        <v>0</v>
      </c>
      <c r="AT64" s="245">
        <f>송도공장장!AT64+제조팀!AT64+송도밸리데이션팀!AT64+송도생산지원팀!AT64+송도설비관리팀!AT64+품질관리6팀!AT64+품질보증3팀!AT64</f>
        <v>0</v>
      </c>
      <c r="AU64" s="245">
        <f t="shared" si="2"/>
        <v>0</v>
      </c>
      <c r="AV64" s="245">
        <f t="shared" si="3"/>
        <v>0</v>
      </c>
      <c r="AW64" s="245">
        <f t="shared" si="4"/>
        <v>0</v>
      </c>
      <c r="AX64" s="245">
        <f t="shared" si="5"/>
        <v>0</v>
      </c>
      <c r="AY64" s="245">
        <f t="shared" si="40"/>
        <v>0</v>
      </c>
      <c r="AZ64" s="245">
        <f t="shared" si="41"/>
        <v>0</v>
      </c>
      <c r="BA64" s="245">
        <f t="shared" si="42"/>
        <v>0</v>
      </c>
      <c r="BB64" s="250"/>
      <c r="BC64" s="251" t="s">
        <v>39</v>
      </c>
      <c r="BD64" s="261"/>
      <c r="BE64" s="264">
        <v>0</v>
      </c>
      <c r="BF64" s="264">
        <v>0</v>
      </c>
      <c r="BG64" s="264">
        <v>0</v>
      </c>
      <c r="BH64" s="265">
        <f t="shared" si="7"/>
        <v>0</v>
      </c>
    </row>
    <row r="65" spans="1:60" outlineLevel="1" x14ac:dyDescent="0.3">
      <c r="A65" s="71" t="s">
        <v>142</v>
      </c>
      <c r="B65" s="238" t="s">
        <v>137</v>
      </c>
      <c r="C65" s="238" t="s">
        <v>31</v>
      </c>
      <c r="D65" s="239">
        <v>5106150</v>
      </c>
      <c r="E65" s="239" t="s">
        <v>138</v>
      </c>
      <c r="F65" s="277">
        <v>0</v>
      </c>
      <c r="G65" s="245">
        <f t="shared" si="38"/>
        <v>0</v>
      </c>
      <c r="H65" s="264">
        <f>IFERROR(INDEX('[1]2024'!$A:$Q,MATCH($A$3&amp;$D65,'[1]2024'!$B:$B,0),MATCH(H$4,'[1]2024'!$2:$2,0)),0)+IFERROR(INDEX('[1]2024'!$A:$Q,MATCH($B$3&amp;$D65,'[1]2024'!$B:$B,0),MATCH(H$4,'[1]2024'!$2:$2,0)),0)++IFERROR(INDEX('[1]2024'!$A:$Q,MATCH($C$3&amp;$D65,'[1]2024'!$B:$B,0),MATCH(H$4,'[1]2024'!$2:$2,0)),0)++IFERROR(INDEX('[1]2024'!$A:$Q,MATCH($D$3&amp;$D65,'[1]2024'!$B:$B,0),MATCH(H$4,'[1]2024'!$2:$2,0)),0)</f>
        <v>0</v>
      </c>
      <c r="I65" s="264">
        <f>IFERROR(INDEX('[1]2024'!$A:$Q,MATCH($A$3&amp;$D65,'[1]2024'!$B:$B,0),MATCH(I$4,'[1]2024'!$2:$2,0)),0)+IFERROR(INDEX('[1]2024'!$A:$Q,MATCH($B$3&amp;$D65,'[1]2024'!$B:$B,0),MATCH(I$4,'[1]2024'!$2:$2,0)),0)++IFERROR(INDEX('[1]2024'!$A:$Q,MATCH($C$3&amp;$D65,'[1]2024'!$B:$B,0),MATCH(I$4,'[1]2024'!$2:$2,0)),0)++IFERROR(INDEX('[1]2024'!$A:$Q,MATCH($D$3&amp;$D65,'[1]2024'!$B:$B,0),MATCH(I$4,'[1]2024'!$2:$2,0)),0)</f>
        <v>0</v>
      </c>
      <c r="J65" s="264">
        <f>IFERROR(INDEX('[1]2024'!$A:$Q,MATCH($A$3&amp;$D65,'[1]2024'!$B:$B,0),MATCH(J$4,'[1]2024'!$2:$2,0)),0)+IFERROR(INDEX('[1]2024'!$A:$Q,MATCH($B$3&amp;$D65,'[1]2024'!$B:$B,0),MATCH(J$4,'[1]2024'!$2:$2,0)),0)++IFERROR(INDEX('[1]2024'!$A:$Q,MATCH($C$3&amp;$D65,'[1]2024'!$B:$B,0),MATCH(J$4,'[1]2024'!$2:$2,0)),0)++IFERROR(INDEX('[1]2024'!$A:$Q,MATCH($D$3&amp;$D65,'[1]2024'!$B:$B,0),MATCH(J$4,'[1]2024'!$2:$2,0)),0)</f>
        <v>0</v>
      </c>
      <c r="K65" s="264">
        <f>IFERROR(INDEX('[1]2024'!$A:$Q,MATCH($A$3&amp;$D65,'[1]2024'!$B:$B,0),MATCH(K$4,'[1]2024'!$2:$2,0)),0)+IFERROR(INDEX('[1]2024'!$A:$Q,MATCH($B$3&amp;$D65,'[1]2024'!$B:$B,0),MATCH(K$4,'[1]2024'!$2:$2,0)),0)++IFERROR(INDEX('[1]2024'!$A:$Q,MATCH($C$3&amp;$D65,'[1]2024'!$B:$B,0),MATCH(K$4,'[1]2024'!$2:$2,0)),0)++IFERROR(INDEX('[1]2024'!$A:$Q,MATCH($D$3&amp;$D65,'[1]2024'!$B:$B,0),MATCH(K$4,'[1]2024'!$2:$2,0)),0)</f>
        <v>0</v>
      </c>
      <c r="L65" s="264">
        <f>IFERROR(INDEX('[1]2024'!$A:$Q,MATCH($A$3&amp;$D65,'[1]2024'!$B:$B,0),MATCH(L$4,'[1]2024'!$2:$2,0)),0)+IFERROR(INDEX('[1]2024'!$A:$Q,MATCH($B$3&amp;$D65,'[1]2024'!$B:$B,0),MATCH(L$4,'[1]2024'!$2:$2,0)),0)++IFERROR(INDEX('[1]2024'!$A:$Q,MATCH($C$3&amp;$D65,'[1]2024'!$B:$B,0),MATCH(L$4,'[1]2024'!$2:$2,0)),0)++IFERROR(INDEX('[1]2024'!$A:$Q,MATCH($D$3&amp;$D65,'[1]2024'!$B:$B,0),MATCH(L$4,'[1]2024'!$2:$2,0)),0)</f>
        <v>0</v>
      </c>
      <c r="M65" s="264">
        <f>IFERROR(INDEX('[1]2024'!$A:$Q,MATCH($A$3&amp;$D65,'[1]2024'!$B:$B,0),MATCH(M$4,'[1]2024'!$2:$2,0)),0)+IFERROR(INDEX('[1]2024'!$A:$Q,MATCH($B$3&amp;$D65,'[1]2024'!$B:$B,0),MATCH(M$4,'[1]2024'!$2:$2,0)),0)++IFERROR(INDEX('[1]2024'!$A:$Q,MATCH($C$3&amp;$D65,'[1]2024'!$B:$B,0),MATCH(M$4,'[1]2024'!$2:$2,0)),0)++IFERROR(INDEX('[1]2024'!$A:$Q,MATCH($D$3&amp;$D65,'[1]2024'!$B:$B,0),MATCH(M$4,'[1]2024'!$2:$2,0)),0)</f>
        <v>0</v>
      </c>
      <c r="N65" s="264">
        <f>IFERROR(INDEX('[1]2024'!$A:$Q,MATCH($A$3&amp;$D65,'[1]2024'!$B:$B,0),MATCH(N$4,'[1]2024'!$2:$2,0)),0)+IFERROR(INDEX('[1]2024'!$A:$Q,MATCH($B$3&amp;$D65,'[1]2024'!$B:$B,0),MATCH(N$4,'[1]2024'!$2:$2,0)),0)++IFERROR(INDEX('[1]2024'!$A:$Q,MATCH($C$3&amp;$D65,'[1]2024'!$B:$B,0),MATCH(N$4,'[1]2024'!$2:$2,0)),0)++IFERROR(INDEX('[1]2024'!$A:$Q,MATCH($D$3&amp;$D65,'[1]2024'!$B:$B,0),MATCH(N$4,'[1]2024'!$2:$2,0)),0)</f>
        <v>0</v>
      </c>
      <c r="O65" s="264">
        <f>IFERROR(INDEX('[1]2024'!$A:$Q,MATCH($A$3&amp;$D65,'[1]2024'!$B:$B,0),MATCH(O$4,'[1]2024'!$2:$2,0)),0)+IFERROR(INDEX('[1]2024'!$A:$Q,MATCH($B$3&amp;$D65,'[1]2024'!$B:$B,0),MATCH(O$4,'[1]2024'!$2:$2,0)),0)++IFERROR(INDEX('[1]2024'!$A:$Q,MATCH($C$3&amp;$D65,'[1]2024'!$B:$B,0),MATCH(O$4,'[1]2024'!$2:$2,0)),0)++IFERROR(INDEX('[1]2024'!$A:$Q,MATCH($D$3&amp;$D65,'[1]2024'!$B:$B,0),MATCH(O$4,'[1]2024'!$2:$2,0)),0)</f>
        <v>0</v>
      </c>
      <c r="P65" s="264">
        <f>IFERROR(INDEX('[1]2024'!$A:$Q,MATCH($A$3&amp;$D65,'[1]2024'!$B:$B,0),MATCH(P$4,'[1]2024'!$2:$2,0)),0)+IFERROR(INDEX('[1]2024'!$A:$Q,MATCH($B$3&amp;$D65,'[1]2024'!$B:$B,0),MATCH(P$4,'[1]2024'!$2:$2,0)),0)++IFERROR(INDEX('[1]2024'!$A:$Q,MATCH($C$3&amp;$D65,'[1]2024'!$B:$B,0),MATCH(P$4,'[1]2024'!$2:$2,0)),0)++IFERROR(INDEX('[1]2024'!$A:$Q,MATCH($D$3&amp;$D65,'[1]2024'!$B:$B,0),MATCH(P$4,'[1]2024'!$2:$2,0)),0)</f>
        <v>0</v>
      </c>
      <c r="Q65" s="264">
        <f>IFERROR(INDEX('[1]2024'!$A:$Q,MATCH($A$3&amp;$D65,'[1]2024'!$B:$B,0),MATCH(Q$4,'[1]2024'!$2:$2,0)),0)+IFERROR(INDEX('[1]2024'!$A:$Q,MATCH($B$3&amp;$D65,'[1]2024'!$B:$B,0),MATCH(Q$4,'[1]2024'!$2:$2,0)),0)++IFERROR(INDEX('[1]2024'!$A:$Q,MATCH($C$3&amp;$D65,'[1]2024'!$B:$B,0),MATCH(Q$4,'[1]2024'!$2:$2,0)),0)++IFERROR(INDEX('[1]2024'!$A:$Q,MATCH($D$3&amp;$D65,'[1]2024'!$B:$B,0),MATCH(Q$4,'[1]2024'!$2:$2,0)),0)</f>
        <v>0</v>
      </c>
      <c r="R65" s="264">
        <f>IFERROR(INDEX('[1]2024'!$A:$Q,MATCH($A$3&amp;$D65,'[1]2024'!$B:$B,0),MATCH(R$4,'[1]2024'!$2:$2,0)),0)+IFERROR(INDEX('[1]2024'!$A:$Q,MATCH($B$3&amp;$D65,'[1]2024'!$B:$B,0),MATCH(R$4,'[1]2024'!$2:$2,0)),0)++IFERROR(INDEX('[1]2024'!$A:$Q,MATCH($C$3&amp;$D65,'[1]2024'!$B:$B,0),MATCH(R$4,'[1]2024'!$2:$2,0)),0)++IFERROR(INDEX('[1]2024'!$A:$Q,MATCH($D$3&amp;$D65,'[1]2024'!$B:$B,0),MATCH(R$4,'[1]2024'!$2:$2,0)),0)</f>
        <v>0</v>
      </c>
      <c r="S65" s="264">
        <f>IFERROR(INDEX('[1]2024'!$A:$Q,MATCH($A$3&amp;$D65,'[1]2024'!$B:$B,0),MATCH(S$4,'[1]2024'!$2:$2,0)),0)+IFERROR(INDEX('[1]2024'!$A:$Q,MATCH($B$3&amp;$D65,'[1]2024'!$B:$B,0),MATCH(S$4,'[1]2024'!$2:$2,0)),0)++IFERROR(INDEX('[1]2024'!$A:$Q,MATCH($C$3&amp;$D65,'[1]2024'!$B:$B,0),MATCH(S$4,'[1]2024'!$2:$2,0)),0)++IFERROR(INDEX('[1]2024'!$A:$Q,MATCH($D$3&amp;$D65,'[1]2024'!$B:$B,0),MATCH(S$4,'[1]2024'!$2:$2,0)),0)</f>
        <v>0</v>
      </c>
      <c r="T65" s="75">
        <v>0</v>
      </c>
      <c r="U65" s="245">
        <f t="shared" si="39"/>
        <v>0</v>
      </c>
      <c r="V65" s="246">
        <v>0</v>
      </c>
      <c r="W65" s="247">
        <v>0</v>
      </c>
      <c r="X65" s="247">
        <v>0</v>
      </c>
      <c r="Y65" s="247">
        <v>0</v>
      </c>
      <c r="Z65" s="247">
        <v>0</v>
      </c>
      <c r="AA65" s="247">
        <v>0</v>
      </c>
      <c r="AB65" s="247">
        <v>0</v>
      </c>
      <c r="AC65" s="247">
        <v>0</v>
      </c>
      <c r="AD65" s="247">
        <v>0</v>
      </c>
      <c r="AE65" s="247">
        <v>0</v>
      </c>
      <c r="AF65" s="247">
        <v>0</v>
      </c>
      <c r="AG65" s="248">
        <v>0</v>
      </c>
      <c r="AH65" s="245">
        <f>송도공장장!AH65+제조팀!AH65+송도밸리데이션팀!AH65+송도생산지원팀!AH65+송도설비관리팀!AH65+품질관리6팀!AH65+품질보증3팀!AH65</f>
        <v>0</v>
      </c>
      <c r="AI65" s="245">
        <f>송도공장장!AI65+제조팀!AI65+송도밸리데이션팀!AI65+송도생산지원팀!AI65+송도설비관리팀!AI65+품질관리6팀!AI65+품질보증3팀!AI65</f>
        <v>0</v>
      </c>
      <c r="AJ65" s="245">
        <f>송도공장장!AJ65+제조팀!AJ65+송도밸리데이션팀!AJ65+송도생산지원팀!AJ65+송도설비관리팀!AJ65+품질관리6팀!AJ65+품질보증3팀!AJ65</f>
        <v>0</v>
      </c>
      <c r="AK65" s="245">
        <f>송도공장장!AK65+제조팀!AK65+송도밸리데이션팀!AK65+송도생산지원팀!AK65+송도설비관리팀!AK65+품질관리6팀!AK65+품질보증3팀!AK65</f>
        <v>0</v>
      </c>
      <c r="AL65" s="245">
        <f>송도공장장!AL65+제조팀!AL65+송도밸리데이션팀!AL65+송도생산지원팀!AL65+송도설비관리팀!AL65+품질관리6팀!AL65+품질보증3팀!AL65</f>
        <v>0</v>
      </c>
      <c r="AM65" s="245">
        <f>송도공장장!AM65+제조팀!AM65+송도밸리데이션팀!AM65+송도생산지원팀!AM65+송도설비관리팀!AM65+품질관리6팀!AM65+품질보증3팀!AM65</f>
        <v>0</v>
      </c>
      <c r="AN65" s="245">
        <f>송도공장장!AN65+제조팀!AN65+송도밸리데이션팀!AN65+송도생산지원팀!AN65+송도설비관리팀!AN65+품질관리6팀!AN65+품질보증3팀!AN65</f>
        <v>0</v>
      </c>
      <c r="AO65" s="245">
        <f>송도공장장!AO65+제조팀!AO65+송도밸리데이션팀!AO65+송도생산지원팀!AO65+송도설비관리팀!AO65+품질관리6팀!AO65+품질보증3팀!AO65</f>
        <v>0</v>
      </c>
      <c r="AP65" s="245">
        <f>송도공장장!AP65+제조팀!AP65+송도밸리데이션팀!AP65+송도생산지원팀!AP65+송도설비관리팀!AP65+품질관리6팀!AP65+품질보증3팀!AP65</f>
        <v>0</v>
      </c>
      <c r="AQ65" s="245">
        <f>송도공장장!AQ65+제조팀!AQ65+송도밸리데이션팀!AQ65+송도생산지원팀!AQ65+송도설비관리팀!AQ65+품질관리6팀!AQ65+품질보증3팀!AQ65</f>
        <v>0</v>
      </c>
      <c r="AR65" s="245">
        <f>송도공장장!AR65+제조팀!AR65+송도밸리데이션팀!AR65+송도생산지원팀!AR65+송도설비관리팀!AR65+품질관리6팀!AR65+품질보증3팀!AR65</f>
        <v>0</v>
      </c>
      <c r="AS65" s="245">
        <f>송도공장장!AS65+제조팀!AS65+송도밸리데이션팀!AS65+송도생산지원팀!AS65+송도설비관리팀!AS65+품질관리6팀!AS65+품질보증3팀!AS65</f>
        <v>0</v>
      </c>
      <c r="AT65" s="245">
        <f>송도공장장!AT65+제조팀!AT65+송도밸리데이션팀!AT65+송도생산지원팀!AT65+송도설비관리팀!AT65+품질관리6팀!AT65+품질보증3팀!AT65</f>
        <v>0</v>
      </c>
      <c r="AU65" s="245">
        <f t="shared" si="2"/>
        <v>0</v>
      </c>
      <c r="AV65" s="245">
        <f t="shared" si="3"/>
        <v>0</v>
      </c>
      <c r="AW65" s="245">
        <f t="shared" si="4"/>
        <v>0</v>
      </c>
      <c r="AX65" s="245">
        <f t="shared" si="5"/>
        <v>0</v>
      </c>
      <c r="AY65" s="245">
        <f t="shared" si="40"/>
        <v>0</v>
      </c>
      <c r="AZ65" s="245">
        <f t="shared" si="41"/>
        <v>0</v>
      </c>
      <c r="BA65" s="245">
        <f t="shared" si="42"/>
        <v>0</v>
      </c>
      <c r="BB65" s="250"/>
      <c r="BC65" s="251" t="s">
        <v>39</v>
      </c>
      <c r="BD65" s="261"/>
      <c r="BE65" s="264">
        <v>0</v>
      </c>
      <c r="BF65" s="264">
        <v>0</v>
      </c>
      <c r="BG65" s="264">
        <v>0</v>
      </c>
      <c r="BH65" s="265">
        <f t="shared" si="7"/>
        <v>0</v>
      </c>
    </row>
    <row r="66" spans="1:60" outlineLevel="1" x14ac:dyDescent="0.3">
      <c r="A66" s="71" t="s">
        <v>143</v>
      </c>
      <c r="B66" s="238" t="s">
        <v>21</v>
      </c>
      <c r="C66" s="238" t="s">
        <v>44</v>
      </c>
      <c r="D66" s="239">
        <v>5106160</v>
      </c>
      <c r="E66" s="239" t="s">
        <v>138</v>
      </c>
      <c r="F66" s="277">
        <v>0</v>
      </c>
      <c r="G66" s="245">
        <f t="shared" si="38"/>
        <v>0</v>
      </c>
      <c r="H66" s="264">
        <f>IFERROR(INDEX('[1]2024'!$A:$Q,MATCH($A$3&amp;$D66,'[1]2024'!$B:$B,0),MATCH(H$4,'[1]2024'!$2:$2,0)),0)+IFERROR(INDEX('[1]2024'!$A:$Q,MATCH($B$3&amp;$D66,'[1]2024'!$B:$B,0),MATCH(H$4,'[1]2024'!$2:$2,0)),0)++IFERROR(INDEX('[1]2024'!$A:$Q,MATCH($C$3&amp;$D66,'[1]2024'!$B:$B,0),MATCH(H$4,'[1]2024'!$2:$2,0)),0)++IFERROR(INDEX('[1]2024'!$A:$Q,MATCH($D$3&amp;$D66,'[1]2024'!$B:$B,0),MATCH(H$4,'[1]2024'!$2:$2,0)),0)</f>
        <v>0</v>
      </c>
      <c r="I66" s="264">
        <f>IFERROR(INDEX('[1]2024'!$A:$Q,MATCH($A$3&amp;$D66,'[1]2024'!$B:$B,0),MATCH(I$4,'[1]2024'!$2:$2,0)),0)+IFERROR(INDEX('[1]2024'!$A:$Q,MATCH($B$3&amp;$D66,'[1]2024'!$B:$B,0),MATCH(I$4,'[1]2024'!$2:$2,0)),0)++IFERROR(INDEX('[1]2024'!$A:$Q,MATCH($C$3&amp;$D66,'[1]2024'!$B:$B,0),MATCH(I$4,'[1]2024'!$2:$2,0)),0)++IFERROR(INDEX('[1]2024'!$A:$Q,MATCH($D$3&amp;$D66,'[1]2024'!$B:$B,0),MATCH(I$4,'[1]2024'!$2:$2,0)),0)</f>
        <v>0</v>
      </c>
      <c r="J66" s="264">
        <f>IFERROR(INDEX('[1]2024'!$A:$Q,MATCH($A$3&amp;$D66,'[1]2024'!$B:$B,0),MATCH(J$4,'[1]2024'!$2:$2,0)),0)+IFERROR(INDEX('[1]2024'!$A:$Q,MATCH($B$3&amp;$D66,'[1]2024'!$B:$B,0),MATCH(J$4,'[1]2024'!$2:$2,0)),0)++IFERROR(INDEX('[1]2024'!$A:$Q,MATCH($C$3&amp;$D66,'[1]2024'!$B:$B,0),MATCH(J$4,'[1]2024'!$2:$2,0)),0)++IFERROR(INDEX('[1]2024'!$A:$Q,MATCH($D$3&amp;$D66,'[1]2024'!$B:$B,0),MATCH(J$4,'[1]2024'!$2:$2,0)),0)</f>
        <v>0</v>
      </c>
      <c r="K66" s="264">
        <f>IFERROR(INDEX('[1]2024'!$A:$Q,MATCH($A$3&amp;$D66,'[1]2024'!$B:$B,0),MATCH(K$4,'[1]2024'!$2:$2,0)),0)+IFERROR(INDEX('[1]2024'!$A:$Q,MATCH($B$3&amp;$D66,'[1]2024'!$B:$B,0),MATCH(K$4,'[1]2024'!$2:$2,0)),0)++IFERROR(INDEX('[1]2024'!$A:$Q,MATCH($C$3&amp;$D66,'[1]2024'!$B:$B,0),MATCH(K$4,'[1]2024'!$2:$2,0)),0)++IFERROR(INDEX('[1]2024'!$A:$Q,MATCH($D$3&amp;$D66,'[1]2024'!$B:$B,0),MATCH(K$4,'[1]2024'!$2:$2,0)),0)</f>
        <v>0</v>
      </c>
      <c r="L66" s="264">
        <f>IFERROR(INDEX('[1]2024'!$A:$Q,MATCH($A$3&amp;$D66,'[1]2024'!$B:$B,0),MATCH(L$4,'[1]2024'!$2:$2,0)),0)+IFERROR(INDEX('[1]2024'!$A:$Q,MATCH($B$3&amp;$D66,'[1]2024'!$B:$B,0),MATCH(L$4,'[1]2024'!$2:$2,0)),0)++IFERROR(INDEX('[1]2024'!$A:$Q,MATCH($C$3&amp;$D66,'[1]2024'!$B:$B,0),MATCH(L$4,'[1]2024'!$2:$2,0)),0)++IFERROR(INDEX('[1]2024'!$A:$Q,MATCH($D$3&amp;$D66,'[1]2024'!$B:$B,0),MATCH(L$4,'[1]2024'!$2:$2,0)),0)</f>
        <v>0</v>
      </c>
      <c r="M66" s="264">
        <f>IFERROR(INDEX('[1]2024'!$A:$Q,MATCH($A$3&amp;$D66,'[1]2024'!$B:$B,0),MATCH(M$4,'[1]2024'!$2:$2,0)),0)+IFERROR(INDEX('[1]2024'!$A:$Q,MATCH($B$3&amp;$D66,'[1]2024'!$B:$B,0),MATCH(M$4,'[1]2024'!$2:$2,0)),0)++IFERROR(INDEX('[1]2024'!$A:$Q,MATCH($C$3&amp;$D66,'[1]2024'!$B:$B,0),MATCH(M$4,'[1]2024'!$2:$2,0)),0)++IFERROR(INDEX('[1]2024'!$A:$Q,MATCH($D$3&amp;$D66,'[1]2024'!$B:$B,0),MATCH(M$4,'[1]2024'!$2:$2,0)),0)</f>
        <v>0</v>
      </c>
      <c r="N66" s="264">
        <f>IFERROR(INDEX('[1]2024'!$A:$Q,MATCH($A$3&amp;$D66,'[1]2024'!$B:$B,0),MATCH(N$4,'[1]2024'!$2:$2,0)),0)+IFERROR(INDEX('[1]2024'!$A:$Q,MATCH($B$3&amp;$D66,'[1]2024'!$B:$B,0),MATCH(N$4,'[1]2024'!$2:$2,0)),0)++IFERROR(INDEX('[1]2024'!$A:$Q,MATCH($C$3&amp;$D66,'[1]2024'!$B:$B,0),MATCH(N$4,'[1]2024'!$2:$2,0)),0)++IFERROR(INDEX('[1]2024'!$A:$Q,MATCH($D$3&amp;$D66,'[1]2024'!$B:$B,0),MATCH(N$4,'[1]2024'!$2:$2,0)),0)</f>
        <v>0</v>
      </c>
      <c r="O66" s="264">
        <f>IFERROR(INDEX('[1]2024'!$A:$Q,MATCH($A$3&amp;$D66,'[1]2024'!$B:$B,0),MATCH(O$4,'[1]2024'!$2:$2,0)),0)+IFERROR(INDEX('[1]2024'!$A:$Q,MATCH($B$3&amp;$D66,'[1]2024'!$B:$B,0),MATCH(O$4,'[1]2024'!$2:$2,0)),0)++IFERROR(INDEX('[1]2024'!$A:$Q,MATCH($C$3&amp;$D66,'[1]2024'!$B:$B,0),MATCH(O$4,'[1]2024'!$2:$2,0)),0)++IFERROR(INDEX('[1]2024'!$A:$Q,MATCH($D$3&amp;$D66,'[1]2024'!$B:$B,0),MATCH(O$4,'[1]2024'!$2:$2,0)),0)</f>
        <v>0</v>
      </c>
      <c r="P66" s="264">
        <f>IFERROR(INDEX('[1]2024'!$A:$Q,MATCH($A$3&amp;$D66,'[1]2024'!$B:$B,0),MATCH(P$4,'[1]2024'!$2:$2,0)),0)+IFERROR(INDEX('[1]2024'!$A:$Q,MATCH($B$3&amp;$D66,'[1]2024'!$B:$B,0),MATCH(P$4,'[1]2024'!$2:$2,0)),0)++IFERROR(INDEX('[1]2024'!$A:$Q,MATCH($C$3&amp;$D66,'[1]2024'!$B:$B,0),MATCH(P$4,'[1]2024'!$2:$2,0)),0)++IFERROR(INDEX('[1]2024'!$A:$Q,MATCH($D$3&amp;$D66,'[1]2024'!$B:$B,0),MATCH(P$4,'[1]2024'!$2:$2,0)),0)</f>
        <v>0</v>
      </c>
      <c r="Q66" s="264">
        <f>IFERROR(INDEX('[1]2024'!$A:$Q,MATCH($A$3&amp;$D66,'[1]2024'!$B:$B,0),MATCH(Q$4,'[1]2024'!$2:$2,0)),0)+IFERROR(INDEX('[1]2024'!$A:$Q,MATCH($B$3&amp;$D66,'[1]2024'!$B:$B,0),MATCH(Q$4,'[1]2024'!$2:$2,0)),0)++IFERROR(INDEX('[1]2024'!$A:$Q,MATCH($C$3&amp;$D66,'[1]2024'!$B:$B,0),MATCH(Q$4,'[1]2024'!$2:$2,0)),0)++IFERROR(INDEX('[1]2024'!$A:$Q,MATCH($D$3&amp;$D66,'[1]2024'!$B:$B,0),MATCH(Q$4,'[1]2024'!$2:$2,0)),0)</f>
        <v>0</v>
      </c>
      <c r="R66" s="264">
        <f>IFERROR(INDEX('[1]2024'!$A:$Q,MATCH($A$3&amp;$D66,'[1]2024'!$B:$B,0),MATCH(R$4,'[1]2024'!$2:$2,0)),0)+IFERROR(INDEX('[1]2024'!$A:$Q,MATCH($B$3&amp;$D66,'[1]2024'!$B:$B,0),MATCH(R$4,'[1]2024'!$2:$2,0)),0)++IFERROR(INDEX('[1]2024'!$A:$Q,MATCH($C$3&amp;$D66,'[1]2024'!$B:$B,0),MATCH(R$4,'[1]2024'!$2:$2,0)),0)++IFERROR(INDEX('[1]2024'!$A:$Q,MATCH($D$3&amp;$D66,'[1]2024'!$B:$B,0),MATCH(R$4,'[1]2024'!$2:$2,0)),0)</f>
        <v>0</v>
      </c>
      <c r="S66" s="264">
        <f>IFERROR(INDEX('[1]2024'!$A:$Q,MATCH($A$3&amp;$D66,'[1]2024'!$B:$B,0),MATCH(S$4,'[1]2024'!$2:$2,0)),0)+IFERROR(INDEX('[1]2024'!$A:$Q,MATCH($B$3&amp;$D66,'[1]2024'!$B:$B,0),MATCH(S$4,'[1]2024'!$2:$2,0)),0)++IFERROR(INDEX('[1]2024'!$A:$Q,MATCH($C$3&amp;$D66,'[1]2024'!$B:$B,0),MATCH(S$4,'[1]2024'!$2:$2,0)),0)++IFERROR(INDEX('[1]2024'!$A:$Q,MATCH($D$3&amp;$D66,'[1]2024'!$B:$B,0),MATCH(S$4,'[1]2024'!$2:$2,0)),0)</f>
        <v>0</v>
      </c>
      <c r="T66" s="75">
        <v>0</v>
      </c>
      <c r="U66" s="245">
        <f t="shared" si="39"/>
        <v>0</v>
      </c>
      <c r="V66" s="246">
        <v>0</v>
      </c>
      <c r="W66" s="247">
        <v>0</v>
      </c>
      <c r="X66" s="247">
        <v>0</v>
      </c>
      <c r="Y66" s="247">
        <v>0</v>
      </c>
      <c r="Z66" s="247">
        <v>0</v>
      </c>
      <c r="AA66" s="247">
        <v>0</v>
      </c>
      <c r="AB66" s="247">
        <v>0</v>
      </c>
      <c r="AC66" s="247">
        <v>0</v>
      </c>
      <c r="AD66" s="247">
        <v>0</v>
      </c>
      <c r="AE66" s="247">
        <v>0</v>
      </c>
      <c r="AF66" s="247">
        <v>0</v>
      </c>
      <c r="AG66" s="248">
        <v>0</v>
      </c>
      <c r="AH66" s="245">
        <f>송도공장장!AH66+제조팀!AH66+송도밸리데이션팀!AH66+송도생산지원팀!AH66+송도설비관리팀!AH66+품질관리6팀!AH66+품질보증3팀!AH66</f>
        <v>0</v>
      </c>
      <c r="AI66" s="245">
        <f>송도공장장!AI66+제조팀!AI66+송도밸리데이션팀!AI66+송도생산지원팀!AI66+송도설비관리팀!AI66+품질관리6팀!AI66+품질보증3팀!AI66</f>
        <v>0</v>
      </c>
      <c r="AJ66" s="245">
        <f>송도공장장!AJ66+제조팀!AJ66+송도밸리데이션팀!AJ66+송도생산지원팀!AJ66+송도설비관리팀!AJ66+품질관리6팀!AJ66+품질보증3팀!AJ66</f>
        <v>0</v>
      </c>
      <c r="AK66" s="245">
        <f>송도공장장!AK66+제조팀!AK66+송도밸리데이션팀!AK66+송도생산지원팀!AK66+송도설비관리팀!AK66+품질관리6팀!AK66+품질보증3팀!AK66</f>
        <v>0</v>
      </c>
      <c r="AL66" s="245">
        <f>송도공장장!AL66+제조팀!AL66+송도밸리데이션팀!AL66+송도생산지원팀!AL66+송도설비관리팀!AL66+품질관리6팀!AL66+품질보증3팀!AL66</f>
        <v>0</v>
      </c>
      <c r="AM66" s="245">
        <f>송도공장장!AM66+제조팀!AM66+송도밸리데이션팀!AM66+송도생산지원팀!AM66+송도설비관리팀!AM66+품질관리6팀!AM66+품질보증3팀!AM66</f>
        <v>0</v>
      </c>
      <c r="AN66" s="245">
        <f>송도공장장!AN66+제조팀!AN66+송도밸리데이션팀!AN66+송도생산지원팀!AN66+송도설비관리팀!AN66+품질관리6팀!AN66+품질보증3팀!AN66</f>
        <v>0</v>
      </c>
      <c r="AO66" s="245">
        <f>송도공장장!AO66+제조팀!AO66+송도밸리데이션팀!AO66+송도생산지원팀!AO66+송도설비관리팀!AO66+품질관리6팀!AO66+품질보증3팀!AO66</f>
        <v>0</v>
      </c>
      <c r="AP66" s="245">
        <f>송도공장장!AP66+제조팀!AP66+송도밸리데이션팀!AP66+송도생산지원팀!AP66+송도설비관리팀!AP66+품질관리6팀!AP66+품질보증3팀!AP66</f>
        <v>0</v>
      </c>
      <c r="AQ66" s="245">
        <f>송도공장장!AQ66+제조팀!AQ66+송도밸리데이션팀!AQ66+송도생산지원팀!AQ66+송도설비관리팀!AQ66+품질관리6팀!AQ66+품질보증3팀!AQ66</f>
        <v>0</v>
      </c>
      <c r="AR66" s="245">
        <f>송도공장장!AR66+제조팀!AR66+송도밸리데이션팀!AR66+송도생산지원팀!AR66+송도설비관리팀!AR66+품질관리6팀!AR66+품질보증3팀!AR66</f>
        <v>0</v>
      </c>
      <c r="AS66" s="245">
        <f>송도공장장!AS66+제조팀!AS66+송도밸리데이션팀!AS66+송도생산지원팀!AS66+송도설비관리팀!AS66+품질관리6팀!AS66+품질보증3팀!AS66</f>
        <v>0</v>
      </c>
      <c r="AT66" s="245">
        <f>송도공장장!AT66+제조팀!AT66+송도밸리데이션팀!AT66+송도생산지원팀!AT66+송도설비관리팀!AT66+품질관리6팀!AT66+품질보증3팀!AT66</f>
        <v>0</v>
      </c>
      <c r="AU66" s="245">
        <f t="shared" si="2"/>
        <v>0</v>
      </c>
      <c r="AV66" s="245">
        <f t="shared" si="3"/>
        <v>0</v>
      </c>
      <c r="AW66" s="245">
        <f t="shared" si="4"/>
        <v>0</v>
      </c>
      <c r="AX66" s="245">
        <f t="shared" si="5"/>
        <v>0</v>
      </c>
      <c r="AY66" s="245">
        <f t="shared" si="40"/>
        <v>0</v>
      </c>
      <c r="AZ66" s="245">
        <f t="shared" si="41"/>
        <v>0</v>
      </c>
      <c r="BA66" s="245">
        <f t="shared" si="42"/>
        <v>0</v>
      </c>
      <c r="BB66" s="250"/>
      <c r="BC66" s="251" t="s">
        <v>39</v>
      </c>
      <c r="BD66" s="261"/>
      <c r="BE66" s="264">
        <v>0</v>
      </c>
      <c r="BF66" s="264">
        <v>0</v>
      </c>
      <c r="BG66" s="264">
        <v>0</v>
      </c>
      <c r="BH66" s="265">
        <f t="shared" si="7"/>
        <v>0</v>
      </c>
    </row>
    <row r="67" spans="1:60" outlineLevel="1" x14ac:dyDescent="0.3">
      <c r="A67" s="71" t="s">
        <v>144</v>
      </c>
      <c r="B67" s="238" t="s">
        <v>137</v>
      </c>
      <c r="C67" s="238" t="s">
        <v>31</v>
      </c>
      <c r="D67" s="239">
        <v>5106141</v>
      </c>
      <c r="E67" s="239" t="s">
        <v>138</v>
      </c>
      <c r="F67" s="277">
        <v>0</v>
      </c>
      <c r="G67" s="245">
        <f t="shared" si="38"/>
        <v>0</v>
      </c>
      <c r="H67" s="264">
        <f>IFERROR(INDEX('[1]2024'!$A:$Q,MATCH($A$3&amp;$D67,'[1]2024'!$B:$B,0),MATCH(H$4,'[1]2024'!$2:$2,0)),0)+IFERROR(INDEX('[1]2024'!$A:$Q,MATCH($B$3&amp;$D67,'[1]2024'!$B:$B,0),MATCH(H$4,'[1]2024'!$2:$2,0)),0)++IFERROR(INDEX('[1]2024'!$A:$Q,MATCH($C$3&amp;$D67,'[1]2024'!$B:$B,0),MATCH(H$4,'[1]2024'!$2:$2,0)),0)++IFERROR(INDEX('[1]2024'!$A:$Q,MATCH($D$3&amp;$D67,'[1]2024'!$B:$B,0),MATCH(H$4,'[1]2024'!$2:$2,0)),0)</f>
        <v>0</v>
      </c>
      <c r="I67" s="264">
        <f>IFERROR(INDEX('[1]2024'!$A:$Q,MATCH($A$3&amp;$D67,'[1]2024'!$B:$B,0),MATCH(I$4,'[1]2024'!$2:$2,0)),0)+IFERROR(INDEX('[1]2024'!$A:$Q,MATCH($B$3&amp;$D67,'[1]2024'!$B:$B,0),MATCH(I$4,'[1]2024'!$2:$2,0)),0)++IFERROR(INDEX('[1]2024'!$A:$Q,MATCH($C$3&amp;$D67,'[1]2024'!$B:$B,0),MATCH(I$4,'[1]2024'!$2:$2,0)),0)++IFERROR(INDEX('[1]2024'!$A:$Q,MATCH($D$3&amp;$D67,'[1]2024'!$B:$B,0),MATCH(I$4,'[1]2024'!$2:$2,0)),0)</f>
        <v>0</v>
      </c>
      <c r="J67" s="264">
        <f>IFERROR(INDEX('[1]2024'!$A:$Q,MATCH($A$3&amp;$D67,'[1]2024'!$B:$B,0),MATCH(J$4,'[1]2024'!$2:$2,0)),0)+IFERROR(INDEX('[1]2024'!$A:$Q,MATCH($B$3&amp;$D67,'[1]2024'!$B:$B,0),MATCH(J$4,'[1]2024'!$2:$2,0)),0)++IFERROR(INDEX('[1]2024'!$A:$Q,MATCH($C$3&amp;$D67,'[1]2024'!$B:$B,0),MATCH(J$4,'[1]2024'!$2:$2,0)),0)++IFERROR(INDEX('[1]2024'!$A:$Q,MATCH($D$3&amp;$D67,'[1]2024'!$B:$B,0),MATCH(J$4,'[1]2024'!$2:$2,0)),0)</f>
        <v>0</v>
      </c>
      <c r="K67" s="264">
        <f>IFERROR(INDEX('[1]2024'!$A:$Q,MATCH($A$3&amp;$D67,'[1]2024'!$B:$B,0),MATCH(K$4,'[1]2024'!$2:$2,0)),0)+IFERROR(INDEX('[1]2024'!$A:$Q,MATCH($B$3&amp;$D67,'[1]2024'!$B:$B,0),MATCH(K$4,'[1]2024'!$2:$2,0)),0)++IFERROR(INDEX('[1]2024'!$A:$Q,MATCH($C$3&amp;$D67,'[1]2024'!$B:$B,0),MATCH(K$4,'[1]2024'!$2:$2,0)),0)++IFERROR(INDEX('[1]2024'!$A:$Q,MATCH($D$3&amp;$D67,'[1]2024'!$B:$B,0),MATCH(K$4,'[1]2024'!$2:$2,0)),0)</f>
        <v>0</v>
      </c>
      <c r="L67" s="264">
        <f>IFERROR(INDEX('[1]2024'!$A:$Q,MATCH($A$3&amp;$D67,'[1]2024'!$B:$B,0),MATCH(L$4,'[1]2024'!$2:$2,0)),0)+IFERROR(INDEX('[1]2024'!$A:$Q,MATCH($B$3&amp;$D67,'[1]2024'!$B:$B,0),MATCH(L$4,'[1]2024'!$2:$2,0)),0)++IFERROR(INDEX('[1]2024'!$A:$Q,MATCH($C$3&amp;$D67,'[1]2024'!$B:$B,0),MATCH(L$4,'[1]2024'!$2:$2,0)),0)++IFERROR(INDEX('[1]2024'!$A:$Q,MATCH($D$3&amp;$D67,'[1]2024'!$B:$B,0),MATCH(L$4,'[1]2024'!$2:$2,0)),0)</f>
        <v>0</v>
      </c>
      <c r="M67" s="264">
        <f>IFERROR(INDEX('[1]2024'!$A:$Q,MATCH($A$3&amp;$D67,'[1]2024'!$B:$B,0),MATCH(M$4,'[1]2024'!$2:$2,0)),0)+IFERROR(INDEX('[1]2024'!$A:$Q,MATCH($B$3&amp;$D67,'[1]2024'!$B:$B,0),MATCH(M$4,'[1]2024'!$2:$2,0)),0)++IFERROR(INDEX('[1]2024'!$A:$Q,MATCH($C$3&amp;$D67,'[1]2024'!$B:$B,0),MATCH(M$4,'[1]2024'!$2:$2,0)),0)++IFERROR(INDEX('[1]2024'!$A:$Q,MATCH($D$3&amp;$D67,'[1]2024'!$B:$B,0),MATCH(M$4,'[1]2024'!$2:$2,0)),0)</f>
        <v>0</v>
      </c>
      <c r="N67" s="264">
        <f>IFERROR(INDEX('[1]2024'!$A:$Q,MATCH($A$3&amp;$D67,'[1]2024'!$B:$B,0),MATCH(N$4,'[1]2024'!$2:$2,0)),0)+IFERROR(INDEX('[1]2024'!$A:$Q,MATCH($B$3&amp;$D67,'[1]2024'!$B:$B,0),MATCH(N$4,'[1]2024'!$2:$2,0)),0)++IFERROR(INDEX('[1]2024'!$A:$Q,MATCH($C$3&amp;$D67,'[1]2024'!$B:$B,0),MATCH(N$4,'[1]2024'!$2:$2,0)),0)++IFERROR(INDEX('[1]2024'!$A:$Q,MATCH($D$3&amp;$D67,'[1]2024'!$B:$B,0),MATCH(N$4,'[1]2024'!$2:$2,0)),0)</f>
        <v>0</v>
      </c>
      <c r="O67" s="264">
        <f>IFERROR(INDEX('[1]2024'!$A:$Q,MATCH($A$3&amp;$D67,'[1]2024'!$B:$B,0),MATCH(O$4,'[1]2024'!$2:$2,0)),0)+IFERROR(INDEX('[1]2024'!$A:$Q,MATCH($B$3&amp;$D67,'[1]2024'!$B:$B,0),MATCH(O$4,'[1]2024'!$2:$2,0)),0)++IFERROR(INDEX('[1]2024'!$A:$Q,MATCH($C$3&amp;$D67,'[1]2024'!$B:$B,0),MATCH(O$4,'[1]2024'!$2:$2,0)),0)++IFERROR(INDEX('[1]2024'!$A:$Q,MATCH($D$3&amp;$D67,'[1]2024'!$B:$B,0),MATCH(O$4,'[1]2024'!$2:$2,0)),0)</f>
        <v>0</v>
      </c>
      <c r="P67" s="264">
        <f>IFERROR(INDEX('[1]2024'!$A:$Q,MATCH($A$3&amp;$D67,'[1]2024'!$B:$B,0),MATCH(P$4,'[1]2024'!$2:$2,0)),0)+IFERROR(INDEX('[1]2024'!$A:$Q,MATCH($B$3&amp;$D67,'[1]2024'!$B:$B,0),MATCH(P$4,'[1]2024'!$2:$2,0)),0)++IFERROR(INDEX('[1]2024'!$A:$Q,MATCH($C$3&amp;$D67,'[1]2024'!$B:$B,0),MATCH(P$4,'[1]2024'!$2:$2,0)),0)++IFERROR(INDEX('[1]2024'!$A:$Q,MATCH($D$3&amp;$D67,'[1]2024'!$B:$B,0),MATCH(P$4,'[1]2024'!$2:$2,0)),0)</f>
        <v>0</v>
      </c>
      <c r="Q67" s="264">
        <f>IFERROR(INDEX('[1]2024'!$A:$Q,MATCH($A$3&amp;$D67,'[1]2024'!$B:$B,0),MATCH(Q$4,'[1]2024'!$2:$2,0)),0)+IFERROR(INDEX('[1]2024'!$A:$Q,MATCH($B$3&amp;$D67,'[1]2024'!$B:$B,0),MATCH(Q$4,'[1]2024'!$2:$2,0)),0)++IFERROR(INDEX('[1]2024'!$A:$Q,MATCH($C$3&amp;$D67,'[1]2024'!$B:$B,0),MATCH(Q$4,'[1]2024'!$2:$2,0)),0)++IFERROR(INDEX('[1]2024'!$A:$Q,MATCH($D$3&amp;$D67,'[1]2024'!$B:$B,0),MATCH(Q$4,'[1]2024'!$2:$2,0)),0)</f>
        <v>0</v>
      </c>
      <c r="R67" s="264">
        <f>IFERROR(INDEX('[1]2024'!$A:$Q,MATCH($A$3&amp;$D67,'[1]2024'!$B:$B,0),MATCH(R$4,'[1]2024'!$2:$2,0)),0)+IFERROR(INDEX('[1]2024'!$A:$Q,MATCH($B$3&amp;$D67,'[1]2024'!$B:$B,0),MATCH(R$4,'[1]2024'!$2:$2,0)),0)++IFERROR(INDEX('[1]2024'!$A:$Q,MATCH($C$3&amp;$D67,'[1]2024'!$B:$B,0),MATCH(R$4,'[1]2024'!$2:$2,0)),0)++IFERROR(INDEX('[1]2024'!$A:$Q,MATCH($D$3&amp;$D67,'[1]2024'!$B:$B,0),MATCH(R$4,'[1]2024'!$2:$2,0)),0)</f>
        <v>0</v>
      </c>
      <c r="S67" s="264">
        <f>IFERROR(INDEX('[1]2024'!$A:$Q,MATCH($A$3&amp;$D67,'[1]2024'!$B:$B,0),MATCH(S$4,'[1]2024'!$2:$2,0)),0)+IFERROR(INDEX('[1]2024'!$A:$Q,MATCH($B$3&amp;$D67,'[1]2024'!$B:$B,0),MATCH(S$4,'[1]2024'!$2:$2,0)),0)++IFERROR(INDEX('[1]2024'!$A:$Q,MATCH($C$3&amp;$D67,'[1]2024'!$B:$B,0),MATCH(S$4,'[1]2024'!$2:$2,0)),0)++IFERROR(INDEX('[1]2024'!$A:$Q,MATCH($D$3&amp;$D67,'[1]2024'!$B:$B,0),MATCH(S$4,'[1]2024'!$2:$2,0)),0)</f>
        <v>0</v>
      </c>
      <c r="T67" s="75">
        <v>0</v>
      </c>
      <c r="U67" s="245">
        <f t="shared" si="39"/>
        <v>0</v>
      </c>
      <c r="V67" s="246">
        <v>0</v>
      </c>
      <c r="W67" s="247">
        <v>0</v>
      </c>
      <c r="X67" s="247">
        <v>0</v>
      </c>
      <c r="Y67" s="247">
        <v>0</v>
      </c>
      <c r="Z67" s="247">
        <v>0</v>
      </c>
      <c r="AA67" s="247">
        <v>0</v>
      </c>
      <c r="AB67" s="247">
        <v>0</v>
      </c>
      <c r="AC67" s="247">
        <v>0</v>
      </c>
      <c r="AD67" s="247">
        <v>0</v>
      </c>
      <c r="AE67" s="247">
        <v>0</v>
      </c>
      <c r="AF67" s="247">
        <v>0</v>
      </c>
      <c r="AG67" s="248">
        <v>0</v>
      </c>
      <c r="AH67" s="245">
        <f>송도공장장!AH67+제조팀!AH67+송도밸리데이션팀!AH67+송도생산지원팀!AH67+송도설비관리팀!AH67+품질관리6팀!AH67+품질보증3팀!AH67</f>
        <v>1130000000</v>
      </c>
      <c r="AI67" s="245">
        <f>송도공장장!AI67+제조팀!AI67+송도밸리데이션팀!AI67+송도생산지원팀!AI67+송도설비관리팀!AI67+품질관리6팀!AI67+품질보증3팀!AI67</f>
        <v>100000000</v>
      </c>
      <c r="AJ67" s="245">
        <f>송도공장장!AJ67+제조팀!AJ67+송도밸리데이션팀!AJ67+송도생산지원팀!AJ67+송도설비관리팀!AJ67+품질관리6팀!AJ67+품질보증3팀!AJ67</f>
        <v>100000000</v>
      </c>
      <c r="AK67" s="245">
        <f>송도공장장!AK67+제조팀!AK67+송도밸리데이션팀!AK67+송도생산지원팀!AK67+송도설비관리팀!AK67+품질관리6팀!AK67+품질보증3팀!AK67</f>
        <v>100000000</v>
      </c>
      <c r="AL67" s="245">
        <f>송도공장장!AL67+제조팀!AL67+송도밸리데이션팀!AL67+송도생산지원팀!AL67+송도설비관리팀!AL67+품질관리6팀!AL67+품질보증3팀!AL67</f>
        <v>90000000</v>
      </c>
      <c r="AM67" s="245">
        <f>송도공장장!AM67+제조팀!AM67+송도밸리데이션팀!AM67+송도생산지원팀!AM67+송도설비관리팀!AM67+품질관리6팀!AM67+품질보증3팀!AM67</f>
        <v>90000000</v>
      </c>
      <c r="AN67" s="245">
        <f>송도공장장!AN67+제조팀!AN67+송도밸리데이션팀!AN67+송도생산지원팀!AN67+송도설비관리팀!AN67+품질관리6팀!AN67+품질보증3팀!AN67</f>
        <v>90000000</v>
      </c>
      <c r="AO67" s="245">
        <f>송도공장장!AO67+제조팀!AO67+송도밸리데이션팀!AO67+송도생산지원팀!AO67+송도설비관리팀!AO67+품질관리6팀!AO67+품질보증3팀!AO67</f>
        <v>90000000</v>
      </c>
      <c r="AP67" s="245">
        <f>송도공장장!AP67+제조팀!AP67+송도밸리데이션팀!AP67+송도생산지원팀!AP67+송도설비관리팀!AP67+품질관리6팀!AP67+품질보증3팀!AP67</f>
        <v>90000000</v>
      </c>
      <c r="AQ67" s="245">
        <f>송도공장장!AQ67+제조팀!AQ67+송도밸리데이션팀!AQ67+송도생산지원팀!AQ67+송도설비관리팀!AQ67+품질관리6팀!AQ67+품질보증3팀!AQ67</f>
        <v>90000000</v>
      </c>
      <c r="AR67" s="245">
        <f>송도공장장!AR67+제조팀!AR67+송도밸리데이션팀!AR67+송도생산지원팀!AR67+송도설비관리팀!AR67+품질관리6팀!AR67+품질보증3팀!AR67</f>
        <v>90000000</v>
      </c>
      <c r="AS67" s="245">
        <f>송도공장장!AS67+제조팀!AS67+송도밸리데이션팀!AS67+송도생산지원팀!AS67+송도설비관리팀!AS67+품질관리6팀!AS67+품질보증3팀!AS67</f>
        <v>100000000</v>
      </c>
      <c r="AT67" s="245">
        <f>송도공장장!AT67+제조팀!AT67+송도밸리데이션팀!AT67+송도생산지원팀!AT67+송도설비관리팀!AT67+품질관리6팀!AT67+품질보증3팀!AT67</f>
        <v>100000000</v>
      </c>
      <c r="AU67" s="245">
        <f t="shared" si="2"/>
        <v>300000000</v>
      </c>
      <c r="AV67" s="245">
        <f t="shared" si="3"/>
        <v>270000000</v>
      </c>
      <c r="AW67" s="245">
        <f t="shared" si="4"/>
        <v>270000000</v>
      </c>
      <c r="AX67" s="245">
        <f t="shared" si="5"/>
        <v>290000000</v>
      </c>
      <c r="AY67" s="245">
        <f t="shared" si="40"/>
        <v>1186500000</v>
      </c>
      <c r="AZ67" s="245">
        <f t="shared" si="41"/>
        <v>1245825000</v>
      </c>
      <c r="BA67" s="245">
        <f t="shared" si="42"/>
        <v>1308116250</v>
      </c>
      <c r="BB67" s="250"/>
      <c r="BC67" s="251" t="s">
        <v>39</v>
      </c>
      <c r="BD67" s="261"/>
      <c r="BE67" s="264">
        <v>0</v>
      </c>
      <c r="BF67" s="264">
        <v>0</v>
      </c>
      <c r="BG67" s="264">
        <v>0</v>
      </c>
      <c r="BH67" s="265">
        <f t="shared" si="7"/>
        <v>0</v>
      </c>
    </row>
    <row r="68" spans="1:60" x14ac:dyDescent="0.3">
      <c r="A68" s="57" t="s">
        <v>145</v>
      </c>
      <c r="B68" s="256" t="s">
        <v>21</v>
      </c>
      <c r="C68" s="256"/>
      <c r="D68" s="257"/>
      <c r="E68" s="257"/>
      <c r="F68" s="272">
        <v>0</v>
      </c>
      <c r="G68" s="258">
        <f t="shared" ref="G68" si="43">SUM(G69:G78)</f>
        <v>0</v>
      </c>
      <c r="H68" s="259">
        <f t="shared" ref="H68:S68" si="44">SUM(H69:H78)</f>
        <v>0</v>
      </c>
      <c r="I68" s="260">
        <f t="shared" si="44"/>
        <v>0</v>
      </c>
      <c r="J68" s="260">
        <f t="shared" si="44"/>
        <v>0</v>
      </c>
      <c r="K68" s="260">
        <f t="shared" si="44"/>
        <v>0</v>
      </c>
      <c r="L68" s="260">
        <f t="shared" si="44"/>
        <v>0</v>
      </c>
      <c r="M68" s="260">
        <f t="shared" si="44"/>
        <v>0</v>
      </c>
      <c r="N68" s="260">
        <f t="shared" si="44"/>
        <v>0</v>
      </c>
      <c r="O68" s="260">
        <f t="shared" si="44"/>
        <v>0</v>
      </c>
      <c r="P68" s="260">
        <f t="shared" si="44"/>
        <v>0</v>
      </c>
      <c r="Q68" s="260">
        <f t="shared" si="44"/>
        <v>0</v>
      </c>
      <c r="R68" s="260">
        <f t="shared" si="44"/>
        <v>0</v>
      </c>
      <c r="S68" s="260">
        <f t="shared" si="44"/>
        <v>0</v>
      </c>
      <c r="T68" s="64">
        <v>0</v>
      </c>
      <c r="U68" s="258">
        <f t="shared" ref="U68:Z68" si="45">SUM(U69:U78)</f>
        <v>0</v>
      </c>
      <c r="V68" s="262">
        <f t="shared" si="45"/>
        <v>0</v>
      </c>
      <c r="W68" s="273">
        <f t="shared" si="45"/>
        <v>0</v>
      </c>
      <c r="X68" s="273">
        <f t="shared" si="45"/>
        <v>0</v>
      </c>
      <c r="Y68" s="273">
        <f t="shared" si="45"/>
        <v>0</v>
      </c>
      <c r="Z68" s="273">
        <f t="shared" si="45"/>
        <v>0</v>
      </c>
      <c r="AA68" s="273">
        <v>0</v>
      </c>
      <c r="AB68" s="273">
        <v>0</v>
      </c>
      <c r="AC68" s="273">
        <v>0</v>
      </c>
      <c r="AD68" s="273">
        <v>0</v>
      </c>
      <c r="AE68" s="273">
        <v>0</v>
      </c>
      <c r="AF68" s="273">
        <v>0</v>
      </c>
      <c r="AG68" s="274">
        <v>0</v>
      </c>
      <c r="AH68" s="258">
        <f t="shared" ref="AH68:AT68" si="46">SUM(AH69:AH78)</f>
        <v>388700000</v>
      </c>
      <c r="AI68" s="258">
        <f t="shared" si="46"/>
        <v>6900000</v>
      </c>
      <c r="AJ68" s="258">
        <f t="shared" si="46"/>
        <v>6800000</v>
      </c>
      <c r="AK68" s="258">
        <f t="shared" si="46"/>
        <v>6500000</v>
      </c>
      <c r="AL68" s="258">
        <f t="shared" si="46"/>
        <v>6500000</v>
      </c>
      <c r="AM68" s="258">
        <f t="shared" si="46"/>
        <v>6500000</v>
      </c>
      <c r="AN68" s="258">
        <f t="shared" si="46"/>
        <v>6500000</v>
      </c>
      <c r="AO68" s="258">
        <f t="shared" si="46"/>
        <v>66500000</v>
      </c>
      <c r="AP68" s="258">
        <f t="shared" si="46"/>
        <v>6500000</v>
      </c>
      <c r="AQ68" s="258">
        <f t="shared" si="46"/>
        <v>256500000</v>
      </c>
      <c r="AR68" s="258">
        <f t="shared" si="46"/>
        <v>6500000</v>
      </c>
      <c r="AS68" s="258">
        <f t="shared" si="46"/>
        <v>6500000</v>
      </c>
      <c r="AT68" s="258">
        <f t="shared" si="46"/>
        <v>6500000</v>
      </c>
      <c r="AU68" s="258">
        <f t="shared" si="2"/>
        <v>20200000</v>
      </c>
      <c r="AV68" s="258">
        <f t="shared" si="3"/>
        <v>19500000</v>
      </c>
      <c r="AW68" s="258">
        <f t="shared" si="4"/>
        <v>329500000</v>
      </c>
      <c r="AX68" s="258">
        <f t="shared" si="5"/>
        <v>19500000</v>
      </c>
      <c r="AY68" s="258">
        <f>SUM(AY69:AY78)</f>
        <v>388700000</v>
      </c>
      <c r="AZ68" s="258">
        <f t="shared" ref="AZ68:BA68" si="47">SUM(AZ69:AZ78)</f>
        <v>388700000</v>
      </c>
      <c r="BA68" s="258">
        <f t="shared" si="47"/>
        <v>388700000</v>
      </c>
      <c r="BB68" s="250"/>
      <c r="BC68" s="275"/>
      <c r="BD68" s="276"/>
      <c r="BE68" s="262">
        <f>SUM(BE69:BE78)</f>
        <v>0</v>
      </c>
      <c r="BF68" s="262">
        <v>0</v>
      </c>
      <c r="BG68" s="262">
        <v>0</v>
      </c>
      <c r="BH68" s="263">
        <f t="shared" si="7"/>
        <v>0</v>
      </c>
    </row>
    <row r="69" spans="1:60" outlineLevel="1" x14ac:dyDescent="0.3">
      <c r="A69" s="71" t="s">
        <v>146</v>
      </c>
      <c r="B69" s="238" t="s">
        <v>147</v>
      </c>
      <c r="C69" s="238" t="s">
        <v>31</v>
      </c>
      <c r="D69" s="239">
        <v>5107110</v>
      </c>
      <c r="E69" s="239" t="s">
        <v>148</v>
      </c>
      <c r="F69" s="277">
        <v>0</v>
      </c>
      <c r="G69" s="245">
        <f t="shared" ref="G69:G78" si="48">SUM(H69:S69)</f>
        <v>0</v>
      </c>
      <c r="H69" s="264">
        <f>IFERROR(INDEX('[1]2024'!$A:$Q,MATCH($A$3&amp;$D69,'[1]2024'!$B:$B,0),MATCH(H$4,'[1]2024'!$2:$2,0)),0)+IFERROR(INDEX('[1]2024'!$A:$Q,MATCH($B$3&amp;$D69,'[1]2024'!$B:$B,0),MATCH(H$4,'[1]2024'!$2:$2,0)),0)++IFERROR(INDEX('[1]2024'!$A:$Q,MATCH($C$3&amp;$D69,'[1]2024'!$B:$B,0),MATCH(H$4,'[1]2024'!$2:$2,0)),0)++IFERROR(INDEX('[1]2024'!$A:$Q,MATCH($D$3&amp;$D69,'[1]2024'!$B:$B,0),MATCH(H$4,'[1]2024'!$2:$2,0)),0)</f>
        <v>0</v>
      </c>
      <c r="I69" s="264">
        <f>IFERROR(INDEX('[1]2024'!$A:$Q,MATCH($A$3&amp;$D69,'[1]2024'!$B:$B,0),MATCH(I$4,'[1]2024'!$2:$2,0)),0)+IFERROR(INDEX('[1]2024'!$A:$Q,MATCH($B$3&amp;$D69,'[1]2024'!$B:$B,0),MATCH(I$4,'[1]2024'!$2:$2,0)),0)++IFERROR(INDEX('[1]2024'!$A:$Q,MATCH($C$3&amp;$D69,'[1]2024'!$B:$B,0),MATCH(I$4,'[1]2024'!$2:$2,0)),0)++IFERROR(INDEX('[1]2024'!$A:$Q,MATCH($D$3&amp;$D69,'[1]2024'!$B:$B,0),MATCH(I$4,'[1]2024'!$2:$2,0)),0)</f>
        <v>0</v>
      </c>
      <c r="J69" s="264">
        <f>IFERROR(INDEX('[1]2024'!$A:$Q,MATCH($A$3&amp;$D69,'[1]2024'!$B:$B,0),MATCH(J$4,'[1]2024'!$2:$2,0)),0)+IFERROR(INDEX('[1]2024'!$A:$Q,MATCH($B$3&amp;$D69,'[1]2024'!$B:$B,0),MATCH(J$4,'[1]2024'!$2:$2,0)),0)++IFERROR(INDEX('[1]2024'!$A:$Q,MATCH($C$3&amp;$D69,'[1]2024'!$B:$B,0),MATCH(J$4,'[1]2024'!$2:$2,0)),0)++IFERROR(INDEX('[1]2024'!$A:$Q,MATCH($D$3&amp;$D69,'[1]2024'!$B:$B,0),MATCH(J$4,'[1]2024'!$2:$2,0)),0)</f>
        <v>0</v>
      </c>
      <c r="K69" s="264">
        <f>IFERROR(INDEX('[1]2024'!$A:$Q,MATCH($A$3&amp;$D69,'[1]2024'!$B:$B,0),MATCH(K$4,'[1]2024'!$2:$2,0)),0)+IFERROR(INDEX('[1]2024'!$A:$Q,MATCH($B$3&amp;$D69,'[1]2024'!$B:$B,0),MATCH(K$4,'[1]2024'!$2:$2,0)),0)++IFERROR(INDEX('[1]2024'!$A:$Q,MATCH($C$3&amp;$D69,'[1]2024'!$B:$B,0),MATCH(K$4,'[1]2024'!$2:$2,0)),0)++IFERROR(INDEX('[1]2024'!$A:$Q,MATCH($D$3&amp;$D69,'[1]2024'!$B:$B,0),MATCH(K$4,'[1]2024'!$2:$2,0)),0)</f>
        <v>0</v>
      </c>
      <c r="L69" s="264">
        <f>IFERROR(INDEX('[1]2024'!$A:$Q,MATCH($A$3&amp;$D69,'[1]2024'!$B:$B,0),MATCH(L$4,'[1]2024'!$2:$2,0)),0)+IFERROR(INDEX('[1]2024'!$A:$Q,MATCH($B$3&amp;$D69,'[1]2024'!$B:$B,0),MATCH(L$4,'[1]2024'!$2:$2,0)),0)++IFERROR(INDEX('[1]2024'!$A:$Q,MATCH($C$3&amp;$D69,'[1]2024'!$B:$B,0),MATCH(L$4,'[1]2024'!$2:$2,0)),0)++IFERROR(INDEX('[1]2024'!$A:$Q,MATCH($D$3&amp;$D69,'[1]2024'!$B:$B,0),MATCH(L$4,'[1]2024'!$2:$2,0)),0)</f>
        <v>0</v>
      </c>
      <c r="M69" s="264">
        <f>IFERROR(INDEX('[1]2024'!$A:$Q,MATCH($A$3&amp;$D69,'[1]2024'!$B:$B,0),MATCH(M$4,'[1]2024'!$2:$2,0)),0)+IFERROR(INDEX('[1]2024'!$A:$Q,MATCH($B$3&amp;$D69,'[1]2024'!$B:$B,0),MATCH(M$4,'[1]2024'!$2:$2,0)),0)++IFERROR(INDEX('[1]2024'!$A:$Q,MATCH($C$3&amp;$D69,'[1]2024'!$B:$B,0),MATCH(M$4,'[1]2024'!$2:$2,0)),0)++IFERROR(INDEX('[1]2024'!$A:$Q,MATCH($D$3&amp;$D69,'[1]2024'!$B:$B,0),MATCH(M$4,'[1]2024'!$2:$2,0)),0)</f>
        <v>0</v>
      </c>
      <c r="N69" s="264">
        <f>IFERROR(INDEX('[1]2024'!$A:$Q,MATCH($A$3&amp;$D69,'[1]2024'!$B:$B,0),MATCH(N$4,'[1]2024'!$2:$2,0)),0)+IFERROR(INDEX('[1]2024'!$A:$Q,MATCH($B$3&amp;$D69,'[1]2024'!$B:$B,0),MATCH(N$4,'[1]2024'!$2:$2,0)),0)++IFERROR(INDEX('[1]2024'!$A:$Q,MATCH($C$3&amp;$D69,'[1]2024'!$B:$B,0),MATCH(N$4,'[1]2024'!$2:$2,0)),0)++IFERROR(INDEX('[1]2024'!$A:$Q,MATCH($D$3&amp;$D69,'[1]2024'!$B:$B,0),MATCH(N$4,'[1]2024'!$2:$2,0)),0)</f>
        <v>0</v>
      </c>
      <c r="O69" s="264">
        <f>IFERROR(INDEX('[1]2024'!$A:$Q,MATCH($A$3&amp;$D69,'[1]2024'!$B:$B,0),MATCH(O$4,'[1]2024'!$2:$2,0)),0)+IFERROR(INDEX('[1]2024'!$A:$Q,MATCH($B$3&amp;$D69,'[1]2024'!$B:$B,0),MATCH(O$4,'[1]2024'!$2:$2,0)),0)++IFERROR(INDEX('[1]2024'!$A:$Q,MATCH($C$3&amp;$D69,'[1]2024'!$B:$B,0),MATCH(O$4,'[1]2024'!$2:$2,0)),0)++IFERROR(INDEX('[1]2024'!$A:$Q,MATCH($D$3&amp;$D69,'[1]2024'!$B:$B,0),MATCH(O$4,'[1]2024'!$2:$2,0)),0)</f>
        <v>0</v>
      </c>
      <c r="P69" s="264">
        <f>IFERROR(INDEX('[1]2024'!$A:$Q,MATCH($A$3&amp;$D69,'[1]2024'!$B:$B,0),MATCH(P$4,'[1]2024'!$2:$2,0)),0)+IFERROR(INDEX('[1]2024'!$A:$Q,MATCH($B$3&amp;$D69,'[1]2024'!$B:$B,0),MATCH(P$4,'[1]2024'!$2:$2,0)),0)++IFERROR(INDEX('[1]2024'!$A:$Q,MATCH($C$3&amp;$D69,'[1]2024'!$B:$B,0),MATCH(P$4,'[1]2024'!$2:$2,0)),0)++IFERROR(INDEX('[1]2024'!$A:$Q,MATCH($D$3&amp;$D69,'[1]2024'!$B:$B,0),MATCH(P$4,'[1]2024'!$2:$2,0)),0)</f>
        <v>0</v>
      </c>
      <c r="Q69" s="264">
        <f>IFERROR(INDEX('[1]2024'!$A:$Q,MATCH($A$3&amp;$D69,'[1]2024'!$B:$B,0),MATCH(Q$4,'[1]2024'!$2:$2,0)),0)+IFERROR(INDEX('[1]2024'!$A:$Q,MATCH($B$3&amp;$D69,'[1]2024'!$B:$B,0),MATCH(Q$4,'[1]2024'!$2:$2,0)),0)++IFERROR(INDEX('[1]2024'!$A:$Q,MATCH($C$3&amp;$D69,'[1]2024'!$B:$B,0),MATCH(Q$4,'[1]2024'!$2:$2,0)),0)++IFERROR(INDEX('[1]2024'!$A:$Q,MATCH($D$3&amp;$D69,'[1]2024'!$B:$B,0),MATCH(Q$4,'[1]2024'!$2:$2,0)),0)</f>
        <v>0</v>
      </c>
      <c r="R69" s="264">
        <f>IFERROR(INDEX('[1]2024'!$A:$Q,MATCH($A$3&amp;$D69,'[1]2024'!$B:$B,0),MATCH(R$4,'[1]2024'!$2:$2,0)),0)+IFERROR(INDEX('[1]2024'!$A:$Q,MATCH($B$3&amp;$D69,'[1]2024'!$B:$B,0),MATCH(R$4,'[1]2024'!$2:$2,0)),0)++IFERROR(INDEX('[1]2024'!$A:$Q,MATCH($C$3&amp;$D69,'[1]2024'!$B:$B,0),MATCH(R$4,'[1]2024'!$2:$2,0)),0)++IFERROR(INDEX('[1]2024'!$A:$Q,MATCH($D$3&amp;$D69,'[1]2024'!$B:$B,0),MATCH(R$4,'[1]2024'!$2:$2,0)),0)</f>
        <v>0</v>
      </c>
      <c r="S69" s="264">
        <f>IFERROR(INDEX('[1]2024'!$A:$Q,MATCH($A$3&amp;$D69,'[1]2024'!$B:$B,0),MATCH(S$4,'[1]2024'!$2:$2,0)),0)+IFERROR(INDEX('[1]2024'!$A:$Q,MATCH($B$3&amp;$D69,'[1]2024'!$B:$B,0),MATCH(S$4,'[1]2024'!$2:$2,0)),0)++IFERROR(INDEX('[1]2024'!$A:$Q,MATCH($C$3&amp;$D69,'[1]2024'!$B:$B,0),MATCH(S$4,'[1]2024'!$2:$2,0)),0)++IFERROR(INDEX('[1]2024'!$A:$Q,MATCH($D$3&amp;$D69,'[1]2024'!$B:$B,0),MATCH(S$4,'[1]2024'!$2:$2,0)),0)</f>
        <v>0</v>
      </c>
      <c r="T69" s="75">
        <v>0</v>
      </c>
      <c r="U69" s="245">
        <f t="shared" ref="U69:U78" si="49">SUM(V69:AG69)</f>
        <v>0</v>
      </c>
      <c r="V69" s="246">
        <v>0</v>
      </c>
      <c r="W69" s="247">
        <v>0</v>
      </c>
      <c r="X69" s="247">
        <v>0</v>
      </c>
      <c r="Y69" s="247">
        <v>0</v>
      </c>
      <c r="Z69" s="247">
        <v>0</v>
      </c>
      <c r="AA69" s="247">
        <v>0</v>
      </c>
      <c r="AB69" s="247">
        <v>0</v>
      </c>
      <c r="AC69" s="247">
        <v>0</v>
      </c>
      <c r="AD69" s="247">
        <v>0</v>
      </c>
      <c r="AE69" s="247">
        <v>0</v>
      </c>
      <c r="AF69" s="247">
        <v>0</v>
      </c>
      <c r="AG69" s="248">
        <v>0</v>
      </c>
      <c r="AH69" s="245">
        <f>송도공장장!AH69+제조팀!AH69+송도밸리데이션팀!AH69+송도생산지원팀!AH69+송도설비관리팀!AH69+품질관리6팀!AH69+품질보증3팀!AH69</f>
        <v>0</v>
      </c>
      <c r="AI69" s="245">
        <f>송도공장장!AI69+제조팀!AI69+송도밸리데이션팀!AI69+송도생산지원팀!AI69+송도설비관리팀!AI69+품질관리6팀!AI69+품질보증3팀!AI69</f>
        <v>0</v>
      </c>
      <c r="AJ69" s="245">
        <f>송도공장장!AJ69+제조팀!AJ69+송도밸리데이션팀!AJ69+송도생산지원팀!AJ69+송도설비관리팀!AJ69+품질관리6팀!AJ69+품질보증3팀!AJ69</f>
        <v>0</v>
      </c>
      <c r="AK69" s="245">
        <f>송도공장장!AK69+제조팀!AK69+송도밸리데이션팀!AK69+송도생산지원팀!AK69+송도설비관리팀!AK69+품질관리6팀!AK69+품질보증3팀!AK69</f>
        <v>0</v>
      </c>
      <c r="AL69" s="245">
        <f>송도공장장!AL69+제조팀!AL69+송도밸리데이션팀!AL69+송도생산지원팀!AL69+송도설비관리팀!AL69+품질관리6팀!AL69+품질보증3팀!AL69</f>
        <v>0</v>
      </c>
      <c r="AM69" s="245">
        <f>송도공장장!AM69+제조팀!AM69+송도밸리데이션팀!AM69+송도생산지원팀!AM69+송도설비관리팀!AM69+품질관리6팀!AM69+품질보증3팀!AM69</f>
        <v>0</v>
      </c>
      <c r="AN69" s="245">
        <f>송도공장장!AN69+제조팀!AN69+송도밸리데이션팀!AN69+송도생산지원팀!AN69+송도설비관리팀!AN69+품질관리6팀!AN69+품질보증3팀!AN69</f>
        <v>0</v>
      </c>
      <c r="AO69" s="245">
        <f>송도공장장!AO69+제조팀!AO69+송도밸리데이션팀!AO69+송도생산지원팀!AO69+송도설비관리팀!AO69+품질관리6팀!AO69+품질보증3팀!AO69</f>
        <v>0</v>
      </c>
      <c r="AP69" s="245">
        <f>송도공장장!AP69+제조팀!AP69+송도밸리데이션팀!AP69+송도생산지원팀!AP69+송도설비관리팀!AP69+품질관리6팀!AP69+품질보증3팀!AP69</f>
        <v>0</v>
      </c>
      <c r="AQ69" s="245">
        <f>송도공장장!AQ69+제조팀!AQ69+송도밸리데이션팀!AQ69+송도생산지원팀!AQ69+송도설비관리팀!AQ69+품질관리6팀!AQ69+품질보증3팀!AQ69</f>
        <v>0</v>
      </c>
      <c r="AR69" s="245">
        <f>송도공장장!AR69+제조팀!AR69+송도밸리데이션팀!AR69+송도생산지원팀!AR69+송도설비관리팀!AR69+품질관리6팀!AR69+품질보증3팀!AR69</f>
        <v>0</v>
      </c>
      <c r="AS69" s="245">
        <f>송도공장장!AS69+제조팀!AS69+송도밸리데이션팀!AS69+송도생산지원팀!AS69+송도설비관리팀!AS69+품질관리6팀!AS69+품질보증3팀!AS69</f>
        <v>0</v>
      </c>
      <c r="AT69" s="245">
        <f>송도공장장!AT69+제조팀!AT69+송도밸리데이션팀!AT69+송도생산지원팀!AT69+송도설비관리팀!AT69+품질관리6팀!AT69+품질보증3팀!AT69</f>
        <v>0</v>
      </c>
      <c r="AU69" s="245">
        <f t="shared" si="2"/>
        <v>0</v>
      </c>
      <c r="AV69" s="245">
        <f t="shared" si="3"/>
        <v>0</v>
      </c>
      <c r="AW69" s="245">
        <f t="shared" si="4"/>
        <v>0</v>
      </c>
      <c r="AX69" s="245">
        <f t="shared" si="5"/>
        <v>0</v>
      </c>
      <c r="AY69" s="245">
        <f t="shared" ref="AY69:AY78" si="50">IF($BC69="O",1.05*$AH69,$AH69)</f>
        <v>0</v>
      </c>
      <c r="AZ69" s="245">
        <f t="shared" ref="AZ69:AZ78" si="51">IF($BC69="O",1.05*$AY69,$AY69)</f>
        <v>0</v>
      </c>
      <c r="BA69" s="245">
        <f t="shared" ref="BA69:BA78" si="52">IF($BC69="O",1.05*$AZ69,$AZ69)</f>
        <v>0</v>
      </c>
      <c r="BB69" s="250"/>
      <c r="BC69" s="251" t="s">
        <v>24</v>
      </c>
      <c r="BD69" s="261"/>
      <c r="BE69" s="264">
        <v>0</v>
      </c>
      <c r="BF69" s="264">
        <v>0</v>
      </c>
      <c r="BG69" s="264">
        <v>0</v>
      </c>
      <c r="BH69" s="265">
        <f t="shared" si="7"/>
        <v>0</v>
      </c>
    </row>
    <row r="70" spans="1:60" outlineLevel="1" x14ac:dyDescent="0.3">
      <c r="A70" s="71" t="s">
        <v>149</v>
      </c>
      <c r="B70" s="238" t="s">
        <v>147</v>
      </c>
      <c r="C70" s="238" t="s">
        <v>31</v>
      </c>
      <c r="D70" s="239">
        <v>5107130</v>
      </c>
      <c r="E70" s="239" t="s">
        <v>148</v>
      </c>
      <c r="F70" s="277">
        <v>0</v>
      </c>
      <c r="G70" s="245">
        <f t="shared" si="48"/>
        <v>0</v>
      </c>
      <c r="H70" s="264">
        <f>IFERROR(INDEX('[1]2024'!$A:$Q,MATCH($A$3&amp;$D70,'[1]2024'!$B:$B,0),MATCH(H$4,'[1]2024'!$2:$2,0)),0)+IFERROR(INDEX('[1]2024'!$A:$Q,MATCH($B$3&amp;$D70,'[1]2024'!$B:$B,0),MATCH(H$4,'[1]2024'!$2:$2,0)),0)++IFERROR(INDEX('[1]2024'!$A:$Q,MATCH($C$3&amp;$D70,'[1]2024'!$B:$B,0),MATCH(H$4,'[1]2024'!$2:$2,0)),0)++IFERROR(INDEX('[1]2024'!$A:$Q,MATCH($D$3&amp;$D70,'[1]2024'!$B:$B,0),MATCH(H$4,'[1]2024'!$2:$2,0)),0)</f>
        <v>0</v>
      </c>
      <c r="I70" s="264">
        <f>IFERROR(INDEX('[1]2024'!$A:$Q,MATCH($A$3&amp;$D70,'[1]2024'!$B:$B,0),MATCH(I$4,'[1]2024'!$2:$2,0)),0)+IFERROR(INDEX('[1]2024'!$A:$Q,MATCH($B$3&amp;$D70,'[1]2024'!$B:$B,0),MATCH(I$4,'[1]2024'!$2:$2,0)),0)++IFERROR(INDEX('[1]2024'!$A:$Q,MATCH($C$3&amp;$D70,'[1]2024'!$B:$B,0),MATCH(I$4,'[1]2024'!$2:$2,0)),0)++IFERROR(INDEX('[1]2024'!$A:$Q,MATCH($D$3&amp;$D70,'[1]2024'!$B:$B,0),MATCH(I$4,'[1]2024'!$2:$2,0)),0)</f>
        <v>0</v>
      </c>
      <c r="J70" s="264">
        <f>IFERROR(INDEX('[1]2024'!$A:$Q,MATCH($A$3&amp;$D70,'[1]2024'!$B:$B,0),MATCH(J$4,'[1]2024'!$2:$2,0)),0)+IFERROR(INDEX('[1]2024'!$A:$Q,MATCH($B$3&amp;$D70,'[1]2024'!$B:$B,0),MATCH(J$4,'[1]2024'!$2:$2,0)),0)++IFERROR(INDEX('[1]2024'!$A:$Q,MATCH($C$3&amp;$D70,'[1]2024'!$B:$B,0),MATCH(J$4,'[1]2024'!$2:$2,0)),0)++IFERROR(INDEX('[1]2024'!$A:$Q,MATCH($D$3&amp;$D70,'[1]2024'!$B:$B,0),MATCH(J$4,'[1]2024'!$2:$2,0)),0)</f>
        <v>0</v>
      </c>
      <c r="K70" s="264">
        <f>IFERROR(INDEX('[1]2024'!$A:$Q,MATCH($A$3&amp;$D70,'[1]2024'!$B:$B,0),MATCH(K$4,'[1]2024'!$2:$2,0)),0)+IFERROR(INDEX('[1]2024'!$A:$Q,MATCH($B$3&amp;$D70,'[1]2024'!$B:$B,0),MATCH(K$4,'[1]2024'!$2:$2,0)),0)++IFERROR(INDEX('[1]2024'!$A:$Q,MATCH($C$3&amp;$D70,'[1]2024'!$B:$B,0),MATCH(K$4,'[1]2024'!$2:$2,0)),0)++IFERROR(INDEX('[1]2024'!$A:$Q,MATCH($D$3&amp;$D70,'[1]2024'!$B:$B,0),MATCH(K$4,'[1]2024'!$2:$2,0)),0)</f>
        <v>0</v>
      </c>
      <c r="L70" s="264">
        <f>IFERROR(INDEX('[1]2024'!$A:$Q,MATCH($A$3&amp;$D70,'[1]2024'!$B:$B,0),MATCH(L$4,'[1]2024'!$2:$2,0)),0)+IFERROR(INDEX('[1]2024'!$A:$Q,MATCH($B$3&amp;$D70,'[1]2024'!$B:$B,0),MATCH(L$4,'[1]2024'!$2:$2,0)),0)++IFERROR(INDEX('[1]2024'!$A:$Q,MATCH($C$3&amp;$D70,'[1]2024'!$B:$B,0),MATCH(L$4,'[1]2024'!$2:$2,0)),0)++IFERROR(INDEX('[1]2024'!$A:$Q,MATCH($D$3&amp;$D70,'[1]2024'!$B:$B,0),MATCH(L$4,'[1]2024'!$2:$2,0)),0)</f>
        <v>0</v>
      </c>
      <c r="M70" s="264">
        <f>IFERROR(INDEX('[1]2024'!$A:$Q,MATCH($A$3&amp;$D70,'[1]2024'!$B:$B,0),MATCH(M$4,'[1]2024'!$2:$2,0)),0)+IFERROR(INDEX('[1]2024'!$A:$Q,MATCH($B$3&amp;$D70,'[1]2024'!$B:$B,0),MATCH(M$4,'[1]2024'!$2:$2,0)),0)++IFERROR(INDEX('[1]2024'!$A:$Q,MATCH($C$3&amp;$D70,'[1]2024'!$B:$B,0),MATCH(M$4,'[1]2024'!$2:$2,0)),0)++IFERROR(INDEX('[1]2024'!$A:$Q,MATCH($D$3&amp;$D70,'[1]2024'!$B:$B,0),MATCH(M$4,'[1]2024'!$2:$2,0)),0)</f>
        <v>0</v>
      </c>
      <c r="N70" s="264">
        <f>IFERROR(INDEX('[1]2024'!$A:$Q,MATCH($A$3&amp;$D70,'[1]2024'!$B:$B,0),MATCH(N$4,'[1]2024'!$2:$2,0)),0)+IFERROR(INDEX('[1]2024'!$A:$Q,MATCH($B$3&amp;$D70,'[1]2024'!$B:$B,0),MATCH(N$4,'[1]2024'!$2:$2,0)),0)++IFERROR(INDEX('[1]2024'!$A:$Q,MATCH($C$3&amp;$D70,'[1]2024'!$B:$B,0),MATCH(N$4,'[1]2024'!$2:$2,0)),0)++IFERROR(INDEX('[1]2024'!$A:$Q,MATCH($D$3&amp;$D70,'[1]2024'!$B:$B,0),MATCH(N$4,'[1]2024'!$2:$2,0)),0)</f>
        <v>0</v>
      </c>
      <c r="O70" s="264">
        <f>IFERROR(INDEX('[1]2024'!$A:$Q,MATCH($A$3&amp;$D70,'[1]2024'!$B:$B,0),MATCH(O$4,'[1]2024'!$2:$2,0)),0)+IFERROR(INDEX('[1]2024'!$A:$Q,MATCH($B$3&amp;$D70,'[1]2024'!$B:$B,0),MATCH(O$4,'[1]2024'!$2:$2,0)),0)++IFERROR(INDEX('[1]2024'!$A:$Q,MATCH($C$3&amp;$D70,'[1]2024'!$B:$B,0),MATCH(O$4,'[1]2024'!$2:$2,0)),0)++IFERROR(INDEX('[1]2024'!$A:$Q,MATCH($D$3&amp;$D70,'[1]2024'!$B:$B,0),MATCH(O$4,'[1]2024'!$2:$2,0)),0)</f>
        <v>0</v>
      </c>
      <c r="P70" s="264">
        <f>IFERROR(INDEX('[1]2024'!$A:$Q,MATCH($A$3&amp;$D70,'[1]2024'!$B:$B,0),MATCH(P$4,'[1]2024'!$2:$2,0)),0)+IFERROR(INDEX('[1]2024'!$A:$Q,MATCH($B$3&amp;$D70,'[1]2024'!$B:$B,0),MATCH(P$4,'[1]2024'!$2:$2,0)),0)++IFERROR(INDEX('[1]2024'!$A:$Q,MATCH($C$3&amp;$D70,'[1]2024'!$B:$B,0),MATCH(P$4,'[1]2024'!$2:$2,0)),0)++IFERROR(INDEX('[1]2024'!$A:$Q,MATCH($D$3&amp;$D70,'[1]2024'!$B:$B,0),MATCH(P$4,'[1]2024'!$2:$2,0)),0)</f>
        <v>0</v>
      </c>
      <c r="Q70" s="264">
        <f>IFERROR(INDEX('[1]2024'!$A:$Q,MATCH($A$3&amp;$D70,'[1]2024'!$B:$B,0),MATCH(Q$4,'[1]2024'!$2:$2,0)),0)+IFERROR(INDEX('[1]2024'!$A:$Q,MATCH($B$3&amp;$D70,'[1]2024'!$B:$B,0),MATCH(Q$4,'[1]2024'!$2:$2,0)),0)++IFERROR(INDEX('[1]2024'!$A:$Q,MATCH($C$3&amp;$D70,'[1]2024'!$B:$B,0),MATCH(Q$4,'[1]2024'!$2:$2,0)),0)++IFERROR(INDEX('[1]2024'!$A:$Q,MATCH($D$3&amp;$D70,'[1]2024'!$B:$B,0),MATCH(Q$4,'[1]2024'!$2:$2,0)),0)</f>
        <v>0</v>
      </c>
      <c r="R70" s="264">
        <f>IFERROR(INDEX('[1]2024'!$A:$Q,MATCH($A$3&amp;$D70,'[1]2024'!$B:$B,0),MATCH(R$4,'[1]2024'!$2:$2,0)),0)+IFERROR(INDEX('[1]2024'!$A:$Q,MATCH($B$3&amp;$D70,'[1]2024'!$B:$B,0),MATCH(R$4,'[1]2024'!$2:$2,0)),0)++IFERROR(INDEX('[1]2024'!$A:$Q,MATCH($C$3&amp;$D70,'[1]2024'!$B:$B,0),MATCH(R$4,'[1]2024'!$2:$2,0)),0)++IFERROR(INDEX('[1]2024'!$A:$Q,MATCH($D$3&amp;$D70,'[1]2024'!$B:$B,0),MATCH(R$4,'[1]2024'!$2:$2,0)),0)</f>
        <v>0</v>
      </c>
      <c r="S70" s="264">
        <f>IFERROR(INDEX('[1]2024'!$A:$Q,MATCH($A$3&amp;$D70,'[1]2024'!$B:$B,0),MATCH(S$4,'[1]2024'!$2:$2,0)),0)+IFERROR(INDEX('[1]2024'!$A:$Q,MATCH($B$3&amp;$D70,'[1]2024'!$B:$B,0),MATCH(S$4,'[1]2024'!$2:$2,0)),0)++IFERROR(INDEX('[1]2024'!$A:$Q,MATCH($C$3&amp;$D70,'[1]2024'!$B:$B,0),MATCH(S$4,'[1]2024'!$2:$2,0)),0)++IFERROR(INDEX('[1]2024'!$A:$Q,MATCH($D$3&amp;$D70,'[1]2024'!$B:$B,0),MATCH(S$4,'[1]2024'!$2:$2,0)),0)</f>
        <v>0</v>
      </c>
      <c r="T70" s="75">
        <v>0</v>
      </c>
      <c r="U70" s="245">
        <f t="shared" si="49"/>
        <v>0</v>
      </c>
      <c r="V70" s="246">
        <v>0</v>
      </c>
      <c r="W70" s="247">
        <v>0</v>
      </c>
      <c r="X70" s="247">
        <v>0</v>
      </c>
      <c r="Y70" s="247">
        <v>0</v>
      </c>
      <c r="Z70" s="247">
        <v>0</v>
      </c>
      <c r="AA70" s="247">
        <v>0</v>
      </c>
      <c r="AB70" s="247">
        <v>0</v>
      </c>
      <c r="AC70" s="247">
        <v>0</v>
      </c>
      <c r="AD70" s="247">
        <v>0</v>
      </c>
      <c r="AE70" s="247">
        <v>0</v>
      </c>
      <c r="AF70" s="247">
        <v>0</v>
      </c>
      <c r="AG70" s="248">
        <v>0</v>
      </c>
      <c r="AH70" s="245">
        <f>송도공장장!AH70+제조팀!AH70+송도밸리데이션팀!AH70+송도생산지원팀!AH70+송도설비관리팀!AH70+품질관리6팀!AH70+품질보증3팀!AH70</f>
        <v>30000000</v>
      </c>
      <c r="AI70" s="245">
        <f>송도공장장!AI70+제조팀!AI70+송도밸리데이션팀!AI70+송도생산지원팀!AI70+송도설비관리팀!AI70+품질관리6팀!AI70+품질보증3팀!AI70</f>
        <v>2500000</v>
      </c>
      <c r="AJ70" s="245">
        <f>송도공장장!AJ70+제조팀!AJ70+송도밸리데이션팀!AJ70+송도생산지원팀!AJ70+송도설비관리팀!AJ70+품질관리6팀!AJ70+품질보증3팀!AJ70</f>
        <v>2500000</v>
      </c>
      <c r="AK70" s="245">
        <f>송도공장장!AK70+제조팀!AK70+송도밸리데이션팀!AK70+송도생산지원팀!AK70+송도설비관리팀!AK70+품질관리6팀!AK70+품질보증3팀!AK70</f>
        <v>2500000</v>
      </c>
      <c r="AL70" s="245">
        <f>송도공장장!AL70+제조팀!AL70+송도밸리데이션팀!AL70+송도생산지원팀!AL70+송도설비관리팀!AL70+품질관리6팀!AL70+품질보증3팀!AL70</f>
        <v>2500000</v>
      </c>
      <c r="AM70" s="245">
        <f>송도공장장!AM70+제조팀!AM70+송도밸리데이션팀!AM70+송도생산지원팀!AM70+송도설비관리팀!AM70+품질관리6팀!AM70+품질보증3팀!AM70</f>
        <v>2500000</v>
      </c>
      <c r="AN70" s="245">
        <f>송도공장장!AN70+제조팀!AN70+송도밸리데이션팀!AN70+송도생산지원팀!AN70+송도설비관리팀!AN70+품질관리6팀!AN70+품질보증3팀!AN70</f>
        <v>2500000</v>
      </c>
      <c r="AO70" s="245">
        <f>송도공장장!AO70+제조팀!AO70+송도밸리데이션팀!AO70+송도생산지원팀!AO70+송도설비관리팀!AO70+품질관리6팀!AO70+품질보증3팀!AO70</f>
        <v>2500000</v>
      </c>
      <c r="AP70" s="245">
        <f>송도공장장!AP70+제조팀!AP70+송도밸리데이션팀!AP70+송도생산지원팀!AP70+송도설비관리팀!AP70+품질관리6팀!AP70+품질보증3팀!AP70</f>
        <v>2500000</v>
      </c>
      <c r="AQ70" s="245">
        <f>송도공장장!AQ70+제조팀!AQ70+송도밸리데이션팀!AQ70+송도생산지원팀!AQ70+송도설비관리팀!AQ70+품질관리6팀!AQ70+품질보증3팀!AQ70</f>
        <v>2500000</v>
      </c>
      <c r="AR70" s="245">
        <f>송도공장장!AR70+제조팀!AR70+송도밸리데이션팀!AR70+송도생산지원팀!AR70+송도설비관리팀!AR70+품질관리6팀!AR70+품질보증3팀!AR70</f>
        <v>2500000</v>
      </c>
      <c r="AS70" s="245">
        <f>송도공장장!AS70+제조팀!AS70+송도밸리데이션팀!AS70+송도생산지원팀!AS70+송도설비관리팀!AS70+품질관리6팀!AS70+품질보증3팀!AS70</f>
        <v>2500000</v>
      </c>
      <c r="AT70" s="245">
        <f>송도공장장!AT70+제조팀!AT70+송도밸리데이션팀!AT70+송도생산지원팀!AT70+송도설비관리팀!AT70+품질관리6팀!AT70+품질보증3팀!AT70</f>
        <v>2500000</v>
      </c>
      <c r="AU70" s="245">
        <f t="shared" si="2"/>
        <v>7500000</v>
      </c>
      <c r="AV70" s="245">
        <f t="shared" si="3"/>
        <v>7500000</v>
      </c>
      <c r="AW70" s="245">
        <f t="shared" si="4"/>
        <v>7500000</v>
      </c>
      <c r="AX70" s="245">
        <f t="shared" si="5"/>
        <v>7500000</v>
      </c>
      <c r="AY70" s="245">
        <f t="shared" si="50"/>
        <v>30000000</v>
      </c>
      <c r="AZ70" s="245">
        <f t="shared" si="51"/>
        <v>30000000</v>
      </c>
      <c r="BA70" s="245">
        <f t="shared" si="52"/>
        <v>30000000</v>
      </c>
      <c r="BB70" s="250"/>
      <c r="BC70" s="251" t="s">
        <v>24</v>
      </c>
      <c r="BD70" s="261"/>
      <c r="BE70" s="264">
        <v>0</v>
      </c>
      <c r="BF70" s="264">
        <v>0</v>
      </c>
      <c r="BG70" s="264">
        <v>0</v>
      </c>
      <c r="BH70" s="265">
        <f t="shared" si="7"/>
        <v>0</v>
      </c>
    </row>
    <row r="71" spans="1:60" outlineLevel="1" x14ac:dyDescent="0.3">
      <c r="A71" s="82" t="s">
        <v>150</v>
      </c>
      <c r="B71" s="238" t="s">
        <v>147</v>
      </c>
      <c r="C71" s="238" t="s">
        <v>31</v>
      </c>
      <c r="D71" s="239">
        <v>5107120</v>
      </c>
      <c r="E71" s="239" t="s">
        <v>148</v>
      </c>
      <c r="F71" s="277">
        <v>0</v>
      </c>
      <c r="G71" s="245">
        <f t="shared" si="48"/>
        <v>0</v>
      </c>
      <c r="H71" s="264">
        <f>IFERROR(INDEX('[1]2024'!$A:$Q,MATCH($A$3&amp;$D71,'[1]2024'!$B:$B,0),MATCH(H$4,'[1]2024'!$2:$2,0)),0)+IFERROR(INDEX('[1]2024'!$A:$Q,MATCH($B$3&amp;$D71,'[1]2024'!$B:$B,0),MATCH(H$4,'[1]2024'!$2:$2,0)),0)++IFERROR(INDEX('[1]2024'!$A:$Q,MATCH($C$3&amp;$D71,'[1]2024'!$B:$B,0),MATCH(H$4,'[1]2024'!$2:$2,0)),0)++IFERROR(INDEX('[1]2024'!$A:$Q,MATCH($D$3&amp;$D71,'[1]2024'!$B:$B,0),MATCH(H$4,'[1]2024'!$2:$2,0)),0)</f>
        <v>0</v>
      </c>
      <c r="I71" s="264">
        <f>IFERROR(INDEX('[1]2024'!$A:$Q,MATCH($A$3&amp;$D71,'[1]2024'!$B:$B,0),MATCH(I$4,'[1]2024'!$2:$2,0)),0)+IFERROR(INDEX('[1]2024'!$A:$Q,MATCH($B$3&amp;$D71,'[1]2024'!$B:$B,0),MATCH(I$4,'[1]2024'!$2:$2,0)),0)++IFERROR(INDEX('[1]2024'!$A:$Q,MATCH($C$3&amp;$D71,'[1]2024'!$B:$B,0),MATCH(I$4,'[1]2024'!$2:$2,0)),0)++IFERROR(INDEX('[1]2024'!$A:$Q,MATCH($D$3&amp;$D71,'[1]2024'!$B:$B,0),MATCH(I$4,'[1]2024'!$2:$2,0)),0)</f>
        <v>0</v>
      </c>
      <c r="J71" s="264">
        <f>IFERROR(INDEX('[1]2024'!$A:$Q,MATCH($A$3&amp;$D71,'[1]2024'!$B:$B,0),MATCH(J$4,'[1]2024'!$2:$2,0)),0)+IFERROR(INDEX('[1]2024'!$A:$Q,MATCH($B$3&amp;$D71,'[1]2024'!$B:$B,0),MATCH(J$4,'[1]2024'!$2:$2,0)),0)++IFERROR(INDEX('[1]2024'!$A:$Q,MATCH($C$3&amp;$D71,'[1]2024'!$B:$B,0),MATCH(J$4,'[1]2024'!$2:$2,0)),0)++IFERROR(INDEX('[1]2024'!$A:$Q,MATCH($D$3&amp;$D71,'[1]2024'!$B:$B,0),MATCH(J$4,'[1]2024'!$2:$2,0)),0)</f>
        <v>0</v>
      </c>
      <c r="K71" s="264">
        <f>IFERROR(INDEX('[1]2024'!$A:$Q,MATCH($A$3&amp;$D71,'[1]2024'!$B:$B,0),MATCH(K$4,'[1]2024'!$2:$2,0)),0)+IFERROR(INDEX('[1]2024'!$A:$Q,MATCH($B$3&amp;$D71,'[1]2024'!$B:$B,0),MATCH(K$4,'[1]2024'!$2:$2,0)),0)++IFERROR(INDEX('[1]2024'!$A:$Q,MATCH($C$3&amp;$D71,'[1]2024'!$B:$B,0),MATCH(K$4,'[1]2024'!$2:$2,0)),0)++IFERROR(INDEX('[1]2024'!$A:$Q,MATCH($D$3&amp;$D71,'[1]2024'!$B:$B,0),MATCH(K$4,'[1]2024'!$2:$2,0)),0)</f>
        <v>0</v>
      </c>
      <c r="L71" s="264">
        <f>IFERROR(INDEX('[1]2024'!$A:$Q,MATCH($A$3&amp;$D71,'[1]2024'!$B:$B,0),MATCH(L$4,'[1]2024'!$2:$2,0)),0)+IFERROR(INDEX('[1]2024'!$A:$Q,MATCH($B$3&amp;$D71,'[1]2024'!$B:$B,0),MATCH(L$4,'[1]2024'!$2:$2,0)),0)++IFERROR(INDEX('[1]2024'!$A:$Q,MATCH($C$3&amp;$D71,'[1]2024'!$B:$B,0),MATCH(L$4,'[1]2024'!$2:$2,0)),0)++IFERROR(INDEX('[1]2024'!$A:$Q,MATCH($D$3&amp;$D71,'[1]2024'!$B:$B,0),MATCH(L$4,'[1]2024'!$2:$2,0)),0)</f>
        <v>0</v>
      </c>
      <c r="M71" s="264">
        <f>IFERROR(INDEX('[1]2024'!$A:$Q,MATCH($A$3&amp;$D71,'[1]2024'!$B:$B,0),MATCH(M$4,'[1]2024'!$2:$2,0)),0)+IFERROR(INDEX('[1]2024'!$A:$Q,MATCH($B$3&amp;$D71,'[1]2024'!$B:$B,0),MATCH(M$4,'[1]2024'!$2:$2,0)),0)++IFERROR(INDEX('[1]2024'!$A:$Q,MATCH($C$3&amp;$D71,'[1]2024'!$B:$B,0),MATCH(M$4,'[1]2024'!$2:$2,0)),0)++IFERROR(INDEX('[1]2024'!$A:$Q,MATCH($D$3&amp;$D71,'[1]2024'!$B:$B,0),MATCH(M$4,'[1]2024'!$2:$2,0)),0)</f>
        <v>0</v>
      </c>
      <c r="N71" s="264">
        <f>IFERROR(INDEX('[1]2024'!$A:$Q,MATCH($A$3&amp;$D71,'[1]2024'!$B:$B,0),MATCH(N$4,'[1]2024'!$2:$2,0)),0)+IFERROR(INDEX('[1]2024'!$A:$Q,MATCH($B$3&amp;$D71,'[1]2024'!$B:$B,0),MATCH(N$4,'[1]2024'!$2:$2,0)),0)++IFERROR(INDEX('[1]2024'!$A:$Q,MATCH($C$3&amp;$D71,'[1]2024'!$B:$B,0),MATCH(N$4,'[1]2024'!$2:$2,0)),0)++IFERROR(INDEX('[1]2024'!$A:$Q,MATCH($D$3&amp;$D71,'[1]2024'!$B:$B,0),MATCH(N$4,'[1]2024'!$2:$2,0)),0)</f>
        <v>0</v>
      </c>
      <c r="O71" s="264">
        <f>IFERROR(INDEX('[1]2024'!$A:$Q,MATCH($A$3&amp;$D71,'[1]2024'!$B:$B,0),MATCH(O$4,'[1]2024'!$2:$2,0)),0)+IFERROR(INDEX('[1]2024'!$A:$Q,MATCH($B$3&amp;$D71,'[1]2024'!$B:$B,0),MATCH(O$4,'[1]2024'!$2:$2,0)),0)++IFERROR(INDEX('[1]2024'!$A:$Q,MATCH($C$3&amp;$D71,'[1]2024'!$B:$B,0),MATCH(O$4,'[1]2024'!$2:$2,0)),0)++IFERROR(INDEX('[1]2024'!$A:$Q,MATCH($D$3&amp;$D71,'[1]2024'!$B:$B,0),MATCH(O$4,'[1]2024'!$2:$2,0)),0)</f>
        <v>0</v>
      </c>
      <c r="P71" s="264">
        <f>IFERROR(INDEX('[1]2024'!$A:$Q,MATCH($A$3&amp;$D71,'[1]2024'!$B:$B,0),MATCH(P$4,'[1]2024'!$2:$2,0)),0)+IFERROR(INDEX('[1]2024'!$A:$Q,MATCH($B$3&amp;$D71,'[1]2024'!$B:$B,0),MATCH(P$4,'[1]2024'!$2:$2,0)),0)++IFERROR(INDEX('[1]2024'!$A:$Q,MATCH($C$3&amp;$D71,'[1]2024'!$B:$B,0),MATCH(P$4,'[1]2024'!$2:$2,0)),0)++IFERROR(INDEX('[1]2024'!$A:$Q,MATCH($D$3&amp;$D71,'[1]2024'!$B:$B,0),MATCH(P$4,'[1]2024'!$2:$2,0)),0)</f>
        <v>0</v>
      </c>
      <c r="Q71" s="264">
        <f>IFERROR(INDEX('[1]2024'!$A:$Q,MATCH($A$3&amp;$D71,'[1]2024'!$B:$B,0),MATCH(Q$4,'[1]2024'!$2:$2,0)),0)+IFERROR(INDEX('[1]2024'!$A:$Q,MATCH($B$3&amp;$D71,'[1]2024'!$B:$B,0),MATCH(Q$4,'[1]2024'!$2:$2,0)),0)++IFERROR(INDEX('[1]2024'!$A:$Q,MATCH($C$3&amp;$D71,'[1]2024'!$B:$B,0),MATCH(Q$4,'[1]2024'!$2:$2,0)),0)++IFERROR(INDEX('[1]2024'!$A:$Q,MATCH($D$3&amp;$D71,'[1]2024'!$B:$B,0),MATCH(Q$4,'[1]2024'!$2:$2,0)),0)</f>
        <v>0</v>
      </c>
      <c r="R71" s="264">
        <f>IFERROR(INDEX('[1]2024'!$A:$Q,MATCH($A$3&amp;$D71,'[1]2024'!$B:$B,0),MATCH(R$4,'[1]2024'!$2:$2,0)),0)+IFERROR(INDEX('[1]2024'!$A:$Q,MATCH($B$3&amp;$D71,'[1]2024'!$B:$B,0),MATCH(R$4,'[1]2024'!$2:$2,0)),0)++IFERROR(INDEX('[1]2024'!$A:$Q,MATCH($C$3&amp;$D71,'[1]2024'!$B:$B,0),MATCH(R$4,'[1]2024'!$2:$2,0)),0)++IFERROR(INDEX('[1]2024'!$A:$Q,MATCH($D$3&amp;$D71,'[1]2024'!$B:$B,0),MATCH(R$4,'[1]2024'!$2:$2,0)),0)</f>
        <v>0</v>
      </c>
      <c r="S71" s="264">
        <f>IFERROR(INDEX('[1]2024'!$A:$Q,MATCH($A$3&amp;$D71,'[1]2024'!$B:$B,0),MATCH(S$4,'[1]2024'!$2:$2,0)),0)+IFERROR(INDEX('[1]2024'!$A:$Q,MATCH($B$3&amp;$D71,'[1]2024'!$B:$B,0),MATCH(S$4,'[1]2024'!$2:$2,0)),0)++IFERROR(INDEX('[1]2024'!$A:$Q,MATCH($C$3&amp;$D71,'[1]2024'!$B:$B,0),MATCH(S$4,'[1]2024'!$2:$2,0)),0)++IFERROR(INDEX('[1]2024'!$A:$Q,MATCH($D$3&amp;$D71,'[1]2024'!$B:$B,0),MATCH(S$4,'[1]2024'!$2:$2,0)),0)</f>
        <v>0</v>
      </c>
      <c r="T71" s="75">
        <v>0</v>
      </c>
      <c r="U71" s="245">
        <f t="shared" si="49"/>
        <v>0</v>
      </c>
      <c r="V71" s="246">
        <v>0</v>
      </c>
      <c r="W71" s="247">
        <v>0</v>
      </c>
      <c r="X71" s="247">
        <v>0</v>
      </c>
      <c r="Y71" s="247">
        <v>0</v>
      </c>
      <c r="Z71" s="247">
        <v>0</v>
      </c>
      <c r="AA71" s="247">
        <v>0</v>
      </c>
      <c r="AB71" s="247">
        <v>0</v>
      </c>
      <c r="AC71" s="247">
        <v>0</v>
      </c>
      <c r="AD71" s="247">
        <v>0</v>
      </c>
      <c r="AE71" s="247">
        <v>0</v>
      </c>
      <c r="AF71" s="247">
        <v>0</v>
      </c>
      <c r="AG71" s="248">
        <v>0</v>
      </c>
      <c r="AH71" s="245">
        <f>송도공장장!AH71+제조팀!AH71+송도밸리데이션팀!AH71+송도생산지원팀!AH71+송도설비관리팀!AH71+품질관리6팀!AH71+품질보증3팀!AH71</f>
        <v>0</v>
      </c>
      <c r="AI71" s="245">
        <f>송도공장장!AI71+제조팀!AI71+송도밸리데이션팀!AI71+송도생산지원팀!AI71+송도설비관리팀!AI71+품질관리6팀!AI71+품질보증3팀!AI71</f>
        <v>0</v>
      </c>
      <c r="AJ71" s="245">
        <f>송도공장장!AJ71+제조팀!AJ71+송도밸리데이션팀!AJ71+송도생산지원팀!AJ71+송도설비관리팀!AJ71+품질관리6팀!AJ71+품질보증3팀!AJ71</f>
        <v>0</v>
      </c>
      <c r="AK71" s="245">
        <f>송도공장장!AK71+제조팀!AK71+송도밸리데이션팀!AK71+송도생산지원팀!AK71+송도설비관리팀!AK71+품질관리6팀!AK71+품질보증3팀!AK71</f>
        <v>0</v>
      </c>
      <c r="AL71" s="245">
        <f>송도공장장!AL71+제조팀!AL71+송도밸리데이션팀!AL71+송도생산지원팀!AL71+송도설비관리팀!AL71+품질관리6팀!AL71+품질보증3팀!AL71</f>
        <v>0</v>
      </c>
      <c r="AM71" s="245">
        <f>송도공장장!AM71+제조팀!AM71+송도밸리데이션팀!AM71+송도생산지원팀!AM71+송도설비관리팀!AM71+품질관리6팀!AM71+품질보증3팀!AM71</f>
        <v>0</v>
      </c>
      <c r="AN71" s="245">
        <f>송도공장장!AN71+제조팀!AN71+송도밸리데이션팀!AN71+송도생산지원팀!AN71+송도설비관리팀!AN71+품질관리6팀!AN71+품질보증3팀!AN71</f>
        <v>0</v>
      </c>
      <c r="AO71" s="245">
        <f>송도공장장!AO71+제조팀!AO71+송도밸리데이션팀!AO71+송도생산지원팀!AO71+송도설비관리팀!AO71+품질관리6팀!AO71+품질보증3팀!AO71</f>
        <v>0</v>
      </c>
      <c r="AP71" s="245">
        <f>송도공장장!AP71+제조팀!AP71+송도밸리데이션팀!AP71+송도생산지원팀!AP71+송도설비관리팀!AP71+품질관리6팀!AP71+품질보증3팀!AP71</f>
        <v>0</v>
      </c>
      <c r="AQ71" s="245">
        <f>송도공장장!AQ71+제조팀!AQ71+송도밸리데이션팀!AQ71+송도생산지원팀!AQ71+송도설비관리팀!AQ71+품질관리6팀!AQ71+품질보증3팀!AQ71</f>
        <v>0</v>
      </c>
      <c r="AR71" s="245">
        <f>송도공장장!AR71+제조팀!AR71+송도밸리데이션팀!AR71+송도생산지원팀!AR71+송도설비관리팀!AR71+품질관리6팀!AR71+품질보증3팀!AR71</f>
        <v>0</v>
      </c>
      <c r="AS71" s="245">
        <f>송도공장장!AS71+제조팀!AS71+송도밸리데이션팀!AS71+송도생산지원팀!AS71+송도설비관리팀!AS71+품질관리6팀!AS71+품질보증3팀!AS71</f>
        <v>0</v>
      </c>
      <c r="AT71" s="245">
        <f>송도공장장!AT71+제조팀!AT71+송도밸리데이션팀!AT71+송도생산지원팀!AT71+송도설비관리팀!AT71+품질관리6팀!AT71+품질보증3팀!AT71</f>
        <v>0</v>
      </c>
      <c r="AU71" s="245">
        <f t="shared" si="2"/>
        <v>0</v>
      </c>
      <c r="AV71" s="245">
        <f t="shared" si="3"/>
        <v>0</v>
      </c>
      <c r="AW71" s="245">
        <f t="shared" si="4"/>
        <v>0</v>
      </c>
      <c r="AX71" s="245">
        <f t="shared" si="5"/>
        <v>0</v>
      </c>
      <c r="AY71" s="245">
        <f t="shared" si="50"/>
        <v>0</v>
      </c>
      <c r="AZ71" s="245">
        <f t="shared" si="51"/>
        <v>0</v>
      </c>
      <c r="BA71" s="245">
        <f t="shared" si="52"/>
        <v>0</v>
      </c>
      <c r="BB71" s="250"/>
      <c r="BC71" s="251" t="s">
        <v>24</v>
      </c>
      <c r="BD71" s="261"/>
      <c r="BE71" s="264">
        <v>0</v>
      </c>
      <c r="BF71" s="264">
        <v>0</v>
      </c>
      <c r="BG71" s="264">
        <v>0</v>
      </c>
      <c r="BH71" s="265">
        <f t="shared" si="7"/>
        <v>0</v>
      </c>
    </row>
    <row r="72" spans="1:60" outlineLevel="1" x14ac:dyDescent="0.3">
      <c r="A72" s="71" t="s">
        <v>151</v>
      </c>
      <c r="B72" s="238" t="s">
        <v>147</v>
      </c>
      <c r="C72" s="238" t="s">
        <v>31</v>
      </c>
      <c r="D72" s="239">
        <v>5107140</v>
      </c>
      <c r="E72" s="239" t="s">
        <v>148</v>
      </c>
      <c r="F72" s="277">
        <v>0</v>
      </c>
      <c r="G72" s="245">
        <f t="shared" si="48"/>
        <v>0</v>
      </c>
      <c r="H72" s="264">
        <f>IFERROR(INDEX('[1]2024'!$A:$Q,MATCH($A$3&amp;$D72,'[1]2024'!$B:$B,0),MATCH(H$4,'[1]2024'!$2:$2,0)),0)+IFERROR(INDEX('[1]2024'!$A:$Q,MATCH($B$3&amp;$D72,'[1]2024'!$B:$B,0),MATCH(H$4,'[1]2024'!$2:$2,0)),0)++IFERROR(INDEX('[1]2024'!$A:$Q,MATCH($C$3&amp;$D72,'[1]2024'!$B:$B,0),MATCH(H$4,'[1]2024'!$2:$2,0)),0)++IFERROR(INDEX('[1]2024'!$A:$Q,MATCH($D$3&amp;$D72,'[1]2024'!$B:$B,0),MATCH(H$4,'[1]2024'!$2:$2,0)),0)</f>
        <v>0</v>
      </c>
      <c r="I72" s="264">
        <f>IFERROR(INDEX('[1]2024'!$A:$Q,MATCH($A$3&amp;$D72,'[1]2024'!$B:$B,0),MATCH(I$4,'[1]2024'!$2:$2,0)),0)+IFERROR(INDEX('[1]2024'!$A:$Q,MATCH($B$3&amp;$D72,'[1]2024'!$B:$B,0),MATCH(I$4,'[1]2024'!$2:$2,0)),0)++IFERROR(INDEX('[1]2024'!$A:$Q,MATCH($C$3&amp;$D72,'[1]2024'!$B:$B,0),MATCH(I$4,'[1]2024'!$2:$2,0)),0)++IFERROR(INDEX('[1]2024'!$A:$Q,MATCH($D$3&amp;$D72,'[1]2024'!$B:$B,0),MATCH(I$4,'[1]2024'!$2:$2,0)),0)</f>
        <v>0</v>
      </c>
      <c r="J72" s="264">
        <f>IFERROR(INDEX('[1]2024'!$A:$Q,MATCH($A$3&amp;$D72,'[1]2024'!$B:$B,0),MATCH(J$4,'[1]2024'!$2:$2,0)),0)+IFERROR(INDEX('[1]2024'!$A:$Q,MATCH($B$3&amp;$D72,'[1]2024'!$B:$B,0),MATCH(J$4,'[1]2024'!$2:$2,0)),0)++IFERROR(INDEX('[1]2024'!$A:$Q,MATCH($C$3&amp;$D72,'[1]2024'!$B:$B,0),MATCH(J$4,'[1]2024'!$2:$2,0)),0)++IFERROR(INDEX('[1]2024'!$A:$Q,MATCH($D$3&amp;$D72,'[1]2024'!$B:$B,0),MATCH(J$4,'[1]2024'!$2:$2,0)),0)</f>
        <v>0</v>
      </c>
      <c r="K72" s="264">
        <f>IFERROR(INDEX('[1]2024'!$A:$Q,MATCH($A$3&amp;$D72,'[1]2024'!$B:$B,0),MATCH(K$4,'[1]2024'!$2:$2,0)),0)+IFERROR(INDEX('[1]2024'!$A:$Q,MATCH($B$3&amp;$D72,'[1]2024'!$B:$B,0),MATCH(K$4,'[1]2024'!$2:$2,0)),0)++IFERROR(INDEX('[1]2024'!$A:$Q,MATCH($C$3&amp;$D72,'[1]2024'!$B:$B,0),MATCH(K$4,'[1]2024'!$2:$2,0)),0)++IFERROR(INDEX('[1]2024'!$A:$Q,MATCH($D$3&amp;$D72,'[1]2024'!$B:$B,0),MATCH(K$4,'[1]2024'!$2:$2,0)),0)</f>
        <v>0</v>
      </c>
      <c r="L72" s="264">
        <f>IFERROR(INDEX('[1]2024'!$A:$Q,MATCH($A$3&amp;$D72,'[1]2024'!$B:$B,0),MATCH(L$4,'[1]2024'!$2:$2,0)),0)+IFERROR(INDEX('[1]2024'!$A:$Q,MATCH($B$3&amp;$D72,'[1]2024'!$B:$B,0),MATCH(L$4,'[1]2024'!$2:$2,0)),0)++IFERROR(INDEX('[1]2024'!$A:$Q,MATCH($C$3&amp;$D72,'[1]2024'!$B:$B,0),MATCH(L$4,'[1]2024'!$2:$2,0)),0)++IFERROR(INDEX('[1]2024'!$A:$Q,MATCH($D$3&amp;$D72,'[1]2024'!$B:$B,0),MATCH(L$4,'[1]2024'!$2:$2,0)),0)</f>
        <v>0</v>
      </c>
      <c r="M72" s="264">
        <f>IFERROR(INDEX('[1]2024'!$A:$Q,MATCH($A$3&amp;$D72,'[1]2024'!$B:$B,0),MATCH(M$4,'[1]2024'!$2:$2,0)),0)+IFERROR(INDEX('[1]2024'!$A:$Q,MATCH($B$3&amp;$D72,'[1]2024'!$B:$B,0),MATCH(M$4,'[1]2024'!$2:$2,0)),0)++IFERROR(INDEX('[1]2024'!$A:$Q,MATCH($C$3&amp;$D72,'[1]2024'!$B:$B,0),MATCH(M$4,'[1]2024'!$2:$2,0)),0)++IFERROR(INDEX('[1]2024'!$A:$Q,MATCH($D$3&amp;$D72,'[1]2024'!$B:$B,0),MATCH(M$4,'[1]2024'!$2:$2,0)),0)</f>
        <v>0</v>
      </c>
      <c r="N72" s="264">
        <f>IFERROR(INDEX('[1]2024'!$A:$Q,MATCH($A$3&amp;$D72,'[1]2024'!$B:$B,0),MATCH(N$4,'[1]2024'!$2:$2,0)),0)+IFERROR(INDEX('[1]2024'!$A:$Q,MATCH($B$3&amp;$D72,'[1]2024'!$B:$B,0),MATCH(N$4,'[1]2024'!$2:$2,0)),0)++IFERROR(INDEX('[1]2024'!$A:$Q,MATCH($C$3&amp;$D72,'[1]2024'!$B:$B,0),MATCH(N$4,'[1]2024'!$2:$2,0)),0)++IFERROR(INDEX('[1]2024'!$A:$Q,MATCH($D$3&amp;$D72,'[1]2024'!$B:$B,0),MATCH(N$4,'[1]2024'!$2:$2,0)),0)</f>
        <v>0</v>
      </c>
      <c r="O72" s="264">
        <f>IFERROR(INDEX('[1]2024'!$A:$Q,MATCH($A$3&amp;$D72,'[1]2024'!$B:$B,0),MATCH(O$4,'[1]2024'!$2:$2,0)),0)+IFERROR(INDEX('[1]2024'!$A:$Q,MATCH($B$3&amp;$D72,'[1]2024'!$B:$B,0),MATCH(O$4,'[1]2024'!$2:$2,0)),0)++IFERROR(INDEX('[1]2024'!$A:$Q,MATCH($C$3&amp;$D72,'[1]2024'!$B:$B,0),MATCH(O$4,'[1]2024'!$2:$2,0)),0)++IFERROR(INDEX('[1]2024'!$A:$Q,MATCH($D$3&amp;$D72,'[1]2024'!$B:$B,0),MATCH(O$4,'[1]2024'!$2:$2,0)),0)</f>
        <v>0</v>
      </c>
      <c r="P72" s="264">
        <f>IFERROR(INDEX('[1]2024'!$A:$Q,MATCH($A$3&amp;$D72,'[1]2024'!$B:$B,0),MATCH(P$4,'[1]2024'!$2:$2,0)),0)+IFERROR(INDEX('[1]2024'!$A:$Q,MATCH($B$3&amp;$D72,'[1]2024'!$B:$B,0),MATCH(P$4,'[1]2024'!$2:$2,0)),0)++IFERROR(INDEX('[1]2024'!$A:$Q,MATCH($C$3&amp;$D72,'[1]2024'!$B:$B,0),MATCH(P$4,'[1]2024'!$2:$2,0)),0)++IFERROR(INDEX('[1]2024'!$A:$Q,MATCH($D$3&amp;$D72,'[1]2024'!$B:$B,0),MATCH(P$4,'[1]2024'!$2:$2,0)),0)</f>
        <v>0</v>
      </c>
      <c r="Q72" s="264">
        <f>IFERROR(INDEX('[1]2024'!$A:$Q,MATCH($A$3&amp;$D72,'[1]2024'!$B:$B,0),MATCH(Q$4,'[1]2024'!$2:$2,0)),0)+IFERROR(INDEX('[1]2024'!$A:$Q,MATCH($B$3&amp;$D72,'[1]2024'!$B:$B,0),MATCH(Q$4,'[1]2024'!$2:$2,0)),0)++IFERROR(INDEX('[1]2024'!$A:$Q,MATCH($C$3&amp;$D72,'[1]2024'!$B:$B,0),MATCH(Q$4,'[1]2024'!$2:$2,0)),0)++IFERROR(INDEX('[1]2024'!$A:$Q,MATCH($D$3&amp;$D72,'[1]2024'!$B:$B,0),MATCH(Q$4,'[1]2024'!$2:$2,0)),0)</f>
        <v>0</v>
      </c>
      <c r="R72" s="264">
        <f>IFERROR(INDEX('[1]2024'!$A:$Q,MATCH($A$3&amp;$D72,'[1]2024'!$B:$B,0),MATCH(R$4,'[1]2024'!$2:$2,0)),0)+IFERROR(INDEX('[1]2024'!$A:$Q,MATCH($B$3&amp;$D72,'[1]2024'!$B:$B,0),MATCH(R$4,'[1]2024'!$2:$2,0)),0)++IFERROR(INDEX('[1]2024'!$A:$Q,MATCH($C$3&amp;$D72,'[1]2024'!$B:$B,0),MATCH(R$4,'[1]2024'!$2:$2,0)),0)++IFERROR(INDEX('[1]2024'!$A:$Q,MATCH($D$3&amp;$D72,'[1]2024'!$B:$B,0),MATCH(R$4,'[1]2024'!$2:$2,0)),0)</f>
        <v>0</v>
      </c>
      <c r="S72" s="264">
        <f>IFERROR(INDEX('[1]2024'!$A:$Q,MATCH($A$3&amp;$D72,'[1]2024'!$B:$B,0),MATCH(S$4,'[1]2024'!$2:$2,0)),0)+IFERROR(INDEX('[1]2024'!$A:$Q,MATCH($B$3&amp;$D72,'[1]2024'!$B:$B,0),MATCH(S$4,'[1]2024'!$2:$2,0)),0)++IFERROR(INDEX('[1]2024'!$A:$Q,MATCH($C$3&amp;$D72,'[1]2024'!$B:$B,0),MATCH(S$4,'[1]2024'!$2:$2,0)),0)++IFERROR(INDEX('[1]2024'!$A:$Q,MATCH($D$3&amp;$D72,'[1]2024'!$B:$B,0),MATCH(S$4,'[1]2024'!$2:$2,0)),0)</f>
        <v>0</v>
      </c>
      <c r="T72" s="75">
        <v>0</v>
      </c>
      <c r="U72" s="245">
        <f t="shared" si="49"/>
        <v>0</v>
      </c>
      <c r="V72" s="246">
        <v>0</v>
      </c>
      <c r="W72" s="247">
        <v>0</v>
      </c>
      <c r="X72" s="247">
        <v>0</v>
      </c>
      <c r="Y72" s="247">
        <v>0</v>
      </c>
      <c r="Z72" s="247">
        <v>0</v>
      </c>
      <c r="AA72" s="247">
        <v>0</v>
      </c>
      <c r="AB72" s="247">
        <v>0</v>
      </c>
      <c r="AC72" s="247">
        <v>0</v>
      </c>
      <c r="AD72" s="247">
        <v>0</v>
      </c>
      <c r="AE72" s="247">
        <v>0</v>
      </c>
      <c r="AF72" s="247">
        <v>0</v>
      </c>
      <c r="AG72" s="248">
        <v>0</v>
      </c>
      <c r="AH72" s="245">
        <f>송도공장장!AH72+제조팀!AH72+송도밸리데이션팀!AH72+송도생산지원팀!AH72+송도설비관리팀!AH72+품질관리6팀!AH72+품질보증3팀!AH72</f>
        <v>310000000</v>
      </c>
      <c r="AI72" s="245">
        <f>송도공장장!AI72+제조팀!AI72+송도밸리데이션팀!AI72+송도생산지원팀!AI72+송도설비관리팀!AI72+품질관리6팀!AI72+품질보증3팀!AI72</f>
        <v>0</v>
      </c>
      <c r="AJ72" s="245">
        <f>송도공장장!AJ72+제조팀!AJ72+송도밸리데이션팀!AJ72+송도생산지원팀!AJ72+송도설비관리팀!AJ72+품질관리6팀!AJ72+품질보증3팀!AJ72</f>
        <v>0</v>
      </c>
      <c r="AK72" s="245">
        <f>송도공장장!AK72+제조팀!AK72+송도밸리데이션팀!AK72+송도생산지원팀!AK72+송도설비관리팀!AK72+품질관리6팀!AK72+품질보증3팀!AK72</f>
        <v>0</v>
      </c>
      <c r="AL72" s="245">
        <f>송도공장장!AL72+제조팀!AL72+송도밸리데이션팀!AL72+송도생산지원팀!AL72+송도설비관리팀!AL72+품질관리6팀!AL72+품질보증3팀!AL72</f>
        <v>0</v>
      </c>
      <c r="AM72" s="245">
        <f>송도공장장!AM72+제조팀!AM72+송도밸리데이션팀!AM72+송도생산지원팀!AM72+송도설비관리팀!AM72+품질관리6팀!AM72+품질보증3팀!AM72</f>
        <v>0</v>
      </c>
      <c r="AN72" s="245">
        <f>송도공장장!AN72+제조팀!AN72+송도밸리데이션팀!AN72+송도생산지원팀!AN72+송도설비관리팀!AN72+품질관리6팀!AN72+품질보증3팀!AN72</f>
        <v>0</v>
      </c>
      <c r="AO72" s="245">
        <f>송도공장장!AO72+제조팀!AO72+송도밸리데이션팀!AO72+송도생산지원팀!AO72+송도설비관리팀!AO72+품질관리6팀!AO72+품질보증3팀!AO72</f>
        <v>60000000</v>
      </c>
      <c r="AP72" s="245">
        <f>송도공장장!AP72+제조팀!AP72+송도밸리데이션팀!AP72+송도생산지원팀!AP72+송도설비관리팀!AP72+품질관리6팀!AP72+품질보증3팀!AP72</f>
        <v>0</v>
      </c>
      <c r="AQ72" s="245">
        <f>송도공장장!AQ72+제조팀!AQ72+송도밸리데이션팀!AQ72+송도생산지원팀!AQ72+송도설비관리팀!AQ72+품질관리6팀!AQ72+품질보증3팀!AQ72</f>
        <v>250000000</v>
      </c>
      <c r="AR72" s="245">
        <f>송도공장장!AR72+제조팀!AR72+송도밸리데이션팀!AR72+송도생산지원팀!AR72+송도설비관리팀!AR72+품질관리6팀!AR72+품질보증3팀!AR72</f>
        <v>0</v>
      </c>
      <c r="AS72" s="245">
        <f>송도공장장!AS72+제조팀!AS72+송도밸리데이션팀!AS72+송도생산지원팀!AS72+송도설비관리팀!AS72+품질관리6팀!AS72+품질보증3팀!AS72</f>
        <v>0</v>
      </c>
      <c r="AT72" s="245">
        <f>송도공장장!AT72+제조팀!AT72+송도밸리데이션팀!AT72+송도생산지원팀!AT72+송도설비관리팀!AT72+품질관리6팀!AT72+품질보증3팀!AT72</f>
        <v>0</v>
      </c>
      <c r="AU72" s="245">
        <f t="shared" si="2"/>
        <v>0</v>
      </c>
      <c r="AV72" s="245">
        <f t="shared" si="3"/>
        <v>0</v>
      </c>
      <c r="AW72" s="245">
        <f t="shared" si="4"/>
        <v>310000000</v>
      </c>
      <c r="AX72" s="245">
        <f t="shared" si="5"/>
        <v>0</v>
      </c>
      <c r="AY72" s="245">
        <f t="shared" si="50"/>
        <v>310000000</v>
      </c>
      <c r="AZ72" s="245">
        <f t="shared" si="51"/>
        <v>310000000</v>
      </c>
      <c r="BA72" s="245">
        <f t="shared" si="52"/>
        <v>310000000</v>
      </c>
      <c r="BB72" s="250"/>
      <c r="BC72" s="251" t="s">
        <v>24</v>
      </c>
      <c r="BD72" s="261"/>
      <c r="BE72" s="264">
        <v>0</v>
      </c>
      <c r="BF72" s="264">
        <v>0</v>
      </c>
      <c r="BG72" s="264">
        <v>0</v>
      </c>
      <c r="BH72" s="265">
        <f t="shared" si="7"/>
        <v>0</v>
      </c>
    </row>
    <row r="73" spans="1:60" outlineLevel="1" x14ac:dyDescent="0.3">
      <c r="A73" s="71" t="s">
        <v>152</v>
      </c>
      <c r="B73" s="238" t="s">
        <v>147</v>
      </c>
      <c r="C73" s="238" t="s">
        <v>31</v>
      </c>
      <c r="D73" s="239">
        <v>5107150</v>
      </c>
      <c r="E73" s="239" t="s">
        <v>148</v>
      </c>
      <c r="F73" s="277">
        <v>0</v>
      </c>
      <c r="G73" s="245">
        <f t="shared" si="48"/>
        <v>0</v>
      </c>
      <c r="H73" s="264">
        <f>IFERROR(INDEX('[1]2024'!$A:$Q,MATCH($A$3&amp;$D73,'[1]2024'!$B:$B,0),MATCH(H$4,'[1]2024'!$2:$2,0)),0)+IFERROR(INDEX('[1]2024'!$A:$Q,MATCH($B$3&amp;$D73,'[1]2024'!$B:$B,0),MATCH(H$4,'[1]2024'!$2:$2,0)),0)++IFERROR(INDEX('[1]2024'!$A:$Q,MATCH($C$3&amp;$D73,'[1]2024'!$B:$B,0),MATCH(H$4,'[1]2024'!$2:$2,0)),0)++IFERROR(INDEX('[1]2024'!$A:$Q,MATCH($D$3&amp;$D73,'[1]2024'!$B:$B,0),MATCH(H$4,'[1]2024'!$2:$2,0)),0)</f>
        <v>0</v>
      </c>
      <c r="I73" s="264">
        <f>IFERROR(INDEX('[1]2024'!$A:$Q,MATCH($A$3&amp;$D73,'[1]2024'!$B:$B,0),MATCH(I$4,'[1]2024'!$2:$2,0)),0)+IFERROR(INDEX('[1]2024'!$A:$Q,MATCH($B$3&amp;$D73,'[1]2024'!$B:$B,0),MATCH(I$4,'[1]2024'!$2:$2,0)),0)++IFERROR(INDEX('[1]2024'!$A:$Q,MATCH($C$3&amp;$D73,'[1]2024'!$B:$B,0),MATCH(I$4,'[1]2024'!$2:$2,0)),0)++IFERROR(INDEX('[1]2024'!$A:$Q,MATCH($D$3&amp;$D73,'[1]2024'!$B:$B,0),MATCH(I$4,'[1]2024'!$2:$2,0)),0)</f>
        <v>0</v>
      </c>
      <c r="J73" s="264">
        <f>IFERROR(INDEX('[1]2024'!$A:$Q,MATCH($A$3&amp;$D73,'[1]2024'!$B:$B,0),MATCH(J$4,'[1]2024'!$2:$2,0)),0)+IFERROR(INDEX('[1]2024'!$A:$Q,MATCH($B$3&amp;$D73,'[1]2024'!$B:$B,0),MATCH(J$4,'[1]2024'!$2:$2,0)),0)++IFERROR(INDEX('[1]2024'!$A:$Q,MATCH($C$3&amp;$D73,'[1]2024'!$B:$B,0),MATCH(J$4,'[1]2024'!$2:$2,0)),0)++IFERROR(INDEX('[1]2024'!$A:$Q,MATCH($D$3&amp;$D73,'[1]2024'!$B:$B,0),MATCH(J$4,'[1]2024'!$2:$2,0)),0)</f>
        <v>0</v>
      </c>
      <c r="K73" s="264">
        <f>IFERROR(INDEX('[1]2024'!$A:$Q,MATCH($A$3&amp;$D73,'[1]2024'!$B:$B,0),MATCH(K$4,'[1]2024'!$2:$2,0)),0)+IFERROR(INDEX('[1]2024'!$A:$Q,MATCH($B$3&amp;$D73,'[1]2024'!$B:$B,0),MATCH(K$4,'[1]2024'!$2:$2,0)),0)++IFERROR(INDEX('[1]2024'!$A:$Q,MATCH($C$3&amp;$D73,'[1]2024'!$B:$B,0),MATCH(K$4,'[1]2024'!$2:$2,0)),0)++IFERROR(INDEX('[1]2024'!$A:$Q,MATCH($D$3&amp;$D73,'[1]2024'!$B:$B,0),MATCH(K$4,'[1]2024'!$2:$2,0)),0)</f>
        <v>0</v>
      </c>
      <c r="L73" s="264">
        <f>IFERROR(INDEX('[1]2024'!$A:$Q,MATCH($A$3&amp;$D73,'[1]2024'!$B:$B,0),MATCH(L$4,'[1]2024'!$2:$2,0)),0)+IFERROR(INDEX('[1]2024'!$A:$Q,MATCH($B$3&amp;$D73,'[1]2024'!$B:$B,0),MATCH(L$4,'[1]2024'!$2:$2,0)),0)++IFERROR(INDEX('[1]2024'!$A:$Q,MATCH($C$3&amp;$D73,'[1]2024'!$B:$B,0),MATCH(L$4,'[1]2024'!$2:$2,0)),0)++IFERROR(INDEX('[1]2024'!$A:$Q,MATCH($D$3&amp;$D73,'[1]2024'!$B:$B,0),MATCH(L$4,'[1]2024'!$2:$2,0)),0)</f>
        <v>0</v>
      </c>
      <c r="M73" s="264">
        <f>IFERROR(INDEX('[1]2024'!$A:$Q,MATCH($A$3&amp;$D73,'[1]2024'!$B:$B,0),MATCH(M$4,'[1]2024'!$2:$2,0)),0)+IFERROR(INDEX('[1]2024'!$A:$Q,MATCH($B$3&amp;$D73,'[1]2024'!$B:$B,0),MATCH(M$4,'[1]2024'!$2:$2,0)),0)++IFERROR(INDEX('[1]2024'!$A:$Q,MATCH($C$3&amp;$D73,'[1]2024'!$B:$B,0),MATCH(M$4,'[1]2024'!$2:$2,0)),0)++IFERROR(INDEX('[1]2024'!$A:$Q,MATCH($D$3&amp;$D73,'[1]2024'!$B:$B,0),MATCH(M$4,'[1]2024'!$2:$2,0)),0)</f>
        <v>0</v>
      </c>
      <c r="N73" s="264">
        <f>IFERROR(INDEX('[1]2024'!$A:$Q,MATCH($A$3&amp;$D73,'[1]2024'!$B:$B,0),MATCH(N$4,'[1]2024'!$2:$2,0)),0)+IFERROR(INDEX('[1]2024'!$A:$Q,MATCH($B$3&amp;$D73,'[1]2024'!$B:$B,0),MATCH(N$4,'[1]2024'!$2:$2,0)),0)++IFERROR(INDEX('[1]2024'!$A:$Q,MATCH($C$3&amp;$D73,'[1]2024'!$B:$B,0),MATCH(N$4,'[1]2024'!$2:$2,0)),0)++IFERROR(INDEX('[1]2024'!$A:$Q,MATCH($D$3&amp;$D73,'[1]2024'!$B:$B,0),MATCH(N$4,'[1]2024'!$2:$2,0)),0)</f>
        <v>0</v>
      </c>
      <c r="O73" s="264">
        <f>IFERROR(INDEX('[1]2024'!$A:$Q,MATCH($A$3&amp;$D73,'[1]2024'!$B:$B,0),MATCH(O$4,'[1]2024'!$2:$2,0)),0)+IFERROR(INDEX('[1]2024'!$A:$Q,MATCH($B$3&amp;$D73,'[1]2024'!$B:$B,0),MATCH(O$4,'[1]2024'!$2:$2,0)),0)++IFERROR(INDEX('[1]2024'!$A:$Q,MATCH($C$3&amp;$D73,'[1]2024'!$B:$B,0),MATCH(O$4,'[1]2024'!$2:$2,0)),0)++IFERROR(INDEX('[1]2024'!$A:$Q,MATCH($D$3&amp;$D73,'[1]2024'!$B:$B,0),MATCH(O$4,'[1]2024'!$2:$2,0)),0)</f>
        <v>0</v>
      </c>
      <c r="P73" s="264">
        <f>IFERROR(INDEX('[1]2024'!$A:$Q,MATCH($A$3&amp;$D73,'[1]2024'!$B:$B,0),MATCH(P$4,'[1]2024'!$2:$2,0)),0)+IFERROR(INDEX('[1]2024'!$A:$Q,MATCH($B$3&amp;$D73,'[1]2024'!$B:$B,0),MATCH(P$4,'[1]2024'!$2:$2,0)),0)++IFERROR(INDEX('[1]2024'!$A:$Q,MATCH($C$3&amp;$D73,'[1]2024'!$B:$B,0),MATCH(P$4,'[1]2024'!$2:$2,0)),0)++IFERROR(INDEX('[1]2024'!$A:$Q,MATCH($D$3&amp;$D73,'[1]2024'!$B:$B,0),MATCH(P$4,'[1]2024'!$2:$2,0)),0)</f>
        <v>0</v>
      </c>
      <c r="Q73" s="264">
        <f>IFERROR(INDEX('[1]2024'!$A:$Q,MATCH($A$3&amp;$D73,'[1]2024'!$B:$B,0),MATCH(Q$4,'[1]2024'!$2:$2,0)),0)+IFERROR(INDEX('[1]2024'!$A:$Q,MATCH($B$3&amp;$D73,'[1]2024'!$B:$B,0),MATCH(Q$4,'[1]2024'!$2:$2,0)),0)++IFERROR(INDEX('[1]2024'!$A:$Q,MATCH($C$3&amp;$D73,'[1]2024'!$B:$B,0),MATCH(Q$4,'[1]2024'!$2:$2,0)),0)++IFERROR(INDEX('[1]2024'!$A:$Q,MATCH($D$3&amp;$D73,'[1]2024'!$B:$B,0),MATCH(Q$4,'[1]2024'!$2:$2,0)),0)</f>
        <v>0</v>
      </c>
      <c r="R73" s="264">
        <f>IFERROR(INDEX('[1]2024'!$A:$Q,MATCH($A$3&amp;$D73,'[1]2024'!$B:$B,0),MATCH(R$4,'[1]2024'!$2:$2,0)),0)+IFERROR(INDEX('[1]2024'!$A:$Q,MATCH($B$3&amp;$D73,'[1]2024'!$B:$B,0),MATCH(R$4,'[1]2024'!$2:$2,0)),0)++IFERROR(INDEX('[1]2024'!$A:$Q,MATCH($C$3&amp;$D73,'[1]2024'!$B:$B,0),MATCH(R$4,'[1]2024'!$2:$2,0)),0)++IFERROR(INDEX('[1]2024'!$A:$Q,MATCH($D$3&amp;$D73,'[1]2024'!$B:$B,0),MATCH(R$4,'[1]2024'!$2:$2,0)),0)</f>
        <v>0</v>
      </c>
      <c r="S73" s="264">
        <f>IFERROR(INDEX('[1]2024'!$A:$Q,MATCH($A$3&amp;$D73,'[1]2024'!$B:$B,0),MATCH(S$4,'[1]2024'!$2:$2,0)),0)+IFERROR(INDEX('[1]2024'!$A:$Q,MATCH($B$3&amp;$D73,'[1]2024'!$B:$B,0),MATCH(S$4,'[1]2024'!$2:$2,0)),0)++IFERROR(INDEX('[1]2024'!$A:$Q,MATCH($C$3&amp;$D73,'[1]2024'!$B:$B,0),MATCH(S$4,'[1]2024'!$2:$2,0)),0)++IFERROR(INDEX('[1]2024'!$A:$Q,MATCH($D$3&amp;$D73,'[1]2024'!$B:$B,0),MATCH(S$4,'[1]2024'!$2:$2,0)),0)</f>
        <v>0</v>
      </c>
      <c r="T73" s="75">
        <v>0</v>
      </c>
      <c r="U73" s="245">
        <f t="shared" si="49"/>
        <v>0</v>
      </c>
      <c r="V73" s="246">
        <v>0</v>
      </c>
      <c r="W73" s="247">
        <v>0</v>
      </c>
      <c r="X73" s="247">
        <v>0</v>
      </c>
      <c r="Y73" s="247">
        <v>0</v>
      </c>
      <c r="Z73" s="247">
        <v>0</v>
      </c>
      <c r="AA73" s="247">
        <v>0</v>
      </c>
      <c r="AB73" s="247">
        <v>0</v>
      </c>
      <c r="AC73" s="247">
        <v>0</v>
      </c>
      <c r="AD73" s="247">
        <v>0</v>
      </c>
      <c r="AE73" s="247">
        <v>0</v>
      </c>
      <c r="AF73" s="247">
        <v>0</v>
      </c>
      <c r="AG73" s="248">
        <v>0</v>
      </c>
      <c r="AH73" s="245">
        <f>송도공장장!AH73+제조팀!AH73+송도밸리데이션팀!AH73+송도생산지원팀!AH73+송도설비관리팀!AH73+품질관리6팀!AH73+품질보증3팀!AH73</f>
        <v>0</v>
      </c>
      <c r="AI73" s="245">
        <f>송도공장장!AI73+제조팀!AI73+송도밸리데이션팀!AI73+송도생산지원팀!AI73+송도설비관리팀!AI73+품질관리6팀!AI73+품질보증3팀!AI73</f>
        <v>0</v>
      </c>
      <c r="AJ73" s="245">
        <f>송도공장장!AJ73+제조팀!AJ73+송도밸리데이션팀!AJ73+송도생산지원팀!AJ73+송도설비관리팀!AJ73+품질관리6팀!AJ73+품질보증3팀!AJ73</f>
        <v>0</v>
      </c>
      <c r="AK73" s="245">
        <f>송도공장장!AK73+제조팀!AK73+송도밸리데이션팀!AK73+송도생산지원팀!AK73+송도설비관리팀!AK73+품질관리6팀!AK73+품질보증3팀!AK73</f>
        <v>0</v>
      </c>
      <c r="AL73" s="245">
        <f>송도공장장!AL73+제조팀!AL73+송도밸리데이션팀!AL73+송도생산지원팀!AL73+송도설비관리팀!AL73+품질관리6팀!AL73+품질보증3팀!AL73</f>
        <v>0</v>
      </c>
      <c r="AM73" s="245">
        <f>송도공장장!AM73+제조팀!AM73+송도밸리데이션팀!AM73+송도생산지원팀!AM73+송도설비관리팀!AM73+품질관리6팀!AM73+품질보증3팀!AM73</f>
        <v>0</v>
      </c>
      <c r="AN73" s="245">
        <f>송도공장장!AN73+제조팀!AN73+송도밸리데이션팀!AN73+송도생산지원팀!AN73+송도설비관리팀!AN73+품질관리6팀!AN73+품질보증3팀!AN73</f>
        <v>0</v>
      </c>
      <c r="AO73" s="245">
        <f>송도공장장!AO73+제조팀!AO73+송도밸리데이션팀!AO73+송도생산지원팀!AO73+송도설비관리팀!AO73+품질관리6팀!AO73+품질보증3팀!AO73</f>
        <v>0</v>
      </c>
      <c r="AP73" s="245">
        <f>송도공장장!AP73+제조팀!AP73+송도밸리데이션팀!AP73+송도생산지원팀!AP73+송도설비관리팀!AP73+품질관리6팀!AP73+품질보증3팀!AP73</f>
        <v>0</v>
      </c>
      <c r="AQ73" s="245">
        <f>송도공장장!AQ73+제조팀!AQ73+송도밸리데이션팀!AQ73+송도생산지원팀!AQ73+송도설비관리팀!AQ73+품질관리6팀!AQ73+품질보증3팀!AQ73</f>
        <v>0</v>
      </c>
      <c r="AR73" s="245">
        <f>송도공장장!AR73+제조팀!AR73+송도밸리데이션팀!AR73+송도생산지원팀!AR73+송도설비관리팀!AR73+품질관리6팀!AR73+품질보증3팀!AR73</f>
        <v>0</v>
      </c>
      <c r="AS73" s="245">
        <f>송도공장장!AS73+제조팀!AS73+송도밸리데이션팀!AS73+송도생산지원팀!AS73+송도설비관리팀!AS73+품질관리6팀!AS73+품질보증3팀!AS73</f>
        <v>0</v>
      </c>
      <c r="AT73" s="245">
        <f>송도공장장!AT73+제조팀!AT73+송도밸리데이션팀!AT73+송도생산지원팀!AT73+송도설비관리팀!AT73+품질관리6팀!AT73+품질보증3팀!AT73</f>
        <v>0</v>
      </c>
      <c r="AU73" s="245">
        <f t="shared" si="2"/>
        <v>0</v>
      </c>
      <c r="AV73" s="245">
        <f t="shared" si="3"/>
        <v>0</v>
      </c>
      <c r="AW73" s="245">
        <f t="shared" si="4"/>
        <v>0</v>
      </c>
      <c r="AX73" s="245">
        <f t="shared" si="5"/>
        <v>0</v>
      </c>
      <c r="AY73" s="245">
        <f t="shared" si="50"/>
        <v>0</v>
      </c>
      <c r="AZ73" s="245">
        <f t="shared" si="51"/>
        <v>0</v>
      </c>
      <c r="BA73" s="245">
        <f t="shared" si="52"/>
        <v>0</v>
      </c>
      <c r="BB73" s="250"/>
      <c r="BC73" s="251" t="s">
        <v>24</v>
      </c>
      <c r="BD73" s="261"/>
      <c r="BE73" s="264">
        <v>0</v>
      </c>
      <c r="BF73" s="264">
        <v>0</v>
      </c>
      <c r="BG73" s="264">
        <v>0</v>
      </c>
      <c r="BH73" s="265">
        <f t="shared" si="7"/>
        <v>0</v>
      </c>
    </row>
    <row r="74" spans="1:60" outlineLevel="1" x14ac:dyDescent="0.3">
      <c r="A74" s="71" t="s">
        <v>153</v>
      </c>
      <c r="B74" s="238" t="s">
        <v>147</v>
      </c>
      <c r="C74" s="238" t="s">
        <v>31</v>
      </c>
      <c r="D74" s="239">
        <v>5107160</v>
      </c>
      <c r="E74" s="239" t="s">
        <v>148</v>
      </c>
      <c r="F74" s="277">
        <v>0</v>
      </c>
      <c r="G74" s="245">
        <f t="shared" si="48"/>
        <v>0</v>
      </c>
      <c r="H74" s="264">
        <f>IFERROR(INDEX('[1]2024'!$A:$Q,MATCH($A$3&amp;$D74,'[1]2024'!$B:$B,0),MATCH(H$4,'[1]2024'!$2:$2,0)),0)+IFERROR(INDEX('[1]2024'!$A:$Q,MATCH($B$3&amp;$D74,'[1]2024'!$B:$B,0),MATCH(H$4,'[1]2024'!$2:$2,0)),0)++IFERROR(INDEX('[1]2024'!$A:$Q,MATCH($C$3&amp;$D74,'[1]2024'!$B:$B,0),MATCH(H$4,'[1]2024'!$2:$2,0)),0)++IFERROR(INDEX('[1]2024'!$A:$Q,MATCH($D$3&amp;$D74,'[1]2024'!$B:$B,0),MATCH(H$4,'[1]2024'!$2:$2,0)),0)</f>
        <v>0</v>
      </c>
      <c r="I74" s="264">
        <f>IFERROR(INDEX('[1]2024'!$A:$Q,MATCH($A$3&amp;$D74,'[1]2024'!$B:$B,0),MATCH(I$4,'[1]2024'!$2:$2,0)),0)+IFERROR(INDEX('[1]2024'!$A:$Q,MATCH($B$3&amp;$D74,'[1]2024'!$B:$B,0),MATCH(I$4,'[1]2024'!$2:$2,0)),0)++IFERROR(INDEX('[1]2024'!$A:$Q,MATCH($C$3&amp;$D74,'[1]2024'!$B:$B,0),MATCH(I$4,'[1]2024'!$2:$2,0)),0)++IFERROR(INDEX('[1]2024'!$A:$Q,MATCH($D$3&amp;$D74,'[1]2024'!$B:$B,0),MATCH(I$4,'[1]2024'!$2:$2,0)),0)</f>
        <v>0</v>
      </c>
      <c r="J74" s="264">
        <f>IFERROR(INDEX('[1]2024'!$A:$Q,MATCH($A$3&amp;$D74,'[1]2024'!$B:$B,0),MATCH(J$4,'[1]2024'!$2:$2,0)),0)+IFERROR(INDEX('[1]2024'!$A:$Q,MATCH($B$3&amp;$D74,'[1]2024'!$B:$B,0),MATCH(J$4,'[1]2024'!$2:$2,0)),0)++IFERROR(INDEX('[1]2024'!$A:$Q,MATCH($C$3&amp;$D74,'[1]2024'!$B:$B,0),MATCH(J$4,'[1]2024'!$2:$2,0)),0)++IFERROR(INDEX('[1]2024'!$A:$Q,MATCH($D$3&amp;$D74,'[1]2024'!$B:$B,0),MATCH(J$4,'[1]2024'!$2:$2,0)),0)</f>
        <v>0</v>
      </c>
      <c r="K74" s="264">
        <f>IFERROR(INDEX('[1]2024'!$A:$Q,MATCH($A$3&amp;$D74,'[1]2024'!$B:$B,0),MATCH(K$4,'[1]2024'!$2:$2,0)),0)+IFERROR(INDEX('[1]2024'!$A:$Q,MATCH($B$3&amp;$D74,'[1]2024'!$B:$B,0),MATCH(K$4,'[1]2024'!$2:$2,0)),0)++IFERROR(INDEX('[1]2024'!$A:$Q,MATCH($C$3&amp;$D74,'[1]2024'!$B:$B,0),MATCH(K$4,'[1]2024'!$2:$2,0)),0)++IFERROR(INDEX('[1]2024'!$A:$Q,MATCH($D$3&amp;$D74,'[1]2024'!$B:$B,0),MATCH(K$4,'[1]2024'!$2:$2,0)),0)</f>
        <v>0</v>
      </c>
      <c r="L74" s="264">
        <f>IFERROR(INDEX('[1]2024'!$A:$Q,MATCH($A$3&amp;$D74,'[1]2024'!$B:$B,0),MATCH(L$4,'[1]2024'!$2:$2,0)),0)+IFERROR(INDEX('[1]2024'!$A:$Q,MATCH($B$3&amp;$D74,'[1]2024'!$B:$B,0),MATCH(L$4,'[1]2024'!$2:$2,0)),0)++IFERROR(INDEX('[1]2024'!$A:$Q,MATCH($C$3&amp;$D74,'[1]2024'!$B:$B,0),MATCH(L$4,'[1]2024'!$2:$2,0)),0)++IFERROR(INDEX('[1]2024'!$A:$Q,MATCH($D$3&amp;$D74,'[1]2024'!$B:$B,0),MATCH(L$4,'[1]2024'!$2:$2,0)),0)</f>
        <v>0</v>
      </c>
      <c r="M74" s="264">
        <f>IFERROR(INDEX('[1]2024'!$A:$Q,MATCH($A$3&amp;$D74,'[1]2024'!$B:$B,0),MATCH(M$4,'[1]2024'!$2:$2,0)),0)+IFERROR(INDEX('[1]2024'!$A:$Q,MATCH($B$3&amp;$D74,'[1]2024'!$B:$B,0),MATCH(M$4,'[1]2024'!$2:$2,0)),0)++IFERROR(INDEX('[1]2024'!$A:$Q,MATCH($C$3&amp;$D74,'[1]2024'!$B:$B,0),MATCH(M$4,'[1]2024'!$2:$2,0)),0)++IFERROR(INDEX('[1]2024'!$A:$Q,MATCH($D$3&amp;$D74,'[1]2024'!$B:$B,0),MATCH(M$4,'[1]2024'!$2:$2,0)),0)</f>
        <v>0</v>
      </c>
      <c r="N74" s="264">
        <f>IFERROR(INDEX('[1]2024'!$A:$Q,MATCH($A$3&amp;$D74,'[1]2024'!$B:$B,0),MATCH(N$4,'[1]2024'!$2:$2,0)),0)+IFERROR(INDEX('[1]2024'!$A:$Q,MATCH($B$3&amp;$D74,'[1]2024'!$B:$B,0),MATCH(N$4,'[1]2024'!$2:$2,0)),0)++IFERROR(INDEX('[1]2024'!$A:$Q,MATCH($C$3&amp;$D74,'[1]2024'!$B:$B,0),MATCH(N$4,'[1]2024'!$2:$2,0)),0)++IFERROR(INDEX('[1]2024'!$A:$Q,MATCH($D$3&amp;$D74,'[1]2024'!$B:$B,0),MATCH(N$4,'[1]2024'!$2:$2,0)),0)</f>
        <v>0</v>
      </c>
      <c r="O74" s="264">
        <f>IFERROR(INDEX('[1]2024'!$A:$Q,MATCH($A$3&amp;$D74,'[1]2024'!$B:$B,0),MATCH(O$4,'[1]2024'!$2:$2,0)),0)+IFERROR(INDEX('[1]2024'!$A:$Q,MATCH($B$3&amp;$D74,'[1]2024'!$B:$B,0),MATCH(O$4,'[1]2024'!$2:$2,0)),0)++IFERROR(INDEX('[1]2024'!$A:$Q,MATCH($C$3&amp;$D74,'[1]2024'!$B:$B,0),MATCH(O$4,'[1]2024'!$2:$2,0)),0)++IFERROR(INDEX('[1]2024'!$A:$Q,MATCH($D$3&amp;$D74,'[1]2024'!$B:$B,0),MATCH(O$4,'[1]2024'!$2:$2,0)),0)</f>
        <v>0</v>
      </c>
      <c r="P74" s="264">
        <f>IFERROR(INDEX('[1]2024'!$A:$Q,MATCH($A$3&amp;$D74,'[1]2024'!$B:$B,0),MATCH(P$4,'[1]2024'!$2:$2,0)),0)+IFERROR(INDEX('[1]2024'!$A:$Q,MATCH($B$3&amp;$D74,'[1]2024'!$B:$B,0),MATCH(P$4,'[1]2024'!$2:$2,0)),0)++IFERROR(INDEX('[1]2024'!$A:$Q,MATCH($C$3&amp;$D74,'[1]2024'!$B:$B,0),MATCH(P$4,'[1]2024'!$2:$2,0)),0)++IFERROR(INDEX('[1]2024'!$A:$Q,MATCH($D$3&amp;$D74,'[1]2024'!$B:$B,0),MATCH(P$4,'[1]2024'!$2:$2,0)),0)</f>
        <v>0</v>
      </c>
      <c r="Q74" s="264">
        <f>IFERROR(INDEX('[1]2024'!$A:$Q,MATCH($A$3&amp;$D74,'[1]2024'!$B:$B,0),MATCH(Q$4,'[1]2024'!$2:$2,0)),0)+IFERROR(INDEX('[1]2024'!$A:$Q,MATCH($B$3&amp;$D74,'[1]2024'!$B:$B,0),MATCH(Q$4,'[1]2024'!$2:$2,0)),0)++IFERROR(INDEX('[1]2024'!$A:$Q,MATCH($C$3&amp;$D74,'[1]2024'!$B:$B,0),MATCH(Q$4,'[1]2024'!$2:$2,0)),0)++IFERROR(INDEX('[1]2024'!$A:$Q,MATCH($D$3&amp;$D74,'[1]2024'!$B:$B,0),MATCH(Q$4,'[1]2024'!$2:$2,0)),0)</f>
        <v>0</v>
      </c>
      <c r="R74" s="264">
        <f>IFERROR(INDEX('[1]2024'!$A:$Q,MATCH($A$3&amp;$D74,'[1]2024'!$B:$B,0),MATCH(R$4,'[1]2024'!$2:$2,0)),0)+IFERROR(INDEX('[1]2024'!$A:$Q,MATCH($B$3&amp;$D74,'[1]2024'!$B:$B,0),MATCH(R$4,'[1]2024'!$2:$2,0)),0)++IFERROR(INDEX('[1]2024'!$A:$Q,MATCH($C$3&amp;$D74,'[1]2024'!$B:$B,0),MATCH(R$4,'[1]2024'!$2:$2,0)),0)++IFERROR(INDEX('[1]2024'!$A:$Q,MATCH($D$3&amp;$D74,'[1]2024'!$B:$B,0),MATCH(R$4,'[1]2024'!$2:$2,0)),0)</f>
        <v>0</v>
      </c>
      <c r="S74" s="264">
        <f>IFERROR(INDEX('[1]2024'!$A:$Q,MATCH($A$3&amp;$D74,'[1]2024'!$B:$B,0),MATCH(S$4,'[1]2024'!$2:$2,0)),0)+IFERROR(INDEX('[1]2024'!$A:$Q,MATCH($B$3&amp;$D74,'[1]2024'!$B:$B,0),MATCH(S$4,'[1]2024'!$2:$2,0)),0)++IFERROR(INDEX('[1]2024'!$A:$Q,MATCH($C$3&amp;$D74,'[1]2024'!$B:$B,0),MATCH(S$4,'[1]2024'!$2:$2,0)),0)++IFERROR(INDEX('[1]2024'!$A:$Q,MATCH($D$3&amp;$D74,'[1]2024'!$B:$B,0),MATCH(S$4,'[1]2024'!$2:$2,0)),0)</f>
        <v>0</v>
      </c>
      <c r="T74" s="75">
        <v>0</v>
      </c>
      <c r="U74" s="245">
        <f t="shared" si="49"/>
        <v>0</v>
      </c>
      <c r="V74" s="246">
        <v>0</v>
      </c>
      <c r="W74" s="247">
        <v>0</v>
      </c>
      <c r="X74" s="247">
        <v>0</v>
      </c>
      <c r="Y74" s="247">
        <v>0</v>
      </c>
      <c r="Z74" s="247">
        <v>0</v>
      </c>
      <c r="AA74" s="247">
        <v>0</v>
      </c>
      <c r="AB74" s="247">
        <v>0</v>
      </c>
      <c r="AC74" s="247">
        <v>0</v>
      </c>
      <c r="AD74" s="247">
        <v>0</v>
      </c>
      <c r="AE74" s="247">
        <v>0</v>
      </c>
      <c r="AF74" s="247">
        <v>0</v>
      </c>
      <c r="AG74" s="248">
        <v>0</v>
      </c>
      <c r="AH74" s="245">
        <f>송도공장장!AH74+제조팀!AH74+송도밸리데이션팀!AH74+송도생산지원팀!AH74+송도설비관리팀!AH74+품질관리6팀!AH74+품질보증3팀!AH74</f>
        <v>400000</v>
      </c>
      <c r="AI74" s="245">
        <f>송도공장장!AI74+제조팀!AI74+송도밸리데이션팀!AI74+송도생산지원팀!AI74+송도설비관리팀!AI74+품질관리6팀!AI74+품질보증3팀!AI74</f>
        <v>400000</v>
      </c>
      <c r="AJ74" s="245">
        <f>송도공장장!AJ74+제조팀!AJ74+송도밸리데이션팀!AJ74+송도생산지원팀!AJ74+송도설비관리팀!AJ74+품질관리6팀!AJ74+품질보증3팀!AJ74</f>
        <v>0</v>
      </c>
      <c r="AK74" s="245">
        <f>송도공장장!AK74+제조팀!AK74+송도밸리데이션팀!AK74+송도생산지원팀!AK74+송도설비관리팀!AK74+품질관리6팀!AK74+품질보증3팀!AK74</f>
        <v>0</v>
      </c>
      <c r="AL74" s="245">
        <f>송도공장장!AL74+제조팀!AL74+송도밸리데이션팀!AL74+송도생산지원팀!AL74+송도설비관리팀!AL74+품질관리6팀!AL74+품질보증3팀!AL74</f>
        <v>0</v>
      </c>
      <c r="AM74" s="245">
        <f>송도공장장!AM74+제조팀!AM74+송도밸리데이션팀!AM74+송도생산지원팀!AM74+송도설비관리팀!AM74+품질관리6팀!AM74+품질보증3팀!AM74</f>
        <v>0</v>
      </c>
      <c r="AN74" s="245">
        <f>송도공장장!AN74+제조팀!AN74+송도밸리데이션팀!AN74+송도생산지원팀!AN74+송도설비관리팀!AN74+품질관리6팀!AN74+품질보증3팀!AN74</f>
        <v>0</v>
      </c>
      <c r="AO74" s="245">
        <f>송도공장장!AO74+제조팀!AO74+송도밸리데이션팀!AO74+송도생산지원팀!AO74+송도설비관리팀!AO74+품질관리6팀!AO74+품질보증3팀!AO74</f>
        <v>0</v>
      </c>
      <c r="AP74" s="245">
        <f>송도공장장!AP74+제조팀!AP74+송도밸리데이션팀!AP74+송도생산지원팀!AP74+송도설비관리팀!AP74+품질관리6팀!AP74+품질보증3팀!AP74</f>
        <v>0</v>
      </c>
      <c r="AQ74" s="245">
        <f>송도공장장!AQ74+제조팀!AQ74+송도밸리데이션팀!AQ74+송도생산지원팀!AQ74+송도설비관리팀!AQ74+품질관리6팀!AQ74+품질보증3팀!AQ74</f>
        <v>0</v>
      </c>
      <c r="AR74" s="245">
        <f>송도공장장!AR74+제조팀!AR74+송도밸리데이션팀!AR74+송도생산지원팀!AR74+송도설비관리팀!AR74+품질관리6팀!AR74+품질보증3팀!AR74</f>
        <v>0</v>
      </c>
      <c r="AS74" s="245">
        <f>송도공장장!AS74+제조팀!AS74+송도밸리데이션팀!AS74+송도생산지원팀!AS74+송도설비관리팀!AS74+품질관리6팀!AS74+품질보증3팀!AS74</f>
        <v>0</v>
      </c>
      <c r="AT74" s="245">
        <f>송도공장장!AT74+제조팀!AT74+송도밸리데이션팀!AT74+송도생산지원팀!AT74+송도설비관리팀!AT74+품질관리6팀!AT74+품질보증3팀!AT74</f>
        <v>0</v>
      </c>
      <c r="AU74" s="245">
        <f t="shared" ref="AU74:AU137" si="53">SUM(AI74:AK74)</f>
        <v>400000</v>
      </c>
      <c r="AV74" s="245">
        <f t="shared" si="3"/>
        <v>0</v>
      </c>
      <c r="AW74" s="245">
        <f t="shared" si="4"/>
        <v>0</v>
      </c>
      <c r="AX74" s="245">
        <f t="shared" si="5"/>
        <v>0</v>
      </c>
      <c r="AY74" s="245">
        <f t="shared" si="50"/>
        <v>400000</v>
      </c>
      <c r="AZ74" s="245">
        <f t="shared" si="51"/>
        <v>400000</v>
      </c>
      <c r="BA74" s="245">
        <f t="shared" si="52"/>
        <v>400000</v>
      </c>
      <c r="BB74" s="250"/>
      <c r="BC74" s="251" t="s">
        <v>24</v>
      </c>
      <c r="BD74" s="261"/>
      <c r="BE74" s="264">
        <v>0</v>
      </c>
      <c r="BF74" s="264">
        <v>0</v>
      </c>
      <c r="BG74" s="264">
        <v>0</v>
      </c>
      <c r="BH74" s="265">
        <f t="shared" si="7"/>
        <v>0</v>
      </c>
    </row>
    <row r="75" spans="1:60" outlineLevel="1" x14ac:dyDescent="0.3">
      <c r="A75" s="71" t="s">
        <v>154</v>
      </c>
      <c r="B75" s="238" t="s">
        <v>147</v>
      </c>
      <c r="C75" s="238" t="s">
        <v>31</v>
      </c>
      <c r="D75" s="239">
        <v>5107170</v>
      </c>
      <c r="E75" s="239" t="s">
        <v>148</v>
      </c>
      <c r="F75" s="277">
        <v>0</v>
      </c>
      <c r="G75" s="245">
        <f t="shared" si="48"/>
        <v>0</v>
      </c>
      <c r="H75" s="264">
        <f>IFERROR(INDEX('[1]2024'!$A:$Q,MATCH($A$3&amp;$D75,'[1]2024'!$B:$B,0),MATCH(H$4,'[1]2024'!$2:$2,0)),0)+IFERROR(INDEX('[1]2024'!$A:$Q,MATCH($B$3&amp;$D75,'[1]2024'!$B:$B,0),MATCH(H$4,'[1]2024'!$2:$2,0)),0)++IFERROR(INDEX('[1]2024'!$A:$Q,MATCH($C$3&amp;$D75,'[1]2024'!$B:$B,0),MATCH(H$4,'[1]2024'!$2:$2,0)),0)++IFERROR(INDEX('[1]2024'!$A:$Q,MATCH($D$3&amp;$D75,'[1]2024'!$B:$B,0),MATCH(H$4,'[1]2024'!$2:$2,0)),0)</f>
        <v>0</v>
      </c>
      <c r="I75" s="264">
        <f>IFERROR(INDEX('[1]2024'!$A:$Q,MATCH($A$3&amp;$D75,'[1]2024'!$B:$B,0),MATCH(I$4,'[1]2024'!$2:$2,0)),0)+IFERROR(INDEX('[1]2024'!$A:$Q,MATCH($B$3&amp;$D75,'[1]2024'!$B:$B,0),MATCH(I$4,'[1]2024'!$2:$2,0)),0)++IFERROR(INDEX('[1]2024'!$A:$Q,MATCH($C$3&amp;$D75,'[1]2024'!$B:$B,0),MATCH(I$4,'[1]2024'!$2:$2,0)),0)++IFERROR(INDEX('[1]2024'!$A:$Q,MATCH($D$3&amp;$D75,'[1]2024'!$B:$B,0),MATCH(I$4,'[1]2024'!$2:$2,0)),0)</f>
        <v>0</v>
      </c>
      <c r="J75" s="264">
        <f>IFERROR(INDEX('[1]2024'!$A:$Q,MATCH($A$3&amp;$D75,'[1]2024'!$B:$B,0),MATCH(J$4,'[1]2024'!$2:$2,0)),0)+IFERROR(INDEX('[1]2024'!$A:$Q,MATCH($B$3&amp;$D75,'[1]2024'!$B:$B,0),MATCH(J$4,'[1]2024'!$2:$2,0)),0)++IFERROR(INDEX('[1]2024'!$A:$Q,MATCH($C$3&amp;$D75,'[1]2024'!$B:$B,0),MATCH(J$4,'[1]2024'!$2:$2,0)),0)++IFERROR(INDEX('[1]2024'!$A:$Q,MATCH($D$3&amp;$D75,'[1]2024'!$B:$B,0),MATCH(J$4,'[1]2024'!$2:$2,0)),0)</f>
        <v>0</v>
      </c>
      <c r="K75" s="264">
        <f>IFERROR(INDEX('[1]2024'!$A:$Q,MATCH($A$3&amp;$D75,'[1]2024'!$B:$B,0),MATCH(K$4,'[1]2024'!$2:$2,0)),0)+IFERROR(INDEX('[1]2024'!$A:$Q,MATCH($B$3&amp;$D75,'[1]2024'!$B:$B,0),MATCH(K$4,'[1]2024'!$2:$2,0)),0)++IFERROR(INDEX('[1]2024'!$A:$Q,MATCH($C$3&amp;$D75,'[1]2024'!$B:$B,0),MATCH(K$4,'[1]2024'!$2:$2,0)),0)++IFERROR(INDEX('[1]2024'!$A:$Q,MATCH($D$3&amp;$D75,'[1]2024'!$B:$B,0),MATCH(K$4,'[1]2024'!$2:$2,0)),0)</f>
        <v>0</v>
      </c>
      <c r="L75" s="264">
        <f>IFERROR(INDEX('[1]2024'!$A:$Q,MATCH($A$3&amp;$D75,'[1]2024'!$B:$B,0),MATCH(L$4,'[1]2024'!$2:$2,0)),0)+IFERROR(INDEX('[1]2024'!$A:$Q,MATCH($B$3&amp;$D75,'[1]2024'!$B:$B,0),MATCH(L$4,'[1]2024'!$2:$2,0)),0)++IFERROR(INDEX('[1]2024'!$A:$Q,MATCH($C$3&amp;$D75,'[1]2024'!$B:$B,0),MATCH(L$4,'[1]2024'!$2:$2,0)),0)++IFERROR(INDEX('[1]2024'!$A:$Q,MATCH($D$3&amp;$D75,'[1]2024'!$B:$B,0),MATCH(L$4,'[1]2024'!$2:$2,0)),0)</f>
        <v>0</v>
      </c>
      <c r="M75" s="264">
        <f>IFERROR(INDEX('[1]2024'!$A:$Q,MATCH($A$3&amp;$D75,'[1]2024'!$B:$B,0),MATCH(M$4,'[1]2024'!$2:$2,0)),0)+IFERROR(INDEX('[1]2024'!$A:$Q,MATCH($B$3&amp;$D75,'[1]2024'!$B:$B,0),MATCH(M$4,'[1]2024'!$2:$2,0)),0)++IFERROR(INDEX('[1]2024'!$A:$Q,MATCH($C$3&amp;$D75,'[1]2024'!$B:$B,0),MATCH(M$4,'[1]2024'!$2:$2,0)),0)++IFERROR(INDEX('[1]2024'!$A:$Q,MATCH($D$3&amp;$D75,'[1]2024'!$B:$B,0),MATCH(M$4,'[1]2024'!$2:$2,0)),0)</f>
        <v>0</v>
      </c>
      <c r="N75" s="264">
        <f>IFERROR(INDEX('[1]2024'!$A:$Q,MATCH($A$3&amp;$D75,'[1]2024'!$B:$B,0),MATCH(N$4,'[1]2024'!$2:$2,0)),0)+IFERROR(INDEX('[1]2024'!$A:$Q,MATCH($B$3&amp;$D75,'[1]2024'!$B:$B,0),MATCH(N$4,'[1]2024'!$2:$2,0)),0)++IFERROR(INDEX('[1]2024'!$A:$Q,MATCH($C$3&amp;$D75,'[1]2024'!$B:$B,0),MATCH(N$4,'[1]2024'!$2:$2,0)),0)++IFERROR(INDEX('[1]2024'!$A:$Q,MATCH($D$3&amp;$D75,'[1]2024'!$B:$B,0),MATCH(N$4,'[1]2024'!$2:$2,0)),0)</f>
        <v>0</v>
      </c>
      <c r="O75" s="264">
        <f>IFERROR(INDEX('[1]2024'!$A:$Q,MATCH($A$3&amp;$D75,'[1]2024'!$B:$B,0),MATCH(O$4,'[1]2024'!$2:$2,0)),0)+IFERROR(INDEX('[1]2024'!$A:$Q,MATCH($B$3&amp;$D75,'[1]2024'!$B:$B,0),MATCH(O$4,'[1]2024'!$2:$2,0)),0)++IFERROR(INDEX('[1]2024'!$A:$Q,MATCH($C$3&amp;$D75,'[1]2024'!$B:$B,0),MATCH(O$4,'[1]2024'!$2:$2,0)),0)++IFERROR(INDEX('[1]2024'!$A:$Q,MATCH($D$3&amp;$D75,'[1]2024'!$B:$B,0),MATCH(O$4,'[1]2024'!$2:$2,0)),0)</f>
        <v>0</v>
      </c>
      <c r="P75" s="264">
        <f>IFERROR(INDEX('[1]2024'!$A:$Q,MATCH($A$3&amp;$D75,'[1]2024'!$B:$B,0),MATCH(P$4,'[1]2024'!$2:$2,0)),0)+IFERROR(INDEX('[1]2024'!$A:$Q,MATCH($B$3&amp;$D75,'[1]2024'!$B:$B,0),MATCH(P$4,'[1]2024'!$2:$2,0)),0)++IFERROR(INDEX('[1]2024'!$A:$Q,MATCH($C$3&amp;$D75,'[1]2024'!$B:$B,0),MATCH(P$4,'[1]2024'!$2:$2,0)),0)++IFERROR(INDEX('[1]2024'!$A:$Q,MATCH($D$3&amp;$D75,'[1]2024'!$B:$B,0),MATCH(P$4,'[1]2024'!$2:$2,0)),0)</f>
        <v>0</v>
      </c>
      <c r="Q75" s="264">
        <f>IFERROR(INDEX('[1]2024'!$A:$Q,MATCH($A$3&amp;$D75,'[1]2024'!$B:$B,0),MATCH(Q$4,'[1]2024'!$2:$2,0)),0)+IFERROR(INDEX('[1]2024'!$A:$Q,MATCH($B$3&amp;$D75,'[1]2024'!$B:$B,0),MATCH(Q$4,'[1]2024'!$2:$2,0)),0)++IFERROR(INDEX('[1]2024'!$A:$Q,MATCH($C$3&amp;$D75,'[1]2024'!$B:$B,0),MATCH(Q$4,'[1]2024'!$2:$2,0)),0)++IFERROR(INDEX('[1]2024'!$A:$Q,MATCH($D$3&amp;$D75,'[1]2024'!$B:$B,0),MATCH(Q$4,'[1]2024'!$2:$2,0)),0)</f>
        <v>0</v>
      </c>
      <c r="R75" s="264">
        <f>IFERROR(INDEX('[1]2024'!$A:$Q,MATCH($A$3&amp;$D75,'[1]2024'!$B:$B,0),MATCH(R$4,'[1]2024'!$2:$2,0)),0)+IFERROR(INDEX('[1]2024'!$A:$Q,MATCH($B$3&amp;$D75,'[1]2024'!$B:$B,0),MATCH(R$4,'[1]2024'!$2:$2,0)),0)++IFERROR(INDEX('[1]2024'!$A:$Q,MATCH($C$3&amp;$D75,'[1]2024'!$B:$B,0),MATCH(R$4,'[1]2024'!$2:$2,0)),0)++IFERROR(INDEX('[1]2024'!$A:$Q,MATCH($D$3&amp;$D75,'[1]2024'!$B:$B,0),MATCH(R$4,'[1]2024'!$2:$2,0)),0)</f>
        <v>0</v>
      </c>
      <c r="S75" s="264">
        <f>IFERROR(INDEX('[1]2024'!$A:$Q,MATCH($A$3&amp;$D75,'[1]2024'!$B:$B,0),MATCH(S$4,'[1]2024'!$2:$2,0)),0)+IFERROR(INDEX('[1]2024'!$A:$Q,MATCH($B$3&amp;$D75,'[1]2024'!$B:$B,0),MATCH(S$4,'[1]2024'!$2:$2,0)),0)++IFERROR(INDEX('[1]2024'!$A:$Q,MATCH($C$3&amp;$D75,'[1]2024'!$B:$B,0),MATCH(S$4,'[1]2024'!$2:$2,0)),0)++IFERROR(INDEX('[1]2024'!$A:$Q,MATCH($D$3&amp;$D75,'[1]2024'!$B:$B,0),MATCH(S$4,'[1]2024'!$2:$2,0)),0)</f>
        <v>0</v>
      </c>
      <c r="T75" s="75">
        <v>0</v>
      </c>
      <c r="U75" s="245">
        <f t="shared" si="49"/>
        <v>0</v>
      </c>
      <c r="V75" s="246">
        <v>0</v>
      </c>
      <c r="W75" s="247">
        <v>0</v>
      </c>
      <c r="X75" s="247">
        <v>0</v>
      </c>
      <c r="Y75" s="247">
        <v>0</v>
      </c>
      <c r="Z75" s="247">
        <v>0</v>
      </c>
      <c r="AA75" s="247">
        <v>0</v>
      </c>
      <c r="AB75" s="247">
        <v>0</v>
      </c>
      <c r="AC75" s="247">
        <v>0</v>
      </c>
      <c r="AD75" s="247">
        <v>0</v>
      </c>
      <c r="AE75" s="247">
        <v>0</v>
      </c>
      <c r="AF75" s="247">
        <v>0</v>
      </c>
      <c r="AG75" s="248">
        <v>0</v>
      </c>
      <c r="AH75" s="245">
        <f>송도공장장!AH75+제조팀!AH75+송도밸리데이션팀!AH75+송도생산지원팀!AH75+송도설비관리팀!AH75+품질관리6팀!AH75+품질보증3팀!AH75</f>
        <v>0</v>
      </c>
      <c r="AI75" s="245">
        <f>송도공장장!AI75+제조팀!AI75+송도밸리데이션팀!AI75+송도생산지원팀!AI75+송도설비관리팀!AI75+품질관리6팀!AI75+품질보증3팀!AI75</f>
        <v>0</v>
      </c>
      <c r="AJ75" s="245">
        <f>송도공장장!AJ75+제조팀!AJ75+송도밸리데이션팀!AJ75+송도생산지원팀!AJ75+송도설비관리팀!AJ75+품질관리6팀!AJ75+품질보증3팀!AJ75</f>
        <v>0</v>
      </c>
      <c r="AK75" s="245">
        <f>송도공장장!AK75+제조팀!AK75+송도밸리데이션팀!AK75+송도생산지원팀!AK75+송도설비관리팀!AK75+품질관리6팀!AK75+품질보증3팀!AK75</f>
        <v>0</v>
      </c>
      <c r="AL75" s="245">
        <f>송도공장장!AL75+제조팀!AL75+송도밸리데이션팀!AL75+송도생산지원팀!AL75+송도설비관리팀!AL75+품질관리6팀!AL75+품질보증3팀!AL75</f>
        <v>0</v>
      </c>
      <c r="AM75" s="245">
        <f>송도공장장!AM75+제조팀!AM75+송도밸리데이션팀!AM75+송도생산지원팀!AM75+송도설비관리팀!AM75+품질관리6팀!AM75+품질보증3팀!AM75</f>
        <v>0</v>
      </c>
      <c r="AN75" s="245">
        <f>송도공장장!AN75+제조팀!AN75+송도밸리데이션팀!AN75+송도생산지원팀!AN75+송도설비관리팀!AN75+품질관리6팀!AN75+품질보증3팀!AN75</f>
        <v>0</v>
      </c>
      <c r="AO75" s="245">
        <f>송도공장장!AO75+제조팀!AO75+송도밸리데이션팀!AO75+송도생산지원팀!AO75+송도설비관리팀!AO75+품질관리6팀!AO75+품질보증3팀!AO75</f>
        <v>0</v>
      </c>
      <c r="AP75" s="245">
        <f>송도공장장!AP75+제조팀!AP75+송도밸리데이션팀!AP75+송도생산지원팀!AP75+송도설비관리팀!AP75+품질관리6팀!AP75+품질보증3팀!AP75</f>
        <v>0</v>
      </c>
      <c r="AQ75" s="245">
        <f>송도공장장!AQ75+제조팀!AQ75+송도밸리데이션팀!AQ75+송도생산지원팀!AQ75+송도설비관리팀!AQ75+품질관리6팀!AQ75+품질보증3팀!AQ75</f>
        <v>0</v>
      </c>
      <c r="AR75" s="245">
        <f>송도공장장!AR75+제조팀!AR75+송도밸리데이션팀!AR75+송도생산지원팀!AR75+송도설비관리팀!AR75+품질관리6팀!AR75+품질보증3팀!AR75</f>
        <v>0</v>
      </c>
      <c r="AS75" s="245">
        <f>송도공장장!AS75+제조팀!AS75+송도밸리데이션팀!AS75+송도생산지원팀!AS75+송도설비관리팀!AS75+품질관리6팀!AS75+품질보증3팀!AS75</f>
        <v>0</v>
      </c>
      <c r="AT75" s="245">
        <f>송도공장장!AT75+제조팀!AT75+송도밸리데이션팀!AT75+송도생산지원팀!AT75+송도설비관리팀!AT75+품질관리6팀!AT75+품질보증3팀!AT75</f>
        <v>0</v>
      </c>
      <c r="AU75" s="245">
        <f t="shared" si="53"/>
        <v>0</v>
      </c>
      <c r="AV75" s="245">
        <f t="shared" si="3"/>
        <v>0</v>
      </c>
      <c r="AW75" s="245">
        <f t="shared" si="4"/>
        <v>0</v>
      </c>
      <c r="AX75" s="245">
        <f t="shared" si="5"/>
        <v>0</v>
      </c>
      <c r="AY75" s="245">
        <f t="shared" si="50"/>
        <v>0</v>
      </c>
      <c r="AZ75" s="245">
        <f t="shared" si="51"/>
        <v>0</v>
      </c>
      <c r="BA75" s="245">
        <f t="shared" si="52"/>
        <v>0</v>
      </c>
      <c r="BB75" s="250"/>
      <c r="BC75" s="251" t="s">
        <v>24</v>
      </c>
      <c r="BD75" s="261"/>
      <c r="BE75" s="264">
        <v>0</v>
      </c>
      <c r="BF75" s="264">
        <v>0</v>
      </c>
      <c r="BG75" s="264">
        <v>0</v>
      </c>
      <c r="BH75" s="265">
        <f t="shared" si="7"/>
        <v>0</v>
      </c>
    </row>
    <row r="76" spans="1:60" outlineLevel="1" x14ac:dyDescent="0.3">
      <c r="A76" s="71" t="s">
        <v>155</v>
      </c>
      <c r="B76" s="238" t="s">
        <v>147</v>
      </c>
      <c r="C76" s="238" t="s">
        <v>31</v>
      </c>
      <c r="D76" s="239">
        <v>5107180</v>
      </c>
      <c r="E76" s="239" t="s">
        <v>148</v>
      </c>
      <c r="F76" s="277">
        <v>0</v>
      </c>
      <c r="G76" s="245">
        <f t="shared" si="48"/>
        <v>0</v>
      </c>
      <c r="H76" s="264">
        <f>IFERROR(INDEX('[1]2024'!$A:$Q,MATCH($A$3&amp;$D76,'[1]2024'!$B:$B,0),MATCH(H$4,'[1]2024'!$2:$2,0)),0)+IFERROR(INDEX('[1]2024'!$A:$Q,MATCH($B$3&amp;$D76,'[1]2024'!$B:$B,0),MATCH(H$4,'[1]2024'!$2:$2,0)),0)++IFERROR(INDEX('[1]2024'!$A:$Q,MATCH($C$3&amp;$D76,'[1]2024'!$B:$B,0),MATCH(H$4,'[1]2024'!$2:$2,0)),0)++IFERROR(INDEX('[1]2024'!$A:$Q,MATCH($D$3&amp;$D76,'[1]2024'!$B:$B,0),MATCH(H$4,'[1]2024'!$2:$2,0)),0)</f>
        <v>0</v>
      </c>
      <c r="I76" s="264">
        <f>IFERROR(INDEX('[1]2024'!$A:$Q,MATCH($A$3&amp;$D76,'[1]2024'!$B:$B,0),MATCH(I$4,'[1]2024'!$2:$2,0)),0)+IFERROR(INDEX('[1]2024'!$A:$Q,MATCH($B$3&amp;$D76,'[1]2024'!$B:$B,0),MATCH(I$4,'[1]2024'!$2:$2,0)),0)++IFERROR(INDEX('[1]2024'!$A:$Q,MATCH($C$3&amp;$D76,'[1]2024'!$B:$B,0),MATCH(I$4,'[1]2024'!$2:$2,0)),0)++IFERROR(INDEX('[1]2024'!$A:$Q,MATCH($D$3&amp;$D76,'[1]2024'!$B:$B,0),MATCH(I$4,'[1]2024'!$2:$2,0)),0)</f>
        <v>0</v>
      </c>
      <c r="J76" s="264">
        <f>IFERROR(INDEX('[1]2024'!$A:$Q,MATCH($A$3&amp;$D76,'[1]2024'!$B:$B,0),MATCH(J$4,'[1]2024'!$2:$2,0)),0)+IFERROR(INDEX('[1]2024'!$A:$Q,MATCH($B$3&amp;$D76,'[1]2024'!$B:$B,0),MATCH(J$4,'[1]2024'!$2:$2,0)),0)++IFERROR(INDEX('[1]2024'!$A:$Q,MATCH($C$3&amp;$D76,'[1]2024'!$B:$B,0),MATCH(J$4,'[1]2024'!$2:$2,0)),0)++IFERROR(INDEX('[1]2024'!$A:$Q,MATCH($D$3&amp;$D76,'[1]2024'!$B:$B,0),MATCH(J$4,'[1]2024'!$2:$2,0)),0)</f>
        <v>0</v>
      </c>
      <c r="K76" s="264">
        <f>IFERROR(INDEX('[1]2024'!$A:$Q,MATCH($A$3&amp;$D76,'[1]2024'!$B:$B,0),MATCH(K$4,'[1]2024'!$2:$2,0)),0)+IFERROR(INDEX('[1]2024'!$A:$Q,MATCH($B$3&amp;$D76,'[1]2024'!$B:$B,0),MATCH(K$4,'[1]2024'!$2:$2,0)),0)++IFERROR(INDEX('[1]2024'!$A:$Q,MATCH($C$3&amp;$D76,'[1]2024'!$B:$B,0),MATCH(K$4,'[1]2024'!$2:$2,0)),0)++IFERROR(INDEX('[1]2024'!$A:$Q,MATCH($D$3&amp;$D76,'[1]2024'!$B:$B,0),MATCH(K$4,'[1]2024'!$2:$2,0)),0)</f>
        <v>0</v>
      </c>
      <c r="L76" s="264">
        <f>IFERROR(INDEX('[1]2024'!$A:$Q,MATCH($A$3&amp;$D76,'[1]2024'!$B:$B,0),MATCH(L$4,'[1]2024'!$2:$2,0)),0)+IFERROR(INDEX('[1]2024'!$A:$Q,MATCH($B$3&amp;$D76,'[1]2024'!$B:$B,0),MATCH(L$4,'[1]2024'!$2:$2,0)),0)++IFERROR(INDEX('[1]2024'!$A:$Q,MATCH($C$3&amp;$D76,'[1]2024'!$B:$B,0),MATCH(L$4,'[1]2024'!$2:$2,0)),0)++IFERROR(INDEX('[1]2024'!$A:$Q,MATCH($D$3&amp;$D76,'[1]2024'!$B:$B,0),MATCH(L$4,'[1]2024'!$2:$2,0)),0)</f>
        <v>0</v>
      </c>
      <c r="M76" s="264">
        <f>IFERROR(INDEX('[1]2024'!$A:$Q,MATCH($A$3&amp;$D76,'[1]2024'!$B:$B,0),MATCH(M$4,'[1]2024'!$2:$2,0)),0)+IFERROR(INDEX('[1]2024'!$A:$Q,MATCH($B$3&amp;$D76,'[1]2024'!$B:$B,0),MATCH(M$4,'[1]2024'!$2:$2,0)),0)++IFERROR(INDEX('[1]2024'!$A:$Q,MATCH($C$3&amp;$D76,'[1]2024'!$B:$B,0),MATCH(M$4,'[1]2024'!$2:$2,0)),0)++IFERROR(INDEX('[1]2024'!$A:$Q,MATCH($D$3&amp;$D76,'[1]2024'!$B:$B,0),MATCH(M$4,'[1]2024'!$2:$2,0)),0)</f>
        <v>0</v>
      </c>
      <c r="N76" s="264">
        <f>IFERROR(INDEX('[1]2024'!$A:$Q,MATCH($A$3&amp;$D76,'[1]2024'!$B:$B,0),MATCH(N$4,'[1]2024'!$2:$2,0)),0)+IFERROR(INDEX('[1]2024'!$A:$Q,MATCH($B$3&amp;$D76,'[1]2024'!$B:$B,0),MATCH(N$4,'[1]2024'!$2:$2,0)),0)++IFERROR(INDEX('[1]2024'!$A:$Q,MATCH($C$3&amp;$D76,'[1]2024'!$B:$B,0),MATCH(N$4,'[1]2024'!$2:$2,0)),0)++IFERROR(INDEX('[1]2024'!$A:$Q,MATCH($D$3&amp;$D76,'[1]2024'!$B:$B,0),MATCH(N$4,'[1]2024'!$2:$2,0)),0)</f>
        <v>0</v>
      </c>
      <c r="O76" s="264">
        <f>IFERROR(INDEX('[1]2024'!$A:$Q,MATCH($A$3&amp;$D76,'[1]2024'!$B:$B,0),MATCH(O$4,'[1]2024'!$2:$2,0)),0)+IFERROR(INDEX('[1]2024'!$A:$Q,MATCH($B$3&amp;$D76,'[1]2024'!$B:$B,0),MATCH(O$4,'[1]2024'!$2:$2,0)),0)++IFERROR(INDEX('[1]2024'!$A:$Q,MATCH($C$3&amp;$D76,'[1]2024'!$B:$B,0),MATCH(O$4,'[1]2024'!$2:$2,0)),0)++IFERROR(INDEX('[1]2024'!$A:$Q,MATCH($D$3&amp;$D76,'[1]2024'!$B:$B,0),MATCH(O$4,'[1]2024'!$2:$2,0)),0)</f>
        <v>0</v>
      </c>
      <c r="P76" s="264">
        <f>IFERROR(INDEX('[1]2024'!$A:$Q,MATCH($A$3&amp;$D76,'[1]2024'!$B:$B,0),MATCH(P$4,'[1]2024'!$2:$2,0)),0)+IFERROR(INDEX('[1]2024'!$A:$Q,MATCH($B$3&amp;$D76,'[1]2024'!$B:$B,0),MATCH(P$4,'[1]2024'!$2:$2,0)),0)++IFERROR(INDEX('[1]2024'!$A:$Q,MATCH($C$3&amp;$D76,'[1]2024'!$B:$B,0),MATCH(P$4,'[1]2024'!$2:$2,0)),0)++IFERROR(INDEX('[1]2024'!$A:$Q,MATCH($D$3&amp;$D76,'[1]2024'!$B:$B,0),MATCH(P$4,'[1]2024'!$2:$2,0)),0)</f>
        <v>0</v>
      </c>
      <c r="Q76" s="264">
        <f>IFERROR(INDEX('[1]2024'!$A:$Q,MATCH($A$3&amp;$D76,'[1]2024'!$B:$B,0),MATCH(Q$4,'[1]2024'!$2:$2,0)),0)+IFERROR(INDEX('[1]2024'!$A:$Q,MATCH($B$3&amp;$D76,'[1]2024'!$B:$B,0),MATCH(Q$4,'[1]2024'!$2:$2,0)),0)++IFERROR(INDEX('[1]2024'!$A:$Q,MATCH($C$3&amp;$D76,'[1]2024'!$B:$B,0),MATCH(Q$4,'[1]2024'!$2:$2,0)),0)++IFERROR(INDEX('[1]2024'!$A:$Q,MATCH($D$3&amp;$D76,'[1]2024'!$B:$B,0),MATCH(Q$4,'[1]2024'!$2:$2,0)),0)</f>
        <v>0</v>
      </c>
      <c r="R76" s="264">
        <f>IFERROR(INDEX('[1]2024'!$A:$Q,MATCH($A$3&amp;$D76,'[1]2024'!$B:$B,0),MATCH(R$4,'[1]2024'!$2:$2,0)),0)+IFERROR(INDEX('[1]2024'!$A:$Q,MATCH($B$3&amp;$D76,'[1]2024'!$B:$B,0),MATCH(R$4,'[1]2024'!$2:$2,0)),0)++IFERROR(INDEX('[1]2024'!$A:$Q,MATCH($C$3&amp;$D76,'[1]2024'!$B:$B,0),MATCH(R$4,'[1]2024'!$2:$2,0)),0)++IFERROR(INDEX('[1]2024'!$A:$Q,MATCH($D$3&amp;$D76,'[1]2024'!$B:$B,0),MATCH(R$4,'[1]2024'!$2:$2,0)),0)</f>
        <v>0</v>
      </c>
      <c r="S76" s="264">
        <f>IFERROR(INDEX('[1]2024'!$A:$Q,MATCH($A$3&amp;$D76,'[1]2024'!$B:$B,0),MATCH(S$4,'[1]2024'!$2:$2,0)),0)+IFERROR(INDEX('[1]2024'!$A:$Q,MATCH($B$3&amp;$D76,'[1]2024'!$B:$B,0),MATCH(S$4,'[1]2024'!$2:$2,0)),0)++IFERROR(INDEX('[1]2024'!$A:$Q,MATCH($C$3&amp;$D76,'[1]2024'!$B:$B,0),MATCH(S$4,'[1]2024'!$2:$2,0)),0)++IFERROR(INDEX('[1]2024'!$A:$Q,MATCH($D$3&amp;$D76,'[1]2024'!$B:$B,0),MATCH(S$4,'[1]2024'!$2:$2,0)),0)</f>
        <v>0</v>
      </c>
      <c r="T76" s="75">
        <v>0</v>
      </c>
      <c r="U76" s="245">
        <f t="shared" si="49"/>
        <v>0</v>
      </c>
      <c r="V76" s="246">
        <v>0</v>
      </c>
      <c r="W76" s="247">
        <v>0</v>
      </c>
      <c r="X76" s="247">
        <v>0</v>
      </c>
      <c r="Y76" s="247">
        <v>0</v>
      </c>
      <c r="Z76" s="247">
        <v>0</v>
      </c>
      <c r="AA76" s="247">
        <v>0</v>
      </c>
      <c r="AB76" s="247">
        <v>0</v>
      </c>
      <c r="AC76" s="247">
        <v>0</v>
      </c>
      <c r="AD76" s="247">
        <v>0</v>
      </c>
      <c r="AE76" s="247">
        <v>0</v>
      </c>
      <c r="AF76" s="247">
        <v>0</v>
      </c>
      <c r="AG76" s="248">
        <v>0</v>
      </c>
      <c r="AH76" s="245">
        <f>송도공장장!AH76+제조팀!AH76+송도밸리데이션팀!AH76+송도생산지원팀!AH76+송도설비관리팀!AH76+품질관리6팀!AH76+품질보증3팀!AH76</f>
        <v>0</v>
      </c>
      <c r="AI76" s="245">
        <f>송도공장장!AI76+제조팀!AI76+송도밸리데이션팀!AI76+송도생산지원팀!AI76+송도설비관리팀!AI76+품질관리6팀!AI76+품질보증3팀!AI76</f>
        <v>0</v>
      </c>
      <c r="AJ76" s="245">
        <f>송도공장장!AJ76+제조팀!AJ76+송도밸리데이션팀!AJ76+송도생산지원팀!AJ76+송도설비관리팀!AJ76+품질관리6팀!AJ76+품질보증3팀!AJ76</f>
        <v>0</v>
      </c>
      <c r="AK76" s="245">
        <f>송도공장장!AK76+제조팀!AK76+송도밸리데이션팀!AK76+송도생산지원팀!AK76+송도설비관리팀!AK76+품질관리6팀!AK76+품질보증3팀!AK76</f>
        <v>0</v>
      </c>
      <c r="AL76" s="245">
        <f>송도공장장!AL76+제조팀!AL76+송도밸리데이션팀!AL76+송도생산지원팀!AL76+송도설비관리팀!AL76+품질관리6팀!AL76+품질보증3팀!AL76</f>
        <v>0</v>
      </c>
      <c r="AM76" s="245">
        <f>송도공장장!AM76+제조팀!AM76+송도밸리데이션팀!AM76+송도생산지원팀!AM76+송도설비관리팀!AM76+품질관리6팀!AM76+품질보증3팀!AM76</f>
        <v>0</v>
      </c>
      <c r="AN76" s="245">
        <f>송도공장장!AN76+제조팀!AN76+송도밸리데이션팀!AN76+송도생산지원팀!AN76+송도설비관리팀!AN76+품질관리6팀!AN76+품질보증3팀!AN76</f>
        <v>0</v>
      </c>
      <c r="AO76" s="245">
        <f>송도공장장!AO76+제조팀!AO76+송도밸리데이션팀!AO76+송도생산지원팀!AO76+송도설비관리팀!AO76+품질관리6팀!AO76+품질보증3팀!AO76</f>
        <v>0</v>
      </c>
      <c r="AP76" s="245">
        <f>송도공장장!AP76+제조팀!AP76+송도밸리데이션팀!AP76+송도생산지원팀!AP76+송도설비관리팀!AP76+품질관리6팀!AP76+품질보증3팀!AP76</f>
        <v>0</v>
      </c>
      <c r="AQ76" s="245">
        <f>송도공장장!AQ76+제조팀!AQ76+송도밸리데이션팀!AQ76+송도생산지원팀!AQ76+송도설비관리팀!AQ76+품질관리6팀!AQ76+품질보증3팀!AQ76</f>
        <v>0</v>
      </c>
      <c r="AR76" s="245">
        <f>송도공장장!AR76+제조팀!AR76+송도밸리데이션팀!AR76+송도생산지원팀!AR76+송도설비관리팀!AR76+품질관리6팀!AR76+품질보증3팀!AR76</f>
        <v>0</v>
      </c>
      <c r="AS76" s="245">
        <f>송도공장장!AS76+제조팀!AS76+송도밸리데이션팀!AS76+송도생산지원팀!AS76+송도설비관리팀!AS76+품질관리6팀!AS76+품질보증3팀!AS76</f>
        <v>0</v>
      </c>
      <c r="AT76" s="245">
        <f>송도공장장!AT76+제조팀!AT76+송도밸리데이션팀!AT76+송도생산지원팀!AT76+송도설비관리팀!AT76+품질관리6팀!AT76+품질보증3팀!AT76</f>
        <v>0</v>
      </c>
      <c r="AU76" s="245">
        <f t="shared" si="53"/>
        <v>0</v>
      </c>
      <c r="AV76" s="245">
        <f t="shared" si="3"/>
        <v>0</v>
      </c>
      <c r="AW76" s="245">
        <f t="shared" si="4"/>
        <v>0</v>
      </c>
      <c r="AX76" s="245">
        <f t="shared" si="5"/>
        <v>0</v>
      </c>
      <c r="AY76" s="245">
        <f t="shared" si="50"/>
        <v>0</v>
      </c>
      <c r="AZ76" s="245">
        <f t="shared" si="51"/>
        <v>0</v>
      </c>
      <c r="BA76" s="245">
        <f t="shared" si="52"/>
        <v>0</v>
      </c>
      <c r="BB76" s="250"/>
      <c r="BC76" s="251" t="s">
        <v>24</v>
      </c>
      <c r="BD76" s="261"/>
      <c r="BE76" s="264">
        <v>0</v>
      </c>
      <c r="BF76" s="264">
        <v>0</v>
      </c>
      <c r="BG76" s="264">
        <v>0</v>
      </c>
      <c r="BH76" s="265">
        <f t="shared" si="7"/>
        <v>0</v>
      </c>
    </row>
    <row r="77" spans="1:60" outlineLevel="1" x14ac:dyDescent="0.3">
      <c r="A77" s="133" t="s">
        <v>156</v>
      </c>
      <c r="B77" s="238" t="s">
        <v>157</v>
      </c>
      <c r="C77" s="238" t="s">
        <v>31</v>
      </c>
      <c r="D77" s="239">
        <v>5107190</v>
      </c>
      <c r="E77" s="239" t="s">
        <v>148</v>
      </c>
      <c r="F77" s="277">
        <v>0</v>
      </c>
      <c r="G77" s="245">
        <f t="shared" si="48"/>
        <v>0</v>
      </c>
      <c r="H77" s="264">
        <f>IFERROR(INDEX('[1]2024'!$A:$Q,MATCH($A$3&amp;$D77,'[1]2024'!$B:$B,0),MATCH(H$4,'[1]2024'!$2:$2,0)),0)+IFERROR(INDEX('[1]2024'!$A:$Q,MATCH($B$3&amp;$D77,'[1]2024'!$B:$B,0),MATCH(H$4,'[1]2024'!$2:$2,0)),0)++IFERROR(INDEX('[1]2024'!$A:$Q,MATCH($C$3&amp;$D77,'[1]2024'!$B:$B,0),MATCH(H$4,'[1]2024'!$2:$2,0)),0)++IFERROR(INDEX('[1]2024'!$A:$Q,MATCH($D$3&amp;$D77,'[1]2024'!$B:$B,0),MATCH(H$4,'[1]2024'!$2:$2,0)),0)</f>
        <v>0</v>
      </c>
      <c r="I77" s="264">
        <f>IFERROR(INDEX('[1]2024'!$A:$Q,MATCH($A$3&amp;$D77,'[1]2024'!$B:$B,0),MATCH(I$4,'[1]2024'!$2:$2,0)),0)+IFERROR(INDEX('[1]2024'!$A:$Q,MATCH($B$3&amp;$D77,'[1]2024'!$B:$B,0),MATCH(I$4,'[1]2024'!$2:$2,0)),0)++IFERROR(INDEX('[1]2024'!$A:$Q,MATCH($C$3&amp;$D77,'[1]2024'!$B:$B,0),MATCH(I$4,'[1]2024'!$2:$2,0)),0)++IFERROR(INDEX('[1]2024'!$A:$Q,MATCH($D$3&amp;$D77,'[1]2024'!$B:$B,0),MATCH(I$4,'[1]2024'!$2:$2,0)),0)</f>
        <v>0</v>
      </c>
      <c r="J77" s="264">
        <f>IFERROR(INDEX('[1]2024'!$A:$Q,MATCH($A$3&amp;$D77,'[1]2024'!$B:$B,0),MATCH(J$4,'[1]2024'!$2:$2,0)),0)+IFERROR(INDEX('[1]2024'!$A:$Q,MATCH($B$3&amp;$D77,'[1]2024'!$B:$B,0),MATCH(J$4,'[1]2024'!$2:$2,0)),0)++IFERROR(INDEX('[1]2024'!$A:$Q,MATCH($C$3&amp;$D77,'[1]2024'!$B:$B,0),MATCH(J$4,'[1]2024'!$2:$2,0)),0)++IFERROR(INDEX('[1]2024'!$A:$Q,MATCH($D$3&amp;$D77,'[1]2024'!$B:$B,0),MATCH(J$4,'[1]2024'!$2:$2,0)),0)</f>
        <v>0</v>
      </c>
      <c r="K77" s="264">
        <f>IFERROR(INDEX('[1]2024'!$A:$Q,MATCH($A$3&amp;$D77,'[1]2024'!$B:$B,0),MATCH(K$4,'[1]2024'!$2:$2,0)),0)+IFERROR(INDEX('[1]2024'!$A:$Q,MATCH($B$3&amp;$D77,'[1]2024'!$B:$B,0),MATCH(K$4,'[1]2024'!$2:$2,0)),0)++IFERROR(INDEX('[1]2024'!$A:$Q,MATCH($C$3&amp;$D77,'[1]2024'!$B:$B,0),MATCH(K$4,'[1]2024'!$2:$2,0)),0)++IFERROR(INDEX('[1]2024'!$A:$Q,MATCH($D$3&amp;$D77,'[1]2024'!$B:$B,0),MATCH(K$4,'[1]2024'!$2:$2,0)),0)</f>
        <v>0</v>
      </c>
      <c r="L77" s="264">
        <f>IFERROR(INDEX('[1]2024'!$A:$Q,MATCH($A$3&amp;$D77,'[1]2024'!$B:$B,0),MATCH(L$4,'[1]2024'!$2:$2,0)),0)+IFERROR(INDEX('[1]2024'!$A:$Q,MATCH($B$3&amp;$D77,'[1]2024'!$B:$B,0),MATCH(L$4,'[1]2024'!$2:$2,0)),0)++IFERROR(INDEX('[1]2024'!$A:$Q,MATCH($C$3&amp;$D77,'[1]2024'!$B:$B,0),MATCH(L$4,'[1]2024'!$2:$2,0)),0)++IFERROR(INDEX('[1]2024'!$A:$Q,MATCH($D$3&amp;$D77,'[1]2024'!$B:$B,0),MATCH(L$4,'[1]2024'!$2:$2,0)),0)</f>
        <v>0</v>
      </c>
      <c r="M77" s="264">
        <f>IFERROR(INDEX('[1]2024'!$A:$Q,MATCH($A$3&amp;$D77,'[1]2024'!$B:$B,0),MATCH(M$4,'[1]2024'!$2:$2,0)),0)+IFERROR(INDEX('[1]2024'!$A:$Q,MATCH($B$3&amp;$D77,'[1]2024'!$B:$B,0),MATCH(M$4,'[1]2024'!$2:$2,0)),0)++IFERROR(INDEX('[1]2024'!$A:$Q,MATCH($C$3&amp;$D77,'[1]2024'!$B:$B,0),MATCH(M$4,'[1]2024'!$2:$2,0)),0)++IFERROR(INDEX('[1]2024'!$A:$Q,MATCH($D$3&amp;$D77,'[1]2024'!$B:$B,0),MATCH(M$4,'[1]2024'!$2:$2,0)),0)</f>
        <v>0</v>
      </c>
      <c r="N77" s="264">
        <f>IFERROR(INDEX('[1]2024'!$A:$Q,MATCH($A$3&amp;$D77,'[1]2024'!$B:$B,0),MATCH(N$4,'[1]2024'!$2:$2,0)),0)+IFERROR(INDEX('[1]2024'!$A:$Q,MATCH($B$3&amp;$D77,'[1]2024'!$B:$B,0),MATCH(N$4,'[1]2024'!$2:$2,0)),0)++IFERROR(INDEX('[1]2024'!$A:$Q,MATCH($C$3&amp;$D77,'[1]2024'!$B:$B,0),MATCH(N$4,'[1]2024'!$2:$2,0)),0)++IFERROR(INDEX('[1]2024'!$A:$Q,MATCH($D$3&amp;$D77,'[1]2024'!$B:$B,0),MATCH(N$4,'[1]2024'!$2:$2,0)),0)</f>
        <v>0</v>
      </c>
      <c r="O77" s="264">
        <f>IFERROR(INDEX('[1]2024'!$A:$Q,MATCH($A$3&amp;$D77,'[1]2024'!$B:$B,0),MATCH(O$4,'[1]2024'!$2:$2,0)),0)+IFERROR(INDEX('[1]2024'!$A:$Q,MATCH($B$3&amp;$D77,'[1]2024'!$B:$B,0),MATCH(O$4,'[1]2024'!$2:$2,0)),0)++IFERROR(INDEX('[1]2024'!$A:$Q,MATCH($C$3&amp;$D77,'[1]2024'!$B:$B,0),MATCH(O$4,'[1]2024'!$2:$2,0)),0)++IFERROR(INDEX('[1]2024'!$A:$Q,MATCH($D$3&amp;$D77,'[1]2024'!$B:$B,0),MATCH(O$4,'[1]2024'!$2:$2,0)),0)</f>
        <v>0</v>
      </c>
      <c r="P77" s="264">
        <f>IFERROR(INDEX('[1]2024'!$A:$Q,MATCH($A$3&amp;$D77,'[1]2024'!$B:$B,0),MATCH(P$4,'[1]2024'!$2:$2,0)),0)+IFERROR(INDEX('[1]2024'!$A:$Q,MATCH($B$3&amp;$D77,'[1]2024'!$B:$B,0),MATCH(P$4,'[1]2024'!$2:$2,0)),0)++IFERROR(INDEX('[1]2024'!$A:$Q,MATCH($C$3&amp;$D77,'[1]2024'!$B:$B,0),MATCH(P$4,'[1]2024'!$2:$2,0)),0)++IFERROR(INDEX('[1]2024'!$A:$Q,MATCH($D$3&amp;$D77,'[1]2024'!$B:$B,0),MATCH(P$4,'[1]2024'!$2:$2,0)),0)</f>
        <v>0</v>
      </c>
      <c r="Q77" s="264">
        <f>IFERROR(INDEX('[1]2024'!$A:$Q,MATCH($A$3&amp;$D77,'[1]2024'!$B:$B,0),MATCH(Q$4,'[1]2024'!$2:$2,0)),0)+IFERROR(INDEX('[1]2024'!$A:$Q,MATCH($B$3&amp;$D77,'[1]2024'!$B:$B,0),MATCH(Q$4,'[1]2024'!$2:$2,0)),0)++IFERROR(INDEX('[1]2024'!$A:$Q,MATCH($C$3&amp;$D77,'[1]2024'!$B:$B,0),MATCH(Q$4,'[1]2024'!$2:$2,0)),0)++IFERROR(INDEX('[1]2024'!$A:$Q,MATCH($D$3&amp;$D77,'[1]2024'!$B:$B,0),MATCH(Q$4,'[1]2024'!$2:$2,0)),0)</f>
        <v>0</v>
      </c>
      <c r="R77" s="264">
        <f>IFERROR(INDEX('[1]2024'!$A:$Q,MATCH($A$3&amp;$D77,'[1]2024'!$B:$B,0),MATCH(R$4,'[1]2024'!$2:$2,0)),0)+IFERROR(INDEX('[1]2024'!$A:$Q,MATCH($B$3&amp;$D77,'[1]2024'!$B:$B,0),MATCH(R$4,'[1]2024'!$2:$2,0)),0)++IFERROR(INDEX('[1]2024'!$A:$Q,MATCH($C$3&amp;$D77,'[1]2024'!$B:$B,0),MATCH(R$4,'[1]2024'!$2:$2,0)),0)++IFERROR(INDEX('[1]2024'!$A:$Q,MATCH($D$3&amp;$D77,'[1]2024'!$B:$B,0),MATCH(R$4,'[1]2024'!$2:$2,0)),0)</f>
        <v>0</v>
      </c>
      <c r="S77" s="264">
        <f>IFERROR(INDEX('[1]2024'!$A:$Q,MATCH($A$3&amp;$D77,'[1]2024'!$B:$B,0),MATCH(S$4,'[1]2024'!$2:$2,0)),0)+IFERROR(INDEX('[1]2024'!$A:$Q,MATCH($B$3&amp;$D77,'[1]2024'!$B:$B,0),MATCH(S$4,'[1]2024'!$2:$2,0)),0)++IFERROR(INDEX('[1]2024'!$A:$Q,MATCH($C$3&amp;$D77,'[1]2024'!$B:$B,0),MATCH(S$4,'[1]2024'!$2:$2,0)),0)++IFERROR(INDEX('[1]2024'!$A:$Q,MATCH($D$3&amp;$D77,'[1]2024'!$B:$B,0),MATCH(S$4,'[1]2024'!$2:$2,0)),0)</f>
        <v>0</v>
      </c>
      <c r="T77" s="75">
        <v>0</v>
      </c>
      <c r="U77" s="245">
        <f t="shared" si="49"/>
        <v>0</v>
      </c>
      <c r="V77" s="246">
        <v>0</v>
      </c>
      <c r="W77" s="247">
        <v>0</v>
      </c>
      <c r="X77" s="247">
        <v>0</v>
      </c>
      <c r="Y77" s="293">
        <v>0</v>
      </c>
      <c r="Z77" s="293">
        <v>0</v>
      </c>
      <c r="AA77" s="294">
        <v>0</v>
      </c>
      <c r="AB77" s="247">
        <v>0</v>
      </c>
      <c r="AC77" s="247">
        <v>0</v>
      </c>
      <c r="AD77" s="247">
        <v>0</v>
      </c>
      <c r="AE77" s="247">
        <v>0</v>
      </c>
      <c r="AF77" s="247">
        <v>0</v>
      </c>
      <c r="AG77" s="248">
        <v>0</v>
      </c>
      <c r="AH77" s="245">
        <f>송도공장장!AH77+제조팀!AH77+송도밸리데이션팀!AH77+송도생산지원팀!AH77+송도설비관리팀!AH77+품질관리6팀!AH77+품질보증3팀!AH77</f>
        <v>300000</v>
      </c>
      <c r="AI77" s="245">
        <f>송도공장장!AI77+제조팀!AI77+송도밸리데이션팀!AI77+송도생산지원팀!AI77+송도설비관리팀!AI77+품질관리6팀!AI77+품질보증3팀!AI77</f>
        <v>0</v>
      </c>
      <c r="AJ77" s="245">
        <f>송도공장장!AJ77+제조팀!AJ77+송도밸리데이션팀!AJ77+송도생산지원팀!AJ77+송도설비관리팀!AJ77+품질관리6팀!AJ77+품질보증3팀!AJ77</f>
        <v>300000</v>
      </c>
      <c r="AK77" s="245">
        <f>송도공장장!AK77+제조팀!AK77+송도밸리데이션팀!AK77+송도생산지원팀!AK77+송도설비관리팀!AK77+품질관리6팀!AK77+품질보증3팀!AK77</f>
        <v>0</v>
      </c>
      <c r="AL77" s="245">
        <f>송도공장장!AL77+제조팀!AL77+송도밸리데이션팀!AL77+송도생산지원팀!AL77+송도설비관리팀!AL77+품질관리6팀!AL77+품질보증3팀!AL77</f>
        <v>0</v>
      </c>
      <c r="AM77" s="245">
        <f>송도공장장!AM77+제조팀!AM77+송도밸리데이션팀!AM77+송도생산지원팀!AM77+송도설비관리팀!AM77+품질관리6팀!AM77+품질보증3팀!AM77</f>
        <v>0</v>
      </c>
      <c r="AN77" s="245">
        <f>송도공장장!AN77+제조팀!AN77+송도밸리데이션팀!AN77+송도생산지원팀!AN77+송도설비관리팀!AN77+품질관리6팀!AN77+품질보증3팀!AN77</f>
        <v>0</v>
      </c>
      <c r="AO77" s="245">
        <f>송도공장장!AO77+제조팀!AO77+송도밸리데이션팀!AO77+송도생산지원팀!AO77+송도설비관리팀!AO77+품질관리6팀!AO77+품질보증3팀!AO77</f>
        <v>0</v>
      </c>
      <c r="AP77" s="245">
        <f>송도공장장!AP77+제조팀!AP77+송도밸리데이션팀!AP77+송도생산지원팀!AP77+송도설비관리팀!AP77+품질관리6팀!AP77+품질보증3팀!AP77</f>
        <v>0</v>
      </c>
      <c r="AQ77" s="245">
        <f>송도공장장!AQ77+제조팀!AQ77+송도밸리데이션팀!AQ77+송도생산지원팀!AQ77+송도설비관리팀!AQ77+품질관리6팀!AQ77+품질보증3팀!AQ77</f>
        <v>0</v>
      </c>
      <c r="AR77" s="245">
        <f>송도공장장!AR77+제조팀!AR77+송도밸리데이션팀!AR77+송도생산지원팀!AR77+송도설비관리팀!AR77+품질관리6팀!AR77+품질보증3팀!AR77</f>
        <v>0</v>
      </c>
      <c r="AS77" s="245">
        <f>송도공장장!AS77+제조팀!AS77+송도밸리데이션팀!AS77+송도생산지원팀!AS77+송도설비관리팀!AS77+품질관리6팀!AS77+품질보증3팀!AS77</f>
        <v>0</v>
      </c>
      <c r="AT77" s="245">
        <f>송도공장장!AT77+제조팀!AT77+송도밸리데이션팀!AT77+송도생산지원팀!AT77+송도설비관리팀!AT77+품질관리6팀!AT77+품질보증3팀!AT77</f>
        <v>0</v>
      </c>
      <c r="AU77" s="245">
        <f t="shared" si="53"/>
        <v>300000</v>
      </c>
      <c r="AV77" s="245">
        <f t="shared" si="3"/>
        <v>0</v>
      </c>
      <c r="AW77" s="245">
        <f t="shared" si="4"/>
        <v>0</v>
      </c>
      <c r="AX77" s="245">
        <f t="shared" si="5"/>
        <v>0</v>
      </c>
      <c r="AY77" s="245">
        <f t="shared" si="50"/>
        <v>300000</v>
      </c>
      <c r="AZ77" s="245">
        <f t="shared" si="51"/>
        <v>300000</v>
      </c>
      <c r="BA77" s="245">
        <f t="shared" si="52"/>
        <v>300000</v>
      </c>
      <c r="BB77" s="290"/>
      <c r="BC77" s="251" t="s">
        <v>24</v>
      </c>
      <c r="BD77" s="261"/>
      <c r="BE77" s="264">
        <v>0</v>
      </c>
      <c r="BF77" s="264">
        <v>0</v>
      </c>
      <c r="BG77" s="264">
        <v>0</v>
      </c>
      <c r="BH77" s="265">
        <f t="shared" si="7"/>
        <v>0</v>
      </c>
    </row>
    <row r="78" spans="1:60" outlineLevel="1" x14ac:dyDescent="0.3">
      <c r="A78" s="71" t="s">
        <v>158</v>
      </c>
      <c r="B78" s="238" t="s">
        <v>159</v>
      </c>
      <c r="C78" s="238" t="s">
        <v>31</v>
      </c>
      <c r="D78" s="239">
        <v>5107210</v>
      </c>
      <c r="E78" s="239" t="s">
        <v>160</v>
      </c>
      <c r="F78" s="277">
        <v>0</v>
      </c>
      <c r="G78" s="245">
        <f t="shared" si="48"/>
        <v>0</v>
      </c>
      <c r="H78" s="264">
        <f>IFERROR(INDEX('[1]2024'!$A:$Q,MATCH($A$3&amp;$D78,'[1]2024'!$B:$B,0),MATCH(H$4,'[1]2024'!$2:$2,0)),0)+IFERROR(INDEX('[1]2024'!$A:$Q,MATCH($B$3&amp;$D78,'[1]2024'!$B:$B,0),MATCH(H$4,'[1]2024'!$2:$2,0)),0)++IFERROR(INDEX('[1]2024'!$A:$Q,MATCH($C$3&amp;$D78,'[1]2024'!$B:$B,0),MATCH(H$4,'[1]2024'!$2:$2,0)),0)++IFERROR(INDEX('[1]2024'!$A:$Q,MATCH($D$3&amp;$D78,'[1]2024'!$B:$B,0),MATCH(H$4,'[1]2024'!$2:$2,0)),0)</f>
        <v>0</v>
      </c>
      <c r="I78" s="264">
        <f>IFERROR(INDEX('[1]2024'!$A:$Q,MATCH($A$3&amp;$D78,'[1]2024'!$B:$B,0),MATCH(I$4,'[1]2024'!$2:$2,0)),0)+IFERROR(INDEX('[1]2024'!$A:$Q,MATCH($B$3&amp;$D78,'[1]2024'!$B:$B,0),MATCH(I$4,'[1]2024'!$2:$2,0)),0)++IFERROR(INDEX('[1]2024'!$A:$Q,MATCH($C$3&amp;$D78,'[1]2024'!$B:$B,0),MATCH(I$4,'[1]2024'!$2:$2,0)),0)++IFERROR(INDEX('[1]2024'!$A:$Q,MATCH($D$3&amp;$D78,'[1]2024'!$B:$B,0),MATCH(I$4,'[1]2024'!$2:$2,0)),0)</f>
        <v>0</v>
      </c>
      <c r="J78" s="264">
        <f>IFERROR(INDEX('[1]2024'!$A:$Q,MATCH($A$3&amp;$D78,'[1]2024'!$B:$B,0),MATCH(J$4,'[1]2024'!$2:$2,0)),0)+IFERROR(INDEX('[1]2024'!$A:$Q,MATCH($B$3&amp;$D78,'[1]2024'!$B:$B,0),MATCH(J$4,'[1]2024'!$2:$2,0)),0)++IFERROR(INDEX('[1]2024'!$A:$Q,MATCH($C$3&amp;$D78,'[1]2024'!$B:$B,0),MATCH(J$4,'[1]2024'!$2:$2,0)),0)++IFERROR(INDEX('[1]2024'!$A:$Q,MATCH($D$3&amp;$D78,'[1]2024'!$B:$B,0),MATCH(J$4,'[1]2024'!$2:$2,0)),0)</f>
        <v>0</v>
      </c>
      <c r="K78" s="264">
        <f>IFERROR(INDEX('[1]2024'!$A:$Q,MATCH($A$3&amp;$D78,'[1]2024'!$B:$B,0),MATCH(K$4,'[1]2024'!$2:$2,0)),0)+IFERROR(INDEX('[1]2024'!$A:$Q,MATCH($B$3&amp;$D78,'[1]2024'!$B:$B,0),MATCH(K$4,'[1]2024'!$2:$2,0)),0)++IFERROR(INDEX('[1]2024'!$A:$Q,MATCH($C$3&amp;$D78,'[1]2024'!$B:$B,0),MATCH(K$4,'[1]2024'!$2:$2,0)),0)++IFERROR(INDEX('[1]2024'!$A:$Q,MATCH($D$3&amp;$D78,'[1]2024'!$B:$B,0),MATCH(K$4,'[1]2024'!$2:$2,0)),0)</f>
        <v>0</v>
      </c>
      <c r="L78" s="264">
        <f>IFERROR(INDEX('[1]2024'!$A:$Q,MATCH($A$3&amp;$D78,'[1]2024'!$B:$B,0),MATCH(L$4,'[1]2024'!$2:$2,0)),0)+IFERROR(INDEX('[1]2024'!$A:$Q,MATCH($B$3&amp;$D78,'[1]2024'!$B:$B,0),MATCH(L$4,'[1]2024'!$2:$2,0)),0)++IFERROR(INDEX('[1]2024'!$A:$Q,MATCH($C$3&amp;$D78,'[1]2024'!$B:$B,0),MATCH(L$4,'[1]2024'!$2:$2,0)),0)++IFERROR(INDEX('[1]2024'!$A:$Q,MATCH($D$3&amp;$D78,'[1]2024'!$B:$B,0),MATCH(L$4,'[1]2024'!$2:$2,0)),0)</f>
        <v>0</v>
      </c>
      <c r="M78" s="264">
        <f>IFERROR(INDEX('[1]2024'!$A:$Q,MATCH($A$3&amp;$D78,'[1]2024'!$B:$B,0),MATCH(M$4,'[1]2024'!$2:$2,0)),0)+IFERROR(INDEX('[1]2024'!$A:$Q,MATCH($B$3&amp;$D78,'[1]2024'!$B:$B,0),MATCH(M$4,'[1]2024'!$2:$2,0)),0)++IFERROR(INDEX('[1]2024'!$A:$Q,MATCH($C$3&amp;$D78,'[1]2024'!$B:$B,0),MATCH(M$4,'[1]2024'!$2:$2,0)),0)++IFERROR(INDEX('[1]2024'!$A:$Q,MATCH($D$3&amp;$D78,'[1]2024'!$B:$B,0),MATCH(M$4,'[1]2024'!$2:$2,0)),0)</f>
        <v>0</v>
      </c>
      <c r="N78" s="264">
        <f>IFERROR(INDEX('[1]2024'!$A:$Q,MATCH($A$3&amp;$D78,'[1]2024'!$B:$B,0),MATCH(N$4,'[1]2024'!$2:$2,0)),0)+IFERROR(INDEX('[1]2024'!$A:$Q,MATCH($B$3&amp;$D78,'[1]2024'!$B:$B,0),MATCH(N$4,'[1]2024'!$2:$2,0)),0)++IFERROR(INDEX('[1]2024'!$A:$Q,MATCH($C$3&amp;$D78,'[1]2024'!$B:$B,0),MATCH(N$4,'[1]2024'!$2:$2,0)),0)++IFERROR(INDEX('[1]2024'!$A:$Q,MATCH($D$3&amp;$D78,'[1]2024'!$B:$B,0),MATCH(N$4,'[1]2024'!$2:$2,0)),0)</f>
        <v>0</v>
      </c>
      <c r="O78" s="264">
        <f>IFERROR(INDEX('[1]2024'!$A:$Q,MATCH($A$3&amp;$D78,'[1]2024'!$B:$B,0),MATCH(O$4,'[1]2024'!$2:$2,0)),0)+IFERROR(INDEX('[1]2024'!$A:$Q,MATCH($B$3&amp;$D78,'[1]2024'!$B:$B,0),MATCH(O$4,'[1]2024'!$2:$2,0)),0)++IFERROR(INDEX('[1]2024'!$A:$Q,MATCH($C$3&amp;$D78,'[1]2024'!$B:$B,0),MATCH(O$4,'[1]2024'!$2:$2,0)),0)++IFERROR(INDEX('[1]2024'!$A:$Q,MATCH($D$3&amp;$D78,'[1]2024'!$B:$B,0),MATCH(O$4,'[1]2024'!$2:$2,0)),0)</f>
        <v>0</v>
      </c>
      <c r="P78" s="264">
        <f>IFERROR(INDEX('[1]2024'!$A:$Q,MATCH($A$3&amp;$D78,'[1]2024'!$B:$B,0),MATCH(P$4,'[1]2024'!$2:$2,0)),0)+IFERROR(INDEX('[1]2024'!$A:$Q,MATCH($B$3&amp;$D78,'[1]2024'!$B:$B,0),MATCH(P$4,'[1]2024'!$2:$2,0)),0)++IFERROR(INDEX('[1]2024'!$A:$Q,MATCH($C$3&amp;$D78,'[1]2024'!$B:$B,0),MATCH(P$4,'[1]2024'!$2:$2,0)),0)++IFERROR(INDEX('[1]2024'!$A:$Q,MATCH($D$3&amp;$D78,'[1]2024'!$B:$B,0),MATCH(P$4,'[1]2024'!$2:$2,0)),0)</f>
        <v>0</v>
      </c>
      <c r="Q78" s="264">
        <f>IFERROR(INDEX('[1]2024'!$A:$Q,MATCH($A$3&amp;$D78,'[1]2024'!$B:$B,0),MATCH(Q$4,'[1]2024'!$2:$2,0)),0)+IFERROR(INDEX('[1]2024'!$A:$Q,MATCH($B$3&amp;$D78,'[1]2024'!$B:$B,0),MATCH(Q$4,'[1]2024'!$2:$2,0)),0)++IFERROR(INDEX('[1]2024'!$A:$Q,MATCH($C$3&amp;$D78,'[1]2024'!$B:$B,0),MATCH(Q$4,'[1]2024'!$2:$2,0)),0)++IFERROR(INDEX('[1]2024'!$A:$Q,MATCH($D$3&amp;$D78,'[1]2024'!$B:$B,0),MATCH(Q$4,'[1]2024'!$2:$2,0)),0)</f>
        <v>0</v>
      </c>
      <c r="R78" s="264">
        <f>IFERROR(INDEX('[1]2024'!$A:$Q,MATCH($A$3&amp;$D78,'[1]2024'!$B:$B,0),MATCH(R$4,'[1]2024'!$2:$2,0)),0)+IFERROR(INDEX('[1]2024'!$A:$Q,MATCH($B$3&amp;$D78,'[1]2024'!$B:$B,0),MATCH(R$4,'[1]2024'!$2:$2,0)),0)++IFERROR(INDEX('[1]2024'!$A:$Q,MATCH($C$3&amp;$D78,'[1]2024'!$B:$B,0),MATCH(R$4,'[1]2024'!$2:$2,0)),0)++IFERROR(INDEX('[1]2024'!$A:$Q,MATCH($D$3&amp;$D78,'[1]2024'!$B:$B,0),MATCH(R$4,'[1]2024'!$2:$2,0)),0)</f>
        <v>0</v>
      </c>
      <c r="S78" s="264">
        <f>IFERROR(INDEX('[1]2024'!$A:$Q,MATCH($A$3&amp;$D78,'[1]2024'!$B:$B,0),MATCH(S$4,'[1]2024'!$2:$2,0)),0)+IFERROR(INDEX('[1]2024'!$A:$Q,MATCH($B$3&amp;$D78,'[1]2024'!$B:$B,0),MATCH(S$4,'[1]2024'!$2:$2,0)),0)++IFERROR(INDEX('[1]2024'!$A:$Q,MATCH($C$3&amp;$D78,'[1]2024'!$B:$B,0),MATCH(S$4,'[1]2024'!$2:$2,0)),0)++IFERROR(INDEX('[1]2024'!$A:$Q,MATCH($D$3&amp;$D78,'[1]2024'!$B:$B,0),MATCH(S$4,'[1]2024'!$2:$2,0)),0)</f>
        <v>0</v>
      </c>
      <c r="T78" s="75">
        <v>0</v>
      </c>
      <c r="U78" s="245">
        <f t="shared" si="49"/>
        <v>0</v>
      </c>
      <c r="V78" s="246">
        <v>0</v>
      </c>
      <c r="W78" s="247">
        <v>0</v>
      </c>
      <c r="X78" s="247">
        <v>0</v>
      </c>
      <c r="Y78" s="247">
        <v>0</v>
      </c>
      <c r="Z78" s="247">
        <v>0</v>
      </c>
      <c r="AA78" s="247">
        <v>0</v>
      </c>
      <c r="AB78" s="247">
        <v>0</v>
      </c>
      <c r="AC78" s="247">
        <v>0</v>
      </c>
      <c r="AD78" s="247">
        <v>0</v>
      </c>
      <c r="AE78" s="247">
        <v>0</v>
      </c>
      <c r="AF78" s="247">
        <v>0</v>
      </c>
      <c r="AG78" s="248">
        <v>0</v>
      </c>
      <c r="AH78" s="245">
        <f>송도공장장!AH78+제조팀!AH78+송도밸리데이션팀!AH78+송도생산지원팀!AH78+송도설비관리팀!AH78+품질관리6팀!AH78+품질보증3팀!AH78</f>
        <v>48000000</v>
      </c>
      <c r="AI78" s="245">
        <f>송도공장장!AI78+제조팀!AI78+송도밸리데이션팀!AI78+송도생산지원팀!AI78+송도설비관리팀!AI78+품질관리6팀!AI78+품질보증3팀!AI78</f>
        <v>4000000</v>
      </c>
      <c r="AJ78" s="245">
        <f>송도공장장!AJ78+제조팀!AJ78+송도밸리데이션팀!AJ78+송도생산지원팀!AJ78+송도설비관리팀!AJ78+품질관리6팀!AJ78+품질보증3팀!AJ78</f>
        <v>4000000</v>
      </c>
      <c r="AK78" s="245">
        <f>송도공장장!AK78+제조팀!AK78+송도밸리데이션팀!AK78+송도생산지원팀!AK78+송도설비관리팀!AK78+품질관리6팀!AK78+품질보증3팀!AK78</f>
        <v>4000000</v>
      </c>
      <c r="AL78" s="245">
        <f>송도공장장!AL78+제조팀!AL78+송도밸리데이션팀!AL78+송도생산지원팀!AL78+송도설비관리팀!AL78+품질관리6팀!AL78+품질보증3팀!AL78</f>
        <v>4000000</v>
      </c>
      <c r="AM78" s="245">
        <f>송도공장장!AM78+제조팀!AM78+송도밸리데이션팀!AM78+송도생산지원팀!AM78+송도설비관리팀!AM78+품질관리6팀!AM78+품질보증3팀!AM78</f>
        <v>4000000</v>
      </c>
      <c r="AN78" s="245">
        <f>송도공장장!AN78+제조팀!AN78+송도밸리데이션팀!AN78+송도생산지원팀!AN78+송도설비관리팀!AN78+품질관리6팀!AN78+품질보증3팀!AN78</f>
        <v>4000000</v>
      </c>
      <c r="AO78" s="245">
        <f>송도공장장!AO78+제조팀!AO78+송도밸리데이션팀!AO78+송도생산지원팀!AO78+송도설비관리팀!AO78+품질관리6팀!AO78+품질보증3팀!AO78</f>
        <v>4000000</v>
      </c>
      <c r="AP78" s="245">
        <f>송도공장장!AP78+제조팀!AP78+송도밸리데이션팀!AP78+송도생산지원팀!AP78+송도설비관리팀!AP78+품질관리6팀!AP78+품질보증3팀!AP78</f>
        <v>4000000</v>
      </c>
      <c r="AQ78" s="245">
        <f>송도공장장!AQ78+제조팀!AQ78+송도밸리데이션팀!AQ78+송도생산지원팀!AQ78+송도설비관리팀!AQ78+품질관리6팀!AQ78+품질보증3팀!AQ78</f>
        <v>4000000</v>
      </c>
      <c r="AR78" s="245">
        <f>송도공장장!AR78+제조팀!AR78+송도밸리데이션팀!AR78+송도생산지원팀!AR78+송도설비관리팀!AR78+품질관리6팀!AR78+품질보증3팀!AR78</f>
        <v>4000000</v>
      </c>
      <c r="AS78" s="245">
        <f>송도공장장!AS78+제조팀!AS78+송도밸리데이션팀!AS78+송도생산지원팀!AS78+송도설비관리팀!AS78+품질관리6팀!AS78+품질보증3팀!AS78</f>
        <v>4000000</v>
      </c>
      <c r="AT78" s="245">
        <f>송도공장장!AT78+제조팀!AT78+송도밸리데이션팀!AT78+송도생산지원팀!AT78+송도설비관리팀!AT78+품질관리6팀!AT78+품질보증3팀!AT78</f>
        <v>4000000</v>
      </c>
      <c r="AU78" s="245">
        <f t="shared" si="53"/>
        <v>12000000</v>
      </c>
      <c r="AV78" s="245">
        <f t="shared" si="3"/>
        <v>12000000</v>
      </c>
      <c r="AW78" s="245">
        <f t="shared" si="4"/>
        <v>12000000</v>
      </c>
      <c r="AX78" s="245">
        <f t="shared" si="5"/>
        <v>12000000</v>
      </c>
      <c r="AY78" s="245">
        <f t="shared" si="50"/>
        <v>48000000</v>
      </c>
      <c r="AZ78" s="245">
        <f t="shared" si="51"/>
        <v>48000000</v>
      </c>
      <c r="BA78" s="245">
        <f t="shared" si="52"/>
        <v>48000000</v>
      </c>
      <c r="BB78" s="250"/>
      <c r="BC78" s="251" t="s">
        <v>24</v>
      </c>
      <c r="BD78" s="261"/>
      <c r="BE78" s="264">
        <v>0</v>
      </c>
      <c r="BF78" s="264">
        <v>0</v>
      </c>
      <c r="BG78" s="264">
        <v>0</v>
      </c>
      <c r="BH78" s="265">
        <f t="shared" si="7"/>
        <v>0</v>
      </c>
    </row>
    <row r="79" spans="1:60" x14ac:dyDescent="0.3">
      <c r="A79" s="57" t="s">
        <v>161</v>
      </c>
      <c r="B79" s="256" t="s">
        <v>21</v>
      </c>
      <c r="C79" s="256"/>
      <c r="D79" s="257"/>
      <c r="E79" s="257"/>
      <c r="F79" s="272">
        <v>0</v>
      </c>
      <c r="G79" s="258">
        <f t="shared" ref="G79" si="54">SUM(G80:G87)</f>
        <v>0</v>
      </c>
      <c r="H79" s="259">
        <f t="shared" ref="H79:S79" si="55">SUM(H80:H87)</f>
        <v>0</v>
      </c>
      <c r="I79" s="260">
        <f t="shared" si="55"/>
        <v>0</v>
      </c>
      <c r="J79" s="260">
        <f t="shared" si="55"/>
        <v>0</v>
      </c>
      <c r="K79" s="260">
        <f t="shared" si="55"/>
        <v>0</v>
      </c>
      <c r="L79" s="260">
        <f t="shared" si="55"/>
        <v>0</v>
      </c>
      <c r="M79" s="260">
        <f t="shared" si="55"/>
        <v>0</v>
      </c>
      <c r="N79" s="260">
        <f t="shared" si="55"/>
        <v>0</v>
      </c>
      <c r="O79" s="260">
        <f t="shared" si="55"/>
        <v>0</v>
      </c>
      <c r="P79" s="260">
        <f t="shared" si="55"/>
        <v>0</v>
      </c>
      <c r="Q79" s="260">
        <f t="shared" si="55"/>
        <v>0</v>
      </c>
      <c r="R79" s="260">
        <f t="shared" si="55"/>
        <v>0</v>
      </c>
      <c r="S79" s="260">
        <f t="shared" si="55"/>
        <v>0</v>
      </c>
      <c r="T79" s="64">
        <v>0</v>
      </c>
      <c r="U79" s="258">
        <f t="shared" ref="U79:Z79" si="56">SUM(U80:U87)</f>
        <v>0</v>
      </c>
      <c r="V79" s="262">
        <f t="shared" si="56"/>
        <v>0</v>
      </c>
      <c r="W79" s="273">
        <f t="shared" si="56"/>
        <v>0</v>
      </c>
      <c r="X79" s="273">
        <f t="shared" si="56"/>
        <v>0</v>
      </c>
      <c r="Y79" s="273">
        <f t="shared" si="56"/>
        <v>0</v>
      </c>
      <c r="Z79" s="273">
        <f t="shared" si="56"/>
        <v>0</v>
      </c>
      <c r="AA79" s="273">
        <v>0</v>
      </c>
      <c r="AB79" s="273">
        <v>0</v>
      </c>
      <c r="AC79" s="273">
        <v>0</v>
      </c>
      <c r="AD79" s="273">
        <v>0</v>
      </c>
      <c r="AE79" s="273">
        <v>0</v>
      </c>
      <c r="AF79" s="273">
        <v>0</v>
      </c>
      <c r="AG79" s="274">
        <v>0</v>
      </c>
      <c r="AH79" s="258">
        <f t="shared" ref="AH79:AT79" si="57">SUM(AH80:AH87)</f>
        <v>73680000</v>
      </c>
      <c r="AI79" s="258">
        <f t="shared" si="57"/>
        <v>6140000</v>
      </c>
      <c r="AJ79" s="258">
        <f t="shared" si="57"/>
        <v>6140000</v>
      </c>
      <c r="AK79" s="258">
        <f t="shared" si="57"/>
        <v>6140000</v>
      </c>
      <c r="AL79" s="258">
        <f t="shared" si="57"/>
        <v>6140000</v>
      </c>
      <c r="AM79" s="258">
        <f t="shared" si="57"/>
        <v>6140000</v>
      </c>
      <c r="AN79" s="258">
        <f t="shared" si="57"/>
        <v>6140000</v>
      </c>
      <c r="AO79" s="258">
        <f t="shared" si="57"/>
        <v>6140000</v>
      </c>
      <c r="AP79" s="258">
        <f t="shared" si="57"/>
        <v>6140000</v>
      </c>
      <c r="AQ79" s="258">
        <f t="shared" si="57"/>
        <v>6140000</v>
      </c>
      <c r="AR79" s="258">
        <f t="shared" si="57"/>
        <v>6140000</v>
      </c>
      <c r="AS79" s="258">
        <f t="shared" si="57"/>
        <v>6140000</v>
      </c>
      <c r="AT79" s="258">
        <f t="shared" si="57"/>
        <v>6140000</v>
      </c>
      <c r="AU79" s="258">
        <f t="shared" si="53"/>
        <v>18420000</v>
      </c>
      <c r="AV79" s="258">
        <f t="shared" si="3"/>
        <v>18420000</v>
      </c>
      <c r="AW79" s="258">
        <f t="shared" si="4"/>
        <v>18420000</v>
      </c>
      <c r="AX79" s="258">
        <f t="shared" si="5"/>
        <v>18420000</v>
      </c>
      <c r="AY79" s="258">
        <f>SUM(AY80:AY87)</f>
        <v>73680000</v>
      </c>
      <c r="AZ79" s="258">
        <f t="shared" ref="AZ79:BA79" si="58">SUM(AZ80:AZ87)</f>
        <v>73680000</v>
      </c>
      <c r="BA79" s="258">
        <f t="shared" si="58"/>
        <v>73680000</v>
      </c>
      <c r="BB79" s="250"/>
      <c r="BC79" s="275"/>
      <c r="BD79" s="276"/>
      <c r="BE79" s="262">
        <f>SUM(BE80:BE87)</f>
        <v>0</v>
      </c>
      <c r="BF79" s="262">
        <v>0</v>
      </c>
      <c r="BG79" s="262">
        <v>0</v>
      </c>
      <c r="BH79" s="263">
        <f t="shared" si="7"/>
        <v>0</v>
      </c>
    </row>
    <row r="80" spans="1:60" outlineLevel="1" x14ac:dyDescent="0.3">
      <c r="A80" s="71" t="s">
        <v>162</v>
      </c>
      <c r="B80" s="238" t="s">
        <v>163</v>
      </c>
      <c r="C80" s="238" t="s">
        <v>31</v>
      </c>
      <c r="D80" s="239">
        <v>5108110</v>
      </c>
      <c r="E80" s="239" t="s">
        <v>164</v>
      </c>
      <c r="F80" s="277">
        <v>0</v>
      </c>
      <c r="G80" s="245">
        <f t="shared" ref="G80:G87" si="59">SUM(H80:S80)</f>
        <v>0</v>
      </c>
      <c r="H80" s="264">
        <f>IFERROR(INDEX('[1]2024'!$A:$Q,MATCH($A$3&amp;$D80,'[1]2024'!$B:$B,0),MATCH(H$4,'[1]2024'!$2:$2,0)),0)+IFERROR(INDEX('[1]2024'!$A:$Q,MATCH($B$3&amp;$D80,'[1]2024'!$B:$B,0),MATCH(H$4,'[1]2024'!$2:$2,0)),0)++IFERROR(INDEX('[1]2024'!$A:$Q,MATCH($C$3&amp;$D80,'[1]2024'!$B:$B,0),MATCH(H$4,'[1]2024'!$2:$2,0)),0)++IFERROR(INDEX('[1]2024'!$A:$Q,MATCH($D$3&amp;$D80,'[1]2024'!$B:$B,0),MATCH(H$4,'[1]2024'!$2:$2,0)),0)</f>
        <v>0</v>
      </c>
      <c r="I80" s="264">
        <f>IFERROR(INDEX('[1]2024'!$A:$Q,MATCH($A$3&amp;$D80,'[1]2024'!$B:$B,0),MATCH(I$4,'[1]2024'!$2:$2,0)),0)+IFERROR(INDEX('[1]2024'!$A:$Q,MATCH($B$3&amp;$D80,'[1]2024'!$B:$B,0),MATCH(I$4,'[1]2024'!$2:$2,0)),0)++IFERROR(INDEX('[1]2024'!$A:$Q,MATCH($C$3&amp;$D80,'[1]2024'!$B:$B,0),MATCH(I$4,'[1]2024'!$2:$2,0)),0)++IFERROR(INDEX('[1]2024'!$A:$Q,MATCH($D$3&amp;$D80,'[1]2024'!$B:$B,0),MATCH(I$4,'[1]2024'!$2:$2,0)),0)</f>
        <v>0</v>
      </c>
      <c r="J80" s="264">
        <f>IFERROR(INDEX('[1]2024'!$A:$Q,MATCH($A$3&amp;$D80,'[1]2024'!$B:$B,0),MATCH(J$4,'[1]2024'!$2:$2,0)),0)+IFERROR(INDEX('[1]2024'!$A:$Q,MATCH($B$3&amp;$D80,'[1]2024'!$B:$B,0),MATCH(J$4,'[1]2024'!$2:$2,0)),0)++IFERROR(INDEX('[1]2024'!$A:$Q,MATCH($C$3&amp;$D80,'[1]2024'!$B:$B,0),MATCH(J$4,'[1]2024'!$2:$2,0)),0)++IFERROR(INDEX('[1]2024'!$A:$Q,MATCH($D$3&amp;$D80,'[1]2024'!$B:$B,0),MATCH(J$4,'[1]2024'!$2:$2,0)),0)</f>
        <v>0</v>
      </c>
      <c r="K80" s="264">
        <f>IFERROR(INDEX('[1]2024'!$A:$Q,MATCH($A$3&amp;$D80,'[1]2024'!$B:$B,0),MATCH(K$4,'[1]2024'!$2:$2,0)),0)+IFERROR(INDEX('[1]2024'!$A:$Q,MATCH($B$3&amp;$D80,'[1]2024'!$B:$B,0),MATCH(K$4,'[1]2024'!$2:$2,0)),0)++IFERROR(INDEX('[1]2024'!$A:$Q,MATCH($C$3&amp;$D80,'[1]2024'!$B:$B,0),MATCH(K$4,'[1]2024'!$2:$2,0)),0)++IFERROR(INDEX('[1]2024'!$A:$Q,MATCH($D$3&amp;$D80,'[1]2024'!$B:$B,0),MATCH(K$4,'[1]2024'!$2:$2,0)),0)</f>
        <v>0</v>
      </c>
      <c r="L80" s="264">
        <f>IFERROR(INDEX('[1]2024'!$A:$Q,MATCH($A$3&amp;$D80,'[1]2024'!$B:$B,0),MATCH(L$4,'[1]2024'!$2:$2,0)),0)+IFERROR(INDEX('[1]2024'!$A:$Q,MATCH($B$3&amp;$D80,'[1]2024'!$B:$B,0),MATCH(L$4,'[1]2024'!$2:$2,0)),0)++IFERROR(INDEX('[1]2024'!$A:$Q,MATCH($C$3&amp;$D80,'[1]2024'!$B:$B,0),MATCH(L$4,'[1]2024'!$2:$2,0)),0)++IFERROR(INDEX('[1]2024'!$A:$Q,MATCH($D$3&amp;$D80,'[1]2024'!$B:$B,0),MATCH(L$4,'[1]2024'!$2:$2,0)),0)</f>
        <v>0</v>
      </c>
      <c r="M80" s="264">
        <f>IFERROR(INDEX('[1]2024'!$A:$Q,MATCH($A$3&amp;$D80,'[1]2024'!$B:$B,0),MATCH(M$4,'[1]2024'!$2:$2,0)),0)+IFERROR(INDEX('[1]2024'!$A:$Q,MATCH($B$3&amp;$D80,'[1]2024'!$B:$B,0),MATCH(M$4,'[1]2024'!$2:$2,0)),0)++IFERROR(INDEX('[1]2024'!$A:$Q,MATCH($C$3&amp;$D80,'[1]2024'!$B:$B,0),MATCH(M$4,'[1]2024'!$2:$2,0)),0)++IFERROR(INDEX('[1]2024'!$A:$Q,MATCH($D$3&amp;$D80,'[1]2024'!$B:$B,0),MATCH(M$4,'[1]2024'!$2:$2,0)),0)</f>
        <v>0</v>
      </c>
      <c r="N80" s="264">
        <f>IFERROR(INDEX('[1]2024'!$A:$Q,MATCH($A$3&amp;$D80,'[1]2024'!$B:$B,0),MATCH(N$4,'[1]2024'!$2:$2,0)),0)+IFERROR(INDEX('[1]2024'!$A:$Q,MATCH($B$3&amp;$D80,'[1]2024'!$B:$B,0),MATCH(N$4,'[1]2024'!$2:$2,0)),0)++IFERROR(INDEX('[1]2024'!$A:$Q,MATCH($C$3&amp;$D80,'[1]2024'!$B:$B,0),MATCH(N$4,'[1]2024'!$2:$2,0)),0)++IFERROR(INDEX('[1]2024'!$A:$Q,MATCH($D$3&amp;$D80,'[1]2024'!$B:$B,0),MATCH(N$4,'[1]2024'!$2:$2,0)),0)</f>
        <v>0</v>
      </c>
      <c r="O80" s="264">
        <f>IFERROR(INDEX('[1]2024'!$A:$Q,MATCH($A$3&amp;$D80,'[1]2024'!$B:$B,0),MATCH(O$4,'[1]2024'!$2:$2,0)),0)+IFERROR(INDEX('[1]2024'!$A:$Q,MATCH($B$3&amp;$D80,'[1]2024'!$B:$B,0),MATCH(O$4,'[1]2024'!$2:$2,0)),0)++IFERROR(INDEX('[1]2024'!$A:$Q,MATCH($C$3&amp;$D80,'[1]2024'!$B:$B,0),MATCH(O$4,'[1]2024'!$2:$2,0)),0)++IFERROR(INDEX('[1]2024'!$A:$Q,MATCH($D$3&amp;$D80,'[1]2024'!$B:$B,0),MATCH(O$4,'[1]2024'!$2:$2,0)),0)</f>
        <v>0</v>
      </c>
      <c r="P80" s="264">
        <f>IFERROR(INDEX('[1]2024'!$A:$Q,MATCH($A$3&amp;$D80,'[1]2024'!$B:$B,0),MATCH(P$4,'[1]2024'!$2:$2,0)),0)+IFERROR(INDEX('[1]2024'!$A:$Q,MATCH($B$3&amp;$D80,'[1]2024'!$B:$B,0),MATCH(P$4,'[1]2024'!$2:$2,0)),0)++IFERROR(INDEX('[1]2024'!$A:$Q,MATCH($C$3&amp;$D80,'[1]2024'!$B:$B,0),MATCH(P$4,'[1]2024'!$2:$2,0)),0)++IFERROR(INDEX('[1]2024'!$A:$Q,MATCH($D$3&amp;$D80,'[1]2024'!$B:$B,0),MATCH(P$4,'[1]2024'!$2:$2,0)),0)</f>
        <v>0</v>
      </c>
      <c r="Q80" s="264">
        <f>IFERROR(INDEX('[1]2024'!$A:$Q,MATCH($A$3&amp;$D80,'[1]2024'!$B:$B,0),MATCH(Q$4,'[1]2024'!$2:$2,0)),0)+IFERROR(INDEX('[1]2024'!$A:$Q,MATCH($B$3&amp;$D80,'[1]2024'!$B:$B,0),MATCH(Q$4,'[1]2024'!$2:$2,0)),0)++IFERROR(INDEX('[1]2024'!$A:$Q,MATCH($C$3&amp;$D80,'[1]2024'!$B:$B,0),MATCH(Q$4,'[1]2024'!$2:$2,0)),0)++IFERROR(INDEX('[1]2024'!$A:$Q,MATCH($D$3&amp;$D80,'[1]2024'!$B:$B,0),MATCH(Q$4,'[1]2024'!$2:$2,0)),0)</f>
        <v>0</v>
      </c>
      <c r="R80" s="264">
        <f>IFERROR(INDEX('[1]2024'!$A:$Q,MATCH($A$3&amp;$D80,'[1]2024'!$B:$B,0),MATCH(R$4,'[1]2024'!$2:$2,0)),0)+IFERROR(INDEX('[1]2024'!$A:$Q,MATCH($B$3&amp;$D80,'[1]2024'!$B:$B,0),MATCH(R$4,'[1]2024'!$2:$2,0)),0)++IFERROR(INDEX('[1]2024'!$A:$Q,MATCH($C$3&amp;$D80,'[1]2024'!$B:$B,0),MATCH(R$4,'[1]2024'!$2:$2,0)),0)++IFERROR(INDEX('[1]2024'!$A:$Q,MATCH($D$3&amp;$D80,'[1]2024'!$B:$B,0),MATCH(R$4,'[1]2024'!$2:$2,0)),0)</f>
        <v>0</v>
      </c>
      <c r="S80" s="264">
        <f>IFERROR(INDEX('[1]2024'!$A:$Q,MATCH($A$3&amp;$D80,'[1]2024'!$B:$B,0),MATCH(S$4,'[1]2024'!$2:$2,0)),0)+IFERROR(INDEX('[1]2024'!$A:$Q,MATCH($B$3&amp;$D80,'[1]2024'!$B:$B,0),MATCH(S$4,'[1]2024'!$2:$2,0)),0)++IFERROR(INDEX('[1]2024'!$A:$Q,MATCH($C$3&amp;$D80,'[1]2024'!$B:$B,0),MATCH(S$4,'[1]2024'!$2:$2,0)),0)++IFERROR(INDEX('[1]2024'!$A:$Q,MATCH($D$3&amp;$D80,'[1]2024'!$B:$B,0),MATCH(S$4,'[1]2024'!$2:$2,0)),0)</f>
        <v>0</v>
      </c>
      <c r="T80" s="75">
        <v>0</v>
      </c>
      <c r="U80" s="245">
        <f t="shared" ref="U80:U87" si="60">SUM(V80:AG80)</f>
        <v>0</v>
      </c>
      <c r="V80" s="246">
        <v>0</v>
      </c>
      <c r="W80" s="247">
        <v>0</v>
      </c>
      <c r="X80" s="247">
        <v>0</v>
      </c>
      <c r="Y80" s="247">
        <v>0</v>
      </c>
      <c r="Z80" s="247">
        <v>0</v>
      </c>
      <c r="AA80" s="247">
        <v>0</v>
      </c>
      <c r="AB80" s="247">
        <v>0</v>
      </c>
      <c r="AC80" s="247">
        <v>0</v>
      </c>
      <c r="AD80" s="247">
        <v>0</v>
      </c>
      <c r="AE80" s="247">
        <v>0</v>
      </c>
      <c r="AF80" s="247">
        <v>0</v>
      </c>
      <c r="AG80" s="248">
        <v>0</v>
      </c>
      <c r="AH80" s="245">
        <f>송도공장장!AH80+제조팀!AH80+송도밸리데이션팀!AH80+송도생산지원팀!AH80+송도설비관리팀!AH80+품질관리6팀!AH80+품질보증3팀!AH80</f>
        <v>55680000</v>
      </c>
      <c r="AI80" s="245">
        <f>송도공장장!AI80+제조팀!AI80+송도밸리데이션팀!AI80+송도생산지원팀!AI80+송도설비관리팀!AI80+품질관리6팀!AI80+품질보증3팀!AI80</f>
        <v>4640000</v>
      </c>
      <c r="AJ80" s="245">
        <f>송도공장장!AJ80+제조팀!AJ80+송도밸리데이션팀!AJ80+송도생산지원팀!AJ80+송도설비관리팀!AJ80+품질관리6팀!AJ80+품질보증3팀!AJ80</f>
        <v>4640000</v>
      </c>
      <c r="AK80" s="245">
        <f>송도공장장!AK80+제조팀!AK80+송도밸리데이션팀!AK80+송도생산지원팀!AK80+송도설비관리팀!AK80+품질관리6팀!AK80+품질보증3팀!AK80</f>
        <v>4640000</v>
      </c>
      <c r="AL80" s="245">
        <f>송도공장장!AL80+제조팀!AL80+송도밸리데이션팀!AL80+송도생산지원팀!AL80+송도설비관리팀!AL80+품질관리6팀!AL80+품질보증3팀!AL80</f>
        <v>4640000</v>
      </c>
      <c r="AM80" s="245">
        <f>송도공장장!AM80+제조팀!AM80+송도밸리데이션팀!AM80+송도생산지원팀!AM80+송도설비관리팀!AM80+품질관리6팀!AM80+품질보증3팀!AM80</f>
        <v>4640000</v>
      </c>
      <c r="AN80" s="245">
        <f>송도공장장!AN80+제조팀!AN80+송도밸리데이션팀!AN80+송도생산지원팀!AN80+송도설비관리팀!AN80+품질관리6팀!AN80+품질보증3팀!AN80</f>
        <v>4640000</v>
      </c>
      <c r="AO80" s="245">
        <f>송도공장장!AO80+제조팀!AO80+송도밸리데이션팀!AO80+송도생산지원팀!AO80+송도설비관리팀!AO80+품질관리6팀!AO80+품질보증3팀!AO80</f>
        <v>4640000</v>
      </c>
      <c r="AP80" s="245">
        <f>송도공장장!AP80+제조팀!AP80+송도밸리데이션팀!AP80+송도생산지원팀!AP80+송도설비관리팀!AP80+품질관리6팀!AP80+품질보증3팀!AP80</f>
        <v>4640000</v>
      </c>
      <c r="AQ80" s="245">
        <f>송도공장장!AQ80+제조팀!AQ80+송도밸리데이션팀!AQ80+송도생산지원팀!AQ80+송도설비관리팀!AQ80+품질관리6팀!AQ80+품질보증3팀!AQ80</f>
        <v>4640000</v>
      </c>
      <c r="AR80" s="245">
        <f>송도공장장!AR80+제조팀!AR80+송도밸리데이션팀!AR80+송도생산지원팀!AR80+송도설비관리팀!AR80+품질관리6팀!AR80+품질보증3팀!AR80</f>
        <v>4640000</v>
      </c>
      <c r="AS80" s="245">
        <f>송도공장장!AS80+제조팀!AS80+송도밸리데이션팀!AS80+송도생산지원팀!AS80+송도설비관리팀!AS80+품질관리6팀!AS80+품질보증3팀!AS80</f>
        <v>4640000</v>
      </c>
      <c r="AT80" s="245">
        <f>송도공장장!AT80+제조팀!AT80+송도밸리데이션팀!AT80+송도생산지원팀!AT80+송도설비관리팀!AT80+품질관리6팀!AT80+품질보증3팀!AT80</f>
        <v>4640000</v>
      </c>
      <c r="AU80" s="245">
        <f t="shared" si="53"/>
        <v>13920000</v>
      </c>
      <c r="AV80" s="245">
        <f t="shared" si="3"/>
        <v>13920000</v>
      </c>
      <c r="AW80" s="245">
        <f t="shared" si="4"/>
        <v>13920000</v>
      </c>
      <c r="AX80" s="245">
        <f t="shared" si="5"/>
        <v>13920000</v>
      </c>
      <c r="AY80" s="245">
        <f t="shared" ref="AY80:AY87" si="61">IF($BC80="O",1.05*$AH80,$AH80)</f>
        <v>55680000</v>
      </c>
      <c r="AZ80" s="245">
        <f t="shared" ref="AZ80:AZ87" si="62">IF($BC80="O",1.05*$AY80,$AY80)</f>
        <v>55680000</v>
      </c>
      <c r="BA80" s="245">
        <f t="shared" ref="BA80:BA87" si="63">IF($BC80="O",1.05*$AZ80,$AZ80)</f>
        <v>55680000</v>
      </c>
      <c r="BB80" s="250"/>
      <c r="BC80" s="251" t="s">
        <v>24</v>
      </c>
      <c r="BD80" s="261"/>
      <c r="BE80" s="264">
        <v>0</v>
      </c>
      <c r="BF80" s="264">
        <v>0</v>
      </c>
      <c r="BG80" s="264">
        <v>0</v>
      </c>
      <c r="BH80" s="265">
        <f t="shared" si="7"/>
        <v>0</v>
      </c>
    </row>
    <row r="81" spans="1:60" outlineLevel="1" x14ac:dyDescent="0.3">
      <c r="A81" s="71" t="s">
        <v>165</v>
      </c>
      <c r="B81" s="238" t="s">
        <v>163</v>
      </c>
      <c r="C81" s="238" t="s">
        <v>31</v>
      </c>
      <c r="D81" s="239">
        <v>5108120</v>
      </c>
      <c r="E81" s="239" t="s">
        <v>164</v>
      </c>
      <c r="F81" s="277">
        <v>0</v>
      </c>
      <c r="G81" s="245">
        <f t="shared" si="59"/>
        <v>0</v>
      </c>
      <c r="H81" s="264">
        <f>IFERROR(INDEX('[1]2024'!$A:$Q,MATCH($A$3&amp;$D81,'[1]2024'!$B:$B,0),MATCH(H$4,'[1]2024'!$2:$2,0)),0)+IFERROR(INDEX('[1]2024'!$A:$Q,MATCH($B$3&amp;$D81,'[1]2024'!$B:$B,0),MATCH(H$4,'[1]2024'!$2:$2,0)),0)++IFERROR(INDEX('[1]2024'!$A:$Q,MATCH($C$3&amp;$D81,'[1]2024'!$B:$B,0),MATCH(H$4,'[1]2024'!$2:$2,0)),0)++IFERROR(INDEX('[1]2024'!$A:$Q,MATCH($D$3&amp;$D81,'[1]2024'!$B:$B,0),MATCH(H$4,'[1]2024'!$2:$2,0)),0)</f>
        <v>0</v>
      </c>
      <c r="I81" s="264">
        <f>IFERROR(INDEX('[1]2024'!$A:$Q,MATCH($A$3&amp;$D81,'[1]2024'!$B:$B,0),MATCH(I$4,'[1]2024'!$2:$2,0)),0)+IFERROR(INDEX('[1]2024'!$A:$Q,MATCH($B$3&amp;$D81,'[1]2024'!$B:$B,0),MATCH(I$4,'[1]2024'!$2:$2,0)),0)++IFERROR(INDEX('[1]2024'!$A:$Q,MATCH($C$3&amp;$D81,'[1]2024'!$B:$B,0),MATCH(I$4,'[1]2024'!$2:$2,0)),0)++IFERROR(INDEX('[1]2024'!$A:$Q,MATCH($D$3&amp;$D81,'[1]2024'!$B:$B,0),MATCH(I$4,'[1]2024'!$2:$2,0)),0)</f>
        <v>0</v>
      </c>
      <c r="J81" s="264">
        <f>IFERROR(INDEX('[1]2024'!$A:$Q,MATCH($A$3&amp;$D81,'[1]2024'!$B:$B,0),MATCH(J$4,'[1]2024'!$2:$2,0)),0)+IFERROR(INDEX('[1]2024'!$A:$Q,MATCH($B$3&amp;$D81,'[1]2024'!$B:$B,0),MATCH(J$4,'[1]2024'!$2:$2,0)),0)++IFERROR(INDEX('[1]2024'!$A:$Q,MATCH($C$3&amp;$D81,'[1]2024'!$B:$B,0),MATCH(J$4,'[1]2024'!$2:$2,0)),0)++IFERROR(INDEX('[1]2024'!$A:$Q,MATCH($D$3&amp;$D81,'[1]2024'!$B:$B,0),MATCH(J$4,'[1]2024'!$2:$2,0)),0)</f>
        <v>0</v>
      </c>
      <c r="K81" s="264">
        <f>IFERROR(INDEX('[1]2024'!$A:$Q,MATCH($A$3&amp;$D81,'[1]2024'!$B:$B,0),MATCH(K$4,'[1]2024'!$2:$2,0)),0)+IFERROR(INDEX('[1]2024'!$A:$Q,MATCH($B$3&amp;$D81,'[1]2024'!$B:$B,0),MATCH(K$4,'[1]2024'!$2:$2,0)),0)++IFERROR(INDEX('[1]2024'!$A:$Q,MATCH($C$3&amp;$D81,'[1]2024'!$B:$B,0),MATCH(K$4,'[1]2024'!$2:$2,0)),0)++IFERROR(INDEX('[1]2024'!$A:$Q,MATCH($D$3&amp;$D81,'[1]2024'!$B:$B,0),MATCH(K$4,'[1]2024'!$2:$2,0)),0)</f>
        <v>0</v>
      </c>
      <c r="L81" s="264">
        <f>IFERROR(INDEX('[1]2024'!$A:$Q,MATCH($A$3&amp;$D81,'[1]2024'!$B:$B,0),MATCH(L$4,'[1]2024'!$2:$2,0)),0)+IFERROR(INDEX('[1]2024'!$A:$Q,MATCH($B$3&amp;$D81,'[1]2024'!$B:$B,0),MATCH(L$4,'[1]2024'!$2:$2,0)),0)++IFERROR(INDEX('[1]2024'!$A:$Q,MATCH($C$3&amp;$D81,'[1]2024'!$B:$B,0),MATCH(L$4,'[1]2024'!$2:$2,0)),0)++IFERROR(INDEX('[1]2024'!$A:$Q,MATCH($D$3&amp;$D81,'[1]2024'!$B:$B,0),MATCH(L$4,'[1]2024'!$2:$2,0)),0)</f>
        <v>0</v>
      </c>
      <c r="M81" s="264">
        <f>IFERROR(INDEX('[1]2024'!$A:$Q,MATCH($A$3&amp;$D81,'[1]2024'!$B:$B,0),MATCH(M$4,'[1]2024'!$2:$2,0)),0)+IFERROR(INDEX('[1]2024'!$A:$Q,MATCH($B$3&amp;$D81,'[1]2024'!$B:$B,0),MATCH(M$4,'[1]2024'!$2:$2,0)),0)++IFERROR(INDEX('[1]2024'!$A:$Q,MATCH($C$3&amp;$D81,'[1]2024'!$B:$B,0),MATCH(M$4,'[1]2024'!$2:$2,0)),0)++IFERROR(INDEX('[1]2024'!$A:$Q,MATCH($D$3&amp;$D81,'[1]2024'!$B:$B,0),MATCH(M$4,'[1]2024'!$2:$2,0)),0)</f>
        <v>0</v>
      </c>
      <c r="N81" s="264">
        <f>IFERROR(INDEX('[1]2024'!$A:$Q,MATCH($A$3&amp;$D81,'[1]2024'!$B:$B,0),MATCH(N$4,'[1]2024'!$2:$2,0)),0)+IFERROR(INDEX('[1]2024'!$A:$Q,MATCH($B$3&amp;$D81,'[1]2024'!$B:$B,0),MATCH(N$4,'[1]2024'!$2:$2,0)),0)++IFERROR(INDEX('[1]2024'!$A:$Q,MATCH($C$3&amp;$D81,'[1]2024'!$B:$B,0),MATCH(N$4,'[1]2024'!$2:$2,0)),0)++IFERROR(INDEX('[1]2024'!$A:$Q,MATCH($D$3&amp;$D81,'[1]2024'!$B:$B,0),MATCH(N$4,'[1]2024'!$2:$2,0)),0)</f>
        <v>0</v>
      </c>
      <c r="O81" s="264">
        <f>IFERROR(INDEX('[1]2024'!$A:$Q,MATCH($A$3&amp;$D81,'[1]2024'!$B:$B,0),MATCH(O$4,'[1]2024'!$2:$2,0)),0)+IFERROR(INDEX('[1]2024'!$A:$Q,MATCH($B$3&amp;$D81,'[1]2024'!$B:$B,0),MATCH(O$4,'[1]2024'!$2:$2,0)),0)++IFERROR(INDEX('[1]2024'!$A:$Q,MATCH($C$3&amp;$D81,'[1]2024'!$B:$B,0),MATCH(O$4,'[1]2024'!$2:$2,0)),0)++IFERROR(INDEX('[1]2024'!$A:$Q,MATCH($D$3&amp;$D81,'[1]2024'!$B:$B,0),MATCH(O$4,'[1]2024'!$2:$2,0)),0)</f>
        <v>0</v>
      </c>
      <c r="P81" s="264">
        <f>IFERROR(INDEX('[1]2024'!$A:$Q,MATCH($A$3&amp;$D81,'[1]2024'!$B:$B,0),MATCH(P$4,'[1]2024'!$2:$2,0)),0)+IFERROR(INDEX('[1]2024'!$A:$Q,MATCH($B$3&amp;$D81,'[1]2024'!$B:$B,0),MATCH(P$4,'[1]2024'!$2:$2,0)),0)++IFERROR(INDEX('[1]2024'!$A:$Q,MATCH($C$3&amp;$D81,'[1]2024'!$B:$B,0),MATCH(P$4,'[1]2024'!$2:$2,0)),0)++IFERROR(INDEX('[1]2024'!$A:$Q,MATCH($D$3&amp;$D81,'[1]2024'!$B:$B,0),MATCH(P$4,'[1]2024'!$2:$2,0)),0)</f>
        <v>0</v>
      </c>
      <c r="Q81" s="264">
        <f>IFERROR(INDEX('[1]2024'!$A:$Q,MATCH($A$3&amp;$D81,'[1]2024'!$B:$B,0),MATCH(Q$4,'[1]2024'!$2:$2,0)),0)+IFERROR(INDEX('[1]2024'!$A:$Q,MATCH($B$3&amp;$D81,'[1]2024'!$B:$B,0),MATCH(Q$4,'[1]2024'!$2:$2,0)),0)++IFERROR(INDEX('[1]2024'!$A:$Q,MATCH($C$3&amp;$D81,'[1]2024'!$B:$B,0),MATCH(Q$4,'[1]2024'!$2:$2,0)),0)++IFERROR(INDEX('[1]2024'!$A:$Q,MATCH($D$3&amp;$D81,'[1]2024'!$B:$B,0),MATCH(Q$4,'[1]2024'!$2:$2,0)),0)</f>
        <v>0</v>
      </c>
      <c r="R81" s="264">
        <f>IFERROR(INDEX('[1]2024'!$A:$Q,MATCH($A$3&amp;$D81,'[1]2024'!$B:$B,0),MATCH(R$4,'[1]2024'!$2:$2,0)),0)+IFERROR(INDEX('[1]2024'!$A:$Q,MATCH($B$3&amp;$D81,'[1]2024'!$B:$B,0),MATCH(R$4,'[1]2024'!$2:$2,0)),0)++IFERROR(INDEX('[1]2024'!$A:$Q,MATCH($C$3&amp;$D81,'[1]2024'!$B:$B,0),MATCH(R$4,'[1]2024'!$2:$2,0)),0)++IFERROR(INDEX('[1]2024'!$A:$Q,MATCH($D$3&amp;$D81,'[1]2024'!$B:$B,0),MATCH(R$4,'[1]2024'!$2:$2,0)),0)</f>
        <v>0</v>
      </c>
      <c r="S81" s="264">
        <f>IFERROR(INDEX('[1]2024'!$A:$Q,MATCH($A$3&amp;$D81,'[1]2024'!$B:$B,0),MATCH(S$4,'[1]2024'!$2:$2,0)),0)+IFERROR(INDEX('[1]2024'!$A:$Q,MATCH($B$3&amp;$D81,'[1]2024'!$B:$B,0),MATCH(S$4,'[1]2024'!$2:$2,0)),0)++IFERROR(INDEX('[1]2024'!$A:$Q,MATCH($C$3&amp;$D81,'[1]2024'!$B:$B,0),MATCH(S$4,'[1]2024'!$2:$2,0)),0)++IFERROR(INDEX('[1]2024'!$A:$Q,MATCH($D$3&amp;$D81,'[1]2024'!$B:$B,0),MATCH(S$4,'[1]2024'!$2:$2,0)),0)</f>
        <v>0</v>
      </c>
      <c r="T81" s="75">
        <v>0</v>
      </c>
      <c r="U81" s="245">
        <f t="shared" si="60"/>
        <v>0</v>
      </c>
      <c r="V81" s="246">
        <v>0</v>
      </c>
      <c r="W81" s="247">
        <v>0</v>
      </c>
      <c r="X81" s="247">
        <v>0</v>
      </c>
      <c r="Y81" s="247">
        <v>0</v>
      </c>
      <c r="Z81" s="247">
        <v>0</v>
      </c>
      <c r="AA81" s="247">
        <v>0</v>
      </c>
      <c r="AB81" s="247">
        <v>0</v>
      </c>
      <c r="AC81" s="247">
        <v>0</v>
      </c>
      <c r="AD81" s="247">
        <v>0</v>
      </c>
      <c r="AE81" s="247">
        <v>0</v>
      </c>
      <c r="AF81" s="247">
        <v>0</v>
      </c>
      <c r="AG81" s="248">
        <v>0</v>
      </c>
      <c r="AH81" s="245">
        <f>송도공장장!AH81+제조팀!AH81+송도밸리데이션팀!AH81+송도생산지원팀!AH81+송도설비관리팀!AH81+품질관리6팀!AH81+품질보증3팀!AH81</f>
        <v>0</v>
      </c>
      <c r="AI81" s="245">
        <f>송도공장장!AI81+제조팀!AI81+송도밸리데이션팀!AI81+송도생산지원팀!AI81+송도설비관리팀!AI81+품질관리6팀!AI81+품질보증3팀!AI81</f>
        <v>0</v>
      </c>
      <c r="AJ81" s="245">
        <f>송도공장장!AJ81+제조팀!AJ81+송도밸리데이션팀!AJ81+송도생산지원팀!AJ81+송도설비관리팀!AJ81+품질관리6팀!AJ81+품질보증3팀!AJ81</f>
        <v>0</v>
      </c>
      <c r="AK81" s="245">
        <f>송도공장장!AK81+제조팀!AK81+송도밸리데이션팀!AK81+송도생산지원팀!AK81+송도설비관리팀!AK81+품질관리6팀!AK81+품질보증3팀!AK81</f>
        <v>0</v>
      </c>
      <c r="AL81" s="245">
        <f>송도공장장!AL81+제조팀!AL81+송도밸리데이션팀!AL81+송도생산지원팀!AL81+송도설비관리팀!AL81+품질관리6팀!AL81+품질보증3팀!AL81</f>
        <v>0</v>
      </c>
      <c r="AM81" s="245">
        <f>송도공장장!AM81+제조팀!AM81+송도밸리데이션팀!AM81+송도생산지원팀!AM81+송도설비관리팀!AM81+품질관리6팀!AM81+품질보증3팀!AM81</f>
        <v>0</v>
      </c>
      <c r="AN81" s="245">
        <f>송도공장장!AN81+제조팀!AN81+송도밸리데이션팀!AN81+송도생산지원팀!AN81+송도설비관리팀!AN81+품질관리6팀!AN81+품질보증3팀!AN81</f>
        <v>0</v>
      </c>
      <c r="AO81" s="245">
        <f>송도공장장!AO81+제조팀!AO81+송도밸리데이션팀!AO81+송도생산지원팀!AO81+송도설비관리팀!AO81+품질관리6팀!AO81+품질보증3팀!AO81</f>
        <v>0</v>
      </c>
      <c r="AP81" s="245">
        <f>송도공장장!AP81+제조팀!AP81+송도밸리데이션팀!AP81+송도생산지원팀!AP81+송도설비관리팀!AP81+품질관리6팀!AP81+품질보증3팀!AP81</f>
        <v>0</v>
      </c>
      <c r="AQ81" s="245">
        <f>송도공장장!AQ81+제조팀!AQ81+송도밸리데이션팀!AQ81+송도생산지원팀!AQ81+송도설비관리팀!AQ81+품질관리6팀!AQ81+품질보증3팀!AQ81</f>
        <v>0</v>
      </c>
      <c r="AR81" s="245">
        <f>송도공장장!AR81+제조팀!AR81+송도밸리데이션팀!AR81+송도생산지원팀!AR81+송도설비관리팀!AR81+품질관리6팀!AR81+품질보증3팀!AR81</f>
        <v>0</v>
      </c>
      <c r="AS81" s="245">
        <f>송도공장장!AS81+제조팀!AS81+송도밸리데이션팀!AS81+송도생산지원팀!AS81+송도설비관리팀!AS81+품질관리6팀!AS81+품질보증3팀!AS81</f>
        <v>0</v>
      </c>
      <c r="AT81" s="245">
        <f>송도공장장!AT81+제조팀!AT81+송도밸리데이션팀!AT81+송도생산지원팀!AT81+송도설비관리팀!AT81+품질관리6팀!AT81+품질보증3팀!AT81</f>
        <v>0</v>
      </c>
      <c r="AU81" s="245">
        <f t="shared" si="53"/>
        <v>0</v>
      </c>
      <c r="AV81" s="245">
        <f t="shared" si="3"/>
        <v>0</v>
      </c>
      <c r="AW81" s="245">
        <f t="shared" si="4"/>
        <v>0</v>
      </c>
      <c r="AX81" s="245">
        <f t="shared" si="5"/>
        <v>0</v>
      </c>
      <c r="AY81" s="245">
        <f t="shared" si="61"/>
        <v>0</v>
      </c>
      <c r="AZ81" s="245">
        <f t="shared" si="62"/>
        <v>0</v>
      </c>
      <c r="BA81" s="245">
        <f t="shared" si="63"/>
        <v>0</v>
      </c>
      <c r="BB81" s="250"/>
      <c r="BC81" s="251" t="s">
        <v>24</v>
      </c>
      <c r="BD81" s="261"/>
      <c r="BE81" s="264">
        <v>0</v>
      </c>
      <c r="BF81" s="264">
        <v>0</v>
      </c>
      <c r="BG81" s="264">
        <v>0</v>
      </c>
      <c r="BH81" s="265">
        <f t="shared" si="7"/>
        <v>0</v>
      </c>
    </row>
    <row r="82" spans="1:60" outlineLevel="1" x14ac:dyDescent="0.3">
      <c r="A82" s="71" t="s">
        <v>166</v>
      </c>
      <c r="B82" s="238" t="s">
        <v>163</v>
      </c>
      <c r="C82" s="238" t="s">
        <v>31</v>
      </c>
      <c r="D82" s="239">
        <v>5108130</v>
      </c>
      <c r="E82" s="239" t="s">
        <v>164</v>
      </c>
      <c r="F82" s="277">
        <v>0</v>
      </c>
      <c r="G82" s="245">
        <f t="shared" si="59"/>
        <v>0</v>
      </c>
      <c r="H82" s="264">
        <f>IFERROR(INDEX('[1]2024'!$A:$Q,MATCH($A$3&amp;$D82,'[1]2024'!$B:$B,0),MATCH(H$4,'[1]2024'!$2:$2,0)),0)+IFERROR(INDEX('[1]2024'!$A:$Q,MATCH($B$3&amp;$D82,'[1]2024'!$B:$B,0),MATCH(H$4,'[1]2024'!$2:$2,0)),0)++IFERROR(INDEX('[1]2024'!$A:$Q,MATCH($C$3&amp;$D82,'[1]2024'!$B:$B,0),MATCH(H$4,'[1]2024'!$2:$2,0)),0)++IFERROR(INDEX('[1]2024'!$A:$Q,MATCH($D$3&amp;$D82,'[1]2024'!$B:$B,0),MATCH(H$4,'[1]2024'!$2:$2,0)),0)</f>
        <v>0</v>
      </c>
      <c r="I82" s="264">
        <f>IFERROR(INDEX('[1]2024'!$A:$Q,MATCH($A$3&amp;$D82,'[1]2024'!$B:$B,0),MATCH(I$4,'[1]2024'!$2:$2,0)),0)+IFERROR(INDEX('[1]2024'!$A:$Q,MATCH($B$3&amp;$D82,'[1]2024'!$B:$B,0),MATCH(I$4,'[1]2024'!$2:$2,0)),0)++IFERROR(INDEX('[1]2024'!$A:$Q,MATCH($C$3&amp;$D82,'[1]2024'!$B:$B,0),MATCH(I$4,'[1]2024'!$2:$2,0)),0)++IFERROR(INDEX('[1]2024'!$A:$Q,MATCH($D$3&amp;$D82,'[1]2024'!$B:$B,0),MATCH(I$4,'[1]2024'!$2:$2,0)),0)</f>
        <v>0</v>
      </c>
      <c r="J82" s="264">
        <f>IFERROR(INDEX('[1]2024'!$A:$Q,MATCH($A$3&amp;$D82,'[1]2024'!$B:$B,0),MATCH(J$4,'[1]2024'!$2:$2,0)),0)+IFERROR(INDEX('[1]2024'!$A:$Q,MATCH($B$3&amp;$D82,'[1]2024'!$B:$B,0),MATCH(J$4,'[1]2024'!$2:$2,0)),0)++IFERROR(INDEX('[1]2024'!$A:$Q,MATCH($C$3&amp;$D82,'[1]2024'!$B:$B,0),MATCH(J$4,'[1]2024'!$2:$2,0)),0)++IFERROR(INDEX('[1]2024'!$A:$Q,MATCH($D$3&amp;$D82,'[1]2024'!$B:$B,0),MATCH(J$4,'[1]2024'!$2:$2,0)),0)</f>
        <v>0</v>
      </c>
      <c r="K82" s="264">
        <f>IFERROR(INDEX('[1]2024'!$A:$Q,MATCH($A$3&amp;$D82,'[1]2024'!$B:$B,0),MATCH(K$4,'[1]2024'!$2:$2,0)),0)+IFERROR(INDEX('[1]2024'!$A:$Q,MATCH($B$3&amp;$D82,'[1]2024'!$B:$B,0),MATCH(K$4,'[1]2024'!$2:$2,0)),0)++IFERROR(INDEX('[1]2024'!$A:$Q,MATCH($C$3&amp;$D82,'[1]2024'!$B:$B,0),MATCH(K$4,'[1]2024'!$2:$2,0)),0)++IFERROR(INDEX('[1]2024'!$A:$Q,MATCH($D$3&amp;$D82,'[1]2024'!$B:$B,0),MATCH(K$4,'[1]2024'!$2:$2,0)),0)</f>
        <v>0</v>
      </c>
      <c r="L82" s="264">
        <f>IFERROR(INDEX('[1]2024'!$A:$Q,MATCH($A$3&amp;$D82,'[1]2024'!$B:$B,0),MATCH(L$4,'[1]2024'!$2:$2,0)),0)+IFERROR(INDEX('[1]2024'!$A:$Q,MATCH($B$3&amp;$D82,'[1]2024'!$B:$B,0),MATCH(L$4,'[1]2024'!$2:$2,0)),0)++IFERROR(INDEX('[1]2024'!$A:$Q,MATCH($C$3&amp;$D82,'[1]2024'!$B:$B,0),MATCH(L$4,'[1]2024'!$2:$2,0)),0)++IFERROR(INDEX('[1]2024'!$A:$Q,MATCH($D$3&amp;$D82,'[1]2024'!$B:$B,0),MATCH(L$4,'[1]2024'!$2:$2,0)),0)</f>
        <v>0</v>
      </c>
      <c r="M82" s="264">
        <f>IFERROR(INDEX('[1]2024'!$A:$Q,MATCH($A$3&amp;$D82,'[1]2024'!$B:$B,0),MATCH(M$4,'[1]2024'!$2:$2,0)),0)+IFERROR(INDEX('[1]2024'!$A:$Q,MATCH($B$3&amp;$D82,'[1]2024'!$B:$B,0),MATCH(M$4,'[1]2024'!$2:$2,0)),0)++IFERROR(INDEX('[1]2024'!$A:$Q,MATCH($C$3&amp;$D82,'[1]2024'!$B:$B,0),MATCH(M$4,'[1]2024'!$2:$2,0)),0)++IFERROR(INDEX('[1]2024'!$A:$Q,MATCH($D$3&amp;$D82,'[1]2024'!$B:$B,0),MATCH(M$4,'[1]2024'!$2:$2,0)),0)</f>
        <v>0</v>
      </c>
      <c r="N82" s="264">
        <f>IFERROR(INDEX('[1]2024'!$A:$Q,MATCH($A$3&amp;$D82,'[1]2024'!$B:$B,0),MATCH(N$4,'[1]2024'!$2:$2,0)),0)+IFERROR(INDEX('[1]2024'!$A:$Q,MATCH($B$3&amp;$D82,'[1]2024'!$B:$B,0),MATCH(N$4,'[1]2024'!$2:$2,0)),0)++IFERROR(INDEX('[1]2024'!$A:$Q,MATCH($C$3&amp;$D82,'[1]2024'!$B:$B,0),MATCH(N$4,'[1]2024'!$2:$2,0)),0)++IFERROR(INDEX('[1]2024'!$A:$Q,MATCH($D$3&amp;$D82,'[1]2024'!$B:$B,0),MATCH(N$4,'[1]2024'!$2:$2,0)),0)</f>
        <v>0</v>
      </c>
      <c r="O82" s="264">
        <f>IFERROR(INDEX('[1]2024'!$A:$Q,MATCH($A$3&amp;$D82,'[1]2024'!$B:$B,0),MATCH(O$4,'[1]2024'!$2:$2,0)),0)+IFERROR(INDEX('[1]2024'!$A:$Q,MATCH($B$3&amp;$D82,'[1]2024'!$B:$B,0),MATCH(O$4,'[1]2024'!$2:$2,0)),0)++IFERROR(INDEX('[1]2024'!$A:$Q,MATCH($C$3&amp;$D82,'[1]2024'!$B:$B,0),MATCH(O$4,'[1]2024'!$2:$2,0)),0)++IFERROR(INDEX('[1]2024'!$A:$Q,MATCH($D$3&amp;$D82,'[1]2024'!$B:$B,0),MATCH(O$4,'[1]2024'!$2:$2,0)),0)</f>
        <v>0</v>
      </c>
      <c r="P82" s="264">
        <f>IFERROR(INDEX('[1]2024'!$A:$Q,MATCH($A$3&amp;$D82,'[1]2024'!$B:$B,0),MATCH(P$4,'[1]2024'!$2:$2,0)),0)+IFERROR(INDEX('[1]2024'!$A:$Q,MATCH($B$3&amp;$D82,'[1]2024'!$B:$B,0),MATCH(P$4,'[1]2024'!$2:$2,0)),0)++IFERROR(INDEX('[1]2024'!$A:$Q,MATCH($C$3&amp;$D82,'[1]2024'!$B:$B,0),MATCH(P$4,'[1]2024'!$2:$2,0)),0)++IFERROR(INDEX('[1]2024'!$A:$Q,MATCH($D$3&amp;$D82,'[1]2024'!$B:$B,0),MATCH(P$4,'[1]2024'!$2:$2,0)),0)</f>
        <v>0</v>
      </c>
      <c r="Q82" s="264">
        <f>IFERROR(INDEX('[1]2024'!$A:$Q,MATCH($A$3&amp;$D82,'[1]2024'!$B:$B,0),MATCH(Q$4,'[1]2024'!$2:$2,0)),0)+IFERROR(INDEX('[1]2024'!$A:$Q,MATCH($B$3&amp;$D82,'[1]2024'!$B:$B,0),MATCH(Q$4,'[1]2024'!$2:$2,0)),0)++IFERROR(INDEX('[1]2024'!$A:$Q,MATCH($C$3&amp;$D82,'[1]2024'!$B:$B,0),MATCH(Q$4,'[1]2024'!$2:$2,0)),0)++IFERROR(INDEX('[1]2024'!$A:$Q,MATCH($D$3&amp;$D82,'[1]2024'!$B:$B,0),MATCH(Q$4,'[1]2024'!$2:$2,0)),0)</f>
        <v>0</v>
      </c>
      <c r="R82" s="264">
        <f>IFERROR(INDEX('[1]2024'!$A:$Q,MATCH($A$3&amp;$D82,'[1]2024'!$B:$B,0),MATCH(R$4,'[1]2024'!$2:$2,0)),0)+IFERROR(INDEX('[1]2024'!$A:$Q,MATCH($B$3&amp;$D82,'[1]2024'!$B:$B,0),MATCH(R$4,'[1]2024'!$2:$2,0)),0)++IFERROR(INDEX('[1]2024'!$A:$Q,MATCH($C$3&amp;$D82,'[1]2024'!$B:$B,0),MATCH(R$4,'[1]2024'!$2:$2,0)),0)++IFERROR(INDEX('[1]2024'!$A:$Q,MATCH($D$3&amp;$D82,'[1]2024'!$B:$B,0),MATCH(R$4,'[1]2024'!$2:$2,0)),0)</f>
        <v>0</v>
      </c>
      <c r="S82" s="264">
        <f>IFERROR(INDEX('[1]2024'!$A:$Q,MATCH($A$3&amp;$D82,'[1]2024'!$B:$B,0),MATCH(S$4,'[1]2024'!$2:$2,0)),0)+IFERROR(INDEX('[1]2024'!$A:$Q,MATCH($B$3&amp;$D82,'[1]2024'!$B:$B,0),MATCH(S$4,'[1]2024'!$2:$2,0)),0)++IFERROR(INDEX('[1]2024'!$A:$Q,MATCH($C$3&amp;$D82,'[1]2024'!$B:$B,0),MATCH(S$4,'[1]2024'!$2:$2,0)),0)++IFERROR(INDEX('[1]2024'!$A:$Q,MATCH($D$3&amp;$D82,'[1]2024'!$B:$B,0),MATCH(S$4,'[1]2024'!$2:$2,0)),0)</f>
        <v>0</v>
      </c>
      <c r="T82" s="75">
        <v>0</v>
      </c>
      <c r="U82" s="245">
        <f t="shared" si="60"/>
        <v>0</v>
      </c>
      <c r="V82" s="246">
        <v>0</v>
      </c>
      <c r="W82" s="247">
        <v>0</v>
      </c>
      <c r="X82" s="247">
        <v>0</v>
      </c>
      <c r="Y82" s="247">
        <v>0</v>
      </c>
      <c r="Z82" s="247">
        <v>0</v>
      </c>
      <c r="AA82" s="247">
        <v>0</v>
      </c>
      <c r="AB82" s="247">
        <v>0</v>
      </c>
      <c r="AC82" s="247">
        <v>0</v>
      </c>
      <c r="AD82" s="247">
        <v>0</v>
      </c>
      <c r="AE82" s="247">
        <v>0</v>
      </c>
      <c r="AF82" s="247">
        <v>0</v>
      </c>
      <c r="AG82" s="248">
        <v>0</v>
      </c>
      <c r="AH82" s="245">
        <f>송도공장장!AH82+제조팀!AH82+송도밸리데이션팀!AH82+송도생산지원팀!AH82+송도설비관리팀!AH82+품질관리6팀!AH82+품질보증3팀!AH82</f>
        <v>0</v>
      </c>
      <c r="AI82" s="245">
        <f>송도공장장!AI82+제조팀!AI82+송도밸리데이션팀!AI82+송도생산지원팀!AI82+송도설비관리팀!AI82+품질관리6팀!AI82+품질보증3팀!AI82</f>
        <v>0</v>
      </c>
      <c r="AJ82" s="245">
        <f>송도공장장!AJ82+제조팀!AJ82+송도밸리데이션팀!AJ82+송도생산지원팀!AJ82+송도설비관리팀!AJ82+품질관리6팀!AJ82+품질보증3팀!AJ82</f>
        <v>0</v>
      </c>
      <c r="AK82" s="245">
        <f>송도공장장!AK82+제조팀!AK82+송도밸리데이션팀!AK82+송도생산지원팀!AK82+송도설비관리팀!AK82+품질관리6팀!AK82+품질보증3팀!AK82</f>
        <v>0</v>
      </c>
      <c r="AL82" s="245">
        <f>송도공장장!AL82+제조팀!AL82+송도밸리데이션팀!AL82+송도생산지원팀!AL82+송도설비관리팀!AL82+품질관리6팀!AL82+품질보증3팀!AL82</f>
        <v>0</v>
      </c>
      <c r="AM82" s="245">
        <f>송도공장장!AM82+제조팀!AM82+송도밸리데이션팀!AM82+송도생산지원팀!AM82+송도설비관리팀!AM82+품질관리6팀!AM82+품질보증3팀!AM82</f>
        <v>0</v>
      </c>
      <c r="AN82" s="245">
        <f>송도공장장!AN82+제조팀!AN82+송도밸리데이션팀!AN82+송도생산지원팀!AN82+송도설비관리팀!AN82+품질관리6팀!AN82+품질보증3팀!AN82</f>
        <v>0</v>
      </c>
      <c r="AO82" s="245">
        <f>송도공장장!AO82+제조팀!AO82+송도밸리데이션팀!AO82+송도생산지원팀!AO82+송도설비관리팀!AO82+품질관리6팀!AO82+품질보증3팀!AO82</f>
        <v>0</v>
      </c>
      <c r="AP82" s="245">
        <f>송도공장장!AP82+제조팀!AP82+송도밸리데이션팀!AP82+송도생산지원팀!AP82+송도설비관리팀!AP82+품질관리6팀!AP82+품질보증3팀!AP82</f>
        <v>0</v>
      </c>
      <c r="AQ82" s="245">
        <f>송도공장장!AQ82+제조팀!AQ82+송도밸리데이션팀!AQ82+송도생산지원팀!AQ82+송도설비관리팀!AQ82+품질관리6팀!AQ82+품질보증3팀!AQ82</f>
        <v>0</v>
      </c>
      <c r="AR82" s="245">
        <f>송도공장장!AR82+제조팀!AR82+송도밸리데이션팀!AR82+송도생산지원팀!AR82+송도설비관리팀!AR82+품질관리6팀!AR82+품질보증3팀!AR82</f>
        <v>0</v>
      </c>
      <c r="AS82" s="245">
        <f>송도공장장!AS82+제조팀!AS82+송도밸리데이션팀!AS82+송도생산지원팀!AS82+송도설비관리팀!AS82+품질관리6팀!AS82+품질보증3팀!AS82</f>
        <v>0</v>
      </c>
      <c r="AT82" s="245">
        <f>송도공장장!AT82+제조팀!AT82+송도밸리데이션팀!AT82+송도생산지원팀!AT82+송도설비관리팀!AT82+품질관리6팀!AT82+품질보증3팀!AT82</f>
        <v>0</v>
      </c>
      <c r="AU82" s="245">
        <f t="shared" si="53"/>
        <v>0</v>
      </c>
      <c r="AV82" s="245">
        <f t="shared" si="3"/>
        <v>0</v>
      </c>
      <c r="AW82" s="245">
        <f t="shared" si="4"/>
        <v>0</v>
      </c>
      <c r="AX82" s="245">
        <f t="shared" si="5"/>
        <v>0</v>
      </c>
      <c r="AY82" s="245">
        <f t="shared" si="61"/>
        <v>0</v>
      </c>
      <c r="AZ82" s="245">
        <f t="shared" si="62"/>
        <v>0</v>
      </c>
      <c r="BA82" s="245">
        <f t="shared" si="63"/>
        <v>0</v>
      </c>
      <c r="BB82" s="250"/>
      <c r="BC82" s="251" t="s">
        <v>24</v>
      </c>
      <c r="BD82" s="261"/>
      <c r="BE82" s="264">
        <v>0</v>
      </c>
      <c r="BF82" s="264">
        <v>0</v>
      </c>
      <c r="BG82" s="264">
        <v>0</v>
      </c>
      <c r="BH82" s="265">
        <f t="shared" si="7"/>
        <v>0</v>
      </c>
    </row>
    <row r="83" spans="1:60" outlineLevel="1" x14ac:dyDescent="0.3">
      <c r="A83" s="71" t="s">
        <v>167</v>
      </c>
      <c r="B83" s="238" t="s">
        <v>163</v>
      </c>
      <c r="C83" s="238" t="s">
        <v>31</v>
      </c>
      <c r="D83" s="239">
        <v>5108140</v>
      </c>
      <c r="E83" s="239" t="s">
        <v>164</v>
      </c>
      <c r="F83" s="277">
        <v>0</v>
      </c>
      <c r="G83" s="245">
        <f t="shared" si="59"/>
        <v>0</v>
      </c>
      <c r="H83" s="264">
        <f>IFERROR(INDEX('[1]2024'!$A:$Q,MATCH($A$3&amp;$D83,'[1]2024'!$B:$B,0),MATCH(H$4,'[1]2024'!$2:$2,0)),0)+IFERROR(INDEX('[1]2024'!$A:$Q,MATCH($B$3&amp;$D83,'[1]2024'!$B:$B,0),MATCH(H$4,'[1]2024'!$2:$2,0)),0)++IFERROR(INDEX('[1]2024'!$A:$Q,MATCH($C$3&amp;$D83,'[1]2024'!$B:$B,0),MATCH(H$4,'[1]2024'!$2:$2,0)),0)++IFERROR(INDEX('[1]2024'!$A:$Q,MATCH($D$3&amp;$D83,'[1]2024'!$B:$B,0),MATCH(H$4,'[1]2024'!$2:$2,0)),0)</f>
        <v>0</v>
      </c>
      <c r="I83" s="264">
        <f>IFERROR(INDEX('[1]2024'!$A:$Q,MATCH($A$3&amp;$D83,'[1]2024'!$B:$B,0),MATCH(I$4,'[1]2024'!$2:$2,0)),0)+IFERROR(INDEX('[1]2024'!$A:$Q,MATCH($B$3&amp;$D83,'[1]2024'!$B:$B,0),MATCH(I$4,'[1]2024'!$2:$2,0)),0)++IFERROR(INDEX('[1]2024'!$A:$Q,MATCH($C$3&amp;$D83,'[1]2024'!$B:$B,0),MATCH(I$4,'[1]2024'!$2:$2,0)),0)++IFERROR(INDEX('[1]2024'!$A:$Q,MATCH($D$3&amp;$D83,'[1]2024'!$B:$B,0),MATCH(I$4,'[1]2024'!$2:$2,0)),0)</f>
        <v>0</v>
      </c>
      <c r="J83" s="264">
        <f>IFERROR(INDEX('[1]2024'!$A:$Q,MATCH($A$3&amp;$D83,'[1]2024'!$B:$B,0),MATCH(J$4,'[1]2024'!$2:$2,0)),0)+IFERROR(INDEX('[1]2024'!$A:$Q,MATCH($B$3&amp;$D83,'[1]2024'!$B:$B,0),MATCH(J$4,'[1]2024'!$2:$2,0)),0)++IFERROR(INDEX('[1]2024'!$A:$Q,MATCH($C$3&amp;$D83,'[1]2024'!$B:$B,0),MATCH(J$4,'[1]2024'!$2:$2,0)),0)++IFERROR(INDEX('[1]2024'!$A:$Q,MATCH($D$3&amp;$D83,'[1]2024'!$B:$B,0),MATCH(J$4,'[1]2024'!$2:$2,0)),0)</f>
        <v>0</v>
      </c>
      <c r="K83" s="264">
        <f>IFERROR(INDEX('[1]2024'!$A:$Q,MATCH($A$3&amp;$D83,'[1]2024'!$B:$B,0),MATCH(K$4,'[1]2024'!$2:$2,0)),0)+IFERROR(INDEX('[1]2024'!$A:$Q,MATCH($B$3&amp;$D83,'[1]2024'!$B:$B,0),MATCH(K$4,'[1]2024'!$2:$2,0)),0)++IFERROR(INDEX('[1]2024'!$A:$Q,MATCH($C$3&amp;$D83,'[1]2024'!$B:$B,0),MATCH(K$4,'[1]2024'!$2:$2,0)),0)++IFERROR(INDEX('[1]2024'!$A:$Q,MATCH($D$3&amp;$D83,'[1]2024'!$B:$B,0),MATCH(K$4,'[1]2024'!$2:$2,0)),0)</f>
        <v>0</v>
      </c>
      <c r="L83" s="264">
        <f>IFERROR(INDEX('[1]2024'!$A:$Q,MATCH($A$3&amp;$D83,'[1]2024'!$B:$B,0),MATCH(L$4,'[1]2024'!$2:$2,0)),0)+IFERROR(INDEX('[1]2024'!$A:$Q,MATCH($B$3&amp;$D83,'[1]2024'!$B:$B,0),MATCH(L$4,'[1]2024'!$2:$2,0)),0)++IFERROR(INDEX('[1]2024'!$A:$Q,MATCH($C$3&amp;$D83,'[1]2024'!$B:$B,0),MATCH(L$4,'[1]2024'!$2:$2,0)),0)++IFERROR(INDEX('[1]2024'!$A:$Q,MATCH($D$3&amp;$D83,'[1]2024'!$B:$B,0),MATCH(L$4,'[1]2024'!$2:$2,0)),0)</f>
        <v>0</v>
      </c>
      <c r="M83" s="264">
        <f>IFERROR(INDEX('[1]2024'!$A:$Q,MATCH($A$3&amp;$D83,'[1]2024'!$B:$B,0),MATCH(M$4,'[1]2024'!$2:$2,0)),0)+IFERROR(INDEX('[1]2024'!$A:$Q,MATCH($B$3&amp;$D83,'[1]2024'!$B:$B,0),MATCH(M$4,'[1]2024'!$2:$2,0)),0)++IFERROR(INDEX('[1]2024'!$A:$Q,MATCH($C$3&amp;$D83,'[1]2024'!$B:$B,0),MATCH(M$4,'[1]2024'!$2:$2,0)),0)++IFERROR(INDEX('[1]2024'!$A:$Q,MATCH($D$3&amp;$D83,'[1]2024'!$B:$B,0),MATCH(M$4,'[1]2024'!$2:$2,0)),0)</f>
        <v>0</v>
      </c>
      <c r="N83" s="264">
        <f>IFERROR(INDEX('[1]2024'!$A:$Q,MATCH($A$3&amp;$D83,'[1]2024'!$B:$B,0),MATCH(N$4,'[1]2024'!$2:$2,0)),0)+IFERROR(INDEX('[1]2024'!$A:$Q,MATCH($B$3&amp;$D83,'[1]2024'!$B:$B,0),MATCH(N$4,'[1]2024'!$2:$2,0)),0)++IFERROR(INDEX('[1]2024'!$A:$Q,MATCH($C$3&amp;$D83,'[1]2024'!$B:$B,0),MATCH(N$4,'[1]2024'!$2:$2,0)),0)++IFERROR(INDEX('[1]2024'!$A:$Q,MATCH($D$3&amp;$D83,'[1]2024'!$B:$B,0),MATCH(N$4,'[1]2024'!$2:$2,0)),0)</f>
        <v>0</v>
      </c>
      <c r="O83" s="264">
        <f>IFERROR(INDEX('[1]2024'!$A:$Q,MATCH($A$3&amp;$D83,'[1]2024'!$B:$B,0),MATCH(O$4,'[1]2024'!$2:$2,0)),0)+IFERROR(INDEX('[1]2024'!$A:$Q,MATCH($B$3&amp;$D83,'[1]2024'!$B:$B,0),MATCH(O$4,'[1]2024'!$2:$2,0)),0)++IFERROR(INDEX('[1]2024'!$A:$Q,MATCH($C$3&amp;$D83,'[1]2024'!$B:$B,0),MATCH(O$4,'[1]2024'!$2:$2,0)),0)++IFERROR(INDEX('[1]2024'!$A:$Q,MATCH($D$3&amp;$D83,'[1]2024'!$B:$B,0),MATCH(O$4,'[1]2024'!$2:$2,0)),0)</f>
        <v>0</v>
      </c>
      <c r="P83" s="264">
        <f>IFERROR(INDEX('[1]2024'!$A:$Q,MATCH($A$3&amp;$D83,'[1]2024'!$B:$B,0),MATCH(P$4,'[1]2024'!$2:$2,0)),0)+IFERROR(INDEX('[1]2024'!$A:$Q,MATCH($B$3&amp;$D83,'[1]2024'!$B:$B,0),MATCH(P$4,'[1]2024'!$2:$2,0)),0)++IFERROR(INDEX('[1]2024'!$A:$Q,MATCH($C$3&amp;$D83,'[1]2024'!$B:$B,0),MATCH(P$4,'[1]2024'!$2:$2,0)),0)++IFERROR(INDEX('[1]2024'!$A:$Q,MATCH($D$3&amp;$D83,'[1]2024'!$B:$B,0),MATCH(P$4,'[1]2024'!$2:$2,0)),0)</f>
        <v>0</v>
      </c>
      <c r="Q83" s="264">
        <f>IFERROR(INDEX('[1]2024'!$A:$Q,MATCH($A$3&amp;$D83,'[1]2024'!$B:$B,0),MATCH(Q$4,'[1]2024'!$2:$2,0)),0)+IFERROR(INDEX('[1]2024'!$A:$Q,MATCH($B$3&amp;$D83,'[1]2024'!$B:$B,0),MATCH(Q$4,'[1]2024'!$2:$2,0)),0)++IFERROR(INDEX('[1]2024'!$A:$Q,MATCH($C$3&amp;$D83,'[1]2024'!$B:$B,0),MATCH(Q$4,'[1]2024'!$2:$2,0)),0)++IFERROR(INDEX('[1]2024'!$A:$Q,MATCH($D$3&amp;$D83,'[1]2024'!$B:$B,0),MATCH(Q$4,'[1]2024'!$2:$2,0)),0)</f>
        <v>0</v>
      </c>
      <c r="R83" s="264">
        <f>IFERROR(INDEX('[1]2024'!$A:$Q,MATCH($A$3&amp;$D83,'[1]2024'!$B:$B,0),MATCH(R$4,'[1]2024'!$2:$2,0)),0)+IFERROR(INDEX('[1]2024'!$A:$Q,MATCH($B$3&amp;$D83,'[1]2024'!$B:$B,0),MATCH(R$4,'[1]2024'!$2:$2,0)),0)++IFERROR(INDEX('[1]2024'!$A:$Q,MATCH($C$3&amp;$D83,'[1]2024'!$B:$B,0),MATCH(R$4,'[1]2024'!$2:$2,0)),0)++IFERROR(INDEX('[1]2024'!$A:$Q,MATCH($D$3&amp;$D83,'[1]2024'!$B:$B,0),MATCH(R$4,'[1]2024'!$2:$2,0)),0)</f>
        <v>0</v>
      </c>
      <c r="S83" s="264">
        <f>IFERROR(INDEX('[1]2024'!$A:$Q,MATCH($A$3&amp;$D83,'[1]2024'!$B:$B,0),MATCH(S$4,'[1]2024'!$2:$2,0)),0)+IFERROR(INDEX('[1]2024'!$A:$Q,MATCH($B$3&amp;$D83,'[1]2024'!$B:$B,0),MATCH(S$4,'[1]2024'!$2:$2,0)),0)++IFERROR(INDEX('[1]2024'!$A:$Q,MATCH($C$3&amp;$D83,'[1]2024'!$B:$B,0),MATCH(S$4,'[1]2024'!$2:$2,0)),0)++IFERROR(INDEX('[1]2024'!$A:$Q,MATCH($D$3&amp;$D83,'[1]2024'!$B:$B,0),MATCH(S$4,'[1]2024'!$2:$2,0)),0)</f>
        <v>0</v>
      </c>
      <c r="T83" s="75">
        <v>0</v>
      </c>
      <c r="U83" s="245">
        <f t="shared" si="60"/>
        <v>0</v>
      </c>
      <c r="V83" s="246">
        <v>0</v>
      </c>
      <c r="W83" s="247">
        <v>0</v>
      </c>
      <c r="X83" s="247">
        <v>0</v>
      </c>
      <c r="Y83" s="247">
        <v>0</v>
      </c>
      <c r="Z83" s="247">
        <v>0</v>
      </c>
      <c r="AA83" s="247">
        <v>0</v>
      </c>
      <c r="AB83" s="247">
        <v>0</v>
      </c>
      <c r="AC83" s="247">
        <v>0</v>
      </c>
      <c r="AD83" s="247">
        <v>0</v>
      </c>
      <c r="AE83" s="247">
        <v>0</v>
      </c>
      <c r="AF83" s="247">
        <v>0</v>
      </c>
      <c r="AG83" s="248">
        <v>0</v>
      </c>
      <c r="AH83" s="245">
        <f>송도공장장!AH83+제조팀!AH83+송도밸리데이션팀!AH83+송도생산지원팀!AH83+송도설비관리팀!AH83+품질관리6팀!AH83+품질보증3팀!AH83</f>
        <v>0</v>
      </c>
      <c r="AI83" s="245">
        <f>송도공장장!AI83+제조팀!AI83+송도밸리데이션팀!AI83+송도생산지원팀!AI83+송도설비관리팀!AI83+품질관리6팀!AI83+품질보증3팀!AI83</f>
        <v>0</v>
      </c>
      <c r="AJ83" s="245">
        <f>송도공장장!AJ83+제조팀!AJ83+송도밸리데이션팀!AJ83+송도생산지원팀!AJ83+송도설비관리팀!AJ83+품질관리6팀!AJ83+품질보증3팀!AJ83</f>
        <v>0</v>
      </c>
      <c r="AK83" s="245">
        <f>송도공장장!AK83+제조팀!AK83+송도밸리데이션팀!AK83+송도생산지원팀!AK83+송도설비관리팀!AK83+품질관리6팀!AK83+품질보증3팀!AK83</f>
        <v>0</v>
      </c>
      <c r="AL83" s="245">
        <f>송도공장장!AL83+제조팀!AL83+송도밸리데이션팀!AL83+송도생산지원팀!AL83+송도설비관리팀!AL83+품질관리6팀!AL83+품질보증3팀!AL83</f>
        <v>0</v>
      </c>
      <c r="AM83" s="245">
        <f>송도공장장!AM83+제조팀!AM83+송도밸리데이션팀!AM83+송도생산지원팀!AM83+송도설비관리팀!AM83+품질관리6팀!AM83+품질보증3팀!AM83</f>
        <v>0</v>
      </c>
      <c r="AN83" s="245">
        <f>송도공장장!AN83+제조팀!AN83+송도밸리데이션팀!AN83+송도생산지원팀!AN83+송도설비관리팀!AN83+품질관리6팀!AN83+품질보증3팀!AN83</f>
        <v>0</v>
      </c>
      <c r="AO83" s="245">
        <f>송도공장장!AO83+제조팀!AO83+송도밸리데이션팀!AO83+송도생산지원팀!AO83+송도설비관리팀!AO83+품질관리6팀!AO83+품질보증3팀!AO83</f>
        <v>0</v>
      </c>
      <c r="AP83" s="245">
        <f>송도공장장!AP83+제조팀!AP83+송도밸리데이션팀!AP83+송도생산지원팀!AP83+송도설비관리팀!AP83+품질관리6팀!AP83+품질보증3팀!AP83</f>
        <v>0</v>
      </c>
      <c r="AQ83" s="245">
        <f>송도공장장!AQ83+제조팀!AQ83+송도밸리데이션팀!AQ83+송도생산지원팀!AQ83+송도설비관리팀!AQ83+품질관리6팀!AQ83+품질보증3팀!AQ83</f>
        <v>0</v>
      </c>
      <c r="AR83" s="245">
        <f>송도공장장!AR83+제조팀!AR83+송도밸리데이션팀!AR83+송도생산지원팀!AR83+송도설비관리팀!AR83+품질관리6팀!AR83+품질보증3팀!AR83</f>
        <v>0</v>
      </c>
      <c r="AS83" s="245">
        <f>송도공장장!AS83+제조팀!AS83+송도밸리데이션팀!AS83+송도생산지원팀!AS83+송도설비관리팀!AS83+품질관리6팀!AS83+품질보증3팀!AS83</f>
        <v>0</v>
      </c>
      <c r="AT83" s="245">
        <f>송도공장장!AT83+제조팀!AT83+송도밸리데이션팀!AT83+송도생산지원팀!AT83+송도설비관리팀!AT83+품질관리6팀!AT83+품질보증3팀!AT83</f>
        <v>0</v>
      </c>
      <c r="AU83" s="245">
        <f t="shared" si="53"/>
        <v>0</v>
      </c>
      <c r="AV83" s="245">
        <f t="shared" si="3"/>
        <v>0</v>
      </c>
      <c r="AW83" s="245">
        <f t="shared" si="4"/>
        <v>0</v>
      </c>
      <c r="AX83" s="245">
        <f t="shared" si="5"/>
        <v>0</v>
      </c>
      <c r="AY83" s="245">
        <f t="shared" si="61"/>
        <v>0</v>
      </c>
      <c r="AZ83" s="245">
        <f t="shared" si="62"/>
        <v>0</v>
      </c>
      <c r="BA83" s="245">
        <f t="shared" si="63"/>
        <v>0</v>
      </c>
      <c r="BB83" s="250"/>
      <c r="BC83" s="251" t="s">
        <v>24</v>
      </c>
      <c r="BD83" s="261"/>
      <c r="BE83" s="264">
        <v>0</v>
      </c>
      <c r="BF83" s="264">
        <v>0</v>
      </c>
      <c r="BG83" s="264">
        <v>0</v>
      </c>
      <c r="BH83" s="265">
        <f t="shared" si="7"/>
        <v>0</v>
      </c>
    </row>
    <row r="84" spans="1:60" outlineLevel="1" x14ac:dyDescent="0.3">
      <c r="A84" s="71" t="s">
        <v>168</v>
      </c>
      <c r="B84" s="238" t="s">
        <v>169</v>
      </c>
      <c r="C84" s="238" t="s">
        <v>31</v>
      </c>
      <c r="D84" s="239">
        <v>5108150</v>
      </c>
      <c r="E84" s="239" t="s">
        <v>170</v>
      </c>
      <c r="F84" s="277">
        <v>0</v>
      </c>
      <c r="G84" s="245">
        <f t="shared" si="59"/>
        <v>0</v>
      </c>
      <c r="H84" s="264">
        <f>IFERROR(INDEX('[1]2024'!$A:$Q,MATCH($A$3&amp;$D84,'[1]2024'!$B:$B,0),MATCH(H$4,'[1]2024'!$2:$2,0)),0)+IFERROR(INDEX('[1]2024'!$A:$Q,MATCH($B$3&amp;$D84,'[1]2024'!$B:$B,0),MATCH(H$4,'[1]2024'!$2:$2,0)),0)++IFERROR(INDEX('[1]2024'!$A:$Q,MATCH($C$3&amp;$D84,'[1]2024'!$B:$B,0),MATCH(H$4,'[1]2024'!$2:$2,0)),0)++IFERROR(INDEX('[1]2024'!$A:$Q,MATCH($D$3&amp;$D84,'[1]2024'!$B:$B,0),MATCH(H$4,'[1]2024'!$2:$2,0)),0)</f>
        <v>0</v>
      </c>
      <c r="I84" s="264">
        <f>IFERROR(INDEX('[1]2024'!$A:$Q,MATCH($A$3&amp;$D84,'[1]2024'!$B:$B,0),MATCH(I$4,'[1]2024'!$2:$2,0)),0)+IFERROR(INDEX('[1]2024'!$A:$Q,MATCH($B$3&amp;$D84,'[1]2024'!$B:$B,0),MATCH(I$4,'[1]2024'!$2:$2,0)),0)++IFERROR(INDEX('[1]2024'!$A:$Q,MATCH($C$3&amp;$D84,'[1]2024'!$B:$B,0),MATCH(I$4,'[1]2024'!$2:$2,0)),0)++IFERROR(INDEX('[1]2024'!$A:$Q,MATCH($D$3&amp;$D84,'[1]2024'!$B:$B,0),MATCH(I$4,'[1]2024'!$2:$2,0)),0)</f>
        <v>0</v>
      </c>
      <c r="J84" s="264">
        <f>IFERROR(INDEX('[1]2024'!$A:$Q,MATCH($A$3&amp;$D84,'[1]2024'!$B:$B,0),MATCH(J$4,'[1]2024'!$2:$2,0)),0)+IFERROR(INDEX('[1]2024'!$A:$Q,MATCH($B$3&amp;$D84,'[1]2024'!$B:$B,0),MATCH(J$4,'[1]2024'!$2:$2,0)),0)++IFERROR(INDEX('[1]2024'!$A:$Q,MATCH($C$3&amp;$D84,'[1]2024'!$B:$B,0),MATCH(J$4,'[1]2024'!$2:$2,0)),0)++IFERROR(INDEX('[1]2024'!$A:$Q,MATCH($D$3&amp;$D84,'[1]2024'!$B:$B,0),MATCH(J$4,'[1]2024'!$2:$2,0)),0)</f>
        <v>0</v>
      </c>
      <c r="K84" s="264">
        <f>IFERROR(INDEX('[1]2024'!$A:$Q,MATCH($A$3&amp;$D84,'[1]2024'!$B:$B,0),MATCH(K$4,'[1]2024'!$2:$2,0)),0)+IFERROR(INDEX('[1]2024'!$A:$Q,MATCH($B$3&amp;$D84,'[1]2024'!$B:$B,0),MATCH(K$4,'[1]2024'!$2:$2,0)),0)++IFERROR(INDEX('[1]2024'!$A:$Q,MATCH($C$3&amp;$D84,'[1]2024'!$B:$B,0),MATCH(K$4,'[1]2024'!$2:$2,0)),0)++IFERROR(INDEX('[1]2024'!$A:$Q,MATCH($D$3&amp;$D84,'[1]2024'!$B:$B,0),MATCH(K$4,'[1]2024'!$2:$2,0)),0)</f>
        <v>0</v>
      </c>
      <c r="L84" s="264">
        <f>IFERROR(INDEX('[1]2024'!$A:$Q,MATCH($A$3&amp;$D84,'[1]2024'!$B:$B,0),MATCH(L$4,'[1]2024'!$2:$2,0)),0)+IFERROR(INDEX('[1]2024'!$A:$Q,MATCH($B$3&amp;$D84,'[1]2024'!$B:$B,0),MATCH(L$4,'[1]2024'!$2:$2,0)),0)++IFERROR(INDEX('[1]2024'!$A:$Q,MATCH($C$3&amp;$D84,'[1]2024'!$B:$B,0),MATCH(L$4,'[1]2024'!$2:$2,0)),0)++IFERROR(INDEX('[1]2024'!$A:$Q,MATCH($D$3&amp;$D84,'[1]2024'!$B:$B,0),MATCH(L$4,'[1]2024'!$2:$2,0)),0)</f>
        <v>0</v>
      </c>
      <c r="M84" s="264">
        <f>IFERROR(INDEX('[1]2024'!$A:$Q,MATCH($A$3&amp;$D84,'[1]2024'!$B:$B,0),MATCH(M$4,'[1]2024'!$2:$2,0)),0)+IFERROR(INDEX('[1]2024'!$A:$Q,MATCH($B$3&amp;$D84,'[1]2024'!$B:$B,0),MATCH(M$4,'[1]2024'!$2:$2,0)),0)++IFERROR(INDEX('[1]2024'!$A:$Q,MATCH($C$3&amp;$D84,'[1]2024'!$B:$B,0),MATCH(M$4,'[1]2024'!$2:$2,0)),0)++IFERROR(INDEX('[1]2024'!$A:$Q,MATCH($D$3&amp;$D84,'[1]2024'!$B:$B,0),MATCH(M$4,'[1]2024'!$2:$2,0)),0)</f>
        <v>0</v>
      </c>
      <c r="N84" s="264">
        <f>IFERROR(INDEX('[1]2024'!$A:$Q,MATCH($A$3&amp;$D84,'[1]2024'!$B:$B,0),MATCH(N$4,'[1]2024'!$2:$2,0)),0)+IFERROR(INDEX('[1]2024'!$A:$Q,MATCH($B$3&amp;$D84,'[1]2024'!$B:$B,0),MATCH(N$4,'[1]2024'!$2:$2,0)),0)++IFERROR(INDEX('[1]2024'!$A:$Q,MATCH($C$3&amp;$D84,'[1]2024'!$B:$B,0),MATCH(N$4,'[1]2024'!$2:$2,0)),0)++IFERROR(INDEX('[1]2024'!$A:$Q,MATCH($D$3&amp;$D84,'[1]2024'!$B:$B,0),MATCH(N$4,'[1]2024'!$2:$2,0)),0)</f>
        <v>0</v>
      </c>
      <c r="O84" s="264">
        <f>IFERROR(INDEX('[1]2024'!$A:$Q,MATCH($A$3&amp;$D84,'[1]2024'!$B:$B,0),MATCH(O$4,'[1]2024'!$2:$2,0)),0)+IFERROR(INDEX('[1]2024'!$A:$Q,MATCH($B$3&amp;$D84,'[1]2024'!$B:$B,0),MATCH(O$4,'[1]2024'!$2:$2,0)),0)++IFERROR(INDEX('[1]2024'!$A:$Q,MATCH($C$3&amp;$D84,'[1]2024'!$B:$B,0),MATCH(O$4,'[1]2024'!$2:$2,0)),0)++IFERROR(INDEX('[1]2024'!$A:$Q,MATCH($D$3&amp;$D84,'[1]2024'!$B:$B,0),MATCH(O$4,'[1]2024'!$2:$2,0)),0)</f>
        <v>0</v>
      </c>
      <c r="P84" s="264">
        <f>IFERROR(INDEX('[1]2024'!$A:$Q,MATCH($A$3&amp;$D84,'[1]2024'!$B:$B,0),MATCH(P$4,'[1]2024'!$2:$2,0)),0)+IFERROR(INDEX('[1]2024'!$A:$Q,MATCH($B$3&amp;$D84,'[1]2024'!$B:$B,0),MATCH(P$4,'[1]2024'!$2:$2,0)),0)++IFERROR(INDEX('[1]2024'!$A:$Q,MATCH($C$3&amp;$D84,'[1]2024'!$B:$B,0),MATCH(P$4,'[1]2024'!$2:$2,0)),0)++IFERROR(INDEX('[1]2024'!$A:$Q,MATCH($D$3&amp;$D84,'[1]2024'!$B:$B,0),MATCH(P$4,'[1]2024'!$2:$2,0)),0)</f>
        <v>0</v>
      </c>
      <c r="Q84" s="264">
        <f>IFERROR(INDEX('[1]2024'!$A:$Q,MATCH($A$3&amp;$D84,'[1]2024'!$B:$B,0),MATCH(Q$4,'[1]2024'!$2:$2,0)),0)+IFERROR(INDEX('[1]2024'!$A:$Q,MATCH($B$3&amp;$D84,'[1]2024'!$B:$B,0),MATCH(Q$4,'[1]2024'!$2:$2,0)),0)++IFERROR(INDEX('[1]2024'!$A:$Q,MATCH($C$3&amp;$D84,'[1]2024'!$B:$B,0),MATCH(Q$4,'[1]2024'!$2:$2,0)),0)++IFERROR(INDEX('[1]2024'!$A:$Q,MATCH($D$3&amp;$D84,'[1]2024'!$B:$B,0),MATCH(Q$4,'[1]2024'!$2:$2,0)),0)</f>
        <v>0</v>
      </c>
      <c r="R84" s="264">
        <f>IFERROR(INDEX('[1]2024'!$A:$Q,MATCH($A$3&amp;$D84,'[1]2024'!$B:$B,0),MATCH(R$4,'[1]2024'!$2:$2,0)),0)+IFERROR(INDEX('[1]2024'!$A:$Q,MATCH($B$3&amp;$D84,'[1]2024'!$B:$B,0),MATCH(R$4,'[1]2024'!$2:$2,0)),0)++IFERROR(INDEX('[1]2024'!$A:$Q,MATCH($C$3&amp;$D84,'[1]2024'!$B:$B,0),MATCH(R$4,'[1]2024'!$2:$2,0)),0)++IFERROR(INDEX('[1]2024'!$A:$Q,MATCH($D$3&amp;$D84,'[1]2024'!$B:$B,0),MATCH(R$4,'[1]2024'!$2:$2,0)),0)</f>
        <v>0</v>
      </c>
      <c r="S84" s="264">
        <f>IFERROR(INDEX('[1]2024'!$A:$Q,MATCH($A$3&amp;$D84,'[1]2024'!$B:$B,0),MATCH(S$4,'[1]2024'!$2:$2,0)),0)+IFERROR(INDEX('[1]2024'!$A:$Q,MATCH($B$3&amp;$D84,'[1]2024'!$B:$B,0),MATCH(S$4,'[1]2024'!$2:$2,0)),0)++IFERROR(INDEX('[1]2024'!$A:$Q,MATCH($C$3&amp;$D84,'[1]2024'!$B:$B,0),MATCH(S$4,'[1]2024'!$2:$2,0)),0)++IFERROR(INDEX('[1]2024'!$A:$Q,MATCH($D$3&amp;$D84,'[1]2024'!$B:$B,0),MATCH(S$4,'[1]2024'!$2:$2,0)),0)</f>
        <v>0</v>
      </c>
      <c r="T84" s="75">
        <v>0</v>
      </c>
      <c r="U84" s="245">
        <f t="shared" si="60"/>
        <v>0</v>
      </c>
      <c r="V84" s="246">
        <v>0</v>
      </c>
      <c r="W84" s="247">
        <v>0</v>
      </c>
      <c r="X84" s="247">
        <v>0</v>
      </c>
      <c r="Y84" s="247">
        <v>0</v>
      </c>
      <c r="Z84" s="247">
        <v>0</v>
      </c>
      <c r="AA84" s="247">
        <v>0</v>
      </c>
      <c r="AB84" s="247">
        <v>0</v>
      </c>
      <c r="AC84" s="247">
        <v>0</v>
      </c>
      <c r="AD84" s="247">
        <v>0</v>
      </c>
      <c r="AE84" s="247">
        <v>0</v>
      </c>
      <c r="AF84" s="247">
        <v>0</v>
      </c>
      <c r="AG84" s="248">
        <v>0</v>
      </c>
      <c r="AH84" s="245">
        <f>송도공장장!AH84+제조팀!AH84+송도밸리데이션팀!AH84+송도생산지원팀!AH84+송도설비관리팀!AH84+품질관리6팀!AH84+품질보증3팀!AH84</f>
        <v>0</v>
      </c>
      <c r="AI84" s="245">
        <f>송도공장장!AI84+제조팀!AI84+송도밸리데이션팀!AI84+송도생산지원팀!AI84+송도설비관리팀!AI84+품질관리6팀!AI84+품질보증3팀!AI84</f>
        <v>0</v>
      </c>
      <c r="AJ84" s="245">
        <f>송도공장장!AJ84+제조팀!AJ84+송도밸리데이션팀!AJ84+송도생산지원팀!AJ84+송도설비관리팀!AJ84+품질관리6팀!AJ84+품질보증3팀!AJ84</f>
        <v>0</v>
      </c>
      <c r="AK84" s="245">
        <f>송도공장장!AK84+제조팀!AK84+송도밸리데이션팀!AK84+송도생산지원팀!AK84+송도설비관리팀!AK84+품질관리6팀!AK84+품질보증3팀!AK84</f>
        <v>0</v>
      </c>
      <c r="AL84" s="245">
        <f>송도공장장!AL84+제조팀!AL84+송도밸리데이션팀!AL84+송도생산지원팀!AL84+송도설비관리팀!AL84+품질관리6팀!AL84+품질보증3팀!AL84</f>
        <v>0</v>
      </c>
      <c r="AM84" s="245">
        <f>송도공장장!AM84+제조팀!AM84+송도밸리데이션팀!AM84+송도생산지원팀!AM84+송도설비관리팀!AM84+품질관리6팀!AM84+품질보증3팀!AM84</f>
        <v>0</v>
      </c>
      <c r="AN84" s="245">
        <f>송도공장장!AN84+제조팀!AN84+송도밸리데이션팀!AN84+송도생산지원팀!AN84+송도설비관리팀!AN84+품질관리6팀!AN84+품질보증3팀!AN84</f>
        <v>0</v>
      </c>
      <c r="AO84" s="245">
        <f>송도공장장!AO84+제조팀!AO84+송도밸리데이션팀!AO84+송도생산지원팀!AO84+송도설비관리팀!AO84+품질관리6팀!AO84+품질보증3팀!AO84</f>
        <v>0</v>
      </c>
      <c r="AP84" s="245">
        <f>송도공장장!AP84+제조팀!AP84+송도밸리데이션팀!AP84+송도생산지원팀!AP84+송도설비관리팀!AP84+품질관리6팀!AP84+품질보증3팀!AP84</f>
        <v>0</v>
      </c>
      <c r="AQ84" s="245">
        <f>송도공장장!AQ84+제조팀!AQ84+송도밸리데이션팀!AQ84+송도생산지원팀!AQ84+송도설비관리팀!AQ84+품질관리6팀!AQ84+품질보증3팀!AQ84</f>
        <v>0</v>
      </c>
      <c r="AR84" s="245">
        <f>송도공장장!AR84+제조팀!AR84+송도밸리데이션팀!AR84+송도생산지원팀!AR84+송도설비관리팀!AR84+품질관리6팀!AR84+품질보증3팀!AR84</f>
        <v>0</v>
      </c>
      <c r="AS84" s="245">
        <f>송도공장장!AS84+제조팀!AS84+송도밸리데이션팀!AS84+송도생산지원팀!AS84+송도설비관리팀!AS84+품질관리6팀!AS84+품질보증3팀!AS84</f>
        <v>0</v>
      </c>
      <c r="AT84" s="245">
        <f>송도공장장!AT84+제조팀!AT84+송도밸리데이션팀!AT84+송도생산지원팀!AT84+송도설비관리팀!AT84+품질관리6팀!AT84+품질보증3팀!AT84</f>
        <v>0</v>
      </c>
      <c r="AU84" s="245">
        <f t="shared" si="53"/>
        <v>0</v>
      </c>
      <c r="AV84" s="245">
        <f t="shared" si="3"/>
        <v>0</v>
      </c>
      <c r="AW84" s="245">
        <f t="shared" si="4"/>
        <v>0</v>
      </c>
      <c r="AX84" s="245">
        <f t="shared" si="5"/>
        <v>0</v>
      </c>
      <c r="AY84" s="245">
        <f t="shared" si="61"/>
        <v>0</v>
      </c>
      <c r="AZ84" s="245">
        <f t="shared" si="62"/>
        <v>0</v>
      </c>
      <c r="BA84" s="245">
        <f t="shared" si="63"/>
        <v>0</v>
      </c>
      <c r="BB84" s="250"/>
      <c r="BC84" s="251" t="s">
        <v>24</v>
      </c>
      <c r="BD84" s="261"/>
      <c r="BE84" s="264">
        <v>0</v>
      </c>
      <c r="BF84" s="264">
        <v>0</v>
      </c>
      <c r="BG84" s="264">
        <v>0</v>
      </c>
      <c r="BH84" s="265">
        <f t="shared" si="7"/>
        <v>0</v>
      </c>
    </row>
    <row r="85" spans="1:60" outlineLevel="1" x14ac:dyDescent="0.3">
      <c r="A85" s="71" t="s">
        <v>171</v>
      </c>
      <c r="B85" s="238" t="s">
        <v>163</v>
      </c>
      <c r="C85" s="238" t="s">
        <v>31</v>
      </c>
      <c r="D85" s="239">
        <v>5108160</v>
      </c>
      <c r="E85" s="239" t="s">
        <v>164</v>
      </c>
      <c r="F85" s="277">
        <v>0</v>
      </c>
      <c r="G85" s="245">
        <f t="shared" si="59"/>
        <v>0</v>
      </c>
      <c r="H85" s="264">
        <f>IFERROR(INDEX('[1]2024'!$A:$Q,MATCH($A$3&amp;$D85,'[1]2024'!$B:$B,0),MATCH(H$4,'[1]2024'!$2:$2,0)),0)+IFERROR(INDEX('[1]2024'!$A:$Q,MATCH($B$3&amp;$D85,'[1]2024'!$B:$B,0),MATCH(H$4,'[1]2024'!$2:$2,0)),0)++IFERROR(INDEX('[1]2024'!$A:$Q,MATCH($C$3&amp;$D85,'[1]2024'!$B:$B,0),MATCH(H$4,'[1]2024'!$2:$2,0)),0)++IFERROR(INDEX('[1]2024'!$A:$Q,MATCH($D$3&amp;$D85,'[1]2024'!$B:$B,0),MATCH(H$4,'[1]2024'!$2:$2,0)),0)</f>
        <v>0</v>
      </c>
      <c r="I85" s="264">
        <f>IFERROR(INDEX('[1]2024'!$A:$Q,MATCH($A$3&amp;$D85,'[1]2024'!$B:$B,0),MATCH(I$4,'[1]2024'!$2:$2,0)),0)+IFERROR(INDEX('[1]2024'!$A:$Q,MATCH($B$3&amp;$D85,'[1]2024'!$B:$B,0),MATCH(I$4,'[1]2024'!$2:$2,0)),0)++IFERROR(INDEX('[1]2024'!$A:$Q,MATCH($C$3&amp;$D85,'[1]2024'!$B:$B,0),MATCH(I$4,'[1]2024'!$2:$2,0)),0)++IFERROR(INDEX('[1]2024'!$A:$Q,MATCH($D$3&amp;$D85,'[1]2024'!$B:$B,0),MATCH(I$4,'[1]2024'!$2:$2,0)),0)</f>
        <v>0</v>
      </c>
      <c r="J85" s="264">
        <f>IFERROR(INDEX('[1]2024'!$A:$Q,MATCH($A$3&amp;$D85,'[1]2024'!$B:$B,0),MATCH(J$4,'[1]2024'!$2:$2,0)),0)+IFERROR(INDEX('[1]2024'!$A:$Q,MATCH($B$3&amp;$D85,'[1]2024'!$B:$B,0),MATCH(J$4,'[1]2024'!$2:$2,0)),0)++IFERROR(INDEX('[1]2024'!$A:$Q,MATCH($C$3&amp;$D85,'[1]2024'!$B:$B,0),MATCH(J$4,'[1]2024'!$2:$2,0)),0)++IFERROR(INDEX('[1]2024'!$A:$Q,MATCH($D$3&amp;$D85,'[1]2024'!$B:$B,0),MATCH(J$4,'[1]2024'!$2:$2,0)),0)</f>
        <v>0</v>
      </c>
      <c r="K85" s="264">
        <f>IFERROR(INDEX('[1]2024'!$A:$Q,MATCH($A$3&amp;$D85,'[1]2024'!$B:$B,0),MATCH(K$4,'[1]2024'!$2:$2,0)),0)+IFERROR(INDEX('[1]2024'!$A:$Q,MATCH($B$3&amp;$D85,'[1]2024'!$B:$B,0),MATCH(K$4,'[1]2024'!$2:$2,0)),0)++IFERROR(INDEX('[1]2024'!$A:$Q,MATCH($C$3&amp;$D85,'[1]2024'!$B:$B,0),MATCH(K$4,'[1]2024'!$2:$2,0)),0)++IFERROR(INDEX('[1]2024'!$A:$Q,MATCH($D$3&amp;$D85,'[1]2024'!$B:$B,0),MATCH(K$4,'[1]2024'!$2:$2,0)),0)</f>
        <v>0</v>
      </c>
      <c r="L85" s="264">
        <f>IFERROR(INDEX('[1]2024'!$A:$Q,MATCH($A$3&amp;$D85,'[1]2024'!$B:$B,0),MATCH(L$4,'[1]2024'!$2:$2,0)),0)+IFERROR(INDEX('[1]2024'!$A:$Q,MATCH($B$3&amp;$D85,'[1]2024'!$B:$B,0),MATCH(L$4,'[1]2024'!$2:$2,0)),0)++IFERROR(INDEX('[1]2024'!$A:$Q,MATCH($C$3&amp;$D85,'[1]2024'!$B:$B,0),MATCH(L$4,'[1]2024'!$2:$2,0)),0)++IFERROR(INDEX('[1]2024'!$A:$Q,MATCH($D$3&amp;$D85,'[1]2024'!$B:$B,0),MATCH(L$4,'[1]2024'!$2:$2,0)),0)</f>
        <v>0</v>
      </c>
      <c r="M85" s="264">
        <f>IFERROR(INDEX('[1]2024'!$A:$Q,MATCH($A$3&amp;$D85,'[1]2024'!$B:$B,0),MATCH(M$4,'[1]2024'!$2:$2,0)),0)+IFERROR(INDEX('[1]2024'!$A:$Q,MATCH($B$3&amp;$D85,'[1]2024'!$B:$B,0),MATCH(M$4,'[1]2024'!$2:$2,0)),0)++IFERROR(INDEX('[1]2024'!$A:$Q,MATCH($C$3&amp;$D85,'[1]2024'!$B:$B,0),MATCH(M$4,'[1]2024'!$2:$2,0)),0)++IFERROR(INDEX('[1]2024'!$A:$Q,MATCH($D$3&amp;$D85,'[1]2024'!$B:$B,0),MATCH(M$4,'[1]2024'!$2:$2,0)),0)</f>
        <v>0</v>
      </c>
      <c r="N85" s="264">
        <f>IFERROR(INDEX('[1]2024'!$A:$Q,MATCH($A$3&amp;$D85,'[1]2024'!$B:$B,0),MATCH(N$4,'[1]2024'!$2:$2,0)),0)+IFERROR(INDEX('[1]2024'!$A:$Q,MATCH($B$3&amp;$D85,'[1]2024'!$B:$B,0),MATCH(N$4,'[1]2024'!$2:$2,0)),0)++IFERROR(INDEX('[1]2024'!$A:$Q,MATCH($C$3&amp;$D85,'[1]2024'!$B:$B,0),MATCH(N$4,'[1]2024'!$2:$2,0)),0)++IFERROR(INDEX('[1]2024'!$A:$Q,MATCH($D$3&amp;$D85,'[1]2024'!$B:$B,0),MATCH(N$4,'[1]2024'!$2:$2,0)),0)</f>
        <v>0</v>
      </c>
      <c r="O85" s="264">
        <f>IFERROR(INDEX('[1]2024'!$A:$Q,MATCH($A$3&amp;$D85,'[1]2024'!$B:$B,0),MATCH(O$4,'[1]2024'!$2:$2,0)),0)+IFERROR(INDEX('[1]2024'!$A:$Q,MATCH($B$3&amp;$D85,'[1]2024'!$B:$B,0),MATCH(O$4,'[1]2024'!$2:$2,0)),0)++IFERROR(INDEX('[1]2024'!$A:$Q,MATCH($C$3&amp;$D85,'[1]2024'!$B:$B,0),MATCH(O$4,'[1]2024'!$2:$2,0)),0)++IFERROR(INDEX('[1]2024'!$A:$Q,MATCH($D$3&amp;$D85,'[1]2024'!$B:$B,0),MATCH(O$4,'[1]2024'!$2:$2,0)),0)</f>
        <v>0</v>
      </c>
      <c r="P85" s="264">
        <f>IFERROR(INDEX('[1]2024'!$A:$Q,MATCH($A$3&amp;$D85,'[1]2024'!$B:$B,0),MATCH(P$4,'[1]2024'!$2:$2,0)),0)+IFERROR(INDEX('[1]2024'!$A:$Q,MATCH($B$3&amp;$D85,'[1]2024'!$B:$B,0),MATCH(P$4,'[1]2024'!$2:$2,0)),0)++IFERROR(INDEX('[1]2024'!$A:$Q,MATCH($C$3&amp;$D85,'[1]2024'!$B:$B,0),MATCH(P$4,'[1]2024'!$2:$2,0)),0)++IFERROR(INDEX('[1]2024'!$A:$Q,MATCH($D$3&amp;$D85,'[1]2024'!$B:$B,0),MATCH(P$4,'[1]2024'!$2:$2,0)),0)</f>
        <v>0</v>
      </c>
      <c r="Q85" s="264">
        <f>IFERROR(INDEX('[1]2024'!$A:$Q,MATCH($A$3&amp;$D85,'[1]2024'!$B:$B,0),MATCH(Q$4,'[1]2024'!$2:$2,0)),0)+IFERROR(INDEX('[1]2024'!$A:$Q,MATCH($B$3&amp;$D85,'[1]2024'!$B:$B,0),MATCH(Q$4,'[1]2024'!$2:$2,0)),0)++IFERROR(INDEX('[1]2024'!$A:$Q,MATCH($C$3&amp;$D85,'[1]2024'!$B:$B,0),MATCH(Q$4,'[1]2024'!$2:$2,0)),0)++IFERROR(INDEX('[1]2024'!$A:$Q,MATCH($D$3&amp;$D85,'[1]2024'!$B:$B,0),MATCH(Q$4,'[1]2024'!$2:$2,0)),0)</f>
        <v>0</v>
      </c>
      <c r="R85" s="264">
        <f>IFERROR(INDEX('[1]2024'!$A:$Q,MATCH($A$3&amp;$D85,'[1]2024'!$B:$B,0),MATCH(R$4,'[1]2024'!$2:$2,0)),0)+IFERROR(INDEX('[1]2024'!$A:$Q,MATCH($B$3&amp;$D85,'[1]2024'!$B:$B,0),MATCH(R$4,'[1]2024'!$2:$2,0)),0)++IFERROR(INDEX('[1]2024'!$A:$Q,MATCH($C$3&amp;$D85,'[1]2024'!$B:$B,0),MATCH(R$4,'[1]2024'!$2:$2,0)),0)++IFERROR(INDEX('[1]2024'!$A:$Q,MATCH($D$3&amp;$D85,'[1]2024'!$B:$B,0),MATCH(R$4,'[1]2024'!$2:$2,0)),0)</f>
        <v>0</v>
      </c>
      <c r="S85" s="264">
        <f>IFERROR(INDEX('[1]2024'!$A:$Q,MATCH($A$3&amp;$D85,'[1]2024'!$B:$B,0),MATCH(S$4,'[1]2024'!$2:$2,0)),0)+IFERROR(INDEX('[1]2024'!$A:$Q,MATCH($B$3&amp;$D85,'[1]2024'!$B:$B,0),MATCH(S$4,'[1]2024'!$2:$2,0)),0)++IFERROR(INDEX('[1]2024'!$A:$Q,MATCH($C$3&amp;$D85,'[1]2024'!$B:$B,0),MATCH(S$4,'[1]2024'!$2:$2,0)),0)++IFERROR(INDEX('[1]2024'!$A:$Q,MATCH($D$3&amp;$D85,'[1]2024'!$B:$B,0),MATCH(S$4,'[1]2024'!$2:$2,0)),0)</f>
        <v>0</v>
      </c>
      <c r="T85" s="75">
        <v>0</v>
      </c>
      <c r="U85" s="245">
        <f t="shared" si="60"/>
        <v>0</v>
      </c>
      <c r="V85" s="246">
        <v>0</v>
      </c>
      <c r="W85" s="247">
        <v>0</v>
      </c>
      <c r="X85" s="247">
        <v>0</v>
      </c>
      <c r="Y85" s="247">
        <v>0</v>
      </c>
      <c r="Z85" s="247">
        <v>0</v>
      </c>
      <c r="AA85" s="247">
        <v>0</v>
      </c>
      <c r="AB85" s="247">
        <v>0</v>
      </c>
      <c r="AC85" s="247">
        <v>0</v>
      </c>
      <c r="AD85" s="247">
        <v>0</v>
      </c>
      <c r="AE85" s="247">
        <v>0</v>
      </c>
      <c r="AF85" s="247">
        <v>0</v>
      </c>
      <c r="AG85" s="248">
        <v>0</v>
      </c>
      <c r="AH85" s="245">
        <f>송도공장장!AH85+제조팀!AH85+송도밸리데이션팀!AH85+송도생산지원팀!AH85+송도설비관리팀!AH85+품질관리6팀!AH85+품질보증3팀!AH85</f>
        <v>0</v>
      </c>
      <c r="AI85" s="245">
        <f>송도공장장!AI85+제조팀!AI85+송도밸리데이션팀!AI85+송도생산지원팀!AI85+송도설비관리팀!AI85+품질관리6팀!AI85+품질보증3팀!AI85</f>
        <v>0</v>
      </c>
      <c r="AJ85" s="245">
        <f>송도공장장!AJ85+제조팀!AJ85+송도밸리데이션팀!AJ85+송도생산지원팀!AJ85+송도설비관리팀!AJ85+품질관리6팀!AJ85+품질보증3팀!AJ85</f>
        <v>0</v>
      </c>
      <c r="AK85" s="245">
        <f>송도공장장!AK85+제조팀!AK85+송도밸리데이션팀!AK85+송도생산지원팀!AK85+송도설비관리팀!AK85+품질관리6팀!AK85+품질보증3팀!AK85</f>
        <v>0</v>
      </c>
      <c r="AL85" s="245">
        <f>송도공장장!AL85+제조팀!AL85+송도밸리데이션팀!AL85+송도생산지원팀!AL85+송도설비관리팀!AL85+품질관리6팀!AL85+품질보증3팀!AL85</f>
        <v>0</v>
      </c>
      <c r="AM85" s="245">
        <f>송도공장장!AM85+제조팀!AM85+송도밸리데이션팀!AM85+송도생산지원팀!AM85+송도설비관리팀!AM85+품질관리6팀!AM85+품질보증3팀!AM85</f>
        <v>0</v>
      </c>
      <c r="AN85" s="245">
        <f>송도공장장!AN85+제조팀!AN85+송도밸리데이션팀!AN85+송도생산지원팀!AN85+송도설비관리팀!AN85+품질관리6팀!AN85+품질보증3팀!AN85</f>
        <v>0</v>
      </c>
      <c r="AO85" s="245">
        <f>송도공장장!AO85+제조팀!AO85+송도밸리데이션팀!AO85+송도생산지원팀!AO85+송도설비관리팀!AO85+품질관리6팀!AO85+품질보증3팀!AO85</f>
        <v>0</v>
      </c>
      <c r="AP85" s="245">
        <f>송도공장장!AP85+제조팀!AP85+송도밸리데이션팀!AP85+송도생산지원팀!AP85+송도설비관리팀!AP85+품질관리6팀!AP85+품질보증3팀!AP85</f>
        <v>0</v>
      </c>
      <c r="AQ85" s="245">
        <f>송도공장장!AQ85+제조팀!AQ85+송도밸리데이션팀!AQ85+송도생산지원팀!AQ85+송도설비관리팀!AQ85+품질관리6팀!AQ85+품질보증3팀!AQ85</f>
        <v>0</v>
      </c>
      <c r="AR85" s="245">
        <f>송도공장장!AR85+제조팀!AR85+송도밸리데이션팀!AR85+송도생산지원팀!AR85+송도설비관리팀!AR85+품질관리6팀!AR85+품질보증3팀!AR85</f>
        <v>0</v>
      </c>
      <c r="AS85" s="245">
        <f>송도공장장!AS85+제조팀!AS85+송도밸리데이션팀!AS85+송도생산지원팀!AS85+송도설비관리팀!AS85+품질관리6팀!AS85+품질보증3팀!AS85</f>
        <v>0</v>
      </c>
      <c r="AT85" s="245">
        <f>송도공장장!AT85+제조팀!AT85+송도밸리데이션팀!AT85+송도생산지원팀!AT85+송도설비관리팀!AT85+품질관리6팀!AT85+품질보증3팀!AT85</f>
        <v>0</v>
      </c>
      <c r="AU85" s="245">
        <f t="shared" si="53"/>
        <v>0</v>
      </c>
      <c r="AV85" s="245">
        <f t="shared" si="3"/>
        <v>0</v>
      </c>
      <c r="AW85" s="245">
        <f t="shared" si="4"/>
        <v>0</v>
      </c>
      <c r="AX85" s="245">
        <f t="shared" si="5"/>
        <v>0</v>
      </c>
      <c r="AY85" s="245">
        <f t="shared" si="61"/>
        <v>0</v>
      </c>
      <c r="AZ85" s="245">
        <f t="shared" si="62"/>
        <v>0</v>
      </c>
      <c r="BA85" s="245">
        <f t="shared" si="63"/>
        <v>0</v>
      </c>
      <c r="BB85" s="250"/>
      <c r="BC85" s="251" t="s">
        <v>24</v>
      </c>
      <c r="BD85" s="261"/>
      <c r="BE85" s="264">
        <v>0</v>
      </c>
      <c r="BF85" s="264">
        <v>0</v>
      </c>
      <c r="BG85" s="264">
        <v>0</v>
      </c>
      <c r="BH85" s="265">
        <f t="shared" si="7"/>
        <v>0</v>
      </c>
    </row>
    <row r="86" spans="1:60" outlineLevel="1" x14ac:dyDescent="0.3">
      <c r="A86" s="71" t="s">
        <v>172</v>
      </c>
      <c r="B86" s="238" t="s">
        <v>172</v>
      </c>
      <c r="C86" s="238" t="s">
        <v>31</v>
      </c>
      <c r="D86" s="239">
        <v>5108161</v>
      </c>
      <c r="E86" s="239" t="s">
        <v>173</v>
      </c>
      <c r="F86" s="277">
        <v>0</v>
      </c>
      <c r="G86" s="245">
        <f t="shared" si="59"/>
        <v>0</v>
      </c>
      <c r="H86" s="264">
        <f>IFERROR(INDEX('[1]2024'!$A:$Q,MATCH($A$3&amp;$D86,'[1]2024'!$B:$B,0),MATCH(H$4,'[1]2024'!$2:$2,0)),0)+IFERROR(INDEX('[1]2024'!$A:$Q,MATCH($B$3&amp;$D86,'[1]2024'!$B:$B,0),MATCH(H$4,'[1]2024'!$2:$2,0)),0)++IFERROR(INDEX('[1]2024'!$A:$Q,MATCH($C$3&amp;$D86,'[1]2024'!$B:$B,0),MATCH(H$4,'[1]2024'!$2:$2,0)),0)++IFERROR(INDEX('[1]2024'!$A:$Q,MATCH($D$3&amp;$D86,'[1]2024'!$B:$B,0),MATCH(H$4,'[1]2024'!$2:$2,0)),0)</f>
        <v>0</v>
      </c>
      <c r="I86" s="264">
        <f>IFERROR(INDEX('[1]2024'!$A:$Q,MATCH($A$3&amp;$D86,'[1]2024'!$B:$B,0),MATCH(I$4,'[1]2024'!$2:$2,0)),0)+IFERROR(INDEX('[1]2024'!$A:$Q,MATCH($B$3&amp;$D86,'[1]2024'!$B:$B,0),MATCH(I$4,'[1]2024'!$2:$2,0)),0)++IFERROR(INDEX('[1]2024'!$A:$Q,MATCH($C$3&amp;$D86,'[1]2024'!$B:$B,0),MATCH(I$4,'[1]2024'!$2:$2,0)),0)++IFERROR(INDEX('[1]2024'!$A:$Q,MATCH($D$3&amp;$D86,'[1]2024'!$B:$B,0),MATCH(I$4,'[1]2024'!$2:$2,0)),0)</f>
        <v>0</v>
      </c>
      <c r="J86" s="264">
        <f>IFERROR(INDEX('[1]2024'!$A:$Q,MATCH($A$3&amp;$D86,'[1]2024'!$B:$B,0),MATCH(J$4,'[1]2024'!$2:$2,0)),0)+IFERROR(INDEX('[1]2024'!$A:$Q,MATCH($B$3&amp;$D86,'[1]2024'!$B:$B,0),MATCH(J$4,'[1]2024'!$2:$2,0)),0)++IFERROR(INDEX('[1]2024'!$A:$Q,MATCH($C$3&amp;$D86,'[1]2024'!$B:$B,0),MATCH(J$4,'[1]2024'!$2:$2,0)),0)++IFERROR(INDEX('[1]2024'!$A:$Q,MATCH($D$3&amp;$D86,'[1]2024'!$B:$B,0),MATCH(J$4,'[1]2024'!$2:$2,0)),0)</f>
        <v>0</v>
      </c>
      <c r="K86" s="264">
        <f>IFERROR(INDEX('[1]2024'!$A:$Q,MATCH($A$3&amp;$D86,'[1]2024'!$B:$B,0),MATCH(K$4,'[1]2024'!$2:$2,0)),0)+IFERROR(INDEX('[1]2024'!$A:$Q,MATCH($B$3&amp;$D86,'[1]2024'!$B:$B,0),MATCH(K$4,'[1]2024'!$2:$2,0)),0)++IFERROR(INDEX('[1]2024'!$A:$Q,MATCH($C$3&amp;$D86,'[1]2024'!$B:$B,0),MATCH(K$4,'[1]2024'!$2:$2,0)),0)++IFERROR(INDEX('[1]2024'!$A:$Q,MATCH($D$3&amp;$D86,'[1]2024'!$B:$B,0),MATCH(K$4,'[1]2024'!$2:$2,0)),0)</f>
        <v>0</v>
      </c>
      <c r="L86" s="264">
        <f>IFERROR(INDEX('[1]2024'!$A:$Q,MATCH($A$3&amp;$D86,'[1]2024'!$B:$B,0),MATCH(L$4,'[1]2024'!$2:$2,0)),0)+IFERROR(INDEX('[1]2024'!$A:$Q,MATCH($B$3&amp;$D86,'[1]2024'!$B:$B,0),MATCH(L$4,'[1]2024'!$2:$2,0)),0)++IFERROR(INDEX('[1]2024'!$A:$Q,MATCH($C$3&amp;$D86,'[1]2024'!$B:$B,0),MATCH(L$4,'[1]2024'!$2:$2,0)),0)++IFERROR(INDEX('[1]2024'!$A:$Q,MATCH($D$3&amp;$D86,'[1]2024'!$B:$B,0),MATCH(L$4,'[1]2024'!$2:$2,0)),0)</f>
        <v>0</v>
      </c>
      <c r="M86" s="264">
        <f>IFERROR(INDEX('[1]2024'!$A:$Q,MATCH($A$3&amp;$D86,'[1]2024'!$B:$B,0),MATCH(M$4,'[1]2024'!$2:$2,0)),0)+IFERROR(INDEX('[1]2024'!$A:$Q,MATCH($B$3&amp;$D86,'[1]2024'!$B:$B,0),MATCH(M$4,'[1]2024'!$2:$2,0)),0)++IFERROR(INDEX('[1]2024'!$A:$Q,MATCH($C$3&amp;$D86,'[1]2024'!$B:$B,0),MATCH(M$4,'[1]2024'!$2:$2,0)),0)++IFERROR(INDEX('[1]2024'!$A:$Q,MATCH($D$3&amp;$D86,'[1]2024'!$B:$B,0),MATCH(M$4,'[1]2024'!$2:$2,0)),0)</f>
        <v>0</v>
      </c>
      <c r="N86" s="264">
        <f>IFERROR(INDEX('[1]2024'!$A:$Q,MATCH($A$3&amp;$D86,'[1]2024'!$B:$B,0),MATCH(N$4,'[1]2024'!$2:$2,0)),0)+IFERROR(INDEX('[1]2024'!$A:$Q,MATCH($B$3&amp;$D86,'[1]2024'!$B:$B,0),MATCH(N$4,'[1]2024'!$2:$2,0)),0)++IFERROR(INDEX('[1]2024'!$A:$Q,MATCH($C$3&amp;$D86,'[1]2024'!$B:$B,0),MATCH(N$4,'[1]2024'!$2:$2,0)),0)++IFERROR(INDEX('[1]2024'!$A:$Q,MATCH($D$3&amp;$D86,'[1]2024'!$B:$B,0),MATCH(N$4,'[1]2024'!$2:$2,0)),0)</f>
        <v>0</v>
      </c>
      <c r="O86" s="264">
        <f>IFERROR(INDEX('[1]2024'!$A:$Q,MATCH($A$3&amp;$D86,'[1]2024'!$B:$B,0),MATCH(O$4,'[1]2024'!$2:$2,0)),0)+IFERROR(INDEX('[1]2024'!$A:$Q,MATCH($B$3&amp;$D86,'[1]2024'!$B:$B,0),MATCH(O$4,'[1]2024'!$2:$2,0)),0)++IFERROR(INDEX('[1]2024'!$A:$Q,MATCH($C$3&amp;$D86,'[1]2024'!$B:$B,0),MATCH(O$4,'[1]2024'!$2:$2,0)),0)++IFERROR(INDEX('[1]2024'!$A:$Q,MATCH($D$3&amp;$D86,'[1]2024'!$B:$B,0),MATCH(O$4,'[1]2024'!$2:$2,0)),0)</f>
        <v>0</v>
      </c>
      <c r="P86" s="264">
        <f>IFERROR(INDEX('[1]2024'!$A:$Q,MATCH($A$3&amp;$D86,'[1]2024'!$B:$B,0),MATCH(P$4,'[1]2024'!$2:$2,0)),0)+IFERROR(INDEX('[1]2024'!$A:$Q,MATCH($B$3&amp;$D86,'[1]2024'!$B:$B,0),MATCH(P$4,'[1]2024'!$2:$2,0)),0)++IFERROR(INDEX('[1]2024'!$A:$Q,MATCH($C$3&amp;$D86,'[1]2024'!$B:$B,0),MATCH(P$4,'[1]2024'!$2:$2,0)),0)++IFERROR(INDEX('[1]2024'!$A:$Q,MATCH($D$3&amp;$D86,'[1]2024'!$B:$B,0),MATCH(P$4,'[1]2024'!$2:$2,0)),0)</f>
        <v>0</v>
      </c>
      <c r="Q86" s="264">
        <f>IFERROR(INDEX('[1]2024'!$A:$Q,MATCH($A$3&amp;$D86,'[1]2024'!$B:$B,0),MATCH(Q$4,'[1]2024'!$2:$2,0)),0)+IFERROR(INDEX('[1]2024'!$A:$Q,MATCH($B$3&amp;$D86,'[1]2024'!$B:$B,0),MATCH(Q$4,'[1]2024'!$2:$2,0)),0)++IFERROR(INDEX('[1]2024'!$A:$Q,MATCH($C$3&amp;$D86,'[1]2024'!$B:$B,0),MATCH(Q$4,'[1]2024'!$2:$2,0)),0)++IFERROR(INDEX('[1]2024'!$A:$Q,MATCH($D$3&amp;$D86,'[1]2024'!$B:$B,0),MATCH(Q$4,'[1]2024'!$2:$2,0)),0)</f>
        <v>0</v>
      </c>
      <c r="R86" s="264">
        <f>IFERROR(INDEX('[1]2024'!$A:$Q,MATCH($A$3&amp;$D86,'[1]2024'!$B:$B,0),MATCH(R$4,'[1]2024'!$2:$2,0)),0)+IFERROR(INDEX('[1]2024'!$A:$Q,MATCH($B$3&amp;$D86,'[1]2024'!$B:$B,0),MATCH(R$4,'[1]2024'!$2:$2,0)),0)++IFERROR(INDEX('[1]2024'!$A:$Q,MATCH($C$3&amp;$D86,'[1]2024'!$B:$B,0),MATCH(R$4,'[1]2024'!$2:$2,0)),0)++IFERROR(INDEX('[1]2024'!$A:$Q,MATCH($D$3&amp;$D86,'[1]2024'!$B:$B,0),MATCH(R$4,'[1]2024'!$2:$2,0)),0)</f>
        <v>0</v>
      </c>
      <c r="S86" s="264">
        <f>IFERROR(INDEX('[1]2024'!$A:$Q,MATCH($A$3&amp;$D86,'[1]2024'!$B:$B,0),MATCH(S$4,'[1]2024'!$2:$2,0)),0)+IFERROR(INDEX('[1]2024'!$A:$Q,MATCH($B$3&amp;$D86,'[1]2024'!$B:$B,0),MATCH(S$4,'[1]2024'!$2:$2,0)),0)++IFERROR(INDEX('[1]2024'!$A:$Q,MATCH($C$3&amp;$D86,'[1]2024'!$B:$B,0),MATCH(S$4,'[1]2024'!$2:$2,0)),0)++IFERROR(INDEX('[1]2024'!$A:$Q,MATCH($D$3&amp;$D86,'[1]2024'!$B:$B,0),MATCH(S$4,'[1]2024'!$2:$2,0)),0)</f>
        <v>0</v>
      </c>
      <c r="T86" s="75">
        <v>0</v>
      </c>
      <c r="U86" s="245">
        <f t="shared" si="60"/>
        <v>0</v>
      </c>
      <c r="V86" s="246">
        <v>0</v>
      </c>
      <c r="W86" s="247">
        <v>0</v>
      </c>
      <c r="X86" s="247">
        <v>0</v>
      </c>
      <c r="Y86" s="247">
        <v>0</v>
      </c>
      <c r="Z86" s="247">
        <v>0</v>
      </c>
      <c r="AA86" s="247">
        <v>0</v>
      </c>
      <c r="AB86" s="247">
        <v>0</v>
      </c>
      <c r="AC86" s="247">
        <v>0</v>
      </c>
      <c r="AD86" s="247">
        <v>0</v>
      </c>
      <c r="AE86" s="247">
        <v>0</v>
      </c>
      <c r="AF86" s="247">
        <v>0</v>
      </c>
      <c r="AG86" s="248">
        <v>0</v>
      </c>
      <c r="AH86" s="245">
        <f>송도공장장!AH86+제조팀!AH86+송도밸리데이션팀!AH86+송도생산지원팀!AH86+송도설비관리팀!AH86+품질관리6팀!AH86+품질보증3팀!AH86</f>
        <v>18000000</v>
      </c>
      <c r="AI86" s="245">
        <f>송도공장장!AI86+제조팀!AI86+송도밸리데이션팀!AI86+송도생산지원팀!AI86+송도설비관리팀!AI86+품질관리6팀!AI86+품질보증3팀!AI86</f>
        <v>1500000</v>
      </c>
      <c r="AJ86" s="245">
        <f>송도공장장!AJ86+제조팀!AJ86+송도밸리데이션팀!AJ86+송도생산지원팀!AJ86+송도설비관리팀!AJ86+품질관리6팀!AJ86+품질보증3팀!AJ86</f>
        <v>1500000</v>
      </c>
      <c r="AK86" s="245">
        <f>송도공장장!AK86+제조팀!AK86+송도밸리데이션팀!AK86+송도생산지원팀!AK86+송도설비관리팀!AK86+품질관리6팀!AK86+품질보증3팀!AK86</f>
        <v>1500000</v>
      </c>
      <c r="AL86" s="245">
        <f>송도공장장!AL86+제조팀!AL86+송도밸리데이션팀!AL86+송도생산지원팀!AL86+송도설비관리팀!AL86+품질관리6팀!AL86+품질보증3팀!AL86</f>
        <v>1500000</v>
      </c>
      <c r="AM86" s="245">
        <f>송도공장장!AM86+제조팀!AM86+송도밸리데이션팀!AM86+송도생산지원팀!AM86+송도설비관리팀!AM86+품질관리6팀!AM86+품질보증3팀!AM86</f>
        <v>1500000</v>
      </c>
      <c r="AN86" s="245">
        <f>송도공장장!AN86+제조팀!AN86+송도밸리데이션팀!AN86+송도생산지원팀!AN86+송도설비관리팀!AN86+품질관리6팀!AN86+품질보증3팀!AN86</f>
        <v>1500000</v>
      </c>
      <c r="AO86" s="245">
        <f>송도공장장!AO86+제조팀!AO86+송도밸리데이션팀!AO86+송도생산지원팀!AO86+송도설비관리팀!AO86+품질관리6팀!AO86+품질보증3팀!AO86</f>
        <v>1500000</v>
      </c>
      <c r="AP86" s="245">
        <f>송도공장장!AP86+제조팀!AP86+송도밸리데이션팀!AP86+송도생산지원팀!AP86+송도설비관리팀!AP86+품질관리6팀!AP86+품질보증3팀!AP86</f>
        <v>1500000</v>
      </c>
      <c r="AQ86" s="245">
        <f>송도공장장!AQ86+제조팀!AQ86+송도밸리데이션팀!AQ86+송도생산지원팀!AQ86+송도설비관리팀!AQ86+품질관리6팀!AQ86+품질보증3팀!AQ86</f>
        <v>1500000</v>
      </c>
      <c r="AR86" s="245">
        <f>송도공장장!AR86+제조팀!AR86+송도밸리데이션팀!AR86+송도생산지원팀!AR86+송도설비관리팀!AR86+품질관리6팀!AR86+품질보증3팀!AR86</f>
        <v>1500000</v>
      </c>
      <c r="AS86" s="245">
        <f>송도공장장!AS86+제조팀!AS86+송도밸리데이션팀!AS86+송도생산지원팀!AS86+송도설비관리팀!AS86+품질관리6팀!AS86+품질보증3팀!AS86</f>
        <v>1500000</v>
      </c>
      <c r="AT86" s="245">
        <f>송도공장장!AT86+제조팀!AT86+송도밸리데이션팀!AT86+송도생산지원팀!AT86+송도설비관리팀!AT86+품질관리6팀!AT86+품질보증3팀!AT86</f>
        <v>1500000</v>
      </c>
      <c r="AU86" s="245">
        <f t="shared" si="53"/>
        <v>4500000</v>
      </c>
      <c r="AV86" s="245">
        <f t="shared" si="3"/>
        <v>4500000</v>
      </c>
      <c r="AW86" s="245">
        <f t="shared" si="4"/>
        <v>4500000</v>
      </c>
      <c r="AX86" s="245">
        <f t="shared" si="5"/>
        <v>4500000</v>
      </c>
      <c r="AY86" s="245">
        <f t="shared" si="61"/>
        <v>18000000</v>
      </c>
      <c r="AZ86" s="245">
        <f t="shared" si="62"/>
        <v>18000000</v>
      </c>
      <c r="BA86" s="245">
        <f t="shared" si="63"/>
        <v>18000000</v>
      </c>
      <c r="BB86" s="250"/>
      <c r="BC86" s="251" t="s">
        <v>24</v>
      </c>
      <c r="BD86" s="261"/>
      <c r="BE86" s="264">
        <v>0</v>
      </c>
      <c r="BF86" s="264">
        <v>0</v>
      </c>
      <c r="BG86" s="264">
        <v>0</v>
      </c>
      <c r="BH86" s="265">
        <f t="shared" si="7"/>
        <v>0</v>
      </c>
    </row>
    <row r="87" spans="1:60" outlineLevel="1" x14ac:dyDescent="0.3">
      <c r="A87" s="71" t="s">
        <v>174</v>
      </c>
      <c r="B87" s="238" t="s">
        <v>174</v>
      </c>
      <c r="C87" s="238" t="s">
        <v>31</v>
      </c>
      <c r="D87" s="239">
        <v>5108162</v>
      </c>
      <c r="E87" s="239" t="s">
        <v>175</v>
      </c>
      <c r="F87" s="277">
        <v>0</v>
      </c>
      <c r="G87" s="245">
        <f t="shared" si="59"/>
        <v>0</v>
      </c>
      <c r="H87" s="264">
        <f>IFERROR(INDEX('[1]2024'!$A:$Q,MATCH($A$3&amp;$D87,'[1]2024'!$B:$B,0),MATCH(H$4,'[1]2024'!$2:$2,0)),0)+IFERROR(INDEX('[1]2024'!$A:$Q,MATCH($B$3&amp;$D87,'[1]2024'!$B:$B,0),MATCH(H$4,'[1]2024'!$2:$2,0)),0)++IFERROR(INDEX('[1]2024'!$A:$Q,MATCH($C$3&amp;$D87,'[1]2024'!$B:$B,0),MATCH(H$4,'[1]2024'!$2:$2,0)),0)++IFERROR(INDEX('[1]2024'!$A:$Q,MATCH($D$3&amp;$D87,'[1]2024'!$B:$B,0),MATCH(H$4,'[1]2024'!$2:$2,0)),0)</f>
        <v>0</v>
      </c>
      <c r="I87" s="264">
        <f>IFERROR(INDEX('[1]2024'!$A:$Q,MATCH($A$3&amp;$D87,'[1]2024'!$B:$B,0),MATCH(I$4,'[1]2024'!$2:$2,0)),0)+IFERROR(INDEX('[1]2024'!$A:$Q,MATCH($B$3&amp;$D87,'[1]2024'!$B:$B,0),MATCH(I$4,'[1]2024'!$2:$2,0)),0)++IFERROR(INDEX('[1]2024'!$A:$Q,MATCH($C$3&amp;$D87,'[1]2024'!$B:$B,0),MATCH(I$4,'[1]2024'!$2:$2,0)),0)++IFERROR(INDEX('[1]2024'!$A:$Q,MATCH($D$3&amp;$D87,'[1]2024'!$B:$B,0),MATCH(I$4,'[1]2024'!$2:$2,0)),0)</f>
        <v>0</v>
      </c>
      <c r="J87" s="264">
        <f>IFERROR(INDEX('[1]2024'!$A:$Q,MATCH($A$3&amp;$D87,'[1]2024'!$B:$B,0),MATCH(J$4,'[1]2024'!$2:$2,0)),0)+IFERROR(INDEX('[1]2024'!$A:$Q,MATCH($B$3&amp;$D87,'[1]2024'!$B:$B,0),MATCH(J$4,'[1]2024'!$2:$2,0)),0)++IFERROR(INDEX('[1]2024'!$A:$Q,MATCH($C$3&amp;$D87,'[1]2024'!$B:$B,0),MATCH(J$4,'[1]2024'!$2:$2,0)),0)++IFERROR(INDEX('[1]2024'!$A:$Q,MATCH($D$3&amp;$D87,'[1]2024'!$B:$B,0),MATCH(J$4,'[1]2024'!$2:$2,0)),0)</f>
        <v>0</v>
      </c>
      <c r="K87" s="264">
        <f>IFERROR(INDEX('[1]2024'!$A:$Q,MATCH($A$3&amp;$D87,'[1]2024'!$B:$B,0),MATCH(K$4,'[1]2024'!$2:$2,0)),0)+IFERROR(INDEX('[1]2024'!$A:$Q,MATCH($B$3&amp;$D87,'[1]2024'!$B:$B,0),MATCH(K$4,'[1]2024'!$2:$2,0)),0)++IFERROR(INDEX('[1]2024'!$A:$Q,MATCH($C$3&amp;$D87,'[1]2024'!$B:$B,0),MATCH(K$4,'[1]2024'!$2:$2,0)),0)++IFERROR(INDEX('[1]2024'!$A:$Q,MATCH($D$3&amp;$D87,'[1]2024'!$B:$B,0),MATCH(K$4,'[1]2024'!$2:$2,0)),0)</f>
        <v>0</v>
      </c>
      <c r="L87" s="264">
        <f>IFERROR(INDEX('[1]2024'!$A:$Q,MATCH($A$3&amp;$D87,'[1]2024'!$B:$B,0),MATCH(L$4,'[1]2024'!$2:$2,0)),0)+IFERROR(INDEX('[1]2024'!$A:$Q,MATCH($B$3&amp;$D87,'[1]2024'!$B:$B,0),MATCH(L$4,'[1]2024'!$2:$2,0)),0)++IFERROR(INDEX('[1]2024'!$A:$Q,MATCH($C$3&amp;$D87,'[1]2024'!$B:$B,0),MATCH(L$4,'[1]2024'!$2:$2,0)),0)++IFERROR(INDEX('[1]2024'!$A:$Q,MATCH($D$3&amp;$D87,'[1]2024'!$B:$B,0),MATCH(L$4,'[1]2024'!$2:$2,0)),0)</f>
        <v>0</v>
      </c>
      <c r="M87" s="264">
        <f>IFERROR(INDEX('[1]2024'!$A:$Q,MATCH($A$3&amp;$D87,'[1]2024'!$B:$B,0),MATCH(M$4,'[1]2024'!$2:$2,0)),0)+IFERROR(INDEX('[1]2024'!$A:$Q,MATCH($B$3&amp;$D87,'[1]2024'!$B:$B,0),MATCH(M$4,'[1]2024'!$2:$2,0)),0)++IFERROR(INDEX('[1]2024'!$A:$Q,MATCH($C$3&amp;$D87,'[1]2024'!$B:$B,0),MATCH(M$4,'[1]2024'!$2:$2,0)),0)++IFERROR(INDEX('[1]2024'!$A:$Q,MATCH($D$3&amp;$D87,'[1]2024'!$B:$B,0),MATCH(M$4,'[1]2024'!$2:$2,0)),0)</f>
        <v>0</v>
      </c>
      <c r="N87" s="264">
        <f>IFERROR(INDEX('[1]2024'!$A:$Q,MATCH($A$3&amp;$D87,'[1]2024'!$B:$B,0),MATCH(N$4,'[1]2024'!$2:$2,0)),0)+IFERROR(INDEX('[1]2024'!$A:$Q,MATCH($B$3&amp;$D87,'[1]2024'!$B:$B,0),MATCH(N$4,'[1]2024'!$2:$2,0)),0)++IFERROR(INDEX('[1]2024'!$A:$Q,MATCH($C$3&amp;$D87,'[1]2024'!$B:$B,0),MATCH(N$4,'[1]2024'!$2:$2,0)),0)++IFERROR(INDEX('[1]2024'!$A:$Q,MATCH($D$3&amp;$D87,'[1]2024'!$B:$B,0),MATCH(N$4,'[1]2024'!$2:$2,0)),0)</f>
        <v>0</v>
      </c>
      <c r="O87" s="264">
        <f>IFERROR(INDEX('[1]2024'!$A:$Q,MATCH($A$3&amp;$D87,'[1]2024'!$B:$B,0),MATCH(O$4,'[1]2024'!$2:$2,0)),0)+IFERROR(INDEX('[1]2024'!$A:$Q,MATCH($B$3&amp;$D87,'[1]2024'!$B:$B,0),MATCH(O$4,'[1]2024'!$2:$2,0)),0)++IFERROR(INDEX('[1]2024'!$A:$Q,MATCH($C$3&amp;$D87,'[1]2024'!$B:$B,0),MATCH(O$4,'[1]2024'!$2:$2,0)),0)++IFERROR(INDEX('[1]2024'!$A:$Q,MATCH($D$3&amp;$D87,'[1]2024'!$B:$B,0),MATCH(O$4,'[1]2024'!$2:$2,0)),0)</f>
        <v>0</v>
      </c>
      <c r="P87" s="264">
        <f>IFERROR(INDEX('[1]2024'!$A:$Q,MATCH($A$3&amp;$D87,'[1]2024'!$B:$B,0),MATCH(P$4,'[1]2024'!$2:$2,0)),0)+IFERROR(INDEX('[1]2024'!$A:$Q,MATCH($B$3&amp;$D87,'[1]2024'!$B:$B,0),MATCH(P$4,'[1]2024'!$2:$2,0)),0)++IFERROR(INDEX('[1]2024'!$A:$Q,MATCH($C$3&amp;$D87,'[1]2024'!$B:$B,0),MATCH(P$4,'[1]2024'!$2:$2,0)),0)++IFERROR(INDEX('[1]2024'!$A:$Q,MATCH($D$3&amp;$D87,'[1]2024'!$B:$B,0),MATCH(P$4,'[1]2024'!$2:$2,0)),0)</f>
        <v>0</v>
      </c>
      <c r="Q87" s="264">
        <f>IFERROR(INDEX('[1]2024'!$A:$Q,MATCH($A$3&amp;$D87,'[1]2024'!$B:$B,0),MATCH(Q$4,'[1]2024'!$2:$2,0)),0)+IFERROR(INDEX('[1]2024'!$A:$Q,MATCH($B$3&amp;$D87,'[1]2024'!$B:$B,0),MATCH(Q$4,'[1]2024'!$2:$2,0)),0)++IFERROR(INDEX('[1]2024'!$A:$Q,MATCH($C$3&amp;$D87,'[1]2024'!$B:$B,0),MATCH(Q$4,'[1]2024'!$2:$2,0)),0)++IFERROR(INDEX('[1]2024'!$A:$Q,MATCH($D$3&amp;$D87,'[1]2024'!$B:$B,0),MATCH(Q$4,'[1]2024'!$2:$2,0)),0)</f>
        <v>0</v>
      </c>
      <c r="R87" s="264">
        <f>IFERROR(INDEX('[1]2024'!$A:$Q,MATCH($A$3&amp;$D87,'[1]2024'!$B:$B,0),MATCH(R$4,'[1]2024'!$2:$2,0)),0)+IFERROR(INDEX('[1]2024'!$A:$Q,MATCH($B$3&amp;$D87,'[1]2024'!$B:$B,0),MATCH(R$4,'[1]2024'!$2:$2,0)),0)++IFERROR(INDEX('[1]2024'!$A:$Q,MATCH($C$3&amp;$D87,'[1]2024'!$B:$B,0),MATCH(R$4,'[1]2024'!$2:$2,0)),0)++IFERROR(INDEX('[1]2024'!$A:$Q,MATCH($D$3&amp;$D87,'[1]2024'!$B:$B,0),MATCH(R$4,'[1]2024'!$2:$2,0)),0)</f>
        <v>0</v>
      </c>
      <c r="S87" s="264">
        <f>IFERROR(INDEX('[1]2024'!$A:$Q,MATCH($A$3&amp;$D87,'[1]2024'!$B:$B,0),MATCH(S$4,'[1]2024'!$2:$2,0)),0)+IFERROR(INDEX('[1]2024'!$A:$Q,MATCH($B$3&amp;$D87,'[1]2024'!$B:$B,0),MATCH(S$4,'[1]2024'!$2:$2,0)),0)++IFERROR(INDEX('[1]2024'!$A:$Q,MATCH($C$3&amp;$D87,'[1]2024'!$B:$B,0),MATCH(S$4,'[1]2024'!$2:$2,0)),0)++IFERROR(INDEX('[1]2024'!$A:$Q,MATCH($D$3&amp;$D87,'[1]2024'!$B:$B,0),MATCH(S$4,'[1]2024'!$2:$2,0)),0)</f>
        <v>0</v>
      </c>
      <c r="T87" s="75">
        <v>0</v>
      </c>
      <c r="U87" s="245">
        <f t="shared" si="60"/>
        <v>0</v>
      </c>
      <c r="V87" s="246">
        <v>0</v>
      </c>
      <c r="W87" s="247">
        <v>0</v>
      </c>
      <c r="X87" s="247">
        <v>0</v>
      </c>
      <c r="Y87" s="247">
        <v>0</v>
      </c>
      <c r="Z87" s="247">
        <v>0</v>
      </c>
      <c r="AA87" s="247">
        <v>0</v>
      </c>
      <c r="AB87" s="247">
        <v>0</v>
      </c>
      <c r="AC87" s="247">
        <v>0</v>
      </c>
      <c r="AD87" s="247">
        <v>0</v>
      </c>
      <c r="AE87" s="247">
        <v>0</v>
      </c>
      <c r="AF87" s="247">
        <v>0</v>
      </c>
      <c r="AG87" s="248">
        <v>0</v>
      </c>
      <c r="AH87" s="245">
        <f>송도공장장!AH87+제조팀!AH87+송도밸리데이션팀!AH87+송도생산지원팀!AH87+송도설비관리팀!AH87+품질관리6팀!AH87+품질보증3팀!AH87</f>
        <v>0</v>
      </c>
      <c r="AI87" s="245">
        <f>송도공장장!AI87+제조팀!AI87+송도밸리데이션팀!AI87+송도생산지원팀!AI87+송도설비관리팀!AI87+품질관리6팀!AI87+품질보증3팀!AI87</f>
        <v>0</v>
      </c>
      <c r="AJ87" s="245">
        <f>송도공장장!AJ87+제조팀!AJ87+송도밸리데이션팀!AJ87+송도생산지원팀!AJ87+송도설비관리팀!AJ87+품질관리6팀!AJ87+품질보증3팀!AJ87</f>
        <v>0</v>
      </c>
      <c r="AK87" s="245">
        <f>송도공장장!AK87+제조팀!AK87+송도밸리데이션팀!AK87+송도생산지원팀!AK87+송도설비관리팀!AK87+품질관리6팀!AK87+품질보증3팀!AK87</f>
        <v>0</v>
      </c>
      <c r="AL87" s="245">
        <f>송도공장장!AL87+제조팀!AL87+송도밸리데이션팀!AL87+송도생산지원팀!AL87+송도설비관리팀!AL87+품질관리6팀!AL87+품질보증3팀!AL87</f>
        <v>0</v>
      </c>
      <c r="AM87" s="245">
        <f>송도공장장!AM87+제조팀!AM87+송도밸리데이션팀!AM87+송도생산지원팀!AM87+송도설비관리팀!AM87+품질관리6팀!AM87+품질보증3팀!AM87</f>
        <v>0</v>
      </c>
      <c r="AN87" s="245">
        <f>송도공장장!AN87+제조팀!AN87+송도밸리데이션팀!AN87+송도생산지원팀!AN87+송도설비관리팀!AN87+품질관리6팀!AN87+품질보증3팀!AN87</f>
        <v>0</v>
      </c>
      <c r="AO87" s="245">
        <f>송도공장장!AO87+제조팀!AO87+송도밸리데이션팀!AO87+송도생산지원팀!AO87+송도설비관리팀!AO87+품질관리6팀!AO87+품질보증3팀!AO87</f>
        <v>0</v>
      </c>
      <c r="AP87" s="245">
        <f>송도공장장!AP87+제조팀!AP87+송도밸리데이션팀!AP87+송도생산지원팀!AP87+송도설비관리팀!AP87+품질관리6팀!AP87+품질보증3팀!AP87</f>
        <v>0</v>
      </c>
      <c r="AQ87" s="245">
        <f>송도공장장!AQ87+제조팀!AQ87+송도밸리데이션팀!AQ87+송도생산지원팀!AQ87+송도설비관리팀!AQ87+품질관리6팀!AQ87+품질보증3팀!AQ87</f>
        <v>0</v>
      </c>
      <c r="AR87" s="245">
        <f>송도공장장!AR87+제조팀!AR87+송도밸리데이션팀!AR87+송도생산지원팀!AR87+송도설비관리팀!AR87+품질관리6팀!AR87+품질보증3팀!AR87</f>
        <v>0</v>
      </c>
      <c r="AS87" s="245">
        <f>송도공장장!AS87+제조팀!AS87+송도밸리데이션팀!AS87+송도생산지원팀!AS87+송도설비관리팀!AS87+품질관리6팀!AS87+품질보증3팀!AS87</f>
        <v>0</v>
      </c>
      <c r="AT87" s="245">
        <f>송도공장장!AT87+제조팀!AT87+송도밸리데이션팀!AT87+송도생산지원팀!AT87+송도설비관리팀!AT87+품질관리6팀!AT87+품질보증3팀!AT87</f>
        <v>0</v>
      </c>
      <c r="AU87" s="245">
        <f t="shared" si="53"/>
        <v>0</v>
      </c>
      <c r="AV87" s="245">
        <f t="shared" si="3"/>
        <v>0</v>
      </c>
      <c r="AW87" s="245">
        <f t="shared" si="4"/>
        <v>0</v>
      </c>
      <c r="AX87" s="245">
        <f t="shared" si="5"/>
        <v>0</v>
      </c>
      <c r="AY87" s="245">
        <f t="shared" si="61"/>
        <v>0</v>
      </c>
      <c r="AZ87" s="245">
        <f t="shared" si="62"/>
        <v>0</v>
      </c>
      <c r="BA87" s="245">
        <f t="shared" si="63"/>
        <v>0</v>
      </c>
      <c r="BB87" s="250"/>
      <c r="BC87" s="251" t="s">
        <v>24</v>
      </c>
      <c r="BD87" s="261"/>
      <c r="BE87" s="264">
        <v>0</v>
      </c>
      <c r="BF87" s="264">
        <v>0</v>
      </c>
      <c r="BG87" s="264">
        <v>0</v>
      </c>
      <c r="BH87" s="265">
        <f t="shared" si="7"/>
        <v>0</v>
      </c>
    </row>
    <row r="88" spans="1:60" x14ac:dyDescent="0.3">
      <c r="A88" s="57" t="s">
        <v>176</v>
      </c>
      <c r="B88" s="256" t="s">
        <v>21</v>
      </c>
      <c r="C88" s="256"/>
      <c r="D88" s="257"/>
      <c r="E88" s="257"/>
      <c r="F88" s="272">
        <v>4617324</v>
      </c>
      <c r="G88" s="258">
        <f t="shared" ref="G88" si="64">SUM(G89:G99)</f>
        <v>4617324</v>
      </c>
      <c r="H88" s="259">
        <f t="shared" ref="H88:S88" si="65">SUM(H89:H99)</f>
        <v>384777</v>
      </c>
      <c r="I88" s="260">
        <f t="shared" si="65"/>
        <v>384777</v>
      </c>
      <c r="J88" s="260">
        <f t="shared" si="65"/>
        <v>384777</v>
      </c>
      <c r="K88" s="260">
        <f t="shared" si="65"/>
        <v>384777</v>
      </c>
      <c r="L88" s="260">
        <f t="shared" si="65"/>
        <v>384777</v>
      </c>
      <c r="M88" s="260">
        <f t="shared" si="65"/>
        <v>384777</v>
      </c>
      <c r="N88" s="260">
        <f t="shared" si="65"/>
        <v>384777</v>
      </c>
      <c r="O88" s="260">
        <f t="shared" si="65"/>
        <v>384777</v>
      </c>
      <c r="P88" s="260">
        <f t="shared" si="65"/>
        <v>384777</v>
      </c>
      <c r="Q88" s="260">
        <f t="shared" si="65"/>
        <v>384777</v>
      </c>
      <c r="R88" s="260">
        <f t="shared" si="65"/>
        <v>384777</v>
      </c>
      <c r="S88" s="260">
        <f t="shared" si="65"/>
        <v>384777</v>
      </c>
      <c r="T88" s="64">
        <v>4617324</v>
      </c>
      <c r="U88" s="258">
        <f t="shared" ref="U88:Z88" si="66">SUM(U89:U99)</f>
        <v>4617324</v>
      </c>
      <c r="V88" s="262">
        <f t="shared" si="66"/>
        <v>384777</v>
      </c>
      <c r="W88" s="273">
        <f t="shared" si="66"/>
        <v>384777</v>
      </c>
      <c r="X88" s="273">
        <f t="shared" si="66"/>
        <v>384777</v>
      </c>
      <c r="Y88" s="273">
        <f t="shared" si="66"/>
        <v>384777</v>
      </c>
      <c r="Z88" s="273">
        <f t="shared" si="66"/>
        <v>384777</v>
      </c>
      <c r="AA88" s="273">
        <v>384777</v>
      </c>
      <c r="AB88" s="273">
        <v>384777</v>
      </c>
      <c r="AC88" s="273">
        <v>384777</v>
      </c>
      <c r="AD88" s="273">
        <v>384777</v>
      </c>
      <c r="AE88" s="273">
        <v>384777</v>
      </c>
      <c r="AF88" s="273">
        <v>384777</v>
      </c>
      <c r="AG88" s="274">
        <v>384777</v>
      </c>
      <c r="AH88" s="258">
        <f t="shared" ref="AH88:AT88" si="67">SUM(AH89:AH99)</f>
        <v>6011899308</v>
      </c>
      <c r="AI88" s="258">
        <f t="shared" si="67"/>
        <v>500991609</v>
      </c>
      <c r="AJ88" s="258">
        <f t="shared" si="67"/>
        <v>500991609</v>
      </c>
      <c r="AK88" s="258">
        <f t="shared" si="67"/>
        <v>500991609</v>
      </c>
      <c r="AL88" s="258">
        <f t="shared" si="67"/>
        <v>500991609</v>
      </c>
      <c r="AM88" s="258">
        <f t="shared" si="67"/>
        <v>500991609</v>
      </c>
      <c r="AN88" s="258">
        <f t="shared" si="67"/>
        <v>500991609</v>
      </c>
      <c r="AO88" s="258">
        <f t="shared" si="67"/>
        <v>500991609</v>
      </c>
      <c r="AP88" s="258">
        <f t="shared" si="67"/>
        <v>500991609</v>
      </c>
      <c r="AQ88" s="258">
        <f t="shared" si="67"/>
        <v>500991609</v>
      </c>
      <c r="AR88" s="258">
        <f t="shared" si="67"/>
        <v>500991609</v>
      </c>
      <c r="AS88" s="258">
        <f t="shared" si="67"/>
        <v>500991609</v>
      </c>
      <c r="AT88" s="258">
        <f t="shared" si="67"/>
        <v>500991609</v>
      </c>
      <c r="AU88" s="258">
        <f t="shared" si="53"/>
        <v>1502974827</v>
      </c>
      <c r="AV88" s="258">
        <f t="shared" si="3"/>
        <v>1502974827</v>
      </c>
      <c r="AW88" s="258">
        <f t="shared" si="4"/>
        <v>1502974827</v>
      </c>
      <c r="AX88" s="258">
        <f t="shared" si="5"/>
        <v>1502974827</v>
      </c>
      <c r="AY88" s="258">
        <f>SUM(AY89:AY99)</f>
        <v>6011899308</v>
      </c>
      <c r="AZ88" s="258">
        <f t="shared" ref="AZ88:BA88" si="68">SUM(AZ89:AZ99)</f>
        <v>6011899308</v>
      </c>
      <c r="BA88" s="258">
        <f t="shared" si="68"/>
        <v>6011899308</v>
      </c>
      <c r="BB88" s="250"/>
      <c r="BC88" s="275"/>
      <c r="BD88" s="276"/>
      <c r="BE88" s="262">
        <f>SUM(BE89:BE99)</f>
        <v>0</v>
      </c>
      <c r="BF88" s="262">
        <v>0</v>
      </c>
      <c r="BG88" s="262">
        <v>2693439</v>
      </c>
      <c r="BH88" s="263">
        <f t="shared" si="7"/>
        <v>4617324</v>
      </c>
    </row>
    <row r="89" spans="1:60" outlineLevel="1" x14ac:dyDescent="0.3">
      <c r="A89" s="71" t="s">
        <v>177</v>
      </c>
      <c r="B89" s="238" t="s">
        <v>178</v>
      </c>
      <c r="C89" s="238" t="s">
        <v>31</v>
      </c>
      <c r="D89" s="239">
        <v>5109110</v>
      </c>
      <c r="E89" s="239" t="s">
        <v>179</v>
      </c>
      <c r="F89" s="277">
        <v>0</v>
      </c>
      <c r="G89" s="245">
        <f t="shared" ref="G89:G99" si="69">SUM(H89:S89)</f>
        <v>0</v>
      </c>
      <c r="H89" s="264">
        <f>IFERROR(INDEX('[1]2024'!$A:$Q,MATCH($A$3&amp;$D89,'[1]2024'!$B:$B,0),MATCH(H$4,'[1]2024'!$2:$2,0)),0)+IFERROR(INDEX('[1]2024'!$A:$Q,MATCH($B$3&amp;$D89,'[1]2024'!$B:$B,0),MATCH(H$4,'[1]2024'!$2:$2,0)),0)++IFERROR(INDEX('[1]2024'!$A:$Q,MATCH($C$3&amp;$D89,'[1]2024'!$B:$B,0),MATCH(H$4,'[1]2024'!$2:$2,0)),0)++IFERROR(INDEX('[1]2024'!$A:$Q,MATCH($D$3&amp;$D89,'[1]2024'!$B:$B,0),MATCH(H$4,'[1]2024'!$2:$2,0)),0)</f>
        <v>0</v>
      </c>
      <c r="I89" s="264">
        <f>IFERROR(INDEX('[1]2024'!$A:$Q,MATCH($A$3&amp;$D89,'[1]2024'!$B:$B,0),MATCH(I$4,'[1]2024'!$2:$2,0)),0)+IFERROR(INDEX('[1]2024'!$A:$Q,MATCH($B$3&amp;$D89,'[1]2024'!$B:$B,0),MATCH(I$4,'[1]2024'!$2:$2,0)),0)++IFERROR(INDEX('[1]2024'!$A:$Q,MATCH($C$3&amp;$D89,'[1]2024'!$B:$B,0),MATCH(I$4,'[1]2024'!$2:$2,0)),0)++IFERROR(INDEX('[1]2024'!$A:$Q,MATCH($D$3&amp;$D89,'[1]2024'!$B:$B,0),MATCH(I$4,'[1]2024'!$2:$2,0)),0)</f>
        <v>0</v>
      </c>
      <c r="J89" s="264">
        <f>IFERROR(INDEX('[1]2024'!$A:$Q,MATCH($A$3&amp;$D89,'[1]2024'!$B:$B,0),MATCH(J$4,'[1]2024'!$2:$2,0)),0)+IFERROR(INDEX('[1]2024'!$A:$Q,MATCH($B$3&amp;$D89,'[1]2024'!$B:$B,0),MATCH(J$4,'[1]2024'!$2:$2,0)),0)++IFERROR(INDEX('[1]2024'!$A:$Q,MATCH($C$3&amp;$D89,'[1]2024'!$B:$B,0),MATCH(J$4,'[1]2024'!$2:$2,0)),0)++IFERROR(INDEX('[1]2024'!$A:$Q,MATCH($D$3&amp;$D89,'[1]2024'!$B:$B,0),MATCH(J$4,'[1]2024'!$2:$2,0)),0)</f>
        <v>0</v>
      </c>
      <c r="K89" s="264">
        <f>IFERROR(INDEX('[1]2024'!$A:$Q,MATCH($A$3&amp;$D89,'[1]2024'!$B:$B,0),MATCH(K$4,'[1]2024'!$2:$2,0)),0)+IFERROR(INDEX('[1]2024'!$A:$Q,MATCH($B$3&amp;$D89,'[1]2024'!$B:$B,0),MATCH(K$4,'[1]2024'!$2:$2,0)),0)++IFERROR(INDEX('[1]2024'!$A:$Q,MATCH($C$3&amp;$D89,'[1]2024'!$B:$B,0),MATCH(K$4,'[1]2024'!$2:$2,0)),0)++IFERROR(INDEX('[1]2024'!$A:$Q,MATCH($D$3&amp;$D89,'[1]2024'!$B:$B,0),MATCH(K$4,'[1]2024'!$2:$2,0)),0)</f>
        <v>0</v>
      </c>
      <c r="L89" s="264">
        <f>IFERROR(INDEX('[1]2024'!$A:$Q,MATCH($A$3&amp;$D89,'[1]2024'!$B:$B,0),MATCH(L$4,'[1]2024'!$2:$2,0)),0)+IFERROR(INDEX('[1]2024'!$A:$Q,MATCH($B$3&amp;$D89,'[1]2024'!$B:$B,0),MATCH(L$4,'[1]2024'!$2:$2,0)),0)++IFERROR(INDEX('[1]2024'!$A:$Q,MATCH($C$3&amp;$D89,'[1]2024'!$B:$B,0),MATCH(L$4,'[1]2024'!$2:$2,0)),0)++IFERROR(INDEX('[1]2024'!$A:$Q,MATCH($D$3&amp;$D89,'[1]2024'!$B:$B,0),MATCH(L$4,'[1]2024'!$2:$2,0)),0)</f>
        <v>0</v>
      </c>
      <c r="M89" s="264">
        <f>IFERROR(INDEX('[1]2024'!$A:$Q,MATCH($A$3&amp;$D89,'[1]2024'!$B:$B,0),MATCH(M$4,'[1]2024'!$2:$2,0)),0)+IFERROR(INDEX('[1]2024'!$A:$Q,MATCH($B$3&amp;$D89,'[1]2024'!$B:$B,0),MATCH(M$4,'[1]2024'!$2:$2,0)),0)++IFERROR(INDEX('[1]2024'!$A:$Q,MATCH($C$3&amp;$D89,'[1]2024'!$B:$B,0),MATCH(M$4,'[1]2024'!$2:$2,0)),0)++IFERROR(INDEX('[1]2024'!$A:$Q,MATCH($D$3&amp;$D89,'[1]2024'!$B:$B,0),MATCH(M$4,'[1]2024'!$2:$2,0)),0)</f>
        <v>0</v>
      </c>
      <c r="N89" s="264">
        <f>IFERROR(INDEX('[1]2024'!$A:$Q,MATCH($A$3&amp;$D89,'[1]2024'!$B:$B,0),MATCH(N$4,'[1]2024'!$2:$2,0)),0)+IFERROR(INDEX('[1]2024'!$A:$Q,MATCH($B$3&amp;$D89,'[1]2024'!$B:$B,0),MATCH(N$4,'[1]2024'!$2:$2,0)),0)++IFERROR(INDEX('[1]2024'!$A:$Q,MATCH($C$3&amp;$D89,'[1]2024'!$B:$B,0),MATCH(N$4,'[1]2024'!$2:$2,0)),0)++IFERROR(INDEX('[1]2024'!$A:$Q,MATCH($D$3&amp;$D89,'[1]2024'!$B:$B,0),MATCH(N$4,'[1]2024'!$2:$2,0)),0)</f>
        <v>0</v>
      </c>
      <c r="O89" s="264">
        <f>IFERROR(INDEX('[1]2024'!$A:$Q,MATCH($A$3&amp;$D89,'[1]2024'!$B:$B,0),MATCH(O$4,'[1]2024'!$2:$2,0)),0)+IFERROR(INDEX('[1]2024'!$A:$Q,MATCH($B$3&amp;$D89,'[1]2024'!$B:$B,0),MATCH(O$4,'[1]2024'!$2:$2,0)),0)++IFERROR(INDEX('[1]2024'!$A:$Q,MATCH($C$3&amp;$D89,'[1]2024'!$B:$B,0),MATCH(O$4,'[1]2024'!$2:$2,0)),0)++IFERROR(INDEX('[1]2024'!$A:$Q,MATCH($D$3&amp;$D89,'[1]2024'!$B:$B,0),MATCH(O$4,'[1]2024'!$2:$2,0)),0)</f>
        <v>0</v>
      </c>
      <c r="P89" s="264">
        <f>IFERROR(INDEX('[1]2024'!$A:$Q,MATCH($A$3&amp;$D89,'[1]2024'!$B:$B,0),MATCH(P$4,'[1]2024'!$2:$2,0)),0)+IFERROR(INDEX('[1]2024'!$A:$Q,MATCH($B$3&amp;$D89,'[1]2024'!$B:$B,0),MATCH(P$4,'[1]2024'!$2:$2,0)),0)++IFERROR(INDEX('[1]2024'!$A:$Q,MATCH($C$3&amp;$D89,'[1]2024'!$B:$B,0),MATCH(P$4,'[1]2024'!$2:$2,0)),0)++IFERROR(INDEX('[1]2024'!$A:$Q,MATCH($D$3&amp;$D89,'[1]2024'!$B:$B,0),MATCH(P$4,'[1]2024'!$2:$2,0)),0)</f>
        <v>0</v>
      </c>
      <c r="Q89" s="264">
        <f>IFERROR(INDEX('[1]2024'!$A:$Q,MATCH($A$3&amp;$D89,'[1]2024'!$B:$B,0),MATCH(Q$4,'[1]2024'!$2:$2,0)),0)+IFERROR(INDEX('[1]2024'!$A:$Q,MATCH($B$3&amp;$D89,'[1]2024'!$B:$B,0),MATCH(Q$4,'[1]2024'!$2:$2,0)),0)++IFERROR(INDEX('[1]2024'!$A:$Q,MATCH($C$3&amp;$D89,'[1]2024'!$B:$B,0),MATCH(Q$4,'[1]2024'!$2:$2,0)),0)++IFERROR(INDEX('[1]2024'!$A:$Q,MATCH($D$3&amp;$D89,'[1]2024'!$B:$B,0),MATCH(Q$4,'[1]2024'!$2:$2,0)),0)</f>
        <v>0</v>
      </c>
      <c r="R89" s="264">
        <f>IFERROR(INDEX('[1]2024'!$A:$Q,MATCH($A$3&amp;$D89,'[1]2024'!$B:$B,0),MATCH(R$4,'[1]2024'!$2:$2,0)),0)+IFERROR(INDEX('[1]2024'!$A:$Q,MATCH($B$3&amp;$D89,'[1]2024'!$B:$B,0),MATCH(R$4,'[1]2024'!$2:$2,0)),0)++IFERROR(INDEX('[1]2024'!$A:$Q,MATCH($C$3&amp;$D89,'[1]2024'!$B:$B,0),MATCH(R$4,'[1]2024'!$2:$2,0)),0)++IFERROR(INDEX('[1]2024'!$A:$Q,MATCH($D$3&amp;$D89,'[1]2024'!$B:$B,0),MATCH(R$4,'[1]2024'!$2:$2,0)),0)</f>
        <v>0</v>
      </c>
      <c r="S89" s="264">
        <f>IFERROR(INDEX('[1]2024'!$A:$Q,MATCH($A$3&amp;$D89,'[1]2024'!$B:$B,0),MATCH(S$4,'[1]2024'!$2:$2,0)),0)+IFERROR(INDEX('[1]2024'!$A:$Q,MATCH($B$3&amp;$D89,'[1]2024'!$B:$B,0),MATCH(S$4,'[1]2024'!$2:$2,0)),0)++IFERROR(INDEX('[1]2024'!$A:$Q,MATCH($C$3&amp;$D89,'[1]2024'!$B:$B,0),MATCH(S$4,'[1]2024'!$2:$2,0)),0)++IFERROR(INDEX('[1]2024'!$A:$Q,MATCH($D$3&amp;$D89,'[1]2024'!$B:$B,0),MATCH(S$4,'[1]2024'!$2:$2,0)),0)</f>
        <v>0</v>
      </c>
      <c r="T89" s="75">
        <v>0</v>
      </c>
      <c r="U89" s="245">
        <f t="shared" ref="U89:U99" si="70">SUM(V89:AG89)</f>
        <v>0</v>
      </c>
      <c r="V89" s="246">
        <v>0</v>
      </c>
      <c r="W89" s="247">
        <v>0</v>
      </c>
      <c r="X89" s="247">
        <v>0</v>
      </c>
      <c r="Y89" s="247">
        <v>0</v>
      </c>
      <c r="Z89" s="247">
        <v>0</v>
      </c>
      <c r="AA89" s="247">
        <v>0</v>
      </c>
      <c r="AB89" s="247">
        <v>0</v>
      </c>
      <c r="AC89" s="247">
        <v>0</v>
      </c>
      <c r="AD89" s="247">
        <v>0</v>
      </c>
      <c r="AE89" s="247">
        <v>0</v>
      </c>
      <c r="AF89" s="247">
        <v>0</v>
      </c>
      <c r="AG89" s="248">
        <v>0</v>
      </c>
      <c r="AH89" s="245">
        <f>송도공장장!AH89+제조팀!AH89+송도밸리데이션팀!AH89+송도생산지원팀!AH89+송도설비관리팀!AH89+품질관리6팀!AH89+품질보증3팀!AH89</f>
        <v>1526267556</v>
      </c>
      <c r="AI89" s="245">
        <f>송도공장장!AI89+제조팀!AI89+송도밸리데이션팀!AI89+송도생산지원팀!AI89+송도설비관리팀!AI89+품질관리6팀!AI89+품질보증3팀!AI89</f>
        <v>127188963</v>
      </c>
      <c r="AJ89" s="245">
        <f>송도공장장!AJ89+제조팀!AJ89+송도밸리데이션팀!AJ89+송도생산지원팀!AJ89+송도설비관리팀!AJ89+품질관리6팀!AJ89+품질보증3팀!AJ89</f>
        <v>127188963</v>
      </c>
      <c r="AK89" s="245">
        <f>송도공장장!AK89+제조팀!AK89+송도밸리데이션팀!AK89+송도생산지원팀!AK89+송도설비관리팀!AK89+품질관리6팀!AK89+품질보증3팀!AK89</f>
        <v>127188963</v>
      </c>
      <c r="AL89" s="245">
        <f>송도공장장!AL89+제조팀!AL89+송도밸리데이션팀!AL89+송도생산지원팀!AL89+송도설비관리팀!AL89+품질관리6팀!AL89+품질보증3팀!AL89</f>
        <v>127188963</v>
      </c>
      <c r="AM89" s="245">
        <f>송도공장장!AM89+제조팀!AM89+송도밸리데이션팀!AM89+송도생산지원팀!AM89+송도설비관리팀!AM89+품질관리6팀!AM89+품질보증3팀!AM89</f>
        <v>127188963</v>
      </c>
      <c r="AN89" s="245">
        <f>송도공장장!AN89+제조팀!AN89+송도밸리데이션팀!AN89+송도생산지원팀!AN89+송도설비관리팀!AN89+품질관리6팀!AN89+품질보증3팀!AN89</f>
        <v>127188963</v>
      </c>
      <c r="AO89" s="245">
        <f>송도공장장!AO89+제조팀!AO89+송도밸리데이션팀!AO89+송도생산지원팀!AO89+송도설비관리팀!AO89+품질관리6팀!AO89+품질보증3팀!AO89</f>
        <v>127188963</v>
      </c>
      <c r="AP89" s="245">
        <f>송도공장장!AP89+제조팀!AP89+송도밸리데이션팀!AP89+송도생산지원팀!AP89+송도설비관리팀!AP89+품질관리6팀!AP89+품질보증3팀!AP89</f>
        <v>127188963</v>
      </c>
      <c r="AQ89" s="245">
        <f>송도공장장!AQ89+제조팀!AQ89+송도밸리데이션팀!AQ89+송도생산지원팀!AQ89+송도설비관리팀!AQ89+품질관리6팀!AQ89+품질보증3팀!AQ89</f>
        <v>127188963</v>
      </c>
      <c r="AR89" s="245">
        <f>송도공장장!AR89+제조팀!AR89+송도밸리데이션팀!AR89+송도생산지원팀!AR89+송도설비관리팀!AR89+품질관리6팀!AR89+품질보증3팀!AR89</f>
        <v>127188963</v>
      </c>
      <c r="AS89" s="245">
        <f>송도공장장!AS89+제조팀!AS89+송도밸리데이션팀!AS89+송도생산지원팀!AS89+송도설비관리팀!AS89+품질관리6팀!AS89+품질보증3팀!AS89</f>
        <v>127188963</v>
      </c>
      <c r="AT89" s="245">
        <f>송도공장장!AT89+제조팀!AT89+송도밸리데이션팀!AT89+송도생산지원팀!AT89+송도설비관리팀!AT89+품질관리6팀!AT89+품질보증3팀!AT89</f>
        <v>127188963</v>
      </c>
      <c r="AU89" s="245">
        <f t="shared" si="53"/>
        <v>381566889</v>
      </c>
      <c r="AV89" s="245">
        <f t="shared" si="3"/>
        <v>381566889</v>
      </c>
      <c r="AW89" s="245">
        <f t="shared" si="4"/>
        <v>381566889</v>
      </c>
      <c r="AX89" s="245">
        <f t="shared" si="5"/>
        <v>381566889</v>
      </c>
      <c r="AY89" s="245">
        <f t="shared" ref="AY89:AY99" si="71">IF($BC89="O",1.05*$AH89,$AH89)</f>
        <v>1526267556</v>
      </c>
      <c r="AZ89" s="245">
        <f t="shared" ref="AZ89:AZ99" si="72">IF($BC89="O",1.05*$AY89,$AY89)</f>
        <v>1526267556</v>
      </c>
      <c r="BA89" s="245">
        <f t="shared" ref="BA89:BA99" si="73">IF($BC89="O",1.05*$AZ89,$AZ89)</f>
        <v>1526267556</v>
      </c>
      <c r="BB89" s="250"/>
      <c r="BC89" s="251" t="s">
        <v>24</v>
      </c>
      <c r="BD89" s="261"/>
      <c r="BE89" s="264">
        <v>0</v>
      </c>
      <c r="BF89" s="264">
        <v>0</v>
      </c>
      <c r="BG89" s="264">
        <v>0</v>
      </c>
      <c r="BH89" s="265">
        <f t="shared" si="7"/>
        <v>0</v>
      </c>
    </row>
    <row r="90" spans="1:60" outlineLevel="1" x14ac:dyDescent="0.3">
      <c r="A90" s="71" t="s">
        <v>180</v>
      </c>
      <c r="B90" s="238" t="s">
        <v>178</v>
      </c>
      <c r="C90" s="238" t="s">
        <v>31</v>
      </c>
      <c r="D90" s="239">
        <v>5109120</v>
      </c>
      <c r="E90" s="239" t="s">
        <v>179</v>
      </c>
      <c r="F90" s="277">
        <v>0</v>
      </c>
      <c r="G90" s="245">
        <f t="shared" si="69"/>
        <v>0</v>
      </c>
      <c r="H90" s="264">
        <f>IFERROR(INDEX('[1]2024'!$A:$Q,MATCH($A$3&amp;$D90,'[1]2024'!$B:$B,0),MATCH(H$4,'[1]2024'!$2:$2,0)),0)+IFERROR(INDEX('[1]2024'!$A:$Q,MATCH($B$3&amp;$D90,'[1]2024'!$B:$B,0),MATCH(H$4,'[1]2024'!$2:$2,0)),0)++IFERROR(INDEX('[1]2024'!$A:$Q,MATCH($C$3&amp;$D90,'[1]2024'!$B:$B,0),MATCH(H$4,'[1]2024'!$2:$2,0)),0)++IFERROR(INDEX('[1]2024'!$A:$Q,MATCH($D$3&amp;$D90,'[1]2024'!$B:$B,0),MATCH(H$4,'[1]2024'!$2:$2,0)),0)</f>
        <v>0</v>
      </c>
      <c r="I90" s="264">
        <f>IFERROR(INDEX('[1]2024'!$A:$Q,MATCH($A$3&amp;$D90,'[1]2024'!$B:$B,0),MATCH(I$4,'[1]2024'!$2:$2,0)),0)+IFERROR(INDEX('[1]2024'!$A:$Q,MATCH($B$3&amp;$D90,'[1]2024'!$B:$B,0),MATCH(I$4,'[1]2024'!$2:$2,0)),0)++IFERROR(INDEX('[1]2024'!$A:$Q,MATCH($C$3&amp;$D90,'[1]2024'!$B:$B,0),MATCH(I$4,'[1]2024'!$2:$2,0)),0)++IFERROR(INDEX('[1]2024'!$A:$Q,MATCH($D$3&amp;$D90,'[1]2024'!$B:$B,0),MATCH(I$4,'[1]2024'!$2:$2,0)),0)</f>
        <v>0</v>
      </c>
      <c r="J90" s="264">
        <f>IFERROR(INDEX('[1]2024'!$A:$Q,MATCH($A$3&amp;$D90,'[1]2024'!$B:$B,0),MATCH(J$4,'[1]2024'!$2:$2,0)),0)+IFERROR(INDEX('[1]2024'!$A:$Q,MATCH($B$3&amp;$D90,'[1]2024'!$B:$B,0),MATCH(J$4,'[1]2024'!$2:$2,0)),0)++IFERROR(INDEX('[1]2024'!$A:$Q,MATCH($C$3&amp;$D90,'[1]2024'!$B:$B,0),MATCH(J$4,'[1]2024'!$2:$2,0)),0)++IFERROR(INDEX('[1]2024'!$A:$Q,MATCH($D$3&amp;$D90,'[1]2024'!$B:$B,0),MATCH(J$4,'[1]2024'!$2:$2,0)),0)</f>
        <v>0</v>
      </c>
      <c r="K90" s="264">
        <f>IFERROR(INDEX('[1]2024'!$A:$Q,MATCH($A$3&amp;$D90,'[1]2024'!$B:$B,0),MATCH(K$4,'[1]2024'!$2:$2,0)),0)+IFERROR(INDEX('[1]2024'!$A:$Q,MATCH($B$3&amp;$D90,'[1]2024'!$B:$B,0),MATCH(K$4,'[1]2024'!$2:$2,0)),0)++IFERROR(INDEX('[1]2024'!$A:$Q,MATCH($C$3&amp;$D90,'[1]2024'!$B:$B,0),MATCH(K$4,'[1]2024'!$2:$2,0)),0)++IFERROR(INDEX('[1]2024'!$A:$Q,MATCH($D$3&amp;$D90,'[1]2024'!$B:$B,0),MATCH(K$4,'[1]2024'!$2:$2,0)),0)</f>
        <v>0</v>
      </c>
      <c r="L90" s="264">
        <f>IFERROR(INDEX('[1]2024'!$A:$Q,MATCH($A$3&amp;$D90,'[1]2024'!$B:$B,0),MATCH(L$4,'[1]2024'!$2:$2,0)),0)+IFERROR(INDEX('[1]2024'!$A:$Q,MATCH($B$3&amp;$D90,'[1]2024'!$B:$B,0),MATCH(L$4,'[1]2024'!$2:$2,0)),0)++IFERROR(INDEX('[1]2024'!$A:$Q,MATCH($C$3&amp;$D90,'[1]2024'!$B:$B,0),MATCH(L$4,'[1]2024'!$2:$2,0)),0)++IFERROR(INDEX('[1]2024'!$A:$Q,MATCH($D$3&amp;$D90,'[1]2024'!$B:$B,0),MATCH(L$4,'[1]2024'!$2:$2,0)),0)</f>
        <v>0</v>
      </c>
      <c r="M90" s="264">
        <f>IFERROR(INDEX('[1]2024'!$A:$Q,MATCH($A$3&amp;$D90,'[1]2024'!$B:$B,0),MATCH(M$4,'[1]2024'!$2:$2,0)),0)+IFERROR(INDEX('[1]2024'!$A:$Q,MATCH($B$3&amp;$D90,'[1]2024'!$B:$B,0),MATCH(M$4,'[1]2024'!$2:$2,0)),0)++IFERROR(INDEX('[1]2024'!$A:$Q,MATCH($C$3&amp;$D90,'[1]2024'!$B:$B,0),MATCH(M$4,'[1]2024'!$2:$2,0)),0)++IFERROR(INDEX('[1]2024'!$A:$Q,MATCH($D$3&amp;$D90,'[1]2024'!$B:$B,0),MATCH(M$4,'[1]2024'!$2:$2,0)),0)</f>
        <v>0</v>
      </c>
      <c r="N90" s="264">
        <f>IFERROR(INDEX('[1]2024'!$A:$Q,MATCH($A$3&amp;$D90,'[1]2024'!$B:$B,0),MATCH(N$4,'[1]2024'!$2:$2,0)),0)+IFERROR(INDEX('[1]2024'!$A:$Q,MATCH($B$3&amp;$D90,'[1]2024'!$B:$B,0),MATCH(N$4,'[1]2024'!$2:$2,0)),0)++IFERROR(INDEX('[1]2024'!$A:$Q,MATCH($C$3&amp;$D90,'[1]2024'!$B:$B,0),MATCH(N$4,'[1]2024'!$2:$2,0)),0)++IFERROR(INDEX('[1]2024'!$A:$Q,MATCH($D$3&amp;$D90,'[1]2024'!$B:$B,0),MATCH(N$4,'[1]2024'!$2:$2,0)),0)</f>
        <v>0</v>
      </c>
      <c r="O90" s="264">
        <f>IFERROR(INDEX('[1]2024'!$A:$Q,MATCH($A$3&amp;$D90,'[1]2024'!$B:$B,0),MATCH(O$4,'[1]2024'!$2:$2,0)),0)+IFERROR(INDEX('[1]2024'!$A:$Q,MATCH($B$3&amp;$D90,'[1]2024'!$B:$B,0),MATCH(O$4,'[1]2024'!$2:$2,0)),0)++IFERROR(INDEX('[1]2024'!$A:$Q,MATCH($C$3&amp;$D90,'[1]2024'!$B:$B,0),MATCH(O$4,'[1]2024'!$2:$2,0)),0)++IFERROR(INDEX('[1]2024'!$A:$Q,MATCH($D$3&amp;$D90,'[1]2024'!$B:$B,0),MATCH(O$4,'[1]2024'!$2:$2,0)),0)</f>
        <v>0</v>
      </c>
      <c r="P90" s="264">
        <f>IFERROR(INDEX('[1]2024'!$A:$Q,MATCH($A$3&amp;$D90,'[1]2024'!$B:$B,0),MATCH(P$4,'[1]2024'!$2:$2,0)),0)+IFERROR(INDEX('[1]2024'!$A:$Q,MATCH($B$3&amp;$D90,'[1]2024'!$B:$B,0),MATCH(P$4,'[1]2024'!$2:$2,0)),0)++IFERROR(INDEX('[1]2024'!$A:$Q,MATCH($C$3&amp;$D90,'[1]2024'!$B:$B,0),MATCH(P$4,'[1]2024'!$2:$2,0)),0)++IFERROR(INDEX('[1]2024'!$A:$Q,MATCH($D$3&amp;$D90,'[1]2024'!$B:$B,0),MATCH(P$4,'[1]2024'!$2:$2,0)),0)</f>
        <v>0</v>
      </c>
      <c r="Q90" s="264">
        <f>IFERROR(INDEX('[1]2024'!$A:$Q,MATCH($A$3&amp;$D90,'[1]2024'!$B:$B,0),MATCH(Q$4,'[1]2024'!$2:$2,0)),0)+IFERROR(INDEX('[1]2024'!$A:$Q,MATCH($B$3&amp;$D90,'[1]2024'!$B:$B,0),MATCH(Q$4,'[1]2024'!$2:$2,0)),0)++IFERROR(INDEX('[1]2024'!$A:$Q,MATCH($C$3&amp;$D90,'[1]2024'!$B:$B,0),MATCH(Q$4,'[1]2024'!$2:$2,0)),0)++IFERROR(INDEX('[1]2024'!$A:$Q,MATCH($D$3&amp;$D90,'[1]2024'!$B:$B,0),MATCH(Q$4,'[1]2024'!$2:$2,0)),0)</f>
        <v>0</v>
      </c>
      <c r="R90" s="264">
        <f>IFERROR(INDEX('[1]2024'!$A:$Q,MATCH($A$3&amp;$D90,'[1]2024'!$B:$B,0),MATCH(R$4,'[1]2024'!$2:$2,0)),0)+IFERROR(INDEX('[1]2024'!$A:$Q,MATCH($B$3&amp;$D90,'[1]2024'!$B:$B,0),MATCH(R$4,'[1]2024'!$2:$2,0)),0)++IFERROR(INDEX('[1]2024'!$A:$Q,MATCH($C$3&amp;$D90,'[1]2024'!$B:$B,0),MATCH(R$4,'[1]2024'!$2:$2,0)),0)++IFERROR(INDEX('[1]2024'!$A:$Q,MATCH($D$3&amp;$D90,'[1]2024'!$B:$B,0),MATCH(R$4,'[1]2024'!$2:$2,0)),0)</f>
        <v>0</v>
      </c>
      <c r="S90" s="264">
        <f>IFERROR(INDEX('[1]2024'!$A:$Q,MATCH($A$3&amp;$D90,'[1]2024'!$B:$B,0),MATCH(S$4,'[1]2024'!$2:$2,0)),0)+IFERROR(INDEX('[1]2024'!$A:$Q,MATCH($B$3&amp;$D90,'[1]2024'!$B:$B,0),MATCH(S$4,'[1]2024'!$2:$2,0)),0)++IFERROR(INDEX('[1]2024'!$A:$Q,MATCH($C$3&amp;$D90,'[1]2024'!$B:$B,0),MATCH(S$4,'[1]2024'!$2:$2,0)),0)++IFERROR(INDEX('[1]2024'!$A:$Q,MATCH($D$3&amp;$D90,'[1]2024'!$B:$B,0),MATCH(S$4,'[1]2024'!$2:$2,0)),0)</f>
        <v>0</v>
      </c>
      <c r="T90" s="75">
        <v>0</v>
      </c>
      <c r="U90" s="245">
        <f t="shared" si="70"/>
        <v>0</v>
      </c>
      <c r="V90" s="246">
        <v>0</v>
      </c>
      <c r="W90" s="247">
        <v>0</v>
      </c>
      <c r="X90" s="247">
        <v>0</v>
      </c>
      <c r="Y90" s="247">
        <v>0</v>
      </c>
      <c r="Z90" s="247">
        <v>0</v>
      </c>
      <c r="AA90" s="247">
        <v>0</v>
      </c>
      <c r="AB90" s="247">
        <v>0</v>
      </c>
      <c r="AC90" s="247">
        <v>0</v>
      </c>
      <c r="AD90" s="247">
        <v>0</v>
      </c>
      <c r="AE90" s="247">
        <v>0</v>
      </c>
      <c r="AF90" s="247">
        <v>0</v>
      </c>
      <c r="AG90" s="248">
        <v>0</v>
      </c>
      <c r="AH90" s="245">
        <f>송도공장장!AH90+제조팀!AH90+송도밸리데이션팀!AH90+송도생산지원팀!AH90+송도설비관리팀!AH90+품질관리6팀!AH90+품질보증3팀!AH90</f>
        <v>0</v>
      </c>
      <c r="AI90" s="245">
        <f>송도공장장!AI90+제조팀!AI90+송도밸리데이션팀!AI90+송도생산지원팀!AI90+송도설비관리팀!AI90+품질관리6팀!AI90+품질보증3팀!AI90</f>
        <v>0</v>
      </c>
      <c r="AJ90" s="245">
        <f>송도공장장!AJ90+제조팀!AJ90+송도밸리데이션팀!AJ90+송도생산지원팀!AJ90+송도설비관리팀!AJ90+품질관리6팀!AJ90+품질보증3팀!AJ90</f>
        <v>0</v>
      </c>
      <c r="AK90" s="245">
        <f>송도공장장!AK90+제조팀!AK90+송도밸리데이션팀!AK90+송도생산지원팀!AK90+송도설비관리팀!AK90+품질관리6팀!AK90+품질보증3팀!AK90</f>
        <v>0</v>
      </c>
      <c r="AL90" s="245">
        <f>송도공장장!AL90+제조팀!AL90+송도밸리데이션팀!AL90+송도생산지원팀!AL90+송도설비관리팀!AL90+품질관리6팀!AL90+품질보증3팀!AL90</f>
        <v>0</v>
      </c>
      <c r="AM90" s="245">
        <f>송도공장장!AM90+제조팀!AM90+송도밸리데이션팀!AM90+송도생산지원팀!AM90+송도설비관리팀!AM90+품질관리6팀!AM90+품질보증3팀!AM90</f>
        <v>0</v>
      </c>
      <c r="AN90" s="245">
        <f>송도공장장!AN90+제조팀!AN90+송도밸리데이션팀!AN90+송도생산지원팀!AN90+송도설비관리팀!AN90+품질관리6팀!AN90+품질보증3팀!AN90</f>
        <v>0</v>
      </c>
      <c r="AO90" s="245">
        <f>송도공장장!AO90+제조팀!AO90+송도밸리데이션팀!AO90+송도생산지원팀!AO90+송도설비관리팀!AO90+품질관리6팀!AO90+품질보증3팀!AO90</f>
        <v>0</v>
      </c>
      <c r="AP90" s="245">
        <f>송도공장장!AP90+제조팀!AP90+송도밸리데이션팀!AP90+송도생산지원팀!AP90+송도설비관리팀!AP90+품질관리6팀!AP90+품질보증3팀!AP90</f>
        <v>0</v>
      </c>
      <c r="AQ90" s="245">
        <f>송도공장장!AQ90+제조팀!AQ90+송도밸리데이션팀!AQ90+송도생산지원팀!AQ90+송도설비관리팀!AQ90+품질관리6팀!AQ90+품질보증3팀!AQ90</f>
        <v>0</v>
      </c>
      <c r="AR90" s="245">
        <f>송도공장장!AR90+제조팀!AR90+송도밸리데이션팀!AR90+송도생산지원팀!AR90+송도설비관리팀!AR90+품질관리6팀!AR90+품질보증3팀!AR90</f>
        <v>0</v>
      </c>
      <c r="AS90" s="245">
        <f>송도공장장!AS90+제조팀!AS90+송도밸리데이션팀!AS90+송도생산지원팀!AS90+송도설비관리팀!AS90+품질관리6팀!AS90+품질보증3팀!AS90</f>
        <v>0</v>
      </c>
      <c r="AT90" s="245">
        <f>송도공장장!AT90+제조팀!AT90+송도밸리데이션팀!AT90+송도생산지원팀!AT90+송도설비관리팀!AT90+품질관리6팀!AT90+품질보증3팀!AT90</f>
        <v>0</v>
      </c>
      <c r="AU90" s="245">
        <f t="shared" si="53"/>
        <v>0</v>
      </c>
      <c r="AV90" s="245">
        <f t="shared" ref="AV90:AV153" si="74">SUM(AL90:AN90)</f>
        <v>0</v>
      </c>
      <c r="AW90" s="245">
        <f t="shared" ref="AW90:AW153" si="75">SUM(AO90:AQ90)</f>
        <v>0</v>
      </c>
      <c r="AX90" s="245">
        <f t="shared" ref="AX90:AX153" si="76">SUM(AR90:AT90)</f>
        <v>0</v>
      </c>
      <c r="AY90" s="245">
        <f t="shared" si="71"/>
        <v>0</v>
      </c>
      <c r="AZ90" s="245">
        <f t="shared" si="72"/>
        <v>0</v>
      </c>
      <c r="BA90" s="245">
        <f t="shared" si="73"/>
        <v>0</v>
      </c>
      <c r="BB90" s="250"/>
      <c r="BC90" s="251" t="s">
        <v>24</v>
      </c>
      <c r="BD90" s="261"/>
      <c r="BE90" s="264">
        <v>0</v>
      </c>
      <c r="BF90" s="264">
        <v>0</v>
      </c>
      <c r="BG90" s="264">
        <v>0</v>
      </c>
      <c r="BH90" s="265">
        <f t="shared" ref="BH90:BH154" si="77">G90</f>
        <v>0</v>
      </c>
    </row>
    <row r="91" spans="1:60" outlineLevel="1" x14ac:dyDescent="0.3">
      <c r="A91" s="71" t="s">
        <v>181</v>
      </c>
      <c r="B91" s="238" t="s">
        <v>178</v>
      </c>
      <c r="C91" s="238" t="s">
        <v>31</v>
      </c>
      <c r="D91" s="239">
        <v>5109130</v>
      </c>
      <c r="E91" s="239" t="s">
        <v>179</v>
      </c>
      <c r="F91" s="277">
        <v>0</v>
      </c>
      <c r="G91" s="245">
        <f t="shared" si="69"/>
        <v>0</v>
      </c>
      <c r="H91" s="264">
        <f>IFERROR(INDEX('[1]2024'!$A:$Q,MATCH($A$3&amp;$D91,'[1]2024'!$B:$B,0),MATCH(H$4,'[1]2024'!$2:$2,0)),0)+IFERROR(INDEX('[1]2024'!$A:$Q,MATCH($B$3&amp;$D91,'[1]2024'!$B:$B,0),MATCH(H$4,'[1]2024'!$2:$2,0)),0)++IFERROR(INDEX('[1]2024'!$A:$Q,MATCH($C$3&amp;$D91,'[1]2024'!$B:$B,0),MATCH(H$4,'[1]2024'!$2:$2,0)),0)++IFERROR(INDEX('[1]2024'!$A:$Q,MATCH($D$3&amp;$D91,'[1]2024'!$B:$B,0),MATCH(H$4,'[1]2024'!$2:$2,0)),0)</f>
        <v>0</v>
      </c>
      <c r="I91" s="264">
        <f>IFERROR(INDEX('[1]2024'!$A:$Q,MATCH($A$3&amp;$D91,'[1]2024'!$B:$B,0),MATCH(I$4,'[1]2024'!$2:$2,0)),0)+IFERROR(INDEX('[1]2024'!$A:$Q,MATCH($B$3&amp;$D91,'[1]2024'!$B:$B,0),MATCH(I$4,'[1]2024'!$2:$2,0)),0)++IFERROR(INDEX('[1]2024'!$A:$Q,MATCH($C$3&amp;$D91,'[1]2024'!$B:$B,0),MATCH(I$4,'[1]2024'!$2:$2,0)),0)++IFERROR(INDEX('[1]2024'!$A:$Q,MATCH($D$3&amp;$D91,'[1]2024'!$B:$B,0),MATCH(I$4,'[1]2024'!$2:$2,0)),0)</f>
        <v>0</v>
      </c>
      <c r="J91" s="264">
        <f>IFERROR(INDEX('[1]2024'!$A:$Q,MATCH($A$3&amp;$D91,'[1]2024'!$B:$B,0),MATCH(J$4,'[1]2024'!$2:$2,0)),0)+IFERROR(INDEX('[1]2024'!$A:$Q,MATCH($B$3&amp;$D91,'[1]2024'!$B:$B,0),MATCH(J$4,'[1]2024'!$2:$2,0)),0)++IFERROR(INDEX('[1]2024'!$A:$Q,MATCH($C$3&amp;$D91,'[1]2024'!$B:$B,0),MATCH(J$4,'[1]2024'!$2:$2,0)),0)++IFERROR(INDEX('[1]2024'!$A:$Q,MATCH($D$3&amp;$D91,'[1]2024'!$B:$B,0),MATCH(J$4,'[1]2024'!$2:$2,0)),0)</f>
        <v>0</v>
      </c>
      <c r="K91" s="264">
        <f>IFERROR(INDEX('[1]2024'!$A:$Q,MATCH($A$3&amp;$D91,'[1]2024'!$B:$B,0),MATCH(K$4,'[1]2024'!$2:$2,0)),0)+IFERROR(INDEX('[1]2024'!$A:$Q,MATCH($B$3&amp;$D91,'[1]2024'!$B:$B,0),MATCH(K$4,'[1]2024'!$2:$2,0)),0)++IFERROR(INDEX('[1]2024'!$A:$Q,MATCH($C$3&amp;$D91,'[1]2024'!$B:$B,0),MATCH(K$4,'[1]2024'!$2:$2,0)),0)++IFERROR(INDEX('[1]2024'!$A:$Q,MATCH($D$3&amp;$D91,'[1]2024'!$B:$B,0),MATCH(K$4,'[1]2024'!$2:$2,0)),0)</f>
        <v>0</v>
      </c>
      <c r="L91" s="264">
        <f>IFERROR(INDEX('[1]2024'!$A:$Q,MATCH($A$3&amp;$D91,'[1]2024'!$B:$B,0),MATCH(L$4,'[1]2024'!$2:$2,0)),0)+IFERROR(INDEX('[1]2024'!$A:$Q,MATCH($B$3&amp;$D91,'[1]2024'!$B:$B,0),MATCH(L$4,'[1]2024'!$2:$2,0)),0)++IFERROR(INDEX('[1]2024'!$A:$Q,MATCH($C$3&amp;$D91,'[1]2024'!$B:$B,0),MATCH(L$4,'[1]2024'!$2:$2,0)),0)++IFERROR(INDEX('[1]2024'!$A:$Q,MATCH($D$3&amp;$D91,'[1]2024'!$B:$B,0),MATCH(L$4,'[1]2024'!$2:$2,0)),0)</f>
        <v>0</v>
      </c>
      <c r="M91" s="264">
        <f>IFERROR(INDEX('[1]2024'!$A:$Q,MATCH($A$3&amp;$D91,'[1]2024'!$B:$B,0),MATCH(M$4,'[1]2024'!$2:$2,0)),0)+IFERROR(INDEX('[1]2024'!$A:$Q,MATCH($B$3&amp;$D91,'[1]2024'!$B:$B,0),MATCH(M$4,'[1]2024'!$2:$2,0)),0)++IFERROR(INDEX('[1]2024'!$A:$Q,MATCH($C$3&amp;$D91,'[1]2024'!$B:$B,0),MATCH(M$4,'[1]2024'!$2:$2,0)),0)++IFERROR(INDEX('[1]2024'!$A:$Q,MATCH($D$3&amp;$D91,'[1]2024'!$B:$B,0),MATCH(M$4,'[1]2024'!$2:$2,0)),0)</f>
        <v>0</v>
      </c>
      <c r="N91" s="264">
        <f>IFERROR(INDEX('[1]2024'!$A:$Q,MATCH($A$3&amp;$D91,'[1]2024'!$B:$B,0),MATCH(N$4,'[1]2024'!$2:$2,0)),0)+IFERROR(INDEX('[1]2024'!$A:$Q,MATCH($B$3&amp;$D91,'[1]2024'!$B:$B,0),MATCH(N$4,'[1]2024'!$2:$2,0)),0)++IFERROR(INDEX('[1]2024'!$A:$Q,MATCH($C$3&amp;$D91,'[1]2024'!$B:$B,0),MATCH(N$4,'[1]2024'!$2:$2,0)),0)++IFERROR(INDEX('[1]2024'!$A:$Q,MATCH($D$3&amp;$D91,'[1]2024'!$B:$B,0),MATCH(N$4,'[1]2024'!$2:$2,0)),0)</f>
        <v>0</v>
      </c>
      <c r="O91" s="264">
        <f>IFERROR(INDEX('[1]2024'!$A:$Q,MATCH($A$3&amp;$D91,'[1]2024'!$B:$B,0),MATCH(O$4,'[1]2024'!$2:$2,0)),0)+IFERROR(INDEX('[1]2024'!$A:$Q,MATCH($B$3&amp;$D91,'[1]2024'!$B:$B,0),MATCH(O$4,'[1]2024'!$2:$2,0)),0)++IFERROR(INDEX('[1]2024'!$A:$Q,MATCH($C$3&amp;$D91,'[1]2024'!$B:$B,0),MATCH(O$4,'[1]2024'!$2:$2,0)),0)++IFERROR(INDEX('[1]2024'!$A:$Q,MATCH($D$3&amp;$D91,'[1]2024'!$B:$B,0),MATCH(O$4,'[1]2024'!$2:$2,0)),0)</f>
        <v>0</v>
      </c>
      <c r="P91" s="264">
        <f>IFERROR(INDEX('[1]2024'!$A:$Q,MATCH($A$3&amp;$D91,'[1]2024'!$B:$B,0),MATCH(P$4,'[1]2024'!$2:$2,0)),0)+IFERROR(INDEX('[1]2024'!$A:$Q,MATCH($B$3&amp;$D91,'[1]2024'!$B:$B,0),MATCH(P$4,'[1]2024'!$2:$2,0)),0)++IFERROR(INDEX('[1]2024'!$A:$Q,MATCH($C$3&amp;$D91,'[1]2024'!$B:$B,0),MATCH(P$4,'[1]2024'!$2:$2,0)),0)++IFERROR(INDEX('[1]2024'!$A:$Q,MATCH($D$3&amp;$D91,'[1]2024'!$B:$B,0),MATCH(P$4,'[1]2024'!$2:$2,0)),0)</f>
        <v>0</v>
      </c>
      <c r="Q91" s="264">
        <f>IFERROR(INDEX('[1]2024'!$A:$Q,MATCH($A$3&amp;$D91,'[1]2024'!$B:$B,0),MATCH(Q$4,'[1]2024'!$2:$2,0)),0)+IFERROR(INDEX('[1]2024'!$A:$Q,MATCH($B$3&amp;$D91,'[1]2024'!$B:$B,0),MATCH(Q$4,'[1]2024'!$2:$2,0)),0)++IFERROR(INDEX('[1]2024'!$A:$Q,MATCH($C$3&amp;$D91,'[1]2024'!$B:$B,0),MATCH(Q$4,'[1]2024'!$2:$2,0)),0)++IFERROR(INDEX('[1]2024'!$A:$Q,MATCH($D$3&amp;$D91,'[1]2024'!$B:$B,0),MATCH(Q$4,'[1]2024'!$2:$2,0)),0)</f>
        <v>0</v>
      </c>
      <c r="R91" s="264">
        <f>IFERROR(INDEX('[1]2024'!$A:$Q,MATCH($A$3&amp;$D91,'[1]2024'!$B:$B,0),MATCH(R$4,'[1]2024'!$2:$2,0)),0)+IFERROR(INDEX('[1]2024'!$A:$Q,MATCH($B$3&amp;$D91,'[1]2024'!$B:$B,0),MATCH(R$4,'[1]2024'!$2:$2,0)),0)++IFERROR(INDEX('[1]2024'!$A:$Q,MATCH($C$3&amp;$D91,'[1]2024'!$B:$B,0),MATCH(R$4,'[1]2024'!$2:$2,0)),0)++IFERROR(INDEX('[1]2024'!$A:$Q,MATCH($D$3&amp;$D91,'[1]2024'!$B:$B,0),MATCH(R$4,'[1]2024'!$2:$2,0)),0)</f>
        <v>0</v>
      </c>
      <c r="S91" s="264">
        <f>IFERROR(INDEX('[1]2024'!$A:$Q,MATCH($A$3&amp;$D91,'[1]2024'!$B:$B,0),MATCH(S$4,'[1]2024'!$2:$2,0)),0)+IFERROR(INDEX('[1]2024'!$A:$Q,MATCH($B$3&amp;$D91,'[1]2024'!$B:$B,0),MATCH(S$4,'[1]2024'!$2:$2,0)),0)++IFERROR(INDEX('[1]2024'!$A:$Q,MATCH($C$3&amp;$D91,'[1]2024'!$B:$B,0),MATCH(S$4,'[1]2024'!$2:$2,0)),0)++IFERROR(INDEX('[1]2024'!$A:$Q,MATCH($D$3&amp;$D91,'[1]2024'!$B:$B,0),MATCH(S$4,'[1]2024'!$2:$2,0)),0)</f>
        <v>0</v>
      </c>
      <c r="T91" s="75">
        <v>0</v>
      </c>
      <c r="U91" s="245">
        <f t="shared" si="70"/>
        <v>0</v>
      </c>
      <c r="V91" s="246">
        <v>0</v>
      </c>
      <c r="W91" s="247">
        <v>0</v>
      </c>
      <c r="X91" s="247">
        <v>0</v>
      </c>
      <c r="Y91" s="247">
        <v>0</v>
      </c>
      <c r="Z91" s="247">
        <v>0</v>
      </c>
      <c r="AA91" s="247">
        <v>0</v>
      </c>
      <c r="AB91" s="247">
        <v>0</v>
      </c>
      <c r="AC91" s="247">
        <v>0</v>
      </c>
      <c r="AD91" s="247">
        <v>0</v>
      </c>
      <c r="AE91" s="247">
        <v>0</v>
      </c>
      <c r="AF91" s="247">
        <v>0</v>
      </c>
      <c r="AG91" s="248">
        <v>0</v>
      </c>
      <c r="AH91" s="245">
        <f>송도공장장!AH91+제조팀!AH91+송도밸리데이션팀!AH91+송도생산지원팀!AH91+송도설비관리팀!AH91+품질관리6팀!AH91+품질보증3팀!AH91</f>
        <v>3508696740</v>
      </c>
      <c r="AI91" s="245">
        <f>송도공장장!AI91+제조팀!AI91+송도밸리데이션팀!AI91+송도생산지원팀!AI91+송도설비관리팀!AI91+품질관리6팀!AI91+품질보증3팀!AI91</f>
        <v>292391395</v>
      </c>
      <c r="AJ91" s="245">
        <f>송도공장장!AJ91+제조팀!AJ91+송도밸리데이션팀!AJ91+송도생산지원팀!AJ91+송도설비관리팀!AJ91+품질관리6팀!AJ91+품질보증3팀!AJ91</f>
        <v>292391395</v>
      </c>
      <c r="AK91" s="245">
        <f>송도공장장!AK91+제조팀!AK91+송도밸리데이션팀!AK91+송도생산지원팀!AK91+송도설비관리팀!AK91+품질관리6팀!AK91+품질보증3팀!AK91</f>
        <v>292391395</v>
      </c>
      <c r="AL91" s="245">
        <f>송도공장장!AL91+제조팀!AL91+송도밸리데이션팀!AL91+송도생산지원팀!AL91+송도설비관리팀!AL91+품질관리6팀!AL91+품질보증3팀!AL91</f>
        <v>292391395</v>
      </c>
      <c r="AM91" s="245">
        <f>송도공장장!AM91+제조팀!AM91+송도밸리데이션팀!AM91+송도생산지원팀!AM91+송도설비관리팀!AM91+품질관리6팀!AM91+품질보증3팀!AM91</f>
        <v>292391395</v>
      </c>
      <c r="AN91" s="245">
        <f>송도공장장!AN91+제조팀!AN91+송도밸리데이션팀!AN91+송도생산지원팀!AN91+송도설비관리팀!AN91+품질관리6팀!AN91+품질보증3팀!AN91</f>
        <v>292391395</v>
      </c>
      <c r="AO91" s="245">
        <f>송도공장장!AO91+제조팀!AO91+송도밸리데이션팀!AO91+송도생산지원팀!AO91+송도설비관리팀!AO91+품질관리6팀!AO91+품질보증3팀!AO91</f>
        <v>292391395</v>
      </c>
      <c r="AP91" s="245">
        <f>송도공장장!AP91+제조팀!AP91+송도밸리데이션팀!AP91+송도생산지원팀!AP91+송도설비관리팀!AP91+품질관리6팀!AP91+품질보증3팀!AP91</f>
        <v>292391395</v>
      </c>
      <c r="AQ91" s="245">
        <f>송도공장장!AQ91+제조팀!AQ91+송도밸리데이션팀!AQ91+송도생산지원팀!AQ91+송도설비관리팀!AQ91+품질관리6팀!AQ91+품질보증3팀!AQ91</f>
        <v>292391395</v>
      </c>
      <c r="AR91" s="245">
        <f>송도공장장!AR91+제조팀!AR91+송도밸리데이션팀!AR91+송도생산지원팀!AR91+송도설비관리팀!AR91+품질관리6팀!AR91+품질보증3팀!AR91</f>
        <v>292391395</v>
      </c>
      <c r="AS91" s="245">
        <f>송도공장장!AS91+제조팀!AS91+송도밸리데이션팀!AS91+송도생산지원팀!AS91+송도설비관리팀!AS91+품질관리6팀!AS91+품질보증3팀!AS91</f>
        <v>292391395</v>
      </c>
      <c r="AT91" s="245">
        <f>송도공장장!AT91+제조팀!AT91+송도밸리데이션팀!AT91+송도생산지원팀!AT91+송도설비관리팀!AT91+품질관리6팀!AT91+품질보증3팀!AT91</f>
        <v>292391395</v>
      </c>
      <c r="AU91" s="245">
        <f t="shared" si="53"/>
        <v>877174185</v>
      </c>
      <c r="AV91" s="245">
        <f t="shared" si="74"/>
        <v>877174185</v>
      </c>
      <c r="AW91" s="245">
        <f t="shared" si="75"/>
        <v>877174185</v>
      </c>
      <c r="AX91" s="245">
        <f t="shared" si="76"/>
        <v>877174185</v>
      </c>
      <c r="AY91" s="245">
        <f t="shared" si="71"/>
        <v>3508696740</v>
      </c>
      <c r="AZ91" s="245">
        <f t="shared" si="72"/>
        <v>3508696740</v>
      </c>
      <c r="BA91" s="245">
        <f t="shared" si="73"/>
        <v>3508696740</v>
      </c>
      <c r="BB91" s="250"/>
      <c r="BC91" s="251" t="s">
        <v>24</v>
      </c>
      <c r="BD91" s="261"/>
      <c r="BE91" s="264">
        <v>0</v>
      </c>
      <c r="BF91" s="264">
        <v>0</v>
      </c>
      <c r="BG91" s="264">
        <v>0</v>
      </c>
      <c r="BH91" s="265">
        <f t="shared" si="77"/>
        <v>0</v>
      </c>
    </row>
    <row r="92" spans="1:60" outlineLevel="1" x14ac:dyDescent="0.3">
      <c r="A92" s="82" t="s">
        <v>182</v>
      </c>
      <c r="B92" s="238" t="s">
        <v>178</v>
      </c>
      <c r="C92" s="238" t="s">
        <v>31</v>
      </c>
      <c r="D92" s="239">
        <v>5109140</v>
      </c>
      <c r="E92" s="239" t="s">
        <v>179</v>
      </c>
      <c r="F92" s="277">
        <v>0</v>
      </c>
      <c r="G92" s="245">
        <f t="shared" si="69"/>
        <v>0</v>
      </c>
      <c r="H92" s="264">
        <f>IFERROR(INDEX('[1]2024'!$A:$Q,MATCH($A$3&amp;$D92,'[1]2024'!$B:$B,0),MATCH(H$4,'[1]2024'!$2:$2,0)),0)+IFERROR(INDEX('[1]2024'!$A:$Q,MATCH($B$3&amp;$D92,'[1]2024'!$B:$B,0),MATCH(H$4,'[1]2024'!$2:$2,0)),0)++IFERROR(INDEX('[1]2024'!$A:$Q,MATCH($C$3&amp;$D92,'[1]2024'!$B:$B,0),MATCH(H$4,'[1]2024'!$2:$2,0)),0)++IFERROR(INDEX('[1]2024'!$A:$Q,MATCH($D$3&amp;$D92,'[1]2024'!$B:$B,0),MATCH(H$4,'[1]2024'!$2:$2,0)),0)</f>
        <v>0</v>
      </c>
      <c r="I92" s="264">
        <f>IFERROR(INDEX('[1]2024'!$A:$Q,MATCH($A$3&amp;$D92,'[1]2024'!$B:$B,0),MATCH(I$4,'[1]2024'!$2:$2,0)),0)+IFERROR(INDEX('[1]2024'!$A:$Q,MATCH($B$3&amp;$D92,'[1]2024'!$B:$B,0),MATCH(I$4,'[1]2024'!$2:$2,0)),0)++IFERROR(INDEX('[1]2024'!$A:$Q,MATCH($C$3&amp;$D92,'[1]2024'!$B:$B,0),MATCH(I$4,'[1]2024'!$2:$2,0)),0)++IFERROR(INDEX('[1]2024'!$A:$Q,MATCH($D$3&amp;$D92,'[1]2024'!$B:$B,0),MATCH(I$4,'[1]2024'!$2:$2,0)),0)</f>
        <v>0</v>
      </c>
      <c r="J92" s="264">
        <f>IFERROR(INDEX('[1]2024'!$A:$Q,MATCH($A$3&amp;$D92,'[1]2024'!$B:$B,0),MATCH(J$4,'[1]2024'!$2:$2,0)),0)+IFERROR(INDEX('[1]2024'!$A:$Q,MATCH($B$3&amp;$D92,'[1]2024'!$B:$B,0),MATCH(J$4,'[1]2024'!$2:$2,0)),0)++IFERROR(INDEX('[1]2024'!$A:$Q,MATCH($C$3&amp;$D92,'[1]2024'!$B:$B,0),MATCH(J$4,'[1]2024'!$2:$2,0)),0)++IFERROR(INDEX('[1]2024'!$A:$Q,MATCH($D$3&amp;$D92,'[1]2024'!$B:$B,0),MATCH(J$4,'[1]2024'!$2:$2,0)),0)</f>
        <v>0</v>
      </c>
      <c r="K92" s="264">
        <f>IFERROR(INDEX('[1]2024'!$A:$Q,MATCH($A$3&amp;$D92,'[1]2024'!$B:$B,0),MATCH(K$4,'[1]2024'!$2:$2,0)),0)+IFERROR(INDEX('[1]2024'!$A:$Q,MATCH($B$3&amp;$D92,'[1]2024'!$B:$B,0),MATCH(K$4,'[1]2024'!$2:$2,0)),0)++IFERROR(INDEX('[1]2024'!$A:$Q,MATCH($C$3&amp;$D92,'[1]2024'!$B:$B,0),MATCH(K$4,'[1]2024'!$2:$2,0)),0)++IFERROR(INDEX('[1]2024'!$A:$Q,MATCH($D$3&amp;$D92,'[1]2024'!$B:$B,0),MATCH(K$4,'[1]2024'!$2:$2,0)),0)</f>
        <v>0</v>
      </c>
      <c r="L92" s="264">
        <f>IFERROR(INDEX('[1]2024'!$A:$Q,MATCH($A$3&amp;$D92,'[1]2024'!$B:$B,0),MATCH(L$4,'[1]2024'!$2:$2,0)),0)+IFERROR(INDEX('[1]2024'!$A:$Q,MATCH($B$3&amp;$D92,'[1]2024'!$B:$B,0),MATCH(L$4,'[1]2024'!$2:$2,0)),0)++IFERROR(INDEX('[1]2024'!$A:$Q,MATCH($C$3&amp;$D92,'[1]2024'!$B:$B,0),MATCH(L$4,'[1]2024'!$2:$2,0)),0)++IFERROR(INDEX('[1]2024'!$A:$Q,MATCH($D$3&amp;$D92,'[1]2024'!$B:$B,0),MATCH(L$4,'[1]2024'!$2:$2,0)),0)</f>
        <v>0</v>
      </c>
      <c r="M92" s="264">
        <f>IFERROR(INDEX('[1]2024'!$A:$Q,MATCH($A$3&amp;$D92,'[1]2024'!$B:$B,0),MATCH(M$4,'[1]2024'!$2:$2,0)),0)+IFERROR(INDEX('[1]2024'!$A:$Q,MATCH($B$3&amp;$D92,'[1]2024'!$B:$B,0),MATCH(M$4,'[1]2024'!$2:$2,0)),0)++IFERROR(INDEX('[1]2024'!$A:$Q,MATCH($C$3&amp;$D92,'[1]2024'!$B:$B,0),MATCH(M$4,'[1]2024'!$2:$2,0)),0)++IFERROR(INDEX('[1]2024'!$A:$Q,MATCH($D$3&amp;$D92,'[1]2024'!$B:$B,0),MATCH(M$4,'[1]2024'!$2:$2,0)),0)</f>
        <v>0</v>
      </c>
      <c r="N92" s="264">
        <f>IFERROR(INDEX('[1]2024'!$A:$Q,MATCH($A$3&amp;$D92,'[1]2024'!$B:$B,0),MATCH(N$4,'[1]2024'!$2:$2,0)),0)+IFERROR(INDEX('[1]2024'!$A:$Q,MATCH($B$3&amp;$D92,'[1]2024'!$B:$B,0),MATCH(N$4,'[1]2024'!$2:$2,0)),0)++IFERROR(INDEX('[1]2024'!$A:$Q,MATCH($C$3&amp;$D92,'[1]2024'!$B:$B,0),MATCH(N$4,'[1]2024'!$2:$2,0)),0)++IFERROR(INDEX('[1]2024'!$A:$Q,MATCH($D$3&amp;$D92,'[1]2024'!$B:$B,0),MATCH(N$4,'[1]2024'!$2:$2,0)),0)</f>
        <v>0</v>
      </c>
      <c r="O92" s="264">
        <f>IFERROR(INDEX('[1]2024'!$A:$Q,MATCH($A$3&amp;$D92,'[1]2024'!$B:$B,0),MATCH(O$4,'[1]2024'!$2:$2,0)),0)+IFERROR(INDEX('[1]2024'!$A:$Q,MATCH($B$3&amp;$D92,'[1]2024'!$B:$B,0),MATCH(O$4,'[1]2024'!$2:$2,0)),0)++IFERROR(INDEX('[1]2024'!$A:$Q,MATCH($C$3&amp;$D92,'[1]2024'!$B:$B,0),MATCH(O$4,'[1]2024'!$2:$2,0)),0)++IFERROR(INDEX('[1]2024'!$A:$Q,MATCH($D$3&amp;$D92,'[1]2024'!$B:$B,0),MATCH(O$4,'[1]2024'!$2:$2,0)),0)</f>
        <v>0</v>
      </c>
      <c r="P92" s="264">
        <f>IFERROR(INDEX('[1]2024'!$A:$Q,MATCH($A$3&amp;$D92,'[1]2024'!$B:$B,0),MATCH(P$4,'[1]2024'!$2:$2,0)),0)+IFERROR(INDEX('[1]2024'!$A:$Q,MATCH($B$3&amp;$D92,'[1]2024'!$B:$B,0),MATCH(P$4,'[1]2024'!$2:$2,0)),0)++IFERROR(INDEX('[1]2024'!$A:$Q,MATCH($C$3&amp;$D92,'[1]2024'!$B:$B,0),MATCH(P$4,'[1]2024'!$2:$2,0)),0)++IFERROR(INDEX('[1]2024'!$A:$Q,MATCH($D$3&amp;$D92,'[1]2024'!$B:$B,0),MATCH(P$4,'[1]2024'!$2:$2,0)),0)</f>
        <v>0</v>
      </c>
      <c r="Q92" s="264">
        <f>IFERROR(INDEX('[1]2024'!$A:$Q,MATCH($A$3&amp;$D92,'[1]2024'!$B:$B,0),MATCH(Q$4,'[1]2024'!$2:$2,0)),0)+IFERROR(INDEX('[1]2024'!$A:$Q,MATCH($B$3&amp;$D92,'[1]2024'!$B:$B,0),MATCH(Q$4,'[1]2024'!$2:$2,0)),0)++IFERROR(INDEX('[1]2024'!$A:$Q,MATCH($C$3&amp;$D92,'[1]2024'!$B:$B,0),MATCH(Q$4,'[1]2024'!$2:$2,0)),0)++IFERROR(INDEX('[1]2024'!$A:$Q,MATCH($D$3&amp;$D92,'[1]2024'!$B:$B,0),MATCH(Q$4,'[1]2024'!$2:$2,0)),0)</f>
        <v>0</v>
      </c>
      <c r="R92" s="264">
        <f>IFERROR(INDEX('[1]2024'!$A:$Q,MATCH($A$3&amp;$D92,'[1]2024'!$B:$B,0),MATCH(R$4,'[1]2024'!$2:$2,0)),0)+IFERROR(INDEX('[1]2024'!$A:$Q,MATCH($B$3&amp;$D92,'[1]2024'!$B:$B,0),MATCH(R$4,'[1]2024'!$2:$2,0)),0)++IFERROR(INDEX('[1]2024'!$A:$Q,MATCH($C$3&amp;$D92,'[1]2024'!$B:$B,0),MATCH(R$4,'[1]2024'!$2:$2,0)),0)++IFERROR(INDEX('[1]2024'!$A:$Q,MATCH($D$3&amp;$D92,'[1]2024'!$B:$B,0),MATCH(R$4,'[1]2024'!$2:$2,0)),0)</f>
        <v>0</v>
      </c>
      <c r="S92" s="264">
        <f>IFERROR(INDEX('[1]2024'!$A:$Q,MATCH($A$3&amp;$D92,'[1]2024'!$B:$B,0),MATCH(S$4,'[1]2024'!$2:$2,0)),0)+IFERROR(INDEX('[1]2024'!$A:$Q,MATCH($B$3&amp;$D92,'[1]2024'!$B:$B,0),MATCH(S$4,'[1]2024'!$2:$2,0)),0)++IFERROR(INDEX('[1]2024'!$A:$Q,MATCH($C$3&amp;$D92,'[1]2024'!$B:$B,0),MATCH(S$4,'[1]2024'!$2:$2,0)),0)++IFERROR(INDEX('[1]2024'!$A:$Q,MATCH($D$3&amp;$D92,'[1]2024'!$B:$B,0),MATCH(S$4,'[1]2024'!$2:$2,0)),0)</f>
        <v>0</v>
      </c>
      <c r="T92" s="75">
        <v>0</v>
      </c>
      <c r="U92" s="245">
        <f t="shared" si="70"/>
        <v>0</v>
      </c>
      <c r="V92" s="246">
        <v>0</v>
      </c>
      <c r="W92" s="247">
        <v>0</v>
      </c>
      <c r="X92" s="247">
        <v>0</v>
      </c>
      <c r="Y92" s="247">
        <v>0</v>
      </c>
      <c r="Z92" s="247">
        <v>0</v>
      </c>
      <c r="AA92" s="247">
        <v>0</v>
      </c>
      <c r="AB92" s="247">
        <v>0</v>
      </c>
      <c r="AC92" s="247">
        <v>0</v>
      </c>
      <c r="AD92" s="247">
        <v>0</v>
      </c>
      <c r="AE92" s="247">
        <v>0</v>
      </c>
      <c r="AF92" s="247">
        <v>0</v>
      </c>
      <c r="AG92" s="248">
        <v>0</v>
      </c>
      <c r="AH92" s="245">
        <f>송도공장장!AH92+제조팀!AH92+송도밸리데이션팀!AH92+송도생산지원팀!AH92+송도설비관리팀!AH92+품질관리6팀!AH92+품질보증3팀!AH92</f>
        <v>543820800</v>
      </c>
      <c r="AI92" s="245">
        <f>송도공장장!AI92+제조팀!AI92+송도밸리데이션팀!AI92+송도생산지원팀!AI92+송도설비관리팀!AI92+품질관리6팀!AI92+품질보증3팀!AI92</f>
        <v>45318400</v>
      </c>
      <c r="AJ92" s="245">
        <f>송도공장장!AJ92+제조팀!AJ92+송도밸리데이션팀!AJ92+송도생산지원팀!AJ92+송도설비관리팀!AJ92+품질관리6팀!AJ92+품질보증3팀!AJ92</f>
        <v>45318400</v>
      </c>
      <c r="AK92" s="245">
        <f>송도공장장!AK92+제조팀!AK92+송도밸리데이션팀!AK92+송도생산지원팀!AK92+송도설비관리팀!AK92+품질관리6팀!AK92+품질보증3팀!AK92</f>
        <v>45318400</v>
      </c>
      <c r="AL92" s="245">
        <f>송도공장장!AL92+제조팀!AL92+송도밸리데이션팀!AL92+송도생산지원팀!AL92+송도설비관리팀!AL92+품질관리6팀!AL92+품질보증3팀!AL92</f>
        <v>45318400</v>
      </c>
      <c r="AM92" s="245">
        <f>송도공장장!AM92+제조팀!AM92+송도밸리데이션팀!AM92+송도생산지원팀!AM92+송도설비관리팀!AM92+품질관리6팀!AM92+품질보증3팀!AM92</f>
        <v>45318400</v>
      </c>
      <c r="AN92" s="245">
        <f>송도공장장!AN92+제조팀!AN92+송도밸리데이션팀!AN92+송도생산지원팀!AN92+송도설비관리팀!AN92+품질관리6팀!AN92+품질보증3팀!AN92</f>
        <v>45318400</v>
      </c>
      <c r="AO92" s="245">
        <f>송도공장장!AO92+제조팀!AO92+송도밸리데이션팀!AO92+송도생산지원팀!AO92+송도설비관리팀!AO92+품질관리6팀!AO92+품질보증3팀!AO92</f>
        <v>45318400</v>
      </c>
      <c r="AP92" s="245">
        <f>송도공장장!AP92+제조팀!AP92+송도밸리데이션팀!AP92+송도생산지원팀!AP92+송도설비관리팀!AP92+품질관리6팀!AP92+품질보증3팀!AP92</f>
        <v>45318400</v>
      </c>
      <c r="AQ92" s="245">
        <f>송도공장장!AQ92+제조팀!AQ92+송도밸리데이션팀!AQ92+송도생산지원팀!AQ92+송도설비관리팀!AQ92+품질관리6팀!AQ92+품질보증3팀!AQ92</f>
        <v>45318400</v>
      </c>
      <c r="AR92" s="245">
        <f>송도공장장!AR92+제조팀!AR92+송도밸리데이션팀!AR92+송도생산지원팀!AR92+송도설비관리팀!AR92+품질관리6팀!AR92+품질보증3팀!AR92</f>
        <v>45318400</v>
      </c>
      <c r="AS92" s="245">
        <f>송도공장장!AS92+제조팀!AS92+송도밸리데이션팀!AS92+송도생산지원팀!AS92+송도설비관리팀!AS92+품질관리6팀!AS92+품질보증3팀!AS92</f>
        <v>45318400</v>
      </c>
      <c r="AT92" s="245">
        <f>송도공장장!AT92+제조팀!AT92+송도밸리데이션팀!AT92+송도생산지원팀!AT92+송도설비관리팀!AT92+품질관리6팀!AT92+품질보증3팀!AT92</f>
        <v>45318400</v>
      </c>
      <c r="AU92" s="245">
        <f t="shared" si="53"/>
        <v>135955200</v>
      </c>
      <c r="AV92" s="245">
        <f t="shared" si="74"/>
        <v>135955200</v>
      </c>
      <c r="AW92" s="245">
        <f t="shared" si="75"/>
        <v>135955200</v>
      </c>
      <c r="AX92" s="245">
        <f t="shared" si="76"/>
        <v>135955200</v>
      </c>
      <c r="AY92" s="245">
        <f t="shared" si="71"/>
        <v>543820800</v>
      </c>
      <c r="AZ92" s="245">
        <f t="shared" si="72"/>
        <v>543820800</v>
      </c>
      <c r="BA92" s="245">
        <f t="shared" si="73"/>
        <v>543820800</v>
      </c>
      <c r="BB92" s="250"/>
      <c r="BC92" s="251" t="s">
        <v>24</v>
      </c>
      <c r="BD92" s="261"/>
      <c r="BE92" s="264">
        <v>0</v>
      </c>
      <c r="BF92" s="264">
        <v>0</v>
      </c>
      <c r="BG92" s="264">
        <v>0</v>
      </c>
      <c r="BH92" s="265">
        <f t="shared" si="77"/>
        <v>0</v>
      </c>
    </row>
    <row r="93" spans="1:60" outlineLevel="1" x14ac:dyDescent="0.3">
      <c r="A93" s="71" t="s">
        <v>183</v>
      </c>
      <c r="B93" s="238" t="s">
        <v>178</v>
      </c>
      <c r="C93" s="238" t="s">
        <v>31</v>
      </c>
      <c r="D93" s="239">
        <v>5109150</v>
      </c>
      <c r="E93" s="239" t="s">
        <v>179</v>
      </c>
      <c r="F93" s="277">
        <v>0</v>
      </c>
      <c r="G93" s="245">
        <f t="shared" si="69"/>
        <v>0</v>
      </c>
      <c r="H93" s="264">
        <f>IFERROR(INDEX('[1]2024'!$A:$Q,MATCH($A$3&amp;$D93,'[1]2024'!$B:$B,0),MATCH(H$4,'[1]2024'!$2:$2,0)),0)+IFERROR(INDEX('[1]2024'!$A:$Q,MATCH($B$3&amp;$D93,'[1]2024'!$B:$B,0),MATCH(H$4,'[1]2024'!$2:$2,0)),0)++IFERROR(INDEX('[1]2024'!$A:$Q,MATCH($C$3&amp;$D93,'[1]2024'!$B:$B,0),MATCH(H$4,'[1]2024'!$2:$2,0)),0)++IFERROR(INDEX('[1]2024'!$A:$Q,MATCH($D$3&amp;$D93,'[1]2024'!$B:$B,0),MATCH(H$4,'[1]2024'!$2:$2,0)),0)</f>
        <v>0</v>
      </c>
      <c r="I93" s="264">
        <f>IFERROR(INDEX('[1]2024'!$A:$Q,MATCH($A$3&amp;$D93,'[1]2024'!$B:$B,0),MATCH(I$4,'[1]2024'!$2:$2,0)),0)+IFERROR(INDEX('[1]2024'!$A:$Q,MATCH($B$3&amp;$D93,'[1]2024'!$B:$B,0),MATCH(I$4,'[1]2024'!$2:$2,0)),0)++IFERROR(INDEX('[1]2024'!$A:$Q,MATCH($C$3&amp;$D93,'[1]2024'!$B:$B,0),MATCH(I$4,'[1]2024'!$2:$2,0)),0)++IFERROR(INDEX('[1]2024'!$A:$Q,MATCH($D$3&amp;$D93,'[1]2024'!$B:$B,0),MATCH(I$4,'[1]2024'!$2:$2,0)),0)</f>
        <v>0</v>
      </c>
      <c r="J93" s="264">
        <f>IFERROR(INDEX('[1]2024'!$A:$Q,MATCH($A$3&amp;$D93,'[1]2024'!$B:$B,0),MATCH(J$4,'[1]2024'!$2:$2,0)),0)+IFERROR(INDEX('[1]2024'!$A:$Q,MATCH($B$3&amp;$D93,'[1]2024'!$B:$B,0),MATCH(J$4,'[1]2024'!$2:$2,0)),0)++IFERROR(INDEX('[1]2024'!$A:$Q,MATCH($C$3&amp;$D93,'[1]2024'!$B:$B,0),MATCH(J$4,'[1]2024'!$2:$2,0)),0)++IFERROR(INDEX('[1]2024'!$A:$Q,MATCH($D$3&amp;$D93,'[1]2024'!$B:$B,0),MATCH(J$4,'[1]2024'!$2:$2,0)),0)</f>
        <v>0</v>
      </c>
      <c r="K93" s="264">
        <f>IFERROR(INDEX('[1]2024'!$A:$Q,MATCH($A$3&amp;$D93,'[1]2024'!$B:$B,0),MATCH(K$4,'[1]2024'!$2:$2,0)),0)+IFERROR(INDEX('[1]2024'!$A:$Q,MATCH($B$3&amp;$D93,'[1]2024'!$B:$B,0),MATCH(K$4,'[1]2024'!$2:$2,0)),0)++IFERROR(INDEX('[1]2024'!$A:$Q,MATCH($C$3&amp;$D93,'[1]2024'!$B:$B,0),MATCH(K$4,'[1]2024'!$2:$2,0)),0)++IFERROR(INDEX('[1]2024'!$A:$Q,MATCH($D$3&amp;$D93,'[1]2024'!$B:$B,0),MATCH(K$4,'[1]2024'!$2:$2,0)),0)</f>
        <v>0</v>
      </c>
      <c r="L93" s="264">
        <f>IFERROR(INDEX('[1]2024'!$A:$Q,MATCH($A$3&amp;$D93,'[1]2024'!$B:$B,0),MATCH(L$4,'[1]2024'!$2:$2,0)),0)+IFERROR(INDEX('[1]2024'!$A:$Q,MATCH($B$3&amp;$D93,'[1]2024'!$B:$B,0),MATCH(L$4,'[1]2024'!$2:$2,0)),0)++IFERROR(INDEX('[1]2024'!$A:$Q,MATCH($C$3&amp;$D93,'[1]2024'!$B:$B,0),MATCH(L$4,'[1]2024'!$2:$2,0)),0)++IFERROR(INDEX('[1]2024'!$A:$Q,MATCH($D$3&amp;$D93,'[1]2024'!$B:$B,0),MATCH(L$4,'[1]2024'!$2:$2,0)),0)</f>
        <v>0</v>
      </c>
      <c r="M93" s="264">
        <f>IFERROR(INDEX('[1]2024'!$A:$Q,MATCH($A$3&amp;$D93,'[1]2024'!$B:$B,0),MATCH(M$4,'[1]2024'!$2:$2,0)),0)+IFERROR(INDEX('[1]2024'!$A:$Q,MATCH($B$3&amp;$D93,'[1]2024'!$B:$B,0),MATCH(M$4,'[1]2024'!$2:$2,0)),0)++IFERROR(INDEX('[1]2024'!$A:$Q,MATCH($C$3&amp;$D93,'[1]2024'!$B:$B,0),MATCH(M$4,'[1]2024'!$2:$2,0)),0)++IFERROR(INDEX('[1]2024'!$A:$Q,MATCH($D$3&amp;$D93,'[1]2024'!$B:$B,0),MATCH(M$4,'[1]2024'!$2:$2,0)),0)</f>
        <v>0</v>
      </c>
      <c r="N93" s="264">
        <f>IFERROR(INDEX('[1]2024'!$A:$Q,MATCH($A$3&amp;$D93,'[1]2024'!$B:$B,0),MATCH(N$4,'[1]2024'!$2:$2,0)),0)+IFERROR(INDEX('[1]2024'!$A:$Q,MATCH($B$3&amp;$D93,'[1]2024'!$B:$B,0),MATCH(N$4,'[1]2024'!$2:$2,0)),0)++IFERROR(INDEX('[1]2024'!$A:$Q,MATCH($C$3&amp;$D93,'[1]2024'!$B:$B,0),MATCH(N$4,'[1]2024'!$2:$2,0)),0)++IFERROR(INDEX('[1]2024'!$A:$Q,MATCH($D$3&amp;$D93,'[1]2024'!$B:$B,0),MATCH(N$4,'[1]2024'!$2:$2,0)),0)</f>
        <v>0</v>
      </c>
      <c r="O93" s="264">
        <f>IFERROR(INDEX('[1]2024'!$A:$Q,MATCH($A$3&amp;$D93,'[1]2024'!$B:$B,0),MATCH(O$4,'[1]2024'!$2:$2,0)),0)+IFERROR(INDEX('[1]2024'!$A:$Q,MATCH($B$3&amp;$D93,'[1]2024'!$B:$B,0),MATCH(O$4,'[1]2024'!$2:$2,0)),0)++IFERROR(INDEX('[1]2024'!$A:$Q,MATCH($C$3&amp;$D93,'[1]2024'!$B:$B,0),MATCH(O$4,'[1]2024'!$2:$2,0)),0)++IFERROR(INDEX('[1]2024'!$A:$Q,MATCH($D$3&amp;$D93,'[1]2024'!$B:$B,0),MATCH(O$4,'[1]2024'!$2:$2,0)),0)</f>
        <v>0</v>
      </c>
      <c r="P93" s="264">
        <f>IFERROR(INDEX('[1]2024'!$A:$Q,MATCH($A$3&amp;$D93,'[1]2024'!$B:$B,0),MATCH(P$4,'[1]2024'!$2:$2,0)),0)+IFERROR(INDEX('[1]2024'!$A:$Q,MATCH($B$3&amp;$D93,'[1]2024'!$B:$B,0),MATCH(P$4,'[1]2024'!$2:$2,0)),0)++IFERROR(INDEX('[1]2024'!$A:$Q,MATCH($C$3&amp;$D93,'[1]2024'!$B:$B,0),MATCH(P$4,'[1]2024'!$2:$2,0)),0)++IFERROR(INDEX('[1]2024'!$A:$Q,MATCH($D$3&amp;$D93,'[1]2024'!$B:$B,0),MATCH(P$4,'[1]2024'!$2:$2,0)),0)</f>
        <v>0</v>
      </c>
      <c r="Q93" s="264">
        <f>IFERROR(INDEX('[1]2024'!$A:$Q,MATCH($A$3&amp;$D93,'[1]2024'!$B:$B,0),MATCH(Q$4,'[1]2024'!$2:$2,0)),0)+IFERROR(INDEX('[1]2024'!$A:$Q,MATCH($B$3&amp;$D93,'[1]2024'!$B:$B,0),MATCH(Q$4,'[1]2024'!$2:$2,0)),0)++IFERROR(INDEX('[1]2024'!$A:$Q,MATCH($C$3&amp;$D93,'[1]2024'!$B:$B,0),MATCH(Q$4,'[1]2024'!$2:$2,0)),0)++IFERROR(INDEX('[1]2024'!$A:$Q,MATCH($D$3&amp;$D93,'[1]2024'!$B:$B,0),MATCH(Q$4,'[1]2024'!$2:$2,0)),0)</f>
        <v>0</v>
      </c>
      <c r="R93" s="264">
        <f>IFERROR(INDEX('[1]2024'!$A:$Q,MATCH($A$3&amp;$D93,'[1]2024'!$B:$B,0),MATCH(R$4,'[1]2024'!$2:$2,0)),0)+IFERROR(INDEX('[1]2024'!$A:$Q,MATCH($B$3&amp;$D93,'[1]2024'!$B:$B,0),MATCH(R$4,'[1]2024'!$2:$2,0)),0)++IFERROR(INDEX('[1]2024'!$A:$Q,MATCH($C$3&amp;$D93,'[1]2024'!$B:$B,0),MATCH(R$4,'[1]2024'!$2:$2,0)),0)++IFERROR(INDEX('[1]2024'!$A:$Q,MATCH($D$3&amp;$D93,'[1]2024'!$B:$B,0),MATCH(R$4,'[1]2024'!$2:$2,0)),0)</f>
        <v>0</v>
      </c>
      <c r="S93" s="264">
        <f>IFERROR(INDEX('[1]2024'!$A:$Q,MATCH($A$3&amp;$D93,'[1]2024'!$B:$B,0),MATCH(S$4,'[1]2024'!$2:$2,0)),0)+IFERROR(INDEX('[1]2024'!$A:$Q,MATCH($B$3&amp;$D93,'[1]2024'!$B:$B,0),MATCH(S$4,'[1]2024'!$2:$2,0)),0)++IFERROR(INDEX('[1]2024'!$A:$Q,MATCH($C$3&amp;$D93,'[1]2024'!$B:$B,0),MATCH(S$4,'[1]2024'!$2:$2,0)),0)++IFERROR(INDEX('[1]2024'!$A:$Q,MATCH($D$3&amp;$D93,'[1]2024'!$B:$B,0),MATCH(S$4,'[1]2024'!$2:$2,0)),0)</f>
        <v>0</v>
      </c>
      <c r="T93" s="75">
        <v>0</v>
      </c>
      <c r="U93" s="245">
        <f t="shared" si="70"/>
        <v>0</v>
      </c>
      <c r="V93" s="246">
        <v>0</v>
      </c>
      <c r="W93" s="247">
        <v>0</v>
      </c>
      <c r="X93" s="247">
        <v>0</v>
      </c>
      <c r="Y93" s="247">
        <v>0</v>
      </c>
      <c r="Z93" s="247">
        <v>0</v>
      </c>
      <c r="AA93" s="247">
        <v>0</v>
      </c>
      <c r="AB93" s="247">
        <v>0</v>
      </c>
      <c r="AC93" s="247">
        <v>0</v>
      </c>
      <c r="AD93" s="247">
        <v>0</v>
      </c>
      <c r="AE93" s="247">
        <v>0</v>
      </c>
      <c r="AF93" s="247">
        <v>0</v>
      </c>
      <c r="AG93" s="248">
        <v>0</v>
      </c>
      <c r="AH93" s="245">
        <f>송도공장장!AH93+제조팀!AH93+송도밸리데이션팀!AH93+송도생산지원팀!AH93+송도설비관리팀!AH93+품질관리6팀!AH93+품질보증3팀!AH93</f>
        <v>13619004</v>
      </c>
      <c r="AI93" s="245">
        <f>송도공장장!AI93+제조팀!AI93+송도밸리데이션팀!AI93+송도생산지원팀!AI93+송도설비관리팀!AI93+품질관리6팀!AI93+품질보증3팀!AI93</f>
        <v>1134917</v>
      </c>
      <c r="AJ93" s="245">
        <f>송도공장장!AJ93+제조팀!AJ93+송도밸리데이션팀!AJ93+송도생산지원팀!AJ93+송도설비관리팀!AJ93+품질관리6팀!AJ93+품질보증3팀!AJ93</f>
        <v>1134917</v>
      </c>
      <c r="AK93" s="245">
        <f>송도공장장!AK93+제조팀!AK93+송도밸리데이션팀!AK93+송도생산지원팀!AK93+송도설비관리팀!AK93+품질관리6팀!AK93+품질보증3팀!AK93</f>
        <v>1134917</v>
      </c>
      <c r="AL93" s="245">
        <f>송도공장장!AL93+제조팀!AL93+송도밸리데이션팀!AL93+송도생산지원팀!AL93+송도설비관리팀!AL93+품질관리6팀!AL93+품질보증3팀!AL93</f>
        <v>1134917</v>
      </c>
      <c r="AM93" s="245">
        <f>송도공장장!AM93+제조팀!AM93+송도밸리데이션팀!AM93+송도생산지원팀!AM93+송도설비관리팀!AM93+품질관리6팀!AM93+품질보증3팀!AM93</f>
        <v>1134917</v>
      </c>
      <c r="AN93" s="245">
        <f>송도공장장!AN93+제조팀!AN93+송도밸리데이션팀!AN93+송도생산지원팀!AN93+송도설비관리팀!AN93+품질관리6팀!AN93+품질보증3팀!AN93</f>
        <v>1134917</v>
      </c>
      <c r="AO93" s="245">
        <f>송도공장장!AO93+제조팀!AO93+송도밸리데이션팀!AO93+송도생산지원팀!AO93+송도설비관리팀!AO93+품질관리6팀!AO93+품질보증3팀!AO93</f>
        <v>1134917</v>
      </c>
      <c r="AP93" s="245">
        <f>송도공장장!AP93+제조팀!AP93+송도밸리데이션팀!AP93+송도생산지원팀!AP93+송도설비관리팀!AP93+품질관리6팀!AP93+품질보증3팀!AP93</f>
        <v>1134917</v>
      </c>
      <c r="AQ93" s="245">
        <f>송도공장장!AQ93+제조팀!AQ93+송도밸리데이션팀!AQ93+송도생산지원팀!AQ93+송도설비관리팀!AQ93+품질관리6팀!AQ93+품질보증3팀!AQ93</f>
        <v>1134917</v>
      </c>
      <c r="AR93" s="245">
        <f>송도공장장!AR93+제조팀!AR93+송도밸리데이션팀!AR93+송도생산지원팀!AR93+송도설비관리팀!AR93+품질관리6팀!AR93+품질보증3팀!AR93</f>
        <v>1134917</v>
      </c>
      <c r="AS93" s="245">
        <f>송도공장장!AS93+제조팀!AS93+송도밸리데이션팀!AS93+송도생산지원팀!AS93+송도설비관리팀!AS93+품질관리6팀!AS93+품질보증3팀!AS93</f>
        <v>1134917</v>
      </c>
      <c r="AT93" s="245">
        <f>송도공장장!AT93+제조팀!AT93+송도밸리데이션팀!AT93+송도생산지원팀!AT93+송도설비관리팀!AT93+품질관리6팀!AT93+품질보증3팀!AT93</f>
        <v>1134917</v>
      </c>
      <c r="AU93" s="245">
        <f t="shared" si="53"/>
        <v>3404751</v>
      </c>
      <c r="AV93" s="245">
        <f t="shared" si="74"/>
        <v>3404751</v>
      </c>
      <c r="AW93" s="245">
        <f t="shared" si="75"/>
        <v>3404751</v>
      </c>
      <c r="AX93" s="245">
        <f t="shared" si="76"/>
        <v>3404751</v>
      </c>
      <c r="AY93" s="245">
        <f t="shared" si="71"/>
        <v>13619004</v>
      </c>
      <c r="AZ93" s="245">
        <f t="shared" si="72"/>
        <v>13619004</v>
      </c>
      <c r="BA93" s="245">
        <f t="shared" si="73"/>
        <v>13619004</v>
      </c>
      <c r="BB93" s="250"/>
      <c r="BC93" s="251" t="s">
        <v>24</v>
      </c>
      <c r="BD93" s="261"/>
      <c r="BE93" s="264">
        <v>0</v>
      </c>
      <c r="BF93" s="264">
        <v>0</v>
      </c>
      <c r="BG93" s="264">
        <v>0</v>
      </c>
      <c r="BH93" s="265">
        <f t="shared" si="77"/>
        <v>0</v>
      </c>
    </row>
    <row r="94" spans="1:60" outlineLevel="1" x14ac:dyDescent="0.3">
      <c r="A94" s="71" t="s">
        <v>184</v>
      </c>
      <c r="B94" s="238" t="s">
        <v>178</v>
      </c>
      <c r="C94" s="238" t="s">
        <v>31</v>
      </c>
      <c r="D94" s="239">
        <v>5109160</v>
      </c>
      <c r="E94" s="239" t="s">
        <v>179</v>
      </c>
      <c r="F94" s="277">
        <v>0</v>
      </c>
      <c r="G94" s="245">
        <f t="shared" si="69"/>
        <v>0</v>
      </c>
      <c r="H94" s="264">
        <f>IFERROR(INDEX('[1]2024'!$A:$Q,MATCH($A$3&amp;$D94,'[1]2024'!$B:$B,0),MATCH(H$4,'[1]2024'!$2:$2,0)),0)+IFERROR(INDEX('[1]2024'!$A:$Q,MATCH($B$3&amp;$D94,'[1]2024'!$B:$B,0),MATCH(H$4,'[1]2024'!$2:$2,0)),0)++IFERROR(INDEX('[1]2024'!$A:$Q,MATCH($C$3&amp;$D94,'[1]2024'!$B:$B,0),MATCH(H$4,'[1]2024'!$2:$2,0)),0)++IFERROR(INDEX('[1]2024'!$A:$Q,MATCH($D$3&amp;$D94,'[1]2024'!$B:$B,0),MATCH(H$4,'[1]2024'!$2:$2,0)),0)</f>
        <v>0</v>
      </c>
      <c r="I94" s="264">
        <f>IFERROR(INDEX('[1]2024'!$A:$Q,MATCH($A$3&amp;$D94,'[1]2024'!$B:$B,0),MATCH(I$4,'[1]2024'!$2:$2,0)),0)+IFERROR(INDEX('[1]2024'!$A:$Q,MATCH($B$3&amp;$D94,'[1]2024'!$B:$B,0),MATCH(I$4,'[1]2024'!$2:$2,0)),0)++IFERROR(INDEX('[1]2024'!$A:$Q,MATCH($C$3&amp;$D94,'[1]2024'!$B:$B,0),MATCH(I$4,'[1]2024'!$2:$2,0)),0)++IFERROR(INDEX('[1]2024'!$A:$Q,MATCH($D$3&amp;$D94,'[1]2024'!$B:$B,0),MATCH(I$4,'[1]2024'!$2:$2,0)),0)</f>
        <v>0</v>
      </c>
      <c r="J94" s="264">
        <f>IFERROR(INDEX('[1]2024'!$A:$Q,MATCH($A$3&amp;$D94,'[1]2024'!$B:$B,0),MATCH(J$4,'[1]2024'!$2:$2,0)),0)+IFERROR(INDEX('[1]2024'!$A:$Q,MATCH($B$3&amp;$D94,'[1]2024'!$B:$B,0),MATCH(J$4,'[1]2024'!$2:$2,0)),0)++IFERROR(INDEX('[1]2024'!$A:$Q,MATCH($C$3&amp;$D94,'[1]2024'!$B:$B,0),MATCH(J$4,'[1]2024'!$2:$2,0)),0)++IFERROR(INDEX('[1]2024'!$A:$Q,MATCH($D$3&amp;$D94,'[1]2024'!$B:$B,0),MATCH(J$4,'[1]2024'!$2:$2,0)),0)</f>
        <v>0</v>
      </c>
      <c r="K94" s="264">
        <f>IFERROR(INDEX('[1]2024'!$A:$Q,MATCH($A$3&amp;$D94,'[1]2024'!$B:$B,0),MATCH(K$4,'[1]2024'!$2:$2,0)),0)+IFERROR(INDEX('[1]2024'!$A:$Q,MATCH($B$3&amp;$D94,'[1]2024'!$B:$B,0),MATCH(K$4,'[1]2024'!$2:$2,0)),0)++IFERROR(INDEX('[1]2024'!$A:$Q,MATCH($C$3&amp;$D94,'[1]2024'!$B:$B,0),MATCH(K$4,'[1]2024'!$2:$2,0)),0)++IFERROR(INDEX('[1]2024'!$A:$Q,MATCH($D$3&amp;$D94,'[1]2024'!$B:$B,0),MATCH(K$4,'[1]2024'!$2:$2,0)),0)</f>
        <v>0</v>
      </c>
      <c r="L94" s="264">
        <f>IFERROR(INDEX('[1]2024'!$A:$Q,MATCH($A$3&amp;$D94,'[1]2024'!$B:$B,0),MATCH(L$4,'[1]2024'!$2:$2,0)),0)+IFERROR(INDEX('[1]2024'!$A:$Q,MATCH($B$3&amp;$D94,'[1]2024'!$B:$B,0),MATCH(L$4,'[1]2024'!$2:$2,0)),0)++IFERROR(INDEX('[1]2024'!$A:$Q,MATCH($C$3&amp;$D94,'[1]2024'!$B:$B,0),MATCH(L$4,'[1]2024'!$2:$2,0)),0)++IFERROR(INDEX('[1]2024'!$A:$Q,MATCH($D$3&amp;$D94,'[1]2024'!$B:$B,0),MATCH(L$4,'[1]2024'!$2:$2,0)),0)</f>
        <v>0</v>
      </c>
      <c r="M94" s="264">
        <f>IFERROR(INDEX('[1]2024'!$A:$Q,MATCH($A$3&amp;$D94,'[1]2024'!$B:$B,0),MATCH(M$4,'[1]2024'!$2:$2,0)),0)+IFERROR(INDEX('[1]2024'!$A:$Q,MATCH($B$3&amp;$D94,'[1]2024'!$B:$B,0),MATCH(M$4,'[1]2024'!$2:$2,0)),0)++IFERROR(INDEX('[1]2024'!$A:$Q,MATCH($C$3&amp;$D94,'[1]2024'!$B:$B,0),MATCH(M$4,'[1]2024'!$2:$2,0)),0)++IFERROR(INDEX('[1]2024'!$A:$Q,MATCH($D$3&amp;$D94,'[1]2024'!$B:$B,0),MATCH(M$4,'[1]2024'!$2:$2,0)),0)</f>
        <v>0</v>
      </c>
      <c r="N94" s="264">
        <f>IFERROR(INDEX('[1]2024'!$A:$Q,MATCH($A$3&amp;$D94,'[1]2024'!$B:$B,0),MATCH(N$4,'[1]2024'!$2:$2,0)),0)+IFERROR(INDEX('[1]2024'!$A:$Q,MATCH($B$3&amp;$D94,'[1]2024'!$B:$B,0),MATCH(N$4,'[1]2024'!$2:$2,0)),0)++IFERROR(INDEX('[1]2024'!$A:$Q,MATCH($C$3&amp;$D94,'[1]2024'!$B:$B,0),MATCH(N$4,'[1]2024'!$2:$2,0)),0)++IFERROR(INDEX('[1]2024'!$A:$Q,MATCH($D$3&amp;$D94,'[1]2024'!$B:$B,0),MATCH(N$4,'[1]2024'!$2:$2,0)),0)</f>
        <v>0</v>
      </c>
      <c r="O94" s="264">
        <f>IFERROR(INDEX('[1]2024'!$A:$Q,MATCH($A$3&amp;$D94,'[1]2024'!$B:$B,0),MATCH(O$4,'[1]2024'!$2:$2,0)),0)+IFERROR(INDEX('[1]2024'!$A:$Q,MATCH($B$3&amp;$D94,'[1]2024'!$B:$B,0),MATCH(O$4,'[1]2024'!$2:$2,0)),0)++IFERROR(INDEX('[1]2024'!$A:$Q,MATCH($C$3&amp;$D94,'[1]2024'!$B:$B,0),MATCH(O$4,'[1]2024'!$2:$2,0)),0)++IFERROR(INDEX('[1]2024'!$A:$Q,MATCH($D$3&amp;$D94,'[1]2024'!$B:$B,0),MATCH(O$4,'[1]2024'!$2:$2,0)),0)</f>
        <v>0</v>
      </c>
      <c r="P94" s="264">
        <f>IFERROR(INDEX('[1]2024'!$A:$Q,MATCH($A$3&amp;$D94,'[1]2024'!$B:$B,0),MATCH(P$4,'[1]2024'!$2:$2,0)),0)+IFERROR(INDEX('[1]2024'!$A:$Q,MATCH($B$3&amp;$D94,'[1]2024'!$B:$B,0),MATCH(P$4,'[1]2024'!$2:$2,0)),0)++IFERROR(INDEX('[1]2024'!$A:$Q,MATCH($C$3&amp;$D94,'[1]2024'!$B:$B,0),MATCH(P$4,'[1]2024'!$2:$2,0)),0)++IFERROR(INDEX('[1]2024'!$A:$Q,MATCH($D$3&amp;$D94,'[1]2024'!$B:$B,0),MATCH(P$4,'[1]2024'!$2:$2,0)),0)</f>
        <v>0</v>
      </c>
      <c r="Q94" s="264">
        <f>IFERROR(INDEX('[1]2024'!$A:$Q,MATCH($A$3&amp;$D94,'[1]2024'!$B:$B,0),MATCH(Q$4,'[1]2024'!$2:$2,0)),0)+IFERROR(INDEX('[1]2024'!$A:$Q,MATCH($B$3&amp;$D94,'[1]2024'!$B:$B,0),MATCH(Q$4,'[1]2024'!$2:$2,0)),0)++IFERROR(INDEX('[1]2024'!$A:$Q,MATCH($C$3&amp;$D94,'[1]2024'!$B:$B,0),MATCH(Q$4,'[1]2024'!$2:$2,0)),0)++IFERROR(INDEX('[1]2024'!$A:$Q,MATCH($D$3&amp;$D94,'[1]2024'!$B:$B,0),MATCH(Q$4,'[1]2024'!$2:$2,0)),0)</f>
        <v>0</v>
      </c>
      <c r="R94" s="264">
        <f>IFERROR(INDEX('[1]2024'!$A:$Q,MATCH($A$3&amp;$D94,'[1]2024'!$B:$B,0),MATCH(R$4,'[1]2024'!$2:$2,0)),0)+IFERROR(INDEX('[1]2024'!$A:$Q,MATCH($B$3&amp;$D94,'[1]2024'!$B:$B,0),MATCH(R$4,'[1]2024'!$2:$2,0)),0)++IFERROR(INDEX('[1]2024'!$A:$Q,MATCH($C$3&amp;$D94,'[1]2024'!$B:$B,0),MATCH(R$4,'[1]2024'!$2:$2,0)),0)++IFERROR(INDEX('[1]2024'!$A:$Q,MATCH($D$3&amp;$D94,'[1]2024'!$B:$B,0),MATCH(R$4,'[1]2024'!$2:$2,0)),0)</f>
        <v>0</v>
      </c>
      <c r="S94" s="264">
        <f>IFERROR(INDEX('[1]2024'!$A:$Q,MATCH($A$3&amp;$D94,'[1]2024'!$B:$B,0),MATCH(S$4,'[1]2024'!$2:$2,0)),0)+IFERROR(INDEX('[1]2024'!$A:$Q,MATCH($B$3&amp;$D94,'[1]2024'!$B:$B,0),MATCH(S$4,'[1]2024'!$2:$2,0)),0)++IFERROR(INDEX('[1]2024'!$A:$Q,MATCH($C$3&amp;$D94,'[1]2024'!$B:$B,0),MATCH(S$4,'[1]2024'!$2:$2,0)),0)++IFERROR(INDEX('[1]2024'!$A:$Q,MATCH($D$3&amp;$D94,'[1]2024'!$B:$B,0),MATCH(S$4,'[1]2024'!$2:$2,0)),0)</f>
        <v>0</v>
      </c>
      <c r="T94" s="75">
        <v>0</v>
      </c>
      <c r="U94" s="245">
        <f t="shared" si="70"/>
        <v>0</v>
      </c>
      <c r="V94" s="246">
        <v>0</v>
      </c>
      <c r="W94" s="247">
        <v>0</v>
      </c>
      <c r="X94" s="247">
        <v>0</v>
      </c>
      <c r="Y94" s="247">
        <v>0</v>
      </c>
      <c r="Z94" s="247">
        <v>0</v>
      </c>
      <c r="AA94" s="247">
        <v>0</v>
      </c>
      <c r="AB94" s="247">
        <v>0</v>
      </c>
      <c r="AC94" s="247">
        <v>0</v>
      </c>
      <c r="AD94" s="247">
        <v>0</v>
      </c>
      <c r="AE94" s="247">
        <v>0</v>
      </c>
      <c r="AF94" s="247">
        <v>0</v>
      </c>
      <c r="AG94" s="248">
        <v>0</v>
      </c>
      <c r="AH94" s="245">
        <f>송도공장장!AH94+제조팀!AH94+송도밸리데이션팀!AH94+송도생산지원팀!AH94+송도설비관리팀!AH94+품질관리6팀!AH94+품질보증3팀!AH94</f>
        <v>0</v>
      </c>
      <c r="AI94" s="245">
        <f>송도공장장!AI94+제조팀!AI94+송도밸리데이션팀!AI94+송도생산지원팀!AI94+송도설비관리팀!AI94+품질관리6팀!AI94+품질보증3팀!AI94</f>
        <v>0</v>
      </c>
      <c r="AJ94" s="245">
        <f>송도공장장!AJ94+제조팀!AJ94+송도밸리데이션팀!AJ94+송도생산지원팀!AJ94+송도설비관리팀!AJ94+품질관리6팀!AJ94+품질보증3팀!AJ94</f>
        <v>0</v>
      </c>
      <c r="AK94" s="245">
        <f>송도공장장!AK94+제조팀!AK94+송도밸리데이션팀!AK94+송도생산지원팀!AK94+송도설비관리팀!AK94+품질관리6팀!AK94+품질보증3팀!AK94</f>
        <v>0</v>
      </c>
      <c r="AL94" s="245">
        <f>송도공장장!AL94+제조팀!AL94+송도밸리데이션팀!AL94+송도생산지원팀!AL94+송도설비관리팀!AL94+품질관리6팀!AL94+품질보증3팀!AL94</f>
        <v>0</v>
      </c>
      <c r="AM94" s="245">
        <f>송도공장장!AM94+제조팀!AM94+송도밸리데이션팀!AM94+송도생산지원팀!AM94+송도설비관리팀!AM94+품질관리6팀!AM94+품질보증3팀!AM94</f>
        <v>0</v>
      </c>
      <c r="AN94" s="245">
        <f>송도공장장!AN94+제조팀!AN94+송도밸리데이션팀!AN94+송도생산지원팀!AN94+송도설비관리팀!AN94+품질관리6팀!AN94+품질보증3팀!AN94</f>
        <v>0</v>
      </c>
      <c r="AO94" s="245">
        <f>송도공장장!AO94+제조팀!AO94+송도밸리데이션팀!AO94+송도생산지원팀!AO94+송도설비관리팀!AO94+품질관리6팀!AO94+품질보증3팀!AO94</f>
        <v>0</v>
      </c>
      <c r="AP94" s="245">
        <f>송도공장장!AP94+제조팀!AP94+송도밸리데이션팀!AP94+송도생산지원팀!AP94+송도설비관리팀!AP94+품질관리6팀!AP94+품질보증3팀!AP94</f>
        <v>0</v>
      </c>
      <c r="AQ94" s="245">
        <f>송도공장장!AQ94+제조팀!AQ94+송도밸리데이션팀!AQ94+송도생산지원팀!AQ94+송도설비관리팀!AQ94+품질관리6팀!AQ94+품질보증3팀!AQ94</f>
        <v>0</v>
      </c>
      <c r="AR94" s="245">
        <f>송도공장장!AR94+제조팀!AR94+송도밸리데이션팀!AR94+송도생산지원팀!AR94+송도설비관리팀!AR94+품질관리6팀!AR94+품질보증3팀!AR94</f>
        <v>0</v>
      </c>
      <c r="AS94" s="245">
        <f>송도공장장!AS94+제조팀!AS94+송도밸리데이션팀!AS94+송도생산지원팀!AS94+송도설비관리팀!AS94+품질관리6팀!AS94+품질보증3팀!AS94</f>
        <v>0</v>
      </c>
      <c r="AT94" s="245">
        <f>송도공장장!AT94+제조팀!AT94+송도밸리데이션팀!AT94+송도생산지원팀!AT94+송도설비관리팀!AT94+품질관리6팀!AT94+품질보증3팀!AT94</f>
        <v>0</v>
      </c>
      <c r="AU94" s="245">
        <f t="shared" si="53"/>
        <v>0</v>
      </c>
      <c r="AV94" s="245">
        <f t="shared" si="74"/>
        <v>0</v>
      </c>
      <c r="AW94" s="245">
        <f t="shared" si="75"/>
        <v>0</v>
      </c>
      <c r="AX94" s="245">
        <f t="shared" si="76"/>
        <v>0</v>
      </c>
      <c r="AY94" s="245">
        <f t="shared" si="71"/>
        <v>0</v>
      </c>
      <c r="AZ94" s="245">
        <f t="shared" si="72"/>
        <v>0</v>
      </c>
      <c r="BA94" s="245">
        <f t="shared" si="73"/>
        <v>0</v>
      </c>
      <c r="BB94" s="250"/>
      <c r="BC94" s="251" t="s">
        <v>24</v>
      </c>
      <c r="BD94" s="261"/>
      <c r="BE94" s="264">
        <v>0</v>
      </c>
      <c r="BF94" s="264">
        <v>0</v>
      </c>
      <c r="BG94" s="264">
        <v>0</v>
      </c>
      <c r="BH94" s="265">
        <f t="shared" si="77"/>
        <v>0</v>
      </c>
    </row>
    <row r="95" spans="1:60" s="288" customFormat="1" outlineLevel="1" x14ac:dyDescent="0.3">
      <c r="A95" s="107" t="s">
        <v>185</v>
      </c>
      <c r="B95" s="269" t="s">
        <v>178</v>
      </c>
      <c r="C95" s="269" t="s">
        <v>31</v>
      </c>
      <c r="D95" s="278">
        <v>5109170</v>
      </c>
      <c r="E95" s="278" t="s">
        <v>179</v>
      </c>
      <c r="F95" s="279">
        <v>319908</v>
      </c>
      <c r="G95" s="245">
        <f t="shared" si="69"/>
        <v>319908</v>
      </c>
      <c r="H95" s="264">
        <f>IFERROR(INDEX('[1]2024'!$A:$Q,MATCH($A$3&amp;$D95,'[1]2024'!$B:$B,0),MATCH(H$4,'[1]2024'!$2:$2,0)),0)+IFERROR(INDEX('[1]2024'!$A:$Q,MATCH($B$3&amp;$D95,'[1]2024'!$B:$B,0),MATCH(H$4,'[1]2024'!$2:$2,0)),0)++IFERROR(INDEX('[1]2024'!$A:$Q,MATCH($C$3&amp;$D95,'[1]2024'!$B:$B,0),MATCH(H$4,'[1]2024'!$2:$2,0)),0)++IFERROR(INDEX('[1]2024'!$A:$Q,MATCH($D$3&amp;$D95,'[1]2024'!$B:$B,0),MATCH(H$4,'[1]2024'!$2:$2,0)),0)</f>
        <v>26659</v>
      </c>
      <c r="I95" s="264">
        <f>IFERROR(INDEX('[1]2024'!$A:$Q,MATCH($A$3&amp;$D95,'[1]2024'!$B:$B,0),MATCH(I$4,'[1]2024'!$2:$2,0)),0)+IFERROR(INDEX('[1]2024'!$A:$Q,MATCH($B$3&amp;$D95,'[1]2024'!$B:$B,0),MATCH(I$4,'[1]2024'!$2:$2,0)),0)++IFERROR(INDEX('[1]2024'!$A:$Q,MATCH($C$3&amp;$D95,'[1]2024'!$B:$B,0),MATCH(I$4,'[1]2024'!$2:$2,0)),0)++IFERROR(INDEX('[1]2024'!$A:$Q,MATCH($D$3&amp;$D95,'[1]2024'!$B:$B,0),MATCH(I$4,'[1]2024'!$2:$2,0)),0)</f>
        <v>26659</v>
      </c>
      <c r="J95" s="264">
        <f>IFERROR(INDEX('[1]2024'!$A:$Q,MATCH($A$3&amp;$D95,'[1]2024'!$B:$B,0),MATCH(J$4,'[1]2024'!$2:$2,0)),0)+IFERROR(INDEX('[1]2024'!$A:$Q,MATCH($B$3&amp;$D95,'[1]2024'!$B:$B,0),MATCH(J$4,'[1]2024'!$2:$2,0)),0)++IFERROR(INDEX('[1]2024'!$A:$Q,MATCH($C$3&amp;$D95,'[1]2024'!$B:$B,0),MATCH(J$4,'[1]2024'!$2:$2,0)),0)++IFERROR(INDEX('[1]2024'!$A:$Q,MATCH($D$3&amp;$D95,'[1]2024'!$B:$B,0),MATCH(J$4,'[1]2024'!$2:$2,0)),0)</f>
        <v>26659</v>
      </c>
      <c r="K95" s="264">
        <f>IFERROR(INDEX('[1]2024'!$A:$Q,MATCH($A$3&amp;$D95,'[1]2024'!$B:$B,0),MATCH(K$4,'[1]2024'!$2:$2,0)),0)+IFERROR(INDEX('[1]2024'!$A:$Q,MATCH($B$3&amp;$D95,'[1]2024'!$B:$B,0),MATCH(K$4,'[1]2024'!$2:$2,0)),0)++IFERROR(INDEX('[1]2024'!$A:$Q,MATCH($C$3&amp;$D95,'[1]2024'!$B:$B,0),MATCH(K$4,'[1]2024'!$2:$2,0)),0)++IFERROR(INDEX('[1]2024'!$A:$Q,MATCH($D$3&amp;$D95,'[1]2024'!$B:$B,0),MATCH(K$4,'[1]2024'!$2:$2,0)),0)</f>
        <v>26659</v>
      </c>
      <c r="L95" s="264">
        <f>IFERROR(INDEX('[1]2024'!$A:$Q,MATCH($A$3&amp;$D95,'[1]2024'!$B:$B,0),MATCH(L$4,'[1]2024'!$2:$2,0)),0)+IFERROR(INDEX('[1]2024'!$A:$Q,MATCH($B$3&amp;$D95,'[1]2024'!$B:$B,0),MATCH(L$4,'[1]2024'!$2:$2,0)),0)++IFERROR(INDEX('[1]2024'!$A:$Q,MATCH($C$3&amp;$D95,'[1]2024'!$B:$B,0),MATCH(L$4,'[1]2024'!$2:$2,0)),0)++IFERROR(INDEX('[1]2024'!$A:$Q,MATCH($D$3&amp;$D95,'[1]2024'!$B:$B,0),MATCH(L$4,'[1]2024'!$2:$2,0)),0)</f>
        <v>26659</v>
      </c>
      <c r="M95" s="264">
        <f>IFERROR(INDEX('[1]2024'!$A:$Q,MATCH($A$3&amp;$D95,'[1]2024'!$B:$B,0),MATCH(M$4,'[1]2024'!$2:$2,0)),0)+IFERROR(INDEX('[1]2024'!$A:$Q,MATCH($B$3&amp;$D95,'[1]2024'!$B:$B,0),MATCH(M$4,'[1]2024'!$2:$2,0)),0)++IFERROR(INDEX('[1]2024'!$A:$Q,MATCH($C$3&amp;$D95,'[1]2024'!$B:$B,0),MATCH(M$4,'[1]2024'!$2:$2,0)),0)++IFERROR(INDEX('[1]2024'!$A:$Q,MATCH($D$3&amp;$D95,'[1]2024'!$B:$B,0),MATCH(M$4,'[1]2024'!$2:$2,0)),0)</f>
        <v>26659</v>
      </c>
      <c r="N95" s="264">
        <f>IFERROR(INDEX('[1]2024'!$A:$Q,MATCH($A$3&amp;$D95,'[1]2024'!$B:$B,0),MATCH(N$4,'[1]2024'!$2:$2,0)),0)+IFERROR(INDEX('[1]2024'!$A:$Q,MATCH($B$3&amp;$D95,'[1]2024'!$B:$B,0),MATCH(N$4,'[1]2024'!$2:$2,0)),0)++IFERROR(INDEX('[1]2024'!$A:$Q,MATCH($C$3&amp;$D95,'[1]2024'!$B:$B,0),MATCH(N$4,'[1]2024'!$2:$2,0)),0)++IFERROR(INDEX('[1]2024'!$A:$Q,MATCH($D$3&amp;$D95,'[1]2024'!$B:$B,0),MATCH(N$4,'[1]2024'!$2:$2,0)),0)</f>
        <v>26659</v>
      </c>
      <c r="O95" s="264">
        <f>IFERROR(INDEX('[1]2024'!$A:$Q,MATCH($A$3&amp;$D95,'[1]2024'!$B:$B,0),MATCH(O$4,'[1]2024'!$2:$2,0)),0)+IFERROR(INDEX('[1]2024'!$A:$Q,MATCH($B$3&amp;$D95,'[1]2024'!$B:$B,0),MATCH(O$4,'[1]2024'!$2:$2,0)),0)++IFERROR(INDEX('[1]2024'!$A:$Q,MATCH($C$3&amp;$D95,'[1]2024'!$B:$B,0),MATCH(O$4,'[1]2024'!$2:$2,0)),0)++IFERROR(INDEX('[1]2024'!$A:$Q,MATCH($D$3&amp;$D95,'[1]2024'!$B:$B,0),MATCH(O$4,'[1]2024'!$2:$2,0)),0)</f>
        <v>26659</v>
      </c>
      <c r="P95" s="264">
        <f>IFERROR(INDEX('[1]2024'!$A:$Q,MATCH($A$3&amp;$D95,'[1]2024'!$B:$B,0),MATCH(P$4,'[1]2024'!$2:$2,0)),0)+IFERROR(INDEX('[1]2024'!$A:$Q,MATCH($B$3&amp;$D95,'[1]2024'!$B:$B,0),MATCH(P$4,'[1]2024'!$2:$2,0)),0)++IFERROR(INDEX('[1]2024'!$A:$Q,MATCH($C$3&amp;$D95,'[1]2024'!$B:$B,0),MATCH(P$4,'[1]2024'!$2:$2,0)),0)++IFERROR(INDEX('[1]2024'!$A:$Q,MATCH($D$3&amp;$D95,'[1]2024'!$B:$B,0),MATCH(P$4,'[1]2024'!$2:$2,0)),0)</f>
        <v>26659</v>
      </c>
      <c r="Q95" s="264">
        <f>IFERROR(INDEX('[1]2024'!$A:$Q,MATCH($A$3&amp;$D95,'[1]2024'!$B:$B,0),MATCH(Q$4,'[1]2024'!$2:$2,0)),0)+IFERROR(INDEX('[1]2024'!$A:$Q,MATCH($B$3&amp;$D95,'[1]2024'!$B:$B,0),MATCH(Q$4,'[1]2024'!$2:$2,0)),0)++IFERROR(INDEX('[1]2024'!$A:$Q,MATCH($C$3&amp;$D95,'[1]2024'!$B:$B,0),MATCH(Q$4,'[1]2024'!$2:$2,0)),0)++IFERROR(INDEX('[1]2024'!$A:$Q,MATCH($D$3&amp;$D95,'[1]2024'!$B:$B,0),MATCH(Q$4,'[1]2024'!$2:$2,0)),0)</f>
        <v>26659</v>
      </c>
      <c r="R95" s="264">
        <f>IFERROR(INDEX('[1]2024'!$A:$Q,MATCH($A$3&amp;$D95,'[1]2024'!$B:$B,0),MATCH(R$4,'[1]2024'!$2:$2,0)),0)+IFERROR(INDEX('[1]2024'!$A:$Q,MATCH($B$3&amp;$D95,'[1]2024'!$B:$B,0),MATCH(R$4,'[1]2024'!$2:$2,0)),0)++IFERROR(INDEX('[1]2024'!$A:$Q,MATCH($C$3&amp;$D95,'[1]2024'!$B:$B,0),MATCH(R$4,'[1]2024'!$2:$2,0)),0)++IFERROR(INDEX('[1]2024'!$A:$Q,MATCH($D$3&amp;$D95,'[1]2024'!$B:$B,0),MATCH(R$4,'[1]2024'!$2:$2,0)),0)</f>
        <v>26659</v>
      </c>
      <c r="S95" s="264">
        <f>IFERROR(INDEX('[1]2024'!$A:$Q,MATCH($A$3&amp;$D95,'[1]2024'!$B:$B,0),MATCH(S$4,'[1]2024'!$2:$2,0)),0)+IFERROR(INDEX('[1]2024'!$A:$Q,MATCH($B$3&amp;$D95,'[1]2024'!$B:$B,0),MATCH(S$4,'[1]2024'!$2:$2,0)),0)++IFERROR(INDEX('[1]2024'!$A:$Q,MATCH($C$3&amp;$D95,'[1]2024'!$B:$B,0),MATCH(S$4,'[1]2024'!$2:$2,0)),0)++IFERROR(INDEX('[1]2024'!$A:$Q,MATCH($D$3&amp;$D95,'[1]2024'!$B:$B,0),MATCH(S$4,'[1]2024'!$2:$2,0)),0)</f>
        <v>26659</v>
      </c>
      <c r="T95" s="75">
        <v>319908</v>
      </c>
      <c r="U95" s="280">
        <f t="shared" si="70"/>
        <v>319908</v>
      </c>
      <c r="V95" s="281">
        <v>26659</v>
      </c>
      <c r="W95" s="282">
        <v>26659</v>
      </c>
      <c r="X95" s="282">
        <v>26659</v>
      </c>
      <c r="Y95" s="282">
        <v>26659</v>
      </c>
      <c r="Z95" s="282">
        <v>26659</v>
      </c>
      <c r="AA95" s="282">
        <v>26659</v>
      </c>
      <c r="AB95" s="282">
        <v>26659</v>
      </c>
      <c r="AC95" s="282">
        <v>26659</v>
      </c>
      <c r="AD95" s="282">
        <v>26659</v>
      </c>
      <c r="AE95" s="282">
        <v>26659</v>
      </c>
      <c r="AF95" s="282">
        <v>26659</v>
      </c>
      <c r="AG95" s="283">
        <v>26659</v>
      </c>
      <c r="AH95" s="245">
        <f>송도공장장!AH95+제조팀!AH95+송도밸리데이션팀!AH95+송도생산지원팀!AH95+송도설비관리팀!AH95+품질관리6팀!AH95+품질보증3팀!AH95</f>
        <v>404939520</v>
      </c>
      <c r="AI95" s="245">
        <f>송도공장장!AI95+제조팀!AI95+송도밸리데이션팀!AI95+송도생산지원팀!AI95+송도설비관리팀!AI95+품질관리6팀!AI95+품질보증3팀!AI95</f>
        <v>33744960</v>
      </c>
      <c r="AJ95" s="245">
        <f>송도공장장!AJ95+제조팀!AJ95+송도밸리데이션팀!AJ95+송도생산지원팀!AJ95+송도설비관리팀!AJ95+품질관리6팀!AJ95+품질보증3팀!AJ95</f>
        <v>33744960</v>
      </c>
      <c r="AK95" s="245">
        <f>송도공장장!AK95+제조팀!AK95+송도밸리데이션팀!AK95+송도생산지원팀!AK95+송도설비관리팀!AK95+품질관리6팀!AK95+품질보증3팀!AK95</f>
        <v>33744960</v>
      </c>
      <c r="AL95" s="245">
        <f>송도공장장!AL95+제조팀!AL95+송도밸리데이션팀!AL95+송도생산지원팀!AL95+송도설비관리팀!AL95+품질관리6팀!AL95+품질보증3팀!AL95</f>
        <v>33744960</v>
      </c>
      <c r="AM95" s="245">
        <f>송도공장장!AM95+제조팀!AM95+송도밸리데이션팀!AM95+송도생산지원팀!AM95+송도설비관리팀!AM95+품질관리6팀!AM95+품질보증3팀!AM95</f>
        <v>33744960</v>
      </c>
      <c r="AN95" s="245">
        <f>송도공장장!AN95+제조팀!AN95+송도밸리데이션팀!AN95+송도생산지원팀!AN95+송도설비관리팀!AN95+품질관리6팀!AN95+품질보증3팀!AN95</f>
        <v>33744960</v>
      </c>
      <c r="AO95" s="245">
        <f>송도공장장!AO95+제조팀!AO95+송도밸리데이션팀!AO95+송도생산지원팀!AO95+송도설비관리팀!AO95+품질관리6팀!AO95+품질보증3팀!AO95</f>
        <v>33744960</v>
      </c>
      <c r="AP95" s="245">
        <f>송도공장장!AP95+제조팀!AP95+송도밸리데이션팀!AP95+송도생산지원팀!AP95+송도설비관리팀!AP95+품질관리6팀!AP95+품질보증3팀!AP95</f>
        <v>33744960</v>
      </c>
      <c r="AQ95" s="245">
        <f>송도공장장!AQ95+제조팀!AQ95+송도밸리데이션팀!AQ95+송도생산지원팀!AQ95+송도설비관리팀!AQ95+품질관리6팀!AQ95+품질보증3팀!AQ95</f>
        <v>33744960</v>
      </c>
      <c r="AR95" s="245">
        <f>송도공장장!AR95+제조팀!AR95+송도밸리데이션팀!AR95+송도생산지원팀!AR95+송도설비관리팀!AR95+품질관리6팀!AR95+품질보증3팀!AR95</f>
        <v>33744960</v>
      </c>
      <c r="AS95" s="245">
        <f>송도공장장!AS95+제조팀!AS95+송도밸리데이션팀!AS95+송도생산지원팀!AS95+송도설비관리팀!AS95+품질관리6팀!AS95+품질보증3팀!AS95</f>
        <v>33744960</v>
      </c>
      <c r="AT95" s="245">
        <f>송도공장장!AT95+제조팀!AT95+송도밸리데이션팀!AT95+송도생산지원팀!AT95+송도설비관리팀!AT95+품질관리6팀!AT95+품질보증3팀!AT95</f>
        <v>33744960</v>
      </c>
      <c r="AU95" s="280">
        <f t="shared" si="53"/>
        <v>101234880</v>
      </c>
      <c r="AV95" s="280">
        <f t="shared" si="74"/>
        <v>101234880</v>
      </c>
      <c r="AW95" s="280">
        <f t="shared" si="75"/>
        <v>101234880</v>
      </c>
      <c r="AX95" s="280">
        <f t="shared" si="76"/>
        <v>101234880</v>
      </c>
      <c r="AY95" s="280">
        <f t="shared" si="71"/>
        <v>404939520</v>
      </c>
      <c r="AZ95" s="280">
        <f t="shared" si="72"/>
        <v>404939520</v>
      </c>
      <c r="BA95" s="280">
        <f t="shared" si="73"/>
        <v>404939520</v>
      </c>
      <c r="BB95" s="236"/>
      <c r="BC95" s="289" t="s">
        <v>24</v>
      </c>
      <c r="BD95" s="292"/>
      <c r="BE95" s="286">
        <v>0</v>
      </c>
      <c r="BF95" s="286">
        <v>0</v>
      </c>
      <c r="BG95" s="286">
        <v>186613</v>
      </c>
      <c r="BH95" s="287">
        <f t="shared" si="77"/>
        <v>319908</v>
      </c>
    </row>
    <row r="96" spans="1:60" s="288" customFormat="1" outlineLevel="1" x14ac:dyDescent="0.3">
      <c r="A96" s="107" t="s">
        <v>186</v>
      </c>
      <c r="B96" s="269" t="s">
        <v>178</v>
      </c>
      <c r="C96" s="269" t="s">
        <v>31</v>
      </c>
      <c r="D96" s="278">
        <v>5109180</v>
      </c>
      <c r="E96" s="278" t="s">
        <v>179</v>
      </c>
      <c r="F96" s="279">
        <v>0</v>
      </c>
      <c r="G96" s="245">
        <f t="shared" si="69"/>
        <v>0</v>
      </c>
      <c r="H96" s="264">
        <f>IFERROR(INDEX('[1]2024'!$A:$Q,MATCH($A$3&amp;$D96,'[1]2024'!$B:$B,0),MATCH(H$4,'[1]2024'!$2:$2,0)),0)+IFERROR(INDEX('[1]2024'!$A:$Q,MATCH($B$3&amp;$D96,'[1]2024'!$B:$B,0),MATCH(H$4,'[1]2024'!$2:$2,0)),0)++IFERROR(INDEX('[1]2024'!$A:$Q,MATCH($C$3&amp;$D96,'[1]2024'!$B:$B,0),MATCH(H$4,'[1]2024'!$2:$2,0)),0)++IFERROR(INDEX('[1]2024'!$A:$Q,MATCH($D$3&amp;$D96,'[1]2024'!$B:$B,0),MATCH(H$4,'[1]2024'!$2:$2,0)),0)</f>
        <v>0</v>
      </c>
      <c r="I96" s="264">
        <f>IFERROR(INDEX('[1]2024'!$A:$Q,MATCH($A$3&amp;$D96,'[1]2024'!$B:$B,0),MATCH(I$4,'[1]2024'!$2:$2,0)),0)+IFERROR(INDEX('[1]2024'!$A:$Q,MATCH($B$3&amp;$D96,'[1]2024'!$B:$B,0),MATCH(I$4,'[1]2024'!$2:$2,0)),0)++IFERROR(INDEX('[1]2024'!$A:$Q,MATCH($C$3&amp;$D96,'[1]2024'!$B:$B,0),MATCH(I$4,'[1]2024'!$2:$2,0)),0)++IFERROR(INDEX('[1]2024'!$A:$Q,MATCH($D$3&amp;$D96,'[1]2024'!$B:$B,0),MATCH(I$4,'[1]2024'!$2:$2,0)),0)</f>
        <v>0</v>
      </c>
      <c r="J96" s="264">
        <f>IFERROR(INDEX('[1]2024'!$A:$Q,MATCH($A$3&amp;$D96,'[1]2024'!$B:$B,0),MATCH(J$4,'[1]2024'!$2:$2,0)),0)+IFERROR(INDEX('[1]2024'!$A:$Q,MATCH($B$3&amp;$D96,'[1]2024'!$B:$B,0),MATCH(J$4,'[1]2024'!$2:$2,0)),0)++IFERROR(INDEX('[1]2024'!$A:$Q,MATCH($C$3&amp;$D96,'[1]2024'!$B:$B,0),MATCH(J$4,'[1]2024'!$2:$2,0)),0)++IFERROR(INDEX('[1]2024'!$A:$Q,MATCH($D$3&amp;$D96,'[1]2024'!$B:$B,0),MATCH(J$4,'[1]2024'!$2:$2,0)),0)</f>
        <v>0</v>
      </c>
      <c r="K96" s="264">
        <f>IFERROR(INDEX('[1]2024'!$A:$Q,MATCH($A$3&amp;$D96,'[1]2024'!$B:$B,0),MATCH(K$4,'[1]2024'!$2:$2,0)),0)+IFERROR(INDEX('[1]2024'!$A:$Q,MATCH($B$3&amp;$D96,'[1]2024'!$B:$B,0),MATCH(K$4,'[1]2024'!$2:$2,0)),0)++IFERROR(INDEX('[1]2024'!$A:$Q,MATCH($C$3&amp;$D96,'[1]2024'!$B:$B,0),MATCH(K$4,'[1]2024'!$2:$2,0)),0)++IFERROR(INDEX('[1]2024'!$A:$Q,MATCH($D$3&amp;$D96,'[1]2024'!$B:$B,0),MATCH(K$4,'[1]2024'!$2:$2,0)),0)</f>
        <v>0</v>
      </c>
      <c r="L96" s="264">
        <f>IFERROR(INDEX('[1]2024'!$A:$Q,MATCH($A$3&amp;$D96,'[1]2024'!$B:$B,0),MATCH(L$4,'[1]2024'!$2:$2,0)),0)+IFERROR(INDEX('[1]2024'!$A:$Q,MATCH($B$3&amp;$D96,'[1]2024'!$B:$B,0),MATCH(L$4,'[1]2024'!$2:$2,0)),0)++IFERROR(INDEX('[1]2024'!$A:$Q,MATCH($C$3&amp;$D96,'[1]2024'!$B:$B,0),MATCH(L$4,'[1]2024'!$2:$2,0)),0)++IFERROR(INDEX('[1]2024'!$A:$Q,MATCH($D$3&amp;$D96,'[1]2024'!$B:$B,0),MATCH(L$4,'[1]2024'!$2:$2,0)),0)</f>
        <v>0</v>
      </c>
      <c r="M96" s="264">
        <f>IFERROR(INDEX('[1]2024'!$A:$Q,MATCH($A$3&amp;$D96,'[1]2024'!$B:$B,0),MATCH(M$4,'[1]2024'!$2:$2,0)),0)+IFERROR(INDEX('[1]2024'!$A:$Q,MATCH($B$3&amp;$D96,'[1]2024'!$B:$B,0),MATCH(M$4,'[1]2024'!$2:$2,0)),0)++IFERROR(INDEX('[1]2024'!$A:$Q,MATCH($C$3&amp;$D96,'[1]2024'!$B:$B,0),MATCH(M$4,'[1]2024'!$2:$2,0)),0)++IFERROR(INDEX('[1]2024'!$A:$Q,MATCH($D$3&amp;$D96,'[1]2024'!$B:$B,0),MATCH(M$4,'[1]2024'!$2:$2,0)),0)</f>
        <v>0</v>
      </c>
      <c r="N96" s="264">
        <f>IFERROR(INDEX('[1]2024'!$A:$Q,MATCH($A$3&amp;$D96,'[1]2024'!$B:$B,0),MATCH(N$4,'[1]2024'!$2:$2,0)),0)+IFERROR(INDEX('[1]2024'!$A:$Q,MATCH($B$3&amp;$D96,'[1]2024'!$B:$B,0),MATCH(N$4,'[1]2024'!$2:$2,0)),0)++IFERROR(INDEX('[1]2024'!$A:$Q,MATCH($C$3&amp;$D96,'[1]2024'!$B:$B,0),MATCH(N$4,'[1]2024'!$2:$2,0)),0)++IFERROR(INDEX('[1]2024'!$A:$Q,MATCH($D$3&amp;$D96,'[1]2024'!$B:$B,0),MATCH(N$4,'[1]2024'!$2:$2,0)),0)</f>
        <v>0</v>
      </c>
      <c r="O96" s="264">
        <f>IFERROR(INDEX('[1]2024'!$A:$Q,MATCH($A$3&amp;$D96,'[1]2024'!$B:$B,0),MATCH(O$4,'[1]2024'!$2:$2,0)),0)+IFERROR(INDEX('[1]2024'!$A:$Q,MATCH($B$3&amp;$D96,'[1]2024'!$B:$B,0),MATCH(O$4,'[1]2024'!$2:$2,0)),0)++IFERROR(INDEX('[1]2024'!$A:$Q,MATCH($C$3&amp;$D96,'[1]2024'!$B:$B,0),MATCH(O$4,'[1]2024'!$2:$2,0)),0)++IFERROR(INDEX('[1]2024'!$A:$Q,MATCH($D$3&amp;$D96,'[1]2024'!$B:$B,0),MATCH(O$4,'[1]2024'!$2:$2,0)),0)</f>
        <v>0</v>
      </c>
      <c r="P96" s="264">
        <f>IFERROR(INDEX('[1]2024'!$A:$Q,MATCH($A$3&amp;$D96,'[1]2024'!$B:$B,0),MATCH(P$4,'[1]2024'!$2:$2,0)),0)+IFERROR(INDEX('[1]2024'!$A:$Q,MATCH($B$3&amp;$D96,'[1]2024'!$B:$B,0),MATCH(P$4,'[1]2024'!$2:$2,0)),0)++IFERROR(INDEX('[1]2024'!$A:$Q,MATCH($C$3&amp;$D96,'[1]2024'!$B:$B,0),MATCH(P$4,'[1]2024'!$2:$2,0)),0)++IFERROR(INDEX('[1]2024'!$A:$Q,MATCH($D$3&amp;$D96,'[1]2024'!$B:$B,0),MATCH(P$4,'[1]2024'!$2:$2,0)),0)</f>
        <v>0</v>
      </c>
      <c r="Q96" s="264">
        <f>IFERROR(INDEX('[1]2024'!$A:$Q,MATCH($A$3&amp;$D96,'[1]2024'!$B:$B,0),MATCH(Q$4,'[1]2024'!$2:$2,0)),0)+IFERROR(INDEX('[1]2024'!$A:$Q,MATCH($B$3&amp;$D96,'[1]2024'!$B:$B,0),MATCH(Q$4,'[1]2024'!$2:$2,0)),0)++IFERROR(INDEX('[1]2024'!$A:$Q,MATCH($C$3&amp;$D96,'[1]2024'!$B:$B,0),MATCH(Q$4,'[1]2024'!$2:$2,0)),0)++IFERROR(INDEX('[1]2024'!$A:$Q,MATCH($D$3&amp;$D96,'[1]2024'!$B:$B,0),MATCH(Q$4,'[1]2024'!$2:$2,0)),0)</f>
        <v>0</v>
      </c>
      <c r="R96" s="264">
        <f>IFERROR(INDEX('[1]2024'!$A:$Q,MATCH($A$3&amp;$D96,'[1]2024'!$B:$B,0),MATCH(R$4,'[1]2024'!$2:$2,0)),0)+IFERROR(INDEX('[1]2024'!$A:$Q,MATCH($B$3&amp;$D96,'[1]2024'!$B:$B,0),MATCH(R$4,'[1]2024'!$2:$2,0)),0)++IFERROR(INDEX('[1]2024'!$A:$Q,MATCH($C$3&amp;$D96,'[1]2024'!$B:$B,0),MATCH(R$4,'[1]2024'!$2:$2,0)),0)++IFERROR(INDEX('[1]2024'!$A:$Q,MATCH($D$3&amp;$D96,'[1]2024'!$B:$B,0),MATCH(R$4,'[1]2024'!$2:$2,0)),0)</f>
        <v>0</v>
      </c>
      <c r="S96" s="264">
        <f>IFERROR(INDEX('[1]2024'!$A:$Q,MATCH($A$3&amp;$D96,'[1]2024'!$B:$B,0),MATCH(S$4,'[1]2024'!$2:$2,0)),0)+IFERROR(INDEX('[1]2024'!$A:$Q,MATCH($B$3&amp;$D96,'[1]2024'!$B:$B,0),MATCH(S$4,'[1]2024'!$2:$2,0)),0)++IFERROR(INDEX('[1]2024'!$A:$Q,MATCH($C$3&amp;$D96,'[1]2024'!$B:$B,0),MATCH(S$4,'[1]2024'!$2:$2,0)),0)++IFERROR(INDEX('[1]2024'!$A:$Q,MATCH($D$3&amp;$D96,'[1]2024'!$B:$B,0),MATCH(S$4,'[1]2024'!$2:$2,0)),0)</f>
        <v>0</v>
      </c>
      <c r="T96" s="75">
        <v>0</v>
      </c>
      <c r="U96" s="280">
        <f t="shared" si="70"/>
        <v>0</v>
      </c>
      <c r="V96" s="281">
        <v>0</v>
      </c>
      <c r="W96" s="282">
        <v>0</v>
      </c>
      <c r="X96" s="282">
        <v>0</v>
      </c>
      <c r="Y96" s="282">
        <v>0</v>
      </c>
      <c r="Z96" s="282">
        <v>0</v>
      </c>
      <c r="AA96" s="282">
        <v>0</v>
      </c>
      <c r="AB96" s="282">
        <v>0</v>
      </c>
      <c r="AC96" s="282">
        <v>0</v>
      </c>
      <c r="AD96" s="282">
        <v>0</v>
      </c>
      <c r="AE96" s="282">
        <v>0</v>
      </c>
      <c r="AF96" s="282">
        <v>0</v>
      </c>
      <c r="AG96" s="283">
        <v>0</v>
      </c>
      <c r="AH96" s="245">
        <f>송도공장장!AH96+제조팀!AH96+송도밸리데이션팀!AH96+송도생산지원팀!AH96+송도설비관리팀!AH96+품질관리6팀!AH96+품질보증3팀!AH96</f>
        <v>0</v>
      </c>
      <c r="AI96" s="245">
        <f>송도공장장!AI96+제조팀!AI96+송도밸리데이션팀!AI96+송도생산지원팀!AI96+송도설비관리팀!AI96+품질관리6팀!AI96+품질보증3팀!AI96</f>
        <v>0</v>
      </c>
      <c r="AJ96" s="245">
        <f>송도공장장!AJ96+제조팀!AJ96+송도밸리데이션팀!AJ96+송도생산지원팀!AJ96+송도설비관리팀!AJ96+품질관리6팀!AJ96+품질보증3팀!AJ96</f>
        <v>0</v>
      </c>
      <c r="AK96" s="245">
        <f>송도공장장!AK96+제조팀!AK96+송도밸리데이션팀!AK96+송도생산지원팀!AK96+송도설비관리팀!AK96+품질관리6팀!AK96+품질보증3팀!AK96</f>
        <v>0</v>
      </c>
      <c r="AL96" s="245">
        <f>송도공장장!AL96+제조팀!AL96+송도밸리데이션팀!AL96+송도생산지원팀!AL96+송도설비관리팀!AL96+품질관리6팀!AL96+품질보증3팀!AL96</f>
        <v>0</v>
      </c>
      <c r="AM96" s="245">
        <f>송도공장장!AM96+제조팀!AM96+송도밸리데이션팀!AM96+송도생산지원팀!AM96+송도설비관리팀!AM96+품질관리6팀!AM96+품질보증3팀!AM96</f>
        <v>0</v>
      </c>
      <c r="AN96" s="245">
        <f>송도공장장!AN96+제조팀!AN96+송도밸리데이션팀!AN96+송도생산지원팀!AN96+송도설비관리팀!AN96+품질관리6팀!AN96+품질보증3팀!AN96</f>
        <v>0</v>
      </c>
      <c r="AO96" s="245">
        <f>송도공장장!AO96+제조팀!AO96+송도밸리데이션팀!AO96+송도생산지원팀!AO96+송도설비관리팀!AO96+품질관리6팀!AO96+품질보증3팀!AO96</f>
        <v>0</v>
      </c>
      <c r="AP96" s="245">
        <f>송도공장장!AP96+제조팀!AP96+송도밸리데이션팀!AP96+송도생산지원팀!AP96+송도설비관리팀!AP96+품질관리6팀!AP96+품질보증3팀!AP96</f>
        <v>0</v>
      </c>
      <c r="AQ96" s="245">
        <f>송도공장장!AQ96+제조팀!AQ96+송도밸리데이션팀!AQ96+송도생산지원팀!AQ96+송도설비관리팀!AQ96+품질관리6팀!AQ96+품질보증3팀!AQ96</f>
        <v>0</v>
      </c>
      <c r="AR96" s="245">
        <f>송도공장장!AR96+제조팀!AR96+송도밸리데이션팀!AR96+송도생산지원팀!AR96+송도설비관리팀!AR96+품질관리6팀!AR96+품질보증3팀!AR96</f>
        <v>0</v>
      </c>
      <c r="AS96" s="245">
        <f>송도공장장!AS96+제조팀!AS96+송도밸리데이션팀!AS96+송도생산지원팀!AS96+송도설비관리팀!AS96+품질관리6팀!AS96+품질보증3팀!AS96</f>
        <v>0</v>
      </c>
      <c r="AT96" s="245">
        <f>송도공장장!AT96+제조팀!AT96+송도밸리데이션팀!AT96+송도생산지원팀!AT96+송도설비관리팀!AT96+품질관리6팀!AT96+품질보증3팀!AT96</f>
        <v>0</v>
      </c>
      <c r="AU96" s="280">
        <f t="shared" si="53"/>
        <v>0</v>
      </c>
      <c r="AV96" s="280">
        <f t="shared" si="74"/>
        <v>0</v>
      </c>
      <c r="AW96" s="280">
        <f t="shared" si="75"/>
        <v>0</v>
      </c>
      <c r="AX96" s="280">
        <f t="shared" si="76"/>
        <v>0</v>
      </c>
      <c r="AY96" s="280">
        <f t="shared" si="71"/>
        <v>0</v>
      </c>
      <c r="AZ96" s="280">
        <f t="shared" si="72"/>
        <v>0</v>
      </c>
      <c r="BA96" s="280">
        <f t="shared" si="73"/>
        <v>0</v>
      </c>
      <c r="BB96" s="236"/>
      <c r="BC96" s="289" t="s">
        <v>24</v>
      </c>
      <c r="BD96" s="292"/>
      <c r="BE96" s="286">
        <v>0</v>
      </c>
      <c r="BF96" s="286">
        <v>0</v>
      </c>
      <c r="BG96" s="286">
        <v>0</v>
      </c>
      <c r="BH96" s="287">
        <f t="shared" si="77"/>
        <v>0</v>
      </c>
    </row>
    <row r="97" spans="1:60" s="288" customFormat="1" outlineLevel="1" x14ac:dyDescent="0.3">
      <c r="A97" s="107" t="s">
        <v>187</v>
      </c>
      <c r="B97" s="269" t="s">
        <v>178</v>
      </c>
      <c r="C97" s="269" t="s">
        <v>31</v>
      </c>
      <c r="D97" s="278">
        <v>5109190</v>
      </c>
      <c r="E97" s="278" t="s">
        <v>179</v>
      </c>
      <c r="F97" s="279">
        <v>0</v>
      </c>
      <c r="G97" s="245">
        <f t="shared" si="69"/>
        <v>0</v>
      </c>
      <c r="H97" s="264">
        <f>IFERROR(INDEX('[1]2024'!$A:$Q,MATCH($A$3&amp;$D97,'[1]2024'!$B:$B,0),MATCH(H$4,'[1]2024'!$2:$2,0)),0)+IFERROR(INDEX('[1]2024'!$A:$Q,MATCH($B$3&amp;$D97,'[1]2024'!$B:$B,0),MATCH(H$4,'[1]2024'!$2:$2,0)),0)++IFERROR(INDEX('[1]2024'!$A:$Q,MATCH($C$3&amp;$D97,'[1]2024'!$B:$B,0),MATCH(H$4,'[1]2024'!$2:$2,0)),0)++IFERROR(INDEX('[1]2024'!$A:$Q,MATCH($D$3&amp;$D97,'[1]2024'!$B:$B,0),MATCH(H$4,'[1]2024'!$2:$2,0)),0)</f>
        <v>0</v>
      </c>
      <c r="I97" s="264">
        <f>IFERROR(INDEX('[1]2024'!$A:$Q,MATCH($A$3&amp;$D97,'[1]2024'!$B:$B,0),MATCH(I$4,'[1]2024'!$2:$2,0)),0)+IFERROR(INDEX('[1]2024'!$A:$Q,MATCH($B$3&amp;$D97,'[1]2024'!$B:$B,0),MATCH(I$4,'[1]2024'!$2:$2,0)),0)++IFERROR(INDEX('[1]2024'!$A:$Q,MATCH($C$3&amp;$D97,'[1]2024'!$B:$B,0),MATCH(I$4,'[1]2024'!$2:$2,0)),0)++IFERROR(INDEX('[1]2024'!$A:$Q,MATCH($D$3&amp;$D97,'[1]2024'!$B:$B,0),MATCH(I$4,'[1]2024'!$2:$2,0)),0)</f>
        <v>0</v>
      </c>
      <c r="J97" s="264">
        <f>IFERROR(INDEX('[1]2024'!$A:$Q,MATCH($A$3&amp;$D97,'[1]2024'!$B:$B,0),MATCH(J$4,'[1]2024'!$2:$2,0)),0)+IFERROR(INDEX('[1]2024'!$A:$Q,MATCH($B$3&amp;$D97,'[1]2024'!$B:$B,0),MATCH(J$4,'[1]2024'!$2:$2,0)),0)++IFERROR(INDEX('[1]2024'!$A:$Q,MATCH($C$3&amp;$D97,'[1]2024'!$B:$B,0),MATCH(J$4,'[1]2024'!$2:$2,0)),0)++IFERROR(INDEX('[1]2024'!$A:$Q,MATCH($D$3&amp;$D97,'[1]2024'!$B:$B,0),MATCH(J$4,'[1]2024'!$2:$2,0)),0)</f>
        <v>0</v>
      </c>
      <c r="K97" s="264">
        <f>IFERROR(INDEX('[1]2024'!$A:$Q,MATCH($A$3&amp;$D97,'[1]2024'!$B:$B,0),MATCH(K$4,'[1]2024'!$2:$2,0)),0)+IFERROR(INDEX('[1]2024'!$A:$Q,MATCH($B$3&amp;$D97,'[1]2024'!$B:$B,0),MATCH(K$4,'[1]2024'!$2:$2,0)),0)++IFERROR(INDEX('[1]2024'!$A:$Q,MATCH($C$3&amp;$D97,'[1]2024'!$B:$B,0),MATCH(K$4,'[1]2024'!$2:$2,0)),0)++IFERROR(INDEX('[1]2024'!$A:$Q,MATCH($D$3&amp;$D97,'[1]2024'!$B:$B,0),MATCH(K$4,'[1]2024'!$2:$2,0)),0)</f>
        <v>0</v>
      </c>
      <c r="L97" s="264">
        <f>IFERROR(INDEX('[1]2024'!$A:$Q,MATCH($A$3&amp;$D97,'[1]2024'!$B:$B,0),MATCH(L$4,'[1]2024'!$2:$2,0)),0)+IFERROR(INDEX('[1]2024'!$A:$Q,MATCH($B$3&amp;$D97,'[1]2024'!$B:$B,0),MATCH(L$4,'[1]2024'!$2:$2,0)),0)++IFERROR(INDEX('[1]2024'!$A:$Q,MATCH($C$3&amp;$D97,'[1]2024'!$B:$B,0),MATCH(L$4,'[1]2024'!$2:$2,0)),0)++IFERROR(INDEX('[1]2024'!$A:$Q,MATCH($D$3&amp;$D97,'[1]2024'!$B:$B,0),MATCH(L$4,'[1]2024'!$2:$2,0)),0)</f>
        <v>0</v>
      </c>
      <c r="M97" s="264">
        <f>IFERROR(INDEX('[1]2024'!$A:$Q,MATCH($A$3&amp;$D97,'[1]2024'!$B:$B,0),MATCH(M$4,'[1]2024'!$2:$2,0)),0)+IFERROR(INDEX('[1]2024'!$A:$Q,MATCH($B$3&amp;$D97,'[1]2024'!$B:$B,0),MATCH(M$4,'[1]2024'!$2:$2,0)),0)++IFERROR(INDEX('[1]2024'!$A:$Q,MATCH($C$3&amp;$D97,'[1]2024'!$B:$B,0),MATCH(M$4,'[1]2024'!$2:$2,0)),0)++IFERROR(INDEX('[1]2024'!$A:$Q,MATCH($D$3&amp;$D97,'[1]2024'!$B:$B,0),MATCH(M$4,'[1]2024'!$2:$2,0)),0)</f>
        <v>0</v>
      </c>
      <c r="N97" s="264">
        <f>IFERROR(INDEX('[1]2024'!$A:$Q,MATCH($A$3&amp;$D97,'[1]2024'!$B:$B,0),MATCH(N$4,'[1]2024'!$2:$2,0)),0)+IFERROR(INDEX('[1]2024'!$A:$Q,MATCH($B$3&amp;$D97,'[1]2024'!$B:$B,0),MATCH(N$4,'[1]2024'!$2:$2,0)),0)++IFERROR(INDEX('[1]2024'!$A:$Q,MATCH($C$3&amp;$D97,'[1]2024'!$B:$B,0),MATCH(N$4,'[1]2024'!$2:$2,0)),0)++IFERROR(INDEX('[1]2024'!$A:$Q,MATCH($D$3&amp;$D97,'[1]2024'!$B:$B,0),MATCH(N$4,'[1]2024'!$2:$2,0)),0)</f>
        <v>0</v>
      </c>
      <c r="O97" s="264">
        <f>IFERROR(INDEX('[1]2024'!$A:$Q,MATCH($A$3&amp;$D97,'[1]2024'!$B:$B,0),MATCH(O$4,'[1]2024'!$2:$2,0)),0)+IFERROR(INDEX('[1]2024'!$A:$Q,MATCH($B$3&amp;$D97,'[1]2024'!$B:$B,0),MATCH(O$4,'[1]2024'!$2:$2,0)),0)++IFERROR(INDEX('[1]2024'!$A:$Q,MATCH($C$3&amp;$D97,'[1]2024'!$B:$B,0),MATCH(O$4,'[1]2024'!$2:$2,0)),0)++IFERROR(INDEX('[1]2024'!$A:$Q,MATCH($D$3&amp;$D97,'[1]2024'!$B:$B,0),MATCH(O$4,'[1]2024'!$2:$2,0)),0)</f>
        <v>0</v>
      </c>
      <c r="P97" s="264">
        <f>IFERROR(INDEX('[1]2024'!$A:$Q,MATCH($A$3&amp;$D97,'[1]2024'!$B:$B,0),MATCH(P$4,'[1]2024'!$2:$2,0)),0)+IFERROR(INDEX('[1]2024'!$A:$Q,MATCH($B$3&amp;$D97,'[1]2024'!$B:$B,0),MATCH(P$4,'[1]2024'!$2:$2,0)),0)++IFERROR(INDEX('[1]2024'!$A:$Q,MATCH($C$3&amp;$D97,'[1]2024'!$B:$B,0),MATCH(P$4,'[1]2024'!$2:$2,0)),0)++IFERROR(INDEX('[1]2024'!$A:$Q,MATCH($D$3&amp;$D97,'[1]2024'!$B:$B,0),MATCH(P$4,'[1]2024'!$2:$2,0)),0)</f>
        <v>0</v>
      </c>
      <c r="Q97" s="264">
        <f>IFERROR(INDEX('[1]2024'!$A:$Q,MATCH($A$3&amp;$D97,'[1]2024'!$B:$B,0),MATCH(Q$4,'[1]2024'!$2:$2,0)),0)+IFERROR(INDEX('[1]2024'!$A:$Q,MATCH($B$3&amp;$D97,'[1]2024'!$B:$B,0),MATCH(Q$4,'[1]2024'!$2:$2,0)),0)++IFERROR(INDEX('[1]2024'!$A:$Q,MATCH($C$3&amp;$D97,'[1]2024'!$B:$B,0),MATCH(Q$4,'[1]2024'!$2:$2,0)),0)++IFERROR(INDEX('[1]2024'!$A:$Q,MATCH($D$3&amp;$D97,'[1]2024'!$B:$B,0),MATCH(Q$4,'[1]2024'!$2:$2,0)),0)</f>
        <v>0</v>
      </c>
      <c r="R97" s="264">
        <f>IFERROR(INDEX('[1]2024'!$A:$Q,MATCH($A$3&amp;$D97,'[1]2024'!$B:$B,0),MATCH(R$4,'[1]2024'!$2:$2,0)),0)+IFERROR(INDEX('[1]2024'!$A:$Q,MATCH($B$3&amp;$D97,'[1]2024'!$B:$B,0),MATCH(R$4,'[1]2024'!$2:$2,0)),0)++IFERROR(INDEX('[1]2024'!$A:$Q,MATCH($C$3&amp;$D97,'[1]2024'!$B:$B,0),MATCH(R$4,'[1]2024'!$2:$2,0)),0)++IFERROR(INDEX('[1]2024'!$A:$Q,MATCH($D$3&amp;$D97,'[1]2024'!$B:$B,0),MATCH(R$4,'[1]2024'!$2:$2,0)),0)</f>
        <v>0</v>
      </c>
      <c r="S97" s="264">
        <f>IFERROR(INDEX('[1]2024'!$A:$Q,MATCH($A$3&amp;$D97,'[1]2024'!$B:$B,0),MATCH(S$4,'[1]2024'!$2:$2,0)),0)+IFERROR(INDEX('[1]2024'!$A:$Q,MATCH($B$3&amp;$D97,'[1]2024'!$B:$B,0),MATCH(S$4,'[1]2024'!$2:$2,0)),0)++IFERROR(INDEX('[1]2024'!$A:$Q,MATCH($C$3&amp;$D97,'[1]2024'!$B:$B,0),MATCH(S$4,'[1]2024'!$2:$2,0)),0)++IFERROR(INDEX('[1]2024'!$A:$Q,MATCH($D$3&amp;$D97,'[1]2024'!$B:$B,0),MATCH(S$4,'[1]2024'!$2:$2,0)),0)</f>
        <v>0</v>
      </c>
      <c r="T97" s="75">
        <v>0</v>
      </c>
      <c r="U97" s="280">
        <f t="shared" si="70"/>
        <v>0</v>
      </c>
      <c r="V97" s="281">
        <v>0</v>
      </c>
      <c r="W97" s="282">
        <v>0</v>
      </c>
      <c r="X97" s="282">
        <v>0</v>
      </c>
      <c r="Y97" s="282">
        <v>0</v>
      </c>
      <c r="Z97" s="282">
        <v>0</v>
      </c>
      <c r="AA97" s="282">
        <v>0</v>
      </c>
      <c r="AB97" s="282">
        <v>0</v>
      </c>
      <c r="AC97" s="282">
        <v>0</v>
      </c>
      <c r="AD97" s="282">
        <v>0</v>
      </c>
      <c r="AE97" s="282">
        <v>0</v>
      </c>
      <c r="AF97" s="282">
        <v>0</v>
      </c>
      <c r="AG97" s="283">
        <v>0</v>
      </c>
      <c r="AH97" s="245">
        <f>송도공장장!AH97+제조팀!AH97+송도밸리데이션팀!AH97+송도생산지원팀!AH97+송도설비관리팀!AH97+품질관리6팀!AH97+품질보증3팀!AH97</f>
        <v>0</v>
      </c>
      <c r="AI97" s="245">
        <f>송도공장장!AI97+제조팀!AI97+송도밸리데이션팀!AI97+송도생산지원팀!AI97+송도설비관리팀!AI97+품질관리6팀!AI97+품질보증3팀!AI97</f>
        <v>0</v>
      </c>
      <c r="AJ97" s="245">
        <f>송도공장장!AJ97+제조팀!AJ97+송도밸리데이션팀!AJ97+송도생산지원팀!AJ97+송도설비관리팀!AJ97+품질관리6팀!AJ97+품질보증3팀!AJ97</f>
        <v>0</v>
      </c>
      <c r="AK97" s="245">
        <f>송도공장장!AK97+제조팀!AK97+송도밸리데이션팀!AK97+송도생산지원팀!AK97+송도설비관리팀!AK97+품질관리6팀!AK97+품질보증3팀!AK97</f>
        <v>0</v>
      </c>
      <c r="AL97" s="245">
        <f>송도공장장!AL97+제조팀!AL97+송도밸리데이션팀!AL97+송도생산지원팀!AL97+송도설비관리팀!AL97+품질관리6팀!AL97+품질보증3팀!AL97</f>
        <v>0</v>
      </c>
      <c r="AM97" s="245">
        <f>송도공장장!AM97+제조팀!AM97+송도밸리데이션팀!AM97+송도생산지원팀!AM97+송도설비관리팀!AM97+품질관리6팀!AM97+품질보증3팀!AM97</f>
        <v>0</v>
      </c>
      <c r="AN97" s="245">
        <f>송도공장장!AN97+제조팀!AN97+송도밸리데이션팀!AN97+송도생산지원팀!AN97+송도설비관리팀!AN97+품질관리6팀!AN97+품질보증3팀!AN97</f>
        <v>0</v>
      </c>
      <c r="AO97" s="245">
        <f>송도공장장!AO97+제조팀!AO97+송도밸리데이션팀!AO97+송도생산지원팀!AO97+송도설비관리팀!AO97+품질관리6팀!AO97+품질보증3팀!AO97</f>
        <v>0</v>
      </c>
      <c r="AP97" s="245">
        <f>송도공장장!AP97+제조팀!AP97+송도밸리데이션팀!AP97+송도생산지원팀!AP97+송도설비관리팀!AP97+품질관리6팀!AP97+품질보증3팀!AP97</f>
        <v>0</v>
      </c>
      <c r="AQ97" s="245">
        <f>송도공장장!AQ97+제조팀!AQ97+송도밸리데이션팀!AQ97+송도생산지원팀!AQ97+송도설비관리팀!AQ97+품질관리6팀!AQ97+품질보증3팀!AQ97</f>
        <v>0</v>
      </c>
      <c r="AR97" s="245">
        <f>송도공장장!AR97+제조팀!AR97+송도밸리데이션팀!AR97+송도생산지원팀!AR97+송도설비관리팀!AR97+품질관리6팀!AR97+품질보증3팀!AR97</f>
        <v>0</v>
      </c>
      <c r="AS97" s="245">
        <f>송도공장장!AS97+제조팀!AS97+송도밸리데이션팀!AS97+송도생산지원팀!AS97+송도설비관리팀!AS97+품질관리6팀!AS97+품질보증3팀!AS97</f>
        <v>0</v>
      </c>
      <c r="AT97" s="245">
        <f>송도공장장!AT97+제조팀!AT97+송도밸리데이션팀!AT97+송도생산지원팀!AT97+송도설비관리팀!AT97+품질관리6팀!AT97+품질보증3팀!AT97</f>
        <v>0</v>
      </c>
      <c r="AU97" s="280">
        <f t="shared" si="53"/>
        <v>0</v>
      </c>
      <c r="AV97" s="280">
        <f t="shared" si="74"/>
        <v>0</v>
      </c>
      <c r="AW97" s="280">
        <f t="shared" si="75"/>
        <v>0</v>
      </c>
      <c r="AX97" s="280">
        <f t="shared" si="76"/>
        <v>0</v>
      </c>
      <c r="AY97" s="280">
        <f t="shared" si="71"/>
        <v>0</v>
      </c>
      <c r="AZ97" s="280">
        <f t="shared" si="72"/>
        <v>0</v>
      </c>
      <c r="BA97" s="280">
        <f t="shared" si="73"/>
        <v>0</v>
      </c>
      <c r="BB97" s="236"/>
      <c r="BC97" s="289" t="s">
        <v>24</v>
      </c>
      <c r="BD97" s="292"/>
      <c r="BE97" s="286">
        <v>0</v>
      </c>
      <c r="BF97" s="286">
        <v>0</v>
      </c>
      <c r="BG97" s="286">
        <v>0</v>
      </c>
      <c r="BH97" s="287">
        <f t="shared" si="77"/>
        <v>0</v>
      </c>
    </row>
    <row r="98" spans="1:60" s="288" customFormat="1" outlineLevel="1" x14ac:dyDescent="0.3">
      <c r="A98" s="107" t="s">
        <v>188</v>
      </c>
      <c r="B98" s="269" t="s">
        <v>178</v>
      </c>
      <c r="C98" s="269" t="s">
        <v>31</v>
      </c>
      <c r="D98" s="278">
        <v>5109210</v>
      </c>
      <c r="E98" s="278" t="s">
        <v>179</v>
      </c>
      <c r="F98" s="279">
        <v>0</v>
      </c>
      <c r="G98" s="245">
        <f t="shared" si="69"/>
        <v>0</v>
      </c>
      <c r="H98" s="264">
        <f>IFERROR(INDEX('[1]2024'!$A:$Q,MATCH($A$3&amp;$D98,'[1]2024'!$B:$B,0),MATCH(H$4,'[1]2024'!$2:$2,0)),0)+IFERROR(INDEX('[1]2024'!$A:$Q,MATCH($B$3&amp;$D98,'[1]2024'!$B:$B,0),MATCH(H$4,'[1]2024'!$2:$2,0)),0)++IFERROR(INDEX('[1]2024'!$A:$Q,MATCH($C$3&amp;$D98,'[1]2024'!$B:$B,0),MATCH(H$4,'[1]2024'!$2:$2,0)),0)++IFERROR(INDEX('[1]2024'!$A:$Q,MATCH($D$3&amp;$D98,'[1]2024'!$B:$B,0),MATCH(H$4,'[1]2024'!$2:$2,0)),0)</f>
        <v>0</v>
      </c>
      <c r="I98" s="264">
        <f>IFERROR(INDEX('[1]2024'!$A:$Q,MATCH($A$3&amp;$D98,'[1]2024'!$B:$B,0),MATCH(I$4,'[1]2024'!$2:$2,0)),0)+IFERROR(INDEX('[1]2024'!$A:$Q,MATCH($B$3&amp;$D98,'[1]2024'!$B:$B,0),MATCH(I$4,'[1]2024'!$2:$2,0)),0)++IFERROR(INDEX('[1]2024'!$A:$Q,MATCH($C$3&amp;$D98,'[1]2024'!$B:$B,0),MATCH(I$4,'[1]2024'!$2:$2,0)),0)++IFERROR(INDEX('[1]2024'!$A:$Q,MATCH($D$3&amp;$D98,'[1]2024'!$B:$B,0),MATCH(I$4,'[1]2024'!$2:$2,0)),0)</f>
        <v>0</v>
      </c>
      <c r="J98" s="264">
        <f>IFERROR(INDEX('[1]2024'!$A:$Q,MATCH($A$3&amp;$D98,'[1]2024'!$B:$B,0),MATCH(J$4,'[1]2024'!$2:$2,0)),0)+IFERROR(INDEX('[1]2024'!$A:$Q,MATCH($B$3&amp;$D98,'[1]2024'!$B:$B,0),MATCH(J$4,'[1]2024'!$2:$2,0)),0)++IFERROR(INDEX('[1]2024'!$A:$Q,MATCH($C$3&amp;$D98,'[1]2024'!$B:$B,0),MATCH(J$4,'[1]2024'!$2:$2,0)),0)++IFERROR(INDEX('[1]2024'!$A:$Q,MATCH($D$3&amp;$D98,'[1]2024'!$B:$B,0),MATCH(J$4,'[1]2024'!$2:$2,0)),0)</f>
        <v>0</v>
      </c>
      <c r="K98" s="264">
        <f>IFERROR(INDEX('[1]2024'!$A:$Q,MATCH($A$3&amp;$D98,'[1]2024'!$B:$B,0),MATCH(K$4,'[1]2024'!$2:$2,0)),0)+IFERROR(INDEX('[1]2024'!$A:$Q,MATCH($B$3&amp;$D98,'[1]2024'!$B:$B,0),MATCH(K$4,'[1]2024'!$2:$2,0)),0)++IFERROR(INDEX('[1]2024'!$A:$Q,MATCH($C$3&amp;$D98,'[1]2024'!$B:$B,0),MATCH(K$4,'[1]2024'!$2:$2,0)),0)++IFERROR(INDEX('[1]2024'!$A:$Q,MATCH($D$3&amp;$D98,'[1]2024'!$B:$B,0),MATCH(K$4,'[1]2024'!$2:$2,0)),0)</f>
        <v>0</v>
      </c>
      <c r="L98" s="264">
        <f>IFERROR(INDEX('[1]2024'!$A:$Q,MATCH($A$3&amp;$D98,'[1]2024'!$B:$B,0),MATCH(L$4,'[1]2024'!$2:$2,0)),0)+IFERROR(INDEX('[1]2024'!$A:$Q,MATCH($B$3&amp;$D98,'[1]2024'!$B:$B,0),MATCH(L$4,'[1]2024'!$2:$2,0)),0)++IFERROR(INDEX('[1]2024'!$A:$Q,MATCH($C$3&amp;$D98,'[1]2024'!$B:$B,0),MATCH(L$4,'[1]2024'!$2:$2,0)),0)++IFERROR(INDEX('[1]2024'!$A:$Q,MATCH($D$3&amp;$D98,'[1]2024'!$B:$B,0),MATCH(L$4,'[1]2024'!$2:$2,0)),0)</f>
        <v>0</v>
      </c>
      <c r="M98" s="264">
        <f>IFERROR(INDEX('[1]2024'!$A:$Q,MATCH($A$3&amp;$D98,'[1]2024'!$B:$B,0),MATCH(M$4,'[1]2024'!$2:$2,0)),0)+IFERROR(INDEX('[1]2024'!$A:$Q,MATCH($B$3&amp;$D98,'[1]2024'!$B:$B,0),MATCH(M$4,'[1]2024'!$2:$2,0)),0)++IFERROR(INDEX('[1]2024'!$A:$Q,MATCH($C$3&amp;$D98,'[1]2024'!$B:$B,0),MATCH(M$4,'[1]2024'!$2:$2,0)),0)++IFERROR(INDEX('[1]2024'!$A:$Q,MATCH($D$3&amp;$D98,'[1]2024'!$B:$B,0),MATCH(M$4,'[1]2024'!$2:$2,0)),0)</f>
        <v>0</v>
      </c>
      <c r="N98" s="264">
        <f>IFERROR(INDEX('[1]2024'!$A:$Q,MATCH($A$3&amp;$D98,'[1]2024'!$B:$B,0),MATCH(N$4,'[1]2024'!$2:$2,0)),0)+IFERROR(INDEX('[1]2024'!$A:$Q,MATCH($B$3&amp;$D98,'[1]2024'!$B:$B,0),MATCH(N$4,'[1]2024'!$2:$2,0)),0)++IFERROR(INDEX('[1]2024'!$A:$Q,MATCH($C$3&amp;$D98,'[1]2024'!$B:$B,0),MATCH(N$4,'[1]2024'!$2:$2,0)),0)++IFERROR(INDEX('[1]2024'!$A:$Q,MATCH($D$3&amp;$D98,'[1]2024'!$B:$B,0),MATCH(N$4,'[1]2024'!$2:$2,0)),0)</f>
        <v>0</v>
      </c>
      <c r="O98" s="264">
        <f>IFERROR(INDEX('[1]2024'!$A:$Q,MATCH($A$3&amp;$D98,'[1]2024'!$B:$B,0),MATCH(O$4,'[1]2024'!$2:$2,0)),0)+IFERROR(INDEX('[1]2024'!$A:$Q,MATCH($B$3&amp;$D98,'[1]2024'!$B:$B,0),MATCH(O$4,'[1]2024'!$2:$2,0)),0)++IFERROR(INDEX('[1]2024'!$A:$Q,MATCH($C$3&amp;$D98,'[1]2024'!$B:$B,0),MATCH(O$4,'[1]2024'!$2:$2,0)),0)++IFERROR(INDEX('[1]2024'!$A:$Q,MATCH($D$3&amp;$D98,'[1]2024'!$B:$B,0),MATCH(O$4,'[1]2024'!$2:$2,0)),0)</f>
        <v>0</v>
      </c>
      <c r="P98" s="264">
        <f>IFERROR(INDEX('[1]2024'!$A:$Q,MATCH($A$3&amp;$D98,'[1]2024'!$B:$B,0),MATCH(P$4,'[1]2024'!$2:$2,0)),0)+IFERROR(INDEX('[1]2024'!$A:$Q,MATCH($B$3&amp;$D98,'[1]2024'!$B:$B,0),MATCH(P$4,'[1]2024'!$2:$2,0)),0)++IFERROR(INDEX('[1]2024'!$A:$Q,MATCH($C$3&amp;$D98,'[1]2024'!$B:$B,0),MATCH(P$4,'[1]2024'!$2:$2,0)),0)++IFERROR(INDEX('[1]2024'!$A:$Q,MATCH($D$3&amp;$D98,'[1]2024'!$B:$B,0),MATCH(P$4,'[1]2024'!$2:$2,0)),0)</f>
        <v>0</v>
      </c>
      <c r="Q98" s="264">
        <f>IFERROR(INDEX('[1]2024'!$A:$Q,MATCH($A$3&amp;$D98,'[1]2024'!$B:$B,0),MATCH(Q$4,'[1]2024'!$2:$2,0)),0)+IFERROR(INDEX('[1]2024'!$A:$Q,MATCH($B$3&amp;$D98,'[1]2024'!$B:$B,0),MATCH(Q$4,'[1]2024'!$2:$2,0)),0)++IFERROR(INDEX('[1]2024'!$A:$Q,MATCH($C$3&amp;$D98,'[1]2024'!$B:$B,0),MATCH(Q$4,'[1]2024'!$2:$2,0)),0)++IFERROR(INDEX('[1]2024'!$A:$Q,MATCH($D$3&amp;$D98,'[1]2024'!$B:$B,0),MATCH(Q$4,'[1]2024'!$2:$2,0)),0)</f>
        <v>0</v>
      </c>
      <c r="R98" s="264">
        <f>IFERROR(INDEX('[1]2024'!$A:$Q,MATCH($A$3&amp;$D98,'[1]2024'!$B:$B,0),MATCH(R$4,'[1]2024'!$2:$2,0)),0)+IFERROR(INDEX('[1]2024'!$A:$Q,MATCH($B$3&amp;$D98,'[1]2024'!$B:$B,0),MATCH(R$4,'[1]2024'!$2:$2,0)),0)++IFERROR(INDEX('[1]2024'!$A:$Q,MATCH($C$3&amp;$D98,'[1]2024'!$B:$B,0),MATCH(R$4,'[1]2024'!$2:$2,0)),0)++IFERROR(INDEX('[1]2024'!$A:$Q,MATCH($D$3&amp;$D98,'[1]2024'!$B:$B,0),MATCH(R$4,'[1]2024'!$2:$2,0)),0)</f>
        <v>0</v>
      </c>
      <c r="S98" s="264">
        <f>IFERROR(INDEX('[1]2024'!$A:$Q,MATCH($A$3&amp;$D98,'[1]2024'!$B:$B,0),MATCH(S$4,'[1]2024'!$2:$2,0)),0)+IFERROR(INDEX('[1]2024'!$A:$Q,MATCH($B$3&amp;$D98,'[1]2024'!$B:$B,0),MATCH(S$4,'[1]2024'!$2:$2,0)),0)++IFERROR(INDEX('[1]2024'!$A:$Q,MATCH($C$3&amp;$D98,'[1]2024'!$B:$B,0),MATCH(S$4,'[1]2024'!$2:$2,0)),0)++IFERROR(INDEX('[1]2024'!$A:$Q,MATCH($D$3&amp;$D98,'[1]2024'!$B:$B,0),MATCH(S$4,'[1]2024'!$2:$2,0)),0)</f>
        <v>0</v>
      </c>
      <c r="T98" s="75">
        <v>0</v>
      </c>
      <c r="U98" s="280">
        <f t="shared" si="70"/>
        <v>0</v>
      </c>
      <c r="V98" s="281">
        <v>0</v>
      </c>
      <c r="W98" s="282">
        <v>0</v>
      </c>
      <c r="X98" s="282">
        <v>0</v>
      </c>
      <c r="Y98" s="282">
        <v>0</v>
      </c>
      <c r="Z98" s="282">
        <v>0</v>
      </c>
      <c r="AA98" s="282">
        <v>0</v>
      </c>
      <c r="AB98" s="282">
        <v>0</v>
      </c>
      <c r="AC98" s="282">
        <v>0</v>
      </c>
      <c r="AD98" s="282">
        <v>0</v>
      </c>
      <c r="AE98" s="282">
        <v>0</v>
      </c>
      <c r="AF98" s="282">
        <v>0</v>
      </c>
      <c r="AG98" s="283">
        <v>0</v>
      </c>
      <c r="AH98" s="245">
        <f>송도공장장!AH98+제조팀!AH98+송도밸리데이션팀!AH98+송도생산지원팀!AH98+송도설비관리팀!AH98+품질관리6팀!AH98+품질보증3팀!AH98</f>
        <v>0</v>
      </c>
      <c r="AI98" s="245">
        <f>송도공장장!AI98+제조팀!AI98+송도밸리데이션팀!AI98+송도생산지원팀!AI98+송도설비관리팀!AI98+품질관리6팀!AI98+품질보증3팀!AI98</f>
        <v>0</v>
      </c>
      <c r="AJ98" s="245">
        <f>송도공장장!AJ98+제조팀!AJ98+송도밸리데이션팀!AJ98+송도생산지원팀!AJ98+송도설비관리팀!AJ98+품질관리6팀!AJ98+품질보증3팀!AJ98</f>
        <v>0</v>
      </c>
      <c r="AK98" s="245">
        <f>송도공장장!AK98+제조팀!AK98+송도밸리데이션팀!AK98+송도생산지원팀!AK98+송도설비관리팀!AK98+품질관리6팀!AK98+품질보증3팀!AK98</f>
        <v>0</v>
      </c>
      <c r="AL98" s="245">
        <f>송도공장장!AL98+제조팀!AL98+송도밸리데이션팀!AL98+송도생산지원팀!AL98+송도설비관리팀!AL98+품질관리6팀!AL98+품질보증3팀!AL98</f>
        <v>0</v>
      </c>
      <c r="AM98" s="245">
        <f>송도공장장!AM98+제조팀!AM98+송도밸리데이션팀!AM98+송도생산지원팀!AM98+송도설비관리팀!AM98+품질관리6팀!AM98+품질보증3팀!AM98</f>
        <v>0</v>
      </c>
      <c r="AN98" s="245">
        <f>송도공장장!AN98+제조팀!AN98+송도밸리데이션팀!AN98+송도생산지원팀!AN98+송도설비관리팀!AN98+품질관리6팀!AN98+품질보증3팀!AN98</f>
        <v>0</v>
      </c>
      <c r="AO98" s="245">
        <f>송도공장장!AO98+제조팀!AO98+송도밸리데이션팀!AO98+송도생산지원팀!AO98+송도설비관리팀!AO98+품질관리6팀!AO98+품질보증3팀!AO98</f>
        <v>0</v>
      </c>
      <c r="AP98" s="245">
        <f>송도공장장!AP98+제조팀!AP98+송도밸리데이션팀!AP98+송도생산지원팀!AP98+송도설비관리팀!AP98+품질관리6팀!AP98+품질보증3팀!AP98</f>
        <v>0</v>
      </c>
      <c r="AQ98" s="245">
        <f>송도공장장!AQ98+제조팀!AQ98+송도밸리데이션팀!AQ98+송도생산지원팀!AQ98+송도설비관리팀!AQ98+품질관리6팀!AQ98+품질보증3팀!AQ98</f>
        <v>0</v>
      </c>
      <c r="AR98" s="245">
        <f>송도공장장!AR98+제조팀!AR98+송도밸리데이션팀!AR98+송도생산지원팀!AR98+송도설비관리팀!AR98+품질관리6팀!AR98+품질보증3팀!AR98</f>
        <v>0</v>
      </c>
      <c r="AS98" s="245">
        <f>송도공장장!AS98+제조팀!AS98+송도밸리데이션팀!AS98+송도생산지원팀!AS98+송도설비관리팀!AS98+품질관리6팀!AS98+품질보증3팀!AS98</f>
        <v>0</v>
      </c>
      <c r="AT98" s="245">
        <f>송도공장장!AT98+제조팀!AT98+송도밸리데이션팀!AT98+송도생산지원팀!AT98+송도설비관리팀!AT98+품질관리6팀!AT98+품질보증3팀!AT98</f>
        <v>0</v>
      </c>
      <c r="AU98" s="280">
        <f t="shared" si="53"/>
        <v>0</v>
      </c>
      <c r="AV98" s="280">
        <f t="shared" si="74"/>
        <v>0</v>
      </c>
      <c r="AW98" s="280">
        <f t="shared" si="75"/>
        <v>0</v>
      </c>
      <c r="AX98" s="280">
        <f t="shared" si="76"/>
        <v>0</v>
      </c>
      <c r="AY98" s="280">
        <f t="shared" si="71"/>
        <v>0</v>
      </c>
      <c r="AZ98" s="280">
        <f t="shared" si="72"/>
        <v>0</v>
      </c>
      <c r="BA98" s="280">
        <f t="shared" si="73"/>
        <v>0</v>
      </c>
      <c r="BB98" s="236"/>
      <c r="BC98" s="289" t="s">
        <v>24</v>
      </c>
      <c r="BD98" s="292"/>
      <c r="BE98" s="286">
        <v>0</v>
      </c>
      <c r="BF98" s="286">
        <v>0</v>
      </c>
      <c r="BG98" s="286">
        <v>0</v>
      </c>
      <c r="BH98" s="287">
        <f t="shared" si="77"/>
        <v>0</v>
      </c>
    </row>
    <row r="99" spans="1:60" s="288" customFormat="1" outlineLevel="1" x14ac:dyDescent="0.3">
      <c r="A99" s="107" t="s">
        <v>189</v>
      </c>
      <c r="B99" s="269" t="s">
        <v>178</v>
      </c>
      <c r="C99" s="269" t="s">
        <v>31</v>
      </c>
      <c r="D99" s="278">
        <v>5109220</v>
      </c>
      <c r="E99" s="278" t="s">
        <v>179</v>
      </c>
      <c r="F99" s="279">
        <v>4297416</v>
      </c>
      <c r="G99" s="245">
        <f t="shared" si="69"/>
        <v>4297416</v>
      </c>
      <c r="H99" s="264">
        <f>IFERROR(INDEX('[1]2024'!$A:$Q,MATCH($A$3&amp;$D99,'[1]2024'!$B:$B,0),MATCH(H$4,'[1]2024'!$2:$2,0)),0)+IFERROR(INDEX('[1]2024'!$A:$Q,MATCH($B$3&amp;$D99,'[1]2024'!$B:$B,0),MATCH(H$4,'[1]2024'!$2:$2,0)),0)++IFERROR(INDEX('[1]2024'!$A:$Q,MATCH($C$3&amp;$D99,'[1]2024'!$B:$B,0),MATCH(H$4,'[1]2024'!$2:$2,0)),0)++IFERROR(INDEX('[1]2024'!$A:$Q,MATCH($D$3&amp;$D99,'[1]2024'!$B:$B,0),MATCH(H$4,'[1]2024'!$2:$2,0)),0)</f>
        <v>358118</v>
      </c>
      <c r="I99" s="264">
        <f>IFERROR(INDEX('[1]2024'!$A:$Q,MATCH($A$3&amp;$D99,'[1]2024'!$B:$B,0),MATCH(I$4,'[1]2024'!$2:$2,0)),0)+IFERROR(INDEX('[1]2024'!$A:$Q,MATCH($B$3&amp;$D99,'[1]2024'!$B:$B,0),MATCH(I$4,'[1]2024'!$2:$2,0)),0)++IFERROR(INDEX('[1]2024'!$A:$Q,MATCH($C$3&amp;$D99,'[1]2024'!$B:$B,0),MATCH(I$4,'[1]2024'!$2:$2,0)),0)++IFERROR(INDEX('[1]2024'!$A:$Q,MATCH($D$3&amp;$D99,'[1]2024'!$B:$B,0),MATCH(I$4,'[1]2024'!$2:$2,0)),0)</f>
        <v>358118</v>
      </c>
      <c r="J99" s="264">
        <f>IFERROR(INDEX('[1]2024'!$A:$Q,MATCH($A$3&amp;$D99,'[1]2024'!$B:$B,0),MATCH(J$4,'[1]2024'!$2:$2,0)),0)+IFERROR(INDEX('[1]2024'!$A:$Q,MATCH($B$3&amp;$D99,'[1]2024'!$B:$B,0),MATCH(J$4,'[1]2024'!$2:$2,0)),0)++IFERROR(INDEX('[1]2024'!$A:$Q,MATCH($C$3&amp;$D99,'[1]2024'!$B:$B,0),MATCH(J$4,'[1]2024'!$2:$2,0)),0)++IFERROR(INDEX('[1]2024'!$A:$Q,MATCH($D$3&amp;$D99,'[1]2024'!$B:$B,0),MATCH(J$4,'[1]2024'!$2:$2,0)),0)</f>
        <v>358118</v>
      </c>
      <c r="K99" s="264">
        <f>IFERROR(INDEX('[1]2024'!$A:$Q,MATCH($A$3&amp;$D99,'[1]2024'!$B:$B,0),MATCH(K$4,'[1]2024'!$2:$2,0)),0)+IFERROR(INDEX('[1]2024'!$A:$Q,MATCH($B$3&amp;$D99,'[1]2024'!$B:$B,0),MATCH(K$4,'[1]2024'!$2:$2,0)),0)++IFERROR(INDEX('[1]2024'!$A:$Q,MATCH($C$3&amp;$D99,'[1]2024'!$B:$B,0),MATCH(K$4,'[1]2024'!$2:$2,0)),0)++IFERROR(INDEX('[1]2024'!$A:$Q,MATCH($D$3&amp;$D99,'[1]2024'!$B:$B,0),MATCH(K$4,'[1]2024'!$2:$2,0)),0)</f>
        <v>358118</v>
      </c>
      <c r="L99" s="264">
        <f>IFERROR(INDEX('[1]2024'!$A:$Q,MATCH($A$3&amp;$D99,'[1]2024'!$B:$B,0),MATCH(L$4,'[1]2024'!$2:$2,0)),0)+IFERROR(INDEX('[1]2024'!$A:$Q,MATCH($B$3&amp;$D99,'[1]2024'!$B:$B,0),MATCH(L$4,'[1]2024'!$2:$2,0)),0)++IFERROR(INDEX('[1]2024'!$A:$Q,MATCH($C$3&amp;$D99,'[1]2024'!$B:$B,0),MATCH(L$4,'[1]2024'!$2:$2,0)),0)++IFERROR(INDEX('[1]2024'!$A:$Q,MATCH($D$3&amp;$D99,'[1]2024'!$B:$B,0),MATCH(L$4,'[1]2024'!$2:$2,0)),0)</f>
        <v>358118</v>
      </c>
      <c r="M99" s="264">
        <f>IFERROR(INDEX('[1]2024'!$A:$Q,MATCH($A$3&amp;$D99,'[1]2024'!$B:$B,0),MATCH(M$4,'[1]2024'!$2:$2,0)),0)+IFERROR(INDEX('[1]2024'!$A:$Q,MATCH($B$3&amp;$D99,'[1]2024'!$B:$B,0),MATCH(M$4,'[1]2024'!$2:$2,0)),0)++IFERROR(INDEX('[1]2024'!$A:$Q,MATCH($C$3&amp;$D99,'[1]2024'!$B:$B,0),MATCH(M$4,'[1]2024'!$2:$2,0)),0)++IFERROR(INDEX('[1]2024'!$A:$Q,MATCH($D$3&amp;$D99,'[1]2024'!$B:$B,0),MATCH(M$4,'[1]2024'!$2:$2,0)),0)</f>
        <v>358118</v>
      </c>
      <c r="N99" s="264">
        <f>IFERROR(INDEX('[1]2024'!$A:$Q,MATCH($A$3&amp;$D99,'[1]2024'!$B:$B,0),MATCH(N$4,'[1]2024'!$2:$2,0)),0)+IFERROR(INDEX('[1]2024'!$A:$Q,MATCH($B$3&amp;$D99,'[1]2024'!$B:$B,0),MATCH(N$4,'[1]2024'!$2:$2,0)),0)++IFERROR(INDEX('[1]2024'!$A:$Q,MATCH($C$3&amp;$D99,'[1]2024'!$B:$B,0),MATCH(N$4,'[1]2024'!$2:$2,0)),0)++IFERROR(INDEX('[1]2024'!$A:$Q,MATCH($D$3&amp;$D99,'[1]2024'!$B:$B,0),MATCH(N$4,'[1]2024'!$2:$2,0)),0)</f>
        <v>358118</v>
      </c>
      <c r="O99" s="264">
        <f>IFERROR(INDEX('[1]2024'!$A:$Q,MATCH($A$3&amp;$D99,'[1]2024'!$B:$B,0),MATCH(O$4,'[1]2024'!$2:$2,0)),0)+IFERROR(INDEX('[1]2024'!$A:$Q,MATCH($B$3&amp;$D99,'[1]2024'!$B:$B,0),MATCH(O$4,'[1]2024'!$2:$2,0)),0)++IFERROR(INDEX('[1]2024'!$A:$Q,MATCH($C$3&amp;$D99,'[1]2024'!$B:$B,0),MATCH(O$4,'[1]2024'!$2:$2,0)),0)++IFERROR(INDEX('[1]2024'!$A:$Q,MATCH($D$3&amp;$D99,'[1]2024'!$B:$B,0),MATCH(O$4,'[1]2024'!$2:$2,0)),0)</f>
        <v>358118</v>
      </c>
      <c r="P99" s="264">
        <f>IFERROR(INDEX('[1]2024'!$A:$Q,MATCH($A$3&amp;$D99,'[1]2024'!$B:$B,0),MATCH(P$4,'[1]2024'!$2:$2,0)),0)+IFERROR(INDEX('[1]2024'!$A:$Q,MATCH($B$3&amp;$D99,'[1]2024'!$B:$B,0),MATCH(P$4,'[1]2024'!$2:$2,0)),0)++IFERROR(INDEX('[1]2024'!$A:$Q,MATCH($C$3&amp;$D99,'[1]2024'!$B:$B,0),MATCH(P$4,'[1]2024'!$2:$2,0)),0)++IFERROR(INDEX('[1]2024'!$A:$Q,MATCH($D$3&amp;$D99,'[1]2024'!$B:$B,0),MATCH(P$4,'[1]2024'!$2:$2,0)),0)</f>
        <v>358118</v>
      </c>
      <c r="Q99" s="264">
        <f>IFERROR(INDEX('[1]2024'!$A:$Q,MATCH($A$3&amp;$D99,'[1]2024'!$B:$B,0),MATCH(Q$4,'[1]2024'!$2:$2,0)),0)+IFERROR(INDEX('[1]2024'!$A:$Q,MATCH($B$3&amp;$D99,'[1]2024'!$B:$B,0),MATCH(Q$4,'[1]2024'!$2:$2,0)),0)++IFERROR(INDEX('[1]2024'!$A:$Q,MATCH($C$3&amp;$D99,'[1]2024'!$B:$B,0),MATCH(Q$4,'[1]2024'!$2:$2,0)),0)++IFERROR(INDEX('[1]2024'!$A:$Q,MATCH($D$3&amp;$D99,'[1]2024'!$B:$B,0),MATCH(Q$4,'[1]2024'!$2:$2,0)),0)</f>
        <v>358118</v>
      </c>
      <c r="R99" s="264">
        <f>IFERROR(INDEX('[1]2024'!$A:$Q,MATCH($A$3&amp;$D99,'[1]2024'!$B:$B,0),MATCH(R$4,'[1]2024'!$2:$2,0)),0)+IFERROR(INDEX('[1]2024'!$A:$Q,MATCH($B$3&amp;$D99,'[1]2024'!$B:$B,0),MATCH(R$4,'[1]2024'!$2:$2,0)),0)++IFERROR(INDEX('[1]2024'!$A:$Q,MATCH($C$3&amp;$D99,'[1]2024'!$B:$B,0),MATCH(R$4,'[1]2024'!$2:$2,0)),0)++IFERROR(INDEX('[1]2024'!$A:$Q,MATCH($D$3&amp;$D99,'[1]2024'!$B:$B,0),MATCH(R$4,'[1]2024'!$2:$2,0)),0)</f>
        <v>358118</v>
      </c>
      <c r="S99" s="264">
        <f>IFERROR(INDEX('[1]2024'!$A:$Q,MATCH($A$3&amp;$D99,'[1]2024'!$B:$B,0),MATCH(S$4,'[1]2024'!$2:$2,0)),0)+IFERROR(INDEX('[1]2024'!$A:$Q,MATCH($B$3&amp;$D99,'[1]2024'!$B:$B,0),MATCH(S$4,'[1]2024'!$2:$2,0)),0)++IFERROR(INDEX('[1]2024'!$A:$Q,MATCH($C$3&amp;$D99,'[1]2024'!$B:$B,0),MATCH(S$4,'[1]2024'!$2:$2,0)),0)++IFERROR(INDEX('[1]2024'!$A:$Q,MATCH($D$3&amp;$D99,'[1]2024'!$B:$B,0),MATCH(S$4,'[1]2024'!$2:$2,0)),0)</f>
        <v>358118</v>
      </c>
      <c r="T99" s="75">
        <v>4297416</v>
      </c>
      <c r="U99" s="280">
        <f t="shared" si="70"/>
        <v>4297416</v>
      </c>
      <c r="V99" s="281">
        <v>358118</v>
      </c>
      <c r="W99" s="282">
        <v>358118</v>
      </c>
      <c r="X99" s="282">
        <v>358118</v>
      </c>
      <c r="Y99" s="282">
        <v>358118</v>
      </c>
      <c r="Z99" s="282">
        <v>358118</v>
      </c>
      <c r="AA99" s="282">
        <v>358118</v>
      </c>
      <c r="AB99" s="282">
        <v>358118</v>
      </c>
      <c r="AC99" s="282">
        <v>358118</v>
      </c>
      <c r="AD99" s="282">
        <v>358118</v>
      </c>
      <c r="AE99" s="282">
        <v>358118</v>
      </c>
      <c r="AF99" s="282">
        <v>358118</v>
      </c>
      <c r="AG99" s="283">
        <v>358118</v>
      </c>
      <c r="AH99" s="245">
        <f>송도공장장!AH99+제조팀!AH99+송도밸리데이션팀!AH99+송도생산지원팀!AH99+송도설비관리팀!AH99+품질관리6팀!AH99+품질보증3팀!AH99</f>
        <v>14555688</v>
      </c>
      <c r="AI99" s="245">
        <f>송도공장장!AI99+제조팀!AI99+송도밸리데이션팀!AI99+송도생산지원팀!AI99+송도설비관리팀!AI99+품질관리6팀!AI99+품질보증3팀!AI99</f>
        <v>1212974</v>
      </c>
      <c r="AJ99" s="245">
        <f>송도공장장!AJ99+제조팀!AJ99+송도밸리데이션팀!AJ99+송도생산지원팀!AJ99+송도설비관리팀!AJ99+품질관리6팀!AJ99+품질보증3팀!AJ99</f>
        <v>1212974</v>
      </c>
      <c r="AK99" s="245">
        <f>송도공장장!AK99+제조팀!AK99+송도밸리데이션팀!AK99+송도생산지원팀!AK99+송도설비관리팀!AK99+품질관리6팀!AK99+품질보증3팀!AK99</f>
        <v>1212974</v>
      </c>
      <c r="AL99" s="245">
        <f>송도공장장!AL99+제조팀!AL99+송도밸리데이션팀!AL99+송도생산지원팀!AL99+송도설비관리팀!AL99+품질관리6팀!AL99+품질보증3팀!AL99</f>
        <v>1212974</v>
      </c>
      <c r="AM99" s="245">
        <f>송도공장장!AM99+제조팀!AM99+송도밸리데이션팀!AM99+송도생산지원팀!AM99+송도설비관리팀!AM99+품질관리6팀!AM99+품질보증3팀!AM99</f>
        <v>1212974</v>
      </c>
      <c r="AN99" s="245">
        <f>송도공장장!AN99+제조팀!AN99+송도밸리데이션팀!AN99+송도생산지원팀!AN99+송도설비관리팀!AN99+품질관리6팀!AN99+품질보증3팀!AN99</f>
        <v>1212974</v>
      </c>
      <c r="AO99" s="245">
        <f>송도공장장!AO99+제조팀!AO99+송도밸리데이션팀!AO99+송도생산지원팀!AO99+송도설비관리팀!AO99+품질관리6팀!AO99+품질보증3팀!AO99</f>
        <v>1212974</v>
      </c>
      <c r="AP99" s="245">
        <f>송도공장장!AP99+제조팀!AP99+송도밸리데이션팀!AP99+송도생산지원팀!AP99+송도설비관리팀!AP99+품질관리6팀!AP99+품질보증3팀!AP99</f>
        <v>1212974</v>
      </c>
      <c r="AQ99" s="245">
        <f>송도공장장!AQ99+제조팀!AQ99+송도밸리데이션팀!AQ99+송도생산지원팀!AQ99+송도설비관리팀!AQ99+품질관리6팀!AQ99+품질보증3팀!AQ99</f>
        <v>1212974</v>
      </c>
      <c r="AR99" s="245">
        <f>송도공장장!AR99+제조팀!AR99+송도밸리데이션팀!AR99+송도생산지원팀!AR99+송도설비관리팀!AR99+품질관리6팀!AR99+품질보증3팀!AR99</f>
        <v>1212974</v>
      </c>
      <c r="AS99" s="245">
        <f>송도공장장!AS99+제조팀!AS99+송도밸리데이션팀!AS99+송도생산지원팀!AS99+송도설비관리팀!AS99+품질관리6팀!AS99+품질보증3팀!AS99</f>
        <v>1212974</v>
      </c>
      <c r="AT99" s="245">
        <f>송도공장장!AT99+제조팀!AT99+송도밸리데이션팀!AT99+송도생산지원팀!AT99+송도설비관리팀!AT99+품질관리6팀!AT99+품질보증3팀!AT99</f>
        <v>1212974</v>
      </c>
      <c r="AU99" s="280">
        <f t="shared" si="53"/>
        <v>3638922</v>
      </c>
      <c r="AV99" s="280">
        <f t="shared" si="74"/>
        <v>3638922</v>
      </c>
      <c r="AW99" s="280">
        <f t="shared" si="75"/>
        <v>3638922</v>
      </c>
      <c r="AX99" s="280">
        <f t="shared" si="76"/>
        <v>3638922</v>
      </c>
      <c r="AY99" s="280">
        <f t="shared" si="71"/>
        <v>14555688</v>
      </c>
      <c r="AZ99" s="280">
        <f t="shared" si="72"/>
        <v>14555688</v>
      </c>
      <c r="BA99" s="280">
        <f t="shared" si="73"/>
        <v>14555688</v>
      </c>
      <c r="BB99" s="236"/>
      <c r="BC99" s="289" t="s">
        <v>24</v>
      </c>
      <c r="BD99" s="292"/>
      <c r="BE99" s="286">
        <v>0</v>
      </c>
      <c r="BF99" s="286">
        <v>0</v>
      </c>
      <c r="BG99" s="286">
        <v>2506826</v>
      </c>
      <c r="BH99" s="287">
        <f t="shared" si="77"/>
        <v>4297416</v>
      </c>
    </row>
    <row r="100" spans="1:60" x14ac:dyDescent="0.3">
      <c r="A100" s="57" t="s">
        <v>190</v>
      </c>
      <c r="B100" s="256" t="s">
        <v>21</v>
      </c>
      <c r="C100" s="256"/>
      <c r="D100" s="257"/>
      <c r="E100" s="257"/>
      <c r="F100" s="272">
        <v>0</v>
      </c>
      <c r="G100" s="258">
        <f>SUM(G101:G106)</f>
        <v>0</v>
      </c>
      <c r="H100" s="259">
        <f t="shared" ref="H100:S100" si="78">SUM(H101:H106)</f>
        <v>0</v>
      </c>
      <c r="I100" s="260">
        <f t="shared" si="78"/>
        <v>0</v>
      </c>
      <c r="J100" s="260">
        <f t="shared" si="78"/>
        <v>0</v>
      </c>
      <c r="K100" s="260">
        <f t="shared" si="78"/>
        <v>0</v>
      </c>
      <c r="L100" s="260">
        <f t="shared" si="78"/>
        <v>0</v>
      </c>
      <c r="M100" s="260">
        <f t="shared" si="78"/>
        <v>0</v>
      </c>
      <c r="N100" s="260">
        <f t="shared" si="78"/>
        <v>0</v>
      </c>
      <c r="O100" s="260">
        <f t="shared" si="78"/>
        <v>0</v>
      </c>
      <c r="P100" s="260">
        <f t="shared" si="78"/>
        <v>0</v>
      </c>
      <c r="Q100" s="260">
        <f t="shared" si="78"/>
        <v>0</v>
      </c>
      <c r="R100" s="260">
        <f t="shared" si="78"/>
        <v>0</v>
      </c>
      <c r="S100" s="260">
        <f t="shared" si="78"/>
        <v>0</v>
      </c>
      <c r="T100" s="64">
        <v>399999.99999999994</v>
      </c>
      <c r="U100" s="258">
        <f t="shared" ref="U100" si="79">SUM(U101:U106)</f>
        <v>233333.33333333337</v>
      </c>
      <c r="V100" s="262">
        <f>SUM(V101:V106)</f>
        <v>0</v>
      </c>
      <c r="W100" s="273">
        <f t="shared" ref="W100:Z100" si="80">SUM(W101:W106)</f>
        <v>0</v>
      </c>
      <c r="X100" s="273">
        <f t="shared" si="80"/>
        <v>0</v>
      </c>
      <c r="Y100" s="273">
        <f t="shared" si="80"/>
        <v>0</v>
      </c>
      <c r="Z100" s="273">
        <f t="shared" si="80"/>
        <v>0</v>
      </c>
      <c r="AA100" s="273">
        <v>33333.333333333336</v>
      </c>
      <c r="AB100" s="273">
        <v>33333.333333333336</v>
      </c>
      <c r="AC100" s="273">
        <v>33333.333333333336</v>
      </c>
      <c r="AD100" s="273">
        <v>33333.333333333336</v>
      </c>
      <c r="AE100" s="273">
        <v>33333.333333333336</v>
      </c>
      <c r="AF100" s="273">
        <v>33333.333333333336</v>
      </c>
      <c r="AG100" s="274">
        <v>33333.333333333336</v>
      </c>
      <c r="AH100" s="258">
        <f t="shared" ref="AH100:AT100" si="81">SUM(AH101:AH106)</f>
        <v>841146040</v>
      </c>
      <c r="AI100" s="258">
        <f t="shared" si="81"/>
        <v>81697586.333333328</v>
      </c>
      <c r="AJ100" s="258">
        <f t="shared" si="81"/>
        <v>49724766.333333336</v>
      </c>
      <c r="AK100" s="258">
        <f t="shared" si="81"/>
        <v>227933546.33333334</v>
      </c>
      <c r="AL100" s="258">
        <f t="shared" si="81"/>
        <v>56669880.333333336</v>
      </c>
      <c r="AM100" s="258">
        <f t="shared" si="81"/>
        <v>51061306.333333336</v>
      </c>
      <c r="AN100" s="258">
        <f t="shared" si="81"/>
        <v>55638256.333333336</v>
      </c>
      <c r="AO100" s="258">
        <f t="shared" si="81"/>
        <v>51821273.333333336</v>
      </c>
      <c r="AP100" s="258">
        <f t="shared" si="81"/>
        <v>41560483.333333336</v>
      </c>
      <c r="AQ100" s="258">
        <f t="shared" si="81"/>
        <v>41179862.333333336</v>
      </c>
      <c r="AR100" s="258">
        <f t="shared" si="81"/>
        <v>39231596.333333336</v>
      </c>
      <c r="AS100" s="258">
        <f t="shared" si="81"/>
        <v>50818666.333333336</v>
      </c>
      <c r="AT100" s="258">
        <f t="shared" si="81"/>
        <v>93808816.333333328</v>
      </c>
      <c r="AU100" s="258">
        <f t="shared" si="53"/>
        <v>359355899</v>
      </c>
      <c r="AV100" s="258">
        <f t="shared" si="74"/>
        <v>163369443</v>
      </c>
      <c r="AW100" s="258">
        <f t="shared" si="75"/>
        <v>134561619</v>
      </c>
      <c r="AX100" s="258">
        <f t="shared" si="76"/>
        <v>183859079</v>
      </c>
      <c r="AY100" s="258">
        <f>SUM(AY101:AY106)</f>
        <v>881683342</v>
      </c>
      <c r="AZ100" s="258">
        <f t="shared" ref="AZ100:BA100" si="82">SUM(AZ101:AZ106)</f>
        <v>924247509.10000002</v>
      </c>
      <c r="BA100" s="258">
        <f t="shared" si="82"/>
        <v>968939884.55500007</v>
      </c>
      <c r="BB100" s="250"/>
      <c r="BC100" s="275"/>
      <c r="BD100" s="275"/>
      <c r="BE100" s="258">
        <f>SUM(BE101:BE105)</f>
        <v>0</v>
      </c>
      <c r="BF100" s="258">
        <v>0</v>
      </c>
      <c r="BG100" s="258">
        <v>0</v>
      </c>
      <c r="BH100" s="263">
        <f t="shared" si="77"/>
        <v>0</v>
      </c>
    </row>
    <row r="101" spans="1:60" outlineLevel="1" x14ac:dyDescent="0.3">
      <c r="A101" s="71" t="s">
        <v>191</v>
      </c>
      <c r="B101" s="238" t="s">
        <v>192</v>
      </c>
      <c r="C101" s="238" t="s">
        <v>31</v>
      </c>
      <c r="D101" s="239">
        <v>5110110</v>
      </c>
      <c r="E101" s="239" t="s">
        <v>193</v>
      </c>
      <c r="F101" s="277">
        <v>0</v>
      </c>
      <c r="G101" s="245">
        <f t="shared" ref="G101:G106" si="83">SUM(H101:S101)</f>
        <v>0</v>
      </c>
      <c r="H101" s="264">
        <f>IFERROR(INDEX('[1]2024'!$A:$Q,MATCH($A$3&amp;$D101,'[1]2024'!$B:$B,0),MATCH(H$4,'[1]2024'!$2:$2,0)),0)+IFERROR(INDEX('[1]2024'!$A:$Q,MATCH($B$3&amp;$D101,'[1]2024'!$B:$B,0),MATCH(H$4,'[1]2024'!$2:$2,0)),0)++IFERROR(INDEX('[1]2024'!$A:$Q,MATCH($C$3&amp;$D101,'[1]2024'!$B:$B,0),MATCH(H$4,'[1]2024'!$2:$2,0)),0)++IFERROR(INDEX('[1]2024'!$A:$Q,MATCH($D$3&amp;$D101,'[1]2024'!$B:$B,0),MATCH(H$4,'[1]2024'!$2:$2,0)),0)</f>
        <v>0</v>
      </c>
      <c r="I101" s="264">
        <f>IFERROR(INDEX('[1]2024'!$A:$Q,MATCH($A$3&amp;$D101,'[1]2024'!$B:$B,0),MATCH(I$4,'[1]2024'!$2:$2,0)),0)+IFERROR(INDEX('[1]2024'!$A:$Q,MATCH($B$3&amp;$D101,'[1]2024'!$B:$B,0),MATCH(I$4,'[1]2024'!$2:$2,0)),0)++IFERROR(INDEX('[1]2024'!$A:$Q,MATCH($C$3&amp;$D101,'[1]2024'!$B:$B,0),MATCH(I$4,'[1]2024'!$2:$2,0)),0)++IFERROR(INDEX('[1]2024'!$A:$Q,MATCH($D$3&amp;$D101,'[1]2024'!$B:$B,0),MATCH(I$4,'[1]2024'!$2:$2,0)),0)</f>
        <v>0</v>
      </c>
      <c r="J101" s="264">
        <f>IFERROR(INDEX('[1]2024'!$A:$Q,MATCH($A$3&amp;$D101,'[1]2024'!$B:$B,0),MATCH(J$4,'[1]2024'!$2:$2,0)),0)+IFERROR(INDEX('[1]2024'!$A:$Q,MATCH($B$3&amp;$D101,'[1]2024'!$B:$B,0),MATCH(J$4,'[1]2024'!$2:$2,0)),0)++IFERROR(INDEX('[1]2024'!$A:$Q,MATCH($C$3&amp;$D101,'[1]2024'!$B:$B,0),MATCH(J$4,'[1]2024'!$2:$2,0)),0)++IFERROR(INDEX('[1]2024'!$A:$Q,MATCH($D$3&amp;$D101,'[1]2024'!$B:$B,0),MATCH(J$4,'[1]2024'!$2:$2,0)),0)</f>
        <v>0</v>
      </c>
      <c r="K101" s="264">
        <f>IFERROR(INDEX('[1]2024'!$A:$Q,MATCH($A$3&amp;$D101,'[1]2024'!$B:$B,0),MATCH(K$4,'[1]2024'!$2:$2,0)),0)+IFERROR(INDEX('[1]2024'!$A:$Q,MATCH($B$3&amp;$D101,'[1]2024'!$B:$B,0),MATCH(K$4,'[1]2024'!$2:$2,0)),0)++IFERROR(INDEX('[1]2024'!$A:$Q,MATCH($C$3&amp;$D101,'[1]2024'!$B:$B,0),MATCH(K$4,'[1]2024'!$2:$2,0)),0)++IFERROR(INDEX('[1]2024'!$A:$Q,MATCH($D$3&amp;$D101,'[1]2024'!$B:$B,0),MATCH(K$4,'[1]2024'!$2:$2,0)),0)</f>
        <v>0</v>
      </c>
      <c r="L101" s="264">
        <f>IFERROR(INDEX('[1]2024'!$A:$Q,MATCH($A$3&amp;$D101,'[1]2024'!$B:$B,0),MATCH(L$4,'[1]2024'!$2:$2,0)),0)+IFERROR(INDEX('[1]2024'!$A:$Q,MATCH($B$3&amp;$D101,'[1]2024'!$B:$B,0),MATCH(L$4,'[1]2024'!$2:$2,0)),0)++IFERROR(INDEX('[1]2024'!$A:$Q,MATCH($C$3&amp;$D101,'[1]2024'!$B:$B,0),MATCH(L$4,'[1]2024'!$2:$2,0)),0)++IFERROR(INDEX('[1]2024'!$A:$Q,MATCH($D$3&amp;$D101,'[1]2024'!$B:$B,0),MATCH(L$4,'[1]2024'!$2:$2,0)),0)</f>
        <v>0</v>
      </c>
      <c r="M101" s="264">
        <f>IFERROR(INDEX('[1]2024'!$A:$Q,MATCH($A$3&amp;$D101,'[1]2024'!$B:$B,0),MATCH(M$4,'[1]2024'!$2:$2,0)),0)+IFERROR(INDEX('[1]2024'!$A:$Q,MATCH($B$3&amp;$D101,'[1]2024'!$B:$B,0),MATCH(M$4,'[1]2024'!$2:$2,0)),0)++IFERROR(INDEX('[1]2024'!$A:$Q,MATCH($C$3&amp;$D101,'[1]2024'!$B:$B,0),MATCH(M$4,'[1]2024'!$2:$2,0)),0)++IFERROR(INDEX('[1]2024'!$A:$Q,MATCH($D$3&amp;$D101,'[1]2024'!$B:$B,0),MATCH(M$4,'[1]2024'!$2:$2,0)),0)</f>
        <v>0</v>
      </c>
      <c r="N101" s="264">
        <f>IFERROR(INDEX('[1]2024'!$A:$Q,MATCH($A$3&amp;$D101,'[1]2024'!$B:$B,0),MATCH(N$4,'[1]2024'!$2:$2,0)),0)+IFERROR(INDEX('[1]2024'!$A:$Q,MATCH($B$3&amp;$D101,'[1]2024'!$B:$B,0),MATCH(N$4,'[1]2024'!$2:$2,0)),0)++IFERROR(INDEX('[1]2024'!$A:$Q,MATCH($C$3&amp;$D101,'[1]2024'!$B:$B,0),MATCH(N$4,'[1]2024'!$2:$2,0)),0)++IFERROR(INDEX('[1]2024'!$A:$Q,MATCH($D$3&amp;$D101,'[1]2024'!$B:$B,0),MATCH(N$4,'[1]2024'!$2:$2,0)),0)</f>
        <v>0</v>
      </c>
      <c r="O101" s="264">
        <f>IFERROR(INDEX('[1]2024'!$A:$Q,MATCH($A$3&amp;$D101,'[1]2024'!$B:$B,0),MATCH(O$4,'[1]2024'!$2:$2,0)),0)+IFERROR(INDEX('[1]2024'!$A:$Q,MATCH($B$3&amp;$D101,'[1]2024'!$B:$B,0),MATCH(O$4,'[1]2024'!$2:$2,0)),0)++IFERROR(INDEX('[1]2024'!$A:$Q,MATCH($C$3&amp;$D101,'[1]2024'!$B:$B,0),MATCH(O$4,'[1]2024'!$2:$2,0)),0)++IFERROR(INDEX('[1]2024'!$A:$Q,MATCH($D$3&amp;$D101,'[1]2024'!$B:$B,0),MATCH(O$4,'[1]2024'!$2:$2,0)),0)</f>
        <v>0</v>
      </c>
      <c r="P101" s="264">
        <f>IFERROR(INDEX('[1]2024'!$A:$Q,MATCH($A$3&amp;$D101,'[1]2024'!$B:$B,0),MATCH(P$4,'[1]2024'!$2:$2,0)),0)+IFERROR(INDEX('[1]2024'!$A:$Q,MATCH($B$3&amp;$D101,'[1]2024'!$B:$B,0),MATCH(P$4,'[1]2024'!$2:$2,0)),0)++IFERROR(INDEX('[1]2024'!$A:$Q,MATCH($C$3&amp;$D101,'[1]2024'!$B:$B,0),MATCH(P$4,'[1]2024'!$2:$2,0)),0)++IFERROR(INDEX('[1]2024'!$A:$Q,MATCH($D$3&amp;$D101,'[1]2024'!$B:$B,0),MATCH(P$4,'[1]2024'!$2:$2,0)),0)</f>
        <v>0</v>
      </c>
      <c r="Q101" s="264">
        <f>IFERROR(INDEX('[1]2024'!$A:$Q,MATCH($A$3&amp;$D101,'[1]2024'!$B:$B,0),MATCH(Q$4,'[1]2024'!$2:$2,0)),0)+IFERROR(INDEX('[1]2024'!$A:$Q,MATCH($B$3&amp;$D101,'[1]2024'!$B:$B,0),MATCH(Q$4,'[1]2024'!$2:$2,0)),0)++IFERROR(INDEX('[1]2024'!$A:$Q,MATCH($C$3&amp;$D101,'[1]2024'!$B:$B,0),MATCH(Q$4,'[1]2024'!$2:$2,0)),0)++IFERROR(INDEX('[1]2024'!$A:$Q,MATCH($D$3&amp;$D101,'[1]2024'!$B:$B,0),MATCH(Q$4,'[1]2024'!$2:$2,0)),0)</f>
        <v>0</v>
      </c>
      <c r="R101" s="264">
        <f>IFERROR(INDEX('[1]2024'!$A:$Q,MATCH($A$3&amp;$D101,'[1]2024'!$B:$B,0),MATCH(R$4,'[1]2024'!$2:$2,0)),0)+IFERROR(INDEX('[1]2024'!$A:$Q,MATCH($B$3&amp;$D101,'[1]2024'!$B:$B,0),MATCH(R$4,'[1]2024'!$2:$2,0)),0)++IFERROR(INDEX('[1]2024'!$A:$Q,MATCH($C$3&amp;$D101,'[1]2024'!$B:$B,0),MATCH(R$4,'[1]2024'!$2:$2,0)),0)++IFERROR(INDEX('[1]2024'!$A:$Q,MATCH($D$3&amp;$D101,'[1]2024'!$B:$B,0),MATCH(R$4,'[1]2024'!$2:$2,0)),0)</f>
        <v>0</v>
      </c>
      <c r="S101" s="264">
        <f>IFERROR(INDEX('[1]2024'!$A:$Q,MATCH($A$3&amp;$D101,'[1]2024'!$B:$B,0),MATCH(S$4,'[1]2024'!$2:$2,0)),0)+IFERROR(INDEX('[1]2024'!$A:$Q,MATCH($B$3&amp;$D101,'[1]2024'!$B:$B,0),MATCH(S$4,'[1]2024'!$2:$2,0)),0)++IFERROR(INDEX('[1]2024'!$A:$Q,MATCH($C$3&amp;$D101,'[1]2024'!$B:$B,0),MATCH(S$4,'[1]2024'!$2:$2,0)),0)++IFERROR(INDEX('[1]2024'!$A:$Q,MATCH($D$3&amp;$D101,'[1]2024'!$B:$B,0),MATCH(S$4,'[1]2024'!$2:$2,0)),0)</f>
        <v>0</v>
      </c>
      <c r="T101" s="75">
        <v>0</v>
      </c>
      <c r="U101" s="245">
        <f t="shared" ref="U101:U106" si="84">SUM(V101:AG101)</f>
        <v>0</v>
      </c>
      <c r="V101" s="246">
        <v>0</v>
      </c>
      <c r="W101" s="247">
        <v>0</v>
      </c>
      <c r="X101" s="247">
        <v>0</v>
      </c>
      <c r="Y101" s="247">
        <v>0</v>
      </c>
      <c r="Z101" s="247">
        <v>0</v>
      </c>
      <c r="AA101" s="247">
        <v>0</v>
      </c>
      <c r="AB101" s="247">
        <v>0</v>
      </c>
      <c r="AC101" s="247">
        <v>0</v>
      </c>
      <c r="AD101" s="247">
        <v>0</v>
      </c>
      <c r="AE101" s="247">
        <v>0</v>
      </c>
      <c r="AF101" s="247">
        <v>0</v>
      </c>
      <c r="AG101" s="248">
        <v>0</v>
      </c>
      <c r="AH101" s="245">
        <f>송도공장장!AH101+제조팀!AH101+송도밸리데이션팀!AH101+송도생산지원팀!AH101+송도설비관리팀!AH101+품질관리6팀!AH101+품질보증3팀!AH101</f>
        <v>264600000</v>
      </c>
      <c r="AI101" s="245">
        <f>송도공장장!AI101+제조팀!AI101+송도밸리데이션팀!AI101+송도생산지원팀!AI101+송도설비관리팀!AI101+품질관리6팀!AI101+품질보증3팀!AI101</f>
        <v>13000000</v>
      </c>
      <c r="AJ101" s="245">
        <f>송도공장장!AJ101+제조팀!AJ101+송도밸리데이션팀!AJ101+송도생산지원팀!AJ101+송도설비관리팀!AJ101+품질관리6팀!AJ101+품질보증3팀!AJ101</f>
        <v>9000000</v>
      </c>
      <c r="AK101" s="245">
        <f>송도공장장!AK101+제조팀!AK101+송도밸리데이션팀!AK101+송도생산지원팀!AK101+송도설비관리팀!AK101+품질관리6팀!AK101+품질보증3팀!AK101</f>
        <v>153000000</v>
      </c>
      <c r="AL101" s="245">
        <f>송도공장장!AL101+제조팀!AL101+송도밸리데이션팀!AL101+송도생산지원팀!AL101+송도설비관리팀!AL101+품질관리6팀!AL101+품질보증3팀!AL101</f>
        <v>23000000</v>
      </c>
      <c r="AM101" s="245">
        <f>송도공장장!AM101+제조팀!AM101+송도밸리데이션팀!AM101+송도생산지원팀!AM101+송도설비관리팀!AM101+품질관리6팀!AM101+품질보증3팀!AM101</f>
        <v>6800000</v>
      </c>
      <c r="AN101" s="245">
        <f>송도공장장!AN101+제조팀!AN101+송도밸리데이션팀!AN101+송도생산지원팀!AN101+송도설비관리팀!AN101+품질관리6팀!AN101+품질보증3팀!AN101</f>
        <v>6250000</v>
      </c>
      <c r="AO101" s="245">
        <f>송도공장장!AO101+제조팀!AO101+송도밸리데이션팀!AO101+송도생산지원팀!AO101+송도설비관리팀!AO101+품질관리6팀!AO101+품질보증3팀!AO101</f>
        <v>15250000</v>
      </c>
      <c r="AP101" s="245">
        <f>송도공장장!AP101+제조팀!AP101+송도밸리데이션팀!AP101+송도생산지원팀!AP101+송도설비관리팀!AP101+품질관리6팀!AP101+품질보증3팀!AP101</f>
        <v>6250000</v>
      </c>
      <c r="AQ101" s="245">
        <f>송도공장장!AQ101+제조팀!AQ101+송도밸리데이션팀!AQ101+송도생산지원팀!AQ101+송도설비관리팀!AQ101+품질관리6팀!AQ101+품질보증3팀!AQ101</f>
        <v>6250000</v>
      </c>
      <c r="AR101" s="245">
        <f>송도공장장!AR101+제조팀!AR101+송도밸리데이션팀!AR101+송도생산지원팀!AR101+송도설비관리팀!AR101+품질관리6팀!AR101+품질보증3팀!AR101</f>
        <v>3000000</v>
      </c>
      <c r="AS101" s="245">
        <f>송도공장장!AS101+제조팀!AS101+송도밸리데이션팀!AS101+송도생산지원팀!AS101+송도설비관리팀!AS101+품질관리6팀!AS101+품질보증3팀!AS101</f>
        <v>6000000</v>
      </c>
      <c r="AT101" s="245">
        <f>송도공장장!AT101+제조팀!AT101+송도밸리데이션팀!AT101+송도생산지원팀!AT101+송도설비관리팀!AT101+품질관리6팀!AT101+품질보증3팀!AT101</f>
        <v>16800000</v>
      </c>
      <c r="AU101" s="245">
        <f t="shared" si="53"/>
        <v>175000000</v>
      </c>
      <c r="AV101" s="245">
        <f t="shared" si="74"/>
        <v>36050000</v>
      </c>
      <c r="AW101" s="245">
        <f t="shared" si="75"/>
        <v>27750000</v>
      </c>
      <c r="AX101" s="245">
        <f t="shared" si="76"/>
        <v>25800000</v>
      </c>
      <c r="AY101" s="245">
        <f t="shared" ref="AY101:AY106" si="85">IF($BC101="O",1.05*$AH101,$AH101)</f>
        <v>277830000</v>
      </c>
      <c r="AZ101" s="245">
        <f t="shared" ref="AZ101:AZ106" si="86">IF($BC101="O",1.05*$AY101,$AY101)</f>
        <v>291721500</v>
      </c>
      <c r="BA101" s="245">
        <f t="shared" ref="BA101:BA106" si="87">IF($BC101="O",1.05*$AZ101,$AZ101)</f>
        <v>306307575</v>
      </c>
      <c r="BB101" s="250"/>
      <c r="BC101" s="251" t="s">
        <v>39</v>
      </c>
      <c r="BD101" s="261"/>
      <c r="BE101" s="264">
        <v>0</v>
      </c>
      <c r="BF101" s="264">
        <v>0</v>
      </c>
      <c r="BG101" s="264">
        <v>0</v>
      </c>
      <c r="BH101" s="265">
        <f t="shared" si="77"/>
        <v>0</v>
      </c>
    </row>
    <row r="102" spans="1:60" outlineLevel="1" x14ac:dyDescent="0.3">
      <c r="A102" s="71" t="s">
        <v>194</v>
      </c>
      <c r="B102" s="238" t="s">
        <v>192</v>
      </c>
      <c r="C102" s="238" t="s">
        <v>31</v>
      </c>
      <c r="D102" s="239">
        <v>5110120</v>
      </c>
      <c r="E102" s="239" t="s">
        <v>193</v>
      </c>
      <c r="F102" s="277">
        <v>0</v>
      </c>
      <c r="G102" s="245">
        <f t="shared" si="83"/>
        <v>0</v>
      </c>
      <c r="H102" s="264">
        <f>IFERROR(INDEX('[1]2024'!$A:$Q,MATCH($A$3&amp;$D102,'[1]2024'!$B:$B,0),MATCH(H$4,'[1]2024'!$2:$2,0)),0)+IFERROR(INDEX('[1]2024'!$A:$Q,MATCH($B$3&amp;$D102,'[1]2024'!$B:$B,0),MATCH(H$4,'[1]2024'!$2:$2,0)),0)++IFERROR(INDEX('[1]2024'!$A:$Q,MATCH($C$3&amp;$D102,'[1]2024'!$B:$B,0),MATCH(H$4,'[1]2024'!$2:$2,0)),0)++IFERROR(INDEX('[1]2024'!$A:$Q,MATCH($D$3&amp;$D102,'[1]2024'!$B:$B,0),MATCH(H$4,'[1]2024'!$2:$2,0)),0)</f>
        <v>0</v>
      </c>
      <c r="I102" s="264">
        <f>IFERROR(INDEX('[1]2024'!$A:$Q,MATCH($A$3&amp;$D102,'[1]2024'!$B:$B,0),MATCH(I$4,'[1]2024'!$2:$2,0)),0)+IFERROR(INDEX('[1]2024'!$A:$Q,MATCH($B$3&amp;$D102,'[1]2024'!$B:$B,0),MATCH(I$4,'[1]2024'!$2:$2,0)),0)++IFERROR(INDEX('[1]2024'!$A:$Q,MATCH($C$3&amp;$D102,'[1]2024'!$B:$B,0),MATCH(I$4,'[1]2024'!$2:$2,0)),0)++IFERROR(INDEX('[1]2024'!$A:$Q,MATCH($D$3&amp;$D102,'[1]2024'!$B:$B,0),MATCH(I$4,'[1]2024'!$2:$2,0)),0)</f>
        <v>0</v>
      </c>
      <c r="J102" s="264">
        <f>IFERROR(INDEX('[1]2024'!$A:$Q,MATCH($A$3&amp;$D102,'[1]2024'!$B:$B,0),MATCH(J$4,'[1]2024'!$2:$2,0)),0)+IFERROR(INDEX('[1]2024'!$A:$Q,MATCH($B$3&amp;$D102,'[1]2024'!$B:$B,0),MATCH(J$4,'[1]2024'!$2:$2,0)),0)++IFERROR(INDEX('[1]2024'!$A:$Q,MATCH($C$3&amp;$D102,'[1]2024'!$B:$B,0),MATCH(J$4,'[1]2024'!$2:$2,0)),0)++IFERROR(INDEX('[1]2024'!$A:$Q,MATCH($D$3&amp;$D102,'[1]2024'!$B:$B,0),MATCH(J$4,'[1]2024'!$2:$2,0)),0)</f>
        <v>0</v>
      </c>
      <c r="K102" s="264">
        <f>IFERROR(INDEX('[1]2024'!$A:$Q,MATCH($A$3&amp;$D102,'[1]2024'!$B:$B,0),MATCH(K$4,'[1]2024'!$2:$2,0)),0)+IFERROR(INDEX('[1]2024'!$A:$Q,MATCH($B$3&amp;$D102,'[1]2024'!$B:$B,0),MATCH(K$4,'[1]2024'!$2:$2,0)),0)++IFERROR(INDEX('[1]2024'!$A:$Q,MATCH($C$3&amp;$D102,'[1]2024'!$B:$B,0),MATCH(K$4,'[1]2024'!$2:$2,0)),0)++IFERROR(INDEX('[1]2024'!$A:$Q,MATCH($D$3&amp;$D102,'[1]2024'!$B:$B,0),MATCH(K$4,'[1]2024'!$2:$2,0)),0)</f>
        <v>0</v>
      </c>
      <c r="L102" s="264">
        <f>IFERROR(INDEX('[1]2024'!$A:$Q,MATCH($A$3&amp;$D102,'[1]2024'!$B:$B,0),MATCH(L$4,'[1]2024'!$2:$2,0)),0)+IFERROR(INDEX('[1]2024'!$A:$Q,MATCH($B$3&amp;$D102,'[1]2024'!$B:$B,0),MATCH(L$4,'[1]2024'!$2:$2,0)),0)++IFERROR(INDEX('[1]2024'!$A:$Q,MATCH($C$3&amp;$D102,'[1]2024'!$B:$B,0),MATCH(L$4,'[1]2024'!$2:$2,0)),0)++IFERROR(INDEX('[1]2024'!$A:$Q,MATCH($D$3&amp;$D102,'[1]2024'!$B:$B,0),MATCH(L$4,'[1]2024'!$2:$2,0)),0)</f>
        <v>0</v>
      </c>
      <c r="M102" s="264">
        <f>IFERROR(INDEX('[1]2024'!$A:$Q,MATCH($A$3&amp;$D102,'[1]2024'!$B:$B,0),MATCH(M$4,'[1]2024'!$2:$2,0)),0)+IFERROR(INDEX('[1]2024'!$A:$Q,MATCH($B$3&amp;$D102,'[1]2024'!$B:$B,0),MATCH(M$4,'[1]2024'!$2:$2,0)),0)++IFERROR(INDEX('[1]2024'!$A:$Q,MATCH($C$3&amp;$D102,'[1]2024'!$B:$B,0),MATCH(M$4,'[1]2024'!$2:$2,0)),0)++IFERROR(INDEX('[1]2024'!$A:$Q,MATCH($D$3&amp;$D102,'[1]2024'!$B:$B,0),MATCH(M$4,'[1]2024'!$2:$2,0)),0)</f>
        <v>0</v>
      </c>
      <c r="N102" s="264">
        <f>IFERROR(INDEX('[1]2024'!$A:$Q,MATCH($A$3&amp;$D102,'[1]2024'!$B:$B,0),MATCH(N$4,'[1]2024'!$2:$2,0)),0)+IFERROR(INDEX('[1]2024'!$A:$Q,MATCH($B$3&amp;$D102,'[1]2024'!$B:$B,0),MATCH(N$4,'[1]2024'!$2:$2,0)),0)++IFERROR(INDEX('[1]2024'!$A:$Q,MATCH($C$3&amp;$D102,'[1]2024'!$B:$B,0),MATCH(N$4,'[1]2024'!$2:$2,0)),0)++IFERROR(INDEX('[1]2024'!$A:$Q,MATCH($D$3&amp;$D102,'[1]2024'!$B:$B,0),MATCH(N$4,'[1]2024'!$2:$2,0)),0)</f>
        <v>0</v>
      </c>
      <c r="O102" s="264">
        <f>IFERROR(INDEX('[1]2024'!$A:$Q,MATCH($A$3&amp;$D102,'[1]2024'!$B:$B,0),MATCH(O$4,'[1]2024'!$2:$2,0)),0)+IFERROR(INDEX('[1]2024'!$A:$Q,MATCH($B$3&amp;$D102,'[1]2024'!$B:$B,0),MATCH(O$4,'[1]2024'!$2:$2,0)),0)++IFERROR(INDEX('[1]2024'!$A:$Q,MATCH($C$3&amp;$D102,'[1]2024'!$B:$B,0),MATCH(O$4,'[1]2024'!$2:$2,0)),0)++IFERROR(INDEX('[1]2024'!$A:$Q,MATCH($D$3&amp;$D102,'[1]2024'!$B:$B,0),MATCH(O$4,'[1]2024'!$2:$2,0)),0)</f>
        <v>0</v>
      </c>
      <c r="P102" s="264">
        <f>IFERROR(INDEX('[1]2024'!$A:$Q,MATCH($A$3&amp;$D102,'[1]2024'!$B:$B,0),MATCH(P$4,'[1]2024'!$2:$2,0)),0)+IFERROR(INDEX('[1]2024'!$A:$Q,MATCH($B$3&amp;$D102,'[1]2024'!$B:$B,0),MATCH(P$4,'[1]2024'!$2:$2,0)),0)++IFERROR(INDEX('[1]2024'!$A:$Q,MATCH($C$3&amp;$D102,'[1]2024'!$B:$B,0),MATCH(P$4,'[1]2024'!$2:$2,0)),0)++IFERROR(INDEX('[1]2024'!$A:$Q,MATCH($D$3&amp;$D102,'[1]2024'!$B:$B,0),MATCH(P$4,'[1]2024'!$2:$2,0)),0)</f>
        <v>0</v>
      </c>
      <c r="Q102" s="264">
        <f>IFERROR(INDEX('[1]2024'!$A:$Q,MATCH($A$3&amp;$D102,'[1]2024'!$B:$B,0),MATCH(Q$4,'[1]2024'!$2:$2,0)),0)+IFERROR(INDEX('[1]2024'!$A:$Q,MATCH($B$3&amp;$D102,'[1]2024'!$B:$B,0),MATCH(Q$4,'[1]2024'!$2:$2,0)),0)++IFERROR(INDEX('[1]2024'!$A:$Q,MATCH($C$3&amp;$D102,'[1]2024'!$B:$B,0),MATCH(Q$4,'[1]2024'!$2:$2,0)),0)++IFERROR(INDEX('[1]2024'!$A:$Q,MATCH($D$3&amp;$D102,'[1]2024'!$B:$B,0),MATCH(Q$4,'[1]2024'!$2:$2,0)),0)</f>
        <v>0</v>
      </c>
      <c r="R102" s="264">
        <f>IFERROR(INDEX('[1]2024'!$A:$Q,MATCH($A$3&amp;$D102,'[1]2024'!$B:$B,0),MATCH(R$4,'[1]2024'!$2:$2,0)),0)+IFERROR(INDEX('[1]2024'!$A:$Q,MATCH($B$3&amp;$D102,'[1]2024'!$B:$B,0),MATCH(R$4,'[1]2024'!$2:$2,0)),0)++IFERROR(INDEX('[1]2024'!$A:$Q,MATCH($C$3&amp;$D102,'[1]2024'!$B:$B,0),MATCH(R$4,'[1]2024'!$2:$2,0)),0)++IFERROR(INDEX('[1]2024'!$A:$Q,MATCH($D$3&amp;$D102,'[1]2024'!$B:$B,0),MATCH(R$4,'[1]2024'!$2:$2,0)),0)</f>
        <v>0</v>
      </c>
      <c r="S102" s="264">
        <f>IFERROR(INDEX('[1]2024'!$A:$Q,MATCH($A$3&amp;$D102,'[1]2024'!$B:$B,0),MATCH(S$4,'[1]2024'!$2:$2,0)),0)+IFERROR(INDEX('[1]2024'!$A:$Q,MATCH($B$3&amp;$D102,'[1]2024'!$B:$B,0),MATCH(S$4,'[1]2024'!$2:$2,0)),0)++IFERROR(INDEX('[1]2024'!$A:$Q,MATCH($C$3&amp;$D102,'[1]2024'!$B:$B,0),MATCH(S$4,'[1]2024'!$2:$2,0)),0)++IFERROR(INDEX('[1]2024'!$A:$Q,MATCH($D$3&amp;$D102,'[1]2024'!$B:$B,0),MATCH(S$4,'[1]2024'!$2:$2,0)),0)</f>
        <v>0</v>
      </c>
      <c r="T102" s="75">
        <v>0</v>
      </c>
      <c r="U102" s="245">
        <f t="shared" si="84"/>
        <v>0</v>
      </c>
      <c r="V102" s="246">
        <v>0</v>
      </c>
      <c r="W102" s="247">
        <v>0</v>
      </c>
      <c r="X102" s="247">
        <v>0</v>
      </c>
      <c r="Y102" s="247">
        <v>0</v>
      </c>
      <c r="Z102" s="247">
        <v>0</v>
      </c>
      <c r="AA102" s="247">
        <v>0</v>
      </c>
      <c r="AB102" s="247">
        <v>0</v>
      </c>
      <c r="AC102" s="247">
        <v>0</v>
      </c>
      <c r="AD102" s="247">
        <v>0</v>
      </c>
      <c r="AE102" s="247">
        <v>0</v>
      </c>
      <c r="AF102" s="247">
        <v>0</v>
      </c>
      <c r="AG102" s="248">
        <v>0</v>
      </c>
      <c r="AH102" s="245">
        <f>송도공장장!AH102+제조팀!AH102+송도밸리데이션팀!AH102+송도생산지원팀!AH102+송도설비관리팀!AH102+품질관리6팀!AH102+품질보증3팀!AH102</f>
        <v>0</v>
      </c>
      <c r="AI102" s="245">
        <f>송도공장장!AI102+제조팀!AI102+송도밸리데이션팀!AI102+송도생산지원팀!AI102+송도설비관리팀!AI102+품질관리6팀!AI102+품질보증3팀!AI102</f>
        <v>0</v>
      </c>
      <c r="AJ102" s="245">
        <f>송도공장장!AJ102+제조팀!AJ102+송도밸리데이션팀!AJ102+송도생산지원팀!AJ102+송도설비관리팀!AJ102+품질관리6팀!AJ102+품질보증3팀!AJ102</f>
        <v>0</v>
      </c>
      <c r="AK102" s="245">
        <f>송도공장장!AK102+제조팀!AK102+송도밸리데이션팀!AK102+송도생산지원팀!AK102+송도설비관리팀!AK102+품질관리6팀!AK102+품질보증3팀!AK102</f>
        <v>0</v>
      </c>
      <c r="AL102" s="245">
        <f>송도공장장!AL102+제조팀!AL102+송도밸리데이션팀!AL102+송도생산지원팀!AL102+송도설비관리팀!AL102+품질관리6팀!AL102+품질보증3팀!AL102</f>
        <v>0</v>
      </c>
      <c r="AM102" s="245">
        <f>송도공장장!AM102+제조팀!AM102+송도밸리데이션팀!AM102+송도생산지원팀!AM102+송도설비관리팀!AM102+품질관리6팀!AM102+품질보증3팀!AM102</f>
        <v>0</v>
      </c>
      <c r="AN102" s="245">
        <f>송도공장장!AN102+제조팀!AN102+송도밸리데이션팀!AN102+송도생산지원팀!AN102+송도설비관리팀!AN102+품질관리6팀!AN102+품질보증3팀!AN102</f>
        <v>0</v>
      </c>
      <c r="AO102" s="245">
        <f>송도공장장!AO102+제조팀!AO102+송도밸리데이션팀!AO102+송도생산지원팀!AO102+송도설비관리팀!AO102+품질관리6팀!AO102+품질보증3팀!AO102</f>
        <v>0</v>
      </c>
      <c r="AP102" s="245">
        <f>송도공장장!AP102+제조팀!AP102+송도밸리데이션팀!AP102+송도생산지원팀!AP102+송도설비관리팀!AP102+품질관리6팀!AP102+품질보증3팀!AP102</f>
        <v>0</v>
      </c>
      <c r="AQ102" s="245">
        <f>송도공장장!AQ102+제조팀!AQ102+송도밸리데이션팀!AQ102+송도생산지원팀!AQ102+송도설비관리팀!AQ102+품질관리6팀!AQ102+품질보증3팀!AQ102</f>
        <v>0</v>
      </c>
      <c r="AR102" s="245">
        <f>송도공장장!AR102+제조팀!AR102+송도밸리데이션팀!AR102+송도생산지원팀!AR102+송도설비관리팀!AR102+품질관리6팀!AR102+품질보증3팀!AR102</f>
        <v>0</v>
      </c>
      <c r="AS102" s="245">
        <f>송도공장장!AS102+제조팀!AS102+송도밸리데이션팀!AS102+송도생산지원팀!AS102+송도설비관리팀!AS102+품질관리6팀!AS102+품질보증3팀!AS102</f>
        <v>0</v>
      </c>
      <c r="AT102" s="245">
        <f>송도공장장!AT102+제조팀!AT102+송도밸리데이션팀!AT102+송도생산지원팀!AT102+송도설비관리팀!AT102+품질관리6팀!AT102+품질보증3팀!AT102</f>
        <v>0</v>
      </c>
      <c r="AU102" s="245">
        <f t="shared" si="53"/>
        <v>0</v>
      </c>
      <c r="AV102" s="245">
        <f t="shared" si="74"/>
        <v>0</v>
      </c>
      <c r="AW102" s="245">
        <f t="shared" si="75"/>
        <v>0</v>
      </c>
      <c r="AX102" s="245">
        <f t="shared" si="76"/>
        <v>0</v>
      </c>
      <c r="AY102" s="245">
        <f t="shared" si="85"/>
        <v>0</v>
      </c>
      <c r="AZ102" s="245">
        <f t="shared" si="86"/>
        <v>0</v>
      </c>
      <c r="BA102" s="245">
        <f t="shared" si="87"/>
        <v>0</v>
      </c>
      <c r="BB102" s="250"/>
      <c r="BC102" s="251" t="s">
        <v>39</v>
      </c>
      <c r="BD102" s="261"/>
      <c r="BE102" s="264">
        <v>0</v>
      </c>
      <c r="BF102" s="264">
        <v>0</v>
      </c>
      <c r="BG102" s="264">
        <v>0</v>
      </c>
      <c r="BH102" s="265">
        <f t="shared" si="77"/>
        <v>0</v>
      </c>
    </row>
    <row r="103" spans="1:60" outlineLevel="1" x14ac:dyDescent="0.3">
      <c r="A103" s="71" t="s">
        <v>195</v>
      </c>
      <c r="B103" s="238" t="s">
        <v>192</v>
      </c>
      <c r="C103" s="238" t="s">
        <v>44</v>
      </c>
      <c r="D103" s="239">
        <v>5110130</v>
      </c>
      <c r="E103" s="239" t="s">
        <v>193</v>
      </c>
      <c r="F103" s="277">
        <v>0</v>
      </c>
      <c r="G103" s="245">
        <f t="shared" si="83"/>
        <v>0</v>
      </c>
      <c r="H103" s="264">
        <f>IFERROR(INDEX('[1]2024'!$A:$Q,MATCH($A$3&amp;$D103,'[1]2024'!$B:$B,0),MATCH(H$4,'[1]2024'!$2:$2,0)),0)+IFERROR(INDEX('[1]2024'!$A:$Q,MATCH($B$3&amp;$D103,'[1]2024'!$B:$B,0),MATCH(H$4,'[1]2024'!$2:$2,0)),0)++IFERROR(INDEX('[1]2024'!$A:$Q,MATCH($C$3&amp;$D103,'[1]2024'!$B:$B,0),MATCH(H$4,'[1]2024'!$2:$2,0)),0)++IFERROR(INDEX('[1]2024'!$A:$Q,MATCH($D$3&amp;$D103,'[1]2024'!$B:$B,0),MATCH(H$4,'[1]2024'!$2:$2,0)),0)</f>
        <v>0</v>
      </c>
      <c r="I103" s="264">
        <f>IFERROR(INDEX('[1]2024'!$A:$Q,MATCH($A$3&amp;$D103,'[1]2024'!$B:$B,0),MATCH(I$4,'[1]2024'!$2:$2,0)),0)+IFERROR(INDEX('[1]2024'!$A:$Q,MATCH($B$3&amp;$D103,'[1]2024'!$B:$B,0),MATCH(I$4,'[1]2024'!$2:$2,0)),0)++IFERROR(INDEX('[1]2024'!$A:$Q,MATCH($C$3&amp;$D103,'[1]2024'!$B:$B,0),MATCH(I$4,'[1]2024'!$2:$2,0)),0)++IFERROR(INDEX('[1]2024'!$A:$Q,MATCH($D$3&amp;$D103,'[1]2024'!$B:$B,0),MATCH(I$4,'[1]2024'!$2:$2,0)),0)</f>
        <v>0</v>
      </c>
      <c r="J103" s="264">
        <f>IFERROR(INDEX('[1]2024'!$A:$Q,MATCH($A$3&amp;$D103,'[1]2024'!$B:$B,0),MATCH(J$4,'[1]2024'!$2:$2,0)),0)+IFERROR(INDEX('[1]2024'!$A:$Q,MATCH($B$3&amp;$D103,'[1]2024'!$B:$B,0),MATCH(J$4,'[1]2024'!$2:$2,0)),0)++IFERROR(INDEX('[1]2024'!$A:$Q,MATCH($C$3&amp;$D103,'[1]2024'!$B:$B,0),MATCH(J$4,'[1]2024'!$2:$2,0)),0)++IFERROR(INDEX('[1]2024'!$A:$Q,MATCH($D$3&amp;$D103,'[1]2024'!$B:$B,0),MATCH(J$4,'[1]2024'!$2:$2,0)),0)</f>
        <v>0</v>
      </c>
      <c r="K103" s="264">
        <f>IFERROR(INDEX('[1]2024'!$A:$Q,MATCH($A$3&amp;$D103,'[1]2024'!$B:$B,0),MATCH(K$4,'[1]2024'!$2:$2,0)),0)+IFERROR(INDEX('[1]2024'!$A:$Q,MATCH($B$3&amp;$D103,'[1]2024'!$B:$B,0),MATCH(K$4,'[1]2024'!$2:$2,0)),0)++IFERROR(INDEX('[1]2024'!$A:$Q,MATCH($C$3&amp;$D103,'[1]2024'!$B:$B,0),MATCH(K$4,'[1]2024'!$2:$2,0)),0)++IFERROR(INDEX('[1]2024'!$A:$Q,MATCH($D$3&amp;$D103,'[1]2024'!$B:$B,0),MATCH(K$4,'[1]2024'!$2:$2,0)),0)</f>
        <v>0</v>
      </c>
      <c r="L103" s="264">
        <f>IFERROR(INDEX('[1]2024'!$A:$Q,MATCH($A$3&amp;$D103,'[1]2024'!$B:$B,0),MATCH(L$4,'[1]2024'!$2:$2,0)),0)+IFERROR(INDEX('[1]2024'!$A:$Q,MATCH($B$3&amp;$D103,'[1]2024'!$B:$B,0),MATCH(L$4,'[1]2024'!$2:$2,0)),0)++IFERROR(INDEX('[1]2024'!$A:$Q,MATCH($C$3&amp;$D103,'[1]2024'!$B:$B,0),MATCH(L$4,'[1]2024'!$2:$2,0)),0)++IFERROR(INDEX('[1]2024'!$A:$Q,MATCH($D$3&amp;$D103,'[1]2024'!$B:$B,0),MATCH(L$4,'[1]2024'!$2:$2,0)),0)</f>
        <v>0</v>
      </c>
      <c r="M103" s="264">
        <f>IFERROR(INDEX('[1]2024'!$A:$Q,MATCH($A$3&amp;$D103,'[1]2024'!$B:$B,0),MATCH(M$4,'[1]2024'!$2:$2,0)),0)+IFERROR(INDEX('[1]2024'!$A:$Q,MATCH($B$3&amp;$D103,'[1]2024'!$B:$B,0),MATCH(M$4,'[1]2024'!$2:$2,0)),0)++IFERROR(INDEX('[1]2024'!$A:$Q,MATCH($C$3&amp;$D103,'[1]2024'!$B:$B,0),MATCH(M$4,'[1]2024'!$2:$2,0)),0)++IFERROR(INDEX('[1]2024'!$A:$Q,MATCH($D$3&amp;$D103,'[1]2024'!$B:$B,0),MATCH(M$4,'[1]2024'!$2:$2,0)),0)</f>
        <v>0</v>
      </c>
      <c r="N103" s="264">
        <f>IFERROR(INDEX('[1]2024'!$A:$Q,MATCH($A$3&amp;$D103,'[1]2024'!$B:$B,0),MATCH(N$4,'[1]2024'!$2:$2,0)),0)+IFERROR(INDEX('[1]2024'!$A:$Q,MATCH($B$3&amp;$D103,'[1]2024'!$B:$B,0),MATCH(N$4,'[1]2024'!$2:$2,0)),0)++IFERROR(INDEX('[1]2024'!$A:$Q,MATCH($C$3&amp;$D103,'[1]2024'!$B:$B,0),MATCH(N$4,'[1]2024'!$2:$2,0)),0)++IFERROR(INDEX('[1]2024'!$A:$Q,MATCH($D$3&amp;$D103,'[1]2024'!$B:$B,0),MATCH(N$4,'[1]2024'!$2:$2,0)),0)</f>
        <v>0</v>
      </c>
      <c r="O103" s="264">
        <f>IFERROR(INDEX('[1]2024'!$A:$Q,MATCH($A$3&amp;$D103,'[1]2024'!$B:$B,0),MATCH(O$4,'[1]2024'!$2:$2,0)),0)+IFERROR(INDEX('[1]2024'!$A:$Q,MATCH($B$3&amp;$D103,'[1]2024'!$B:$B,0),MATCH(O$4,'[1]2024'!$2:$2,0)),0)++IFERROR(INDEX('[1]2024'!$A:$Q,MATCH($C$3&amp;$D103,'[1]2024'!$B:$B,0),MATCH(O$4,'[1]2024'!$2:$2,0)),0)++IFERROR(INDEX('[1]2024'!$A:$Q,MATCH($D$3&amp;$D103,'[1]2024'!$B:$B,0),MATCH(O$4,'[1]2024'!$2:$2,0)),0)</f>
        <v>0</v>
      </c>
      <c r="P103" s="264">
        <f>IFERROR(INDEX('[1]2024'!$A:$Q,MATCH($A$3&amp;$D103,'[1]2024'!$B:$B,0),MATCH(P$4,'[1]2024'!$2:$2,0)),0)+IFERROR(INDEX('[1]2024'!$A:$Q,MATCH($B$3&amp;$D103,'[1]2024'!$B:$B,0),MATCH(P$4,'[1]2024'!$2:$2,0)),0)++IFERROR(INDEX('[1]2024'!$A:$Q,MATCH($C$3&amp;$D103,'[1]2024'!$B:$B,0),MATCH(P$4,'[1]2024'!$2:$2,0)),0)++IFERROR(INDEX('[1]2024'!$A:$Q,MATCH($D$3&amp;$D103,'[1]2024'!$B:$B,0),MATCH(P$4,'[1]2024'!$2:$2,0)),0)</f>
        <v>0</v>
      </c>
      <c r="Q103" s="264">
        <f>IFERROR(INDEX('[1]2024'!$A:$Q,MATCH($A$3&amp;$D103,'[1]2024'!$B:$B,0),MATCH(Q$4,'[1]2024'!$2:$2,0)),0)+IFERROR(INDEX('[1]2024'!$A:$Q,MATCH($B$3&amp;$D103,'[1]2024'!$B:$B,0),MATCH(Q$4,'[1]2024'!$2:$2,0)),0)++IFERROR(INDEX('[1]2024'!$A:$Q,MATCH($C$3&amp;$D103,'[1]2024'!$B:$B,0),MATCH(Q$4,'[1]2024'!$2:$2,0)),0)++IFERROR(INDEX('[1]2024'!$A:$Q,MATCH($D$3&amp;$D103,'[1]2024'!$B:$B,0),MATCH(Q$4,'[1]2024'!$2:$2,0)),0)</f>
        <v>0</v>
      </c>
      <c r="R103" s="264">
        <f>IFERROR(INDEX('[1]2024'!$A:$Q,MATCH($A$3&amp;$D103,'[1]2024'!$B:$B,0),MATCH(R$4,'[1]2024'!$2:$2,0)),0)+IFERROR(INDEX('[1]2024'!$A:$Q,MATCH($B$3&amp;$D103,'[1]2024'!$B:$B,0),MATCH(R$4,'[1]2024'!$2:$2,0)),0)++IFERROR(INDEX('[1]2024'!$A:$Q,MATCH($C$3&amp;$D103,'[1]2024'!$B:$B,0),MATCH(R$4,'[1]2024'!$2:$2,0)),0)++IFERROR(INDEX('[1]2024'!$A:$Q,MATCH($D$3&amp;$D103,'[1]2024'!$B:$B,0),MATCH(R$4,'[1]2024'!$2:$2,0)),0)</f>
        <v>0</v>
      </c>
      <c r="S103" s="264">
        <f>IFERROR(INDEX('[1]2024'!$A:$Q,MATCH($A$3&amp;$D103,'[1]2024'!$B:$B,0),MATCH(S$4,'[1]2024'!$2:$2,0)),0)+IFERROR(INDEX('[1]2024'!$A:$Q,MATCH($B$3&amp;$D103,'[1]2024'!$B:$B,0),MATCH(S$4,'[1]2024'!$2:$2,0)),0)++IFERROR(INDEX('[1]2024'!$A:$Q,MATCH($C$3&amp;$D103,'[1]2024'!$B:$B,0),MATCH(S$4,'[1]2024'!$2:$2,0)),0)++IFERROR(INDEX('[1]2024'!$A:$Q,MATCH($D$3&amp;$D103,'[1]2024'!$B:$B,0),MATCH(S$4,'[1]2024'!$2:$2,0)),0)</f>
        <v>0</v>
      </c>
      <c r="T103" s="75">
        <v>0</v>
      </c>
      <c r="U103" s="245">
        <f t="shared" si="84"/>
        <v>0</v>
      </c>
      <c r="V103" s="246">
        <v>0</v>
      </c>
      <c r="W103" s="247">
        <v>0</v>
      </c>
      <c r="X103" s="247">
        <v>0</v>
      </c>
      <c r="Y103" s="247">
        <v>0</v>
      </c>
      <c r="Z103" s="247">
        <v>0</v>
      </c>
      <c r="AA103" s="247">
        <v>0</v>
      </c>
      <c r="AB103" s="247">
        <v>0</v>
      </c>
      <c r="AC103" s="247">
        <v>0</v>
      </c>
      <c r="AD103" s="247">
        <v>0</v>
      </c>
      <c r="AE103" s="247">
        <v>0</v>
      </c>
      <c r="AF103" s="247">
        <v>0</v>
      </c>
      <c r="AG103" s="248">
        <v>0</v>
      </c>
      <c r="AH103" s="245">
        <f>송도공장장!AH103+제조팀!AH103+송도밸리데이션팀!AH103+송도생산지원팀!AH103+송도설비관리팀!AH103+품질관리6팀!AH103+품질보증3팀!AH103</f>
        <v>228100000</v>
      </c>
      <c r="AI103" s="245">
        <f>송도공장장!AI103+제조팀!AI103+송도밸리데이션팀!AI103+송도생산지원팀!AI103+송도설비관리팀!AI103+품질관리6팀!AI103+품질보증3팀!AI103</f>
        <v>46200000</v>
      </c>
      <c r="AJ103" s="245">
        <f>송도공장장!AJ103+제조팀!AJ103+송도밸리데이션팀!AJ103+송도생산지원팀!AJ103+송도설비관리팀!AJ103+품질관리6팀!AJ103+품질보증3팀!AJ103</f>
        <v>14200000</v>
      </c>
      <c r="AK103" s="245">
        <f>송도공장장!AK103+제조팀!AK103+송도밸리데이션팀!AK103+송도생산지원팀!AK103+송도설비관리팀!AK103+품질관리6팀!AK103+품질보증3팀!AK103</f>
        <v>44200000</v>
      </c>
      <c r="AL103" s="245">
        <f>송도공장장!AL103+제조팀!AL103+송도밸리데이션팀!AL103+송도생산지원팀!AL103+송도설비관리팀!AL103+품질관리6팀!AL103+품질보증3팀!AL103</f>
        <v>17500000</v>
      </c>
      <c r="AM103" s="245">
        <f>송도공장장!AM103+제조팀!AM103+송도밸리데이션팀!AM103+송도생산지원팀!AM103+송도설비관리팀!AM103+품질관리6팀!AM103+품질보증3팀!AM103</f>
        <v>17500000</v>
      </c>
      <c r="AN103" s="245">
        <f>송도공장장!AN103+제조팀!AN103+송도밸리데이션팀!AN103+송도생산지원팀!AN103+송도설비관리팀!AN103+품질관리6팀!AN103+품질보증3팀!AN103</f>
        <v>17500000</v>
      </c>
      <c r="AO103" s="245">
        <f>송도공장장!AO103+제조팀!AO103+송도밸리데이션팀!AO103+송도생산지원팀!AO103+송도설비관리팀!AO103+품질관리6팀!AO103+품질보증3팀!AO103</f>
        <v>17166667</v>
      </c>
      <c r="AP103" s="245">
        <f>송도공장장!AP103+제조팀!AP103+송도밸리데이션팀!AP103+송도생산지원팀!AP103+송도설비관리팀!AP103+품질관리6팀!AP103+품질보증3팀!AP103</f>
        <v>7166667</v>
      </c>
      <c r="AQ103" s="245">
        <f>송도공장장!AQ103+제조팀!AQ103+송도밸리데이션팀!AQ103+송도생산지원팀!AQ103+송도설비관리팀!AQ103+품질관리6팀!AQ103+품질보증3팀!AQ103</f>
        <v>7166666</v>
      </c>
      <c r="AR103" s="245">
        <f>송도공장장!AR103+제조팀!AR103+송도밸리데이션팀!AR103+송도생산지원팀!AR103+송도설비관리팀!AR103+품질관리6팀!AR103+품질보증3팀!AR103</f>
        <v>9500000</v>
      </c>
      <c r="AS103" s="245">
        <f>송도공장장!AS103+제조팀!AS103+송도밸리데이션팀!AS103+송도생산지원팀!AS103+송도설비관리팀!AS103+품질관리6팀!AS103+품질보증3팀!AS103</f>
        <v>9500000</v>
      </c>
      <c r="AT103" s="245">
        <f>송도공장장!AT103+제조팀!AT103+송도밸리데이션팀!AT103+송도생산지원팀!AT103+송도설비관리팀!AT103+품질관리6팀!AT103+품질보증3팀!AT103</f>
        <v>20500000</v>
      </c>
      <c r="AU103" s="245">
        <f t="shared" si="53"/>
        <v>104600000</v>
      </c>
      <c r="AV103" s="245">
        <f t="shared" si="74"/>
        <v>52500000</v>
      </c>
      <c r="AW103" s="245">
        <f t="shared" si="75"/>
        <v>31500000</v>
      </c>
      <c r="AX103" s="245">
        <f t="shared" si="76"/>
        <v>39500000</v>
      </c>
      <c r="AY103" s="245">
        <f t="shared" si="85"/>
        <v>239505000</v>
      </c>
      <c r="AZ103" s="245">
        <f t="shared" si="86"/>
        <v>251480250</v>
      </c>
      <c r="BA103" s="245">
        <f t="shared" si="87"/>
        <v>264054262.5</v>
      </c>
      <c r="BB103" s="250"/>
      <c r="BC103" s="251" t="s">
        <v>39</v>
      </c>
      <c r="BD103" s="261"/>
      <c r="BE103" s="264">
        <v>0</v>
      </c>
      <c r="BF103" s="264">
        <v>0</v>
      </c>
      <c r="BG103" s="264">
        <v>0</v>
      </c>
      <c r="BH103" s="265">
        <f t="shared" si="77"/>
        <v>0</v>
      </c>
    </row>
    <row r="104" spans="1:60" outlineLevel="1" x14ac:dyDescent="0.3">
      <c r="A104" s="71" t="s">
        <v>196</v>
      </c>
      <c r="B104" s="238" t="s">
        <v>192</v>
      </c>
      <c r="C104" s="238" t="s">
        <v>44</v>
      </c>
      <c r="D104" s="239">
        <v>5110140</v>
      </c>
      <c r="E104" s="239" t="s">
        <v>193</v>
      </c>
      <c r="F104" s="277">
        <v>0</v>
      </c>
      <c r="G104" s="245">
        <f t="shared" si="83"/>
        <v>0</v>
      </c>
      <c r="H104" s="264">
        <f>IFERROR(INDEX('[1]2024'!$A:$Q,MATCH($A$3&amp;$D104,'[1]2024'!$B:$B,0),MATCH(H$4,'[1]2024'!$2:$2,0)),0)+IFERROR(INDEX('[1]2024'!$A:$Q,MATCH($B$3&amp;$D104,'[1]2024'!$B:$B,0),MATCH(H$4,'[1]2024'!$2:$2,0)),0)++IFERROR(INDEX('[1]2024'!$A:$Q,MATCH($C$3&amp;$D104,'[1]2024'!$B:$B,0),MATCH(H$4,'[1]2024'!$2:$2,0)),0)++IFERROR(INDEX('[1]2024'!$A:$Q,MATCH($D$3&amp;$D104,'[1]2024'!$B:$B,0),MATCH(H$4,'[1]2024'!$2:$2,0)),0)</f>
        <v>0</v>
      </c>
      <c r="I104" s="264">
        <f>IFERROR(INDEX('[1]2024'!$A:$Q,MATCH($A$3&amp;$D104,'[1]2024'!$B:$B,0),MATCH(I$4,'[1]2024'!$2:$2,0)),0)+IFERROR(INDEX('[1]2024'!$A:$Q,MATCH($B$3&amp;$D104,'[1]2024'!$B:$B,0),MATCH(I$4,'[1]2024'!$2:$2,0)),0)++IFERROR(INDEX('[1]2024'!$A:$Q,MATCH($C$3&amp;$D104,'[1]2024'!$B:$B,0),MATCH(I$4,'[1]2024'!$2:$2,0)),0)++IFERROR(INDEX('[1]2024'!$A:$Q,MATCH($D$3&amp;$D104,'[1]2024'!$B:$B,0),MATCH(I$4,'[1]2024'!$2:$2,0)),0)</f>
        <v>0</v>
      </c>
      <c r="J104" s="264">
        <f>IFERROR(INDEX('[1]2024'!$A:$Q,MATCH($A$3&amp;$D104,'[1]2024'!$B:$B,0),MATCH(J$4,'[1]2024'!$2:$2,0)),0)+IFERROR(INDEX('[1]2024'!$A:$Q,MATCH($B$3&amp;$D104,'[1]2024'!$B:$B,0),MATCH(J$4,'[1]2024'!$2:$2,0)),0)++IFERROR(INDEX('[1]2024'!$A:$Q,MATCH($C$3&amp;$D104,'[1]2024'!$B:$B,0),MATCH(J$4,'[1]2024'!$2:$2,0)),0)++IFERROR(INDEX('[1]2024'!$A:$Q,MATCH($D$3&amp;$D104,'[1]2024'!$B:$B,0),MATCH(J$4,'[1]2024'!$2:$2,0)),0)</f>
        <v>0</v>
      </c>
      <c r="K104" s="264">
        <f>IFERROR(INDEX('[1]2024'!$A:$Q,MATCH($A$3&amp;$D104,'[1]2024'!$B:$B,0),MATCH(K$4,'[1]2024'!$2:$2,0)),0)+IFERROR(INDEX('[1]2024'!$A:$Q,MATCH($B$3&amp;$D104,'[1]2024'!$B:$B,0),MATCH(K$4,'[1]2024'!$2:$2,0)),0)++IFERROR(INDEX('[1]2024'!$A:$Q,MATCH($C$3&amp;$D104,'[1]2024'!$B:$B,0),MATCH(K$4,'[1]2024'!$2:$2,0)),0)++IFERROR(INDEX('[1]2024'!$A:$Q,MATCH($D$3&amp;$D104,'[1]2024'!$B:$B,0),MATCH(K$4,'[1]2024'!$2:$2,0)),0)</f>
        <v>0</v>
      </c>
      <c r="L104" s="264">
        <f>IFERROR(INDEX('[1]2024'!$A:$Q,MATCH($A$3&amp;$D104,'[1]2024'!$B:$B,0),MATCH(L$4,'[1]2024'!$2:$2,0)),0)+IFERROR(INDEX('[1]2024'!$A:$Q,MATCH($B$3&amp;$D104,'[1]2024'!$B:$B,0),MATCH(L$4,'[1]2024'!$2:$2,0)),0)++IFERROR(INDEX('[1]2024'!$A:$Q,MATCH($C$3&amp;$D104,'[1]2024'!$B:$B,0),MATCH(L$4,'[1]2024'!$2:$2,0)),0)++IFERROR(INDEX('[1]2024'!$A:$Q,MATCH($D$3&amp;$D104,'[1]2024'!$B:$B,0),MATCH(L$4,'[1]2024'!$2:$2,0)),0)</f>
        <v>0</v>
      </c>
      <c r="M104" s="264">
        <f>IFERROR(INDEX('[1]2024'!$A:$Q,MATCH($A$3&amp;$D104,'[1]2024'!$B:$B,0),MATCH(M$4,'[1]2024'!$2:$2,0)),0)+IFERROR(INDEX('[1]2024'!$A:$Q,MATCH($B$3&amp;$D104,'[1]2024'!$B:$B,0),MATCH(M$4,'[1]2024'!$2:$2,0)),0)++IFERROR(INDEX('[1]2024'!$A:$Q,MATCH($C$3&amp;$D104,'[1]2024'!$B:$B,0),MATCH(M$4,'[1]2024'!$2:$2,0)),0)++IFERROR(INDEX('[1]2024'!$A:$Q,MATCH($D$3&amp;$D104,'[1]2024'!$B:$B,0),MATCH(M$4,'[1]2024'!$2:$2,0)),0)</f>
        <v>0</v>
      </c>
      <c r="N104" s="264">
        <f>IFERROR(INDEX('[1]2024'!$A:$Q,MATCH($A$3&amp;$D104,'[1]2024'!$B:$B,0),MATCH(N$4,'[1]2024'!$2:$2,0)),0)+IFERROR(INDEX('[1]2024'!$A:$Q,MATCH($B$3&amp;$D104,'[1]2024'!$B:$B,0),MATCH(N$4,'[1]2024'!$2:$2,0)),0)++IFERROR(INDEX('[1]2024'!$A:$Q,MATCH($C$3&amp;$D104,'[1]2024'!$B:$B,0),MATCH(N$4,'[1]2024'!$2:$2,0)),0)++IFERROR(INDEX('[1]2024'!$A:$Q,MATCH($D$3&amp;$D104,'[1]2024'!$B:$B,0),MATCH(N$4,'[1]2024'!$2:$2,0)),0)</f>
        <v>0</v>
      </c>
      <c r="O104" s="264">
        <f>IFERROR(INDEX('[1]2024'!$A:$Q,MATCH($A$3&amp;$D104,'[1]2024'!$B:$B,0),MATCH(O$4,'[1]2024'!$2:$2,0)),0)+IFERROR(INDEX('[1]2024'!$A:$Q,MATCH($B$3&amp;$D104,'[1]2024'!$B:$B,0),MATCH(O$4,'[1]2024'!$2:$2,0)),0)++IFERROR(INDEX('[1]2024'!$A:$Q,MATCH($C$3&amp;$D104,'[1]2024'!$B:$B,0),MATCH(O$4,'[1]2024'!$2:$2,0)),0)++IFERROR(INDEX('[1]2024'!$A:$Q,MATCH($D$3&amp;$D104,'[1]2024'!$B:$B,0),MATCH(O$4,'[1]2024'!$2:$2,0)),0)</f>
        <v>0</v>
      </c>
      <c r="P104" s="264">
        <f>IFERROR(INDEX('[1]2024'!$A:$Q,MATCH($A$3&amp;$D104,'[1]2024'!$B:$B,0),MATCH(P$4,'[1]2024'!$2:$2,0)),0)+IFERROR(INDEX('[1]2024'!$A:$Q,MATCH($B$3&amp;$D104,'[1]2024'!$B:$B,0),MATCH(P$4,'[1]2024'!$2:$2,0)),0)++IFERROR(INDEX('[1]2024'!$A:$Q,MATCH($C$3&amp;$D104,'[1]2024'!$B:$B,0),MATCH(P$4,'[1]2024'!$2:$2,0)),0)++IFERROR(INDEX('[1]2024'!$A:$Q,MATCH($D$3&amp;$D104,'[1]2024'!$B:$B,0),MATCH(P$4,'[1]2024'!$2:$2,0)),0)</f>
        <v>0</v>
      </c>
      <c r="Q104" s="264">
        <f>IFERROR(INDEX('[1]2024'!$A:$Q,MATCH($A$3&amp;$D104,'[1]2024'!$B:$B,0),MATCH(Q$4,'[1]2024'!$2:$2,0)),0)+IFERROR(INDEX('[1]2024'!$A:$Q,MATCH($B$3&amp;$D104,'[1]2024'!$B:$B,0),MATCH(Q$4,'[1]2024'!$2:$2,0)),0)++IFERROR(INDEX('[1]2024'!$A:$Q,MATCH($C$3&amp;$D104,'[1]2024'!$B:$B,0),MATCH(Q$4,'[1]2024'!$2:$2,0)),0)++IFERROR(INDEX('[1]2024'!$A:$Q,MATCH($D$3&amp;$D104,'[1]2024'!$B:$B,0),MATCH(Q$4,'[1]2024'!$2:$2,0)),0)</f>
        <v>0</v>
      </c>
      <c r="R104" s="264">
        <f>IFERROR(INDEX('[1]2024'!$A:$Q,MATCH($A$3&amp;$D104,'[1]2024'!$B:$B,0),MATCH(R$4,'[1]2024'!$2:$2,0)),0)+IFERROR(INDEX('[1]2024'!$A:$Q,MATCH($B$3&amp;$D104,'[1]2024'!$B:$B,0),MATCH(R$4,'[1]2024'!$2:$2,0)),0)++IFERROR(INDEX('[1]2024'!$A:$Q,MATCH($C$3&amp;$D104,'[1]2024'!$B:$B,0),MATCH(R$4,'[1]2024'!$2:$2,0)),0)++IFERROR(INDEX('[1]2024'!$A:$Q,MATCH($D$3&amp;$D104,'[1]2024'!$B:$B,0),MATCH(R$4,'[1]2024'!$2:$2,0)),0)</f>
        <v>0</v>
      </c>
      <c r="S104" s="264">
        <f>IFERROR(INDEX('[1]2024'!$A:$Q,MATCH($A$3&amp;$D104,'[1]2024'!$B:$B,0),MATCH(S$4,'[1]2024'!$2:$2,0)),0)+IFERROR(INDEX('[1]2024'!$A:$Q,MATCH($B$3&amp;$D104,'[1]2024'!$B:$B,0),MATCH(S$4,'[1]2024'!$2:$2,0)),0)++IFERROR(INDEX('[1]2024'!$A:$Q,MATCH($C$3&amp;$D104,'[1]2024'!$B:$B,0),MATCH(S$4,'[1]2024'!$2:$2,0)),0)++IFERROR(INDEX('[1]2024'!$A:$Q,MATCH($D$3&amp;$D104,'[1]2024'!$B:$B,0),MATCH(S$4,'[1]2024'!$2:$2,0)),0)</f>
        <v>0</v>
      </c>
      <c r="T104" s="75">
        <v>0</v>
      </c>
      <c r="U104" s="245">
        <f t="shared" si="84"/>
        <v>0</v>
      </c>
      <c r="V104" s="246">
        <v>0</v>
      </c>
      <c r="W104" s="247">
        <v>0</v>
      </c>
      <c r="X104" s="247">
        <v>0</v>
      </c>
      <c r="Y104" s="247">
        <v>0</v>
      </c>
      <c r="Z104" s="247">
        <v>0</v>
      </c>
      <c r="AA104" s="247">
        <v>0</v>
      </c>
      <c r="AB104" s="247">
        <v>0</v>
      </c>
      <c r="AC104" s="247">
        <v>0</v>
      </c>
      <c r="AD104" s="247">
        <v>0</v>
      </c>
      <c r="AE104" s="247">
        <v>0</v>
      </c>
      <c r="AF104" s="247">
        <v>0</v>
      </c>
      <c r="AG104" s="248">
        <v>0</v>
      </c>
      <c r="AH104" s="245">
        <f>송도공장장!AH104+제조팀!AH104+송도밸리데이션팀!AH104+송도생산지원팀!AH104+송도설비관리팀!AH104+품질관리6팀!AH104+품질보증3팀!AH104</f>
        <v>318046040</v>
      </c>
      <c r="AI104" s="245">
        <f>송도공장장!AI104+제조팀!AI104+송도밸리데이션팀!AI104+송도생산지원팀!AI104+송도설비관리팀!AI104+품질관리6팀!AI104+품질보증3팀!AI104</f>
        <v>21664253</v>
      </c>
      <c r="AJ104" s="245">
        <f>송도공장장!AJ104+제조팀!AJ104+송도밸리데이션팀!AJ104+송도생산지원팀!AJ104+송도설비관리팀!AJ104+품질관리6팀!AJ104+품질보증3팀!AJ104</f>
        <v>25691433</v>
      </c>
      <c r="AK104" s="245">
        <f>송도공장장!AK104+제조팀!AK104+송도밸리데이션팀!AK104+송도생산지원팀!AK104+송도설비관리팀!AK104+품질관리6팀!AK104+품질보증3팀!AK104</f>
        <v>29800213</v>
      </c>
      <c r="AL104" s="245">
        <f>송도공장장!AL104+제조팀!AL104+송도밸리데이션팀!AL104+송도생산지원팀!AL104+송도설비관리팀!AL104+품질관리6팀!AL104+품질보증3팀!AL104</f>
        <v>15336547</v>
      </c>
      <c r="AM104" s="245">
        <f>송도공장장!AM104+제조팀!AM104+송도밸리데이션팀!AM104+송도생산지원팀!AM104+송도설비관리팀!AM104+품질관리6팀!AM104+품질보증3팀!AM104</f>
        <v>25927973</v>
      </c>
      <c r="AN104" s="245">
        <f>송도공장장!AN104+제조팀!AN104+송도밸리데이션팀!AN104+송도생산지원팀!AN104+송도설비관리팀!AN104+품질관리6팀!AN104+품질보증3팀!AN104</f>
        <v>25954923</v>
      </c>
      <c r="AO104" s="245">
        <f>송도공장장!AO104+제조팀!AO104+송도밸리데이션팀!AO104+송도생산지원팀!AO104+송도설비관리팀!AO104+품질관리6팀!AO104+품질보증3팀!AO104</f>
        <v>18571273</v>
      </c>
      <c r="AP104" s="245">
        <f>송도공장장!AP104+제조팀!AP104+송도밸리데이션팀!AP104+송도생산지원팀!AP104+송도설비관리팀!AP104+품질관리6팀!AP104+품질보증3팀!AP104</f>
        <v>27310483</v>
      </c>
      <c r="AQ104" s="245">
        <f>송도공장장!AQ104+제조팀!AQ104+송도밸리데이션팀!AQ104+송도생산지원팀!AQ104+송도설비관리팀!AQ104+품질관리6팀!AQ104+품질보증3팀!AQ104</f>
        <v>26829863</v>
      </c>
      <c r="AR104" s="245">
        <f>송도공장장!AR104+제조팀!AR104+송도밸리데이션팀!AR104+송도생산지원팀!AR104+송도설비관리팀!AR104+품질관리6팀!AR104+품질보증3팀!AR104</f>
        <v>25898263</v>
      </c>
      <c r="AS104" s="245">
        <f>송도공장장!AS104+제조팀!AS104+송도밸리데이션팀!AS104+송도생산지원팀!AS104+송도설비관리팀!AS104+품질관리6팀!AS104+품질보증3팀!AS104</f>
        <v>34485333</v>
      </c>
      <c r="AT104" s="245">
        <f>송도공장장!AT104+제조팀!AT104+송도밸리데이션팀!AT104+송도생산지원팀!AT104+송도설비관리팀!AT104+품질관리6팀!AT104+품질보증3팀!AT104</f>
        <v>40575483</v>
      </c>
      <c r="AU104" s="245">
        <f t="shared" si="53"/>
        <v>77155899</v>
      </c>
      <c r="AV104" s="245">
        <f t="shared" si="74"/>
        <v>67219443</v>
      </c>
      <c r="AW104" s="245">
        <f t="shared" si="75"/>
        <v>72711619</v>
      </c>
      <c r="AX104" s="245">
        <f t="shared" si="76"/>
        <v>100959079</v>
      </c>
      <c r="AY104" s="245">
        <f t="shared" si="85"/>
        <v>333948342</v>
      </c>
      <c r="AZ104" s="245">
        <f t="shared" si="86"/>
        <v>350645759.10000002</v>
      </c>
      <c r="BA104" s="245">
        <f t="shared" si="87"/>
        <v>368178047.05500007</v>
      </c>
      <c r="BB104" s="250"/>
      <c r="BC104" s="251" t="s">
        <v>39</v>
      </c>
      <c r="BD104" s="261"/>
      <c r="BE104" s="264">
        <v>0</v>
      </c>
      <c r="BF104" s="264">
        <v>0</v>
      </c>
      <c r="BG104" s="264">
        <v>0</v>
      </c>
      <c r="BH104" s="265">
        <f t="shared" si="77"/>
        <v>0</v>
      </c>
    </row>
    <row r="105" spans="1:60" outlineLevel="1" x14ac:dyDescent="0.3">
      <c r="A105" s="71" t="s">
        <v>197</v>
      </c>
      <c r="B105" s="238" t="s">
        <v>198</v>
      </c>
      <c r="C105" s="238" t="s">
        <v>31</v>
      </c>
      <c r="D105" s="239">
        <v>5110150</v>
      </c>
      <c r="E105" s="239" t="s">
        <v>199</v>
      </c>
      <c r="F105" s="277">
        <v>0</v>
      </c>
      <c r="G105" s="245">
        <f t="shared" si="83"/>
        <v>0</v>
      </c>
      <c r="H105" s="264">
        <f>IFERROR(INDEX('[1]2024'!$A:$Q,MATCH($A$3&amp;$D105,'[1]2024'!$B:$B,0),MATCH(H$4,'[1]2024'!$2:$2,0)),0)+IFERROR(INDEX('[1]2024'!$A:$Q,MATCH($B$3&amp;$D105,'[1]2024'!$B:$B,0),MATCH(H$4,'[1]2024'!$2:$2,0)),0)++IFERROR(INDEX('[1]2024'!$A:$Q,MATCH($C$3&amp;$D105,'[1]2024'!$B:$B,0),MATCH(H$4,'[1]2024'!$2:$2,0)),0)++IFERROR(INDEX('[1]2024'!$A:$Q,MATCH($D$3&amp;$D105,'[1]2024'!$B:$B,0),MATCH(H$4,'[1]2024'!$2:$2,0)),0)</f>
        <v>0</v>
      </c>
      <c r="I105" s="264">
        <f>IFERROR(INDEX('[1]2024'!$A:$Q,MATCH($A$3&amp;$D105,'[1]2024'!$B:$B,0),MATCH(I$4,'[1]2024'!$2:$2,0)),0)+IFERROR(INDEX('[1]2024'!$A:$Q,MATCH($B$3&amp;$D105,'[1]2024'!$B:$B,0),MATCH(I$4,'[1]2024'!$2:$2,0)),0)++IFERROR(INDEX('[1]2024'!$A:$Q,MATCH($C$3&amp;$D105,'[1]2024'!$B:$B,0),MATCH(I$4,'[1]2024'!$2:$2,0)),0)++IFERROR(INDEX('[1]2024'!$A:$Q,MATCH($D$3&amp;$D105,'[1]2024'!$B:$B,0),MATCH(I$4,'[1]2024'!$2:$2,0)),0)</f>
        <v>0</v>
      </c>
      <c r="J105" s="264">
        <f>IFERROR(INDEX('[1]2024'!$A:$Q,MATCH($A$3&amp;$D105,'[1]2024'!$B:$B,0),MATCH(J$4,'[1]2024'!$2:$2,0)),0)+IFERROR(INDEX('[1]2024'!$A:$Q,MATCH($B$3&amp;$D105,'[1]2024'!$B:$B,0),MATCH(J$4,'[1]2024'!$2:$2,0)),0)++IFERROR(INDEX('[1]2024'!$A:$Q,MATCH($C$3&amp;$D105,'[1]2024'!$B:$B,0),MATCH(J$4,'[1]2024'!$2:$2,0)),0)++IFERROR(INDEX('[1]2024'!$A:$Q,MATCH($D$3&amp;$D105,'[1]2024'!$B:$B,0),MATCH(J$4,'[1]2024'!$2:$2,0)),0)</f>
        <v>0</v>
      </c>
      <c r="K105" s="264">
        <f>IFERROR(INDEX('[1]2024'!$A:$Q,MATCH($A$3&amp;$D105,'[1]2024'!$B:$B,0),MATCH(K$4,'[1]2024'!$2:$2,0)),0)+IFERROR(INDEX('[1]2024'!$A:$Q,MATCH($B$3&amp;$D105,'[1]2024'!$B:$B,0),MATCH(K$4,'[1]2024'!$2:$2,0)),0)++IFERROR(INDEX('[1]2024'!$A:$Q,MATCH($C$3&amp;$D105,'[1]2024'!$B:$B,0),MATCH(K$4,'[1]2024'!$2:$2,0)),0)++IFERROR(INDEX('[1]2024'!$A:$Q,MATCH($D$3&amp;$D105,'[1]2024'!$B:$B,0),MATCH(K$4,'[1]2024'!$2:$2,0)),0)</f>
        <v>0</v>
      </c>
      <c r="L105" s="264">
        <f>IFERROR(INDEX('[1]2024'!$A:$Q,MATCH($A$3&amp;$D105,'[1]2024'!$B:$B,0),MATCH(L$4,'[1]2024'!$2:$2,0)),0)+IFERROR(INDEX('[1]2024'!$A:$Q,MATCH($B$3&amp;$D105,'[1]2024'!$B:$B,0),MATCH(L$4,'[1]2024'!$2:$2,0)),0)++IFERROR(INDEX('[1]2024'!$A:$Q,MATCH($C$3&amp;$D105,'[1]2024'!$B:$B,0),MATCH(L$4,'[1]2024'!$2:$2,0)),0)++IFERROR(INDEX('[1]2024'!$A:$Q,MATCH($D$3&amp;$D105,'[1]2024'!$B:$B,0),MATCH(L$4,'[1]2024'!$2:$2,0)),0)</f>
        <v>0</v>
      </c>
      <c r="M105" s="264">
        <f>IFERROR(INDEX('[1]2024'!$A:$Q,MATCH($A$3&amp;$D105,'[1]2024'!$B:$B,0),MATCH(M$4,'[1]2024'!$2:$2,0)),0)+IFERROR(INDEX('[1]2024'!$A:$Q,MATCH($B$3&amp;$D105,'[1]2024'!$B:$B,0),MATCH(M$4,'[1]2024'!$2:$2,0)),0)++IFERROR(INDEX('[1]2024'!$A:$Q,MATCH($C$3&amp;$D105,'[1]2024'!$B:$B,0),MATCH(M$4,'[1]2024'!$2:$2,0)),0)++IFERROR(INDEX('[1]2024'!$A:$Q,MATCH($D$3&amp;$D105,'[1]2024'!$B:$B,0),MATCH(M$4,'[1]2024'!$2:$2,0)),0)</f>
        <v>0</v>
      </c>
      <c r="N105" s="264">
        <f>IFERROR(INDEX('[1]2024'!$A:$Q,MATCH($A$3&amp;$D105,'[1]2024'!$B:$B,0),MATCH(N$4,'[1]2024'!$2:$2,0)),0)+IFERROR(INDEX('[1]2024'!$A:$Q,MATCH($B$3&amp;$D105,'[1]2024'!$B:$B,0),MATCH(N$4,'[1]2024'!$2:$2,0)),0)++IFERROR(INDEX('[1]2024'!$A:$Q,MATCH($C$3&amp;$D105,'[1]2024'!$B:$B,0),MATCH(N$4,'[1]2024'!$2:$2,0)),0)++IFERROR(INDEX('[1]2024'!$A:$Q,MATCH($D$3&amp;$D105,'[1]2024'!$B:$B,0),MATCH(N$4,'[1]2024'!$2:$2,0)),0)</f>
        <v>0</v>
      </c>
      <c r="O105" s="264">
        <f>IFERROR(INDEX('[1]2024'!$A:$Q,MATCH($A$3&amp;$D105,'[1]2024'!$B:$B,0),MATCH(O$4,'[1]2024'!$2:$2,0)),0)+IFERROR(INDEX('[1]2024'!$A:$Q,MATCH($B$3&amp;$D105,'[1]2024'!$B:$B,0),MATCH(O$4,'[1]2024'!$2:$2,0)),0)++IFERROR(INDEX('[1]2024'!$A:$Q,MATCH($C$3&amp;$D105,'[1]2024'!$B:$B,0),MATCH(O$4,'[1]2024'!$2:$2,0)),0)++IFERROR(INDEX('[1]2024'!$A:$Q,MATCH($D$3&amp;$D105,'[1]2024'!$B:$B,0),MATCH(O$4,'[1]2024'!$2:$2,0)),0)</f>
        <v>0</v>
      </c>
      <c r="P105" s="264">
        <f>IFERROR(INDEX('[1]2024'!$A:$Q,MATCH($A$3&amp;$D105,'[1]2024'!$B:$B,0),MATCH(P$4,'[1]2024'!$2:$2,0)),0)+IFERROR(INDEX('[1]2024'!$A:$Q,MATCH($B$3&amp;$D105,'[1]2024'!$B:$B,0),MATCH(P$4,'[1]2024'!$2:$2,0)),0)++IFERROR(INDEX('[1]2024'!$A:$Q,MATCH($C$3&amp;$D105,'[1]2024'!$B:$B,0),MATCH(P$4,'[1]2024'!$2:$2,0)),0)++IFERROR(INDEX('[1]2024'!$A:$Q,MATCH($D$3&amp;$D105,'[1]2024'!$B:$B,0),MATCH(P$4,'[1]2024'!$2:$2,0)),0)</f>
        <v>0</v>
      </c>
      <c r="Q105" s="264">
        <f>IFERROR(INDEX('[1]2024'!$A:$Q,MATCH($A$3&amp;$D105,'[1]2024'!$B:$B,0),MATCH(Q$4,'[1]2024'!$2:$2,0)),0)+IFERROR(INDEX('[1]2024'!$A:$Q,MATCH($B$3&amp;$D105,'[1]2024'!$B:$B,0),MATCH(Q$4,'[1]2024'!$2:$2,0)),0)++IFERROR(INDEX('[1]2024'!$A:$Q,MATCH($C$3&amp;$D105,'[1]2024'!$B:$B,0),MATCH(Q$4,'[1]2024'!$2:$2,0)),0)++IFERROR(INDEX('[1]2024'!$A:$Q,MATCH($D$3&amp;$D105,'[1]2024'!$B:$B,0),MATCH(Q$4,'[1]2024'!$2:$2,0)),0)</f>
        <v>0</v>
      </c>
      <c r="R105" s="264">
        <f>IFERROR(INDEX('[1]2024'!$A:$Q,MATCH($A$3&amp;$D105,'[1]2024'!$B:$B,0),MATCH(R$4,'[1]2024'!$2:$2,0)),0)+IFERROR(INDEX('[1]2024'!$A:$Q,MATCH($B$3&amp;$D105,'[1]2024'!$B:$B,0),MATCH(R$4,'[1]2024'!$2:$2,0)),0)++IFERROR(INDEX('[1]2024'!$A:$Q,MATCH($C$3&amp;$D105,'[1]2024'!$B:$B,0),MATCH(R$4,'[1]2024'!$2:$2,0)),0)++IFERROR(INDEX('[1]2024'!$A:$Q,MATCH($D$3&amp;$D105,'[1]2024'!$B:$B,0),MATCH(R$4,'[1]2024'!$2:$2,0)),0)</f>
        <v>0</v>
      </c>
      <c r="S105" s="264">
        <f>IFERROR(INDEX('[1]2024'!$A:$Q,MATCH($A$3&amp;$D105,'[1]2024'!$B:$B,0),MATCH(S$4,'[1]2024'!$2:$2,0)),0)+IFERROR(INDEX('[1]2024'!$A:$Q,MATCH($B$3&amp;$D105,'[1]2024'!$B:$B,0),MATCH(S$4,'[1]2024'!$2:$2,0)),0)++IFERROR(INDEX('[1]2024'!$A:$Q,MATCH($C$3&amp;$D105,'[1]2024'!$B:$B,0),MATCH(S$4,'[1]2024'!$2:$2,0)),0)++IFERROR(INDEX('[1]2024'!$A:$Q,MATCH($D$3&amp;$D105,'[1]2024'!$B:$B,0),MATCH(S$4,'[1]2024'!$2:$2,0)),0)</f>
        <v>0</v>
      </c>
      <c r="T105" s="75">
        <v>399999.99999999994</v>
      </c>
      <c r="U105" s="245">
        <f t="shared" si="84"/>
        <v>233333.33333333337</v>
      </c>
      <c r="V105" s="246">
        <v>0</v>
      </c>
      <c r="W105" s="247">
        <v>0</v>
      </c>
      <c r="X105" s="247">
        <v>0</v>
      </c>
      <c r="Y105" s="247">
        <v>0</v>
      </c>
      <c r="Z105" s="247">
        <v>0</v>
      </c>
      <c r="AA105" s="247">
        <v>33333.333333333336</v>
      </c>
      <c r="AB105" s="247">
        <v>33333.333333333336</v>
      </c>
      <c r="AC105" s="247">
        <v>33333.333333333336</v>
      </c>
      <c r="AD105" s="247">
        <v>33333.333333333336</v>
      </c>
      <c r="AE105" s="247">
        <v>33333.333333333336</v>
      </c>
      <c r="AF105" s="247">
        <v>33333.333333333336</v>
      </c>
      <c r="AG105" s="248">
        <v>33333.333333333336</v>
      </c>
      <c r="AH105" s="245">
        <f>송도공장장!AH105+제조팀!AH105+송도밸리데이션팀!AH105+송도생산지원팀!AH105+송도설비관리팀!AH105+품질관리6팀!AH105+품질보증3팀!AH105</f>
        <v>30400000</v>
      </c>
      <c r="AI105" s="245">
        <f>송도공장장!AI105+제조팀!AI105+송도밸리데이션팀!AI105+송도생산지원팀!AI105+송도설비관리팀!AI105+품질관리6팀!AI105+품질보증3팀!AI105</f>
        <v>833333.33333333337</v>
      </c>
      <c r="AJ105" s="245">
        <f>송도공장장!AJ105+제조팀!AJ105+송도밸리데이션팀!AJ105+송도생산지원팀!AJ105+송도설비관리팀!AJ105+품질관리6팀!AJ105+품질보증3팀!AJ105</f>
        <v>833333.33333333337</v>
      </c>
      <c r="AK105" s="245">
        <f>송도공장장!AK105+제조팀!AK105+송도밸리데이션팀!AK105+송도생산지원팀!AK105+송도설비관리팀!AK105+품질관리6팀!AK105+품질보증3팀!AK105</f>
        <v>933333.33333333337</v>
      </c>
      <c r="AL105" s="245">
        <f>송도공장장!AL105+제조팀!AL105+송도밸리데이션팀!AL105+송도생산지원팀!AL105+송도설비관리팀!AL105+품질관리6팀!AL105+품질보증3팀!AL105</f>
        <v>833333.33333333337</v>
      </c>
      <c r="AM105" s="245">
        <f>송도공장장!AM105+제조팀!AM105+송도밸리데이션팀!AM105+송도생산지원팀!AM105+송도설비관리팀!AM105+품질관리6팀!AM105+품질보증3팀!AM105</f>
        <v>833333.33333333337</v>
      </c>
      <c r="AN105" s="245">
        <f>송도공장장!AN105+제조팀!AN105+송도밸리데이션팀!AN105+송도생산지원팀!AN105+송도설비관리팀!AN105+품질관리6팀!AN105+품질보증3팀!AN105</f>
        <v>5933333.333333333</v>
      </c>
      <c r="AO105" s="245">
        <f>송도공장장!AO105+제조팀!AO105+송도밸리데이션팀!AO105+송도생산지원팀!AO105+송도설비관리팀!AO105+품질관리6팀!AO105+품질보증3팀!AO105</f>
        <v>833333.33333333337</v>
      </c>
      <c r="AP105" s="245">
        <f>송도공장장!AP105+제조팀!AP105+송도밸리데이션팀!AP105+송도생산지원팀!AP105+송도설비관리팀!AP105+품질관리6팀!AP105+품질보증3팀!AP105</f>
        <v>833333.33333333337</v>
      </c>
      <c r="AQ105" s="245">
        <f>송도공장장!AQ105+제조팀!AQ105+송도밸리데이션팀!AQ105+송도생산지원팀!AQ105+송도설비관리팀!AQ105+품질관리6팀!AQ105+품질보증3팀!AQ105</f>
        <v>933333.33333333337</v>
      </c>
      <c r="AR105" s="245">
        <f>송도공장장!AR105+제조팀!AR105+송도밸리데이션팀!AR105+송도생산지원팀!AR105+송도설비관리팀!AR105+품질관리6팀!AR105+품질보증3팀!AR105</f>
        <v>833333.33333333337</v>
      </c>
      <c r="AS105" s="245">
        <f>송도공장장!AS105+제조팀!AS105+송도밸리데이션팀!AS105+송도생산지원팀!AS105+송도설비관리팀!AS105+품질관리6팀!AS105+품질보증3팀!AS105</f>
        <v>833333.33333333337</v>
      </c>
      <c r="AT105" s="245">
        <f>송도공장장!AT105+제조팀!AT105+송도밸리데이션팀!AT105+송도생산지원팀!AT105+송도설비관리팀!AT105+품질관리6팀!AT105+품질보증3팀!AT105</f>
        <v>15933333.333333332</v>
      </c>
      <c r="AU105" s="245">
        <f t="shared" si="53"/>
        <v>2600000</v>
      </c>
      <c r="AV105" s="245">
        <f t="shared" si="74"/>
        <v>7600000</v>
      </c>
      <c r="AW105" s="245">
        <f t="shared" si="75"/>
        <v>2600000</v>
      </c>
      <c r="AX105" s="245">
        <f t="shared" si="76"/>
        <v>17600000</v>
      </c>
      <c r="AY105" s="245">
        <f t="shared" si="85"/>
        <v>30400000</v>
      </c>
      <c r="AZ105" s="245">
        <f t="shared" si="86"/>
        <v>30400000</v>
      </c>
      <c r="BA105" s="245">
        <f t="shared" si="87"/>
        <v>30400000</v>
      </c>
      <c r="BB105" s="250"/>
      <c r="BC105" s="251" t="s">
        <v>52</v>
      </c>
      <c r="BD105" s="261"/>
      <c r="BE105" s="264">
        <v>0</v>
      </c>
      <c r="BF105" s="264">
        <v>0</v>
      </c>
      <c r="BG105" s="264">
        <v>0</v>
      </c>
      <c r="BH105" s="265">
        <f t="shared" si="77"/>
        <v>0</v>
      </c>
    </row>
    <row r="106" spans="1:60" outlineLevel="1" x14ac:dyDescent="0.3">
      <c r="A106" s="71" t="s">
        <v>200</v>
      </c>
      <c r="B106" s="238" t="s">
        <v>198</v>
      </c>
      <c r="C106" s="238" t="s">
        <v>31</v>
      </c>
      <c r="D106" s="239" t="s">
        <v>201</v>
      </c>
      <c r="E106" s="239"/>
      <c r="F106" s="277">
        <v>0</v>
      </c>
      <c r="G106" s="245">
        <f t="shared" si="83"/>
        <v>0</v>
      </c>
      <c r="H106" s="264">
        <f>IFERROR(INDEX('[1]2024'!$A:$Q,MATCH($A$3&amp;$D106,'[1]2024'!$B:$B,0),MATCH(H$4,'[1]2024'!$2:$2,0)),0)+IFERROR(INDEX('[1]2024'!$A:$Q,MATCH($B$3&amp;$D106,'[1]2024'!$B:$B,0),MATCH(H$4,'[1]2024'!$2:$2,0)),0)++IFERROR(INDEX('[1]2024'!$A:$Q,MATCH($C$3&amp;$D106,'[1]2024'!$B:$B,0),MATCH(H$4,'[1]2024'!$2:$2,0)),0)++IFERROR(INDEX('[1]2024'!$A:$Q,MATCH($D$3&amp;$D106,'[1]2024'!$B:$B,0),MATCH(H$4,'[1]2024'!$2:$2,0)),0)</f>
        <v>0</v>
      </c>
      <c r="I106" s="264">
        <f>IFERROR(INDEX('[1]2024'!$A:$Q,MATCH($A$3&amp;$D106,'[1]2024'!$B:$B,0),MATCH(I$4,'[1]2024'!$2:$2,0)),0)+IFERROR(INDEX('[1]2024'!$A:$Q,MATCH($B$3&amp;$D106,'[1]2024'!$B:$B,0),MATCH(I$4,'[1]2024'!$2:$2,0)),0)++IFERROR(INDEX('[1]2024'!$A:$Q,MATCH($C$3&amp;$D106,'[1]2024'!$B:$B,0),MATCH(I$4,'[1]2024'!$2:$2,0)),0)++IFERROR(INDEX('[1]2024'!$A:$Q,MATCH($D$3&amp;$D106,'[1]2024'!$B:$B,0),MATCH(I$4,'[1]2024'!$2:$2,0)),0)</f>
        <v>0</v>
      </c>
      <c r="J106" s="264">
        <f>IFERROR(INDEX('[1]2024'!$A:$Q,MATCH($A$3&amp;$D106,'[1]2024'!$B:$B,0),MATCH(J$4,'[1]2024'!$2:$2,0)),0)+IFERROR(INDEX('[1]2024'!$A:$Q,MATCH($B$3&amp;$D106,'[1]2024'!$B:$B,0),MATCH(J$4,'[1]2024'!$2:$2,0)),0)++IFERROR(INDEX('[1]2024'!$A:$Q,MATCH($C$3&amp;$D106,'[1]2024'!$B:$B,0),MATCH(J$4,'[1]2024'!$2:$2,0)),0)++IFERROR(INDEX('[1]2024'!$A:$Q,MATCH($D$3&amp;$D106,'[1]2024'!$B:$B,0),MATCH(J$4,'[1]2024'!$2:$2,0)),0)</f>
        <v>0</v>
      </c>
      <c r="K106" s="264">
        <f>IFERROR(INDEX('[1]2024'!$A:$Q,MATCH($A$3&amp;$D106,'[1]2024'!$B:$B,0),MATCH(K$4,'[1]2024'!$2:$2,0)),0)+IFERROR(INDEX('[1]2024'!$A:$Q,MATCH($B$3&amp;$D106,'[1]2024'!$B:$B,0),MATCH(K$4,'[1]2024'!$2:$2,0)),0)++IFERROR(INDEX('[1]2024'!$A:$Q,MATCH($C$3&amp;$D106,'[1]2024'!$B:$B,0),MATCH(K$4,'[1]2024'!$2:$2,0)),0)++IFERROR(INDEX('[1]2024'!$A:$Q,MATCH($D$3&amp;$D106,'[1]2024'!$B:$B,0),MATCH(K$4,'[1]2024'!$2:$2,0)),0)</f>
        <v>0</v>
      </c>
      <c r="L106" s="264">
        <f>IFERROR(INDEX('[1]2024'!$A:$Q,MATCH($A$3&amp;$D106,'[1]2024'!$B:$B,0),MATCH(L$4,'[1]2024'!$2:$2,0)),0)+IFERROR(INDEX('[1]2024'!$A:$Q,MATCH($B$3&amp;$D106,'[1]2024'!$B:$B,0),MATCH(L$4,'[1]2024'!$2:$2,0)),0)++IFERROR(INDEX('[1]2024'!$A:$Q,MATCH($C$3&amp;$D106,'[1]2024'!$B:$B,0),MATCH(L$4,'[1]2024'!$2:$2,0)),0)++IFERROR(INDEX('[1]2024'!$A:$Q,MATCH($D$3&amp;$D106,'[1]2024'!$B:$B,0),MATCH(L$4,'[1]2024'!$2:$2,0)),0)</f>
        <v>0</v>
      </c>
      <c r="M106" s="264">
        <f>IFERROR(INDEX('[1]2024'!$A:$Q,MATCH($A$3&amp;$D106,'[1]2024'!$B:$B,0),MATCH(M$4,'[1]2024'!$2:$2,0)),0)+IFERROR(INDEX('[1]2024'!$A:$Q,MATCH($B$3&amp;$D106,'[1]2024'!$B:$B,0),MATCH(M$4,'[1]2024'!$2:$2,0)),0)++IFERROR(INDEX('[1]2024'!$A:$Q,MATCH($C$3&amp;$D106,'[1]2024'!$B:$B,0),MATCH(M$4,'[1]2024'!$2:$2,0)),0)++IFERROR(INDEX('[1]2024'!$A:$Q,MATCH($D$3&amp;$D106,'[1]2024'!$B:$B,0),MATCH(M$4,'[1]2024'!$2:$2,0)),0)</f>
        <v>0</v>
      </c>
      <c r="N106" s="264">
        <f>IFERROR(INDEX('[1]2024'!$A:$Q,MATCH($A$3&amp;$D106,'[1]2024'!$B:$B,0),MATCH(N$4,'[1]2024'!$2:$2,0)),0)+IFERROR(INDEX('[1]2024'!$A:$Q,MATCH($B$3&amp;$D106,'[1]2024'!$B:$B,0),MATCH(N$4,'[1]2024'!$2:$2,0)),0)++IFERROR(INDEX('[1]2024'!$A:$Q,MATCH($C$3&amp;$D106,'[1]2024'!$B:$B,0),MATCH(N$4,'[1]2024'!$2:$2,0)),0)++IFERROR(INDEX('[1]2024'!$A:$Q,MATCH($D$3&amp;$D106,'[1]2024'!$B:$B,0),MATCH(N$4,'[1]2024'!$2:$2,0)),0)</f>
        <v>0</v>
      </c>
      <c r="O106" s="264">
        <f>IFERROR(INDEX('[1]2024'!$A:$Q,MATCH($A$3&amp;$D106,'[1]2024'!$B:$B,0),MATCH(O$4,'[1]2024'!$2:$2,0)),0)+IFERROR(INDEX('[1]2024'!$A:$Q,MATCH($B$3&amp;$D106,'[1]2024'!$B:$B,0),MATCH(O$4,'[1]2024'!$2:$2,0)),0)++IFERROR(INDEX('[1]2024'!$A:$Q,MATCH($C$3&amp;$D106,'[1]2024'!$B:$B,0),MATCH(O$4,'[1]2024'!$2:$2,0)),0)++IFERROR(INDEX('[1]2024'!$A:$Q,MATCH($D$3&amp;$D106,'[1]2024'!$B:$B,0),MATCH(O$4,'[1]2024'!$2:$2,0)),0)</f>
        <v>0</v>
      </c>
      <c r="P106" s="264">
        <f>IFERROR(INDEX('[1]2024'!$A:$Q,MATCH($A$3&amp;$D106,'[1]2024'!$B:$B,0),MATCH(P$4,'[1]2024'!$2:$2,0)),0)+IFERROR(INDEX('[1]2024'!$A:$Q,MATCH($B$3&amp;$D106,'[1]2024'!$B:$B,0),MATCH(P$4,'[1]2024'!$2:$2,0)),0)++IFERROR(INDEX('[1]2024'!$A:$Q,MATCH($C$3&amp;$D106,'[1]2024'!$B:$B,0),MATCH(P$4,'[1]2024'!$2:$2,0)),0)++IFERROR(INDEX('[1]2024'!$A:$Q,MATCH($D$3&amp;$D106,'[1]2024'!$B:$B,0),MATCH(P$4,'[1]2024'!$2:$2,0)),0)</f>
        <v>0</v>
      </c>
      <c r="Q106" s="264">
        <f>IFERROR(INDEX('[1]2024'!$A:$Q,MATCH($A$3&amp;$D106,'[1]2024'!$B:$B,0),MATCH(Q$4,'[1]2024'!$2:$2,0)),0)+IFERROR(INDEX('[1]2024'!$A:$Q,MATCH($B$3&amp;$D106,'[1]2024'!$B:$B,0),MATCH(Q$4,'[1]2024'!$2:$2,0)),0)++IFERROR(INDEX('[1]2024'!$A:$Q,MATCH($C$3&amp;$D106,'[1]2024'!$B:$B,0),MATCH(Q$4,'[1]2024'!$2:$2,0)),0)++IFERROR(INDEX('[1]2024'!$A:$Q,MATCH($D$3&amp;$D106,'[1]2024'!$B:$B,0),MATCH(Q$4,'[1]2024'!$2:$2,0)),0)</f>
        <v>0</v>
      </c>
      <c r="R106" s="264">
        <f>IFERROR(INDEX('[1]2024'!$A:$Q,MATCH($A$3&amp;$D106,'[1]2024'!$B:$B,0),MATCH(R$4,'[1]2024'!$2:$2,0)),0)+IFERROR(INDEX('[1]2024'!$A:$Q,MATCH($B$3&amp;$D106,'[1]2024'!$B:$B,0),MATCH(R$4,'[1]2024'!$2:$2,0)),0)++IFERROR(INDEX('[1]2024'!$A:$Q,MATCH($C$3&amp;$D106,'[1]2024'!$B:$B,0),MATCH(R$4,'[1]2024'!$2:$2,0)),0)++IFERROR(INDEX('[1]2024'!$A:$Q,MATCH($D$3&amp;$D106,'[1]2024'!$B:$B,0),MATCH(R$4,'[1]2024'!$2:$2,0)),0)</f>
        <v>0</v>
      </c>
      <c r="S106" s="264">
        <f>IFERROR(INDEX('[1]2024'!$A:$Q,MATCH($A$3&amp;$D106,'[1]2024'!$B:$B,0),MATCH(S$4,'[1]2024'!$2:$2,0)),0)+IFERROR(INDEX('[1]2024'!$A:$Q,MATCH($B$3&amp;$D106,'[1]2024'!$B:$B,0),MATCH(S$4,'[1]2024'!$2:$2,0)),0)++IFERROR(INDEX('[1]2024'!$A:$Q,MATCH($C$3&amp;$D106,'[1]2024'!$B:$B,0),MATCH(S$4,'[1]2024'!$2:$2,0)),0)++IFERROR(INDEX('[1]2024'!$A:$Q,MATCH($D$3&amp;$D106,'[1]2024'!$B:$B,0),MATCH(S$4,'[1]2024'!$2:$2,0)),0)</f>
        <v>0</v>
      </c>
      <c r="T106" s="75">
        <v>0</v>
      </c>
      <c r="U106" s="245">
        <f t="shared" si="84"/>
        <v>0</v>
      </c>
      <c r="V106" s="246">
        <v>0</v>
      </c>
      <c r="W106" s="247">
        <v>0</v>
      </c>
      <c r="X106" s="247">
        <v>0</v>
      </c>
      <c r="Y106" s="247">
        <v>0</v>
      </c>
      <c r="Z106" s="247">
        <v>0</v>
      </c>
      <c r="AA106" s="247">
        <v>0</v>
      </c>
      <c r="AB106" s="247">
        <v>0</v>
      </c>
      <c r="AC106" s="247">
        <v>0</v>
      </c>
      <c r="AD106" s="247">
        <v>0</v>
      </c>
      <c r="AE106" s="247">
        <v>0</v>
      </c>
      <c r="AF106" s="247">
        <v>0</v>
      </c>
      <c r="AG106" s="248">
        <v>0</v>
      </c>
      <c r="AH106" s="245">
        <f>송도공장장!AH106+제조팀!AH106+송도밸리데이션팀!AH106+송도생산지원팀!AH106+송도설비관리팀!AH106+품질관리6팀!AH106+품질보증3팀!AH106</f>
        <v>0</v>
      </c>
      <c r="AI106" s="245">
        <f>송도공장장!AI106+제조팀!AI106+송도밸리데이션팀!AI106+송도생산지원팀!AI106+송도설비관리팀!AI106+품질관리6팀!AI106+품질보증3팀!AI106</f>
        <v>0</v>
      </c>
      <c r="AJ106" s="245">
        <f>송도공장장!AJ106+제조팀!AJ106+송도밸리데이션팀!AJ106+송도생산지원팀!AJ106+송도설비관리팀!AJ106+품질관리6팀!AJ106+품질보증3팀!AJ106</f>
        <v>0</v>
      </c>
      <c r="AK106" s="245">
        <f>송도공장장!AK106+제조팀!AK106+송도밸리데이션팀!AK106+송도생산지원팀!AK106+송도설비관리팀!AK106+품질관리6팀!AK106+품질보증3팀!AK106</f>
        <v>0</v>
      </c>
      <c r="AL106" s="245">
        <f>송도공장장!AL106+제조팀!AL106+송도밸리데이션팀!AL106+송도생산지원팀!AL106+송도설비관리팀!AL106+품질관리6팀!AL106+품질보증3팀!AL106</f>
        <v>0</v>
      </c>
      <c r="AM106" s="245">
        <f>송도공장장!AM106+제조팀!AM106+송도밸리데이션팀!AM106+송도생산지원팀!AM106+송도설비관리팀!AM106+품질관리6팀!AM106+품질보증3팀!AM106</f>
        <v>0</v>
      </c>
      <c r="AN106" s="245">
        <f>송도공장장!AN106+제조팀!AN106+송도밸리데이션팀!AN106+송도생산지원팀!AN106+송도설비관리팀!AN106+품질관리6팀!AN106+품질보증3팀!AN106</f>
        <v>0</v>
      </c>
      <c r="AO106" s="245">
        <f>송도공장장!AO106+제조팀!AO106+송도밸리데이션팀!AO106+송도생산지원팀!AO106+송도설비관리팀!AO106+품질관리6팀!AO106+품질보증3팀!AO106</f>
        <v>0</v>
      </c>
      <c r="AP106" s="245">
        <f>송도공장장!AP106+제조팀!AP106+송도밸리데이션팀!AP106+송도생산지원팀!AP106+송도설비관리팀!AP106+품질관리6팀!AP106+품질보증3팀!AP106</f>
        <v>0</v>
      </c>
      <c r="AQ106" s="245">
        <f>송도공장장!AQ106+제조팀!AQ106+송도밸리데이션팀!AQ106+송도생산지원팀!AQ106+송도설비관리팀!AQ106+품질관리6팀!AQ106+품질보증3팀!AQ106</f>
        <v>0</v>
      </c>
      <c r="AR106" s="245">
        <f>송도공장장!AR106+제조팀!AR106+송도밸리데이션팀!AR106+송도생산지원팀!AR106+송도설비관리팀!AR106+품질관리6팀!AR106+품질보증3팀!AR106</f>
        <v>0</v>
      </c>
      <c r="AS106" s="245">
        <f>송도공장장!AS106+제조팀!AS106+송도밸리데이션팀!AS106+송도생산지원팀!AS106+송도설비관리팀!AS106+품질관리6팀!AS106+품질보증3팀!AS106</f>
        <v>0</v>
      </c>
      <c r="AT106" s="245">
        <f>송도공장장!AT106+제조팀!AT106+송도밸리데이션팀!AT106+송도생산지원팀!AT106+송도설비관리팀!AT106+품질관리6팀!AT106+품질보증3팀!AT106</f>
        <v>0</v>
      </c>
      <c r="AU106" s="245">
        <f t="shared" si="53"/>
        <v>0</v>
      </c>
      <c r="AV106" s="245">
        <f t="shared" si="74"/>
        <v>0</v>
      </c>
      <c r="AW106" s="245">
        <f t="shared" si="75"/>
        <v>0</v>
      </c>
      <c r="AX106" s="245">
        <f t="shared" si="76"/>
        <v>0</v>
      </c>
      <c r="AY106" s="245">
        <f t="shared" si="85"/>
        <v>0</v>
      </c>
      <c r="AZ106" s="245">
        <f t="shared" si="86"/>
        <v>0</v>
      </c>
      <c r="BA106" s="245">
        <f t="shared" si="87"/>
        <v>0</v>
      </c>
      <c r="BB106" s="250"/>
      <c r="BC106" s="251" t="s">
        <v>52</v>
      </c>
      <c r="BD106" s="261"/>
      <c r="BE106" s="264">
        <v>0</v>
      </c>
      <c r="BF106" s="264">
        <v>0</v>
      </c>
      <c r="BG106" s="264">
        <v>0</v>
      </c>
      <c r="BH106" s="265">
        <f>G106</f>
        <v>0</v>
      </c>
    </row>
    <row r="107" spans="1:60" x14ac:dyDescent="0.3">
      <c r="A107" s="57" t="s">
        <v>202</v>
      </c>
      <c r="B107" s="256" t="s">
        <v>21</v>
      </c>
      <c r="C107" s="256"/>
      <c r="D107" s="257"/>
      <c r="E107" s="257"/>
      <c r="F107" s="272">
        <v>0</v>
      </c>
      <c r="G107" s="258">
        <f t="shared" ref="G107" si="88">SUM(G108:G114)</f>
        <v>0</v>
      </c>
      <c r="H107" s="259">
        <f t="shared" ref="H107:S107" si="89">SUM(H108:H114)</f>
        <v>0</v>
      </c>
      <c r="I107" s="260">
        <f t="shared" si="89"/>
        <v>0</v>
      </c>
      <c r="J107" s="260">
        <f t="shared" si="89"/>
        <v>0</v>
      </c>
      <c r="K107" s="260">
        <f t="shared" si="89"/>
        <v>0</v>
      </c>
      <c r="L107" s="260">
        <f t="shared" si="89"/>
        <v>0</v>
      </c>
      <c r="M107" s="260">
        <f t="shared" si="89"/>
        <v>0</v>
      </c>
      <c r="N107" s="260">
        <f t="shared" si="89"/>
        <v>0</v>
      </c>
      <c r="O107" s="260">
        <f t="shared" si="89"/>
        <v>0</v>
      </c>
      <c r="P107" s="260">
        <f t="shared" si="89"/>
        <v>0</v>
      </c>
      <c r="Q107" s="260">
        <f t="shared" si="89"/>
        <v>0</v>
      </c>
      <c r="R107" s="260">
        <f t="shared" si="89"/>
        <v>0</v>
      </c>
      <c r="S107" s="260">
        <f t="shared" si="89"/>
        <v>0</v>
      </c>
      <c r="T107" s="64">
        <v>0</v>
      </c>
      <c r="U107" s="258">
        <f t="shared" ref="U107:Z107" si="90">SUM(U108:U114)</f>
        <v>0</v>
      </c>
      <c r="V107" s="262">
        <f t="shared" si="90"/>
        <v>0</v>
      </c>
      <c r="W107" s="273">
        <f t="shared" si="90"/>
        <v>0</v>
      </c>
      <c r="X107" s="273">
        <f t="shared" si="90"/>
        <v>0</v>
      </c>
      <c r="Y107" s="273">
        <f t="shared" si="90"/>
        <v>0</v>
      </c>
      <c r="Z107" s="273">
        <f t="shared" si="90"/>
        <v>0</v>
      </c>
      <c r="AA107" s="273">
        <v>0</v>
      </c>
      <c r="AB107" s="273">
        <v>0</v>
      </c>
      <c r="AC107" s="273">
        <v>0</v>
      </c>
      <c r="AD107" s="273">
        <v>0</v>
      </c>
      <c r="AE107" s="273">
        <v>0</v>
      </c>
      <c r="AF107" s="273">
        <v>0</v>
      </c>
      <c r="AG107" s="274">
        <v>0</v>
      </c>
      <c r="AH107" s="258">
        <f t="shared" ref="AH107:AT107" si="91">SUM(AH108:AH114)</f>
        <v>14677080</v>
      </c>
      <c r="AI107" s="258">
        <f t="shared" si="91"/>
        <v>1223090</v>
      </c>
      <c r="AJ107" s="258">
        <f t="shared" si="91"/>
        <v>1223090</v>
      </c>
      <c r="AK107" s="258">
        <f t="shared" si="91"/>
        <v>1223090</v>
      </c>
      <c r="AL107" s="258">
        <f t="shared" si="91"/>
        <v>1223090</v>
      </c>
      <c r="AM107" s="258">
        <f t="shared" si="91"/>
        <v>1223090</v>
      </c>
      <c r="AN107" s="258">
        <f t="shared" si="91"/>
        <v>1223090</v>
      </c>
      <c r="AO107" s="258">
        <f t="shared" si="91"/>
        <v>1223090</v>
      </c>
      <c r="AP107" s="258">
        <f t="shared" si="91"/>
        <v>1223090</v>
      </c>
      <c r="AQ107" s="258">
        <f t="shared" si="91"/>
        <v>1223090</v>
      </c>
      <c r="AR107" s="258">
        <f t="shared" si="91"/>
        <v>1223090</v>
      </c>
      <c r="AS107" s="258">
        <f t="shared" si="91"/>
        <v>1223090</v>
      </c>
      <c r="AT107" s="258">
        <f t="shared" si="91"/>
        <v>1223090</v>
      </c>
      <c r="AU107" s="258">
        <f t="shared" si="53"/>
        <v>3669270</v>
      </c>
      <c r="AV107" s="258">
        <f t="shared" si="74"/>
        <v>3669270</v>
      </c>
      <c r="AW107" s="258">
        <f t="shared" si="75"/>
        <v>3669270</v>
      </c>
      <c r="AX107" s="258">
        <f t="shared" si="76"/>
        <v>3669270</v>
      </c>
      <c r="AY107" s="258">
        <f>SUM(AY108:AY114)</f>
        <v>14677080</v>
      </c>
      <c r="AZ107" s="258">
        <f t="shared" ref="AZ107:BA107" si="92">SUM(AZ108:AZ114)</f>
        <v>14677080</v>
      </c>
      <c r="BA107" s="258">
        <f t="shared" si="92"/>
        <v>14677080</v>
      </c>
      <c r="BB107" s="250"/>
      <c r="BC107" s="275"/>
      <c r="BD107" s="276"/>
      <c r="BE107" s="262">
        <f>SUM(BE108:BE114)</f>
        <v>0</v>
      </c>
      <c r="BF107" s="262">
        <v>0</v>
      </c>
      <c r="BG107" s="262">
        <v>0</v>
      </c>
      <c r="BH107" s="263">
        <f t="shared" si="77"/>
        <v>0</v>
      </c>
    </row>
    <row r="108" spans="1:60" outlineLevel="1" x14ac:dyDescent="0.3">
      <c r="A108" s="71" t="s">
        <v>203</v>
      </c>
      <c r="B108" s="238" t="s">
        <v>204</v>
      </c>
      <c r="C108" s="238" t="s">
        <v>31</v>
      </c>
      <c r="D108" s="239">
        <v>5111110</v>
      </c>
      <c r="E108" s="239" t="s">
        <v>205</v>
      </c>
      <c r="F108" s="277">
        <v>0</v>
      </c>
      <c r="G108" s="245">
        <f t="shared" ref="G108:G114" si="93">SUM(H108:S108)</f>
        <v>0</v>
      </c>
      <c r="H108" s="264">
        <f>IFERROR(INDEX('[1]2024'!$A:$Q,MATCH($A$3&amp;$D108,'[1]2024'!$B:$B,0),MATCH(H$4,'[1]2024'!$2:$2,0)),0)+IFERROR(INDEX('[1]2024'!$A:$Q,MATCH($B$3&amp;$D108,'[1]2024'!$B:$B,0),MATCH(H$4,'[1]2024'!$2:$2,0)),0)++IFERROR(INDEX('[1]2024'!$A:$Q,MATCH($C$3&amp;$D108,'[1]2024'!$B:$B,0),MATCH(H$4,'[1]2024'!$2:$2,0)),0)++IFERROR(INDEX('[1]2024'!$A:$Q,MATCH($D$3&amp;$D108,'[1]2024'!$B:$B,0),MATCH(H$4,'[1]2024'!$2:$2,0)),0)</f>
        <v>0</v>
      </c>
      <c r="I108" s="264">
        <f>IFERROR(INDEX('[1]2024'!$A:$Q,MATCH($A$3&amp;$D108,'[1]2024'!$B:$B,0),MATCH(I$4,'[1]2024'!$2:$2,0)),0)+IFERROR(INDEX('[1]2024'!$A:$Q,MATCH($B$3&amp;$D108,'[1]2024'!$B:$B,0),MATCH(I$4,'[1]2024'!$2:$2,0)),0)++IFERROR(INDEX('[1]2024'!$A:$Q,MATCH($C$3&amp;$D108,'[1]2024'!$B:$B,0),MATCH(I$4,'[1]2024'!$2:$2,0)),0)++IFERROR(INDEX('[1]2024'!$A:$Q,MATCH($D$3&amp;$D108,'[1]2024'!$B:$B,0),MATCH(I$4,'[1]2024'!$2:$2,0)),0)</f>
        <v>0</v>
      </c>
      <c r="J108" s="264">
        <f>IFERROR(INDEX('[1]2024'!$A:$Q,MATCH($A$3&amp;$D108,'[1]2024'!$B:$B,0),MATCH(J$4,'[1]2024'!$2:$2,0)),0)+IFERROR(INDEX('[1]2024'!$A:$Q,MATCH($B$3&amp;$D108,'[1]2024'!$B:$B,0),MATCH(J$4,'[1]2024'!$2:$2,0)),0)++IFERROR(INDEX('[1]2024'!$A:$Q,MATCH($C$3&amp;$D108,'[1]2024'!$B:$B,0),MATCH(J$4,'[1]2024'!$2:$2,0)),0)++IFERROR(INDEX('[1]2024'!$A:$Q,MATCH($D$3&amp;$D108,'[1]2024'!$B:$B,0),MATCH(J$4,'[1]2024'!$2:$2,0)),0)</f>
        <v>0</v>
      </c>
      <c r="K108" s="264">
        <f>IFERROR(INDEX('[1]2024'!$A:$Q,MATCH($A$3&amp;$D108,'[1]2024'!$B:$B,0),MATCH(K$4,'[1]2024'!$2:$2,0)),0)+IFERROR(INDEX('[1]2024'!$A:$Q,MATCH($B$3&amp;$D108,'[1]2024'!$B:$B,0),MATCH(K$4,'[1]2024'!$2:$2,0)),0)++IFERROR(INDEX('[1]2024'!$A:$Q,MATCH($C$3&amp;$D108,'[1]2024'!$B:$B,0),MATCH(K$4,'[1]2024'!$2:$2,0)),0)++IFERROR(INDEX('[1]2024'!$A:$Q,MATCH($D$3&amp;$D108,'[1]2024'!$B:$B,0),MATCH(K$4,'[1]2024'!$2:$2,0)),0)</f>
        <v>0</v>
      </c>
      <c r="L108" s="264">
        <f>IFERROR(INDEX('[1]2024'!$A:$Q,MATCH($A$3&amp;$D108,'[1]2024'!$B:$B,0),MATCH(L$4,'[1]2024'!$2:$2,0)),0)+IFERROR(INDEX('[1]2024'!$A:$Q,MATCH($B$3&amp;$D108,'[1]2024'!$B:$B,0),MATCH(L$4,'[1]2024'!$2:$2,0)),0)++IFERROR(INDEX('[1]2024'!$A:$Q,MATCH($C$3&amp;$D108,'[1]2024'!$B:$B,0),MATCH(L$4,'[1]2024'!$2:$2,0)),0)++IFERROR(INDEX('[1]2024'!$A:$Q,MATCH($D$3&amp;$D108,'[1]2024'!$B:$B,0),MATCH(L$4,'[1]2024'!$2:$2,0)),0)</f>
        <v>0</v>
      </c>
      <c r="M108" s="264">
        <f>IFERROR(INDEX('[1]2024'!$A:$Q,MATCH($A$3&amp;$D108,'[1]2024'!$B:$B,0),MATCH(M$4,'[1]2024'!$2:$2,0)),0)+IFERROR(INDEX('[1]2024'!$A:$Q,MATCH($B$3&amp;$D108,'[1]2024'!$B:$B,0),MATCH(M$4,'[1]2024'!$2:$2,0)),0)++IFERROR(INDEX('[1]2024'!$A:$Q,MATCH($C$3&amp;$D108,'[1]2024'!$B:$B,0),MATCH(M$4,'[1]2024'!$2:$2,0)),0)++IFERROR(INDEX('[1]2024'!$A:$Q,MATCH($D$3&amp;$D108,'[1]2024'!$B:$B,0),MATCH(M$4,'[1]2024'!$2:$2,0)),0)</f>
        <v>0</v>
      </c>
      <c r="N108" s="264">
        <f>IFERROR(INDEX('[1]2024'!$A:$Q,MATCH($A$3&amp;$D108,'[1]2024'!$B:$B,0),MATCH(N$4,'[1]2024'!$2:$2,0)),0)+IFERROR(INDEX('[1]2024'!$A:$Q,MATCH($B$3&amp;$D108,'[1]2024'!$B:$B,0),MATCH(N$4,'[1]2024'!$2:$2,0)),0)++IFERROR(INDEX('[1]2024'!$A:$Q,MATCH($C$3&amp;$D108,'[1]2024'!$B:$B,0),MATCH(N$4,'[1]2024'!$2:$2,0)),0)++IFERROR(INDEX('[1]2024'!$A:$Q,MATCH($D$3&amp;$D108,'[1]2024'!$B:$B,0),MATCH(N$4,'[1]2024'!$2:$2,0)),0)</f>
        <v>0</v>
      </c>
      <c r="O108" s="264">
        <f>IFERROR(INDEX('[1]2024'!$A:$Q,MATCH($A$3&amp;$D108,'[1]2024'!$B:$B,0),MATCH(O$4,'[1]2024'!$2:$2,0)),0)+IFERROR(INDEX('[1]2024'!$A:$Q,MATCH($B$3&amp;$D108,'[1]2024'!$B:$B,0),MATCH(O$4,'[1]2024'!$2:$2,0)),0)++IFERROR(INDEX('[1]2024'!$A:$Q,MATCH($C$3&amp;$D108,'[1]2024'!$B:$B,0),MATCH(O$4,'[1]2024'!$2:$2,0)),0)++IFERROR(INDEX('[1]2024'!$A:$Q,MATCH($D$3&amp;$D108,'[1]2024'!$B:$B,0),MATCH(O$4,'[1]2024'!$2:$2,0)),0)</f>
        <v>0</v>
      </c>
      <c r="P108" s="264">
        <f>IFERROR(INDEX('[1]2024'!$A:$Q,MATCH($A$3&amp;$D108,'[1]2024'!$B:$B,0),MATCH(P$4,'[1]2024'!$2:$2,0)),0)+IFERROR(INDEX('[1]2024'!$A:$Q,MATCH($B$3&amp;$D108,'[1]2024'!$B:$B,0),MATCH(P$4,'[1]2024'!$2:$2,0)),0)++IFERROR(INDEX('[1]2024'!$A:$Q,MATCH($C$3&amp;$D108,'[1]2024'!$B:$B,0),MATCH(P$4,'[1]2024'!$2:$2,0)),0)++IFERROR(INDEX('[1]2024'!$A:$Q,MATCH($D$3&amp;$D108,'[1]2024'!$B:$B,0),MATCH(P$4,'[1]2024'!$2:$2,0)),0)</f>
        <v>0</v>
      </c>
      <c r="Q108" s="264">
        <f>IFERROR(INDEX('[1]2024'!$A:$Q,MATCH($A$3&amp;$D108,'[1]2024'!$B:$B,0),MATCH(Q$4,'[1]2024'!$2:$2,0)),0)+IFERROR(INDEX('[1]2024'!$A:$Q,MATCH($B$3&amp;$D108,'[1]2024'!$B:$B,0),MATCH(Q$4,'[1]2024'!$2:$2,0)),0)++IFERROR(INDEX('[1]2024'!$A:$Q,MATCH($C$3&amp;$D108,'[1]2024'!$B:$B,0),MATCH(Q$4,'[1]2024'!$2:$2,0)),0)++IFERROR(INDEX('[1]2024'!$A:$Q,MATCH($D$3&amp;$D108,'[1]2024'!$B:$B,0),MATCH(Q$4,'[1]2024'!$2:$2,0)),0)</f>
        <v>0</v>
      </c>
      <c r="R108" s="264">
        <f>IFERROR(INDEX('[1]2024'!$A:$Q,MATCH($A$3&amp;$D108,'[1]2024'!$B:$B,0),MATCH(R$4,'[1]2024'!$2:$2,0)),0)+IFERROR(INDEX('[1]2024'!$A:$Q,MATCH($B$3&amp;$D108,'[1]2024'!$B:$B,0),MATCH(R$4,'[1]2024'!$2:$2,0)),0)++IFERROR(INDEX('[1]2024'!$A:$Q,MATCH($C$3&amp;$D108,'[1]2024'!$B:$B,0),MATCH(R$4,'[1]2024'!$2:$2,0)),0)++IFERROR(INDEX('[1]2024'!$A:$Q,MATCH($D$3&amp;$D108,'[1]2024'!$B:$B,0),MATCH(R$4,'[1]2024'!$2:$2,0)),0)</f>
        <v>0</v>
      </c>
      <c r="S108" s="264">
        <f>IFERROR(INDEX('[1]2024'!$A:$Q,MATCH($A$3&amp;$D108,'[1]2024'!$B:$B,0),MATCH(S$4,'[1]2024'!$2:$2,0)),0)+IFERROR(INDEX('[1]2024'!$A:$Q,MATCH($B$3&amp;$D108,'[1]2024'!$B:$B,0),MATCH(S$4,'[1]2024'!$2:$2,0)),0)++IFERROR(INDEX('[1]2024'!$A:$Q,MATCH($C$3&amp;$D108,'[1]2024'!$B:$B,0),MATCH(S$4,'[1]2024'!$2:$2,0)),0)++IFERROR(INDEX('[1]2024'!$A:$Q,MATCH($D$3&amp;$D108,'[1]2024'!$B:$B,0),MATCH(S$4,'[1]2024'!$2:$2,0)),0)</f>
        <v>0</v>
      </c>
      <c r="T108" s="75">
        <v>0</v>
      </c>
      <c r="U108" s="245">
        <f t="shared" ref="U108:U114" si="94">SUM(V108:AG108)</f>
        <v>0</v>
      </c>
      <c r="V108" s="246">
        <v>0</v>
      </c>
      <c r="W108" s="247">
        <v>0</v>
      </c>
      <c r="X108" s="247">
        <v>0</v>
      </c>
      <c r="Y108" s="247">
        <v>0</v>
      </c>
      <c r="Z108" s="247">
        <v>0</v>
      </c>
      <c r="AA108" s="247">
        <v>0</v>
      </c>
      <c r="AB108" s="247">
        <v>0</v>
      </c>
      <c r="AC108" s="247">
        <v>0</v>
      </c>
      <c r="AD108" s="247">
        <v>0</v>
      </c>
      <c r="AE108" s="247">
        <v>0</v>
      </c>
      <c r="AF108" s="247">
        <v>0</v>
      </c>
      <c r="AG108" s="248">
        <v>0</v>
      </c>
      <c r="AH108" s="245">
        <f>송도공장장!AH108+제조팀!AH108+송도밸리데이션팀!AH108+송도생산지원팀!AH108+송도설비관리팀!AH108+품질관리6팀!AH108+품질보증3팀!AH108</f>
        <v>8636160</v>
      </c>
      <c r="AI108" s="245">
        <f>송도공장장!AI108+제조팀!AI108+송도밸리데이션팀!AI108+송도생산지원팀!AI108+송도설비관리팀!AI108+품질관리6팀!AI108+품질보증3팀!AI108</f>
        <v>719680</v>
      </c>
      <c r="AJ108" s="245">
        <f>송도공장장!AJ108+제조팀!AJ108+송도밸리데이션팀!AJ108+송도생산지원팀!AJ108+송도설비관리팀!AJ108+품질관리6팀!AJ108+품질보증3팀!AJ108</f>
        <v>719680</v>
      </c>
      <c r="AK108" s="245">
        <f>송도공장장!AK108+제조팀!AK108+송도밸리데이션팀!AK108+송도생산지원팀!AK108+송도설비관리팀!AK108+품질관리6팀!AK108+품질보증3팀!AK108</f>
        <v>719680</v>
      </c>
      <c r="AL108" s="245">
        <f>송도공장장!AL108+제조팀!AL108+송도밸리데이션팀!AL108+송도생산지원팀!AL108+송도설비관리팀!AL108+품질관리6팀!AL108+품질보증3팀!AL108</f>
        <v>719680</v>
      </c>
      <c r="AM108" s="245">
        <f>송도공장장!AM108+제조팀!AM108+송도밸리데이션팀!AM108+송도생산지원팀!AM108+송도설비관리팀!AM108+품질관리6팀!AM108+품질보증3팀!AM108</f>
        <v>719680</v>
      </c>
      <c r="AN108" s="245">
        <f>송도공장장!AN108+제조팀!AN108+송도밸리데이션팀!AN108+송도생산지원팀!AN108+송도설비관리팀!AN108+품질관리6팀!AN108+품질보증3팀!AN108</f>
        <v>719680</v>
      </c>
      <c r="AO108" s="245">
        <f>송도공장장!AO108+제조팀!AO108+송도밸리데이션팀!AO108+송도생산지원팀!AO108+송도설비관리팀!AO108+품질관리6팀!AO108+품질보증3팀!AO108</f>
        <v>719680</v>
      </c>
      <c r="AP108" s="245">
        <f>송도공장장!AP108+제조팀!AP108+송도밸리데이션팀!AP108+송도생산지원팀!AP108+송도설비관리팀!AP108+품질관리6팀!AP108+품질보증3팀!AP108</f>
        <v>719680</v>
      </c>
      <c r="AQ108" s="245">
        <f>송도공장장!AQ108+제조팀!AQ108+송도밸리데이션팀!AQ108+송도생산지원팀!AQ108+송도설비관리팀!AQ108+품질관리6팀!AQ108+품질보증3팀!AQ108</f>
        <v>719680</v>
      </c>
      <c r="AR108" s="245">
        <f>송도공장장!AR108+제조팀!AR108+송도밸리데이션팀!AR108+송도생산지원팀!AR108+송도설비관리팀!AR108+품질관리6팀!AR108+품질보증3팀!AR108</f>
        <v>719680</v>
      </c>
      <c r="AS108" s="245">
        <f>송도공장장!AS108+제조팀!AS108+송도밸리데이션팀!AS108+송도생산지원팀!AS108+송도설비관리팀!AS108+품질관리6팀!AS108+품질보증3팀!AS108</f>
        <v>719680</v>
      </c>
      <c r="AT108" s="245">
        <f>송도공장장!AT108+제조팀!AT108+송도밸리데이션팀!AT108+송도생산지원팀!AT108+송도설비관리팀!AT108+품질관리6팀!AT108+품질보증3팀!AT108</f>
        <v>719680</v>
      </c>
      <c r="AU108" s="245">
        <f t="shared" si="53"/>
        <v>2159040</v>
      </c>
      <c r="AV108" s="245">
        <f t="shared" si="74"/>
        <v>2159040</v>
      </c>
      <c r="AW108" s="245">
        <f t="shared" si="75"/>
        <v>2159040</v>
      </c>
      <c r="AX108" s="245">
        <f t="shared" si="76"/>
        <v>2159040</v>
      </c>
      <c r="AY108" s="245">
        <f t="shared" ref="AY108:AY114" si="95">IF($BC108="O",1.05*$AH108,$AH108)</f>
        <v>8636160</v>
      </c>
      <c r="AZ108" s="245">
        <f t="shared" ref="AZ108:AZ114" si="96">IF($BC108="O",1.05*$AY108,$AY108)</f>
        <v>8636160</v>
      </c>
      <c r="BA108" s="245">
        <f t="shared" ref="BA108:BA114" si="97">IF($BC108="O",1.05*$AZ108,$AZ108)</f>
        <v>8636160</v>
      </c>
      <c r="BB108" s="250"/>
      <c r="BC108" s="251" t="s">
        <v>24</v>
      </c>
      <c r="BD108" s="261"/>
      <c r="BE108" s="264">
        <v>0</v>
      </c>
      <c r="BF108" s="264">
        <v>0</v>
      </c>
      <c r="BG108" s="264">
        <v>0</v>
      </c>
      <c r="BH108" s="265">
        <f t="shared" si="77"/>
        <v>0</v>
      </c>
    </row>
    <row r="109" spans="1:60" outlineLevel="1" x14ac:dyDescent="0.3">
      <c r="A109" s="71" t="s">
        <v>206</v>
      </c>
      <c r="B109" s="238" t="s">
        <v>204</v>
      </c>
      <c r="C109" s="238" t="s">
        <v>31</v>
      </c>
      <c r="D109" s="239">
        <v>5111120</v>
      </c>
      <c r="E109" s="239" t="s">
        <v>205</v>
      </c>
      <c r="F109" s="277">
        <v>0</v>
      </c>
      <c r="G109" s="245">
        <f t="shared" si="93"/>
        <v>0</v>
      </c>
      <c r="H109" s="264">
        <f>IFERROR(INDEX('[1]2024'!$A:$Q,MATCH($A$3&amp;$D109,'[1]2024'!$B:$B,0),MATCH(H$4,'[1]2024'!$2:$2,0)),0)+IFERROR(INDEX('[1]2024'!$A:$Q,MATCH($B$3&amp;$D109,'[1]2024'!$B:$B,0),MATCH(H$4,'[1]2024'!$2:$2,0)),0)++IFERROR(INDEX('[1]2024'!$A:$Q,MATCH($C$3&amp;$D109,'[1]2024'!$B:$B,0),MATCH(H$4,'[1]2024'!$2:$2,0)),0)++IFERROR(INDEX('[1]2024'!$A:$Q,MATCH($D$3&amp;$D109,'[1]2024'!$B:$B,0),MATCH(H$4,'[1]2024'!$2:$2,0)),0)</f>
        <v>0</v>
      </c>
      <c r="I109" s="264">
        <f>IFERROR(INDEX('[1]2024'!$A:$Q,MATCH($A$3&amp;$D109,'[1]2024'!$B:$B,0),MATCH(I$4,'[1]2024'!$2:$2,0)),0)+IFERROR(INDEX('[1]2024'!$A:$Q,MATCH($B$3&amp;$D109,'[1]2024'!$B:$B,0),MATCH(I$4,'[1]2024'!$2:$2,0)),0)++IFERROR(INDEX('[1]2024'!$A:$Q,MATCH($C$3&amp;$D109,'[1]2024'!$B:$B,0),MATCH(I$4,'[1]2024'!$2:$2,0)),0)++IFERROR(INDEX('[1]2024'!$A:$Q,MATCH($D$3&amp;$D109,'[1]2024'!$B:$B,0),MATCH(I$4,'[1]2024'!$2:$2,0)),0)</f>
        <v>0</v>
      </c>
      <c r="J109" s="264">
        <f>IFERROR(INDEX('[1]2024'!$A:$Q,MATCH($A$3&amp;$D109,'[1]2024'!$B:$B,0),MATCH(J$4,'[1]2024'!$2:$2,0)),0)+IFERROR(INDEX('[1]2024'!$A:$Q,MATCH($B$3&amp;$D109,'[1]2024'!$B:$B,0),MATCH(J$4,'[1]2024'!$2:$2,0)),0)++IFERROR(INDEX('[1]2024'!$A:$Q,MATCH($C$3&amp;$D109,'[1]2024'!$B:$B,0),MATCH(J$4,'[1]2024'!$2:$2,0)),0)++IFERROR(INDEX('[1]2024'!$A:$Q,MATCH($D$3&amp;$D109,'[1]2024'!$B:$B,0),MATCH(J$4,'[1]2024'!$2:$2,0)),0)</f>
        <v>0</v>
      </c>
      <c r="K109" s="264">
        <f>IFERROR(INDEX('[1]2024'!$A:$Q,MATCH($A$3&amp;$D109,'[1]2024'!$B:$B,0),MATCH(K$4,'[1]2024'!$2:$2,0)),0)+IFERROR(INDEX('[1]2024'!$A:$Q,MATCH($B$3&amp;$D109,'[1]2024'!$B:$B,0),MATCH(K$4,'[1]2024'!$2:$2,0)),0)++IFERROR(INDEX('[1]2024'!$A:$Q,MATCH($C$3&amp;$D109,'[1]2024'!$B:$B,0),MATCH(K$4,'[1]2024'!$2:$2,0)),0)++IFERROR(INDEX('[1]2024'!$A:$Q,MATCH($D$3&amp;$D109,'[1]2024'!$B:$B,0),MATCH(K$4,'[1]2024'!$2:$2,0)),0)</f>
        <v>0</v>
      </c>
      <c r="L109" s="264">
        <f>IFERROR(INDEX('[1]2024'!$A:$Q,MATCH($A$3&amp;$D109,'[1]2024'!$B:$B,0),MATCH(L$4,'[1]2024'!$2:$2,0)),0)+IFERROR(INDEX('[1]2024'!$A:$Q,MATCH($B$3&amp;$D109,'[1]2024'!$B:$B,0),MATCH(L$4,'[1]2024'!$2:$2,0)),0)++IFERROR(INDEX('[1]2024'!$A:$Q,MATCH($C$3&amp;$D109,'[1]2024'!$B:$B,0),MATCH(L$4,'[1]2024'!$2:$2,0)),0)++IFERROR(INDEX('[1]2024'!$A:$Q,MATCH($D$3&amp;$D109,'[1]2024'!$B:$B,0),MATCH(L$4,'[1]2024'!$2:$2,0)),0)</f>
        <v>0</v>
      </c>
      <c r="M109" s="264">
        <f>IFERROR(INDEX('[1]2024'!$A:$Q,MATCH($A$3&amp;$D109,'[1]2024'!$B:$B,0),MATCH(M$4,'[1]2024'!$2:$2,0)),0)+IFERROR(INDEX('[1]2024'!$A:$Q,MATCH($B$3&amp;$D109,'[1]2024'!$B:$B,0),MATCH(M$4,'[1]2024'!$2:$2,0)),0)++IFERROR(INDEX('[1]2024'!$A:$Q,MATCH($C$3&amp;$D109,'[1]2024'!$B:$B,0),MATCH(M$4,'[1]2024'!$2:$2,0)),0)++IFERROR(INDEX('[1]2024'!$A:$Q,MATCH($D$3&amp;$D109,'[1]2024'!$B:$B,0),MATCH(M$4,'[1]2024'!$2:$2,0)),0)</f>
        <v>0</v>
      </c>
      <c r="N109" s="264">
        <f>IFERROR(INDEX('[1]2024'!$A:$Q,MATCH($A$3&amp;$D109,'[1]2024'!$B:$B,0),MATCH(N$4,'[1]2024'!$2:$2,0)),0)+IFERROR(INDEX('[1]2024'!$A:$Q,MATCH($B$3&amp;$D109,'[1]2024'!$B:$B,0),MATCH(N$4,'[1]2024'!$2:$2,0)),0)++IFERROR(INDEX('[1]2024'!$A:$Q,MATCH($C$3&amp;$D109,'[1]2024'!$B:$B,0),MATCH(N$4,'[1]2024'!$2:$2,0)),0)++IFERROR(INDEX('[1]2024'!$A:$Q,MATCH($D$3&amp;$D109,'[1]2024'!$B:$B,0),MATCH(N$4,'[1]2024'!$2:$2,0)),0)</f>
        <v>0</v>
      </c>
      <c r="O109" s="264">
        <f>IFERROR(INDEX('[1]2024'!$A:$Q,MATCH($A$3&amp;$D109,'[1]2024'!$B:$B,0),MATCH(O$4,'[1]2024'!$2:$2,0)),0)+IFERROR(INDEX('[1]2024'!$A:$Q,MATCH($B$3&amp;$D109,'[1]2024'!$B:$B,0),MATCH(O$4,'[1]2024'!$2:$2,0)),0)++IFERROR(INDEX('[1]2024'!$A:$Q,MATCH($C$3&amp;$D109,'[1]2024'!$B:$B,0),MATCH(O$4,'[1]2024'!$2:$2,0)),0)++IFERROR(INDEX('[1]2024'!$A:$Q,MATCH($D$3&amp;$D109,'[1]2024'!$B:$B,0),MATCH(O$4,'[1]2024'!$2:$2,0)),0)</f>
        <v>0</v>
      </c>
      <c r="P109" s="264">
        <f>IFERROR(INDEX('[1]2024'!$A:$Q,MATCH($A$3&amp;$D109,'[1]2024'!$B:$B,0),MATCH(P$4,'[1]2024'!$2:$2,0)),0)+IFERROR(INDEX('[1]2024'!$A:$Q,MATCH($B$3&amp;$D109,'[1]2024'!$B:$B,0),MATCH(P$4,'[1]2024'!$2:$2,0)),0)++IFERROR(INDEX('[1]2024'!$A:$Q,MATCH($C$3&amp;$D109,'[1]2024'!$B:$B,0),MATCH(P$4,'[1]2024'!$2:$2,0)),0)++IFERROR(INDEX('[1]2024'!$A:$Q,MATCH($D$3&amp;$D109,'[1]2024'!$B:$B,0),MATCH(P$4,'[1]2024'!$2:$2,0)),0)</f>
        <v>0</v>
      </c>
      <c r="Q109" s="264">
        <f>IFERROR(INDEX('[1]2024'!$A:$Q,MATCH($A$3&amp;$D109,'[1]2024'!$B:$B,0),MATCH(Q$4,'[1]2024'!$2:$2,0)),0)+IFERROR(INDEX('[1]2024'!$A:$Q,MATCH($B$3&amp;$D109,'[1]2024'!$B:$B,0),MATCH(Q$4,'[1]2024'!$2:$2,0)),0)++IFERROR(INDEX('[1]2024'!$A:$Q,MATCH($C$3&amp;$D109,'[1]2024'!$B:$B,0),MATCH(Q$4,'[1]2024'!$2:$2,0)),0)++IFERROR(INDEX('[1]2024'!$A:$Q,MATCH($D$3&amp;$D109,'[1]2024'!$B:$B,0),MATCH(Q$4,'[1]2024'!$2:$2,0)),0)</f>
        <v>0</v>
      </c>
      <c r="R109" s="264">
        <f>IFERROR(INDEX('[1]2024'!$A:$Q,MATCH($A$3&amp;$D109,'[1]2024'!$B:$B,0),MATCH(R$4,'[1]2024'!$2:$2,0)),0)+IFERROR(INDEX('[1]2024'!$A:$Q,MATCH($B$3&amp;$D109,'[1]2024'!$B:$B,0),MATCH(R$4,'[1]2024'!$2:$2,0)),0)++IFERROR(INDEX('[1]2024'!$A:$Q,MATCH($C$3&amp;$D109,'[1]2024'!$B:$B,0),MATCH(R$4,'[1]2024'!$2:$2,0)),0)++IFERROR(INDEX('[1]2024'!$A:$Q,MATCH($D$3&amp;$D109,'[1]2024'!$B:$B,0),MATCH(R$4,'[1]2024'!$2:$2,0)),0)</f>
        <v>0</v>
      </c>
      <c r="S109" s="264">
        <f>IFERROR(INDEX('[1]2024'!$A:$Q,MATCH($A$3&amp;$D109,'[1]2024'!$B:$B,0),MATCH(S$4,'[1]2024'!$2:$2,0)),0)+IFERROR(INDEX('[1]2024'!$A:$Q,MATCH($B$3&amp;$D109,'[1]2024'!$B:$B,0),MATCH(S$4,'[1]2024'!$2:$2,0)),0)++IFERROR(INDEX('[1]2024'!$A:$Q,MATCH($C$3&amp;$D109,'[1]2024'!$B:$B,0),MATCH(S$4,'[1]2024'!$2:$2,0)),0)++IFERROR(INDEX('[1]2024'!$A:$Q,MATCH($D$3&amp;$D109,'[1]2024'!$B:$B,0),MATCH(S$4,'[1]2024'!$2:$2,0)),0)</f>
        <v>0</v>
      </c>
      <c r="T109" s="75">
        <v>0</v>
      </c>
      <c r="U109" s="245">
        <f t="shared" si="94"/>
        <v>0</v>
      </c>
      <c r="V109" s="246">
        <v>0</v>
      </c>
      <c r="W109" s="247">
        <v>0</v>
      </c>
      <c r="X109" s="247">
        <v>0</v>
      </c>
      <c r="Y109" s="247">
        <v>0</v>
      </c>
      <c r="Z109" s="247">
        <v>0</v>
      </c>
      <c r="AA109" s="247">
        <v>0</v>
      </c>
      <c r="AB109" s="247">
        <v>0</v>
      </c>
      <c r="AC109" s="247">
        <v>0</v>
      </c>
      <c r="AD109" s="247">
        <v>0</v>
      </c>
      <c r="AE109" s="247">
        <v>0</v>
      </c>
      <c r="AF109" s="247">
        <v>0</v>
      </c>
      <c r="AG109" s="248">
        <v>0</v>
      </c>
      <c r="AH109" s="245">
        <f>송도공장장!AH109+제조팀!AH109+송도밸리데이션팀!AH109+송도생산지원팀!AH109+송도설비관리팀!AH109+품질관리6팀!AH109+품질보증3팀!AH109</f>
        <v>4527576</v>
      </c>
      <c r="AI109" s="245">
        <f>송도공장장!AI109+제조팀!AI109+송도밸리데이션팀!AI109+송도생산지원팀!AI109+송도설비관리팀!AI109+품질관리6팀!AI109+품질보증3팀!AI109</f>
        <v>377298</v>
      </c>
      <c r="AJ109" s="245">
        <f>송도공장장!AJ109+제조팀!AJ109+송도밸리데이션팀!AJ109+송도생산지원팀!AJ109+송도설비관리팀!AJ109+품질관리6팀!AJ109+품질보증3팀!AJ109</f>
        <v>377298</v>
      </c>
      <c r="AK109" s="245">
        <f>송도공장장!AK109+제조팀!AK109+송도밸리데이션팀!AK109+송도생산지원팀!AK109+송도설비관리팀!AK109+품질관리6팀!AK109+품질보증3팀!AK109</f>
        <v>377298</v>
      </c>
      <c r="AL109" s="245">
        <f>송도공장장!AL109+제조팀!AL109+송도밸리데이션팀!AL109+송도생산지원팀!AL109+송도설비관리팀!AL109+품질관리6팀!AL109+품질보증3팀!AL109</f>
        <v>377298</v>
      </c>
      <c r="AM109" s="245">
        <f>송도공장장!AM109+제조팀!AM109+송도밸리데이션팀!AM109+송도생산지원팀!AM109+송도설비관리팀!AM109+품질관리6팀!AM109+품질보증3팀!AM109</f>
        <v>377298</v>
      </c>
      <c r="AN109" s="245">
        <f>송도공장장!AN109+제조팀!AN109+송도밸리데이션팀!AN109+송도생산지원팀!AN109+송도설비관리팀!AN109+품질관리6팀!AN109+품질보증3팀!AN109</f>
        <v>377298</v>
      </c>
      <c r="AO109" s="245">
        <f>송도공장장!AO109+제조팀!AO109+송도밸리데이션팀!AO109+송도생산지원팀!AO109+송도설비관리팀!AO109+품질관리6팀!AO109+품질보증3팀!AO109</f>
        <v>377298</v>
      </c>
      <c r="AP109" s="245">
        <f>송도공장장!AP109+제조팀!AP109+송도밸리데이션팀!AP109+송도생산지원팀!AP109+송도설비관리팀!AP109+품질관리6팀!AP109+품질보증3팀!AP109</f>
        <v>377298</v>
      </c>
      <c r="AQ109" s="245">
        <f>송도공장장!AQ109+제조팀!AQ109+송도밸리데이션팀!AQ109+송도생산지원팀!AQ109+송도설비관리팀!AQ109+품질관리6팀!AQ109+품질보증3팀!AQ109</f>
        <v>377298</v>
      </c>
      <c r="AR109" s="245">
        <f>송도공장장!AR109+제조팀!AR109+송도밸리데이션팀!AR109+송도생산지원팀!AR109+송도설비관리팀!AR109+품질관리6팀!AR109+품질보증3팀!AR109</f>
        <v>377298</v>
      </c>
      <c r="AS109" s="245">
        <f>송도공장장!AS109+제조팀!AS109+송도밸리데이션팀!AS109+송도생산지원팀!AS109+송도설비관리팀!AS109+품질관리6팀!AS109+품질보증3팀!AS109</f>
        <v>377298</v>
      </c>
      <c r="AT109" s="245">
        <f>송도공장장!AT109+제조팀!AT109+송도밸리데이션팀!AT109+송도생산지원팀!AT109+송도설비관리팀!AT109+품질관리6팀!AT109+품질보증3팀!AT109</f>
        <v>377298</v>
      </c>
      <c r="AU109" s="245">
        <f t="shared" si="53"/>
        <v>1131894</v>
      </c>
      <c r="AV109" s="245">
        <f t="shared" si="74"/>
        <v>1131894</v>
      </c>
      <c r="AW109" s="245">
        <f t="shared" si="75"/>
        <v>1131894</v>
      </c>
      <c r="AX109" s="245">
        <f t="shared" si="76"/>
        <v>1131894</v>
      </c>
      <c r="AY109" s="245">
        <f t="shared" si="95"/>
        <v>4527576</v>
      </c>
      <c r="AZ109" s="245">
        <f t="shared" si="96"/>
        <v>4527576</v>
      </c>
      <c r="BA109" s="245">
        <f t="shared" si="97"/>
        <v>4527576</v>
      </c>
      <c r="BB109" s="250"/>
      <c r="BC109" s="251" t="s">
        <v>24</v>
      </c>
      <c r="BD109" s="261"/>
      <c r="BE109" s="264">
        <v>0</v>
      </c>
      <c r="BF109" s="264">
        <v>0</v>
      </c>
      <c r="BG109" s="264">
        <v>0</v>
      </c>
      <c r="BH109" s="265">
        <f t="shared" si="77"/>
        <v>0</v>
      </c>
    </row>
    <row r="110" spans="1:60" outlineLevel="1" x14ac:dyDescent="0.3">
      <c r="A110" s="71" t="s">
        <v>207</v>
      </c>
      <c r="B110" s="238" t="s">
        <v>204</v>
      </c>
      <c r="C110" s="238" t="s">
        <v>31</v>
      </c>
      <c r="D110" s="239">
        <v>5111130</v>
      </c>
      <c r="E110" s="239" t="s">
        <v>205</v>
      </c>
      <c r="F110" s="277">
        <v>0</v>
      </c>
      <c r="G110" s="245">
        <f t="shared" si="93"/>
        <v>0</v>
      </c>
      <c r="H110" s="264">
        <f>IFERROR(INDEX('[1]2024'!$A:$Q,MATCH($A$3&amp;$D110,'[1]2024'!$B:$B,0),MATCH(H$4,'[1]2024'!$2:$2,0)),0)+IFERROR(INDEX('[1]2024'!$A:$Q,MATCH($B$3&amp;$D110,'[1]2024'!$B:$B,0),MATCH(H$4,'[1]2024'!$2:$2,0)),0)++IFERROR(INDEX('[1]2024'!$A:$Q,MATCH($C$3&amp;$D110,'[1]2024'!$B:$B,0),MATCH(H$4,'[1]2024'!$2:$2,0)),0)++IFERROR(INDEX('[1]2024'!$A:$Q,MATCH($D$3&amp;$D110,'[1]2024'!$B:$B,0),MATCH(H$4,'[1]2024'!$2:$2,0)),0)</f>
        <v>0</v>
      </c>
      <c r="I110" s="264">
        <f>IFERROR(INDEX('[1]2024'!$A:$Q,MATCH($A$3&amp;$D110,'[1]2024'!$B:$B,0),MATCH(I$4,'[1]2024'!$2:$2,0)),0)+IFERROR(INDEX('[1]2024'!$A:$Q,MATCH($B$3&amp;$D110,'[1]2024'!$B:$B,0),MATCH(I$4,'[1]2024'!$2:$2,0)),0)++IFERROR(INDEX('[1]2024'!$A:$Q,MATCH($C$3&amp;$D110,'[1]2024'!$B:$B,0),MATCH(I$4,'[1]2024'!$2:$2,0)),0)++IFERROR(INDEX('[1]2024'!$A:$Q,MATCH($D$3&amp;$D110,'[1]2024'!$B:$B,0),MATCH(I$4,'[1]2024'!$2:$2,0)),0)</f>
        <v>0</v>
      </c>
      <c r="J110" s="264">
        <f>IFERROR(INDEX('[1]2024'!$A:$Q,MATCH($A$3&amp;$D110,'[1]2024'!$B:$B,0),MATCH(J$4,'[1]2024'!$2:$2,0)),0)+IFERROR(INDEX('[1]2024'!$A:$Q,MATCH($B$3&amp;$D110,'[1]2024'!$B:$B,0),MATCH(J$4,'[1]2024'!$2:$2,0)),0)++IFERROR(INDEX('[1]2024'!$A:$Q,MATCH($C$3&amp;$D110,'[1]2024'!$B:$B,0),MATCH(J$4,'[1]2024'!$2:$2,0)),0)++IFERROR(INDEX('[1]2024'!$A:$Q,MATCH($D$3&amp;$D110,'[1]2024'!$B:$B,0),MATCH(J$4,'[1]2024'!$2:$2,0)),0)</f>
        <v>0</v>
      </c>
      <c r="K110" s="264">
        <f>IFERROR(INDEX('[1]2024'!$A:$Q,MATCH($A$3&amp;$D110,'[1]2024'!$B:$B,0),MATCH(K$4,'[1]2024'!$2:$2,0)),0)+IFERROR(INDEX('[1]2024'!$A:$Q,MATCH($B$3&amp;$D110,'[1]2024'!$B:$B,0),MATCH(K$4,'[1]2024'!$2:$2,0)),0)++IFERROR(INDEX('[1]2024'!$A:$Q,MATCH($C$3&amp;$D110,'[1]2024'!$B:$B,0),MATCH(K$4,'[1]2024'!$2:$2,0)),0)++IFERROR(INDEX('[1]2024'!$A:$Q,MATCH($D$3&amp;$D110,'[1]2024'!$B:$B,0),MATCH(K$4,'[1]2024'!$2:$2,0)),0)</f>
        <v>0</v>
      </c>
      <c r="L110" s="264">
        <f>IFERROR(INDEX('[1]2024'!$A:$Q,MATCH($A$3&amp;$D110,'[1]2024'!$B:$B,0),MATCH(L$4,'[1]2024'!$2:$2,0)),0)+IFERROR(INDEX('[1]2024'!$A:$Q,MATCH($B$3&amp;$D110,'[1]2024'!$B:$B,0),MATCH(L$4,'[1]2024'!$2:$2,0)),0)++IFERROR(INDEX('[1]2024'!$A:$Q,MATCH($C$3&amp;$D110,'[1]2024'!$B:$B,0),MATCH(L$4,'[1]2024'!$2:$2,0)),0)++IFERROR(INDEX('[1]2024'!$A:$Q,MATCH($D$3&amp;$D110,'[1]2024'!$B:$B,0),MATCH(L$4,'[1]2024'!$2:$2,0)),0)</f>
        <v>0</v>
      </c>
      <c r="M110" s="264">
        <f>IFERROR(INDEX('[1]2024'!$A:$Q,MATCH($A$3&amp;$D110,'[1]2024'!$B:$B,0),MATCH(M$4,'[1]2024'!$2:$2,0)),0)+IFERROR(INDEX('[1]2024'!$A:$Q,MATCH($B$3&amp;$D110,'[1]2024'!$B:$B,0),MATCH(M$4,'[1]2024'!$2:$2,0)),0)++IFERROR(INDEX('[1]2024'!$A:$Q,MATCH($C$3&amp;$D110,'[1]2024'!$B:$B,0),MATCH(M$4,'[1]2024'!$2:$2,0)),0)++IFERROR(INDEX('[1]2024'!$A:$Q,MATCH($D$3&amp;$D110,'[1]2024'!$B:$B,0),MATCH(M$4,'[1]2024'!$2:$2,0)),0)</f>
        <v>0</v>
      </c>
      <c r="N110" s="264">
        <f>IFERROR(INDEX('[1]2024'!$A:$Q,MATCH($A$3&amp;$D110,'[1]2024'!$B:$B,0),MATCH(N$4,'[1]2024'!$2:$2,0)),0)+IFERROR(INDEX('[1]2024'!$A:$Q,MATCH($B$3&amp;$D110,'[1]2024'!$B:$B,0),MATCH(N$4,'[1]2024'!$2:$2,0)),0)++IFERROR(INDEX('[1]2024'!$A:$Q,MATCH($C$3&amp;$D110,'[1]2024'!$B:$B,0),MATCH(N$4,'[1]2024'!$2:$2,0)),0)++IFERROR(INDEX('[1]2024'!$A:$Q,MATCH($D$3&amp;$D110,'[1]2024'!$B:$B,0),MATCH(N$4,'[1]2024'!$2:$2,0)),0)</f>
        <v>0</v>
      </c>
      <c r="O110" s="264">
        <f>IFERROR(INDEX('[1]2024'!$A:$Q,MATCH($A$3&amp;$D110,'[1]2024'!$B:$B,0),MATCH(O$4,'[1]2024'!$2:$2,0)),0)+IFERROR(INDEX('[1]2024'!$A:$Q,MATCH($B$3&amp;$D110,'[1]2024'!$B:$B,0),MATCH(O$4,'[1]2024'!$2:$2,0)),0)++IFERROR(INDEX('[1]2024'!$A:$Q,MATCH($C$3&amp;$D110,'[1]2024'!$B:$B,0),MATCH(O$4,'[1]2024'!$2:$2,0)),0)++IFERROR(INDEX('[1]2024'!$A:$Q,MATCH($D$3&amp;$D110,'[1]2024'!$B:$B,0),MATCH(O$4,'[1]2024'!$2:$2,0)),0)</f>
        <v>0</v>
      </c>
      <c r="P110" s="264">
        <f>IFERROR(INDEX('[1]2024'!$A:$Q,MATCH($A$3&amp;$D110,'[1]2024'!$B:$B,0),MATCH(P$4,'[1]2024'!$2:$2,0)),0)+IFERROR(INDEX('[1]2024'!$A:$Q,MATCH($B$3&amp;$D110,'[1]2024'!$B:$B,0),MATCH(P$4,'[1]2024'!$2:$2,0)),0)++IFERROR(INDEX('[1]2024'!$A:$Q,MATCH($C$3&amp;$D110,'[1]2024'!$B:$B,0),MATCH(P$4,'[1]2024'!$2:$2,0)),0)++IFERROR(INDEX('[1]2024'!$A:$Q,MATCH($D$3&amp;$D110,'[1]2024'!$B:$B,0),MATCH(P$4,'[1]2024'!$2:$2,0)),0)</f>
        <v>0</v>
      </c>
      <c r="Q110" s="264">
        <f>IFERROR(INDEX('[1]2024'!$A:$Q,MATCH($A$3&amp;$D110,'[1]2024'!$B:$B,0),MATCH(Q$4,'[1]2024'!$2:$2,0)),0)+IFERROR(INDEX('[1]2024'!$A:$Q,MATCH($B$3&amp;$D110,'[1]2024'!$B:$B,0),MATCH(Q$4,'[1]2024'!$2:$2,0)),0)++IFERROR(INDEX('[1]2024'!$A:$Q,MATCH($C$3&amp;$D110,'[1]2024'!$B:$B,0),MATCH(Q$4,'[1]2024'!$2:$2,0)),0)++IFERROR(INDEX('[1]2024'!$A:$Q,MATCH($D$3&amp;$D110,'[1]2024'!$B:$B,0),MATCH(Q$4,'[1]2024'!$2:$2,0)),0)</f>
        <v>0</v>
      </c>
      <c r="R110" s="264">
        <f>IFERROR(INDEX('[1]2024'!$A:$Q,MATCH($A$3&amp;$D110,'[1]2024'!$B:$B,0),MATCH(R$4,'[1]2024'!$2:$2,0)),0)+IFERROR(INDEX('[1]2024'!$A:$Q,MATCH($B$3&amp;$D110,'[1]2024'!$B:$B,0),MATCH(R$4,'[1]2024'!$2:$2,0)),0)++IFERROR(INDEX('[1]2024'!$A:$Q,MATCH($C$3&amp;$D110,'[1]2024'!$B:$B,0),MATCH(R$4,'[1]2024'!$2:$2,0)),0)++IFERROR(INDEX('[1]2024'!$A:$Q,MATCH($D$3&amp;$D110,'[1]2024'!$B:$B,0),MATCH(R$4,'[1]2024'!$2:$2,0)),0)</f>
        <v>0</v>
      </c>
      <c r="S110" s="264">
        <f>IFERROR(INDEX('[1]2024'!$A:$Q,MATCH($A$3&amp;$D110,'[1]2024'!$B:$B,0),MATCH(S$4,'[1]2024'!$2:$2,0)),0)+IFERROR(INDEX('[1]2024'!$A:$Q,MATCH($B$3&amp;$D110,'[1]2024'!$B:$B,0),MATCH(S$4,'[1]2024'!$2:$2,0)),0)++IFERROR(INDEX('[1]2024'!$A:$Q,MATCH($C$3&amp;$D110,'[1]2024'!$B:$B,0),MATCH(S$4,'[1]2024'!$2:$2,0)),0)++IFERROR(INDEX('[1]2024'!$A:$Q,MATCH($D$3&amp;$D110,'[1]2024'!$B:$B,0),MATCH(S$4,'[1]2024'!$2:$2,0)),0)</f>
        <v>0</v>
      </c>
      <c r="T110" s="75">
        <v>0</v>
      </c>
      <c r="U110" s="245">
        <f t="shared" si="94"/>
        <v>0</v>
      </c>
      <c r="V110" s="246">
        <v>0</v>
      </c>
      <c r="W110" s="247">
        <v>0</v>
      </c>
      <c r="X110" s="247">
        <v>0</v>
      </c>
      <c r="Y110" s="247">
        <v>0</v>
      </c>
      <c r="Z110" s="247">
        <v>0</v>
      </c>
      <c r="AA110" s="247">
        <v>0</v>
      </c>
      <c r="AB110" s="247">
        <v>0</v>
      </c>
      <c r="AC110" s="247">
        <v>0</v>
      </c>
      <c r="AD110" s="247">
        <v>0</v>
      </c>
      <c r="AE110" s="247">
        <v>0</v>
      </c>
      <c r="AF110" s="247">
        <v>0</v>
      </c>
      <c r="AG110" s="248">
        <v>0</v>
      </c>
      <c r="AH110" s="245">
        <f>송도공장장!AH110+제조팀!AH110+송도밸리데이션팀!AH110+송도생산지원팀!AH110+송도설비관리팀!AH110+품질관리6팀!AH110+품질보증3팀!AH110</f>
        <v>1513344</v>
      </c>
      <c r="AI110" s="245">
        <f>송도공장장!AI110+제조팀!AI110+송도밸리데이션팀!AI110+송도생산지원팀!AI110+송도설비관리팀!AI110+품질관리6팀!AI110+품질보증3팀!AI110</f>
        <v>126112</v>
      </c>
      <c r="AJ110" s="245">
        <f>송도공장장!AJ110+제조팀!AJ110+송도밸리데이션팀!AJ110+송도생산지원팀!AJ110+송도설비관리팀!AJ110+품질관리6팀!AJ110+품질보증3팀!AJ110</f>
        <v>126112</v>
      </c>
      <c r="AK110" s="245">
        <f>송도공장장!AK110+제조팀!AK110+송도밸리데이션팀!AK110+송도생산지원팀!AK110+송도설비관리팀!AK110+품질관리6팀!AK110+품질보증3팀!AK110</f>
        <v>126112</v>
      </c>
      <c r="AL110" s="245">
        <f>송도공장장!AL110+제조팀!AL110+송도밸리데이션팀!AL110+송도생산지원팀!AL110+송도설비관리팀!AL110+품질관리6팀!AL110+품질보증3팀!AL110</f>
        <v>126112</v>
      </c>
      <c r="AM110" s="245">
        <f>송도공장장!AM110+제조팀!AM110+송도밸리데이션팀!AM110+송도생산지원팀!AM110+송도설비관리팀!AM110+품질관리6팀!AM110+품질보증3팀!AM110</f>
        <v>126112</v>
      </c>
      <c r="AN110" s="245">
        <f>송도공장장!AN110+제조팀!AN110+송도밸리데이션팀!AN110+송도생산지원팀!AN110+송도설비관리팀!AN110+품질관리6팀!AN110+품질보증3팀!AN110</f>
        <v>126112</v>
      </c>
      <c r="AO110" s="245">
        <f>송도공장장!AO110+제조팀!AO110+송도밸리데이션팀!AO110+송도생산지원팀!AO110+송도설비관리팀!AO110+품질관리6팀!AO110+품질보증3팀!AO110</f>
        <v>126112</v>
      </c>
      <c r="AP110" s="245">
        <f>송도공장장!AP110+제조팀!AP110+송도밸리데이션팀!AP110+송도생산지원팀!AP110+송도설비관리팀!AP110+품질관리6팀!AP110+품질보증3팀!AP110</f>
        <v>126112</v>
      </c>
      <c r="AQ110" s="245">
        <f>송도공장장!AQ110+제조팀!AQ110+송도밸리데이션팀!AQ110+송도생산지원팀!AQ110+송도설비관리팀!AQ110+품질관리6팀!AQ110+품질보증3팀!AQ110</f>
        <v>126112</v>
      </c>
      <c r="AR110" s="245">
        <f>송도공장장!AR110+제조팀!AR110+송도밸리데이션팀!AR110+송도생산지원팀!AR110+송도설비관리팀!AR110+품질관리6팀!AR110+품질보증3팀!AR110</f>
        <v>126112</v>
      </c>
      <c r="AS110" s="245">
        <f>송도공장장!AS110+제조팀!AS110+송도밸리데이션팀!AS110+송도생산지원팀!AS110+송도설비관리팀!AS110+품질관리6팀!AS110+품질보증3팀!AS110</f>
        <v>126112</v>
      </c>
      <c r="AT110" s="245">
        <f>송도공장장!AT110+제조팀!AT110+송도밸리데이션팀!AT110+송도생산지원팀!AT110+송도설비관리팀!AT110+품질관리6팀!AT110+품질보증3팀!AT110</f>
        <v>126112</v>
      </c>
      <c r="AU110" s="245">
        <f t="shared" si="53"/>
        <v>378336</v>
      </c>
      <c r="AV110" s="245">
        <f t="shared" si="74"/>
        <v>378336</v>
      </c>
      <c r="AW110" s="245">
        <f t="shared" si="75"/>
        <v>378336</v>
      </c>
      <c r="AX110" s="245">
        <f t="shared" si="76"/>
        <v>378336</v>
      </c>
      <c r="AY110" s="245">
        <f t="shared" si="95"/>
        <v>1513344</v>
      </c>
      <c r="AZ110" s="245">
        <f t="shared" si="96"/>
        <v>1513344</v>
      </c>
      <c r="BA110" s="245">
        <f t="shared" si="97"/>
        <v>1513344</v>
      </c>
      <c r="BB110" s="250"/>
      <c r="BC110" s="251" t="s">
        <v>24</v>
      </c>
      <c r="BD110" s="261"/>
      <c r="BE110" s="264">
        <v>0</v>
      </c>
      <c r="BF110" s="264">
        <v>0</v>
      </c>
      <c r="BG110" s="264">
        <v>0</v>
      </c>
      <c r="BH110" s="265">
        <f t="shared" si="77"/>
        <v>0</v>
      </c>
    </row>
    <row r="111" spans="1:60" outlineLevel="1" x14ac:dyDescent="0.3">
      <c r="A111" s="71" t="s">
        <v>208</v>
      </c>
      <c r="B111" s="238" t="s">
        <v>204</v>
      </c>
      <c r="C111" s="238" t="s">
        <v>31</v>
      </c>
      <c r="D111" s="239">
        <v>5111140</v>
      </c>
      <c r="E111" s="239" t="s">
        <v>205</v>
      </c>
      <c r="F111" s="277">
        <v>0</v>
      </c>
      <c r="G111" s="245">
        <f t="shared" si="93"/>
        <v>0</v>
      </c>
      <c r="H111" s="264">
        <f>IFERROR(INDEX('[1]2024'!$A:$Q,MATCH($A$3&amp;$D111,'[1]2024'!$B:$B,0),MATCH(H$4,'[1]2024'!$2:$2,0)),0)+IFERROR(INDEX('[1]2024'!$A:$Q,MATCH($B$3&amp;$D111,'[1]2024'!$B:$B,0),MATCH(H$4,'[1]2024'!$2:$2,0)),0)++IFERROR(INDEX('[1]2024'!$A:$Q,MATCH($C$3&amp;$D111,'[1]2024'!$B:$B,0),MATCH(H$4,'[1]2024'!$2:$2,0)),0)++IFERROR(INDEX('[1]2024'!$A:$Q,MATCH($D$3&amp;$D111,'[1]2024'!$B:$B,0),MATCH(H$4,'[1]2024'!$2:$2,0)),0)</f>
        <v>0</v>
      </c>
      <c r="I111" s="264">
        <f>IFERROR(INDEX('[1]2024'!$A:$Q,MATCH($A$3&amp;$D111,'[1]2024'!$B:$B,0),MATCH(I$4,'[1]2024'!$2:$2,0)),0)+IFERROR(INDEX('[1]2024'!$A:$Q,MATCH($B$3&amp;$D111,'[1]2024'!$B:$B,0),MATCH(I$4,'[1]2024'!$2:$2,0)),0)++IFERROR(INDEX('[1]2024'!$A:$Q,MATCH($C$3&amp;$D111,'[1]2024'!$B:$B,0),MATCH(I$4,'[1]2024'!$2:$2,0)),0)++IFERROR(INDEX('[1]2024'!$A:$Q,MATCH($D$3&amp;$D111,'[1]2024'!$B:$B,0),MATCH(I$4,'[1]2024'!$2:$2,0)),0)</f>
        <v>0</v>
      </c>
      <c r="J111" s="264">
        <f>IFERROR(INDEX('[1]2024'!$A:$Q,MATCH($A$3&amp;$D111,'[1]2024'!$B:$B,0),MATCH(J$4,'[1]2024'!$2:$2,0)),0)+IFERROR(INDEX('[1]2024'!$A:$Q,MATCH($B$3&amp;$D111,'[1]2024'!$B:$B,0),MATCH(J$4,'[1]2024'!$2:$2,0)),0)++IFERROR(INDEX('[1]2024'!$A:$Q,MATCH($C$3&amp;$D111,'[1]2024'!$B:$B,0),MATCH(J$4,'[1]2024'!$2:$2,0)),0)++IFERROR(INDEX('[1]2024'!$A:$Q,MATCH($D$3&amp;$D111,'[1]2024'!$B:$B,0),MATCH(J$4,'[1]2024'!$2:$2,0)),0)</f>
        <v>0</v>
      </c>
      <c r="K111" s="264">
        <f>IFERROR(INDEX('[1]2024'!$A:$Q,MATCH($A$3&amp;$D111,'[1]2024'!$B:$B,0),MATCH(K$4,'[1]2024'!$2:$2,0)),0)+IFERROR(INDEX('[1]2024'!$A:$Q,MATCH($B$3&amp;$D111,'[1]2024'!$B:$B,0),MATCH(K$4,'[1]2024'!$2:$2,0)),0)++IFERROR(INDEX('[1]2024'!$A:$Q,MATCH($C$3&amp;$D111,'[1]2024'!$B:$B,0),MATCH(K$4,'[1]2024'!$2:$2,0)),0)++IFERROR(INDEX('[1]2024'!$A:$Q,MATCH($D$3&amp;$D111,'[1]2024'!$B:$B,0),MATCH(K$4,'[1]2024'!$2:$2,0)),0)</f>
        <v>0</v>
      </c>
      <c r="L111" s="264">
        <f>IFERROR(INDEX('[1]2024'!$A:$Q,MATCH($A$3&amp;$D111,'[1]2024'!$B:$B,0),MATCH(L$4,'[1]2024'!$2:$2,0)),0)+IFERROR(INDEX('[1]2024'!$A:$Q,MATCH($B$3&amp;$D111,'[1]2024'!$B:$B,0),MATCH(L$4,'[1]2024'!$2:$2,0)),0)++IFERROR(INDEX('[1]2024'!$A:$Q,MATCH($C$3&amp;$D111,'[1]2024'!$B:$B,0),MATCH(L$4,'[1]2024'!$2:$2,0)),0)++IFERROR(INDEX('[1]2024'!$A:$Q,MATCH($D$3&amp;$D111,'[1]2024'!$B:$B,0),MATCH(L$4,'[1]2024'!$2:$2,0)),0)</f>
        <v>0</v>
      </c>
      <c r="M111" s="264">
        <f>IFERROR(INDEX('[1]2024'!$A:$Q,MATCH($A$3&amp;$D111,'[1]2024'!$B:$B,0),MATCH(M$4,'[1]2024'!$2:$2,0)),0)+IFERROR(INDEX('[1]2024'!$A:$Q,MATCH($B$3&amp;$D111,'[1]2024'!$B:$B,0),MATCH(M$4,'[1]2024'!$2:$2,0)),0)++IFERROR(INDEX('[1]2024'!$A:$Q,MATCH($C$3&amp;$D111,'[1]2024'!$B:$B,0),MATCH(M$4,'[1]2024'!$2:$2,0)),0)++IFERROR(INDEX('[1]2024'!$A:$Q,MATCH($D$3&amp;$D111,'[1]2024'!$B:$B,0),MATCH(M$4,'[1]2024'!$2:$2,0)),0)</f>
        <v>0</v>
      </c>
      <c r="N111" s="264">
        <f>IFERROR(INDEX('[1]2024'!$A:$Q,MATCH($A$3&amp;$D111,'[1]2024'!$B:$B,0),MATCH(N$4,'[1]2024'!$2:$2,0)),0)+IFERROR(INDEX('[1]2024'!$A:$Q,MATCH($B$3&amp;$D111,'[1]2024'!$B:$B,0),MATCH(N$4,'[1]2024'!$2:$2,0)),0)++IFERROR(INDEX('[1]2024'!$A:$Q,MATCH($C$3&amp;$D111,'[1]2024'!$B:$B,0),MATCH(N$4,'[1]2024'!$2:$2,0)),0)++IFERROR(INDEX('[1]2024'!$A:$Q,MATCH($D$3&amp;$D111,'[1]2024'!$B:$B,0),MATCH(N$4,'[1]2024'!$2:$2,0)),0)</f>
        <v>0</v>
      </c>
      <c r="O111" s="264">
        <f>IFERROR(INDEX('[1]2024'!$A:$Q,MATCH($A$3&amp;$D111,'[1]2024'!$B:$B,0),MATCH(O$4,'[1]2024'!$2:$2,0)),0)+IFERROR(INDEX('[1]2024'!$A:$Q,MATCH($B$3&amp;$D111,'[1]2024'!$B:$B,0),MATCH(O$4,'[1]2024'!$2:$2,0)),0)++IFERROR(INDEX('[1]2024'!$A:$Q,MATCH($C$3&amp;$D111,'[1]2024'!$B:$B,0),MATCH(O$4,'[1]2024'!$2:$2,0)),0)++IFERROR(INDEX('[1]2024'!$A:$Q,MATCH($D$3&amp;$D111,'[1]2024'!$B:$B,0),MATCH(O$4,'[1]2024'!$2:$2,0)),0)</f>
        <v>0</v>
      </c>
      <c r="P111" s="264">
        <f>IFERROR(INDEX('[1]2024'!$A:$Q,MATCH($A$3&amp;$D111,'[1]2024'!$B:$B,0),MATCH(P$4,'[1]2024'!$2:$2,0)),0)+IFERROR(INDEX('[1]2024'!$A:$Q,MATCH($B$3&amp;$D111,'[1]2024'!$B:$B,0),MATCH(P$4,'[1]2024'!$2:$2,0)),0)++IFERROR(INDEX('[1]2024'!$A:$Q,MATCH($C$3&amp;$D111,'[1]2024'!$B:$B,0),MATCH(P$4,'[1]2024'!$2:$2,0)),0)++IFERROR(INDEX('[1]2024'!$A:$Q,MATCH($D$3&amp;$D111,'[1]2024'!$B:$B,0),MATCH(P$4,'[1]2024'!$2:$2,0)),0)</f>
        <v>0</v>
      </c>
      <c r="Q111" s="264">
        <f>IFERROR(INDEX('[1]2024'!$A:$Q,MATCH($A$3&amp;$D111,'[1]2024'!$B:$B,0),MATCH(Q$4,'[1]2024'!$2:$2,0)),0)+IFERROR(INDEX('[1]2024'!$A:$Q,MATCH($B$3&amp;$D111,'[1]2024'!$B:$B,0),MATCH(Q$4,'[1]2024'!$2:$2,0)),0)++IFERROR(INDEX('[1]2024'!$A:$Q,MATCH($C$3&amp;$D111,'[1]2024'!$B:$B,0),MATCH(Q$4,'[1]2024'!$2:$2,0)),0)++IFERROR(INDEX('[1]2024'!$A:$Q,MATCH($D$3&amp;$D111,'[1]2024'!$B:$B,0),MATCH(Q$4,'[1]2024'!$2:$2,0)),0)</f>
        <v>0</v>
      </c>
      <c r="R111" s="264">
        <f>IFERROR(INDEX('[1]2024'!$A:$Q,MATCH($A$3&amp;$D111,'[1]2024'!$B:$B,0),MATCH(R$4,'[1]2024'!$2:$2,0)),0)+IFERROR(INDEX('[1]2024'!$A:$Q,MATCH($B$3&amp;$D111,'[1]2024'!$B:$B,0),MATCH(R$4,'[1]2024'!$2:$2,0)),0)++IFERROR(INDEX('[1]2024'!$A:$Q,MATCH($C$3&amp;$D111,'[1]2024'!$B:$B,0),MATCH(R$4,'[1]2024'!$2:$2,0)),0)++IFERROR(INDEX('[1]2024'!$A:$Q,MATCH($D$3&amp;$D111,'[1]2024'!$B:$B,0),MATCH(R$4,'[1]2024'!$2:$2,0)),0)</f>
        <v>0</v>
      </c>
      <c r="S111" s="264">
        <f>IFERROR(INDEX('[1]2024'!$A:$Q,MATCH($A$3&amp;$D111,'[1]2024'!$B:$B,0),MATCH(S$4,'[1]2024'!$2:$2,0)),0)+IFERROR(INDEX('[1]2024'!$A:$Q,MATCH($B$3&amp;$D111,'[1]2024'!$B:$B,0),MATCH(S$4,'[1]2024'!$2:$2,0)),0)++IFERROR(INDEX('[1]2024'!$A:$Q,MATCH($C$3&amp;$D111,'[1]2024'!$B:$B,0),MATCH(S$4,'[1]2024'!$2:$2,0)),0)++IFERROR(INDEX('[1]2024'!$A:$Q,MATCH($D$3&amp;$D111,'[1]2024'!$B:$B,0),MATCH(S$4,'[1]2024'!$2:$2,0)),0)</f>
        <v>0</v>
      </c>
      <c r="T111" s="75">
        <v>0</v>
      </c>
      <c r="U111" s="245">
        <f t="shared" si="94"/>
        <v>0</v>
      </c>
      <c r="V111" s="246">
        <v>0</v>
      </c>
      <c r="W111" s="247">
        <v>0</v>
      </c>
      <c r="X111" s="247">
        <v>0</v>
      </c>
      <c r="Y111" s="247">
        <v>0</v>
      </c>
      <c r="Z111" s="247">
        <v>0</v>
      </c>
      <c r="AA111" s="247">
        <v>0</v>
      </c>
      <c r="AB111" s="247">
        <v>0</v>
      </c>
      <c r="AC111" s="247">
        <v>0</v>
      </c>
      <c r="AD111" s="247">
        <v>0</v>
      </c>
      <c r="AE111" s="247">
        <v>0</v>
      </c>
      <c r="AF111" s="247">
        <v>0</v>
      </c>
      <c r="AG111" s="248">
        <v>0</v>
      </c>
      <c r="AH111" s="245">
        <f>송도공장장!AH111+제조팀!AH111+송도밸리데이션팀!AH111+송도생산지원팀!AH111+송도설비관리팀!AH111+품질관리6팀!AH111+품질보증3팀!AH111</f>
        <v>0</v>
      </c>
      <c r="AI111" s="245">
        <f>송도공장장!AI111+제조팀!AI111+송도밸리데이션팀!AI111+송도생산지원팀!AI111+송도설비관리팀!AI111+품질관리6팀!AI111+품질보증3팀!AI111</f>
        <v>0</v>
      </c>
      <c r="AJ111" s="245">
        <f>송도공장장!AJ111+제조팀!AJ111+송도밸리데이션팀!AJ111+송도생산지원팀!AJ111+송도설비관리팀!AJ111+품질관리6팀!AJ111+품질보증3팀!AJ111</f>
        <v>0</v>
      </c>
      <c r="AK111" s="245">
        <f>송도공장장!AK111+제조팀!AK111+송도밸리데이션팀!AK111+송도생산지원팀!AK111+송도설비관리팀!AK111+품질관리6팀!AK111+품질보증3팀!AK111</f>
        <v>0</v>
      </c>
      <c r="AL111" s="245">
        <f>송도공장장!AL111+제조팀!AL111+송도밸리데이션팀!AL111+송도생산지원팀!AL111+송도설비관리팀!AL111+품질관리6팀!AL111+품질보증3팀!AL111</f>
        <v>0</v>
      </c>
      <c r="AM111" s="245">
        <f>송도공장장!AM111+제조팀!AM111+송도밸리데이션팀!AM111+송도생산지원팀!AM111+송도설비관리팀!AM111+품질관리6팀!AM111+품질보증3팀!AM111</f>
        <v>0</v>
      </c>
      <c r="AN111" s="245">
        <f>송도공장장!AN111+제조팀!AN111+송도밸리데이션팀!AN111+송도생산지원팀!AN111+송도설비관리팀!AN111+품질관리6팀!AN111+품질보증3팀!AN111</f>
        <v>0</v>
      </c>
      <c r="AO111" s="245">
        <f>송도공장장!AO111+제조팀!AO111+송도밸리데이션팀!AO111+송도생산지원팀!AO111+송도설비관리팀!AO111+품질관리6팀!AO111+품질보증3팀!AO111</f>
        <v>0</v>
      </c>
      <c r="AP111" s="245">
        <f>송도공장장!AP111+제조팀!AP111+송도밸리데이션팀!AP111+송도생산지원팀!AP111+송도설비관리팀!AP111+품질관리6팀!AP111+품질보증3팀!AP111</f>
        <v>0</v>
      </c>
      <c r="AQ111" s="245">
        <f>송도공장장!AQ111+제조팀!AQ111+송도밸리데이션팀!AQ111+송도생산지원팀!AQ111+송도설비관리팀!AQ111+품질관리6팀!AQ111+품질보증3팀!AQ111</f>
        <v>0</v>
      </c>
      <c r="AR111" s="245">
        <f>송도공장장!AR111+제조팀!AR111+송도밸리데이션팀!AR111+송도생산지원팀!AR111+송도설비관리팀!AR111+품질관리6팀!AR111+품질보증3팀!AR111</f>
        <v>0</v>
      </c>
      <c r="AS111" s="245">
        <f>송도공장장!AS111+제조팀!AS111+송도밸리데이션팀!AS111+송도생산지원팀!AS111+송도설비관리팀!AS111+품질관리6팀!AS111+품질보증3팀!AS111</f>
        <v>0</v>
      </c>
      <c r="AT111" s="245">
        <f>송도공장장!AT111+제조팀!AT111+송도밸리데이션팀!AT111+송도생산지원팀!AT111+송도설비관리팀!AT111+품질관리6팀!AT111+품질보증3팀!AT111</f>
        <v>0</v>
      </c>
      <c r="AU111" s="245">
        <f t="shared" si="53"/>
        <v>0</v>
      </c>
      <c r="AV111" s="245">
        <f t="shared" si="74"/>
        <v>0</v>
      </c>
      <c r="AW111" s="245">
        <f t="shared" si="75"/>
        <v>0</v>
      </c>
      <c r="AX111" s="245">
        <f t="shared" si="76"/>
        <v>0</v>
      </c>
      <c r="AY111" s="245">
        <f t="shared" si="95"/>
        <v>0</v>
      </c>
      <c r="AZ111" s="245">
        <f t="shared" si="96"/>
        <v>0</v>
      </c>
      <c r="BA111" s="245">
        <f t="shared" si="97"/>
        <v>0</v>
      </c>
      <c r="BB111" s="250"/>
      <c r="BC111" s="251" t="s">
        <v>24</v>
      </c>
      <c r="BD111" s="261"/>
      <c r="BE111" s="264">
        <v>0</v>
      </c>
      <c r="BF111" s="264">
        <v>0</v>
      </c>
      <c r="BG111" s="264">
        <v>0</v>
      </c>
      <c r="BH111" s="265">
        <f t="shared" si="77"/>
        <v>0</v>
      </c>
    </row>
    <row r="112" spans="1:60" outlineLevel="1" x14ac:dyDescent="0.3">
      <c r="A112" s="71" t="s">
        <v>209</v>
      </c>
      <c r="B112" s="238" t="s">
        <v>204</v>
      </c>
      <c r="C112" s="238" t="s">
        <v>31</v>
      </c>
      <c r="D112" s="239">
        <v>5111150</v>
      </c>
      <c r="E112" s="239" t="s">
        <v>205</v>
      </c>
      <c r="F112" s="277">
        <v>0</v>
      </c>
      <c r="G112" s="245">
        <f t="shared" si="93"/>
        <v>0</v>
      </c>
      <c r="H112" s="264">
        <f>IFERROR(INDEX('[1]2024'!$A:$Q,MATCH($A$3&amp;$D112,'[1]2024'!$B:$B,0),MATCH(H$4,'[1]2024'!$2:$2,0)),0)+IFERROR(INDEX('[1]2024'!$A:$Q,MATCH($B$3&amp;$D112,'[1]2024'!$B:$B,0),MATCH(H$4,'[1]2024'!$2:$2,0)),0)++IFERROR(INDEX('[1]2024'!$A:$Q,MATCH($C$3&amp;$D112,'[1]2024'!$B:$B,0),MATCH(H$4,'[1]2024'!$2:$2,0)),0)++IFERROR(INDEX('[1]2024'!$A:$Q,MATCH($D$3&amp;$D112,'[1]2024'!$B:$B,0),MATCH(H$4,'[1]2024'!$2:$2,0)),0)</f>
        <v>0</v>
      </c>
      <c r="I112" s="264">
        <f>IFERROR(INDEX('[1]2024'!$A:$Q,MATCH($A$3&amp;$D112,'[1]2024'!$B:$B,0),MATCH(I$4,'[1]2024'!$2:$2,0)),0)+IFERROR(INDEX('[1]2024'!$A:$Q,MATCH($B$3&amp;$D112,'[1]2024'!$B:$B,0),MATCH(I$4,'[1]2024'!$2:$2,0)),0)++IFERROR(INDEX('[1]2024'!$A:$Q,MATCH($C$3&amp;$D112,'[1]2024'!$B:$B,0),MATCH(I$4,'[1]2024'!$2:$2,0)),0)++IFERROR(INDEX('[1]2024'!$A:$Q,MATCH($D$3&amp;$D112,'[1]2024'!$B:$B,0),MATCH(I$4,'[1]2024'!$2:$2,0)),0)</f>
        <v>0</v>
      </c>
      <c r="J112" s="264">
        <f>IFERROR(INDEX('[1]2024'!$A:$Q,MATCH($A$3&amp;$D112,'[1]2024'!$B:$B,0),MATCH(J$4,'[1]2024'!$2:$2,0)),0)+IFERROR(INDEX('[1]2024'!$A:$Q,MATCH($B$3&amp;$D112,'[1]2024'!$B:$B,0),MATCH(J$4,'[1]2024'!$2:$2,0)),0)++IFERROR(INDEX('[1]2024'!$A:$Q,MATCH($C$3&amp;$D112,'[1]2024'!$B:$B,0),MATCH(J$4,'[1]2024'!$2:$2,0)),0)++IFERROR(INDEX('[1]2024'!$A:$Q,MATCH($D$3&amp;$D112,'[1]2024'!$B:$B,0),MATCH(J$4,'[1]2024'!$2:$2,0)),0)</f>
        <v>0</v>
      </c>
      <c r="K112" s="264">
        <f>IFERROR(INDEX('[1]2024'!$A:$Q,MATCH($A$3&amp;$D112,'[1]2024'!$B:$B,0),MATCH(K$4,'[1]2024'!$2:$2,0)),0)+IFERROR(INDEX('[1]2024'!$A:$Q,MATCH($B$3&amp;$D112,'[1]2024'!$B:$B,0),MATCH(K$4,'[1]2024'!$2:$2,0)),0)++IFERROR(INDEX('[1]2024'!$A:$Q,MATCH($C$3&amp;$D112,'[1]2024'!$B:$B,0),MATCH(K$4,'[1]2024'!$2:$2,0)),0)++IFERROR(INDEX('[1]2024'!$A:$Q,MATCH($D$3&amp;$D112,'[1]2024'!$B:$B,0),MATCH(K$4,'[1]2024'!$2:$2,0)),0)</f>
        <v>0</v>
      </c>
      <c r="L112" s="264">
        <f>IFERROR(INDEX('[1]2024'!$A:$Q,MATCH($A$3&amp;$D112,'[1]2024'!$B:$B,0),MATCH(L$4,'[1]2024'!$2:$2,0)),0)+IFERROR(INDEX('[1]2024'!$A:$Q,MATCH($B$3&amp;$D112,'[1]2024'!$B:$B,0),MATCH(L$4,'[1]2024'!$2:$2,0)),0)++IFERROR(INDEX('[1]2024'!$A:$Q,MATCH($C$3&amp;$D112,'[1]2024'!$B:$B,0),MATCH(L$4,'[1]2024'!$2:$2,0)),0)++IFERROR(INDEX('[1]2024'!$A:$Q,MATCH($D$3&amp;$D112,'[1]2024'!$B:$B,0),MATCH(L$4,'[1]2024'!$2:$2,0)),0)</f>
        <v>0</v>
      </c>
      <c r="M112" s="264">
        <f>IFERROR(INDEX('[1]2024'!$A:$Q,MATCH($A$3&amp;$D112,'[1]2024'!$B:$B,0),MATCH(M$4,'[1]2024'!$2:$2,0)),0)+IFERROR(INDEX('[1]2024'!$A:$Q,MATCH($B$3&amp;$D112,'[1]2024'!$B:$B,0),MATCH(M$4,'[1]2024'!$2:$2,0)),0)++IFERROR(INDEX('[1]2024'!$A:$Q,MATCH($C$3&amp;$D112,'[1]2024'!$B:$B,0),MATCH(M$4,'[1]2024'!$2:$2,0)),0)++IFERROR(INDEX('[1]2024'!$A:$Q,MATCH($D$3&amp;$D112,'[1]2024'!$B:$B,0),MATCH(M$4,'[1]2024'!$2:$2,0)),0)</f>
        <v>0</v>
      </c>
      <c r="N112" s="264">
        <f>IFERROR(INDEX('[1]2024'!$A:$Q,MATCH($A$3&amp;$D112,'[1]2024'!$B:$B,0),MATCH(N$4,'[1]2024'!$2:$2,0)),0)+IFERROR(INDEX('[1]2024'!$A:$Q,MATCH($B$3&amp;$D112,'[1]2024'!$B:$B,0),MATCH(N$4,'[1]2024'!$2:$2,0)),0)++IFERROR(INDEX('[1]2024'!$A:$Q,MATCH($C$3&amp;$D112,'[1]2024'!$B:$B,0),MATCH(N$4,'[1]2024'!$2:$2,0)),0)++IFERROR(INDEX('[1]2024'!$A:$Q,MATCH($D$3&amp;$D112,'[1]2024'!$B:$B,0),MATCH(N$4,'[1]2024'!$2:$2,0)),0)</f>
        <v>0</v>
      </c>
      <c r="O112" s="264">
        <f>IFERROR(INDEX('[1]2024'!$A:$Q,MATCH($A$3&amp;$D112,'[1]2024'!$B:$B,0),MATCH(O$4,'[1]2024'!$2:$2,0)),0)+IFERROR(INDEX('[1]2024'!$A:$Q,MATCH($B$3&amp;$D112,'[1]2024'!$B:$B,0),MATCH(O$4,'[1]2024'!$2:$2,0)),0)++IFERROR(INDEX('[1]2024'!$A:$Q,MATCH($C$3&amp;$D112,'[1]2024'!$B:$B,0),MATCH(O$4,'[1]2024'!$2:$2,0)),0)++IFERROR(INDEX('[1]2024'!$A:$Q,MATCH($D$3&amp;$D112,'[1]2024'!$B:$B,0),MATCH(O$4,'[1]2024'!$2:$2,0)),0)</f>
        <v>0</v>
      </c>
      <c r="P112" s="264">
        <f>IFERROR(INDEX('[1]2024'!$A:$Q,MATCH($A$3&amp;$D112,'[1]2024'!$B:$B,0),MATCH(P$4,'[1]2024'!$2:$2,0)),0)+IFERROR(INDEX('[1]2024'!$A:$Q,MATCH($B$3&amp;$D112,'[1]2024'!$B:$B,0),MATCH(P$4,'[1]2024'!$2:$2,0)),0)++IFERROR(INDEX('[1]2024'!$A:$Q,MATCH($C$3&amp;$D112,'[1]2024'!$B:$B,0),MATCH(P$4,'[1]2024'!$2:$2,0)),0)++IFERROR(INDEX('[1]2024'!$A:$Q,MATCH($D$3&amp;$D112,'[1]2024'!$B:$B,0),MATCH(P$4,'[1]2024'!$2:$2,0)),0)</f>
        <v>0</v>
      </c>
      <c r="Q112" s="264">
        <f>IFERROR(INDEX('[1]2024'!$A:$Q,MATCH($A$3&amp;$D112,'[1]2024'!$B:$B,0),MATCH(Q$4,'[1]2024'!$2:$2,0)),0)+IFERROR(INDEX('[1]2024'!$A:$Q,MATCH($B$3&amp;$D112,'[1]2024'!$B:$B,0),MATCH(Q$4,'[1]2024'!$2:$2,0)),0)++IFERROR(INDEX('[1]2024'!$A:$Q,MATCH($C$3&amp;$D112,'[1]2024'!$B:$B,0),MATCH(Q$4,'[1]2024'!$2:$2,0)),0)++IFERROR(INDEX('[1]2024'!$A:$Q,MATCH($D$3&amp;$D112,'[1]2024'!$B:$B,0),MATCH(Q$4,'[1]2024'!$2:$2,0)),0)</f>
        <v>0</v>
      </c>
      <c r="R112" s="264">
        <f>IFERROR(INDEX('[1]2024'!$A:$Q,MATCH($A$3&amp;$D112,'[1]2024'!$B:$B,0),MATCH(R$4,'[1]2024'!$2:$2,0)),0)+IFERROR(INDEX('[1]2024'!$A:$Q,MATCH($B$3&amp;$D112,'[1]2024'!$B:$B,0),MATCH(R$4,'[1]2024'!$2:$2,0)),0)++IFERROR(INDEX('[1]2024'!$A:$Q,MATCH($C$3&amp;$D112,'[1]2024'!$B:$B,0),MATCH(R$4,'[1]2024'!$2:$2,0)),0)++IFERROR(INDEX('[1]2024'!$A:$Q,MATCH($D$3&amp;$D112,'[1]2024'!$B:$B,0),MATCH(R$4,'[1]2024'!$2:$2,0)),0)</f>
        <v>0</v>
      </c>
      <c r="S112" s="264">
        <f>IFERROR(INDEX('[1]2024'!$A:$Q,MATCH($A$3&amp;$D112,'[1]2024'!$B:$B,0),MATCH(S$4,'[1]2024'!$2:$2,0)),0)+IFERROR(INDEX('[1]2024'!$A:$Q,MATCH($B$3&amp;$D112,'[1]2024'!$B:$B,0),MATCH(S$4,'[1]2024'!$2:$2,0)),0)++IFERROR(INDEX('[1]2024'!$A:$Q,MATCH($C$3&amp;$D112,'[1]2024'!$B:$B,0),MATCH(S$4,'[1]2024'!$2:$2,0)),0)++IFERROR(INDEX('[1]2024'!$A:$Q,MATCH($D$3&amp;$D112,'[1]2024'!$B:$B,0),MATCH(S$4,'[1]2024'!$2:$2,0)),0)</f>
        <v>0</v>
      </c>
      <c r="T112" s="75">
        <v>0</v>
      </c>
      <c r="U112" s="245">
        <f t="shared" si="94"/>
        <v>0</v>
      </c>
      <c r="V112" s="246">
        <v>0</v>
      </c>
      <c r="W112" s="247">
        <v>0</v>
      </c>
      <c r="X112" s="247">
        <v>0</v>
      </c>
      <c r="Y112" s="247">
        <v>0</v>
      </c>
      <c r="Z112" s="247">
        <v>0</v>
      </c>
      <c r="AA112" s="247">
        <v>0</v>
      </c>
      <c r="AB112" s="247">
        <v>0</v>
      </c>
      <c r="AC112" s="247">
        <v>0</v>
      </c>
      <c r="AD112" s="247">
        <v>0</v>
      </c>
      <c r="AE112" s="247">
        <v>0</v>
      </c>
      <c r="AF112" s="247">
        <v>0</v>
      </c>
      <c r="AG112" s="248">
        <v>0</v>
      </c>
      <c r="AH112" s="245">
        <f>송도공장장!AH112+제조팀!AH112+송도밸리데이션팀!AH112+송도생산지원팀!AH112+송도설비관리팀!AH112+품질관리6팀!AH112+품질보증3팀!AH112</f>
        <v>0</v>
      </c>
      <c r="AI112" s="245">
        <f>송도공장장!AI112+제조팀!AI112+송도밸리데이션팀!AI112+송도생산지원팀!AI112+송도설비관리팀!AI112+품질관리6팀!AI112+품질보증3팀!AI112</f>
        <v>0</v>
      </c>
      <c r="AJ112" s="245">
        <f>송도공장장!AJ112+제조팀!AJ112+송도밸리데이션팀!AJ112+송도생산지원팀!AJ112+송도설비관리팀!AJ112+품질관리6팀!AJ112+품질보증3팀!AJ112</f>
        <v>0</v>
      </c>
      <c r="AK112" s="245">
        <f>송도공장장!AK112+제조팀!AK112+송도밸리데이션팀!AK112+송도생산지원팀!AK112+송도설비관리팀!AK112+품질관리6팀!AK112+품질보증3팀!AK112</f>
        <v>0</v>
      </c>
      <c r="AL112" s="245">
        <f>송도공장장!AL112+제조팀!AL112+송도밸리데이션팀!AL112+송도생산지원팀!AL112+송도설비관리팀!AL112+품질관리6팀!AL112+품질보증3팀!AL112</f>
        <v>0</v>
      </c>
      <c r="AM112" s="245">
        <f>송도공장장!AM112+제조팀!AM112+송도밸리데이션팀!AM112+송도생산지원팀!AM112+송도설비관리팀!AM112+품질관리6팀!AM112+품질보증3팀!AM112</f>
        <v>0</v>
      </c>
      <c r="AN112" s="245">
        <f>송도공장장!AN112+제조팀!AN112+송도밸리데이션팀!AN112+송도생산지원팀!AN112+송도설비관리팀!AN112+품질관리6팀!AN112+품질보증3팀!AN112</f>
        <v>0</v>
      </c>
      <c r="AO112" s="245">
        <f>송도공장장!AO112+제조팀!AO112+송도밸리데이션팀!AO112+송도생산지원팀!AO112+송도설비관리팀!AO112+품질관리6팀!AO112+품질보증3팀!AO112</f>
        <v>0</v>
      </c>
      <c r="AP112" s="245">
        <f>송도공장장!AP112+제조팀!AP112+송도밸리데이션팀!AP112+송도생산지원팀!AP112+송도설비관리팀!AP112+품질관리6팀!AP112+품질보증3팀!AP112</f>
        <v>0</v>
      </c>
      <c r="AQ112" s="245">
        <f>송도공장장!AQ112+제조팀!AQ112+송도밸리데이션팀!AQ112+송도생산지원팀!AQ112+송도설비관리팀!AQ112+품질관리6팀!AQ112+품질보증3팀!AQ112</f>
        <v>0</v>
      </c>
      <c r="AR112" s="245">
        <f>송도공장장!AR112+제조팀!AR112+송도밸리데이션팀!AR112+송도생산지원팀!AR112+송도설비관리팀!AR112+품질관리6팀!AR112+품질보증3팀!AR112</f>
        <v>0</v>
      </c>
      <c r="AS112" s="245">
        <f>송도공장장!AS112+제조팀!AS112+송도밸리데이션팀!AS112+송도생산지원팀!AS112+송도설비관리팀!AS112+품질관리6팀!AS112+품질보증3팀!AS112</f>
        <v>0</v>
      </c>
      <c r="AT112" s="245">
        <f>송도공장장!AT112+제조팀!AT112+송도밸리데이션팀!AT112+송도생산지원팀!AT112+송도설비관리팀!AT112+품질관리6팀!AT112+품질보증3팀!AT112</f>
        <v>0</v>
      </c>
      <c r="AU112" s="245">
        <f t="shared" si="53"/>
        <v>0</v>
      </c>
      <c r="AV112" s="245">
        <f t="shared" si="74"/>
        <v>0</v>
      </c>
      <c r="AW112" s="245">
        <f t="shared" si="75"/>
        <v>0</v>
      </c>
      <c r="AX112" s="245">
        <f t="shared" si="76"/>
        <v>0</v>
      </c>
      <c r="AY112" s="245">
        <f t="shared" si="95"/>
        <v>0</v>
      </c>
      <c r="AZ112" s="245">
        <f t="shared" si="96"/>
        <v>0</v>
      </c>
      <c r="BA112" s="245">
        <f t="shared" si="97"/>
        <v>0</v>
      </c>
      <c r="BB112" s="250"/>
      <c r="BC112" s="251" t="s">
        <v>24</v>
      </c>
      <c r="BD112" s="261"/>
      <c r="BE112" s="264">
        <v>0</v>
      </c>
      <c r="BF112" s="264">
        <v>0</v>
      </c>
      <c r="BG112" s="264">
        <v>0</v>
      </c>
      <c r="BH112" s="265">
        <f t="shared" si="77"/>
        <v>0</v>
      </c>
    </row>
    <row r="113" spans="1:60" outlineLevel="1" x14ac:dyDescent="0.3">
      <c r="A113" s="71" t="s">
        <v>210</v>
      </c>
      <c r="B113" s="238" t="s">
        <v>204</v>
      </c>
      <c r="C113" s="238" t="s">
        <v>31</v>
      </c>
      <c r="D113" s="239">
        <v>5111160</v>
      </c>
      <c r="E113" s="239" t="s">
        <v>205</v>
      </c>
      <c r="F113" s="277">
        <v>0</v>
      </c>
      <c r="G113" s="245">
        <f t="shared" si="93"/>
        <v>0</v>
      </c>
      <c r="H113" s="264">
        <f>IFERROR(INDEX('[1]2024'!$A:$Q,MATCH($A$3&amp;$D113,'[1]2024'!$B:$B,0),MATCH(H$4,'[1]2024'!$2:$2,0)),0)+IFERROR(INDEX('[1]2024'!$A:$Q,MATCH($B$3&amp;$D113,'[1]2024'!$B:$B,0),MATCH(H$4,'[1]2024'!$2:$2,0)),0)++IFERROR(INDEX('[1]2024'!$A:$Q,MATCH($C$3&amp;$D113,'[1]2024'!$B:$B,0),MATCH(H$4,'[1]2024'!$2:$2,0)),0)++IFERROR(INDEX('[1]2024'!$A:$Q,MATCH($D$3&amp;$D113,'[1]2024'!$B:$B,0),MATCH(H$4,'[1]2024'!$2:$2,0)),0)</f>
        <v>0</v>
      </c>
      <c r="I113" s="264">
        <f>IFERROR(INDEX('[1]2024'!$A:$Q,MATCH($A$3&amp;$D113,'[1]2024'!$B:$B,0),MATCH(I$4,'[1]2024'!$2:$2,0)),0)+IFERROR(INDEX('[1]2024'!$A:$Q,MATCH($B$3&amp;$D113,'[1]2024'!$B:$B,0),MATCH(I$4,'[1]2024'!$2:$2,0)),0)++IFERROR(INDEX('[1]2024'!$A:$Q,MATCH($C$3&amp;$D113,'[1]2024'!$B:$B,0),MATCH(I$4,'[1]2024'!$2:$2,0)),0)++IFERROR(INDEX('[1]2024'!$A:$Q,MATCH($D$3&amp;$D113,'[1]2024'!$B:$B,0),MATCH(I$4,'[1]2024'!$2:$2,0)),0)</f>
        <v>0</v>
      </c>
      <c r="J113" s="264">
        <f>IFERROR(INDEX('[1]2024'!$A:$Q,MATCH($A$3&amp;$D113,'[1]2024'!$B:$B,0),MATCH(J$4,'[1]2024'!$2:$2,0)),0)+IFERROR(INDEX('[1]2024'!$A:$Q,MATCH($B$3&amp;$D113,'[1]2024'!$B:$B,0),MATCH(J$4,'[1]2024'!$2:$2,0)),0)++IFERROR(INDEX('[1]2024'!$A:$Q,MATCH($C$3&amp;$D113,'[1]2024'!$B:$B,0),MATCH(J$4,'[1]2024'!$2:$2,0)),0)++IFERROR(INDEX('[1]2024'!$A:$Q,MATCH($D$3&amp;$D113,'[1]2024'!$B:$B,0),MATCH(J$4,'[1]2024'!$2:$2,0)),0)</f>
        <v>0</v>
      </c>
      <c r="K113" s="264">
        <f>IFERROR(INDEX('[1]2024'!$A:$Q,MATCH($A$3&amp;$D113,'[1]2024'!$B:$B,0),MATCH(K$4,'[1]2024'!$2:$2,0)),0)+IFERROR(INDEX('[1]2024'!$A:$Q,MATCH($B$3&amp;$D113,'[1]2024'!$B:$B,0),MATCH(K$4,'[1]2024'!$2:$2,0)),0)++IFERROR(INDEX('[1]2024'!$A:$Q,MATCH($C$3&amp;$D113,'[1]2024'!$B:$B,0),MATCH(K$4,'[1]2024'!$2:$2,0)),0)++IFERROR(INDEX('[1]2024'!$A:$Q,MATCH($D$3&amp;$D113,'[1]2024'!$B:$B,0),MATCH(K$4,'[1]2024'!$2:$2,0)),0)</f>
        <v>0</v>
      </c>
      <c r="L113" s="264">
        <f>IFERROR(INDEX('[1]2024'!$A:$Q,MATCH($A$3&amp;$D113,'[1]2024'!$B:$B,0),MATCH(L$4,'[1]2024'!$2:$2,0)),0)+IFERROR(INDEX('[1]2024'!$A:$Q,MATCH($B$3&amp;$D113,'[1]2024'!$B:$B,0),MATCH(L$4,'[1]2024'!$2:$2,0)),0)++IFERROR(INDEX('[1]2024'!$A:$Q,MATCH($C$3&amp;$D113,'[1]2024'!$B:$B,0),MATCH(L$4,'[1]2024'!$2:$2,0)),0)++IFERROR(INDEX('[1]2024'!$A:$Q,MATCH($D$3&amp;$D113,'[1]2024'!$B:$B,0),MATCH(L$4,'[1]2024'!$2:$2,0)),0)</f>
        <v>0</v>
      </c>
      <c r="M113" s="264">
        <f>IFERROR(INDEX('[1]2024'!$A:$Q,MATCH($A$3&amp;$D113,'[1]2024'!$B:$B,0),MATCH(M$4,'[1]2024'!$2:$2,0)),0)+IFERROR(INDEX('[1]2024'!$A:$Q,MATCH($B$3&amp;$D113,'[1]2024'!$B:$B,0),MATCH(M$4,'[1]2024'!$2:$2,0)),0)++IFERROR(INDEX('[1]2024'!$A:$Q,MATCH($C$3&amp;$D113,'[1]2024'!$B:$B,0),MATCH(M$4,'[1]2024'!$2:$2,0)),0)++IFERROR(INDEX('[1]2024'!$A:$Q,MATCH($D$3&amp;$D113,'[1]2024'!$B:$B,0),MATCH(M$4,'[1]2024'!$2:$2,0)),0)</f>
        <v>0</v>
      </c>
      <c r="N113" s="264">
        <f>IFERROR(INDEX('[1]2024'!$A:$Q,MATCH($A$3&amp;$D113,'[1]2024'!$B:$B,0),MATCH(N$4,'[1]2024'!$2:$2,0)),0)+IFERROR(INDEX('[1]2024'!$A:$Q,MATCH($B$3&amp;$D113,'[1]2024'!$B:$B,0),MATCH(N$4,'[1]2024'!$2:$2,0)),0)++IFERROR(INDEX('[1]2024'!$A:$Q,MATCH($C$3&amp;$D113,'[1]2024'!$B:$B,0),MATCH(N$4,'[1]2024'!$2:$2,0)),0)++IFERROR(INDEX('[1]2024'!$A:$Q,MATCH($D$3&amp;$D113,'[1]2024'!$B:$B,0),MATCH(N$4,'[1]2024'!$2:$2,0)),0)</f>
        <v>0</v>
      </c>
      <c r="O113" s="264">
        <f>IFERROR(INDEX('[1]2024'!$A:$Q,MATCH($A$3&amp;$D113,'[1]2024'!$B:$B,0),MATCH(O$4,'[1]2024'!$2:$2,0)),0)+IFERROR(INDEX('[1]2024'!$A:$Q,MATCH($B$3&amp;$D113,'[1]2024'!$B:$B,0),MATCH(O$4,'[1]2024'!$2:$2,0)),0)++IFERROR(INDEX('[1]2024'!$A:$Q,MATCH($C$3&amp;$D113,'[1]2024'!$B:$B,0),MATCH(O$4,'[1]2024'!$2:$2,0)),0)++IFERROR(INDEX('[1]2024'!$A:$Q,MATCH($D$3&amp;$D113,'[1]2024'!$B:$B,0),MATCH(O$4,'[1]2024'!$2:$2,0)),0)</f>
        <v>0</v>
      </c>
      <c r="P113" s="264">
        <f>IFERROR(INDEX('[1]2024'!$A:$Q,MATCH($A$3&amp;$D113,'[1]2024'!$B:$B,0),MATCH(P$4,'[1]2024'!$2:$2,0)),0)+IFERROR(INDEX('[1]2024'!$A:$Q,MATCH($B$3&amp;$D113,'[1]2024'!$B:$B,0),MATCH(P$4,'[1]2024'!$2:$2,0)),0)++IFERROR(INDEX('[1]2024'!$A:$Q,MATCH($C$3&amp;$D113,'[1]2024'!$B:$B,0),MATCH(P$4,'[1]2024'!$2:$2,0)),0)++IFERROR(INDEX('[1]2024'!$A:$Q,MATCH($D$3&amp;$D113,'[1]2024'!$B:$B,0),MATCH(P$4,'[1]2024'!$2:$2,0)),0)</f>
        <v>0</v>
      </c>
      <c r="Q113" s="264">
        <f>IFERROR(INDEX('[1]2024'!$A:$Q,MATCH($A$3&amp;$D113,'[1]2024'!$B:$B,0),MATCH(Q$4,'[1]2024'!$2:$2,0)),0)+IFERROR(INDEX('[1]2024'!$A:$Q,MATCH($B$3&amp;$D113,'[1]2024'!$B:$B,0),MATCH(Q$4,'[1]2024'!$2:$2,0)),0)++IFERROR(INDEX('[1]2024'!$A:$Q,MATCH($C$3&amp;$D113,'[1]2024'!$B:$B,0),MATCH(Q$4,'[1]2024'!$2:$2,0)),0)++IFERROR(INDEX('[1]2024'!$A:$Q,MATCH($D$3&amp;$D113,'[1]2024'!$B:$B,0),MATCH(Q$4,'[1]2024'!$2:$2,0)),0)</f>
        <v>0</v>
      </c>
      <c r="R113" s="264">
        <f>IFERROR(INDEX('[1]2024'!$A:$Q,MATCH($A$3&amp;$D113,'[1]2024'!$B:$B,0),MATCH(R$4,'[1]2024'!$2:$2,0)),0)+IFERROR(INDEX('[1]2024'!$A:$Q,MATCH($B$3&amp;$D113,'[1]2024'!$B:$B,0),MATCH(R$4,'[1]2024'!$2:$2,0)),0)++IFERROR(INDEX('[1]2024'!$A:$Q,MATCH($C$3&amp;$D113,'[1]2024'!$B:$B,0),MATCH(R$4,'[1]2024'!$2:$2,0)),0)++IFERROR(INDEX('[1]2024'!$A:$Q,MATCH($D$3&amp;$D113,'[1]2024'!$B:$B,0),MATCH(R$4,'[1]2024'!$2:$2,0)),0)</f>
        <v>0</v>
      </c>
      <c r="S113" s="264">
        <f>IFERROR(INDEX('[1]2024'!$A:$Q,MATCH($A$3&amp;$D113,'[1]2024'!$B:$B,0),MATCH(S$4,'[1]2024'!$2:$2,0)),0)+IFERROR(INDEX('[1]2024'!$A:$Q,MATCH($B$3&amp;$D113,'[1]2024'!$B:$B,0),MATCH(S$4,'[1]2024'!$2:$2,0)),0)++IFERROR(INDEX('[1]2024'!$A:$Q,MATCH($C$3&amp;$D113,'[1]2024'!$B:$B,0),MATCH(S$4,'[1]2024'!$2:$2,0)),0)++IFERROR(INDEX('[1]2024'!$A:$Q,MATCH($D$3&amp;$D113,'[1]2024'!$B:$B,0),MATCH(S$4,'[1]2024'!$2:$2,0)),0)</f>
        <v>0</v>
      </c>
      <c r="T113" s="75">
        <v>0</v>
      </c>
      <c r="U113" s="245">
        <f t="shared" si="94"/>
        <v>0</v>
      </c>
      <c r="V113" s="246">
        <v>0</v>
      </c>
      <c r="W113" s="247">
        <v>0</v>
      </c>
      <c r="X113" s="247">
        <v>0</v>
      </c>
      <c r="Y113" s="247">
        <v>0</v>
      </c>
      <c r="Z113" s="247">
        <v>0</v>
      </c>
      <c r="AA113" s="247">
        <v>0</v>
      </c>
      <c r="AB113" s="247">
        <v>0</v>
      </c>
      <c r="AC113" s="247">
        <v>0</v>
      </c>
      <c r="AD113" s="247">
        <v>0</v>
      </c>
      <c r="AE113" s="247">
        <v>0</v>
      </c>
      <c r="AF113" s="247">
        <v>0</v>
      </c>
      <c r="AG113" s="248">
        <v>0</v>
      </c>
      <c r="AH113" s="245">
        <f>송도공장장!AH113+제조팀!AH113+송도밸리데이션팀!AH113+송도생산지원팀!AH113+송도설비관리팀!AH113+품질관리6팀!AH113+품질보증3팀!AH113</f>
        <v>0</v>
      </c>
      <c r="AI113" s="245">
        <f>송도공장장!AI113+제조팀!AI113+송도밸리데이션팀!AI113+송도생산지원팀!AI113+송도설비관리팀!AI113+품질관리6팀!AI113+품질보증3팀!AI113</f>
        <v>0</v>
      </c>
      <c r="AJ113" s="245">
        <f>송도공장장!AJ113+제조팀!AJ113+송도밸리데이션팀!AJ113+송도생산지원팀!AJ113+송도설비관리팀!AJ113+품질관리6팀!AJ113+품질보증3팀!AJ113</f>
        <v>0</v>
      </c>
      <c r="AK113" s="245">
        <f>송도공장장!AK113+제조팀!AK113+송도밸리데이션팀!AK113+송도생산지원팀!AK113+송도설비관리팀!AK113+품질관리6팀!AK113+품질보증3팀!AK113</f>
        <v>0</v>
      </c>
      <c r="AL113" s="245">
        <f>송도공장장!AL113+제조팀!AL113+송도밸리데이션팀!AL113+송도생산지원팀!AL113+송도설비관리팀!AL113+품질관리6팀!AL113+품질보증3팀!AL113</f>
        <v>0</v>
      </c>
      <c r="AM113" s="245">
        <f>송도공장장!AM113+제조팀!AM113+송도밸리데이션팀!AM113+송도생산지원팀!AM113+송도설비관리팀!AM113+품질관리6팀!AM113+품질보증3팀!AM113</f>
        <v>0</v>
      </c>
      <c r="AN113" s="245">
        <f>송도공장장!AN113+제조팀!AN113+송도밸리데이션팀!AN113+송도생산지원팀!AN113+송도설비관리팀!AN113+품질관리6팀!AN113+품질보증3팀!AN113</f>
        <v>0</v>
      </c>
      <c r="AO113" s="245">
        <f>송도공장장!AO113+제조팀!AO113+송도밸리데이션팀!AO113+송도생산지원팀!AO113+송도설비관리팀!AO113+품질관리6팀!AO113+품질보증3팀!AO113</f>
        <v>0</v>
      </c>
      <c r="AP113" s="245">
        <f>송도공장장!AP113+제조팀!AP113+송도밸리데이션팀!AP113+송도생산지원팀!AP113+송도설비관리팀!AP113+품질관리6팀!AP113+품질보증3팀!AP113</f>
        <v>0</v>
      </c>
      <c r="AQ113" s="245">
        <f>송도공장장!AQ113+제조팀!AQ113+송도밸리데이션팀!AQ113+송도생산지원팀!AQ113+송도설비관리팀!AQ113+품질관리6팀!AQ113+품질보증3팀!AQ113</f>
        <v>0</v>
      </c>
      <c r="AR113" s="245">
        <f>송도공장장!AR113+제조팀!AR113+송도밸리데이션팀!AR113+송도생산지원팀!AR113+송도설비관리팀!AR113+품질관리6팀!AR113+품질보증3팀!AR113</f>
        <v>0</v>
      </c>
      <c r="AS113" s="245">
        <f>송도공장장!AS113+제조팀!AS113+송도밸리데이션팀!AS113+송도생산지원팀!AS113+송도설비관리팀!AS113+품질관리6팀!AS113+품질보증3팀!AS113</f>
        <v>0</v>
      </c>
      <c r="AT113" s="245">
        <f>송도공장장!AT113+제조팀!AT113+송도밸리데이션팀!AT113+송도생산지원팀!AT113+송도설비관리팀!AT113+품질관리6팀!AT113+품질보증3팀!AT113</f>
        <v>0</v>
      </c>
      <c r="AU113" s="245">
        <f t="shared" si="53"/>
        <v>0</v>
      </c>
      <c r="AV113" s="245">
        <f t="shared" si="74"/>
        <v>0</v>
      </c>
      <c r="AW113" s="245">
        <f t="shared" si="75"/>
        <v>0</v>
      </c>
      <c r="AX113" s="245">
        <f t="shared" si="76"/>
        <v>0</v>
      </c>
      <c r="AY113" s="245">
        <f t="shared" si="95"/>
        <v>0</v>
      </c>
      <c r="AZ113" s="245">
        <f t="shared" si="96"/>
        <v>0</v>
      </c>
      <c r="BA113" s="245">
        <f t="shared" si="97"/>
        <v>0</v>
      </c>
      <c r="BB113" s="250"/>
      <c r="BC113" s="251" t="s">
        <v>24</v>
      </c>
      <c r="BD113" s="261"/>
      <c r="BE113" s="264">
        <v>0</v>
      </c>
      <c r="BF113" s="264">
        <v>0</v>
      </c>
      <c r="BG113" s="264">
        <v>0</v>
      </c>
      <c r="BH113" s="265">
        <f t="shared" si="77"/>
        <v>0</v>
      </c>
    </row>
    <row r="114" spans="1:60" outlineLevel="1" x14ac:dyDescent="0.3">
      <c r="A114" s="71" t="s">
        <v>211</v>
      </c>
      <c r="B114" s="238" t="s">
        <v>204</v>
      </c>
      <c r="C114" s="238" t="s">
        <v>31</v>
      </c>
      <c r="D114" s="239">
        <v>5111141</v>
      </c>
      <c r="E114" s="239" t="s">
        <v>205</v>
      </c>
      <c r="F114" s="277">
        <v>0</v>
      </c>
      <c r="G114" s="245">
        <f t="shared" si="93"/>
        <v>0</v>
      </c>
      <c r="H114" s="264">
        <f>IFERROR(INDEX('[1]2024'!$A:$Q,MATCH($A$3&amp;$D114,'[1]2024'!$B:$B,0),MATCH(H$4,'[1]2024'!$2:$2,0)),0)+IFERROR(INDEX('[1]2024'!$A:$Q,MATCH($B$3&amp;$D114,'[1]2024'!$B:$B,0),MATCH(H$4,'[1]2024'!$2:$2,0)),0)++IFERROR(INDEX('[1]2024'!$A:$Q,MATCH($C$3&amp;$D114,'[1]2024'!$B:$B,0),MATCH(H$4,'[1]2024'!$2:$2,0)),0)++IFERROR(INDEX('[1]2024'!$A:$Q,MATCH($D$3&amp;$D114,'[1]2024'!$B:$B,0),MATCH(H$4,'[1]2024'!$2:$2,0)),0)</f>
        <v>0</v>
      </c>
      <c r="I114" s="264">
        <f>IFERROR(INDEX('[1]2024'!$A:$Q,MATCH($A$3&amp;$D114,'[1]2024'!$B:$B,0),MATCH(I$4,'[1]2024'!$2:$2,0)),0)+IFERROR(INDEX('[1]2024'!$A:$Q,MATCH($B$3&amp;$D114,'[1]2024'!$B:$B,0),MATCH(I$4,'[1]2024'!$2:$2,0)),0)++IFERROR(INDEX('[1]2024'!$A:$Q,MATCH($C$3&amp;$D114,'[1]2024'!$B:$B,0),MATCH(I$4,'[1]2024'!$2:$2,0)),0)++IFERROR(INDEX('[1]2024'!$A:$Q,MATCH($D$3&amp;$D114,'[1]2024'!$B:$B,0),MATCH(I$4,'[1]2024'!$2:$2,0)),0)</f>
        <v>0</v>
      </c>
      <c r="J114" s="264">
        <f>IFERROR(INDEX('[1]2024'!$A:$Q,MATCH($A$3&amp;$D114,'[1]2024'!$B:$B,0),MATCH(J$4,'[1]2024'!$2:$2,0)),0)+IFERROR(INDEX('[1]2024'!$A:$Q,MATCH($B$3&amp;$D114,'[1]2024'!$B:$B,0),MATCH(J$4,'[1]2024'!$2:$2,0)),0)++IFERROR(INDEX('[1]2024'!$A:$Q,MATCH($C$3&amp;$D114,'[1]2024'!$B:$B,0),MATCH(J$4,'[1]2024'!$2:$2,0)),0)++IFERROR(INDEX('[1]2024'!$A:$Q,MATCH($D$3&amp;$D114,'[1]2024'!$B:$B,0),MATCH(J$4,'[1]2024'!$2:$2,0)),0)</f>
        <v>0</v>
      </c>
      <c r="K114" s="264">
        <f>IFERROR(INDEX('[1]2024'!$A:$Q,MATCH($A$3&amp;$D114,'[1]2024'!$B:$B,0),MATCH(K$4,'[1]2024'!$2:$2,0)),0)+IFERROR(INDEX('[1]2024'!$A:$Q,MATCH($B$3&amp;$D114,'[1]2024'!$B:$B,0),MATCH(K$4,'[1]2024'!$2:$2,0)),0)++IFERROR(INDEX('[1]2024'!$A:$Q,MATCH($C$3&amp;$D114,'[1]2024'!$B:$B,0),MATCH(K$4,'[1]2024'!$2:$2,0)),0)++IFERROR(INDEX('[1]2024'!$A:$Q,MATCH($D$3&amp;$D114,'[1]2024'!$B:$B,0),MATCH(K$4,'[1]2024'!$2:$2,0)),0)</f>
        <v>0</v>
      </c>
      <c r="L114" s="264">
        <f>IFERROR(INDEX('[1]2024'!$A:$Q,MATCH($A$3&amp;$D114,'[1]2024'!$B:$B,0),MATCH(L$4,'[1]2024'!$2:$2,0)),0)+IFERROR(INDEX('[1]2024'!$A:$Q,MATCH($B$3&amp;$D114,'[1]2024'!$B:$B,0),MATCH(L$4,'[1]2024'!$2:$2,0)),0)++IFERROR(INDEX('[1]2024'!$A:$Q,MATCH($C$3&amp;$D114,'[1]2024'!$B:$B,0),MATCH(L$4,'[1]2024'!$2:$2,0)),0)++IFERROR(INDEX('[1]2024'!$A:$Q,MATCH($D$3&amp;$D114,'[1]2024'!$B:$B,0),MATCH(L$4,'[1]2024'!$2:$2,0)),0)</f>
        <v>0</v>
      </c>
      <c r="M114" s="264">
        <f>IFERROR(INDEX('[1]2024'!$A:$Q,MATCH($A$3&amp;$D114,'[1]2024'!$B:$B,0),MATCH(M$4,'[1]2024'!$2:$2,0)),0)+IFERROR(INDEX('[1]2024'!$A:$Q,MATCH($B$3&amp;$D114,'[1]2024'!$B:$B,0),MATCH(M$4,'[1]2024'!$2:$2,0)),0)++IFERROR(INDEX('[1]2024'!$A:$Q,MATCH($C$3&amp;$D114,'[1]2024'!$B:$B,0),MATCH(M$4,'[1]2024'!$2:$2,0)),0)++IFERROR(INDEX('[1]2024'!$A:$Q,MATCH($D$3&amp;$D114,'[1]2024'!$B:$B,0),MATCH(M$4,'[1]2024'!$2:$2,0)),0)</f>
        <v>0</v>
      </c>
      <c r="N114" s="264">
        <f>IFERROR(INDEX('[1]2024'!$A:$Q,MATCH($A$3&amp;$D114,'[1]2024'!$B:$B,0),MATCH(N$4,'[1]2024'!$2:$2,0)),0)+IFERROR(INDEX('[1]2024'!$A:$Q,MATCH($B$3&amp;$D114,'[1]2024'!$B:$B,0),MATCH(N$4,'[1]2024'!$2:$2,0)),0)++IFERROR(INDEX('[1]2024'!$A:$Q,MATCH($C$3&amp;$D114,'[1]2024'!$B:$B,0),MATCH(N$4,'[1]2024'!$2:$2,0)),0)++IFERROR(INDEX('[1]2024'!$A:$Q,MATCH($D$3&amp;$D114,'[1]2024'!$B:$B,0),MATCH(N$4,'[1]2024'!$2:$2,0)),0)</f>
        <v>0</v>
      </c>
      <c r="O114" s="264">
        <f>IFERROR(INDEX('[1]2024'!$A:$Q,MATCH($A$3&amp;$D114,'[1]2024'!$B:$B,0),MATCH(O$4,'[1]2024'!$2:$2,0)),0)+IFERROR(INDEX('[1]2024'!$A:$Q,MATCH($B$3&amp;$D114,'[1]2024'!$B:$B,0),MATCH(O$4,'[1]2024'!$2:$2,0)),0)++IFERROR(INDEX('[1]2024'!$A:$Q,MATCH($C$3&amp;$D114,'[1]2024'!$B:$B,0),MATCH(O$4,'[1]2024'!$2:$2,0)),0)++IFERROR(INDEX('[1]2024'!$A:$Q,MATCH($D$3&amp;$D114,'[1]2024'!$B:$B,0),MATCH(O$4,'[1]2024'!$2:$2,0)),0)</f>
        <v>0</v>
      </c>
      <c r="P114" s="264">
        <f>IFERROR(INDEX('[1]2024'!$A:$Q,MATCH($A$3&amp;$D114,'[1]2024'!$B:$B,0),MATCH(P$4,'[1]2024'!$2:$2,0)),0)+IFERROR(INDEX('[1]2024'!$A:$Q,MATCH($B$3&amp;$D114,'[1]2024'!$B:$B,0),MATCH(P$4,'[1]2024'!$2:$2,0)),0)++IFERROR(INDEX('[1]2024'!$A:$Q,MATCH($C$3&amp;$D114,'[1]2024'!$B:$B,0),MATCH(P$4,'[1]2024'!$2:$2,0)),0)++IFERROR(INDEX('[1]2024'!$A:$Q,MATCH($D$3&amp;$D114,'[1]2024'!$B:$B,0),MATCH(P$4,'[1]2024'!$2:$2,0)),0)</f>
        <v>0</v>
      </c>
      <c r="Q114" s="264">
        <f>IFERROR(INDEX('[1]2024'!$A:$Q,MATCH($A$3&amp;$D114,'[1]2024'!$B:$B,0),MATCH(Q$4,'[1]2024'!$2:$2,0)),0)+IFERROR(INDEX('[1]2024'!$A:$Q,MATCH($B$3&amp;$D114,'[1]2024'!$B:$B,0),MATCH(Q$4,'[1]2024'!$2:$2,0)),0)++IFERROR(INDEX('[1]2024'!$A:$Q,MATCH($C$3&amp;$D114,'[1]2024'!$B:$B,0),MATCH(Q$4,'[1]2024'!$2:$2,0)),0)++IFERROR(INDEX('[1]2024'!$A:$Q,MATCH($D$3&amp;$D114,'[1]2024'!$B:$B,0),MATCH(Q$4,'[1]2024'!$2:$2,0)),0)</f>
        <v>0</v>
      </c>
      <c r="R114" s="264">
        <f>IFERROR(INDEX('[1]2024'!$A:$Q,MATCH($A$3&amp;$D114,'[1]2024'!$B:$B,0),MATCH(R$4,'[1]2024'!$2:$2,0)),0)+IFERROR(INDEX('[1]2024'!$A:$Q,MATCH($B$3&amp;$D114,'[1]2024'!$B:$B,0),MATCH(R$4,'[1]2024'!$2:$2,0)),0)++IFERROR(INDEX('[1]2024'!$A:$Q,MATCH($C$3&amp;$D114,'[1]2024'!$B:$B,0),MATCH(R$4,'[1]2024'!$2:$2,0)),0)++IFERROR(INDEX('[1]2024'!$A:$Q,MATCH($D$3&amp;$D114,'[1]2024'!$B:$B,0),MATCH(R$4,'[1]2024'!$2:$2,0)),0)</f>
        <v>0</v>
      </c>
      <c r="S114" s="264">
        <f>IFERROR(INDEX('[1]2024'!$A:$Q,MATCH($A$3&amp;$D114,'[1]2024'!$B:$B,0),MATCH(S$4,'[1]2024'!$2:$2,0)),0)+IFERROR(INDEX('[1]2024'!$A:$Q,MATCH($B$3&amp;$D114,'[1]2024'!$B:$B,0),MATCH(S$4,'[1]2024'!$2:$2,0)),0)++IFERROR(INDEX('[1]2024'!$A:$Q,MATCH($C$3&amp;$D114,'[1]2024'!$B:$B,0),MATCH(S$4,'[1]2024'!$2:$2,0)),0)++IFERROR(INDEX('[1]2024'!$A:$Q,MATCH($D$3&amp;$D114,'[1]2024'!$B:$B,0),MATCH(S$4,'[1]2024'!$2:$2,0)),0)</f>
        <v>0</v>
      </c>
      <c r="T114" s="75">
        <v>0</v>
      </c>
      <c r="U114" s="245">
        <f t="shared" si="94"/>
        <v>0</v>
      </c>
      <c r="V114" s="246">
        <v>0</v>
      </c>
      <c r="W114" s="247">
        <v>0</v>
      </c>
      <c r="X114" s="247">
        <v>0</v>
      </c>
      <c r="Y114" s="247">
        <v>0</v>
      </c>
      <c r="Z114" s="247">
        <v>0</v>
      </c>
      <c r="AA114" s="247">
        <v>0</v>
      </c>
      <c r="AB114" s="247">
        <v>0</v>
      </c>
      <c r="AC114" s="247">
        <v>0</v>
      </c>
      <c r="AD114" s="247">
        <v>0</v>
      </c>
      <c r="AE114" s="247">
        <v>0</v>
      </c>
      <c r="AF114" s="247">
        <v>0</v>
      </c>
      <c r="AG114" s="248">
        <v>0</v>
      </c>
      <c r="AH114" s="245">
        <f>송도공장장!AH114+제조팀!AH114+송도밸리데이션팀!AH114+송도생산지원팀!AH114+송도설비관리팀!AH114+품질관리6팀!AH114+품질보증3팀!AH114</f>
        <v>0</v>
      </c>
      <c r="AI114" s="245">
        <f>송도공장장!AI114+제조팀!AI114+송도밸리데이션팀!AI114+송도생산지원팀!AI114+송도설비관리팀!AI114+품질관리6팀!AI114+품질보증3팀!AI114</f>
        <v>0</v>
      </c>
      <c r="AJ114" s="245">
        <f>송도공장장!AJ114+제조팀!AJ114+송도밸리데이션팀!AJ114+송도생산지원팀!AJ114+송도설비관리팀!AJ114+품질관리6팀!AJ114+품질보증3팀!AJ114</f>
        <v>0</v>
      </c>
      <c r="AK114" s="245">
        <f>송도공장장!AK114+제조팀!AK114+송도밸리데이션팀!AK114+송도생산지원팀!AK114+송도설비관리팀!AK114+품질관리6팀!AK114+품질보증3팀!AK114</f>
        <v>0</v>
      </c>
      <c r="AL114" s="245">
        <f>송도공장장!AL114+제조팀!AL114+송도밸리데이션팀!AL114+송도생산지원팀!AL114+송도설비관리팀!AL114+품질관리6팀!AL114+품질보증3팀!AL114</f>
        <v>0</v>
      </c>
      <c r="AM114" s="245">
        <f>송도공장장!AM114+제조팀!AM114+송도밸리데이션팀!AM114+송도생산지원팀!AM114+송도설비관리팀!AM114+품질관리6팀!AM114+품질보증3팀!AM114</f>
        <v>0</v>
      </c>
      <c r="AN114" s="245">
        <f>송도공장장!AN114+제조팀!AN114+송도밸리데이션팀!AN114+송도생산지원팀!AN114+송도설비관리팀!AN114+품질관리6팀!AN114+품질보증3팀!AN114</f>
        <v>0</v>
      </c>
      <c r="AO114" s="245">
        <f>송도공장장!AO114+제조팀!AO114+송도밸리데이션팀!AO114+송도생산지원팀!AO114+송도설비관리팀!AO114+품질관리6팀!AO114+품질보증3팀!AO114</f>
        <v>0</v>
      </c>
      <c r="AP114" s="245">
        <f>송도공장장!AP114+제조팀!AP114+송도밸리데이션팀!AP114+송도생산지원팀!AP114+송도설비관리팀!AP114+품질관리6팀!AP114+품질보증3팀!AP114</f>
        <v>0</v>
      </c>
      <c r="AQ114" s="245">
        <f>송도공장장!AQ114+제조팀!AQ114+송도밸리데이션팀!AQ114+송도생산지원팀!AQ114+송도설비관리팀!AQ114+품질관리6팀!AQ114+품질보증3팀!AQ114</f>
        <v>0</v>
      </c>
      <c r="AR114" s="245">
        <f>송도공장장!AR114+제조팀!AR114+송도밸리데이션팀!AR114+송도생산지원팀!AR114+송도설비관리팀!AR114+품질관리6팀!AR114+품질보증3팀!AR114</f>
        <v>0</v>
      </c>
      <c r="AS114" s="245">
        <f>송도공장장!AS114+제조팀!AS114+송도밸리데이션팀!AS114+송도생산지원팀!AS114+송도설비관리팀!AS114+품질관리6팀!AS114+품질보증3팀!AS114</f>
        <v>0</v>
      </c>
      <c r="AT114" s="245">
        <f>송도공장장!AT114+제조팀!AT114+송도밸리데이션팀!AT114+송도생산지원팀!AT114+송도설비관리팀!AT114+품질관리6팀!AT114+품질보증3팀!AT114</f>
        <v>0</v>
      </c>
      <c r="AU114" s="245">
        <f t="shared" si="53"/>
        <v>0</v>
      </c>
      <c r="AV114" s="245">
        <f t="shared" si="74"/>
        <v>0</v>
      </c>
      <c r="AW114" s="245">
        <f t="shared" si="75"/>
        <v>0</v>
      </c>
      <c r="AX114" s="245">
        <f t="shared" si="76"/>
        <v>0</v>
      </c>
      <c r="AY114" s="245">
        <f t="shared" si="95"/>
        <v>0</v>
      </c>
      <c r="AZ114" s="245">
        <f t="shared" si="96"/>
        <v>0</v>
      </c>
      <c r="BA114" s="245">
        <f t="shared" si="97"/>
        <v>0</v>
      </c>
      <c r="BB114" s="250"/>
      <c r="BC114" s="251" t="s">
        <v>24</v>
      </c>
      <c r="BD114" s="261"/>
      <c r="BE114" s="264">
        <v>0</v>
      </c>
      <c r="BF114" s="264">
        <v>0</v>
      </c>
      <c r="BG114" s="264">
        <v>0</v>
      </c>
      <c r="BH114" s="265">
        <f t="shared" si="77"/>
        <v>0</v>
      </c>
    </row>
    <row r="115" spans="1:60" x14ac:dyDescent="0.3">
      <c r="A115" s="57" t="s">
        <v>212</v>
      </c>
      <c r="B115" s="256" t="s">
        <v>21</v>
      </c>
      <c r="C115" s="256"/>
      <c r="D115" s="257"/>
      <c r="E115" s="257"/>
      <c r="F115" s="272">
        <v>0</v>
      </c>
      <c r="G115" s="258">
        <f t="shared" ref="G115" si="98">SUM(G116:G117)</f>
        <v>0</v>
      </c>
      <c r="H115" s="259">
        <f t="shared" ref="H115:S115" si="99">SUM(H116:H117)</f>
        <v>0</v>
      </c>
      <c r="I115" s="260">
        <f t="shared" si="99"/>
        <v>0</v>
      </c>
      <c r="J115" s="260">
        <f t="shared" si="99"/>
        <v>0</v>
      </c>
      <c r="K115" s="260">
        <f t="shared" si="99"/>
        <v>0</v>
      </c>
      <c r="L115" s="260">
        <f t="shared" si="99"/>
        <v>0</v>
      </c>
      <c r="M115" s="260">
        <f t="shared" si="99"/>
        <v>0</v>
      </c>
      <c r="N115" s="260">
        <f t="shared" si="99"/>
        <v>0</v>
      </c>
      <c r="O115" s="260">
        <f t="shared" si="99"/>
        <v>0</v>
      </c>
      <c r="P115" s="260">
        <f t="shared" si="99"/>
        <v>0</v>
      </c>
      <c r="Q115" s="260">
        <f t="shared" si="99"/>
        <v>0</v>
      </c>
      <c r="R115" s="260">
        <f t="shared" si="99"/>
        <v>0</v>
      </c>
      <c r="S115" s="260">
        <f t="shared" si="99"/>
        <v>0</v>
      </c>
      <c r="T115" s="64">
        <v>64000</v>
      </c>
      <c r="U115" s="258">
        <f t="shared" ref="U115:Z115" si="100">SUM(U116:U117)</f>
        <v>37333</v>
      </c>
      <c r="V115" s="262">
        <f t="shared" si="100"/>
        <v>0</v>
      </c>
      <c r="W115" s="273">
        <f t="shared" si="100"/>
        <v>0</v>
      </c>
      <c r="X115" s="273">
        <f t="shared" si="100"/>
        <v>0</v>
      </c>
      <c r="Y115" s="273">
        <f t="shared" si="100"/>
        <v>0</v>
      </c>
      <c r="Z115" s="273">
        <f t="shared" si="100"/>
        <v>0</v>
      </c>
      <c r="AA115" s="273">
        <v>5333</v>
      </c>
      <c r="AB115" s="273">
        <v>5334</v>
      </c>
      <c r="AC115" s="273">
        <v>5333</v>
      </c>
      <c r="AD115" s="273">
        <v>5333</v>
      </c>
      <c r="AE115" s="273">
        <v>5334</v>
      </c>
      <c r="AF115" s="273">
        <v>5333</v>
      </c>
      <c r="AG115" s="274">
        <v>5333</v>
      </c>
      <c r="AH115" s="258">
        <f t="shared" ref="AH115:AT115" si="101">SUM(AH116:AH117)</f>
        <v>37332</v>
      </c>
      <c r="AI115" s="258">
        <f t="shared" si="101"/>
        <v>3111</v>
      </c>
      <c r="AJ115" s="258">
        <f t="shared" si="101"/>
        <v>3111</v>
      </c>
      <c r="AK115" s="258">
        <f t="shared" si="101"/>
        <v>3111</v>
      </c>
      <c r="AL115" s="258">
        <f t="shared" si="101"/>
        <v>3111</v>
      </c>
      <c r="AM115" s="258">
        <f t="shared" si="101"/>
        <v>3111</v>
      </c>
      <c r="AN115" s="258">
        <f t="shared" si="101"/>
        <v>3111</v>
      </c>
      <c r="AO115" s="258">
        <f t="shared" si="101"/>
        <v>3111</v>
      </c>
      <c r="AP115" s="258">
        <f t="shared" si="101"/>
        <v>3111</v>
      </c>
      <c r="AQ115" s="258">
        <f t="shared" si="101"/>
        <v>3111</v>
      </c>
      <c r="AR115" s="258">
        <f t="shared" si="101"/>
        <v>3111</v>
      </c>
      <c r="AS115" s="258">
        <f t="shared" si="101"/>
        <v>3111</v>
      </c>
      <c r="AT115" s="258">
        <f t="shared" si="101"/>
        <v>3111</v>
      </c>
      <c r="AU115" s="258">
        <f t="shared" si="53"/>
        <v>9333</v>
      </c>
      <c r="AV115" s="258">
        <f t="shared" si="74"/>
        <v>9333</v>
      </c>
      <c r="AW115" s="258">
        <f t="shared" si="75"/>
        <v>9333</v>
      </c>
      <c r="AX115" s="258">
        <f t="shared" si="76"/>
        <v>9333</v>
      </c>
      <c r="AY115" s="258">
        <f>SUM(AY116:AY117)</f>
        <v>37332</v>
      </c>
      <c r="AZ115" s="258">
        <f t="shared" ref="AZ115:BA115" si="102">SUM(AZ116:AZ117)</f>
        <v>37332</v>
      </c>
      <c r="BA115" s="258">
        <f t="shared" si="102"/>
        <v>37332</v>
      </c>
      <c r="BB115" s="250"/>
      <c r="BC115" s="275"/>
      <c r="BD115" s="276"/>
      <c r="BE115" s="262">
        <f>SUM(BE116:BE117)</f>
        <v>0</v>
      </c>
      <c r="BF115" s="262">
        <v>0</v>
      </c>
      <c r="BG115" s="262">
        <v>0</v>
      </c>
      <c r="BH115" s="263">
        <f t="shared" si="77"/>
        <v>0</v>
      </c>
    </row>
    <row r="116" spans="1:60" s="288" customFormat="1" outlineLevel="1" x14ac:dyDescent="0.3">
      <c r="A116" s="107" t="s">
        <v>213</v>
      </c>
      <c r="B116" s="269" t="s">
        <v>214</v>
      </c>
      <c r="C116" s="269" t="s">
        <v>31</v>
      </c>
      <c r="D116" s="278">
        <v>5112110</v>
      </c>
      <c r="E116" s="278" t="s">
        <v>215</v>
      </c>
      <c r="F116" s="279">
        <v>0</v>
      </c>
      <c r="G116" s="245">
        <f>SUM(H116:S116)</f>
        <v>0</v>
      </c>
      <c r="H116" s="264">
        <f>IFERROR(INDEX('[1]2024'!$A:$Q,MATCH($A$3&amp;$D116,'[1]2024'!$B:$B,0),MATCH(H$4,'[1]2024'!$2:$2,0)),0)+IFERROR(INDEX('[1]2024'!$A:$Q,MATCH($B$3&amp;$D116,'[1]2024'!$B:$B,0),MATCH(H$4,'[1]2024'!$2:$2,0)),0)++IFERROR(INDEX('[1]2024'!$A:$Q,MATCH($C$3&amp;$D116,'[1]2024'!$B:$B,0),MATCH(H$4,'[1]2024'!$2:$2,0)),0)++IFERROR(INDEX('[1]2024'!$A:$Q,MATCH($D$3&amp;$D116,'[1]2024'!$B:$B,0),MATCH(H$4,'[1]2024'!$2:$2,0)),0)</f>
        <v>0</v>
      </c>
      <c r="I116" s="264">
        <f>IFERROR(INDEX('[1]2024'!$A:$Q,MATCH($A$3&amp;$D116,'[1]2024'!$B:$B,0),MATCH(I$4,'[1]2024'!$2:$2,0)),0)+IFERROR(INDEX('[1]2024'!$A:$Q,MATCH($B$3&amp;$D116,'[1]2024'!$B:$B,0),MATCH(I$4,'[1]2024'!$2:$2,0)),0)++IFERROR(INDEX('[1]2024'!$A:$Q,MATCH($C$3&amp;$D116,'[1]2024'!$B:$B,0),MATCH(I$4,'[1]2024'!$2:$2,0)),0)++IFERROR(INDEX('[1]2024'!$A:$Q,MATCH($D$3&amp;$D116,'[1]2024'!$B:$B,0),MATCH(I$4,'[1]2024'!$2:$2,0)),0)</f>
        <v>0</v>
      </c>
      <c r="J116" s="264">
        <f>IFERROR(INDEX('[1]2024'!$A:$Q,MATCH($A$3&amp;$D116,'[1]2024'!$B:$B,0),MATCH(J$4,'[1]2024'!$2:$2,0)),0)+IFERROR(INDEX('[1]2024'!$A:$Q,MATCH($B$3&amp;$D116,'[1]2024'!$B:$B,0),MATCH(J$4,'[1]2024'!$2:$2,0)),0)++IFERROR(INDEX('[1]2024'!$A:$Q,MATCH($C$3&amp;$D116,'[1]2024'!$B:$B,0),MATCH(J$4,'[1]2024'!$2:$2,0)),0)++IFERROR(INDEX('[1]2024'!$A:$Q,MATCH($D$3&amp;$D116,'[1]2024'!$B:$B,0),MATCH(J$4,'[1]2024'!$2:$2,0)),0)</f>
        <v>0</v>
      </c>
      <c r="K116" s="264">
        <f>IFERROR(INDEX('[1]2024'!$A:$Q,MATCH($A$3&amp;$D116,'[1]2024'!$B:$B,0),MATCH(K$4,'[1]2024'!$2:$2,0)),0)+IFERROR(INDEX('[1]2024'!$A:$Q,MATCH($B$3&amp;$D116,'[1]2024'!$B:$B,0),MATCH(K$4,'[1]2024'!$2:$2,0)),0)++IFERROR(INDEX('[1]2024'!$A:$Q,MATCH($C$3&amp;$D116,'[1]2024'!$B:$B,0),MATCH(K$4,'[1]2024'!$2:$2,0)),0)++IFERROR(INDEX('[1]2024'!$A:$Q,MATCH($D$3&amp;$D116,'[1]2024'!$B:$B,0),MATCH(K$4,'[1]2024'!$2:$2,0)),0)</f>
        <v>0</v>
      </c>
      <c r="L116" s="264">
        <f>IFERROR(INDEX('[1]2024'!$A:$Q,MATCH($A$3&amp;$D116,'[1]2024'!$B:$B,0),MATCH(L$4,'[1]2024'!$2:$2,0)),0)+IFERROR(INDEX('[1]2024'!$A:$Q,MATCH($B$3&amp;$D116,'[1]2024'!$B:$B,0),MATCH(L$4,'[1]2024'!$2:$2,0)),0)++IFERROR(INDEX('[1]2024'!$A:$Q,MATCH($C$3&amp;$D116,'[1]2024'!$B:$B,0),MATCH(L$4,'[1]2024'!$2:$2,0)),0)++IFERROR(INDEX('[1]2024'!$A:$Q,MATCH($D$3&amp;$D116,'[1]2024'!$B:$B,0),MATCH(L$4,'[1]2024'!$2:$2,0)),0)</f>
        <v>0</v>
      </c>
      <c r="M116" s="264">
        <f>IFERROR(INDEX('[1]2024'!$A:$Q,MATCH($A$3&amp;$D116,'[1]2024'!$B:$B,0),MATCH(M$4,'[1]2024'!$2:$2,0)),0)+IFERROR(INDEX('[1]2024'!$A:$Q,MATCH($B$3&amp;$D116,'[1]2024'!$B:$B,0),MATCH(M$4,'[1]2024'!$2:$2,0)),0)++IFERROR(INDEX('[1]2024'!$A:$Q,MATCH($C$3&amp;$D116,'[1]2024'!$B:$B,0),MATCH(M$4,'[1]2024'!$2:$2,0)),0)++IFERROR(INDEX('[1]2024'!$A:$Q,MATCH($D$3&amp;$D116,'[1]2024'!$B:$B,0),MATCH(M$4,'[1]2024'!$2:$2,0)),0)</f>
        <v>0</v>
      </c>
      <c r="N116" s="264">
        <f>IFERROR(INDEX('[1]2024'!$A:$Q,MATCH($A$3&amp;$D116,'[1]2024'!$B:$B,0),MATCH(N$4,'[1]2024'!$2:$2,0)),0)+IFERROR(INDEX('[1]2024'!$A:$Q,MATCH($B$3&amp;$D116,'[1]2024'!$B:$B,0),MATCH(N$4,'[1]2024'!$2:$2,0)),0)++IFERROR(INDEX('[1]2024'!$A:$Q,MATCH($C$3&amp;$D116,'[1]2024'!$B:$B,0),MATCH(N$4,'[1]2024'!$2:$2,0)),0)++IFERROR(INDEX('[1]2024'!$A:$Q,MATCH($D$3&amp;$D116,'[1]2024'!$B:$B,0),MATCH(N$4,'[1]2024'!$2:$2,0)),0)</f>
        <v>0</v>
      </c>
      <c r="O116" s="264">
        <f>IFERROR(INDEX('[1]2024'!$A:$Q,MATCH($A$3&amp;$D116,'[1]2024'!$B:$B,0),MATCH(O$4,'[1]2024'!$2:$2,0)),0)+IFERROR(INDEX('[1]2024'!$A:$Q,MATCH($B$3&amp;$D116,'[1]2024'!$B:$B,0),MATCH(O$4,'[1]2024'!$2:$2,0)),0)++IFERROR(INDEX('[1]2024'!$A:$Q,MATCH($C$3&amp;$D116,'[1]2024'!$B:$B,0),MATCH(O$4,'[1]2024'!$2:$2,0)),0)++IFERROR(INDEX('[1]2024'!$A:$Q,MATCH($D$3&amp;$D116,'[1]2024'!$B:$B,0),MATCH(O$4,'[1]2024'!$2:$2,0)),0)</f>
        <v>0</v>
      </c>
      <c r="P116" s="264">
        <f>IFERROR(INDEX('[1]2024'!$A:$Q,MATCH($A$3&amp;$D116,'[1]2024'!$B:$B,0),MATCH(P$4,'[1]2024'!$2:$2,0)),0)+IFERROR(INDEX('[1]2024'!$A:$Q,MATCH($B$3&amp;$D116,'[1]2024'!$B:$B,0),MATCH(P$4,'[1]2024'!$2:$2,0)),0)++IFERROR(INDEX('[1]2024'!$A:$Q,MATCH($C$3&amp;$D116,'[1]2024'!$B:$B,0),MATCH(P$4,'[1]2024'!$2:$2,0)),0)++IFERROR(INDEX('[1]2024'!$A:$Q,MATCH($D$3&amp;$D116,'[1]2024'!$B:$B,0),MATCH(P$4,'[1]2024'!$2:$2,0)),0)</f>
        <v>0</v>
      </c>
      <c r="Q116" s="264">
        <f>IFERROR(INDEX('[1]2024'!$A:$Q,MATCH($A$3&amp;$D116,'[1]2024'!$B:$B,0),MATCH(Q$4,'[1]2024'!$2:$2,0)),0)+IFERROR(INDEX('[1]2024'!$A:$Q,MATCH($B$3&amp;$D116,'[1]2024'!$B:$B,0),MATCH(Q$4,'[1]2024'!$2:$2,0)),0)++IFERROR(INDEX('[1]2024'!$A:$Q,MATCH($C$3&amp;$D116,'[1]2024'!$B:$B,0),MATCH(Q$4,'[1]2024'!$2:$2,0)),0)++IFERROR(INDEX('[1]2024'!$A:$Q,MATCH($D$3&amp;$D116,'[1]2024'!$B:$B,0),MATCH(Q$4,'[1]2024'!$2:$2,0)),0)</f>
        <v>0</v>
      </c>
      <c r="R116" s="264">
        <f>IFERROR(INDEX('[1]2024'!$A:$Q,MATCH($A$3&amp;$D116,'[1]2024'!$B:$B,0),MATCH(R$4,'[1]2024'!$2:$2,0)),0)+IFERROR(INDEX('[1]2024'!$A:$Q,MATCH($B$3&amp;$D116,'[1]2024'!$B:$B,0),MATCH(R$4,'[1]2024'!$2:$2,0)),0)++IFERROR(INDEX('[1]2024'!$A:$Q,MATCH($C$3&amp;$D116,'[1]2024'!$B:$B,0),MATCH(R$4,'[1]2024'!$2:$2,0)),0)++IFERROR(INDEX('[1]2024'!$A:$Q,MATCH($D$3&amp;$D116,'[1]2024'!$B:$B,0),MATCH(R$4,'[1]2024'!$2:$2,0)),0)</f>
        <v>0</v>
      </c>
      <c r="S116" s="264">
        <f>IFERROR(INDEX('[1]2024'!$A:$Q,MATCH($A$3&amp;$D116,'[1]2024'!$B:$B,0),MATCH(S$4,'[1]2024'!$2:$2,0)),0)+IFERROR(INDEX('[1]2024'!$A:$Q,MATCH($B$3&amp;$D116,'[1]2024'!$B:$B,0),MATCH(S$4,'[1]2024'!$2:$2,0)),0)++IFERROR(INDEX('[1]2024'!$A:$Q,MATCH($C$3&amp;$D116,'[1]2024'!$B:$B,0),MATCH(S$4,'[1]2024'!$2:$2,0)),0)++IFERROR(INDEX('[1]2024'!$A:$Q,MATCH($D$3&amp;$D116,'[1]2024'!$B:$B,0),MATCH(S$4,'[1]2024'!$2:$2,0)),0)</f>
        <v>0</v>
      </c>
      <c r="T116" s="75">
        <v>64000</v>
      </c>
      <c r="U116" s="280">
        <f>SUM(V116:AG116)</f>
        <v>37333</v>
      </c>
      <c r="V116" s="281">
        <v>0</v>
      </c>
      <c r="W116" s="282">
        <v>0</v>
      </c>
      <c r="X116" s="282">
        <v>0</v>
      </c>
      <c r="Y116" s="282">
        <v>0</v>
      </c>
      <c r="Z116" s="282">
        <v>0</v>
      </c>
      <c r="AA116" s="282">
        <v>5333</v>
      </c>
      <c r="AB116" s="282">
        <v>5334</v>
      </c>
      <c r="AC116" s="282">
        <v>5333</v>
      </c>
      <c r="AD116" s="282">
        <v>5333</v>
      </c>
      <c r="AE116" s="282">
        <v>5334</v>
      </c>
      <c r="AF116" s="282">
        <v>5333</v>
      </c>
      <c r="AG116" s="282">
        <v>5333</v>
      </c>
      <c r="AH116" s="245">
        <f>송도공장장!AH116+제조팀!AH116+송도밸리데이션팀!AH116+송도생산지원팀!AH116+송도설비관리팀!AH116+품질관리6팀!AH116+품질보증3팀!AH116</f>
        <v>37332</v>
      </c>
      <c r="AI116" s="245">
        <f>송도공장장!AI116+제조팀!AI116+송도밸리데이션팀!AI116+송도생산지원팀!AI116+송도설비관리팀!AI116+품질관리6팀!AI116+품질보증3팀!AI116</f>
        <v>3111</v>
      </c>
      <c r="AJ116" s="245">
        <f>송도공장장!AJ116+제조팀!AJ116+송도밸리데이션팀!AJ116+송도생산지원팀!AJ116+송도설비관리팀!AJ116+품질관리6팀!AJ116+품질보증3팀!AJ116</f>
        <v>3111</v>
      </c>
      <c r="AK116" s="245">
        <f>송도공장장!AK116+제조팀!AK116+송도밸리데이션팀!AK116+송도생산지원팀!AK116+송도설비관리팀!AK116+품질관리6팀!AK116+품질보증3팀!AK116</f>
        <v>3111</v>
      </c>
      <c r="AL116" s="245">
        <f>송도공장장!AL116+제조팀!AL116+송도밸리데이션팀!AL116+송도생산지원팀!AL116+송도설비관리팀!AL116+품질관리6팀!AL116+품질보증3팀!AL116</f>
        <v>3111</v>
      </c>
      <c r="AM116" s="245">
        <f>송도공장장!AM116+제조팀!AM116+송도밸리데이션팀!AM116+송도생산지원팀!AM116+송도설비관리팀!AM116+품질관리6팀!AM116+품질보증3팀!AM116</f>
        <v>3111</v>
      </c>
      <c r="AN116" s="245">
        <f>송도공장장!AN116+제조팀!AN116+송도밸리데이션팀!AN116+송도생산지원팀!AN116+송도설비관리팀!AN116+품질관리6팀!AN116+품질보증3팀!AN116</f>
        <v>3111</v>
      </c>
      <c r="AO116" s="245">
        <f>송도공장장!AO116+제조팀!AO116+송도밸리데이션팀!AO116+송도생산지원팀!AO116+송도설비관리팀!AO116+품질관리6팀!AO116+품질보증3팀!AO116</f>
        <v>3111</v>
      </c>
      <c r="AP116" s="245">
        <f>송도공장장!AP116+제조팀!AP116+송도밸리데이션팀!AP116+송도생산지원팀!AP116+송도설비관리팀!AP116+품질관리6팀!AP116+품질보증3팀!AP116</f>
        <v>3111</v>
      </c>
      <c r="AQ116" s="245">
        <f>송도공장장!AQ116+제조팀!AQ116+송도밸리데이션팀!AQ116+송도생산지원팀!AQ116+송도설비관리팀!AQ116+품질관리6팀!AQ116+품질보증3팀!AQ116</f>
        <v>3111</v>
      </c>
      <c r="AR116" s="245">
        <f>송도공장장!AR116+제조팀!AR116+송도밸리데이션팀!AR116+송도생산지원팀!AR116+송도설비관리팀!AR116+품질관리6팀!AR116+품질보증3팀!AR116</f>
        <v>3111</v>
      </c>
      <c r="AS116" s="245">
        <f>송도공장장!AS116+제조팀!AS116+송도밸리데이션팀!AS116+송도생산지원팀!AS116+송도설비관리팀!AS116+품질관리6팀!AS116+품질보증3팀!AS116</f>
        <v>3111</v>
      </c>
      <c r="AT116" s="245">
        <f>송도공장장!AT116+제조팀!AT116+송도밸리데이션팀!AT116+송도생산지원팀!AT116+송도설비관리팀!AT116+품질관리6팀!AT116+품질보증3팀!AT116</f>
        <v>3111</v>
      </c>
      <c r="AU116" s="280">
        <f t="shared" si="53"/>
        <v>9333</v>
      </c>
      <c r="AV116" s="280">
        <f t="shared" si="74"/>
        <v>9333</v>
      </c>
      <c r="AW116" s="280">
        <f t="shared" si="75"/>
        <v>9333</v>
      </c>
      <c r="AX116" s="280">
        <f t="shared" si="76"/>
        <v>9333</v>
      </c>
      <c r="AY116" s="280">
        <f>IF($BC116="O",1.05*$AH116,$AH116)</f>
        <v>37332</v>
      </c>
      <c r="AZ116" s="280">
        <f>IF($BC116="O",1.05*$AY116,$AY116)</f>
        <v>37332</v>
      </c>
      <c r="BA116" s="280">
        <f>IF($BC116="O",1.05*$AZ116,$AZ116)</f>
        <v>37332</v>
      </c>
      <c r="BB116" s="314"/>
      <c r="BC116" s="289" t="s">
        <v>24</v>
      </c>
      <c r="BD116" s="292"/>
      <c r="BE116" s="286">
        <v>0</v>
      </c>
      <c r="BF116" s="286">
        <v>0</v>
      </c>
      <c r="BG116" s="286">
        <v>0</v>
      </c>
      <c r="BH116" s="287">
        <f t="shared" si="77"/>
        <v>0</v>
      </c>
    </row>
    <row r="117" spans="1:60" outlineLevel="1" x14ac:dyDescent="0.3">
      <c r="A117" s="71" t="s">
        <v>216</v>
      </c>
      <c r="B117" s="238" t="s">
        <v>216</v>
      </c>
      <c r="C117" s="238" t="s">
        <v>31</v>
      </c>
      <c r="D117" s="239">
        <v>5112120</v>
      </c>
      <c r="E117" s="239" t="s">
        <v>217</v>
      </c>
      <c r="F117" s="277">
        <v>0</v>
      </c>
      <c r="G117" s="245">
        <f>SUM(H117:S117)</f>
        <v>0</v>
      </c>
      <c r="H117" s="264">
        <f>IFERROR(INDEX('[1]2024'!$A:$Q,MATCH($A$3&amp;$D117,'[1]2024'!$B:$B,0),MATCH(H$4,'[1]2024'!$2:$2,0)),0)+IFERROR(INDEX('[1]2024'!$A:$Q,MATCH($B$3&amp;$D117,'[1]2024'!$B:$B,0),MATCH(H$4,'[1]2024'!$2:$2,0)),0)++IFERROR(INDEX('[1]2024'!$A:$Q,MATCH($C$3&amp;$D117,'[1]2024'!$B:$B,0),MATCH(H$4,'[1]2024'!$2:$2,0)),0)++IFERROR(INDEX('[1]2024'!$A:$Q,MATCH($D$3&amp;$D117,'[1]2024'!$B:$B,0),MATCH(H$4,'[1]2024'!$2:$2,0)),0)</f>
        <v>0</v>
      </c>
      <c r="I117" s="264">
        <f>IFERROR(INDEX('[1]2024'!$A:$Q,MATCH($A$3&amp;$D117,'[1]2024'!$B:$B,0),MATCH(I$4,'[1]2024'!$2:$2,0)),0)+IFERROR(INDEX('[1]2024'!$A:$Q,MATCH($B$3&amp;$D117,'[1]2024'!$B:$B,0),MATCH(I$4,'[1]2024'!$2:$2,0)),0)++IFERROR(INDEX('[1]2024'!$A:$Q,MATCH($C$3&amp;$D117,'[1]2024'!$B:$B,0),MATCH(I$4,'[1]2024'!$2:$2,0)),0)++IFERROR(INDEX('[1]2024'!$A:$Q,MATCH($D$3&amp;$D117,'[1]2024'!$B:$B,0),MATCH(I$4,'[1]2024'!$2:$2,0)),0)</f>
        <v>0</v>
      </c>
      <c r="J117" s="264">
        <f>IFERROR(INDEX('[1]2024'!$A:$Q,MATCH($A$3&amp;$D117,'[1]2024'!$B:$B,0),MATCH(J$4,'[1]2024'!$2:$2,0)),0)+IFERROR(INDEX('[1]2024'!$A:$Q,MATCH($B$3&amp;$D117,'[1]2024'!$B:$B,0),MATCH(J$4,'[1]2024'!$2:$2,0)),0)++IFERROR(INDEX('[1]2024'!$A:$Q,MATCH($C$3&amp;$D117,'[1]2024'!$B:$B,0),MATCH(J$4,'[1]2024'!$2:$2,0)),0)++IFERROR(INDEX('[1]2024'!$A:$Q,MATCH($D$3&amp;$D117,'[1]2024'!$B:$B,0),MATCH(J$4,'[1]2024'!$2:$2,0)),0)</f>
        <v>0</v>
      </c>
      <c r="K117" s="264">
        <f>IFERROR(INDEX('[1]2024'!$A:$Q,MATCH($A$3&amp;$D117,'[1]2024'!$B:$B,0),MATCH(K$4,'[1]2024'!$2:$2,0)),0)+IFERROR(INDEX('[1]2024'!$A:$Q,MATCH($B$3&amp;$D117,'[1]2024'!$B:$B,0),MATCH(K$4,'[1]2024'!$2:$2,0)),0)++IFERROR(INDEX('[1]2024'!$A:$Q,MATCH($C$3&amp;$D117,'[1]2024'!$B:$B,0),MATCH(K$4,'[1]2024'!$2:$2,0)),0)++IFERROR(INDEX('[1]2024'!$A:$Q,MATCH($D$3&amp;$D117,'[1]2024'!$B:$B,0),MATCH(K$4,'[1]2024'!$2:$2,0)),0)</f>
        <v>0</v>
      </c>
      <c r="L117" s="264">
        <f>IFERROR(INDEX('[1]2024'!$A:$Q,MATCH($A$3&amp;$D117,'[1]2024'!$B:$B,0),MATCH(L$4,'[1]2024'!$2:$2,0)),0)+IFERROR(INDEX('[1]2024'!$A:$Q,MATCH($B$3&amp;$D117,'[1]2024'!$B:$B,0),MATCH(L$4,'[1]2024'!$2:$2,0)),0)++IFERROR(INDEX('[1]2024'!$A:$Q,MATCH($C$3&amp;$D117,'[1]2024'!$B:$B,0),MATCH(L$4,'[1]2024'!$2:$2,0)),0)++IFERROR(INDEX('[1]2024'!$A:$Q,MATCH($D$3&amp;$D117,'[1]2024'!$B:$B,0),MATCH(L$4,'[1]2024'!$2:$2,0)),0)</f>
        <v>0</v>
      </c>
      <c r="M117" s="264">
        <f>IFERROR(INDEX('[1]2024'!$A:$Q,MATCH($A$3&amp;$D117,'[1]2024'!$B:$B,0),MATCH(M$4,'[1]2024'!$2:$2,0)),0)+IFERROR(INDEX('[1]2024'!$A:$Q,MATCH($B$3&amp;$D117,'[1]2024'!$B:$B,0),MATCH(M$4,'[1]2024'!$2:$2,0)),0)++IFERROR(INDEX('[1]2024'!$A:$Q,MATCH($C$3&amp;$D117,'[1]2024'!$B:$B,0),MATCH(M$4,'[1]2024'!$2:$2,0)),0)++IFERROR(INDEX('[1]2024'!$A:$Q,MATCH($D$3&amp;$D117,'[1]2024'!$B:$B,0),MATCH(M$4,'[1]2024'!$2:$2,0)),0)</f>
        <v>0</v>
      </c>
      <c r="N117" s="264">
        <f>IFERROR(INDEX('[1]2024'!$A:$Q,MATCH($A$3&amp;$D117,'[1]2024'!$B:$B,0),MATCH(N$4,'[1]2024'!$2:$2,0)),0)+IFERROR(INDEX('[1]2024'!$A:$Q,MATCH($B$3&amp;$D117,'[1]2024'!$B:$B,0),MATCH(N$4,'[1]2024'!$2:$2,0)),0)++IFERROR(INDEX('[1]2024'!$A:$Q,MATCH($C$3&amp;$D117,'[1]2024'!$B:$B,0),MATCH(N$4,'[1]2024'!$2:$2,0)),0)++IFERROR(INDEX('[1]2024'!$A:$Q,MATCH($D$3&amp;$D117,'[1]2024'!$B:$B,0),MATCH(N$4,'[1]2024'!$2:$2,0)),0)</f>
        <v>0</v>
      </c>
      <c r="O117" s="264">
        <f>IFERROR(INDEX('[1]2024'!$A:$Q,MATCH($A$3&amp;$D117,'[1]2024'!$B:$B,0),MATCH(O$4,'[1]2024'!$2:$2,0)),0)+IFERROR(INDEX('[1]2024'!$A:$Q,MATCH($B$3&amp;$D117,'[1]2024'!$B:$B,0),MATCH(O$4,'[1]2024'!$2:$2,0)),0)++IFERROR(INDEX('[1]2024'!$A:$Q,MATCH($C$3&amp;$D117,'[1]2024'!$B:$B,0),MATCH(O$4,'[1]2024'!$2:$2,0)),0)++IFERROR(INDEX('[1]2024'!$A:$Q,MATCH($D$3&amp;$D117,'[1]2024'!$B:$B,0),MATCH(O$4,'[1]2024'!$2:$2,0)),0)</f>
        <v>0</v>
      </c>
      <c r="P117" s="264">
        <f>IFERROR(INDEX('[1]2024'!$A:$Q,MATCH($A$3&amp;$D117,'[1]2024'!$B:$B,0),MATCH(P$4,'[1]2024'!$2:$2,0)),0)+IFERROR(INDEX('[1]2024'!$A:$Q,MATCH($B$3&amp;$D117,'[1]2024'!$B:$B,0),MATCH(P$4,'[1]2024'!$2:$2,0)),0)++IFERROR(INDEX('[1]2024'!$A:$Q,MATCH($C$3&amp;$D117,'[1]2024'!$B:$B,0),MATCH(P$4,'[1]2024'!$2:$2,0)),0)++IFERROR(INDEX('[1]2024'!$A:$Q,MATCH($D$3&amp;$D117,'[1]2024'!$B:$B,0),MATCH(P$4,'[1]2024'!$2:$2,0)),0)</f>
        <v>0</v>
      </c>
      <c r="Q117" s="264">
        <f>IFERROR(INDEX('[1]2024'!$A:$Q,MATCH($A$3&amp;$D117,'[1]2024'!$B:$B,0),MATCH(Q$4,'[1]2024'!$2:$2,0)),0)+IFERROR(INDEX('[1]2024'!$A:$Q,MATCH($B$3&amp;$D117,'[1]2024'!$B:$B,0),MATCH(Q$4,'[1]2024'!$2:$2,0)),0)++IFERROR(INDEX('[1]2024'!$A:$Q,MATCH($C$3&amp;$D117,'[1]2024'!$B:$B,0),MATCH(Q$4,'[1]2024'!$2:$2,0)),0)++IFERROR(INDEX('[1]2024'!$A:$Q,MATCH($D$3&amp;$D117,'[1]2024'!$B:$B,0),MATCH(Q$4,'[1]2024'!$2:$2,0)),0)</f>
        <v>0</v>
      </c>
      <c r="R117" s="264">
        <f>IFERROR(INDEX('[1]2024'!$A:$Q,MATCH($A$3&amp;$D117,'[1]2024'!$B:$B,0),MATCH(R$4,'[1]2024'!$2:$2,0)),0)+IFERROR(INDEX('[1]2024'!$A:$Q,MATCH($B$3&amp;$D117,'[1]2024'!$B:$B,0),MATCH(R$4,'[1]2024'!$2:$2,0)),0)++IFERROR(INDEX('[1]2024'!$A:$Q,MATCH($C$3&amp;$D117,'[1]2024'!$B:$B,0),MATCH(R$4,'[1]2024'!$2:$2,0)),0)++IFERROR(INDEX('[1]2024'!$A:$Q,MATCH($D$3&amp;$D117,'[1]2024'!$B:$B,0),MATCH(R$4,'[1]2024'!$2:$2,0)),0)</f>
        <v>0</v>
      </c>
      <c r="S117" s="264">
        <f>IFERROR(INDEX('[1]2024'!$A:$Q,MATCH($A$3&amp;$D117,'[1]2024'!$B:$B,0),MATCH(S$4,'[1]2024'!$2:$2,0)),0)+IFERROR(INDEX('[1]2024'!$A:$Q,MATCH($B$3&amp;$D117,'[1]2024'!$B:$B,0),MATCH(S$4,'[1]2024'!$2:$2,0)),0)++IFERROR(INDEX('[1]2024'!$A:$Q,MATCH($C$3&amp;$D117,'[1]2024'!$B:$B,0),MATCH(S$4,'[1]2024'!$2:$2,0)),0)++IFERROR(INDEX('[1]2024'!$A:$Q,MATCH($D$3&amp;$D117,'[1]2024'!$B:$B,0),MATCH(S$4,'[1]2024'!$2:$2,0)),0)</f>
        <v>0</v>
      </c>
      <c r="T117" s="75">
        <v>0</v>
      </c>
      <c r="U117" s="245">
        <f>SUM(V117:AG117)</f>
        <v>0</v>
      </c>
      <c r="V117" s="246">
        <v>0</v>
      </c>
      <c r="W117" s="247">
        <v>0</v>
      </c>
      <c r="X117" s="247">
        <v>0</v>
      </c>
      <c r="Y117" s="247">
        <v>0</v>
      </c>
      <c r="Z117" s="247">
        <v>0</v>
      </c>
      <c r="AA117" s="247">
        <v>0</v>
      </c>
      <c r="AB117" s="247">
        <v>0</v>
      </c>
      <c r="AC117" s="247">
        <v>0</v>
      </c>
      <c r="AD117" s="247">
        <v>0</v>
      </c>
      <c r="AE117" s="247">
        <v>0</v>
      </c>
      <c r="AF117" s="247">
        <v>0</v>
      </c>
      <c r="AG117" s="248">
        <v>0</v>
      </c>
      <c r="AH117" s="245">
        <f>송도공장장!AH117+제조팀!AH117+송도밸리데이션팀!AH117+송도생산지원팀!AH117+송도설비관리팀!AH117+품질관리6팀!AH117+품질보증3팀!AH117</f>
        <v>0</v>
      </c>
      <c r="AI117" s="245">
        <f>송도공장장!AI117+제조팀!AI117+송도밸리데이션팀!AI117+송도생산지원팀!AI117+송도설비관리팀!AI117+품질관리6팀!AI117+품질보증3팀!AI117</f>
        <v>0</v>
      </c>
      <c r="AJ117" s="245">
        <f>송도공장장!AJ117+제조팀!AJ117+송도밸리데이션팀!AJ117+송도생산지원팀!AJ117+송도설비관리팀!AJ117+품질관리6팀!AJ117+품질보증3팀!AJ117</f>
        <v>0</v>
      </c>
      <c r="AK117" s="245">
        <f>송도공장장!AK117+제조팀!AK117+송도밸리데이션팀!AK117+송도생산지원팀!AK117+송도설비관리팀!AK117+품질관리6팀!AK117+품질보증3팀!AK117</f>
        <v>0</v>
      </c>
      <c r="AL117" s="245">
        <f>송도공장장!AL117+제조팀!AL117+송도밸리데이션팀!AL117+송도생산지원팀!AL117+송도설비관리팀!AL117+품질관리6팀!AL117+품질보증3팀!AL117</f>
        <v>0</v>
      </c>
      <c r="AM117" s="245">
        <f>송도공장장!AM117+제조팀!AM117+송도밸리데이션팀!AM117+송도생산지원팀!AM117+송도설비관리팀!AM117+품질관리6팀!AM117+품질보증3팀!AM117</f>
        <v>0</v>
      </c>
      <c r="AN117" s="245">
        <f>송도공장장!AN117+제조팀!AN117+송도밸리데이션팀!AN117+송도생산지원팀!AN117+송도설비관리팀!AN117+품질관리6팀!AN117+품질보증3팀!AN117</f>
        <v>0</v>
      </c>
      <c r="AO117" s="245">
        <f>송도공장장!AO117+제조팀!AO117+송도밸리데이션팀!AO117+송도생산지원팀!AO117+송도설비관리팀!AO117+품질관리6팀!AO117+품질보증3팀!AO117</f>
        <v>0</v>
      </c>
      <c r="AP117" s="245">
        <f>송도공장장!AP117+제조팀!AP117+송도밸리데이션팀!AP117+송도생산지원팀!AP117+송도설비관리팀!AP117+품질관리6팀!AP117+품질보증3팀!AP117</f>
        <v>0</v>
      </c>
      <c r="AQ117" s="245">
        <f>송도공장장!AQ117+제조팀!AQ117+송도밸리데이션팀!AQ117+송도생산지원팀!AQ117+송도설비관리팀!AQ117+품질관리6팀!AQ117+품질보증3팀!AQ117</f>
        <v>0</v>
      </c>
      <c r="AR117" s="245">
        <f>송도공장장!AR117+제조팀!AR117+송도밸리데이션팀!AR117+송도생산지원팀!AR117+송도설비관리팀!AR117+품질관리6팀!AR117+품질보증3팀!AR117</f>
        <v>0</v>
      </c>
      <c r="AS117" s="245">
        <f>송도공장장!AS117+제조팀!AS117+송도밸리데이션팀!AS117+송도생산지원팀!AS117+송도설비관리팀!AS117+품질관리6팀!AS117+품질보증3팀!AS117</f>
        <v>0</v>
      </c>
      <c r="AT117" s="245">
        <f>송도공장장!AT117+제조팀!AT117+송도밸리데이션팀!AT117+송도생산지원팀!AT117+송도설비관리팀!AT117+품질관리6팀!AT117+품질보증3팀!AT117</f>
        <v>0</v>
      </c>
      <c r="AU117" s="245">
        <f t="shared" si="53"/>
        <v>0</v>
      </c>
      <c r="AV117" s="245">
        <f t="shared" si="74"/>
        <v>0</v>
      </c>
      <c r="AW117" s="245">
        <f t="shared" si="75"/>
        <v>0</v>
      </c>
      <c r="AX117" s="245">
        <f t="shared" si="76"/>
        <v>0</v>
      </c>
      <c r="AY117" s="245">
        <f>IF($BC117="O",1.05*$AH117,$AH117)</f>
        <v>0</v>
      </c>
      <c r="AZ117" s="245">
        <f>IF($BC117="O",1.05*$AY117,$AY117)</f>
        <v>0</v>
      </c>
      <c r="BA117" s="245">
        <f>IF($BC117="O",1.05*$AZ117,$AZ117)</f>
        <v>0</v>
      </c>
      <c r="BB117" s="250"/>
      <c r="BC117" s="251" t="s">
        <v>24</v>
      </c>
      <c r="BD117" s="261"/>
      <c r="BE117" s="264">
        <v>0</v>
      </c>
      <c r="BF117" s="264">
        <v>0</v>
      </c>
      <c r="BG117" s="264">
        <v>0</v>
      </c>
      <c r="BH117" s="265">
        <f t="shared" si="77"/>
        <v>0</v>
      </c>
    </row>
    <row r="118" spans="1:60" x14ac:dyDescent="0.3">
      <c r="A118" s="57" t="s">
        <v>218</v>
      </c>
      <c r="B118" s="256" t="s">
        <v>21</v>
      </c>
      <c r="C118" s="256"/>
      <c r="D118" s="257"/>
      <c r="E118" s="257"/>
      <c r="F118" s="272">
        <v>4000000</v>
      </c>
      <c r="G118" s="258">
        <f t="shared" ref="G118" si="103">SUM(G119:G127)</f>
        <v>502906</v>
      </c>
      <c r="H118" s="259">
        <f t="shared" ref="H118:S118" si="104">SUM(H119:H127)</f>
        <v>0</v>
      </c>
      <c r="I118" s="260">
        <f t="shared" si="104"/>
        <v>0</v>
      </c>
      <c r="J118" s="260">
        <f t="shared" si="104"/>
        <v>0</v>
      </c>
      <c r="K118" s="260">
        <f t="shared" si="104"/>
        <v>0</v>
      </c>
      <c r="L118" s="260">
        <f t="shared" si="104"/>
        <v>0</v>
      </c>
      <c r="M118" s="260">
        <f t="shared" si="104"/>
        <v>0</v>
      </c>
      <c r="N118" s="260">
        <f t="shared" si="104"/>
        <v>0</v>
      </c>
      <c r="O118" s="260">
        <f t="shared" si="104"/>
        <v>0</v>
      </c>
      <c r="P118" s="260">
        <f t="shared" si="104"/>
        <v>251453</v>
      </c>
      <c r="Q118" s="260">
        <f t="shared" si="104"/>
        <v>0</v>
      </c>
      <c r="R118" s="260">
        <f t="shared" si="104"/>
        <v>0</v>
      </c>
      <c r="S118" s="260">
        <f t="shared" si="104"/>
        <v>251453</v>
      </c>
      <c r="T118" s="64">
        <v>0</v>
      </c>
      <c r="U118" s="258">
        <f t="shared" ref="U118:Z118" si="105">SUM(U119:U127)</f>
        <v>0</v>
      </c>
      <c r="V118" s="262">
        <f t="shared" si="105"/>
        <v>0</v>
      </c>
      <c r="W118" s="273">
        <f t="shared" si="105"/>
        <v>0</v>
      </c>
      <c r="X118" s="273">
        <f t="shared" si="105"/>
        <v>0</v>
      </c>
      <c r="Y118" s="273">
        <f t="shared" si="105"/>
        <v>0</v>
      </c>
      <c r="Z118" s="273">
        <f t="shared" si="105"/>
        <v>0</v>
      </c>
      <c r="AA118" s="273">
        <v>0</v>
      </c>
      <c r="AB118" s="273">
        <v>0</v>
      </c>
      <c r="AC118" s="273">
        <v>0</v>
      </c>
      <c r="AD118" s="273">
        <v>0</v>
      </c>
      <c r="AE118" s="273">
        <v>0</v>
      </c>
      <c r="AF118" s="273">
        <v>0</v>
      </c>
      <c r="AG118" s="274">
        <v>0</v>
      </c>
      <c r="AH118" s="258">
        <f t="shared" ref="AH118:AT118" si="106">SUM(AH119:AH127)</f>
        <v>1118699996</v>
      </c>
      <c r="AI118" s="258">
        <f t="shared" si="106"/>
        <v>48783333</v>
      </c>
      <c r="AJ118" s="258">
        <f t="shared" si="106"/>
        <v>48783333</v>
      </c>
      <c r="AK118" s="258">
        <f t="shared" si="106"/>
        <v>173833333</v>
      </c>
      <c r="AL118" s="258">
        <f t="shared" si="106"/>
        <v>48883333</v>
      </c>
      <c r="AM118" s="258">
        <f t="shared" si="106"/>
        <v>48783333</v>
      </c>
      <c r="AN118" s="258">
        <f t="shared" si="106"/>
        <v>206733333</v>
      </c>
      <c r="AO118" s="258">
        <f t="shared" si="106"/>
        <v>48933333</v>
      </c>
      <c r="AP118" s="258">
        <f t="shared" si="106"/>
        <v>48833333</v>
      </c>
      <c r="AQ118" s="258">
        <f t="shared" si="106"/>
        <v>173833333</v>
      </c>
      <c r="AR118" s="258">
        <f t="shared" si="106"/>
        <v>48883333</v>
      </c>
      <c r="AS118" s="258">
        <f t="shared" si="106"/>
        <v>48783333</v>
      </c>
      <c r="AT118" s="258">
        <f t="shared" si="106"/>
        <v>173633333</v>
      </c>
      <c r="AU118" s="258">
        <f t="shared" si="53"/>
        <v>271399999</v>
      </c>
      <c r="AV118" s="258">
        <f t="shared" si="74"/>
        <v>304399999</v>
      </c>
      <c r="AW118" s="258">
        <f t="shared" si="75"/>
        <v>271599999</v>
      </c>
      <c r="AX118" s="258">
        <f t="shared" si="76"/>
        <v>271299999</v>
      </c>
      <c r="AY118" s="258">
        <f>SUM(AY119:AY127)</f>
        <v>1148964995.8</v>
      </c>
      <c r="AZ118" s="258">
        <f t="shared" ref="AZ118:BA118" si="107">SUM(AZ119:AZ127)</f>
        <v>1180743245.5900002</v>
      </c>
      <c r="BA118" s="258">
        <f t="shared" si="107"/>
        <v>1214110407.8695002</v>
      </c>
      <c r="BB118" s="250"/>
      <c r="BC118" s="275"/>
      <c r="BD118" s="276"/>
      <c r="BE118" s="262">
        <f>SUM(BE119:BE127)</f>
        <v>0</v>
      </c>
      <c r="BF118" s="262">
        <v>0</v>
      </c>
      <c r="BG118" s="262">
        <v>0</v>
      </c>
      <c r="BH118" s="263">
        <f t="shared" si="77"/>
        <v>502906</v>
      </c>
    </row>
    <row r="119" spans="1:60" s="288" customFormat="1" outlineLevel="1" x14ac:dyDescent="0.3">
      <c r="A119" s="107" t="s">
        <v>219</v>
      </c>
      <c r="B119" s="269" t="s">
        <v>220</v>
      </c>
      <c r="C119" s="269" t="s">
        <v>44</v>
      </c>
      <c r="D119" s="278">
        <v>5113110</v>
      </c>
      <c r="E119" s="278" t="s">
        <v>221</v>
      </c>
      <c r="F119" s="279">
        <v>4000000</v>
      </c>
      <c r="G119" s="245">
        <f t="shared" ref="G119:G127" si="108">SUM(H119:S119)</f>
        <v>502906</v>
      </c>
      <c r="H119" s="264">
        <f>IFERROR(INDEX('[1]2024'!$A:$Q,MATCH($A$3&amp;$D119,'[1]2024'!$B:$B,0),MATCH(H$4,'[1]2024'!$2:$2,0)),0)+IFERROR(INDEX('[1]2024'!$A:$Q,MATCH($B$3&amp;$D119,'[1]2024'!$B:$B,0),MATCH(H$4,'[1]2024'!$2:$2,0)),0)++IFERROR(INDEX('[1]2024'!$A:$Q,MATCH($C$3&amp;$D119,'[1]2024'!$B:$B,0),MATCH(H$4,'[1]2024'!$2:$2,0)),0)++IFERROR(INDEX('[1]2024'!$A:$Q,MATCH($D$3&amp;$D119,'[1]2024'!$B:$B,0),MATCH(H$4,'[1]2024'!$2:$2,0)),0)</f>
        <v>0</v>
      </c>
      <c r="I119" s="264">
        <f>IFERROR(INDEX('[1]2024'!$A:$Q,MATCH($A$3&amp;$D119,'[1]2024'!$B:$B,0),MATCH(I$4,'[1]2024'!$2:$2,0)),0)+IFERROR(INDEX('[1]2024'!$A:$Q,MATCH($B$3&amp;$D119,'[1]2024'!$B:$B,0),MATCH(I$4,'[1]2024'!$2:$2,0)),0)++IFERROR(INDEX('[1]2024'!$A:$Q,MATCH($C$3&amp;$D119,'[1]2024'!$B:$B,0),MATCH(I$4,'[1]2024'!$2:$2,0)),0)++IFERROR(INDEX('[1]2024'!$A:$Q,MATCH($D$3&amp;$D119,'[1]2024'!$B:$B,0),MATCH(I$4,'[1]2024'!$2:$2,0)),0)</f>
        <v>0</v>
      </c>
      <c r="J119" s="264">
        <f>IFERROR(INDEX('[1]2024'!$A:$Q,MATCH($A$3&amp;$D119,'[1]2024'!$B:$B,0),MATCH(J$4,'[1]2024'!$2:$2,0)),0)+IFERROR(INDEX('[1]2024'!$A:$Q,MATCH($B$3&amp;$D119,'[1]2024'!$B:$B,0),MATCH(J$4,'[1]2024'!$2:$2,0)),0)++IFERROR(INDEX('[1]2024'!$A:$Q,MATCH($C$3&amp;$D119,'[1]2024'!$B:$B,0),MATCH(J$4,'[1]2024'!$2:$2,0)),0)++IFERROR(INDEX('[1]2024'!$A:$Q,MATCH($D$3&amp;$D119,'[1]2024'!$B:$B,0),MATCH(J$4,'[1]2024'!$2:$2,0)),0)</f>
        <v>0</v>
      </c>
      <c r="K119" s="264">
        <f>IFERROR(INDEX('[1]2024'!$A:$Q,MATCH($A$3&amp;$D119,'[1]2024'!$B:$B,0),MATCH(K$4,'[1]2024'!$2:$2,0)),0)+IFERROR(INDEX('[1]2024'!$A:$Q,MATCH($B$3&amp;$D119,'[1]2024'!$B:$B,0),MATCH(K$4,'[1]2024'!$2:$2,0)),0)++IFERROR(INDEX('[1]2024'!$A:$Q,MATCH($C$3&amp;$D119,'[1]2024'!$B:$B,0),MATCH(K$4,'[1]2024'!$2:$2,0)),0)++IFERROR(INDEX('[1]2024'!$A:$Q,MATCH($D$3&amp;$D119,'[1]2024'!$B:$B,0),MATCH(K$4,'[1]2024'!$2:$2,0)),0)</f>
        <v>0</v>
      </c>
      <c r="L119" s="264">
        <f>IFERROR(INDEX('[1]2024'!$A:$Q,MATCH($A$3&amp;$D119,'[1]2024'!$B:$B,0),MATCH(L$4,'[1]2024'!$2:$2,0)),0)+IFERROR(INDEX('[1]2024'!$A:$Q,MATCH($B$3&amp;$D119,'[1]2024'!$B:$B,0),MATCH(L$4,'[1]2024'!$2:$2,0)),0)++IFERROR(INDEX('[1]2024'!$A:$Q,MATCH($C$3&amp;$D119,'[1]2024'!$B:$B,0),MATCH(L$4,'[1]2024'!$2:$2,0)),0)++IFERROR(INDEX('[1]2024'!$A:$Q,MATCH($D$3&amp;$D119,'[1]2024'!$B:$B,0),MATCH(L$4,'[1]2024'!$2:$2,0)),0)</f>
        <v>0</v>
      </c>
      <c r="M119" s="264">
        <f>IFERROR(INDEX('[1]2024'!$A:$Q,MATCH($A$3&amp;$D119,'[1]2024'!$B:$B,0),MATCH(M$4,'[1]2024'!$2:$2,0)),0)+IFERROR(INDEX('[1]2024'!$A:$Q,MATCH($B$3&amp;$D119,'[1]2024'!$B:$B,0),MATCH(M$4,'[1]2024'!$2:$2,0)),0)++IFERROR(INDEX('[1]2024'!$A:$Q,MATCH($C$3&amp;$D119,'[1]2024'!$B:$B,0),MATCH(M$4,'[1]2024'!$2:$2,0)),0)++IFERROR(INDEX('[1]2024'!$A:$Q,MATCH($D$3&amp;$D119,'[1]2024'!$B:$B,0),MATCH(M$4,'[1]2024'!$2:$2,0)),0)</f>
        <v>0</v>
      </c>
      <c r="N119" s="264">
        <f>IFERROR(INDEX('[1]2024'!$A:$Q,MATCH($A$3&amp;$D119,'[1]2024'!$B:$B,0),MATCH(N$4,'[1]2024'!$2:$2,0)),0)+IFERROR(INDEX('[1]2024'!$A:$Q,MATCH($B$3&amp;$D119,'[1]2024'!$B:$B,0),MATCH(N$4,'[1]2024'!$2:$2,0)),0)++IFERROR(INDEX('[1]2024'!$A:$Q,MATCH($C$3&amp;$D119,'[1]2024'!$B:$B,0),MATCH(N$4,'[1]2024'!$2:$2,0)),0)++IFERROR(INDEX('[1]2024'!$A:$Q,MATCH($D$3&amp;$D119,'[1]2024'!$B:$B,0),MATCH(N$4,'[1]2024'!$2:$2,0)),0)</f>
        <v>0</v>
      </c>
      <c r="O119" s="264">
        <f>IFERROR(INDEX('[1]2024'!$A:$Q,MATCH($A$3&amp;$D119,'[1]2024'!$B:$B,0),MATCH(O$4,'[1]2024'!$2:$2,0)),0)+IFERROR(INDEX('[1]2024'!$A:$Q,MATCH($B$3&amp;$D119,'[1]2024'!$B:$B,0),MATCH(O$4,'[1]2024'!$2:$2,0)),0)++IFERROR(INDEX('[1]2024'!$A:$Q,MATCH($C$3&amp;$D119,'[1]2024'!$B:$B,0),MATCH(O$4,'[1]2024'!$2:$2,0)),0)++IFERROR(INDEX('[1]2024'!$A:$Q,MATCH($D$3&amp;$D119,'[1]2024'!$B:$B,0),MATCH(O$4,'[1]2024'!$2:$2,0)),0)</f>
        <v>0</v>
      </c>
      <c r="P119" s="264">
        <f>IFERROR(INDEX('[1]2024'!$A:$Q,MATCH($A$3&amp;$D119,'[1]2024'!$B:$B,0),MATCH(P$4,'[1]2024'!$2:$2,0)),0)+IFERROR(INDEX('[1]2024'!$A:$Q,MATCH($B$3&amp;$D119,'[1]2024'!$B:$B,0),MATCH(P$4,'[1]2024'!$2:$2,0)),0)++IFERROR(INDEX('[1]2024'!$A:$Q,MATCH($C$3&amp;$D119,'[1]2024'!$B:$B,0),MATCH(P$4,'[1]2024'!$2:$2,0)),0)++IFERROR(INDEX('[1]2024'!$A:$Q,MATCH($D$3&amp;$D119,'[1]2024'!$B:$B,0),MATCH(P$4,'[1]2024'!$2:$2,0)),0)</f>
        <v>251453</v>
      </c>
      <c r="Q119" s="264">
        <f>IFERROR(INDEX('[1]2024'!$A:$Q,MATCH($A$3&amp;$D119,'[1]2024'!$B:$B,0),MATCH(Q$4,'[1]2024'!$2:$2,0)),0)+IFERROR(INDEX('[1]2024'!$A:$Q,MATCH($B$3&amp;$D119,'[1]2024'!$B:$B,0),MATCH(Q$4,'[1]2024'!$2:$2,0)),0)++IFERROR(INDEX('[1]2024'!$A:$Q,MATCH($C$3&amp;$D119,'[1]2024'!$B:$B,0),MATCH(Q$4,'[1]2024'!$2:$2,0)),0)++IFERROR(INDEX('[1]2024'!$A:$Q,MATCH($D$3&amp;$D119,'[1]2024'!$B:$B,0),MATCH(Q$4,'[1]2024'!$2:$2,0)),0)</f>
        <v>0</v>
      </c>
      <c r="R119" s="264">
        <f>IFERROR(INDEX('[1]2024'!$A:$Q,MATCH($A$3&amp;$D119,'[1]2024'!$B:$B,0),MATCH(R$4,'[1]2024'!$2:$2,0)),0)+IFERROR(INDEX('[1]2024'!$A:$Q,MATCH($B$3&amp;$D119,'[1]2024'!$B:$B,0),MATCH(R$4,'[1]2024'!$2:$2,0)),0)++IFERROR(INDEX('[1]2024'!$A:$Q,MATCH($C$3&amp;$D119,'[1]2024'!$B:$B,0),MATCH(R$4,'[1]2024'!$2:$2,0)),0)++IFERROR(INDEX('[1]2024'!$A:$Q,MATCH($D$3&amp;$D119,'[1]2024'!$B:$B,0),MATCH(R$4,'[1]2024'!$2:$2,0)),0)</f>
        <v>0</v>
      </c>
      <c r="S119" s="264">
        <f>IFERROR(INDEX('[1]2024'!$A:$Q,MATCH($A$3&amp;$D119,'[1]2024'!$B:$B,0),MATCH(S$4,'[1]2024'!$2:$2,0)),0)+IFERROR(INDEX('[1]2024'!$A:$Q,MATCH($B$3&amp;$D119,'[1]2024'!$B:$B,0),MATCH(S$4,'[1]2024'!$2:$2,0)),0)++IFERROR(INDEX('[1]2024'!$A:$Q,MATCH($C$3&amp;$D119,'[1]2024'!$B:$B,0),MATCH(S$4,'[1]2024'!$2:$2,0)),0)++IFERROR(INDEX('[1]2024'!$A:$Q,MATCH($D$3&amp;$D119,'[1]2024'!$B:$B,0),MATCH(S$4,'[1]2024'!$2:$2,0)),0)</f>
        <v>251453</v>
      </c>
      <c r="T119" s="75">
        <v>0</v>
      </c>
      <c r="U119" s="280">
        <f t="shared" ref="U119:U127" si="109">SUM(V119:AG119)</f>
        <v>0</v>
      </c>
      <c r="V119" s="281">
        <v>0</v>
      </c>
      <c r="W119" s="282">
        <v>0</v>
      </c>
      <c r="X119" s="282">
        <v>0</v>
      </c>
      <c r="Y119" s="282">
        <v>0</v>
      </c>
      <c r="Z119" s="282">
        <v>0</v>
      </c>
      <c r="AA119" s="282">
        <v>0</v>
      </c>
      <c r="AB119" s="282">
        <v>0</v>
      </c>
      <c r="AC119" s="282">
        <v>0</v>
      </c>
      <c r="AD119" s="282">
        <v>0</v>
      </c>
      <c r="AE119" s="282">
        <v>0</v>
      </c>
      <c r="AF119" s="282">
        <v>0</v>
      </c>
      <c r="AG119" s="283">
        <v>0</v>
      </c>
      <c r="AH119" s="245">
        <f>송도공장장!AH119+제조팀!AH119+송도밸리데이션팀!AH119+송도생산지원팀!AH119+송도설비관리팀!AH119+품질관리6팀!AH119+품질보증3팀!AH119</f>
        <v>512000000</v>
      </c>
      <c r="AI119" s="245">
        <f>송도공장장!AI119+제조팀!AI119+송도밸리데이션팀!AI119+송도생산지원팀!AI119+송도설비관리팀!AI119+품질관리6팀!AI119+품질보증3팀!AI119</f>
        <v>1000000</v>
      </c>
      <c r="AJ119" s="245">
        <f>송도공장장!AJ119+제조팀!AJ119+송도밸리데이션팀!AJ119+송도생산지원팀!AJ119+송도설비관리팀!AJ119+품질관리6팀!AJ119+품질보증3팀!AJ119</f>
        <v>1000000</v>
      </c>
      <c r="AK119" s="245">
        <f>송도공장장!AK119+제조팀!AK119+송도밸리데이션팀!AK119+송도생산지원팀!AK119+송도설비관리팀!AK119+품질관리6팀!AK119+품질보증3팀!AK119</f>
        <v>126000000</v>
      </c>
      <c r="AL119" s="245">
        <f>송도공장장!AL119+제조팀!AL119+송도밸리데이션팀!AL119+송도생산지원팀!AL119+송도설비관리팀!AL119+품질관리6팀!AL119+품질보증3팀!AL119</f>
        <v>1000000</v>
      </c>
      <c r="AM119" s="245">
        <f>송도공장장!AM119+제조팀!AM119+송도밸리데이션팀!AM119+송도생산지원팀!AM119+송도설비관리팀!AM119+품질관리6팀!AM119+품질보증3팀!AM119</f>
        <v>1000000</v>
      </c>
      <c r="AN119" s="245">
        <f>송도공장장!AN119+제조팀!AN119+송도밸리데이션팀!AN119+송도생산지원팀!AN119+송도설비관리팀!AN119+품질관리6팀!AN119+품질보증3팀!AN119</f>
        <v>126000000</v>
      </c>
      <c r="AO119" s="245">
        <f>송도공장장!AO119+제조팀!AO119+송도밸리데이션팀!AO119+송도생산지원팀!AO119+송도설비관리팀!AO119+품질관리6팀!AO119+품질보증3팀!AO119</f>
        <v>1000000</v>
      </c>
      <c r="AP119" s="245">
        <f>송도공장장!AP119+제조팀!AP119+송도밸리데이션팀!AP119+송도생산지원팀!AP119+송도설비관리팀!AP119+품질관리6팀!AP119+품질보증3팀!AP119</f>
        <v>1000000</v>
      </c>
      <c r="AQ119" s="245">
        <f>송도공장장!AQ119+제조팀!AQ119+송도밸리데이션팀!AQ119+송도생산지원팀!AQ119+송도설비관리팀!AQ119+품질관리6팀!AQ119+품질보증3팀!AQ119</f>
        <v>126000000</v>
      </c>
      <c r="AR119" s="245">
        <f>송도공장장!AR119+제조팀!AR119+송도밸리데이션팀!AR119+송도생산지원팀!AR119+송도설비관리팀!AR119+품질관리6팀!AR119+품질보증3팀!AR119</f>
        <v>1000000</v>
      </c>
      <c r="AS119" s="245">
        <f>송도공장장!AS119+제조팀!AS119+송도밸리데이션팀!AS119+송도생산지원팀!AS119+송도설비관리팀!AS119+품질관리6팀!AS119+품질보증3팀!AS119</f>
        <v>1000000</v>
      </c>
      <c r="AT119" s="245">
        <f>송도공장장!AT119+제조팀!AT119+송도밸리데이션팀!AT119+송도생산지원팀!AT119+송도설비관리팀!AT119+품질관리6팀!AT119+품질보증3팀!AT119</f>
        <v>126000000</v>
      </c>
      <c r="AU119" s="280">
        <f t="shared" si="53"/>
        <v>128000000</v>
      </c>
      <c r="AV119" s="280">
        <f t="shared" si="74"/>
        <v>128000000</v>
      </c>
      <c r="AW119" s="280">
        <f t="shared" si="75"/>
        <v>128000000</v>
      </c>
      <c r="AX119" s="280">
        <f t="shared" si="76"/>
        <v>128000000</v>
      </c>
      <c r="AY119" s="280">
        <f t="shared" ref="AY119:AY127" si="110">IF($BC119="O",1.05*$AH119,$AH119)</f>
        <v>512000000</v>
      </c>
      <c r="AZ119" s="280">
        <f t="shared" ref="AZ119:AZ127" si="111">IF($BC119="O",1.05*$AY119,$AY119)</f>
        <v>512000000</v>
      </c>
      <c r="BA119" s="280">
        <f t="shared" ref="BA119:BA127" si="112">IF($BC119="O",1.05*$AZ119,$AZ119)</f>
        <v>512000000</v>
      </c>
      <c r="BB119" s="236"/>
      <c r="BC119" s="289" t="s">
        <v>24</v>
      </c>
      <c r="BD119" s="292"/>
      <c r="BE119" s="286">
        <v>0</v>
      </c>
      <c r="BF119" s="286">
        <v>0</v>
      </c>
      <c r="BG119" s="286">
        <v>0</v>
      </c>
      <c r="BH119" s="287">
        <f t="shared" si="77"/>
        <v>502906</v>
      </c>
    </row>
    <row r="120" spans="1:60" outlineLevel="1" x14ac:dyDescent="0.3">
      <c r="A120" s="71" t="s">
        <v>222</v>
      </c>
      <c r="B120" s="238" t="s">
        <v>223</v>
      </c>
      <c r="C120" s="238" t="s">
        <v>44</v>
      </c>
      <c r="D120" s="239">
        <v>5113120</v>
      </c>
      <c r="E120" s="239" t="s">
        <v>224</v>
      </c>
      <c r="F120" s="277">
        <v>0</v>
      </c>
      <c r="G120" s="245">
        <f t="shared" si="108"/>
        <v>0</v>
      </c>
      <c r="H120" s="264">
        <f>IFERROR(INDEX('[1]2024'!$A:$Q,MATCH($A$3&amp;$D120,'[1]2024'!$B:$B,0),MATCH(H$4,'[1]2024'!$2:$2,0)),0)+IFERROR(INDEX('[1]2024'!$A:$Q,MATCH($B$3&amp;$D120,'[1]2024'!$B:$B,0),MATCH(H$4,'[1]2024'!$2:$2,0)),0)++IFERROR(INDEX('[1]2024'!$A:$Q,MATCH($C$3&amp;$D120,'[1]2024'!$B:$B,0),MATCH(H$4,'[1]2024'!$2:$2,0)),0)++IFERROR(INDEX('[1]2024'!$A:$Q,MATCH($D$3&amp;$D120,'[1]2024'!$B:$B,0),MATCH(H$4,'[1]2024'!$2:$2,0)),0)</f>
        <v>0</v>
      </c>
      <c r="I120" s="264">
        <f>IFERROR(INDEX('[1]2024'!$A:$Q,MATCH($A$3&amp;$D120,'[1]2024'!$B:$B,0),MATCH(I$4,'[1]2024'!$2:$2,0)),0)+IFERROR(INDEX('[1]2024'!$A:$Q,MATCH($B$3&amp;$D120,'[1]2024'!$B:$B,0),MATCH(I$4,'[1]2024'!$2:$2,0)),0)++IFERROR(INDEX('[1]2024'!$A:$Q,MATCH($C$3&amp;$D120,'[1]2024'!$B:$B,0),MATCH(I$4,'[1]2024'!$2:$2,0)),0)++IFERROR(INDEX('[1]2024'!$A:$Q,MATCH($D$3&amp;$D120,'[1]2024'!$B:$B,0),MATCH(I$4,'[1]2024'!$2:$2,0)),0)</f>
        <v>0</v>
      </c>
      <c r="J120" s="264">
        <f>IFERROR(INDEX('[1]2024'!$A:$Q,MATCH($A$3&amp;$D120,'[1]2024'!$B:$B,0),MATCH(J$4,'[1]2024'!$2:$2,0)),0)+IFERROR(INDEX('[1]2024'!$A:$Q,MATCH($B$3&amp;$D120,'[1]2024'!$B:$B,0),MATCH(J$4,'[1]2024'!$2:$2,0)),0)++IFERROR(INDEX('[1]2024'!$A:$Q,MATCH($C$3&amp;$D120,'[1]2024'!$B:$B,0),MATCH(J$4,'[1]2024'!$2:$2,0)),0)++IFERROR(INDEX('[1]2024'!$A:$Q,MATCH($D$3&amp;$D120,'[1]2024'!$B:$B,0),MATCH(J$4,'[1]2024'!$2:$2,0)),0)</f>
        <v>0</v>
      </c>
      <c r="K120" s="264">
        <f>IFERROR(INDEX('[1]2024'!$A:$Q,MATCH($A$3&amp;$D120,'[1]2024'!$B:$B,0),MATCH(K$4,'[1]2024'!$2:$2,0)),0)+IFERROR(INDEX('[1]2024'!$A:$Q,MATCH($B$3&amp;$D120,'[1]2024'!$B:$B,0),MATCH(K$4,'[1]2024'!$2:$2,0)),0)++IFERROR(INDEX('[1]2024'!$A:$Q,MATCH($C$3&amp;$D120,'[1]2024'!$B:$B,0),MATCH(K$4,'[1]2024'!$2:$2,0)),0)++IFERROR(INDEX('[1]2024'!$A:$Q,MATCH($D$3&amp;$D120,'[1]2024'!$B:$B,0),MATCH(K$4,'[1]2024'!$2:$2,0)),0)</f>
        <v>0</v>
      </c>
      <c r="L120" s="264">
        <f>IFERROR(INDEX('[1]2024'!$A:$Q,MATCH($A$3&amp;$D120,'[1]2024'!$B:$B,0),MATCH(L$4,'[1]2024'!$2:$2,0)),0)+IFERROR(INDEX('[1]2024'!$A:$Q,MATCH($B$3&amp;$D120,'[1]2024'!$B:$B,0),MATCH(L$4,'[1]2024'!$2:$2,0)),0)++IFERROR(INDEX('[1]2024'!$A:$Q,MATCH($C$3&amp;$D120,'[1]2024'!$B:$B,0),MATCH(L$4,'[1]2024'!$2:$2,0)),0)++IFERROR(INDEX('[1]2024'!$A:$Q,MATCH($D$3&amp;$D120,'[1]2024'!$B:$B,0),MATCH(L$4,'[1]2024'!$2:$2,0)),0)</f>
        <v>0</v>
      </c>
      <c r="M120" s="264">
        <f>IFERROR(INDEX('[1]2024'!$A:$Q,MATCH($A$3&amp;$D120,'[1]2024'!$B:$B,0),MATCH(M$4,'[1]2024'!$2:$2,0)),0)+IFERROR(INDEX('[1]2024'!$A:$Q,MATCH($B$3&amp;$D120,'[1]2024'!$B:$B,0),MATCH(M$4,'[1]2024'!$2:$2,0)),0)++IFERROR(INDEX('[1]2024'!$A:$Q,MATCH($C$3&amp;$D120,'[1]2024'!$B:$B,0),MATCH(M$4,'[1]2024'!$2:$2,0)),0)++IFERROR(INDEX('[1]2024'!$A:$Q,MATCH($D$3&amp;$D120,'[1]2024'!$B:$B,0),MATCH(M$4,'[1]2024'!$2:$2,0)),0)</f>
        <v>0</v>
      </c>
      <c r="N120" s="264">
        <f>IFERROR(INDEX('[1]2024'!$A:$Q,MATCH($A$3&amp;$D120,'[1]2024'!$B:$B,0),MATCH(N$4,'[1]2024'!$2:$2,0)),0)+IFERROR(INDEX('[1]2024'!$A:$Q,MATCH($B$3&amp;$D120,'[1]2024'!$B:$B,0),MATCH(N$4,'[1]2024'!$2:$2,0)),0)++IFERROR(INDEX('[1]2024'!$A:$Q,MATCH($C$3&amp;$D120,'[1]2024'!$B:$B,0),MATCH(N$4,'[1]2024'!$2:$2,0)),0)++IFERROR(INDEX('[1]2024'!$A:$Q,MATCH($D$3&amp;$D120,'[1]2024'!$B:$B,0),MATCH(N$4,'[1]2024'!$2:$2,0)),0)</f>
        <v>0</v>
      </c>
      <c r="O120" s="264">
        <f>IFERROR(INDEX('[1]2024'!$A:$Q,MATCH($A$3&amp;$D120,'[1]2024'!$B:$B,0),MATCH(O$4,'[1]2024'!$2:$2,0)),0)+IFERROR(INDEX('[1]2024'!$A:$Q,MATCH($B$3&amp;$D120,'[1]2024'!$B:$B,0),MATCH(O$4,'[1]2024'!$2:$2,0)),0)++IFERROR(INDEX('[1]2024'!$A:$Q,MATCH($C$3&amp;$D120,'[1]2024'!$B:$B,0),MATCH(O$4,'[1]2024'!$2:$2,0)),0)++IFERROR(INDEX('[1]2024'!$A:$Q,MATCH($D$3&amp;$D120,'[1]2024'!$B:$B,0),MATCH(O$4,'[1]2024'!$2:$2,0)),0)</f>
        <v>0</v>
      </c>
      <c r="P120" s="264">
        <f>IFERROR(INDEX('[1]2024'!$A:$Q,MATCH($A$3&amp;$D120,'[1]2024'!$B:$B,0),MATCH(P$4,'[1]2024'!$2:$2,0)),0)+IFERROR(INDEX('[1]2024'!$A:$Q,MATCH($B$3&amp;$D120,'[1]2024'!$B:$B,0),MATCH(P$4,'[1]2024'!$2:$2,0)),0)++IFERROR(INDEX('[1]2024'!$A:$Q,MATCH($C$3&amp;$D120,'[1]2024'!$B:$B,0),MATCH(P$4,'[1]2024'!$2:$2,0)),0)++IFERROR(INDEX('[1]2024'!$A:$Q,MATCH($D$3&amp;$D120,'[1]2024'!$B:$B,0),MATCH(P$4,'[1]2024'!$2:$2,0)),0)</f>
        <v>0</v>
      </c>
      <c r="Q120" s="264">
        <f>IFERROR(INDEX('[1]2024'!$A:$Q,MATCH($A$3&amp;$D120,'[1]2024'!$B:$B,0),MATCH(Q$4,'[1]2024'!$2:$2,0)),0)+IFERROR(INDEX('[1]2024'!$A:$Q,MATCH($B$3&amp;$D120,'[1]2024'!$B:$B,0),MATCH(Q$4,'[1]2024'!$2:$2,0)),0)++IFERROR(INDEX('[1]2024'!$A:$Q,MATCH($C$3&amp;$D120,'[1]2024'!$B:$B,0),MATCH(Q$4,'[1]2024'!$2:$2,0)),0)++IFERROR(INDEX('[1]2024'!$A:$Q,MATCH($D$3&amp;$D120,'[1]2024'!$B:$B,0),MATCH(Q$4,'[1]2024'!$2:$2,0)),0)</f>
        <v>0</v>
      </c>
      <c r="R120" s="264">
        <f>IFERROR(INDEX('[1]2024'!$A:$Q,MATCH($A$3&amp;$D120,'[1]2024'!$B:$B,0),MATCH(R$4,'[1]2024'!$2:$2,0)),0)+IFERROR(INDEX('[1]2024'!$A:$Q,MATCH($B$3&amp;$D120,'[1]2024'!$B:$B,0),MATCH(R$4,'[1]2024'!$2:$2,0)),0)++IFERROR(INDEX('[1]2024'!$A:$Q,MATCH($C$3&amp;$D120,'[1]2024'!$B:$B,0),MATCH(R$4,'[1]2024'!$2:$2,0)),0)++IFERROR(INDEX('[1]2024'!$A:$Q,MATCH($D$3&amp;$D120,'[1]2024'!$B:$B,0),MATCH(R$4,'[1]2024'!$2:$2,0)),0)</f>
        <v>0</v>
      </c>
      <c r="S120" s="264">
        <f>IFERROR(INDEX('[1]2024'!$A:$Q,MATCH($A$3&amp;$D120,'[1]2024'!$B:$B,0),MATCH(S$4,'[1]2024'!$2:$2,0)),0)+IFERROR(INDEX('[1]2024'!$A:$Q,MATCH($B$3&amp;$D120,'[1]2024'!$B:$B,0),MATCH(S$4,'[1]2024'!$2:$2,0)),0)++IFERROR(INDEX('[1]2024'!$A:$Q,MATCH($C$3&amp;$D120,'[1]2024'!$B:$B,0),MATCH(S$4,'[1]2024'!$2:$2,0)),0)++IFERROR(INDEX('[1]2024'!$A:$Q,MATCH($D$3&amp;$D120,'[1]2024'!$B:$B,0),MATCH(S$4,'[1]2024'!$2:$2,0)),0)</f>
        <v>0</v>
      </c>
      <c r="T120" s="75">
        <v>0</v>
      </c>
      <c r="U120" s="245">
        <f t="shared" si="109"/>
        <v>0</v>
      </c>
      <c r="V120" s="246">
        <v>0</v>
      </c>
      <c r="W120" s="247">
        <v>0</v>
      </c>
      <c r="X120" s="247">
        <v>0</v>
      </c>
      <c r="Y120" s="247">
        <v>0</v>
      </c>
      <c r="Z120" s="247">
        <v>0</v>
      </c>
      <c r="AA120" s="247">
        <v>0</v>
      </c>
      <c r="AB120" s="247">
        <v>0</v>
      </c>
      <c r="AC120" s="247">
        <v>0</v>
      </c>
      <c r="AD120" s="247">
        <v>0</v>
      </c>
      <c r="AE120" s="247">
        <v>0</v>
      </c>
      <c r="AF120" s="247">
        <v>0</v>
      </c>
      <c r="AG120" s="248">
        <v>0</v>
      </c>
      <c r="AH120" s="245">
        <f>송도공장장!AH120+제조팀!AH120+송도밸리데이션팀!AH120+송도생산지원팀!AH120+송도설비관리팀!AH120+품질관리6팀!AH120+품질보증3팀!AH120</f>
        <v>1400000</v>
      </c>
      <c r="AI120" s="245">
        <f>송도공장장!AI120+제조팀!AI120+송도밸리데이션팀!AI120+송도생산지원팀!AI120+송도설비관리팀!AI120+품질관리6팀!AI120+품질보증3팀!AI120</f>
        <v>100000</v>
      </c>
      <c r="AJ120" s="245">
        <f>송도공장장!AJ120+제조팀!AJ120+송도밸리데이션팀!AJ120+송도생산지원팀!AJ120+송도설비관리팀!AJ120+품질관리6팀!AJ120+품질보증3팀!AJ120</f>
        <v>100000</v>
      </c>
      <c r="AK120" s="245">
        <f>송도공장장!AK120+제조팀!AK120+송도밸리데이션팀!AK120+송도생산지원팀!AK120+송도설비관리팀!AK120+품질관리6팀!AK120+품질보증3팀!AK120</f>
        <v>150000</v>
      </c>
      <c r="AL120" s="245">
        <f>송도공장장!AL120+제조팀!AL120+송도밸리데이션팀!AL120+송도생산지원팀!AL120+송도설비관리팀!AL120+품질관리6팀!AL120+품질보증3팀!AL120</f>
        <v>100000</v>
      </c>
      <c r="AM120" s="245">
        <f>송도공장장!AM120+제조팀!AM120+송도밸리데이션팀!AM120+송도생산지원팀!AM120+송도설비관리팀!AM120+품질관리6팀!AM120+품질보증3팀!AM120</f>
        <v>100000</v>
      </c>
      <c r="AN120" s="245">
        <f>송도공장장!AN120+제조팀!AN120+송도밸리데이션팀!AN120+송도생산지원팀!AN120+송도설비관리팀!AN120+품질관리6팀!AN120+품질보증3팀!AN120</f>
        <v>150000</v>
      </c>
      <c r="AO120" s="245">
        <f>송도공장장!AO120+제조팀!AO120+송도밸리데이션팀!AO120+송도생산지원팀!AO120+송도설비관리팀!AO120+품질관리6팀!AO120+품질보증3팀!AO120</f>
        <v>100000</v>
      </c>
      <c r="AP120" s="245">
        <f>송도공장장!AP120+제조팀!AP120+송도밸리데이션팀!AP120+송도생산지원팀!AP120+송도설비관리팀!AP120+품질관리6팀!AP120+품질보증3팀!AP120</f>
        <v>100000</v>
      </c>
      <c r="AQ120" s="245">
        <f>송도공장장!AQ120+제조팀!AQ120+송도밸리데이션팀!AQ120+송도생산지원팀!AQ120+송도설비관리팀!AQ120+품질관리6팀!AQ120+품질보증3팀!AQ120</f>
        <v>150000</v>
      </c>
      <c r="AR120" s="245">
        <f>송도공장장!AR120+제조팀!AR120+송도밸리데이션팀!AR120+송도생산지원팀!AR120+송도설비관리팀!AR120+품질관리6팀!AR120+품질보증3팀!AR120</f>
        <v>100000</v>
      </c>
      <c r="AS120" s="245">
        <f>송도공장장!AS120+제조팀!AS120+송도밸리데이션팀!AS120+송도생산지원팀!AS120+송도설비관리팀!AS120+품질관리6팀!AS120+품질보증3팀!AS120</f>
        <v>100000</v>
      </c>
      <c r="AT120" s="245">
        <f>송도공장장!AT120+제조팀!AT120+송도밸리데이션팀!AT120+송도생산지원팀!AT120+송도설비관리팀!AT120+품질관리6팀!AT120+품질보증3팀!AT120</f>
        <v>150000</v>
      </c>
      <c r="AU120" s="245">
        <f t="shared" si="53"/>
        <v>350000</v>
      </c>
      <c r="AV120" s="245">
        <f t="shared" si="74"/>
        <v>350000</v>
      </c>
      <c r="AW120" s="245">
        <f t="shared" si="75"/>
        <v>350000</v>
      </c>
      <c r="AX120" s="245">
        <f t="shared" si="76"/>
        <v>350000</v>
      </c>
      <c r="AY120" s="245">
        <f t="shared" si="110"/>
        <v>1400000</v>
      </c>
      <c r="AZ120" s="245">
        <f t="shared" si="111"/>
        <v>1400000</v>
      </c>
      <c r="BA120" s="245">
        <f t="shared" si="112"/>
        <v>1400000</v>
      </c>
      <c r="BB120" s="250"/>
      <c r="BC120" s="251" t="s">
        <v>24</v>
      </c>
      <c r="BD120" s="261"/>
      <c r="BE120" s="264">
        <v>0</v>
      </c>
      <c r="BF120" s="264">
        <v>0</v>
      </c>
      <c r="BG120" s="264">
        <v>0</v>
      </c>
      <c r="BH120" s="265">
        <f t="shared" si="77"/>
        <v>0</v>
      </c>
    </row>
    <row r="121" spans="1:60" outlineLevel="1" x14ac:dyDescent="0.3">
      <c r="A121" s="71" t="s">
        <v>225</v>
      </c>
      <c r="B121" s="238" t="s">
        <v>226</v>
      </c>
      <c r="C121" s="238" t="s">
        <v>44</v>
      </c>
      <c r="D121" s="239">
        <v>5113130</v>
      </c>
      <c r="E121" s="239" t="s">
        <v>227</v>
      </c>
      <c r="F121" s="277">
        <v>0</v>
      </c>
      <c r="G121" s="245">
        <f t="shared" si="108"/>
        <v>0</v>
      </c>
      <c r="H121" s="264">
        <f>IFERROR(INDEX('[1]2024'!$A:$Q,MATCH($A$3&amp;$D121,'[1]2024'!$B:$B,0),MATCH(H$4,'[1]2024'!$2:$2,0)),0)+IFERROR(INDEX('[1]2024'!$A:$Q,MATCH($B$3&amp;$D121,'[1]2024'!$B:$B,0),MATCH(H$4,'[1]2024'!$2:$2,0)),0)++IFERROR(INDEX('[1]2024'!$A:$Q,MATCH($C$3&amp;$D121,'[1]2024'!$B:$B,0),MATCH(H$4,'[1]2024'!$2:$2,0)),0)++IFERROR(INDEX('[1]2024'!$A:$Q,MATCH($D$3&amp;$D121,'[1]2024'!$B:$B,0),MATCH(H$4,'[1]2024'!$2:$2,0)),0)</f>
        <v>0</v>
      </c>
      <c r="I121" s="264">
        <f>IFERROR(INDEX('[1]2024'!$A:$Q,MATCH($A$3&amp;$D121,'[1]2024'!$B:$B,0),MATCH(I$4,'[1]2024'!$2:$2,0)),0)+IFERROR(INDEX('[1]2024'!$A:$Q,MATCH($B$3&amp;$D121,'[1]2024'!$B:$B,0),MATCH(I$4,'[1]2024'!$2:$2,0)),0)++IFERROR(INDEX('[1]2024'!$A:$Q,MATCH($C$3&amp;$D121,'[1]2024'!$B:$B,0),MATCH(I$4,'[1]2024'!$2:$2,0)),0)++IFERROR(INDEX('[1]2024'!$A:$Q,MATCH($D$3&amp;$D121,'[1]2024'!$B:$B,0),MATCH(I$4,'[1]2024'!$2:$2,0)),0)</f>
        <v>0</v>
      </c>
      <c r="J121" s="264">
        <f>IFERROR(INDEX('[1]2024'!$A:$Q,MATCH($A$3&amp;$D121,'[1]2024'!$B:$B,0),MATCH(J$4,'[1]2024'!$2:$2,0)),0)+IFERROR(INDEX('[1]2024'!$A:$Q,MATCH($B$3&amp;$D121,'[1]2024'!$B:$B,0),MATCH(J$4,'[1]2024'!$2:$2,0)),0)++IFERROR(INDEX('[1]2024'!$A:$Q,MATCH($C$3&amp;$D121,'[1]2024'!$B:$B,0),MATCH(J$4,'[1]2024'!$2:$2,0)),0)++IFERROR(INDEX('[1]2024'!$A:$Q,MATCH($D$3&amp;$D121,'[1]2024'!$B:$B,0),MATCH(J$4,'[1]2024'!$2:$2,0)),0)</f>
        <v>0</v>
      </c>
      <c r="K121" s="264">
        <f>IFERROR(INDEX('[1]2024'!$A:$Q,MATCH($A$3&amp;$D121,'[1]2024'!$B:$B,0),MATCH(K$4,'[1]2024'!$2:$2,0)),0)+IFERROR(INDEX('[1]2024'!$A:$Q,MATCH($B$3&amp;$D121,'[1]2024'!$B:$B,0),MATCH(K$4,'[1]2024'!$2:$2,0)),0)++IFERROR(INDEX('[1]2024'!$A:$Q,MATCH($C$3&amp;$D121,'[1]2024'!$B:$B,0),MATCH(K$4,'[1]2024'!$2:$2,0)),0)++IFERROR(INDEX('[1]2024'!$A:$Q,MATCH($D$3&amp;$D121,'[1]2024'!$B:$B,0),MATCH(K$4,'[1]2024'!$2:$2,0)),0)</f>
        <v>0</v>
      </c>
      <c r="L121" s="264">
        <f>IFERROR(INDEX('[1]2024'!$A:$Q,MATCH($A$3&amp;$D121,'[1]2024'!$B:$B,0),MATCH(L$4,'[1]2024'!$2:$2,0)),0)+IFERROR(INDEX('[1]2024'!$A:$Q,MATCH($B$3&amp;$D121,'[1]2024'!$B:$B,0),MATCH(L$4,'[1]2024'!$2:$2,0)),0)++IFERROR(INDEX('[1]2024'!$A:$Q,MATCH($C$3&amp;$D121,'[1]2024'!$B:$B,0),MATCH(L$4,'[1]2024'!$2:$2,0)),0)++IFERROR(INDEX('[1]2024'!$A:$Q,MATCH($D$3&amp;$D121,'[1]2024'!$B:$B,0),MATCH(L$4,'[1]2024'!$2:$2,0)),0)</f>
        <v>0</v>
      </c>
      <c r="M121" s="264">
        <f>IFERROR(INDEX('[1]2024'!$A:$Q,MATCH($A$3&amp;$D121,'[1]2024'!$B:$B,0),MATCH(M$4,'[1]2024'!$2:$2,0)),0)+IFERROR(INDEX('[1]2024'!$A:$Q,MATCH($B$3&amp;$D121,'[1]2024'!$B:$B,0),MATCH(M$4,'[1]2024'!$2:$2,0)),0)++IFERROR(INDEX('[1]2024'!$A:$Q,MATCH($C$3&amp;$D121,'[1]2024'!$B:$B,0),MATCH(M$4,'[1]2024'!$2:$2,0)),0)++IFERROR(INDEX('[1]2024'!$A:$Q,MATCH($D$3&amp;$D121,'[1]2024'!$B:$B,0),MATCH(M$4,'[1]2024'!$2:$2,0)),0)</f>
        <v>0</v>
      </c>
      <c r="N121" s="264">
        <f>IFERROR(INDEX('[1]2024'!$A:$Q,MATCH($A$3&amp;$D121,'[1]2024'!$B:$B,0),MATCH(N$4,'[1]2024'!$2:$2,0)),0)+IFERROR(INDEX('[1]2024'!$A:$Q,MATCH($B$3&amp;$D121,'[1]2024'!$B:$B,0),MATCH(N$4,'[1]2024'!$2:$2,0)),0)++IFERROR(INDEX('[1]2024'!$A:$Q,MATCH($C$3&amp;$D121,'[1]2024'!$B:$B,0),MATCH(N$4,'[1]2024'!$2:$2,0)),0)++IFERROR(INDEX('[1]2024'!$A:$Q,MATCH($D$3&amp;$D121,'[1]2024'!$B:$B,0),MATCH(N$4,'[1]2024'!$2:$2,0)),0)</f>
        <v>0</v>
      </c>
      <c r="O121" s="264">
        <f>IFERROR(INDEX('[1]2024'!$A:$Q,MATCH($A$3&amp;$D121,'[1]2024'!$B:$B,0),MATCH(O$4,'[1]2024'!$2:$2,0)),0)+IFERROR(INDEX('[1]2024'!$A:$Q,MATCH($B$3&amp;$D121,'[1]2024'!$B:$B,0),MATCH(O$4,'[1]2024'!$2:$2,0)),0)++IFERROR(INDEX('[1]2024'!$A:$Q,MATCH($C$3&amp;$D121,'[1]2024'!$B:$B,0),MATCH(O$4,'[1]2024'!$2:$2,0)),0)++IFERROR(INDEX('[1]2024'!$A:$Q,MATCH($D$3&amp;$D121,'[1]2024'!$B:$B,0),MATCH(O$4,'[1]2024'!$2:$2,0)),0)</f>
        <v>0</v>
      </c>
      <c r="P121" s="264">
        <f>IFERROR(INDEX('[1]2024'!$A:$Q,MATCH($A$3&amp;$D121,'[1]2024'!$B:$B,0),MATCH(P$4,'[1]2024'!$2:$2,0)),0)+IFERROR(INDEX('[1]2024'!$A:$Q,MATCH($B$3&amp;$D121,'[1]2024'!$B:$B,0),MATCH(P$4,'[1]2024'!$2:$2,0)),0)++IFERROR(INDEX('[1]2024'!$A:$Q,MATCH($C$3&amp;$D121,'[1]2024'!$B:$B,0),MATCH(P$4,'[1]2024'!$2:$2,0)),0)++IFERROR(INDEX('[1]2024'!$A:$Q,MATCH($D$3&amp;$D121,'[1]2024'!$B:$B,0),MATCH(P$4,'[1]2024'!$2:$2,0)),0)</f>
        <v>0</v>
      </c>
      <c r="Q121" s="264">
        <f>IFERROR(INDEX('[1]2024'!$A:$Q,MATCH($A$3&amp;$D121,'[1]2024'!$B:$B,0),MATCH(Q$4,'[1]2024'!$2:$2,0)),0)+IFERROR(INDEX('[1]2024'!$A:$Q,MATCH($B$3&amp;$D121,'[1]2024'!$B:$B,0),MATCH(Q$4,'[1]2024'!$2:$2,0)),0)++IFERROR(INDEX('[1]2024'!$A:$Q,MATCH($C$3&amp;$D121,'[1]2024'!$B:$B,0),MATCH(Q$4,'[1]2024'!$2:$2,0)),0)++IFERROR(INDEX('[1]2024'!$A:$Q,MATCH($D$3&amp;$D121,'[1]2024'!$B:$B,0),MATCH(Q$4,'[1]2024'!$2:$2,0)),0)</f>
        <v>0</v>
      </c>
      <c r="R121" s="264">
        <f>IFERROR(INDEX('[1]2024'!$A:$Q,MATCH($A$3&amp;$D121,'[1]2024'!$B:$B,0),MATCH(R$4,'[1]2024'!$2:$2,0)),0)+IFERROR(INDEX('[1]2024'!$A:$Q,MATCH($B$3&amp;$D121,'[1]2024'!$B:$B,0),MATCH(R$4,'[1]2024'!$2:$2,0)),0)++IFERROR(INDEX('[1]2024'!$A:$Q,MATCH($C$3&amp;$D121,'[1]2024'!$B:$B,0),MATCH(R$4,'[1]2024'!$2:$2,0)),0)++IFERROR(INDEX('[1]2024'!$A:$Q,MATCH($D$3&amp;$D121,'[1]2024'!$B:$B,0),MATCH(R$4,'[1]2024'!$2:$2,0)),0)</f>
        <v>0</v>
      </c>
      <c r="S121" s="264">
        <f>IFERROR(INDEX('[1]2024'!$A:$Q,MATCH($A$3&amp;$D121,'[1]2024'!$B:$B,0),MATCH(S$4,'[1]2024'!$2:$2,0)),0)+IFERROR(INDEX('[1]2024'!$A:$Q,MATCH($B$3&amp;$D121,'[1]2024'!$B:$B,0),MATCH(S$4,'[1]2024'!$2:$2,0)),0)++IFERROR(INDEX('[1]2024'!$A:$Q,MATCH($C$3&amp;$D121,'[1]2024'!$B:$B,0),MATCH(S$4,'[1]2024'!$2:$2,0)),0)++IFERROR(INDEX('[1]2024'!$A:$Q,MATCH($D$3&amp;$D121,'[1]2024'!$B:$B,0),MATCH(S$4,'[1]2024'!$2:$2,0)),0)</f>
        <v>0</v>
      </c>
      <c r="T121" s="75">
        <v>0</v>
      </c>
      <c r="U121" s="245">
        <f t="shared" si="109"/>
        <v>0</v>
      </c>
      <c r="V121" s="246">
        <v>0</v>
      </c>
      <c r="W121" s="247">
        <v>0</v>
      </c>
      <c r="X121" s="247">
        <v>0</v>
      </c>
      <c r="Y121" s="247">
        <v>0</v>
      </c>
      <c r="Z121" s="247">
        <v>0</v>
      </c>
      <c r="AA121" s="247">
        <v>0</v>
      </c>
      <c r="AB121" s="247">
        <v>0</v>
      </c>
      <c r="AC121" s="247">
        <v>0</v>
      </c>
      <c r="AD121" s="247">
        <v>0</v>
      </c>
      <c r="AE121" s="247">
        <v>0</v>
      </c>
      <c r="AF121" s="247">
        <v>0</v>
      </c>
      <c r="AG121" s="248">
        <v>0</v>
      </c>
      <c r="AH121" s="245">
        <f>송도공장장!AH121+제조팀!AH121+송도밸리데이션팀!AH121+송도생산지원팀!AH121+송도설비관리팀!AH121+품질관리6팀!AH121+품질보증3팀!AH121</f>
        <v>6600000</v>
      </c>
      <c r="AI121" s="245">
        <f>송도공장장!AI121+제조팀!AI121+송도밸리데이션팀!AI121+송도생산지원팀!AI121+송도설비관리팀!AI121+품질관리6팀!AI121+품질보증3팀!AI121</f>
        <v>550000</v>
      </c>
      <c r="AJ121" s="245">
        <f>송도공장장!AJ121+제조팀!AJ121+송도밸리데이션팀!AJ121+송도생산지원팀!AJ121+송도설비관리팀!AJ121+품질관리6팀!AJ121+품질보증3팀!AJ121</f>
        <v>550000</v>
      </c>
      <c r="AK121" s="245">
        <f>송도공장장!AK121+제조팀!AK121+송도밸리데이션팀!AK121+송도생산지원팀!AK121+송도설비관리팀!AK121+품질관리6팀!AK121+품질보증3팀!AK121</f>
        <v>550000</v>
      </c>
      <c r="AL121" s="245">
        <f>송도공장장!AL121+제조팀!AL121+송도밸리데이션팀!AL121+송도생산지원팀!AL121+송도설비관리팀!AL121+품질관리6팀!AL121+품질보증3팀!AL121</f>
        <v>550000</v>
      </c>
      <c r="AM121" s="245">
        <f>송도공장장!AM121+제조팀!AM121+송도밸리데이션팀!AM121+송도생산지원팀!AM121+송도설비관리팀!AM121+품질관리6팀!AM121+품질보증3팀!AM121</f>
        <v>550000</v>
      </c>
      <c r="AN121" s="245">
        <f>송도공장장!AN121+제조팀!AN121+송도밸리데이션팀!AN121+송도생산지원팀!AN121+송도설비관리팀!AN121+품질관리6팀!AN121+품질보증3팀!AN121</f>
        <v>550000</v>
      </c>
      <c r="AO121" s="245">
        <f>송도공장장!AO121+제조팀!AO121+송도밸리데이션팀!AO121+송도생산지원팀!AO121+송도설비관리팀!AO121+품질관리6팀!AO121+품질보증3팀!AO121</f>
        <v>550000</v>
      </c>
      <c r="AP121" s="245">
        <f>송도공장장!AP121+제조팀!AP121+송도밸리데이션팀!AP121+송도생산지원팀!AP121+송도설비관리팀!AP121+품질관리6팀!AP121+품질보증3팀!AP121</f>
        <v>550000</v>
      </c>
      <c r="AQ121" s="245">
        <f>송도공장장!AQ121+제조팀!AQ121+송도밸리데이션팀!AQ121+송도생산지원팀!AQ121+송도설비관리팀!AQ121+품질관리6팀!AQ121+품질보증3팀!AQ121</f>
        <v>550000</v>
      </c>
      <c r="AR121" s="245">
        <f>송도공장장!AR121+제조팀!AR121+송도밸리데이션팀!AR121+송도생산지원팀!AR121+송도설비관리팀!AR121+품질관리6팀!AR121+품질보증3팀!AR121</f>
        <v>550000</v>
      </c>
      <c r="AS121" s="245">
        <f>송도공장장!AS121+제조팀!AS121+송도밸리데이션팀!AS121+송도생산지원팀!AS121+송도설비관리팀!AS121+품질관리6팀!AS121+품질보증3팀!AS121</f>
        <v>550000</v>
      </c>
      <c r="AT121" s="245">
        <f>송도공장장!AT121+제조팀!AT121+송도밸리데이션팀!AT121+송도생산지원팀!AT121+송도설비관리팀!AT121+품질관리6팀!AT121+품질보증3팀!AT121</f>
        <v>550000</v>
      </c>
      <c r="AU121" s="245">
        <f t="shared" si="53"/>
        <v>1650000</v>
      </c>
      <c r="AV121" s="245">
        <f t="shared" si="74"/>
        <v>1650000</v>
      </c>
      <c r="AW121" s="245">
        <f t="shared" si="75"/>
        <v>1650000</v>
      </c>
      <c r="AX121" s="245">
        <f t="shared" si="76"/>
        <v>1650000</v>
      </c>
      <c r="AY121" s="245">
        <f t="shared" si="110"/>
        <v>6930000</v>
      </c>
      <c r="AZ121" s="245">
        <f t="shared" si="111"/>
        <v>7276500</v>
      </c>
      <c r="BA121" s="245">
        <f t="shared" si="112"/>
        <v>7640325</v>
      </c>
      <c r="BB121" s="250"/>
      <c r="BC121" s="251" t="s">
        <v>39</v>
      </c>
      <c r="BD121" s="261"/>
      <c r="BE121" s="264">
        <v>0</v>
      </c>
      <c r="BF121" s="264">
        <v>0</v>
      </c>
      <c r="BG121" s="264">
        <v>0</v>
      </c>
      <c r="BH121" s="265">
        <f t="shared" si="77"/>
        <v>0</v>
      </c>
    </row>
    <row r="122" spans="1:60" outlineLevel="1" x14ac:dyDescent="0.3">
      <c r="A122" s="71" t="s">
        <v>228</v>
      </c>
      <c r="B122" s="238" t="s">
        <v>226</v>
      </c>
      <c r="C122" s="238" t="s">
        <v>44</v>
      </c>
      <c r="D122" s="239">
        <v>5113140</v>
      </c>
      <c r="E122" s="239" t="s">
        <v>227</v>
      </c>
      <c r="F122" s="277">
        <v>0</v>
      </c>
      <c r="G122" s="245">
        <f t="shared" si="108"/>
        <v>0</v>
      </c>
      <c r="H122" s="264">
        <f>IFERROR(INDEX('[1]2024'!$A:$Q,MATCH($A$3&amp;$D122,'[1]2024'!$B:$B,0),MATCH(H$4,'[1]2024'!$2:$2,0)),0)+IFERROR(INDEX('[1]2024'!$A:$Q,MATCH($B$3&amp;$D122,'[1]2024'!$B:$B,0),MATCH(H$4,'[1]2024'!$2:$2,0)),0)++IFERROR(INDEX('[1]2024'!$A:$Q,MATCH($C$3&amp;$D122,'[1]2024'!$B:$B,0),MATCH(H$4,'[1]2024'!$2:$2,0)),0)++IFERROR(INDEX('[1]2024'!$A:$Q,MATCH($D$3&amp;$D122,'[1]2024'!$B:$B,0),MATCH(H$4,'[1]2024'!$2:$2,0)),0)</f>
        <v>0</v>
      </c>
      <c r="I122" s="264">
        <f>IFERROR(INDEX('[1]2024'!$A:$Q,MATCH($A$3&amp;$D122,'[1]2024'!$B:$B,0),MATCH(I$4,'[1]2024'!$2:$2,0)),0)+IFERROR(INDEX('[1]2024'!$A:$Q,MATCH($B$3&amp;$D122,'[1]2024'!$B:$B,0),MATCH(I$4,'[1]2024'!$2:$2,0)),0)++IFERROR(INDEX('[1]2024'!$A:$Q,MATCH($C$3&amp;$D122,'[1]2024'!$B:$B,0),MATCH(I$4,'[1]2024'!$2:$2,0)),0)++IFERROR(INDEX('[1]2024'!$A:$Q,MATCH($D$3&amp;$D122,'[1]2024'!$B:$B,0),MATCH(I$4,'[1]2024'!$2:$2,0)),0)</f>
        <v>0</v>
      </c>
      <c r="J122" s="264">
        <f>IFERROR(INDEX('[1]2024'!$A:$Q,MATCH($A$3&amp;$D122,'[1]2024'!$B:$B,0),MATCH(J$4,'[1]2024'!$2:$2,0)),0)+IFERROR(INDEX('[1]2024'!$A:$Q,MATCH($B$3&amp;$D122,'[1]2024'!$B:$B,0),MATCH(J$4,'[1]2024'!$2:$2,0)),0)++IFERROR(INDEX('[1]2024'!$A:$Q,MATCH($C$3&amp;$D122,'[1]2024'!$B:$B,0),MATCH(J$4,'[1]2024'!$2:$2,0)),0)++IFERROR(INDEX('[1]2024'!$A:$Q,MATCH($D$3&amp;$D122,'[1]2024'!$B:$B,0),MATCH(J$4,'[1]2024'!$2:$2,0)),0)</f>
        <v>0</v>
      </c>
      <c r="K122" s="264">
        <f>IFERROR(INDEX('[1]2024'!$A:$Q,MATCH($A$3&amp;$D122,'[1]2024'!$B:$B,0),MATCH(K$4,'[1]2024'!$2:$2,0)),0)+IFERROR(INDEX('[1]2024'!$A:$Q,MATCH($B$3&amp;$D122,'[1]2024'!$B:$B,0),MATCH(K$4,'[1]2024'!$2:$2,0)),0)++IFERROR(INDEX('[1]2024'!$A:$Q,MATCH($C$3&amp;$D122,'[1]2024'!$B:$B,0),MATCH(K$4,'[1]2024'!$2:$2,0)),0)++IFERROR(INDEX('[1]2024'!$A:$Q,MATCH($D$3&amp;$D122,'[1]2024'!$B:$B,0),MATCH(K$4,'[1]2024'!$2:$2,0)),0)</f>
        <v>0</v>
      </c>
      <c r="L122" s="264">
        <f>IFERROR(INDEX('[1]2024'!$A:$Q,MATCH($A$3&amp;$D122,'[1]2024'!$B:$B,0),MATCH(L$4,'[1]2024'!$2:$2,0)),0)+IFERROR(INDEX('[1]2024'!$A:$Q,MATCH($B$3&amp;$D122,'[1]2024'!$B:$B,0),MATCH(L$4,'[1]2024'!$2:$2,0)),0)++IFERROR(INDEX('[1]2024'!$A:$Q,MATCH($C$3&amp;$D122,'[1]2024'!$B:$B,0),MATCH(L$4,'[1]2024'!$2:$2,0)),0)++IFERROR(INDEX('[1]2024'!$A:$Q,MATCH($D$3&amp;$D122,'[1]2024'!$B:$B,0),MATCH(L$4,'[1]2024'!$2:$2,0)),0)</f>
        <v>0</v>
      </c>
      <c r="M122" s="264">
        <f>IFERROR(INDEX('[1]2024'!$A:$Q,MATCH($A$3&amp;$D122,'[1]2024'!$B:$B,0),MATCH(M$4,'[1]2024'!$2:$2,0)),0)+IFERROR(INDEX('[1]2024'!$A:$Q,MATCH($B$3&amp;$D122,'[1]2024'!$B:$B,0),MATCH(M$4,'[1]2024'!$2:$2,0)),0)++IFERROR(INDEX('[1]2024'!$A:$Q,MATCH($C$3&amp;$D122,'[1]2024'!$B:$B,0),MATCH(M$4,'[1]2024'!$2:$2,0)),0)++IFERROR(INDEX('[1]2024'!$A:$Q,MATCH($D$3&amp;$D122,'[1]2024'!$B:$B,0),MATCH(M$4,'[1]2024'!$2:$2,0)),0)</f>
        <v>0</v>
      </c>
      <c r="N122" s="264">
        <f>IFERROR(INDEX('[1]2024'!$A:$Q,MATCH($A$3&amp;$D122,'[1]2024'!$B:$B,0),MATCH(N$4,'[1]2024'!$2:$2,0)),0)+IFERROR(INDEX('[1]2024'!$A:$Q,MATCH($B$3&amp;$D122,'[1]2024'!$B:$B,0),MATCH(N$4,'[1]2024'!$2:$2,0)),0)++IFERROR(INDEX('[1]2024'!$A:$Q,MATCH($C$3&amp;$D122,'[1]2024'!$B:$B,0),MATCH(N$4,'[1]2024'!$2:$2,0)),0)++IFERROR(INDEX('[1]2024'!$A:$Q,MATCH($D$3&amp;$D122,'[1]2024'!$B:$B,0),MATCH(N$4,'[1]2024'!$2:$2,0)),0)</f>
        <v>0</v>
      </c>
      <c r="O122" s="264">
        <f>IFERROR(INDEX('[1]2024'!$A:$Q,MATCH($A$3&amp;$D122,'[1]2024'!$B:$B,0),MATCH(O$4,'[1]2024'!$2:$2,0)),0)+IFERROR(INDEX('[1]2024'!$A:$Q,MATCH($B$3&amp;$D122,'[1]2024'!$B:$B,0),MATCH(O$4,'[1]2024'!$2:$2,0)),0)++IFERROR(INDEX('[1]2024'!$A:$Q,MATCH($C$3&amp;$D122,'[1]2024'!$B:$B,0),MATCH(O$4,'[1]2024'!$2:$2,0)),0)++IFERROR(INDEX('[1]2024'!$A:$Q,MATCH($D$3&amp;$D122,'[1]2024'!$B:$B,0),MATCH(O$4,'[1]2024'!$2:$2,0)),0)</f>
        <v>0</v>
      </c>
      <c r="P122" s="264">
        <f>IFERROR(INDEX('[1]2024'!$A:$Q,MATCH($A$3&amp;$D122,'[1]2024'!$B:$B,0),MATCH(P$4,'[1]2024'!$2:$2,0)),0)+IFERROR(INDEX('[1]2024'!$A:$Q,MATCH($B$3&amp;$D122,'[1]2024'!$B:$B,0),MATCH(P$4,'[1]2024'!$2:$2,0)),0)++IFERROR(INDEX('[1]2024'!$A:$Q,MATCH($C$3&amp;$D122,'[1]2024'!$B:$B,0),MATCH(P$4,'[1]2024'!$2:$2,0)),0)++IFERROR(INDEX('[1]2024'!$A:$Q,MATCH($D$3&amp;$D122,'[1]2024'!$B:$B,0),MATCH(P$4,'[1]2024'!$2:$2,0)),0)</f>
        <v>0</v>
      </c>
      <c r="Q122" s="264">
        <f>IFERROR(INDEX('[1]2024'!$A:$Q,MATCH($A$3&amp;$D122,'[1]2024'!$B:$B,0),MATCH(Q$4,'[1]2024'!$2:$2,0)),0)+IFERROR(INDEX('[1]2024'!$A:$Q,MATCH($B$3&amp;$D122,'[1]2024'!$B:$B,0),MATCH(Q$4,'[1]2024'!$2:$2,0)),0)++IFERROR(INDEX('[1]2024'!$A:$Q,MATCH($C$3&amp;$D122,'[1]2024'!$B:$B,0),MATCH(Q$4,'[1]2024'!$2:$2,0)),0)++IFERROR(INDEX('[1]2024'!$A:$Q,MATCH($D$3&amp;$D122,'[1]2024'!$B:$B,0),MATCH(Q$4,'[1]2024'!$2:$2,0)),0)</f>
        <v>0</v>
      </c>
      <c r="R122" s="264">
        <f>IFERROR(INDEX('[1]2024'!$A:$Q,MATCH($A$3&amp;$D122,'[1]2024'!$B:$B,0),MATCH(R$4,'[1]2024'!$2:$2,0)),0)+IFERROR(INDEX('[1]2024'!$A:$Q,MATCH($B$3&amp;$D122,'[1]2024'!$B:$B,0),MATCH(R$4,'[1]2024'!$2:$2,0)),0)++IFERROR(INDEX('[1]2024'!$A:$Q,MATCH($C$3&amp;$D122,'[1]2024'!$B:$B,0),MATCH(R$4,'[1]2024'!$2:$2,0)),0)++IFERROR(INDEX('[1]2024'!$A:$Q,MATCH($D$3&amp;$D122,'[1]2024'!$B:$B,0),MATCH(R$4,'[1]2024'!$2:$2,0)),0)</f>
        <v>0</v>
      </c>
      <c r="S122" s="264">
        <f>IFERROR(INDEX('[1]2024'!$A:$Q,MATCH($A$3&amp;$D122,'[1]2024'!$B:$B,0),MATCH(S$4,'[1]2024'!$2:$2,0)),0)+IFERROR(INDEX('[1]2024'!$A:$Q,MATCH($B$3&amp;$D122,'[1]2024'!$B:$B,0),MATCH(S$4,'[1]2024'!$2:$2,0)),0)++IFERROR(INDEX('[1]2024'!$A:$Q,MATCH($C$3&amp;$D122,'[1]2024'!$B:$B,0),MATCH(S$4,'[1]2024'!$2:$2,0)),0)++IFERROR(INDEX('[1]2024'!$A:$Q,MATCH($D$3&amp;$D122,'[1]2024'!$B:$B,0),MATCH(S$4,'[1]2024'!$2:$2,0)),0)</f>
        <v>0</v>
      </c>
      <c r="T122" s="75">
        <v>0</v>
      </c>
      <c r="U122" s="245">
        <f t="shared" si="109"/>
        <v>0</v>
      </c>
      <c r="V122" s="246">
        <v>0</v>
      </c>
      <c r="W122" s="247">
        <v>0</v>
      </c>
      <c r="X122" s="247">
        <v>0</v>
      </c>
      <c r="Y122" s="247">
        <v>0</v>
      </c>
      <c r="Z122" s="247">
        <v>0</v>
      </c>
      <c r="AA122" s="247">
        <v>0</v>
      </c>
      <c r="AB122" s="247">
        <v>0</v>
      </c>
      <c r="AC122" s="247">
        <v>0</v>
      </c>
      <c r="AD122" s="247">
        <v>0</v>
      </c>
      <c r="AE122" s="247">
        <v>0</v>
      </c>
      <c r="AF122" s="247">
        <v>0</v>
      </c>
      <c r="AG122" s="248">
        <v>0</v>
      </c>
      <c r="AH122" s="245">
        <f>송도공장장!AH122+제조팀!AH122+송도밸리데이션팀!AH122+송도생산지원팀!AH122+송도설비관리팀!AH122+품질관리6팀!AH122+품질보증3팀!AH122</f>
        <v>0</v>
      </c>
      <c r="AI122" s="245">
        <f>송도공장장!AI122+제조팀!AI122+송도밸리데이션팀!AI122+송도생산지원팀!AI122+송도설비관리팀!AI122+품질관리6팀!AI122+품질보증3팀!AI122</f>
        <v>0</v>
      </c>
      <c r="AJ122" s="245">
        <f>송도공장장!AJ122+제조팀!AJ122+송도밸리데이션팀!AJ122+송도생산지원팀!AJ122+송도설비관리팀!AJ122+품질관리6팀!AJ122+품질보증3팀!AJ122</f>
        <v>0</v>
      </c>
      <c r="AK122" s="245">
        <f>송도공장장!AK122+제조팀!AK122+송도밸리데이션팀!AK122+송도생산지원팀!AK122+송도설비관리팀!AK122+품질관리6팀!AK122+품질보증3팀!AK122</f>
        <v>0</v>
      </c>
      <c r="AL122" s="245">
        <f>송도공장장!AL122+제조팀!AL122+송도밸리데이션팀!AL122+송도생산지원팀!AL122+송도설비관리팀!AL122+품질관리6팀!AL122+품질보증3팀!AL122</f>
        <v>0</v>
      </c>
      <c r="AM122" s="245">
        <f>송도공장장!AM122+제조팀!AM122+송도밸리데이션팀!AM122+송도생산지원팀!AM122+송도설비관리팀!AM122+품질관리6팀!AM122+품질보증3팀!AM122</f>
        <v>0</v>
      </c>
      <c r="AN122" s="245">
        <f>송도공장장!AN122+제조팀!AN122+송도밸리데이션팀!AN122+송도생산지원팀!AN122+송도설비관리팀!AN122+품질관리6팀!AN122+품질보증3팀!AN122</f>
        <v>0</v>
      </c>
      <c r="AO122" s="245">
        <f>송도공장장!AO122+제조팀!AO122+송도밸리데이션팀!AO122+송도생산지원팀!AO122+송도설비관리팀!AO122+품질관리6팀!AO122+품질보증3팀!AO122</f>
        <v>0</v>
      </c>
      <c r="AP122" s="245">
        <f>송도공장장!AP122+제조팀!AP122+송도밸리데이션팀!AP122+송도생산지원팀!AP122+송도설비관리팀!AP122+품질관리6팀!AP122+품질보증3팀!AP122</f>
        <v>0</v>
      </c>
      <c r="AQ122" s="245">
        <f>송도공장장!AQ122+제조팀!AQ122+송도밸리데이션팀!AQ122+송도생산지원팀!AQ122+송도설비관리팀!AQ122+품질관리6팀!AQ122+품질보증3팀!AQ122</f>
        <v>0</v>
      </c>
      <c r="AR122" s="245">
        <f>송도공장장!AR122+제조팀!AR122+송도밸리데이션팀!AR122+송도생산지원팀!AR122+송도설비관리팀!AR122+품질관리6팀!AR122+품질보증3팀!AR122</f>
        <v>0</v>
      </c>
      <c r="AS122" s="245">
        <f>송도공장장!AS122+제조팀!AS122+송도밸리데이션팀!AS122+송도생산지원팀!AS122+송도설비관리팀!AS122+품질관리6팀!AS122+품질보증3팀!AS122</f>
        <v>0</v>
      </c>
      <c r="AT122" s="245">
        <f>송도공장장!AT122+제조팀!AT122+송도밸리데이션팀!AT122+송도생산지원팀!AT122+송도설비관리팀!AT122+품질관리6팀!AT122+품질보증3팀!AT122</f>
        <v>0</v>
      </c>
      <c r="AU122" s="245">
        <f t="shared" si="53"/>
        <v>0</v>
      </c>
      <c r="AV122" s="245">
        <f t="shared" si="74"/>
        <v>0</v>
      </c>
      <c r="AW122" s="245">
        <f t="shared" si="75"/>
        <v>0</v>
      </c>
      <c r="AX122" s="245">
        <f t="shared" si="76"/>
        <v>0</v>
      </c>
      <c r="AY122" s="245">
        <f t="shared" si="110"/>
        <v>0</v>
      </c>
      <c r="AZ122" s="245">
        <f t="shared" si="111"/>
        <v>0</v>
      </c>
      <c r="BA122" s="245">
        <f t="shared" si="112"/>
        <v>0</v>
      </c>
      <c r="BB122" s="250"/>
      <c r="BC122" s="251" t="s">
        <v>39</v>
      </c>
      <c r="BD122" s="261"/>
      <c r="BE122" s="264">
        <v>0</v>
      </c>
      <c r="BF122" s="264">
        <v>0</v>
      </c>
      <c r="BG122" s="264">
        <v>0</v>
      </c>
      <c r="BH122" s="265">
        <f t="shared" si="77"/>
        <v>0</v>
      </c>
    </row>
    <row r="123" spans="1:60" outlineLevel="1" x14ac:dyDescent="0.3">
      <c r="A123" s="71" t="s">
        <v>229</v>
      </c>
      <c r="B123" s="238" t="s">
        <v>230</v>
      </c>
      <c r="C123" s="238" t="s">
        <v>44</v>
      </c>
      <c r="D123" s="239">
        <v>5113150</v>
      </c>
      <c r="E123" s="239" t="s">
        <v>231</v>
      </c>
      <c r="F123" s="277">
        <v>0</v>
      </c>
      <c r="G123" s="245">
        <f t="shared" si="108"/>
        <v>0</v>
      </c>
      <c r="H123" s="264">
        <f>IFERROR(INDEX('[1]2024'!$A:$Q,MATCH($A$3&amp;$D123,'[1]2024'!$B:$B,0),MATCH(H$4,'[1]2024'!$2:$2,0)),0)+IFERROR(INDEX('[1]2024'!$A:$Q,MATCH($B$3&amp;$D123,'[1]2024'!$B:$B,0),MATCH(H$4,'[1]2024'!$2:$2,0)),0)++IFERROR(INDEX('[1]2024'!$A:$Q,MATCH($C$3&amp;$D123,'[1]2024'!$B:$B,0),MATCH(H$4,'[1]2024'!$2:$2,0)),0)++IFERROR(INDEX('[1]2024'!$A:$Q,MATCH($D$3&amp;$D123,'[1]2024'!$B:$B,0),MATCH(H$4,'[1]2024'!$2:$2,0)),0)</f>
        <v>0</v>
      </c>
      <c r="I123" s="264">
        <f>IFERROR(INDEX('[1]2024'!$A:$Q,MATCH($A$3&amp;$D123,'[1]2024'!$B:$B,0),MATCH(I$4,'[1]2024'!$2:$2,0)),0)+IFERROR(INDEX('[1]2024'!$A:$Q,MATCH($B$3&amp;$D123,'[1]2024'!$B:$B,0),MATCH(I$4,'[1]2024'!$2:$2,0)),0)++IFERROR(INDEX('[1]2024'!$A:$Q,MATCH($C$3&amp;$D123,'[1]2024'!$B:$B,0),MATCH(I$4,'[1]2024'!$2:$2,0)),0)++IFERROR(INDEX('[1]2024'!$A:$Q,MATCH($D$3&amp;$D123,'[1]2024'!$B:$B,0),MATCH(I$4,'[1]2024'!$2:$2,0)),0)</f>
        <v>0</v>
      </c>
      <c r="J123" s="264">
        <f>IFERROR(INDEX('[1]2024'!$A:$Q,MATCH($A$3&amp;$D123,'[1]2024'!$B:$B,0),MATCH(J$4,'[1]2024'!$2:$2,0)),0)+IFERROR(INDEX('[1]2024'!$A:$Q,MATCH($B$3&amp;$D123,'[1]2024'!$B:$B,0),MATCH(J$4,'[1]2024'!$2:$2,0)),0)++IFERROR(INDEX('[1]2024'!$A:$Q,MATCH($C$3&amp;$D123,'[1]2024'!$B:$B,0),MATCH(J$4,'[1]2024'!$2:$2,0)),0)++IFERROR(INDEX('[1]2024'!$A:$Q,MATCH($D$3&amp;$D123,'[1]2024'!$B:$B,0),MATCH(J$4,'[1]2024'!$2:$2,0)),0)</f>
        <v>0</v>
      </c>
      <c r="K123" s="264">
        <f>IFERROR(INDEX('[1]2024'!$A:$Q,MATCH($A$3&amp;$D123,'[1]2024'!$B:$B,0),MATCH(K$4,'[1]2024'!$2:$2,0)),0)+IFERROR(INDEX('[1]2024'!$A:$Q,MATCH($B$3&amp;$D123,'[1]2024'!$B:$B,0),MATCH(K$4,'[1]2024'!$2:$2,0)),0)++IFERROR(INDEX('[1]2024'!$A:$Q,MATCH($C$3&amp;$D123,'[1]2024'!$B:$B,0),MATCH(K$4,'[1]2024'!$2:$2,0)),0)++IFERROR(INDEX('[1]2024'!$A:$Q,MATCH($D$3&amp;$D123,'[1]2024'!$B:$B,0),MATCH(K$4,'[1]2024'!$2:$2,0)),0)</f>
        <v>0</v>
      </c>
      <c r="L123" s="264">
        <f>IFERROR(INDEX('[1]2024'!$A:$Q,MATCH($A$3&amp;$D123,'[1]2024'!$B:$B,0),MATCH(L$4,'[1]2024'!$2:$2,0)),0)+IFERROR(INDEX('[1]2024'!$A:$Q,MATCH($B$3&amp;$D123,'[1]2024'!$B:$B,0),MATCH(L$4,'[1]2024'!$2:$2,0)),0)++IFERROR(INDEX('[1]2024'!$A:$Q,MATCH($C$3&amp;$D123,'[1]2024'!$B:$B,0),MATCH(L$4,'[1]2024'!$2:$2,0)),0)++IFERROR(INDEX('[1]2024'!$A:$Q,MATCH($D$3&amp;$D123,'[1]2024'!$B:$B,0),MATCH(L$4,'[1]2024'!$2:$2,0)),0)</f>
        <v>0</v>
      </c>
      <c r="M123" s="264">
        <f>IFERROR(INDEX('[1]2024'!$A:$Q,MATCH($A$3&amp;$D123,'[1]2024'!$B:$B,0),MATCH(M$4,'[1]2024'!$2:$2,0)),0)+IFERROR(INDEX('[1]2024'!$A:$Q,MATCH($B$3&amp;$D123,'[1]2024'!$B:$B,0),MATCH(M$4,'[1]2024'!$2:$2,0)),0)++IFERROR(INDEX('[1]2024'!$A:$Q,MATCH($C$3&amp;$D123,'[1]2024'!$B:$B,0),MATCH(M$4,'[1]2024'!$2:$2,0)),0)++IFERROR(INDEX('[1]2024'!$A:$Q,MATCH($D$3&amp;$D123,'[1]2024'!$B:$B,0),MATCH(M$4,'[1]2024'!$2:$2,0)),0)</f>
        <v>0</v>
      </c>
      <c r="N123" s="264">
        <f>IFERROR(INDEX('[1]2024'!$A:$Q,MATCH($A$3&amp;$D123,'[1]2024'!$B:$B,0),MATCH(N$4,'[1]2024'!$2:$2,0)),0)+IFERROR(INDEX('[1]2024'!$A:$Q,MATCH($B$3&amp;$D123,'[1]2024'!$B:$B,0),MATCH(N$4,'[1]2024'!$2:$2,0)),0)++IFERROR(INDEX('[1]2024'!$A:$Q,MATCH($C$3&amp;$D123,'[1]2024'!$B:$B,0),MATCH(N$4,'[1]2024'!$2:$2,0)),0)++IFERROR(INDEX('[1]2024'!$A:$Q,MATCH($D$3&amp;$D123,'[1]2024'!$B:$B,0),MATCH(N$4,'[1]2024'!$2:$2,0)),0)</f>
        <v>0</v>
      </c>
      <c r="O123" s="264">
        <f>IFERROR(INDEX('[1]2024'!$A:$Q,MATCH($A$3&amp;$D123,'[1]2024'!$B:$B,0),MATCH(O$4,'[1]2024'!$2:$2,0)),0)+IFERROR(INDEX('[1]2024'!$A:$Q,MATCH($B$3&amp;$D123,'[1]2024'!$B:$B,0),MATCH(O$4,'[1]2024'!$2:$2,0)),0)++IFERROR(INDEX('[1]2024'!$A:$Q,MATCH($C$3&amp;$D123,'[1]2024'!$B:$B,0),MATCH(O$4,'[1]2024'!$2:$2,0)),0)++IFERROR(INDEX('[1]2024'!$A:$Q,MATCH($D$3&amp;$D123,'[1]2024'!$B:$B,0),MATCH(O$4,'[1]2024'!$2:$2,0)),0)</f>
        <v>0</v>
      </c>
      <c r="P123" s="264">
        <f>IFERROR(INDEX('[1]2024'!$A:$Q,MATCH($A$3&amp;$D123,'[1]2024'!$B:$B,0),MATCH(P$4,'[1]2024'!$2:$2,0)),0)+IFERROR(INDEX('[1]2024'!$A:$Q,MATCH($B$3&amp;$D123,'[1]2024'!$B:$B,0),MATCH(P$4,'[1]2024'!$2:$2,0)),0)++IFERROR(INDEX('[1]2024'!$A:$Q,MATCH($C$3&amp;$D123,'[1]2024'!$B:$B,0),MATCH(P$4,'[1]2024'!$2:$2,0)),0)++IFERROR(INDEX('[1]2024'!$A:$Q,MATCH($D$3&amp;$D123,'[1]2024'!$B:$B,0),MATCH(P$4,'[1]2024'!$2:$2,0)),0)</f>
        <v>0</v>
      </c>
      <c r="Q123" s="264">
        <f>IFERROR(INDEX('[1]2024'!$A:$Q,MATCH($A$3&amp;$D123,'[1]2024'!$B:$B,0),MATCH(Q$4,'[1]2024'!$2:$2,0)),0)+IFERROR(INDEX('[1]2024'!$A:$Q,MATCH($B$3&amp;$D123,'[1]2024'!$B:$B,0),MATCH(Q$4,'[1]2024'!$2:$2,0)),0)++IFERROR(INDEX('[1]2024'!$A:$Q,MATCH($C$3&amp;$D123,'[1]2024'!$B:$B,0),MATCH(Q$4,'[1]2024'!$2:$2,0)),0)++IFERROR(INDEX('[1]2024'!$A:$Q,MATCH($D$3&amp;$D123,'[1]2024'!$B:$B,0),MATCH(Q$4,'[1]2024'!$2:$2,0)),0)</f>
        <v>0</v>
      </c>
      <c r="R123" s="264">
        <f>IFERROR(INDEX('[1]2024'!$A:$Q,MATCH($A$3&amp;$D123,'[1]2024'!$B:$B,0),MATCH(R$4,'[1]2024'!$2:$2,0)),0)+IFERROR(INDEX('[1]2024'!$A:$Q,MATCH($B$3&amp;$D123,'[1]2024'!$B:$B,0),MATCH(R$4,'[1]2024'!$2:$2,0)),0)++IFERROR(INDEX('[1]2024'!$A:$Q,MATCH($C$3&amp;$D123,'[1]2024'!$B:$B,0),MATCH(R$4,'[1]2024'!$2:$2,0)),0)++IFERROR(INDEX('[1]2024'!$A:$Q,MATCH($D$3&amp;$D123,'[1]2024'!$B:$B,0),MATCH(R$4,'[1]2024'!$2:$2,0)),0)</f>
        <v>0</v>
      </c>
      <c r="S123" s="264">
        <f>IFERROR(INDEX('[1]2024'!$A:$Q,MATCH($A$3&amp;$D123,'[1]2024'!$B:$B,0),MATCH(S$4,'[1]2024'!$2:$2,0)),0)+IFERROR(INDEX('[1]2024'!$A:$Q,MATCH($B$3&amp;$D123,'[1]2024'!$B:$B,0),MATCH(S$4,'[1]2024'!$2:$2,0)),0)++IFERROR(INDEX('[1]2024'!$A:$Q,MATCH($C$3&amp;$D123,'[1]2024'!$B:$B,0),MATCH(S$4,'[1]2024'!$2:$2,0)),0)++IFERROR(INDEX('[1]2024'!$A:$Q,MATCH($D$3&amp;$D123,'[1]2024'!$B:$B,0),MATCH(S$4,'[1]2024'!$2:$2,0)),0)</f>
        <v>0</v>
      </c>
      <c r="T123" s="75">
        <v>0</v>
      </c>
      <c r="U123" s="245">
        <f t="shared" si="109"/>
        <v>0</v>
      </c>
      <c r="V123" s="246">
        <v>0</v>
      </c>
      <c r="W123" s="247">
        <v>0</v>
      </c>
      <c r="X123" s="247">
        <v>0</v>
      </c>
      <c r="Y123" s="247">
        <v>0</v>
      </c>
      <c r="Z123" s="247">
        <v>0</v>
      </c>
      <c r="AA123" s="247">
        <v>0</v>
      </c>
      <c r="AB123" s="247">
        <v>0</v>
      </c>
      <c r="AC123" s="247">
        <v>0</v>
      </c>
      <c r="AD123" s="247">
        <v>0</v>
      </c>
      <c r="AE123" s="247">
        <v>0</v>
      </c>
      <c r="AF123" s="247">
        <v>0</v>
      </c>
      <c r="AG123" s="248">
        <v>0</v>
      </c>
      <c r="AH123" s="245">
        <f>송도공장장!AH123+제조팀!AH123+송도밸리데이션팀!AH123+송도생산지원팀!AH123+송도설비관리팀!AH123+품질관리6팀!AH123+품질보증3팀!AH123</f>
        <v>0</v>
      </c>
      <c r="AI123" s="245">
        <f>송도공장장!AI123+제조팀!AI123+송도밸리데이션팀!AI123+송도생산지원팀!AI123+송도설비관리팀!AI123+품질관리6팀!AI123+품질보증3팀!AI123</f>
        <v>0</v>
      </c>
      <c r="AJ123" s="245">
        <f>송도공장장!AJ123+제조팀!AJ123+송도밸리데이션팀!AJ123+송도생산지원팀!AJ123+송도설비관리팀!AJ123+품질관리6팀!AJ123+품질보증3팀!AJ123</f>
        <v>0</v>
      </c>
      <c r="AK123" s="245">
        <f>송도공장장!AK123+제조팀!AK123+송도밸리데이션팀!AK123+송도생산지원팀!AK123+송도설비관리팀!AK123+품질관리6팀!AK123+품질보증3팀!AK123</f>
        <v>0</v>
      </c>
      <c r="AL123" s="245">
        <f>송도공장장!AL123+제조팀!AL123+송도밸리데이션팀!AL123+송도생산지원팀!AL123+송도설비관리팀!AL123+품질관리6팀!AL123+품질보증3팀!AL123</f>
        <v>0</v>
      </c>
      <c r="AM123" s="245">
        <f>송도공장장!AM123+제조팀!AM123+송도밸리데이션팀!AM123+송도생산지원팀!AM123+송도설비관리팀!AM123+품질관리6팀!AM123+품질보증3팀!AM123</f>
        <v>0</v>
      </c>
      <c r="AN123" s="245">
        <f>송도공장장!AN123+제조팀!AN123+송도밸리데이션팀!AN123+송도생산지원팀!AN123+송도설비관리팀!AN123+품질관리6팀!AN123+품질보증3팀!AN123</f>
        <v>0</v>
      </c>
      <c r="AO123" s="245">
        <f>송도공장장!AO123+제조팀!AO123+송도밸리데이션팀!AO123+송도생산지원팀!AO123+송도설비관리팀!AO123+품질관리6팀!AO123+품질보증3팀!AO123</f>
        <v>0</v>
      </c>
      <c r="AP123" s="245">
        <f>송도공장장!AP123+제조팀!AP123+송도밸리데이션팀!AP123+송도생산지원팀!AP123+송도설비관리팀!AP123+품질관리6팀!AP123+품질보증3팀!AP123</f>
        <v>0</v>
      </c>
      <c r="AQ123" s="245">
        <f>송도공장장!AQ123+제조팀!AQ123+송도밸리데이션팀!AQ123+송도생산지원팀!AQ123+송도설비관리팀!AQ123+품질관리6팀!AQ123+품질보증3팀!AQ123</f>
        <v>0</v>
      </c>
      <c r="AR123" s="245">
        <f>송도공장장!AR123+제조팀!AR123+송도밸리데이션팀!AR123+송도생산지원팀!AR123+송도설비관리팀!AR123+품질관리6팀!AR123+품질보증3팀!AR123</f>
        <v>0</v>
      </c>
      <c r="AS123" s="245">
        <f>송도공장장!AS123+제조팀!AS123+송도밸리데이션팀!AS123+송도생산지원팀!AS123+송도설비관리팀!AS123+품질관리6팀!AS123+품질보증3팀!AS123</f>
        <v>0</v>
      </c>
      <c r="AT123" s="245">
        <f>송도공장장!AT123+제조팀!AT123+송도밸리데이션팀!AT123+송도생산지원팀!AT123+송도설비관리팀!AT123+품질관리6팀!AT123+품질보증3팀!AT123</f>
        <v>0</v>
      </c>
      <c r="AU123" s="245">
        <f t="shared" si="53"/>
        <v>0</v>
      </c>
      <c r="AV123" s="245">
        <f t="shared" si="74"/>
        <v>0</v>
      </c>
      <c r="AW123" s="245">
        <f t="shared" si="75"/>
        <v>0</v>
      </c>
      <c r="AX123" s="245">
        <f t="shared" si="76"/>
        <v>0</v>
      </c>
      <c r="AY123" s="245">
        <f t="shared" si="110"/>
        <v>0</v>
      </c>
      <c r="AZ123" s="245">
        <f t="shared" si="111"/>
        <v>0</v>
      </c>
      <c r="BA123" s="245">
        <f t="shared" si="112"/>
        <v>0</v>
      </c>
      <c r="BB123" s="250"/>
      <c r="BC123" s="251" t="s">
        <v>39</v>
      </c>
      <c r="BD123" s="261"/>
      <c r="BE123" s="264">
        <v>0</v>
      </c>
      <c r="BF123" s="264">
        <v>0</v>
      </c>
      <c r="BG123" s="264">
        <v>0</v>
      </c>
      <c r="BH123" s="265">
        <f t="shared" si="77"/>
        <v>0</v>
      </c>
    </row>
    <row r="124" spans="1:60" outlineLevel="1" x14ac:dyDescent="0.3">
      <c r="A124" s="71" t="s">
        <v>232</v>
      </c>
      <c r="B124" s="238" t="s">
        <v>226</v>
      </c>
      <c r="C124" s="238" t="s">
        <v>44</v>
      </c>
      <c r="D124" s="239"/>
      <c r="E124" s="239" t="s">
        <v>227</v>
      </c>
      <c r="F124" s="277">
        <v>0</v>
      </c>
      <c r="G124" s="245">
        <f t="shared" si="108"/>
        <v>0</v>
      </c>
      <c r="H124" s="264">
        <f>IFERROR(INDEX('[1]2024'!$A:$Q,MATCH($A$3&amp;$D124,'[1]2024'!$B:$B,0),MATCH(H$4,'[1]2024'!$2:$2,0)),0)+IFERROR(INDEX('[1]2024'!$A:$Q,MATCH($B$3&amp;$D124,'[1]2024'!$B:$B,0),MATCH(H$4,'[1]2024'!$2:$2,0)),0)++IFERROR(INDEX('[1]2024'!$A:$Q,MATCH($C$3&amp;$D124,'[1]2024'!$B:$B,0),MATCH(H$4,'[1]2024'!$2:$2,0)),0)++IFERROR(INDEX('[1]2024'!$A:$Q,MATCH($D$3&amp;$D124,'[1]2024'!$B:$B,0),MATCH(H$4,'[1]2024'!$2:$2,0)),0)</f>
        <v>0</v>
      </c>
      <c r="I124" s="264">
        <f>IFERROR(INDEX('[1]2024'!$A:$Q,MATCH($A$3&amp;$D124,'[1]2024'!$B:$B,0),MATCH(I$4,'[1]2024'!$2:$2,0)),0)+IFERROR(INDEX('[1]2024'!$A:$Q,MATCH($B$3&amp;$D124,'[1]2024'!$B:$B,0),MATCH(I$4,'[1]2024'!$2:$2,0)),0)++IFERROR(INDEX('[1]2024'!$A:$Q,MATCH($C$3&amp;$D124,'[1]2024'!$B:$B,0),MATCH(I$4,'[1]2024'!$2:$2,0)),0)++IFERROR(INDEX('[1]2024'!$A:$Q,MATCH($D$3&amp;$D124,'[1]2024'!$B:$B,0),MATCH(I$4,'[1]2024'!$2:$2,0)),0)</f>
        <v>0</v>
      </c>
      <c r="J124" s="264">
        <f>IFERROR(INDEX('[1]2024'!$A:$Q,MATCH($A$3&amp;$D124,'[1]2024'!$B:$B,0),MATCH(J$4,'[1]2024'!$2:$2,0)),0)+IFERROR(INDEX('[1]2024'!$A:$Q,MATCH($B$3&amp;$D124,'[1]2024'!$B:$B,0),MATCH(J$4,'[1]2024'!$2:$2,0)),0)++IFERROR(INDEX('[1]2024'!$A:$Q,MATCH($C$3&amp;$D124,'[1]2024'!$B:$B,0),MATCH(J$4,'[1]2024'!$2:$2,0)),0)++IFERROR(INDEX('[1]2024'!$A:$Q,MATCH($D$3&amp;$D124,'[1]2024'!$B:$B,0),MATCH(J$4,'[1]2024'!$2:$2,0)),0)</f>
        <v>0</v>
      </c>
      <c r="K124" s="264">
        <f>IFERROR(INDEX('[1]2024'!$A:$Q,MATCH($A$3&amp;$D124,'[1]2024'!$B:$B,0),MATCH(K$4,'[1]2024'!$2:$2,0)),0)+IFERROR(INDEX('[1]2024'!$A:$Q,MATCH($B$3&amp;$D124,'[1]2024'!$B:$B,0),MATCH(K$4,'[1]2024'!$2:$2,0)),0)++IFERROR(INDEX('[1]2024'!$A:$Q,MATCH($C$3&amp;$D124,'[1]2024'!$B:$B,0),MATCH(K$4,'[1]2024'!$2:$2,0)),0)++IFERROR(INDEX('[1]2024'!$A:$Q,MATCH($D$3&amp;$D124,'[1]2024'!$B:$B,0),MATCH(K$4,'[1]2024'!$2:$2,0)),0)</f>
        <v>0</v>
      </c>
      <c r="L124" s="264">
        <f>IFERROR(INDEX('[1]2024'!$A:$Q,MATCH($A$3&amp;$D124,'[1]2024'!$B:$B,0),MATCH(L$4,'[1]2024'!$2:$2,0)),0)+IFERROR(INDEX('[1]2024'!$A:$Q,MATCH($B$3&amp;$D124,'[1]2024'!$B:$B,0),MATCH(L$4,'[1]2024'!$2:$2,0)),0)++IFERROR(INDEX('[1]2024'!$A:$Q,MATCH($C$3&amp;$D124,'[1]2024'!$B:$B,0),MATCH(L$4,'[1]2024'!$2:$2,0)),0)++IFERROR(INDEX('[1]2024'!$A:$Q,MATCH($D$3&amp;$D124,'[1]2024'!$B:$B,0),MATCH(L$4,'[1]2024'!$2:$2,0)),0)</f>
        <v>0</v>
      </c>
      <c r="M124" s="264">
        <f>IFERROR(INDEX('[1]2024'!$A:$Q,MATCH($A$3&amp;$D124,'[1]2024'!$B:$B,0),MATCH(M$4,'[1]2024'!$2:$2,0)),0)+IFERROR(INDEX('[1]2024'!$A:$Q,MATCH($B$3&amp;$D124,'[1]2024'!$B:$B,0),MATCH(M$4,'[1]2024'!$2:$2,0)),0)++IFERROR(INDEX('[1]2024'!$A:$Q,MATCH($C$3&amp;$D124,'[1]2024'!$B:$B,0),MATCH(M$4,'[1]2024'!$2:$2,0)),0)++IFERROR(INDEX('[1]2024'!$A:$Q,MATCH($D$3&amp;$D124,'[1]2024'!$B:$B,0),MATCH(M$4,'[1]2024'!$2:$2,0)),0)</f>
        <v>0</v>
      </c>
      <c r="N124" s="264">
        <f>IFERROR(INDEX('[1]2024'!$A:$Q,MATCH($A$3&amp;$D124,'[1]2024'!$B:$B,0),MATCH(N$4,'[1]2024'!$2:$2,0)),0)+IFERROR(INDEX('[1]2024'!$A:$Q,MATCH($B$3&amp;$D124,'[1]2024'!$B:$B,0),MATCH(N$4,'[1]2024'!$2:$2,0)),0)++IFERROR(INDEX('[1]2024'!$A:$Q,MATCH($C$3&amp;$D124,'[1]2024'!$B:$B,0),MATCH(N$4,'[1]2024'!$2:$2,0)),0)++IFERROR(INDEX('[1]2024'!$A:$Q,MATCH($D$3&amp;$D124,'[1]2024'!$B:$B,0),MATCH(N$4,'[1]2024'!$2:$2,0)),0)</f>
        <v>0</v>
      </c>
      <c r="O124" s="264">
        <f>IFERROR(INDEX('[1]2024'!$A:$Q,MATCH($A$3&amp;$D124,'[1]2024'!$B:$B,0),MATCH(O$4,'[1]2024'!$2:$2,0)),0)+IFERROR(INDEX('[1]2024'!$A:$Q,MATCH($B$3&amp;$D124,'[1]2024'!$B:$B,0),MATCH(O$4,'[1]2024'!$2:$2,0)),0)++IFERROR(INDEX('[1]2024'!$A:$Q,MATCH($C$3&amp;$D124,'[1]2024'!$B:$B,0),MATCH(O$4,'[1]2024'!$2:$2,0)),0)++IFERROR(INDEX('[1]2024'!$A:$Q,MATCH($D$3&amp;$D124,'[1]2024'!$B:$B,0),MATCH(O$4,'[1]2024'!$2:$2,0)),0)</f>
        <v>0</v>
      </c>
      <c r="P124" s="264">
        <f>IFERROR(INDEX('[1]2024'!$A:$Q,MATCH($A$3&amp;$D124,'[1]2024'!$B:$B,0),MATCH(P$4,'[1]2024'!$2:$2,0)),0)+IFERROR(INDEX('[1]2024'!$A:$Q,MATCH($B$3&amp;$D124,'[1]2024'!$B:$B,0),MATCH(P$4,'[1]2024'!$2:$2,0)),0)++IFERROR(INDEX('[1]2024'!$A:$Q,MATCH($C$3&amp;$D124,'[1]2024'!$B:$B,0),MATCH(P$4,'[1]2024'!$2:$2,0)),0)++IFERROR(INDEX('[1]2024'!$A:$Q,MATCH($D$3&amp;$D124,'[1]2024'!$B:$B,0),MATCH(P$4,'[1]2024'!$2:$2,0)),0)</f>
        <v>0</v>
      </c>
      <c r="Q124" s="264">
        <f>IFERROR(INDEX('[1]2024'!$A:$Q,MATCH($A$3&amp;$D124,'[1]2024'!$B:$B,0),MATCH(Q$4,'[1]2024'!$2:$2,0)),0)+IFERROR(INDEX('[1]2024'!$A:$Q,MATCH($B$3&amp;$D124,'[1]2024'!$B:$B,0),MATCH(Q$4,'[1]2024'!$2:$2,0)),0)++IFERROR(INDEX('[1]2024'!$A:$Q,MATCH($C$3&amp;$D124,'[1]2024'!$B:$B,0),MATCH(Q$4,'[1]2024'!$2:$2,0)),0)++IFERROR(INDEX('[1]2024'!$A:$Q,MATCH($D$3&amp;$D124,'[1]2024'!$B:$B,0),MATCH(Q$4,'[1]2024'!$2:$2,0)),0)</f>
        <v>0</v>
      </c>
      <c r="R124" s="264">
        <f>IFERROR(INDEX('[1]2024'!$A:$Q,MATCH($A$3&amp;$D124,'[1]2024'!$B:$B,0),MATCH(R$4,'[1]2024'!$2:$2,0)),0)+IFERROR(INDEX('[1]2024'!$A:$Q,MATCH($B$3&amp;$D124,'[1]2024'!$B:$B,0),MATCH(R$4,'[1]2024'!$2:$2,0)),0)++IFERROR(INDEX('[1]2024'!$A:$Q,MATCH($C$3&amp;$D124,'[1]2024'!$B:$B,0),MATCH(R$4,'[1]2024'!$2:$2,0)),0)++IFERROR(INDEX('[1]2024'!$A:$Q,MATCH($D$3&amp;$D124,'[1]2024'!$B:$B,0),MATCH(R$4,'[1]2024'!$2:$2,0)),0)</f>
        <v>0</v>
      </c>
      <c r="S124" s="264">
        <f>IFERROR(INDEX('[1]2024'!$A:$Q,MATCH($A$3&amp;$D124,'[1]2024'!$B:$B,0),MATCH(S$4,'[1]2024'!$2:$2,0)),0)+IFERROR(INDEX('[1]2024'!$A:$Q,MATCH($B$3&amp;$D124,'[1]2024'!$B:$B,0),MATCH(S$4,'[1]2024'!$2:$2,0)),0)++IFERROR(INDEX('[1]2024'!$A:$Q,MATCH($C$3&amp;$D124,'[1]2024'!$B:$B,0),MATCH(S$4,'[1]2024'!$2:$2,0)),0)++IFERROR(INDEX('[1]2024'!$A:$Q,MATCH($D$3&amp;$D124,'[1]2024'!$B:$B,0),MATCH(S$4,'[1]2024'!$2:$2,0)),0)</f>
        <v>0</v>
      </c>
      <c r="T124" s="75">
        <v>0</v>
      </c>
      <c r="U124" s="245">
        <f t="shared" si="109"/>
        <v>0</v>
      </c>
      <c r="V124" s="246">
        <v>0</v>
      </c>
      <c r="W124" s="247">
        <v>0</v>
      </c>
      <c r="X124" s="247">
        <v>0</v>
      </c>
      <c r="Y124" s="247">
        <v>0</v>
      </c>
      <c r="Z124" s="247">
        <v>0</v>
      </c>
      <c r="AA124" s="247">
        <v>0</v>
      </c>
      <c r="AB124" s="247">
        <v>0</v>
      </c>
      <c r="AC124" s="247">
        <v>0</v>
      </c>
      <c r="AD124" s="247">
        <v>0</v>
      </c>
      <c r="AE124" s="247">
        <v>0</v>
      </c>
      <c r="AF124" s="247">
        <v>0</v>
      </c>
      <c r="AG124" s="248">
        <v>0</v>
      </c>
      <c r="AH124" s="245">
        <f>송도공장장!AH124+제조팀!AH124+송도밸리데이션팀!AH124+송도생산지원팀!AH124+송도설비관리팀!AH124+품질관리6팀!AH124+품질보증3팀!AH124</f>
        <v>448699996</v>
      </c>
      <c r="AI124" s="245">
        <f>송도공장장!AI124+제조팀!AI124+송도밸리데이션팀!AI124+송도생산지원팀!AI124+송도설비관리팀!AI124+품질관리6팀!AI124+품질보증3팀!AI124</f>
        <v>34633333</v>
      </c>
      <c r="AJ124" s="245">
        <f>송도공장장!AJ124+제조팀!AJ124+송도밸리데이션팀!AJ124+송도생산지원팀!AJ124+송도설비관리팀!AJ124+품질관리6팀!AJ124+품질보증3팀!AJ124</f>
        <v>34633333</v>
      </c>
      <c r="AK124" s="245">
        <f>송도공장장!AK124+제조팀!AK124+송도밸리데이션팀!AK124+송도생산지원팀!AK124+송도설비관리팀!AK124+품질관리6팀!AK124+품질보증3팀!AK124</f>
        <v>34633333</v>
      </c>
      <c r="AL124" s="245">
        <f>송도공장장!AL124+제조팀!AL124+송도밸리데이션팀!AL124+송도생산지원팀!AL124+송도설비관리팀!AL124+품질관리6팀!AL124+품질보증3팀!AL124</f>
        <v>34733333</v>
      </c>
      <c r="AM124" s="245">
        <f>송도공장장!AM124+제조팀!AM124+송도밸리데이션팀!AM124+송도생산지원팀!AM124+송도설비관리팀!AM124+품질관리6팀!AM124+품질보증3팀!AM124</f>
        <v>34633333</v>
      </c>
      <c r="AN124" s="245">
        <f>송도공장장!AN124+제조팀!AN124+송도밸리데이션팀!AN124+송도생산지원팀!AN124+송도설비관리팀!AN124+품질관리6팀!AN124+품질보증3팀!AN124</f>
        <v>67533333</v>
      </c>
      <c r="AO124" s="245">
        <f>송도공장장!AO124+제조팀!AO124+송도밸리데이션팀!AO124+송도생산지원팀!AO124+송도설비관리팀!AO124+품질관리6팀!AO124+품질보증3팀!AO124</f>
        <v>34783333</v>
      </c>
      <c r="AP124" s="245">
        <f>송도공장장!AP124+제조팀!AP124+송도밸리데이션팀!AP124+송도생산지원팀!AP124+송도설비관리팀!AP124+품질관리6팀!AP124+품질보증3팀!AP124</f>
        <v>34683333</v>
      </c>
      <c r="AQ124" s="245">
        <f>송도공장장!AQ124+제조팀!AQ124+송도밸리데이션팀!AQ124+송도생산지원팀!AQ124+송도설비관리팀!AQ124+품질관리6팀!AQ124+품질보증3팀!AQ124</f>
        <v>34633333</v>
      </c>
      <c r="AR124" s="245">
        <f>송도공장장!AR124+제조팀!AR124+송도밸리데이션팀!AR124+송도생산지원팀!AR124+송도설비관리팀!AR124+품질관리6팀!AR124+품질보증3팀!AR124</f>
        <v>34733333</v>
      </c>
      <c r="AS124" s="245">
        <f>송도공장장!AS124+제조팀!AS124+송도밸리데이션팀!AS124+송도생산지원팀!AS124+송도설비관리팀!AS124+품질관리6팀!AS124+품질보증3팀!AS124</f>
        <v>34633333</v>
      </c>
      <c r="AT124" s="245">
        <f>송도공장장!AT124+제조팀!AT124+송도밸리데이션팀!AT124+송도생산지원팀!AT124+송도설비관리팀!AT124+품질관리6팀!AT124+품질보증3팀!AT124</f>
        <v>34433333</v>
      </c>
      <c r="AU124" s="245">
        <f t="shared" si="53"/>
        <v>103899999</v>
      </c>
      <c r="AV124" s="245">
        <f t="shared" si="74"/>
        <v>136899999</v>
      </c>
      <c r="AW124" s="245">
        <f t="shared" si="75"/>
        <v>104099999</v>
      </c>
      <c r="AX124" s="245">
        <f t="shared" si="76"/>
        <v>103799999</v>
      </c>
      <c r="AY124" s="245">
        <f t="shared" si="110"/>
        <v>471134995.80000001</v>
      </c>
      <c r="AZ124" s="245">
        <f t="shared" si="111"/>
        <v>494691745.59000003</v>
      </c>
      <c r="BA124" s="245">
        <f t="shared" si="112"/>
        <v>519426332.86950004</v>
      </c>
      <c r="BB124" s="250"/>
      <c r="BC124" s="251" t="s">
        <v>39</v>
      </c>
      <c r="BD124" s="261"/>
      <c r="BE124" s="264">
        <v>0</v>
      </c>
      <c r="BF124" s="264">
        <v>0</v>
      </c>
      <c r="BG124" s="264">
        <v>0</v>
      </c>
      <c r="BH124" s="265">
        <f t="shared" si="77"/>
        <v>0</v>
      </c>
    </row>
    <row r="125" spans="1:60" outlineLevel="1" x14ac:dyDescent="0.3">
      <c r="A125" s="71" t="s">
        <v>233</v>
      </c>
      <c r="B125" s="238" t="s">
        <v>226</v>
      </c>
      <c r="C125" s="238" t="s">
        <v>44</v>
      </c>
      <c r="D125" s="239">
        <v>5113170</v>
      </c>
      <c r="E125" s="239" t="s">
        <v>227</v>
      </c>
      <c r="F125" s="277">
        <v>0</v>
      </c>
      <c r="G125" s="245">
        <f t="shared" si="108"/>
        <v>0</v>
      </c>
      <c r="H125" s="264">
        <f>IFERROR(INDEX('[1]2024'!$A:$Q,MATCH($A$3&amp;$D125,'[1]2024'!$B:$B,0),MATCH(H$4,'[1]2024'!$2:$2,0)),0)+IFERROR(INDEX('[1]2024'!$A:$Q,MATCH($B$3&amp;$D125,'[1]2024'!$B:$B,0),MATCH(H$4,'[1]2024'!$2:$2,0)),0)++IFERROR(INDEX('[1]2024'!$A:$Q,MATCH($C$3&amp;$D125,'[1]2024'!$B:$B,0),MATCH(H$4,'[1]2024'!$2:$2,0)),0)++IFERROR(INDEX('[1]2024'!$A:$Q,MATCH($D$3&amp;$D125,'[1]2024'!$B:$B,0),MATCH(H$4,'[1]2024'!$2:$2,0)),0)</f>
        <v>0</v>
      </c>
      <c r="I125" s="264">
        <f>IFERROR(INDEX('[1]2024'!$A:$Q,MATCH($A$3&amp;$D125,'[1]2024'!$B:$B,0),MATCH(I$4,'[1]2024'!$2:$2,0)),0)+IFERROR(INDEX('[1]2024'!$A:$Q,MATCH($B$3&amp;$D125,'[1]2024'!$B:$B,0),MATCH(I$4,'[1]2024'!$2:$2,0)),0)++IFERROR(INDEX('[1]2024'!$A:$Q,MATCH($C$3&amp;$D125,'[1]2024'!$B:$B,0),MATCH(I$4,'[1]2024'!$2:$2,0)),0)++IFERROR(INDEX('[1]2024'!$A:$Q,MATCH($D$3&amp;$D125,'[1]2024'!$B:$B,0),MATCH(I$4,'[1]2024'!$2:$2,0)),0)</f>
        <v>0</v>
      </c>
      <c r="J125" s="264">
        <f>IFERROR(INDEX('[1]2024'!$A:$Q,MATCH($A$3&amp;$D125,'[1]2024'!$B:$B,0),MATCH(J$4,'[1]2024'!$2:$2,0)),0)+IFERROR(INDEX('[1]2024'!$A:$Q,MATCH($B$3&amp;$D125,'[1]2024'!$B:$B,0),MATCH(J$4,'[1]2024'!$2:$2,0)),0)++IFERROR(INDEX('[1]2024'!$A:$Q,MATCH($C$3&amp;$D125,'[1]2024'!$B:$B,0),MATCH(J$4,'[1]2024'!$2:$2,0)),0)++IFERROR(INDEX('[1]2024'!$A:$Q,MATCH($D$3&amp;$D125,'[1]2024'!$B:$B,0),MATCH(J$4,'[1]2024'!$2:$2,0)),0)</f>
        <v>0</v>
      </c>
      <c r="K125" s="264">
        <f>IFERROR(INDEX('[1]2024'!$A:$Q,MATCH($A$3&amp;$D125,'[1]2024'!$B:$B,0),MATCH(K$4,'[1]2024'!$2:$2,0)),0)+IFERROR(INDEX('[1]2024'!$A:$Q,MATCH($B$3&amp;$D125,'[1]2024'!$B:$B,0),MATCH(K$4,'[1]2024'!$2:$2,0)),0)++IFERROR(INDEX('[1]2024'!$A:$Q,MATCH($C$3&amp;$D125,'[1]2024'!$B:$B,0),MATCH(K$4,'[1]2024'!$2:$2,0)),0)++IFERROR(INDEX('[1]2024'!$A:$Q,MATCH($D$3&amp;$D125,'[1]2024'!$B:$B,0),MATCH(K$4,'[1]2024'!$2:$2,0)),0)</f>
        <v>0</v>
      </c>
      <c r="L125" s="264">
        <f>IFERROR(INDEX('[1]2024'!$A:$Q,MATCH($A$3&amp;$D125,'[1]2024'!$B:$B,0),MATCH(L$4,'[1]2024'!$2:$2,0)),0)+IFERROR(INDEX('[1]2024'!$A:$Q,MATCH($B$3&amp;$D125,'[1]2024'!$B:$B,0),MATCH(L$4,'[1]2024'!$2:$2,0)),0)++IFERROR(INDEX('[1]2024'!$A:$Q,MATCH($C$3&amp;$D125,'[1]2024'!$B:$B,0),MATCH(L$4,'[1]2024'!$2:$2,0)),0)++IFERROR(INDEX('[1]2024'!$A:$Q,MATCH($D$3&amp;$D125,'[1]2024'!$B:$B,0),MATCH(L$4,'[1]2024'!$2:$2,0)),0)</f>
        <v>0</v>
      </c>
      <c r="M125" s="264">
        <f>IFERROR(INDEX('[1]2024'!$A:$Q,MATCH($A$3&amp;$D125,'[1]2024'!$B:$B,0),MATCH(M$4,'[1]2024'!$2:$2,0)),0)+IFERROR(INDEX('[1]2024'!$A:$Q,MATCH($B$3&amp;$D125,'[1]2024'!$B:$B,0),MATCH(M$4,'[1]2024'!$2:$2,0)),0)++IFERROR(INDEX('[1]2024'!$A:$Q,MATCH($C$3&amp;$D125,'[1]2024'!$B:$B,0),MATCH(M$4,'[1]2024'!$2:$2,0)),0)++IFERROR(INDEX('[1]2024'!$A:$Q,MATCH($D$3&amp;$D125,'[1]2024'!$B:$B,0),MATCH(M$4,'[1]2024'!$2:$2,0)),0)</f>
        <v>0</v>
      </c>
      <c r="N125" s="264">
        <f>IFERROR(INDEX('[1]2024'!$A:$Q,MATCH($A$3&amp;$D125,'[1]2024'!$B:$B,0),MATCH(N$4,'[1]2024'!$2:$2,0)),0)+IFERROR(INDEX('[1]2024'!$A:$Q,MATCH($B$3&amp;$D125,'[1]2024'!$B:$B,0),MATCH(N$4,'[1]2024'!$2:$2,0)),0)++IFERROR(INDEX('[1]2024'!$A:$Q,MATCH($C$3&amp;$D125,'[1]2024'!$B:$B,0),MATCH(N$4,'[1]2024'!$2:$2,0)),0)++IFERROR(INDEX('[1]2024'!$A:$Q,MATCH($D$3&amp;$D125,'[1]2024'!$B:$B,0),MATCH(N$4,'[1]2024'!$2:$2,0)),0)</f>
        <v>0</v>
      </c>
      <c r="O125" s="264">
        <f>IFERROR(INDEX('[1]2024'!$A:$Q,MATCH($A$3&amp;$D125,'[1]2024'!$B:$B,0),MATCH(O$4,'[1]2024'!$2:$2,0)),0)+IFERROR(INDEX('[1]2024'!$A:$Q,MATCH($B$3&amp;$D125,'[1]2024'!$B:$B,0),MATCH(O$4,'[1]2024'!$2:$2,0)),0)++IFERROR(INDEX('[1]2024'!$A:$Q,MATCH($C$3&amp;$D125,'[1]2024'!$B:$B,0),MATCH(O$4,'[1]2024'!$2:$2,0)),0)++IFERROR(INDEX('[1]2024'!$A:$Q,MATCH($D$3&amp;$D125,'[1]2024'!$B:$B,0),MATCH(O$4,'[1]2024'!$2:$2,0)),0)</f>
        <v>0</v>
      </c>
      <c r="P125" s="264">
        <f>IFERROR(INDEX('[1]2024'!$A:$Q,MATCH($A$3&amp;$D125,'[1]2024'!$B:$B,0),MATCH(P$4,'[1]2024'!$2:$2,0)),0)+IFERROR(INDEX('[1]2024'!$A:$Q,MATCH($B$3&amp;$D125,'[1]2024'!$B:$B,0),MATCH(P$4,'[1]2024'!$2:$2,0)),0)++IFERROR(INDEX('[1]2024'!$A:$Q,MATCH($C$3&amp;$D125,'[1]2024'!$B:$B,0),MATCH(P$4,'[1]2024'!$2:$2,0)),0)++IFERROR(INDEX('[1]2024'!$A:$Q,MATCH($D$3&amp;$D125,'[1]2024'!$B:$B,0),MATCH(P$4,'[1]2024'!$2:$2,0)),0)</f>
        <v>0</v>
      </c>
      <c r="Q125" s="264">
        <f>IFERROR(INDEX('[1]2024'!$A:$Q,MATCH($A$3&amp;$D125,'[1]2024'!$B:$B,0),MATCH(Q$4,'[1]2024'!$2:$2,0)),0)+IFERROR(INDEX('[1]2024'!$A:$Q,MATCH($B$3&amp;$D125,'[1]2024'!$B:$B,0),MATCH(Q$4,'[1]2024'!$2:$2,0)),0)++IFERROR(INDEX('[1]2024'!$A:$Q,MATCH($C$3&amp;$D125,'[1]2024'!$B:$B,0),MATCH(Q$4,'[1]2024'!$2:$2,0)),0)++IFERROR(INDEX('[1]2024'!$A:$Q,MATCH($D$3&amp;$D125,'[1]2024'!$B:$B,0),MATCH(Q$4,'[1]2024'!$2:$2,0)),0)</f>
        <v>0</v>
      </c>
      <c r="R125" s="264">
        <f>IFERROR(INDEX('[1]2024'!$A:$Q,MATCH($A$3&amp;$D125,'[1]2024'!$B:$B,0),MATCH(R$4,'[1]2024'!$2:$2,0)),0)+IFERROR(INDEX('[1]2024'!$A:$Q,MATCH($B$3&amp;$D125,'[1]2024'!$B:$B,0),MATCH(R$4,'[1]2024'!$2:$2,0)),0)++IFERROR(INDEX('[1]2024'!$A:$Q,MATCH($C$3&amp;$D125,'[1]2024'!$B:$B,0),MATCH(R$4,'[1]2024'!$2:$2,0)),0)++IFERROR(INDEX('[1]2024'!$A:$Q,MATCH($D$3&amp;$D125,'[1]2024'!$B:$B,0),MATCH(R$4,'[1]2024'!$2:$2,0)),0)</f>
        <v>0</v>
      </c>
      <c r="S125" s="264">
        <f>IFERROR(INDEX('[1]2024'!$A:$Q,MATCH($A$3&amp;$D125,'[1]2024'!$B:$B,0),MATCH(S$4,'[1]2024'!$2:$2,0)),0)+IFERROR(INDEX('[1]2024'!$A:$Q,MATCH($B$3&amp;$D125,'[1]2024'!$B:$B,0),MATCH(S$4,'[1]2024'!$2:$2,0)),0)++IFERROR(INDEX('[1]2024'!$A:$Q,MATCH($C$3&amp;$D125,'[1]2024'!$B:$B,0),MATCH(S$4,'[1]2024'!$2:$2,0)),0)++IFERROR(INDEX('[1]2024'!$A:$Q,MATCH($D$3&amp;$D125,'[1]2024'!$B:$B,0),MATCH(S$4,'[1]2024'!$2:$2,0)),0)</f>
        <v>0</v>
      </c>
      <c r="T125" s="75">
        <v>0</v>
      </c>
      <c r="U125" s="245">
        <f t="shared" si="109"/>
        <v>0</v>
      </c>
      <c r="V125" s="246">
        <v>0</v>
      </c>
      <c r="W125" s="247">
        <v>0</v>
      </c>
      <c r="X125" s="247">
        <v>0</v>
      </c>
      <c r="Y125" s="247">
        <v>0</v>
      </c>
      <c r="Z125" s="247">
        <v>0</v>
      </c>
      <c r="AA125" s="247">
        <v>0</v>
      </c>
      <c r="AB125" s="247">
        <v>0</v>
      </c>
      <c r="AC125" s="247">
        <v>0</v>
      </c>
      <c r="AD125" s="247">
        <v>0</v>
      </c>
      <c r="AE125" s="247">
        <v>0</v>
      </c>
      <c r="AF125" s="247">
        <v>0</v>
      </c>
      <c r="AG125" s="248">
        <v>0</v>
      </c>
      <c r="AH125" s="245">
        <f>송도공장장!AH125+제조팀!AH125+송도밸리데이션팀!AH125+송도생산지원팀!AH125+송도설비관리팀!AH125+품질관리6팀!AH125+품질보증3팀!AH125</f>
        <v>150000000</v>
      </c>
      <c r="AI125" s="245">
        <f>송도공장장!AI125+제조팀!AI125+송도밸리데이션팀!AI125+송도생산지원팀!AI125+송도설비관리팀!AI125+품질관리6팀!AI125+품질보증3팀!AI125</f>
        <v>12500000</v>
      </c>
      <c r="AJ125" s="245">
        <f>송도공장장!AJ125+제조팀!AJ125+송도밸리데이션팀!AJ125+송도생산지원팀!AJ125+송도설비관리팀!AJ125+품질관리6팀!AJ125+품질보증3팀!AJ125</f>
        <v>12500000</v>
      </c>
      <c r="AK125" s="245">
        <f>송도공장장!AK125+제조팀!AK125+송도밸리데이션팀!AK125+송도생산지원팀!AK125+송도설비관리팀!AK125+품질관리6팀!AK125+품질보증3팀!AK125</f>
        <v>12500000</v>
      </c>
      <c r="AL125" s="245">
        <f>송도공장장!AL125+제조팀!AL125+송도밸리데이션팀!AL125+송도생산지원팀!AL125+송도설비관리팀!AL125+품질관리6팀!AL125+품질보증3팀!AL125</f>
        <v>12500000</v>
      </c>
      <c r="AM125" s="245">
        <f>송도공장장!AM125+제조팀!AM125+송도밸리데이션팀!AM125+송도생산지원팀!AM125+송도설비관리팀!AM125+품질관리6팀!AM125+품질보증3팀!AM125</f>
        <v>12500000</v>
      </c>
      <c r="AN125" s="245">
        <f>송도공장장!AN125+제조팀!AN125+송도밸리데이션팀!AN125+송도생산지원팀!AN125+송도설비관리팀!AN125+품질관리6팀!AN125+품질보증3팀!AN125</f>
        <v>12500000</v>
      </c>
      <c r="AO125" s="245">
        <f>송도공장장!AO125+제조팀!AO125+송도밸리데이션팀!AO125+송도생산지원팀!AO125+송도설비관리팀!AO125+품질관리6팀!AO125+품질보증3팀!AO125</f>
        <v>12500000</v>
      </c>
      <c r="AP125" s="245">
        <f>송도공장장!AP125+제조팀!AP125+송도밸리데이션팀!AP125+송도생산지원팀!AP125+송도설비관리팀!AP125+품질관리6팀!AP125+품질보증3팀!AP125</f>
        <v>12500000</v>
      </c>
      <c r="AQ125" s="245">
        <f>송도공장장!AQ125+제조팀!AQ125+송도밸리데이션팀!AQ125+송도생산지원팀!AQ125+송도설비관리팀!AQ125+품질관리6팀!AQ125+품질보증3팀!AQ125</f>
        <v>12500000</v>
      </c>
      <c r="AR125" s="245">
        <f>송도공장장!AR125+제조팀!AR125+송도밸리데이션팀!AR125+송도생산지원팀!AR125+송도설비관리팀!AR125+품질관리6팀!AR125+품질보증3팀!AR125</f>
        <v>12500000</v>
      </c>
      <c r="AS125" s="245">
        <f>송도공장장!AS125+제조팀!AS125+송도밸리데이션팀!AS125+송도생산지원팀!AS125+송도설비관리팀!AS125+품질관리6팀!AS125+품질보증3팀!AS125</f>
        <v>12500000</v>
      </c>
      <c r="AT125" s="245">
        <f>송도공장장!AT125+제조팀!AT125+송도밸리데이션팀!AT125+송도생산지원팀!AT125+송도설비관리팀!AT125+품질관리6팀!AT125+품질보증3팀!AT125</f>
        <v>12500000</v>
      </c>
      <c r="AU125" s="245">
        <f t="shared" si="53"/>
        <v>37500000</v>
      </c>
      <c r="AV125" s="245">
        <f t="shared" si="74"/>
        <v>37500000</v>
      </c>
      <c r="AW125" s="245">
        <f t="shared" si="75"/>
        <v>37500000</v>
      </c>
      <c r="AX125" s="245">
        <f t="shared" si="76"/>
        <v>37500000</v>
      </c>
      <c r="AY125" s="245">
        <f t="shared" si="110"/>
        <v>157500000</v>
      </c>
      <c r="AZ125" s="245">
        <f t="shared" si="111"/>
        <v>165375000</v>
      </c>
      <c r="BA125" s="245">
        <f t="shared" si="112"/>
        <v>173643750</v>
      </c>
      <c r="BB125" s="250"/>
      <c r="BC125" s="251" t="s">
        <v>39</v>
      </c>
      <c r="BD125" s="261"/>
      <c r="BE125" s="264">
        <v>0</v>
      </c>
      <c r="BF125" s="264">
        <v>0</v>
      </c>
      <c r="BG125" s="264">
        <v>0</v>
      </c>
      <c r="BH125" s="265">
        <f t="shared" si="77"/>
        <v>0</v>
      </c>
    </row>
    <row r="126" spans="1:60" outlineLevel="1" x14ac:dyDescent="0.3">
      <c r="A126" s="71" t="s">
        <v>234</v>
      </c>
      <c r="B126" s="238" t="s">
        <v>21</v>
      </c>
      <c r="C126" s="238" t="s">
        <v>44</v>
      </c>
      <c r="D126" s="239">
        <v>5113210</v>
      </c>
      <c r="E126" s="239" t="s">
        <v>221</v>
      </c>
      <c r="F126" s="277">
        <v>0</v>
      </c>
      <c r="G126" s="245">
        <f t="shared" si="108"/>
        <v>0</v>
      </c>
      <c r="H126" s="264">
        <f>IFERROR(INDEX('[1]2024'!$A:$Q,MATCH($A$3&amp;$D126,'[1]2024'!$B:$B,0),MATCH(H$4,'[1]2024'!$2:$2,0)),0)+IFERROR(INDEX('[1]2024'!$A:$Q,MATCH($B$3&amp;$D126,'[1]2024'!$B:$B,0),MATCH(H$4,'[1]2024'!$2:$2,0)),0)++IFERROR(INDEX('[1]2024'!$A:$Q,MATCH($C$3&amp;$D126,'[1]2024'!$B:$B,0),MATCH(H$4,'[1]2024'!$2:$2,0)),0)++IFERROR(INDEX('[1]2024'!$A:$Q,MATCH($D$3&amp;$D126,'[1]2024'!$B:$B,0),MATCH(H$4,'[1]2024'!$2:$2,0)),0)</f>
        <v>0</v>
      </c>
      <c r="I126" s="264">
        <f>IFERROR(INDEX('[1]2024'!$A:$Q,MATCH($A$3&amp;$D126,'[1]2024'!$B:$B,0),MATCH(I$4,'[1]2024'!$2:$2,0)),0)+IFERROR(INDEX('[1]2024'!$A:$Q,MATCH($B$3&amp;$D126,'[1]2024'!$B:$B,0),MATCH(I$4,'[1]2024'!$2:$2,0)),0)++IFERROR(INDEX('[1]2024'!$A:$Q,MATCH($C$3&amp;$D126,'[1]2024'!$B:$B,0),MATCH(I$4,'[1]2024'!$2:$2,0)),0)++IFERROR(INDEX('[1]2024'!$A:$Q,MATCH($D$3&amp;$D126,'[1]2024'!$B:$B,0),MATCH(I$4,'[1]2024'!$2:$2,0)),0)</f>
        <v>0</v>
      </c>
      <c r="J126" s="264">
        <f>IFERROR(INDEX('[1]2024'!$A:$Q,MATCH($A$3&amp;$D126,'[1]2024'!$B:$B,0),MATCH(J$4,'[1]2024'!$2:$2,0)),0)+IFERROR(INDEX('[1]2024'!$A:$Q,MATCH($B$3&amp;$D126,'[1]2024'!$B:$B,0),MATCH(J$4,'[1]2024'!$2:$2,0)),0)++IFERROR(INDEX('[1]2024'!$A:$Q,MATCH($C$3&amp;$D126,'[1]2024'!$B:$B,0),MATCH(J$4,'[1]2024'!$2:$2,0)),0)++IFERROR(INDEX('[1]2024'!$A:$Q,MATCH($D$3&amp;$D126,'[1]2024'!$B:$B,0),MATCH(J$4,'[1]2024'!$2:$2,0)),0)</f>
        <v>0</v>
      </c>
      <c r="K126" s="264">
        <f>IFERROR(INDEX('[1]2024'!$A:$Q,MATCH($A$3&amp;$D126,'[1]2024'!$B:$B,0),MATCH(K$4,'[1]2024'!$2:$2,0)),0)+IFERROR(INDEX('[1]2024'!$A:$Q,MATCH($B$3&amp;$D126,'[1]2024'!$B:$B,0),MATCH(K$4,'[1]2024'!$2:$2,0)),0)++IFERROR(INDEX('[1]2024'!$A:$Q,MATCH($C$3&amp;$D126,'[1]2024'!$B:$B,0),MATCH(K$4,'[1]2024'!$2:$2,0)),0)++IFERROR(INDEX('[1]2024'!$A:$Q,MATCH($D$3&amp;$D126,'[1]2024'!$B:$B,0),MATCH(K$4,'[1]2024'!$2:$2,0)),0)</f>
        <v>0</v>
      </c>
      <c r="L126" s="264">
        <f>IFERROR(INDEX('[1]2024'!$A:$Q,MATCH($A$3&amp;$D126,'[1]2024'!$B:$B,0),MATCH(L$4,'[1]2024'!$2:$2,0)),0)+IFERROR(INDEX('[1]2024'!$A:$Q,MATCH($B$3&amp;$D126,'[1]2024'!$B:$B,0),MATCH(L$4,'[1]2024'!$2:$2,0)),0)++IFERROR(INDEX('[1]2024'!$A:$Q,MATCH($C$3&amp;$D126,'[1]2024'!$B:$B,0),MATCH(L$4,'[1]2024'!$2:$2,0)),0)++IFERROR(INDEX('[1]2024'!$A:$Q,MATCH($D$3&amp;$D126,'[1]2024'!$B:$B,0),MATCH(L$4,'[1]2024'!$2:$2,0)),0)</f>
        <v>0</v>
      </c>
      <c r="M126" s="264">
        <f>IFERROR(INDEX('[1]2024'!$A:$Q,MATCH($A$3&amp;$D126,'[1]2024'!$B:$B,0),MATCH(M$4,'[1]2024'!$2:$2,0)),0)+IFERROR(INDEX('[1]2024'!$A:$Q,MATCH($B$3&amp;$D126,'[1]2024'!$B:$B,0),MATCH(M$4,'[1]2024'!$2:$2,0)),0)++IFERROR(INDEX('[1]2024'!$A:$Q,MATCH($C$3&amp;$D126,'[1]2024'!$B:$B,0),MATCH(M$4,'[1]2024'!$2:$2,0)),0)++IFERROR(INDEX('[1]2024'!$A:$Q,MATCH($D$3&amp;$D126,'[1]2024'!$B:$B,0),MATCH(M$4,'[1]2024'!$2:$2,0)),0)</f>
        <v>0</v>
      </c>
      <c r="N126" s="264">
        <f>IFERROR(INDEX('[1]2024'!$A:$Q,MATCH($A$3&amp;$D126,'[1]2024'!$B:$B,0),MATCH(N$4,'[1]2024'!$2:$2,0)),0)+IFERROR(INDEX('[1]2024'!$A:$Q,MATCH($B$3&amp;$D126,'[1]2024'!$B:$B,0),MATCH(N$4,'[1]2024'!$2:$2,0)),0)++IFERROR(INDEX('[1]2024'!$A:$Q,MATCH($C$3&amp;$D126,'[1]2024'!$B:$B,0),MATCH(N$4,'[1]2024'!$2:$2,0)),0)++IFERROR(INDEX('[1]2024'!$A:$Q,MATCH($D$3&amp;$D126,'[1]2024'!$B:$B,0),MATCH(N$4,'[1]2024'!$2:$2,0)),0)</f>
        <v>0</v>
      </c>
      <c r="O126" s="264">
        <f>IFERROR(INDEX('[1]2024'!$A:$Q,MATCH($A$3&amp;$D126,'[1]2024'!$B:$B,0),MATCH(O$4,'[1]2024'!$2:$2,0)),0)+IFERROR(INDEX('[1]2024'!$A:$Q,MATCH($B$3&amp;$D126,'[1]2024'!$B:$B,0),MATCH(O$4,'[1]2024'!$2:$2,0)),0)++IFERROR(INDEX('[1]2024'!$A:$Q,MATCH($C$3&amp;$D126,'[1]2024'!$B:$B,0),MATCH(O$4,'[1]2024'!$2:$2,0)),0)++IFERROR(INDEX('[1]2024'!$A:$Q,MATCH($D$3&amp;$D126,'[1]2024'!$B:$B,0),MATCH(O$4,'[1]2024'!$2:$2,0)),0)</f>
        <v>0</v>
      </c>
      <c r="P126" s="264">
        <f>IFERROR(INDEX('[1]2024'!$A:$Q,MATCH($A$3&amp;$D126,'[1]2024'!$B:$B,0),MATCH(P$4,'[1]2024'!$2:$2,0)),0)+IFERROR(INDEX('[1]2024'!$A:$Q,MATCH($B$3&amp;$D126,'[1]2024'!$B:$B,0),MATCH(P$4,'[1]2024'!$2:$2,0)),0)++IFERROR(INDEX('[1]2024'!$A:$Q,MATCH($C$3&amp;$D126,'[1]2024'!$B:$B,0),MATCH(P$4,'[1]2024'!$2:$2,0)),0)++IFERROR(INDEX('[1]2024'!$A:$Q,MATCH($D$3&amp;$D126,'[1]2024'!$B:$B,0),MATCH(P$4,'[1]2024'!$2:$2,0)),0)</f>
        <v>0</v>
      </c>
      <c r="Q126" s="264">
        <f>IFERROR(INDEX('[1]2024'!$A:$Q,MATCH($A$3&amp;$D126,'[1]2024'!$B:$B,0),MATCH(Q$4,'[1]2024'!$2:$2,0)),0)+IFERROR(INDEX('[1]2024'!$A:$Q,MATCH($B$3&amp;$D126,'[1]2024'!$B:$B,0),MATCH(Q$4,'[1]2024'!$2:$2,0)),0)++IFERROR(INDEX('[1]2024'!$A:$Q,MATCH($C$3&amp;$D126,'[1]2024'!$B:$B,0),MATCH(Q$4,'[1]2024'!$2:$2,0)),0)++IFERROR(INDEX('[1]2024'!$A:$Q,MATCH($D$3&amp;$D126,'[1]2024'!$B:$B,0),MATCH(Q$4,'[1]2024'!$2:$2,0)),0)</f>
        <v>0</v>
      </c>
      <c r="R126" s="264">
        <f>IFERROR(INDEX('[1]2024'!$A:$Q,MATCH($A$3&amp;$D126,'[1]2024'!$B:$B,0),MATCH(R$4,'[1]2024'!$2:$2,0)),0)+IFERROR(INDEX('[1]2024'!$A:$Q,MATCH($B$3&amp;$D126,'[1]2024'!$B:$B,0),MATCH(R$4,'[1]2024'!$2:$2,0)),0)++IFERROR(INDEX('[1]2024'!$A:$Q,MATCH($C$3&amp;$D126,'[1]2024'!$B:$B,0),MATCH(R$4,'[1]2024'!$2:$2,0)),0)++IFERROR(INDEX('[1]2024'!$A:$Q,MATCH($D$3&amp;$D126,'[1]2024'!$B:$B,0),MATCH(R$4,'[1]2024'!$2:$2,0)),0)</f>
        <v>0</v>
      </c>
      <c r="S126" s="264">
        <f>IFERROR(INDEX('[1]2024'!$A:$Q,MATCH($A$3&amp;$D126,'[1]2024'!$B:$B,0),MATCH(S$4,'[1]2024'!$2:$2,0)),0)+IFERROR(INDEX('[1]2024'!$A:$Q,MATCH($B$3&amp;$D126,'[1]2024'!$B:$B,0),MATCH(S$4,'[1]2024'!$2:$2,0)),0)++IFERROR(INDEX('[1]2024'!$A:$Q,MATCH($C$3&amp;$D126,'[1]2024'!$B:$B,0),MATCH(S$4,'[1]2024'!$2:$2,0)),0)++IFERROR(INDEX('[1]2024'!$A:$Q,MATCH($D$3&amp;$D126,'[1]2024'!$B:$B,0),MATCH(S$4,'[1]2024'!$2:$2,0)),0)</f>
        <v>0</v>
      </c>
      <c r="T126" s="75">
        <v>0</v>
      </c>
      <c r="U126" s="245">
        <f t="shared" si="109"/>
        <v>0</v>
      </c>
      <c r="V126" s="246">
        <v>0</v>
      </c>
      <c r="W126" s="247">
        <v>0</v>
      </c>
      <c r="X126" s="247">
        <v>0</v>
      </c>
      <c r="Y126" s="247">
        <v>0</v>
      </c>
      <c r="Z126" s="247">
        <v>0</v>
      </c>
      <c r="AA126" s="247">
        <v>0</v>
      </c>
      <c r="AB126" s="247">
        <v>0</v>
      </c>
      <c r="AC126" s="247">
        <v>0</v>
      </c>
      <c r="AD126" s="247">
        <v>0</v>
      </c>
      <c r="AE126" s="247">
        <v>0</v>
      </c>
      <c r="AF126" s="247">
        <v>0</v>
      </c>
      <c r="AG126" s="248">
        <v>0</v>
      </c>
      <c r="AH126" s="245">
        <f>송도공장장!AH126+제조팀!AH126+송도밸리데이션팀!AH126+송도생산지원팀!AH126+송도설비관리팀!AH126+품질관리6팀!AH126+품질보증3팀!AH126</f>
        <v>0</v>
      </c>
      <c r="AI126" s="245">
        <f>송도공장장!AI126+제조팀!AI126+송도밸리데이션팀!AI126+송도생산지원팀!AI126+송도설비관리팀!AI126+품질관리6팀!AI126+품질보증3팀!AI126</f>
        <v>0</v>
      </c>
      <c r="AJ126" s="245">
        <f>송도공장장!AJ126+제조팀!AJ126+송도밸리데이션팀!AJ126+송도생산지원팀!AJ126+송도설비관리팀!AJ126+품질관리6팀!AJ126+품질보증3팀!AJ126</f>
        <v>0</v>
      </c>
      <c r="AK126" s="245">
        <f>송도공장장!AK126+제조팀!AK126+송도밸리데이션팀!AK126+송도생산지원팀!AK126+송도설비관리팀!AK126+품질관리6팀!AK126+품질보증3팀!AK126</f>
        <v>0</v>
      </c>
      <c r="AL126" s="245">
        <f>송도공장장!AL126+제조팀!AL126+송도밸리데이션팀!AL126+송도생산지원팀!AL126+송도설비관리팀!AL126+품질관리6팀!AL126+품질보증3팀!AL126</f>
        <v>0</v>
      </c>
      <c r="AM126" s="245">
        <f>송도공장장!AM126+제조팀!AM126+송도밸리데이션팀!AM126+송도생산지원팀!AM126+송도설비관리팀!AM126+품질관리6팀!AM126+품질보증3팀!AM126</f>
        <v>0</v>
      </c>
      <c r="AN126" s="245">
        <f>송도공장장!AN126+제조팀!AN126+송도밸리데이션팀!AN126+송도생산지원팀!AN126+송도설비관리팀!AN126+품질관리6팀!AN126+품질보증3팀!AN126</f>
        <v>0</v>
      </c>
      <c r="AO126" s="245">
        <f>송도공장장!AO126+제조팀!AO126+송도밸리데이션팀!AO126+송도생산지원팀!AO126+송도설비관리팀!AO126+품질관리6팀!AO126+품질보증3팀!AO126</f>
        <v>0</v>
      </c>
      <c r="AP126" s="245">
        <f>송도공장장!AP126+제조팀!AP126+송도밸리데이션팀!AP126+송도생산지원팀!AP126+송도설비관리팀!AP126+품질관리6팀!AP126+품질보증3팀!AP126</f>
        <v>0</v>
      </c>
      <c r="AQ126" s="245">
        <f>송도공장장!AQ126+제조팀!AQ126+송도밸리데이션팀!AQ126+송도생산지원팀!AQ126+송도설비관리팀!AQ126+품질관리6팀!AQ126+품질보증3팀!AQ126</f>
        <v>0</v>
      </c>
      <c r="AR126" s="245">
        <f>송도공장장!AR126+제조팀!AR126+송도밸리데이션팀!AR126+송도생산지원팀!AR126+송도설비관리팀!AR126+품질관리6팀!AR126+품질보증3팀!AR126</f>
        <v>0</v>
      </c>
      <c r="AS126" s="245">
        <f>송도공장장!AS126+제조팀!AS126+송도밸리데이션팀!AS126+송도생산지원팀!AS126+송도설비관리팀!AS126+품질관리6팀!AS126+품질보증3팀!AS126</f>
        <v>0</v>
      </c>
      <c r="AT126" s="245">
        <f>송도공장장!AT126+제조팀!AT126+송도밸리데이션팀!AT126+송도생산지원팀!AT126+송도설비관리팀!AT126+품질관리6팀!AT126+품질보증3팀!AT126</f>
        <v>0</v>
      </c>
      <c r="AU126" s="245">
        <f t="shared" si="53"/>
        <v>0</v>
      </c>
      <c r="AV126" s="245">
        <f t="shared" si="74"/>
        <v>0</v>
      </c>
      <c r="AW126" s="245">
        <f t="shared" si="75"/>
        <v>0</v>
      </c>
      <c r="AX126" s="245">
        <f t="shared" si="76"/>
        <v>0</v>
      </c>
      <c r="AY126" s="245">
        <f t="shared" si="110"/>
        <v>0</v>
      </c>
      <c r="AZ126" s="245">
        <f t="shared" si="111"/>
        <v>0</v>
      </c>
      <c r="BA126" s="245">
        <f t="shared" si="112"/>
        <v>0</v>
      </c>
      <c r="BB126" s="250"/>
      <c r="BC126" s="251" t="s">
        <v>24</v>
      </c>
      <c r="BD126" s="261"/>
      <c r="BE126" s="264">
        <v>0</v>
      </c>
      <c r="BF126" s="264">
        <v>0</v>
      </c>
      <c r="BG126" s="264">
        <v>0</v>
      </c>
      <c r="BH126" s="265">
        <f t="shared" si="77"/>
        <v>0</v>
      </c>
    </row>
    <row r="127" spans="1:60" outlineLevel="1" x14ac:dyDescent="0.3">
      <c r="A127" s="71" t="s">
        <v>235</v>
      </c>
      <c r="B127" s="269" t="s">
        <v>236</v>
      </c>
      <c r="C127" s="269" t="s">
        <v>44</v>
      </c>
      <c r="D127" s="239">
        <v>5113160</v>
      </c>
      <c r="E127" s="239" t="s">
        <v>227</v>
      </c>
      <c r="F127" s="277">
        <v>0</v>
      </c>
      <c r="G127" s="245">
        <f t="shared" si="108"/>
        <v>0</v>
      </c>
      <c r="H127" s="264">
        <f>IFERROR(INDEX('[1]2024'!$A:$Q,MATCH($A$3&amp;$D127,'[1]2024'!$B:$B,0),MATCH(H$4,'[1]2024'!$2:$2,0)),0)+IFERROR(INDEX('[1]2024'!$A:$Q,MATCH($B$3&amp;$D127,'[1]2024'!$B:$B,0),MATCH(H$4,'[1]2024'!$2:$2,0)),0)++IFERROR(INDEX('[1]2024'!$A:$Q,MATCH($C$3&amp;$D127,'[1]2024'!$B:$B,0),MATCH(H$4,'[1]2024'!$2:$2,0)),0)++IFERROR(INDEX('[1]2024'!$A:$Q,MATCH($D$3&amp;$D127,'[1]2024'!$B:$B,0),MATCH(H$4,'[1]2024'!$2:$2,0)),0)</f>
        <v>0</v>
      </c>
      <c r="I127" s="264">
        <f>IFERROR(INDEX('[1]2024'!$A:$Q,MATCH($A$3&amp;$D127,'[1]2024'!$B:$B,0),MATCH(I$4,'[1]2024'!$2:$2,0)),0)+IFERROR(INDEX('[1]2024'!$A:$Q,MATCH($B$3&amp;$D127,'[1]2024'!$B:$B,0),MATCH(I$4,'[1]2024'!$2:$2,0)),0)++IFERROR(INDEX('[1]2024'!$A:$Q,MATCH($C$3&amp;$D127,'[1]2024'!$B:$B,0),MATCH(I$4,'[1]2024'!$2:$2,0)),0)++IFERROR(INDEX('[1]2024'!$A:$Q,MATCH($D$3&amp;$D127,'[1]2024'!$B:$B,0),MATCH(I$4,'[1]2024'!$2:$2,0)),0)</f>
        <v>0</v>
      </c>
      <c r="J127" s="264">
        <f>IFERROR(INDEX('[1]2024'!$A:$Q,MATCH($A$3&amp;$D127,'[1]2024'!$B:$B,0),MATCH(J$4,'[1]2024'!$2:$2,0)),0)+IFERROR(INDEX('[1]2024'!$A:$Q,MATCH($B$3&amp;$D127,'[1]2024'!$B:$B,0),MATCH(J$4,'[1]2024'!$2:$2,0)),0)++IFERROR(INDEX('[1]2024'!$A:$Q,MATCH($C$3&amp;$D127,'[1]2024'!$B:$B,0),MATCH(J$4,'[1]2024'!$2:$2,0)),0)++IFERROR(INDEX('[1]2024'!$A:$Q,MATCH($D$3&amp;$D127,'[1]2024'!$B:$B,0),MATCH(J$4,'[1]2024'!$2:$2,0)),0)</f>
        <v>0</v>
      </c>
      <c r="K127" s="264">
        <f>IFERROR(INDEX('[1]2024'!$A:$Q,MATCH($A$3&amp;$D127,'[1]2024'!$B:$B,0),MATCH(K$4,'[1]2024'!$2:$2,0)),0)+IFERROR(INDEX('[1]2024'!$A:$Q,MATCH($B$3&amp;$D127,'[1]2024'!$B:$B,0),MATCH(K$4,'[1]2024'!$2:$2,0)),0)++IFERROR(INDEX('[1]2024'!$A:$Q,MATCH($C$3&amp;$D127,'[1]2024'!$B:$B,0),MATCH(K$4,'[1]2024'!$2:$2,0)),0)++IFERROR(INDEX('[1]2024'!$A:$Q,MATCH($D$3&amp;$D127,'[1]2024'!$B:$B,0),MATCH(K$4,'[1]2024'!$2:$2,0)),0)</f>
        <v>0</v>
      </c>
      <c r="L127" s="264">
        <f>IFERROR(INDEX('[1]2024'!$A:$Q,MATCH($A$3&amp;$D127,'[1]2024'!$B:$B,0),MATCH(L$4,'[1]2024'!$2:$2,0)),0)+IFERROR(INDEX('[1]2024'!$A:$Q,MATCH($B$3&amp;$D127,'[1]2024'!$B:$B,0),MATCH(L$4,'[1]2024'!$2:$2,0)),0)++IFERROR(INDEX('[1]2024'!$A:$Q,MATCH($C$3&amp;$D127,'[1]2024'!$B:$B,0),MATCH(L$4,'[1]2024'!$2:$2,0)),0)++IFERROR(INDEX('[1]2024'!$A:$Q,MATCH($D$3&amp;$D127,'[1]2024'!$B:$B,0),MATCH(L$4,'[1]2024'!$2:$2,0)),0)</f>
        <v>0</v>
      </c>
      <c r="M127" s="264">
        <f>IFERROR(INDEX('[1]2024'!$A:$Q,MATCH($A$3&amp;$D127,'[1]2024'!$B:$B,0),MATCH(M$4,'[1]2024'!$2:$2,0)),0)+IFERROR(INDEX('[1]2024'!$A:$Q,MATCH($B$3&amp;$D127,'[1]2024'!$B:$B,0),MATCH(M$4,'[1]2024'!$2:$2,0)),0)++IFERROR(INDEX('[1]2024'!$A:$Q,MATCH($C$3&amp;$D127,'[1]2024'!$B:$B,0),MATCH(M$4,'[1]2024'!$2:$2,0)),0)++IFERROR(INDEX('[1]2024'!$A:$Q,MATCH($D$3&amp;$D127,'[1]2024'!$B:$B,0),MATCH(M$4,'[1]2024'!$2:$2,0)),0)</f>
        <v>0</v>
      </c>
      <c r="N127" s="264">
        <f>IFERROR(INDEX('[1]2024'!$A:$Q,MATCH($A$3&amp;$D127,'[1]2024'!$B:$B,0),MATCH(N$4,'[1]2024'!$2:$2,0)),0)+IFERROR(INDEX('[1]2024'!$A:$Q,MATCH($B$3&amp;$D127,'[1]2024'!$B:$B,0),MATCH(N$4,'[1]2024'!$2:$2,0)),0)++IFERROR(INDEX('[1]2024'!$A:$Q,MATCH($C$3&amp;$D127,'[1]2024'!$B:$B,0),MATCH(N$4,'[1]2024'!$2:$2,0)),0)++IFERROR(INDEX('[1]2024'!$A:$Q,MATCH($D$3&amp;$D127,'[1]2024'!$B:$B,0),MATCH(N$4,'[1]2024'!$2:$2,0)),0)</f>
        <v>0</v>
      </c>
      <c r="O127" s="264">
        <f>IFERROR(INDEX('[1]2024'!$A:$Q,MATCH($A$3&amp;$D127,'[1]2024'!$B:$B,0),MATCH(O$4,'[1]2024'!$2:$2,0)),0)+IFERROR(INDEX('[1]2024'!$A:$Q,MATCH($B$3&amp;$D127,'[1]2024'!$B:$B,0),MATCH(O$4,'[1]2024'!$2:$2,0)),0)++IFERROR(INDEX('[1]2024'!$A:$Q,MATCH($C$3&amp;$D127,'[1]2024'!$B:$B,0),MATCH(O$4,'[1]2024'!$2:$2,0)),0)++IFERROR(INDEX('[1]2024'!$A:$Q,MATCH($D$3&amp;$D127,'[1]2024'!$B:$B,0),MATCH(O$4,'[1]2024'!$2:$2,0)),0)</f>
        <v>0</v>
      </c>
      <c r="P127" s="264">
        <f>IFERROR(INDEX('[1]2024'!$A:$Q,MATCH($A$3&amp;$D127,'[1]2024'!$B:$B,0),MATCH(P$4,'[1]2024'!$2:$2,0)),0)+IFERROR(INDEX('[1]2024'!$A:$Q,MATCH($B$3&amp;$D127,'[1]2024'!$B:$B,0),MATCH(P$4,'[1]2024'!$2:$2,0)),0)++IFERROR(INDEX('[1]2024'!$A:$Q,MATCH($C$3&amp;$D127,'[1]2024'!$B:$B,0),MATCH(P$4,'[1]2024'!$2:$2,0)),0)++IFERROR(INDEX('[1]2024'!$A:$Q,MATCH($D$3&amp;$D127,'[1]2024'!$B:$B,0),MATCH(P$4,'[1]2024'!$2:$2,0)),0)</f>
        <v>0</v>
      </c>
      <c r="Q127" s="264">
        <f>IFERROR(INDEX('[1]2024'!$A:$Q,MATCH($A$3&amp;$D127,'[1]2024'!$B:$B,0),MATCH(Q$4,'[1]2024'!$2:$2,0)),0)+IFERROR(INDEX('[1]2024'!$A:$Q,MATCH($B$3&amp;$D127,'[1]2024'!$B:$B,0),MATCH(Q$4,'[1]2024'!$2:$2,0)),0)++IFERROR(INDEX('[1]2024'!$A:$Q,MATCH($C$3&amp;$D127,'[1]2024'!$B:$B,0),MATCH(Q$4,'[1]2024'!$2:$2,0)),0)++IFERROR(INDEX('[1]2024'!$A:$Q,MATCH($D$3&amp;$D127,'[1]2024'!$B:$B,0),MATCH(Q$4,'[1]2024'!$2:$2,0)),0)</f>
        <v>0</v>
      </c>
      <c r="R127" s="264">
        <f>IFERROR(INDEX('[1]2024'!$A:$Q,MATCH($A$3&amp;$D127,'[1]2024'!$B:$B,0),MATCH(R$4,'[1]2024'!$2:$2,0)),0)+IFERROR(INDEX('[1]2024'!$A:$Q,MATCH($B$3&amp;$D127,'[1]2024'!$B:$B,0),MATCH(R$4,'[1]2024'!$2:$2,0)),0)++IFERROR(INDEX('[1]2024'!$A:$Q,MATCH($C$3&amp;$D127,'[1]2024'!$B:$B,0),MATCH(R$4,'[1]2024'!$2:$2,0)),0)++IFERROR(INDEX('[1]2024'!$A:$Q,MATCH($D$3&amp;$D127,'[1]2024'!$B:$B,0),MATCH(R$4,'[1]2024'!$2:$2,0)),0)</f>
        <v>0</v>
      </c>
      <c r="S127" s="264">
        <f>IFERROR(INDEX('[1]2024'!$A:$Q,MATCH($A$3&amp;$D127,'[1]2024'!$B:$B,0),MATCH(S$4,'[1]2024'!$2:$2,0)),0)+IFERROR(INDEX('[1]2024'!$A:$Q,MATCH($B$3&amp;$D127,'[1]2024'!$B:$B,0),MATCH(S$4,'[1]2024'!$2:$2,0)),0)++IFERROR(INDEX('[1]2024'!$A:$Q,MATCH($C$3&amp;$D127,'[1]2024'!$B:$B,0),MATCH(S$4,'[1]2024'!$2:$2,0)),0)++IFERROR(INDEX('[1]2024'!$A:$Q,MATCH($D$3&amp;$D127,'[1]2024'!$B:$B,0),MATCH(S$4,'[1]2024'!$2:$2,0)),0)</f>
        <v>0</v>
      </c>
      <c r="T127" s="75">
        <v>0</v>
      </c>
      <c r="U127" s="245">
        <f t="shared" si="109"/>
        <v>0</v>
      </c>
      <c r="V127" s="246">
        <v>0</v>
      </c>
      <c r="W127" s="247">
        <v>0</v>
      </c>
      <c r="X127" s="247">
        <v>0</v>
      </c>
      <c r="Y127" s="247">
        <v>0</v>
      </c>
      <c r="Z127" s="247">
        <v>0</v>
      </c>
      <c r="AA127" s="247">
        <v>0</v>
      </c>
      <c r="AB127" s="247">
        <v>0</v>
      </c>
      <c r="AC127" s="247">
        <v>0</v>
      </c>
      <c r="AD127" s="247">
        <v>0</v>
      </c>
      <c r="AE127" s="247">
        <v>0</v>
      </c>
      <c r="AF127" s="247">
        <v>0</v>
      </c>
      <c r="AG127" s="248">
        <v>0</v>
      </c>
      <c r="AH127" s="245">
        <f>송도공장장!AH127+제조팀!AH127+송도밸리데이션팀!AH127+송도생산지원팀!AH127+송도설비관리팀!AH127+품질관리6팀!AH127+품질보증3팀!AH127</f>
        <v>0</v>
      </c>
      <c r="AI127" s="245">
        <f>송도공장장!AI127+제조팀!AI127+송도밸리데이션팀!AI127+송도생산지원팀!AI127+송도설비관리팀!AI127+품질관리6팀!AI127+품질보증3팀!AI127</f>
        <v>0</v>
      </c>
      <c r="AJ127" s="245">
        <f>송도공장장!AJ127+제조팀!AJ127+송도밸리데이션팀!AJ127+송도생산지원팀!AJ127+송도설비관리팀!AJ127+품질관리6팀!AJ127+품질보증3팀!AJ127</f>
        <v>0</v>
      </c>
      <c r="AK127" s="245">
        <f>송도공장장!AK127+제조팀!AK127+송도밸리데이션팀!AK127+송도생산지원팀!AK127+송도설비관리팀!AK127+품질관리6팀!AK127+품질보증3팀!AK127</f>
        <v>0</v>
      </c>
      <c r="AL127" s="245">
        <f>송도공장장!AL127+제조팀!AL127+송도밸리데이션팀!AL127+송도생산지원팀!AL127+송도설비관리팀!AL127+품질관리6팀!AL127+품질보증3팀!AL127</f>
        <v>0</v>
      </c>
      <c r="AM127" s="245">
        <f>송도공장장!AM127+제조팀!AM127+송도밸리데이션팀!AM127+송도생산지원팀!AM127+송도설비관리팀!AM127+품질관리6팀!AM127+품질보증3팀!AM127</f>
        <v>0</v>
      </c>
      <c r="AN127" s="245">
        <f>송도공장장!AN127+제조팀!AN127+송도밸리데이션팀!AN127+송도생산지원팀!AN127+송도설비관리팀!AN127+품질관리6팀!AN127+품질보증3팀!AN127</f>
        <v>0</v>
      </c>
      <c r="AO127" s="245">
        <f>송도공장장!AO127+제조팀!AO127+송도밸리데이션팀!AO127+송도생산지원팀!AO127+송도설비관리팀!AO127+품질관리6팀!AO127+품질보증3팀!AO127</f>
        <v>0</v>
      </c>
      <c r="AP127" s="245">
        <f>송도공장장!AP127+제조팀!AP127+송도밸리데이션팀!AP127+송도생산지원팀!AP127+송도설비관리팀!AP127+품질관리6팀!AP127+품질보증3팀!AP127</f>
        <v>0</v>
      </c>
      <c r="AQ127" s="245">
        <f>송도공장장!AQ127+제조팀!AQ127+송도밸리데이션팀!AQ127+송도생산지원팀!AQ127+송도설비관리팀!AQ127+품질관리6팀!AQ127+품질보증3팀!AQ127</f>
        <v>0</v>
      </c>
      <c r="AR127" s="245">
        <f>송도공장장!AR127+제조팀!AR127+송도밸리데이션팀!AR127+송도생산지원팀!AR127+송도설비관리팀!AR127+품질관리6팀!AR127+품질보증3팀!AR127</f>
        <v>0</v>
      </c>
      <c r="AS127" s="245">
        <f>송도공장장!AS127+제조팀!AS127+송도밸리데이션팀!AS127+송도생산지원팀!AS127+송도설비관리팀!AS127+품질관리6팀!AS127+품질보증3팀!AS127</f>
        <v>0</v>
      </c>
      <c r="AT127" s="245">
        <f>송도공장장!AT127+제조팀!AT127+송도밸리데이션팀!AT127+송도생산지원팀!AT127+송도설비관리팀!AT127+품질관리6팀!AT127+품질보증3팀!AT127</f>
        <v>0</v>
      </c>
      <c r="AU127" s="245">
        <f t="shared" si="53"/>
        <v>0</v>
      </c>
      <c r="AV127" s="245">
        <f t="shared" si="74"/>
        <v>0</v>
      </c>
      <c r="AW127" s="245">
        <f t="shared" si="75"/>
        <v>0</v>
      </c>
      <c r="AX127" s="245">
        <f t="shared" si="76"/>
        <v>0</v>
      </c>
      <c r="AY127" s="245">
        <f t="shared" si="110"/>
        <v>0</v>
      </c>
      <c r="AZ127" s="245">
        <f t="shared" si="111"/>
        <v>0</v>
      </c>
      <c r="BA127" s="245">
        <f t="shared" si="112"/>
        <v>0</v>
      </c>
      <c r="BB127" s="250"/>
      <c r="BC127" s="251" t="s">
        <v>39</v>
      </c>
      <c r="BD127" s="261"/>
      <c r="BE127" s="264">
        <v>0</v>
      </c>
      <c r="BF127" s="264">
        <v>0</v>
      </c>
      <c r="BG127" s="264">
        <v>0</v>
      </c>
      <c r="BH127" s="265">
        <f t="shared" si="77"/>
        <v>0</v>
      </c>
    </row>
    <row r="128" spans="1:60" x14ac:dyDescent="0.3">
      <c r="A128" s="57" t="s">
        <v>237</v>
      </c>
      <c r="B128" s="256" t="s">
        <v>21</v>
      </c>
      <c r="C128" s="256"/>
      <c r="D128" s="257"/>
      <c r="E128" s="257"/>
      <c r="F128" s="272">
        <v>0</v>
      </c>
      <c r="G128" s="258">
        <f t="shared" ref="G128:S128" si="113">G129</f>
        <v>0</v>
      </c>
      <c r="H128" s="259">
        <f t="shared" si="113"/>
        <v>0</v>
      </c>
      <c r="I128" s="260">
        <f t="shared" si="113"/>
        <v>0</v>
      </c>
      <c r="J128" s="260">
        <f t="shared" si="113"/>
        <v>0</v>
      </c>
      <c r="K128" s="260">
        <f t="shared" si="113"/>
        <v>0</v>
      </c>
      <c r="L128" s="260">
        <f t="shared" si="113"/>
        <v>0</v>
      </c>
      <c r="M128" s="260">
        <f t="shared" si="113"/>
        <v>0</v>
      </c>
      <c r="N128" s="260">
        <f t="shared" si="113"/>
        <v>0</v>
      </c>
      <c r="O128" s="260">
        <f t="shared" si="113"/>
        <v>0</v>
      </c>
      <c r="P128" s="260">
        <f t="shared" si="113"/>
        <v>0</v>
      </c>
      <c r="Q128" s="260">
        <f t="shared" si="113"/>
        <v>0</v>
      </c>
      <c r="R128" s="260">
        <f t="shared" si="113"/>
        <v>0</v>
      </c>
      <c r="S128" s="260">
        <f t="shared" si="113"/>
        <v>0</v>
      </c>
      <c r="T128" s="64">
        <v>492999999.99999994</v>
      </c>
      <c r="U128" s="258">
        <f t="shared" ref="U128:Z128" si="114">U129</f>
        <v>113333333.33333333</v>
      </c>
      <c r="V128" s="262">
        <f t="shared" si="114"/>
        <v>0</v>
      </c>
      <c r="W128" s="273">
        <f t="shared" si="114"/>
        <v>0</v>
      </c>
      <c r="X128" s="273">
        <f t="shared" si="114"/>
        <v>0</v>
      </c>
      <c r="Y128" s="273">
        <f t="shared" si="114"/>
        <v>0</v>
      </c>
      <c r="Z128" s="273">
        <f t="shared" si="114"/>
        <v>0</v>
      </c>
      <c r="AA128" s="273">
        <v>77333333.333333328</v>
      </c>
      <c r="AB128" s="273">
        <v>12000000</v>
      </c>
      <c r="AC128" s="273">
        <v>12000000</v>
      </c>
      <c r="AD128" s="273">
        <v>12000000</v>
      </c>
      <c r="AE128" s="273">
        <v>0</v>
      </c>
      <c r="AF128" s="273">
        <v>0</v>
      </c>
      <c r="AG128" s="274">
        <v>0</v>
      </c>
      <c r="AH128" s="258">
        <f t="shared" ref="AH128:AT128" si="115">AH129</f>
        <v>40000000</v>
      </c>
      <c r="AI128" s="258">
        <f t="shared" si="115"/>
        <v>0</v>
      </c>
      <c r="AJ128" s="258">
        <f t="shared" si="115"/>
        <v>0</v>
      </c>
      <c r="AK128" s="258">
        <f t="shared" si="115"/>
        <v>10000000</v>
      </c>
      <c r="AL128" s="258">
        <f t="shared" si="115"/>
        <v>0</v>
      </c>
      <c r="AM128" s="258">
        <f t="shared" si="115"/>
        <v>0</v>
      </c>
      <c r="AN128" s="258">
        <f t="shared" si="115"/>
        <v>10000000</v>
      </c>
      <c r="AO128" s="258">
        <f t="shared" si="115"/>
        <v>0</v>
      </c>
      <c r="AP128" s="258">
        <f t="shared" si="115"/>
        <v>0</v>
      </c>
      <c r="AQ128" s="258">
        <f t="shared" si="115"/>
        <v>10000000</v>
      </c>
      <c r="AR128" s="258">
        <f t="shared" si="115"/>
        <v>0</v>
      </c>
      <c r="AS128" s="258">
        <f t="shared" si="115"/>
        <v>0</v>
      </c>
      <c r="AT128" s="258">
        <f t="shared" si="115"/>
        <v>10000000</v>
      </c>
      <c r="AU128" s="258">
        <f t="shared" si="53"/>
        <v>10000000</v>
      </c>
      <c r="AV128" s="258">
        <f t="shared" si="74"/>
        <v>10000000</v>
      </c>
      <c r="AW128" s="258">
        <f t="shared" si="75"/>
        <v>10000000</v>
      </c>
      <c r="AX128" s="258">
        <f t="shared" si="76"/>
        <v>10000000</v>
      </c>
      <c r="AY128" s="258">
        <f>AY129</f>
        <v>42000000</v>
      </c>
      <c r="AZ128" s="258">
        <f t="shared" ref="AZ128:BA128" si="116">AZ129</f>
        <v>44100000</v>
      </c>
      <c r="BA128" s="258">
        <f t="shared" si="116"/>
        <v>46305000</v>
      </c>
      <c r="BB128" s="250"/>
      <c r="BC128" s="275"/>
      <c r="BD128" s="276"/>
      <c r="BE128" s="262">
        <f>BE129</f>
        <v>0</v>
      </c>
      <c r="BF128" s="262">
        <v>0</v>
      </c>
      <c r="BG128" s="262">
        <v>0</v>
      </c>
      <c r="BH128" s="263">
        <f t="shared" si="77"/>
        <v>0</v>
      </c>
    </row>
    <row r="129" spans="1:60" s="288" customFormat="1" outlineLevel="1" x14ac:dyDescent="0.3">
      <c r="A129" s="107" t="s">
        <v>238</v>
      </c>
      <c r="B129" s="269" t="s">
        <v>239</v>
      </c>
      <c r="C129" s="269" t="s">
        <v>31</v>
      </c>
      <c r="D129" s="278">
        <v>5115110</v>
      </c>
      <c r="E129" s="278" t="s">
        <v>240</v>
      </c>
      <c r="F129" s="279">
        <v>0</v>
      </c>
      <c r="G129" s="245">
        <f>SUM(H129:S129)</f>
        <v>0</v>
      </c>
      <c r="H129" s="264">
        <f>IFERROR(INDEX('[1]2024'!$A:$Q,MATCH($A$3&amp;$D129,'[1]2024'!$B:$B,0),MATCH(H$4,'[1]2024'!$2:$2,0)),0)+IFERROR(INDEX('[1]2024'!$A:$Q,MATCH($B$3&amp;$D129,'[1]2024'!$B:$B,0),MATCH(H$4,'[1]2024'!$2:$2,0)),0)++IFERROR(INDEX('[1]2024'!$A:$Q,MATCH($C$3&amp;$D129,'[1]2024'!$B:$B,0),MATCH(H$4,'[1]2024'!$2:$2,0)),0)++IFERROR(INDEX('[1]2024'!$A:$Q,MATCH($D$3&amp;$D129,'[1]2024'!$B:$B,0),MATCH(H$4,'[1]2024'!$2:$2,0)),0)</f>
        <v>0</v>
      </c>
      <c r="I129" s="264">
        <f>IFERROR(INDEX('[1]2024'!$A:$Q,MATCH($A$3&amp;$D129,'[1]2024'!$B:$B,0),MATCH(I$4,'[1]2024'!$2:$2,0)),0)+IFERROR(INDEX('[1]2024'!$A:$Q,MATCH($B$3&amp;$D129,'[1]2024'!$B:$B,0),MATCH(I$4,'[1]2024'!$2:$2,0)),0)++IFERROR(INDEX('[1]2024'!$A:$Q,MATCH($C$3&amp;$D129,'[1]2024'!$B:$B,0),MATCH(I$4,'[1]2024'!$2:$2,0)),0)++IFERROR(INDEX('[1]2024'!$A:$Q,MATCH($D$3&amp;$D129,'[1]2024'!$B:$B,0),MATCH(I$4,'[1]2024'!$2:$2,0)),0)</f>
        <v>0</v>
      </c>
      <c r="J129" s="264">
        <f>IFERROR(INDEX('[1]2024'!$A:$Q,MATCH($A$3&amp;$D129,'[1]2024'!$B:$B,0),MATCH(J$4,'[1]2024'!$2:$2,0)),0)+IFERROR(INDEX('[1]2024'!$A:$Q,MATCH($B$3&amp;$D129,'[1]2024'!$B:$B,0),MATCH(J$4,'[1]2024'!$2:$2,0)),0)++IFERROR(INDEX('[1]2024'!$A:$Q,MATCH($C$3&amp;$D129,'[1]2024'!$B:$B,0),MATCH(J$4,'[1]2024'!$2:$2,0)),0)++IFERROR(INDEX('[1]2024'!$A:$Q,MATCH($D$3&amp;$D129,'[1]2024'!$B:$B,0),MATCH(J$4,'[1]2024'!$2:$2,0)),0)</f>
        <v>0</v>
      </c>
      <c r="K129" s="264">
        <f>IFERROR(INDEX('[1]2024'!$A:$Q,MATCH($A$3&amp;$D129,'[1]2024'!$B:$B,0),MATCH(K$4,'[1]2024'!$2:$2,0)),0)+IFERROR(INDEX('[1]2024'!$A:$Q,MATCH($B$3&amp;$D129,'[1]2024'!$B:$B,0),MATCH(K$4,'[1]2024'!$2:$2,0)),0)++IFERROR(INDEX('[1]2024'!$A:$Q,MATCH($C$3&amp;$D129,'[1]2024'!$B:$B,0),MATCH(K$4,'[1]2024'!$2:$2,0)),0)++IFERROR(INDEX('[1]2024'!$A:$Q,MATCH($D$3&amp;$D129,'[1]2024'!$B:$B,0),MATCH(K$4,'[1]2024'!$2:$2,0)),0)</f>
        <v>0</v>
      </c>
      <c r="L129" s="264">
        <f>IFERROR(INDEX('[1]2024'!$A:$Q,MATCH($A$3&amp;$D129,'[1]2024'!$B:$B,0),MATCH(L$4,'[1]2024'!$2:$2,0)),0)+IFERROR(INDEX('[1]2024'!$A:$Q,MATCH($B$3&amp;$D129,'[1]2024'!$B:$B,0),MATCH(L$4,'[1]2024'!$2:$2,0)),0)++IFERROR(INDEX('[1]2024'!$A:$Q,MATCH($C$3&amp;$D129,'[1]2024'!$B:$B,0),MATCH(L$4,'[1]2024'!$2:$2,0)),0)++IFERROR(INDEX('[1]2024'!$A:$Q,MATCH($D$3&amp;$D129,'[1]2024'!$B:$B,0),MATCH(L$4,'[1]2024'!$2:$2,0)),0)</f>
        <v>0</v>
      </c>
      <c r="M129" s="264">
        <f>IFERROR(INDEX('[1]2024'!$A:$Q,MATCH($A$3&amp;$D129,'[1]2024'!$B:$B,0),MATCH(M$4,'[1]2024'!$2:$2,0)),0)+IFERROR(INDEX('[1]2024'!$A:$Q,MATCH($B$3&amp;$D129,'[1]2024'!$B:$B,0),MATCH(M$4,'[1]2024'!$2:$2,0)),0)++IFERROR(INDEX('[1]2024'!$A:$Q,MATCH($C$3&amp;$D129,'[1]2024'!$B:$B,0),MATCH(M$4,'[1]2024'!$2:$2,0)),0)++IFERROR(INDEX('[1]2024'!$A:$Q,MATCH($D$3&amp;$D129,'[1]2024'!$B:$B,0),MATCH(M$4,'[1]2024'!$2:$2,0)),0)</f>
        <v>0</v>
      </c>
      <c r="N129" s="264">
        <f>IFERROR(INDEX('[1]2024'!$A:$Q,MATCH($A$3&amp;$D129,'[1]2024'!$B:$B,0),MATCH(N$4,'[1]2024'!$2:$2,0)),0)+IFERROR(INDEX('[1]2024'!$A:$Q,MATCH($B$3&amp;$D129,'[1]2024'!$B:$B,0),MATCH(N$4,'[1]2024'!$2:$2,0)),0)++IFERROR(INDEX('[1]2024'!$A:$Q,MATCH($C$3&amp;$D129,'[1]2024'!$B:$B,0),MATCH(N$4,'[1]2024'!$2:$2,0)),0)++IFERROR(INDEX('[1]2024'!$A:$Q,MATCH($D$3&amp;$D129,'[1]2024'!$B:$B,0),MATCH(N$4,'[1]2024'!$2:$2,0)),0)</f>
        <v>0</v>
      </c>
      <c r="O129" s="264">
        <f>IFERROR(INDEX('[1]2024'!$A:$Q,MATCH($A$3&amp;$D129,'[1]2024'!$B:$B,0),MATCH(O$4,'[1]2024'!$2:$2,0)),0)+IFERROR(INDEX('[1]2024'!$A:$Q,MATCH($B$3&amp;$D129,'[1]2024'!$B:$B,0),MATCH(O$4,'[1]2024'!$2:$2,0)),0)++IFERROR(INDEX('[1]2024'!$A:$Q,MATCH($C$3&amp;$D129,'[1]2024'!$B:$B,0),MATCH(O$4,'[1]2024'!$2:$2,0)),0)++IFERROR(INDEX('[1]2024'!$A:$Q,MATCH($D$3&amp;$D129,'[1]2024'!$B:$B,0),MATCH(O$4,'[1]2024'!$2:$2,0)),0)</f>
        <v>0</v>
      </c>
      <c r="P129" s="264">
        <f>IFERROR(INDEX('[1]2024'!$A:$Q,MATCH($A$3&amp;$D129,'[1]2024'!$B:$B,0),MATCH(P$4,'[1]2024'!$2:$2,0)),0)+IFERROR(INDEX('[1]2024'!$A:$Q,MATCH($B$3&amp;$D129,'[1]2024'!$B:$B,0),MATCH(P$4,'[1]2024'!$2:$2,0)),0)++IFERROR(INDEX('[1]2024'!$A:$Q,MATCH($C$3&amp;$D129,'[1]2024'!$B:$B,0),MATCH(P$4,'[1]2024'!$2:$2,0)),0)++IFERROR(INDEX('[1]2024'!$A:$Q,MATCH($D$3&amp;$D129,'[1]2024'!$B:$B,0),MATCH(P$4,'[1]2024'!$2:$2,0)),0)</f>
        <v>0</v>
      </c>
      <c r="Q129" s="264">
        <f>IFERROR(INDEX('[1]2024'!$A:$Q,MATCH($A$3&amp;$D129,'[1]2024'!$B:$B,0),MATCH(Q$4,'[1]2024'!$2:$2,0)),0)+IFERROR(INDEX('[1]2024'!$A:$Q,MATCH($B$3&amp;$D129,'[1]2024'!$B:$B,0),MATCH(Q$4,'[1]2024'!$2:$2,0)),0)++IFERROR(INDEX('[1]2024'!$A:$Q,MATCH($C$3&amp;$D129,'[1]2024'!$B:$B,0),MATCH(Q$4,'[1]2024'!$2:$2,0)),0)++IFERROR(INDEX('[1]2024'!$A:$Q,MATCH($D$3&amp;$D129,'[1]2024'!$B:$B,0),MATCH(Q$4,'[1]2024'!$2:$2,0)),0)</f>
        <v>0</v>
      </c>
      <c r="R129" s="264">
        <f>IFERROR(INDEX('[1]2024'!$A:$Q,MATCH($A$3&amp;$D129,'[1]2024'!$B:$B,0),MATCH(R$4,'[1]2024'!$2:$2,0)),0)+IFERROR(INDEX('[1]2024'!$A:$Q,MATCH($B$3&amp;$D129,'[1]2024'!$B:$B,0),MATCH(R$4,'[1]2024'!$2:$2,0)),0)++IFERROR(INDEX('[1]2024'!$A:$Q,MATCH($C$3&amp;$D129,'[1]2024'!$B:$B,0),MATCH(R$4,'[1]2024'!$2:$2,0)),0)++IFERROR(INDEX('[1]2024'!$A:$Q,MATCH($D$3&amp;$D129,'[1]2024'!$B:$B,0),MATCH(R$4,'[1]2024'!$2:$2,0)),0)</f>
        <v>0</v>
      </c>
      <c r="S129" s="264">
        <f>IFERROR(INDEX('[1]2024'!$A:$Q,MATCH($A$3&amp;$D129,'[1]2024'!$B:$B,0),MATCH(S$4,'[1]2024'!$2:$2,0)),0)+IFERROR(INDEX('[1]2024'!$A:$Q,MATCH($B$3&amp;$D129,'[1]2024'!$B:$B,0),MATCH(S$4,'[1]2024'!$2:$2,0)),0)++IFERROR(INDEX('[1]2024'!$A:$Q,MATCH($C$3&amp;$D129,'[1]2024'!$B:$B,0),MATCH(S$4,'[1]2024'!$2:$2,0)),0)++IFERROR(INDEX('[1]2024'!$A:$Q,MATCH($D$3&amp;$D129,'[1]2024'!$B:$B,0),MATCH(S$4,'[1]2024'!$2:$2,0)),0)</f>
        <v>0</v>
      </c>
      <c r="T129" s="132">
        <v>492999999.99999994</v>
      </c>
      <c r="U129" s="280">
        <f>SUM(V129:AG129)</f>
        <v>113333333.33333333</v>
      </c>
      <c r="V129" s="281">
        <v>0</v>
      </c>
      <c r="W129" s="282">
        <v>0</v>
      </c>
      <c r="X129" s="282">
        <v>0</v>
      </c>
      <c r="Y129" s="282">
        <v>0</v>
      </c>
      <c r="Z129" s="282">
        <v>0</v>
      </c>
      <c r="AA129" s="282">
        <v>77333333.333333328</v>
      </c>
      <c r="AB129" s="282">
        <v>12000000</v>
      </c>
      <c r="AC129" s="282">
        <v>12000000</v>
      </c>
      <c r="AD129" s="282">
        <v>12000000</v>
      </c>
      <c r="AE129" s="282">
        <v>0</v>
      </c>
      <c r="AF129" s="282">
        <v>0</v>
      </c>
      <c r="AG129" s="283">
        <v>0</v>
      </c>
      <c r="AH129" s="245">
        <f>송도공장장!AH129+제조팀!AH129+송도밸리데이션팀!AH129+송도생산지원팀!AH129+송도설비관리팀!AH129+품질관리6팀!AH129+품질보증3팀!AH129</f>
        <v>40000000</v>
      </c>
      <c r="AI129" s="245">
        <f>송도공장장!AI129+제조팀!AI129+송도밸리데이션팀!AI129+송도생산지원팀!AI129+송도설비관리팀!AI129+품질관리6팀!AI129+품질보증3팀!AI129</f>
        <v>0</v>
      </c>
      <c r="AJ129" s="245">
        <f>송도공장장!AJ129+제조팀!AJ129+송도밸리데이션팀!AJ129+송도생산지원팀!AJ129+송도설비관리팀!AJ129+품질관리6팀!AJ129+품질보증3팀!AJ129</f>
        <v>0</v>
      </c>
      <c r="AK129" s="245">
        <f>송도공장장!AK129+제조팀!AK129+송도밸리데이션팀!AK129+송도생산지원팀!AK129+송도설비관리팀!AK129+품질관리6팀!AK129+품질보증3팀!AK129</f>
        <v>10000000</v>
      </c>
      <c r="AL129" s="245">
        <f>송도공장장!AL129+제조팀!AL129+송도밸리데이션팀!AL129+송도생산지원팀!AL129+송도설비관리팀!AL129+품질관리6팀!AL129+품질보증3팀!AL129</f>
        <v>0</v>
      </c>
      <c r="AM129" s="245">
        <f>송도공장장!AM129+제조팀!AM129+송도밸리데이션팀!AM129+송도생산지원팀!AM129+송도설비관리팀!AM129+품질관리6팀!AM129+품질보증3팀!AM129</f>
        <v>0</v>
      </c>
      <c r="AN129" s="245">
        <f>송도공장장!AN129+제조팀!AN129+송도밸리데이션팀!AN129+송도생산지원팀!AN129+송도설비관리팀!AN129+품질관리6팀!AN129+품질보증3팀!AN129</f>
        <v>10000000</v>
      </c>
      <c r="AO129" s="245">
        <f>송도공장장!AO129+제조팀!AO129+송도밸리데이션팀!AO129+송도생산지원팀!AO129+송도설비관리팀!AO129+품질관리6팀!AO129+품질보증3팀!AO129</f>
        <v>0</v>
      </c>
      <c r="AP129" s="245">
        <f>송도공장장!AP129+제조팀!AP129+송도밸리데이션팀!AP129+송도생산지원팀!AP129+송도설비관리팀!AP129+품질관리6팀!AP129+품질보증3팀!AP129</f>
        <v>0</v>
      </c>
      <c r="AQ129" s="245">
        <f>송도공장장!AQ129+제조팀!AQ129+송도밸리데이션팀!AQ129+송도생산지원팀!AQ129+송도설비관리팀!AQ129+품질관리6팀!AQ129+품질보증3팀!AQ129</f>
        <v>10000000</v>
      </c>
      <c r="AR129" s="245">
        <f>송도공장장!AR129+제조팀!AR129+송도밸리데이션팀!AR129+송도생산지원팀!AR129+송도설비관리팀!AR129+품질관리6팀!AR129+품질보증3팀!AR129</f>
        <v>0</v>
      </c>
      <c r="AS129" s="245">
        <f>송도공장장!AS129+제조팀!AS129+송도밸리데이션팀!AS129+송도생산지원팀!AS129+송도설비관리팀!AS129+품질관리6팀!AS129+품질보증3팀!AS129</f>
        <v>0</v>
      </c>
      <c r="AT129" s="245">
        <f>송도공장장!AT129+제조팀!AT129+송도밸리데이션팀!AT129+송도생산지원팀!AT129+송도설비관리팀!AT129+품질관리6팀!AT129+품질보증3팀!AT129</f>
        <v>10000000</v>
      </c>
      <c r="AU129" s="280">
        <f t="shared" si="53"/>
        <v>10000000</v>
      </c>
      <c r="AV129" s="280">
        <f t="shared" si="74"/>
        <v>10000000</v>
      </c>
      <c r="AW129" s="280">
        <f t="shared" si="75"/>
        <v>10000000</v>
      </c>
      <c r="AX129" s="280">
        <f t="shared" si="76"/>
        <v>10000000</v>
      </c>
      <c r="AY129" s="280">
        <f>IF($BC129="O",1.05*$AH129,$AH129)</f>
        <v>42000000</v>
      </c>
      <c r="AZ129" s="280">
        <f>IF($BC129="O",1.05*$AY129,$AY129)</f>
        <v>44100000</v>
      </c>
      <c r="BA129" s="280">
        <f>IF($BC129="O",1.05*$AZ129,$AZ129)</f>
        <v>46305000</v>
      </c>
      <c r="BB129" s="236"/>
      <c r="BC129" s="289" t="s">
        <v>39</v>
      </c>
      <c r="BD129" s="292"/>
      <c r="BE129" s="286">
        <v>0</v>
      </c>
      <c r="BF129" s="286">
        <v>0</v>
      </c>
      <c r="BG129" s="286">
        <v>7102796</v>
      </c>
      <c r="BH129" s="287">
        <f t="shared" si="77"/>
        <v>0</v>
      </c>
    </row>
    <row r="130" spans="1:60" x14ac:dyDescent="0.3">
      <c r="A130" s="57" t="s">
        <v>241</v>
      </c>
      <c r="B130" s="256" t="s">
        <v>21</v>
      </c>
      <c r="C130" s="256"/>
      <c r="D130" s="257"/>
      <c r="E130" s="257"/>
      <c r="F130" s="272">
        <v>0</v>
      </c>
      <c r="G130" s="258">
        <f t="shared" ref="G130" si="117">SUM(G131:G137)</f>
        <v>0</v>
      </c>
      <c r="H130" s="259">
        <f t="shared" ref="H130:S130" si="118">SUM(H131:H137)</f>
        <v>0</v>
      </c>
      <c r="I130" s="260">
        <f t="shared" si="118"/>
        <v>0</v>
      </c>
      <c r="J130" s="260">
        <f t="shared" si="118"/>
        <v>0</v>
      </c>
      <c r="K130" s="260">
        <f t="shared" si="118"/>
        <v>0</v>
      </c>
      <c r="L130" s="260">
        <f t="shared" si="118"/>
        <v>0</v>
      </c>
      <c r="M130" s="260">
        <f t="shared" si="118"/>
        <v>0</v>
      </c>
      <c r="N130" s="260">
        <f t="shared" si="118"/>
        <v>0</v>
      </c>
      <c r="O130" s="260">
        <f t="shared" si="118"/>
        <v>0</v>
      </c>
      <c r="P130" s="260">
        <f t="shared" si="118"/>
        <v>0</v>
      </c>
      <c r="Q130" s="260">
        <f t="shared" si="118"/>
        <v>0</v>
      </c>
      <c r="R130" s="260">
        <f t="shared" si="118"/>
        <v>0</v>
      </c>
      <c r="S130" s="260">
        <f t="shared" si="118"/>
        <v>0</v>
      </c>
      <c r="T130" s="64">
        <v>0</v>
      </c>
      <c r="U130" s="258">
        <f t="shared" ref="U130:Z130" si="119">SUM(U131:U137)</f>
        <v>0</v>
      </c>
      <c r="V130" s="262">
        <f t="shared" si="119"/>
        <v>0</v>
      </c>
      <c r="W130" s="273">
        <f t="shared" si="119"/>
        <v>0</v>
      </c>
      <c r="X130" s="273">
        <f t="shared" si="119"/>
        <v>0</v>
      </c>
      <c r="Y130" s="273">
        <f t="shared" si="119"/>
        <v>0</v>
      </c>
      <c r="Z130" s="273">
        <f t="shared" si="119"/>
        <v>0</v>
      </c>
      <c r="AA130" s="273">
        <v>0</v>
      </c>
      <c r="AB130" s="273">
        <v>0</v>
      </c>
      <c r="AC130" s="273">
        <v>0</v>
      </c>
      <c r="AD130" s="273">
        <v>0</v>
      </c>
      <c r="AE130" s="273">
        <v>0</v>
      </c>
      <c r="AF130" s="273">
        <v>0</v>
      </c>
      <c r="AG130" s="274">
        <v>0</v>
      </c>
      <c r="AH130" s="258">
        <f t="shared" ref="AH130:AT130" si="120">SUM(AH131:AH137)</f>
        <v>5520000</v>
      </c>
      <c r="AI130" s="258">
        <f t="shared" si="120"/>
        <v>460000</v>
      </c>
      <c r="AJ130" s="258">
        <f t="shared" si="120"/>
        <v>460000</v>
      </c>
      <c r="AK130" s="258">
        <f t="shared" si="120"/>
        <v>460000</v>
      </c>
      <c r="AL130" s="258">
        <f t="shared" si="120"/>
        <v>460000</v>
      </c>
      <c r="AM130" s="258">
        <f t="shared" si="120"/>
        <v>460000</v>
      </c>
      <c r="AN130" s="258">
        <f t="shared" si="120"/>
        <v>460000</v>
      </c>
      <c r="AO130" s="258">
        <f t="shared" si="120"/>
        <v>460000</v>
      </c>
      <c r="AP130" s="258">
        <f t="shared" si="120"/>
        <v>460000</v>
      </c>
      <c r="AQ130" s="258">
        <f t="shared" si="120"/>
        <v>460000</v>
      </c>
      <c r="AR130" s="258">
        <f t="shared" si="120"/>
        <v>460000</v>
      </c>
      <c r="AS130" s="258">
        <f t="shared" si="120"/>
        <v>460000</v>
      </c>
      <c r="AT130" s="258">
        <f t="shared" si="120"/>
        <v>460000</v>
      </c>
      <c r="AU130" s="258">
        <f t="shared" si="53"/>
        <v>1380000</v>
      </c>
      <c r="AV130" s="258">
        <f t="shared" si="74"/>
        <v>1380000</v>
      </c>
      <c r="AW130" s="258">
        <f t="shared" si="75"/>
        <v>1380000</v>
      </c>
      <c r="AX130" s="258">
        <f t="shared" si="76"/>
        <v>1380000</v>
      </c>
      <c r="AY130" s="258">
        <f>SUM(AY131:AY137)</f>
        <v>5742000</v>
      </c>
      <c r="AZ130" s="258">
        <f t="shared" ref="AZ130:BA130" si="121">SUM(AZ131:AZ137)</f>
        <v>5975100</v>
      </c>
      <c r="BA130" s="258">
        <f t="shared" si="121"/>
        <v>6219855</v>
      </c>
      <c r="BB130" s="250"/>
      <c r="BC130" s="275"/>
      <c r="BD130" s="276"/>
      <c r="BE130" s="262">
        <f>SUM(BE131:BE137)</f>
        <v>0</v>
      </c>
      <c r="BF130" s="262">
        <v>2542176</v>
      </c>
      <c r="BG130" s="262">
        <v>0</v>
      </c>
      <c r="BH130" s="263">
        <f t="shared" si="77"/>
        <v>0</v>
      </c>
    </row>
    <row r="131" spans="1:60" outlineLevel="1" x14ac:dyDescent="0.3">
      <c r="A131" s="71" t="s">
        <v>242</v>
      </c>
      <c r="B131" s="238" t="s">
        <v>243</v>
      </c>
      <c r="C131" s="238" t="s">
        <v>31</v>
      </c>
      <c r="D131" s="239">
        <v>5116110</v>
      </c>
      <c r="E131" s="239" t="s">
        <v>244</v>
      </c>
      <c r="F131" s="277">
        <v>0</v>
      </c>
      <c r="G131" s="245">
        <f t="shared" ref="G131:G137" si="122">SUM(H131:S131)</f>
        <v>0</v>
      </c>
      <c r="H131" s="264">
        <f>IFERROR(INDEX('[1]2024'!$A:$Q,MATCH($A$3&amp;$D131,'[1]2024'!$B:$B,0),MATCH(H$4,'[1]2024'!$2:$2,0)),0)+IFERROR(INDEX('[1]2024'!$A:$Q,MATCH($B$3&amp;$D131,'[1]2024'!$B:$B,0),MATCH(H$4,'[1]2024'!$2:$2,0)),0)++IFERROR(INDEX('[1]2024'!$A:$Q,MATCH($C$3&amp;$D131,'[1]2024'!$B:$B,0),MATCH(H$4,'[1]2024'!$2:$2,0)),0)++IFERROR(INDEX('[1]2024'!$A:$Q,MATCH($D$3&amp;$D131,'[1]2024'!$B:$B,0),MATCH(H$4,'[1]2024'!$2:$2,0)),0)</f>
        <v>0</v>
      </c>
      <c r="I131" s="264">
        <f>IFERROR(INDEX('[1]2024'!$A:$Q,MATCH($A$3&amp;$D131,'[1]2024'!$B:$B,0),MATCH(I$4,'[1]2024'!$2:$2,0)),0)+IFERROR(INDEX('[1]2024'!$A:$Q,MATCH($B$3&amp;$D131,'[1]2024'!$B:$B,0),MATCH(I$4,'[1]2024'!$2:$2,0)),0)++IFERROR(INDEX('[1]2024'!$A:$Q,MATCH($C$3&amp;$D131,'[1]2024'!$B:$B,0),MATCH(I$4,'[1]2024'!$2:$2,0)),0)++IFERROR(INDEX('[1]2024'!$A:$Q,MATCH($D$3&amp;$D131,'[1]2024'!$B:$B,0),MATCH(I$4,'[1]2024'!$2:$2,0)),0)</f>
        <v>0</v>
      </c>
      <c r="J131" s="264">
        <f>IFERROR(INDEX('[1]2024'!$A:$Q,MATCH($A$3&amp;$D131,'[1]2024'!$B:$B,0),MATCH(J$4,'[1]2024'!$2:$2,0)),0)+IFERROR(INDEX('[1]2024'!$A:$Q,MATCH($B$3&amp;$D131,'[1]2024'!$B:$B,0),MATCH(J$4,'[1]2024'!$2:$2,0)),0)++IFERROR(INDEX('[1]2024'!$A:$Q,MATCH($C$3&amp;$D131,'[1]2024'!$B:$B,0),MATCH(J$4,'[1]2024'!$2:$2,0)),0)++IFERROR(INDEX('[1]2024'!$A:$Q,MATCH($D$3&amp;$D131,'[1]2024'!$B:$B,0),MATCH(J$4,'[1]2024'!$2:$2,0)),0)</f>
        <v>0</v>
      </c>
      <c r="K131" s="264">
        <f>IFERROR(INDEX('[1]2024'!$A:$Q,MATCH($A$3&amp;$D131,'[1]2024'!$B:$B,0),MATCH(K$4,'[1]2024'!$2:$2,0)),0)+IFERROR(INDEX('[1]2024'!$A:$Q,MATCH($B$3&amp;$D131,'[1]2024'!$B:$B,0),MATCH(K$4,'[1]2024'!$2:$2,0)),0)++IFERROR(INDEX('[1]2024'!$A:$Q,MATCH($C$3&amp;$D131,'[1]2024'!$B:$B,0),MATCH(K$4,'[1]2024'!$2:$2,0)),0)++IFERROR(INDEX('[1]2024'!$A:$Q,MATCH($D$3&amp;$D131,'[1]2024'!$B:$B,0),MATCH(K$4,'[1]2024'!$2:$2,0)),0)</f>
        <v>0</v>
      </c>
      <c r="L131" s="264">
        <f>IFERROR(INDEX('[1]2024'!$A:$Q,MATCH($A$3&amp;$D131,'[1]2024'!$B:$B,0),MATCH(L$4,'[1]2024'!$2:$2,0)),0)+IFERROR(INDEX('[1]2024'!$A:$Q,MATCH($B$3&amp;$D131,'[1]2024'!$B:$B,0),MATCH(L$4,'[1]2024'!$2:$2,0)),0)++IFERROR(INDEX('[1]2024'!$A:$Q,MATCH($C$3&amp;$D131,'[1]2024'!$B:$B,0),MATCH(L$4,'[1]2024'!$2:$2,0)),0)++IFERROR(INDEX('[1]2024'!$A:$Q,MATCH($D$3&amp;$D131,'[1]2024'!$B:$B,0),MATCH(L$4,'[1]2024'!$2:$2,0)),0)</f>
        <v>0</v>
      </c>
      <c r="M131" s="264">
        <f>IFERROR(INDEX('[1]2024'!$A:$Q,MATCH($A$3&amp;$D131,'[1]2024'!$B:$B,0),MATCH(M$4,'[1]2024'!$2:$2,0)),0)+IFERROR(INDEX('[1]2024'!$A:$Q,MATCH($B$3&amp;$D131,'[1]2024'!$B:$B,0),MATCH(M$4,'[1]2024'!$2:$2,0)),0)++IFERROR(INDEX('[1]2024'!$A:$Q,MATCH($C$3&amp;$D131,'[1]2024'!$B:$B,0),MATCH(M$4,'[1]2024'!$2:$2,0)),0)++IFERROR(INDEX('[1]2024'!$A:$Q,MATCH($D$3&amp;$D131,'[1]2024'!$B:$B,0),MATCH(M$4,'[1]2024'!$2:$2,0)),0)</f>
        <v>0</v>
      </c>
      <c r="N131" s="264">
        <f>IFERROR(INDEX('[1]2024'!$A:$Q,MATCH($A$3&amp;$D131,'[1]2024'!$B:$B,0),MATCH(N$4,'[1]2024'!$2:$2,0)),0)+IFERROR(INDEX('[1]2024'!$A:$Q,MATCH($B$3&amp;$D131,'[1]2024'!$B:$B,0),MATCH(N$4,'[1]2024'!$2:$2,0)),0)++IFERROR(INDEX('[1]2024'!$A:$Q,MATCH($C$3&amp;$D131,'[1]2024'!$B:$B,0),MATCH(N$4,'[1]2024'!$2:$2,0)),0)++IFERROR(INDEX('[1]2024'!$A:$Q,MATCH($D$3&amp;$D131,'[1]2024'!$B:$B,0),MATCH(N$4,'[1]2024'!$2:$2,0)),0)</f>
        <v>0</v>
      </c>
      <c r="O131" s="264">
        <f>IFERROR(INDEX('[1]2024'!$A:$Q,MATCH($A$3&amp;$D131,'[1]2024'!$B:$B,0),MATCH(O$4,'[1]2024'!$2:$2,0)),0)+IFERROR(INDEX('[1]2024'!$A:$Q,MATCH($B$3&amp;$D131,'[1]2024'!$B:$B,0),MATCH(O$4,'[1]2024'!$2:$2,0)),0)++IFERROR(INDEX('[1]2024'!$A:$Q,MATCH($C$3&amp;$D131,'[1]2024'!$B:$B,0),MATCH(O$4,'[1]2024'!$2:$2,0)),0)++IFERROR(INDEX('[1]2024'!$A:$Q,MATCH($D$3&amp;$D131,'[1]2024'!$B:$B,0),MATCH(O$4,'[1]2024'!$2:$2,0)),0)</f>
        <v>0</v>
      </c>
      <c r="P131" s="264">
        <f>IFERROR(INDEX('[1]2024'!$A:$Q,MATCH($A$3&amp;$D131,'[1]2024'!$B:$B,0),MATCH(P$4,'[1]2024'!$2:$2,0)),0)+IFERROR(INDEX('[1]2024'!$A:$Q,MATCH($B$3&amp;$D131,'[1]2024'!$B:$B,0),MATCH(P$4,'[1]2024'!$2:$2,0)),0)++IFERROR(INDEX('[1]2024'!$A:$Q,MATCH($C$3&amp;$D131,'[1]2024'!$B:$B,0),MATCH(P$4,'[1]2024'!$2:$2,0)),0)++IFERROR(INDEX('[1]2024'!$A:$Q,MATCH($D$3&amp;$D131,'[1]2024'!$B:$B,0),MATCH(P$4,'[1]2024'!$2:$2,0)),0)</f>
        <v>0</v>
      </c>
      <c r="Q131" s="264">
        <f>IFERROR(INDEX('[1]2024'!$A:$Q,MATCH($A$3&amp;$D131,'[1]2024'!$B:$B,0),MATCH(Q$4,'[1]2024'!$2:$2,0)),0)+IFERROR(INDEX('[1]2024'!$A:$Q,MATCH($B$3&amp;$D131,'[1]2024'!$B:$B,0),MATCH(Q$4,'[1]2024'!$2:$2,0)),0)++IFERROR(INDEX('[1]2024'!$A:$Q,MATCH($C$3&amp;$D131,'[1]2024'!$B:$B,0),MATCH(Q$4,'[1]2024'!$2:$2,0)),0)++IFERROR(INDEX('[1]2024'!$A:$Q,MATCH($D$3&amp;$D131,'[1]2024'!$B:$B,0),MATCH(Q$4,'[1]2024'!$2:$2,0)),0)</f>
        <v>0</v>
      </c>
      <c r="R131" s="264">
        <f>IFERROR(INDEX('[1]2024'!$A:$Q,MATCH($A$3&amp;$D131,'[1]2024'!$B:$B,0),MATCH(R$4,'[1]2024'!$2:$2,0)),0)+IFERROR(INDEX('[1]2024'!$A:$Q,MATCH($B$3&amp;$D131,'[1]2024'!$B:$B,0),MATCH(R$4,'[1]2024'!$2:$2,0)),0)++IFERROR(INDEX('[1]2024'!$A:$Q,MATCH($C$3&amp;$D131,'[1]2024'!$B:$B,0),MATCH(R$4,'[1]2024'!$2:$2,0)),0)++IFERROR(INDEX('[1]2024'!$A:$Q,MATCH($D$3&amp;$D131,'[1]2024'!$B:$B,0),MATCH(R$4,'[1]2024'!$2:$2,0)),0)</f>
        <v>0</v>
      </c>
      <c r="S131" s="264">
        <f>IFERROR(INDEX('[1]2024'!$A:$Q,MATCH($A$3&amp;$D131,'[1]2024'!$B:$B,0),MATCH(S$4,'[1]2024'!$2:$2,0)),0)+IFERROR(INDEX('[1]2024'!$A:$Q,MATCH($B$3&amp;$D131,'[1]2024'!$B:$B,0),MATCH(S$4,'[1]2024'!$2:$2,0)),0)++IFERROR(INDEX('[1]2024'!$A:$Q,MATCH($C$3&amp;$D131,'[1]2024'!$B:$B,0),MATCH(S$4,'[1]2024'!$2:$2,0)),0)++IFERROR(INDEX('[1]2024'!$A:$Q,MATCH($D$3&amp;$D131,'[1]2024'!$B:$B,0),MATCH(S$4,'[1]2024'!$2:$2,0)),0)</f>
        <v>0</v>
      </c>
      <c r="T131" s="75">
        <v>0</v>
      </c>
      <c r="U131" s="245">
        <f t="shared" ref="U131:U137" si="123">SUM(V131:AG131)</f>
        <v>0</v>
      </c>
      <c r="V131" s="246">
        <v>0</v>
      </c>
      <c r="W131" s="247">
        <v>0</v>
      </c>
      <c r="X131" s="247">
        <v>0</v>
      </c>
      <c r="Y131" s="247">
        <v>0</v>
      </c>
      <c r="Z131" s="247">
        <v>0</v>
      </c>
      <c r="AA131" s="247">
        <v>0</v>
      </c>
      <c r="AB131" s="247">
        <v>0</v>
      </c>
      <c r="AC131" s="247">
        <v>0</v>
      </c>
      <c r="AD131" s="247">
        <v>0</v>
      </c>
      <c r="AE131" s="247">
        <v>0</v>
      </c>
      <c r="AF131" s="247">
        <v>0</v>
      </c>
      <c r="AG131" s="248">
        <v>0</v>
      </c>
      <c r="AH131" s="245">
        <f>송도공장장!AH131+제조팀!AH131+송도밸리데이션팀!AH131+송도생산지원팀!AH131+송도설비관리팀!AH131+품질관리6팀!AH131+품질보증3팀!AH131</f>
        <v>0</v>
      </c>
      <c r="AI131" s="245">
        <f>송도공장장!AI131+제조팀!AI131+송도밸리데이션팀!AI131+송도생산지원팀!AI131+송도설비관리팀!AI131+품질관리6팀!AI131+품질보증3팀!AI131</f>
        <v>0</v>
      </c>
      <c r="AJ131" s="245">
        <f>송도공장장!AJ131+제조팀!AJ131+송도밸리데이션팀!AJ131+송도생산지원팀!AJ131+송도설비관리팀!AJ131+품질관리6팀!AJ131+품질보증3팀!AJ131</f>
        <v>0</v>
      </c>
      <c r="AK131" s="245">
        <f>송도공장장!AK131+제조팀!AK131+송도밸리데이션팀!AK131+송도생산지원팀!AK131+송도설비관리팀!AK131+품질관리6팀!AK131+품질보증3팀!AK131</f>
        <v>0</v>
      </c>
      <c r="AL131" s="245">
        <f>송도공장장!AL131+제조팀!AL131+송도밸리데이션팀!AL131+송도생산지원팀!AL131+송도설비관리팀!AL131+품질관리6팀!AL131+품질보증3팀!AL131</f>
        <v>0</v>
      </c>
      <c r="AM131" s="245">
        <f>송도공장장!AM131+제조팀!AM131+송도밸리데이션팀!AM131+송도생산지원팀!AM131+송도설비관리팀!AM131+품질관리6팀!AM131+품질보증3팀!AM131</f>
        <v>0</v>
      </c>
      <c r="AN131" s="245">
        <f>송도공장장!AN131+제조팀!AN131+송도밸리데이션팀!AN131+송도생산지원팀!AN131+송도설비관리팀!AN131+품질관리6팀!AN131+품질보증3팀!AN131</f>
        <v>0</v>
      </c>
      <c r="AO131" s="245">
        <f>송도공장장!AO131+제조팀!AO131+송도밸리데이션팀!AO131+송도생산지원팀!AO131+송도설비관리팀!AO131+품질관리6팀!AO131+품질보증3팀!AO131</f>
        <v>0</v>
      </c>
      <c r="AP131" s="245">
        <f>송도공장장!AP131+제조팀!AP131+송도밸리데이션팀!AP131+송도생산지원팀!AP131+송도설비관리팀!AP131+품질관리6팀!AP131+품질보증3팀!AP131</f>
        <v>0</v>
      </c>
      <c r="AQ131" s="245">
        <f>송도공장장!AQ131+제조팀!AQ131+송도밸리데이션팀!AQ131+송도생산지원팀!AQ131+송도설비관리팀!AQ131+품질관리6팀!AQ131+품질보증3팀!AQ131</f>
        <v>0</v>
      </c>
      <c r="AR131" s="245">
        <f>송도공장장!AR131+제조팀!AR131+송도밸리데이션팀!AR131+송도생산지원팀!AR131+송도설비관리팀!AR131+품질관리6팀!AR131+품질보증3팀!AR131</f>
        <v>0</v>
      </c>
      <c r="AS131" s="245">
        <f>송도공장장!AS131+제조팀!AS131+송도밸리데이션팀!AS131+송도생산지원팀!AS131+송도설비관리팀!AS131+품질관리6팀!AS131+품질보증3팀!AS131</f>
        <v>0</v>
      </c>
      <c r="AT131" s="245">
        <f>송도공장장!AT131+제조팀!AT131+송도밸리데이션팀!AT131+송도생산지원팀!AT131+송도설비관리팀!AT131+품질관리6팀!AT131+품질보증3팀!AT131</f>
        <v>0</v>
      </c>
      <c r="AU131" s="245">
        <f t="shared" si="53"/>
        <v>0</v>
      </c>
      <c r="AV131" s="245">
        <f t="shared" si="74"/>
        <v>0</v>
      </c>
      <c r="AW131" s="245">
        <f t="shared" si="75"/>
        <v>0</v>
      </c>
      <c r="AX131" s="245">
        <f t="shared" si="76"/>
        <v>0</v>
      </c>
      <c r="AY131" s="245">
        <f t="shared" ref="AY131:AY137" si="124">IF($BC131="O",1.05*$AH131,$AH131)</f>
        <v>0</v>
      </c>
      <c r="AZ131" s="245">
        <f t="shared" ref="AZ131:AZ137" si="125">IF($BC131="O",1.05*$AY131,$AY131)</f>
        <v>0</v>
      </c>
      <c r="BA131" s="245">
        <f t="shared" ref="BA131:BA137" si="126">IF($BC131="O",1.05*$AZ131,$AZ131)</f>
        <v>0</v>
      </c>
      <c r="BB131" s="250"/>
      <c r="BC131" s="251" t="s">
        <v>24</v>
      </c>
      <c r="BD131" s="261"/>
      <c r="BE131" s="264">
        <v>0</v>
      </c>
      <c r="BF131" s="264">
        <v>0</v>
      </c>
      <c r="BG131" s="264">
        <v>0</v>
      </c>
      <c r="BH131" s="265">
        <f t="shared" si="77"/>
        <v>0</v>
      </c>
    </row>
    <row r="132" spans="1:60" outlineLevel="1" x14ac:dyDescent="0.3">
      <c r="A132" s="71" t="s">
        <v>245</v>
      </c>
      <c r="B132" s="238" t="s">
        <v>243</v>
      </c>
      <c r="C132" s="238" t="s">
        <v>31</v>
      </c>
      <c r="D132" s="239">
        <v>5116120</v>
      </c>
      <c r="E132" s="239" t="s">
        <v>244</v>
      </c>
      <c r="F132" s="277">
        <v>0</v>
      </c>
      <c r="G132" s="245">
        <f t="shared" si="122"/>
        <v>0</v>
      </c>
      <c r="H132" s="264">
        <f>IFERROR(INDEX('[1]2024'!$A:$Q,MATCH($A$3&amp;$D132,'[1]2024'!$B:$B,0),MATCH(H$4,'[1]2024'!$2:$2,0)),0)+IFERROR(INDEX('[1]2024'!$A:$Q,MATCH($B$3&amp;$D132,'[1]2024'!$B:$B,0),MATCH(H$4,'[1]2024'!$2:$2,0)),0)++IFERROR(INDEX('[1]2024'!$A:$Q,MATCH($C$3&amp;$D132,'[1]2024'!$B:$B,0),MATCH(H$4,'[1]2024'!$2:$2,0)),0)++IFERROR(INDEX('[1]2024'!$A:$Q,MATCH($D$3&amp;$D132,'[1]2024'!$B:$B,0),MATCH(H$4,'[1]2024'!$2:$2,0)),0)</f>
        <v>0</v>
      </c>
      <c r="I132" s="264">
        <f>IFERROR(INDEX('[1]2024'!$A:$Q,MATCH($A$3&amp;$D132,'[1]2024'!$B:$B,0),MATCH(I$4,'[1]2024'!$2:$2,0)),0)+IFERROR(INDEX('[1]2024'!$A:$Q,MATCH($B$3&amp;$D132,'[1]2024'!$B:$B,0),MATCH(I$4,'[1]2024'!$2:$2,0)),0)++IFERROR(INDEX('[1]2024'!$A:$Q,MATCH($C$3&amp;$D132,'[1]2024'!$B:$B,0),MATCH(I$4,'[1]2024'!$2:$2,0)),0)++IFERROR(INDEX('[1]2024'!$A:$Q,MATCH($D$3&amp;$D132,'[1]2024'!$B:$B,0),MATCH(I$4,'[1]2024'!$2:$2,0)),0)</f>
        <v>0</v>
      </c>
      <c r="J132" s="264">
        <f>IFERROR(INDEX('[1]2024'!$A:$Q,MATCH($A$3&amp;$D132,'[1]2024'!$B:$B,0),MATCH(J$4,'[1]2024'!$2:$2,0)),0)+IFERROR(INDEX('[1]2024'!$A:$Q,MATCH($B$3&amp;$D132,'[1]2024'!$B:$B,0),MATCH(J$4,'[1]2024'!$2:$2,0)),0)++IFERROR(INDEX('[1]2024'!$A:$Q,MATCH($C$3&amp;$D132,'[1]2024'!$B:$B,0),MATCH(J$4,'[1]2024'!$2:$2,0)),0)++IFERROR(INDEX('[1]2024'!$A:$Q,MATCH($D$3&amp;$D132,'[1]2024'!$B:$B,0),MATCH(J$4,'[1]2024'!$2:$2,0)),0)</f>
        <v>0</v>
      </c>
      <c r="K132" s="264">
        <f>IFERROR(INDEX('[1]2024'!$A:$Q,MATCH($A$3&amp;$D132,'[1]2024'!$B:$B,0),MATCH(K$4,'[1]2024'!$2:$2,0)),0)+IFERROR(INDEX('[1]2024'!$A:$Q,MATCH($B$3&amp;$D132,'[1]2024'!$B:$B,0),MATCH(K$4,'[1]2024'!$2:$2,0)),0)++IFERROR(INDEX('[1]2024'!$A:$Q,MATCH($C$3&amp;$D132,'[1]2024'!$B:$B,0),MATCH(K$4,'[1]2024'!$2:$2,0)),0)++IFERROR(INDEX('[1]2024'!$A:$Q,MATCH($D$3&amp;$D132,'[1]2024'!$B:$B,0),MATCH(K$4,'[1]2024'!$2:$2,0)),0)</f>
        <v>0</v>
      </c>
      <c r="L132" s="264">
        <f>IFERROR(INDEX('[1]2024'!$A:$Q,MATCH($A$3&amp;$D132,'[1]2024'!$B:$B,0),MATCH(L$4,'[1]2024'!$2:$2,0)),0)+IFERROR(INDEX('[1]2024'!$A:$Q,MATCH($B$3&amp;$D132,'[1]2024'!$B:$B,0),MATCH(L$4,'[1]2024'!$2:$2,0)),0)++IFERROR(INDEX('[1]2024'!$A:$Q,MATCH($C$3&amp;$D132,'[1]2024'!$B:$B,0),MATCH(L$4,'[1]2024'!$2:$2,0)),0)++IFERROR(INDEX('[1]2024'!$A:$Q,MATCH($D$3&amp;$D132,'[1]2024'!$B:$B,0),MATCH(L$4,'[1]2024'!$2:$2,0)),0)</f>
        <v>0</v>
      </c>
      <c r="M132" s="264">
        <f>IFERROR(INDEX('[1]2024'!$A:$Q,MATCH($A$3&amp;$D132,'[1]2024'!$B:$B,0),MATCH(M$4,'[1]2024'!$2:$2,0)),0)+IFERROR(INDEX('[1]2024'!$A:$Q,MATCH($B$3&amp;$D132,'[1]2024'!$B:$B,0),MATCH(M$4,'[1]2024'!$2:$2,0)),0)++IFERROR(INDEX('[1]2024'!$A:$Q,MATCH($C$3&amp;$D132,'[1]2024'!$B:$B,0),MATCH(M$4,'[1]2024'!$2:$2,0)),0)++IFERROR(INDEX('[1]2024'!$A:$Q,MATCH($D$3&amp;$D132,'[1]2024'!$B:$B,0),MATCH(M$4,'[1]2024'!$2:$2,0)),0)</f>
        <v>0</v>
      </c>
      <c r="N132" s="264">
        <f>IFERROR(INDEX('[1]2024'!$A:$Q,MATCH($A$3&amp;$D132,'[1]2024'!$B:$B,0),MATCH(N$4,'[1]2024'!$2:$2,0)),0)+IFERROR(INDEX('[1]2024'!$A:$Q,MATCH($B$3&amp;$D132,'[1]2024'!$B:$B,0),MATCH(N$4,'[1]2024'!$2:$2,0)),0)++IFERROR(INDEX('[1]2024'!$A:$Q,MATCH($C$3&amp;$D132,'[1]2024'!$B:$B,0),MATCH(N$4,'[1]2024'!$2:$2,0)),0)++IFERROR(INDEX('[1]2024'!$A:$Q,MATCH($D$3&amp;$D132,'[1]2024'!$B:$B,0),MATCH(N$4,'[1]2024'!$2:$2,0)),0)</f>
        <v>0</v>
      </c>
      <c r="O132" s="264">
        <f>IFERROR(INDEX('[1]2024'!$A:$Q,MATCH($A$3&amp;$D132,'[1]2024'!$B:$B,0),MATCH(O$4,'[1]2024'!$2:$2,0)),0)+IFERROR(INDEX('[1]2024'!$A:$Q,MATCH($B$3&amp;$D132,'[1]2024'!$B:$B,0),MATCH(O$4,'[1]2024'!$2:$2,0)),0)++IFERROR(INDEX('[1]2024'!$A:$Q,MATCH($C$3&amp;$D132,'[1]2024'!$B:$B,0),MATCH(O$4,'[1]2024'!$2:$2,0)),0)++IFERROR(INDEX('[1]2024'!$A:$Q,MATCH($D$3&amp;$D132,'[1]2024'!$B:$B,0),MATCH(O$4,'[1]2024'!$2:$2,0)),0)</f>
        <v>0</v>
      </c>
      <c r="P132" s="264">
        <f>IFERROR(INDEX('[1]2024'!$A:$Q,MATCH($A$3&amp;$D132,'[1]2024'!$B:$B,0),MATCH(P$4,'[1]2024'!$2:$2,0)),0)+IFERROR(INDEX('[1]2024'!$A:$Q,MATCH($B$3&amp;$D132,'[1]2024'!$B:$B,0),MATCH(P$4,'[1]2024'!$2:$2,0)),0)++IFERROR(INDEX('[1]2024'!$A:$Q,MATCH($C$3&amp;$D132,'[1]2024'!$B:$B,0),MATCH(P$4,'[1]2024'!$2:$2,0)),0)++IFERROR(INDEX('[1]2024'!$A:$Q,MATCH($D$3&amp;$D132,'[1]2024'!$B:$B,0),MATCH(P$4,'[1]2024'!$2:$2,0)),0)</f>
        <v>0</v>
      </c>
      <c r="Q132" s="264">
        <f>IFERROR(INDEX('[1]2024'!$A:$Q,MATCH($A$3&amp;$D132,'[1]2024'!$B:$B,0),MATCH(Q$4,'[1]2024'!$2:$2,0)),0)+IFERROR(INDEX('[1]2024'!$A:$Q,MATCH($B$3&amp;$D132,'[1]2024'!$B:$B,0),MATCH(Q$4,'[1]2024'!$2:$2,0)),0)++IFERROR(INDEX('[1]2024'!$A:$Q,MATCH($C$3&amp;$D132,'[1]2024'!$B:$B,0),MATCH(Q$4,'[1]2024'!$2:$2,0)),0)++IFERROR(INDEX('[1]2024'!$A:$Q,MATCH($D$3&amp;$D132,'[1]2024'!$B:$B,0),MATCH(Q$4,'[1]2024'!$2:$2,0)),0)</f>
        <v>0</v>
      </c>
      <c r="R132" s="264">
        <f>IFERROR(INDEX('[1]2024'!$A:$Q,MATCH($A$3&amp;$D132,'[1]2024'!$B:$B,0),MATCH(R$4,'[1]2024'!$2:$2,0)),0)+IFERROR(INDEX('[1]2024'!$A:$Q,MATCH($B$3&amp;$D132,'[1]2024'!$B:$B,0),MATCH(R$4,'[1]2024'!$2:$2,0)),0)++IFERROR(INDEX('[1]2024'!$A:$Q,MATCH($C$3&amp;$D132,'[1]2024'!$B:$B,0),MATCH(R$4,'[1]2024'!$2:$2,0)),0)++IFERROR(INDEX('[1]2024'!$A:$Q,MATCH($D$3&amp;$D132,'[1]2024'!$B:$B,0),MATCH(R$4,'[1]2024'!$2:$2,0)),0)</f>
        <v>0</v>
      </c>
      <c r="S132" s="264">
        <f>IFERROR(INDEX('[1]2024'!$A:$Q,MATCH($A$3&amp;$D132,'[1]2024'!$B:$B,0),MATCH(S$4,'[1]2024'!$2:$2,0)),0)+IFERROR(INDEX('[1]2024'!$A:$Q,MATCH($B$3&amp;$D132,'[1]2024'!$B:$B,0),MATCH(S$4,'[1]2024'!$2:$2,0)),0)++IFERROR(INDEX('[1]2024'!$A:$Q,MATCH($C$3&amp;$D132,'[1]2024'!$B:$B,0),MATCH(S$4,'[1]2024'!$2:$2,0)),0)++IFERROR(INDEX('[1]2024'!$A:$Q,MATCH($D$3&amp;$D132,'[1]2024'!$B:$B,0),MATCH(S$4,'[1]2024'!$2:$2,0)),0)</f>
        <v>0</v>
      </c>
      <c r="T132" s="75">
        <v>0</v>
      </c>
      <c r="U132" s="245">
        <f t="shared" si="123"/>
        <v>0</v>
      </c>
      <c r="V132" s="246">
        <v>0</v>
      </c>
      <c r="W132" s="247">
        <v>0</v>
      </c>
      <c r="X132" s="247">
        <v>0</v>
      </c>
      <c r="Y132" s="247">
        <v>0</v>
      </c>
      <c r="Z132" s="247">
        <v>0</v>
      </c>
      <c r="AA132" s="247">
        <v>0</v>
      </c>
      <c r="AB132" s="247">
        <v>0</v>
      </c>
      <c r="AC132" s="247">
        <v>0</v>
      </c>
      <c r="AD132" s="247">
        <v>0</v>
      </c>
      <c r="AE132" s="247">
        <v>0</v>
      </c>
      <c r="AF132" s="247">
        <v>0</v>
      </c>
      <c r="AG132" s="248">
        <v>0</v>
      </c>
      <c r="AH132" s="245">
        <f>송도공장장!AH132+제조팀!AH132+송도밸리데이션팀!AH132+송도생산지원팀!AH132+송도설비관리팀!AH132+품질관리6팀!AH132+품질보증3팀!AH132</f>
        <v>0</v>
      </c>
      <c r="AI132" s="245">
        <f>송도공장장!AI132+제조팀!AI132+송도밸리데이션팀!AI132+송도생산지원팀!AI132+송도설비관리팀!AI132+품질관리6팀!AI132+품질보증3팀!AI132</f>
        <v>0</v>
      </c>
      <c r="AJ132" s="245">
        <f>송도공장장!AJ132+제조팀!AJ132+송도밸리데이션팀!AJ132+송도생산지원팀!AJ132+송도설비관리팀!AJ132+품질관리6팀!AJ132+품질보증3팀!AJ132</f>
        <v>0</v>
      </c>
      <c r="AK132" s="245">
        <f>송도공장장!AK132+제조팀!AK132+송도밸리데이션팀!AK132+송도생산지원팀!AK132+송도설비관리팀!AK132+품질관리6팀!AK132+품질보증3팀!AK132</f>
        <v>0</v>
      </c>
      <c r="AL132" s="245">
        <f>송도공장장!AL132+제조팀!AL132+송도밸리데이션팀!AL132+송도생산지원팀!AL132+송도설비관리팀!AL132+품질관리6팀!AL132+품질보증3팀!AL132</f>
        <v>0</v>
      </c>
      <c r="AM132" s="245">
        <f>송도공장장!AM132+제조팀!AM132+송도밸리데이션팀!AM132+송도생산지원팀!AM132+송도설비관리팀!AM132+품질관리6팀!AM132+품질보증3팀!AM132</f>
        <v>0</v>
      </c>
      <c r="AN132" s="245">
        <f>송도공장장!AN132+제조팀!AN132+송도밸리데이션팀!AN132+송도생산지원팀!AN132+송도설비관리팀!AN132+품질관리6팀!AN132+품질보증3팀!AN132</f>
        <v>0</v>
      </c>
      <c r="AO132" s="245">
        <f>송도공장장!AO132+제조팀!AO132+송도밸리데이션팀!AO132+송도생산지원팀!AO132+송도설비관리팀!AO132+품질관리6팀!AO132+품질보증3팀!AO132</f>
        <v>0</v>
      </c>
      <c r="AP132" s="245">
        <f>송도공장장!AP132+제조팀!AP132+송도밸리데이션팀!AP132+송도생산지원팀!AP132+송도설비관리팀!AP132+품질관리6팀!AP132+품질보증3팀!AP132</f>
        <v>0</v>
      </c>
      <c r="AQ132" s="245">
        <f>송도공장장!AQ132+제조팀!AQ132+송도밸리데이션팀!AQ132+송도생산지원팀!AQ132+송도설비관리팀!AQ132+품질관리6팀!AQ132+품질보증3팀!AQ132</f>
        <v>0</v>
      </c>
      <c r="AR132" s="245">
        <f>송도공장장!AR132+제조팀!AR132+송도밸리데이션팀!AR132+송도생산지원팀!AR132+송도설비관리팀!AR132+품질관리6팀!AR132+품질보증3팀!AR132</f>
        <v>0</v>
      </c>
      <c r="AS132" s="245">
        <f>송도공장장!AS132+제조팀!AS132+송도밸리데이션팀!AS132+송도생산지원팀!AS132+송도설비관리팀!AS132+품질관리6팀!AS132+품질보증3팀!AS132</f>
        <v>0</v>
      </c>
      <c r="AT132" s="245">
        <f>송도공장장!AT132+제조팀!AT132+송도밸리데이션팀!AT132+송도생산지원팀!AT132+송도설비관리팀!AT132+품질관리6팀!AT132+품질보증3팀!AT132</f>
        <v>0</v>
      </c>
      <c r="AU132" s="245">
        <f t="shared" si="53"/>
        <v>0</v>
      </c>
      <c r="AV132" s="245">
        <f t="shared" si="74"/>
        <v>0</v>
      </c>
      <c r="AW132" s="245">
        <f t="shared" si="75"/>
        <v>0</v>
      </c>
      <c r="AX132" s="245">
        <f t="shared" si="76"/>
        <v>0</v>
      </c>
      <c r="AY132" s="245">
        <f t="shared" si="124"/>
        <v>0</v>
      </c>
      <c r="AZ132" s="245">
        <f t="shared" si="125"/>
        <v>0</v>
      </c>
      <c r="BA132" s="245">
        <f t="shared" si="126"/>
        <v>0</v>
      </c>
      <c r="BB132" s="250"/>
      <c r="BC132" s="251" t="s">
        <v>24</v>
      </c>
      <c r="BD132" s="261"/>
      <c r="BE132" s="264">
        <v>0</v>
      </c>
      <c r="BF132" s="264">
        <v>0</v>
      </c>
      <c r="BG132" s="264">
        <v>7102796</v>
      </c>
      <c r="BH132" s="265">
        <f t="shared" si="77"/>
        <v>0</v>
      </c>
    </row>
    <row r="133" spans="1:60" outlineLevel="1" x14ac:dyDescent="0.3">
      <c r="A133" s="71" t="s">
        <v>246</v>
      </c>
      <c r="B133" s="238" t="s">
        <v>247</v>
      </c>
      <c r="C133" s="238" t="s">
        <v>31</v>
      </c>
      <c r="D133" s="239">
        <v>5116130</v>
      </c>
      <c r="E133" s="239" t="s">
        <v>248</v>
      </c>
      <c r="F133" s="277">
        <v>0</v>
      </c>
      <c r="G133" s="245">
        <f t="shared" si="122"/>
        <v>0</v>
      </c>
      <c r="H133" s="264">
        <f>IFERROR(INDEX('[1]2024'!$A:$Q,MATCH($A$3&amp;$D133,'[1]2024'!$B:$B,0),MATCH(H$4,'[1]2024'!$2:$2,0)),0)+IFERROR(INDEX('[1]2024'!$A:$Q,MATCH($B$3&amp;$D133,'[1]2024'!$B:$B,0),MATCH(H$4,'[1]2024'!$2:$2,0)),0)++IFERROR(INDEX('[1]2024'!$A:$Q,MATCH($C$3&amp;$D133,'[1]2024'!$B:$B,0),MATCH(H$4,'[1]2024'!$2:$2,0)),0)++IFERROR(INDEX('[1]2024'!$A:$Q,MATCH($D$3&amp;$D133,'[1]2024'!$B:$B,0),MATCH(H$4,'[1]2024'!$2:$2,0)),0)</f>
        <v>0</v>
      </c>
      <c r="I133" s="264">
        <f>IFERROR(INDEX('[1]2024'!$A:$Q,MATCH($A$3&amp;$D133,'[1]2024'!$B:$B,0),MATCH(I$4,'[1]2024'!$2:$2,0)),0)+IFERROR(INDEX('[1]2024'!$A:$Q,MATCH($B$3&amp;$D133,'[1]2024'!$B:$B,0),MATCH(I$4,'[1]2024'!$2:$2,0)),0)++IFERROR(INDEX('[1]2024'!$A:$Q,MATCH($C$3&amp;$D133,'[1]2024'!$B:$B,0),MATCH(I$4,'[1]2024'!$2:$2,0)),0)++IFERROR(INDEX('[1]2024'!$A:$Q,MATCH($D$3&amp;$D133,'[1]2024'!$B:$B,0),MATCH(I$4,'[1]2024'!$2:$2,0)),0)</f>
        <v>0</v>
      </c>
      <c r="J133" s="264">
        <f>IFERROR(INDEX('[1]2024'!$A:$Q,MATCH($A$3&amp;$D133,'[1]2024'!$B:$B,0),MATCH(J$4,'[1]2024'!$2:$2,0)),0)+IFERROR(INDEX('[1]2024'!$A:$Q,MATCH($B$3&amp;$D133,'[1]2024'!$B:$B,0),MATCH(J$4,'[1]2024'!$2:$2,0)),0)++IFERROR(INDEX('[1]2024'!$A:$Q,MATCH($C$3&amp;$D133,'[1]2024'!$B:$B,0),MATCH(J$4,'[1]2024'!$2:$2,0)),0)++IFERROR(INDEX('[1]2024'!$A:$Q,MATCH($D$3&amp;$D133,'[1]2024'!$B:$B,0),MATCH(J$4,'[1]2024'!$2:$2,0)),0)</f>
        <v>0</v>
      </c>
      <c r="K133" s="264">
        <f>IFERROR(INDEX('[1]2024'!$A:$Q,MATCH($A$3&amp;$D133,'[1]2024'!$B:$B,0),MATCH(K$4,'[1]2024'!$2:$2,0)),0)+IFERROR(INDEX('[1]2024'!$A:$Q,MATCH($B$3&amp;$D133,'[1]2024'!$B:$B,0),MATCH(K$4,'[1]2024'!$2:$2,0)),0)++IFERROR(INDEX('[1]2024'!$A:$Q,MATCH($C$3&amp;$D133,'[1]2024'!$B:$B,0),MATCH(K$4,'[1]2024'!$2:$2,0)),0)++IFERROR(INDEX('[1]2024'!$A:$Q,MATCH($D$3&amp;$D133,'[1]2024'!$B:$B,0),MATCH(K$4,'[1]2024'!$2:$2,0)),0)</f>
        <v>0</v>
      </c>
      <c r="L133" s="264">
        <f>IFERROR(INDEX('[1]2024'!$A:$Q,MATCH($A$3&amp;$D133,'[1]2024'!$B:$B,0),MATCH(L$4,'[1]2024'!$2:$2,0)),0)+IFERROR(INDEX('[1]2024'!$A:$Q,MATCH($B$3&amp;$D133,'[1]2024'!$B:$B,0),MATCH(L$4,'[1]2024'!$2:$2,0)),0)++IFERROR(INDEX('[1]2024'!$A:$Q,MATCH($C$3&amp;$D133,'[1]2024'!$B:$B,0),MATCH(L$4,'[1]2024'!$2:$2,0)),0)++IFERROR(INDEX('[1]2024'!$A:$Q,MATCH($D$3&amp;$D133,'[1]2024'!$B:$B,0),MATCH(L$4,'[1]2024'!$2:$2,0)),0)</f>
        <v>0</v>
      </c>
      <c r="M133" s="264">
        <f>IFERROR(INDEX('[1]2024'!$A:$Q,MATCH($A$3&amp;$D133,'[1]2024'!$B:$B,0),MATCH(M$4,'[1]2024'!$2:$2,0)),0)+IFERROR(INDEX('[1]2024'!$A:$Q,MATCH($B$3&amp;$D133,'[1]2024'!$B:$B,0),MATCH(M$4,'[1]2024'!$2:$2,0)),0)++IFERROR(INDEX('[1]2024'!$A:$Q,MATCH($C$3&amp;$D133,'[1]2024'!$B:$B,0),MATCH(M$4,'[1]2024'!$2:$2,0)),0)++IFERROR(INDEX('[1]2024'!$A:$Q,MATCH($D$3&amp;$D133,'[1]2024'!$B:$B,0),MATCH(M$4,'[1]2024'!$2:$2,0)),0)</f>
        <v>0</v>
      </c>
      <c r="N133" s="264">
        <f>IFERROR(INDEX('[1]2024'!$A:$Q,MATCH($A$3&amp;$D133,'[1]2024'!$B:$B,0),MATCH(N$4,'[1]2024'!$2:$2,0)),0)+IFERROR(INDEX('[1]2024'!$A:$Q,MATCH($B$3&amp;$D133,'[1]2024'!$B:$B,0),MATCH(N$4,'[1]2024'!$2:$2,0)),0)++IFERROR(INDEX('[1]2024'!$A:$Q,MATCH($C$3&amp;$D133,'[1]2024'!$B:$B,0),MATCH(N$4,'[1]2024'!$2:$2,0)),0)++IFERROR(INDEX('[1]2024'!$A:$Q,MATCH($D$3&amp;$D133,'[1]2024'!$B:$B,0),MATCH(N$4,'[1]2024'!$2:$2,0)),0)</f>
        <v>0</v>
      </c>
      <c r="O133" s="264">
        <f>IFERROR(INDEX('[1]2024'!$A:$Q,MATCH($A$3&amp;$D133,'[1]2024'!$B:$B,0),MATCH(O$4,'[1]2024'!$2:$2,0)),0)+IFERROR(INDEX('[1]2024'!$A:$Q,MATCH($B$3&amp;$D133,'[1]2024'!$B:$B,0),MATCH(O$4,'[1]2024'!$2:$2,0)),0)++IFERROR(INDEX('[1]2024'!$A:$Q,MATCH($C$3&amp;$D133,'[1]2024'!$B:$B,0),MATCH(O$4,'[1]2024'!$2:$2,0)),0)++IFERROR(INDEX('[1]2024'!$A:$Q,MATCH($D$3&amp;$D133,'[1]2024'!$B:$B,0),MATCH(O$4,'[1]2024'!$2:$2,0)),0)</f>
        <v>0</v>
      </c>
      <c r="P133" s="264">
        <f>IFERROR(INDEX('[1]2024'!$A:$Q,MATCH($A$3&amp;$D133,'[1]2024'!$B:$B,0),MATCH(P$4,'[1]2024'!$2:$2,0)),0)+IFERROR(INDEX('[1]2024'!$A:$Q,MATCH($B$3&amp;$D133,'[1]2024'!$B:$B,0),MATCH(P$4,'[1]2024'!$2:$2,0)),0)++IFERROR(INDEX('[1]2024'!$A:$Q,MATCH($C$3&amp;$D133,'[1]2024'!$B:$B,0),MATCH(P$4,'[1]2024'!$2:$2,0)),0)++IFERROR(INDEX('[1]2024'!$A:$Q,MATCH($D$3&amp;$D133,'[1]2024'!$B:$B,0),MATCH(P$4,'[1]2024'!$2:$2,0)),0)</f>
        <v>0</v>
      </c>
      <c r="Q133" s="264">
        <f>IFERROR(INDEX('[1]2024'!$A:$Q,MATCH($A$3&amp;$D133,'[1]2024'!$B:$B,0),MATCH(Q$4,'[1]2024'!$2:$2,0)),0)+IFERROR(INDEX('[1]2024'!$A:$Q,MATCH($B$3&amp;$D133,'[1]2024'!$B:$B,0),MATCH(Q$4,'[1]2024'!$2:$2,0)),0)++IFERROR(INDEX('[1]2024'!$A:$Q,MATCH($C$3&amp;$D133,'[1]2024'!$B:$B,0),MATCH(Q$4,'[1]2024'!$2:$2,0)),0)++IFERROR(INDEX('[1]2024'!$A:$Q,MATCH($D$3&amp;$D133,'[1]2024'!$B:$B,0),MATCH(Q$4,'[1]2024'!$2:$2,0)),0)</f>
        <v>0</v>
      </c>
      <c r="R133" s="264">
        <f>IFERROR(INDEX('[1]2024'!$A:$Q,MATCH($A$3&amp;$D133,'[1]2024'!$B:$B,0),MATCH(R$4,'[1]2024'!$2:$2,0)),0)+IFERROR(INDEX('[1]2024'!$A:$Q,MATCH($B$3&amp;$D133,'[1]2024'!$B:$B,0),MATCH(R$4,'[1]2024'!$2:$2,0)),0)++IFERROR(INDEX('[1]2024'!$A:$Q,MATCH($C$3&amp;$D133,'[1]2024'!$B:$B,0),MATCH(R$4,'[1]2024'!$2:$2,0)),0)++IFERROR(INDEX('[1]2024'!$A:$Q,MATCH($D$3&amp;$D133,'[1]2024'!$B:$B,0),MATCH(R$4,'[1]2024'!$2:$2,0)),0)</f>
        <v>0</v>
      </c>
      <c r="S133" s="264">
        <f>IFERROR(INDEX('[1]2024'!$A:$Q,MATCH($A$3&amp;$D133,'[1]2024'!$B:$B,0),MATCH(S$4,'[1]2024'!$2:$2,0)),0)+IFERROR(INDEX('[1]2024'!$A:$Q,MATCH($B$3&amp;$D133,'[1]2024'!$B:$B,0),MATCH(S$4,'[1]2024'!$2:$2,0)),0)++IFERROR(INDEX('[1]2024'!$A:$Q,MATCH($C$3&amp;$D133,'[1]2024'!$B:$B,0),MATCH(S$4,'[1]2024'!$2:$2,0)),0)++IFERROR(INDEX('[1]2024'!$A:$Q,MATCH($D$3&amp;$D133,'[1]2024'!$B:$B,0),MATCH(S$4,'[1]2024'!$2:$2,0)),0)</f>
        <v>0</v>
      </c>
      <c r="T133" s="75">
        <v>0</v>
      </c>
      <c r="U133" s="245">
        <f t="shared" si="123"/>
        <v>0</v>
      </c>
      <c r="V133" s="246">
        <v>0</v>
      </c>
      <c r="W133" s="247">
        <v>0</v>
      </c>
      <c r="X133" s="247">
        <v>0</v>
      </c>
      <c r="Y133" s="247">
        <v>0</v>
      </c>
      <c r="Z133" s="247">
        <v>0</v>
      </c>
      <c r="AA133" s="247">
        <v>0</v>
      </c>
      <c r="AB133" s="247">
        <v>0</v>
      </c>
      <c r="AC133" s="247">
        <v>0</v>
      </c>
      <c r="AD133" s="247">
        <v>0</v>
      </c>
      <c r="AE133" s="247">
        <v>0</v>
      </c>
      <c r="AF133" s="247">
        <v>0</v>
      </c>
      <c r="AG133" s="248">
        <v>0</v>
      </c>
      <c r="AH133" s="245">
        <f>송도공장장!AH133+제조팀!AH133+송도밸리데이션팀!AH133+송도생산지원팀!AH133+송도설비관리팀!AH133+품질관리6팀!AH133+품질보증3팀!AH133</f>
        <v>4440000</v>
      </c>
      <c r="AI133" s="245">
        <f>송도공장장!AI133+제조팀!AI133+송도밸리데이션팀!AI133+송도생산지원팀!AI133+송도설비관리팀!AI133+품질관리6팀!AI133+품질보증3팀!AI133</f>
        <v>370000</v>
      </c>
      <c r="AJ133" s="245">
        <f>송도공장장!AJ133+제조팀!AJ133+송도밸리데이션팀!AJ133+송도생산지원팀!AJ133+송도설비관리팀!AJ133+품질관리6팀!AJ133+품질보증3팀!AJ133</f>
        <v>370000</v>
      </c>
      <c r="AK133" s="245">
        <f>송도공장장!AK133+제조팀!AK133+송도밸리데이션팀!AK133+송도생산지원팀!AK133+송도설비관리팀!AK133+품질관리6팀!AK133+품질보증3팀!AK133</f>
        <v>370000</v>
      </c>
      <c r="AL133" s="245">
        <f>송도공장장!AL133+제조팀!AL133+송도밸리데이션팀!AL133+송도생산지원팀!AL133+송도설비관리팀!AL133+품질관리6팀!AL133+품질보증3팀!AL133</f>
        <v>370000</v>
      </c>
      <c r="AM133" s="245">
        <f>송도공장장!AM133+제조팀!AM133+송도밸리데이션팀!AM133+송도생산지원팀!AM133+송도설비관리팀!AM133+품질관리6팀!AM133+품질보증3팀!AM133</f>
        <v>370000</v>
      </c>
      <c r="AN133" s="245">
        <f>송도공장장!AN133+제조팀!AN133+송도밸리데이션팀!AN133+송도생산지원팀!AN133+송도설비관리팀!AN133+품질관리6팀!AN133+품질보증3팀!AN133</f>
        <v>370000</v>
      </c>
      <c r="AO133" s="245">
        <f>송도공장장!AO133+제조팀!AO133+송도밸리데이션팀!AO133+송도생산지원팀!AO133+송도설비관리팀!AO133+품질관리6팀!AO133+품질보증3팀!AO133</f>
        <v>370000</v>
      </c>
      <c r="AP133" s="245">
        <f>송도공장장!AP133+제조팀!AP133+송도밸리데이션팀!AP133+송도생산지원팀!AP133+송도설비관리팀!AP133+품질관리6팀!AP133+품질보증3팀!AP133</f>
        <v>370000</v>
      </c>
      <c r="AQ133" s="245">
        <f>송도공장장!AQ133+제조팀!AQ133+송도밸리데이션팀!AQ133+송도생산지원팀!AQ133+송도설비관리팀!AQ133+품질관리6팀!AQ133+품질보증3팀!AQ133</f>
        <v>370000</v>
      </c>
      <c r="AR133" s="245">
        <f>송도공장장!AR133+제조팀!AR133+송도밸리데이션팀!AR133+송도생산지원팀!AR133+송도설비관리팀!AR133+품질관리6팀!AR133+품질보증3팀!AR133</f>
        <v>370000</v>
      </c>
      <c r="AS133" s="245">
        <f>송도공장장!AS133+제조팀!AS133+송도밸리데이션팀!AS133+송도생산지원팀!AS133+송도설비관리팀!AS133+품질관리6팀!AS133+품질보증3팀!AS133</f>
        <v>370000</v>
      </c>
      <c r="AT133" s="245">
        <f>송도공장장!AT133+제조팀!AT133+송도밸리데이션팀!AT133+송도생산지원팀!AT133+송도설비관리팀!AT133+품질관리6팀!AT133+품질보증3팀!AT133</f>
        <v>370000</v>
      </c>
      <c r="AU133" s="245">
        <f t="shared" si="53"/>
        <v>1110000</v>
      </c>
      <c r="AV133" s="245">
        <f t="shared" si="74"/>
        <v>1110000</v>
      </c>
      <c r="AW133" s="245">
        <f t="shared" si="75"/>
        <v>1110000</v>
      </c>
      <c r="AX133" s="245">
        <f t="shared" si="76"/>
        <v>1110000</v>
      </c>
      <c r="AY133" s="245">
        <f t="shared" si="124"/>
        <v>4662000</v>
      </c>
      <c r="AZ133" s="245">
        <f t="shared" si="125"/>
        <v>4895100</v>
      </c>
      <c r="BA133" s="245">
        <f t="shared" si="126"/>
        <v>5139855</v>
      </c>
      <c r="BB133" s="250"/>
      <c r="BC133" s="266" t="s">
        <v>39</v>
      </c>
      <c r="BD133" s="267"/>
      <c r="BE133" s="264">
        <v>0</v>
      </c>
      <c r="BF133" s="264">
        <v>2542176</v>
      </c>
      <c r="BG133" s="264">
        <v>0</v>
      </c>
      <c r="BH133" s="265">
        <f t="shared" si="77"/>
        <v>0</v>
      </c>
    </row>
    <row r="134" spans="1:60" outlineLevel="1" x14ac:dyDescent="0.3">
      <c r="A134" s="71" t="s">
        <v>249</v>
      </c>
      <c r="B134" s="238" t="s">
        <v>243</v>
      </c>
      <c r="C134" s="238" t="s">
        <v>31</v>
      </c>
      <c r="D134" s="239">
        <v>5116140</v>
      </c>
      <c r="E134" s="239" t="s">
        <v>244</v>
      </c>
      <c r="F134" s="277">
        <v>0</v>
      </c>
      <c r="G134" s="245">
        <f t="shared" si="122"/>
        <v>0</v>
      </c>
      <c r="H134" s="264">
        <f>IFERROR(INDEX('[1]2024'!$A:$Q,MATCH($A$3&amp;$D134,'[1]2024'!$B:$B,0),MATCH(H$4,'[1]2024'!$2:$2,0)),0)+IFERROR(INDEX('[1]2024'!$A:$Q,MATCH($B$3&amp;$D134,'[1]2024'!$B:$B,0),MATCH(H$4,'[1]2024'!$2:$2,0)),0)++IFERROR(INDEX('[1]2024'!$A:$Q,MATCH($C$3&amp;$D134,'[1]2024'!$B:$B,0),MATCH(H$4,'[1]2024'!$2:$2,0)),0)++IFERROR(INDEX('[1]2024'!$A:$Q,MATCH($D$3&amp;$D134,'[1]2024'!$B:$B,0),MATCH(H$4,'[1]2024'!$2:$2,0)),0)</f>
        <v>0</v>
      </c>
      <c r="I134" s="264">
        <f>IFERROR(INDEX('[1]2024'!$A:$Q,MATCH($A$3&amp;$D134,'[1]2024'!$B:$B,0),MATCH(I$4,'[1]2024'!$2:$2,0)),0)+IFERROR(INDEX('[1]2024'!$A:$Q,MATCH($B$3&amp;$D134,'[1]2024'!$B:$B,0),MATCH(I$4,'[1]2024'!$2:$2,0)),0)++IFERROR(INDEX('[1]2024'!$A:$Q,MATCH($C$3&amp;$D134,'[1]2024'!$B:$B,0),MATCH(I$4,'[1]2024'!$2:$2,0)),0)++IFERROR(INDEX('[1]2024'!$A:$Q,MATCH($D$3&amp;$D134,'[1]2024'!$B:$B,0),MATCH(I$4,'[1]2024'!$2:$2,0)),0)</f>
        <v>0</v>
      </c>
      <c r="J134" s="264">
        <f>IFERROR(INDEX('[1]2024'!$A:$Q,MATCH($A$3&amp;$D134,'[1]2024'!$B:$B,0),MATCH(J$4,'[1]2024'!$2:$2,0)),0)+IFERROR(INDEX('[1]2024'!$A:$Q,MATCH($B$3&amp;$D134,'[1]2024'!$B:$B,0),MATCH(J$4,'[1]2024'!$2:$2,0)),0)++IFERROR(INDEX('[1]2024'!$A:$Q,MATCH($C$3&amp;$D134,'[1]2024'!$B:$B,0),MATCH(J$4,'[1]2024'!$2:$2,0)),0)++IFERROR(INDEX('[1]2024'!$A:$Q,MATCH($D$3&amp;$D134,'[1]2024'!$B:$B,0),MATCH(J$4,'[1]2024'!$2:$2,0)),0)</f>
        <v>0</v>
      </c>
      <c r="K134" s="264">
        <f>IFERROR(INDEX('[1]2024'!$A:$Q,MATCH($A$3&amp;$D134,'[1]2024'!$B:$B,0),MATCH(K$4,'[1]2024'!$2:$2,0)),0)+IFERROR(INDEX('[1]2024'!$A:$Q,MATCH($B$3&amp;$D134,'[1]2024'!$B:$B,0),MATCH(K$4,'[1]2024'!$2:$2,0)),0)++IFERROR(INDEX('[1]2024'!$A:$Q,MATCH($C$3&amp;$D134,'[1]2024'!$B:$B,0),MATCH(K$4,'[1]2024'!$2:$2,0)),0)++IFERROR(INDEX('[1]2024'!$A:$Q,MATCH($D$3&amp;$D134,'[1]2024'!$B:$B,0),MATCH(K$4,'[1]2024'!$2:$2,0)),0)</f>
        <v>0</v>
      </c>
      <c r="L134" s="264">
        <f>IFERROR(INDEX('[1]2024'!$A:$Q,MATCH($A$3&amp;$D134,'[1]2024'!$B:$B,0),MATCH(L$4,'[1]2024'!$2:$2,0)),0)+IFERROR(INDEX('[1]2024'!$A:$Q,MATCH($B$3&amp;$D134,'[1]2024'!$B:$B,0),MATCH(L$4,'[1]2024'!$2:$2,0)),0)++IFERROR(INDEX('[1]2024'!$A:$Q,MATCH($C$3&amp;$D134,'[1]2024'!$B:$B,0),MATCH(L$4,'[1]2024'!$2:$2,0)),0)++IFERROR(INDEX('[1]2024'!$A:$Q,MATCH($D$3&amp;$D134,'[1]2024'!$B:$B,0),MATCH(L$4,'[1]2024'!$2:$2,0)),0)</f>
        <v>0</v>
      </c>
      <c r="M134" s="264">
        <f>IFERROR(INDEX('[1]2024'!$A:$Q,MATCH($A$3&amp;$D134,'[1]2024'!$B:$B,0),MATCH(M$4,'[1]2024'!$2:$2,0)),0)+IFERROR(INDEX('[1]2024'!$A:$Q,MATCH($B$3&amp;$D134,'[1]2024'!$B:$B,0),MATCH(M$4,'[1]2024'!$2:$2,0)),0)++IFERROR(INDEX('[1]2024'!$A:$Q,MATCH($C$3&amp;$D134,'[1]2024'!$B:$B,0),MATCH(M$4,'[1]2024'!$2:$2,0)),0)++IFERROR(INDEX('[1]2024'!$A:$Q,MATCH($D$3&amp;$D134,'[1]2024'!$B:$B,0),MATCH(M$4,'[1]2024'!$2:$2,0)),0)</f>
        <v>0</v>
      </c>
      <c r="N134" s="264">
        <f>IFERROR(INDEX('[1]2024'!$A:$Q,MATCH($A$3&amp;$D134,'[1]2024'!$B:$B,0),MATCH(N$4,'[1]2024'!$2:$2,0)),0)+IFERROR(INDEX('[1]2024'!$A:$Q,MATCH($B$3&amp;$D134,'[1]2024'!$B:$B,0),MATCH(N$4,'[1]2024'!$2:$2,0)),0)++IFERROR(INDEX('[1]2024'!$A:$Q,MATCH($C$3&amp;$D134,'[1]2024'!$B:$B,0),MATCH(N$4,'[1]2024'!$2:$2,0)),0)++IFERROR(INDEX('[1]2024'!$A:$Q,MATCH($D$3&amp;$D134,'[1]2024'!$B:$B,0),MATCH(N$4,'[1]2024'!$2:$2,0)),0)</f>
        <v>0</v>
      </c>
      <c r="O134" s="264">
        <f>IFERROR(INDEX('[1]2024'!$A:$Q,MATCH($A$3&amp;$D134,'[1]2024'!$B:$B,0),MATCH(O$4,'[1]2024'!$2:$2,0)),0)+IFERROR(INDEX('[1]2024'!$A:$Q,MATCH($B$3&amp;$D134,'[1]2024'!$B:$B,0),MATCH(O$4,'[1]2024'!$2:$2,0)),0)++IFERROR(INDEX('[1]2024'!$A:$Q,MATCH($C$3&amp;$D134,'[1]2024'!$B:$B,0),MATCH(O$4,'[1]2024'!$2:$2,0)),0)++IFERROR(INDEX('[1]2024'!$A:$Q,MATCH($D$3&amp;$D134,'[1]2024'!$B:$B,0),MATCH(O$4,'[1]2024'!$2:$2,0)),0)</f>
        <v>0</v>
      </c>
      <c r="P134" s="264">
        <f>IFERROR(INDEX('[1]2024'!$A:$Q,MATCH($A$3&amp;$D134,'[1]2024'!$B:$B,0),MATCH(P$4,'[1]2024'!$2:$2,0)),0)+IFERROR(INDEX('[1]2024'!$A:$Q,MATCH($B$3&amp;$D134,'[1]2024'!$B:$B,0),MATCH(P$4,'[1]2024'!$2:$2,0)),0)++IFERROR(INDEX('[1]2024'!$A:$Q,MATCH($C$3&amp;$D134,'[1]2024'!$B:$B,0),MATCH(P$4,'[1]2024'!$2:$2,0)),0)++IFERROR(INDEX('[1]2024'!$A:$Q,MATCH($D$3&amp;$D134,'[1]2024'!$B:$B,0),MATCH(P$4,'[1]2024'!$2:$2,0)),0)</f>
        <v>0</v>
      </c>
      <c r="Q134" s="264">
        <f>IFERROR(INDEX('[1]2024'!$A:$Q,MATCH($A$3&amp;$D134,'[1]2024'!$B:$B,0),MATCH(Q$4,'[1]2024'!$2:$2,0)),0)+IFERROR(INDEX('[1]2024'!$A:$Q,MATCH($B$3&amp;$D134,'[1]2024'!$B:$B,0),MATCH(Q$4,'[1]2024'!$2:$2,0)),0)++IFERROR(INDEX('[1]2024'!$A:$Q,MATCH($C$3&amp;$D134,'[1]2024'!$B:$B,0),MATCH(Q$4,'[1]2024'!$2:$2,0)),0)++IFERROR(INDEX('[1]2024'!$A:$Q,MATCH($D$3&amp;$D134,'[1]2024'!$B:$B,0),MATCH(Q$4,'[1]2024'!$2:$2,0)),0)</f>
        <v>0</v>
      </c>
      <c r="R134" s="264">
        <f>IFERROR(INDEX('[1]2024'!$A:$Q,MATCH($A$3&amp;$D134,'[1]2024'!$B:$B,0),MATCH(R$4,'[1]2024'!$2:$2,0)),0)+IFERROR(INDEX('[1]2024'!$A:$Q,MATCH($B$3&amp;$D134,'[1]2024'!$B:$B,0),MATCH(R$4,'[1]2024'!$2:$2,0)),0)++IFERROR(INDEX('[1]2024'!$A:$Q,MATCH($C$3&amp;$D134,'[1]2024'!$B:$B,0),MATCH(R$4,'[1]2024'!$2:$2,0)),0)++IFERROR(INDEX('[1]2024'!$A:$Q,MATCH($D$3&amp;$D134,'[1]2024'!$B:$B,0),MATCH(R$4,'[1]2024'!$2:$2,0)),0)</f>
        <v>0</v>
      </c>
      <c r="S134" s="264">
        <f>IFERROR(INDEX('[1]2024'!$A:$Q,MATCH($A$3&amp;$D134,'[1]2024'!$B:$B,0),MATCH(S$4,'[1]2024'!$2:$2,0)),0)+IFERROR(INDEX('[1]2024'!$A:$Q,MATCH($B$3&amp;$D134,'[1]2024'!$B:$B,0),MATCH(S$4,'[1]2024'!$2:$2,0)),0)++IFERROR(INDEX('[1]2024'!$A:$Q,MATCH($C$3&amp;$D134,'[1]2024'!$B:$B,0),MATCH(S$4,'[1]2024'!$2:$2,0)),0)++IFERROR(INDEX('[1]2024'!$A:$Q,MATCH($D$3&amp;$D134,'[1]2024'!$B:$B,0),MATCH(S$4,'[1]2024'!$2:$2,0)),0)</f>
        <v>0</v>
      </c>
      <c r="T134" s="75">
        <v>0</v>
      </c>
      <c r="U134" s="245">
        <f t="shared" si="123"/>
        <v>0</v>
      </c>
      <c r="V134" s="246">
        <v>0</v>
      </c>
      <c r="W134" s="247">
        <v>0</v>
      </c>
      <c r="X134" s="247">
        <v>0</v>
      </c>
      <c r="Y134" s="247">
        <v>0</v>
      </c>
      <c r="Z134" s="247">
        <v>0</v>
      </c>
      <c r="AA134" s="247">
        <v>0</v>
      </c>
      <c r="AB134" s="247">
        <v>0</v>
      </c>
      <c r="AC134" s="247">
        <v>0</v>
      </c>
      <c r="AD134" s="247">
        <v>0</v>
      </c>
      <c r="AE134" s="247">
        <v>0</v>
      </c>
      <c r="AF134" s="247">
        <v>0</v>
      </c>
      <c r="AG134" s="248">
        <v>0</v>
      </c>
      <c r="AH134" s="245">
        <f>송도공장장!AH134+제조팀!AH134+송도밸리데이션팀!AH134+송도생산지원팀!AH134+송도설비관리팀!AH134+품질관리6팀!AH134+품질보증3팀!AH134</f>
        <v>0</v>
      </c>
      <c r="AI134" s="245">
        <f>송도공장장!AI134+제조팀!AI134+송도밸리데이션팀!AI134+송도생산지원팀!AI134+송도설비관리팀!AI134+품질관리6팀!AI134+품질보증3팀!AI134</f>
        <v>0</v>
      </c>
      <c r="AJ134" s="245">
        <f>송도공장장!AJ134+제조팀!AJ134+송도밸리데이션팀!AJ134+송도생산지원팀!AJ134+송도설비관리팀!AJ134+품질관리6팀!AJ134+품질보증3팀!AJ134</f>
        <v>0</v>
      </c>
      <c r="AK134" s="245">
        <f>송도공장장!AK134+제조팀!AK134+송도밸리데이션팀!AK134+송도생산지원팀!AK134+송도설비관리팀!AK134+품질관리6팀!AK134+품질보증3팀!AK134</f>
        <v>0</v>
      </c>
      <c r="AL134" s="245">
        <f>송도공장장!AL134+제조팀!AL134+송도밸리데이션팀!AL134+송도생산지원팀!AL134+송도설비관리팀!AL134+품질관리6팀!AL134+품질보증3팀!AL134</f>
        <v>0</v>
      </c>
      <c r="AM134" s="245">
        <f>송도공장장!AM134+제조팀!AM134+송도밸리데이션팀!AM134+송도생산지원팀!AM134+송도설비관리팀!AM134+품질관리6팀!AM134+품질보증3팀!AM134</f>
        <v>0</v>
      </c>
      <c r="AN134" s="245">
        <f>송도공장장!AN134+제조팀!AN134+송도밸리데이션팀!AN134+송도생산지원팀!AN134+송도설비관리팀!AN134+품질관리6팀!AN134+품질보증3팀!AN134</f>
        <v>0</v>
      </c>
      <c r="AO134" s="245">
        <f>송도공장장!AO134+제조팀!AO134+송도밸리데이션팀!AO134+송도생산지원팀!AO134+송도설비관리팀!AO134+품질관리6팀!AO134+품질보증3팀!AO134</f>
        <v>0</v>
      </c>
      <c r="AP134" s="245">
        <f>송도공장장!AP134+제조팀!AP134+송도밸리데이션팀!AP134+송도생산지원팀!AP134+송도설비관리팀!AP134+품질관리6팀!AP134+품질보증3팀!AP134</f>
        <v>0</v>
      </c>
      <c r="AQ134" s="245">
        <f>송도공장장!AQ134+제조팀!AQ134+송도밸리데이션팀!AQ134+송도생산지원팀!AQ134+송도설비관리팀!AQ134+품질관리6팀!AQ134+품질보증3팀!AQ134</f>
        <v>0</v>
      </c>
      <c r="AR134" s="245">
        <f>송도공장장!AR134+제조팀!AR134+송도밸리데이션팀!AR134+송도생산지원팀!AR134+송도설비관리팀!AR134+품질관리6팀!AR134+품질보증3팀!AR134</f>
        <v>0</v>
      </c>
      <c r="AS134" s="245">
        <f>송도공장장!AS134+제조팀!AS134+송도밸리데이션팀!AS134+송도생산지원팀!AS134+송도설비관리팀!AS134+품질관리6팀!AS134+품질보증3팀!AS134</f>
        <v>0</v>
      </c>
      <c r="AT134" s="245">
        <f>송도공장장!AT134+제조팀!AT134+송도밸리데이션팀!AT134+송도생산지원팀!AT134+송도설비관리팀!AT134+품질관리6팀!AT134+품질보증3팀!AT134</f>
        <v>0</v>
      </c>
      <c r="AU134" s="245">
        <f t="shared" si="53"/>
        <v>0</v>
      </c>
      <c r="AV134" s="245">
        <f t="shared" si="74"/>
        <v>0</v>
      </c>
      <c r="AW134" s="245">
        <f t="shared" si="75"/>
        <v>0</v>
      </c>
      <c r="AX134" s="245">
        <f t="shared" si="76"/>
        <v>0</v>
      </c>
      <c r="AY134" s="245">
        <f t="shared" si="124"/>
        <v>0</v>
      </c>
      <c r="AZ134" s="245">
        <f t="shared" si="125"/>
        <v>0</v>
      </c>
      <c r="BA134" s="245">
        <f t="shared" si="126"/>
        <v>0</v>
      </c>
      <c r="BB134" s="250"/>
      <c r="BC134" s="251" t="s">
        <v>24</v>
      </c>
      <c r="BD134" s="261"/>
      <c r="BE134" s="264">
        <v>0</v>
      </c>
      <c r="BF134" s="264">
        <v>0</v>
      </c>
      <c r="BG134" s="264">
        <v>0</v>
      </c>
      <c r="BH134" s="265">
        <f t="shared" si="77"/>
        <v>0</v>
      </c>
    </row>
    <row r="135" spans="1:60" outlineLevel="1" x14ac:dyDescent="0.3">
      <c r="A135" s="71" t="s">
        <v>250</v>
      </c>
      <c r="B135" s="238" t="s">
        <v>247</v>
      </c>
      <c r="C135" s="238" t="s">
        <v>31</v>
      </c>
      <c r="D135" s="239">
        <v>5116150</v>
      </c>
      <c r="E135" s="239" t="s">
        <v>248</v>
      </c>
      <c r="F135" s="277">
        <v>0</v>
      </c>
      <c r="G135" s="245">
        <f t="shared" si="122"/>
        <v>0</v>
      </c>
      <c r="H135" s="264">
        <f>IFERROR(INDEX('[1]2024'!$A:$Q,MATCH($A$3&amp;$D135,'[1]2024'!$B:$B,0),MATCH(H$4,'[1]2024'!$2:$2,0)),0)+IFERROR(INDEX('[1]2024'!$A:$Q,MATCH($B$3&amp;$D135,'[1]2024'!$B:$B,0),MATCH(H$4,'[1]2024'!$2:$2,0)),0)++IFERROR(INDEX('[1]2024'!$A:$Q,MATCH($C$3&amp;$D135,'[1]2024'!$B:$B,0),MATCH(H$4,'[1]2024'!$2:$2,0)),0)++IFERROR(INDEX('[1]2024'!$A:$Q,MATCH($D$3&amp;$D135,'[1]2024'!$B:$B,0),MATCH(H$4,'[1]2024'!$2:$2,0)),0)</f>
        <v>0</v>
      </c>
      <c r="I135" s="264">
        <f>IFERROR(INDEX('[1]2024'!$A:$Q,MATCH($A$3&amp;$D135,'[1]2024'!$B:$B,0),MATCH(I$4,'[1]2024'!$2:$2,0)),0)+IFERROR(INDEX('[1]2024'!$A:$Q,MATCH($B$3&amp;$D135,'[1]2024'!$B:$B,0),MATCH(I$4,'[1]2024'!$2:$2,0)),0)++IFERROR(INDEX('[1]2024'!$A:$Q,MATCH($C$3&amp;$D135,'[1]2024'!$B:$B,0),MATCH(I$4,'[1]2024'!$2:$2,0)),0)++IFERROR(INDEX('[1]2024'!$A:$Q,MATCH($D$3&amp;$D135,'[1]2024'!$B:$B,0),MATCH(I$4,'[1]2024'!$2:$2,0)),0)</f>
        <v>0</v>
      </c>
      <c r="J135" s="264">
        <f>IFERROR(INDEX('[1]2024'!$A:$Q,MATCH($A$3&amp;$D135,'[1]2024'!$B:$B,0),MATCH(J$4,'[1]2024'!$2:$2,0)),0)+IFERROR(INDEX('[1]2024'!$A:$Q,MATCH($B$3&amp;$D135,'[1]2024'!$B:$B,0),MATCH(J$4,'[1]2024'!$2:$2,0)),0)++IFERROR(INDEX('[1]2024'!$A:$Q,MATCH($C$3&amp;$D135,'[1]2024'!$B:$B,0),MATCH(J$4,'[1]2024'!$2:$2,0)),0)++IFERROR(INDEX('[1]2024'!$A:$Q,MATCH($D$3&amp;$D135,'[1]2024'!$B:$B,0),MATCH(J$4,'[1]2024'!$2:$2,0)),0)</f>
        <v>0</v>
      </c>
      <c r="K135" s="264">
        <f>IFERROR(INDEX('[1]2024'!$A:$Q,MATCH($A$3&amp;$D135,'[1]2024'!$B:$B,0),MATCH(K$4,'[1]2024'!$2:$2,0)),0)+IFERROR(INDEX('[1]2024'!$A:$Q,MATCH($B$3&amp;$D135,'[1]2024'!$B:$B,0),MATCH(K$4,'[1]2024'!$2:$2,0)),0)++IFERROR(INDEX('[1]2024'!$A:$Q,MATCH($C$3&amp;$D135,'[1]2024'!$B:$B,0),MATCH(K$4,'[1]2024'!$2:$2,0)),0)++IFERROR(INDEX('[1]2024'!$A:$Q,MATCH($D$3&amp;$D135,'[1]2024'!$B:$B,0),MATCH(K$4,'[1]2024'!$2:$2,0)),0)</f>
        <v>0</v>
      </c>
      <c r="L135" s="264">
        <f>IFERROR(INDEX('[1]2024'!$A:$Q,MATCH($A$3&amp;$D135,'[1]2024'!$B:$B,0),MATCH(L$4,'[1]2024'!$2:$2,0)),0)+IFERROR(INDEX('[1]2024'!$A:$Q,MATCH($B$3&amp;$D135,'[1]2024'!$B:$B,0),MATCH(L$4,'[1]2024'!$2:$2,0)),0)++IFERROR(INDEX('[1]2024'!$A:$Q,MATCH($C$3&amp;$D135,'[1]2024'!$B:$B,0),MATCH(L$4,'[1]2024'!$2:$2,0)),0)++IFERROR(INDEX('[1]2024'!$A:$Q,MATCH($D$3&amp;$D135,'[1]2024'!$B:$B,0),MATCH(L$4,'[1]2024'!$2:$2,0)),0)</f>
        <v>0</v>
      </c>
      <c r="M135" s="264">
        <f>IFERROR(INDEX('[1]2024'!$A:$Q,MATCH($A$3&amp;$D135,'[1]2024'!$B:$B,0),MATCH(M$4,'[1]2024'!$2:$2,0)),0)+IFERROR(INDEX('[1]2024'!$A:$Q,MATCH($B$3&amp;$D135,'[1]2024'!$B:$B,0),MATCH(M$4,'[1]2024'!$2:$2,0)),0)++IFERROR(INDEX('[1]2024'!$A:$Q,MATCH($C$3&amp;$D135,'[1]2024'!$B:$B,0),MATCH(M$4,'[1]2024'!$2:$2,0)),0)++IFERROR(INDEX('[1]2024'!$A:$Q,MATCH($D$3&amp;$D135,'[1]2024'!$B:$B,0),MATCH(M$4,'[1]2024'!$2:$2,0)),0)</f>
        <v>0</v>
      </c>
      <c r="N135" s="264">
        <f>IFERROR(INDEX('[1]2024'!$A:$Q,MATCH($A$3&amp;$D135,'[1]2024'!$B:$B,0),MATCH(N$4,'[1]2024'!$2:$2,0)),0)+IFERROR(INDEX('[1]2024'!$A:$Q,MATCH($B$3&amp;$D135,'[1]2024'!$B:$B,0),MATCH(N$4,'[1]2024'!$2:$2,0)),0)++IFERROR(INDEX('[1]2024'!$A:$Q,MATCH($C$3&amp;$D135,'[1]2024'!$B:$B,0),MATCH(N$4,'[1]2024'!$2:$2,0)),0)++IFERROR(INDEX('[1]2024'!$A:$Q,MATCH($D$3&amp;$D135,'[1]2024'!$B:$B,0),MATCH(N$4,'[1]2024'!$2:$2,0)),0)</f>
        <v>0</v>
      </c>
      <c r="O135" s="264">
        <f>IFERROR(INDEX('[1]2024'!$A:$Q,MATCH($A$3&amp;$D135,'[1]2024'!$B:$B,0),MATCH(O$4,'[1]2024'!$2:$2,0)),0)+IFERROR(INDEX('[1]2024'!$A:$Q,MATCH($B$3&amp;$D135,'[1]2024'!$B:$B,0),MATCH(O$4,'[1]2024'!$2:$2,0)),0)++IFERROR(INDEX('[1]2024'!$A:$Q,MATCH($C$3&amp;$D135,'[1]2024'!$B:$B,0),MATCH(O$4,'[1]2024'!$2:$2,0)),0)++IFERROR(INDEX('[1]2024'!$A:$Q,MATCH($D$3&amp;$D135,'[1]2024'!$B:$B,0),MATCH(O$4,'[1]2024'!$2:$2,0)),0)</f>
        <v>0</v>
      </c>
      <c r="P135" s="264">
        <f>IFERROR(INDEX('[1]2024'!$A:$Q,MATCH($A$3&amp;$D135,'[1]2024'!$B:$B,0),MATCH(P$4,'[1]2024'!$2:$2,0)),0)+IFERROR(INDEX('[1]2024'!$A:$Q,MATCH($B$3&amp;$D135,'[1]2024'!$B:$B,0),MATCH(P$4,'[1]2024'!$2:$2,0)),0)++IFERROR(INDEX('[1]2024'!$A:$Q,MATCH($C$3&amp;$D135,'[1]2024'!$B:$B,0),MATCH(P$4,'[1]2024'!$2:$2,0)),0)++IFERROR(INDEX('[1]2024'!$A:$Q,MATCH($D$3&amp;$D135,'[1]2024'!$B:$B,0),MATCH(P$4,'[1]2024'!$2:$2,0)),0)</f>
        <v>0</v>
      </c>
      <c r="Q135" s="264">
        <f>IFERROR(INDEX('[1]2024'!$A:$Q,MATCH($A$3&amp;$D135,'[1]2024'!$B:$B,0),MATCH(Q$4,'[1]2024'!$2:$2,0)),0)+IFERROR(INDEX('[1]2024'!$A:$Q,MATCH($B$3&amp;$D135,'[1]2024'!$B:$B,0),MATCH(Q$4,'[1]2024'!$2:$2,0)),0)++IFERROR(INDEX('[1]2024'!$A:$Q,MATCH($C$3&amp;$D135,'[1]2024'!$B:$B,0),MATCH(Q$4,'[1]2024'!$2:$2,0)),0)++IFERROR(INDEX('[1]2024'!$A:$Q,MATCH($D$3&amp;$D135,'[1]2024'!$B:$B,0),MATCH(Q$4,'[1]2024'!$2:$2,0)),0)</f>
        <v>0</v>
      </c>
      <c r="R135" s="264">
        <f>IFERROR(INDEX('[1]2024'!$A:$Q,MATCH($A$3&amp;$D135,'[1]2024'!$B:$B,0),MATCH(R$4,'[1]2024'!$2:$2,0)),0)+IFERROR(INDEX('[1]2024'!$A:$Q,MATCH($B$3&amp;$D135,'[1]2024'!$B:$B,0),MATCH(R$4,'[1]2024'!$2:$2,0)),0)++IFERROR(INDEX('[1]2024'!$A:$Q,MATCH($C$3&amp;$D135,'[1]2024'!$B:$B,0),MATCH(R$4,'[1]2024'!$2:$2,0)),0)++IFERROR(INDEX('[1]2024'!$A:$Q,MATCH($D$3&amp;$D135,'[1]2024'!$B:$B,0),MATCH(R$4,'[1]2024'!$2:$2,0)),0)</f>
        <v>0</v>
      </c>
      <c r="S135" s="264">
        <f>IFERROR(INDEX('[1]2024'!$A:$Q,MATCH($A$3&amp;$D135,'[1]2024'!$B:$B,0),MATCH(S$4,'[1]2024'!$2:$2,0)),0)+IFERROR(INDEX('[1]2024'!$A:$Q,MATCH($B$3&amp;$D135,'[1]2024'!$B:$B,0),MATCH(S$4,'[1]2024'!$2:$2,0)),0)++IFERROR(INDEX('[1]2024'!$A:$Q,MATCH($C$3&amp;$D135,'[1]2024'!$B:$B,0),MATCH(S$4,'[1]2024'!$2:$2,0)),0)++IFERROR(INDEX('[1]2024'!$A:$Q,MATCH($D$3&amp;$D135,'[1]2024'!$B:$B,0),MATCH(S$4,'[1]2024'!$2:$2,0)),0)</f>
        <v>0</v>
      </c>
      <c r="T135" s="75">
        <v>0</v>
      </c>
      <c r="U135" s="245">
        <f t="shared" si="123"/>
        <v>0</v>
      </c>
      <c r="V135" s="246">
        <v>0</v>
      </c>
      <c r="W135" s="247">
        <v>0</v>
      </c>
      <c r="X135" s="247">
        <v>0</v>
      </c>
      <c r="Y135" s="247">
        <v>0</v>
      </c>
      <c r="Z135" s="247">
        <v>0</v>
      </c>
      <c r="AA135" s="247">
        <v>0</v>
      </c>
      <c r="AB135" s="247">
        <v>0</v>
      </c>
      <c r="AC135" s="247">
        <v>0</v>
      </c>
      <c r="AD135" s="247">
        <v>0</v>
      </c>
      <c r="AE135" s="247">
        <v>0</v>
      </c>
      <c r="AF135" s="247">
        <v>0</v>
      </c>
      <c r="AG135" s="248">
        <v>0</v>
      </c>
      <c r="AH135" s="245">
        <f>송도공장장!AH135+제조팀!AH135+송도밸리데이션팀!AH135+송도생산지원팀!AH135+송도설비관리팀!AH135+품질관리6팀!AH135+품질보증3팀!AH135</f>
        <v>960000</v>
      </c>
      <c r="AI135" s="245">
        <f>송도공장장!AI135+제조팀!AI135+송도밸리데이션팀!AI135+송도생산지원팀!AI135+송도설비관리팀!AI135+품질관리6팀!AI135+품질보증3팀!AI135</f>
        <v>80000</v>
      </c>
      <c r="AJ135" s="245">
        <f>송도공장장!AJ135+제조팀!AJ135+송도밸리데이션팀!AJ135+송도생산지원팀!AJ135+송도설비관리팀!AJ135+품질관리6팀!AJ135+품질보증3팀!AJ135</f>
        <v>80000</v>
      </c>
      <c r="AK135" s="245">
        <f>송도공장장!AK135+제조팀!AK135+송도밸리데이션팀!AK135+송도생산지원팀!AK135+송도설비관리팀!AK135+품질관리6팀!AK135+품질보증3팀!AK135</f>
        <v>80000</v>
      </c>
      <c r="AL135" s="245">
        <f>송도공장장!AL135+제조팀!AL135+송도밸리데이션팀!AL135+송도생산지원팀!AL135+송도설비관리팀!AL135+품질관리6팀!AL135+품질보증3팀!AL135</f>
        <v>80000</v>
      </c>
      <c r="AM135" s="245">
        <f>송도공장장!AM135+제조팀!AM135+송도밸리데이션팀!AM135+송도생산지원팀!AM135+송도설비관리팀!AM135+품질관리6팀!AM135+품질보증3팀!AM135</f>
        <v>80000</v>
      </c>
      <c r="AN135" s="245">
        <f>송도공장장!AN135+제조팀!AN135+송도밸리데이션팀!AN135+송도생산지원팀!AN135+송도설비관리팀!AN135+품질관리6팀!AN135+품질보증3팀!AN135</f>
        <v>80000</v>
      </c>
      <c r="AO135" s="245">
        <f>송도공장장!AO135+제조팀!AO135+송도밸리데이션팀!AO135+송도생산지원팀!AO135+송도설비관리팀!AO135+품질관리6팀!AO135+품질보증3팀!AO135</f>
        <v>80000</v>
      </c>
      <c r="AP135" s="245">
        <f>송도공장장!AP135+제조팀!AP135+송도밸리데이션팀!AP135+송도생산지원팀!AP135+송도설비관리팀!AP135+품질관리6팀!AP135+품질보증3팀!AP135</f>
        <v>80000</v>
      </c>
      <c r="AQ135" s="245">
        <f>송도공장장!AQ135+제조팀!AQ135+송도밸리데이션팀!AQ135+송도생산지원팀!AQ135+송도설비관리팀!AQ135+품질관리6팀!AQ135+품질보증3팀!AQ135</f>
        <v>80000</v>
      </c>
      <c r="AR135" s="245">
        <f>송도공장장!AR135+제조팀!AR135+송도밸리데이션팀!AR135+송도생산지원팀!AR135+송도설비관리팀!AR135+품질관리6팀!AR135+품질보증3팀!AR135</f>
        <v>80000</v>
      </c>
      <c r="AS135" s="245">
        <f>송도공장장!AS135+제조팀!AS135+송도밸리데이션팀!AS135+송도생산지원팀!AS135+송도설비관리팀!AS135+품질관리6팀!AS135+품질보증3팀!AS135</f>
        <v>80000</v>
      </c>
      <c r="AT135" s="245">
        <f>송도공장장!AT135+제조팀!AT135+송도밸리데이션팀!AT135+송도생산지원팀!AT135+송도설비관리팀!AT135+품질관리6팀!AT135+품질보증3팀!AT135</f>
        <v>80000</v>
      </c>
      <c r="AU135" s="245">
        <f t="shared" si="53"/>
        <v>240000</v>
      </c>
      <c r="AV135" s="245">
        <f t="shared" si="74"/>
        <v>240000</v>
      </c>
      <c r="AW135" s="245">
        <f t="shared" si="75"/>
        <v>240000</v>
      </c>
      <c r="AX135" s="245">
        <f t="shared" si="76"/>
        <v>240000</v>
      </c>
      <c r="AY135" s="245">
        <f t="shared" si="124"/>
        <v>960000</v>
      </c>
      <c r="AZ135" s="245">
        <f t="shared" si="125"/>
        <v>960000</v>
      </c>
      <c r="BA135" s="245">
        <f t="shared" si="126"/>
        <v>960000</v>
      </c>
      <c r="BB135" s="250"/>
      <c r="BC135" s="266" t="s">
        <v>24</v>
      </c>
      <c r="BD135" s="267"/>
      <c r="BE135" s="264">
        <v>0</v>
      </c>
      <c r="BF135" s="264">
        <v>0</v>
      </c>
      <c r="BG135" s="264">
        <v>0</v>
      </c>
      <c r="BH135" s="265">
        <f t="shared" si="77"/>
        <v>0</v>
      </c>
    </row>
    <row r="136" spans="1:60" outlineLevel="1" x14ac:dyDescent="0.3">
      <c r="A136" s="71" t="s">
        <v>251</v>
      </c>
      <c r="B136" s="238" t="s">
        <v>243</v>
      </c>
      <c r="C136" s="238" t="s">
        <v>31</v>
      </c>
      <c r="D136" s="239">
        <v>5116160</v>
      </c>
      <c r="E136" s="239" t="s">
        <v>244</v>
      </c>
      <c r="F136" s="277">
        <v>0</v>
      </c>
      <c r="G136" s="245">
        <f t="shared" si="122"/>
        <v>0</v>
      </c>
      <c r="H136" s="264">
        <f>IFERROR(INDEX('[1]2024'!$A:$Q,MATCH($A$3&amp;$D136,'[1]2024'!$B:$B,0),MATCH(H$4,'[1]2024'!$2:$2,0)),0)+IFERROR(INDEX('[1]2024'!$A:$Q,MATCH($B$3&amp;$D136,'[1]2024'!$B:$B,0),MATCH(H$4,'[1]2024'!$2:$2,0)),0)++IFERROR(INDEX('[1]2024'!$A:$Q,MATCH($C$3&amp;$D136,'[1]2024'!$B:$B,0),MATCH(H$4,'[1]2024'!$2:$2,0)),0)++IFERROR(INDEX('[1]2024'!$A:$Q,MATCH($D$3&amp;$D136,'[1]2024'!$B:$B,0),MATCH(H$4,'[1]2024'!$2:$2,0)),0)</f>
        <v>0</v>
      </c>
      <c r="I136" s="264">
        <f>IFERROR(INDEX('[1]2024'!$A:$Q,MATCH($A$3&amp;$D136,'[1]2024'!$B:$B,0),MATCH(I$4,'[1]2024'!$2:$2,0)),0)+IFERROR(INDEX('[1]2024'!$A:$Q,MATCH($B$3&amp;$D136,'[1]2024'!$B:$B,0),MATCH(I$4,'[1]2024'!$2:$2,0)),0)++IFERROR(INDEX('[1]2024'!$A:$Q,MATCH($C$3&amp;$D136,'[1]2024'!$B:$B,0),MATCH(I$4,'[1]2024'!$2:$2,0)),0)++IFERROR(INDEX('[1]2024'!$A:$Q,MATCH($D$3&amp;$D136,'[1]2024'!$B:$B,0),MATCH(I$4,'[1]2024'!$2:$2,0)),0)</f>
        <v>0</v>
      </c>
      <c r="J136" s="264">
        <f>IFERROR(INDEX('[1]2024'!$A:$Q,MATCH($A$3&amp;$D136,'[1]2024'!$B:$B,0),MATCH(J$4,'[1]2024'!$2:$2,0)),0)+IFERROR(INDEX('[1]2024'!$A:$Q,MATCH($B$3&amp;$D136,'[1]2024'!$B:$B,0),MATCH(J$4,'[1]2024'!$2:$2,0)),0)++IFERROR(INDEX('[1]2024'!$A:$Q,MATCH($C$3&amp;$D136,'[1]2024'!$B:$B,0),MATCH(J$4,'[1]2024'!$2:$2,0)),0)++IFERROR(INDEX('[1]2024'!$A:$Q,MATCH($D$3&amp;$D136,'[1]2024'!$B:$B,0),MATCH(J$4,'[1]2024'!$2:$2,0)),0)</f>
        <v>0</v>
      </c>
      <c r="K136" s="264">
        <f>IFERROR(INDEX('[1]2024'!$A:$Q,MATCH($A$3&amp;$D136,'[1]2024'!$B:$B,0),MATCH(K$4,'[1]2024'!$2:$2,0)),0)+IFERROR(INDEX('[1]2024'!$A:$Q,MATCH($B$3&amp;$D136,'[1]2024'!$B:$B,0),MATCH(K$4,'[1]2024'!$2:$2,0)),0)++IFERROR(INDEX('[1]2024'!$A:$Q,MATCH($C$3&amp;$D136,'[1]2024'!$B:$B,0),MATCH(K$4,'[1]2024'!$2:$2,0)),0)++IFERROR(INDEX('[1]2024'!$A:$Q,MATCH($D$3&amp;$D136,'[1]2024'!$B:$B,0),MATCH(K$4,'[1]2024'!$2:$2,0)),0)</f>
        <v>0</v>
      </c>
      <c r="L136" s="264">
        <f>IFERROR(INDEX('[1]2024'!$A:$Q,MATCH($A$3&amp;$D136,'[1]2024'!$B:$B,0),MATCH(L$4,'[1]2024'!$2:$2,0)),0)+IFERROR(INDEX('[1]2024'!$A:$Q,MATCH($B$3&amp;$D136,'[1]2024'!$B:$B,0),MATCH(L$4,'[1]2024'!$2:$2,0)),0)++IFERROR(INDEX('[1]2024'!$A:$Q,MATCH($C$3&amp;$D136,'[1]2024'!$B:$B,0),MATCH(L$4,'[1]2024'!$2:$2,0)),0)++IFERROR(INDEX('[1]2024'!$A:$Q,MATCH($D$3&amp;$D136,'[1]2024'!$B:$B,0),MATCH(L$4,'[1]2024'!$2:$2,0)),0)</f>
        <v>0</v>
      </c>
      <c r="M136" s="264">
        <f>IFERROR(INDEX('[1]2024'!$A:$Q,MATCH($A$3&amp;$D136,'[1]2024'!$B:$B,0),MATCH(M$4,'[1]2024'!$2:$2,0)),0)+IFERROR(INDEX('[1]2024'!$A:$Q,MATCH($B$3&amp;$D136,'[1]2024'!$B:$B,0),MATCH(M$4,'[1]2024'!$2:$2,0)),0)++IFERROR(INDEX('[1]2024'!$A:$Q,MATCH($C$3&amp;$D136,'[1]2024'!$B:$B,0),MATCH(M$4,'[1]2024'!$2:$2,0)),0)++IFERROR(INDEX('[1]2024'!$A:$Q,MATCH($D$3&amp;$D136,'[1]2024'!$B:$B,0),MATCH(M$4,'[1]2024'!$2:$2,0)),0)</f>
        <v>0</v>
      </c>
      <c r="N136" s="264">
        <f>IFERROR(INDEX('[1]2024'!$A:$Q,MATCH($A$3&amp;$D136,'[1]2024'!$B:$B,0),MATCH(N$4,'[1]2024'!$2:$2,0)),0)+IFERROR(INDEX('[1]2024'!$A:$Q,MATCH($B$3&amp;$D136,'[1]2024'!$B:$B,0),MATCH(N$4,'[1]2024'!$2:$2,0)),0)++IFERROR(INDEX('[1]2024'!$A:$Q,MATCH($C$3&amp;$D136,'[1]2024'!$B:$B,0),MATCH(N$4,'[1]2024'!$2:$2,0)),0)++IFERROR(INDEX('[1]2024'!$A:$Q,MATCH($D$3&amp;$D136,'[1]2024'!$B:$B,0),MATCH(N$4,'[1]2024'!$2:$2,0)),0)</f>
        <v>0</v>
      </c>
      <c r="O136" s="264">
        <f>IFERROR(INDEX('[1]2024'!$A:$Q,MATCH($A$3&amp;$D136,'[1]2024'!$B:$B,0),MATCH(O$4,'[1]2024'!$2:$2,0)),0)+IFERROR(INDEX('[1]2024'!$A:$Q,MATCH($B$3&amp;$D136,'[1]2024'!$B:$B,0),MATCH(O$4,'[1]2024'!$2:$2,0)),0)++IFERROR(INDEX('[1]2024'!$A:$Q,MATCH($C$3&amp;$D136,'[1]2024'!$B:$B,0),MATCH(O$4,'[1]2024'!$2:$2,0)),0)++IFERROR(INDEX('[1]2024'!$A:$Q,MATCH($D$3&amp;$D136,'[1]2024'!$B:$B,0),MATCH(O$4,'[1]2024'!$2:$2,0)),0)</f>
        <v>0</v>
      </c>
      <c r="P136" s="264">
        <f>IFERROR(INDEX('[1]2024'!$A:$Q,MATCH($A$3&amp;$D136,'[1]2024'!$B:$B,0),MATCH(P$4,'[1]2024'!$2:$2,0)),0)+IFERROR(INDEX('[1]2024'!$A:$Q,MATCH($B$3&amp;$D136,'[1]2024'!$B:$B,0),MATCH(P$4,'[1]2024'!$2:$2,0)),0)++IFERROR(INDEX('[1]2024'!$A:$Q,MATCH($C$3&amp;$D136,'[1]2024'!$B:$B,0),MATCH(P$4,'[1]2024'!$2:$2,0)),0)++IFERROR(INDEX('[1]2024'!$A:$Q,MATCH($D$3&amp;$D136,'[1]2024'!$B:$B,0),MATCH(P$4,'[1]2024'!$2:$2,0)),0)</f>
        <v>0</v>
      </c>
      <c r="Q136" s="264">
        <f>IFERROR(INDEX('[1]2024'!$A:$Q,MATCH($A$3&amp;$D136,'[1]2024'!$B:$B,0),MATCH(Q$4,'[1]2024'!$2:$2,0)),0)+IFERROR(INDEX('[1]2024'!$A:$Q,MATCH($B$3&amp;$D136,'[1]2024'!$B:$B,0),MATCH(Q$4,'[1]2024'!$2:$2,0)),0)++IFERROR(INDEX('[1]2024'!$A:$Q,MATCH($C$3&amp;$D136,'[1]2024'!$B:$B,0),MATCH(Q$4,'[1]2024'!$2:$2,0)),0)++IFERROR(INDEX('[1]2024'!$A:$Q,MATCH($D$3&amp;$D136,'[1]2024'!$B:$B,0),MATCH(Q$4,'[1]2024'!$2:$2,0)),0)</f>
        <v>0</v>
      </c>
      <c r="R136" s="264">
        <f>IFERROR(INDEX('[1]2024'!$A:$Q,MATCH($A$3&amp;$D136,'[1]2024'!$B:$B,0),MATCH(R$4,'[1]2024'!$2:$2,0)),0)+IFERROR(INDEX('[1]2024'!$A:$Q,MATCH($B$3&amp;$D136,'[1]2024'!$B:$B,0),MATCH(R$4,'[1]2024'!$2:$2,0)),0)++IFERROR(INDEX('[1]2024'!$A:$Q,MATCH($C$3&amp;$D136,'[1]2024'!$B:$B,0),MATCH(R$4,'[1]2024'!$2:$2,0)),0)++IFERROR(INDEX('[1]2024'!$A:$Q,MATCH($D$3&amp;$D136,'[1]2024'!$B:$B,0),MATCH(R$4,'[1]2024'!$2:$2,0)),0)</f>
        <v>0</v>
      </c>
      <c r="S136" s="264">
        <f>IFERROR(INDEX('[1]2024'!$A:$Q,MATCH($A$3&amp;$D136,'[1]2024'!$B:$B,0),MATCH(S$4,'[1]2024'!$2:$2,0)),0)+IFERROR(INDEX('[1]2024'!$A:$Q,MATCH($B$3&amp;$D136,'[1]2024'!$B:$B,0),MATCH(S$4,'[1]2024'!$2:$2,0)),0)++IFERROR(INDEX('[1]2024'!$A:$Q,MATCH($C$3&amp;$D136,'[1]2024'!$B:$B,0),MATCH(S$4,'[1]2024'!$2:$2,0)),0)++IFERROR(INDEX('[1]2024'!$A:$Q,MATCH($D$3&amp;$D136,'[1]2024'!$B:$B,0),MATCH(S$4,'[1]2024'!$2:$2,0)),0)</f>
        <v>0</v>
      </c>
      <c r="T136" s="75">
        <v>0</v>
      </c>
      <c r="U136" s="245">
        <f t="shared" si="123"/>
        <v>0</v>
      </c>
      <c r="V136" s="246">
        <v>0</v>
      </c>
      <c r="W136" s="247">
        <v>0</v>
      </c>
      <c r="X136" s="247">
        <v>0</v>
      </c>
      <c r="Y136" s="247">
        <v>0</v>
      </c>
      <c r="Z136" s="247">
        <v>0</v>
      </c>
      <c r="AA136" s="247">
        <v>0</v>
      </c>
      <c r="AB136" s="247">
        <v>0</v>
      </c>
      <c r="AC136" s="247">
        <v>0</v>
      </c>
      <c r="AD136" s="247">
        <v>0</v>
      </c>
      <c r="AE136" s="247">
        <v>0</v>
      </c>
      <c r="AF136" s="247">
        <v>0</v>
      </c>
      <c r="AG136" s="248">
        <v>0</v>
      </c>
      <c r="AH136" s="245">
        <f>송도공장장!AH136+제조팀!AH136+송도밸리데이션팀!AH136+송도생산지원팀!AH136+송도설비관리팀!AH136+품질관리6팀!AH136+품질보증3팀!AH136</f>
        <v>0</v>
      </c>
      <c r="AI136" s="245">
        <f>송도공장장!AI136+제조팀!AI136+송도밸리데이션팀!AI136+송도생산지원팀!AI136+송도설비관리팀!AI136+품질관리6팀!AI136+품질보증3팀!AI136</f>
        <v>0</v>
      </c>
      <c r="AJ136" s="245">
        <f>송도공장장!AJ136+제조팀!AJ136+송도밸리데이션팀!AJ136+송도생산지원팀!AJ136+송도설비관리팀!AJ136+품질관리6팀!AJ136+품질보증3팀!AJ136</f>
        <v>0</v>
      </c>
      <c r="AK136" s="245">
        <f>송도공장장!AK136+제조팀!AK136+송도밸리데이션팀!AK136+송도생산지원팀!AK136+송도설비관리팀!AK136+품질관리6팀!AK136+품질보증3팀!AK136</f>
        <v>0</v>
      </c>
      <c r="AL136" s="245">
        <f>송도공장장!AL136+제조팀!AL136+송도밸리데이션팀!AL136+송도생산지원팀!AL136+송도설비관리팀!AL136+품질관리6팀!AL136+품질보증3팀!AL136</f>
        <v>0</v>
      </c>
      <c r="AM136" s="245">
        <f>송도공장장!AM136+제조팀!AM136+송도밸리데이션팀!AM136+송도생산지원팀!AM136+송도설비관리팀!AM136+품질관리6팀!AM136+품질보증3팀!AM136</f>
        <v>0</v>
      </c>
      <c r="AN136" s="245">
        <f>송도공장장!AN136+제조팀!AN136+송도밸리데이션팀!AN136+송도생산지원팀!AN136+송도설비관리팀!AN136+품질관리6팀!AN136+품질보증3팀!AN136</f>
        <v>0</v>
      </c>
      <c r="AO136" s="245">
        <f>송도공장장!AO136+제조팀!AO136+송도밸리데이션팀!AO136+송도생산지원팀!AO136+송도설비관리팀!AO136+품질관리6팀!AO136+품질보증3팀!AO136</f>
        <v>0</v>
      </c>
      <c r="AP136" s="245">
        <f>송도공장장!AP136+제조팀!AP136+송도밸리데이션팀!AP136+송도생산지원팀!AP136+송도설비관리팀!AP136+품질관리6팀!AP136+품질보증3팀!AP136</f>
        <v>0</v>
      </c>
      <c r="AQ136" s="245">
        <f>송도공장장!AQ136+제조팀!AQ136+송도밸리데이션팀!AQ136+송도생산지원팀!AQ136+송도설비관리팀!AQ136+품질관리6팀!AQ136+품질보증3팀!AQ136</f>
        <v>0</v>
      </c>
      <c r="AR136" s="245">
        <f>송도공장장!AR136+제조팀!AR136+송도밸리데이션팀!AR136+송도생산지원팀!AR136+송도설비관리팀!AR136+품질관리6팀!AR136+품질보증3팀!AR136</f>
        <v>0</v>
      </c>
      <c r="AS136" s="245">
        <f>송도공장장!AS136+제조팀!AS136+송도밸리데이션팀!AS136+송도생산지원팀!AS136+송도설비관리팀!AS136+품질관리6팀!AS136+품질보증3팀!AS136</f>
        <v>0</v>
      </c>
      <c r="AT136" s="245">
        <f>송도공장장!AT136+제조팀!AT136+송도밸리데이션팀!AT136+송도생산지원팀!AT136+송도설비관리팀!AT136+품질관리6팀!AT136+품질보증3팀!AT136</f>
        <v>0</v>
      </c>
      <c r="AU136" s="245">
        <f t="shared" si="53"/>
        <v>0</v>
      </c>
      <c r="AV136" s="245">
        <f t="shared" si="74"/>
        <v>0</v>
      </c>
      <c r="AW136" s="245">
        <f t="shared" si="75"/>
        <v>0</v>
      </c>
      <c r="AX136" s="245">
        <f t="shared" si="76"/>
        <v>0</v>
      </c>
      <c r="AY136" s="245">
        <f t="shared" si="124"/>
        <v>0</v>
      </c>
      <c r="AZ136" s="245">
        <f t="shared" si="125"/>
        <v>0</v>
      </c>
      <c r="BA136" s="245">
        <f t="shared" si="126"/>
        <v>0</v>
      </c>
      <c r="BB136" s="250"/>
      <c r="BC136" s="251" t="s">
        <v>24</v>
      </c>
      <c r="BD136" s="261"/>
      <c r="BE136" s="264">
        <v>0</v>
      </c>
      <c r="BF136" s="264">
        <v>0</v>
      </c>
      <c r="BG136" s="264">
        <v>0</v>
      </c>
      <c r="BH136" s="265">
        <f t="shared" si="77"/>
        <v>0</v>
      </c>
    </row>
    <row r="137" spans="1:60" outlineLevel="1" x14ac:dyDescent="0.3">
      <c r="A137" s="71" t="s">
        <v>252</v>
      </c>
      <c r="B137" s="238" t="s">
        <v>243</v>
      </c>
      <c r="C137" s="238" t="s">
        <v>31</v>
      </c>
      <c r="D137" s="239">
        <v>5116111</v>
      </c>
      <c r="E137" s="239" t="s">
        <v>244</v>
      </c>
      <c r="F137" s="277">
        <v>0</v>
      </c>
      <c r="G137" s="245">
        <f t="shared" si="122"/>
        <v>0</v>
      </c>
      <c r="H137" s="264">
        <f>IFERROR(INDEX('[1]2024'!$A:$Q,MATCH($A$3&amp;$D137,'[1]2024'!$B:$B,0),MATCH(H$4,'[1]2024'!$2:$2,0)),0)+IFERROR(INDEX('[1]2024'!$A:$Q,MATCH($B$3&amp;$D137,'[1]2024'!$B:$B,0),MATCH(H$4,'[1]2024'!$2:$2,0)),0)++IFERROR(INDEX('[1]2024'!$A:$Q,MATCH($C$3&amp;$D137,'[1]2024'!$B:$B,0),MATCH(H$4,'[1]2024'!$2:$2,0)),0)++IFERROR(INDEX('[1]2024'!$A:$Q,MATCH($D$3&amp;$D137,'[1]2024'!$B:$B,0),MATCH(H$4,'[1]2024'!$2:$2,0)),0)</f>
        <v>0</v>
      </c>
      <c r="I137" s="264">
        <f>IFERROR(INDEX('[1]2024'!$A:$Q,MATCH($A$3&amp;$D137,'[1]2024'!$B:$B,0),MATCH(I$4,'[1]2024'!$2:$2,0)),0)+IFERROR(INDEX('[1]2024'!$A:$Q,MATCH($B$3&amp;$D137,'[1]2024'!$B:$B,0),MATCH(I$4,'[1]2024'!$2:$2,0)),0)++IFERROR(INDEX('[1]2024'!$A:$Q,MATCH($C$3&amp;$D137,'[1]2024'!$B:$B,0),MATCH(I$4,'[1]2024'!$2:$2,0)),0)++IFERROR(INDEX('[1]2024'!$A:$Q,MATCH($D$3&amp;$D137,'[1]2024'!$B:$B,0),MATCH(I$4,'[1]2024'!$2:$2,0)),0)</f>
        <v>0</v>
      </c>
      <c r="J137" s="264">
        <f>IFERROR(INDEX('[1]2024'!$A:$Q,MATCH($A$3&amp;$D137,'[1]2024'!$B:$B,0),MATCH(J$4,'[1]2024'!$2:$2,0)),0)+IFERROR(INDEX('[1]2024'!$A:$Q,MATCH($B$3&amp;$D137,'[1]2024'!$B:$B,0),MATCH(J$4,'[1]2024'!$2:$2,0)),0)++IFERROR(INDEX('[1]2024'!$A:$Q,MATCH($C$3&amp;$D137,'[1]2024'!$B:$B,0),MATCH(J$4,'[1]2024'!$2:$2,0)),0)++IFERROR(INDEX('[1]2024'!$A:$Q,MATCH($D$3&amp;$D137,'[1]2024'!$B:$B,0),MATCH(J$4,'[1]2024'!$2:$2,0)),0)</f>
        <v>0</v>
      </c>
      <c r="K137" s="264">
        <f>IFERROR(INDEX('[1]2024'!$A:$Q,MATCH($A$3&amp;$D137,'[1]2024'!$B:$B,0),MATCH(K$4,'[1]2024'!$2:$2,0)),0)+IFERROR(INDEX('[1]2024'!$A:$Q,MATCH($B$3&amp;$D137,'[1]2024'!$B:$B,0),MATCH(K$4,'[1]2024'!$2:$2,0)),0)++IFERROR(INDEX('[1]2024'!$A:$Q,MATCH($C$3&amp;$D137,'[1]2024'!$B:$B,0),MATCH(K$4,'[1]2024'!$2:$2,0)),0)++IFERROR(INDEX('[1]2024'!$A:$Q,MATCH($D$3&amp;$D137,'[1]2024'!$B:$B,0),MATCH(K$4,'[1]2024'!$2:$2,0)),0)</f>
        <v>0</v>
      </c>
      <c r="L137" s="264">
        <f>IFERROR(INDEX('[1]2024'!$A:$Q,MATCH($A$3&amp;$D137,'[1]2024'!$B:$B,0),MATCH(L$4,'[1]2024'!$2:$2,0)),0)+IFERROR(INDEX('[1]2024'!$A:$Q,MATCH($B$3&amp;$D137,'[1]2024'!$B:$B,0),MATCH(L$4,'[1]2024'!$2:$2,0)),0)++IFERROR(INDEX('[1]2024'!$A:$Q,MATCH($C$3&amp;$D137,'[1]2024'!$B:$B,0),MATCH(L$4,'[1]2024'!$2:$2,0)),0)++IFERROR(INDEX('[1]2024'!$A:$Q,MATCH($D$3&amp;$D137,'[1]2024'!$B:$B,0),MATCH(L$4,'[1]2024'!$2:$2,0)),0)</f>
        <v>0</v>
      </c>
      <c r="M137" s="264">
        <f>IFERROR(INDEX('[1]2024'!$A:$Q,MATCH($A$3&amp;$D137,'[1]2024'!$B:$B,0),MATCH(M$4,'[1]2024'!$2:$2,0)),0)+IFERROR(INDEX('[1]2024'!$A:$Q,MATCH($B$3&amp;$D137,'[1]2024'!$B:$B,0),MATCH(M$4,'[1]2024'!$2:$2,0)),0)++IFERROR(INDEX('[1]2024'!$A:$Q,MATCH($C$3&amp;$D137,'[1]2024'!$B:$B,0),MATCH(M$4,'[1]2024'!$2:$2,0)),0)++IFERROR(INDEX('[1]2024'!$A:$Q,MATCH($D$3&amp;$D137,'[1]2024'!$B:$B,0),MATCH(M$4,'[1]2024'!$2:$2,0)),0)</f>
        <v>0</v>
      </c>
      <c r="N137" s="264">
        <f>IFERROR(INDEX('[1]2024'!$A:$Q,MATCH($A$3&amp;$D137,'[1]2024'!$B:$B,0),MATCH(N$4,'[1]2024'!$2:$2,0)),0)+IFERROR(INDEX('[1]2024'!$A:$Q,MATCH($B$3&amp;$D137,'[1]2024'!$B:$B,0),MATCH(N$4,'[1]2024'!$2:$2,0)),0)++IFERROR(INDEX('[1]2024'!$A:$Q,MATCH($C$3&amp;$D137,'[1]2024'!$B:$B,0),MATCH(N$4,'[1]2024'!$2:$2,0)),0)++IFERROR(INDEX('[1]2024'!$A:$Q,MATCH($D$3&amp;$D137,'[1]2024'!$B:$B,0),MATCH(N$4,'[1]2024'!$2:$2,0)),0)</f>
        <v>0</v>
      </c>
      <c r="O137" s="264">
        <f>IFERROR(INDEX('[1]2024'!$A:$Q,MATCH($A$3&amp;$D137,'[1]2024'!$B:$B,0),MATCH(O$4,'[1]2024'!$2:$2,0)),0)+IFERROR(INDEX('[1]2024'!$A:$Q,MATCH($B$3&amp;$D137,'[1]2024'!$B:$B,0),MATCH(O$4,'[1]2024'!$2:$2,0)),0)++IFERROR(INDEX('[1]2024'!$A:$Q,MATCH($C$3&amp;$D137,'[1]2024'!$B:$B,0),MATCH(O$4,'[1]2024'!$2:$2,0)),0)++IFERROR(INDEX('[1]2024'!$A:$Q,MATCH($D$3&amp;$D137,'[1]2024'!$B:$B,0),MATCH(O$4,'[1]2024'!$2:$2,0)),0)</f>
        <v>0</v>
      </c>
      <c r="P137" s="264">
        <f>IFERROR(INDEX('[1]2024'!$A:$Q,MATCH($A$3&amp;$D137,'[1]2024'!$B:$B,0),MATCH(P$4,'[1]2024'!$2:$2,0)),0)+IFERROR(INDEX('[1]2024'!$A:$Q,MATCH($B$3&amp;$D137,'[1]2024'!$B:$B,0),MATCH(P$4,'[1]2024'!$2:$2,0)),0)++IFERROR(INDEX('[1]2024'!$A:$Q,MATCH($C$3&amp;$D137,'[1]2024'!$B:$B,0),MATCH(P$4,'[1]2024'!$2:$2,0)),0)++IFERROR(INDEX('[1]2024'!$A:$Q,MATCH($D$3&amp;$D137,'[1]2024'!$B:$B,0),MATCH(P$4,'[1]2024'!$2:$2,0)),0)</f>
        <v>0</v>
      </c>
      <c r="Q137" s="264">
        <f>IFERROR(INDEX('[1]2024'!$A:$Q,MATCH($A$3&amp;$D137,'[1]2024'!$B:$B,0),MATCH(Q$4,'[1]2024'!$2:$2,0)),0)+IFERROR(INDEX('[1]2024'!$A:$Q,MATCH($B$3&amp;$D137,'[1]2024'!$B:$B,0),MATCH(Q$4,'[1]2024'!$2:$2,0)),0)++IFERROR(INDEX('[1]2024'!$A:$Q,MATCH($C$3&amp;$D137,'[1]2024'!$B:$B,0),MATCH(Q$4,'[1]2024'!$2:$2,0)),0)++IFERROR(INDEX('[1]2024'!$A:$Q,MATCH($D$3&amp;$D137,'[1]2024'!$B:$B,0),MATCH(Q$4,'[1]2024'!$2:$2,0)),0)</f>
        <v>0</v>
      </c>
      <c r="R137" s="264">
        <f>IFERROR(INDEX('[1]2024'!$A:$Q,MATCH($A$3&amp;$D137,'[1]2024'!$B:$B,0),MATCH(R$4,'[1]2024'!$2:$2,0)),0)+IFERROR(INDEX('[1]2024'!$A:$Q,MATCH($B$3&amp;$D137,'[1]2024'!$B:$B,0),MATCH(R$4,'[1]2024'!$2:$2,0)),0)++IFERROR(INDEX('[1]2024'!$A:$Q,MATCH($C$3&amp;$D137,'[1]2024'!$B:$B,0),MATCH(R$4,'[1]2024'!$2:$2,0)),0)++IFERROR(INDEX('[1]2024'!$A:$Q,MATCH($D$3&amp;$D137,'[1]2024'!$B:$B,0),MATCH(R$4,'[1]2024'!$2:$2,0)),0)</f>
        <v>0</v>
      </c>
      <c r="S137" s="264">
        <f>IFERROR(INDEX('[1]2024'!$A:$Q,MATCH($A$3&amp;$D137,'[1]2024'!$B:$B,0),MATCH(S$4,'[1]2024'!$2:$2,0)),0)+IFERROR(INDEX('[1]2024'!$A:$Q,MATCH($B$3&amp;$D137,'[1]2024'!$B:$B,0),MATCH(S$4,'[1]2024'!$2:$2,0)),0)++IFERROR(INDEX('[1]2024'!$A:$Q,MATCH($C$3&amp;$D137,'[1]2024'!$B:$B,0),MATCH(S$4,'[1]2024'!$2:$2,0)),0)++IFERROR(INDEX('[1]2024'!$A:$Q,MATCH($D$3&amp;$D137,'[1]2024'!$B:$B,0),MATCH(S$4,'[1]2024'!$2:$2,0)),0)</f>
        <v>0</v>
      </c>
      <c r="T137" s="75">
        <v>0</v>
      </c>
      <c r="U137" s="245">
        <f t="shared" si="123"/>
        <v>0</v>
      </c>
      <c r="V137" s="246">
        <v>0</v>
      </c>
      <c r="W137" s="247">
        <v>0</v>
      </c>
      <c r="X137" s="247">
        <v>0</v>
      </c>
      <c r="Y137" s="247">
        <v>0</v>
      </c>
      <c r="Z137" s="247">
        <v>0</v>
      </c>
      <c r="AA137" s="247">
        <v>0</v>
      </c>
      <c r="AB137" s="247">
        <v>0</v>
      </c>
      <c r="AC137" s="247">
        <v>0</v>
      </c>
      <c r="AD137" s="247">
        <v>0</v>
      </c>
      <c r="AE137" s="247">
        <v>0</v>
      </c>
      <c r="AF137" s="247">
        <v>0</v>
      </c>
      <c r="AG137" s="248">
        <v>0</v>
      </c>
      <c r="AH137" s="245">
        <f>송도공장장!AH137+제조팀!AH137+송도밸리데이션팀!AH137+송도생산지원팀!AH137+송도설비관리팀!AH137+품질관리6팀!AH137+품질보증3팀!AH137</f>
        <v>120000</v>
      </c>
      <c r="AI137" s="245">
        <f>송도공장장!AI137+제조팀!AI137+송도밸리데이션팀!AI137+송도생산지원팀!AI137+송도설비관리팀!AI137+품질관리6팀!AI137+품질보증3팀!AI137</f>
        <v>10000</v>
      </c>
      <c r="AJ137" s="245">
        <f>송도공장장!AJ137+제조팀!AJ137+송도밸리데이션팀!AJ137+송도생산지원팀!AJ137+송도설비관리팀!AJ137+품질관리6팀!AJ137+품질보증3팀!AJ137</f>
        <v>10000</v>
      </c>
      <c r="AK137" s="245">
        <f>송도공장장!AK137+제조팀!AK137+송도밸리데이션팀!AK137+송도생산지원팀!AK137+송도설비관리팀!AK137+품질관리6팀!AK137+품질보증3팀!AK137</f>
        <v>10000</v>
      </c>
      <c r="AL137" s="245">
        <f>송도공장장!AL137+제조팀!AL137+송도밸리데이션팀!AL137+송도생산지원팀!AL137+송도설비관리팀!AL137+품질관리6팀!AL137+품질보증3팀!AL137</f>
        <v>10000</v>
      </c>
      <c r="AM137" s="245">
        <f>송도공장장!AM137+제조팀!AM137+송도밸리데이션팀!AM137+송도생산지원팀!AM137+송도설비관리팀!AM137+품질관리6팀!AM137+품질보증3팀!AM137</f>
        <v>10000</v>
      </c>
      <c r="AN137" s="245">
        <f>송도공장장!AN137+제조팀!AN137+송도밸리데이션팀!AN137+송도생산지원팀!AN137+송도설비관리팀!AN137+품질관리6팀!AN137+품질보증3팀!AN137</f>
        <v>10000</v>
      </c>
      <c r="AO137" s="245">
        <f>송도공장장!AO137+제조팀!AO137+송도밸리데이션팀!AO137+송도생산지원팀!AO137+송도설비관리팀!AO137+품질관리6팀!AO137+품질보증3팀!AO137</f>
        <v>10000</v>
      </c>
      <c r="AP137" s="245">
        <f>송도공장장!AP137+제조팀!AP137+송도밸리데이션팀!AP137+송도생산지원팀!AP137+송도설비관리팀!AP137+품질관리6팀!AP137+품질보증3팀!AP137</f>
        <v>10000</v>
      </c>
      <c r="AQ137" s="245">
        <f>송도공장장!AQ137+제조팀!AQ137+송도밸리데이션팀!AQ137+송도생산지원팀!AQ137+송도설비관리팀!AQ137+품질관리6팀!AQ137+품질보증3팀!AQ137</f>
        <v>10000</v>
      </c>
      <c r="AR137" s="245">
        <f>송도공장장!AR137+제조팀!AR137+송도밸리데이션팀!AR137+송도생산지원팀!AR137+송도설비관리팀!AR137+품질관리6팀!AR137+품질보증3팀!AR137</f>
        <v>10000</v>
      </c>
      <c r="AS137" s="245">
        <f>송도공장장!AS137+제조팀!AS137+송도밸리데이션팀!AS137+송도생산지원팀!AS137+송도설비관리팀!AS137+품질관리6팀!AS137+품질보증3팀!AS137</f>
        <v>10000</v>
      </c>
      <c r="AT137" s="245">
        <f>송도공장장!AT137+제조팀!AT137+송도밸리데이션팀!AT137+송도생산지원팀!AT137+송도설비관리팀!AT137+품질관리6팀!AT137+품질보증3팀!AT137</f>
        <v>10000</v>
      </c>
      <c r="AU137" s="245">
        <f t="shared" si="53"/>
        <v>30000</v>
      </c>
      <c r="AV137" s="245">
        <f t="shared" si="74"/>
        <v>30000</v>
      </c>
      <c r="AW137" s="245">
        <f t="shared" si="75"/>
        <v>30000</v>
      </c>
      <c r="AX137" s="245">
        <f t="shared" si="76"/>
        <v>30000</v>
      </c>
      <c r="AY137" s="245">
        <f t="shared" si="124"/>
        <v>120000</v>
      </c>
      <c r="AZ137" s="245">
        <f t="shared" si="125"/>
        <v>120000</v>
      </c>
      <c r="BA137" s="245">
        <f t="shared" si="126"/>
        <v>120000</v>
      </c>
      <c r="BB137" s="250"/>
      <c r="BC137" s="251" t="s">
        <v>24</v>
      </c>
      <c r="BD137" s="261"/>
      <c r="BE137" s="264">
        <v>0</v>
      </c>
      <c r="BF137" s="264">
        <v>0</v>
      </c>
      <c r="BG137" s="264">
        <v>0</v>
      </c>
      <c r="BH137" s="265">
        <f t="shared" si="77"/>
        <v>0</v>
      </c>
    </row>
    <row r="138" spans="1:60" x14ac:dyDescent="0.3">
      <c r="A138" s="57" t="s">
        <v>253</v>
      </c>
      <c r="B138" s="256" t="s">
        <v>21</v>
      </c>
      <c r="C138" s="256"/>
      <c r="D138" s="257"/>
      <c r="E138" s="257"/>
      <c r="F138" s="272">
        <v>0</v>
      </c>
      <c r="G138" s="258">
        <f t="shared" ref="G138:S138" si="127">G139</f>
        <v>0</v>
      </c>
      <c r="H138" s="259">
        <f t="shared" si="127"/>
        <v>0</v>
      </c>
      <c r="I138" s="260">
        <f t="shared" si="127"/>
        <v>0</v>
      </c>
      <c r="J138" s="260">
        <f t="shared" si="127"/>
        <v>0</v>
      </c>
      <c r="K138" s="260">
        <f t="shared" si="127"/>
        <v>0</v>
      </c>
      <c r="L138" s="260">
        <f t="shared" si="127"/>
        <v>0</v>
      </c>
      <c r="M138" s="260">
        <f t="shared" si="127"/>
        <v>0</v>
      </c>
      <c r="N138" s="260">
        <f t="shared" si="127"/>
        <v>0</v>
      </c>
      <c r="O138" s="260">
        <f t="shared" si="127"/>
        <v>0</v>
      </c>
      <c r="P138" s="260">
        <f t="shared" si="127"/>
        <v>0</v>
      </c>
      <c r="Q138" s="260">
        <f t="shared" si="127"/>
        <v>0</v>
      </c>
      <c r="R138" s="260">
        <f t="shared" si="127"/>
        <v>0</v>
      </c>
      <c r="S138" s="260">
        <f t="shared" si="127"/>
        <v>0</v>
      </c>
      <c r="T138" s="64">
        <v>0</v>
      </c>
      <c r="U138" s="258">
        <f t="shared" ref="U138:Z138" si="128">U139</f>
        <v>0</v>
      </c>
      <c r="V138" s="262">
        <f t="shared" si="128"/>
        <v>0</v>
      </c>
      <c r="W138" s="273">
        <f t="shared" si="128"/>
        <v>0</v>
      </c>
      <c r="X138" s="273">
        <f t="shared" si="128"/>
        <v>0</v>
      </c>
      <c r="Y138" s="273">
        <f t="shared" si="128"/>
        <v>0</v>
      </c>
      <c r="Z138" s="273">
        <f t="shared" si="128"/>
        <v>0</v>
      </c>
      <c r="AA138" s="273">
        <v>0</v>
      </c>
      <c r="AB138" s="273">
        <v>0</v>
      </c>
      <c r="AC138" s="273">
        <v>0</v>
      </c>
      <c r="AD138" s="273">
        <v>0</v>
      </c>
      <c r="AE138" s="273">
        <v>0</v>
      </c>
      <c r="AF138" s="273">
        <v>0</v>
      </c>
      <c r="AG138" s="274">
        <v>0</v>
      </c>
      <c r="AH138" s="258">
        <f t="shared" ref="AH138:AT138" si="129">AH139</f>
        <v>0</v>
      </c>
      <c r="AI138" s="258">
        <f t="shared" si="129"/>
        <v>0</v>
      </c>
      <c r="AJ138" s="258">
        <f t="shared" si="129"/>
        <v>0</v>
      </c>
      <c r="AK138" s="258">
        <f t="shared" si="129"/>
        <v>0</v>
      </c>
      <c r="AL138" s="258">
        <f t="shared" si="129"/>
        <v>0</v>
      </c>
      <c r="AM138" s="258">
        <f t="shared" si="129"/>
        <v>0</v>
      </c>
      <c r="AN138" s="258">
        <f t="shared" si="129"/>
        <v>0</v>
      </c>
      <c r="AO138" s="258">
        <f t="shared" si="129"/>
        <v>0</v>
      </c>
      <c r="AP138" s="258">
        <f t="shared" si="129"/>
        <v>0</v>
      </c>
      <c r="AQ138" s="258">
        <f t="shared" si="129"/>
        <v>0</v>
      </c>
      <c r="AR138" s="258">
        <f t="shared" si="129"/>
        <v>0</v>
      </c>
      <c r="AS138" s="258">
        <f t="shared" si="129"/>
        <v>0</v>
      </c>
      <c r="AT138" s="258">
        <f t="shared" si="129"/>
        <v>0</v>
      </c>
      <c r="AU138" s="258">
        <f t="shared" ref="AU138:AU176" si="130">SUM(AI138:AK138)</f>
        <v>0</v>
      </c>
      <c r="AV138" s="258">
        <f t="shared" si="74"/>
        <v>0</v>
      </c>
      <c r="AW138" s="258">
        <f t="shared" si="75"/>
        <v>0</v>
      </c>
      <c r="AX138" s="258">
        <f t="shared" si="76"/>
        <v>0</v>
      </c>
      <c r="AY138" s="258">
        <f>AY139</f>
        <v>0</v>
      </c>
      <c r="AZ138" s="258">
        <f t="shared" ref="AZ138:BA138" si="131">AZ139</f>
        <v>0</v>
      </c>
      <c r="BA138" s="258">
        <f t="shared" si="131"/>
        <v>0</v>
      </c>
      <c r="BB138" s="250"/>
      <c r="BC138" s="275"/>
      <c r="BD138" s="276"/>
      <c r="BE138" s="262">
        <f>BE139</f>
        <v>0</v>
      </c>
      <c r="BF138" s="262">
        <v>0</v>
      </c>
      <c r="BG138" s="262">
        <v>0</v>
      </c>
      <c r="BH138" s="263">
        <f t="shared" si="77"/>
        <v>0</v>
      </c>
    </row>
    <row r="139" spans="1:60" outlineLevel="1" x14ac:dyDescent="0.3">
      <c r="A139" s="71" t="s">
        <v>254</v>
      </c>
      <c r="B139" s="238" t="s">
        <v>255</v>
      </c>
      <c r="C139" s="238" t="s">
        <v>31</v>
      </c>
      <c r="D139" s="239">
        <v>5117110</v>
      </c>
      <c r="E139" s="239" t="s">
        <v>256</v>
      </c>
      <c r="F139" s="277">
        <v>0</v>
      </c>
      <c r="G139" s="245">
        <f>SUM(H139:S139)</f>
        <v>0</v>
      </c>
      <c r="H139" s="264">
        <f>IFERROR(INDEX('[1]2024'!$A:$Q,MATCH($A$3&amp;$D139,'[1]2024'!$B:$B,0),MATCH(H$4,'[1]2024'!$2:$2,0)),0)+IFERROR(INDEX('[1]2024'!$A:$Q,MATCH($B$3&amp;$D139,'[1]2024'!$B:$B,0),MATCH(H$4,'[1]2024'!$2:$2,0)),0)++IFERROR(INDEX('[1]2024'!$A:$Q,MATCH($C$3&amp;$D139,'[1]2024'!$B:$B,0),MATCH(H$4,'[1]2024'!$2:$2,0)),0)++IFERROR(INDEX('[1]2024'!$A:$Q,MATCH($D$3&amp;$D139,'[1]2024'!$B:$B,0),MATCH(H$4,'[1]2024'!$2:$2,0)),0)</f>
        <v>0</v>
      </c>
      <c r="I139" s="264">
        <f>IFERROR(INDEX('[1]2024'!$A:$Q,MATCH($A$3&amp;$D139,'[1]2024'!$B:$B,0),MATCH(I$4,'[1]2024'!$2:$2,0)),0)+IFERROR(INDEX('[1]2024'!$A:$Q,MATCH($B$3&amp;$D139,'[1]2024'!$B:$B,0),MATCH(I$4,'[1]2024'!$2:$2,0)),0)++IFERROR(INDEX('[1]2024'!$A:$Q,MATCH($C$3&amp;$D139,'[1]2024'!$B:$B,0),MATCH(I$4,'[1]2024'!$2:$2,0)),0)++IFERROR(INDEX('[1]2024'!$A:$Q,MATCH($D$3&amp;$D139,'[1]2024'!$B:$B,0),MATCH(I$4,'[1]2024'!$2:$2,0)),0)</f>
        <v>0</v>
      </c>
      <c r="J139" s="264">
        <f>IFERROR(INDEX('[1]2024'!$A:$Q,MATCH($A$3&amp;$D139,'[1]2024'!$B:$B,0),MATCH(J$4,'[1]2024'!$2:$2,0)),0)+IFERROR(INDEX('[1]2024'!$A:$Q,MATCH($B$3&amp;$D139,'[1]2024'!$B:$B,0),MATCH(J$4,'[1]2024'!$2:$2,0)),0)++IFERROR(INDEX('[1]2024'!$A:$Q,MATCH($C$3&amp;$D139,'[1]2024'!$B:$B,0),MATCH(J$4,'[1]2024'!$2:$2,0)),0)++IFERROR(INDEX('[1]2024'!$A:$Q,MATCH($D$3&amp;$D139,'[1]2024'!$B:$B,0),MATCH(J$4,'[1]2024'!$2:$2,0)),0)</f>
        <v>0</v>
      </c>
      <c r="K139" s="264">
        <f>IFERROR(INDEX('[1]2024'!$A:$Q,MATCH($A$3&amp;$D139,'[1]2024'!$B:$B,0),MATCH(K$4,'[1]2024'!$2:$2,0)),0)+IFERROR(INDEX('[1]2024'!$A:$Q,MATCH($B$3&amp;$D139,'[1]2024'!$B:$B,0),MATCH(K$4,'[1]2024'!$2:$2,0)),0)++IFERROR(INDEX('[1]2024'!$A:$Q,MATCH($C$3&amp;$D139,'[1]2024'!$B:$B,0),MATCH(K$4,'[1]2024'!$2:$2,0)),0)++IFERROR(INDEX('[1]2024'!$A:$Q,MATCH($D$3&amp;$D139,'[1]2024'!$B:$B,0),MATCH(K$4,'[1]2024'!$2:$2,0)),0)</f>
        <v>0</v>
      </c>
      <c r="L139" s="264">
        <f>IFERROR(INDEX('[1]2024'!$A:$Q,MATCH($A$3&amp;$D139,'[1]2024'!$B:$B,0),MATCH(L$4,'[1]2024'!$2:$2,0)),0)+IFERROR(INDEX('[1]2024'!$A:$Q,MATCH($B$3&amp;$D139,'[1]2024'!$B:$B,0),MATCH(L$4,'[1]2024'!$2:$2,0)),0)++IFERROR(INDEX('[1]2024'!$A:$Q,MATCH($C$3&amp;$D139,'[1]2024'!$B:$B,0),MATCH(L$4,'[1]2024'!$2:$2,0)),0)++IFERROR(INDEX('[1]2024'!$A:$Q,MATCH($D$3&amp;$D139,'[1]2024'!$B:$B,0),MATCH(L$4,'[1]2024'!$2:$2,0)),0)</f>
        <v>0</v>
      </c>
      <c r="M139" s="264">
        <f>IFERROR(INDEX('[1]2024'!$A:$Q,MATCH($A$3&amp;$D139,'[1]2024'!$B:$B,0),MATCH(M$4,'[1]2024'!$2:$2,0)),0)+IFERROR(INDEX('[1]2024'!$A:$Q,MATCH($B$3&amp;$D139,'[1]2024'!$B:$B,0),MATCH(M$4,'[1]2024'!$2:$2,0)),0)++IFERROR(INDEX('[1]2024'!$A:$Q,MATCH($C$3&amp;$D139,'[1]2024'!$B:$B,0),MATCH(M$4,'[1]2024'!$2:$2,0)),0)++IFERROR(INDEX('[1]2024'!$A:$Q,MATCH($D$3&amp;$D139,'[1]2024'!$B:$B,0),MATCH(M$4,'[1]2024'!$2:$2,0)),0)</f>
        <v>0</v>
      </c>
      <c r="N139" s="264">
        <f>IFERROR(INDEX('[1]2024'!$A:$Q,MATCH($A$3&amp;$D139,'[1]2024'!$B:$B,0),MATCH(N$4,'[1]2024'!$2:$2,0)),0)+IFERROR(INDEX('[1]2024'!$A:$Q,MATCH($B$3&amp;$D139,'[1]2024'!$B:$B,0),MATCH(N$4,'[1]2024'!$2:$2,0)),0)++IFERROR(INDEX('[1]2024'!$A:$Q,MATCH($C$3&amp;$D139,'[1]2024'!$B:$B,0),MATCH(N$4,'[1]2024'!$2:$2,0)),0)++IFERROR(INDEX('[1]2024'!$A:$Q,MATCH($D$3&amp;$D139,'[1]2024'!$B:$B,0),MATCH(N$4,'[1]2024'!$2:$2,0)),0)</f>
        <v>0</v>
      </c>
      <c r="O139" s="264">
        <f>IFERROR(INDEX('[1]2024'!$A:$Q,MATCH($A$3&amp;$D139,'[1]2024'!$B:$B,0),MATCH(O$4,'[1]2024'!$2:$2,0)),0)+IFERROR(INDEX('[1]2024'!$A:$Q,MATCH($B$3&amp;$D139,'[1]2024'!$B:$B,0),MATCH(O$4,'[1]2024'!$2:$2,0)),0)++IFERROR(INDEX('[1]2024'!$A:$Q,MATCH($C$3&amp;$D139,'[1]2024'!$B:$B,0),MATCH(O$4,'[1]2024'!$2:$2,0)),0)++IFERROR(INDEX('[1]2024'!$A:$Q,MATCH($D$3&amp;$D139,'[1]2024'!$B:$B,0),MATCH(O$4,'[1]2024'!$2:$2,0)),0)</f>
        <v>0</v>
      </c>
      <c r="P139" s="264">
        <f>IFERROR(INDEX('[1]2024'!$A:$Q,MATCH($A$3&amp;$D139,'[1]2024'!$B:$B,0),MATCH(P$4,'[1]2024'!$2:$2,0)),0)+IFERROR(INDEX('[1]2024'!$A:$Q,MATCH($B$3&amp;$D139,'[1]2024'!$B:$B,0),MATCH(P$4,'[1]2024'!$2:$2,0)),0)++IFERROR(INDEX('[1]2024'!$A:$Q,MATCH($C$3&amp;$D139,'[1]2024'!$B:$B,0),MATCH(P$4,'[1]2024'!$2:$2,0)),0)++IFERROR(INDEX('[1]2024'!$A:$Q,MATCH($D$3&amp;$D139,'[1]2024'!$B:$B,0),MATCH(P$4,'[1]2024'!$2:$2,0)),0)</f>
        <v>0</v>
      </c>
      <c r="Q139" s="264">
        <f>IFERROR(INDEX('[1]2024'!$A:$Q,MATCH($A$3&amp;$D139,'[1]2024'!$B:$B,0),MATCH(Q$4,'[1]2024'!$2:$2,0)),0)+IFERROR(INDEX('[1]2024'!$A:$Q,MATCH($B$3&amp;$D139,'[1]2024'!$B:$B,0),MATCH(Q$4,'[1]2024'!$2:$2,0)),0)++IFERROR(INDEX('[1]2024'!$A:$Q,MATCH($C$3&amp;$D139,'[1]2024'!$B:$B,0),MATCH(Q$4,'[1]2024'!$2:$2,0)),0)++IFERROR(INDEX('[1]2024'!$A:$Q,MATCH($D$3&amp;$D139,'[1]2024'!$B:$B,0),MATCH(Q$4,'[1]2024'!$2:$2,0)),0)</f>
        <v>0</v>
      </c>
      <c r="R139" s="264">
        <f>IFERROR(INDEX('[1]2024'!$A:$Q,MATCH($A$3&amp;$D139,'[1]2024'!$B:$B,0),MATCH(R$4,'[1]2024'!$2:$2,0)),0)+IFERROR(INDEX('[1]2024'!$A:$Q,MATCH($B$3&amp;$D139,'[1]2024'!$B:$B,0),MATCH(R$4,'[1]2024'!$2:$2,0)),0)++IFERROR(INDEX('[1]2024'!$A:$Q,MATCH($C$3&amp;$D139,'[1]2024'!$B:$B,0),MATCH(R$4,'[1]2024'!$2:$2,0)),0)++IFERROR(INDEX('[1]2024'!$A:$Q,MATCH($D$3&amp;$D139,'[1]2024'!$B:$B,0),MATCH(R$4,'[1]2024'!$2:$2,0)),0)</f>
        <v>0</v>
      </c>
      <c r="S139" s="264">
        <f>IFERROR(INDEX('[1]2024'!$A:$Q,MATCH($A$3&amp;$D139,'[1]2024'!$B:$B,0),MATCH(S$4,'[1]2024'!$2:$2,0)),0)+IFERROR(INDEX('[1]2024'!$A:$Q,MATCH($B$3&amp;$D139,'[1]2024'!$B:$B,0),MATCH(S$4,'[1]2024'!$2:$2,0)),0)++IFERROR(INDEX('[1]2024'!$A:$Q,MATCH($C$3&amp;$D139,'[1]2024'!$B:$B,0),MATCH(S$4,'[1]2024'!$2:$2,0)),0)++IFERROR(INDEX('[1]2024'!$A:$Q,MATCH($D$3&amp;$D139,'[1]2024'!$B:$B,0),MATCH(S$4,'[1]2024'!$2:$2,0)),0)</f>
        <v>0</v>
      </c>
      <c r="T139" s="75">
        <v>0</v>
      </c>
      <c r="U139" s="245">
        <f>SUM(V139:AG139)</f>
        <v>0</v>
      </c>
      <c r="V139" s="246">
        <v>0</v>
      </c>
      <c r="W139" s="247">
        <v>0</v>
      </c>
      <c r="X139" s="247">
        <v>0</v>
      </c>
      <c r="Y139" s="247">
        <v>0</v>
      </c>
      <c r="Z139" s="247">
        <v>0</v>
      </c>
      <c r="AA139" s="247">
        <v>0</v>
      </c>
      <c r="AB139" s="247">
        <v>0</v>
      </c>
      <c r="AC139" s="247">
        <v>0</v>
      </c>
      <c r="AD139" s="247">
        <v>0</v>
      </c>
      <c r="AE139" s="247">
        <v>0</v>
      </c>
      <c r="AF139" s="247">
        <v>0</v>
      </c>
      <c r="AG139" s="247">
        <v>0</v>
      </c>
      <c r="AH139" s="245">
        <f>송도공장장!AH139+제조팀!AH139+송도밸리데이션팀!AH139+송도생산지원팀!AH139+송도설비관리팀!AH139+품질관리6팀!AH139+품질보증3팀!AH139</f>
        <v>0</v>
      </c>
      <c r="AI139" s="245">
        <f>송도공장장!AI139+제조팀!AI139+송도밸리데이션팀!AI139+송도생산지원팀!AI139+송도설비관리팀!AI139+품질관리6팀!AI139+품질보증3팀!AI139</f>
        <v>0</v>
      </c>
      <c r="AJ139" s="245">
        <f>송도공장장!AJ139+제조팀!AJ139+송도밸리데이션팀!AJ139+송도생산지원팀!AJ139+송도설비관리팀!AJ139+품질관리6팀!AJ139+품질보증3팀!AJ139</f>
        <v>0</v>
      </c>
      <c r="AK139" s="245">
        <f>송도공장장!AK139+제조팀!AK139+송도밸리데이션팀!AK139+송도생산지원팀!AK139+송도설비관리팀!AK139+품질관리6팀!AK139+품질보증3팀!AK139</f>
        <v>0</v>
      </c>
      <c r="AL139" s="245">
        <f>송도공장장!AL139+제조팀!AL139+송도밸리데이션팀!AL139+송도생산지원팀!AL139+송도설비관리팀!AL139+품질관리6팀!AL139+품질보증3팀!AL139</f>
        <v>0</v>
      </c>
      <c r="AM139" s="245">
        <f>송도공장장!AM139+제조팀!AM139+송도밸리데이션팀!AM139+송도생산지원팀!AM139+송도설비관리팀!AM139+품질관리6팀!AM139+품질보증3팀!AM139</f>
        <v>0</v>
      </c>
      <c r="AN139" s="245">
        <f>송도공장장!AN139+제조팀!AN139+송도밸리데이션팀!AN139+송도생산지원팀!AN139+송도설비관리팀!AN139+품질관리6팀!AN139+품질보증3팀!AN139</f>
        <v>0</v>
      </c>
      <c r="AO139" s="245">
        <f>송도공장장!AO139+제조팀!AO139+송도밸리데이션팀!AO139+송도생산지원팀!AO139+송도설비관리팀!AO139+품질관리6팀!AO139+품질보증3팀!AO139</f>
        <v>0</v>
      </c>
      <c r="AP139" s="245">
        <f>송도공장장!AP139+제조팀!AP139+송도밸리데이션팀!AP139+송도생산지원팀!AP139+송도설비관리팀!AP139+품질관리6팀!AP139+품질보증3팀!AP139</f>
        <v>0</v>
      </c>
      <c r="AQ139" s="245">
        <f>송도공장장!AQ139+제조팀!AQ139+송도밸리데이션팀!AQ139+송도생산지원팀!AQ139+송도설비관리팀!AQ139+품질관리6팀!AQ139+품질보증3팀!AQ139</f>
        <v>0</v>
      </c>
      <c r="AR139" s="245">
        <f>송도공장장!AR139+제조팀!AR139+송도밸리데이션팀!AR139+송도생산지원팀!AR139+송도설비관리팀!AR139+품질관리6팀!AR139+품질보증3팀!AR139</f>
        <v>0</v>
      </c>
      <c r="AS139" s="245">
        <f>송도공장장!AS139+제조팀!AS139+송도밸리데이션팀!AS139+송도생산지원팀!AS139+송도설비관리팀!AS139+품질관리6팀!AS139+품질보증3팀!AS139</f>
        <v>0</v>
      </c>
      <c r="AT139" s="245">
        <f>송도공장장!AT139+제조팀!AT139+송도밸리데이션팀!AT139+송도생산지원팀!AT139+송도설비관리팀!AT139+품질관리6팀!AT139+품질보증3팀!AT139</f>
        <v>0</v>
      </c>
      <c r="AU139" s="245">
        <f t="shared" si="130"/>
        <v>0</v>
      </c>
      <c r="AV139" s="245">
        <f t="shared" si="74"/>
        <v>0</v>
      </c>
      <c r="AW139" s="245">
        <f t="shared" si="75"/>
        <v>0</v>
      </c>
      <c r="AX139" s="245">
        <f t="shared" si="76"/>
        <v>0</v>
      </c>
      <c r="AY139" s="245">
        <f>IF($BC139="O",1.05*$AH139,$AH139)</f>
        <v>0</v>
      </c>
      <c r="AZ139" s="245">
        <f>IF($BC139="O",1.05*$AY139,$AY139)</f>
        <v>0</v>
      </c>
      <c r="BA139" s="245">
        <f>IF($BC139="O",1.05*$AZ139,$AZ139)</f>
        <v>0</v>
      </c>
      <c r="BB139" s="250"/>
      <c r="BC139" s="251" t="s">
        <v>24</v>
      </c>
      <c r="BD139" s="261"/>
      <c r="BE139" s="264">
        <v>0</v>
      </c>
      <c r="BF139" s="264">
        <v>0</v>
      </c>
      <c r="BG139" s="264">
        <v>5591819</v>
      </c>
      <c r="BH139" s="265">
        <f t="shared" si="77"/>
        <v>0</v>
      </c>
    </row>
    <row r="140" spans="1:60" x14ac:dyDescent="0.3">
      <c r="A140" s="57" t="s">
        <v>257</v>
      </c>
      <c r="B140" s="256" t="s">
        <v>21</v>
      </c>
      <c r="C140" s="256"/>
      <c r="D140" s="257"/>
      <c r="E140" s="257"/>
      <c r="F140" s="272">
        <v>6000000</v>
      </c>
      <c r="G140" s="258">
        <f t="shared" ref="G140" si="132">SUM(G141:G145)</f>
        <v>1655456</v>
      </c>
      <c r="H140" s="259">
        <f t="shared" ref="H140:S140" si="133">SUM(H141:H145)</f>
        <v>240000</v>
      </c>
      <c r="I140" s="260">
        <f t="shared" si="133"/>
        <v>0</v>
      </c>
      <c r="J140" s="260">
        <f t="shared" si="133"/>
        <v>330000</v>
      </c>
      <c r="K140" s="260">
        <f t="shared" si="133"/>
        <v>540000</v>
      </c>
      <c r="L140" s="260">
        <f t="shared" si="133"/>
        <v>0</v>
      </c>
      <c r="M140" s="260">
        <f t="shared" si="133"/>
        <v>300000</v>
      </c>
      <c r="N140" s="260">
        <f t="shared" si="133"/>
        <v>0</v>
      </c>
      <c r="O140" s="260">
        <f t="shared" si="133"/>
        <v>63637</v>
      </c>
      <c r="P140" s="260">
        <f t="shared" si="133"/>
        <v>0</v>
      </c>
      <c r="Q140" s="260">
        <f t="shared" si="133"/>
        <v>0</v>
      </c>
      <c r="R140" s="260">
        <f t="shared" si="133"/>
        <v>181819</v>
      </c>
      <c r="S140" s="260">
        <f t="shared" si="133"/>
        <v>0</v>
      </c>
      <c r="T140" s="64">
        <v>3600000</v>
      </c>
      <c r="U140" s="258">
        <f t="shared" ref="U140:Z140" si="134">SUM(U141:U145)</f>
        <v>2557000</v>
      </c>
      <c r="V140" s="262">
        <f t="shared" si="134"/>
        <v>0</v>
      </c>
      <c r="W140" s="273">
        <f t="shared" si="134"/>
        <v>0</v>
      </c>
      <c r="X140" s="273">
        <f t="shared" si="134"/>
        <v>0</v>
      </c>
      <c r="Y140" s="273">
        <f t="shared" si="134"/>
        <v>0</v>
      </c>
      <c r="Z140" s="273">
        <f t="shared" si="134"/>
        <v>457000</v>
      </c>
      <c r="AA140" s="273">
        <v>300000</v>
      </c>
      <c r="AB140" s="273">
        <v>300000</v>
      </c>
      <c r="AC140" s="273">
        <v>300000</v>
      </c>
      <c r="AD140" s="273">
        <v>300000</v>
      </c>
      <c r="AE140" s="273">
        <v>300000</v>
      </c>
      <c r="AF140" s="273">
        <v>300000</v>
      </c>
      <c r="AG140" s="274">
        <v>300000</v>
      </c>
      <c r="AH140" s="258">
        <f t="shared" ref="AH140:AT140" si="135">SUM(AH141:AH145)</f>
        <v>13800000</v>
      </c>
      <c r="AI140" s="258">
        <f t="shared" si="135"/>
        <v>1050000</v>
      </c>
      <c r="AJ140" s="258">
        <f t="shared" si="135"/>
        <v>1050000</v>
      </c>
      <c r="AK140" s="258">
        <f t="shared" si="135"/>
        <v>1350000</v>
      </c>
      <c r="AL140" s="258">
        <f t="shared" si="135"/>
        <v>1050000</v>
      </c>
      <c r="AM140" s="258">
        <f t="shared" si="135"/>
        <v>1050000</v>
      </c>
      <c r="AN140" s="258">
        <f t="shared" si="135"/>
        <v>1350000</v>
      </c>
      <c r="AO140" s="258">
        <f t="shared" si="135"/>
        <v>1050000</v>
      </c>
      <c r="AP140" s="258">
        <f t="shared" si="135"/>
        <v>1050000</v>
      </c>
      <c r="AQ140" s="258">
        <f t="shared" si="135"/>
        <v>1350000</v>
      </c>
      <c r="AR140" s="258">
        <f t="shared" si="135"/>
        <v>1050000</v>
      </c>
      <c r="AS140" s="258">
        <f t="shared" si="135"/>
        <v>1050000</v>
      </c>
      <c r="AT140" s="258">
        <f t="shared" si="135"/>
        <v>1350000</v>
      </c>
      <c r="AU140" s="258">
        <f t="shared" si="130"/>
        <v>3450000</v>
      </c>
      <c r="AV140" s="258">
        <f t="shared" si="74"/>
        <v>3450000</v>
      </c>
      <c r="AW140" s="258">
        <f t="shared" si="75"/>
        <v>3450000</v>
      </c>
      <c r="AX140" s="258">
        <f t="shared" si="76"/>
        <v>3450000</v>
      </c>
      <c r="AY140" s="258">
        <f>SUM(AY141:AY145)</f>
        <v>13800000</v>
      </c>
      <c r="AZ140" s="258">
        <f t="shared" ref="AZ140:BA140" si="136">SUM(AZ141:AZ145)</f>
        <v>13800000</v>
      </c>
      <c r="BA140" s="258">
        <f t="shared" si="136"/>
        <v>13800000</v>
      </c>
      <c r="BB140" s="250"/>
      <c r="BC140" s="275"/>
      <c r="BD140" s="276"/>
      <c r="BE140" s="262">
        <f>SUM(BE141:BE145)</f>
        <v>0</v>
      </c>
      <c r="BF140" s="262">
        <v>2212729</v>
      </c>
      <c r="BG140" s="262">
        <v>0</v>
      </c>
      <c r="BH140" s="263">
        <f t="shared" si="77"/>
        <v>1655456</v>
      </c>
    </row>
    <row r="141" spans="1:60" outlineLevel="1" x14ac:dyDescent="0.3">
      <c r="A141" s="71" t="s">
        <v>258</v>
      </c>
      <c r="B141" s="238" t="s">
        <v>259</v>
      </c>
      <c r="C141" s="238" t="s">
        <v>31</v>
      </c>
      <c r="D141" s="239">
        <v>5118110</v>
      </c>
      <c r="E141" s="239" t="s">
        <v>260</v>
      </c>
      <c r="F141" s="277">
        <v>0</v>
      </c>
      <c r="G141" s="245">
        <f>SUM(H141:S141)</f>
        <v>0</v>
      </c>
      <c r="H141" s="264">
        <f>IFERROR(INDEX('[1]2024'!$A:$Q,MATCH($A$3&amp;$D141,'[1]2024'!$B:$B,0),MATCH(H$4,'[1]2024'!$2:$2,0)),0)+IFERROR(INDEX('[1]2024'!$A:$Q,MATCH($B$3&amp;$D141,'[1]2024'!$B:$B,0),MATCH(H$4,'[1]2024'!$2:$2,0)),0)++IFERROR(INDEX('[1]2024'!$A:$Q,MATCH($C$3&amp;$D141,'[1]2024'!$B:$B,0),MATCH(H$4,'[1]2024'!$2:$2,0)),0)++IFERROR(INDEX('[1]2024'!$A:$Q,MATCH($D$3&amp;$D141,'[1]2024'!$B:$B,0),MATCH(H$4,'[1]2024'!$2:$2,0)),0)</f>
        <v>0</v>
      </c>
      <c r="I141" s="264">
        <f>IFERROR(INDEX('[1]2024'!$A:$Q,MATCH($A$3&amp;$D141,'[1]2024'!$B:$B,0),MATCH(I$4,'[1]2024'!$2:$2,0)),0)+IFERROR(INDEX('[1]2024'!$A:$Q,MATCH($B$3&amp;$D141,'[1]2024'!$B:$B,0),MATCH(I$4,'[1]2024'!$2:$2,0)),0)++IFERROR(INDEX('[1]2024'!$A:$Q,MATCH($C$3&amp;$D141,'[1]2024'!$B:$B,0),MATCH(I$4,'[1]2024'!$2:$2,0)),0)++IFERROR(INDEX('[1]2024'!$A:$Q,MATCH($D$3&amp;$D141,'[1]2024'!$B:$B,0),MATCH(I$4,'[1]2024'!$2:$2,0)),0)</f>
        <v>0</v>
      </c>
      <c r="J141" s="264">
        <f>IFERROR(INDEX('[1]2024'!$A:$Q,MATCH($A$3&amp;$D141,'[1]2024'!$B:$B,0),MATCH(J$4,'[1]2024'!$2:$2,0)),0)+IFERROR(INDEX('[1]2024'!$A:$Q,MATCH($B$3&amp;$D141,'[1]2024'!$B:$B,0),MATCH(J$4,'[1]2024'!$2:$2,0)),0)++IFERROR(INDEX('[1]2024'!$A:$Q,MATCH($C$3&amp;$D141,'[1]2024'!$B:$B,0),MATCH(J$4,'[1]2024'!$2:$2,0)),0)++IFERROR(INDEX('[1]2024'!$A:$Q,MATCH($D$3&amp;$D141,'[1]2024'!$B:$B,0),MATCH(J$4,'[1]2024'!$2:$2,0)),0)</f>
        <v>0</v>
      </c>
      <c r="K141" s="264">
        <f>IFERROR(INDEX('[1]2024'!$A:$Q,MATCH($A$3&amp;$D141,'[1]2024'!$B:$B,0),MATCH(K$4,'[1]2024'!$2:$2,0)),0)+IFERROR(INDEX('[1]2024'!$A:$Q,MATCH($B$3&amp;$D141,'[1]2024'!$B:$B,0),MATCH(K$4,'[1]2024'!$2:$2,0)),0)++IFERROR(INDEX('[1]2024'!$A:$Q,MATCH($C$3&amp;$D141,'[1]2024'!$B:$B,0),MATCH(K$4,'[1]2024'!$2:$2,0)),0)++IFERROR(INDEX('[1]2024'!$A:$Q,MATCH($D$3&amp;$D141,'[1]2024'!$B:$B,0),MATCH(K$4,'[1]2024'!$2:$2,0)),0)</f>
        <v>0</v>
      </c>
      <c r="L141" s="264">
        <f>IFERROR(INDEX('[1]2024'!$A:$Q,MATCH($A$3&amp;$D141,'[1]2024'!$B:$B,0),MATCH(L$4,'[1]2024'!$2:$2,0)),0)+IFERROR(INDEX('[1]2024'!$A:$Q,MATCH($B$3&amp;$D141,'[1]2024'!$B:$B,0),MATCH(L$4,'[1]2024'!$2:$2,0)),0)++IFERROR(INDEX('[1]2024'!$A:$Q,MATCH($C$3&amp;$D141,'[1]2024'!$B:$B,0),MATCH(L$4,'[1]2024'!$2:$2,0)),0)++IFERROR(INDEX('[1]2024'!$A:$Q,MATCH($D$3&amp;$D141,'[1]2024'!$B:$B,0),MATCH(L$4,'[1]2024'!$2:$2,0)),0)</f>
        <v>0</v>
      </c>
      <c r="M141" s="264">
        <f>IFERROR(INDEX('[1]2024'!$A:$Q,MATCH($A$3&amp;$D141,'[1]2024'!$B:$B,0),MATCH(M$4,'[1]2024'!$2:$2,0)),0)+IFERROR(INDEX('[1]2024'!$A:$Q,MATCH($B$3&amp;$D141,'[1]2024'!$B:$B,0),MATCH(M$4,'[1]2024'!$2:$2,0)),0)++IFERROR(INDEX('[1]2024'!$A:$Q,MATCH($C$3&amp;$D141,'[1]2024'!$B:$B,0),MATCH(M$4,'[1]2024'!$2:$2,0)),0)++IFERROR(INDEX('[1]2024'!$A:$Q,MATCH($D$3&amp;$D141,'[1]2024'!$B:$B,0),MATCH(M$4,'[1]2024'!$2:$2,0)),0)</f>
        <v>0</v>
      </c>
      <c r="N141" s="264">
        <f>IFERROR(INDEX('[1]2024'!$A:$Q,MATCH($A$3&amp;$D141,'[1]2024'!$B:$B,0),MATCH(N$4,'[1]2024'!$2:$2,0)),0)+IFERROR(INDEX('[1]2024'!$A:$Q,MATCH($B$3&amp;$D141,'[1]2024'!$B:$B,0),MATCH(N$4,'[1]2024'!$2:$2,0)),0)++IFERROR(INDEX('[1]2024'!$A:$Q,MATCH($C$3&amp;$D141,'[1]2024'!$B:$B,0),MATCH(N$4,'[1]2024'!$2:$2,0)),0)++IFERROR(INDEX('[1]2024'!$A:$Q,MATCH($D$3&amp;$D141,'[1]2024'!$B:$B,0),MATCH(N$4,'[1]2024'!$2:$2,0)),0)</f>
        <v>0</v>
      </c>
      <c r="O141" s="264">
        <f>IFERROR(INDEX('[1]2024'!$A:$Q,MATCH($A$3&amp;$D141,'[1]2024'!$B:$B,0),MATCH(O$4,'[1]2024'!$2:$2,0)),0)+IFERROR(INDEX('[1]2024'!$A:$Q,MATCH($B$3&amp;$D141,'[1]2024'!$B:$B,0),MATCH(O$4,'[1]2024'!$2:$2,0)),0)++IFERROR(INDEX('[1]2024'!$A:$Q,MATCH($C$3&amp;$D141,'[1]2024'!$B:$B,0),MATCH(O$4,'[1]2024'!$2:$2,0)),0)++IFERROR(INDEX('[1]2024'!$A:$Q,MATCH($D$3&amp;$D141,'[1]2024'!$B:$B,0),MATCH(O$4,'[1]2024'!$2:$2,0)),0)</f>
        <v>0</v>
      </c>
      <c r="P141" s="264">
        <f>IFERROR(INDEX('[1]2024'!$A:$Q,MATCH($A$3&amp;$D141,'[1]2024'!$B:$B,0),MATCH(P$4,'[1]2024'!$2:$2,0)),0)+IFERROR(INDEX('[1]2024'!$A:$Q,MATCH($B$3&amp;$D141,'[1]2024'!$B:$B,0),MATCH(P$4,'[1]2024'!$2:$2,0)),0)++IFERROR(INDEX('[1]2024'!$A:$Q,MATCH($C$3&amp;$D141,'[1]2024'!$B:$B,0),MATCH(P$4,'[1]2024'!$2:$2,0)),0)++IFERROR(INDEX('[1]2024'!$A:$Q,MATCH($D$3&amp;$D141,'[1]2024'!$B:$B,0),MATCH(P$4,'[1]2024'!$2:$2,0)),0)</f>
        <v>0</v>
      </c>
      <c r="Q141" s="264">
        <f>IFERROR(INDEX('[1]2024'!$A:$Q,MATCH($A$3&amp;$D141,'[1]2024'!$B:$B,0),MATCH(Q$4,'[1]2024'!$2:$2,0)),0)+IFERROR(INDEX('[1]2024'!$A:$Q,MATCH($B$3&amp;$D141,'[1]2024'!$B:$B,0),MATCH(Q$4,'[1]2024'!$2:$2,0)),0)++IFERROR(INDEX('[1]2024'!$A:$Q,MATCH($C$3&amp;$D141,'[1]2024'!$B:$B,0),MATCH(Q$4,'[1]2024'!$2:$2,0)),0)++IFERROR(INDEX('[1]2024'!$A:$Q,MATCH($D$3&amp;$D141,'[1]2024'!$B:$B,0),MATCH(Q$4,'[1]2024'!$2:$2,0)),0)</f>
        <v>0</v>
      </c>
      <c r="R141" s="264">
        <f>IFERROR(INDEX('[1]2024'!$A:$Q,MATCH($A$3&amp;$D141,'[1]2024'!$B:$B,0),MATCH(R$4,'[1]2024'!$2:$2,0)),0)+IFERROR(INDEX('[1]2024'!$A:$Q,MATCH($B$3&amp;$D141,'[1]2024'!$B:$B,0),MATCH(R$4,'[1]2024'!$2:$2,0)),0)++IFERROR(INDEX('[1]2024'!$A:$Q,MATCH($C$3&amp;$D141,'[1]2024'!$B:$B,0),MATCH(R$4,'[1]2024'!$2:$2,0)),0)++IFERROR(INDEX('[1]2024'!$A:$Q,MATCH($D$3&amp;$D141,'[1]2024'!$B:$B,0),MATCH(R$4,'[1]2024'!$2:$2,0)),0)</f>
        <v>0</v>
      </c>
      <c r="S141" s="264">
        <f>IFERROR(INDEX('[1]2024'!$A:$Q,MATCH($A$3&amp;$D141,'[1]2024'!$B:$B,0),MATCH(S$4,'[1]2024'!$2:$2,0)),0)+IFERROR(INDEX('[1]2024'!$A:$Q,MATCH($B$3&amp;$D141,'[1]2024'!$B:$B,0),MATCH(S$4,'[1]2024'!$2:$2,0)),0)++IFERROR(INDEX('[1]2024'!$A:$Q,MATCH($C$3&amp;$D141,'[1]2024'!$B:$B,0),MATCH(S$4,'[1]2024'!$2:$2,0)),0)++IFERROR(INDEX('[1]2024'!$A:$Q,MATCH($D$3&amp;$D141,'[1]2024'!$B:$B,0),MATCH(S$4,'[1]2024'!$2:$2,0)),0)</f>
        <v>0</v>
      </c>
      <c r="T141" s="75">
        <v>0</v>
      </c>
      <c r="U141" s="245">
        <f>SUM(V141:AG141)</f>
        <v>0</v>
      </c>
      <c r="V141" s="246">
        <v>0</v>
      </c>
      <c r="W141" s="247">
        <v>0</v>
      </c>
      <c r="X141" s="247">
        <v>0</v>
      </c>
      <c r="Y141" s="247">
        <v>0</v>
      </c>
      <c r="Z141" s="247">
        <v>0</v>
      </c>
      <c r="AA141" s="247">
        <v>0</v>
      </c>
      <c r="AB141" s="247">
        <v>0</v>
      </c>
      <c r="AC141" s="247">
        <v>0</v>
      </c>
      <c r="AD141" s="247">
        <v>0</v>
      </c>
      <c r="AE141" s="247">
        <v>0</v>
      </c>
      <c r="AF141" s="247">
        <v>0</v>
      </c>
      <c r="AG141" s="248">
        <v>0</v>
      </c>
      <c r="AH141" s="245">
        <f>송도공장장!AH141+제조팀!AH141+송도밸리데이션팀!AH141+송도생산지원팀!AH141+송도설비관리팀!AH141+품질관리6팀!AH141+품질보증3팀!AH141</f>
        <v>0</v>
      </c>
      <c r="AI141" s="245">
        <f>송도공장장!AI141+제조팀!AI141+송도밸리데이션팀!AI141+송도생산지원팀!AI141+송도설비관리팀!AI141+품질관리6팀!AI141+품질보증3팀!AI141</f>
        <v>0</v>
      </c>
      <c r="AJ141" s="245">
        <f>송도공장장!AJ141+제조팀!AJ141+송도밸리데이션팀!AJ141+송도생산지원팀!AJ141+송도설비관리팀!AJ141+품질관리6팀!AJ141+품질보증3팀!AJ141</f>
        <v>0</v>
      </c>
      <c r="AK141" s="245">
        <f>송도공장장!AK141+제조팀!AK141+송도밸리데이션팀!AK141+송도생산지원팀!AK141+송도설비관리팀!AK141+품질관리6팀!AK141+품질보증3팀!AK141</f>
        <v>0</v>
      </c>
      <c r="AL141" s="245">
        <f>송도공장장!AL141+제조팀!AL141+송도밸리데이션팀!AL141+송도생산지원팀!AL141+송도설비관리팀!AL141+품질관리6팀!AL141+품질보증3팀!AL141</f>
        <v>0</v>
      </c>
      <c r="AM141" s="245">
        <f>송도공장장!AM141+제조팀!AM141+송도밸리데이션팀!AM141+송도생산지원팀!AM141+송도설비관리팀!AM141+품질관리6팀!AM141+품질보증3팀!AM141</f>
        <v>0</v>
      </c>
      <c r="AN141" s="245">
        <f>송도공장장!AN141+제조팀!AN141+송도밸리데이션팀!AN141+송도생산지원팀!AN141+송도설비관리팀!AN141+품질관리6팀!AN141+품질보증3팀!AN141</f>
        <v>0</v>
      </c>
      <c r="AO141" s="245">
        <f>송도공장장!AO141+제조팀!AO141+송도밸리데이션팀!AO141+송도생산지원팀!AO141+송도설비관리팀!AO141+품질관리6팀!AO141+품질보증3팀!AO141</f>
        <v>0</v>
      </c>
      <c r="AP141" s="245">
        <f>송도공장장!AP141+제조팀!AP141+송도밸리데이션팀!AP141+송도생산지원팀!AP141+송도설비관리팀!AP141+품질관리6팀!AP141+품질보증3팀!AP141</f>
        <v>0</v>
      </c>
      <c r="AQ141" s="245">
        <f>송도공장장!AQ141+제조팀!AQ141+송도밸리데이션팀!AQ141+송도생산지원팀!AQ141+송도설비관리팀!AQ141+품질관리6팀!AQ141+품질보증3팀!AQ141</f>
        <v>0</v>
      </c>
      <c r="AR141" s="245">
        <f>송도공장장!AR141+제조팀!AR141+송도밸리데이션팀!AR141+송도생산지원팀!AR141+송도설비관리팀!AR141+품질관리6팀!AR141+품질보증3팀!AR141</f>
        <v>0</v>
      </c>
      <c r="AS141" s="245">
        <f>송도공장장!AS141+제조팀!AS141+송도밸리데이션팀!AS141+송도생산지원팀!AS141+송도설비관리팀!AS141+품질관리6팀!AS141+품질보증3팀!AS141</f>
        <v>0</v>
      </c>
      <c r="AT141" s="245">
        <f>송도공장장!AT141+제조팀!AT141+송도밸리데이션팀!AT141+송도생산지원팀!AT141+송도설비관리팀!AT141+품질관리6팀!AT141+품질보증3팀!AT141</f>
        <v>0</v>
      </c>
      <c r="AU141" s="245">
        <f t="shared" si="130"/>
        <v>0</v>
      </c>
      <c r="AV141" s="245">
        <f t="shared" si="74"/>
        <v>0</v>
      </c>
      <c r="AW141" s="245">
        <f t="shared" si="75"/>
        <v>0</v>
      </c>
      <c r="AX141" s="245">
        <f t="shared" si="76"/>
        <v>0</v>
      </c>
      <c r="AY141" s="245">
        <f>IF($BC141="O",1.05*$AH141,$AH141)</f>
        <v>0</v>
      </c>
      <c r="AZ141" s="245">
        <f>IF($BC141="O",1.05*$AY141,$AY141)</f>
        <v>0</v>
      </c>
      <c r="BA141" s="245">
        <f>IF($BC141="O",1.05*$AZ141,$AZ141)</f>
        <v>0</v>
      </c>
      <c r="BB141" s="250"/>
      <c r="BC141" s="251" t="s">
        <v>24</v>
      </c>
      <c r="BD141" s="261"/>
      <c r="BE141" s="264">
        <v>0</v>
      </c>
      <c r="BF141" s="264">
        <v>0</v>
      </c>
      <c r="BG141" s="264">
        <v>0</v>
      </c>
      <c r="BH141" s="265">
        <f t="shared" si="77"/>
        <v>0</v>
      </c>
    </row>
    <row r="142" spans="1:60" outlineLevel="1" x14ac:dyDescent="0.3">
      <c r="A142" s="71" t="s">
        <v>261</v>
      </c>
      <c r="B142" s="238" t="s">
        <v>262</v>
      </c>
      <c r="C142" s="238" t="s">
        <v>31</v>
      </c>
      <c r="D142" s="239">
        <v>5118120</v>
      </c>
      <c r="E142" s="239" t="s">
        <v>263</v>
      </c>
      <c r="F142" s="277">
        <v>0</v>
      </c>
      <c r="G142" s="245">
        <f>SUM(H142:S142)</f>
        <v>0</v>
      </c>
      <c r="H142" s="264">
        <f>IFERROR(INDEX('[1]2024'!$A:$Q,MATCH($A$3&amp;$D142,'[1]2024'!$B:$B,0),MATCH(H$4,'[1]2024'!$2:$2,0)),0)+IFERROR(INDEX('[1]2024'!$A:$Q,MATCH($B$3&amp;$D142,'[1]2024'!$B:$B,0),MATCH(H$4,'[1]2024'!$2:$2,0)),0)++IFERROR(INDEX('[1]2024'!$A:$Q,MATCH($C$3&amp;$D142,'[1]2024'!$B:$B,0),MATCH(H$4,'[1]2024'!$2:$2,0)),0)++IFERROR(INDEX('[1]2024'!$A:$Q,MATCH($D$3&amp;$D142,'[1]2024'!$B:$B,0),MATCH(H$4,'[1]2024'!$2:$2,0)),0)</f>
        <v>0</v>
      </c>
      <c r="I142" s="264">
        <f>IFERROR(INDEX('[1]2024'!$A:$Q,MATCH($A$3&amp;$D142,'[1]2024'!$B:$B,0),MATCH(I$4,'[1]2024'!$2:$2,0)),0)+IFERROR(INDEX('[1]2024'!$A:$Q,MATCH($B$3&amp;$D142,'[1]2024'!$B:$B,0),MATCH(I$4,'[1]2024'!$2:$2,0)),0)++IFERROR(INDEX('[1]2024'!$A:$Q,MATCH($C$3&amp;$D142,'[1]2024'!$B:$B,0),MATCH(I$4,'[1]2024'!$2:$2,0)),0)++IFERROR(INDEX('[1]2024'!$A:$Q,MATCH($D$3&amp;$D142,'[1]2024'!$B:$B,0),MATCH(I$4,'[1]2024'!$2:$2,0)),0)</f>
        <v>0</v>
      </c>
      <c r="J142" s="264">
        <f>IFERROR(INDEX('[1]2024'!$A:$Q,MATCH($A$3&amp;$D142,'[1]2024'!$B:$B,0),MATCH(J$4,'[1]2024'!$2:$2,0)),0)+IFERROR(INDEX('[1]2024'!$A:$Q,MATCH($B$3&amp;$D142,'[1]2024'!$B:$B,0),MATCH(J$4,'[1]2024'!$2:$2,0)),0)++IFERROR(INDEX('[1]2024'!$A:$Q,MATCH($C$3&amp;$D142,'[1]2024'!$B:$B,0),MATCH(J$4,'[1]2024'!$2:$2,0)),0)++IFERROR(INDEX('[1]2024'!$A:$Q,MATCH($D$3&amp;$D142,'[1]2024'!$B:$B,0),MATCH(J$4,'[1]2024'!$2:$2,0)),0)</f>
        <v>0</v>
      </c>
      <c r="K142" s="264">
        <f>IFERROR(INDEX('[1]2024'!$A:$Q,MATCH($A$3&amp;$D142,'[1]2024'!$B:$B,0),MATCH(K$4,'[1]2024'!$2:$2,0)),0)+IFERROR(INDEX('[1]2024'!$A:$Q,MATCH($B$3&amp;$D142,'[1]2024'!$B:$B,0),MATCH(K$4,'[1]2024'!$2:$2,0)),0)++IFERROR(INDEX('[1]2024'!$A:$Q,MATCH($C$3&amp;$D142,'[1]2024'!$B:$B,0),MATCH(K$4,'[1]2024'!$2:$2,0)),0)++IFERROR(INDEX('[1]2024'!$A:$Q,MATCH($D$3&amp;$D142,'[1]2024'!$B:$B,0),MATCH(K$4,'[1]2024'!$2:$2,0)),0)</f>
        <v>0</v>
      </c>
      <c r="L142" s="264">
        <f>IFERROR(INDEX('[1]2024'!$A:$Q,MATCH($A$3&amp;$D142,'[1]2024'!$B:$B,0),MATCH(L$4,'[1]2024'!$2:$2,0)),0)+IFERROR(INDEX('[1]2024'!$A:$Q,MATCH($B$3&amp;$D142,'[1]2024'!$B:$B,0),MATCH(L$4,'[1]2024'!$2:$2,0)),0)++IFERROR(INDEX('[1]2024'!$A:$Q,MATCH($C$3&amp;$D142,'[1]2024'!$B:$B,0),MATCH(L$4,'[1]2024'!$2:$2,0)),0)++IFERROR(INDEX('[1]2024'!$A:$Q,MATCH($D$3&amp;$D142,'[1]2024'!$B:$B,0),MATCH(L$4,'[1]2024'!$2:$2,0)),0)</f>
        <v>0</v>
      </c>
      <c r="M142" s="264">
        <f>IFERROR(INDEX('[1]2024'!$A:$Q,MATCH($A$3&amp;$D142,'[1]2024'!$B:$B,0),MATCH(M$4,'[1]2024'!$2:$2,0)),0)+IFERROR(INDEX('[1]2024'!$A:$Q,MATCH($B$3&amp;$D142,'[1]2024'!$B:$B,0),MATCH(M$4,'[1]2024'!$2:$2,0)),0)++IFERROR(INDEX('[1]2024'!$A:$Q,MATCH($C$3&amp;$D142,'[1]2024'!$B:$B,0),MATCH(M$4,'[1]2024'!$2:$2,0)),0)++IFERROR(INDEX('[1]2024'!$A:$Q,MATCH($D$3&amp;$D142,'[1]2024'!$B:$B,0),MATCH(M$4,'[1]2024'!$2:$2,0)),0)</f>
        <v>0</v>
      </c>
      <c r="N142" s="264">
        <f>IFERROR(INDEX('[1]2024'!$A:$Q,MATCH($A$3&amp;$D142,'[1]2024'!$B:$B,0),MATCH(N$4,'[1]2024'!$2:$2,0)),0)+IFERROR(INDEX('[1]2024'!$A:$Q,MATCH($B$3&amp;$D142,'[1]2024'!$B:$B,0),MATCH(N$4,'[1]2024'!$2:$2,0)),0)++IFERROR(INDEX('[1]2024'!$A:$Q,MATCH($C$3&amp;$D142,'[1]2024'!$B:$B,0),MATCH(N$4,'[1]2024'!$2:$2,0)),0)++IFERROR(INDEX('[1]2024'!$A:$Q,MATCH($D$3&amp;$D142,'[1]2024'!$B:$B,0),MATCH(N$4,'[1]2024'!$2:$2,0)),0)</f>
        <v>0</v>
      </c>
      <c r="O142" s="264">
        <f>IFERROR(INDEX('[1]2024'!$A:$Q,MATCH($A$3&amp;$D142,'[1]2024'!$B:$B,0),MATCH(O$4,'[1]2024'!$2:$2,0)),0)+IFERROR(INDEX('[1]2024'!$A:$Q,MATCH($B$3&amp;$D142,'[1]2024'!$B:$B,0),MATCH(O$4,'[1]2024'!$2:$2,0)),0)++IFERROR(INDEX('[1]2024'!$A:$Q,MATCH($C$3&amp;$D142,'[1]2024'!$B:$B,0),MATCH(O$4,'[1]2024'!$2:$2,0)),0)++IFERROR(INDEX('[1]2024'!$A:$Q,MATCH($D$3&amp;$D142,'[1]2024'!$B:$B,0),MATCH(O$4,'[1]2024'!$2:$2,0)),0)</f>
        <v>0</v>
      </c>
      <c r="P142" s="264">
        <f>IFERROR(INDEX('[1]2024'!$A:$Q,MATCH($A$3&amp;$D142,'[1]2024'!$B:$B,0),MATCH(P$4,'[1]2024'!$2:$2,0)),0)+IFERROR(INDEX('[1]2024'!$A:$Q,MATCH($B$3&amp;$D142,'[1]2024'!$B:$B,0),MATCH(P$4,'[1]2024'!$2:$2,0)),0)++IFERROR(INDEX('[1]2024'!$A:$Q,MATCH($C$3&amp;$D142,'[1]2024'!$B:$B,0),MATCH(P$4,'[1]2024'!$2:$2,0)),0)++IFERROR(INDEX('[1]2024'!$A:$Q,MATCH($D$3&amp;$D142,'[1]2024'!$B:$B,0),MATCH(P$4,'[1]2024'!$2:$2,0)),0)</f>
        <v>0</v>
      </c>
      <c r="Q142" s="264">
        <f>IFERROR(INDEX('[1]2024'!$A:$Q,MATCH($A$3&amp;$D142,'[1]2024'!$B:$B,0),MATCH(Q$4,'[1]2024'!$2:$2,0)),0)+IFERROR(INDEX('[1]2024'!$A:$Q,MATCH($B$3&amp;$D142,'[1]2024'!$B:$B,0),MATCH(Q$4,'[1]2024'!$2:$2,0)),0)++IFERROR(INDEX('[1]2024'!$A:$Q,MATCH($C$3&amp;$D142,'[1]2024'!$B:$B,0),MATCH(Q$4,'[1]2024'!$2:$2,0)),0)++IFERROR(INDEX('[1]2024'!$A:$Q,MATCH($D$3&amp;$D142,'[1]2024'!$B:$B,0),MATCH(Q$4,'[1]2024'!$2:$2,0)),0)</f>
        <v>0</v>
      </c>
      <c r="R142" s="264">
        <f>IFERROR(INDEX('[1]2024'!$A:$Q,MATCH($A$3&amp;$D142,'[1]2024'!$B:$B,0),MATCH(R$4,'[1]2024'!$2:$2,0)),0)+IFERROR(INDEX('[1]2024'!$A:$Q,MATCH($B$3&amp;$D142,'[1]2024'!$B:$B,0),MATCH(R$4,'[1]2024'!$2:$2,0)),0)++IFERROR(INDEX('[1]2024'!$A:$Q,MATCH($C$3&amp;$D142,'[1]2024'!$B:$B,0),MATCH(R$4,'[1]2024'!$2:$2,0)),0)++IFERROR(INDEX('[1]2024'!$A:$Q,MATCH($D$3&amp;$D142,'[1]2024'!$B:$B,0),MATCH(R$4,'[1]2024'!$2:$2,0)),0)</f>
        <v>0</v>
      </c>
      <c r="S142" s="264">
        <f>IFERROR(INDEX('[1]2024'!$A:$Q,MATCH($A$3&amp;$D142,'[1]2024'!$B:$B,0),MATCH(S$4,'[1]2024'!$2:$2,0)),0)+IFERROR(INDEX('[1]2024'!$A:$Q,MATCH($B$3&amp;$D142,'[1]2024'!$B:$B,0),MATCH(S$4,'[1]2024'!$2:$2,0)),0)++IFERROR(INDEX('[1]2024'!$A:$Q,MATCH($C$3&amp;$D142,'[1]2024'!$B:$B,0),MATCH(S$4,'[1]2024'!$2:$2,0)),0)++IFERROR(INDEX('[1]2024'!$A:$Q,MATCH($D$3&amp;$D142,'[1]2024'!$B:$B,0),MATCH(S$4,'[1]2024'!$2:$2,0)),0)</f>
        <v>0</v>
      </c>
      <c r="T142" s="75">
        <v>0</v>
      </c>
      <c r="U142" s="245">
        <f>SUM(V142:AG142)</f>
        <v>0</v>
      </c>
      <c r="V142" s="246">
        <v>0</v>
      </c>
      <c r="W142" s="247">
        <v>0</v>
      </c>
      <c r="X142" s="247">
        <v>0</v>
      </c>
      <c r="Y142" s="247">
        <v>0</v>
      </c>
      <c r="Z142" s="247">
        <v>0</v>
      </c>
      <c r="AA142" s="247">
        <v>0</v>
      </c>
      <c r="AB142" s="247">
        <v>0</v>
      </c>
      <c r="AC142" s="247">
        <v>0</v>
      </c>
      <c r="AD142" s="247">
        <v>0</v>
      </c>
      <c r="AE142" s="247">
        <v>0</v>
      </c>
      <c r="AF142" s="247">
        <v>0</v>
      </c>
      <c r="AG142" s="248">
        <v>0</v>
      </c>
      <c r="AH142" s="245">
        <f>송도공장장!AH142+제조팀!AH142+송도밸리데이션팀!AH142+송도생산지원팀!AH142+송도설비관리팀!AH142+품질관리6팀!AH142+품질보증3팀!AH142</f>
        <v>0</v>
      </c>
      <c r="AI142" s="245">
        <f>송도공장장!AI142+제조팀!AI142+송도밸리데이션팀!AI142+송도생산지원팀!AI142+송도설비관리팀!AI142+품질관리6팀!AI142+품질보증3팀!AI142</f>
        <v>0</v>
      </c>
      <c r="AJ142" s="245">
        <f>송도공장장!AJ142+제조팀!AJ142+송도밸리데이션팀!AJ142+송도생산지원팀!AJ142+송도설비관리팀!AJ142+품질관리6팀!AJ142+품질보증3팀!AJ142</f>
        <v>0</v>
      </c>
      <c r="AK142" s="245">
        <f>송도공장장!AK142+제조팀!AK142+송도밸리데이션팀!AK142+송도생산지원팀!AK142+송도설비관리팀!AK142+품질관리6팀!AK142+품질보증3팀!AK142</f>
        <v>0</v>
      </c>
      <c r="AL142" s="245">
        <f>송도공장장!AL142+제조팀!AL142+송도밸리데이션팀!AL142+송도생산지원팀!AL142+송도설비관리팀!AL142+품질관리6팀!AL142+품질보증3팀!AL142</f>
        <v>0</v>
      </c>
      <c r="AM142" s="245">
        <f>송도공장장!AM142+제조팀!AM142+송도밸리데이션팀!AM142+송도생산지원팀!AM142+송도설비관리팀!AM142+품질관리6팀!AM142+품질보증3팀!AM142</f>
        <v>0</v>
      </c>
      <c r="AN142" s="245">
        <f>송도공장장!AN142+제조팀!AN142+송도밸리데이션팀!AN142+송도생산지원팀!AN142+송도설비관리팀!AN142+품질관리6팀!AN142+품질보증3팀!AN142</f>
        <v>0</v>
      </c>
      <c r="AO142" s="245">
        <f>송도공장장!AO142+제조팀!AO142+송도밸리데이션팀!AO142+송도생산지원팀!AO142+송도설비관리팀!AO142+품질관리6팀!AO142+품질보증3팀!AO142</f>
        <v>0</v>
      </c>
      <c r="AP142" s="245">
        <f>송도공장장!AP142+제조팀!AP142+송도밸리데이션팀!AP142+송도생산지원팀!AP142+송도설비관리팀!AP142+품질관리6팀!AP142+품질보증3팀!AP142</f>
        <v>0</v>
      </c>
      <c r="AQ142" s="245">
        <f>송도공장장!AQ142+제조팀!AQ142+송도밸리데이션팀!AQ142+송도생산지원팀!AQ142+송도설비관리팀!AQ142+품질관리6팀!AQ142+품질보증3팀!AQ142</f>
        <v>0</v>
      </c>
      <c r="AR142" s="245">
        <f>송도공장장!AR142+제조팀!AR142+송도밸리데이션팀!AR142+송도생산지원팀!AR142+송도설비관리팀!AR142+품질관리6팀!AR142+품질보증3팀!AR142</f>
        <v>0</v>
      </c>
      <c r="AS142" s="245">
        <f>송도공장장!AS142+제조팀!AS142+송도밸리데이션팀!AS142+송도생산지원팀!AS142+송도설비관리팀!AS142+품질관리6팀!AS142+품질보증3팀!AS142</f>
        <v>0</v>
      </c>
      <c r="AT142" s="245">
        <f>송도공장장!AT142+제조팀!AT142+송도밸리데이션팀!AT142+송도생산지원팀!AT142+송도설비관리팀!AT142+품질관리6팀!AT142+품질보증3팀!AT142</f>
        <v>0</v>
      </c>
      <c r="AU142" s="245">
        <f t="shared" si="130"/>
        <v>0</v>
      </c>
      <c r="AV142" s="245">
        <f t="shared" si="74"/>
        <v>0</v>
      </c>
      <c r="AW142" s="245">
        <f t="shared" si="75"/>
        <v>0</v>
      </c>
      <c r="AX142" s="245">
        <f t="shared" si="76"/>
        <v>0</v>
      </c>
      <c r="AY142" s="245">
        <f>IF($BC142="O",1.05*$AH142,$AH142)</f>
        <v>0</v>
      </c>
      <c r="AZ142" s="245">
        <f>IF($BC142="O",1.05*$AY142,$AY142)</f>
        <v>0</v>
      </c>
      <c r="BA142" s="245">
        <f>IF($BC142="O",1.05*$AZ142,$AZ142)</f>
        <v>0</v>
      </c>
      <c r="BB142" s="250"/>
      <c r="BC142" s="251" t="s">
        <v>24</v>
      </c>
      <c r="BD142" s="261"/>
      <c r="BE142" s="264">
        <v>0</v>
      </c>
      <c r="BF142" s="264">
        <v>0</v>
      </c>
      <c r="BG142" s="264">
        <v>5591819</v>
      </c>
      <c r="BH142" s="265">
        <f t="shared" si="77"/>
        <v>0</v>
      </c>
    </row>
    <row r="143" spans="1:60" s="288" customFormat="1" outlineLevel="1" x14ac:dyDescent="0.3">
      <c r="A143" s="107" t="s">
        <v>264</v>
      </c>
      <c r="B143" s="269" t="s">
        <v>265</v>
      </c>
      <c r="C143" s="269" t="s">
        <v>31</v>
      </c>
      <c r="D143" s="278">
        <v>5118130</v>
      </c>
      <c r="E143" s="278" t="s">
        <v>266</v>
      </c>
      <c r="F143" s="279">
        <v>6000000</v>
      </c>
      <c r="G143" s="245">
        <f>SUM(H143:S143)</f>
        <v>1655456</v>
      </c>
      <c r="H143" s="264">
        <f>IFERROR(INDEX('[1]2024'!$A:$Q,MATCH($A$3&amp;$D143,'[1]2024'!$B:$B,0),MATCH(H$4,'[1]2024'!$2:$2,0)),0)+IFERROR(INDEX('[1]2024'!$A:$Q,MATCH($B$3&amp;$D143,'[1]2024'!$B:$B,0),MATCH(H$4,'[1]2024'!$2:$2,0)),0)++IFERROR(INDEX('[1]2024'!$A:$Q,MATCH($C$3&amp;$D143,'[1]2024'!$B:$B,0),MATCH(H$4,'[1]2024'!$2:$2,0)),0)++IFERROR(INDEX('[1]2024'!$A:$Q,MATCH($D$3&amp;$D143,'[1]2024'!$B:$B,0),MATCH(H$4,'[1]2024'!$2:$2,0)),0)</f>
        <v>240000</v>
      </c>
      <c r="I143" s="264">
        <f>IFERROR(INDEX('[1]2024'!$A:$Q,MATCH($A$3&amp;$D143,'[1]2024'!$B:$B,0),MATCH(I$4,'[1]2024'!$2:$2,0)),0)+IFERROR(INDEX('[1]2024'!$A:$Q,MATCH($B$3&amp;$D143,'[1]2024'!$B:$B,0),MATCH(I$4,'[1]2024'!$2:$2,0)),0)++IFERROR(INDEX('[1]2024'!$A:$Q,MATCH($C$3&amp;$D143,'[1]2024'!$B:$B,0),MATCH(I$4,'[1]2024'!$2:$2,0)),0)++IFERROR(INDEX('[1]2024'!$A:$Q,MATCH($D$3&amp;$D143,'[1]2024'!$B:$B,0),MATCH(I$4,'[1]2024'!$2:$2,0)),0)</f>
        <v>0</v>
      </c>
      <c r="J143" s="264">
        <f>IFERROR(INDEX('[1]2024'!$A:$Q,MATCH($A$3&amp;$D143,'[1]2024'!$B:$B,0),MATCH(J$4,'[1]2024'!$2:$2,0)),0)+IFERROR(INDEX('[1]2024'!$A:$Q,MATCH($B$3&amp;$D143,'[1]2024'!$B:$B,0),MATCH(J$4,'[1]2024'!$2:$2,0)),0)++IFERROR(INDEX('[1]2024'!$A:$Q,MATCH($C$3&amp;$D143,'[1]2024'!$B:$B,0),MATCH(J$4,'[1]2024'!$2:$2,0)),0)++IFERROR(INDEX('[1]2024'!$A:$Q,MATCH($D$3&amp;$D143,'[1]2024'!$B:$B,0),MATCH(J$4,'[1]2024'!$2:$2,0)),0)</f>
        <v>330000</v>
      </c>
      <c r="K143" s="264">
        <f>IFERROR(INDEX('[1]2024'!$A:$Q,MATCH($A$3&amp;$D143,'[1]2024'!$B:$B,0),MATCH(K$4,'[1]2024'!$2:$2,0)),0)+IFERROR(INDEX('[1]2024'!$A:$Q,MATCH($B$3&amp;$D143,'[1]2024'!$B:$B,0),MATCH(K$4,'[1]2024'!$2:$2,0)),0)++IFERROR(INDEX('[1]2024'!$A:$Q,MATCH($C$3&amp;$D143,'[1]2024'!$B:$B,0),MATCH(K$4,'[1]2024'!$2:$2,0)),0)++IFERROR(INDEX('[1]2024'!$A:$Q,MATCH($D$3&amp;$D143,'[1]2024'!$B:$B,0),MATCH(K$4,'[1]2024'!$2:$2,0)),0)</f>
        <v>540000</v>
      </c>
      <c r="L143" s="264">
        <f>IFERROR(INDEX('[1]2024'!$A:$Q,MATCH($A$3&amp;$D143,'[1]2024'!$B:$B,0),MATCH(L$4,'[1]2024'!$2:$2,0)),0)+IFERROR(INDEX('[1]2024'!$A:$Q,MATCH($B$3&amp;$D143,'[1]2024'!$B:$B,0),MATCH(L$4,'[1]2024'!$2:$2,0)),0)++IFERROR(INDEX('[1]2024'!$A:$Q,MATCH($C$3&amp;$D143,'[1]2024'!$B:$B,0),MATCH(L$4,'[1]2024'!$2:$2,0)),0)++IFERROR(INDEX('[1]2024'!$A:$Q,MATCH($D$3&amp;$D143,'[1]2024'!$B:$B,0),MATCH(L$4,'[1]2024'!$2:$2,0)),0)</f>
        <v>0</v>
      </c>
      <c r="M143" s="264">
        <f>IFERROR(INDEX('[1]2024'!$A:$Q,MATCH($A$3&amp;$D143,'[1]2024'!$B:$B,0),MATCH(M$4,'[1]2024'!$2:$2,0)),0)+IFERROR(INDEX('[1]2024'!$A:$Q,MATCH($B$3&amp;$D143,'[1]2024'!$B:$B,0),MATCH(M$4,'[1]2024'!$2:$2,0)),0)++IFERROR(INDEX('[1]2024'!$A:$Q,MATCH($C$3&amp;$D143,'[1]2024'!$B:$B,0),MATCH(M$4,'[1]2024'!$2:$2,0)),0)++IFERROR(INDEX('[1]2024'!$A:$Q,MATCH($D$3&amp;$D143,'[1]2024'!$B:$B,0),MATCH(M$4,'[1]2024'!$2:$2,0)),0)</f>
        <v>300000</v>
      </c>
      <c r="N143" s="264">
        <f>IFERROR(INDEX('[1]2024'!$A:$Q,MATCH($A$3&amp;$D143,'[1]2024'!$B:$B,0),MATCH(N$4,'[1]2024'!$2:$2,0)),0)+IFERROR(INDEX('[1]2024'!$A:$Q,MATCH($B$3&amp;$D143,'[1]2024'!$B:$B,0),MATCH(N$4,'[1]2024'!$2:$2,0)),0)++IFERROR(INDEX('[1]2024'!$A:$Q,MATCH($C$3&amp;$D143,'[1]2024'!$B:$B,0),MATCH(N$4,'[1]2024'!$2:$2,0)),0)++IFERROR(INDEX('[1]2024'!$A:$Q,MATCH($D$3&amp;$D143,'[1]2024'!$B:$B,0),MATCH(N$4,'[1]2024'!$2:$2,0)),0)</f>
        <v>0</v>
      </c>
      <c r="O143" s="264">
        <f>IFERROR(INDEX('[1]2024'!$A:$Q,MATCH($A$3&amp;$D143,'[1]2024'!$B:$B,0),MATCH(O$4,'[1]2024'!$2:$2,0)),0)+IFERROR(INDEX('[1]2024'!$A:$Q,MATCH($B$3&amp;$D143,'[1]2024'!$B:$B,0),MATCH(O$4,'[1]2024'!$2:$2,0)),0)++IFERROR(INDEX('[1]2024'!$A:$Q,MATCH($C$3&amp;$D143,'[1]2024'!$B:$B,0),MATCH(O$4,'[1]2024'!$2:$2,0)),0)++IFERROR(INDEX('[1]2024'!$A:$Q,MATCH($D$3&amp;$D143,'[1]2024'!$B:$B,0),MATCH(O$4,'[1]2024'!$2:$2,0)),0)</f>
        <v>63637</v>
      </c>
      <c r="P143" s="264">
        <f>IFERROR(INDEX('[1]2024'!$A:$Q,MATCH($A$3&amp;$D143,'[1]2024'!$B:$B,0),MATCH(P$4,'[1]2024'!$2:$2,0)),0)+IFERROR(INDEX('[1]2024'!$A:$Q,MATCH($B$3&amp;$D143,'[1]2024'!$B:$B,0),MATCH(P$4,'[1]2024'!$2:$2,0)),0)++IFERROR(INDEX('[1]2024'!$A:$Q,MATCH($C$3&amp;$D143,'[1]2024'!$B:$B,0),MATCH(P$4,'[1]2024'!$2:$2,0)),0)++IFERROR(INDEX('[1]2024'!$A:$Q,MATCH($D$3&amp;$D143,'[1]2024'!$B:$B,0),MATCH(P$4,'[1]2024'!$2:$2,0)),0)</f>
        <v>0</v>
      </c>
      <c r="Q143" s="264">
        <f>IFERROR(INDEX('[1]2024'!$A:$Q,MATCH($A$3&amp;$D143,'[1]2024'!$B:$B,0),MATCH(Q$4,'[1]2024'!$2:$2,0)),0)+IFERROR(INDEX('[1]2024'!$A:$Q,MATCH($B$3&amp;$D143,'[1]2024'!$B:$B,0),MATCH(Q$4,'[1]2024'!$2:$2,0)),0)++IFERROR(INDEX('[1]2024'!$A:$Q,MATCH($C$3&amp;$D143,'[1]2024'!$B:$B,0),MATCH(Q$4,'[1]2024'!$2:$2,0)),0)++IFERROR(INDEX('[1]2024'!$A:$Q,MATCH($D$3&amp;$D143,'[1]2024'!$B:$B,0),MATCH(Q$4,'[1]2024'!$2:$2,0)),0)</f>
        <v>0</v>
      </c>
      <c r="R143" s="264">
        <f>IFERROR(INDEX('[1]2024'!$A:$Q,MATCH($A$3&amp;$D143,'[1]2024'!$B:$B,0),MATCH(R$4,'[1]2024'!$2:$2,0)),0)+IFERROR(INDEX('[1]2024'!$A:$Q,MATCH($B$3&amp;$D143,'[1]2024'!$B:$B,0),MATCH(R$4,'[1]2024'!$2:$2,0)),0)++IFERROR(INDEX('[1]2024'!$A:$Q,MATCH($C$3&amp;$D143,'[1]2024'!$B:$B,0),MATCH(R$4,'[1]2024'!$2:$2,0)),0)++IFERROR(INDEX('[1]2024'!$A:$Q,MATCH($D$3&amp;$D143,'[1]2024'!$B:$B,0),MATCH(R$4,'[1]2024'!$2:$2,0)),0)</f>
        <v>181819</v>
      </c>
      <c r="S143" s="264">
        <f>IFERROR(INDEX('[1]2024'!$A:$Q,MATCH($A$3&amp;$D143,'[1]2024'!$B:$B,0),MATCH(S$4,'[1]2024'!$2:$2,0)),0)+IFERROR(INDEX('[1]2024'!$A:$Q,MATCH($B$3&amp;$D143,'[1]2024'!$B:$B,0),MATCH(S$4,'[1]2024'!$2:$2,0)),0)++IFERROR(INDEX('[1]2024'!$A:$Q,MATCH($C$3&amp;$D143,'[1]2024'!$B:$B,0),MATCH(S$4,'[1]2024'!$2:$2,0)),0)++IFERROR(INDEX('[1]2024'!$A:$Q,MATCH($D$3&amp;$D143,'[1]2024'!$B:$B,0),MATCH(S$4,'[1]2024'!$2:$2,0)),0)</f>
        <v>0</v>
      </c>
      <c r="T143" s="75">
        <v>3600000</v>
      </c>
      <c r="U143" s="280">
        <f>SUM(V143:AG143)</f>
        <v>2557000</v>
      </c>
      <c r="V143" s="281">
        <v>0</v>
      </c>
      <c r="W143" s="282">
        <v>0</v>
      </c>
      <c r="X143" s="282">
        <v>0</v>
      </c>
      <c r="Y143" s="282">
        <v>0</v>
      </c>
      <c r="Z143" s="282">
        <v>457000</v>
      </c>
      <c r="AA143" s="282">
        <v>300000</v>
      </c>
      <c r="AB143" s="282">
        <v>300000</v>
      </c>
      <c r="AC143" s="282">
        <v>300000</v>
      </c>
      <c r="AD143" s="282">
        <v>300000</v>
      </c>
      <c r="AE143" s="282">
        <v>300000</v>
      </c>
      <c r="AF143" s="282">
        <v>300000</v>
      </c>
      <c r="AG143" s="283">
        <v>300000</v>
      </c>
      <c r="AH143" s="245">
        <f>송도공장장!AH143+제조팀!AH143+송도밸리데이션팀!AH143+송도생산지원팀!AH143+송도설비관리팀!AH143+품질관리6팀!AH143+품질보증3팀!AH143</f>
        <v>13800000</v>
      </c>
      <c r="AI143" s="245">
        <f>송도공장장!AI143+제조팀!AI143+송도밸리데이션팀!AI143+송도생산지원팀!AI143+송도설비관리팀!AI143+품질관리6팀!AI143+품질보증3팀!AI143</f>
        <v>1050000</v>
      </c>
      <c r="AJ143" s="245">
        <f>송도공장장!AJ143+제조팀!AJ143+송도밸리데이션팀!AJ143+송도생산지원팀!AJ143+송도설비관리팀!AJ143+품질관리6팀!AJ143+품질보증3팀!AJ143</f>
        <v>1050000</v>
      </c>
      <c r="AK143" s="245">
        <f>송도공장장!AK143+제조팀!AK143+송도밸리데이션팀!AK143+송도생산지원팀!AK143+송도설비관리팀!AK143+품질관리6팀!AK143+품질보증3팀!AK143</f>
        <v>1350000</v>
      </c>
      <c r="AL143" s="245">
        <f>송도공장장!AL143+제조팀!AL143+송도밸리데이션팀!AL143+송도생산지원팀!AL143+송도설비관리팀!AL143+품질관리6팀!AL143+품질보증3팀!AL143</f>
        <v>1050000</v>
      </c>
      <c r="AM143" s="245">
        <f>송도공장장!AM143+제조팀!AM143+송도밸리데이션팀!AM143+송도생산지원팀!AM143+송도설비관리팀!AM143+품질관리6팀!AM143+품질보증3팀!AM143</f>
        <v>1050000</v>
      </c>
      <c r="AN143" s="245">
        <f>송도공장장!AN143+제조팀!AN143+송도밸리데이션팀!AN143+송도생산지원팀!AN143+송도설비관리팀!AN143+품질관리6팀!AN143+품질보증3팀!AN143</f>
        <v>1350000</v>
      </c>
      <c r="AO143" s="245">
        <f>송도공장장!AO143+제조팀!AO143+송도밸리데이션팀!AO143+송도생산지원팀!AO143+송도설비관리팀!AO143+품질관리6팀!AO143+품질보증3팀!AO143</f>
        <v>1050000</v>
      </c>
      <c r="AP143" s="245">
        <f>송도공장장!AP143+제조팀!AP143+송도밸리데이션팀!AP143+송도생산지원팀!AP143+송도설비관리팀!AP143+품질관리6팀!AP143+품질보증3팀!AP143</f>
        <v>1050000</v>
      </c>
      <c r="AQ143" s="245">
        <f>송도공장장!AQ143+제조팀!AQ143+송도밸리데이션팀!AQ143+송도생산지원팀!AQ143+송도설비관리팀!AQ143+품질관리6팀!AQ143+품질보증3팀!AQ143</f>
        <v>1350000</v>
      </c>
      <c r="AR143" s="245">
        <f>송도공장장!AR143+제조팀!AR143+송도밸리데이션팀!AR143+송도생산지원팀!AR143+송도설비관리팀!AR143+품질관리6팀!AR143+품질보증3팀!AR143</f>
        <v>1050000</v>
      </c>
      <c r="AS143" s="245">
        <f>송도공장장!AS143+제조팀!AS143+송도밸리데이션팀!AS143+송도생산지원팀!AS143+송도설비관리팀!AS143+품질관리6팀!AS143+품질보증3팀!AS143</f>
        <v>1050000</v>
      </c>
      <c r="AT143" s="245">
        <f>송도공장장!AT143+제조팀!AT143+송도밸리데이션팀!AT143+송도생산지원팀!AT143+송도설비관리팀!AT143+품질관리6팀!AT143+품질보증3팀!AT143</f>
        <v>1350000</v>
      </c>
      <c r="AU143" s="280">
        <f t="shared" si="130"/>
        <v>3450000</v>
      </c>
      <c r="AV143" s="280">
        <f t="shared" si="74"/>
        <v>3450000</v>
      </c>
      <c r="AW143" s="280">
        <f t="shared" si="75"/>
        <v>3450000</v>
      </c>
      <c r="AX143" s="280">
        <f t="shared" si="76"/>
        <v>3450000</v>
      </c>
      <c r="AY143" s="280">
        <f>IF($BC143="O",1.05*$AH143,$AH143)</f>
        <v>13800000</v>
      </c>
      <c r="AZ143" s="280">
        <f>IF($BC143="O",1.05*$AY143,$AY143)</f>
        <v>13800000</v>
      </c>
      <c r="BA143" s="280">
        <f>IF($BC143="O",1.05*$AZ143,$AZ143)</f>
        <v>13800000</v>
      </c>
      <c r="BB143" s="236"/>
      <c r="BC143" s="289" t="s">
        <v>24</v>
      </c>
      <c r="BD143" s="292"/>
      <c r="BE143" s="286">
        <v>0</v>
      </c>
      <c r="BF143" s="286">
        <v>2212729</v>
      </c>
      <c r="BG143" s="286">
        <v>0</v>
      </c>
      <c r="BH143" s="287">
        <f t="shared" si="77"/>
        <v>1655456</v>
      </c>
    </row>
    <row r="144" spans="1:60" outlineLevel="1" x14ac:dyDescent="0.3">
      <c r="A144" s="71" t="s">
        <v>267</v>
      </c>
      <c r="B144" s="238" t="s">
        <v>21</v>
      </c>
      <c r="C144" s="238" t="s">
        <v>31</v>
      </c>
      <c r="D144" s="239">
        <v>5118140</v>
      </c>
      <c r="E144" s="239" t="s">
        <v>268</v>
      </c>
      <c r="F144" s="277">
        <v>0</v>
      </c>
      <c r="G144" s="245">
        <f>SUM(H144:S144)</f>
        <v>0</v>
      </c>
      <c r="H144" s="264">
        <f>IFERROR(INDEX('[1]2024'!$A:$Q,MATCH($A$3&amp;$D144,'[1]2024'!$B:$B,0),MATCH(H$4,'[1]2024'!$2:$2,0)),0)+IFERROR(INDEX('[1]2024'!$A:$Q,MATCH($B$3&amp;$D144,'[1]2024'!$B:$B,0),MATCH(H$4,'[1]2024'!$2:$2,0)),0)++IFERROR(INDEX('[1]2024'!$A:$Q,MATCH($C$3&amp;$D144,'[1]2024'!$B:$B,0),MATCH(H$4,'[1]2024'!$2:$2,0)),0)++IFERROR(INDEX('[1]2024'!$A:$Q,MATCH($D$3&amp;$D144,'[1]2024'!$B:$B,0),MATCH(H$4,'[1]2024'!$2:$2,0)),0)</f>
        <v>0</v>
      </c>
      <c r="I144" s="264">
        <f>IFERROR(INDEX('[1]2024'!$A:$Q,MATCH($A$3&amp;$D144,'[1]2024'!$B:$B,0),MATCH(I$4,'[1]2024'!$2:$2,0)),0)+IFERROR(INDEX('[1]2024'!$A:$Q,MATCH($B$3&amp;$D144,'[1]2024'!$B:$B,0),MATCH(I$4,'[1]2024'!$2:$2,0)),0)++IFERROR(INDEX('[1]2024'!$A:$Q,MATCH($C$3&amp;$D144,'[1]2024'!$B:$B,0),MATCH(I$4,'[1]2024'!$2:$2,0)),0)++IFERROR(INDEX('[1]2024'!$A:$Q,MATCH($D$3&amp;$D144,'[1]2024'!$B:$B,0),MATCH(I$4,'[1]2024'!$2:$2,0)),0)</f>
        <v>0</v>
      </c>
      <c r="J144" s="264">
        <f>IFERROR(INDEX('[1]2024'!$A:$Q,MATCH($A$3&amp;$D144,'[1]2024'!$B:$B,0),MATCH(J$4,'[1]2024'!$2:$2,0)),0)+IFERROR(INDEX('[1]2024'!$A:$Q,MATCH($B$3&amp;$D144,'[1]2024'!$B:$B,0),MATCH(J$4,'[1]2024'!$2:$2,0)),0)++IFERROR(INDEX('[1]2024'!$A:$Q,MATCH($C$3&amp;$D144,'[1]2024'!$B:$B,0),MATCH(J$4,'[1]2024'!$2:$2,0)),0)++IFERROR(INDEX('[1]2024'!$A:$Q,MATCH($D$3&amp;$D144,'[1]2024'!$B:$B,0),MATCH(J$4,'[1]2024'!$2:$2,0)),0)</f>
        <v>0</v>
      </c>
      <c r="K144" s="264">
        <f>IFERROR(INDEX('[1]2024'!$A:$Q,MATCH($A$3&amp;$D144,'[1]2024'!$B:$B,0),MATCH(K$4,'[1]2024'!$2:$2,0)),0)+IFERROR(INDEX('[1]2024'!$A:$Q,MATCH($B$3&amp;$D144,'[1]2024'!$B:$B,0),MATCH(K$4,'[1]2024'!$2:$2,0)),0)++IFERROR(INDEX('[1]2024'!$A:$Q,MATCH($C$3&amp;$D144,'[1]2024'!$B:$B,0),MATCH(K$4,'[1]2024'!$2:$2,0)),0)++IFERROR(INDEX('[1]2024'!$A:$Q,MATCH($D$3&amp;$D144,'[1]2024'!$B:$B,0),MATCH(K$4,'[1]2024'!$2:$2,0)),0)</f>
        <v>0</v>
      </c>
      <c r="L144" s="264">
        <f>IFERROR(INDEX('[1]2024'!$A:$Q,MATCH($A$3&amp;$D144,'[1]2024'!$B:$B,0),MATCH(L$4,'[1]2024'!$2:$2,0)),0)+IFERROR(INDEX('[1]2024'!$A:$Q,MATCH($B$3&amp;$D144,'[1]2024'!$B:$B,0),MATCH(L$4,'[1]2024'!$2:$2,0)),0)++IFERROR(INDEX('[1]2024'!$A:$Q,MATCH($C$3&amp;$D144,'[1]2024'!$B:$B,0),MATCH(L$4,'[1]2024'!$2:$2,0)),0)++IFERROR(INDEX('[1]2024'!$A:$Q,MATCH($D$3&amp;$D144,'[1]2024'!$B:$B,0),MATCH(L$4,'[1]2024'!$2:$2,0)),0)</f>
        <v>0</v>
      </c>
      <c r="M144" s="264">
        <f>IFERROR(INDEX('[1]2024'!$A:$Q,MATCH($A$3&amp;$D144,'[1]2024'!$B:$B,0),MATCH(M$4,'[1]2024'!$2:$2,0)),0)+IFERROR(INDEX('[1]2024'!$A:$Q,MATCH($B$3&amp;$D144,'[1]2024'!$B:$B,0),MATCH(M$4,'[1]2024'!$2:$2,0)),0)++IFERROR(INDEX('[1]2024'!$A:$Q,MATCH($C$3&amp;$D144,'[1]2024'!$B:$B,0),MATCH(M$4,'[1]2024'!$2:$2,0)),0)++IFERROR(INDEX('[1]2024'!$A:$Q,MATCH($D$3&amp;$D144,'[1]2024'!$B:$B,0),MATCH(M$4,'[1]2024'!$2:$2,0)),0)</f>
        <v>0</v>
      </c>
      <c r="N144" s="264">
        <f>IFERROR(INDEX('[1]2024'!$A:$Q,MATCH($A$3&amp;$D144,'[1]2024'!$B:$B,0),MATCH(N$4,'[1]2024'!$2:$2,0)),0)+IFERROR(INDEX('[1]2024'!$A:$Q,MATCH($B$3&amp;$D144,'[1]2024'!$B:$B,0),MATCH(N$4,'[1]2024'!$2:$2,0)),0)++IFERROR(INDEX('[1]2024'!$A:$Q,MATCH($C$3&amp;$D144,'[1]2024'!$B:$B,0),MATCH(N$4,'[1]2024'!$2:$2,0)),0)++IFERROR(INDEX('[1]2024'!$A:$Q,MATCH($D$3&amp;$D144,'[1]2024'!$B:$B,0),MATCH(N$4,'[1]2024'!$2:$2,0)),0)</f>
        <v>0</v>
      </c>
      <c r="O144" s="264">
        <f>IFERROR(INDEX('[1]2024'!$A:$Q,MATCH($A$3&amp;$D144,'[1]2024'!$B:$B,0),MATCH(O$4,'[1]2024'!$2:$2,0)),0)+IFERROR(INDEX('[1]2024'!$A:$Q,MATCH($B$3&amp;$D144,'[1]2024'!$B:$B,0),MATCH(O$4,'[1]2024'!$2:$2,0)),0)++IFERROR(INDEX('[1]2024'!$A:$Q,MATCH($C$3&amp;$D144,'[1]2024'!$B:$B,0),MATCH(O$4,'[1]2024'!$2:$2,0)),0)++IFERROR(INDEX('[1]2024'!$A:$Q,MATCH($D$3&amp;$D144,'[1]2024'!$B:$B,0),MATCH(O$4,'[1]2024'!$2:$2,0)),0)</f>
        <v>0</v>
      </c>
      <c r="P144" s="264">
        <f>IFERROR(INDEX('[1]2024'!$A:$Q,MATCH($A$3&amp;$D144,'[1]2024'!$B:$B,0),MATCH(P$4,'[1]2024'!$2:$2,0)),0)+IFERROR(INDEX('[1]2024'!$A:$Q,MATCH($B$3&amp;$D144,'[1]2024'!$B:$B,0),MATCH(P$4,'[1]2024'!$2:$2,0)),0)++IFERROR(INDEX('[1]2024'!$A:$Q,MATCH($C$3&amp;$D144,'[1]2024'!$B:$B,0),MATCH(P$4,'[1]2024'!$2:$2,0)),0)++IFERROR(INDEX('[1]2024'!$A:$Q,MATCH($D$3&amp;$D144,'[1]2024'!$B:$B,0),MATCH(P$4,'[1]2024'!$2:$2,0)),0)</f>
        <v>0</v>
      </c>
      <c r="Q144" s="264">
        <f>IFERROR(INDEX('[1]2024'!$A:$Q,MATCH($A$3&amp;$D144,'[1]2024'!$B:$B,0),MATCH(Q$4,'[1]2024'!$2:$2,0)),0)+IFERROR(INDEX('[1]2024'!$A:$Q,MATCH($B$3&amp;$D144,'[1]2024'!$B:$B,0),MATCH(Q$4,'[1]2024'!$2:$2,0)),0)++IFERROR(INDEX('[1]2024'!$A:$Q,MATCH($C$3&amp;$D144,'[1]2024'!$B:$B,0),MATCH(Q$4,'[1]2024'!$2:$2,0)),0)++IFERROR(INDEX('[1]2024'!$A:$Q,MATCH($D$3&amp;$D144,'[1]2024'!$B:$B,0),MATCH(Q$4,'[1]2024'!$2:$2,0)),0)</f>
        <v>0</v>
      </c>
      <c r="R144" s="264">
        <f>IFERROR(INDEX('[1]2024'!$A:$Q,MATCH($A$3&amp;$D144,'[1]2024'!$B:$B,0),MATCH(R$4,'[1]2024'!$2:$2,0)),0)+IFERROR(INDEX('[1]2024'!$A:$Q,MATCH($B$3&amp;$D144,'[1]2024'!$B:$B,0),MATCH(R$4,'[1]2024'!$2:$2,0)),0)++IFERROR(INDEX('[1]2024'!$A:$Q,MATCH($C$3&amp;$D144,'[1]2024'!$B:$B,0),MATCH(R$4,'[1]2024'!$2:$2,0)),0)++IFERROR(INDEX('[1]2024'!$A:$Q,MATCH($D$3&amp;$D144,'[1]2024'!$B:$B,0),MATCH(R$4,'[1]2024'!$2:$2,0)),0)</f>
        <v>0</v>
      </c>
      <c r="S144" s="264">
        <f>IFERROR(INDEX('[1]2024'!$A:$Q,MATCH($A$3&amp;$D144,'[1]2024'!$B:$B,0),MATCH(S$4,'[1]2024'!$2:$2,0)),0)+IFERROR(INDEX('[1]2024'!$A:$Q,MATCH($B$3&amp;$D144,'[1]2024'!$B:$B,0),MATCH(S$4,'[1]2024'!$2:$2,0)),0)++IFERROR(INDEX('[1]2024'!$A:$Q,MATCH($C$3&amp;$D144,'[1]2024'!$B:$B,0),MATCH(S$4,'[1]2024'!$2:$2,0)),0)++IFERROR(INDEX('[1]2024'!$A:$Q,MATCH($D$3&amp;$D144,'[1]2024'!$B:$B,0),MATCH(S$4,'[1]2024'!$2:$2,0)),0)</f>
        <v>0</v>
      </c>
      <c r="T144" s="75">
        <v>0</v>
      </c>
      <c r="U144" s="245">
        <f>SUM(V144:AG144)</f>
        <v>0</v>
      </c>
      <c r="V144" s="246">
        <v>0</v>
      </c>
      <c r="W144" s="247">
        <v>0</v>
      </c>
      <c r="X144" s="247">
        <v>0</v>
      </c>
      <c r="Y144" s="247">
        <v>0</v>
      </c>
      <c r="Z144" s="247">
        <v>0</v>
      </c>
      <c r="AA144" s="247">
        <v>0</v>
      </c>
      <c r="AB144" s="247">
        <v>0</v>
      </c>
      <c r="AC144" s="247">
        <v>0</v>
      </c>
      <c r="AD144" s="247">
        <v>0</v>
      </c>
      <c r="AE144" s="247">
        <v>0</v>
      </c>
      <c r="AF144" s="247">
        <v>0</v>
      </c>
      <c r="AG144" s="248">
        <v>0</v>
      </c>
      <c r="AH144" s="245">
        <f>송도공장장!AH144+제조팀!AH144+송도밸리데이션팀!AH144+송도생산지원팀!AH144+송도설비관리팀!AH144+품질관리6팀!AH144+품질보증3팀!AH144</f>
        <v>0</v>
      </c>
      <c r="AI144" s="245">
        <f>송도공장장!AI144+제조팀!AI144+송도밸리데이션팀!AI144+송도생산지원팀!AI144+송도설비관리팀!AI144+품질관리6팀!AI144+품질보증3팀!AI144</f>
        <v>0</v>
      </c>
      <c r="AJ144" s="245">
        <f>송도공장장!AJ144+제조팀!AJ144+송도밸리데이션팀!AJ144+송도생산지원팀!AJ144+송도설비관리팀!AJ144+품질관리6팀!AJ144+품질보증3팀!AJ144</f>
        <v>0</v>
      </c>
      <c r="AK144" s="245">
        <f>송도공장장!AK144+제조팀!AK144+송도밸리데이션팀!AK144+송도생산지원팀!AK144+송도설비관리팀!AK144+품질관리6팀!AK144+품질보증3팀!AK144</f>
        <v>0</v>
      </c>
      <c r="AL144" s="245">
        <f>송도공장장!AL144+제조팀!AL144+송도밸리데이션팀!AL144+송도생산지원팀!AL144+송도설비관리팀!AL144+품질관리6팀!AL144+품질보증3팀!AL144</f>
        <v>0</v>
      </c>
      <c r="AM144" s="245">
        <f>송도공장장!AM144+제조팀!AM144+송도밸리데이션팀!AM144+송도생산지원팀!AM144+송도설비관리팀!AM144+품질관리6팀!AM144+품질보증3팀!AM144</f>
        <v>0</v>
      </c>
      <c r="AN144" s="245">
        <f>송도공장장!AN144+제조팀!AN144+송도밸리데이션팀!AN144+송도생산지원팀!AN144+송도설비관리팀!AN144+품질관리6팀!AN144+품질보증3팀!AN144</f>
        <v>0</v>
      </c>
      <c r="AO144" s="245">
        <f>송도공장장!AO144+제조팀!AO144+송도밸리데이션팀!AO144+송도생산지원팀!AO144+송도설비관리팀!AO144+품질관리6팀!AO144+품질보증3팀!AO144</f>
        <v>0</v>
      </c>
      <c r="AP144" s="245">
        <f>송도공장장!AP144+제조팀!AP144+송도밸리데이션팀!AP144+송도생산지원팀!AP144+송도설비관리팀!AP144+품질관리6팀!AP144+품질보증3팀!AP144</f>
        <v>0</v>
      </c>
      <c r="AQ144" s="245">
        <f>송도공장장!AQ144+제조팀!AQ144+송도밸리데이션팀!AQ144+송도생산지원팀!AQ144+송도설비관리팀!AQ144+품질관리6팀!AQ144+품질보증3팀!AQ144</f>
        <v>0</v>
      </c>
      <c r="AR144" s="245">
        <f>송도공장장!AR144+제조팀!AR144+송도밸리데이션팀!AR144+송도생산지원팀!AR144+송도설비관리팀!AR144+품질관리6팀!AR144+품질보증3팀!AR144</f>
        <v>0</v>
      </c>
      <c r="AS144" s="245">
        <f>송도공장장!AS144+제조팀!AS144+송도밸리데이션팀!AS144+송도생산지원팀!AS144+송도설비관리팀!AS144+품질관리6팀!AS144+품질보증3팀!AS144</f>
        <v>0</v>
      </c>
      <c r="AT144" s="245">
        <f>송도공장장!AT144+제조팀!AT144+송도밸리데이션팀!AT144+송도생산지원팀!AT144+송도설비관리팀!AT144+품질관리6팀!AT144+품질보증3팀!AT144</f>
        <v>0</v>
      </c>
      <c r="AU144" s="245">
        <f t="shared" si="130"/>
        <v>0</v>
      </c>
      <c r="AV144" s="245">
        <f t="shared" si="74"/>
        <v>0</v>
      </c>
      <c r="AW144" s="245">
        <f t="shared" si="75"/>
        <v>0</v>
      </c>
      <c r="AX144" s="245">
        <f t="shared" si="76"/>
        <v>0</v>
      </c>
      <c r="AY144" s="245">
        <f>IF($BC144="O",1.05*$AH144,$AH144)</f>
        <v>0</v>
      </c>
      <c r="AZ144" s="245">
        <f>IF($BC144="O",1.05*$AY144,$AY144)</f>
        <v>0</v>
      </c>
      <c r="BA144" s="245">
        <f>IF($BC144="O",1.05*$AZ144,$AZ144)</f>
        <v>0</v>
      </c>
      <c r="BB144" s="250"/>
      <c r="BC144" s="251" t="s">
        <v>24</v>
      </c>
      <c r="BD144" s="261"/>
      <c r="BE144" s="264">
        <v>0</v>
      </c>
      <c r="BF144" s="264">
        <v>0</v>
      </c>
      <c r="BG144" s="264">
        <v>0</v>
      </c>
      <c r="BH144" s="265">
        <f t="shared" si="77"/>
        <v>0</v>
      </c>
    </row>
    <row r="145" spans="1:60" outlineLevel="1" x14ac:dyDescent="0.3">
      <c r="A145" s="71" t="s">
        <v>269</v>
      </c>
      <c r="B145" s="238" t="s">
        <v>21</v>
      </c>
      <c r="C145" s="238" t="s">
        <v>31</v>
      </c>
      <c r="D145" s="239">
        <v>5118150</v>
      </c>
      <c r="E145" s="239" t="s">
        <v>270</v>
      </c>
      <c r="F145" s="277">
        <v>0</v>
      </c>
      <c r="G145" s="245">
        <f>SUM(H145:S145)</f>
        <v>0</v>
      </c>
      <c r="H145" s="264">
        <f>IFERROR(INDEX('[1]2024'!$A:$Q,MATCH($A$3&amp;$D145,'[1]2024'!$B:$B,0),MATCH(H$4,'[1]2024'!$2:$2,0)),0)+IFERROR(INDEX('[1]2024'!$A:$Q,MATCH($B$3&amp;$D145,'[1]2024'!$B:$B,0),MATCH(H$4,'[1]2024'!$2:$2,0)),0)++IFERROR(INDEX('[1]2024'!$A:$Q,MATCH($C$3&amp;$D145,'[1]2024'!$B:$B,0),MATCH(H$4,'[1]2024'!$2:$2,0)),0)++IFERROR(INDEX('[1]2024'!$A:$Q,MATCH($D$3&amp;$D145,'[1]2024'!$B:$B,0),MATCH(H$4,'[1]2024'!$2:$2,0)),0)</f>
        <v>0</v>
      </c>
      <c r="I145" s="264">
        <f>IFERROR(INDEX('[1]2024'!$A:$Q,MATCH($A$3&amp;$D145,'[1]2024'!$B:$B,0),MATCH(I$4,'[1]2024'!$2:$2,0)),0)+IFERROR(INDEX('[1]2024'!$A:$Q,MATCH($B$3&amp;$D145,'[1]2024'!$B:$B,0),MATCH(I$4,'[1]2024'!$2:$2,0)),0)++IFERROR(INDEX('[1]2024'!$A:$Q,MATCH($C$3&amp;$D145,'[1]2024'!$B:$B,0),MATCH(I$4,'[1]2024'!$2:$2,0)),0)++IFERROR(INDEX('[1]2024'!$A:$Q,MATCH($D$3&amp;$D145,'[1]2024'!$B:$B,0),MATCH(I$4,'[1]2024'!$2:$2,0)),0)</f>
        <v>0</v>
      </c>
      <c r="J145" s="264">
        <f>IFERROR(INDEX('[1]2024'!$A:$Q,MATCH($A$3&amp;$D145,'[1]2024'!$B:$B,0),MATCH(J$4,'[1]2024'!$2:$2,0)),0)+IFERROR(INDEX('[1]2024'!$A:$Q,MATCH($B$3&amp;$D145,'[1]2024'!$B:$B,0),MATCH(J$4,'[1]2024'!$2:$2,0)),0)++IFERROR(INDEX('[1]2024'!$A:$Q,MATCH($C$3&amp;$D145,'[1]2024'!$B:$B,0),MATCH(J$4,'[1]2024'!$2:$2,0)),0)++IFERROR(INDEX('[1]2024'!$A:$Q,MATCH($D$3&amp;$D145,'[1]2024'!$B:$B,0),MATCH(J$4,'[1]2024'!$2:$2,0)),0)</f>
        <v>0</v>
      </c>
      <c r="K145" s="264">
        <f>IFERROR(INDEX('[1]2024'!$A:$Q,MATCH($A$3&amp;$D145,'[1]2024'!$B:$B,0),MATCH(K$4,'[1]2024'!$2:$2,0)),0)+IFERROR(INDEX('[1]2024'!$A:$Q,MATCH($B$3&amp;$D145,'[1]2024'!$B:$B,0),MATCH(K$4,'[1]2024'!$2:$2,0)),0)++IFERROR(INDEX('[1]2024'!$A:$Q,MATCH($C$3&amp;$D145,'[1]2024'!$B:$B,0),MATCH(K$4,'[1]2024'!$2:$2,0)),0)++IFERROR(INDEX('[1]2024'!$A:$Q,MATCH($D$3&amp;$D145,'[1]2024'!$B:$B,0),MATCH(K$4,'[1]2024'!$2:$2,0)),0)</f>
        <v>0</v>
      </c>
      <c r="L145" s="264">
        <f>IFERROR(INDEX('[1]2024'!$A:$Q,MATCH($A$3&amp;$D145,'[1]2024'!$B:$B,0),MATCH(L$4,'[1]2024'!$2:$2,0)),0)+IFERROR(INDEX('[1]2024'!$A:$Q,MATCH($B$3&amp;$D145,'[1]2024'!$B:$B,0),MATCH(L$4,'[1]2024'!$2:$2,0)),0)++IFERROR(INDEX('[1]2024'!$A:$Q,MATCH($C$3&amp;$D145,'[1]2024'!$B:$B,0),MATCH(L$4,'[1]2024'!$2:$2,0)),0)++IFERROR(INDEX('[1]2024'!$A:$Q,MATCH($D$3&amp;$D145,'[1]2024'!$B:$B,0),MATCH(L$4,'[1]2024'!$2:$2,0)),0)</f>
        <v>0</v>
      </c>
      <c r="M145" s="264">
        <f>IFERROR(INDEX('[1]2024'!$A:$Q,MATCH($A$3&amp;$D145,'[1]2024'!$B:$B,0),MATCH(M$4,'[1]2024'!$2:$2,0)),0)+IFERROR(INDEX('[1]2024'!$A:$Q,MATCH($B$3&amp;$D145,'[1]2024'!$B:$B,0),MATCH(M$4,'[1]2024'!$2:$2,0)),0)++IFERROR(INDEX('[1]2024'!$A:$Q,MATCH($C$3&amp;$D145,'[1]2024'!$B:$B,0),MATCH(M$4,'[1]2024'!$2:$2,0)),0)++IFERROR(INDEX('[1]2024'!$A:$Q,MATCH($D$3&amp;$D145,'[1]2024'!$B:$B,0),MATCH(M$4,'[1]2024'!$2:$2,0)),0)</f>
        <v>0</v>
      </c>
      <c r="N145" s="264">
        <f>IFERROR(INDEX('[1]2024'!$A:$Q,MATCH($A$3&amp;$D145,'[1]2024'!$B:$B,0),MATCH(N$4,'[1]2024'!$2:$2,0)),0)+IFERROR(INDEX('[1]2024'!$A:$Q,MATCH($B$3&amp;$D145,'[1]2024'!$B:$B,0),MATCH(N$4,'[1]2024'!$2:$2,0)),0)++IFERROR(INDEX('[1]2024'!$A:$Q,MATCH($C$3&amp;$D145,'[1]2024'!$B:$B,0),MATCH(N$4,'[1]2024'!$2:$2,0)),0)++IFERROR(INDEX('[1]2024'!$A:$Q,MATCH($D$3&amp;$D145,'[1]2024'!$B:$B,0),MATCH(N$4,'[1]2024'!$2:$2,0)),0)</f>
        <v>0</v>
      </c>
      <c r="O145" s="264">
        <f>IFERROR(INDEX('[1]2024'!$A:$Q,MATCH($A$3&amp;$D145,'[1]2024'!$B:$B,0),MATCH(O$4,'[1]2024'!$2:$2,0)),0)+IFERROR(INDEX('[1]2024'!$A:$Q,MATCH($B$3&amp;$D145,'[1]2024'!$B:$B,0),MATCH(O$4,'[1]2024'!$2:$2,0)),0)++IFERROR(INDEX('[1]2024'!$A:$Q,MATCH($C$3&amp;$D145,'[1]2024'!$B:$B,0),MATCH(O$4,'[1]2024'!$2:$2,0)),0)++IFERROR(INDEX('[1]2024'!$A:$Q,MATCH($D$3&amp;$D145,'[1]2024'!$B:$B,0),MATCH(O$4,'[1]2024'!$2:$2,0)),0)</f>
        <v>0</v>
      </c>
      <c r="P145" s="264">
        <f>IFERROR(INDEX('[1]2024'!$A:$Q,MATCH($A$3&amp;$D145,'[1]2024'!$B:$B,0),MATCH(P$4,'[1]2024'!$2:$2,0)),0)+IFERROR(INDEX('[1]2024'!$A:$Q,MATCH($B$3&amp;$D145,'[1]2024'!$B:$B,0),MATCH(P$4,'[1]2024'!$2:$2,0)),0)++IFERROR(INDEX('[1]2024'!$A:$Q,MATCH($C$3&amp;$D145,'[1]2024'!$B:$B,0),MATCH(P$4,'[1]2024'!$2:$2,0)),0)++IFERROR(INDEX('[1]2024'!$A:$Q,MATCH($D$3&amp;$D145,'[1]2024'!$B:$B,0),MATCH(P$4,'[1]2024'!$2:$2,0)),0)</f>
        <v>0</v>
      </c>
      <c r="Q145" s="264">
        <f>IFERROR(INDEX('[1]2024'!$A:$Q,MATCH($A$3&amp;$D145,'[1]2024'!$B:$B,0),MATCH(Q$4,'[1]2024'!$2:$2,0)),0)+IFERROR(INDEX('[1]2024'!$A:$Q,MATCH($B$3&amp;$D145,'[1]2024'!$B:$B,0),MATCH(Q$4,'[1]2024'!$2:$2,0)),0)++IFERROR(INDEX('[1]2024'!$A:$Q,MATCH($C$3&amp;$D145,'[1]2024'!$B:$B,0),MATCH(Q$4,'[1]2024'!$2:$2,0)),0)++IFERROR(INDEX('[1]2024'!$A:$Q,MATCH($D$3&amp;$D145,'[1]2024'!$B:$B,0),MATCH(Q$4,'[1]2024'!$2:$2,0)),0)</f>
        <v>0</v>
      </c>
      <c r="R145" s="264">
        <f>IFERROR(INDEX('[1]2024'!$A:$Q,MATCH($A$3&amp;$D145,'[1]2024'!$B:$B,0),MATCH(R$4,'[1]2024'!$2:$2,0)),0)+IFERROR(INDEX('[1]2024'!$A:$Q,MATCH($B$3&amp;$D145,'[1]2024'!$B:$B,0),MATCH(R$4,'[1]2024'!$2:$2,0)),0)++IFERROR(INDEX('[1]2024'!$A:$Q,MATCH($C$3&amp;$D145,'[1]2024'!$B:$B,0),MATCH(R$4,'[1]2024'!$2:$2,0)),0)++IFERROR(INDEX('[1]2024'!$A:$Q,MATCH($D$3&amp;$D145,'[1]2024'!$B:$B,0),MATCH(R$4,'[1]2024'!$2:$2,0)),0)</f>
        <v>0</v>
      </c>
      <c r="S145" s="264">
        <f>IFERROR(INDEX('[1]2024'!$A:$Q,MATCH($A$3&amp;$D145,'[1]2024'!$B:$B,0),MATCH(S$4,'[1]2024'!$2:$2,0)),0)+IFERROR(INDEX('[1]2024'!$A:$Q,MATCH($B$3&amp;$D145,'[1]2024'!$B:$B,0),MATCH(S$4,'[1]2024'!$2:$2,0)),0)++IFERROR(INDEX('[1]2024'!$A:$Q,MATCH($C$3&amp;$D145,'[1]2024'!$B:$B,0),MATCH(S$4,'[1]2024'!$2:$2,0)),0)++IFERROR(INDEX('[1]2024'!$A:$Q,MATCH($D$3&amp;$D145,'[1]2024'!$B:$B,0),MATCH(S$4,'[1]2024'!$2:$2,0)),0)</f>
        <v>0</v>
      </c>
      <c r="T145" s="75">
        <v>0</v>
      </c>
      <c r="U145" s="245">
        <f>SUM(V145:AG145)</f>
        <v>0</v>
      </c>
      <c r="V145" s="246">
        <v>0</v>
      </c>
      <c r="W145" s="247">
        <v>0</v>
      </c>
      <c r="X145" s="247">
        <v>0</v>
      </c>
      <c r="Y145" s="247">
        <v>0</v>
      </c>
      <c r="Z145" s="247">
        <v>0</v>
      </c>
      <c r="AA145" s="247">
        <v>0</v>
      </c>
      <c r="AB145" s="247">
        <v>0</v>
      </c>
      <c r="AC145" s="247">
        <v>0</v>
      </c>
      <c r="AD145" s="247">
        <v>0</v>
      </c>
      <c r="AE145" s="247">
        <v>0</v>
      </c>
      <c r="AF145" s="247">
        <v>0</v>
      </c>
      <c r="AG145" s="248">
        <v>0</v>
      </c>
      <c r="AH145" s="245">
        <f>송도공장장!AH145+제조팀!AH145+송도밸리데이션팀!AH145+송도생산지원팀!AH145+송도설비관리팀!AH145+품질관리6팀!AH145+품질보증3팀!AH145</f>
        <v>0</v>
      </c>
      <c r="AI145" s="245">
        <f>송도공장장!AI145+제조팀!AI145+송도밸리데이션팀!AI145+송도생산지원팀!AI145+송도설비관리팀!AI145+품질관리6팀!AI145+품질보증3팀!AI145</f>
        <v>0</v>
      </c>
      <c r="AJ145" s="245">
        <f>송도공장장!AJ145+제조팀!AJ145+송도밸리데이션팀!AJ145+송도생산지원팀!AJ145+송도설비관리팀!AJ145+품질관리6팀!AJ145+품질보증3팀!AJ145</f>
        <v>0</v>
      </c>
      <c r="AK145" s="245">
        <f>송도공장장!AK145+제조팀!AK145+송도밸리데이션팀!AK145+송도생산지원팀!AK145+송도설비관리팀!AK145+품질관리6팀!AK145+품질보증3팀!AK145</f>
        <v>0</v>
      </c>
      <c r="AL145" s="245">
        <f>송도공장장!AL145+제조팀!AL145+송도밸리데이션팀!AL145+송도생산지원팀!AL145+송도설비관리팀!AL145+품질관리6팀!AL145+품질보증3팀!AL145</f>
        <v>0</v>
      </c>
      <c r="AM145" s="245">
        <f>송도공장장!AM145+제조팀!AM145+송도밸리데이션팀!AM145+송도생산지원팀!AM145+송도설비관리팀!AM145+품질관리6팀!AM145+품질보증3팀!AM145</f>
        <v>0</v>
      </c>
      <c r="AN145" s="245">
        <f>송도공장장!AN145+제조팀!AN145+송도밸리데이션팀!AN145+송도생산지원팀!AN145+송도설비관리팀!AN145+품질관리6팀!AN145+품질보증3팀!AN145</f>
        <v>0</v>
      </c>
      <c r="AO145" s="245">
        <f>송도공장장!AO145+제조팀!AO145+송도밸리데이션팀!AO145+송도생산지원팀!AO145+송도설비관리팀!AO145+품질관리6팀!AO145+품질보증3팀!AO145</f>
        <v>0</v>
      </c>
      <c r="AP145" s="245">
        <f>송도공장장!AP145+제조팀!AP145+송도밸리데이션팀!AP145+송도생산지원팀!AP145+송도설비관리팀!AP145+품질관리6팀!AP145+품질보증3팀!AP145</f>
        <v>0</v>
      </c>
      <c r="AQ145" s="245">
        <f>송도공장장!AQ145+제조팀!AQ145+송도밸리데이션팀!AQ145+송도생산지원팀!AQ145+송도설비관리팀!AQ145+품질관리6팀!AQ145+품질보증3팀!AQ145</f>
        <v>0</v>
      </c>
      <c r="AR145" s="245">
        <f>송도공장장!AR145+제조팀!AR145+송도밸리데이션팀!AR145+송도생산지원팀!AR145+송도설비관리팀!AR145+품질관리6팀!AR145+품질보증3팀!AR145</f>
        <v>0</v>
      </c>
      <c r="AS145" s="245">
        <f>송도공장장!AS145+제조팀!AS145+송도밸리데이션팀!AS145+송도생산지원팀!AS145+송도설비관리팀!AS145+품질관리6팀!AS145+품질보증3팀!AS145</f>
        <v>0</v>
      </c>
      <c r="AT145" s="245">
        <f>송도공장장!AT145+제조팀!AT145+송도밸리데이션팀!AT145+송도생산지원팀!AT145+송도설비관리팀!AT145+품질관리6팀!AT145+품질보증3팀!AT145</f>
        <v>0</v>
      </c>
      <c r="AU145" s="245">
        <f t="shared" si="130"/>
        <v>0</v>
      </c>
      <c r="AV145" s="245">
        <f t="shared" si="74"/>
        <v>0</v>
      </c>
      <c r="AW145" s="245">
        <f t="shared" si="75"/>
        <v>0</v>
      </c>
      <c r="AX145" s="245">
        <f t="shared" si="76"/>
        <v>0</v>
      </c>
      <c r="AY145" s="245">
        <f>IF($BC145="O",1.05*$AH145,$AH145)</f>
        <v>0</v>
      </c>
      <c r="AZ145" s="245">
        <f>IF($BC145="O",1.05*$AY145,$AY145)</f>
        <v>0</v>
      </c>
      <c r="BA145" s="245">
        <f>IF($BC145="O",1.05*$AZ145,$AZ145)</f>
        <v>0</v>
      </c>
      <c r="BB145" s="250"/>
      <c r="BC145" s="251" t="s">
        <v>24</v>
      </c>
      <c r="BD145" s="261"/>
      <c r="BE145" s="264">
        <v>0</v>
      </c>
      <c r="BF145" s="264">
        <v>0</v>
      </c>
      <c r="BG145" s="264">
        <v>531729</v>
      </c>
      <c r="BH145" s="265">
        <f t="shared" si="77"/>
        <v>0</v>
      </c>
    </row>
    <row r="146" spans="1:60" x14ac:dyDescent="0.3">
      <c r="A146" s="57" t="s">
        <v>271</v>
      </c>
      <c r="B146" s="256" t="s">
        <v>21</v>
      </c>
      <c r="C146" s="256"/>
      <c r="D146" s="257"/>
      <c r="E146" s="257"/>
      <c r="F146" s="272">
        <v>5664000</v>
      </c>
      <c r="G146" s="258">
        <f t="shared" ref="G146" si="137">SUM(G147:G148)</f>
        <v>2939645</v>
      </c>
      <c r="H146" s="259">
        <f t="shared" ref="H146:S146" si="138">SUM(H147:H148)</f>
        <v>0</v>
      </c>
      <c r="I146" s="260">
        <f t="shared" si="138"/>
        <v>0</v>
      </c>
      <c r="J146" s="260">
        <f t="shared" si="138"/>
        <v>0</v>
      </c>
      <c r="K146" s="260">
        <f t="shared" si="138"/>
        <v>0</v>
      </c>
      <c r="L146" s="260">
        <f t="shared" si="138"/>
        <v>1001639</v>
      </c>
      <c r="M146" s="260">
        <f t="shared" si="138"/>
        <v>0</v>
      </c>
      <c r="N146" s="260">
        <f t="shared" si="138"/>
        <v>380002</v>
      </c>
      <c r="O146" s="260">
        <f t="shared" si="138"/>
        <v>772728</v>
      </c>
      <c r="P146" s="260">
        <f t="shared" si="138"/>
        <v>132364</v>
      </c>
      <c r="Q146" s="260">
        <f t="shared" si="138"/>
        <v>0</v>
      </c>
      <c r="R146" s="260">
        <f t="shared" si="138"/>
        <v>455457</v>
      </c>
      <c r="S146" s="260">
        <f t="shared" si="138"/>
        <v>197455</v>
      </c>
      <c r="T146" s="64">
        <v>5664000</v>
      </c>
      <c r="U146" s="258">
        <f t="shared" ref="U146:Z146" si="139">SUM(U147:U148)</f>
        <v>3994742</v>
      </c>
      <c r="V146" s="262">
        <f t="shared" si="139"/>
        <v>0</v>
      </c>
      <c r="W146" s="273">
        <f t="shared" si="139"/>
        <v>0</v>
      </c>
      <c r="X146" s="273">
        <f t="shared" si="139"/>
        <v>0</v>
      </c>
      <c r="Y146" s="273">
        <f t="shared" si="139"/>
        <v>690742</v>
      </c>
      <c r="Z146" s="273">
        <f t="shared" si="139"/>
        <v>0</v>
      </c>
      <c r="AA146" s="273">
        <v>472000</v>
      </c>
      <c r="AB146" s="273">
        <v>472000</v>
      </c>
      <c r="AC146" s="273">
        <v>472000</v>
      </c>
      <c r="AD146" s="273">
        <v>472000</v>
      </c>
      <c r="AE146" s="273">
        <v>472000</v>
      </c>
      <c r="AF146" s="273">
        <v>472000</v>
      </c>
      <c r="AG146" s="274">
        <v>472000</v>
      </c>
      <c r="AH146" s="258">
        <f t="shared" ref="AH146:AT146" si="140">SUM(AH147:AH148)</f>
        <v>17120000</v>
      </c>
      <c r="AI146" s="258">
        <f t="shared" si="140"/>
        <v>1426666</v>
      </c>
      <c r="AJ146" s="258">
        <f t="shared" si="140"/>
        <v>1426667</v>
      </c>
      <c r="AK146" s="258">
        <f t="shared" si="140"/>
        <v>1426667</v>
      </c>
      <c r="AL146" s="258">
        <f t="shared" si="140"/>
        <v>1426666</v>
      </c>
      <c r="AM146" s="258">
        <f t="shared" si="140"/>
        <v>1426667</v>
      </c>
      <c r="AN146" s="258">
        <f t="shared" si="140"/>
        <v>1426667</v>
      </c>
      <c r="AO146" s="258">
        <f t="shared" si="140"/>
        <v>1426666</v>
      </c>
      <c r="AP146" s="258">
        <f t="shared" si="140"/>
        <v>1426667</v>
      </c>
      <c r="AQ146" s="258">
        <f t="shared" si="140"/>
        <v>1426667</v>
      </c>
      <c r="AR146" s="258">
        <f t="shared" si="140"/>
        <v>1426666</v>
      </c>
      <c r="AS146" s="258">
        <f t="shared" si="140"/>
        <v>1426667</v>
      </c>
      <c r="AT146" s="258">
        <f t="shared" si="140"/>
        <v>1426667</v>
      </c>
      <c r="AU146" s="258">
        <f t="shared" si="130"/>
        <v>4280000</v>
      </c>
      <c r="AV146" s="258">
        <f t="shared" si="74"/>
        <v>4280000</v>
      </c>
      <c r="AW146" s="258">
        <f t="shared" si="75"/>
        <v>4280000</v>
      </c>
      <c r="AX146" s="258">
        <f t="shared" si="76"/>
        <v>4280000</v>
      </c>
      <c r="AY146" s="258">
        <f>SUM(AY147:AY148)</f>
        <v>17120000</v>
      </c>
      <c r="AZ146" s="258">
        <f t="shared" ref="AZ146:BA146" si="141">SUM(AZ147:AZ148)</f>
        <v>17120000</v>
      </c>
      <c r="BA146" s="258">
        <f t="shared" si="141"/>
        <v>17120000</v>
      </c>
      <c r="BB146" s="250"/>
      <c r="BC146" s="275"/>
      <c r="BD146" s="276"/>
      <c r="BE146" s="262">
        <f>SUM(BE147:BE148)</f>
        <v>0</v>
      </c>
      <c r="BF146" s="262">
        <v>0</v>
      </c>
      <c r="BG146" s="262">
        <v>0</v>
      </c>
      <c r="BH146" s="263">
        <f t="shared" si="77"/>
        <v>2939645</v>
      </c>
    </row>
    <row r="147" spans="1:60" s="288" customFormat="1" outlineLevel="1" x14ac:dyDescent="0.3">
      <c r="A147" s="107" t="s">
        <v>272</v>
      </c>
      <c r="B147" s="269" t="s">
        <v>273</v>
      </c>
      <c r="C147" s="269" t="s">
        <v>31</v>
      </c>
      <c r="D147" s="278">
        <v>5130110</v>
      </c>
      <c r="E147" s="278" t="s">
        <v>268</v>
      </c>
      <c r="F147" s="279">
        <v>4800000</v>
      </c>
      <c r="G147" s="245">
        <f>SUM(H147:S147)</f>
        <v>0</v>
      </c>
      <c r="H147" s="264">
        <f>IFERROR(INDEX('[1]2024'!$A:$Q,MATCH($A$3&amp;$D147,'[1]2024'!$B:$B,0),MATCH(H$4,'[1]2024'!$2:$2,0)),0)+IFERROR(INDEX('[1]2024'!$A:$Q,MATCH($B$3&amp;$D147,'[1]2024'!$B:$B,0),MATCH(H$4,'[1]2024'!$2:$2,0)),0)++IFERROR(INDEX('[1]2024'!$A:$Q,MATCH($C$3&amp;$D147,'[1]2024'!$B:$B,0),MATCH(H$4,'[1]2024'!$2:$2,0)),0)++IFERROR(INDEX('[1]2024'!$A:$Q,MATCH($D$3&amp;$D147,'[1]2024'!$B:$B,0),MATCH(H$4,'[1]2024'!$2:$2,0)),0)</f>
        <v>0</v>
      </c>
      <c r="I147" s="264">
        <f>IFERROR(INDEX('[1]2024'!$A:$Q,MATCH($A$3&amp;$D147,'[1]2024'!$B:$B,0),MATCH(I$4,'[1]2024'!$2:$2,0)),0)+IFERROR(INDEX('[1]2024'!$A:$Q,MATCH($B$3&amp;$D147,'[1]2024'!$B:$B,0),MATCH(I$4,'[1]2024'!$2:$2,0)),0)++IFERROR(INDEX('[1]2024'!$A:$Q,MATCH($C$3&amp;$D147,'[1]2024'!$B:$B,0),MATCH(I$4,'[1]2024'!$2:$2,0)),0)++IFERROR(INDEX('[1]2024'!$A:$Q,MATCH($D$3&amp;$D147,'[1]2024'!$B:$B,0),MATCH(I$4,'[1]2024'!$2:$2,0)),0)</f>
        <v>0</v>
      </c>
      <c r="J147" s="264">
        <f>IFERROR(INDEX('[1]2024'!$A:$Q,MATCH($A$3&amp;$D147,'[1]2024'!$B:$B,0),MATCH(J$4,'[1]2024'!$2:$2,0)),0)+IFERROR(INDEX('[1]2024'!$A:$Q,MATCH($B$3&amp;$D147,'[1]2024'!$B:$B,0),MATCH(J$4,'[1]2024'!$2:$2,0)),0)++IFERROR(INDEX('[1]2024'!$A:$Q,MATCH($C$3&amp;$D147,'[1]2024'!$B:$B,0),MATCH(J$4,'[1]2024'!$2:$2,0)),0)++IFERROR(INDEX('[1]2024'!$A:$Q,MATCH($D$3&amp;$D147,'[1]2024'!$B:$B,0),MATCH(J$4,'[1]2024'!$2:$2,0)),0)</f>
        <v>0</v>
      </c>
      <c r="K147" s="264">
        <f>IFERROR(INDEX('[1]2024'!$A:$Q,MATCH($A$3&amp;$D147,'[1]2024'!$B:$B,0),MATCH(K$4,'[1]2024'!$2:$2,0)),0)+IFERROR(INDEX('[1]2024'!$A:$Q,MATCH($B$3&amp;$D147,'[1]2024'!$B:$B,0),MATCH(K$4,'[1]2024'!$2:$2,0)),0)++IFERROR(INDEX('[1]2024'!$A:$Q,MATCH($C$3&amp;$D147,'[1]2024'!$B:$B,0),MATCH(K$4,'[1]2024'!$2:$2,0)),0)++IFERROR(INDEX('[1]2024'!$A:$Q,MATCH($D$3&amp;$D147,'[1]2024'!$B:$B,0),MATCH(K$4,'[1]2024'!$2:$2,0)),0)</f>
        <v>0</v>
      </c>
      <c r="L147" s="264">
        <f>IFERROR(INDEX('[1]2024'!$A:$Q,MATCH($A$3&amp;$D147,'[1]2024'!$B:$B,0),MATCH(L$4,'[1]2024'!$2:$2,0)),0)+IFERROR(INDEX('[1]2024'!$A:$Q,MATCH($B$3&amp;$D147,'[1]2024'!$B:$B,0),MATCH(L$4,'[1]2024'!$2:$2,0)),0)++IFERROR(INDEX('[1]2024'!$A:$Q,MATCH($C$3&amp;$D147,'[1]2024'!$B:$B,0),MATCH(L$4,'[1]2024'!$2:$2,0)),0)++IFERROR(INDEX('[1]2024'!$A:$Q,MATCH($D$3&amp;$D147,'[1]2024'!$B:$B,0),MATCH(L$4,'[1]2024'!$2:$2,0)),0)</f>
        <v>0</v>
      </c>
      <c r="M147" s="264">
        <f>IFERROR(INDEX('[1]2024'!$A:$Q,MATCH($A$3&amp;$D147,'[1]2024'!$B:$B,0),MATCH(M$4,'[1]2024'!$2:$2,0)),0)+IFERROR(INDEX('[1]2024'!$A:$Q,MATCH($B$3&amp;$D147,'[1]2024'!$B:$B,0),MATCH(M$4,'[1]2024'!$2:$2,0)),0)++IFERROR(INDEX('[1]2024'!$A:$Q,MATCH($C$3&amp;$D147,'[1]2024'!$B:$B,0),MATCH(M$4,'[1]2024'!$2:$2,0)),0)++IFERROR(INDEX('[1]2024'!$A:$Q,MATCH($D$3&amp;$D147,'[1]2024'!$B:$B,0),MATCH(M$4,'[1]2024'!$2:$2,0)),0)</f>
        <v>0</v>
      </c>
      <c r="N147" s="264">
        <f>IFERROR(INDEX('[1]2024'!$A:$Q,MATCH($A$3&amp;$D147,'[1]2024'!$B:$B,0),MATCH(N$4,'[1]2024'!$2:$2,0)),0)+IFERROR(INDEX('[1]2024'!$A:$Q,MATCH($B$3&amp;$D147,'[1]2024'!$B:$B,0),MATCH(N$4,'[1]2024'!$2:$2,0)),0)++IFERROR(INDEX('[1]2024'!$A:$Q,MATCH($C$3&amp;$D147,'[1]2024'!$B:$B,0),MATCH(N$4,'[1]2024'!$2:$2,0)),0)++IFERROR(INDEX('[1]2024'!$A:$Q,MATCH($D$3&amp;$D147,'[1]2024'!$B:$B,0),MATCH(N$4,'[1]2024'!$2:$2,0)),0)</f>
        <v>0</v>
      </c>
      <c r="O147" s="264">
        <f>IFERROR(INDEX('[1]2024'!$A:$Q,MATCH($A$3&amp;$D147,'[1]2024'!$B:$B,0),MATCH(O$4,'[1]2024'!$2:$2,0)),0)+IFERROR(INDEX('[1]2024'!$A:$Q,MATCH($B$3&amp;$D147,'[1]2024'!$B:$B,0),MATCH(O$4,'[1]2024'!$2:$2,0)),0)++IFERROR(INDEX('[1]2024'!$A:$Q,MATCH($C$3&amp;$D147,'[1]2024'!$B:$B,0),MATCH(O$4,'[1]2024'!$2:$2,0)),0)++IFERROR(INDEX('[1]2024'!$A:$Q,MATCH($D$3&amp;$D147,'[1]2024'!$B:$B,0),MATCH(O$4,'[1]2024'!$2:$2,0)),0)</f>
        <v>0</v>
      </c>
      <c r="P147" s="264">
        <f>IFERROR(INDEX('[1]2024'!$A:$Q,MATCH($A$3&amp;$D147,'[1]2024'!$B:$B,0),MATCH(P$4,'[1]2024'!$2:$2,0)),0)+IFERROR(INDEX('[1]2024'!$A:$Q,MATCH($B$3&amp;$D147,'[1]2024'!$B:$B,0),MATCH(P$4,'[1]2024'!$2:$2,0)),0)++IFERROR(INDEX('[1]2024'!$A:$Q,MATCH($C$3&amp;$D147,'[1]2024'!$B:$B,0),MATCH(P$4,'[1]2024'!$2:$2,0)),0)++IFERROR(INDEX('[1]2024'!$A:$Q,MATCH($D$3&amp;$D147,'[1]2024'!$B:$B,0),MATCH(P$4,'[1]2024'!$2:$2,0)),0)</f>
        <v>0</v>
      </c>
      <c r="Q147" s="264">
        <f>IFERROR(INDEX('[1]2024'!$A:$Q,MATCH($A$3&amp;$D147,'[1]2024'!$B:$B,0),MATCH(Q$4,'[1]2024'!$2:$2,0)),0)+IFERROR(INDEX('[1]2024'!$A:$Q,MATCH($B$3&amp;$D147,'[1]2024'!$B:$B,0),MATCH(Q$4,'[1]2024'!$2:$2,0)),0)++IFERROR(INDEX('[1]2024'!$A:$Q,MATCH($C$3&amp;$D147,'[1]2024'!$B:$B,0),MATCH(Q$4,'[1]2024'!$2:$2,0)),0)++IFERROR(INDEX('[1]2024'!$A:$Q,MATCH($D$3&amp;$D147,'[1]2024'!$B:$B,0),MATCH(Q$4,'[1]2024'!$2:$2,0)),0)</f>
        <v>0</v>
      </c>
      <c r="R147" s="264">
        <f>IFERROR(INDEX('[1]2024'!$A:$Q,MATCH($A$3&amp;$D147,'[1]2024'!$B:$B,0),MATCH(R$4,'[1]2024'!$2:$2,0)),0)+IFERROR(INDEX('[1]2024'!$A:$Q,MATCH($B$3&amp;$D147,'[1]2024'!$B:$B,0),MATCH(R$4,'[1]2024'!$2:$2,0)),0)++IFERROR(INDEX('[1]2024'!$A:$Q,MATCH($C$3&amp;$D147,'[1]2024'!$B:$B,0),MATCH(R$4,'[1]2024'!$2:$2,0)),0)++IFERROR(INDEX('[1]2024'!$A:$Q,MATCH($D$3&amp;$D147,'[1]2024'!$B:$B,0),MATCH(R$4,'[1]2024'!$2:$2,0)),0)</f>
        <v>0</v>
      </c>
      <c r="S147" s="264">
        <f>IFERROR(INDEX('[1]2024'!$A:$Q,MATCH($A$3&amp;$D147,'[1]2024'!$B:$B,0),MATCH(S$4,'[1]2024'!$2:$2,0)),0)+IFERROR(INDEX('[1]2024'!$A:$Q,MATCH($B$3&amp;$D147,'[1]2024'!$B:$B,0),MATCH(S$4,'[1]2024'!$2:$2,0)),0)++IFERROR(INDEX('[1]2024'!$A:$Q,MATCH($C$3&amp;$D147,'[1]2024'!$B:$B,0),MATCH(S$4,'[1]2024'!$2:$2,0)),0)++IFERROR(INDEX('[1]2024'!$A:$Q,MATCH($D$3&amp;$D147,'[1]2024'!$B:$B,0),MATCH(S$4,'[1]2024'!$2:$2,0)),0)</f>
        <v>0</v>
      </c>
      <c r="T147" s="75">
        <v>4800000</v>
      </c>
      <c r="U147" s="280">
        <f>SUM(V147:AG147)</f>
        <v>2800000</v>
      </c>
      <c r="V147" s="281">
        <v>0</v>
      </c>
      <c r="W147" s="282">
        <v>0</v>
      </c>
      <c r="X147" s="282">
        <v>0</v>
      </c>
      <c r="Y147" s="282">
        <v>0</v>
      </c>
      <c r="Z147" s="282">
        <v>0</v>
      </c>
      <c r="AA147" s="282">
        <v>400000</v>
      </c>
      <c r="AB147" s="282">
        <v>400000</v>
      </c>
      <c r="AC147" s="282">
        <v>400000</v>
      </c>
      <c r="AD147" s="282">
        <v>400000</v>
      </c>
      <c r="AE147" s="282">
        <v>400000</v>
      </c>
      <c r="AF147" s="282">
        <v>400000</v>
      </c>
      <c r="AG147" s="283">
        <v>400000</v>
      </c>
      <c r="AH147" s="245">
        <f>송도공장장!AH147+제조팀!AH147+송도밸리데이션팀!AH147+송도생산지원팀!AH147+송도설비관리팀!AH147+품질관리6팀!AH147+품질보증3팀!AH147</f>
        <v>4800000</v>
      </c>
      <c r="AI147" s="245">
        <f>송도공장장!AI147+제조팀!AI147+송도밸리데이션팀!AI147+송도생산지원팀!AI147+송도설비관리팀!AI147+품질관리6팀!AI147+품질보증3팀!AI147</f>
        <v>400000</v>
      </c>
      <c r="AJ147" s="245">
        <f>송도공장장!AJ147+제조팀!AJ147+송도밸리데이션팀!AJ147+송도생산지원팀!AJ147+송도설비관리팀!AJ147+품질관리6팀!AJ147+품질보증3팀!AJ147</f>
        <v>400000</v>
      </c>
      <c r="AK147" s="245">
        <f>송도공장장!AK147+제조팀!AK147+송도밸리데이션팀!AK147+송도생산지원팀!AK147+송도설비관리팀!AK147+품질관리6팀!AK147+품질보증3팀!AK147</f>
        <v>400000</v>
      </c>
      <c r="AL147" s="245">
        <f>송도공장장!AL147+제조팀!AL147+송도밸리데이션팀!AL147+송도생산지원팀!AL147+송도설비관리팀!AL147+품질관리6팀!AL147+품질보증3팀!AL147</f>
        <v>400000</v>
      </c>
      <c r="AM147" s="245">
        <f>송도공장장!AM147+제조팀!AM147+송도밸리데이션팀!AM147+송도생산지원팀!AM147+송도설비관리팀!AM147+품질관리6팀!AM147+품질보증3팀!AM147</f>
        <v>400000</v>
      </c>
      <c r="AN147" s="245">
        <f>송도공장장!AN147+제조팀!AN147+송도밸리데이션팀!AN147+송도생산지원팀!AN147+송도설비관리팀!AN147+품질관리6팀!AN147+품질보증3팀!AN147</f>
        <v>400000</v>
      </c>
      <c r="AO147" s="245">
        <f>송도공장장!AO147+제조팀!AO147+송도밸리데이션팀!AO147+송도생산지원팀!AO147+송도설비관리팀!AO147+품질관리6팀!AO147+품질보증3팀!AO147</f>
        <v>400000</v>
      </c>
      <c r="AP147" s="245">
        <f>송도공장장!AP147+제조팀!AP147+송도밸리데이션팀!AP147+송도생산지원팀!AP147+송도설비관리팀!AP147+품질관리6팀!AP147+품질보증3팀!AP147</f>
        <v>400000</v>
      </c>
      <c r="AQ147" s="245">
        <f>송도공장장!AQ147+제조팀!AQ147+송도밸리데이션팀!AQ147+송도생산지원팀!AQ147+송도설비관리팀!AQ147+품질관리6팀!AQ147+품질보증3팀!AQ147</f>
        <v>400000</v>
      </c>
      <c r="AR147" s="245">
        <f>송도공장장!AR147+제조팀!AR147+송도밸리데이션팀!AR147+송도생산지원팀!AR147+송도설비관리팀!AR147+품질관리6팀!AR147+품질보증3팀!AR147</f>
        <v>400000</v>
      </c>
      <c r="AS147" s="245">
        <f>송도공장장!AS147+제조팀!AS147+송도밸리데이션팀!AS147+송도생산지원팀!AS147+송도설비관리팀!AS147+품질관리6팀!AS147+품질보증3팀!AS147</f>
        <v>400000</v>
      </c>
      <c r="AT147" s="245">
        <f>송도공장장!AT147+제조팀!AT147+송도밸리데이션팀!AT147+송도생산지원팀!AT147+송도설비관리팀!AT147+품질관리6팀!AT147+품질보증3팀!AT147</f>
        <v>400000</v>
      </c>
      <c r="AU147" s="280">
        <f t="shared" si="130"/>
        <v>1200000</v>
      </c>
      <c r="AV147" s="280">
        <f t="shared" si="74"/>
        <v>1200000</v>
      </c>
      <c r="AW147" s="280">
        <f t="shared" si="75"/>
        <v>1200000</v>
      </c>
      <c r="AX147" s="280">
        <f t="shared" si="76"/>
        <v>1200000</v>
      </c>
      <c r="AY147" s="280">
        <f>IF($BC147="O",1.05*$AH147,$AH147)</f>
        <v>4800000</v>
      </c>
      <c r="AZ147" s="280">
        <f>IF($BC147="O",1.05*$AY147,$AY147)</f>
        <v>4800000</v>
      </c>
      <c r="BA147" s="280">
        <f>IF($BC147="O",1.05*$AZ147,$AZ147)</f>
        <v>4800000</v>
      </c>
      <c r="BB147" s="236"/>
      <c r="BC147" s="289" t="s">
        <v>24</v>
      </c>
      <c r="BD147" s="292"/>
      <c r="BE147" s="286">
        <v>0</v>
      </c>
      <c r="BF147" s="286">
        <v>0</v>
      </c>
      <c r="BG147" s="286">
        <v>531729</v>
      </c>
      <c r="BH147" s="287">
        <f t="shared" si="77"/>
        <v>0</v>
      </c>
    </row>
    <row r="148" spans="1:60" s="288" customFormat="1" outlineLevel="1" x14ac:dyDescent="0.3">
      <c r="A148" s="107" t="s">
        <v>274</v>
      </c>
      <c r="B148" s="269" t="s">
        <v>275</v>
      </c>
      <c r="C148" s="269" t="s">
        <v>31</v>
      </c>
      <c r="D148" s="278">
        <v>5130120</v>
      </c>
      <c r="E148" s="278" t="s">
        <v>270</v>
      </c>
      <c r="F148" s="279">
        <v>864000</v>
      </c>
      <c r="G148" s="245">
        <f>SUM(H148:S148)</f>
        <v>2939645</v>
      </c>
      <c r="H148" s="264">
        <f>IFERROR(INDEX('[1]2024'!$A:$Q,MATCH($A$3&amp;$D148,'[1]2024'!$B:$B,0),MATCH(H$4,'[1]2024'!$2:$2,0)),0)+IFERROR(INDEX('[1]2024'!$A:$Q,MATCH($B$3&amp;$D148,'[1]2024'!$B:$B,0),MATCH(H$4,'[1]2024'!$2:$2,0)),0)++IFERROR(INDEX('[1]2024'!$A:$Q,MATCH($C$3&amp;$D148,'[1]2024'!$B:$B,0),MATCH(H$4,'[1]2024'!$2:$2,0)),0)++IFERROR(INDEX('[1]2024'!$A:$Q,MATCH($D$3&amp;$D148,'[1]2024'!$B:$B,0),MATCH(H$4,'[1]2024'!$2:$2,0)),0)</f>
        <v>0</v>
      </c>
      <c r="I148" s="264">
        <f>IFERROR(INDEX('[1]2024'!$A:$Q,MATCH($A$3&amp;$D148,'[1]2024'!$B:$B,0),MATCH(I$4,'[1]2024'!$2:$2,0)),0)+IFERROR(INDEX('[1]2024'!$A:$Q,MATCH($B$3&amp;$D148,'[1]2024'!$B:$B,0),MATCH(I$4,'[1]2024'!$2:$2,0)),0)++IFERROR(INDEX('[1]2024'!$A:$Q,MATCH($C$3&amp;$D148,'[1]2024'!$B:$B,0),MATCH(I$4,'[1]2024'!$2:$2,0)),0)++IFERROR(INDEX('[1]2024'!$A:$Q,MATCH($D$3&amp;$D148,'[1]2024'!$B:$B,0),MATCH(I$4,'[1]2024'!$2:$2,0)),0)</f>
        <v>0</v>
      </c>
      <c r="J148" s="264">
        <f>IFERROR(INDEX('[1]2024'!$A:$Q,MATCH($A$3&amp;$D148,'[1]2024'!$B:$B,0),MATCH(J$4,'[1]2024'!$2:$2,0)),0)+IFERROR(INDEX('[1]2024'!$A:$Q,MATCH($B$3&amp;$D148,'[1]2024'!$B:$B,0),MATCH(J$4,'[1]2024'!$2:$2,0)),0)++IFERROR(INDEX('[1]2024'!$A:$Q,MATCH($C$3&amp;$D148,'[1]2024'!$B:$B,0),MATCH(J$4,'[1]2024'!$2:$2,0)),0)++IFERROR(INDEX('[1]2024'!$A:$Q,MATCH($D$3&amp;$D148,'[1]2024'!$B:$B,0),MATCH(J$4,'[1]2024'!$2:$2,0)),0)</f>
        <v>0</v>
      </c>
      <c r="K148" s="264">
        <f>IFERROR(INDEX('[1]2024'!$A:$Q,MATCH($A$3&amp;$D148,'[1]2024'!$B:$B,0),MATCH(K$4,'[1]2024'!$2:$2,0)),0)+IFERROR(INDEX('[1]2024'!$A:$Q,MATCH($B$3&amp;$D148,'[1]2024'!$B:$B,0),MATCH(K$4,'[1]2024'!$2:$2,0)),0)++IFERROR(INDEX('[1]2024'!$A:$Q,MATCH($C$3&amp;$D148,'[1]2024'!$B:$B,0),MATCH(K$4,'[1]2024'!$2:$2,0)),0)++IFERROR(INDEX('[1]2024'!$A:$Q,MATCH($D$3&amp;$D148,'[1]2024'!$B:$B,0),MATCH(K$4,'[1]2024'!$2:$2,0)),0)</f>
        <v>0</v>
      </c>
      <c r="L148" s="264">
        <f>IFERROR(INDEX('[1]2024'!$A:$Q,MATCH($A$3&amp;$D148,'[1]2024'!$B:$B,0),MATCH(L$4,'[1]2024'!$2:$2,0)),0)+IFERROR(INDEX('[1]2024'!$A:$Q,MATCH($B$3&amp;$D148,'[1]2024'!$B:$B,0),MATCH(L$4,'[1]2024'!$2:$2,0)),0)++IFERROR(INDEX('[1]2024'!$A:$Q,MATCH($C$3&amp;$D148,'[1]2024'!$B:$B,0),MATCH(L$4,'[1]2024'!$2:$2,0)),0)++IFERROR(INDEX('[1]2024'!$A:$Q,MATCH($D$3&amp;$D148,'[1]2024'!$B:$B,0),MATCH(L$4,'[1]2024'!$2:$2,0)),0)</f>
        <v>1001639</v>
      </c>
      <c r="M148" s="264">
        <f>IFERROR(INDEX('[1]2024'!$A:$Q,MATCH($A$3&amp;$D148,'[1]2024'!$B:$B,0),MATCH(M$4,'[1]2024'!$2:$2,0)),0)+IFERROR(INDEX('[1]2024'!$A:$Q,MATCH($B$3&amp;$D148,'[1]2024'!$B:$B,0),MATCH(M$4,'[1]2024'!$2:$2,0)),0)++IFERROR(INDEX('[1]2024'!$A:$Q,MATCH($C$3&amp;$D148,'[1]2024'!$B:$B,0),MATCH(M$4,'[1]2024'!$2:$2,0)),0)++IFERROR(INDEX('[1]2024'!$A:$Q,MATCH($D$3&amp;$D148,'[1]2024'!$B:$B,0),MATCH(M$4,'[1]2024'!$2:$2,0)),0)</f>
        <v>0</v>
      </c>
      <c r="N148" s="264">
        <f>IFERROR(INDEX('[1]2024'!$A:$Q,MATCH($A$3&amp;$D148,'[1]2024'!$B:$B,0),MATCH(N$4,'[1]2024'!$2:$2,0)),0)+IFERROR(INDEX('[1]2024'!$A:$Q,MATCH($B$3&amp;$D148,'[1]2024'!$B:$B,0),MATCH(N$4,'[1]2024'!$2:$2,0)),0)++IFERROR(INDEX('[1]2024'!$A:$Q,MATCH($C$3&amp;$D148,'[1]2024'!$B:$B,0),MATCH(N$4,'[1]2024'!$2:$2,0)),0)++IFERROR(INDEX('[1]2024'!$A:$Q,MATCH($D$3&amp;$D148,'[1]2024'!$B:$B,0),MATCH(N$4,'[1]2024'!$2:$2,0)),0)</f>
        <v>380002</v>
      </c>
      <c r="O148" s="264">
        <f>IFERROR(INDEX('[1]2024'!$A:$Q,MATCH($A$3&amp;$D148,'[1]2024'!$B:$B,0),MATCH(O$4,'[1]2024'!$2:$2,0)),0)+IFERROR(INDEX('[1]2024'!$A:$Q,MATCH($B$3&amp;$D148,'[1]2024'!$B:$B,0),MATCH(O$4,'[1]2024'!$2:$2,0)),0)++IFERROR(INDEX('[1]2024'!$A:$Q,MATCH($C$3&amp;$D148,'[1]2024'!$B:$B,0),MATCH(O$4,'[1]2024'!$2:$2,0)),0)++IFERROR(INDEX('[1]2024'!$A:$Q,MATCH($D$3&amp;$D148,'[1]2024'!$B:$B,0),MATCH(O$4,'[1]2024'!$2:$2,0)),0)</f>
        <v>772728</v>
      </c>
      <c r="P148" s="264">
        <f>IFERROR(INDEX('[1]2024'!$A:$Q,MATCH($A$3&amp;$D148,'[1]2024'!$B:$B,0),MATCH(P$4,'[1]2024'!$2:$2,0)),0)+IFERROR(INDEX('[1]2024'!$A:$Q,MATCH($B$3&amp;$D148,'[1]2024'!$B:$B,0),MATCH(P$4,'[1]2024'!$2:$2,0)),0)++IFERROR(INDEX('[1]2024'!$A:$Q,MATCH($C$3&amp;$D148,'[1]2024'!$B:$B,0),MATCH(P$4,'[1]2024'!$2:$2,0)),0)++IFERROR(INDEX('[1]2024'!$A:$Q,MATCH($D$3&amp;$D148,'[1]2024'!$B:$B,0),MATCH(P$4,'[1]2024'!$2:$2,0)),0)</f>
        <v>132364</v>
      </c>
      <c r="Q148" s="264">
        <f>IFERROR(INDEX('[1]2024'!$A:$Q,MATCH($A$3&amp;$D148,'[1]2024'!$B:$B,0),MATCH(Q$4,'[1]2024'!$2:$2,0)),0)+IFERROR(INDEX('[1]2024'!$A:$Q,MATCH($B$3&amp;$D148,'[1]2024'!$B:$B,0),MATCH(Q$4,'[1]2024'!$2:$2,0)),0)++IFERROR(INDEX('[1]2024'!$A:$Q,MATCH($C$3&amp;$D148,'[1]2024'!$B:$B,0),MATCH(Q$4,'[1]2024'!$2:$2,0)),0)++IFERROR(INDEX('[1]2024'!$A:$Q,MATCH($D$3&amp;$D148,'[1]2024'!$B:$B,0),MATCH(Q$4,'[1]2024'!$2:$2,0)),0)</f>
        <v>0</v>
      </c>
      <c r="R148" s="264">
        <f>IFERROR(INDEX('[1]2024'!$A:$Q,MATCH($A$3&amp;$D148,'[1]2024'!$B:$B,0),MATCH(R$4,'[1]2024'!$2:$2,0)),0)+IFERROR(INDEX('[1]2024'!$A:$Q,MATCH($B$3&amp;$D148,'[1]2024'!$B:$B,0),MATCH(R$4,'[1]2024'!$2:$2,0)),0)++IFERROR(INDEX('[1]2024'!$A:$Q,MATCH($C$3&amp;$D148,'[1]2024'!$B:$B,0),MATCH(R$4,'[1]2024'!$2:$2,0)),0)++IFERROR(INDEX('[1]2024'!$A:$Q,MATCH($D$3&amp;$D148,'[1]2024'!$B:$B,0),MATCH(R$4,'[1]2024'!$2:$2,0)),0)</f>
        <v>455457</v>
      </c>
      <c r="S148" s="264">
        <f>IFERROR(INDEX('[1]2024'!$A:$Q,MATCH($A$3&amp;$D148,'[1]2024'!$B:$B,0),MATCH(S$4,'[1]2024'!$2:$2,0)),0)+IFERROR(INDEX('[1]2024'!$A:$Q,MATCH($B$3&amp;$D148,'[1]2024'!$B:$B,0),MATCH(S$4,'[1]2024'!$2:$2,0)),0)++IFERROR(INDEX('[1]2024'!$A:$Q,MATCH($C$3&amp;$D148,'[1]2024'!$B:$B,0),MATCH(S$4,'[1]2024'!$2:$2,0)),0)++IFERROR(INDEX('[1]2024'!$A:$Q,MATCH($D$3&amp;$D148,'[1]2024'!$B:$B,0),MATCH(S$4,'[1]2024'!$2:$2,0)),0)</f>
        <v>197455</v>
      </c>
      <c r="T148" s="75">
        <v>864000</v>
      </c>
      <c r="U148" s="280">
        <f>SUM(V148:AG148)</f>
        <v>1194742</v>
      </c>
      <c r="V148" s="281">
        <v>0</v>
      </c>
      <c r="W148" s="282">
        <v>0</v>
      </c>
      <c r="X148" s="282">
        <v>0</v>
      </c>
      <c r="Y148" s="282">
        <v>690742</v>
      </c>
      <c r="Z148" s="282">
        <v>0</v>
      </c>
      <c r="AA148" s="282">
        <v>72000</v>
      </c>
      <c r="AB148" s="282">
        <v>72000</v>
      </c>
      <c r="AC148" s="282">
        <v>72000</v>
      </c>
      <c r="AD148" s="282">
        <v>72000</v>
      </c>
      <c r="AE148" s="282">
        <v>72000</v>
      </c>
      <c r="AF148" s="282">
        <v>72000</v>
      </c>
      <c r="AG148" s="282">
        <v>72000</v>
      </c>
      <c r="AH148" s="245">
        <f>송도공장장!AH148+제조팀!AH148+송도밸리데이션팀!AH148+송도생산지원팀!AH148+송도설비관리팀!AH148+품질관리6팀!AH148+품질보증3팀!AH148</f>
        <v>12320000</v>
      </c>
      <c r="AI148" s="245">
        <f>송도공장장!AI148+제조팀!AI148+송도밸리데이션팀!AI148+송도생산지원팀!AI148+송도설비관리팀!AI148+품질관리6팀!AI148+품질보증3팀!AI148</f>
        <v>1026666</v>
      </c>
      <c r="AJ148" s="245">
        <f>송도공장장!AJ148+제조팀!AJ148+송도밸리데이션팀!AJ148+송도생산지원팀!AJ148+송도설비관리팀!AJ148+품질관리6팀!AJ148+품질보증3팀!AJ148</f>
        <v>1026667</v>
      </c>
      <c r="AK148" s="245">
        <f>송도공장장!AK148+제조팀!AK148+송도밸리데이션팀!AK148+송도생산지원팀!AK148+송도설비관리팀!AK148+품질관리6팀!AK148+품질보증3팀!AK148</f>
        <v>1026667</v>
      </c>
      <c r="AL148" s="245">
        <f>송도공장장!AL148+제조팀!AL148+송도밸리데이션팀!AL148+송도생산지원팀!AL148+송도설비관리팀!AL148+품질관리6팀!AL148+품질보증3팀!AL148</f>
        <v>1026666</v>
      </c>
      <c r="AM148" s="245">
        <f>송도공장장!AM148+제조팀!AM148+송도밸리데이션팀!AM148+송도생산지원팀!AM148+송도설비관리팀!AM148+품질관리6팀!AM148+품질보증3팀!AM148</f>
        <v>1026667</v>
      </c>
      <c r="AN148" s="245">
        <f>송도공장장!AN148+제조팀!AN148+송도밸리데이션팀!AN148+송도생산지원팀!AN148+송도설비관리팀!AN148+품질관리6팀!AN148+품질보증3팀!AN148</f>
        <v>1026667</v>
      </c>
      <c r="AO148" s="245">
        <f>송도공장장!AO148+제조팀!AO148+송도밸리데이션팀!AO148+송도생산지원팀!AO148+송도설비관리팀!AO148+품질관리6팀!AO148+품질보증3팀!AO148</f>
        <v>1026666</v>
      </c>
      <c r="AP148" s="245">
        <f>송도공장장!AP148+제조팀!AP148+송도밸리데이션팀!AP148+송도생산지원팀!AP148+송도설비관리팀!AP148+품질관리6팀!AP148+품질보증3팀!AP148</f>
        <v>1026667</v>
      </c>
      <c r="AQ148" s="245">
        <f>송도공장장!AQ148+제조팀!AQ148+송도밸리데이션팀!AQ148+송도생산지원팀!AQ148+송도설비관리팀!AQ148+품질관리6팀!AQ148+품질보증3팀!AQ148</f>
        <v>1026667</v>
      </c>
      <c r="AR148" s="245">
        <f>송도공장장!AR148+제조팀!AR148+송도밸리데이션팀!AR148+송도생산지원팀!AR148+송도설비관리팀!AR148+품질관리6팀!AR148+품질보증3팀!AR148</f>
        <v>1026666</v>
      </c>
      <c r="AS148" s="245">
        <f>송도공장장!AS148+제조팀!AS148+송도밸리데이션팀!AS148+송도생산지원팀!AS148+송도설비관리팀!AS148+품질관리6팀!AS148+품질보증3팀!AS148</f>
        <v>1026667</v>
      </c>
      <c r="AT148" s="245">
        <f>송도공장장!AT148+제조팀!AT148+송도밸리데이션팀!AT148+송도생산지원팀!AT148+송도설비관리팀!AT148+품질관리6팀!AT148+품질보증3팀!AT148</f>
        <v>1026667</v>
      </c>
      <c r="AU148" s="280">
        <f t="shared" si="130"/>
        <v>3080000</v>
      </c>
      <c r="AV148" s="280">
        <f t="shared" si="74"/>
        <v>3080000</v>
      </c>
      <c r="AW148" s="280">
        <f t="shared" si="75"/>
        <v>3080000</v>
      </c>
      <c r="AX148" s="280">
        <f t="shared" si="76"/>
        <v>3080000</v>
      </c>
      <c r="AY148" s="280">
        <f>IF($BC148="O",1.05*$AH148,$AH148)</f>
        <v>12320000</v>
      </c>
      <c r="AZ148" s="280">
        <f>IF($BC148="O",1.05*$AY148,$AY148)</f>
        <v>12320000</v>
      </c>
      <c r="BA148" s="280">
        <f>IF($BC148="O",1.05*$AZ148,$AZ148)</f>
        <v>12320000</v>
      </c>
      <c r="BB148" s="314"/>
      <c r="BC148" s="284" t="s">
        <v>24</v>
      </c>
      <c r="BD148" s="285"/>
      <c r="BE148" s="286">
        <v>0</v>
      </c>
      <c r="BF148" s="286">
        <v>0</v>
      </c>
      <c r="BG148" s="286">
        <v>1397720</v>
      </c>
      <c r="BH148" s="287">
        <f t="shared" si="77"/>
        <v>2939645</v>
      </c>
    </row>
    <row r="149" spans="1:60" x14ac:dyDescent="0.3">
      <c r="A149" s="57" t="s">
        <v>276</v>
      </c>
      <c r="B149" s="256" t="s">
        <v>21</v>
      </c>
      <c r="C149" s="256"/>
      <c r="D149" s="257"/>
      <c r="E149" s="257"/>
      <c r="F149" s="272">
        <v>16000000</v>
      </c>
      <c r="G149" s="258">
        <f t="shared" ref="G149" si="142">SUM(G150:G157)</f>
        <v>1263010</v>
      </c>
      <c r="H149" s="259">
        <f t="shared" ref="H149:S149" si="143">SUM(H150:H157)</f>
        <v>169760</v>
      </c>
      <c r="I149" s="260">
        <f t="shared" si="143"/>
        <v>454930</v>
      </c>
      <c r="J149" s="260">
        <f t="shared" si="143"/>
        <v>36350</v>
      </c>
      <c r="K149" s="260">
        <f t="shared" si="143"/>
        <v>49200</v>
      </c>
      <c r="L149" s="260">
        <f t="shared" si="143"/>
        <v>186000</v>
      </c>
      <c r="M149" s="260">
        <f t="shared" si="143"/>
        <v>0</v>
      </c>
      <c r="N149" s="260">
        <f t="shared" si="143"/>
        <v>5340</v>
      </c>
      <c r="O149" s="260">
        <f t="shared" si="143"/>
        <v>0</v>
      </c>
      <c r="P149" s="260">
        <f t="shared" si="143"/>
        <v>199450</v>
      </c>
      <c r="Q149" s="260">
        <f t="shared" si="143"/>
        <v>0</v>
      </c>
      <c r="R149" s="260">
        <f t="shared" si="143"/>
        <v>130620</v>
      </c>
      <c r="S149" s="260">
        <f t="shared" si="143"/>
        <v>31360</v>
      </c>
      <c r="T149" s="64">
        <v>1200000</v>
      </c>
      <c r="U149" s="258">
        <f t="shared" ref="U149:Z149" si="144">SUM(U150:U157)</f>
        <v>846590</v>
      </c>
      <c r="V149" s="262">
        <f t="shared" si="144"/>
        <v>0</v>
      </c>
      <c r="W149" s="273">
        <f t="shared" si="144"/>
        <v>0</v>
      </c>
      <c r="X149" s="273">
        <f t="shared" si="144"/>
        <v>96840</v>
      </c>
      <c r="Y149" s="273">
        <f t="shared" si="144"/>
        <v>49750</v>
      </c>
      <c r="Z149" s="273">
        <f t="shared" si="144"/>
        <v>0</v>
      </c>
      <c r="AA149" s="273">
        <v>100000</v>
      </c>
      <c r="AB149" s="273">
        <v>100000</v>
      </c>
      <c r="AC149" s="273">
        <v>100000</v>
      </c>
      <c r="AD149" s="273">
        <v>100000</v>
      </c>
      <c r="AE149" s="273">
        <v>100000</v>
      </c>
      <c r="AF149" s="273">
        <v>100000</v>
      </c>
      <c r="AG149" s="274">
        <v>100000</v>
      </c>
      <c r="AH149" s="258">
        <f t="shared" ref="AH149:AT149" si="145">SUM(AH150:AH157)</f>
        <v>16500000</v>
      </c>
      <c r="AI149" s="258">
        <f t="shared" si="145"/>
        <v>1375000</v>
      </c>
      <c r="AJ149" s="258">
        <f t="shared" si="145"/>
        <v>1375000</v>
      </c>
      <c r="AK149" s="258">
        <f t="shared" si="145"/>
        <v>1375000</v>
      </c>
      <c r="AL149" s="258">
        <f t="shared" si="145"/>
        <v>1375000</v>
      </c>
      <c r="AM149" s="258">
        <f t="shared" si="145"/>
        <v>1375000</v>
      </c>
      <c r="AN149" s="258">
        <f t="shared" si="145"/>
        <v>1375000</v>
      </c>
      <c r="AO149" s="258">
        <f t="shared" si="145"/>
        <v>1375000</v>
      </c>
      <c r="AP149" s="258">
        <f t="shared" si="145"/>
        <v>1375000</v>
      </c>
      <c r="AQ149" s="258">
        <f t="shared" si="145"/>
        <v>1375000</v>
      </c>
      <c r="AR149" s="258">
        <f t="shared" si="145"/>
        <v>1375000</v>
      </c>
      <c r="AS149" s="258">
        <f t="shared" si="145"/>
        <v>1375000</v>
      </c>
      <c r="AT149" s="258">
        <f t="shared" si="145"/>
        <v>1375000</v>
      </c>
      <c r="AU149" s="258">
        <f t="shared" si="130"/>
        <v>4125000</v>
      </c>
      <c r="AV149" s="258">
        <f t="shared" si="74"/>
        <v>4125000</v>
      </c>
      <c r="AW149" s="258">
        <f t="shared" si="75"/>
        <v>4125000</v>
      </c>
      <c r="AX149" s="258">
        <f t="shared" si="76"/>
        <v>4125000</v>
      </c>
      <c r="AY149" s="258">
        <f>SUM(AY150:AY157)</f>
        <v>16500000</v>
      </c>
      <c r="AZ149" s="258">
        <f t="shared" ref="AZ149:BA149" si="146">SUM(AZ150:AZ157)</f>
        <v>16500000</v>
      </c>
      <c r="BA149" s="258">
        <f t="shared" si="146"/>
        <v>16500000</v>
      </c>
      <c r="BB149" s="250"/>
      <c r="BC149" s="275"/>
      <c r="BD149" s="276"/>
      <c r="BE149" s="262">
        <f>SUM(BE150:BE157)</f>
        <v>0</v>
      </c>
      <c r="BF149" s="262">
        <v>4283194</v>
      </c>
      <c r="BG149" s="262">
        <v>37260</v>
      </c>
      <c r="BH149" s="263">
        <f t="shared" si="77"/>
        <v>1263010</v>
      </c>
    </row>
    <row r="150" spans="1:60" s="288" customFormat="1" ht="15.75" customHeight="1" outlineLevel="1" x14ac:dyDescent="0.3">
      <c r="A150" s="107" t="s">
        <v>277</v>
      </c>
      <c r="B150" s="269" t="s">
        <v>278</v>
      </c>
      <c r="C150" s="269" t="s">
        <v>31</v>
      </c>
      <c r="D150" s="278">
        <v>5119110</v>
      </c>
      <c r="E150" s="278" t="s">
        <v>279</v>
      </c>
      <c r="F150" s="279">
        <v>14400000</v>
      </c>
      <c r="G150" s="245">
        <f t="shared" ref="G150:G157" si="147">SUM(H150:S150)</f>
        <v>114000</v>
      </c>
      <c r="H150" s="264">
        <f>IFERROR(INDEX('[1]2024'!$A:$Q,MATCH($A$3&amp;$D150,'[1]2024'!$B:$B,0),MATCH(H$4,'[1]2024'!$2:$2,0)),0)+IFERROR(INDEX('[1]2024'!$A:$Q,MATCH($B$3&amp;$D150,'[1]2024'!$B:$B,0),MATCH(H$4,'[1]2024'!$2:$2,0)),0)++IFERROR(INDEX('[1]2024'!$A:$Q,MATCH($C$3&amp;$D150,'[1]2024'!$B:$B,0),MATCH(H$4,'[1]2024'!$2:$2,0)),0)++IFERROR(INDEX('[1]2024'!$A:$Q,MATCH($D$3&amp;$D150,'[1]2024'!$B:$B,0),MATCH(H$4,'[1]2024'!$2:$2,0)),0)</f>
        <v>0</v>
      </c>
      <c r="I150" s="264">
        <f>IFERROR(INDEX('[1]2024'!$A:$Q,MATCH($A$3&amp;$D150,'[1]2024'!$B:$B,0),MATCH(I$4,'[1]2024'!$2:$2,0)),0)+IFERROR(INDEX('[1]2024'!$A:$Q,MATCH($B$3&amp;$D150,'[1]2024'!$B:$B,0),MATCH(I$4,'[1]2024'!$2:$2,0)),0)++IFERROR(INDEX('[1]2024'!$A:$Q,MATCH($C$3&amp;$D150,'[1]2024'!$B:$B,0),MATCH(I$4,'[1]2024'!$2:$2,0)),0)++IFERROR(INDEX('[1]2024'!$A:$Q,MATCH($D$3&amp;$D150,'[1]2024'!$B:$B,0),MATCH(I$4,'[1]2024'!$2:$2,0)),0)</f>
        <v>0</v>
      </c>
      <c r="J150" s="264">
        <f>IFERROR(INDEX('[1]2024'!$A:$Q,MATCH($A$3&amp;$D150,'[1]2024'!$B:$B,0),MATCH(J$4,'[1]2024'!$2:$2,0)),0)+IFERROR(INDEX('[1]2024'!$A:$Q,MATCH($B$3&amp;$D150,'[1]2024'!$B:$B,0),MATCH(J$4,'[1]2024'!$2:$2,0)),0)++IFERROR(INDEX('[1]2024'!$A:$Q,MATCH($C$3&amp;$D150,'[1]2024'!$B:$B,0),MATCH(J$4,'[1]2024'!$2:$2,0)),0)++IFERROR(INDEX('[1]2024'!$A:$Q,MATCH($D$3&amp;$D150,'[1]2024'!$B:$B,0),MATCH(J$4,'[1]2024'!$2:$2,0)),0)</f>
        <v>0</v>
      </c>
      <c r="K150" s="264">
        <f>IFERROR(INDEX('[1]2024'!$A:$Q,MATCH($A$3&amp;$D150,'[1]2024'!$B:$B,0),MATCH(K$4,'[1]2024'!$2:$2,0)),0)+IFERROR(INDEX('[1]2024'!$A:$Q,MATCH($B$3&amp;$D150,'[1]2024'!$B:$B,0),MATCH(K$4,'[1]2024'!$2:$2,0)),0)++IFERROR(INDEX('[1]2024'!$A:$Q,MATCH($C$3&amp;$D150,'[1]2024'!$B:$B,0),MATCH(K$4,'[1]2024'!$2:$2,0)),0)++IFERROR(INDEX('[1]2024'!$A:$Q,MATCH($D$3&amp;$D150,'[1]2024'!$B:$B,0),MATCH(K$4,'[1]2024'!$2:$2,0)),0)</f>
        <v>0</v>
      </c>
      <c r="L150" s="264">
        <f>IFERROR(INDEX('[1]2024'!$A:$Q,MATCH($A$3&amp;$D150,'[1]2024'!$B:$B,0),MATCH(L$4,'[1]2024'!$2:$2,0)),0)+IFERROR(INDEX('[1]2024'!$A:$Q,MATCH($B$3&amp;$D150,'[1]2024'!$B:$B,0),MATCH(L$4,'[1]2024'!$2:$2,0)),0)++IFERROR(INDEX('[1]2024'!$A:$Q,MATCH($C$3&amp;$D150,'[1]2024'!$B:$B,0),MATCH(L$4,'[1]2024'!$2:$2,0)),0)++IFERROR(INDEX('[1]2024'!$A:$Q,MATCH($D$3&amp;$D150,'[1]2024'!$B:$B,0),MATCH(L$4,'[1]2024'!$2:$2,0)),0)</f>
        <v>114000</v>
      </c>
      <c r="M150" s="264">
        <f>IFERROR(INDEX('[1]2024'!$A:$Q,MATCH($A$3&amp;$D150,'[1]2024'!$B:$B,0),MATCH(M$4,'[1]2024'!$2:$2,0)),0)+IFERROR(INDEX('[1]2024'!$A:$Q,MATCH($B$3&amp;$D150,'[1]2024'!$B:$B,0),MATCH(M$4,'[1]2024'!$2:$2,0)),0)++IFERROR(INDEX('[1]2024'!$A:$Q,MATCH($C$3&amp;$D150,'[1]2024'!$B:$B,0),MATCH(M$4,'[1]2024'!$2:$2,0)),0)++IFERROR(INDEX('[1]2024'!$A:$Q,MATCH($D$3&amp;$D150,'[1]2024'!$B:$B,0),MATCH(M$4,'[1]2024'!$2:$2,0)),0)</f>
        <v>0</v>
      </c>
      <c r="N150" s="264">
        <f>IFERROR(INDEX('[1]2024'!$A:$Q,MATCH($A$3&amp;$D150,'[1]2024'!$B:$B,0),MATCH(N$4,'[1]2024'!$2:$2,0)),0)+IFERROR(INDEX('[1]2024'!$A:$Q,MATCH($B$3&amp;$D150,'[1]2024'!$B:$B,0),MATCH(N$4,'[1]2024'!$2:$2,0)),0)++IFERROR(INDEX('[1]2024'!$A:$Q,MATCH($C$3&amp;$D150,'[1]2024'!$B:$B,0),MATCH(N$4,'[1]2024'!$2:$2,0)),0)++IFERROR(INDEX('[1]2024'!$A:$Q,MATCH($D$3&amp;$D150,'[1]2024'!$B:$B,0),MATCH(N$4,'[1]2024'!$2:$2,0)),0)</f>
        <v>0</v>
      </c>
      <c r="O150" s="264">
        <f>IFERROR(INDEX('[1]2024'!$A:$Q,MATCH($A$3&amp;$D150,'[1]2024'!$B:$B,0),MATCH(O$4,'[1]2024'!$2:$2,0)),0)+IFERROR(INDEX('[1]2024'!$A:$Q,MATCH($B$3&amp;$D150,'[1]2024'!$B:$B,0),MATCH(O$4,'[1]2024'!$2:$2,0)),0)++IFERROR(INDEX('[1]2024'!$A:$Q,MATCH($C$3&amp;$D150,'[1]2024'!$B:$B,0),MATCH(O$4,'[1]2024'!$2:$2,0)),0)++IFERROR(INDEX('[1]2024'!$A:$Q,MATCH($D$3&amp;$D150,'[1]2024'!$B:$B,0),MATCH(O$4,'[1]2024'!$2:$2,0)),0)</f>
        <v>0</v>
      </c>
      <c r="P150" s="264">
        <f>IFERROR(INDEX('[1]2024'!$A:$Q,MATCH($A$3&amp;$D150,'[1]2024'!$B:$B,0),MATCH(P$4,'[1]2024'!$2:$2,0)),0)+IFERROR(INDEX('[1]2024'!$A:$Q,MATCH($B$3&amp;$D150,'[1]2024'!$B:$B,0),MATCH(P$4,'[1]2024'!$2:$2,0)),0)++IFERROR(INDEX('[1]2024'!$A:$Q,MATCH($C$3&amp;$D150,'[1]2024'!$B:$B,0),MATCH(P$4,'[1]2024'!$2:$2,0)),0)++IFERROR(INDEX('[1]2024'!$A:$Q,MATCH($D$3&amp;$D150,'[1]2024'!$B:$B,0),MATCH(P$4,'[1]2024'!$2:$2,0)),0)</f>
        <v>0</v>
      </c>
      <c r="Q150" s="264">
        <f>IFERROR(INDEX('[1]2024'!$A:$Q,MATCH($A$3&amp;$D150,'[1]2024'!$B:$B,0),MATCH(Q$4,'[1]2024'!$2:$2,0)),0)+IFERROR(INDEX('[1]2024'!$A:$Q,MATCH($B$3&amp;$D150,'[1]2024'!$B:$B,0),MATCH(Q$4,'[1]2024'!$2:$2,0)),0)++IFERROR(INDEX('[1]2024'!$A:$Q,MATCH($C$3&amp;$D150,'[1]2024'!$B:$B,0),MATCH(Q$4,'[1]2024'!$2:$2,0)),0)++IFERROR(INDEX('[1]2024'!$A:$Q,MATCH($D$3&amp;$D150,'[1]2024'!$B:$B,0),MATCH(Q$4,'[1]2024'!$2:$2,0)),0)</f>
        <v>0</v>
      </c>
      <c r="R150" s="264">
        <f>IFERROR(INDEX('[1]2024'!$A:$Q,MATCH($A$3&amp;$D150,'[1]2024'!$B:$B,0),MATCH(R$4,'[1]2024'!$2:$2,0)),0)+IFERROR(INDEX('[1]2024'!$A:$Q,MATCH($B$3&amp;$D150,'[1]2024'!$B:$B,0),MATCH(R$4,'[1]2024'!$2:$2,0)),0)++IFERROR(INDEX('[1]2024'!$A:$Q,MATCH($C$3&amp;$D150,'[1]2024'!$B:$B,0),MATCH(R$4,'[1]2024'!$2:$2,0)),0)++IFERROR(INDEX('[1]2024'!$A:$Q,MATCH($D$3&amp;$D150,'[1]2024'!$B:$B,0),MATCH(R$4,'[1]2024'!$2:$2,0)),0)</f>
        <v>0</v>
      </c>
      <c r="S150" s="264">
        <f>IFERROR(INDEX('[1]2024'!$A:$Q,MATCH($A$3&amp;$D150,'[1]2024'!$B:$B,0),MATCH(S$4,'[1]2024'!$2:$2,0)),0)+IFERROR(INDEX('[1]2024'!$A:$Q,MATCH($B$3&amp;$D150,'[1]2024'!$B:$B,0),MATCH(S$4,'[1]2024'!$2:$2,0)),0)++IFERROR(INDEX('[1]2024'!$A:$Q,MATCH($C$3&amp;$D150,'[1]2024'!$B:$B,0),MATCH(S$4,'[1]2024'!$2:$2,0)),0)++IFERROR(INDEX('[1]2024'!$A:$Q,MATCH($D$3&amp;$D150,'[1]2024'!$B:$B,0),MATCH(S$4,'[1]2024'!$2:$2,0)),0)</f>
        <v>0</v>
      </c>
      <c r="T150" s="75">
        <v>0</v>
      </c>
      <c r="U150" s="280">
        <f t="shared" ref="U150:U157" si="148">SUM(V150:AG150)</f>
        <v>0</v>
      </c>
      <c r="V150" s="281">
        <v>0</v>
      </c>
      <c r="W150" s="282">
        <v>0</v>
      </c>
      <c r="X150" s="282">
        <v>0</v>
      </c>
      <c r="Y150" s="282">
        <v>0</v>
      </c>
      <c r="Z150" s="282">
        <v>0</v>
      </c>
      <c r="AA150" s="282">
        <v>0</v>
      </c>
      <c r="AB150" s="282">
        <v>0</v>
      </c>
      <c r="AC150" s="282">
        <v>0</v>
      </c>
      <c r="AD150" s="282">
        <v>0</v>
      </c>
      <c r="AE150" s="282">
        <v>0</v>
      </c>
      <c r="AF150" s="282">
        <v>0</v>
      </c>
      <c r="AG150" s="283">
        <v>0</v>
      </c>
      <c r="AH150" s="245">
        <f>송도공장장!AH150+제조팀!AH150+송도밸리데이션팀!AH150+송도생산지원팀!AH150+송도설비관리팀!AH150+품질관리6팀!AH150+품질보증3팀!AH150</f>
        <v>3000000</v>
      </c>
      <c r="AI150" s="245">
        <f>송도공장장!AI150+제조팀!AI150+송도밸리데이션팀!AI150+송도생산지원팀!AI150+송도설비관리팀!AI150+품질관리6팀!AI150+품질보증3팀!AI150</f>
        <v>250000</v>
      </c>
      <c r="AJ150" s="245">
        <f>송도공장장!AJ150+제조팀!AJ150+송도밸리데이션팀!AJ150+송도생산지원팀!AJ150+송도설비관리팀!AJ150+품질관리6팀!AJ150+품질보증3팀!AJ150</f>
        <v>250000</v>
      </c>
      <c r="AK150" s="245">
        <f>송도공장장!AK150+제조팀!AK150+송도밸리데이션팀!AK150+송도생산지원팀!AK150+송도설비관리팀!AK150+품질관리6팀!AK150+품질보증3팀!AK150</f>
        <v>250000</v>
      </c>
      <c r="AL150" s="245">
        <f>송도공장장!AL150+제조팀!AL150+송도밸리데이션팀!AL150+송도생산지원팀!AL150+송도설비관리팀!AL150+품질관리6팀!AL150+품질보증3팀!AL150</f>
        <v>250000</v>
      </c>
      <c r="AM150" s="245">
        <f>송도공장장!AM150+제조팀!AM150+송도밸리데이션팀!AM150+송도생산지원팀!AM150+송도설비관리팀!AM150+품질관리6팀!AM150+품질보증3팀!AM150</f>
        <v>250000</v>
      </c>
      <c r="AN150" s="245">
        <f>송도공장장!AN150+제조팀!AN150+송도밸리데이션팀!AN150+송도생산지원팀!AN150+송도설비관리팀!AN150+품질관리6팀!AN150+품질보증3팀!AN150</f>
        <v>250000</v>
      </c>
      <c r="AO150" s="245">
        <f>송도공장장!AO150+제조팀!AO150+송도밸리데이션팀!AO150+송도생산지원팀!AO150+송도설비관리팀!AO150+품질관리6팀!AO150+품질보증3팀!AO150</f>
        <v>250000</v>
      </c>
      <c r="AP150" s="245">
        <f>송도공장장!AP150+제조팀!AP150+송도밸리데이션팀!AP150+송도생산지원팀!AP150+송도설비관리팀!AP150+품질관리6팀!AP150+품질보증3팀!AP150</f>
        <v>250000</v>
      </c>
      <c r="AQ150" s="245">
        <f>송도공장장!AQ150+제조팀!AQ150+송도밸리데이션팀!AQ150+송도생산지원팀!AQ150+송도설비관리팀!AQ150+품질관리6팀!AQ150+품질보증3팀!AQ150</f>
        <v>250000</v>
      </c>
      <c r="AR150" s="245">
        <f>송도공장장!AR150+제조팀!AR150+송도밸리데이션팀!AR150+송도생산지원팀!AR150+송도설비관리팀!AR150+품질관리6팀!AR150+품질보증3팀!AR150</f>
        <v>250000</v>
      </c>
      <c r="AS150" s="245">
        <f>송도공장장!AS150+제조팀!AS150+송도밸리데이션팀!AS150+송도생산지원팀!AS150+송도설비관리팀!AS150+품질관리6팀!AS150+품질보증3팀!AS150</f>
        <v>250000</v>
      </c>
      <c r="AT150" s="245">
        <f>송도공장장!AT150+제조팀!AT150+송도밸리데이션팀!AT150+송도생산지원팀!AT150+송도설비관리팀!AT150+품질관리6팀!AT150+품질보증3팀!AT150</f>
        <v>250000</v>
      </c>
      <c r="AU150" s="280">
        <f t="shared" si="130"/>
        <v>750000</v>
      </c>
      <c r="AV150" s="280">
        <f t="shared" si="74"/>
        <v>750000</v>
      </c>
      <c r="AW150" s="280">
        <f t="shared" si="75"/>
        <v>750000</v>
      </c>
      <c r="AX150" s="280">
        <f t="shared" si="76"/>
        <v>750000</v>
      </c>
      <c r="AY150" s="280">
        <f t="shared" ref="AY150:AY157" si="149">IF($BC150="O",1.05*$AH150,$AH150)</f>
        <v>3000000</v>
      </c>
      <c r="AZ150" s="280">
        <f t="shared" ref="AZ150:AZ157" si="150">IF($BC150="O",1.05*$AY150,$AY150)</f>
        <v>3000000</v>
      </c>
      <c r="BA150" s="280">
        <f t="shared" ref="BA150:BA157" si="151">IF($BC150="O",1.05*$AZ150,$AZ150)</f>
        <v>3000000</v>
      </c>
      <c r="BB150" s="236"/>
      <c r="BC150" s="289" t="s">
        <v>24</v>
      </c>
      <c r="BD150" s="292"/>
      <c r="BE150" s="286">
        <v>0</v>
      </c>
      <c r="BF150" s="286">
        <v>0</v>
      </c>
      <c r="BG150" s="286">
        <v>0</v>
      </c>
      <c r="BH150" s="287">
        <f t="shared" si="77"/>
        <v>114000</v>
      </c>
    </row>
    <row r="151" spans="1:60" s="288" customFormat="1" outlineLevel="1" x14ac:dyDescent="0.3">
      <c r="A151" s="107" t="s">
        <v>280</v>
      </c>
      <c r="B151" s="269" t="s">
        <v>281</v>
      </c>
      <c r="C151" s="269" t="s">
        <v>31</v>
      </c>
      <c r="D151" s="278">
        <v>5119120</v>
      </c>
      <c r="E151" s="278" t="s">
        <v>282</v>
      </c>
      <c r="F151" s="279">
        <v>0</v>
      </c>
      <c r="G151" s="245">
        <f t="shared" si="147"/>
        <v>0</v>
      </c>
      <c r="H151" s="264">
        <f>IFERROR(INDEX('[1]2024'!$A:$Q,MATCH($A$3&amp;$D151,'[1]2024'!$B:$B,0),MATCH(H$4,'[1]2024'!$2:$2,0)),0)+IFERROR(INDEX('[1]2024'!$A:$Q,MATCH($B$3&amp;$D151,'[1]2024'!$B:$B,0),MATCH(H$4,'[1]2024'!$2:$2,0)),0)++IFERROR(INDEX('[1]2024'!$A:$Q,MATCH($C$3&amp;$D151,'[1]2024'!$B:$B,0),MATCH(H$4,'[1]2024'!$2:$2,0)),0)++IFERROR(INDEX('[1]2024'!$A:$Q,MATCH($D$3&amp;$D151,'[1]2024'!$B:$B,0),MATCH(H$4,'[1]2024'!$2:$2,0)),0)</f>
        <v>0</v>
      </c>
      <c r="I151" s="264">
        <f>IFERROR(INDEX('[1]2024'!$A:$Q,MATCH($A$3&amp;$D151,'[1]2024'!$B:$B,0),MATCH(I$4,'[1]2024'!$2:$2,0)),0)+IFERROR(INDEX('[1]2024'!$A:$Q,MATCH($B$3&amp;$D151,'[1]2024'!$B:$B,0),MATCH(I$4,'[1]2024'!$2:$2,0)),0)++IFERROR(INDEX('[1]2024'!$A:$Q,MATCH($C$3&amp;$D151,'[1]2024'!$B:$B,0),MATCH(I$4,'[1]2024'!$2:$2,0)),0)++IFERROR(INDEX('[1]2024'!$A:$Q,MATCH($D$3&amp;$D151,'[1]2024'!$B:$B,0),MATCH(I$4,'[1]2024'!$2:$2,0)),0)</f>
        <v>0</v>
      </c>
      <c r="J151" s="264">
        <f>IFERROR(INDEX('[1]2024'!$A:$Q,MATCH($A$3&amp;$D151,'[1]2024'!$B:$B,0),MATCH(J$4,'[1]2024'!$2:$2,0)),0)+IFERROR(INDEX('[1]2024'!$A:$Q,MATCH($B$3&amp;$D151,'[1]2024'!$B:$B,0),MATCH(J$4,'[1]2024'!$2:$2,0)),0)++IFERROR(INDEX('[1]2024'!$A:$Q,MATCH($C$3&amp;$D151,'[1]2024'!$B:$B,0),MATCH(J$4,'[1]2024'!$2:$2,0)),0)++IFERROR(INDEX('[1]2024'!$A:$Q,MATCH($D$3&amp;$D151,'[1]2024'!$B:$B,0),MATCH(J$4,'[1]2024'!$2:$2,0)),0)</f>
        <v>0</v>
      </c>
      <c r="K151" s="264">
        <f>IFERROR(INDEX('[1]2024'!$A:$Q,MATCH($A$3&amp;$D151,'[1]2024'!$B:$B,0),MATCH(K$4,'[1]2024'!$2:$2,0)),0)+IFERROR(INDEX('[1]2024'!$A:$Q,MATCH($B$3&amp;$D151,'[1]2024'!$B:$B,0),MATCH(K$4,'[1]2024'!$2:$2,0)),0)++IFERROR(INDEX('[1]2024'!$A:$Q,MATCH($C$3&amp;$D151,'[1]2024'!$B:$B,0),MATCH(K$4,'[1]2024'!$2:$2,0)),0)++IFERROR(INDEX('[1]2024'!$A:$Q,MATCH($D$3&amp;$D151,'[1]2024'!$B:$B,0),MATCH(K$4,'[1]2024'!$2:$2,0)),0)</f>
        <v>0</v>
      </c>
      <c r="L151" s="264">
        <f>IFERROR(INDEX('[1]2024'!$A:$Q,MATCH($A$3&amp;$D151,'[1]2024'!$B:$B,0),MATCH(L$4,'[1]2024'!$2:$2,0)),0)+IFERROR(INDEX('[1]2024'!$A:$Q,MATCH($B$3&amp;$D151,'[1]2024'!$B:$B,0),MATCH(L$4,'[1]2024'!$2:$2,0)),0)++IFERROR(INDEX('[1]2024'!$A:$Q,MATCH($C$3&amp;$D151,'[1]2024'!$B:$B,0),MATCH(L$4,'[1]2024'!$2:$2,0)),0)++IFERROR(INDEX('[1]2024'!$A:$Q,MATCH($D$3&amp;$D151,'[1]2024'!$B:$B,0),MATCH(L$4,'[1]2024'!$2:$2,0)),0)</f>
        <v>0</v>
      </c>
      <c r="M151" s="264">
        <f>IFERROR(INDEX('[1]2024'!$A:$Q,MATCH($A$3&amp;$D151,'[1]2024'!$B:$B,0),MATCH(M$4,'[1]2024'!$2:$2,0)),0)+IFERROR(INDEX('[1]2024'!$A:$Q,MATCH($B$3&amp;$D151,'[1]2024'!$B:$B,0),MATCH(M$4,'[1]2024'!$2:$2,0)),0)++IFERROR(INDEX('[1]2024'!$A:$Q,MATCH($C$3&amp;$D151,'[1]2024'!$B:$B,0),MATCH(M$4,'[1]2024'!$2:$2,0)),0)++IFERROR(INDEX('[1]2024'!$A:$Q,MATCH($D$3&amp;$D151,'[1]2024'!$B:$B,0),MATCH(M$4,'[1]2024'!$2:$2,0)),0)</f>
        <v>0</v>
      </c>
      <c r="N151" s="264">
        <f>IFERROR(INDEX('[1]2024'!$A:$Q,MATCH($A$3&amp;$D151,'[1]2024'!$B:$B,0),MATCH(N$4,'[1]2024'!$2:$2,0)),0)+IFERROR(INDEX('[1]2024'!$A:$Q,MATCH($B$3&amp;$D151,'[1]2024'!$B:$B,0),MATCH(N$4,'[1]2024'!$2:$2,0)),0)++IFERROR(INDEX('[1]2024'!$A:$Q,MATCH($C$3&amp;$D151,'[1]2024'!$B:$B,0),MATCH(N$4,'[1]2024'!$2:$2,0)),0)++IFERROR(INDEX('[1]2024'!$A:$Q,MATCH($D$3&amp;$D151,'[1]2024'!$B:$B,0),MATCH(N$4,'[1]2024'!$2:$2,0)),0)</f>
        <v>0</v>
      </c>
      <c r="O151" s="264">
        <f>IFERROR(INDEX('[1]2024'!$A:$Q,MATCH($A$3&amp;$D151,'[1]2024'!$B:$B,0),MATCH(O$4,'[1]2024'!$2:$2,0)),0)+IFERROR(INDEX('[1]2024'!$A:$Q,MATCH($B$3&amp;$D151,'[1]2024'!$B:$B,0),MATCH(O$4,'[1]2024'!$2:$2,0)),0)++IFERROR(INDEX('[1]2024'!$A:$Q,MATCH($C$3&amp;$D151,'[1]2024'!$B:$B,0),MATCH(O$4,'[1]2024'!$2:$2,0)),0)++IFERROR(INDEX('[1]2024'!$A:$Q,MATCH($D$3&amp;$D151,'[1]2024'!$B:$B,0),MATCH(O$4,'[1]2024'!$2:$2,0)),0)</f>
        <v>0</v>
      </c>
      <c r="P151" s="264">
        <f>IFERROR(INDEX('[1]2024'!$A:$Q,MATCH($A$3&amp;$D151,'[1]2024'!$B:$B,0),MATCH(P$4,'[1]2024'!$2:$2,0)),0)+IFERROR(INDEX('[1]2024'!$A:$Q,MATCH($B$3&amp;$D151,'[1]2024'!$B:$B,0),MATCH(P$4,'[1]2024'!$2:$2,0)),0)++IFERROR(INDEX('[1]2024'!$A:$Q,MATCH($C$3&amp;$D151,'[1]2024'!$B:$B,0),MATCH(P$4,'[1]2024'!$2:$2,0)),0)++IFERROR(INDEX('[1]2024'!$A:$Q,MATCH($D$3&amp;$D151,'[1]2024'!$B:$B,0),MATCH(P$4,'[1]2024'!$2:$2,0)),0)</f>
        <v>0</v>
      </c>
      <c r="Q151" s="264">
        <f>IFERROR(INDEX('[1]2024'!$A:$Q,MATCH($A$3&amp;$D151,'[1]2024'!$B:$B,0),MATCH(Q$4,'[1]2024'!$2:$2,0)),0)+IFERROR(INDEX('[1]2024'!$A:$Q,MATCH($B$3&amp;$D151,'[1]2024'!$B:$B,0),MATCH(Q$4,'[1]2024'!$2:$2,0)),0)++IFERROR(INDEX('[1]2024'!$A:$Q,MATCH($C$3&amp;$D151,'[1]2024'!$B:$B,0),MATCH(Q$4,'[1]2024'!$2:$2,0)),0)++IFERROR(INDEX('[1]2024'!$A:$Q,MATCH($D$3&amp;$D151,'[1]2024'!$B:$B,0),MATCH(Q$4,'[1]2024'!$2:$2,0)),0)</f>
        <v>0</v>
      </c>
      <c r="R151" s="264">
        <f>IFERROR(INDEX('[1]2024'!$A:$Q,MATCH($A$3&amp;$D151,'[1]2024'!$B:$B,0),MATCH(R$4,'[1]2024'!$2:$2,0)),0)+IFERROR(INDEX('[1]2024'!$A:$Q,MATCH($B$3&amp;$D151,'[1]2024'!$B:$B,0),MATCH(R$4,'[1]2024'!$2:$2,0)),0)++IFERROR(INDEX('[1]2024'!$A:$Q,MATCH($C$3&amp;$D151,'[1]2024'!$B:$B,0),MATCH(R$4,'[1]2024'!$2:$2,0)),0)++IFERROR(INDEX('[1]2024'!$A:$Q,MATCH($D$3&amp;$D151,'[1]2024'!$B:$B,0),MATCH(R$4,'[1]2024'!$2:$2,0)),0)</f>
        <v>0</v>
      </c>
      <c r="S151" s="264">
        <f>IFERROR(INDEX('[1]2024'!$A:$Q,MATCH($A$3&amp;$D151,'[1]2024'!$B:$B,0),MATCH(S$4,'[1]2024'!$2:$2,0)),0)+IFERROR(INDEX('[1]2024'!$A:$Q,MATCH($B$3&amp;$D151,'[1]2024'!$B:$B,0),MATCH(S$4,'[1]2024'!$2:$2,0)),0)++IFERROR(INDEX('[1]2024'!$A:$Q,MATCH($C$3&amp;$D151,'[1]2024'!$B:$B,0),MATCH(S$4,'[1]2024'!$2:$2,0)),0)++IFERROR(INDEX('[1]2024'!$A:$Q,MATCH($D$3&amp;$D151,'[1]2024'!$B:$B,0),MATCH(S$4,'[1]2024'!$2:$2,0)),0)</f>
        <v>0</v>
      </c>
      <c r="T151" s="75">
        <v>0</v>
      </c>
      <c r="U151" s="280">
        <f t="shared" si="148"/>
        <v>0</v>
      </c>
      <c r="V151" s="281">
        <v>0</v>
      </c>
      <c r="W151" s="282">
        <v>0</v>
      </c>
      <c r="X151" s="282">
        <v>0</v>
      </c>
      <c r="Y151" s="282">
        <v>0</v>
      </c>
      <c r="Z151" s="282">
        <v>0</v>
      </c>
      <c r="AA151" s="282">
        <v>0</v>
      </c>
      <c r="AB151" s="282">
        <v>0</v>
      </c>
      <c r="AC151" s="282">
        <v>0</v>
      </c>
      <c r="AD151" s="282">
        <v>0</v>
      </c>
      <c r="AE151" s="282">
        <v>0</v>
      </c>
      <c r="AF151" s="282">
        <v>0</v>
      </c>
      <c r="AG151" s="283">
        <v>0</v>
      </c>
      <c r="AH151" s="245">
        <f>송도공장장!AH151+제조팀!AH151+송도밸리데이션팀!AH151+송도생산지원팀!AH151+송도설비관리팀!AH151+품질관리6팀!AH151+품질보증3팀!AH151</f>
        <v>0</v>
      </c>
      <c r="AI151" s="245">
        <f>송도공장장!AI151+제조팀!AI151+송도밸리데이션팀!AI151+송도생산지원팀!AI151+송도설비관리팀!AI151+품질관리6팀!AI151+품질보증3팀!AI151</f>
        <v>0</v>
      </c>
      <c r="AJ151" s="245">
        <f>송도공장장!AJ151+제조팀!AJ151+송도밸리데이션팀!AJ151+송도생산지원팀!AJ151+송도설비관리팀!AJ151+품질관리6팀!AJ151+품질보증3팀!AJ151</f>
        <v>0</v>
      </c>
      <c r="AK151" s="245">
        <f>송도공장장!AK151+제조팀!AK151+송도밸리데이션팀!AK151+송도생산지원팀!AK151+송도설비관리팀!AK151+품질관리6팀!AK151+품질보증3팀!AK151</f>
        <v>0</v>
      </c>
      <c r="AL151" s="245">
        <f>송도공장장!AL151+제조팀!AL151+송도밸리데이션팀!AL151+송도생산지원팀!AL151+송도설비관리팀!AL151+품질관리6팀!AL151+품질보증3팀!AL151</f>
        <v>0</v>
      </c>
      <c r="AM151" s="245">
        <f>송도공장장!AM151+제조팀!AM151+송도밸리데이션팀!AM151+송도생산지원팀!AM151+송도설비관리팀!AM151+품질관리6팀!AM151+품질보증3팀!AM151</f>
        <v>0</v>
      </c>
      <c r="AN151" s="245">
        <f>송도공장장!AN151+제조팀!AN151+송도밸리데이션팀!AN151+송도생산지원팀!AN151+송도설비관리팀!AN151+품질관리6팀!AN151+품질보증3팀!AN151</f>
        <v>0</v>
      </c>
      <c r="AO151" s="245">
        <f>송도공장장!AO151+제조팀!AO151+송도밸리데이션팀!AO151+송도생산지원팀!AO151+송도설비관리팀!AO151+품질관리6팀!AO151+품질보증3팀!AO151</f>
        <v>0</v>
      </c>
      <c r="AP151" s="245">
        <f>송도공장장!AP151+제조팀!AP151+송도밸리데이션팀!AP151+송도생산지원팀!AP151+송도설비관리팀!AP151+품질관리6팀!AP151+품질보증3팀!AP151</f>
        <v>0</v>
      </c>
      <c r="AQ151" s="245">
        <f>송도공장장!AQ151+제조팀!AQ151+송도밸리데이션팀!AQ151+송도생산지원팀!AQ151+송도설비관리팀!AQ151+품질관리6팀!AQ151+품질보증3팀!AQ151</f>
        <v>0</v>
      </c>
      <c r="AR151" s="245">
        <f>송도공장장!AR151+제조팀!AR151+송도밸리데이션팀!AR151+송도생산지원팀!AR151+송도설비관리팀!AR151+품질관리6팀!AR151+품질보증3팀!AR151</f>
        <v>0</v>
      </c>
      <c r="AS151" s="245">
        <f>송도공장장!AS151+제조팀!AS151+송도밸리데이션팀!AS151+송도생산지원팀!AS151+송도설비관리팀!AS151+품질관리6팀!AS151+품질보증3팀!AS151</f>
        <v>0</v>
      </c>
      <c r="AT151" s="245">
        <f>송도공장장!AT151+제조팀!AT151+송도밸리데이션팀!AT151+송도생산지원팀!AT151+송도설비관리팀!AT151+품질관리6팀!AT151+품질보증3팀!AT151</f>
        <v>0</v>
      </c>
      <c r="AU151" s="280">
        <f t="shared" si="130"/>
        <v>0</v>
      </c>
      <c r="AV151" s="280">
        <f t="shared" si="74"/>
        <v>0</v>
      </c>
      <c r="AW151" s="280">
        <f t="shared" si="75"/>
        <v>0</v>
      </c>
      <c r="AX151" s="280">
        <f t="shared" si="76"/>
        <v>0</v>
      </c>
      <c r="AY151" s="280">
        <f t="shared" si="149"/>
        <v>0</v>
      </c>
      <c r="AZ151" s="280">
        <f t="shared" si="150"/>
        <v>0</v>
      </c>
      <c r="BA151" s="280">
        <f t="shared" si="151"/>
        <v>0</v>
      </c>
      <c r="BB151" s="236"/>
      <c r="BC151" s="289" t="s">
        <v>24</v>
      </c>
      <c r="BD151" s="292"/>
      <c r="BE151" s="286">
        <v>0</v>
      </c>
      <c r="BF151" s="286">
        <v>0</v>
      </c>
      <c r="BG151" s="286">
        <v>0</v>
      </c>
      <c r="BH151" s="287">
        <f t="shared" si="77"/>
        <v>0</v>
      </c>
    </row>
    <row r="152" spans="1:60" s="288" customFormat="1" outlineLevel="1" x14ac:dyDescent="0.3">
      <c r="A152" s="107" t="s">
        <v>283</v>
      </c>
      <c r="B152" s="269" t="s">
        <v>284</v>
      </c>
      <c r="C152" s="269" t="s">
        <v>31</v>
      </c>
      <c r="D152" s="278">
        <v>5119130</v>
      </c>
      <c r="E152" s="278" t="s">
        <v>285</v>
      </c>
      <c r="F152" s="279">
        <v>0</v>
      </c>
      <c r="G152" s="245">
        <f t="shared" si="147"/>
        <v>0</v>
      </c>
      <c r="H152" s="264">
        <f>IFERROR(INDEX('[1]2024'!$A:$Q,MATCH($A$3&amp;$D152,'[1]2024'!$B:$B,0),MATCH(H$4,'[1]2024'!$2:$2,0)),0)+IFERROR(INDEX('[1]2024'!$A:$Q,MATCH($B$3&amp;$D152,'[1]2024'!$B:$B,0),MATCH(H$4,'[1]2024'!$2:$2,0)),0)++IFERROR(INDEX('[1]2024'!$A:$Q,MATCH($C$3&amp;$D152,'[1]2024'!$B:$B,0),MATCH(H$4,'[1]2024'!$2:$2,0)),0)++IFERROR(INDEX('[1]2024'!$A:$Q,MATCH($D$3&amp;$D152,'[1]2024'!$B:$B,0),MATCH(H$4,'[1]2024'!$2:$2,0)),0)</f>
        <v>0</v>
      </c>
      <c r="I152" s="264">
        <f>IFERROR(INDEX('[1]2024'!$A:$Q,MATCH($A$3&amp;$D152,'[1]2024'!$B:$B,0),MATCH(I$4,'[1]2024'!$2:$2,0)),0)+IFERROR(INDEX('[1]2024'!$A:$Q,MATCH($B$3&amp;$D152,'[1]2024'!$B:$B,0),MATCH(I$4,'[1]2024'!$2:$2,0)),0)++IFERROR(INDEX('[1]2024'!$A:$Q,MATCH($C$3&amp;$D152,'[1]2024'!$B:$B,0),MATCH(I$4,'[1]2024'!$2:$2,0)),0)++IFERROR(INDEX('[1]2024'!$A:$Q,MATCH($D$3&amp;$D152,'[1]2024'!$B:$B,0),MATCH(I$4,'[1]2024'!$2:$2,0)),0)</f>
        <v>0</v>
      </c>
      <c r="J152" s="264">
        <f>IFERROR(INDEX('[1]2024'!$A:$Q,MATCH($A$3&amp;$D152,'[1]2024'!$B:$B,0),MATCH(J$4,'[1]2024'!$2:$2,0)),0)+IFERROR(INDEX('[1]2024'!$A:$Q,MATCH($B$3&amp;$D152,'[1]2024'!$B:$B,0),MATCH(J$4,'[1]2024'!$2:$2,0)),0)++IFERROR(INDEX('[1]2024'!$A:$Q,MATCH($C$3&amp;$D152,'[1]2024'!$B:$B,0),MATCH(J$4,'[1]2024'!$2:$2,0)),0)++IFERROR(INDEX('[1]2024'!$A:$Q,MATCH($D$3&amp;$D152,'[1]2024'!$B:$B,0),MATCH(J$4,'[1]2024'!$2:$2,0)),0)</f>
        <v>0</v>
      </c>
      <c r="K152" s="264">
        <f>IFERROR(INDEX('[1]2024'!$A:$Q,MATCH($A$3&amp;$D152,'[1]2024'!$B:$B,0),MATCH(K$4,'[1]2024'!$2:$2,0)),0)+IFERROR(INDEX('[1]2024'!$A:$Q,MATCH($B$3&amp;$D152,'[1]2024'!$B:$B,0),MATCH(K$4,'[1]2024'!$2:$2,0)),0)++IFERROR(INDEX('[1]2024'!$A:$Q,MATCH($C$3&amp;$D152,'[1]2024'!$B:$B,0),MATCH(K$4,'[1]2024'!$2:$2,0)),0)++IFERROR(INDEX('[1]2024'!$A:$Q,MATCH($D$3&amp;$D152,'[1]2024'!$B:$B,0),MATCH(K$4,'[1]2024'!$2:$2,0)),0)</f>
        <v>0</v>
      </c>
      <c r="L152" s="264">
        <f>IFERROR(INDEX('[1]2024'!$A:$Q,MATCH($A$3&amp;$D152,'[1]2024'!$B:$B,0),MATCH(L$4,'[1]2024'!$2:$2,0)),0)+IFERROR(INDEX('[1]2024'!$A:$Q,MATCH($B$3&amp;$D152,'[1]2024'!$B:$B,0),MATCH(L$4,'[1]2024'!$2:$2,0)),0)++IFERROR(INDEX('[1]2024'!$A:$Q,MATCH($C$3&amp;$D152,'[1]2024'!$B:$B,0),MATCH(L$4,'[1]2024'!$2:$2,0)),0)++IFERROR(INDEX('[1]2024'!$A:$Q,MATCH($D$3&amp;$D152,'[1]2024'!$B:$B,0),MATCH(L$4,'[1]2024'!$2:$2,0)),0)</f>
        <v>0</v>
      </c>
      <c r="M152" s="264">
        <f>IFERROR(INDEX('[1]2024'!$A:$Q,MATCH($A$3&amp;$D152,'[1]2024'!$B:$B,0),MATCH(M$4,'[1]2024'!$2:$2,0)),0)+IFERROR(INDEX('[1]2024'!$A:$Q,MATCH($B$3&amp;$D152,'[1]2024'!$B:$B,0),MATCH(M$4,'[1]2024'!$2:$2,0)),0)++IFERROR(INDEX('[1]2024'!$A:$Q,MATCH($C$3&amp;$D152,'[1]2024'!$B:$B,0),MATCH(M$4,'[1]2024'!$2:$2,0)),0)++IFERROR(INDEX('[1]2024'!$A:$Q,MATCH($D$3&amp;$D152,'[1]2024'!$B:$B,0),MATCH(M$4,'[1]2024'!$2:$2,0)),0)</f>
        <v>0</v>
      </c>
      <c r="N152" s="264">
        <f>IFERROR(INDEX('[1]2024'!$A:$Q,MATCH($A$3&amp;$D152,'[1]2024'!$B:$B,0),MATCH(N$4,'[1]2024'!$2:$2,0)),0)+IFERROR(INDEX('[1]2024'!$A:$Q,MATCH($B$3&amp;$D152,'[1]2024'!$B:$B,0),MATCH(N$4,'[1]2024'!$2:$2,0)),0)++IFERROR(INDEX('[1]2024'!$A:$Q,MATCH($C$3&amp;$D152,'[1]2024'!$B:$B,0),MATCH(N$4,'[1]2024'!$2:$2,0)),0)++IFERROR(INDEX('[1]2024'!$A:$Q,MATCH($D$3&amp;$D152,'[1]2024'!$B:$B,0),MATCH(N$4,'[1]2024'!$2:$2,0)),0)</f>
        <v>0</v>
      </c>
      <c r="O152" s="264">
        <f>IFERROR(INDEX('[1]2024'!$A:$Q,MATCH($A$3&amp;$D152,'[1]2024'!$B:$B,0),MATCH(O$4,'[1]2024'!$2:$2,0)),0)+IFERROR(INDEX('[1]2024'!$A:$Q,MATCH($B$3&amp;$D152,'[1]2024'!$B:$B,0),MATCH(O$4,'[1]2024'!$2:$2,0)),0)++IFERROR(INDEX('[1]2024'!$A:$Q,MATCH($C$3&amp;$D152,'[1]2024'!$B:$B,0),MATCH(O$4,'[1]2024'!$2:$2,0)),0)++IFERROR(INDEX('[1]2024'!$A:$Q,MATCH($D$3&amp;$D152,'[1]2024'!$B:$B,0),MATCH(O$4,'[1]2024'!$2:$2,0)),0)</f>
        <v>0</v>
      </c>
      <c r="P152" s="264">
        <f>IFERROR(INDEX('[1]2024'!$A:$Q,MATCH($A$3&amp;$D152,'[1]2024'!$B:$B,0),MATCH(P$4,'[1]2024'!$2:$2,0)),0)+IFERROR(INDEX('[1]2024'!$A:$Q,MATCH($B$3&amp;$D152,'[1]2024'!$B:$B,0),MATCH(P$4,'[1]2024'!$2:$2,0)),0)++IFERROR(INDEX('[1]2024'!$A:$Q,MATCH($C$3&amp;$D152,'[1]2024'!$B:$B,0),MATCH(P$4,'[1]2024'!$2:$2,0)),0)++IFERROR(INDEX('[1]2024'!$A:$Q,MATCH($D$3&amp;$D152,'[1]2024'!$B:$B,0),MATCH(P$4,'[1]2024'!$2:$2,0)),0)</f>
        <v>0</v>
      </c>
      <c r="Q152" s="264">
        <f>IFERROR(INDEX('[1]2024'!$A:$Q,MATCH($A$3&amp;$D152,'[1]2024'!$B:$B,0),MATCH(Q$4,'[1]2024'!$2:$2,0)),0)+IFERROR(INDEX('[1]2024'!$A:$Q,MATCH($B$3&amp;$D152,'[1]2024'!$B:$B,0),MATCH(Q$4,'[1]2024'!$2:$2,0)),0)++IFERROR(INDEX('[1]2024'!$A:$Q,MATCH($C$3&amp;$D152,'[1]2024'!$B:$B,0),MATCH(Q$4,'[1]2024'!$2:$2,0)),0)++IFERROR(INDEX('[1]2024'!$A:$Q,MATCH($D$3&amp;$D152,'[1]2024'!$B:$B,0),MATCH(Q$4,'[1]2024'!$2:$2,0)),0)</f>
        <v>0</v>
      </c>
      <c r="R152" s="264">
        <f>IFERROR(INDEX('[1]2024'!$A:$Q,MATCH($A$3&amp;$D152,'[1]2024'!$B:$B,0),MATCH(R$4,'[1]2024'!$2:$2,0)),0)+IFERROR(INDEX('[1]2024'!$A:$Q,MATCH($B$3&amp;$D152,'[1]2024'!$B:$B,0),MATCH(R$4,'[1]2024'!$2:$2,0)),0)++IFERROR(INDEX('[1]2024'!$A:$Q,MATCH($C$3&amp;$D152,'[1]2024'!$B:$B,0),MATCH(R$4,'[1]2024'!$2:$2,0)),0)++IFERROR(INDEX('[1]2024'!$A:$Q,MATCH($D$3&amp;$D152,'[1]2024'!$B:$B,0),MATCH(R$4,'[1]2024'!$2:$2,0)),0)</f>
        <v>0</v>
      </c>
      <c r="S152" s="264">
        <f>IFERROR(INDEX('[1]2024'!$A:$Q,MATCH($A$3&amp;$D152,'[1]2024'!$B:$B,0),MATCH(S$4,'[1]2024'!$2:$2,0)),0)+IFERROR(INDEX('[1]2024'!$A:$Q,MATCH($B$3&amp;$D152,'[1]2024'!$B:$B,0),MATCH(S$4,'[1]2024'!$2:$2,0)),0)++IFERROR(INDEX('[1]2024'!$A:$Q,MATCH($C$3&amp;$D152,'[1]2024'!$B:$B,0),MATCH(S$4,'[1]2024'!$2:$2,0)),0)++IFERROR(INDEX('[1]2024'!$A:$Q,MATCH($D$3&amp;$D152,'[1]2024'!$B:$B,0),MATCH(S$4,'[1]2024'!$2:$2,0)),0)</f>
        <v>0</v>
      </c>
      <c r="T152" s="75">
        <v>0</v>
      </c>
      <c r="U152" s="280">
        <f t="shared" si="148"/>
        <v>0</v>
      </c>
      <c r="V152" s="281">
        <v>0</v>
      </c>
      <c r="W152" s="282">
        <v>0</v>
      </c>
      <c r="X152" s="282">
        <v>0</v>
      </c>
      <c r="Y152" s="282">
        <v>0</v>
      </c>
      <c r="Z152" s="282">
        <v>0</v>
      </c>
      <c r="AA152" s="282">
        <v>0</v>
      </c>
      <c r="AB152" s="282">
        <v>0</v>
      </c>
      <c r="AC152" s="282">
        <v>0</v>
      </c>
      <c r="AD152" s="282">
        <v>0</v>
      </c>
      <c r="AE152" s="282">
        <v>0</v>
      </c>
      <c r="AF152" s="282">
        <v>0</v>
      </c>
      <c r="AG152" s="283">
        <v>0</v>
      </c>
      <c r="AH152" s="245">
        <f>송도공장장!AH152+제조팀!AH152+송도밸리데이션팀!AH152+송도생산지원팀!AH152+송도설비관리팀!AH152+품질관리6팀!AH152+품질보증3팀!AH152</f>
        <v>0</v>
      </c>
      <c r="AI152" s="245">
        <f>송도공장장!AI152+제조팀!AI152+송도밸리데이션팀!AI152+송도생산지원팀!AI152+송도설비관리팀!AI152+품질관리6팀!AI152+품질보증3팀!AI152</f>
        <v>0</v>
      </c>
      <c r="AJ152" s="245">
        <f>송도공장장!AJ152+제조팀!AJ152+송도밸리데이션팀!AJ152+송도생산지원팀!AJ152+송도설비관리팀!AJ152+품질관리6팀!AJ152+품질보증3팀!AJ152</f>
        <v>0</v>
      </c>
      <c r="AK152" s="245">
        <f>송도공장장!AK152+제조팀!AK152+송도밸리데이션팀!AK152+송도생산지원팀!AK152+송도설비관리팀!AK152+품질관리6팀!AK152+품질보증3팀!AK152</f>
        <v>0</v>
      </c>
      <c r="AL152" s="245">
        <f>송도공장장!AL152+제조팀!AL152+송도밸리데이션팀!AL152+송도생산지원팀!AL152+송도설비관리팀!AL152+품질관리6팀!AL152+품질보증3팀!AL152</f>
        <v>0</v>
      </c>
      <c r="AM152" s="245">
        <f>송도공장장!AM152+제조팀!AM152+송도밸리데이션팀!AM152+송도생산지원팀!AM152+송도설비관리팀!AM152+품질관리6팀!AM152+품질보증3팀!AM152</f>
        <v>0</v>
      </c>
      <c r="AN152" s="245">
        <f>송도공장장!AN152+제조팀!AN152+송도밸리데이션팀!AN152+송도생산지원팀!AN152+송도설비관리팀!AN152+품질관리6팀!AN152+품질보증3팀!AN152</f>
        <v>0</v>
      </c>
      <c r="AO152" s="245">
        <f>송도공장장!AO152+제조팀!AO152+송도밸리데이션팀!AO152+송도생산지원팀!AO152+송도설비관리팀!AO152+품질관리6팀!AO152+품질보증3팀!AO152</f>
        <v>0</v>
      </c>
      <c r="AP152" s="245">
        <f>송도공장장!AP152+제조팀!AP152+송도밸리데이션팀!AP152+송도생산지원팀!AP152+송도설비관리팀!AP152+품질관리6팀!AP152+품질보증3팀!AP152</f>
        <v>0</v>
      </c>
      <c r="AQ152" s="245">
        <f>송도공장장!AQ152+제조팀!AQ152+송도밸리데이션팀!AQ152+송도생산지원팀!AQ152+송도설비관리팀!AQ152+품질관리6팀!AQ152+품질보증3팀!AQ152</f>
        <v>0</v>
      </c>
      <c r="AR152" s="245">
        <f>송도공장장!AR152+제조팀!AR152+송도밸리데이션팀!AR152+송도생산지원팀!AR152+송도설비관리팀!AR152+품질관리6팀!AR152+품질보증3팀!AR152</f>
        <v>0</v>
      </c>
      <c r="AS152" s="245">
        <f>송도공장장!AS152+제조팀!AS152+송도밸리데이션팀!AS152+송도생산지원팀!AS152+송도설비관리팀!AS152+품질관리6팀!AS152+품질보증3팀!AS152</f>
        <v>0</v>
      </c>
      <c r="AT152" s="245">
        <f>송도공장장!AT152+제조팀!AT152+송도밸리데이션팀!AT152+송도생산지원팀!AT152+송도설비관리팀!AT152+품질관리6팀!AT152+품질보증3팀!AT152</f>
        <v>0</v>
      </c>
      <c r="AU152" s="280">
        <f t="shared" si="130"/>
        <v>0</v>
      </c>
      <c r="AV152" s="280">
        <f t="shared" si="74"/>
        <v>0</v>
      </c>
      <c r="AW152" s="280">
        <f t="shared" si="75"/>
        <v>0</v>
      </c>
      <c r="AX152" s="280">
        <f t="shared" si="76"/>
        <v>0</v>
      </c>
      <c r="AY152" s="280">
        <f t="shared" si="149"/>
        <v>0</v>
      </c>
      <c r="AZ152" s="280">
        <f t="shared" si="150"/>
        <v>0</v>
      </c>
      <c r="BA152" s="280">
        <f t="shared" si="151"/>
        <v>0</v>
      </c>
      <c r="BB152" s="236"/>
      <c r="BC152" s="289" t="s">
        <v>24</v>
      </c>
      <c r="BD152" s="292"/>
      <c r="BE152" s="286">
        <v>0</v>
      </c>
      <c r="BF152" s="286">
        <v>0</v>
      </c>
      <c r="BG152" s="286">
        <v>0</v>
      </c>
      <c r="BH152" s="287">
        <f t="shared" si="77"/>
        <v>0</v>
      </c>
    </row>
    <row r="153" spans="1:60" s="288" customFormat="1" outlineLevel="1" x14ac:dyDescent="0.3">
      <c r="A153" s="107" t="s">
        <v>286</v>
      </c>
      <c r="B153" s="269" t="s">
        <v>287</v>
      </c>
      <c r="C153" s="269" t="s">
        <v>31</v>
      </c>
      <c r="D153" s="278">
        <v>5119140</v>
      </c>
      <c r="E153" s="278" t="s">
        <v>288</v>
      </c>
      <c r="F153" s="279">
        <v>0</v>
      </c>
      <c r="G153" s="245">
        <f t="shared" si="147"/>
        <v>0</v>
      </c>
      <c r="H153" s="264">
        <f>IFERROR(INDEX('[1]2024'!$A:$Q,MATCH($A$3&amp;$D153,'[1]2024'!$B:$B,0),MATCH(H$4,'[1]2024'!$2:$2,0)),0)+IFERROR(INDEX('[1]2024'!$A:$Q,MATCH($B$3&amp;$D153,'[1]2024'!$B:$B,0),MATCH(H$4,'[1]2024'!$2:$2,0)),0)++IFERROR(INDEX('[1]2024'!$A:$Q,MATCH($C$3&amp;$D153,'[1]2024'!$B:$B,0),MATCH(H$4,'[1]2024'!$2:$2,0)),0)++IFERROR(INDEX('[1]2024'!$A:$Q,MATCH($D$3&amp;$D153,'[1]2024'!$B:$B,0),MATCH(H$4,'[1]2024'!$2:$2,0)),0)</f>
        <v>0</v>
      </c>
      <c r="I153" s="264">
        <f>IFERROR(INDEX('[1]2024'!$A:$Q,MATCH($A$3&amp;$D153,'[1]2024'!$B:$B,0),MATCH(I$4,'[1]2024'!$2:$2,0)),0)+IFERROR(INDEX('[1]2024'!$A:$Q,MATCH($B$3&amp;$D153,'[1]2024'!$B:$B,0),MATCH(I$4,'[1]2024'!$2:$2,0)),0)++IFERROR(INDEX('[1]2024'!$A:$Q,MATCH($C$3&amp;$D153,'[1]2024'!$B:$B,0),MATCH(I$4,'[1]2024'!$2:$2,0)),0)++IFERROR(INDEX('[1]2024'!$A:$Q,MATCH($D$3&amp;$D153,'[1]2024'!$B:$B,0),MATCH(I$4,'[1]2024'!$2:$2,0)),0)</f>
        <v>0</v>
      </c>
      <c r="J153" s="264">
        <f>IFERROR(INDEX('[1]2024'!$A:$Q,MATCH($A$3&amp;$D153,'[1]2024'!$B:$B,0),MATCH(J$4,'[1]2024'!$2:$2,0)),0)+IFERROR(INDEX('[1]2024'!$A:$Q,MATCH($B$3&amp;$D153,'[1]2024'!$B:$B,0),MATCH(J$4,'[1]2024'!$2:$2,0)),0)++IFERROR(INDEX('[1]2024'!$A:$Q,MATCH($C$3&amp;$D153,'[1]2024'!$B:$B,0),MATCH(J$4,'[1]2024'!$2:$2,0)),0)++IFERROR(INDEX('[1]2024'!$A:$Q,MATCH($D$3&amp;$D153,'[1]2024'!$B:$B,0),MATCH(J$4,'[1]2024'!$2:$2,0)),0)</f>
        <v>0</v>
      </c>
      <c r="K153" s="264">
        <f>IFERROR(INDEX('[1]2024'!$A:$Q,MATCH($A$3&amp;$D153,'[1]2024'!$B:$B,0),MATCH(K$4,'[1]2024'!$2:$2,0)),0)+IFERROR(INDEX('[1]2024'!$A:$Q,MATCH($B$3&amp;$D153,'[1]2024'!$B:$B,0),MATCH(K$4,'[1]2024'!$2:$2,0)),0)++IFERROR(INDEX('[1]2024'!$A:$Q,MATCH($C$3&amp;$D153,'[1]2024'!$B:$B,0),MATCH(K$4,'[1]2024'!$2:$2,0)),0)++IFERROR(INDEX('[1]2024'!$A:$Q,MATCH($D$3&amp;$D153,'[1]2024'!$B:$B,0),MATCH(K$4,'[1]2024'!$2:$2,0)),0)</f>
        <v>0</v>
      </c>
      <c r="L153" s="264">
        <f>IFERROR(INDEX('[1]2024'!$A:$Q,MATCH($A$3&amp;$D153,'[1]2024'!$B:$B,0),MATCH(L$4,'[1]2024'!$2:$2,0)),0)+IFERROR(INDEX('[1]2024'!$A:$Q,MATCH($B$3&amp;$D153,'[1]2024'!$B:$B,0),MATCH(L$4,'[1]2024'!$2:$2,0)),0)++IFERROR(INDEX('[1]2024'!$A:$Q,MATCH($C$3&amp;$D153,'[1]2024'!$B:$B,0),MATCH(L$4,'[1]2024'!$2:$2,0)),0)++IFERROR(INDEX('[1]2024'!$A:$Q,MATCH($D$3&amp;$D153,'[1]2024'!$B:$B,0),MATCH(L$4,'[1]2024'!$2:$2,0)),0)</f>
        <v>0</v>
      </c>
      <c r="M153" s="264">
        <f>IFERROR(INDEX('[1]2024'!$A:$Q,MATCH($A$3&amp;$D153,'[1]2024'!$B:$B,0),MATCH(M$4,'[1]2024'!$2:$2,0)),0)+IFERROR(INDEX('[1]2024'!$A:$Q,MATCH($B$3&amp;$D153,'[1]2024'!$B:$B,0),MATCH(M$4,'[1]2024'!$2:$2,0)),0)++IFERROR(INDEX('[1]2024'!$A:$Q,MATCH($C$3&amp;$D153,'[1]2024'!$B:$B,0),MATCH(M$4,'[1]2024'!$2:$2,0)),0)++IFERROR(INDEX('[1]2024'!$A:$Q,MATCH($D$3&amp;$D153,'[1]2024'!$B:$B,0),MATCH(M$4,'[1]2024'!$2:$2,0)),0)</f>
        <v>0</v>
      </c>
      <c r="N153" s="264">
        <f>IFERROR(INDEX('[1]2024'!$A:$Q,MATCH($A$3&amp;$D153,'[1]2024'!$B:$B,0),MATCH(N$4,'[1]2024'!$2:$2,0)),0)+IFERROR(INDEX('[1]2024'!$A:$Q,MATCH($B$3&amp;$D153,'[1]2024'!$B:$B,0),MATCH(N$4,'[1]2024'!$2:$2,0)),0)++IFERROR(INDEX('[1]2024'!$A:$Q,MATCH($C$3&amp;$D153,'[1]2024'!$B:$B,0),MATCH(N$4,'[1]2024'!$2:$2,0)),0)++IFERROR(INDEX('[1]2024'!$A:$Q,MATCH($D$3&amp;$D153,'[1]2024'!$B:$B,0),MATCH(N$4,'[1]2024'!$2:$2,0)),0)</f>
        <v>0</v>
      </c>
      <c r="O153" s="264">
        <f>IFERROR(INDEX('[1]2024'!$A:$Q,MATCH($A$3&amp;$D153,'[1]2024'!$B:$B,0),MATCH(O$4,'[1]2024'!$2:$2,0)),0)+IFERROR(INDEX('[1]2024'!$A:$Q,MATCH($B$3&amp;$D153,'[1]2024'!$B:$B,0),MATCH(O$4,'[1]2024'!$2:$2,0)),0)++IFERROR(INDEX('[1]2024'!$A:$Q,MATCH($C$3&amp;$D153,'[1]2024'!$B:$B,0),MATCH(O$4,'[1]2024'!$2:$2,0)),0)++IFERROR(INDEX('[1]2024'!$A:$Q,MATCH($D$3&amp;$D153,'[1]2024'!$B:$B,0),MATCH(O$4,'[1]2024'!$2:$2,0)),0)</f>
        <v>0</v>
      </c>
      <c r="P153" s="264">
        <f>IFERROR(INDEX('[1]2024'!$A:$Q,MATCH($A$3&amp;$D153,'[1]2024'!$B:$B,0),MATCH(P$4,'[1]2024'!$2:$2,0)),0)+IFERROR(INDEX('[1]2024'!$A:$Q,MATCH($B$3&amp;$D153,'[1]2024'!$B:$B,0),MATCH(P$4,'[1]2024'!$2:$2,0)),0)++IFERROR(INDEX('[1]2024'!$A:$Q,MATCH($C$3&amp;$D153,'[1]2024'!$B:$B,0),MATCH(P$4,'[1]2024'!$2:$2,0)),0)++IFERROR(INDEX('[1]2024'!$A:$Q,MATCH($D$3&amp;$D153,'[1]2024'!$B:$B,0),MATCH(P$4,'[1]2024'!$2:$2,0)),0)</f>
        <v>0</v>
      </c>
      <c r="Q153" s="264">
        <f>IFERROR(INDEX('[1]2024'!$A:$Q,MATCH($A$3&amp;$D153,'[1]2024'!$B:$B,0),MATCH(Q$4,'[1]2024'!$2:$2,0)),0)+IFERROR(INDEX('[1]2024'!$A:$Q,MATCH($B$3&amp;$D153,'[1]2024'!$B:$B,0),MATCH(Q$4,'[1]2024'!$2:$2,0)),0)++IFERROR(INDEX('[1]2024'!$A:$Q,MATCH($C$3&amp;$D153,'[1]2024'!$B:$B,0),MATCH(Q$4,'[1]2024'!$2:$2,0)),0)++IFERROR(INDEX('[1]2024'!$A:$Q,MATCH($D$3&amp;$D153,'[1]2024'!$B:$B,0),MATCH(Q$4,'[1]2024'!$2:$2,0)),0)</f>
        <v>0</v>
      </c>
      <c r="R153" s="264">
        <f>IFERROR(INDEX('[1]2024'!$A:$Q,MATCH($A$3&amp;$D153,'[1]2024'!$B:$B,0),MATCH(R$4,'[1]2024'!$2:$2,0)),0)+IFERROR(INDEX('[1]2024'!$A:$Q,MATCH($B$3&amp;$D153,'[1]2024'!$B:$B,0),MATCH(R$4,'[1]2024'!$2:$2,0)),0)++IFERROR(INDEX('[1]2024'!$A:$Q,MATCH($C$3&amp;$D153,'[1]2024'!$B:$B,0),MATCH(R$4,'[1]2024'!$2:$2,0)),0)++IFERROR(INDEX('[1]2024'!$A:$Q,MATCH($D$3&amp;$D153,'[1]2024'!$B:$B,0),MATCH(R$4,'[1]2024'!$2:$2,0)),0)</f>
        <v>0</v>
      </c>
      <c r="S153" s="264">
        <f>IFERROR(INDEX('[1]2024'!$A:$Q,MATCH($A$3&amp;$D153,'[1]2024'!$B:$B,0),MATCH(S$4,'[1]2024'!$2:$2,0)),0)+IFERROR(INDEX('[1]2024'!$A:$Q,MATCH($B$3&amp;$D153,'[1]2024'!$B:$B,0),MATCH(S$4,'[1]2024'!$2:$2,0)),0)++IFERROR(INDEX('[1]2024'!$A:$Q,MATCH($C$3&amp;$D153,'[1]2024'!$B:$B,0),MATCH(S$4,'[1]2024'!$2:$2,0)),0)++IFERROR(INDEX('[1]2024'!$A:$Q,MATCH($D$3&amp;$D153,'[1]2024'!$B:$B,0),MATCH(S$4,'[1]2024'!$2:$2,0)),0)</f>
        <v>0</v>
      </c>
      <c r="T153" s="75">
        <v>0</v>
      </c>
      <c r="U153" s="280">
        <f t="shared" si="148"/>
        <v>0</v>
      </c>
      <c r="V153" s="281">
        <v>0</v>
      </c>
      <c r="W153" s="282">
        <v>0</v>
      </c>
      <c r="X153" s="282">
        <v>0</v>
      </c>
      <c r="Y153" s="282">
        <v>0</v>
      </c>
      <c r="Z153" s="282">
        <v>0</v>
      </c>
      <c r="AA153" s="282">
        <v>0</v>
      </c>
      <c r="AB153" s="282">
        <v>0</v>
      </c>
      <c r="AC153" s="282">
        <v>0</v>
      </c>
      <c r="AD153" s="282">
        <v>0</v>
      </c>
      <c r="AE153" s="282">
        <v>0</v>
      </c>
      <c r="AF153" s="282">
        <v>0</v>
      </c>
      <c r="AG153" s="283">
        <v>0</v>
      </c>
      <c r="AH153" s="245">
        <f>송도공장장!AH153+제조팀!AH153+송도밸리데이션팀!AH153+송도생산지원팀!AH153+송도설비관리팀!AH153+품질관리6팀!AH153+품질보증3팀!AH153</f>
        <v>0</v>
      </c>
      <c r="AI153" s="245">
        <f>송도공장장!AI153+제조팀!AI153+송도밸리데이션팀!AI153+송도생산지원팀!AI153+송도설비관리팀!AI153+품질관리6팀!AI153+품질보증3팀!AI153</f>
        <v>0</v>
      </c>
      <c r="AJ153" s="245">
        <f>송도공장장!AJ153+제조팀!AJ153+송도밸리데이션팀!AJ153+송도생산지원팀!AJ153+송도설비관리팀!AJ153+품질관리6팀!AJ153+품질보증3팀!AJ153</f>
        <v>0</v>
      </c>
      <c r="AK153" s="245">
        <f>송도공장장!AK153+제조팀!AK153+송도밸리데이션팀!AK153+송도생산지원팀!AK153+송도설비관리팀!AK153+품질관리6팀!AK153+품질보증3팀!AK153</f>
        <v>0</v>
      </c>
      <c r="AL153" s="245">
        <f>송도공장장!AL153+제조팀!AL153+송도밸리데이션팀!AL153+송도생산지원팀!AL153+송도설비관리팀!AL153+품질관리6팀!AL153+품질보증3팀!AL153</f>
        <v>0</v>
      </c>
      <c r="AM153" s="245">
        <f>송도공장장!AM153+제조팀!AM153+송도밸리데이션팀!AM153+송도생산지원팀!AM153+송도설비관리팀!AM153+품질관리6팀!AM153+품질보증3팀!AM153</f>
        <v>0</v>
      </c>
      <c r="AN153" s="245">
        <f>송도공장장!AN153+제조팀!AN153+송도밸리데이션팀!AN153+송도생산지원팀!AN153+송도설비관리팀!AN153+품질관리6팀!AN153+품질보증3팀!AN153</f>
        <v>0</v>
      </c>
      <c r="AO153" s="245">
        <f>송도공장장!AO153+제조팀!AO153+송도밸리데이션팀!AO153+송도생산지원팀!AO153+송도설비관리팀!AO153+품질관리6팀!AO153+품질보증3팀!AO153</f>
        <v>0</v>
      </c>
      <c r="AP153" s="245">
        <f>송도공장장!AP153+제조팀!AP153+송도밸리데이션팀!AP153+송도생산지원팀!AP153+송도설비관리팀!AP153+품질관리6팀!AP153+품질보증3팀!AP153</f>
        <v>0</v>
      </c>
      <c r="AQ153" s="245">
        <f>송도공장장!AQ153+제조팀!AQ153+송도밸리데이션팀!AQ153+송도생산지원팀!AQ153+송도설비관리팀!AQ153+품질관리6팀!AQ153+품질보증3팀!AQ153</f>
        <v>0</v>
      </c>
      <c r="AR153" s="245">
        <f>송도공장장!AR153+제조팀!AR153+송도밸리데이션팀!AR153+송도생산지원팀!AR153+송도설비관리팀!AR153+품질관리6팀!AR153+품질보증3팀!AR153</f>
        <v>0</v>
      </c>
      <c r="AS153" s="245">
        <f>송도공장장!AS153+제조팀!AS153+송도밸리데이션팀!AS153+송도생산지원팀!AS153+송도설비관리팀!AS153+품질관리6팀!AS153+품질보증3팀!AS153</f>
        <v>0</v>
      </c>
      <c r="AT153" s="245">
        <f>송도공장장!AT153+제조팀!AT153+송도밸리데이션팀!AT153+송도생산지원팀!AT153+송도설비관리팀!AT153+품질관리6팀!AT153+품질보증3팀!AT153</f>
        <v>0</v>
      </c>
      <c r="AU153" s="280">
        <f t="shared" si="130"/>
        <v>0</v>
      </c>
      <c r="AV153" s="280">
        <f t="shared" si="74"/>
        <v>0</v>
      </c>
      <c r="AW153" s="280">
        <f t="shared" si="75"/>
        <v>0</v>
      </c>
      <c r="AX153" s="280">
        <f t="shared" si="76"/>
        <v>0</v>
      </c>
      <c r="AY153" s="280">
        <f t="shared" si="149"/>
        <v>0</v>
      </c>
      <c r="AZ153" s="280">
        <f t="shared" si="150"/>
        <v>0</v>
      </c>
      <c r="BA153" s="280">
        <f t="shared" si="151"/>
        <v>0</v>
      </c>
      <c r="BB153" s="236"/>
      <c r="BC153" s="289" t="s">
        <v>24</v>
      </c>
      <c r="BD153" s="292"/>
      <c r="BE153" s="286">
        <v>0</v>
      </c>
      <c r="BF153" s="286">
        <v>0</v>
      </c>
      <c r="BG153" s="286">
        <v>1360460</v>
      </c>
      <c r="BH153" s="287">
        <f t="shared" si="77"/>
        <v>0</v>
      </c>
    </row>
    <row r="154" spans="1:60" s="288" customFormat="1" outlineLevel="1" x14ac:dyDescent="0.3">
      <c r="A154" s="107" t="s">
        <v>289</v>
      </c>
      <c r="B154" s="269" t="s">
        <v>290</v>
      </c>
      <c r="C154" s="269" t="s">
        <v>31</v>
      </c>
      <c r="D154" s="278">
        <v>5119150</v>
      </c>
      <c r="E154" s="278" t="s">
        <v>291</v>
      </c>
      <c r="F154" s="279">
        <v>1600000</v>
      </c>
      <c r="G154" s="245">
        <f t="shared" si="147"/>
        <v>1149010</v>
      </c>
      <c r="H154" s="264">
        <f>IFERROR(INDEX('[1]2024'!$A:$Q,MATCH($A$3&amp;$D154,'[1]2024'!$B:$B,0),MATCH(H$4,'[1]2024'!$2:$2,0)),0)+IFERROR(INDEX('[1]2024'!$A:$Q,MATCH($B$3&amp;$D154,'[1]2024'!$B:$B,0),MATCH(H$4,'[1]2024'!$2:$2,0)),0)++IFERROR(INDEX('[1]2024'!$A:$Q,MATCH($C$3&amp;$D154,'[1]2024'!$B:$B,0),MATCH(H$4,'[1]2024'!$2:$2,0)),0)++IFERROR(INDEX('[1]2024'!$A:$Q,MATCH($D$3&amp;$D154,'[1]2024'!$B:$B,0),MATCH(H$4,'[1]2024'!$2:$2,0)),0)</f>
        <v>169760</v>
      </c>
      <c r="I154" s="264">
        <f>IFERROR(INDEX('[1]2024'!$A:$Q,MATCH($A$3&amp;$D154,'[1]2024'!$B:$B,0),MATCH(I$4,'[1]2024'!$2:$2,0)),0)+IFERROR(INDEX('[1]2024'!$A:$Q,MATCH($B$3&amp;$D154,'[1]2024'!$B:$B,0),MATCH(I$4,'[1]2024'!$2:$2,0)),0)++IFERROR(INDEX('[1]2024'!$A:$Q,MATCH($C$3&amp;$D154,'[1]2024'!$B:$B,0),MATCH(I$4,'[1]2024'!$2:$2,0)),0)++IFERROR(INDEX('[1]2024'!$A:$Q,MATCH($D$3&amp;$D154,'[1]2024'!$B:$B,0),MATCH(I$4,'[1]2024'!$2:$2,0)),0)</f>
        <v>454930</v>
      </c>
      <c r="J154" s="264">
        <f>IFERROR(INDEX('[1]2024'!$A:$Q,MATCH($A$3&amp;$D154,'[1]2024'!$B:$B,0),MATCH(J$4,'[1]2024'!$2:$2,0)),0)+IFERROR(INDEX('[1]2024'!$A:$Q,MATCH($B$3&amp;$D154,'[1]2024'!$B:$B,0),MATCH(J$4,'[1]2024'!$2:$2,0)),0)++IFERROR(INDEX('[1]2024'!$A:$Q,MATCH($C$3&amp;$D154,'[1]2024'!$B:$B,0),MATCH(J$4,'[1]2024'!$2:$2,0)),0)++IFERROR(INDEX('[1]2024'!$A:$Q,MATCH($D$3&amp;$D154,'[1]2024'!$B:$B,0),MATCH(J$4,'[1]2024'!$2:$2,0)),0)</f>
        <v>36350</v>
      </c>
      <c r="K154" s="264">
        <f>IFERROR(INDEX('[1]2024'!$A:$Q,MATCH($A$3&amp;$D154,'[1]2024'!$B:$B,0),MATCH(K$4,'[1]2024'!$2:$2,0)),0)+IFERROR(INDEX('[1]2024'!$A:$Q,MATCH($B$3&amp;$D154,'[1]2024'!$B:$B,0),MATCH(K$4,'[1]2024'!$2:$2,0)),0)++IFERROR(INDEX('[1]2024'!$A:$Q,MATCH($C$3&amp;$D154,'[1]2024'!$B:$B,0),MATCH(K$4,'[1]2024'!$2:$2,0)),0)++IFERROR(INDEX('[1]2024'!$A:$Q,MATCH($D$3&amp;$D154,'[1]2024'!$B:$B,0),MATCH(K$4,'[1]2024'!$2:$2,0)),0)</f>
        <v>49200</v>
      </c>
      <c r="L154" s="264">
        <f>IFERROR(INDEX('[1]2024'!$A:$Q,MATCH($A$3&amp;$D154,'[1]2024'!$B:$B,0),MATCH(L$4,'[1]2024'!$2:$2,0)),0)+IFERROR(INDEX('[1]2024'!$A:$Q,MATCH($B$3&amp;$D154,'[1]2024'!$B:$B,0),MATCH(L$4,'[1]2024'!$2:$2,0)),0)++IFERROR(INDEX('[1]2024'!$A:$Q,MATCH($C$3&amp;$D154,'[1]2024'!$B:$B,0),MATCH(L$4,'[1]2024'!$2:$2,0)),0)++IFERROR(INDEX('[1]2024'!$A:$Q,MATCH($D$3&amp;$D154,'[1]2024'!$B:$B,0),MATCH(L$4,'[1]2024'!$2:$2,0)),0)</f>
        <v>72000</v>
      </c>
      <c r="M154" s="264">
        <f>IFERROR(INDEX('[1]2024'!$A:$Q,MATCH($A$3&amp;$D154,'[1]2024'!$B:$B,0),MATCH(M$4,'[1]2024'!$2:$2,0)),0)+IFERROR(INDEX('[1]2024'!$A:$Q,MATCH($B$3&amp;$D154,'[1]2024'!$B:$B,0),MATCH(M$4,'[1]2024'!$2:$2,0)),0)++IFERROR(INDEX('[1]2024'!$A:$Q,MATCH($C$3&amp;$D154,'[1]2024'!$B:$B,0),MATCH(M$4,'[1]2024'!$2:$2,0)),0)++IFERROR(INDEX('[1]2024'!$A:$Q,MATCH($D$3&amp;$D154,'[1]2024'!$B:$B,0),MATCH(M$4,'[1]2024'!$2:$2,0)),0)</f>
        <v>0</v>
      </c>
      <c r="N154" s="264">
        <f>IFERROR(INDEX('[1]2024'!$A:$Q,MATCH($A$3&amp;$D154,'[1]2024'!$B:$B,0),MATCH(N$4,'[1]2024'!$2:$2,0)),0)+IFERROR(INDEX('[1]2024'!$A:$Q,MATCH($B$3&amp;$D154,'[1]2024'!$B:$B,0),MATCH(N$4,'[1]2024'!$2:$2,0)),0)++IFERROR(INDEX('[1]2024'!$A:$Q,MATCH($C$3&amp;$D154,'[1]2024'!$B:$B,0),MATCH(N$4,'[1]2024'!$2:$2,0)),0)++IFERROR(INDEX('[1]2024'!$A:$Q,MATCH($D$3&amp;$D154,'[1]2024'!$B:$B,0),MATCH(N$4,'[1]2024'!$2:$2,0)),0)</f>
        <v>5340</v>
      </c>
      <c r="O154" s="264">
        <f>IFERROR(INDEX('[1]2024'!$A:$Q,MATCH($A$3&amp;$D154,'[1]2024'!$B:$B,0),MATCH(O$4,'[1]2024'!$2:$2,0)),0)+IFERROR(INDEX('[1]2024'!$A:$Q,MATCH($B$3&amp;$D154,'[1]2024'!$B:$B,0),MATCH(O$4,'[1]2024'!$2:$2,0)),0)++IFERROR(INDEX('[1]2024'!$A:$Q,MATCH($C$3&amp;$D154,'[1]2024'!$B:$B,0),MATCH(O$4,'[1]2024'!$2:$2,0)),0)++IFERROR(INDEX('[1]2024'!$A:$Q,MATCH($D$3&amp;$D154,'[1]2024'!$B:$B,0),MATCH(O$4,'[1]2024'!$2:$2,0)),0)</f>
        <v>0</v>
      </c>
      <c r="P154" s="264">
        <f>IFERROR(INDEX('[1]2024'!$A:$Q,MATCH($A$3&amp;$D154,'[1]2024'!$B:$B,0),MATCH(P$4,'[1]2024'!$2:$2,0)),0)+IFERROR(INDEX('[1]2024'!$A:$Q,MATCH($B$3&amp;$D154,'[1]2024'!$B:$B,0),MATCH(P$4,'[1]2024'!$2:$2,0)),0)++IFERROR(INDEX('[1]2024'!$A:$Q,MATCH($C$3&amp;$D154,'[1]2024'!$B:$B,0),MATCH(P$4,'[1]2024'!$2:$2,0)),0)++IFERROR(INDEX('[1]2024'!$A:$Q,MATCH($D$3&amp;$D154,'[1]2024'!$B:$B,0),MATCH(P$4,'[1]2024'!$2:$2,0)),0)</f>
        <v>199450</v>
      </c>
      <c r="Q154" s="264">
        <f>IFERROR(INDEX('[1]2024'!$A:$Q,MATCH($A$3&amp;$D154,'[1]2024'!$B:$B,0),MATCH(Q$4,'[1]2024'!$2:$2,0)),0)+IFERROR(INDEX('[1]2024'!$A:$Q,MATCH($B$3&amp;$D154,'[1]2024'!$B:$B,0),MATCH(Q$4,'[1]2024'!$2:$2,0)),0)++IFERROR(INDEX('[1]2024'!$A:$Q,MATCH($C$3&amp;$D154,'[1]2024'!$B:$B,0),MATCH(Q$4,'[1]2024'!$2:$2,0)),0)++IFERROR(INDEX('[1]2024'!$A:$Q,MATCH($D$3&amp;$D154,'[1]2024'!$B:$B,0),MATCH(Q$4,'[1]2024'!$2:$2,0)),0)</f>
        <v>0</v>
      </c>
      <c r="R154" s="264">
        <f>IFERROR(INDEX('[1]2024'!$A:$Q,MATCH($A$3&amp;$D154,'[1]2024'!$B:$B,0),MATCH(R$4,'[1]2024'!$2:$2,0)),0)+IFERROR(INDEX('[1]2024'!$A:$Q,MATCH($B$3&amp;$D154,'[1]2024'!$B:$B,0),MATCH(R$4,'[1]2024'!$2:$2,0)),0)++IFERROR(INDEX('[1]2024'!$A:$Q,MATCH($C$3&amp;$D154,'[1]2024'!$B:$B,0),MATCH(R$4,'[1]2024'!$2:$2,0)),0)++IFERROR(INDEX('[1]2024'!$A:$Q,MATCH($D$3&amp;$D154,'[1]2024'!$B:$B,0),MATCH(R$4,'[1]2024'!$2:$2,0)),0)</f>
        <v>130620</v>
      </c>
      <c r="S154" s="264">
        <f>IFERROR(INDEX('[1]2024'!$A:$Q,MATCH($A$3&amp;$D154,'[1]2024'!$B:$B,0),MATCH(S$4,'[1]2024'!$2:$2,0)),0)+IFERROR(INDEX('[1]2024'!$A:$Q,MATCH($B$3&amp;$D154,'[1]2024'!$B:$B,0),MATCH(S$4,'[1]2024'!$2:$2,0)),0)++IFERROR(INDEX('[1]2024'!$A:$Q,MATCH($C$3&amp;$D154,'[1]2024'!$B:$B,0),MATCH(S$4,'[1]2024'!$2:$2,0)),0)++IFERROR(INDEX('[1]2024'!$A:$Q,MATCH($D$3&amp;$D154,'[1]2024'!$B:$B,0),MATCH(S$4,'[1]2024'!$2:$2,0)),0)</f>
        <v>31360</v>
      </c>
      <c r="T154" s="75">
        <v>1200000</v>
      </c>
      <c r="U154" s="280">
        <f t="shared" si="148"/>
        <v>846590</v>
      </c>
      <c r="V154" s="281">
        <v>0</v>
      </c>
      <c r="W154" s="282">
        <v>0</v>
      </c>
      <c r="X154" s="282">
        <v>96840</v>
      </c>
      <c r="Y154" s="282">
        <v>49750</v>
      </c>
      <c r="Z154" s="282">
        <v>0</v>
      </c>
      <c r="AA154" s="282">
        <v>100000</v>
      </c>
      <c r="AB154" s="282">
        <v>100000</v>
      </c>
      <c r="AC154" s="282">
        <v>100000</v>
      </c>
      <c r="AD154" s="282">
        <v>100000</v>
      </c>
      <c r="AE154" s="282">
        <v>100000</v>
      </c>
      <c r="AF154" s="282">
        <v>100000</v>
      </c>
      <c r="AG154" s="283">
        <v>100000</v>
      </c>
      <c r="AH154" s="245">
        <f>송도공장장!AH154+제조팀!AH154+송도밸리데이션팀!AH154+송도생산지원팀!AH154+송도설비관리팀!AH154+품질관리6팀!AH154+품질보증3팀!AH154</f>
        <v>12000000</v>
      </c>
      <c r="AI154" s="245">
        <f>송도공장장!AI154+제조팀!AI154+송도밸리데이션팀!AI154+송도생산지원팀!AI154+송도설비관리팀!AI154+품질관리6팀!AI154+품질보증3팀!AI154</f>
        <v>1100000</v>
      </c>
      <c r="AJ154" s="245">
        <f>송도공장장!AJ154+제조팀!AJ154+송도밸리데이션팀!AJ154+송도생산지원팀!AJ154+송도설비관리팀!AJ154+품질관리6팀!AJ154+품질보증3팀!AJ154</f>
        <v>1100000</v>
      </c>
      <c r="AK154" s="245">
        <f>송도공장장!AK154+제조팀!AK154+송도밸리데이션팀!AK154+송도생산지원팀!AK154+송도설비관리팀!AK154+품질관리6팀!AK154+품질보증3팀!AK154</f>
        <v>800000</v>
      </c>
      <c r="AL154" s="245">
        <f>송도공장장!AL154+제조팀!AL154+송도밸리데이션팀!AL154+송도생산지원팀!AL154+송도설비관리팀!AL154+품질관리6팀!AL154+품질보증3팀!AL154</f>
        <v>1100000</v>
      </c>
      <c r="AM154" s="245">
        <f>송도공장장!AM154+제조팀!AM154+송도밸리데이션팀!AM154+송도생산지원팀!AM154+송도설비관리팀!AM154+품질관리6팀!AM154+품질보증3팀!AM154</f>
        <v>1100000</v>
      </c>
      <c r="AN154" s="245">
        <f>송도공장장!AN154+제조팀!AN154+송도밸리데이션팀!AN154+송도생산지원팀!AN154+송도설비관리팀!AN154+품질관리6팀!AN154+품질보증3팀!AN154</f>
        <v>800000</v>
      </c>
      <c r="AO154" s="245">
        <f>송도공장장!AO154+제조팀!AO154+송도밸리데이션팀!AO154+송도생산지원팀!AO154+송도설비관리팀!AO154+품질관리6팀!AO154+품질보증3팀!AO154</f>
        <v>1100000</v>
      </c>
      <c r="AP154" s="245">
        <f>송도공장장!AP154+제조팀!AP154+송도밸리데이션팀!AP154+송도생산지원팀!AP154+송도설비관리팀!AP154+품질관리6팀!AP154+품질보증3팀!AP154</f>
        <v>1100000</v>
      </c>
      <c r="AQ154" s="245">
        <f>송도공장장!AQ154+제조팀!AQ154+송도밸리데이션팀!AQ154+송도생산지원팀!AQ154+송도설비관리팀!AQ154+품질관리6팀!AQ154+품질보증3팀!AQ154</f>
        <v>800000</v>
      </c>
      <c r="AR154" s="245">
        <f>송도공장장!AR154+제조팀!AR154+송도밸리데이션팀!AR154+송도생산지원팀!AR154+송도설비관리팀!AR154+품질관리6팀!AR154+품질보증3팀!AR154</f>
        <v>1100000</v>
      </c>
      <c r="AS154" s="245">
        <f>송도공장장!AS154+제조팀!AS154+송도밸리데이션팀!AS154+송도생산지원팀!AS154+송도설비관리팀!AS154+품질관리6팀!AS154+품질보증3팀!AS154</f>
        <v>1100000</v>
      </c>
      <c r="AT154" s="245">
        <f>송도공장장!AT154+제조팀!AT154+송도밸리데이션팀!AT154+송도생산지원팀!AT154+송도설비관리팀!AT154+품질관리6팀!AT154+품질보증3팀!AT154</f>
        <v>800000</v>
      </c>
      <c r="AU154" s="280">
        <f t="shared" si="130"/>
        <v>3000000</v>
      </c>
      <c r="AV154" s="280">
        <f t="shared" ref="AV154:AV176" si="152">SUM(AL154:AN154)</f>
        <v>3000000</v>
      </c>
      <c r="AW154" s="280">
        <f t="shared" ref="AW154:AW176" si="153">SUM(AO154:AQ154)</f>
        <v>3000000</v>
      </c>
      <c r="AX154" s="280">
        <f t="shared" ref="AX154:AX176" si="154">SUM(AR154:AT154)</f>
        <v>3000000</v>
      </c>
      <c r="AY154" s="280">
        <f t="shared" si="149"/>
        <v>12000000</v>
      </c>
      <c r="AZ154" s="280">
        <f t="shared" si="150"/>
        <v>12000000</v>
      </c>
      <c r="BA154" s="280">
        <f t="shared" si="151"/>
        <v>12000000</v>
      </c>
      <c r="BB154" s="236"/>
      <c r="BC154" s="289" t="s">
        <v>24</v>
      </c>
      <c r="BD154" s="292"/>
      <c r="BE154" s="286">
        <v>0</v>
      </c>
      <c r="BF154" s="286">
        <v>4283194</v>
      </c>
      <c r="BG154" s="286">
        <v>0</v>
      </c>
      <c r="BH154" s="287">
        <f t="shared" si="77"/>
        <v>1149010</v>
      </c>
    </row>
    <row r="155" spans="1:60" outlineLevel="1" x14ac:dyDescent="0.3">
      <c r="A155" s="71" t="s">
        <v>292</v>
      </c>
      <c r="B155" s="238" t="s">
        <v>293</v>
      </c>
      <c r="C155" s="238" t="s">
        <v>31</v>
      </c>
      <c r="D155" s="239">
        <v>5119160</v>
      </c>
      <c r="E155" s="239" t="s">
        <v>294</v>
      </c>
      <c r="F155" s="277">
        <v>0</v>
      </c>
      <c r="G155" s="245">
        <f t="shared" si="147"/>
        <v>0</v>
      </c>
      <c r="H155" s="264">
        <f>IFERROR(INDEX('[1]2024'!$A:$Q,MATCH($A$3&amp;$D155,'[1]2024'!$B:$B,0),MATCH(H$4,'[1]2024'!$2:$2,0)),0)+IFERROR(INDEX('[1]2024'!$A:$Q,MATCH($B$3&amp;$D155,'[1]2024'!$B:$B,0),MATCH(H$4,'[1]2024'!$2:$2,0)),0)++IFERROR(INDEX('[1]2024'!$A:$Q,MATCH($C$3&amp;$D155,'[1]2024'!$B:$B,0),MATCH(H$4,'[1]2024'!$2:$2,0)),0)++IFERROR(INDEX('[1]2024'!$A:$Q,MATCH($D$3&amp;$D155,'[1]2024'!$B:$B,0),MATCH(H$4,'[1]2024'!$2:$2,0)),0)</f>
        <v>0</v>
      </c>
      <c r="I155" s="264">
        <f>IFERROR(INDEX('[1]2024'!$A:$Q,MATCH($A$3&amp;$D155,'[1]2024'!$B:$B,0),MATCH(I$4,'[1]2024'!$2:$2,0)),0)+IFERROR(INDEX('[1]2024'!$A:$Q,MATCH($B$3&amp;$D155,'[1]2024'!$B:$B,0),MATCH(I$4,'[1]2024'!$2:$2,0)),0)++IFERROR(INDEX('[1]2024'!$A:$Q,MATCH($C$3&amp;$D155,'[1]2024'!$B:$B,0),MATCH(I$4,'[1]2024'!$2:$2,0)),0)++IFERROR(INDEX('[1]2024'!$A:$Q,MATCH($D$3&amp;$D155,'[1]2024'!$B:$B,0),MATCH(I$4,'[1]2024'!$2:$2,0)),0)</f>
        <v>0</v>
      </c>
      <c r="J155" s="264">
        <f>IFERROR(INDEX('[1]2024'!$A:$Q,MATCH($A$3&amp;$D155,'[1]2024'!$B:$B,0),MATCH(J$4,'[1]2024'!$2:$2,0)),0)+IFERROR(INDEX('[1]2024'!$A:$Q,MATCH($B$3&amp;$D155,'[1]2024'!$B:$B,0),MATCH(J$4,'[1]2024'!$2:$2,0)),0)++IFERROR(INDEX('[1]2024'!$A:$Q,MATCH($C$3&amp;$D155,'[1]2024'!$B:$B,0),MATCH(J$4,'[1]2024'!$2:$2,0)),0)++IFERROR(INDEX('[1]2024'!$A:$Q,MATCH($D$3&amp;$D155,'[1]2024'!$B:$B,0),MATCH(J$4,'[1]2024'!$2:$2,0)),0)</f>
        <v>0</v>
      </c>
      <c r="K155" s="264">
        <f>IFERROR(INDEX('[1]2024'!$A:$Q,MATCH($A$3&amp;$D155,'[1]2024'!$B:$B,0),MATCH(K$4,'[1]2024'!$2:$2,0)),0)+IFERROR(INDEX('[1]2024'!$A:$Q,MATCH($B$3&amp;$D155,'[1]2024'!$B:$B,0),MATCH(K$4,'[1]2024'!$2:$2,0)),0)++IFERROR(INDEX('[1]2024'!$A:$Q,MATCH($C$3&amp;$D155,'[1]2024'!$B:$B,0),MATCH(K$4,'[1]2024'!$2:$2,0)),0)++IFERROR(INDEX('[1]2024'!$A:$Q,MATCH($D$3&amp;$D155,'[1]2024'!$B:$B,0),MATCH(K$4,'[1]2024'!$2:$2,0)),0)</f>
        <v>0</v>
      </c>
      <c r="L155" s="264">
        <f>IFERROR(INDEX('[1]2024'!$A:$Q,MATCH($A$3&amp;$D155,'[1]2024'!$B:$B,0),MATCH(L$4,'[1]2024'!$2:$2,0)),0)+IFERROR(INDEX('[1]2024'!$A:$Q,MATCH($B$3&amp;$D155,'[1]2024'!$B:$B,0),MATCH(L$4,'[1]2024'!$2:$2,0)),0)++IFERROR(INDEX('[1]2024'!$A:$Q,MATCH($C$3&amp;$D155,'[1]2024'!$B:$B,0),MATCH(L$4,'[1]2024'!$2:$2,0)),0)++IFERROR(INDEX('[1]2024'!$A:$Q,MATCH($D$3&amp;$D155,'[1]2024'!$B:$B,0),MATCH(L$4,'[1]2024'!$2:$2,0)),0)</f>
        <v>0</v>
      </c>
      <c r="M155" s="264">
        <f>IFERROR(INDEX('[1]2024'!$A:$Q,MATCH($A$3&amp;$D155,'[1]2024'!$B:$B,0),MATCH(M$4,'[1]2024'!$2:$2,0)),0)+IFERROR(INDEX('[1]2024'!$A:$Q,MATCH($B$3&amp;$D155,'[1]2024'!$B:$B,0),MATCH(M$4,'[1]2024'!$2:$2,0)),0)++IFERROR(INDEX('[1]2024'!$A:$Q,MATCH($C$3&amp;$D155,'[1]2024'!$B:$B,0),MATCH(M$4,'[1]2024'!$2:$2,0)),0)++IFERROR(INDEX('[1]2024'!$A:$Q,MATCH($D$3&amp;$D155,'[1]2024'!$B:$B,0),MATCH(M$4,'[1]2024'!$2:$2,0)),0)</f>
        <v>0</v>
      </c>
      <c r="N155" s="264">
        <f>IFERROR(INDEX('[1]2024'!$A:$Q,MATCH($A$3&amp;$D155,'[1]2024'!$B:$B,0),MATCH(N$4,'[1]2024'!$2:$2,0)),0)+IFERROR(INDEX('[1]2024'!$A:$Q,MATCH($B$3&amp;$D155,'[1]2024'!$B:$B,0),MATCH(N$4,'[1]2024'!$2:$2,0)),0)++IFERROR(INDEX('[1]2024'!$A:$Q,MATCH($C$3&amp;$D155,'[1]2024'!$B:$B,0),MATCH(N$4,'[1]2024'!$2:$2,0)),0)++IFERROR(INDEX('[1]2024'!$A:$Q,MATCH($D$3&amp;$D155,'[1]2024'!$B:$B,0),MATCH(N$4,'[1]2024'!$2:$2,0)),0)</f>
        <v>0</v>
      </c>
      <c r="O155" s="264">
        <f>IFERROR(INDEX('[1]2024'!$A:$Q,MATCH($A$3&amp;$D155,'[1]2024'!$B:$B,0),MATCH(O$4,'[1]2024'!$2:$2,0)),0)+IFERROR(INDEX('[1]2024'!$A:$Q,MATCH($B$3&amp;$D155,'[1]2024'!$B:$B,0),MATCH(O$4,'[1]2024'!$2:$2,0)),0)++IFERROR(INDEX('[1]2024'!$A:$Q,MATCH($C$3&amp;$D155,'[1]2024'!$B:$B,0),MATCH(O$4,'[1]2024'!$2:$2,0)),0)++IFERROR(INDEX('[1]2024'!$A:$Q,MATCH($D$3&amp;$D155,'[1]2024'!$B:$B,0),MATCH(O$4,'[1]2024'!$2:$2,0)),0)</f>
        <v>0</v>
      </c>
      <c r="P155" s="264">
        <f>IFERROR(INDEX('[1]2024'!$A:$Q,MATCH($A$3&amp;$D155,'[1]2024'!$B:$B,0),MATCH(P$4,'[1]2024'!$2:$2,0)),0)+IFERROR(INDEX('[1]2024'!$A:$Q,MATCH($B$3&amp;$D155,'[1]2024'!$B:$B,0),MATCH(P$4,'[1]2024'!$2:$2,0)),0)++IFERROR(INDEX('[1]2024'!$A:$Q,MATCH($C$3&amp;$D155,'[1]2024'!$B:$B,0),MATCH(P$4,'[1]2024'!$2:$2,0)),0)++IFERROR(INDEX('[1]2024'!$A:$Q,MATCH($D$3&amp;$D155,'[1]2024'!$B:$B,0),MATCH(P$4,'[1]2024'!$2:$2,0)),0)</f>
        <v>0</v>
      </c>
      <c r="Q155" s="264">
        <f>IFERROR(INDEX('[1]2024'!$A:$Q,MATCH($A$3&amp;$D155,'[1]2024'!$B:$B,0),MATCH(Q$4,'[1]2024'!$2:$2,0)),0)+IFERROR(INDEX('[1]2024'!$A:$Q,MATCH($B$3&amp;$D155,'[1]2024'!$B:$B,0),MATCH(Q$4,'[1]2024'!$2:$2,0)),0)++IFERROR(INDEX('[1]2024'!$A:$Q,MATCH($C$3&amp;$D155,'[1]2024'!$B:$B,0),MATCH(Q$4,'[1]2024'!$2:$2,0)),0)++IFERROR(INDEX('[1]2024'!$A:$Q,MATCH($D$3&amp;$D155,'[1]2024'!$B:$B,0),MATCH(Q$4,'[1]2024'!$2:$2,0)),0)</f>
        <v>0</v>
      </c>
      <c r="R155" s="264">
        <f>IFERROR(INDEX('[1]2024'!$A:$Q,MATCH($A$3&amp;$D155,'[1]2024'!$B:$B,0),MATCH(R$4,'[1]2024'!$2:$2,0)),0)+IFERROR(INDEX('[1]2024'!$A:$Q,MATCH($B$3&amp;$D155,'[1]2024'!$B:$B,0),MATCH(R$4,'[1]2024'!$2:$2,0)),0)++IFERROR(INDEX('[1]2024'!$A:$Q,MATCH($C$3&amp;$D155,'[1]2024'!$B:$B,0),MATCH(R$4,'[1]2024'!$2:$2,0)),0)++IFERROR(INDEX('[1]2024'!$A:$Q,MATCH($D$3&amp;$D155,'[1]2024'!$B:$B,0),MATCH(R$4,'[1]2024'!$2:$2,0)),0)</f>
        <v>0</v>
      </c>
      <c r="S155" s="264">
        <f>IFERROR(INDEX('[1]2024'!$A:$Q,MATCH($A$3&amp;$D155,'[1]2024'!$B:$B,0),MATCH(S$4,'[1]2024'!$2:$2,0)),0)+IFERROR(INDEX('[1]2024'!$A:$Q,MATCH($B$3&amp;$D155,'[1]2024'!$B:$B,0),MATCH(S$4,'[1]2024'!$2:$2,0)),0)++IFERROR(INDEX('[1]2024'!$A:$Q,MATCH($C$3&amp;$D155,'[1]2024'!$B:$B,0),MATCH(S$4,'[1]2024'!$2:$2,0)),0)++IFERROR(INDEX('[1]2024'!$A:$Q,MATCH($D$3&amp;$D155,'[1]2024'!$B:$B,0),MATCH(S$4,'[1]2024'!$2:$2,0)),0)</f>
        <v>0</v>
      </c>
      <c r="T155" s="75">
        <v>0</v>
      </c>
      <c r="U155" s="245">
        <f t="shared" si="148"/>
        <v>0</v>
      </c>
      <c r="V155" s="246">
        <v>0</v>
      </c>
      <c r="W155" s="247">
        <v>0</v>
      </c>
      <c r="X155" s="247">
        <v>0</v>
      </c>
      <c r="Y155" s="247">
        <v>0</v>
      </c>
      <c r="Z155" s="247">
        <v>0</v>
      </c>
      <c r="AA155" s="247">
        <v>0</v>
      </c>
      <c r="AB155" s="247">
        <v>0</v>
      </c>
      <c r="AC155" s="247">
        <v>0</v>
      </c>
      <c r="AD155" s="247">
        <v>0</v>
      </c>
      <c r="AE155" s="247">
        <v>0</v>
      </c>
      <c r="AF155" s="247">
        <v>0</v>
      </c>
      <c r="AG155" s="248">
        <v>0</v>
      </c>
      <c r="AH155" s="245">
        <f>송도공장장!AH155+제조팀!AH155+송도밸리데이션팀!AH155+송도생산지원팀!AH155+송도설비관리팀!AH155+품질관리6팀!AH155+품질보증3팀!AH155</f>
        <v>0</v>
      </c>
      <c r="AI155" s="245">
        <f>송도공장장!AI155+제조팀!AI155+송도밸리데이션팀!AI155+송도생산지원팀!AI155+송도설비관리팀!AI155+품질관리6팀!AI155+품질보증3팀!AI155</f>
        <v>0</v>
      </c>
      <c r="AJ155" s="245">
        <f>송도공장장!AJ155+제조팀!AJ155+송도밸리데이션팀!AJ155+송도생산지원팀!AJ155+송도설비관리팀!AJ155+품질관리6팀!AJ155+품질보증3팀!AJ155</f>
        <v>0</v>
      </c>
      <c r="AK155" s="245">
        <f>송도공장장!AK155+제조팀!AK155+송도밸리데이션팀!AK155+송도생산지원팀!AK155+송도설비관리팀!AK155+품질관리6팀!AK155+품질보증3팀!AK155</f>
        <v>0</v>
      </c>
      <c r="AL155" s="245">
        <f>송도공장장!AL155+제조팀!AL155+송도밸리데이션팀!AL155+송도생산지원팀!AL155+송도설비관리팀!AL155+품질관리6팀!AL155+품질보증3팀!AL155</f>
        <v>0</v>
      </c>
      <c r="AM155" s="245">
        <f>송도공장장!AM155+제조팀!AM155+송도밸리데이션팀!AM155+송도생산지원팀!AM155+송도설비관리팀!AM155+품질관리6팀!AM155+품질보증3팀!AM155</f>
        <v>0</v>
      </c>
      <c r="AN155" s="245">
        <f>송도공장장!AN155+제조팀!AN155+송도밸리데이션팀!AN155+송도생산지원팀!AN155+송도설비관리팀!AN155+품질관리6팀!AN155+품질보증3팀!AN155</f>
        <v>0</v>
      </c>
      <c r="AO155" s="245">
        <f>송도공장장!AO155+제조팀!AO155+송도밸리데이션팀!AO155+송도생산지원팀!AO155+송도설비관리팀!AO155+품질관리6팀!AO155+품질보증3팀!AO155</f>
        <v>0</v>
      </c>
      <c r="AP155" s="245">
        <f>송도공장장!AP155+제조팀!AP155+송도밸리데이션팀!AP155+송도생산지원팀!AP155+송도설비관리팀!AP155+품질관리6팀!AP155+품질보증3팀!AP155</f>
        <v>0</v>
      </c>
      <c r="AQ155" s="245">
        <f>송도공장장!AQ155+제조팀!AQ155+송도밸리데이션팀!AQ155+송도생산지원팀!AQ155+송도설비관리팀!AQ155+품질관리6팀!AQ155+품질보증3팀!AQ155</f>
        <v>0</v>
      </c>
      <c r="AR155" s="245">
        <f>송도공장장!AR155+제조팀!AR155+송도밸리데이션팀!AR155+송도생산지원팀!AR155+송도설비관리팀!AR155+품질관리6팀!AR155+품질보증3팀!AR155</f>
        <v>0</v>
      </c>
      <c r="AS155" s="245">
        <f>송도공장장!AS155+제조팀!AS155+송도밸리데이션팀!AS155+송도생산지원팀!AS155+송도설비관리팀!AS155+품질관리6팀!AS155+품질보증3팀!AS155</f>
        <v>0</v>
      </c>
      <c r="AT155" s="245">
        <f>송도공장장!AT155+제조팀!AT155+송도밸리데이션팀!AT155+송도생산지원팀!AT155+송도설비관리팀!AT155+품질관리6팀!AT155+품질보증3팀!AT155</f>
        <v>0</v>
      </c>
      <c r="AU155" s="245">
        <f t="shared" si="130"/>
        <v>0</v>
      </c>
      <c r="AV155" s="245">
        <f t="shared" si="152"/>
        <v>0</v>
      </c>
      <c r="AW155" s="245">
        <f t="shared" si="153"/>
        <v>0</v>
      </c>
      <c r="AX155" s="245">
        <f t="shared" si="154"/>
        <v>0</v>
      </c>
      <c r="AY155" s="245">
        <f t="shared" si="149"/>
        <v>0</v>
      </c>
      <c r="AZ155" s="245">
        <f t="shared" si="150"/>
        <v>0</v>
      </c>
      <c r="BA155" s="245">
        <f t="shared" si="151"/>
        <v>0</v>
      </c>
      <c r="BB155" s="250"/>
      <c r="BC155" s="251" t="s">
        <v>24</v>
      </c>
      <c r="BD155" s="261"/>
      <c r="BE155" s="264">
        <v>0</v>
      </c>
      <c r="BF155" s="264">
        <v>0</v>
      </c>
      <c r="BG155" s="264">
        <v>0</v>
      </c>
      <c r="BH155" s="265">
        <f t="shared" ref="BH155:BH176" si="155">G155</f>
        <v>0</v>
      </c>
    </row>
    <row r="156" spans="1:60" outlineLevel="1" x14ac:dyDescent="0.3">
      <c r="A156" s="71" t="s">
        <v>295</v>
      </c>
      <c r="B156" s="238" t="s">
        <v>295</v>
      </c>
      <c r="C156" s="238" t="s">
        <v>31</v>
      </c>
      <c r="D156" s="239">
        <v>5119121</v>
      </c>
      <c r="E156" s="239" t="s">
        <v>296</v>
      </c>
      <c r="F156" s="277">
        <v>0</v>
      </c>
      <c r="G156" s="245">
        <f t="shared" si="147"/>
        <v>0</v>
      </c>
      <c r="H156" s="264">
        <f>IFERROR(INDEX('[1]2024'!$A:$Q,MATCH($A$3&amp;$D156,'[1]2024'!$B:$B,0),MATCH(H$4,'[1]2024'!$2:$2,0)),0)+IFERROR(INDEX('[1]2024'!$A:$Q,MATCH($B$3&amp;$D156,'[1]2024'!$B:$B,0),MATCH(H$4,'[1]2024'!$2:$2,0)),0)++IFERROR(INDEX('[1]2024'!$A:$Q,MATCH($C$3&amp;$D156,'[1]2024'!$B:$B,0),MATCH(H$4,'[1]2024'!$2:$2,0)),0)++IFERROR(INDEX('[1]2024'!$A:$Q,MATCH($D$3&amp;$D156,'[1]2024'!$B:$B,0),MATCH(H$4,'[1]2024'!$2:$2,0)),0)</f>
        <v>0</v>
      </c>
      <c r="I156" s="264">
        <f>IFERROR(INDEX('[1]2024'!$A:$Q,MATCH($A$3&amp;$D156,'[1]2024'!$B:$B,0),MATCH(I$4,'[1]2024'!$2:$2,0)),0)+IFERROR(INDEX('[1]2024'!$A:$Q,MATCH($B$3&amp;$D156,'[1]2024'!$B:$B,0),MATCH(I$4,'[1]2024'!$2:$2,0)),0)++IFERROR(INDEX('[1]2024'!$A:$Q,MATCH($C$3&amp;$D156,'[1]2024'!$B:$B,0),MATCH(I$4,'[1]2024'!$2:$2,0)),0)++IFERROR(INDEX('[1]2024'!$A:$Q,MATCH($D$3&amp;$D156,'[1]2024'!$B:$B,0),MATCH(I$4,'[1]2024'!$2:$2,0)),0)</f>
        <v>0</v>
      </c>
      <c r="J156" s="264">
        <f>IFERROR(INDEX('[1]2024'!$A:$Q,MATCH($A$3&amp;$D156,'[1]2024'!$B:$B,0),MATCH(J$4,'[1]2024'!$2:$2,0)),0)+IFERROR(INDEX('[1]2024'!$A:$Q,MATCH($B$3&amp;$D156,'[1]2024'!$B:$B,0),MATCH(J$4,'[1]2024'!$2:$2,0)),0)++IFERROR(INDEX('[1]2024'!$A:$Q,MATCH($C$3&amp;$D156,'[1]2024'!$B:$B,0),MATCH(J$4,'[1]2024'!$2:$2,0)),0)++IFERROR(INDEX('[1]2024'!$A:$Q,MATCH($D$3&amp;$D156,'[1]2024'!$B:$B,0),MATCH(J$4,'[1]2024'!$2:$2,0)),0)</f>
        <v>0</v>
      </c>
      <c r="K156" s="264">
        <f>IFERROR(INDEX('[1]2024'!$A:$Q,MATCH($A$3&amp;$D156,'[1]2024'!$B:$B,0),MATCH(K$4,'[1]2024'!$2:$2,0)),0)+IFERROR(INDEX('[1]2024'!$A:$Q,MATCH($B$3&amp;$D156,'[1]2024'!$B:$B,0),MATCH(K$4,'[1]2024'!$2:$2,0)),0)++IFERROR(INDEX('[1]2024'!$A:$Q,MATCH($C$3&amp;$D156,'[1]2024'!$B:$B,0),MATCH(K$4,'[1]2024'!$2:$2,0)),0)++IFERROR(INDEX('[1]2024'!$A:$Q,MATCH($D$3&amp;$D156,'[1]2024'!$B:$B,0),MATCH(K$4,'[1]2024'!$2:$2,0)),0)</f>
        <v>0</v>
      </c>
      <c r="L156" s="264">
        <f>IFERROR(INDEX('[1]2024'!$A:$Q,MATCH($A$3&amp;$D156,'[1]2024'!$B:$B,0),MATCH(L$4,'[1]2024'!$2:$2,0)),0)+IFERROR(INDEX('[1]2024'!$A:$Q,MATCH($B$3&amp;$D156,'[1]2024'!$B:$B,0),MATCH(L$4,'[1]2024'!$2:$2,0)),0)++IFERROR(INDEX('[1]2024'!$A:$Q,MATCH($C$3&amp;$D156,'[1]2024'!$B:$B,0),MATCH(L$4,'[1]2024'!$2:$2,0)),0)++IFERROR(INDEX('[1]2024'!$A:$Q,MATCH($D$3&amp;$D156,'[1]2024'!$B:$B,0),MATCH(L$4,'[1]2024'!$2:$2,0)),0)</f>
        <v>0</v>
      </c>
      <c r="M156" s="264">
        <f>IFERROR(INDEX('[1]2024'!$A:$Q,MATCH($A$3&amp;$D156,'[1]2024'!$B:$B,0),MATCH(M$4,'[1]2024'!$2:$2,0)),0)+IFERROR(INDEX('[1]2024'!$A:$Q,MATCH($B$3&amp;$D156,'[1]2024'!$B:$B,0),MATCH(M$4,'[1]2024'!$2:$2,0)),0)++IFERROR(INDEX('[1]2024'!$A:$Q,MATCH($C$3&amp;$D156,'[1]2024'!$B:$B,0),MATCH(M$4,'[1]2024'!$2:$2,0)),0)++IFERROR(INDEX('[1]2024'!$A:$Q,MATCH($D$3&amp;$D156,'[1]2024'!$B:$B,0),MATCH(M$4,'[1]2024'!$2:$2,0)),0)</f>
        <v>0</v>
      </c>
      <c r="N156" s="264">
        <f>IFERROR(INDEX('[1]2024'!$A:$Q,MATCH($A$3&amp;$D156,'[1]2024'!$B:$B,0),MATCH(N$4,'[1]2024'!$2:$2,0)),0)+IFERROR(INDEX('[1]2024'!$A:$Q,MATCH($B$3&amp;$D156,'[1]2024'!$B:$B,0),MATCH(N$4,'[1]2024'!$2:$2,0)),0)++IFERROR(INDEX('[1]2024'!$A:$Q,MATCH($C$3&amp;$D156,'[1]2024'!$B:$B,0),MATCH(N$4,'[1]2024'!$2:$2,0)),0)++IFERROR(INDEX('[1]2024'!$A:$Q,MATCH($D$3&amp;$D156,'[1]2024'!$B:$B,0),MATCH(N$4,'[1]2024'!$2:$2,0)),0)</f>
        <v>0</v>
      </c>
      <c r="O156" s="264">
        <f>IFERROR(INDEX('[1]2024'!$A:$Q,MATCH($A$3&amp;$D156,'[1]2024'!$B:$B,0),MATCH(O$4,'[1]2024'!$2:$2,0)),0)+IFERROR(INDEX('[1]2024'!$A:$Q,MATCH($B$3&amp;$D156,'[1]2024'!$B:$B,0),MATCH(O$4,'[1]2024'!$2:$2,0)),0)++IFERROR(INDEX('[1]2024'!$A:$Q,MATCH($C$3&amp;$D156,'[1]2024'!$B:$B,0),MATCH(O$4,'[1]2024'!$2:$2,0)),0)++IFERROR(INDEX('[1]2024'!$A:$Q,MATCH($D$3&amp;$D156,'[1]2024'!$B:$B,0),MATCH(O$4,'[1]2024'!$2:$2,0)),0)</f>
        <v>0</v>
      </c>
      <c r="P156" s="264">
        <f>IFERROR(INDEX('[1]2024'!$A:$Q,MATCH($A$3&amp;$D156,'[1]2024'!$B:$B,0),MATCH(P$4,'[1]2024'!$2:$2,0)),0)+IFERROR(INDEX('[1]2024'!$A:$Q,MATCH($B$3&amp;$D156,'[1]2024'!$B:$B,0),MATCH(P$4,'[1]2024'!$2:$2,0)),0)++IFERROR(INDEX('[1]2024'!$A:$Q,MATCH($C$3&amp;$D156,'[1]2024'!$B:$B,0),MATCH(P$4,'[1]2024'!$2:$2,0)),0)++IFERROR(INDEX('[1]2024'!$A:$Q,MATCH($D$3&amp;$D156,'[1]2024'!$B:$B,0),MATCH(P$4,'[1]2024'!$2:$2,0)),0)</f>
        <v>0</v>
      </c>
      <c r="Q156" s="264">
        <f>IFERROR(INDEX('[1]2024'!$A:$Q,MATCH($A$3&amp;$D156,'[1]2024'!$B:$B,0),MATCH(Q$4,'[1]2024'!$2:$2,0)),0)+IFERROR(INDEX('[1]2024'!$A:$Q,MATCH($B$3&amp;$D156,'[1]2024'!$B:$B,0),MATCH(Q$4,'[1]2024'!$2:$2,0)),0)++IFERROR(INDEX('[1]2024'!$A:$Q,MATCH($C$3&amp;$D156,'[1]2024'!$B:$B,0),MATCH(Q$4,'[1]2024'!$2:$2,0)),0)++IFERROR(INDEX('[1]2024'!$A:$Q,MATCH($D$3&amp;$D156,'[1]2024'!$B:$B,0),MATCH(Q$4,'[1]2024'!$2:$2,0)),0)</f>
        <v>0</v>
      </c>
      <c r="R156" s="264">
        <f>IFERROR(INDEX('[1]2024'!$A:$Q,MATCH($A$3&amp;$D156,'[1]2024'!$B:$B,0),MATCH(R$4,'[1]2024'!$2:$2,0)),0)+IFERROR(INDEX('[1]2024'!$A:$Q,MATCH($B$3&amp;$D156,'[1]2024'!$B:$B,0),MATCH(R$4,'[1]2024'!$2:$2,0)),0)++IFERROR(INDEX('[1]2024'!$A:$Q,MATCH($C$3&amp;$D156,'[1]2024'!$B:$B,0),MATCH(R$4,'[1]2024'!$2:$2,0)),0)++IFERROR(INDEX('[1]2024'!$A:$Q,MATCH($D$3&amp;$D156,'[1]2024'!$B:$B,0),MATCH(R$4,'[1]2024'!$2:$2,0)),0)</f>
        <v>0</v>
      </c>
      <c r="S156" s="264">
        <f>IFERROR(INDEX('[1]2024'!$A:$Q,MATCH($A$3&amp;$D156,'[1]2024'!$B:$B,0),MATCH(S$4,'[1]2024'!$2:$2,0)),0)+IFERROR(INDEX('[1]2024'!$A:$Q,MATCH($B$3&amp;$D156,'[1]2024'!$B:$B,0),MATCH(S$4,'[1]2024'!$2:$2,0)),0)++IFERROR(INDEX('[1]2024'!$A:$Q,MATCH($C$3&amp;$D156,'[1]2024'!$B:$B,0),MATCH(S$4,'[1]2024'!$2:$2,0)),0)++IFERROR(INDEX('[1]2024'!$A:$Q,MATCH($D$3&amp;$D156,'[1]2024'!$B:$B,0),MATCH(S$4,'[1]2024'!$2:$2,0)),0)</f>
        <v>0</v>
      </c>
      <c r="T156" s="75">
        <v>0</v>
      </c>
      <c r="U156" s="245">
        <f t="shared" si="148"/>
        <v>0</v>
      </c>
      <c r="V156" s="246">
        <v>0</v>
      </c>
      <c r="W156" s="247">
        <v>0</v>
      </c>
      <c r="X156" s="247">
        <v>0</v>
      </c>
      <c r="Y156" s="247">
        <v>0</v>
      </c>
      <c r="Z156" s="247">
        <v>0</v>
      </c>
      <c r="AA156" s="247">
        <v>0</v>
      </c>
      <c r="AB156" s="247">
        <v>0</v>
      </c>
      <c r="AC156" s="247">
        <v>0</v>
      </c>
      <c r="AD156" s="247">
        <v>0</v>
      </c>
      <c r="AE156" s="247">
        <v>0</v>
      </c>
      <c r="AF156" s="247">
        <v>0</v>
      </c>
      <c r="AG156" s="248">
        <v>0</v>
      </c>
      <c r="AH156" s="245">
        <f>송도공장장!AH156+제조팀!AH156+송도밸리데이션팀!AH156+송도생산지원팀!AH156+송도설비관리팀!AH156+품질관리6팀!AH156+품질보증3팀!AH156</f>
        <v>300000</v>
      </c>
      <c r="AI156" s="245">
        <f>송도공장장!AI156+제조팀!AI156+송도밸리데이션팀!AI156+송도생산지원팀!AI156+송도설비관리팀!AI156+품질관리6팀!AI156+품질보증3팀!AI156</f>
        <v>25000</v>
      </c>
      <c r="AJ156" s="245">
        <f>송도공장장!AJ156+제조팀!AJ156+송도밸리데이션팀!AJ156+송도생산지원팀!AJ156+송도설비관리팀!AJ156+품질관리6팀!AJ156+품질보증3팀!AJ156</f>
        <v>25000</v>
      </c>
      <c r="AK156" s="245">
        <f>송도공장장!AK156+제조팀!AK156+송도밸리데이션팀!AK156+송도생산지원팀!AK156+송도설비관리팀!AK156+품질관리6팀!AK156+품질보증3팀!AK156</f>
        <v>25000</v>
      </c>
      <c r="AL156" s="245">
        <f>송도공장장!AL156+제조팀!AL156+송도밸리데이션팀!AL156+송도생산지원팀!AL156+송도설비관리팀!AL156+품질관리6팀!AL156+품질보증3팀!AL156</f>
        <v>25000</v>
      </c>
      <c r="AM156" s="245">
        <f>송도공장장!AM156+제조팀!AM156+송도밸리데이션팀!AM156+송도생산지원팀!AM156+송도설비관리팀!AM156+품질관리6팀!AM156+품질보증3팀!AM156</f>
        <v>25000</v>
      </c>
      <c r="AN156" s="245">
        <f>송도공장장!AN156+제조팀!AN156+송도밸리데이션팀!AN156+송도생산지원팀!AN156+송도설비관리팀!AN156+품질관리6팀!AN156+품질보증3팀!AN156</f>
        <v>25000</v>
      </c>
      <c r="AO156" s="245">
        <f>송도공장장!AO156+제조팀!AO156+송도밸리데이션팀!AO156+송도생산지원팀!AO156+송도설비관리팀!AO156+품질관리6팀!AO156+품질보증3팀!AO156</f>
        <v>25000</v>
      </c>
      <c r="AP156" s="245">
        <f>송도공장장!AP156+제조팀!AP156+송도밸리데이션팀!AP156+송도생산지원팀!AP156+송도설비관리팀!AP156+품질관리6팀!AP156+품질보증3팀!AP156</f>
        <v>25000</v>
      </c>
      <c r="AQ156" s="245">
        <f>송도공장장!AQ156+제조팀!AQ156+송도밸리데이션팀!AQ156+송도생산지원팀!AQ156+송도설비관리팀!AQ156+품질관리6팀!AQ156+품질보증3팀!AQ156</f>
        <v>25000</v>
      </c>
      <c r="AR156" s="245">
        <f>송도공장장!AR156+제조팀!AR156+송도밸리데이션팀!AR156+송도생산지원팀!AR156+송도설비관리팀!AR156+품질관리6팀!AR156+품질보증3팀!AR156</f>
        <v>25000</v>
      </c>
      <c r="AS156" s="245">
        <f>송도공장장!AS156+제조팀!AS156+송도밸리데이션팀!AS156+송도생산지원팀!AS156+송도설비관리팀!AS156+품질관리6팀!AS156+품질보증3팀!AS156</f>
        <v>25000</v>
      </c>
      <c r="AT156" s="245">
        <f>송도공장장!AT156+제조팀!AT156+송도밸리데이션팀!AT156+송도생산지원팀!AT156+송도설비관리팀!AT156+품질관리6팀!AT156+품질보증3팀!AT156</f>
        <v>25000</v>
      </c>
      <c r="AU156" s="245">
        <f t="shared" si="130"/>
        <v>75000</v>
      </c>
      <c r="AV156" s="245">
        <f t="shared" si="152"/>
        <v>75000</v>
      </c>
      <c r="AW156" s="245">
        <f t="shared" si="153"/>
        <v>75000</v>
      </c>
      <c r="AX156" s="245">
        <f t="shared" si="154"/>
        <v>75000</v>
      </c>
      <c r="AY156" s="245">
        <f t="shared" si="149"/>
        <v>300000</v>
      </c>
      <c r="AZ156" s="245">
        <f t="shared" si="150"/>
        <v>300000</v>
      </c>
      <c r="BA156" s="245">
        <f t="shared" si="151"/>
        <v>300000</v>
      </c>
      <c r="BB156" s="250"/>
      <c r="BC156" s="251" t="s">
        <v>24</v>
      </c>
      <c r="BD156" s="261"/>
      <c r="BE156" s="264">
        <v>0</v>
      </c>
      <c r="BF156" s="264">
        <v>0</v>
      </c>
      <c r="BG156" s="264">
        <v>0</v>
      </c>
      <c r="BH156" s="265">
        <f t="shared" si="155"/>
        <v>0</v>
      </c>
    </row>
    <row r="157" spans="1:60" outlineLevel="1" x14ac:dyDescent="0.3">
      <c r="A157" s="71" t="s">
        <v>297</v>
      </c>
      <c r="B157" s="269" t="s">
        <v>298</v>
      </c>
      <c r="C157" s="269" t="s">
        <v>31</v>
      </c>
      <c r="D157" s="239">
        <v>5119151</v>
      </c>
      <c r="E157" s="239" t="s">
        <v>291</v>
      </c>
      <c r="F157" s="277">
        <v>0</v>
      </c>
      <c r="G157" s="245">
        <f t="shared" si="147"/>
        <v>0</v>
      </c>
      <c r="H157" s="264">
        <f>IFERROR(INDEX('[1]2024'!$A:$Q,MATCH($A$3&amp;$D157,'[1]2024'!$B:$B,0),MATCH(H$4,'[1]2024'!$2:$2,0)),0)+IFERROR(INDEX('[1]2024'!$A:$Q,MATCH($B$3&amp;$D157,'[1]2024'!$B:$B,0),MATCH(H$4,'[1]2024'!$2:$2,0)),0)++IFERROR(INDEX('[1]2024'!$A:$Q,MATCH($C$3&amp;$D157,'[1]2024'!$B:$B,0),MATCH(H$4,'[1]2024'!$2:$2,0)),0)++IFERROR(INDEX('[1]2024'!$A:$Q,MATCH($D$3&amp;$D157,'[1]2024'!$B:$B,0),MATCH(H$4,'[1]2024'!$2:$2,0)),0)</f>
        <v>0</v>
      </c>
      <c r="I157" s="264">
        <f>IFERROR(INDEX('[1]2024'!$A:$Q,MATCH($A$3&amp;$D157,'[1]2024'!$B:$B,0),MATCH(I$4,'[1]2024'!$2:$2,0)),0)+IFERROR(INDEX('[1]2024'!$A:$Q,MATCH($B$3&amp;$D157,'[1]2024'!$B:$B,0),MATCH(I$4,'[1]2024'!$2:$2,0)),0)++IFERROR(INDEX('[1]2024'!$A:$Q,MATCH($C$3&amp;$D157,'[1]2024'!$B:$B,0),MATCH(I$4,'[1]2024'!$2:$2,0)),0)++IFERROR(INDEX('[1]2024'!$A:$Q,MATCH($D$3&amp;$D157,'[1]2024'!$B:$B,0),MATCH(I$4,'[1]2024'!$2:$2,0)),0)</f>
        <v>0</v>
      </c>
      <c r="J157" s="264">
        <f>IFERROR(INDEX('[1]2024'!$A:$Q,MATCH($A$3&amp;$D157,'[1]2024'!$B:$B,0),MATCH(J$4,'[1]2024'!$2:$2,0)),0)+IFERROR(INDEX('[1]2024'!$A:$Q,MATCH($B$3&amp;$D157,'[1]2024'!$B:$B,0),MATCH(J$4,'[1]2024'!$2:$2,0)),0)++IFERROR(INDEX('[1]2024'!$A:$Q,MATCH($C$3&amp;$D157,'[1]2024'!$B:$B,0),MATCH(J$4,'[1]2024'!$2:$2,0)),0)++IFERROR(INDEX('[1]2024'!$A:$Q,MATCH($D$3&amp;$D157,'[1]2024'!$B:$B,0),MATCH(J$4,'[1]2024'!$2:$2,0)),0)</f>
        <v>0</v>
      </c>
      <c r="K157" s="264">
        <f>IFERROR(INDEX('[1]2024'!$A:$Q,MATCH($A$3&amp;$D157,'[1]2024'!$B:$B,0),MATCH(K$4,'[1]2024'!$2:$2,0)),0)+IFERROR(INDEX('[1]2024'!$A:$Q,MATCH($B$3&amp;$D157,'[1]2024'!$B:$B,0),MATCH(K$4,'[1]2024'!$2:$2,0)),0)++IFERROR(INDEX('[1]2024'!$A:$Q,MATCH($C$3&amp;$D157,'[1]2024'!$B:$B,0),MATCH(K$4,'[1]2024'!$2:$2,0)),0)++IFERROR(INDEX('[1]2024'!$A:$Q,MATCH($D$3&amp;$D157,'[1]2024'!$B:$B,0),MATCH(K$4,'[1]2024'!$2:$2,0)),0)</f>
        <v>0</v>
      </c>
      <c r="L157" s="264">
        <f>IFERROR(INDEX('[1]2024'!$A:$Q,MATCH($A$3&amp;$D157,'[1]2024'!$B:$B,0),MATCH(L$4,'[1]2024'!$2:$2,0)),0)+IFERROR(INDEX('[1]2024'!$A:$Q,MATCH($B$3&amp;$D157,'[1]2024'!$B:$B,0),MATCH(L$4,'[1]2024'!$2:$2,0)),0)++IFERROR(INDEX('[1]2024'!$A:$Q,MATCH($C$3&amp;$D157,'[1]2024'!$B:$B,0),MATCH(L$4,'[1]2024'!$2:$2,0)),0)++IFERROR(INDEX('[1]2024'!$A:$Q,MATCH($D$3&amp;$D157,'[1]2024'!$B:$B,0),MATCH(L$4,'[1]2024'!$2:$2,0)),0)</f>
        <v>0</v>
      </c>
      <c r="M157" s="264">
        <f>IFERROR(INDEX('[1]2024'!$A:$Q,MATCH($A$3&amp;$D157,'[1]2024'!$B:$B,0),MATCH(M$4,'[1]2024'!$2:$2,0)),0)+IFERROR(INDEX('[1]2024'!$A:$Q,MATCH($B$3&amp;$D157,'[1]2024'!$B:$B,0),MATCH(M$4,'[1]2024'!$2:$2,0)),0)++IFERROR(INDEX('[1]2024'!$A:$Q,MATCH($C$3&amp;$D157,'[1]2024'!$B:$B,0),MATCH(M$4,'[1]2024'!$2:$2,0)),0)++IFERROR(INDEX('[1]2024'!$A:$Q,MATCH($D$3&amp;$D157,'[1]2024'!$B:$B,0),MATCH(M$4,'[1]2024'!$2:$2,0)),0)</f>
        <v>0</v>
      </c>
      <c r="N157" s="264">
        <f>IFERROR(INDEX('[1]2024'!$A:$Q,MATCH($A$3&amp;$D157,'[1]2024'!$B:$B,0),MATCH(N$4,'[1]2024'!$2:$2,0)),0)+IFERROR(INDEX('[1]2024'!$A:$Q,MATCH($B$3&amp;$D157,'[1]2024'!$B:$B,0),MATCH(N$4,'[1]2024'!$2:$2,0)),0)++IFERROR(INDEX('[1]2024'!$A:$Q,MATCH($C$3&amp;$D157,'[1]2024'!$B:$B,0),MATCH(N$4,'[1]2024'!$2:$2,0)),0)++IFERROR(INDEX('[1]2024'!$A:$Q,MATCH($D$3&amp;$D157,'[1]2024'!$B:$B,0),MATCH(N$4,'[1]2024'!$2:$2,0)),0)</f>
        <v>0</v>
      </c>
      <c r="O157" s="264">
        <f>IFERROR(INDEX('[1]2024'!$A:$Q,MATCH($A$3&amp;$D157,'[1]2024'!$B:$B,0),MATCH(O$4,'[1]2024'!$2:$2,0)),0)+IFERROR(INDEX('[1]2024'!$A:$Q,MATCH($B$3&amp;$D157,'[1]2024'!$B:$B,0),MATCH(O$4,'[1]2024'!$2:$2,0)),0)++IFERROR(INDEX('[1]2024'!$A:$Q,MATCH($C$3&amp;$D157,'[1]2024'!$B:$B,0),MATCH(O$4,'[1]2024'!$2:$2,0)),0)++IFERROR(INDEX('[1]2024'!$A:$Q,MATCH($D$3&amp;$D157,'[1]2024'!$B:$B,0),MATCH(O$4,'[1]2024'!$2:$2,0)),0)</f>
        <v>0</v>
      </c>
      <c r="P157" s="264">
        <f>IFERROR(INDEX('[1]2024'!$A:$Q,MATCH($A$3&amp;$D157,'[1]2024'!$B:$B,0),MATCH(P$4,'[1]2024'!$2:$2,0)),0)+IFERROR(INDEX('[1]2024'!$A:$Q,MATCH($B$3&amp;$D157,'[1]2024'!$B:$B,0),MATCH(P$4,'[1]2024'!$2:$2,0)),0)++IFERROR(INDEX('[1]2024'!$A:$Q,MATCH($C$3&amp;$D157,'[1]2024'!$B:$B,0),MATCH(P$4,'[1]2024'!$2:$2,0)),0)++IFERROR(INDEX('[1]2024'!$A:$Q,MATCH($D$3&amp;$D157,'[1]2024'!$B:$B,0),MATCH(P$4,'[1]2024'!$2:$2,0)),0)</f>
        <v>0</v>
      </c>
      <c r="Q157" s="264">
        <f>IFERROR(INDEX('[1]2024'!$A:$Q,MATCH($A$3&amp;$D157,'[1]2024'!$B:$B,0),MATCH(Q$4,'[1]2024'!$2:$2,0)),0)+IFERROR(INDEX('[1]2024'!$A:$Q,MATCH($B$3&amp;$D157,'[1]2024'!$B:$B,0),MATCH(Q$4,'[1]2024'!$2:$2,0)),0)++IFERROR(INDEX('[1]2024'!$A:$Q,MATCH($C$3&amp;$D157,'[1]2024'!$B:$B,0),MATCH(Q$4,'[1]2024'!$2:$2,0)),0)++IFERROR(INDEX('[1]2024'!$A:$Q,MATCH($D$3&amp;$D157,'[1]2024'!$B:$B,0),MATCH(Q$4,'[1]2024'!$2:$2,0)),0)</f>
        <v>0</v>
      </c>
      <c r="R157" s="264">
        <f>IFERROR(INDEX('[1]2024'!$A:$Q,MATCH($A$3&amp;$D157,'[1]2024'!$B:$B,0),MATCH(R$4,'[1]2024'!$2:$2,0)),0)+IFERROR(INDEX('[1]2024'!$A:$Q,MATCH($B$3&amp;$D157,'[1]2024'!$B:$B,0),MATCH(R$4,'[1]2024'!$2:$2,0)),0)++IFERROR(INDEX('[1]2024'!$A:$Q,MATCH($C$3&amp;$D157,'[1]2024'!$B:$B,0),MATCH(R$4,'[1]2024'!$2:$2,0)),0)++IFERROR(INDEX('[1]2024'!$A:$Q,MATCH($D$3&amp;$D157,'[1]2024'!$B:$B,0),MATCH(R$4,'[1]2024'!$2:$2,0)),0)</f>
        <v>0</v>
      </c>
      <c r="S157" s="264">
        <f>IFERROR(INDEX('[1]2024'!$A:$Q,MATCH($A$3&amp;$D157,'[1]2024'!$B:$B,0),MATCH(S$4,'[1]2024'!$2:$2,0)),0)+IFERROR(INDEX('[1]2024'!$A:$Q,MATCH($B$3&amp;$D157,'[1]2024'!$B:$B,0),MATCH(S$4,'[1]2024'!$2:$2,0)),0)++IFERROR(INDEX('[1]2024'!$A:$Q,MATCH($C$3&amp;$D157,'[1]2024'!$B:$B,0),MATCH(S$4,'[1]2024'!$2:$2,0)),0)++IFERROR(INDEX('[1]2024'!$A:$Q,MATCH($D$3&amp;$D157,'[1]2024'!$B:$B,0),MATCH(S$4,'[1]2024'!$2:$2,0)),0)</f>
        <v>0</v>
      </c>
      <c r="T157" s="75">
        <v>0</v>
      </c>
      <c r="U157" s="245">
        <f t="shared" si="148"/>
        <v>0</v>
      </c>
      <c r="V157" s="246">
        <v>0</v>
      </c>
      <c r="W157" s="247">
        <v>0</v>
      </c>
      <c r="X157" s="247">
        <v>0</v>
      </c>
      <c r="Y157" s="247">
        <v>0</v>
      </c>
      <c r="Z157" s="247">
        <v>0</v>
      </c>
      <c r="AA157" s="247">
        <v>0</v>
      </c>
      <c r="AB157" s="247">
        <v>0</v>
      </c>
      <c r="AC157" s="247">
        <v>0</v>
      </c>
      <c r="AD157" s="247">
        <v>0</v>
      </c>
      <c r="AE157" s="247">
        <v>0</v>
      </c>
      <c r="AF157" s="247">
        <v>0</v>
      </c>
      <c r="AG157" s="248">
        <v>0</v>
      </c>
      <c r="AH157" s="245">
        <f>송도공장장!AH157+제조팀!AH157+송도밸리데이션팀!AH157+송도생산지원팀!AH157+송도설비관리팀!AH157+품질관리6팀!AH157+품질보증3팀!AH157</f>
        <v>1200000</v>
      </c>
      <c r="AI157" s="245">
        <f>송도공장장!AI157+제조팀!AI157+송도밸리데이션팀!AI157+송도생산지원팀!AI157+송도설비관리팀!AI157+품질관리6팀!AI157+품질보증3팀!AI157</f>
        <v>0</v>
      </c>
      <c r="AJ157" s="245">
        <f>송도공장장!AJ157+제조팀!AJ157+송도밸리데이션팀!AJ157+송도생산지원팀!AJ157+송도설비관리팀!AJ157+품질관리6팀!AJ157+품질보증3팀!AJ157</f>
        <v>0</v>
      </c>
      <c r="AK157" s="245">
        <f>송도공장장!AK157+제조팀!AK157+송도밸리데이션팀!AK157+송도생산지원팀!AK157+송도설비관리팀!AK157+품질관리6팀!AK157+품질보증3팀!AK157</f>
        <v>300000</v>
      </c>
      <c r="AL157" s="245">
        <f>송도공장장!AL157+제조팀!AL157+송도밸리데이션팀!AL157+송도생산지원팀!AL157+송도설비관리팀!AL157+품질관리6팀!AL157+품질보증3팀!AL157</f>
        <v>0</v>
      </c>
      <c r="AM157" s="245">
        <f>송도공장장!AM157+제조팀!AM157+송도밸리데이션팀!AM157+송도생산지원팀!AM157+송도설비관리팀!AM157+품질관리6팀!AM157+품질보증3팀!AM157</f>
        <v>0</v>
      </c>
      <c r="AN157" s="245">
        <f>송도공장장!AN157+제조팀!AN157+송도밸리데이션팀!AN157+송도생산지원팀!AN157+송도설비관리팀!AN157+품질관리6팀!AN157+품질보증3팀!AN157</f>
        <v>300000</v>
      </c>
      <c r="AO157" s="245">
        <f>송도공장장!AO157+제조팀!AO157+송도밸리데이션팀!AO157+송도생산지원팀!AO157+송도설비관리팀!AO157+품질관리6팀!AO157+품질보증3팀!AO157</f>
        <v>0</v>
      </c>
      <c r="AP157" s="245">
        <f>송도공장장!AP157+제조팀!AP157+송도밸리데이션팀!AP157+송도생산지원팀!AP157+송도설비관리팀!AP157+품질관리6팀!AP157+품질보증3팀!AP157</f>
        <v>0</v>
      </c>
      <c r="AQ157" s="245">
        <f>송도공장장!AQ157+제조팀!AQ157+송도밸리데이션팀!AQ157+송도생산지원팀!AQ157+송도설비관리팀!AQ157+품질관리6팀!AQ157+품질보증3팀!AQ157</f>
        <v>300000</v>
      </c>
      <c r="AR157" s="245">
        <f>송도공장장!AR157+제조팀!AR157+송도밸리데이션팀!AR157+송도생산지원팀!AR157+송도설비관리팀!AR157+품질관리6팀!AR157+품질보증3팀!AR157</f>
        <v>0</v>
      </c>
      <c r="AS157" s="245">
        <f>송도공장장!AS157+제조팀!AS157+송도밸리데이션팀!AS157+송도생산지원팀!AS157+송도설비관리팀!AS157+품질관리6팀!AS157+품질보증3팀!AS157</f>
        <v>0</v>
      </c>
      <c r="AT157" s="245">
        <f>송도공장장!AT157+제조팀!AT157+송도밸리데이션팀!AT157+송도생산지원팀!AT157+송도설비관리팀!AT157+품질관리6팀!AT157+품질보증3팀!AT157</f>
        <v>300000</v>
      </c>
      <c r="AU157" s="245">
        <f t="shared" si="130"/>
        <v>300000</v>
      </c>
      <c r="AV157" s="245">
        <f t="shared" si="152"/>
        <v>300000</v>
      </c>
      <c r="AW157" s="245">
        <f t="shared" si="153"/>
        <v>300000</v>
      </c>
      <c r="AX157" s="245">
        <f t="shared" si="154"/>
        <v>300000</v>
      </c>
      <c r="AY157" s="245">
        <f t="shared" si="149"/>
        <v>1200000</v>
      </c>
      <c r="AZ157" s="245">
        <f t="shared" si="150"/>
        <v>1200000</v>
      </c>
      <c r="BA157" s="245">
        <f t="shared" si="151"/>
        <v>1200000</v>
      </c>
      <c r="BB157" s="250"/>
      <c r="BC157" s="251" t="s">
        <v>24</v>
      </c>
      <c r="BD157" s="261"/>
      <c r="BE157" s="264">
        <v>0</v>
      </c>
      <c r="BF157" s="264">
        <v>0</v>
      </c>
      <c r="BG157" s="264">
        <v>4568982</v>
      </c>
      <c r="BH157" s="265">
        <f t="shared" si="155"/>
        <v>0</v>
      </c>
    </row>
    <row r="158" spans="1:60" x14ac:dyDescent="0.3">
      <c r="A158" s="57" t="s">
        <v>299</v>
      </c>
      <c r="B158" s="256" t="s">
        <v>21</v>
      </c>
      <c r="C158" s="256"/>
      <c r="D158" s="257"/>
      <c r="E158" s="257"/>
      <c r="F158" s="272">
        <v>6000000</v>
      </c>
      <c r="G158" s="258">
        <f t="shared" ref="G158" si="156">SUM(G159:G162)</f>
        <v>799600</v>
      </c>
      <c r="H158" s="259">
        <f t="shared" ref="H158:S158" si="157">SUM(H159:H162)</f>
        <v>0</v>
      </c>
      <c r="I158" s="260">
        <f t="shared" si="157"/>
        <v>430000</v>
      </c>
      <c r="J158" s="260">
        <f t="shared" si="157"/>
        <v>0</v>
      </c>
      <c r="K158" s="260">
        <f t="shared" si="157"/>
        <v>0</v>
      </c>
      <c r="L158" s="260">
        <f t="shared" si="157"/>
        <v>0</v>
      </c>
      <c r="M158" s="260">
        <f t="shared" si="157"/>
        <v>9600</v>
      </c>
      <c r="N158" s="260">
        <f t="shared" si="157"/>
        <v>0</v>
      </c>
      <c r="O158" s="260">
        <f t="shared" si="157"/>
        <v>0</v>
      </c>
      <c r="P158" s="260">
        <f t="shared" si="157"/>
        <v>0</v>
      </c>
      <c r="Q158" s="260">
        <f t="shared" si="157"/>
        <v>0</v>
      </c>
      <c r="R158" s="260">
        <f t="shared" si="157"/>
        <v>360000</v>
      </c>
      <c r="S158" s="260">
        <f t="shared" si="157"/>
        <v>0</v>
      </c>
      <c r="T158" s="64">
        <v>4000000</v>
      </c>
      <c r="U158" s="258">
        <f t="shared" ref="U158:Z158" si="158">SUM(U159:U162)</f>
        <v>3922273</v>
      </c>
      <c r="V158" s="262">
        <f t="shared" si="158"/>
        <v>555000</v>
      </c>
      <c r="W158" s="273">
        <f t="shared" si="158"/>
        <v>0</v>
      </c>
      <c r="X158" s="273">
        <f t="shared" si="158"/>
        <v>367273</v>
      </c>
      <c r="Y158" s="273">
        <f t="shared" si="158"/>
        <v>0</v>
      </c>
      <c r="Z158" s="273">
        <f t="shared" si="158"/>
        <v>0</v>
      </c>
      <c r="AA158" s="273">
        <v>1000000</v>
      </c>
      <c r="AB158" s="273">
        <v>0</v>
      </c>
      <c r="AC158" s="273">
        <v>0</v>
      </c>
      <c r="AD158" s="273">
        <v>1000000</v>
      </c>
      <c r="AE158" s="273">
        <v>0</v>
      </c>
      <c r="AF158" s="273">
        <v>0</v>
      </c>
      <c r="AG158" s="274">
        <v>1000000</v>
      </c>
      <c r="AH158" s="258">
        <f t="shared" ref="AH158:AT158" si="159">SUM(AH159:AH162)</f>
        <v>817600000</v>
      </c>
      <c r="AI158" s="258">
        <f t="shared" si="159"/>
        <v>59000000</v>
      </c>
      <c r="AJ158" s="258">
        <f t="shared" si="159"/>
        <v>72600000</v>
      </c>
      <c r="AK158" s="258">
        <f t="shared" si="159"/>
        <v>140900000</v>
      </c>
      <c r="AL158" s="258">
        <f t="shared" si="159"/>
        <v>43400000</v>
      </c>
      <c r="AM158" s="258">
        <f t="shared" si="159"/>
        <v>37500000</v>
      </c>
      <c r="AN158" s="258">
        <f t="shared" si="159"/>
        <v>84500000</v>
      </c>
      <c r="AO158" s="258">
        <f t="shared" si="159"/>
        <v>42800000</v>
      </c>
      <c r="AP158" s="258">
        <f t="shared" si="159"/>
        <v>30500000</v>
      </c>
      <c r="AQ158" s="258">
        <f t="shared" si="159"/>
        <v>130200000</v>
      </c>
      <c r="AR158" s="258">
        <f t="shared" si="159"/>
        <v>26400000</v>
      </c>
      <c r="AS158" s="258">
        <f t="shared" si="159"/>
        <v>33500000</v>
      </c>
      <c r="AT158" s="258">
        <f t="shared" si="159"/>
        <v>116300000</v>
      </c>
      <c r="AU158" s="258">
        <f t="shared" si="130"/>
        <v>272500000</v>
      </c>
      <c r="AV158" s="258">
        <f t="shared" si="152"/>
        <v>165400000</v>
      </c>
      <c r="AW158" s="258">
        <f t="shared" si="153"/>
        <v>203500000</v>
      </c>
      <c r="AX158" s="258">
        <f t="shared" si="154"/>
        <v>176200000</v>
      </c>
      <c r="AY158" s="258">
        <f>SUM(AY159:AY162)</f>
        <v>858480000</v>
      </c>
      <c r="AZ158" s="258">
        <f t="shared" ref="AZ158:BA158" si="160">SUM(AZ159:AZ162)</f>
        <v>901404000</v>
      </c>
      <c r="BA158" s="258">
        <f t="shared" si="160"/>
        <v>946474200</v>
      </c>
      <c r="BB158" s="250"/>
      <c r="BC158" s="275"/>
      <c r="BD158" s="276"/>
      <c r="BE158" s="262">
        <f>SUM(BE159:BE162)</f>
        <v>0</v>
      </c>
      <c r="BF158" s="262">
        <v>2183700</v>
      </c>
      <c r="BG158" s="262">
        <v>3663000</v>
      </c>
      <c r="BH158" s="263">
        <f t="shared" si="155"/>
        <v>799600</v>
      </c>
    </row>
    <row r="159" spans="1:60" outlineLevel="1" x14ac:dyDescent="0.3">
      <c r="A159" s="71" t="s">
        <v>300</v>
      </c>
      <c r="B159" s="238" t="s">
        <v>301</v>
      </c>
      <c r="C159" s="238" t="s">
        <v>44</v>
      </c>
      <c r="D159" s="239">
        <v>5120110</v>
      </c>
      <c r="E159" s="239" t="s">
        <v>302</v>
      </c>
      <c r="F159" s="277">
        <v>0</v>
      </c>
      <c r="G159" s="245">
        <f>SUM(H159:S159)</f>
        <v>0</v>
      </c>
      <c r="H159" s="264">
        <f>IFERROR(INDEX('[1]2024'!$A:$Q,MATCH($A$3&amp;$D159,'[1]2024'!$B:$B,0),MATCH(H$4,'[1]2024'!$2:$2,0)),0)+IFERROR(INDEX('[1]2024'!$A:$Q,MATCH($B$3&amp;$D159,'[1]2024'!$B:$B,0),MATCH(H$4,'[1]2024'!$2:$2,0)),0)++IFERROR(INDEX('[1]2024'!$A:$Q,MATCH($C$3&amp;$D159,'[1]2024'!$B:$B,0),MATCH(H$4,'[1]2024'!$2:$2,0)),0)++IFERROR(INDEX('[1]2024'!$A:$Q,MATCH($D$3&amp;$D159,'[1]2024'!$B:$B,0),MATCH(H$4,'[1]2024'!$2:$2,0)),0)</f>
        <v>0</v>
      </c>
      <c r="I159" s="264">
        <f>IFERROR(INDEX('[1]2024'!$A:$Q,MATCH($A$3&amp;$D159,'[1]2024'!$B:$B,0),MATCH(I$4,'[1]2024'!$2:$2,0)),0)+IFERROR(INDEX('[1]2024'!$A:$Q,MATCH($B$3&amp;$D159,'[1]2024'!$B:$B,0),MATCH(I$4,'[1]2024'!$2:$2,0)),0)++IFERROR(INDEX('[1]2024'!$A:$Q,MATCH($C$3&amp;$D159,'[1]2024'!$B:$B,0),MATCH(I$4,'[1]2024'!$2:$2,0)),0)++IFERROR(INDEX('[1]2024'!$A:$Q,MATCH($D$3&amp;$D159,'[1]2024'!$B:$B,0),MATCH(I$4,'[1]2024'!$2:$2,0)),0)</f>
        <v>0</v>
      </c>
      <c r="J159" s="264">
        <f>IFERROR(INDEX('[1]2024'!$A:$Q,MATCH($A$3&amp;$D159,'[1]2024'!$B:$B,0),MATCH(J$4,'[1]2024'!$2:$2,0)),0)+IFERROR(INDEX('[1]2024'!$A:$Q,MATCH($B$3&amp;$D159,'[1]2024'!$B:$B,0),MATCH(J$4,'[1]2024'!$2:$2,0)),0)++IFERROR(INDEX('[1]2024'!$A:$Q,MATCH($C$3&amp;$D159,'[1]2024'!$B:$B,0),MATCH(J$4,'[1]2024'!$2:$2,0)),0)++IFERROR(INDEX('[1]2024'!$A:$Q,MATCH($D$3&amp;$D159,'[1]2024'!$B:$B,0),MATCH(J$4,'[1]2024'!$2:$2,0)),0)</f>
        <v>0</v>
      </c>
      <c r="K159" s="264">
        <f>IFERROR(INDEX('[1]2024'!$A:$Q,MATCH($A$3&amp;$D159,'[1]2024'!$B:$B,0),MATCH(K$4,'[1]2024'!$2:$2,0)),0)+IFERROR(INDEX('[1]2024'!$A:$Q,MATCH($B$3&amp;$D159,'[1]2024'!$B:$B,0),MATCH(K$4,'[1]2024'!$2:$2,0)),0)++IFERROR(INDEX('[1]2024'!$A:$Q,MATCH($C$3&amp;$D159,'[1]2024'!$B:$B,0),MATCH(K$4,'[1]2024'!$2:$2,0)),0)++IFERROR(INDEX('[1]2024'!$A:$Q,MATCH($D$3&amp;$D159,'[1]2024'!$B:$B,0),MATCH(K$4,'[1]2024'!$2:$2,0)),0)</f>
        <v>0</v>
      </c>
      <c r="L159" s="264">
        <f>IFERROR(INDEX('[1]2024'!$A:$Q,MATCH($A$3&amp;$D159,'[1]2024'!$B:$B,0),MATCH(L$4,'[1]2024'!$2:$2,0)),0)+IFERROR(INDEX('[1]2024'!$A:$Q,MATCH($B$3&amp;$D159,'[1]2024'!$B:$B,0),MATCH(L$4,'[1]2024'!$2:$2,0)),0)++IFERROR(INDEX('[1]2024'!$A:$Q,MATCH($C$3&amp;$D159,'[1]2024'!$B:$B,0),MATCH(L$4,'[1]2024'!$2:$2,0)),0)++IFERROR(INDEX('[1]2024'!$A:$Q,MATCH($D$3&amp;$D159,'[1]2024'!$B:$B,0),MATCH(L$4,'[1]2024'!$2:$2,0)),0)</f>
        <v>0</v>
      </c>
      <c r="M159" s="264">
        <f>IFERROR(INDEX('[1]2024'!$A:$Q,MATCH($A$3&amp;$D159,'[1]2024'!$B:$B,0),MATCH(M$4,'[1]2024'!$2:$2,0)),0)+IFERROR(INDEX('[1]2024'!$A:$Q,MATCH($B$3&amp;$D159,'[1]2024'!$B:$B,0),MATCH(M$4,'[1]2024'!$2:$2,0)),0)++IFERROR(INDEX('[1]2024'!$A:$Q,MATCH($C$3&amp;$D159,'[1]2024'!$B:$B,0),MATCH(M$4,'[1]2024'!$2:$2,0)),0)++IFERROR(INDEX('[1]2024'!$A:$Q,MATCH($D$3&amp;$D159,'[1]2024'!$B:$B,0),MATCH(M$4,'[1]2024'!$2:$2,0)),0)</f>
        <v>0</v>
      </c>
      <c r="N159" s="264">
        <f>IFERROR(INDEX('[1]2024'!$A:$Q,MATCH($A$3&amp;$D159,'[1]2024'!$B:$B,0),MATCH(N$4,'[1]2024'!$2:$2,0)),0)+IFERROR(INDEX('[1]2024'!$A:$Q,MATCH($B$3&amp;$D159,'[1]2024'!$B:$B,0),MATCH(N$4,'[1]2024'!$2:$2,0)),0)++IFERROR(INDEX('[1]2024'!$A:$Q,MATCH($C$3&amp;$D159,'[1]2024'!$B:$B,0),MATCH(N$4,'[1]2024'!$2:$2,0)),0)++IFERROR(INDEX('[1]2024'!$A:$Q,MATCH($D$3&amp;$D159,'[1]2024'!$B:$B,0),MATCH(N$4,'[1]2024'!$2:$2,0)),0)</f>
        <v>0</v>
      </c>
      <c r="O159" s="264">
        <f>IFERROR(INDEX('[1]2024'!$A:$Q,MATCH($A$3&amp;$D159,'[1]2024'!$B:$B,0),MATCH(O$4,'[1]2024'!$2:$2,0)),0)+IFERROR(INDEX('[1]2024'!$A:$Q,MATCH($B$3&amp;$D159,'[1]2024'!$B:$B,0),MATCH(O$4,'[1]2024'!$2:$2,0)),0)++IFERROR(INDEX('[1]2024'!$A:$Q,MATCH($C$3&amp;$D159,'[1]2024'!$B:$B,0),MATCH(O$4,'[1]2024'!$2:$2,0)),0)++IFERROR(INDEX('[1]2024'!$A:$Q,MATCH($D$3&amp;$D159,'[1]2024'!$B:$B,0),MATCH(O$4,'[1]2024'!$2:$2,0)),0)</f>
        <v>0</v>
      </c>
      <c r="P159" s="264">
        <f>IFERROR(INDEX('[1]2024'!$A:$Q,MATCH($A$3&amp;$D159,'[1]2024'!$B:$B,0),MATCH(P$4,'[1]2024'!$2:$2,0)),0)+IFERROR(INDEX('[1]2024'!$A:$Q,MATCH($B$3&amp;$D159,'[1]2024'!$B:$B,0),MATCH(P$4,'[1]2024'!$2:$2,0)),0)++IFERROR(INDEX('[1]2024'!$A:$Q,MATCH($C$3&amp;$D159,'[1]2024'!$B:$B,0),MATCH(P$4,'[1]2024'!$2:$2,0)),0)++IFERROR(INDEX('[1]2024'!$A:$Q,MATCH($D$3&amp;$D159,'[1]2024'!$B:$B,0),MATCH(P$4,'[1]2024'!$2:$2,0)),0)</f>
        <v>0</v>
      </c>
      <c r="Q159" s="264">
        <f>IFERROR(INDEX('[1]2024'!$A:$Q,MATCH($A$3&amp;$D159,'[1]2024'!$B:$B,0),MATCH(Q$4,'[1]2024'!$2:$2,0)),0)+IFERROR(INDEX('[1]2024'!$A:$Q,MATCH($B$3&amp;$D159,'[1]2024'!$B:$B,0),MATCH(Q$4,'[1]2024'!$2:$2,0)),0)++IFERROR(INDEX('[1]2024'!$A:$Q,MATCH($C$3&amp;$D159,'[1]2024'!$B:$B,0),MATCH(Q$4,'[1]2024'!$2:$2,0)),0)++IFERROR(INDEX('[1]2024'!$A:$Q,MATCH($D$3&amp;$D159,'[1]2024'!$B:$B,0),MATCH(Q$4,'[1]2024'!$2:$2,0)),0)</f>
        <v>0</v>
      </c>
      <c r="R159" s="264">
        <f>IFERROR(INDEX('[1]2024'!$A:$Q,MATCH($A$3&amp;$D159,'[1]2024'!$B:$B,0),MATCH(R$4,'[1]2024'!$2:$2,0)),0)+IFERROR(INDEX('[1]2024'!$A:$Q,MATCH($B$3&amp;$D159,'[1]2024'!$B:$B,0),MATCH(R$4,'[1]2024'!$2:$2,0)),0)++IFERROR(INDEX('[1]2024'!$A:$Q,MATCH($C$3&amp;$D159,'[1]2024'!$B:$B,0),MATCH(R$4,'[1]2024'!$2:$2,0)),0)++IFERROR(INDEX('[1]2024'!$A:$Q,MATCH($D$3&amp;$D159,'[1]2024'!$B:$B,0),MATCH(R$4,'[1]2024'!$2:$2,0)),0)</f>
        <v>0</v>
      </c>
      <c r="S159" s="264">
        <f>IFERROR(INDEX('[1]2024'!$A:$Q,MATCH($A$3&amp;$D159,'[1]2024'!$B:$B,0),MATCH(S$4,'[1]2024'!$2:$2,0)),0)+IFERROR(INDEX('[1]2024'!$A:$Q,MATCH($B$3&amp;$D159,'[1]2024'!$B:$B,0),MATCH(S$4,'[1]2024'!$2:$2,0)),0)++IFERROR(INDEX('[1]2024'!$A:$Q,MATCH($C$3&amp;$D159,'[1]2024'!$B:$B,0),MATCH(S$4,'[1]2024'!$2:$2,0)),0)++IFERROR(INDEX('[1]2024'!$A:$Q,MATCH($D$3&amp;$D159,'[1]2024'!$B:$B,0),MATCH(S$4,'[1]2024'!$2:$2,0)),0)</f>
        <v>0</v>
      </c>
      <c r="T159" s="75">
        <v>0</v>
      </c>
      <c r="U159" s="245">
        <f>SUM(V159:AG159)</f>
        <v>555000</v>
      </c>
      <c r="V159" s="246">
        <v>555000</v>
      </c>
      <c r="W159" s="247">
        <v>0</v>
      </c>
      <c r="X159" s="247">
        <v>0</v>
      </c>
      <c r="Y159" s="247">
        <v>0</v>
      </c>
      <c r="Z159" s="247">
        <v>0</v>
      </c>
      <c r="AA159" s="247">
        <v>0</v>
      </c>
      <c r="AB159" s="247">
        <v>0</v>
      </c>
      <c r="AC159" s="247">
        <v>0</v>
      </c>
      <c r="AD159" s="247">
        <v>0</v>
      </c>
      <c r="AE159" s="247">
        <v>0</v>
      </c>
      <c r="AF159" s="247">
        <v>0</v>
      </c>
      <c r="AG159" s="248">
        <v>0</v>
      </c>
      <c r="AH159" s="245">
        <f>송도공장장!AH159+제조팀!AH159+송도밸리데이션팀!AH159+송도생산지원팀!AH159+송도설비관리팀!AH159+품질관리6팀!AH159+품질보증3팀!AH159</f>
        <v>29500000</v>
      </c>
      <c r="AI159" s="245">
        <f>송도공장장!AI159+제조팀!AI159+송도밸리데이션팀!AI159+송도생산지원팀!AI159+송도설비관리팀!AI159+품질관리6팀!AI159+품질보증3팀!AI159</f>
        <v>2000000</v>
      </c>
      <c r="AJ159" s="245">
        <f>송도공장장!AJ159+제조팀!AJ159+송도밸리데이션팀!AJ159+송도생산지원팀!AJ159+송도설비관리팀!AJ159+품질관리6팀!AJ159+품질보증3팀!AJ159</f>
        <v>6500000</v>
      </c>
      <c r="AK159" s="245">
        <f>송도공장장!AK159+제조팀!AK159+송도밸리데이션팀!AK159+송도생산지원팀!AK159+송도설비관리팀!AK159+품질관리6팀!AK159+품질보증3팀!AK159</f>
        <v>2000000</v>
      </c>
      <c r="AL159" s="245">
        <f>송도공장장!AL159+제조팀!AL159+송도밸리데이션팀!AL159+송도생산지원팀!AL159+송도설비관리팀!AL159+품질관리6팀!AL159+품질보증3팀!AL159</f>
        <v>2000000</v>
      </c>
      <c r="AM159" s="245">
        <f>송도공장장!AM159+제조팀!AM159+송도밸리데이션팀!AM159+송도생산지원팀!AM159+송도설비관리팀!AM159+품질관리6팀!AM159+품질보증3팀!AM159</f>
        <v>2000000</v>
      </c>
      <c r="AN159" s="245">
        <f>송도공장장!AN159+제조팀!AN159+송도밸리데이션팀!AN159+송도생산지원팀!AN159+송도설비관리팀!AN159+품질관리6팀!AN159+품질보증3팀!AN159</f>
        <v>2000000</v>
      </c>
      <c r="AO159" s="245">
        <f>송도공장장!AO159+제조팀!AO159+송도밸리데이션팀!AO159+송도생산지원팀!AO159+송도설비관리팀!AO159+품질관리6팀!AO159+품질보증3팀!AO159</f>
        <v>2000000</v>
      </c>
      <c r="AP159" s="245">
        <f>송도공장장!AP159+제조팀!AP159+송도밸리데이션팀!AP159+송도생산지원팀!AP159+송도설비관리팀!AP159+품질관리6팀!AP159+품질보증3팀!AP159</f>
        <v>2000000</v>
      </c>
      <c r="AQ159" s="245">
        <f>송도공장장!AQ159+제조팀!AQ159+송도밸리데이션팀!AQ159+송도생산지원팀!AQ159+송도설비관리팀!AQ159+품질관리6팀!AQ159+품질보증3팀!AQ159</f>
        <v>2000000</v>
      </c>
      <c r="AR159" s="245">
        <f>송도공장장!AR159+제조팀!AR159+송도밸리데이션팀!AR159+송도생산지원팀!AR159+송도설비관리팀!AR159+품질관리6팀!AR159+품질보증3팀!AR159</f>
        <v>2000000</v>
      </c>
      <c r="AS159" s="245">
        <f>송도공장장!AS159+제조팀!AS159+송도밸리데이션팀!AS159+송도생산지원팀!AS159+송도설비관리팀!AS159+품질관리6팀!AS159+품질보증3팀!AS159</f>
        <v>3000000</v>
      </c>
      <c r="AT159" s="245">
        <f>송도공장장!AT159+제조팀!AT159+송도밸리데이션팀!AT159+송도생산지원팀!AT159+송도설비관리팀!AT159+품질관리6팀!AT159+품질보증3팀!AT159</f>
        <v>2000000</v>
      </c>
      <c r="AU159" s="245">
        <f t="shared" si="130"/>
        <v>10500000</v>
      </c>
      <c r="AV159" s="245">
        <f t="shared" si="152"/>
        <v>6000000</v>
      </c>
      <c r="AW159" s="245">
        <f t="shared" si="153"/>
        <v>6000000</v>
      </c>
      <c r="AX159" s="245">
        <f t="shared" si="154"/>
        <v>7000000</v>
      </c>
      <c r="AY159" s="245">
        <f>IF($BC159="O",1.05*$AH159,$AH159)</f>
        <v>30975000</v>
      </c>
      <c r="AZ159" s="245">
        <f>IF($BC159="O",1.05*$AY159,$AY159)</f>
        <v>32523750</v>
      </c>
      <c r="BA159" s="245">
        <f>IF($BC159="O",1.05*$AZ159,$AZ159)</f>
        <v>34149937.5</v>
      </c>
      <c r="BB159" s="250"/>
      <c r="BC159" s="251" t="s">
        <v>39</v>
      </c>
      <c r="BD159" s="261"/>
      <c r="BE159" s="264">
        <v>0</v>
      </c>
      <c r="BF159" s="264">
        <v>630000</v>
      </c>
      <c r="BG159" s="264">
        <v>336482</v>
      </c>
      <c r="BH159" s="265">
        <f t="shared" si="155"/>
        <v>0</v>
      </c>
    </row>
    <row r="160" spans="1:60" s="288" customFormat="1" outlineLevel="1" x14ac:dyDescent="0.3">
      <c r="A160" s="298" t="s">
        <v>303</v>
      </c>
      <c r="B160" s="269" t="s">
        <v>301</v>
      </c>
      <c r="C160" s="269" t="s">
        <v>44</v>
      </c>
      <c r="D160" s="278">
        <v>5120140</v>
      </c>
      <c r="E160" s="278" t="s">
        <v>302</v>
      </c>
      <c r="F160" s="279">
        <v>0</v>
      </c>
      <c r="G160" s="245">
        <f>SUM(H160:S160)</f>
        <v>799600</v>
      </c>
      <c r="H160" s="264">
        <f>IFERROR(INDEX('[1]2024'!$A:$Q,MATCH($A$3&amp;$D160,'[1]2024'!$B:$B,0),MATCH(H$4,'[1]2024'!$2:$2,0)),0)+IFERROR(INDEX('[1]2024'!$A:$Q,MATCH($B$3&amp;$D160,'[1]2024'!$B:$B,0),MATCH(H$4,'[1]2024'!$2:$2,0)),0)++IFERROR(INDEX('[1]2024'!$A:$Q,MATCH($C$3&amp;$D160,'[1]2024'!$B:$B,0),MATCH(H$4,'[1]2024'!$2:$2,0)),0)++IFERROR(INDEX('[1]2024'!$A:$Q,MATCH($D$3&amp;$D160,'[1]2024'!$B:$B,0),MATCH(H$4,'[1]2024'!$2:$2,0)),0)</f>
        <v>0</v>
      </c>
      <c r="I160" s="264">
        <f>IFERROR(INDEX('[1]2024'!$A:$Q,MATCH($A$3&amp;$D160,'[1]2024'!$B:$B,0),MATCH(I$4,'[1]2024'!$2:$2,0)),0)+IFERROR(INDEX('[1]2024'!$A:$Q,MATCH($B$3&amp;$D160,'[1]2024'!$B:$B,0),MATCH(I$4,'[1]2024'!$2:$2,0)),0)++IFERROR(INDEX('[1]2024'!$A:$Q,MATCH($C$3&amp;$D160,'[1]2024'!$B:$B,0),MATCH(I$4,'[1]2024'!$2:$2,0)),0)++IFERROR(INDEX('[1]2024'!$A:$Q,MATCH($D$3&amp;$D160,'[1]2024'!$B:$B,0),MATCH(I$4,'[1]2024'!$2:$2,0)),0)</f>
        <v>430000</v>
      </c>
      <c r="J160" s="264">
        <f>IFERROR(INDEX('[1]2024'!$A:$Q,MATCH($A$3&amp;$D160,'[1]2024'!$B:$B,0),MATCH(J$4,'[1]2024'!$2:$2,0)),0)+IFERROR(INDEX('[1]2024'!$A:$Q,MATCH($B$3&amp;$D160,'[1]2024'!$B:$B,0),MATCH(J$4,'[1]2024'!$2:$2,0)),0)++IFERROR(INDEX('[1]2024'!$A:$Q,MATCH($C$3&amp;$D160,'[1]2024'!$B:$B,0),MATCH(J$4,'[1]2024'!$2:$2,0)),0)++IFERROR(INDEX('[1]2024'!$A:$Q,MATCH($D$3&amp;$D160,'[1]2024'!$B:$B,0),MATCH(J$4,'[1]2024'!$2:$2,0)),0)</f>
        <v>0</v>
      </c>
      <c r="K160" s="264">
        <f>IFERROR(INDEX('[1]2024'!$A:$Q,MATCH($A$3&amp;$D160,'[1]2024'!$B:$B,0),MATCH(K$4,'[1]2024'!$2:$2,0)),0)+IFERROR(INDEX('[1]2024'!$A:$Q,MATCH($B$3&amp;$D160,'[1]2024'!$B:$B,0),MATCH(K$4,'[1]2024'!$2:$2,0)),0)++IFERROR(INDEX('[1]2024'!$A:$Q,MATCH($C$3&amp;$D160,'[1]2024'!$B:$B,0),MATCH(K$4,'[1]2024'!$2:$2,0)),0)++IFERROR(INDEX('[1]2024'!$A:$Q,MATCH($D$3&amp;$D160,'[1]2024'!$B:$B,0),MATCH(K$4,'[1]2024'!$2:$2,0)),0)</f>
        <v>0</v>
      </c>
      <c r="L160" s="264">
        <f>IFERROR(INDEX('[1]2024'!$A:$Q,MATCH($A$3&amp;$D160,'[1]2024'!$B:$B,0),MATCH(L$4,'[1]2024'!$2:$2,0)),0)+IFERROR(INDEX('[1]2024'!$A:$Q,MATCH($B$3&amp;$D160,'[1]2024'!$B:$B,0),MATCH(L$4,'[1]2024'!$2:$2,0)),0)++IFERROR(INDEX('[1]2024'!$A:$Q,MATCH($C$3&amp;$D160,'[1]2024'!$B:$B,0),MATCH(L$4,'[1]2024'!$2:$2,0)),0)++IFERROR(INDEX('[1]2024'!$A:$Q,MATCH($D$3&amp;$D160,'[1]2024'!$B:$B,0),MATCH(L$4,'[1]2024'!$2:$2,0)),0)</f>
        <v>0</v>
      </c>
      <c r="M160" s="264">
        <f>IFERROR(INDEX('[1]2024'!$A:$Q,MATCH($A$3&amp;$D160,'[1]2024'!$B:$B,0),MATCH(M$4,'[1]2024'!$2:$2,0)),0)+IFERROR(INDEX('[1]2024'!$A:$Q,MATCH($B$3&amp;$D160,'[1]2024'!$B:$B,0),MATCH(M$4,'[1]2024'!$2:$2,0)),0)++IFERROR(INDEX('[1]2024'!$A:$Q,MATCH($C$3&amp;$D160,'[1]2024'!$B:$B,0),MATCH(M$4,'[1]2024'!$2:$2,0)),0)++IFERROR(INDEX('[1]2024'!$A:$Q,MATCH($D$3&amp;$D160,'[1]2024'!$B:$B,0),MATCH(M$4,'[1]2024'!$2:$2,0)),0)</f>
        <v>9600</v>
      </c>
      <c r="N160" s="264">
        <f>IFERROR(INDEX('[1]2024'!$A:$Q,MATCH($A$3&amp;$D160,'[1]2024'!$B:$B,0),MATCH(N$4,'[1]2024'!$2:$2,0)),0)+IFERROR(INDEX('[1]2024'!$A:$Q,MATCH($B$3&amp;$D160,'[1]2024'!$B:$B,0),MATCH(N$4,'[1]2024'!$2:$2,0)),0)++IFERROR(INDEX('[1]2024'!$A:$Q,MATCH($C$3&amp;$D160,'[1]2024'!$B:$B,0),MATCH(N$4,'[1]2024'!$2:$2,0)),0)++IFERROR(INDEX('[1]2024'!$A:$Q,MATCH($D$3&amp;$D160,'[1]2024'!$B:$B,0),MATCH(N$4,'[1]2024'!$2:$2,0)),0)</f>
        <v>0</v>
      </c>
      <c r="O160" s="264">
        <f>IFERROR(INDEX('[1]2024'!$A:$Q,MATCH($A$3&amp;$D160,'[1]2024'!$B:$B,0),MATCH(O$4,'[1]2024'!$2:$2,0)),0)+IFERROR(INDEX('[1]2024'!$A:$Q,MATCH($B$3&amp;$D160,'[1]2024'!$B:$B,0),MATCH(O$4,'[1]2024'!$2:$2,0)),0)++IFERROR(INDEX('[1]2024'!$A:$Q,MATCH($C$3&amp;$D160,'[1]2024'!$B:$B,0),MATCH(O$4,'[1]2024'!$2:$2,0)),0)++IFERROR(INDEX('[1]2024'!$A:$Q,MATCH($D$3&amp;$D160,'[1]2024'!$B:$B,0),MATCH(O$4,'[1]2024'!$2:$2,0)),0)</f>
        <v>0</v>
      </c>
      <c r="P160" s="264">
        <f>IFERROR(INDEX('[1]2024'!$A:$Q,MATCH($A$3&amp;$D160,'[1]2024'!$B:$B,0),MATCH(P$4,'[1]2024'!$2:$2,0)),0)+IFERROR(INDEX('[1]2024'!$A:$Q,MATCH($B$3&amp;$D160,'[1]2024'!$B:$B,0),MATCH(P$4,'[1]2024'!$2:$2,0)),0)++IFERROR(INDEX('[1]2024'!$A:$Q,MATCH($C$3&amp;$D160,'[1]2024'!$B:$B,0),MATCH(P$4,'[1]2024'!$2:$2,0)),0)++IFERROR(INDEX('[1]2024'!$A:$Q,MATCH($D$3&amp;$D160,'[1]2024'!$B:$B,0),MATCH(P$4,'[1]2024'!$2:$2,0)),0)</f>
        <v>0</v>
      </c>
      <c r="Q160" s="264">
        <f>IFERROR(INDEX('[1]2024'!$A:$Q,MATCH($A$3&amp;$D160,'[1]2024'!$B:$B,0),MATCH(Q$4,'[1]2024'!$2:$2,0)),0)+IFERROR(INDEX('[1]2024'!$A:$Q,MATCH($B$3&amp;$D160,'[1]2024'!$B:$B,0),MATCH(Q$4,'[1]2024'!$2:$2,0)),0)++IFERROR(INDEX('[1]2024'!$A:$Q,MATCH($C$3&amp;$D160,'[1]2024'!$B:$B,0),MATCH(Q$4,'[1]2024'!$2:$2,0)),0)++IFERROR(INDEX('[1]2024'!$A:$Q,MATCH($D$3&amp;$D160,'[1]2024'!$B:$B,0),MATCH(Q$4,'[1]2024'!$2:$2,0)),0)</f>
        <v>0</v>
      </c>
      <c r="R160" s="264">
        <f>IFERROR(INDEX('[1]2024'!$A:$Q,MATCH($A$3&amp;$D160,'[1]2024'!$B:$B,0),MATCH(R$4,'[1]2024'!$2:$2,0)),0)+IFERROR(INDEX('[1]2024'!$A:$Q,MATCH($B$3&amp;$D160,'[1]2024'!$B:$B,0),MATCH(R$4,'[1]2024'!$2:$2,0)),0)++IFERROR(INDEX('[1]2024'!$A:$Q,MATCH($C$3&amp;$D160,'[1]2024'!$B:$B,0),MATCH(R$4,'[1]2024'!$2:$2,0)),0)++IFERROR(INDEX('[1]2024'!$A:$Q,MATCH($D$3&amp;$D160,'[1]2024'!$B:$B,0),MATCH(R$4,'[1]2024'!$2:$2,0)),0)</f>
        <v>360000</v>
      </c>
      <c r="S160" s="264">
        <f>IFERROR(INDEX('[1]2024'!$A:$Q,MATCH($A$3&amp;$D160,'[1]2024'!$B:$B,0),MATCH(S$4,'[1]2024'!$2:$2,0)),0)+IFERROR(INDEX('[1]2024'!$A:$Q,MATCH($B$3&amp;$D160,'[1]2024'!$B:$B,0),MATCH(S$4,'[1]2024'!$2:$2,0)),0)++IFERROR(INDEX('[1]2024'!$A:$Q,MATCH($C$3&amp;$D160,'[1]2024'!$B:$B,0),MATCH(S$4,'[1]2024'!$2:$2,0)),0)++IFERROR(INDEX('[1]2024'!$A:$Q,MATCH($D$3&amp;$D160,'[1]2024'!$B:$B,0),MATCH(S$4,'[1]2024'!$2:$2,0)),0)</f>
        <v>0</v>
      </c>
      <c r="T160" s="75">
        <v>4000000</v>
      </c>
      <c r="U160" s="280">
        <f>SUM(V160:AG160)</f>
        <v>3367273</v>
      </c>
      <c r="V160" s="281">
        <v>0</v>
      </c>
      <c r="W160" s="282">
        <v>0</v>
      </c>
      <c r="X160" s="282">
        <v>367273</v>
      </c>
      <c r="Y160" s="282">
        <v>0</v>
      </c>
      <c r="Z160" s="282">
        <v>0</v>
      </c>
      <c r="AA160" s="282">
        <v>1000000</v>
      </c>
      <c r="AB160" s="282">
        <v>0</v>
      </c>
      <c r="AC160" s="282">
        <v>0</v>
      </c>
      <c r="AD160" s="282">
        <v>1000000</v>
      </c>
      <c r="AE160" s="282">
        <v>0</v>
      </c>
      <c r="AF160" s="282">
        <v>0</v>
      </c>
      <c r="AG160" s="283">
        <v>1000000</v>
      </c>
      <c r="AH160" s="245">
        <f>송도공장장!AH160+제조팀!AH160+송도밸리데이션팀!AH160+송도생산지원팀!AH160+송도설비관리팀!AH160+품질관리6팀!AH160+품질보증3팀!AH160</f>
        <v>10000000</v>
      </c>
      <c r="AI160" s="245">
        <f>송도공장장!AI160+제조팀!AI160+송도밸리데이션팀!AI160+송도생산지원팀!AI160+송도설비관리팀!AI160+품질관리6팀!AI160+품질보증3팀!AI160</f>
        <v>500000</v>
      </c>
      <c r="AJ160" s="245">
        <f>송도공장장!AJ160+제조팀!AJ160+송도밸리데이션팀!AJ160+송도생산지원팀!AJ160+송도설비관리팀!AJ160+품질관리6팀!AJ160+품질보증3팀!AJ160</f>
        <v>500000</v>
      </c>
      <c r="AK160" s="245">
        <f>송도공장장!AK160+제조팀!AK160+송도밸리데이션팀!AK160+송도생산지원팀!AK160+송도설비관리팀!AK160+품질관리6팀!AK160+품질보증3팀!AK160</f>
        <v>1500000</v>
      </c>
      <c r="AL160" s="245">
        <f>송도공장장!AL160+제조팀!AL160+송도밸리데이션팀!AL160+송도생산지원팀!AL160+송도설비관리팀!AL160+품질관리6팀!AL160+품질보증3팀!AL160</f>
        <v>500000</v>
      </c>
      <c r="AM160" s="245">
        <f>송도공장장!AM160+제조팀!AM160+송도밸리데이션팀!AM160+송도생산지원팀!AM160+송도설비관리팀!AM160+품질관리6팀!AM160+품질보증3팀!AM160</f>
        <v>500000</v>
      </c>
      <c r="AN160" s="245">
        <f>송도공장장!AN160+제조팀!AN160+송도밸리데이션팀!AN160+송도생산지원팀!AN160+송도설비관리팀!AN160+품질관리6팀!AN160+품질보증3팀!AN160</f>
        <v>1500000</v>
      </c>
      <c r="AO160" s="245">
        <f>송도공장장!AO160+제조팀!AO160+송도밸리데이션팀!AO160+송도생산지원팀!AO160+송도설비관리팀!AO160+품질관리6팀!AO160+품질보증3팀!AO160</f>
        <v>500000</v>
      </c>
      <c r="AP160" s="245">
        <f>송도공장장!AP160+제조팀!AP160+송도밸리데이션팀!AP160+송도생산지원팀!AP160+송도설비관리팀!AP160+품질관리6팀!AP160+품질보증3팀!AP160</f>
        <v>500000</v>
      </c>
      <c r="AQ160" s="245">
        <f>송도공장장!AQ160+제조팀!AQ160+송도밸리데이션팀!AQ160+송도생산지원팀!AQ160+송도설비관리팀!AQ160+품질관리6팀!AQ160+품질보증3팀!AQ160</f>
        <v>1500000</v>
      </c>
      <c r="AR160" s="245">
        <f>송도공장장!AR160+제조팀!AR160+송도밸리데이션팀!AR160+송도생산지원팀!AR160+송도설비관리팀!AR160+품질관리6팀!AR160+품질보증3팀!AR160</f>
        <v>500000</v>
      </c>
      <c r="AS160" s="245">
        <f>송도공장장!AS160+제조팀!AS160+송도밸리데이션팀!AS160+송도생산지원팀!AS160+송도설비관리팀!AS160+품질관리6팀!AS160+품질보증3팀!AS160</f>
        <v>500000</v>
      </c>
      <c r="AT160" s="245">
        <f>송도공장장!AT160+제조팀!AT160+송도밸리데이션팀!AT160+송도생산지원팀!AT160+송도설비관리팀!AT160+품질관리6팀!AT160+품질보증3팀!AT160</f>
        <v>1500000</v>
      </c>
      <c r="AU160" s="280">
        <f t="shared" si="130"/>
        <v>2500000</v>
      </c>
      <c r="AV160" s="280">
        <f t="shared" si="152"/>
        <v>2500000</v>
      </c>
      <c r="AW160" s="280">
        <f t="shared" si="153"/>
        <v>2500000</v>
      </c>
      <c r="AX160" s="280">
        <f t="shared" si="154"/>
        <v>2500000</v>
      </c>
      <c r="AY160" s="280">
        <f>IF($BC160="O",1.05*$AH160,$AH160)</f>
        <v>10500000</v>
      </c>
      <c r="AZ160" s="280">
        <f>IF($BC160="O",1.05*$AY160,$AY160)</f>
        <v>11025000</v>
      </c>
      <c r="BA160" s="280">
        <f>IF($BC160="O",1.05*$AZ160,$AZ160)</f>
        <v>11576250</v>
      </c>
      <c r="BB160" s="236"/>
      <c r="BC160" s="289" t="s">
        <v>39</v>
      </c>
      <c r="BD160" s="292"/>
      <c r="BE160" s="286">
        <v>0</v>
      </c>
      <c r="BF160" s="286">
        <v>0</v>
      </c>
      <c r="BG160" s="286">
        <v>0</v>
      </c>
      <c r="BH160" s="287">
        <f t="shared" si="155"/>
        <v>799600</v>
      </c>
    </row>
    <row r="161" spans="1:60" outlineLevel="1" x14ac:dyDescent="0.3">
      <c r="A161" s="82" t="s">
        <v>304</v>
      </c>
      <c r="B161" s="238" t="s">
        <v>301</v>
      </c>
      <c r="C161" s="238" t="s">
        <v>44</v>
      </c>
      <c r="D161" s="239">
        <v>5120130</v>
      </c>
      <c r="E161" s="239" t="s">
        <v>302</v>
      </c>
      <c r="F161" s="277">
        <v>0</v>
      </c>
      <c r="G161" s="245">
        <f>SUM(H161:S161)</f>
        <v>0</v>
      </c>
      <c r="H161" s="264">
        <f>IFERROR(INDEX('[1]2024'!$A:$Q,MATCH($A$3&amp;$D161,'[1]2024'!$B:$B,0),MATCH(H$4,'[1]2024'!$2:$2,0)),0)+IFERROR(INDEX('[1]2024'!$A:$Q,MATCH($B$3&amp;$D161,'[1]2024'!$B:$B,0),MATCH(H$4,'[1]2024'!$2:$2,0)),0)++IFERROR(INDEX('[1]2024'!$A:$Q,MATCH($C$3&amp;$D161,'[1]2024'!$B:$B,0),MATCH(H$4,'[1]2024'!$2:$2,0)),0)++IFERROR(INDEX('[1]2024'!$A:$Q,MATCH($D$3&amp;$D161,'[1]2024'!$B:$B,0),MATCH(H$4,'[1]2024'!$2:$2,0)),0)</f>
        <v>0</v>
      </c>
      <c r="I161" s="264">
        <f>IFERROR(INDEX('[1]2024'!$A:$Q,MATCH($A$3&amp;$D161,'[1]2024'!$B:$B,0),MATCH(I$4,'[1]2024'!$2:$2,0)),0)+IFERROR(INDEX('[1]2024'!$A:$Q,MATCH($B$3&amp;$D161,'[1]2024'!$B:$B,0),MATCH(I$4,'[1]2024'!$2:$2,0)),0)++IFERROR(INDEX('[1]2024'!$A:$Q,MATCH($C$3&amp;$D161,'[1]2024'!$B:$B,0),MATCH(I$4,'[1]2024'!$2:$2,0)),0)++IFERROR(INDEX('[1]2024'!$A:$Q,MATCH($D$3&amp;$D161,'[1]2024'!$B:$B,0),MATCH(I$4,'[1]2024'!$2:$2,0)),0)</f>
        <v>0</v>
      </c>
      <c r="J161" s="264">
        <f>IFERROR(INDEX('[1]2024'!$A:$Q,MATCH($A$3&amp;$D161,'[1]2024'!$B:$B,0),MATCH(J$4,'[1]2024'!$2:$2,0)),0)+IFERROR(INDEX('[1]2024'!$A:$Q,MATCH($B$3&amp;$D161,'[1]2024'!$B:$B,0),MATCH(J$4,'[1]2024'!$2:$2,0)),0)++IFERROR(INDEX('[1]2024'!$A:$Q,MATCH($C$3&amp;$D161,'[1]2024'!$B:$B,0),MATCH(J$4,'[1]2024'!$2:$2,0)),0)++IFERROR(INDEX('[1]2024'!$A:$Q,MATCH($D$3&amp;$D161,'[1]2024'!$B:$B,0),MATCH(J$4,'[1]2024'!$2:$2,0)),0)</f>
        <v>0</v>
      </c>
      <c r="K161" s="264">
        <f>IFERROR(INDEX('[1]2024'!$A:$Q,MATCH($A$3&amp;$D161,'[1]2024'!$B:$B,0),MATCH(K$4,'[1]2024'!$2:$2,0)),0)+IFERROR(INDEX('[1]2024'!$A:$Q,MATCH($B$3&amp;$D161,'[1]2024'!$B:$B,0),MATCH(K$4,'[1]2024'!$2:$2,0)),0)++IFERROR(INDEX('[1]2024'!$A:$Q,MATCH($C$3&amp;$D161,'[1]2024'!$B:$B,0),MATCH(K$4,'[1]2024'!$2:$2,0)),0)++IFERROR(INDEX('[1]2024'!$A:$Q,MATCH($D$3&amp;$D161,'[1]2024'!$B:$B,0),MATCH(K$4,'[1]2024'!$2:$2,0)),0)</f>
        <v>0</v>
      </c>
      <c r="L161" s="264">
        <f>IFERROR(INDEX('[1]2024'!$A:$Q,MATCH($A$3&amp;$D161,'[1]2024'!$B:$B,0),MATCH(L$4,'[1]2024'!$2:$2,0)),0)+IFERROR(INDEX('[1]2024'!$A:$Q,MATCH($B$3&amp;$D161,'[1]2024'!$B:$B,0),MATCH(L$4,'[1]2024'!$2:$2,0)),0)++IFERROR(INDEX('[1]2024'!$A:$Q,MATCH($C$3&amp;$D161,'[1]2024'!$B:$B,0),MATCH(L$4,'[1]2024'!$2:$2,0)),0)++IFERROR(INDEX('[1]2024'!$A:$Q,MATCH($D$3&amp;$D161,'[1]2024'!$B:$B,0),MATCH(L$4,'[1]2024'!$2:$2,0)),0)</f>
        <v>0</v>
      </c>
      <c r="M161" s="264">
        <f>IFERROR(INDEX('[1]2024'!$A:$Q,MATCH($A$3&amp;$D161,'[1]2024'!$B:$B,0),MATCH(M$4,'[1]2024'!$2:$2,0)),0)+IFERROR(INDEX('[1]2024'!$A:$Q,MATCH($B$3&amp;$D161,'[1]2024'!$B:$B,0),MATCH(M$4,'[1]2024'!$2:$2,0)),0)++IFERROR(INDEX('[1]2024'!$A:$Q,MATCH($C$3&amp;$D161,'[1]2024'!$B:$B,0),MATCH(M$4,'[1]2024'!$2:$2,0)),0)++IFERROR(INDEX('[1]2024'!$A:$Q,MATCH($D$3&amp;$D161,'[1]2024'!$B:$B,0),MATCH(M$4,'[1]2024'!$2:$2,0)),0)</f>
        <v>0</v>
      </c>
      <c r="N161" s="264">
        <f>IFERROR(INDEX('[1]2024'!$A:$Q,MATCH($A$3&amp;$D161,'[1]2024'!$B:$B,0),MATCH(N$4,'[1]2024'!$2:$2,0)),0)+IFERROR(INDEX('[1]2024'!$A:$Q,MATCH($B$3&amp;$D161,'[1]2024'!$B:$B,0),MATCH(N$4,'[1]2024'!$2:$2,0)),0)++IFERROR(INDEX('[1]2024'!$A:$Q,MATCH($C$3&amp;$D161,'[1]2024'!$B:$B,0),MATCH(N$4,'[1]2024'!$2:$2,0)),0)++IFERROR(INDEX('[1]2024'!$A:$Q,MATCH($D$3&amp;$D161,'[1]2024'!$B:$B,0),MATCH(N$4,'[1]2024'!$2:$2,0)),0)</f>
        <v>0</v>
      </c>
      <c r="O161" s="264">
        <f>IFERROR(INDEX('[1]2024'!$A:$Q,MATCH($A$3&amp;$D161,'[1]2024'!$B:$B,0),MATCH(O$4,'[1]2024'!$2:$2,0)),0)+IFERROR(INDEX('[1]2024'!$A:$Q,MATCH($B$3&amp;$D161,'[1]2024'!$B:$B,0),MATCH(O$4,'[1]2024'!$2:$2,0)),0)++IFERROR(INDEX('[1]2024'!$A:$Q,MATCH($C$3&amp;$D161,'[1]2024'!$B:$B,0),MATCH(O$4,'[1]2024'!$2:$2,0)),0)++IFERROR(INDEX('[1]2024'!$A:$Q,MATCH($D$3&amp;$D161,'[1]2024'!$B:$B,0),MATCH(O$4,'[1]2024'!$2:$2,0)),0)</f>
        <v>0</v>
      </c>
      <c r="P161" s="264">
        <f>IFERROR(INDEX('[1]2024'!$A:$Q,MATCH($A$3&amp;$D161,'[1]2024'!$B:$B,0),MATCH(P$4,'[1]2024'!$2:$2,0)),0)+IFERROR(INDEX('[1]2024'!$A:$Q,MATCH($B$3&amp;$D161,'[1]2024'!$B:$B,0),MATCH(P$4,'[1]2024'!$2:$2,0)),0)++IFERROR(INDEX('[1]2024'!$A:$Q,MATCH($C$3&amp;$D161,'[1]2024'!$B:$B,0),MATCH(P$4,'[1]2024'!$2:$2,0)),0)++IFERROR(INDEX('[1]2024'!$A:$Q,MATCH($D$3&amp;$D161,'[1]2024'!$B:$B,0),MATCH(P$4,'[1]2024'!$2:$2,0)),0)</f>
        <v>0</v>
      </c>
      <c r="Q161" s="264">
        <f>IFERROR(INDEX('[1]2024'!$A:$Q,MATCH($A$3&amp;$D161,'[1]2024'!$B:$B,0),MATCH(Q$4,'[1]2024'!$2:$2,0)),0)+IFERROR(INDEX('[1]2024'!$A:$Q,MATCH($B$3&amp;$D161,'[1]2024'!$B:$B,0),MATCH(Q$4,'[1]2024'!$2:$2,0)),0)++IFERROR(INDEX('[1]2024'!$A:$Q,MATCH($C$3&amp;$D161,'[1]2024'!$B:$B,0),MATCH(Q$4,'[1]2024'!$2:$2,0)),0)++IFERROR(INDEX('[1]2024'!$A:$Q,MATCH($D$3&amp;$D161,'[1]2024'!$B:$B,0),MATCH(Q$4,'[1]2024'!$2:$2,0)),0)</f>
        <v>0</v>
      </c>
      <c r="R161" s="264">
        <f>IFERROR(INDEX('[1]2024'!$A:$Q,MATCH($A$3&amp;$D161,'[1]2024'!$B:$B,0),MATCH(R$4,'[1]2024'!$2:$2,0)),0)+IFERROR(INDEX('[1]2024'!$A:$Q,MATCH($B$3&amp;$D161,'[1]2024'!$B:$B,0),MATCH(R$4,'[1]2024'!$2:$2,0)),0)++IFERROR(INDEX('[1]2024'!$A:$Q,MATCH($C$3&amp;$D161,'[1]2024'!$B:$B,0),MATCH(R$4,'[1]2024'!$2:$2,0)),0)++IFERROR(INDEX('[1]2024'!$A:$Q,MATCH($D$3&amp;$D161,'[1]2024'!$B:$B,0),MATCH(R$4,'[1]2024'!$2:$2,0)),0)</f>
        <v>0</v>
      </c>
      <c r="S161" s="264">
        <f>IFERROR(INDEX('[1]2024'!$A:$Q,MATCH($A$3&amp;$D161,'[1]2024'!$B:$B,0),MATCH(S$4,'[1]2024'!$2:$2,0)),0)+IFERROR(INDEX('[1]2024'!$A:$Q,MATCH($B$3&amp;$D161,'[1]2024'!$B:$B,0),MATCH(S$4,'[1]2024'!$2:$2,0)),0)++IFERROR(INDEX('[1]2024'!$A:$Q,MATCH($C$3&amp;$D161,'[1]2024'!$B:$B,0),MATCH(S$4,'[1]2024'!$2:$2,0)),0)++IFERROR(INDEX('[1]2024'!$A:$Q,MATCH($D$3&amp;$D161,'[1]2024'!$B:$B,0),MATCH(S$4,'[1]2024'!$2:$2,0)),0)</f>
        <v>0</v>
      </c>
      <c r="T161" s="75">
        <v>0</v>
      </c>
      <c r="U161" s="245">
        <f>SUM(V161:AG161)</f>
        <v>0</v>
      </c>
      <c r="V161" s="246">
        <v>0</v>
      </c>
      <c r="W161" s="247">
        <v>0</v>
      </c>
      <c r="X161" s="247">
        <v>0</v>
      </c>
      <c r="Y161" s="247">
        <v>0</v>
      </c>
      <c r="Z161" s="247">
        <v>0</v>
      </c>
      <c r="AA161" s="247">
        <v>0</v>
      </c>
      <c r="AB161" s="247">
        <v>0</v>
      </c>
      <c r="AC161" s="247">
        <v>0</v>
      </c>
      <c r="AD161" s="247">
        <v>0</v>
      </c>
      <c r="AE161" s="247">
        <v>0</v>
      </c>
      <c r="AF161" s="247">
        <v>0</v>
      </c>
      <c r="AG161" s="248">
        <v>0</v>
      </c>
      <c r="AH161" s="245">
        <f>송도공장장!AH161+제조팀!AH161+송도밸리데이션팀!AH161+송도생산지원팀!AH161+송도설비관리팀!AH161+품질관리6팀!AH161+품질보증3팀!AH161</f>
        <v>0</v>
      </c>
      <c r="AI161" s="245">
        <f>송도공장장!AI161+제조팀!AI161+송도밸리데이션팀!AI161+송도생산지원팀!AI161+송도설비관리팀!AI161+품질관리6팀!AI161+품질보증3팀!AI161</f>
        <v>0</v>
      </c>
      <c r="AJ161" s="245">
        <f>송도공장장!AJ161+제조팀!AJ161+송도밸리데이션팀!AJ161+송도생산지원팀!AJ161+송도설비관리팀!AJ161+품질관리6팀!AJ161+품질보증3팀!AJ161</f>
        <v>0</v>
      </c>
      <c r="AK161" s="245">
        <f>송도공장장!AK161+제조팀!AK161+송도밸리데이션팀!AK161+송도생산지원팀!AK161+송도설비관리팀!AK161+품질관리6팀!AK161+품질보증3팀!AK161</f>
        <v>0</v>
      </c>
      <c r="AL161" s="245">
        <f>송도공장장!AL161+제조팀!AL161+송도밸리데이션팀!AL161+송도생산지원팀!AL161+송도설비관리팀!AL161+품질관리6팀!AL161+품질보증3팀!AL161</f>
        <v>0</v>
      </c>
      <c r="AM161" s="245">
        <f>송도공장장!AM161+제조팀!AM161+송도밸리데이션팀!AM161+송도생산지원팀!AM161+송도설비관리팀!AM161+품질관리6팀!AM161+품질보증3팀!AM161</f>
        <v>0</v>
      </c>
      <c r="AN161" s="245">
        <f>송도공장장!AN161+제조팀!AN161+송도밸리데이션팀!AN161+송도생산지원팀!AN161+송도설비관리팀!AN161+품질관리6팀!AN161+품질보증3팀!AN161</f>
        <v>0</v>
      </c>
      <c r="AO161" s="245">
        <f>송도공장장!AO161+제조팀!AO161+송도밸리데이션팀!AO161+송도생산지원팀!AO161+송도설비관리팀!AO161+품질관리6팀!AO161+품질보증3팀!AO161</f>
        <v>0</v>
      </c>
      <c r="AP161" s="245">
        <f>송도공장장!AP161+제조팀!AP161+송도밸리데이션팀!AP161+송도생산지원팀!AP161+송도설비관리팀!AP161+품질관리6팀!AP161+품질보증3팀!AP161</f>
        <v>0</v>
      </c>
      <c r="AQ161" s="245">
        <f>송도공장장!AQ161+제조팀!AQ161+송도밸리데이션팀!AQ161+송도생산지원팀!AQ161+송도설비관리팀!AQ161+품질관리6팀!AQ161+품질보증3팀!AQ161</f>
        <v>0</v>
      </c>
      <c r="AR161" s="245">
        <f>송도공장장!AR161+제조팀!AR161+송도밸리데이션팀!AR161+송도생산지원팀!AR161+송도설비관리팀!AR161+품질관리6팀!AR161+품질보증3팀!AR161</f>
        <v>0</v>
      </c>
      <c r="AS161" s="245">
        <f>송도공장장!AS161+제조팀!AS161+송도밸리데이션팀!AS161+송도생산지원팀!AS161+송도설비관리팀!AS161+품질관리6팀!AS161+품질보증3팀!AS161</f>
        <v>0</v>
      </c>
      <c r="AT161" s="245">
        <f>송도공장장!AT161+제조팀!AT161+송도밸리데이션팀!AT161+송도생산지원팀!AT161+송도설비관리팀!AT161+품질관리6팀!AT161+품질보증3팀!AT161</f>
        <v>0</v>
      </c>
      <c r="AU161" s="245">
        <f t="shared" si="130"/>
        <v>0</v>
      </c>
      <c r="AV161" s="245">
        <f t="shared" si="152"/>
        <v>0</v>
      </c>
      <c r="AW161" s="245">
        <f t="shared" si="153"/>
        <v>0</v>
      </c>
      <c r="AX161" s="245">
        <f t="shared" si="154"/>
        <v>0</v>
      </c>
      <c r="AY161" s="245">
        <f>IF($BC161="O",1.05*$AH161,$AH161)</f>
        <v>0</v>
      </c>
      <c r="AZ161" s="245">
        <f>IF($BC161="O",1.05*$AY161,$AY161)</f>
        <v>0</v>
      </c>
      <c r="BA161" s="245">
        <f>IF($BC161="O",1.05*$AZ161,$AZ161)</f>
        <v>0</v>
      </c>
      <c r="BB161" s="250"/>
      <c r="BC161" s="251" t="s">
        <v>39</v>
      </c>
      <c r="BD161" s="261"/>
      <c r="BE161" s="264">
        <v>0</v>
      </c>
      <c r="BF161" s="264">
        <v>0</v>
      </c>
      <c r="BG161" s="264">
        <v>569500</v>
      </c>
      <c r="BH161" s="265">
        <f t="shared" si="155"/>
        <v>0</v>
      </c>
    </row>
    <row r="162" spans="1:60" outlineLevel="1" x14ac:dyDescent="0.3">
      <c r="A162" s="71" t="s">
        <v>305</v>
      </c>
      <c r="B162" s="238" t="s">
        <v>301</v>
      </c>
      <c r="C162" s="238" t="s">
        <v>44</v>
      </c>
      <c r="D162" s="239">
        <v>5120120</v>
      </c>
      <c r="E162" s="239" t="s">
        <v>302</v>
      </c>
      <c r="F162" s="277">
        <v>6000000</v>
      </c>
      <c r="G162" s="245">
        <f>SUM(H162:S162)</f>
        <v>0</v>
      </c>
      <c r="H162" s="264">
        <f>IFERROR(INDEX('[1]2024'!$A:$Q,MATCH($A$3&amp;$D162,'[1]2024'!$B:$B,0),MATCH(H$4,'[1]2024'!$2:$2,0)),0)+IFERROR(INDEX('[1]2024'!$A:$Q,MATCH($B$3&amp;$D162,'[1]2024'!$B:$B,0),MATCH(H$4,'[1]2024'!$2:$2,0)),0)++IFERROR(INDEX('[1]2024'!$A:$Q,MATCH($C$3&amp;$D162,'[1]2024'!$B:$B,0),MATCH(H$4,'[1]2024'!$2:$2,0)),0)++IFERROR(INDEX('[1]2024'!$A:$Q,MATCH($D$3&amp;$D162,'[1]2024'!$B:$B,0),MATCH(H$4,'[1]2024'!$2:$2,0)),0)</f>
        <v>0</v>
      </c>
      <c r="I162" s="264">
        <f>IFERROR(INDEX('[1]2024'!$A:$Q,MATCH($A$3&amp;$D162,'[1]2024'!$B:$B,0),MATCH(I$4,'[1]2024'!$2:$2,0)),0)+IFERROR(INDEX('[1]2024'!$A:$Q,MATCH($B$3&amp;$D162,'[1]2024'!$B:$B,0),MATCH(I$4,'[1]2024'!$2:$2,0)),0)++IFERROR(INDEX('[1]2024'!$A:$Q,MATCH($C$3&amp;$D162,'[1]2024'!$B:$B,0),MATCH(I$4,'[1]2024'!$2:$2,0)),0)++IFERROR(INDEX('[1]2024'!$A:$Q,MATCH($D$3&amp;$D162,'[1]2024'!$B:$B,0),MATCH(I$4,'[1]2024'!$2:$2,0)),0)</f>
        <v>0</v>
      </c>
      <c r="J162" s="264">
        <f>IFERROR(INDEX('[1]2024'!$A:$Q,MATCH($A$3&amp;$D162,'[1]2024'!$B:$B,0),MATCH(J$4,'[1]2024'!$2:$2,0)),0)+IFERROR(INDEX('[1]2024'!$A:$Q,MATCH($B$3&amp;$D162,'[1]2024'!$B:$B,0),MATCH(J$4,'[1]2024'!$2:$2,0)),0)++IFERROR(INDEX('[1]2024'!$A:$Q,MATCH($C$3&amp;$D162,'[1]2024'!$B:$B,0),MATCH(J$4,'[1]2024'!$2:$2,0)),0)++IFERROR(INDEX('[1]2024'!$A:$Q,MATCH($D$3&amp;$D162,'[1]2024'!$B:$B,0),MATCH(J$4,'[1]2024'!$2:$2,0)),0)</f>
        <v>0</v>
      </c>
      <c r="K162" s="264">
        <f>IFERROR(INDEX('[1]2024'!$A:$Q,MATCH($A$3&amp;$D162,'[1]2024'!$B:$B,0),MATCH(K$4,'[1]2024'!$2:$2,0)),0)+IFERROR(INDEX('[1]2024'!$A:$Q,MATCH($B$3&amp;$D162,'[1]2024'!$B:$B,0),MATCH(K$4,'[1]2024'!$2:$2,0)),0)++IFERROR(INDEX('[1]2024'!$A:$Q,MATCH($C$3&amp;$D162,'[1]2024'!$B:$B,0),MATCH(K$4,'[1]2024'!$2:$2,0)),0)++IFERROR(INDEX('[1]2024'!$A:$Q,MATCH($D$3&amp;$D162,'[1]2024'!$B:$B,0),MATCH(K$4,'[1]2024'!$2:$2,0)),0)</f>
        <v>0</v>
      </c>
      <c r="L162" s="264">
        <f>IFERROR(INDEX('[1]2024'!$A:$Q,MATCH($A$3&amp;$D162,'[1]2024'!$B:$B,0),MATCH(L$4,'[1]2024'!$2:$2,0)),0)+IFERROR(INDEX('[1]2024'!$A:$Q,MATCH($B$3&amp;$D162,'[1]2024'!$B:$B,0),MATCH(L$4,'[1]2024'!$2:$2,0)),0)++IFERROR(INDEX('[1]2024'!$A:$Q,MATCH($C$3&amp;$D162,'[1]2024'!$B:$B,0),MATCH(L$4,'[1]2024'!$2:$2,0)),0)++IFERROR(INDEX('[1]2024'!$A:$Q,MATCH($D$3&amp;$D162,'[1]2024'!$B:$B,0),MATCH(L$4,'[1]2024'!$2:$2,0)),0)</f>
        <v>0</v>
      </c>
      <c r="M162" s="264">
        <f>IFERROR(INDEX('[1]2024'!$A:$Q,MATCH($A$3&amp;$D162,'[1]2024'!$B:$B,0),MATCH(M$4,'[1]2024'!$2:$2,0)),0)+IFERROR(INDEX('[1]2024'!$A:$Q,MATCH($B$3&amp;$D162,'[1]2024'!$B:$B,0),MATCH(M$4,'[1]2024'!$2:$2,0)),0)++IFERROR(INDEX('[1]2024'!$A:$Q,MATCH($C$3&amp;$D162,'[1]2024'!$B:$B,0),MATCH(M$4,'[1]2024'!$2:$2,0)),0)++IFERROR(INDEX('[1]2024'!$A:$Q,MATCH($D$3&amp;$D162,'[1]2024'!$B:$B,0),MATCH(M$4,'[1]2024'!$2:$2,0)),0)</f>
        <v>0</v>
      </c>
      <c r="N162" s="264">
        <f>IFERROR(INDEX('[1]2024'!$A:$Q,MATCH($A$3&amp;$D162,'[1]2024'!$B:$B,0),MATCH(N$4,'[1]2024'!$2:$2,0)),0)+IFERROR(INDEX('[1]2024'!$A:$Q,MATCH($B$3&amp;$D162,'[1]2024'!$B:$B,0),MATCH(N$4,'[1]2024'!$2:$2,0)),0)++IFERROR(INDEX('[1]2024'!$A:$Q,MATCH($C$3&amp;$D162,'[1]2024'!$B:$B,0),MATCH(N$4,'[1]2024'!$2:$2,0)),0)++IFERROR(INDEX('[1]2024'!$A:$Q,MATCH($D$3&amp;$D162,'[1]2024'!$B:$B,0),MATCH(N$4,'[1]2024'!$2:$2,0)),0)</f>
        <v>0</v>
      </c>
      <c r="O162" s="264">
        <f>IFERROR(INDEX('[1]2024'!$A:$Q,MATCH($A$3&amp;$D162,'[1]2024'!$B:$B,0),MATCH(O$4,'[1]2024'!$2:$2,0)),0)+IFERROR(INDEX('[1]2024'!$A:$Q,MATCH($B$3&amp;$D162,'[1]2024'!$B:$B,0),MATCH(O$4,'[1]2024'!$2:$2,0)),0)++IFERROR(INDEX('[1]2024'!$A:$Q,MATCH($C$3&amp;$D162,'[1]2024'!$B:$B,0),MATCH(O$4,'[1]2024'!$2:$2,0)),0)++IFERROR(INDEX('[1]2024'!$A:$Q,MATCH($D$3&amp;$D162,'[1]2024'!$B:$B,0),MATCH(O$4,'[1]2024'!$2:$2,0)),0)</f>
        <v>0</v>
      </c>
      <c r="P162" s="264">
        <f>IFERROR(INDEX('[1]2024'!$A:$Q,MATCH($A$3&amp;$D162,'[1]2024'!$B:$B,0),MATCH(P$4,'[1]2024'!$2:$2,0)),0)+IFERROR(INDEX('[1]2024'!$A:$Q,MATCH($B$3&amp;$D162,'[1]2024'!$B:$B,0),MATCH(P$4,'[1]2024'!$2:$2,0)),0)++IFERROR(INDEX('[1]2024'!$A:$Q,MATCH($C$3&amp;$D162,'[1]2024'!$B:$B,0),MATCH(P$4,'[1]2024'!$2:$2,0)),0)++IFERROR(INDEX('[1]2024'!$A:$Q,MATCH($D$3&amp;$D162,'[1]2024'!$B:$B,0),MATCH(P$4,'[1]2024'!$2:$2,0)),0)</f>
        <v>0</v>
      </c>
      <c r="Q162" s="264">
        <f>IFERROR(INDEX('[1]2024'!$A:$Q,MATCH($A$3&amp;$D162,'[1]2024'!$B:$B,0),MATCH(Q$4,'[1]2024'!$2:$2,0)),0)+IFERROR(INDEX('[1]2024'!$A:$Q,MATCH($B$3&amp;$D162,'[1]2024'!$B:$B,0),MATCH(Q$4,'[1]2024'!$2:$2,0)),0)++IFERROR(INDEX('[1]2024'!$A:$Q,MATCH($C$3&amp;$D162,'[1]2024'!$B:$B,0),MATCH(Q$4,'[1]2024'!$2:$2,0)),0)++IFERROR(INDEX('[1]2024'!$A:$Q,MATCH($D$3&amp;$D162,'[1]2024'!$B:$B,0),MATCH(Q$4,'[1]2024'!$2:$2,0)),0)</f>
        <v>0</v>
      </c>
      <c r="R162" s="264">
        <f>IFERROR(INDEX('[1]2024'!$A:$Q,MATCH($A$3&amp;$D162,'[1]2024'!$B:$B,0),MATCH(R$4,'[1]2024'!$2:$2,0)),0)+IFERROR(INDEX('[1]2024'!$A:$Q,MATCH($B$3&amp;$D162,'[1]2024'!$B:$B,0),MATCH(R$4,'[1]2024'!$2:$2,0)),0)++IFERROR(INDEX('[1]2024'!$A:$Q,MATCH($C$3&amp;$D162,'[1]2024'!$B:$B,0),MATCH(R$4,'[1]2024'!$2:$2,0)),0)++IFERROR(INDEX('[1]2024'!$A:$Q,MATCH($D$3&amp;$D162,'[1]2024'!$B:$B,0),MATCH(R$4,'[1]2024'!$2:$2,0)),0)</f>
        <v>0</v>
      </c>
      <c r="S162" s="264">
        <f>IFERROR(INDEX('[1]2024'!$A:$Q,MATCH($A$3&amp;$D162,'[1]2024'!$B:$B,0),MATCH(S$4,'[1]2024'!$2:$2,0)),0)+IFERROR(INDEX('[1]2024'!$A:$Q,MATCH($B$3&amp;$D162,'[1]2024'!$B:$B,0),MATCH(S$4,'[1]2024'!$2:$2,0)),0)++IFERROR(INDEX('[1]2024'!$A:$Q,MATCH($C$3&amp;$D162,'[1]2024'!$B:$B,0),MATCH(S$4,'[1]2024'!$2:$2,0)),0)++IFERROR(INDEX('[1]2024'!$A:$Q,MATCH($D$3&amp;$D162,'[1]2024'!$B:$B,0),MATCH(S$4,'[1]2024'!$2:$2,0)),0)</f>
        <v>0</v>
      </c>
      <c r="T162" s="75">
        <v>0</v>
      </c>
      <c r="U162" s="245">
        <f>SUM(V162:AG162)</f>
        <v>0</v>
      </c>
      <c r="V162" s="246">
        <v>0</v>
      </c>
      <c r="W162" s="247">
        <v>0</v>
      </c>
      <c r="X162" s="247">
        <v>0</v>
      </c>
      <c r="Y162" s="247">
        <v>0</v>
      </c>
      <c r="Z162" s="247">
        <v>0</v>
      </c>
      <c r="AA162" s="247">
        <v>0</v>
      </c>
      <c r="AB162" s="247">
        <v>0</v>
      </c>
      <c r="AC162" s="247">
        <v>0</v>
      </c>
      <c r="AD162" s="247">
        <v>0</v>
      </c>
      <c r="AE162" s="247">
        <v>0</v>
      </c>
      <c r="AF162" s="247">
        <v>0</v>
      </c>
      <c r="AG162" s="248">
        <v>0</v>
      </c>
      <c r="AH162" s="245">
        <f>송도공장장!AH162+제조팀!AH162+송도밸리데이션팀!AH162+송도생산지원팀!AH162+송도설비관리팀!AH162+품질관리6팀!AH162+품질보증3팀!AH162</f>
        <v>778100000</v>
      </c>
      <c r="AI162" s="245">
        <f>송도공장장!AI162+제조팀!AI162+송도밸리데이션팀!AI162+송도생산지원팀!AI162+송도설비관리팀!AI162+품질관리6팀!AI162+품질보증3팀!AI162</f>
        <v>56500000</v>
      </c>
      <c r="AJ162" s="245">
        <f>송도공장장!AJ162+제조팀!AJ162+송도밸리데이션팀!AJ162+송도생산지원팀!AJ162+송도설비관리팀!AJ162+품질관리6팀!AJ162+품질보증3팀!AJ162</f>
        <v>65600000</v>
      </c>
      <c r="AK162" s="245">
        <f>송도공장장!AK162+제조팀!AK162+송도밸리데이션팀!AK162+송도생산지원팀!AK162+송도설비관리팀!AK162+품질관리6팀!AK162+품질보증3팀!AK162</f>
        <v>137400000</v>
      </c>
      <c r="AL162" s="245">
        <f>송도공장장!AL162+제조팀!AL162+송도밸리데이션팀!AL162+송도생산지원팀!AL162+송도설비관리팀!AL162+품질관리6팀!AL162+품질보증3팀!AL162</f>
        <v>40900000</v>
      </c>
      <c r="AM162" s="245">
        <f>송도공장장!AM162+제조팀!AM162+송도밸리데이션팀!AM162+송도생산지원팀!AM162+송도설비관리팀!AM162+품질관리6팀!AM162+품질보증3팀!AM162</f>
        <v>35000000</v>
      </c>
      <c r="AN162" s="245">
        <f>송도공장장!AN162+제조팀!AN162+송도밸리데이션팀!AN162+송도생산지원팀!AN162+송도설비관리팀!AN162+품질관리6팀!AN162+품질보증3팀!AN162</f>
        <v>81000000</v>
      </c>
      <c r="AO162" s="245">
        <f>송도공장장!AO162+제조팀!AO162+송도밸리데이션팀!AO162+송도생산지원팀!AO162+송도설비관리팀!AO162+품질관리6팀!AO162+품질보증3팀!AO162</f>
        <v>40300000</v>
      </c>
      <c r="AP162" s="245">
        <f>송도공장장!AP162+제조팀!AP162+송도밸리데이션팀!AP162+송도생산지원팀!AP162+송도설비관리팀!AP162+품질관리6팀!AP162+품질보증3팀!AP162</f>
        <v>28000000</v>
      </c>
      <c r="AQ162" s="245">
        <f>송도공장장!AQ162+제조팀!AQ162+송도밸리데이션팀!AQ162+송도생산지원팀!AQ162+송도설비관리팀!AQ162+품질관리6팀!AQ162+품질보증3팀!AQ162</f>
        <v>126700000</v>
      </c>
      <c r="AR162" s="245">
        <f>송도공장장!AR162+제조팀!AR162+송도밸리데이션팀!AR162+송도생산지원팀!AR162+송도설비관리팀!AR162+품질관리6팀!AR162+품질보증3팀!AR162</f>
        <v>23900000</v>
      </c>
      <c r="AS162" s="245">
        <f>송도공장장!AS162+제조팀!AS162+송도밸리데이션팀!AS162+송도생산지원팀!AS162+송도설비관리팀!AS162+품질관리6팀!AS162+품질보증3팀!AS162</f>
        <v>30000000</v>
      </c>
      <c r="AT162" s="245">
        <f>송도공장장!AT162+제조팀!AT162+송도밸리데이션팀!AT162+송도생산지원팀!AT162+송도설비관리팀!AT162+품질관리6팀!AT162+품질보증3팀!AT162</f>
        <v>112800000</v>
      </c>
      <c r="AU162" s="245">
        <f t="shared" si="130"/>
        <v>259500000</v>
      </c>
      <c r="AV162" s="245">
        <f t="shared" si="152"/>
        <v>156900000</v>
      </c>
      <c r="AW162" s="245">
        <f t="shared" si="153"/>
        <v>195000000</v>
      </c>
      <c r="AX162" s="245">
        <f t="shared" si="154"/>
        <v>166700000</v>
      </c>
      <c r="AY162" s="245">
        <f>IF($BC162="O",1.05*$AH162,$AH162)</f>
        <v>817005000</v>
      </c>
      <c r="AZ162" s="245">
        <f>IF($BC162="O",1.05*$AY162,$AY162)</f>
        <v>857855250</v>
      </c>
      <c r="BA162" s="245">
        <f>IF($BC162="O",1.05*$AZ162,$AZ162)</f>
        <v>900748012.5</v>
      </c>
      <c r="BB162" s="250"/>
      <c r="BC162" s="251" t="s">
        <v>39</v>
      </c>
      <c r="BD162" s="261"/>
      <c r="BE162" s="264">
        <v>0</v>
      </c>
      <c r="BF162" s="264">
        <v>1553700</v>
      </c>
      <c r="BG162" s="264">
        <v>0</v>
      </c>
      <c r="BH162" s="265">
        <f t="shared" si="155"/>
        <v>0</v>
      </c>
    </row>
    <row r="163" spans="1:60" x14ac:dyDescent="0.3">
      <c r="A163" s="57" t="s">
        <v>306</v>
      </c>
      <c r="B163" s="256" t="s">
        <v>21</v>
      </c>
      <c r="C163" s="256"/>
      <c r="D163" s="257"/>
      <c r="E163" s="257"/>
      <c r="F163" s="272">
        <v>0</v>
      </c>
      <c r="G163" s="258">
        <f t="shared" ref="G163" si="161">SUM(G164:G167)</f>
        <v>0</v>
      </c>
      <c r="H163" s="259">
        <f t="shared" ref="H163:S163" si="162">SUM(H164:H167)</f>
        <v>0</v>
      </c>
      <c r="I163" s="260">
        <f t="shared" si="162"/>
        <v>0</v>
      </c>
      <c r="J163" s="260">
        <f t="shared" si="162"/>
        <v>0</v>
      </c>
      <c r="K163" s="260">
        <f t="shared" si="162"/>
        <v>0</v>
      </c>
      <c r="L163" s="260">
        <f t="shared" si="162"/>
        <v>0</v>
      </c>
      <c r="M163" s="260">
        <f t="shared" si="162"/>
        <v>0</v>
      </c>
      <c r="N163" s="260">
        <f t="shared" si="162"/>
        <v>0</v>
      </c>
      <c r="O163" s="260">
        <f t="shared" si="162"/>
        <v>0</v>
      </c>
      <c r="P163" s="260">
        <f t="shared" si="162"/>
        <v>0</v>
      </c>
      <c r="Q163" s="260">
        <f t="shared" si="162"/>
        <v>0</v>
      </c>
      <c r="R163" s="260">
        <f t="shared" si="162"/>
        <v>0</v>
      </c>
      <c r="S163" s="260">
        <f t="shared" si="162"/>
        <v>0</v>
      </c>
      <c r="T163" s="64">
        <v>0</v>
      </c>
      <c r="U163" s="258">
        <f t="shared" ref="U163:Z163" si="163">SUM(U164:U167)</f>
        <v>0</v>
      </c>
      <c r="V163" s="262">
        <f t="shared" si="163"/>
        <v>0</v>
      </c>
      <c r="W163" s="273">
        <f t="shared" si="163"/>
        <v>0</v>
      </c>
      <c r="X163" s="273">
        <f t="shared" si="163"/>
        <v>0</v>
      </c>
      <c r="Y163" s="273">
        <f t="shared" si="163"/>
        <v>0</v>
      </c>
      <c r="Z163" s="273">
        <f t="shared" si="163"/>
        <v>0</v>
      </c>
      <c r="AA163" s="273">
        <v>0</v>
      </c>
      <c r="AB163" s="273">
        <v>0</v>
      </c>
      <c r="AC163" s="273">
        <v>0</v>
      </c>
      <c r="AD163" s="273">
        <v>0</v>
      </c>
      <c r="AE163" s="273">
        <v>0</v>
      </c>
      <c r="AF163" s="273">
        <v>0</v>
      </c>
      <c r="AG163" s="274">
        <v>0</v>
      </c>
      <c r="AH163" s="258">
        <f t="shared" ref="AH163:AT163" si="164">SUM(AH164:AH167)</f>
        <v>138150000</v>
      </c>
      <c r="AI163" s="258">
        <f t="shared" si="164"/>
        <v>4150000</v>
      </c>
      <c r="AJ163" s="258">
        <f t="shared" si="164"/>
        <v>1850000</v>
      </c>
      <c r="AK163" s="258">
        <f t="shared" si="164"/>
        <v>9950000</v>
      </c>
      <c r="AL163" s="258">
        <f t="shared" si="164"/>
        <v>1450000</v>
      </c>
      <c r="AM163" s="258">
        <f t="shared" si="164"/>
        <v>11450000</v>
      </c>
      <c r="AN163" s="258">
        <f t="shared" si="164"/>
        <v>14250000</v>
      </c>
      <c r="AO163" s="258">
        <f t="shared" si="164"/>
        <v>5450000</v>
      </c>
      <c r="AP163" s="258">
        <f t="shared" si="164"/>
        <v>1450000</v>
      </c>
      <c r="AQ163" s="258">
        <f t="shared" si="164"/>
        <v>16050000</v>
      </c>
      <c r="AR163" s="258">
        <f t="shared" si="164"/>
        <v>16800000</v>
      </c>
      <c r="AS163" s="258">
        <f t="shared" si="164"/>
        <v>1450000</v>
      </c>
      <c r="AT163" s="258">
        <f t="shared" si="164"/>
        <v>53850000</v>
      </c>
      <c r="AU163" s="258">
        <f t="shared" si="130"/>
        <v>15950000</v>
      </c>
      <c r="AV163" s="258">
        <f t="shared" si="152"/>
        <v>27150000</v>
      </c>
      <c r="AW163" s="258">
        <f t="shared" si="153"/>
        <v>22950000</v>
      </c>
      <c r="AX163" s="258">
        <f t="shared" si="154"/>
        <v>72100000</v>
      </c>
      <c r="AY163" s="258">
        <f>SUM(AY164:AY167)</f>
        <v>138210000</v>
      </c>
      <c r="AZ163" s="258">
        <f t="shared" ref="AZ163:BA163" si="165">SUM(AZ164:AZ167)</f>
        <v>138273000</v>
      </c>
      <c r="BA163" s="258">
        <f t="shared" si="165"/>
        <v>138339150</v>
      </c>
      <c r="BB163" s="250"/>
      <c r="BC163" s="275"/>
      <c r="BD163" s="276"/>
      <c r="BE163" s="262">
        <f>SUM(BE164:BE167)</f>
        <v>0</v>
      </c>
      <c r="BF163" s="262">
        <v>0</v>
      </c>
      <c r="BG163" s="262">
        <v>0</v>
      </c>
      <c r="BH163" s="263">
        <f t="shared" si="155"/>
        <v>0</v>
      </c>
    </row>
    <row r="164" spans="1:60" outlineLevel="1" x14ac:dyDescent="0.3">
      <c r="A164" s="71" t="s">
        <v>307</v>
      </c>
      <c r="B164" s="238" t="s">
        <v>307</v>
      </c>
      <c r="C164" s="238" t="s">
        <v>31</v>
      </c>
      <c r="D164" s="239">
        <v>5121110</v>
      </c>
      <c r="E164" s="239" t="s">
        <v>308</v>
      </c>
      <c r="F164" s="277">
        <v>0</v>
      </c>
      <c r="G164" s="245">
        <f>SUM(H164:S164)</f>
        <v>0</v>
      </c>
      <c r="H164" s="264">
        <f>IFERROR(INDEX('[1]2024'!$A:$Q,MATCH($A$3&amp;$D164,'[1]2024'!$B:$B,0),MATCH(H$4,'[1]2024'!$2:$2,0)),0)+IFERROR(INDEX('[1]2024'!$A:$Q,MATCH($B$3&amp;$D164,'[1]2024'!$B:$B,0),MATCH(H$4,'[1]2024'!$2:$2,0)),0)++IFERROR(INDEX('[1]2024'!$A:$Q,MATCH($C$3&amp;$D164,'[1]2024'!$B:$B,0),MATCH(H$4,'[1]2024'!$2:$2,0)),0)++IFERROR(INDEX('[1]2024'!$A:$Q,MATCH($D$3&amp;$D164,'[1]2024'!$B:$B,0),MATCH(H$4,'[1]2024'!$2:$2,0)),0)</f>
        <v>0</v>
      </c>
      <c r="I164" s="264">
        <f>IFERROR(INDEX('[1]2024'!$A:$Q,MATCH($A$3&amp;$D164,'[1]2024'!$B:$B,0),MATCH(I$4,'[1]2024'!$2:$2,0)),0)+IFERROR(INDEX('[1]2024'!$A:$Q,MATCH($B$3&amp;$D164,'[1]2024'!$B:$B,0),MATCH(I$4,'[1]2024'!$2:$2,0)),0)++IFERROR(INDEX('[1]2024'!$A:$Q,MATCH($C$3&amp;$D164,'[1]2024'!$B:$B,0),MATCH(I$4,'[1]2024'!$2:$2,0)),0)++IFERROR(INDEX('[1]2024'!$A:$Q,MATCH($D$3&amp;$D164,'[1]2024'!$B:$B,0),MATCH(I$4,'[1]2024'!$2:$2,0)),0)</f>
        <v>0</v>
      </c>
      <c r="J164" s="264">
        <f>IFERROR(INDEX('[1]2024'!$A:$Q,MATCH($A$3&amp;$D164,'[1]2024'!$B:$B,0),MATCH(J$4,'[1]2024'!$2:$2,0)),0)+IFERROR(INDEX('[1]2024'!$A:$Q,MATCH($B$3&amp;$D164,'[1]2024'!$B:$B,0),MATCH(J$4,'[1]2024'!$2:$2,0)),0)++IFERROR(INDEX('[1]2024'!$A:$Q,MATCH($C$3&amp;$D164,'[1]2024'!$B:$B,0),MATCH(J$4,'[1]2024'!$2:$2,0)),0)++IFERROR(INDEX('[1]2024'!$A:$Q,MATCH($D$3&amp;$D164,'[1]2024'!$B:$B,0),MATCH(J$4,'[1]2024'!$2:$2,0)),0)</f>
        <v>0</v>
      </c>
      <c r="K164" s="264">
        <f>IFERROR(INDEX('[1]2024'!$A:$Q,MATCH($A$3&amp;$D164,'[1]2024'!$B:$B,0),MATCH(K$4,'[1]2024'!$2:$2,0)),0)+IFERROR(INDEX('[1]2024'!$A:$Q,MATCH($B$3&amp;$D164,'[1]2024'!$B:$B,0),MATCH(K$4,'[1]2024'!$2:$2,0)),0)++IFERROR(INDEX('[1]2024'!$A:$Q,MATCH($C$3&amp;$D164,'[1]2024'!$B:$B,0),MATCH(K$4,'[1]2024'!$2:$2,0)),0)++IFERROR(INDEX('[1]2024'!$A:$Q,MATCH($D$3&amp;$D164,'[1]2024'!$B:$B,0),MATCH(K$4,'[1]2024'!$2:$2,0)),0)</f>
        <v>0</v>
      </c>
      <c r="L164" s="264">
        <f>IFERROR(INDEX('[1]2024'!$A:$Q,MATCH($A$3&amp;$D164,'[1]2024'!$B:$B,0),MATCH(L$4,'[1]2024'!$2:$2,0)),0)+IFERROR(INDEX('[1]2024'!$A:$Q,MATCH($B$3&amp;$D164,'[1]2024'!$B:$B,0),MATCH(L$4,'[1]2024'!$2:$2,0)),0)++IFERROR(INDEX('[1]2024'!$A:$Q,MATCH($C$3&amp;$D164,'[1]2024'!$B:$B,0),MATCH(L$4,'[1]2024'!$2:$2,0)),0)++IFERROR(INDEX('[1]2024'!$A:$Q,MATCH($D$3&amp;$D164,'[1]2024'!$B:$B,0),MATCH(L$4,'[1]2024'!$2:$2,0)),0)</f>
        <v>0</v>
      </c>
      <c r="M164" s="264">
        <f>IFERROR(INDEX('[1]2024'!$A:$Q,MATCH($A$3&amp;$D164,'[1]2024'!$B:$B,0),MATCH(M$4,'[1]2024'!$2:$2,0)),0)+IFERROR(INDEX('[1]2024'!$A:$Q,MATCH($B$3&amp;$D164,'[1]2024'!$B:$B,0),MATCH(M$4,'[1]2024'!$2:$2,0)),0)++IFERROR(INDEX('[1]2024'!$A:$Q,MATCH($C$3&amp;$D164,'[1]2024'!$B:$B,0),MATCH(M$4,'[1]2024'!$2:$2,0)),0)++IFERROR(INDEX('[1]2024'!$A:$Q,MATCH($D$3&amp;$D164,'[1]2024'!$B:$B,0),MATCH(M$4,'[1]2024'!$2:$2,0)),0)</f>
        <v>0</v>
      </c>
      <c r="N164" s="264">
        <f>IFERROR(INDEX('[1]2024'!$A:$Q,MATCH($A$3&amp;$D164,'[1]2024'!$B:$B,0),MATCH(N$4,'[1]2024'!$2:$2,0)),0)+IFERROR(INDEX('[1]2024'!$A:$Q,MATCH($B$3&amp;$D164,'[1]2024'!$B:$B,0),MATCH(N$4,'[1]2024'!$2:$2,0)),0)++IFERROR(INDEX('[1]2024'!$A:$Q,MATCH($C$3&amp;$D164,'[1]2024'!$B:$B,0),MATCH(N$4,'[1]2024'!$2:$2,0)),0)++IFERROR(INDEX('[1]2024'!$A:$Q,MATCH($D$3&amp;$D164,'[1]2024'!$B:$B,0),MATCH(N$4,'[1]2024'!$2:$2,0)),0)</f>
        <v>0</v>
      </c>
      <c r="O164" s="264">
        <f>IFERROR(INDEX('[1]2024'!$A:$Q,MATCH($A$3&amp;$D164,'[1]2024'!$B:$B,0),MATCH(O$4,'[1]2024'!$2:$2,0)),0)+IFERROR(INDEX('[1]2024'!$A:$Q,MATCH($B$3&amp;$D164,'[1]2024'!$B:$B,0),MATCH(O$4,'[1]2024'!$2:$2,0)),0)++IFERROR(INDEX('[1]2024'!$A:$Q,MATCH($C$3&amp;$D164,'[1]2024'!$B:$B,0),MATCH(O$4,'[1]2024'!$2:$2,0)),0)++IFERROR(INDEX('[1]2024'!$A:$Q,MATCH($D$3&amp;$D164,'[1]2024'!$B:$B,0),MATCH(O$4,'[1]2024'!$2:$2,0)),0)</f>
        <v>0</v>
      </c>
      <c r="P164" s="264">
        <f>IFERROR(INDEX('[1]2024'!$A:$Q,MATCH($A$3&amp;$D164,'[1]2024'!$B:$B,0),MATCH(P$4,'[1]2024'!$2:$2,0)),0)+IFERROR(INDEX('[1]2024'!$A:$Q,MATCH($B$3&amp;$D164,'[1]2024'!$B:$B,0),MATCH(P$4,'[1]2024'!$2:$2,0)),0)++IFERROR(INDEX('[1]2024'!$A:$Q,MATCH($C$3&amp;$D164,'[1]2024'!$B:$B,0),MATCH(P$4,'[1]2024'!$2:$2,0)),0)++IFERROR(INDEX('[1]2024'!$A:$Q,MATCH($D$3&amp;$D164,'[1]2024'!$B:$B,0),MATCH(P$4,'[1]2024'!$2:$2,0)),0)</f>
        <v>0</v>
      </c>
      <c r="Q164" s="264">
        <f>IFERROR(INDEX('[1]2024'!$A:$Q,MATCH($A$3&amp;$D164,'[1]2024'!$B:$B,0),MATCH(Q$4,'[1]2024'!$2:$2,0)),0)+IFERROR(INDEX('[1]2024'!$A:$Q,MATCH($B$3&amp;$D164,'[1]2024'!$B:$B,0),MATCH(Q$4,'[1]2024'!$2:$2,0)),0)++IFERROR(INDEX('[1]2024'!$A:$Q,MATCH($C$3&amp;$D164,'[1]2024'!$B:$B,0),MATCH(Q$4,'[1]2024'!$2:$2,0)),0)++IFERROR(INDEX('[1]2024'!$A:$Q,MATCH($D$3&amp;$D164,'[1]2024'!$B:$B,0),MATCH(Q$4,'[1]2024'!$2:$2,0)),0)</f>
        <v>0</v>
      </c>
      <c r="R164" s="264">
        <f>IFERROR(INDEX('[1]2024'!$A:$Q,MATCH($A$3&amp;$D164,'[1]2024'!$B:$B,0),MATCH(R$4,'[1]2024'!$2:$2,0)),0)+IFERROR(INDEX('[1]2024'!$A:$Q,MATCH($B$3&amp;$D164,'[1]2024'!$B:$B,0),MATCH(R$4,'[1]2024'!$2:$2,0)),0)++IFERROR(INDEX('[1]2024'!$A:$Q,MATCH($C$3&amp;$D164,'[1]2024'!$B:$B,0),MATCH(R$4,'[1]2024'!$2:$2,0)),0)++IFERROR(INDEX('[1]2024'!$A:$Q,MATCH($D$3&amp;$D164,'[1]2024'!$B:$B,0),MATCH(R$4,'[1]2024'!$2:$2,0)),0)</f>
        <v>0</v>
      </c>
      <c r="S164" s="264">
        <f>IFERROR(INDEX('[1]2024'!$A:$Q,MATCH($A$3&amp;$D164,'[1]2024'!$B:$B,0),MATCH(S$4,'[1]2024'!$2:$2,0)),0)+IFERROR(INDEX('[1]2024'!$A:$Q,MATCH($B$3&amp;$D164,'[1]2024'!$B:$B,0),MATCH(S$4,'[1]2024'!$2:$2,0)),0)++IFERROR(INDEX('[1]2024'!$A:$Q,MATCH($C$3&amp;$D164,'[1]2024'!$B:$B,0),MATCH(S$4,'[1]2024'!$2:$2,0)),0)++IFERROR(INDEX('[1]2024'!$A:$Q,MATCH($D$3&amp;$D164,'[1]2024'!$B:$B,0),MATCH(S$4,'[1]2024'!$2:$2,0)),0)</f>
        <v>0</v>
      </c>
      <c r="T164" s="75">
        <v>0</v>
      </c>
      <c r="U164" s="245">
        <f>SUM(V164:AG164)</f>
        <v>0</v>
      </c>
      <c r="V164" s="246">
        <v>0</v>
      </c>
      <c r="W164" s="247">
        <v>0</v>
      </c>
      <c r="X164" s="247">
        <v>0</v>
      </c>
      <c r="Y164" s="247">
        <v>0</v>
      </c>
      <c r="Z164" s="247">
        <v>0</v>
      </c>
      <c r="AA164" s="247">
        <v>0</v>
      </c>
      <c r="AB164" s="247">
        <v>0</v>
      </c>
      <c r="AC164" s="247">
        <v>0</v>
      </c>
      <c r="AD164" s="247">
        <v>0</v>
      </c>
      <c r="AE164" s="247">
        <v>0</v>
      </c>
      <c r="AF164" s="247">
        <v>0</v>
      </c>
      <c r="AG164" s="248">
        <v>0</v>
      </c>
      <c r="AH164" s="245">
        <f>송도공장장!AH164+제조팀!AH164+송도밸리데이션팀!AH164+송도생산지원팀!AH164+송도설비관리팀!AH164+품질관리6팀!AH164+품질보증3팀!AH164</f>
        <v>1200000</v>
      </c>
      <c r="AI164" s="245">
        <f>송도공장장!AI164+제조팀!AI164+송도밸리데이션팀!AI164+송도생산지원팀!AI164+송도설비관리팀!AI164+품질관리6팀!AI164+품질보증3팀!AI164</f>
        <v>0</v>
      </c>
      <c r="AJ164" s="245">
        <f>송도공장장!AJ164+제조팀!AJ164+송도밸리데이션팀!AJ164+송도생산지원팀!AJ164+송도설비관리팀!AJ164+품질관리6팀!AJ164+품질보증3팀!AJ164</f>
        <v>0</v>
      </c>
      <c r="AK164" s="245">
        <f>송도공장장!AK164+제조팀!AK164+송도밸리데이션팀!AK164+송도생산지원팀!AK164+송도설비관리팀!AK164+품질관리6팀!AK164+품질보증3팀!AK164</f>
        <v>300000</v>
      </c>
      <c r="AL164" s="245">
        <f>송도공장장!AL164+제조팀!AL164+송도밸리데이션팀!AL164+송도생산지원팀!AL164+송도설비관리팀!AL164+품질관리6팀!AL164+품질보증3팀!AL164</f>
        <v>0</v>
      </c>
      <c r="AM164" s="245">
        <f>송도공장장!AM164+제조팀!AM164+송도밸리데이션팀!AM164+송도생산지원팀!AM164+송도설비관리팀!AM164+품질관리6팀!AM164+품질보증3팀!AM164</f>
        <v>0</v>
      </c>
      <c r="AN164" s="245">
        <f>송도공장장!AN164+제조팀!AN164+송도밸리데이션팀!AN164+송도생산지원팀!AN164+송도설비관리팀!AN164+품질관리6팀!AN164+품질보증3팀!AN164</f>
        <v>300000</v>
      </c>
      <c r="AO164" s="245">
        <f>송도공장장!AO164+제조팀!AO164+송도밸리데이션팀!AO164+송도생산지원팀!AO164+송도설비관리팀!AO164+품질관리6팀!AO164+품질보증3팀!AO164</f>
        <v>0</v>
      </c>
      <c r="AP164" s="245">
        <f>송도공장장!AP164+제조팀!AP164+송도밸리데이션팀!AP164+송도생산지원팀!AP164+송도설비관리팀!AP164+품질관리6팀!AP164+품질보증3팀!AP164</f>
        <v>0</v>
      </c>
      <c r="AQ164" s="245">
        <f>송도공장장!AQ164+제조팀!AQ164+송도밸리데이션팀!AQ164+송도생산지원팀!AQ164+송도설비관리팀!AQ164+품질관리6팀!AQ164+품질보증3팀!AQ164</f>
        <v>300000</v>
      </c>
      <c r="AR164" s="245">
        <f>송도공장장!AR164+제조팀!AR164+송도밸리데이션팀!AR164+송도생산지원팀!AR164+송도설비관리팀!AR164+품질관리6팀!AR164+품질보증3팀!AR164</f>
        <v>0</v>
      </c>
      <c r="AS164" s="245">
        <f>송도공장장!AS164+제조팀!AS164+송도밸리데이션팀!AS164+송도생산지원팀!AS164+송도설비관리팀!AS164+품질관리6팀!AS164+품질보증3팀!AS164</f>
        <v>0</v>
      </c>
      <c r="AT164" s="245">
        <f>송도공장장!AT164+제조팀!AT164+송도밸리데이션팀!AT164+송도생산지원팀!AT164+송도설비관리팀!AT164+품질관리6팀!AT164+품질보증3팀!AT164</f>
        <v>300000</v>
      </c>
      <c r="AU164" s="245">
        <f t="shared" si="130"/>
        <v>300000</v>
      </c>
      <c r="AV164" s="245">
        <f t="shared" si="152"/>
        <v>300000</v>
      </c>
      <c r="AW164" s="245">
        <f t="shared" si="153"/>
        <v>300000</v>
      </c>
      <c r="AX164" s="245">
        <f t="shared" si="154"/>
        <v>300000</v>
      </c>
      <c r="AY164" s="245">
        <f>IF($BC164="O",1.05*$AH164,$AH164)</f>
        <v>1260000</v>
      </c>
      <c r="AZ164" s="245">
        <f>IF($BC164="O",1.05*$AY164,$AY164)</f>
        <v>1323000</v>
      </c>
      <c r="BA164" s="245">
        <f>IF($BC164="O",1.05*$AZ164,$AZ164)</f>
        <v>1389150</v>
      </c>
      <c r="BB164" s="250"/>
      <c r="BC164" s="251" t="s">
        <v>39</v>
      </c>
      <c r="BD164" s="261"/>
      <c r="BE164" s="264">
        <v>0</v>
      </c>
      <c r="BF164" s="264">
        <v>0</v>
      </c>
      <c r="BG164" s="264">
        <v>0</v>
      </c>
      <c r="BH164" s="265">
        <f t="shared" si="155"/>
        <v>0</v>
      </c>
    </row>
    <row r="165" spans="1:60" outlineLevel="1" x14ac:dyDescent="0.3">
      <c r="A165" s="71" t="s">
        <v>309</v>
      </c>
      <c r="B165" s="238" t="s">
        <v>309</v>
      </c>
      <c r="C165" s="238" t="s">
        <v>31</v>
      </c>
      <c r="D165" s="239">
        <v>5121120</v>
      </c>
      <c r="E165" s="239" t="s">
        <v>310</v>
      </c>
      <c r="F165" s="277">
        <v>0</v>
      </c>
      <c r="G165" s="245">
        <f>SUM(H165:S165)</f>
        <v>0</v>
      </c>
      <c r="H165" s="264">
        <f>IFERROR(INDEX('[1]2024'!$A:$Q,MATCH($A$3&amp;$D165,'[1]2024'!$B:$B,0),MATCH(H$4,'[1]2024'!$2:$2,0)),0)+IFERROR(INDEX('[1]2024'!$A:$Q,MATCH($B$3&amp;$D165,'[1]2024'!$B:$B,0),MATCH(H$4,'[1]2024'!$2:$2,0)),0)++IFERROR(INDEX('[1]2024'!$A:$Q,MATCH($C$3&amp;$D165,'[1]2024'!$B:$B,0),MATCH(H$4,'[1]2024'!$2:$2,0)),0)++IFERROR(INDEX('[1]2024'!$A:$Q,MATCH($D$3&amp;$D165,'[1]2024'!$B:$B,0),MATCH(H$4,'[1]2024'!$2:$2,0)),0)</f>
        <v>0</v>
      </c>
      <c r="I165" s="264">
        <f>IFERROR(INDEX('[1]2024'!$A:$Q,MATCH($A$3&amp;$D165,'[1]2024'!$B:$B,0),MATCH(I$4,'[1]2024'!$2:$2,0)),0)+IFERROR(INDEX('[1]2024'!$A:$Q,MATCH($B$3&amp;$D165,'[1]2024'!$B:$B,0),MATCH(I$4,'[1]2024'!$2:$2,0)),0)++IFERROR(INDEX('[1]2024'!$A:$Q,MATCH($C$3&amp;$D165,'[1]2024'!$B:$B,0),MATCH(I$4,'[1]2024'!$2:$2,0)),0)++IFERROR(INDEX('[1]2024'!$A:$Q,MATCH($D$3&amp;$D165,'[1]2024'!$B:$B,0),MATCH(I$4,'[1]2024'!$2:$2,0)),0)</f>
        <v>0</v>
      </c>
      <c r="J165" s="264">
        <f>IFERROR(INDEX('[1]2024'!$A:$Q,MATCH($A$3&amp;$D165,'[1]2024'!$B:$B,0),MATCH(J$4,'[1]2024'!$2:$2,0)),0)+IFERROR(INDEX('[1]2024'!$A:$Q,MATCH($B$3&amp;$D165,'[1]2024'!$B:$B,0),MATCH(J$4,'[1]2024'!$2:$2,0)),0)++IFERROR(INDEX('[1]2024'!$A:$Q,MATCH($C$3&amp;$D165,'[1]2024'!$B:$B,0),MATCH(J$4,'[1]2024'!$2:$2,0)),0)++IFERROR(INDEX('[1]2024'!$A:$Q,MATCH($D$3&amp;$D165,'[1]2024'!$B:$B,0),MATCH(J$4,'[1]2024'!$2:$2,0)),0)</f>
        <v>0</v>
      </c>
      <c r="K165" s="264">
        <f>IFERROR(INDEX('[1]2024'!$A:$Q,MATCH($A$3&amp;$D165,'[1]2024'!$B:$B,0),MATCH(K$4,'[1]2024'!$2:$2,0)),0)+IFERROR(INDEX('[1]2024'!$A:$Q,MATCH($B$3&amp;$D165,'[1]2024'!$B:$B,0),MATCH(K$4,'[1]2024'!$2:$2,0)),0)++IFERROR(INDEX('[1]2024'!$A:$Q,MATCH($C$3&amp;$D165,'[1]2024'!$B:$B,0),MATCH(K$4,'[1]2024'!$2:$2,0)),0)++IFERROR(INDEX('[1]2024'!$A:$Q,MATCH($D$3&amp;$D165,'[1]2024'!$B:$B,0),MATCH(K$4,'[1]2024'!$2:$2,0)),0)</f>
        <v>0</v>
      </c>
      <c r="L165" s="264">
        <f>IFERROR(INDEX('[1]2024'!$A:$Q,MATCH($A$3&amp;$D165,'[1]2024'!$B:$B,0),MATCH(L$4,'[1]2024'!$2:$2,0)),0)+IFERROR(INDEX('[1]2024'!$A:$Q,MATCH($B$3&amp;$D165,'[1]2024'!$B:$B,0),MATCH(L$4,'[1]2024'!$2:$2,0)),0)++IFERROR(INDEX('[1]2024'!$A:$Q,MATCH($C$3&amp;$D165,'[1]2024'!$B:$B,0),MATCH(L$4,'[1]2024'!$2:$2,0)),0)++IFERROR(INDEX('[1]2024'!$A:$Q,MATCH($D$3&amp;$D165,'[1]2024'!$B:$B,0),MATCH(L$4,'[1]2024'!$2:$2,0)),0)</f>
        <v>0</v>
      </c>
      <c r="M165" s="264">
        <f>IFERROR(INDEX('[1]2024'!$A:$Q,MATCH($A$3&amp;$D165,'[1]2024'!$B:$B,0),MATCH(M$4,'[1]2024'!$2:$2,0)),0)+IFERROR(INDEX('[1]2024'!$A:$Q,MATCH($B$3&amp;$D165,'[1]2024'!$B:$B,0),MATCH(M$4,'[1]2024'!$2:$2,0)),0)++IFERROR(INDEX('[1]2024'!$A:$Q,MATCH($C$3&amp;$D165,'[1]2024'!$B:$B,0),MATCH(M$4,'[1]2024'!$2:$2,0)),0)++IFERROR(INDEX('[1]2024'!$A:$Q,MATCH($D$3&amp;$D165,'[1]2024'!$B:$B,0),MATCH(M$4,'[1]2024'!$2:$2,0)),0)</f>
        <v>0</v>
      </c>
      <c r="N165" s="264">
        <f>IFERROR(INDEX('[1]2024'!$A:$Q,MATCH($A$3&amp;$D165,'[1]2024'!$B:$B,0),MATCH(N$4,'[1]2024'!$2:$2,0)),0)+IFERROR(INDEX('[1]2024'!$A:$Q,MATCH($B$3&amp;$D165,'[1]2024'!$B:$B,0),MATCH(N$4,'[1]2024'!$2:$2,0)),0)++IFERROR(INDEX('[1]2024'!$A:$Q,MATCH($C$3&amp;$D165,'[1]2024'!$B:$B,0),MATCH(N$4,'[1]2024'!$2:$2,0)),0)++IFERROR(INDEX('[1]2024'!$A:$Q,MATCH($D$3&amp;$D165,'[1]2024'!$B:$B,0),MATCH(N$4,'[1]2024'!$2:$2,0)),0)</f>
        <v>0</v>
      </c>
      <c r="O165" s="264">
        <f>IFERROR(INDEX('[1]2024'!$A:$Q,MATCH($A$3&amp;$D165,'[1]2024'!$B:$B,0),MATCH(O$4,'[1]2024'!$2:$2,0)),0)+IFERROR(INDEX('[1]2024'!$A:$Q,MATCH($B$3&amp;$D165,'[1]2024'!$B:$B,0),MATCH(O$4,'[1]2024'!$2:$2,0)),0)++IFERROR(INDEX('[1]2024'!$A:$Q,MATCH($C$3&amp;$D165,'[1]2024'!$B:$B,0),MATCH(O$4,'[1]2024'!$2:$2,0)),0)++IFERROR(INDEX('[1]2024'!$A:$Q,MATCH($D$3&amp;$D165,'[1]2024'!$B:$B,0),MATCH(O$4,'[1]2024'!$2:$2,0)),0)</f>
        <v>0</v>
      </c>
      <c r="P165" s="264">
        <f>IFERROR(INDEX('[1]2024'!$A:$Q,MATCH($A$3&amp;$D165,'[1]2024'!$B:$B,0),MATCH(P$4,'[1]2024'!$2:$2,0)),0)+IFERROR(INDEX('[1]2024'!$A:$Q,MATCH($B$3&amp;$D165,'[1]2024'!$B:$B,0),MATCH(P$4,'[1]2024'!$2:$2,0)),0)++IFERROR(INDEX('[1]2024'!$A:$Q,MATCH($C$3&amp;$D165,'[1]2024'!$B:$B,0),MATCH(P$4,'[1]2024'!$2:$2,0)),0)++IFERROR(INDEX('[1]2024'!$A:$Q,MATCH($D$3&amp;$D165,'[1]2024'!$B:$B,0),MATCH(P$4,'[1]2024'!$2:$2,0)),0)</f>
        <v>0</v>
      </c>
      <c r="Q165" s="264">
        <f>IFERROR(INDEX('[1]2024'!$A:$Q,MATCH($A$3&amp;$D165,'[1]2024'!$B:$B,0),MATCH(Q$4,'[1]2024'!$2:$2,0)),0)+IFERROR(INDEX('[1]2024'!$A:$Q,MATCH($B$3&amp;$D165,'[1]2024'!$B:$B,0),MATCH(Q$4,'[1]2024'!$2:$2,0)),0)++IFERROR(INDEX('[1]2024'!$A:$Q,MATCH($C$3&amp;$D165,'[1]2024'!$B:$B,0),MATCH(Q$4,'[1]2024'!$2:$2,0)),0)++IFERROR(INDEX('[1]2024'!$A:$Q,MATCH($D$3&amp;$D165,'[1]2024'!$B:$B,0),MATCH(Q$4,'[1]2024'!$2:$2,0)),0)</f>
        <v>0</v>
      </c>
      <c r="R165" s="264">
        <f>IFERROR(INDEX('[1]2024'!$A:$Q,MATCH($A$3&amp;$D165,'[1]2024'!$B:$B,0),MATCH(R$4,'[1]2024'!$2:$2,0)),0)+IFERROR(INDEX('[1]2024'!$A:$Q,MATCH($B$3&amp;$D165,'[1]2024'!$B:$B,0),MATCH(R$4,'[1]2024'!$2:$2,0)),0)++IFERROR(INDEX('[1]2024'!$A:$Q,MATCH($C$3&amp;$D165,'[1]2024'!$B:$B,0),MATCH(R$4,'[1]2024'!$2:$2,0)),0)++IFERROR(INDEX('[1]2024'!$A:$Q,MATCH($D$3&amp;$D165,'[1]2024'!$B:$B,0),MATCH(R$4,'[1]2024'!$2:$2,0)),0)</f>
        <v>0</v>
      </c>
      <c r="S165" s="264">
        <f>IFERROR(INDEX('[1]2024'!$A:$Q,MATCH($A$3&amp;$D165,'[1]2024'!$B:$B,0),MATCH(S$4,'[1]2024'!$2:$2,0)),0)+IFERROR(INDEX('[1]2024'!$A:$Q,MATCH($B$3&amp;$D165,'[1]2024'!$B:$B,0),MATCH(S$4,'[1]2024'!$2:$2,0)),0)++IFERROR(INDEX('[1]2024'!$A:$Q,MATCH($C$3&amp;$D165,'[1]2024'!$B:$B,0),MATCH(S$4,'[1]2024'!$2:$2,0)),0)++IFERROR(INDEX('[1]2024'!$A:$Q,MATCH($D$3&amp;$D165,'[1]2024'!$B:$B,0),MATCH(S$4,'[1]2024'!$2:$2,0)),0)</f>
        <v>0</v>
      </c>
      <c r="T165" s="75">
        <v>0</v>
      </c>
      <c r="U165" s="245">
        <f>SUM(V165:AG165)</f>
        <v>0</v>
      </c>
      <c r="V165" s="246">
        <v>0</v>
      </c>
      <c r="W165" s="247">
        <v>0</v>
      </c>
      <c r="X165" s="247">
        <v>0</v>
      </c>
      <c r="Y165" s="247">
        <v>0</v>
      </c>
      <c r="Z165" s="247">
        <v>0</v>
      </c>
      <c r="AA165" s="247">
        <v>0</v>
      </c>
      <c r="AB165" s="247">
        <v>0</v>
      </c>
      <c r="AC165" s="247">
        <v>0</v>
      </c>
      <c r="AD165" s="247">
        <v>0</v>
      </c>
      <c r="AE165" s="247">
        <v>0</v>
      </c>
      <c r="AF165" s="247">
        <v>0</v>
      </c>
      <c r="AG165" s="248">
        <v>0</v>
      </c>
      <c r="AH165" s="245">
        <f>송도공장장!AH165+제조팀!AH165+송도밸리데이션팀!AH165+송도생산지원팀!AH165+송도설비관리팀!AH165+품질관리6팀!AH165+품질보증3팀!AH165</f>
        <v>0</v>
      </c>
      <c r="AI165" s="245">
        <f>송도공장장!AI165+제조팀!AI165+송도밸리데이션팀!AI165+송도생산지원팀!AI165+송도설비관리팀!AI165+품질관리6팀!AI165+품질보증3팀!AI165</f>
        <v>0</v>
      </c>
      <c r="AJ165" s="245">
        <f>송도공장장!AJ165+제조팀!AJ165+송도밸리데이션팀!AJ165+송도생산지원팀!AJ165+송도설비관리팀!AJ165+품질관리6팀!AJ165+품질보증3팀!AJ165</f>
        <v>0</v>
      </c>
      <c r="AK165" s="245">
        <f>송도공장장!AK165+제조팀!AK165+송도밸리데이션팀!AK165+송도생산지원팀!AK165+송도설비관리팀!AK165+품질관리6팀!AK165+품질보증3팀!AK165</f>
        <v>0</v>
      </c>
      <c r="AL165" s="245">
        <f>송도공장장!AL165+제조팀!AL165+송도밸리데이션팀!AL165+송도생산지원팀!AL165+송도설비관리팀!AL165+품질관리6팀!AL165+품질보증3팀!AL165</f>
        <v>0</v>
      </c>
      <c r="AM165" s="245">
        <f>송도공장장!AM165+제조팀!AM165+송도밸리데이션팀!AM165+송도생산지원팀!AM165+송도설비관리팀!AM165+품질관리6팀!AM165+품질보증3팀!AM165</f>
        <v>0</v>
      </c>
      <c r="AN165" s="245">
        <f>송도공장장!AN165+제조팀!AN165+송도밸리데이션팀!AN165+송도생산지원팀!AN165+송도설비관리팀!AN165+품질관리6팀!AN165+품질보증3팀!AN165</f>
        <v>0</v>
      </c>
      <c r="AO165" s="245">
        <f>송도공장장!AO165+제조팀!AO165+송도밸리데이션팀!AO165+송도생산지원팀!AO165+송도설비관리팀!AO165+품질관리6팀!AO165+품질보증3팀!AO165</f>
        <v>0</v>
      </c>
      <c r="AP165" s="245">
        <f>송도공장장!AP165+제조팀!AP165+송도밸리데이션팀!AP165+송도생산지원팀!AP165+송도설비관리팀!AP165+품질관리6팀!AP165+품질보증3팀!AP165</f>
        <v>0</v>
      </c>
      <c r="AQ165" s="245">
        <f>송도공장장!AQ165+제조팀!AQ165+송도밸리데이션팀!AQ165+송도생산지원팀!AQ165+송도설비관리팀!AQ165+품질관리6팀!AQ165+품질보증3팀!AQ165</f>
        <v>0</v>
      </c>
      <c r="AR165" s="245">
        <f>송도공장장!AR165+제조팀!AR165+송도밸리데이션팀!AR165+송도생산지원팀!AR165+송도설비관리팀!AR165+품질관리6팀!AR165+품질보증3팀!AR165</f>
        <v>0</v>
      </c>
      <c r="AS165" s="245">
        <f>송도공장장!AS165+제조팀!AS165+송도밸리데이션팀!AS165+송도생산지원팀!AS165+송도설비관리팀!AS165+품질관리6팀!AS165+품질보증3팀!AS165</f>
        <v>0</v>
      </c>
      <c r="AT165" s="245">
        <f>송도공장장!AT165+제조팀!AT165+송도밸리데이션팀!AT165+송도생산지원팀!AT165+송도설비관리팀!AT165+품질관리6팀!AT165+품질보증3팀!AT165</f>
        <v>0</v>
      </c>
      <c r="AU165" s="245">
        <f t="shared" si="130"/>
        <v>0</v>
      </c>
      <c r="AV165" s="245">
        <f t="shared" si="152"/>
        <v>0</v>
      </c>
      <c r="AW165" s="245">
        <f t="shared" si="153"/>
        <v>0</v>
      </c>
      <c r="AX165" s="245">
        <f t="shared" si="154"/>
        <v>0</v>
      </c>
      <c r="AY165" s="245">
        <f>IF($BC165="O",1.05*$AH165,$AH165)</f>
        <v>0</v>
      </c>
      <c r="AZ165" s="245">
        <f>IF($BC165="O",1.05*$AY165,$AY165)</f>
        <v>0</v>
      </c>
      <c r="BA165" s="245">
        <f>IF($BC165="O",1.05*$AZ165,$AZ165)</f>
        <v>0</v>
      </c>
      <c r="BB165" s="250"/>
      <c r="BC165" s="251" t="s">
        <v>24</v>
      </c>
      <c r="BD165" s="261"/>
      <c r="BE165" s="264">
        <v>0</v>
      </c>
      <c r="BF165" s="264">
        <v>0</v>
      </c>
      <c r="BG165" s="264">
        <v>0</v>
      </c>
      <c r="BH165" s="265">
        <f t="shared" si="155"/>
        <v>0</v>
      </c>
    </row>
    <row r="166" spans="1:60" outlineLevel="1" x14ac:dyDescent="0.3">
      <c r="A166" s="71" t="s">
        <v>311</v>
      </c>
      <c r="B166" s="238" t="s">
        <v>311</v>
      </c>
      <c r="C166" s="238" t="s">
        <v>44</v>
      </c>
      <c r="D166" s="239">
        <v>5121140</v>
      </c>
      <c r="E166" s="239" t="s">
        <v>312</v>
      </c>
      <c r="F166" s="277">
        <v>0</v>
      </c>
      <c r="G166" s="245">
        <f>SUM(H166:S166)</f>
        <v>0</v>
      </c>
      <c r="H166" s="264">
        <f>IFERROR(INDEX('[1]2024'!$A:$Q,MATCH($A$3&amp;$D166,'[1]2024'!$B:$B,0),MATCH(H$4,'[1]2024'!$2:$2,0)),0)+IFERROR(INDEX('[1]2024'!$A:$Q,MATCH($B$3&amp;$D166,'[1]2024'!$B:$B,0),MATCH(H$4,'[1]2024'!$2:$2,0)),0)++IFERROR(INDEX('[1]2024'!$A:$Q,MATCH($C$3&amp;$D166,'[1]2024'!$B:$B,0),MATCH(H$4,'[1]2024'!$2:$2,0)),0)++IFERROR(INDEX('[1]2024'!$A:$Q,MATCH($D$3&amp;$D166,'[1]2024'!$B:$B,0),MATCH(H$4,'[1]2024'!$2:$2,0)),0)</f>
        <v>0</v>
      </c>
      <c r="I166" s="264">
        <f>IFERROR(INDEX('[1]2024'!$A:$Q,MATCH($A$3&amp;$D166,'[1]2024'!$B:$B,0),MATCH(I$4,'[1]2024'!$2:$2,0)),0)+IFERROR(INDEX('[1]2024'!$A:$Q,MATCH($B$3&amp;$D166,'[1]2024'!$B:$B,0),MATCH(I$4,'[1]2024'!$2:$2,0)),0)++IFERROR(INDEX('[1]2024'!$A:$Q,MATCH($C$3&amp;$D166,'[1]2024'!$B:$B,0),MATCH(I$4,'[1]2024'!$2:$2,0)),0)++IFERROR(INDEX('[1]2024'!$A:$Q,MATCH($D$3&amp;$D166,'[1]2024'!$B:$B,0),MATCH(I$4,'[1]2024'!$2:$2,0)),0)</f>
        <v>0</v>
      </c>
      <c r="J166" s="264">
        <f>IFERROR(INDEX('[1]2024'!$A:$Q,MATCH($A$3&amp;$D166,'[1]2024'!$B:$B,0),MATCH(J$4,'[1]2024'!$2:$2,0)),0)+IFERROR(INDEX('[1]2024'!$A:$Q,MATCH($B$3&amp;$D166,'[1]2024'!$B:$B,0),MATCH(J$4,'[1]2024'!$2:$2,0)),0)++IFERROR(INDEX('[1]2024'!$A:$Q,MATCH($C$3&amp;$D166,'[1]2024'!$B:$B,0),MATCH(J$4,'[1]2024'!$2:$2,0)),0)++IFERROR(INDEX('[1]2024'!$A:$Q,MATCH($D$3&amp;$D166,'[1]2024'!$B:$B,0),MATCH(J$4,'[1]2024'!$2:$2,0)),0)</f>
        <v>0</v>
      </c>
      <c r="K166" s="264">
        <f>IFERROR(INDEX('[1]2024'!$A:$Q,MATCH($A$3&amp;$D166,'[1]2024'!$B:$B,0),MATCH(K$4,'[1]2024'!$2:$2,0)),0)+IFERROR(INDEX('[1]2024'!$A:$Q,MATCH($B$3&amp;$D166,'[1]2024'!$B:$B,0),MATCH(K$4,'[1]2024'!$2:$2,0)),0)++IFERROR(INDEX('[1]2024'!$A:$Q,MATCH($C$3&amp;$D166,'[1]2024'!$B:$B,0),MATCH(K$4,'[1]2024'!$2:$2,0)),0)++IFERROR(INDEX('[1]2024'!$A:$Q,MATCH($D$3&amp;$D166,'[1]2024'!$B:$B,0),MATCH(K$4,'[1]2024'!$2:$2,0)),0)</f>
        <v>0</v>
      </c>
      <c r="L166" s="264">
        <f>IFERROR(INDEX('[1]2024'!$A:$Q,MATCH($A$3&amp;$D166,'[1]2024'!$B:$B,0),MATCH(L$4,'[1]2024'!$2:$2,0)),0)+IFERROR(INDEX('[1]2024'!$A:$Q,MATCH($B$3&amp;$D166,'[1]2024'!$B:$B,0),MATCH(L$4,'[1]2024'!$2:$2,0)),0)++IFERROR(INDEX('[1]2024'!$A:$Q,MATCH($C$3&amp;$D166,'[1]2024'!$B:$B,0),MATCH(L$4,'[1]2024'!$2:$2,0)),0)++IFERROR(INDEX('[1]2024'!$A:$Q,MATCH($D$3&amp;$D166,'[1]2024'!$B:$B,0),MATCH(L$4,'[1]2024'!$2:$2,0)),0)</f>
        <v>0</v>
      </c>
      <c r="M166" s="264">
        <f>IFERROR(INDEX('[1]2024'!$A:$Q,MATCH($A$3&amp;$D166,'[1]2024'!$B:$B,0),MATCH(M$4,'[1]2024'!$2:$2,0)),0)+IFERROR(INDEX('[1]2024'!$A:$Q,MATCH($B$3&amp;$D166,'[1]2024'!$B:$B,0),MATCH(M$4,'[1]2024'!$2:$2,0)),0)++IFERROR(INDEX('[1]2024'!$A:$Q,MATCH($C$3&amp;$D166,'[1]2024'!$B:$B,0),MATCH(M$4,'[1]2024'!$2:$2,0)),0)++IFERROR(INDEX('[1]2024'!$A:$Q,MATCH($D$3&amp;$D166,'[1]2024'!$B:$B,0),MATCH(M$4,'[1]2024'!$2:$2,0)),0)</f>
        <v>0</v>
      </c>
      <c r="N166" s="264">
        <f>IFERROR(INDEX('[1]2024'!$A:$Q,MATCH($A$3&amp;$D166,'[1]2024'!$B:$B,0),MATCH(N$4,'[1]2024'!$2:$2,0)),0)+IFERROR(INDEX('[1]2024'!$A:$Q,MATCH($B$3&amp;$D166,'[1]2024'!$B:$B,0),MATCH(N$4,'[1]2024'!$2:$2,0)),0)++IFERROR(INDEX('[1]2024'!$A:$Q,MATCH($C$3&amp;$D166,'[1]2024'!$B:$B,0),MATCH(N$4,'[1]2024'!$2:$2,0)),0)++IFERROR(INDEX('[1]2024'!$A:$Q,MATCH($D$3&amp;$D166,'[1]2024'!$B:$B,0),MATCH(N$4,'[1]2024'!$2:$2,0)),0)</f>
        <v>0</v>
      </c>
      <c r="O166" s="264">
        <f>IFERROR(INDEX('[1]2024'!$A:$Q,MATCH($A$3&amp;$D166,'[1]2024'!$B:$B,0),MATCH(O$4,'[1]2024'!$2:$2,0)),0)+IFERROR(INDEX('[1]2024'!$A:$Q,MATCH($B$3&amp;$D166,'[1]2024'!$B:$B,0),MATCH(O$4,'[1]2024'!$2:$2,0)),0)++IFERROR(INDEX('[1]2024'!$A:$Q,MATCH($C$3&amp;$D166,'[1]2024'!$B:$B,0),MATCH(O$4,'[1]2024'!$2:$2,0)),0)++IFERROR(INDEX('[1]2024'!$A:$Q,MATCH($D$3&amp;$D166,'[1]2024'!$B:$B,0),MATCH(O$4,'[1]2024'!$2:$2,0)),0)</f>
        <v>0</v>
      </c>
      <c r="P166" s="264">
        <f>IFERROR(INDEX('[1]2024'!$A:$Q,MATCH($A$3&amp;$D166,'[1]2024'!$B:$B,0),MATCH(P$4,'[1]2024'!$2:$2,0)),0)+IFERROR(INDEX('[1]2024'!$A:$Q,MATCH($B$3&amp;$D166,'[1]2024'!$B:$B,0),MATCH(P$4,'[1]2024'!$2:$2,0)),0)++IFERROR(INDEX('[1]2024'!$A:$Q,MATCH($C$3&amp;$D166,'[1]2024'!$B:$B,0),MATCH(P$4,'[1]2024'!$2:$2,0)),0)++IFERROR(INDEX('[1]2024'!$A:$Q,MATCH($D$3&amp;$D166,'[1]2024'!$B:$B,0),MATCH(P$4,'[1]2024'!$2:$2,0)),0)</f>
        <v>0</v>
      </c>
      <c r="Q166" s="264">
        <f>IFERROR(INDEX('[1]2024'!$A:$Q,MATCH($A$3&amp;$D166,'[1]2024'!$B:$B,0),MATCH(Q$4,'[1]2024'!$2:$2,0)),0)+IFERROR(INDEX('[1]2024'!$A:$Q,MATCH($B$3&amp;$D166,'[1]2024'!$B:$B,0),MATCH(Q$4,'[1]2024'!$2:$2,0)),0)++IFERROR(INDEX('[1]2024'!$A:$Q,MATCH($C$3&amp;$D166,'[1]2024'!$B:$B,0),MATCH(Q$4,'[1]2024'!$2:$2,0)),0)++IFERROR(INDEX('[1]2024'!$A:$Q,MATCH($D$3&amp;$D166,'[1]2024'!$B:$B,0),MATCH(Q$4,'[1]2024'!$2:$2,0)),0)</f>
        <v>0</v>
      </c>
      <c r="R166" s="264">
        <f>IFERROR(INDEX('[1]2024'!$A:$Q,MATCH($A$3&amp;$D166,'[1]2024'!$B:$B,0),MATCH(R$4,'[1]2024'!$2:$2,0)),0)+IFERROR(INDEX('[1]2024'!$A:$Q,MATCH($B$3&amp;$D166,'[1]2024'!$B:$B,0),MATCH(R$4,'[1]2024'!$2:$2,0)),0)++IFERROR(INDEX('[1]2024'!$A:$Q,MATCH($C$3&amp;$D166,'[1]2024'!$B:$B,0),MATCH(R$4,'[1]2024'!$2:$2,0)),0)++IFERROR(INDEX('[1]2024'!$A:$Q,MATCH($D$3&amp;$D166,'[1]2024'!$B:$B,0),MATCH(R$4,'[1]2024'!$2:$2,0)),0)</f>
        <v>0</v>
      </c>
      <c r="S166" s="264">
        <f>IFERROR(INDEX('[1]2024'!$A:$Q,MATCH($A$3&amp;$D166,'[1]2024'!$B:$B,0),MATCH(S$4,'[1]2024'!$2:$2,0)),0)+IFERROR(INDEX('[1]2024'!$A:$Q,MATCH($B$3&amp;$D166,'[1]2024'!$B:$B,0),MATCH(S$4,'[1]2024'!$2:$2,0)),0)++IFERROR(INDEX('[1]2024'!$A:$Q,MATCH($C$3&amp;$D166,'[1]2024'!$B:$B,0),MATCH(S$4,'[1]2024'!$2:$2,0)),0)++IFERROR(INDEX('[1]2024'!$A:$Q,MATCH($D$3&amp;$D166,'[1]2024'!$B:$B,0),MATCH(S$4,'[1]2024'!$2:$2,0)),0)</f>
        <v>0</v>
      </c>
      <c r="T166" s="75">
        <v>0</v>
      </c>
      <c r="U166" s="245">
        <f>SUM(V166:AG166)</f>
        <v>0</v>
      </c>
      <c r="V166" s="246">
        <v>0</v>
      </c>
      <c r="W166" s="247">
        <v>0</v>
      </c>
      <c r="X166" s="247">
        <v>0</v>
      </c>
      <c r="Y166" s="247">
        <v>0</v>
      </c>
      <c r="Z166" s="247">
        <v>0</v>
      </c>
      <c r="AA166" s="247">
        <v>0</v>
      </c>
      <c r="AB166" s="247">
        <v>0</v>
      </c>
      <c r="AC166" s="247">
        <v>0</v>
      </c>
      <c r="AD166" s="247">
        <v>0</v>
      </c>
      <c r="AE166" s="247">
        <v>0</v>
      </c>
      <c r="AF166" s="247">
        <v>0</v>
      </c>
      <c r="AG166" s="248">
        <v>0</v>
      </c>
      <c r="AH166" s="245">
        <f>송도공장장!AH166+제조팀!AH166+송도밸리데이션팀!AH166+송도생산지원팀!AH166+송도설비관리팀!AH166+품질관리6팀!AH166+품질보증3팀!AH166</f>
        <v>0</v>
      </c>
      <c r="AI166" s="245">
        <f>송도공장장!AI166+제조팀!AI166+송도밸리데이션팀!AI166+송도생산지원팀!AI166+송도설비관리팀!AI166+품질관리6팀!AI166+품질보증3팀!AI166</f>
        <v>0</v>
      </c>
      <c r="AJ166" s="245">
        <f>송도공장장!AJ166+제조팀!AJ166+송도밸리데이션팀!AJ166+송도생산지원팀!AJ166+송도설비관리팀!AJ166+품질관리6팀!AJ166+품질보증3팀!AJ166</f>
        <v>0</v>
      </c>
      <c r="AK166" s="245">
        <f>송도공장장!AK166+제조팀!AK166+송도밸리데이션팀!AK166+송도생산지원팀!AK166+송도설비관리팀!AK166+품질관리6팀!AK166+품질보증3팀!AK166</f>
        <v>0</v>
      </c>
      <c r="AL166" s="245">
        <f>송도공장장!AL166+제조팀!AL166+송도밸리데이션팀!AL166+송도생산지원팀!AL166+송도설비관리팀!AL166+품질관리6팀!AL166+품질보증3팀!AL166</f>
        <v>0</v>
      </c>
      <c r="AM166" s="245">
        <f>송도공장장!AM166+제조팀!AM166+송도밸리데이션팀!AM166+송도생산지원팀!AM166+송도설비관리팀!AM166+품질관리6팀!AM166+품질보증3팀!AM166</f>
        <v>0</v>
      </c>
      <c r="AN166" s="245">
        <f>송도공장장!AN166+제조팀!AN166+송도밸리데이션팀!AN166+송도생산지원팀!AN166+송도설비관리팀!AN166+품질관리6팀!AN166+품질보증3팀!AN166</f>
        <v>0</v>
      </c>
      <c r="AO166" s="245">
        <f>송도공장장!AO166+제조팀!AO166+송도밸리데이션팀!AO166+송도생산지원팀!AO166+송도설비관리팀!AO166+품질관리6팀!AO166+품질보증3팀!AO166</f>
        <v>0</v>
      </c>
      <c r="AP166" s="245">
        <f>송도공장장!AP166+제조팀!AP166+송도밸리데이션팀!AP166+송도생산지원팀!AP166+송도설비관리팀!AP166+품질관리6팀!AP166+품질보증3팀!AP166</f>
        <v>0</v>
      </c>
      <c r="AQ166" s="245">
        <f>송도공장장!AQ166+제조팀!AQ166+송도밸리데이션팀!AQ166+송도생산지원팀!AQ166+송도설비관리팀!AQ166+품질관리6팀!AQ166+품질보증3팀!AQ166</f>
        <v>0</v>
      </c>
      <c r="AR166" s="245">
        <f>송도공장장!AR166+제조팀!AR166+송도밸리데이션팀!AR166+송도생산지원팀!AR166+송도설비관리팀!AR166+품질관리6팀!AR166+품질보증3팀!AR166</f>
        <v>0</v>
      </c>
      <c r="AS166" s="245">
        <f>송도공장장!AS166+제조팀!AS166+송도밸리데이션팀!AS166+송도생산지원팀!AS166+송도설비관리팀!AS166+품질관리6팀!AS166+품질보증3팀!AS166</f>
        <v>0</v>
      </c>
      <c r="AT166" s="245">
        <f>송도공장장!AT166+제조팀!AT166+송도밸리데이션팀!AT166+송도생산지원팀!AT166+송도설비관리팀!AT166+품질관리6팀!AT166+품질보증3팀!AT166</f>
        <v>0</v>
      </c>
      <c r="AU166" s="245">
        <f t="shared" si="130"/>
        <v>0</v>
      </c>
      <c r="AV166" s="245">
        <f t="shared" si="152"/>
        <v>0</v>
      </c>
      <c r="AW166" s="245">
        <f t="shared" si="153"/>
        <v>0</v>
      </c>
      <c r="AX166" s="245">
        <f t="shared" si="154"/>
        <v>0</v>
      </c>
      <c r="AY166" s="245">
        <f>IF($BC166="O",1.05*$AH166,$AH166)</f>
        <v>0</v>
      </c>
      <c r="AZ166" s="245">
        <f>IF($BC166="O",1.05*$AY166,$AY166)</f>
        <v>0</v>
      </c>
      <c r="BA166" s="245">
        <f>IF($BC166="O",1.05*$AZ166,$AZ166)</f>
        <v>0</v>
      </c>
      <c r="BB166" s="250"/>
      <c r="BC166" s="251" t="s">
        <v>39</v>
      </c>
      <c r="BD166" s="261"/>
      <c r="BE166" s="264">
        <v>0</v>
      </c>
      <c r="BF166" s="264">
        <v>0</v>
      </c>
      <c r="BG166" s="264">
        <v>0</v>
      </c>
      <c r="BH166" s="265">
        <f t="shared" si="155"/>
        <v>0</v>
      </c>
    </row>
    <row r="167" spans="1:60" outlineLevel="1" x14ac:dyDescent="0.3">
      <c r="A167" s="71" t="s">
        <v>313</v>
      </c>
      <c r="B167" s="238" t="s">
        <v>314</v>
      </c>
      <c r="C167" s="238" t="s">
        <v>31</v>
      </c>
      <c r="D167" s="239">
        <v>5121150</v>
      </c>
      <c r="E167" s="239" t="s">
        <v>315</v>
      </c>
      <c r="F167" s="277">
        <v>0</v>
      </c>
      <c r="G167" s="245">
        <f>SUM(H167:S167)</f>
        <v>0</v>
      </c>
      <c r="H167" s="264">
        <f>IFERROR(INDEX('[1]2024'!$A:$Q,MATCH($A$3&amp;$D167,'[1]2024'!$B:$B,0),MATCH(H$4,'[1]2024'!$2:$2,0)),0)+IFERROR(INDEX('[1]2024'!$A:$Q,MATCH($B$3&amp;$D167,'[1]2024'!$B:$B,0),MATCH(H$4,'[1]2024'!$2:$2,0)),0)++IFERROR(INDEX('[1]2024'!$A:$Q,MATCH($C$3&amp;$D167,'[1]2024'!$B:$B,0),MATCH(H$4,'[1]2024'!$2:$2,0)),0)++IFERROR(INDEX('[1]2024'!$A:$Q,MATCH($D$3&amp;$D167,'[1]2024'!$B:$B,0),MATCH(H$4,'[1]2024'!$2:$2,0)),0)</f>
        <v>0</v>
      </c>
      <c r="I167" s="264">
        <f>IFERROR(INDEX('[1]2024'!$A:$Q,MATCH($A$3&amp;$D167,'[1]2024'!$B:$B,0),MATCH(I$4,'[1]2024'!$2:$2,0)),0)+IFERROR(INDEX('[1]2024'!$A:$Q,MATCH($B$3&amp;$D167,'[1]2024'!$B:$B,0),MATCH(I$4,'[1]2024'!$2:$2,0)),0)++IFERROR(INDEX('[1]2024'!$A:$Q,MATCH($C$3&amp;$D167,'[1]2024'!$B:$B,0),MATCH(I$4,'[1]2024'!$2:$2,0)),0)++IFERROR(INDEX('[1]2024'!$A:$Q,MATCH($D$3&amp;$D167,'[1]2024'!$B:$B,0),MATCH(I$4,'[1]2024'!$2:$2,0)),0)</f>
        <v>0</v>
      </c>
      <c r="J167" s="264">
        <f>IFERROR(INDEX('[1]2024'!$A:$Q,MATCH($A$3&amp;$D167,'[1]2024'!$B:$B,0),MATCH(J$4,'[1]2024'!$2:$2,0)),0)+IFERROR(INDEX('[1]2024'!$A:$Q,MATCH($B$3&amp;$D167,'[1]2024'!$B:$B,0),MATCH(J$4,'[1]2024'!$2:$2,0)),0)++IFERROR(INDEX('[1]2024'!$A:$Q,MATCH($C$3&amp;$D167,'[1]2024'!$B:$B,0),MATCH(J$4,'[1]2024'!$2:$2,0)),0)++IFERROR(INDEX('[1]2024'!$A:$Q,MATCH($D$3&amp;$D167,'[1]2024'!$B:$B,0),MATCH(J$4,'[1]2024'!$2:$2,0)),0)</f>
        <v>0</v>
      </c>
      <c r="K167" s="264">
        <f>IFERROR(INDEX('[1]2024'!$A:$Q,MATCH($A$3&amp;$D167,'[1]2024'!$B:$B,0),MATCH(K$4,'[1]2024'!$2:$2,0)),0)+IFERROR(INDEX('[1]2024'!$A:$Q,MATCH($B$3&amp;$D167,'[1]2024'!$B:$B,0),MATCH(K$4,'[1]2024'!$2:$2,0)),0)++IFERROR(INDEX('[1]2024'!$A:$Q,MATCH($C$3&amp;$D167,'[1]2024'!$B:$B,0),MATCH(K$4,'[1]2024'!$2:$2,0)),0)++IFERROR(INDEX('[1]2024'!$A:$Q,MATCH($D$3&amp;$D167,'[1]2024'!$B:$B,0),MATCH(K$4,'[1]2024'!$2:$2,0)),0)</f>
        <v>0</v>
      </c>
      <c r="L167" s="264">
        <f>IFERROR(INDEX('[1]2024'!$A:$Q,MATCH($A$3&amp;$D167,'[1]2024'!$B:$B,0),MATCH(L$4,'[1]2024'!$2:$2,0)),0)+IFERROR(INDEX('[1]2024'!$A:$Q,MATCH($B$3&amp;$D167,'[1]2024'!$B:$B,0),MATCH(L$4,'[1]2024'!$2:$2,0)),0)++IFERROR(INDEX('[1]2024'!$A:$Q,MATCH($C$3&amp;$D167,'[1]2024'!$B:$B,0),MATCH(L$4,'[1]2024'!$2:$2,0)),0)++IFERROR(INDEX('[1]2024'!$A:$Q,MATCH($D$3&amp;$D167,'[1]2024'!$B:$B,0),MATCH(L$4,'[1]2024'!$2:$2,0)),0)</f>
        <v>0</v>
      </c>
      <c r="M167" s="264">
        <f>IFERROR(INDEX('[1]2024'!$A:$Q,MATCH($A$3&amp;$D167,'[1]2024'!$B:$B,0),MATCH(M$4,'[1]2024'!$2:$2,0)),0)+IFERROR(INDEX('[1]2024'!$A:$Q,MATCH($B$3&amp;$D167,'[1]2024'!$B:$B,0),MATCH(M$4,'[1]2024'!$2:$2,0)),0)++IFERROR(INDEX('[1]2024'!$A:$Q,MATCH($C$3&amp;$D167,'[1]2024'!$B:$B,0),MATCH(M$4,'[1]2024'!$2:$2,0)),0)++IFERROR(INDEX('[1]2024'!$A:$Q,MATCH($D$3&amp;$D167,'[1]2024'!$B:$B,0),MATCH(M$4,'[1]2024'!$2:$2,0)),0)</f>
        <v>0</v>
      </c>
      <c r="N167" s="264">
        <f>IFERROR(INDEX('[1]2024'!$A:$Q,MATCH($A$3&amp;$D167,'[1]2024'!$B:$B,0),MATCH(N$4,'[1]2024'!$2:$2,0)),0)+IFERROR(INDEX('[1]2024'!$A:$Q,MATCH($B$3&amp;$D167,'[1]2024'!$B:$B,0),MATCH(N$4,'[1]2024'!$2:$2,0)),0)++IFERROR(INDEX('[1]2024'!$A:$Q,MATCH($C$3&amp;$D167,'[1]2024'!$B:$B,0),MATCH(N$4,'[1]2024'!$2:$2,0)),0)++IFERROR(INDEX('[1]2024'!$A:$Q,MATCH($D$3&amp;$D167,'[1]2024'!$B:$B,0),MATCH(N$4,'[1]2024'!$2:$2,0)),0)</f>
        <v>0</v>
      </c>
      <c r="O167" s="264">
        <f>IFERROR(INDEX('[1]2024'!$A:$Q,MATCH($A$3&amp;$D167,'[1]2024'!$B:$B,0),MATCH(O$4,'[1]2024'!$2:$2,0)),0)+IFERROR(INDEX('[1]2024'!$A:$Q,MATCH($B$3&amp;$D167,'[1]2024'!$B:$B,0),MATCH(O$4,'[1]2024'!$2:$2,0)),0)++IFERROR(INDEX('[1]2024'!$A:$Q,MATCH($C$3&amp;$D167,'[1]2024'!$B:$B,0),MATCH(O$4,'[1]2024'!$2:$2,0)),0)++IFERROR(INDEX('[1]2024'!$A:$Q,MATCH($D$3&amp;$D167,'[1]2024'!$B:$B,0),MATCH(O$4,'[1]2024'!$2:$2,0)),0)</f>
        <v>0</v>
      </c>
      <c r="P167" s="264">
        <f>IFERROR(INDEX('[1]2024'!$A:$Q,MATCH($A$3&amp;$D167,'[1]2024'!$B:$B,0),MATCH(P$4,'[1]2024'!$2:$2,0)),0)+IFERROR(INDEX('[1]2024'!$A:$Q,MATCH($B$3&amp;$D167,'[1]2024'!$B:$B,0),MATCH(P$4,'[1]2024'!$2:$2,0)),0)++IFERROR(INDEX('[1]2024'!$A:$Q,MATCH($C$3&amp;$D167,'[1]2024'!$B:$B,0),MATCH(P$4,'[1]2024'!$2:$2,0)),0)++IFERROR(INDEX('[1]2024'!$A:$Q,MATCH($D$3&amp;$D167,'[1]2024'!$B:$B,0),MATCH(P$4,'[1]2024'!$2:$2,0)),0)</f>
        <v>0</v>
      </c>
      <c r="Q167" s="264">
        <f>IFERROR(INDEX('[1]2024'!$A:$Q,MATCH($A$3&amp;$D167,'[1]2024'!$B:$B,0),MATCH(Q$4,'[1]2024'!$2:$2,0)),0)+IFERROR(INDEX('[1]2024'!$A:$Q,MATCH($B$3&amp;$D167,'[1]2024'!$B:$B,0),MATCH(Q$4,'[1]2024'!$2:$2,0)),0)++IFERROR(INDEX('[1]2024'!$A:$Q,MATCH($C$3&amp;$D167,'[1]2024'!$B:$B,0),MATCH(Q$4,'[1]2024'!$2:$2,0)),0)++IFERROR(INDEX('[1]2024'!$A:$Q,MATCH($D$3&amp;$D167,'[1]2024'!$B:$B,0),MATCH(Q$4,'[1]2024'!$2:$2,0)),0)</f>
        <v>0</v>
      </c>
      <c r="R167" s="264">
        <f>IFERROR(INDEX('[1]2024'!$A:$Q,MATCH($A$3&amp;$D167,'[1]2024'!$B:$B,0),MATCH(R$4,'[1]2024'!$2:$2,0)),0)+IFERROR(INDEX('[1]2024'!$A:$Q,MATCH($B$3&amp;$D167,'[1]2024'!$B:$B,0),MATCH(R$4,'[1]2024'!$2:$2,0)),0)++IFERROR(INDEX('[1]2024'!$A:$Q,MATCH($C$3&amp;$D167,'[1]2024'!$B:$B,0),MATCH(R$4,'[1]2024'!$2:$2,0)),0)++IFERROR(INDEX('[1]2024'!$A:$Q,MATCH($D$3&amp;$D167,'[1]2024'!$B:$B,0),MATCH(R$4,'[1]2024'!$2:$2,0)),0)</f>
        <v>0</v>
      </c>
      <c r="S167" s="264">
        <f>IFERROR(INDEX('[1]2024'!$A:$Q,MATCH($A$3&amp;$D167,'[1]2024'!$B:$B,0),MATCH(S$4,'[1]2024'!$2:$2,0)),0)+IFERROR(INDEX('[1]2024'!$A:$Q,MATCH($B$3&amp;$D167,'[1]2024'!$B:$B,0),MATCH(S$4,'[1]2024'!$2:$2,0)),0)++IFERROR(INDEX('[1]2024'!$A:$Q,MATCH($C$3&amp;$D167,'[1]2024'!$B:$B,0),MATCH(S$4,'[1]2024'!$2:$2,0)),0)++IFERROR(INDEX('[1]2024'!$A:$Q,MATCH($D$3&amp;$D167,'[1]2024'!$B:$B,0),MATCH(S$4,'[1]2024'!$2:$2,0)),0)</f>
        <v>0</v>
      </c>
      <c r="T167" s="75">
        <v>0</v>
      </c>
      <c r="U167" s="245">
        <f>SUM(V167:AG167)</f>
        <v>0</v>
      </c>
      <c r="V167" s="246">
        <v>0</v>
      </c>
      <c r="W167" s="247">
        <v>0</v>
      </c>
      <c r="X167" s="247">
        <v>0</v>
      </c>
      <c r="Y167" s="247">
        <v>0</v>
      </c>
      <c r="Z167" s="247">
        <v>0</v>
      </c>
      <c r="AA167" s="247">
        <v>0</v>
      </c>
      <c r="AB167" s="247">
        <v>0</v>
      </c>
      <c r="AC167" s="247">
        <v>0</v>
      </c>
      <c r="AD167" s="247">
        <v>0</v>
      </c>
      <c r="AE167" s="247">
        <v>0</v>
      </c>
      <c r="AF167" s="247">
        <v>0</v>
      </c>
      <c r="AG167" s="248">
        <v>0</v>
      </c>
      <c r="AH167" s="245">
        <f>송도공장장!AH167+제조팀!AH167+송도밸리데이션팀!AH167+송도생산지원팀!AH167+송도설비관리팀!AH167+품질관리6팀!AH167+품질보증3팀!AH167</f>
        <v>136950000</v>
      </c>
      <c r="AI167" s="245">
        <f>송도공장장!AI167+제조팀!AI167+송도밸리데이션팀!AI167+송도생산지원팀!AI167+송도설비관리팀!AI167+품질관리6팀!AI167+품질보증3팀!AI167</f>
        <v>4150000</v>
      </c>
      <c r="AJ167" s="245">
        <f>송도공장장!AJ167+제조팀!AJ167+송도밸리데이션팀!AJ167+송도생산지원팀!AJ167+송도설비관리팀!AJ167+품질관리6팀!AJ167+품질보증3팀!AJ167</f>
        <v>1850000</v>
      </c>
      <c r="AK167" s="245">
        <f>송도공장장!AK167+제조팀!AK167+송도밸리데이션팀!AK167+송도생산지원팀!AK167+송도설비관리팀!AK167+품질관리6팀!AK167+품질보증3팀!AK167</f>
        <v>9650000</v>
      </c>
      <c r="AL167" s="245">
        <f>송도공장장!AL167+제조팀!AL167+송도밸리데이션팀!AL167+송도생산지원팀!AL167+송도설비관리팀!AL167+품질관리6팀!AL167+품질보증3팀!AL167</f>
        <v>1450000</v>
      </c>
      <c r="AM167" s="245">
        <f>송도공장장!AM167+제조팀!AM167+송도밸리데이션팀!AM167+송도생산지원팀!AM167+송도설비관리팀!AM167+품질관리6팀!AM167+품질보증3팀!AM167</f>
        <v>11450000</v>
      </c>
      <c r="AN167" s="245">
        <f>송도공장장!AN167+제조팀!AN167+송도밸리데이션팀!AN167+송도생산지원팀!AN167+송도설비관리팀!AN167+품질관리6팀!AN167+품질보증3팀!AN167</f>
        <v>13950000</v>
      </c>
      <c r="AO167" s="245">
        <f>송도공장장!AO167+제조팀!AO167+송도밸리데이션팀!AO167+송도생산지원팀!AO167+송도설비관리팀!AO167+품질관리6팀!AO167+품질보증3팀!AO167</f>
        <v>5450000</v>
      </c>
      <c r="AP167" s="245">
        <f>송도공장장!AP167+제조팀!AP167+송도밸리데이션팀!AP167+송도생산지원팀!AP167+송도설비관리팀!AP167+품질관리6팀!AP167+품질보증3팀!AP167</f>
        <v>1450000</v>
      </c>
      <c r="AQ167" s="245">
        <f>송도공장장!AQ167+제조팀!AQ167+송도밸리데이션팀!AQ167+송도생산지원팀!AQ167+송도설비관리팀!AQ167+품질관리6팀!AQ167+품질보증3팀!AQ167</f>
        <v>15750000</v>
      </c>
      <c r="AR167" s="245">
        <f>송도공장장!AR167+제조팀!AR167+송도밸리데이션팀!AR167+송도생산지원팀!AR167+송도설비관리팀!AR167+품질관리6팀!AR167+품질보증3팀!AR167</f>
        <v>16800000</v>
      </c>
      <c r="AS167" s="245">
        <f>송도공장장!AS167+제조팀!AS167+송도밸리데이션팀!AS167+송도생산지원팀!AS167+송도설비관리팀!AS167+품질관리6팀!AS167+품질보증3팀!AS167</f>
        <v>1450000</v>
      </c>
      <c r="AT167" s="245">
        <f>송도공장장!AT167+제조팀!AT167+송도밸리데이션팀!AT167+송도생산지원팀!AT167+송도설비관리팀!AT167+품질관리6팀!AT167+품질보증3팀!AT167</f>
        <v>53550000</v>
      </c>
      <c r="AU167" s="245">
        <f t="shared" si="130"/>
        <v>15650000</v>
      </c>
      <c r="AV167" s="245">
        <f t="shared" si="152"/>
        <v>26850000</v>
      </c>
      <c r="AW167" s="245">
        <f t="shared" si="153"/>
        <v>22650000</v>
      </c>
      <c r="AX167" s="245">
        <f t="shared" si="154"/>
        <v>71800000</v>
      </c>
      <c r="AY167" s="245">
        <f>IF($BC167="O",1.05*$AH167,$AH167)</f>
        <v>136950000</v>
      </c>
      <c r="AZ167" s="245">
        <f>IF($BC167="O",1.05*$AY167,$AY167)</f>
        <v>136950000</v>
      </c>
      <c r="BA167" s="245">
        <f>IF($BC167="O",1.05*$AZ167,$AZ167)</f>
        <v>136950000</v>
      </c>
      <c r="BB167" s="250"/>
      <c r="BC167" s="251" t="s">
        <v>24</v>
      </c>
      <c r="BD167" s="261"/>
      <c r="BE167" s="264">
        <v>0</v>
      </c>
      <c r="BF167" s="264">
        <v>0</v>
      </c>
      <c r="BG167" s="264">
        <v>0</v>
      </c>
      <c r="BH167" s="265">
        <f t="shared" si="155"/>
        <v>0</v>
      </c>
    </row>
    <row r="168" spans="1:60" x14ac:dyDescent="0.3">
      <c r="A168" s="57" t="s">
        <v>316</v>
      </c>
      <c r="B168" s="256" t="s">
        <v>21</v>
      </c>
      <c r="C168" s="256"/>
      <c r="D168" s="257"/>
      <c r="E168" s="257"/>
      <c r="F168" s="272">
        <v>12000000</v>
      </c>
      <c r="G168" s="258">
        <f t="shared" ref="G168" si="166">SUM(G169:G172)</f>
        <v>0</v>
      </c>
      <c r="H168" s="259">
        <f t="shared" ref="H168:S168" si="167">SUM(H169:H172)</f>
        <v>0</v>
      </c>
      <c r="I168" s="260">
        <f t="shared" si="167"/>
        <v>0</v>
      </c>
      <c r="J168" s="260">
        <f t="shared" si="167"/>
        <v>0</v>
      </c>
      <c r="K168" s="260">
        <f t="shared" si="167"/>
        <v>0</v>
      </c>
      <c r="L168" s="260">
        <f t="shared" si="167"/>
        <v>0</v>
      </c>
      <c r="M168" s="260">
        <f t="shared" si="167"/>
        <v>0</v>
      </c>
      <c r="N168" s="260">
        <f t="shared" si="167"/>
        <v>0</v>
      </c>
      <c r="O168" s="260">
        <f t="shared" si="167"/>
        <v>0</v>
      </c>
      <c r="P168" s="260">
        <f t="shared" si="167"/>
        <v>0</v>
      </c>
      <c r="Q168" s="260">
        <f t="shared" si="167"/>
        <v>0</v>
      </c>
      <c r="R168" s="260">
        <f t="shared" si="167"/>
        <v>0</v>
      </c>
      <c r="S168" s="260">
        <f t="shared" si="167"/>
        <v>0</v>
      </c>
      <c r="T168" s="64">
        <v>0</v>
      </c>
      <c r="U168" s="258">
        <f t="shared" ref="U168:Z168" si="168">SUM(U169:U172)</f>
        <v>0</v>
      </c>
      <c r="V168" s="262">
        <f t="shared" si="168"/>
        <v>0</v>
      </c>
      <c r="W168" s="273">
        <f t="shared" si="168"/>
        <v>0</v>
      </c>
      <c r="X168" s="273">
        <f t="shared" si="168"/>
        <v>0</v>
      </c>
      <c r="Y168" s="273">
        <f t="shared" si="168"/>
        <v>0</v>
      </c>
      <c r="Z168" s="273">
        <f t="shared" si="168"/>
        <v>0</v>
      </c>
      <c r="AA168" s="273">
        <v>0</v>
      </c>
      <c r="AB168" s="273">
        <v>0</v>
      </c>
      <c r="AC168" s="273">
        <v>0</v>
      </c>
      <c r="AD168" s="273">
        <v>0</v>
      </c>
      <c r="AE168" s="273">
        <v>0</v>
      </c>
      <c r="AF168" s="273">
        <v>0</v>
      </c>
      <c r="AG168" s="274">
        <v>0</v>
      </c>
      <c r="AH168" s="258">
        <f t="shared" ref="AH168:AT168" si="169">SUM(AH169:AH172)</f>
        <v>1201776095</v>
      </c>
      <c r="AI168" s="258">
        <f t="shared" si="169"/>
        <v>139978585</v>
      </c>
      <c r="AJ168" s="258">
        <f t="shared" si="169"/>
        <v>205263410</v>
      </c>
      <c r="AK168" s="258">
        <f t="shared" si="169"/>
        <v>103753410</v>
      </c>
      <c r="AL168" s="258">
        <f t="shared" si="169"/>
        <v>93753410</v>
      </c>
      <c r="AM168" s="258">
        <f t="shared" si="169"/>
        <v>73553410</v>
      </c>
      <c r="AN168" s="258">
        <f t="shared" si="169"/>
        <v>83753410</v>
      </c>
      <c r="AO168" s="258">
        <f t="shared" si="169"/>
        <v>93553410</v>
      </c>
      <c r="AP168" s="258">
        <f t="shared" si="169"/>
        <v>73553410</v>
      </c>
      <c r="AQ168" s="258">
        <f t="shared" si="169"/>
        <v>83753410</v>
      </c>
      <c r="AR168" s="258">
        <f t="shared" si="169"/>
        <v>93553410</v>
      </c>
      <c r="AS168" s="258">
        <f t="shared" si="169"/>
        <v>73553410</v>
      </c>
      <c r="AT168" s="258">
        <f t="shared" si="169"/>
        <v>83753410</v>
      </c>
      <c r="AU168" s="258">
        <f t="shared" si="130"/>
        <v>448995405</v>
      </c>
      <c r="AV168" s="258">
        <f t="shared" si="152"/>
        <v>251060230</v>
      </c>
      <c r="AW168" s="258">
        <f t="shared" si="153"/>
        <v>250860230</v>
      </c>
      <c r="AX168" s="258">
        <f t="shared" si="154"/>
        <v>250860230</v>
      </c>
      <c r="AY168" s="258">
        <f>SUM(AY169:AY172)</f>
        <v>1261864899.75</v>
      </c>
      <c r="AZ168" s="258">
        <f t="shared" ref="AZ168:BA168" si="170">SUM(AZ169:AZ172)</f>
        <v>1324958144.7375002</v>
      </c>
      <c r="BA168" s="258">
        <f t="shared" si="170"/>
        <v>1391206051.9743752</v>
      </c>
      <c r="BB168" s="250"/>
      <c r="BC168" s="275"/>
      <c r="BD168" s="276"/>
      <c r="BE168" s="262">
        <f>SUM(BE169:BE172)</f>
        <v>0</v>
      </c>
      <c r="BF168" s="262">
        <v>0</v>
      </c>
      <c r="BG168" s="262">
        <v>0</v>
      </c>
      <c r="BH168" s="263">
        <f t="shared" si="155"/>
        <v>0</v>
      </c>
    </row>
    <row r="169" spans="1:60" outlineLevel="1" x14ac:dyDescent="0.3">
      <c r="A169" s="71" t="s">
        <v>317</v>
      </c>
      <c r="B169" s="238" t="s">
        <v>318</v>
      </c>
      <c r="C169" s="238" t="s">
        <v>44</v>
      </c>
      <c r="D169" s="239">
        <v>5122110</v>
      </c>
      <c r="E169" s="239" t="s">
        <v>319</v>
      </c>
      <c r="F169" s="277">
        <v>0</v>
      </c>
      <c r="G169" s="245">
        <f>SUM(H169:S169)</f>
        <v>0</v>
      </c>
      <c r="H169" s="264">
        <f>IFERROR(INDEX('[1]2024'!$A:$Q,MATCH($A$3&amp;$D169,'[1]2024'!$B:$B,0),MATCH(H$4,'[1]2024'!$2:$2,0)),0)+IFERROR(INDEX('[1]2024'!$A:$Q,MATCH($B$3&amp;$D169,'[1]2024'!$B:$B,0),MATCH(H$4,'[1]2024'!$2:$2,0)),0)++IFERROR(INDEX('[1]2024'!$A:$Q,MATCH($C$3&amp;$D169,'[1]2024'!$B:$B,0),MATCH(H$4,'[1]2024'!$2:$2,0)),0)++IFERROR(INDEX('[1]2024'!$A:$Q,MATCH($D$3&amp;$D169,'[1]2024'!$B:$B,0),MATCH(H$4,'[1]2024'!$2:$2,0)),0)</f>
        <v>0</v>
      </c>
      <c r="I169" s="264">
        <f>IFERROR(INDEX('[1]2024'!$A:$Q,MATCH($A$3&amp;$D169,'[1]2024'!$B:$B,0),MATCH(I$4,'[1]2024'!$2:$2,0)),0)+IFERROR(INDEX('[1]2024'!$A:$Q,MATCH($B$3&amp;$D169,'[1]2024'!$B:$B,0),MATCH(I$4,'[1]2024'!$2:$2,0)),0)++IFERROR(INDEX('[1]2024'!$A:$Q,MATCH($C$3&amp;$D169,'[1]2024'!$B:$B,0),MATCH(I$4,'[1]2024'!$2:$2,0)),0)++IFERROR(INDEX('[1]2024'!$A:$Q,MATCH($D$3&amp;$D169,'[1]2024'!$B:$B,0),MATCH(I$4,'[1]2024'!$2:$2,0)),0)</f>
        <v>0</v>
      </c>
      <c r="J169" s="264">
        <f>IFERROR(INDEX('[1]2024'!$A:$Q,MATCH($A$3&amp;$D169,'[1]2024'!$B:$B,0),MATCH(J$4,'[1]2024'!$2:$2,0)),0)+IFERROR(INDEX('[1]2024'!$A:$Q,MATCH($B$3&amp;$D169,'[1]2024'!$B:$B,0),MATCH(J$4,'[1]2024'!$2:$2,0)),0)++IFERROR(INDEX('[1]2024'!$A:$Q,MATCH($C$3&amp;$D169,'[1]2024'!$B:$B,0),MATCH(J$4,'[1]2024'!$2:$2,0)),0)++IFERROR(INDEX('[1]2024'!$A:$Q,MATCH($D$3&amp;$D169,'[1]2024'!$B:$B,0),MATCH(J$4,'[1]2024'!$2:$2,0)),0)</f>
        <v>0</v>
      </c>
      <c r="K169" s="264">
        <f>IFERROR(INDEX('[1]2024'!$A:$Q,MATCH($A$3&amp;$D169,'[1]2024'!$B:$B,0),MATCH(K$4,'[1]2024'!$2:$2,0)),0)+IFERROR(INDEX('[1]2024'!$A:$Q,MATCH($B$3&amp;$D169,'[1]2024'!$B:$B,0),MATCH(K$4,'[1]2024'!$2:$2,0)),0)++IFERROR(INDEX('[1]2024'!$A:$Q,MATCH($C$3&amp;$D169,'[1]2024'!$B:$B,0),MATCH(K$4,'[1]2024'!$2:$2,0)),0)++IFERROR(INDEX('[1]2024'!$A:$Q,MATCH($D$3&amp;$D169,'[1]2024'!$B:$B,0),MATCH(K$4,'[1]2024'!$2:$2,0)),0)</f>
        <v>0</v>
      </c>
      <c r="L169" s="264">
        <f>IFERROR(INDEX('[1]2024'!$A:$Q,MATCH($A$3&amp;$D169,'[1]2024'!$B:$B,0),MATCH(L$4,'[1]2024'!$2:$2,0)),0)+IFERROR(INDEX('[1]2024'!$A:$Q,MATCH($B$3&amp;$D169,'[1]2024'!$B:$B,0),MATCH(L$4,'[1]2024'!$2:$2,0)),0)++IFERROR(INDEX('[1]2024'!$A:$Q,MATCH($C$3&amp;$D169,'[1]2024'!$B:$B,0),MATCH(L$4,'[1]2024'!$2:$2,0)),0)++IFERROR(INDEX('[1]2024'!$A:$Q,MATCH($D$3&amp;$D169,'[1]2024'!$B:$B,0),MATCH(L$4,'[1]2024'!$2:$2,0)),0)</f>
        <v>0</v>
      </c>
      <c r="M169" s="264">
        <f>IFERROR(INDEX('[1]2024'!$A:$Q,MATCH($A$3&amp;$D169,'[1]2024'!$B:$B,0),MATCH(M$4,'[1]2024'!$2:$2,0)),0)+IFERROR(INDEX('[1]2024'!$A:$Q,MATCH($B$3&amp;$D169,'[1]2024'!$B:$B,0),MATCH(M$4,'[1]2024'!$2:$2,0)),0)++IFERROR(INDEX('[1]2024'!$A:$Q,MATCH($C$3&amp;$D169,'[1]2024'!$B:$B,0),MATCH(M$4,'[1]2024'!$2:$2,0)),0)++IFERROR(INDEX('[1]2024'!$A:$Q,MATCH($D$3&amp;$D169,'[1]2024'!$B:$B,0),MATCH(M$4,'[1]2024'!$2:$2,0)),0)</f>
        <v>0</v>
      </c>
      <c r="N169" s="264">
        <f>IFERROR(INDEX('[1]2024'!$A:$Q,MATCH($A$3&amp;$D169,'[1]2024'!$B:$B,0),MATCH(N$4,'[1]2024'!$2:$2,0)),0)+IFERROR(INDEX('[1]2024'!$A:$Q,MATCH($B$3&amp;$D169,'[1]2024'!$B:$B,0),MATCH(N$4,'[1]2024'!$2:$2,0)),0)++IFERROR(INDEX('[1]2024'!$A:$Q,MATCH($C$3&amp;$D169,'[1]2024'!$B:$B,0),MATCH(N$4,'[1]2024'!$2:$2,0)),0)++IFERROR(INDEX('[1]2024'!$A:$Q,MATCH($D$3&amp;$D169,'[1]2024'!$B:$B,0),MATCH(N$4,'[1]2024'!$2:$2,0)),0)</f>
        <v>0</v>
      </c>
      <c r="O169" s="264">
        <f>IFERROR(INDEX('[1]2024'!$A:$Q,MATCH($A$3&amp;$D169,'[1]2024'!$B:$B,0),MATCH(O$4,'[1]2024'!$2:$2,0)),0)+IFERROR(INDEX('[1]2024'!$A:$Q,MATCH($B$3&amp;$D169,'[1]2024'!$B:$B,0),MATCH(O$4,'[1]2024'!$2:$2,0)),0)++IFERROR(INDEX('[1]2024'!$A:$Q,MATCH($C$3&amp;$D169,'[1]2024'!$B:$B,0),MATCH(O$4,'[1]2024'!$2:$2,0)),0)++IFERROR(INDEX('[1]2024'!$A:$Q,MATCH($D$3&amp;$D169,'[1]2024'!$B:$B,0),MATCH(O$4,'[1]2024'!$2:$2,0)),0)</f>
        <v>0</v>
      </c>
      <c r="P169" s="264">
        <f>IFERROR(INDEX('[1]2024'!$A:$Q,MATCH($A$3&amp;$D169,'[1]2024'!$B:$B,0),MATCH(P$4,'[1]2024'!$2:$2,0)),0)+IFERROR(INDEX('[1]2024'!$A:$Q,MATCH($B$3&amp;$D169,'[1]2024'!$B:$B,0),MATCH(P$4,'[1]2024'!$2:$2,0)),0)++IFERROR(INDEX('[1]2024'!$A:$Q,MATCH($C$3&amp;$D169,'[1]2024'!$B:$B,0),MATCH(P$4,'[1]2024'!$2:$2,0)),0)++IFERROR(INDEX('[1]2024'!$A:$Q,MATCH($D$3&amp;$D169,'[1]2024'!$B:$B,0),MATCH(P$4,'[1]2024'!$2:$2,0)),0)</f>
        <v>0</v>
      </c>
      <c r="Q169" s="264">
        <f>IFERROR(INDEX('[1]2024'!$A:$Q,MATCH($A$3&amp;$D169,'[1]2024'!$B:$B,0),MATCH(Q$4,'[1]2024'!$2:$2,0)),0)+IFERROR(INDEX('[1]2024'!$A:$Q,MATCH($B$3&amp;$D169,'[1]2024'!$B:$B,0),MATCH(Q$4,'[1]2024'!$2:$2,0)),0)++IFERROR(INDEX('[1]2024'!$A:$Q,MATCH($C$3&amp;$D169,'[1]2024'!$B:$B,0),MATCH(Q$4,'[1]2024'!$2:$2,0)),0)++IFERROR(INDEX('[1]2024'!$A:$Q,MATCH($D$3&amp;$D169,'[1]2024'!$B:$B,0),MATCH(Q$4,'[1]2024'!$2:$2,0)),0)</f>
        <v>0</v>
      </c>
      <c r="R169" s="264">
        <f>IFERROR(INDEX('[1]2024'!$A:$Q,MATCH($A$3&amp;$D169,'[1]2024'!$B:$B,0),MATCH(R$4,'[1]2024'!$2:$2,0)),0)+IFERROR(INDEX('[1]2024'!$A:$Q,MATCH($B$3&amp;$D169,'[1]2024'!$B:$B,0),MATCH(R$4,'[1]2024'!$2:$2,0)),0)++IFERROR(INDEX('[1]2024'!$A:$Q,MATCH($C$3&amp;$D169,'[1]2024'!$B:$B,0),MATCH(R$4,'[1]2024'!$2:$2,0)),0)++IFERROR(INDEX('[1]2024'!$A:$Q,MATCH($D$3&amp;$D169,'[1]2024'!$B:$B,0),MATCH(R$4,'[1]2024'!$2:$2,0)),0)</f>
        <v>0</v>
      </c>
      <c r="S169" s="264">
        <f>IFERROR(INDEX('[1]2024'!$A:$Q,MATCH($A$3&amp;$D169,'[1]2024'!$B:$B,0),MATCH(S$4,'[1]2024'!$2:$2,0)),0)+IFERROR(INDEX('[1]2024'!$A:$Q,MATCH($B$3&amp;$D169,'[1]2024'!$B:$B,0),MATCH(S$4,'[1]2024'!$2:$2,0)),0)++IFERROR(INDEX('[1]2024'!$A:$Q,MATCH($C$3&amp;$D169,'[1]2024'!$B:$B,0),MATCH(S$4,'[1]2024'!$2:$2,0)),0)++IFERROR(INDEX('[1]2024'!$A:$Q,MATCH($D$3&amp;$D169,'[1]2024'!$B:$B,0),MATCH(S$4,'[1]2024'!$2:$2,0)),0)</f>
        <v>0</v>
      </c>
      <c r="T169" s="75">
        <v>0</v>
      </c>
      <c r="U169" s="245">
        <f>SUM(V169:AG169)</f>
        <v>0</v>
      </c>
      <c r="V169" s="246">
        <v>0</v>
      </c>
      <c r="W169" s="247">
        <v>0</v>
      </c>
      <c r="X169" s="247">
        <v>0</v>
      </c>
      <c r="Y169" s="247">
        <v>0</v>
      </c>
      <c r="Z169" s="247">
        <v>0</v>
      </c>
      <c r="AA169" s="247">
        <v>0</v>
      </c>
      <c r="AB169" s="247">
        <v>0</v>
      </c>
      <c r="AC169" s="247">
        <v>0</v>
      </c>
      <c r="AD169" s="247">
        <v>0</v>
      </c>
      <c r="AE169" s="247">
        <v>0</v>
      </c>
      <c r="AF169" s="247">
        <v>0</v>
      </c>
      <c r="AG169" s="248">
        <v>0</v>
      </c>
      <c r="AH169" s="245">
        <f>송도공장장!AH169+제조팀!AH169+송도밸리데이션팀!AH169+송도생산지원팀!AH169+송도설비관리팀!AH169+품질관리6팀!AH169+품질보증3팀!AH169</f>
        <v>0</v>
      </c>
      <c r="AI169" s="245">
        <f>송도공장장!AI169+제조팀!AI169+송도밸리데이션팀!AI169+송도생산지원팀!AI169+송도설비관리팀!AI169+품질관리6팀!AI169+품질보증3팀!AI169</f>
        <v>0</v>
      </c>
      <c r="AJ169" s="245">
        <f>송도공장장!AJ169+제조팀!AJ169+송도밸리데이션팀!AJ169+송도생산지원팀!AJ169+송도설비관리팀!AJ169+품질관리6팀!AJ169+품질보증3팀!AJ169</f>
        <v>0</v>
      </c>
      <c r="AK169" s="245">
        <f>송도공장장!AK169+제조팀!AK169+송도밸리데이션팀!AK169+송도생산지원팀!AK169+송도설비관리팀!AK169+품질관리6팀!AK169+품질보증3팀!AK169</f>
        <v>0</v>
      </c>
      <c r="AL169" s="245">
        <f>송도공장장!AL169+제조팀!AL169+송도밸리데이션팀!AL169+송도생산지원팀!AL169+송도설비관리팀!AL169+품질관리6팀!AL169+품질보증3팀!AL169</f>
        <v>0</v>
      </c>
      <c r="AM169" s="245">
        <f>송도공장장!AM169+제조팀!AM169+송도밸리데이션팀!AM169+송도생산지원팀!AM169+송도설비관리팀!AM169+품질관리6팀!AM169+품질보증3팀!AM169</f>
        <v>0</v>
      </c>
      <c r="AN169" s="245">
        <f>송도공장장!AN169+제조팀!AN169+송도밸리데이션팀!AN169+송도생산지원팀!AN169+송도설비관리팀!AN169+품질관리6팀!AN169+품질보증3팀!AN169</f>
        <v>0</v>
      </c>
      <c r="AO169" s="245">
        <f>송도공장장!AO169+제조팀!AO169+송도밸리데이션팀!AO169+송도생산지원팀!AO169+송도설비관리팀!AO169+품질관리6팀!AO169+품질보증3팀!AO169</f>
        <v>0</v>
      </c>
      <c r="AP169" s="245">
        <f>송도공장장!AP169+제조팀!AP169+송도밸리데이션팀!AP169+송도생산지원팀!AP169+송도설비관리팀!AP169+품질관리6팀!AP169+품질보증3팀!AP169</f>
        <v>0</v>
      </c>
      <c r="AQ169" s="245">
        <f>송도공장장!AQ169+제조팀!AQ169+송도밸리데이션팀!AQ169+송도생산지원팀!AQ169+송도설비관리팀!AQ169+품질관리6팀!AQ169+품질보증3팀!AQ169</f>
        <v>0</v>
      </c>
      <c r="AR169" s="245">
        <f>송도공장장!AR169+제조팀!AR169+송도밸리데이션팀!AR169+송도생산지원팀!AR169+송도설비관리팀!AR169+품질관리6팀!AR169+품질보증3팀!AR169</f>
        <v>0</v>
      </c>
      <c r="AS169" s="245">
        <f>송도공장장!AS169+제조팀!AS169+송도밸리데이션팀!AS169+송도생산지원팀!AS169+송도설비관리팀!AS169+품질관리6팀!AS169+품질보증3팀!AS169</f>
        <v>0</v>
      </c>
      <c r="AT169" s="245">
        <f>송도공장장!AT169+제조팀!AT169+송도밸리데이션팀!AT169+송도생산지원팀!AT169+송도설비관리팀!AT169+품질관리6팀!AT169+품질보증3팀!AT169</f>
        <v>0</v>
      </c>
      <c r="AU169" s="245">
        <f t="shared" si="130"/>
        <v>0</v>
      </c>
      <c r="AV169" s="245">
        <f t="shared" si="152"/>
        <v>0</v>
      </c>
      <c r="AW169" s="245">
        <f t="shared" si="153"/>
        <v>0</v>
      </c>
      <c r="AX169" s="245">
        <f t="shared" si="154"/>
        <v>0</v>
      </c>
      <c r="AY169" s="245">
        <f>IF($BC169="O",1.05*$AH169,$AH169)</f>
        <v>0</v>
      </c>
      <c r="AZ169" s="245">
        <f>IF($BC169="O",1.05*$AY169,$AY169)</f>
        <v>0</v>
      </c>
      <c r="BA169" s="245">
        <f>IF($BC169="O",1.05*$AZ169,$AZ169)</f>
        <v>0</v>
      </c>
      <c r="BB169" s="250"/>
      <c r="BC169" s="251" t="s">
        <v>39</v>
      </c>
      <c r="BD169" s="261"/>
      <c r="BE169" s="264">
        <v>0</v>
      </c>
      <c r="BF169" s="264">
        <v>0</v>
      </c>
      <c r="BG169" s="264">
        <v>0</v>
      </c>
      <c r="BH169" s="265">
        <f t="shared" si="155"/>
        <v>0</v>
      </c>
    </row>
    <row r="170" spans="1:60" outlineLevel="1" x14ac:dyDescent="0.3">
      <c r="A170" s="71" t="s">
        <v>320</v>
      </c>
      <c r="B170" s="238" t="s">
        <v>321</v>
      </c>
      <c r="C170" s="238" t="s">
        <v>31</v>
      </c>
      <c r="D170" s="239">
        <v>5122120</v>
      </c>
      <c r="E170" s="239" t="s">
        <v>322</v>
      </c>
      <c r="F170" s="277">
        <v>0</v>
      </c>
      <c r="G170" s="245">
        <f>SUM(H170:S170)</f>
        <v>0</v>
      </c>
      <c r="H170" s="264">
        <f>IFERROR(INDEX('[1]2024'!$A:$Q,MATCH($A$3&amp;$D170,'[1]2024'!$B:$B,0),MATCH(H$4,'[1]2024'!$2:$2,0)),0)+IFERROR(INDEX('[1]2024'!$A:$Q,MATCH($B$3&amp;$D170,'[1]2024'!$B:$B,0),MATCH(H$4,'[1]2024'!$2:$2,0)),0)++IFERROR(INDEX('[1]2024'!$A:$Q,MATCH($C$3&amp;$D170,'[1]2024'!$B:$B,0),MATCH(H$4,'[1]2024'!$2:$2,0)),0)++IFERROR(INDEX('[1]2024'!$A:$Q,MATCH($D$3&amp;$D170,'[1]2024'!$B:$B,0),MATCH(H$4,'[1]2024'!$2:$2,0)),0)</f>
        <v>0</v>
      </c>
      <c r="I170" s="264">
        <f>IFERROR(INDEX('[1]2024'!$A:$Q,MATCH($A$3&amp;$D170,'[1]2024'!$B:$B,0),MATCH(I$4,'[1]2024'!$2:$2,0)),0)+IFERROR(INDEX('[1]2024'!$A:$Q,MATCH($B$3&amp;$D170,'[1]2024'!$B:$B,0),MATCH(I$4,'[1]2024'!$2:$2,0)),0)++IFERROR(INDEX('[1]2024'!$A:$Q,MATCH($C$3&amp;$D170,'[1]2024'!$B:$B,0),MATCH(I$4,'[1]2024'!$2:$2,0)),0)++IFERROR(INDEX('[1]2024'!$A:$Q,MATCH($D$3&amp;$D170,'[1]2024'!$B:$B,0),MATCH(I$4,'[1]2024'!$2:$2,0)),0)</f>
        <v>0</v>
      </c>
      <c r="J170" s="264">
        <f>IFERROR(INDEX('[1]2024'!$A:$Q,MATCH($A$3&amp;$D170,'[1]2024'!$B:$B,0),MATCH(J$4,'[1]2024'!$2:$2,0)),0)+IFERROR(INDEX('[1]2024'!$A:$Q,MATCH($B$3&amp;$D170,'[1]2024'!$B:$B,0),MATCH(J$4,'[1]2024'!$2:$2,0)),0)++IFERROR(INDEX('[1]2024'!$A:$Q,MATCH($C$3&amp;$D170,'[1]2024'!$B:$B,0),MATCH(J$4,'[1]2024'!$2:$2,0)),0)++IFERROR(INDEX('[1]2024'!$A:$Q,MATCH($D$3&amp;$D170,'[1]2024'!$B:$B,0),MATCH(J$4,'[1]2024'!$2:$2,0)),0)</f>
        <v>0</v>
      </c>
      <c r="K170" s="264">
        <f>IFERROR(INDEX('[1]2024'!$A:$Q,MATCH($A$3&amp;$D170,'[1]2024'!$B:$B,0),MATCH(K$4,'[1]2024'!$2:$2,0)),0)+IFERROR(INDEX('[1]2024'!$A:$Q,MATCH($B$3&amp;$D170,'[1]2024'!$B:$B,0),MATCH(K$4,'[1]2024'!$2:$2,0)),0)++IFERROR(INDEX('[1]2024'!$A:$Q,MATCH($C$3&amp;$D170,'[1]2024'!$B:$B,0),MATCH(K$4,'[1]2024'!$2:$2,0)),0)++IFERROR(INDEX('[1]2024'!$A:$Q,MATCH($D$3&amp;$D170,'[1]2024'!$B:$B,0),MATCH(K$4,'[1]2024'!$2:$2,0)),0)</f>
        <v>0</v>
      </c>
      <c r="L170" s="264">
        <f>IFERROR(INDEX('[1]2024'!$A:$Q,MATCH($A$3&amp;$D170,'[1]2024'!$B:$B,0),MATCH(L$4,'[1]2024'!$2:$2,0)),0)+IFERROR(INDEX('[1]2024'!$A:$Q,MATCH($B$3&amp;$D170,'[1]2024'!$B:$B,0),MATCH(L$4,'[1]2024'!$2:$2,0)),0)++IFERROR(INDEX('[1]2024'!$A:$Q,MATCH($C$3&amp;$D170,'[1]2024'!$B:$B,0),MATCH(L$4,'[1]2024'!$2:$2,0)),0)++IFERROR(INDEX('[1]2024'!$A:$Q,MATCH($D$3&amp;$D170,'[1]2024'!$B:$B,0),MATCH(L$4,'[1]2024'!$2:$2,0)),0)</f>
        <v>0</v>
      </c>
      <c r="M170" s="264">
        <f>IFERROR(INDEX('[1]2024'!$A:$Q,MATCH($A$3&amp;$D170,'[1]2024'!$B:$B,0),MATCH(M$4,'[1]2024'!$2:$2,0)),0)+IFERROR(INDEX('[1]2024'!$A:$Q,MATCH($B$3&amp;$D170,'[1]2024'!$B:$B,0),MATCH(M$4,'[1]2024'!$2:$2,0)),0)++IFERROR(INDEX('[1]2024'!$A:$Q,MATCH($C$3&amp;$D170,'[1]2024'!$B:$B,0),MATCH(M$4,'[1]2024'!$2:$2,0)),0)++IFERROR(INDEX('[1]2024'!$A:$Q,MATCH($D$3&amp;$D170,'[1]2024'!$B:$B,0),MATCH(M$4,'[1]2024'!$2:$2,0)),0)</f>
        <v>0</v>
      </c>
      <c r="N170" s="264">
        <f>IFERROR(INDEX('[1]2024'!$A:$Q,MATCH($A$3&amp;$D170,'[1]2024'!$B:$B,0),MATCH(N$4,'[1]2024'!$2:$2,0)),0)+IFERROR(INDEX('[1]2024'!$A:$Q,MATCH($B$3&amp;$D170,'[1]2024'!$B:$B,0),MATCH(N$4,'[1]2024'!$2:$2,0)),0)++IFERROR(INDEX('[1]2024'!$A:$Q,MATCH($C$3&amp;$D170,'[1]2024'!$B:$B,0),MATCH(N$4,'[1]2024'!$2:$2,0)),0)++IFERROR(INDEX('[1]2024'!$A:$Q,MATCH($D$3&amp;$D170,'[1]2024'!$B:$B,0),MATCH(N$4,'[1]2024'!$2:$2,0)),0)</f>
        <v>0</v>
      </c>
      <c r="O170" s="264">
        <f>IFERROR(INDEX('[1]2024'!$A:$Q,MATCH($A$3&amp;$D170,'[1]2024'!$B:$B,0),MATCH(O$4,'[1]2024'!$2:$2,0)),0)+IFERROR(INDEX('[1]2024'!$A:$Q,MATCH($B$3&amp;$D170,'[1]2024'!$B:$B,0),MATCH(O$4,'[1]2024'!$2:$2,0)),0)++IFERROR(INDEX('[1]2024'!$A:$Q,MATCH($C$3&amp;$D170,'[1]2024'!$B:$B,0),MATCH(O$4,'[1]2024'!$2:$2,0)),0)++IFERROR(INDEX('[1]2024'!$A:$Q,MATCH($D$3&amp;$D170,'[1]2024'!$B:$B,0),MATCH(O$4,'[1]2024'!$2:$2,0)),0)</f>
        <v>0</v>
      </c>
      <c r="P170" s="264">
        <f>IFERROR(INDEX('[1]2024'!$A:$Q,MATCH($A$3&amp;$D170,'[1]2024'!$B:$B,0),MATCH(P$4,'[1]2024'!$2:$2,0)),0)+IFERROR(INDEX('[1]2024'!$A:$Q,MATCH($B$3&amp;$D170,'[1]2024'!$B:$B,0),MATCH(P$4,'[1]2024'!$2:$2,0)),0)++IFERROR(INDEX('[1]2024'!$A:$Q,MATCH($C$3&amp;$D170,'[1]2024'!$B:$B,0),MATCH(P$4,'[1]2024'!$2:$2,0)),0)++IFERROR(INDEX('[1]2024'!$A:$Q,MATCH($D$3&amp;$D170,'[1]2024'!$B:$B,0),MATCH(P$4,'[1]2024'!$2:$2,0)),0)</f>
        <v>0</v>
      </c>
      <c r="Q170" s="264">
        <f>IFERROR(INDEX('[1]2024'!$A:$Q,MATCH($A$3&amp;$D170,'[1]2024'!$B:$B,0),MATCH(Q$4,'[1]2024'!$2:$2,0)),0)+IFERROR(INDEX('[1]2024'!$A:$Q,MATCH($B$3&amp;$D170,'[1]2024'!$B:$B,0),MATCH(Q$4,'[1]2024'!$2:$2,0)),0)++IFERROR(INDEX('[1]2024'!$A:$Q,MATCH($C$3&amp;$D170,'[1]2024'!$B:$B,0),MATCH(Q$4,'[1]2024'!$2:$2,0)),0)++IFERROR(INDEX('[1]2024'!$A:$Q,MATCH($D$3&amp;$D170,'[1]2024'!$B:$B,0),MATCH(Q$4,'[1]2024'!$2:$2,0)),0)</f>
        <v>0</v>
      </c>
      <c r="R170" s="264">
        <f>IFERROR(INDEX('[1]2024'!$A:$Q,MATCH($A$3&amp;$D170,'[1]2024'!$B:$B,0),MATCH(R$4,'[1]2024'!$2:$2,0)),0)+IFERROR(INDEX('[1]2024'!$A:$Q,MATCH($B$3&amp;$D170,'[1]2024'!$B:$B,0),MATCH(R$4,'[1]2024'!$2:$2,0)),0)++IFERROR(INDEX('[1]2024'!$A:$Q,MATCH($C$3&amp;$D170,'[1]2024'!$B:$B,0),MATCH(R$4,'[1]2024'!$2:$2,0)),0)++IFERROR(INDEX('[1]2024'!$A:$Q,MATCH($D$3&amp;$D170,'[1]2024'!$B:$B,0),MATCH(R$4,'[1]2024'!$2:$2,0)),0)</f>
        <v>0</v>
      </c>
      <c r="S170" s="264">
        <f>IFERROR(INDEX('[1]2024'!$A:$Q,MATCH($A$3&amp;$D170,'[1]2024'!$B:$B,0),MATCH(S$4,'[1]2024'!$2:$2,0)),0)+IFERROR(INDEX('[1]2024'!$A:$Q,MATCH($B$3&amp;$D170,'[1]2024'!$B:$B,0),MATCH(S$4,'[1]2024'!$2:$2,0)),0)++IFERROR(INDEX('[1]2024'!$A:$Q,MATCH($C$3&amp;$D170,'[1]2024'!$B:$B,0),MATCH(S$4,'[1]2024'!$2:$2,0)),0)++IFERROR(INDEX('[1]2024'!$A:$Q,MATCH($D$3&amp;$D170,'[1]2024'!$B:$B,0),MATCH(S$4,'[1]2024'!$2:$2,0)),0)</f>
        <v>0</v>
      </c>
      <c r="T170" s="75">
        <v>0</v>
      </c>
      <c r="U170" s="245">
        <f>SUM(V170:AG170)</f>
        <v>0</v>
      </c>
      <c r="V170" s="246">
        <v>0</v>
      </c>
      <c r="W170" s="247">
        <v>0</v>
      </c>
      <c r="X170" s="247">
        <v>0</v>
      </c>
      <c r="Y170" s="247">
        <v>0</v>
      </c>
      <c r="Z170" s="247">
        <v>0</v>
      </c>
      <c r="AA170" s="247">
        <v>0</v>
      </c>
      <c r="AB170" s="247">
        <v>0</v>
      </c>
      <c r="AC170" s="247">
        <v>0</v>
      </c>
      <c r="AD170" s="247">
        <v>0</v>
      </c>
      <c r="AE170" s="247">
        <v>0</v>
      </c>
      <c r="AF170" s="247">
        <v>0</v>
      </c>
      <c r="AG170" s="248">
        <v>0</v>
      </c>
      <c r="AH170" s="245">
        <f>송도공장장!AH170+제조팀!AH170+송도밸리데이션팀!AH170+송도생산지원팀!AH170+송도설비관리팀!AH170+품질관리6팀!AH170+품질보증3팀!AH170</f>
        <v>522576095</v>
      </c>
      <c r="AI170" s="245">
        <f>송도공장장!AI170+제조팀!AI170+송도밸리데이션팀!AI170+송도생산지원팀!AI170+송도설비관리팀!AI170+품질관리6팀!AI170+품질보증3팀!AI170</f>
        <v>86778585</v>
      </c>
      <c r="AJ170" s="245">
        <f>송도공장장!AJ170+제조팀!AJ170+송도밸리데이션팀!AJ170+송도생산지원팀!AJ170+송도설비관리팀!AJ170+품질관리6팀!AJ170+품질보증3팀!AJ170</f>
        <v>152063410</v>
      </c>
      <c r="AK170" s="245">
        <f>송도공장장!AK170+제조팀!AK170+송도밸리데이션팀!AK170+송도생산지원팀!AK170+송도설비관리팀!AK170+품질관리6팀!AK170+품질보증3팀!AK170</f>
        <v>40353410</v>
      </c>
      <c r="AL170" s="245">
        <f>송도공장장!AL170+제조팀!AL170+송도밸리데이션팀!AL170+송도생산지원팀!AL170+송도설비관리팀!AL170+품질관리6팀!AL170+품질보증3팀!AL170</f>
        <v>40553410</v>
      </c>
      <c r="AM170" s="245">
        <f>송도공장장!AM170+제조팀!AM170+송도밸리데이션팀!AM170+송도생산지원팀!AM170+송도설비관리팀!AM170+품질관리6팀!AM170+품질보증3팀!AM170</f>
        <v>20353410</v>
      </c>
      <c r="AN170" s="245">
        <f>송도공장장!AN170+제조팀!AN170+송도밸리데이션팀!AN170+송도생산지원팀!AN170+송도설비관리팀!AN170+품질관리6팀!AN170+품질보증3팀!AN170</f>
        <v>20353410</v>
      </c>
      <c r="AO170" s="245">
        <f>송도공장장!AO170+제조팀!AO170+송도밸리데이션팀!AO170+송도생산지원팀!AO170+송도설비관리팀!AO170+품질관리6팀!AO170+품질보증3팀!AO170</f>
        <v>40353410</v>
      </c>
      <c r="AP170" s="245">
        <f>송도공장장!AP170+제조팀!AP170+송도밸리데이션팀!AP170+송도생산지원팀!AP170+송도설비관리팀!AP170+품질관리6팀!AP170+품질보증3팀!AP170</f>
        <v>20353410</v>
      </c>
      <c r="AQ170" s="245">
        <f>송도공장장!AQ170+제조팀!AQ170+송도밸리데이션팀!AQ170+송도생산지원팀!AQ170+송도설비관리팀!AQ170+품질관리6팀!AQ170+품질보증3팀!AQ170</f>
        <v>20353410</v>
      </c>
      <c r="AR170" s="245">
        <f>송도공장장!AR170+제조팀!AR170+송도밸리데이션팀!AR170+송도생산지원팀!AR170+송도설비관리팀!AR170+품질관리6팀!AR170+품질보증3팀!AR170</f>
        <v>40353410</v>
      </c>
      <c r="AS170" s="245">
        <f>송도공장장!AS170+제조팀!AS170+송도밸리데이션팀!AS170+송도생산지원팀!AS170+송도설비관리팀!AS170+품질관리6팀!AS170+품질보증3팀!AS170</f>
        <v>20353410</v>
      </c>
      <c r="AT170" s="245">
        <f>송도공장장!AT170+제조팀!AT170+송도밸리데이션팀!AT170+송도생산지원팀!AT170+송도설비관리팀!AT170+품질관리6팀!AT170+품질보증3팀!AT170</f>
        <v>20353410</v>
      </c>
      <c r="AU170" s="245">
        <f t="shared" si="130"/>
        <v>279195405</v>
      </c>
      <c r="AV170" s="245">
        <f t="shared" si="152"/>
        <v>81260230</v>
      </c>
      <c r="AW170" s="245">
        <f t="shared" si="153"/>
        <v>81060230</v>
      </c>
      <c r="AX170" s="245">
        <f t="shared" si="154"/>
        <v>81060230</v>
      </c>
      <c r="AY170" s="245">
        <f>IF($BC170="O",1.05*$AH170,$AH170)</f>
        <v>548704899.75</v>
      </c>
      <c r="AZ170" s="245">
        <f>IF($BC170="O",1.05*$AY170,$AY170)</f>
        <v>576140144.73750007</v>
      </c>
      <c r="BA170" s="245">
        <f>IF($BC170="O",1.05*$AZ170,$AZ170)</f>
        <v>604947151.97437513</v>
      </c>
      <c r="BB170" s="250"/>
      <c r="BC170" s="251" t="s">
        <v>39</v>
      </c>
      <c r="BD170" s="261"/>
      <c r="BE170" s="264">
        <v>0</v>
      </c>
      <c r="BF170" s="264">
        <v>0</v>
      </c>
      <c r="BG170" s="264">
        <v>0</v>
      </c>
      <c r="BH170" s="265">
        <f t="shared" si="155"/>
        <v>0</v>
      </c>
    </row>
    <row r="171" spans="1:60" outlineLevel="1" x14ac:dyDescent="0.3">
      <c r="A171" s="82" t="s">
        <v>323</v>
      </c>
      <c r="B171" s="238" t="s">
        <v>324</v>
      </c>
      <c r="C171" s="238" t="s">
        <v>31</v>
      </c>
      <c r="D171" s="239">
        <v>5122130</v>
      </c>
      <c r="E171" s="239" t="s">
        <v>325</v>
      </c>
      <c r="F171" s="277">
        <v>0</v>
      </c>
      <c r="G171" s="245">
        <f>SUM(H171:S171)</f>
        <v>0</v>
      </c>
      <c r="H171" s="264">
        <f>IFERROR(INDEX('[1]2024'!$A:$Q,MATCH($A$3&amp;$D171,'[1]2024'!$B:$B,0),MATCH(H$4,'[1]2024'!$2:$2,0)),0)+IFERROR(INDEX('[1]2024'!$A:$Q,MATCH($B$3&amp;$D171,'[1]2024'!$B:$B,0),MATCH(H$4,'[1]2024'!$2:$2,0)),0)++IFERROR(INDEX('[1]2024'!$A:$Q,MATCH($C$3&amp;$D171,'[1]2024'!$B:$B,0),MATCH(H$4,'[1]2024'!$2:$2,0)),0)++IFERROR(INDEX('[1]2024'!$A:$Q,MATCH($D$3&amp;$D171,'[1]2024'!$B:$B,0),MATCH(H$4,'[1]2024'!$2:$2,0)),0)</f>
        <v>0</v>
      </c>
      <c r="I171" s="264">
        <f>IFERROR(INDEX('[1]2024'!$A:$Q,MATCH($A$3&amp;$D171,'[1]2024'!$B:$B,0),MATCH(I$4,'[1]2024'!$2:$2,0)),0)+IFERROR(INDEX('[1]2024'!$A:$Q,MATCH($B$3&amp;$D171,'[1]2024'!$B:$B,0),MATCH(I$4,'[1]2024'!$2:$2,0)),0)++IFERROR(INDEX('[1]2024'!$A:$Q,MATCH($C$3&amp;$D171,'[1]2024'!$B:$B,0),MATCH(I$4,'[1]2024'!$2:$2,0)),0)++IFERROR(INDEX('[1]2024'!$A:$Q,MATCH($D$3&amp;$D171,'[1]2024'!$B:$B,0),MATCH(I$4,'[1]2024'!$2:$2,0)),0)</f>
        <v>0</v>
      </c>
      <c r="J171" s="264">
        <f>IFERROR(INDEX('[1]2024'!$A:$Q,MATCH($A$3&amp;$D171,'[1]2024'!$B:$B,0),MATCH(J$4,'[1]2024'!$2:$2,0)),0)+IFERROR(INDEX('[1]2024'!$A:$Q,MATCH($B$3&amp;$D171,'[1]2024'!$B:$B,0),MATCH(J$4,'[1]2024'!$2:$2,0)),0)++IFERROR(INDEX('[1]2024'!$A:$Q,MATCH($C$3&amp;$D171,'[1]2024'!$B:$B,0),MATCH(J$4,'[1]2024'!$2:$2,0)),0)++IFERROR(INDEX('[1]2024'!$A:$Q,MATCH($D$3&amp;$D171,'[1]2024'!$B:$B,0),MATCH(J$4,'[1]2024'!$2:$2,0)),0)</f>
        <v>0</v>
      </c>
      <c r="K171" s="264">
        <f>IFERROR(INDEX('[1]2024'!$A:$Q,MATCH($A$3&amp;$D171,'[1]2024'!$B:$B,0),MATCH(K$4,'[1]2024'!$2:$2,0)),0)+IFERROR(INDEX('[1]2024'!$A:$Q,MATCH($B$3&amp;$D171,'[1]2024'!$B:$B,0),MATCH(K$4,'[1]2024'!$2:$2,0)),0)++IFERROR(INDEX('[1]2024'!$A:$Q,MATCH($C$3&amp;$D171,'[1]2024'!$B:$B,0),MATCH(K$4,'[1]2024'!$2:$2,0)),0)++IFERROR(INDEX('[1]2024'!$A:$Q,MATCH($D$3&amp;$D171,'[1]2024'!$B:$B,0),MATCH(K$4,'[1]2024'!$2:$2,0)),0)</f>
        <v>0</v>
      </c>
      <c r="L171" s="264">
        <f>IFERROR(INDEX('[1]2024'!$A:$Q,MATCH($A$3&amp;$D171,'[1]2024'!$B:$B,0),MATCH(L$4,'[1]2024'!$2:$2,0)),0)+IFERROR(INDEX('[1]2024'!$A:$Q,MATCH($B$3&amp;$D171,'[1]2024'!$B:$B,0),MATCH(L$4,'[1]2024'!$2:$2,0)),0)++IFERROR(INDEX('[1]2024'!$A:$Q,MATCH($C$3&amp;$D171,'[1]2024'!$B:$B,0),MATCH(L$4,'[1]2024'!$2:$2,0)),0)++IFERROR(INDEX('[1]2024'!$A:$Q,MATCH($D$3&amp;$D171,'[1]2024'!$B:$B,0),MATCH(L$4,'[1]2024'!$2:$2,0)),0)</f>
        <v>0</v>
      </c>
      <c r="M171" s="264">
        <f>IFERROR(INDEX('[1]2024'!$A:$Q,MATCH($A$3&amp;$D171,'[1]2024'!$B:$B,0),MATCH(M$4,'[1]2024'!$2:$2,0)),0)+IFERROR(INDEX('[1]2024'!$A:$Q,MATCH($B$3&amp;$D171,'[1]2024'!$B:$B,0),MATCH(M$4,'[1]2024'!$2:$2,0)),0)++IFERROR(INDEX('[1]2024'!$A:$Q,MATCH($C$3&amp;$D171,'[1]2024'!$B:$B,0),MATCH(M$4,'[1]2024'!$2:$2,0)),0)++IFERROR(INDEX('[1]2024'!$A:$Q,MATCH($D$3&amp;$D171,'[1]2024'!$B:$B,0),MATCH(M$4,'[1]2024'!$2:$2,0)),0)</f>
        <v>0</v>
      </c>
      <c r="N171" s="264">
        <f>IFERROR(INDEX('[1]2024'!$A:$Q,MATCH($A$3&amp;$D171,'[1]2024'!$B:$B,0),MATCH(N$4,'[1]2024'!$2:$2,0)),0)+IFERROR(INDEX('[1]2024'!$A:$Q,MATCH($B$3&amp;$D171,'[1]2024'!$B:$B,0),MATCH(N$4,'[1]2024'!$2:$2,0)),0)++IFERROR(INDEX('[1]2024'!$A:$Q,MATCH($C$3&amp;$D171,'[1]2024'!$B:$B,0),MATCH(N$4,'[1]2024'!$2:$2,0)),0)++IFERROR(INDEX('[1]2024'!$A:$Q,MATCH($D$3&amp;$D171,'[1]2024'!$B:$B,0),MATCH(N$4,'[1]2024'!$2:$2,0)),0)</f>
        <v>0</v>
      </c>
      <c r="O171" s="264">
        <f>IFERROR(INDEX('[1]2024'!$A:$Q,MATCH($A$3&amp;$D171,'[1]2024'!$B:$B,0),MATCH(O$4,'[1]2024'!$2:$2,0)),0)+IFERROR(INDEX('[1]2024'!$A:$Q,MATCH($B$3&amp;$D171,'[1]2024'!$B:$B,0),MATCH(O$4,'[1]2024'!$2:$2,0)),0)++IFERROR(INDEX('[1]2024'!$A:$Q,MATCH($C$3&amp;$D171,'[1]2024'!$B:$B,0),MATCH(O$4,'[1]2024'!$2:$2,0)),0)++IFERROR(INDEX('[1]2024'!$A:$Q,MATCH($D$3&amp;$D171,'[1]2024'!$B:$B,0),MATCH(O$4,'[1]2024'!$2:$2,0)),0)</f>
        <v>0</v>
      </c>
      <c r="P171" s="264">
        <f>IFERROR(INDEX('[1]2024'!$A:$Q,MATCH($A$3&amp;$D171,'[1]2024'!$B:$B,0),MATCH(P$4,'[1]2024'!$2:$2,0)),0)+IFERROR(INDEX('[1]2024'!$A:$Q,MATCH($B$3&amp;$D171,'[1]2024'!$B:$B,0),MATCH(P$4,'[1]2024'!$2:$2,0)),0)++IFERROR(INDEX('[1]2024'!$A:$Q,MATCH($C$3&amp;$D171,'[1]2024'!$B:$B,0),MATCH(P$4,'[1]2024'!$2:$2,0)),0)++IFERROR(INDEX('[1]2024'!$A:$Q,MATCH($D$3&amp;$D171,'[1]2024'!$B:$B,0),MATCH(P$4,'[1]2024'!$2:$2,0)),0)</f>
        <v>0</v>
      </c>
      <c r="Q171" s="264">
        <f>IFERROR(INDEX('[1]2024'!$A:$Q,MATCH($A$3&amp;$D171,'[1]2024'!$B:$B,0),MATCH(Q$4,'[1]2024'!$2:$2,0)),0)+IFERROR(INDEX('[1]2024'!$A:$Q,MATCH($B$3&amp;$D171,'[1]2024'!$B:$B,0),MATCH(Q$4,'[1]2024'!$2:$2,0)),0)++IFERROR(INDEX('[1]2024'!$A:$Q,MATCH($C$3&amp;$D171,'[1]2024'!$B:$B,0),MATCH(Q$4,'[1]2024'!$2:$2,0)),0)++IFERROR(INDEX('[1]2024'!$A:$Q,MATCH($D$3&amp;$D171,'[1]2024'!$B:$B,0),MATCH(Q$4,'[1]2024'!$2:$2,0)),0)</f>
        <v>0</v>
      </c>
      <c r="R171" s="264">
        <f>IFERROR(INDEX('[1]2024'!$A:$Q,MATCH($A$3&amp;$D171,'[1]2024'!$B:$B,0),MATCH(R$4,'[1]2024'!$2:$2,0)),0)+IFERROR(INDEX('[1]2024'!$A:$Q,MATCH($B$3&amp;$D171,'[1]2024'!$B:$B,0),MATCH(R$4,'[1]2024'!$2:$2,0)),0)++IFERROR(INDEX('[1]2024'!$A:$Q,MATCH($C$3&amp;$D171,'[1]2024'!$B:$B,0),MATCH(R$4,'[1]2024'!$2:$2,0)),0)++IFERROR(INDEX('[1]2024'!$A:$Q,MATCH($D$3&amp;$D171,'[1]2024'!$B:$B,0),MATCH(R$4,'[1]2024'!$2:$2,0)),0)</f>
        <v>0</v>
      </c>
      <c r="S171" s="264">
        <f>IFERROR(INDEX('[1]2024'!$A:$Q,MATCH($A$3&amp;$D171,'[1]2024'!$B:$B,0),MATCH(S$4,'[1]2024'!$2:$2,0)),0)+IFERROR(INDEX('[1]2024'!$A:$Q,MATCH($B$3&amp;$D171,'[1]2024'!$B:$B,0),MATCH(S$4,'[1]2024'!$2:$2,0)),0)++IFERROR(INDEX('[1]2024'!$A:$Q,MATCH($C$3&amp;$D171,'[1]2024'!$B:$B,0),MATCH(S$4,'[1]2024'!$2:$2,0)),0)++IFERROR(INDEX('[1]2024'!$A:$Q,MATCH($D$3&amp;$D171,'[1]2024'!$B:$B,0),MATCH(S$4,'[1]2024'!$2:$2,0)),0)</f>
        <v>0</v>
      </c>
      <c r="T171" s="75">
        <v>0</v>
      </c>
      <c r="U171" s="245">
        <f>SUM(V171:AG171)</f>
        <v>0</v>
      </c>
      <c r="V171" s="246">
        <v>0</v>
      </c>
      <c r="W171" s="247">
        <v>0</v>
      </c>
      <c r="X171" s="247">
        <v>0</v>
      </c>
      <c r="Y171" s="247">
        <v>0</v>
      </c>
      <c r="Z171" s="247">
        <v>0</v>
      </c>
      <c r="AA171" s="247">
        <v>0</v>
      </c>
      <c r="AB171" s="247">
        <v>0</v>
      </c>
      <c r="AC171" s="247">
        <v>0</v>
      </c>
      <c r="AD171" s="247">
        <v>0</v>
      </c>
      <c r="AE171" s="247">
        <v>0</v>
      </c>
      <c r="AF171" s="247">
        <v>0</v>
      </c>
      <c r="AG171" s="248">
        <v>0</v>
      </c>
      <c r="AH171" s="245">
        <f>송도공장장!AH171+제조팀!AH171+송도밸리데이션팀!AH171+송도생산지원팀!AH171+송도설비관리팀!AH171+품질관리6팀!AH171+품질보증3팀!AH171</f>
        <v>576000000</v>
      </c>
      <c r="AI171" s="245">
        <f>송도공장장!AI171+제조팀!AI171+송도밸리데이션팀!AI171+송도생산지원팀!AI171+송도설비관리팀!AI171+품질관리6팀!AI171+품질보증3팀!AI171</f>
        <v>48000000</v>
      </c>
      <c r="AJ171" s="245">
        <f>송도공장장!AJ171+제조팀!AJ171+송도밸리데이션팀!AJ171+송도생산지원팀!AJ171+송도설비관리팀!AJ171+품질관리6팀!AJ171+품질보증3팀!AJ171</f>
        <v>48000000</v>
      </c>
      <c r="AK171" s="245">
        <f>송도공장장!AK171+제조팀!AK171+송도밸리데이션팀!AK171+송도생산지원팀!AK171+송도설비관리팀!AK171+품질관리6팀!AK171+품질보증3팀!AK171</f>
        <v>48000000</v>
      </c>
      <c r="AL171" s="245">
        <f>송도공장장!AL171+제조팀!AL171+송도밸리데이션팀!AL171+송도생산지원팀!AL171+송도설비관리팀!AL171+품질관리6팀!AL171+품질보증3팀!AL171</f>
        <v>48000000</v>
      </c>
      <c r="AM171" s="245">
        <f>송도공장장!AM171+제조팀!AM171+송도밸리데이션팀!AM171+송도생산지원팀!AM171+송도설비관리팀!AM171+품질관리6팀!AM171+품질보증3팀!AM171</f>
        <v>48000000</v>
      </c>
      <c r="AN171" s="245">
        <f>송도공장장!AN171+제조팀!AN171+송도밸리데이션팀!AN171+송도생산지원팀!AN171+송도설비관리팀!AN171+품질관리6팀!AN171+품질보증3팀!AN171</f>
        <v>48000000</v>
      </c>
      <c r="AO171" s="245">
        <f>송도공장장!AO171+제조팀!AO171+송도밸리데이션팀!AO171+송도생산지원팀!AO171+송도설비관리팀!AO171+품질관리6팀!AO171+품질보증3팀!AO171</f>
        <v>48000000</v>
      </c>
      <c r="AP171" s="245">
        <f>송도공장장!AP171+제조팀!AP171+송도밸리데이션팀!AP171+송도생산지원팀!AP171+송도설비관리팀!AP171+품질관리6팀!AP171+품질보증3팀!AP171</f>
        <v>48000000</v>
      </c>
      <c r="AQ171" s="245">
        <f>송도공장장!AQ171+제조팀!AQ171+송도밸리데이션팀!AQ171+송도생산지원팀!AQ171+송도설비관리팀!AQ171+품질관리6팀!AQ171+품질보증3팀!AQ171</f>
        <v>48000000</v>
      </c>
      <c r="AR171" s="245">
        <f>송도공장장!AR171+제조팀!AR171+송도밸리데이션팀!AR171+송도생산지원팀!AR171+송도설비관리팀!AR171+품질관리6팀!AR171+품질보증3팀!AR171</f>
        <v>48000000</v>
      </c>
      <c r="AS171" s="245">
        <f>송도공장장!AS171+제조팀!AS171+송도밸리데이션팀!AS171+송도생산지원팀!AS171+송도설비관리팀!AS171+품질관리6팀!AS171+품질보증3팀!AS171</f>
        <v>48000000</v>
      </c>
      <c r="AT171" s="245">
        <f>송도공장장!AT171+제조팀!AT171+송도밸리데이션팀!AT171+송도생산지원팀!AT171+송도설비관리팀!AT171+품질관리6팀!AT171+품질보증3팀!AT171</f>
        <v>48000000</v>
      </c>
      <c r="AU171" s="245">
        <f t="shared" si="130"/>
        <v>144000000</v>
      </c>
      <c r="AV171" s="245">
        <f t="shared" si="152"/>
        <v>144000000</v>
      </c>
      <c r="AW171" s="245">
        <f t="shared" si="153"/>
        <v>144000000</v>
      </c>
      <c r="AX171" s="245">
        <f t="shared" si="154"/>
        <v>144000000</v>
      </c>
      <c r="AY171" s="245">
        <f>IF($BC171="O",1.05*$AH171,$AH171)</f>
        <v>604800000</v>
      </c>
      <c r="AZ171" s="245">
        <f>IF($BC171="O",1.05*$AY171,$AY171)</f>
        <v>635040000</v>
      </c>
      <c r="BA171" s="245">
        <f>IF($BC171="O",1.05*$AZ171,$AZ171)</f>
        <v>666792000</v>
      </c>
      <c r="BB171" s="250"/>
      <c r="BC171" s="251" t="s">
        <v>39</v>
      </c>
      <c r="BD171" s="261"/>
      <c r="BE171" s="264">
        <v>0</v>
      </c>
      <c r="BF171" s="264">
        <v>0</v>
      </c>
      <c r="BG171" s="264">
        <v>0</v>
      </c>
      <c r="BH171" s="265">
        <f t="shared" si="155"/>
        <v>0</v>
      </c>
    </row>
    <row r="172" spans="1:60" s="288" customFormat="1" outlineLevel="1" x14ac:dyDescent="0.3">
      <c r="A172" s="107" t="s">
        <v>326</v>
      </c>
      <c r="B172" s="269" t="s">
        <v>327</v>
      </c>
      <c r="C172" s="269" t="s">
        <v>31</v>
      </c>
      <c r="D172" s="278">
        <v>5122140</v>
      </c>
      <c r="E172" s="278" t="s">
        <v>328</v>
      </c>
      <c r="F172" s="279">
        <v>12000000</v>
      </c>
      <c r="G172" s="245">
        <f>SUM(H172:S172)</f>
        <v>0</v>
      </c>
      <c r="H172" s="264">
        <f>IFERROR(INDEX('[1]2024'!$A:$Q,MATCH($A$3&amp;$D172,'[1]2024'!$B:$B,0),MATCH(H$4,'[1]2024'!$2:$2,0)),0)+IFERROR(INDEX('[1]2024'!$A:$Q,MATCH($B$3&amp;$D172,'[1]2024'!$B:$B,0),MATCH(H$4,'[1]2024'!$2:$2,0)),0)++IFERROR(INDEX('[1]2024'!$A:$Q,MATCH($C$3&amp;$D172,'[1]2024'!$B:$B,0),MATCH(H$4,'[1]2024'!$2:$2,0)),0)++IFERROR(INDEX('[1]2024'!$A:$Q,MATCH($D$3&amp;$D172,'[1]2024'!$B:$B,0),MATCH(H$4,'[1]2024'!$2:$2,0)),0)</f>
        <v>0</v>
      </c>
      <c r="I172" s="264">
        <f>IFERROR(INDEX('[1]2024'!$A:$Q,MATCH($A$3&amp;$D172,'[1]2024'!$B:$B,0),MATCH(I$4,'[1]2024'!$2:$2,0)),0)+IFERROR(INDEX('[1]2024'!$A:$Q,MATCH($B$3&amp;$D172,'[1]2024'!$B:$B,0),MATCH(I$4,'[1]2024'!$2:$2,0)),0)++IFERROR(INDEX('[1]2024'!$A:$Q,MATCH($C$3&amp;$D172,'[1]2024'!$B:$B,0),MATCH(I$4,'[1]2024'!$2:$2,0)),0)++IFERROR(INDEX('[1]2024'!$A:$Q,MATCH($D$3&amp;$D172,'[1]2024'!$B:$B,0),MATCH(I$4,'[1]2024'!$2:$2,0)),0)</f>
        <v>0</v>
      </c>
      <c r="J172" s="264">
        <f>IFERROR(INDEX('[1]2024'!$A:$Q,MATCH($A$3&amp;$D172,'[1]2024'!$B:$B,0),MATCH(J$4,'[1]2024'!$2:$2,0)),0)+IFERROR(INDEX('[1]2024'!$A:$Q,MATCH($B$3&amp;$D172,'[1]2024'!$B:$B,0),MATCH(J$4,'[1]2024'!$2:$2,0)),0)++IFERROR(INDEX('[1]2024'!$A:$Q,MATCH($C$3&amp;$D172,'[1]2024'!$B:$B,0),MATCH(J$4,'[1]2024'!$2:$2,0)),0)++IFERROR(INDEX('[1]2024'!$A:$Q,MATCH($D$3&amp;$D172,'[1]2024'!$B:$B,0),MATCH(J$4,'[1]2024'!$2:$2,0)),0)</f>
        <v>0</v>
      </c>
      <c r="K172" s="264">
        <f>IFERROR(INDEX('[1]2024'!$A:$Q,MATCH($A$3&amp;$D172,'[1]2024'!$B:$B,0),MATCH(K$4,'[1]2024'!$2:$2,0)),0)+IFERROR(INDEX('[1]2024'!$A:$Q,MATCH($B$3&amp;$D172,'[1]2024'!$B:$B,0),MATCH(K$4,'[1]2024'!$2:$2,0)),0)++IFERROR(INDEX('[1]2024'!$A:$Q,MATCH($C$3&amp;$D172,'[1]2024'!$B:$B,0),MATCH(K$4,'[1]2024'!$2:$2,0)),0)++IFERROR(INDEX('[1]2024'!$A:$Q,MATCH($D$3&amp;$D172,'[1]2024'!$B:$B,0),MATCH(K$4,'[1]2024'!$2:$2,0)),0)</f>
        <v>0</v>
      </c>
      <c r="L172" s="264">
        <f>IFERROR(INDEX('[1]2024'!$A:$Q,MATCH($A$3&amp;$D172,'[1]2024'!$B:$B,0),MATCH(L$4,'[1]2024'!$2:$2,0)),0)+IFERROR(INDEX('[1]2024'!$A:$Q,MATCH($B$3&amp;$D172,'[1]2024'!$B:$B,0),MATCH(L$4,'[1]2024'!$2:$2,0)),0)++IFERROR(INDEX('[1]2024'!$A:$Q,MATCH($C$3&amp;$D172,'[1]2024'!$B:$B,0),MATCH(L$4,'[1]2024'!$2:$2,0)),0)++IFERROR(INDEX('[1]2024'!$A:$Q,MATCH($D$3&amp;$D172,'[1]2024'!$B:$B,0),MATCH(L$4,'[1]2024'!$2:$2,0)),0)</f>
        <v>0</v>
      </c>
      <c r="M172" s="264">
        <f>IFERROR(INDEX('[1]2024'!$A:$Q,MATCH($A$3&amp;$D172,'[1]2024'!$B:$B,0),MATCH(M$4,'[1]2024'!$2:$2,0)),0)+IFERROR(INDEX('[1]2024'!$A:$Q,MATCH($B$3&amp;$D172,'[1]2024'!$B:$B,0),MATCH(M$4,'[1]2024'!$2:$2,0)),0)++IFERROR(INDEX('[1]2024'!$A:$Q,MATCH($C$3&amp;$D172,'[1]2024'!$B:$B,0),MATCH(M$4,'[1]2024'!$2:$2,0)),0)++IFERROR(INDEX('[1]2024'!$A:$Q,MATCH($D$3&amp;$D172,'[1]2024'!$B:$B,0),MATCH(M$4,'[1]2024'!$2:$2,0)),0)</f>
        <v>0</v>
      </c>
      <c r="N172" s="264">
        <f>IFERROR(INDEX('[1]2024'!$A:$Q,MATCH($A$3&amp;$D172,'[1]2024'!$B:$B,0),MATCH(N$4,'[1]2024'!$2:$2,0)),0)+IFERROR(INDEX('[1]2024'!$A:$Q,MATCH($B$3&amp;$D172,'[1]2024'!$B:$B,0),MATCH(N$4,'[1]2024'!$2:$2,0)),0)++IFERROR(INDEX('[1]2024'!$A:$Q,MATCH($C$3&amp;$D172,'[1]2024'!$B:$B,0),MATCH(N$4,'[1]2024'!$2:$2,0)),0)++IFERROR(INDEX('[1]2024'!$A:$Q,MATCH($D$3&amp;$D172,'[1]2024'!$B:$B,0),MATCH(N$4,'[1]2024'!$2:$2,0)),0)</f>
        <v>0</v>
      </c>
      <c r="O172" s="264">
        <f>IFERROR(INDEX('[1]2024'!$A:$Q,MATCH($A$3&amp;$D172,'[1]2024'!$B:$B,0),MATCH(O$4,'[1]2024'!$2:$2,0)),0)+IFERROR(INDEX('[1]2024'!$A:$Q,MATCH($B$3&amp;$D172,'[1]2024'!$B:$B,0),MATCH(O$4,'[1]2024'!$2:$2,0)),0)++IFERROR(INDEX('[1]2024'!$A:$Q,MATCH($C$3&amp;$D172,'[1]2024'!$B:$B,0),MATCH(O$4,'[1]2024'!$2:$2,0)),0)++IFERROR(INDEX('[1]2024'!$A:$Q,MATCH($D$3&amp;$D172,'[1]2024'!$B:$B,0),MATCH(O$4,'[1]2024'!$2:$2,0)),0)</f>
        <v>0</v>
      </c>
      <c r="P172" s="264">
        <f>IFERROR(INDEX('[1]2024'!$A:$Q,MATCH($A$3&amp;$D172,'[1]2024'!$B:$B,0),MATCH(P$4,'[1]2024'!$2:$2,0)),0)+IFERROR(INDEX('[1]2024'!$A:$Q,MATCH($B$3&amp;$D172,'[1]2024'!$B:$B,0),MATCH(P$4,'[1]2024'!$2:$2,0)),0)++IFERROR(INDEX('[1]2024'!$A:$Q,MATCH($C$3&amp;$D172,'[1]2024'!$B:$B,0),MATCH(P$4,'[1]2024'!$2:$2,0)),0)++IFERROR(INDEX('[1]2024'!$A:$Q,MATCH($D$3&amp;$D172,'[1]2024'!$B:$B,0),MATCH(P$4,'[1]2024'!$2:$2,0)),0)</f>
        <v>0</v>
      </c>
      <c r="Q172" s="264">
        <f>IFERROR(INDEX('[1]2024'!$A:$Q,MATCH($A$3&amp;$D172,'[1]2024'!$B:$B,0),MATCH(Q$4,'[1]2024'!$2:$2,0)),0)+IFERROR(INDEX('[1]2024'!$A:$Q,MATCH($B$3&amp;$D172,'[1]2024'!$B:$B,0),MATCH(Q$4,'[1]2024'!$2:$2,0)),0)++IFERROR(INDEX('[1]2024'!$A:$Q,MATCH($C$3&amp;$D172,'[1]2024'!$B:$B,0),MATCH(Q$4,'[1]2024'!$2:$2,0)),0)++IFERROR(INDEX('[1]2024'!$A:$Q,MATCH($D$3&amp;$D172,'[1]2024'!$B:$B,0),MATCH(Q$4,'[1]2024'!$2:$2,0)),0)</f>
        <v>0</v>
      </c>
      <c r="R172" s="264">
        <f>IFERROR(INDEX('[1]2024'!$A:$Q,MATCH($A$3&amp;$D172,'[1]2024'!$B:$B,0),MATCH(R$4,'[1]2024'!$2:$2,0)),0)+IFERROR(INDEX('[1]2024'!$A:$Q,MATCH($B$3&amp;$D172,'[1]2024'!$B:$B,0),MATCH(R$4,'[1]2024'!$2:$2,0)),0)++IFERROR(INDEX('[1]2024'!$A:$Q,MATCH($C$3&amp;$D172,'[1]2024'!$B:$B,0),MATCH(R$4,'[1]2024'!$2:$2,0)),0)++IFERROR(INDEX('[1]2024'!$A:$Q,MATCH($D$3&amp;$D172,'[1]2024'!$B:$B,0),MATCH(R$4,'[1]2024'!$2:$2,0)),0)</f>
        <v>0</v>
      </c>
      <c r="S172" s="264">
        <f>IFERROR(INDEX('[1]2024'!$A:$Q,MATCH($A$3&amp;$D172,'[1]2024'!$B:$B,0),MATCH(S$4,'[1]2024'!$2:$2,0)),0)+IFERROR(INDEX('[1]2024'!$A:$Q,MATCH($B$3&amp;$D172,'[1]2024'!$B:$B,0),MATCH(S$4,'[1]2024'!$2:$2,0)),0)++IFERROR(INDEX('[1]2024'!$A:$Q,MATCH($C$3&amp;$D172,'[1]2024'!$B:$B,0),MATCH(S$4,'[1]2024'!$2:$2,0)),0)++IFERROR(INDEX('[1]2024'!$A:$Q,MATCH($D$3&amp;$D172,'[1]2024'!$B:$B,0),MATCH(S$4,'[1]2024'!$2:$2,0)),0)</f>
        <v>0</v>
      </c>
      <c r="T172" s="132">
        <v>0</v>
      </c>
      <c r="U172" s="280">
        <f>SUM(V172:AG172)</f>
        <v>0</v>
      </c>
      <c r="V172" s="281">
        <v>0</v>
      </c>
      <c r="W172" s="282">
        <v>0</v>
      </c>
      <c r="X172" s="282">
        <v>0</v>
      </c>
      <c r="Y172" s="282">
        <v>0</v>
      </c>
      <c r="Z172" s="282">
        <v>0</v>
      </c>
      <c r="AA172" s="282">
        <v>0</v>
      </c>
      <c r="AB172" s="282">
        <v>0</v>
      </c>
      <c r="AC172" s="282">
        <v>0</v>
      </c>
      <c r="AD172" s="282">
        <v>0</v>
      </c>
      <c r="AE172" s="282">
        <v>0</v>
      </c>
      <c r="AF172" s="282">
        <v>0</v>
      </c>
      <c r="AG172" s="283">
        <v>0</v>
      </c>
      <c r="AH172" s="245">
        <f>송도공장장!AH172+제조팀!AH172+송도밸리데이션팀!AH172+송도생산지원팀!AH172+송도설비관리팀!AH172+품질관리6팀!AH172+품질보증3팀!AH172</f>
        <v>103200000</v>
      </c>
      <c r="AI172" s="245">
        <f>송도공장장!AI172+제조팀!AI172+송도밸리데이션팀!AI172+송도생산지원팀!AI172+송도설비관리팀!AI172+품질관리6팀!AI172+품질보증3팀!AI172</f>
        <v>5200000</v>
      </c>
      <c r="AJ172" s="245">
        <f>송도공장장!AJ172+제조팀!AJ172+송도밸리데이션팀!AJ172+송도생산지원팀!AJ172+송도설비관리팀!AJ172+품질관리6팀!AJ172+품질보증3팀!AJ172</f>
        <v>5200000</v>
      </c>
      <c r="AK172" s="245">
        <f>송도공장장!AK172+제조팀!AK172+송도밸리데이션팀!AK172+송도생산지원팀!AK172+송도설비관리팀!AK172+품질관리6팀!AK172+품질보증3팀!AK172</f>
        <v>15400000</v>
      </c>
      <c r="AL172" s="245">
        <f>송도공장장!AL172+제조팀!AL172+송도밸리데이션팀!AL172+송도생산지원팀!AL172+송도설비관리팀!AL172+품질관리6팀!AL172+품질보증3팀!AL172</f>
        <v>5200000</v>
      </c>
      <c r="AM172" s="245">
        <f>송도공장장!AM172+제조팀!AM172+송도밸리데이션팀!AM172+송도생산지원팀!AM172+송도설비관리팀!AM172+품질관리6팀!AM172+품질보증3팀!AM172</f>
        <v>5200000</v>
      </c>
      <c r="AN172" s="245">
        <f>송도공장장!AN172+제조팀!AN172+송도밸리데이션팀!AN172+송도생산지원팀!AN172+송도설비관리팀!AN172+품질관리6팀!AN172+품질보증3팀!AN172</f>
        <v>15400000</v>
      </c>
      <c r="AO172" s="245">
        <f>송도공장장!AO172+제조팀!AO172+송도밸리데이션팀!AO172+송도생산지원팀!AO172+송도설비관리팀!AO172+품질관리6팀!AO172+품질보증3팀!AO172</f>
        <v>5200000</v>
      </c>
      <c r="AP172" s="245">
        <f>송도공장장!AP172+제조팀!AP172+송도밸리데이션팀!AP172+송도생산지원팀!AP172+송도설비관리팀!AP172+품질관리6팀!AP172+품질보증3팀!AP172</f>
        <v>5200000</v>
      </c>
      <c r="AQ172" s="245">
        <f>송도공장장!AQ172+제조팀!AQ172+송도밸리데이션팀!AQ172+송도생산지원팀!AQ172+송도설비관리팀!AQ172+품질관리6팀!AQ172+품질보증3팀!AQ172</f>
        <v>15400000</v>
      </c>
      <c r="AR172" s="245">
        <f>송도공장장!AR172+제조팀!AR172+송도밸리데이션팀!AR172+송도생산지원팀!AR172+송도설비관리팀!AR172+품질관리6팀!AR172+품질보증3팀!AR172</f>
        <v>5200000</v>
      </c>
      <c r="AS172" s="245">
        <f>송도공장장!AS172+제조팀!AS172+송도밸리데이션팀!AS172+송도생산지원팀!AS172+송도설비관리팀!AS172+품질관리6팀!AS172+품질보증3팀!AS172</f>
        <v>5200000</v>
      </c>
      <c r="AT172" s="245">
        <f>송도공장장!AT172+제조팀!AT172+송도밸리데이션팀!AT172+송도생산지원팀!AT172+송도설비관리팀!AT172+품질관리6팀!AT172+품질보증3팀!AT172</f>
        <v>15400000</v>
      </c>
      <c r="AU172" s="280">
        <f t="shared" si="130"/>
        <v>25800000</v>
      </c>
      <c r="AV172" s="280">
        <f t="shared" si="152"/>
        <v>25800000</v>
      </c>
      <c r="AW172" s="280">
        <f t="shared" si="153"/>
        <v>25800000</v>
      </c>
      <c r="AX172" s="280">
        <f t="shared" si="154"/>
        <v>25800000</v>
      </c>
      <c r="AY172" s="280">
        <f>IF($BC172="O",1.05*$AH172,$AH172)</f>
        <v>108360000</v>
      </c>
      <c r="AZ172" s="280">
        <f>IF($BC172="O",1.05*$AY172,$AY172)</f>
        <v>113778000</v>
      </c>
      <c r="BA172" s="280">
        <f>IF($BC172="O",1.05*$AZ172,$AZ172)</f>
        <v>119466900</v>
      </c>
      <c r="BB172" s="236"/>
      <c r="BC172" s="289" t="s">
        <v>39</v>
      </c>
      <c r="BD172" s="292"/>
      <c r="BE172" s="286">
        <v>0</v>
      </c>
      <c r="BF172" s="286">
        <v>0</v>
      </c>
      <c r="BG172" s="286">
        <v>0</v>
      </c>
      <c r="BH172" s="287">
        <f t="shared" si="155"/>
        <v>0</v>
      </c>
    </row>
    <row r="173" spans="1:60" x14ac:dyDescent="0.3">
      <c r="A173" s="57" t="s">
        <v>329</v>
      </c>
      <c r="B173" s="256" t="s">
        <v>21</v>
      </c>
      <c r="C173" s="256"/>
      <c r="D173" s="257"/>
      <c r="E173" s="257"/>
      <c r="F173" s="272">
        <v>0</v>
      </c>
      <c r="G173" s="258">
        <f t="shared" ref="G173" si="171">SUM(G174:G176)</f>
        <v>0</v>
      </c>
      <c r="H173" s="259">
        <f t="shared" ref="H173:S173" si="172">SUM(H174:H176)</f>
        <v>0</v>
      </c>
      <c r="I173" s="260">
        <f t="shared" si="172"/>
        <v>0</v>
      </c>
      <c r="J173" s="260">
        <f t="shared" si="172"/>
        <v>0</v>
      </c>
      <c r="K173" s="260">
        <f t="shared" si="172"/>
        <v>0</v>
      </c>
      <c r="L173" s="260">
        <f t="shared" si="172"/>
        <v>0</v>
      </c>
      <c r="M173" s="260">
        <f t="shared" si="172"/>
        <v>0</v>
      </c>
      <c r="N173" s="260">
        <f t="shared" si="172"/>
        <v>0</v>
      </c>
      <c r="O173" s="260">
        <f t="shared" si="172"/>
        <v>0</v>
      </c>
      <c r="P173" s="260">
        <f t="shared" si="172"/>
        <v>0</v>
      </c>
      <c r="Q173" s="260">
        <f t="shared" si="172"/>
        <v>0</v>
      </c>
      <c r="R173" s="260">
        <f t="shared" si="172"/>
        <v>0</v>
      </c>
      <c r="S173" s="260">
        <f t="shared" si="172"/>
        <v>0</v>
      </c>
      <c r="T173" s="64">
        <v>0</v>
      </c>
      <c r="U173" s="258">
        <f t="shared" ref="U173:Z173" si="173">SUM(U174:U176)</f>
        <v>0</v>
      </c>
      <c r="V173" s="262">
        <f t="shared" si="173"/>
        <v>0</v>
      </c>
      <c r="W173" s="273">
        <f t="shared" si="173"/>
        <v>0</v>
      </c>
      <c r="X173" s="273">
        <f t="shared" si="173"/>
        <v>0</v>
      </c>
      <c r="Y173" s="273">
        <f t="shared" si="173"/>
        <v>0</v>
      </c>
      <c r="Z173" s="273">
        <f t="shared" si="173"/>
        <v>0</v>
      </c>
      <c r="AA173" s="273">
        <v>0</v>
      </c>
      <c r="AB173" s="273">
        <v>0</v>
      </c>
      <c r="AC173" s="273">
        <v>0</v>
      </c>
      <c r="AD173" s="273">
        <v>0</v>
      </c>
      <c r="AE173" s="273">
        <v>0</v>
      </c>
      <c r="AF173" s="273">
        <v>0</v>
      </c>
      <c r="AG173" s="274">
        <v>0</v>
      </c>
      <c r="AH173" s="258">
        <f t="shared" ref="AH173:AT173" si="174">SUM(AH174:AH176)</f>
        <v>0</v>
      </c>
      <c r="AI173" s="258">
        <f t="shared" si="174"/>
        <v>0</v>
      </c>
      <c r="AJ173" s="258">
        <f t="shared" si="174"/>
        <v>0</v>
      </c>
      <c r="AK173" s="258">
        <f t="shared" si="174"/>
        <v>0</v>
      </c>
      <c r="AL173" s="258">
        <f t="shared" si="174"/>
        <v>0</v>
      </c>
      <c r="AM173" s="258">
        <f t="shared" si="174"/>
        <v>0</v>
      </c>
      <c r="AN173" s="258">
        <f t="shared" si="174"/>
        <v>0</v>
      </c>
      <c r="AO173" s="258">
        <f t="shared" si="174"/>
        <v>0</v>
      </c>
      <c r="AP173" s="258">
        <f t="shared" si="174"/>
        <v>0</v>
      </c>
      <c r="AQ173" s="258">
        <f t="shared" si="174"/>
        <v>0</v>
      </c>
      <c r="AR173" s="258">
        <f t="shared" si="174"/>
        <v>0</v>
      </c>
      <c r="AS173" s="258">
        <f t="shared" si="174"/>
        <v>0</v>
      </c>
      <c r="AT173" s="258">
        <f t="shared" si="174"/>
        <v>0</v>
      </c>
      <c r="AU173" s="258">
        <f t="shared" si="130"/>
        <v>0</v>
      </c>
      <c r="AV173" s="258">
        <f t="shared" si="152"/>
        <v>0</v>
      </c>
      <c r="AW173" s="258">
        <f t="shared" si="153"/>
        <v>0</v>
      </c>
      <c r="AX173" s="258">
        <f t="shared" si="154"/>
        <v>0</v>
      </c>
      <c r="AY173" s="258">
        <f>SUM(AY174:AY176)</f>
        <v>0</v>
      </c>
      <c r="AZ173" s="258">
        <f t="shared" ref="AZ173:BA173" si="175">SUM(AZ174:AZ176)</f>
        <v>0</v>
      </c>
      <c r="BA173" s="258">
        <f t="shared" si="175"/>
        <v>0</v>
      </c>
      <c r="BB173" s="250"/>
      <c r="BC173" s="275"/>
      <c r="BD173" s="276"/>
      <c r="BE173" s="262">
        <f>SUM(BE174:BE176)</f>
        <v>0</v>
      </c>
      <c r="BF173" s="262">
        <v>0</v>
      </c>
      <c r="BG173" s="262">
        <v>0</v>
      </c>
      <c r="BH173" s="263">
        <f t="shared" si="155"/>
        <v>0</v>
      </c>
    </row>
    <row r="174" spans="1:60" outlineLevel="1" x14ac:dyDescent="0.3">
      <c r="A174" s="71" t="s">
        <v>330</v>
      </c>
      <c r="B174" s="238" t="s">
        <v>331</v>
      </c>
      <c r="C174" s="238" t="s">
        <v>31</v>
      </c>
      <c r="D174" s="239">
        <v>5123110</v>
      </c>
      <c r="E174" s="239" t="s">
        <v>332</v>
      </c>
      <c r="F174" s="277">
        <v>0</v>
      </c>
      <c r="G174" s="245">
        <f>SUM(H174:S174)</f>
        <v>0</v>
      </c>
      <c r="H174" s="264">
        <f>IFERROR(INDEX('[1]2024'!$A:$Q,MATCH($A$3&amp;$D174,'[1]2024'!$B:$B,0),MATCH(H$4,'[1]2024'!$2:$2,0)),0)+IFERROR(INDEX('[1]2024'!$A:$Q,MATCH($B$3&amp;$D174,'[1]2024'!$B:$B,0),MATCH(H$4,'[1]2024'!$2:$2,0)),0)++IFERROR(INDEX('[1]2024'!$A:$Q,MATCH($C$3&amp;$D174,'[1]2024'!$B:$B,0),MATCH(H$4,'[1]2024'!$2:$2,0)),0)++IFERROR(INDEX('[1]2024'!$A:$Q,MATCH($D$3&amp;$D174,'[1]2024'!$B:$B,0),MATCH(H$4,'[1]2024'!$2:$2,0)),0)</f>
        <v>0</v>
      </c>
      <c r="I174" s="264">
        <f>IFERROR(INDEX('[1]2024'!$A:$Q,MATCH($A$3&amp;$D174,'[1]2024'!$B:$B,0),MATCH(I$4,'[1]2024'!$2:$2,0)),0)+IFERROR(INDEX('[1]2024'!$A:$Q,MATCH($B$3&amp;$D174,'[1]2024'!$B:$B,0),MATCH(I$4,'[1]2024'!$2:$2,0)),0)++IFERROR(INDEX('[1]2024'!$A:$Q,MATCH($C$3&amp;$D174,'[1]2024'!$B:$B,0),MATCH(I$4,'[1]2024'!$2:$2,0)),0)++IFERROR(INDEX('[1]2024'!$A:$Q,MATCH($D$3&amp;$D174,'[1]2024'!$B:$B,0),MATCH(I$4,'[1]2024'!$2:$2,0)),0)</f>
        <v>0</v>
      </c>
      <c r="J174" s="264">
        <f>IFERROR(INDEX('[1]2024'!$A:$Q,MATCH($A$3&amp;$D174,'[1]2024'!$B:$B,0),MATCH(J$4,'[1]2024'!$2:$2,0)),0)+IFERROR(INDEX('[1]2024'!$A:$Q,MATCH($B$3&amp;$D174,'[1]2024'!$B:$B,0),MATCH(J$4,'[1]2024'!$2:$2,0)),0)++IFERROR(INDEX('[1]2024'!$A:$Q,MATCH($C$3&amp;$D174,'[1]2024'!$B:$B,0),MATCH(J$4,'[1]2024'!$2:$2,0)),0)++IFERROR(INDEX('[1]2024'!$A:$Q,MATCH($D$3&amp;$D174,'[1]2024'!$B:$B,0),MATCH(J$4,'[1]2024'!$2:$2,0)),0)</f>
        <v>0</v>
      </c>
      <c r="K174" s="264">
        <f>IFERROR(INDEX('[1]2024'!$A:$Q,MATCH($A$3&amp;$D174,'[1]2024'!$B:$B,0),MATCH(K$4,'[1]2024'!$2:$2,0)),0)+IFERROR(INDEX('[1]2024'!$A:$Q,MATCH($B$3&amp;$D174,'[1]2024'!$B:$B,0),MATCH(K$4,'[1]2024'!$2:$2,0)),0)++IFERROR(INDEX('[1]2024'!$A:$Q,MATCH($C$3&amp;$D174,'[1]2024'!$B:$B,0),MATCH(K$4,'[1]2024'!$2:$2,0)),0)++IFERROR(INDEX('[1]2024'!$A:$Q,MATCH($D$3&amp;$D174,'[1]2024'!$B:$B,0),MATCH(K$4,'[1]2024'!$2:$2,0)),0)</f>
        <v>0</v>
      </c>
      <c r="L174" s="264">
        <f>IFERROR(INDEX('[1]2024'!$A:$Q,MATCH($A$3&amp;$D174,'[1]2024'!$B:$B,0),MATCH(L$4,'[1]2024'!$2:$2,0)),0)+IFERROR(INDEX('[1]2024'!$A:$Q,MATCH($B$3&amp;$D174,'[1]2024'!$B:$B,0),MATCH(L$4,'[1]2024'!$2:$2,0)),0)++IFERROR(INDEX('[1]2024'!$A:$Q,MATCH($C$3&amp;$D174,'[1]2024'!$B:$B,0),MATCH(L$4,'[1]2024'!$2:$2,0)),0)++IFERROR(INDEX('[1]2024'!$A:$Q,MATCH($D$3&amp;$D174,'[1]2024'!$B:$B,0),MATCH(L$4,'[1]2024'!$2:$2,0)),0)</f>
        <v>0</v>
      </c>
      <c r="M174" s="264">
        <f>IFERROR(INDEX('[1]2024'!$A:$Q,MATCH($A$3&amp;$D174,'[1]2024'!$B:$B,0),MATCH(M$4,'[1]2024'!$2:$2,0)),0)+IFERROR(INDEX('[1]2024'!$A:$Q,MATCH($B$3&amp;$D174,'[1]2024'!$B:$B,0),MATCH(M$4,'[1]2024'!$2:$2,0)),0)++IFERROR(INDEX('[1]2024'!$A:$Q,MATCH($C$3&amp;$D174,'[1]2024'!$B:$B,0),MATCH(M$4,'[1]2024'!$2:$2,0)),0)++IFERROR(INDEX('[1]2024'!$A:$Q,MATCH($D$3&amp;$D174,'[1]2024'!$B:$B,0),MATCH(M$4,'[1]2024'!$2:$2,0)),0)</f>
        <v>0</v>
      </c>
      <c r="N174" s="264">
        <f>IFERROR(INDEX('[1]2024'!$A:$Q,MATCH($A$3&amp;$D174,'[1]2024'!$B:$B,0),MATCH(N$4,'[1]2024'!$2:$2,0)),0)+IFERROR(INDEX('[1]2024'!$A:$Q,MATCH($B$3&amp;$D174,'[1]2024'!$B:$B,0),MATCH(N$4,'[1]2024'!$2:$2,0)),0)++IFERROR(INDEX('[1]2024'!$A:$Q,MATCH($C$3&amp;$D174,'[1]2024'!$B:$B,0),MATCH(N$4,'[1]2024'!$2:$2,0)),0)++IFERROR(INDEX('[1]2024'!$A:$Q,MATCH($D$3&amp;$D174,'[1]2024'!$B:$B,0),MATCH(N$4,'[1]2024'!$2:$2,0)),0)</f>
        <v>0</v>
      </c>
      <c r="O174" s="264">
        <f>IFERROR(INDEX('[1]2024'!$A:$Q,MATCH($A$3&amp;$D174,'[1]2024'!$B:$B,0),MATCH(O$4,'[1]2024'!$2:$2,0)),0)+IFERROR(INDEX('[1]2024'!$A:$Q,MATCH($B$3&amp;$D174,'[1]2024'!$B:$B,0),MATCH(O$4,'[1]2024'!$2:$2,0)),0)++IFERROR(INDEX('[1]2024'!$A:$Q,MATCH($C$3&amp;$D174,'[1]2024'!$B:$B,0),MATCH(O$4,'[1]2024'!$2:$2,0)),0)++IFERROR(INDEX('[1]2024'!$A:$Q,MATCH($D$3&amp;$D174,'[1]2024'!$B:$B,0),MATCH(O$4,'[1]2024'!$2:$2,0)),0)</f>
        <v>0</v>
      </c>
      <c r="P174" s="264">
        <f>IFERROR(INDEX('[1]2024'!$A:$Q,MATCH($A$3&amp;$D174,'[1]2024'!$B:$B,0),MATCH(P$4,'[1]2024'!$2:$2,0)),0)+IFERROR(INDEX('[1]2024'!$A:$Q,MATCH($B$3&amp;$D174,'[1]2024'!$B:$B,0),MATCH(P$4,'[1]2024'!$2:$2,0)),0)++IFERROR(INDEX('[1]2024'!$A:$Q,MATCH($C$3&amp;$D174,'[1]2024'!$B:$B,0),MATCH(P$4,'[1]2024'!$2:$2,0)),0)++IFERROR(INDEX('[1]2024'!$A:$Q,MATCH($D$3&amp;$D174,'[1]2024'!$B:$B,0),MATCH(P$4,'[1]2024'!$2:$2,0)),0)</f>
        <v>0</v>
      </c>
      <c r="Q174" s="264">
        <f>IFERROR(INDEX('[1]2024'!$A:$Q,MATCH($A$3&amp;$D174,'[1]2024'!$B:$B,0),MATCH(Q$4,'[1]2024'!$2:$2,0)),0)+IFERROR(INDEX('[1]2024'!$A:$Q,MATCH($B$3&amp;$D174,'[1]2024'!$B:$B,0),MATCH(Q$4,'[1]2024'!$2:$2,0)),0)++IFERROR(INDEX('[1]2024'!$A:$Q,MATCH($C$3&amp;$D174,'[1]2024'!$B:$B,0),MATCH(Q$4,'[1]2024'!$2:$2,0)),0)++IFERROR(INDEX('[1]2024'!$A:$Q,MATCH($D$3&amp;$D174,'[1]2024'!$B:$B,0),MATCH(Q$4,'[1]2024'!$2:$2,0)),0)</f>
        <v>0</v>
      </c>
      <c r="R174" s="264">
        <f>IFERROR(INDEX('[1]2024'!$A:$Q,MATCH($A$3&amp;$D174,'[1]2024'!$B:$B,0),MATCH(R$4,'[1]2024'!$2:$2,0)),0)+IFERROR(INDEX('[1]2024'!$A:$Q,MATCH($B$3&amp;$D174,'[1]2024'!$B:$B,0),MATCH(R$4,'[1]2024'!$2:$2,0)),0)++IFERROR(INDEX('[1]2024'!$A:$Q,MATCH($C$3&amp;$D174,'[1]2024'!$B:$B,0),MATCH(R$4,'[1]2024'!$2:$2,0)),0)++IFERROR(INDEX('[1]2024'!$A:$Q,MATCH($D$3&amp;$D174,'[1]2024'!$B:$B,0),MATCH(R$4,'[1]2024'!$2:$2,0)),0)</f>
        <v>0</v>
      </c>
      <c r="S174" s="264">
        <f>IFERROR(INDEX('[1]2024'!$A:$Q,MATCH($A$3&amp;$D174,'[1]2024'!$B:$B,0),MATCH(S$4,'[1]2024'!$2:$2,0)),0)+IFERROR(INDEX('[1]2024'!$A:$Q,MATCH($B$3&amp;$D174,'[1]2024'!$B:$B,0),MATCH(S$4,'[1]2024'!$2:$2,0)),0)++IFERROR(INDEX('[1]2024'!$A:$Q,MATCH($C$3&amp;$D174,'[1]2024'!$B:$B,0),MATCH(S$4,'[1]2024'!$2:$2,0)),0)++IFERROR(INDEX('[1]2024'!$A:$Q,MATCH($D$3&amp;$D174,'[1]2024'!$B:$B,0),MATCH(S$4,'[1]2024'!$2:$2,0)),0)</f>
        <v>0</v>
      </c>
      <c r="T174" s="75">
        <v>0</v>
      </c>
      <c r="U174" s="245">
        <f>SUM(V174:AG174)</f>
        <v>0</v>
      </c>
      <c r="V174" s="246">
        <v>0</v>
      </c>
      <c r="W174" s="247">
        <v>0</v>
      </c>
      <c r="X174" s="247">
        <v>0</v>
      </c>
      <c r="Y174" s="247">
        <v>0</v>
      </c>
      <c r="Z174" s="247">
        <v>0</v>
      </c>
      <c r="AA174" s="247">
        <v>0</v>
      </c>
      <c r="AB174" s="247">
        <v>0</v>
      </c>
      <c r="AC174" s="247">
        <v>0</v>
      </c>
      <c r="AD174" s="247">
        <v>0</v>
      </c>
      <c r="AE174" s="247">
        <v>0</v>
      </c>
      <c r="AF174" s="247">
        <v>0</v>
      </c>
      <c r="AG174" s="248">
        <v>0</v>
      </c>
      <c r="AH174" s="245">
        <f>송도공장장!AH174+제조팀!AH174+송도밸리데이션팀!AH174+송도생산지원팀!AH174+송도설비관리팀!AH174+품질관리6팀!AH174+품질보증3팀!AH174</f>
        <v>0</v>
      </c>
      <c r="AI174" s="245">
        <f>송도공장장!AI174+제조팀!AI174+송도밸리데이션팀!AI174+송도생산지원팀!AI174+송도설비관리팀!AI174+품질관리6팀!AI174+품질보증3팀!AI174</f>
        <v>0</v>
      </c>
      <c r="AJ174" s="245">
        <f>송도공장장!AJ174+제조팀!AJ174+송도밸리데이션팀!AJ174+송도생산지원팀!AJ174+송도설비관리팀!AJ174+품질관리6팀!AJ174+품질보증3팀!AJ174</f>
        <v>0</v>
      </c>
      <c r="AK174" s="245">
        <f>송도공장장!AK174+제조팀!AK174+송도밸리데이션팀!AK174+송도생산지원팀!AK174+송도설비관리팀!AK174+품질관리6팀!AK174+품질보증3팀!AK174</f>
        <v>0</v>
      </c>
      <c r="AL174" s="245">
        <f>송도공장장!AL174+제조팀!AL174+송도밸리데이션팀!AL174+송도생산지원팀!AL174+송도설비관리팀!AL174+품질관리6팀!AL174+품질보증3팀!AL174</f>
        <v>0</v>
      </c>
      <c r="AM174" s="245">
        <f>송도공장장!AM174+제조팀!AM174+송도밸리데이션팀!AM174+송도생산지원팀!AM174+송도설비관리팀!AM174+품질관리6팀!AM174+품질보증3팀!AM174</f>
        <v>0</v>
      </c>
      <c r="AN174" s="245">
        <f>송도공장장!AN174+제조팀!AN174+송도밸리데이션팀!AN174+송도생산지원팀!AN174+송도설비관리팀!AN174+품질관리6팀!AN174+품질보증3팀!AN174</f>
        <v>0</v>
      </c>
      <c r="AO174" s="245">
        <f>송도공장장!AO174+제조팀!AO174+송도밸리데이션팀!AO174+송도생산지원팀!AO174+송도설비관리팀!AO174+품질관리6팀!AO174+품질보증3팀!AO174</f>
        <v>0</v>
      </c>
      <c r="AP174" s="245">
        <f>송도공장장!AP174+제조팀!AP174+송도밸리데이션팀!AP174+송도생산지원팀!AP174+송도설비관리팀!AP174+품질관리6팀!AP174+품질보증3팀!AP174</f>
        <v>0</v>
      </c>
      <c r="AQ174" s="245">
        <f>송도공장장!AQ174+제조팀!AQ174+송도밸리데이션팀!AQ174+송도생산지원팀!AQ174+송도설비관리팀!AQ174+품질관리6팀!AQ174+품질보증3팀!AQ174</f>
        <v>0</v>
      </c>
      <c r="AR174" s="245">
        <f>송도공장장!AR174+제조팀!AR174+송도밸리데이션팀!AR174+송도생산지원팀!AR174+송도설비관리팀!AR174+품질관리6팀!AR174+품질보증3팀!AR174</f>
        <v>0</v>
      </c>
      <c r="AS174" s="245">
        <f>송도공장장!AS174+제조팀!AS174+송도밸리데이션팀!AS174+송도생산지원팀!AS174+송도설비관리팀!AS174+품질관리6팀!AS174+품질보증3팀!AS174</f>
        <v>0</v>
      </c>
      <c r="AT174" s="245">
        <f>송도공장장!AT174+제조팀!AT174+송도밸리데이션팀!AT174+송도생산지원팀!AT174+송도설비관리팀!AT174+품질관리6팀!AT174+품질보증3팀!AT174</f>
        <v>0</v>
      </c>
      <c r="AU174" s="245">
        <f t="shared" si="130"/>
        <v>0</v>
      </c>
      <c r="AV174" s="245">
        <f t="shared" si="152"/>
        <v>0</v>
      </c>
      <c r="AW174" s="245">
        <f t="shared" si="153"/>
        <v>0</v>
      </c>
      <c r="AX174" s="245">
        <f t="shared" si="154"/>
        <v>0</v>
      </c>
      <c r="AY174" s="245">
        <f>IF($BC174="O",1.05*$AH174,$AH174)</f>
        <v>0</v>
      </c>
      <c r="AZ174" s="245">
        <f>IF($BC174="O",1.05*$AY174,$AY174)</f>
        <v>0</v>
      </c>
      <c r="BA174" s="245">
        <f>IF($BC174="O",1.05*$AZ174,$AZ174)</f>
        <v>0</v>
      </c>
      <c r="BB174" s="250"/>
      <c r="BC174" s="251" t="s">
        <v>24</v>
      </c>
      <c r="BD174" s="261"/>
      <c r="BE174" s="246">
        <v>0</v>
      </c>
      <c r="BF174" s="246">
        <v>0</v>
      </c>
      <c r="BG174" s="246">
        <v>0</v>
      </c>
      <c r="BH174" s="265">
        <f t="shared" si="155"/>
        <v>0</v>
      </c>
    </row>
    <row r="175" spans="1:60" outlineLevel="1" x14ac:dyDescent="0.3">
      <c r="A175" s="71" t="s">
        <v>333</v>
      </c>
      <c r="B175" s="238" t="s">
        <v>334</v>
      </c>
      <c r="C175" s="238" t="s">
        <v>31</v>
      </c>
      <c r="D175" s="239">
        <v>5123120</v>
      </c>
      <c r="E175" s="239" t="s">
        <v>335</v>
      </c>
      <c r="F175" s="277">
        <v>0</v>
      </c>
      <c r="G175" s="245">
        <f>SUM(H175:S175)</f>
        <v>0</v>
      </c>
      <c r="H175" s="264">
        <f>IFERROR(INDEX('[1]2024'!$A:$Q,MATCH($A$3&amp;$D175,'[1]2024'!$B:$B,0),MATCH(H$4,'[1]2024'!$2:$2,0)),0)+IFERROR(INDEX('[1]2024'!$A:$Q,MATCH($B$3&amp;$D175,'[1]2024'!$B:$B,0),MATCH(H$4,'[1]2024'!$2:$2,0)),0)++IFERROR(INDEX('[1]2024'!$A:$Q,MATCH($C$3&amp;$D175,'[1]2024'!$B:$B,0),MATCH(H$4,'[1]2024'!$2:$2,0)),0)++IFERROR(INDEX('[1]2024'!$A:$Q,MATCH($D$3&amp;$D175,'[1]2024'!$B:$B,0),MATCH(H$4,'[1]2024'!$2:$2,0)),0)</f>
        <v>0</v>
      </c>
      <c r="I175" s="264">
        <f>IFERROR(INDEX('[1]2024'!$A:$Q,MATCH($A$3&amp;$D175,'[1]2024'!$B:$B,0),MATCH(I$4,'[1]2024'!$2:$2,0)),0)+IFERROR(INDEX('[1]2024'!$A:$Q,MATCH($B$3&amp;$D175,'[1]2024'!$B:$B,0),MATCH(I$4,'[1]2024'!$2:$2,0)),0)++IFERROR(INDEX('[1]2024'!$A:$Q,MATCH($C$3&amp;$D175,'[1]2024'!$B:$B,0),MATCH(I$4,'[1]2024'!$2:$2,0)),0)++IFERROR(INDEX('[1]2024'!$A:$Q,MATCH($D$3&amp;$D175,'[1]2024'!$B:$B,0),MATCH(I$4,'[1]2024'!$2:$2,0)),0)</f>
        <v>0</v>
      </c>
      <c r="J175" s="264">
        <f>IFERROR(INDEX('[1]2024'!$A:$Q,MATCH($A$3&amp;$D175,'[1]2024'!$B:$B,0),MATCH(J$4,'[1]2024'!$2:$2,0)),0)+IFERROR(INDEX('[1]2024'!$A:$Q,MATCH($B$3&amp;$D175,'[1]2024'!$B:$B,0),MATCH(J$4,'[1]2024'!$2:$2,0)),0)++IFERROR(INDEX('[1]2024'!$A:$Q,MATCH($C$3&amp;$D175,'[1]2024'!$B:$B,0),MATCH(J$4,'[1]2024'!$2:$2,0)),0)++IFERROR(INDEX('[1]2024'!$A:$Q,MATCH($D$3&amp;$D175,'[1]2024'!$B:$B,0),MATCH(J$4,'[1]2024'!$2:$2,0)),0)</f>
        <v>0</v>
      </c>
      <c r="K175" s="264">
        <f>IFERROR(INDEX('[1]2024'!$A:$Q,MATCH($A$3&amp;$D175,'[1]2024'!$B:$B,0),MATCH(K$4,'[1]2024'!$2:$2,0)),0)+IFERROR(INDEX('[1]2024'!$A:$Q,MATCH($B$3&amp;$D175,'[1]2024'!$B:$B,0),MATCH(K$4,'[1]2024'!$2:$2,0)),0)++IFERROR(INDEX('[1]2024'!$A:$Q,MATCH($C$3&amp;$D175,'[1]2024'!$B:$B,0),MATCH(K$4,'[1]2024'!$2:$2,0)),0)++IFERROR(INDEX('[1]2024'!$A:$Q,MATCH($D$3&amp;$D175,'[1]2024'!$B:$B,0),MATCH(K$4,'[1]2024'!$2:$2,0)),0)</f>
        <v>0</v>
      </c>
      <c r="L175" s="264">
        <f>IFERROR(INDEX('[1]2024'!$A:$Q,MATCH($A$3&amp;$D175,'[1]2024'!$B:$B,0),MATCH(L$4,'[1]2024'!$2:$2,0)),0)+IFERROR(INDEX('[1]2024'!$A:$Q,MATCH($B$3&amp;$D175,'[1]2024'!$B:$B,0),MATCH(L$4,'[1]2024'!$2:$2,0)),0)++IFERROR(INDEX('[1]2024'!$A:$Q,MATCH($C$3&amp;$D175,'[1]2024'!$B:$B,0),MATCH(L$4,'[1]2024'!$2:$2,0)),0)++IFERROR(INDEX('[1]2024'!$A:$Q,MATCH($D$3&amp;$D175,'[1]2024'!$B:$B,0),MATCH(L$4,'[1]2024'!$2:$2,0)),0)</f>
        <v>0</v>
      </c>
      <c r="M175" s="264">
        <f>IFERROR(INDEX('[1]2024'!$A:$Q,MATCH($A$3&amp;$D175,'[1]2024'!$B:$B,0),MATCH(M$4,'[1]2024'!$2:$2,0)),0)+IFERROR(INDEX('[1]2024'!$A:$Q,MATCH($B$3&amp;$D175,'[1]2024'!$B:$B,0),MATCH(M$4,'[1]2024'!$2:$2,0)),0)++IFERROR(INDEX('[1]2024'!$A:$Q,MATCH($C$3&amp;$D175,'[1]2024'!$B:$B,0),MATCH(M$4,'[1]2024'!$2:$2,0)),0)++IFERROR(INDEX('[1]2024'!$A:$Q,MATCH($D$3&amp;$D175,'[1]2024'!$B:$B,0),MATCH(M$4,'[1]2024'!$2:$2,0)),0)</f>
        <v>0</v>
      </c>
      <c r="N175" s="264">
        <f>IFERROR(INDEX('[1]2024'!$A:$Q,MATCH($A$3&amp;$D175,'[1]2024'!$B:$B,0),MATCH(N$4,'[1]2024'!$2:$2,0)),0)+IFERROR(INDEX('[1]2024'!$A:$Q,MATCH($B$3&amp;$D175,'[1]2024'!$B:$B,0),MATCH(N$4,'[1]2024'!$2:$2,0)),0)++IFERROR(INDEX('[1]2024'!$A:$Q,MATCH($C$3&amp;$D175,'[1]2024'!$B:$B,0),MATCH(N$4,'[1]2024'!$2:$2,0)),0)++IFERROR(INDEX('[1]2024'!$A:$Q,MATCH($D$3&amp;$D175,'[1]2024'!$B:$B,0),MATCH(N$4,'[1]2024'!$2:$2,0)),0)</f>
        <v>0</v>
      </c>
      <c r="O175" s="264">
        <f>IFERROR(INDEX('[1]2024'!$A:$Q,MATCH($A$3&amp;$D175,'[1]2024'!$B:$B,0),MATCH(O$4,'[1]2024'!$2:$2,0)),0)+IFERROR(INDEX('[1]2024'!$A:$Q,MATCH($B$3&amp;$D175,'[1]2024'!$B:$B,0),MATCH(O$4,'[1]2024'!$2:$2,0)),0)++IFERROR(INDEX('[1]2024'!$A:$Q,MATCH($C$3&amp;$D175,'[1]2024'!$B:$B,0),MATCH(O$4,'[1]2024'!$2:$2,0)),0)++IFERROR(INDEX('[1]2024'!$A:$Q,MATCH($D$3&amp;$D175,'[1]2024'!$B:$B,0),MATCH(O$4,'[1]2024'!$2:$2,0)),0)</f>
        <v>0</v>
      </c>
      <c r="P175" s="264">
        <f>IFERROR(INDEX('[1]2024'!$A:$Q,MATCH($A$3&amp;$D175,'[1]2024'!$B:$B,0),MATCH(P$4,'[1]2024'!$2:$2,0)),0)+IFERROR(INDEX('[1]2024'!$A:$Q,MATCH($B$3&amp;$D175,'[1]2024'!$B:$B,0),MATCH(P$4,'[1]2024'!$2:$2,0)),0)++IFERROR(INDEX('[1]2024'!$A:$Q,MATCH($C$3&amp;$D175,'[1]2024'!$B:$B,0),MATCH(P$4,'[1]2024'!$2:$2,0)),0)++IFERROR(INDEX('[1]2024'!$A:$Q,MATCH($D$3&amp;$D175,'[1]2024'!$B:$B,0),MATCH(P$4,'[1]2024'!$2:$2,0)),0)</f>
        <v>0</v>
      </c>
      <c r="Q175" s="264">
        <f>IFERROR(INDEX('[1]2024'!$A:$Q,MATCH($A$3&amp;$D175,'[1]2024'!$B:$B,0),MATCH(Q$4,'[1]2024'!$2:$2,0)),0)+IFERROR(INDEX('[1]2024'!$A:$Q,MATCH($B$3&amp;$D175,'[1]2024'!$B:$B,0),MATCH(Q$4,'[1]2024'!$2:$2,0)),0)++IFERROR(INDEX('[1]2024'!$A:$Q,MATCH($C$3&amp;$D175,'[1]2024'!$B:$B,0),MATCH(Q$4,'[1]2024'!$2:$2,0)),0)++IFERROR(INDEX('[1]2024'!$A:$Q,MATCH($D$3&amp;$D175,'[1]2024'!$B:$B,0),MATCH(Q$4,'[1]2024'!$2:$2,0)),0)</f>
        <v>0</v>
      </c>
      <c r="R175" s="264">
        <f>IFERROR(INDEX('[1]2024'!$A:$Q,MATCH($A$3&amp;$D175,'[1]2024'!$B:$B,0),MATCH(R$4,'[1]2024'!$2:$2,0)),0)+IFERROR(INDEX('[1]2024'!$A:$Q,MATCH($B$3&amp;$D175,'[1]2024'!$B:$B,0),MATCH(R$4,'[1]2024'!$2:$2,0)),0)++IFERROR(INDEX('[1]2024'!$A:$Q,MATCH($C$3&amp;$D175,'[1]2024'!$B:$B,0),MATCH(R$4,'[1]2024'!$2:$2,0)),0)++IFERROR(INDEX('[1]2024'!$A:$Q,MATCH($D$3&amp;$D175,'[1]2024'!$B:$B,0),MATCH(R$4,'[1]2024'!$2:$2,0)),0)</f>
        <v>0</v>
      </c>
      <c r="S175" s="264">
        <f>IFERROR(INDEX('[1]2024'!$A:$Q,MATCH($A$3&amp;$D175,'[1]2024'!$B:$B,0),MATCH(S$4,'[1]2024'!$2:$2,0)),0)+IFERROR(INDEX('[1]2024'!$A:$Q,MATCH($B$3&amp;$D175,'[1]2024'!$B:$B,0),MATCH(S$4,'[1]2024'!$2:$2,0)),0)++IFERROR(INDEX('[1]2024'!$A:$Q,MATCH($C$3&amp;$D175,'[1]2024'!$B:$B,0),MATCH(S$4,'[1]2024'!$2:$2,0)),0)++IFERROR(INDEX('[1]2024'!$A:$Q,MATCH($D$3&amp;$D175,'[1]2024'!$B:$B,0),MATCH(S$4,'[1]2024'!$2:$2,0)),0)</f>
        <v>0</v>
      </c>
      <c r="T175" s="75">
        <v>0</v>
      </c>
      <c r="U175" s="245">
        <f>SUM(V175:AG175)</f>
        <v>0</v>
      </c>
      <c r="V175" s="246">
        <v>0</v>
      </c>
      <c r="W175" s="247">
        <v>0</v>
      </c>
      <c r="X175" s="247">
        <v>0</v>
      </c>
      <c r="Y175" s="247">
        <v>0</v>
      </c>
      <c r="Z175" s="247">
        <v>0</v>
      </c>
      <c r="AA175" s="247">
        <v>0</v>
      </c>
      <c r="AB175" s="247">
        <v>0</v>
      </c>
      <c r="AC175" s="247">
        <v>0</v>
      </c>
      <c r="AD175" s="247">
        <v>0</v>
      </c>
      <c r="AE175" s="247">
        <v>0</v>
      </c>
      <c r="AF175" s="247">
        <v>0</v>
      </c>
      <c r="AG175" s="248">
        <v>0</v>
      </c>
      <c r="AH175" s="245">
        <f>송도공장장!AH175+제조팀!AH175+송도밸리데이션팀!AH175+송도생산지원팀!AH175+송도설비관리팀!AH175+품질관리6팀!AH175+품질보증3팀!AH175</f>
        <v>0</v>
      </c>
      <c r="AI175" s="245">
        <f>송도공장장!AI175+제조팀!AI175+송도밸리데이션팀!AI175+송도생산지원팀!AI175+송도설비관리팀!AI175+품질관리6팀!AI175+품질보증3팀!AI175</f>
        <v>0</v>
      </c>
      <c r="AJ175" s="245">
        <f>송도공장장!AJ175+제조팀!AJ175+송도밸리데이션팀!AJ175+송도생산지원팀!AJ175+송도설비관리팀!AJ175+품질관리6팀!AJ175+품질보증3팀!AJ175</f>
        <v>0</v>
      </c>
      <c r="AK175" s="245">
        <f>송도공장장!AK175+제조팀!AK175+송도밸리데이션팀!AK175+송도생산지원팀!AK175+송도설비관리팀!AK175+품질관리6팀!AK175+품질보증3팀!AK175</f>
        <v>0</v>
      </c>
      <c r="AL175" s="245">
        <f>송도공장장!AL175+제조팀!AL175+송도밸리데이션팀!AL175+송도생산지원팀!AL175+송도설비관리팀!AL175+품질관리6팀!AL175+품질보증3팀!AL175</f>
        <v>0</v>
      </c>
      <c r="AM175" s="245">
        <f>송도공장장!AM175+제조팀!AM175+송도밸리데이션팀!AM175+송도생산지원팀!AM175+송도설비관리팀!AM175+품질관리6팀!AM175+품질보증3팀!AM175</f>
        <v>0</v>
      </c>
      <c r="AN175" s="245">
        <f>송도공장장!AN175+제조팀!AN175+송도밸리데이션팀!AN175+송도생산지원팀!AN175+송도설비관리팀!AN175+품질관리6팀!AN175+품질보증3팀!AN175</f>
        <v>0</v>
      </c>
      <c r="AO175" s="245">
        <f>송도공장장!AO175+제조팀!AO175+송도밸리데이션팀!AO175+송도생산지원팀!AO175+송도설비관리팀!AO175+품질관리6팀!AO175+품질보증3팀!AO175</f>
        <v>0</v>
      </c>
      <c r="AP175" s="245">
        <f>송도공장장!AP175+제조팀!AP175+송도밸리데이션팀!AP175+송도생산지원팀!AP175+송도설비관리팀!AP175+품질관리6팀!AP175+품질보증3팀!AP175</f>
        <v>0</v>
      </c>
      <c r="AQ175" s="245">
        <f>송도공장장!AQ175+제조팀!AQ175+송도밸리데이션팀!AQ175+송도생산지원팀!AQ175+송도설비관리팀!AQ175+품질관리6팀!AQ175+품질보증3팀!AQ175</f>
        <v>0</v>
      </c>
      <c r="AR175" s="245">
        <f>송도공장장!AR175+제조팀!AR175+송도밸리데이션팀!AR175+송도생산지원팀!AR175+송도설비관리팀!AR175+품질관리6팀!AR175+품질보증3팀!AR175</f>
        <v>0</v>
      </c>
      <c r="AS175" s="245">
        <f>송도공장장!AS175+제조팀!AS175+송도밸리데이션팀!AS175+송도생산지원팀!AS175+송도설비관리팀!AS175+품질관리6팀!AS175+품질보증3팀!AS175</f>
        <v>0</v>
      </c>
      <c r="AT175" s="245">
        <f>송도공장장!AT175+제조팀!AT175+송도밸리데이션팀!AT175+송도생산지원팀!AT175+송도설비관리팀!AT175+품질관리6팀!AT175+품질보증3팀!AT175</f>
        <v>0</v>
      </c>
      <c r="AU175" s="245">
        <f t="shared" si="130"/>
        <v>0</v>
      </c>
      <c r="AV175" s="245">
        <f t="shared" si="152"/>
        <v>0</v>
      </c>
      <c r="AW175" s="245">
        <f t="shared" si="153"/>
        <v>0</v>
      </c>
      <c r="AX175" s="245">
        <f t="shared" si="154"/>
        <v>0</v>
      </c>
      <c r="AY175" s="245">
        <f>IF($BC175="O",1.05*$AH175,$AH175)</f>
        <v>0</v>
      </c>
      <c r="AZ175" s="245">
        <f>IF($BC175="O",1.05*$AY175,$AY175)</f>
        <v>0</v>
      </c>
      <c r="BA175" s="245">
        <f>IF($BC175="O",1.05*$AZ175,$AZ175)</f>
        <v>0</v>
      </c>
      <c r="BB175" s="250"/>
      <c r="BC175" s="251" t="s">
        <v>24</v>
      </c>
      <c r="BD175" s="261"/>
      <c r="BE175" s="246">
        <v>0</v>
      </c>
      <c r="BF175" s="246">
        <v>0</v>
      </c>
      <c r="BG175" s="246">
        <v>0</v>
      </c>
      <c r="BH175" s="265">
        <f t="shared" si="155"/>
        <v>0</v>
      </c>
    </row>
    <row r="176" spans="1:60" outlineLevel="1" x14ac:dyDescent="0.3">
      <c r="A176" s="115" t="s">
        <v>336</v>
      </c>
      <c r="B176" s="299" t="s">
        <v>337</v>
      </c>
      <c r="C176" s="299" t="s">
        <v>31</v>
      </c>
      <c r="D176" s="300">
        <v>5123130</v>
      </c>
      <c r="E176" s="300" t="s">
        <v>338</v>
      </c>
      <c r="F176" s="301">
        <v>0</v>
      </c>
      <c r="G176" s="302">
        <f>SUM(H176:S176)</f>
        <v>0</v>
      </c>
      <c r="H176" s="264">
        <f>IFERROR(INDEX('[1]2024'!$A:$Q,MATCH($A$3&amp;$D176,'[1]2024'!$B:$B,0),MATCH(H$4,'[1]2024'!$2:$2,0)),0)+IFERROR(INDEX('[1]2024'!$A:$Q,MATCH($B$3&amp;$D176,'[1]2024'!$B:$B,0),MATCH(H$4,'[1]2024'!$2:$2,0)),0)++IFERROR(INDEX('[1]2024'!$A:$Q,MATCH($C$3&amp;$D176,'[1]2024'!$B:$B,0),MATCH(H$4,'[1]2024'!$2:$2,0)),0)++IFERROR(INDEX('[1]2024'!$A:$Q,MATCH($D$3&amp;$D176,'[1]2024'!$B:$B,0),MATCH(H$4,'[1]2024'!$2:$2,0)),0)</f>
        <v>0</v>
      </c>
      <c r="I176" s="264">
        <f>IFERROR(INDEX('[1]2024'!$A:$Q,MATCH($A$3&amp;$D176,'[1]2024'!$B:$B,0),MATCH(I$4,'[1]2024'!$2:$2,0)),0)+IFERROR(INDEX('[1]2024'!$A:$Q,MATCH($B$3&amp;$D176,'[1]2024'!$B:$B,0),MATCH(I$4,'[1]2024'!$2:$2,0)),0)++IFERROR(INDEX('[1]2024'!$A:$Q,MATCH($C$3&amp;$D176,'[1]2024'!$B:$B,0),MATCH(I$4,'[1]2024'!$2:$2,0)),0)++IFERROR(INDEX('[1]2024'!$A:$Q,MATCH($D$3&amp;$D176,'[1]2024'!$B:$B,0),MATCH(I$4,'[1]2024'!$2:$2,0)),0)</f>
        <v>0</v>
      </c>
      <c r="J176" s="264">
        <f>IFERROR(INDEX('[1]2024'!$A:$Q,MATCH($A$3&amp;$D176,'[1]2024'!$B:$B,0),MATCH(J$4,'[1]2024'!$2:$2,0)),0)+IFERROR(INDEX('[1]2024'!$A:$Q,MATCH($B$3&amp;$D176,'[1]2024'!$B:$B,0),MATCH(J$4,'[1]2024'!$2:$2,0)),0)++IFERROR(INDEX('[1]2024'!$A:$Q,MATCH($C$3&amp;$D176,'[1]2024'!$B:$B,0),MATCH(J$4,'[1]2024'!$2:$2,0)),0)++IFERROR(INDEX('[1]2024'!$A:$Q,MATCH($D$3&amp;$D176,'[1]2024'!$B:$B,0),MATCH(J$4,'[1]2024'!$2:$2,0)),0)</f>
        <v>0</v>
      </c>
      <c r="K176" s="264">
        <f>IFERROR(INDEX('[1]2024'!$A:$Q,MATCH($A$3&amp;$D176,'[1]2024'!$B:$B,0),MATCH(K$4,'[1]2024'!$2:$2,0)),0)+IFERROR(INDEX('[1]2024'!$A:$Q,MATCH($B$3&amp;$D176,'[1]2024'!$B:$B,0),MATCH(K$4,'[1]2024'!$2:$2,0)),0)++IFERROR(INDEX('[1]2024'!$A:$Q,MATCH($C$3&amp;$D176,'[1]2024'!$B:$B,0),MATCH(K$4,'[1]2024'!$2:$2,0)),0)++IFERROR(INDEX('[1]2024'!$A:$Q,MATCH($D$3&amp;$D176,'[1]2024'!$B:$B,0),MATCH(K$4,'[1]2024'!$2:$2,0)),0)</f>
        <v>0</v>
      </c>
      <c r="L176" s="264">
        <f>IFERROR(INDEX('[1]2024'!$A:$Q,MATCH($A$3&amp;$D176,'[1]2024'!$B:$B,0),MATCH(L$4,'[1]2024'!$2:$2,0)),0)+IFERROR(INDEX('[1]2024'!$A:$Q,MATCH($B$3&amp;$D176,'[1]2024'!$B:$B,0),MATCH(L$4,'[1]2024'!$2:$2,0)),0)++IFERROR(INDEX('[1]2024'!$A:$Q,MATCH($C$3&amp;$D176,'[1]2024'!$B:$B,0),MATCH(L$4,'[1]2024'!$2:$2,0)),0)++IFERROR(INDEX('[1]2024'!$A:$Q,MATCH($D$3&amp;$D176,'[1]2024'!$B:$B,0),MATCH(L$4,'[1]2024'!$2:$2,0)),0)</f>
        <v>0</v>
      </c>
      <c r="M176" s="264">
        <f>IFERROR(INDEX('[1]2024'!$A:$Q,MATCH($A$3&amp;$D176,'[1]2024'!$B:$B,0),MATCH(M$4,'[1]2024'!$2:$2,0)),0)+IFERROR(INDEX('[1]2024'!$A:$Q,MATCH($B$3&amp;$D176,'[1]2024'!$B:$B,0),MATCH(M$4,'[1]2024'!$2:$2,0)),0)++IFERROR(INDEX('[1]2024'!$A:$Q,MATCH($C$3&amp;$D176,'[1]2024'!$B:$B,0),MATCH(M$4,'[1]2024'!$2:$2,0)),0)++IFERROR(INDEX('[1]2024'!$A:$Q,MATCH($D$3&amp;$D176,'[1]2024'!$B:$B,0),MATCH(M$4,'[1]2024'!$2:$2,0)),0)</f>
        <v>0</v>
      </c>
      <c r="N176" s="264">
        <f>IFERROR(INDEX('[1]2024'!$A:$Q,MATCH($A$3&amp;$D176,'[1]2024'!$B:$B,0),MATCH(N$4,'[1]2024'!$2:$2,0)),0)+IFERROR(INDEX('[1]2024'!$A:$Q,MATCH($B$3&amp;$D176,'[1]2024'!$B:$B,0),MATCH(N$4,'[1]2024'!$2:$2,0)),0)++IFERROR(INDEX('[1]2024'!$A:$Q,MATCH($C$3&amp;$D176,'[1]2024'!$B:$B,0),MATCH(N$4,'[1]2024'!$2:$2,0)),0)++IFERROR(INDEX('[1]2024'!$A:$Q,MATCH($D$3&amp;$D176,'[1]2024'!$B:$B,0),MATCH(N$4,'[1]2024'!$2:$2,0)),0)</f>
        <v>0</v>
      </c>
      <c r="O176" s="264">
        <f>IFERROR(INDEX('[1]2024'!$A:$Q,MATCH($A$3&amp;$D176,'[1]2024'!$B:$B,0),MATCH(O$4,'[1]2024'!$2:$2,0)),0)+IFERROR(INDEX('[1]2024'!$A:$Q,MATCH($B$3&amp;$D176,'[1]2024'!$B:$B,0),MATCH(O$4,'[1]2024'!$2:$2,0)),0)++IFERROR(INDEX('[1]2024'!$A:$Q,MATCH($C$3&amp;$D176,'[1]2024'!$B:$B,0),MATCH(O$4,'[1]2024'!$2:$2,0)),0)++IFERROR(INDEX('[1]2024'!$A:$Q,MATCH($D$3&amp;$D176,'[1]2024'!$B:$B,0),MATCH(O$4,'[1]2024'!$2:$2,0)),0)</f>
        <v>0</v>
      </c>
      <c r="P176" s="264">
        <f>IFERROR(INDEX('[1]2024'!$A:$Q,MATCH($A$3&amp;$D176,'[1]2024'!$B:$B,0),MATCH(P$4,'[1]2024'!$2:$2,0)),0)+IFERROR(INDEX('[1]2024'!$A:$Q,MATCH($B$3&amp;$D176,'[1]2024'!$B:$B,0),MATCH(P$4,'[1]2024'!$2:$2,0)),0)++IFERROR(INDEX('[1]2024'!$A:$Q,MATCH($C$3&amp;$D176,'[1]2024'!$B:$B,0),MATCH(P$4,'[1]2024'!$2:$2,0)),0)++IFERROR(INDEX('[1]2024'!$A:$Q,MATCH($D$3&amp;$D176,'[1]2024'!$B:$B,0),MATCH(P$4,'[1]2024'!$2:$2,0)),0)</f>
        <v>0</v>
      </c>
      <c r="Q176" s="264">
        <f>IFERROR(INDEX('[1]2024'!$A:$Q,MATCH($A$3&amp;$D176,'[1]2024'!$B:$B,0),MATCH(Q$4,'[1]2024'!$2:$2,0)),0)+IFERROR(INDEX('[1]2024'!$A:$Q,MATCH($B$3&amp;$D176,'[1]2024'!$B:$B,0),MATCH(Q$4,'[1]2024'!$2:$2,0)),0)++IFERROR(INDEX('[1]2024'!$A:$Q,MATCH($C$3&amp;$D176,'[1]2024'!$B:$B,0),MATCH(Q$4,'[1]2024'!$2:$2,0)),0)++IFERROR(INDEX('[1]2024'!$A:$Q,MATCH($D$3&amp;$D176,'[1]2024'!$B:$B,0),MATCH(Q$4,'[1]2024'!$2:$2,0)),0)</f>
        <v>0</v>
      </c>
      <c r="R176" s="264">
        <f>IFERROR(INDEX('[1]2024'!$A:$Q,MATCH($A$3&amp;$D176,'[1]2024'!$B:$B,0),MATCH(R$4,'[1]2024'!$2:$2,0)),0)+IFERROR(INDEX('[1]2024'!$A:$Q,MATCH($B$3&amp;$D176,'[1]2024'!$B:$B,0),MATCH(R$4,'[1]2024'!$2:$2,0)),0)++IFERROR(INDEX('[1]2024'!$A:$Q,MATCH($C$3&amp;$D176,'[1]2024'!$B:$B,0),MATCH(R$4,'[1]2024'!$2:$2,0)),0)++IFERROR(INDEX('[1]2024'!$A:$Q,MATCH($D$3&amp;$D176,'[1]2024'!$B:$B,0),MATCH(R$4,'[1]2024'!$2:$2,0)),0)</f>
        <v>0</v>
      </c>
      <c r="S176" s="264">
        <f>IFERROR(INDEX('[1]2024'!$A:$Q,MATCH($A$3&amp;$D176,'[1]2024'!$B:$B,0),MATCH(S$4,'[1]2024'!$2:$2,0)),0)+IFERROR(INDEX('[1]2024'!$A:$Q,MATCH($B$3&amp;$D176,'[1]2024'!$B:$B,0),MATCH(S$4,'[1]2024'!$2:$2,0)),0)++IFERROR(INDEX('[1]2024'!$A:$Q,MATCH($C$3&amp;$D176,'[1]2024'!$B:$B,0),MATCH(S$4,'[1]2024'!$2:$2,0)),0)++IFERROR(INDEX('[1]2024'!$A:$Q,MATCH($D$3&amp;$D176,'[1]2024'!$B:$B,0),MATCH(S$4,'[1]2024'!$2:$2,0)),0)</f>
        <v>0</v>
      </c>
      <c r="T176" s="120">
        <v>0</v>
      </c>
      <c r="U176" s="302">
        <f>SUM(V176:AG176)</f>
        <v>0</v>
      </c>
      <c r="V176" s="303">
        <v>0</v>
      </c>
      <c r="W176" s="304">
        <v>0</v>
      </c>
      <c r="X176" s="304">
        <v>0</v>
      </c>
      <c r="Y176" s="304">
        <v>0</v>
      </c>
      <c r="Z176" s="304">
        <v>0</v>
      </c>
      <c r="AA176" s="304">
        <v>0</v>
      </c>
      <c r="AB176" s="304">
        <v>0</v>
      </c>
      <c r="AC176" s="304">
        <v>0</v>
      </c>
      <c r="AD176" s="304">
        <v>0</v>
      </c>
      <c r="AE176" s="304">
        <v>0</v>
      </c>
      <c r="AF176" s="304">
        <v>0</v>
      </c>
      <c r="AG176" s="305">
        <v>0</v>
      </c>
      <c r="AH176" s="302">
        <f>송도공장장!AH176+제조팀!AH176+송도밸리데이션팀!AH176+송도생산지원팀!AH176+송도설비관리팀!AH176+품질관리6팀!AH176+품질보증3팀!AH176</f>
        <v>0</v>
      </c>
      <c r="AI176" s="302">
        <f>송도공장장!AI176+제조팀!AI176+송도밸리데이션팀!AI176+송도생산지원팀!AI176+송도설비관리팀!AI176+품질관리6팀!AI176+품질보증3팀!AI176</f>
        <v>0</v>
      </c>
      <c r="AJ176" s="302">
        <f>송도공장장!AJ176+제조팀!AJ176+송도밸리데이션팀!AJ176+송도생산지원팀!AJ176+송도설비관리팀!AJ176+품질관리6팀!AJ176+품질보증3팀!AJ176</f>
        <v>0</v>
      </c>
      <c r="AK176" s="302">
        <f>송도공장장!AK176+제조팀!AK176+송도밸리데이션팀!AK176+송도생산지원팀!AK176+송도설비관리팀!AK176+품질관리6팀!AK176+품질보증3팀!AK176</f>
        <v>0</v>
      </c>
      <c r="AL176" s="302">
        <f>송도공장장!AL176+제조팀!AL176+송도밸리데이션팀!AL176+송도생산지원팀!AL176+송도설비관리팀!AL176+품질관리6팀!AL176+품질보증3팀!AL176</f>
        <v>0</v>
      </c>
      <c r="AM176" s="302">
        <f>송도공장장!AM176+제조팀!AM176+송도밸리데이션팀!AM176+송도생산지원팀!AM176+송도설비관리팀!AM176+품질관리6팀!AM176+품질보증3팀!AM176</f>
        <v>0</v>
      </c>
      <c r="AN176" s="302">
        <f>송도공장장!AN176+제조팀!AN176+송도밸리데이션팀!AN176+송도생산지원팀!AN176+송도설비관리팀!AN176+품질관리6팀!AN176+품질보증3팀!AN176</f>
        <v>0</v>
      </c>
      <c r="AO176" s="302">
        <f>송도공장장!AO176+제조팀!AO176+송도밸리데이션팀!AO176+송도생산지원팀!AO176+송도설비관리팀!AO176+품질관리6팀!AO176+품질보증3팀!AO176</f>
        <v>0</v>
      </c>
      <c r="AP176" s="302">
        <f>송도공장장!AP176+제조팀!AP176+송도밸리데이션팀!AP176+송도생산지원팀!AP176+송도설비관리팀!AP176+품질관리6팀!AP176+품질보증3팀!AP176</f>
        <v>0</v>
      </c>
      <c r="AQ176" s="302">
        <f>송도공장장!AQ176+제조팀!AQ176+송도밸리데이션팀!AQ176+송도생산지원팀!AQ176+송도설비관리팀!AQ176+품질관리6팀!AQ176+품질보증3팀!AQ176</f>
        <v>0</v>
      </c>
      <c r="AR176" s="302">
        <f>송도공장장!AR176+제조팀!AR176+송도밸리데이션팀!AR176+송도생산지원팀!AR176+송도설비관리팀!AR176+품질관리6팀!AR176+품질보증3팀!AR176</f>
        <v>0</v>
      </c>
      <c r="AS176" s="302">
        <f>송도공장장!AS176+제조팀!AS176+송도밸리데이션팀!AS176+송도생산지원팀!AS176+송도설비관리팀!AS176+품질관리6팀!AS176+품질보증3팀!AS176</f>
        <v>0</v>
      </c>
      <c r="AT176" s="302">
        <f>송도공장장!AT176+제조팀!AT176+송도밸리데이션팀!AT176+송도생산지원팀!AT176+송도설비관리팀!AT176+품질관리6팀!AT176+품질보증3팀!AT176</f>
        <v>0</v>
      </c>
      <c r="AU176" s="302">
        <f t="shared" si="130"/>
        <v>0</v>
      </c>
      <c r="AV176" s="302">
        <f t="shared" si="152"/>
        <v>0</v>
      </c>
      <c r="AW176" s="302">
        <f t="shared" si="153"/>
        <v>0</v>
      </c>
      <c r="AX176" s="302">
        <f t="shared" si="154"/>
        <v>0</v>
      </c>
      <c r="AY176" s="302">
        <f>IF($BC176="O",1.05*$AH176,$AH176)</f>
        <v>0</v>
      </c>
      <c r="AZ176" s="302">
        <f>IF($BC176="O",1.05*$AY176,$AY176)</f>
        <v>0</v>
      </c>
      <c r="BA176" s="302">
        <f>IF($BC176="O",1.05*$AZ176,$AZ176)</f>
        <v>0</v>
      </c>
      <c r="BB176" s="306"/>
      <c r="BC176" s="307" t="s">
        <v>24</v>
      </c>
      <c r="BD176" s="308"/>
      <c r="BE176" s="303">
        <v>0</v>
      </c>
      <c r="BF176" s="303">
        <v>0</v>
      </c>
      <c r="BG176" s="303">
        <v>0</v>
      </c>
      <c r="BH176" s="309">
        <f t="shared" si="155"/>
        <v>0</v>
      </c>
    </row>
  </sheetData>
  <phoneticPr fontId="3" type="noConversion"/>
  <conditionalFormatting sqref="U101:U173 U26:U99">
    <cfRule type="expression" dxfId="7" priority="4">
      <formula>#REF!&lt;U26</formula>
    </cfRule>
  </conditionalFormatting>
  <conditionalFormatting sqref="G10:G99 G101:G173">
    <cfRule type="expression" dxfId="6" priority="3">
      <formula>#REF!&lt;G10</formula>
    </cfRule>
  </conditionalFormatting>
  <conditionalFormatting sqref="T9:T25 T101:T173 T27:T99">
    <cfRule type="expression" dxfId="5" priority="2">
      <formula>#REF!&lt;T9</formula>
    </cfRule>
  </conditionalFormatting>
  <conditionalFormatting sqref="U22">
    <cfRule type="expression" dxfId="4" priority="1">
      <formula>#REF!&lt;U22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3EF46-B1CD-4D4D-A817-4B78C1582F8B}">
  <sheetPr>
    <tabColor theme="9"/>
  </sheetPr>
  <dimension ref="A1:BH176"/>
  <sheetViews>
    <sheetView zoomScale="85" zoomScaleNormal="85" workbookViewId="0">
      <pane xSplit="5" ySplit="4" topLeftCell="AE20" activePane="bottomRight" state="frozen"/>
      <selection activeCell="AI146" sqref="AI146"/>
      <selection pane="topRight" activeCell="AI146" sqref="AI146"/>
      <selection pane="bottomLeft" activeCell="AI146" sqref="AI146"/>
      <selection pane="bottomRight" activeCell="AY33" sqref="AY33"/>
    </sheetView>
  </sheetViews>
  <sheetFormatPr defaultColWidth="9" defaultRowHeight="16.5" outlineLevelRow="1" outlineLevelCol="1" x14ac:dyDescent="0.3"/>
  <cols>
    <col min="1" max="1" width="41" style="137" customWidth="1"/>
    <col min="2" max="2" width="27.75" style="137" hidden="1" customWidth="1" outlineLevel="1"/>
    <col min="3" max="3" width="9.875" style="137" hidden="1" customWidth="1" outlineLevel="1"/>
    <col min="4" max="4" width="9.25" style="138" hidden="1" customWidth="1" outlineLevel="1"/>
    <col min="5" max="5" width="13.25" style="138" hidden="1" customWidth="1" outlineLevel="1"/>
    <col min="6" max="6" width="11.375" style="138" bestFit="1" customWidth="1" collapsed="1"/>
    <col min="7" max="7" width="12.875" style="138" bestFit="1" customWidth="1"/>
    <col min="8" max="19" width="14.25" style="139" customWidth="1" outlineLevel="1"/>
    <col min="20" max="20" width="14.25" style="139" customWidth="1"/>
    <col min="21" max="21" width="12" style="137" bestFit="1" customWidth="1"/>
    <col min="22" max="33" width="14.25" style="137" customWidth="1" outlineLevel="1"/>
    <col min="34" max="34" width="14.25" style="137" bestFit="1" customWidth="1"/>
    <col min="35" max="46" width="14.25" style="137" customWidth="1" outlineLevel="1"/>
    <col min="47" max="53" width="14.25" style="137" customWidth="1"/>
    <col min="54" max="54" width="73.375" style="137" bestFit="1" customWidth="1"/>
    <col min="55" max="55" width="21.625" style="137" bestFit="1" customWidth="1"/>
    <col min="56" max="56" width="21.625" style="137" customWidth="1"/>
    <col min="57" max="60" width="12.875" style="138" customWidth="1" outlineLevel="1"/>
    <col min="61" max="16384" width="9" style="137"/>
  </cols>
  <sheetData>
    <row r="1" spans="1:60" x14ac:dyDescent="0.3">
      <c r="A1" s="190" t="s">
        <v>340</v>
      </c>
    </row>
    <row r="2" spans="1:60" x14ac:dyDescent="0.3">
      <c r="A2" s="137" t="s">
        <v>0</v>
      </c>
    </row>
    <row r="3" spans="1:60" ht="17.25" thickBot="1" x14ac:dyDescent="0.35">
      <c r="A3" s="4" t="s">
        <v>341</v>
      </c>
      <c r="N3" s="186">
        <v>2023.07</v>
      </c>
      <c r="O3" s="186">
        <v>2023.08</v>
      </c>
      <c r="P3" s="186">
        <v>2023.09</v>
      </c>
      <c r="Q3" s="186">
        <v>2023.1</v>
      </c>
      <c r="R3" s="186">
        <v>2023.11</v>
      </c>
      <c r="S3" s="186">
        <v>2023.12</v>
      </c>
      <c r="T3" s="186"/>
    </row>
    <row r="4" spans="1:60" ht="18" thickTop="1" thickBot="1" x14ac:dyDescent="0.35">
      <c r="A4" s="6" t="s">
        <v>1</v>
      </c>
      <c r="B4" s="6" t="s">
        <v>2</v>
      </c>
      <c r="C4" s="7" t="s">
        <v>3</v>
      </c>
      <c r="D4" s="7" t="s">
        <v>4</v>
      </c>
      <c r="E4" s="7" t="s">
        <v>5</v>
      </c>
      <c r="F4" s="8" t="s">
        <v>6</v>
      </c>
      <c r="G4" s="6" t="s">
        <v>7</v>
      </c>
      <c r="H4" s="9">
        <v>2024.01</v>
      </c>
      <c r="I4" s="10">
        <v>2024.02</v>
      </c>
      <c r="J4" s="10">
        <v>2024.03</v>
      </c>
      <c r="K4" s="10">
        <v>2024.04</v>
      </c>
      <c r="L4" s="10">
        <v>2024.05</v>
      </c>
      <c r="M4" s="11">
        <v>2024.06</v>
      </c>
      <c r="N4" s="11">
        <v>2024.07</v>
      </c>
      <c r="O4" s="11">
        <v>2024.08</v>
      </c>
      <c r="P4" s="11">
        <v>2024.09</v>
      </c>
      <c r="Q4" s="11">
        <v>2024.1</v>
      </c>
      <c r="R4" s="11">
        <v>2024.11</v>
      </c>
      <c r="S4" s="11">
        <v>2024.12</v>
      </c>
      <c r="T4" s="12" t="s">
        <v>8</v>
      </c>
      <c r="U4" s="12" t="s">
        <v>9</v>
      </c>
      <c r="V4" s="13">
        <v>2025.01</v>
      </c>
      <c r="W4" s="14">
        <v>2025.02</v>
      </c>
      <c r="X4" s="14">
        <v>2025.03</v>
      </c>
      <c r="Y4" s="14">
        <v>2025.04</v>
      </c>
      <c r="Z4" s="14">
        <v>2025.05</v>
      </c>
      <c r="AA4" s="15">
        <v>2025.06</v>
      </c>
      <c r="AB4" s="16">
        <v>2025.07</v>
      </c>
      <c r="AC4" s="16">
        <v>2025.08</v>
      </c>
      <c r="AD4" s="16">
        <v>2025.09</v>
      </c>
      <c r="AE4" s="17">
        <v>2025.1</v>
      </c>
      <c r="AF4" s="16">
        <v>2025.11</v>
      </c>
      <c r="AG4" s="18">
        <v>2025.12</v>
      </c>
      <c r="AH4" s="19">
        <v>2026</v>
      </c>
      <c r="AI4" s="19">
        <v>2026.01</v>
      </c>
      <c r="AJ4" s="19">
        <v>2026.02</v>
      </c>
      <c r="AK4" s="19">
        <v>2026.03</v>
      </c>
      <c r="AL4" s="19">
        <v>2026.04</v>
      </c>
      <c r="AM4" s="19">
        <v>2026.05</v>
      </c>
      <c r="AN4" s="19">
        <v>2026.06</v>
      </c>
      <c r="AO4" s="19">
        <v>2026.07</v>
      </c>
      <c r="AP4" s="19">
        <v>2026.08</v>
      </c>
      <c r="AQ4" s="19">
        <v>2026.09</v>
      </c>
      <c r="AR4" s="140">
        <v>2026.1</v>
      </c>
      <c r="AS4" s="19">
        <v>2026.11</v>
      </c>
      <c r="AT4" s="19">
        <v>2026.12</v>
      </c>
      <c r="AU4" s="20" t="s">
        <v>10</v>
      </c>
      <c r="AV4" s="20" t="s">
        <v>11</v>
      </c>
      <c r="AW4" s="20" t="s">
        <v>12</v>
      </c>
      <c r="AX4" s="20" t="s">
        <v>13</v>
      </c>
      <c r="AY4" s="20">
        <v>2027</v>
      </c>
      <c r="AZ4" s="20">
        <v>2028</v>
      </c>
      <c r="BA4" s="20">
        <v>2029</v>
      </c>
      <c r="BB4" s="21" t="s">
        <v>14</v>
      </c>
      <c r="BC4" s="21" t="s">
        <v>15</v>
      </c>
      <c r="BD4" s="21" t="s">
        <v>16</v>
      </c>
      <c r="BE4" s="6" t="s">
        <v>17</v>
      </c>
      <c r="BF4" s="6" t="s">
        <v>18</v>
      </c>
      <c r="BG4" s="6" t="s">
        <v>19</v>
      </c>
      <c r="BH4" s="6" t="s">
        <v>339</v>
      </c>
    </row>
    <row r="5" spans="1:60" ht="17.25" thickTop="1" x14ac:dyDescent="0.3">
      <c r="A5" s="22" t="s">
        <v>20</v>
      </c>
      <c r="B5" s="141" t="s">
        <v>21</v>
      </c>
      <c r="C5" s="141"/>
      <c r="D5" s="142"/>
      <c r="E5" s="142"/>
      <c r="F5" s="142"/>
      <c r="G5" s="143"/>
      <c r="H5" s="144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6"/>
      <c r="T5" s="147"/>
      <c r="U5" s="88"/>
      <c r="V5" s="166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167"/>
      <c r="AH5" s="88"/>
      <c r="AI5" s="88"/>
      <c r="AJ5" s="88"/>
      <c r="AK5" s="88"/>
      <c r="AL5" s="90"/>
      <c r="AM5" s="90"/>
      <c r="AN5" s="90"/>
      <c r="AO5" s="90"/>
      <c r="AP5" s="90"/>
      <c r="AQ5" s="90"/>
      <c r="AR5" s="90"/>
      <c r="AS5" s="90"/>
      <c r="AT5" s="90"/>
      <c r="AU5" s="90"/>
      <c r="AV5" s="90"/>
      <c r="AW5" s="90"/>
      <c r="AX5" s="90"/>
      <c r="AY5" s="90"/>
      <c r="AZ5" s="90"/>
      <c r="BA5" s="90"/>
      <c r="BB5" s="112"/>
      <c r="BC5" s="148" t="s">
        <v>22</v>
      </c>
      <c r="BD5" s="148"/>
      <c r="BE5" s="143"/>
      <c r="BF5" s="143"/>
      <c r="BG5" s="143"/>
      <c r="BH5" s="143"/>
    </row>
    <row r="6" spans="1:60" x14ac:dyDescent="0.3">
      <c r="A6" s="37" t="s">
        <v>23</v>
      </c>
      <c r="B6" s="149" t="s">
        <v>21</v>
      </c>
      <c r="C6" s="149"/>
      <c r="D6" s="150"/>
      <c r="E6" s="150"/>
      <c r="F6" s="150"/>
      <c r="G6" s="151"/>
      <c r="H6" s="152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4"/>
      <c r="T6" s="155"/>
      <c r="U6" s="73"/>
      <c r="V6" s="174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75"/>
      <c r="AH6" s="73"/>
      <c r="AI6" s="73"/>
      <c r="AJ6" s="73"/>
      <c r="AK6" s="73"/>
      <c r="AL6" s="106"/>
      <c r="AM6" s="106"/>
      <c r="AN6" s="106"/>
      <c r="AO6" s="106"/>
      <c r="AP6" s="106"/>
      <c r="AQ6" s="106"/>
      <c r="AR6" s="106"/>
      <c r="AS6" s="106"/>
      <c r="AT6" s="106"/>
      <c r="AU6" s="106"/>
      <c r="AV6" s="106"/>
      <c r="AW6" s="106"/>
      <c r="AX6" s="106"/>
      <c r="AY6" s="106"/>
      <c r="AZ6" s="106"/>
      <c r="BA6" s="106"/>
      <c r="BB6" s="91"/>
      <c r="BC6" s="69" t="s">
        <v>24</v>
      </c>
      <c r="BD6" s="69"/>
      <c r="BE6" s="151"/>
      <c r="BF6" s="151"/>
      <c r="BG6" s="151"/>
      <c r="BH6" s="151"/>
    </row>
    <row r="7" spans="1:60" x14ac:dyDescent="0.3">
      <c r="A7" s="22" t="s">
        <v>25</v>
      </c>
      <c r="B7" s="141" t="s">
        <v>21</v>
      </c>
      <c r="C7" s="141"/>
      <c r="D7" s="142"/>
      <c r="E7" s="142"/>
      <c r="F7" s="142"/>
      <c r="G7" s="143"/>
      <c r="H7" s="144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6"/>
      <c r="T7" s="147"/>
      <c r="U7" s="88"/>
      <c r="V7" s="166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167"/>
      <c r="AH7" s="88"/>
      <c r="AI7" s="88"/>
      <c r="AJ7" s="88"/>
      <c r="AK7" s="88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1"/>
      <c r="BC7" s="148" t="s">
        <v>22</v>
      </c>
      <c r="BD7" s="148"/>
      <c r="BE7" s="143"/>
      <c r="BF7" s="143"/>
      <c r="BG7" s="143"/>
      <c r="BH7" s="143"/>
    </row>
    <row r="8" spans="1:60" x14ac:dyDescent="0.3">
      <c r="A8" s="37" t="s">
        <v>26</v>
      </c>
      <c r="B8" s="149" t="s">
        <v>21</v>
      </c>
      <c r="C8" s="149"/>
      <c r="D8" s="150"/>
      <c r="E8" s="150"/>
      <c r="F8" s="150"/>
      <c r="G8" s="151"/>
      <c r="H8" s="152"/>
      <c r="I8" s="153"/>
      <c r="J8" s="153"/>
      <c r="K8" s="153"/>
      <c r="L8" s="153"/>
      <c r="M8" s="153"/>
      <c r="N8" s="153"/>
      <c r="O8" s="153"/>
      <c r="P8" s="153"/>
      <c r="Q8" s="153"/>
      <c r="R8" s="153"/>
      <c r="S8" s="154"/>
      <c r="T8" s="155"/>
      <c r="U8" s="73"/>
      <c r="V8" s="174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75"/>
      <c r="AH8" s="73"/>
      <c r="AI8" s="73"/>
      <c r="AJ8" s="73"/>
      <c r="AK8" s="73"/>
      <c r="AL8" s="106"/>
      <c r="AM8" s="106"/>
      <c r="AN8" s="106"/>
      <c r="AO8" s="106"/>
      <c r="AP8" s="106"/>
      <c r="AQ8" s="106"/>
      <c r="AR8" s="106"/>
      <c r="AS8" s="106"/>
      <c r="AT8" s="106"/>
      <c r="AU8" s="106"/>
      <c r="AV8" s="106"/>
      <c r="AW8" s="106"/>
      <c r="AX8" s="106"/>
      <c r="AY8" s="106"/>
      <c r="AZ8" s="106"/>
      <c r="BA8" s="106"/>
      <c r="BB8" s="91"/>
      <c r="BC8" s="69" t="s">
        <v>24</v>
      </c>
      <c r="BD8" s="69"/>
      <c r="BE8" s="151"/>
      <c r="BF8" s="151"/>
      <c r="BG8" s="151"/>
      <c r="BH8" s="151"/>
    </row>
    <row r="9" spans="1:60" x14ac:dyDescent="0.3">
      <c r="A9" s="22" t="s">
        <v>27</v>
      </c>
      <c r="B9" s="141" t="s">
        <v>21</v>
      </c>
      <c r="C9" s="141"/>
      <c r="D9" s="142"/>
      <c r="E9" s="142"/>
      <c r="F9" s="52"/>
      <c r="G9" s="53"/>
      <c r="H9" s="53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5"/>
      <c r="U9" s="56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91"/>
      <c r="BC9" s="88"/>
      <c r="BD9" s="88"/>
      <c r="BE9" s="156"/>
      <c r="BF9" s="156"/>
      <c r="BG9" s="156"/>
      <c r="BH9" s="157"/>
    </row>
    <row r="10" spans="1:60" x14ac:dyDescent="0.3">
      <c r="A10" s="57" t="s">
        <v>28</v>
      </c>
      <c r="B10" s="158" t="s">
        <v>21</v>
      </c>
      <c r="C10" s="158"/>
      <c r="D10" s="159"/>
      <c r="E10" s="159"/>
      <c r="F10" s="60"/>
      <c r="G10" s="61"/>
      <c r="H10" s="62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4"/>
      <c r="U10" s="65"/>
      <c r="V10" s="66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8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91"/>
      <c r="BC10" s="69" t="s">
        <v>24</v>
      </c>
      <c r="BD10" s="160"/>
      <c r="BE10" s="85"/>
      <c r="BF10" s="85"/>
      <c r="BG10" s="85"/>
      <c r="BH10" s="161"/>
    </row>
    <row r="11" spans="1:60" outlineLevel="1" x14ac:dyDescent="0.3">
      <c r="A11" s="71" t="s">
        <v>29</v>
      </c>
      <c r="B11" s="149" t="s">
        <v>30</v>
      </c>
      <c r="C11" s="149" t="s">
        <v>31</v>
      </c>
      <c r="D11" s="150">
        <v>5102110</v>
      </c>
      <c r="E11" s="150" t="s">
        <v>32</v>
      </c>
      <c r="F11" s="72"/>
      <c r="G11" s="73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5"/>
      <c r="U11" s="76"/>
      <c r="V11" s="77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9"/>
      <c r="AH11" s="76"/>
      <c r="AI11" s="76"/>
      <c r="AJ11" s="76"/>
      <c r="AK11" s="76"/>
      <c r="AL11" s="76"/>
      <c r="AM11" s="76"/>
      <c r="AN11" s="76"/>
      <c r="AO11" s="76"/>
      <c r="AP11" s="76"/>
      <c r="AQ11" s="76"/>
      <c r="AR11" s="76"/>
      <c r="AS11" s="76"/>
      <c r="AT11" s="76"/>
      <c r="AU11" s="76"/>
      <c r="AV11" s="76"/>
      <c r="AW11" s="76"/>
      <c r="AX11" s="76"/>
      <c r="AY11" s="76"/>
      <c r="AZ11" s="76"/>
      <c r="BA11" s="76"/>
      <c r="BB11" s="91"/>
      <c r="BC11" s="69" t="s">
        <v>24</v>
      </c>
      <c r="BD11" s="160"/>
      <c r="BE11" s="74"/>
      <c r="BF11" s="74"/>
      <c r="BG11" s="74"/>
      <c r="BH11" s="162"/>
    </row>
    <row r="12" spans="1:60" outlineLevel="1" x14ac:dyDescent="0.3">
      <c r="A12" s="71" t="s">
        <v>33</v>
      </c>
      <c r="B12" s="149" t="s">
        <v>34</v>
      </c>
      <c r="C12" s="149" t="s">
        <v>31</v>
      </c>
      <c r="D12" s="150">
        <v>5102120</v>
      </c>
      <c r="E12" s="150" t="s">
        <v>35</v>
      </c>
      <c r="F12" s="72"/>
      <c r="G12" s="73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5"/>
      <c r="U12" s="76"/>
      <c r="V12" s="77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9"/>
      <c r="AH12" s="76"/>
      <c r="AI12" s="76"/>
      <c r="AJ12" s="76"/>
      <c r="AK12" s="76"/>
      <c r="AL12" s="76"/>
      <c r="AM12" s="76"/>
      <c r="AN12" s="76"/>
      <c r="AO12" s="76"/>
      <c r="AP12" s="76"/>
      <c r="AQ12" s="76"/>
      <c r="AR12" s="76"/>
      <c r="AS12" s="76"/>
      <c r="AT12" s="76"/>
      <c r="AU12" s="76"/>
      <c r="AV12" s="76"/>
      <c r="AW12" s="76"/>
      <c r="AX12" s="76"/>
      <c r="AY12" s="76"/>
      <c r="AZ12" s="76"/>
      <c r="BA12" s="76"/>
      <c r="BB12" s="91"/>
      <c r="BC12" s="69" t="s">
        <v>24</v>
      </c>
      <c r="BD12" s="160"/>
      <c r="BE12" s="74"/>
      <c r="BF12" s="74"/>
      <c r="BG12" s="74"/>
      <c r="BH12" s="162"/>
    </row>
    <row r="13" spans="1:60" x14ac:dyDescent="0.3">
      <c r="A13" s="57" t="s">
        <v>36</v>
      </c>
      <c r="B13" s="158" t="s">
        <v>21</v>
      </c>
      <c r="C13" s="158"/>
      <c r="D13" s="159" t="s">
        <v>37</v>
      </c>
      <c r="E13" s="159"/>
      <c r="F13" s="60"/>
      <c r="G13" s="61"/>
      <c r="H13" s="62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4"/>
      <c r="U13" s="65"/>
      <c r="V13" s="66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8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91"/>
      <c r="BC13" s="80" t="s">
        <v>24</v>
      </c>
      <c r="BD13" s="163"/>
      <c r="BE13" s="85"/>
      <c r="BF13" s="85"/>
      <c r="BG13" s="85"/>
      <c r="BH13" s="161"/>
    </row>
    <row r="14" spans="1:60" outlineLevel="1" x14ac:dyDescent="0.3">
      <c r="A14" s="82" t="s">
        <v>38</v>
      </c>
      <c r="B14" s="149" t="s">
        <v>30</v>
      </c>
      <c r="C14" s="149" t="s">
        <v>31</v>
      </c>
      <c r="D14" s="150">
        <v>5102210</v>
      </c>
      <c r="E14" s="150" t="s">
        <v>32</v>
      </c>
      <c r="F14" s="72"/>
      <c r="G14" s="73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5"/>
      <c r="U14" s="76"/>
      <c r="V14" s="77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9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6"/>
      <c r="AU14" s="76"/>
      <c r="AV14" s="76"/>
      <c r="AW14" s="76"/>
      <c r="AX14" s="76"/>
      <c r="AY14" s="76"/>
      <c r="AZ14" s="76"/>
      <c r="BA14" s="76"/>
      <c r="BB14" s="91"/>
      <c r="BC14" s="80" t="s">
        <v>39</v>
      </c>
      <c r="BD14" s="80"/>
      <c r="BE14" s="74"/>
      <c r="BF14" s="74"/>
      <c r="BG14" s="74"/>
      <c r="BH14" s="162"/>
    </row>
    <row r="15" spans="1:60" outlineLevel="1" x14ac:dyDescent="0.3">
      <c r="A15" s="71" t="s">
        <v>40</v>
      </c>
      <c r="B15" s="149" t="s">
        <v>34</v>
      </c>
      <c r="C15" s="149" t="s">
        <v>31</v>
      </c>
      <c r="D15" s="150">
        <v>5102220</v>
      </c>
      <c r="E15" s="150" t="s">
        <v>35</v>
      </c>
      <c r="F15" s="72"/>
      <c r="G15" s="73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5"/>
      <c r="U15" s="76"/>
      <c r="V15" s="77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9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76"/>
      <c r="AS15" s="76"/>
      <c r="AT15" s="76"/>
      <c r="AU15" s="76"/>
      <c r="AV15" s="76"/>
      <c r="AW15" s="76"/>
      <c r="AX15" s="76"/>
      <c r="AY15" s="76"/>
      <c r="AZ15" s="76"/>
      <c r="BA15" s="76"/>
      <c r="BB15" s="91"/>
      <c r="BC15" s="80" t="s">
        <v>39</v>
      </c>
      <c r="BD15" s="80"/>
      <c r="BE15" s="74"/>
      <c r="BF15" s="74"/>
      <c r="BG15" s="74"/>
      <c r="BH15" s="162"/>
    </row>
    <row r="16" spans="1:60" outlineLevel="1" x14ac:dyDescent="0.3">
      <c r="A16" s="71" t="s">
        <v>41</v>
      </c>
      <c r="B16" s="149" t="s">
        <v>30</v>
      </c>
      <c r="C16" s="149" t="s">
        <v>31</v>
      </c>
      <c r="D16" s="150">
        <v>5102230</v>
      </c>
      <c r="E16" s="150" t="s">
        <v>32</v>
      </c>
      <c r="F16" s="72"/>
      <c r="G16" s="73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5"/>
      <c r="U16" s="76"/>
      <c r="V16" s="77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9"/>
      <c r="AH16" s="76"/>
      <c r="AI16" s="76"/>
      <c r="AJ16" s="76"/>
      <c r="AK16" s="76"/>
      <c r="AL16" s="76"/>
      <c r="AM16" s="76"/>
      <c r="AN16" s="76"/>
      <c r="AO16" s="76"/>
      <c r="AP16" s="76"/>
      <c r="AQ16" s="76"/>
      <c r="AR16" s="76"/>
      <c r="AS16" s="76"/>
      <c r="AT16" s="76"/>
      <c r="AU16" s="76"/>
      <c r="AV16" s="76"/>
      <c r="AW16" s="76"/>
      <c r="AX16" s="76"/>
      <c r="AY16" s="76"/>
      <c r="AZ16" s="76"/>
      <c r="BA16" s="76"/>
      <c r="BB16" s="91"/>
      <c r="BC16" s="80" t="s">
        <v>24</v>
      </c>
      <c r="BD16" s="163"/>
      <c r="BE16" s="74"/>
      <c r="BF16" s="74"/>
      <c r="BG16" s="74"/>
      <c r="BH16" s="162"/>
    </row>
    <row r="17" spans="1:60" outlineLevel="1" x14ac:dyDescent="0.3">
      <c r="A17" s="71" t="s">
        <v>42</v>
      </c>
      <c r="B17" s="149" t="s">
        <v>43</v>
      </c>
      <c r="C17" s="149" t="s">
        <v>44</v>
      </c>
      <c r="D17" s="150">
        <v>5102240</v>
      </c>
      <c r="E17" s="150" t="s">
        <v>45</v>
      </c>
      <c r="F17" s="72"/>
      <c r="G17" s="73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5"/>
      <c r="U17" s="76"/>
      <c r="V17" s="77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9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91"/>
      <c r="BC17" s="80" t="s">
        <v>39</v>
      </c>
      <c r="BD17" s="80"/>
      <c r="BE17" s="74"/>
      <c r="BF17" s="74"/>
      <c r="BG17" s="74"/>
      <c r="BH17" s="162"/>
    </row>
    <row r="18" spans="1:60" outlineLevel="1" x14ac:dyDescent="0.3">
      <c r="A18" s="71" t="s">
        <v>46</v>
      </c>
      <c r="B18" s="149" t="s">
        <v>30</v>
      </c>
      <c r="C18" s="149" t="s">
        <v>31</v>
      </c>
      <c r="D18" s="150">
        <v>5102250</v>
      </c>
      <c r="E18" s="150" t="s">
        <v>32</v>
      </c>
      <c r="F18" s="72"/>
      <c r="G18" s="73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5"/>
      <c r="U18" s="76"/>
      <c r="V18" s="77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9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76"/>
      <c r="AU18" s="76"/>
      <c r="AV18" s="76"/>
      <c r="AW18" s="76"/>
      <c r="AX18" s="76"/>
      <c r="AY18" s="76"/>
      <c r="AZ18" s="76"/>
      <c r="BA18" s="76"/>
      <c r="BB18" s="91"/>
      <c r="BC18" s="80" t="s">
        <v>24</v>
      </c>
      <c r="BD18" s="163"/>
      <c r="BE18" s="74"/>
      <c r="BF18" s="74"/>
      <c r="BG18" s="74"/>
      <c r="BH18" s="162"/>
    </row>
    <row r="19" spans="1:60" outlineLevel="1" x14ac:dyDescent="0.3">
      <c r="A19" s="71" t="s">
        <v>47</v>
      </c>
      <c r="B19" s="149" t="s">
        <v>43</v>
      </c>
      <c r="C19" s="149" t="s">
        <v>31</v>
      </c>
      <c r="D19" s="150">
        <v>5102260</v>
      </c>
      <c r="E19" s="150" t="s">
        <v>45</v>
      </c>
      <c r="F19" s="72"/>
      <c r="G19" s="73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5"/>
      <c r="U19" s="76"/>
      <c r="V19" s="77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9"/>
      <c r="AH19" s="76"/>
      <c r="AI19" s="76"/>
      <c r="AJ19" s="76"/>
      <c r="AK19" s="76"/>
      <c r="AL19" s="76"/>
      <c r="AM19" s="76"/>
      <c r="AN19" s="76"/>
      <c r="AO19" s="76"/>
      <c r="AP19" s="76"/>
      <c r="AQ19" s="76"/>
      <c r="AR19" s="76"/>
      <c r="AS19" s="76"/>
      <c r="AT19" s="76"/>
      <c r="AU19" s="76"/>
      <c r="AV19" s="76"/>
      <c r="AW19" s="76"/>
      <c r="AX19" s="76"/>
      <c r="AY19" s="76"/>
      <c r="AZ19" s="76"/>
      <c r="BA19" s="76"/>
      <c r="BB19" s="91"/>
      <c r="BC19" s="80" t="s">
        <v>24</v>
      </c>
      <c r="BD19" s="163"/>
      <c r="BE19" s="74"/>
      <c r="BF19" s="74"/>
      <c r="BG19" s="74"/>
      <c r="BH19" s="162"/>
    </row>
    <row r="20" spans="1:60" outlineLevel="1" x14ac:dyDescent="0.3">
      <c r="A20" s="71" t="s">
        <v>48</v>
      </c>
      <c r="B20" s="149" t="s">
        <v>30</v>
      </c>
      <c r="C20" s="149" t="s">
        <v>31</v>
      </c>
      <c r="D20" s="150">
        <v>5102280</v>
      </c>
      <c r="E20" s="150" t="s">
        <v>32</v>
      </c>
      <c r="F20" s="72"/>
      <c r="G20" s="73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5"/>
      <c r="U20" s="76"/>
      <c r="V20" s="77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9"/>
      <c r="AH20" s="76"/>
      <c r="AI20" s="76"/>
      <c r="AJ20" s="76"/>
      <c r="AK20" s="76"/>
      <c r="AL20" s="76"/>
      <c r="AM20" s="76"/>
      <c r="AN20" s="76"/>
      <c r="AO20" s="76"/>
      <c r="AP20" s="76"/>
      <c r="AQ20" s="76"/>
      <c r="AR20" s="76"/>
      <c r="AS20" s="76"/>
      <c r="AT20" s="76"/>
      <c r="AU20" s="76"/>
      <c r="AV20" s="76"/>
      <c r="AW20" s="76"/>
      <c r="AX20" s="76"/>
      <c r="AY20" s="76"/>
      <c r="AZ20" s="76"/>
      <c r="BA20" s="76"/>
      <c r="BB20" s="91"/>
      <c r="BC20" s="80" t="s">
        <v>24</v>
      </c>
      <c r="BD20" s="163"/>
      <c r="BE20" s="74"/>
      <c r="BF20" s="74"/>
      <c r="BG20" s="74"/>
      <c r="BH20" s="162"/>
    </row>
    <row r="21" spans="1:60" outlineLevel="1" x14ac:dyDescent="0.3">
      <c r="A21" s="71" t="s">
        <v>49</v>
      </c>
      <c r="B21" s="149" t="s">
        <v>43</v>
      </c>
      <c r="C21" s="149" t="s">
        <v>31</v>
      </c>
      <c r="D21" s="150">
        <v>5102290</v>
      </c>
      <c r="E21" s="150" t="s">
        <v>45</v>
      </c>
      <c r="F21" s="72"/>
      <c r="G21" s="73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5"/>
      <c r="U21" s="76"/>
      <c r="V21" s="77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9"/>
      <c r="AH21" s="76"/>
      <c r="AI21" s="76"/>
      <c r="AJ21" s="76"/>
      <c r="AK21" s="76"/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76"/>
      <c r="AW21" s="76"/>
      <c r="AX21" s="76"/>
      <c r="AY21" s="76"/>
      <c r="AZ21" s="76"/>
      <c r="BA21" s="76"/>
      <c r="BB21" s="91"/>
      <c r="BC21" s="80" t="s">
        <v>24</v>
      </c>
      <c r="BD21" s="163"/>
      <c r="BE21" s="74"/>
      <c r="BF21" s="74"/>
      <c r="BG21" s="74"/>
      <c r="BH21" s="162"/>
    </row>
    <row r="22" spans="1:60" x14ac:dyDescent="0.3">
      <c r="A22" s="57" t="s">
        <v>50</v>
      </c>
      <c r="B22" s="158" t="s">
        <v>21</v>
      </c>
      <c r="C22" s="158"/>
      <c r="D22" s="159" t="s">
        <v>37</v>
      </c>
      <c r="E22" s="159"/>
      <c r="F22" s="60"/>
      <c r="G22" s="61"/>
      <c r="H22" s="62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4"/>
      <c r="U22" s="61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91"/>
      <c r="BC22" s="80" t="s">
        <v>24</v>
      </c>
      <c r="BD22" s="163"/>
      <c r="BE22" s="85"/>
      <c r="BF22" s="85"/>
      <c r="BG22" s="85"/>
      <c r="BH22" s="161"/>
    </row>
    <row r="23" spans="1:60" outlineLevel="1" x14ac:dyDescent="0.3">
      <c r="A23" s="71" t="s">
        <v>51</v>
      </c>
      <c r="B23" s="149" t="s">
        <v>34</v>
      </c>
      <c r="C23" s="149" t="s">
        <v>31</v>
      </c>
      <c r="D23" s="150">
        <v>5102410</v>
      </c>
      <c r="E23" s="150" t="s">
        <v>35</v>
      </c>
      <c r="F23" s="72"/>
      <c r="G23" s="73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5"/>
      <c r="U23" s="76"/>
      <c r="V23" s="77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9"/>
      <c r="AH23" s="76"/>
      <c r="AI23" s="76"/>
      <c r="AJ23" s="76"/>
      <c r="AK23" s="76"/>
      <c r="AL23" s="76"/>
      <c r="AM23" s="76"/>
      <c r="AN23" s="76"/>
      <c r="AO23" s="76"/>
      <c r="AP23" s="76"/>
      <c r="AQ23" s="76"/>
      <c r="AR23" s="76"/>
      <c r="AS23" s="76"/>
      <c r="AT23" s="76"/>
      <c r="AU23" s="76"/>
      <c r="AV23" s="76"/>
      <c r="AW23" s="76"/>
      <c r="AX23" s="76"/>
      <c r="AY23" s="76"/>
      <c r="AZ23" s="76"/>
      <c r="BA23" s="76"/>
      <c r="BB23" s="91"/>
      <c r="BC23" s="80" t="s">
        <v>52</v>
      </c>
      <c r="BD23" s="80"/>
      <c r="BE23" s="74"/>
      <c r="BF23" s="74"/>
      <c r="BG23" s="74"/>
      <c r="BH23" s="162"/>
    </row>
    <row r="24" spans="1:60" outlineLevel="1" x14ac:dyDescent="0.3">
      <c r="A24" s="71" t="s">
        <v>53</v>
      </c>
      <c r="B24" s="164" t="s">
        <v>21</v>
      </c>
      <c r="C24" s="164" t="s">
        <v>31</v>
      </c>
      <c r="D24" s="150">
        <v>5102420</v>
      </c>
      <c r="E24" s="150" t="s">
        <v>45</v>
      </c>
      <c r="F24" s="72"/>
      <c r="G24" s="73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5"/>
      <c r="U24" s="76"/>
      <c r="V24" s="77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9"/>
      <c r="AH24" s="76"/>
      <c r="AI24" s="76"/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6"/>
      <c r="AU24" s="76"/>
      <c r="AV24" s="76"/>
      <c r="AW24" s="76"/>
      <c r="AX24" s="76"/>
      <c r="AY24" s="76"/>
      <c r="AZ24" s="76"/>
      <c r="BA24" s="76"/>
      <c r="BB24" s="91"/>
      <c r="BC24" s="69" t="s">
        <v>24</v>
      </c>
      <c r="BD24" s="160"/>
      <c r="BE24" s="74"/>
      <c r="BF24" s="74"/>
      <c r="BG24" s="74"/>
      <c r="BH24" s="162"/>
    </row>
    <row r="25" spans="1:60" outlineLevel="1" x14ac:dyDescent="0.3">
      <c r="A25" s="71" t="s">
        <v>54</v>
      </c>
      <c r="B25" s="164"/>
      <c r="C25" s="164" t="s">
        <v>55</v>
      </c>
      <c r="D25" s="150" t="s">
        <v>56</v>
      </c>
      <c r="E25" s="150"/>
      <c r="F25" s="72"/>
      <c r="G25" s="73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5"/>
      <c r="U25" s="76"/>
      <c r="V25" s="77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9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6"/>
      <c r="AU25" s="76"/>
      <c r="AV25" s="76"/>
      <c r="AW25" s="76"/>
      <c r="AX25" s="76"/>
      <c r="AY25" s="76"/>
      <c r="AZ25" s="76"/>
      <c r="BA25" s="76"/>
      <c r="BB25" s="91"/>
      <c r="BC25" s="69" t="s">
        <v>24</v>
      </c>
      <c r="BD25" s="160"/>
      <c r="BE25" s="74"/>
      <c r="BF25" s="74"/>
      <c r="BG25" s="74"/>
      <c r="BH25" s="162"/>
    </row>
    <row r="26" spans="1:60" x14ac:dyDescent="0.3">
      <c r="A26" s="22" t="s">
        <v>57</v>
      </c>
      <c r="B26" s="141" t="s">
        <v>21</v>
      </c>
      <c r="C26" s="141"/>
      <c r="D26" s="142"/>
      <c r="E26" s="142"/>
      <c r="F26" s="165">
        <v>41979543.785714284</v>
      </c>
      <c r="G26" s="88">
        <f t="shared" ref="G26:S26" si="0">G27+G46+G52+G60+G68+G79+G88+G100+G107+G115+G118+G128+G130+G138+G140+G146+G149+G158+G163+G168+G173</f>
        <v>34217715</v>
      </c>
      <c r="H26" s="53">
        <f t="shared" si="0"/>
        <v>3176967</v>
      </c>
      <c r="I26" s="54">
        <f t="shared" si="0"/>
        <v>2492469</v>
      </c>
      <c r="J26" s="54">
        <f t="shared" si="0"/>
        <v>3224239</v>
      </c>
      <c r="K26" s="54">
        <f t="shared" si="0"/>
        <v>2560672</v>
      </c>
      <c r="L26" s="54">
        <f t="shared" si="0"/>
        <v>2730101</v>
      </c>
      <c r="M26" s="54">
        <f t="shared" si="0"/>
        <v>4839941</v>
      </c>
      <c r="N26" s="54">
        <f t="shared" si="0"/>
        <v>1963640</v>
      </c>
      <c r="O26" s="54">
        <f t="shared" si="0"/>
        <v>3102923</v>
      </c>
      <c r="P26" s="54">
        <f t="shared" si="0"/>
        <v>3207912</v>
      </c>
      <c r="Q26" s="54">
        <f t="shared" si="0"/>
        <v>3010814</v>
      </c>
      <c r="R26" s="54">
        <f t="shared" si="0"/>
        <v>1824629</v>
      </c>
      <c r="S26" s="54">
        <f t="shared" si="0"/>
        <v>2083408</v>
      </c>
      <c r="T26" s="55">
        <v>42739632</v>
      </c>
      <c r="U26" s="88">
        <f t="shared" ref="U26:Z26" si="1">U27+U46+U52+U60+U68+U79+U88+U100+U107+U115+U118+U128+U130+U138+U140+U146+U149+U158+U163+U168+U173</f>
        <v>35096505.333333328</v>
      </c>
      <c r="V26" s="166">
        <f t="shared" si="1"/>
        <v>2113811</v>
      </c>
      <c r="W26" s="89">
        <f t="shared" si="1"/>
        <v>1987438</v>
      </c>
      <c r="X26" s="89">
        <f t="shared" si="1"/>
        <v>1793902</v>
      </c>
      <c r="Y26" s="89">
        <f t="shared" si="1"/>
        <v>2097240</v>
      </c>
      <c r="Z26" s="89">
        <f t="shared" si="1"/>
        <v>2172663</v>
      </c>
      <c r="AA26" s="89">
        <v>3561635.3333333335</v>
      </c>
      <c r="AB26" s="89">
        <v>3561636.3333333335</v>
      </c>
      <c r="AC26" s="89">
        <v>3561636.3333333335</v>
      </c>
      <c r="AD26" s="89">
        <v>3561635.3333333335</v>
      </c>
      <c r="AE26" s="89">
        <v>3561636.3333333335</v>
      </c>
      <c r="AF26" s="89">
        <v>3561636.3333333335</v>
      </c>
      <c r="AG26" s="167">
        <v>3561635.3333333335</v>
      </c>
      <c r="AH26" s="88">
        <f t="shared" ref="AH26:AT26" si="2">AH27+AH46+AH52+AH60+AH68+AH79+AH88+AH100+AH107+AH115+AH118+AH128+AH130+AH138+AH140+AH146+AH149+AH158+AH163+AH168+AH173</f>
        <v>46874000</v>
      </c>
      <c r="AI26" s="88">
        <f t="shared" si="2"/>
        <v>3839499.3333333335</v>
      </c>
      <c r="AJ26" s="88">
        <f t="shared" si="2"/>
        <v>3839500.3333333335</v>
      </c>
      <c r="AK26" s="88">
        <f t="shared" si="2"/>
        <v>4039500.3333333335</v>
      </c>
      <c r="AL26" s="88">
        <f t="shared" si="2"/>
        <v>3839499.3333333335</v>
      </c>
      <c r="AM26" s="88">
        <f t="shared" si="2"/>
        <v>3839500.3333333335</v>
      </c>
      <c r="AN26" s="88">
        <f t="shared" si="2"/>
        <v>4039500.3333333335</v>
      </c>
      <c r="AO26" s="88">
        <f t="shared" si="2"/>
        <v>3839499.3333333335</v>
      </c>
      <c r="AP26" s="88">
        <f t="shared" si="2"/>
        <v>3839500.3333333335</v>
      </c>
      <c r="AQ26" s="88">
        <f t="shared" si="2"/>
        <v>4039500.3333333335</v>
      </c>
      <c r="AR26" s="88">
        <f t="shared" si="2"/>
        <v>3839499.3333333335</v>
      </c>
      <c r="AS26" s="88">
        <f t="shared" si="2"/>
        <v>3839500.3333333335</v>
      </c>
      <c r="AT26" s="88">
        <f t="shared" si="2"/>
        <v>4039500.3333333335</v>
      </c>
      <c r="AU26" s="88">
        <f t="shared" ref="AU26:AU73" si="3">SUM(AI26:AK26)</f>
        <v>11718500</v>
      </c>
      <c r="AV26" s="88">
        <f t="shared" ref="AV26:AV73" si="4">SUM(AL26:AN26)</f>
        <v>11718500</v>
      </c>
      <c r="AW26" s="88">
        <f t="shared" ref="AW26:AW73" si="5">SUM(AO26:AQ26)</f>
        <v>11718500</v>
      </c>
      <c r="AX26" s="88">
        <f t="shared" ref="AX26:AX73" si="6">SUM(AR26:AT26)</f>
        <v>11718500</v>
      </c>
      <c r="AY26" s="88">
        <f t="shared" ref="AY26:BA26" si="7">AY27+AY46+AY52+AY60+AY68+AY79+AY88+AY100+AY107+AY115+AY118+AY128+AY130+AY138+AY140+AY146+AY149+AY158+AY163+AY168+AY173</f>
        <v>48004000</v>
      </c>
      <c r="AZ26" s="88">
        <f t="shared" si="7"/>
        <v>49190500</v>
      </c>
      <c r="BA26" s="88">
        <f t="shared" si="7"/>
        <v>50436325</v>
      </c>
      <c r="BB26" s="91"/>
      <c r="BC26" s="148" t="s">
        <v>58</v>
      </c>
      <c r="BD26" s="168"/>
      <c r="BE26" s="166">
        <f>BE27+BE46+BE52+BE60+BE68+BE79+BE88+BE100+BE107+BE115+BE118+BE128+BE130+BE138+BE140+BE146+BE149+BE158+BE163+BE168+BE173</f>
        <v>0</v>
      </c>
      <c r="BF26" s="166">
        <v>23027531</v>
      </c>
      <c r="BG26" s="166">
        <v>36901636</v>
      </c>
      <c r="BH26" s="156">
        <f t="shared" ref="BH26:BH89" si="8">G26</f>
        <v>34217715</v>
      </c>
    </row>
    <row r="27" spans="1:60" x14ac:dyDescent="0.3">
      <c r="A27" s="57" t="s">
        <v>59</v>
      </c>
      <c r="B27" s="158" t="s">
        <v>21</v>
      </c>
      <c r="C27" s="158"/>
      <c r="D27" s="159"/>
      <c r="E27" s="159"/>
      <c r="F27" s="169">
        <v>16003875</v>
      </c>
      <c r="G27" s="61">
        <f t="shared" ref="G27" si="9">SUM(G28:G45)</f>
        <v>17229356</v>
      </c>
      <c r="H27" s="62">
        <f t="shared" ref="H27:S27" si="10">SUM(H28:H45)</f>
        <v>1416384</v>
      </c>
      <c r="I27" s="63">
        <f t="shared" si="10"/>
        <v>1244869</v>
      </c>
      <c r="J27" s="63">
        <f t="shared" si="10"/>
        <v>1143050</v>
      </c>
      <c r="K27" s="63">
        <f t="shared" si="10"/>
        <v>1985572</v>
      </c>
      <c r="L27" s="63">
        <f t="shared" si="10"/>
        <v>1607301</v>
      </c>
      <c r="M27" s="63">
        <f t="shared" si="10"/>
        <v>1691667</v>
      </c>
      <c r="N27" s="63">
        <f t="shared" si="10"/>
        <v>1093440</v>
      </c>
      <c r="O27" s="63">
        <f t="shared" si="10"/>
        <v>1546982</v>
      </c>
      <c r="P27" s="63">
        <f t="shared" si="10"/>
        <v>1513257</v>
      </c>
      <c r="Q27" s="63">
        <f t="shared" si="10"/>
        <v>1631439</v>
      </c>
      <c r="R27" s="63">
        <f t="shared" si="10"/>
        <v>1302713</v>
      </c>
      <c r="S27" s="63">
        <f t="shared" si="10"/>
        <v>1052682</v>
      </c>
      <c r="T27" s="64">
        <v>17021280</v>
      </c>
      <c r="U27" s="61">
        <f t="shared" ref="U27:Z27" si="11">SUM(U28:U45)</f>
        <v>16685419</v>
      </c>
      <c r="V27" s="85">
        <f t="shared" si="11"/>
        <v>1576807</v>
      </c>
      <c r="W27" s="99">
        <f t="shared" si="11"/>
        <v>1315769</v>
      </c>
      <c r="X27" s="99">
        <f t="shared" si="11"/>
        <v>1110404</v>
      </c>
      <c r="Y27" s="99">
        <f t="shared" si="11"/>
        <v>1582317</v>
      </c>
      <c r="Z27" s="99">
        <f t="shared" si="11"/>
        <v>1171042</v>
      </c>
      <c r="AA27" s="99">
        <v>1418440</v>
      </c>
      <c r="AB27" s="99">
        <v>1418440</v>
      </c>
      <c r="AC27" s="99">
        <v>1418440</v>
      </c>
      <c r="AD27" s="99">
        <v>1418440</v>
      </c>
      <c r="AE27" s="99">
        <v>1418440</v>
      </c>
      <c r="AF27" s="99">
        <v>1418440</v>
      </c>
      <c r="AG27" s="170">
        <v>1418440</v>
      </c>
      <c r="AH27" s="61">
        <f t="shared" ref="AH27:AT27" si="12">SUM(AH28:AH45)</f>
        <v>20874000</v>
      </c>
      <c r="AI27" s="61">
        <f t="shared" si="12"/>
        <v>1739500</v>
      </c>
      <c r="AJ27" s="61">
        <f t="shared" si="12"/>
        <v>1739500</v>
      </c>
      <c r="AK27" s="61">
        <f t="shared" si="12"/>
        <v>1739500</v>
      </c>
      <c r="AL27" s="61">
        <f t="shared" si="12"/>
        <v>1739500</v>
      </c>
      <c r="AM27" s="61">
        <f t="shared" si="12"/>
        <v>1739500</v>
      </c>
      <c r="AN27" s="61">
        <f t="shared" si="12"/>
        <v>1739500</v>
      </c>
      <c r="AO27" s="61">
        <f t="shared" si="12"/>
        <v>1739500</v>
      </c>
      <c r="AP27" s="61">
        <f t="shared" si="12"/>
        <v>1739500</v>
      </c>
      <c r="AQ27" s="61">
        <f t="shared" si="12"/>
        <v>1739500</v>
      </c>
      <c r="AR27" s="61">
        <f t="shared" si="12"/>
        <v>1739500</v>
      </c>
      <c r="AS27" s="61">
        <f t="shared" si="12"/>
        <v>1739500</v>
      </c>
      <c r="AT27" s="61">
        <f t="shared" si="12"/>
        <v>1739500</v>
      </c>
      <c r="AU27" s="61">
        <f t="shared" si="3"/>
        <v>5218500</v>
      </c>
      <c r="AV27" s="61">
        <f t="shared" si="4"/>
        <v>5218500</v>
      </c>
      <c r="AW27" s="61">
        <f t="shared" si="5"/>
        <v>5218500</v>
      </c>
      <c r="AX27" s="61">
        <f t="shared" si="6"/>
        <v>5218500</v>
      </c>
      <c r="AY27" s="61">
        <f>SUM(AY28:AY45)</f>
        <v>21654000</v>
      </c>
      <c r="AZ27" s="61">
        <f t="shared" ref="AZ27:BA27" si="13">SUM(AZ28:AZ45)</f>
        <v>22473000</v>
      </c>
      <c r="BA27" s="61">
        <f t="shared" si="13"/>
        <v>23332950</v>
      </c>
      <c r="BB27" s="91"/>
      <c r="BC27" s="171" t="s">
        <v>24</v>
      </c>
      <c r="BD27" s="172"/>
      <c r="BE27" s="85">
        <f>SUM(BE28:BE45)</f>
        <v>0</v>
      </c>
      <c r="BF27" s="85">
        <v>15924848</v>
      </c>
      <c r="BG27" s="85">
        <v>17219593</v>
      </c>
      <c r="BH27" s="161">
        <f t="shared" si="8"/>
        <v>17229356</v>
      </c>
    </row>
    <row r="28" spans="1:60" outlineLevel="1" x14ac:dyDescent="0.3">
      <c r="A28" s="71" t="s">
        <v>60</v>
      </c>
      <c r="B28" s="149" t="s">
        <v>61</v>
      </c>
      <c r="C28" s="149" t="s">
        <v>31</v>
      </c>
      <c r="D28" s="150">
        <v>5103260</v>
      </c>
      <c r="E28" s="150" t="s">
        <v>62</v>
      </c>
      <c r="F28" s="173">
        <v>0</v>
      </c>
      <c r="G28" s="73">
        <f t="shared" ref="G28:G45" si="14">SUM(H28:S28)</f>
        <v>0</v>
      </c>
      <c r="H28" s="74">
        <f>IFERROR(INDEX('[1]2024'!$A:$Q,MATCH($A$3&amp;$D28,'[1]2024'!$B:$B,0),MATCH(H$4,'[1]2024'!$2:$2,0)),0)+IFERROR(INDEX('[1]2024'!$A:$Q,MATCH($B$3&amp;$D28,'[1]2024'!$B:$B,0),MATCH(H$4,'[1]2024'!$2:$2,0)),0)++IFERROR(INDEX('[1]2024'!$A:$Q,MATCH($C$3&amp;$D28,'[1]2024'!$B:$B,0),MATCH(H$4,'[1]2024'!$2:$2,0)),0)++IFERROR(INDEX('[1]2024'!$A:$Q,MATCH($D$3&amp;$D28,'[1]2024'!$B:$B,0),MATCH(H$4,'[1]2024'!$2:$2,0)),0)</f>
        <v>0</v>
      </c>
      <c r="I28" s="74">
        <f>IFERROR(INDEX('[1]2024'!$A:$Q,MATCH($A$3&amp;$D28,'[1]2024'!$B:$B,0),MATCH(I$4,'[1]2024'!$2:$2,0)),0)+IFERROR(INDEX('[1]2024'!$A:$Q,MATCH($B$3&amp;$D28,'[1]2024'!$B:$B,0),MATCH(I$4,'[1]2024'!$2:$2,0)),0)++IFERROR(INDEX('[1]2024'!$A:$Q,MATCH($C$3&amp;$D28,'[1]2024'!$B:$B,0),MATCH(I$4,'[1]2024'!$2:$2,0)),0)++IFERROR(INDEX('[1]2024'!$A:$Q,MATCH($D$3&amp;$D28,'[1]2024'!$B:$B,0),MATCH(I$4,'[1]2024'!$2:$2,0)),0)</f>
        <v>0</v>
      </c>
      <c r="J28" s="74">
        <f>IFERROR(INDEX('[1]2024'!$A:$Q,MATCH($A$3&amp;$D28,'[1]2024'!$B:$B,0),MATCH(J$4,'[1]2024'!$2:$2,0)),0)+IFERROR(INDEX('[1]2024'!$A:$Q,MATCH($B$3&amp;$D28,'[1]2024'!$B:$B,0),MATCH(J$4,'[1]2024'!$2:$2,0)),0)++IFERROR(INDEX('[1]2024'!$A:$Q,MATCH($C$3&amp;$D28,'[1]2024'!$B:$B,0),MATCH(J$4,'[1]2024'!$2:$2,0)),0)++IFERROR(INDEX('[1]2024'!$A:$Q,MATCH($D$3&amp;$D28,'[1]2024'!$B:$B,0),MATCH(J$4,'[1]2024'!$2:$2,0)),0)</f>
        <v>0</v>
      </c>
      <c r="K28" s="74">
        <f>IFERROR(INDEX('[1]2024'!$A:$Q,MATCH($A$3&amp;$D28,'[1]2024'!$B:$B,0),MATCH(K$4,'[1]2024'!$2:$2,0)),0)+IFERROR(INDEX('[1]2024'!$A:$Q,MATCH($B$3&amp;$D28,'[1]2024'!$B:$B,0),MATCH(K$4,'[1]2024'!$2:$2,0)),0)++IFERROR(INDEX('[1]2024'!$A:$Q,MATCH($C$3&amp;$D28,'[1]2024'!$B:$B,0),MATCH(K$4,'[1]2024'!$2:$2,0)),0)++IFERROR(INDEX('[1]2024'!$A:$Q,MATCH($D$3&amp;$D28,'[1]2024'!$B:$B,0),MATCH(K$4,'[1]2024'!$2:$2,0)),0)</f>
        <v>0</v>
      </c>
      <c r="L28" s="74">
        <f>IFERROR(INDEX('[1]2024'!$A:$Q,MATCH($A$3&amp;$D28,'[1]2024'!$B:$B,0),MATCH(L$4,'[1]2024'!$2:$2,0)),0)+IFERROR(INDEX('[1]2024'!$A:$Q,MATCH($B$3&amp;$D28,'[1]2024'!$B:$B,0),MATCH(L$4,'[1]2024'!$2:$2,0)),0)++IFERROR(INDEX('[1]2024'!$A:$Q,MATCH($C$3&amp;$D28,'[1]2024'!$B:$B,0),MATCH(L$4,'[1]2024'!$2:$2,0)),0)++IFERROR(INDEX('[1]2024'!$A:$Q,MATCH($D$3&amp;$D28,'[1]2024'!$B:$B,0),MATCH(L$4,'[1]2024'!$2:$2,0)),0)</f>
        <v>0</v>
      </c>
      <c r="M28" s="74">
        <f>IFERROR(INDEX('[1]2024'!$A:$Q,MATCH($A$3&amp;$D28,'[1]2024'!$B:$B,0),MATCH(M$4,'[1]2024'!$2:$2,0)),0)+IFERROR(INDEX('[1]2024'!$A:$Q,MATCH($B$3&amp;$D28,'[1]2024'!$B:$B,0),MATCH(M$4,'[1]2024'!$2:$2,0)),0)++IFERROR(INDEX('[1]2024'!$A:$Q,MATCH($C$3&amp;$D28,'[1]2024'!$B:$B,0),MATCH(M$4,'[1]2024'!$2:$2,0)),0)++IFERROR(INDEX('[1]2024'!$A:$Q,MATCH($D$3&amp;$D28,'[1]2024'!$B:$B,0),MATCH(M$4,'[1]2024'!$2:$2,0)),0)</f>
        <v>0</v>
      </c>
      <c r="N28" s="74">
        <f>IFERROR(INDEX('[1]2024'!$A:$Q,MATCH($A$3&amp;$D28,'[1]2024'!$B:$B,0),MATCH(N$4,'[1]2024'!$2:$2,0)),0)+IFERROR(INDEX('[1]2024'!$A:$Q,MATCH($B$3&amp;$D28,'[1]2024'!$B:$B,0),MATCH(N$4,'[1]2024'!$2:$2,0)),0)++IFERROR(INDEX('[1]2024'!$A:$Q,MATCH($C$3&amp;$D28,'[1]2024'!$B:$B,0),MATCH(N$4,'[1]2024'!$2:$2,0)),0)++IFERROR(INDEX('[1]2024'!$A:$Q,MATCH($D$3&amp;$D28,'[1]2024'!$B:$B,0),MATCH(N$4,'[1]2024'!$2:$2,0)),0)</f>
        <v>0</v>
      </c>
      <c r="O28" s="74">
        <f>IFERROR(INDEX('[1]2024'!$A:$Q,MATCH($A$3&amp;$D28,'[1]2024'!$B:$B,0),MATCH(O$4,'[1]2024'!$2:$2,0)),0)+IFERROR(INDEX('[1]2024'!$A:$Q,MATCH($B$3&amp;$D28,'[1]2024'!$B:$B,0),MATCH(O$4,'[1]2024'!$2:$2,0)),0)++IFERROR(INDEX('[1]2024'!$A:$Q,MATCH($C$3&amp;$D28,'[1]2024'!$B:$B,0),MATCH(O$4,'[1]2024'!$2:$2,0)),0)++IFERROR(INDEX('[1]2024'!$A:$Q,MATCH($D$3&amp;$D28,'[1]2024'!$B:$B,0),MATCH(O$4,'[1]2024'!$2:$2,0)),0)</f>
        <v>0</v>
      </c>
      <c r="P28" s="74">
        <f>IFERROR(INDEX('[1]2024'!$A:$Q,MATCH($A$3&amp;$D28,'[1]2024'!$B:$B,0),MATCH(P$4,'[1]2024'!$2:$2,0)),0)+IFERROR(INDEX('[1]2024'!$A:$Q,MATCH($B$3&amp;$D28,'[1]2024'!$B:$B,0),MATCH(P$4,'[1]2024'!$2:$2,0)),0)++IFERROR(INDEX('[1]2024'!$A:$Q,MATCH($C$3&amp;$D28,'[1]2024'!$B:$B,0),MATCH(P$4,'[1]2024'!$2:$2,0)),0)++IFERROR(INDEX('[1]2024'!$A:$Q,MATCH($D$3&amp;$D28,'[1]2024'!$B:$B,0),MATCH(P$4,'[1]2024'!$2:$2,0)),0)</f>
        <v>0</v>
      </c>
      <c r="Q28" s="74">
        <f>IFERROR(INDEX('[1]2024'!$A:$Q,MATCH($A$3&amp;$D28,'[1]2024'!$B:$B,0),MATCH(Q$4,'[1]2024'!$2:$2,0)),0)+IFERROR(INDEX('[1]2024'!$A:$Q,MATCH($B$3&amp;$D28,'[1]2024'!$B:$B,0),MATCH(Q$4,'[1]2024'!$2:$2,0)),0)++IFERROR(INDEX('[1]2024'!$A:$Q,MATCH($C$3&amp;$D28,'[1]2024'!$B:$B,0),MATCH(Q$4,'[1]2024'!$2:$2,0)),0)++IFERROR(INDEX('[1]2024'!$A:$Q,MATCH($D$3&amp;$D28,'[1]2024'!$B:$B,0),MATCH(Q$4,'[1]2024'!$2:$2,0)),0)</f>
        <v>0</v>
      </c>
      <c r="R28" s="74">
        <f>IFERROR(INDEX('[1]2024'!$A:$Q,MATCH($A$3&amp;$D28,'[1]2024'!$B:$B,0),MATCH(R$4,'[1]2024'!$2:$2,0)),0)+IFERROR(INDEX('[1]2024'!$A:$Q,MATCH($B$3&amp;$D28,'[1]2024'!$B:$B,0),MATCH(R$4,'[1]2024'!$2:$2,0)),0)++IFERROR(INDEX('[1]2024'!$A:$Q,MATCH($C$3&amp;$D28,'[1]2024'!$B:$B,0),MATCH(R$4,'[1]2024'!$2:$2,0)),0)++IFERROR(INDEX('[1]2024'!$A:$Q,MATCH($D$3&amp;$D28,'[1]2024'!$B:$B,0),MATCH(R$4,'[1]2024'!$2:$2,0)),0)</f>
        <v>0</v>
      </c>
      <c r="S28" s="74">
        <f>IFERROR(INDEX('[1]2024'!$A:$Q,MATCH($A$3&amp;$D28,'[1]2024'!$B:$B,0),MATCH(S$4,'[1]2024'!$2:$2,0)),0)+IFERROR(INDEX('[1]2024'!$A:$Q,MATCH($B$3&amp;$D28,'[1]2024'!$B:$B,0),MATCH(S$4,'[1]2024'!$2:$2,0)),0)++IFERROR(INDEX('[1]2024'!$A:$Q,MATCH($C$3&amp;$D28,'[1]2024'!$B:$B,0),MATCH(S$4,'[1]2024'!$2:$2,0)),0)++IFERROR(INDEX('[1]2024'!$A:$Q,MATCH($D$3&amp;$D28,'[1]2024'!$B:$B,0),MATCH(S$4,'[1]2024'!$2:$2,0)),0)</f>
        <v>0</v>
      </c>
      <c r="T28" s="75">
        <v>0</v>
      </c>
      <c r="U28" s="73">
        <f t="shared" ref="U28:U45" si="15">SUM(V28:AG28)</f>
        <v>0</v>
      </c>
      <c r="V28" s="174">
        <v>0</v>
      </c>
      <c r="W28" s="105">
        <v>0</v>
      </c>
      <c r="X28" s="105">
        <v>0</v>
      </c>
      <c r="Y28" s="105">
        <v>0</v>
      </c>
      <c r="Z28" s="105">
        <v>0</v>
      </c>
      <c r="AA28" s="105">
        <v>0</v>
      </c>
      <c r="AB28" s="105">
        <v>0</v>
      </c>
      <c r="AC28" s="105">
        <v>0</v>
      </c>
      <c r="AD28" s="105">
        <v>0</v>
      </c>
      <c r="AE28" s="105">
        <v>0</v>
      </c>
      <c r="AF28" s="105">
        <v>0</v>
      </c>
      <c r="AG28" s="175">
        <v>0</v>
      </c>
      <c r="AH28" s="73">
        <f t="shared" ref="AH28:AH45" si="16">SUM(AI28:AT28)</f>
        <v>0</v>
      </c>
      <c r="AI28" s="73"/>
      <c r="AJ28" s="73"/>
      <c r="AK28" s="73"/>
      <c r="AL28" s="73"/>
      <c r="AM28" s="73"/>
      <c r="AN28" s="73"/>
      <c r="AO28" s="73"/>
      <c r="AP28" s="73"/>
      <c r="AQ28" s="73"/>
      <c r="AR28" s="73"/>
      <c r="AS28" s="73"/>
      <c r="AT28" s="73"/>
      <c r="AU28" s="73">
        <f t="shared" si="3"/>
        <v>0</v>
      </c>
      <c r="AV28" s="73">
        <f t="shared" si="4"/>
        <v>0</v>
      </c>
      <c r="AW28" s="73">
        <f t="shared" si="5"/>
        <v>0</v>
      </c>
      <c r="AX28" s="73">
        <f t="shared" si="6"/>
        <v>0</v>
      </c>
      <c r="AY28" s="73">
        <f t="shared" ref="AY28:AY45" si="17">IF($BC28="O",1.05*$AH28,$AH28)</f>
        <v>0</v>
      </c>
      <c r="AZ28" s="73">
        <f t="shared" ref="AZ28:AZ45" si="18">IF($BC28="O",1.05*$AY28,$AY28)</f>
        <v>0</v>
      </c>
      <c r="BA28" s="73">
        <f t="shared" ref="BA28:BA45" si="19">IF($BC28="O",1.05*$AZ28,$AZ28)</f>
        <v>0</v>
      </c>
      <c r="BB28" s="91"/>
      <c r="BC28" s="69" t="s">
        <v>24</v>
      </c>
      <c r="BD28" s="160"/>
      <c r="BE28" s="74">
        <v>0</v>
      </c>
      <c r="BF28" s="74">
        <v>0</v>
      </c>
      <c r="BG28" s="74">
        <v>0</v>
      </c>
      <c r="BH28" s="162">
        <f t="shared" si="8"/>
        <v>0</v>
      </c>
    </row>
    <row r="29" spans="1:60" outlineLevel="1" x14ac:dyDescent="0.3">
      <c r="A29" s="71" t="s">
        <v>63</v>
      </c>
      <c r="B29" s="149" t="s">
        <v>64</v>
      </c>
      <c r="C29" s="149" t="s">
        <v>31</v>
      </c>
      <c r="D29" s="150">
        <v>5103250</v>
      </c>
      <c r="E29" s="150" t="s">
        <v>65</v>
      </c>
      <c r="F29" s="173">
        <v>0</v>
      </c>
      <c r="G29" s="73">
        <f t="shared" si="14"/>
        <v>0</v>
      </c>
      <c r="H29" s="74">
        <f>IFERROR(INDEX('[1]2024'!$A:$Q,MATCH($A$3&amp;$D29,'[1]2024'!$B:$B,0),MATCH(H$4,'[1]2024'!$2:$2,0)),0)+IFERROR(INDEX('[1]2024'!$A:$Q,MATCH($B$3&amp;$D29,'[1]2024'!$B:$B,0),MATCH(H$4,'[1]2024'!$2:$2,0)),0)++IFERROR(INDEX('[1]2024'!$A:$Q,MATCH($C$3&amp;$D29,'[1]2024'!$B:$B,0),MATCH(H$4,'[1]2024'!$2:$2,0)),0)++IFERROR(INDEX('[1]2024'!$A:$Q,MATCH($D$3&amp;$D29,'[1]2024'!$B:$B,0),MATCH(H$4,'[1]2024'!$2:$2,0)),0)</f>
        <v>0</v>
      </c>
      <c r="I29" s="74">
        <f>IFERROR(INDEX('[1]2024'!$A:$Q,MATCH($A$3&amp;$D29,'[1]2024'!$B:$B,0),MATCH(I$4,'[1]2024'!$2:$2,0)),0)+IFERROR(INDEX('[1]2024'!$A:$Q,MATCH($B$3&amp;$D29,'[1]2024'!$B:$B,0),MATCH(I$4,'[1]2024'!$2:$2,0)),0)++IFERROR(INDEX('[1]2024'!$A:$Q,MATCH($C$3&amp;$D29,'[1]2024'!$B:$B,0),MATCH(I$4,'[1]2024'!$2:$2,0)),0)++IFERROR(INDEX('[1]2024'!$A:$Q,MATCH($D$3&amp;$D29,'[1]2024'!$B:$B,0),MATCH(I$4,'[1]2024'!$2:$2,0)),0)</f>
        <v>0</v>
      </c>
      <c r="J29" s="74">
        <f>IFERROR(INDEX('[1]2024'!$A:$Q,MATCH($A$3&amp;$D29,'[1]2024'!$B:$B,0),MATCH(J$4,'[1]2024'!$2:$2,0)),0)+IFERROR(INDEX('[1]2024'!$A:$Q,MATCH($B$3&amp;$D29,'[1]2024'!$B:$B,0),MATCH(J$4,'[1]2024'!$2:$2,0)),0)++IFERROR(INDEX('[1]2024'!$A:$Q,MATCH($C$3&amp;$D29,'[1]2024'!$B:$B,0),MATCH(J$4,'[1]2024'!$2:$2,0)),0)++IFERROR(INDEX('[1]2024'!$A:$Q,MATCH($D$3&amp;$D29,'[1]2024'!$B:$B,0),MATCH(J$4,'[1]2024'!$2:$2,0)),0)</f>
        <v>0</v>
      </c>
      <c r="K29" s="74">
        <f>IFERROR(INDEX('[1]2024'!$A:$Q,MATCH($A$3&amp;$D29,'[1]2024'!$B:$B,0),MATCH(K$4,'[1]2024'!$2:$2,0)),0)+IFERROR(INDEX('[1]2024'!$A:$Q,MATCH($B$3&amp;$D29,'[1]2024'!$B:$B,0),MATCH(K$4,'[1]2024'!$2:$2,0)),0)++IFERROR(INDEX('[1]2024'!$A:$Q,MATCH($C$3&amp;$D29,'[1]2024'!$B:$B,0),MATCH(K$4,'[1]2024'!$2:$2,0)),0)++IFERROR(INDEX('[1]2024'!$A:$Q,MATCH($D$3&amp;$D29,'[1]2024'!$B:$B,0),MATCH(K$4,'[1]2024'!$2:$2,0)),0)</f>
        <v>0</v>
      </c>
      <c r="L29" s="74">
        <f>IFERROR(INDEX('[1]2024'!$A:$Q,MATCH($A$3&amp;$D29,'[1]2024'!$B:$B,0),MATCH(L$4,'[1]2024'!$2:$2,0)),0)+IFERROR(INDEX('[1]2024'!$A:$Q,MATCH($B$3&amp;$D29,'[1]2024'!$B:$B,0),MATCH(L$4,'[1]2024'!$2:$2,0)),0)++IFERROR(INDEX('[1]2024'!$A:$Q,MATCH($C$3&amp;$D29,'[1]2024'!$B:$B,0),MATCH(L$4,'[1]2024'!$2:$2,0)),0)++IFERROR(INDEX('[1]2024'!$A:$Q,MATCH($D$3&amp;$D29,'[1]2024'!$B:$B,0),MATCH(L$4,'[1]2024'!$2:$2,0)),0)</f>
        <v>0</v>
      </c>
      <c r="M29" s="74">
        <f>IFERROR(INDEX('[1]2024'!$A:$Q,MATCH($A$3&amp;$D29,'[1]2024'!$B:$B,0),MATCH(M$4,'[1]2024'!$2:$2,0)),0)+IFERROR(INDEX('[1]2024'!$A:$Q,MATCH($B$3&amp;$D29,'[1]2024'!$B:$B,0),MATCH(M$4,'[1]2024'!$2:$2,0)),0)++IFERROR(INDEX('[1]2024'!$A:$Q,MATCH($C$3&amp;$D29,'[1]2024'!$B:$B,0),MATCH(M$4,'[1]2024'!$2:$2,0)),0)++IFERROR(INDEX('[1]2024'!$A:$Q,MATCH($D$3&amp;$D29,'[1]2024'!$B:$B,0),MATCH(M$4,'[1]2024'!$2:$2,0)),0)</f>
        <v>0</v>
      </c>
      <c r="N29" s="74">
        <f>IFERROR(INDEX('[1]2024'!$A:$Q,MATCH($A$3&amp;$D29,'[1]2024'!$B:$B,0),MATCH(N$4,'[1]2024'!$2:$2,0)),0)+IFERROR(INDEX('[1]2024'!$A:$Q,MATCH($B$3&amp;$D29,'[1]2024'!$B:$B,0),MATCH(N$4,'[1]2024'!$2:$2,0)),0)++IFERROR(INDEX('[1]2024'!$A:$Q,MATCH($C$3&amp;$D29,'[1]2024'!$B:$B,0),MATCH(N$4,'[1]2024'!$2:$2,0)),0)++IFERROR(INDEX('[1]2024'!$A:$Q,MATCH($D$3&amp;$D29,'[1]2024'!$B:$B,0),MATCH(N$4,'[1]2024'!$2:$2,0)),0)</f>
        <v>0</v>
      </c>
      <c r="O29" s="74">
        <f>IFERROR(INDEX('[1]2024'!$A:$Q,MATCH($A$3&amp;$D29,'[1]2024'!$B:$B,0),MATCH(O$4,'[1]2024'!$2:$2,0)),0)+IFERROR(INDEX('[1]2024'!$A:$Q,MATCH($B$3&amp;$D29,'[1]2024'!$B:$B,0),MATCH(O$4,'[1]2024'!$2:$2,0)),0)++IFERROR(INDEX('[1]2024'!$A:$Q,MATCH($C$3&amp;$D29,'[1]2024'!$B:$B,0),MATCH(O$4,'[1]2024'!$2:$2,0)),0)++IFERROR(INDEX('[1]2024'!$A:$Q,MATCH($D$3&amp;$D29,'[1]2024'!$B:$B,0),MATCH(O$4,'[1]2024'!$2:$2,0)),0)</f>
        <v>0</v>
      </c>
      <c r="P29" s="74">
        <f>IFERROR(INDEX('[1]2024'!$A:$Q,MATCH($A$3&amp;$D29,'[1]2024'!$B:$B,0),MATCH(P$4,'[1]2024'!$2:$2,0)),0)+IFERROR(INDEX('[1]2024'!$A:$Q,MATCH($B$3&amp;$D29,'[1]2024'!$B:$B,0),MATCH(P$4,'[1]2024'!$2:$2,0)),0)++IFERROR(INDEX('[1]2024'!$A:$Q,MATCH($C$3&amp;$D29,'[1]2024'!$B:$B,0),MATCH(P$4,'[1]2024'!$2:$2,0)),0)++IFERROR(INDEX('[1]2024'!$A:$Q,MATCH($D$3&amp;$D29,'[1]2024'!$B:$B,0),MATCH(P$4,'[1]2024'!$2:$2,0)),0)</f>
        <v>0</v>
      </c>
      <c r="Q29" s="74">
        <f>IFERROR(INDEX('[1]2024'!$A:$Q,MATCH($A$3&amp;$D29,'[1]2024'!$B:$B,0),MATCH(Q$4,'[1]2024'!$2:$2,0)),0)+IFERROR(INDEX('[1]2024'!$A:$Q,MATCH($B$3&amp;$D29,'[1]2024'!$B:$B,0),MATCH(Q$4,'[1]2024'!$2:$2,0)),0)++IFERROR(INDEX('[1]2024'!$A:$Q,MATCH($C$3&amp;$D29,'[1]2024'!$B:$B,0),MATCH(Q$4,'[1]2024'!$2:$2,0)),0)++IFERROR(INDEX('[1]2024'!$A:$Q,MATCH($D$3&amp;$D29,'[1]2024'!$B:$B,0),MATCH(Q$4,'[1]2024'!$2:$2,0)),0)</f>
        <v>0</v>
      </c>
      <c r="R29" s="74">
        <f>IFERROR(INDEX('[1]2024'!$A:$Q,MATCH($A$3&amp;$D29,'[1]2024'!$B:$B,0),MATCH(R$4,'[1]2024'!$2:$2,0)),0)+IFERROR(INDEX('[1]2024'!$A:$Q,MATCH($B$3&amp;$D29,'[1]2024'!$B:$B,0),MATCH(R$4,'[1]2024'!$2:$2,0)),0)++IFERROR(INDEX('[1]2024'!$A:$Q,MATCH($C$3&amp;$D29,'[1]2024'!$B:$B,0),MATCH(R$4,'[1]2024'!$2:$2,0)),0)++IFERROR(INDEX('[1]2024'!$A:$Q,MATCH($D$3&amp;$D29,'[1]2024'!$B:$B,0),MATCH(R$4,'[1]2024'!$2:$2,0)),0)</f>
        <v>0</v>
      </c>
      <c r="S29" s="74">
        <f>IFERROR(INDEX('[1]2024'!$A:$Q,MATCH($A$3&amp;$D29,'[1]2024'!$B:$B,0),MATCH(S$4,'[1]2024'!$2:$2,0)),0)+IFERROR(INDEX('[1]2024'!$A:$Q,MATCH($B$3&amp;$D29,'[1]2024'!$B:$B,0),MATCH(S$4,'[1]2024'!$2:$2,0)),0)++IFERROR(INDEX('[1]2024'!$A:$Q,MATCH($C$3&amp;$D29,'[1]2024'!$B:$B,0),MATCH(S$4,'[1]2024'!$2:$2,0)),0)++IFERROR(INDEX('[1]2024'!$A:$Q,MATCH($D$3&amp;$D29,'[1]2024'!$B:$B,0),MATCH(S$4,'[1]2024'!$2:$2,0)),0)</f>
        <v>0</v>
      </c>
      <c r="T29" s="75">
        <v>0</v>
      </c>
      <c r="U29" s="73">
        <f t="shared" si="15"/>
        <v>0</v>
      </c>
      <c r="V29" s="174">
        <v>0</v>
      </c>
      <c r="W29" s="105">
        <v>0</v>
      </c>
      <c r="X29" s="105">
        <v>0</v>
      </c>
      <c r="Y29" s="105">
        <v>0</v>
      </c>
      <c r="Z29" s="105">
        <v>0</v>
      </c>
      <c r="AA29" s="105">
        <v>0</v>
      </c>
      <c r="AB29" s="105">
        <v>0</v>
      </c>
      <c r="AC29" s="105">
        <v>0</v>
      </c>
      <c r="AD29" s="105">
        <v>0</v>
      </c>
      <c r="AE29" s="105">
        <v>0</v>
      </c>
      <c r="AF29" s="105">
        <v>0</v>
      </c>
      <c r="AG29" s="175">
        <v>0</v>
      </c>
      <c r="AH29" s="73">
        <f t="shared" si="16"/>
        <v>0</v>
      </c>
      <c r="AI29" s="73"/>
      <c r="AJ29" s="73"/>
      <c r="AK29" s="73"/>
      <c r="AL29" s="73"/>
      <c r="AM29" s="73"/>
      <c r="AN29" s="73"/>
      <c r="AO29" s="73"/>
      <c r="AP29" s="73"/>
      <c r="AQ29" s="73"/>
      <c r="AR29" s="73"/>
      <c r="AS29" s="73"/>
      <c r="AT29" s="73"/>
      <c r="AU29" s="73">
        <f t="shared" si="3"/>
        <v>0</v>
      </c>
      <c r="AV29" s="73">
        <f t="shared" si="4"/>
        <v>0</v>
      </c>
      <c r="AW29" s="73">
        <f t="shared" si="5"/>
        <v>0</v>
      </c>
      <c r="AX29" s="73">
        <f t="shared" si="6"/>
        <v>0</v>
      </c>
      <c r="AY29" s="73">
        <f t="shared" si="17"/>
        <v>0</v>
      </c>
      <c r="AZ29" s="73">
        <f t="shared" si="18"/>
        <v>0</v>
      </c>
      <c r="BA29" s="73">
        <f t="shared" si="19"/>
        <v>0</v>
      </c>
      <c r="BB29" s="91"/>
      <c r="BC29" s="69" t="s">
        <v>24</v>
      </c>
      <c r="BD29" s="160"/>
      <c r="BE29" s="74">
        <v>0</v>
      </c>
      <c r="BF29" s="74">
        <v>0</v>
      </c>
      <c r="BG29" s="74">
        <v>0</v>
      </c>
      <c r="BH29" s="162">
        <f t="shared" si="8"/>
        <v>0</v>
      </c>
    </row>
    <row r="30" spans="1:60" outlineLevel="1" x14ac:dyDescent="0.3">
      <c r="A30" s="71" t="s">
        <v>66</v>
      </c>
      <c r="B30" s="149" t="s">
        <v>67</v>
      </c>
      <c r="C30" s="149" t="s">
        <v>31</v>
      </c>
      <c r="D30" s="150">
        <v>5103240</v>
      </c>
      <c r="E30" s="150" t="s">
        <v>68</v>
      </c>
      <c r="F30" s="173">
        <v>0</v>
      </c>
      <c r="G30" s="73">
        <f t="shared" si="14"/>
        <v>0</v>
      </c>
      <c r="H30" s="74">
        <f>IFERROR(INDEX('[1]2024'!$A:$Q,MATCH($A$3&amp;$D30,'[1]2024'!$B:$B,0),MATCH(H$4,'[1]2024'!$2:$2,0)),0)+IFERROR(INDEX('[1]2024'!$A:$Q,MATCH($B$3&amp;$D30,'[1]2024'!$B:$B,0),MATCH(H$4,'[1]2024'!$2:$2,0)),0)++IFERROR(INDEX('[1]2024'!$A:$Q,MATCH($C$3&amp;$D30,'[1]2024'!$B:$B,0),MATCH(H$4,'[1]2024'!$2:$2,0)),0)++IFERROR(INDEX('[1]2024'!$A:$Q,MATCH($D$3&amp;$D30,'[1]2024'!$B:$B,0),MATCH(H$4,'[1]2024'!$2:$2,0)),0)</f>
        <v>0</v>
      </c>
      <c r="I30" s="74">
        <f>IFERROR(INDEX('[1]2024'!$A:$Q,MATCH($A$3&amp;$D30,'[1]2024'!$B:$B,0),MATCH(I$4,'[1]2024'!$2:$2,0)),0)+IFERROR(INDEX('[1]2024'!$A:$Q,MATCH($B$3&amp;$D30,'[1]2024'!$B:$B,0),MATCH(I$4,'[1]2024'!$2:$2,0)),0)++IFERROR(INDEX('[1]2024'!$A:$Q,MATCH($C$3&amp;$D30,'[1]2024'!$B:$B,0),MATCH(I$4,'[1]2024'!$2:$2,0)),0)++IFERROR(INDEX('[1]2024'!$A:$Q,MATCH($D$3&amp;$D30,'[1]2024'!$B:$B,0),MATCH(I$4,'[1]2024'!$2:$2,0)),0)</f>
        <v>0</v>
      </c>
      <c r="J30" s="74">
        <f>IFERROR(INDEX('[1]2024'!$A:$Q,MATCH($A$3&amp;$D30,'[1]2024'!$B:$B,0),MATCH(J$4,'[1]2024'!$2:$2,0)),0)+IFERROR(INDEX('[1]2024'!$A:$Q,MATCH($B$3&amp;$D30,'[1]2024'!$B:$B,0),MATCH(J$4,'[1]2024'!$2:$2,0)),0)++IFERROR(INDEX('[1]2024'!$A:$Q,MATCH($C$3&amp;$D30,'[1]2024'!$B:$B,0),MATCH(J$4,'[1]2024'!$2:$2,0)),0)++IFERROR(INDEX('[1]2024'!$A:$Q,MATCH($D$3&amp;$D30,'[1]2024'!$B:$B,0),MATCH(J$4,'[1]2024'!$2:$2,0)),0)</f>
        <v>0</v>
      </c>
      <c r="K30" s="74">
        <f>IFERROR(INDEX('[1]2024'!$A:$Q,MATCH($A$3&amp;$D30,'[1]2024'!$B:$B,0),MATCH(K$4,'[1]2024'!$2:$2,0)),0)+IFERROR(INDEX('[1]2024'!$A:$Q,MATCH($B$3&amp;$D30,'[1]2024'!$B:$B,0),MATCH(K$4,'[1]2024'!$2:$2,0)),0)++IFERROR(INDEX('[1]2024'!$A:$Q,MATCH($C$3&amp;$D30,'[1]2024'!$B:$B,0),MATCH(K$4,'[1]2024'!$2:$2,0)),0)++IFERROR(INDEX('[1]2024'!$A:$Q,MATCH($D$3&amp;$D30,'[1]2024'!$B:$B,0),MATCH(K$4,'[1]2024'!$2:$2,0)),0)</f>
        <v>0</v>
      </c>
      <c r="L30" s="74">
        <f>IFERROR(INDEX('[1]2024'!$A:$Q,MATCH($A$3&amp;$D30,'[1]2024'!$B:$B,0),MATCH(L$4,'[1]2024'!$2:$2,0)),0)+IFERROR(INDEX('[1]2024'!$A:$Q,MATCH($B$3&amp;$D30,'[1]2024'!$B:$B,0),MATCH(L$4,'[1]2024'!$2:$2,0)),0)++IFERROR(INDEX('[1]2024'!$A:$Q,MATCH($C$3&amp;$D30,'[1]2024'!$B:$B,0),MATCH(L$4,'[1]2024'!$2:$2,0)),0)++IFERROR(INDEX('[1]2024'!$A:$Q,MATCH($D$3&amp;$D30,'[1]2024'!$B:$B,0),MATCH(L$4,'[1]2024'!$2:$2,0)),0)</f>
        <v>0</v>
      </c>
      <c r="M30" s="74">
        <f>IFERROR(INDEX('[1]2024'!$A:$Q,MATCH($A$3&amp;$D30,'[1]2024'!$B:$B,0),MATCH(M$4,'[1]2024'!$2:$2,0)),0)+IFERROR(INDEX('[1]2024'!$A:$Q,MATCH($B$3&amp;$D30,'[1]2024'!$B:$B,0),MATCH(M$4,'[1]2024'!$2:$2,0)),0)++IFERROR(INDEX('[1]2024'!$A:$Q,MATCH($C$3&amp;$D30,'[1]2024'!$B:$B,0),MATCH(M$4,'[1]2024'!$2:$2,0)),0)++IFERROR(INDEX('[1]2024'!$A:$Q,MATCH($D$3&amp;$D30,'[1]2024'!$B:$B,0),MATCH(M$4,'[1]2024'!$2:$2,0)),0)</f>
        <v>0</v>
      </c>
      <c r="N30" s="74">
        <f>IFERROR(INDEX('[1]2024'!$A:$Q,MATCH($A$3&amp;$D30,'[1]2024'!$B:$B,0),MATCH(N$4,'[1]2024'!$2:$2,0)),0)+IFERROR(INDEX('[1]2024'!$A:$Q,MATCH($B$3&amp;$D30,'[1]2024'!$B:$B,0),MATCH(N$4,'[1]2024'!$2:$2,0)),0)++IFERROR(INDEX('[1]2024'!$A:$Q,MATCH($C$3&amp;$D30,'[1]2024'!$B:$B,0),MATCH(N$4,'[1]2024'!$2:$2,0)),0)++IFERROR(INDEX('[1]2024'!$A:$Q,MATCH($D$3&amp;$D30,'[1]2024'!$B:$B,0),MATCH(N$4,'[1]2024'!$2:$2,0)),0)</f>
        <v>0</v>
      </c>
      <c r="O30" s="74">
        <f>IFERROR(INDEX('[1]2024'!$A:$Q,MATCH($A$3&amp;$D30,'[1]2024'!$B:$B,0),MATCH(O$4,'[1]2024'!$2:$2,0)),0)+IFERROR(INDEX('[1]2024'!$A:$Q,MATCH($B$3&amp;$D30,'[1]2024'!$B:$B,0),MATCH(O$4,'[1]2024'!$2:$2,0)),0)++IFERROR(INDEX('[1]2024'!$A:$Q,MATCH($C$3&amp;$D30,'[1]2024'!$B:$B,0),MATCH(O$4,'[1]2024'!$2:$2,0)),0)++IFERROR(INDEX('[1]2024'!$A:$Q,MATCH($D$3&amp;$D30,'[1]2024'!$B:$B,0),MATCH(O$4,'[1]2024'!$2:$2,0)),0)</f>
        <v>0</v>
      </c>
      <c r="P30" s="74">
        <f>IFERROR(INDEX('[1]2024'!$A:$Q,MATCH($A$3&amp;$D30,'[1]2024'!$B:$B,0),MATCH(P$4,'[1]2024'!$2:$2,0)),0)+IFERROR(INDEX('[1]2024'!$A:$Q,MATCH($B$3&amp;$D30,'[1]2024'!$B:$B,0),MATCH(P$4,'[1]2024'!$2:$2,0)),0)++IFERROR(INDEX('[1]2024'!$A:$Q,MATCH($C$3&amp;$D30,'[1]2024'!$B:$B,0),MATCH(P$4,'[1]2024'!$2:$2,0)),0)++IFERROR(INDEX('[1]2024'!$A:$Q,MATCH($D$3&amp;$D30,'[1]2024'!$B:$B,0),MATCH(P$4,'[1]2024'!$2:$2,0)),0)</f>
        <v>0</v>
      </c>
      <c r="Q30" s="74">
        <f>IFERROR(INDEX('[1]2024'!$A:$Q,MATCH($A$3&amp;$D30,'[1]2024'!$B:$B,0),MATCH(Q$4,'[1]2024'!$2:$2,0)),0)+IFERROR(INDEX('[1]2024'!$A:$Q,MATCH($B$3&amp;$D30,'[1]2024'!$B:$B,0),MATCH(Q$4,'[1]2024'!$2:$2,0)),0)++IFERROR(INDEX('[1]2024'!$A:$Q,MATCH($C$3&amp;$D30,'[1]2024'!$B:$B,0),MATCH(Q$4,'[1]2024'!$2:$2,0)),0)++IFERROR(INDEX('[1]2024'!$A:$Q,MATCH($D$3&amp;$D30,'[1]2024'!$B:$B,0),MATCH(Q$4,'[1]2024'!$2:$2,0)),0)</f>
        <v>0</v>
      </c>
      <c r="R30" s="74">
        <f>IFERROR(INDEX('[1]2024'!$A:$Q,MATCH($A$3&amp;$D30,'[1]2024'!$B:$B,0),MATCH(R$4,'[1]2024'!$2:$2,0)),0)+IFERROR(INDEX('[1]2024'!$A:$Q,MATCH($B$3&amp;$D30,'[1]2024'!$B:$B,0),MATCH(R$4,'[1]2024'!$2:$2,0)),0)++IFERROR(INDEX('[1]2024'!$A:$Q,MATCH($C$3&amp;$D30,'[1]2024'!$B:$B,0),MATCH(R$4,'[1]2024'!$2:$2,0)),0)++IFERROR(INDEX('[1]2024'!$A:$Q,MATCH($D$3&amp;$D30,'[1]2024'!$B:$B,0),MATCH(R$4,'[1]2024'!$2:$2,0)),0)</f>
        <v>0</v>
      </c>
      <c r="S30" s="74">
        <f>IFERROR(INDEX('[1]2024'!$A:$Q,MATCH($A$3&amp;$D30,'[1]2024'!$B:$B,0),MATCH(S$4,'[1]2024'!$2:$2,0)),0)+IFERROR(INDEX('[1]2024'!$A:$Q,MATCH($B$3&amp;$D30,'[1]2024'!$B:$B,0),MATCH(S$4,'[1]2024'!$2:$2,0)),0)++IFERROR(INDEX('[1]2024'!$A:$Q,MATCH($C$3&amp;$D30,'[1]2024'!$B:$B,0),MATCH(S$4,'[1]2024'!$2:$2,0)),0)++IFERROR(INDEX('[1]2024'!$A:$Q,MATCH($D$3&amp;$D30,'[1]2024'!$B:$B,0),MATCH(S$4,'[1]2024'!$2:$2,0)),0)</f>
        <v>0</v>
      </c>
      <c r="T30" s="75">
        <v>0</v>
      </c>
      <c r="U30" s="73">
        <f t="shared" si="15"/>
        <v>0</v>
      </c>
      <c r="V30" s="174">
        <v>0</v>
      </c>
      <c r="W30" s="105">
        <v>0</v>
      </c>
      <c r="X30" s="105">
        <v>0</v>
      </c>
      <c r="Y30" s="105">
        <v>0</v>
      </c>
      <c r="Z30" s="105">
        <v>0</v>
      </c>
      <c r="AA30" s="105">
        <v>0</v>
      </c>
      <c r="AB30" s="105">
        <v>0</v>
      </c>
      <c r="AC30" s="105">
        <v>0</v>
      </c>
      <c r="AD30" s="105">
        <v>0</v>
      </c>
      <c r="AE30" s="105">
        <v>0</v>
      </c>
      <c r="AF30" s="105">
        <v>0</v>
      </c>
      <c r="AG30" s="175">
        <v>0</v>
      </c>
      <c r="AH30" s="73">
        <f t="shared" si="16"/>
        <v>0</v>
      </c>
      <c r="AI30" s="73"/>
      <c r="AJ30" s="73"/>
      <c r="AK30" s="73"/>
      <c r="AL30" s="73"/>
      <c r="AM30" s="73"/>
      <c r="AN30" s="73"/>
      <c r="AO30" s="73"/>
      <c r="AP30" s="73"/>
      <c r="AQ30" s="73"/>
      <c r="AR30" s="73"/>
      <c r="AS30" s="73"/>
      <c r="AT30" s="73"/>
      <c r="AU30" s="73">
        <f t="shared" si="3"/>
        <v>0</v>
      </c>
      <c r="AV30" s="73">
        <f t="shared" si="4"/>
        <v>0</v>
      </c>
      <c r="AW30" s="73">
        <f t="shared" si="5"/>
        <v>0</v>
      </c>
      <c r="AX30" s="73">
        <f t="shared" si="6"/>
        <v>0</v>
      </c>
      <c r="AY30" s="73">
        <f t="shared" si="17"/>
        <v>0</v>
      </c>
      <c r="AZ30" s="73">
        <f t="shared" si="18"/>
        <v>0</v>
      </c>
      <c r="BA30" s="73">
        <f t="shared" si="19"/>
        <v>0</v>
      </c>
      <c r="BB30" s="91"/>
      <c r="BC30" s="69" t="s">
        <v>24</v>
      </c>
      <c r="BD30" s="160"/>
      <c r="BE30" s="74">
        <v>0</v>
      </c>
      <c r="BF30" s="74">
        <v>0</v>
      </c>
      <c r="BG30" s="74">
        <v>0</v>
      </c>
      <c r="BH30" s="162">
        <f t="shared" si="8"/>
        <v>0</v>
      </c>
    </row>
    <row r="31" spans="1:60" outlineLevel="1" x14ac:dyDescent="0.3">
      <c r="A31" s="71" t="s">
        <v>69</v>
      </c>
      <c r="B31" s="149" t="s">
        <v>70</v>
      </c>
      <c r="C31" s="149" t="s">
        <v>31</v>
      </c>
      <c r="D31" s="150">
        <v>5103230</v>
      </c>
      <c r="E31" s="150" t="s">
        <v>71</v>
      </c>
      <c r="F31" s="173">
        <v>0</v>
      </c>
      <c r="G31" s="73">
        <f t="shared" si="14"/>
        <v>0</v>
      </c>
      <c r="H31" s="74">
        <f>IFERROR(INDEX('[1]2024'!$A:$Q,MATCH($A$3&amp;$D31,'[1]2024'!$B:$B,0),MATCH(H$4,'[1]2024'!$2:$2,0)),0)+IFERROR(INDEX('[1]2024'!$A:$Q,MATCH($B$3&amp;$D31,'[1]2024'!$B:$B,0),MATCH(H$4,'[1]2024'!$2:$2,0)),0)++IFERROR(INDEX('[1]2024'!$A:$Q,MATCH($C$3&amp;$D31,'[1]2024'!$B:$B,0),MATCH(H$4,'[1]2024'!$2:$2,0)),0)++IFERROR(INDEX('[1]2024'!$A:$Q,MATCH($D$3&amp;$D31,'[1]2024'!$B:$B,0),MATCH(H$4,'[1]2024'!$2:$2,0)),0)</f>
        <v>0</v>
      </c>
      <c r="I31" s="74">
        <f>IFERROR(INDEX('[1]2024'!$A:$Q,MATCH($A$3&amp;$D31,'[1]2024'!$B:$B,0),MATCH(I$4,'[1]2024'!$2:$2,0)),0)+IFERROR(INDEX('[1]2024'!$A:$Q,MATCH($B$3&amp;$D31,'[1]2024'!$B:$B,0),MATCH(I$4,'[1]2024'!$2:$2,0)),0)++IFERROR(INDEX('[1]2024'!$A:$Q,MATCH($C$3&amp;$D31,'[1]2024'!$B:$B,0),MATCH(I$4,'[1]2024'!$2:$2,0)),0)++IFERROR(INDEX('[1]2024'!$A:$Q,MATCH($D$3&amp;$D31,'[1]2024'!$B:$B,0),MATCH(I$4,'[1]2024'!$2:$2,0)),0)</f>
        <v>0</v>
      </c>
      <c r="J31" s="74">
        <f>IFERROR(INDEX('[1]2024'!$A:$Q,MATCH($A$3&amp;$D31,'[1]2024'!$B:$B,0),MATCH(J$4,'[1]2024'!$2:$2,0)),0)+IFERROR(INDEX('[1]2024'!$A:$Q,MATCH($B$3&amp;$D31,'[1]2024'!$B:$B,0),MATCH(J$4,'[1]2024'!$2:$2,0)),0)++IFERROR(INDEX('[1]2024'!$A:$Q,MATCH($C$3&amp;$D31,'[1]2024'!$B:$B,0),MATCH(J$4,'[1]2024'!$2:$2,0)),0)++IFERROR(INDEX('[1]2024'!$A:$Q,MATCH($D$3&amp;$D31,'[1]2024'!$B:$B,0),MATCH(J$4,'[1]2024'!$2:$2,0)),0)</f>
        <v>0</v>
      </c>
      <c r="K31" s="74">
        <f>IFERROR(INDEX('[1]2024'!$A:$Q,MATCH($A$3&amp;$D31,'[1]2024'!$B:$B,0),MATCH(K$4,'[1]2024'!$2:$2,0)),0)+IFERROR(INDEX('[1]2024'!$A:$Q,MATCH($B$3&amp;$D31,'[1]2024'!$B:$B,0),MATCH(K$4,'[1]2024'!$2:$2,0)),0)++IFERROR(INDEX('[1]2024'!$A:$Q,MATCH($C$3&amp;$D31,'[1]2024'!$B:$B,0),MATCH(K$4,'[1]2024'!$2:$2,0)),0)++IFERROR(INDEX('[1]2024'!$A:$Q,MATCH($D$3&amp;$D31,'[1]2024'!$B:$B,0),MATCH(K$4,'[1]2024'!$2:$2,0)),0)</f>
        <v>0</v>
      </c>
      <c r="L31" s="74">
        <f>IFERROR(INDEX('[1]2024'!$A:$Q,MATCH($A$3&amp;$D31,'[1]2024'!$B:$B,0),MATCH(L$4,'[1]2024'!$2:$2,0)),0)+IFERROR(INDEX('[1]2024'!$A:$Q,MATCH($B$3&amp;$D31,'[1]2024'!$B:$B,0),MATCH(L$4,'[1]2024'!$2:$2,0)),0)++IFERROR(INDEX('[1]2024'!$A:$Q,MATCH($C$3&amp;$D31,'[1]2024'!$B:$B,0),MATCH(L$4,'[1]2024'!$2:$2,0)),0)++IFERROR(INDEX('[1]2024'!$A:$Q,MATCH($D$3&amp;$D31,'[1]2024'!$B:$B,0),MATCH(L$4,'[1]2024'!$2:$2,0)),0)</f>
        <v>0</v>
      </c>
      <c r="M31" s="74">
        <f>IFERROR(INDEX('[1]2024'!$A:$Q,MATCH($A$3&amp;$D31,'[1]2024'!$B:$B,0),MATCH(M$4,'[1]2024'!$2:$2,0)),0)+IFERROR(INDEX('[1]2024'!$A:$Q,MATCH($B$3&amp;$D31,'[1]2024'!$B:$B,0),MATCH(M$4,'[1]2024'!$2:$2,0)),0)++IFERROR(INDEX('[1]2024'!$A:$Q,MATCH($C$3&amp;$D31,'[1]2024'!$B:$B,0),MATCH(M$4,'[1]2024'!$2:$2,0)),0)++IFERROR(INDEX('[1]2024'!$A:$Q,MATCH($D$3&amp;$D31,'[1]2024'!$B:$B,0),MATCH(M$4,'[1]2024'!$2:$2,0)),0)</f>
        <v>0</v>
      </c>
      <c r="N31" s="74">
        <f>IFERROR(INDEX('[1]2024'!$A:$Q,MATCH($A$3&amp;$D31,'[1]2024'!$B:$B,0),MATCH(N$4,'[1]2024'!$2:$2,0)),0)+IFERROR(INDEX('[1]2024'!$A:$Q,MATCH($B$3&amp;$D31,'[1]2024'!$B:$B,0),MATCH(N$4,'[1]2024'!$2:$2,0)),0)++IFERROR(INDEX('[1]2024'!$A:$Q,MATCH($C$3&amp;$D31,'[1]2024'!$B:$B,0),MATCH(N$4,'[1]2024'!$2:$2,0)),0)++IFERROR(INDEX('[1]2024'!$A:$Q,MATCH($D$3&amp;$D31,'[1]2024'!$B:$B,0),MATCH(N$4,'[1]2024'!$2:$2,0)),0)</f>
        <v>0</v>
      </c>
      <c r="O31" s="74">
        <f>IFERROR(INDEX('[1]2024'!$A:$Q,MATCH($A$3&amp;$D31,'[1]2024'!$B:$B,0),MATCH(O$4,'[1]2024'!$2:$2,0)),0)+IFERROR(INDEX('[1]2024'!$A:$Q,MATCH($B$3&amp;$D31,'[1]2024'!$B:$B,0),MATCH(O$4,'[1]2024'!$2:$2,0)),0)++IFERROR(INDEX('[1]2024'!$A:$Q,MATCH($C$3&amp;$D31,'[1]2024'!$B:$B,0),MATCH(O$4,'[1]2024'!$2:$2,0)),0)++IFERROR(INDEX('[1]2024'!$A:$Q,MATCH($D$3&amp;$D31,'[1]2024'!$B:$B,0),MATCH(O$4,'[1]2024'!$2:$2,0)),0)</f>
        <v>0</v>
      </c>
      <c r="P31" s="74">
        <f>IFERROR(INDEX('[1]2024'!$A:$Q,MATCH($A$3&amp;$D31,'[1]2024'!$B:$B,0),MATCH(P$4,'[1]2024'!$2:$2,0)),0)+IFERROR(INDEX('[1]2024'!$A:$Q,MATCH($B$3&amp;$D31,'[1]2024'!$B:$B,0),MATCH(P$4,'[1]2024'!$2:$2,0)),0)++IFERROR(INDEX('[1]2024'!$A:$Q,MATCH($C$3&amp;$D31,'[1]2024'!$B:$B,0),MATCH(P$4,'[1]2024'!$2:$2,0)),0)++IFERROR(INDEX('[1]2024'!$A:$Q,MATCH($D$3&amp;$D31,'[1]2024'!$B:$B,0),MATCH(P$4,'[1]2024'!$2:$2,0)),0)</f>
        <v>0</v>
      </c>
      <c r="Q31" s="74">
        <f>IFERROR(INDEX('[1]2024'!$A:$Q,MATCH($A$3&amp;$D31,'[1]2024'!$B:$B,0),MATCH(Q$4,'[1]2024'!$2:$2,0)),0)+IFERROR(INDEX('[1]2024'!$A:$Q,MATCH($B$3&amp;$D31,'[1]2024'!$B:$B,0),MATCH(Q$4,'[1]2024'!$2:$2,0)),0)++IFERROR(INDEX('[1]2024'!$A:$Q,MATCH($C$3&amp;$D31,'[1]2024'!$B:$B,0),MATCH(Q$4,'[1]2024'!$2:$2,0)),0)++IFERROR(INDEX('[1]2024'!$A:$Q,MATCH($D$3&amp;$D31,'[1]2024'!$B:$B,0),MATCH(Q$4,'[1]2024'!$2:$2,0)),0)</f>
        <v>0</v>
      </c>
      <c r="R31" s="74">
        <f>IFERROR(INDEX('[1]2024'!$A:$Q,MATCH($A$3&amp;$D31,'[1]2024'!$B:$B,0),MATCH(R$4,'[1]2024'!$2:$2,0)),0)+IFERROR(INDEX('[1]2024'!$A:$Q,MATCH($B$3&amp;$D31,'[1]2024'!$B:$B,0),MATCH(R$4,'[1]2024'!$2:$2,0)),0)++IFERROR(INDEX('[1]2024'!$A:$Q,MATCH($C$3&amp;$D31,'[1]2024'!$B:$B,0),MATCH(R$4,'[1]2024'!$2:$2,0)),0)++IFERROR(INDEX('[1]2024'!$A:$Q,MATCH($D$3&amp;$D31,'[1]2024'!$B:$B,0),MATCH(R$4,'[1]2024'!$2:$2,0)),0)</f>
        <v>0</v>
      </c>
      <c r="S31" s="74">
        <f>IFERROR(INDEX('[1]2024'!$A:$Q,MATCH($A$3&amp;$D31,'[1]2024'!$B:$B,0),MATCH(S$4,'[1]2024'!$2:$2,0)),0)+IFERROR(INDEX('[1]2024'!$A:$Q,MATCH($B$3&amp;$D31,'[1]2024'!$B:$B,0),MATCH(S$4,'[1]2024'!$2:$2,0)),0)++IFERROR(INDEX('[1]2024'!$A:$Q,MATCH($C$3&amp;$D31,'[1]2024'!$B:$B,0),MATCH(S$4,'[1]2024'!$2:$2,0)),0)++IFERROR(INDEX('[1]2024'!$A:$Q,MATCH($D$3&amp;$D31,'[1]2024'!$B:$B,0),MATCH(S$4,'[1]2024'!$2:$2,0)),0)</f>
        <v>0</v>
      </c>
      <c r="T31" s="75">
        <v>0</v>
      </c>
      <c r="U31" s="73">
        <f t="shared" si="15"/>
        <v>0</v>
      </c>
      <c r="V31" s="174">
        <v>0</v>
      </c>
      <c r="W31" s="105">
        <v>0</v>
      </c>
      <c r="X31" s="105">
        <v>0</v>
      </c>
      <c r="Y31" s="105">
        <v>0</v>
      </c>
      <c r="Z31" s="105">
        <v>0</v>
      </c>
      <c r="AA31" s="105">
        <v>0</v>
      </c>
      <c r="AB31" s="105">
        <v>0</v>
      </c>
      <c r="AC31" s="105">
        <v>0</v>
      </c>
      <c r="AD31" s="105">
        <v>0</v>
      </c>
      <c r="AE31" s="105">
        <v>0</v>
      </c>
      <c r="AF31" s="105">
        <v>0</v>
      </c>
      <c r="AG31" s="175">
        <v>0</v>
      </c>
      <c r="AH31" s="73">
        <f t="shared" si="16"/>
        <v>0</v>
      </c>
      <c r="AI31" s="73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73"/>
      <c r="AU31" s="73">
        <f t="shared" si="3"/>
        <v>0</v>
      </c>
      <c r="AV31" s="73">
        <f t="shared" si="4"/>
        <v>0</v>
      </c>
      <c r="AW31" s="73">
        <f t="shared" si="5"/>
        <v>0</v>
      </c>
      <c r="AX31" s="73">
        <f t="shared" si="6"/>
        <v>0</v>
      </c>
      <c r="AY31" s="73">
        <f t="shared" si="17"/>
        <v>0</v>
      </c>
      <c r="AZ31" s="73">
        <f t="shared" si="18"/>
        <v>0</v>
      </c>
      <c r="BA31" s="73">
        <f t="shared" si="19"/>
        <v>0</v>
      </c>
      <c r="BB31" s="91"/>
      <c r="BC31" s="69" t="s">
        <v>24</v>
      </c>
      <c r="BD31" s="160"/>
      <c r="BE31" s="74">
        <v>0</v>
      </c>
      <c r="BF31" s="74">
        <v>0</v>
      </c>
      <c r="BG31" s="74">
        <v>0</v>
      </c>
      <c r="BH31" s="162">
        <f t="shared" si="8"/>
        <v>0</v>
      </c>
    </row>
    <row r="32" spans="1:60" outlineLevel="1" x14ac:dyDescent="0.3">
      <c r="A32" s="71" t="s">
        <v>72</v>
      </c>
      <c r="B32" s="149" t="s">
        <v>73</v>
      </c>
      <c r="C32" s="149" t="s">
        <v>31</v>
      </c>
      <c r="D32" s="150">
        <v>5103220</v>
      </c>
      <c r="E32" s="150" t="s">
        <v>74</v>
      </c>
      <c r="F32" s="173">
        <v>0</v>
      </c>
      <c r="G32" s="73">
        <f t="shared" si="14"/>
        <v>0</v>
      </c>
      <c r="H32" s="74">
        <f>IFERROR(INDEX('[1]2024'!$A:$Q,MATCH($A$3&amp;$D32,'[1]2024'!$B:$B,0),MATCH(H$4,'[1]2024'!$2:$2,0)),0)+IFERROR(INDEX('[1]2024'!$A:$Q,MATCH($B$3&amp;$D32,'[1]2024'!$B:$B,0),MATCH(H$4,'[1]2024'!$2:$2,0)),0)++IFERROR(INDEX('[1]2024'!$A:$Q,MATCH($C$3&amp;$D32,'[1]2024'!$B:$B,0),MATCH(H$4,'[1]2024'!$2:$2,0)),0)++IFERROR(INDEX('[1]2024'!$A:$Q,MATCH($D$3&amp;$D32,'[1]2024'!$B:$B,0),MATCH(H$4,'[1]2024'!$2:$2,0)),0)</f>
        <v>0</v>
      </c>
      <c r="I32" s="74">
        <f>IFERROR(INDEX('[1]2024'!$A:$Q,MATCH($A$3&amp;$D32,'[1]2024'!$B:$B,0),MATCH(I$4,'[1]2024'!$2:$2,0)),0)+IFERROR(INDEX('[1]2024'!$A:$Q,MATCH($B$3&amp;$D32,'[1]2024'!$B:$B,0),MATCH(I$4,'[1]2024'!$2:$2,0)),0)++IFERROR(INDEX('[1]2024'!$A:$Q,MATCH($C$3&amp;$D32,'[1]2024'!$B:$B,0),MATCH(I$4,'[1]2024'!$2:$2,0)),0)++IFERROR(INDEX('[1]2024'!$A:$Q,MATCH($D$3&amp;$D32,'[1]2024'!$B:$B,0),MATCH(I$4,'[1]2024'!$2:$2,0)),0)</f>
        <v>0</v>
      </c>
      <c r="J32" s="74">
        <f>IFERROR(INDEX('[1]2024'!$A:$Q,MATCH($A$3&amp;$D32,'[1]2024'!$B:$B,0),MATCH(J$4,'[1]2024'!$2:$2,0)),0)+IFERROR(INDEX('[1]2024'!$A:$Q,MATCH($B$3&amp;$D32,'[1]2024'!$B:$B,0),MATCH(J$4,'[1]2024'!$2:$2,0)),0)++IFERROR(INDEX('[1]2024'!$A:$Q,MATCH($C$3&amp;$D32,'[1]2024'!$B:$B,0),MATCH(J$4,'[1]2024'!$2:$2,0)),0)++IFERROR(INDEX('[1]2024'!$A:$Q,MATCH($D$3&amp;$D32,'[1]2024'!$B:$B,0),MATCH(J$4,'[1]2024'!$2:$2,0)),0)</f>
        <v>0</v>
      </c>
      <c r="K32" s="74">
        <f>IFERROR(INDEX('[1]2024'!$A:$Q,MATCH($A$3&amp;$D32,'[1]2024'!$B:$B,0),MATCH(K$4,'[1]2024'!$2:$2,0)),0)+IFERROR(INDEX('[1]2024'!$A:$Q,MATCH($B$3&amp;$D32,'[1]2024'!$B:$B,0),MATCH(K$4,'[1]2024'!$2:$2,0)),0)++IFERROR(INDEX('[1]2024'!$A:$Q,MATCH($C$3&amp;$D32,'[1]2024'!$B:$B,0),MATCH(K$4,'[1]2024'!$2:$2,0)),0)++IFERROR(INDEX('[1]2024'!$A:$Q,MATCH($D$3&amp;$D32,'[1]2024'!$B:$B,0),MATCH(K$4,'[1]2024'!$2:$2,0)),0)</f>
        <v>0</v>
      </c>
      <c r="L32" s="74">
        <f>IFERROR(INDEX('[1]2024'!$A:$Q,MATCH($A$3&amp;$D32,'[1]2024'!$B:$B,0),MATCH(L$4,'[1]2024'!$2:$2,0)),0)+IFERROR(INDEX('[1]2024'!$A:$Q,MATCH($B$3&amp;$D32,'[1]2024'!$B:$B,0),MATCH(L$4,'[1]2024'!$2:$2,0)),0)++IFERROR(INDEX('[1]2024'!$A:$Q,MATCH($C$3&amp;$D32,'[1]2024'!$B:$B,0),MATCH(L$4,'[1]2024'!$2:$2,0)),0)++IFERROR(INDEX('[1]2024'!$A:$Q,MATCH($D$3&amp;$D32,'[1]2024'!$B:$B,0),MATCH(L$4,'[1]2024'!$2:$2,0)),0)</f>
        <v>0</v>
      </c>
      <c r="M32" s="74">
        <f>IFERROR(INDEX('[1]2024'!$A:$Q,MATCH($A$3&amp;$D32,'[1]2024'!$B:$B,0),MATCH(M$4,'[1]2024'!$2:$2,0)),0)+IFERROR(INDEX('[1]2024'!$A:$Q,MATCH($B$3&amp;$D32,'[1]2024'!$B:$B,0),MATCH(M$4,'[1]2024'!$2:$2,0)),0)++IFERROR(INDEX('[1]2024'!$A:$Q,MATCH($C$3&amp;$D32,'[1]2024'!$B:$B,0),MATCH(M$4,'[1]2024'!$2:$2,0)),0)++IFERROR(INDEX('[1]2024'!$A:$Q,MATCH($D$3&amp;$D32,'[1]2024'!$B:$B,0),MATCH(M$4,'[1]2024'!$2:$2,0)),0)</f>
        <v>0</v>
      </c>
      <c r="N32" s="74">
        <f>IFERROR(INDEX('[1]2024'!$A:$Q,MATCH($A$3&amp;$D32,'[1]2024'!$B:$B,0),MATCH(N$4,'[1]2024'!$2:$2,0)),0)+IFERROR(INDEX('[1]2024'!$A:$Q,MATCH($B$3&amp;$D32,'[1]2024'!$B:$B,0),MATCH(N$4,'[1]2024'!$2:$2,0)),0)++IFERROR(INDEX('[1]2024'!$A:$Q,MATCH($C$3&amp;$D32,'[1]2024'!$B:$B,0),MATCH(N$4,'[1]2024'!$2:$2,0)),0)++IFERROR(INDEX('[1]2024'!$A:$Q,MATCH($D$3&amp;$D32,'[1]2024'!$B:$B,0),MATCH(N$4,'[1]2024'!$2:$2,0)),0)</f>
        <v>0</v>
      </c>
      <c r="O32" s="74">
        <f>IFERROR(INDEX('[1]2024'!$A:$Q,MATCH($A$3&amp;$D32,'[1]2024'!$B:$B,0),MATCH(O$4,'[1]2024'!$2:$2,0)),0)+IFERROR(INDEX('[1]2024'!$A:$Q,MATCH($B$3&amp;$D32,'[1]2024'!$B:$B,0),MATCH(O$4,'[1]2024'!$2:$2,0)),0)++IFERROR(INDEX('[1]2024'!$A:$Q,MATCH($C$3&amp;$D32,'[1]2024'!$B:$B,0),MATCH(O$4,'[1]2024'!$2:$2,0)),0)++IFERROR(INDEX('[1]2024'!$A:$Q,MATCH($D$3&amp;$D32,'[1]2024'!$B:$B,0),MATCH(O$4,'[1]2024'!$2:$2,0)),0)</f>
        <v>0</v>
      </c>
      <c r="P32" s="74">
        <f>IFERROR(INDEX('[1]2024'!$A:$Q,MATCH($A$3&amp;$D32,'[1]2024'!$B:$B,0),MATCH(P$4,'[1]2024'!$2:$2,0)),0)+IFERROR(INDEX('[1]2024'!$A:$Q,MATCH($B$3&amp;$D32,'[1]2024'!$B:$B,0),MATCH(P$4,'[1]2024'!$2:$2,0)),0)++IFERROR(INDEX('[1]2024'!$A:$Q,MATCH($C$3&amp;$D32,'[1]2024'!$B:$B,0),MATCH(P$4,'[1]2024'!$2:$2,0)),0)++IFERROR(INDEX('[1]2024'!$A:$Q,MATCH($D$3&amp;$D32,'[1]2024'!$B:$B,0),MATCH(P$4,'[1]2024'!$2:$2,0)),0)</f>
        <v>0</v>
      </c>
      <c r="Q32" s="74">
        <f>IFERROR(INDEX('[1]2024'!$A:$Q,MATCH($A$3&amp;$D32,'[1]2024'!$B:$B,0),MATCH(Q$4,'[1]2024'!$2:$2,0)),0)+IFERROR(INDEX('[1]2024'!$A:$Q,MATCH($B$3&amp;$D32,'[1]2024'!$B:$B,0),MATCH(Q$4,'[1]2024'!$2:$2,0)),0)++IFERROR(INDEX('[1]2024'!$A:$Q,MATCH($C$3&amp;$D32,'[1]2024'!$B:$B,0),MATCH(Q$4,'[1]2024'!$2:$2,0)),0)++IFERROR(INDEX('[1]2024'!$A:$Q,MATCH($D$3&amp;$D32,'[1]2024'!$B:$B,0),MATCH(Q$4,'[1]2024'!$2:$2,0)),0)</f>
        <v>0</v>
      </c>
      <c r="R32" s="74">
        <f>IFERROR(INDEX('[1]2024'!$A:$Q,MATCH($A$3&amp;$D32,'[1]2024'!$B:$B,0),MATCH(R$4,'[1]2024'!$2:$2,0)),0)+IFERROR(INDEX('[1]2024'!$A:$Q,MATCH($B$3&amp;$D32,'[1]2024'!$B:$B,0),MATCH(R$4,'[1]2024'!$2:$2,0)),0)++IFERROR(INDEX('[1]2024'!$A:$Q,MATCH($C$3&amp;$D32,'[1]2024'!$B:$B,0),MATCH(R$4,'[1]2024'!$2:$2,0)),0)++IFERROR(INDEX('[1]2024'!$A:$Q,MATCH($D$3&amp;$D32,'[1]2024'!$B:$B,0),MATCH(R$4,'[1]2024'!$2:$2,0)),0)</f>
        <v>0</v>
      </c>
      <c r="S32" s="74">
        <f>IFERROR(INDEX('[1]2024'!$A:$Q,MATCH($A$3&amp;$D32,'[1]2024'!$B:$B,0),MATCH(S$4,'[1]2024'!$2:$2,0)),0)+IFERROR(INDEX('[1]2024'!$A:$Q,MATCH($B$3&amp;$D32,'[1]2024'!$B:$B,0),MATCH(S$4,'[1]2024'!$2:$2,0)),0)++IFERROR(INDEX('[1]2024'!$A:$Q,MATCH($C$3&amp;$D32,'[1]2024'!$B:$B,0),MATCH(S$4,'[1]2024'!$2:$2,0)),0)++IFERROR(INDEX('[1]2024'!$A:$Q,MATCH($D$3&amp;$D32,'[1]2024'!$B:$B,0),MATCH(S$4,'[1]2024'!$2:$2,0)),0)</f>
        <v>0</v>
      </c>
      <c r="T32" s="75">
        <v>0</v>
      </c>
      <c r="U32" s="73">
        <f t="shared" si="15"/>
        <v>0</v>
      </c>
      <c r="V32" s="174">
        <v>0</v>
      </c>
      <c r="W32" s="105">
        <v>0</v>
      </c>
      <c r="X32" s="105">
        <v>0</v>
      </c>
      <c r="Y32" s="105">
        <v>0</v>
      </c>
      <c r="Z32" s="105">
        <v>0</v>
      </c>
      <c r="AA32" s="105">
        <v>0</v>
      </c>
      <c r="AB32" s="105">
        <v>0</v>
      </c>
      <c r="AC32" s="105">
        <v>0</v>
      </c>
      <c r="AD32" s="105">
        <v>0</v>
      </c>
      <c r="AE32" s="105">
        <v>0</v>
      </c>
      <c r="AF32" s="105">
        <v>0</v>
      </c>
      <c r="AG32" s="175">
        <v>0</v>
      </c>
      <c r="AH32" s="73">
        <f t="shared" si="16"/>
        <v>0</v>
      </c>
      <c r="AI32" s="73"/>
      <c r="AJ32" s="73"/>
      <c r="AK32" s="73"/>
      <c r="AL32" s="73"/>
      <c r="AM32" s="73"/>
      <c r="AN32" s="73"/>
      <c r="AO32" s="73"/>
      <c r="AP32" s="73"/>
      <c r="AQ32" s="73"/>
      <c r="AR32" s="73"/>
      <c r="AS32" s="73"/>
      <c r="AT32" s="73"/>
      <c r="AU32" s="73">
        <f t="shared" si="3"/>
        <v>0</v>
      </c>
      <c r="AV32" s="73">
        <f t="shared" si="4"/>
        <v>0</v>
      </c>
      <c r="AW32" s="73">
        <f t="shared" si="5"/>
        <v>0</v>
      </c>
      <c r="AX32" s="73">
        <f t="shared" si="6"/>
        <v>0</v>
      </c>
      <c r="AY32" s="73">
        <f t="shared" si="17"/>
        <v>0</v>
      </c>
      <c r="AZ32" s="73">
        <f t="shared" si="18"/>
        <v>0</v>
      </c>
      <c r="BA32" s="73">
        <f t="shared" si="19"/>
        <v>0</v>
      </c>
      <c r="BB32" s="91"/>
      <c r="BC32" s="69" t="s">
        <v>24</v>
      </c>
      <c r="BD32" s="160"/>
      <c r="BE32" s="74">
        <v>0</v>
      </c>
      <c r="BF32" s="74">
        <v>0</v>
      </c>
      <c r="BG32" s="74">
        <v>0</v>
      </c>
      <c r="BH32" s="162">
        <f t="shared" si="8"/>
        <v>0</v>
      </c>
    </row>
    <row r="33" spans="1:60" outlineLevel="1" x14ac:dyDescent="0.3">
      <c r="A33" s="71" t="s">
        <v>75</v>
      </c>
      <c r="B33" s="149" t="s">
        <v>75</v>
      </c>
      <c r="C33" s="149" t="s">
        <v>31</v>
      </c>
      <c r="D33" s="150">
        <v>5103210</v>
      </c>
      <c r="E33" s="150" t="s">
        <v>76</v>
      </c>
      <c r="F33" s="173">
        <v>0</v>
      </c>
      <c r="G33" s="73">
        <f t="shared" si="14"/>
        <v>2040000</v>
      </c>
      <c r="H33" s="74">
        <f>IFERROR(INDEX('[1]2024'!$A:$Q,MATCH($A$3&amp;$D33,'[1]2024'!$B:$B,0),MATCH(H$4,'[1]2024'!$2:$2,0)),0)+IFERROR(INDEX('[1]2024'!$A:$Q,MATCH($B$3&amp;$D33,'[1]2024'!$B:$B,0),MATCH(H$4,'[1]2024'!$2:$2,0)),0)++IFERROR(INDEX('[1]2024'!$A:$Q,MATCH($C$3&amp;$D33,'[1]2024'!$B:$B,0),MATCH(H$4,'[1]2024'!$2:$2,0)),0)++IFERROR(INDEX('[1]2024'!$A:$Q,MATCH($D$3&amp;$D33,'[1]2024'!$B:$B,0),MATCH(H$4,'[1]2024'!$2:$2,0)),0)</f>
        <v>150000</v>
      </c>
      <c r="I33" s="74">
        <f>IFERROR(INDEX('[1]2024'!$A:$Q,MATCH($A$3&amp;$D33,'[1]2024'!$B:$B,0),MATCH(I$4,'[1]2024'!$2:$2,0)),0)+IFERROR(INDEX('[1]2024'!$A:$Q,MATCH($B$3&amp;$D33,'[1]2024'!$B:$B,0),MATCH(I$4,'[1]2024'!$2:$2,0)),0)++IFERROR(INDEX('[1]2024'!$A:$Q,MATCH($C$3&amp;$D33,'[1]2024'!$B:$B,0),MATCH(I$4,'[1]2024'!$2:$2,0)),0)++IFERROR(INDEX('[1]2024'!$A:$Q,MATCH($D$3&amp;$D33,'[1]2024'!$B:$B,0),MATCH(I$4,'[1]2024'!$2:$2,0)),0)</f>
        <v>100000</v>
      </c>
      <c r="J33" s="74">
        <f>IFERROR(INDEX('[1]2024'!$A:$Q,MATCH($A$3&amp;$D33,'[1]2024'!$B:$B,0),MATCH(J$4,'[1]2024'!$2:$2,0)),0)+IFERROR(INDEX('[1]2024'!$A:$Q,MATCH($B$3&amp;$D33,'[1]2024'!$B:$B,0),MATCH(J$4,'[1]2024'!$2:$2,0)),0)++IFERROR(INDEX('[1]2024'!$A:$Q,MATCH($C$3&amp;$D33,'[1]2024'!$B:$B,0),MATCH(J$4,'[1]2024'!$2:$2,0)),0)++IFERROR(INDEX('[1]2024'!$A:$Q,MATCH($D$3&amp;$D33,'[1]2024'!$B:$B,0),MATCH(J$4,'[1]2024'!$2:$2,0)),0)</f>
        <v>100000</v>
      </c>
      <c r="K33" s="74">
        <f>IFERROR(INDEX('[1]2024'!$A:$Q,MATCH($A$3&amp;$D33,'[1]2024'!$B:$B,0),MATCH(K$4,'[1]2024'!$2:$2,0)),0)+IFERROR(INDEX('[1]2024'!$A:$Q,MATCH($B$3&amp;$D33,'[1]2024'!$B:$B,0),MATCH(K$4,'[1]2024'!$2:$2,0)),0)++IFERROR(INDEX('[1]2024'!$A:$Q,MATCH($C$3&amp;$D33,'[1]2024'!$B:$B,0),MATCH(K$4,'[1]2024'!$2:$2,0)),0)++IFERROR(INDEX('[1]2024'!$A:$Q,MATCH($D$3&amp;$D33,'[1]2024'!$B:$B,0),MATCH(K$4,'[1]2024'!$2:$2,0)),0)</f>
        <v>100000</v>
      </c>
      <c r="L33" s="74">
        <f>IFERROR(INDEX('[1]2024'!$A:$Q,MATCH($A$3&amp;$D33,'[1]2024'!$B:$B,0),MATCH(L$4,'[1]2024'!$2:$2,0)),0)+IFERROR(INDEX('[1]2024'!$A:$Q,MATCH($B$3&amp;$D33,'[1]2024'!$B:$B,0),MATCH(L$4,'[1]2024'!$2:$2,0)),0)++IFERROR(INDEX('[1]2024'!$A:$Q,MATCH($C$3&amp;$D33,'[1]2024'!$B:$B,0),MATCH(L$4,'[1]2024'!$2:$2,0)),0)++IFERROR(INDEX('[1]2024'!$A:$Q,MATCH($D$3&amp;$D33,'[1]2024'!$B:$B,0),MATCH(L$4,'[1]2024'!$2:$2,0)),0)</f>
        <v>250000</v>
      </c>
      <c r="M33" s="74">
        <f>IFERROR(INDEX('[1]2024'!$A:$Q,MATCH($A$3&amp;$D33,'[1]2024'!$B:$B,0),MATCH(M$4,'[1]2024'!$2:$2,0)),0)+IFERROR(INDEX('[1]2024'!$A:$Q,MATCH($B$3&amp;$D33,'[1]2024'!$B:$B,0),MATCH(M$4,'[1]2024'!$2:$2,0)),0)++IFERROR(INDEX('[1]2024'!$A:$Q,MATCH($C$3&amp;$D33,'[1]2024'!$B:$B,0),MATCH(M$4,'[1]2024'!$2:$2,0)),0)++IFERROR(INDEX('[1]2024'!$A:$Q,MATCH($D$3&amp;$D33,'[1]2024'!$B:$B,0),MATCH(M$4,'[1]2024'!$2:$2,0)),0)</f>
        <v>50000</v>
      </c>
      <c r="N33" s="74">
        <f>IFERROR(INDEX('[1]2024'!$A:$Q,MATCH($A$3&amp;$D33,'[1]2024'!$B:$B,0),MATCH(N$4,'[1]2024'!$2:$2,0)),0)+IFERROR(INDEX('[1]2024'!$A:$Q,MATCH($B$3&amp;$D33,'[1]2024'!$B:$B,0),MATCH(N$4,'[1]2024'!$2:$2,0)),0)++IFERROR(INDEX('[1]2024'!$A:$Q,MATCH($C$3&amp;$D33,'[1]2024'!$B:$B,0),MATCH(N$4,'[1]2024'!$2:$2,0)),0)++IFERROR(INDEX('[1]2024'!$A:$Q,MATCH($D$3&amp;$D33,'[1]2024'!$B:$B,0),MATCH(N$4,'[1]2024'!$2:$2,0)),0)</f>
        <v>50000</v>
      </c>
      <c r="O33" s="74">
        <f>IFERROR(INDEX('[1]2024'!$A:$Q,MATCH($A$3&amp;$D33,'[1]2024'!$B:$B,0),MATCH(O$4,'[1]2024'!$2:$2,0)),0)+IFERROR(INDEX('[1]2024'!$A:$Q,MATCH($B$3&amp;$D33,'[1]2024'!$B:$B,0),MATCH(O$4,'[1]2024'!$2:$2,0)),0)++IFERROR(INDEX('[1]2024'!$A:$Q,MATCH($C$3&amp;$D33,'[1]2024'!$B:$B,0),MATCH(O$4,'[1]2024'!$2:$2,0)),0)++IFERROR(INDEX('[1]2024'!$A:$Q,MATCH($D$3&amp;$D33,'[1]2024'!$B:$B,0),MATCH(O$4,'[1]2024'!$2:$2,0)),0)</f>
        <v>450000</v>
      </c>
      <c r="P33" s="74">
        <f>IFERROR(INDEX('[1]2024'!$A:$Q,MATCH($A$3&amp;$D33,'[1]2024'!$B:$B,0),MATCH(P$4,'[1]2024'!$2:$2,0)),0)+IFERROR(INDEX('[1]2024'!$A:$Q,MATCH($B$3&amp;$D33,'[1]2024'!$B:$B,0),MATCH(P$4,'[1]2024'!$2:$2,0)),0)++IFERROR(INDEX('[1]2024'!$A:$Q,MATCH($C$3&amp;$D33,'[1]2024'!$B:$B,0),MATCH(P$4,'[1]2024'!$2:$2,0)),0)++IFERROR(INDEX('[1]2024'!$A:$Q,MATCH($D$3&amp;$D33,'[1]2024'!$B:$B,0),MATCH(P$4,'[1]2024'!$2:$2,0)),0)</f>
        <v>140000</v>
      </c>
      <c r="Q33" s="74">
        <f>IFERROR(INDEX('[1]2024'!$A:$Q,MATCH($A$3&amp;$D33,'[1]2024'!$B:$B,0),MATCH(Q$4,'[1]2024'!$2:$2,0)),0)+IFERROR(INDEX('[1]2024'!$A:$Q,MATCH($B$3&amp;$D33,'[1]2024'!$B:$B,0),MATCH(Q$4,'[1]2024'!$2:$2,0)),0)++IFERROR(INDEX('[1]2024'!$A:$Q,MATCH($C$3&amp;$D33,'[1]2024'!$B:$B,0),MATCH(Q$4,'[1]2024'!$2:$2,0)),0)++IFERROR(INDEX('[1]2024'!$A:$Q,MATCH($D$3&amp;$D33,'[1]2024'!$B:$B,0),MATCH(Q$4,'[1]2024'!$2:$2,0)),0)</f>
        <v>500000</v>
      </c>
      <c r="R33" s="74">
        <f>IFERROR(INDEX('[1]2024'!$A:$Q,MATCH($A$3&amp;$D33,'[1]2024'!$B:$B,0),MATCH(R$4,'[1]2024'!$2:$2,0)),0)+IFERROR(INDEX('[1]2024'!$A:$Q,MATCH($B$3&amp;$D33,'[1]2024'!$B:$B,0),MATCH(R$4,'[1]2024'!$2:$2,0)),0)++IFERROR(INDEX('[1]2024'!$A:$Q,MATCH($C$3&amp;$D33,'[1]2024'!$B:$B,0),MATCH(R$4,'[1]2024'!$2:$2,0)),0)++IFERROR(INDEX('[1]2024'!$A:$Q,MATCH($D$3&amp;$D33,'[1]2024'!$B:$B,0),MATCH(R$4,'[1]2024'!$2:$2,0)),0)</f>
        <v>100000</v>
      </c>
      <c r="S33" s="74">
        <f>IFERROR(INDEX('[1]2024'!$A:$Q,MATCH($A$3&amp;$D33,'[1]2024'!$B:$B,0),MATCH(S$4,'[1]2024'!$2:$2,0)),0)+IFERROR(INDEX('[1]2024'!$A:$Q,MATCH($B$3&amp;$D33,'[1]2024'!$B:$B,0),MATCH(S$4,'[1]2024'!$2:$2,0)),0)++IFERROR(INDEX('[1]2024'!$A:$Q,MATCH($C$3&amp;$D33,'[1]2024'!$B:$B,0),MATCH(S$4,'[1]2024'!$2:$2,0)),0)++IFERROR(INDEX('[1]2024'!$A:$Q,MATCH($D$3&amp;$D33,'[1]2024'!$B:$B,0),MATCH(S$4,'[1]2024'!$2:$2,0)),0)</f>
        <v>50000</v>
      </c>
      <c r="T33" s="75">
        <v>2160000</v>
      </c>
      <c r="U33" s="73">
        <f t="shared" si="15"/>
        <v>2240000</v>
      </c>
      <c r="V33" s="174">
        <v>150000</v>
      </c>
      <c r="W33" s="105">
        <v>200000</v>
      </c>
      <c r="X33" s="105">
        <v>180000</v>
      </c>
      <c r="Y33" s="105">
        <v>300000</v>
      </c>
      <c r="Z33" s="105">
        <v>150000</v>
      </c>
      <c r="AA33" s="105">
        <v>180000</v>
      </c>
      <c r="AB33" s="105">
        <v>180000</v>
      </c>
      <c r="AC33" s="105">
        <v>180000</v>
      </c>
      <c r="AD33" s="105">
        <v>180000</v>
      </c>
      <c r="AE33" s="105">
        <v>180000</v>
      </c>
      <c r="AF33" s="105">
        <v>180000</v>
      </c>
      <c r="AG33" s="175">
        <v>180000</v>
      </c>
      <c r="AH33" s="73">
        <f t="shared" si="16"/>
        <v>2160000</v>
      </c>
      <c r="AI33" s="73">
        <v>180000</v>
      </c>
      <c r="AJ33" s="73">
        <v>180000</v>
      </c>
      <c r="AK33" s="73">
        <v>180000</v>
      </c>
      <c r="AL33" s="73">
        <v>180000</v>
      </c>
      <c r="AM33" s="73">
        <v>180000</v>
      </c>
      <c r="AN33" s="73">
        <v>180000</v>
      </c>
      <c r="AO33" s="73">
        <v>180000</v>
      </c>
      <c r="AP33" s="73">
        <v>180000</v>
      </c>
      <c r="AQ33" s="73">
        <v>180000</v>
      </c>
      <c r="AR33" s="73">
        <v>180000</v>
      </c>
      <c r="AS33" s="73">
        <v>180000</v>
      </c>
      <c r="AT33" s="73">
        <v>180000</v>
      </c>
      <c r="AU33" s="73">
        <f t="shared" si="3"/>
        <v>540000</v>
      </c>
      <c r="AV33" s="73">
        <f t="shared" si="4"/>
        <v>540000</v>
      </c>
      <c r="AW33" s="73">
        <f t="shared" si="5"/>
        <v>540000</v>
      </c>
      <c r="AX33" s="73">
        <f t="shared" si="6"/>
        <v>540000</v>
      </c>
      <c r="AY33" s="73">
        <f t="shared" si="17"/>
        <v>2160000</v>
      </c>
      <c r="AZ33" s="73">
        <f t="shared" si="18"/>
        <v>2160000</v>
      </c>
      <c r="BA33" s="73">
        <f t="shared" si="19"/>
        <v>2160000</v>
      </c>
      <c r="BB33" s="91"/>
      <c r="BC33" s="80" t="s">
        <v>24</v>
      </c>
      <c r="BD33" s="163"/>
      <c r="BE33" s="74">
        <v>0</v>
      </c>
      <c r="BF33" s="74">
        <v>1350000</v>
      </c>
      <c r="BG33" s="74">
        <v>1950000</v>
      </c>
      <c r="BH33" s="162">
        <f t="shared" si="8"/>
        <v>2040000</v>
      </c>
    </row>
    <row r="34" spans="1:60" outlineLevel="1" x14ac:dyDescent="0.3">
      <c r="A34" s="71" t="s">
        <v>77</v>
      </c>
      <c r="B34" s="149" t="s">
        <v>78</v>
      </c>
      <c r="C34" s="149" t="s">
        <v>31</v>
      </c>
      <c r="D34" s="150">
        <v>5103190</v>
      </c>
      <c r="E34" s="150" t="s">
        <v>79</v>
      </c>
      <c r="F34" s="173">
        <v>201195</v>
      </c>
      <c r="G34" s="73">
        <f t="shared" si="14"/>
        <v>181650</v>
      </c>
      <c r="H34" s="74">
        <f>IFERROR(INDEX('[1]2024'!$A:$Q,MATCH($A$3&amp;$D34,'[1]2024'!$B:$B,0),MATCH(H$4,'[1]2024'!$2:$2,0)),0)+IFERROR(INDEX('[1]2024'!$A:$Q,MATCH($B$3&amp;$D34,'[1]2024'!$B:$B,0),MATCH(H$4,'[1]2024'!$2:$2,0)),0)++IFERROR(INDEX('[1]2024'!$A:$Q,MATCH($C$3&amp;$D34,'[1]2024'!$B:$B,0),MATCH(H$4,'[1]2024'!$2:$2,0)),0)++IFERROR(INDEX('[1]2024'!$A:$Q,MATCH($D$3&amp;$D34,'[1]2024'!$B:$B,0),MATCH(H$4,'[1]2024'!$2:$2,0)),0)</f>
        <v>18750</v>
      </c>
      <c r="I34" s="74">
        <f>IFERROR(INDEX('[1]2024'!$A:$Q,MATCH($A$3&amp;$D34,'[1]2024'!$B:$B,0),MATCH(I$4,'[1]2024'!$2:$2,0)),0)+IFERROR(INDEX('[1]2024'!$A:$Q,MATCH($B$3&amp;$D34,'[1]2024'!$B:$B,0),MATCH(I$4,'[1]2024'!$2:$2,0)),0)++IFERROR(INDEX('[1]2024'!$A:$Q,MATCH($C$3&amp;$D34,'[1]2024'!$B:$B,0),MATCH(I$4,'[1]2024'!$2:$2,0)),0)++IFERROR(INDEX('[1]2024'!$A:$Q,MATCH($D$3&amp;$D34,'[1]2024'!$B:$B,0),MATCH(I$4,'[1]2024'!$2:$2,0)),0)</f>
        <v>18750</v>
      </c>
      <c r="J34" s="74">
        <f>IFERROR(INDEX('[1]2024'!$A:$Q,MATCH($A$3&amp;$D34,'[1]2024'!$B:$B,0),MATCH(J$4,'[1]2024'!$2:$2,0)),0)+IFERROR(INDEX('[1]2024'!$A:$Q,MATCH($B$3&amp;$D34,'[1]2024'!$B:$B,0),MATCH(J$4,'[1]2024'!$2:$2,0)),0)++IFERROR(INDEX('[1]2024'!$A:$Q,MATCH($C$3&amp;$D34,'[1]2024'!$B:$B,0),MATCH(J$4,'[1]2024'!$2:$2,0)),0)++IFERROR(INDEX('[1]2024'!$A:$Q,MATCH($D$3&amp;$D34,'[1]2024'!$B:$B,0),MATCH(J$4,'[1]2024'!$2:$2,0)),0)</f>
        <v>18750</v>
      </c>
      <c r="K34" s="74">
        <f>IFERROR(INDEX('[1]2024'!$A:$Q,MATCH($A$3&amp;$D34,'[1]2024'!$B:$B,0),MATCH(K$4,'[1]2024'!$2:$2,0)),0)+IFERROR(INDEX('[1]2024'!$A:$Q,MATCH($B$3&amp;$D34,'[1]2024'!$B:$B,0),MATCH(K$4,'[1]2024'!$2:$2,0)),0)++IFERROR(INDEX('[1]2024'!$A:$Q,MATCH($C$3&amp;$D34,'[1]2024'!$B:$B,0),MATCH(K$4,'[1]2024'!$2:$2,0)),0)++IFERROR(INDEX('[1]2024'!$A:$Q,MATCH($D$3&amp;$D34,'[1]2024'!$B:$B,0),MATCH(K$4,'[1]2024'!$2:$2,0)),0)</f>
        <v>19500</v>
      </c>
      <c r="L34" s="74">
        <f>IFERROR(INDEX('[1]2024'!$A:$Q,MATCH($A$3&amp;$D34,'[1]2024'!$B:$B,0),MATCH(L$4,'[1]2024'!$2:$2,0)),0)+IFERROR(INDEX('[1]2024'!$A:$Q,MATCH($B$3&amp;$D34,'[1]2024'!$B:$B,0),MATCH(L$4,'[1]2024'!$2:$2,0)),0)++IFERROR(INDEX('[1]2024'!$A:$Q,MATCH($C$3&amp;$D34,'[1]2024'!$B:$B,0),MATCH(L$4,'[1]2024'!$2:$2,0)),0)++IFERROR(INDEX('[1]2024'!$A:$Q,MATCH($D$3&amp;$D34,'[1]2024'!$B:$B,0),MATCH(L$4,'[1]2024'!$2:$2,0)),0)</f>
        <v>19500</v>
      </c>
      <c r="M34" s="74">
        <f>IFERROR(INDEX('[1]2024'!$A:$Q,MATCH($A$3&amp;$D34,'[1]2024'!$B:$B,0),MATCH(M$4,'[1]2024'!$2:$2,0)),0)+IFERROR(INDEX('[1]2024'!$A:$Q,MATCH($B$3&amp;$D34,'[1]2024'!$B:$B,0),MATCH(M$4,'[1]2024'!$2:$2,0)),0)++IFERROR(INDEX('[1]2024'!$A:$Q,MATCH($C$3&amp;$D34,'[1]2024'!$B:$B,0),MATCH(M$4,'[1]2024'!$2:$2,0)),0)++IFERROR(INDEX('[1]2024'!$A:$Q,MATCH($D$3&amp;$D34,'[1]2024'!$B:$B,0),MATCH(M$4,'[1]2024'!$2:$2,0)),0)</f>
        <v>19500</v>
      </c>
      <c r="N34" s="74">
        <f>IFERROR(INDEX('[1]2024'!$A:$Q,MATCH($A$3&amp;$D34,'[1]2024'!$B:$B,0),MATCH(N$4,'[1]2024'!$2:$2,0)),0)+IFERROR(INDEX('[1]2024'!$A:$Q,MATCH($B$3&amp;$D34,'[1]2024'!$B:$B,0),MATCH(N$4,'[1]2024'!$2:$2,0)),0)++IFERROR(INDEX('[1]2024'!$A:$Q,MATCH($C$3&amp;$D34,'[1]2024'!$B:$B,0),MATCH(N$4,'[1]2024'!$2:$2,0)),0)++IFERROR(INDEX('[1]2024'!$A:$Q,MATCH($D$3&amp;$D34,'[1]2024'!$B:$B,0),MATCH(N$4,'[1]2024'!$2:$2,0)),0)</f>
        <v>11150</v>
      </c>
      <c r="O34" s="74">
        <f>IFERROR(INDEX('[1]2024'!$A:$Q,MATCH($A$3&amp;$D34,'[1]2024'!$B:$B,0),MATCH(O$4,'[1]2024'!$2:$2,0)),0)+IFERROR(INDEX('[1]2024'!$A:$Q,MATCH($B$3&amp;$D34,'[1]2024'!$B:$B,0),MATCH(O$4,'[1]2024'!$2:$2,0)),0)++IFERROR(INDEX('[1]2024'!$A:$Q,MATCH($C$3&amp;$D34,'[1]2024'!$B:$B,0),MATCH(O$4,'[1]2024'!$2:$2,0)),0)++IFERROR(INDEX('[1]2024'!$A:$Q,MATCH($D$3&amp;$D34,'[1]2024'!$B:$B,0),MATCH(O$4,'[1]2024'!$2:$2,0)),0)</f>
        <v>11150</v>
      </c>
      <c r="P34" s="74">
        <f>IFERROR(INDEX('[1]2024'!$A:$Q,MATCH($A$3&amp;$D34,'[1]2024'!$B:$B,0),MATCH(P$4,'[1]2024'!$2:$2,0)),0)+IFERROR(INDEX('[1]2024'!$A:$Q,MATCH($B$3&amp;$D34,'[1]2024'!$B:$B,0),MATCH(P$4,'[1]2024'!$2:$2,0)),0)++IFERROR(INDEX('[1]2024'!$A:$Q,MATCH($C$3&amp;$D34,'[1]2024'!$B:$B,0),MATCH(P$4,'[1]2024'!$2:$2,0)),0)++IFERROR(INDEX('[1]2024'!$A:$Q,MATCH($D$3&amp;$D34,'[1]2024'!$B:$B,0),MATCH(P$4,'[1]2024'!$2:$2,0)),0)</f>
        <v>11150</v>
      </c>
      <c r="Q34" s="74">
        <f>IFERROR(INDEX('[1]2024'!$A:$Q,MATCH($A$3&amp;$D34,'[1]2024'!$B:$B,0),MATCH(Q$4,'[1]2024'!$2:$2,0)),0)+IFERROR(INDEX('[1]2024'!$A:$Q,MATCH($B$3&amp;$D34,'[1]2024'!$B:$B,0),MATCH(Q$4,'[1]2024'!$2:$2,0)),0)++IFERROR(INDEX('[1]2024'!$A:$Q,MATCH($C$3&amp;$D34,'[1]2024'!$B:$B,0),MATCH(Q$4,'[1]2024'!$2:$2,0)),0)++IFERROR(INDEX('[1]2024'!$A:$Q,MATCH($D$3&amp;$D34,'[1]2024'!$B:$B,0),MATCH(Q$4,'[1]2024'!$2:$2,0)),0)</f>
        <v>11150</v>
      </c>
      <c r="R34" s="74">
        <f>IFERROR(INDEX('[1]2024'!$A:$Q,MATCH($A$3&amp;$D34,'[1]2024'!$B:$B,0),MATCH(R$4,'[1]2024'!$2:$2,0)),0)+IFERROR(INDEX('[1]2024'!$A:$Q,MATCH($B$3&amp;$D34,'[1]2024'!$B:$B,0),MATCH(R$4,'[1]2024'!$2:$2,0)),0)++IFERROR(INDEX('[1]2024'!$A:$Q,MATCH($C$3&amp;$D34,'[1]2024'!$B:$B,0),MATCH(R$4,'[1]2024'!$2:$2,0)),0)++IFERROR(INDEX('[1]2024'!$A:$Q,MATCH($D$3&amp;$D34,'[1]2024'!$B:$B,0),MATCH(R$4,'[1]2024'!$2:$2,0)),0)</f>
        <v>11150</v>
      </c>
      <c r="S34" s="74">
        <f>IFERROR(INDEX('[1]2024'!$A:$Q,MATCH($A$3&amp;$D34,'[1]2024'!$B:$B,0),MATCH(S$4,'[1]2024'!$2:$2,0)),0)+IFERROR(INDEX('[1]2024'!$A:$Q,MATCH($B$3&amp;$D34,'[1]2024'!$B:$B,0),MATCH(S$4,'[1]2024'!$2:$2,0)),0)++IFERROR(INDEX('[1]2024'!$A:$Q,MATCH($C$3&amp;$D34,'[1]2024'!$B:$B,0),MATCH(S$4,'[1]2024'!$2:$2,0)),0)++IFERROR(INDEX('[1]2024'!$A:$Q,MATCH($D$3&amp;$D34,'[1]2024'!$B:$B,0),MATCH(S$4,'[1]2024'!$2:$2,0)),0)</f>
        <v>11150</v>
      </c>
      <c r="T34" s="75">
        <v>133800</v>
      </c>
      <c r="U34" s="73">
        <f t="shared" si="15"/>
        <v>133800</v>
      </c>
      <c r="V34" s="174">
        <v>11150</v>
      </c>
      <c r="W34" s="105">
        <v>11150</v>
      </c>
      <c r="X34" s="105">
        <v>11150</v>
      </c>
      <c r="Y34" s="105">
        <v>11150</v>
      </c>
      <c r="Z34" s="105">
        <v>11150</v>
      </c>
      <c r="AA34" s="105">
        <v>11150</v>
      </c>
      <c r="AB34" s="105">
        <v>11150</v>
      </c>
      <c r="AC34" s="105">
        <v>11150</v>
      </c>
      <c r="AD34" s="105">
        <v>11150</v>
      </c>
      <c r="AE34" s="105">
        <v>11150</v>
      </c>
      <c r="AF34" s="105">
        <v>11150</v>
      </c>
      <c r="AG34" s="105">
        <v>11150</v>
      </c>
      <c r="AH34" s="73">
        <f t="shared" si="16"/>
        <v>234000</v>
      </c>
      <c r="AI34" s="73">
        <v>19500</v>
      </c>
      <c r="AJ34" s="73">
        <v>19500</v>
      </c>
      <c r="AK34" s="73">
        <v>19500</v>
      </c>
      <c r="AL34" s="73">
        <v>19500</v>
      </c>
      <c r="AM34" s="73">
        <v>19500</v>
      </c>
      <c r="AN34" s="73">
        <v>19500</v>
      </c>
      <c r="AO34" s="73">
        <v>19500</v>
      </c>
      <c r="AP34" s="73">
        <v>19500</v>
      </c>
      <c r="AQ34" s="73">
        <v>19500</v>
      </c>
      <c r="AR34" s="73">
        <v>19500</v>
      </c>
      <c r="AS34" s="73">
        <v>19500</v>
      </c>
      <c r="AT34" s="73">
        <v>19500</v>
      </c>
      <c r="AU34" s="73">
        <f t="shared" si="3"/>
        <v>58500</v>
      </c>
      <c r="AV34" s="73">
        <f t="shared" si="4"/>
        <v>58500</v>
      </c>
      <c r="AW34" s="73">
        <f t="shared" si="5"/>
        <v>58500</v>
      </c>
      <c r="AX34" s="73">
        <f t="shared" si="6"/>
        <v>58500</v>
      </c>
      <c r="AY34" s="73">
        <f t="shared" si="17"/>
        <v>234000</v>
      </c>
      <c r="AZ34" s="73">
        <f t="shared" si="18"/>
        <v>234000</v>
      </c>
      <c r="BA34" s="73">
        <f t="shared" si="19"/>
        <v>234000</v>
      </c>
      <c r="BB34" s="91"/>
      <c r="BC34" s="69" t="s">
        <v>24</v>
      </c>
      <c r="BD34" s="80" t="s">
        <v>39</v>
      </c>
      <c r="BE34" s="74">
        <v>0</v>
      </c>
      <c r="BF34" s="74">
        <v>196170</v>
      </c>
      <c r="BG34" s="74">
        <v>205590</v>
      </c>
      <c r="BH34" s="162">
        <f t="shared" si="8"/>
        <v>181650</v>
      </c>
    </row>
    <row r="35" spans="1:60" outlineLevel="1" x14ac:dyDescent="0.3">
      <c r="A35" s="71" t="s">
        <v>80</v>
      </c>
      <c r="B35" s="149" t="s">
        <v>81</v>
      </c>
      <c r="C35" s="149" t="s">
        <v>31</v>
      </c>
      <c r="D35" s="150">
        <v>5103180</v>
      </c>
      <c r="E35" s="150" t="s">
        <v>82</v>
      </c>
      <c r="F35" s="173">
        <v>0</v>
      </c>
      <c r="G35" s="73">
        <f t="shared" si="14"/>
        <v>0</v>
      </c>
      <c r="H35" s="74">
        <f>IFERROR(INDEX('[1]2024'!$A:$Q,MATCH($A$3&amp;$D35,'[1]2024'!$B:$B,0),MATCH(H$4,'[1]2024'!$2:$2,0)),0)+IFERROR(INDEX('[1]2024'!$A:$Q,MATCH($B$3&amp;$D35,'[1]2024'!$B:$B,0),MATCH(H$4,'[1]2024'!$2:$2,0)),0)++IFERROR(INDEX('[1]2024'!$A:$Q,MATCH($C$3&amp;$D35,'[1]2024'!$B:$B,0),MATCH(H$4,'[1]2024'!$2:$2,0)),0)++IFERROR(INDEX('[1]2024'!$A:$Q,MATCH($D$3&amp;$D35,'[1]2024'!$B:$B,0),MATCH(H$4,'[1]2024'!$2:$2,0)),0)</f>
        <v>0</v>
      </c>
      <c r="I35" s="74">
        <f>IFERROR(INDEX('[1]2024'!$A:$Q,MATCH($A$3&amp;$D35,'[1]2024'!$B:$B,0),MATCH(I$4,'[1]2024'!$2:$2,0)),0)+IFERROR(INDEX('[1]2024'!$A:$Q,MATCH($B$3&amp;$D35,'[1]2024'!$B:$B,0),MATCH(I$4,'[1]2024'!$2:$2,0)),0)++IFERROR(INDEX('[1]2024'!$A:$Q,MATCH($C$3&amp;$D35,'[1]2024'!$B:$B,0),MATCH(I$4,'[1]2024'!$2:$2,0)),0)++IFERROR(INDEX('[1]2024'!$A:$Q,MATCH($D$3&amp;$D35,'[1]2024'!$B:$B,0),MATCH(I$4,'[1]2024'!$2:$2,0)),0)</f>
        <v>0</v>
      </c>
      <c r="J35" s="74">
        <f>IFERROR(INDEX('[1]2024'!$A:$Q,MATCH($A$3&amp;$D35,'[1]2024'!$B:$B,0),MATCH(J$4,'[1]2024'!$2:$2,0)),0)+IFERROR(INDEX('[1]2024'!$A:$Q,MATCH($B$3&amp;$D35,'[1]2024'!$B:$B,0),MATCH(J$4,'[1]2024'!$2:$2,0)),0)++IFERROR(INDEX('[1]2024'!$A:$Q,MATCH($C$3&amp;$D35,'[1]2024'!$B:$B,0),MATCH(J$4,'[1]2024'!$2:$2,0)),0)++IFERROR(INDEX('[1]2024'!$A:$Q,MATCH($D$3&amp;$D35,'[1]2024'!$B:$B,0),MATCH(J$4,'[1]2024'!$2:$2,0)),0)</f>
        <v>0</v>
      </c>
      <c r="K35" s="74">
        <f>IFERROR(INDEX('[1]2024'!$A:$Q,MATCH($A$3&amp;$D35,'[1]2024'!$B:$B,0),MATCH(K$4,'[1]2024'!$2:$2,0)),0)+IFERROR(INDEX('[1]2024'!$A:$Q,MATCH($B$3&amp;$D35,'[1]2024'!$B:$B,0),MATCH(K$4,'[1]2024'!$2:$2,0)),0)++IFERROR(INDEX('[1]2024'!$A:$Q,MATCH($C$3&amp;$D35,'[1]2024'!$B:$B,0),MATCH(K$4,'[1]2024'!$2:$2,0)),0)++IFERROR(INDEX('[1]2024'!$A:$Q,MATCH($D$3&amp;$D35,'[1]2024'!$B:$B,0),MATCH(K$4,'[1]2024'!$2:$2,0)),0)</f>
        <v>0</v>
      </c>
      <c r="L35" s="74">
        <f>IFERROR(INDEX('[1]2024'!$A:$Q,MATCH($A$3&amp;$D35,'[1]2024'!$B:$B,0),MATCH(L$4,'[1]2024'!$2:$2,0)),0)+IFERROR(INDEX('[1]2024'!$A:$Q,MATCH($B$3&amp;$D35,'[1]2024'!$B:$B,0),MATCH(L$4,'[1]2024'!$2:$2,0)),0)++IFERROR(INDEX('[1]2024'!$A:$Q,MATCH($C$3&amp;$D35,'[1]2024'!$B:$B,0),MATCH(L$4,'[1]2024'!$2:$2,0)),0)++IFERROR(INDEX('[1]2024'!$A:$Q,MATCH($D$3&amp;$D35,'[1]2024'!$B:$B,0),MATCH(L$4,'[1]2024'!$2:$2,0)),0)</f>
        <v>0</v>
      </c>
      <c r="M35" s="74">
        <f>IFERROR(INDEX('[1]2024'!$A:$Q,MATCH($A$3&amp;$D35,'[1]2024'!$B:$B,0),MATCH(M$4,'[1]2024'!$2:$2,0)),0)+IFERROR(INDEX('[1]2024'!$A:$Q,MATCH($B$3&amp;$D35,'[1]2024'!$B:$B,0),MATCH(M$4,'[1]2024'!$2:$2,0)),0)++IFERROR(INDEX('[1]2024'!$A:$Q,MATCH($C$3&amp;$D35,'[1]2024'!$B:$B,0),MATCH(M$4,'[1]2024'!$2:$2,0)),0)++IFERROR(INDEX('[1]2024'!$A:$Q,MATCH($D$3&amp;$D35,'[1]2024'!$B:$B,0),MATCH(M$4,'[1]2024'!$2:$2,0)),0)</f>
        <v>0</v>
      </c>
      <c r="N35" s="74">
        <f>IFERROR(INDEX('[1]2024'!$A:$Q,MATCH($A$3&amp;$D35,'[1]2024'!$B:$B,0),MATCH(N$4,'[1]2024'!$2:$2,0)),0)+IFERROR(INDEX('[1]2024'!$A:$Q,MATCH($B$3&amp;$D35,'[1]2024'!$B:$B,0),MATCH(N$4,'[1]2024'!$2:$2,0)),0)++IFERROR(INDEX('[1]2024'!$A:$Q,MATCH($C$3&amp;$D35,'[1]2024'!$B:$B,0),MATCH(N$4,'[1]2024'!$2:$2,0)),0)++IFERROR(INDEX('[1]2024'!$A:$Q,MATCH($D$3&amp;$D35,'[1]2024'!$B:$B,0),MATCH(N$4,'[1]2024'!$2:$2,0)),0)</f>
        <v>0</v>
      </c>
      <c r="O35" s="74">
        <f>IFERROR(INDEX('[1]2024'!$A:$Q,MATCH($A$3&amp;$D35,'[1]2024'!$B:$B,0),MATCH(O$4,'[1]2024'!$2:$2,0)),0)+IFERROR(INDEX('[1]2024'!$A:$Q,MATCH($B$3&amp;$D35,'[1]2024'!$B:$B,0),MATCH(O$4,'[1]2024'!$2:$2,0)),0)++IFERROR(INDEX('[1]2024'!$A:$Q,MATCH($C$3&amp;$D35,'[1]2024'!$B:$B,0),MATCH(O$4,'[1]2024'!$2:$2,0)),0)++IFERROR(INDEX('[1]2024'!$A:$Q,MATCH($D$3&amp;$D35,'[1]2024'!$B:$B,0),MATCH(O$4,'[1]2024'!$2:$2,0)),0)</f>
        <v>0</v>
      </c>
      <c r="P35" s="74">
        <f>IFERROR(INDEX('[1]2024'!$A:$Q,MATCH($A$3&amp;$D35,'[1]2024'!$B:$B,0),MATCH(P$4,'[1]2024'!$2:$2,0)),0)+IFERROR(INDEX('[1]2024'!$A:$Q,MATCH($B$3&amp;$D35,'[1]2024'!$B:$B,0),MATCH(P$4,'[1]2024'!$2:$2,0)),0)++IFERROR(INDEX('[1]2024'!$A:$Q,MATCH($C$3&amp;$D35,'[1]2024'!$B:$B,0),MATCH(P$4,'[1]2024'!$2:$2,0)),0)++IFERROR(INDEX('[1]2024'!$A:$Q,MATCH($D$3&amp;$D35,'[1]2024'!$B:$B,0),MATCH(P$4,'[1]2024'!$2:$2,0)),0)</f>
        <v>0</v>
      </c>
      <c r="Q35" s="74">
        <f>IFERROR(INDEX('[1]2024'!$A:$Q,MATCH($A$3&amp;$D35,'[1]2024'!$B:$B,0),MATCH(Q$4,'[1]2024'!$2:$2,0)),0)+IFERROR(INDEX('[1]2024'!$A:$Q,MATCH($B$3&amp;$D35,'[1]2024'!$B:$B,0),MATCH(Q$4,'[1]2024'!$2:$2,0)),0)++IFERROR(INDEX('[1]2024'!$A:$Q,MATCH($C$3&amp;$D35,'[1]2024'!$B:$B,0),MATCH(Q$4,'[1]2024'!$2:$2,0)),0)++IFERROR(INDEX('[1]2024'!$A:$Q,MATCH($D$3&amp;$D35,'[1]2024'!$B:$B,0),MATCH(Q$4,'[1]2024'!$2:$2,0)),0)</f>
        <v>0</v>
      </c>
      <c r="R35" s="74">
        <f>IFERROR(INDEX('[1]2024'!$A:$Q,MATCH($A$3&amp;$D35,'[1]2024'!$B:$B,0),MATCH(R$4,'[1]2024'!$2:$2,0)),0)+IFERROR(INDEX('[1]2024'!$A:$Q,MATCH($B$3&amp;$D35,'[1]2024'!$B:$B,0),MATCH(R$4,'[1]2024'!$2:$2,0)),0)++IFERROR(INDEX('[1]2024'!$A:$Q,MATCH($C$3&amp;$D35,'[1]2024'!$B:$B,0),MATCH(R$4,'[1]2024'!$2:$2,0)),0)++IFERROR(INDEX('[1]2024'!$A:$Q,MATCH($D$3&amp;$D35,'[1]2024'!$B:$B,0),MATCH(R$4,'[1]2024'!$2:$2,0)),0)</f>
        <v>0</v>
      </c>
      <c r="S35" s="74">
        <f>IFERROR(INDEX('[1]2024'!$A:$Q,MATCH($A$3&amp;$D35,'[1]2024'!$B:$B,0),MATCH(S$4,'[1]2024'!$2:$2,0)),0)+IFERROR(INDEX('[1]2024'!$A:$Q,MATCH($B$3&amp;$D35,'[1]2024'!$B:$B,0),MATCH(S$4,'[1]2024'!$2:$2,0)),0)++IFERROR(INDEX('[1]2024'!$A:$Q,MATCH($C$3&amp;$D35,'[1]2024'!$B:$B,0),MATCH(S$4,'[1]2024'!$2:$2,0)),0)++IFERROR(INDEX('[1]2024'!$A:$Q,MATCH($D$3&amp;$D35,'[1]2024'!$B:$B,0),MATCH(S$4,'[1]2024'!$2:$2,0)),0)</f>
        <v>0</v>
      </c>
      <c r="T35" s="75">
        <v>0</v>
      </c>
      <c r="U35" s="73">
        <f t="shared" si="15"/>
        <v>0</v>
      </c>
      <c r="V35" s="174">
        <v>0</v>
      </c>
      <c r="W35" s="105">
        <v>0</v>
      </c>
      <c r="X35" s="105">
        <v>0</v>
      </c>
      <c r="Y35" s="105">
        <v>0</v>
      </c>
      <c r="Z35" s="105">
        <v>0</v>
      </c>
      <c r="AA35" s="105">
        <v>0</v>
      </c>
      <c r="AB35" s="105">
        <v>0</v>
      </c>
      <c r="AC35" s="105">
        <v>0</v>
      </c>
      <c r="AD35" s="105">
        <v>0</v>
      </c>
      <c r="AE35" s="105">
        <v>0</v>
      </c>
      <c r="AF35" s="105">
        <v>0</v>
      </c>
      <c r="AG35" s="175">
        <v>0</v>
      </c>
      <c r="AH35" s="73">
        <f t="shared" si="16"/>
        <v>0</v>
      </c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>
        <f t="shared" si="3"/>
        <v>0</v>
      </c>
      <c r="AV35" s="73">
        <f t="shared" si="4"/>
        <v>0</v>
      </c>
      <c r="AW35" s="73">
        <f t="shared" si="5"/>
        <v>0</v>
      </c>
      <c r="AX35" s="73">
        <f t="shared" si="6"/>
        <v>0</v>
      </c>
      <c r="AY35" s="73">
        <f t="shared" si="17"/>
        <v>0</v>
      </c>
      <c r="AZ35" s="73">
        <f t="shared" si="18"/>
        <v>0</v>
      </c>
      <c r="BA35" s="73">
        <f t="shared" si="19"/>
        <v>0</v>
      </c>
      <c r="BB35" s="91"/>
      <c r="BC35" s="69" t="s">
        <v>24</v>
      </c>
      <c r="BD35" s="160"/>
      <c r="BE35" s="74">
        <v>0</v>
      </c>
      <c r="BF35" s="74">
        <v>0</v>
      </c>
      <c r="BG35" s="74">
        <v>0</v>
      </c>
      <c r="BH35" s="162">
        <f t="shared" si="8"/>
        <v>0</v>
      </c>
    </row>
    <row r="36" spans="1:60" outlineLevel="1" x14ac:dyDescent="0.3">
      <c r="A36" s="71" t="s">
        <v>83</v>
      </c>
      <c r="B36" s="149" t="s">
        <v>84</v>
      </c>
      <c r="C36" s="149" t="s">
        <v>31</v>
      </c>
      <c r="D36" s="150">
        <v>5103170</v>
      </c>
      <c r="E36" s="150" t="s">
        <v>85</v>
      </c>
      <c r="F36" s="173">
        <v>0</v>
      </c>
      <c r="G36" s="73">
        <f t="shared" si="14"/>
        <v>0</v>
      </c>
      <c r="H36" s="74">
        <f>IFERROR(INDEX('[1]2024'!$A:$Q,MATCH($A$3&amp;$D36,'[1]2024'!$B:$B,0),MATCH(H$4,'[1]2024'!$2:$2,0)),0)+IFERROR(INDEX('[1]2024'!$A:$Q,MATCH($B$3&amp;$D36,'[1]2024'!$B:$B,0),MATCH(H$4,'[1]2024'!$2:$2,0)),0)++IFERROR(INDEX('[1]2024'!$A:$Q,MATCH($C$3&amp;$D36,'[1]2024'!$B:$B,0),MATCH(H$4,'[1]2024'!$2:$2,0)),0)++IFERROR(INDEX('[1]2024'!$A:$Q,MATCH($D$3&amp;$D36,'[1]2024'!$B:$B,0),MATCH(H$4,'[1]2024'!$2:$2,0)),0)</f>
        <v>0</v>
      </c>
      <c r="I36" s="74">
        <f>IFERROR(INDEX('[1]2024'!$A:$Q,MATCH($A$3&amp;$D36,'[1]2024'!$B:$B,0),MATCH(I$4,'[1]2024'!$2:$2,0)),0)+IFERROR(INDEX('[1]2024'!$A:$Q,MATCH($B$3&amp;$D36,'[1]2024'!$B:$B,0),MATCH(I$4,'[1]2024'!$2:$2,0)),0)++IFERROR(INDEX('[1]2024'!$A:$Q,MATCH($C$3&amp;$D36,'[1]2024'!$B:$B,0),MATCH(I$4,'[1]2024'!$2:$2,0)),0)++IFERROR(INDEX('[1]2024'!$A:$Q,MATCH($D$3&amp;$D36,'[1]2024'!$B:$B,0),MATCH(I$4,'[1]2024'!$2:$2,0)),0)</f>
        <v>0</v>
      </c>
      <c r="J36" s="74">
        <f>IFERROR(INDEX('[1]2024'!$A:$Q,MATCH($A$3&amp;$D36,'[1]2024'!$B:$B,0),MATCH(J$4,'[1]2024'!$2:$2,0)),0)+IFERROR(INDEX('[1]2024'!$A:$Q,MATCH($B$3&amp;$D36,'[1]2024'!$B:$B,0),MATCH(J$4,'[1]2024'!$2:$2,0)),0)++IFERROR(INDEX('[1]2024'!$A:$Q,MATCH($C$3&amp;$D36,'[1]2024'!$B:$B,0),MATCH(J$4,'[1]2024'!$2:$2,0)),0)++IFERROR(INDEX('[1]2024'!$A:$Q,MATCH($D$3&amp;$D36,'[1]2024'!$B:$B,0),MATCH(J$4,'[1]2024'!$2:$2,0)),0)</f>
        <v>0</v>
      </c>
      <c r="K36" s="74">
        <f>IFERROR(INDEX('[1]2024'!$A:$Q,MATCH($A$3&amp;$D36,'[1]2024'!$B:$B,0),MATCH(K$4,'[1]2024'!$2:$2,0)),0)+IFERROR(INDEX('[1]2024'!$A:$Q,MATCH($B$3&amp;$D36,'[1]2024'!$B:$B,0),MATCH(K$4,'[1]2024'!$2:$2,0)),0)++IFERROR(INDEX('[1]2024'!$A:$Q,MATCH($C$3&amp;$D36,'[1]2024'!$B:$B,0),MATCH(K$4,'[1]2024'!$2:$2,0)),0)++IFERROR(INDEX('[1]2024'!$A:$Q,MATCH($D$3&amp;$D36,'[1]2024'!$B:$B,0),MATCH(K$4,'[1]2024'!$2:$2,0)),0)</f>
        <v>0</v>
      </c>
      <c r="L36" s="74">
        <f>IFERROR(INDEX('[1]2024'!$A:$Q,MATCH($A$3&amp;$D36,'[1]2024'!$B:$B,0),MATCH(L$4,'[1]2024'!$2:$2,0)),0)+IFERROR(INDEX('[1]2024'!$A:$Q,MATCH($B$3&amp;$D36,'[1]2024'!$B:$B,0),MATCH(L$4,'[1]2024'!$2:$2,0)),0)++IFERROR(INDEX('[1]2024'!$A:$Q,MATCH($C$3&amp;$D36,'[1]2024'!$B:$B,0),MATCH(L$4,'[1]2024'!$2:$2,0)),0)++IFERROR(INDEX('[1]2024'!$A:$Q,MATCH($D$3&amp;$D36,'[1]2024'!$B:$B,0),MATCH(L$4,'[1]2024'!$2:$2,0)),0)</f>
        <v>0</v>
      </c>
      <c r="M36" s="74">
        <f>IFERROR(INDEX('[1]2024'!$A:$Q,MATCH($A$3&amp;$D36,'[1]2024'!$B:$B,0),MATCH(M$4,'[1]2024'!$2:$2,0)),0)+IFERROR(INDEX('[1]2024'!$A:$Q,MATCH($B$3&amp;$D36,'[1]2024'!$B:$B,0),MATCH(M$4,'[1]2024'!$2:$2,0)),0)++IFERROR(INDEX('[1]2024'!$A:$Q,MATCH($C$3&amp;$D36,'[1]2024'!$B:$B,0),MATCH(M$4,'[1]2024'!$2:$2,0)),0)++IFERROR(INDEX('[1]2024'!$A:$Q,MATCH($D$3&amp;$D36,'[1]2024'!$B:$B,0),MATCH(M$4,'[1]2024'!$2:$2,0)),0)</f>
        <v>0</v>
      </c>
      <c r="N36" s="74">
        <f>IFERROR(INDEX('[1]2024'!$A:$Q,MATCH($A$3&amp;$D36,'[1]2024'!$B:$B,0),MATCH(N$4,'[1]2024'!$2:$2,0)),0)+IFERROR(INDEX('[1]2024'!$A:$Q,MATCH($B$3&amp;$D36,'[1]2024'!$B:$B,0),MATCH(N$4,'[1]2024'!$2:$2,0)),0)++IFERROR(INDEX('[1]2024'!$A:$Q,MATCH($C$3&amp;$D36,'[1]2024'!$B:$B,0),MATCH(N$4,'[1]2024'!$2:$2,0)),0)++IFERROR(INDEX('[1]2024'!$A:$Q,MATCH($D$3&amp;$D36,'[1]2024'!$B:$B,0),MATCH(N$4,'[1]2024'!$2:$2,0)),0)</f>
        <v>0</v>
      </c>
      <c r="O36" s="74">
        <f>IFERROR(INDEX('[1]2024'!$A:$Q,MATCH($A$3&amp;$D36,'[1]2024'!$B:$B,0),MATCH(O$4,'[1]2024'!$2:$2,0)),0)+IFERROR(INDEX('[1]2024'!$A:$Q,MATCH($B$3&amp;$D36,'[1]2024'!$B:$B,0),MATCH(O$4,'[1]2024'!$2:$2,0)),0)++IFERROR(INDEX('[1]2024'!$A:$Q,MATCH($C$3&amp;$D36,'[1]2024'!$B:$B,0),MATCH(O$4,'[1]2024'!$2:$2,0)),0)++IFERROR(INDEX('[1]2024'!$A:$Q,MATCH($D$3&amp;$D36,'[1]2024'!$B:$B,0),MATCH(O$4,'[1]2024'!$2:$2,0)),0)</f>
        <v>0</v>
      </c>
      <c r="P36" s="74">
        <f>IFERROR(INDEX('[1]2024'!$A:$Q,MATCH($A$3&amp;$D36,'[1]2024'!$B:$B,0),MATCH(P$4,'[1]2024'!$2:$2,0)),0)+IFERROR(INDEX('[1]2024'!$A:$Q,MATCH($B$3&amp;$D36,'[1]2024'!$B:$B,0),MATCH(P$4,'[1]2024'!$2:$2,0)),0)++IFERROR(INDEX('[1]2024'!$A:$Q,MATCH($C$3&amp;$D36,'[1]2024'!$B:$B,0),MATCH(P$4,'[1]2024'!$2:$2,0)),0)++IFERROR(INDEX('[1]2024'!$A:$Q,MATCH($D$3&amp;$D36,'[1]2024'!$B:$B,0),MATCH(P$4,'[1]2024'!$2:$2,0)),0)</f>
        <v>0</v>
      </c>
      <c r="Q36" s="74">
        <f>IFERROR(INDEX('[1]2024'!$A:$Q,MATCH($A$3&amp;$D36,'[1]2024'!$B:$B,0),MATCH(Q$4,'[1]2024'!$2:$2,0)),0)+IFERROR(INDEX('[1]2024'!$A:$Q,MATCH($B$3&amp;$D36,'[1]2024'!$B:$B,0),MATCH(Q$4,'[1]2024'!$2:$2,0)),0)++IFERROR(INDEX('[1]2024'!$A:$Q,MATCH($C$3&amp;$D36,'[1]2024'!$B:$B,0),MATCH(Q$4,'[1]2024'!$2:$2,0)),0)++IFERROR(INDEX('[1]2024'!$A:$Q,MATCH($D$3&amp;$D36,'[1]2024'!$B:$B,0),MATCH(Q$4,'[1]2024'!$2:$2,0)),0)</f>
        <v>0</v>
      </c>
      <c r="R36" s="74">
        <f>IFERROR(INDEX('[1]2024'!$A:$Q,MATCH($A$3&amp;$D36,'[1]2024'!$B:$B,0),MATCH(R$4,'[1]2024'!$2:$2,0)),0)+IFERROR(INDEX('[1]2024'!$A:$Q,MATCH($B$3&amp;$D36,'[1]2024'!$B:$B,0),MATCH(R$4,'[1]2024'!$2:$2,0)),0)++IFERROR(INDEX('[1]2024'!$A:$Q,MATCH($C$3&amp;$D36,'[1]2024'!$B:$B,0),MATCH(R$4,'[1]2024'!$2:$2,0)),0)++IFERROR(INDEX('[1]2024'!$A:$Q,MATCH($D$3&amp;$D36,'[1]2024'!$B:$B,0),MATCH(R$4,'[1]2024'!$2:$2,0)),0)</f>
        <v>0</v>
      </c>
      <c r="S36" s="74">
        <f>IFERROR(INDEX('[1]2024'!$A:$Q,MATCH($A$3&amp;$D36,'[1]2024'!$B:$B,0),MATCH(S$4,'[1]2024'!$2:$2,0)),0)+IFERROR(INDEX('[1]2024'!$A:$Q,MATCH($B$3&amp;$D36,'[1]2024'!$B:$B,0),MATCH(S$4,'[1]2024'!$2:$2,0)),0)++IFERROR(INDEX('[1]2024'!$A:$Q,MATCH($C$3&amp;$D36,'[1]2024'!$B:$B,0),MATCH(S$4,'[1]2024'!$2:$2,0)),0)++IFERROR(INDEX('[1]2024'!$A:$Q,MATCH($D$3&amp;$D36,'[1]2024'!$B:$B,0),MATCH(S$4,'[1]2024'!$2:$2,0)),0)</f>
        <v>0</v>
      </c>
      <c r="T36" s="75">
        <v>0</v>
      </c>
      <c r="U36" s="73">
        <f t="shared" si="15"/>
        <v>0</v>
      </c>
      <c r="V36" s="174">
        <v>0</v>
      </c>
      <c r="W36" s="105">
        <v>0</v>
      </c>
      <c r="X36" s="105">
        <v>0</v>
      </c>
      <c r="Y36" s="105">
        <v>0</v>
      </c>
      <c r="Z36" s="105">
        <v>0</v>
      </c>
      <c r="AA36" s="105">
        <v>0</v>
      </c>
      <c r="AB36" s="105">
        <v>0</v>
      </c>
      <c r="AC36" s="105">
        <v>0</v>
      </c>
      <c r="AD36" s="105">
        <v>0</v>
      </c>
      <c r="AE36" s="105">
        <v>0</v>
      </c>
      <c r="AF36" s="105">
        <v>0</v>
      </c>
      <c r="AG36" s="175">
        <v>0</v>
      </c>
      <c r="AH36" s="73">
        <f t="shared" si="16"/>
        <v>0</v>
      </c>
      <c r="AI36" s="73"/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73">
        <f t="shared" si="3"/>
        <v>0</v>
      </c>
      <c r="AV36" s="73">
        <f t="shared" si="4"/>
        <v>0</v>
      </c>
      <c r="AW36" s="73">
        <f t="shared" si="5"/>
        <v>0</v>
      </c>
      <c r="AX36" s="73">
        <f t="shared" si="6"/>
        <v>0</v>
      </c>
      <c r="AY36" s="73">
        <f t="shared" si="17"/>
        <v>0</v>
      </c>
      <c r="AZ36" s="73">
        <f t="shared" si="18"/>
        <v>0</v>
      </c>
      <c r="BA36" s="73">
        <f t="shared" si="19"/>
        <v>0</v>
      </c>
      <c r="BB36" s="91"/>
      <c r="BC36" s="69" t="s">
        <v>24</v>
      </c>
      <c r="BD36" s="160"/>
      <c r="BE36" s="74">
        <v>0</v>
      </c>
      <c r="BF36" s="74">
        <v>0</v>
      </c>
      <c r="BG36" s="74">
        <v>0</v>
      </c>
      <c r="BH36" s="162">
        <f t="shared" si="8"/>
        <v>0</v>
      </c>
    </row>
    <row r="37" spans="1:60" outlineLevel="1" x14ac:dyDescent="0.3">
      <c r="A37" s="71" t="s">
        <v>86</v>
      </c>
      <c r="B37" s="149" t="s">
        <v>87</v>
      </c>
      <c r="C37" s="149" t="s">
        <v>31</v>
      </c>
      <c r="D37" s="150">
        <v>5103160</v>
      </c>
      <c r="E37" s="150" t="s">
        <v>88</v>
      </c>
      <c r="F37" s="173">
        <v>0</v>
      </c>
      <c r="G37" s="73">
        <f t="shared" si="14"/>
        <v>0</v>
      </c>
      <c r="H37" s="74">
        <f>IFERROR(INDEX('[1]2024'!$A:$Q,MATCH($A$3&amp;$D37,'[1]2024'!$B:$B,0),MATCH(H$4,'[1]2024'!$2:$2,0)),0)+IFERROR(INDEX('[1]2024'!$A:$Q,MATCH($B$3&amp;$D37,'[1]2024'!$B:$B,0),MATCH(H$4,'[1]2024'!$2:$2,0)),0)++IFERROR(INDEX('[1]2024'!$A:$Q,MATCH($C$3&amp;$D37,'[1]2024'!$B:$B,0),MATCH(H$4,'[1]2024'!$2:$2,0)),0)++IFERROR(INDEX('[1]2024'!$A:$Q,MATCH($D$3&amp;$D37,'[1]2024'!$B:$B,0),MATCH(H$4,'[1]2024'!$2:$2,0)),0)</f>
        <v>0</v>
      </c>
      <c r="I37" s="74">
        <f>IFERROR(INDEX('[1]2024'!$A:$Q,MATCH($A$3&amp;$D37,'[1]2024'!$B:$B,0),MATCH(I$4,'[1]2024'!$2:$2,0)),0)+IFERROR(INDEX('[1]2024'!$A:$Q,MATCH($B$3&amp;$D37,'[1]2024'!$B:$B,0),MATCH(I$4,'[1]2024'!$2:$2,0)),0)++IFERROR(INDEX('[1]2024'!$A:$Q,MATCH($C$3&amp;$D37,'[1]2024'!$B:$B,0),MATCH(I$4,'[1]2024'!$2:$2,0)),0)++IFERROR(INDEX('[1]2024'!$A:$Q,MATCH($D$3&amp;$D37,'[1]2024'!$B:$B,0),MATCH(I$4,'[1]2024'!$2:$2,0)),0)</f>
        <v>0</v>
      </c>
      <c r="J37" s="74">
        <f>IFERROR(INDEX('[1]2024'!$A:$Q,MATCH($A$3&amp;$D37,'[1]2024'!$B:$B,0),MATCH(J$4,'[1]2024'!$2:$2,0)),0)+IFERROR(INDEX('[1]2024'!$A:$Q,MATCH($B$3&amp;$D37,'[1]2024'!$B:$B,0),MATCH(J$4,'[1]2024'!$2:$2,0)),0)++IFERROR(INDEX('[1]2024'!$A:$Q,MATCH($C$3&amp;$D37,'[1]2024'!$B:$B,0),MATCH(J$4,'[1]2024'!$2:$2,0)),0)++IFERROR(INDEX('[1]2024'!$A:$Q,MATCH($D$3&amp;$D37,'[1]2024'!$B:$B,0),MATCH(J$4,'[1]2024'!$2:$2,0)),0)</f>
        <v>0</v>
      </c>
      <c r="K37" s="74">
        <f>IFERROR(INDEX('[1]2024'!$A:$Q,MATCH($A$3&amp;$D37,'[1]2024'!$B:$B,0),MATCH(K$4,'[1]2024'!$2:$2,0)),0)+IFERROR(INDEX('[1]2024'!$A:$Q,MATCH($B$3&amp;$D37,'[1]2024'!$B:$B,0),MATCH(K$4,'[1]2024'!$2:$2,0)),0)++IFERROR(INDEX('[1]2024'!$A:$Q,MATCH($C$3&amp;$D37,'[1]2024'!$B:$B,0),MATCH(K$4,'[1]2024'!$2:$2,0)),0)++IFERROR(INDEX('[1]2024'!$A:$Q,MATCH($D$3&amp;$D37,'[1]2024'!$B:$B,0),MATCH(K$4,'[1]2024'!$2:$2,0)),0)</f>
        <v>0</v>
      </c>
      <c r="L37" s="74">
        <f>IFERROR(INDEX('[1]2024'!$A:$Q,MATCH($A$3&amp;$D37,'[1]2024'!$B:$B,0),MATCH(L$4,'[1]2024'!$2:$2,0)),0)+IFERROR(INDEX('[1]2024'!$A:$Q,MATCH($B$3&amp;$D37,'[1]2024'!$B:$B,0),MATCH(L$4,'[1]2024'!$2:$2,0)),0)++IFERROR(INDEX('[1]2024'!$A:$Q,MATCH($C$3&amp;$D37,'[1]2024'!$B:$B,0),MATCH(L$4,'[1]2024'!$2:$2,0)),0)++IFERROR(INDEX('[1]2024'!$A:$Q,MATCH($D$3&amp;$D37,'[1]2024'!$B:$B,0),MATCH(L$4,'[1]2024'!$2:$2,0)),0)</f>
        <v>0</v>
      </c>
      <c r="M37" s="74">
        <f>IFERROR(INDEX('[1]2024'!$A:$Q,MATCH($A$3&amp;$D37,'[1]2024'!$B:$B,0),MATCH(M$4,'[1]2024'!$2:$2,0)),0)+IFERROR(INDEX('[1]2024'!$A:$Q,MATCH($B$3&amp;$D37,'[1]2024'!$B:$B,0),MATCH(M$4,'[1]2024'!$2:$2,0)),0)++IFERROR(INDEX('[1]2024'!$A:$Q,MATCH($C$3&amp;$D37,'[1]2024'!$B:$B,0),MATCH(M$4,'[1]2024'!$2:$2,0)),0)++IFERROR(INDEX('[1]2024'!$A:$Q,MATCH($D$3&amp;$D37,'[1]2024'!$B:$B,0),MATCH(M$4,'[1]2024'!$2:$2,0)),0)</f>
        <v>0</v>
      </c>
      <c r="N37" s="74">
        <f>IFERROR(INDEX('[1]2024'!$A:$Q,MATCH($A$3&amp;$D37,'[1]2024'!$B:$B,0),MATCH(N$4,'[1]2024'!$2:$2,0)),0)+IFERROR(INDEX('[1]2024'!$A:$Q,MATCH($B$3&amp;$D37,'[1]2024'!$B:$B,0),MATCH(N$4,'[1]2024'!$2:$2,0)),0)++IFERROR(INDEX('[1]2024'!$A:$Q,MATCH($C$3&amp;$D37,'[1]2024'!$B:$B,0),MATCH(N$4,'[1]2024'!$2:$2,0)),0)++IFERROR(INDEX('[1]2024'!$A:$Q,MATCH($D$3&amp;$D37,'[1]2024'!$B:$B,0),MATCH(N$4,'[1]2024'!$2:$2,0)),0)</f>
        <v>0</v>
      </c>
      <c r="O37" s="74">
        <f>IFERROR(INDEX('[1]2024'!$A:$Q,MATCH($A$3&amp;$D37,'[1]2024'!$B:$B,0),MATCH(O$4,'[1]2024'!$2:$2,0)),0)+IFERROR(INDEX('[1]2024'!$A:$Q,MATCH($B$3&amp;$D37,'[1]2024'!$B:$B,0),MATCH(O$4,'[1]2024'!$2:$2,0)),0)++IFERROR(INDEX('[1]2024'!$A:$Q,MATCH($C$3&amp;$D37,'[1]2024'!$B:$B,0),MATCH(O$4,'[1]2024'!$2:$2,0)),0)++IFERROR(INDEX('[1]2024'!$A:$Q,MATCH($D$3&amp;$D37,'[1]2024'!$B:$B,0),MATCH(O$4,'[1]2024'!$2:$2,0)),0)</f>
        <v>0</v>
      </c>
      <c r="P37" s="74">
        <f>IFERROR(INDEX('[1]2024'!$A:$Q,MATCH($A$3&amp;$D37,'[1]2024'!$B:$B,0),MATCH(P$4,'[1]2024'!$2:$2,0)),0)+IFERROR(INDEX('[1]2024'!$A:$Q,MATCH($B$3&amp;$D37,'[1]2024'!$B:$B,0),MATCH(P$4,'[1]2024'!$2:$2,0)),0)++IFERROR(INDEX('[1]2024'!$A:$Q,MATCH($C$3&amp;$D37,'[1]2024'!$B:$B,0),MATCH(P$4,'[1]2024'!$2:$2,0)),0)++IFERROR(INDEX('[1]2024'!$A:$Q,MATCH($D$3&amp;$D37,'[1]2024'!$B:$B,0),MATCH(P$4,'[1]2024'!$2:$2,0)),0)</f>
        <v>0</v>
      </c>
      <c r="Q37" s="74">
        <f>IFERROR(INDEX('[1]2024'!$A:$Q,MATCH($A$3&amp;$D37,'[1]2024'!$B:$B,0),MATCH(Q$4,'[1]2024'!$2:$2,0)),0)+IFERROR(INDEX('[1]2024'!$A:$Q,MATCH($B$3&amp;$D37,'[1]2024'!$B:$B,0),MATCH(Q$4,'[1]2024'!$2:$2,0)),0)++IFERROR(INDEX('[1]2024'!$A:$Q,MATCH($C$3&amp;$D37,'[1]2024'!$B:$B,0),MATCH(Q$4,'[1]2024'!$2:$2,0)),0)++IFERROR(INDEX('[1]2024'!$A:$Q,MATCH($D$3&amp;$D37,'[1]2024'!$B:$B,0),MATCH(Q$4,'[1]2024'!$2:$2,0)),0)</f>
        <v>0</v>
      </c>
      <c r="R37" s="74">
        <f>IFERROR(INDEX('[1]2024'!$A:$Q,MATCH($A$3&amp;$D37,'[1]2024'!$B:$B,0),MATCH(R$4,'[1]2024'!$2:$2,0)),0)+IFERROR(INDEX('[1]2024'!$A:$Q,MATCH($B$3&amp;$D37,'[1]2024'!$B:$B,0),MATCH(R$4,'[1]2024'!$2:$2,0)),0)++IFERROR(INDEX('[1]2024'!$A:$Q,MATCH($C$3&amp;$D37,'[1]2024'!$B:$B,0),MATCH(R$4,'[1]2024'!$2:$2,0)),0)++IFERROR(INDEX('[1]2024'!$A:$Q,MATCH($D$3&amp;$D37,'[1]2024'!$B:$B,0),MATCH(R$4,'[1]2024'!$2:$2,0)),0)</f>
        <v>0</v>
      </c>
      <c r="S37" s="74">
        <f>IFERROR(INDEX('[1]2024'!$A:$Q,MATCH($A$3&amp;$D37,'[1]2024'!$B:$B,0),MATCH(S$4,'[1]2024'!$2:$2,0)),0)+IFERROR(INDEX('[1]2024'!$A:$Q,MATCH($B$3&amp;$D37,'[1]2024'!$B:$B,0),MATCH(S$4,'[1]2024'!$2:$2,0)),0)++IFERROR(INDEX('[1]2024'!$A:$Q,MATCH($C$3&amp;$D37,'[1]2024'!$B:$B,0),MATCH(S$4,'[1]2024'!$2:$2,0)),0)++IFERROR(INDEX('[1]2024'!$A:$Q,MATCH($D$3&amp;$D37,'[1]2024'!$B:$B,0),MATCH(S$4,'[1]2024'!$2:$2,0)),0)</f>
        <v>0</v>
      </c>
      <c r="T37" s="75">
        <v>0</v>
      </c>
      <c r="U37" s="73">
        <f t="shared" si="15"/>
        <v>0</v>
      </c>
      <c r="V37" s="174">
        <v>0</v>
      </c>
      <c r="W37" s="105">
        <v>0</v>
      </c>
      <c r="X37" s="105">
        <v>0</v>
      </c>
      <c r="Y37" s="105">
        <v>0</v>
      </c>
      <c r="Z37" s="105">
        <v>0</v>
      </c>
      <c r="AA37" s="105">
        <v>0</v>
      </c>
      <c r="AB37" s="105">
        <v>0</v>
      </c>
      <c r="AC37" s="105">
        <v>0</v>
      </c>
      <c r="AD37" s="105">
        <v>0</v>
      </c>
      <c r="AE37" s="105">
        <v>0</v>
      </c>
      <c r="AF37" s="105">
        <v>0</v>
      </c>
      <c r="AG37" s="175">
        <v>0</v>
      </c>
      <c r="AH37" s="73">
        <f t="shared" si="16"/>
        <v>0</v>
      </c>
      <c r="AI37" s="73"/>
      <c r="AJ37" s="73"/>
      <c r="AK37" s="73"/>
      <c r="AL37" s="73"/>
      <c r="AM37" s="73"/>
      <c r="AN37" s="73"/>
      <c r="AO37" s="73"/>
      <c r="AP37" s="73"/>
      <c r="AQ37" s="73"/>
      <c r="AR37" s="73"/>
      <c r="AS37" s="73"/>
      <c r="AT37" s="73"/>
      <c r="AU37" s="73">
        <f t="shared" si="3"/>
        <v>0</v>
      </c>
      <c r="AV37" s="73">
        <f t="shared" si="4"/>
        <v>0</v>
      </c>
      <c r="AW37" s="73">
        <f t="shared" si="5"/>
        <v>0</v>
      </c>
      <c r="AX37" s="73">
        <f t="shared" si="6"/>
        <v>0</v>
      </c>
      <c r="AY37" s="73">
        <f t="shared" si="17"/>
        <v>0</v>
      </c>
      <c r="AZ37" s="73">
        <f t="shared" si="18"/>
        <v>0</v>
      </c>
      <c r="BA37" s="73">
        <f t="shared" si="19"/>
        <v>0</v>
      </c>
      <c r="BB37" s="91"/>
      <c r="BC37" s="69" t="s">
        <v>24</v>
      </c>
      <c r="BD37" s="160"/>
      <c r="BE37" s="74">
        <v>0</v>
      </c>
      <c r="BF37" s="74">
        <v>0</v>
      </c>
      <c r="BG37" s="74">
        <v>0</v>
      </c>
      <c r="BH37" s="162">
        <f t="shared" si="8"/>
        <v>0</v>
      </c>
    </row>
    <row r="38" spans="1:60" outlineLevel="1" x14ac:dyDescent="0.3">
      <c r="A38" s="71" t="s">
        <v>89</v>
      </c>
      <c r="B38" s="149" t="s">
        <v>90</v>
      </c>
      <c r="C38" s="149" t="s">
        <v>31</v>
      </c>
      <c r="D38" s="150">
        <v>5103150</v>
      </c>
      <c r="E38" s="150" t="s">
        <v>91</v>
      </c>
      <c r="F38" s="173">
        <v>0</v>
      </c>
      <c r="G38" s="73">
        <f t="shared" si="14"/>
        <v>0</v>
      </c>
      <c r="H38" s="74">
        <f>IFERROR(INDEX('[1]2024'!$A:$Q,MATCH($A$3&amp;$D38,'[1]2024'!$B:$B,0),MATCH(H$4,'[1]2024'!$2:$2,0)),0)+IFERROR(INDEX('[1]2024'!$A:$Q,MATCH($B$3&amp;$D38,'[1]2024'!$B:$B,0),MATCH(H$4,'[1]2024'!$2:$2,0)),0)++IFERROR(INDEX('[1]2024'!$A:$Q,MATCH($C$3&amp;$D38,'[1]2024'!$B:$B,0),MATCH(H$4,'[1]2024'!$2:$2,0)),0)++IFERROR(INDEX('[1]2024'!$A:$Q,MATCH($D$3&amp;$D38,'[1]2024'!$B:$B,0),MATCH(H$4,'[1]2024'!$2:$2,0)),0)</f>
        <v>0</v>
      </c>
      <c r="I38" s="74">
        <f>IFERROR(INDEX('[1]2024'!$A:$Q,MATCH($A$3&amp;$D38,'[1]2024'!$B:$B,0),MATCH(I$4,'[1]2024'!$2:$2,0)),0)+IFERROR(INDEX('[1]2024'!$A:$Q,MATCH($B$3&amp;$D38,'[1]2024'!$B:$B,0),MATCH(I$4,'[1]2024'!$2:$2,0)),0)++IFERROR(INDEX('[1]2024'!$A:$Q,MATCH($C$3&amp;$D38,'[1]2024'!$B:$B,0),MATCH(I$4,'[1]2024'!$2:$2,0)),0)++IFERROR(INDEX('[1]2024'!$A:$Q,MATCH($D$3&amp;$D38,'[1]2024'!$B:$B,0),MATCH(I$4,'[1]2024'!$2:$2,0)),0)</f>
        <v>0</v>
      </c>
      <c r="J38" s="74">
        <f>IFERROR(INDEX('[1]2024'!$A:$Q,MATCH($A$3&amp;$D38,'[1]2024'!$B:$B,0),MATCH(J$4,'[1]2024'!$2:$2,0)),0)+IFERROR(INDEX('[1]2024'!$A:$Q,MATCH($B$3&amp;$D38,'[1]2024'!$B:$B,0),MATCH(J$4,'[1]2024'!$2:$2,0)),0)++IFERROR(INDEX('[1]2024'!$A:$Q,MATCH($C$3&amp;$D38,'[1]2024'!$B:$B,0),MATCH(J$4,'[1]2024'!$2:$2,0)),0)++IFERROR(INDEX('[1]2024'!$A:$Q,MATCH($D$3&amp;$D38,'[1]2024'!$B:$B,0),MATCH(J$4,'[1]2024'!$2:$2,0)),0)</f>
        <v>0</v>
      </c>
      <c r="K38" s="74">
        <f>IFERROR(INDEX('[1]2024'!$A:$Q,MATCH($A$3&amp;$D38,'[1]2024'!$B:$B,0),MATCH(K$4,'[1]2024'!$2:$2,0)),0)+IFERROR(INDEX('[1]2024'!$A:$Q,MATCH($B$3&amp;$D38,'[1]2024'!$B:$B,0),MATCH(K$4,'[1]2024'!$2:$2,0)),0)++IFERROR(INDEX('[1]2024'!$A:$Q,MATCH($C$3&amp;$D38,'[1]2024'!$B:$B,0),MATCH(K$4,'[1]2024'!$2:$2,0)),0)++IFERROR(INDEX('[1]2024'!$A:$Q,MATCH($D$3&amp;$D38,'[1]2024'!$B:$B,0),MATCH(K$4,'[1]2024'!$2:$2,0)),0)</f>
        <v>0</v>
      </c>
      <c r="L38" s="74">
        <f>IFERROR(INDEX('[1]2024'!$A:$Q,MATCH($A$3&amp;$D38,'[1]2024'!$B:$B,0),MATCH(L$4,'[1]2024'!$2:$2,0)),0)+IFERROR(INDEX('[1]2024'!$A:$Q,MATCH($B$3&amp;$D38,'[1]2024'!$B:$B,0),MATCH(L$4,'[1]2024'!$2:$2,0)),0)++IFERROR(INDEX('[1]2024'!$A:$Q,MATCH($C$3&amp;$D38,'[1]2024'!$B:$B,0),MATCH(L$4,'[1]2024'!$2:$2,0)),0)++IFERROR(INDEX('[1]2024'!$A:$Q,MATCH($D$3&amp;$D38,'[1]2024'!$B:$B,0),MATCH(L$4,'[1]2024'!$2:$2,0)),0)</f>
        <v>0</v>
      </c>
      <c r="M38" s="74">
        <f>IFERROR(INDEX('[1]2024'!$A:$Q,MATCH($A$3&amp;$D38,'[1]2024'!$B:$B,0),MATCH(M$4,'[1]2024'!$2:$2,0)),0)+IFERROR(INDEX('[1]2024'!$A:$Q,MATCH($B$3&amp;$D38,'[1]2024'!$B:$B,0),MATCH(M$4,'[1]2024'!$2:$2,0)),0)++IFERROR(INDEX('[1]2024'!$A:$Q,MATCH($C$3&amp;$D38,'[1]2024'!$B:$B,0),MATCH(M$4,'[1]2024'!$2:$2,0)),0)++IFERROR(INDEX('[1]2024'!$A:$Q,MATCH($D$3&amp;$D38,'[1]2024'!$B:$B,0),MATCH(M$4,'[1]2024'!$2:$2,0)),0)</f>
        <v>0</v>
      </c>
      <c r="N38" s="74">
        <f>IFERROR(INDEX('[1]2024'!$A:$Q,MATCH($A$3&amp;$D38,'[1]2024'!$B:$B,0),MATCH(N$4,'[1]2024'!$2:$2,0)),0)+IFERROR(INDEX('[1]2024'!$A:$Q,MATCH($B$3&amp;$D38,'[1]2024'!$B:$B,0),MATCH(N$4,'[1]2024'!$2:$2,0)),0)++IFERROR(INDEX('[1]2024'!$A:$Q,MATCH($C$3&amp;$D38,'[1]2024'!$B:$B,0),MATCH(N$4,'[1]2024'!$2:$2,0)),0)++IFERROR(INDEX('[1]2024'!$A:$Q,MATCH($D$3&amp;$D38,'[1]2024'!$B:$B,0),MATCH(N$4,'[1]2024'!$2:$2,0)),0)</f>
        <v>0</v>
      </c>
      <c r="O38" s="74">
        <f>IFERROR(INDEX('[1]2024'!$A:$Q,MATCH($A$3&amp;$D38,'[1]2024'!$B:$B,0),MATCH(O$4,'[1]2024'!$2:$2,0)),0)+IFERROR(INDEX('[1]2024'!$A:$Q,MATCH($B$3&amp;$D38,'[1]2024'!$B:$B,0),MATCH(O$4,'[1]2024'!$2:$2,0)),0)++IFERROR(INDEX('[1]2024'!$A:$Q,MATCH($C$3&amp;$D38,'[1]2024'!$B:$B,0),MATCH(O$4,'[1]2024'!$2:$2,0)),0)++IFERROR(INDEX('[1]2024'!$A:$Q,MATCH($D$3&amp;$D38,'[1]2024'!$B:$B,0),MATCH(O$4,'[1]2024'!$2:$2,0)),0)</f>
        <v>0</v>
      </c>
      <c r="P38" s="74">
        <f>IFERROR(INDEX('[1]2024'!$A:$Q,MATCH($A$3&amp;$D38,'[1]2024'!$B:$B,0),MATCH(P$4,'[1]2024'!$2:$2,0)),0)+IFERROR(INDEX('[1]2024'!$A:$Q,MATCH($B$3&amp;$D38,'[1]2024'!$B:$B,0),MATCH(P$4,'[1]2024'!$2:$2,0)),0)++IFERROR(INDEX('[1]2024'!$A:$Q,MATCH($C$3&amp;$D38,'[1]2024'!$B:$B,0),MATCH(P$4,'[1]2024'!$2:$2,0)),0)++IFERROR(INDEX('[1]2024'!$A:$Q,MATCH($D$3&amp;$D38,'[1]2024'!$B:$B,0),MATCH(P$4,'[1]2024'!$2:$2,0)),0)</f>
        <v>0</v>
      </c>
      <c r="Q38" s="74">
        <f>IFERROR(INDEX('[1]2024'!$A:$Q,MATCH($A$3&amp;$D38,'[1]2024'!$B:$B,0),MATCH(Q$4,'[1]2024'!$2:$2,0)),0)+IFERROR(INDEX('[1]2024'!$A:$Q,MATCH($B$3&amp;$D38,'[1]2024'!$B:$B,0),MATCH(Q$4,'[1]2024'!$2:$2,0)),0)++IFERROR(INDEX('[1]2024'!$A:$Q,MATCH($C$3&amp;$D38,'[1]2024'!$B:$B,0),MATCH(Q$4,'[1]2024'!$2:$2,0)),0)++IFERROR(INDEX('[1]2024'!$A:$Q,MATCH($D$3&amp;$D38,'[1]2024'!$B:$B,0),MATCH(Q$4,'[1]2024'!$2:$2,0)),0)</f>
        <v>0</v>
      </c>
      <c r="R38" s="74">
        <f>IFERROR(INDEX('[1]2024'!$A:$Q,MATCH($A$3&amp;$D38,'[1]2024'!$B:$B,0),MATCH(R$4,'[1]2024'!$2:$2,0)),0)+IFERROR(INDEX('[1]2024'!$A:$Q,MATCH($B$3&amp;$D38,'[1]2024'!$B:$B,0),MATCH(R$4,'[1]2024'!$2:$2,0)),0)++IFERROR(INDEX('[1]2024'!$A:$Q,MATCH($C$3&amp;$D38,'[1]2024'!$B:$B,0),MATCH(R$4,'[1]2024'!$2:$2,0)),0)++IFERROR(INDEX('[1]2024'!$A:$Q,MATCH($D$3&amp;$D38,'[1]2024'!$B:$B,0),MATCH(R$4,'[1]2024'!$2:$2,0)),0)</f>
        <v>0</v>
      </c>
      <c r="S38" s="74">
        <f>IFERROR(INDEX('[1]2024'!$A:$Q,MATCH($A$3&amp;$D38,'[1]2024'!$B:$B,0),MATCH(S$4,'[1]2024'!$2:$2,0)),0)+IFERROR(INDEX('[1]2024'!$A:$Q,MATCH($B$3&amp;$D38,'[1]2024'!$B:$B,0),MATCH(S$4,'[1]2024'!$2:$2,0)),0)++IFERROR(INDEX('[1]2024'!$A:$Q,MATCH($C$3&amp;$D38,'[1]2024'!$B:$B,0),MATCH(S$4,'[1]2024'!$2:$2,0)),0)++IFERROR(INDEX('[1]2024'!$A:$Q,MATCH($D$3&amp;$D38,'[1]2024'!$B:$B,0),MATCH(S$4,'[1]2024'!$2:$2,0)),0)</f>
        <v>0</v>
      </c>
      <c r="T38" s="75">
        <v>0</v>
      </c>
      <c r="U38" s="73">
        <f t="shared" si="15"/>
        <v>0</v>
      </c>
      <c r="V38" s="174">
        <v>0</v>
      </c>
      <c r="W38" s="105">
        <v>0</v>
      </c>
      <c r="X38" s="105">
        <v>0</v>
      </c>
      <c r="Y38" s="105">
        <v>0</v>
      </c>
      <c r="Z38" s="105">
        <v>0</v>
      </c>
      <c r="AA38" s="105">
        <v>0</v>
      </c>
      <c r="AB38" s="105">
        <v>0</v>
      </c>
      <c r="AC38" s="105">
        <v>0</v>
      </c>
      <c r="AD38" s="105">
        <v>0</v>
      </c>
      <c r="AE38" s="105">
        <v>0</v>
      </c>
      <c r="AF38" s="105">
        <v>0</v>
      </c>
      <c r="AG38" s="175">
        <v>0</v>
      </c>
      <c r="AH38" s="73">
        <f t="shared" si="16"/>
        <v>0</v>
      </c>
      <c r="AI38" s="73"/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73"/>
      <c r="AU38" s="73">
        <f t="shared" si="3"/>
        <v>0</v>
      </c>
      <c r="AV38" s="73">
        <f t="shared" si="4"/>
        <v>0</v>
      </c>
      <c r="AW38" s="73">
        <f t="shared" si="5"/>
        <v>0</v>
      </c>
      <c r="AX38" s="73">
        <f t="shared" si="6"/>
        <v>0</v>
      </c>
      <c r="AY38" s="73">
        <f t="shared" si="17"/>
        <v>0</v>
      </c>
      <c r="AZ38" s="73">
        <f t="shared" si="18"/>
        <v>0</v>
      </c>
      <c r="BA38" s="73">
        <f t="shared" si="19"/>
        <v>0</v>
      </c>
      <c r="BB38" s="91"/>
      <c r="BC38" s="69" t="s">
        <v>24</v>
      </c>
      <c r="BD38" s="160"/>
      <c r="BE38" s="74">
        <v>0</v>
      </c>
      <c r="BF38" s="74">
        <v>0</v>
      </c>
      <c r="BG38" s="74">
        <v>0</v>
      </c>
      <c r="BH38" s="162">
        <f t="shared" si="8"/>
        <v>0</v>
      </c>
    </row>
    <row r="39" spans="1:60" outlineLevel="1" x14ac:dyDescent="0.3">
      <c r="A39" s="71" t="s">
        <v>92</v>
      </c>
      <c r="B39" s="149" t="s">
        <v>93</v>
      </c>
      <c r="C39" s="149" t="s">
        <v>31</v>
      </c>
      <c r="D39" s="150">
        <v>5103140</v>
      </c>
      <c r="E39" s="150" t="s">
        <v>94</v>
      </c>
      <c r="F39" s="173">
        <v>0</v>
      </c>
      <c r="G39" s="73">
        <f t="shared" si="14"/>
        <v>0</v>
      </c>
      <c r="H39" s="74">
        <f>IFERROR(INDEX('[1]2024'!$A:$Q,MATCH($A$3&amp;$D39,'[1]2024'!$B:$B,0),MATCH(H$4,'[1]2024'!$2:$2,0)),0)+IFERROR(INDEX('[1]2024'!$A:$Q,MATCH($B$3&amp;$D39,'[1]2024'!$B:$B,0),MATCH(H$4,'[1]2024'!$2:$2,0)),0)++IFERROR(INDEX('[1]2024'!$A:$Q,MATCH($C$3&amp;$D39,'[1]2024'!$B:$B,0),MATCH(H$4,'[1]2024'!$2:$2,0)),0)++IFERROR(INDEX('[1]2024'!$A:$Q,MATCH($D$3&amp;$D39,'[1]2024'!$B:$B,0),MATCH(H$4,'[1]2024'!$2:$2,0)),0)</f>
        <v>0</v>
      </c>
      <c r="I39" s="74">
        <f>IFERROR(INDEX('[1]2024'!$A:$Q,MATCH($A$3&amp;$D39,'[1]2024'!$B:$B,0),MATCH(I$4,'[1]2024'!$2:$2,0)),0)+IFERROR(INDEX('[1]2024'!$A:$Q,MATCH($B$3&amp;$D39,'[1]2024'!$B:$B,0),MATCH(I$4,'[1]2024'!$2:$2,0)),0)++IFERROR(INDEX('[1]2024'!$A:$Q,MATCH($C$3&amp;$D39,'[1]2024'!$B:$B,0),MATCH(I$4,'[1]2024'!$2:$2,0)),0)++IFERROR(INDEX('[1]2024'!$A:$Q,MATCH($D$3&amp;$D39,'[1]2024'!$B:$B,0),MATCH(I$4,'[1]2024'!$2:$2,0)),0)</f>
        <v>0</v>
      </c>
      <c r="J39" s="74">
        <f>IFERROR(INDEX('[1]2024'!$A:$Q,MATCH($A$3&amp;$D39,'[1]2024'!$B:$B,0),MATCH(J$4,'[1]2024'!$2:$2,0)),0)+IFERROR(INDEX('[1]2024'!$A:$Q,MATCH($B$3&amp;$D39,'[1]2024'!$B:$B,0),MATCH(J$4,'[1]2024'!$2:$2,0)),0)++IFERROR(INDEX('[1]2024'!$A:$Q,MATCH($C$3&amp;$D39,'[1]2024'!$B:$B,0),MATCH(J$4,'[1]2024'!$2:$2,0)),0)++IFERROR(INDEX('[1]2024'!$A:$Q,MATCH($D$3&amp;$D39,'[1]2024'!$B:$B,0),MATCH(J$4,'[1]2024'!$2:$2,0)),0)</f>
        <v>0</v>
      </c>
      <c r="K39" s="74">
        <f>IFERROR(INDEX('[1]2024'!$A:$Q,MATCH($A$3&amp;$D39,'[1]2024'!$B:$B,0),MATCH(K$4,'[1]2024'!$2:$2,0)),0)+IFERROR(INDEX('[1]2024'!$A:$Q,MATCH($B$3&amp;$D39,'[1]2024'!$B:$B,0),MATCH(K$4,'[1]2024'!$2:$2,0)),0)++IFERROR(INDEX('[1]2024'!$A:$Q,MATCH($C$3&amp;$D39,'[1]2024'!$B:$B,0),MATCH(K$4,'[1]2024'!$2:$2,0)),0)++IFERROR(INDEX('[1]2024'!$A:$Q,MATCH($D$3&amp;$D39,'[1]2024'!$B:$B,0),MATCH(K$4,'[1]2024'!$2:$2,0)),0)</f>
        <v>0</v>
      </c>
      <c r="L39" s="74">
        <f>IFERROR(INDEX('[1]2024'!$A:$Q,MATCH($A$3&amp;$D39,'[1]2024'!$B:$B,0),MATCH(L$4,'[1]2024'!$2:$2,0)),0)+IFERROR(INDEX('[1]2024'!$A:$Q,MATCH($B$3&amp;$D39,'[1]2024'!$B:$B,0),MATCH(L$4,'[1]2024'!$2:$2,0)),0)++IFERROR(INDEX('[1]2024'!$A:$Q,MATCH($C$3&amp;$D39,'[1]2024'!$B:$B,0),MATCH(L$4,'[1]2024'!$2:$2,0)),0)++IFERROR(INDEX('[1]2024'!$A:$Q,MATCH($D$3&amp;$D39,'[1]2024'!$B:$B,0),MATCH(L$4,'[1]2024'!$2:$2,0)),0)</f>
        <v>0</v>
      </c>
      <c r="M39" s="74">
        <f>IFERROR(INDEX('[1]2024'!$A:$Q,MATCH($A$3&amp;$D39,'[1]2024'!$B:$B,0),MATCH(M$4,'[1]2024'!$2:$2,0)),0)+IFERROR(INDEX('[1]2024'!$A:$Q,MATCH($B$3&amp;$D39,'[1]2024'!$B:$B,0),MATCH(M$4,'[1]2024'!$2:$2,0)),0)++IFERROR(INDEX('[1]2024'!$A:$Q,MATCH($C$3&amp;$D39,'[1]2024'!$B:$B,0),MATCH(M$4,'[1]2024'!$2:$2,0)),0)++IFERROR(INDEX('[1]2024'!$A:$Q,MATCH($D$3&amp;$D39,'[1]2024'!$B:$B,0),MATCH(M$4,'[1]2024'!$2:$2,0)),0)</f>
        <v>0</v>
      </c>
      <c r="N39" s="74">
        <f>IFERROR(INDEX('[1]2024'!$A:$Q,MATCH($A$3&amp;$D39,'[1]2024'!$B:$B,0),MATCH(N$4,'[1]2024'!$2:$2,0)),0)+IFERROR(INDEX('[1]2024'!$A:$Q,MATCH($B$3&amp;$D39,'[1]2024'!$B:$B,0),MATCH(N$4,'[1]2024'!$2:$2,0)),0)++IFERROR(INDEX('[1]2024'!$A:$Q,MATCH($C$3&amp;$D39,'[1]2024'!$B:$B,0),MATCH(N$4,'[1]2024'!$2:$2,0)),0)++IFERROR(INDEX('[1]2024'!$A:$Q,MATCH($D$3&amp;$D39,'[1]2024'!$B:$B,0),MATCH(N$4,'[1]2024'!$2:$2,0)),0)</f>
        <v>0</v>
      </c>
      <c r="O39" s="74">
        <f>IFERROR(INDEX('[1]2024'!$A:$Q,MATCH($A$3&amp;$D39,'[1]2024'!$B:$B,0),MATCH(O$4,'[1]2024'!$2:$2,0)),0)+IFERROR(INDEX('[1]2024'!$A:$Q,MATCH($B$3&amp;$D39,'[1]2024'!$B:$B,0),MATCH(O$4,'[1]2024'!$2:$2,0)),0)++IFERROR(INDEX('[1]2024'!$A:$Q,MATCH($C$3&amp;$D39,'[1]2024'!$B:$B,0),MATCH(O$4,'[1]2024'!$2:$2,0)),0)++IFERROR(INDEX('[1]2024'!$A:$Q,MATCH($D$3&amp;$D39,'[1]2024'!$B:$B,0),MATCH(O$4,'[1]2024'!$2:$2,0)),0)</f>
        <v>0</v>
      </c>
      <c r="P39" s="74">
        <f>IFERROR(INDEX('[1]2024'!$A:$Q,MATCH($A$3&amp;$D39,'[1]2024'!$B:$B,0),MATCH(P$4,'[1]2024'!$2:$2,0)),0)+IFERROR(INDEX('[1]2024'!$A:$Q,MATCH($B$3&amp;$D39,'[1]2024'!$B:$B,0),MATCH(P$4,'[1]2024'!$2:$2,0)),0)++IFERROR(INDEX('[1]2024'!$A:$Q,MATCH($C$3&amp;$D39,'[1]2024'!$B:$B,0),MATCH(P$4,'[1]2024'!$2:$2,0)),0)++IFERROR(INDEX('[1]2024'!$A:$Q,MATCH($D$3&amp;$D39,'[1]2024'!$B:$B,0),MATCH(P$4,'[1]2024'!$2:$2,0)),0)</f>
        <v>0</v>
      </c>
      <c r="Q39" s="74">
        <f>IFERROR(INDEX('[1]2024'!$A:$Q,MATCH($A$3&amp;$D39,'[1]2024'!$B:$B,0),MATCH(Q$4,'[1]2024'!$2:$2,0)),0)+IFERROR(INDEX('[1]2024'!$A:$Q,MATCH($B$3&amp;$D39,'[1]2024'!$B:$B,0),MATCH(Q$4,'[1]2024'!$2:$2,0)),0)++IFERROR(INDEX('[1]2024'!$A:$Q,MATCH($C$3&amp;$D39,'[1]2024'!$B:$B,0),MATCH(Q$4,'[1]2024'!$2:$2,0)),0)++IFERROR(INDEX('[1]2024'!$A:$Q,MATCH($D$3&amp;$D39,'[1]2024'!$B:$B,0),MATCH(Q$4,'[1]2024'!$2:$2,0)),0)</f>
        <v>0</v>
      </c>
      <c r="R39" s="74">
        <f>IFERROR(INDEX('[1]2024'!$A:$Q,MATCH($A$3&amp;$D39,'[1]2024'!$B:$B,0),MATCH(R$4,'[1]2024'!$2:$2,0)),0)+IFERROR(INDEX('[1]2024'!$A:$Q,MATCH($B$3&amp;$D39,'[1]2024'!$B:$B,0),MATCH(R$4,'[1]2024'!$2:$2,0)),0)++IFERROR(INDEX('[1]2024'!$A:$Q,MATCH($C$3&amp;$D39,'[1]2024'!$B:$B,0),MATCH(R$4,'[1]2024'!$2:$2,0)),0)++IFERROR(INDEX('[1]2024'!$A:$Q,MATCH($D$3&amp;$D39,'[1]2024'!$B:$B,0),MATCH(R$4,'[1]2024'!$2:$2,0)),0)</f>
        <v>0</v>
      </c>
      <c r="S39" s="74">
        <f>IFERROR(INDEX('[1]2024'!$A:$Q,MATCH($A$3&amp;$D39,'[1]2024'!$B:$B,0),MATCH(S$4,'[1]2024'!$2:$2,0)),0)+IFERROR(INDEX('[1]2024'!$A:$Q,MATCH($B$3&amp;$D39,'[1]2024'!$B:$B,0),MATCH(S$4,'[1]2024'!$2:$2,0)),0)++IFERROR(INDEX('[1]2024'!$A:$Q,MATCH($C$3&amp;$D39,'[1]2024'!$B:$B,0),MATCH(S$4,'[1]2024'!$2:$2,0)),0)++IFERROR(INDEX('[1]2024'!$A:$Q,MATCH($D$3&amp;$D39,'[1]2024'!$B:$B,0),MATCH(S$4,'[1]2024'!$2:$2,0)),0)</f>
        <v>0</v>
      </c>
      <c r="T39" s="75">
        <v>0</v>
      </c>
      <c r="U39" s="73">
        <f t="shared" si="15"/>
        <v>0</v>
      </c>
      <c r="V39" s="174">
        <v>0</v>
      </c>
      <c r="W39" s="105">
        <v>0</v>
      </c>
      <c r="X39" s="105">
        <v>0</v>
      </c>
      <c r="Y39" s="105">
        <v>0</v>
      </c>
      <c r="Z39" s="105">
        <v>0</v>
      </c>
      <c r="AA39" s="105">
        <v>0</v>
      </c>
      <c r="AB39" s="105">
        <v>0</v>
      </c>
      <c r="AC39" s="105">
        <v>0</v>
      </c>
      <c r="AD39" s="105">
        <v>0</v>
      </c>
      <c r="AE39" s="105">
        <v>0</v>
      </c>
      <c r="AF39" s="105">
        <v>0</v>
      </c>
      <c r="AG39" s="105">
        <v>0</v>
      </c>
      <c r="AH39" s="73">
        <f t="shared" si="16"/>
        <v>0</v>
      </c>
      <c r="AI39" s="73"/>
      <c r="AJ39" s="73"/>
      <c r="AK39" s="73"/>
      <c r="AL39" s="73"/>
      <c r="AM39" s="73"/>
      <c r="AN39" s="73"/>
      <c r="AO39" s="73"/>
      <c r="AP39" s="73"/>
      <c r="AQ39" s="73"/>
      <c r="AR39" s="73"/>
      <c r="AS39" s="73"/>
      <c r="AT39" s="73"/>
      <c r="AU39" s="73">
        <f t="shared" si="3"/>
        <v>0</v>
      </c>
      <c r="AV39" s="73">
        <f t="shared" si="4"/>
        <v>0</v>
      </c>
      <c r="AW39" s="73">
        <f t="shared" si="5"/>
        <v>0</v>
      </c>
      <c r="AX39" s="73">
        <f t="shared" si="6"/>
        <v>0</v>
      </c>
      <c r="AY39" s="73">
        <f t="shared" si="17"/>
        <v>0</v>
      </c>
      <c r="AZ39" s="73">
        <f t="shared" si="18"/>
        <v>0</v>
      </c>
      <c r="BA39" s="73">
        <f t="shared" si="19"/>
        <v>0</v>
      </c>
      <c r="BB39" s="111"/>
      <c r="BC39" s="69" t="s">
        <v>24</v>
      </c>
      <c r="BD39" s="160"/>
      <c r="BE39" s="74">
        <v>0</v>
      </c>
      <c r="BF39" s="74">
        <v>0</v>
      </c>
      <c r="BG39" s="74">
        <v>0</v>
      </c>
      <c r="BH39" s="162">
        <f t="shared" si="8"/>
        <v>0</v>
      </c>
    </row>
    <row r="40" spans="1:60" outlineLevel="1" x14ac:dyDescent="0.3">
      <c r="A40" s="71" t="s">
        <v>95</v>
      </c>
      <c r="B40" s="149" t="s">
        <v>21</v>
      </c>
      <c r="C40" s="149" t="s">
        <v>31</v>
      </c>
      <c r="D40" s="150">
        <v>5103130</v>
      </c>
      <c r="E40" s="150" t="s">
        <v>96</v>
      </c>
      <c r="F40" s="173">
        <v>0</v>
      </c>
      <c r="G40" s="73">
        <f t="shared" si="14"/>
        <v>0</v>
      </c>
      <c r="H40" s="74">
        <f>IFERROR(INDEX('[1]2024'!$A:$Q,MATCH($A$3&amp;$D40,'[1]2024'!$B:$B,0),MATCH(H$4,'[1]2024'!$2:$2,0)),0)+IFERROR(INDEX('[1]2024'!$A:$Q,MATCH($B$3&amp;$D40,'[1]2024'!$B:$B,0),MATCH(H$4,'[1]2024'!$2:$2,0)),0)++IFERROR(INDEX('[1]2024'!$A:$Q,MATCH($C$3&amp;$D40,'[1]2024'!$B:$B,0),MATCH(H$4,'[1]2024'!$2:$2,0)),0)++IFERROR(INDEX('[1]2024'!$A:$Q,MATCH($D$3&amp;$D40,'[1]2024'!$B:$B,0),MATCH(H$4,'[1]2024'!$2:$2,0)),0)</f>
        <v>0</v>
      </c>
      <c r="I40" s="74">
        <f>IFERROR(INDEX('[1]2024'!$A:$Q,MATCH($A$3&amp;$D40,'[1]2024'!$B:$B,0),MATCH(I$4,'[1]2024'!$2:$2,0)),0)+IFERROR(INDEX('[1]2024'!$A:$Q,MATCH($B$3&amp;$D40,'[1]2024'!$B:$B,0),MATCH(I$4,'[1]2024'!$2:$2,0)),0)++IFERROR(INDEX('[1]2024'!$A:$Q,MATCH($C$3&amp;$D40,'[1]2024'!$B:$B,0),MATCH(I$4,'[1]2024'!$2:$2,0)),0)++IFERROR(INDEX('[1]2024'!$A:$Q,MATCH($D$3&amp;$D40,'[1]2024'!$B:$B,0),MATCH(I$4,'[1]2024'!$2:$2,0)),0)</f>
        <v>0</v>
      </c>
      <c r="J40" s="74">
        <f>IFERROR(INDEX('[1]2024'!$A:$Q,MATCH($A$3&amp;$D40,'[1]2024'!$B:$B,0),MATCH(J$4,'[1]2024'!$2:$2,0)),0)+IFERROR(INDEX('[1]2024'!$A:$Q,MATCH($B$3&amp;$D40,'[1]2024'!$B:$B,0),MATCH(J$4,'[1]2024'!$2:$2,0)),0)++IFERROR(INDEX('[1]2024'!$A:$Q,MATCH($C$3&amp;$D40,'[1]2024'!$B:$B,0),MATCH(J$4,'[1]2024'!$2:$2,0)),0)++IFERROR(INDEX('[1]2024'!$A:$Q,MATCH($D$3&amp;$D40,'[1]2024'!$B:$B,0),MATCH(J$4,'[1]2024'!$2:$2,0)),0)</f>
        <v>0</v>
      </c>
      <c r="K40" s="74">
        <f>IFERROR(INDEX('[1]2024'!$A:$Q,MATCH($A$3&amp;$D40,'[1]2024'!$B:$B,0),MATCH(K$4,'[1]2024'!$2:$2,0)),0)+IFERROR(INDEX('[1]2024'!$A:$Q,MATCH($B$3&amp;$D40,'[1]2024'!$B:$B,0),MATCH(K$4,'[1]2024'!$2:$2,0)),0)++IFERROR(INDEX('[1]2024'!$A:$Q,MATCH($C$3&amp;$D40,'[1]2024'!$B:$B,0),MATCH(K$4,'[1]2024'!$2:$2,0)),0)++IFERROR(INDEX('[1]2024'!$A:$Q,MATCH($D$3&amp;$D40,'[1]2024'!$B:$B,0),MATCH(K$4,'[1]2024'!$2:$2,0)),0)</f>
        <v>0</v>
      </c>
      <c r="L40" s="74">
        <f>IFERROR(INDEX('[1]2024'!$A:$Q,MATCH($A$3&amp;$D40,'[1]2024'!$B:$B,0),MATCH(L$4,'[1]2024'!$2:$2,0)),0)+IFERROR(INDEX('[1]2024'!$A:$Q,MATCH($B$3&amp;$D40,'[1]2024'!$B:$B,0),MATCH(L$4,'[1]2024'!$2:$2,0)),0)++IFERROR(INDEX('[1]2024'!$A:$Q,MATCH($C$3&amp;$D40,'[1]2024'!$B:$B,0),MATCH(L$4,'[1]2024'!$2:$2,0)),0)++IFERROR(INDEX('[1]2024'!$A:$Q,MATCH($D$3&amp;$D40,'[1]2024'!$B:$B,0),MATCH(L$4,'[1]2024'!$2:$2,0)),0)</f>
        <v>0</v>
      </c>
      <c r="M40" s="74">
        <f>IFERROR(INDEX('[1]2024'!$A:$Q,MATCH($A$3&amp;$D40,'[1]2024'!$B:$B,0),MATCH(M$4,'[1]2024'!$2:$2,0)),0)+IFERROR(INDEX('[1]2024'!$A:$Q,MATCH($B$3&amp;$D40,'[1]2024'!$B:$B,0),MATCH(M$4,'[1]2024'!$2:$2,0)),0)++IFERROR(INDEX('[1]2024'!$A:$Q,MATCH($C$3&amp;$D40,'[1]2024'!$B:$B,0),MATCH(M$4,'[1]2024'!$2:$2,0)),0)++IFERROR(INDEX('[1]2024'!$A:$Q,MATCH($D$3&amp;$D40,'[1]2024'!$B:$B,0),MATCH(M$4,'[1]2024'!$2:$2,0)),0)</f>
        <v>0</v>
      </c>
      <c r="N40" s="74">
        <f>IFERROR(INDEX('[1]2024'!$A:$Q,MATCH($A$3&amp;$D40,'[1]2024'!$B:$B,0),MATCH(N$4,'[1]2024'!$2:$2,0)),0)+IFERROR(INDEX('[1]2024'!$A:$Q,MATCH($B$3&amp;$D40,'[1]2024'!$B:$B,0),MATCH(N$4,'[1]2024'!$2:$2,0)),0)++IFERROR(INDEX('[1]2024'!$A:$Q,MATCH($C$3&amp;$D40,'[1]2024'!$B:$B,0),MATCH(N$4,'[1]2024'!$2:$2,0)),0)++IFERROR(INDEX('[1]2024'!$A:$Q,MATCH($D$3&amp;$D40,'[1]2024'!$B:$B,0),MATCH(N$4,'[1]2024'!$2:$2,0)),0)</f>
        <v>0</v>
      </c>
      <c r="O40" s="74">
        <f>IFERROR(INDEX('[1]2024'!$A:$Q,MATCH($A$3&amp;$D40,'[1]2024'!$B:$B,0),MATCH(O$4,'[1]2024'!$2:$2,0)),0)+IFERROR(INDEX('[1]2024'!$A:$Q,MATCH($B$3&amp;$D40,'[1]2024'!$B:$B,0),MATCH(O$4,'[1]2024'!$2:$2,0)),0)++IFERROR(INDEX('[1]2024'!$A:$Q,MATCH($C$3&amp;$D40,'[1]2024'!$B:$B,0),MATCH(O$4,'[1]2024'!$2:$2,0)),0)++IFERROR(INDEX('[1]2024'!$A:$Q,MATCH($D$3&amp;$D40,'[1]2024'!$B:$B,0),MATCH(O$4,'[1]2024'!$2:$2,0)),0)</f>
        <v>0</v>
      </c>
      <c r="P40" s="74">
        <f>IFERROR(INDEX('[1]2024'!$A:$Q,MATCH($A$3&amp;$D40,'[1]2024'!$B:$B,0),MATCH(P$4,'[1]2024'!$2:$2,0)),0)+IFERROR(INDEX('[1]2024'!$A:$Q,MATCH($B$3&amp;$D40,'[1]2024'!$B:$B,0),MATCH(P$4,'[1]2024'!$2:$2,0)),0)++IFERROR(INDEX('[1]2024'!$A:$Q,MATCH($C$3&amp;$D40,'[1]2024'!$B:$B,0),MATCH(P$4,'[1]2024'!$2:$2,0)),0)++IFERROR(INDEX('[1]2024'!$A:$Q,MATCH($D$3&amp;$D40,'[1]2024'!$B:$B,0),MATCH(P$4,'[1]2024'!$2:$2,0)),0)</f>
        <v>0</v>
      </c>
      <c r="Q40" s="74">
        <f>IFERROR(INDEX('[1]2024'!$A:$Q,MATCH($A$3&amp;$D40,'[1]2024'!$B:$B,0),MATCH(Q$4,'[1]2024'!$2:$2,0)),0)+IFERROR(INDEX('[1]2024'!$A:$Q,MATCH($B$3&amp;$D40,'[1]2024'!$B:$B,0),MATCH(Q$4,'[1]2024'!$2:$2,0)),0)++IFERROR(INDEX('[1]2024'!$A:$Q,MATCH($C$3&amp;$D40,'[1]2024'!$B:$B,0),MATCH(Q$4,'[1]2024'!$2:$2,0)),0)++IFERROR(INDEX('[1]2024'!$A:$Q,MATCH($D$3&amp;$D40,'[1]2024'!$B:$B,0),MATCH(Q$4,'[1]2024'!$2:$2,0)),0)</f>
        <v>0</v>
      </c>
      <c r="R40" s="74">
        <f>IFERROR(INDEX('[1]2024'!$A:$Q,MATCH($A$3&amp;$D40,'[1]2024'!$B:$B,0),MATCH(R$4,'[1]2024'!$2:$2,0)),0)+IFERROR(INDEX('[1]2024'!$A:$Q,MATCH($B$3&amp;$D40,'[1]2024'!$B:$B,0),MATCH(R$4,'[1]2024'!$2:$2,0)),0)++IFERROR(INDEX('[1]2024'!$A:$Q,MATCH($C$3&amp;$D40,'[1]2024'!$B:$B,0),MATCH(R$4,'[1]2024'!$2:$2,0)),0)++IFERROR(INDEX('[1]2024'!$A:$Q,MATCH($D$3&amp;$D40,'[1]2024'!$B:$B,0),MATCH(R$4,'[1]2024'!$2:$2,0)),0)</f>
        <v>0</v>
      </c>
      <c r="S40" s="74">
        <f>IFERROR(INDEX('[1]2024'!$A:$Q,MATCH($A$3&amp;$D40,'[1]2024'!$B:$B,0),MATCH(S$4,'[1]2024'!$2:$2,0)),0)+IFERROR(INDEX('[1]2024'!$A:$Q,MATCH($B$3&amp;$D40,'[1]2024'!$B:$B,0),MATCH(S$4,'[1]2024'!$2:$2,0)),0)++IFERROR(INDEX('[1]2024'!$A:$Q,MATCH($C$3&amp;$D40,'[1]2024'!$B:$B,0),MATCH(S$4,'[1]2024'!$2:$2,0)),0)++IFERROR(INDEX('[1]2024'!$A:$Q,MATCH($D$3&amp;$D40,'[1]2024'!$B:$B,0),MATCH(S$4,'[1]2024'!$2:$2,0)),0)</f>
        <v>0</v>
      </c>
      <c r="T40" s="75">
        <v>0</v>
      </c>
      <c r="U40" s="73">
        <f t="shared" si="15"/>
        <v>0</v>
      </c>
      <c r="V40" s="174">
        <v>0</v>
      </c>
      <c r="W40" s="105">
        <v>0</v>
      </c>
      <c r="X40" s="105">
        <v>0</v>
      </c>
      <c r="Y40" s="105">
        <v>0</v>
      </c>
      <c r="Z40" s="105">
        <v>0</v>
      </c>
      <c r="AA40" s="105">
        <v>0</v>
      </c>
      <c r="AB40" s="105">
        <v>0</v>
      </c>
      <c r="AC40" s="105">
        <v>0</v>
      </c>
      <c r="AD40" s="105">
        <v>0</v>
      </c>
      <c r="AE40" s="105">
        <v>0</v>
      </c>
      <c r="AF40" s="105">
        <v>0</v>
      </c>
      <c r="AG40" s="175">
        <v>0</v>
      </c>
      <c r="AH40" s="73">
        <f t="shared" si="16"/>
        <v>0</v>
      </c>
      <c r="AI40" s="73"/>
      <c r="AJ40" s="73"/>
      <c r="AK40" s="73"/>
      <c r="AL40" s="73"/>
      <c r="AM40" s="73"/>
      <c r="AN40" s="73"/>
      <c r="AO40" s="73"/>
      <c r="AP40" s="73"/>
      <c r="AQ40" s="73"/>
      <c r="AR40" s="73"/>
      <c r="AS40" s="73"/>
      <c r="AT40" s="73"/>
      <c r="AU40" s="73">
        <f t="shared" si="3"/>
        <v>0</v>
      </c>
      <c r="AV40" s="73">
        <f t="shared" si="4"/>
        <v>0</v>
      </c>
      <c r="AW40" s="73">
        <f t="shared" si="5"/>
        <v>0</v>
      </c>
      <c r="AX40" s="73">
        <f t="shared" si="6"/>
        <v>0</v>
      </c>
      <c r="AY40" s="73">
        <f t="shared" si="17"/>
        <v>0</v>
      </c>
      <c r="AZ40" s="73">
        <f t="shared" si="18"/>
        <v>0</v>
      </c>
      <c r="BA40" s="73">
        <f t="shared" si="19"/>
        <v>0</v>
      </c>
      <c r="BB40" s="91"/>
      <c r="BC40" s="69" t="s">
        <v>24</v>
      </c>
      <c r="BD40" s="160"/>
      <c r="BE40" s="74">
        <v>0</v>
      </c>
      <c r="BF40" s="74">
        <v>0</v>
      </c>
      <c r="BG40" s="74">
        <v>0</v>
      </c>
      <c r="BH40" s="162">
        <f t="shared" si="8"/>
        <v>0</v>
      </c>
    </row>
    <row r="41" spans="1:60" outlineLevel="1" x14ac:dyDescent="0.3">
      <c r="A41" s="71" t="s">
        <v>97</v>
      </c>
      <c r="B41" s="149" t="s">
        <v>98</v>
      </c>
      <c r="C41" s="149" t="s">
        <v>31</v>
      </c>
      <c r="D41" s="150">
        <v>5103120</v>
      </c>
      <c r="E41" s="150" t="s">
        <v>99</v>
      </c>
      <c r="F41" s="173">
        <v>0</v>
      </c>
      <c r="G41" s="73">
        <f t="shared" si="14"/>
        <v>0</v>
      </c>
      <c r="H41" s="74">
        <f>IFERROR(INDEX('[1]2024'!$A:$Q,MATCH($A$3&amp;$D41,'[1]2024'!$B:$B,0),MATCH(H$4,'[1]2024'!$2:$2,0)),0)+IFERROR(INDEX('[1]2024'!$A:$Q,MATCH($B$3&amp;$D41,'[1]2024'!$B:$B,0),MATCH(H$4,'[1]2024'!$2:$2,0)),0)++IFERROR(INDEX('[1]2024'!$A:$Q,MATCH($C$3&amp;$D41,'[1]2024'!$B:$B,0),MATCH(H$4,'[1]2024'!$2:$2,0)),0)++IFERROR(INDEX('[1]2024'!$A:$Q,MATCH($D$3&amp;$D41,'[1]2024'!$B:$B,0),MATCH(H$4,'[1]2024'!$2:$2,0)),0)</f>
        <v>0</v>
      </c>
      <c r="I41" s="74">
        <f>IFERROR(INDEX('[1]2024'!$A:$Q,MATCH($A$3&amp;$D41,'[1]2024'!$B:$B,0),MATCH(I$4,'[1]2024'!$2:$2,0)),0)+IFERROR(INDEX('[1]2024'!$A:$Q,MATCH($B$3&amp;$D41,'[1]2024'!$B:$B,0),MATCH(I$4,'[1]2024'!$2:$2,0)),0)++IFERROR(INDEX('[1]2024'!$A:$Q,MATCH($C$3&amp;$D41,'[1]2024'!$B:$B,0),MATCH(I$4,'[1]2024'!$2:$2,0)),0)++IFERROR(INDEX('[1]2024'!$A:$Q,MATCH($D$3&amp;$D41,'[1]2024'!$B:$B,0),MATCH(I$4,'[1]2024'!$2:$2,0)),0)</f>
        <v>0</v>
      </c>
      <c r="J41" s="74">
        <f>IFERROR(INDEX('[1]2024'!$A:$Q,MATCH($A$3&amp;$D41,'[1]2024'!$B:$B,0),MATCH(J$4,'[1]2024'!$2:$2,0)),0)+IFERROR(INDEX('[1]2024'!$A:$Q,MATCH($B$3&amp;$D41,'[1]2024'!$B:$B,0),MATCH(J$4,'[1]2024'!$2:$2,0)),0)++IFERROR(INDEX('[1]2024'!$A:$Q,MATCH($C$3&amp;$D41,'[1]2024'!$B:$B,0),MATCH(J$4,'[1]2024'!$2:$2,0)),0)++IFERROR(INDEX('[1]2024'!$A:$Q,MATCH($D$3&amp;$D41,'[1]2024'!$B:$B,0),MATCH(J$4,'[1]2024'!$2:$2,0)),0)</f>
        <v>0</v>
      </c>
      <c r="K41" s="74">
        <f>IFERROR(INDEX('[1]2024'!$A:$Q,MATCH($A$3&amp;$D41,'[1]2024'!$B:$B,0),MATCH(K$4,'[1]2024'!$2:$2,0)),0)+IFERROR(INDEX('[1]2024'!$A:$Q,MATCH($B$3&amp;$D41,'[1]2024'!$B:$B,0),MATCH(K$4,'[1]2024'!$2:$2,0)),0)++IFERROR(INDEX('[1]2024'!$A:$Q,MATCH($C$3&amp;$D41,'[1]2024'!$B:$B,0),MATCH(K$4,'[1]2024'!$2:$2,0)),0)++IFERROR(INDEX('[1]2024'!$A:$Q,MATCH($D$3&amp;$D41,'[1]2024'!$B:$B,0),MATCH(K$4,'[1]2024'!$2:$2,0)),0)</f>
        <v>0</v>
      </c>
      <c r="L41" s="74">
        <f>IFERROR(INDEX('[1]2024'!$A:$Q,MATCH($A$3&amp;$D41,'[1]2024'!$B:$B,0),MATCH(L$4,'[1]2024'!$2:$2,0)),0)+IFERROR(INDEX('[1]2024'!$A:$Q,MATCH($B$3&amp;$D41,'[1]2024'!$B:$B,0),MATCH(L$4,'[1]2024'!$2:$2,0)),0)++IFERROR(INDEX('[1]2024'!$A:$Q,MATCH($C$3&amp;$D41,'[1]2024'!$B:$B,0),MATCH(L$4,'[1]2024'!$2:$2,0)),0)++IFERROR(INDEX('[1]2024'!$A:$Q,MATCH($D$3&amp;$D41,'[1]2024'!$B:$B,0),MATCH(L$4,'[1]2024'!$2:$2,0)),0)</f>
        <v>0</v>
      </c>
      <c r="M41" s="74">
        <f>IFERROR(INDEX('[1]2024'!$A:$Q,MATCH($A$3&amp;$D41,'[1]2024'!$B:$B,0),MATCH(M$4,'[1]2024'!$2:$2,0)),0)+IFERROR(INDEX('[1]2024'!$A:$Q,MATCH($B$3&amp;$D41,'[1]2024'!$B:$B,0),MATCH(M$4,'[1]2024'!$2:$2,0)),0)++IFERROR(INDEX('[1]2024'!$A:$Q,MATCH($C$3&amp;$D41,'[1]2024'!$B:$B,0),MATCH(M$4,'[1]2024'!$2:$2,0)),0)++IFERROR(INDEX('[1]2024'!$A:$Q,MATCH($D$3&amp;$D41,'[1]2024'!$B:$B,0),MATCH(M$4,'[1]2024'!$2:$2,0)),0)</f>
        <v>0</v>
      </c>
      <c r="N41" s="74">
        <f>IFERROR(INDEX('[1]2024'!$A:$Q,MATCH($A$3&amp;$D41,'[1]2024'!$B:$B,0),MATCH(N$4,'[1]2024'!$2:$2,0)),0)+IFERROR(INDEX('[1]2024'!$A:$Q,MATCH($B$3&amp;$D41,'[1]2024'!$B:$B,0),MATCH(N$4,'[1]2024'!$2:$2,0)),0)++IFERROR(INDEX('[1]2024'!$A:$Q,MATCH($C$3&amp;$D41,'[1]2024'!$B:$B,0),MATCH(N$4,'[1]2024'!$2:$2,0)),0)++IFERROR(INDEX('[1]2024'!$A:$Q,MATCH($D$3&amp;$D41,'[1]2024'!$B:$B,0),MATCH(N$4,'[1]2024'!$2:$2,0)),0)</f>
        <v>0</v>
      </c>
      <c r="O41" s="74">
        <f>IFERROR(INDEX('[1]2024'!$A:$Q,MATCH($A$3&amp;$D41,'[1]2024'!$B:$B,0),MATCH(O$4,'[1]2024'!$2:$2,0)),0)+IFERROR(INDEX('[1]2024'!$A:$Q,MATCH($B$3&amp;$D41,'[1]2024'!$B:$B,0),MATCH(O$4,'[1]2024'!$2:$2,0)),0)++IFERROR(INDEX('[1]2024'!$A:$Q,MATCH($C$3&amp;$D41,'[1]2024'!$B:$B,0),MATCH(O$4,'[1]2024'!$2:$2,0)),0)++IFERROR(INDEX('[1]2024'!$A:$Q,MATCH($D$3&amp;$D41,'[1]2024'!$B:$B,0),MATCH(O$4,'[1]2024'!$2:$2,0)),0)</f>
        <v>0</v>
      </c>
      <c r="P41" s="74">
        <f>IFERROR(INDEX('[1]2024'!$A:$Q,MATCH($A$3&amp;$D41,'[1]2024'!$B:$B,0),MATCH(P$4,'[1]2024'!$2:$2,0)),0)+IFERROR(INDEX('[1]2024'!$A:$Q,MATCH($B$3&amp;$D41,'[1]2024'!$B:$B,0),MATCH(P$4,'[1]2024'!$2:$2,0)),0)++IFERROR(INDEX('[1]2024'!$A:$Q,MATCH($C$3&amp;$D41,'[1]2024'!$B:$B,0),MATCH(P$4,'[1]2024'!$2:$2,0)),0)++IFERROR(INDEX('[1]2024'!$A:$Q,MATCH($D$3&amp;$D41,'[1]2024'!$B:$B,0),MATCH(P$4,'[1]2024'!$2:$2,0)),0)</f>
        <v>0</v>
      </c>
      <c r="Q41" s="74">
        <f>IFERROR(INDEX('[1]2024'!$A:$Q,MATCH($A$3&amp;$D41,'[1]2024'!$B:$B,0),MATCH(Q$4,'[1]2024'!$2:$2,0)),0)+IFERROR(INDEX('[1]2024'!$A:$Q,MATCH($B$3&amp;$D41,'[1]2024'!$B:$B,0),MATCH(Q$4,'[1]2024'!$2:$2,0)),0)++IFERROR(INDEX('[1]2024'!$A:$Q,MATCH($C$3&amp;$D41,'[1]2024'!$B:$B,0),MATCH(Q$4,'[1]2024'!$2:$2,0)),0)++IFERROR(INDEX('[1]2024'!$A:$Q,MATCH($D$3&amp;$D41,'[1]2024'!$B:$B,0),MATCH(Q$4,'[1]2024'!$2:$2,0)),0)</f>
        <v>0</v>
      </c>
      <c r="R41" s="74">
        <f>IFERROR(INDEX('[1]2024'!$A:$Q,MATCH($A$3&amp;$D41,'[1]2024'!$B:$B,0),MATCH(R$4,'[1]2024'!$2:$2,0)),0)+IFERROR(INDEX('[1]2024'!$A:$Q,MATCH($B$3&amp;$D41,'[1]2024'!$B:$B,0),MATCH(R$4,'[1]2024'!$2:$2,0)),0)++IFERROR(INDEX('[1]2024'!$A:$Q,MATCH($C$3&amp;$D41,'[1]2024'!$B:$B,0),MATCH(R$4,'[1]2024'!$2:$2,0)),0)++IFERROR(INDEX('[1]2024'!$A:$Q,MATCH($D$3&amp;$D41,'[1]2024'!$B:$B,0),MATCH(R$4,'[1]2024'!$2:$2,0)),0)</f>
        <v>0</v>
      </c>
      <c r="S41" s="74">
        <f>IFERROR(INDEX('[1]2024'!$A:$Q,MATCH($A$3&amp;$D41,'[1]2024'!$B:$B,0),MATCH(S$4,'[1]2024'!$2:$2,0)),0)+IFERROR(INDEX('[1]2024'!$A:$Q,MATCH($B$3&amp;$D41,'[1]2024'!$B:$B,0),MATCH(S$4,'[1]2024'!$2:$2,0)),0)++IFERROR(INDEX('[1]2024'!$A:$Q,MATCH($C$3&amp;$D41,'[1]2024'!$B:$B,0),MATCH(S$4,'[1]2024'!$2:$2,0)),0)++IFERROR(INDEX('[1]2024'!$A:$Q,MATCH($D$3&amp;$D41,'[1]2024'!$B:$B,0),MATCH(S$4,'[1]2024'!$2:$2,0)),0)</f>
        <v>0</v>
      </c>
      <c r="T41" s="75">
        <v>0</v>
      </c>
      <c r="U41" s="73">
        <f t="shared" si="15"/>
        <v>0</v>
      </c>
      <c r="V41" s="174">
        <v>0</v>
      </c>
      <c r="W41" s="105">
        <v>0</v>
      </c>
      <c r="X41" s="105">
        <v>0</v>
      </c>
      <c r="Y41" s="105">
        <v>0</v>
      </c>
      <c r="Z41" s="105">
        <v>0</v>
      </c>
      <c r="AA41" s="105">
        <v>0</v>
      </c>
      <c r="AB41" s="105">
        <v>0</v>
      </c>
      <c r="AC41" s="105">
        <v>0</v>
      </c>
      <c r="AD41" s="105">
        <v>0</v>
      </c>
      <c r="AE41" s="105">
        <v>0</v>
      </c>
      <c r="AF41" s="105">
        <v>0</v>
      </c>
      <c r="AG41" s="175">
        <v>0</v>
      </c>
      <c r="AH41" s="73">
        <f t="shared" si="16"/>
        <v>0</v>
      </c>
      <c r="AI41" s="73"/>
      <c r="AJ41" s="73"/>
      <c r="AK41" s="73"/>
      <c r="AL41" s="73"/>
      <c r="AM41" s="73"/>
      <c r="AN41" s="73"/>
      <c r="AO41" s="73"/>
      <c r="AP41" s="73"/>
      <c r="AQ41" s="73"/>
      <c r="AR41" s="73"/>
      <c r="AS41" s="73"/>
      <c r="AT41" s="73"/>
      <c r="AU41" s="73">
        <f t="shared" si="3"/>
        <v>0</v>
      </c>
      <c r="AV41" s="73">
        <f t="shared" si="4"/>
        <v>0</v>
      </c>
      <c r="AW41" s="73">
        <f t="shared" si="5"/>
        <v>0</v>
      </c>
      <c r="AX41" s="73">
        <f t="shared" si="6"/>
        <v>0</v>
      </c>
      <c r="AY41" s="73">
        <f t="shared" si="17"/>
        <v>0</v>
      </c>
      <c r="AZ41" s="73">
        <f t="shared" si="18"/>
        <v>0</v>
      </c>
      <c r="BA41" s="73">
        <f t="shared" si="19"/>
        <v>0</v>
      </c>
      <c r="BB41" s="91"/>
      <c r="BC41" s="69" t="s">
        <v>24</v>
      </c>
      <c r="BD41" s="160"/>
      <c r="BE41" s="74">
        <v>0</v>
      </c>
      <c r="BF41" s="74">
        <v>0</v>
      </c>
      <c r="BG41" s="74">
        <v>0</v>
      </c>
      <c r="BH41" s="162">
        <f t="shared" si="8"/>
        <v>0</v>
      </c>
    </row>
    <row r="42" spans="1:60" outlineLevel="1" x14ac:dyDescent="0.3">
      <c r="A42" s="71" t="s">
        <v>100</v>
      </c>
      <c r="B42" s="149" t="s">
        <v>101</v>
      </c>
      <c r="C42" s="149" t="s">
        <v>31</v>
      </c>
      <c r="D42" s="150">
        <v>5103110</v>
      </c>
      <c r="E42" s="150" t="s">
        <v>102</v>
      </c>
      <c r="F42" s="173">
        <v>0</v>
      </c>
      <c r="G42" s="73">
        <f t="shared" si="14"/>
        <v>0</v>
      </c>
      <c r="H42" s="74">
        <f>IFERROR(INDEX('[1]2024'!$A:$Q,MATCH($A$3&amp;$D42,'[1]2024'!$B:$B,0),MATCH(H$4,'[1]2024'!$2:$2,0)),0)+IFERROR(INDEX('[1]2024'!$A:$Q,MATCH($B$3&amp;$D42,'[1]2024'!$B:$B,0),MATCH(H$4,'[1]2024'!$2:$2,0)),0)++IFERROR(INDEX('[1]2024'!$A:$Q,MATCH($C$3&amp;$D42,'[1]2024'!$B:$B,0),MATCH(H$4,'[1]2024'!$2:$2,0)),0)++IFERROR(INDEX('[1]2024'!$A:$Q,MATCH($D$3&amp;$D42,'[1]2024'!$B:$B,0),MATCH(H$4,'[1]2024'!$2:$2,0)),0)</f>
        <v>0</v>
      </c>
      <c r="I42" s="74">
        <f>IFERROR(INDEX('[1]2024'!$A:$Q,MATCH($A$3&amp;$D42,'[1]2024'!$B:$B,0),MATCH(I$4,'[1]2024'!$2:$2,0)),0)+IFERROR(INDEX('[1]2024'!$A:$Q,MATCH($B$3&amp;$D42,'[1]2024'!$B:$B,0),MATCH(I$4,'[1]2024'!$2:$2,0)),0)++IFERROR(INDEX('[1]2024'!$A:$Q,MATCH($C$3&amp;$D42,'[1]2024'!$B:$B,0),MATCH(I$4,'[1]2024'!$2:$2,0)),0)++IFERROR(INDEX('[1]2024'!$A:$Q,MATCH($D$3&amp;$D42,'[1]2024'!$B:$B,0),MATCH(I$4,'[1]2024'!$2:$2,0)),0)</f>
        <v>0</v>
      </c>
      <c r="J42" s="74">
        <f>IFERROR(INDEX('[1]2024'!$A:$Q,MATCH($A$3&amp;$D42,'[1]2024'!$B:$B,0),MATCH(J$4,'[1]2024'!$2:$2,0)),0)+IFERROR(INDEX('[1]2024'!$A:$Q,MATCH($B$3&amp;$D42,'[1]2024'!$B:$B,0),MATCH(J$4,'[1]2024'!$2:$2,0)),0)++IFERROR(INDEX('[1]2024'!$A:$Q,MATCH($C$3&amp;$D42,'[1]2024'!$B:$B,0),MATCH(J$4,'[1]2024'!$2:$2,0)),0)++IFERROR(INDEX('[1]2024'!$A:$Q,MATCH($D$3&amp;$D42,'[1]2024'!$B:$B,0),MATCH(J$4,'[1]2024'!$2:$2,0)),0)</f>
        <v>0</v>
      </c>
      <c r="K42" s="74">
        <f>IFERROR(INDEX('[1]2024'!$A:$Q,MATCH($A$3&amp;$D42,'[1]2024'!$B:$B,0),MATCH(K$4,'[1]2024'!$2:$2,0)),0)+IFERROR(INDEX('[1]2024'!$A:$Q,MATCH($B$3&amp;$D42,'[1]2024'!$B:$B,0),MATCH(K$4,'[1]2024'!$2:$2,0)),0)++IFERROR(INDEX('[1]2024'!$A:$Q,MATCH($C$3&amp;$D42,'[1]2024'!$B:$B,0),MATCH(K$4,'[1]2024'!$2:$2,0)),0)++IFERROR(INDEX('[1]2024'!$A:$Q,MATCH($D$3&amp;$D42,'[1]2024'!$B:$B,0),MATCH(K$4,'[1]2024'!$2:$2,0)),0)</f>
        <v>0</v>
      </c>
      <c r="L42" s="74">
        <f>IFERROR(INDEX('[1]2024'!$A:$Q,MATCH($A$3&amp;$D42,'[1]2024'!$B:$B,0),MATCH(L$4,'[1]2024'!$2:$2,0)),0)+IFERROR(INDEX('[1]2024'!$A:$Q,MATCH($B$3&amp;$D42,'[1]2024'!$B:$B,0),MATCH(L$4,'[1]2024'!$2:$2,0)),0)++IFERROR(INDEX('[1]2024'!$A:$Q,MATCH($C$3&amp;$D42,'[1]2024'!$B:$B,0),MATCH(L$4,'[1]2024'!$2:$2,0)),0)++IFERROR(INDEX('[1]2024'!$A:$Q,MATCH($D$3&amp;$D42,'[1]2024'!$B:$B,0),MATCH(L$4,'[1]2024'!$2:$2,0)),0)</f>
        <v>0</v>
      </c>
      <c r="M42" s="74">
        <f>IFERROR(INDEX('[1]2024'!$A:$Q,MATCH($A$3&amp;$D42,'[1]2024'!$B:$B,0),MATCH(M$4,'[1]2024'!$2:$2,0)),0)+IFERROR(INDEX('[1]2024'!$A:$Q,MATCH($B$3&amp;$D42,'[1]2024'!$B:$B,0),MATCH(M$4,'[1]2024'!$2:$2,0)),0)++IFERROR(INDEX('[1]2024'!$A:$Q,MATCH($C$3&amp;$D42,'[1]2024'!$B:$B,0),MATCH(M$4,'[1]2024'!$2:$2,0)),0)++IFERROR(INDEX('[1]2024'!$A:$Q,MATCH($D$3&amp;$D42,'[1]2024'!$B:$B,0),MATCH(M$4,'[1]2024'!$2:$2,0)),0)</f>
        <v>0</v>
      </c>
      <c r="N42" s="74">
        <f>IFERROR(INDEX('[1]2024'!$A:$Q,MATCH($A$3&amp;$D42,'[1]2024'!$B:$B,0),MATCH(N$4,'[1]2024'!$2:$2,0)),0)+IFERROR(INDEX('[1]2024'!$A:$Q,MATCH($B$3&amp;$D42,'[1]2024'!$B:$B,0),MATCH(N$4,'[1]2024'!$2:$2,0)),0)++IFERROR(INDEX('[1]2024'!$A:$Q,MATCH($C$3&amp;$D42,'[1]2024'!$B:$B,0),MATCH(N$4,'[1]2024'!$2:$2,0)),0)++IFERROR(INDEX('[1]2024'!$A:$Q,MATCH($D$3&amp;$D42,'[1]2024'!$B:$B,0),MATCH(N$4,'[1]2024'!$2:$2,0)),0)</f>
        <v>0</v>
      </c>
      <c r="O42" s="74">
        <f>IFERROR(INDEX('[1]2024'!$A:$Q,MATCH($A$3&amp;$D42,'[1]2024'!$B:$B,0),MATCH(O$4,'[1]2024'!$2:$2,0)),0)+IFERROR(INDEX('[1]2024'!$A:$Q,MATCH($B$3&amp;$D42,'[1]2024'!$B:$B,0),MATCH(O$4,'[1]2024'!$2:$2,0)),0)++IFERROR(INDEX('[1]2024'!$A:$Q,MATCH($C$3&amp;$D42,'[1]2024'!$B:$B,0),MATCH(O$4,'[1]2024'!$2:$2,0)),0)++IFERROR(INDEX('[1]2024'!$A:$Q,MATCH($D$3&amp;$D42,'[1]2024'!$B:$B,0),MATCH(O$4,'[1]2024'!$2:$2,0)),0)</f>
        <v>0</v>
      </c>
      <c r="P42" s="74">
        <f>IFERROR(INDEX('[1]2024'!$A:$Q,MATCH($A$3&amp;$D42,'[1]2024'!$B:$B,0),MATCH(P$4,'[1]2024'!$2:$2,0)),0)+IFERROR(INDEX('[1]2024'!$A:$Q,MATCH($B$3&amp;$D42,'[1]2024'!$B:$B,0),MATCH(P$4,'[1]2024'!$2:$2,0)),0)++IFERROR(INDEX('[1]2024'!$A:$Q,MATCH($C$3&amp;$D42,'[1]2024'!$B:$B,0),MATCH(P$4,'[1]2024'!$2:$2,0)),0)++IFERROR(INDEX('[1]2024'!$A:$Q,MATCH($D$3&amp;$D42,'[1]2024'!$B:$B,0),MATCH(P$4,'[1]2024'!$2:$2,0)),0)</f>
        <v>0</v>
      </c>
      <c r="Q42" s="74">
        <f>IFERROR(INDEX('[1]2024'!$A:$Q,MATCH($A$3&amp;$D42,'[1]2024'!$B:$B,0),MATCH(Q$4,'[1]2024'!$2:$2,0)),0)+IFERROR(INDEX('[1]2024'!$A:$Q,MATCH($B$3&amp;$D42,'[1]2024'!$B:$B,0),MATCH(Q$4,'[1]2024'!$2:$2,0)),0)++IFERROR(INDEX('[1]2024'!$A:$Q,MATCH($C$3&amp;$D42,'[1]2024'!$B:$B,0),MATCH(Q$4,'[1]2024'!$2:$2,0)),0)++IFERROR(INDEX('[1]2024'!$A:$Q,MATCH($D$3&amp;$D42,'[1]2024'!$B:$B,0),MATCH(Q$4,'[1]2024'!$2:$2,0)),0)</f>
        <v>0</v>
      </c>
      <c r="R42" s="74">
        <f>IFERROR(INDEX('[1]2024'!$A:$Q,MATCH($A$3&amp;$D42,'[1]2024'!$B:$B,0),MATCH(R$4,'[1]2024'!$2:$2,0)),0)+IFERROR(INDEX('[1]2024'!$A:$Q,MATCH($B$3&amp;$D42,'[1]2024'!$B:$B,0),MATCH(R$4,'[1]2024'!$2:$2,0)),0)++IFERROR(INDEX('[1]2024'!$A:$Q,MATCH($C$3&amp;$D42,'[1]2024'!$B:$B,0),MATCH(R$4,'[1]2024'!$2:$2,0)),0)++IFERROR(INDEX('[1]2024'!$A:$Q,MATCH($D$3&amp;$D42,'[1]2024'!$B:$B,0),MATCH(R$4,'[1]2024'!$2:$2,0)),0)</f>
        <v>0</v>
      </c>
      <c r="S42" s="74">
        <f>IFERROR(INDEX('[1]2024'!$A:$Q,MATCH($A$3&amp;$D42,'[1]2024'!$B:$B,0),MATCH(S$4,'[1]2024'!$2:$2,0)),0)+IFERROR(INDEX('[1]2024'!$A:$Q,MATCH($B$3&amp;$D42,'[1]2024'!$B:$B,0),MATCH(S$4,'[1]2024'!$2:$2,0)),0)++IFERROR(INDEX('[1]2024'!$A:$Q,MATCH($C$3&amp;$D42,'[1]2024'!$B:$B,0),MATCH(S$4,'[1]2024'!$2:$2,0)),0)++IFERROR(INDEX('[1]2024'!$A:$Q,MATCH($D$3&amp;$D42,'[1]2024'!$B:$B,0),MATCH(S$4,'[1]2024'!$2:$2,0)),0)</f>
        <v>0</v>
      </c>
      <c r="T42" s="75">
        <v>0</v>
      </c>
      <c r="U42" s="73">
        <f t="shared" si="15"/>
        <v>0</v>
      </c>
      <c r="V42" s="174">
        <v>0</v>
      </c>
      <c r="W42" s="105">
        <v>0</v>
      </c>
      <c r="X42" s="105">
        <v>0</v>
      </c>
      <c r="Y42" s="105">
        <v>0</v>
      </c>
      <c r="Z42" s="105">
        <v>0</v>
      </c>
      <c r="AA42" s="105">
        <v>0</v>
      </c>
      <c r="AB42" s="105">
        <v>0</v>
      </c>
      <c r="AC42" s="105">
        <v>0</v>
      </c>
      <c r="AD42" s="105">
        <v>0</v>
      </c>
      <c r="AE42" s="105">
        <v>0</v>
      </c>
      <c r="AF42" s="105">
        <v>0</v>
      </c>
      <c r="AG42" s="175">
        <v>0</v>
      </c>
      <c r="AH42" s="73">
        <f t="shared" si="16"/>
        <v>0</v>
      </c>
      <c r="AI42" s="73"/>
      <c r="AJ42" s="73"/>
      <c r="AK42" s="73"/>
      <c r="AL42" s="73"/>
      <c r="AM42" s="73"/>
      <c r="AN42" s="73"/>
      <c r="AO42" s="73"/>
      <c r="AP42" s="73"/>
      <c r="AQ42" s="73"/>
      <c r="AR42" s="73"/>
      <c r="AS42" s="73"/>
      <c r="AT42" s="73"/>
      <c r="AU42" s="73">
        <f t="shared" si="3"/>
        <v>0</v>
      </c>
      <c r="AV42" s="73">
        <f t="shared" si="4"/>
        <v>0</v>
      </c>
      <c r="AW42" s="73">
        <f t="shared" si="5"/>
        <v>0</v>
      </c>
      <c r="AX42" s="73">
        <f t="shared" si="6"/>
        <v>0</v>
      </c>
      <c r="AY42" s="73">
        <f t="shared" si="17"/>
        <v>0</v>
      </c>
      <c r="AZ42" s="73">
        <f t="shared" si="18"/>
        <v>0</v>
      </c>
      <c r="BA42" s="73">
        <f t="shared" si="19"/>
        <v>0</v>
      </c>
      <c r="BB42" s="91"/>
      <c r="BC42" s="69" t="s">
        <v>24</v>
      </c>
      <c r="BD42" s="160"/>
      <c r="BE42" s="74">
        <v>0</v>
      </c>
      <c r="BF42" s="74">
        <v>0</v>
      </c>
      <c r="BG42" s="74">
        <v>0</v>
      </c>
      <c r="BH42" s="162">
        <f t="shared" si="8"/>
        <v>0</v>
      </c>
    </row>
    <row r="43" spans="1:60" outlineLevel="1" x14ac:dyDescent="0.3">
      <c r="A43" s="71" t="s">
        <v>103</v>
      </c>
      <c r="B43" s="149" t="s">
        <v>78</v>
      </c>
      <c r="C43" s="149" t="s">
        <v>31</v>
      </c>
      <c r="D43" s="150">
        <v>5103270</v>
      </c>
      <c r="E43" s="150" t="s">
        <v>79</v>
      </c>
      <c r="F43" s="173">
        <v>12922680</v>
      </c>
      <c r="G43" s="73">
        <f t="shared" si="14"/>
        <v>13261330</v>
      </c>
      <c r="H43" s="74">
        <f>IFERROR(INDEX('[1]2024'!$A:$Q,MATCH($A$3&amp;$D43,'[1]2024'!$B:$B,0),MATCH(H$4,'[1]2024'!$2:$2,0)),0)+IFERROR(INDEX('[1]2024'!$A:$Q,MATCH($B$3&amp;$D43,'[1]2024'!$B:$B,0),MATCH(H$4,'[1]2024'!$2:$2,0)),0)++IFERROR(INDEX('[1]2024'!$A:$Q,MATCH($C$3&amp;$D43,'[1]2024'!$B:$B,0),MATCH(H$4,'[1]2024'!$2:$2,0)),0)++IFERROR(INDEX('[1]2024'!$A:$Q,MATCH($D$3&amp;$D43,'[1]2024'!$B:$B,0),MATCH(H$4,'[1]2024'!$2:$2,0)),0)</f>
        <v>1087360</v>
      </c>
      <c r="I43" s="74">
        <f>IFERROR(INDEX('[1]2024'!$A:$Q,MATCH($A$3&amp;$D43,'[1]2024'!$B:$B,0),MATCH(I$4,'[1]2024'!$2:$2,0)),0)+IFERROR(INDEX('[1]2024'!$A:$Q,MATCH($B$3&amp;$D43,'[1]2024'!$B:$B,0),MATCH(I$4,'[1]2024'!$2:$2,0)),0)++IFERROR(INDEX('[1]2024'!$A:$Q,MATCH($C$3&amp;$D43,'[1]2024'!$B:$B,0),MATCH(I$4,'[1]2024'!$2:$2,0)),0)++IFERROR(INDEX('[1]2024'!$A:$Q,MATCH($D$3&amp;$D43,'[1]2024'!$B:$B,0),MATCH(I$4,'[1]2024'!$2:$2,0)),0)</f>
        <v>1024300</v>
      </c>
      <c r="J43" s="74">
        <f>IFERROR(INDEX('[1]2024'!$A:$Q,MATCH($A$3&amp;$D43,'[1]2024'!$B:$B,0),MATCH(J$4,'[1]2024'!$2:$2,0)),0)+IFERROR(INDEX('[1]2024'!$A:$Q,MATCH($B$3&amp;$D43,'[1]2024'!$B:$B,0),MATCH(J$4,'[1]2024'!$2:$2,0)),0)++IFERROR(INDEX('[1]2024'!$A:$Q,MATCH($C$3&amp;$D43,'[1]2024'!$B:$B,0),MATCH(J$4,'[1]2024'!$2:$2,0)),0)++IFERROR(INDEX('[1]2024'!$A:$Q,MATCH($D$3&amp;$D43,'[1]2024'!$B:$B,0),MATCH(J$4,'[1]2024'!$2:$2,0)),0)</f>
        <v>1024300</v>
      </c>
      <c r="K43" s="74">
        <f>IFERROR(INDEX('[1]2024'!$A:$Q,MATCH($A$3&amp;$D43,'[1]2024'!$B:$B,0),MATCH(K$4,'[1]2024'!$2:$2,0)),0)+IFERROR(INDEX('[1]2024'!$A:$Q,MATCH($B$3&amp;$D43,'[1]2024'!$B:$B,0),MATCH(K$4,'[1]2024'!$2:$2,0)),0)++IFERROR(INDEX('[1]2024'!$A:$Q,MATCH($C$3&amp;$D43,'[1]2024'!$B:$B,0),MATCH(K$4,'[1]2024'!$2:$2,0)),0)++IFERROR(INDEX('[1]2024'!$A:$Q,MATCH($D$3&amp;$D43,'[1]2024'!$B:$B,0),MATCH(K$4,'[1]2024'!$2:$2,0)),0)</f>
        <v>1764890</v>
      </c>
      <c r="L43" s="74">
        <f>IFERROR(INDEX('[1]2024'!$A:$Q,MATCH($A$3&amp;$D43,'[1]2024'!$B:$B,0),MATCH(L$4,'[1]2024'!$2:$2,0)),0)+IFERROR(INDEX('[1]2024'!$A:$Q,MATCH($B$3&amp;$D43,'[1]2024'!$B:$B,0),MATCH(L$4,'[1]2024'!$2:$2,0)),0)++IFERROR(INDEX('[1]2024'!$A:$Q,MATCH($C$3&amp;$D43,'[1]2024'!$B:$B,0),MATCH(L$4,'[1]2024'!$2:$2,0)),0)++IFERROR(INDEX('[1]2024'!$A:$Q,MATCH($D$3&amp;$D43,'[1]2024'!$B:$B,0),MATCH(L$4,'[1]2024'!$2:$2,0)),0)</f>
        <v>1226890</v>
      </c>
      <c r="M43" s="74">
        <f>IFERROR(INDEX('[1]2024'!$A:$Q,MATCH($A$3&amp;$D43,'[1]2024'!$B:$B,0),MATCH(M$4,'[1]2024'!$2:$2,0)),0)+IFERROR(INDEX('[1]2024'!$A:$Q,MATCH($B$3&amp;$D43,'[1]2024'!$B:$B,0),MATCH(M$4,'[1]2024'!$2:$2,0)),0)++IFERROR(INDEX('[1]2024'!$A:$Q,MATCH($C$3&amp;$D43,'[1]2024'!$B:$B,0),MATCH(M$4,'[1]2024'!$2:$2,0)),0)++IFERROR(INDEX('[1]2024'!$A:$Q,MATCH($D$3&amp;$D43,'[1]2024'!$B:$B,0),MATCH(M$4,'[1]2024'!$2:$2,0)),0)</f>
        <v>1226890</v>
      </c>
      <c r="N43" s="74">
        <f>IFERROR(INDEX('[1]2024'!$A:$Q,MATCH($A$3&amp;$D43,'[1]2024'!$B:$B,0),MATCH(N$4,'[1]2024'!$2:$2,0)),0)+IFERROR(INDEX('[1]2024'!$A:$Q,MATCH($B$3&amp;$D43,'[1]2024'!$B:$B,0),MATCH(N$4,'[1]2024'!$2:$2,0)),0)++IFERROR(INDEX('[1]2024'!$A:$Q,MATCH($C$3&amp;$D43,'[1]2024'!$B:$B,0),MATCH(N$4,'[1]2024'!$2:$2,0)),0)++IFERROR(INDEX('[1]2024'!$A:$Q,MATCH($D$3&amp;$D43,'[1]2024'!$B:$B,0),MATCH(N$4,'[1]2024'!$2:$2,0)),0)</f>
        <v>987290</v>
      </c>
      <c r="O43" s="74">
        <f>IFERROR(INDEX('[1]2024'!$A:$Q,MATCH($A$3&amp;$D43,'[1]2024'!$B:$B,0),MATCH(O$4,'[1]2024'!$2:$2,0)),0)+IFERROR(INDEX('[1]2024'!$A:$Q,MATCH($B$3&amp;$D43,'[1]2024'!$B:$B,0),MATCH(O$4,'[1]2024'!$2:$2,0)),0)++IFERROR(INDEX('[1]2024'!$A:$Q,MATCH($C$3&amp;$D43,'[1]2024'!$B:$B,0),MATCH(O$4,'[1]2024'!$2:$2,0)),0)++IFERROR(INDEX('[1]2024'!$A:$Q,MATCH($D$3&amp;$D43,'[1]2024'!$B:$B,0),MATCH(O$4,'[1]2024'!$2:$2,0)),0)</f>
        <v>1009650</v>
      </c>
      <c r="P43" s="74">
        <f>IFERROR(INDEX('[1]2024'!$A:$Q,MATCH($A$3&amp;$D43,'[1]2024'!$B:$B,0),MATCH(P$4,'[1]2024'!$2:$2,0)),0)+IFERROR(INDEX('[1]2024'!$A:$Q,MATCH($B$3&amp;$D43,'[1]2024'!$B:$B,0),MATCH(P$4,'[1]2024'!$2:$2,0)),0)++IFERROR(INDEX('[1]2024'!$A:$Q,MATCH($C$3&amp;$D43,'[1]2024'!$B:$B,0),MATCH(P$4,'[1]2024'!$2:$2,0)),0)++IFERROR(INDEX('[1]2024'!$A:$Q,MATCH($D$3&amp;$D43,'[1]2024'!$B:$B,0),MATCH(P$4,'[1]2024'!$2:$2,0)),0)</f>
        <v>998470</v>
      </c>
      <c r="Q43" s="74">
        <f>IFERROR(INDEX('[1]2024'!$A:$Q,MATCH($A$3&amp;$D43,'[1]2024'!$B:$B,0),MATCH(Q$4,'[1]2024'!$2:$2,0)),0)+IFERROR(INDEX('[1]2024'!$A:$Q,MATCH($B$3&amp;$D43,'[1]2024'!$B:$B,0),MATCH(Q$4,'[1]2024'!$2:$2,0)),0)++IFERROR(INDEX('[1]2024'!$A:$Q,MATCH($C$3&amp;$D43,'[1]2024'!$B:$B,0),MATCH(Q$4,'[1]2024'!$2:$2,0)),0)++IFERROR(INDEX('[1]2024'!$A:$Q,MATCH($D$3&amp;$D43,'[1]2024'!$B:$B,0),MATCH(Q$4,'[1]2024'!$2:$2,0)),0)</f>
        <v>998470</v>
      </c>
      <c r="R43" s="74">
        <f>IFERROR(INDEX('[1]2024'!$A:$Q,MATCH($A$3&amp;$D43,'[1]2024'!$B:$B,0),MATCH(R$4,'[1]2024'!$2:$2,0)),0)+IFERROR(INDEX('[1]2024'!$A:$Q,MATCH($B$3&amp;$D43,'[1]2024'!$B:$B,0),MATCH(R$4,'[1]2024'!$2:$2,0)),0)++IFERROR(INDEX('[1]2024'!$A:$Q,MATCH($C$3&amp;$D43,'[1]2024'!$B:$B,0),MATCH(R$4,'[1]2024'!$2:$2,0)),0)++IFERROR(INDEX('[1]2024'!$A:$Q,MATCH($D$3&amp;$D43,'[1]2024'!$B:$B,0),MATCH(R$4,'[1]2024'!$2:$2,0)),0)</f>
        <v>998470</v>
      </c>
      <c r="S43" s="74">
        <f>IFERROR(INDEX('[1]2024'!$A:$Q,MATCH($A$3&amp;$D43,'[1]2024'!$B:$B,0),MATCH(S$4,'[1]2024'!$2:$2,0)),0)+IFERROR(INDEX('[1]2024'!$A:$Q,MATCH($B$3&amp;$D43,'[1]2024'!$B:$B,0),MATCH(S$4,'[1]2024'!$2:$2,0)),0)++IFERROR(INDEX('[1]2024'!$A:$Q,MATCH($C$3&amp;$D43,'[1]2024'!$B:$B,0),MATCH(S$4,'[1]2024'!$2:$2,0)),0)++IFERROR(INDEX('[1]2024'!$A:$Q,MATCH($D$3&amp;$D43,'[1]2024'!$B:$B,0),MATCH(S$4,'[1]2024'!$2:$2,0)),0)</f>
        <v>914350</v>
      </c>
      <c r="T43" s="75">
        <v>11847480</v>
      </c>
      <c r="U43" s="73">
        <f t="shared" si="15"/>
        <v>11624520</v>
      </c>
      <c r="V43" s="174">
        <v>998470</v>
      </c>
      <c r="W43" s="105">
        <v>862890</v>
      </c>
      <c r="X43" s="105">
        <v>862890</v>
      </c>
      <c r="Y43" s="105">
        <v>1037530</v>
      </c>
      <c r="Z43" s="105">
        <v>951710</v>
      </c>
      <c r="AA43" s="105">
        <v>987290</v>
      </c>
      <c r="AB43" s="105">
        <v>987290</v>
      </c>
      <c r="AC43" s="105">
        <v>987290</v>
      </c>
      <c r="AD43" s="105">
        <v>987290</v>
      </c>
      <c r="AE43" s="105">
        <v>987290</v>
      </c>
      <c r="AF43" s="105">
        <v>987290</v>
      </c>
      <c r="AG43" s="105">
        <v>987290</v>
      </c>
      <c r="AH43" s="73">
        <f t="shared" si="16"/>
        <v>15600000</v>
      </c>
      <c r="AI43" s="73">
        <v>1300000</v>
      </c>
      <c r="AJ43" s="73">
        <v>1300000</v>
      </c>
      <c r="AK43" s="73">
        <v>1300000</v>
      </c>
      <c r="AL43" s="73">
        <v>1300000</v>
      </c>
      <c r="AM43" s="73">
        <v>1300000</v>
      </c>
      <c r="AN43" s="73">
        <v>1300000</v>
      </c>
      <c r="AO43" s="73">
        <v>1300000</v>
      </c>
      <c r="AP43" s="73">
        <v>1300000</v>
      </c>
      <c r="AQ43" s="73">
        <v>1300000</v>
      </c>
      <c r="AR43" s="73">
        <v>1300000</v>
      </c>
      <c r="AS43" s="73">
        <v>1300000</v>
      </c>
      <c r="AT43" s="73">
        <v>1300000</v>
      </c>
      <c r="AU43" s="73">
        <f t="shared" si="3"/>
        <v>3900000</v>
      </c>
      <c r="AV43" s="73">
        <f t="shared" si="4"/>
        <v>3900000</v>
      </c>
      <c r="AW43" s="73">
        <f t="shared" si="5"/>
        <v>3900000</v>
      </c>
      <c r="AX43" s="73">
        <f t="shared" si="6"/>
        <v>3900000</v>
      </c>
      <c r="AY43" s="73">
        <f t="shared" si="17"/>
        <v>16380000</v>
      </c>
      <c r="AZ43" s="73">
        <f t="shared" si="18"/>
        <v>17199000</v>
      </c>
      <c r="BA43" s="73">
        <f t="shared" si="19"/>
        <v>18058950</v>
      </c>
      <c r="BB43" s="91"/>
      <c r="BC43" s="80" t="s">
        <v>39</v>
      </c>
      <c r="BD43" s="80" t="s">
        <v>39</v>
      </c>
      <c r="BE43" s="74">
        <v>0</v>
      </c>
      <c r="BF43" s="74">
        <v>12221220</v>
      </c>
      <c r="BG43" s="74">
        <v>13339120</v>
      </c>
      <c r="BH43" s="162">
        <f t="shared" si="8"/>
        <v>13261330</v>
      </c>
    </row>
    <row r="44" spans="1:60" outlineLevel="1" x14ac:dyDescent="0.3">
      <c r="A44" s="71" t="s">
        <v>104</v>
      </c>
      <c r="B44" s="149" t="s">
        <v>104</v>
      </c>
      <c r="C44" s="149" t="s">
        <v>44</v>
      </c>
      <c r="D44" s="150">
        <v>5103111</v>
      </c>
      <c r="E44" s="150" t="s">
        <v>105</v>
      </c>
      <c r="F44" s="173">
        <v>0</v>
      </c>
      <c r="G44" s="73">
        <f t="shared" si="14"/>
        <v>0</v>
      </c>
      <c r="H44" s="74">
        <f>IFERROR(INDEX('[1]2024'!$A:$Q,MATCH($A$3&amp;$D44,'[1]2024'!$B:$B,0),MATCH(H$4,'[1]2024'!$2:$2,0)),0)+IFERROR(INDEX('[1]2024'!$A:$Q,MATCH($B$3&amp;$D44,'[1]2024'!$B:$B,0),MATCH(H$4,'[1]2024'!$2:$2,0)),0)++IFERROR(INDEX('[1]2024'!$A:$Q,MATCH($C$3&amp;$D44,'[1]2024'!$B:$B,0),MATCH(H$4,'[1]2024'!$2:$2,0)),0)++IFERROR(INDEX('[1]2024'!$A:$Q,MATCH($D$3&amp;$D44,'[1]2024'!$B:$B,0),MATCH(H$4,'[1]2024'!$2:$2,0)),0)</f>
        <v>0</v>
      </c>
      <c r="I44" s="74">
        <f>IFERROR(INDEX('[1]2024'!$A:$Q,MATCH($A$3&amp;$D44,'[1]2024'!$B:$B,0),MATCH(I$4,'[1]2024'!$2:$2,0)),0)+IFERROR(INDEX('[1]2024'!$A:$Q,MATCH($B$3&amp;$D44,'[1]2024'!$B:$B,0),MATCH(I$4,'[1]2024'!$2:$2,0)),0)++IFERROR(INDEX('[1]2024'!$A:$Q,MATCH($C$3&amp;$D44,'[1]2024'!$B:$B,0),MATCH(I$4,'[1]2024'!$2:$2,0)),0)++IFERROR(INDEX('[1]2024'!$A:$Q,MATCH($D$3&amp;$D44,'[1]2024'!$B:$B,0),MATCH(I$4,'[1]2024'!$2:$2,0)),0)</f>
        <v>0</v>
      </c>
      <c r="J44" s="74">
        <f>IFERROR(INDEX('[1]2024'!$A:$Q,MATCH($A$3&amp;$D44,'[1]2024'!$B:$B,0),MATCH(J$4,'[1]2024'!$2:$2,0)),0)+IFERROR(INDEX('[1]2024'!$A:$Q,MATCH($B$3&amp;$D44,'[1]2024'!$B:$B,0),MATCH(J$4,'[1]2024'!$2:$2,0)),0)++IFERROR(INDEX('[1]2024'!$A:$Q,MATCH($C$3&amp;$D44,'[1]2024'!$B:$B,0),MATCH(J$4,'[1]2024'!$2:$2,0)),0)++IFERROR(INDEX('[1]2024'!$A:$Q,MATCH($D$3&amp;$D44,'[1]2024'!$B:$B,0),MATCH(J$4,'[1]2024'!$2:$2,0)),0)</f>
        <v>0</v>
      </c>
      <c r="K44" s="74">
        <f>IFERROR(INDEX('[1]2024'!$A:$Q,MATCH($A$3&amp;$D44,'[1]2024'!$B:$B,0),MATCH(K$4,'[1]2024'!$2:$2,0)),0)+IFERROR(INDEX('[1]2024'!$A:$Q,MATCH($B$3&amp;$D44,'[1]2024'!$B:$B,0),MATCH(K$4,'[1]2024'!$2:$2,0)),0)++IFERROR(INDEX('[1]2024'!$A:$Q,MATCH($C$3&amp;$D44,'[1]2024'!$B:$B,0),MATCH(K$4,'[1]2024'!$2:$2,0)),0)++IFERROR(INDEX('[1]2024'!$A:$Q,MATCH($D$3&amp;$D44,'[1]2024'!$B:$B,0),MATCH(K$4,'[1]2024'!$2:$2,0)),0)</f>
        <v>0</v>
      </c>
      <c r="L44" s="74">
        <f>IFERROR(INDEX('[1]2024'!$A:$Q,MATCH($A$3&amp;$D44,'[1]2024'!$B:$B,0),MATCH(L$4,'[1]2024'!$2:$2,0)),0)+IFERROR(INDEX('[1]2024'!$A:$Q,MATCH($B$3&amp;$D44,'[1]2024'!$B:$B,0),MATCH(L$4,'[1]2024'!$2:$2,0)),0)++IFERROR(INDEX('[1]2024'!$A:$Q,MATCH($C$3&amp;$D44,'[1]2024'!$B:$B,0),MATCH(L$4,'[1]2024'!$2:$2,0)),0)++IFERROR(INDEX('[1]2024'!$A:$Q,MATCH($D$3&amp;$D44,'[1]2024'!$B:$B,0),MATCH(L$4,'[1]2024'!$2:$2,0)),0)</f>
        <v>0</v>
      </c>
      <c r="M44" s="74">
        <f>IFERROR(INDEX('[1]2024'!$A:$Q,MATCH($A$3&amp;$D44,'[1]2024'!$B:$B,0),MATCH(M$4,'[1]2024'!$2:$2,0)),0)+IFERROR(INDEX('[1]2024'!$A:$Q,MATCH($B$3&amp;$D44,'[1]2024'!$B:$B,0),MATCH(M$4,'[1]2024'!$2:$2,0)),0)++IFERROR(INDEX('[1]2024'!$A:$Q,MATCH($C$3&amp;$D44,'[1]2024'!$B:$B,0),MATCH(M$4,'[1]2024'!$2:$2,0)),0)++IFERROR(INDEX('[1]2024'!$A:$Q,MATCH($D$3&amp;$D44,'[1]2024'!$B:$B,0),MATCH(M$4,'[1]2024'!$2:$2,0)),0)</f>
        <v>0</v>
      </c>
      <c r="N44" s="74">
        <f>IFERROR(INDEX('[1]2024'!$A:$Q,MATCH($A$3&amp;$D44,'[1]2024'!$B:$B,0),MATCH(N$4,'[1]2024'!$2:$2,0)),0)+IFERROR(INDEX('[1]2024'!$A:$Q,MATCH($B$3&amp;$D44,'[1]2024'!$B:$B,0),MATCH(N$4,'[1]2024'!$2:$2,0)),0)++IFERROR(INDEX('[1]2024'!$A:$Q,MATCH($C$3&amp;$D44,'[1]2024'!$B:$B,0),MATCH(N$4,'[1]2024'!$2:$2,0)),0)++IFERROR(INDEX('[1]2024'!$A:$Q,MATCH($D$3&amp;$D44,'[1]2024'!$B:$B,0),MATCH(N$4,'[1]2024'!$2:$2,0)),0)</f>
        <v>0</v>
      </c>
      <c r="O44" s="74">
        <f>IFERROR(INDEX('[1]2024'!$A:$Q,MATCH($A$3&amp;$D44,'[1]2024'!$B:$B,0),MATCH(O$4,'[1]2024'!$2:$2,0)),0)+IFERROR(INDEX('[1]2024'!$A:$Q,MATCH($B$3&amp;$D44,'[1]2024'!$B:$B,0),MATCH(O$4,'[1]2024'!$2:$2,0)),0)++IFERROR(INDEX('[1]2024'!$A:$Q,MATCH($C$3&amp;$D44,'[1]2024'!$B:$B,0),MATCH(O$4,'[1]2024'!$2:$2,0)),0)++IFERROR(INDEX('[1]2024'!$A:$Q,MATCH($D$3&amp;$D44,'[1]2024'!$B:$B,0),MATCH(O$4,'[1]2024'!$2:$2,0)),0)</f>
        <v>0</v>
      </c>
      <c r="P44" s="74">
        <f>IFERROR(INDEX('[1]2024'!$A:$Q,MATCH($A$3&amp;$D44,'[1]2024'!$B:$B,0),MATCH(P$4,'[1]2024'!$2:$2,0)),0)+IFERROR(INDEX('[1]2024'!$A:$Q,MATCH($B$3&amp;$D44,'[1]2024'!$B:$B,0),MATCH(P$4,'[1]2024'!$2:$2,0)),0)++IFERROR(INDEX('[1]2024'!$A:$Q,MATCH($C$3&amp;$D44,'[1]2024'!$B:$B,0),MATCH(P$4,'[1]2024'!$2:$2,0)),0)++IFERROR(INDEX('[1]2024'!$A:$Q,MATCH($D$3&amp;$D44,'[1]2024'!$B:$B,0),MATCH(P$4,'[1]2024'!$2:$2,0)),0)</f>
        <v>0</v>
      </c>
      <c r="Q44" s="74">
        <f>IFERROR(INDEX('[1]2024'!$A:$Q,MATCH($A$3&amp;$D44,'[1]2024'!$B:$B,0),MATCH(Q$4,'[1]2024'!$2:$2,0)),0)+IFERROR(INDEX('[1]2024'!$A:$Q,MATCH($B$3&amp;$D44,'[1]2024'!$B:$B,0),MATCH(Q$4,'[1]2024'!$2:$2,0)),0)++IFERROR(INDEX('[1]2024'!$A:$Q,MATCH($C$3&amp;$D44,'[1]2024'!$B:$B,0),MATCH(Q$4,'[1]2024'!$2:$2,0)),0)++IFERROR(INDEX('[1]2024'!$A:$Q,MATCH($D$3&amp;$D44,'[1]2024'!$B:$B,0),MATCH(Q$4,'[1]2024'!$2:$2,0)),0)</f>
        <v>0</v>
      </c>
      <c r="R44" s="74">
        <f>IFERROR(INDEX('[1]2024'!$A:$Q,MATCH($A$3&amp;$D44,'[1]2024'!$B:$B,0),MATCH(R$4,'[1]2024'!$2:$2,0)),0)+IFERROR(INDEX('[1]2024'!$A:$Q,MATCH($B$3&amp;$D44,'[1]2024'!$B:$B,0),MATCH(R$4,'[1]2024'!$2:$2,0)),0)++IFERROR(INDEX('[1]2024'!$A:$Q,MATCH($C$3&amp;$D44,'[1]2024'!$B:$B,0),MATCH(R$4,'[1]2024'!$2:$2,0)),0)++IFERROR(INDEX('[1]2024'!$A:$Q,MATCH($D$3&amp;$D44,'[1]2024'!$B:$B,0),MATCH(R$4,'[1]2024'!$2:$2,0)),0)</f>
        <v>0</v>
      </c>
      <c r="S44" s="74">
        <f>IFERROR(INDEX('[1]2024'!$A:$Q,MATCH($A$3&amp;$D44,'[1]2024'!$B:$B,0),MATCH(S$4,'[1]2024'!$2:$2,0)),0)+IFERROR(INDEX('[1]2024'!$A:$Q,MATCH($B$3&amp;$D44,'[1]2024'!$B:$B,0),MATCH(S$4,'[1]2024'!$2:$2,0)),0)++IFERROR(INDEX('[1]2024'!$A:$Q,MATCH($C$3&amp;$D44,'[1]2024'!$B:$B,0),MATCH(S$4,'[1]2024'!$2:$2,0)),0)++IFERROR(INDEX('[1]2024'!$A:$Q,MATCH($D$3&amp;$D44,'[1]2024'!$B:$B,0),MATCH(S$4,'[1]2024'!$2:$2,0)),0)</f>
        <v>0</v>
      </c>
      <c r="T44" s="75">
        <v>0</v>
      </c>
      <c r="U44" s="73">
        <f t="shared" si="15"/>
        <v>0</v>
      </c>
      <c r="V44" s="174">
        <v>0</v>
      </c>
      <c r="W44" s="105">
        <v>0</v>
      </c>
      <c r="X44" s="105">
        <v>0</v>
      </c>
      <c r="Y44" s="105">
        <v>0</v>
      </c>
      <c r="Z44" s="105">
        <v>0</v>
      </c>
      <c r="AA44" s="105">
        <v>0</v>
      </c>
      <c r="AB44" s="105">
        <v>0</v>
      </c>
      <c r="AC44" s="105">
        <v>0</v>
      </c>
      <c r="AD44" s="105">
        <v>0</v>
      </c>
      <c r="AE44" s="105">
        <v>0</v>
      </c>
      <c r="AF44" s="105">
        <v>0</v>
      </c>
      <c r="AG44" s="175">
        <v>0</v>
      </c>
      <c r="AH44" s="73">
        <f t="shared" si="16"/>
        <v>0</v>
      </c>
      <c r="AI44" s="73"/>
      <c r="AJ44" s="73"/>
      <c r="AK44" s="73"/>
      <c r="AL44" s="73"/>
      <c r="AM44" s="73"/>
      <c r="AN44" s="73"/>
      <c r="AO44" s="73"/>
      <c r="AP44" s="73"/>
      <c r="AQ44" s="73"/>
      <c r="AR44" s="73"/>
      <c r="AS44" s="73"/>
      <c r="AT44" s="73"/>
      <c r="AU44" s="73">
        <f t="shared" si="3"/>
        <v>0</v>
      </c>
      <c r="AV44" s="73">
        <f t="shared" si="4"/>
        <v>0</v>
      </c>
      <c r="AW44" s="73">
        <f t="shared" si="5"/>
        <v>0</v>
      </c>
      <c r="AX44" s="73">
        <f t="shared" si="6"/>
        <v>0</v>
      </c>
      <c r="AY44" s="73">
        <f t="shared" si="17"/>
        <v>0</v>
      </c>
      <c r="AZ44" s="73">
        <f t="shared" si="18"/>
        <v>0</v>
      </c>
      <c r="BA44" s="73">
        <f t="shared" si="19"/>
        <v>0</v>
      </c>
      <c r="BB44" s="91"/>
      <c r="BC44" s="69" t="s">
        <v>39</v>
      </c>
      <c r="BD44" s="160"/>
      <c r="BE44" s="74">
        <v>0</v>
      </c>
      <c r="BF44" s="74">
        <v>0</v>
      </c>
      <c r="BG44" s="74">
        <v>0</v>
      </c>
      <c r="BH44" s="162">
        <f t="shared" si="8"/>
        <v>0</v>
      </c>
    </row>
    <row r="45" spans="1:60" outlineLevel="1" x14ac:dyDescent="0.3">
      <c r="A45" s="71" t="s">
        <v>106</v>
      </c>
      <c r="B45" s="149" t="s">
        <v>106</v>
      </c>
      <c r="C45" s="149" t="s">
        <v>31</v>
      </c>
      <c r="D45" s="150">
        <v>5103131</v>
      </c>
      <c r="E45" s="150" t="s">
        <v>107</v>
      </c>
      <c r="F45" s="173">
        <v>2880000</v>
      </c>
      <c r="G45" s="73">
        <f t="shared" si="14"/>
        <v>1746376</v>
      </c>
      <c r="H45" s="74">
        <f>IFERROR(INDEX('[1]2024'!$A:$Q,MATCH($A$3&amp;$D45,'[1]2024'!$B:$B,0),MATCH(H$4,'[1]2024'!$2:$2,0)),0)+IFERROR(INDEX('[1]2024'!$A:$Q,MATCH($B$3&amp;$D45,'[1]2024'!$B:$B,0),MATCH(H$4,'[1]2024'!$2:$2,0)),0)++IFERROR(INDEX('[1]2024'!$A:$Q,MATCH($C$3&amp;$D45,'[1]2024'!$B:$B,0),MATCH(H$4,'[1]2024'!$2:$2,0)),0)++IFERROR(INDEX('[1]2024'!$A:$Q,MATCH($D$3&amp;$D45,'[1]2024'!$B:$B,0),MATCH(H$4,'[1]2024'!$2:$2,0)),0)</f>
        <v>160274</v>
      </c>
      <c r="I45" s="74">
        <f>IFERROR(INDEX('[1]2024'!$A:$Q,MATCH($A$3&amp;$D45,'[1]2024'!$B:$B,0),MATCH(I$4,'[1]2024'!$2:$2,0)),0)+IFERROR(INDEX('[1]2024'!$A:$Q,MATCH($B$3&amp;$D45,'[1]2024'!$B:$B,0),MATCH(I$4,'[1]2024'!$2:$2,0)),0)++IFERROR(INDEX('[1]2024'!$A:$Q,MATCH($C$3&amp;$D45,'[1]2024'!$B:$B,0),MATCH(I$4,'[1]2024'!$2:$2,0)),0)++IFERROR(INDEX('[1]2024'!$A:$Q,MATCH($D$3&amp;$D45,'[1]2024'!$B:$B,0),MATCH(I$4,'[1]2024'!$2:$2,0)),0)</f>
        <v>101819</v>
      </c>
      <c r="J45" s="74">
        <f>IFERROR(INDEX('[1]2024'!$A:$Q,MATCH($A$3&amp;$D45,'[1]2024'!$B:$B,0),MATCH(J$4,'[1]2024'!$2:$2,0)),0)+IFERROR(INDEX('[1]2024'!$A:$Q,MATCH($B$3&amp;$D45,'[1]2024'!$B:$B,0),MATCH(J$4,'[1]2024'!$2:$2,0)),0)++IFERROR(INDEX('[1]2024'!$A:$Q,MATCH($C$3&amp;$D45,'[1]2024'!$B:$B,0),MATCH(J$4,'[1]2024'!$2:$2,0)),0)++IFERROR(INDEX('[1]2024'!$A:$Q,MATCH($D$3&amp;$D45,'[1]2024'!$B:$B,0),MATCH(J$4,'[1]2024'!$2:$2,0)),0)</f>
        <v>0</v>
      </c>
      <c r="K45" s="74">
        <f>IFERROR(INDEX('[1]2024'!$A:$Q,MATCH($A$3&amp;$D45,'[1]2024'!$B:$B,0),MATCH(K$4,'[1]2024'!$2:$2,0)),0)+IFERROR(INDEX('[1]2024'!$A:$Q,MATCH($B$3&amp;$D45,'[1]2024'!$B:$B,0),MATCH(K$4,'[1]2024'!$2:$2,0)),0)++IFERROR(INDEX('[1]2024'!$A:$Q,MATCH($C$3&amp;$D45,'[1]2024'!$B:$B,0),MATCH(K$4,'[1]2024'!$2:$2,0)),0)++IFERROR(INDEX('[1]2024'!$A:$Q,MATCH($D$3&amp;$D45,'[1]2024'!$B:$B,0),MATCH(K$4,'[1]2024'!$2:$2,0)),0)</f>
        <v>101182</v>
      </c>
      <c r="L45" s="74">
        <f>IFERROR(INDEX('[1]2024'!$A:$Q,MATCH($A$3&amp;$D45,'[1]2024'!$B:$B,0),MATCH(L$4,'[1]2024'!$2:$2,0)),0)+IFERROR(INDEX('[1]2024'!$A:$Q,MATCH($B$3&amp;$D45,'[1]2024'!$B:$B,0),MATCH(L$4,'[1]2024'!$2:$2,0)),0)++IFERROR(INDEX('[1]2024'!$A:$Q,MATCH($C$3&amp;$D45,'[1]2024'!$B:$B,0),MATCH(L$4,'[1]2024'!$2:$2,0)),0)++IFERROR(INDEX('[1]2024'!$A:$Q,MATCH($D$3&amp;$D45,'[1]2024'!$B:$B,0),MATCH(L$4,'[1]2024'!$2:$2,0)),0)</f>
        <v>110911</v>
      </c>
      <c r="M45" s="74">
        <f>IFERROR(INDEX('[1]2024'!$A:$Q,MATCH($A$3&amp;$D45,'[1]2024'!$B:$B,0),MATCH(M$4,'[1]2024'!$2:$2,0)),0)+IFERROR(INDEX('[1]2024'!$A:$Q,MATCH($B$3&amp;$D45,'[1]2024'!$B:$B,0),MATCH(M$4,'[1]2024'!$2:$2,0)),0)++IFERROR(INDEX('[1]2024'!$A:$Q,MATCH($C$3&amp;$D45,'[1]2024'!$B:$B,0),MATCH(M$4,'[1]2024'!$2:$2,0)),0)++IFERROR(INDEX('[1]2024'!$A:$Q,MATCH($D$3&amp;$D45,'[1]2024'!$B:$B,0),MATCH(M$4,'[1]2024'!$2:$2,0)),0)</f>
        <v>395277</v>
      </c>
      <c r="N45" s="74">
        <f>IFERROR(INDEX('[1]2024'!$A:$Q,MATCH($A$3&amp;$D45,'[1]2024'!$B:$B,0),MATCH(N$4,'[1]2024'!$2:$2,0)),0)+IFERROR(INDEX('[1]2024'!$A:$Q,MATCH($B$3&amp;$D45,'[1]2024'!$B:$B,0),MATCH(N$4,'[1]2024'!$2:$2,0)),0)++IFERROR(INDEX('[1]2024'!$A:$Q,MATCH($C$3&amp;$D45,'[1]2024'!$B:$B,0),MATCH(N$4,'[1]2024'!$2:$2,0)),0)++IFERROR(INDEX('[1]2024'!$A:$Q,MATCH($D$3&amp;$D45,'[1]2024'!$B:$B,0),MATCH(N$4,'[1]2024'!$2:$2,0)),0)</f>
        <v>45000</v>
      </c>
      <c r="O45" s="74">
        <f>IFERROR(INDEX('[1]2024'!$A:$Q,MATCH($A$3&amp;$D45,'[1]2024'!$B:$B,0),MATCH(O$4,'[1]2024'!$2:$2,0)),0)+IFERROR(INDEX('[1]2024'!$A:$Q,MATCH($B$3&amp;$D45,'[1]2024'!$B:$B,0),MATCH(O$4,'[1]2024'!$2:$2,0)),0)++IFERROR(INDEX('[1]2024'!$A:$Q,MATCH($C$3&amp;$D45,'[1]2024'!$B:$B,0),MATCH(O$4,'[1]2024'!$2:$2,0)),0)++IFERROR(INDEX('[1]2024'!$A:$Q,MATCH($D$3&amp;$D45,'[1]2024'!$B:$B,0),MATCH(O$4,'[1]2024'!$2:$2,0)),0)</f>
        <v>76182</v>
      </c>
      <c r="P45" s="74">
        <f>IFERROR(INDEX('[1]2024'!$A:$Q,MATCH($A$3&amp;$D45,'[1]2024'!$B:$B,0),MATCH(P$4,'[1]2024'!$2:$2,0)),0)+IFERROR(INDEX('[1]2024'!$A:$Q,MATCH($B$3&amp;$D45,'[1]2024'!$B:$B,0),MATCH(P$4,'[1]2024'!$2:$2,0)),0)++IFERROR(INDEX('[1]2024'!$A:$Q,MATCH($C$3&amp;$D45,'[1]2024'!$B:$B,0),MATCH(P$4,'[1]2024'!$2:$2,0)),0)++IFERROR(INDEX('[1]2024'!$A:$Q,MATCH($D$3&amp;$D45,'[1]2024'!$B:$B,0),MATCH(P$4,'[1]2024'!$2:$2,0)),0)</f>
        <v>363637</v>
      </c>
      <c r="Q45" s="74">
        <f>IFERROR(INDEX('[1]2024'!$A:$Q,MATCH($A$3&amp;$D45,'[1]2024'!$B:$B,0),MATCH(Q$4,'[1]2024'!$2:$2,0)),0)+IFERROR(INDEX('[1]2024'!$A:$Q,MATCH($B$3&amp;$D45,'[1]2024'!$B:$B,0),MATCH(Q$4,'[1]2024'!$2:$2,0)),0)++IFERROR(INDEX('[1]2024'!$A:$Q,MATCH($C$3&amp;$D45,'[1]2024'!$B:$B,0),MATCH(Q$4,'[1]2024'!$2:$2,0)),0)++IFERROR(INDEX('[1]2024'!$A:$Q,MATCH($D$3&amp;$D45,'[1]2024'!$B:$B,0),MATCH(Q$4,'[1]2024'!$2:$2,0)),0)</f>
        <v>121819</v>
      </c>
      <c r="R45" s="74">
        <f>IFERROR(INDEX('[1]2024'!$A:$Q,MATCH($A$3&amp;$D45,'[1]2024'!$B:$B,0),MATCH(R$4,'[1]2024'!$2:$2,0)),0)+IFERROR(INDEX('[1]2024'!$A:$Q,MATCH($B$3&amp;$D45,'[1]2024'!$B:$B,0),MATCH(R$4,'[1]2024'!$2:$2,0)),0)++IFERROR(INDEX('[1]2024'!$A:$Q,MATCH($C$3&amp;$D45,'[1]2024'!$B:$B,0),MATCH(R$4,'[1]2024'!$2:$2,0)),0)++IFERROR(INDEX('[1]2024'!$A:$Q,MATCH($D$3&amp;$D45,'[1]2024'!$B:$B,0),MATCH(R$4,'[1]2024'!$2:$2,0)),0)</f>
        <v>193093</v>
      </c>
      <c r="S45" s="74">
        <f>IFERROR(INDEX('[1]2024'!$A:$Q,MATCH($A$3&amp;$D45,'[1]2024'!$B:$B,0),MATCH(S$4,'[1]2024'!$2:$2,0)),0)+IFERROR(INDEX('[1]2024'!$A:$Q,MATCH($B$3&amp;$D45,'[1]2024'!$B:$B,0),MATCH(S$4,'[1]2024'!$2:$2,0)),0)++IFERROR(INDEX('[1]2024'!$A:$Q,MATCH($C$3&amp;$D45,'[1]2024'!$B:$B,0),MATCH(S$4,'[1]2024'!$2:$2,0)),0)++IFERROR(INDEX('[1]2024'!$A:$Q,MATCH($D$3&amp;$D45,'[1]2024'!$B:$B,0),MATCH(S$4,'[1]2024'!$2:$2,0)),0)</f>
        <v>77182</v>
      </c>
      <c r="T45" s="75">
        <v>2880000</v>
      </c>
      <c r="U45" s="73">
        <f t="shared" si="15"/>
        <v>2687099</v>
      </c>
      <c r="V45" s="174">
        <v>417187</v>
      </c>
      <c r="W45" s="105">
        <v>241729</v>
      </c>
      <c r="X45" s="105">
        <v>56364</v>
      </c>
      <c r="Y45" s="105">
        <v>233637</v>
      </c>
      <c r="Z45" s="105">
        <v>58182</v>
      </c>
      <c r="AA45" s="105">
        <v>240000</v>
      </c>
      <c r="AB45" s="105">
        <v>240000</v>
      </c>
      <c r="AC45" s="105">
        <v>240000</v>
      </c>
      <c r="AD45" s="105">
        <v>240000</v>
      </c>
      <c r="AE45" s="105">
        <v>240000</v>
      </c>
      <c r="AF45" s="105">
        <v>240000</v>
      </c>
      <c r="AG45" s="105">
        <v>240000</v>
      </c>
      <c r="AH45" s="73">
        <f t="shared" si="16"/>
        <v>2880000</v>
      </c>
      <c r="AI45" s="73">
        <v>240000</v>
      </c>
      <c r="AJ45" s="73">
        <v>240000</v>
      </c>
      <c r="AK45" s="73">
        <v>240000</v>
      </c>
      <c r="AL45" s="73">
        <v>240000</v>
      </c>
      <c r="AM45" s="73">
        <v>240000</v>
      </c>
      <c r="AN45" s="73">
        <v>240000</v>
      </c>
      <c r="AO45" s="73">
        <v>240000</v>
      </c>
      <c r="AP45" s="73">
        <v>240000</v>
      </c>
      <c r="AQ45" s="73">
        <v>240000</v>
      </c>
      <c r="AR45" s="73">
        <v>240000</v>
      </c>
      <c r="AS45" s="73">
        <v>240000</v>
      </c>
      <c r="AT45" s="73">
        <v>240000</v>
      </c>
      <c r="AU45" s="73">
        <f t="shared" si="3"/>
        <v>720000</v>
      </c>
      <c r="AV45" s="73">
        <f t="shared" si="4"/>
        <v>720000</v>
      </c>
      <c r="AW45" s="73">
        <f t="shared" si="5"/>
        <v>720000</v>
      </c>
      <c r="AX45" s="73">
        <f t="shared" si="6"/>
        <v>720000</v>
      </c>
      <c r="AY45" s="73">
        <f t="shared" si="17"/>
        <v>2880000</v>
      </c>
      <c r="AZ45" s="73">
        <f t="shared" si="18"/>
        <v>2880000</v>
      </c>
      <c r="BA45" s="73">
        <f t="shared" si="19"/>
        <v>2880000</v>
      </c>
      <c r="BB45" s="111"/>
      <c r="BC45" s="69" t="s">
        <v>24</v>
      </c>
      <c r="BD45" s="80" t="s">
        <v>39</v>
      </c>
      <c r="BE45" s="74">
        <v>0</v>
      </c>
      <c r="BF45" s="74">
        <v>2157458</v>
      </c>
      <c r="BG45" s="74">
        <v>1724883</v>
      </c>
      <c r="BH45" s="162">
        <f t="shared" si="8"/>
        <v>1746376</v>
      </c>
    </row>
    <row r="46" spans="1:60" x14ac:dyDescent="0.3">
      <c r="A46" s="57" t="s">
        <v>108</v>
      </c>
      <c r="B46" s="158" t="s">
        <v>21</v>
      </c>
      <c r="C46" s="158"/>
      <c r="D46" s="159"/>
      <c r="E46" s="159"/>
      <c r="F46" s="169">
        <v>120423</v>
      </c>
      <c r="G46" s="61">
        <f t="shared" ref="G46" si="20">SUM(G47:G51)</f>
        <v>509724</v>
      </c>
      <c r="H46" s="62">
        <f t="shared" ref="H46:S46" si="21">SUM(H47:H51)</f>
        <v>0</v>
      </c>
      <c r="I46" s="63">
        <f t="shared" si="21"/>
        <v>43700</v>
      </c>
      <c r="J46" s="63">
        <f t="shared" si="21"/>
        <v>0</v>
      </c>
      <c r="K46" s="63">
        <f t="shared" si="21"/>
        <v>90000</v>
      </c>
      <c r="L46" s="63">
        <f t="shared" si="21"/>
        <v>0</v>
      </c>
      <c r="M46" s="63">
        <f t="shared" si="21"/>
        <v>67900</v>
      </c>
      <c r="N46" s="63">
        <f t="shared" si="21"/>
        <v>34200</v>
      </c>
      <c r="O46" s="63">
        <f t="shared" si="21"/>
        <v>28200</v>
      </c>
      <c r="P46" s="63">
        <f t="shared" si="21"/>
        <v>0</v>
      </c>
      <c r="Q46" s="63">
        <f t="shared" si="21"/>
        <v>14100</v>
      </c>
      <c r="R46" s="63">
        <f t="shared" si="21"/>
        <v>93724</v>
      </c>
      <c r="S46" s="63">
        <f t="shared" si="21"/>
        <v>137900</v>
      </c>
      <c r="T46" s="64">
        <v>410400</v>
      </c>
      <c r="U46" s="61">
        <f t="shared" ref="U46:Z46" si="22">SUM(U47:U51)</f>
        <v>625186</v>
      </c>
      <c r="V46" s="85">
        <f t="shared" si="22"/>
        <v>59641</v>
      </c>
      <c r="W46" s="99">
        <f t="shared" si="22"/>
        <v>102393</v>
      </c>
      <c r="X46" s="99">
        <f t="shared" si="22"/>
        <v>60676</v>
      </c>
      <c r="Y46" s="99">
        <f t="shared" si="22"/>
        <v>48551</v>
      </c>
      <c r="Z46" s="99">
        <f t="shared" si="22"/>
        <v>114525</v>
      </c>
      <c r="AA46" s="99">
        <v>34200</v>
      </c>
      <c r="AB46" s="99">
        <v>34200</v>
      </c>
      <c r="AC46" s="99">
        <v>34200</v>
      </c>
      <c r="AD46" s="99">
        <v>34200</v>
      </c>
      <c r="AE46" s="99">
        <v>34200</v>
      </c>
      <c r="AF46" s="99">
        <v>34200</v>
      </c>
      <c r="AG46" s="170">
        <v>34200</v>
      </c>
      <c r="AH46" s="61">
        <f t="shared" ref="AH46:AT46" si="23">SUM(AH47:AH51)</f>
        <v>800000</v>
      </c>
      <c r="AI46" s="61">
        <f t="shared" si="23"/>
        <v>0</v>
      </c>
      <c r="AJ46" s="61">
        <f t="shared" si="23"/>
        <v>0</v>
      </c>
      <c r="AK46" s="61">
        <f t="shared" si="23"/>
        <v>200000</v>
      </c>
      <c r="AL46" s="61">
        <f t="shared" si="23"/>
        <v>0</v>
      </c>
      <c r="AM46" s="61">
        <f t="shared" si="23"/>
        <v>0</v>
      </c>
      <c r="AN46" s="61">
        <f t="shared" si="23"/>
        <v>200000</v>
      </c>
      <c r="AO46" s="61">
        <f t="shared" si="23"/>
        <v>0</v>
      </c>
      <c r="AP46" s="61">
        <f t="shared" si="23"/>
        <v>0</v>
      </c>
      <c r="AQ46" s="61">
        <f t="shared" si="23"/>
        <v>200000</v>
      </c>
      <c r="AR46" s="61">
        <f t="shared" si="23"/>
        <v>0</v>
      </c>
      <c r="AS46" s="61">
        <f t="shared" si="23"/>
        <v>0</v>
      </c>
      <c r="AT46" s="61">
        <f t="shared" si="23"/>
        <v>200000</v>
      </c>
      <c r="AU46" s="61">
        <f t="shared" si="3"/>
        <v>200000</v>
      </c>
      <c r="AV46" s="61">
        <f t="shared" si="4"/>
        <v>200000</v>
      </c>
      <c r="AW46" s="61">
        <f t="shared" si="5"/>
        <v>200000</v>
      </c>
      <c r="AX46" s="61">
        <f t="shared" si="6"/>
        <v>200000</v>
      </c>
      <c r="AY46" s="61">
        <f>SUM(AY47:AY51)</f>
        <v>820000</v>
      </c>
      <c r="AZ46" s="61">
        <f t="shared" ref="AZ46:BA46" si="24">SUM(AZ47:AZ51)</f>
        <v>841000</v>
      </c>
      <c r="BA46" s="61">
        <f t="shared" si="24"/>
        <v>863050</v>
      </c>
      <c r="BB46" s="91"/>
      <c r="BC46" s="171"/>
      <c r="BD46" s="172"/>
      <c r="BE46" s="85">
        <f>SUM(BE47:BE51)</f>
        <v>0</v>
      </c>
      <c r="BF46" s="85">
        <v>146619</v>
      </c>
      <c r="BG46" s="85">
        <v>112482</v>
      </c>
      <c r="BH46" s="161">
        <f t="shared" si="8"/>
        <v>509724</v>
      </c>
    </row>
    <row r="47" spans="1:60" outlineLevel="1" x14ac:dyDescent="0.3">
      <c r="A47" s="71" t="s">
        <v>109</v>
      </c>
      <c r="B47" s="149" t="s">
        <v>110</v>
      </c>
      <c r="C47" s="149" t="s">
        <v>31</v>
      </c>
      <c r="D47" s="150">
        <v>5104110</v>
      </c>
      <c r="E47" s="150" t="s">
        <v>111</v>
      </c>
      <c r="F47" s="173">
        <v>0</v>
      </c>
      <c r="G47" s="73">
        <f>SUM(H47:S47)</f>
        <v>0</v>
      </c>
      <c r="H47" s="74">
        <f>IFERROR(INDEX('[1]2024'!$A:$Q,MATCH($A$3&amp;$D47,'[1]2024'!$B:$B,0),MATCH(H$4,'[1]2024'!$2:$2,0)),0)+IFERROR(INDEX('[1]2024'!$A:$Q,MATCH($B$3&amp;$D47,'[1]2024'!$B:$B,0),MATCH(H$4,'[1]2024'!$2:$2,0)),0)++IFERROR(INDEX('[1]2024'!$A:$Q,MATCH($C$3&amp;$D47,'[1]2024'!$B:$B,0),MATCH(H$4,'[1]2024'!$2:$2,0)),0)++IFERROR(INDEX('[1]2024'!$A:$Q,MATCH($D$3&amp;$D47,'[1]2024'!$B:$B,0),MATCH(H$4,'[1]2024'!$2:$2,0)),0)</f>
        <v>0</v>
      </c>
      <c r="I47" s="74">
        <f>IFERROR(INDEX('[1]2024'!$A:$Q,MATCH($A$3&amp;$D47,'[1]2024'!$B:$B,0),MATCH(I$4,'[1]2024'!$2:$2,0)),0)+IFERROR(INDEX('[1]2024'!$A:$Q,MATCH($B$3&amp;$D47,'[1]2024'!$B:$B,0),MATCH(I$4,'[1]2024'!$2:$2,0)),0)++IFERROR(INDEX('[1]2024'!$A:$Q,MATCH($C$3&amp;$D47,'[1]2024'!$B:$B,0),MATCH(I$4,'[1]2024'!$2:$2,0)),0)++IFERROR(INDEX('[1]2024'!$A:$Q,MATCH($D$3&amp;$D47,'[1]2024'!$B:$B,0),MATCH(I$4,'[1]2024'!$2:$2,0)),0)</f>
        <v>0</v>
      </c>
      <c r="J47" s="74">
        <f>IFERROR(INDEX('[1]2024'!$A:$Q,MATCH($A$3&amp;$D47,'[1]2024'!$B:$B,0),MATCH(J$4,'[1]2024'!$2:$2,0)),0)+IFERROR(INDEX('[1]2024'!$A:$Q,MATCH($B$3&amp;$D47,'[1]2024'!$B:$B,0),MATCH(J$4,'[1]2024'!$2:$2,0)),0)++IFERROR(INDEX('[1]2024'!$A:$Q,MATCH($C$3&amp;$D47,'[1]2024'!$B:$B,0),MATCH(J$4,'[1]2024'!$2:$2,0)),0)++IFERROR(INDEX('[1]2024'!$A:$Q,MATCH($D$3&amp;$D47,'[1]2024'!$B:$B,0),MATCH(J$4,'[1]2024'!$2:$2,0)),0)</f>
        <v>0</v>
      </c>
      <c r="K47" s="74">
        <f>IFERROR(INDEX('[1]2024'!$A:$Q,MATCH($A$3&amp;$D47,'[1]2024'!$B:$B,0),MATCH(K$4,'[1]2024'!$2:$2,0)),0)+IFERROR(INDEX('[1]2024'!$A:$Q,MATCH($B$3&amp;$D47,'[1]2024'!$B:$B,0),MATCH(K$4,'[1]2024'!$2:$2,0)),0)++IFERROR(INDEX('[1]2024'!$A:$Q,MATCH($C$3&amp;$D47,'[1]2024'!$B:$B,0),MATCH(K$4,'[1]2024'!$2:$2,0)),0)++IFERROR(INDEX('[1]2024'!$A:$Q,MATCH($D$3&amp;$D47,'[1]2024'!$B:$B,0),MATCH(K$4,'[1]2024'!$2:$2,0)),0)</f>
        <v>0</v>
      </c>
      <c r="L47" s="74">
        <f>IFERROR(INDEX('[1]2024'!$A:$Q,MATCH($A$3&amp;$D47,'[1]2024'!$B:$B,0),MATCH(L$4,'[1]2024'!$2:$2,0)),0)+IFERROR(INDEX('[1]2024'!$A:$Q,MATCH($B$3&amp;$D47,'[1]2024'!$B:$B,0),MATCH(L$4,'[1]2024'!$2:$2,0)),0)++IFERROR(INDEX('[1]2024'!$A:$Q,MATCH($C$3&amp;$D47,'[1]2024'!$B:$B,0),MATCH(L$4,'[1]2024'!$2:$2,0)),0)++IFERROR(INDEX('[1]2024'!$A:$Q,MATCH($D$3&amp;$D47,'[1]2024'!$B:$B,0),MATCH(L$4,'[1]2024'!$2:$2,0)),0)</f>
        <v>0</v>
      </c>
      <c r="M47" s="74">
        <f>IFERROR(INDEX('[1]2024'!$A:$Q,MATCH($A$3&amp;$D47,'[1]2024'!$B:$B,0),MATCH(M$4,'[1]2024'!$2:$2,0)),0)+IFERROR(INDEX('[1]2024'!$A:$Q,MATCH($B$3&amp;$D47,'[1]2024'!$B:$B,0),MATCH(M$4,'[1]2024'!$2:$2,0)),0)++IFERROR(INDEX('[1]2024'!$A:$Q,MATCH($C$3&amp;$D47,'[1]2024'!$B:$B,0),MATCH(M$4,'[1]2024'!$2:$2,0)),0)++IFERROR(INDEX('[1]2024'!$A:$Q,MATCH($D$3&amp;$D47,'[1]2024'!$B:$B,0),MATCH(M$4,'[1]2024'!$2:$2,0)),0)</f>
        <v>0</v>
      </c>
      <c r="N47" s="74">
        <f>IFERROR(INDEX('[1]2024'!$A:$Q,MATCH($A$3&amp;$D47,'[1]2024'!$B:$B,0),MATCH(N$4,'[1]2024'!$2:$2,0)),0)+IFERROR(INDEX('[1]2024'!$A:$Q,MATCH($B$3&amp;$D47,'[1]2024'!$B:$B,0),MATCH(N$4,'[1]2024'!$2:$2,0)),0)++IFERROR(INDEX('[1]2024'!$A:$Q,MATCH($C$3&amp;$D47,'[1]2024'!$B:$B,0),MATCH(N$4,'[1]2024'!$2:$2,0)),0)++IFERROR(INDEX('[1]2024'!$A:$Q,MATCH($D$3&amp;$D47,'[1]2024'!$B:$B,0),MATCH(N$4,'[1]2024'!$2:$2,0)),0)</f>
        <v>0</v>
      </c>
      <c r="O47" s="74">
        <f>IFERROR(INDEX('[1]2024'!$A:$Q,MATCH($A$3&amp;$D47,'[1]2024'!$B:$B,0),MATCH(O$4,'[1]2024'!$2:$2,0)),0)+IFERROR(INDEX('[1]2024'!$A:$Q,MATCH($B$3&amp;$D47,'[1]2024'!$B:$B,0),MATCH(O$4,'[1]2024'!$2:$2,0)),0)++IFERROR(INDEX('[1]2024'!$A:$Q,MATCH($C$3&amp;$D47,'[1]2024'!$B:$B,0),MATCH(O$4,'[1]2024'!$2:$2,0)),0)++IFERROR(INDEX('[1]2024'!$A:$Q,MATCH($D$3&amp;$D47,'[1]2024'!$B:$B,0),MATCH(O$4,'[1]2024'!$2:$2,0)),0)</f>
        <v>0</v>
      </c>
      <c r="P47" s="74">
        <f>IFERROR(INDEX('[1]2024'!$A:$Q,MATCH($A$3&amp;$D47,'[1]2024'!$B:$B,0),MATCH(P$4,'[1]2024'!$2:$2,0)),0)+IFERROR(INDEX('[1]2024'!$A:$Q,MATCH($B$3&amp;$D47,'[1]2024'!$B:$B,0),MATCH(P$4,'[1]2024'!$2:$2,0)),0)++IFERROR(INDEX('[1]2024'!$A:$Q,MATCH($C$3&amp;$D47,'[1]2024'!$B:$B,0),MATCH(P$4,'[1]2024'!$2:$2,0)),0)++IFERROR(INDEX('[1]2024'!$A:$Q,MATCH($D$3&amp;$D47,'[1]2024'!$B:$B,0),MATCH(P$4,'[1]2024'!$2:$2,0)),0)</f>
        <v>0</v>
      </c>
      <c r="Q47" s="74">
        <f>IFERROR(INDEX('[1]2024'!$A:$Q,MATCH($A$3&amp;$D47,'[1]2024'!$B:$B,0),MATCH(Q$4,'[1]2024'!$2:$2,0)),0)+IFERROR(INDEX('[1]2024'!$A:$Q,MATCH($B$3&amp;$D47,'[1]2024'!$B:$B,0),MATCH(Q$4,'[1]2024'!$2:$2,0)),0)++IFERROR(INDEX('[1]2024'!$A:$Q,MATCH($C$3&amp;$D47,'[1]2024'!$B:$B,0),MATCH(Q$4,'[1]2024'!$2:$2,0)),0)++IFERROR(INDEX('[1]2024'!$A:$Q,MATCH($D$3&amp;$D47,'[1]2024'!$B:$B,0),MATCH(Q$4,'[1]2024'!$2:$2,0)),0)</f>
        <v>0</v>
      </c>
      <c r="R47" s="74">
        <f>IFERROR(INDEX('[1]2024'!$A:$Q,MATCH($A$3&amp;$D47,'[1]2024'!$B:$B,0),MATCH(R$4,'[1]2024'!$2:$2,0)),0)+IFERROR(INDEX('[1]2024'!$A:$Q,MATCH($B$3&amp;$D47,'[1]2024'!$B:$B,0),MATCH(R$4,'[1]2024'!$2:$2,0)),0)++IFERROR(INDEX('[1]2024'!$A:$Q,MATCH($C$3&amp;$D47,'[1]2024'!$B:$B,0),MATCH(R$4,'[1]2024'!$2:$2,0)),0)++IFERROR(INDEX('[1]2024'!$A:$Q,MATCH($D$3&amp;$D47,'[1]2024'!$B:$B,0),MATCH(R$4,'[1]2024'!$2:$2,0)),0)</f>
        <v>0</v>
      </c>
      <c r="S47" s="74">
        <f>IFERROR(INDEX('[1]2024'!$A:$Q,MATCH($A$3&amp;$D47,'[1]2024'!$B:$B,0),MATCH(S$4,'[1]2024'!$2:$2,0)),0)+IFERROR(INDEX('[1]2024'!$A:$Q,MATCH($B$3&amp;$D47,'[1]2024'!$B:$B,0),MATCH(S$4,'[1]2024'!$2:$2,0)),0)++IFERROR(INDEX('[1]2024'!$A:$Q,MATCH($C$3&amp;$D47,'[1]2024'!$B:$B,0),MATCH(S$4,'[1]2024'!$2:$2,0)),0)++IFERROR(INDEX('[1]2024'!$A:$Q,MATCH($D$3&amp;$D47,'[1]2024'!$B:$B,0),MATCH(S$4,'[1]2024'!$2:$2,0)),0)</f>
        <v>0</v>
      </c>
      <c r="T47" s="75">
        <v>0</v>
      </c>
      <c r="U47" s="73">
        <f>SUM(V47:AG47)</f>
        <v>0</v>
      </c>
      <c r="V47" s="174">
        <v>0</v>
      </c>
      <c r="W47" s="105">
        <v>0</v>
      </c>
      <c r="X47" s="105">
        <v>0</v>
      </c>
      <c r="Y47" s="105">
        <v>0</v>
      </c>
      <c r="Z47" s="105">
        <v>0</v>
      </c>
      <c r="AA47" s="105">
        <v>0</v>
      </c>
      <c r="AB47" s="105">
        <v>0</v>
      </c>
      <c r="AC47" s="105">
        <v>0</v>
      </c>
      <c r="AD47" s="105">
        <v>0</v>
      </c>
      <c r="AE47" s="105">
        <v>0</v>
      </c>
      <c r="AF47" s="105">
        <v>0</v>
      </c>
      <c r="AG47" s="175">
        <v>0</v>
      </c>
      <c r="AH47" s="73">
        <f>SUM(AI47:AT47)</f>
        <v>0</v>
      </c>
      <c r="AI47" s="73"/>
      <c r="AJ47" s="73"/>
      <c r="AK47" s="73"/>
      <c r="AL47" s="73"/>
      <c r="AM47" s="73"/>
      <c r="AN47" s="73"/>
      <c r="AO47" s="73"/>
      <c r="AP47" s="73"/>
      <c r="AQ47" s="73"/>
      <c r="AR47" s="73"/>
      <c r="AS47" s="73"/>
      <c r="AT47" s="73"/>
      <c r="AU47" s="73">
        <f t="shared" si="3"/>
        <v>0</v>
      </c>
      <c r="AV47" s="73">
        <f t="shared" si="4"/>
        <v>0</v>
      </c>
      <c r="AW47" s="73">
        <f t="shared" si="5"/>
        <v>0</v>
      </c>
      <c r="AX47" s="73">
        <f t="shared" si="6"/>
        <v>0</v>
      </c>
      <c r="AY47" s="73">
        <f>IF($BC47="O",1.05*$AH47,$AH47)</f>
        <v>0</v>
      </c>
      <c r="AZ47" s="73">
        <f>IF($BC47="O",1.05*$AY47,$AY47)</f>
        <v>0</v>
      </c>
      <c r="BA47" s="73">
        <f>IF($BC47="O",1.05*$AZ47,$AZ47)</f>
        <v>0</v>
      </c>
      <c r="BB47" s="91"/>
      <c r="BC47" s="69" t="s">
        <v>24</v>
      </c>
      <c r="BD47" s="160"/>
      <c r="BE47" s="74">
        <v>0</v>
      </c>
      <c r="BF47" s="74">
        <v>0</v>
      </c>
      <c r="BG47" s="74">
        <v>0</v>
      </c>
      <c r="BH47" s="162">
        <f t="shared" si="8"/>
        <v>0</v>
      </c>
    </row>
    <row r="48" spans="1:60" outlineLevel="1" x14ac:dyDescent="0.3">
      <c r="A48" s="71" t="s">
        <v>112</v>
      </c>
      <c r="B48" s="149" t="s">
        <v>113</v>
      </c>
      <c r="C48" s="149" t="s">
        <v>31</v>
      </c>
      <c r="D48" s="150">
        <v>5104120</v>
      </c>
      <c r="E48" s="150" t="s">
        <v>114</v>
      </c>
      <c r="F48" s="173">
        <v>120423</v>
      </c>
      <c r="G48" s="73">
        <f>SUM(H48:S48)</f>
        <v>419724</v>
      </c>
      <c r="H48" s="74">
        <f>IFERROR(INDEX('[1]2024'!$A:$Q,MATCH($A$3&amp;$D48,'[1]2024'!$B:$B,0),MATCH(H$4,'[1]2024'!$2:$2,0)),0)+IFERROR(INDEX('[1]2024'!$A:$Q,MATCH($B$3&amp;$D48,'[1]2024'!$B:$B,0),MATCH(H$4,'[1]2024'!$2:$2,0)),0)++IFERROR(INDEX('[1]2024'!$A:$Q,MATCH($C$3&amp;$D48,'[1]2024'!$B:$B,0),MATCH(H$4,'[1]2024'!$2:$2,0)),0)++IFERROR(INDEX('[1]2024'!$A:$Q,MATCH($D$3&amp;$D48,'[1]2024'!$B:$B,0),MATCH(H$4,'[1]2024'!$2:$2,0)),0)</f>
        <v>0</v>
      </c>
      <c r="I48" s="74">
        <f>IFERROR(INDEX('[1]2024'!$A:$Q,MATCH($A$3&amp;$D48,'[1]2024'!$B:$B,0),MATCH(I$4,'[1]2024'!$2:$2,0)),0)+IFERROR(INDEX('[1]2024'!$A:$Q,MATCH($B$3&amp;$D48,'[1]2024'!$B:$B,0),MATCH(I$4,'[1]2024'!$2:$2,0)),0)++IFERROR(INDEX('[1]2024'!$A:$Q,MATCH($C$3&amp;$D48,'[1]2024'!$B:$B,0),MATCH(I$4,'[1]2024'!$2:$2,0)),0)++IFERROR(INDEX('[1]2024'!$A:$Q,MATCH($D$3&amp;$D48,'[1]2024'!$B:$B,0),MATCH(I$4,'[1]2024'!$2:$2,0)),0)</f>
        <v>43700</v>
      </c>
      <c r="J48" s="74">
        <f>IFERROR(INDEX('[1]2024'!$A:$Q,MATCH($A$3&amp;$D48,'[1]2024'!$B:$B,0),MATCH(J$4,'[1]2024'!$2:$2,0)),0)+IFERROR(INDEX('[1]2024'!$A:$Q,MATCH($B$3&amp;$D48,'[1]2024'!$B:$B,0),MATCH(J$4,'[1]2024'!$2:$2,0)),0)++IFERROR(INDEX('[1]2024'!$A:$Q,MATCH($C$3&amp;$D48,'[1]2024'!$B:$B,0),MATCH(J$4,'[1]2024'!$2:$2,0)),0)++IFERROR(INDEX('[1]2024'!$A:$Q,MATCH($D$3&amp;$D48,'[1]2024'!$B:$B,0),MATCH(J$4,'[1]2024'!$2:$2,0)),0)</f>
        <v>0</v>
      </c>
      <c r="K48" s="74">
        <f>IFERROR(INDEX('[1]2024'!$A:$Q,MATCH($A$3&amp;$D48,'[1]2024'!$B:$B,0),MATCH(K$4,'[1]2024'!$2:$2,0)),0)+IFERROR(INDEX('[1]2024'!$A:$Q,MATCH($B$3&amp;$D48,'[1]2024'!$B:$B,0),MATCH(K$4,'[1]2024'!$2:$2,0)),0)++IFERROR(INDEX('[1]2024'!$A:$Q,MATCH($C$3&amp;$D48,'[1]2024'!$B:$B,0),MATCH(K$4,'[1]2024'!$2:$2,0)),0)++IFERROR(INDEX('[1]2024'!$A:$Q,MATCH($D$3&amp;$D48,'[1]2024'!$B:$B,0),MATCH(K$4,'[1]2024'!$2:$2,0)),0)</f>
        <v>0</v>
      </c>
      <c r="L48" s="74">
        <f>IFERROR(INDEX('[1]2024'!$A:$Q,MATCH($A$3&amp;$D48,'[1]2024'!$B:$B,0),MATCH(L$4,'[1]2024'!$2:$2,0)),0)+IFERROR(INDEX('[1]2024'!$A:$Q,MATCH($B$3&amp;$D48,'[1]2024'!$B:$B,0),MATCH(L$4,'[1]2024'!$2:$2,0)),0)++IFERROR(INDEX('[1]2024'!$A:$Q,MATCH($C$3&amp;$D48,'[1]2024'!$B:$B,0),MATCH(L$4,'[1]2024'!$2:$2,0)),0)++IFERROR(INDEX('[1]2024'!$A:$Q,MATCH($D$3&amp;$D48,'[1]2024'!$B:$B,0),MATCH(L$4,'[1]2024'!$2:$2,0)),0)</f>
        <v>0</v>
      </c>
      <c r="M48" s="74">
        <f>IFERROR(INDEX('[1]2024'!$A:$Q,MATCH($A$3&amp;$D48,'[1]2024'!$B:$B,0),MATCH(M$4,'[1]2024'!$2:$2,0)),0)+IFERROR(INDEX('[1]2024'!$A:$Q,MATCH($B$3&amp;$D48,'[1]2024'!$B:$B,0),MATCH(M$4,'[1]2024'!$2:$2,0)),0)++IFERROR(INDEX('[1]2024'!$A:$Q,MATCH($C$3&amp;$D48,'[1]2024'!$B:$B,0),MATCH(M$4,'[1]2024'!$2:$2,0)),0)++IFERROR(INDEX('[1]2024'!$A:$Q,MATCH($D$3&amp;$D48,'[1]2024'!$B:$B,0),MATCH(M$4,'[1]2024'!$2:$2,0)),0)</f>
        <v>67900</v>
      </c>
      <c r="N48" s="74">
        <f>IFERROR(INDEX('[1]2024'!$A:$Q,MATCH($A$3&amp;$D48,'[1]2024'!$B:$B,0),MATCH(N$4,'[1]2024'!$2:$2,0)),0)+IFERROR(INDEX('[1]2024'!$A:$Q,MATCH($B$3&amp;$D48,'[1]2024'!$B:$B,0),MATCH(N$4,'[1]2024'!$2:$2,0)),0)++IFERROR(INDEX('[1]2024'!$A:$Q,MATCH($C$3&amp;$D48,'[1]2024'!$B:$B,0),MATCH(N$4,'[1]2024'!$2:$2,0)),0)++IFERROR(INDEX('[1]2024'!$A:$Q,MATCH($D$3&amp;$D48,'[1]2024'!$B:$B,0),MATCH(N$4,'[1]2024'!$2:$2,0)),0)</f>
        <v>34200</v>
      </c>
      <c r="O48" s="74">
        <f>IFERROR(INDEX('[1]2024'!$A:$Q,MATCH($A$3&amp;$D48,'[1]2024'!$B:$B,0),MATCH(O$4,'[1]2024'!$2:$2,0)),0)+IFERROR(INDEX('[1]2024'!$A:$Q,MATCH($B$3&amp;$D48,'[1]2024'!$B:$B,0),MATCH(O$4,'[1]2024'!$2:$2,0)),0)++IFERROR(INDEX('[1]2024'!$A:$Q,MATCH($C$3&amp;$D48,'[1]2024'!$B:$B,0),MATCH(O$4,'[1]2024'!$2:$2,0)),0)++IFERROR(INDEX('[1]2024'!$A:$Q,MATCH($D$3&amp;$D48,'[1]2024'!$B:$B,0),MATCH(O$4,'[1]2024'!$2:$2,0)),0)</f>
        <v>28200</v>
      </c>
      <c r="P48" s="74">
        <f>IFERROR(INDEX('[1]2024'!$A:$Q,MATCH($A$3&amp;$D48,'[1]2024'!$B:$B,0),MATCH(P$4,'[1]2024'!$2:$2,0)),0)+IFERROR(INDEX('[1]2024'!$A:$Q,MATCH($B$3&amp;$D48,'[1]2024'!$B:$B,0),MATCH(P$4,'[1]2024'!$2:$2,0)),0)++IFERROR(INDEX('[1]2024'!$A:$Q,MATCH($C$3&amp;$D48,'[1]2024'!$B:$B,0),MATCH(P$4,'[1]2024'!$2:$2,0)),0)++IFERROR(INDEX('[1]2024'!$A:$Q,MATCH($D$3&amp;$D48,'[1]2024'!$B:$B,0),MATCH(P$4,'[1]2024'!$2:$2,0)),0)</f>
        <v>0</v>
      </c>
      <c r="Q48" s="74">
        <f>IFERROR(INDEX('[1]2024'!$A:$Q,MATCH($A$3&amp;$D48,'[1]2024'!$B:$B,0),MATCH(Q$4,'[1]2024'!$2:$2,0)),0)+IFERROR(INDEX('[1]2024'!$A:$Q,MATCH($B$3&amp;$D48,'[1]2024'!$B:$B,0),MATCH(Q$4,'[1]2024'!$2:$2,0)),0)++IFERROR(INDEX('[1]2024'!$A:$Q,MATCH($C$3&amp;$D48,'[1]2024'!$B:$B,0),MATCH(Q$4,'[1]2024'!$2:$2,0)),0)++IFERROR(INDEX('[1]2024'!$A:$Q,MATCH($D$3&amp;$D48,'[1]2024'!$B:$B,0),MATCH(Q$4,'[1]2024'!$2:$2,0)),0)</f>
        <v>14100</v>
      </c>
      <c r="R48" s="74">
        <f>IFERROR(INDEX('[1]2024'!$A:$Q,MATCH($A$3&amp;$D48,'[1]2024'!$B:$B,0),MATCH(R$4,'[1]2024'!$2:$2,0)),0)+IFERROR(INDEX('[1]2024'!$A:$Q,MATCH($B$3&amp;$D48,'[1]2024'!$B:$B,0),MATCH(R$4,'[1]2024'!$2:$2,0)),0)++IFERROR(INDEX('[1]2024'!$A:$Q,MATCH($C$3&amp;$D48,'[1]2024'!$B:$B,0),MATCH(R$4,'[1]2024'!$2:$2,0)),0)++IFERROR(INDEX('[1]2024'!$A:$Q,MATCH($D$3&amp;$D48,'[1]2024'!$B:$B,0),MATCH(R$4,'[1]2024'!$2:$2,0)),0)</f>
        <v>93724</v>
      </c>
      <c r="S48" s="74">
        <f>IFERROR(INDEX('[1]2024'!$A:$Q,MATCH($A$3&amp;$D48,'[1]2024'!$B:$B,0),MATCH(S$4,'[1]2024'!$2:$2,0)),0)+IFERROR(INDEX('[1]2024'!$A:$Q,MATCH($B$3&amp;$D48,'[1]2024'!$B:$B,0),MATCH(S$4,'[1]2024'!$2:$2,0)),0)++IFERROR(INDEX('[1]2024'!$A:$Q,MATCH($C$3&amp;$D48,'[1]2024'!$B:$B,0),MATCH(S$4,'[1]2024'!$2:$2,0)),0)++IFERROR(INDEX('[1]2024'!$A:$Q,MATCH($D$3&amp;$D48,'[1]2024'!$B:$B,0),MATCH(S$4,'[1]2024'!$2:$2,0)),0)</f>
        <v>137900</v>
      </c>
      <c r="T48" s="75">
        <v>410400</v>
      </c>
      <c r="U48" s="73">
        <f>SUM(V48:AG48)</f>
        <v>625186</v>
      </c>
      <c r="V48" s="174">
        <v>59641</v>
      </c>
      <c r="W48" s="105">
        <v>102393</v>
      </c>
      <c r="X48" s="105">
        <v>60676</v>
      </c>
      <c r="Y48" s="105">
        <v>48551</v>
      </c>
      <c r="Z48" s="105">
        <v>114525</v>
      </c>
      <c r="AA48" s="105">
        <v>34200</v>
      </c>
      <c r="AB48" s="105">
        <v>34200</v>
      </c>
      <c r="AC48" s="105">
        <v>34200</v>
      </c>
      <c r="AD48" s="105">
        <v>34200</v>
      </c>
      <c r="AE48" s="105">
        <v>34200</v>
      </c>
      <c r="AF48" s="105">
        <v>34200</v>
      </c>
      <c r="AG48" s="105">
        <v>34200</v>
      </c>
      <c r="AH48" s="73">
        <f>SUM(AI48:AT48)</f>
        <v>400000</v>
      </c>
      <c r="AI48" s="73">
        <v>0</v>
      </c>
      <c r="AJ48" s="73">
        <v>0</v>
      </c>
      <c r="AK48" s="73">
        <v>100000</v>
      </c>
      <c r="AL48" s="73">
        <v>0</v>
      </c>
      <c r="AM48" s="73">
        <v>0</v>
      </c>
      <c r="AN48" s="73">
        <v>100000</v>
      </c>
      <c r="AO48" s="73">
        <v>0</v>
      </c>
      <c r="AP48" s="73">
        <v>0</v>
      </c>
      <c r="AQ48" s="73">
        <v>100000</v>
      </c>
      <c r="AR48" s="73">
        <v>0</v>
      </c>
      <c r="AS48" s="73">
        <v>0</v>
      </c>
      <c r="AT48" s="73">
        <v>100000</v>
      </c>
      <c r="AU48" s="73">
        <f>SUM(AI48:AT48)</f>
        <v>400000</v>
      </c>
      <c r="AV48" s="73">
        <f t="shared" si="4"/>
        <v>100000</v>
      </c>
      <c r="AW48" s="73">
        <f t="shared" si="5"/>
        <v>100000</v>
      </c>
      <c r="AX48" s="73">
        <f t="shared" si="6"/>
        <v>100000</v>
      </c>
      <c r="AY48" s="73">
        <f>IF($BC48="O",1.05*$AH48,$AH48)</f>
        <v>420000</v>
      </c>
      <c r="AZ48" s="73">
        <f>IF($BC48="O",1.05*$AY48,$AY48)</f>
        <v>441000</v>
      </c>
      <c r="BA48" s="73">
        <f>IF($BC48="O",1.05*$AZ48,$AZ48)</f>
        <v>463050</v>
      </c>
      <c r="BB48" s="91"/>
      <c r="BC48" s="80" t="s">
        <v>39</v>
      </c>
      <c r="BD48" s="163"/>
      <c r="BE48" s="74">
        <v>0</v>
      </c>
      <c r="BF48" s="74">
        <v>146619</v>
      </c>
      <c r="BG48" s="74">
        <v>112482</v>
      </c>
      <c r="BH48" s="162">
        <f t="shared" si="8"/>
        <v>419724</v>
      </c>
    </row>
    <row r="49" spans="1:60" outlineLevel="1" x14ac:dyDescent="0.3">
      <c r="A49" s="71" t="s">
        <v>115</v>
      </c>
      <c r="B49" s="149" t="s">
        <v>116</v>
      </c>
      <c r="C49" s="149" t="s">
        <v>31</v>
      </c>
      <c r="D49" s="150">
        <v>5104130</v>
      </c>
      <c r="E49" s="150" t="s">
        <v>117</v>
      </c>
      <c r="F49" s="173">
        <v>0</v>
      </c>
      <c r="G49" s="73">
        <f>SUM(H49:S49)</f>
        <v>90000</v>
      </c>
      <c r="H49" s="74">
        <f>IFERROR(INDEX('[1]2024'!$A:$Q,MATCH($A$3&amp;$D49,'[1]2024'!$B:$B,0),MATCH(H$4,'[1]2024'!$2:$2,0)),0)+IFERROR(INDEX('[1]2024'!$A:$Q,MATCH($B$3&amp;$D49,'[1]2024'!$B:$B,0),MATCH(H$4,'[1]2024'!$2:$2,0)),0)++IFERROR(INDEX('[1]2024'!$A:$Q,MATCH($C$3&amp;$D49,'[1]2024'!$B:$B,0),MATCH(H$4,'[1]2024'!$2:$2,0)),0)++IFERROR(INDEX('[1]2024'!$A:$Q,MATCH($D$3&amp;$D49,'[1]2024'!$B:$B,0),MATCH(H$4,'[1]2024'!$2:$2,0)),0)</f>
        <v>0</v>
      </c>
      <c r="I49" s="74">
        <f>IFERROR(INDEX('[1]2024'!$A:$Q,MATCH($A$3&amp;$D49,'[1]2024'!$B:$B,0),MATCH(I$4,'[1]2024'!$2:$2,0)),0)+IFERROR(INDEX('[1]2024'!$A:$Q,MATCH($B$3&amp;$D49,'[1]2024'!$B:$B,0),MATCH(I$4,'[1]2024'!$2:$2,0)),0)++IFERROR(INDEX('[1]2024'!$A:$Q,MATCH($C$3&amp;$D49,'[1]2024'!$B:$B,0),MATCH(I$4,'[1]2024'!$2:$2,0)),0)++IFERROR(INDEX('[1]2024'!$A:$Q,MATCH($D$3&amp;$D49,'[1]2024'!$B:$B,0),MATCH(I$4,'[1]2024'!$2:$2,0)),0)</f>
        <v>0</v>
      </c>
      <c r="J49" s="74">
        <f>IFERROR(INDEX('[1]2024'!$A:$Q,MATCH($A$3&amp;$D49,'[1]2024'!$B:$B,0),MATCH(J$4,'[1]2024'!$2:$2,0)),0)+IFERROR(INDEX('[1]2024'!$A:$Q,MATCH($B$3&amp;$D49,'[1]2024'!$B:$B,0),MATCH(J$4,'[1]2024'!$2:$2,0)),0)++IFERROR(INDEX('[1]2024'!$A:$Q,MATCH($C$3&amp;$D49,'[1]2024'!$B:$B,0),MATCH(J$4,'[1]2024'!$2:$2,0)),0)++IFERROR(INDEX('[1]2024'!$A:$Q,MATCH($D$3&amp;$D49,'[1]2024'!$B:$B,0),MATCH(J$4,'[1]2024'!$2:$2,0)),0)</f>
        <v>0</v>
      </c>
      <c r="K49" s="74">
        <f>IFERROR(INDEX('[1]2024'!$A:$Q,MATCH($A$3&amp;$D49,'[1]2024'!$B:$B,0),MATCH(K$4,'[1]2024'!$2:$2,0)),0)+IFERROR(INDEX('[1]2024'!$A:$Q,MATCH($B$3&amp;$D49,'[1]2024'!$B:$B,0),MATCH(K$4,'[1]2024'!$2:$2,0)),0)++IFERROR(INDEX('[1]2024'!$A:$Q,MATCH($C$3&amp;$D49,'[1]2024'!$B:$B,0),MATCH(K$4,'[1]2024'!$2:$2,0)),0)++IFERROR(INDEX('[1]2024'!$A:$Q,MATCH($D$3&amp;$D49,'[1]2024'!$B:$B,0),MATCH(K$4,'[1]2024'!$2:$2,0)),0)</f>
        <v>90000</v>
      </c>
      <c r="L49" s="74">
        <f>IFERROR(INDEX('[1]2024'!$A:$Q,MATCH($A$3&amp;$D49,'[1]2024'!$B:$B,0),MATCH(L$4,'[1]2024'!$2:$2,0)),0)+IFERROR(INDEX('[1]2024'!$A:$Q,MATCH($B$3&amp;$D49,'[1]2024'!$B:$B,0),MATCH(L$4,'[1]2024'!$2:$2,0)),0)++IFERROR(INDEX('[1]2024'!$A:$Q,MATCH($C$3&amp;$D49,'[1]2024'!$B:$B,0),MATCH(L$4,'[1]2024'!$2:$2,0)),0)++IFERROR(INDEX('[1]2024'!$A:$Q,MATCH($D$3&amp;$D49,'[1]2024'!$B:$B,0),MATCH(L$4,'[1]2024'!$2:$2,0)),0)</f>
        <v>0</v>
      </c>
      <c r="M49" s="74">
        <f>IFERROR(INDEX('[1]2024'!$A:$Q,MATCH($A$3&amp;$D49,'[1]2024'!$B:$B,0),MATCH(M$4,'[1]2024'!$2:$2,0)),0)+IFERROR(INDEX('[1]2024'!$A:$Q,MATCH($B$3&amp;$D49,'[1]2024'!$B:$B,0),MATCH(M$4,'[1]2024'!$2:$2,0)),0)++IFERROR(INDEX('[1]2024'!$A:$Q,MATCH($C$3&amp;$D49,'[1]2024'!$B:$B,0),MATCH(M$4,'[1]2024'!$2:$2,0)),0)++IFERROR(INDEX('[1]2024'!$A:$Q,MATCH($D$3&amp;$D49,'[1]2024'!$B:$B,0),MATCH(M$4,'[1]2024'!$2:$2,0)),0)</f>
        <v>0</v>
      </c>
      <c r="N49" s="74">
        <f>IFERROR(INDEX('[1]2024'!$A:$Q,MATCH($A$3&amp;$D49,'[1]2024'!$B:$B,0),MATCH(N$4,'[1]2024'!$2:$2,0)),0)+IFERROR(INDEX('[1]2024'!$A:$Q,MATCH($B$3&amp;$D49,'[1]2024'!$B:$B,0),MATCH(N$4,'[1]2024'!$2:$2,0)),0)++IFERROR(INDEX('[1]2024'!$A:$Q,MATCH($C$3&amp;$D49,'[1]2024'!$B:$B,0),MATCH(N$4,'[1]2024'!$2:$2,0)),0)++IFERROR(INDEX('[1]2024'!$A:$Q,MATCH($D$3&amp;$D49,'[1]2024'!$B:$B,0),MATCH(N$4,'[1]2024'!$2:$2,0)),0)</f>
        <v>0</v>
      </c>
      <c r="O49" s="74">
        <f>IFERROR(INDEX('[1]2024'!$A:$Q,MATCH($A$3&amp;$D49,'[1]2024'!$B:$B,0),MATCH(O$4,'[1]2024'!$2:$2,0)),0)+IFERROR(INDEX('[1]2024'!$A:$Q,MATCH($B$3&amp;$D49,'[1]2024'!$B:$B,0),MATCH(O$4,'[1]2024'!$2:$2,0)),0)++IFERROR(INDEX('[1]2024'!$A:$Q,MATCH($C$3&amp;$D49,'[1]2024'!$B:$B,0),MATCH(O$4,'[1]2024'!$2:$2,0)),0)++IFERROR(INDEX('[1]2024'!$A:$Q,MATCH($D$3&amp;$D49,'[1]2024'!$B:$B,0),MATCH(O$4,'[1]2024'!$2:$2,0)),0)</f>
        <v>0</v>
      </c>
      <c r="P49" s="74">
        <f>IFERROR(INDEX('[1]2024'!$A:$Q,MATCH($A$3&amp;$D49,'[1]2024'!$B:$B,0),MATCH(P$4,'[1]2024'!$2:$2,0)),0)+IFERROR(INDEX('[1]2024'!$A:$Q,MATCH($B$3&amp;$D49,'[1]2024'!$B:$B,0),MATCH(P$4,'[1]2024'!$2:$2,0)),0)++IFERROR(INDEX('[1]2024'!$A:$Q,MATCH($C$3&amp;$D49,'[1]2024'!$B:$B,0),MATCH(P$4,'[1]2024'!$2:$2,0)),0)++IFERROR(INDEX('[1]2024'!$A:$Q,MATCH($D$3&amp;$D49,'[1]2024'!$B:$B,0),MATCH(P$4,'[1]2024'!$2:$2,0)),0)</f>
        <v>0</v>
      </c>
      <c r="Q49" s="74">
        <f>IFERROR(INDEX('[1]2024'!$A:$Q,MATCH($A$3&amp;$D49,'[1]2024'!$B:$B,0),MATCH(Q$4,'[1]2024'!$2:$2,0)),0)+IFERROR(INDEX('[1]2024'!$A:$Q,MATCH($B$3&amp;$D49,'[1]2024'!$B:$B,0),MATCH(Q$4,'[1]2024'!$2:$2,0)),0)++IFERROR(INDEX('[1]2024'!$A:$Q,MATCH($C$3&amp;$D49,'[1]2024'!$B:$B,0),MATCH(Q$4,'[1]2024'!$2:$2,0)),0)++IFERROR(INDEX('[1]2024'!$A:$Q,MATCH($D$3&amp;$D49,'[1]2024'!$B:$B,0),MATCH(Q$4,'[1]2024'!$2:$2,0)),0)</f>
        <v>0</v>
      </c>
      <c r="R49" s="74">
        <f>IFERROR(INDEX('[1]2024'!$A:$Q,MATCH($A$3&amp;$D49,'[1]2024'!$B:$B,0),MATCH(R$4,'[1]2024'!$2:$2,0)),0)+IFERROR(INDEX('[1]2024'!$A:$Q,MATCH($B$3&amp;$D49,'[1]2024'!$B:$B,0),MATCH(R$4,'[1]2024'!$2:$2,0)),0)++IFERROR(INDEX('[1]2024'!$A:$Q,MATCH($C$3&amp;$D49,'[1]2024'!$B:$B,0),MATCH(R$4,'[1]2024'!$2:$2,0)),0)++IFERROR(INDEX('[1]2024'!$A:$Q,MATCH($D$3&amp;$D49,'[1]2024'!$B:$B,0),MATCH(R$4,'[1]2024'!$2:$2,0)),0)</f>
        <v>0</v>
      </c>
      <c r="S49" s="74">
        <f>IFERROR(INDEX('[1]2024'!$A:$Q,MATCH($A$3&amp;$D49,'[1]2024'!$B:$B,0),MATCH(S$4,'[1]2024'!$2:$2,0)),0)+IFERROR(INDEX('[1]2024'!$A:$Q,MATCH($B$3&amp;$D49,'[1]2024'!$B:$B,0),MATCH(S$4,'[1]2024'!$2:$2,0)),0)++IFERROR(INDEX('[1]2024'!$A:$Q,MATCH($C$3&amp;$D49,'[1]2024'!$B:$B,0),MATCH(S$4,'[1]2024'!$2:$2,0)),0)++IFERROR(INDEX('[1]2024'!$A:$Q,MATCH($D$3&amp;$D49,'[1]2024'!$B:$B,0),MATCH(S$4,'[1]2024'!$2:$2,0)),0)</f>
        <v>0</v>
      </c>
      <c r="T49" s="75">
        <v>0</v>
      </c>
      <c r="U49" s="73">
        <f>SUM(V49:AG49)</f>
        <v>0</v>
      </c>
      <c r="V49" s="174">
        <v>0</v>
      </c>
      <c r="W49" s="105">
        <v>0</v>
      </c>
      <c r="X49" s="105">
        <v>0</v>
      </c>
      <c r="Y49" s="105">
        <v>0</v>
      </c>
      <c r="Z49" s="105">
        <v>0</v>
      </c>
      <c r="AA49" s="105">
        <v>0</v>
      </c>
      <c r="AB49" s="105">
        <v>0</v>
      </c>
      <c r="AC49" s="105">
        <v>0</v>
      </c>
      <c r="AD49" s="105">
        <v>0</v>
      </c>
      <c r="AE49" s="105">
        <v>0</v>
      </c>
      <c r="AF49" s="105">
        <v>0</v>
      </c>
      <c r="AG49" s="175">
        <v>0</v>
      </c>
      <c r="AH49" s="73">
        <f>SUM(AI49:AT49)</f>
        <v>400000</v>
      </c>
      <c r="AI49" s="73">
        <v>0</v>
      </c>
      <c r="AJ49" s="73">
        <v>0</v>
      </c>
      <c r="AK49" s="73">
        <v>100000</v>
      </c>
      <c r="AL49" s="73">
        <v>0</v>
      </c>
      <c r="AM49" s="73">
        <v>0</v>
      </c>
      <c r="AN49" s="73">
        <v>100000</v>
      </c>
      <c r="AO49" s="73">
        <v>0</v>
      </c>
      <c r="AP49" s="73">
        <v>0</v>
      </c>
      <c r="AQ49" s="73">
        <v>100000</v>
      </c>
      <c r="AR49" s="73">
        <v>0</v>
      </c>
      <c r="AS49" s="73">
        <v>0</v>
      </c>
      <c r="AT49" s="73">
        <v>100000</v>
      </c>
      <c r="AU49" s="73">
        <f t="shared" si="3"/>
        <v>100000</v>
      </c>
      <c r="AV49" s="73">
        <f t="shared" si="4"/>
        <v>100000</v>
      </c>
      <c r="AW49" s="73">
        <f t="shared" si="5"/>
        <v>100000</v>
      </c>
      <c r="AX49" s="73">
        <f t="shared" si="6"/>
        <v>100000</v>
      </c>
      <c r="AY49" s="73">
        <f>IF($BC49="O",1.05*$AH49,$AH49)</f>
        <v>400000</v>
      </c>
      <c r="AZ49" s="73">
        <f>IF($BC49="O",1.05*$AY49,$AY49)</f>
        <v>400000</v>
      </c>
      <c r="BA49" s="73">
        <f>IF($BC49="O",1.05*$AZ49,$AZ49)</f>
        <v>400000</v>
      </c>
      <c r="BB49" s="91"/>
      <c r="BC49" s="69" t="s">
        <v>24</v>
      </c>
      <c r="BD49" s="160"/>
      <c r="BE49" s="74">
        <v>0</v>
      </c>
      <c r="BF49" s="74">
        <v>0</v>
      </c>
      <c r="BG49" s="74">
        <v>0</v>
      </c>
      <c r="BH49" s="162">
        <f t="shared" si="8"/>
        <v>90000</v>
      </c>
    </row>
    <row r="50" spans="1:60" outlineLevel="1" x14ac:dyDescent="0.3">
      <c r="A50" s="71" t="s">
        <v>118</v>
      </c>
      <c r="B50" s="149" t="s">
        <v>119</v>
      </c>
      <c r="C50" s="149" t="s">
        <v>31</v>
      </c>
      <c r="D50" s="150">
        <v>5104140</v>
      </c>
      <c r="E50" s="150" t="s">
        <v>120</v>
      </c>
      <c r="F50" s="173">
        <v>0</v>
      </c>
      <c r="G50" s="73">
        <f>SUM(H50:S50)</f>
        <v>0</v>
      </c>
      <c r="H50" s="74">
        <f>IFERROR(INDEX('[1]2024'!$A:$Q,MATCH($A$3&amp;$D50,'[1]2024'!$B:$B,0),MATCH(H$4,'[1]2024'!$2:$2,0)),0)+IFERROR(INDEX('[1]2024'!$A:$Q,MATCH($B$3&amp;$D50,'[1]2024'!$B:$B,0),MATCH(H$4,'[1]2024'!$2:$2,0)),0)++IFERROR(INDEX('[1]2024'!$A:$Q,MATCH($C$3&amp;$D50,'[1]2024'!$B:$B,0),MATCH(H$4,'[1]2024'!$2:$2,0)),0)++IFERROR(INDEX('[1]2024'!$A:$Q,MATCH($D$3&amp;$D50,'[1]2024'!$B:$B,0),MATCH(H$4,'[1]2024'!$2:$2,0)),0)</f>
        <v>0</v>
      </c>
      <c r="I50" s="74">
        <f>IFERROR(INDEX('[1]2024'!$A:$Q,MATCH($A$3&amp;$D50,'[1]2024'!$B:$B,0),MATCH(I$4,'[1]2024'!$2:$2,0)),0)+IFERROR(INDEX('[1]2024'!$A:$Q,MATCH($B$3&amp;$D50,'[1]2024'!$B:$B,0),MATCH(I$4,'[1]2024'!$2:$2,0)),0)++IFERROR(INDEX('[1]2024'!$A:$Q,MATCH($C$3&amp;$D50,'[1]2024'!$B:$B,0),MATCH(I$4,'[1]2024'!$2:$2,0)),0)++IFERROR(INDEX('[1]2024'!$A:$Q,MATCH($D$3&amp;$D50,'[1]2024'!$B:$B,0),MATCH(I$4,'[1]2024'!$2:$2,0)),0)</f>
        <v>0</v>
      </c>
      <c r="J50" s="74">
        <f>IFERROR(INDEX('[1]2024'!$A:$Q,MATCH($A$3&amp;$D50,'[1]2024'!$B:$B,0),MATCH(J$4,'[1]2024'!$2:$2,0)),0)+IFERROR(INDEX('[1]2024'!$A:$Q,MATCH($B$3&amp;$D50,'[1]2024'!$B:$B,0),MATCH(J$4,'[1]2024'!$2:$2,0)),0)++IFERROR(INDEX('[1]2024'!$A:$Q,MATCH($C$3&amp;$D50,'[1]2024'!$B:$B,0),MATCH(J$4,'[1]2024'!$2:$2,0)),0)++IFERROR(INDEX('[1]2024'!$A:$Q,MATCH($D$3&amp;$D50,'[1]2024'!$B:$B,0),MATCH(J$4,'[1]2024'!$2:$2,0)),0)</f>
        <v>0</v>
      </c>
      <c r="K50" s="74">
        <f>IFERROR(INDEX('[1]2024'!$A:$Q,MATCH($A$3&amp;$D50,'[1]2024'!$B:$B,0),MATCH(K$4,'[1]2024'!$2:$2,0)),0)+IFERROR(INDEX('[1]2024'!$A:$Q,MATCH($B$3&amp;$D50,'[1]2024'!$B:$B,0),MATCH(K$4,'[1]2024'!$2:$2,0)),0)++IFERROR(INDEX('[1]2024'!$A:$Q,MATCH($C$3&amp;$D50,'[1]2024'!$B:$B,0),MATCH(K$4,'[1]2024'!$2:$2,0)),0)++IFERROR(INDEX('[1]2024'!$A:$Q,MATCH($D$3&amp;$D50,'[1]2024'!$B:$B,0),MATCH(K$4,'[1]2024'!$2:$2,0)),0)</f>
        <v>0</v>
      </c>
      <c r="L50" s="74">
        <f>IFERROR(INDEX('[1]2024'!$A:$Q,MATCH($A$3&amp;$D50,'[1]2024'!$B:$B,0),MATCH(L$4,'[1]2024'!$2:$2,0)),0)+IFERROR(INDEX('[1]2024'!$A:$Q,MATCH($B$3&amp;$D50,'[1]2024'!$B:$B,0),MATCH(L$4,'[1]2024'!$2:$2,0)),0)++IFERROR(INDEX('[1]2024'!$A:$Q,MATCH($C$3&amp;$D50,'[1]2024'!$B:$B,0),MATCH(L$4,'[1]2024'!$2:$2,0)),0)++IFERROR(INDEX('[1]2024'!$A:$Q,MATCH($D$3&amp;$D50,'[1]2024'!$B:$B,0),MATCH(L$4,'[1]2024'!$2:$2,0)),0)</f>
        <v>0</v>
      </c>
      <c r="M50" s="74">
        <f>IFERROR(INDEX('[1]2024'!$A:$Q,MATCH($A$3&amp;$D50,'[1]2024'!$B:$B,0),MATCH(M$4,'[1]2024'!$2:$2,0)),0)+IFERROR(INDEX('[1]2024'!$A:$Q,MATCH($B$3&amp;$D50,'[1]2024'!$B:$B,0),MATCH(M$4,'[1]2024'!$2:$2,0)),0)++IFERROR(INDEX('[1]2024'!$A:$Q,MATCH($C$3&amp;$D50,'[1]2024'!$B:$B,0),MATCH(M$4,'[1]2024'!$2:$2,0)),0)++IFERROR(INDEX('[1]2024'!$A:$Q,MATCH($D$3&amp;$D50,'[1]2024'!$B:$B,0),MATCH(M$4,'[1]2024'!$2:$2,0)),0)</f>
        <v>0</v>
      </c>
      <c r="N50" s="74">
        <f>IFERROR(INDEX('[1]2024'!$A:$Q,MATCH($A$3&amp;$D50,'[1]2024'!$B:$B,0),MATCH(N$4,'[1]2024'!$2:$2,0)),0)+IFERROR(INDEX('[1]2024'!$A:$Q,MATCH($B$3&amp;$D50,'[1]2024'!$B:$B,0),MATCH(N$4,'[1]2024'!$2:$2,0)),0)++IFERROR(INDEX('[1]2024'!$A:$Q,MATCH($C$3&amp;$D50,'[1]2024'!$B:$B,0),MATCH(N$4,'[1]2024'!$2:$2,0)),0)++IFERROR(INDEX('[1]2024'!$A:$Q,MATCH($D$3&amp;$D50,'[1]2024'!$B:$B,0),MATCH(N$4,'[1]2024'!$2:$2,0)),0)</f>
        <v>0</v>
      </c>
      <c r="O50" s="74">
        <f>IFERROR(INDEX('[1]2024'!$A:$Q,MATCH($A$3&amp;$D50,'[1]2024'!$B:$B,0),MATCH(O$4,'[1]2024'!$2:$2,0)),0)+IFERROR(INDEX('[1]2024'!$A:$Q,MATCH($B$3&amp;$D50,'[1]2024'!$B:$B,0),MATCH(O$4,'[1]2024'!$2:$2,0)),0)++IFERROR(INDEX('[1]2024'!$A:$Q,MATCH($C$3&amp;$D50,'[1]2024'!$B:$B,0),MATCH(O$4,'[1]2024'!$2:$2,0)),0)++IFERROR(INDEX('[1]2024'!$A:$Q,MATCH($D$3&amp;$D50,'[1]2024'!$B:$B,0),MATCH(O$4,'[1]2024'!$2:$2,0)),0)</f>
        <v>0</v>
      </c>
      <c r="P50" s="74">
        <f>IFERROR(INDEX('[1]2024'!$A:$Q,MATCH($A$3&amp;$D50,'[1]2024'!$B:$B,0),MATCH(P$4,'[1]2024'!$2:$2,0)),0)+IFERROR(INDEX('[1]2024'!$A:$Q,MATCH($B$3&amp;$D50,'[1]2024'!$B:$B,0),MATCH(P$4,'[1]2024'!$2:$2,0)),0)++IFERROR(INDEX('[1]2024'!$A:$Q,MATCH($C$3&amp;$D50,'[1]2024'!$B:$B,0),MATCH(P$4,'[1]2024'!$2:$2,0)),0)++IFERROR(INDEX('[1]2024'!$A:$Q,MATCH($D$3&amp;$D50,'[1]2024'!$B:$B,0),MATCH(P$4,'[1]2024'!$2:$2,0)),0)</f>
        <v>0</v>
      </c>
      <c r="Q50" s="74">
        <f>IFERROR(INDEX('[1]2024'!$A:$Q,MATCH($A$3&amp;$D50,'[1]2024'!$B:$B,0),MATCH(Q$4,'[1]2024'!$2:$2,0)),0)+IFERROR(INDEX('[1]2024'!$A:$Q,MATCH($B$3&amp;$D50,'[1]2024'!$B:$B,0),MATCH(Q$4,'[1]2024'!$2:$2,0)),0)++IFERROR(INDEX('[1]2024'!$A:$Q,MATCH($C$3&amp;$D50,'[1]2024'!$B:$B,0),MATCH(Q$4,'[1]2024'!$2:$2,0)),0)++IFERROR(INDEX('[1]2024'!$A:$Q,MATCH($D$3&amp;$D50,'[1]2024'!$B:$B,0),MATCH(Q$4,'[1]2024'!$2:$2,0)),0)</f>
        <v>0</v>
      </c>
      <c r="R50" s="74">
        <f>IFERROR(INDEX('[1]2024'!$A:$Q,MATCH($A$3&amp;$D50,'[1]2024'!$B:$B,0),MATCH(R$4,'[1]2024'!$2:$2,0)),0)+IFERROR(INDEX('[1]2024'!$A:$Q,MATCH($B$3&amp;$D50,'[1]2024'!$B:$B,0),MATCH(R$4,'[1]2024'!$2:$2,0)),0)++IFERROR(INDEX('[1]2024'!$A:$Q,MATCH($C$3&amp;$D50,'[1]2024'!$B:$B,0),MATCH(R$4,'[1]2024'!$2:$2,0)),0)++IFERROR(INDEX('[1]2024'!$A:$Q,MATCH($D$3&amp;$D50,'[1]2024'!$B:$B,0),MATCH(R$4,'[1]2024'!$2:$2,0)),0)</f>
        <v>0</v>
      </c>
      <c r="S50" s="74">
        <f>IFERROR(INDEX('[1]2024'!$A:$Q,MATCH($A$3&amp;$D50,'[1]2024'!$B:$B,0),MATCH(S$4,'[1]2024'!$2:$2,0)),0)+IFERROR(INDEX('[1]2024'!$A:$Q,MATCH($B$3&amp;$D50,'[1]2024'!$B:$B,0),MATCH(S$4,'[1]2024'!$2:$2,0)),0)++IFERROR(INDEX('[1]2024'!$A:$Q,MATCH($C$3&amp;$D50,'[1]2024'!$B:$B,0),MATCH(S$4,'[1]2024'!$2:$2,0)),0)++IFERROR(INDEX('[1]2024'!$A:$Q,MATCH($D$3&amp;$D50,'[1]2024'!$B:$B,0),MATCH(S$4,'[1]2024'!$2:$2,0)),0)</f>
        <v>0</v>
      </c>
      <c r="T50" s="75">
        <v>0</v>
      </c>
      <c r="U50" s="73">
        <f>SUM(V50:AG50)</f>
        <v>0</v>
      </c>
      <c r="V50" s="174">
        <v>0</v>
      </c>
      <c r="W50" s="105">
        <v>0</v>
      </c>
      <c r="X50" s="105">
        <v>0</v>
      </c>
      <c r="Y50" s="105">
        <v>0</v>
      </c>
      <c r="Z50" s="105">
        <v>0</v>
      </c>
      <c r="AA50" s="105">
        <v>0</v>
      </c>
      <c r="AB50" s="105">
        <v>0</v>
      </c>
      <c r="AC50" s="105">
        <v>0</v>
      </c>
      <c r="AD50" s="105">
        <v>0</v>
      </c>
      <c r="AE50" s="105">
        <v>0</v>
      </c>
      <c r="AF50" s="105">
        <v>0</v>
      </c>
      <c r="AG50" s="175">
        <v>0</v>
      </c>
      <c r="AH50" s="73">
        <f>SUM(AI50:AT50)</f>
        <v>0</v>
      </c>
      <c r="AI50" s="73"/>
      <c r="AJ50" s="73"/>
      <c r="AK50" s="73"/>
      <c r="AL50" s="73"/>
      <c r="AM50" s="73"/>
      <c r="AN50" s="73"/>
      <c r="AO50" s="73"/>
      <c r="AP50" s="73"/>
      <c r="AQ50" s="73"/>
      <c r="AR50" s="73"/>
      <c r="AS50" s="73"/>
      <c r="AT50" s="73"/>
      <c r="AU50" s="73">
        <f t="shared" si="3"/>
        <v>0</v>
      </c>
      <c r="AV50" s="73">
        <f t="shared" si="4"/>
        <v>0</v>
      </c>
      <c r="AW50" s="73">
        <f t="shared" si="5"/>
        <v>0</v>
      </c>
      <c r="AX50" s="73">
        <f t="shared" si="6"/>
        <v>0</v>
      </c>
      <c r="AY50" s="73">
        <f>IF($BC50="O",1.05*$AH50,$AH50)</f>
        <v>0</v>
      </c>
      <c r="AZ50" s="73">
        <f>IF($BC50="O",1.05*$AY50,$AY50)</f>
        <v>0</v>
      </c>
      <c r="BA50" s="73">
        <f>IF($BC50="O",1.05*$AZ50,$AZ50)</f>
        <v>0</v>
      </c>
      <c r="BB50" s="91"/>
      <c r="BC50" s="69" t="s">
        <v>24</v>
      </c>
      <c r="BD50" s="160"/>
      <c r="BE50" s="74">
        <v>0</v>
      </c>
      <c r="BF50" s="74">
        <v>0</v>
      </c>
      <c r="BG50" s="74">
        <v>0</v>
      </c>
      <c r="BH50" s="162">
        <f t="shared" si="8"/>
        <v>0</v>
      </c>
    </row>
    <row r="51" spans="1:60" outlineLevel="1" x14ac:dyDescent="0.3">
      <c r="A51" s="71" t="s">
        <v>121</v>
      </c>
      <c r="B51" s="149" t="s">
        <v>121</v>
      </c>
      <c r="C51" s="149" t="s">
        <v>31</v>
      </c>
      <c r="D51" s="150">
        <v>5104150</v>
      </c>
      <c r="E51" s="150" t="s">
        <v>122</v>
      </c>
      <c r="F51" s="173">
        <v>0</v>
      </c>
      <c r="G51" s="73">
        <f>SUM(H51:S51)</f>
        <v>0</v>
      </c>
      <c r="H51" s="74">
        <f>IFERROR(INDEX('[1]2024'!$A:$Q,MATCH($A$3&amp;$D51,'[1]2024'!$B:$B,0),MATCH(H$4,'[1]2024'!$2:$2,0)),0)+IFERROR(INDEX('[1]2024'!$A:$Q,MATCH($B$3&amp;$D51,'[1]2024'!$B:$B,0),MATCH(H$4,'[1]2024'!$2:$2,0)),0)++IFERROR(INDEX('[1]2024'!$A:$Q,MATCH($C$3&amp;$D51,'[1]2024'!$B:$B,0),MATCH(H$4,'[1]2024'!$2:$2,0)),0)++IFERROR(INDEX('[1]2024'!$A:$Q,MATCH($D$3&amp;$D51,'[1]2024'!$B:$B,0),MATCH(H$4,'[1]2024'!$2:$2,0)),0)</f>
        <v>0</v>
      </c>
      <c r="I51" s="74">
        <f>IFERROR(INDEX('[1]2024'!$A:$Q,MATCH($A$3&amp;$D51,'[1]2024'!$B:$B,0),MATCH(I$4,'[1]2024'!$2:$2,0)),0)+IFERROR(INDEX('[1]2024'!$A:$Q,MATCH($B$3&amp;$D51,'[1]2024'!$B:$B,0),MATCH(I$4,'[1]2024'!$2:$2,0)),0)++IFERROR(INDEX('[1]2024'!$A:$Q,MATCH($C$3&amp;$D51,'[1]2024'!$B:$B,0),MATCH(I$4,'[1]2024'!$2:$2,0)),0)++IFERROR(INDEX('[1]2024'!$A:$Q,MATCH($D$3&amp;$D51,'[1]2024'!$B:$B,0),MATCH(I$4,'[1]2024'!$2:$2,0)),0)</f>
        <v>0</v>
      </c>
      <c r="J51" s="74">
        <f>IFERROR(INDEX('[1]2024'!$A:$Q,MATCH($A$3&amp;$D51,'[1]2024'!$B:$B,0),MATCH(J$4,'[1]2024'!$2:$2,0)),0)+IFERROR(INDEX('[1]2024'!$A:$Q,MATCH($B$3&amp;$D51,'[1]2024'!$B:$B,0),MATCH(J$4,'[1]2024'!$2:$2,0)),0)++IFERROR(INDEX('[1]2024'!$A:$Q,MATCH($C$3&amp;$D51,'[1]2024'!$B:$B,0),MATCH(J$4,'[1]2024'!$2:$2,0)),0)++IFERROR(INDEX('[1]2024'!$A:$Q,MATCH($D$3&amp;$D51,'[1]2024'!$B:$B,0),MATCH(J$4,'[1]2024'!$2:$2,0)),0)</f>
        <v>0</v>
      </c>
      <c r="K51" s="74">
        <f>IFERROR(INDEX('[1]2024'!$A:$Q,MATCH($A$3&amp;$D51,'[1]2024'!$B:$B,0),MATCH(K$4,'[1]2024'!$2:$2,0)),0)+IFERROR(INDEX('[1]2024'!$A:$Q,MATCH($B$3&amp;$D51,'[1]2024'!$B:$B,0),MATCH(K$4,'[1]2024'!$2:$2,0)),0)++IFERROR(INDEX('[1]2024'!$A:$Q,MATCH($C$3&amp;$D51,'[1]2024'!$B:$B,0),MATCH(K$4,'[1]2024'!$2:$2,0)),0)++IFERROR(INDEX('[1]2024'!$A:$Q,MATCH($D$3&amp;$D51,'[1]2024'!$B:$B,0),MATCH(K$4,'[1]2024'!$2:$2,0)),0)</f>
        <v>0</v>
      </c>
      <c r="L51" s="74">
        <f>IFERROR(INDEX('[1]2024'!$A:$Q,MATCH($A$3&amp;$D51,'[1]2024'!$B:$B,0),MATCH(L$4,'[1]2024'!$2:$2,0)),0)+IFERROR(INDEX('[1]2024'!$A:$Q,MATCH($B$3&amp;$D51,'[1]2024'!$B:$B,0),MATCH(L$4,'[1]2024'!$2:$2,0)),0)++IFERROR(INDEX('[1]2024'!$A:$Q,MATCH($C$3&amp;$D51,'[1]2024'!$B:$B,0),MATCH(L$4,'[1]2024'!$2:$2,0)),0)++IFERROR(INDEX('[1]2024'!$A:$Q,MATCH($D$3&amp;$D51,'[1]2024'!$B:$B,0),MATCH(L$4,'[1]2024'!$2:$2,0)),0)</f>
        <v>0</v>
      </c>
      <c r="M51" s="74">
        <f>IFERROR(INDEX('[1]2024'!$A:$Q,MATCH($A$3&amp;$D51,'[1]2024'!$B:$B,0),MATCH(M$4,'[1]2024'!$2:$2,0)),0)+IFERROR(INDEX('[1]2024'!$A:$Q,MATCH($B$3&amp;$D51,'[1]2024'!$B:$B,0),MATCH(M$4,'[1]2024'!$2:$2,0)),0)++IFERROR(INDEX('[1]2024'!$A:$Q,MATCH($C$3&amp;$D51,'[1]2024'!$B:$B,0),MATCH(M$4,'[1]2024'!$2:$2,0)),0)++IFERROR(INDEX('[1]2024'!$A:$Q,MATCH($D$3&amp;$D51,'[1]2024'!$B:$B,0),MATCH(M$4,'[1]2024'!$2:$2,0)),0)</f>
        <v>0</v>
      </c>
      <c r="N51" s="74">
        <f>IFERROR(INDEX('[1]2024'!$A:$Q,MATCH($A$3&amp;$D51,'[1]2024'!$B:$B,0),MATCH(N$4,'[1]2024'!$2:$2,0)),0)+IFERROR(INDEX('[1]2024'!$A:$Q,MATCH($B$3&amp;$D51,'[1]2024'!$B:$B,0),MATCH(N$4,'[1]2024'!$2:$2,0)),0)++IFERROR(INDEX('[1]2024'!$A:$Q,MATCH($C$3&amp;$D51,'[1]2024'!$B:$B,0),MATCH(N$4,'[1]2024'!$2:$2,0)),0)++IFERROR(INDEX('[1]2024'!$A:$Q,MATCH($D$3&amp;$D51,'[1]2024'!$B:$B,0),MATCH(N$4,'[1]2024'!$2:$2,0)),0)</f>
        <v>0</v>
      </c>
      <c r="O51" s="74">
        <f>IFERROR(INDEX('[1]2024'!$A:$Q,MATCH($A$3&amp;$D51,'[1]2024'!$B:$B,0),MATCH(O$4,'[1]2024'!$2:$2,0)),0)+IFERROR(INDEX('[1]2024'!$A:$Q,MATCH($B$3&amp;$D51,'[1]2024'!$B:$B,0),MATCH(O$4,'[1]2024'!$2:$2,0)),0)++IFERROR(INDEX('[1]2024'!$A:$Q,MATCH($C$3&amp;$D51,'[1]2024'!$B:$B,0),MATCH(O$4,'[1]2024'!$2:$2,0)),0)++IFERROR(INDEX('[1]2024'!$A:$Q,MATCH($D$3&amp;$D51,'[1]2024'!$B:$B,0),MATCH(O$4,'[1]2024'!$2:$2,0)),0)</f>
        <v>0</v>
      </c>
      <c r="P51" s="74">
        <f>IFERROR(INDEX('[1]2024'!$A:$Q,MATCH($A$3&amp;$D51,'[1]2024'!$B:$B,0),MATCH(P$4,'[1]2024'!$2:$2,0)),0)+IFERROR(INDEX('[1]2024'!$A:$Q,MATCH($B$3&amp;$D51,'[1]2024'!$B:$B,0),MATCH(P$4,'[1]2024'!$2:$2,0)),0)++IFERROR(INDEX('[1]2024'!$A:$Q,MATCH($C$3&amp;$D51,'[1]2024'!$B:$B,0),MATCH(P$4,'[1]2024'!$2:$2,0)),0)++IFERROR(INDEX('[1]2024'!$A:$Q,MATCH($D$3&amp;$D51,'[1]2024'!$B:$B,0),MATCH(P$4,'[1]2024'!$2:$2,0)),0)</f>
        <v>0</v>
      </c>
      <c r="Q51" s="74">
        <f>IFERROR(INDEX('[1]2024'!$A:$Q,MATCH($A$3&amp;$D51,'[1]2024'!$B:$B,0),MATCH(Q$4,'[1]2024'!$2:$2,0)),0)+IFERROR(INDEX('[1]2024'!$A:$Q,MATCH($B$3&amp;$D51,'[1]2024'!$B:$B,0),MATCH(Q$4,'[1]2024'!$2:$2,0)),0)++IFERROR(INDEX('[1]2024'!$A:$Q,MATCH($C$3&amp;$D51,'[1]2024'!$B:$B,0),MATCH(Q$4,'[1]2024'!$2:$2,0)),0)++IFERROR(INDEX('[1]2024'!$A:$Q,MATCH($D$3&amp;$D51,'[1]2024'!$B:$B,0),MATCH(Q$4,'[1]2024'!$2:$2,0)),0)</f>
        <v>0</v>
      </c>
      <c r="R51" s="74">
        <f>IFERROR(INDEX('[1]2024'!$A:$Q,MATCH($A$3&amp;$D51,'[1]2024'!$B:$B,0),MATCH(R$4,'[1]2024'!$2:$2,0)),0)+IFERROR(INDEX('[1]2024'!$A:$Q,MATCH($B$3&amp;$D51,'[1]2024'!$B:$B,0),MATCH(R$4,'[1]2024'!$2:$2,0)),0)++IFERROR(INDEX('[1]2024'!$A:$Q,MATCH($C$3&amp;$D51,'[1]2024'!$B:$B,0),MATCH(R$4,'[1]2024'!$2:$2,0)),0)++IFERROR(INDEX('[1]2024'!$A:$Q,MATCH($D$3&amp;$D51,'[1]2024'!$B:$B,0),MATCH(R$4,'[1]2024'!$2:$2,0)),0)</f>
        <v>0</v>
      </c>
      <c r="S51" s="74">
        <f>IFERROR(INDEX('[1]2024'!$A:$Q,MATCH($A$3&amp;$D51,'[1]2024'!$B:$B,0),MATCH(S$4,'[1]2024'!$2:$2,0)),0)+IFERROR(INDEX('[1]2024'!$A:$Q,MATCH($B$3&amp;$D51,'[1]2024'!$B:$B,0),MATCH(S$4,'[1]2024'!$2:$2,0)),0)++IFERROR(INDEX('[1]2024'!$A:$Q,MATCH($C$3&amp;$D51,'[1]2024'!$B:$B,0),MATCH(S$4,'[1]2024'!$2:$2,0)),0)++IFERROR(INDEX('[1]2024'!$A:$Q,MATCH($D$3&amp;$D51,'[1]2024'!$B:$B,0),MATCH(S$4,'[1]2024'!$2:$2,0)),0)</f>
        <v>0</v>
      </c>
      <c r="T51" s="75">
        <v>0</v>
      </c>
      <c r="U51" s="73">
        <f>SUM(V51:AG51)</f>
        <v>0</v>
      </c>
      <c r="V51" s="174">
        <v>0</v>
      </c>
      <c r="W51" s="105">
        <v>0</v>
      </c>
      <c r="X51" s="105">
        <v>0</v>
      </c>
      <c r="Y51" s="105">
        <v>0</v>
      </c>
      <c r="Z51" s="105">
        <v>0</v>
      </c>
      <c r="AA51" s="105">
        <v>0</v>
      </c>
      <c r="AB51" s="105">
        <v>0</v>
      </c>
      <c r="AC51" s="105">
        <v>0</v>
      </c>
      <c r="AD51" s="105">
        <v>0</v>
      </c>
      <c r="AE51" s="105">
        <v>0</v>
      </c>
      <c r="AF51" s="105">
        <v>0</v>
      </c>
      <c r="AG51" s="175">
        <v>0</v>
      </c>
      <c r="AH51" s="73">
        <f>SUM(AI51:AT51)</f>
        <v>0</v>
      </c>
      <c r="AI51" s="73"/>
      <c r="AJ51" s="73"/>
      <c r="AK51" s="73"/>
      <c r="AL51" s="73"/>
      <c r="AM51" s="73"/>
      <c r="AN51" s="73"/>
      <c r="AO51" s="73"/>
      <c r="AP51" s="73"/>
      <c r="AQ51" s="73"/>
      <c r="AR51" s="73"/>
      <c r="AS51" s="73"/>
      <c r="AT51" s="73"/>
      <c r="AU51" s="73">
        <f t="shared" si="3"/>
        <v>0</v>
      </c>
      <c r="AV51" s="73">
        <f t="shared" si="4"/>
        <v>0</v>
      </c>
      <c r="AW51" s="73">
        <f t="shared" si="5"/>
        <v>0</v>
      </c>
      <c r="AX51" s="73">
        <f t="shared" si="6"/>
        <v>0</v>
      </c>
      <c r="AY51" s="73">
        <f>IF($BC51="O",1.05*$AH51,$AH51)</f>
        <v>0</v>
      </c>
      <c r="AZ51" s="73">
        <f>IF($BC51="O",1.05*$AY51,$AY51)</f>
        <v>0</v>
      </c>
      <c r="BA51" s="73">
        <f>IF($BC51="O",1.05*$AZ51,$AZ51)</f>
        <v>0</v>
      </c>
      <c r="BB51" s="91"/>
      <c r="BC51" s="69" t="s">
        <v>24</v>
      </c>
      <c r="BD51" s="160"/>
      <c r="BE51" s="74">
        <v>0</v>
      </c>
      <c r="BF51" s="74">
        <v>0</v>
      </c>
      <c r="BG51" s="74">
        <v>0</v>
      </c>
      <c r="BH51" s="162">
        <f t="shared" si="8"/>
        <v>0</v>
      </c>
    </row>
    <row r="52" spans="1:60" x14ac:dyDescent="0.3">
      <c r="A52" s="57" t="s">
        <v>123</v>
      </c>
      <c r="B52" s="158" t="s">
        <v>21</v>
      </c>
      <c r="C52" s="158"/>
      <c r="D52" s="159"/>
      <c r="E52" s="159"/>
      <c r="F52" s="169">
        <v>1200000</v>
      </c>
      <c r="G52" s="61">
        <f t="shared" ref="G52" si="25">SUM(G53:G59)</f>
        <v>500000</v>
      </c>
      <c r="H52" s="62">
        <f t="shared" ref="H52:S52" si="26">SUM(H53:H59)</f>
        <v>100000</v>
      </c>
      <c r="I52" s="63">
        <f t="shared" si="26"/>
        <v>100000</v>
      </c>
      <c r="J52" s="63">
        <f t="shared" si="26"/>
        <v>100000</v>
      </c>
      <c r="K52" s="63">
        <f t="shared" si="26"/>
        <v>100000</v>
      </c>
      <c r="L52" s="63">
        <f t="shared" si="26"/>
        <v>0</v>
      </c>
      <c r="M52" s="63">
        <f t="shared" si="26"/>
        <v>100000</v>
      </c>
      <c r="N52" s="63">
        <f t="shared" si="26"/>
        <v>0</v>
      </c>
      <c r="O52" s="63">
        <f t="shared" si="26"/>
        <v>0</v>
      </c>
      <c r="P52" s="63">
        <f t="shared" si="26"/>
        <v>0</v>
      </c>
      <c r="Q52" s="63">
        <f t="shared" si="26"/>
        <v>0</v>
      </c>
      <c r="R52" s="63">
        <f t="shared" si="26"/>
        <v>0</v>
      </c>
      <c r="S52" s="63">
        <f t="shared" si="26"/>
        <v>0</v>
      </c>
      <c r="T52" s="64">
        <v>1200000</v>
      </c>
      <c r="U52" s="61">
        <f t="shared" ref="U52:Z52" si="27">SUM(U53:U59)</f>
        <v>700000</v>
      </c>
      <c r="V52" s="85">
        <f t="shared" si="27"/>
        <v>0</v>
      </c>
      <c r="W52" s="99">
        <f t="shared" si="27"/>
        <v>0</v>
      </c>
      <c r="X52" s="99">
        <f t="shared" si="27"/>
        <v>0</v>
      </c>
      <c r="Y52" s="99">
        <f t="shared" si="27"/>
        <v>0</v>
      </c>
      <c r="Z52" s="99">
        <f t="shared" si="27"/>
        <v>0</v>
      </c>
      <c r="AA52" s="99">
        <v>100000</v>
      </c>
      <c r="AB52" s="99">
        <v>100000</v>
      </c>
      <c r="AC52" s="99">
        <v>100000</v>
      </c>
      <c r="AD52" s="99">
        <v>100000</v>
      </c>
      <c r="AE52" s="99">
        <v>100000</v>
      </c>
      <c r="AF52" s="99">
        <v>100000</v>
      </c>
      <c r="AG52" s="170">
        <v>100000</v>
      </c>
      <c r="AH52" s="61">
        <f t="shared" ref="AH52:AT52" si="28">SUM(AH53:AH59)</f>
        <v>1200000</v>
      </c>
      <c r="AI52" s="61">
        <f t="shared" si="28"/>
        <v>100000</v>
      </c>
      <c r="AJ52" s="61">
        <f t="shared" si="28"/>
        <v>100000</v>
      </c>
      <c r="AK52" s="61">
        <f t="shared" si="28"/>
        <v>100000</v>
      </c>
      <c r="AL52" s="61">
        <f t="shared" si="28"/>
        <v>100000</v>
      </c>
      <c r="AM52" s="61">
        <f t="shared" si="28"/>
        <v>100000</v>
      </c>
      <c r="AN52" s="61">
        <f t="shared" si="28"/>
        <v>100000</v>
      </c>
      <c r="AO52" s="61">
        <f t="shared" si="28"/>
        <v>100000</v>
      </c>
      <c r="AP52" s="61">
        <f t="shared" si="28"/>
        <v>100000</v>
      </c>
      <c r="AQ52" s="61">
        <f t="shared" si="28"/>
        <v>100000</v>
      </c>
      <c r="AR52" s="61">
        <f t="shared" si="28"/>
        <v>100000</v>
      </c>
      <c r="AS52" s="61">
        <f t="shared" si="28"/>
        <v>100000</v>
      </c>
      <c r="AT52" s="61">
        <f t="shared" si="28"/>
        <v>100000</v>
      </c>
      <c r="AU52" s="61">
        <f t="shared" si="3"/>
        <v>300000</v>
      </c>
      <c r="AV52" s="61">
        <f t="shared" si="4"/>
        <v>300000</v>
      </c>
      <c r="AW52" s="61">
        <f t="shared" si="5"/>
        <v>300000</v>
      </c>
      <c r="AX52" s="61">
        <f t="shared" si="6"/>
        <v>300000</v>
      </c>
      <c r="AY52" s="61">
        <f>SUM(AY53:AY59)</f>
        <v>1260000</v>
      </c>
      <c r="AZ52" s="61">
        <f t="shared" ref="AZ52:BA52" si="29">SUM(AZ53:AZ59)</f>
        <v>1323000</v>
      </c>
      <c r="BA52" s="61">
        <f t="shared" si="29"/>
        <v>1389150</v>
      </c>
      <c r="BB52" s="91"/>
      <c r="BC52" s="171"/>
      <c r="BD52" s="172"/>
      <c r="BE52" s="85">
        <f>SUM(BE53:BE59)</f>
        <v>0</v>
      </c>
      <c r="BF52" s="85">
        <v>1100000</v>
      </c>
      <c r="BG52" s="85">
        <v>1200000</v>
      </c>
      <c r="BH52" s="161">
        <f t="shared" si="8"/>
        <v>500000</v>
      </c>
    </row>
    <row r="53" spans="1:60" outlineLevel="1" x14ac:dyDescent="0.3">
      <c r="A53" s="71" t="s">
        <v>124</v>
      </c>
      <c r="B53" s="149" t="s">
        <v>125</v>
      </c>
      <c r="C53" s="149" t="s">
        <v>31</v>
      </c>
      <c r="D53" s="150">
        <v>5105160</v>
      </c>
      <c r="E53" s="150" t="s">
        <v>126</v>
      </c>
      <c r="F53" s="173">
        <v>0</v>
      </c>
      <c r="G53" s="73">
        <f t="shared" ref="G53:G59" si="30">SUM(H53:S53)</f>
        <v>0</v>
      </c>
      <c r="H53" s="74">
        <f>IFERROR(INDEX('[1]2024'!$A:$Q,MATCH($A$3&amp;$D53,'[1]2024'!$B:$B,0),MATCH(H$4,'[1]2024'!$2:$2,0)),0)+IFERROR(INDEX('[1]2024'!$A:$Q,MATCH($B$3&amp;$D53,'[1]2024'!$B:$B,0),MATCH(H$4,'[1]2024'!$2:$2,0)),0)++IFERROR(INDEX('[1]2024'!$A:$Q,MATCH($C$3&amp;$D53,'[1]2024'!$B:$B,0),MATCH(H$4,'[1]2024'!$2:$2,0)),0)++IFERROR(INDEX('[1]2024'!$A:$Q,MATCH($D$3&amp;$D53,'[1]2024'!$B:$B,0),MATCH(H$4,'[1]2024'!$2:$2,0)),0)</f>
        <v>0</v>
      </c>
      <c r="I53" s="74">
        <f>IFERROR(INDEX('[1]2024'!$A:$Q,MATCH($A$3&amp;$D53,'[1]2024'!$B:$B,0),MATCH(I$4,'[1]2024'!$2:$2,0)),0)+IFERROR(INDEX('[1]2024'!$A:$Q,MATCH($B$3&amp;$D53,'[1]2024'!$B:$B,0),MATCH(I$4,'[1]2024'!$2:$2,0)),0)++IFERROR(INDEX('[1]2024'!$A:$Q,MATCH($C$3&amp;$D53,'[1]2024'!$B:$B,0),MATCH(I$4,'[1]2024'!$2:$2,0)),0)++IFERROR(INDEX('[1]2024'!$A:$Q,MATCH($D$3&amp;$D53,'[1]2024'!$B:$B,0),MATCH(I$4,'[1]2024'!$2:$2,0)),0)</f>
        <v>0</v>
      </c>
      <c r="J53" s="74">
        <f>IFERROR(INDEX('[1]2024'!$A:$Q,MATCH($A$3&amp;$D53,'[1]2024'!$B:$B,0),MATCH(J$4,'[1]2024'!$2:$2,0)),0)+IFERROR(INDEX('[1]2024'!$A:$Q,MATCH($B$3&amp;$D53,'[1]2024'!$B:$B,0),MATCH(J$4,'[1]2024'!$2:$2,0)),0)++IFERROR(INDEX('[1]2024'!$A:$Q,MATCH($C$3&amp;$D53,'[1]2024'!$B:$B,0),MATCH(J$4,'[1]2024'!$2:$2,0)),0)++IFERROR(INDEX('[1]2024'!$A:$Q,MATCH($D$3&amp;$D53,'[1]2024'!$B:$B,0),MATCH(J$4,'[1]2024'!$2:$2,0)),0)</f>
        <v>0</v>
      </c>
      <c r="K53" s="74">
        <f>IFERROR(INDEX('[1]2024'!$A:$Q,MATCH($A$3&amp;$D53,'[1]2024'!$B:$B,0),MATCH(K$4,'[1]2024'!$2:$2,0)),0)+IFERROR(INDEX('[1]2024'!$A:$Q,MATCH($B$3&amp;$D53,'[1]2024'!$B:$B,0),MATCH(K$4,'[1]2024'!$2:$2,0)),0)++IFERROR(INDEX('[1]2024'!$A:$Q,MATCH($C$3&amp;$D53,'[1]2024'!$B:$B,0),MATCH(K$4,'[1]2024'!$2:$2,0)),0)++IFERROR(INDEX('[1]2024'!$A:$Q,MATCH($D$3&amp;$D53,'[1]2024'!$B:$B,0),MATCH(K$4,'[1]2024'!$2:$2,0)),0)</f>
        <v>0</v>
      </c>
      <c r="L53" s="74">
        <f>IFERROR(INDEX('[1]2024'!$A:$Q,MATCH($A$3&amp;$D53,'[1]2024'!$B:$B,0),MATCH(L$4,'[1]2024'!$2:$2,0)),0)+IFERROR(INDEX('[1]2024'!$A:$Q,MATCH($B$3&amp;$D53,'[1]2024'!$B:$B,0),MATCH(L$4,'[1]2024'!$2:$2,0)),0)++IFERROR(INDEX('[1]2024'!$A:$Q,MATCH($C$3&amp;$D53,'[1]2024'!$B:$B,0),MATCH(L$4,'[1]2024'!$2:$2,0)),0)++IFERROR(INDEX('[1]2024'!$A:$Q,MATCH($D$3&amp;$D53,'[1]2024'!$B:$B,0),MATCH(L$4,'[1]2024'!$2:$2,0)),0)</f>
        <v>0</v>
      </c>
      <c r="M53" s="74">
        <f>IFERROR(INDEX('[1]2024'!$A:$Q,MATCH($A$3&amp;$D53,'[1]2024'!$B:$B,0),MATCH(M$4,'[1]2024'!$2:$2,0)),0)+IFERROR(INDEX('[1]2024'!$A:$Q,MATCH($B$3&amp;$D53,'[1]2024'!$B:$B,0),MATCH(M$4,'[1]2024'!$2:$2,0)),0)++IFERROR(INDEX('[1]2024'!$A:$Q,MATCH($C$3&amp;$D53,'[1]2024'!$B:$B,0),MATCH(M$4,'[1]2024'!$2:$2,0)),0)++IFERROR(INDEX('[1]2024'!$A:$Q,MATCH($D$3&amp;$D53,'[1]2024'!$B:$B,0),MATCH(M$4,'[1]2024'!$2:$2,0)),0)</f>
        <v>0</v>
      </c>
      <c r="N53" s="74">
        <f>IFERROR(INDEX('[1]2024'!$A:$Q,MATCH($A$3&amp;$D53,'[1]2024'!$B:$B,0),MATCH(N$4,'[1]2024'!$2:$2,0)),0)+IFERROR(INDEX('[1]2024'!$A:$Q,MATCH($B$3&amp;$D53,'[1]2024'!$B:$B,0),MATCH(N$4,'[1]2024'!$2:$2,0)),0)++IFERROR(INDEX('[1]2024'!$A:$Q,MATCH($C$3&amp;$D53,'[1]2024'!$B:$B,0),MATCH(N$4,'[1]2024'!$2:$2,0)),0)++IFERROR(INDEX('[1]2024'!$A:$Q,MATCH($D$3&amp;$D53,'[1]2024'!$B:$B,0),MATCH(N$4,'[1]2024'!$2:$2,0)),0)</f>
        <v>0</v>
      </c>
      <c r="O53" s="74">
        <f>IFERROR(INDEX('[1]2024'!$A:$Q,MATCH($A$3&amp;$D53,'[1]2024'!$B:$B,0),MATCH(O$4,'[1]2024'!$2:$2,0)),0)+IFERROR(INDEX('[1]2024'!$A:$Q,MATCH($B$3&amp;$D53,'[1]2024'!$B:$B,0),MATCH(O$4,'[1]2024'!$2:$2,0)),0)++IFERROR(INDEX('[1]2024'!$A:$Q,MATCH($C$3&amp;$D53,'[1]2024'!$B:$B,0),MATCH(O$4,'[1]2024'!$2:$2,0)),0)++IFERROR(INDEX('[1]2024'!$A:$Q,MATCH($D$3&amp;$D53,'[1]2024'!$B:$B,0),MATCH(O$4,'[1]2024'!$2:$2,0)),0)</f>
        <v>0</v>
      </c>
      <c r="P53" s="74">
        <f>IFERROR(INDEX('[1]2024'!$A:$Q,MATCH($A$3&amp;$D53,'[1]2024'!$B:$B,0),MATCH(P$4,'[1]2024'!$2:$2,0)),0)+IFERROR(INDEX('[1]2024'!$A:$Q,MATCH($B$3&amp;$D53,'[1]2024'!$B:$B,0),MATCH(P$4,'[1]2024'!$2:$2,0)),0)++IFERROR(INDEX('[1]2024'!$A:$Q,MATCH($C$3&amp;$D53,'[1]2024'!$B:$B,0),MATCH(P$4,'[1]2024'!$2:$2,0)),0)++IFERROR(INDEX('[1]2024'!$A:$Q,MATCH($D$3&amp;$D53,'[1]2024'!$B:$B,0),MATCH(P$4,'[1]2024'!$2:$2,0)),0)</f>
        <v>0</v>
      </c>
      <c r="Q53" s="74">
        <f>IFERROR(INDEX('[1]2024'!$A:$Q,MATCH($A$3&amp;$D53,'[1]2024'!$B:$B,0),MATCH(Q$4,'[1]2024'!$2:$2,0)),0)+IFERROR(INDEX('[1]2024'!$A:$Q,MATCH($B$3&amp;$D53,'[1]2024'!$B:$B,0),MATCH(Q$4,'[1]2024'!$2:$2,0)),0)++IFERROR(INDEX('[1]2024'!$A:$Q,MATCH($C$3&amp;$D53,'[1]2024'!$B:$B,0),MATCH(Q$4,'[1]2024'!$2:$2,0)),0)++IFERROR(INDEX('[1]2024'!$A:$Q,MATCH($D$3&amp;$D53,'[1]2024'!$B:$B,0),MATCH(Q$4,'[1]2024'!$2:$2,0)),0)</f>
        <v>0</v>
      </c>
      <c r="R53" s="74">
        <f>IFERROR(INDEX('[1]2024'!$A:$Q,MATCH($A$3&amp;$D53,'[1]2024'!$B:$B,0),MATCH(R$4,'[1]2024'!$2:$2,0)),0)+IFERROR(INDEX('[1]2024'!$A:$Q,MATCH($B$3&amp;$D53,'[1]2024'!$B:$B,0),MATCH(R$4,'[1]2024'!$2:$2,0)),0)++IFERROR(INDEX('[1]2024'!$A:$Q,MATCH($C$3&amp;$D53,'[1]2024'!$B:$B,0),MATCH(R$4,'[1]2024'!$2:$2,0)),0)++IFERROR(INDEX('[1]2024'!$A:$Q,MATCH($D$3&amp;$D53,'[1]2024'!$B:$B,0),MATCH(R$4,'[1]2024'!$2:$2,0)),0)</f>
        <v>0</v>
      </c>
      <c r="S53" s="74">
        <f>IFERROR(INDEX('[1]2024'!$A:$Q,MATCH($A$3&amp;$D53,'[1]2024'!$B:$B,0),MATCH(S$4,'[1]2024'!$2:$2,0)),0)+IFERROR(INDEX('[1]2024'!$A:$Q,MATCH($B$3&amp;$D53,'[1]2024'!$B:$B,0),MATCH(S$4,'[1]2024'!$2:$2,0)),0)++IFERROR(INDEX('[1]2024'!$A:$Q,MATCH($C$3&amp;$D53,'[1]2024'!$B:$B,0),MATCH(S$4,'[1]2024'!$2:$2,0)),0)++IFERROR(INDEX('[1]2024'!$A:$Q,MATCH($D$3&amp;$D53,'[1]2024'!$B:$B,0),MATCH(S$4,'[1]2024'!$2:$2,0)),0)</f>
        <v>0</v>
      </c>
      <c r="T53" s="75">
        <v>0</v>
      </c>
      <c r="U53" s="73">
        <f t="shared" ref="U53:U59" si="31">SUM(V53:AG53)</f>
        <v>0</v>
      </c>
      <c r="V53" s="174">
        <v>0</v>
      </c>
      <c r="W53" s="105">
        <v>0</v>
      </c>
      <c r="X53" s="105">
        <v>0</v>
      </c>
      <c r="Y53" s="105">
        <v>0</v>
      </c>
      <c r="Z53" s="105">
        <v>0</v>
      </c>
      <c r="AA53" s="105">
        <v>0</v>
      </c>
      <c r="AB53" s="105">
        <v>0</v>
      </c>
      <c r="AC53" s="105">
        <v>0</v>
      </c>
      <c r="AD53" s="105">
        <v>0</v>
      </c>
      <c r="AE53" s="105">
        <v>0</v>
      </c>
      <c r="AF53" s="105">
        <v>0</v>
      </c>
      <c r="AG53" s="175">
        <v>0</v>
      </c>
      <c r="AH53" s="73">
        <f t="shared" ref="AH53:AH59" si="32">SUM(AI53:AT53)</f>
        <v>0</v>
      </c>
      <c r="AI53" s="73"/>
      <c r="AJ53" s="73"/>
      <c r="AK53" s="73"/>
      <c r="AL53" s="73"/>
      <c r="AM53" s="73"/>
      <c r="AN53" s="73"/>
      <c r="AO53" s="73"/>
      <c r="AP53" s="73"/>
      <c r="AQ53" s="73"/>
      <c r="AR53" s="73"/>
      <c r="AS53" s="73"/>
      <c r="AT53" s="73"/>
      <c r="AU53" s="73">
        <f t="shared" si="3"/>
        <v>0</v>
      </c>
      <c r="AV53" s="73">
        <f t="shared" si="4"/>
        <v>0</v>
      </c>
      <c r="AW53" s="73">
        <f t="shared" si="5"/>
        <v>0</v>
      </c>
      <c r="AX53" s="73">
        <f t="shared" si="6"/>
        <v>0</v>
      </c>
      <c r="AY53" s="73">
        <f t="shared" ref="AY53:AY59" si="33">IF($BC53="O",1.05*$AH53,$AH53)</f>
        <v>0</v>
      </c>
      <c r="AZ53" s="73">
        <f t="shared" ref="AZ53:AZ59" si="34">IF($BC53="O",1.05*$AY53,$AY53)</f>
        <v>0</v>
      </c>
      <c r="BA53" s="73">
        <f t="shared" ref="BA53:BA59" si="35">IF($BC53="O",1.05*$AZ53,$AZ53)</f>
        <v>0</v>
      </c>
      <c r="BB53" s="91"/>
      <c r="BC53" s="69" t="s">
        <v>39</v>
      </c>
      <c r="BD53" s="160"/>
      <c r="BE53" s="74">
        <v>0</v>
      </c>
      <c r="BF53" s="74">
        <v>0</v>
      </c>
      <c r="BG53" s="74">
        <v>0</v>
      </c>
      <c r="BH53" s="162">
        <f t="shared" si="8"/>
        <v>0</v>
      </c>
    </row>
    <row r="54" spans="1:60" outlineLevel="1" x14ac:dyDescent="0.3">
      <c r="A54" s="71" t="s">
        <v>127</v>
      </c>
      <c r="B54" s="149" t="s">
        <v>125</v>
      </c>
      <c r="C54" s="149" t="s">
        <v>31</v>
      </c>
      <c r="D54" s="150">
        <v>5105150</v>
      </c>
      <c r="E54" s="150" t="s">
        <v>126</v>
      </c>
      <c r="F54" s="173">
        <v>0</v>
      </c>
      <c r="G54" s="73">
        <f t="shared" si="30"/>
        <v>0</v>
      </c>
      <c r="H54" s="74">
        <f>IFERROR(INDEX('[1]2024'!$A:$Q,MATCH($A$3&amp;$D54,'[1]2024'!$B:$B,0),MATCH(H$4,'[1]2024'!$2:$2,0)),0)+IFERROR(INDEX('[1]2024'!$A:$Q,MATCH($B$3&amp;$D54,'[1]2024'!$B:$B,0),MATCH(H$4,'[1]2024'!$2:$2,0)),0)++IFERROR(INDEX('[1]2024'!$A:$Q,MATCH($C$3&amp;$D54,'[1]2024'!$B:$B,0),MATCH(H$4,'[1]2024'!$2:$2,0)),0)++IFERROR(INDEX('[1]2024'!$A:$Q,MATCH($D$3&amp;$D54,'[1]2024'!$B:$B,0),MATCH(H$4,'[1]2024'!$2:$2,0)),0)</f>
        <v>0</v>
      </c>
      <c r="I54" s="74">
        <f>IFERROR(INDEX('[1]2024'!$A:$Q,MATCH($A$3&amp;$D54,'[1]2024'!$B:$B,0),MATCH(I$4,'[1]2024'!$2:$2,0)),0)+IFERROR(INDEX('[1]2024'!$A:$Q,MATCH($B$3&amp;$D54,'[1]2024'!$B:$B,0),MATCH(I$4,'[1]2024'!$2:$2,0)),0)++IFERROR(INDEX('[1]2024'!$A:$Q,MATCH($C$3&amp;$D54,'[1]2024'!$B:$B,0),MATCH(I$4,'[1]2024'!$2:$2,0)),0)++IFERROR(INDEX('[1]2024'!$A:$Q,MATCH($D$3&amp;$D54,'[1]2024'!$B:$B,0),MATCH(I$4,'[1]2024'!$2:$2,0)),0)</f>
        <v>0</v>
      </c>
      <c r="J54" s="74">
        <f>IFERROR(INDEX('[1]2024'!$A:$Q,MATCH($A$3&amp;$D54,'[1]2024'!$B:$B,0),MATCH(J$4,'[1]2024'!$2:$2,0)),0)+IFERROR(INDEX('[1]2024'!$A:$Q,MATCH($B$3&amp;$D54,'[1]2024'!$B:$B,0),MATCH(J$4,'[1]2024'!$2:$2,0)),0)++IFERROR(INDEX('[1]2024'!$A:$Q,MATCH($C$3&amp;$D54,'[1]2024'!$B:$B,0),MATCH(J$4,'[1]2024'!$2:$2,0)),0)++IFERROR(INDEX('[1]2024'!$A:$Q,MATCH($D$3&amp;$D54,'[1]2024'!$B:$B,0),MATCH(J$4,'[1]2024'!$2:$2,0)),0)</f>
        <v>0</v>
      </c>
      <c r="K54" s="74">
        <f>IFERROR(INDEX('[1]2024'!$A:$Q,MATCH($A$3&amp;$D54,'[1]2024'!$B:$B,0),MATCH(K$4,'[1]2024'!$2:$2,0)),0)+IFERROR(INDEX('[1]2024'!$A:$Q,MATCH($B$3&amp;$D54,'[1]2024'!$B:$B,0),MATCH(K$4,'[1]2024'!$2:$2,0)),0)++IFERROR(INDEX('[1]2024'!$A:$Q,MATCH($C$3&amp;$D54,'[1]2024'!$B:$B,0),MATCH(K$4,'[1]2024'!$2:$2,0)),0)++IFERROR(INDEX('[1]2024'!$A:$Q,MATCH($D$3&amp;$D54,'[1]2024'!$B:$B,0),MATCH(K$4,'[1]2024'!$2:$2,0)),0)</f>
        <v>0</v>
      </c>
      <c r="L54" s="74">
        <f>IFERROR(INDEX('[1]2024'!$A:$Q,MATCH($A$3&amp;$D54,'[1]2024'!$B:$B,0),MATCH(L$4,'[1]2024'!$2:$2,0)),0)+IFERROR(INDEX('[1]2024'!$A:$Q,MATCH($B$3&amp;$D54,'[1]2024'!$B:$B,0),MATCH(L$4,'[1]2024'!$2:$2,0)),0)++IFERROR(INDEX('[1]2024'!$A:$Q,MATCH($C$3&amp;$D54,'[1]2024'!$B:$B,0),MATCH(L$4,'[1]2024'!$2:$2,0)),0)++IFERROR(INDEX('[1]2024'!$A:$Q,MATCH($D$3&amp;$D54,'[1]2024'!$B:$B,0),MATCH(L$4,'[1]2024'!$2:$2,0)),0)</f>
        <v>0</v>
      </c>
      <c r="M54" s="74">
        <f>IFERROR(INDEX('[1]2024'!$A:$Q,MATCH($A$3&amp;$D54,'[1]2024'!$B:$B,0),MATCH(M$4,'[1]2024'!$2:$2,0)),0)+IFERROR(INDEX('[1]2024'!$A:$Q,MATCH($B$3&amp;$D54,'[1]2024'!$B:$B,0),MATCH(M$4,'[1]2024'!$2:$2,0)),0)++IFERROR(INDEX('[1]2024'!$A:$Q,MATCH($C$3&amp;$D54,'[1]2024'!$B:$B,0),MATCH(M$4,'[1]2024'!$2:$2,0)),0)++IFERROR(INDEX('[1]2024'!$A:$Q,MATCH($D$3&amp;$D54,'[1]2024'!$B:$B,0),MATCH(M$4,'[1]2024'!$2:$2,0)),0)</f>
        <v>0</v>
      </c>
      <c r="N54" s="74">
        <f>IFERROR(INDEX('[1]2024'!$A:$Q,MATCH($A$3&amp;$D54,'[1]2024'!$B:$B,0),MATCH(N$4,'[1]2024'!$2:$2,0)),0)+IFERROR(INDEX('[1]2024'!$A:$Q,MATCH($B$3&amp;$D54,'[1]2024'!$B:$B,0),MATCH(N$4,'[1]2024'!$2:$2,0)),0)++IFERROR(INDEX('[1]2024'!$A:$Q,MATCH($C$3&amp;$D54,'[1]2024'!$B:$B,0),MATCH(N$4,'[1]2024'!$2:$2,0)),0)++IFERROR(INDEX('[1]2024'!$A:$Q,MATCH($D$3&amp;$D54,'[1]2024'!$B:$B,0),MATCH(N$4,'[1]2024'!$2:$2,0)),0)</f>
        <v>0</v>
      </c>
      <c r="O54" s="74">
        <f>IFERROR(INDEX('[1]2024'!$A:$Q,MATCH($A$3&amp;$D54,'[1]2024'!$B:$B,0),MATCH(O$4,'[1]2024'!$2:$2,0)),0)+IFERROR(INDEX('[1]2024'!$A:$Q,MATCH($B$3&amp;$D54,'[1]2024'!$B:$B,0),MATCH(O$4,'[1]2024'!$2:$2,0)),0)++IFERROR(INDEX('[1]2024'!$A:$Q,MATCH($C$3&amp;$D54,'[1]2024'!$B:$B,0),MATCH(O$4,'[1]2024'!$2:$2,0)),0)++IFERROR(INDEX('[1]2024'!$A:$Q,MATCH($D$3&amp;$D54,'[1]2024'!$B:$B,0),MATCH(O$4,'[1]2024'!$2:$2,0)),0)</f>
        <v>0</v>
      </c>
      <c r="P54" s="74">
        <f>IFERROR(INDEX('[1]2024'!$A:$Q,MATCH($A$3&amp;$D54,'[1]2024'!$B:$B,0),MATCH(P$4,'[1]2024'!$2:$2,0)),0)+IFERROR(INDEX('[1]2024'!$A:$Q,MATCH($B$3&amp;$D54,'[1]2024'!$B:$B,0),MATCH(P$4,'[1]2024'!$2:$2,0)),0)++IFERROR(INDEX('[1]2024'!$A:$Q,MATCH($C$3&amp;$D54,'[1]2024'!$B:$B,0),MATCH(P$4,'[1]2024'!$2:$2,0)),0)++IFERROR(INDEX('[1]2024'!$A:$Q,MATCH($D$3&amp;$D54,'[1]2024'!$B:$B,0),MATCH(P$4,'[1]2024'!$2:$2,0)),0)</f>
        <v>0</v>
      </c>
      <c r="Q54" s="74">
        <f>IFERROR(INDEX('[1]2024'!$A:$Q,MATCH($A$3&amp;$D54,'[1]2024'!$B:$B,0),MATCH(Q$4,'[1]2024'!$2:$2,0)),0)+IFERROR(INDEX('[1]2024'!$A:$Q,MATCH($B$3&amp;$D54,'[1]2024'!$B:$B,0),MATCH(Q$4,'[1]2024'!$2:$2,0)),0)++IFERROR(INDEX('[1]2024'!$A:$Q,MATCH($C$3&amp;$D54,'[1]2024'!$B:$B,0),MATCH(Q$4,'[1]2024'!$2:$2,0)),0)++IFERROR(INDEX('[1]2024'!$A:$Q,MATCH($D$3&amp;$D54,'[1]2024'!$B:$B,0),MATCH(Q$4,'[1]2024'!$2:$2,0)),0)</f>
        <v>0</v>
      </c>
      <c r="R54" s="74">
        <f>IFERROR(INDEX('[1]2024'!$A:$Q,MATCH($A$3&amp;$D54,'[1]2024'!$B:$B,0),MATCH(R$4,'[1]2024'!$2:$2,0)),0)+IFERROR(INDEX('[1]2024'!$A:$Q,MATCH($B$3&amp;$D54,'[1]2024'!$B:$B,0),MATCH(R$4,'[1]2024'!$2:$2,0)),0)++IFERROR(INDEX('[1]2024'!$A:$Q,MATCH($C$3&amp;$D54,'[1]2024'!$B:$B,0),MATCH(R$4,'[1]2024'!$2:$2,0)),0)++IFERROR(INDEX('[1]2024'!$A:$Q,MATCH($D$3&amp;$D54,'[1]2024'!$B:$B,0),MATCH(R$4,'[1]2024'!$2:$2,0)),0)</f>
        <v>0</v>
      </c>
      <c r="S54" s="74">
        <f>IFERROR(INDEX('[1]2024'!$A:$Q,MATCH($A$3&amp;$D54,'[1]2024'!$B:$B,0),MATCH(S$4,'[1]2024'!$2:$2,0)),0)+IFERROR(INDEX('[1]2024'!$A:$Q,MATCH($B$3&amp;$D54,'[1]2024'!$B:$B,0),MATCH(S$4,'[1]2024'!$2:$2,0)),0)++IFERROR(INDEX('[1]2024'!$A:$Q,MATCH($C$3&amp;$D54,'[1]2024'!$B:$B,0),MATCH(S$4,'[1]2024'!$2:$2,0)),0)++IFERROR(INDEX('[1]2024'!$A:$Q,MATCH($D$3&amp;$D54,'[1]2024'!$B:$B,0),MATCH(S$4,'[1]2024'!$2:$2,0)),0)</f>
        <v>0</v>
      </c>
      <c r="T54" s="75">
        <v>0</v>
      </c>
      <c r="U54" s="73">
        <f t="shared" si="31"/>
        <v>0</v>
      </c>
      <c r="V54" s="174">
        <v>0</v>
      </c>
      <c r="W54" s="105">
        <v>0</v>
      </c>
      <c r="X54" s="105">
        <v>0</v>
      </c>
      <c r="Y54" s="105">
        <v>0</v>
      </c>
      <c r="Z54" s="105">
        <v>0</v>
      </c>
      <c r="AA54" s="105">
        <v>0</v>
      </c>
      <c r="AB54" s="105">
        <v>0</v>
      </c>
      <c r="AC54" s="105">
        <v>0</v>
      </c>
      <c r="AD54" s="105">
        <v>0</v>
      </c>
      <c r="AE54" s="105">
        <v>0</v>
      </c>
      <c r="AF54" s="105">
        <v>0</v>
      </c>
      <c r="AG54" s="175">
        <v>0</v>
      </c>
      <c r="AH54" s="73">
        <f t="shared" si="32"/>
        <v>0</v>
      </c>
      <c r="AI54" s="73"/>
      <c r="AJ54" s="73"/>
      <c r="AK54" s="73"/>
      <c r="AL54" s="73"/>
      <c r="AM54" s="73"/>
      <c r="AN54" s="73"/>
      <c r="AO54" s="73"/>
      <c r="AP54" s="73"/>
      <c r="AQ54" s="73"/>
      <c r="AR54" s="73"/>
      <c r="AS54" s="73"/>
      <c r="AT54" s="73"/>
      <c r="AU54" s="73">
        <f t="shared" si="3"/>
        <v>0</v>
      </c>
      <c r="AV54" s="73">
        <f t="shared" si="4"/>
        <v>0</v>
      </c>
      <c r="AW54" s="73">
        <f t="shared" si="5"/>
        <v>0</v>
      </c>
      <c r="AX54" s="73">
        <f t="shared" si="6"/>
        <v>0</v>
      </c>
      <c r="AY54" s="73">
        <f t="shared" si="33"/>
        <v>0</v>
      </c>
      <c r="AZ54" s="73">
        <f t="shared" si="34"/>
        <v>0</v>
      </c>
      <c r="BA54" s="73">
        <f t="shared" si="35"/>
        <v>0</v>
      </c>
      <c r="BB54" s="91"/>
      <c r="BC54" s="69" t="s">
        <v>39</v>
      </c>
      <c r="BD54" s="160"/>
      <c r="BE54" s="74">
        <v>0</v>
      </c>
      <c r="BF54" s="74">
        <v>0</v>
      </c>
      <c r="BG54" s="74">
        <v>0</v>
      </c>
      <c r="BH54" s="162">
        <f t="shared" si="8"/>
        <v>0</v>
      </c>
    </row>
    <row r="55" spans="1:60" outlineLevel="1" x14ac:dyDescent="0.3">
      <c r="A55" s="71" t="s">
        <v>128</v>
      </c>
      <c r="B55" s="149" t="s">
        <v>129</v>
      </c>
      <c r="C55" s="149" t="s">
        <v>31</v>
      </c>
      <c r="D55" s="150">
        <v>5105140</v>
      </c>
      <c r="E55" s="150" t="s">
        <v>130</v>
      </c>
      <c r="F55" s="173">
        <v>0</v>
      </c>
      <c r="G55" s="73">
        <f t="shared" si="30"/>
        <v>0</v>
      </c>
      <c r="H55" s="74">
        <f>IFERROR(INDEX('[1]2024'!$A:$Q,MATCH($A$3&amp;$D55,'[1]2024'!$B:$B,0),MATCH(H$4,'[1]2024'!$2:$2,0)),0)+IFERROR(INDEX('[1]2024'!$A:$Q,MATCH($B$3&amp;$D55,'[1]2024'!$B:$B,0),MATCH(H$4,'[1]2024'!$2:$2,0)),0)++IFERROR(INDEX('[1]2024'!$A:$Q,MATCH($C$3&amp;$D55,'[1]2024'!$B:$B,0),MATCH(H$4,'[1]2024'!$2:$2,0)),0)++IFERROR(INDEX('[1]2024'!$A:$Q,MATCH($D$3&amp;$D55,'[1]2024'!$B:$B,0),MATCH(H$4,'[1]2024'!$2:$2,0)),0)</f>
        <v>0</v>
      </c>
      <c r="I55" s="74">
        <f>IFERROR(INDEX('[1]2024'!$A:$Q,MATCH($A$3&amp;$D55,'[1]2024'!$B:$B,0),MATCH(I$4,'[1]2024'!$2:$2,0)),0)+IFERROR(INDEX('[1]2024'!$A:$Q,MATCH($B$3&amp;$D55,'[1]2024'!$B:$B,0),MATCH(I$4,'[1]2024'!$2:$2,0)),0)++IFERROR(INDEX('[1]2024'!$A:$Q,MATCH($C$3&amp;$D55,'[1]2024'!$B:$B,0),MATCH(I$4,'[1]2024'!$2:$2,0)),0)++IFERROR(INDEX('[1]2024'!$A:$Q,MATCH($D$3&amp;$D55,'[1]2024'!$B:$B,0),MATCH(I$4,'[1]2024'!$2:$2,0)),0)</f>
        <v>0</v>
      </c>
      <c r="J55" s="74">
        <f>IFERROR(INDEX('[1]2024'!$A:$Q,MATCH($A$3&amp;$D55,'[1]2024'!$B:$B,0),MATCH(J$4,'[1]2024'!$2:$2,0)),0)+IFERROR(INDEX('[1]2024'!$A:$Q,MATCH($B$3&amp;$D55,'[1]2024'!$B:$B,0),MATCH(J$4,'[1]2024'!$2:$2,0)),0)++IFERROR(INDEX('[1]2024'!$A:$Q,MATCH($C$3&amp;$D55,'[1]2024'!$B:$B,0),MATCH(J$4,'[1]2024'!$2:$2,0)),0)++IFERROR(INDEX('[1]2024'!$A:$Q,MATCH($D$3&amp;$D55,'[1]2024'!$B:$B,0),MATCH(J$4,'[1]2024'!$2:$2,0)),0)</f>
        <v>0</v>
      </c>
      <c r="K55" s="74">
        <f>IFERROR(INDEX('[1]2024'!$A:$Q,MATCH($A$3&amp;$D55,'[1]2024'!$B:$B,0),MATCH(K$4,'[1]2024'!$2:$2,0)),0)+IFERROR(INDEX('[1]2024'!$A:$Q,MATCH($B$3&amp;$D55,'[1]2024'!$B:$B,0),MATCH(K$4,'[1]2024'!$2:$2,0)),0)++IFERROR(INDEX('[1]2024'!$A:$Q,MATCH($C$3&amp;$D55,'[1]2024'!$B:$B,0),MATCH(K$4,'[1]2024'!$2:$2,0)),0)++IFERROR(INDEX('[1]2024'!$A:$Q,MATCH($D$3&amp;$D55,'[1]2024'!$B:$B,0),MATCH(K$4,'[1]2024'!$2:$2,0)),0)</f>
        <v>0</v>
      </c>
      <c r="L55" s="74">
        <f>IFERROR(INDEX('[1]2024'!$A:$Q,MATCH($A$3&amp;$D55,'[1]2024'!$B:$B,0),MATCH(L$4,'[1]2024'!$2:$2,0)),0)+IFERROR(INDEX('[1]2024'!$A:$Q,MATCH($B$3&amp;$D55,'[1]2024'!$B:$B,0),MATCH(L$4,'[1]2024'!$2:$2,0)),0)++IFERROR(INDEX('[1]2024'!$A:$Q,MATCH($C$3&amp;$D55,'[1]2024'!$B:$B,0),MATCH(L$4,'[1]2024'!$2:$2,0)),0)++IFERROR(INDEX('[1]2024'!$A:$Q,MATCH($D$3&amp;$D55,'[1]2024'!$B:$B,0),MATCH(L$4,'[1]2024'!$2:$2,0)),0)</f>
        <v>0</v>
      </c>
      <c r="M55" s="74">
        <f>IFERROR(INDEX('[1]2024'!$A:$Q,MATCH($A$3&amp;$D55,'[1]2024'!$B:$B,0),MATCH(M$4,'[1]2024'!$2:$2,0)),0)+IFERROR(INDEX('[1]2024'!$A:$Q,MATCH($B$3&amp;$D55,'[1]2024'!$B:$B,0),MATCH(M$4,'[1]2024'!$2:$2,0)),0)++IFERROR(INDEX('[1]2024'!$A:$Q,MATCH($C$3&amp;$D55,'[1]2024'!$B:$B,0),MATCH(M$4,'[1]2024'!$2:$2,0)),0)++IFERROR(INDEX('[1]2024'!$A:$Q,MATCH($D$3&amp;$D55,'[1]2024'!$B:$B,0),MATCH(M$4,'[1]2024'!$2:$2,0)),0)</f>
        <v>0</v>
      </c>
      <c r="N55" s="74">
        <f>IFERROR(INDEX('[1]2024'!$A:$Q,MATCH($A$3&amp;$D55,'[1]2024'!$B:$B,0),MATCH(N$4,'[1]2024'!$2:$2,0)),0)+IFERROR(INDEX('[1]2024'!$A:$Q,MATCH($B$3&amp;$D55,'[1]2024'!$B:$B,0),MATCH(N$4,'[1]2024'!$2:$2,0)),0)++IFERROR(INDEX('[1]2024'!$A:$Q,MATCH($C$3&amp;$D55,'[1]2024'!$B:$B,0),MATCH(N$4,'[1]2024'!$2:$2,0)),0)++IFERROR(INDEX('[1]2024'!$A:$Q,MATCH($D$3&amp;$D55,'[1]2024'!$B:$B,0),MATCH(N$4,'[1]2024'!$2:$2,0)),0)</f>
        <v>0</v>
      </c>
      <c r="O55" s="74">
        <f>IFERROR(INDEX('[1]2024'!$A:$Q,MATCH($A$3&amp;$D55,'[1]2024'!$B:$B,0),MATCH(O$4,'[1]2024'!$2:$2,0)),0)+IFERROR(INDEX('[1]2024'!$A:$Q,MATCH($B$3&amp;$D55,'[1]2024'!$B:$B,0),MATCH(O$4,'[1]2024'!$2:$2,0)),0)++IFERROR(INDEX('[1]2024'!$A:$Q,MATCH($C$3&amp;$D55,'[1]2024'!$B:$B,0),MATCH(O$4,'[1]2024'!$2:$2,0)),0)++IFERROR(INDEX('[1]2024'!$A:$Q,MATCH($D$3&amp;$D55,'[1]2024'!$B:$B,0),MATCH(O$4,'[1]2024'!$2:$2,0)),0)</f>
        <v>0</v>
      </c>
      <c r="P55" s="74">
        <f>IFERROR(INDEX('[1]2024'!$A:$Q,MATCH($A$3&amp;$D55,'[1]2024'!$B:$B,0),MATCH(P$4,'[1]2024'!$2:$2,0)),0)+IFERROR(INDEX('[1]2024'!$A:$Q,MATCH($B$3&amp;$D55,'[1]2024'!$B:$B,0),MATCH(P$4,'[1]2024'!$2:$2,0)),0)++IFERROR(INDEX('[1]2024'!$A:$Q,MATCH($C$3&amp;$D55,'[1]2024'!$B:$B,0),MATCH(P$4,'[1]2024'!$2:$2,0)),0)++IFERROR(INDEX('[1]2024'!$A:$Q,MATCH($D$3&amp;$D55,'[1]2024'!$B:$B,0),MATCH(P$4,'[1]2024'!$2:$2,0)),0)</f>
        <v>0</v>
      </c>
      <c r="Q55" s="74">
        <f>IFERROR(INDEX('[1]2024'!$A:$Q,MATCH($A$3&amp;$D55,'[1]2024'!$B:$B,0),MATCH(Q$4,'[1]2024'!$2:$2,0)),0)+IFERROR(INDEX('[1]2024'!$A:$Q,MATCH($B$3&amp;$D55,'[1]2024'!$B:$B,0),MATCH(Q$4,'[1]2024'!$2:$2,0)),0)++IFERROR(INDEX('[1]2024'!$A:$Q,MATCH($C$3&amp;$D55,'[1]2024'!$B:$B,0),MATCH(Q$4,'[1]2024'!$2:$2,0)),0)++IFERROR(INDEX('[1]2024'!$A:$Q,MATCH($D$3&amp;$D55,'[1]2024'!$B:$B,0),MATCH(Q$4,'[1]2024'!$2:$2,0)),0)</f>
        <v>0</v>
      </c>
      <c r="R55" s="74">
        <f>IFERROR(INDEX('[1]2024'!$A:$Q,MATCH($A$3&amp;$D55,'[1]2024'!$B:$B,0),MATCH(R$4,'[1]2024'!$2:$2,0)),0)+IFERROR(INDEX('[1]2024'!$A:$Q,MATCH($B$3&amp;$D55,'[1]2024'!$B:$B,0),MATCH(R$4,'[1]2024'!$2:$2,0)),0)++IFERROR(INDEX('[1]2024'!$A:$Q,MATCH($C$3&amp;$D55,'[1]2024'!$B:$B,0),MATCH(R$4,'[1]2024'!$2:$2,0)),0)++IFERROR(INDEX('[1]2024'!$A:$Q,MATCH($D$3&amp;$D55,'[1]2024'!$B:$B,0),MATCH(R$4,'[1]2024'!$2:$2,0)),0)</f>
        <v>0</v>
      </c>
      <c r="S55" s="74">
        <f>IFERROR(INDEX('[1]2024'!$A:$Q,MATCH($A$3&amp;$D55,'[1]2024'!$B:$B,0),MATCH(S$4,'[1]2024'!$2:$2,0)),0)+IFERROR(INDEX('[1]2024'!$A:$Q,MATCH($B$3&amp;$D55,'[1]2024'!$B:$B,0),MATCH(S$4,'[1]2024'!$2:$2,0)),0)++IFERROR(INDEX('[1]2024'!$A:$Q,MATCH($C$3&amp;$D55,'[1]2024'!$B:$B,0),MATCH(S$4,'[1]2024'!$2:$2,0)),0)++IFERROR(INDEX('[1]2024'!$A:$Q,MATCH($D$3&amp;$D55,'[1]2024'!$B:$B,0),MATCH(S$4,'[1]2024'!$2:$2,0)),0)</f>
        <v>0</v>
      </c>
      <c r="T55" s="75">
        <v>0</v>
      </c>
      <c r="U55" s="73">
        <f t="shared" si="31"/>
        <v>0</v>
      </c>
      <c r="V55" s="174">
        <v>0</v>
      </c>
      <c r="W55" s="105">
        <v>0</v>
      </c>
      <c r="X55" s="105">
        <v>0</v>
      </c>
      <c r="Y55" s="105">
        <v>0</v>
      </c>
      <c r="Z55" s="105">
        <v>0</v>
      </c>
      <c r="AA55" s="105">
        <v>0</v>
      </c>
      <c r="AB55" s="105">
        <v>0</v>
      </c>
      <c r="AC55" s="105">
        <v>0</v>
      </c>
      <c r="AD55" s="105">
        <v>0</v>
      </c>
      <c r="AE55" s="105">
        <v>0</v>
      </c>
      <c r="AF55" s="105">
        <v>0</v>
      </c>
      <c r="AG55" s="175">
        <v>0</v>
      </c>
      <c r="AH55" s="73">
        <f t="shared" si="32"/>
        <v>0</v>
      </c>
      <c r="AI55" s="73"/>
      <c r="AJ55" s="73"/>
      <c r="AK55" s="73"/>
      <c r="AL55" s="73"/>
      <c r="AM55" s="73"/>
      <c r="AN55" s="73"/>
      <c r="AO55" s="73"/>
      <c r="AP55" s="73"/>
      <c r="AQ55" s="73"/>
      <c r="AR55" s="73"/>
      <c r="AS55" s="73"/>
      <c r="AT55" s="73"/>
      <c r="AU55" s="73">
        <f t="shared" si="3"/>
        <v>0</v>
      </c>
      <c r="AV55" s="73">
        <f t="shared" si="4"/>
        <v>0</v>
      </c>
      <c r="AW55" s="73">
        <f t="shared" si="5"/>
        <v>0</v>
      </c>
      <c r="AX55" s="73">
        <f t="shared" si="6"/>
        <v>0</v>
      </c>
      <c r="AY55" s="73">
        <f t="shared" si="33"/>
        <v>0</v>
      </c>
      <c r="AZ55" s="73">
        <f t="shared" si="34"/>
        <v>0</v>
      </c>
      <c r="BA55" s="73">
        <f t="shared" si="35"/>
        <v>0</v>
      </c>
      <c r="BB55" s="91"/>
      <c r="BC55" s="69" t="s">
        <v>39</v>
      </c>
      <c r="BD55" s="160"/>
      <c r="BE55" s="74">
        <v>0</v>
      </c>
      <c r="BF55" s="74">
        <v>0</v>
      </c>
      <c r="BG55" s="74">
        <v>0</v>
      </c>
      <c r="BH55" s="162">
        <f t="shared" si="8"/>
        <v>0</v>
      </c>
    </row>
    <row r="56" spans="1:60" outlineLevel="1" x14ac:dyDescent="0.3">
      <c r="A56" s="71" t="s">
        <v>131</v>
      </c>
      <c r="B56" s="149" t="s">
        <v>125</v>
      </c>
      <c r="C56" s="149" t="s">
        <v>31</v>
      </c>
      <c r="D56" s="150">
        <v>5105130</v>
      </c>
      <c r="E56" s="150" t="s">
        <v>126</v>
      </c>
      <c r="F56" s="173">
        <v>0</v>
      </c>
      <c r="G56" s="73">
        <f t="shared" si="30"/>
        <v>0</v>
      </c>
      <c r="H56" s="74">
        <f>IFERROR(INDEX('[1]2024'!$A:$Q,MATCH($A$3&amp;$D56,'[1]2024'!$B:$B,0),MATCH(H$4,'[1]2024'!$2:$2,0)),0)+IFERROR(INDEX('[1]2024'!$A:$Q,MATCH($B$3&amp;$D56,'[1]2024'!$B:$B,0),MATCH(H$4,'[1]2024'!$2:$2,0)),0)++IFERROR(INDEX('[1]2024'!$A:$Q,MATCH($C$3&amp;$D56,'[1]2024'!$B:$B,0),MATCH(H$4,'[1]2024'!$2:$2,0)),0)++IFERROR(INDEX('[1]2024'!$A:$Q,MATCH($D$3&amp;$D56,'[1]2024'!$B:$B,0),MATCH(H$4,'[1]2024'!$2:$2,0)),0)</f>
        <v>0</v>
      </c>
      <c r="I56" s="74">
        <f>IFERROR(INDEX('[1]2024'!$A:$Q,MATCH($A$3&amp;$D56,'[1]2024'!$B:$B,0),MATCH(I$4,'[1]2024'!$2:$2,0)),0)+IFERROR(INDEX('[1]2024'!$A:$Q,MATCH($B$3&amp;$D56,'[1]2024'!$B:$B,0),MATCH(I$4,'[1]2024'!$2:$2,0)),0)++IFERROR(INDEX('[1]2024'!$A:$Q,MATCH($C$3&amp;$D56,'[1]2024'!$B:$B,0),MATCH(I$4,'[1]2024'!$2:$2,0)),0)++IFERROR(INDEX('[1]2024'!$A:$Q,MATCH($D$3&amp;$D56,'[1]2024'!$B:$B,0),MATCH(I$4,'[1]2024'!$2:$2,0)),0)</f>
        <v>0</v>
      </c>
      <c r="J56" s="74">
        <f>IFERROR(INDEX('[1]2024'!$A:$Q,MATCH($A$3&amp;$D56,'[1]2024'!$B:$B,0),MATCH(J$4,'[1]2024'!$2:$2,0)),0)+IFERROR(INDEX('[1]2024'!$A:$Q,MATCH($B$3&amp;$D56,'[1]2024'!$B:$B,0),MATCH(J$4,'[1]2024'!$2:$2,0)),0)++IFERROR(INDEX('[1]2024'!$A:$Q,MATCH($C$3&amp;$D56,'[1]2024'!$B:$B,0),MATCH(J$4,'[1]2024'!$2:$2,0)),0)++IFERROR(INDEX('[1]2024'!$A:$Q,MATCH($D$3&amp;$D56,'[1]2024'!$B:$B,0),MATCH(J$4,'[1]2024'!$2:$2,0)),0)</f>
        <v>0</v>
      </c>
      <c r="K56" s="74">
        <f>IFERROR(INDEX('[1]2024'!$A:$Q,MATCH($A$3&amp;$D56,'[1]2024'!$B:$B,0),MATCH(K$4,'[1]2024'!$2:$2,0)),0)+IFERROR(INDEX('[1]2024'!$A:$Q,MATCH($B$3&amp;$D56,'[1]2024'!$B:$B,0),MATCH(K$4,'[1]2024'!$2:$2,0)),0)++IFERROR(INDEX('[1]2024'!$A:$Q,MATCH($C$3&amp;$D56,'[1]2024'!$B:$B,0),MATCH(K$4,'[1]2024'!$2:$2,0)),0)++IFERROR(INDEX('[1]2024'!$A:$Q,MATCH($D$3&amp;$D56,'[1]2024'!$B:$B,0),MATCH(K$4,'[1]2024'!$2:$2,0)),0)</f>
        <v>0</v>
      </c>
      <c r="L56" s="74">
        <f>IFERROR(INDEX('[1]2024'!$A:$Q,MATCH($A$3&amp;$D56,'[1]2024'!$B:$B,0),MATCH(L$4,'[1]2024'!$2:$2,0)),0)+IFERROR(INDEX('[1]2024'!$A:$Q,MATCH($B$3&amp;$D56,'[1]2024'!$B:$B,0),MATCH(L$4,'[1]2024'!$2:$2,0)),0)++IFERROR(INDEX('[1]2024'!$A:$Q,MATCH($C$3&amp;$D56,'[1]2024'!$B:$B,0),MATCH(L$4,'[1]2024'!$2:$2,0)),0)++IFERROR(INDEX('[1]2024'!$A:$Q,MATCH($D$3&amp;$D56,'[1]2024'!$B:$B,0),MATCH(L$4,'[1]2024'!$2:$2,0)),0)</f>
        <v>0</v>
      </c>
      <c r="M56" s="74">
        <f>IFERROR(INDEX('[1]2024'!$A:$Q,MATCH($A$3&amp;$D56,'[1]2024'!$B:$B,0),MATCH(M$4,'[1]2024'!$2:$2,0)),0)+IFERROR(INDEX('[1]2024'!$A:$Q,MATCH($B$3&amp;$D56,'[1]2024'!$B:$B,0),MATCH(M$4,'[1]2024'!$2:$2,0)),0)++IFERROR(INDEX('[1]2024'!$A:$Q,MATCH($C$3&amp;$D56,'[1]2024'!$B:$B,0),MATCH(M$4,'[1]2024'!$2:$2,0)),0)++IFERROR(INDEX('[1]2024'!$A:$Q,MATCH($D$3&amp;$D56,'[1]2024'!$B:$B,0),MATCH(M$4,'[1]2024'!$2:$2,0)),0)</f>
        <v>0</v>
      </c>
      <c r="N56" s="74">
        <f>IFERROR(INDEX('[1]2024'!$A:$Q,MATCH($A$3&amp;$D56,'[1]2024'!$B:$B,0),MATCH(N$4,'[1]2024'!$2:$2,0)),0)+IFERROR(INDEX('[1]2024'!$A:$Q,MATCH($B$3&amp;$D56,'[1]2024'!$B:$B,0),MATCH(N$4,'[1]2024'!$2:$2,0)),0)++IFERROR(INDEX('[1]2024'!$A:$Q,MATCH($C$3&amp;$D56,'[1]2024'!$B:$B,0),MATCH(N$4,'[1]2024'!$2:$2,0)),0)++IFERROR(INDEX('[1]2024'!$A:$Q,MATCH($D$3&amp;$D56,'[1]2024'!$B:$B,0),MATCH(N$4,'[1]2024'!$2:$2,0)),0)</f>
        <v>0</v>
      </c>
      <c r="O56" s="74">
        <f>IFERROR(INDEX('[1]2024'!$A:$Q,MATCH($A$3&amp;$D56,'[1]2024'!$B:$B,0),MATCH(O$4,'[1]2024'!$2:$2,0)),0)+IFERROR(INDEX('[1]2024'!$A:$Q,MATCH($B$3&amp;$D56,'[1]2024'!$B:$B,0),MATCH(O$4,'[1]2024'!$2:$2,0)),0)++IFERROR(INDEX('[1]2024'!$A:$Q,MATCH($C$3&amp;$D56,'[1]2024'!$B:$B,0),MATCH(O$4,'[1]2024'!$2:$2,0)),0)++IFERROR(INDEX('[1]2024'!$A:$Q,MATCH($D$3&amp;$D56,'[1]2024'!$B:$B,0),MATCH(O$4,'[1]2024'!$2:$2,0)),0)</f>
        <v>0</v>
      </c>
      <c r="P56" s="74">
        <f>IFERROR(INDEX('[1]2024'!$A:$Q,MATCH($A$3&amp;$D56,'[1]2024'!$B:$B,0),MATCH(P$4,'[1]2024'!$2:$2,0)),0)+IFERROR(INDEX('[1]2024'!$A:$Q,MATCH($B$3&amp;$D56,'[1]2024'!$B:$B,0),MATCH(P$4,'[1]2024'!$2:$2,0)),0)++IFERROR(INDEX('[1]2024'!$A:$Q,MATCH($C$3&amp;$D56,'[1]2024'!$B:$B,0),MATCH(P$4,'[1]2024'!$2:$2,0)),0)++IFERROR(INDEX('[1]2024'!$A:$Q,MATCH($D$3&amp;$D56,'[1]2024'!$B:$B,0),MATCH(P$4,'[1]2024'!$2:$2,0)),0)</f>
        <v>0</v>
      </c>
      <c r="Q56" s="74">
        <f>IFERROR(INDEX('[1]2024'!$A:$Q,MATCH($A$3&amp;$D56,'[1]2024'!$B:$B,0),MATCH(Q$4,'[1]2024'!$2:$2,0)),0)+IFERROR(INDEX('[1]2024'!$A:$Q,MATCH($B$3&amp;$D56,'[1]2024'!$B:$B,0),MATCH(Q$4,'[1]2024'!$2:$2,0)),0)++IFERROR(INDEX('[1]2024'!$A:$Q,MATCH($C$3&amp;$D56,'[1]2024'!$B:$B,0),MATCH(Q$4,'[1]2024'!$2:$2,0)),0)++IFERROR(INDEX('[1]2024'!$A:$Q,MATCH($D$3&amp;$D56,'[1]2024'!$B:$B,0),MATCH(Q$4,'[1]2024'!$2:$2,0)),0)</f>
        <v>0</v>
      </c>
      <c r="R56" s="74">
        <f>IFERROR(INDEX('[1]2024'!$A:$Q,MATCH($A$3&amp;$D56,'[1]2024'!$B:$B,0),MATCH(R$4,'[1]2024'!$2:$2,0)),0)+IFERROR(INDEX('[1]2024'!$A:$Q,MATCH($B$3&amp;$D56,'[1]2024'!$B:$B,0),MATCH(R$4,'[1]2024'!$2:$2,0)),0)++IFERROR(INDEX('[1]2024'!$A:$Q,MATCH($C$3&amp;$D56,'[1]2024'!$B:$B,0),MATCH(R$4,'[1]2024'!$2:$2,0)),0)++IFERROR(INDEX('[1]2024'!$A:$Q,MATCH($D$3&amp;$D56,'[1]2024'!$B:$B,0),MATCH(R$4,'[1]2024'!$2:$2,0)),0)</f>
        <v>0</v>
      </c>
      <c r="S56" s="74">
        <f>IFERROR(INDEX('[1]2024'!$A:$Q,MATCH($A$3&amp;$D56,'[1]2024'!$B:$B,0),MATCH(S$4,'[1]2024'!$2:$2,0)),0)+IFERROR(INDEX('[1]2024'!$A:$Q,MATCH($B$3&amp;$D56,'[1]2024'!$B:$B,0),MATCH(S$4,'[1]2024'!$2:$2,0)),0)++IFERROR(INDEX('[1]2024'!$A:$Q,MATCH($C$3&amp;$D56,'[1]2024'!$B:$B,0),MATCH(S$4,'[1]2024'!$2:$2,0)),0)++IFERROR(INDEX('[1]2024'!$A:$Q,MATCH($D$3&amp;$D56,'[1]2024'!$B:$B,0),MATCH(S$4,'[1]2024'!$2:$2,0)),0)</f>
        <v>0</v>
      </c>
      <c r="T56" s="75">
        <v>0</v>
      </c>
      <c r="U56" s="73">
        <f t="shared" si="31"/>
        <v>0</v>
      </c>
      <c r="V56" s="174">
        <v>0</v>
      </c>
      <c r="W56" s="105">
        <v>0</v>
      </c>
      <c r="X56" s="105">
        <v>0</v>
      </c>
      <c r="Y56" s="105">
        <v>0</v>
      </c>
      <c r="Z56" s="105">
        <v>0</v>
      </c>
      <c r="AA56" s="105">
        <v>0</v>
      </c>
      <c r="AB56" s="105">
        <v>0</v>
      </c>
      <c r="AC56" s="105">
        <v>0</v>
      </c>
      <c r="AD56" s="105">
        <v>0</v>
      </c>
      <c r="AE56" s="105">
        <v>0</v>
      </c>
      <c r="AF56" s="105">
        <v>0</v>
      </c>
      <c r="AG56" s="175">
        <v>0</v>
      </c>
      <c r="AH56" s="73">
        <f t="shared" si="32"/>
        <v>0</v>
      </c>
      <c r="AI56" s="73"/>
      <c r="AJ56" s="73"/>
      <c r="AK56" s="73"/>
      <c r="AL56" s="73"/>
      <c r="AM56" s="73"/>
      <c r="AN56" s="73"/>
      <c r="AO56" s="73"/>
      <c r="AP56" s="73"/>
      <c r="AQ56" s="73"/>
      <c r="AR56" s="73"/>
      <c r="AS56" s="73"/>
      <c r="AT56" s="73"/>
      <c r="AU56" s="73">
        <f t="shared" si="3"/>
        <v>0</v>
      </c>
      <c r="AV56" s="73">
        <f t="shared" si="4"/>
        <v>0</v>
      </c>
      <c r="AW56" s="73">
        <f t="shared" si="5"/>
        <v>0</v>
      </c>
      <c r="AX56" s="73">
        <f t="shared" si="6"/>
        <v>0</v>
      </c>
      <c r="AY56" s="73">
        <f t="shared" si="33"/>
        <v>0</v>
      </c>
      <c r="AZ56" s="73">
        <f t="shared" si="34"/>
        <v>0</v>
      </c>
      <c r="BA56" s="73">
        <f t="shared" si="35"/>
        <v>0</v>
      </c>
      <c r="BB56" s="91"/>
      <c r="BC56" s="69" t="s">
        <v>39</v>
      </c>
      <c r="BD56" s="160"/>
      <c r="BE56" s="74">
        <v>0</v>
      </c>
      <c r="BF56" s="74">
        <v>0</v>
      </c>
      <c r="BG56" s="74">
        <v>0</v>
      </c>
      <c r="BH56" s="162">
        <f t="shared" si="8"/>
        <v>0</v>
      </c>
    </row>
    <row r="57" spans="1:60" outlineLevel="1" x14ac:dyDescent="0.3">
      <c r="A57" s="71" t="s">
        <v>132</v>
      </c>
      <c r="B57" s="149" t="s">
        <v>125</v>
      </c>
      <c r="C57" s="149" t="s">
        <v>31</v>
      </c>
      <c r="D57" s="150">
        <v>5105120</v>
      </c>
      <c r="E57" s="150" t="s">
        <v>126</v>
      </c>
      <c r="F57" s="173">
        <v>0</v>
      </c>
      <c r="G57" s="73">
        <f t="shared" si="30"/>
        <v>0</v>
      </c>
      <c r="H57" s="74">
        <f>IFERROR(INDEX('[1]2024'!$A:$Q,MATCH($A$3&amp;$D57,'[1]2024'!$B:$B,0),MATCH(H$4,'[1]2024'!$2:$2,0)),0)+IFERROR(INDEX('[1]2024'!$A:$Q,MATCH($B$3&amp;$D57,'[1]2024'!$B:$B,0),MATCH(H$4,'[1]2024'!$2:$2,0)),0)++IFERROR(INDEX('[1]2024'!$A:$Q,MATCH($C$3&amp;$D57,'[1]2024'!$B:$B,0),MATCH(H$4,'[1]2024'!$2:$2,0)),0)++IFERROR(INDEX('[1]2024'!$A:$Q,MATCH($D$3&amp;$D57,'[1]2024'!$B:$B,0),MATCH(H$4,'[1]2024'!$2:$2,0)),0)</f>
        <v>0</v>
      </c>
      <c r="I57" s="74">
        <f>IFERROR(INDEX('[1]2024'!$A:$Q,MATCH($A$3&amp;$D57,'[1]2024'!$B:$B,0),MATCH(I$4,'[1]2024'!$2:$2,0)),0)+IFERROR(INDEX('[1]2024'!$A:$Q,MATCH($B$3&amp;$D57,'[1]2024'!$B:$B,0),MATCH(I$4,'[1]2024'!$2:$2,0)),0)++IFERROR(INDEX('[1]2024'!$A:$Q,MATCH($C$3&amp;$D57,'[1]2024'!$B:$B,0),MATCH(I$4,'[1]2024'!$2:$2,0)),0)++IFERROR(INDEX('[1]2024'!$A:$Q,MATCH($D$3&amp;$D57,'[1]2024'!$B:$B,0),MATCH(I$4,'[1]2024'!$2:$2,0)),0)</f>
        <v>0</v>
      </c>
      <c r="J57" s="74">
        <f>IFERROR(INDEX('[1]2024'!$A:$Q,MATCH($A$3&amp;$D57,'[1]2024'!$B:$B,0),MATCH(J$4,'[1]2024'!$2:$2,0)),0)+IFERROR(INDEX('[1]2024'!$A:$Q,MATCH($B$3&amp;$D57,'[1]2024'!$B:$B,0),MATCH(J$4,'[1]2024'!$2:$2,0)),0)++IFERROR(INDEX('[1]2024'!$A:$Q,MATCH($C$3&amp;$D57,'[1]2024'!$B:$B,0),MATCH(J$4,'[1]2024'!$2:$2,0)),0)++IFERROR(INDEX('[1]2024'!$A:$Q,MATCH($D$3&amp;$D57,'[1]2024'!$B:$B,0),MATCH(J$4,'[1]2024'!$2:$2,0)),0)</f>
        <v>0</v>
      </c>
      <c r="K57" s="74">
        <f>IFERROR(INDEX('[1]2024'!$A:$Q,MATCH($A$3&amp;$D57,'[1]2024'!$B:$B,0),MATCH(K$4,'[1]2024'!$2:$2,0)),0)+IFERROR(INDEX('[1]2024'!$A:$Q,MATCH($B$3&amp;$D57,'[1]2024'!$B:$B,0),MATCH(K$4,'[1]2024'!$2:$2,0)),0)++IFERROR(INDEX('[1]2024'!$A:$Q,MATCH($C$3&amp;$D57,'[1]2024'!$B:$B,0),MATCH(K$4,'[1]2024'!$2:$2,0)),0)++IFERROR(INDEX('[1]2024'!$A:$Q,MATCH($D$3&amp;$D57,'[1]2024'!$B:$B,0),MATCH(K$4,'[1]2024'!$2:$2,0)),0)</f>
        <v>0</v>
      </c>
      <c r="L57" s="74">
        <f>IFERROR(INDEX('[1]2024'!$A:$Q,MATCH($A$3&amp;$D57,'[1]2024'!$B:$B,0),MATCH(L$4,'[1]2024'!$2:$2,0)),0)+IFERROR(INDEX('[1]2024'!$A:$Q,MATCH($B$3&amp;$D57,'[1]2024'!$B:$B,0),MATCH(L$4,'[1]2024'!$2:$2,0)),0)++IFERROR(INDEX('[1]2024'!$A:$Q,MATCH($C$3&amp;$D57,'[1]2024'!$B:$B,0),MATCH(L$4,'[1]2024'!$2:$2,0)),0)++IFERROR(INDEX('[1]2024'!$A:$Q,MATCH($D$3&amp;$D57,'[1]2024'!$B:$B,0),MATCH(L$4,'[1]2024'!$2:$2,0)),0)</f>
        <v>0</v>
      </c>
      <c r="M57" s="74">
        <f>IFERROR(INDEX('[1]2024'!$A:$Q,MATCH($A$3&amp;$D57,'[1]2024'!$B:$B,0),MATCH(M$4,'[1]2024'!$2:$2,0)),0)+IFERROR(INDEX('[1]2024'!$A:$Q,MATCH($B$3&amp;$D57,'[1]2024'!$B:$B,0),MATCH(M$4,'[1]2024'!$2:$2,0)),0)++IFERROR(INDEX('[1]2024'!$A:$Q,MATCH($C$3&amp;$D57,'[1]2024'!$B:$B,0),MATCH(M$4,'[1]2024'!$2:$2,0)),0)++IFERROR(INDEX('[1]2024'!$A:$Q,MATCH($D$3&amp;$D57,'[1]2024'!$B:$B,0),MATCH(M$4,'[1]2024'!$2:$2,0)),0)</f>
        <v>0</v>
      </c>
      <c r="N57" s="74">
        <f>IFERROR(INDEX('[1]2024'!$A:$Q,MATCH($A$3&amp;$D57,'[1]2024'!$B:$B,0),MATCH(N$4,'[1]2024'!$2:$2,0)),0)+IFERROR(INDEX('[1]2024'!$A:$Q,MATCH($B$3&amp;$D57,'[1]2024'!$B:$B,0),MATCH(N$4,'[1]2024'!$2:$2,0)),0)++IFERROR(INDEX('[1]2024'!$A:$Q,MATCH($C$3&amp;$D57,'[1]2024'!$B:$B,0),MATCH(N$4,'[1]2024'!$2:$2,0)),0)++IFERROR(INDEX('[1]2024'!$A:$Q,MATCH($D$3&amp;$D57,'[1]2024'!$B:$B,0),MATCH(N$4,'[1]2024'!$2:$2,0)),0)</f>
        <v>0</v>
      </c>
      <c r="O57" s="74">
        <f>IFERROR(INDEX('[1]2024'!$A:$Q,MATCH($A$3&amp;$D57,'[1]2024'!$B:$B,0),MATCH(O$4,'[1]2024'!$2:$2,0)),0)+IFERROR(INDEX('[1]2024'!$A:$Q,MATCH($B$3&amp;$D57,'[1]2024'!$B:$B,0),MATCH(O$4,'[1]2024'!$2:$2,0)),0)++IFERROR(INDEX('[1]2024'!$A:$Q,MATCH($C$3&amp;$D57,'[1]2024'!$B:$B,0),MATCH(O$4,'[1]2024'!$2:$2,0)),0)++IFERROR(INDEX('[1]2024'!$A:$Q,MATCH($D$3&amp;$D57,'[1]2024'!$B:$B,0),MATCH(O$4,'[1]2024'!$2:$2,0)),0)</f>
        <v>0</v>
      </c>
      <c r="P57" s="74">
        <f>IFERROR(INDEX('[1]2024'!$A:$Q,MATCH($A$3&amp;$D57,'[1]2024'!$B:$B,0),MATCH(P$4,'[1]2024'!$2:$2,0)),0)+IFERROR(INDEX('[1]2024'!$A:$Q,MATCH($B$3&amp;$D57,'[1]2024'!$B:$B,0),MATCH(P$4,'[1]2024'!$2:$2,0)),0)++IFERROR(INDEX('[1]2024'!$A:$Q,MATCH($C$3&amp;$D57,'[1]2024'!$B:$B,0),MATCH(P$4,'[1]2024'!$2:$2,0)),0)++IFERROR(INDEX('[1]2024'!$A:$Q,MATCH($D$3&amp;$D57,'[1]2024'!$B:$B,0),MATCH(P$4,'[1]2024'!$2:$2,0)),0)</f>
        <v>0</v>
      </c>
      <c r="Q57" s="74">
        <f>IFERROR(INDEX('[1]2024'!$A:$Q,MATCH($A$3&amp;$D57,'[1]2024'!$B:$B,0),MATCH(Q$4,'[1]2024'!$2:$2,0)),0)+IFERROR(INDEX('[1]2024'!$A:$Q,MATCH($B$3&amp;$D57,'[1]2024'!$B:$B,0),MATCH(Q$4,'[1]2024'!$2:$2,0)),0)++IFERROR(INDEX('[1]2024'!$A:$Q,MATCH($C$3&amp;$D57,'[1]2024'!$B:$B,0),MATCH(Q$4,'[1]2024'!$2:$2,0)),0)++IFERROR(INDEX('[1]2024'!$A:$Q,MATCH($D$3&amp;$D57,'[1]2024'!$B:$B,0),MATCH(Q$4,'[1]2024'!$2:$2,0)),0)</f>
        <v>0</v>
      </c>
      <c r="R57" s="74">
        <f>IFERROR(INDEX('[1]2024'!$A:$Q,MATCH($A$3&amp;$D57,'[1]2024'!$B:$B,0),MATCH(R$4,'[1]2024'!$2:$2,0)),0)+IFERROR(INDEX('[1]2024'!$A:$Q,MATCH($B$3&amp;$D57,'[1]2024'!$B:$B,0),MATCH(R$4,'[1]2024'!$2:$2,0)),0)++IFERROR(INDEX('[1]2024'!$A:$Q,MATCH($C$3&amp;$D57,'[1]2024'!$B:$B,0),MATCH(R$4,'[1]2024'!$2:$2,0)),0)++IFERROR(INDEX('[1]2024'!$A:$Q,MATCH($D$3&amp;$D57,'[1]2024'!$B:$B,0),MATCH(R$4,'[1]2024'!$2:$2,0)),0)</f>
        <v>0</v>
      </c>
      <c r="S57" s="74">
        <f>IFERROR(INDEX('[1]2024'!$A:$Q,MATCH($A$3&amp;$D57,'[1]2024'!$B:$B,0),MATCH(S$4,'[1]2024'!$2:$2,0)),0)+IFERROR(INDEX('[1]2024'!$A:$Q,MATCH($B$3&amp;$D57,'[1]2024'!$B:$B,0),MATCH(S$4,'[1]2024'!$2:$2,0)),0)++IFERROR(INDEX('[1]2024'!$A:$Q,MATCH($C$3&amp;$D57,'[1]2024'!$B:$B,0),MATCH(S$4,'[1]2024'!$2:$2,0)),0)++IFERROR(INDEX('[1]2024'!$A:$Q,MATCH($D$3&amp;$D57,'[1]2024'!$B:$B,0),MATCH(S$4,'[1]2024'!$2:$2,0)),0)</f>
        <v>0</v>
      </c>
      <c r="T57" s="75">
        <v>0</v>
      </c>
      <c r="U57" s="73">
        <f t="shared" si="31"/>
        <v>0</v>
      </c>
      <c r="V57" s="174">
        <v>0</v>
      </c>
      <c r="W57" s="105">
        <v>0</v>
      </c>
      <c r="X57" s="105">
        <v>0</v>
      </c>
      <c r="Y57" s="105">
        <v>0</v>
      </c>
      <c r="Z57" s="105">
        <v>0</v>
      </c>
      <c r="AA57" s="105">
        <v>0</v>
      </c>
      <c r="AB57" s="105">
        <v>0</v>
      </c>
      <c r="AC57" s="105">
        <v>0</v>
      </c>
      <c r="AD57" s="105">
        <v>0</v>
      </c>
      <c r="AE57" s="105">
        <v>0</v>
      </c>
      <c r="AF57" s="105">
        <v>0</v>
      </c>
      <c r="AG57" s="175">
        <v>0</v>
      </c>
      <c r="AH57" s="73">
        <f t="shared" si="32"/>
        <v>0</v>
      </c>
      <c r="AI57" s="73"/>
      <c r="AJ57" s="73"/>
      <c r="AK57" s="73"/>
      <c r="AL57" s="73"/>
      <c r="AM57" s="73"/>
      <c r="AN57" s="73"/>
      <c r="AO57" s="73"/>
      <c r="AP57" s="73"/>
      <c r="AQ57" s="73"/>
      <c r="AR57" s="73"/>
      <c r="AS57" s="73"/>
      <c r="AT57" s="73"/>
      <c r="AU57" s="73">
        <f t="shared" si="3"/>
        <v>0</v>
      </c>
      <c r="AV57" s="73">
        <f t="shared" si="4"/>
        <v>0</v>
      </c>
      <c r="AW57" s="73">
        <f t="shared" si="5"/>
        <v>0</v>
      </c>
      <c r="AX57" s="73">
        <f t="shared" si="6"/>
        <v>0</v>
      </c>
      <c r="AY57" s="73">
        <f t="shared" si="33"/>
        <v>0</v>
      </c>
      <c r="AZ57" s="73">
        <f t="shared" si="34"/>
        <v>0</v>
      </c>
      <c r="BA57" s="73">
        <f t="shared" si="35"/>
        <v>0</v>
      </c>
      <c r="BB57" s="91"/>
      <c r="BC57" s="69" t="s">
        <v>39</v>
      </c>
      <c r="BD57" s="160"/>
      <c r="BE57" s="74">
        <v>0</v>
      </c>
      <c r="BF57" s="74">
        <v>0</v>
      </c>
      <c r="BG57" s="74">
        <v>0</v>
      </c>
      <c r="BH57" s="162">
        <f t="shared" si="8"/>
        <v>0</v>
      </c>
    </row>
    <row r="58" spans="1:60" outlineLevel="1" x14ac:dyDescent="0.3">
      <c r="A58" s="71" t="s">
        <v>133</v>
      </c>
      <c r="B58" s="149" t="s">
        <v>125</v>
      </c>
      <c r="C58" s="149" t="s">
        <v>31</v>
      </c>
      <c r="D58" s="150">
        <v>5105110</v>
      </c>
      <c r="E58" s="150" t="s">
        <v>126</v>
      </c>
      <c r="F58" s="173">
        <v>0</v>
      </c>
      <c r="G58" s="73">
        <f t="shared" si="30"/>
        <v>0</v>
      </c>
      <c r="H58" s="74">
        <f>IFERROR(INDEX('[1]2024'!$A:$Q,MATCH($A$3&amp;$D58,'[1]2024'!$B:$B,0),MATCH(H$4,'[1]2024'!$2:$2,0)),0)+IFERROR(INDEX('[1]2024'!$A:$Q,MATCH($B$3&amp;$D58,'[1]2024'!$B:$B,0),MATCH(H$4,'[1]2024'!$2:$2,0)),0)++IFERROR(INDEX('[1]2024'!$A:$Q,MATCH($C$3&amp;$D58,'[1]2024'!$B:$B,0),MATCH(H$4,'[1]2024'!$2:$2,0)),0)++IFERROR(INDEX('[1]2024'!$A:$Q,MATCH($D$3&amp;$D58,'[1]2024'!$B:$B,0),MATCH(H$4,'[1]2024'!$2:$2,0)),0)</f>
        <v>0</v>
      </c>
      <c r="I58" s="74">
        <f>IFERROR(INDEX('[1]2024'!$A:$Q,MATCH($A$3&amp;$D58,'[1]2024'!$B:$B,0),MATCH(I$4,'[1]2024'!$2:$2,0)),0)+IFERROR(INDEX('[1]2024'!$A:$Q,MATCH($B$3&amp;$D58,'[1]2024'!$B:$B,0),MATCH(I$4,'[1]2024'!$2:$2,0)),0)++IFERROR(INDEX('[1]2024'!$A:$Q,MATCH($C$3&amp;$D58,'[1]2024'!$B:$B,0),MATCH(I$4,'[1]2024'!$2:$2,0)),0)++IFERROR(INDEX('[1]2024'!$A:$Q,MATCH($D$3&amp;$D58,'[1]2024'!$B:$B,0),MATCH(I$4,'[1]2024'!$2:$2,0)),0)</f>
        <v>0</v>
      </c>
      <c r="J58" s="74">
        <f>IFERROR(INDEX('[1]2024'!$A:$Q,MATCH($A$3&amp;$D58,'[1]2024'!$B:$B,0),MATCH(J$4,'[1]2024'!$2:$2,0)),0)+IFERROR(INDEX('[1]2024'!$A:$Q,MATCH($B$3&amp;$D58,'[1]2024'!$B:$B,0),MATCH(J$4,'[1]2024'!$2:$2,0)),0)++IFERROR(INDEX('[1]2024'!$A:$Q,MATCH($C$3&amp;$D58,'[1]2024'!$B:$B,0),MATCH(J$4,'[1]2024'!$2:$2,0)),0)++IFERROR(INDEX('[1]2024'!$A:$Q,MATCH($D$3&amp;$D58,'[1]2024'!$B:$B,0),MATCH(J$4,'[1]2024'!$2:$2,0)),0)</f>
        <v>0</v>
      </c>
      <c r="K58" s="74">
        <f>IFERROR(INDEX('[1]2024'!$A:$Q,MATCH($A$3&amp;$D58,'[1]2024'!$B:$B,0),MATCH(K$4,'[1]2024'!$2:$2,0)),0)+IFERROR(INDEX('[1]2024'!$A:$Q,MATCH($B$3&amp;$D58,'[1]2024'!$B:$B,0),MATCH(K$4,'[1]2024'!$2:$2,0)),0)++IFERROR(INDEX('[1]2024'!$A:$Q,MATCH($C$3&amp;$D58,'[1]2024'!$B:$B,0),MATCH(K$4,'[1]2024'!$2:$2,0)),0)++IFERROR(INDEX('[1]2024'!$A:$Q,MATCH($D$3&amp;$D58,'[1]2024'!$B:$B,0),MATCH(K$4,'[1]2024'!$2:$2,0)),0)</f>
        <v>0</v>
      </c>
      <c r="L58" s="74">
        <f>IFERROR(INDEX('[1]2024'!$A:$Q,MATCH($A$3&amp;$D58,'[1]2024'!$B:$B,0),MATCH(L$4,'[1]2024'!$2:$2,0)),0)+IFERROR(INDEX('[1]2024'!$A:$Q,MATCH($B$3&amp;$D58,'[1]2024'!$B:$B,0),MATCH(L$4,'[1]2024'!$2:$2,0)),0)++IFERROR(INDEX('[1]2024'!$A:$Q,MATCH($C$3&amp;$D58,'[1]2024'!$B:$B,0),MATCH(L$4,'[1]2024'!$2:$2,0)),0)++IFERROR(INDEX('[1]2024'!$A:$Q,MATCH($D$3&amp;$D58,'[1]2024'!$B:$B,0),MATCH(L$4,'[1]2024'!$2:$2,0)),0)</f>
        <v>0</v>
      </c>
      <c r="M58" s="74">
        <f>IFERROR(INDEX('[1]2024'!$A:$Q,MATCH($A$3&amp;$D58,'[1]2024'!$B:$B,0),MATCH(M$4,'[1]2024'!$2:$2,0)),0)+IFERROR(INDEX('[1]2024'!$A:$Q,MATCH($B$3&amp;$D58,'[1]2024'!$B:$B,0),MATCH(M$4,'[1]2024'!$2:$2,0)),0)++IFERROR(INDEX('[1]2024'!$A:$Q,MATCH($C$3&amp;$D58,'[1]2024'!$B:$B,0),MATCH(M$4,'[1]2024'!$2:$2,0)),0)++IFERROR(INDEX('[1]2024'!$A:$Q,MATCH($D$3&amp;$D58,'[1]2024'!$B:$B,0),MATCH(M$4,'[1]2024'!$2:$2,0)),0)</f>
        <v>0</v>
      </c>
      <c r="N58" s="74">
        <f>IFERROR(INDEX('[1]2024'!$A:$Q,MATCH($A$3&amp;$D58,'[1]2024'!$B:$B,0),MATCH(N$4,'[1]2024'!$2:$2,0)),0)+IFERROR(INDEX('[1]2024'!$A:$Q,MATCH($B$3&amp;$D58,'[1]2024'!$B:$B,0),MATCH(N$4,'[1]2024'!$2:$2,0)),0)++IFERROR(INDEX('[1]2024'!$A:$Q,MATCH($C$3&amp;$D58,'[1]2024'!$B:$B,0),MATCH(N$4,'[1]2024'!$2:$2,0)),0)++IFERROR(INDEX('[1]2024'!$A:$Q,MATCH($D$3&amp;$D58,'[1]2024'!$B:$B,0),MATCH(N$4,'[1]2024'!$2:$2,0)),0)</f>
        <v>0</v>
      </c>
      <c r="O58" s="74">
        <f>IFERROR(INDEX('[1]2024'!$A:$Q,MATCH($A$3&amp;$D58,'[1]2024'!$B:$B,0),MATCH(O$4,'[1]2024'!$2:$2,0)),0)+IFERROR(INDEX('[1]2024'!$A:$Q,MATCH($B$3&amp;$D58,'[1]2024'!$B:$B,0),MATCH(O$4,'[1]2024'!$2:$2,0)),0)++IFERROR(INDEX('[1]2024'!$A:$Q,MATCH($C$3&amp;$D58,'[1]2024'!$B:$B,0),MATCH(O$4,'[1]2024'!$2:$2,0)),0)++IFERROR(INDEX('[1]2024'!$A:$Q,MATCH($D$3&amp;$D58,'[1]2024'!$B:$B,0),MATCH(O$4,'[1]2024'!$2:$2,0)),0)</f>
        <v>0</v>
      </c>
      <c r="P58" s="74">
        <f>IFERROR(INDEX('[1]2024'!$A:$Q,MATCH($A$3&amp;$D58,'[1]2024'!$B:$B,0),MATCH(P$4,'[1]2024'!$2:$2,0)),0)+IFERROR(INDEX('[1]2024'!$A:$Q,MATCH($B$3&amp;$D58,'[1]2024'!$B:$B,0),MATCH(P$4,'[1]2024'!$2:$2,0)),0)++IFERROR(INDEX('[1]2024'!$A:$Q,MATCH($C$3&amp;$D58,'[1]2024'!$B:$B,0),MATCH(P$4,'[1]2024'!$2:$2,0)),0)++IFERROR(INDEX('[1]2024'!$A:$Q,MATCH($D$3&amp;$D58,'[1]2024'!$B:$B,0),MATCH(P$4,'[1]2024'!$2:$2,0)),0)</f>
        <v>0</v>
      </c>
      <c r="Q58" s="74">
        <f>IFERROR(INDEX('[1]2024'!$A:$Q,MATCH($A$3&amp;$D58,'[1]2024'!$B:$B,0),MATCH(Q$4,'[1]2024'!$2:$2,0)),0)+IFERROR(INDEX('[1]2024'!$A:$Q,MATCH($B$3&amp;$D58,'[1]2024'!$B:$B,0),MATCH(Q$4,'[1]2024'!$2:$2,0)),0)++IFERROR(INDEX('[1]2024'!$A:$Q,MATCH($C$3&amp;$D58,'[1]2024'!$B:$B,0),MATCH(Q$4,'[1]2024'!$2:$2,0)),0)++IFERROR(INDEX('[1]2024'!$A:$Q,MATCH($D$3&amp;$D58,'[1]2024'!$B:$B,0),MATCH(Q$4,'[1]2024'!$2:$2,0)),0)</f>
        <v>0</v>
      </c>
      <c r="R58" s="74">
        <f>IFERROR(INDEX('[1]2024'!$A:$Q,MATCH($A$3&amp;$D58,'[1]2024'!$B:$B,0),MATCH(R$4,'[1]2024'!$2:$2,0)),0)+IFERROR(INDEX('[1]2024'!$A:$Q,MATCH($B$3&amp;$D58,'[1]2024'!$B:$B,0),MATCH(R$4,'[1]2024'!$2:$2,0)),0)++IFERROR(INDEX('[1]2024'!$A:$Q,MATCH($C$3&amp;$D58,'[1]2024'!$B:$B,0),MATCH(R$4,'[1]2024'!$2:$2,0)),0)++IFERROR(INDEX('[1]2024'!$A:$Q,MATCH($D$3&amp;$D58,'[1]2024'!$B:$B,0),MATCH(R$4,'[1]2024'!$2:$2,0)),0)</f>
        <v>0</v>
      </c>
      <c r="S58" s="74">
        <f>IFERROR(INDEX('[1]2024'!$A:$Q,MATCH($A$3&amp;$D58,'[1]2024'!$B:$B,0),MATCH(S$4,'[1]2024'!$2:$2,0)),0)+IFERROR(INDEX('[1]2024'!$A:$Q,MATCH($B$3&amp;$D58,'[1]2024'!$B:$B,0),MATCH(S$4,'[1]2024'!$2:$2,0)),0)++IFERROR(INDEX('[1]2024'!$A:$Q,MATCH($C$3&amp;$D58,'[1]2024'!$B:$B,0),MATCH(S$4,'[1]2024'!$2:$2,0)),0)++IFERROR(INDEX('[1]2024'!$A:$Q,MATCH($D$3&amp;$D58,'[1]2024'!$B:$B,0),MATCH(S$4,'[1]2024'!$2:$2,0)),0)</f>
        <v>0</v>
      </c>
      <c r="T58" s="75">
        <v>0</v>
      </c>
      <c r="U58" s="73">
        <f t="shared" si="31"/>
        <v>0</v>
      </c>
      <c r="V58" s="174">
        <v>0</v>
      </c>
      <c r="W58" s="105">
        <v>0</v>
      </c>
      <c r="X58" s="105">
        <v>0</v>
      </c>
      <c r="Y58" s="105">
        <v>0</v>
      </c>
      <c r="Z58" s="105">
        <v>0</v>
      </c>
      <c r="AA58" s="105">
        <v>0</v>
      </c>
      <c r="AB58" s="105">
        <v>0</v>
      </c>
      <c r="AC58" s="105">
        <v>0</v>
      </c>
      <c r="AD58" s="105">
        <v>0</v>
      </c>
      <c r="AE58" s="105">
        <v>0</v>
      </c>
      <c r="AF58" s="105">
        <v>0</v>
      </c>
      <c r="AG58" s="175">
        <v>0</v>
      </c>
      <c r="AH58" s="73">
        <f t="shared" si="32"/>
        <v>0</v>
      </c>
      <c r="AI58" s="73"/>
      <c r="AJ58" s="73"/>
      <c r="AK58" s="73"/>
      <c r="AL58" s="73"/>
      <c r="AM58" s="73"/>
      <c r="AN58" s="73"/>
      <c r="AO58" s="73"/>
      <c r="AP58" s="73"/>
      <c r="AQ58" s="73"/>
      <c r="AR58" s="73"/>
      <c r="AS58" s="73"/>
      <c r="AT58" s="73"/>
      <c r="AU58" s="73">
        <f t="shared" si="3"/>
        <v>0</v>
      </c>
      <c r="AV58" s="73">
        <f t="shared" si="4"/>
        <v>0</v>
      </c>
      <c r="AW58" s="73">
        <f t="shared" si="5"/>
        <v>0</v>
      </c>
      <c r="AX58" s="73">
        <f t="shared" si="6"/>
        <v>0</v>
      </c>
      <c r="AY58" s="73">
        <f t="shared" si="33"/>
        <v>0</v>
      </c>
      <c r="AZ58" s="73">
        <f t="shared" si="34"/>
        <v>0</v>
      </c>
      <c r="BA58" s="73">
        <f t="shared" si="35"/>
        <v>0</v>
      </c>
      <c r="BB58" s="91"/>
      <c r="BC58" s="69" t="s">
        <v>39</v>
      </c>
      <c r="BD58" s="160"/>
      <c r="BE58" s="74">
        <v>0</v>
      </c>
      <c r="BF58" s="74">
        <v>0</v>
      </c>
      <c r="BG58" s="74">
        <v>0</v>
      </c>
      <c r="BH58" s="162">
        <f t="shared" si="8"/>
        <v>0</v>
      </c>
    </row>
    <row r="59" spans="1:60" outlineLevel="1" x14ac:dyDescent="0.3">
      <c r="A59" s="71" t="s">
        <v>134</v>
      </c>
      <c r="B59" s="149" t="s">
        <v>125</v>
      </c>
      <c r="C59" s="149" t="s">
        <v>31</v>
      </c>
      <c r="D59" s="150">
        <v>5105111</v>
      </c>
      <c r="E59" s="150" t="s">
        <v>126</v>
      </c>
      <c r="F59" s="173">
        <v>1200000</v>
      </c>
      <c r="G59" s="73">
        <f t="shared" si="30"/>
        <v>500000</v>
      </c>
      <c r="H59" s="74">
        <f>IFERROR(INDEX('[1]2024'!$A:$Q,MATCH($A$3&amp;$D59,'[1]2024'!$B:$B,0),MATCH(H$4,'[1]2024'!$2:$2,0)),0)+IFERROR(INDEX('[1]2024'!$A:$Q,MATCH($B$3&amp;$D59,'[1]2024'!$B:$B,0),MATCH(H$4,'[1]2024'!$2:$2,0)),0)++IFERROR(INDEX('[1]2024'!$A:$Q,MATCH($C$3&amp;$D59,'[1]2024'!$B:$B,0),MATCH(H$4,'[1]2024'!$2:$2,0)),0)++IFERROR(INDEX('[1]2024'!$A:$Q,MATCH($D$3&amp;$D59,'[1]2024'!$B:$B,0),MATCH(H$4,'[1]2024'!$2:$2,0)),0)</f>
        <v>100000</v>
      </c>
      <c r="I59" s="74">
        <f>IFERROR(INDEX('[1]2024'!$A:$Q,MATCH($A$3&amp;$D59,'[1]2024'!$B:$B,0),MATCH(I$4,'[1]2024'!$2:$2,0)),0)+IFERROR(INDEX('[1]2024'!$A:$Q,MATCH($B$3&amp;$D59,'[1]2024'!$B:$B,0),MATCH(I$4,'[1]2024'!$2:$2,0)),0)++IFERROR(INDEX('[1]2024'!$A:$Q,MATCH($C$3&amp;$D59,'[1]2024'!$B:$B,0),MATCH(I$4,'[1]2024'!$2:$2,0)),0)++IFERROR(INDEX('[1]2024'!$A:$Q,MATCH($D$3&amp;$D59,'[1]2024'!$B:$B,0),MATCH(I$4,'[1]2024'!$2:$2,0)),0)</f>
        <v>100000</v>
      </c>
      <c r="J59" s="74">
        <f>IFERROR(INDEX('[1]2024'!$A:$Q,MATCH($A$3&amp;$D59,'[1]2024'!$B:$B,0),MATCH(J$4,'[1]2024'!$2:$2,0)),0)+IFERROR(INDEX('[1]2024'!$A:$Q,MATCH($B$3&amp;$D59,'[1]2024'!$B:$B,0),MATCH(J$4,'[1]2024'!$2:$2,0)),0)++IFERROR(INDEX('[1]2024'!$A:$Q,MATCH($C$3&amp;$D59,'[1]2024'!$B:$B,0),MATCH(J$4,'[1]2024'!$2:$2,0)),0)++IFERROR(INDEX('[1]2024'!$A:$Q,MATCH($D$3&amp;$D59,'[1]2024'!$B:$B,0),MATCH(J$4,'[1]2024'!$2:$2,0)),0)</f>
        <v>100000</v>
      </c>
      <c r="K59" s="74">
        <f>IFERROR(INDEX('[1]2024'!$A:$Q,MATCH($A$3&amp;$D59,'[1]2024'!$B:$B,0),MATCH(K$4,'[1]2024'!$2:$2,0)),0)+IFERROR(INDEX('[1]2024'!$A:$Q,MATCH($B$3&amp;$D59,'[1]2024'!$B:$B,0),MATCH(K$4,'[1]2024'!$2:$2,0)),0)++IFERROR(INDEX('[1]2024'!$A:$Q,MATCH($C$3&amp;$D59,'[1]2024'!$B:$B,0),MATCH(K$4,'[1]2024'!$2:$2,0)),0)++IFERROR(INDEX('[1]2024'!$A:$Q,MATCH($D$3&amp;$D59,'[1]2024'!$B:$B,0),MATCH(K$4,'[1]2024'!$2:$2,0)),0)</f>
        <v>100000</v>
      </c>
      <c r="L59" s="74">
        <f>IFERROR(INDEX('[1]2024'!$A:$Q,MATCH($A$3&amp;$D59,'[1]2024'!$B:$B,0),MATCH(L$4,'[1]2024'!$2:$2,0)),0)+IFERROR(INDEX('[1]2024'!$A:$Q,MATCH($B$3&amp;$D59,'[1]2024'!$B:$B,0),MATCH(L$4,'[1]2024'!$2:$2,0)),0)++IFERROR(INDEX('[1]2024'!$A:$Q,MATCH($C$3&amp;$D59,'[1]2024'!$B:$B,0),MATCH(L$4,'[1]2024'!$2:$2,0)),0)++IFERROR(INDEX('[1]2024'!$A:$Q,MATCH($D$3&amp;$D59,'[1]2024'!$B:$B,0),MATCH(L$4,'[1]2024'!$2:$2,0)),0)</f>
        <v>0</v>
      </c>
      <c r="M59" s="74">
        <f>IFERROR(INDEX('[1]2024'!$A:$Q,MATCH($A$3&amp;$D59,'[1]2024'!$B:$B,0),MATCH(M$4,'[1]2024'!$2:$2,0)),0)+IFERROR(INDEX('[1]2024'!$A:$Q,MATCH($B$3&amp;$D59,'[1]2024'!$B:$B,0),MATCH(M$4,'[1]2024'!$2:$2,0)),0)++IFERROR(INDEX('[1]2024'!$A:$Q,MATCH($C$3&amp;$D59,'[1]2024'!$B:$B,0),MATCH(M$4,'[1]2024'!$2:$2,0)),0)++IFERROR(INDEX('[1]2024'!$A:$Q,MATCH($D$3&amp;$D59,'[1]2024'!$B:$B,0),MATCH(M$4,'[1]2024'!$2:$2,0)),0)</f>
        <v>100000</v>
      </c>
      <c r="N59" s="74">
        <f>IFERROR(INDEX('[1]2024'!$A:$Q,MATCH($A$3&amp;$D59,'[1]2024'!$B:$B,0),MATCH(N$4,'[1]2024'!$2:$2,0)),0)+IFERROR(INDEX('[1]2024'!$A:$Q,MATCH($B$3&amp;$D59,'[1]2024'!$B:$B,0),MATCH(N$4,'[1]2024'!$2:$2,0)),0)++IFERROR(INDEX('[1]2024'!$A:$Q,MATCH($C$3&amp;$D59,'[1]2024'!$B:$B,0),MATCH(N$4,'[1]2024'!$2:$2,0)),0)++IFERROR(INDEX('[1]2024'!$A:$Q,MATCH($D$3&amp;$D59,'[1]2024'!$B:$B,0),MATCH(N$4,'[1]2024'!$2:$2,0)),0)</f>
        <v>0</v>
      </c>
      <c r="O59" s="74">
        <f>IFERROR(INDEX('[1]2024'!$A:$Q,MATCH($A$3&amp;$D59,'[1]2024'!$B:$B,0),MATCH(O$4,'[1]2024'!$2:$2,0)),0)+IFERROR(INDEX('[1]2024'!$A:$Q,MATCH($B$3&amp;$D59,'[1]2024'!$B:$B,0),MATCH(O$4,'[1]2024'!$2:$2,0)),0)++IFERROR(INDEX('[1]2024'!$A:$Q,MATCH($C$3&amp;$D59,'[1]2024'!$B:$B,0),MATCH(O$4,'[1]2024'!$2:$2,0)),0)++IFERROR(INDEX('[1]2024'!$A:$Q,MATCH($D$3&amp;$D59,'[1]2024'!$B:$B,0),MATCH(O$4,'[1]2024'!$2:$2,0)),0)</f>
        <v>0</v>
      </c>
      <c r="P59" s="74">
        <f>IFERROR(INDEX('[1]2024'!$A:$Q,MATCH($A$3&amp;$D59,'[1]2024'!$B:$B,0),MATCH(P$4,'[1]2024'!$2:$2,0)),0)+IFERROR(INDEX('[1]2024'!$A:$Q,MATCH($B$3&amp;$D59,'[1]2024'!$B:$B,0),MATCH(P$4,'[1]2024'!$2:$2,0)),0)++IFERROR(INDEX('[1]2024'!$A:$Q,MATCH($C$3&amp;$D59,'[1]2024'!$B:$B,0),MATCH(P$4,'[1]2024'!$2:$2,0)),0)++IFERROR(INDEX('[1]2024'!$A:$Q,MATCH($D$3&amp;$D59,'[1]2024'!$B:$B,0),MATCH(P$4,'[1]2024'!$2:$2,0)),0)</f>
        <v>0</v>
      </c>
      <c r="Q59" s="74">
        <f>IFERROR(INDEX('[1]2024'!$A:$Q,MATCH($A$3&amp;$D59,'[1]2024'!$B:$B,0),MATCH(Q$4,'[1]2024'!$2:$2,0)),0)+IFERROR(INDEX('[1]2024'!$A:$Q,MATCH($B$3&amp;$D59,'[1]2024'!$B:$B,0),MATCH(Q$4,'[1]2024'!$2:$2,0)),0)++IFERROR(INDEX('[1]2024'!$A:$Q,MATCH($C$3&amp;$D59,'[1]2024'!$B:$B,0),MATCH(Q$4,'[1]2024'!$2:$2,0)),0)++IFERROR(INDEX('[1]2024'!$A:$Q,MATCH($D$3&amp;$D59,'[1]2024'!$B:$B,0),MATCH(Q$4,'[1]2024'!$2:$2,0)),0)</f>
        <v>0</v>
      </c>
      <c r="R59" s="74">
        <f>IFERROR(INDEX('[1]2024'!$A:$Q,MATCH($A$3&amp;$D59,'[1]2024'!$B:$B,0),MATCH(R$4,'[1]2024'!$2:$2,0)),0)+IFERROR(INDEX('[1]2024'!$A:$Q,MATCH($B$3&amp;$D59,'[1]2024'!$B:$B,0),MATCH(R$4,'[1]2024'!$2:$2,0)),0)++IFERROR(INDEX('[1]2024'!$A:$Q,MATCH($C$3&amp;$D59,'[1]2024'!$B:$B,0),MATCH(R$4,'[1]2024'!$2:$2,0)),0)++IFERROR(INDEX('[1]2024'!$A:$Q,MATCH($D$3&amp;$D59,'[1]2024'!$B:$B,0),MATCH(R$4,'[1]2024'!$2:$2,0)),0)</f>
        <v>0</v>
      </c>
      <c r="S59" s="74">
        <f>IFERROR(INDEX('[1]2024'!$A:$Q,MATCH($A$3&amp;$D59,'[1]2024'!$B:$B,0),MATCH(S$4,'[1]2024'!$2:$2,0)),0)+IFERROR(INDEX('[1]2024'!$A:$Q,MATCH($B$3&amp;$D59,'[1]2024'!$B:$B,0),MATCH(S$4,'[1]2024'!$2:$2,0)),0)++IFERROR(INDEX('[1]2024'!$A:$Q,MATCH($C$3&amp;$D59,'[1]2024'!$B:$B,0),MATCH(S$4,'[1]2024'!$2:$2,0)),0)++IFERROR(INDEX('[1]2024'!$A:$Q,MATCH($D$3&amp;$D59,'[1]2024'!$B:$B,0),MATCH(S$4,'[1]2024'!$2:$2,0)),0)</f>
        <v>0</v>
      </c>
      <c r="T59" s="75">
        <v>1200000</v>
      </c>
      <c r="U59" s="73">
        <f t="shared" si="31"/>
        <v>700000</v>
      </c>
      <c r="V59" s="174">
        <v>0</v>
      </c>
      <c r="W59" s="105">
        <v>0</v>
      </c>
      <c r="X59" s="105">
        <v>0</v>
      </c>
      <c r="Y59" s="105">
        <v>0</v>
      </c>
      <c r="Z59" s="105">
        <v>0</v>
      </c>
      <c r="AA59" s="105">
        <v>100000</v>
      </c>
      <c r="AB59" s="105">
        <v>100000</v>
      </c>
      <c r="AC59" s="105">
        <v>100000</v>
      </c>
      <c r="AD59" s="105">
        <v>100000</v>
      </c>
      <c r="AE59" s="105">
        <v>100000</v>
      </c>
      <c r="AF59" s="105">
        <v>100000</v>
      </c>
      <c r="AG59" s="175">
        <v>100000</v>
      </c>
      <c r="AH59" s="73">
        <f t="shared" si="32"/>
        <v>1200000</v>
      </c>
      <c r="AI59" s="73">
        <v>100000</v>
      </c>
      <c r="AJ59" s="73">
        <v>100000</v>
      </c>
      <c r="AK59" s="73">
        <v>100000</v>
      </c>
      <c r="AL59" s="73">
        <v>100000</v>
      </c>
      <c r="AM59" s="73">
        <v>100000</v>
      </c>
      <c r="AN59" s="73">
        <v>100000</v>
      </c>
      <c r="AO59" s="73">
        <v>100000</v>
      </c>
      <c r="AP59" s="73">
        <v>100000</v>
      </c>
      <c r="AQ59" s="73">
        <v>100000</v>
      </c>
      <c r="AR59" s="73">
        <v>100000</v>
      </c>
      <c r="AS59" s="73">
        <v>100000</v>
      </c>
      <c r="AT59" s="73">
        <v>100000</v>
      </c>
      <c r="AU59" s="73">
        <f t="shared" si="3"/>
        <v>300000</v>
      </c>
      <c r="AV59" s="73">
        <f t="shared" si="4"/>
        <v>300000</v>
      </c>
      <c r="AW59" s="73">
        <f t="shared" si="5"/>
        <v>300000</v>
      </c>
      <c r="AX59" s="73">
        <f t="shared" si="6"/>
        <v>300000</v>
      </c>
      <c r="AY59" s="73">
        <f t="shared" si="33"/>
        <v>1260000</v>
      </c>
      <c r="AZ59" s="73">
        <f t="shared" si="34"/>
        <v>1323000</v>
      </c>
      <c r="BA59" s="73">
        <f t="shared" si="35"/>
        <v>1389150</v>
      </c>
      <c r="BB59" s="91"/>
      <c r="BC59" s="80" t="s">
        <v>39</v>
      </c>
      <c r="BD59" s="163"/>
      <c r="BE59" s="74">
        <v>0</v>
      </c>
      <c r="BF59" s="74">
        <v>1100000</v>
      </c>
      <c r="BG59" s="74">
        <v>1200000</v>
      </c>
      <c r="BH59" s="162">
        <f t="shared" si="8"/>
        <v>500000</v>
      </c>
    </row>
    <row r="60" spans="1:60" x14ac:dyDescent="0.3">
      <c r="A60" s="57" t="s">
        <v>135</v>
      </c>
      <c r="B60" s="158" t="s">
        <v>21</v>
      </c>
      <c r="C60" s="158"/>
      <c r="D60" s="159"/>
      <c r="E60" s="159"/>
      <c r="F60" s="169">
        <v>0</v>
      </c>
      <c r="G60" s="61">
        <f t="shared" ref="G60" si="36">SUM(G61:G67)</f>
        <v>0</v>
      </c>
      <c r="H60" s="62">
        <f t="shared" ref="H60:S60" si="37">SUM(H61:H67)</f>
        <v>0</v>
      </c>
      <c r="I60" s="63">
        <f t="shared" si="37"/>
        <v>0</v>
      </c>
      <c r="J60" s="63">
        <f t="shared" si="37"/>
        <v>0</v>
      </c>
      <c r="K60" s="63">
        <f t="shared" si="37"/>
        <v>0</v>
      </c>
      <c r="L60" s="63">
        <f t="shared" si="37"/>
        <v>0</v>
      </c>
      <c r="M60" s="63">
        <f t="shared" si="37"/>
        <v>0</v>
      </c>
      <c r="N60" s="63">
        <f t="shared" si="37"/>
        <v>0</v>
      </c>
      <c r="O60" s="63">
        <f t="shared" si="37"/>
        <v>0</v>
      </c>
      <c r="P60" s="63">
        <f t="shared" si="37"/>
        <v>0</v>
      </c>
      <c r="Q60" s="63">
        <f t="shared" si="37"/>
        <v>0</v>
      </c>
      <c r="R60" s="63">
        <f t="shared" si="37"/>
        <v>0</v>
      </c>
      <c r="S60" s="63">
        <f t="shared" si="37"/>
        <v>0</v>
      </c>
      <c r="T60" s="64">
        <v>0</v>
      </c>
      <c r="U60" s="61">
        <f t="shared" ref="U60:Z60" si="38">SUM(U61:U67)</f>
        <v>0</v>
      </c>
      <c r="V60" s="85">
        <f t="shared" si="38"/>
        <v>0</v>
      </c>
      <c r="W60" s="99">
        <f t="shared" si="38"/>
        <v>0</v>
      </c>
      <c r="X60" s="99">
        <f t="shared" si="38"/>
        <v>0</v>
      </c>
      <c r="Y60" s="99">
        <f t="shared" si="38"/>
        <v>0</v>
      </c>
      <c r="Z60" s="99">
        <f t="shared" si="38"/>
        <v>0</v>
      </c>
      <c r="AA60" s="99">
        <v>0</v>
      </c>
      <c r="AB60" s="99">
        <v>0</v>
      </c>
      <c r="AC60" s="99">
        <v>0</v>
      </c>
      <c r="AD60" s="99">
        <v>0</v>
      </c>
      <c r="AE60" s="99">
        <v>0</v>
      </c>
      <c r="AF60" s="99">
        <v>0</v>
      </c>
      <c r="AG60" s="170">
        <v>0</v>
      </c>
      <c r="AH60" s="61">
        <f t="shared" ref="AH60:AT60" si="39">SUM(AH61:AH67)</f>
        <v>0</v>
      </c>
      <c r="AI60" s="61">
        <f t="shared" si="39"/>
        <v>0</v>
      </c>
      <c r="AJ60" s="61">
        <f t="shared" si="39"/>
        <v>0</v>
      </c>
      <c r="AK60" s="61">
        <f t="shared" si="39"/>
        <v>0</v>
      </c>
      <c r="AL60" s="61">
        <f t="shared" si="39"/>
        <v>0</v>
      </c>
      <c r="AM60" s="61">
        <f t="shared" si="39"/>
        <v>0</v>
      </c>
      <c r="AN60" s="61">
        <f t="shared" si="39"/>
        <v>0</v>
      </c>
      <c r="AO60" s="61">
        <f t="shared" si="39"/>
        <v>0</v>
      </c>
      <c r="AP60" s="61">
        <f t="shared" si="39"/>
        <v>0</v>
      </c>
      <c r="AQ60" s="61">
        <f t="shared" si="39"/>
        <v>0</v>
      </c>
      <c r="AR60" s="61">
        <f t="shared" si="39"/>
        <v>0</v>
      </c>
      <c r="AS60" s="61">
        <f t="shared" si="39"/>
        <v>0</v>
      </c>
      <c r="AT60" s="61">
        <f t="shared" si="39"/>
        <v>0</v>
      </c>
      <c r="AU60" s="61">
        <f t="shared" si="3"/>
        <v>0</v>
      </c>
      <c r="AV60" s="61">
        <f t="shared" si="4"/>
        <v>0</v>
      </c>
      <c r="AW60" s="61">
        <f t="shared" si="5"/>
        <v>0</v>
      </c>
      <c r="AX60" s="61">
        <f t="shared" si="6"/>
        <v>0</v>
      </c>
      <c r="AY60" s="61">
        <f>SUM(AY61:AY67)</f>
        <v>0</v>
      </c>
      <c r="AZ60" s="61">
        <f t="shared" ref="AZ60:BA60" si="40">SUM(AZ61:AZ67)</f>
        <v>0</v>
      </c>
      <c r="BA60" s="61">
        <f t="shared" si="40"/>
        <v>0</v>
      </c>
      <c r="BB60" s="91"/>
      <c r="BC60" s="171"/>
      <c r="BD60" s="172"/>
      <c r="BE60" s="85">
        <f>SUM(BE61:BE67)</f>
        <v>0</v>
      </c>
      <c r="BF60" s="85">
        <v>0</v>
      </c>
      <c r="BG60" s="85">
        <v>0</v>
      </c>
      <c r="BH60" s="161">
        <f t="shared" si="8"/>
        <v>0</v>
      </c>
    </row>
    <row r="61" spans="1:60" outlineLevel="1" x14ac:dyDescent="0.3">
      <c r="A61" s="71" t="s">
        <v>136</v>
      </c>
      <c r="B61" s="149" t="s">
        <v>137</v>
      </c>
      <c r="C61" s="149" t="s">
        <v>44</v>
      </c>
      <c r="D61" s="150">
        <v>5106110</v>
      </c>
      <c r="E61" s="150" t="s">
        <v>138</v>
      </c>
      <c r="F61" s="173">
        <v>0</v>
      </c>
      <c r="G61" s="73">
        <f t="shared" ref="G61:G67" si="41">SUM(H61:S61)</f>
        <v>0</v>
      </c>
      <c r="H61" s="74">
        <f>IFERROR(INDEX('[1]2024'!$A:$Q,MATCH($A$3&amp;$D61,'[1]2024'!$B:$B,0),MATCH(H$4,'[1]2024'!$2:$2,0)),0)+IFERROR(INDEX('[1]2024'!$A:$Q,MATCH($B$3&amp;$D61,'[1]2024'!$B:$B,0),MATCH(H$4,'[1]2024'!$2:$2,0)),0)++IFERROR(INDEX('[1]2024'!$A:$Q,MATCH($C$3&amp;$D61,'[1]2024'!$B:$B,0),MATCH(H$4,'[1]2024'!$2:$2,0)),0)++IFERROR(INDEX('[1]2024'!$A:$Q,MATCH($D$3&amp;$D61,'[1]2024'!$B:$B,0),MATCH(H$4,'[1]2024'!$2:$2,0)),0)</f>
        <v>0</v>
      </c>
      <c r="I61" s="74">
        <f>IFERROR(INDEX('[1]2024'!$A:$Q,MATCH($A$3&amp;$D61,'[1]2024'!$B:$B,0),MATCH(I$4,'[1]2024'!$2:$2,0)),0)+IFERROR(INDEX('[1]2024'!$A:$Q,MATCH($B$3&amp;$D61,'[1]2024'!$B:$B,0),MATCH(I$4,'[1]2024'!$2:$2,0)),0)++IFERROR(INDEX('[1]2024'!$A:$Q,MATCH($C$3&amp;$D61,'[1]2024'!$B:$B,0),MATCH(I$4,'[1]2024'!$2:$2,0)),0)++IFERROR(INDEX('[1]2024'!$A:$Q,MATCH($D$3&amp;$D61,'[1]2024'!$B:$B,0),MATCH(I$4,'[1]2024'!$2:$2,0)),0)</f>
        <v>0</v>
      </c>
      <c r="J61" s="74">
        <f>IFERROR(INDEX('[1]2024'!$A:$Q,MATCH($A$3&amp;$D61,'[1]2024'!$B:$B,0),MATCH(J$4,'[1]2024'!$2:$2,0)),0)+IFERROR(INDEX('[1]2024'!$A:$Q,MATCH($B$3&amp;$D61,'[1]2024'!$B:$B,0),MATCH(J$4,'[1]2024'!$2:$2,0)),0)++IFERROR(INDEX('[1]2024'!$A:$Q,MATCH($C$3&amp;$D61,'[1]2024'!$B:$B,0),MATCH(J$4,'[1]2024'!$2:$2,0)),0)++IFERROR(INDEX('[1]2024'!$A:$Q,MATCH($D$3&amp;$D61,'[1]2024'!$B:$B,0),MATCH(J$4,'[1]2024'!$2:$2,0)),0)</f>
        <v>0</v>
      </c>
      <c r="K61" s="74">
        <f>IFERROR(INDEX('[1]2024'!$A:$Q,MATCH($A$3&amp;$D61,'[1]2024'!$B:$B,0),MATCH(K$4,'[1]2024'!$2:$2,0)),0)+IFERROR(INDEX('[1]2024'!$A:$Q,MATCH($B$3&amp;$D61,'[1]2024'!$B:$B,0),MATCH(K$4,'[1]2024'!$2:$2,0)),0)++IFERROR(INDEX('[1]2024'!$A:$Q,MATCH($C$3&amp;$D61,'[1]2024'!$B:$B,0),MATCH(K$4,'[1]2024'!$2:$2,0)),0)++IFERROR(INDEX('[1]2024'!$A:$Q,MATCH($D$3&amp;$D61,'[1]2024'!$B:$B,0),MATCH(K$4,'[1]2024'!$2:$2,0)),0)</f>
        <v>0</v>
      </c>
      <c r="L61" s="74">
        <f>IFERROR(INDEX('[1]2024'!$A:$Q,MATCH($A$3&amp;$D61,'[1]2024'!$B:$B,0),MATCH(L$4,'[1]2024'!$2:$2,0)),0)+IFERROR(INDEX('[1]2024'!$A:$Q,MATCH($B$3&amp;$D61,'[1]2024'!$B:$B,0),MATCH(L$4,'[1]2024'!$2:$2,0)),0)++IFERROR(INDEX('[1]2024'!$A:$Q,MATCH($C$3&amp;$D61,'[1]2024'!$B:$B,0),MATCH(L$4,'[1]2024'!$2:$2,0)),0)++IFERROR(INDEX('[1]2024'!$A:$Q,MATCH($D$3&amp;$D61,'[1]2024'!$B:$B,0),MATCH(L$4,'[1]2024'!$2:$2,0)),0)</f>
        <v>0</v>
      </c>
      <c r="M61" s="74">
        <f>IFERROR(INDEX('[1]2024'!$A:$Q,MATCH($A$3&amp;$D61,'[1]2024'!$B:$B,0),MATCH(M$4,'[1]2024'!$2:$2,0)),0)+IFERROR(INDEX('[1]2024'!$A:$Q,MATCH($B$3&amp;$D61,'[1]2024'!$B:$B,0),MATCH(M$4,'[1]2024'!$2:$2,0)),0)++IFERROR(INDEX('[1]2024'!$A:$Q,MATCH($C$3&amp;$D61,'[1]2024'!$B:$B,0),MATCH(M$4,'[1]2024'!$2:$2,0)),0)++IFERROR(INDEX('[1]2024'!$A:$Q,MATCH($D$3&amp;$D61,'[1]2024'!$B:$B,0),MATCH(M$4,'[1]2024'!$2:$2,0)),0)</f>
        <v>0</v>
      </c>
      <c r="N61" s="74">
        <f>IFERROR(INDEX('[1]2024'!$A:$Q,MATCH($A$3&amp;$D61,'[1]2024'!$B:$B,0),MATCH(N$4,'[1]2024'!$2:$2,0)),0)+IFERROR(INDEX('[1]2024'!$A:$Q,MATCH($B$3&amp;$D61,'[1]2024'!$B:$B,0),MATCH(N$4,'[1]2024'!$2:$2,0)),0)++IFERROR(INDEX('[1]2024'!$A:$Q,MATCH($C$3&amp;$D61,'[1]2024'!$B:$B,0),MATCH(N$4,'[1]2024'!$2:$2,0)),0)++IFERROR(INDEX('[1]2024'!$A:$Q,MATCH($D$3&amp;$D61,'[1]2024'!$B:$B,0),MATCH(N$4,'[1]2024'!$2:$2,0)),0)</f>
        <v>0</v>
      </c>
      <c r="O61" s="74">
        <f>IFERROR(INDEX('[1]2024'!$A:$Q,MATCH($A$3&amp;$D61,'[1]2024'!$B:$B,0),MATCH(O$4,'[1]2024'!$2:$2,0)),0)+IFERROR(INDEX('[1]2024'!$A:$Q,MATCH($B$3&amp;$D61,'[1]2024'!$B:$B,0),MATCH(O$4,'[1]2024'!$2:$2,0)),0)++IFERROR(INDEX('[1]2024'!$A:$Q,MATCH($C$3&amp;$D61,'[1]2024'!$B:$B,0),MATCH(O$4,'[1]2024'!$2:$2,0)),0)++IFERROR(INDEX('[1]2024'!$A:$Q,MATCH($D$3&amp;$D61,'[1]2024'!$B:$B,0),MATCH(O$4,'[1]2024'!$2:$2,0)),0)</f>
        <v>0</v>
      </c>
      <c r="P61" s="74">
        <f>IFERROR(INDEX('[1]2024'!$A:$Q,MATCH($A$3&amp;$D61,'[1]2024'!$B:$B,0),MATCH(P$4,'[1]2024'!$2:$2,0)),0)+IFERROR(INDEX('[1]2024'!$A:$Q,MATCH($B$3&amp;$D61,'[1]2024'!$B:$B,0),MATCH(P$4,'[1]2024'!$2:$2,0)),0)++IFERROR(INDEX('[1]2024'!$A:$Q,MATCH($C$3&amp;$D61,'[1]2024'!$B:$B,0),MATCH(P$4,'[1]2024'!$2:$2,0)),0)++IFERROR(INDEX('[1]2024'!$A:$Q,MATCH($D$3&amp;$D61,'[1]2024'!$B:$B,0),MATCH(P$4,'[1]2024'!$2:$2,0)),0)</f>
        <v>0</v>
      </c>
      <c r="Q61" s="74">
        <f>IFERROR(INDEX('[1]2024'!$A:$Q,MATCH($A$3&amp;$D61,'[1]2024'!$B:$B,0),MATCH(Q$4,'[1]2024'!$2:$2,0)),0)+IFERROR(INDEX('[1]2024'!$A:$Q,MATCH($B$3&amp;$D61,'[1]2024'!$B:$B,0),MATCH(Q$4,'[1]2024'!$2:$2,0)),0)++IFERROR(INDEX('[1]2024'!$A:$Q,MATCH($C$3&amp;$D61,'[1]2024'!$B:$B,0),MATCH(Q$4,'[1]2024'!$2:$2,0)),0)++IFERROR(INDEX('[1]2024'!$A:$Q,MATCH($D$3&amp;$D61,'[1]2024'!$B:$B,0),MATCH(Q$4,'[1]2024'!$2:$2,0)),0)</f>
        <v>0</v>
      </c>
      <c r="R61" s="74">
        <f>IFERROR(INDEX('[1]2024'!$A:$Q,MATCH($A$3&amp;$D61,'[1]2024'!$B:$B,0),MATCH(R$4,'[1]2024'!$2:$2,0)),0)+IFERROR(INDEX('[1]2024'!$A:$Q,MATCH($B$3&amp;$D61,'[1]2024'!$B:$B,0),MATCH(R$4,'[1]2024'!$2:$2,0)),0)++IFERROR(INDEX('[1]2024'!$A:$Q,MATCH($C$3&amp;$D61,'[1]2024'!$B:$B,0),MATCH(R$4,'[1]2024'!$2:$2,0)),0)++IFERROR(INDEX('[1]2024'!$A:$Q,MATCH($D$3&amp;$D61,'[1]2024'!$B:$B,0),MATCH(R$4,'[1]2024'!$2:$2,0)),0)</f>
        <v>0</v>
      </c>
      <c r="S61" s="74">
        <f>IFERROR(INDEX('[1]2024'!$A:$Q,MATCH($A$3&amp;$D61,'[1]2024'!$B:$B,0),MATCH(S$4,'[1]2024'!$2:$2,0)),0)+IFERROR(INDEX('[1]2024'!$A:$Q,MATCH($B$3&amp;$D61,'[1]2024'!$B:$B,0),MATCH(S$4,'[1]2024'!$2:$2,0)),0)++IFERROR(INDEX('[1]2024'!$A:$Q,MATCH($C$3&amp;$D61,'[1]2024'!$B:$B,0),MATCH(S$4,'[1]2024'!$2:$2,0)),0)++IFERROR(INDEX('[1]2024'!$A:$Q,MATCH($D$3&amp;$D61,'[1]2024'!$B:$B,0),MATCH(S$4,'[1]2024'!$2:$2,0)),0)</f>
        <v>0</v>
      </c>
      <c r="T61" s="75">
        <v>0</v>
      </c>
      <c r="U61" s="73">
        <f t="shared" ref="U61:U67" si="42">SUM(V61:AG61)</f>
        <v>0</v>
      </c>
      <c r="V61" s="174">
        <v>0</v>
      </c>
      <c r="W61" s="105">
        <v>0</v>
      </c>
      <c r="X61" s="105">
        <v>0</v>
      </c>
      <c r="Y61" s="105">
        <v>0</v>
      </c>
      <c r="Z61" s="105">
        <v>0</v>
      </c>
      <c r="AA61" s="105">
        <v>0</v>
      </c>
      <c r="AB61" s="105">
        <v>0</v>
      </c>
      <c r="AC61" s="105">
        <v>0</v>
      </c>
      <c r="AD61" s="105">
        <v>0</v>
      </c>
      <c r="AE61" s="105">
        <v>0</v>
      </c>
      <c r="AF61" s="105">
        <v>0</v>
      </c>
      <c r="AG61" s="175">
        <v>0</v>
      </c>
      <c r="AH61" s="73">
        <f t="shared" ref="AH61:AH67" si="43">SUM(AI61:AT61)</f>
        <v>0</v>
      </c>
      <c r="AI61" s="73"/>
      <c r="AJ61" s="73"/>
      <c r="AK61" s="73"/>
      <c r="AL61" s="73"/>
      <c r="AM61" s="73"/>
      <c r="AN61" s="73"/>
      <c r="AO61" s="73"/>
      <c r="AP61" s="73"/>
      <c r="AQ61" s="73"/>
      <c r="AR61" s="73"/>
      <c r="AS61" s="73"/>
      <c r="AT61" s="73"/>
      <c r="AU61" s="73">
        <f t="shared" si="3"/>
        <v>0</v>
      </c>
      <c r="AV61" s="73">
        <f t="shared" si="4"/>
        <v>0</v>
      </c>
      <c r="AW61" s="73">
        <f t="shared" si="5"/>
        <v>0</v>
      </c>
      <c r="AX61" s="73">
        <f t="shared" si="6"/>
        <v>0</v>
      </c>
      <c r="AY61" s="73">
        <f t="shared" ref="AY61:AY67" si="44">IF($BC61="O",1.05*$AH61,$AH61)</f>
        <v>0</v>
      </c>
      <c r="AZ61" s="73">
        <f t="shared" ref="AZ61:AZ67" si="45">IF($BC61="O",1.05*$AY61,$AY61)</f>
        <v>0</v>
      </c>
      <c r="BA61" s="73">
        <f t="shared" ref="BA61:BA67" si="46">IF($BC61="O",1.05*$AZ61,$AZ61)</f>
        <v>0</v>
      </c>
      <c r="BB61" s="91"/>
      <c r="BC61" s="69" t="s">
        <v>39</v>
      </c>
      <c r="BD61" s="160"/>
      <c r="BE61" s="74">
        <v>0</v>
      </c>
      <c r="BF61" s="74">
        <v>0</v>
      </c>
      <c r="BG61" s="74">
        <v>0</v>
      </c>
      <c r="BH61" s="162">
        <f t="shared" si="8"/>
        <v>0</v>
      </c>
    </row>
    <row r="62" spans="1:60" outlineLevel="1" x14ac:dyDescent="0.3">
      <c r="A62" s="71" t="s">
        <v>139</v>
      </c>
      <c r="B62" s="149" t="s">
        <v>137</v>
      </c>
      <c r="C62" s="149" t="s">
        <v>31</v>
      </c>
      <c r="D62" s="150">
        <v>5106120</v>
      </c>
      <c r="E62" s="150" t="s">
        <v>138</v>
      </c>
      <c r="F62" s="173">
        <v>0</v>
      </c>
      <c r="G62" s="73">
        <f t="shared" si="41"/>
        <v>0</v>
      </c>
      <c r="H62" s="74">
        <f>IFERROR(INDEX('[1]2024'!$A:$Q,MATCH($A$3&amp;$D62,'[1]2024'!$B:$B,0),MATCH(H$4,'[1]2024'!$2:$2,0)),0)+IFERROR(INDEX('[1]2024'!$A:$Q,MATCH($B$3&amp;$D62,'[1]2024'!$B:$B,0),MATCH(H$4,'[1]2024'!$2:$2,0)),0)++IFERROR(INDEX('[1]2024'!$A:$Q,MATCH($C$3&amp;$D62,'[1]2024'!$B:$B,0),MATCH(H$4,'[1]2024'!$2:$2,0)),0)++IFERROR(INDEX('[1]2024'!$A:$Q,MATCH($D$3&amp;$D62,'[1]2024'!$B:$B,0),MATCH(H$4,'[1]2024'!$2:$2,0)),0)</f>
        <v>0</v>
      </c>
      <c r="I62" s="74">
        <f>IFERROR(INDEX('[1]2024'!$A:$Q,MATCH($A$3&amp;$D62,'[1]2024'!$B:$B,0),MATCH(I$4,'[1]2024'!$2:$2,0)),0)+IFERROR(INDEX('[1]2024'!$A:$Q,MATCH($B$3&amp;$D62,'[1]2024'!$B:$B,0),MATCH(I$4,'[1]2024'!$2:$2,0)),0)++IFERROR(INDEX('[1]2024'!$A:$Q,MATCH($C$3&amp;$D62,'[1]2024'!$B:$B,0),MATCH(I$4,'[1]2024'!$2:$2,0)),0)++IFERROR(INDEX('[1]2024'!$A:$Q,MATCH($D$3&amp;$D62,'[1]2024'!$B:$B,0),MATCH(I$4,'[1]2024'!$2:$2,0)),0)</f>
        <v>0</v>
      </c>
      <c r="J62" s="74">
        <f>IFERROR(INDEX('[1]2024'!$A:$Q,MATCH($A$3&amp;$D62,'[1]2024'!$B:$B,0),MATCH(J$4,'[1]2024'!$2:$2,0)),0)+IFERROR(INDEX('[1]2024'!$A:$Q,MATCH($B$3&amp;$D62,'[1]2024'!$B:$B,0),MATCH(J$4,'[1]2024'!$2:$2,0)),0)++IFERROR(INDEX('[1]2024'!$A:$Q,MATCH($C$3&amp;$D62,'[1]2024'!$B:$B,0),MATCH(J$4,'[1]2024'!$2:$2,0)),0)++IFERROR(INDEX('[1]2024'!$A:$Q,MATCH($D$3&amp;$D62,'[1]2024'!$B:$B,0),MATCH(J$4,'[1]2024'!$2:$2,0)),0)</f>
        <v>0</v>
      </c>
      <c r="K62" s="74">
        <f>IFERROR(INDEX('[1]2024'!$A:$Q,MATCH($A$3&amp;$D62,'[1]2024'!$B:$B,0),MATCH(K$4,'[1]2024'!$2:$2,0)),0)+IFERROR(INDEX('[1]2024'!$A:$Q,MATCH($B$3&amp;$D62,'[1]2024'!$B:$B,0),MATCH(K$4,'[1]2024'!$2:$2,0)),0)++IFERROR(INDEX('[1]2024'!$A:$Q,MATCH($C$3&amp;$D62,'[1]2024'!$B:$B,0),MATCH(K$4,'[1]2024'!$2:$2,0)),0)++IFERROR(INDEX('[1]2024'!$A:$Q,MATCH($D$3&amp;$D62,'[1]2024'!$B:$B,0),MATCH(K$4,'[1]2024'!$2:$2,0)),0)</f>
        <v>0</v>
      </c>
      <c r="L62" s="74">
        <f>IFERROR(INDEX('[1]2024'!$A:$Q,MATCH($A$3&amp;$D62,'[1]2024'!$B:$B,0),MATCH(L$4,'[1]2024'!$2:$2,0)),0)+IFERROR(INDEX('[1]2024'!$A:$Q,MATCH($B$3&amp;$D62,'[1]2024'!$B:$B,0),MATCH(L$4,'[1]2024'!$2:$2,0)),0)++IFERROR(INDEX('[1]2024'!$A:$Q,MATCH($C$3&amp;$D62,'[1]2024'!$B:$B,0),MATCH(L$4,'[1]2024'!$2:$2,0)),0)++IFERROR(INDEX('[1]2024'!$A:$Q,MATCH($D$3&amp;$D62,'[1]2024'!$B:$B,0),MATCH(L$4,'[1]2024'!$2:$2,0)),0)</f>
        <v>0</v>
      </c>
      <c r="M62" s="74">
        <f>IFERROR(INDEX('[1]2024'!$A:$Q,MATCH($A$3&amp;$D62,'[1]2024'!$B:$B,0),MATCH(M$4,'[1]2024'!$2:$2,0)),0)+IFERROR(INDEX('[1]2024'!$A:$Q,MATCH($B$3&amp;$D62,'[1]2024'!$B:$B,0),MATCH(M$4,'[1]2024'!$2:$2,0)),0)++IFERROR(INDEX('[1]2024'!$A:$Q,MATCH($C$3&amp;$D62,'[1]2024'!$B:$B,0),MATCH(M$4,'[1]2024'!$2:$2,0)),0)++IFERROR(INDEX('[1]2024'!$A:$Q,MATCH($D$3&amp;$D62,'[1]2024'!$B:$B,0),MATCH(M$4,'[1]2024'!$2:$2,0)),0)</f>
        <v>0</v>
      </c>
      <c r="N62" s="74">
        <f>IFERROR(INDEX('[1]2024'!$A:$Q,MATCH($A$3&amp;$D62,'[1]2024'!$B:$B,0),MATCH(N$4,'[1]2024'!$2:$2,0)),0)+IFERROR(INDEX('[1]2024'!$A:$Q,MATCH($B$3&amp;$D62,'[1]2024'!$B:$B,0),MATCH(N$4,'[1]2024'!$2:$2,0)),0)++IFERROR(INDEX('[1]2024'!$A:$Q,MATCH($C$3&amp;$D62,'[1]2024'!$B:$B,0),MATCH(N$4,'[1]2024'!$2:$2,0)),0)++IFERROR(INDEX('[1]2024'!$A:$Q,MATCH($D$3&amp;$D62,'[1]2024'!$B:$B,0),MATCH(N$4,'[1]2024'!$2:$2,0)),0)</f>
        <v>0</v>
      </c>
      <c r="O62" s="74">
        <f>IFERROR(INDEX('[1]2024'!$A:$Q,MATCH($A$3&amp;$D62,'[1]2024'!$B:$B,0),MATCH(O$4,'[1]2024'!$2:$2,0)),0)+IFERROR(INDEX('[1]2024'!$A:$Q,MATCH($B$3&amp;$D62,'[1]2024'!$B:$B,0),MATCH(O$4,'[1]2024'!$2:$2,0)),0)++IFERROR(INDEX('[1]2024'!$A:$Q,MATCH($C$3&amp;$D62,'[1]2024'!$B:$B,0),MATCH(O$4,'[1]2024'!$2:$2,0)),0)++IFERROR(INDEX('[1]2024'!$A:$Q,MATCH($D$3&amp;$D62,'[1]2024'!$B:$B,0),MATCH(O$4,'[1]2024'!$2:$2,0)),0)</f>
        <v>0</v>
      </c>
      <c r="P62" s="74">
        <f>IFERROR(INDEX('[1]2024'!$A:$Q,MATCH($A$3&amp;$D62,'[1]2024'!$B:$B,0),MATCH(P$4,'[1]2024'!$2:$2,0)),0)+IFERROR(INDEX('[1]2024'!$A:$Q,MATCH($B$3&amp;$D62,'[1]2024'!$B:$B,0),MATCH(P$4,'[1]2024'!$2:$2,0)),0)++IFERROR(INDEX('[1]2024'!$A:$Q,MATCH($C$3&amp;$D62,'[1]2024'!$B:$B,0),MATCH(P$4,'[1]2024'!$2:$2,0)),0)++IFERROR(INDEX('[1]2024'!$A:$Q,MATCH($D$3&amp;$D62,'[1]2024'!$B:$B,0),MATCH(P$4,'[1]2024'!$2:$2,0)),0)</f>
        <v>0</v>
      </c>
      <c r="Q62" s="74">
        <f>IFERROR(INDEX('[1]2024'!$A:$Q,MATCH($A$3&amp;$D62,'[1]2024'!$B:$B,0),MATCH(Q$4,'[1]2024'!$2:$2,0)),0)+IFERROR(INDEX('[1]2024'!$A:$Q,MATCH($B$3&amp;$D62,'[1]2024'!$B:$B,0),MATCH(Q$4,'[1]2024'!$2:$2,0)),0)++IFERROR(INDEX('[1]2024'!$A:$Q,MATCH($C$3&amp;$D62,'[1]2024'!$B:$B,0),MATCH(Q$4,'[1]2024'!$2:$2,0)),0)++IFERROR(INDEX('[1]2024'!$A:$Q,MATCH($D$3&amp;$D62,'[1]2024'!$B:$B,0),MATCH(Q$4,'[1]2024'!$2:$2,0)),0)</f>
        <v>0</v>
      </c>
      <c r="R62" s="74">
        <f>IFERROR(INDEX('[1]2024'!$A:$Q,MATCH($A$3&amp;$D62,'[1]2024'!$B:$B,0),MATCH(R$4,'[1]2024'!$2:$2,0)),0)+IFERROR(INDEX('[1]2024'!$A:$Q,MATCH($B$3&amp;$D62,'[1]2024'!$B:$B,0),MATCH(R$4,'[1]2024'!$2:$2,0)),0)++IFERROR(INDEX('[1]2024'!$A:$Q,MATCH($C$3&amp;$D62,'[1]2024'!$B:$B,0),MATCH(R$4,'[1]2024'!$2:$2,0)),0)++IFERROR(INDEX('[1]2024'!$A:$Q,MATCH($D$3&amp;$D62,'[1]2024'!$B:$B,0),MATCH(R$4,'[1]2024'!$2:$2,0)),0)</f>
        <v>0</v>
      </c>
      <c r="S62" s="74">
        <f>IFERROR(INDEX('[1]2024'!$A:$Q,MATCH($A$3&amp;$D62,'[1]2024'!$B:$B,0),MATCH(S$4,'[1]2024'!$2:$2,0)),0)+IFERROR(INDEX('[1]2024'!$A:$Q,MATCH($B$3&amp;$D62,'[1]2024'!$B:$B,0),MATCH(S$4,'[1]2024'!$2:$2,0)),0)++IFERROR(INDEX('[1]2024'!$A:$Q,MATCH($C$3&amp;$D62,'[1]2024'!$B:$B,0),MATCH(S$4,'[1]2024'!$2:$2,0)),0)++IFERROR(INDEX('[1]2024'!$A:$Q,MATCH($D$3&amp;$D62,'[1]2024'!$B:$B,0),MATCH(S$4,'[1]2024'!$2:$2,0)),0)</f>
        <v>0</v>
      </c>
      <c r="T62" s="75">
        <v>0</v>
      </c>
      <c r="U62" s="73">
        <f t="shared" si="42"/>
        <v>0</v>
      </c>
      <c r="V62" s="174">
        <v>0</v>
      </c>
      <c r="W62" s="105">
        <v>0</v>
      </c>
      <c r="X62" s="105">
        <v>0</v>
      </c>
      <c r="Y62" s="105">
        <v>0</v>
      </c>
      <c r="Z62" s="105">
        <v>0</v>
      </c>
      <c r="AA62" s="105">
        <v>0</v>
      </c>
      <c r="AB62" s="105">
        <v>0</v>
      </c>
      <c r="AC62" s="105">
        <v>0</v>
      </c>
      <c r="AD62" s="105">
        <v>0</v>
      </c>
      <c r="AE62" s="105">
        <v>0</v>
      </c>
      <c r="AF62" s="105">
        <v>0</v>
      </c>
      <c r="AG62" s="175">
        <v>0</v>
      </c>
      <c r="AH62" s="73">
        <f t="shared" si="43"/>
        <v>0</v>
      </c>
      <c r="AI62" s="73"/>
      <c r="AJ62" s="73"/>
      <c r="AK62" s="73"/>
      <c r="AL62" s="73"/>
      <c r="AM62" s="73"/>
      <c r="AN62" s="73"/>
      <c r="AO62" s="73"/>
      <c r="AP62" s="73"/>
      <c r="AQ62" s="73"/>
      <c r="AR62" s="73"/>
      <c r="AS62" s="73"/>
      <c r="AT62" s="73"/>
      <c r="AU62" s="73">
        <f t="shared" si="3"/>
        <v>0</v>
      </c>
      <c r="AV62" s="73">
        <f t="shared" si="4"/>
        <v>0</v>
      </c>
      <c r="AW62" s="73">
        <f t="shared" si="5"/>
        <v>0</v>
      </c>
      <c r="AX62" s="73">
        <f t="shared" si="6"/>
        <v>0</v>
      </c>
      <c r="AY62" s="73">
        <f t="shared" si="44"/>
        <v>0</v>
      </c>
      <c r="AZ62" s="73">
        <f t="shared" si="45"/>
        <v>0</v>
      </c>
      <c r="BA62" s="73">
        <f t="shared" si="46"/>
        <v>0</v>
      </c>
      <c r="BB62" s="91"/>
      <c r="BC62" s="69" t="s">
        <v>39</v>
      </c>
      <c r="BD62" s="160"/>
      <c r="BE62" s="74">
        <v>0</v>
      </c>
      <c r="BF62" s="74">
        <v>0</v>
      </c>
      <c r="BG62" s="74">
        <v>0</v>
      </c>
      <c r="BH62" s="162">
        <f t="shared" si="8"/>
        <v>0</v>
      </c>
    </row>
    <row r="63" spans="1:60" outlineLevel="1" x14ac:dyDescent="0.3">
      <c r="A63" s="71" t="s">
        <v>140</v>
      </c>
      <c r="B63" s="149" t="s">
        <v>137</v>
      </c>
      <c r="C63" s="149" t="s">
        <v>44</v>
      </c>
      <c r="D63" s="150">
        <v>5106130</v>
      </c>
      <c r="E63" s="150" t="s">
        <v>138</v>
      </c>
      <c r="F63" s="173">
        <v>0</v>
      </c>
      <c r="G63" s="73">
        <f t="shared" si="41"/>
        <v>0</v>
      </c>
      <c r="H63" s="74">
        <f>IFERROR(INDEX('[1]2024'!$A:$Q,MATCH($A$3&amp;$D63,'[1]2024'!$B:$B,0),MATCH(H$4,'[1]2024'!$2:$2,0)),0)+IFERROR(INDEX('[1]2024'!$A:$Q,MATCH($B$3&amp;$D63,'[1]2024'!$B:$B,0),MATCH(H$4,'[1]2024'!$2:$2,0)),0)++IFERROR(INDEX('[1]2024'!$A:$Q,MATCH($C$3&amp;$D63,'[1]2024'!$B:$B,0),MATCH(H$4,'[1]2024'!$2:$2,0)),0)++IFERROR(INDEX('[1]2024'!$A:$Q,MATCH($D$3&amp;$D63,'[1]2024'!$B:$B,0),MATCH(H$4,'[1]2024'!$2:$2,0)),0)</f>
        <v>0</v>
      </c>
      <c r="I63" s="74">
        <f>IFERROR(INDEX('[1]2024'!$A:$Q,MATCH($A$3&amp;$D63,'[1]2024'!$B:$B,0),MATCH(I$4,'[1]2024'!$2:$2,0)),0)+IFERROR(INDEX('[1]2024'!$A:$Q,MATCH($B$3&amp;$D63,'[1]2024'!$B:$B,0),MATCH(I$4,'[1]2024'!$2:$2,0)),0)++IFERROR(INDEX('[1]2024'!$A:$Q,MATCH($C$3&amp;$D63,'[1]2024'!$B:$B,0),MATCH(I$4,'[1]2024'!$2:$2,0)),0)++IFERROR(INDEX('[1]2024'!$A:$Q,MATCH($D$3&amp;$D63,'[1]2024'!$B:$B,0),MATCH(I$4,'[1]2024'!$2:$2,0)),0)</f>
        <v>0</v>
      </c>
      <c r="J63" s="74">
        <f>IFERROR(INDEX('[1]2024'!$A:$Q,MATCH($A$3&amp;$D63,'[1]2024'!$B:$B,0),MATCH(J$4,'[1]2024'!$2:$2,0)),0)+IFERROR(INDEX('[1]2024'!$A:$Q,MATCH($B$3&amp;$D63,'[1]2024'!$B:$B,0),MATCH(J$4,'[1]2024'!$2:$2,0)),0)++IFERROR(INDEX('[1]2024'!$A:$Q,MATCH($C$3&amp;$D63,'[1]2024'!$B:$B,0),MATCH(J$4,'[1]2024'!$2:$2,0)),0)++IFERROR(INDEX('[1]2024'!$A:$Q,MATCH($D$3&amp;$D63,'[1]2024'!$B:$B,0),MATCH(J$4,'[1]2024'!$2:$2,0)),0)</f>
        <v>0</v>
      </c>
      <c r="K63" s="74">
        <f>IFERROR(INDEX('[1]2024'!$A:$Q,MATCH($A$3&amp;$D63,'[1]2024'!$B:$B,0),MATCH(K$4,'[1]2024'!$2:$2,0)),0)+IFERROR(INDEX('[1]2024'!$A:$Q,MATCH($B$3&amp;$D63,'[1]2024'!$B:$B,0),MATCH(K$4,'[1]2024'!$2:$2,0)),0)++IFERROR(INDEX('[1]2024'!$A:$Q,MATCH($C$3&amp;$D63,'[1]2024'!$B:$B,0),MATCH(K$4,'[1]2024'!$2:$2,0)),0)++IFERROR(INDEX('[1]2024'!$A:$Q,MATCH($D$3&amp;$D63,'[1]2024'!$B:$B,0),MATCH(K$4,'[1]2024'!$2:$2,0)),0)</f>
        <v>0</v>
      </c>
      <c r="L63" s="74">
        <f>IFERROR(INDEX('[1]2024'!$A:$Q,MATCH($A$3&amp;$D63,'[1]2024'!$B:$B,0),MATCH(L$4,'[1]2024'!$2:$2,0)),0)+IFERROR(INDEX('[1]2024'!$A:$Q,MATCH($B$3&amp;$D63,'[1]2024'!$B:$B,0),MATCH(L$4,'[1]2024'!$2:$2,0)),0)++IFERROR(INDEX('[1]2024'!$A:$Q,MATCH($C$3&amp;$D63,'[1]2024'!$B:$B,0),MATCH(L$4,'[1]2024'!$2:$2,0)),0)++IFERROR(INDEX('[1]2024'!$A:$Q,MATCH($D$3&amp;$D63,'[1]2024'!$B:$B,0),MATCH(L$4,'[1]2024'!$2:$2,0)),0)</f>
        <v>0</v>
      </c>
      <c r="M63" s="74">
        <f>IFERROR(INDEX('[1]2024'!$A:$Q,MATCH($A$3&amp;$D63,'[1]2024'!$B:$B,0),MATCH(M$4,'[1]2024'!$2:$2,0)),0)+IFERROR(INDEX('[1]2024'!$A:$Q,MATCH($B$3&amp;$D63,'[1]2024'!$B:$B,0),MATCH(M$4,'[1]2024'!$2:$2,0)),0)++IFERROR(INDEX('[1]2024'!$A:$Q,MATCH($C$3&amp;$D63,'[1]2024'!$B:$B,0),MATCH(M$4,'[1]2024'!$2:$2,0)),0)++IFERROR(INDEX('[1]2024'!$A:$Q,MATCH($D$3&amp;$D63,'[1]2024'!$B:$B,0),MATCH(M$4,'[1]2024'!$2:$2,0)),0)</f>
        <v>0</v>
      </c>
      <c r="N63" s="74">
        <f>IFERROR(INDEX('[1]2024'!$A:$Q,MATCH($A$3&amp;$D63,'[1]2024'!$B:$B,0),MATCH(N$4,'[1]2024'!$2:$2,0)),0)+IFERROR(INDEX('[1]2024'!$A:$Q,MATCH($B$3&amp;$D63,'[1]2024'!$B:$B,0),MATCH(N$4,'[1]2024'!$2:$2,0)),0)++IFERROR(INDEX('[1]2024'!$A:$Q,MATCH($C$3&amp;$D63,'[1]2024'!$B:$B,0),MATCH(N$4,'[1]2024'!$2:$2,0)),0)++IFERROR(INDEX('[1]2024'!$A:$Q,MATCH($D$3&amp;$D63,'[1]2024'!$B:$B,0),MATCH(N$4,'[1]2024'!$2:$2,0)),0)</f>
        <v>0</v>
      </c>
      <c r="O63" s="74">
        <f>IFERROR(INDEX('[1]2024'!$A:$Q,MATCH($A$3&amp;$D63,'[1]2024'!$B:$B,0),MATCH(O$4,'[1]2024'!$2:$2,0)),0)+IFERROR(INDEX('[1]2024'!$A:$Q,MATCH($B$3&amp;$D63,'[1]2024'!$B:$B,0),MATCH(O$4,'[1]2024'!$2:$2,0)),0)++IFERROR(INDEX('[1]2024'!$A:$Q,MATCH($C$3&amp;$D63,'[1]2024'!$B:$B,0),MATCH(O$4,'[1]2024'!$2:$2,0)),0)++IFERROR(INDEX('[1]2024'!$A:$Q,MATCH($D$3&amp;$D63,'[1]2024'!$B:$B,0),MATCH(O$4,'[1]2024'!$2:$2,0)),0)</f>
        <v>0</v>
      </c>
      <c r="P63" s="74">
        <f>IFERROR(INDEX('[1]2024'!$A:$Q,MATCH($A$3&amp;$D63,'[1]2024'!$B:$B,0),MATCH(P$4,'[1]2024'!$2:$2,0)),0)+IFERROR(INDEX('[1]2024'!$A:$Q,MATCH($B$3&amp;$D63,'[1]2024'!$B:$B,0),MATCH(P$4,'[1]2024'!$2:$2,0)),0)++IFERROR(INDEX('[1]2024'!$A:$Q,MATCH($C$3&amp;$D63,'[1]2024'!$B:$B,0),MATCH(P$4,'[1]2024'!$2:$2,0)),0)++IFERROR(INDEX('[1]2024'!$A:$Q,MATCH($D$3&amp;$D63,'[1]2024'!$B:$B,0),MATCH(P$4,'[1]2024'!$2:$2,0)),0)</f>
        <v>0</v>
      </c>
      <c r="Q63" s="74">
        <f>IFERROR(INDEX('[1]2024'!$A:$Q,MATCH($A$3&amp;$D63,'[1]2024'!$B:$B,0),MATCH(Q$4,'[1]2024'!$2:$2,0)),0)+IFERROR(INDEX('[1]2024'!$A:$Q,MATCH($B$3&amp;$D63,'[1]2024'!$B:$B,0),MATCH(Q$4,'[1]2024'!$2:$2,0)),0)++IFERROR(INDEX('[1]2024'!$A:$Q,MATCH($C$3&amp;$D63,'[1]2024'!$B:$B,0),MATCH(Q$4,'[1]2024'!$2:$2,0)),0)++IFERROR(INDEX('[1]2024'!$A:$Q,MATCH($D$3&amp;$D63,'[1]2024'!$B:$B,0),MATCH(Q$4,'[1]2024'!$2:$2,0)),0)</f>
        <v>0</v>
      </c>
      <c r="R63" s="74">
        <f>IFERROR(INDEX('[1]2024'!$A:$Q,MATCH($A$3&amp;$D63,'[1]2024'!$B:$B,0),MATCH(R$4,'[1]2024'!$2:$2,0)),0)+IFERROR(INDEX('[1]2024'!$A:$Q,MATCH($B$3&amp;$D63,'[1]2024'!$B:$B,0),MATCH(R$4,'[1]2024'!$2:$2,0)),0)++IFERROR(INDEX('[1]2024'!$A:$Q,MATCH($C$3&amp;$D63,'[1]2024'!$B:$B,0),MATCH(R$4,'[1]2024'!$2:$2,0)),0)++IFERROR(INDEX('[1]2024'!$A:$Q,MATCH($D$3&amp;$D63,'[1]2024'!$B:$B,0),MATCH(R$4,'[1]2024'!$2:$2,0)),0)</f>
        <v>0</v>
      </c>
      <c r="S63" s="74">
        <f>IFERROR(INDEX('[1]2024'!$A:$Q,MATCH($A$3&amp;$D63,'[1]2024'!$B:$B,0),MATCH(S$4,'[1]2024'!$2:$2,0)),0)+IFERROR(INDEX('[1]2024'!$A:$Q,MATCH($B$3&amp;$D63,'[1]2024'!$B:$B,0),MATCH(S$4,'[1]2024'!$2:$2,0)),0)++IFERROR(INDEX('[1]2024'!$A:$Q,MATCH($C$3&amp;$D63,'[1]2024'!$B:$B,0),MATCH(S$4,'[1]2024'!$2:$2,0)),0)++IFERROR(INDEX('[1]2024'!$A:$Q,MATCH($D$3&amp;$D63,'[1]2024'!$B:$B,0),MATCH(S$4,'[1]2024'!$2:$2,0)),0)</f>
        <v>0</v>
      </c>
      <c r="T63" s="75">
        <v>0</v>
      </c>
      <c r="U63" s="73">
        <f t="shared" si="42"/>
        <v>0</v>
      </c>
      <c r="V63" s="174">
        <v>0</v>
      </c>
      <c r="W63" s="105">
        <v>0</v>
      </c>
      <c r="X63" s="105">
        <v>0</v>
      </c>
      <c r="Y63" s="105">
        <v>0</v>
      </c>
      <c r="Z63" s="105">
        <v>0</v>
      </c>
      <c r="AA63" s="105">
        <v>0</v>
      </c>
      <c r="AB63" s="105">
        <v>0</v>
      </c>
      <c r="AC63" s="105">
        <v>0</v>
      </c>
      <c r="AD63" s="105">
        <v>0</v>
      </c>
      <c r="AE63" s="105">
        <v>0</v>
      </c>
      <c r="AF63" s="105">
        <v>0</v>
      </c>
      <c r="AG63" s="175">
        <v>0</v>
      </c>
      <c r="AH63" s="73">
        <f t="shared" si="43"/>
        <v>0</v>
      </c>
      <c r="AI63" s="73"/>
      <c r="AJ63" s="73"/>
      <c r="AK63" s="73"/>
      <c r="AL63" s="73"/>
      <c r="AM63" s="73"/>
      <c r="AN63" s="73"/>
      <c r="AO63" s="73"/>
      <c r="AP63" s="73"/>
      <c r="AQ63" s="73"/>
      <c r="AR63" s="73"/>
      <c r="AS63" s="73"/>
      <c r="AT63" s="73"/>
      <c r="AU63" s="73">
        <f t="shared" si="3"/>
        <v>0</v>
      </c>
      <c r="AV63" s="73">
        <f t="shared" si="4"/>
        <v>0</v>
      </c>
      <c r="AW63" s="73">
        <f t="shared" si="5"/>
        <v>0</v>
      </c>
      <c r="AX63" s="73">
        <f t="shared" si="6"/>
        <v>0</v>
      </c>
      <c r="AY63" s="73">
        <f t="shared" si="44"/>
        <v>0</v>
      </c>
      <c r="AZ63" s="73">
        <f t="shared" si="45"/>
        <v>0</v>
      </c>
      <c r="BA63" s="73">
        <f t="shared" si="46"/>
        <v>0</v>
      </c>
      <c r="BB63" s="91"/>
      <c r="BC63" s="69" t="s">
        <v>39</v>
      </c>
      <c r="BD63" s="160"/>
      <c r="BE63" s="74">
        <v>0</v>
      </c>
      <c r="BF63" s="74">
        <v>0</v>
      </c>
      <c r="BG63" s="74">
        <v>0</v>
      </c>
      <c r="BH63" s="162">
        <f t="shared" si="8"/>
        <v>0</v>
      </c>
    </row>
    <row r="64" spans="1:60" outlineLevel="1" x14ac:dyDescent="0.3">
      <c r="A64" s="71" t="s">
        <v>141</v>
      </c>
      <c r="B64" s="149" t="s">
        <v>21</v>
      </c>
      <c r="C64" s="149" t="s">
        <v>44</v>
      </c>
      <c r="D64" s="150">
        <v>5106140</v>
      </c>
      <c r="E64" s="150" t="s">
        <v>138</v>
      </c>
      <c r="F64" s="173">
        <v>0</v>
      </c>
      <c r="G64" s="73">
        <f t="shared" si="41"/>
        <v>0</v>
      </c>
      <c r="H64" s="74">
        <f>IFERROR(INDEX('[1]2024'!$A:$Q,MATCH($A$3&amp;$D64,'[1]2024'!$B:$B,0),MATCH(H$4,'[1]2024'!$2:$2,0)),0)+IFERROR(INDEX('[1]2024'!$A:$Q,MATCH($B$3&amp;$D64,'[1]2024'!$B:$B,0),MATCH(H$4,'[1]2024'!$2:$2,0)),0)++IFERROR(INDEX('[1]2024'!$A:$Q,MATCH($C$3&amp;$D64,'[1]2024'!$B:$B,0),MATCH(H$4,'[1]2024'!$2:$2,0)),0)++IFERROR(INDEX('[1]2024'!$A:$Q,MATCH($D$3&amp;$D64,'[1]2024'!$B:$B,0),MATCH(H$4,'[1]2024'!$2:$2,0)),0)</f>
        <v>0</v>
      </c>
      <c r="I64" s="74">
        <f>IFERROR(INDEX('[1]2024'!$A:$Q,MATCH($A$3&amp;$D64,'[1]2024'!$B:$B,0),MATCH(I$4,'[1]2024'!$2:$2,0)),0)+IFERROR(INDEX('[1]2024'!$A:$Q,MATCH($B$3&amp;$D64,'[1]2024'!$B:$B,0),MATCH(I$4,'[1]2024'!$2:$2,0)),0)++IFERROR(INDEX('[1]2024'!$A:$Q,MATCH($C$3&amp;$D64,'[1]2024'!$B:$B,0),MATCH(I$4,'[1]2024'!$2:$2,0)),0)++IFERROR(INDEX('[1]2024'!$A:$Q,MATCH($D$3&amp;$D64,'[1]2024'!$B:$B,0),MATCH(I$4,'[1]2024'!$2:$2,0)),0)</f>
        <v>0</v>
      </c>
      <c r="J64" s="74">
        <f>IFERROR(INDEX('[1]2024'!$A:$Q,MATCH($A$3&amp;$D64,'[1]2024'!$B:$B,0),MATCH(J$4,'[1]2024'!$2:$2,0)),0)+IFERROR(INDEX('[1]2024'!$A:$Q,MATCH($B$3&amp;$D64,'[1]2024'!$B:$B,0),MATCH(J$4,'[1]2024'!$2:$2,0)),0)++IFERROR(INDEX('[1]2024'!$A:$Q,MATCH($C$3&amp;$D64,'[1]2024'!$B:$B,0),MATCH(J$4,'[1]2024'!$2:$2,0)),0)++IFERROR(INDEX('[1]2024'!$A:$Q,MATCH($D$3&amp;$D64,'[1]2024'!$B:$B,0),MATCH(J$4,'[1]2024'!$2:$2,0)),0)</f>
        <v>0</v>
      </c>
      <c r="K64" s="74">
        <f>IFERROR(INDEX('[1]2024'!$A:$Q,MATCH($A$3&amp;$D64,'[1]2024'!$B:$B,0),MATCH(K$4,'[1]2024'!$2:$2,0)),0)+IFERROR(INDEX('[1]2024'!$A:$Q,MATCH($B$3&amp;$D64,'[1]2024'!$B:$B,0),MATCH(K$4,'[1]2024'!$2:$2,0)),0)++IFERROR(INDEX('[1]2024'!$A:$Q,MATCH($C$3&amp;$D64,'[1]2024'!$B:$B,0),MATCH(K$4,'[1]2024'!$2:$2,0)),0)++IFERROR(INDEX('[1]2024'!$A:$Q,MATCH($D$3&amp;$D64,'[1]2024'!$B:$B,0),MATCH(K$4,'[1]2024'!$2:$2,0)),0)</f>
        <v>0</v>
      </c>
      <c r="L64" s="74">
        <f>IFERROR(INDEX('[1]2024'!$A:$Q,MATCH($A$3&amp;$D64,'[1]2024'!$B:$B,0),MATCH(L$4,'[1]2024'!$2:$2,0)),0)+IFERROR(INDEX('[1]2024'!$A:$Q,MATCH($B$3&amp;$D64,'[1]2024'!$B:$B,0),MATCH(L$4,'[1]2024'!$2:$2,0)),0)++IFERROR(INDEX('[1]2024'!$A:$Q,MATCH($C$3&amp;$D64,'[1]2024'!$B:$B,0),MATCH(L$4,'[1]2024'!$2:$2,0)),0)++IFERROR(INDEX('[1]2024'!$A:$Q,MATCH($D$3&amp;$D64,'[1]2024'!$B:$B,0),MATCH(L$4,'[1]2024'!$2:$2,0)),0)</f>
        <v>0</v>
      </c>
      <c r="M64" s="74">
        <f>IFERROR(INDEX('[1]2024'!$A:$Q,MATCH($A$3&amp;$D64,'[1]2024'!$B:$B,0),MATCH(M$4,'[1]2024'!$2:$2,0)),0)+IFERROR(INDEX('[1]2024'!$A:$Q,MATCH($B$3&amp;$D64,'[1]2024'!$B:$B,0),MATCH(M$4,'[1]2024'!$2:$2,0)),0)++IFERROR(INDEX('[1]2024'!$A:$Q,MATCH($C$3&amp;$D64,'[1]2024'!$B:$B,0),MATCH(M$4,'[1]2024'!$2:$2,0)),0)++IFERROR(INDEX('[1]2024'!$A:$Q,MATCH($D$3&amp;$D64,'[1]2024'!$B:$B,0),MATCH(M$4,'[1]2024'!$2:$2,0)),0)</f>
        <v>0</v>
      </c>
      <c r="N64" s="74">
        <f>IFERROR(INDEX('[1]2024'!$A:$Q,MATCH($A$3&amp;$D64,'[1]2024'!$B:$B,0),MATCH(N$4,'[1]2024'!$2:$2,0)),0)+IFERROR(INDEX('[1]2024'!$A:$Q,MATCH($B$3&amp;$D64,'[1]2024'!$B:$B,0),MATCH(N$4,'[1]2024'!$2:$2,0)),0)++IFERROR(INDEX('[1]2024'!$A:$Q,MATCH($C$3&amp;$D64,'[1]2024'!$B:$B,0),MATCH(N$4,'[1]2024'!$2:$2,0)),0)++IFERROR(INDEX('[1]2024'!$A:$Q,MATCH($D$3&amp;$D64,'[1]2024'!$B:$B,0),MATCH(N$4,'[1]2024'!$2:$2,0)),0)</f>
        <v>0</v>
      </c>
      <c r="O64" s="74">
        <f>IFERROR(INDEX('[1]2024'!$A:$Q,MATCH($A$3&amp;$D64,'[1]2024'!$B:$B,0),MATCH(O$4,'[1]2024'!$2:$2,0)),0)+IFERROR(INDEX('[1]2024'!$A:$Q,MATCH($B$3&amp;$D64,'[1]2024'!$B:$B,0),MATCH(O$4,'[1]2024'!$2:$2,0)),0)++IFERROR(INDEX('[1]2024'!$A:$Q,MATCH($C$3&amp;$D64,'[1]2024'!$B:$B,0),MATCH(O$4,'[1]2024'!$2:$2,0)),0)++IFERROR(INDEX('[1]2024'!$A:$Q,MATCH($D$3&amp;$D64,'[1]2024'!$B:$B,0),MATCH(O$4,'[1]2024'!$2:$2,0)),0)</f>
        <v>0</v>
      </c>
      <c r="P64" s="74">
        <f>IFERROR(INDEX('[1]2024'!$A:$Q,MATCH($A$3&amp;$D64,'[1]2024'!$B:$B,0),MATCH(P$4,'[1]2024'!$2:$2,0)),0)+IFERROR(INDEX('[1]2024'!$A:$Q,MATCH($B$3&amp;$D64,'[1]2024'!$B:$B,0),MATCH(P$4,'[1]2024'!$2:$2,0)),0)++IFERROR(INDEX('[1]2024'!$A:$Q,MATCH($C$3&amp;$D64,'[1]2024'!$B:$B,0),MATCH(P$4,'[1]2024'!$2:$2,0)),0)++IFERROR(INDEX('[1]2024'!$A:$Q,MATCH($D$3&amp;$D64,'[1]2024'!$B:$B,0),MATCH(P$4,'[1]2024'!$2:$2,0)),0)</f>
        <v>0</v>
      </c>
      <c r="Q64" s="74">
        <f>IFERROR(INDEX('[1]2024'!$A:$Q,MATCH($A$3&amp;$D64,'[1]2024'!$B:$B,0),MATCH(Q$4,'[1]2024'!$2:$2,0)),0)+IFERROR(INDEX('[1]2024'!$A:$Q,MATCH($B$3&amp;$D64,'[1]2024'!$B:$B,0),MATCH(Q$4,'[1]2024'!$2:$2,0)),0)++IFERROR(INDEX('[1]2024'!$A:$Q,MATCH($C$3&amp;$D64,'[1]2024'!$B:$B,0),MATCH(Q$4,'[1]2024'!$2:$2,0)),0)++IFERROR(INDEX('[1]2024'!$A:$Q,MATCH($D$3&amp;$D64,'[1]2024'!$B:$B,0),MATCH(Q$4,'[1]2024'!$2:$2,0)),0)</f>
        <v>0</v>
      </c>
      <c r="R64" s="74">
        <f>IFERROR(INDEX('[1]2024'!$A:$Q,MATCH($A$3&amp;$D64,'[1]2024'!$B:$B,0),MATCH(R$4,'[1]2024'!$2:$2,0)),0)+IFERROR(INDEX('[1]2024'!$A:$Q,MATCH($B$3&amp;$D64,'[1]2024'!$B:$B,0),MATCH(R$4,'[1]2024'!$2:$2,0)),0)++IFERROR(INDEX('[1]2024'!$A:$Q,MATCH($C$3&amp;$D64,'[1]2024'!$B:$B,0),MATCH(R$4,'[1]2024'!$2:$2,0)),0)++IFERROR(INDEX('[1]2024'!$A:$Q,MATCH($D$3&amp;$D64,'[1]2024'!$B:$B,0),MATCH(R$4,'[1]2024'!$2:$2,0)),0)</f>
        <v>0</v>
      </c>
      <c r="S64" s="74">
        <f>IFERROR(INDEX('[1]2024'!$A:$Q,MATCH($A$3&amp;$D64,'[1]2024'!$B:$B,0),MATCH(S$4,'[1]2024'!$2:$2,0)),0)+IFERROR(INDEX('[1]2024'!$A:$Q,MATCH($B$3&amp;$D64,'[1]2024'!$B:$B,0),MATCH(S$4,'[1]2024'!$2:$2,0)),0)++IFERROR(INDEX('[1]2024'!$A:$Q,MATCH($C$3&amp;$D64,'[1]2024'!$B:$B,0),MATCH(S$4,'[1]2024'!$2:$2,0)),0)++IFERROR(INDEX('[1]2024'!$A:$Q,MATCH($D$3&amp;$D64,'[1]2024'!$B:$B,0),MATCH(S$4,'[1]2024'!$2:$2,0)),0)</f>
        <v>0</v>
      </c>
      <c r="T64" s="75">
        <v>0</v>
      </c>
      <c r="U64" s="73">
        <f t="shared" si="42"/>
        <v>0</v>
      </c>
      <c r="V64" s="174">
        <v>0</v>
      </c>
      <c r="W64" s="105">
        <v>0</v>
      </c>
      <c r="X64" s="105">
        <v>0</v>
      </c>
      <c r="Y64" s="105">
        <v>0</v>
      </c>
      <c r="Z64" s="105">
        <v>0</v>
      </c>
      <c r="AA64" s="105">
        <v>0</v>
      </c>
      <c r="AB64" s="105">
        <v>0</v>
      </c>
      <c r="AC64" s="105">
        <v>0</v>
      </c>
      <c r="AD64" s="105">
        <v>0</v>
      </c>
      <c r="AE64" s="105">
        <v>0</v>
      </c>
      <c r="AF64" s="105">
        <v>0</v>
      </c>
      <c r="AG64" s="175">
        <v>0</v>
      </c>
      <c r="AH64" s="73">
        <f t="shared" si="43"/>
        <v>0</v>
      </c>
      <c r="AI64" s="73"/>
      <c r="AJ64" s="73"/>
      <c r="AK64" s="73"/>
      <c r="AL64" s="73"/>
      <c r="AM64" s="73"/>
      <c r="AN64" s="73"/>
      <c r="AO64" s="73"/>
      <c r="AP64" s="73"/>
      <c r="AQ64" s="73"/>
      <c r="AR64" s="73"/>
      <c r="AS64" s="73"/>
      <c r="AT64" s="73"/>
      <c r="AU64" s="73">
        <f t="shared" si="3"/>
        <v>0</v>
      </c>
      <c r="AV64" s="73">
        <f t="shared" si="4"/>
        <v>0</v>
      </c>
      <c r="AW64" s="73">
        <f t="shared" si="5"/>
        <v>0</v>
      </c>
      <c r="AX64" s="73">
        <f t="shared" si="6"/>
        <v>0</v>
      </c>
      <c r="AY64" s="73">
        <f t="shared" si="44"/>
        <v>0</v>
      </c>
      <c r="AZ64" s="73">
        <f t="shared" si="45"/>
        <v>0</v>
      </c>
      <c r="BA64" s="73">
        <f t="shared" si="46"/>
        <v>0</v>
      </c>
      <c r="BB64" s="91"/>
      <c r="BC64" s="69" t="s">
        <v>39</v>
      </c>
      <c r="BD64" s="160"/>
      <c r="BE64" s="74">
        <v>0</v>
      </c>
      <c r="BF64" s="74">
        <v>0</v>
      </c>
      <c r="BG64" s="74">
        <v>0</v>
      </c>
      <c r="BH64" s="162">
        <f t="shared" si="8"/>
        <v>0</v>
      </c>
    </row>
    <row r="65" spans="1:60" outlineLevel="1" x14ac:dyDescent="0.3">
      <c r="A65" s="71" t="s">
        <v>142</v>
      </c>
      <c r="B65" s="149" t="s">
        <v>137</v>
      </c>
      <c r="C65" s="149" t="s">
        <v>31</v>
      </c>
      <c r="D65" s="150">
        <v>5106150</v>
      </c>
      <c r="E65" s="150" t="s">
        <v>138</v>
      </c>
      <c r="F65" s="173">
        <v>0</v>
      </c>
      <c r="G65" s="73">
        <f t="shared" si="41"/>
        <v>0</v>
      </c>
      <c r="H65" s="74">
        <f>IFERROR(INDEX('[1]2024'!$A:$Q,MATCH($A$3&amp;$D65,'[1]2024'!$B:$B,0),MATCH(H$4,'[1]2024'!$2:$2,0)),0)+IFERROR(INDEX('[1]2024'!$A:$Q,MATCH($B$3&amp;$D65,'[1]2024'!$B:$B,0),MATCH(H$4,'[1]2024'!$2:$2,0)),0)++IFERROR(INDEX('[1]2024'!$A:$Q,MATCH($C$3&amp;$D65,'[1]2024'!$B:$B,0),MATCH(H$4,'[1]2024'!$2:$2,0)),0)++IFERROR(INDEX('[1]2024'!$A:$Q,MATCH($D$3&amp;$D65,'[1]2024'!$B:$B,0),MATCH(H$4,'[1]2024'!$2:$2,0)),0)</f>
        <v>0</v>
      </c>
      <c r="I65" s="74">
        <f>IFERROR(INDEX('[1]2024'!$A:$Q,MATCH($A$3&amp;$D65,'[1]2024'!$B:$B,0),MATCH(I$4,'[1]2024'!$2:$2,0)),0)+IFERROR(INDEX('[1]2024'!$A:$Q,MATCH($B$3&amp;$D65,'[1]2024'!$B:$B,0),MATCH(I$4,'[1]2024'!$2:$2,0)),0)++IFERROR(INDEX('[1]2024'!$A:$Q,MATCH($C$3&amp;$D65,'[1]2024'!$B:$B,0),MATCH(I$4,'[1]2024'!$2:$2,0)),0)++IFERROR(INDEX('[1]2024'!$A:$Q,MATCH($D$3&amp;$D65,'[1]2024'!$B:$B,0),MATCH(I$4,'[1]2024'!$2:$2,0)),0)</f>
        <v>0</v>
      </c>
      <c r="J65" s="74">
        <f>IFERROR(INDEX('[1]2024'!$A:$Q,MATCH($A$3&amp;$D65,'[1]2024'!$B:$B,0),MATCH(J$4,'[1]2024'!$2:$2,0)),0)+IFERROR(INDEX('[1]2024'!$A:$Q,MATCH($B$3&amp;$D65,'[1]2024'!$B:$B,0),MATCH(J$4,'[1]2024'!$2:$2,0)),0)++IFERROR(INDEX('[1]2024'!$A:$Q,MATCH($C$3&amp;$D65,'[1]2024'!$B:$B,0),MATCH(J$4,'[1]2024'!$2:$2,0)),0)++IFERROR(INDEX('[1]2024'!$A:$Q,MATCH($D$3&amp;$D65,'[1]2024'!$B:$B,0),MATCH(J$4,'[1]2024'!$2:$2,0)),0)</f>
        <v>0</v>
      </c>
      <c r="K65" s="74">
        <f>IFERROR(INDEX('[1]2024'!$A:$Q,MATCH($A$3&amp;$D65,'[1]2024'!$B:$B,0),MATCH(K$4,'[1]2024'!$2:$2,0)),0)+IFERROR(INDEX('[1]2024'!$A:$Q,MATCH($B$3&amp;$D65,'[1]2024'!$B:$B,0),MATCH(K$4,'[1]2024'!$2:$2,0)),0)++IFERROR(INDEX('[1]2024'!$A:$Q,MATCH($C$3&amp;$D65,'[1]2024'!$B:$B,0),MATCH(K$4,'[1]2024'!$2:$2,0)),0)++IFERROR(INDEX('[1]2024'!$A:$Q,MATCH($D$3&amp;$D65,'[1]2024'!$B:$B,0),MATCH(K$4,'[1]2024'!$2:$2,0)),0)</f>
        <v>0</v>
      </c>
      <c r="L65" s="74">
        <f>IFERROR(INDEX('[1]2024'!$A:$Q,MATCH($A$3&amp;$D65,'[1]2024'!$B:$B,0),MATCH(L$4,'[1]2024'!$2:$2,0)),0)+IFERROR(INDEX('[1]2024'!$A:$Q,MATCH($B$3&amp;$D65,'[1]2024'!$B:$B,0),MATCH(L$4,'[1]2024'!$2:$2,0)),0)++IFERROR(INDEX('[1]2024'!$A:$Q,MATCH($C$3&amp;$D65,'[1]2024'!$B:$B,0),MATCH(L$4,'[1]2024'!$2:$2,0)),0)++IFERROR(INDEX('[1]2024'!$A:$Q,MATCH($D$3&amp;$D65,'[1]2024'!$B:$B,0),MATCH(L$4,'[1]2024'!$2:$2,0)),0)</f>
        <v>0</v>
      </c>
      <c r="M65" s="74">
        <f>IFERROR(INDEX('[1]2024'!$A:$Q,MATCH($A$3&amp;$D65,'[1]2024'!$B:$B,0),MATCH(M$4,'[1]2024'!$2:$2,0)),0)+IFERROR(INDEX('[1]2024'!$A:$Q,MATCH($B$3&amp;$D65,'[1]2024'!$B:$B,0),MATCH(M$4,'[1]2024'!$2:$2,0)),0)++IFERROR(INDEX('[1]2024'!$A:$Q,MATCH($C$3&amp;$D65,'[1]2024'!$B:$B,0),MATCH(M$4,'[1]2024'!$2:$2,0)),0)++IFERROR(INDEX('[1]2024'!$A:$Q,MATCH($D$3&amp;$D65,'[1]2024'!$B:$B,0),MATCH(M$4,'[1]2024'!$2:$2,0)),0)</f>
        <v>0</v>
      </c>
      <c r="N65" s="74">
        <f>IFERROR(INDEX('[1]2024'!$A:$Q,MATCH($A$3&amp;$D65,'[1]2024'!$B:$B,0),MATCH(N$4,'[1]2024'!$2:$2,0)),0)+IFERROR(INDEX('[1]2024'!$A:$Q,MATCH($B$3&amp;$D65,'[1]2024'!$B:$B,0),MATCH(N$4,'[1]2024'!$2:$2,0)),0)++IFERROR(INDEX('[1]2024'!$A:$Q,MATCH($C$3&amp;$D65,'[1]2024'!$B:$B,0),MATCH(N$4,'[1]2024'!$2:$2,0)),0)++IFERROR(INDEX('[1]2024'!$A:$Q,MATCH($D$3&amp;$D65,'[1]2024'!$B:$B,0),MATCH(N$4,'[1]2024'!$2:$2,0)),0)</f>
        <v>0</v>
      </c>
      <c r="O65" s="74">
        <f>IFERROR(INDEX('[1]2024'!$A:$Q,MATCH($A$3&amp;$D65,'[1]2024'!$B:$B,0),MATCH(O$4,'[1]2024'!$2:$2,0)),0)+IFERROR(INDEX('[1]2024'!$A:$Q,MATCH($B$3&amp;$D65,'[1]2024'!$B:$B,0),MATCH(O$4,'[1]2024'!$2:$2,0)),0)++IFERROR(INDEX('[1]2024'!$A:$Q,MATCH($C$3&amp;$D65,'[1]2024'!$B:$B,0),MATCH(O$4,'[1]2024'!$2:$2,0)),0)++IFERROR(INDEX('[1]2024'!$A:$Q,MATCH($D$3&amp;$D65,'[1]2024'!$B:$B,0),MATCH(O$4,'[1]2024'!$2:$2,0)),0)</f>
        <v>0</v>
      </c>
      <c r="P65" s="74">
        <f>IFERROR(INDEX('[1]2024'!$A:$Q,MATCH($A$3&amp;$D65,'[1]2024'!$B:$B,0),MATCH(P$4,'[1]2024'!$2:$2,0)),0)+IFERROR(INDEX('[1]2024'!$A:$Q,MATCH($B$3&amp;$D65,'[1]2024'!$B:$B,0),MATCH(P$4,'[1]2024'!$2:$2,0)),0)++IFERROR(INDEX('[1]2024'!$A:$Q,MATCH($C$3&amp;$D65,'[1]2024'!$B:$B,0),MATCH(P$4,'[1]2024'!$2:$2,0)),0)++IFERROR(INDEX('[1]2024'!$A:$Q,MATCH($D$3&amp;$D65,'[1]2024'!$B:$B,0),MATCH(P$4,'[1]2024'!$2:$2,0)),0)</f>
        <v>0</v>
      </c>
      <c r="Q65" s="74">
        <f>IFERROR(INDEX('[1]2024'!$A:$Q,MATCH($A$3&amp;$D65,'[1]2024'!$B:$B,0),MATCH(Q$4,'[1]2024'!$2:$2,0)),0)+IFERROR(INDEX('[1]2024'!$A:$Q,MATCH($B$3&amp;$D65,'[1]2024'!$B:$B,0),MATCH(Q$4,'[1]2024'!$2:$2,0)),0)++IFERROR(INDEX('[1]2024'!$A:$Q,MATCH($C$3&amp;$D65,'[1]2024'!$B:$B,0),MATCH(Q$4,'[1]2024'!$2:$2,0)),0)++IFERROR(INDEX('[1]2024'!$A:$Q,MATCH($D$3&amp;$D65,'[1]2024'!$B:$B,0),MATCH(Q$4,'[1]2024'!$2:$2,0)),0)</f>
        <v>0</v>
      </c>
      <c r="R65" s="74">
        <f>IFERROR(INDEX('[1]2024'!$A:$Q,MATCH($A$3&amp;$D65,'[1]2024'!$B:$B,0),MATCH(R$4,'[1]2024'!$2:$2,0)),0)+IFERROR(INDEX('[1]2024'!$A:$Q,MATCH($B$3&amp;$D65,'[1]2024'!$B:$B,0),MATCH(R$4,'[1]2024'!$2:$2,0)),0)++IFERROR(INDEX('[1]2024'!$A:$Q,MATCH($C$3&amp;$D65,'[1]2024'!$B:$B,0),MATCH(R$4,'[1]2024'!$2:$2,0)),0)++IFERROR(INDEX('[1]2024'!$A:$Q,MATCH($D$3&amp;$D65,'[1]2024'!$B:$B,0),MATCH(R$4,'[1]2024'!$2:$2,0)),0)</f>
        <v>0</v>
      </c>
      <c r="S65" s="74">
        <f>IFERROR(INDEX('[1]2024'!$A:$Q,MATCH($A$3&amp;$D65,'[1]2024'!$B:$B,0),MATCH(S$4,'[1]2024'!$2:$2,0)),0)+IFERROR(INDEX('[1]2024'!$A:$Q,MATCH($B$3&amp;$D65,'[1]2024'!$B:$B,0),MATCH(S$4,'[1]2024'!$2:$2,0)),0)++IFERROR(INDEX('[1]2024'!$A:$Q,MATCH($C$3&amp;$D65,'[1]2024'!$B:$B,0),MATCH(S$4,'[1]2024'!$2:$2,0)),0)++IFERROR(INDEX('[1]2024'!$A:$Q,MATCH($D$3&amp;$D65,'[1]2024'!$B:$B,0),MATCH(S$4,'[1]2024'!$2:$2,0)),0)</f>
        <v>0</v>
      </c>
      <c r="T65" s="75">
        <v>0</v>
      </c>
      <c r="U65" s="73">
        <f t="shared" si="42"/>
        <v>0</v>
      </c>
      <c r="V65" s="174">
        <v>0</v>
      </c>
      <c r="W65" s="105">
        <v>0</v>
      </c>
      <c r="X65" s="105">
        <v>0</v>
      </c>
      <c r="Y65" s="105">
        <v>0</v>
      </c>
      <c r="Z65" s="105">
        <v>0</v>
      </c>
      <c r="AA65" s="105">
        <v>0</v>
      </c>
      <c r="AB65" s="105">
        <v>0</v>
      </c>
      <c r="AC65" s="105">
        <v>0</v>
      </c>
      <c r="AD65" s="105">
        <v>0</v>
      </c>
      <c r="AE65" s="105">
        <v>0</v>
      </c>
      <c r="AF65" s="105">
        <v>0</v>
      </c>
      <c r="AG65" s="175">
        <v>0</v>
      </c>
      <c r="AH65" s="73">
        <f t="shared" si="43"/>
        <v>0</v>
      </c>
      <c r="AI65" s="73"/>
      <c r="AJ65" s="73"/>
      <c r="AK65" s="73"/>
      <c r="AL65" s="73"/>
      <c r="AM65" s="73"/>
      <c r="AN65" s="73"/>
      <c r="AO65" s="73"/>
      <c r="AP65" s="73"/>
      <c r="AQ65" s="73"/>
      <c r="AR65" s="73"/>
      <c r="AS65" s="73"/>
      <c r="AT65" s="73"/>
      <c r="AU65" s="73">
        <f t="shared" si="3"/>
        <v>0</v>
      </c>
      <c r="AV65" s="73">
        <f t="shared" si="4"/>
        <v>0</v>
      </c>
      <c r="AW65" s="73">
        <f t="shared" si="5"/>
        <v>0</v>
      </c>
      <c r="AX65" s="73">
        <f t="shared" si="6"/>
        <v>0</v>
      </c>
      <c r="AY65" s="73">
        <f t="shared" si="44"/>
        <v>0</v>
      </c>
      <c r="AZ65" s="73">
        <f t="shared" si="45"/>
        <v>0</v>
      </c>
      <c r="BA65" s="73">
        <f t="shared" si="46"/>
        <v>0</v>
      </c>
      <c r="BB65" s="91"/>
      <c r="BC65" s="69" t="s">
        <v>39</v>
      </c>
      <c r="BD65" s="160"/>
      <c r="BE65" s="74">
        <v>0</v>
      </c>
      <c r="BF65" s="74">
        <v>0</v>
      </c>
      <c r="BG65" s="74">
        <v>0</v>
      </c>
      <c r="BH65" s="162">
        <f t="shared" si="8"/>
        <v>0</v>
      </c>
    </row>
    <row r="66" spans="1:60" outlineLevel="1" x14ac:dyDescent="0.3">
      <c r="A66" s="71" t="s">
        <v>143</v>
      </c>
      <c r="B66" s="149" t="s">
        <v>21</v>
      </c>
      <c r="C66" s="149" t="s">
        <v>44</v>
      </c>
      <c r="D66" s="150">
        <v>5106160</v>
      </c>
      <c r="E66" s="150" t="s">
        <v>138</v>
      </c>
      <c r="F66" s="173">
        <v>0</v>
      </c>
      <c r="G66" s="73">
        <f t="shared" si="41"/>
        <v>0</v>
      </c>
      <c r="H66" s="74">
        <f>IFERROR(INDEX('[1]2024'!$A:$Q,MATCH($A$3&amp;$D66,'[1]2024'!$B:$B,0),MATCH(H$4,'[1]2024'!$2:$2,0)),0)+IFERROR(INDEX('[1]2024'!$A:$Q,MATCH($B$3&amp;$D66,'[1]2024'!$B:$B,0),MATCH(H$4,'[1]2024'!$2:$2,0)),0)++IFERROR(INDEX('[1]2024'!$A:$Q,MATCH($C$3&amp;$D66,'[1]2024'!$B:$B,0),MATCH(H$4,'[1]2024'!$2:$2,0)),0)++IFERROR(INDEX('[1]2024'!$A:$Q,MATCH($D$3&amp;$D66,'[1]2024'!$B:$B,0),MATCH(H$4,'[1]2024'!$2:$2,0)),0)</f>
        <v>0</v>
      </c>
      <c r="I66" s="74">
        <f>IFERROR(INDEX('[1]2024'!$A:$Q,MATCH($A$3&amp;$D66,'[1]2024'!$B:$B,0),MATCH(I$4,'[1]2024'!$2:$2,0)),0)+IFERROR(INDEX('[1]2024'!$A:$Q,MATCH($B$3&amp;$D66,'[1]2024'!$B:$B,0),MATCH(I$4,'[1]2024'!$2:$2,0)),0)++IFERROR(INDEX('[1]2024'!$A:$Q,MATCH($C$3&amp;$D66,'[1]2024'!$B:$B,0),MATCH(I$4,'[1]2024'!$2:$2,0)),0)++IFERROR(INDEX('[1]2024'!$A:$Q,MATCH($D$3&amp;$D66,'[1]2024'!$B:$B,0),MATCH(I$4,'[1]2024'!$2:$2,0)),0)</f>
        <v>0</v>
      </c>
      <c r="J66" s="74">
        <f>IFERROR(INDEX('[1]2024'!$A:$Q,MATCH($A$3&amp;$D66,'[1]2024'!$B:$B,0),MATCH(J$4,'[1]2024'!$2:$2,0)),0)+IFERROR(INDEX('[1]2024'!$A:$Q,MATCH($B$3&amp;$D66,'[1]2024'!$B:$B,0),MATCH(J$4,'[1]2024'!$2:$2,0)),0)++IFERROR(INDEX('[1]2024'!$A:$Q,MATCH($C$3&amp;$D66,'[1]2024'!$B:$B,0),MATCH(J$4,'[1]2024'!$2:$2,0)),0)++IFERROR(INDEX('[1]2024'!$A:$Q,MATCH($D$3&amp;$D66,'[1]2024'!$B:$B,0),MATCH(J$4,'[1]2024'!$2:$2,0)),0)</f>
        <v>0</v>
      </c>
      <c r="K66" s="74">
        <f>IFERROR(INDEX('[1]2024'!$A:$Q,MATCH($A$3&amp;$D66,'[1]2024'!$B:$B,0),MATCH(K$4,'[1]2024'!$2:$2,0)),0)+IFERROR(INDEX('[1]2024'!$A:$Q,MATCH($B$3&amp;$D66,'[1]2024'!$B:$B,0),MATCH(K$4,'[1]2024'!$2:$2,0)),0)++IFERROR(INDEX('[1]2024'!$A:$Q,MATCH($C$3&amp;$D66,'[1]2024'!$B:$B,0),MATCH(K$4,'[1]2024'!$2:$2,0)),0)++IFERROR(INDEX('[1]2024'!$A:$Q,MATCH($D$3&amp;$D66,'[1]2024'!$B:$B,0),MATCH(K$4,'[1]2024'!$2:$2,0)),0)</f>
        <v>0</v>
      </c>
      <c r="L66" s="74">
        <f>IFERROR(INDEX('[1]2024'!$A:$Q,MATCH($A$3&amp;$D66,'[1]2024'!$B:$B,0),MATCH(L$4,'[1]2024'!$2:$2,0)),0)+IFERROR(INDEX('[1]2024'!$A:$Q,MATCH($B$3&amp;$D66,'[1]2024'!$B:$B,0),MATCH(L$4,'[1]2024'!$2:$2,0)),0)++IFERROR(INDEX('[1]2024'!$A:$Q,MATCH($C$3&amp;$D66,'[1]2024'!$B:$B,0),MATCH(L$4,'[1]2024'!$2:$2,0)),0)++IFERROR(INDEX('[1]2024'!$A:$Q,MATCH($D$3&amp;$D66,'[1]2024'!$B:$B,0),MATCH(L$4,'[1]2024'!$2:$2,0)),0)</f>
        <v>0</v>
      </c>
      <c r="M66" s="74">
        <f>IFERROR(INDEX('[1]2024'!$A:$Q,MATCH($A$3&amp;$D66,'[1]2024'!$B:$B,0),MATCH(M$4,'[1]2024'!$2:$2,0)),0)+IFERROR(INDEX('[1]2024'!$A:$Q,MATCH($B$3&amp;$D66,'[1]2024'!$B:$B,0),MATCH(M$4,'[1]2024'!$2:$2,0)),0)++IFERROR(INDEX('[1]2024'!$A:$Q,MATCH($C$3&amp;$D66,'[1]2024'!$B:$B,0),MATCH(M$4,'[1]2024'!$2:$2,0)),0)++IFERROR(INDEX('[1]2024'!$A:$Q,MATCH($D$3&amp;$D66,'[1]2024'!$B:$B,0),MATCH(M$4,'[1]2024'!$2:$2,0)),0)</f>
        <v>0</v>
      </c>
      <c r="N66" s="74">
        <f>IFERROR(INDEX('[1]2024'!$A:$Q,MATCH($A$3&amp;$D66,'[1]2024'!$B:$B,0),MATCH(N$4,'[1]2024'!$2:$2,0)),0)+IFERROR(INDEX('[1]2024'!$A:$Q,MATCH($B$3&amp;$D66,'[1]2024'!$B:$B,0),MATCH(N$4,'[1]2024'!$2:$2,0)),0)++IFERROR(INDEX('[1]2024'!$A:$Q,MATCH($C$3&amp;$D66,'[1]2024'!$B:$B,0),MATCH(N$4,'[1]2024'!$2:$2,0)),0)++IFERROR(INDEX('[1]2024'!$A:$Q,MATCH($D$3&amp;$D66,'[1]2024'!$B:$B,0),MATCH(N$4,'[1]2024'!$2:$2,0)),0)</f>
        <v>0</v>
      </c>
      <c r="O66" s="74">
        <f>IFERROR(INDEX('[1]2024'!$A:$Q,MATCH($A$3&amp;$D66,'[1]2024'!$B:$B,0),MATCH(O$4,'[1]2024'!$2:$2,0)),0)+IFERROR(INDEX('[1]2024'!$A:$Q,MATCH($B$3&amp;$D66,'[1]2024'!$B:$B,0),MATCH(O$4,'[1]2024'!$2:$2,0)),0)++IFERROR(INDEX('[1]2024'!$A:$Q,MATCH($C$3&amp;$D66,'[1]2024'!$B:$B,0),MATCH(O$4,'[1]2024'!$2:$2,0)),0)++IFERROR(INDEX('[1]2024'!$A:$Q,MATCH($D$3&amp;$D66,'[1]2024'!$B:$B,0),MATCH(O$4,'[1]2024'!$2:$2,0)),0)</f>
        <v>0</v>
      </c>
      <c r="P66" s="74">
        <f>IFERROR(INDEX('[1]2024'!$A:$Q,MATCH($A$3&amp;$D66,'[1]2024'!$B:$B,0),MATCH(P$4,'[1]2024'!$2:$2,0)),0)+IFERROR(INDEX('[1]2024'!$A:$Q,MATCH($B$3&amp;$D66,'[1]2024'!$B:$B,0),MATCH(P$4,'[1]2024'!$2:$2,0)),0)++IFERROR(INDEX('[1]2024'!$A:$Q,MATCH($C$3&amp;$D66,'[1]2024'!$B:$B,0),MATCH(P$4,'[1]2024'!$2:$2,0)),0)++IFERROR(INDEX('[1]2024'!$A:$Q,MATCH($D$3&amp;$D66,'[1]2024'!$B:$B,0),MATCH(P$4,'[1]2024'!$2:$2,0)),0)</f>
        <v>0</v>
      </c>
      <c r="Q66" s="74">
        <f>IFERROR(INDEX('[1]2024'!$A:$Q,MATCH($A$3&amp;$D66,'[1]2024'!$B:$B,0),MATCH(Q$4,'[1]2024'!$2:$2,0)),0)+IFERROR(INDEX('[1]2024'!$A:$Q,MATCH($B$3&amp;$D66,'[1]2024'!$B:$B,0),MATCH(Q$4,'[1]2024'!$2:$2,0)),0)++IFERROR(INDEX('[1]2024'!$A:$Q,MATCH($C$3&amp;$D66,'[1]2024'!$B:$B,0),MATCH(Q$4,'[1]2024'!$2:$2,0)),0)++IFERROR(INDEX('[1]2024'!$A:$Q,MATCH($D$3&amp;$D66,'[1]2024'!$B:$B,0),MATCH(Q$4,'[1]2024'!$2:$2,0)),0)</f>
        <v>0</v>
      </c>
      <c r="R66" s="74">
        <f>IFERROR(INDEX('[1]2024'!$A:$Q,MATCH($A$3&amp;$D66,'[1]2024'!$B:$B,0),MATCH(R$4,'[1]2024'!$2:$2,0)),0)+IFERROR(INDEX('[1]2024'!$A:$Q,MATCH($B$3&amp;$D66,'[1]2024'!$B:$B,0),MATCH(R$4,'[1]2024'!$2:$2,0)),0)++IFERROR(INDEX('[1]2024'!$A:$Q,MATCH($C$3&amp;$D66,'[1]2024'!$B:$B,0),MATCH(R$4,'[1]2024'!$2:$2,0)),0)++IFERROR(INDEX('[1]2024'!$A:$Q,MATCH($D$3&amp;$D66,'[1]2024'!$B:$B,0),MATCH(R$4,'[1]2024'!$2:$2,0)),0)</f>
        <v>0</v>
      </c>
      <c r="S66" s="74">
        <f>IFERROR(INDEX('[1]2024'!$A:$Q,MATCH($A$3&amp;$D66,'[1]2024'!$B:$B,0),MATCH(S$4,'[1]2024'!$2:$2,0)),0)+IFERROR(INDEX('[1]2024'!$A:$Q,MATCH($B$3&amp;$D66,'[1]2024'!$B:$B,0),MATCH(S$4,'[1]2024'!$2:$2,0)),0)++IFERROR(INDEX('[1]2024'!$A:$Q,MATCH($C$3&amp;$D66,'[1]2024'!$B:$B,0),MATCH(S$4,'[1]2024'!$2:$2,0)),0)++IFERROR(INDEX('[1]2024'!$A:$Q,MATCH($D$3&amp;$D66,'[1]2024'!$B:$B,0),MATCH(S$4,'[1]2024'!$2:$2,0)),0)</f>
        <v>0</v>
      </c>
      <c r="T66" s="75">
        <v>0</v>
      </c>
      <c r="U66" s="73">
        <f t="shared" si="42"/>
        <v>0</v>
      </c>
      <c r="V66" s="174">
        <v>0</v>
      </c>
      <c r="W66" s="105">
        <v>0</v>
      </c>
      <c r="X66" s="105">
        <v>0</v>
      </c>
      <c r="Y66" s="105">
        <v>0</v>
      </c>
      <c r="Z66" s="105">
        <v>0</v>
      </c>
      <c r="AA66" s="105">
        <v>0</v>
      </c>
      <c r="AB66" s="105">
        <v>0</v>
      </c>
      <c r="AC66" s="105">
        <v>0</v>
      </c>
      <c r="AD66" s="105">
        <v>0</v>
      </c>
      <c r="AE66" s="105">
        <v>0</v>
      </c>
      <c r="AF66" s="105">
        <v>0</v>
      </c>
      <c r="AG66" s="175">
        <v>0</v>
      </c>
      <c r="AH66" s="73">
        <f t="shared" si="43"/>
        <v>0</v>
      </c>
      <c r="AI66" s="73"/>
      <c r="AJ66" s="73"/>
      <c r="AK66" s="73"/>
      <c r="AL66" s="73"/>
      <c r="AM66" s="73"/>
      <c r="AN66" s="73"/>
      <c r="AO66" s="73"/>
      <c r="AP66" s="73"/>
      <c r="AQ66" s="73"/>
      <c r="AR66" s="73"/>
      <c r="AS66" s="73"/>
      <c r="AT66" s="73"/>
      <c r="AU66" s="73">
        <f t="shared" si="3"/>
        <v>0</v>
      </c>
      <c r="AV66" s="73">
        <f t="shared" si="4"/>
        <v>0</v>
      </c>
      <c r="AW66" s="73">
        <f t="shared" si="5"/>
        <v>0</v>
      </c>
      <c r="AX66" s="73">
        <f t="shared" si="6"/>
        <v>0</v>
      </c>
      <c r="AY66" s="73">
        <f t="shared" si="44"/>
        <v>0</v>
      </c>
      <c r="AZ66" s="73">
        <f t="shared" si="45"/>
        <v>0</v>
      </c>
      <c r="BA66" s="73">
        <f t="shared" si="46"/>
        <v>0</v>
      </c>
      <c r="BB66" s="91"/>
      <c r="BC66" s="69" t="s">
        <v>39</v>
      </c>
      <c r="BD66" s="160"/>
      <c r="BE66" s="74">
        <v>0</v>
      </c>
      <c r="BF66" s="74">
        <v>0</v>
      </c>
      <c r="BG66" s="74">
        <v>0</v>
      </c>
      <c r="BH66" s="162">
        <f t="shared" si="8"/>
        <v>0</v>
      </c>
    </row>
    <row r="67" spans="1:60" outlineLevel="1" x14ac:dyDescent="0.3">
      <c r="A67" s="71" t="s">
        <v>144</v>
      </c>
      <c r="B67" s="149" t="s">
        <v>137</v>
      </c>
      <c r="C67" s="149" t="s">
        <v>31</v>
      </c>
      <c r="D67" s="150">
        <v>5106141</v>
      </c>
      <c r="E67" s="150" t="s">
        <v>138</v>
      </c>
      <c r="F67" s="173">
        <v>0</v>
      </c>
      <c r="G67" s="73">
        <f t="shared" si="41"/>
        <v>0</v>
      </c>
      <c r="H67" s="74">
        <f>IFERROR(INDEX('[1]2024'!$A:$Q,MATCH($A$3&amp;$D67,'[1]2024'!$B:$B,0),MATCH(H$4,'[1]2024'!$2:$2,0)),0)+IFERROR(INDEX('[1]2024'!$A:$Q,MATCH($B$3&amp;$D67,'[1]2024'!$B:$B,0),MATCH(H$4,'[1]2024'!$2:$2,0)),0)++IFERROR(INDEX('[1]2024'!$A:$Q,MATCH($C$3&amp;$D67,'[1]2024'!$B:$B,0),MATCH(H$4,'[1]2024'!$2:$2,0)),0)++IFERROR(INDEX('[1]2024'!$A:$Q,MATCH($D$3&amp;$D67,'[1]2024'!$B:$B,0),MATCH(H$4,'[1]2024'!$2:$2,0)),0)</f>
        <v>0</v>
      </c>
      <c r="I67" s="74">
        <f>IFERROR(INDEX('[1]2024'!$A:$Q,MATCH($A$3&amp;$D67,'[1]2024'!$B:$B,0),MATCH(I$4,'[1]2024'!$2:$2,0)),0)+IFERROR(INDEX('[1]2024'!$A:$Q,MATCH($B$3&amp;$D67,'[1]2024'!$B:$B,0),MATCH(I$4,'[1]2024'!$2:$2,0)),0)++IFERROR(INDEX('[1]2024'!$A:$Q,MATCH($C$3&amp;$D67,'[1]2024'!$B:$B,0),MATCH(I$4,'[1]2024'!$2:$2,0)),0)++IFERROR(INDEX('[1]2024'!$A:$Q,MATCH($D$3&amp;$D67,'[1]2024'!$B:$B,0),MATCH(I$4,'[1]2024'!$2:$2,0)),0)</f>
        <v>0</v>
      </c>
      <c r="J67" s="74">
        <f>IFERROR(INDEX('[1]2024'!$A:$Q,MATCH($A$3&amp;$D67,'[1]2024'!$B:$B,0),MATCH(J$4,'[1]2024'!$2:$2,0)),0)+IFERROR(INDEX('[1]2024'!$A:$Q,MATCH($B$3&amp;$D67,'[1]2024'!$B:$B,0),MATCH(J$4,'[1]2024'!$2:$2,0)),0)++IFERROR(INDEX('[1]2024'!$A:$Q,MATCH($C$3&amp;$D67,'[1]2024'!$B:$B,0),MATCH(J$4,'[1]2024'!$2:$2,0)),0)++IFERROR(INDEX('[1]2024'!$A:$Q,MATCH($D$3&amp;$D67,'[1]2024'!$B:$B,0),MATCH(J$4,'[1]2024'!$2:$2,0)),0)</f>
        <v>0</v>
      </c>
      <c r="K67" s="74">
        <f>IFERROR(INDEX('[1]2024'!$A:$Q,MATCH($A$3&amp;$D67,'[1]2024'!$B:$B,0),MATCH(K$4,'[1]2024'!$2:$2,0)),0)+IFERROR(INDEX('[1]2024'!$A:$Q,MATCH($B$3&amp;$D67,'[1]2024'!$B:$B,0),MATCH(K$4,'[1]2024'!$2:$2,0)),0)++IFERROR(INDEX('[1]2024'!$A:$Q,MATCH($C$3&amp;$D67,'[1]2024'!$B:$B,0),MATCH(K$4,'[1]2024'!$2:$2,0)),0)++IFERROR(INDEX('[1]2024'!$A:$Q,MATCH($D$3&amp;$D67,'[1]2024'!$B:$B,0),MATCH(K$4,'[1]2024'!$2:$2,0)),0)</f>
        <v>0</v>
      </c>
      <c r="L67" s="74">
        <f>IFERROR(INDEX('[1]2024'!$A:$Q,MATCH($A$3&amp;$D67,'[1]2024'!$B:$B,0),MATCH(L$4,'[1]2024'!$2:$2,0)),0)+IFERROR(INDEX('[1]2024'!$A:$Q,MATCH($B$3&amp;$D67,'[1]2024'!$B:$B,0),MATCH(L$4,'[1]2024'!$2:$2,0)),0)++IFERROR(INDEX('[1]2024'!$A:$Q,MATCH($C$3&amp;$D67,'[1]2024'!$B:$B,0),MATCH(L$4,'[1]2024'!$2:$2,0)),0)++IFERROR(INDEX('[1]2024'!$A:$Q,MATCH($D$3&amp;$D67,'[1]2024'!$B:$B,0),MATCH(L$4,'[1]2024'!$2:$2,0)),0)</f>
        <v>0</v>
      </c>
      <c r="M67" s="74">
        <f>IFERROR(INDEX('[1]2024'!$A:$Q,MATCH($A$3&amp;$D67,'[1]2024'!$B:$B,0),MATCH(M$4,'[1]2024'!$2:$2,0)),0)+IFERROR(INDEX('[1]2024'!$A:$Q,MATCH($B$3&amp;$D67,'[1]2024'!$B:$B,0),MATCH(M$4,'[1]2024'!$2:$2,0)),0)++IFERROR(INDEX('[1]2024'!$A:$Q,MATCH($C$3&amp;$D67,'[1]2024'!$B:$B,0),MATCH(M$4,'[1]2024'!$2:$2,0)),0)++IFERROR(INDEX('[1]2024'!$A:$Q,MATCH($D$3&amp;$D67,'[1]2024'!$B:$B,0),MATCH(M$4,'[1]2024'!$2:$2,0)),0)</f>
        <v>0</v>
      </c>
      <c r="N67" s="74">
        <f>IFERROR(INDEX('[1]2024'!$A:$Q,MATCH($A$3&amp;$D67,'[1]2024'!$B:$B,0),MATCH(N$4,'[1]2024'!$2:$2,0)),0)+IFERROR(INDEX('[1]2024'!$A:$Q,MATCH($B$3&amp;$D67,'[1]2024'!$B:$B,0),MATCH(N$4,'[1]2024'!$2:$2,0)),0)++IFERROR(INDEX('[1]2024'!$A:$Q,MATCH($C$3&amp;$D67,'[1]2024'!$B:$B,0),MATCH(N$4,'[1]2024'!$2:$2,0)),0)++IFERROR(INDEX('[1]2024'!$A:$Q,MATCH($D$3&amp;$D67,'[1]2024'!$B:$B,0),MATCH(N$4,'[1]2024'!$2:$2,0)),0)</f>
        <v>0</v>
      </c>
      <c r="O67" s="74">
        <f>IFERROR(INDEX('[1]2024'!$A:$Q,MATCH($A$3&amp;$D67,'[1]2024'!$B:$B,0),MATCH(O$4,'[1]2024'!$2:$2,0)),0)+IFERROR(INDEX('[1]2024'!$A:$Q,MATCH($B$3&amp;$D67,'[1]2024'!$B:$B,0),MATCH(O$4,'[1]2024'!$2:$2,0)),0)++IFERROR(INDEX('[1]2024'!$A:$Q,MATCH($C$3&amp;$D67,'[1]2024'!$B:$B,0),MATCH(O$4,'[1]2024'!$2:$2,0)),0)++IFERROR(INDEX('[1]2024'!$A:$Q,MATCH($D$3&amp;$D67,'[1]2024'!$B:$B,0),MATCH(O$4,'[1]2024'!$2:$2,0)),0)</f>
        <v>0</v>
      </c>
      <c r="P67" s="74">
        <f>IFERROR(INDEX('[1]2024'!$A:$Q,MATCH($A$3&amp;$D67,'[1]2024'!$B:$B,0),MATCH(P$4,'[1]2024'!$2:$2,0)),0)+IFERROR(INDEX('[1]2024'!$A:$Q,MATCH($B$3&amp;$D67,'[1]2024'!$B:$B,0),MATCH(P$4,'[1]2024'!$2:$2,0)),0)++IFERROR(INDEX('[1]2024'!$A:$Q,MATCH($C$3&amp;$D67,'[1]2024'!$B:$B,0),MATCH(P$4,'[1]2024'!$2:$2,0)),0)++IFERROR(INDEX('[1]2024'!$A:$Q,MATCH($D$3&amp;$D67,'[1]2024'!$B:$B,0),MATCH(P$4,'[1]2024'!$2:$2,0)),0)</f>
        <v>0</v>
      </c>
      <c r="Q67" s="74">
        <f>IFERROR(INDEX('[1]2024'!$A:$Q,MATCH($A$3&amp;$D67,'[1]2024'!$B:$B,0),MATCH(Q$4,'[1]2024'!$2:$2,0)),0)+IFERROR(INDEX('[1]2024'!$A:$Q,MATCH($B$3&amp;$D67,'[1]2024'!$B:$B,0),MATCH(Q$4,'[1]2024'!$2:$2,0)),0)++IFERROR(INDEX('[1]2024'!$A:$Q,MATCH($C$3&amp;$D67,'[1]2024'!$B:$B,0),MATCH(Q$4,'[1]2024'!$2:$2,0)),0)++IFERROR(INDEX('[1]2024'!$A:$Q,MATCH($D$3&amp;$D67,'[1]2024'!$B:$B,0),MATCH(Q$4,'[1]2024'!$2:$2,0)),0)</f>
        <v>0</v>
      </c>
      <c r="R67" s="74">
        <f>IFERROR(INDEX('[1]2024'!$A:$Q,MATCH($A$3&amp;$D67,'[1]2024'!$B:$B,0),MATCH(R$4,'[1]2024'!$2:$2,0)),0)+IFERROR(INDEX('[1]2024'!$A:$Q,MATCH($B$3&amp;$D67,'[1]2024'!$B:$B,0),MATCH(R$4,'[1]2024'!$2:$2,0)),0)++IFERROR(INDEX('[1]2024'!$A:$Q,MATCH($C$3&amp;$D67,'[1]2024'!$B:$B,0),MATCH(R$4,'[1]2024'!$2:$2,0)),0)++IFERROR(INDEX('[1]2024'!$A:$Q,MATCH($D$3&amp;$D67,'[1]2024'!$B:$B,0),MATCH(R$4,'[1]2024'!$2:$2,0)),0)</f>
        <v>0</v>
      </c>
      <c r="S67" s="74">
        <f>IFERROR(INDEX('[1]2024'!$A:$Q,MATCH($A$3&amp;$D67,'[1]2024'!$B:$B,0),MATCH(S$4,'[1]2024'!$2:$2,0)),0)+IFERROR(INDEX('[1]2024'!$A:$Q,MATCH($B$3&amp;$D67,'[1]2024'!$B:$B,0),MATCH(S$4,'[1]2024'!$2:$2,0)),0)++IFERROR(INDEX('[1]2024'!$A:$Q,MATCH($C$3&amp;$D67,'[1]2024'!$B:$B,0),MATCH(S$4,'[1]2024'!$2:$2,0)),0)++IFERROR(INDEX('[1]2024'!$A:$Q,MATCH($D$3&amp;$D67,'[1]2024'!$B:$B,0),MATCH(S$4,'[1]2024'!$2:$2,0)),0)</f>
        <v>0</v>
      </c>
      <c r="T67" s="75">
        <v>0</v>
      </c>
      <c r="U67" s="73">
        <f t="shared" si="42"/>
        <v>0</v>
      </c>
      <c r="V67" s="174">
        <v>0</v>
      </c>
      <c r="W67" s="105">
        <v>0</v>
      </c>
      <c r="X67" s="105">
        <v>0</v>
      </c>
      <c r="Y67" s="105">
        <v>0</v>
      </c>
      <c r="Z67" s="105">
        <v>0</v>
      </c>
      <c r="AA67" s="105">
        <v>0</v>
      </c>
      <c r="AB67" s="105">
        <v>0</v>
      </c>
      <c r="AC67" s="105">
        <v>0</v>
      </c>
      <c r="AD67" s="105">
        <v>0</v>
      </c>
      <c r="AE67" s="105">
        <v>0</v>
      </c>
      <c r="AF67" s="105">
        <v>0</v>
      </c>
      <c r="AG67" s="175">
        <v>0</v>
      </c>
      <c r="AH67" s="73">
        <f t="shared" si="43"/>
        <v>0</v>
      </c>
      <c r="AI67" s="73"/>
      <c r="AJ67" s="73"/>
      <c r="AK67" s="73"/>
      <c r="AL67" s="73"/>
      <c r="AM67" s="73"/>
      <c r="AN67" s="73"/>
      <c r="AO67" s="73"/>
      <c r="AP67" s="73"/>
      <c r="AQ67" s="73"/>
      <c r="AR67" s="73"/>
      <c r="AS67" s="73"/>
      <c r="AT67" s="73"/>
      <c r="AU67" s="73">
        <f t="shared" si="3"/>
        <v>0</v>
      </c>
      <c r="AV67" s="73">
        <f t="shared" si="4"/>
        <v>0</v>
      </c>
      <c r="AW67" s="73">
        <f t="shared" si="5"/>
        <v>0</v>
      </c>
      <c r="AX67" s="73">
        <f t="shared" si="6"/>
        <v>0</v>
      </c>
      <c r="AY67" s="73">
        <f t="shared" si="44"/>
        <v>0</v>
      </c>
      <c r="AZ67" s="73">
        <f t="shared" si="45"/>
        <v>0</v>
      </c>
      <c r="BA67" s="73">
        <f t="shared" si="46"/>
        <v>0</v>
      </c>
      <c r="BB67" s="91"/>
      <c r="BC67" s="69" t="s">
        <v>39</v>
      </c>
      <c r="BD67" s="160"/>
      <c r="BE67" s="74">
        <v>0</v>
      </c>
      <c r="BF67" s="74">
        <v>0</v>
      </c>
      <c r="BG67" s="74">
        <v>0</v>
      </c>
      <c r="BH67" s="162">
        <f t="shared" si="8"/>
        <v>0</v>
      </c>
    </row>
    <row r="68" spans="1:60" x14ac:dyDescent="0.3">
      <c r="A68" s="57" t="s">
        <v>145</v>
      </c>
      <c r="B68" s="158" t="s">
        <v>21</v>
      </c>
      <c r="C68" s="158"/>
      <c r="D68" s="159"/>
      <c r="E68" s="159"/>
      <c r="F68" s="169">
        <v>0</v>
      </c>
      <c r="G68" s="61">
        <f t="shared" ref="G68" si="47">SUM(G69:G78)</f>
        <v>0</v>
      </c>
      <c r="H68" s="62">
        <f t="shared" ref="H68:S68" si="48">SUM(H69:H78)</f>
        <v>0</v>
      </c>
      <c r="I68" s="63">
        <f t="shared" si="48"/>
        <v>0</v>
      </c>
      <c r="J68" s="63">
        <f t="shared" si="48"/>
        <v>0</v>
      </c>
      <c r="K68" s="63">
        <f t="shared" si="48"/>
        <v>0</v>
      </c>
      <c r="L68" s="63">
        <f t="shared" si="48"/>
        <v>0</v>
      </c>
      <c r="M68" s="63">
        <f t="shared" si="48"/>
        <v>0</v>
      </c>
      <c r="N68" s="63">
        <f t="shared" si="48"/>
        <v>0</v>
      </c>
      <c r="O68" s="63">
        <f t="shared" si="48"/>
        <v>0</v>
      </c>
      <c r="P68" s="63">
        <f t="shared" si="48"/>
        <v>0</v>
      </c>
      <c r="Q68" s="63">
        <f t="shared" si="48"/>
        <v>0</v>
      </c>
      <c r="R68" s="63">
        <f t="shared" si="48"/>
        <v>0</v>
      </c>
      <c r="S68" s="63">
        <f t="shared" si="48"/>
        <v>0</v>
      </c>
      <c r="T68" s="64">
        <v>0</v>
      </c>
      <c r="U68" s="61">
        <f t="shared" ref="U68:Z68" si="49">SUM(U69:U78)</f>
        <v>0</v>
      </c>
      <c r="V68" s="85">
        <f t="shared" si="49"/>
        <v>0</v>
      </c>
      <c r="W68" s="99">
        <f t="shared" si="49"/>
        <v>0</v>
      </c>
      <c r="X68" s="99">
        <f t="shared" si="49"/>
        <v>0</v>
      </c>
      <c r="Y68" s="99">
        <f t="shared" si="49"/>
        <v>0</v>
      </c>
      <c r="Z68" s="99">
        <f t="shared" si="49"/>
        <v>0</v>
      </c>
      <c r="AA68" s="99">
        <v>0</v>
      </c>
      <c r="AB68" s="99">
        <v>0</v>
      </c>
      <c r="AC68" s="99">
        <v>0</v>
      </c>
      <c r="AD68" s="99">
        <v>0</v>
      </c>
      <c r="AE68" s="99">
        <v>0</v>
      </c>
      <c r="AF68" s="99">
        <v>0</v>
      </c>
      <c r="AG68" s="170">
        <v>0</v>
      </c>
      <c r="AH68" s="61">
        <f t="shared" ref="AH68:AT68" si="50">SUM(AH69:AH78)</f>
        <v>0</v>
      </c>
      <c r="AI68" s="61">
        <f t="shared" si="50"/>
        <v>0</v>
      </c>
      <c r="AJ68" s="61">
        <f t="shared" si="50"/>
        <v>0</v>
      </c>
      <c r="AK68" s="61">
        <f t="shared" si="50"/>
        <v>0</v>
      </c>
      <c r="AL68" s="61">
        <f t="shared" si="50"/>
        <v>0</v>
      </c>
      <c r="AM68" s="61">
        <f t="shared" si="50"/>
        <v>0</v>
      </c>
      <c r="AN68" s="61">
        <f t="shared" si="50"/>
        <v>0</v>
      </c>
      <c r="AO68" s="61">
        <f t="shared" si="50"/>
        <v>0</v>
      </c>
      <c r="AP68" s="61">
        <f t="shared" si="50"/>
        <v>0</v>
      </c>
      <c r="AQ68" s="61">
        <f t="shared" si="50"/>
        <v>0</v>
      </c>
      <c r="AR68" s="61">
        <f t="shared" si="50"/>
        <v>0</v>
      </c>
      <c r="AS68" s="61">
        <f t="shared" si="50"/>
        <v>0</v>
      </c>
      <c r="AT68" s="61">
        <f t="shared" si="50"/>
        <v>0</v>
      </c>
      <c r="AU68" s="61">
        <f t="shared" si="3"/>
        <v>0</v>
      </c>
      <c r="AV68" s="61">
        <f t="shared" si="4"/>
        <v>0</v>
      </c>
      <c r="AW68" s="61">
        <f t="shared" si="5"/>
        <v>0</v>
      </c>
      <c r="AX68" s="61">
        <f t="shared" si="6"/>
        <v>0</v>
      </c>
      <c r="AY68" s="61">
        <f>SUM(AY69:AY78)</f>
        <v>0</v>
      </c>
      <c r="AZ68" s="61">
        <f t="shared" ref="AZ68:BA68" si="51">SUM(AZ69:AZ78)</f>
        <v>0</v>
      </c>
      <c r="BA68" s="61">
        <f t="shared" si="51"/>
        <v>0</v>
      </c>
      <c r="BB68" s="91"/>
      <c r="BC68" s="171"/>
      <c r="BD68" s="172"/>
      <c r="BE68" s="85">
        <f>SUM(BE69:BE78)</f>
        <v>0</v>
      </c>
      <c r="BF68" s="85">
        <v>0</v>
      </c>
      <c r="BG68" s="85">
        <v>0</v>
      </c>
      <c r="BH68" s="161">
        <f t="shared" si="8"/>
        <v>0</v>
      </c>
    </row>
    <row r="69" spans="1:60" outlineLevel="1" x14ac:dyDescent="0.3">
      <c r="A69" s="71" t="s">
        <v>146</v>
      </c>
      <c r="B69" s="149" t="s">
        <v>147</v>
      </c>
      <c r="C69" s="149" t="s">
        <v>31</v>
      </c>
      <c r="D69" s="150">
        <v>5107110</v>
      </c>
      <c r="E69" s="150" t="s">
        <v>148</v>
      </c>
      <c r="F69" s="173">
        <v>0</v>
      </c>
      <c r="G69" s="73">
        <f t="shared" ref="G69:G78" si="52">SUM(H69:S69)</f>
        <v>0</v>
      </c>
      <c r="H69" s="74">
        <f>IFERROR(INDEX('[1]2024'!$A:$Q,MATCH($A$3&amp;$D69,'[1]2024'!$B:$B,0),MATCH(H$4,'[1]2024'!$2:$2,0)),0)+IFERROR(INDEX('[1]2024'!$A:$Q,MATCH($B$3&amp;$D69,'[1]2024'!$B:$B,0),MATCH(H$4,'[1]2024'!$2:$2,0)),0)++IFERROR(INDEX('[1]2024'!$A:$Q,MATCH($C$3&amp;$D69,'[1]2024'!$B:$B,0),MATCH(H$4,'[1]2024'!$2:$2,0)),0)++IFERROR(INDEX('[1]2024'!$A:$Q,MATCH($D$3&amp;$D69,'[1]2024'!$B:$B,0),MATCH(H$4,'[1]2024'!$2:$2,0)),0)</f>
        <v>0</v>
      </c>
      <c r="I69" s="74">
        <f>IFERROR(INDEX('[1]2024'!$A:$Q,MATCH($A$3&amp;$D69,'[1]2024'!$B:$B,0),MATCH(I$4,'[1]2024'!$2:$2,0)),0)+IFERROR(INDEX('[1]2024'!$A:$Q,MATCH($B$3&amp;$D69,'[1]2024'!$B:$B,0),MATCH(I$4,'[1]2024'!$2:$2,0)),0)++IFERROR(INDEX('[1]2024'!$A:$Q,MATCH($C$3&amp;$D69,'[1]2024'!$B:$B,0),MATCH(I$4,'[1]2024'!$2:$2,0)),0)++IFERROR(INDEX('[1]2024'!$A:$Q,MATCH($D$3&amp;$D69,'[1]2024'!$B:$B,0),MATCH(I$4,'[1]2024'!$2:$2,0)),0)</f>
        <v>0</v>
      </c>
      <c r="J69" s="74">
        <f>IFERROR(INDEX('[1]2024'!$A:$Q,MATCH($A$3&amp;$D69,'[1]2024'!$B:$B,0),MATCH(J$4,'[1]2024'!$2:$2,0)),0)+IFERROR(INDEX('[1]2024'!$A:$Q,MATCH($B$3&amp;$D69,'[1]2024'!$B:$B,0),MATCH(J$4,'[1]2024'!$2:$2,0)),0)++IFERROR(INDEX('[1]2024'!$A:$Q,MATCH($C$3&amp;$D69,'[1]2024'!$B:$B,0),MATCH(J$4,'[1]2024'!$2:$2,0)),0)++IFERROR(INDEX('[1]2024'!$A:$Q,MATCH($D$3&amp;$D69,'[1]2024'!$B:$B,0),MATCH(J$4,'[1]2024'!$2:$2,0)),0)</f>
        <v>0</v>
      </c>
      <c r="K69" s="74">
        <f>IFERROR(INDEX('[1]2024'!$A:$Q,MATCH($A$3&amp;$D69,'[1]2024'!$B:$B,0),MATCH(K$4,'[1]2024'!$2:$2,0)),0)+IFERROR(INDEX('[1]2024'!$A:$Q,MATCH($B$3&amp;$D69,'[1]2024'!$B:$B,0),MATCH(K$4,'[1]2024'!$2:$2,0)),0)++IFERROR(INDEX('[1]2024'!$A:$Q,MATCH($C$3&amp;$D69,'[1]2024'!$B:$B,0),MATCH(K$4,'[1]2024'!$2:$2,0)),0)++IFERROR(INDEX('[1]2024'!$A:$Q,MATCH($D$3&amp;$D69,'[1]2024'!$B:$B,0),MATCH(K$4,'[1]2024'!$2:$2,0)),0)</f>
        <v>0</v>
      </c>
      <c r="L69" s="74">
        <f>IFERROR(INDEX('[1]2024'!$A:$Q,MATCH($A$3&amp;$D69,'[1]2024'!$B:$B,0),MATCH(L$4,'[1]2024'!$2:$2,0)),0)+IFERROR(INDEX('[1]2024'!$A:$Q,MATCH($B$3&amp;$D69,'[1]2024'!$B:$B,0),MATCH(L$4,'[1]2024'!$2:$2,0)),0)++IFERROR(INDEX('[1]2024'!$A:$Q,MATCH($C$3&amp;$D69,'[1]2024'!$B:$B,0),MATCH(L$4,'[1]2024'!$2:$2,0)),0)++IFERROR(INDEX('[1]2024'!$A:$Q,MATCH($D$3&amp;$D69,'[1]2024'!$B:$B,0),MATCH(L$4,'[1]2024'!$2:$2,0)),0)</f>
        <v>0</v>
      </c>
      <c r="M69" s="74">
        <f>IFERROR(INDEX('[1]2024'!$A:$Q,MATCH($A$3&amp;$D69,'[1]2024'!$B:$B,0),MATCH(M$4,'[1]2024'!$2:$2,0)),0)+IFERROR(INDEX('[1]2024'!$A:$Q,MATCH($B$3&amp;$D69,'[1]2024'!$B:$B,0),MATCH(M$4,'[1]2024'!$2:$2,0)),0)++IFERROR(INDEX('[1]2024'!$A:$Q,MATCH($C$3&amp;$D69,'[1]2024'!$B:$B,0),MATCH(M$4,'[1]2024'!$2:$2,0)),0)++IFERROR(INDEX('[1]2024'!$A:$Q,MATCH($D$3&amp;$D69,'[1]2024'!$B:$B,0),MATCH(M$4,'[1]2024'!$2:$2,0)),0)</f>
        <v>0</v>
      </c>
      <c r="N69" s="74">
        <f>IFERROR(INDEX('[1]2024'!$A:$Q,MATCH($A$3&amp;$D69,'[1]2024'!$B:$B,0),MATCH(N$4,'[1]2024'!$2:$2,0)),0)+IFERROR(INDEX('[1]2024'!$A:$Q,MATCH($B$3&amp;$D69,'[1]2024'!$B:$B,0),MATCH(N$4,'[1]2024'!$2:$2,0)),0)++IFERROR(INDEX('[1]2024'!$A:$Q,MATCH($C$3&amp;$D69,'[1]2024'!$B:$B,0),MATCH(N$4,'[1]2024'!$2:$2,0)),0)++IFERROR(INDEX('[1]2024'!$A:$Q,MATCH($D$3&amp;$D69,'[1]2024'!$B:$B,0),MATCH(N$4,'[1]2024'!$2:$2,0)),0)</f>
        <v>0</v>
      </c>
      <c r="O69" s="74">
        <f>IFERROR(INDEX('[1]2024'!$A:$Q,MATCH($A$3&amp;$D69,'[1]2024'!$B:$B,0),MATCH(O$4,'[1]2024'!$2:$2,0)),0)+IFERROR(INDEX('[1]2024'!$A:$Q,MATCH($B$3&amp;$D69,'[1]2024'!$B:$B,0),MATCH(O$4,'[1]2024'!$2:$2,0)),0)++IFERROR(INDEX('[1]2024'!$A:$Q,MATCH($C$3&amp;$D69,'[1]2024'!$B:$B,0),MATCH(O$4,'[1]2024'!$2:$2,0)),0)++IFERROR(INDEX('[1]2024'!$A:$Q,MATCH($D$3&amp;$D69,'[1]2024'!$B:$B,0),MATCH(O$4,'[1]2024'!$2:$2,0)),0)</f>
        <v>0</v>
      </c>
      <c r="P69" s="74">
        <f>IFERROR(INDEX('[1]2024'!$A:$Q,MATCH($A$3&amp;$D69,'[1]2024'!$B:$B,0),MATCH(P$4,'[1]2024'!$2:$2,0)),0)+IFERROR(INDEX('[1]2024'!$A:$Q,MATCH($B$3&amp;$D69,'[1]2024'!$B:$B,0),MATCH(P$4,'[1]2024'!$2:$2,0)),0)++IFERROR(INDEX('[1]2024'!$A:$Q,MATCH($C$3&amp;$D69,'[1]2024'!$B:$B,0),MATCH(P$4,'[1]2024'!$2:$2,0)),0)++IFERROR(INDEX('[1]2024'!$A:$Q,MATCH($D$3&amp;$D69,'[1]2024'!$B:$B,0),MATCH(P$4,'[1]2024'!$2:$2,0)),0)</f>
        <v>0</v>
      </c>
      <c r="Q69" s="74">
        <f>IFERROR(INDEX('[1]2024'!$A:$Q,MATCH($A$3&amp;$D69,'[1]2024'!$B:$B,0),MATCH(Q$4,'[1]2024'!$2:$2,0)),0)+IFERROR(INDEX('[1]2024'!$A:$Q,MATCH($B$3&amp;$D69,'[1]2024'!$B:$B,0),MATCH(Q$4,'[1]2024'!$2:$2,0)),0)++IFERROR(INDEX('[1]2024'!$A:$Q,MATCH($C$3&amp;$D69,'[1]2024'!$B:$B,0),MATCH(Q$4,'[1]2024'!$2:$2,0)),0)++IFERROR(INDEX('[1]2024'!$A:$Q,MATCH($D$3&amp;$D69,'[1]2024'!$B:$B,0),MATCH(Q$4,'[1]2024'!$2:$2,0)),0)</f>
        <v>0</v>
      </c>
      <c r="R69" s="74">
        <f>IFERROR(INDEX('[1]2024'!$A:$Q,MATCH($A$3&amp;$D69,'[1]2024'!$B:$B,0),MATCH(R$4,'[1]2024'!$2:$2,0)),0)+IFERROR(INDEX('[1]2024'!$A:$Q,MATCH($B$3&amp;$D69,'[1]2024'!$B:$B,0),MATCH(R$4,'[1]2024'!$2:$2,0)),0)++IFERROR(INDEX('[1]2024'!$A:$Q,MATCH($C$3&amp;$D69,'[1]2024'!$B:$B,0),MATCH(R$4,'[1]2024'!$2:$2,0)),0)++IFERROR(INDEX('[1]2024'!$A:$Q,MATCH($D$3&amp;$D69,'[1]2024'!$B:$B,0),MATCH(R$4,'[1]2024'!$2:$2,0)),0)</f>
        <v>0</v>
      </c>
      <c r="S69" s="74">
        <f>IFERROR(INDEX('[1]2024'!$A:$Q,MATCH($A$3&amp;$D69,'[1]2024'!$B:$B,0),MATCH(S$4,'[1]2024'!$2:$2,0)),0)+IFERROR(INDEX('[1]2024'!$A:$Q,MATCH($B$3&amp;$D69,'[1]2024'!$B:$B,0),MATCH(S$4,'[1]2024'!$2:$2,0)),0)++IFERROR(INDEX('[1]2024'!$A:$Q,MATCH($C$3&amp;$D69,'[1]2024'!$B:$B,0),MATCH(S$4,'[1]2024'!$2:$2,0)),0)++IFERROR(INDEX('[1]2024'!$A:$Q,MATCH($D$3&amp;$D69,'[1]2024'!$B:$B,0),MATCH(S$4,'[1]2024'!$2:$2,0)),0)</f>
        <v>0</v>
      </c>
      <c r="T69" s="75">
        <v>0</v>
      </c>
      <c r="U69" s="73">
        <f t="shared" ref="U69:U78" si="53">SUM(V69:AG69)</f>
        <v>0</v>
      </c>
      <c r="V69" s="174">
        <v>0</v>
      </c>
      <c r="W69" s="105">
        <v>0</v>
      </c>
      <c r="X69" s="105">
        <v>0</v>
      </c>
      <c r="Y69" s="105">
        <v>0</v>
      </c>
      <c r="Z69" s="105">
        <v>0</v>
      </c>
      <c r="AA69" s="105">
        <v>0</v>
      </c>
      <c r="AB69" s="105">
        <v>0</v>
      </c>
      <c r="AC69" s="105">
        <v>0</v>
      </c>
      <c r="AD69" s="105">
        <v>0</v>
      </c>
      <c r="AE69" s="105">
        <v>0</v>
      </c>
      <c r="AF69" s="105">
        <v>0</v>
      </c>
      <c r="AG69" s="175">
        <v>0</v>
      </c>
      <c r="AH69" s="73">
        <f t="shared" ref="AH69:AH78" si="54">SUM(AI69:AT69)</f>
        <v>0</v>
      </c>
      <c r="AI69" s="73"/>
      <c r="AJ69" s="73"/>
      <c r="AK69" s="73"/>
      <c r="AL69" s="73"/>
      <c r="AM69" s="73"/>
      <c r="AN69" s="73"/>
      <c r="AO69" s="73"/>
      <c r="AP69" s="73"/>
      <c r="AQ69" s="73"/>
      <c r="AR69" s="73"/>
      <c r="AS69" s="73"/>
      <c r="AT69" s="73"/>
      <c r="AU69" s="73">
        <f t="shared" si="3"/>
        <v>0</v>
      </c>
      <c r="AV69" s="73">
        <f t="shared" si="4"/>
        <v>0</v>
      </c>
      <c r="AW69" s="73">
        <f t="shared" si="5"/>
        <v>0</v>
      </c>
      <c r="AX69" s="73">
        <f t="shared" si="6"/>
        <v>0</v>
      </c>
      <c r="AY69" s="73">
        <f t="shared" ref="AY69:AY78" si="55">IF($BC69="O",1.05*$AH69,$AH69)</f>
        <v>0</v>
      </c>
      <c r="AZ69" s="73">
        <f t="shared" ref="AZ69:AZ78" si="56">IF($BC69="O",1.05*$AY69,$AY69)</f>
        <v>0</v>
      </c>
      <c r="BA69" s="73">
        <f t="shared" ref="BA69:BA78" si="57">IF($BC69="O",1.05*$AZ69,$AZ69)</f>
        <v>0</v>
      </c>
      <c r="BB69" s="91"/>
      <c r="BC69" s="69" t="s">
        <v>24</v>
      </c>
      <c r="BD69" s="160"/>
      <c r="BE69" s="74">
        <v>0</v>
      </c>
      <c r="BF69" s="74">
        <v>0</v>
      </c>
      <c r="BG69" s="74">
        <v>0</v>
      </c>
      <c r="BH69" s="162">
        <f t="shared" si="8"/>
        <v>0</v>
      </c>
    </row>
    <row r="70" spans="1:60" outlineLevel="1" x14ac:dyDescent="0.3">
      <c r="A70" s="71" t="s">
        <v>149</v>
      </c>
      <c r="B70" s="149" t="s">
        <v>147</v>
      </c>
      <c r="C70" s="149" t="s">
        <v>31</v>
      </c>
      <c r="D70" s="150">
        <v>5107130</v>
      </c>
      <c r="E70" s="150" t="s">
        <v>148</v>
      </c>
      <c r="F70" s="173">
        <v>0</v>
      </c>
      <c r="G70" s="73">
        <f t="shared" si="52"/>
        <v>0</v>
      </c>
      <c r="H70" s="74">
        <f>IFERROR(INDEX('[1]2024'!$A:$Q,MATCH($A$3&amp;$D70,'[1]2024'!$B:$B,0),MATCH(H$4,'[1]2024'!$2:$2,0)),0)+IFERROR(INDEX('[1]2024'!$A:$Q,MATCH($B$3&amp;$D70,'[1]2024'!$B:$B,0),MATCH(H$4,'[1]2024'!$2:$2,0)),0)++IFERROR(INDEX('[1]2024'!$A:$Q,MATCH($C$3&amp;$D70,'[1]2024'!$B:$B,0),MATCH(H$4,'[1]2024'!$2:$2,0)),0)++IFERROR(INDEX('[1]2024'!$A:$Q,MATCH($D$3&amp;$D70,'[1]2024'!$B:$B,0),MATCH(H$4,'[1]2024'!$2:$2,0)),0)</f>
        <v>0</v>
      </c>
      <c r="I70" s="74">
        <f>IFERROR(INDEX('[1]2024'!$A:$Q,MATCH($A$3&amp;$D70,'[1]2024'!$B:$B,0),MATCH(I$4,'[1]2024'!$2:$2,0)),0)+IFERROR(INDEX('[1]2024'!$A:$Q,MATCH($B$3&amp;$D70,'[1]2024'!$B:$B,0),MATCH(I$4,'[1]2024'!$2:$2,0)),0)++IFERROR(INDEX('[1]2024'!$A:$Q,MATCH($C$3&amp;$D70,'[1]2024'!$B:$B,0),MATCH(I$4,'[1]2024'!$2:$2,0)),0)++IFERROR(INDEX('[1]2024'!$A:$Q,MATCH($D$3&amp;$D70,'[1]2024'!$B:$B,0),MATCH(I$4,'[1]2024'!$2:$2,0)),0)</f>
        <v>0</v>
      </c>
      <c r="J70" s="74">
        <f>IFERROR(INDEX('[1]2024'!$A:$Q,MATCH($A$3&amp;$D70,'[1]2024'!$B:$B,0),MATCH(J$4,'[1]2024'!$2:$2,0)),0)+IFERROR(INDEX('[1]2024'!$A:$Q,MATCH($B$3&amp;$D70,'[1]2024'!$B:$B,0),MATCH(J$4,'[1]2024'!$2:$2,0)),0)++IFERROR(INDEX('[1]2024'!$A:$Q,MATCH($C$3&amp;$D70,'[1]2024'!$B:$B,0),MATCH(J$4,'[1]2024'!$2:$2,0)),0)++IFERROR(INDEX('[1]2024'!$A:$Q,MATCH($D$3&amp;$D70,'[1]2024'!$B:$B,0),MATCH(J$4,'[1]2024'!$2:$2,0)),0)</f>
        <v>0</v>
      </c>
      <c r="K70" s="74">
        <f>IFERROR(INDEX('[1]2024'!$A:$Q,MATCH($A$3&amp;$D70,'[1]2024'!$B:$B,0),MATCH(K$4,'[1]2024'!$2:$2,0)),0)+IFERROR(INDEX('[1]2024'!$A:$Q,MATCH($B$3&amp;$D70,'[1]2024'!$B:$B,0),MATCH(K$4,'[1]2024'!$2:$2,0)),0)++IFERROR(INDEX('[1]2024'!$A:$Q,MATCH($C$3&amp;$D70,'[1]2024'!$B:$B,0),MATCH(K$4,'[1]2024'!$2:$2,0)),0)++IFERROR(INDEX('[1]2024'!$A:$Q,MATCH($D$3&amp;$D70,'[1]2024'!$B:$B,0),MATCH(K$4,'[1]2024'!$2:$2,0)),0)</f>
        <v>0</v>
      </c>
      <c r="L70" s="74">
        <f>IFERROR(INDEX('[1]2024'!$A:$Q,MATCH($A$3&amp;$D70,'[1]2024'!$B:$B,0),MATCH(L$4,'[1]2024'!$2:$2,0)),0)+IFERROR(INDEX('[1]2024'!$A:$Q,MATCH($B$3&amp;$D70,'[1]2024'!$B:$B,0),MATCH(L$4,'[1]2024'!$2:$2,0)),0)++IFERROR(INDEX('[1]2024'!$A:$Q,MATCH($C$3&amp;$D70,'[1]2024'!$B:$B,0),MATCH(L$4,'[1]2024'!$2:$2,0)),0)++IFERROR(INDEX('[1]2024'!$A:$Q,MATCH($D$3&amp;$D70,'[1]2024'!$B:$B,0),MATCH(L$4,'[1]2024'!$2:$2,0)),0)</f>
        <v>0</v>
      </c>
      <c r="M70" s="74">
        <f>IFERROR(INDEX('[1]2024'!$A:$Q,MATCH($A$3&amp;$D70,'[1]2024'!$B:$B,0),MATCH(M$4,'[1]2024'!$2:$2,0)),0)+IFERROR(INDEX('[1]2024'!$A:$Q,MATCH($B$3&amp;$D70,'[1]2024'!$B:$B,0),MATCH(M$4,'[1]2024'!$2:$2,0)),0)++IFERROR(INDEX('[1]2024'!$A:$Q,MATCH($C$3&amp;$D70,'[1]2024'!$B:$B,0),MATCH(M$4,'[1]2024'!$2:$2,0)),0)++IFERROR(INDEX('[1]2024'!$A:$Q,MATCH($D$3&amp;$D70,'[1]2024'!$B:$B,0),MATCH(M$4,'[1]2024'!$2:$2,0)),0)</f>
        <v>0</v>
      </c>
      <c r="N70" s="74">
        <f>IFERROR(INDEX('[1]2024'!$A:$Q,MATCH($A$3&amp;$D70,'[1]2024'!$B:$B,0),MATCH(N$4,'[1]2024'!$2:$2,0)),0)+IFERROR(INDEX('[1]2024'!$A:$Q,MATCH($B$3&amp;$D70,'[1]2024'!$B:$B,0),MATCH(N$4,'[1]2024'!$2:$2,0)),0)++IFERROR(INDEX('[1]2024'!$A:$Q,MATCH($C$3&amp;$D70,'[1]2024'!$B:$B,0),MATCH(N$4,'[1]2024'!$2:$2,0)),0)++IFERROR(INDEX('[1]2024'!$A:$Q,MATCH($D$3&amp;$D70,'[1]2024'!$B:$B,0),MATCH(N$4,'[1]2024'!$2:$2,0)),0)</f>
        <v>0</v>
      </c>
      <c r="O70" s="74">
        <f>IFERROR(INDEX('[1]2024'!$A:$Q,MATCH($A$3&amp;$D70,'[1]2024'!$B:$B,0),MATCH(O$4,'[1]2024'!$2:$2,0)),0)+IFERROR(INDEX('[1]2024'!$A:$Q,MATCH($B$3&amp;$D70,'[1]2024'!$B:$B,0),MATCH(O$4,'[1]2024'!$2:$2,0)),0)++IFERROR(INDEX('[1]2024'!$A:$Q,MATCH($C$3&amp;$D70,'[1]2024'!$B:$B,0),MATCH(O$4,'[1]2024'!$2:$2,0)),0)++IFERROR(INDEX('[1]2024'!$A:$Q,MATCH($D$3&amp;$D70,'[1]2024'!$B:$B,0),MATCH(O$4,'[1]2024'!$2:$2,0)),0)</f>
        <v>0</v>
      </c>
      <c r="P70" s="74">
        <f>IFERROR(INDEX('[1]2024'!$A:$Q,MATCH($A$3&amp;$D70,'[1]2024'!$B:$B,0),MATCH(P$4,'[1]2024'!$2:$2,0)),0)+IFERROR(INDEX('[1]2024'!$A:$Q,MATCH($B$3&amp;$D70,'[1]2024'!$B:$B,0),MATCH(P$4,'[1]2024'!$2:$2,0)),0)++IFERROR(INDEX('[1]2024'!$A:$Q,MATCH($C$3&amp;$D70,'[1]2024'!$B:$B,0),MATCH(P$4,'[1]2024'!$2:$2,0)),0)++IFERROR(INDEX('[1]2024'!$A:$Q,MATCH($D$3&amp;$D70,'[1]2024'!$B:$B,0),MATCH(P$4,'[1]2024'!$2:$2,0)),0)</f>
        <v>0</v>
      </c>
      <c r="Q70" s="74">
        <f>IFERROR(INDEX('[1]2024'!$A:$Q,MATCH($A$3&amp;$D70,'[1]2024'!$B:$B,0),MATCH(Q$4,'[1]2024'!$2:$2,0)),0)+IFERROR(INDEX('[1]2024'!$A:$Q,MATCH($B$3&amp;$D70,'[1]2024'!$B:$B,0),MATCH(Q$4,'[1]2024'!$2:$2,0)),0)++IFERROR(INDEX('[1]2024'!$A:$Q,MATCH($C$3&amp;$D70,'[1]2024'!$B:$B,0),MATCH(Q$4,'[1]2024'!$2:$2,0)),0)++IFERROR(INDEX('[1]2024'!$A:$Q,MATCH($D$3&amp;$D70,'[1]2024'!$B:$B,0),MATCH(Q$4,'[1]2024'!$2:$2,0)),0)</f>
        <v>0</v>
      </c>
      <c r="R70" s="74">
        <f>IFERROR(INDEX('[1]2024'!$A:$Q,MATCH($A$3&amp;$D70,'[1]2024'!$B:$B,0),MATCH(R$4,'[1]2024'!$2:$2,0)),0)+IFERROR(INDEX('[1]2024'!$A:$Q,MATCH($B$3&amp;$D70,'[1]2024'!$B:$B,0),MATCH(R$4,'[1]2024'!$2:$2,0)),0)++IFERROR(INDEX('[1]2024'!$A:$Q,MATCH($C$3&amp;$D70,'[1]2024'!$B:$B,0),MATCH(R$4,'[1]2024'!$2:$2,0)),0)++IFERROR(INDEX('[1]2024'!$A:$Q,MATCH($D$3&amp;$D70,'[1]2024'!$B:$B,0),MATCH(R$4,'[1]2024'!$2:$2,0)),0)</f>
        <v>0</v>
      </c>
      <c r="S70" s="74">
        <f>IFERROR(INDEX('[1]2024'!$A:$Q,MATCH($A$3&amp;$D70,'[1]2024'!$B:$B,0),MATCH(S$4,'[1]2024'!$2:$2,0)),0)+IFERROR(INDEX('[1]2024'!$A:$Q,MATCH($B$3&amp;$D70,'[1]2024'!$B:$B,0),MATCH(S$4,'[1]2024'!$2:$2,0)),0)++IFERROR(INDEX('[1]2024'!$A:$Q,MATCH($C$3&amp;$D70,'[1]2024'!$B:$B,0),MATCH(S$4,'[1]2024'!$2:$2,0)),0)++IFERROR(INDEX('[1]2024'!$A:$Q,MATCH($D$3&amp;$D70,'[1]2024'!$B:$B,0),MATCH(S$4,'[1]2024'!$2:$2,0)),0)</f>
        <v>0</v>
      </c>
      <c r="T70" s="75">
        <v>0</v>
      </c>
      <c r="U70" s="73">
        <f t="shared" si="53"/>
        <v>0</v>
      </c>
      <c r="V70" s="174">
        <v>0</v>
      </c>
      <c r="W70" s="105">
        <v>0</v>
      </c>
      <c r="X70" s="105">
        <v>0</v>
      </c>
      <c r="Y70" s="105">
        <v>0</v>
      </c>
      <c r="Z70" s="105">
        <v>0</v>
      </c>
      <c r="AA70" s="105">
        <v>0</v>
      </c>
      <c r="AB70" s="105">
        <v>0</v>
      </c>
      <c r="AC70" s="105">
        <v>0</v>
      </c>
      <c r="AD70" s="105">
        <v>0</v>
      </c>
      <c r="AE70" s="105">
        <v>0</v>
      </c>
      <c r="AF70" s="105">
        <v>0</v>
      </c>
      <c r="AG70" s="175">
        <v>0</v>
      </c>
      <c r="AH70" s="73">
        <f t="shared" si="54"/>
        <v>0</v>
      </c>
      <c r="AI70" s="73"/>
      <c r="AJ70" s="73"/>
      <c r="AK70" s="73"/>
      <c r="AL70" s="73"/>
      <c r="AM70" s="73"/>
      <c r="AN70" s="73"/>
      <c r="AO70" s="73"/>
      <c r="AP70" s="73"/>
      <c r="AQ70" s="73"/>
      <c r="AR70" s="73"/>
      <c r="AS70" s="73"/>
      <c r="AT70" s="73"/>
      <c r="AU70" s="73">
        <f t="shared" si="3"/>
        <v>0</v>
      </c>
      <c r="AV70" s="73">
        <f t="shared" si="4"/>
        <v>0</v>
      </c>
      <c r="AW70" s="73">
        <f t="shared" si="5"/>
        <v>0</v>
      </c>
      <c r="AX70" s="73">
        <f t="shared" si="6"/>
        <v>0</v>
      </c>
      <c r="AY70" s="73">
        <f t="shared" si="55"/>
        <v>0</v>
      </c>
      <c r="AZ70" s="73">
        <f t="shared" si="56"/>
        <v>0</v>
      </c>
      <c r="BA70" s="73">
        <f t="shared" si="57"/>
        <v>0</v>
      </c>
      <c r="BB70" s="91"/>
      <c r="BC70" s="69" t="s">
        <v>24</v>
      </c>
      <c r="BD70" s="160"/>
      <c r="BE70" s="74">
        <v>0</v>
      </c>
      <c r="BF70" s="74">
        <v>0</v>
      </c>
      <c r="BG70" s="74">
        <v>0</v>
      </c>
      <c r="BH70" s="162">
        <f t="shared" si="8"/>
        <v>0</v>
      </c>
    </row>
    <row r="71" spans="1:60" outlineLevel="1" x14ac:dyDescent="0.3">
      <c r="A71" s="82" t="s">
        <v>150</v>
      </c>
      <c r="B71" s="149" t="s">
        <v>147</v>
      </c>
      <c r="C71" s="149" t="s">
        <v>31</v>
      </c>
      <c r="D71" s="150">
        <v>5107120</v>
      </c>
      <c r="E71" s="150" t="s">
        <v>148</v>
      </c>
      <c r="F71" s="173">
        <v>0</v>
      </c>
      <c r="G71" s="73">
        <f t="shared" si="52"/>
        <v>0</v>
      </c>
      <c r="H71" s="74">
        <f>IFERROR(INDEX('[1]2024'!$A:$Q,MATCH($A$3&amp;$D71,'[1]2024'!$B:$B,0),MATCH(H$4,'[1]2024'!$2:$2,0)),0)+IFERROR(INDEX('[1]2024'!$A:$Q,MATCH($B$3&amp;$D71,'[1]2024'!$B:$B,0),MATCH(H$4,'[1]2024'!$2:$2,0)),0)++IFERROR(INDEX('[1]2024'!$A:$Q,MATCH($C$3&amp;$D71,'[1]2024'!$B:$B,0),MATCH(H$4,'[1]2024'!$2:$2,0)),0)++IFERROR(INDEX('[1]2024'!$A:$Q,MATCH($D$3&amp;$D71,'[1]2024'!$B:$B,0),MATCH(H$4,'[1]2024'!$2:$2,0)),0)</f>
        <v>0</v>
      </c>
      <c r="I71" s="74">
        <f>IFERROR(INDEX('[1]2024'!$A:$Q,MATCH($A$3&amp;$D71,'[1]2024'!$B:$B,0),MATCH(I$4,'[1]2024'!$2:$2,0)),0)+IFERROR(INDEX('[1]2024'!$A:$Q,MATCH($B$3&amp;$D71,'[1]2024'!$B:$B,0),MATCH(I$4,'[1]2024'!$2:$2,0)),0)++IFERROR(INDEX('[1]2024'!$A:$Q,MATCH($C$3&amp;$D71,'[1]2024'!$B:$B,0),MATCH(I$4,'[1]2024'!$2:$2,0)),0)++IFERROR(INDEX('[1]2024'!$A:$Q,MATCH($D$3&amp;$D71,'[1]2024'!$B:$B,0),MATCH(I$4,'[1]2024'!$2:$2,0)),0)</f>
        <v>0</v>
      </c>
      <c r="J71" s="74">
        <f>IFERROR(INDEX('[1]2024'!$A:$Q,MATCH($A$3&amp;$D71,'[1]2024'!$B:$B,0),MATCH(J$4,'[1]2024'!$2:$2,0)),0)+IFERROR(INDEX('[1]2024'!$A:$Q,MATCH($B$3&amp;$D71,'[1]2024'!$B:$B,0),MATCH(J$4,'[1]2024'!$2:$2,0)),0)++IFERROR(INDEX('[1]2024'!$A:$Q,MATCH($C$3&amp;$D71,'[1]2024'!$B:$B,0),MATCH(J$4,'[1]2024'!$2:$2,0)),0)++IFERROR(INDEX('[1]2024'!$A:$Q,MATCH($D$3&amp;$D71,'[1]2024'!$B:$B,0),MATCH(J$4,'[1]2024'!$2:$2,0)),0)</f>
        <v>0</v>
      </c>
      <c r="K71" s="74">
        <f>IFERROR(INDEX('[1]2024'!$A:$Q,MATCH($A$3&amp;$D71,'[1]2024'!$B:$B,0),MATCH(K$4,'[1]2024'!$2:$2,0)),0)+IFERROR(INDEX('[1]2024'!$A:$Q,MATCH($B$3&amp;$D71,'[1]2024'!$B:$B,0),MATCH(K$4,'[1]2024'!$2:$2,0)),0)++IFERROR(INDEX('[1]2024'!$A:$Q,MATCH($C$3&amp;$D71,'[1]2024'!$B:$B,0),MATCH(K$4,'[1]2024'!$2:$2,0)),0)++IFERROR(INDEX('[1]2024'!$A:$Q,MATCH($D$3&amp;$D71,'[1]2024'!$B:$B,0),MATCH(K$4,'[1]2024'!$2:$2,0)),0)</f>
        <v>0</v>
      </c>
      <c r="L71" s="74">
        <f>IFERROR(INDEX('[1]2024'!$A:$Q,MATCH($A$3&amp;$D71,'[1]2024'!$B:$B,0),MATCH(L$4,'[1]2024'!$2:$2,0)),0)+IFERROR(INDEX('[1]2024'!$A:$Q,MATCH($B$3&amp;$D71,'[1]2024'!$B:$B,0),MATCH(L$4,'[1]2024'!$2:$2,0)),0)++IFERROR(INDEX('[1]2024'!$A:$Q,MATCH($C$3&amp;$D71,'[1]2024'!$B:$B,0),MATCH(L$4,'[1]2024'!$2:$2,0)),0)++IFERROR(INDEX('[1]2024'!$A:$Q,MATCH($D$3&amp;$D71,'[1]2024'!$B:$B,0),MATCH(L$4,'[1]2024'!$2:$2,0)),0)</f>
        <v>0</v>
      </c>
      <c r="M71" s="74">
        <f>IFERROR(INDEX('[1]2024'!$A:$Q,MATCH($A$3&amp;$D71,'[1]2024'!$B:$B,0),MATCH(M$4,'[1]2024'!$2:$2,0)),0)+IFERROR(INDEX('[1]2024'!$A:$Q,MATCH($B$3&amp;$D71,'[1]2024'!$B:$B,0),MATCH(M$4,'[1]2024'!$2:$2,0)),0)++IFERROR(INDEX('[1]2024'!$A:$Q,MATCH($C$3&amp;$D71,'[1]2024'!$B:$B,0),MATCH(M$4,'[1]2024'!$2:$2,0)),0)++IFERROR(INDEX('[1]2024'!$A:$Q,MATCH($D$3&amp;$D71,'[1]2024'!$B:$B,0),MATCH(M$4,'[1]2024'!$2:$2,0)),0)</f>
        <v>0</v>
      </c>
      <c r="N71" s="74">
        <f>IFERROR(INDEX('[1]2024'!$A:$Q,MATCH($A$3&amp;$D71,'[1]2024'!$B:$B,0),MATCH(N$4,'[1]2024'!$2:$2,0)),0)+IFERROR(INDEX('[1]2024'!$A:$Q,MATCH($B$3&amp;$D71,'[1]2024'!$B:$B,0),MATCH(N$4,'[1]2024'!$2:$2,0)),0)++IFERROR(INDEX('[1]2024'!$A:$Q,MATCH($C$3&amp;$D71,'[1]2024'!$B:$B,0),MATCH(N$4,'[1]2024'!$2:$2,0)),0)++IFERROR(INDEX('[1]2024'!$A:$Q,MATCH($D$3&amp;$D71,'[1]2024'!$B:$B,0),MATCH(N$4,'[1]2024'!$2:$2,0)),0)</f>
        <v>0</v>
      </c>
      <c r="O71" s="74">
        <f>IFERROR(INDEX('[1]2024'!$A:$Q,MATCH($A$3&amp;$D71,'[1]2024'!$B:$B,0),MATCH(O$4,'[1]2024'!$2:$2,0)),0)+IFERROR(INDEX('[1]2024'!$A:$Q,MATCH($B$3&amp;$D71,'[1]2024'!$B:$B,0),MATCH(O$4,'[1]2024'!$2:$2,0)),0)++IFERROR(INDEX('[1]2024'!$A:$Q,MATCH($C$3&amp;$D71,'[1]2024'!$B:$B,0),MATCH(O$4,'[1]2024'!$2:$2,0)),0)++IFERROR(INDEX('[1]2024'!$A:$Q,MATCH($D$3&amp;$D71,'[1]2024'!$B:$B,0),MATCH(O$4,'[1]2024'!$2:$2,0)),0)</f>
        <v>0</v>
      </c>
      <c r="P71" s="74">
        <f>IFERROR(INDEX('[1]2024'!$A:$Q,MATCH($A$3&amp;$D71,'[1]2024'!$B:$B,0),MATCH(P$4,'[1]2024'!$2:$2,0)),0)+IFERROR(INDEX('[1]2024'!$A:$Q,MATCH($B$3&amp;$D71,'[1]2024'!$B:$B,0),MATCH(P$4,'[1]2024'!$2:$2,0)),0)++IFERROR(INDEX('[1]2024'!$A:$Q,MATCH($C$3&amp;$D71,'[1]2024'!$B:$B,0),MATCH(P$4,'[1]2024'!$2:$2,0)),0)++IFERROR(INDEX('[1]2024'!$A:$Q,MATCH($D$3&amp;$D71,'[1]2024'!$B:$B,0),MATCH(P$4,'[1]2024'!$2:$2,0)),0)</f>
        <v>0</v>
      </c>
      <c r="Q71" s="74">
        <f>IFERROR(INDEX('[1]2024'!$A:$Q,MATCH($A$3&amp;$D71,'[1]2024'!$B:$B,0),MATCH(Q$4,'[1]2024'!$2:$2,0)),0)+IFERROR(INDEX('[1]2024'!$A:$Q,MATCH($B$3&amp;$D71,'[1]2024'!$B:$B,0),MATCH(Q$4,'[1]2024'!$2:$2,0)),0)++IFERROR(INDEX('[1]2024'!$A:$Q,MATCH($C$3&amp;$D71,'[1]2024'!$B:$B,0),MATCH(Q$4,'[1]2024'!$2:$2,0)),0)++IFERROR(INDEX('[1]2024'!$A:$Q,MATCH($D$3&amp;$D71,'[1]2024'!$B:$B,0),MATCH(Q$4,'[1]2024'!$2:$2,0)),0)</f>
        <v>0</v>
      </c>
      <c r="R71" s="74">
        <f>IFERROR(INDEX('[1]2024'!$A:$Q,MATCH($A$3&amp;$D71,'[1]2024'!$B:$B,0),MATCH(R$4,'[1]2024'!$2:$2,0)),0)+IFERROR(INDEX('[1]2024'!$A:$Q,MATCH($B$3&amp;$D71,'[1]2024'!$B:$B,0),MATCH(R$4,'[1]2024'!$2:$2,0)),0)++IFERROR(INDEX('[1]2024'!$A:$Q,MATCH($C$3&amp;$D71,'[1]2024'!$B:$B,0),MATCH(R$4,'[1]2024'!$2:$2,0)),0)++IFERROR(INDEX('[1]2024'!$A:$Q,MATCH($D$3&amp;$D71,'[1]2024'!$B:$B,0),MATCH(R$4,'[1]2024'!$2:$2,0)),0)</f>
        <v>0</v>
      </c>
      <c r="S71" s="74">
        <f>IFERROR(INDEX('[1]2024'!$A:$Q,MATCH($A$3&amp;$D71,'[1]2024'!$B:$B,0),MATCH(S$4,'[1]2024'!$2:$2,0)),0)+IFERROR(INDEX('[1]2024'!$A:$Q,MATCH($B$3&amp;$D71,'[1]2024'!$B:$B,0),MATCH(S$4,'[1]2024'!$2:$2,0)),0)++IFERROR(INDEX('[1]2024'!$A:$Q,MATCH($C$3&amp;$D71,'[1]2024'!$B:$B,0),MATCH(S$4,'[1]2024'!$2:$2,0)),0)++IFERROR(INDEX('[1]2024'!$A:$Q,MATCH($D$3&amp;$D71,'[1]2024'!$B:$B,0),MATCH(S$4,'[1]2024'!$2:$2,0)),0)</f>
        <v>0</v>
      </c>
      <c r="T71" s="75">
        <v>0</v>
      </c>
      <c r="U71" s="73">
        <f t="shared" si="53"/>
        <v>0</v>
      </c>
      <c r="V71" s="174">
        <v>0</v>
      </c>
      <c r="W71" s="105">
        <v>0</v>
      </c>
      <c r="X71" s="105">
        <v>0</v>
      </c>
      <c r="Y71" s="105">
        <v>0</v>
      </c>
      <c r="Z71" s="105">
        <v>0</v>
      </c>
      <c r="AA71" s="105">
        <v>0</v>
      </c>
      <c r="AB71" s="105">
        <v>0</v>
      </c>
      <c r="AC71" s="105">
        <v>0</v>
      </c>
      <c r="AD71" s="105">
        <v>0</v>
      </c>
      <c r="AE71" s="105">
        <v>0</v>
      </c>
      <c r="AF71" s="105">
        <v>0</v>
      </c>
      <c r="AG71" s="175">
        <v>0</v>
      </c>
      <c r="AH71" s="73">
        <f t="shared" si="54"/>
        <v>0</v>
      </c>
      <c r="AI71" s="73"/>
      <c r="AJ71" s="73"/>
      <c r="AK71" s="73"/>
      <c r="AL71" s="73"/>
      <c r="AM71" s="73"/>
      <c r="AN71" s="73"/>
      <c r="AO71" s="73"/>
      <c r="AP71" s="73"/>
      <c r="AQ71" s="73"/>
      <c r="AR71" s="73"/>
      <c r="AS71" s="73"/>
      <c r="AT71" s="73"/>
      <c r="AU71" s="73">
        <f t="shared" si="3"/>
        <v>0</v>
      </c>
      <c r="AV71" s="73">
        <f t="shared" si="4"/>
        <v>0</v>
      </c>
      <c r="AW71" s="73">
        <f t="shared" si="5"/>
        <v>0</v>
      </c>
      <c r="AX71" s="73">
        <f t="shared" si="6"/>
        <v>0</v>
      </c>
      <c r="AY71" s="73">
        <f t="shared" si="55"/>
        <v>0</v>
      </c>
      <c r="AZ71" s="73">
        <f t="shared" si="56"/>
        <v>0</v>
      </c>
      <c r="BA71" s="73">
        <f t="shared" si="57"/>
        <v>0</v>
      </c>
      <c r="BB71" s="91"/>
      <c r="BC71" s="69" t="s">
        <v>24</v>
      </c>
      <c r="BD71" s="160"/>
      <c r="BE71" s="74">
        <v>0</v>
      </c>
      <c r="BF71" s="74">
        <v>0</v>
      </c>
      <c r="BG71" s="74">
        <v>0</v>
      </c>
      <c r="BH71" s="162">
        <f t="shared" si="8"/>
        <v>0</v>
      </c>
    </row>
    <row r="72" spans="1:60" outlineLevel="1" x14ac:dyDescent="0.3">
      <c r="A72" s="71" t="s">
        <v>151</v>
      </c>
      <c r="B72" s="149" t="s">
        <v>147</v>
      </c>
      <c r="C72" s="149" t="s">
        <v>31</v>
      </c>
      <c r="D72" s="150">
        <v>5107140</v>
      </c>
      <c r="E72" s="150" t="s">
        <v>148</v>
      </c>
      <c r="F72" s="173">
        <v>0</v>
      </c>
      <c r="G72" s="73">
        <f t="shared" si="52"/>
        <v>0</v>
      </c>
      <c r="H72" s="74">
        <f>IFERROR(INDEX('[1]2024'!$A:$Q,MATCH($A$3&amp;$D72,'[1]2024'!$B:$B,0),MATCH(H$4,'[1]2024'!$2:$2,0)),0)+IFERROR(INDEX('[1]2024'!$A:$Q,MATCH($B$3&amp;$D72,'[1]2024'!$B:$B,0),MATCH(H$4,'[1]2024'!$2:$2,0)),0)++IFERROR(INDEX('[1]2024'!$A:$Q,MATCH($C$3&amp;$D72,'[1]2024'!$B:$B,0),MATCH(H$4,'[1]2024'!$2:$2,0)),0)++IFERROR(INDEX('[1]2024'!$A:$Q,MATCH($D$3&amp;$D72,'[1]2024'!$B:$B,0),MATCH(H$4,'[1]2024'!$2:$2,0)),0)</f>
        <v>0</v>
      </c>
      <c r="I72" s="74">
        <f>IFERROR(INDEX('[1]2024'!$A:$Q,MATCH($A$3&amp;$D72,'[1]2024'!$B:$B,0),MATCH(I$4,'[1]2024'!$2:$2,0)),0)+IFERROR(INDEX('[1]2024'!$A:$Q,MATCH($B$3&amp;$D72,'[1]2024'!$B:$B,0),MATCH(I$4,'[1]2024'!$2:$2,0)),0)++IFERROR(INDEX('[1]2024'!$A:$Q,MATCH($C$3&amp;$D72,'[1]2024'!$B:$B,0),MATCH(I$4,'[1]2024'!$2:$2,0)),0)++IFERROR(INDEX('[1]2024'!$A:$Q,MATCH($D$3&amp;$D72,'[1]2024'!$B:$B,0),MATCH(I$4,'[1]2024'!$2:$2,0)),0)</f>
        <v>0</v>
      </c>
      <c r="J72" s="74">
        <f>IFERROR(INDEX('[1]2024'!$A:$Q,MATCH($A$3&amp;$D72,'[1]2024'!$B:$B,0),MATCH(J$4,'[1]2024'!$2:$2,0)),0)+IFERROR(INDEX('[1]2024'!$A:$Q,MATCH($B$3&amp;$D72,'[1]2024'!$B:$B,0),MATCH(J$4,'[1]2024'!$2:$2,0)),0)++IFERROR(INDEX('[1]2024'!$A:$Q,MATCH($C$3&amp;$D72,'[1]2024'!$B:$B,0),MATCH(J$4,'[1]2024'!$2:$2,0)),0)++IFERROR(INDEX('[1]2024'!$A:$Q,MATCH($D$3&amp;$D72,'[1]2024'!$B:$B,0),MATCH(J$4,'[1]2024'!$2:$2,0)),0)</f>
        <v>0</v>
      </c>
      <c r="K72" s="74">
        <f>IFERROR(INDEX('[1]2024'!$A:$Q,MATCH($A$3&amp;$D72,'[1]2024'!$B:$B,0),MATCH(K$4,'[1]2024'!$2:$2,0)),0)+IFERROR(INDEX('[1]2024'!$A:$Q,MATCH($B$3&amp;$D72,'[1]2024'!$B:$B,0),MATCH(K$4,'[1]2024'!$2:$2,0)),0)++IFERROR(INDEX('[1]2024'!$A:$Q,MATCH($C$3&amp;$D72,'[1]2024'!$B:$B,0),MATCH(K$4,'[1]2024'!$2:$2,0)),0)++IFERROR(INDEX('[1]2024'!$A:$Q,MATCH($D$3&amp;$D72,'[1]2024'!$B:$B,0),MATCH(K$4,'[1]2024'!$2:$2,0)),0)</f>
        <v>0</v>
      </c>
      <c r="L72" s="74">
        <f>IFERROR(INDEX('[1]2024'!$A:$Q,MATCH($A$3&amp;$D72,'[1]2024'!$B:$B,0),MATCH(L$4,'[1]2024'!$2:$2,0)),0)+IFERROR(INDEX('[1]2024'!$A:$Q,MATCH($B$3&amp;$D72,'[1]2024'!$B:$B,0),MATCH(L$4,'[1]2024'!$2:$2,0)),0)++IFERROR(INDEX('[1]2024'!$A:$Q,MATCH($C$3&amp;$D72,'[1]2024'!$B:$B,0),MATCH(L$4,'[1]2024'!$2:$2,0)),0)++IFERROR(INDEX('[1]2024'!$A:$Q,MATCH($D$3&amp;$D72,'[1]2024'!$B:$B,0),MATCH(L$4,'[1]2024'!$2:$2,0)),0)</f>
        <v>0</v>
      </c>
      <c r="M72" s="74">
        <f>IFERROR(INDEX('[1]2024'!$A:$Q,MATCH($A$3&amp;$D72,'[1]2024'!$B:$B,0),MATCH(M$4,'[1]2024'!$2:$2,0)),0)+IFERROR(INDEX('[1]2024'!$A:$Q,MATCH($B$3&amp;$D72,'[1]2024'!$B:$B,0),MATCH(M$4,'[1]2024'!$2:$2,0)),0)++IFERROR(INDEX('[1]2024'!$A:$Q,MATCH($C$3&amp;$D72,'[1]2024'!$B:$B,0),MATCH(M$4,'[1]2024'!$2:$2,0)),0)++IFERROR(INDEX('[1]2024'!$A:$Q,MATCH($D$3&amp;$D72,'[1]2024'!$B:$B,0),MATCH(M$4,'[1]2024'!$2:$2,0)),0)</f>
        <v>0</v>
      </c>
      <c r="N72" s="74">
        <f>IFERROR(INDEX('[1]2024'!$A:$Q,MATCH($A$3&amp;$D72,'[1]2024'!$B:$B,0),MATCH(N$4,'[1]2024'!$2:$2,0)),0)+IFERROR(INDEX('[1]2024'!$A:$Q,MATCH($B$3&amp;$D72,'[1]2024'!$B:$B,0),MATCH(N$4,'[1]2024'!$2:$2,0)),0)++IFERROR(INDEX('[1]2024'!$A:$Q,MATCH($C$3&amp;$D72,'[1]2024'!$B:$B,0),MATCH(N$4,'[1]2024'!$2:$2,0)),0)++IFERROR(INDEX('[1]2024'!$A:$Q,MATCH($D$3&amp;$D72,'[1]2024'!$B:$B,0),MATCH(N$4,'[1]2024'!$2:$2,0)),0)</f>
        <v>0</v>
      </c>
      <c r="O72" s="74">
        <f>IFERROR(INDEX('[1]2024'!$A:$Q,MATCH($A$3&amp;$D72,'[1]2024'!$B:$B,0),MATCH(O$4,'[1]2024'!$2:$2,0)),0)+IFERROR(INDEX('[1]2024'!$A:$Q,MATCH($B$3&amp;$D72,'[1]2024'!$B:$B,0),MATCH(O$4,'[1]2024'!$2:$2,0)),0)++IFERROR(INDEX('[1]2024'!$A:$Q,MATCH($C$3&amp;$D72,'[1]2024'!$B:$B,0),MATCH(O$4,'[1]2024'!$2:$2,0)),0)++IFERROR(INDEX('[1]2024'!$A:$Q,MATCH($D$3&amp;$D72,'[1]2024'!$B:$B,0),MATCH(O$4,'[1]2024'!$2:$2,0)),0)</f>
        <v>0</v>
      </c>
      <c r="P72" s="74">
        <f>IFERROR(INDEX('[1]2024'!$A:$Q,MATCH($A$3&amp;$D72,'[1]2024'!$B:$B,0),MATCH(P$4,'[1]2024'!$2:$2,0)),0)+IFERROR(INDEX('[1]2024'!$A:$Q,MATCH($B$3&amp;$D72,'[1]2024'!$B:$B,0),MATCH(P$4,'[1]2024'!$2:$2,0)),0)++IFERROR(INDEX('[1]2024'!$A:$Q,MATCH($C$3&amp;$D72,'[1]2024'!$B:$B,0),MATCH(P$4,'[1]2024'!$2:$2,0)),0)++IFERROR(INDEX('[1]2024'!$A:$Q,MATCH($D$3&amp;$D72,'[1]2024'!$B:$B,0),MATCH(P$4,'[1]2024'!$2:$2,0)),0)</f>
        <v>0</v>
      </c>
      <c r="Q72" s="74">
        <f>IFERROR(INDEX('[1]2024'!$A:$Q,MATCH($A$3&amp;$D72,'[1]2024'!$B:$B,0),MATCH(Q$4,'[1]2024'!$2:$2,0)),0)+IFERROR(INDEX('[1]2024'!$A:$Q,MATCH($B$3&amp;$D72,'[1]2024'!$B:$B,0),MATCH(Q$4,'[1]2024'!$2:$2,0)),0)++IFERROR(INDEX('[1]2024'!$A:$Q,MATCH($C$3&amp;$D72,'[1]2024'!$B:$B,0),MATCH(Q$4,'[1]2024'!$2:$2,0)),0)++IFERROR(INDEX('[1]2024'!$A:$Q,MATCH($D$3&amp;$D72,'[1]2024'!$B:$B,0),MATCH(Q$4,'[1]2024'!$2:$2,0)),0)</f>
        <v>0</v>
      </c>
      <c r="R72" s="74">
        <f>IFERROR(INDEX('[1]2024'!$A:$Q,MATCH($A$3&amp;$D72,'[1]2024'!$B:$B,0),MATCH(R$4,'[1]2024'!$2:$2,0)),0)+IFERROR(INDEX('[1]2024'!$A:$Q,MATCH($B$3&amp;$D72,'[1]2024'!$B:$B,0),MATCH(R$4,'[1]2024'!$2:$2,0)),0)++IFERROR(INDEX('[1]2024'!$A:$Q,MATCH($C$3&amp;$D72,'[1]2024'!$B:$B,0),MATCH(R$4,'[1]2024'!$2:$2,0)),0)++IFERROR(INDEX('[1]2024'!$A:$Q,MATCH($D$3&amp;$D72,'[1]2024'!$B:$B,0),MATCH(R$4,'[1]2024'!$2:$2,0)),0)</f>
        <v>0</v>
      </c>
      <c r="S72" s="74">
        <f>IFERROR(INDEX('[1]2024'!$A:$Q,MATCH($A$3&amp;$D72,'[1]2024'!$B:$B,0),MATCH(S$4,'[1]2024'!$2:$2,0)),0)+IFERROR(INDEX('[1]2024'!$A:$Q,MATCH($B$3&amp;$D72,'[1]2024'!$B:$B,0),MATCH(S$4,'[1]2024'!$2:$2,0)),0)++IFERROR(INDEX('[1]2024'!$A:$Q,MATCH($C$3&amp;$D72,'[1]2024'!$B:$B,0),MATCH(S$4,'[1]2024'!$2:$2,0)),0)++IFERROR(INDEX('[1]2024'!$A:$Q,MATCH($D$3&amp;$D72,'[1]2024'!$B:$B,0),MATCH(S$4,'[1]2024'!$2:$2,0)),0)</f>
        <v>0</v>
      </c>
      <c r="T72" s="75">
        <v>0</v>
      </c>
      <c r="U72" s="73">
        <f t="shared" si="53"/>
        <v>0</v>
      </c>
      <c r="V72" s="174">
        <v>0</v>
      </c>
      <c r="W72" s="105">
        <v>0</v>
      </c>
      <c r="X72" s="105">
        <v>0</v>
      </c>
      <c r="Y72" s="105">
        <v>0</v>
      </c>
      <c r="Z72" s="105">
        <v>0</v>
      </c>
      <c r="AA72" s="105">
        <v>0</v>
      </c>
      <c r="AB72" s="105">
        <v>0</v>
      </c>
      <c r="AC72" s="105">
        <v>0</v>
      </c>
      <c r="AD72" s="105">
        <v>0</v>
      </c>
      <c r="AE72" s="105">
        <v>0</v>
      </c>
      <c r="AF72" s="105">
        <v>0</v>
      </c>
      <c r="AG72" s="175">
        <v>0</v>
      </c>
      <c r="AH72" s="73">
        <f t="shared" si="54"/>
        <v>0</v>
      </c>
      <c r="AI72" s="73"/>
      <c r="AJ72" s="73"/>
      <c r="AK72" s="73"/>
      <c r="AL72" s="73"/>
      <c r="AM72" s="73"/>
      <c r="AN72" s="73"/>
      <c r="AO72" s="73"/>
      <c r="AP72" s="73"/>
      <c r="AQ72" s="73"/>
      <c r="AR72" s="73"/>
      <c r="AS72" s="73"/>
      <c r="AT72" s="73"/>
      <c r="AU72" s="73">
        <f t="shared" si="3"/>
        <v>0</v>
      </c>
      <c r="AV72" s="73">
        <f t="shared" si="4"/>
        <v>0</v>
      </c>
      <c r="AW72" s="73">
        <f t="shared" si="5"/>
        <v>0</v>
      </c>
      <c r="AX72" s="73">
        <f t="shared" si="6"/>
        <v>0</v>
      </c>
      <c r="AY72" s="73">
        <f t="shared" si="55"/>
        <v>0</v>
      </c>
      <c r="AZ72" s="73">
        <f t="shared" si="56"/>
        <v>0</v>
      </c>
      <c r="BA72" s="73">
        <f t="shared" si="57"/>
        <v>0</v>
      </c>
      <c r="BB72" s="91"/>
      <c r="BC72" s="69" t="s">
        <v>24</v>
      </c>
      <c r="BD72" s="160"/>
      <c r="BE72" s="74">
        <v>0</v>
      </c>
      <c r="BF72" s="74">
        <v>0</v>
      </c>
      <c r="BG72" s="74">
        <v>0</v>
      </c>
      <c r="BH72" s="162">
        <f t="shared" si="8"/>
        <v>0</v>
      </c>
    </row>
    <row r="73" spans="1:60" outlineLevel="1" x14ac:dyDescent="0.3">
      <c r="A73" s="71" t="s">
        <v>152</v>
      </c>
      <c r="B73" s="149" t="s">
        <v>147</v>
      </c>
      <c r="C73" s="149" t="s">
        <v>31</v>
      </c>
      <c r="D73" s="150">
        <v>5107150</v>
      </c>
      <c r="E73" s="150" t="s">
        <v>148</v>
      </c>
      <c r="F73" s="173">
        <v>0</v>
      </c>
      <c r="G73" s="73">
        <f t="shared" si="52"/>
        <v>0</v>
      </c>
      <c r="H73" s="74">
        <f>IFERROR(INDEX('[1]2024'!$A:$Q,MATCH($A$3&amp;$D73,'[1]2024'!$B:$B,0),MATCH(H$4,'[1]2024'!$2:$2,0)),0)+IFERROR(INDEX('[1]2024'!$A:$Q,MATCH($B$3&amp;$D73,'[1]2024'!$B:$B,0),MATCH(H$4,'[1]2024'!$2:$2,0)),0)++IFERROR(INDEX('[1]2024'!$A:$Q,MATCH($C$3&amp;$D73,'[1]2024'!$B:$B,0),MATCH(H$4,'[1]2024'!$2:$2,0)),0)++IFERROR(INDEX('[1]2024'!$A:$Q,MATCH($D$3&amp;$D73,'[1]2024'!$B:$B,0),MATCH(H$4,'[1]2024'!$2:$2,0)),0)</f>
        <v>0</v>
      </c>
      <c r="I73" s="74">
        <f>IFERROR(INDEX('[1]2024'!$A:$Q,MATCH($A$3&amp;$D73,'[1]2024'!$B:$B,0),MATCH(I$4,'[1]2024'!$2:$2,0)),0)+IFERROR(INDEX('[1]2024'!$A:$Q,MATCH($B$3&amp;$D73,'[1]2024'!$B:$B,0),MATCH(I$4,'[1]2024'!$2:$2,0)),0)++IFERROR(INDEX('[1]2024'!$A:$Q,MATCH($C$3&amp;$D73,'[1]2024'!$B:$B,0),MATCH(I$4,'[1]2024'!$2:$2,0)),0)++IFERROR(INDEX('[1]2024'!$A:$Q,MATCH($D$3&amp;$D73,'[1]2024'!$B:$B,0),MATCH(I$4,'[1]2024'!$2:$2,0)),0)</f>
        <v>0</v>
      </c>
      <c r="J73" s="74">
        <f>IFERROR(INDEX('[1]2024'!$A:$Q,MATCH($A$3&amp;$D73,'[1]2024'!$B:$B,0),MATCH(J$4,'[1]2024'!$2:$2,0)),0)+IFERROR(INDEX('[1]2024'!$A:$Q,MATCH($B$3&amp;$D73,'[1]2024'!$B:$B,0),MATCH(J$4,'[1]2024'!$2:$2,0)),0)++IFERROR(INDEX('[1]2024'!$A:$Q,MATCH($C$3&amp;$D73,'[1]2024'!$B:$B,0),MATCH(J$4,'[1]2024'!$2:$2,0)),0)++IFERROR(INDEX('[1]2024'!$A:$Q,MATCH($D$3&amp;$D73,'[1]2024'!$B:$B,0),MATCH(J$4,'[1]2024'!$2:$2,0)),0)</f>
        <v>0</v>
      </c>
      <c r="K73" s="74">
        <f>IFERROR(INDEX('[1]2024'!$A:$Q,MATCH($A$3&amp;$D73,'[1]2024'!$B:$B,0),MATCH(K$4,'[1]2024'!$2:$2,0)),0)+IFERROR(INDEX('[1]2024'!$A:$Q,MATCH($B$3&amp;$D73,'[1]2024'!$B:$B,0),MATCH(K$4,'[1]2024'!$2:$2,0)),0)++IFERROR(INDEX('[1]2024'!$A:$Q,MATCH($C$3&amp;$D73,'[1]2024'!$B:$B,0),MATCH(K$4,'[1]2024'!$2:$2,0)),0)++IFERROR(INDEX('[1]2024'!$A:$Q,MATCH($D$3&amp;$D73,'[1]2024'!$B:$B,0),MATCH(K$4,'[1]2024'!$2:$2,0)),0)</f>
        <v>0</v>
      </c>
      <c r="L73" s="74">
        <f>IFERROR(INDEX('[1]2024'!$A:$Q,MATCH($A$3&amp;$D73,'[1]2024'!$B:$B,0),MATCH(L$4,'[1]2024'!$2:$2,0)),0)+IFERROR(INDEX('[1]2024'!$A:$Q,MATCH($B$3&amp;$D73,'[1]2024'!$B:$B,0),MATCH(L$4,'[1]2024'!$2:$2,0)),0)++IFERROR(INDEX('[1]2024'!$A:$Q,MATCH($C$3&amp;$D73,'[1]2024'!$B:$B,0),MATCH(L$4,'[1]2024'!$2:$2,0)),0)++IFERROR(INDEX('[1]2024'!$A:$Q,MATCH($D$3&amp;$D73,'[1]2024'!$B:$B,0),MATCH(L$4,'[1]2024'!$2:$2,0)),0)</f>
        <v>0</v>
      </c>
      <c r="M73" s="74">
        <f>IFERROR(INDEX('[1]2024'!$A:$Q,MATCH($A$3&amp;$D73,'[1]2024'!$B:$B,0),MATCH(M$4,'[1]2024'!$2:$2,0)),0)+IFERROR(INDEX('[1]2024'!$A:$Q,MATCH($B$3&amp;$D73,'[1]2024'!$B:$B,0),MATCH(M$4,'[1]2024'!$2:$2,0)),0)++IFERROR(INDEX('[1]2024'!$A:$Q,MATCH($C$3&amp;$D73,'[1]2024'!$B:$B,0),MATCH(M$4,'[1]2024'!$2:$2,0)),0)++IFERROR(INDEX('[1]2024'!$A:$Q,MATCH($D$3&amp;$D73,'[1]2024'!$B:$B,0),MATCH(M$4,'[1]2024'!$2:$2,0)),0)</f>
        <v>0</v>
      </c>
      <c r="N73" s="74">
        <f>IFERROR(INDEX('[1]2024'!$A:$Q,MATCH($A$3&amp;$D73,'[1]2024'!$B:$B,0),MATCH(N$4,'[1]2024'!$2:$2,0)),0)+IFERROR(INDEX('[1]2024'!$A:$Q,MATCH($B$3&amp;$D73,'[1]2024'!$B:$B,0),MATCH(N$4,'[1]2024'!$2:$2,0)),0)++IFERROR(INDEX('[1]2024'!$A:$Q,MATCH($C$3&amp;$D73,'[1]2024'!$B:$B,0),MATCH(N$4,'[1]2024'!$2:$2,0)),0)++IFERROR(INDEX('[1]2024'!$A:$Q,MATCH($D$3&amp;$D73,'[1]2024'!$B:$B,0),MATCH(N$4,'[1]2024'!$2:$2,0)),0)</f>
        <v>0</v>
      </c>
      <c r="O73" s="74">
        <f>IFERROR(INDEX('[1]2024'!$A:$Q,MATCH($A$3&amp;$D73,'[1]2024'!$B:$B,0),MATCH(O$4,'[1]2024'!$2:$2,0)),0)+IFERROR(INDEX('[1]2024'!$A:$Q,MATCH($B$3&amp;$D73,'[1]2024'!$B:$B,0),MATCH(O$4,'[1]2024'!$2:$2,0)),0)++IFERROR(INDEX('[1]2024'!$A:$Q,MATCH($C$3&amp;$D73,'[1]2024'!$B:$B,0),MATCH(O$4,'[1]2024'!$2:$2,0)),0)++IFERROR(INDEX('[1]2024'!$A:$Q,MATCH($D$3&amp;$D73,'[1]2024'!$B:$B,0),MATCH(O$4,'[1]2024'!$2:$2,0)),0)</f>
        <v>0</v>
      </c>
      <c r="P73" s="74">
        <f>IFERROR(INDEX('[1]2024'!$A:$Q,MATCH($A$3&amp;$D73,'[1]2024'!$B:$B,0),MATCH(P$4,'[1]2024'!$2:$2,0)),0)+IFERROR(INDEX('[1]2024'!$A:$Q,MATCH($B$3&amp;$D73,'[1]2024'!$B:$B,0),MATCH(P$4,'[1]2024'!$2:$2,0)),0)++IFERROR(INDEX('[1]2024'!$A:$Q,MATCH($C$3&amp;$D73,'[1]2024'!$B:$B,0),MATCH(P$4,'[1]2024'!$2:$2,0)),0)++IFERROR(INDEX('[1]2024'!$A:$Q,MATCH($D$3&amp;$D73,'[1]2024'!$B:$B,0),MATCH(P$4,'[1]2024'!$2:$2,0)),0)</f>
        <v>0</v>
      </c>
      <c r="Q73" s="74">
        <f>IFERROR(INDEX('[1]2024'!$A:$Q,MATCH($A$3&amp;$D73,'[1]2024'!$B:$B,0),MATCH(Q$4,'[1]2024'!$2:$2,0)),0)+IFERROR(INDEX('[1]2024'!$A:$Q,MATCH($B$3&amp;$D73,'[1]2024'!$B:$B,0),MATCH(Q$4,'[1]2024'!$2:$2,0)),0)++IFERROR(INDEX('[1]2024'!$A:$Q,MATCH($C$3&amp;$D73,'[1]2024'!$B:$B,0),MATCH(Q$4,'[1]2024'!$2:$2,0)),0)++IFERROR(INDEX('[1]2024'!$A:$Q,MATCH($D$3&amp;$D73,'[1]2024'!$B:$B,0),MATCH(Q$4,'[1]2024'!$2:$2,0)),0)</f>
        <v>0</v>
      </c>
      <c r="R73" s="74">
        <f>IFERROR(INDEX('[1]2024'!$A:$Q,MATCH($A$3&amp;$D73,'[1]2024'!$B:$B,0),MATCH(R$4,'[1]2024'!$2:$2,0)),0)+IFERROR(INDEX('[1]2024'!$A:$Q,MATCH($B$3&amp;$D73,'[1]2024'!$B:$B,0),MATCH(R$4,'[1]2024'!$2:$2,0)),0)++IFERROR(INDEX('[1]2024'!$A:$Q,MATCH($C$3&amp;$D73,'[1]2024'!$B:$B,0),MATCH(R$4,'[1]2024'!$2:$2,0)),0)++IFERROR(INDEX('[1]2024'!$A:$Q,MATCH($D$3&amp;$D73,'[1]2024'!$B:$B,0),MATCH(R$4,'[1]2024'!$2:$2,0)),0)</f>
        <v>0</v>
      </c>
      <c r="S73" s="74">
        <f>IFERROR(INDEX('[1]2024'!$A:$Q,MATCH($A$3&amp;$D73,'[1]2024'!$B:$B,0),MATCH(S$4,'[1]2024'!$2:$2,0)),0)+IFERROR(INDEX('[1]2024'!$A:$Q,MATCH($B$3&amp;$D73,'[1]2024'!$B:$B,0),MATCH(S$4,'[1]2024'!$2:$2,0)),0)++IFERROR(INDEX('[1]2024'!$A:$Q,MATCH($C$3&amp;$D73,'[1]2024'!$B:$B,0),MATCH(S$4,'[1]2024'!$2:$2,0)),0)++IFERROR(INDEX('[1]2024'!$A:$Q,MATCH($D$3&amp;$D73,'[1]2024'!$B:$B,0),MATCH(S$4,'[1]2024'!$2:$2,0)),0)</f>
        <v>0</v>
      </c>
      <c r="T73" s="75">
        <v>0</v>
      </c>
      <c r="U73" s="73">
        <f t="shared" si="53"/>
        <v>0</v>
      </c>
      <c r="V73" s="174">
        <v>0</v>
      </c>
      <c r="W73" s="105">
        <v>0</v>
      </c>
      <c r="X73" s="105">
        <v>0</v>
      </c>
      <c r="Y73" s="105">
        <v>0</v>
      </c>
      <c r="Z73" s="105">
        <v>0</v>
      </c>
      <c r="AA73" s="105">
        <v>0</v>
      </c>
      <c r="AB73" s="105">
        <v>0</v>
      </c>
      <c r="AC73" s="105">
        <v>0</v>
      </c>
      <c r="AD73" s="105">
        <v>0</v>
      </c>
      <c r="AE73" s="105">
        <v>0</v>
      </c>
      <c r="AF73" s="105">
        <v>0</v>
      </c>
      <c r="AG73" s="175">
        <v>0</v>
      </c>
      <c r="AH73" s="73">
        <f t="shared" si="54"/>
        <v>0</v>
      </c>
      <c r="AI73" s="73"/>
      <c r="AJ73" s="73"/>
      <c r="AK73" s="73"/>
      <c r="AL73" s="73"/>
      <c r="AM73" s="73"/>
      <c r="AN73" s="73"/>
      <c r="AO73" s="73"/>
      <c r="AP73" s="73"/>
      <c r="AQ73" s="73"/>
      <c r="AR73" s="73"/>
      <c r="AS73" s="73"/>
      <c r="AT73" s="73"/>
      <c r="AU73" s="73">
        <f t="shared" si="3"/>
        <v>0</v>
      </c>
      <c r="AV73" s="73">
        <f t="shared" si="4"/>
        <v>0</v>
      </c>
      <c r="AW73" s="73">
        <f t="shared" si="5"/>
        <v>0</v>
      </c>
      <c r="AX73" s="73">
        <f t="shared" si="6"/>
        <v>0</v>
      </c>
      <c r="AY73" s="73">
        <f t="shared" si="55"/>
        <v>0</v>
      </c>
      <c r="AZ73" s="73">
        <f t="shared" si="56"/>
        <v>0</v>
      </c>
      <c r="BA73" s="73">
        <f t="shared" si="57"/>
        <v>0</v>
      </c>
      <c r="BB73" s="91"/>
      <c r="BC73" s="69" t="s">
        <v>24</v>
      </c>
      <c r="BD73" s="160"/>
      <c r="BE73" s="74">
        <v>0</v>
      </c>
      <c r="BF73" s="74">
        <v>0</v>
      </c>
      <c r="BG73" s="74">
        <v>0</v>
      </c>
      <c r="BH73" s="162">
        <f t="shared" si="8"/>
        <v>0</v>
      </c>
    </row>
    <row r="74" spans="1:60" outlineLevel="1" x14ac:dyDescent="0.3">
      <c r="A74" s="71" t="s">
        <v>153</v>
      </c>
      <c r="B74" s="149" t="s">
        <v>147</v>
      </c>
      <c r="C74" s="149" t="s">
        <v>31</v>
      </c>
      <c r="D74" s="150">
        <v>5107160</v>
      </c>
      <c r="E74" s="150" t="s">
        <v>148</v>
      </c>
      <c r="F74" s="173">
        <v>0</v>
      </c>
      <c r="G74" s="73">
        <f t="shared" si="52"/>
        <v>0</v>
      </c>
      <c r="H74" s="74">
        <f>IFERROR(INDEX('[1]2024'!$A:$Q,MATCH($A$3&amp;$D74,'[1]2024'!$B:$B,0),MATCH(H$4,'[1]2024'!$2:$2,0)),0)+IFERROR(INDEX('[1]2024'!$A:$Q,MATCH($B$3&amp;$D74,'[1]2024'!$B:$B,0),MATCH(H$4,'[1]2024'!$2:$2,0)),0)++IFERROR(INDEX('[1]2024'!$A:$Q,MATCH($C$3&amp;$D74,'[1]2024'!$B:$B,0),MATCH(H$4,'[1]2024'!$2:$2,0)),0)++IFERROR(INDEX('[1]2024'!$A:$Q,MATCH($D$3&amp;$D74,'[1]2024'!$B:$B,0),MATCH(H$4,'[1]2024'!$2:$2,0)),0)</f>
        <v>0</v>
      </c>
      <c r="I74" s="74">
        <f>IFERROR(INDEX('[1]2024'!$A:$Q,MATCH($A$3&amp;$D74,'[1]2024'!$B:$B,0),MATCH(I$4,'[1]2024'!$2:$2,0)),0)+IFERROR(INDEX('[1]2024'!$A:$Q,MATCH($B$3&amp;$D74,'[1]2024'!$B:$B,0),MATCH(I$4,'[1]2024'!$2:$2,0)),0)++IFERROR(INDEX('[1]2024'!$A:$Q,MATCH($C$3&amp;$D74,'[1]2024'!$B:$B,0),MATCH(I$4,'[1]2024'!$2:$2,0)),0)++IFERROR(INDEX('[1]2024'!$A:$Q,MATCH($D$3&amp;$D74,'[1]2024'!$B:$B,0),MATCH(I$4,'[1]2024'!$2:$2,0)),0)</f>
        <v>0</v>
      </c>
      <c r="J74" s="74">
        <f>IFERROR(INDEX('[1]2024'!$A:$Q,MATCH($A$3&amp;$D74,'[1]2024'!$B:$B,0),MATCH(J$4,'[1]2024'!$2:$2,0)),0)+IFERROR(INDEX('[1]2024'!$A:$Q,MATCH($B$3&amp;$D74,'[1]2024'!$B:$B,0),MATCH(J$4,'[1]2024'!$2:$2,0)),0)++IFERROR(INDEX('[1]2024'!$A:$Q,MATCH($C$3&amp;$D74,'[1]2024'!$B:$B,0),MATCH(J$4,'[1]2024'!$2:$2,0)),0)++IFERROR(INDEX('[1]2024'!$A:$Q,MATCH($D$3&amp;$D74,'[1]2024'!$B:$B,0),MATCH(J$4,'[1]2024'!$2:$2,0)),0)</f>
        <v>0</v>
      </c>
      <c r="K74" s="74">
        <f>IFERROR(INDEX('[1]2024'!$A:$Q,MATCH($A$3&amp;$D74,'[1]2024'!$B:$B,0),MATCH(K$4,'[1]2024'!$2:$2,0)),0)+IFERROR(INDEX('[1]2024'!$A:$Q,MATCH($B$3&amp;$D74,'[1]2024'!$B:$B,0),MATCH(K$4,'[1]2024'!$2:$2,0)),0)++IFERROR(INDEX('[1]2024'!$A:$Q,MATCH($C$3&amp;$D74,'[1]2024'!$B:$B,0),MATCH(K$4,'[1]2024'!$2:$2,0)),0)++IFERROR(INDEX('[1]2024'!$A:$Q,MATCH($D$3&amp;$D74,'[1]2024'!$B:$B,0),MATCH(K$4,'[1]2024'!$2:$2,0)),0)</f>
        <v>0</v>
      </c>
      <c r="L74" s="74">
        <f>IFERROR(INDEX('[1]2024'!$A:$Q,MATCH($A$3&amp;$D74,'[1]2024'!$B:$B,0),MATCH(L$4,'[1]2024'!$2:$2,0)),0)+IFERROR(INDEX('[1]2024'!$A:$Q,MATCH($B$3&amp;$D74,'[1]2024'!$B:$B,0),MATCH(L$4,'[1]2024'!$2:$2,0)),0)++IFERROR(INDEX('[1]2024'!$A:$Q,MATCH($C$3&amp;$D74,'[1]2024'!$B:$B,0),MATCH(L$4,'[1]2024'!$2:$2,0)),0)++IFERROR(INDEX('[1]2024'!$A:$Q,MATCH($D$3&amp;$D74,'[1]2024'!$B:$B,0),MATCH(L$4,'[1]2024'!$2:$2,0)),0)</f>
        <v>0</v>
      </c>
      <c r="M74" s="74">
        <f>IFERROR(INDEX('[1]2024'!$A:$Q,MATCH($A$3&amp;$D74,'[1]2024'!$B:$B,0),MATCH(M$4,'[1]2024'!$2:$2,0)),0)+IFERROR(INDEX('[1]2024'!$A:$Q,MATCH($B$3&amp;$D74,'[1]2024'!$B:$B,0),MATCH(M$4,'[1]2024'!$2:$2,0)),0)++IFERROR(INDEX('[1]2024'!$A:$Q,MATCH($C$3&amp;$D74,'[1]2024'!$B:$B,0),MATCH(M$4,'[1]2024'!$2:$2,0)),0)++IFERROR(INDEX('[1]2024'!$A:$Q,MATCH($D$3&amp;$D74,'[1]2024'!$B:$B,0),MATCH(M$4,'[1]2024'!$2:$2,0)),0)</f>
        <v>0</v>
      </c>
      <c r="N74" s="74">
        <f>IFERROR(INDEX('[1]2024'!$A:$Q,MATCH($A$3&amp;$D74,'[1]2024'!$B:$B,0),MATCH(N$4,'[1]2024'!$2:$2,0)),0)+IFERROR(INDEX('[1]2024'!$A:$Q,MATCH($B$3&amp;$D74,'[1]2024'!$B:$B,0),MATCH(N$4,'[1]2024'!$2:$2,0)),0)++IFERROR(INDEX('[1]2024'!$A:$Q,MATCH($C$3&amp;$D74,'[1]2024'!$B:$B,0),MATCH(N$4,'[1]2024'!$2:$2,0)),0)++IFERROR(INDEX('[1]2024'!$A:$Q,MATCH($D$3&amp;$D74,'[1]2024'!$B:$B,0),MATCH(N$4,'[1]2024'!$2:$2,0)),0)</f>
        <v>0</v>
      </c>
      <c r="O74" s="74">
        <f>IFERROR(INDEX('[1]2024'!$A:$Q,MATCH($A$3&amp;$D74,'[1]2024'!$B:$B,0),MATCH(O$4,'[1]2024'!$2:$2,0)),0)+IFERROR(INDEX('[1]2024'!$A:$Q,MATCH($B$3&amp;$D74,'[1]2024'!$B:$B,0),MATCH(O$4,'[1]2024'!$2:$2,0)),0)++IFERROR(INDEX('[1]2024'!$A:$Q,MATCH($C$3&amp;$D74,'[1]2024'!$B:$B,0),MATCH(O$4,'[1]2024'!$2:$2,0)),0)++IFERROR(INDEX('[1]2024'!$A:$Q,MATCH($D$3&amp;$D74,'[1]2024'!$B:$B,0),MATCH(O$4,'[1]2024'!$2:$2,0)),0)</f>
        <v>0</v>
      </c>
      <c r="P74" s="74">
        <f>IFERROR(INDEX('[1]2024'!$A:$Q,MATCH($A$3&amp;$D74,'[1]2024'!$B:$B,0),MATCH(P$4,'[1]2024'!$2:$2,0)),0)+IFERROR(INDEX('[1]2024'!$A:$Q,MATCH($B$3&amp;$D74,'[1]2024'!$B:$B,0),MATCH(P$4,'[1]2024'!$2:$2,0)),0)++IFERROR(INDEX('[1]2024'!$A:$Q,MATCH($C$3&amp;$D74,'[1]2024'!$B:$B,0),MATCH(P$4,'[1]2024'!$2:$2,0)),0)++IFERROR(INDEX('[1]2024'!$A:$Q,MATCH($D$3&amp;$D74,'[1]2024'!$B:$B,0),MATCH(P$4,'[1]2024'!$2:$2,0)),0)</f>
        <v>0</v>
      </c>
      <c r="Q74" s="74">
        <f>IFERROR(INDEX('[1]2024'!$A:$Q,MATCH($A$3&amp;$D74,'[1]2024'!$B:$B,0),MATCH(Q$4,'[1]2024'!$2:$2,0)),0)+IFERROR(INDEX('[1]2024'!$A:$Q,MATCH($B$3&amp;$D74,'[1]2024'!$B:$B,0),MATCH(Q$4,'[1]2024'!$2:$2,0)),0)++IFERROR(INDEX('[1]2024'!$A:$Q,MATCH($C$3&amp;$D74,'[1]2024'!$B:$B,0),MATCH(Q$4,'[1]2024'!$2:$2,0)),0)++IFERROR(INDEX('[1]2024'!$A:$Q,MATCH($D$3&amp;$D74,'[1]2024'!$B:$B,0),MATCH(Q$4,'[1]2024'!$2:$2,0)),0)</f>
        <v>0</v>
      </c>
      <c r="R74" s="74">
        <f>IFERROR(INDEX('[1]2024'!$A:$Q,MATCH($A$3&amp;$D74,'[1]2024'!$B:$B,0),MATCH(R$4,'[1]2024'!$2:$2,0)),0)+IFERROR(INDEX('[1]2024'!$A:$Q,MATCH($B$3&amp;$D74,'[1]2024'!$B:$B,0),MATCH(R$4,'[1]2024'!$2:$2,0)),0)++IFERROR(INDEX('[1]2024'!$A:$Q,MATCH($C$3&amp;$D74,'[1]2024'!$B:$B,0),MATCH(R$4,'[1]2024'!$2:$2,0)),0)++IFERROR(INDEX('[1]2024'!$A:$Q,MATCH($D$3&amp;$D74,'[1]2024'!$B:$B,0),MATCH(R$4,'[1]2024'!$2:$2,0)),0)</f>
        <v>0</v>
      </c>
      <c r="S74" s="74">
        <f>IFERROR(INDEX('[1]2024'!$A:$Q,MATCH($A$3&amp;$D74,'[1]2024'!$B:$B,0),MATCH(S$4,'[1]2024'!$2:$2,0)),0)+IFERROR(INDEX('[1]2024'!$A:$Q,MATCH($B$3&amp;$D74,'[1]2024'!$B:$B,0),MATCH(S$4,'[1]2024'!$2:$2,0)),0)++IFERROR(INDEX('[1]2024'!$A:$Q,MATCH($C$3&amp;$D74,'[1]2024'!$B:$B,0),MATCH(S$4,'[1]2024'!$2:$2,0)),0)++IFERROR(INDEX('[1]2024'!$A:$Q,MATCH($D$3&amp;$D74,'[1]2024'!$B:$B,0),MATCH(S$4,'[1]2024'!$2:$2,0)),0)</f>
        <v>0</v>
      </c>
      <c r="T74" s="75">
        <v>0</v>
      </c>
      <c r="U74" s="73">
        <f t="shared" si="53"/>
        <v>0</v>
      </c>
      <c r="V74" s="174">
        <v>0</v>
      </c>
      <c r="W74" s="105">
        <v>0</v>
      </c>
      <c r="X74" s="105">
        <v>0</v>
      </c>
      <c r="Y74" s="105">
        <v>0</v>
      </c>
      <c r="Z74" s="105">
        <v>0</v>
      </c>
      <c r="AA74" s="105">
        <v>0</v>
      </c>
      <c r="AB74" s="105">
        <v>0</v>
      </c>
      <c r="AC74" s="105">
        <v>0</v>
      </c>
      <c r="AD74" s="105">
        <v>0</v>
      </c>
      <c r="AE74" s="105">
        <v>0</v>
      </c>
      <c r="AF74" s="105">
        <v>0</v>
      </c>
      <c r="AG74" s="175">
        <v>0</v>
      </c>
      <c r="AH74" s="73">
        <f t="shared" si="54"/>
        <v>0</v>
      </c>
      <c r="AI74" s="73"/>
      <c r="AJ74" s="73"/>
      <c r="AK74" s="73"/>
      <c r="AL74" s="73"/>
      <c r="AM74" s="73"/>
      <c r="AN74" s="73"/>
      <c r="AO74" s="73"/>
      <c r="AP74" s="73"/>
      <c r="AQ74" s="73"/>
      <c r="AR74" s="73"/>
      <c r="AS74" s="73"/>
      <c r="AT74" s="73"/>
      <c r="AU74" s="73">
        <f t="shared" ref="AU74:AU137" si="58">SUM(AI74:AK74)</f>
        <v>0</v>
      </c>
      <c r="AV74" s="73">
        <f t="shared" ref="AV74:AV137" si="59">SUM(AL74:AN74)</f>
        <v>0</v>
      </c>
      <c r="AW74" s="73">
        <f t="shared" ref="AW74:AW137" si="60">SUM(AO74:AQ74)</f>
        <v>0</v>
      </c>
      <c r="AX74" s="73">
        <f t="shared" ref="AX74:AX137" si="61">SUM(AR74:AT74)</f>
        <v>0</v>
      </c>
      <c r="AY74" s="73">
        <f t="shared" si="55"/>
        <v>0</v>
      </c>
      <c r="AZ74" s="73">
        <f t="shared" si="56"/>
        <v>0</v>
      </c>
      <c r="BA74" s="73">
        <f t="shared" si="57"/>
        <v>0</v>
      </c>
      <c r="BB74" s="91"/>
      <c r="BC74" s="69" t="s">
        <v>24</v>
      </c>
      <c r="BD74" s="160"/>
      <c r="BE74" s="74">
        <v>0</v>
      </c>
      <c r="BF74" s="74">
        <v>0</v>
      </c>
      <c r="BG74" s="74">
        <v>0</v>
      </c>
      <c r="BH74" s="162">
        <f t="shared" si="8"/>
        <v>0</v>
      </c>
    </row>
    <row r="75" spans="1:60" outlineLevel="1" x14ac:dyDescent="0.3">
      <c r="A75" s="71" t="s">
        <v>154</v>
      </c>
      <c r="B75" s="149" t="s">
        <v>147</v>
      </c>
      <c r="C75" s="149" t="s">
        <v>31</v>
      </c>
      <c r="D75" s="150">
        <v>5107170</v>
      </c>
      <c r="E75" s="150" t="s">
        <v>148</v>
      </c>
      <c r="F75" s="173">
        <v>0</v>
      </c>
      <c r="G75" s="73">
        <f t="shared" si="52"/>
        <v>0</v>
      </c>
      <c r="H75" s="74">
        <f>IFERROR(INDEX('[1]2024'!$A:$Q,MATCH($A$3&amp;$D75,'[1]2024'!$B:$B,0),MATCH(H$4,'[1]2024'!$2:$2,0)),0)+IFERROR(INDEX('[1]2024'!$A:$Q,MATCH($B$3&amp;$D75,'[1]2024'!$B:$B,0),MATCH(H$4,'[1]2024'!$2:$2,0)),0)++IFERROR(INDEX('[1]2024'!$A:$Q,MATCH($C$3&amp;$D75,'[1]2024'!$B:$B,0),MATCH(H$4,'[1]2024'!$2:$2,0)),0)++IFERROR(INDEX('[1]2024'!$A:$Q,MATCH($D$3&amp;$D75,'[1]2024'!$B:$B,0),MATCH(H$4,'[1]2024'!$2:$2,0)),0)</f>
        <v>0</v>
      </c>
      <c r="I75" s="74">
        <f>IFERROR(INDEX('[1]2024'!$A:$Q,MATCH($A$3&amp;$D75,'[1]2024'!$B:$B,0),MATCH(I$4,'[1]2024'!$2:$2,0)),0)+IFERROR(INDEX('[1]2024'!$A:$Q,MATCH($B$3&amp;$D75,'[1]2024'!$B:$B,0),MATCH(I$4,'[1]2024'!$2:$2,0)),0)++IFERROR(INDEX('[1]2024'!$A:$Q,MATCH($C$3&amp;$D75,'[1]2024'!$B:$B,0),MATCH(I$4,'[1]2024'!$2:$2,0)),0)++IFERROR(INDEX('[1]2024'!$A:$Q,MATCH($D$3&amp;$D75,'[1]2024'!$B:$B,0),MATCH(I$4,'[1]2024'!$2:$2,0)),0)</f>
        <v>0</v>
      </c>
      <c r="J75" s="74">
        <f>IFERROR(INDEX('[1]2024'!$A:$Q,MATCH($A$3&amp;$D75,'[1]2024'!$B:$B,0),MATCH(J$4,'[1]2024'!$2:$2,0)),0)+IFERROR(INDEX('[1]2024'!$A:$Q,MATCH($B$3&amp;$D75,'[1]2024'!$B:$B,0),MATCH(J$4,'[1]2024'!$2:$2,0)),0)++IFERROR(INDEX('[1]2024'!$A:$Q,MATCH($C$3&amp;$D75,'[1]2024'!$B:$B,0),MATCH(J$4,'[1]2024'!$2:$2,0)),0)++IFERROR(INDEX('[1]2024'!$A:$Q,MATCH($D$3&amp;$D75,'[1]2024'!$B:$B,0),MATCH(J$4,'[1]2024'!$2:$2,0)),0)</f>
        <v>0</v>
      </c>
      <c r="K75" s="74">
        <f>IFERROR(INDEX('[1]2024'!$A:$Q,MATCH($A$3&amp;$D75,'[1]2024'!$B:$B,0),MATCH(K$4,'[1]2024'!$2:$2,0)),0)+IFERROR(INDEX('[1]2024'!$A:$Q,MATCH($B$3&amp;$D75,'[1]2024'!$B:$B,0),MATCH(K$4,'[1]2024'!$2:$2,0)),0)++IFERROR(INDEX('[1]2024'!$A:$Q,MATCH($C$3&amp;$D75,'[1]2024'!$B:$B,0),MATCH(K$4,'[1]2024'!$2:$2,0)),0)++IFERROR(INDEX('[1]2024'!$A:$Q,MATCH($D$3&amp;$D75,'[1]2024'!$B:$B,0),MATCH(K$4,'[1]2024'!$2:$2,0)),0)</f>
        <v>0</v>
      </c>
      <c r="L75" s="74">
        <f>IFERROR(INDEX('[1]2024'!$A:$Q,MATCH($A$3&amp;$D75,'[1]2024'!$B:$B,0),MATCH(L$4,'[1]2024'!$2:$2,0)),0)+IFERROR(INDEX('[1]2024'!$A:$Q,MATCH($B$3&amp;$D75,'[1]2024'!$B:$B,0),MATCH(L$4,'[1]2024'!$2:$2,0)),0)++IFERROR(INDEX('[1]2024'!$A:$Q,MATCH($C$3&amp;$D75,'[1]2024'!$B:$B,0),MATCH(L$4,'[1]2024'!$2:$2,0)),0)++IFERROR(INDEX('[1]2024'!$A:$Q,MATCH($D$3&amp;$D75,'[1]2024'!$B:$B,0),MATCH(L$4,'[1]2024'!$2:$2,0)),0)</f>
        <v>0</v>
      </c>
      <c r="M75" s="74">
        <f>IFERROR(INDEX('[1]2024'!$A:$Q,MATCH($A$3&amp;$D75,'[1]2024'!$B:$B,0),MATCH(M$4,'[1]2024'!$2:$2,0)),0)+IFERROR(INDEX('[1]2024'!$A:$Q,MATCH($B$3&amp;$D75,'[1]2024'!$B:$B,0),MATCH(M$4,'[1]2024'!$2:$2,0)),0)++IFERROR(INDEX('[1]2024'!$A:$Q,MATCH($C$3&amp;$D75,'[1]2024'!$B:$B,0),MATCH(M$4,'[1]2024'!$2:$2,0)),0)++IFERROR(INDEX('[1]2024'!$A:$Q,MATCH($D$3&amp;$D75,'[1]2024'!$B:$B,0),MATCH(M$4,'[1]2024'!$2:$2,0)),0)</f>
        <v>0</v>
      </c>
      <c r="N75" s="74">
        <f>IFERROR(INDEX('[1]2024'!$A:$Q,MATCH($A$3&amp;$D75,'[1]2024'!$B:$B,0),MATCH(N$4,'[1]2024'!$2:$2,0)),0)+IFERROR(INDEX('[1]2024'!$A:$Q,MATCH($B$3&amp;$D75,'[1]2024'!$B:$B,0),MATCH(N$4,'[1]2024'!$2:$2,0)),0)++IFERROR(INDEX('[1]2024'!$A:$Q,MATCH($C$3&amp;$D75,'[1]2024'!$B:$B,0),MATCH(N$4,'[1]2024'!$2:$2,0)),0)++IFERROR(INDEX('[1]2024'!$A:$Q,MATCH($D$3&amp;$D75,'[1]2024'!$B:$B,0),MATCH(N$4,'[1]2024'!$2:$2,0)),0)</f>
        <v>0</v>
      </c>
      <c r="O75" s="74">
        <f>IFERROR(INDEX('[1]2024'!$A:$Q,MATCH($A$3&amp;$D75,'[1]2024'!$B:$B,0),MATCH(O$4,'[1]2024'!$2:$2,0)),0)+IFERROR(INDEX('[1]2024'!$A:$Q,MATCH($B$3&amp;$D75,'[1]2024'!$B:$B,0),MATCH(O$4,'[1]2024'!$2:$2,0)),0)++IFERROR(INDEX('[1]2024'!$A:$Q,MATCH($C$3&amp;$D75,'[1]2024'!$B:$B,0),MATCH(O$4,'[1]2024'!$2:$2,0)),0)++IFERROR(INDEX('[1]2024'!$A:$Q,MATCH($D$3&amp;$D75,'[1]2024'!$B:$B,0),MATCH(O$4,'[1]2024'!$2:$2,0)),0)</f>
        <v>0</v>
      </c>
      <c r="P75" s="74">
        <f>IFERROR(INDEX('[1]2024'!$A:$Q,MATCH($A$3&amp;$D75,'[1]2024'!$B:$B,0),MATCH(P$4,'[1]2024'!$2:$2,0)),0)+IFERROR(INDEX('[1]2024'!$A:$Q,MATCH($B$3&amp;$D75,'[1]2024'!$B:$B,0),MATCH(P$4,'[1]2024'!$2:$2,0)),0)++IFERROR(INDEX('[1]2024'!$A:$Q,MATCH($C$3&amp;$D75,'[1]2024'!$B:$B,0),MATCH(P$4,'[1]2024'!$2:$2,0)),0)++IFERROR(INDEX('[1]2024'!$A:$Q,MATCH($D$3&amp;$D75,'[1]2024'!$B:$B,0),MATCH(P$4,'[1]2024'!$2:$2,0)),0)</f>
        <v>0</v>
      </c>
      <c r="Q75" s="74">
        <f>IFERROR(INDEX('[1]2024'!$A:$Q,MATCH($A$3&amp;$D75,'[1]2024'!$B:$B,0),MATCH(Q$4,'[1]2024'!$2:$2,0)),0)+IFERROR(INDEX('[1]2024'!$A:$Q,MATCH($B$3&amp;$D75,'[1]2024'!$B:$B,0),MATCH(Q$4,'[1]2024'!$2:$2,0)),0)++IFERROR(INDEX('[1]2024'!$A:$Q,MATCH($C$3&amp;$D75,'[1]2024'!$B:$B,0),MATCH(Q$4,'[1]2024'!$2:$2,0)),0)++IFERROR(INDEX('[1]2024'!$A:$Q,MATCH($D$3&amp;$D75,'[1]2024'!$B:$B,0),MATCH(Q$4,'[1]2024'!$2:$2,0)),0)</f>
        <v>0</v>
      </c>
      <c r="R75" s="74">
        <f>IFERROR(INDEX('[1]2024'!$A:$Q,MATCH($A$3&amp;$D75,'[1]2024'!$B:$B,0),MATCH(R$4,'[1]2024'!$2:$2,0)),0)+IFERROR(INDEX('[1]2024'!$A:$Q,MATCH($B$3&amp;$D75,'[1]2024'!$B:$B,0),MATCH(R$4,'[1]2024'!$2:$2,0)),0)++IFERROR(INDEX('[1]2024'!$A:$Q,MATCH($C$3&amp;$D75,'[1]2024'!$B:$B,0),MATCH(R$4,'[1]2024'!$2:$2,0)),0)++IFERROR(INDEX('[1]2024'!$A:$Q,MATCH($D$3&amp;$D75,'[1]2024'!$B:$B,0),MATCH(R$4,'[1]2024'!$2:$2,0)),0)</f>
        <v>0</v>
      </c>
      <c r="S75" s="74">
        <f>IFERROR(INDEX('[1]2024'!$A:$Q,MATCH($A$3&amp;$D75,'[1]2024'!$B:$B,0),MATCH(S$4,'[1]2024'!$2:$2,0)),0)+IFERROR(INDEX('[1]2024'!$A:$Q,MATCH($B$3&amp;$D75,'[1]2024'!$B:$B,0),MATCH(S$4,'[1]2024'!$2:$2,0)),0)++IFERROR(INDEX('[1]2024'!$A:$Q,MATCH($C$3&amp;$D75,'[1]2024'!$B:$B,0),MATCH(S$4,'[1]2024'!$2:$2,0)),0)++IFERROR(INDEX('[1]2024'!$A:$Q,MATCH($D$3&amp;$D75,'[1]2024'!$B:$B,0),MATCH(S$4,'[1]2024'!$2:$2,0)),0)</f>
        <v>0</v>
      </c>
      <c r="T75" s="75">
        <v>0</v>
      </c>
      <c r="U75" s="73">
        <f t="shared" si="53"/>
        <v>0</v>
      </c>
      <c r="V75" s="174">
        <v>0</v>
      </c>
      <c r="W75" s="105">
        <v>0</v>
      </c>
      <c r="X75" s="105">
        <v>0</v>
      </c>
      <c r="Y75" s="105">
        <v>0</v>
      </c>
      <c r="Z75" s="105">
        <v>0</v>
      </c>
      <c r="AA75" s="105">
        <v>0</v>
      </c>
      <c r="AB75" s="105">
        <v>0</v>
      </c>
      <c r="AC75" s="105">
        <v>0</v>
      </c>
      <c r="AD75" s="105">
        <v>0</v>
      </c>
      <c r="AE75" s="105">
        <v>0</v>
      </c>
      <c r="AF75" s="105">
        <v>0</v>
      </c>
      <c r="AG75" s="175">
        <v>0</v>
      </c>
      <c r="AH75" s="73">
        <f t="shared" si="54"/>
        <v>0</v>
      </c>
      <c r="AI75" s="73"/>
      <c r="AJ75" s="73"/>
      <c r="AK75" s="73"/>
      <c r="AL75" s="73"/>
      <c r="AM75" s="73"/>
      <c r="AN75" s="73"/>
      <c r="AO75" s="73"/>
      <c r="AP75" s="73"/>
      <c r="AQ75" s="73"/>
      <c r="AR75" s="73"/>
      <c r="AS75" s="73"/>
      <c r="AT75" s="73"/>
      <c r="AU75" s="73">
        <f t="shared" si="58"/>
        <v>0</v>
      </c>
      <c r="AV75" s="73">
        <f t="shared" si="59"/>
        <v>0</v>
      </c>
      <c r="AW75" s="73">
        <f t="shared" si="60"/>
        <v>0</v>
      </c>
      <c r="AX75" s="73">
        <f t="shared" si="61"/>
        <v>0</v>
      </c>
      <c r="AY75" s="73">
        <f t="shared" si="55"/>
        <v>0</v>
      </c>
      <c r="AZ75" s="73">
        <f t="shared" si="56"/>
        <v>0</v>
      </c>
      <c r="BA75" s="73">
        <f t="shared" si="57"/>
        <v>0</v>
      </c>
      <c r="BB75" s="91"/>
      <c r="BC75" s="69" t="s">
        <v>24</v>
      </c>
      <c r="BD75" s="160"/>
      <c r="BE75" s="74">
        <v>0</v>
      </c>
      <c r="BF75" s="74">
        <v>0</v>
      </c>
      <c r="BG75" s="74">
        <v>0</v>
      </c>
      <c r="BH75" s="162">
        <f t="shared" si="8"/>
        <v>0</v>
      </c>
    </row>
    <row r="76" spans="1:60" outlineLevel="1" x14ac:dyDescent="0.3">
      <c r="A76" s="71" t="s">
        <v>155</v>
      </c>
      <c r="B76" s="149" t="s">
        <v>147</v>
      </c>
      <c r="C76" s="149" t="s">
        <v>31</v>
      </c>
      <c r="D76" s="150">
        <v>5107180</v>
      </c>
      <c r="E76" s="150" t="s">
        <v>148</v>
      </c>
      <c r="F76" s="173">
        <v>0</v>
      </c>
      <c r="G76" s="73">
        <f t="shared" si="52"/>
        <v>0</v>
      </c>
      <c r="H76" s="74">
        <f>IFERROR(INDEX('[1]2024'!$A:$Q,MATCH($A$3&amp;$D76,'[1]2024'!$B:$B,0),MATCH(H$4,'[1]2024'!$2:$2,0)),0)+IFERROR(INDEX('[1]2024'!$A:$Q,MATCH($B$3&amp;$D76,'[1]2024'!$B:$B,0),MATCH(H$4,'[1]2024'!$2:$2,0)),0)++IFERROR(INDEX('[1]2024'!$A:$Q,MATCH($C$3&amp;$D76,'[1]2024'!$B:$B,0),MATCH(H$4,'[1]2024'!$2:$2,0)),0)++IFERROR(INDEX('[1]2024'!$A:$Q,MATCH($D$3&amp;$D76,'[1]2024'!$B:$B,0),MATCH(H$4,'[1]2024'!$2:$2,0)),0)</f>
        <v>0</v>
      </c>
      <c r="I76" s="74">
        <f>IFERROR(INDEX('[1]2024'!$A:$Q,MATCH($A$3&amp;$D76,'[1]2024'!$B:$B,0),MATCH(I$4,'[1]2024'!$2:$2,0)),0)+IFERROR(INDEX('[1]2024'!$A:$Q,MATCH($B$3&amp;$D76,'[1]2024'!$B:$B,0),MATCH(I$4,'[1]2024'!$2:$2,0)),0)++IFERROR(INDEX('[1]2024'!$A:$Q,MATCH($C$3&amp;$D76,'[1]2024'!$B:$B,0),MATCH(I$4,'[1]2024'!$2:$2,0)),0)++IFERROR(INDEX('[1]2024'!$A:$Q,MATCH($D$3&amp;$D76,'[1]2024'!$B:$B,0),MATCH(I$4,'[1]2024'!$2:$2,0)),0)</f>
        <v>0</v>
      </c>
      <c r="J76" s="74">
        <f>IFERROR(INDEX('[1]2024'!$A:$Q,MATCH($A$3&amp;$D76,'[1]2024'!$B:$B,0),MATCH(J$4,'[1]2024'!$2:$2,0)),0)+IFERROR(INDEX('[1]2024'!$A:$Q,MATCH($B$3&amp;$D76,'[1]2024'!$B:$B,0),MATCH(J$4,'[1]2024'!$2:$2,0)),0)++IFERROR(INDEX('[1]2024'!$A:$Q,MATCH($C$3&amp;$D76,'[1]2024'!$B:$B,0),MATCH(J$4,'[1]2024'!$2:$2,0)),0)++IFERROR(INDEX('[1]2024'!$A:$Q,MATCH($D$3&amp;$D76,'[1]2024'!$B:$B,0),MATCH(J$4,'[1]2024'!$2:$2,0)),0)</f>
        <v>0</v>
      </c>
      <c r="K76" s="74">
        <f>IFERROR(INDEX('[1]2024'!$A:$Q,MATCH($A$3&amp;$D76,'[1]2024'!$B:$B,0),MATCH(K$4,'[1]2024'!$2:$2,0)),0)+IFERROR(INDEX('[1]2024'!$A:$Q,MATCH($B$3&amp;$D76,'[1]2024'!$B:$B,0),MATCH(K$4,'[1]2024'!$2:$2,0)),0)++IFERROR(INDEX('[1]2024'!$A:$Q,MATCH($C$3&amp;$D76,'[1]2024'!$B:$B,0),MATCH(K$4,'[1]2024'!$2:$2,0)),0)++IFERROR(INDEX('[1]2024'!$A:$Q,MATCH($D$3&amp;$D76,'[1]2024'!$B:$B,0),MATCH(K$4,'[1]2024'!$2:$2,0)),0)</f>
        <v>0</v>
      </c>
      <c r="L76" s="74">
        <f>IFERROR(INDEX('[1]2024'!$A:$Q,MATCH($A$3&amp;$D76,'[1]2024'!$B:$B,0),MATCH(L$4,'[1]2024'!$2:$2,0)),0)+IFERROR(INDEX('[1]2024'!$A:$Q,MATCH($B$3&amp;$D76,'[1]2024'!$B:$B,0),MATCH(L$4,'[1]2024'!$2:$2,0)),0)++IFERROR(INDEX('[1]2024'!$A:$Q,MATCH($C$3&amp;$D76,'[1]2024'!$B:$B,0),MATCH(L$4,'[1]2024'!$2:$2,0)),0)++IFERROR(INDEX('[1]2024'!$A:$Q,MATCH($D$3&amp;$D76,'[1]2024'!$B:$B,0),MATCH(L$4,'[1]2024'!$2:$2,0)),0)</f>
        <v>0</v>
      </c>
      <c r="M76" s="74">
        <f>IFERROR(INDEX('[1]2024'!$A:$Q,MATCH($A$3&amp;$D76,'[1]2024'!$B:$B,0),MATCH(M$4,'[1]2024'!$2:$2,0)),0)+IFERROR(INDEX('[1]2024'!$A:$Q,MATCH($B$3&amp;$D76,'[1]2024'!$B:$B,0),MATCH(M$4,'[1]2024'!$2:$2,0)),0)++IFERROR(INDEX('[1]2024'!$A:$Q,MATCH($C$3&amp;$D76,'[1]2024'!$B:$B,0),MATCH(M$4,'[1]2024'!$2:$2,0)),0)++IFERROR(INDEX('[1]2024'!$A:$Q,MATCH($D$3&amp;$D76,'[1]2024'!$B:$B,0),MATCH(M$4,'[1]2024'!$2:$2,0)),0)</f>
        <v>0</v>
      </c>
      <c r="N76" s="74">
        <f>IFERROR(INDEX('[1]2024'!$A:$Q,MATCH($A$3&amp;$D76,'[1]2024'!$B:$B,0),MATCH(N$4,'[1]2024'!$2:$2,0)),0)+IFERROR(INDEX('[1]2024'!$A:$Q,MATCH($B$3&amp;$D76,'[1]2024'!$B:$B,0),MATCH(N$4,'[1]2024'!$2:$2,0)),0)++IFERROR(INDEX('[1]2024'!$A:$Q,MATCH($C$3&amp;$D76,'[1]2024'!$B:$B,0),MATCH(N$4,'[1]2024'!$2:$2,0)),0)++IFERROR(INDEX('[1]2024'!$A:$Q,MATCH($D$3&amp;$D76,'[1]2024'!$B:$B,0),MATCH(N$4,'[1]2024'!$2:$2,0)),0)</f>
        <v>0</v>
      </c>
      <c r="O76" s="74">
        <f>IFERROR(INDEX('[1]2024'!$A:$Q,MATCH($A$3&amp;$D76,'[1]2024'!$B:$B,0),MATCH(O$4,'[1]2024'!$2:$2,0)),0)+IFERROR(INDEX('[1]2024'!$A:$Q,MATCH($B$3&amp;$D76,'[1]2024'!$B:$B,0),MATCH(O$4,'[1]2024'!$2:$2,0)),0)++IFERROR(INDEX('[1]2024'!$A:$Q,MATCH($C$3&amp;$D76,'[1]2024'!$B:$B,0),MATCH(O$4,'[1]2024'!$2:$2,0)),0)++IFERROR(INDEX('[1]2024'!$A:$Q,MATCH($D$3&amp;$D76,'[1]2024'!$B:$B,0),MATCH(O$4,'[1]2024'!$2:$2,0)),0)</f>
        <v>0</v>
      </c>
      <c r="P76" s="74">
        <f>IFERROR(INDEX('[1]2024'!$A:$Q,MATCH($A$3&amp;$D76,'[1]2024'!$B:$B,0),MATCH(P$4,'[1]2024'!$2:$2,0)),0)+IFERROR(INDEX('[1]2024'!$A:$Q,MATCH($B$3&amp;$D76,'[1]2024'!$B:$B,0),MATCH(P$4,'[1]2024'!$2:$2,0)),0)++IFERROR(INDEX('[1]2024'!$A:$Q,MATCH($C$3&amp;$D76,'[1]2024'!$B:$B,0),MATCH(P$4,'[1]2024'!$2:$2,0)),0)++IFERROR(INDEX('[1]2024'!$A:$Q,MATCH($D$3&amp;$D76,'[1]2024'!$B:$B,0),MATCH(P$4,'[1]2024'!$2:$2,0)),0)</f>
        <v>0</v>
      </c>
      <c r="Q76" s="74">
        <f>IFERROR(INDEX('[1]2024'!$A:$Q,MATCH($A$3&amp;$D76,'[1]2024'!$B:$B,0),MATCH(Q$4,'[1]2024'!$2:$2,0)),0)+IFERROR(INDEX('[1]2024'!$A:$Q,MATCH($B$3&amp;$D76,'[1]2024'!$B:$B,0),MATCH(Q$4,'[1]2024'!$2:$2,0)),0)++IFERROR(INDEX('[1]2024'!$A:$Q,MATCH($C$3&amp;$D76,'[1]2024'!$B:$B,0),MATCH(Q$4,'[1]2024'!$2:$2,0)),0)++IFERROR(INDEX('[1]2024'!$A:$Q,MATCH($D$3&amp;$D76,'[1]2024'!$B:$B,0),MATCH(Q$4,'[1]2024'!$2:$2,0)),0)</f>
        <v>0</v>
      </c>
      <c r="R76" s="74">
        <f>IFERROR(INDEX('[1]2024'!$A:$Q,MATCH($A$3&amp;$D76,'[1]2024'!$B:$B,0),MATCH(R$4,'[1]2024'!$2:$2,0)),0)+IFERROR(INDEX('[1]2024'!$A:$Q,MATCH($B$3&amp;$D76,'[1]2024'!$B:$B,0),MATCH(R$4,'[1]2024'!$2:$2,0)),0)++IFERROR(INDEX('[1]2024'!$A:$Q,MATCH($C$3&amp;$D76,'[1]2024'!$B:$B,0),MATCH(R$4,'[1]2024'!$2:$2,0)),0)++IFERROR(INDEX('[1]2024'!$A:$Q,MATCH($D$3&amp;$D76,'[1]2024'!$B:$B,0),MATCH(R$4,'[1]2024'!$2:$2,0)),0)</f>
        <v>0</v>
      </c>
      <c r="S76" s="74">
        <f>IFERROR(INDEX('[1]2024'!$A:$Q,MATCH($A$3&amp;$D76,'[1]2024'!$B:$B,0),MATCH(S$4,'[1]2024'!$2:$2,0)),0)+IFERROR(INDEX('[1]2024'!$A:$Q,MATCH($B$3&amp;$D76,'[1]2024'!$B:$B,0),MATCH(S$4,'[1]2024'!$2:$2,0)),0)++IFERROR(INDEX('[1]2024'!$A:$Q,MATCH($C$3&amp;$D76,'[1]2024'!$B:$B,0),MATCH(S$4,'[1]2024'!$2:$2,0)),0)++IFERROR(INDEX('[1]2024'!$A:$Q,MATCH($D$3&amp;$D76,'[1]2024'!$B:$B,0),MATCH(S$4,'[1]2024'!$2:$2,0)),0)</f>
        <v>0</v>
      </c>
      <c r="T76" s="75">
        <v>0</v>
      </c>
      <c r="U76" s="73">
        <f t="shared" si="53"/>
        <v>0</v>
      </c>
      <c r="V76" s="174">
        <v>0</v>
      </c>
      <c r="W76" s="105">
        <v>0</v>
      </c>
      <c r="X76" s="105">
        <v>0</v>
      </c>
      <c r="Y76" s="105">
        <v>0</v>
      </c>
      <c r="Z76" s="105">
        <v>0</v>
      </c>
      <c r="AA76" s="105">
        <v>0</v>
      </c>
      <c r="AB76" s="105">
        <v>0</v>
      </c>
      <c r="AC76" s="105">
        <v>0</v>
      </c>
      <c r="AD76" s="105">
        <v>0</v>
      </c>
      <c r="AE76" s="105">
        <v>0</v>
      </c>
      <c r="AF76" s="105">
        <v>0</v>
      </c>
      <c r="AG76" s="175">
        <v>0</v>
      </c>
      <c r="AH76" s="73">
        <f t="shared" si="54"/>
        <v>0</v>
      </c>
      <c r="AI76" s="73"/>
      <c r="AJ76" s="73"/>
      <c r="AK76" s="73"/>
      <c r="AL76" s="73"/>
      <c r="AM76" s="73"/>
      <c r="AN76" s="73"/>
      <c r="AO76" s="73"/>
      <c r="AP76" s="73"/>
      <c r="AQ76" s="73"/>
      <c r="AR76" s="73"/>
      <c r="AS76" s="73"/>
      <c r="AT76" s="73"/>
      <c r="AU76" s="73">
        <f t="shared" si="58"/>
        <v>0</v>
      </c>
      <c r="AV76" s="73">
        <f t="shared" si="59"/>
        <v>0</v>
      </c>
      <c r="AW76" s="73">
        <f t="shared" si="60"/>
        <v>0</v>
      </c>
      <c r="AX76" s="73">
        <f t="shared" si="61"/>
        <v>0</v>
      </c>
      <c r="AY76" s="73">
        <f t="shared" si="55"/>
        <v>0</v>
      </c>
      <c r="AZ76" s="73">
        <f t="shared" si="56"/>
        <v>0</v>
      </c>
      <c r="BA76" s="73">
        <f t="shared" si="57"/>
        <v>0</v>
      </c>
      <c r="BB76" s="91"/>
      <c r="BC76" s="69" t="s">
        <v>24</v>
      </c>
      <c r="BD76" s="160"/>
      <c r="BE76" s="74">
        <v>0</v>
      </c>
      <c r="BF76" s="74">
        <v>0</v>
      </c>
      <c r="BG76" s="74">
        <v>0</v>
      </c>
      <c r="BH76" s="162">
        <f t="shared" si="8"/>
        <v>0</v>
      </c>
    </row>
    <row r="77" spans="1:60" outlineLevel="1" x14ac:dyDescent="0.3">
      <c r="A77" s="133" t="s">
        <v>156</v>
      </c>
      <c r="B77" s="149" t="s">
        <v>157</v>
      </c>
      <c r="C77" s="149" t="s">
        <v>31</v>
      </c>
      <c r="D77" s="150">
        <v>5107190</v>
      </c>
      <c r="E77" s="150" t="s">
        <v>148</v>
      </c>
      <c r="F77" s="173">
        <v>0</v>
      </c>
      <c r="G77" s="73">
        <f t="shared" si="52"/>
        <v>0</v>
      </c>
      <c r="H77" s="74">
        <f>IFERROR(INDEX('[1]2024'!$A:$Q,MATCH($A$3&amp;$D77,'[1]2024'!$B:$B,0),MATCH(H$4,'[1]2024'!$2:$2,0)),0)+IFERROR(INDEX('[1]2024'!$A:$Q,MATCH($B$3&amp;$D77,'[1]2024'!$B:$B,0),MATCH(H$4,'[1]2024'!$2:$2,0)),0)++IFERROR(INDEX('[1]2024'!$A:$Q,MATCH($C$3&amp;$D77,'[1]2024'!$B:$B,0),MATCH(H$4,'[1]2024'!$2:$2,0)),0)++IFERROR(INDEX('[1]2024'!$A:$Q,MATCH($D$3&amp;$D77,'[1]2024'!$B:$B,0),MATCH(H$4,'[1]2024'!$2:$2,0)),0)</f>
        <v>0</v>
      </c>
      <c r="I77" s="74">
        <f>IFERROR(INDEX('[1]2024'!$A:$Q,MATCH($A$3&amp;$D77,'[1]2024'!$B:$B,0),MATCH(I$4,'[1]2024'!$2:$2,0)),0)+IFERROR(INDEX('[1]2024'!$A:$Q,MATCH($B$3&amp;$D77,'[1]2024'!$B:$B,0),MATCH(I$4,'[1]2024'!$2:$2,0)),0)++IFERROR(INDEX('[1]2024'!$A:$Q,MATCH($C$3&amp;$D77,'[1]2024'!$B:$B,0),MATCH(I$4,'[1]2024'!$2:$2,0)),0)++IFERROR(INDEX('[1]2024'!$A:$Q,MATCH($D$3&amp;$D77,'[1]2024'!$B:$B,0),MATCH(I$4,'[1]2024'!$2:$2,0)),0)</f>
        <v>0</v>
      </c>
      <c r="J77" s="74">
        <f>IFERROR(INDEX('[1]2024'!$A:$Q,MATCH($A$3&amp;$D77,'[1]2024'!$B:$B,0),MATCH(J$4,'[1]2024'!$2:$2,0)),0)+IFERROR(INDEX('[1]2024'!$A:$Q,MATCH($B$3&amp;$D77,'[1]2024'!$B:$B,0),MATCH(J$4,'[1]2024'!$2:$2,0)),0)++IFERROR(INDEX('[1]2024'!$A:$Q,MATCH($C$3&amp;$D77,'[1]2024'!$B:$B,0),MATCH(J$4,'[1]2024'!$2:$2,0)),0)++IFERROR(INDEX('[1]2024'!$A:$Q,MATCH($D$3&amp;$D77,'[1]2024'!$B:$B,0),MATCH(J$4,'[1]2024'!$2:$2,0)),0)</f>
        <v>0</v>
      </c>
      <c r="K77" s="74">
        <f>IFERROR(INDEX('[1]2024'!$A:$Q,MATCH($A$3&amp;$D77,'[1]2024'!$B:$B,0),MATCH(K$4,'[1]2024'!$2:$2,0)),0)+IFERROR(INDEX('[1]2024'!$A:$Q,MATCH($B$3&amp;$D77,'[1]2024'!$B:$B,0),MATCH(K$4,'[1]2024'!$2:$2,0)),0)++IFERROR(INDEX('[1]2024'!$A:$Q,MATCH($C$3&amp;$D77,'[1]2024'!$B:$B,0),MATCH(K$4,'[1]2024'!$2:$2,0)),0)++IFERROR(INDEX('[1]2024'!$A:$Q,MATCH($D$3&amp;$D77,'[1]2024'!$B:$B,0),MATCH(K$4,'[1]2024'!$2:$2,0)),0)</f>
        <v>0</v>
      </c>
      <c r="L77" s="74">
        <f>IFERROR(INDEX('[1]2024'!$A:$Q,MATCH($A$3&amp;$D77,'[1]2024'!$B:$B,0),MATCH(L$4,'[1]2024'!$2:$2,0)),0)+IFERROR(INDEX('[1]2024'!$A:$Q,MATCH($B$3&amp;$D77,'[1]2024'!$B:$B,0),MATCH(L$4,'[1]2024'!$2:$2,0)),0)++IFERROR(INDEX('[1]2024'!$A:$Q,MATCH($C$3&amp;$D77,'[1]2024'!$B:$B,0),MATCH(L$4,'[1]2024'!$2:$2,0)),0)++IFERROR(INDEX('[1]2024'!$A:$Q,MATCH($D$3&amp;$D77,'[1]2024'!$B:$B,0),MATCH(L$4,'[1]2024'!$2:$2,0)),0)</f>
        <v>0</v>
      </c>
      <c r="M77" s="74">
        <f>IFERROR(INDEX('[1]2024'!$A:$Q,MATCH($A$3&amp;$D77,'[1]2024'!$B:$B,0),MATCH(M$4,'[1]2024'!$2:$2,0)),0)+IFERROR(INDEX('[1]2024'!$A:$Q,MATCH($B$3&amp;$D77,'[1]2024'!$B:$B,0),MATCH(M$4,'[1]2024'!$2:$2,0)),0)++IFERROR(INDEX('[1]2024'!$A:$Q,MATCH($C$3&amp;$D77,'[1]2024'!$B:$B,0),MATCH(M$4,'[1]2024'!$2:$2,0)),0)++IFERROR(INDEX('[1]2024'!$A:$Q,MATCH($D$3&amp;$D77,'[1]2024'!$B:$B,0),MATCH(M$4,'[1]2024'!$2:$2,0)),0)</f>
        <v>0</v>
      </c>
      <c r="N77" s="74">
        <f>IFERROR(INDEX('[1]2024'!$A:$Q,MATCH($A$3&amp;$D77,'[1]2024'!$B:$B,0),MATCH(N$4,'[1]2024'!$2:$2,0)),0)+IFERROR(INDEX('[1]2024'!$A:$Q,MATCH($B$3&amp;$D77,'[1]2024'!$B:$B,0),MATCH(N$4,'[1]2024'!$2:$2,0)),0)++IFERROR(INDEX('[1]2024'!$A:$Q,MATCH($C$3&amp;$D77,'[1]2024'!$B:$B,0),MATCH(N$4,'[1]2024'!$2:$2,0)),0)++IFERROR(INDEX('[1]2024'!$A:$Q,MATCH($D$3&amp;$D77,'[1]2024'!$B:$B,0),MATCH(N$4,'[1]2024'!$2:$2,0)),0)</f>
        <v>0</v>
      </c>
      <c r="O77" s="74">
        <f>IFERROR(INDEX('[1]2024'!$A:$Q,MATCH($A$3&amp;$D77,'[1]2024'!$B:$B,0),MATCH(O$4,'[1]2024'!$2:$2,0)),0)+IFERROR(INDEX('[1]2024'!$A:$Q,MATCH($B$3&amp;$D77,'[1]2024'!$B:$B,0),MATCH(O$4,'[1]2024'!$2:$2,0)),0)++IFERROR(INDEX('[1]2024'!$A:$Q,MATCH($C$3&amp;$D77,'[1]2024'!$B:$B,0),MATCH(O$4,'[1]2024'!$2:$2,0)),0)++IFERROR(INDEX('[1]2024'!$A:$Q,MATCH($D$3&amp;$D77,'[1]2024'!$B:$B,0),MATCH(O$4,'[1]2024'!$2:$2,0)),0)</f>
        <v>0</v>
      </c>
      <c r="P77" s="74">
        <f>IFERROR(INDEX('[1]2024'!$A:$Q,MATCH($A$3&amp;$D77,'[1]2024'!$B:$B,0),MATCH(P$4,'[1]2024'!$2:$2,0)),0)+IFERROR(INDEX('[1]2024'!$A:$Q,MATCH($B$3&amp;$D77,'[1]2024'!$B:$B,0),MATCH(P$4,'[1]2024'!$2:$2,0)),0)++IFERROR(INDEX('[1]2024'!$A:$Q,MATCH($C$3&amp;$D77,'[1]2024'!$B:$B,0),MATCH(P$4,'[1]2024'!$2:$2,0)),0)++IFERROR(INDEX('[1]2024'!$A:$Q,MATCH($D$3&amp;$D77,'[1]2024'!$B:$B,0),MATCH(P$4,'[1]2024'!$2:$2,0)),0)</f>
        <v>0</v>
      </c>
      <c r="Q77" s="74">
        <f>IFERROR(INDEX('[1]2024'!$A:$Q,MATCH($A$3&amp;$D77,'[1]2024'!$B:$B,0),MATCH(Q$4,'[1]2024'!$2:$2,0)),0)+IFERROR(INDEX('[1]2024'!$A:$Q,MATCH($B$3&amp;$D77,'[1]2024'!$B:$B,0),MATCH(Q$4,'[1]2024'!$2:$2,0)),0)++IFERROR(INDEX('[1]2024'!$A:$Q,MATCH($C$3&amp;$D77,'[1]2024'!$B:$B,0),MATCH(Q$4,'[1]2024'!$2:$2,0)),0)++IFERROR(INDEX('[1]2024'!$A:$Q,MATCH($D$3&amp;$D77,'[1]2024'!$B:$B,0),MATCH(Q$4,'[1]2024'!$2:$2,0)),0)</f>
        <v>0</v>
      </c>
      <c r="R77" s="74">
        <f>IFERROR(INDEX('[1]2024'!$A:$Q,MATCH($A$3&amp;$D77,'[1]2024'!$B:$B,0),MATCH(R$4,'[1]2024'!$2:$2,0)),0)+IFERROR(INDEX('[1]2024'!$A:$Q,MATCH($B$3&amp;$D77,'[1]2024'!$B:$B,0),MATCH(R$4,'[1]2024'!$2:$2,0)),0)++IFERROR(INDEX('[1]2024'!$A:$Q,MATCH($C$3&amp;$D77,'[1]2024'!$B:$B,0),MATCH(R$4,'[1]2024'!$2:$2,0)),0)++IFERROR(INDEX('[1]2024'!$A:$Q,MATCH($D$3&amp;$D77,'[1]2024'!$B:$B,0),MATCH(R$4,'[1]2024'!$2:$2,0)),0)</f>
        <v>0</v>
      </c>
      <c r="S77" s="74">
        <f>IFERROR(INDEX('[1]2024'!$A:$Q,MATCH($A$3&amp;$D77,'[1]2024'!$B:$B,0),MATCH(S$4,'[1]2024'!$2:$2,0)),0)+IFERROR(INDEX('[1]2024'!$A:$Q,MATCH($B$3&amp;$D77,'[1]2024'!$B:$B,0),MATCH(S$4,'[1]2024'!$2:$2,0)),0)++IFERROR(INDEX('[1]2024'!$A:$Q,MATCH($C$3&amp;$D77,'[1]2024'!$B:$B,0),MATCH(S$4,'[1]2024'!$2:$2,0)),0)++IFERROR(INDEX('[1]2024'!$A:$Q,MATCH($D$3&amp;$D77,'[1]2024'!$B:$B,0),MATCH(S$4,'[1]2024'!$2:$2,0)),0)</f>
        <v>0</v>
      </c>
      <c r="T77" s="75">
        <v>0</v>
      </c>
      <c r="U77" s="73">
        <f t="shared" si="53"/>
        <v>0</v>
      </c>
      <c r="V77" s="174">
        <v>0</v>
      </c>
      <c r="W77" s="105">
        <v>0</v>
      </c>
      <c r="X77" s="105">
        <v>0</v>
      </c>
      <c r="Y77" s="176">
        <v>0</v>
      </c>
      <c r="Z77" s="176">
        <v>0</v>
      </c>
      <c r="AA77" s="177">
        <v>0</v>
      </c>
      <c r="AB77" s="105">
        <v>0</v>
      </c>
      <c r="AC77" s="105">
        <v>0</v>
      </c>
      <c r="AD77" s="105">
        <v>0</v>
      </c>
      <c r="AE77" s="105">
        <v>0</v>
      </c>
      <c r="AF77" s="105">
        <v>0</v>
      </c>
      <c r="AG77" s="175">
        <v>0</v>
      </c>
      <c r="AH77" s="73">
        <f t="shared" si="54"/>
        <v>0</v>
      </c>
      <c r="AI77" s="73"/>
      <c r="AJ77" s="73"/>
      <c r="AK77" s="73"/>
      <c r="AL77" s="73"/>
      <c r="AM77" s="73"/>
      <c r="AN77" s="73"/>
      <c r="AO77" s="73"/>
      <c r="AP77" s="73"/>
      <c r="AQ77" s="73"/>
      <c r="AR77" s="73"/>
      <c r="AS77" s="73"/>
      <c r="AT77" s="73"/>
      <c r="AU77" s="73">
        <f t="shared" si="58"/>
        <v>0</v>
      </c>
      <c r="AV77" s="73">
        <f t="shared" si="59"/>
        <v>0</v>
      </c>
      <c r="AW77" s="73">
        <f t="shared" si="60"/>
        <v>0</v>
      </c>
      <c r="AX77" s="73">
        <f t="shared" si="61"/>
        <v>0</v>
      </c>
      <c r="AY77" s="73">
        <f t="shared" si="55"/>
        <v>0</v>
      </c>
      <c r="AZ77" s="73">
        <f t="shared" si="56"/>
        <v>0</v>
      </c>
      <c r="BA77" s="73">
        <f t="shared" si="57"/>
        <v>0</v>
      </c>
      <c r="BB77" s="111"/>
      <c r="BC77" s="69" t="s">
        <v>24</v>
      </c>
      <c r="BD77" s="160"/>
      <c r="BE77" s="74">
        <v>0</v>
      </c>
      <c r="BF77" s="74">
        <v>0</v>
      </c>
      <c r="BG77" s="74">
        <v>0</v>
      </c>
      <c r="BH77" s="162">
        <f t="shared" si="8"/>
        <v>0</v>
      </c>
    </row>
    <row r="78" spans="1:60" outlineLevel="1" x14ac:dyDescent="0.3">
      <c r="A78" s="71" t="s">
        <v>158</v>
      </c>
      <c r="B78" s="149" t="s">
        <v>159</v>
      </c>
      <c r="C78" s="149" t="s">
        <v>31</v>
      </c>
      <c r="D78" s="150">
        <v>5107210</v>
      </c>
      <c r="E78" s="150" t="s">
        <v>160</v>
      </c>
      <c r="F78" s="173">
        <v>0</v>
      </c>
      <c r="G78" s="73">
        <f t="shared" si="52"/>
        <v>0</v>
      </c>
      <c r="H78" s="74">
        <f>IFERROR(INDEX('[1]2024'!$A:$Q,MATCH($A$3&amp;$D78,'[1]2024'!$B:$B,0),MATCH(H$4,'[1]2024'!$2:$2,0)),0)+IFERROR(INDEX('[1]2024'!$A:$Q,MATCH($B$3&amp;$D78,'[1]2024'!$B:$B,0),MATCH(H$4,'[1]2024'!$2:$2,0)),0)++IFERROR(INDEX('[1]2024'!$A:$Q,MATCH($C$3&amp;$D78,'[1]2024'!$B:$B,0),MATCH(H$4,'[1]2024'!$2:$2,0)),0)++IFERROR(INDEX('[1]2024'!$A:$Q,MATCH($D$3&amp;$D78,'[1]2024'!$B:$B,0),MATCH(H$4,'[1]2024'!$2:$2,0)),0)</f>
        <v>0</v>
      </c>
      <c r="I78" s="74">
        <f>IFERROR(INDEX('[1]2024'!$A:$Q,MATCH($A$3&amp;$D78,'[1]2024'!$B:$B,0),MATCH(I$4,'[1]2024'!$2:$2,0)),0)+IFERROR(INDEX('[1]2024'!$A:$Q,MATCH($B$3&amp;$D78,'[1]2024'!$B:$B,0),MATCH(I$4,'[1]2024'!$2:$2,0)),0)++IFERROR(INDEX('[1]2024'!$A:$Q,MATCH($C$3&amp;$D78,'[1]2024'!$B:$B,0),MATCH(I$4,'[1]2024'!$2:$2,0)),0)++IFERROR(INDEX('[1]2024'!$A:$Q,MATCH($D$3&amp;$D78,'[1]2024'!$B:$B,0),MATCH(I$4,'[1]2024'!$2:$2,0)),0)</f>
        <v>0</v>
      </c>
      <c r="J78" s="74">
        <f>IFERROR(INDEX('[1]2024'!$A:$Q,MATCH($A$3&amp;$D78,'[1]2024'!$B:$B,0),MATCH(J$4,'[1]2024'!$2:$2,0)),0)+IFERROR(INDEX('[1]2024'!$A:$Q,MATCH($B$3&amp;$D78,'[1]2024'!$B:$B,0),MATCH(J$4,'[1]2024'!$2:$2,0)),0)++IFERROR(INDEX('[1]2024'!$A:$Q,MATCH($C$3&amp;$D78,'[1]2024'!$B:$B,0),MATCH(J$4,'[1]2024'!$2:$2,0)),0)++IFERROR(INDEX('[1]2024'!$A:$Q,MATCH($D$3&amp;$D78,'[1]2024'!$B:$B,0),MATCH(J$4,'[1]2024'!$2:$2,0)),0)</f>
        <v>0</v>
      </c>
      <c r="K78" s="74">
        <f>IFERROR(INDEX('[1]2024'!$A:$Q,MATCH($A$3&amp;$D78,'[1]2024'!$B:$B,0),MATCH(K$4,'[1]2024'!$2:$2,0)),0)+IFERROR(INDEX('[1]2024'!$A:$Q,MATCH($B$3&amp;$D78,'[1]2024'!$B:$B,0),MATCH(K$4,'[1]2024'!$2:$2,0)),0)++IFERROR(INDEX('[1]2024'!$A:$Q,MATCH($C$3&amp;$D78,'[1]2024'!$B:$B,0),MATCH(K$4,'[1]2024'!$2:$2,0)),0)++IFERROR(INDEX('[1]2024'!$A:$Q,MATCH($D$3&amp;$D78,'[1]2024'!$B:$B,0),MATCH(K$4,'[1]2024'!$2:$2,0)),0)</f>
        <v>0</v>
      </c>
      <c r="L78" s="74">
        <f>IFERROR(INDEX('[1]2024'!$A:$Q,MATCH($A$3&amp;$D78,'[1]2024'!$B:$B,0),MATCH(L$4,'[1]2024'!$2:$2,0)),0)+IFERROR(INDEX('[1]2024'!$A:$Q,MATCH($B$3&amp;$D78,'[1]2024'!$B:$B,0),MATCH(L$4,'[1]2024'!$2:$2,0)),0)++IFERROR(INDEX('[1]2024'!$A:$Q,MATCH($C$3&amp;$D78,'[1]2024'!$B:$B,0),MATCH(L$4,'[1]2024'!$2:$2,0)),0)++IFERROR(INDEX('[1]2024'!$A:$Q,MATCH($D$3&amp;$D78,'[1]2024'!$B:$B,0),MATCH(L$4,'[1]2024'!$2:$2,0)),0)</f>
        <v>0</v>
      </c>
      <c r="M78" s="74">
        <f>IFERROR(INDEX('[1]2024'!$A:$Q,MATCH($A$3&amp;$D78,'[1]2024'!$B:$B,0),MATCH(M$4,'[1]2024'!$2:$2,0)),0)+IFERROR(INDEX('[1]2024'!$A:$Q,MATCH($B$3&amp;$D78,'[1]2024'!$B:$B,0),MATCH(M$4,'[1]2024'!$2:$2,0)),0)++IFERROR(INDEX('[1]2024'!$A:$Q,MATCH($C$3&amp;$D78,'[1]2024'!$B:$B,0),MATCH(M$4,'[1]2024'!$2:$2,0)),0)++IFERROR(INDEX('[1]2024'!$A:$Q,MATCH($D$3&amp;$D78,'[1]2024'!$B:$B,0),MATCH(M$4,'[1]2024'!$2:$2,0)),0)</f>
        <v>0</v>
      </c>
      <c r="N78" s="74">
        <f>IFERROR(INDEX('[1]2024'!$A:$Q,MATCH($A$3&amp;$D78,'[1]2024'!$B:$B,0),MATCH(N$4,'[1]2024'!$2:$2,0)),0)+IFERROR(INDEX('[1]2024'!$A:$Q,MATCH($B$3&amp;$D78,'[1]2024'!$B:$B,0),MATCH(N$4,'[1]2024'!$2:$2,0)),0)++IFERROR(INDEX('[1]2024'!$A:$Q,MATCH($C$3&amp;$D78,'[1]2024'!$B:$B,0),MATCH(N$4,'[1]2024'!$2:$2,0)),0)++IFERROR(INDEX('[1]2024'!$A:$Q,MATCH($D$3&amp;$D78,'[1]2024'!$B:$B,0),MATCH(N$4,'[1]2024'!$2:$2,0)),0)</f>
        <v>0</v>
      </c>
      <c r="O78" s="74">
        <f>IFERROR(INDEX('[1]2024'!$A:$Q,MATCH($A$3&amp;$D78,'[1]2024'!$B:$B,0),MATCH(O$4,'[1]2024'!$2:$2,0)),0)+IFERROR(INDEX('[1]2024'!$A:$Q,MATCH($B$3&amp;$D78,'[1]2024'!$B:$B,0),MATCH(O$4,'[1]2024'!$2:$2,0)),0)++IFERROR(INDEX('[1]2024'!$A:$Q,MATCH($C$3&amp;$D78,'[1]2024'!$B:$B,0),MATCH(O$4,'[1]2024'!$2:$2,0)),0)++IFERROR(INDEX('[1]2024'!$A:$Q,MATCH($D$3&amp;$D78,'[1]2024'!$B:$B,0),MATCH(O$4,'[1]2024'!$2:$2,0)),0)</f>
        <v>0</v>
      </c>
      <c r="P78" s="74">
        <f>IFERROR(INDEX('[1]2024'!$A:$Q,MATCH($A$3&amp;$D78,'[1]2024'!$B:$B,0),MATCH(P$4,'[1]2024'!$2:$2,0)),0)+IFERROR(INDEX('[1]2024'!$A:$Q,MATCH($B$3&amp;$D78,'[1]2024'!$B:$B,0),MATCH(P$4,'[1]2024'!$2:$2,0)),0)++IFERROR(INDEX('[1]2024'!$A:$Q,MATCH($C$3&amp;$D78,'[1]2024'!$B:$B,0),MATCH(P$4,'[1]2024'!$2:$2,0)),0)++IFERROR(INDEX('[1]2024'!$A:$Q,MATCH($D$3&amp;$D78,'[1]2024'!$B:$B,0),MATCH(P$4,'[1]2024'!$2:$2,0)),0)</f>
        <v>0</v>
      </c>
      <c r="Q78" s="74">
        <f>IFERROR(INDEX('[1]2024'!$A:$Q,MATCH($A$3&amp;$D78,'[1]2024'!$B:$B,0),MATCH(Q$4,'[1]2024'!$2:$2,0)),0)+IFERROR(INDEX('[1]2024'!$A:$Q,MATCH($B$3&amp;$D78,'[1]2024'!$B:$B,0),MATCH(Q$4,'[1]2024'!$2:$2,0)),0)++IFERROR(INDEX('[1]2024'!$A:$Q,MATCH($C$3&amp;$D78,'[1]2024'!$B:$B,0),MATCH(Q$4,'[1]2024'!$2:$2,0)),0)++IFERROR(INDEX('[1]2024'!$A:$Q,MATCH($D$3&amp;$D78,'[1]2024'!$B:$B,0),MATCH(Q$4,'[1]2024'!$2:$2,0)),0)</f>
        <v>0</v>
      </c>
      <c r="R78" s="74">
        <f>IFERROR(INDEX('[1]2024'!$A:$Q,MATCH($A$3&amp;$D78,'[1]2024'!$B:$B,0),MATCH(R$4,'[1]2024'!$2:$2,0)),0)+IFERROR(INDEX('[1]2024'!$A:$Q,MATCH($B$3&amp;$D78,'[1]2024'!$B:$B,0),MATCH(R$4,'[1]2024'!$2:$2,0)),0)++IFERROR(INDEX('[1]2024'!$A:$Q,MATCH($C$3&amp;$D78,'[1]2024'!$B:$B,0),MATCH(R$4,'[1]2024'!$2:$2,0)),0)++IFERROR(INDEX('[1]2024'!$A:$Q,MATCH($D$3&amp;$D78,'[1]2024'!$B:$B,0),MATCH(R$4,'[1]2024'!$2:$2,0)),0)</f>
        <v>0</v>
      </c>
      <c r="S78" s="74">
        <f>IFERROR(INDEX('[1]2024'!$A:$Q,MATCH($A$3&amp;$D78,'[1]2024'!$B:$B,0),MATCH(S$4,'[1]2024'!$2:$2,0)),0)+IFERROR(INDEX('[1]2024'!$A:$Q,MATCH($B$3&amp;$D78,'[1]2024'!$B:$B,0),MATCH(S$4,'[1]2024'!$2:$2,0)),0)++IFERROR(INDEX('[1]2024'!$A:$Q,MATCH($C$3&amp;$D78,'[1]2024'!$B:$B,0),MATCH(S$4,'[1]2024'!$2:$2,0)),0)++IFERROR(INDEX('[1]2024'!$A:$Q,MATCH($D$3&amp;$D78,'[1]2024'!$B:$B,0),MATCH(S$4,'[1]2024'!$2:$2,0)),0)</f>
        <v>0</v>
      </c>
      <c r="T78" s="75">
        <v>0</v>
      </c>
      <c r="U78" s="73">
        <f t="shared" si="53"/>
        <v>0</v>
      </c>
      <c r="V78" s="174">
        <v>0</v>
      </c>
      <c r="W78" s="105">
        <v>0</v>
      </c>
      <c r="X78" s="105">
        <v>0</v>
      </c>
      <c r="Y78" s="105">
        <v>0</v>
      </c>
      <c r="Z78" s="105">
        <v>0</v>
      </c>
      <c r="AA78" s="105">
        <v>0</v>
      </c>
      <c r="AB78" s="105">
        <v>0</v>
      </c>
      <c r="AC78" s="105">
        <v>0</v>
      </c>
      <c r="AD78" s="105">
        <v>0</v>
      </c>
      <c r="AE78" s="105">
        <v>0</v>
      </c>
      <c r="AF78" s="105">
        <v>0</v>
      </c>
      <c r="AG78" s="175">
        <v>0</v>
      </c>
      <c r="AH78" s="73">
        <f t="shared" si="54"/>
        <v>0</v>
      </c>
      <c r="AI78" s="73"/>
      <c r="AJ78" s="73"/>
      <c r="AK78" s="73"/>
      <c r="AL78" s="73"/>
      <c r="AM78" s="73"/>
      <c r="AN78" s="73"/>
      <c r="AO78" s="73"/>
      <c r="AP78" s="73"/>
      <c r="AQ78" s="73"/>
      <c r="AR78" s="73"/>
      <c r="AS78" s="73"/>
      <c r="AT78" s="73"/>
      <c r="AU78" s="73">
        <f t="shared" si="58"/>
        <v>0</v>
      </c>
      <c r="AV78" s="73">
        <f t="shared" si="59"/>
        <v>0</v>
      </c>
      <c r="AW78" s="73">
        <f t="shared" si="60"/>
        <v>0</v>
      </c>
      <c r="AX78" s="73">
        <f t="shared" si="61"/>
        <v>0</v>
      </c>
      <c r="AY78" s="73">
        <f t="shared" si="55"/>
        <v>0</v>
      </c>
      <c r="AZ78" s="73">
        <f t="shared" si="56"/>
        <v>0</v>
      </c>
      <c r="BA78" s="73">
        <f t="shared" si="57"/>
        <v>0</v>
      </c>
      <c r="BB78" s="91"/>
      <c r="BC78" s="69" t="s">
        <v>24</v>
      </c>
      <c r="BD78" s="160"/>
      <c r="BE78" s="74">
        <v>0</v>
      </c>
      <c r="BF78" s="74">
        <v>0</v>
      </c>
      <c r="BG78" s="74">
        <v>0</v>
      </c>
      <c r="BH78" s="162">
        <f t="shared" si="8"/>
        <v>0</v>
      </c>
    </row>
    <row r="79" spans="1:60" x14ac:dyDescent="0.3">
      <c r="A79" s="57" t="s">
        <v>161</v>
      </c>
      <c r="B79" s="158" t="s">
        <v>21</v>
      </c>
      <c r="C79" s="158"/>
      <c r="D79" s="159"/>
      <c r="E79" s="159"/>
      <c r="F79" s="169">
        <v>9588000</v>
      </c>
      <c r="G79" s="61">
        <f t="shared" ref="G79" si="62">SUM(G80:G87)</f>
        <v>7251000</v>
      </c>
      <c r="H79" s="62">
        <f t="shared" ref="H79:S79" si="63">SUM(H80:H87)</f>
        <v>799000</v>
      </c>
      <c r="I79" s="63">
        <f t="shared" si="63"/>
        <v>799000</v>
      </c>
      <c r="J79" s="63">
        <f t="shared" si="63"/>
        <v>799000</v>
      </c>
      <c r="K79" s="63">
        <f t="shared" si="63"/>
        <v>0</v>
      </c>
      <c r="L79" s="63">
        <f t="shared" si="63"/>
        <v>799000</v>
      </c>
      <c r="M79" s="63">
        <f t="shared" si="63"/>
        <v>799000</v>
      </c>
      <c r="N79" s="63">
        <f t="shared" si="63"/>
        <v>819000</v>
      </c>
      <c r="O79" s="63">
        <f t="shared" si="63"/>
        <v>819000</v>
      </c>
      <c r="P79" s="63">
        <f t="shared" si="63"/>
        <v>819000</v>
      </c>
      <c r="Q79" s="63">
        <f t="shared" si="63"/>
        <v>799000</v>
      </c>
      <c r="R79" s="63">
        <f t="shared" si="63"/>
        <v>0</v>
      </c>
      <c r="S79" s="63">
        <f t="shared" si="63"/>
        <v>0</v>
      </c>
      <c r="T79" s="64">
        <v>9828000</v>
      </c>
      <c r="U79" s="61">
        <f t="shared" ref="U79:Z79" si="64">SUM(U80:U87)</f>
        <v>5733000</v>
      </c>
      <c r="V79" s="85">
        <f t="shared" si="64"/>
        <v>0</v>
      </c>
      <c r="W79" s="99">
        <f t="shared" si="64"/>
        <v>0</v>
      </c>
      <c r="X79" s="99">
        <f t="shared" si="64"/>
        <v>0</v>
      </c>
      <c r="Y79" s="99">
        <f t="shared" si="64"/>
        <v>0</v>
      </c>
      <c r="Z79" s="99">
        <f t="shared" si="64"/>
        <v>0</v>
      </c>
      <c r="AA79" s="99">
        <v>819000</v>
      </c>
      <c r="AB79" s="99">
        <v>819000</v>
      </c>
      <c r="AC79" s="99">
        <v>819000</v>
      </c>
      <c r="AD79" s="99">
        <v>819000</v>
      </c>
      <c r="AE79" s="99">
        <v>819000</v>
      </c>
      <c r="AF79" s="99">
        <v>819000</v>
      </c>
      <c r="AG79" s="170">
        <v>819000</v>
      </c>
      <c r="AH79" s="61">
        <f t="shared" ref="AH79:AT79" si="65">SUM(AH80:AH87)</f>
        <v>9600000</v>
      </c>
      <c r="AI79" s="61">
        <f t="shared" si="65"/>
        <v>800000</v>
      </c>
      <c r="AJ79" s="61">
        <f t="shared" si="65"/>
        <v>800000</v>
      </c>
      <c r="AK79" s="61">
        <f t="shared" si="65"/>
        <v>800000</v>
      </c>
      <c r="AL79" s="61">
        <f t="shared" si="65"/>
        <v>800000</v>
      </c>
      <c r="AM79" s="61">
        <f t="shared" si="65"/>
        <v>800000</v>
      </c>
      <c r="AN79" s="61">
        <f t="shared" si="65"/>
        <v>800000</v>
      </c>
      <c r="AO79" s="61">
        <f t="shared" si="65"/>
        <v>800000</v>
      </c>
      <c r="AP79" s="61">
        <f t="shared" si="65"/>
        <v>800000</v>
      </c>
      <c r="AQ79" s="61">
        <f t="shared" si="65"/>
        <v>800000</v>
      </c>
      <c r="AR79" s="61">
        <f t="shared" si="65"/>
        <v>800000</v>
      </c>
      <c r="AS79" s="61">
        <f t="shared" si="65"/>
        <v>800000</v>
      </c>
      <c r="AT79" s="61">
        <f t="shared" si="65"/>
        <v>800000</v>
      </c>
      <c r="AU79" s="61">
        <f t="shared" si="58"/>
        <v>2400000</v>
      </c>
      <c r="AV79" s="61">
        <f t="shared" si="59"/>
        <v>2400000</v>
      </c>
      <c r="AW79" s="61">
        <f t="shared" si="60"/>
        <v>2400000</v>
      </c>
      <c r="AX79" s="61">
        <f t="shared" si="61"/>
        <v>2400000</v>
      </c>
      <c r="AY79" s="61">
        <f>SUM(AY80:AY87)</f>
        <v>9600000</v>
      </c>
      <c r="AZ79" s="61">
        <f t="shared" ref="AZ79:BA79" si="66">SUM(AZ80:AZ87)</f>
        <v>9600000</v>
      </c>
      <c r="BA79" s="61">
        <f t="shared" si="66"/>
        <v>9600000</v>
      </c>
      <c r="BB79" s="91"/>
      <c r="BC79" s="171"/>
      <c r="BD79" s="172"/>
      <c r="BE79" s="85">
        <f>SUM(BE80:BE87)</f>
        <v>0</v>
      </c>
      <c r="BF79" s="85">
        <v>2800000</v>
      </c>
      <c r="BG79" s="85">
        <v>8789000</v>
      </c>
      <c r="BH79" s="161">
        <f t="shared" si="8"/>
        <v>7251000</v>
      </c>
    </row>
    <row r="80" spans="1:60" outlineLevel="1" x14ac:dyDescent="0.3">
      <c r="A80" s="71" t="s">
        <v>162</v>
      </c>
      <c r="B80" s="149" t="s">
        <v>163</v>
      </c>
      <c r="C80" s="149" t="s">
        <v>31</v>
      </c>
      <c r="D80" s="150">
        <v>5108110</v>
      </c>
      <c r="E80" s="150" t="s">
        <v>164</v>
      </c>
      <c r="F80" s="173">
        <v>0</v>
      </c>
      <c r="G80" s="73">
        <f t="shared" ref="G80:G87" si="67">SUM(H80:S80)</f>
        <v>0</v>
      </c>
      <c r="H80" s="74">
        <f>IFERROR(INDEX('[1]2024'!$A:$Q,MATCH($A$3&amp;$D80,'[1]2024'!$B:$B,0),MATCH(H$4,'[1]2024'!$2:$2,0)),0)+IFERROR(INDEX('[1]2024'!$A:$Q,MATCH($B$3&amp;$D80,'[1]2024'!$B:$B,0),MATCH(H$4,'[1]2024'!$2:$2,0)),0)++IFERROR(INDEX('[1]2024'!$A:$Q,MATCH($C$3&amp;$D80,'[1]2024'!$B:$B,0),MATCH(H$4,'[1]2024'!$2:$2,0)),0)++IFERROR(INDEX('[1]2024'!$A:$Q,MATCH($D$3&amp;$D80,'[1]2024'!$B:$B,0),MATCH(H$4,'[1]2024'!$2:$2,0)),0)</f>
        <v>0</v>
      </c>
      <c r="I80" s="74">
        <f>IFERROR(INDEX('[1]2024'!$A:$Q,MATCH($A$3&amp;$D80,'[1]2024'!$B:$B,0),MATCH(I$4,'[1]2024'!$2:$2,0)),0)+IFERROR(INDEX('[1]2024'!$A:$Q,MATCH($B$3&amp;$D80,'[1]2024'!$B:$B,0),MATCH(I$4,'[1]2024'!$2:$2,0)),0)++IFERROR(INDEX('[1]2024'!$A:$Q,MATCH($C$3&amp;$D80,'[1]2024'!$B:$B,0),MATCH(I$4,'[1]2024'!$2:$2,0)),0)++IFERROR(INDEX('[1]2024'!$A:$Q,MATCH($D$3&amp;$D80,'[1]2024'!$B:$B,0),MATCH(I$4,'[1]2024'!$2:$2,0)),0)</f>
        <v>0</v>
      </c>
      <c r="J80" s="74">
        <f>IFERROR(INDEX('[1]2024'!$A:$Q,MATCH($A$3&amp;$D80,'[1]2024'!$B:$B,0),MATCH(J$4,'[1]2024'!$2:$2,0)),0)+IFERROR(INDEX('[1]2024'!$A:$Q,MATCH($B$3&amp;$D80,'[1]2024'!$B:$B,0),MATCH(J$4,'[1]2024'!$2:$2,0)),0)++IFERROR(INDEX('[1]2024'!$A:$Q,MATCH($C$3&amp;$D80,'[1]2024'!$B:$B,0),MATCH(J$4,'[1]2024'!$2:$2,0)),0)++IFERROR(INDEX('[1]2024'!$A:$Q,MATCH($D$3&amp;$D80,'[1]2024'!$B:$B,0),MATCH(J$4,'[1]2024'!$2:$2,0)),0)</f>
        <v>0</v>
      </c>
      <c r="K80" s="74">
        <f>IFERROR(INDEX('[1]2024'!$A:$Q,MATCH($A$3&amp;$D80,'[1]2024'!$B:$B,0),MATCH(K$4,'[1]2024'!$2:$2,0)),0)+IFERROR(INDEX('[1]2024'!$A:$Q,MATCH($B$3&amp;$D80,'[1]2024'!$B:$B,0),MATCH(K$4,'[1]2024'!$2:$2,0)),0)++IFERROR(INDEX('[1]2024'!$A:$Q,MATCH($C$3&amp;$D80,'[1]2024'!$B:$B,0),MATCH(K$4,'[1]2024'!$2:$2,0)),0)++IFERROR(INDEX('[1]2024'!$A:$Q,MATCH($D$3&amp;$D80,'[1]2024'!$B:$B,0),MATCH(K$4,'[1]2024'!$2:$2,0)),0)</f>
        <v>0</v>
      </c>
      <c r="L80" s="74">
        <f>IFERROR(INDEX('[1]2024'!$A:$Q,MATCH($A$3&amp;$D80,'[1]2024'!$B:$B,0),MATCH(L$4,'[1]2024'!$2:$2,0)),0)+IFERROR(INDEX('[1]2024'!$A:$Q,MATCH($B$3&amp;$D80,'[1]2024'!$B:$B,0),MATCH(L$4,'[1]2024'!$2:$2,0)),0)++IFERROR(INDEX('[1]2024'!$A:$Q,MATCH($C$3&amp;$D80,'[1]2024'!$B:$B,0),MATCH(L$4,'[1]2024'!$2:$2,0)),0)++IFERROR(INDEX('[1]2024'!$A:$Q,MATCH($D$3&amp;$D80,'[1]2024'!$B:$B,0),MATCH(L$4,'[1]2024'!$2:$2,0)),0)</f>
        <v>0</v>
      </c>
      <c r="M80" s="74">
        <f>IFERROR(INDEX('[1]2024'!$A:$Q,MATCH($A$3&amp;$D80,'[1]2024'!$B:$B,0),MATCH(M$4,'[1]2024'!$2:$2,0)),0)+IFERROR(INDEX('[1]2024'!$A:$Q,MATCH($B$3&amp;$D80,'[1]2024'!$B:$B,0),MATCH(M$4,'[1]2024'!$2:$2,0)),0)++IFERROR(INDEX('[1]2024'!$A:$Q,MATCH($C$3&amp;$D80,'[1]2024'!$B:$B,0),MATCH(M$4,'[1]2024'!$2:$2,0)),0)++IFERROR(INDEX('[1]2024'!$A:$Q,MATCH($D$3&amp;$D80,'[1]2024'!$B:$B,0),MATCH(M$4,'[1]2024'!$2:$2,0)),0)</f>
        <v>0</v>
      </c>
      <c r="N80" s="74">
        <f>IFERROR(INDEX('[1]2024'!$A:$Q,MATCH($A$3&amp;$D80,'[1]2024'!$B:$B,0),MATCH(N$4,'[1]2024'!$2:$2,0)),0)+IFERROR(INDEX('[1]2024'!$A:$Q,MATCH($B$3&amp;$D80,'[1]2024'!$B:$B,0),MATCH(N$4,'[1]2024'!$2:$2,0)),0)++IFERROR(INDEX('[1]2024'!$A:$Q,MATCH($C$3&amp;$D80,'[1]2024'!$B:$B,0),MATCH(N$4,'[1]2024'!$2:$2,0)),0)++IFERROR(INDEX('[1]2024'!$A:$Q,MATCH($D$3&amp;$D80,'[1]2024'!$B:$B,0),MATCH(N$4,'[1]2024'!$2:$2,0)),0)</f>
        <v>0</v>
      </c>
      <c r="O80" s="74">
        <f>IFERROR(INDEX('[1]2024'!$A:$Q,MATCH($A$3&amp;$D80,'[1]2024'!$B:$B,0),MATCH(O$4,'[1]2024'!$2:$2,0)),0)+IFERROR(INDEX('[1]2024'!$A:$Q,MATCH($B$3&amp;$D80,'[1]2024'!$B:$B,0),MATCH(O$4,'[1]2024'!$2:$2,0)),0)++IFERROR(INDEX('[1]2024'!$A:$Q,MATCH($C$3&amp;$D80,'[1]2024'!$B:$B,0),MATCH(O$4,'[1]2024'!$2:$2,0)),0)++IFERROR(INDEX('[1]2024'!$A:$Q,MATCH($D$3&amp;$D80,'[1]2024'!$B:$B,0),MATCH(O$4,'[1]2024'!$2:$2,0)),0)</f>
        <v>0</v>
      </c>
      <c r="P80" s="74">
        <f>IFERROR(INDEX('[1]2024'!$A:$Q,MATCH($A$3&amp;$D80,'[1]2024'!$B:$B,0),MATCH(P$4,'[1]2024'!$2:$2,0)),0)+IFERROR(INDEX('[1]2024'!$A:$Q,MATCH($B$3&amp;$D80,'[1]2024'!$B:$B,0),MATCH(P$4,'[1]2024'!$2:$2,0)),0)++IFERROR(INDEX('[1]2024'!$A:$Q,MATCH($C$3&amp;$D80,'[1]2024'!$B:$B,0),MATCH(P$4,'[1]2024'!$2:$2,0)),0)++IFERROR(INDEX('[1]2024'!$A:$Q,MATCH($D$3&amp;$D80,'[1]2024'!$B:$B,0),MATCH(P$4,'[1]2024'!$2:$2,0)),0)</f>
        <v>0</v>
      </c>
      <c r="Q80" s="74">
        <f>IFERROR(INDEX('[1]2024'!$A:$Q,MATCH($A$3&amp;$D80,'[1]2024'!$B:$B,0),MATCH(Q$4,'[1]2024'!$2:$2,0)),0)+IFERROR(INDEX('[1]2024'!$A:$Q,MATCH($B$3&amp;$D80,'[1]2024'!$B:$B,0),MATCH(Q$4,'[1]2024'!$2:$2,0)),0)++IFERROR(INDEX('[1]2024'!$A:$Q,MATCH($C$3&amp;$D80,'[1]2024'!$B:$B,0),MATCH(Q$4,'[1]2024'!$2:$2,0)),0)++IFERROR(INDEX('[1]2024'!$A:$Q,MATCH($D$3&amp;$D80,'[1]2024'!$B:$B,0),MATCH(Q$4,'[1]2024'!$2:$2,0)),0)</f>
        <v>0</v>
      </c>
      <c r="R80" s="74">
        <f>IFERROR(INDEX('[1]2024'!$A:$Q,MATCH($A$3&amp;$D80,'[1]2024'!$B:$B,0),MATCH(R$4,'[1]2024'!$2:$2,0)),0)+IFERROR(INDEX('[1]2024'!$A:$Q,MATCH($B$3&amp;$D80,'[1]2024'!$B:$B,0),MATCH(R$4,'[1]2024'!$2:$2,0)),0)++IFERROR(INDEX('[1]2024'!$A:$Q,MATCH($C$3&amp;$D80,'[1]2024'!$B:$B,0),MATCH(R$4,'[1]2024'!$2:$2,0)),0)++IFERROR(INDEX('[1]2024'!$A:$Q,MATCH($D$3&amp;$D80,'[1]2024'!$B:$B,0),MATCH(R$4,'[1]2024'!$2:$2,0)),0)</f>
        <v>0</v>
      </c>
      <c r="S80" s="74">
        <f>IFERROR(INDEX('[1]2024'!$A:$Q,MATCH($A$3&amp;$D80,'[1]2024'!$B:$B,0),MATCH(S$4,'[1]2024'!$2:$2,0)),0)+IFERROR(INDEX('[1]2024'!$A:$Q,MATCH($B$3&amp;$D80,'[1]2024'!$B:$B,0),MATCH(S$4,'[1]2024'!$2:$2,0)),0)++IFERROR(INDEX('[1]2024'!$A:$Q,MATCH($C$3&amp;$D80,'[1]2024'!$B:$B,0),MATCH(S$4,'[1]2024'!$2:$2,0)),0)++IFERROR(INDEX('[1]2024'!$A:$Q,MATCH($D$3&amp;$D80,'[1]2024'!$B:$B,0),MATCH(S$4,'[1]2024'!$2:$2,0)),0)</f>
        <v>0</v>
      </c>
      <c r="T80" s="75">
        <v>0</v>
      </c>
      <c r="U80" s="73">
        <f t="shared" ref="U80:U87" si="68">SUM(V80:AG80)</f>
        <v>0</v>
      </c>
      <c r="V80" s="174">
        <v>0</v>
      </c>
      <c r="W80" s="105">
        <v>0</v>
      </c>
      <c r="X80" s="105">
        <v>0</v>
      </c>
      <c r="Y80" s="105">
        <v>0</v>
      </c>
      <c r="Z80" s="105">
        <v>0</v>
      </c>
      <c r="AA80" s="105">
        <v>0</v>
      </c>
      <c r="AB80" s="105">
        <v>0</v>
      </c>
      <c r="AC80" s="105">
        <v>0</v>
      </c>
      <c r="AD80" s="105">
        <v>0</v>
      </c>
      <c r="AE80" s="105">
        <v>0</v>
      </c>
      <c r="AF80" s="105">
        <v>0</v>
      </c>
      <c r="AG80" s="175">
        <v>0</v>
      </c>
      <c r="AH80" s="73">
        <f t="shared" ref="AH80:AH87" si="69">SUM(AI80:AT80)</f>
        <v>0</v>
      </c>
      <c r="AI80" s="73"/>
      <c r="AJ80" s="73"/>
      <c r="AK80" s="73"/>
      <c r="AL80" s="73"/>
      <c r="AM80" s="73"/>
      <c r="AN80" s="73"/>
      <c r="AO80" s="73"/>
      <c r="AP80" s="73"/>
      <c r="AQ80" s="73"/>
      <c r="AR80" s="73"/>
      <c r="AS80" s="73"/>
      <c r="AT80" s="73"/>
      <c r="AU80" s="73">
        <f t="shared" si="58"/>
        <v>0</v>
      </c>
      <c r="AV80" s="73">
        <f t="shared" si="59"/>
        <v>0</v>
      </c>
      <c r="AW80" s="73">
        <f t="shared" si="60"/>
        <v>0</v>
      </c>
      <c r="AX80" s="73">
        <f t="shared" si="61"/>
        <v>0</v>
      </c>
      <c r="AY80" s="73">
        <f t="shared" ref="AY80:AY87" si="70">IF($BC80="O",1.05*$AH80,$AH80)</f>
        <v>0</v>
      </c>
      <c r="AZ80" s="73">
        <f t="shared" ref="AZ80:AZ87" si="71">IF($BC80="O",1.05*$AY80,$AY80)</f>
        <v>0</v>
      </c>
      <c r="BA80" s="73">
        <f t="shared" ref="BA80:BA87" si="72">IF($BC80="O",1.05*$AZ80,$AZ80)</f>
        <v>0</v>
      </c>
      <c r="BB80" s="91"/>
      <c r="BC80" s="69" t="s">
        <v>24</v>
      </c>
      <c r="BD80" s="160"/>
      <c r="BE80" s="74">
        <v>0</v>
      </c>
      <c r="BF80" s="74">
        <v>2800000</v>
      </c>
      <c r="BG80" s="74">
        <v>0</v>
      </c>
      <c r="BH80" s="162">
        <f t="shared" si="8"/>
        <v>0</v>
      </c>
    </row>
    <row r="81" spans="1:60" outlineLevel="1" x14ac:dyDescent="0.3">
      <c r="A81" s="71" t="s">
        <v>165</v>
      </c>
      <c r="B81" s="149" t="s">
        <v>163</v>
      </c>
      <c r="C81" s="149" t="s">
        <v>31</v>
      </c>
      <c r="D81" s="150">
        <v>5108120</v>
      </c>
      <c r="E81" s="150" t="s">
        <v>164</v>
      </c>
      <c r="F81" s="173">
        <v>0</v>
      </c>
      <c r="G81" s="73">
        <f t="shared" si="67"/>
        <v>0</v>
      </c>
      <c r="H81" s="74">
        <f>IFERROR(INDEX('[1]2024'!$A:$Q,MATCH($A$3&amp;$D81,'[1]2024'!$B:$B,0),MATCH(H$4,'[1]2024'!$2:$2,0)),0)+IFERROR(INDEX('[1]2024'!$A:$Q,MATCH($B$3&amp;$D81,'[1]2024'!$B:$B,0),MATCH(H$4,'[1]2024'!$2:$2,0)),0)++IFERROR(INDEX('[1]2024'!$A:$Q,MATCH($C$3&amp;$D81,'[1]2024'!$B:$B,0),MATCH(H$4,'[1]2024'!$2:$2,0)),0)++IFERROR(INDEX('[1]2024'!$A:$Q,MATCH($D$3&amp;$D81,'[1]2024'!$B:$B,0),MATCH(H$4,'[1]2024'!$2:$2,0)),0)</f>
        <v>0</v>
      </c>
      <c r="I81" s="74">
        <f>IFERROR(INDEX('[1]2024'!$A:$Q,MATCH($A$3&amp;$D81,'[1]2024'!$B:$B,0),MATCH(I$4,'[1]2024'!$2:$2,0)),0)+IFERROR(INDEX('[1]2024'!$A:$Q,MATCH($B$3&amp;$D81,'[1]2024'!$B:$B,0),MATCH(I$4,'[1]2024'!$2:$2,0)),0)++IFERROR(INDEX('[1]2024'!$A:$Q,MATCH($C$3&amp;$D81,'[1]2024'!$B:$B,0),MATCH(I$4,'[1]2024'!$2:$2,0)),0)++IFERROR(INDEX('[1]2024'!$A:$Q,MATCH($D$3&amp;$D81,'[1]2024'!$B:$B,0),MATCH(I$4,'[1]2024'!$2:$2,0)),0)</f>
        <v>0</v>
      </c>
      <c r="J81" s="74">
        <f>IFERROR(INDEX('[1]2024'!$A:$Q,MATCH($A$3&amp;$D81,'[1]2024'!$B:$B,0),MATCH(J$4,'[1]2024'!$2:$2,0)),0)+IFERROR(INDEX('[1]2024'!$A:$Q,MATCH($B$3&amp;$D81,'[1]2024'!$B:$B,0),MATCH(J$4,'[1]2024'!$2:$2,0)),0)++IFERROR(INDEX('[1]2024'!$A:$Q,MATCH($C$3&amp;$D81,'[1]2024'!$B:$B,0),MATCH(J$4,'[1]2024'!$2:$2,0)),0)++IFERROR(INDEX('[1]2024'!$A:$Q,MATCH($D$3&amp;$D81,'[1]2024'!$B:$B,0),MATCH(J$4,'[1]2024'!$2:$2,0)),0)</f>
        <v>0</v>
      </c>
      <c r="K81" s="74">
        <f>IFERROR(INDEX('[1]2024'!$A:$Q,MATCH($A$3&amp;$D81,'[1]2024'!$B:$B,0),MATCH(K$4,'[1]2024'!$2:$2,0)),0)+IFERROR(INDEX('[1]2024'!$A:$Q,MATCH($B$3&amp;$D81,'[1]2024'!$B:$B,0),MATCH(K$4,'[1]2024'!$2:$2,0)),0)++IFERROR(INDEX('[1]2024'!$A:$Q,MATCH($C$3&amp;$D81,'[1]2024'!$B:$B,0),MATCH(K$4,'[1]2024'!$2:$2,0)),0)++IFERROR(INDEX('[1]2024'!$A:$Q,MATCH($D$3&amp;$D81,'[1]2024'!$B:$B,0),MATCH(K$4,'[1]2024'!$2:$2,0)),0)</f>
        <v>0</v>
      </c>
      <c r="L81" s="74">
        <f>IFERROR(INDEX('[1]2024'!$A:$Q,MATCH($A$3&amp;$D81,'[1]2024'!$B:$B,0),MATCH(L$4,'[1]2024'!$2:$2,0)),0)+IFERROR(INDEX('[1]2024'!$A:$Q,MATCH($B$3&amp;$D81,'[1]2024'!$B:$B,0),MATCH(L$4,'[1]2024'!$2:$2,0)),0)++IFERROR(INDEX('[1]2024'!$A:$Q,MATCH($C$3&amp;$D81,'[1]2024'!$B:$B,0),MATCH(L$4,'[1]2024'!$2:$2,0)),0)++IFERROR(INDEX('[1]2024'!$A:$Q,MATCH($D$3&amp;$D81,'[1]2024'!$B:$B,0),MATCH(L$4,'[1]2024'!$2:$2,0)),0)</f>
        <v>0</v>
      </c>
      <c r="M81" s="74">
        <f>IFERROR(INDEX('[1]2024'!$A:$Q,MATCH($A$3&amp;$D81,'[1]2024'!$B:$B,0),MATCH(M$4,'[1]2024'!$2:$2,0)),0)+IFERROR(INDEX('[1]2024'!$A:$Q,MATCH($B$3&amp;$D81,'[1]2024'!$B:$B,0),MATCH(M$4,'[1]2024'!$2:$2,0)),0)++IFERROR(INDEX('[1]2024'!$A:$Q,MATCH($C$3&amp;$D81,'[1]2024'!$B:$B,0),MATCH(M$4,'[1]2024'!$2:$2,0)),0)++IFERROR(INDEX('[1]2024'!$A:$Q,MATCH($D$3&amp;$D81,'[1]2024'!$B:$B,0),MATCH(M$4,'[1]2024'!$2:$2,0)),0)</f>
        <v>0</v>
      </c>
      <c r="N81" s="74">
        <f>IFERROR(INDEX('[1]2024'!$A:$Q,MATCH($A$3&amp;$D81,'[1]2024'!$B:$B,0),MATCH(N$4,'[1]2024'!$2:$2,0)),0)+IFERROR(INDEX('[1]2024'!$A:$Q,MATCH($B$3&amp;$D81,'[1]2024'!$B:$B,0),MATCH(N$4,'[1]2024'!$2:$2,0)),0)++IFERROR(INDEX('[1]2024'!$A:$Q,MATCH($C$3&amp;$D81,'[1]2024'!$B:$B,0),MATCH(N$4,'[1]2024'!$2:$2,0)),0)++IFERROR(INDEX('[1]2024'!$A:$Q,MATCH($D$3&amp;$D81,'[1]2024'!$B:$B,0),MATCH(N$4,'[1]2024'!$2:$2,0)),0)</f>
        <v>0</v>
      </c>
      <c r="O81" s="74">
        <f>IFERROR(INDEX('[1]2024'!$A:$Q,MATCH($A$3&amp;$D81,'[1]2024'!$B:$B,0),MATCH(O$4,'[1]2024'!$2:$2,0)),0)+IFERROR(INDEX('[1]2024'!$A:$Q,MATCH($B$3&amp;$D81,'[1]2024'!$B:$B,0),MATCH(O$4,'[1]2024'!$2:$2,0)),0)++IFERROR(INDEX('[1]2024'!$A:$Q,MATCH($C$3&amp;$D81,'[1]2024'!$B:$B,0),MATCH(O$4,'[1]2024'!$2:$2,0)),0)++IFERROR(INDEX('[1]2024'!$A:$Q,MATCH($D$3&amp;$D81,'[1]2024'!$B:$B,0),MATCH(O$4,'[1]2024'!$2:$2,0)),0)</f>
        <v>0</v>
      </c>
      <c r="P81" s="74">
        <f>IFERROR(INDEX('[1]2024'!$A:$Q,MATCH($A$3&amp;$D81,'[1]2024'!$B:$B,0),MATCH(P$4,'[1]2024'!$2:$2,0)),0)+IFERROR(INDEX('[1]2024'!$A:$Q,MATCH($B$3&amp;$D81,'[1]2024'!$B:$B,0),MATCH(P$4,'[1]2024'!$2:$2,0)),0)++IFERROR(INDEX('[1]2024'!$A:$Q,MATCH($C$3&amp;$D81,'[1]2024'!$B:$B,0),MATCH(P$4,'[1]2024'!$2:$2,0)),0)++IFERROR(INDEX('[1]2024'!$A:$Q,MATCH($D$3&amp;$D81,'[1]2024'!$B:$B,0),MATCH(P$4,'[1]2024'!$2:$2,0)),0)</f>
        <v>0</v>
      </c>
      <c r="Q81" s="74">
        <f>IFERROR(INDEX('[1]2024'!$A:$Q,MATCH($A$3&amp;$D81,'[1]2024'!$B:$B,0),MATCH(Q$4,'[1]2024'!$2:$2,0)),0)+IFERROR(INDEX('[1]2024'!$A:$Q,MATCH($B$3&amp;$D81,'[1]2024'!$B:$B,0),MATCH(Q$4,'[1]2024'!$2:$2,0)),0)++IFERROR(INDEX('[1]2024'!$A:$Q,MATCH($C$3&amp;$D81,'[1]2024'!$B:$B,0),MATCH(Q$4,'[1]2024'!$2:$2,0)),0)++IFERROR(INDEX('[1]2024'!$A:$Q,MATCH($D$3&amp;$D81,'[1]2024'!$B:$B,0),MATCH(Q$4,'[1]2024'!$2:$2,0)),0)</f>
        <v>0</v>
      </c>
      <c r="R81" s="74">
        <f>IFERROR(INDEX('[1]2024'!$A:$Q,MATCH($A$3&amp;$D81,'[1]2024'!$B:$B,0),MATCH(R$4,'[1]2024'!$2:$2,0)),0)+IFERROR(INDEX('[1]2024'!$A:$Q,MATCH($B$3&amp;$D81,'[1]2024'!$B:$B,0),MATCH(R$4,'[1]2024'!$2:$2,0)),0)++IFERROR(INDEX('[1]2024'!$A:$Q,MATCH($C$3&amp;$D81,'[1]2024'!$B:$B,0),MATCH(R$4,'[1]2024'!$2:$2,0)),0)++IFERROR(INDEX('[1]2024'!$A:$Q,MATCH($D$3&amp;$D81,'[1]2024'!$B:$B,0),MATCH(R$4,'[1]2024'!$2:$2,0)),0)</f>
        <v>0</v>
      </c>
      <c r="S81" s="74">
        <f>IFERROR(INDEX('[1]2024'!$A:$Q,MATCH($A$3&amp;$D81,'[1]2024'!$B:$B,0),MATCH(S$4,'[1]2024'!$2:$2,0)),0)+IFERROR(INDEX('[1]2024'!$A:$Q,MATCH($B$3&amp;$D81,'[1]2024'!$B:$B,0),MATCH(S$4,'[1]2024'!$2:$2,0)),0)++IFERROR(INDEX('[1]2024'!$A:$Q,MATCH($C$3&amp;$D81,'[1]2024'!$B:$B,0),MATCH(S$4,'[1]2024'!$2:$2,0)),0)++IFERROR(INDEX('[1]2024'!$A:$Q,MATCH($D$3&amp;$D81,'[1]2024'!$B:$B,0),MATCH(S$4,'[1]2024'!$2:$2,0)),0)</f>
        <v>0</v>
      </c>
      <c r="T81" s="75">
        <v>0</v>
      </c>
      <c r="U81" s="73">
        <f t="shared" si="68"/>
        <v>0</v>
      </c>
      <c r="V81" s="174">
        <v>0</v>
      </c>
      <c r="W81" s="105">
        <v>0</v>
      </c>
      <c r="X81" s="105">
        <v>0</v>
      </c>
      <c r="Y81" s="105">
        <v>0</v>
      </c>
      <c r="Z81" s="105">
        <v>0</v>
      </c>
      <c r="AA81" s="105">
        <v>0</v>
      </c>
      <c r="AB81" s="105">
        <v>0</v>
      </c>
      <c r="AC81" s="105">
        <v>0</v>
      </c>
      <c r="AD81" s="105">
        <v>0</v>
      </c>
      <c r="AE81" s="105">
        <v>0</v>
      </c>
      <c r="AF81" s="105">
        <v>0</v>
      </c>
      <c r="AG81" s="175">
        <v>0</v>
      </c>
      <c r="AH81" s="73">
        <f t="shared" si="69"/>
        <v>0</v>
      </c>
      <c r="AI81" s="73"/>
      <c r="AJ81" s="73"/>
      <c r="AK81" s="73"/>
      <c r="AL81" s="73"/>
      <c r="AM81" s="73"/>
      <c r="AN81" s="73"/>
      <c r="AO81" s="73"/>
      <c r="AP81" s="73"/>
      <c r="AQ81" s="73"/>
      <c r="AR81" s="73"/>
      <c r="AS81" s="73"/>
      <c r="AT81" s="73"/>
      <c r="AU81" s="73">
        <f t="shared" si="58"/>
        <v>0</v>
      </c>
      <c r="AV81" s="73">
        <f t="shared" si="59"/>
        <v>0</v>
      </c>
      <c r="AW81" s="73">
        <f t="shared" si="60"/>
        <v>0</v>
      </c>
      <c r="AX81" s="73">
        <f t="shared" si="61"/>
        <v>0</v>
      </c>
      <c r="AY81" s="73">
        <f t="shared" si="70"/>
        <v>0</v>
      </c>
      <c r="AZ81" s="73">
        <f t="shared" si="71"/>
        <v>0</v>
      </c>
      <c r="BA81" s="73">
        <f t="shared" si="72"/>
        <v>0</v>
      </c>
      <c r="BB81" s="91"/>
      <c r="BC81" s="69" t="s">
        <v>24</v>
      </c>
      <c r="BD81" s="160"/>
      <c r="BE81" s="74">
        <v>0</v>
      </c>
      <c r="BF81" s="74">
        <v>0</v>
      </c>
      <c r="BG81" s="74">
        <v>0</v>
      </c>
      <c r="BH81" s="162">
        <f t="shared" si="8"/>
        <v>0</v>
      </c>
    </row>
    <row r="82" spans="1:60" outlineLevel="1" x14ac:dyDescent="0.3">
      <c r="A82" s="71" t="s">
        <v>166</v>
      </c>
      <c r="B82" s="149" t="s">
        <v>163</v>
      </c>
      <c r="C82" s="149" t="s">
        <v>31</v>
      </c>
      <c r="D82" s="150">
        <v>5108130</v>
      </c>
      <c r="E82" s="150" t="s">
        <v>164</v>
      </c>
      <c r="F82" s="173">
        <v>0</v>
      </c>
      <c r="G82" s="73">
        <f t="shared" si="67"/>
        <v>0</v>
      </c>
      <c r="H82" s="74">
        <f>IFERROR(INDEX('[1]2024'!$A:$Q,MATCH($A$3&amp;$D82,'[1]2024'!$B:$B,0),MATCH(H$4,'[1]2024'!$2:$2,0)),0)+IFERROR(INDEX('[1]2024'!$A:$Q,MATCH($B$3&amp;$D82,'[1]2024'!$B:$B,0),MATCH(H$4,'[1]2024'!$2:$2,0)),0)++IFERROR(INDEX('[1]2024'!$A:$Q,MATCH($C$3&amp;$D82,'[1]2024'!$B:$B,0),MATCH(H$4,'[1]2024'!$2:$2,0)),0)++IFERROR(INDEX('[1]2024'!$A:$Q,MATCH($D$3&amp;$D82,'[1]2024'!$B:$B,0),MATCH(H$4,'[1]2024'!$2:$2,0)),0)</f>
        <v>0</v>
      </c>
      <c r="I82" s="74">
        <f>IFERROR(INDEX('[1]2024'!$A:$Q,MATCH($A$3&amp;$D82,'[1]2024'!$B:$B,0),MATCH(I$4,'[1]2024'!$2:$2,0)),0)+IFERROR(INDEX('[1]2024'!$A:$Q,MATCH($B$3&amp;$D82,'[1]2024'!$B:$B,0),MATCH(I$4,'[1]2024'!$2:$2,0)),0)++IFERROR(INDEX('[1]2024'!$A:$Q,MATCH($C$3&amp;$D82,'[1]2024'!$B:$B,0),MATCH(I$4,'[1]2024'!$2:$2,0)),0)++IFERROR(INDEX('[1]2024'!$A:$Q,MATCH($D$3&amp;$D82,'[1]2024'!$B:$B,0),MATCH(I$4,'[1]2024'!$2:$2,0)),0)</f>
        <v>0</v>
      </c>
      <c r="J82" s="74">
        <f>IFERROR(INDEX('[1]2024'!$A:$Q,MATCH($A$3&amp;$D82,'[1]2024'!$B:$B,0),MATCH(J$4,'[1]2024'!$2:$2,0)),0)+IFERROR(INDEX('[1]2024'!$A:$Q,MATCH($B$3&amp;$D82,'[1]2024'!$B:$B,0),MATCH(J$4,'[1]2024'!$2:$2,0)),0)++IFERROR(INDEX('[1]2024'!$A:$Q,MATCH($C$3&amp;$D82,'[1]2024'!$B:$B,0),MATCH(J$4,'[1]2024'!$2:$2,0)),0)++IFERROR(INDEX('[1]2024'!$A:$Q,MATCH($D$3&amp;$D82,'[1]2024'!$B:$B,0),MATCH(J$4,'[1]2024'!$2:$2,0)),0)</f>
        <v>0</v>
      </c>
      <c r="K82" s="74">
        <f>IFERROR(INDEX('[1]2024'!$A:$Q,MATCH($A$3&amp;$D82,'[1]2024'!$B:$B,0),MATCH(K$4,'[1]2024'!$2:$2,0)),0)+IFERROR(INDEX('[1]2024'!$A:$Q,MATCH($B$3&amp;$D82,'[1]2024'!$B:$B,0),MATCH(K$4,'[1]2024'!$2:$2,0)),0)++IFERROR(INDEX('[1]2024'!$A:$Q,MATCH($C$3&amp;$D82,'[1]2024'!$B:$B,0),MATCH(K$4,'[1]2024'!$2:$2,0)),0)++IFERROR(INDEX('[1]2024'!$A:$Q,MATCH($D$3&amp;$D82,'[1]2024'!$B:$B,0),MATCH(K$4,'[1]2024'!$2:$2,0)),0)</f>
        <v>0</v>
      </c>
      <c r="L82" s="74">
        <f>IFERROR(INDEX('[1]2024'!$A:$Q,MATCH($A$3&amp;$D82,'[1]2024'!$B:$B,0),MATCH(L$4,'[1]2024'!$2:$2,0)),0)+IFERROR(INDEX('[1]2024'!$A:$Q,MATCH($B$3&amp;$D82,'[1]2024'!$B:$B,0),MATCH(L$4,'[1]2024'!$2:$2,0)),0)++IFERROR(INDEX('[1]2024'!$A:$Q,MATCH($C$3&amp;$D82,'[1]2024'!$B:$B,0),MATCH(L$4,'[1]2024'!$2:$2,0)),0)++IFERROR(INDEX('[1]2024'!$A:$Q,MATCH($D$3&amp;$D82,'[1]2024'!$B:$B,0),MATCH(L$4,'[1]2024'!$2:$2,0)),0)</f>
        <v>0</v>
      </c>
      <c r="M82" s="74">
        <f>IFERROR(INDEX('[1]2024'!$A:$Q,MATCH($A$3&amp;$D82,'[1]2024'!$B:$B,0),MATCH(M$4,'[1]2024'!$2:$2,0)),0)+IFERROR(INDEX('[1]2024'!$A:$Q,MATCH($B$3&amp;$D82,'[1]2024'!$B:$B,0),MATCH(M$4,'[1]2024'!$2:$2,0)),0)++IFERROR(INDEX('[1]2024'!$A:$Q,MATCH($C$3&amp;$D82,'[1]2024'!$B:$B,0),MATCH(M$4,'[1]2024'!$2:$2,0)),0)++IFERROR(INDEX('[1]2024'!$A:$Q,MATCH($D$3&amp;$D82,'[1]2024'!$B:$B,0),MATCH(M$4,'[1]2024'!$2:$2,0)),0)</f>
        <v>0</v>
      </c>
      <c r="N82" s="74">
        <f>IFERROR(INDEX('[1]2024'!$A:$Q,MATCH($A$3&amp;$D82,'[1]2024'!$B:$B,0),MATCH(N$4,'[1]2024'!$2:$2,0)),0)+IFERROR(INDEX('[1]2024'!$A:$Q,MATCH($B$3&amp;$D82,'[1]2024'!$B:$B,0),MATCH(N$4,'[1]2024'!$2:$2,0)),0)++IFERROR(INDEX('[1]2024'!$A:$Q,MATCH($C$3&amp;$D82,'[1]2024'!$B:$B,0),MATCH(N$4,'[1]2024'!$2:$2,0)),0)++IFERROR(INDEX('[1]2024'!$A:$Q,MATCH($D$3&amp;$D82,'[1]2024'!$B:$B,0),MATCH(N$4,'[1]2024'!$2:$2,0)),0)</f>
        <v>0</v>
      </c>
      <c r="O82" s="74">
        <f>IFERROR(INDEX('[1]2024'!$A:$Q,MATCH($A$3&amp;$D82,'[1]2024'!$B:$B,0),MATCH(O$4,'[1]2024'!$2:$2,0)),0)+IFERROR(INDEX('[1]2024'!$A:$Q,MATCH($B$3&amp;$D82,'[1]2024'!$B:$B,0),MATCH(O$4,'[1]2024'!$2:$2,0)),0)++IFERROR(INDEX('[1]2024'!$A:$Q,MATCH($C$3&amp;$D82,'[1]2024'!$B:$B,0),MATCH(O$4,'[1]2024'!$2:$2,0)),0)++IFERROR(INDEX('[1]2024'!$A:$Q,MATCH($D$3&amp;$D82,'[1]2024'!$B:$B,0),MATCH(O$4,'[1]2024'!$2:$2,0)),0)</f>
        <v>0</v>
      </c>
      <c r="P82" s="74">
        <f>IFERROR(INDEX('[1]2024'!$A:$Q,MATCH($A$3&amp;$D82,'[1]2024'!$B:$B,0),MATCH(P$4,'[1]2024'!$2:$2,0)),0)+IFERROR(INDEX('[1]2024'!$A:$Q,MATCH($B$3&amp;$D82,'[1]2024'!$B:$B,0),MATCH(P$4,'[1]2024'!$2:$2,0)),0)++IFERROR(INDEX('[1]2024'!$A:$Q,MATCH($C$3&amp;$D82,'[1]2024'!$B:$B,0),MATCH(P$4,'[1]2024'!$2:$2,0)),0)++IFERROR(INDEX('[1]2024'!$A:$Q,MATCH($D$3&amp;$D82,'[1]2024'!$B:$B,0),MATCH(P$4,'[1]2024'!$2:$2,0)),0)</f>
        <v>0</v>
      </c>
      <c r="Q82" s="74">
        <f>IFERROR(INDEX('[1]2024'!$A:$Q,MATCH($A$3&amp;$D82,'[1]2024'!$B:$B,0),MATCH(Q$4,'[1]2024'!$2:$2,0)),0)+IFERROR(INDEX('[1]2024'!$A:$Q,MATCH($B$3&amp;$D82,'[1]2024'!$B:$B,0),MATCH(Q$4,'[1]2024'!$2:$2,0)),0)++IFERROR(INDEX('[1]2024'!$A:$Q,MATCH($C$3&amp;$D82,'[1]2024'!$B:$B,0),MATCH(Q$4,'[1]2024'!$2:$2,0)),0)++IFERROR(INDEX('[1]2024'!$A:$Q,MATCH($D$3&amp;$D82,'[1]2024'!$B:$B,0),MATCH(Q$4,'[1]2024'!$2:$2,0)),0)</f>
        <v>0</v>
      </c>
      <c r="R82" s="74">
        <f>IFERROR(INDEX('[1]2024'!$A:$Q,MATCH($A$3&amp;$D82,'[1]2024'!$B:$B,0),MATCH(R$4,'[1]2024'!$2:$2,0)),0)+IFERROR(INDEX('[1]2024'!$A:$Q,MATCH($B$3&amp;$D82,'[1]2024'!$B:$B,0),MATCH(R$4,'[1]2024'!$2:$2,0)),0)++IFERROR(INDEX('[1]2024'!$A:$Q,MATCH($C$3&amp;$D82,'[1]2024'!$B:$B,0),MATCH(R$4,'[1]2024'!$2:$2,0)),0)++IFERROR(INDEX('[1]2024'!$A:$Q,MATCH($D$3&amp;$D82,'[1]2024'!$B:$B,0),MATCH(R$4,'[1]2024'!$2:$2,0)),0)</f>
        <v>0</v>
      </c>
      <c r="S82" s="74">
        <f>IFERROR(INDEX('[1]2024'!$A:$Q,MATCH($A$3&amp;$D82,'[1]2024'!$B:$B,0),MATCH(S$4,'[1]2024'!$2:$2,0)),0)+IFERROR(INDEX('[1]2024'!$A:$Q,MATCH($B$3&amp;$D82,'[1]2024'!$B:$B,0),MATCH(S$4,'[1]2024'!$2:$2,0)),0)++IFERROR(INDEX('[1]2024'!$A:$Q,MATCH($C$3&amp;$D82,'[1]2024'!$B:$B,0),MATCH(S$4,'[1]2024'!$2:$2,0)),0)++IFERROR(INDEX('[1]2024'!$A:$Q,MATCH($D$3&amp;$D82,'[1]2024'!$B:$B,0),MATCH(S$4,'[1]2024'!$2:$2,0)),0)</f>
        <v>0</v>
      </c>
      <c r="T82" s="75">
        <v>0</v>
      </c>
      <c r="U82" s="73">
        <f t="shared" si="68"/>
        <v>0</v>
      </c>
      <c r="V82" s="174">
        <v>0</v>
      </c>
      <c r="W82" s="105">
        <v>0</v>
      </c>
      <c r="X82" s="105">
        <v>0</v>
      </c>
      <c r="Y82" s="105">
        <v>0</v>
      </c>
      <c r="Z82" s="105">
        <v>0</v>
      </c>
      <c r="AA82" s="105">
        <v>0</v>
      </c>
      <c r="AB82" s="105">
        <v>0</v>
      </c>
      <c r="AC82" s="105">
        <v>0</v>
      </c>
      <c r="AD82" s="105">
        <v>0</v>
      </c>
      <c r="AE82" s="105">
        <v>0</v>
      </c>
      <c r="AF82" s="105">
        <v>0</v>
      </c>
      <c r="AG82" s="175">
        <v>0</v>
      </c>
      <c r="AH82" s="73">
        <f t="shared" si="69"/>
        <v>0</v>
      </c>
      <c r="AI82" s="73"/>
      <c r="AJ82" s="73"/>
      <c r="AK82" s="73"/>
      <c r="AL82" s="73"/>
      <c r="AM82" s="73"/>
      <c r="AN82" s="73"/>
      <c r="AO82" s="73"/>
      <c r="AP82" s="73"/>
      <c r="AQ82" s="73"/>
      <c r="AR82" s="73"/>
      <c r="AS82" s="73"/>
      <c r="AT82" s="73"/>
      <c r="AU82" s="73">
        <f t="shared" si="58"/>
        <v>0</v>
      </c>
      <c r="AV82" s="73">
        <f t="shared" si="59"/>
        <v>0</v>
      </c>
      <c r="AW82" s="73">
        <f t="shared" si="60"/>
        <v>0</v>
      </c>
      <c r="AX82" s="73">
        <f t="shared" si="61"/>
        <v>0</v>
      </c>
      <c r="AY82" s="73">
        <f t="shared" si="70"/>
        <v>0</v>
      </c>
      <c r="AZ82" s="73">
        <f t="shared" si="71"/>
        <v>0</v>
      </c>
      <c r="BA82" s="73">
        <f t="shared" si="72"/>
        <v>0</v>
      </c>
      <c r="BB82" s="91"/>
      <c r="BC82" s="69" t="s">
        <v>24</v>
      </c>
      <c r="BD82" s="160"/>
      <c r="BE82" s="74">
        <v>0</v>
      </c>
      <c r="BF82" s="74">
        <v>0</v>
      </c>
      <c r="BG82" s="74">
        <v>0</v>
      </c>
      <c r="BH82" s="162">
        <f t="shared" si="8"/>
        <v>0</v>
      </c>
    </row>
    <row r="83" spans="1:60" outlineLevel="1" x14ac:dyDescent="0.3">
      <c r="A83" s="71" t="s">
        <v>167</v>
      </c>
      <c r="B83" s="149" t="s">
        <v>163</v>
      </c>
      <c r="C83" s="149" t="s">
        <v>31</v>
      </c>
      <c r="D83" s="150">
        <v>5108140</v>
      </c>
      <c r="E83" s="150" t="s">
        <v>164</v>
      </c>
      <c r="F83" s="173">
        <v>0</v>
      </c>
      <c r="G83" s="73">
        <f t="shared" si="67"/>
        <v>0</v>
      </c>
      <c r="H83" s="74">
        <f>IFERROR(INDEX('[1]2024'!$A:$Q,MATCH($A$3&amp;$D83,'[1]2024'!$B:$B,0),MATCH(H$4,'[1]2024'!$2:$2,0)),0)+IFERROR(INDEX('[1]2024'!$A:$Q,MATCH($B$3&amp;$D83,'[1]2024'!$B:$B,0),MATCH(H$4,'[1]2024'!$2:$2,0)),0)++IFERROR(INDEX('[1]2024'!$A:$Q,MATCH($C$3&amp;$D83,'[1]2024'!$B:$B,0),MATCH(H$4,'[1]2024'!$2:$2,0)),0)++IFERROR(INDEX('[1]2024'!$A:$Q,MATCH($D$3&amp;$D83,'[1]2024'!$B:$B,0),MATCH(H$4,'[1]2024'!$2:$2,0)),0)</f>
        <v>0</v>
      </c>
      <c r="I83" s="74">
        <f>IFERROR(INDEX('[1]2024'!$A:$Q,MATCH($A$3&amp;$D83,'[1]2024'!$B:$B,0),MATCH(I$4,'[1]2024'!$2:$2,0)),0)+IFERROR(INDEX('[1]2024'!$A:$Q,MATCH($B$3&amp;$D83,'[1]2024'!$B:$B,0),MATCH(I$4,'[1]2024'!$2:$2,0)),0)++IFERROR(INDEX('[1]2024'!$A:$Q,MATCH($C$3&amp;$D83,'[1]2024'!$B:$B,0),MATCH(I$4,'[1]2024'!$2:$2,0)),0)++IFERROR(INDEX('[1]2024'!$A:$Q,MATCH($D$3&amp;$D83,'[1]2024'!$B:$B,0),MATCH(I$4,'[1]2024'!$2:$2,0)),0)</f>
        <v>0</v>
      </c>
      <c r="J83" s="74">
        <f>IFERROR(INDEX('[1]2024'!$A:$Q,MATCH($A$3&amp;$D83,'[1]2024'!$B:$B,0),MATCH(J$4,'[1]2024'!$2:$2,0)),0)+IFERROR(INDEX('[1]2024'!$A:$Q,MATCH($B$3&amp;$D83,'[1]2024'!$B:$B,0),MATCH(J$4,'[1]2024'!$2:$2,0)),0)++IFERROR(INDEX('[1]2024'!$A:$Q,MATCH($C$3&amp;$D83,'[1]2024'!$B:$B,0),MATCH(J$4,'[1]2024'!$2:$2,0)),0)++IFERROR(INDEX('[1]2024'!$A:$Q,MATCH($D$3&amp;$D83,'[1]2024'!$B:$B,0),MATCH(J$4,'[1]2024'!$2:$2,0)),0)</f>
        <v>0</v>
      </c>
      <c r="K83" s="74">
        <f>IFERROR(INDEX('[1]2024'!$A:$Q,MATCH($A$3&amp;$D83,'[1]2024'!$B:$B,0),MATCH(K$4,'[1]2024'!$2:$2,0)),0)+IFERROR(INDEX('[1]2024'!$A:$Q,MATCH($B$3&amp;$D83,'[1]2024'!$B:$B,0),MATCH(K$4,'[1]2024'!$2:$2,0)),0)++IFERROR(INDEX('[1]2024'!$A:$Q,MATCH($C$3&amp;$D83,'[1]2024'!$B:$B,0),MATCH(K$4,'[1]2024'!$2:$2,0)),0)++IFERROR(INDEX('[1]2024'!$A:$Q,MATCH($D$3&amp;$D83,'[1]2024'!$B:$B,0),MATCH(K$4,'[1]2024'!$2:$2,0)),0)</f>
        <v>0</v>
      </c>
      <c r="L83" s="74">
        <f>IFERROR(INDEX('[1]2024'!$A:$Q,MATCH($A$3&amp;$D83,'[1]2024'!$B:$B,0),MATCH(L$4,'[1]2024'!$2:$2,0)),0)+IFERROR(INDEX('[1]2024'!$A:$Q,MATCH($B$3&amp;$D83,'[1]2024'!$B:$B,0),MATCH(L$4,'[1]2024'!$2:$2,0)),0)++IFERROR(INDEX('[1]2024'!$A:$Q,MATCH($C$3&amp;$D83,'[1]2024'!$B:$B,0),MATCH(L$4,'[1]2024'!$2:$2,0)),0)++IFERROR(INDEX('[1]2024'!$A:$Q,MATCH($D$3&amp;$D83,'[1]2024'!$B:$B,0),MATCH(L$4,'[1]2024'!$2:$2,0)),0)</f>
        <v>0</v>
      </c>
      <c r="M83" s="74">
        <f>IFERROR(INDEX('[1]2024'!$A:$Q,MATCH($A$3&amp;$D83,'[1]2024'!$B:$B,0),MATCH(M$4,'[1]2024'!$2:$2,0)),0)+IFERROR(INDEX('[1]2024'!$A:$Q,MATCH($B$3&amp;$D83,'[1]2024'!$B:$B,0),MATCH(M$4,'[1]2024'!$2:$2,0)),0)++IFERROR(INDEX('[1]2024'!$A:$Q,MATCH($C$3&amp;$D83,'[1]2024'!$B:$B,0),MATCH(M$4,'[1]2024'!$2:$2,0)),0)++IFERROR(INDEX('[1]2024'!$A:$Q,MATCH($D$3&amp;$D83,'[1]2024'!$B:$B,0),MATCH(M$4,'[1]2024'!$2:$2,0)),0)</f>
        <v>0</v>
      </c>
      <c r="N83" s="74">
        <f>IFERROR(INDEX('[1]2024'!$A:$Q,MATCH($A$3&amp;$D83,'[1]2024'!$B:$B,0),MATCH(N$4,'[1]2024'!$2:$2,0)),0)+IFERROR(INDEX('[1]2024'!$A:$Q,MATCH($B$3&amp;$D83,'[1]2024'!$B:$B,0),MATCH(N$4,'[1]2024'!$2:$2,0)),0)++IFERROR(INDEX('[1]2024'!$A:$Q,MATCH($C$3&amp;$D83,'[1]2024'!$B:$B,0),MATCH(N$4,'[1]2024'!$2:$2,0)),0)++IFERROR(INDEX('[1]2024'!$A:$Q,MATCH($D$3&amp;$D83,'[1]2024'!$B:$B,0),MATCH(N$4,'[1]2024'!$2:$2,0)),0)</f>
        <v>0</v>
      </c>
      <c r="O83" s="74">
        <f>IFERROR(INDEX('[1]2024'!$A:$Q,MATCH($A$3&amp;$D83,'[1]2024'!$B:$B,0),MATCH(O$4,'[1]2024'!$2:$2,0)),0)+IFERROR(INDEX('[1]2024'!$A:$Q,MATCH($B$3&amp;$D83,'[1]2024'!$B:$B,0),MATCH(O$4,'[1]2024'!$2:$2,0)),0)++IFERROR(INDEX('[1]2024'!$A:$Q,MATCH($C$3&amp;$D83,'[1]2024'!$B:$B,0),MATCH(O$4,'[1]2024'!$2:$2,0)),0)++IFERROR(INDEX('[1]2024'!$A:$Q,MATCH($D$3&amp;$D83,'[1]2024'!$B:$B,0),MATCH(O$4,'[1]2024'!$2:$2,0)),0)</f>
        <v>0</v>
      </c>
      <c r="P83" s="74">
        <f>IFERROR(INDEX('[1]2024'!$A:$Q,MATCH($A$3&amp;$D83,'[1]2024'!$B:$B,0),MATCH(P$4,'[1]2024'!$2:$2,0)),0)+IFERROR(INDEX('[1]2024'!$A:$Q,MATCH($B$3&amp;$D83,'[1]2024'!$B:$B,0),MATCH(P$4,'[1]2024'!$2:$2,0)),0)++IFERROR(INDEX('[1]2024'!$A:$Q,MATCH($C$3&amp;$D83,'[1]2024'!$B:$B,0),MATCH(P$4,'[1]2024'!$2:$2,0)),0)++IFERROR(INDEX('[1]2024'!$A:$Q,MATCH($D$3&amp;$D83,'[1]2024'!$B:$B,0),MATCH(P$4,'[1]2024'!$2:$2,0)),0)</f>
        <v>0</v>
      </c>
      <c r="Q83" s="74">
        <f>IFERROR(INDEX('[1]2024'!$A:$Q,MATCH($A$3&amp;$D83,'[1]2024'!$B:$B,0),MATCH(Q$4,'[1]2024'!$2:$2,0)),0)+IFERROR(INDEX('[1]2024'!$A:$Q,MATCH($B$3&amp;$D83,'[1]2024'!$B:$B,0),MATCH(Q$4,'[1]2024'!$2:$2,0)),0)++IFERROR(INDEX('[1]2024'!$A:$Q,MATCH($C$3&amp;$D83,'[1]2024'!$B:$B,0),MATCH(Q$4,'[1]2024'!$2:$2,0)),0)++IFERROR(INDEX('[1]2024'!$A:$Q,MATCH($D$3&amp;$D83,'[1]2024'!$B:$B,0),MATCH(Q$4,'[1]2024'!$2:$2,0)),0)</f>
        <v>0</v>
      </c>
      <c r="R83" s="74">
        <f>IFERROR(INDEX('[1]2024'!$A:$Q,MATCH($A$3&amp;$D83,'[1]2024'!$B:$B,0),MATCH(R$4,'[1]2024'!$2:$2,0)),0)+IFERROR(INDEX('[1]2024'!$A:$Q,MATCH($B$3&amp;$D83,'[1]2024'!$B:$B,0),MATCH(R$4,'[1]2024'!$2:$2,0)),0)++IFERROR(INDEX('[1]2024'!$A:$Q,MATCH($C$3&amp;$D83,'[1]2024'!$B:$B,0),MATCH(R$4,'[1]2024'!$2:$2,0)),0)++IFERROR(INDEX('[1]2024'!$A:$Q,MATCH($D$3&amp;$D83,'[1]2024'!$B:$B,0),MATCH(R$4,'[1]2024'!$2:$2,0)),0)</f>
        <v>0</v>
      </c>
      <c r="S83" s="74">
        <f>IFERROR(INDEX('[1]2024'!$A:$Q,MATCH($A$3&amp;$D83,'[1]2024'!$B:$B,0),MATCH(S$4,'[1]2024'!$2:$2,0)),0)+IFERROR(INDEX('[1]2024'!$A:$Q,MATCH($B$3&amp;$D83,'[1]2024'!$B:$B,0),MATCH(S$4,'[1]2024'!$2:$2,0)),0)++IFERROR(INDEX('[1]2024'!$A:$Q,MATCH($C$3&amp;$D83,'[1]2024'!$B:$B,0),MATCH(S$4,'[1]2024'!$2:$2,0)),0)++IFERROR(INDEX('[1]2024'!$A:$Q,MATCH($D$3&amp;$D83,'[1]2024'!$B:$B,0),MATCH(S$4,'[1]2024'!$2:$2,0)),0)</f>
        <v>0</v>
      </c>
      <c r="T83" s="75">
        <v>0</v>
      </c>
      <c r="U83" s="73">
        <f t="shared" si="68"/>
        <v>0</v>
      </c>
      <c r="V83" s="174">
        <v>0</v>
      </c>
      <c r="W83" s="105">
        <v>0</v>
      </c>
      <c r="X83" s="105">
        <v>0</v>
      </c>
      <c r="Y83" s="105">
        <v>0</v>
      </c>
      <c r="Z83" s="105">
        <v>0</v>
      </c>
      <c r="AA83" s="105">
        <v>0</v>
      </c>
      <c r="AB83" s="105">
        <v>0</v>
      </c>
      <c r="AC83" s="105">
        <v>0</v>
      </c>
      <c r="AD83" s="105">
        <v>0</v>
      </c>
      <c r="AE83" s="105">
        <v>0</v>
      </c>
      <c r="AF83" s="105">
        <v>0</v>
      </c>
      <c r="AG83" s="175">
        <v>0</v>
      </c>
      <c r="AH83" s="73">
        <f t="shared" si="69"/>
        <v>0</v>
      </c>
      <c r="AI83" s="73"/>
      <c r="AJ83" s="73"/>
      <c r="AK83" s="73"/>
      <c r="AL83" s="73"/>
      <c r="AM83" s="73"/>
      <c r="AN83" s="73"/>
      <c r="AO83" s="73"/>
      <c r="AP83" s="73"/>
      <c r="AQ83" s="73"/>
      <c r="AR83" s="73"/>
      <c r="AS83" s="73"/>
      <c r="AT83" s="73"/>
      <c r="AU83" s="73">
        <f t="shared" si="58"/>
        <v>0</v>
      </c>
      <c r="AV83" s="73">
        <f t="shared" si="59"/>
        <v>0</v>
      </c>
      <c r="AW83" s="73">
        <f t="shared" si="60"/>
        <v>0</v>
      </c>
      <c r="AX83" s="73">
        <f t="shared" si="61"/>
        <v>0</v>
      </c>
      <c r="AY83" s="73">
        <f t="shared" si="70"/>
        <v>0</v>
      </c>
      <c r="AZ83" s="73">
        <f t="shared" si="71"/>
        <v>0</v>
      </c>
      <c r="BA83" s="73">
        <f t="shared" si="72"/>
        <v>0</v>
      </c>
      <c r="BB83" s="91"/>
      <c r="BC83" s="69" t="s">
        <v>24</v>
      </c>
      <c r="BD83" s="160"/>
      <c r="BE83" s="74">
        <v>0</v>
      </c>
      <c r="BF83" s="74">
        <v>0</v>
      </c>
      <c r="BG83" s="74">
        <v>0</v>
      </c>
      <c r="BH83" s="162">
        <f t="shared" si="8"/>
        <v>0</v>
      </c>
    </row>
    <row r="84" spans="1:60" outlineLevel="1" x14ac:dyDescent="0.3">
      <c r="A84" s="71" t="s">
        <v>168</v>
      </c>
      <c r="B84" s="149" t="s">
        <v>169</v>
      </c>
      <c r="C84" s="149" t="s">
        <v>31</v>
      </c>
      <c r="D84" s="150">
        <v>5108150</v>
      </c>
      <c r="E84" s="150" t="s">
        <v>170</v>
      </c>
      <c r="F84" s="173">
        <v>0</v>
      </c>
      <c r="G84" s="73">
        <f t="shared" si="67"/>
        <v>0</v>
      </c>
      <c r="H84" s="74">
        <f>IFERROR(INDEX('[1]2024'!$A:$Q,MATCH($A$3&amp;$D84,'[1]2024'!$B:$B,0),MATCH(H$4,'[1]2024'!$2:$2,0)),0)+IFERROR(INDEX('[1]2024'!$A:$Q,MATCH($B$3&amp;$D84,'[1]2024'!$B:$B,0),MATCH(H$4,'[1]2024'!$2:$2,0)),0)++IFERROR(INDEX('[1]2024'!$A:$Q,MATCH($C$3&amp;$D84,'[1]2024'!$B:$B,0),MATCH(H$4,'[1]2024'!$2:$2,0)),0)++IFERROR(INDEX('[1]2024'!$A:$Q,MATCH($D$3&amp;$D84,'[1]2024'!$B:$B,0),MATCH(H$4,'[1]2024'!$2:$2,0)),0)</f>
        <v>0</v>
      </c>
      <c r="I84" s="74">
        <f>IFERROR(INDEX('[1]2024'!$A:$Q,MATCH($A$3&amp;$D84,'[1]2024'!$B:$B,0),MATCH(I$4,'[1]2024'!$2:$2,0)),0)+IFERROR(INDEX('[1]2024'!$A:$Q,MATCH($B$3&amp;$D84,'[1]2024'!$B:$B,0),MATCH(I$4,'[1]2024'!$2:$2,0)),0)++IFERROR(INDEX('[1]2024'!$A:$Q,MATCH($C$3&amp;$D84,'[1]2024'!$B:$B,0),MATCH(I$4,'[1]2024'!$2:$2,0)),0)++IFERROR(INDEX('[1]2024'!$A:$Q,MATCH($D$3&amp;$D84,'[1]2024'!$B:$B,0),MATCH(I$4,'[1]2024'!$2:$2,0)),0)</f>
        <v>0</v>
      </c>
      <c r="J84" s="74">
        <f>IFERROR(INDEX('[1]2024'!$A:$Q,MATCH($A$3&amp;$D84,'[1]2024'!$B:$B,0),MATCH(J$4,'[1]2024'!$2:$2,0)),0)+IFERROR(INDEX('[1]2024'!$A:$Q,MATCH($B$3&amp;$D84,'[1]2024'!$B:$B,0),MATCH(J$4,'[1]2024'!$2:$2,0)),0)++IFERROR(INDEX('[1]2024'!$A:$Q,MATCH($C$3&amp;$D84,'[1]2024'!$B:$B,0),MATCH(J$4,'[1]2024'!$2:$2,0)),0)++IFERROR(INDEX('[1]2024'!$A:$Q,MATCH($D$3&amp;$D84,'[1]2024'!$B:$B,0),MATCH(J$4,'[1]2024'!$2:$2,0)),0)</f>
        <v>0</v>
      </c>
      <c r="K84" s="74">
        <f>IFERROR(INDEX('[1]2024'!$A:$Q,MATCH($A$3&amp;$D84,'[1]2024'!$B:$B,0),MATCH(K$4,'[1]2024'!$2:$2,0)),0)+IFERROR(INDEX('[1]2024'!$A:$Q,MATCH($B$3&amp;$D84,'[1]2024'!$B:$B,0),MATCH(K$4,'[1]2024'!$2:$2,0)),0)++IFERROR(INDEX('[1]2024'!$A:$Q,MATCH($C$3&amp;$D84,'[1]2024'!$B:$B,0),MATCH(K$4,'[1]2024'!$2:$2,0)),0)++IFERROR(INDEX('[1]2024'!$A:$Q,MATCH($D$3&amp;$D84,'[1]2024'!$B:$B,0),MATCH(K$4,'[1]2024'!$2:$2,0)),0)</f>
        <v>0</v>
      </c>
      <c r="L84" s="74">
        <f>IFERROR(INDEX('[1]2024'!$A:$Q,MATCH($A$3&amp;$D84,'[1]2024'!$B:$B,0),MATCH(L$4,'[1]2024'!$2:$2,0)),0)+IFERROR(INDEX('[1]2024'!$A:$Q,MATCH($B$3&amp;$D84,'[1]2024'!$B:$B,0),MATCH(L$4,'[1]2024'!$2:$2,0)),0)++IFERROR(INDEX('[1]2024'!$A:$Q,MATCH($C$3&amp;$D84,'[1]2024'!$B:$B,0),MATCH(L$4,'[1]2024'!$2:$2,0)),0)++IFERROR(INDEX('[1]2024'!$A:$Q,MATCH($D$3&amp;$D84,'[1]2024'!$B:$B,0),MATCH(L$4,'[1]2024'!$2:$2,0)),0)</f>
        <v>0</v>
      </c>
      <c r="M84" s="74">
        <f>IFERROR(INDEX('[1]2024'!$A:$Q,MATCH($A$3&amp;$D84,'[1]2024'!$B:$B,0),MATCH(M$4,'[1]2024'!$2:$2,0)),0)+IFERROR(INDEX('[1]2024'!$A:$Q,MATCH($B$3&amp;$D84,'[1]2024'!$B:$B,0),MATCH(M$4,'[1]2024'!$2:$2,0)),0)++IFERROR(INDEX('[1]2024'!$A:$Q,MATCH($C$3&amp;$D84,'[1]2024'!$B:$B,0),MATCH(M$4,'[1]2024'!$2:$2,0)),0)++IFERROR(INDEX('[1]2024'!$A:$Q,MATCH($D$3&amp;$D84,'[1]2024'!$B:$B,0),MATCH(M$4,'[1]2024'!$2:$2,0)),0)</f>
        <v>0</v>
      </c>
      <c r="N84" s="74">
        <f>IFERROR(INDEX('[1]2024'!$A:$Q,MATCH($A$3&amp;$D84,'[1]2024'!$B:$B,0),MATCH(N$4,'[1]2024'!$2:$2,0)),0)+IFERROR(INDEX('[1]2024'!$A:$Q,MATCH($B$3&amp;$D84,'[1]2024'!$B:$B,0),MATCH(N$4,'[1]2024'!$2:$2,0)),0)++IFERROR(INDEX('[1]2024'!$A:$Q,MATCH($C$3&amp;$D84,'[1]2024'!$B:$B,0),MATCH(N$4,'[1]2024'!$2:$2,0)),0)++IFERROR(INDEX('[1]2024'!$A:$Q,MATCH($D$3&amp;$D84,'[1]2024'!$B:$B,0),MATCH(N$4,'[1]2024'!$2:$2,0)),0)</f>
        <v>0</v>
      </c>
      <c r="O84" s="74">
        <f>IFERROR(INDEX('[1]2024'!$A:$Q,MATCH($A$3&amp;$D84,'[1]2024'!$B:$B,0),MATCH(O$4,'[1]2024'!$2:$2,0)),0)+IFERROR(INDEX('[1]2024'!$A:$Q,MATCH($B$3&amp;$D84,'[1]2024'!$B:$B,0),MATCH(O$4,'[1]2024'!$2:$2,0)),0)++IFERROR(INDEX('[1]2024'!$A:$Q,MATCH($C$3&amp;$D84,'[1]2024'!$B:$B,0),MATCH(O$4,'[1]2024'!$2:$2,0)),0)++IFERROR(INDEX('[1]2024'!$A:$Q,MATCH($D$3&amp;$D84,'[1]2024'!$B:$B,0),MATCH(O$4,'[1]2024'!$2:$2,0)),0)</f>
        <v>0</v>
      </c>
      <c r="P84" s="74">
        <f>IFERROR(INDEX('[1]2024'!$A:$Q,MATCH($A$3&amp;$D84,'[1]2024'!$B:$B,0),MATCH(P$4,'[1]2024'!$2:$2,0)),0)+IFERROR(INDEX('[1]2024'!$A:$Q,MATCH($B$3&amp;$D84,'[1]2024'!$B:$B,0),MATCH(P$4,'[1]2024'!$2:$2,0)),0)++IFERROR(INDEX('[1]2024'!$A:$Q,MATCH($C$3&amp;$D84,'[1]2024'!$B:$B,0),MATCH(P$4,'[1]2024'!$2:$2,0)),0)++IFERROR(INDEX('[1]2024'!$A:$Q,MATCH($D$3&amp;$D84,'[1]2024'!$B:$B,0),MATCH(P$4,'[1]2024'!$2:$2,0)),0)</f>
        <v>0</v>
      </c>
      <c r="Q84" s="74">
        <f>IFERROR(INDEX('[1]2024'!$A:$Q,MATCH($A$3&amp;$D84,'[1]2024'!$B:$B,0),MATCH(Q$4,'[1]2024'!$2:$2,0)),0)+IFERROR(INDEX('[1]2024'!$A:$Q,MATCH($B$3&amp;$D84,'[1]2024'!$B:$B,0),MATCH(Q$4,'[1]2024'!$2:$2,0)),0)++IFERROR(INDEX('[1]2024'!$A:$Q,MATCH($C$3&amp;$D84,'[1]2024'!$B:$B,0),MATCH(Q$4,'[1]2024'!$2:$2,0)),0)++IFERROR(INDEX('[1]2024'!$A:$Q,MATCH($D$3&amp;$D84,'[1]2024'!$B:$B,0),MATCH(Q$4,'[1]2024'!$2:$2,0)),0)</f>
        <v>0</v>
      </c>
      <c r="R84" s="74">
        <f>IFERROR(INDEX('[1]2024'!$A:$Q,MATCH($A$3&amp;$D84,'[1]2024'!$B:$B,0),MATCH(R$4,'[1]2024'!$2:$2,0)),0)+IFERROR(INDEX('[1]2024'!$A:$Q,MATCH($B$3&amp;$D84,'[1]2024'!$B:$B,0),MATCH(R$4,'[1]2024'!$2:$2,0)),0)++IFERROR(INDEX('[1]2024'!$A:$Q,MATCH($C$3&amp;$D84,'[1]2024'!$B:$B,0),MATCH(R$4,'[1]2024'!$2:$2,0)),0)++IFERROR(INDEX('[1]2024'!$A:$Q,MATCH($D$3&amp;$D84,'[1]2024'!$B:$B,0),MATCH(R$4,'[1]2024'!$2:$2,0)),0)</f>
        <v>0</v>
      </c>
      <c r="S84" s="74">
        <f>IFERROR(INDEX('[1]2024'!$A:$Q,MATCH($A$3&amp;$D84,'[1]2024'!$B:$B,0),MATCH(S$4,'[1]2024'!$2:$2,0)),0)+IFERROR(INDEX('[1]2024'!$A:$Q,MATCH($B$3&amp;$D84,'[1]2024'!$B:$B,0),MATCH(S$4,'[1]2024'!$2:$2,0)),0)++IFERROR(INDEX('[1]2024'!$A:$Q,MATCH($C$3&amp;$D84,'[1]2024'!$B:$B,0),MATCH(S$4,'[1]2024'!$2:$2,0)),0)++IFERROR(INDEX('[1]2024'!$A:$Q,MATCH($D$3&amp;$D84,'[1]2024'!$B:$B,0),MATCH(S$4,'[1]2024'!$2:$2,0)),0)</f>
        <v>0</v>
      </c>
      <c r="T84" s="75">
        <v>0</v>
      </c>
      <c r="U84" s="73">
        <f t="shared" si="68"/>
        <v>0</v>
      </c>
      <c r="V84" s="174">
        <v>0</v>
      </c>
      <c r="W84" s="105">
        <v>0</v>
      </c>
      <c r="X84" s="105">
        <v>0</v>
      </c>
      <c r="Y84" s="105">
        <v>0</v>
      </c>
      <c r="Z84" s="105">
        <v>0</v>
      </c>
      <c r="AA84" s="105">
        <v>0</v>
      </c>
      <c r="AB84" s="105">
        <v>0</v>
      </c>
      <c r="AC84" s="105">
        <v>0</v>
      </c>
      <c r="AD84" s="105">
        <v>0</v>
      </c>
      <c r="AE84" s="105">
        <v>0</v>
      </c>
      <c r="AF84" s="105">
        <v>0</v>
      </c>
      <c r="AG84" s="175">
        <v>0</v>
      </c>
      <c r="AH84" s="73">
        <f t="shared" si="69"/>
        <v>0</v>
      </c>
      <c r="AI84" s="73"/>
      <c r="AJ84" s="73"/>
      <c r="AK84" s="73"/>
      <c r="AL84" s="73"/>
      <c r="AM84" s="73"/>
      <c r="AN84" s="73"/>
      <c r="AO84" s="73"/>
      <c r="AP84" s="73"/>
      <c r="AQ84" s="73"/>
      <c r="AR84" s="73"/>
      <c r="AS84" s="73"/>
      <c r="AT84" s="73"/>
      <c r="AU84" s="73">
        <f t="shared" si="58"/>
        <v>0</v>
      </c>
      <c r="AV84" s="73">
        <f t="shared" si="59"/>
        <v>0</v>
      </c>
      <c r="AW84" s="73">
        <f t="shared" si="60"/>
        <v>0</v>
      </c>
      <c r="AX84" s="73">
        <f t="shared" si="61"/>
        <v>0</v>
      </c>
      <c r="AY84" s="73">
        <f t="shared" si="70"/>
        <v>0</v>
      </c>
      <c r="AZ84" s="73">
        <f t="shared" si="71"/>
        <v>0</v>
      </c>
      <c r="BA84" s="73">
        <f t="shared" si="72"/>
        <v>0</v>
      </c>
      <c r="BB84" s="91"/>
      <c r="BC84" s="69" t="s">
        <v>24</v>
      </c>
      <c r="BD84" s="160"/>
      <c r="BE84" s="74">
        <v>0</v>
      </c>
      <c r="BF84" s="74">
        <v>0</v>
      </c>
      <c r="BG84" s="74">
        <v>0</v>
      </c>
      <c r="BH84" s="162">
        <f t="shared" si="8"/>
        <v>0</v>
      </c>
    </row>
    <row r="85" spans="1:60" outlineLevel="1" x14ac:dyDescent="0.3">
      <c r="A85" s="71" t="s">
        <v>171</v>
      </c>
      <c r="B85" s="149" t="s">
        <v>163</v>
      </c>
      <c r="C85" s="149" t="s">
        <v>31</v>
      </c>
      <c r="D85" s="150">
        <v>5108160</v>
      </c>
      <c r="E85" s="150" t="s">
        <v>164</v>
      </c>
      <c r="F85" s="173">
        <v>0</v>
      </c>
      <c r="G85" s="73">
        <f t="shared" si="67"/>
        <v>0</v>
      </c>
      <c r="H85" s="74">
        <f>IFERROR(INDEX('[1]2024'!$A:$Q,MATCH($A$3&amp;$D85,'[1]2024'!$B:$B,0),MATCH(H$4,'[1]2024'!$2:$2,0)),0)+IFERROR(INDEX('[1]2024'!$A:$Q,MATCH($B$3&amp;$D85,'[1]2024'!$B:$B,0),MATCH(H$4,'[1]2024'!$2:$2,0)),0)++IFERROR(INDEX('[1]2024'!$A:$Q,MATCH($C$3&amp;$D85,'[1]2024'!$B:$B,0),MATCH(H$4,'[1]2024'!$2:$2,0)),0)++IFERROR(INDEX('[1]2024'!$A:$Q,MATCH($D$3&amp;$D85,'[1]2024'!$B:$B,0),MATCH(H$4,'[1]2024'!$2:$2,0)),0)</f>
        <v>0</v>
      </c>
      <c r="I85" s="74">
        <f>IFERROR(INDEX('[1]2024'!$A:$Q,MATCH($A$3&amp;$D85,'[1]2024'!$B:$B,0),MATCH(I$4,'[1]2024'!$2:$2,0)),0)+IFERROR(INDEX('[1]2024'!$A:$Q,MATCH($B$3&amp;$D85,'[1]2024'!$B:$B,0),MATCH(I$4,'[1]2024'!$2:$2,0)),0)++IFERROR(INDEX('[1]2024'!$A:$Q,MATCH($C$3&amp;$D85,'[1]2024'!$B:$B,0),MATCH(I$4,'[1]2024'!$2:$2,0)),0)++IFERROR(INDEX('[1]2024'!$A:$Q,MATCH($D$3&amp;$D85,'[1]2024'!$B:$B,0),MATCH(I$4,'[1]2024'!$2:$2,0)),0)</f>
        <v>0</v>
      </c>
      <c r="J85" s="74">
        <f>IFERROR(INDEX('[1]2024'!$A:$Q,MATCH($A$3&amp;$D85,'[1]2024'!$B:$B,0),MATCH(J$4,'[1]2024'!$2:$2,0)),0)+IFERROR(INDEX('[1]2024'!$A:$Q,MATCH($B$3&amp;$D85,'[1]2024'!$B:$B,0),MATCH(J$4,'[1]2024'!$2:$2,0)),0)++IFERROR(INDEX('[1]2024'!$A:$Q,MATCH($C$3&amp;$D85,'[1]2024'!$B:$B,0),MATCH(J$4,'[1]2024'!$2:$2,0)),0)++IFERROR(INDEX('[1]2024'!$A:$Q,MATCH($D$3&amp;$D85,'[1]2024'!$B:$B,0),MATCH(J$4,'[1]2024'!$2:$2,0)),0)</f>
        <v>0</v>
      </c>
      <c r="K85" s="74">
        <f>IFERROR(INDEX('[1]2024'!$A:$Q,MATCH($A$3&amp;$D85,'[1]2024'!$B:$B,0),MATCH(K$4,'[1]2024'!$2:$2,0)),0)+IFERROR(INDEX('[1]2024'!$A:$Q,MATCH($B$3&amp;$D85,'[1]2024'!$B:$B,0),MATCH(K$4,'[1]2024'!$2:$2,0)),0)++IFERROR(INDEX('[1]2024'!$A:$Q,MATCH($C$3&amp;$D85,'[1]2024'!$B:$B,0),MATCH(K$4,'[1]2024'!$2:$2,0)),0)++IFERROR(INDEX('[1]2024'!$A:$Q,MATCH($D$3&amp;$D85,'[1]2024'!$B:$B,0),MATCH(K$4,'[1]2024'!$2:$2,0)),0)</f>
        <v>0</v>
      </c>
      <c r="L85" s="74">
        <f>IFERROR(INDEX('[1]2024'!$A:$Q,MATCH($A$3&amp;$D85,'[1]2024'!$B:$B,0),MATCH(L$4,'[1]2024'!$2:$2,0)),0)+IFERROR(INDEX('[1]2024'!$A:$Q,MATCH($B$3&amp;$D85,'[1]2024'!$B:$B,0),MATCH(L$4,'[1]2024'!$2:$2,0)),0)++IFERROR(INDEX('[1]2024'!$A:$Q,MATCH($C$3&amp;$D85,'[1]2024'!$B:$B,0),MATCH(L$4,'[1]2024'!$2:$2,0)),0)++IFERROR(INDEX('[1]2024'!$A:$Q,MATCH($D$3&amp;$D85,'[1]2024'!$B:$B,0),MATCH(L$4,'[1]2024'!$2:$2,0)),0)</f>
        <v>0</v>
      </c>
      <c r="M85" s="74">
        <f>IFERROR(INDEX('[1]2024'!$A:$Q,MATCH($A$3&amp;$D85,'[1]2024'!$B:$B,0),MATCH(M$4,'[1]2024'!$2:$2,0)),0)+IFERROR(INDEX('[1]2024'!$A:$Q,MATCH($B$3&amp;$D85,'[1]2024'!$B:$B,0),MATCH(M$4,'[1]2024'!$2:$2,0)),0)++IFERROR(INDEX('[1]2024'!$A:$Q,MATCH($C$3&amp;$D85,'[1]2024'!$B:$B,0),MATCH(M$4,'[1]2024'!$2:$2,0)),0)++IFERROR(INDEX('[1]2024'!$A:$Q,MATCH($D$3&amp;$D85,'[1]2024'!$B:$B,0),MATCH(M$4,'[1]2024'!$2:$2,0)),0)</f>
        <v>0</v>
      </c>
      <c r="N85" s="74">
        <f>IFERROR(INDEX('[1]2024'!$A:$Q,MATCH($A$3&amp;$D85,'[1]2024'!$B:$B,0),MATCH(N$4,'[1]2024'!$2:$2,0)),0)+IFERROR(INDEX('[1]2024'!$A:$Q,MATCH($B$3&amp;$D85,'[1]2024'!$B:$B,0),MATCH(N$4,'[1]2024'!$2:$2,0)),0)++IFERROR(INDEX('[1]2024'!$A:$Q,MATCH($C$3&amp;$D85,'[1]2024'!$B:$B,0),MATCH(N$4,'[1]2024'!$2:$2,0)),0)++IFERROR(INDEX('[1]2024'!$A:$Q,MATCH($D$3&amp;$D85,'[1]2024'!$B:$B,0),MATCH(N$4,'[1]2024'!$2:$2,0)),0)</f>
        <v>0</v>
      </c>
      <c r="O85" s="74">
        <f>IFERROR(INDEX('[1]2024'!$A:$Q,MATCH($A$3&amp;$D85,'[1]2024'!$B:$B,0),MATCH(O$4,'[1]2024'!$2:$2,0)),0)+IFERROR(INDEX('[1]2024'!$A:$Q,MATCH($B$3&amp;$D85,'[1]2024'!$B:$B,0),MATCH(O$4,'[1]2024'!$2:$2,0)),0)++IFERROR(INDEX('[1]2024'!$A:$Q,MATCH($C$3&amp;$D85,'[1]2024'!$B:$B,0),MATCH(O$4,'[1]2024'!$2:$2,0)),0)++IFERROR(INDEX('[1]2024'!$A:$Q,MATCH($D$3&amp;$D85,'[1]2024'!$B:$B,0),MATCH(O$4,'[1]2024'!$2:$2,0)),0)</f>
        <v>0</v>
      </c>
      <c r="P85" s="74">
        <f>IFERROR(INDEX('[1]2024'!$A:$Q,MATCH($A$3&amp;$D85,'[1]2024'!$B:$B,0),MATCH(P$4,'[1]2024'!$2:$2,0)),0)+IFERROR(INDEX('[1]2024'!$A:$Q,MATCH($B$3&amp;$D85,'[1]2024'!$B:$B,0),MATCH(P$4,'[1]2024'!$2:$2,0)),0)++IFERROR(INDEX('[1]2024'!$A:$Q,MATCH($C$3&amp;$D85,'[1]2024'!$B:$B,0),MATCH(P$4,'[1]2024'!$2:$2,0)),0)++IFERROR(INDEX('[1]2024'!$A:$Q,MATCH($D$3&amp;$D85,'[1]2024'!$B:$B,0),MATCH(P$4,'[1]2024'!$2:$2,0)),0)</f>
        <v>0</v>
      </c>
      <c r="Q85" s="74">
        <f>IFERROR(INDEX('[1]2024'!$A:$Q,MATCH($A$3&amp;$D85,'[1]2024'!$B:$B,0),MATCH(Q$4,'[1]2024'!$2:$2,0)),0)+IFERROR(INDEX('[1]2024'!$A:$Q,MATCH($B$3&amp;$D85,'[1]2024'!$B:$B,0),MATCH(Q$4,'[1]2024'!$2:$2,0)),0)++IFERROR(INDEX('[1]2024'!$A:$Q,MATCH($C$3&amp;$D85,'[1]2024'!$B:$B,0),MATCH(Q$4,'[1]2024'!$2:$2,0)),0)++IFERROR(INDEX('[1]2024'!$A:$Q,MATCH($D$3&amp;$D85,'[1]2024'!$B:$B,0),MATCH(Q$4,'[1]2024'!$2:$2,0)),0)</f>
        <v>0</v>
      </c>
      <c r="R85" s="74">
        <f>IFERROR(INDEX('[1]2024'!$A:$Q,MATCH($A$3&amp;$D85,'[1]2024'!$B:$B,0),MATCH(R$4,'[1]2024'!$2:$2,0)),0)+IFERROR(INDEX('[1]2024'!$A:$Q,MATCH($B$3&amp;$D85,'[1]2024'!$B:$B,0),MATCH(R$4,'[1]2024'!$2:$2,0)),0)++IFERROR(INDEX('[1]2024'!$A:$Q,MATCH($C$3&amp;$D85,'[1]2024'!$B:$B,0),MATCH(R$4,'[1]2024'!$2:$2,0)),0)++IFERROR(INDEX('[1]2024'!$A:$Q,MATCH($D$3&amp;$D85,'[1]2024'!$B:$B,0),MATCH(R$4,'[1]2024'!$2:$2,0)),0)</f>
        <v>0</v>
      </c>
      <c r="S85" s="74">
        <f>IFERROR(INDEX('[1]2024'!$A:$Q,MATCH($A$3&amp;$D85,'[1]2024'!$B:$B,0),MATCH(S$4,'[1]2024'!$2:$2,0)),0)+IFERROR(INDEX('[1]2024'!$A:$Q,MATCH($B$3&amp;$D85,'[1]2024'!$B:$B,0),MATCH(S$4,'[1]2024'!$2:$2,0)),0)++IFERROR(INDEX('[1]2024'!$A:$Q,MATCH($C$3&amp;$D85,'[1]2024'!$B:$B,0),MATCH(S$4,'[1]2024'!$2:$2,0)),0)++IFERROR(INDEX('[1]2024'!$A:$Q,MATCH($D$3&amp;$D85,'[1]2024'!$B:$B,0),MATCH(S$4,'[1]2024'!$2:$2,0)),0)</f>
        <v>0</v>
      </c>
      <c r="T85" s="75">
        <v>0</v>
      </c>
      <c r="U85" s="73">
        <f t="shared" si="68"/>
        <v>0</v>
      </c>
      <c r="V85" s="174">
        <v>0</v>
      </c>
      <c r="W85" s="105">
        <v>0</v>
      </c>
      <c r="X85" s="105">
        <v>0</v>
      </c>
      <c r="Y85" s="105">
        <v>0</v>
      </c>
      <c r="Z85" s="105">
        <v>0</v>
      </c>
      <c r="AA85" s="105">
        <v>0</v>
      </c>
      <c r="AB85" s="105">
        <v>0</v>
      </c>
      <c r="AC85" s="105">
        <v>0</v>
      </c>
      <c r="AD85" s="105">
        <v>0</v>
      </c>
      <c r="AE85" s="105">
        <v>0</v>
      </c>
      <c r="AF85" s="105">
        <v>0</v>
      </c>
      <c r="AG85" s="175">
        <v>0</v>
      </c>
      <c r="AH85" s="73">
        <f t="shared" si="69"/>
        <v>0</v>
      </c>
      <c r="AI85" s="73"/>
      <c r="AJ85" s="73"/>
      <c r="AK85" s="73"/>
      <c r="AL85" s="73"/>
      <c r="AM85" s="73"/>
      <c r="AN85" s="73"/>
      <c r="AO85" s="73"/>
      <c r="AP85" s="73"/>
      <c r="AQ85" s="73"/>
      <c r="AR85" s="73"/>
      <c r="AS85" s="73"/>
      <c r="AT85" s="73"/>
      <c r="AU85" s="73">
        <f t="shared" si="58"/>
        <v>0</v>
      </c>
      <c r="AV85" s="73">
        <f t="shared" si="59"/>
        <v>0</v>
      </c>
      <c r="AW85" s="73">
        <f t="shared" si="60"/>
        <v>0</v>
      </c>
      <c r="AX85" s="73">
        <f t="shared" si="61"/>
        <v>0</v>
      </c>
      <c r="AY85" s="73">
        <f t="shared" si="70"/>
        <v>0</v>
      </c>
      <c r="AZ85" s="73">
        <f t="shared" si="71"/>
        <v>0</v>
      </c>
      <c r="BA85" s="73">
        <f t="shared" si="72"/>
        <v>0</v>
      </c>
      <c r="BB85" s="91"/>
      <c r="BC85" s="69" t="s">
        <v>24</v>
      </c>
      <c r="BD85" s="160"/>
      <c r="BE85" s="74">
        <v>0</v>
      </c>
      <c r="BF85" s="74">
        <v>0</v>
      </c>
      <c r="BG85" s="74">
        <v>0</v>
      </c>
      <c r="BH85" s="162">
        <f t="shared" si="8"/>
        <v>0</v>
      </c>
    </row>
    <row r="86" spans="1:60" outlineLevel="1" x14ac:dyDescent="0.3">
      <c r="A86" s="71" t="s">
        <v>172</v>
      </c>
      <c r="B86" s="149" t="s">
        <v>172</v>
      </c>
      <c r="C86" s="149" t="s">
        <v>31</v>
      </c>
      <c r="D86" s="150">
        <v>5108161</v>
      </c>
      <c r="E86" s="150" t="s">
        <v>173</v>
      </c>
      <c r="F86" s="173">
        <v>9588000</v>
      </c>
      <c r="G86" s="73">
        <f t="shared" si="67"/>
        <v>7251000</v>
      </c>
      <c r="H86" s="74">
        <f>IFERROR(INDEX('[1]2024'!$A:$Q,MATCH($A$3&amp;$D86,'[1]2024'!$B:$B,0),MATCH(H$4,'[1]2024'!$2:$2,0)),0)+IFERROR(INDEX('[1]2024'!$A:$Q,MATCH($B$3&amp;$D86,'[1]2024'!$B:$B,0),MATCH(H$4,'[1]2024'!$2:$2,0)),0)++IFERROR(INDEX('[1]2024'!$A:$Q,MATCH($C$3&amp;$D86,'[1]2024'!$B:$B,0),MATCH(H$4,'[1]2024'!$2:$2,0)),0)++IFERROR(INDEX('[1]2024'!$A:$Q,MATCH($D$3&amp;$D86,'[1]2024'!$B:$B,0),MATCH(H$4,'[1]2024'!$2:$2,0)),0)</f>
        <v>799000</v>
      </c>
      <c r="I86" s="74">
        <f>IFERROR(INDEX('[1]2024'!$A:$Q,MATCH($A$3&amp;$D86,'[1]2024'!$B:$B,0),MATCH(I$4,'[1]2024'!$2:$2,0)),0)+IFERROR(INDEX('[1]2024'!$A:$Q,MATCH($B$3&amp;$D86,'[1]2024'!$B:$B,0),MATCH(I$4,'[1]2024'!$2:$2,0)),0)++IFERROR(INDEX('[1]2024'!$A:$Q,MATCH($C$3&amp;$D86,'[1]2024'!$B:$B,0),MATCH(I$4,'[1]2024'!$2:$2,0)),0)++IFERROR(INDEX('[1]2024'!$A:$Q,MATCH($D$3&amp;$D86,'[1]2024'!$B:$B,0),MATCH(I$4,'[1]2024'!$2:$2,0)),0)</f>
        <v>799000</v>
      </c>
      <c r="J86" s="74">
        <f>IFERROR(INDEX('[1]2024'!$A:$Q,MATCH($A$3&amp;$D86,'[1]2024'!$B:$B,0),MATCH(J$4,'[1]2024'!$2:$2,0)),0)+IFERROR(INDEX('[1]2024'!$A:$Q,MATCH($B$3&amp;$D86,'[1]2024'!$B:$B,0),MATCH(J$4,'[1]2024'!$2:$2,0)),0)++IFERROR(INDEX('[1]2024'!$A:$Q,MATCH($C$3&amp;$D86,'[1]2024'!$B:$B,0),MATCH(J$4,'[1]2024'!$2:$2,0)),0)++IFERROR(INDEX('[1]2024'!$A:$Q,MATCH($D$3&amp;$D86,'[1]2024'!$B:$B,0),MATCH(J$4,'[1]2024'!$2:$2,0)),0)</f>
        <v>799000</v>
      </c>
      <c r="K86" s="74">
        <f>IFERROR(INDEX('[1]2024'!$A:$Q,MATCH($A$3&amp;$D86,'[1]2024'!$B:$B,0),MATCH(K$4,'[1]2024'!$2:$2,0)),0)+IFERROR(INDEX('[1]2024'!$A:$Q,MATCH($B$3&amp;$D86,'[1]2024'!$B:$B,0),MATCH(K$4,'[1]2024'!$2:$2,0)),0)++IFERROR(INDEX('[1]2024'!$A:$Q,MATCH($C$3&amp;$D86,'[1]2024'!$B:$B,0),MATCH(K$4,'[1]2024'!$2:$2,0)),0)++IFERROR(INDEX('[1]2024'!$A:$Q,MATCH($D$3&amp;$D86,'[1]2024'!$B:$B,0),MATCH(K$4,'[1]2024'!$2:$2,0)),0)</f>
        <v>0</v>
      </c>
      <c r="L86" s="74">
        <f>IFERROR(INDEX('[1]2024'!$A:$Q,MATCH($A$3&amp;$D86,'[1]2024'!$B:$B,0),MATCH(L$4,'[1]2024'!$2:$2,0)),0)+IFERROR(INDEX('[1]2024'!$A:$Q,MATCH($B$3&amp;$D86,'[1]2024'!$B:$B,0),MATCH(L$4,'[1]2024'!$2:$2,0)),0)++IFERROR(INDEX('[1]2024'!$A:$Q,MATCH($C$3&amp;$D86,'[1]2024'!$B:$B,0),MATCH(L$4,'[1]2024'!$2:$2,0)),0)++IFERROR(INDEX('[1]2024'!$A:$Q,MATCH($D$3&amp;$D86,'[1]2024'!$B:$B,0),MATCH(L$4,'[1]2024'!$2:$2,0)),0)</f>
        <v>799000</v>
      </c>
      <c r="M86" s="74">
        <f>IFERROR(INDEX('[1]2024'!$A:$Q,MATCH($A$3&amp;$D86,'[1]2024'!$B:$B,0),MATCH(M$4,'[1]2024'!$2:$2,0)),0)+IFERROR(INDEX('[1]2024'!$A:$Q,MATCH($B$3&amp;$D86,'[1]2024'!$B:$B,0),MATCH(M$4,'[1]2024'!$2:$2,0)),0)++IFERROR(INDEX('[1]2024'!$A:$Q,MATCH($C$3&amp;$D86,'[1]2024'!$B:$B,0),MATCH(M$4,'[1]2024'!$2:$2,0)),0)++IFERROR(INDEX('[1]2024'!$A:$Q,MATCH($D$3&amp;$D86,'[1]2024'!$B:$B,0),MATCH(M$4,'[1]2024'!$2:$2,0)),0)</f>
        <v>799000</v>
      </c>
      <c r="N86" s="74">
        <f>IFERROR(INDEX('[1]2024'!$A:$Q,MATCH($A$3&amp;$D86,'[1]2024'!$B:$B,0),MATCH(N$4,'[1]2024'!$2:$2,0)),0)+IFERROR(INDEX('[1]2024'!$A:$Q,MATCH($B$3&amp;$D86,'[1]2024'!$B:$B,0),MATCH(N$4,'[1]2024'!$2:$2,0)),0)++IFERROR(INDEX('[1]2024'!$A:$Q,MATCH($C$3&amp;$D86,'[1]2024'!$B:$B,0),MATCH(N$4,'[1]2024'!$2:$2,0)),0)++IFERROR(INDEX('[1]2024'!$A:$Q,MATCH($D$3&amp;$D86,'[1]2024'!$B:$B,0),MATCH(N$4,'[1]2024'!$2:$2,0)),0)</f>
        <v>819000</v>
      </c>
      <c r="O86" s="74">
        <f>IFERROR(INDEX('[1]2024'!$A:$Q,MATCH($A$3&amp;$D86,'[1]2024'!$B:$B,0),MATCH(O$4,'[1]2024'!$2:$2,0)),0)+IFERROR(INDEX('[1]2024'!$A:$Q,MATCH($B$3&amp;$D86,'[1]2024'!$B:$B,0),MATCH(O$4,'[1]2024'!$2:$2,0)),0)++IFERROR(INDEX('[1]2024'!$A:$Q,MATCH($C$3&amp;$D86,'[1]2024'!$B:$B,0),MATCH(O$4,'[1]2024'!$2:$2,0)),0)++IFERROR(INDEX('[1]2024'!$A:$Q,MATCH($D$3&amp;$D86,'[1]2024'!$B:$B,0),MATCH(O$4,'[1]2024'!$2:$2,0)),0)</f>
        <v>819000</v>
      </c>
      <c r="P86" s="74">
        <f>IFERROR(INDEX('[1]2024'!$A:$Q,MATCH($A$3&amp;$D86,'[1]2024'!$B:$B,0),MATCH(P$4,'[1]2024'!$2:$2,0)),0)+IFERROR(INDEX('[1]2024'!$A:$Q,MATCH($B$3&amp;$D86,'[1]2024'!$B:$B,0),MATCH(P$4,'[1]2024'!$2:$2,0)),0)++IFERROR(INDEX('[1]2024'!$A:$Q,MATCH($C$3&amp;$D86,'[1]2024'!$B:$B,0),MATCH(P$4,'[1]2024'!$2:$2,0)),0)++IFERROR(INDEX('[1]2024'!$A:$Q,MATCH($D$3&amp;$D86,'[1]2024'!$B:$B,0),MATCH(P$4,'[1]2024'!$2:$2,0)),0)</f>
        <v>819000</v>
      </c>
      <c r="Q86" s="74">
        <f>IFERROR(INDEX('[1]2024'!$A:$Q,MATCH($A$3&amp;$D86,'[1]2024'!$B:$B,0),MATCH(Q$4,'[1]2024'!$2:$2,0)),0)+IFERROR(INDEX('[1]2024'!$A:$Q,MATCH($B$3&amp;$D86,'[1]2024'!$B:$B,0),MATCH(Q$4,'[1]2024'!$2:$2,0)),0)++IFERROR(INDEX('[1]2024'!$A:$Q,MATCH($C$3&amp;$D86,'[1]2024'!$B:$B,0),MATCH(Q$4,'[1]2024'!$2:$2,0)),0)++IFERROR(INDEX('[1]2024'!$A:$Q,MATCH($D$3&amp;$D86,'[1]2024'!$B:$B,0),MATCH(Q$4,'[1]2024'!$2:$2,0)),0)</f>
        <v>799000</v>
      </c>
      <c r="R86" s="74">
        <f>IFERROR(INDEX('[1]2024'!$A:$Q,MATCH($A$3&amp;$D86,'[1]2024'!$B:$B,0),MATCH(R$4,'[1]2024'!$2:$2,0)),0)+IFERROR(INDEX('[1]2024'!$A:$Q,MATCH($B$3&amp;$D86,'[1]2024'!$B:$B,0),MATCH(R$4,'[1]2024'!$2:$2,0)),0)++IFERROR(INDEX('[1]2024'!$A:$Q,MATCH($C$3&amp;$D86,'[1]2024'!$B:$B,0),MATCH(R$4,'[1]2024'!$2:$2,0)),0)++IFERROR(INDEX('[1]2024'!$A:$Q,MATCH($D$3&amp;$D86,'[1]2024'!$B:$B,0),MATCH(R$4,'[1]2024'!$2:$2,0)),0)</f>
        <v>0</v>
      </c>
      <c r="S86" s="74">
        <f>IFERROR(INDEX('[1]2024'!$A:$Q,MATCH($A$3&amp;$D86,'[1]2024'!$B:$B,0),MATCH(S$4,'[1]2024'!$2:$2,0)),0)+IFERROR(INDEX('[1]2024'!$A:$Q,MATCH($B$3&amp;$D86,'[1]2024'!$B:$B,0),MATCH(S$4,'[1]2024'!$2:$2,0)),0)++IFERROR(INDEX('[1]2024'!$A:$Q,MATCH($C$3&amp;$D86,'[1]2024'!$B:$B,0),MATCH(S$4,'[1]2024'!$2:$2,0)),0)++IFERROR(INDEX('[1]2024'!$A:$Q,MATCH($D$3&amp;$D86,'[1]2024'!$B:$B,0),MATCH(S$4,'[1]2024'!$2:$2,0)),0)</f>
        <v>0</v>
      </c>
      <c r="T86" s="75">
        <v>0</v>
      </c>
      <c r="U86" s="73">
        <f t="shared" si="68"/>
        <v>0</v>
      </c>
      <c r="V86" s="174">
        <v>0</v>
      </c>
      <c r="W86" s="105">
        <v>0</v>
      </c>
      <c r="X86" s="105">
        <v>0</v>
      </c>
      <c r="Y86" s="105">
        <v>0</v>
      </c>
      <c r="Z86" s="105">
        <v>0</v>
      </c>
      <c r="AA86" s="105">
        <v>0</v>
      </c>
      <c r="AB86" s="105">
        <v>0</v>
      </c>
      <c r="AC86" s="105">
        <v>0</v>
      </c>
      <c r="AD86" s="105">
        <v>0</v>
      </c>
      <c r="AE86" s="105">
        <v>0</v>
      </c>
      <c r="AF86" s="105">
        <v>0</v>
      </c>
      <c r="AG86" s="175">
        <v>0</v>
      </c>
      <c r="AH86" s="73">
        <f t="shared" si="69"/>
        <v>9600000</v>
      </c>
      <c r="AI86" s="73">
        <v>800000</v>
      </c>
      <c r="AJ86" s="73">
        <v>800000</v>
      </c>
      <c r="AK86" s="73">
        <v>800000</v>
      </c>
      <c r="AL86" s="73">
        <v>800000</v>
      </c>
      <c r="AM86" s="73">
        <v>800000</v>
      </c>
      <c r="AN86" s="73">
        <v>800000</v>
      </c>
      <c r="AO86" s="73">
        <v>800000</v>
      </c>
      <c r="AP86" s="73">
        <v>800000</v>
      </c>
      <c r="AQ86" s="73">
        <v>800000</v>
      </c>
      <c r="AR86" s="73">
        <v>800000</v>
      </c>
      <c r="AS86" s="73">
        <v>800000</v>
      </c>
      <c r="AT86" s="73">
        <v>800000</v>
      </c>
      <c r="AU86" s="73">
        <f t="shared" si="58"/>
        <v>2400000</v>
      </c>
      <c r="AV86" s="73">
        <f t="shared" si="59"/>
        <v>2400000</v>
      </c>
      <c r="AW86" s="73">
        <f t="shared" si="60"/>
        <v>2400000</v>
      </c>
      <c r="AX86" s="73">
        <f t="shared" si="61"/>
        <v>2400000</v>
      </c>
      <c r="AY86" s="73">
        <f t="shared" si="70"/>
        <v>9600000</v>
      </c>
      <c r="AZ86" s="73">
        <f t="shared" si="71"/>
        <v>9600000</v>
      </c>
      <c r="BA86" s="73">
        <f t="shared" si="72"/>
        <v>9600000</v>
      </c>
      <c r="BB86" s="91"/>
      <c r="BC86" s="69" t="s">
        <v>24</v>
      </c>
      <c r="BD86" s="160"/>
      <c r="BE86" s="74">
        <v>0</v>
      </c>
      <c r="BF86" s="74">
        <v>0</v>
      </c>
      <c r="BG86" s="74">
        <v>8789000</v>
      </c>
      <c r="BH86" s="162">
        <f t="shared" si="8"/>
        <v>7251000</v>
      </c>
    </row>
    <row r="87" spans="1:60" outlineLevel="1" x14ac:dyDescent="0.3">
      <c r="A87" s="71" t="s">
        <v>174</v>
      </c>
      <c r="B87" s="149" t="s">
        <v>174</v>
      </c>
      <c r="C87" s="149" t="s">
        <v>31</v>
      </c>
      <c r="D87" s="150">
        <v>5108162</v>
      </c>
      <c r="E87" s="150" t="s">
        <v>175</v>
      </c>
      <c r="F87" s="173">
        <v>0</v>
      </c>
      <c r="G87" s="73">
        <f t="shared" si="67"/>
        <v>0</v>
      </c>
      <c r="H87" s="74">
        <f>IFERROR(INDEX('[1]2024'!$A:$Q,MATCH($A$3&amp;$D87,'[1]2024'!$B:$B,0),MATCH(H$4,'[1]2024'!$2:$2,0)),0)+IFERROR(INDEX('[1]2024'!$A:$Q,MATCH($B$3&amp;$D87,'[1]2024'!$B:$B,0),MATCH(H$4,'[1]2024'!$2:$2,0)),0)++IFERROR(INDEX('[1]2024'!$A:$Q,MATCH($C$3&amp;$D87,'[1]2024'!$B:$B,0),MATCH(H$4,'[1]2024'!$2:$2,0)),0)++IFERROR(INDEX('[1]2024'!$A:$Q,MATCH($D$3&amp;$D87,'[1]2024'!$B:$B,0),MATCH(H$4,'[1]2024'!$2:$2,0)),0)</f>
        <v>0</v>
      </c>
      <c r="I87" s="74">
        <f>IFERROR(INDEX('[1]2024'!$A:$Q,MATCH($A$3&amp;$D87,'[1]2024'!$B:$B,0),MATCH(I$4,'[1]2024'!$2:$2,0)),0)+IFERROR(INDEX('[1]2024'!$A:$Q,MATCH($B$3&amp;$D87,'[1]2024'!$B:$B,0),MATCH(I$4,'[1]2024'!$2:$2,0)),0)++IFERROR(INDEX('[1]2024'!$A:$Q,MATCH($C$3&amp;$D87,'[1]2024'!$B:$B,0),MATCH(I$4,'[1]2024'!$2:$2,0)),0)++IFERROR(INDEX('[1]2024'!$A:$Q,MATCH($D$3&amp;$D87,'[1]2024'!$B:$B,0),MATCH(I$4,'[1]2024'!$2:$2,0)),0)</f>
        <v>0</v>
      </c>
      <c r="J87" s="74">
        <f>IFERROR(INDEX('[1]2024'!$A:$Q,MATCH($A$3&amp;$D87,'[1]2024'!$B:$B,0),MATCH(J$4,'[1]2024'!$2:$2,0)),0)+IFERROR(INDEX('[1]2024'!$A:$Q,MATCH($B$3&amp;$D87,'[1]2024'!$B:$B,0),MATCH(J$4,'[1]2024'!$2:$2,0)),0)++IFERROR(INDEX('[1]2024'!$A:$Q,MATCH($C$3&amp;$D87,'[1]2024'!$B:$B,0),MATCH(J$4,'[1]2024'!$2:$2,0)),0)++IFERROR(INDEX('[1]2024'!$A:$Q,MATCH($D$3&amp;$D87,'[1]2024'!$B:$B,0),MATCH(J$4,'[1]2024'!$2:$2,0)),0)</f>
        <v>0</v>
      </c>
      <c r="K87" s="74">
        <f>IFERROR(INDEX('[1]2024'!$A:$Q,MATCH($A$3&amp;$D87,'[1]2024'!$B:$B,0),MATCH(K$4,'[1]2024'!$2:$2,0)),0)+IFERROR(INDEX('[1]2024'!$A:$Q,MATCH($B$3&amp;$D87,'[1]2024'!$B:$B,0),MATCH(K$4,'[1]2024'!$2:$2,0)),0)++IFERROR(INDEX('[1]2024'!$A:$Q,MATCH($C$3&amp;$D87,'[1]2024'!$B:$B,0),MATCH(K$4,'[1]2024'!$2:$2,0)),0)++IFERROR(INDEX('[1]2024'!$A:$Q,MATCH($D$3&amp;$D87,'[1]2024'!$B:$B,0),MATCH(K$4,'[1]2024'!$2:$2,0)),0)</f>
        <v>0</v>
      </c>
      <c r="L87" s="74">
        <f>IFERROR(INDEX('[1]2024'!$A:$Q,MATCH($A$3&amp;$D87,'[1]2024'!$B:$B,0),MATCH(L$4,'[1]2024'!$2:$2,0)),0)+IFERROR(INDEX('[1]2024'!$A:$Q,MATCH($B$3&amp;$D87,'[1]2024'!$B:$B,0),MATCH(L$4,'[1]2024'!$2:$2,0)),0)++IFERROR(INDEX('[1]2024'!$A:$Q,MATCH($C$3&amp;$D87,'[1]2024'!$B:$B,0),MATCH(L$4,'[1]2024'!$2:$2,0)),0)++IFERROR(INDEX('[1]2024'!$A:$Q,MATCH($D$3&amp;$D87,'[1]2024'!$B:$B,0),MATCH(L$4,'[1]2024'!$2:$2,0)),0)</f>
        <v>0</v>
      </c>
      <c r="M87" s="74">
        <f>IFERROR(INDEX('[1]2024'!$A:$Q,MATCH($A$3&amp;$D87,'[1]2024'!$B:$B,0),MATCH(M$4,'[1]2024'!$2:$2,0)),0)+IFERROR(INDEX('[1]2024'!$A:$Q,MATCH($B$3&amp;$D87,'[1]2024'!$B:$B,0),MATCH(M$4,'[1]2024'!$2:$2,0)),0)++IFERROR(INDEX('[1]2024'!$A:$Q,MATCH($C$3&amp;$D87,'[1]2024'!$B:$B,0),MATCH(M$4,'[1]2024'!$2:$2,0)),0)++IFERROR(INDEX('[1]2024'!$A:$Q,MATCH($D$3&amp;$D87,'[1]2024'!$B:$B,0),MATCH(M$4,'[1]2024'!$2:$2,0)),0)</f>
        <v>0</v>
      </c>
      <c r="N87" s="74">
        <f>IFERROR(INDEX('[1]2024'!$A:$Q,MATCH($A$3&amp;$D87,'[1]2024'!$B:$B,0),MATCH(N$4,'[1]2024'!$2:$2,0)),0)+IFERROR(INDEX('[1]2024'!$A:$Q,MATCH($B$3&amp;$D87,'[1]2024'!$B:$B,0),MATCH(N$4,'[1]2024'!$2:$2,0)),0)++IFERROR(INDEX('[1]2024'!$A:$Q,MATCH($C$3&amp;$D87,'[1]2024'!$B:$B,0),MATCH(N$4,'[1]2024'!$2:$2,0)),0)++IFERROR(INDEX('[1]2024'!$A:$Q,MATCH($D$3&amp;$D87,'[1]2024'!$B:$B,0),MATCH(N$4,'[1]2024'!$2:$2,0)),0)</f>
        <v>0</v>
      </c>
      <c r="O87" s="74">
        <f>IFERROR(INDEX('[1]2024'!$A:$Q,MATCH($A$3&amp;$D87,'[1]2024'!$B:$B,0),MATCH(O$4,'[1]2024'!$2:$2,0)),0)+IFERROR(INDEX('[1]2024'!$A:$Q,MATCH($B$3&amp;$D87,'[1]2024'!$B:$B,0),MATCH(O$4,'[1]2024'!$2:$2,0)),0)++IFERROR(INDEX('[1]2024'!$A:$Q,MATCH($C$3&amp;$D87,'[1]2024'!$B:$B,0),MATCH(O$4,'[1]2024'!$2:$2,0)),0)++IFERROR(INDEX('[1]2024'!$A:$Q,MATCH($D$3&amp;$D87,'[1]2024'!$B:$B,0),MATCH(O$4,'[1]2024'!$2:$2,0)),0)</f>
        <v>0</v>
      </c>
      <c r="P87" s="74">
        <f>IFERROR(INDEX('[1]2024'!$A:$Q,MATCH($A$3&amp;$D87,'[1]2024'!$B:$B,0),MATCH(P$4,'[1]2024'!$2:$2,0)),0)+IFERROR(INDEX('[1]2024'!$A:$Q,MATCH($B$3&amp;$D87,'[1]2024'!$B:$B,0),MATCH(P$4,'[1]2024'!$2:$2,0)),0)++IFERROR(INDEX('[1]2024'!$A:$Q,MATCH($C$3&amp;$D87,'[1]2024'!$B:$B,0),MATCH(P$4,'[1]2024'!$2:$2,0)),0)++IFERROR(INDEX('[1]2024'!$A:$Q,MATCH($D$3&amp;$D87,'[1]2024'!$B:$B,0),MATCH(P$4,'[1]2024'!$2:$2,0)),0)</f>
        <v>0</v>
      </c>
      <c r="Q87" s="74">
        <f>IFERROR(INDEX('[1]2024'!$A:$Q,MATCH($A$3&amp;$D87,'[1]2024'!$B:$B,0),MATCH(Q$4,'[1]2024'!$2:$2,0)),0)+IFERROR(INDEX('[1]2024'!$A:$Q,MATCH($B$3&amp;$D87,'[1]2024'!$B:$B,0),MATCH(Q$4,'[1]2024'!$2:$2,0)),0)++IFERROR(INDEX('[1]2024'!$A:$Q,MATCH($C$3&amp;$D87,'[1]2024'!$B:$B,0),MATCH(Q$4,'[1]2024'!$2:$2,0)),0)++IFERROR(INDEX('[1]2024'!$A:$Q,MATCH($D$3&amp;$D87,'[1]2024'!$B:$B,0),MATCH(Q$4,'[1]2024'!$2:$2,0)),0)</f>
        <v>0</v>
      </c>
      <c r="R87" s="74">
        <f>IFERROR(INDEX('[1]2024'!$A:$Q,MATCH($A$3&amp;$D87,'[1]2024'!$B:$B,0),MATCH(R$4,'[1]2024'!$2:$2,0)),0)+IFERROR(INDEX('[1]2024'!$A:$Q,MATCH($B$3&amp;$D87,'[1]2024'!$B:$B,0),MATCH(R$4,'[1]2024'!$2:$2,0)),0)++IFERROR(INDEX('[1]2024'!$A:$Q,MATCH($C$3&amp;$D87,'[1]2024'!$B:$B,0),MATCH(R$4,'[1]2024'!$2:$2,0)),0)++IFERROR(INDEX('[1]2024'!$A:$Q,MATCH($D$3&amp;$D87,'[1]2024'!$B:$B,0),MATCH(R$4,'[1]2024'!$2:$2,0)),0)</f>
        <v>0</v>
      </c>
      <c r="S87" s="74">
        <f>IFERROR(INDEX('[1]2024'!$A:$Q,MATCH($A$3&amp;$D87,'[1]2024'!$B:$B,0),MATCH(S$4,'[1]2024'!$2:$2,0)),0)+IFERROR(INDEX('[1]2024'!$A:$Q,MATCH($B$3&amp;$D87,'[1]2024'!$B:$B,0),MATCH(S$4,'[1]2024'!$2:$2,0)),0)++IFERROR(INDEX('[1]2024'!$A:$Q,MATCH($C$3&amp;$D87,'[1]2024'!$B:$B,0),MATCH(S$4,'[1]2024'!$2:$2,0)),0)++IFERROR(INDEX('[1]2024'!$A:$Q,MATCH($D$3&amp;$D87,'[1]2024'!$B:$B,0),MATCH(S$4,'[1]2024'!$2:$2,0)),0)</f>
        <v>0</v>
      </c>
      <c r="T87" s="75">
        <v>9828000</v>
      </c>
      <c r="U87" s="73">
        <f t="shared" si="68"/>
        <v>5733000</v>
      </c>
      <c r="V87" s="174">
        <v>0</v>
      </c>
      <c r="W87" s="105">
        <v>0</v>
      </c>
      <c r="X87" s="105">
        <v>0</v>
      </c>
      <c r="Y87" s="105">
        <v>0</v>
      </c>
      <c r="Z87" s="105">
        <v>0</v>
      </c>
      <c r="AA87" s="105">
        <v>819000</v>
      </c>
      <c r="AB87" s="105">
        <v>819000</v>
      </c>
      <c r="AC87" s="105">
        <v>819000</v>
      </c>
      <c r="AD87" s="105">
        <v>819000</v>
      </c>
      <c r="AE87" s="105">
        <v>819000</v>
      </c>
      <c r="AF87" s="105">
        <v>819000</v>
      </c>
      <c r="AG87" s="175">
        <v>819000</v>
      </c>
      <c r="AH87" s="73">
        <f t="shared" si="69"/>
        <v>0</v>
      </c>
      <c r="AI87" s="73"/>
      <c r="AJ87" s="73"/>
      <c r="AK87" s="73"/>
      <c r="AL87" s="73"/>
      <c r="AM87" s="73"/>
      <c r="AN87" s="73"/>
      <c r="AO87" s="73"/>
      <c r="AP87" s="73"/>
      <c r="AQ87" s="73"/>
      <c r="AR87" s="73"/>
      <c r="AS87" s="73"/>
      <c r="AT87" s="73"/>
      <c r="AU87" s="73">
        <f t="shared" si="58"/>
        <v>0</v>
      </c>
      <c r="AV87" s="73">
        <f t="shared" si="59"/>
        <v>0</v>
      </c>
      <c r="AW87" s="73">
        <f t="shared" si="60"/>
        <v>0</v>
      </c>
      <c r="AX87" s="73">
        <f t="shared" si="61"/>
        <v>0</v>
      </c>
      <c r="AY87" s="73">
        <f t="shared" si="70"/>
        <v>0</v>
      </c>
      <c r="AZ87" s="73">
        <f t="shared" si="71"/>
        <v>0</v>
      </c>
      <c r="BA87" s="73">
        <f t="shared" si="72"/>
        <v>0</v>
      </c>
      <c r="BB87" s="91"/>
      <c r="BC87" s="69" t="s">
        <v>24</v>
      </c>
      <c r="BD87" s="160"/>
      <c r="BE87" s="74">
        <v>0</v>
      </c>
      <c r="BF87" s="74">
        <v>0</v>
      </c>
      <c r="BG87" s="74">
        <v>0</v>
      </c>
      <c r="BH87" s="162">
        <f t="shared" si="8"/>
        <v>0</v>
      </c>
    </row>
    <row r="88" spans="1:60" x14ac:dyDescent="0.3">
      <c r="A88" s="57" t="s">
        <v>176</v>
      </c>
      <c r="B88" s="158" t="s">
        <v>21</v>
      </c>
      <c r="C88" s="158"/>
      <c r="D88" s="159"/>
      <c r="E88" s="159"/>
      <c r="F88" s="169">
        <v>0</v>
      </c>
      <c r="G88" s="61">
        <f t="shared" ref="G88" si="73">SUM(G89:G99)</f>
        <v>0</v>
      </c>
      <c r="H88" s="62">
        <f t="shared" ref="H88:S88" si="74">SUM(H89:H99)</f>
        <v>0</v>
      </c>
      <c r="I88" s="63">
        <f t="shared" si="74"/>
        <v>0</v>
      </c>
      <c r="J88" s="63">
        <f t="shared" si="74"/>
        <v>0</v>
      </c>
      <c r="K88" s="63">
        <f t="shared" si="74"/>
        <v>0</v>
      </c>
      <c r="L88" s="63">
        <f t="shared" si="74"/>
        <v>0</v>
      </c>
      <c r="M88" s="63">
        <f t="shared" si="74"/>
        <v>0</v>
      </c>
      <c r="N88" s="63">
        <f t="shared" si="74"/>
        <v>0</v>
      </c>
      <c r="O88" s="63">
        <f t="shared" si="74"/>
        <v>0</v>
      </c>
      <c r="P88" s="63">
        <f t="shared" si="74"/>
        <v>0</v>
      </c>
      <c r="Q88" s="63">
        <f t="shared" si="74"/>
        <v>0</v>
      </c>
      <c r="R88" s="63">
        <f t="shared" si="74"/>
        <v>0</v>
      </c>
      <c r="S88" s="63">
        <f t="shared" si="74"/>
        <v>0</v>
      </c>
      <c r="T88" s="64">
        <v>0</v>
      </c>
      <c r="U88" s="61">
        <f t="shared" ref="U88:Z88" si="75">SUM(U89:U99)</f>
        <v>0</v>
      </c>
      <c r="V88" s="85">
        <f t="shared" si="75"/>
        <v>0</v>
      </c>
      <c r="W88" s="99">
        <f t="shared" si="75"/>
        <v>0</v>
      </c>
      <c r="X88" s="99">
        <f t="shared" si="75"/>
        <v>0</v>
      </c>
      <c r="Y88" s="99">
        <f t="shared" si="75"/>
        <v>0</v>
      </c>
      <c r="Z88" s="99">
        <f t="shared" si="75"/>
        <v>0</v>
      </c>
      <c r="AA88" s="99">
        <v>0</v>
      </c>
      <c r="AB88" s="99">
        <v>0</v>
      </c>
      <c r="AC88" s="99">
        <v>0</v>
      </c>
      <c r="AD88" s="99">
        <v>0</v>
      </c>
      <c r="AE88" s="99">
        <v>0</v>
      </c>
      <c r="AF88" s="99">
        <v>0</v>
      </c>
      <c r="AG88" s="170">
        <v>0</v>
      </c>
      <c r="AH88" s="61">
        <f t="shared" ref="AH88:AT88" si="76">SUM(AH89:AH99)</f>
        <v>0</v>
      </c>
      <c r="AI88" s="61">
        <f t="shared" si="76"/>
        <v>0</v>
      </c>
      <c r="AJ88" s="61">
        <f t="shared" si="76"/>
        <v>0</v>
      </c>
      <c r="AK88" s="61">
        <f t="shared" si="76"/>
        <v>0</v>
      </c>
      <c r="AL88" s="61">
        <f t="shared" si="76"/>
        <v>0</v>
      </c>
      <c r="AM88" s="61">
        <f t="shared" si="76"/>
        <v>0</v>
      </c>
      <c r="AN88" s="61">
        <f t="shared" si="76"/>
        <v>0</v>
      </c>
      <c r="AO88" s="61">
        <f t="shared" si="76"/>
        <v>0</v>
      </c>
      <c r="AP88" s="61">
        <f t="shared" si="76"/>
        <v>0</v>
      </c>
      <c r="AQ88" s="61">
        <f t="shared" si="76"/>
        <v>0</v>
      </c>
      <c r="AR88" s="61">
        <f t="shared" si="76"/>
        <v>0</v>
      </c>
      <c r="AS88" s="61">
        <f t="shared" si="76"/>
        <v>0</v>
      </c>
      <c r="AT88" s="61">
        <f t="shared" si="76"/>
        <v>0</v>
      </c>
      <c r="AU88" s="61">
        <f t="shared" si="58"/>
        <v>0</v>
      </c>
      <c r="AV88" s="61">
        <f t="shared" si="59"/>
        <v>0</v>
      </c>
      <c r="AW88" s="61">
        <f t="shared" si="60"/>
        <v>0</v>
      </c>
      <c r="AX88" s="61">
        <f t="shared" si="61"/>
        <v>0</v>
      </c>
      <c r="AY88" s="61">
        <f>SUM(AY89:AY99)</f>
        <v>0</v>
      </c>
      <c r="AZ88" s="61">
        <f t="shared" ref="AZ88:BA88" si="77">SUM(AZ89:AZ99)</f>
        <v>0</v>
      </c>
      <c r="BA88" s="61">
        <f t="shared" si="77"/>
        <v>0</v>
      </c>
      <c r="BB88" s="91"/>
      <c r="BC88" s="171"/>
      <c r="BD88" s="172"/>
      <c r="BE88" s="85">
        <f>SUM(BE89:BE99)</f>
        <v>0</v>
      </c>
      <c r="BF88" s="85">
        <v>0</v>
      </c>
      <c r="BG88" s="85">
        <v>0</v>
      </c>
      <c r="BH88" s="161">
        <f t="shared" si="8"/>
        <v>0</v>
      </c>
    </row>
    <row r="89" spans="1:60" outlineLevel="1" x14ac:dyDescent="0.3">
      <c r="A89" s="71" t="s">
        <v>177</v>
      </c>
      <c r="B89" s="149" t="s">
        <v>178</v>
      </c>
      <c r="C89" s="149" t="s">
        <v>31</v>
      </c>
      <c r="D89" s="150">
        <v>5109110</v>
      </c>
      <c r="E89" s="150" t="s">
        <v>179</v>
      </c>
      <c r="F89" s="173">
        <v>0</v>
      </c>
      <c r="G89" s="73">
        <f t="shared" ref="G89:G99" si="78">SUM(H89:S89)</f>
        <v>0</v>
      </c>
      <c r="H89" s="74">
        <f>IFERROR(INDEX('[1]2024'!$A:$Q,MATCH($A$3&amp;$D89,'[1]2024'!$B:$B,0),MATCH(H$4,'[1]2024'!$2:$2,0)),0)+IFERROR(INDEX('[1]2024'!$A:$Q,MATCH($B$3&amp;$D89,'[1]2024'!$B:$B,0),MATCH(H$4,'[1]2024'!$2:$2,0)),0)++IFERROR(INDEX('[1]2024'!$A:$Q,MATCH($C$3&amp;$D89,'[1]2024'!$B:$B,0),MATCH(H$4,'[1]2024'!$2:$2,0)),0)++IFERROR(INDEX('[1]2024'!$A:$Q,MATCH($D$3&amp;$D89,'[1]2024'!$B:$B,0),MATCH(H$4,'[1]2024'!$2:$2,0)),0)</f>
        <v>0</v>
      </c>
      <c r="I89" s="74">
        <f>IFERROR(INDEX('[1]2024'!$A:$Q,MATCH($A$3&amp;$D89,'[1]2024'!$B:$B,0),MATCH(I$4,'[1]2024'!$2:$2,0)),0)+IFERROR(INDEX('[1]2024'!$A:$Q,MATCH($B$3&amp;$D89,'[1]2024'!$B:$B,0),MATCH(I$4,'[1]2024'!$2:$2,0)),0)++IFERROR(INDEX('[1]2024'!$A:$Q,MATCH($C$3&amp;$D89,'[1]2024'!$B:$B,0),MATCH(I$4,'[1]2024'!$2:$2,0)),0)++IFERROR(INDEX('[1]2024'!$A:$Q,MATCH($D$3&amp;$D89,'[1]2024'!$B:$B,0),MATCH(I$4,'[1]2024'!$2:$2,0)),0)</f>
        <v>0</v>
      </c>
      <c r="J89" s="74">
        <f>IFERROR(INDEX('[1]2024'!$A:$Q,MATCH($A$3&amp;$D89,'[1]2024'!$B:$B,0),MATCH(J$4,'[1]2024'!$2:$2,0)),0)+IFERROR(INDEX('[1]2024'!$A:$Q,MATCH($B$3&amp;$D89,'[1]2024'!$B:$B,0),MATCH(J$4,'[1]2024'!$2:$2,0)),0)++IFERROR(INDEX('[1]2024'!$A:$Q,MATCH($C$3&amp;$D89,'[1]2024'!$B:$B,0),MATCH(J$4,'[1]2024'!$2:$2,0)),0)++IFERROR(INDEX('[1]2024'!$A:$Q,MATCH($D$3&amp;$D89,'[1]2024'!$B:$B,0),MATCH(J$4,'[1]2024'!$2:$2,0)),0)</f>
        <v>0</v>
      </c>
      <c r="K89" s="74">
        <f>IFERROR(INDEX('[1]2024'!$A:$Q,MATCH($A$3&amp;$D89,'[1]2024'!$B:$B,0),MATCH(K$4,'[1]2024'!$2:$2,0)),0)+IFERROR(INDEX('[1]2024'!$A:$Q,MATCH($B$3&amp;$D89,'[1]2024'!$B:$B,0),MATCH(K$4,'[1]2024'!$2:$2,0)),0)++IFERROR(INDEX('[1]2024'!$A:$Q,MATCH($C$3&amp;$D89,'[1]2024'!$B:$B,0),MATCH(K$4,'[1]2024'!$2:$2,0)),0)++IFERROR(INDEX('[1]2024'!$A:$Q,MATCH($D$3&amp;$D89,'[1]2024'!$B:$B,0),MATCH(K$4,'[1]2024'!$2:$2,0)),0)</f>
        <v>0</v>
      </c>
      <c r="L89" s="74">
        <f>IFERROR(INDEX('[1]2024'!$A:$Q,MATCH($A$3&amp;$D89,'[1]2024'!$B:$B,0),MATCH(L$4,'[1]2024'!$2:$2,0)),0)+IFERROR(INDEX('[1]2024'!$A:$Q,MATCH($B$3&amp;$D89,'[1]2024'!$B:$B,0),MATCH(L$4,'[1]2024'!$2:$2,0)),0)++IFERROR(INDEX('[1]2024'!$A:$Q,MATCH($C$3&amp;$D89,'[1]2024'!$B:$B,0),MATCH(L$4,'[1]2024'!$2:$2,0)),0)++IFERROR(INDEX('[1]2024'!$A:$Q,MATCH($D$3&amp;$D89,'[1]2024'!$B:$B,0),MATCH(L$4,'[1]2024'!$2:$2,0)),0)</f>
        <v>0</v>
      </c>
      <c r="M89" s="74">
        <f>IFERROR(INDEX('[1]2024'!$A:$Q,MATCH($A$3&amp;$D89,'[1]2024'!$B:$B,0),MATCH(M$4,'[1]2024'!$2:$2,0)),0)+IFERROR(INDEX('[1]2024'!$A:$Q,MATCH($B$3&amp;$D89,'[1]2024'!$B:$B,0),MATCH(M$4,'[1]2024'!$2:$2,0)),0)++IFERROR(INDEX('[1]2024'!$A:$Q,MATCH($C$3&amp;$D89,'[1]2024'!$B:$B,0),MATCH(M$4,'[1]2024'!$2:$2,0)),0)++IFERROR(INDEX('[1]2024'!$A:$Q,MATCH($D$3&amp;$D89,'[1]2024'!$B:$B,0),MATCH(M$4,'[1]2024'!$2:$2,0)),0)</f>
        <v>0</v>
      </c>
      <c r="N89" s="74">
        <f>IFERROR(INDEX('[1]2024'!$A:$Q,MATCH($A$3&amp;$D89,'[1]2024'!$B:$B,0),MATCH(N$4,'[1]2024'!$2:$2,0)),0)+IFERROR(INDEX('[1]2024'!$A:$Q,MATCH($B$3&amp;$D89,'[1]2024'!$B:$B,0),MATCH(N$4,'[1]2024'!$2:$2,0)),0)++IFERROR(INDEX('[1]2024'!$A:$Q,MATCH($C$3&amp;$D89,'[1]2024'!$B:$B,0),MATCH(N$4,'[1]2024'!$2:$2,0)),0)++IFERROR(INDEX('[1]2024'!$A:$Q,MATCH($D$3&amp;$D89,'[1]2024'!$B:$B,0),MATCH(N$4,'[1]2024'!$2:$2,0)),0)</f>
        <v>0</v>
      </c>
      <c r="O89" s="74">
        <f>IFERROR(INDEX('[1]2024'!$A:$Q,MATCH($A$3&amp;$D89,'[1]2024'!$B:$B,0),MATCH(O$4,'[1]2024'!$2:$2,0)),0)+IFERROR(INDEX('[1]2024'!$A:$Q,MATCH($B$3&amp;$D89,'[1]2024'!$B:$B,0),MATCH(O$4,'[1]2024'!$2:$2,0)),0)++IFERROR(INDEX('[1]2024'!$A:$Q,MATCH($C$3&amp;$D89,'[1]2024'!$B:$B,0),MATCH(O$4,'[1]2024'!$2:$2,0)),0)++IFERROR(INDEX('[1]2024'!$A:$Q,MATCH($D$3&amp;$D89,'[1]2024'!$B:$B,0),MATCH(O$4,'[1]2024'!$2:$2,0)),0)</f>
        <v>0</v>
      </c>
      <c r="P89" s="74">
        <f>IFERROR(INDEX('[1]2024'!$A:$Q,MATCH($A$3&amp;$D89,'[1]2024'!$B:$B,0),MATCH(P$4,'[1]2024'!$2:$2,0)),0)+IFERROR(INDEX('[1]2024'!$A:$Q,MATCH($B$3&amp;$D89,'[1]2024'!$B:$B,0),MATCH(P$4,'[1]2024'!$2:$2,0)),0)++IFERROR(INDEX('[1]2024'!$A:$Q,MATCH($C$3&amp;$D89,'[1]2024'!$B:$B,0),MATCH(P$4,'[1]2024'!$2:$2,0)),0)++IFERROR(INDEX('[1]2024'!$A:$Q,MATCH($D$3&amp;$D89,'[1]2024'!$B:$B,0),MATCH(P$4,'[1]2024'!$2:$2,0)),0)</f>
        <v>0</v>
      </c>
      <c r="Q89" s="74">
        <f>IFERROR(INDEX('[1]2024'!$A:$Q,MATCH($A$3&amp;$D89,'[1]2024'!$B:$B,0),MATCH(Q$4,'[1]2024'!$2:$2,0)),0)+IFERROR(INDEX('[1]2024'!$A:$Q,MATCH($B$3&amp;$D89,'[1]2024'!$B:$B,0),MATCH(Q$4,'[1]2024'!$2:$2,0)),0)++IFERROR(INDEX('[1]2024'!$A:$Q,MATCH($C$3&amp;$D89,'[1]2024'!$B:$B,0),MATCH(Q$4,'[1]2024'!$2:$2,0)),0)++IFERROR(INDEX('[1]2024'!$A:$Q,MATCH($D$3&amp;$D89,'[1]2024'!$B:$B,0),MATCH(Q$4,'[1]2024'!$2:$2,0)),0)</f>
        <v>0</v>
      </c>
      <c r="R89" s="74">
        <f>IFERROR(INDEX('[1]2024'!$A:$Q,MATCH($A$3&amp;$D89,'[1]2024'!$B:$B,0),MATCH(R$4,'[1]2024'!$2:$2,0)),0)+IFERROR(INDEX('[1]2024'!$A:$Q,MATCH($B$3&amp;$D89,'[1]2024'!$B:$B,0),MATCH(R$4,'[1]2024'!$2:$2,0)),0)++IFERROR(INDEX('[1]2024'!$A:$Q,MATCH($C$3&amp;$D89,'[1]2024'!$B:$B,0),MATCH(R$4,'[1]2024'!$2:$2,0)),0)++IFERROR(INDEX('[1]2024'!$A:$Q,MATCH($D$3&amp;$D89,'[1]2024'!$B:$B,0),MATCH(R$4,'[1]2024'!$2:$2,0)),0)</f>
        <v>0</v>
      </c>
      <c r="S89" s="74">
        <f>IFERROR(INDEX('[1]2024'!$A:$Q,MATCH($A$3&amp;$D89,'[1]2024'!$B:$B,0),MATCH(S$4,'[1]2024'!$2:$2,0)),0)+IFERROR(INDEX('[1]2024'!$A:$Q,MATCH($B$3&amp;$D89,'[1]2024'!$B:$B,0),MATCH(S$4,'[1]2024'!$2:$2,0)),0)++IFERROR(INDEX('[1]2024'!$A:$Q,MATCH($C$3&amp;$D89,'[1]2024'!$B:$B,0),MATCH(S$4,'[1]2024'!$2:$2,0)),0)++IFERROR(INDEX('[1]2024'!$A:$Q,MATCH($D$3&amp;$D89,'[1]2024'!$B:$B,0),MATCH(S$4,'[1]2024'!$2:$2,0)),0)</f>
        <v>0</v>
      </c>
      <c r="T89" s="75">
        <v>0</v>
      </c>
      <c r="U89" s="73">
        <f t="shared" ref="U89:U99" si="79">SUM(V89:AG89)</f>
        <v>0</v>
      </c>
      <c r="V89" s="174">
        <v>0</v>
      </c>
      <c r="W89" s="105">
        <v>0</v>
      </c>
      <c r="X89" s="105">
        <v>0</v>
      </c>
      <c r="Y89" s="105">
        <v>0</v>
      </c>
      <c r="Z89" s="105">
        <v>0</v>
      </c>
      <c r="AA89" s="105">
        <v>0</v>
      </c>
      <c r="AB89" s="105">
        <v>0</v>
      </c>
      <c r="AC89" s="105">
        <v>0</v>
      </c>
      <c r="AD89" s="105">
        <v>0</v>
      </c>
      <c r="AE89" s="105">
        <v>0</v>
      </c>
      <c r="AF89" s="105">
        <v>0</v>
      </c>
      <c r="AG89" s="175">
        <v>0</v>
      </c>
      <c r="AH89" s="73">
        <f t="shared" ref="AH89:AH99" si="80">SUM(AI89:AT89)</f>
        <v>0</v>
      </c>
      <c r="AI89" s="73"/>
      <c r="AJ89" s="73"/>
      <c r="AK89" s="73"/>
      <c r="AL89" s="73"/>
      <c r="AM89" s="73"/>
      <c r="AN89" s="73"/>
      <c r="AO89" s="73"/>
      <c r="AP89" s="73"/>
      <c r="AQ89" s="73"/>
      <c r="AR89" s="73"/>
      <c r="AS89" s="73"/>
      <c r="AT89" s="73"/>
      <c r="AU89" s="73">
        <f t="shared" si="58"/>
        <v>0</v>
      </c>
      <c r="AV89" s="73">
        <f t="shared" si="59"/>
        <v>0</v>
      </c>
      <c r="AW89" s="73">
        <f t="shared" si="60"/>
        <v>0</v>
      </c>
      <c r="AX89" s="73">
        <f t="shared" si="61"/>
        <v>0</v>
      </c>
      <c r="AY89" s="73">
        <f t="shared" ref="AY89:AY99" si="81">IF($BC89="O",1.05*$AH89,$AH89)</f>
        <v>0</v>
      </c>
      <c r="AZ89" s="73">
        <f t="shared" ref="AZ89:AZ99" si="82">IF($BC89="O",1.05*$AY89,$AY89)</f>
        <v>0</v>
      </c>
      <c r="BA89" s="73">
        <f t="shared" ref="BA89:BA99" si="83">IF($BC89="O",1.05*$AZ89,$AZ89)</f>
        <v>0</v>
      </c>
      <c r="BB89" s="91"/>
      <c r="BC89" s="69" t="s">
        <v>24</v>
      </c>
      <c r="BD89" s="160"/>
      <c r="BE89" s="74">
        <v>0</v>
      </c>
      <c r="BF89" s="74">
        <v>0</v>
      </c>
      <c r="BG89" s="74">
        <v>0</v>
      </c>
      <c r="BH89" s="162">
        <f t="shared" si="8"/>
        <v>0</v>
      </c>
    </row>
    <row r="90" spans="1:60" outlineLevel="1" x14ac:dyDescent="0.3">
      <c r="A90" s="71" t="s">
        <v>180</v>
      </c>
      <c r="B90" s="149" t="s">
        <v>178</v>
      </c>
      <c r="C90" s="149" t="s">
        <v>31</v>
      </c>
      <c r="D90" s="150">
        <v>5109120</v>
      </c>
      <c r="E90" s="150" t="s">
        <v>179</v>
      </c>
      <c r="F90" s="173">
        <v>0</v>
      </c>
      <c r="G90" s="73">
        <f t="shared" si="78"/>
        <v>0</v>
      </c>
      <c r="H90" s="74">
        <f>IFERROR(INDEX('[1]2024'!$A:$Q,MATCH($A$3&amp;$D90,'[1]2024'!$B:$B,0),MATCH(H$4,'[1]2024'!$2:$2,0)),0)+IFERROR(INDEX('[1]2024'!$A:$Q,MATCH($B$3&amp;$D90,'[1]2024'!$B:$B,0),MATCH(H$4,'[1]2024'!$2:$2,0)),0)++IFERROR(INDEX('[1]2024'!$A:$Q,MATCH($C$3&amp;$D90,'[1]2024'!$B:$B,0),MATCH(H$4,'[1]2024'!$2:$2,0)),0)++IFERROR(INDEX('[1]2024'!$A:$Q,MATCH($D$3&amp;$D90,'[1]2024'!$B:$B,0),MATCH(H$4,'[1]2024'!$2:$2,0)),0)</f>
        <v>0</v>
      </c>
      <c r="I90" s="74">
        <f>IFERROR(INDEX('[1]2024'!$A:$Q,MATCH($A$3&amp;$D90,'[1]2024'!$B:$B,0),MATCH(I$4,'[1]2024'!$2:$2,0)),0)+IFERROR(INDEX('[1]2024'!$A:$Q,MATCH($B$3&amp;$D90,'[1]2024'!$B:$B,0),MATCH(I$4,'[1]2024'!$2:$2,0)),0)++IFERROR(INDEX('[1]2024'!$A:$Q,MATCH($C$3&amp;$D90,'[1]2024'!$B:$B,0),MATCH(I$4,'[1]2024'!$2:$2,0)),0)++IFERROR(INDEX('[1]2024'!$A:$Q,MATCH($D$3&amp;$D90,'[1]2024'!$B:$B,0),MATCH(I$4,'[1]2024'!$2:$2,0)),0)</f>
        <v>0</v>
      </c>
      <c r="J90" s="74">
        <f>IFERROR(INDEX('[1]2024'!$A:$Q,MATCH($A$3&amp;$D90,'[1]2024'!$B:$B,0),MATCH(J$4,'[1]2024'!$2:$2,0)),0)+IFERROR(INDEX('[1]2024'!$A:$Q,MATCH($B$3&amp;$D90,'[1]2024'!$B:$B,0),MATCH(J$4,'[1]2024'!$2:$2,0)),0)++IFERROR(INDEX('[1]2024'!$A:$Q,MATCH($C$3&amp;$D90,'[1]2024'!$B:$B,0),MATCH(J$4,'[1]2024'!$2:$2,0)),0)++IFERROR(INDEX('[1]2024'!$A:$Q,MATCH($D$3&amp;$D90,'[1]2024'!$B:$B,0),MATCH(J$4,'[1]2024'!$2:$2,0)),0)</f>
        <v>0</v>
      </c>
      <c r="K90" s="74">
        <f>IFERROR(INDEX('[1]2024'!$A:$Q,MATCH($A$3&amp;$D90,'[1]2024'!$B:$B,0),MATCH(K$4,'[1]2024'!$2:$2,0)),0)+IFERROR(INDEX('[1]2024'!$A:$Q,MATCH($B$3&amp;$D90,'[1]2024'!$B:$B,0),MATCH(K$4,'[1]2024'!$2:$2,0)),0)++IFERROR(INDEX('[1]2024'!$A:$Q,MATCH($C$3&amp;$D90,'[1]2024'!$B:$B,0),MATCH(K$4,'[1]2024'!$2:$2,0)),0)++IFERROR(INDEX('[1]2024'!$A:$Q,MATCH($D$3&amp;$D90,'[1]2024'!$B:$B,0),MATCH(K$4,'[1]2024'!$2:$2,0)),0)</f>
        <v>0</v>
      </c>
      <c r="L90" s="74">
        <f>IFERROR(INDEX('[1]2024'!$A:$Q,MATCH($A$3&amp;$D90,'[1]2024'!$B:$B,0),MATCH(L$4,'[1]2024'!$2:$2,0)),0)+IFERROR(INDEX('[1]2024'!$A:$Q,MATCH($B$3&amp;$D90,'[1]2024'!$B:$B,0),MATCH(L$4,'[1]2024'!$2:$2,0)),0)++IFERROR(INDEX('[1]2024'!$A:$Q,MATCH($C$3&amp;$D90,'[1]2024'!$B:$B,0),MATCH(L$4,'[1]2024'!$2:$2,0)),0)++IFERROR(INDEX('[1]2024'!$A:$Q,MATCH($D$3&amp;$D90,'[1]2024'!$B:$B,0),MATCH(L$4,'[1]2024'!$2:$2,0)),0)</f>
        <v>0</v>
      </c>
      <c r="M90" s="74">
        <f>IFERROR(INDEX('[1]2024'!$A:$Q,MATCH($A$3&amp;$D90,'[1]2024'!$B:$B,0),MATCH(M$4,'[1]2024'!$2:$2,0)),0)+IFERROR(INDEX('[1]2024'!$A:$Q,MATCH($B$3&amp;$D90,'[1]2024'!$B:$B,0),MATCH(M$4,'[1]2024'!$2:$2,0)),0)++IFERROR(INDEX('[1]2024'!$A:$Q,MATCH($C$3&amp;$D90,'[1]2024'!$B:$B,0),MATCH(M$4,'[1]2024'!$2:$2,0)),0)++IFERROR(INDEX('[1]2024'!$A:$Q,MATCH($D$3&amp;$D90,'[1]2024'!$B:$B,0),MATCH(M$4,'[1]2024'!$2:$2,0)),0)</f>
        <v>0</v>
      </c>
      <c r="N90" s="74">
        <f>IFERROR(INDEX('[1]2024'!$A:$Q,MATCH($A$3&amp;$D90,'[1]2024'!$B:$B,0),MATCH(N$4,'[1]2024'!$2:$2,0)),0)+IFERROR(INDEX('[1]2024'!$A:$Q,MATCH($B$3&amp;$D90,'[1]2024'!$B:$B,0),MATCH(N$4,'[1]2024'!$2:$2,0)),0)++IFERROR(INDEX('[1]2024'!$A:$Q,MATCH($C$3&amp;$D90,'[1]2024'!$B:$B,0),MATCH(N$4,'[1]2024'!$2:$2,0)),0)++IFERROR(INDEX('[1]2024'!$A:$Q,MATCH($D$3&amp;$D90,'[1]2024'!$B:$B,0),MATCH(N$4,'[1]2024'!$2:$2,0)),0)</f>
        <v>0</v>
      </c>
      <c r="O90" s="74">
        <f>IFERROR(INDEX('[1]2024'!$A:$Q,MATCH($A$3&amp;$D90,'[1]2024'!$B:$B,0),MATCH(O$4,'[1]2024'!$2:$2,0)),0)+IFERROR(INDEX('[1]2024'!$A:$Q,MATCH($B$3&amp;$D90,'[1]2024'!$B:$B,0),MATCH(O$4,'[1]2024'!$2:$2,0)),0)++IFERROR(INDEX('[1]2024'!$A:$Q,MATCH($C$3&amp;$D90,'[1]2024'!$B:$B,0),MATCH(O$4,'[1]2024'!$2:$2,0)),0)++IFERROR(INDEX('[1]2024'!$A:$Q,MATCH($D$3&amp;$D90,'[1]2024'!$B:$B,0),MATCH(O$4,'[1]2024'!$2:$2,0)),0)</f>
        <v>0</v>
      </c>
      <c r="P90" s="74">
        <f>IFERROR(INDEX('[1]2024'!$A:$Q,MATCH($A$3&amp;$D90,'[1]2024'!$B:$B,0),MATCH(P$4,'[1]2024'!$2:$2,0)),0)+IFERROR(INDEX('[1]2024'!$A:$Q,MATCH($B$3&amp;$D90,'[1]2024'!$B:$B,0),MATCH(P$4,'[1]2024'!$2:$2,0)),0)++IFERROR(INDEX('[1]2024'!$A:$Q,MATCH($C$3&amp;$D90,'[1]2024'!$B:$B,0),MATCH(P$4,'[1]2024'!$2:$2,0)),0)++IFERROR(INDEX('[1]2024'!$A:$Q,MATCH($D$3&amp;$D90,'[1]2024'!$B:$B,0),MATCH(P$4,'[1]2024'!$2:$2,0)),0)</f>
        <v>0</v>
      </c>
      <c r="Q90" s="74">
        <f>IFERROR(INDEX('[1]2024'!$A:$Q,MATCH($A$3&amp;$D90,'[1]2024'!$B:$B,0),MATCH(Q$4,'[1]2024'!$2:$2,0)),0)+IFERROR(INDEX('[1]2024'!$A:$Q,MATCH($B$3&amp;$D90,'[1]2024'!$B:$B,0),MATCH(Q$4,'[1]2024'!$2:$2,0)),0)++IFERROR(INDEX('[1]2024'!$A:$Q,MATCH($C$3&amp;$D90,'[1]2024'!$B:$B,0),MATCH(Q$4,'[1]2024'!$2:$2,0)),0)++IFERROR(INDEX('[1]2024'!$A:$Q,MATCH($D$3&amp;$D90,'[1]2024'!$B:$B,0),MATCH(Q$4,'[1]2024'!$2:$2,0)),0)</f>
        <v>0</v>
      </c>
      <c r="R90" s="74">
        <f>IFERROR(INDEX('[1]2024'!$A:$Q,MATCH($A$3&amp;$D90,'[1]2024'!$B:$B,0),MATCH(R$4,'[1]2024'!$2:$2,0)),0)+IFERROR(INDEX('[1]2024'!$A:$Q,MATCH($B$3&amp;$D90,'[1]2024'!$B:$B,0),MATCH(R$4,'[1]2024'!$2:$2,0)),0)++IFERROR(INDEX('[1]2024'!$A:$Q,MATCH($C$3&amp;$D90,'[1]2024'!$B:$B,0),MATCH(R$4,'[1]2024'!$2:$2,0)),0)++IFERROR(INDEX('[1]2024'!$A:$Q,MATCH($D$3&amp;$D90,'[1]2024'!$B:$B,0),MATCH(R$4,'[1]2024'!$2:$2,0)),0)</f>
        <v>0</v>
      </c>
      <c r="S90" s="74">
        <f>IFERROR(INDEX('[1]2024'!$A:$Q,MATCH($A$3&amp;$D90,'[1]2024'!$B:$B,0),MATCH(S$4,'[1]2024'!$2:$2,0)),0)+IFERROR(INDEX('[1]2024'!$A:$Q,MATCH($B$3&amp;$D90,'[1]2024'!$B:$B,0),MATCH(S$4,'[1]2024'!$2:$2,0)),0)++IFERROR(INDEX('[1]2024'!$A:$Q,MATCH($C$3&amp;$D90,'[1]2024'!$B:$B,0),MATCH(S$4,'[1]2024'!$2:$2,0)),0)++IFERROR(INDEX('[1]2024'!$A:$Q,MATCH($D$3&amp;$D90,'[1]2024'!$B:$B,0),MATCH(S$4,'[1]2024'!$2:$2,0)),0)</f>
        <v>0</v>
      </c>
      <c r="T90" s="75">
        <v>0</v>
      </c>
      <c r="U90" s="73">
        <f t="shared" si="79"/>
        <v>0</v>
      </c>
      <c r="V90" s="174">
        <v>0</v>
      </c>
      <c r="W90" s="105">
        <v>0</v>
      </c>
      <c r="X90" s="105">
        <v>0</v>
      </c>
      <c r="Y90" s="105">
        <v>0</v>
      </c>
      <c r="Z90" s="105">
        <v>0</v>
      </c>
      <c r="AA90" s="105">
        <v>0</v>
      </c>
      <c r="AB90" s="105">
        <v>0</v>
      </c>
      <c r="AC90" s="105">
        <v>0</v>
      </c>
      <c r="AD90" s="105">
        <v>0</v>
      </c>
      <c r="AE90" s="105">
        <v>0</v>
      </c>
      <c r="AF90" s="105">
        <v>0</v>
      </c>
      <c r="AG90" s="175">
        <v>0</v>
      </c>
      <c r="AH90" s="73">
        <f t="shared" si="80"/>
        <v>0</v>
      </c>
      <c r="AI90" s="73"/>
      <c r="AJ90" s="73"/>
      <c r="AK90" s="73"/>
      <c r="AL90" s="73"/>
      <c r="AM90" s="73"/>
      <c r="AN90" s="73"/>
      <c r="AO90" s="73"/>
      <c r="AP90" s="73"/>
      <c r="AQ90" s="73"/>
      <c r="AR90" s="73"/>
      <c r="AS90" s="73"/>
      <c r="AT90" s="73"/>
      <c r="AU90" s="73">
        <f t="shared" si="58"/>
        <v>0</v>
      </c>
      <c r="AV90" s="73">
        <f t="shared" si="59"/>
        <v>0</v>
      </c>
      <c r="AW90" s="73">
        <f t="shared" si="60"/>
        <v>0</v>
      </c>
      <c r="AX90" s="73">
        <f t="shared" si="61"/>
        <v>0</v>
      </c>
      <c r="AY90" s="73">
        <f t="shared" si="81"/>
        <v>0</v>
      </c>
      <c r="AZ90" s="73">
        <f t="shared" si="82"/>
        <v>0</v>
      </c>
      <c r="BA90" s="73">
        <f t="shared" si="83"/>
        <v>0</v>
      </c>
      <c r="BB90" s="91"/>
      <c r="BC90" s="69" t="s">
        <v>24</v>
      </c>
      <c r="BD90" s="160"/>
      <c r="BE90" s="74">
        <v>0</v>
      </c>
      <c r="BF90" s="74">
        <v>0</v>
      </c>
      <c r="BG90" s="74">
        <v>0</v>
      </c>
      <c r="BH90" s="162">
        <f t="shared" ref="BH90:BH154" si="84">G90</f>
        <v>0</v>
      </c>
    </row>
    <row r="91" spans="1:60" outlineLevel="1" x14ac:dyDescent="0.3">
      <c r="A91" s="71" t="s">
        <v>181</v>
      </c>
      <c r="B91" s="149" t="s">
        <v>178</v>
      </c>
      <c r="C91" s="149" t="s">
        <v>31</v>
      </c>
      <c r="D91" s="150">
        <v>5109130</v>
      </c>
      <c r="E91" s="150" t="s">
        <v>179</v>
      </c>
      <c r="F91" s="173">
        <v>0</v>
      </c>
      <c r="G91" s="73">
        <f t="shared" si="78"/>
        <v>0</v>
      </c>
      <c r="H91" s="74">
        <f>IFERROR(INDEX('[1]2024'!$A:$Q,MATCH($A$3&amp;$D91,'[1]2024'!$B:$B,0),MATCH(H$4,'[1]2024'!$2:$2,0)),0)+IFERROR(INDEX('[1]2024'!$A:$Q,MATCH($B$3&amp;$D91,'[1]2024'!$B:$B,0),MATCH(H$4,'[1]2024'!$2:$2,0)),0)++IFERROR(INDEX('[1]2024'!$A:$Q,MATCH($C$3&amp;$D91,'[1]2024'!$B:$B,0),MATCH(H$4,'[1]2024'!$2:$2,0)),0)++IFERROR(INDEX('[1]2024'!$A:$Q,MATCH($D$3&amp;$D91,'[1]2024'!$B:$B,0),MATCH(H$4,'[1]2024'!$2:$2,0)),0)</f>
        <v>0</v>
      </c>
      <c r="I91" s="74">
        <f>IFERROR(INDEX('[1]2024'!$A:$Q,MATCH($A$3&amp;$D91,'[1]2024'!$B:$B,0),MATCH(I$4,'[1]2024'!$2:$2,0)),0)+IFERROR(INDEX('[1]2024'!$A:$Q,MATCH($B$3&amp;$D91,'[1]2024'!$B:$B,0),MATCH(I$4,'[1]2024'!$2:$2,0)),0)++IFERROR(INDEX('[1]2024'!$A:$Q,MATCH($C$3&amp;$D91,'[1]2024'!$B:$B,0),MATCH(I$4,'[1]2024'!$2:$2,0)),0)++IFERROR(INDEX('[1]2024'!$A:$Q,MATCH($D$3&amp;$D91,'[1]2024'!$B:$B,0),MATCH(I$4,'[1]2024'!$2:$2,0)),0)</f>
        <v>0</v>
      </c>
      <c r="J91" s="74">
        <f>IFERROR(INDEX('[1]2024'!$A:$Q,MATCH($A$3&amp;$D91,'[1]2024'!$B:$B,0),MATCH(J$4,'[1]2024'!$2:$2,0)),0)+IFERROR(INDEX('[1]2024'!$A:$Q,MATCH($B$3&amp;$D91,'[1]2024'!$B:$B,0),MATCH(J$4,'[1]2024'!$2:$2,0)),0)++IFERROR(INDEX('[1]2024'!$A:$Q,MATCH($C$3&amp;$D91,'[1]2024'!$B:$B,0),MATCH(J$4,'[1]2024'!$2:$2,0)),0)++IFERROR(INDEX('[1]2024'!$A:$Q,MATCH($D$3&amp;$D91,'[1]2024'!$B:$B,0),MATCH(J$4,'[1]2024'!$2:$2,0)),0)</f>
        <v>0</v>
      </c>
      <c r="K91" s="74">
        <f>IFERROR(INDEX('[1]2024'!$A:$Q,MATCH($A$3&amp;$D91,'[1]2024'!$B:$B,0),MATCH(K$4,'[1]2024'!$2:$2,0)),0)+IFERROR(INDEX('[1]2024'!$A:$Q,MATCH($B$3&amp;$D91,'[1]2024'!$B:$B,0),MATCH(K$4,'[1]2024'!$2:$2,0)),0)++IFERROR(INDEX('[1]2024'!$A:$Q,MATCH($C$3&amp;$D91,'[1]2024'!$B:$B,0),MATCH(K$4,'[1]2024'!$2:$2,0)),0)++IFERROR(INDEX('[1]2024'!$A:$Q,MATCH($D$3&amp;$D91,'[1]2024'!$B:$B,0),MATCH(K$4,'[1]2024'!$2:$2,0)),0)</f>
        <v>0</v>
      </c>
      <c r="L91" s="74">
        <f>IFERROR(INDEX('[1]2024'!$A:$Q,MATCH($A$3&amp;$D91,'[1]2024'!$B:$B,0),MATCH(L$4,'[1]2024'!$2:$2,0)),0)+IFERROR(INDEX('[1]2024'!$A:$Q,MATCH($B$3&amp;$D91,'[1]2024'!$B:$B,0),MATCH(L$4,'[1]2024'!$2:$2,0)),0)++IFERROR(INDEX('[1]2024'!$A:$Q,MATCH($C$3&amp;$D91,'[1]2024'!$B:$B,0),MATCH(L$4,'[1]2024'!$2:$2,0)),0)++IFERROR(INDEX('[1]2024'!$A:$Q,MATCH($D$3&amp;$D91,'[1]2024'!$B:$B,0),MATCH(L$4,'[1]2024'!$2:$2,0)),0)</f>
        <v>0</v>
      </c>
      <c r="M91" s="74">
        <f>IFERROR(INDEX('[1]2024'!$A:$Q,MATCH($A$3&amp;$D91,'[1]2024'!$B:$B,0),MATCH(M$4,'[1]2024'!$2:$2,0)),0)+IFERROR(INDEX('[1]2024'!$A:$Q,MATCH($B$3&amp;$D91,'[1]2024'!$B:$B,0),MATCH(M$4,'[1]2024'!$2:$2,0)),0)++IFERROR(INDEX('[1]2024'!$A:$Q,MATCH($C$3&amp;$D91,'[1]2024'!$B:$B,0),MATCH(M$4,'[1]2024'!$2:$2,0)),0)++IFERROR(INDEX('[1]2024'!$A:$Q,MATCH($D$3&amp;$D91,'[1]2024'!$B:$B,0),MATCH(M$4,'[1]2024'!$2:$2,0)),0)</f>
        <v>0</v>
      </c>
      <c r="N91" s="74">
        <f>IFERROR(INDEX('[1]2024'!$A:$Q,MATCH($A$3&amp;$D91,'[1]2024'!$B:$B,0),MATCH(N$4,'[1]2024'!$2:$2,0)),0)+IFERROR(INDEX('[1]2024'!$A:$Q,MATCH($B$3&amp;$D91,'[1]2024'!$B:$B,0),MATCH(N$4,'[1]2024'!$2:$2,0)),0)++IFERROR(INDEX('[1]2024'!$A:$Q,MATCH($C$3&amp;$D91,'[1]2024'!$B:$B,0),MATCH(N$4,'[1]2024'!$2:$2,0)),0)++IFERROR(INDEX('[1]2024'!$A:$Q,MATCH($D$3&amp;$D91,'[1]2024'!$B:$B,0),MATCH(N$4,'[1]2024'!$2:$2,0)),0)</f>
        <v>0</v>
      </c>
      <c r="O91" s="74">
        <f>IFERROR(INDEX('[1]2024'!$A:$Q,MATCH($A$3&amp;$D91,'[1]2024'!$B:$B,0),MATCH(O$4,'[1]2024'!$2:$2,0)),0)+IFERROR(INDEX('[1]2024'!$A:$Q,MATCH($B$3&amp;$D91,'[1]2024'!$B:$B,0),MATCH(O$4,'[1]2024'!$2:$2,0)),0)++IFERROR(INDEX('[1]2024'!$A:$Q,MATCH($C$3&amp;$D91,'[1]2024'!$B:$B,0),MATCH(O$4,'[1]2024'!$2:$2,0)),0)++IFERROR(INDEX('[1]2024'!$A:$Q,MATCH($D$3&amp;$D91,'[1]2024'!$B:$B,0),MATCH(O$4,'[1]2024'!$2:$2,0)),0)</f>
        <v>0</v>
      </c>
      <c r="P91" s="74">
        <f>IFERROR(INDEX('[1]2024'!$A:$Q,MATCH($A$3&amp;$D91,'[1]2024'!$B:$B,0),MATCH(P$4,'[1]2024'!$2:$2,0)),0)+IFERROR(INDEX('[1]2024'!$A:$Q,MATCH($B$3&amp;$D91,'[1]2024'!$B:$B,0),MATCH(P$4,'[1]2024'!$2:$2,0)),0)++IFERROR(INDEX('[1]2024'!$A:$Q,MATCH($C$3&amp;$D91,'[1]2024'!$B:$B,0),MATCH(P$4,'[1]2024'!$2:$2,0)),0)++IFERROR(INDEX('[1]2024'!$A:$Q,MATCH($D$3&amp;$D91,'[1]2024'!$B:$B,0),MATCH(P$4,'[1]2024'!$2:$2,0)),0)</f>
        <v>0</v>
      </c>
      <c r="Q91" s="74">
        <f>IFERROR(INDEX('[1]2024'!$A:$Q,MATCH($A$3&amp;$D91,'[1]2024'!$B:$B,0),MATCH(Q$4,'[1]2024'!$2:$2,0)),0)+IFERROR(INDEX('[1]2024'!$A:$Q,MATCH($B$3&amp;$D91,'[1]2024'!$B:$B,0),MATCH(Q$4,'[1]2024'!$2:$2,0)),0)++IFERROR(INDEX('[1]2024'!$A:$Q,MATCH($C$3&amp;$D91,'[1]2024'!$B:$B,0),MATCH(Q$4,'[1]2024'!$2:$2,0)),0)++IFERROR(INDEX('[1]2024'!$A:$Q,MATCH($D$3&amp;$D91,'[1]2024'!$B:$B,0),MATCH(Q$4,'[1]2024'!$2:$2,0)),0)</f>
        <v>0</v>
      </c>
      <c r="R91" s="74">
        <f>IFERROR(INDEX('[1]2024'!$A:$Q,MATCH($A$3&amp;$D91,'[1]2024'!$B:$B,0),MATCH(R$4,'[1]2024'!$2:$2,0)),0)+IFERROR(INDEX('[1]2024'!$A:$Q,MATCH($B$3&amp;$D91,'[1]2024'!$B:$B,0),MATCH(R$4,'[1]2024'!$2:$2,0)),0)++IFERROR(INDEX('[1]2024'!$A:$Q,MATCH($C$3&amp;$D91,'[1]2024'!$B:$B,0),MATCH(R$4,'[1]2024'!$2:$2,0)),0)++IFERROR(INDEX('[1]2024'!$A:$Q,MATCH($D$3&amp;$D91,'[1]2024'!$B:$B,0),MATCH(R$4,'[1]2024'!$2:$2,0)),0)</f>
        <v>0</v>
      </c>
      <c r="S91" s="74">
        <f>IFERROR(INDEX('[1]2024'!$A:$Q,MATCH($A$3&amp;$D91,'[1]2024'!$B:$B,0),MATCH(S$4,'[1]2024'!$2:$2,0)),0)+IFERROR(INDEX('[1]2024'!$A:$Q,MATCH($B$3&amp;$D91,'[1]2024'!$B:$B,0),MATCH(S$4,'[1]2024'!$2:$2,0)),0)++IFERROR(INDEX('[1]2024'!$A:$Q,MATCH($C$3&amp;$D91,'[1]2024'!$B:$B,0),MATCH(S$4,'[1]2024'!$2:$2,0)),0)++IFERROR(INDEX('[1]2024'!$A:$Q,MATCH($D$3&amp;$D91,'[1]2024'!$B:$B,0),MATCH(S$4,'[1]2024'!$2:$2,0)),0)</f>
        <v>0</v>
      </c>
      <c r="T91" s="75">
        <v>0</v>
      </c>
      <c r="U91" s="73">
        <f t="shared" si="79"/>
        <v>0</v>
      </c>
      <c r="V91" s="174">
        <v>0</v>
      </c>
      <c r="W91" s="105">
        <v>0</v>
      </c>
      <c r="X91" s="105">
        <v>0</v>
      </c>
      <c r="Y91" s="105">
        <v>0</v>
      </c>
      <c r="Z91" s="105">
        <v>0</v>
      </c>
      <c r="AA91" s="105">
        <v>0</v>
      </c>
      <c r="AB91" s="105">
        <v>0</v>
      </c>
      <c r="AC91" s="105">
        <v>0</v>
      </c>
      <c r="AD91" s="105">
        <v>0</v>
      </c>
      <c r="AE91" s="105">
        <v>0</v>
      </c>
      <c r="AF91" s="105">
        <v>0</v>
      </c>
      <c r="AG91" s="175">
        <v>0</v>
      </c>
      <c r="AH91" s="73">
        <f t="shared" si="80"/>
        <v>0</v>
      </c>
      <c r="AI91" s="73"/>
      <c r="AJ91" s="73"/>
      <c r="AK91" s="73"/>
      <c r="AL91" s="73"/>
      <c r="AM91" s="73"/>
      <c r="AN91" s="73"/>
      <c r="AO91" s="73"/>
      <c r="AP91" s="73"/>
      <c r="AQ91" s="73"/>
      <c r="AR91" s="73"/>
      <c r="AS91" s="73"/>
      <c r="AT91" s="73"/>
      <c r="AU91" s="73">
        <f t="shared" si="58"/>
        <v>0</v>
      </c>
      <c r="AV91" s="73">
        <f t="shared" si="59"/>
        <v>0</v>
      </c>
      <c r="AW91" s="73">
        <f t="shared" si="60"/>
        <v>0</v>
      </c>
      <c r="AX91" s="73">
        <f t="shared" si="61"/>
        <v>0</v>
      </c>
      <c r="AY91" s="73">
        <f t="shared" si="81"/>
        <v>0</v>
      </c>
      <c r="AZ91" s="73">
        <f t="shared" si="82"/>
        <v>0</v>
      </c>
      <c r="BA91" s="73">
        <f t="shared" si="83"/>
        <v>0</v>
      </c>
      <c r="BB91" s="91"/>
      <c r="BC91" s="69" t="s">
        <v>24</v>
      </c>
      <c r="BD91" s="160"/>
      <c r="BE91" s="74">
        <v>0</v>
      </c>
      <c r="BF91" s="74">
        <v>0</v>
      </c>
      <c r="BG91" s="74">
        <v>0</v>
      </c>
      <c r="BH91" s="162">
        <f t="shared" si="84"/>
        <v>0</v>
      </c>
    </row>
    <row r="92" spans="1:60" outlineLevel="1" x14ac:dyDescent="0.3">
      <c r="A92" s="82" t="s">
        <v>182</v>
      </c>
      <c r="B92" s="149" t="s">
        <v>178</v>
      </c>
      <c r="C92" s="149" t="s">
        <v>31</v>
      </c>
      <c r="D92" s="150">
        <v>5109140</v>
      </c>
      <c r="E92" s="150" t="s">
        <v>179</v>
      </c>
      <c r="F92" s="173">
        <v>0</v>
      </c>
      <c r="G92" s="73">
        <f t="shared" si="78"/>
        <v>0</v>
      </c>
      <c r="H92" s="74">
        <f>IFERROR(INDEX('[1]2024'!$A:$Q,MATCH($A$3&amp;$D92,'[1]2024'!$B:$B,0),MATCH(H$4,'[1]2024'!$2:$2,0)),0)+IFERROR(INDEX('[1]2024'!$A:$Q,MATCH($B$3&amp;$D92,'[1]2024'!$B:$B,0),MATCH(H$4,'[1]2024'!$2:$2,0)),0)++IFERROR(INDEX('[1]2024'!$A:$Q,MATCH($C$3&amp;$D92,'[1]2024'!$B:$B,0),MATCH(H$4,'[1]2024'!$2:$2,0)),0)++IFERROR(INDEX('[1]2024'!$A:$Q,MATCH($D$3&amp;$D92,'[1]2024'!$B:$B,0),MATCH(H$4,'[1]2024'!$2:$2,0)),0)</f>
        <v>0</v>
      </c>
      <c r="I92" s="74">
        <f>IFERROR(INDEX('[1]2024'!$A:$Q,MATCH($A$3&amp;$D92,'[1]2024'!$B:$B,0),MATCH(I$4,'[1]2024'!$2:$2,0)),0)+IFERROR(INDEX('[1]2024'!$A:$Q,MATCH($B$3&amp;$D92,'[1]2024'!$B:$B,0),MATCH(I$4,'[1]2024'!$2:$2,0)),0)++IFERROR(INDEX('[1]2024'!$A:$Q,MATCH($C$3&amp;$D92,'[1]2024'!$B:$B,0),MATCH(I$4,'[1]2024'!$2:$2,0)),0)++IFERROR(INDEX('[1]2024'!$A:$Q,MATCH($D$3&amp;$D92,'[1]2024'!$B:$B,0),MATCH(I$4,'[1]2024'!$2:$2,0)),0)</f>
        <v>0</v>
      </c>
      <c r="J92" s="74">
        <f>IFERROR(INDEX('[1]2024'!$A:$Q,MATCH($A$3&amp;$D92,'[1]2024'!$B:$B,0),MATCH(J$4,'[1]2024'!$2:$2,0)),0)+IFERROR(INDEX('[1]2024'!$A:$Q,MATCH($B$3&amp;$D92,'[1]2024'!$B:$B,0),MATCH(J$4,'[1]2024'!$2:$2,0)),0)++IFERROR(INDEX('[1]2024'!$A:$Q,MATCH($C$3&amp;$D92,'[1]2024'!$B:$B,0),MATCH(J$4,'[1]2024'!$2:$2,0)),0)++IFERROR(INDEX('[1]2024'!$A:$Q,MATCH($D$3&amp;$D92,'[1]2024'!$B:$B,0),MATCH(J$4,'[1]2024'!$2:$2,0)),0)</f>
        <v>0</v>
      </c>
      <c r="K92" s="74">
        <f>IFERROR(INDEX('[1]2024'!$A:$Q,MATCH($A$3&amp;$D92,'[1]2024'!$B:$B,0),MATCH(K$4,'[1]2024'!$2:$2,0)),0)+IFERROR(INDEX('[1]2024'!$A:$Q,MATCH($B$3&amp;$D92,'[1]2024'!$B:$B,0),MATCH(K$4,'[1]2024'!$2:$2,0)),0)++IFERROR(INDEX('[1]2024'!$A:$Q,MATCH($C$3&amp;$D92,'[1]2024'!$B:$B,0),MATCH(K$4,'[1]2024'!$2:$2,0)),0)++IFERROR(INDEX('[1]2024'!$A:$Q,MATCH($D$3&amp;$D92,'[1]2024'!$B:$B,0),MATCH(K$4,'[1]2024'!$2:$2,0)),0)</f>
        <v>0</v>
      </c>
      <c r="L92" s="74">
        <f>IFERROR(INDEX('[1]2024'!$A:$Q,MATCH($A$3&amp;$D92,'[1]2024'!$B:$B,0),MATCH(L$4,'[1]2024'!$2:$2,0)),0)+IFERROR(INDEX('[1]2024'!$A:$Q,MATCH($B$3&amp;$D92,'[1]2024'!$B:$B,0),MATCH(L$4,'[1]2024'!$2:$2,0)),0)++IFERROR(INDEX('[1]2024'!$A:$Q,MATCH($C$3&amp;$D92,'[1]2024'!$B:$B,0),MATCH(L$4,'[1]2024'!$2:$2,0)),0)++IFERROR(INDEX('[1]2024'!$A:$Q,MATCH($D$3&amp;$D92,'[1]2024'!$B:$B,0),MATCH(L$4,'[1]2024'!$2:$2,0)),0)</f>
        <v>0</v>
      </c>
      <c r="M92" s="74">
        <f>IFERROR(INDEX('[1]2024'!$A:$Q,MATCH($A$3&amp;$D92,'[1]2024'!$B:$B,0),MATCH(M$4,'[1]2024'!$2:$2,0)),0)+IFERROR(INDEX('[1]2024'!$A:$Q,MATCH($B$3&amp;$D92,'[1]2024'!$B:$B,0),MATCH(M$4,'[1]2024'!$2:$2,0)),0)++IFERROR(INDEX('[1]2024'!$A:$Q,MATCH($C$3&amp;$D92,'[1]2024'!$B:$B,0),MATCH(M$4,'[1]2024'!$2:$2,0)),0)++IFERROR(INDEX('[1]2024'!$A:$Q,MATCH($D$3&amp;$D92,'[1]2024'!$B:$B,0),MATCH(M$4,'[1]2024'!$2:$2,0)),0)</f>
        <v>0</v>
      </c>
      <c r="N92" s="74">
        <f>IFERROR(INDEX('[1]2024'!$A:$Q,MATCH($A$3&amp;$D92,'[1]2024'!$B:$B,0),MATCH(N$4,'[1]2024'!$2:$2,0)),0)+IFERROR(INDEX('[1]2024'!$A:$Q,MATCH($B$3&amp;$D92,'[1]2024'!$B:$B,0),MATCH(N$4,'[1]2024'!$2:$2,0)),0)++IFERROR(INDEX('[1]2024'!$A:$Q,MATCH($C$3&amp;$D92,'[1]2024'!$B:$B,0),MATCH(N$4,'[1]2024'!$2:$2,0)),0)++IFERROR(INDEX('[1]2024'!$A:$Q,MATCH($D$3&amp;$D92,'[1]2024'!$B:$B,0),MATCH(N$4,'[1]2024'!$2:$2,0)),0)</f>
        <v>0</v>
      </c>
      <c r="O92" s="74">
        <f>IFERROR(INDEX('[1]2024'!$A:$Q,MATCH($A$3&amp;$D92,'[1]2024'!$B:$B,0),MATCH(O$4,'[1]2024'!$2:$2,0)),0)+IFERROR(INDEX('[1]2024'!$A:$Q,MATCH($B$3&amp;$D92,'[1]2024'!$B:$B,0),MATCH(O$4,'[1]2024'!$2:$2,0)),0)++IFERROR(INDEX('[1]2024'!$A:$Q,MATCH($C$3&amp;$D92,'[1]2024'!$B:$B,0),MATCH(O$4,'[1]2024'!$2:$2,0)),0)++IFERROR(INDEX('[1]2024'!$A:$Q,MATCH($D$3&amp;$D92,'[1]2024'!$B:$B,0),MATCH(O$4,'[1]2024'!$2:$2,0)),0)</f>
        <v>0</v>
      </c>
      <c r="P92" s="74">
        <f>IFERROR(INDEX('[1]2024'!$A:$Q,MATCH($A$3&amp;$D92,'[1]2024'!$B:$B,0),MATCH(P$4,'[1]2024'!$2:$2,0)),0)+IFERROR(INDEX('[1]2024'!$A:$Q,MATCH($B$3&amp;$D92,'[1]2024'!$B:$B,0),MATCH(P$4,'[1]2024'!$2:$2,0)),0)++IFERROR(INDEX('[1]2024'!$A:$Q,MATCH($C$3&amp;$D92,'[1]2024'!$B:$B,0),MATCH(P$4,'[1]2024'!$2:$2,0)),0)++IFERROR(INDEX('[1]2024'!$A:$Q,MATCH($D$3&amp;$D92,'[1]2024'!$B:$B,0),MATCH(P$4,'[1]2024'!$2:$2,0)),0)</f>
        <v>0</v>
      </c>
      <c r="Q92" s="74">
        <f>IFERROR(INDEX('[1]2024'!$A:$Q,MATCH($A$3&amp;$D92,'[1]2024'!$B:$B,0),MATCH(Q$4,'[1]2024'!$2:$2,0)),0)+IFERROR(INDEX('[1]2024'!$A:$Q,MATCH($B$3&amp;$D92,'[1]2024'!$B:$B,0),MATCH(Q$4,'[1]2024'!$2:$2,0)),0)++IFERROR(INDEX('[1]2024'!$A:$Q,MATCH($C$3&amp;$D92,'[1]2024'!$B:$B,0),MATCH(Q$4,'[1]2024'!$2:$2,0)),0)++IFERROR(INDEX('[1]2024'!$A:$Q,MATCH($D$3&amp;$D92,'[1]2024'!$B:$B,0),MATCH(Q$4,'[1]2024'!$2:$2,0)),0)</f>
        <v>0</v>
      </c>
      <c r="R92" s="74">
        <f>IFERROR(INDEX('[1]2024'!$A:$Q,MATCH($A$3&amp;$D92,'[1]2024'!$B:$B,0),MATCH(R$4,'[1]2024'!$2:$2,0)),0)+IFERROR(INDEX('[1]2024'!$A:$Q,MATCH($B$3&amp;$D92,'[1]2024'!$B:$B,0),MATCH(R$4,'[1]2024'!$2:$2,0)),0)++IFERROR(INDEX('[1]2024'!$A:$Q,MATCH($C$3&amp;$D92,'[1]2024'!$B:$B,0),MATCH(R$4,'[1]2024'!$2:$2,0)),0)++IFERROR(INDEX('[1]2024'!$A:$Q,MATCH($D$3&amp;$D92,'[1]2024'!$B:$B,0),MATCH(R$4,'[1]2024'!$2:$2,0)),0)</f>
        <v>0</v>
      </c>
      <c r="S92" s="74">
        <f>IFERROR(INDEX('[1]2024'!$A:$Q,MATCH($A$3&amp;$D92,'[1]2024'!$B:$B,0),MATCH(S$4,'[1]2024'!$2:$2,0)),0)+IFERROR(INDEX('[1]2024'!$A:$Q,MATCH($B$3&amp;$D92,'[1]2024'!$B:$B,0),MATCH(S$4,'[1]2024'!$2:$2,0)),0)++IFERROR(INDEX('[1]2024'!$A:$Q,MATCH($C$3&amp;$D92,'[1]2024'!$B:$B,0),MATCH(S$4,'[1]2024'!$2:$2,0)),0)++IFERROR(INDEX('[1]2024'!$A:$Q,MATCH($D$3&amp;$D92,'[1]2024'!$B:$B,0),MATCH(S$4,'[1]2024'!$2:$2,0)),0)</f>
        <v>0</v>
      </c>
      <c r="T92" s="75">
        <v>0</v>
      </c>
      <c r="U92" s="73">
        <f t="shared" si="79"/>
        <v>0</v>
      </c>
      <c r="V92" s="174">
        <v>0</v>
      </c>
      <c r="W92" s="105">
        <v>0</v>
      </c>
      <c r="X92" s="105">
        <v>0</v>
      </c>
      <c r="Y92" s="105">
        <v>0</v>
      </c>
      <c r="Z92" s="105">
        <v>0</v>
      </c>
      <c r="AA92" s="105">
        <v>0</v>
      </c>
      <c r="AB92" s="105">
        <v>0</v>
      </c>
      <c r="AC92" s="105">
        <v>0</v>
      </c>
      <c r="AD92" s="105">
        <v>0</v>
      </c>
      <c r="AE92" s="105">
        <v>0</v>
      </c>
      <c r="AF92" s="105">
        <v>0</v>
      </c>
      <c r="AG92" s="175">
        <v>0</v>
      </c>
      <c r="AH92" s="73">
        <f t="shared" si="80"/>
        <v>0</v>
      </c>
      <c r="AI92" s="73"/>
      <c r="AJ92" s="73"/>
      <c r="AK92" s="73"/>
      <c r="AL92" s="73"/>
      <c r="AM92" s="73"/>
      <c r="AN92" s="73"/>
      <c r="AO92" s="73"/>
      <c r="AP92" s="73"/>
      <c r="AQ92" s="73"/>
      <c r="AR92" s="73"/>
      <c r="AS92" s="73"/>
      <c r="AT92" s="73"/>
      <c r="AU92" s="73">
        <f t="shared" si="58"/>
        <v>0</v>
      </c>
      <c r="AV92" s="73">
        <f t="shared" si="59"/>
        <v>0</v>
      </c>
      <c r="AW92" s="73">
        <f t="shared" si="60"/>
        <v>0</v>
      </c>
      <c r="AX92" s="73">
        <f t="shared" si="61"/>
        <v>0</v>
      </c>
      <c r="AY92" s="73">
        <f t="shared" si="81"/>
        <v>0</v>
      </c>
      <c r="AZ92" s="73">
        <f t="shared" si="82"/>
        <v>0</v>
      </c>
      <c r="BA92" s="73">
        <f t="shared" si="83"/>
        <v>0</v>
      </c>
      <c r="BB92" s="91"/>
      <c r="BC92" s="69" t="s">
        <v>24</v>
      </c>
      <c r="BD92" s="160"/>
      <c r="BE92" s="74">
        <v>0</v>
      </c>
      <c r="BF92" s="74">
        <v>0</v>
      </c>
      <c r="BG92" s="74">
        <v>0</v>
      </c>
      <c r="BH92" s="162">
        <f t="shared" si="84"/>
        <v>0</v>
      </c>
    </row>
    <row r="93" spans="1:60" outlineLevel="1" x14ac:dyDescent="0.3">
      <c r="A93" s="71" t="s">
        <v>183</v>
      </c>
      <c r="B93" s="149" t="s">
        <v>178</v>
      </c>
      <c r="C93" s="149" t="s">
        <v>31</v>
      </c>
      <c r="D93" s="150">
        <v>5109150</v>
      </c>
      <c r="E93" s="150" t="s">
        <v>179</v>
      </c>
      <c r="F93" s="173">
        <v>0</v>
      </c>
      <c r="G93" s="73">
        <f t="shared" si="78"/>
        <v>0</v>
      </c>
      <c r="H93" s="74">
        <f>IFERROR(INDEX('[1]2024'!$A:$Q,MATCH($A$3&amp;$D93,'[1]2024'!$B:$B,0),MATCH(H$4,'[1]2024'!$2:$2,0)),0)+IFERROR(INDEX('[1]2024'!$A:$Q,MATCH($B$3&amp;$D93,'[1]2024'!$B:$B,0),MATCH(H$4,'[1]2024'!$2:$2,0)),0)++IFERROR(INDEX('[1]2024'!$A:$Q,MATCH($C$3&amp;$D93,'[1]2024'!$B:$B,0),MATCH(H$4,'[1]2024'!$2:$2,0)),0)++IFERROR(INDEX('[1]2024'!$A:$Q,MATCH($D$3&amp;$D93,'[1]2024'!$B:$B,0),MATCH(H$4,'[1]2024'!$2:$2,0)),0)</f>
        <v>0</v>
      </c>
      <c r="I93" s="74">
        <f>IFERROR(INDEX('[1]2024'!$A:$Q,MATCH($A$3&amp;$D93,'[1]2024'!$B:$B,0),MATCH(I$4,'[1]2024'!$2:$2,0)),0)+IFERROR(INDEX('[1]2024'!$A:$Q,MATCH($B$3&amp;$D93,'[1]2024'!$B:$B,0),MATCH(I$4,'[1]2024'!$2:$2,0)),0)++IFERROR(INDEX('[1]2024'!$A:$Q,MATCH($C$3&amp;$D93,'[1]2024'!$B:$B,0),MATCH(I$4,'[1]2024'!$2:$2,0)),0)++IFERROR(INDEX('[1]2024'!$A:$Q,MATCH($D$3&amp;$D93,'[1]2024'!$B:$B,0),MATCH(I$4,'[1]2024'!$2:$2,0)),0)</f>
        <v>0</v>
      </c>
      <c r="J93" s="74">
        <f>IFERROR(INDEX('[1]2024'!$A:$Q,MATCH($A$3&amp;$D93,'[1]2024'!$B:$B,0),MATCH(J$4,'[1]2024'!$2:$2,0)),0)+IFERROR(INDEX('[1]2024'!$A:$Q,MATCH($B$3&amp;$D93,'[1]2024'!$B:$B,0),MATCH(J$4,'[1]2024'!$2:$2,0)),0)++IFERROR(INDEX('[1]2024'!$A:$Q,MATCH($C$3&amp;$D93,'[1]2024'!$B:$B,0),MATCH(J$4,'[1]2024'!$2:$2,0)),0)++IFERROR(INDEX('[1]2024'!$A:$Q,MATCH($D$3&amp;$D93,'[1]2024'!$B:$B,0),MATCH(J$4,'[1]2024'!$2:$2,0)),0)</f>
        <v>0</v>
      </c>
      <c r="K93" s="74">
        <f>IFERROR(INDEX('[1]2024'!$A:$Q,MATCH($A$3&amp;$D93,'[1]2024'!$B:$B,0),MATCH(K$4,'[1]2024'!$2:$2,0)),0)+IFERROR(INDEX('[1]2024'!$A:$Q,MATCH($B$3&amp;$D93,'[1]2024'!$B:$B,0),MATCH(K$4,'[1]2024'!$2:$2,0)),0)++IFERROR(INDEX('[1]2024'!$A:$Q,MATCH($C$3&amp;$D93,'[1]2024'!$B:$B,0),MATCH(K$4,'[1]2024'!$2:$2,0)),0)++IFERROR(INDEX('[1]2024'!$A:$Q,MATCH($D$3&amp;$D93,'[1]2024'!$B:$B,0),MATCH(K$4,'[1]2024'!$2:$2,0)),0)</f>
        <v>0</v>
      </c>
      <c r="L93" s="74">
        <f>IFERROR(INDEX('[1]2024'!$A:$Q,MATCH($A$3&amp;$D93,'[1]2024'!$B:$B,0),MATCH(L$4,'[1]2024'!$2:$2,0)),0)+IFERROR(INDEX('[1]2024'!$A:$Q,MATCH($B$3&amp;$D93,'[1]2024'!$B:$B,0),MATCH(L$4,'[1]2024'!$2:$2,0)),0)++IFERROR(INDEX('[1]2024'!$A:$Q,MATCH($C$3&amp;$D93,'[1]2024'!$B:$B,0),MATCH(L$4,'[1]2024'!$2:$2,0)),0)++IFERROR(INDEX('[1]2024'!$A:$Q,MATCH($D$3&amp;$D93,'[1]2024'!$B:$B,0),MATCH(L$4,'[1]2024'!$2:$2,0)),0)</f>
        <v>0</v>
      </c>
      <c r="M93" s="74">
        <f>IFERROR(INDEX('[1]2024'!$A:$Q,MATCH($A$3&amp;$D93,'[1]2024'!$B:$B,0),MATCH(M$4,'[1]2024'!$2:$2,0)),0)+IFERROR(INDEX('[1]2024'!$A:$Q,MATCH($B$3&amp;$D93,'[1]2024'!$B:$B,0),MATCH(M$4,'[1]2024'!$2:$2,0)),0)++IFERROR(INDEX('[1]2024'!$A:$Q,MATCH($C$3&amp;$D93,'[1]2024'!$B:$B,0),MATCH(M$4,'[1]2024'!$2:$2,0)),0)++IFERROR(INDEX('[1]2024'!$A:$Q,MATCH($D$3&amp;$D93,'[1]2024'!$B:$B,0),MATCH(M$4,'[1]2024'!$2:$2,0)),0)</f>
        <v>0</v>
      </c>
      <c r="N93" s="74">
        <f>IFERROR(INDEX('[1]2024'!$A:$Q,MATCH($A$3&amp;$D93,'[1]2024'!$B:$B,0),MATCH(N$4,'[1]2024'!$2:$2,0)),0)+IFERROR(INDEX('[1]2024'!$A:$Q,MATCH($B$3&amp;$D93,'[1]2024'!$B:$B,0),MATCH(N$4,'[1]2024'!$2:$2,0)),0)++IFERROR(INDEX('[1]2024'!$A:$Q,MATCH($C$3&amp;$D93,'[1]2024'!$B:$B,0),MATCH(N$4,'[1]2024'!$2:$2,0)),0)++IFERROR(INDEX('[1]2024'!$A:$Q,MATCH($D$3&amp;$D93,'[1]2024'!$B:$B,0),MATCH(N$4,'[1]2024'!$2:$2,0)),0)</f>
        <v>0</v>
      </c>
      <c r="O93" s="74">
        <f>IFERROR(INDEX('[1]2024'!$A:$Q,MATCH($A$3&amp;$D93,'[1]2024'!$B:$B,0),MATCH(O$4,'[1]2024'!$2:$2,0)),0)+IFERROR(INDEX('[1]2024'!$A:$Q,MATCH($B$3&amp;$D93,'[1]2024'!$B:$B,0),MATCH(O$4,'[1]2024'!$2:$2,0)),0)++IFERROR(INDEX('[1]2024'!$A:$Q,MATCH($C$3&amp;$D93,'[1]2024'!$B:$B,0),MATCH(O$4,'[1]2024'!$2:$2,0)),0)++IFERROR(INDEX('[1]2024'!$A:$Q,MATCH($D$3&amp;$D93,'[1]2024'!$B:$B,0),MATCH(O$4,'[1]2024'!$2:$2,0)),0)</f>
        <v>0</v>
      </c>
      <c r="P93" s="74">
        <f>IFERROR(INDEX('[1]2024'!$A:$Q,MATCH($A$3&amp;$D93,'[1]2024'!$B:$B,0),MATCH(P$4,'[1]2024'!$2:$2,0)),0)+IFERROR(INDEX('[1]2024'!$A:$Q,MATCH($B$3&amp;$D93,'[1]2024'!$B:$B,0),MATCH(P$4,'[1]2024'!$2:$2,0)),0)++IFERROR(INDEX('[1]2024'!$A:$Q,MATCH($C$3&amp;$D93,'[1]2024'!$B:$B,0),MATCH(P$4,'[1]2024'!$2:$2,0)),0)++IFERROR(INDEX('[1]2024'!$A:$Q,MATCH($D$3&amp;$D93,'[1]2024'!$B:$B,0),MATCH(P$4,'[1]2024'!$2:$2,0)),0)</f>
        <v>0</v>
      </c>
      <c r="Q93" s="74">
        <f>IFERROR(INDEX('[1]2024'!$A:$Q,MATCH($A$3&amp;$D93,'[1]2024'!$B:$B,0),MATCH(Q$4,'[1]2024'!$2:$2,0)),0)+IFERROR(INDEX('[1]2024'!$A:$Q,MATCH($B$3&amp;$D93,'[1]2024'!$B:$B,0),MATCH(Q$4,'[1]2024'!$2:$2,0)),0)++IFERROR(INDEX('[1]2024'!$A:$Q,MATCH($C$3&amp;$D93,'[1]2024'!$B:$B,0),MATCH(Q$4,'[1]2024'!$2:$2,0)),0)++IFERROR(INDEX('[1]2024'!$A:$Q,MATCH($D$3&amp;$D93,'[1]2024'!$B:$B,0),MATCH(Q$4,'[1]2024'!$2:$2,0)),0)</f>
        <v>0</v>
      </c>
      <c r="R93" s="74">
        <f>IFERROR(INDEX('[1]2024'!$A:$Q,MATCH($A$3&amp;$D93,'[1]2024'!$B:$B,0),MATCH(R$4,'[1]2024'!$2:$2,0)),0)+IFERROR(INDEX('[1]2024'!$A:$Q,MATCH($B$3&amp;$D93,'[1]2024'!$B:$B,0),MATCH(R$4,'[1]2024'!$2:$2,0)),0)++IFERROR(INDEX('[1]2024'!$A:$Q,MATCH($C$3&amp;$D93,'[1]2024'!$B:$B,0),MATCH(R$4,'[1]2024'!$2:$2,0)),0)++IFERROR(INDEX('[1]2024'!$A:$Q,MATCH($D$3&amp;$D93,'[1]2024'!$B:$B,0),MATCH(R$4,'[1]2024'!$2:$2,0)),0)</f>
        <v>0</v>
      </c>
      <c r="S93" s="74">
        <f>IFERROR(INDEX('[1]2024'!$A:$Q,MATCH($A$3&amp;$D93,'[1]2024'!$B:$B,0),MATCH(S$4,'[1]2024'!$2:$2,0)),0)+IFERROR(INDEX('[1]2024'!$A:$Q,MATCH($B$3&amp;$D93,'[1]2024'!$B:$B,0),MATCH(S$4,'[1]2024'!$2:$2,0)),0)++IFERROR(INDEX('[1]2024'!$A:$Q,MATCH($C$3&amp;$D93,'[1]2024'!$B:$B,0),MATCH(S$4,'[1]2024'!$2:$2,0)),0)++IFERROR(INDEX('[1]2024'!$A:$Q,MATCH($D$3&amp;$D93,'[1]2024'!$B:$B,0),MATCH(S$4,'[1]2024'!$2:$2,0)),0)</f>
        <v>0</v>
      </c>
      <c r="T93" s="75">
        <v>0</v>
      </c>
      <c r="U93" s="73">
        <f t="shared" si="79"/>
        <v>0</v>
      </c>
      <c r="V93" s="174">
        <v>0</v>
      </c>
      <c r="W93" s="105">
        <v>0</v>
      </c>
      <c r="X93" s="105">
        <v>0</v>
      </c>
      <c r="Y93" s="105">
        <v>0</v>
      </c>
      <c r="Z93" s="105">
        <v>0</v>
      </c>
      <c r="AA93" s="105">
        <v>0</v>
      </c>
      <c r="AB93" s="105">
        <v>0</v>
      </c>
      <c r="AC93" s="105">
        <v>0</v>
      </c>
      <c r="AD93" s="105">
        <v>0</v>
      </c>
      <c r="AE93" s="105">
        <v>0</v>
      </c>
      <c r="AF93" s="105">
        <v>0</v>
      </c>
      <c r="AG93" s="175">
        <v>0</v>
      </c>
      <c r="AH93" s="73">
        <f t="shared" si="80"/>
        <v>0</v>
      </c>
      <c r="AI93" s="73"/>
      <c r="AJ93" s="73"/>
      <c r="AK93" s="73"/>
      <c r="AL93" s="73"/>
      <c r="AM93" s="73"/>
      <c r="AN93" s="73"/>
      <c r="AO93" s="73"/>
      <c r="AP93" s="73"/>
      <c r="AQ93" s="73"/>
      <c r="AR93" s="73"/>
      <c r="AS93" s="73"/>
      <c r="AT93" s="73"/>
      <c r="AU93" s="73">
        <f t="shared" si="58"/>
        <v>0</v>
      </c>
      <c r="AV93" s="73">
        <f t="shared" si="59"/>
        <v>0</v>
      </c>
      <c r="AW93" s="73">
        <f t="shared" si="60"/>
        <v>0</v>
      </c>
      <c r="AX93" s="73">
        <f t="shared" si="61"/>
        <v>0</v>
      </c>
      <c r="AY93" s="73">
        <f t="shared" si="81"/>
        <v>0</v>
      </c>
      <c r="AZ93" s="73">
        <f t="shared" si="82"/>
        <v>0</v>
      </c>
      <c r="BA93" s="73">
        <f t="shared" si="83"/>
        <v>0</v>
      </c>
      <c r="BB93" s="91"/>
      <c r="BC93" s="69" t="s">
        <v>24</v>
      </c>
      <c r="BD93" s="160"/>
      <c r="BE93" s="74">
        <v>0</v>
      </c>
      <c r="BF93" s="74">
        <v>0</v>
      </c>
      <c r="BG93" s="74">
        <v>0</v>
      </c>
      <c r="BH93" s="162">
        <f t="shared" si="84"/>
        <v>0</v>
      </c>
    </row>
    <row r="94" spans="1:60" outlineLevel="1" x14ac:dyDescent="0.3">
      <c r="A94" s="71" t="s">
        <v>184</v>
      </c>
      <c r="B94" s="149" t="s">
        <v>178</v>
      </c>
      <c r="C94" s="149" t="s">
        <v>31</v>
      </c>
      <c r="D94" s="150">
        <v>5109160</v>
      </c>
      <c r="E94" s="150" t="s">
        <v>179</v>
      </c>
      <c r="F94" s="173">
        <v>0</v>
      </c>
      <c r="G94" s="73">
        <f t="shared" si="78"/>
        <v>0</v>
      </c>
      <c r="H94" s="74">
        <f>IFERROR(INDEX('[1]2024'!$A:$Q,MATCH($A$3&amp;$D94,'[1]2024'!$B:$B,0),MATCH(H$4,'[1]2024'!$2:$2,0)),0)+IFERROR(INDEX('[1]2024'!$A:$Q,MATCH($B$3&amp;$D94,'[1]2024'!$B:$B,0),MATCH(H$4,'[1]2024'!$2:$2,0)),0)++IFERROR(INDEX('[1]2024'!$A:$Q,MATCH($C$3&amp;$D94,'[1]2024'!$B:$B,0),MATCH(H$4,'[1]2024'!$2:$2,0)),0)++IFERROR(INDEX('[1]2024'!$A:$Q,MATCH($D$3&amp;$D94,'[1]2024'!$B:$B,0),MATCH(H$4,'[1]2024'!$2:$2,0)),0)</f>
        <v>0</v>
      </c>
      <c r="I94" s="74">
        <f>IFERROR(INDEX('[1]2024'!$A:$Q,MATCH($A$3&amp;$D94,'[1]2024'!$B:$B,0),MATCH(I$4,'[1]2024'!$2:$2,0)),0)+IFERROR(INDEX('[1]2024'!$A:$Q,MATCH($B$3&amp;$D94,'[1]2024'!$B:$B,0),MATCH(I$4,'[1]2024'!$2:$2,0)),0)++IFERROR(INDEX('[1]2024'!$A:$Q,MATCH($C$3&amp;$D94,'[1]2024'!$B:$B,0),MATCH(I$4,'[1]2024'!$2:$2,0)),0)++IFERROR(INDEX('[1]2024'!$A:$Q,MATCH($D$3&amp;$D94,'[1]2024'!$B:$B,0),MATCH(I$4,'[1]2024'!$2:$2,0)),0)</f>
        <v>0</v>
      </c>
      <c r="J94" s="74">
        <f>IFERROR(INDEX('[1]2024'!$A:$Q,MATCH($A$3&amp;$D94,'[1]2024'!$B:$B,0),MATCH(J$4,'[1]2024'!$2:$2,0)),0)+IFERROR(INDEX('[1]2024'!$A:$Q,MATCH($B$3&amp;$D94,'[1]2024'!$B:$B,0),MATCH(J$4,'[1]2024'!$2:$2,0)),0)++IFERROR(INDEX('[1]2024'!$A:$Q,MATCH($C$3&amp;$D94,'[1]2024'!$B:$B,0),MATCH(J$4,'[1]2024'!$2:$2,0)),0)++IFERROR(INDEX('[1]2024'!$A:$Q,MATCH($D$3&amp;$D94,'[1]2024'!$B:$B,0),MATCH(J$4,'[1]2024'!$2:$2,0)),0)</f>
        <v>0</v>
      </c>
      <c r="K94" s="74">
        <f>IFERROR(INDEX('[1]2024'!$A:$Q,MATCH($A$3&amp;$D94,'[1]2024'!$B:$B,0),MATCH(K$4,'[1]2024'!$2:$2,0)),0)+IFERROR(INDEX('[1]2024'!$A:$Q,MATCH($B$3&amp;$D94,'[1]2024'!$B:$B,0),MATCH(K$4,'[1]2024'!$2:$2,0)),0)++IFERROR(INDEX('[1]2024'!$A:$Q,MATCH($C$3&amp;$D94,'[1]2024'!$B:$B,0),MATCH(K$4,'[1]2024'!$2:$2,0)),0)++IFERROR(INDEX('[1]2024'!$A:$Q,MATCH($D$3&amp;$D94,'[1]2024'!$B:$B,0),MATCH(K$4,'[1]2024'!$2:$2,0)),0)</f>
        <v>0</v>
      </c>
      <c r="L94" s="74">
        <f>IFERROR(INDEX('[1]2024'!$A:$Q,MATCH($A$3&amp;$D94,'[1]2024'!$B:$B,0),MATCH(L$4,'[1]2024'!$2:$2,0)),0)+IFERROR(INDEX('[1]2024'!$A:$Q,MATCH($B$3&amp;$D94,'[1]2024'!$B:$B,0),MATCH(L$4,'[1]2024'!$2:$2,0)),0)++IFERROR(INDEX('[1]2024'!$A:$Q,MATCH($C$3&amp;$D94,'[1]2024'!$B:$B,0),MATCH(L$4,'[1]2024'!$2:$2,0)),0)++IFERROR(INDEX('[1]2024'!$A:$Q,MATCH($D$3&amp;$D94,'[1]2024'!$B:$B,0),MATCH(L$4,'[1]2024'!$2:$2,0)),0)</f>
        <v>0</v>
      </c>
      <c r="M94" s="74">
        <f>IFERROR(INDEX('[1]2024'!$A:$Q,MATCH($A$3&amp;$D94,'[1]2024'!$B:$B,0),MATCH(M$4,'[1]2024'!$2:$2,0)),0)+IFERROR(INDEX('[1]2024'!$A:$Q,MATCH($B$3&amp;$D94,'[1]2024'!$B:$B,0),MATCH(M$4,'[1]2024'!$2:$2,0)),0)++IFERROR(INDEX('[1]2024'!$A:$Q,MATCH($C$3&amp;$D94,'[1]2024'!$B:$B,0),MATCH(M$4,'[1]2024'!$2:$2,0)),0)++IFERROR(INDEX('[1]2024'!$A:$Q,MATCH($D$3&amp;$D94,'[1]2024'!$B:$B,0),MATCH(M$4,'[1]2024'!$2:$2,0)),0)</f>
        <v>0</v>
      </c>
      <c r="N94" s="74">
        <f>IFERROR(INDEX('[1]2024'!$A:$Q,MATCH($A$3&amp;$D94,'[1]2024'!$B:$B,0),MATCH(N$4,'[1]2024'!$2:$2,0)),0)+IFERROR(INDEX('[1]2024'!$A:$Q,MATCH($B$3&amp;$D94,'[1]2024'!$B:$B,0),MATCH(N$4,'[1]2024'!$2:$2,0)),0)++IFERROR(INDEX('[1]2024'!$A:$Q,MATCH($C$3&amp;$D94,'[1]2024'!$B:$B,0),MATCH(N$4,'[1]2024'!$2:$2,0)),0)++IFERROR(INDEX('[1]2024'!$A:$Q,MATCH($D$3&amp;$D94,'[1]2024'!$B:$B,0),MATCH(N$4,'[1]2024'!$2:$2,0)),0)</f>
        <v>0</v>
      </c>
      <c r="O94" s="74">
        <f>IFERROR(INDEX('[1]2024'!$A:$Q,MATCH($A$3&amp;$D94,'[1]2024'!$B:$B,0),MATCH(O$4,'[1]2024'!$2:$2,0)),0)+IFERROR(INDEX('[1]2024'!$A:$Q,MATCH($B$3&amp;$D94,'[1]2024'!$B:$B,0),MATCH(O$4,'[1]2024'!$2:$2,0)),0)++IFERROR(INDEX('[1]2024'!$A:$Q,MATCH($C$3&amp;$D94,'[1]2024'!$B:$B,0),MATCH(O$4,'[1]2024'!$2:$2,0)),0)++IFERROR(INDEX('[1]2024'!$A:$Q,MATCH($D$3&amp;$D94,'[1]2024'!$B:$B,0),MATCH(O$4,'[1]2024'!$2:$2,0)),0)</f>
        <v>0</v>
      </c>
      <c r="P94" s="74">
        <f>IFERROR(INDEX('[1]2024'!$A:$Q,MATCH($A$3&amp;$D94,'[1]2024'!$B:$B,0),MATCH(P$4,'[1]2024'!$2:$2,0)),0)+IFERROR(INDEX('[1]2024'!$A:$Q,MATCH($B$3&amp;$D94,'[1]2024'!$B:$B,0),MATCH(P$4,'[1]2024'!$2:$2,0)),0)++IFERROR(INDEX('[1]2024'!$A:$Q,MATCH($C$3&amp;$D94,'[1]2024'!$B:$B,0),MATCH(P$4,'[1]2024'!$2:$2,0)),0)++IFERROR(INDEX('[1]2024'!$A:$Q,MATCH($D$3&amp;$D94,'[1]2024'!$B:$B,0),MATCH(P$4,'[1]2024'!$2:$2,0)),0)</f>
        <v>0</v>
      </c>
      <c r="Q94" s="74">
        <f>IFERROR(INDEX('[1]2024'!$A:$Q,MATCH($A$3&amp;$D94,'[1]2024'!$B:$B,0),MATCH(Q$4,'[1]2024'!$2:$2,0)),0)+IFERROR(INDEX('[1]2024'!$A:$Q,MATCH($B$3&amp;$D94,'[1]2024'!$B:$B,0),MATCH(Q$4,'[1]2024'!$2:$2,0)),0)++IFERROR(INDEX('[1]2024'!$A:$Q,MATCH($C$3&amp;$D94,'[1]2024'!$B:$B,0),MATCH(Q$4,'[1]2024'!$2:$2,0)),0)++IFERROR(INDEX('[1]2024'!$A:$Q,MATCH($D$3&amp;$D94,'[1]2024'!$B:$B,0),MATCH(Q$4,'[1]2024'!$2:$2,0)),0)</f>
        <v>0</v>
      </c>
      <c r="R94" s="74">
        <f>IFERROR(INDEX('[1]2024'!$A:$Q,MATCH($A$3&amp;$D94,'[1]2024'!$B:$B,0),MATCH(R$4,'[1]2024'!$2:$2,0)),0)+IFERROR(INDEX('[1]2024'!$A:$Q,MATCH($B$3&amp;$D94,'[1]2024'!$B:$B,0),MATCH(R$4,'[1]2024'!$2:$2,0)),0)++IFERROR(INDEX('[1]2024'!$A:$Q,MATCH($C$3&amp;$D94,'[1]2024'!$B:$B,0),MATCH(R$4,'[1]2024'!$2:$2,0)),0)++IFERROR(INDEX('[1]2024'!$A:$Q,MATCH($D$3&amp;$D94,'[1]2024'!$B:$B,0),MATCH(R$4,'[1]2024'!$2:$2,0)),0)</f>
        <v>0</v>
      </c>
      <c r="S94" s="74">
        <f>IFERROR(INDEX('[1]2024'!$A:$Q,MATCH($A$3&amp;$D94,'[1]2024'!$B:$B,0),MATCH(S$4,'[1]2024'!$2:$2,0)),0)+IFERROR(INDEX('[1]2024'!$A:$Q,MATCH($B$3&amp;$D94,'[1]2024'!$B:$B,0),MATCH(S$4,'[1]2024'!$2:$2,0)),0)++IFERROR(INDEX('[1]2024'!$A:$Q,MATCH($C$3&amp;$D94,'[1]2024'!$B:$B,0),MATCH(S$4,'[1]2024'!$2:$2,0)),0)++IFERROR(INDEX('[1]2024'!$A:$Q,MATCH($D$3&amp;$D94,'[1]2024'!$B:$B,0),MATCH(S$4,'[1]2024'!$2:$2,0)),0)</f>
        <v>0</v>
      </c>
      <c r="T94" s="75">
        <v>0</v>
      </c>
      <c r="U94" s="73">
        <f t="shared" si="79"/>
        <v>0</v>
      </c>
      <c r="V94" s="174">
        <v>0</v>
      </c>
      <c r="W94" s="105">
        <v>0</v>
      </c>
      <c r="X94" s="105">
        <v>0</v>
      </c>
      <c r="Y94" s="105">
        <v>0</v>
      </c>
      <c r="Z94" s="105">
        <v>0</v>
      </c>
      <c r="AA94" s="105">
        <v>0</v>
      </c>
      <c r="AB94" s="105">
        <v>0</v>
      </c>
      <c r="AC94" s="105">
        <v>0</v>
      </c>
      <c r="AD94" s="105">
        <v>0</v>
      </c>
      <c r="AE94" s="105">
        <v>0</v>
      </c>
      <c r="AF94" s="105">
        <v>0</v>
      </c>
      <c r="AG94" s="175">
        <v>0</v>
      </c>
      <c r="AH94" s="73">
        <f t="shared" si="80"/>
        <v>0</v>
      </c>
      <c r="AI94" s="73"/>
      <c r="AJ94" s="73"/>
      <c r="AK94" s="73"/>
      <c r="AL94" s="73"/>
      <c r="AM94" s="73"/>
      <c r="AN94" s="73"/>
      <c r="AO94" s="73"/>
      <c r="AP94" s="73"/>
      <c r="AQ94" s="73"/>
      <c r="AR94" s="73"/>
      <c r="AS94" s="73"/>
      <c r="AT94" s="73"/>
      <c r="AU94" s="73">
        <f t="shared" si="58"/>
        <v>0</v>
      </c>
      <c r="AV94" s="73">
        <f t="shared" si="59"/>
        <v>0</v>
      </c>
      <c r="AW94" s="73">
        <f t="shared" si="60"/>
        <v>0</v>
      </c>
      <c r="AX94" s="73">
        <f t="shared" si="61"/>
        <v>0</v>
      </c>
      <c r="AY94" s="73">
        <f t="shared" si="81"/>
        <v>0</v>
      </c>
      <c r="AZ94" s="73">
        <f t="shared" si="82"/>
        <v>0</v>
      </c>
      <c r="BA94" s="73">
        <f t="shared" si="83"/>
        <v>0</v>
      </c>
      <c r="BB94" s="91"/>
      <c r="BC94" s="69" t="s">
        <v>24</v>
      </c>
      <c r="BD94" s="160"/>
      <c r="BE94" s="74">
        <v>0</v>
      </c>
      <c r="BF94" s="74">
        <v>0</v>
      </c>
      <c r="BG94" s="74">
        <v>0</v>
      </c>
      <c r="BH94" s="162">
        <f t="shared" si="84"/>
        <v>0</v>
      </c>
    </row>
    <row r="95" spans="1:60" outlineLevel="1" x14ac:dyDescent="0.3">
      <c r="A95" s="71" t="s">
        <v>185</v>
      </c>
      <c r="B95" s="149" t="s">
        <v>178</v>
      </c>
      <c r="C95" s="149" t="s">
        <v>31</v>
      </c>
      <c r="D95" s="150">
        <v>5109170</v>
      </c>
      <c r="E95" s="150" t="s">
        <v>179</v>
      </c>
      <c r="F95" s="173">
        <v>0</v>
      </c>
      <c r="G95" s="73">
        <f t="shared" si="78"/>
        <v>0</v>
      </c>
      <c r="H95" s="74">
        <f>IFERROR(INDEX('[1]2024'!$A:$Q,MATCH($A$3&amp;$D95,'[1]2024'!$B:$B,0),MATCH(H$4,'[1]2024'!$2:$2,0)),0)+IFERROR(INDEX('[1]2024'!$A:$Q,MATCH($B$3&amp;$D95,'[1]2024'!$B:$B,0),MATCH(H$4,'[1]2024'!$2:$2,0)),0)++IFERROR(INDEX('[1]2024'!$A:$Q,MATCH($C$3&amp;$D95,'[1]2024'!$B:$B,0),MATCH(H$4,'[1]2024'!$2:$2,0)),0)++IFERROR(INDEX('[1]2024'!$A:$Q,MATCH($D$3&amp;$D95,'[1]2024'!$B:$B,0),MATCH(H$4,'[1]2024'!$2:$2,0)),0)</f>
        <v>0</v>
      </c>
      <c r="I95" s="74">
        <f>IFERROR(INDEX('[1]2024'!$A:$Q,MATCH($A$3&amp;$D95,'[1]2024'!$B:$B,0),MATCH(I$4,'[1]2024'!$2:$2,0)),0)+IFERROR(INDEX('[1]2024'!$A:$Q,MATCH($B$3&amp;$D95,'[1]2024'!$B:$B,0),MATCH(I$4,'[1]2024'!$2:$2,0)),0)++IFERROR(INDEX('[1]2024'!$A:$Q,MATCH($C$3&amp;$D95,'[1]2024'!$B:$B,0),MATCH(I$4,'[1]2024'!$2:$2,0)),0)++IFERROR(INDEX('[1]2024'!$A:$Q,MATCH($D$3&amp;$D95,'[1]2024'!$B:$B,0),MATCH(I$4,'[1]2024'!$2:$2,0)),0)</f>
        <v>0</v>
      </c>
      <c r="J95" s="74">
        <f>IFERROR(INDEX('[1]2024'!$A:$Q,MATCH($A$3&amp;$D95,'[1]2024'!$B:$B,0),MATCH(J$4,'[1]2024'!$2:$2,0)),0)+IFERROR(INDEX('[1]2024'!$A:$Q,MATCH($B$3&amp;$D95,'[1]2024'!$B:$B,0),MATCH(J$4,'[1]2024'!$2:$2,0)),0)++IFERROR(INDEX('[1]2024'!$A:$Q,MATCH($C$3&amp;$D95,'[1]2024'!$B:$B,0),MATCH(J$4,'[1]2024'!$2:$2,0)),0)++IFERROR(INDEX('[1]2024'!$A:$Q,MATCH($D$3&amp;$D95,'[1]2024'!$B:$B,0),MATCH(J$4,'[1]2024'!$2:$2,0)),0)</f>
        <v>0</v>
      </c>
      <c r="K95" s="74">
        <f>IFERROR(INDEX('[1]2024'!$A:$Q,MATCH($A$3&amp;$D95,'[1]2024'!$B:$B,0),MATCH(K$4,'[1]2024'!$2:$2,0)),0)+IFERROR(INDEX('[1]2024'!$A:$Q,MATCH($B$3&amp;$D95,'[1]2024'!$B:$B,0),MATCH(K$4,'[1]2024'!$2:$2,0)),0)++IFERROR(INDEX('[1]2024'!$A:$Q,MATCH($C$3&amp;$D95,'[1]2024'!$B:$B,0),MATCH(K$4,'[1]2024'!$2:$2,0)),0)++IFERROR(INDEX('[1]2024'!$A:$Q,MATCH($D$3&amp;$D95,'[1]2024'!$B:$B,0),MATCH(K$4,'[1]2024'!$2:$2,0)),0)</f>
        <v>0</v>
      </c>
      <c r="L95" s="74">
        <f>IFERROR(INDEX('[1]2024'!$A:$Q,MATCH($A$3&amp;$D95,'[1]2024'!$B:$B,0),MATCH(L$4,'[1]2024'!$2:$2,0)),0)+IFERROR(INDEX('[1]2024'!$A:$Q,MATCH($B$3&amp;$D95,'[1]2024'!$B:$B,0),MATCH(L$4,'[1]2024'!$2:$2,0)),0)++IFERROR(INDEX('[1]2024'!$A:$Q,MATCH($C$3&amp;$D95,'[1]2024'!$B:$B,0),MATCH(L$4,'[1]2024'!$2:$2,0)),0)++IFERROR(INDEX('[1]2024'!$A:$Q,MATCH($D$3&amp;$D95,'[1]2024'!$B:$B,0),MATCH(L$4,'[1]2024'!$2:$2,0)),0)</f>
        <v>0</v>
      </c>
      <c r="M95" s="74">
        <f>IFERROR(INDEX('[1]2024'!$A:$Q,MATCH($A$3&amp;$D95,'[1]2024'!$B:$B,0),MATCH(M$4,'[1]2024'!$2:$2,0)),0)+IFERROR(INDEX('[1]2024'!$A:$Q,MATCH($B$3&amp;$D95,'[1]2024'!$B:$B,0),MATCH(M$4,'[1]2024'!$2:$2,0)),0)++IFERROR(INDEX('[1]2024'!$A:$Q,MATCH($C$3&amp;$D95,'[1]2024'!$B:$B,0),MATCH(M$4,'[1]2024'!$2:$2,0)),0)++IFERROR(INDEX('[1]2024'!$A:$Q,MATCH($D$3&amp;$D95,'[1]2024'!$B:$B,0),MATCH(M$4,'[1]2024'!$2:$2,0)),0)</f>
        <v>0</v>
      </c>
      <c r="N95" s="74">
        <f>IFERROR(INDEX('[1]2024'!$A:$Q,MATCH($A$3&amp;$D95,'[1]2024'!$B:$B,0),MATCH(N$4,'[1]2024'!$2:$2,0)),0)+IFERROR(INDEX('[1]2024'!$A:$Q,MATCH($B$3&amp;$D95,'[1]2024'!$B:$B,0),MATCH(N$4,'[1]2024'!$2:$2,0)),0)++IFERROR(INDEX('[1]2024'!$A:$Q,MATCH($C$3&amp;$D95,'[1]2024'!$B:$B,0),MATCH(N$4,'[1]2024'!$2:$2,0)),0)++IFERROR(INDEX('[1]2024'!$A:$Q,MATCH($D$3&amp;$D95,'[1]2024'!$B:$B,0),MATCH(N$4,'[1]2024'!$2:$2,0)),0)</f>
        <v>0</v>
      </c>
      <c r="O95" s="74">
        <f>IFERROR(INDEX('[1]2024'!$A:$Q,MATCH($A$3&amp;$D95,'[1]2024'!$B:$B,0),MATCH(O$4,'[1]2024'!$2:$2,0)),0)+IFERROR(INDEX('[1]2024'!$A:$Q,MATCH($B$3&amp;$D95,'[1]2024'!$B:$B,0),MATCH(O$4,'[1]2024'!$2:$2,0)),0)++IFERROR(INDEX('[1]2024'!$A:$Q,MATCH($C$3&amp;$D95,'[1]2024'!$B:$B,0),MATCH(O$4,'[1]2024'!$2:$2,0)),0)++IFERROR(INDEX('[1]2024'!$A:$Q,MATCH($D$3&amp;$D95,'[1]2024'!$B:$B,0),MATCH(O$4,'[1]2024'!$2:$2,0)),0)</f>
        <v>0</v>
      </c>
      <c r="P95" s="74">
        <f>IFERROR(INDEX('[1]2024'!$A:$Q,MATCH($A$3&amp;$D95,'[1]2024'!$B:$B,0),MATCH(P$4,'[1]2024'!$2:$2,0)),0)+IFERROR(INDEX('[1]2024'!$A:$Q,MATCH($B$3&amp;$D95,'[1]2024'!$B:$B,0),MATCH(P$4,'[1]2024'!$2:$2,0)),0)++IFERROR(INDEX('[1]2024'!$A:$Q,MATCH($C$3&amp;$D95,'[1]2024'!$B:$B,0),MATCH(P$4,'[1]2024'!$2:$2,0)),0)++IFERROR(INDEX('[1]2024'!$A:$Q,MATCH($D$3&amp;$D95,'[1]2024'!$B:$B,0),MATCH(P$4,'[1]2024'!$2:$2,0)),0)</f>
        <v>0</v>
      </c>
      <c r="Q95" s="74">
        <f>IFERROR(INDEX('[1]2024'!$A:$Q,MATCH($A$3&amp;$D95,'[1]2024'!$B:$B,0),MATCH(Q$4,'[1]2024'!$2:$2,0)),0)+IFERROR(INDEX('[1]2024'!$A:$Q,MATCH($B$3&amp;$D95,'[1]2024'!$B:$B,0),MATCH(Q$4,'[1]2024'!$2:$2,0)),0)++IFERROR(INDEX('[1]2024'!$A:$Q,MATCH($C$3&amp;$D95,'[1]2024'!$B:$B,0),MATCH(Q$4,'[1]2024'!$2:$2,0)),0)++IFERROR(INDEX('[1]2024'!$A:$Q,MATCH($D$3&amp;$D95,'[1]2024'!$B:$B,0),MATCH(Q$4,'[1]2024'!$2:$2,0)),0)</f>
        <v>0</v>
      </c>
      <c r="R95" s="74">
        <f>IFERROR(INDEX('[1]2024'!$A:$Q,MATCH($A$3&amp;$D95,'[1]2024'!$B:$B,0),MATCH(R$4,'[1]2024'!$2:$2,0)),0)+IFERROR(INDEX('[1]2024'!$A:$Q,MATCH($B$3&amp;$D95,'[1]2024'!$B:$B,0),MATCH(R$4,'[1]2024'!$2:$2,0)),0)++IFERROR(INDEX('[1]2024'!$A:$Q,MATCH($C$3&amp;$D95,'[1]2024'!$B:$B,0),MATCH(R$4,'[1]2024'!$2:$2,0)),0)++IFERROR(INDEX('[1]2024'!$A:$Q,MATCH($D$3&amp;$D95,'[1]2024'!$B:$B,0),MATCH(R$4,'[1]2024'!$2:$2,0)),0)</f>
        <v>0</v>
      </c>
      <c r="S95" s="74">
        <f>IFERROR(INDEX('[1]2024'!$A:$Q,MATCH($A$3&amp;$D95,'[1]2024'!$B:$B,0),MATCH(S$4,'[1]2024'!$2:$2,0)),0)+IFERROR(INDEX('[1]2024'!$A:$Q,MATCH($B$3&amp;$D95,'[1]2024'!$B:$B,0),MATCH(S$4,'[1]2024'!$2:$2,0)),0)++IFERROR(INDEX('[1]2024'!$A:$Q,MATCH($C$3&amp;$D95,'[1]2024'!$B:$B,0),MATCH(S$4,'[1]2024'!$2:$2,0)),0)++IFERROR(INDEX('[1]2024'!$A:$Q,MATCH($D$3&amp;$D95,'[1]2024'!$B:$B,0),MATCH(S$4,'[1]2024'!$2:$2,0)),0)</f>
        <v>0</v>
      </c>
      <c r="T95" s="75">
        <v>0</v>
      </c>
      <c r="U95" s="73">
        <f t="shared" si="79"/>
        <v>0</v>
      </c>
      <c r="V95" s="174">
        <v>0</v>
      </c>
      <c r="W95" s="105">
        <v>0</v>
      </c>
      <c r="X95" s="105">
        <v>0</v>
      </c>
      <c r="Y95" s="105">
        <v>0</v>
      </c>
      <c r="Z95" s="105">
        <v>0</v>
      </c>
      <c r="AA95" s="105">
        <v>0</v>
      </c>
      <c r="AB95" s="105">
        <v>0</v>
      </c>
      <c r="AC95" s="105">
        <v>0</v>
      </c>
      <c r="AD95" s="105">
        <v>0</v>
      </c>
      <c r="AE95" s="105">
        <v>0</v>
      </c>
      <c r="AF95" s="105">
        <v>0</v>
      </c>
      <c r="AG95" s="175">
        <v>0</v>
      </c>
      <c r="AH95" s="73">
        <f t="shared" si="80"/>
        <v>0</v>
      </c>
      <c r="AI95" s="73"/>
      <c r="AJ95" s="73"/>
      <c r="AK95" s="73"/>
      <c r="AL95" s="73"/>
      <c r="AM95" s="73"/>
      <c r="AN95" s="73"/>
      <c r="AO95" s="73"/>
      <c r="AP95" s="73"/>
      <c r="AQ95" s="73"/>
      <c r="AR95" s="73"/>
      <c r="AS95" s="73"/>
      <c r="AT95" s="73"/>
      <c r="AU95" s="73">
        <f t="shared" si="58"/>
        <v>0</v>
      </c>
      <c r="AV95" s="73">
        <f t="shared" si="59"/>
        <v>0</v>
      </c>
      <c r="AW95" s="73">
        <f t="shared" si="60"/>
        <v>0</v>
      </c>
      <c r="AX95" s="73">
        <f t="shared" si="61"/>
        <v>0</v>
      </c>
      <c r="AY95" s="73">
        <f t="shared" si="81"/>
        <v>0</v>
      </c>
      <c r="AZ95" s="73">
        <f t="shared" si="82"/>
        <v>0</v>
      </c>
      <c r="BA95" s="73">
        <f t="shared" si="83"/>
        <v>0</v>
      </c>
      <c r="BB95" s="91"/>
      <c r="BC95" s="69" t="s">
        <v>24</v>
      </c>
      <c r="BD95" s="160"/>
      <c r="BE95" s="74">
        <v>0</v>
      </c>
      <c r="BF95" s="74">
        <v>0</v>
      </c>
      <c r="BG95" s="74">
        <v>0</v>
      </c>
      <c r="BH95" s="162">
        <f t="shared" si="84"/>
        <v>0</v>
      </c>
    </row>
    <row r="96" spans="1:60" outlineLevel="1" x14ac:dyDescent="0.3">
      <c r="A96" s="71" t="s">
        <v>186</v>
      </c>
      <c r="B96" s="149" t="s">
        <v>178</v>
      </c>
      <c r="C96" s="149" t="s">
        <v>31</v>
      </c>
      <c r="D96" s="150">
        <v>5109180</v>
      </c>
      <c r="E96" s="150" t="s">
        <v>179</v>
      </c>
      <c r="F96" s="173">
        <v>0</v>
      </c>
      <c r="G96" s="73">
        <f t="shared" si="78"/>
        <v>0</v>
      </c>
      <c r="H96" s="74">
        <f>IFERROR(INDEX('[1]2024'!$A:$Q,MATCH($A$3&amp;$D96,'[1]2024'!$B:$B,0),MATCH(H$4,'[1]2024'!$2:$2,0)),0)+IFERROR(INDEX('[1]2024'!$A:$Q,MATCH($B$3&amp;$D96,'[1]2024'!$B:$B,0),MATCH(H$4,'[1]2024'!$2:$2,0)),0)++IFERROR(INDEX('[1]2024'!$A:$Q,MATCH($C$3&amp;$D96,'[1]2024'!$B:$B,0),MATCH(H$4,'[1]2024'!$2:$2,0)),0)++IFERROR(INDEX('[1]2024'!$A:$Q,MATCH($D$3&amp;$D96,'[1]2024'!$B:$B,0),MATCH(H$4,'[1]2024'!$2:$2,0)),0)</f>
        <v>0</v>
      </c>
      <c r="I96" s="74">
        <f>IFERROR(INDEX('[1]2024'!$A:$Q,MATCH($A$3&amp;$D96,'[1]2024'!$B:$B,0),MATCH(I$4,'[1]2024'!$2:$2,0)),0)+IFERROR(INDEX('[1]2024'!$A:$Q,MATCH($B$3&amp;$D96,'[1]2024'!$B:$B,0),MATCH(I$4,'[1]2024'!$2:$2,0)),0)++IFERROR(INDEX('[1]2024'!$A:$Q,MATCH($C$3&amp;$D96,'[1]2024'!$B:$B,0),MATCH(I$4,'[1]2024'!$2:$2,0)),0)++IFERROR(INDEX('[1]2024'!$A:$Q,MATCH($D$3&amp;$D96,'[1]2024'!$B:$B,0),MATCH(I$4,'[1]2024'!$2:$2,0)),0)</f>
        <v>0</v>
      </c>
      <c r="J96" s="74">
        <f>IFERROR(INDEX('[1]2024'!$A:$Q,MATCH($A$3&amp;$D96,'[1]2024'!$B:$B,0),MATCH(J$4,'[1]2024'!$2:$2,0)),0)+IFERROR(INDEX('[1]2024'!$A:$Q,MATCH($B$3&amp;$D96,'[1]2024'!$B:$B,0),MATCH(J$4,'[1]2024'!$2:$2,0)),0)++IFERROR(INDEX('[1]2024'!$A:$Q,MATCH($C$3&amp;$D96,'[1]2024'!$B:$B,0),MATCH(J$4,'[1]2024'!$2:$2,0)),0)++IFERROR(INDEX('[1]2024'!$A:$Q,MATCH($D$3&amp;$D96,'[1]2024'!$B:$B,0),MATCH(J$4,'[1]2024'!$2:$2,0)),0)</f>
        <v>0</v>
      </c>
      <c r="K96" s="74">
        <f>IFERROR(INDEX('[1]2024'!$A:$Q,MATCH($A$3&amp;$D96,'[1]2024'!$B:$B,0),MATCH(K$4,'[1]2024'!$2:$2,0)),0)+IFERROR(INDEX('[1]2024'!$A:$Q,MATCH($B$3&amp;$D96,'[1]2024'!$B:$B,0),MATCH(K$4,'[1]2024'!$2:$2,0)),0)++IFERROR(INDEX('[1]2024'!$A:$Q,MATCH($C$3&amp;$D96,'[1]2024'!$B:$B,0),MATCH(K$4,'[1]2024'!$2:$2,0)),0)++IFERROR(INDEX('[1]2024'!$A:$Q,MATCH($D$3&amp;$D96,'[1]2024'!$B:$B,0),MATCH(K$4,'[1]2024'!$2:$2,0)),0)</f>
        <v>0</v>
      </c>
      <c r="L96" s="74">
        <f>IFERROR(INDEX('[1]2024'!$A:$Q,MATCH($A$3&amp;$D96,'[1]2024'!$B:$B,0),MATCH(L$4,'[1]2024'!$2:$2,0)),0)+IFERROR(INDEX('[1]2024'!$A:$Q,MATCH($B$3&amp;$D96,'[1]2024'!$B:$B,0),MATCH(L$4,'[1]2024'!$2:$2,0)),0)++IFERROR(INDEX('[1]2024'!$A:$Q,MATCH($C$3&amp;$D96,'[1]2024'!$B:$B,0),MATCH(L$4,'[1]2024'!$2:$2,0)),0)++IFERROR(INDEX('[1]2024'!$A:$Q,MATCH($D$3&amp;$D96,'[1]2024'!$B:$B,0),MATCH(L$4,'[1]2024'!$2:$2,0)),0)</f>
        <v>0</v>
      </c>
      <c r="M96" s="74">
        <f>IFERROR(INDEX('[1]2024'!$A:$Q,MATCH($A$3&amp;$D96,'[1]2024'!$B:$B,0),MATCH(M$4,'[1]2024'!$2:$2,0)),0)+IFERROR(INDEX('[1]2024'!$A:$Q,MATCH($B$3&amp;$D96,'[1]2024'!$B:$B,0),MATCH(M$4,'[1]2024'!$2:$2,0)),0)++IFERROR(INDEX('[1]2024'!$A:$Q,MATCH($C$3&amp;$D96,'[1]2024'!$B:$B,0),MATCH(M$4,'[1]2024'!$2:$2,0)),0)++IFERROR(INDEX('[1]2024'!$A:$Q,MATCH($D$3&amp;$D96,'[1]2024'!$B:$B,0),MATCH(M$4,'[1]2024'!$2:$2,0)),0)</f>
        <v>0</v>
      </c>
      <c r="N96" s="74">
        <f>IFERROR(INDEX('[1]2024'!$A:$Q,MATCH($A$3&amp;$D96,'[1]2024'!$B:$B,0),MATCH(N$4,'[1]2024'!$2:$2,0)),0)+IFERROR(INDEX('[1]2024'!$A:$Q,MATCH($B$3&amp;$D96,'[1]2024'!$B:$B,0),MATCH(N$4,'[1]2024'!$2:$2,0)),0)++IFERROR(INDEX('[1]2024'!$A:$Q,MATCH($C$3&amp;$D96,'[1]2024'!$B:$B,0),MATCH(N$4,'[1]2024'!$2:$2,0)),0)++IFERROR(INDEX('[1]2024'!$A:$Q,MATCH($D$3&amp;$D96,'[1]2024'!$B:$B,0),MATCH(N$4,'[1]2024'!$2:$2,0)),0)</f>
        <v>0</v>
      </c>
      <c r="O96" s="74">
        <f>IFERROR(INDEX('[1]2024'!$A:$Q,MATCH($A$3&amp;$D96,'[1]2024'!$B:$B,0),MATCH(O$4,'[1]2024'!$2:$2,0)),0)+IFERROR(INDEX('[1]2024'!$A:$Q,MATCH($B$3&amp;$D96,'[1]2024'!$B:$B,0),MATCH(O$4,'[1]2024'!$2:$2,0)),0)++IFERROR(INDEX('[1]2024'!$A:$Q,MATCH($C$3&amp;$D96,'[1]2024'!$B:$B,0),MATCH(O$4,'[1]2024'!$2:$2,0)),0)++IFERROR(INDEX('[1]2024'!$A:$Q,MATCH($D$3&amp;$D96,'[1]2024'!$B:$B,0),MATCH(O$4,'[1]2024'!$2:$2,0)),0)</f>
        <v>0</v>
      </c>
      <c r="P96" s="74">
        <f>IFERROR(INDEX('[1]2024'!$A:$Q,MATCH($A$3&amp;$D96,'[1]2024'!$B:$B,0),MATCH(P$4,'[1]2024'!$2:$2,0)),0)+IFERROR(INDEX('[1]2024'!$A:$Q,MATCH($B$3&amp;$D96,'[1]2024'!$B:$B,0),MATCH(P$4,'[1]2024'!$2:$2,0)),0)++IFERROR(INDEX('[1]2024'!$A:$Q,MATCH($C$3&amp;$D96,'[1]2024'!$B:$B,0),MATCH(P$4,'[1]2024'!$2:$2,0)),0)++IFERROR(INDEX('[1]2024'!$A:$Q,MATCH($D$3&amp;$D96,'[1]2024'!$B:$B,0),MATCH(P$4,'[1]2024'!$2:$2,0)),0)</f>
        <v>0</v>
      </c>
      <c r="Q96" s="74">
        <f>IFERROR(INDEX('[1]2024'!$A:$Q,MATCH($A$3&amp;$D96,'[1]2024'!$B:$B,0),MATCH(Q$4,'[1]2024'!$2:$2,0)),0)+IFERROR(INDEX('[1]2024'!$A:$Q,MATCH($B$3&amp;$D96,'[1]2024'!$B:$B,0),MATCH(Q$4,'[1]2024'!$2:$2,0)),0)++IFERROR(INDEX('[1]2024'!$A:$Q,MATCH($C$3&amp;$D96,'[1]2024'!$B:$B,0),MATCH(Q$4,'[1]2024'!$2:$2,0)),0)++IFERROR(INDEX('[1]2024'!$A:$Q,MATCH($D$3&amp;$D96,'[1]2024'!$B:$B,0),MATCH(Q$4,'[1]2024'!$2:$2,0)),0)</f>
        <v>0</v>
      </c>
      <c r="R96" s="74">
        <f>IFERROR(INDEX('[1]2024'!$A:$Q,MATCH($A$3&amp;$D96,'[1]2024'!$B:$B,0),MATCH(R$4,'[1]2024'!$2:$2,0)),0)+IFERROR(INDEX('[1]2024'!$A:$Q,MATCH($B$3&amp;$D96,'[1]2024'!$B:$B,0),MATCH(R$4,'[1]2024'!$2:$2,0)),0)++IFERROR(INDEX('[1]2024'!$A:$Q,MATCH($C$3&amp;$D96,'[1]2024'!$B:$B,0),MATCH(R$4,'[1]2024'!$2:$2,0)),0)++IFERROR(INDEX('[1]2024'!$A:$Q,MATCH($D$3&amp;$D96,'[1]2024'!$B:$B,0),MATCH(R$4,'[1]2024'!$2:$2,0)),0)</f>
        <v>0</v>
      </c>
      <c r="S96" s="74">
        <f>IFERROR(INDEX('[1]2024'!$A:$Q,MATCH($A$3&amp;$D96,'[1]2024'!$B:$B,0),MATCH(S$4,'[1]2024'!$2:$2,0)),0)+IFERROR(INDEX('[1]2024'!$A:$Q,MATCH($B$3&amp;$D96,'[1]2024'!$B:$B,0),MATCH(S$4,'[1]2024'!$2:$2,0)),0)++IFERROR(INDEX('[1]2024'!$A:$Q,MATCH($C$3&amp;$D96,'[1]2024'!$B:$B,0),MATCH(S$4,'[1]2024'!$2:$2,0)),0)++IFERROR(INDEX('[1]2024'!$A:$Q,MATCH($D$3&amp;$D96,'[1]2024'!$B:$B,0),MATCH(S$4,'[1]2024'!$2:$2,0)),0)</f>
        <v>0</v>
      </c>
      <c r="T96" s="75">
        <v>0</v>
      </c>
      <c r="U96" s="73">
        <f t="shared" si="79"/>
        <v>0</v>
      </c>
      <c r="V96" s="174">
        <v>0</v>
      </c>
      <c r="W96" s="105">
        <v>0</v>
      </c>
      <c r="X96" s="105">
        <v>0</v>
      </c>
      <c r="Y96" s="105">
        <v>0</v>
      </c>
      <c r="Z96" s="105">
        <v>0</v>
      </c>
      <c r="AA96" s="105">
        <v>0</v>
      </c>
      <c r="AB96" s="105">
        <v>0</v>
      </c>
      <c r="AC96" s="105">
        <v>0</v>
      </c>
      <c r="AD96" s="105">
        <v>0</v>
      </c>
      <c r="AE96" s="105">
        <v>0</v>
      </c>
      <c r="AF96" s="105">
        <v>0</v>
      </c>
      <c r="AG96" s="175">
        <v>0</v>
      </c>
      <c r="AH96" s="73">
        <f t="shared" si="80"/>
        <v>0</v>
      </c>
      <c r="AI96" s="73"/>
      <c r="AJ96" s="73"/>
      <c r="AK96" s="73"/>
      <c r="AL96" s="73"/>
      <c r="AM96" s="73"/>
      <c r="AN96" s="73"/>
      <c r="AO96" s="73"/>
      <c r="AP96" s="73"/>
      <c r="AQ96" s="73"/>
      <c r="AR96" s="73"/>
      <c r="AS96" s="73"/>
      <c r="AT96" s="73"/>
      <c r="AU96" s="73">
        <f t="shared" si="58"/>
        <v>0</v>
      </c>
      <c r="AV96" s="73">
        <f t="shared" si="59"/>
        <v>0</v>
      </c>
      <c r="AW96" s="73">
        <f t="shared" si="60"/>
        <v>0</v>
      </c>
      <c r="AX96" s="73">
        <f t="shared" si="61"/>
        <v>0</v>
      </c>
      <c r="AY96" s="73">
        <f t="shared" si="81"/>
        <v>0</v>
      </c>
      <c r="AZ96" s="73">
        <f t="shared" si="82"/>
        <v>0</v>
      </c>
      <c r="BA96" s="73">
        <f t="shared" si="83"/>
        <v>0</v>
      </c>
      <c r="BB96" s="91"/>
      <c r="BC96" s="69" t="s">
        <v>24</v>
      </c>
      <c r="BD96" s="160"/>
      <c r="BE96" s="74">
        <v>0</v>
      </c>
      <c r="BF96" s="74">
        <v>0</v>
      </c>
      <c r="BG96" s="74">
        <v>0</v>
      </c>
      <c r="BH96" s="162">
        <f t="shared" si="84"/>
        <v>0</v>
      </c>
    </row>
    <row r="97" spans="1:60" outlineLevel="1" x14ac:dyDescent="0.3">
      <c r="A97" s="71" t="s">
        <v>187</v>
      </c>
      <c r="B97" s="149" t="s">
        <v>178</v>
      </c>
      <c r="C97" s="149" t="s">
        <v>31</v>
      </c>
      <c r="D97" s="150">
        <v>5109190</v>
      </c>
      <c r="E97" s="150" t="s">
        <v>179</v>
      </c>
      <c r="F97" s="173">
        <v>0</v>
      </c>
      <c r="G97" s="73">
        <f t="shared" si="78"/>
        <v>0</v>
      </c>
      <c r="H97" s="74">
        <f>IFERROR(INDEX('[1]2024'!$A:$Q,MATCH($A$3&amp;$D97,'[1]2024'!$B:$B,0),MATCH(H$4,'[1]2024'!$2:$2,0)),0)+IFERROR(INDEX('[1]2024'!$A:$Q,MATCH($B$3&amp;$D97,'[1]2024'!$B:$B,0),MATCH(H$4,'[1]2024'!$2:$2,0)),0)++IFERROR(INDEX('[1]2024'!$A:$Q,MATCH($C$3&amp;$D97,'[1]2024'!$B:$B,0),MATCH(H$4,'[1]2024'!$2:$2,0)),0)++IFERROR(INDEX('[1]2024'!$A:$Q,MATCH($D$3&amp;$D97,'[1]2024'!$B:$B,0),MATCH(H$4,'[1]2024'!$2:$2,0)),0)</f>
        <v>0</v>
      </c>
      <c r="I97" s="74">
        <f>IFERROR(INDEX('[1]2024'!$A:$Q,MATCH($A$3&amp;$D97,'[1]2024'!$B:$B,0),MATCH(I$4,'[1]2024'!$2:$2,0)),0)+IFERROR(INDEX('[1]2024'!$A:$Q,MATCH($B$3&amp;$D97,'[1]2024'!$B:$B,0),MATCH(I$4,'[1]2024'!$2:$2,0)),0)++IFERROR(INDEX('[1]2024'!$A:$Q,MATCH($C$3&amp;$D97,'[1]2024'!$B:$B,0),MATCH(I$4,'[1]2024'!$2:$2,0)),0)++IFERROR(INDEX('[1]2024'!$A:$Q,MATCH($D$3&amp;$D97,'[1]2024'!$B:$B,0),MATCH(I$4,'[1]2024'!$2:$2,0)),0)</f>
        <v>0</v>
      </c>
      <c r="J97" s="74">
        <f>IFERROR(INDEX('[1]2024'!$A:$Q,MATCH($A$3&amp;$D97,'[1]2024'!$B:$B,0),MATCH(J$4,'[1]2024'!$2:$2,0)),0)+IFERROR(INDEX('[1]2024'!$A:$Q,MATCH($B$3&amp;$D97,'[1]2024'!$B:$B,0),MATCH(J$4,'[1]2024'!$2:$2,0)),0)++IFERROR(INDEX('[1]2024'!$A:$Q,MATCH($C$3&amp;$D97,'[1]2024'!$B:$B,0),MATCH(J$4,'[1]2024'!$2:$2,0)),0)++IFERROR(INDEX('[1]2024'!$A:$Q,MATCH($D$3&amp;$D97,'[1]2024'!$B:$B,0),MATCH(J$4,'[1]2024'!$2:$2,0)),0)</f>
        <v>0</v>
      </c>
      <c r="K97" s="74">
        <f>IFERROR(INDEX('[1]2024'!$A:$Q,MATCH($A$3&amp;$D97,'[1]2024'!$B:$B,0),MATCH(K$4,'[1]2024'!$2:$2,0)),0)+IFERROR(INDEX('[1]2024'!$A:$Q,MATCH($B$3&amp;$D97,'[1]2024'!$B:$B,0),MATCH(K$4,'[1]2024'!$2:$2,0)),0)++IFERROR(INDEX('[1]2024'!$A:$Q,MATCH($C$3&amp;$D97,'[1]2024'!$B:$B,0),MATCH(K$4,'[1]2024'!$2:$2,0)),0)++IFERROR(INDEX('[1]2024'!$A:$Q,MATCH($D$3&amp;$D97,'[1]2024'!$B:$B,0),MATCH(K$4,'[1]2024'!$2:$2,0)),0)</f>
        <v>0</v>
      </c>
      <c r="L97" s="74">
        <f>IFERROR(INDEX('[1]2024'!$A:$Q,MATCH($A$3&amp;$D97,'[1]2024'!$B:$B,0),MATCH(L$4,'[1]2024'!$2:$2,0)),0)+IFERROR(INDEX('[1]2024'!$A:$Q,MATCH($B$3&amp;$D97,'[1]2024'!$B:$B,0),MATCH(L$4,'[1]2024'!$2:$2,0)),0)++IFERROR(INDEX('[1]2024'!$A:$Q,MATCH($C$3&amp;$D97,'[1]2024'!$B:$B,0),MATCH(L$4,'[1]2024'!$2:$2,0)),0)++IFERROR(INDEX('[1]2024'!$A:$Q,MATCH($D$3&amp;$D97,'[1]2024'!$B:$B,0),MATCH(L$4,'[1]2024'!$2:$2,0)),0)</f>
        <v>0</v>
      </c>
      <c r="M97" s="74">
        <f>IFERROR(INDEX('[1]2024'!$A:$Q,MATCH($A$3&amp;$D97,'[1]2024'!$B:$B,0),MATCH(M$4,'[1]2024'!$2:$2,0)),0)+IFERROR(INDEX('[1]2024'!$A:$Q,MATCH($B$3&amp;$D97,'[1]2024'!$B:$B,0),MATCH(M$4,'[1]2024'!$2:$2,0)),0)++IFERROR(INDEX('[1]2024'!$A:$Q,MATCH($C$3&amp;$D97,'[1]2024'!$B:$B,0),MATCH(M$4,'[1]2024'!$2:$2,0)),0)++IFERROR(INDEX('[1]2024'!$A:$Q,MATCH($D$3&amp;$D97,'[1]2024'!$B:$B,0),MATCH(M$4,'[1]2024'!$2:$2,0)),0)</f>
        <v>0</v>
      </c>
      <c r="N97" s="74">
        <f>IFERROR(INDEX('[1]2024'!$A:$Q,MATCH($A$3&amp;$D97,'[1]2024'!$B:$B,0),MATCH(N$4,'[1]2024'!$2:$2,0)),0)+IFERROR(INDEX('[1]2024'!$A:$Q,MATCH($B$3&amp;$D97,'[1]2024'!$B:$B,0),MATCH(N$4,'[1]2024'!$2:$2,0)),0)++IFERROR(INDEX('[1]2024'!$A:$Q,MATCH($C$3&amp;$D97,'[1]2024'!$B:$B,0),MATCH(N$4,'[1]2024'!$2:$2,0)),0)++IFERROR(INDEX('[1]2024'!$A:$Q,MATCH($D$3&amp;$D97,'[1]2024'!$B:$B,0),MATCH(N$4,'[1]2024'!$2:$2,0)),0)</f>
        <v>0</v>
      </c>
      <c r="O97" s="74">
        <f>IFERROR(INDEX('[1]2024'!$A:$Q,MATCH($A$3&amp;$D97,'[1]2024'!$B:$B,0),MATCH(O$4,'[1]2024'!$2:$2,0)),0)+IFERROR(INDEX('[1]2024'!$A:$Q,MATCH($B$3&amp;$D97,'[1]2024'!$B:$B,0),MATCH(O$4,'[1]2024'!$2:$2,0)),0)++IFERROR(INDEX('[1]2024'!$A:$Q,MATCH($C$3&amp;$D97,'[1]2024'!$B:$B,0),MATCH(O$4,'[1]2024'!$2:$2,0)),0)++IFERROR(INDEX('[1]2024'!$A:$Q,MATCH($D$3&amp;$D97,'[1]2024'!$B:$B,0),MATCH(O$4,'[1]2024'!$2:$2,0)),0)</f>
        <v>0</v>
      </c>
      <c r="P97" s="74">
        <f>IFERROR(INDEX('[1]2024'!$A:$Q,MATCH($A$3&amp;$D97,'[1]2024'!$B:$B,0),MATCH(P$4,'[1]2024'!$2:$2,0)),0)+IFERROR(INDEX('[1]2024'!$A:$Q,MATCH($B$3&amp;$D97,'[1]2024'!$B:$B,0),MATCH(P$4,'[1]2024'!$2:$2,0)),0)++IFERROR(INDEX('[1]2024'!$A:$Q,MATCH($C$3&amp;$D97,'[1]2024'!$B:$B,0),MATCH(P$4,'[1]2024'!$2:$2,0)),0)++IFERROR(INDEX('[1]2024'!$A:$Q,MATCH($D$3&amp;$D97,'[1]2024'!$B:$B,0),MATCH(P$4,'[1]2024'!$2:$2,0)),0)</f>
        <v>0</v>
      </c>
      <c r="Q97" s="74">
        <f>IFERROR(INDEX('[1]2024'!$A:$Q,MATCH($A$3&amp;$D97,'[1]2024'!$B:$B,0),MATCH(Q$4,'[1]2024'!$2:$2,0)),0)+IFERROR(INDEX('[1]2024'!$A:$Q,MATCH($B$3&amp;$D97,'[1]2024'!$B:$B,0),MATCH(Q$4,'[1]2024'!$2:$2,0)),0)++IFERROR(INDEX('[1]2024'!$A:$Q,MATCH($C$3&amp;$D97,'[1]2024'!$B:$B,0),MATCH(Q$4,'[1]2024'!$2:$2,0)),0)++IFERROR(INDEX('[1]2024'!$A:$Q,MATCH($D$3&amp;$D97,'[1]2024'!$B:$B,0),MATCH(Q$4,'[1]2024'!$2:$2,0)),0)</f>
        <v>0</v>
      </c>
      <c r="R97" s="74">
        <f>IFERROR(INDEX('[1]2024'!$A:$Q,MATCH($A$3&amp;$D97,'[1]2024'!$B:$B,0),MATCH(R$4,'[1]2024'!$2:$2,0)),0)+IFERROR(INDEX('[1]2024'!$A:$Q,MATCH($B$3&amp;$D97,'[1]2024'!$B:$B,0),MATCH(R$4,'[1]2024'!$2:$2,0)),0)++IFERROR(INDEX('[1]2024'!$A:$Q,MATCH($C$3&amp;$D97,'[1]2024'!$B:$B,0),MATCH(R$4,'[1]2024'!$2:$2,0)),0)++IFERROR(INDEX('[1]2024'!$A:$Q,MATCH($D$3&amp;$D97,'[1]2024'!$B:$B,0),MATCH(R$4,'[1]2024'!$2:$2,0)),0)</f>
        <v>0</v>
      </c>
      <c r="S97" s="74">
        <f>IFERROR(INDEX('[1]2024'!$A:$Q,MATCH($A$3&amp;$D97,'[1]2024'!$B:$B,0),MATCH(S$4,'[1]2024'!$2:$2,0)),0)+IFERROR(INDEX('[1]2024'!$A:$Q,MATCH($B$3&amp;$D97,'[1]2024'!$B:$B,0),MATCH(S$4,'[1]2024'!$2:$2,0)),0)++IFERROR(INDEX('[1]2024'!$A:$Q,MATCH($C$3&amp;$D97,'[1]2024'!$B:$B,0),MATCH(S$4,'[1]2024'!$2:$2,0)),0)++IFERROR(INDEX('[1]2024'!$A:$Q,MATCH($D$3&amp;$D97,'[1]2024'!$B:$B,0),MATCH(S$4,'[1]2024'!$2:$2,0)),0)</f>
        <v>0</v>
      </c>
      <c r="T97" s="75">
        <v>0</v>
      </c>
      <c r="U97" s="73">
        <f t="shared" si="79"/>
        <v>0</v>
      </c>
      <c r="V97" s="174">
        <v>0</v>
      </c>
      <c r="W97" s="105">
        <v>0</v>
      </c>
      <c r="X97" s="105">
        <v>0</v>
      </c>
      <c r="Y97" s="105">
        <v>0</v>
      </c>
      <c r="Z97" s="105">
        <v>0</v>
      </c>
      <c r="AA97" s="105">
        <v>0</v>
      </c>
      <c r="AB97" s="105">
        <v>0</v>
      </c>
      <c r="AC97" s="105">
        <v>0</v>
      </c>
      <c r="AD97" s="105">
        <v>0</v>
      </c>
      <c r="AE97" s="105">
        <v>0</v>
      </c>
      <c r="AF97" s="105">
        <v>0</v>
      </c>
      <c r="AG97" s="175">
        <v>0</v>
      </c>
      <c r="AH97" s="73">
        <f t="shared" si="80"/>
        <v>0</v>
      </c>
      <c r="AI97" s="73"/>
      <c r="AJ97" s="73"/>
      <c r="AK97" s="73"/>
      <c r="AL97" s="73"/>
      <c r="AM97" s="73"/>
      <c r="AN97" s="73"/>
      <c r="AO97" s="73"/>
      <c r="AP97" s="73"/>
      <c r="AQ97" s="73"/>
      <c r="AR97" s="73"/>
      <c r="AS97" s="73"/>
      <c r="AT97" s="73"/>
      <c r="AU97" s="73">
        <f t="shared" si="58"/>
        <v>0</v>
      </c>
      <c r="AV97" s="73">
        <f t="shared" si="59"/>
        <v>0</v>
      </c>
      <c r="AW97" s="73">
        <f t="shared" si="60"/>
        <v>0</v>
      </c>
      <c r="AX97" s="73">
        <f t="shared" si="61"/>
        <v>0</v>
      </c>
      <c r="AY97" s="73">
        <f t="shared" si="81"/>
        <v>0</v>
      </c>
      <c r="AZ97" s="73">
        <f t="shared" si="82"/>
        <v>0</v>
      </c>
      <c r="BA97" s="73">
        <f t="shared" si="83"/>
        <v>0</v>
      </c>
      <c r="BB97" s="91"/>
      <c r="BC97" s="69" t="s">
        <v>24</v>
      </c>
      <c r="BD97" s="160"/>
      <c r="BE97" s="74">
        <v>0</v>
      </c>
      <c r="BF97" s="74">
        <v>0</v>
      </c>
      <c r="BG97" s="74">
        <v>0</v>
      </c>
      <c r="BH97" s="162">
        <f t="shared" si="84"/>
        <v>0</v>
      </c>
    </row>
    <row r="98" spans="1:60" outlineLevel="1" x14ac:dyDescent="0.3">
      <c r="A98" s="71" t="s">
        <v>188</v>
      </c>
      <c r="B98" s="149" t="s">
        <v>178</v>
      </c>
      <c r="C98" s="149" t="s">
        <v>31</v>
      </c>
      <c r="D98" s="150">
        <v>5109210</v>
      </c>
      <c r="E98" s="150" t="s">
        <v>179</v>
      </c>
      <c r="F98" s="173">
        <v>0</v>
      </c>
      <c r="G98" s="73">
        <f t="shared" si="78"/>
        <v>0</v>
      </c>
      <c r="H98" s="74">
        <f>IFERROR(INDEX('[1]2024'!$A:$Q,MATCH($A$3&amp;$D98,'[1]2024'!$B:$B,0),MATCH(H$4,'[1]2024'!$2:$2,0)),0)+IFERROR(INDEX('[1]2024'!$A:$Q,MATCH($B$3&amp;$D98,'[1]2024'!$B:$B,0),MATCH(H$4,'[1]2024'!$2:$2,0)),0)++IFERROR(INDEX('[1]2024'!$A:$Q,MATCH($C$3&amp;$D98,'[1]2024'!$B:$B,0),MATCH(H$4,'[1]2024'!$2:$2,0)),0)++IFERROR(INDEX('[1]2024'!$A:$Q,MATCH($D$3&amp;$D98,'[1]2024'!$B:$B,0),MATCH(H$4,'[1]2024'!$2:$2,0)),0)</f>
        <v>0</v>
      </c>
      <c r="I98" s="74">
        <f>IFERROR(INDEX('[1]2024'!$A:$Q,MATCH($A$3&amp;$D98,'[1]2024'!$B:$B,0),MATCH(I$4,'[1]2024'!$2:$2,0)),0)+IFERROR(INDEX('[1]2024'!$A:$Q,MATCH($B$3&amp;$D98,'[1]2024'!$B:$B,0),MATCH(I$4,'[1]2024'!$2:$2,0)),0)++IFERROR(INDEX('[1]2024'!$A:$Q,MATCH($C$3&amp;$D98,'[1]2024'!$B:$B,0),MATCH(I$4,'[1]2024'!$2:$2,0)),0)++IFERROR(INDEX('[1]2024'!$A:$Q,MATCH($D$3&amp;$D98,'[1]2024'!$B:$B,0),MATCH(I$4,'[1]2024'!$2:$2,0)),0)</f>
        <v>0</v>
      </c>
      <c r="J98" s="74">
        <f>IFERROR(INDEX('[1]2024'!$A:$Q,MATCH($A$3&amp;$D98,'[1]2024'!$B:$B,0),MATCH(J$4,'[1]2024'!$2:$2,0)),0)+IFERROR(INDEX('[1]2024'!$A:$Q,MATCH($B$3&amp;$D98,'[1]2024'!$B:$B,0),MATCH(J$4,'[1]2024'!$2:$2,0)),0)++IFERROR(INDEX('[1]2024'!$A:$Q,MATCH($C$3&amp;$D98,'[1]2024'!$B:$B,0),MATCH(J$4,'[1]2024'!$2:$2,0)),0)++IFERROR(INDEX('[1]2024'!$A:$Q,MATCH($D$3&amp;$D98,'[1]2024'!$B:$B,0),MATCH(J$4,'[1]2024'!$2:$2,0)),0)</f>
        <v>0</v>
      </c>
      <c r="K98" s="74">
        <f>IFERROR(INDEX('[1]2024'!$A:$Q,MATCH($A$3&amp;$D98,'[1]2024'!$B:$B,0),MATCH(K$4,'[1]2024'!$2:$2,0)),0)+IFERROR(INDEX('[1]2024'!$A:$Q,MATCH($B$3&amp;$D98,'[1]2024'!$B:$B,0),MATCH(K$4,'[1]2024'!$2:$2,0)),0)++IFERROR(INDEX('[1]2024'!$A:$Q,MATCH($C$3&amp;$D98,'[1]2024'!$B:$B,0),MATCH(K$4,'[1]2024'!$2:$2,0)),0)++IFERROR(INDEX('[1]2024'!$A:$Q,MATCH($D$3&amp;$D98,'[1]2024'!$B:$B,0),MATCH(K$4,'[1]2024'!$2:$2,0)),0)</f>
        <v>0</v>
      </c>
      <c r="L98" s="74">
        <f>IFERROR(INDEX('[1]2024'!$A:$Q,MATCH($A$3&amp;$D98,'[1]2024'!$B:$B,0),MATCH(L$4,'[1]2024'!$2:$2,0)),0)+IFERROR(INDEX('[1]2024'!$A:$Q,MATCH($B$3&amp;$D98,'[1]2024'!$B:$B,0),MATCH(L$4,'[1]2024'!$2:$2,0)),0)++IFERROR(INDEX('[1]2024'!$A:$Q,MATCH($C$3&amp;$D98,'[1]2024'!$B:$B,0),MATCH(L$4,'[1]2024'!$2:$2,0)),0)++IFERROR(INDEX('[1]2024'!$A:$Q,MATCH($D$3&amp;$D98,'[1]2024'!$B:$B,0),MATCH(L$4,'[1]2024'!$2:$2,0)),0)</f>
        <v>0</v>
      </c>
      <c r="M98" s="74">
        <f>IFERROR(INDEX('[1]2024'!$A:$Q,MATCH($A$3&amp;$D98,'[1]2024'!$B:$B,0),MATCH(M$4,'[1]2024'!$2:$2,0)),0)+IFERROR(INDEX('[1]2024'!$A:$Q,MATCH($B$3&amp;$D98,'[1]2024'!$B:$B,0),MATCH(M$4,'[1]2024'!$2:$2,0)),0)++IFERROR(INDEX('[1]2024'!$A:$Q,MATCH($C$3&amp;$D98,'[1]2024'!$B:$B,0),MATCH(M$4,'[1]2024'!$2:$2,0)),0)++IFERROR(INDEX('[1]2024'!$A:$Q,MATCH($D$3&amp;$D98,'[1]2024'!$B:$B,0),MATCH(M$4,'[1]2024'!$2:$2,0)),0)</f>
        <v>0</v>
      </c>
      <c r="N98" s="74">
        <f>IFERROR(INDEX('[1]2024'!$A:$Q,MATCH($A$3&amp;$D98,'[1]2024'!$B:$B,0),MATCH(N$4,'[1]2024'!$2:$2,0)),0)+IFERROR(INDEX('[1]2024'!$A:$Q,MATCH($B$3&amp;$D98,'[1]2024'!$B:$B,0),MATCH(N$4,'[1]2024'!$2:$2,0)),0)++IFERROR(INDEX('[1]2024'!$A:$Q,MATCH($C$3&amp;$D98,'[1]2024'!$B:$B,0),MATCH(N$4,'[1]2024'!$2:$2,0)),0)++IFERROR(INDEX('[1]2024'!$A:$Q,MATCH($D$3&amp;$D98,'[1]2024'!$B:$B,0),MATCH(N$4,'[1]2024'!$2:$2,0)),0)</f>
        <v>0</v>
      </c>
      <c r="O98" s="74">
        <f>IFERROR(INDEX('[1]2024'!$A:$Q,MATCH($A$3&amp;$D98,'[1]2024'!$B:$B,0),MATCH(O$4,'[1]2024'!$2:$2,0)),0)+IFERROR(INDEX('[1]2024'!$A:$Q,MATCH($B$3&amp;$D98,'[1]2024'!$B:$B,0),MATCH(O$4,'[1]2024'!$2:$2,0)),0)++IFERROR(INDEX('[1]2024'!$A:$Q,MATCH($C$3&amp;$D98,'[1]2024'!$B:$B,0),MATCH(O$4,'[1]2024'!$2:$2,0)),0)++IFERROR(INDEX('[1]2024'!$A:$Q,MATCH($D$3&amp;$D98,'[1]2024'!$B:$B,0),MATCH(O$4,'[1]2024'!$2:$2,0)),0)</f>
        <v>0</v>
      </c>
      <c r="P98" s="74">
        <f>IFERROR(INDEX('[1]2024'!$A:$Q,MATCH($A$3&amp;$D98,'[1]2024'!$B:$B,0),MATCH(P$4,'[1]2024'!$2:$2,0)),0)+IFERROR(INDEX('[1]2024'!$A:$Q,MATCH($B$3&amp;$D98,'[1]2024'!$B:$B,0),MATCH(P$4,'[1]2024'!$2:$2,0)),0)++IFERROR(INDEX('[1]2024'!$A:$Q,MATCH($C$3&amp;$D98,'[1]2024'!$B:$B,0),MATCH(P$4,'[1]2024'!$2:$2,0)),0)++IFERROR(INDEX('[1]2024'!$A:$Q,MATCH($D$3&amp;$D98,'[1]2024'!$B:$B,0),MATCH(P$4,'[1]2024'!$2:$2,0)),0)</f>
        <v>0</v>
      </c>
      <c r="Q98" s="74">
        <f>IFERROR(INDEX('[1]2024'!$A:$Q,MATCH($A$3&amp;$D98,'[1]2024'!$B:$B,0),MATCH(Q$4,'[1]2024'!$2:$2,0)),0)+IFERROR(INDEX('[1]2024'!$A:$Q,MATCH($B$3&amp;$D98,'[1]2024'!$B:$B,0),MATCH(Q$4,'[1]2024'!$2:$2,0)),0)++IFERROR(INDEX('[1]2024'!$A:$Q,MATCH($C$3&amp;$D98,'[1]2024'!$B:$B,0),MATCH(Q$4,'[1]2024'!$2:$2,0)),0)++IFERROR(INDEX('[1]2024'!$A:$Q,MATCH($D$3&amp;$D98,'[1]2024'!$B:$B,0),MATCH(Q$4,'[1]2024'!$2:$2,0)),0)</f>
        <v>0</v>
      </c>
      <c r="R98" s="74">
        <f>IFERROR(INDEX('[1]2024'!$A:$Q,MATCH($A$3&amp;$D98,'[1]2024'!$B:$B,0),MATCH(R$4,'[1]2024'!$2:$2,0)),0)+IFERROR(INDEX('[1]2024'!$A:$Q,MATCH($B$3&amp;$D98,'[1]2024'!$B:$B,0),MATCH(R$4,'[1]2024'!$2:$2,0)),0)++IFERROR(INDEX('[1]2024'!$A:$Q,MATCH($C$3&amp;$D98,'[1]2024'!$B:$B,0),MATCH(R$4,'[1]2024'!$2:$2,0)),0)++IFERROR(INDEX('[1]2024'!$A:$Q,MATCH($D$3&amp;$D98,'[1]2024'!$B:$B,0),MATCH(R$4,'[1]2024'!$2:$2,0)),0)</f>
        <v>0</v>
      </c>
      <c r="S98" s="74">
        <f>IFERROR(INDEX('[1]2024'!$A:$Q,MATCH($A$3&amp;$D98,'[1]2024'!$B:$B,0),MATCH(S$4,'[1]2024'!$2:$2,0)),0)+IFERROR(INDEX('[1]2024'!$A:$Q,MATCH($B$3&amp;$D98,'[1]2024'!$B:$B,0),MATCH(S$4,'[1]2024'!$2:$2,0)),0)++IFERROR(INDEX('[1]2024'!$A:$Q,MATCH($C$3&amp;$D98,'[1]2024'!$B:$B,0),MATCH(S$4,'[1]2024'!$2:$2,0)),0)++IFERROR(INDEX('[1]2024'!$A:$Q,MATCH($D$3&amp;$D98,'[1]2024'!$B:$B,0),MATCH(S$4,'[1]2024'!$2:$2,0)),0)</f>
        <v>0</v>
      </c>
      <c r="T98" s="75">
        <v>0</v>
      </c>
      <c r="U98" s="73">
        <f t="shared" si="79"/>
        <v>0</v>
      </c>
      <c r="V98" s="174">
        <v>0</v>
      </c>
      <c r="W98" s="105">
        <v>0</v>
      </c>
      <c r="X98" s="105">
        <v>0</v>
      </c>
      <c r="Y98" s="105">
        <v>0</v>
      </c>
      <c r="Z98" s="105">
        <v>0</v>
      </c>
      <c r="AA98" s="105">
        <v>0</v>
      </c>
      <c r="AB98" s="105">
        <v>0</v>
      </c>
      <c r="AC98" s="105">
        <v>0</v>
      </c>
      <c r="AD98" s="105">
        <v>0</v>
      </c>
      <c r="AE98" s="105">
        <v>0</v>
      </c>
      <c r="AF98" s="105">
        <v>0</v>
      </c>
      <c r="AG98" s="175">
        <v>0</v>
      </c>
      <c r="AH98" s="73">
        <f t="shared" si="80"/>
        <v>0</v>
      </c>
      <c r="AI98" s="73"/>
      <c r="AJ98" s="73"/>
      <c r="AK98" s="73"/>
      <c r="AL98" s="73"/>
      <c r="AM98" s="73"/>
      <c r="AN98" s="73"/>
      <c r="AO98" s="73"/>
      <c r="AP98" s="73"/>
      <c r="AQ98" s="73"/>
      <c r="AR98" s="73"/>
      <c r="AS98" s="73"/>
      <c r="AT98" s="73"/>
      <c r="AU98" s="73">
        <f t="shared" si="58"/>
        <v>0</v>
      </c>
      <c r="AV98" s="73">
        <f t="shared" si="59"/>
        <v>0</v>
      </c>
      <c r="AW98" s="73">
        <f t="shared" si="60"/>
        <v>0</v>
      </c>
      <c r="AX98" s="73">
        <f t="shared" si="61"/>
        <v>0</v>
      </c>
      <c r="AY98" s="73">
        <f t="shared" si="81"/>
        <v>0</v>
      </c>
      <c r="AZ98" s="73">
        <f t="shared" si="82"/>
        <v>0</v>
      </c>
      <c r="BA98" s="73">
        <f t="shared" si="83"/>
        <v>0</v>
      </c>
      <c r="BB98" s="91"/>
      <c r="BC98" s="69" t="s">
        <v>24</v>
      </c>
      <c r="BD98" s="160"/>
      <c r="BE98" s="74">
        <v>0</v>
      </c>
      <c r="BF98" s="74">
        <v>0</v>
      </c>
      <c r="BG98" s="74">
        <v>0</v>
      </c>
      <c r="BH98" s="162">
        <f t="shared" si="84"/>
        <v>0</v>
      </c>
    </row>
    <row r="99" spans="1:60" outlineLevel="1" x14ac:dyDescent="0.3">
      <c r="A99" s="71" t="s">
        <v>189</v>
      </c>
      <c r="B99" s="149" t="s">
        <v>178</v>
      </c>
      <c r="C99" s="149" t="s">
        <v>31</v>
      </c>
      <c r="D99" s="150">
        <v>5109220</v>
      </c>
      <c r="E99" s="150" t="s">
        <v>179</v>
      </c>
      <c r="F99" s="173">
        <v>0</v>
      </c>
      <c r="G99" s="73">
        <f t="shared" si="78"/>
        <v>0</v>
      </c>
      <c r="H99" s="74">
        <f>IFERROR(INDEX('[1]2024'!$A:$Q,MATCH($A$3&amp;$D99,'[1]2024'!$B:$B,0),MATCH(H$4,'[1]2024'!$2:$2,0)),0)+IFERROR(INDEX('[1]2024'!$A:$Q,MATCH($B$3&amp;$D99,'[1]2024'!$B:$B,0),MATCH(H$4,'[1]2024'!$2:$2,0)),0)++IFERROR(INDEX('[1]2024'!$A:$Q,MATCH($C$3&amp;$D99,'[1]2024'!$B:$B,0),MATCH(H$4,'[1]2024'!$2:$2,0)),0)++IFERROR(INDEX('[1]2024'!$A:$Q,MATCH($D$3&amp;$D99,'[1]2024'!$B:$B,0),MATCH(H$4,'[1]2024'!$2:$2,0)),0)</f>
        <v>0</v>
      </c>
      <c r="I99" s="74">
        <f>IFERROR(INDEX('[1]2024'!$A:$Q,MATCH($A$3&amp;$D99,'[1]2024'!$B:$B,0),MATCH(I$4,'[1]2024'!$2:$2,0)),0)+IFERROR(INDEX('[1]2024'!$A:$Q,MATCH($B$3&amp;$D99,'[1]2024'!$B:$B,0),MATCH(I$4,'[1]2024'!$2:$2,0)),0)++IFERROR(INDEX('[1]2024'!$A:$Q,MATCH($C$3&amp;$D99,'[1]2024'!$B:$B,0),MATCH(I$4,'[1]2024'!$2:$2,0)),0)++IFERROR(INDEX('[1]2024'!$A:$Q,MATCH($D$3&amp;$D99,'[1]2024'!$B:$B,0),MATCH(I$4,'[1]2024'!$2:$2,0)),0)</f>
        <v>0</v>
      </c>
      <c r="J99" s="74">
        <f>IFERROR(INDEX('[1]2024'!$A:$Q,MATCH($A$3&amp;$D99,'[1]2024'!$B:$B,0),MATCH(J$4,'[1]2024'!$2:$2,0)),0)+IFERROR(INDEX('[1]2024'!$A:$Q,MATCH($B$3&amp;$D99,'[1]2024'!$B:$B,0),MATCH(J$4,'[1]2024'!$2:$2,0)),0)++IFERROR(INDEX('[1]2024'!$A:$Q,MATCH($C$3&amp;$D99,'[1]2024'!$B:$B,0),MATCH(J$4,'[1]2024'!$2:$2,0)),0)++IFERROR(INDEX('[1]2024'!$A:$Q,MATCH($D$3&amp;$D99,'[1]2024'!$B:$B,0),MATCH(J$4,'[1]2024'!$2:$2,0)),0)</f>
        <v>0</v>
      </c>
      <c r="K99" s="74">
        <f>IFERROR(INDEX('[1]2024'!$A:$Q,MATCH($A$3&amp;$D99,'[1]2024'!$B:$B,0),MATCH(K$4,'[1]2024'!$2:$2,0)),0)+IFERROR(INDEX('[1]2024'!$A:$Q,MATCH($B$3&amp;$D99,'[1]2024'!$B:$B,0),MATCH(K$4,'[1]2024'!$2:$2,0)),0)++IFERROR(INDEX('[1]2024'!$A:$Q,MATCH($C$3&amp;$D99,'[1]2024'!$B:$B,0),MATCH(K$4,'[1]2024'!$2:$2,0)),0)++IFERROR(INDEX('[1]2024'!$A:$Q,MATCH($D$3&amp;$D99,'[1]2024'!$B:$B,0),MATCH(K$4,'[1]2024'!$2:$2,0)),0)</f>
        <v>0</v>
      </c>
      <c r="L99" s="74">
        <f>IFERROR(INDEX('[1]2024'!$A:$Q,MATCH($A$3&amp;$D99,'[1]2024'!$B:$B,0),MATCH(L$4,'[1]2024'!$2:$2,0)),0)+IFERROR(INDEX('[1]2024'!$A:$Q,MATCH($B$3&amp;$D99,'[1]2024'!$B:$B,0),MATCH(L$4,'[1]2024'!$2:$2,0)),0)++IFERROR(INDEX('[1]2024'!$A:$Q,MATCH($C$3&amp;$D99,'[1]2024'!$B:$B,0),MATCH(L$4,'[1]2024'!$2:$2,0)),0)++IFERROR(INDEX('[1]2024'!$A:$Q,MATCH($D$3&amp;$D99,'[1]2024'!$B:$B,0),MATCH(L$4,'[1]2024'!$2:$2,0)),0)</f>
        <v>0</v>
      </c>
      <c r="M99" s="74">
        <f>IFERROR(INDEX('[1]2024'!$A:$Q,MATCH($A$3&amp;$D99,'[1]2024'!$B:$B,0),MATCH(M$4,'[1]2024'!$2:$2,0)),0)+IFERROR(INDEX('[1]2024'!$A:$Q,MATCH($B$3&amp;$D99,'[1]2024'!$B:$B,0),MATCH(M$4,'[1]2024'!$2:$2,0)),0)++IFERROR(INDEX('[1]2024'!$A:$Q,MATCH($C$3&amp;$D99,'[1]2024'!$B:$B,0),MATCH(M$4,'[1]2024'!$2:$2,0)),0)++IFERROR(INDEX('[1]2024'!$A:$Q,MATCH($D$3&amp;$D99,'[1]2024'!$B:$B,0),MATCH(M$4,'[1]2024'!$2:$2,0)),0)</f>
        <v>0</v>
      </c>
      <c r="N99" s="74">
        <f>IFERROR(INDEX('[1]2024'!$A:$Q,MATCH($A$3&amp;$D99,'[1]2024'!$B:$B,0),MATCH(N$4,'[1]2024'!$2:$2,0)),0)+IFERROR(INDEX('[1]2024'!$A:$Q,MATCH($B$3&amp;$D99,'[1]2024'!$B:$B,0),MATCH(N$4,'[1]2024'!$2:$2,0)),0)++IFERROR(INDEX('[1]2024'!$A:$Q,MATCH($C$3&amp;$D99,'[1]2024'!$B:$B,0),MATCH(N$4,'[1]2024'!$2:$2,0)),0)++IFERROR(INDEX('[1]2024'!$A:$Q,MATCH($D$3&amp;$D99,'[1]2024'!$B:$B,0),MATCH(N$4,'[1]2024'!$2:$2,0)),0)</f>
        <v>0</v>
      </c>
      <c r="O99" s="74">
        <f>IFERROR(INDEX('[1]2024'!$A:$Q,MATCH($A$3&amp;$D99,'[1]2024'!$B:$B,0),MATCH(O$4,'[1]2024'!$2:$2,0)),0)+IFERROR(INDEX('[1]2024'!$A:$Q,MATCH($B$3&amp;$D99,'[1]2024'!$B:$B,0),MATCH(O$4,'[1]2024'!$2:$2,0)),0)++IFERROR(INDEX('[1]2024'!$A:$Q,MATCH($C$3&amp;$D99,'[1]2024'!$B:$B,0),MATCH(O$4,'[1]2024'!$2:$2,0)),0)++IFERROR(INDEX('[1]2024'!$A:$Q,MATCH($D$3&amp;$D99,'[1]2024'!$B:$B,0),MATCH(O$4,'[1]2024'!$2:$2,0)),0)</f>
        <v>0</v>
      </c>
      <c r="P99" s="74">
        <f>IFERROR(INDEX('[1]2024'!$A:$Q,MATCH($A$3&amp;$D99,'[1]2024'!$B:$B,0),MATCH(P$4,'[1]2024'!$2:$2,0)),0)+IFERROR(INDEX('[1]2024'!$A:$Q,MATCH($B$3&amp;$D99,'[1]2024'!$B:$B,0),MATCH(P$4,'[1]2024'!$2:$2,0)),0)++IFERROR(INDEX('[1]2024'!$A:$Q,MATCH($C$3&amp;$D99,'[1]2024'!$B:$B,0),MATCH(P$4,'[1]2024'!$2:$2,0)),0)++IFERROR(INDEX('[1]2024'!$A:$Q,MATCH($D$3&amp;$D99,'[1]2024'!$B:$B,0),MATCH(P$4,'[1]2024'!$2:$2,0)),0)</f>
        <v>0</v>
      </c>
      <c r="Q99" s="74">
        <f>IFERROR(INDEX('[1]2024'!$A:$Q,MATCH($A$3&amp;$D99,'[1]2024'!$B:$B,0),MATCH(Q$4,'[1]2024'!$2:$2,0)),0)+IFERROR(INDEX('[1]2024'!$A:$Q,MATCH($B$3&amp;$D99,'[1]2024'!$B:$B,0),MATCH(Q$4,'[1]2024'!$2:$2,0)),0)++IFERROR(INDEX('[1]2024'!$A:$Q,MATCH($C$3&amp;$D99,'[1]2024'!$B:$B,0),MATCH(Q$4,'[1]2024'!$2:$2,0)),0)++IFERROR(INDEX('[1]2024'!$A:$Q,MATCH($D$3&amp;$D99,'[1]2024'!$B:$B,0),MATCH(Q$4,'[1]2024'!$2:$2,0)),0)</f>
        <v>0</v>
      </c>
      <c r="R99" s="74">
        <f>IFERROR(INDEX('[1]2024'!$A:$Q,MATCH($A$3&amp;$D99,'[1]2024'!$B:$B,0),MATCH(R$4,'[1]2024'!$2:$2,0)),0)+IFERROR(INDEX('[1]2024'!$A:$Q,MATCH($B$3&amp;$D99,'[1]2024'!$B:$B,0),MATCH(R$4,'[1]2024'!$2:$2,0)),0)++IFERROR(INDEX('[1]2024'!$A:$Q,MATCH($C$3&amp;$D99,'[1]2024'!$B:$B,0),MATCH(R$4,'[1]2024'!$2:$2,0)),0)++IFERROR(INDEX('[1]2024'!$A:$Q,MATCH($D$3&amp;$D99,'[1]2024'!$B:$B,0),MATCH(R$4,'[1]2024'!$2:$2,0)),0)</f>
        <v>0</v>
      </c>
      <c r="S99" s="74">
        <f>IFERROR(INDEX('[1]2024'!$A:$Q,MATCH($A$3&amp;$D99,'[1]2024'!$B:$B,0),MATCH(S$4,'[1]2024'!$2:$2,0)),0)+IFERROR(INDEX('[1]2024'!$A:$Q,MATCH($B$3&amp;$D99,'[1]2024'!$B:$B,0),MATCH(S$4,'[1]2024'!$2:$2,0)),0)++IFERROR(INDEX('[1]2024'!$A:$Q,MATCH($C$3&amp;$D99,'[1]2024'!$B:$B,0),MATCH(S$4,'[1]2024'!$2:$2,0)),0)++IFERROR(INDEX('[1]2024'!$A:$Q,MATCH($D$3&amp;$D99,'[1]2024'!$B:$B,0),MATCH(S$4,'[1]2024'!$2:$2,0)),0)</f>
        <v>0</v>
      </c>
      <c r="T99" s="75">
        <v>0</v>
      </c>
      <c r="U99" s="73">
        <f t="shared" si="79"/>
        <v>0</v>
      </c>
      <c r="V99" s="174">
        <v>0</v>
      </c>
      <c r="W99" s="105">
        <v>0</v>
      </c>
      <c r="X99" s="105">
        <v>0</v>
      </c>
      <c r="Y99" s="105">
        <v>0</v>
      </c>
      <c r="Z99" s="105">
        <v>0</v>
      </c>
      <c r="AA99" s="105">
        <v>0</v>
      </c>
      <c r="AB99" s="105">
        <v>0</v>
      </c>
      <c r="AC99" s="105">
        <v>0</v>
      </c>
      <c r="AD99" s="105">
        <v>0</v>
      </c>
      <c r="AE99" s="105">
        <v>0</v>
      </c>
      <c r="AF99" s="105">
        <v>0</v>
      </c>
      <c r="AG99" s="175">
        <v>0</v>
      </c>
      <c r="AH99" s="73">
        <f t="shared" si="80"/>
        <v>0</v>
      </c>
      <c r="AI99" s="73"/>
      <c r="AJ99" s="73"/>
      <c r="AK99" s="73"/>
      <c r="AL99" s="73"/>
      <c r="AM99" s="73"/>
      <c r="AN99" s="73"/>
      <c r="AO99" s="73"/>
      <c r="AP99" s="73"/>
      <c r="AQ99" s="73"/>
      <c r="AR99" s="73"/>
      <c r="AS99" s="73"/>
      <c r="AT99" s="73"/>
      <c r="AU99" s="73">
        <f t="shared" si="58"/>
        <v>0</v>
      </c>
      <c r="AV99" s="73">
        <f t="shared" si="59"/>
        <v>0</v>
      </c>
      <c r="AW99" s="73">
        <f t="shared" si="60"/>
        <v>0</v>
      </c>
      <c r="AX99" s="73">
        <f t="shared" si="61"/>
        <v>0</v>
      </c>
      <c r="AY99" s="73">
        <f t="shared" si="81"/>
        <v>0</v>
      </c>
      <c r="AZ99" s="73">
        <f t="shared" si="82"/>
        <v>0</v>
      </c>
      <c r="BA99" s="73">
        <f t="shared" si="83"/>
        <v>0</v>
      </c>
      <c r="BB99" s="91"/>
      <c r="BC99" s="69" t="s">
        <v>24</v>
      </c>
      <c r="BD99" s="160"/>
      <c r="BE99" s="74">
        <v>0</v>
      </c>
      <c r="BF99" s="74">
        <v>0</v>
      </c>
      <c r="BG99" s="74">
        <v>0</v>
      </c>
      <c r="BH99" s="162">
        <f t="shared" si="84"/>
        <v>0</v>
      </c>
    </row>
    <row r="100" spans="1:60" x14ac:dyDescent="0.3">
      <c r="A100" s="57" t="s">
        <v>190</v>
      </c>
      <c r="B100" s="158" t="s">
        <v>21</v>
      </c>
      <c r="C100" s="158"/>
      <c r="D100" s="159"/>
      <c r="E100" s="159"/>
      <c r="F100" s="169">
        <v>399999.99999999994</v>
      </c>
      <c r="G100" s="61">
        <f>SUM(G101:G106)</f>
        <v>0</v>
      </c>
      <c r="H100" s="62">
        <f t="shared" ref="H100:S100" si="85">SUM(H101:H106)</f>
        <v>0</v>
      </c>
      <c r="I100" s="63">
        <f t="shared" si="85"/>
        <v>0</v>
      </c>
      <c r="J100" s="63">
        <f t="shared" si="85"/>
        <v>0</v>
      </c>
      <c r="K100" s="63">
        <f t="shared" si="85"/>
        <v>0</v>
      </c>
      <c r="L100" s="63">
        <f t="shared" si="85"/>
        <v>0</v>
      </c>
      <c r="M100" s="63">
        <f t="shared" si="85"/>
        <v>0</v>
      </c>
      <c r="N100" s="63">
        <f t="shared" si="85"/>
        <v>0</v>
      </c>
      <c r="O100" s="63">
        <f t="shared" si="85"/>
        <v>0</v>
      </c>
      <c r="P100" s="63">
        <f t="shared" si="85"/>
        <v>0</v>
      </c>
      <c r="Q100" s="63">
        <f t="shared" si="85"/>
        <v>0</v>
      </c>
      <c r="R100" s="63">
        <f t="shared" si="85"/>
        <v>0</v>
      </c>
      <c r="S100" s="63">
        <f t="shared" si="85"/>
        <v>0</v>
      </c>
      <c r="T100" s="64">
        <v>399999.99999999983</v>
      </c>
      <c r="U100" s="61">
        <f t="shared" ref="U100" si="86">SUM(U101:U106)</f>
        <v>233333.33333333326</v>
      </c>
      <c r="V100" s="85">
        <f>SUM(V101:V106)</f>
        <v>0</v>
      </c>
      <c r="W100" s="99">
        <f t="shared" ref="W100:Z100" si="87">SUM(W101:W106)</f>
        <v>0</v>
      </c>
      <c r="X100" s="99">
        <f t="shared" si="87"/>
        <v>0</v>
      </c>
      <c r="Y100" s="99">
        <f t="shared" si="87"/>
        <v>0</v>
      </c>
      <c r="Z100" s="99">
        <f t="shared" si="87"/>
        <v>0</v>
      </c>
      <c r="AA100" s="99">
        <v>33333.333333333328</v>
      </c>
      <c r="AB100" s="99">
        <v>33333.333333333328</v>
      </c>
      <c r="AC100" s="99">
        <v>33333.333333333328</v>
      </c>
      <c r="AD100" s="99">
        <v>33333.333333333328</v>
      </c>
      <c r="AE100" s="99">
        <v>33333.333333333328</v>
      </c>
      <c r="AF100" s="99">
        <v>33333.333333333328</v>
      </c>
      <c r="AG100" s="170">
        <v>33333.333333333328</v>
      </c>
      <c r="AH100" s="61">
        <f t="shared" ref="AH100:AT100" si="88">SUM(AH101:AH106)</f>
        <v>399999.99999999983</v>
      </c>
      <c r="AI100" s="61">
        <f t="shared" si="88"/>
        <v>33333.333333333328</v>
      </c>
      <c r="AJ100" s="61">
        <f t="shared" si="88"/>
        <v>33333.333333333328</v>
      </c>
      <c r="AK100" s="61">
        <f t="shared" si="88"/>
        <v>33333.333333333328</v>
      </c>
      <c r="AL100" s="61">
        <f t="shared" si="88"/>
        <v>33333.333333333328</v>
      </c>
      <c r="AM100" s="61">
        <f t="shared" si="88"/>
        <v>33333.333333333328</v>
      </c>
      <c r="AN100" s="61">
        <f t="shared" si="88"/>
        <v>33333.333333333328</v>
      </c>
      <c r="AO100" s="61">
        <f t="shared" si="88"/>
        <v>33333.333333333328</v>
      </c>
      <c r="AP100" s="61">
        <f t="shared" si="88"/>
        <v>33333.333333333328</v>
      </c>
      <c r="AQ100" s="61">
        <f t="shared" si="88"/>
        <v>33333.333333333328</v>
      </c>
      <c r="AR100" s="61">
        <f t="shared" si="88"/>
        <v>33333.333333333328</v>
      </c>
      <c r="AS100" s="61">
        <f t="shared" si="88"/>
        <v>33333.333333333328</v>
      </c>
      <c r="AT100" s="61">
        <f t="shared" si="88"/>
        <v>33333.333333333328</v>
      </c>
      <c r="AU100" s="61">
        <f t="shared" si="58"/>
        <v>99999.999999999985</v>
      </c>
      <c r="AV100" s="61">
        <f t="shared" si="59"/>
        <v>99999.999999999985</v>
      </c>
      <c r="AW100" s="61">
        <f t="shared" si="60"/>
        <v>99999.999999999985</v>
      </c>
      <c r="AX100" s="61">
        <f t="shared" si="61"/>
        <v>99999.999999999985</v>
      </c>
      <c r="AY100" s="61">
        <f>SUM(AY101:AY106)</f>
        <v>399999.99999999983</v>
      </c>
      <c r="AZ100" s="61">
        <f t="shared" ref="AZ100:BA100" si="89">SUM(AZ101:AZ106)</f>
        <v>399999.99999999983</v>
      </c>
      <c r="BA100" s="61">
        <f t="shared" si="89"/>
        <v>399999.99999999983</v>
      </c>
      <c r="BB100" s="91"/>
      <c r="BC100" s="171"/>
      <c r="BD100" s="171"/>
      <c r="BE100" s="61">
        <f>SUM(BE101:BE105)</f>
        <v>0</v>
      </c>
      <c r="BF100" s="61">
        <v>0</v>
      </c>
      <c r="BG100" s="61">
        <v>0</v>
      </c>
      <c r="BH100" s="161">
        <f t="shared" si="84"/>
        <v>0</v>
      </c>
    </row>
    <row r="101" spans="1:60" outlineLevel="1" x14ac:dyDescent="0.3">
      <c r="A101" s="71" t="s">
        <v>191</v>
      </c>
      <c r="B101" s="149" t="s">
        <v>192</v>
      </c>
      <c r="C101" s="149" t="s">
        <v>31</v>
      </c>
      <c r="D101" s="150">
        <v>5110110</v>
      </c>
      <c r="E101" s="150" t="s">
        <v>193</v>
      </c>
      <c r="F101" s="173">
        <v>0</v>
      </c>
      <c r="G101" s="73">
        <f t="shared" ref="G101:G106" si="90">SUM(H101:S101)</f>
        <v>0</v>
      </c>
      <c r="H101" s="74">
        <f>IFERROR(INDEX('[1]2024'!$A:$Q,MATCH($A$3&amp;$D101,'[1]2024'!$B:$B,0),MATCH(H$4,'[1]2024'!$2:$2,0)),0)+IFERROR(INDEX('[1]2024'!$A:$Q,MATCH($B$3&amp;$D101,'[1]2024'!$B:$B,0),MATCH(H$4,'[1]2024'!$2:$2,0)),0)++IFERROR(INDEX('[1]2024'!$A:$Q,MATCH($C$3&amp;$D101,'[1]2024'!$B:$B,0),MATCH(H$4,'[1]2024'!$2:$2,0)),0)++IFERROR(INDEX('[1]2024'!$A:$Q,MATCH($D$3&amp;$D101,'[1]2024'!$B:$B,0),MATCH(H$4,'[1]2024'!$2:$2,0)),0)</f>
        <v>0</v>
      </c>
      <c r="I101" s="74">
        <f>IFERROR(INDEX('[1]2024'!$A:$Q,MATCH($A$3&amp;$D101,'[1]2024'!$B:$B,0),MATCH(I$4,'[1]2024'!$2:$2,0)),0)+IFERROR(INDEX('[1]2024'!$A:$Q,MATCH($B$3&amp;$D101,'[1]2024'!$B:$B,0),MATCH(I$4,'[1]2024'!$2:$2,0)),0)++IFERROR(INDEX('[1]2024'!$A:$Q,MATCH($C$3&amp;$D101,'[1]2024'!$B:$B,0),MATCH(I$4,'[1]2024'!$2:$2,0)),0)++IFERROR(INDEX('[1]2024'!$A:$Q,MATCH($D$3&amp;$D101,'[1]2024'!$B:$B,0),MATCH(I$4,'[1]2024'!$2:$2,0)),0)</f>
        <v>0</v>
      </c>
      <c r="J101" s="74">
        <f>IFERROR(INDEX('[1]2024'!$A:$Q,MATCH($A$3&amp;$D101,'[1]2024'!$B:$B,0),MATCH(J$4,'[1]2024'!$2:$2,0)),0)+IFERROR(INDEX('[1]2024'!$A:$Q,MATCH($B$3&amp;$D101,'[1]2024'!$B:$B,0),MATCH(J$4,'[1]2024'!$2:$2,0)),0)++IFERROR(INDEX('[1]2024'!$A:$Q,MATCH($C$3&amp;$D101,'[1]2024'!$B:$B,0),MATCH(J$4,'[1]2024'!$2:$2,0)),0)++IFERROR(INDEX('[1]2024'!$A:$Q,MATCH($D$3&amp;$D101,'[1]2024'!$B:$B,0),MATCH(J$4,'[1]2024'!$2:$2,0)),0)</f>
        <v>0</v>
      </c>
      <c r="K101" s="74">
        <f>IFERROR(INDEX('[1]2024'!$A:$Q,MATCH($A$3&amp;$D101,'[1]2024'!$B:$B,0),MATCH(K$4,'[1]2024'!$2:$2,0)),0)+IFERROR(INDEX('[1]2024'!$A:$Q,MATCH($B$3&amp;$D101,'[1]2024'!$B:$B,0),MATCH(K$4,'[1]2024'!$2:$2,0)),0)++IFERROR(INDEX('[1]2024'!$A:$Q,MATCH($C$3&amp;$D101,'[1]2024'!$B:$B,0),MATCH(K$4,'[1]2024'!$2:$2,0)),0)++IFERROR(INDEX('[1]2024'!$A:$Q,MATCH($D$3&amp;$D101,'[1]2024'!$B:$B,0),MATCH(K$4,'[1]2024'!$2:$2,0)),0)</f>
        <v>0</v>
      </c>
      <c r="L101" s="74">
        <f>IFERROR(INDEX('[1]2024'!$A:$Q,MATCH($A$3&amp;$D101,'[1]2024'!$B:$B,0),MATCH(L$4,'[1]2024'!$2:$2,0)),0)+IFERROR(INDEX('[1]2024'!$A:$Q,MATCH($B$3&amp;$D101,'[1]2024'!$B:$B,0),MATCH(L$4,'[1]2024'!$2:$2,0)),0)++IFERROR(INDEX('[1]2024'!$A:$Q,MATCH($C$3&amp;$D101,'[1]2024'!$B:$B,0),MATCH(L$4,'[1]2024'!$2:$2,0)),0)++IFERROR(INDEX('[1]2024'!$A:$Q,MATCH($D$3&amp;$D101,'[1]2024'!$B:$B,0),MATCH(L$4,'[1]2024'!$2:$2,0)),0)</f>
        <v>0</v>
      </c>
      <c r="M101" s="74">
        <f>IFERROR(INDEX('[1]2024'!$A:$Q,MATCH($A$3&amp;$D101,'[1]2024'!$B:$B,0),MATCH(M$4,'[1]2024'!$2:$2,0)),0)+IFERROR(INDEX('[1]2024'!$A:$Q,MATCH($B$3&amp;$D101,'[1]2024'!$B:$B,0),MATCH(M$4,'[1]2024'!$2:$2,0)),0)++IFERROR(INDEX('[1]2024'!$A:$Q,MATCH($C$3&amp;$D101,'[1]2024'!$B:$B,0),MATCH(M$4,'[1]2024'!$2:$2,0)),0)++IFERROR(INDEX('[1]2024'!$A:$Q,MATCH($D$3&amp;$D101,'[1]2024'!$B:$B,0),MATCH(M$4,'[1]2024'!$2:$2,0)),0)</f>
        <v>0</v>
      </c>
      <c r="N101" s="74">
        <f>IFERROR(INDEX('[1]2024'!$A:$Q,MATCH($A$3&amp;$D101,'[1]2024'!$B:$B,0),MATCH(N$4,'[1]2024'!$2:$2,0)),0)+IFERROR(INDEX('[1]2024'!$A:$Q,MATCH($B$3&amp;$D101,'[1]2024'!$B:$B,0),MATCH(N$4,'[1]2024'!$2:$2,0)),0)++IFERROR(INDEX('[1]2024'!$A:$Q,MATCH($C$3&amp;$D101,'[1]2024'!$B:$B,0),MATCH(N$4,'[1]2024'!$2:$2,0)),0)++IFERROR(INDEX('[1]2024'!$A:$Q,MATCH($D$3&amp;$D101,'[1]2024'!$B:$B,0),MATCH(N$4,'[1]2024'!$2:$2,0)),0)</f>
        <v>0</v>
      </c>
      <c r="O101" s="74">
        <f>IFERROR(INDEX('[1]2024'!$A:$Q,MATCH($A$3&amp;$D101,'[1]2024'!$B:$B,0),MATCH(O$4,'[1]2024'!$2:$2,0)),0)+IFERROR(INDEX('[1]2024'!$A:$Q,MATCH($B$3&amp;$D101,'[1]2024'!$B:$B,0),MATCH(O$4,'[1]2024'!$2:$2,0)),0)++IFERROR(INDEX('[1]2024'!$A:$Q,MATCH($C$3&amp;$D101,'[1]2024'!$B:$B,0),MATCH(O$4,'[1]2024'!$2:$2,0)),0)++IFERROR(INDEX('[1]2024'!$A:$Q,MATCH($D$3&amp;$D101,'[1]2024'!$B:$B,0),MATCH(O$4,'[1]2024'!$2:$2,0)),0)</f>
        <v>0</v>
      </c>
      <c r="P101" s="74">
        <f>IFERROR(INDEX('[1]2024'!$A:$Q,MATCH($A$3&amp;$D101,'[1]2024'!$B:$B,0),MATCH(P$4,'[1]2024'!$2:$2,0)),0)+IFERROR(INDEX('[1]2024'!$A:$Q,MATCH($B$3&amp;$D101,'[1]2024'!$B:$B,0),MATCH(P$4,'[1]2024'!$2:$2,0)),0)++IFERROR(INDEX('[1]2024'!$A:$Q,MATCH($C$3&amp;$D101,'[1]2024'!$B:$B,0),MATCH(P$4,'[1]2024'!$2:$2,0)),0)++IFERROR(INDEX('[1]2024'!$A:$Q,MATCH($D$3&amp;$D101,'[1]2024'!$B:$B,0),MATCH(P$4,'[1]2024'!$2:$2,0)),0)</f>
        <v>0</v>
      </c>
      <c r="Q101" s="74">
        <f>IFERROR(INDEX('[1]2024'!$A:$Q,MATCH($A$3&amp;$D101,'[1]2024'!$B:$B,0),MATCH(Q$4,'[1]2024'!$2:$2,0)),0)+IFERROR(INDEX('[1]2024'!$A:$Q,MATCH($B$3&amp;$D101,'[1]2024'!$B:$B,0),MATCH(Q$4,'[1]2024'!$2:$2,0)),0)++IFERROR(INDEX('[1]2024'!$A:$Q,MATCH($C$3&amp;$D101,'[1]2024'!$B:$B,0),MATCH(Q$4,'[1]2024'!$2:$2,0)),0)++IFERROR(INDEX('[1]2024'!$A:$Q,MATCH($D$3&amp;$D101,'[1]2024'!$B:$B,0),MATCH(Q$4,'[1]2024'!$2:$2,0)),0)</f>
        <v>0</v>
      </c>
      <c r="R101" s="74">
        <f>IFERROR(INDEX('[1]2024'!$A:$Q,MATCH($A$3&amp;$D101,'[1]2024'!$B:$B,0),MATCH(R$4,'[1]2024'!$2:$2,0)),0)+IFERROR(INDEX('[1]2024'!$A:$Q,MATCH($B$3&amp;$D101,'[1]2024'!$B:$B,0),MATCH(R$4,'[1]2024'!$2:$2,0)),0)++IFERROR(INDEX('[1]2024'!$A:$Q,MATCH($C$3&amp;$D101,'[1]2024'!$B:$B,0),MATCH(R$4,'[1]2024'!$2:$2,0)),0)++IFERROR(INDEX('[1]2024'!$A:$Q,MATCH($D$3&amp;$D101,'[1]2024'!$B:$B,0),MATCH(R$4,'[1]2024'!$2:$2,0)),0)</f>
        <v>0</v>
      </c>
      <c r="S101" s="74">
        <f>IFERROR(INDEX('[1]2024'!$A:$Q,MATCH($A$3&amp;$D101,'[1]2024'!$B:$B,0),MATCH(S$4,'[1]2024'!$2:$2,0)),0)+IFERROR(INDEX('[1]2024'!$A:$Q,MATCH($B$3&amp;$D101,'[1]2024'!$B:$B,0),MATCH(S$4,'[1]2024'!$2:$2,0)),0)++IFERROR(INDEX('[1]2024'!$A:$Q,MATCH($C$3&amp;$D101,'[1]2024'!$B:$B,0),MATCH(S$4,'[1]2024'!$2:$2,0)),0)++IFERROR(INDEX('[1]2024'!$A:$Q,MATCH($D$3&amp;$D101,'[1]2024'!$B:$B,0),MATCH(S$4,'[1]2024'!$2:$2,0)),0)</f>
        <v>0</v>
      </c>
      <c r="T101" s="75">
        <v>0</v>
      </c>
      <c r="U101" s="73">
        <f t="shared" ref="U101:U106" si="91">SUM(V101:AG101)</f>
        <v>0</v>
      </c>
      <c r="V101" s="174">
        <v>0</v>
      </c>
      <c r="W101" s="105">
        <v>0</v>
      </c>
      <c r="X101" s="105">
        <v>0</v>
      </c>
      <c r="Y101" s="105">
        <v>0</v>
      </c>
      <c r="Z101" s="105">
        <v>0</v>
      </c>
      <c r="AA101" s="105">
        <v>0</v>
      </c>
      <c r="AB101" s="105">
        <v>0</v>
      </c>
      <c r="AC101" s="105">
        <v>0</v>
      </c>
      <c r="AD101" s="105">
        <v>0</v>
      </c>
      <c r="AE101" s="105">
        <v>0</v>
      </c>
      <c r="AF101" s="105">
        <v>0</v>
      </c>
      <c r="AG101" s="175">
        <v>0</v>
      </c>
      <c r="AH101" s="73">
        <f t="shared" ref="AH101:AH106" si="92">SUM(AI101:AT101)</f>
        <v>0</v>
      </c>
      <c r="AI101" s="73"/>
      <c r="AJ101" s="73"/>
      <c r="AK101" s="73"/>
      <c r="AL101" s="73"/>
      <c r="AM101" s="73"/>
      <c r="AN101" s="73"/>
      <c r="AO101" s="73"/>
      <c r="AP101" s="73"/>
      <c r="AQ101" s="73"/>
      <c r="AR101" s="73"/>
      <c r="AS101" s="73"/>
      <c r="AT101" s="73"/>
      <c r="AU101" s="73">
        <f t="shared" si="58"/>
        <v>0</v>
      </c>
      <c r="AV101" s="73">
        <f t="shared" si="59"/>
        <v>0</v>
      </c>
      <c r="AW101" s="73">
        <f t="shared" si="60"/>
        <v>0</v>
      </c>
      <c r="AX101" s="73">
        <f t="shared" si="61"/>
        <v>0</v>
      </c>
      <c r="AY101" s="73">
        <f t="shared" ref="AY101:AY106" si="93">IF($BC101="O",1.05*$AH101,$AH101)</f>
        <v>0</v>
      </c>
      <c r="AZ101" s="73">
        <f t="shared" ref="AZ101:AZ106" si="94">IF($BC101="O",1.05*$AY101,$AY101)</f>
        <v>0</v>
      </c>
      <c r="BA101" s="73">
        <f t="shared" ref="BA101:BA106" si="95">IF($BC101="O",1.05*$AZ101,$AZ101)</f>
        <v>0</v>
      </c>
      <c r="BB101" s="91"/>
      <c r="BC101" s="69" t="s">
        <v>39</v>
      </c>
      <c r="BD101" s="160"/>
      <c r="BE101" s="74">
        <v>0</v>
      </c>
      <c r="BF101" s="74">
        <v>0</v>
      </c>
      <c r="BG101" s="74">
        <v>0</v>
      </c>
      <c r="BH101" s="162">
        <f t="shared" si="84"/>
        <v>0</v>
      </c>
    </row>
    <row r="102" spans="1:60" outlineLevel="1" x14ac:dyDescent="0.3">
      <c r="A102" s="71" t="s">
        <v>194</v>
      </c>
      <c r="B102" s="149" t="s">
        <v>192</v>
      </c>
      <c r="C102" s="149" t="s">
        <v>31</v>
      </c>
      <c r="D102" s="150">
        <v>5110120</v>
      </c>
      <c r="E102" s="150" t="s">
        <v>193</v>
      </c>
      <c r="F102" s="173">
        <v>0</v>
      </c>
      <c r="G102" s="73">
        <f t="shared" si="90"/>
        <v>0</v>
      </c>
      <c r="H102" s="74">
        <f>IFERROR(INDEX('[1]2024'!$A:$Q,MATCH($A$3&amp;$D102,'[1]2024'!$B:$B,0),MATCH(H$4,'[1]2024'!$2:$2,0)),0)+IFERROR(INDEX('[1]2024'!$A:$Q,MATCH($B$3&amp;$D102,'[1]2024'!$B:$B,0),MATCH(H$4,'[1]2024'!$2:$2,0)),0)++IFERROR(INDEX('[1]2024'!$A:$Q,MATCH($C$3&amp;$D102,'[1]2024'!$B:$B,0),MATCH(H$4,'[1]2024'!$2:$2,0)),0)++IFERROR(INDEX('[1]2024'!$A:$Q,MATCH($D$3&amp;$D102,'[1]2024'!$B:$B,0),MATCH(H$4,'[1]2024'!$2:$2,0)),0)</f>
        <v>0</v>
      </c>
      <c r="I102" s="74">
        <f>IFERROR(INDEX('[1]2024'!$A:$Q,MATCH($A$3&amp;$D102,'[1]2024'!$B:$B,0),MATCH(I$4,'[1]2024'!$2:$2,0)),0)+IFERROR(INDEX('[1]2024'!$A:$Q,MATCH($B$3&amp;$D102,'[1]2024'!$B:$B,0),MATCH(I$4,'[1]2024'!$2:$2,0)),0)++IFERROR(INDEX('[1]2024'!$A:$Q,MATCH($C$3&amp;$D102,'[1]2024'!$B:$B,0),MATCH(I$4,'[1]2024'!$2:$2,0)),0)++IFERROR(INDEX('[1]2024'!$A:$Q,MATCH($D$3&amp;$D102,'[1]2024'!$B:$B,0),MATCH(I$4,'[1]2024'!$2:$2,0)),0)</f>
        <v>0</v>
      </c>
      <c r="J102" s="74">
        <f>IFERROR(INDEX('[1]2024'!$A:$Q,MATCH($A$3&amp;$D102,'[1]2024'!$B:$B,0),MATCH(J$4,'[1]2024'!$2:$2,0)),0)+IFERROR(INDEX('[1]2024'!$A:$Q,MATCH($B$3&amp;$D102,'[1]2024'!$B:$B,0),MATCH(J$4,'[1]2024'!$2:$2,0)),0)++IFERROR(INDEX('[1]2024'!$A:$Q,MATCH($C$3&amp;$D102,'[1]2024'!$B:$B,0),MATCH(J$4,'[1]2024'!$2:$2,0)),0)++IFERROR(INDEX('[1]2024'!$A:$Q,MATCH($D$3&amp;$D102,'[1]2024'!$B:$B,0),MATCH(J$4,'[1]2024'!$2:$2,0)),0)</f>
        <v>0</v>
      </c>
      <c r="K102" s="74">
        <f>IFERROR(INDEX('[1]2024'!$A:$Q,MATCH($A$3&amp;$D102,'[1]2024'!$B:$B,0),MATCH(K$4,'[1]2024'!$2:$2,0)),0)+IFERROR(INDEX('[1]2024'!$A:$Q,MATCH($B$3&amp;$D102,'[1]2024'!$B:$B,0),MATCH(K$4,'[1]2024'!$2:$2,0)),0)++IFERROR(INDEX('[1]2024'!$A:$Q,MATCH($C$3&amp;$D102,'[1]2024'!$B:$B,0),MATCH(K$4,'[1]2024'!$2:$2,0)),0)++IFERROR(INDEX('[1]2024'!$A:$Q,MATCH($D$3&amp;$D102,'[1]2024'!$B:$B,0),MATCH(K$4,'[1]2024'!$2:$2,0)),0)</f>
        <v>0</v>
      </c>
      <c r="L102" s="74">
        <f>IFERROR(INDEX('[1]2024'!$A:$Q,MATCH($A$3&amp;$D102,'[1]2024'!$B:$B,0),MATCH(L$4,'[1]2024'!$2:$2,0)),0)+IFERROR(INDEX('[1]2024'!$A:$Q,MATCH($B$3&amp;$D102,'[1]2024'!$B:$B,0),MATCH(L$4,'[1]2024'!$2:$2,0)),0)++IFERROR(INDEX('[1]2024'!$A:$Q,MATCH($C$3&amp;$D102,'[1]2024'!$B:$B,0),MATCH(L$4,'[1]2024'!$2:$2,0)),0)++IFERROR(INDEX('[1]2024'!$A:$Q,MATCH($D$3&amp;$D102,'[1]2024'!$B:$B,0),MATCH(L$4,'[1]2024'!$2:$2,0)),0)</f>
        <v>0</v>
      </c>
      <c r="M102" s="74">
        <f>IFERROR(INDEX('[1]2024'!$A:$Q,MATCH($A$3&amp;$D102,'[1]2024'!$B:$B,0),MATCH(M$4,'[1]2024'!$2:$2,0)),0)+IFERROR(INDEX('[1]2024'!$A:$Q,MATCH($B$3&amp;$D102,'[1]2024'!$B:$B,0),MATCH(M$4,'[1]2024'!$2:$2,0)),0)++IFERROR(INDEX('[1]2024'!$A:$Q,MATCH($C$3&amp;$D102,'[1]2024'!$B:$B,0),MATCH(M$4,'[1]2024'!$2:$2,0)),0)++IFERROR(INDEX('[1]2024'!$A:$Q,MATCH($D$3&amp;$D102,'[1]2024'!$B:$B,0),MATCH(M$4,'[1]2024'!$2:$2,0)),0)</f>
        <v>0</v>
      </c>
      <c r="N102" s="74">
        <f>IFERROR(INDEX('[1]2024'!$A:$Q,MATCH($A$3&amp;$D102,'[1]2024'!$B:$B,0),MATCH(N$4,'[1]2024'!$2:$2,0)),0)+IFERROR(INDEX('[1]2024'!$A:$Q,MATCH($B$3&amp;$D102,'[1]2024'!$B:$B,0),MATCH(N$4,'[1]2024'!$2:$2,0)),0)++IFERROR(INDEX('[1]2024'!$A:$Q,MATCH($C$3&amp;$D102,'[1]2024'!$B:$B,0),MATCH(N$4,'[1]2024'!$2:$2,0)),0)++IFERROR(INDEX('[1]2024'!$A:$Q,MATCH($D$3&amp;$D102,'[1]2024'!$B:$B,0),MATCH(N$4,'[1]2024'!$2:$2,0)),0)</f>
        <v>0</v>
      </c>
      <c r="O102" s="74">
        <f>IFERROR(INDEX('[1]2024'!$A:$Q,MATCH($A$3&amp;$D102,'[1]2024'!$B:$B,0),MATCH(O$4,'[1]2024'!$2:$2,0)),0)+IFERROR(INDEX('[1]2024'!$A:$Q,MATCH($B$3&amp;$D102,'[1]2024'!$B:$B,0),MATCH(O$4,'[1]2024'!$2:$2,0)),0)++IFERROR(INDEX('[1]2024'!$A:$Q,MATCH($C$3&amp;$D102,'[1]2024'!$B:$B,0),MATCH(O$4,'[1]2024'!$2:$2,0)),0)++IFERROR(INDEX('[1]2024'!$A:$Q,MATCH($D$3&amp;$D102,'[1]2024'!$B:$B,0),MATCH(O$4,'[1]2024'!$2:$2,0)),0)</f>
        <v>0</v>
      </c>
      <c r="P102" s="74">
        <f>IFERROR(INDEX('[1]2024'!$A:$Q,MATCH($A$3&amp;$D102,'[1]2024'!$B:$B,0),MATCH(P$4,'[1]2024'!$2:$2,0)),0)+IFERROR(INDEX('[1]2024'!$A:$Q,MATCH($B$3&amp;$D102,'[1]2024'!$B:$B,0),MATCH(P$4,'[1]2024'!$2:$2,0)),0)++IFERROR(INDEX('[1]2024'!$A:$Q,MATCH($C$3&amp;$D102,'[1]2024'!$B:$B,0),MATCH(P$4,'[1]2024'!$2:$2,0)),0)++IFERROR(INDEX('[1]2024'!$A:$Q,MATCH($D$3&amp;$D102,'[1]2024'!$B:$B,0),MATCH(P$4,'[1]2024'!$2:$2,0)),0)</f>
        <v>0</v>
      </c>
      <c r="Q102" s="74">
        <f>IFERROR(INDEX('[1]2024'!$A:$Q,MATCH($A$3&amp;$D102,'[1]2024'!$B:$B,0),MATCH(Q$4,'[1]2024'!$2:$2,0)),0)+IFERROR(INDEX('[1]2024'!$A:$Q,MATCH($B$3&amp;$D102,'[1]2024'!$B:$B,0),MATCH(Q$4,'[1]2024'!$2:$2,0)),0)++IFERROR(INDEX('[1]2024'!$A:$Q,MATCH($C$3&amp;$D102,'[1]2024'!$B:$B,0),MATCH(Q$4,'[1]2024'!$2:$2,0)),0)++IFERROR(INDEX('[1]2024'!$A:$Q,MATCH($D$3&amp;$D102,'[1]2024'!$B:$B,0),MATCH(Q$4,'[1]2024'!$2:$2,0)),0)</f>
        <v>0</v>
      </c>
      <c r="R102" s="74">
        <f>IFERROR(INDEX('[1]2024'!$A:$Q,MATCH($A$3&amp;$D102,'[1]2024'!$B:$B,0),MATCH(R$4,'[1]2024'!$2:$2,0)),0)+IFERROR(INDEX('[1]2024'!$A:$Q,MATCH($B$3&amp;$D102,'[1]2024'!$B:$B,0),MATCH(R$4,'[1]2024'!$2:$2,0)),0)++IFERROR(INDEX('[1]2024'!$A:$Q,MATCH($C$3&amp;$D102,'[1]2024'!$B:$B,0),MATCH(R$4,'[1]2024'!$2:$2,0)),0)++IFERROR(INDEX('[1]2024'!$A:$Q,MATCH($D$3&amp;$D102,'[1]2024'!$B:$B,0),MATCH(R$4,'[1]2024'!$2:$2,0)),0)</f>
        <v>0</v>
      </c>
      <c r="S102" s="74">
        <f>IFERROR(INDEX('[1]2024'!$A:$Q,MATCH($A$3&amp;$D102,'[1]2024'!$B:$B,0),MATCH(S$4,'[1]2024'!$2:$2,0)),0)+IFERROR(INDEX('[1]2024'!$A:$Q,MATCH($B$3&amp;$D102,'[1]2024'!$B:$B,0),MATCH(S$4,'[1]2024'!$2:$2,0)),0)++IFERROR(INDEX('[1]2024'!$A:$Q,MATCH($C$3&amp;$D102,'[1]2024'!$B:$B,0),MATCH(S$4,'[1]2024'!$2:$2,0)),0)++IFERROR(INDEX('[1]2024'!$A:$Q,MATCH($D$3&amp;$D102,'[1]2024'!$B:$B,0),MATCH(S$4,'[1]2024'!$2:$2,0)),0)</f>
        <v>0</v>
      </c>
      <c r="T102" s="75">
        <v>0</v>
      </c>
      <c r="U102" s="73">
        <f t="shared" si="91"/>
        <v>0</v>
      </c>
      <c r="V102" s="174">
        <v>0</v>
      </c>
      <c r="W102" s="105">
        <v>0</v>
      </c>
      <c r="X102" s="105">
        <v>0</v>
      </c>
      <c r="Y102" s="105">
        <v>0</v>
      </c>
      <c r="Z102" s="105">
        <v>0</v>
      </c>
      <c r="AA102" s="105">
        <v>0</v>
      </c>
      <c r="AB102" s="105">
        <v>0</v>
      </c>
      <c r="AC102" s="105">
        <v>0</v>
      </c>
      <c r="AD102" s="105">
        <v>0</v>
      </c>
      <c r="AE102" s="105">
        <v>0</v>
      </c>
      <c r="AF102" s="105">
        <v>0</v>
      </c>
      <c r="AG102" s="175">
        <v>0</v>
      </c>
      <c r="AH102" s="73">
        <f t="shared" si="92"/>
        <v>0</v>
      </c>
      <c r="AI102" s="73"/>
      <c r="AJ102" s="73"/>
      <c r="AK102" s="73"/>
      <c r="AL102" s="73"/>
      <c r="AM102" s="73"/>
      <c r="AN102" s="73"/>
      <c r="AO102" s="73"/>
      <c r="AP102" s="73"/>
      <c r="AQ102" s="73"/>
      <c r="AR102" s="73"/>
      <c r="AS102" s="73"/>
      <c r="AT102" s="73"/>
      <c r="AU102" s="73">
        <f t="shared" si="58"/>
        <v>0</v>
      </c>
      <c r="AV102" s="73">
        <f t="shared" si="59"/>
        <v>0</v>
      </c>
      <c r="AW102" s="73">
        <f t="shared" si="60"/>
        <v>0</v>
      </c>
      <c r="AX102" s="73">
        <f t="shared" si="61"/>
        <v>0</v>
      </c>
      <c r="AY102" s="73">
        <f t="shared" si="93"/>
        <v>0</v>
      </c>
      <c r="AZ102" s="73">
        <f t="shared" si="94"/>
        <v>0</v>
      </c>
      <c r="BA102" s="73">
        <f t="shared" si="95"/>
        <v>0</v>
      </c>
      <c r="BB102" s="91"/>
      <c r="BC102" s="69" t="s">
        <v>39</v>
      </c>
      <c r="BD102" s="160"/>
      <c r="BE102" s="74">
        <v>0</v>
      </c>
      <c r="BF102" s="74">
        <v>0</v>
      </c>
      <c r="BG102" s="74">
        <v>0</v>
      </c>
      <c r="BH102" s="162">
        <f t="shared" si="84"/>
        <v>0</v>
      </c>
    </row>
    <row r="103" spans="1:60" outlineLevel="1" x14ac:dyDescent="0.3">
      <c r="A103" s="71" t="s">
        <v>195</v>
      </c>
      <c r="B103" s="149" t="s">
        <v>192</v>
      </c>
      <c r="C103" s="149" t="s">
        <v>44</v>
      </c>
      <c r="D103" s="150">
        <v>5110130</v>
      </c>
      <c r="E103" s="150" t="s">
        <v>193</v>
      </c>
      <c r="F103" s="173">
        <v>0</v>
      </c>
      <c r="G103" s="73">
        <f t="shared" si="90"/>
        <v>0</v>
      </c>
      <c r="H103" s="74">
        <f>IFERROR(INDEX('[1]2024'!$A:$Q,MATCH($A$3&amp;$D103,'[1]2024'!$B:$B,0),MATCH(H$4,'[1]2024'!$2:$2,0)),0)+IFERROR(INDEX('[1]2024'!$A:$Q,MATCH($B$3&amp;$D103,'[1]2024'!$B:$B,0),MATCH(H$4,'[1]2024'!$2:$2,0)),0)++IFERROR(INDEX('[1]2024'!$A:$Q,MATCH($C$3&amp;$D103,'[1]2024'!$B:$B,0),MATCH(H$4,'[1]2024'!$2:$2,0)),0)++IFERROR(INDEX('[1]2024'!$A:$Q,MATCH($D$3&amp;$D103,'[1]2024'!$B:$B,0),MATCH(H$4,'[1]2024'!$2:$2,0)),0)</f>
        <v>0</v>
      </c>
      <c r="I103" s="74">
        <f>IFERROR(INDEX('[1]2024'!$A:$Q,MATCH($A$3&amp;$D103,'[1]2024'!$B:$B,0),MATCH(I$4,'[1]2024'!$2:$2,0)),0)+IFERROR(INDEX('[1]2024'!$A:$Q,MATCH($B$3&amp;$D103,'[1]2024'!$B:$B,0),MATCH(I$4,'[1]2024'!$2:$2,0)),0)++IFERROR(INDEX('[1]2024'!$A:$Q,MATCH($C$3&amp;$D103,'[1]2024'!$B:$B,0),MATCH(I$4,'[1]2024'!$2:$2,0)),0)++IFERROR(INDEX('[1]2024'!$A:$Q,MATCH($D$3&amp;$D103,'[1]2024'!$B:$B,0),MATCH(I$4,'[1]2024'!$2:$2,0)),0)</f>
        <v>0</v>
      </c>
      <c r="J103" s="74">
        <f>IFERROR(INDEX('[1]2024'!$A:$Q,MATCH($A$3&amp;$D103,'[1]2024'!$B:$B,0),MATCH(J$4,'[1]2024'!$2:$2,0)),0)+IFERROR(INDEX('[1]2024'!$A:$Q,MATCH($B$3&amp;$D103,'[1]2024'!$B:$B,0),MATCH(J$4,'[1]2024'!$2:$2,0)),0)++IFERROR(INDEX('[1]2024'!$A:$Q,MATCH($C$3&amp;$D103,'[1]2024'!$B:$B,0),MATCH(J$4,'[1]2024'!$2:$2,0)),0)++IFERROR(INDEX('[1]2024'!$A:$Q,MATCH($D$3&amp;$D103,'[1]2024'!$B:$B,0),MATCH(J$4,'[1]2024'!$2:$2,0)),0)</f>
        <v>0</v>
      </c>
      <c r="K103" s="74">
        <f>IFERROR(INDEX('[1]2024'!$A:$Q,MATCH($A$3&amp;$D103,'[1]2024'!$B:$B,0),MATCH(K$4,'[1]2024'!$2:$2,0)),0)+IFERROR(INDEX('[1]2024'!$A:$Q,MATCH($B$3&amp;$D103,'[1]2024'!$B:$B,0),MATCH(K$4,'[1]2024'!$2:$2,0)),0)++IFERROR(INDEX('[1]2024'!$A:$Q,MATCH($C$3&amp;$D103,'[1]2024'!$B:$B,0),MATCH(K$4,'[1]2024'!$2:$2,0)),0)++IFERROR(INDEX('[1]2024'!$A:$Q,MATCH($D$3&amp;$D103,'[1]2024'!$B:$B,0),MATCH(K$4,'[1]2024'!$2:$2,0)),0)</f>
        <v>0</v>
      </c>
      <c r="L103" s="74">
        <f>IFERROR(INDEX('[1]2024'!$A:$Q,MATCH($A$3&amp;$D103,'[1]2024'!$B:$B,0),MATCH(L$4,'[1]2024'!$2:$2,0)),0)+IFERROR(INDEX('[1]2024'!$A:$Q,MATCH($B$3&amp;$D103,'[1]2024'!$B:$B,0),MATCH(L$4,'[1]2024'!$2:$2,0)),0)++IFERROR(INDEX('[1]2024'!$A:$Q,MATCH($C$3&amp;$D103,'[1]2024'!$B:$B,0),MATCH(L$4,'[1]2024'!$2:$2,0)),0)++IFERROR(INDEX('[1]2024'!$A:$Q,MATCH($D$3&amp;$D103,'[1]2024'!$B:$B,0),MATCH(L$4,'[1]2024'!$2:$2,0)),0)</f>
        <v>0</v>
      </c>
      <c r="M103" s="74">
        <f>IFERROR(INDEX('[1]2024'!$A:$Q,MATCH($A$3&amp;$D103,'[1]2024'!$B:$B,0),MATCH(M$4,'[1]2024'!$2:$2,0)),0)+IFERROR(INDEX('[1]2024'!$A:$Q,MATCH($B$3&amp;$D103,'[1]2024'!$B:$B,0),MATCH(M$4,'[1]2024'!$2:$2,0)),0)++IFERROR(INDEX('[1]2024'!$A:$Q,MATCH($C$3&amp;$D103,'[1]2024'!$B:$B,0),MATCH(M$4,'[1]2024'!$2:$2,0)),0)++IFERROR(INDEX('[1]2024'!$A:$Q,MATCH($D$3&amp;$D103,'[1]2024'!$B:$B,0),MATCH(M$4,'[1]2024'!$2:$2,0)),0)</f>
        <v>0</v>
      </c>
      <c r="N103" s="74">
        <f>IFERROR(INDEX('[1]2024'!$A:$Q,MATCH($A$3&amp;$D103,'[1]2024'!$B:$B,0),MATCH(N$4,'[1]2024'!$2:$2,0)),0)+IFERROR(INDEX('[1]2024'!$A:$Q,MATCH($B$3&amp;$D103,'[1]2024'!$B:$B,0),MATCH(N$4,'[1]2024'!$2:$2,0)),0)++IFERROR(INDEX('[1]2024'!$A:$Q,MATCH($C$3&amp;$D103,'[1]2024'!$B:$B,0),MATCH(N$4,'[1]2024'!$2:$2,0)),0)++IFERROR(INDEX('[1]2024'!$A:$Q,MATCH($D$3&amp;$D103,'[1]2024'!$B:$B,0),MATCH(N$4,'[1]2024'!$2:$2,0)),0)</f>
        <v>0</v>
      </c>
      <c r="O103" s="74">
        <f>IFERROR(INDEX('[1]2024'!$A:$Q,MATCH($A$3&amp;$D103,'[1]2024'!$B:$B,0),MATCH(O$4,'[1]2024'!$2:$2,0)),0)+IFERROR(INDEX('[1]2024'!$A:$Q,MATCH($B$3&amp;$D103,'[1]2024'!$B:$B,0),MATCH(O$4,'[1]2024'!$2:$2,0)),0)++IFERROR(INDEX('[1]2024'!$A:$Q,MATCH($C$3&amp;$D103,'[1]2024'!$B:$B,0),MATCH(O$4,'[1]2024'!$2:$2,0)),0)++IFERROR(INDEX('[1]2024'!$A:$Q,MATCH($D$3&amp;$D103,'[1]2024'!$B:$B,0),MATCH(O$4,'[1]2024'!$2:$2,0)),0)</f>
        <v>0</v>
      </c>
      <c r="P103" s="74">
        <f>IFERROR(INDEX('[1]2024'!$A:$Q,MATCH($A$3&amp;$D103,'[1]2024'!$B:$B,0),MATCH(P$4,'[1]2024'!$2:$2,0)),0)+IFERROR(INDEX('[1]2024'!$A:$Q,MATCH($B$3&amp;$D103,'[1]2024'!$B:$B,0),MATCH(P$4,'[1]2024'!$2:$2,0)),0)++IFERROR(INDEX('[1]2024'!$A:$Q,MATCH($C$3&amp;$D103,'[1]2024'!$B:$B,0),MATCH(P$4,'[1]2024'!$2:$2,0)),0)++IFERROR(INDEX('[1]2024'!$A:$Q,MATCH($D$3&amp;$D103,'[1]2024'!$B:$B,0),MATCH(P$4,'[1]2024'!$2:$2,0)),0)</f>
        <v>0</v>
      </c>
      <c r="Q103" s="74">
        <f>IFERROR(INDEX('[1]2024'!$A:$Q,MATCH($A$3&amp;$D103,'[1]2024'!$B:$B,0),MATCH(Q$4,'[1]2024'!$2:$2,0)),0)+IFERROR(INDEX('[1]2024'!$A:$Q,MATCH($B$3&amp;$D103,'[1]2024'!$B:$B,0),MATCH(Q$4,'[1]2024'!$2:$2,0)),0)++IFERROR(INDEX('[1]2024'!$A:$Q,MATCH($C$3&amp;$D103,'[1]2024'!$B:$B,0),MATCH(Q$4,'[1]2024'!$2:$2,0)),0)++IFERROR(INDEX('[1]2024'!$A:$Q,MATCH($D$3&amp;$D103,'[1]2024'!$B:$B,0),MATCH(Q$4,'[1]2024'!$2:$2,0)),0)</f>
        <v>0</v>
      </c>
      <c r="R103" s="74">
        <f>IFERROR(INDEX('[1]2024'!$A:$Q,MATCH($A$3&amp;$D103,'[1]2024'!$B:$B,0),MATCH(R$4,'[1]2024'!$2:$2,0)),0)+IFERROR(INDEX('[1]2024'!$A:$Q,MATCH($B$3&amp;$D103,'[1]2024'!$B:$B,0),MATCH(R$4,'[1]2024'!$2:$2,0)),0)++IFERROR(INDEX('[1]2024'!$A:$Q,MATCH($C$3&amp;$D103,'[1]2024'!$B:$B,0),MATCH(R$4,'[1]2024'!$2:$2,0)),0)++IFERROR(INDEX('[1]2024'!$A:$Q,MATCH($D$3&amp;$D103,'[1]2024'!$B:$B,0),MATCH(R$4,'[1]2024'!$2:$2,0)),0)</f>
        <v>0</v>
      </c>
      <c r="S103" s="74">
        <f>IFERROR(INDEX('[1]2024'!$A:$Q,MATCH($A$3&amp;$D103,'[1]2024'!$B:$B,0),MATCH(S$4,'[1]2024'!$2:$2,0)),0)+IFERROR(INDEX('[1]2024'!$A:$Q,MATCH($B$3&amp;$D103,'[1]2024'!$B:$B,0),MATCH(S$4,'[1]2024'!$2:$2,0)),0)++IFERROR(INDEX('[1]2024'!$A:$Q,MATCH($C$3&amp;$D103,'[1]2024'!$B:$B,0),MATCH(S$4,'[1]2024'!$2:$2,0)),0)++IFERROR(INDEX('[1]2024'!$A:$Q,MATCH($D$3&amp;$D103,'[1]2024'!$B:$B,0),MATCH(S$4,'[1]2024'!$2:$2,0)),0)</f>
        <v>0</v>
      </c>
      <c r="T103" s="75">
        <v>0</v>
      </c>
      <c r="U103" s="73">
        <f t="shared" si="91"/>
        <v>0</v>
      </c>
      <c r="V103" s="174">
        <v>0</v>
      </c>
      <c r="W103" s="105">
        <v>0</v>
      </c>
      <c r="X103" s="105">
        <v>0</v>
      </c>
      <c r="Y103" s="105">
        <v>0</v>
      </c>
      <c r="Z103" s="105">
        <v>0</v>
      </c>
      <c r="AA103" s="105">
        <v>0</v>
      </c>
      <c r="AB103" s="105">
        <v>0</v>
      </c>
      <c r="AC103" s="105">
        <v>0</v>
      </c>
      <c r="AD103" s="105">
        <v>0</v>
      </c>
      <c r="AE103" s="105">
        <v>0</v>
      </c>
      <c r="AF103" s="105">
        <v>0</v>
      </c>
      <c r="AG103" s="175">
        <v>0</v>
      </c>
      <c r="AH103" s="73">
        <f t="shared" si="92"/>
        <v>0</v>
      </c>
      <c r="AI103" s="73"/>
      <c r="AJ103" s="73"/>
      <c r="AK103" s="73"/>
      <c r="AL103" s="73"/>
      <c r="AM103" s="73"/>
      <c r="AN103" s="73"/>
      <c r="AO103" s="73"/>
      <c r="AP103" s="73"/>
      <c r="AQ103" s="73"/>
      <c r="AR103" s="73"/>
      <c r="AS103" s="73"/>
      <c r="AT103" s="73"/>
      <c r="AU103" s="73">
        <f t="shared" si="58"/>
        <v>0</v>
      </c>
      <c r="AV103" s="73">
        <f t="shared" si="59"/>
        <v>0</v>
      </c>
      <c r="AW103" s="73">
        <f t="shared" si="60"/>
        <v>0</v>
      </c>
      <c r="AX103" s="73">
        <f t="shared" si="61"/>
        <v>0</v>
      </c>
      <c r="AY103" s="73">
        <f t="shared" si="93"/>
        <v>0</v>
      </c>
      <c r="AZ103" s="73">
        <f t="shared" si="94"/>
        <v>0</v>
      </c>
      <c r="BA103" s="73">
        <f t="shared" si="95"/>
        <v>0</v>
      </c>
      <c r="BB103" s="91"/>
      <c r="BC103" s="69" t="s">
        <v>39</v>
      </c>
      <c r="BD103" s="160"/>
      <c r="BE103" s="74">
        <v>0</v>
      </c>
      <c r="BF103" s="74">
        <v>0</v>
      </c>
      <c r="BG103" s="74">
        <v>0</v>
      </c>
      <c r="BH103" s="162">
        <f t="shared" si="84"/>
        <v>0</v>
      </c>
    </row>
    <row r="104" spans="1:60" outlineLevel="1" x14ac:dyDescent="0.3">
      <c r="A104" s="71" t="s">
        <v>196</v>
      </c>
      <c r="B104" s="149" t="s">
        <v>192</v>
      </c>
      <c r="C104" s="149" t="s">
        <v>44</v>
      </c>
      <c r="D104" s="150">
        <v>5110140</v>
      </c>
      <c r="E104" s="150" t="s">
        <v>193</v>
      </c>
      <c r="F104" s="173">
        <v>0</v>
      </c>
      <c r="G104" s="73">
        <f t="shared" si="90"/>
        <v>0</v>
      </c>
      <c r="H104" s="74">
        <f>IFERROR(INDEX('[1]2024'!$A:$Q,MATCH($A$3&amp;$D104,'[1]2024'!$B:$B,0),MATCH(H$4,'[1]2024'!$2:$2,0)),0)+IFERROR(INDEX('[1]2024'!$A:$Q,MATCH($B$3&amp;$D104,'[1]2024'!$B:$B,0),MATCH(H$4,'[1]2024'!$2:$2,0)),0)++IFERROR(INDEX('[1]2024'!$A:$Q,MATCH($C$3&amp;$D104,'[1]2024'!$B:$B,0),MATCH(H$4,'[1]2024'!$2:$2,0)),0)++IFERROR(INDEX('[1]2024'!$A:$Q,MATCH($D$3&amp;$D104,'[1]2024'!$B:$B,0),MATCH(H$4,'[1]2024'!$2:$2,0)),0)</f>
        <v>0</v>
      </c>
      <c r="I104" s="74">
        <f>IFERROR(INDEX('[1]2024'!$A:$Q,MATCH($A$3&amp;$D104,'[1]2024'!$B:$B,0),MATCH(I$4,'[1]2024'!$2:$2,0)),0)+IFERROR(INDEX('[1]2024'!$A:$Q,MATCH($B$3&amp;$D104,'[1]2024'!$B:$B,0),MATCH(I$4,'[1]2024'!$2:$2,0)),0)++IFERROR(INDEX('[1]2024'!$A:$Q,MATCH($C$3&amp;$D104,'[1]2024'!$B:$B,0),MATCH(I$4,'[1]2024'!$2:$2,0)),0)++IFERROR(INDEX('[1]2024'!$A:$Q,MATCH($D$3&amp;$D104,'[1]2024'!$B:$B,0),MATCH(I$4,'[1]2024'!$2:$2,0)),0)</f>
        <v>0</v>
      </c>
      <c r="J104" s="74">
        <f>IFERROR(INDEX('[1]2024'!$A:$Q,MATCH($A$3&amp;$D104,'[1]2024'!$B:$B,0),MATCH(J$4,'[1]2024'!$2:$2,0)),0)+IFERROR(INDEX('[1]2024'!$A:$Q,MATCH($B$3&amp;$D104,'[1]2024'!$B:$B,0),MATCH(J$4,'[1]2024'!$2:$2,0)),0)++IFERROR(INDEX('[1]2024'!$A:$Q,MATCH($C$3&amp;$D104,'[1]2024'!$B:$B,0),MATCH(J$4,'[1]2024'!$2:$2,0)),0)++IFERROR(INDEX('[1]2024'!$A:$Q,MATCH($D$3&amp;$D104,'[1]2024'!$B:$B,0),MATCH(J$4,'[1]2024'!$2:$2,0)),0)</f>
        <v>0</v>
      </c>
      <c r="K104" s="74">
        <f>IFERROR(INDEX('[1]2024'!$A:$Q,MATCH($A$3&amp;$D104,'[1]2024'!$B:$B,0),MATCH(K$4,'[1]2024'!$2:$2,0)),0)+IFERROR(INDEX('[1]2024'!$A:$Q,MATCH($B$3&amp;$D104,'[1]2024'!$B:$B,0),MATCH(K$4,'[1]2024'!$2:$2,0)),0)++IFERROR(INDEX('[1]2024'!$A:$Q,MATCH($C$3&amp;$D104,'[1]2024'!$B:$B,0),MATCH(K$4,'[1]2024'!$2:$2,0)),0)++IFERROR(INDEX('[1]2024'!$A:$Q,MATCH($D$3&amp;$D104,'[1]2024'!$B:$B,0),MATCH(K$4,'[1]2024'!$2:$2,0)),0)</f>
        <v>0</v>
      </c>
      <c r="L104" s="74">
        <f>IFERROR(INDEX('[1]2024'!$A:$Q,MATCH($A$3&amp;$D104,'[1]2024'!$B:$B,0),MATCH(L$4,'[1]2024'!$2:$2,0)),0)+IFERROR(INDEX('[1]2024'!$A:$Q,MATCH($B$3&amp;$D104,'[1]2024'!$B:$B,0),MATCH(L$4,'[1]2024'!$2:$2,0)),0)++IFERROR(INDEX('[1]2024'!$A:$Q,MATCH($C$3&amp;$D104,'[1]2024'!$B:$B,0),MATCH(L$4,'[1]2024'!$2:$2,0)),0)++IFERROR(INDEX('[1]2024'!$A:$Q,MATCH($D$3&amp;$D104,'[1]2024'!$B:$B,0),MATCH(L$4,'[1]2024'!$2:$2,0)),0)</f>
        <v>0</v>
      </c>
      <c r="M104" s="74">
        <f>IFERROR(INDEX('[1]2024'!$A:$Q,MATCH($A$3&amp;$D104,'[1]2024'!$B:$B,0),MATCH(M$4,'[1]2024'!$2:$2,0)),0)+IFERROR(INDEX('[1]2024'!$A:$Q,MATCH($B$3&amp;$D104,'[1]2024'!$B:$B,0),MATCH(M$4,'[1]2024'!$2:$2,0)),0)++IFERROR(INDEX('[1]2024'!$A:$Q,MATCH($C$3&amp;$D104,'[1]2024'!$B:$B,0),MATCH(M$4,'[1]2024'!$2:$2,0)),0)++IFERROR(INDEX('[1]2024'!$A:$Q,MATCH($D$3&amp;$D104,'[1]2024'!$B:$B,0),MATCH(M$4,'[1]2024'!$2:$2,0)),0)</f>
        <v>0</v>
      </c>
      <c r="N104" s="74">
        <f>IFERROR(INDEX('[1]2024'!$A:$Q,MATCH($A$3&amp;$D104,'[1]2024'!$B:$B,0),MATCH(N$4,'[1]2024'!$2:$2,0)),0)+IFERROR(INDEX('[1]2024'!$A:$Q,MATCH($B$3&amp;$D104,'[1]2024'!$B:$B,0),MATCH(N$4,'[1]2024'!$2:$2,0)),0)++IFERROR(INDEX('[1]2024'!$A:$Q,MATCH($C$3&amp;$D104,'[1]2024'!$B:$B,0),MATCH(N$4,'[1]2024'!$2:$2,0)),0)++IFERROR(INDEX('[1]2024'!$A:$Q,MATCH($D$3&amp;$D104,'[1]2024'!$B:$B,0),MATCH(N$4,'[1]2024'!$2:$2,0)),0)</f>
        <v>0</v>
      </c>
      <c r="O104" s="74">
        <f>IFERROR(INDEX('[1]2024'!$A:$Q,MATCH($A$3&amp;$D104,'[1]2024'!$B:$B,0),MATCH(O$4,'[1]2024'!$2:$2,0)),0)+IFERROR(INDEX('[1]2024'!$A:$Q,MATCH($B$3&amp;$D104,'[1]2024'!$B:$B,0),MATCH(O$4,'[1]2024'!$2:$2,0)),0)++IFERROR(INDEX('[1]2024'!$A:$Q,MATCH($C$3&amp;$D104,'[1]2024'!$B:$B,0),MATCH(O$4,'[1]2024'!$2:$2,0)),0)++IFERROR(INDEX('[1]2024'!$A:$Q,MATCH($D$3&amp;$D104,'[1]2024'!$B:$B,0),MATCH(O$4,'[1]2024'!$2:$2,0)),0)</f>
        <v>0</v>
      </c>
      <c r="P104" s="74">
        <f>IFERROR(INDEX('[1]2024'!$A:$Q,MATCH($A$3&amp;$D104,'[1]2024'!$B:$B,0),MATCH(P$4,'[1]2024'!$2:$2,0)),0)+IFERROR(INDEX('[1]2024'!$A:$Q,MATCH($B$3&amp;$D104,'[1]2024'!$B:$B,0),MATCH(P$4,'[1]2024'!$2:$2,0)),0)++IFERROR(INDEX('[1]2024'!$A:$Q,MATCH($C$3&amp;$D104,'[1]2024'!$B:$B,0),MATCH(P$4,'[1]2024'!$2:$2,0)),0)++IFERROR(INDEX('[1]2024'!$A:$Q,MATCH($D$3&amp;$D104,'[1]2024'!$B:$B,0),MATCH(P$4,'[1]2024'!$2:$2,0)),0)</f>
        <v>0</v>
      </c>
      <c r="Q104" s="74">
        <f>IFERROR(INDEX('[1]2024'!$A:$Q,MATCH($A$3&amp;$D104,'[1]2024'!$B:$B,0),MATCH(Q$4,'[1]2024'!$2:$2,0)),0)+IFERROR(INDEX('[1]2024'!$A:$Q,MATCH($B$3&amp;$D104,'[1]2024'!$B:$B,0),MATCH(Q$4,'[1]2024'!$2:$2,0)),0)++IFERROR(INDEX('[1]2024'!$A:$Q,MATCH($C$3&amp;$D104,'[1]2024'!$B:$B,0),MATCH(Q$4,'[1]2024'!$2:$2,0)),0)++IFERROR(INDEX('[1]2024'!$A:$Q,MATCH($D$3&amp;$D104,'[1]2024'!$B:$B,0),MATCH(Q$4,'[1]2024'!$2:$2,0)),0)</f>
        <v>0</v>
      </c>
      <c r="R104" s="74">
        <f>IFERROR(INDEX('[1]2024'!$A:$Q,MATCH($A$3&amp;$D104,'[1]2024'!$B:$B,0),MATCH(R$4,'[1]2024'!$2:$2,0)),0)+IFERROR(INDEX('[1]2024'!$A:$Q,MATCH($B$3&amp;$D104,'[1]2024'!$B:$B,0),MATCH(R$4,'[1]2024'!$2:$2,0)),0)++IFERROR(INDEX('[1]2024'!$A:$Q,MATCH($C$3&amp;$D104,'[1]2024'!$B:$B,0),MATCH(R$4,'[1]2024'!$2:$2,0)),0)++IFERROR(INDEX('[1]2024'!$A:$Q,MATCH($D$3&amp;$D104,'[1]2024'!$B:$B,0),MATCH(R$4,'[1]2024'!$2:$2,0)),0)</f>
        <v>0</v>
      </c>
      <c r="S104" s="74">
        <f>IFERROR(INDEX('[1]2024'!$A:$Q,MATCH($A$3&amp;$D104,'[1]2024'!$B:$B,0),MATCH(S$4,'[1]2024'!$2:$2,0)),0)+IFERROR(INDEX('[1]2024'!$A:$Q,MATCH($B$3&amp;$D104,'[1]2024'!$B:$B,0),MATCH(S$4,'[1]2024'!$2:$2,0)),0)++IFERROR(INDEX('[1]2024'!$A:$Q,MATCH($C$3&amp;$D104,'[1]2024'!$B:$B,0),MATCH(S$4,'[1]2024'!$2:$2,0)),0)++IFERROR(INDEX('[1]2024'!$A:$Q,MATCH($D$3&amp;$D104,'[1]2024'!$B:$B,0),MATCH(S$4,'[1]2024'!$2:$2,0)),0)</f>
        <v>0</v>
      </c>
      <c r="T104" s="75">
        <v>0</v>
      </c>
      <c r="U104" s="73">
        <f t="shared" si="91"/>
        <v>0</v>
      </c>
      <c r="V104" s="174">
        <v>0</v>
      </c>
      <c r="W104" s="105">
        <v>0</v>
      </c>
      <c r="X104" s="105">
        <v>0</v>
      </c>
      <c r="Y104" s="105">
        <v>0</v>
      </c>
      <c r="Z104" s="105">
        <v>0</v>
      </c>
      <c r="AA104" s="105">
        <v>0</v>
      </c>
      <c r="AB104" s="105">
        <v>0</v>
      </c>
      <c r="AC104" s="105">
        <v>0</v>
      </c>
      <c r="AD104" s="105">
        <v>0</v>
      </c>
      <c r="AE104" s="105">
        <v>0</v>
      </c>
      <c r="AF104" s="105">
        <v>0</v>
      </c>
      <c r="AG104" s="175">
        <v>0</v>
      </c>
      <c r="AH104" s="73">
        <f t="shared" si="92"/>
        <v>0</v>
      </c>
      <c r="AI104" s="73"/>
      <c r="AJ104" s="73"/>
      <c r="AK104" s="73"/>
      <c r="AL104" s="73"/>
      <c r="AM104" s="73"/>
      <c r="AN104" s="73"/>
      <c r="AO104" s="73"/>
      <c r="AP104" s="73"/>
      <c r="AQ104" s="73"/>
      <c r="AR104" s="73"/>
      <c r="AS104" s="73"/>
      <c r="AT104" s="73"/>
      <c r="AU104" s="73">
        <f t="shared" si="58"/>
        <v>0</v>
      </c>
      <c r="AV104" s="73">
        <f t="shared" si="59"/>
        <v>0</v>
      </c>
      <c r="AW104" s="73">
        <f t="shared" si="60"/>
        <v>0</v>
      </c>
      <c r="AX104" s="73">
        <f t="shared" si="61"/>
        <v>0</v>
      </c>
      <c r="AY104" s="73">
        <f t="shared" si="93"/>
        <v>0</v>
      </c>
      <c r="AZ104" s="73">
        <f t="shared" si="94"/>
        <v>0</v>
      </c>
      <c r="BA104" s="73">
        <f t="shared" si="95"/>
        <v>0</v>
      </c>
      <c r="BB104" s="91"/>
      <c r="BC104" s="69" t="s">
        <v>39</v>
      </c>
      <c r="BD104" s="160"/>
      <c r="BE104" s="74">
        <v>0</v>
      </c>
      <c r="BF104" s="74">
        <v>0</v>
      </c>
      <c r="BG104" s="74">
        <v>0</v>
      </c>
      <c r="BH104" s="162">
        <f t="shared" si="84"/>
        <v>0</v>
      </c>
    </row>
    <row r="105" spans="1:60" outlineLevel="1" x14ac:dyDescent="0.3">
      <c r="A105" s="71" t="s">
        <v>197</v>
      </c>
      <c r="B105" s="149" t="s">
        <v>198</v>
      </c>
      <c r="C105" s="149" t="s">
        <v>31</v>
      </c>
      <c r="D105" s="150">
        <v>5110150</v>
      </c>
      <c r="E105" s="150" t="s">
        <v>199</v>
      </c>
      <c r="F105" s="173">
        <v>399999.99999999994</v>
      </c>
      <c r="G105" s="73">
        <f t="shared" si="90"/>
        <v>0</v>
      </c>
      <c r="H105" s="74">
        <f>IFERROR(INDEX('[1]2024'!$A:$Q,MATCH($A$3&amp;$D105,'[1]2024'!$B:$B,0),MATCH(H$4,'[1]2024'!$2:$2,0)),0)+IFERROR(INDEX('[1]2024'!$A:$Q,MATCH($B$3&amp;$D105,'[1]2024'!$B:$B,0),MATCH(H$4,'[1]2024'!$2:$2,0)),0)++IFERROR(INDEX('[1]2024'!$A:$Q,MATCH($C$3&amp;$D105,'[1]2024'!$B:$B,0),MATCH(H$4,'[1]2024'!$2:$2,0)),0)++IFERROR(INDEX('[1]2024'!$A:$Q,MATCH($D$3&amp;$D105,'[1]2024'!$B:$B,0),MATCH(H$4,'[1]2024'!$2:$2,0)),0)</f>
        <v>0</v>
      </c>
      <c r="I105" s="74">
        <f>IFERROR(INDEX('[1]2024'!$A:$Q,MATCH($A$3&amp;$D105,'[1]2024'!$B:$B,0),MATCH(I$4,'[1]2024'!$2:$2,0)),0)+IFERROR(INDEX('[1]2024'!$A:$Q,MATCH($B$3&amp;$D105,'[1]2024'!$B:$B,0),MATCH(I$4,'[1]2024'!$2:$2,0)),0)++IFERROR(INDEX('[1]2024'!$A:$Q,MATCH($C$3&amp;$D105,'[1]2024'!$B:$B,0),MATCH(I$4,'[1]2024'!$2:$2,0)),0)++IFERROR(INDEX('[1]2024'!$A:$Q,MATCH($D$3&amp;$D105,'[1]2024'!$B:$B,0),MATCH(I$4,'[1]2024'!$2:$2,0)),0)</f>
        <v>0</v>
      </c>
      <c r="J105" s="74">
        <f>IFERROR(INDEX('[1]2024'!$A:$Q,MATCH($A$3&amp;$D105,'[1]2024'!$B:$B,0),MATCH(J$4,'[1]2024'!$2:$2,0)),0)+IFERROR(INDEX('[1]2024'!$A:$Q,MATCH($B$3&amp;$D105,'[1]2024'!$B:$B,0),MATCH(J$4,'[1]2024'!$2:$2,0)),0)++IFERROR(INDEX('[1]2024'!$A:$Q,MATCH($C$3&amp;$D105,'[1]2024'!$B:$B,0),MATCH(J$4,'[1]2024'!$2:$2,0)),0)++IFERROR(INDEX('[1]2024'!$A:$Q,MATCH($D$3&amp;$D105,'[1]2024'!$B:$B,0),MATCH(J$4,'[1]2024'!$2:$2,0)),0)</f>
        <v>0</v>
      </c>
      <c r="K105" s="74">
        <f>IFERROR(INDEX('[1]2024'!$A:$Q,MATCH($A$3&amp;$D105,'[1]2024'!$B:$B,0),MATCH(K$4,'[1]2024'!$2:$2,0)),0)+IFERROR(INDEX('[1]2024'!$A:$Q,MATCH($B$3&amp;$D105,'[1]2024'!$B:$B,0),MATCH(K$4,'[1]2024'!$2:$2,0)),0)++IFERROR(INDEX('[1]2024'!$A:$Q,MATCH($C$3&amp;$D105,'[1]2024'!$B:$B,0),MATCH(K$4,'[1]2024'!$2:$2,0)),0)++IFERROR(INDEX('[1]2024'!$A:$Q,MATCH($D$3&amp;$D105,'[1]2024'!$B:$B,0),MATCH(K$4,'[1]2024'!$2:$2,0)),0)</f>
        <v>0</v>
      </c>
      <c r="L105" s="74">
        <f>IFERROR(INDEX('[1]2024'!$A:$Q,MATCH($A$3&amp;$D105,'[1]2024'!$B:$B,0),MATCH(L$4,'[1]2024'!$2:$2,0)),0)+IFERROR(INDEX('[1]2024'!$A:$Q,MATCH($B$3&amp;$D105,'[1]2024'!$B:$B,0),MATCH(L$4,'[1]2024'!$2:$2,0)),0)++IFERROR(INDEX('[1]2024'!$A:$Q,MATCH($C$3&amp;$D105,'[1]2024'!$B:$B,0),MATCH(L$4,'[1]2024'!$2:$2,0)),0)++IFERROR(INDEX('[1]2024'!$A:$Q,MATCH($D$3&amp;$D105,'[1]2024'!$B:$B,0),MATCH(L$4,'[1]2024'!$2:$2,0)),0)</f>
        <v>0</v>
      </c>
      <c r="M105" s="74">
        <f>IFERROR(INDEX('[1]2024'!$A:$Q,MATCH($A$3&amp;$D105,'[1]2024'!$B:$B,0),MATCH(M$4,'[1]2024'!$2:$2,0)),0)+IFERROR(INDEX('[1]2024'!$A:$Q,MATCH($B$3&amp;$D105,'[1]2024'!$B:$B,0),MATCH(M$4,'[1]2024'!$2:$2,0)),0)++IFERROR(INDEX('[1]2024'!$A:$Q,MATCH($C$3&amp;$D105,'[1]2024'!$B:$B,0),MATCH(M$4,'[1]2024'!$2:$2,0)),0)++IFERROR(INDEX('[1]2024'!$A:$Q,MATCH($D$3&amp;$D105,'[1]2024'!$B:$B,0),MATCH(M$4,'[1]2024'!$2:$2,0)),0)</f>
        <v>0</v>
      </c>
      <c r="N105" s="74">
        <f>IFERROR(INDEX('[1]2024'!$A:$Q,MATCH($A$3&amp;$D105,'[1]2024'!$B:$B,0),MATCH(N$4,'[1]2024'!$2:$2,0)),0)+IFERROR(INDEX('[1]2024'!$A:$Q,MATCH($B$3&amp;$D105,'[1]2024'!$B:$B,0),MATCH(N$4,'[1]2024'!$2:$2,0)),0)++IFERROR(INDEX('[1]2024'!$A:$Q,MATCH($C$3&amp;$D105,'[1]2024'!$B:$B,0),MATCH(N$4,'[1]2024'!$2:$2,0)),0)++IFERROR(INDEX('[1]2024'!$A:$Q,MATCH($D$3&amp;$D105,'[1]2024'!$B:$B,0),MATCH(N$4,'[1]2024'!$2:$2,0)),0)</f>
        <v>0</v>
      </c>
      <c r="O105" s="74">
        <f>IFERROR(INDEX('[1]2024'!$A:$Q,MATCH($A$3&amp;$D105,'[1]2024'!$B:$B,0),MATCH(O$4,'[1]2024'!$2:$2,0)),0)+IFERROR(INDEX('[1]2024'!$A:$Q,MATCH($B$3&amp;$D105,'[1]2024'!$B:$B,0),MATCH(O$4,'[1]2024'!$2:$2,0)),0)++IFERROR(INDEX('[1]2024'!$A:$Q,MATCH($C$3&amp;$D105,'[1]2024'!$B:$B,0),MATCH(O$4,'[1]2024'!$2:$2,0)),0)++IFERROR(INDEX('[1]2024'!$A:$Q,MATCH($D$3&amp;$D105,'[1]2024'!$B:$B,0),MATCH(O$4,'[1]2024'!$2:$2,0)),0)</f>
        <v>0</v>
      </c>
      <c r="P105" s="74">
        <f>IFERROR(INDEX('[1]2024'!$A:$Q,MATCH($A$3&amp;$D105,'[1]2024'!$B:$B,0),MATCH(P$4,'[1]2024'!$2:$2,0)),0)+IFERROR(INDEX('[1]2024'!$A:$Q,MATCH($B$3&amp;$D105,'[1]2024'!$B:$B,0),MATCH(P$4,'[1]2024'!$2:$2,0)),0)++IFERROR(INDEX('[1]2024'!$A:$Q,MATCH($C$3&amp;$D105,'[1]2024'!$B:$B,0),MATCH(P$4,'[1]2024'!$2:$2,0)),0)++IFERROR(INDEX('[1]2024'!$A:$Q,MATCH($D$3&amp;$D105,'[1]2024'!$B:$B,0),MATCH(P$4,'[1]2024'!$2:$2,0)),0)</f>
        <v>0</v>
      </c>
      <c r="Q105" s="74">
        <f>IFERROR(INDEX('[1]2024'!$A:$Q,MATCH($A$3&amp;$D105,'[1]2024'!$B:$B,0),MATCH(Q$4,'[1]2024'!$2:$2,0)),0)+IFERROR(INDEX('[1]2024'!$A:$Q,MATCH($B$3&amp;$D105,'[1]2024'!$B:$B,0),MATCH(Q$4,'[1]2024'!$2:$2,0)),0)++IFERROR(INDEX('[1]2024'!$A:$Q,MATCH($C$3&amp;$D105,'[1]2024'!$B:$B,0),MATCH(Q$4,'[1]2024'!$2:$2,0)),0)++IFERROR(INDEX('[1]2024'!$A:$Q,MATCH($D$3&amp;$D105,'[1]2024'!$B:$B,0),MATCH(Q$4,'[1]2024'!$2:$2,0)),0)</f>
        <v>0</v>
      </c>
      <c r="R105" s="74">
        <f>IFERROR(INDEX('[1]2024'!$A:$Q,MATCH($A$3&amp;$D105,'[1]2024'!$B:$B,0),MATCH(R$4,'[1]2024'!$2:$2,0)),0)+IFERROR(INDEX('[1]2024'!$A:$Q,MATCH($B$3&amp;$D105,'[1]2024'!$B:$B,0),MATCH(R$4,'[1]2024'!$2:$2,0)),0)++IFERROR(INDEX('[1]2024'!$A:$Q,MATCH($C$3&amp;$D105,'[1]2024'!$B:$B,0),MATCH(R$4,'[1]2024'!$2:$2,0)),0)++IFERROR(INDEX('[1]2024'!$A:$Q,MATCH($D$3&amp;$D105,'[1]2024'!$B:$B,0),MATCH(R$4,'[1]2024'!$2:$2,0)),0)</f>
        <v>0</v>
      </c>
      <c r="S105" s="74">
        <f>IFERROR(INDEX('[1]2024'!$A:$Q,MATCH($A$3&amp;$D105,'[1]2024'!$B:$B,0),MATCH(S$4,'[1]2024'!$2:$2,0)),0)+IFERROR(INDEX('[1]2024'!$A:$Q,MATCH($B$3&amp;$D105,'[1]2024'!$B:$B,0),MATCH(S$4,'[1]2024'!$2:$2,0)),0)++IFERROR(INDEX('[1]2024'!$A:$Q,MATCH($C$3&amp;$D105,'[1]2024'!$B:$B,0),MATCH(S$4,'[1]2024'!$2:$2,0)),0)++IFERROR(INDEX('[1]2024'!$A:$Q,MATCH($D$3&amp;$D105,'[1]2024'!$B:$B,0),MATCH(S$4,'[1]2024'!$2:$2,0)),0)</f>
        <v>0</v>
      </c>
      <c r="T105" s="75">
        <v>399999.99999999983</v>
      </c>
      <c r="U105" s="73">
        <f t="shared" si="91"/>
        <v>233333.33333333326</v>
      </c>
      <c r="V105" s="174">
        <v>0</v>
      </c>
      <c r="W105" s="105">
        <v>0</v>
      </c>
      <c r="X105" s="105">
        <v>0</v>
      </c>
      <c r="Y105" s="105">
        <v>0</v>
      </c>
      <c r="Z105" s="105">
        <v>0</v>
      </c>
      <c r="AA105" s="105">
        <v>33333.333333333328</v>
      </c>
      <c r="AB105" s="105">
        <v>33333.333333333328</v>
      </c>
      <c r="AC105" s="105">
        <v>33333.333333333328</v>
      </c>
      <c r="AD105" s="105">
        <v>33333.333333333328</v>
      </c>
      <c r="AE105" s="105">
        <v>33333.333333333328</v>
      </c>
      <c r="AF105" s="105">
        <v>33333.333333333328</v>
      </c>
      <c r="AG105" s="175">
        <v>33333.333333333328</v>
      </c>
      <c r="AH105" s="73">
        <f t="shared" si="92"/>
        <v>399999.99999999983</v>
      </c>
      <c r="AI105" s="105">
        <v>33333.333333333328</v>
      </c>
      <c r="AJ105" s="105">
        <v>33333.333333333328</v>
      </c>
      <c r="AK105" s="105">
        <v>33333.333333333328</v>
      </c>
      <c r="AL105" s="105">
        <v>33333.333333333328</v>
      </c>
      <c r="AM105" s="105">
        <v>33333.333333333328</v>
      </c>
      <c r="AN105" s="105">
        <v>33333.333333333328</v>
      </c>
      <c r="AO105" s="105">
        <v>33333.333333333328</v>
      </c>
      <c r="AP105" s="105">
        <v>33333.333333333328</v>
      </c>
      <c r="AQ105" s="105">
        <v>33333.333333333328</v>
      </c>
      <c r="AR105" s="105">
        <v>33333.333333333328</v>
      </c>
      <c r="AS105" s="105">
        <v>33333.333333333328</v>
      </c>
      <c r="AT105" s="105">
        <v>33333.333333333328</v>
      </c>
      <c r="AU105" s="73">
        <f t="shared" si="58"/>
        <v>99999.999999999985</v>
      </c>
      <c r="AV105" s="73">
        <f t="shared" si="59"/>
        <v>99999.999999999985</v>
      </c>
      <c r="AW105" s="73">
        <f t="shared" si="60"/>
        <v>99999.999999999985</v>
      </c>
      <c r="AX105" s="73">
        <f t="shared" si="61"/>
        <v>99999.999999999985</v>
      </c>
      <c r="AY105" s="73">
        <f t="shared" si="93"/>
        <v>399999.99999999983</v>
      </c>
      <c r="AZ105" s="73">
        <f t="shared" si="94"/>
        <v>399999.99999999983</v>
      </c>
      <c r="BA105" s="73">
        <f t="shared" si="95"/>
        <v>399999.99999999983</v>
      </c>
      <c r="BB105" s="91"/>
      <c r="BC105" s="69" t="s">
        <v>52</v>
      </c>
      <c r="BD105" s="160"/>
      <c r="BE105" s="74">
        <v>0</v>
      </c>
      <c r="BF105" s="74">
        <v>0</v>
      </c>
      <c r="BG105" s="74">
        <v>0</v>
      </c>
      <c r="BH105" s="162">
        <f t="shared" si="84"/>
        <v>0</v>
      </c>
    </row>
    <row r="106" spans="1:60" outlineLevel="1" x14ac:dyDescent="0.3">
      <c r="A106" s="71" t="s">
        <v>200</v>
      </c>
      <c r="B106" s="149" t="s">
        <v>198</v>
      </c>
      <c r="C106" s="149" t="s">
        <v>31</v>
      </c>
      <c r="D106" s="150" t="s">
        <v>201</v>
      </c>
      <c r="E106" s="150"/>
      <c r="F106" s="173">
        <v>0</v>
      </c>
      <c r="G106" s="73">
        <f t="shared" si="90"/>
        <v>0</v>
      </c>
      <c r="H106" s="74">
        <f>IFERROR(INDEX('[1]2024'!$A:$Q,MATCH($A$3&amp;$D106,'[1]2024'!$B:$B,0),MATCH(H$4,'[1]2024'!$2:$2,0)),0)+IFERROR(INDEX('[1]2024'!$A:$Q,MATCH($B$3&amp;$D106,'[1]2024'!$B:$B,0),MATCH(H$4,'[1]2024'!$2:$2,0)),0)++IFERROR(INDEX('[1]2024'!$A:$Q,MATCH($C$3&amp;$D106,'[1]2024'!$B:$B,0),MATCH(H$4,'[1]2024'!$2:$2,0)),0)++IFERROR(INDEX('[1]2024'!$A:$Q,MATCH($D$3&amp;$D106,'[1]2024'!$B:$B,0),MATCH(H$4,'[1]2024'!$2:$2,0)),0)</f>
        <v>0</v>
      </c>
      <c r="I106" s="74">
        <f>IFERROR(INDEX('[1]2024'!$A:$Q,MATCH($A$3&amp;$D106,'[1]2024'!$B:$B,0),MATCH(I$4,'[1]2024'!$2:$2,0)),0)+IFERROR(INDEX('[1]2024'!$A:$Q,MATCH($B$3&amp;$D106,'[1]2024'!$B:$B,0),MATCH(I$4,'[1]2024'!$2:$2,0)),0)++IFERROR(INDEX('[1]2024'!$A:$Q,MATCH($C$3&amp;$D106,'[1]2024'!$B:$B,0),MATCH(I$4,'[1]2024'!$2:$2,0)),0)++IFERROR(INDEX('[1]2024'!$A:$Q,MATCH($D$3&amp;$D106,'[1]2024'!$B:$B,0),MATCH(I$4,'[1]2024'!$2:$2,0)),0)</f>
        <v>0</v>
      </c>
      <c r="J106" s="74">
        <f>IFERROR(INDEX('[1]2024'!$A:$Q,MATCH($A$3&amp;$D106,'[1]2024'!$B:$B,0),MATCH(J$4,'[1]2024'!$2:$2,0)),0)+IFERROR(INDEX('[1]2024'!$A:$Q,MATCH($B$3&amp;$D106,'[1]2024'!$B:$B,0),MATCH(J$4,'[1]2024'!$2:$2,0)),0)++IFERROR(INDEX('[1]2024'!$A:$Q,MATCH($C$3&amp;$D106,'[1]2024'!$B:$B,0),MATCH(J$4,'[1]2024'!$2:$2,0)),0)++IFERROR(INDEX('[1]2024'!$A:$Q,MATCH($D$3&amp;$D106,'[1]2024'!$B:$B,0),MATCH(J$4,'[1]2024'!$2:$2,0)),0)</f>
        <v>0</v>
      </c>
      <c r="K106" s="74">
        <f>IFERROR(INDEX('[1]2024'!$A:$Q,MATCH($A$3&amp;$D106,'[1]2024'!$B:$B,0),MATCH(K$4,'[1]2024'!$2:$2,0)),0)+IFERROR(INDEX('[1]2024'!$A:$Q,MATCH($B$3&amp;$D106,'[1]2024'!$B:$B,0),MATCH(K$4,'[1]2024'!$2:$2,0)),0)++IFERROR(INDEX('[1]2024'!$A:$Q,MATCH($C$3&amp;$D106,'[1]2024'!$B:$B,0),MATCH(K$4,'[1]2024'!$2:$2,0)),0)++IFERROR(INDEX('[1]2024'!$A:$Q,MATCH($D$3&amp;$D106,'[1]2024'!$B:$B,0),MATCH(K$4,'[1]2024'!$2:$2,0)),0)</f>
        <v>0</v>
      </c>
      <c r="L106" s="74">
        <f>IFERROR(INDEX('[1]2024'!$A:$Q,MATCH($A$3&amp;$D106,'[1]2024'!$B:$B,0),MATCH(L$4,'[1]2024'!$2:$2,0)),0)+IFERROR(INDEX('[1]2024'!$A:$Q,MATCH($B$3&amp;$D106,'[1]2024'!$B:$B,0),MATCH(L$4,'[1]2024'!$2:$2,0)),0)++IFERROR(INDEX('[1]2024'!$A:$Q,MATCH($C$3&amp;$D106,'[1]2024'!$B:$B,0),MATCH(L$4,'[1]2024'!$2:$2,0)),0)++IFERROR(INDEX('[1]2024'!$A:$Q,MATCH($D$3&amp;$D106,'[1]2024'!$B:$B,0),MATCH(L$4,'[1]2024'!$2:$2,0)),0)</f>
        <v>0</v>
      </c>
      <c r="M106" s="74">
        <f>IFERROR(INDEX('[1]2024'!$A:$Q,MATCH($A$3&amp;$D106,'[1]2024'!$B:$B,0),MATCH(M$4,'[1]2024'!$2:$2,0)),0)+IFERROR(INDEX('[1]2024'!$A:$Q,MATCH($B$3&amp;$D106,'[1]2024'!$B:$B,0),MATCH(M$4,'[1]2024'!$2:$2,0)),0)++IFERROR(INDEX('[1]2024'!$A:$Q,MATCH($C$3&amp;$D106,'[1]2024'!$B:$B,0),MATCH(M$4,'[1]2024'!$2:$2,0)),0)++IFERROR(INDEX('[1]2024'!$A:$Q,MATCH($D$3&amp;$D106,'[1]2024'!$B:$B,0),MATCH(M$4,'[1]2024'!$2:$2,0)),0)</f>
        <v>0</v>
      </c>
      <c r="N106" s="74">
        <f>IFERROR(INDEX('[1]2024'!$A:$Q,MATCH($A$3&amp;$D106,'[1]2024'!$B:$B,0),MATCH(N$4,'[1]2024'!$2:$2,0)),0)+IFERROR(INDEX('[1]2024'!$A:$Q,MATCH($B$3&amp;$D106,'[1]2024'!$B:$B,0),MATCH(N$4,'[1]2024'!$2:$2,0)),0)++IFERROR(INDEX('[1]2024'!$A:$Q,MATCH($C$3&amp;$D106,'[1]2024'!$B:$B,0),MATCH(N$4,'[1]2024'!$2:$2,0)),0)++IFERROR(INDEX('[1]2024'!$A:$Q,MATCH($D$3&amp;$D106,'[1]2024'!$B:$B,0),MATCH(N$4,'[1]2024'!$2:$2,0)),0)</f>
        <v>0</v>
      </c>
      <c r="O106" s="74">
        <f>IFERROR(INDEX('[1]2024'!$A:$Q,MATCH($A$3&amp;$D106,'[1]2024'!$B:$B,0),MATCH(O$4,'[1]2024'!$2:$2,0)),0)+IFERROR(INDEX('[1]2024'!$A:$Q,MATCH($B$3&amp;$D106,'[1]2024'!$B:$B,0),MATCH(O$4,'[1]2024'!$2:$2,0)),0)++IFERROR(INDEX('[1]2024'!$A:$Q,MATCH($C$3&amp;$D106,'[1]2024'!$B:$B,0),MATCH(O$4,'[1]2024'!$2:$2,0)),0)++IFERROR(INDEX('[1]2024'!$A:$Q,MATCH($D$3&amp;$D106,'[1]2024'!$B:$B,0),MATCH(O$4,'[1]2024'!$2:$2,0)),0)</f>
        <v>0</v>
      </c>
      <c r="P106" s="74">
        <f>IFERROR(INDEX('[1]2024'!$A:$Q,MATCH($A$3&amp;$D106,'[1]2024'!$B:$B,0),MATCH(P$4,'[1]2024'!$2:$2,0)),0)+IFERROR(INDEX('[1]2024'!$A:$Q,MATCH($B$3&amp;$D106,'[1]2024'!$B:$B,0),MATCH(P$4,'[1]2024'!$2:$2,0)),0)++IFERROR(INDEX('[1]2024'!$A:$Q,MATCH($C$3&amp;$D106,'[1]2024'!$B:$B,0),MATCH(P$4,'[1]2024'!$2:$2,0)),0)++IFERROR(INDEX('[1]2024'!$A:$Q,MATCH($D$3&amp;$D106,'[1]2024'!$B:$B,0),MATCH(P$4,'[1]2024'!$2:$2,0)),0)</f>
        <v>0</v>
      </c>
      <c r="Q106" s="74">
        <f>IFERROR(INDEX('[1]2024'!$A:$Q,MATCH($A$3&amp;$D106,'[1]2024'!$B:$B,0),MATCH(Q$4,'[1]2024'!$2:$2,0)),0)+IFERROR(INDEX('[1]2024'!$A:$Q,MATCH($B$3&amp;$D106,'[1]2024'!$B:$B,0),MATCH(Q$4,'[1]2024'!$2:$2,0)),0)++IFERROR(INDEX('[1]2024'!$A:$Q,MATCH($C$3&amp;$D106,'[1]2024'!$B:$B,0),MATCH(Q$4,'[1]2024'!$2:$2,0)),0)++IFERROR(INDEX('[1]2024'!$A:$Q,MATCH($D$3&amp;$D106,'[1]2024'!$B:$B,0),MATCH(Q$4,'[1]2024'!$2:$2,0)),0)</f>
        <v>0</v>
      </c>
      <c r="R106" s="74">
        <f>IFERROR(INDEX('[1]2024'!$A:$Q,MATCH($A$3&amp;$D106,'[1]2024'!$B:$B,0),MATCH(R$4,'[1]2024'!$2:$2,0)),0)+IFERROR(INDEX('[1]2024'!$A:$Q,MATCH($B$3&amp;$D106,'[1]2024'!$B:$B,0),MATCH(R$4,'[1]2024'!$2:$2,0)),0)++IFERROR(INDEX('[1]2024'!$A:$Q,MATCH($C$3&amp;$D106,'[1]2024'!$B:$B,0),MATCH(R$4,'[1]2024'!$2:$2,0)),0)++IFERROR(INDEX('[1]2024'!$A:$Q,MATCH($D$3&amp;$D106,'[1]2024'!$B:$B,0),MATCH(R$4,'[1]2024'!$2:$2,0)),0)</f>
        <v>0</v>
      </c>
      <c r="S106" s="74">
        <f>IFERROR(INDEX('[1]2024'!$A:$Q,MATCH($A$3&amp;$D106,'[1]2024'!$B:$B,0),MATCH(S$4,'[1]2024'!$2:$2,0)),0)+IFERROR(INDEX('[1]2024'!$A:$Q,MATCH($B$3&amp;$D106,'[1]2024'!$B:$B,0),MATCH(S$4,'[1]2024'!$2:$2,0)),0)++IFERROR(INDEX('[1]2024'!$A:$Q,MATCH($C$3&amp;$D106,'[1]2024'!$B:$B,0),MATCH(S$4,'[1]2024'!$2:$2,0)),0)++IFERROR(INDEX('[1]2024'!$A:$Q,MATCH($D$3&amp;$D106,'[1]2024'!$B:$B,0),MATCH(S$4,'[1]2024'!$2:$2,0)),0)</f>
        <v>0</v>
      </c>
      <c r="T106" s="75">
        <v>0</v>
      </c>
      <c r="U106" s="73">
        <f t="shared" si="91"/>
        <v>0</v>
      </c>
      <c r="V106" s="174">
        <v>0</v>
      </c>
      <c r="W106" s="105">
        <v>0</v>
      </c>
      <c r="X106" s="105">
        <v>0</v>
      </c>
      <c r="Y106" s="105">
        <v>0</v>
      </c>
      <c r="Z106" s="105">
        <v>0</v>
      </c>
      <c r="AA106" s="105">
        <v>0</v>
      </c>
      <c r="AB106" s="105">
        <v>0</v>
      </c>
      <c r="AC106" s="105">
        <v>0</v>
      </c>
      <c r="AD106" s="105">
        <v>0</v>
      </c>
      <c r="AE106" s="105">
        <v>0</v>
      </c>
      <c r="AF106" s="105">
        <v>0</v>
      </c>
      <c r="AG106" s="175">
        <v>0</v>
      </c>
      <c r="AH106" s="73">
        <f t="shared" si="92"/>
        <v>0</v>
      </c>
      <c r="AI106" s="73"/>
      <c r="AJ106" s="73"/>
      <c r="AK106" s="73"/>
      <c r="AL106" s="73"/>
      <c r="AM106" s="73"/>
      <c r="AN106" s="73"/>
      <c r="AO106" s="73"/>
      <c r="AP106" s="73"/>
      <c r="AQ106" s="73"/>
      <c r="AR106" s="73"/>
      <c r="AS106" s="73"/>
      <c r="AT106" s="73"/>
      <c r="AU106" s="73">
        <f t="shared" si="58"/>
        <v>0</v>
      </c>
      <c r="AV106" s="73">
        <f t="shared" si="59"/>
        <v>0</v>
      </c>
      <c r="AW106" s="73">
        <f t="shared" si="60"/>
        <v>0</v>
      </c>
      <c r="AX106" s="73">
        <f t="shared" si="61"/>
        <v>0</v>
      </c>
      <c r="AY106" s="73">
        <f t="shared" si="93"/>
        <v>0</v>
      </c>
      <c r="AZ106" s="73">
        <f t="shared" si="94"/>
        <v>0</v>
      </c>
      <c r="BA106" s="73">
        <f t="shared" si="95"/>
        <v>0</v>
      </c>
      <c r="BB106" s="91"/>
      <c r="BC106" s="69" t="s">
        <v>52</v>
      </c>
      <c r="BD106" s="160"/>
      <c r="BE106" s="74">
        <v>0</v>
      </c>
      <c r="BF106" s="74">
        <v>0</v>
      </c>
      <c r="BG106" s="74">
        <v>0</v>
      </c>
      <c r="BH106" s="162">
        <f>G106</f>
        <v>0</v>
      </c>
    </row>
    <row r="107" spans="1:60" x14ac:dyDescent="0.3">
      <c r="A107" s="57" t="s">
        <v>202</v>
      </c>
      <c r="B107" s="158" t="s">
        <v>21</v>
      </c>
      <c r="C107" s="158"/>
      <c r="D107" s="159"/>
      <c r="E107" s="159"/>
      <c r="F107" s="169">
        <v>0</v>
      </c>
      <c r="G107" s="61">
        <f t="shared" ref="G107" si="96">SUM(G108:G114)</f>
        <v>0</v>
      </c>
      <c r="H107" s="62">
        <f t="shared" ref="H107:S107" si="97">SUM(H108:H114)</f>
        <v>0</v>
      </c>
      <c r="I107" s="63">
        <f t="shared" si="97"/>
        <v>0</v>
      </c>
      <c r="J107" s="63">
        <f t="shared" si="97"/>
        <v>0</v>
      </c>
      <c r="K107" s="63">
        <f t="shared" si="97"/>
        <v>0</v>
      </c>
      <c r="L107" s="63">
        <f t="shared" si="97"/>
        <v>0</v>
      </c>
      <c r="M107" s="63">
        <f t="shared" si="97"/>
        <v>0</v>
      </c>
      <c r="N107" s="63">
        <f t="shared" si="97"/>
        <v>0</v>
      </c>
      <c r="O107" s="63">
        <f t="shared" si="97"/>
        <v>0</v>
      </c>
      <c r="P107" s="63">
        <f t="shared" si="97"/>
        <v>0</v>
      </c>
      <c r="Q107" s="63">
        <f t="shared" si="97"/>
        <v>0</v>
      </c>
      <c r="R107" s="63">
        <f t="shared" si="97"/>
        <v>0</v>
      </c>
      <c r="S107" s="63">
        <f t="shared" si="97"/>
        <v>0</v>
      </c>
      <c r="T107" s="64">
        <v>0</v>
      </c>
      <c r="U107" s="61">
        <f t="shared" ref="U107:Z107" si="98">SUM(U108:U114)</f>
        <v>0</v>
      </c>
      <c r="V107" s="85">
        <f t="shared" si="98"/>
        <v>0</v>
      </c>
      <c r="W107" s="99">
        <f t="shared" si="98"/>
        <v>0</v>
      </c>
      <c r="X107" s="99">
        <f t="shared" si="98"/>
        <v>0</v>
      </c>
      <c r="Y107" s="99">
        <f t="shared" si="98"/>
        <v>0</v>
      </c>
      <c r="Z107" s="99">
        <f t="shared" si="98"/>
        <v>0</v>
      </c>
      <c r="AA107" s="99">
        <v>0</v>
      </c>
      <c r="AB107" s="99">
        <v>0</v>
      </c>
      <c r="AC107" s="99">
        <v>0</v>
      </c>
      <c r="AD107" s="99">
        <v>0</v>
      </c>
      <c r="AE107" s="99">
        <v>0</v>
      </c>
      <c r="AF107" s="99">
        <v>0</v>
      </c>
      <c r="AG107" s="170">
        <v>0</v>
      </c>
      <c r="AH107" s="61">
        <f t="shared" ref="AH107:AT107" si="99">SUM(AH108:AH114)</f>
        <v>0</v>
      </c>
      <c r="AI107" s="61">
        <f t="shared" si="99"/>
        <v>0</v>
      </c>
      <c r="AJ107" s="61">
        <f t="shared" si="99"/>
        <v>0</v>
      </c>
      <c r="AK107" s="61">
        <f t="shared" si="99"/>
        <v>0</v>
      </c>
      <c r="AL107" s="61">
        <f t="shared" si="99"/>
        <v>0</v>
      </c>
      <c r="AM107" s="61">
        <f t="shared" si="99"/>
        <v>0</v>
      </c>
      <c r="AN107" s="61">
        <f t="shared" si="99"/>
        <v>0</v>
      </c>
      <c r="AO107" s="61">
        <f t="shared" si="99"/>
        <v>0</v>
      </c>
      <c r="AP107" s="61">
        <f t="shared" si="99"/>
        <v>0</v>
      </c>
      <c r="AQ107" s="61">
        <f t="shared" si="99"/>
        <v>0</v>
      </c>
      <c r="AR107" s="61">
        <f t="shared" si="99"/>
        <v>0</v>
      </c>
      <c r="AS107" s="61">
        <f t="shared" si="99"/>
        <v>0</v>
      </c>
      <c r="AT107" s="61">
        <f t="shared" si="99"/>
        <v>0</v>
      </c>
      <c r="AU107" s="61">
        <f t="shared" si="58"/>
        <v>0</v>
      </c>
      <c r="AV107" s="61">
        <f t="shared" si="59"/>
        <v>0</v>
      </c>
      <c r="AW107" s="61">
        <f t="shared" si="60"/>
        <v>0</v>
      </c>
      <c r="AX107" s="61">
        <f t="shared" si="61"/>
        <v>0</v>
      </c>
      <c r="AY107" s="61">
        <f>SUM(AY108:AY114)</f>
        <v>0</v>
      </c>
      <c r="AZ107" s="61">
        <f t="shared" ref="AZ107:BA107" si="100">SUM(AZ108:AZ114)</f>
        <v>0</v>
      </c>
      <c r="BA107" s="61">
        <f t="shared" si="100"/>
        <v>0</v>
      </c>
      <c r="BB107" s="91"/>
      <c r="BC107" s="171"/>
      <c r="BD107" s="172"/>
      <c r="BE107" s="85">
        <f>SUM(BE108:BE114)</f>
        <v>0</v>
      </c>
      <c r="BF107" s="85">
        <v>0</v>
      </c>
      <c r="BG107" s="85">
        <v>0</v>
      </c>
      <c r="BH107" s="161">
        <f t="shared" si="84"/>
        <v>0</v>
      </c>
    </row>
    <row r="108" spans="1:60" outlineLevel="1" x14ac:dyDescent="0.3">
      <c r="A108" s="71" t="s">
        <v>203</v>
      </c>
      <c r="B108" s="149" t="s">
        <v>204</v>
      </c>
      <c r="C108" s="149" t="s">
        <v>31</v>
      </c>
      <c r="D108" s="150">
        <v>5111110</v>
      </c>
      <c r="E108" s="150" t="s">
        <v>205</v>
      </c>
      <c r="F108" s="173">
        <v>0</v>
      </c>
      <c r="G108" s="73">
        <f t="shared" ref="G108:G114" si="101">SUM(H108:S108)</f>
        <v>0</v>
      </c>
      <c r="H108" s="74">
        <f>IFERROR(INDEX('[1]2024'!$A:$Q,MATCH($A$3&amp;$D108,'[1]2024'!$B:$B,0),MATCH(H$4,'[1]2024'!$2:$2,0)),0)+IFERROR(INDEX('[1]2024'!$A:$Q,MATCH($B$3&amp;$D108,'[1]2024'!$B:$B,0),MATCH(H$4,'[1]2024'!$2:$2,0)),0)++IFERROR(INDEX('[1]2024'!$A:$Q,MATCH($C$3&amp;$D108,'[1]2024'!$B:$B,0),MATCH(H$4,'[1]2024'!$2:$2,0)),0)++IFERROR(INDEX('[1]2024'!$A:$Q,MATCH($D$3&amp;$D108,'[1]2024'!$B:$B,0),MATCH(H$4,'[1]2024'!$2:$2,0)),0)</f>
        <v>0</v>
      </c>
      <c r="I108" s="74">
        <f>IFERROR(INDEX('[1]2024'!$A:$Q,MATCH($A$3&amp;$D108,'[1]2024'!$B:$B,0),MATCH(I$4,'[1]2024'!$2:$2,0)),0)+IFERROR(INDEX('[1]2024'!$A:$Q,MATCH($B$3&amp;$D108,'[1]2024'!$B:$B,0),MATCH(I$4,'[1]2024'!$2:$2,0)),0)++IFERROR(INDEX('[1]2024'!$A:$Q,MATCH($C$3&amp;$D108,'[1]2024'!$B:$B,0),MATCH(I$4,'[1]2024'!$2:$2,0)),0)++IFERROR(INDEX('[1]2024'!$A:$Q,MATCH($D$3&amp;$D108,'[1]2024'!$B:$B,0),MATCH(I$4,'[1]2024'!$2:$2,0)),0)</f>
        <v>0</v>
      </c>
      <c r="J108" s="74">
        <f>IFERROR(INDEX('[1]2024'!$A:$Q,MATCH($A$3&amp;$D108,'[1]2024'!$B:$B,0),MATCH(J$4,'[1]2024'!$2:$2,0)),0)+IFERROR(INDEX('[1]2024'!$A:$Q,MATCH($B$3&amp;$D108,'[1]2024'!$B:$B,0),MATCH(J$4,'[1]2024'!$2:$2,0)),0)++IFERROR(INDEX('[1]2024'!$A:$Q,MATCH($C$3&amp;$D108,'[1]2024'!$B:$B,0),MATCH(J$4,'[1]2024'!$2:$2,0)),0)++IFERROR(INDEX('[1]2024'!$A:$Q,MATCH($D$3&amp;$D108,'[1]2024'!$B:$B,0),MATCH(J$4,'[1]2024'!$2:$2,0)),0)</f>
        <v>0</v>
      </c>
      <c r="K108" s="74">
        <f>IFERROR(INDEX('[1]2024'!$A:$Q,MATCH($A$3&amp;$D108,'[1]2024'!$B:$B,0),MATCH(K$4,'[1]2024'!$2:$2,0)),0)+IFERROR(INDEX('[1]2024'!$A:$Q,MATCH($B$3&amp;$D108,'[1]2024'!$B:$B,0),MATCH(K$4,'[1]2024'!$2:$2,0)),0)++IFERROR(INDEX('[1]2024'!$A:$Q,MATCH($C$3&amp;$D108,'[1]2024'!$B:$B,0),MATCH(K$4,'[1]2024'!$2:$2,0)),0)++IFERROR(INDEX('[1]2024'!$A:$Q,MATCH($D$3&amp;$D108,'[1]2024'!$B:$B,0),MATCH(K$4,'[1]2024'!$2:$2,0)),0)</f>
        <v>0</v>
      </c>
      <c r="L108" s="74">
        <f>IFERROR(INDEX('[1]2024'!$A:$Q,MATCH($A$3&amp;$D108,'[1]2024'!$B:$B,0),MATCH(L$4,'[1]2024'!$2:$2,0)),0)+IFERROR(INDEX('[1]2024'!$A:$Q,MATCH($B$3&amp;$D108,'[1]2024'!$B:$B,0),MATCH(L$4,'[1]2024'!$2:$2,0)),0)++IFERROR(INDEX('[1]2024'!$A:$Q,MATCH($C$3&amp;$D108,'[1]2024'!$B:$B,0),MATCH(L$4,'[1]2024'!$2:$2,0)),0)++IFERROR(INDEX('[1]2024'!$A:$Q,MATCH($D$3&amp;$D108,'[1]2024'!$B:$B,0),MATCH(L$4,'[1]2024'!$2:$2,0)),0)</f>
        <v>0</v>
      </c>
      <c r="M108" s="74">
        <f>IFERROR(INDEX('[1]2024'!$A:$Q,MATCH($A$3&amp;$D108,'[1]2024'!$B:$B,0),MATCH(M$4,'[1]2024'!$2:$2,0)),0)+IFERROR(INDEX('[1]2024'!$A:$Q,MATCH($B$3&amp;$D108,'[1]2024'!$B:$B,0),MATCH(M$4,'[1]2024'!$2:$2,0)),0)++IFERROR(INDEX('[1]2024'!$A:$Q,MATCH($C$3&amp;$D108,'[1]2024'!$B:$B,0),MATCH(M$4,'[1]2024'!$2:$2,0)),0)++IFERROR(INDEX('[1]2024'!$A:$Q,MATCH($D$3&amp;$D108,'[1]2024'!$B:$B,0),MATCH(M$4,'[1]2024'!$2:$2,0)),0)</f>
        <v>0</v>
      </c>
      <c r="N108" s="74">
        <f>IFERROR(INDEX('[1]2024'!$A:$Q,MATCH($A$3&amp;$D108,'[1]2024'!$B:$B,0),MATCH(N$4,'[1]2024'!$2:$2,0)),0)+IFERROR(INDEX('[1]2024'!$A:$Q,MATCH($B$3&amp;$D108,'[1]2024'!$B:$B,0),MATCH(N$4,'[1]2024'!$2:$2,0)),0)++IFERROR(INDEX('[1]2024'!$A:$Q,MATCH($C$3&amp;$D108,'[1]2024'!$B:$B,0),MATCH(N$4,'[1]2024'!$2:$2,0)),0)++IFERROR(INDEX('[1]2024'!$A:$Q,MATCH($D$3&amp;$D108,'[1]2024'!$B:$B,0),MATCH(N$4,'[1]2024'!$2:$2,0)),0)</f>
        <v>0</v>
      </c>
      <c r="O108" s="74">
        <f>IFERROR(INDEX('[1]2024'!$A:$Q,MATCH($A$3&amp;$D108,'[1]2024'!$B:$B,0),MATCH(O$4,'[1]2024'!$2:$2,0)),0)+IFERROR(INDEX('[1]2024'!$A:$Q,MATCH($B$3&amp;$D108,'[1]2024'!$B:$B,0),MATCH(O$4,'[1]2024'!$2:$2,0)),0)++IFERROR(INDEX('[1]2024'!$A:$Q,MATCH($C$3&amp;$D108,'[1]2024'!$B:$B,0),MATCH(O$4,'[1]2024'!$2:$2,0)),0)++IFERROR(INDEX('[1]2024'!$A:$Q,MATCH($D$3&amp;$D108,'[1]2024'!$B:$B,0),MATCH(O$4,'[1]2024'!$2:$2,0)),0)</f>
        <v>0</v>
      </c>
      <c r="P108" s="74">
        <f>IFERROR(INDEX('[1]2024'!$A:$Q,MATCH($A$3&amp;$D108,'[1]2024'!$B:$B,0),MATCH(P$4,'[1]2024'!$2:$2,0)),0)+IFERROR(INDEX('[1]2024'!$A:$Q,MATCH($B$3&amp;$D108,'[1]2024'!$B:$B,0),MATCH(P$4,'[1]2024'!$2:$2,0)),0)++IFERROR(INDEX('[1]2024'!$A:$Q,MATCH($C$3&amp;$D108,'[1]2024'!$B:$B,0),MATCH(P$4,'[1]2024'!$2:$2,0)),0)++IFERROR(INDEX('[1]2024'!$A:$Q,MATCH($D$3&amp;$D108,'[1]2024'!$B:$B,0),MATCH(P$4,'[1]2024'!$2:$2,0)),0)</f>
        <v>0</v>
      </c>
      <c r="Q108" s="74">
        <f>IFERROR(INDEX('[1]2024'!$A:$Q,MATCH($A$3&amp;$D108,'[1]2024'!$B:$B,0),MATCH(Q$4,'[1]2024'!$2:$2,0)),0)+IFERROR(INDEX('[1]2024'!$A:$Q,MATCH($B$3&amp;$D108,'[1]2024'!$B:$B,0),MATCH(Q$4,'[1]2024'!$2:$2,0)),0)++IFERROR(INDEX('[1]2024'!$A:$Q,MATCH($C$3&amp;$D108,'[1]2024'!$B:$B,0),MATCH(Q$4,'[1]2024'!$2:$2,0)),0)++IFERROR(INDEX('[1]2024'!$A:$Q,MATCH($D$3&amp;$D108,'[1]2024'!$B:$B,0),MATCH(Q$4,'[1]2024'!$2:$2,0)),0)</f>
        <v>0</v>
      </c>
      <c r="R108" s="74">
        <f>IFERROR(INDEX('[1]2024'!$A:$Q,MATCH($A$3&amp;$D108,'[1]2024'!$B:$B,0),MATCH(R$4,'[1]2024'!$2:$2,0)),0)+IFERROR(INDEX('[1]2024'!$A:$Q,MATCH($B$3&amp;$D108,'[1]2024'!$B:$B,0),MATCH(R$4,'[1]2024'!$2:$2,0)),0)++IFERROR(INDEX('[1]2024'!$A:$Q,MATCH($C$3&amp;$D108,'[1]2024'!$B:$B,0),MATCH(R$4,'[1]2024'!$2:$2,0)),0)++IFERROR(INDEX('[1]2024'!$A:$Q,MATCH($D$3&amp;$D108,'[1]2024'!$B:$B,0),MATCH(R$4,'[1]2024'!$2:$2,0)),0)</f>
        <v>0</v>
      </c>
      <c r="S108" s="74">
        <f>IFERROR(INDEX('[1]2024'!$A:$Q,MATCH($A$3&amp;$D108,'[1]2024'!$B:$B,0),MATCH(S$4,'[1]2024'!$2:$2,0)),0)+IFERROR(INDEX('[1]2024'!$A:$Q,MATCH($B$3&amp;$D108,'[1]2024'!$B:$B,0),MATCH(S$4,'[1]2024'!$2:$2,0)),0)++IFERROR(INDEX('[1]2024'!$A:$Q,MATCH($C$3&amp;$D108,'[1]2024'!$B:$B,0),MATCH(S$4,'[1]2024'!$2:$2,0)),0)++IFERROR(INDEX('[1]2024'!$A:$Q,MATCH($D$3&amp;$D108,'[1]2024'!$B:$B,0),MATCH(S$4,'[1]2024'!$2:$2,0)),0)</f>
        <v>0</v>
      </c>
      <c r="T108" s="75">
        <v>0</v>
      </c>
      <c r="U108" s="73">
        <f t="shared" ref="U108:U114" si="102">SUM(V108:AG108)</f>
        <v>0</v>
      </c>
      <c r="V108" s="174">
        <v>0</v>
      </c>
      <c r="W108" s="105">
        <v>0</v>
      </c>
      <c r="X108" s="105">
        <v>0</v>
      </c>
      <c r="Y108" s="105">
        <v>0</v>
      </c>
      <c r="Z108" s="105">
        <v>0</v>
      </c>
      <c r="AA108" s="105">
        <v>0</v>
      </c>
      <c r="AB108" s="105">
        <v>0</v>
      </c>
      <c r="AC108" s="105">
        <v>0</v>
      </c>
      <c r="AD108" s="105">
        <v>0</v>
      </c>
      <c r="AE108" s="105">
        <v>0</v>
      </c>
      <c r="AF108" s="105">
        <v>0</v>
      </c>
      <c r="AG108" s="175">
        <v>0</v>
      </c>
      <c r="AH108" s="73">
        <f t="shared" ref="AH108:AH114" si="103">SUM(AI108:AT108)</f>
        <v>0</v>
      </c>
      <c r="AI108" s="73"/>
      <c r="AJ108" s="73"/>
      <c r="AK108" s="73"/>
      <c r="AL108" s="73"/>
      <c r="AM108" s="73"/>
      <c r="AN108" s="73"/>
      <c r="AO108" s="73"/>
      <c r="AP108" s="73"/>
      <c r="AQ108" s="73"/>
      <c r="AR108" s="73"/>
      <c r="AS108" s="73"/>
      <c r="AT108" s="73"/>
      <c r="AU108" s="73">
        <f t="shared" si="58"/>
        <v>0</v>
      </c>
      <c r="AV108" s="73">
        <f t="shared" si="59"/>
        <v>0</v>
      </c>
      <c r="AW108" s="73">
        <f t="shared" si="60"/>
        <v>0</v>
      </c>
      <c r="AX108" s="73">
        <f t="shared" si="61"/>
        <v>0</v>
      </c>
      <c r="AY108" s="73">
        <f t="shared" ref="AY108:AY114" si="104">IF($BC108="O",1.05*$AH108,$AH108)</f>
        <v>0</v>
      </c>
      <c r="AZ108" s="73">
        <f t="shared" ref="AZ108:AZ114" si="105">IF($BC108="O",1.05*$AY108,$AY108)</f>
        <v>0</v>
      </c>
      <c r="BA108" s="73">
        <f t="shared" ref="BA108:BA114" si="106">IF($BC108="O",1.05*$AZ108,$AZ108)</f>
        <v>0</v>
      </c>
      <c r="BB108" s="91"/>
      <c r="BC108" s="69" t="s">
        <v>24</v>
      </c>
      <c r="BD108" s="160"/>
      <c r="BE108" s="74">
        <v>0</v>
      </c>
      <c r="BF108" s="74">
        <v>0</v>
      </c>
      <c r="BG108" s="74">
        <v>0</v>
      </c>
      <c r="BH108" s="162">
        <f t="shared" si="84"/>
        <v>0</v>
      </c>
    </row>
    <row r="109" spans="1:60" outlineLevel="1" x14ac:dyDescent="0.3">
      <c r="A109" s="71" t="s">
        <v>206</v>
      </c>
      <c r="B109" s="149" t="s">
        <v>204</v>
      </c>
      <c r="C109" s="149" t="s">
        <v>31</v>
      </c>
      <c r="D109" s="150">
        <v>5111120</v>
      </c>
      <c r="E109" s="150" t="s">
        <v>205</v>
      </c>
      <c r="F109" s="173">
        <v>0</v>
      </c>
      <c r="G109" s="73">
        <f t="shared" si="101"/>
        <v>0</v>
      </c>
      <c r="H109" s="74">
        <f>IFERROR(INDEX('[1]2024'!$A:$Q,MATCH($A$3&amp;$D109,'[1]2024'!$B:$B,0),MATCH(H$4,'[1]2024'!$2:$2,0)),0)+IFERROR(INDEX('[1]2024'!$A:$Q,MATCH($B$3&amp;$D109,'[1]2024'!$B:$B,0),MATCH(H$4,'[1]2024'!$2:$2,0)),0)++IFERROR(INDEX('[1]2024'!$A:$Q,MATCH($C$3&amp;$D109,'[1]2024'!$B:$B,0),MATCH(H$4,'[1]2024'!$2:$2,0)),0)++IFERROR(INDEX('[1]2024'!$A:$Q,MATCH($D$3&amp;$D109,'[1]2024'!$B:$B,0),MATCH(H$4,'[1]2024'!$2:$2,0)),0)</f>
        <v>0</v>
      </c>
      <c r="I109" s="74">
        <f>IFERROR(INDEX('[1]2024'!$A:$Q,MATCH($A$3&amp;$D109,'[1]2024'!$B:$B,0),MATCH(I$4,'[1]2024'!$2:$2,0)),0)+IFERROR(INDEX('[1]2024'!$A:$Q,MATCH($B$3&amp;$D109,'[1]2024'!$B:$B,0),MATCH(I$4,'[1]2024'!$2:$2,0)),0)++IFERROR(INDEX('[1]2024'!$A:$Q,MATCH($C$3&amp;$D109,'[1]2024'!$B:$B,0),MATCH(I$4,'[1]2024'!$2:$2,0)),0)++IFERROR(INDEX('[1]2024'!$A:$Q,MATCH($D$3&amp;$D109,'[1]2024'!$B:$B,0),MATCH(I$4,'[1]2024'!$2:$2,0)),0)</f>
        <v>0</v>
      </c>
      <c r="J109" s="74">
        <f>IFERROR(INDEX('[1]2024'!$A:$Q,MATCH($A$3&amp;$D109,'[1]2024'!$B:$B,0),MATCH(J$4,'[1]2024'!$2:$2,0)),0)+IFERROR(INDEX('[1]2024'!$A:$Q,MATCH($B$3&amp;$D109,'[1]2024'!$B:$B,0),MATCH(J$4,'[1]2024'!$2:$2,0)),0)++IFERROR(INDEX('[1]2024'!$A:$Q,MATCH($C$3&amp;$D109,'[1]2024'!$B:$B,0),MATCH(J$4,'[1]2024'!$2:$2,0)),0)++IFERROR(INDEX('[1]2024'!$A:$Q,MATCH($D$3&amp;$D109,'[1]2024'!$B:$B,0),MATCH(J$4,'[1]2024'!$2:$2,0)),0)</f>
        <v>0</v>
      </c>
      <c r="K109" s="74">
        <f>IFERROR(INDEX('[1]2024'!$A:$Q,MATCH($A$3&amp;$D109,'[1]2024'!$B:$B,0),MATCH(K$4,'[1]2024'!$2:$2,0)),0)+IFERROR(INDEX('[1]2024'!$A:$Q,MATCH($B$3&amp;$D109,'[1]2024'!$B:$B,0),MATCH(K$4,'[1]2024'!$2:$2,0)),0)++IFERROR(INDEX('[1]2024'!$A:$Q,MATCH($C$3&amp;$D109,'[1]2024'!$B:$B,0),MATCH(K$4,'[1]2024'!$2:$2,0)),0)++IFERROR(INDEX('[1]2024'!$A:$Q,MATCH($D$3&amp;$D109,'[1]2024'!$B:$B,0),MATCH(K$4,'[1]2024'!$2:$2,0)),0)</f>
        <v>0</v>
      </c>
      <c r="L109" s="74">
        <f>IFERROR(INDEX('[1]2024'!$A:$Q,MATCH($A$3&amp;$D109,'[1]2024'!$B:$B,0),MATCH(L$4,'[1]2024'!$2:$2,0)),0)+IFERROR(INDEX('[1]2024'!$A:$Q,MATCH($B$3&amp;$D109,'[1]2024'!$B:$B,0),MATCH(L$4,'[1]2024'!$2:$2,0)),0)++IFERROR(INDEX('[1]2024'!$A:$Q,MATCH($C$3&amp;$D109,'[1]2024'!$B:$B,0),MATCH(L$4,'[1]2024'!$2:$2,0)),0)++IFERROR(INDEX('[1]2024'!$A:$Q,MATCH($D$3&amp;$D109,'[1]2024'!$B:$B,0),MATCH(L$4,'[1]2024'!$2:$2,0)),0)</f>
        <v>0</v>
      </c>
      <c r="M109" s="74">
        <f>IFERROR(INDEX('[1]2024'!$A:$Q,MATCH($A$3&amp;$D109,'[1]2024'!$B:$B,0),MATCH(M$4,'[1]2024'!$2:$2,0)),0)+IFERROR(INDEX('[1]2024'!$A:$Q,MATCH($B$3&amp;$D109,'[1]2024'!$B:$B,0),MATCH(M$4,'[1]2024'!$2:$2,0)),0)++IFERROR(INDEX('[1]2024'!$A:$Q,MATCH($C$3&amp;$D109,'[1]2024'!$B:$B,0),MATCH(M$4,'[1]2024'!$2:$2,0)),0)++IFERROR(INDEX('[1]2024'!$A:$Q,MATCH($D$3&amp;$D109,'[1]2024'!$B:$B,0),MATCH(M$4,'[1]2024'!$2:$2,0)),0)</f>
        <v>0</v>
      </c>
      <c r="N109" s="74">
        <f>IFERROR(INDEX('[1]2024'!$A:$Q,MATCH($A$3&amp;$D109,'[1]2024'!$B:$B,0),MATCH(N$4,'[1]2024'!$2:$2,0)),0)+IFERROR(INDEX('[1]2024'!$A:$Q,MATCH($B$3&amp;$D109,'[1]2024'!$B:$B,0),MATCH(N$4,'[1]2024'!$2:$2,0)),0)++IFERROR(INDEX('[1]2024'!$A:$Q,MATCH($C$3&amp;$D109,'[1]2024'!$B:$B,0),MATCH(N$4,'[1]2024'!$2:$2,0)),0)++IFERROR(INDEX('[1]2024'!$A:$Q,MATCH($D$3&amp;$D109,'[1]2024'!$B:$B,0),MATCH(N$4,'[1]2024'!$2:$2,0)),0)</f>
        <v>0</v>
      </c>
      <c r="O109" s="74">
        <f>IFERROR(INDEX('[1]2024'!$A:$Q,MATCH($A$3&amp;$D109,'[1]2024'!$B:$B,0),MATCH(O$4,'[1]2024'!$2:$2,0)),0)+IFERROR(INDEX('[1]2024'!$A:$Q,MATCH($B$3&amp;$D109,'[1]2024'!$B:$B,0),MATCH(O$4,'[1]2024'!$2:$2,0)),0)++IFERROR(INDEX('[1]2024'!$A:$Q,MATCH($C$3&amp;$D109,'[1]2024'!$B:$B,0),MATCH(O$4,'[1]2024'!$2:$2,0)),0)++IFERROR(INDEX('[1]2024'!$A:$Q,MATCH($D$3&amp;$D109,'[1]2024'!$B:$B,0),MATCH(O$4,'[1]2024'!$2:$2,0)),0)</f>
        <v>0</v>
      </c>
      <c r="P109" s="74">
        <f>IFERROR(INDEX('[1]2024'!$A:$Q,MATCH($A$3&amp;$D109,'[1]2024'!$B:$B,0),MATCH(P$4,'[1]2024'!$2:$2,0)),0)+IFERROR(INDEX('[1]2024'!$A:$Q,MATCH($B$3&amp;$D109,'[1]2024'!$B:$B,0),MATCH(P$4,'[1]2024'!$2:$2,0)),0)++IFERROR(INDEX('[1]2024'!$A:$Q,MATCH($C$3&amp;$D109,'[1]2024'!$B:$B,0),MATCH(P$4,'[1]2024'!$2:$2,0)),0)++IFERROR(INDEX('[1]2024'!$A:$Q,MATCH($D$3&amp;$D109,'[1]2024'!$B:$B,0),MATCH(P$4,'[1]2024'!$2:$2,0)),0)</f>
        <v>0</v>
      </c>
      <c r="Q109" s="74">
        <f>IFERROR(INDEX('[1]2024'!$A:$Q,MATCH($A$3&amp;$D109,'[1]2024'!$B:$B,0),MATCH(Q$4,'[1]2024'!$2:$2,0)),0)+IFERROR(INDEX('[1]2024'!$A:$Q,MATCH($B$3&amp;$D109,'[1]2024'!$B:$B,0),MATCH(Q$4,'[1]2024'!$2:$2,0)),0)++IFERROR(INDEX('[1]2024'!$A:$Q,MATCH($C$3&amp;$D109,'[1]2024'!$B:$B,0),MATCH(Q$4,'[1]2024'!$2:$2,0)),0)++IFERROR(INDEX('[1]2024'!$A:$Q,MATCH($D$3&amp;$D109,'[1]2024'!$B:$B,0),MATCH(Q$4,'[1]2024'!$2:$2,0)),0)</f>
        <v>0</v>
      </c>
      <c r="R109" s="74">
        <f>IFERROR(INDEX('[1]2024'!$A:$Q,MATCH($A$3&amp;$D109,'[1]2024'!$B:$B,0),MATCH(R$4,'[1]2024'!$2:$2,0)),0)+IFERROR(INDEX('[1]2024'!$A:$Q,MATCH($B$3&amp;$D109,'[1]2024'!$B:$B,0),MATCH(R$4,'[1]2024'!$2:$2,0)),0)++IFERROR(INDEX('[1]2024'!$A:$Q,MATCH($C$3&amp;$D109,'[1]2024'!$B:$B,0),MATCH(R$4,'[1]2024'!$2:$2,0)),0)++IFERROR(INDEX('[1]2024'!$A:$Q,MATCH($D$3&amp;$D109,'[1]2024'!$B:$B,0),MATCH(R$4,'[1]2024'!$2:$2,0)),0)</f>
        <v>0</v>
      </c>
      <c r="S109" s="74">
        <f>IFERROR(INDEX('[1]2024'!$A:$Q,MATCH($A$3&amp;$D109,'[1]2024'!$B:$B,0),MATCH(S$4,'[1]2024'!$2:$2,0)),0)+IFERROR(INDEX('[1]2024'!$A:$Q,MATCH($B$3&amp;$D109,'[1]2024'!$B:$B,0),MATCH(S$4,'[1]2024'!$2:$2,0)),0)++IFERROR(INDEX('[1]2024'!$A:$Q,MATCH($C$3&amp;$D109,'[1]2024'!$B:$B,0),MATCH(S$4,'[1]2024'!$2:$2,0)),0)++IFERROR(INDEX('[1]2024'!$A:$Q,MATCH($D$3&amp;$D109,'[1]2024'!$B:$B,0),MATCH(S$4,'[1]2024'!$2:$2,0)),0)</f>
        <v>0</v>
      </c>
      <c r="T109" s="75">
        <v>0</v>
      </c>
      <c r="U109" s="73">
        <f t="shared" si="102"/>
        <v>0</v>
      </c>
      <c r="V109" s="174">
        <v>0</v>
      </c>
      <c r="W109" s="105">
        <v>0</v>
      </c>
      <c r="X109" s="105">
        <v>0</v>
      </c>
      <c r="Y109" s="105">
        <v>0</v>
      </c>
      <c r="Z109" s="105">
        <v>0</v>
      </c>
      <c r="AA109" s="105">
        <v>0</v>
      </c>
      <c r="AB109" s="105">
        <v>0</v>
      </c>
      <c r="AC109" s="105">
        <v>0</v>
      </c>
      <c r="AD109" s="105">
        <v>0</v>
      </c>
      <c r="AE109" s="105">
        <v>0</v>
      </c>
      <c r="AF109" s="105">
        <v>0</v>
      </c>
      <c r="AG109" s="175">
        <v>0</v>
      </c>
      <c r="AH109" s="73">
        <f t="shared" si="103"/>
        <v>0</v>
      </c>
      <c r="AI109" s="73"/>
      <c r="AJ109" s="73"/>
      <c r="AK109" s="73"/>
      <c r="AL109" s="73"/>
      <c r="AM109" s="73"/>
      <c r="AN109" s="73"/>
      <c r="AO109" s="73"/>
      <c r="AP109" s="73"/>
      <c r="AQ109" s="73"/>
      <c r="AR109" s="73"/>
      <c r="AS109" s="73"/>
      <c r="AT109" s="73"/>
      <c r="AU109" s="73">
        <f t="shared" si="58"/>
        <v>0</v>
      </c>
      <c r="AV109" s="73">
        <f t="shared" si="59"/>
        <v>0</v>
      </c>
      <c r="AW109" s="73">
        <f t="shared" si="60"/>
        <v>0</v>
      </c>
      <c r="AX109" s="73">
        <f t="shared" si="61"/>
        <v>0</v>
      </c>
      <c r="AY109" s="73">
        <f t="shared" si="104"/>
        <v>0</v>
      </c>
      <c r="AZ109" s="73">
        <f t="shared" si="105"/>
        <v>0</v>
      </c>
      <c r="BA109" s="73">
        <f t="shared" si="106"/>
        <v>0</v>
      </c>
      <c r="BB109" s="91"/>
      <c r="BC109" s="69" t="s">
        <v>24</v>
      </c>
      <c r="BD109" s="160"/>
      <c r="BE109" s="74">
        <v>0</v>
      </c>
      <c r="BF109" s="74">
        <v>0</v>
      </c>
      <c r="BG109" s="74">
        <v>0</v>
      </c>
      <c r="BH109" s="162">
        <f t="shared" si="84"/>
        <v>0</v>
      </c>
    </row>
    <row r="110" spans="1:60" outlineLevel="1" x14ac:dyDescent="0.3">
      <c r="A110" s="71" t="s">
        <v>207</v>
      </c>
      <c r="B110" s="149" t="s">
        <v>204</v>
      </c>
      <c r="C110" s="149" t="s">
        <v>31</v>
      </c>
      <c r="D110" s="150">
        <v>5111130</v>
      </c>
      <c r="E110" s="150" t="s">
        <v>205</v>
      </c>
      <c r="F110" s="173">
        <v>0</v>
      </c>
      <c r="G110" s="73">
        <f t="shared" si="101"/>
        <v>0</v>
      </c>
      <c r="H110" s="74">
        <f>IFERROR(INDEX('[1]2024'!$A:$Q,MATCH($A$3&amp;$D110,'[1]2024'!$B:$B,0),MATCH(H$4,'[1]2024'!$2:$2,0)),0)+IFERROR(INDEX('[1]2024'!$A:$Q,MATCH($B$3&amp;$D110,'[1]2024'!$B:$B,0),MATCH(H$4,'[1]2024'!$2:$2,0)),0)++IFERROR(INDEX('[1]2024'!$A:$Q,MATCH($C$3&amp;$D110,'[1]2024'!$B:$B,0),MATCH(H$4,'[1]2024'!$2:$2,0)),0)++IFERROR(INDEX('[1]2024'!$A:$Q,MATCH($D$3&amp;$D110,'[1]2024'!$B:$B,0),MATCH(H$4,'[1]2024'!$2:$2,0)),0)</f>
        <v>0</v>
      </c>
      <c r="I110" s="74">
        <f>IFERROR(INDEX('[1]2024'!$A:$Q,MATCH($A$3&amp;$D110,'[1]2024'!$B:$B,0),MATCH(I$4,'[1]2024'!$2:$2,0)),0)+IFERROR(INDEX('[1]2024'!$A:$Q,MATCH($B$3&amp;$D110,'[1]2024'!$B:$B,0),MATCH(I$4,'[1]2024'!$2:$2,0)),0)++IFERROR(INDEX('[1]2024'!$A:$Q,MATCH($C$3&amp;$D110,'[1]2024'!$B:$B,0),MATCH(I$4,'[1]2024'!$2:$2,0)),0)++IFERROR(INDEX('[1]2024'!$A:$Q,MATCH($D$3&amp;$D110,'[1]2024'!$B:$B,0),MATCH(I$4,'[1]2024'!$2:$2,0)),0)</f>
        <v>0</v>
      </c>
      <c r="J110" s="74">
        <f>IFERROR(INDEX('[1]2024'!$A:$Q,MATCH($A$3&amp;$D110,'[1]2024'!$B:$B,0),MATCH(J$4,'[1]2024'!$2:$2,0)),0)+IFERROR(INDEX('[1]2024'!$A:$Q,MATCH($B$3&amp;$D110,'[1]2024'!$B:$B,0),MATCH(J$4,'[1]2024'!$2:$2,0)),0)++IFERROR(INDEX('[1]2024'!$A:$Q,MATCH($C$3&amp;$D110,'[1]2024'!$B:$B,0),MATCH(J$4,'[1]2024'!$2:$2,0)),0)++IFERROR(INDEX('[1]2024'!$A:$Q,MATCH($D$3&amp;$D110,'[1]2024'!$B:$B,0),MATCH(J$4,'[1]2024'!$2:$2,0)),0)</f>
        <v>0</v>
      </c>
      <c r="K110" s="74">
        <f>IFERROR(INDEX('[1]2024'!$A:$Q,MATCH($A$3&amp;$D110,'[1]2024'!$B:$B,0),MATCH(K$4,'[1]2024'!$2:$2,0)),0)+IFERROR(INDEX('[1]2024'!$A:$Q,MATCH($B$3&amp;$D110,'[1]2024'!$B:$B,0),MATCH(K$4,'[1]2024'!$2:$2,0)),0)++IFERROR(INDEX('[1]2024'!$A:$Q,MATCH($C$3&amp;$D110,'[1]2024'!$B:$B,0),MATCH(K$4,'[1]2024'!$2:$2,0)),0)++IFERROR(INDEX('[1]2024'!$A:$Q,MATCH($D$3&amp;$D110,'[1]2024'!$B:$B,0),MATCH(K$4,'[1]2024'!$2:$2,0)),0)</f>
        <v>0</v>
      </c>
      <c r="L110" s="74">
        <f>IFERROR(INDEX('[1]2024'!$A:$Q,MATCH($A$3&amp;$D110,'[1]2024'!$B:$B,0),MATCH(L$4,'[1]2024'!$2:$2,0)),0)+IFERROR(INDEX('[1]2024'!$A:$Q,MATCH($B$3&amp;$D110,'[1]2024'!$B:$B,0),MATCH(L$4,'[1]2024'!$2:$2,0)),0)++IFERROR(INDEX('[1]2024'!$A:$Q,MATCH($C$3&amp;$D110,'[1]2024'!$B:$B,0),MATCH(L$4,'[1]2024'!$2:$2,0)),0)++IFERROR(INDEX('[1]2024'!$A:$Q,MATCH($D$3&amp;$D110,'[1]2024'!$B:$B,0),MATCH(L$4,'[1]2024'!$2:$2,0)),0)</f>
        <v>0</v>
      </c>
      <c r="M110" s="74">
        <f>IFERROR(INDEX('[1]2024'!$A:$Q,MATCH($A$3&amp;$D110,'[1]2024'!$B:$B,0),MATCH(M$4,'[1]2024'!$2:$2,0)),0)+IFERROR(INDEX('[1]2024'!$A:$Q,MATCH($B$3&amp;$D110,'[1]2024'!$B:$B,0),MATCH(M$4,'[1]2024'!$2:$2,0)),0)++IFERROR(INDEX('[1]2024'!$A:$Q,MATCH($C$3&amp;$D110,'[1]2024'!$B:$B,0),MATCH(M$4,'[1]2024'!$2:$2,0)),0)++IFERROR(INDEX('[1]2024'!$A:$Q,MATCH($D$3&amp;$D110,'[1]2024'!$B:$B,0),MATCH(M$4,'[1]2024'!$2:$2,0)),0)</f>
        <v>0</v>
      </c>
      <c r="N110" s="74">
        <f>IFERROR(INDEX('[1]2024'!$A:$Q,MATCH($A$3&amp;$D110,'[1]2024'!$B:$B,0),MATCH(N$4,'[1]2024'!$2:$2,0)),0)+IFERROR(INDEX('[1]2024'!$A:$Q,MATCH($B$3&amp;$D110,'[1]2024'!$B:$B,0),MATCH(N$4,'[1]2024'!$2:$2,0)),0)++IFERROR(INDEX('[1]2024'!$A:$Q,MATCH($C$3&amp;$D110,'[1]2024'!$B:$B,0),MATCH(N$4,'[1]2024'!$2:$2,0)),0)++IFERROR(INDEX('[1]2024'!$A:$Q,MATCH($D$3&amp;$D110,'[1]2024'!$B:$B,0),MATCH(N$4,'[1]2024'!$2:$2,0)),0)</f>
        <v>0</v>
      </c>
      <c r="O110" s="74">
        <f>IFERROR(INDEX('[1]2024'!$A:$Q,MATCH($A$3&amp;$D110,'[1]2024'!$B:$B,0),MATCH(O$4,'[1]2024'!$2:$2,0)),0)+IFERROR(INDEX('[1]2024'!$A:$Q,MATCH($B$3&amp;$D110,'[1]2024'!$B:$B,0),MATCH(O$4,'[1]2024'!$2:$2,0)),0)++IFERROR(INDEX('[1]2024'!$A:$Q,MATCH($C$3&amp;$D110,'[1]2024'!$B:$B,0),MATCH(O$4,'[1]2024'!$2:$2,0)),0)++IFERROR(INDEX('[1]2024'!$A:$Q,MATCH($D$3&amp;$D110,'[1]2024'!$B:$B,0),MATCH(O$4,'[1]2024'!$2:$2,0)),0)</f>
        <v>0</v>
      </c>
      <c r="P110" s="74">
        <f>IFERROR(INDEX('[1]2024'!$A:$Q,MATCH($A$3&amp;$D110,'[1]2024'!$B:$B,0),MATCH(P$4,'[1]2024'!$2:$2,0)),0)+IFERROR(INDEX('[1]2024'!$A:$Q,MATCH($B$3&amp;$D110,'[1]2024'!$B:$B,0),MATCH(P$4,'[1]2024'!$2:$2,0)),0)++IFERROR(INDEX('[1]2024'!$A:$Q,MATCH($C$3&amp;$D110,'[1]2024'!$B:$B,0),MATCH(P$4,'[1]2024'!$2:$2,0)),0)++IFERROR(INDEX('[1]2024'!$A:$Q,MATCH($D$3&amp;$D110,'[1]2024'!$B:$B,0),MATCH(P$4,'[1]2024'!$2:$2,0)),0)</f>
        <v>0</v>
      </c>
      <c r="Q110" s="74">
        <f>IFERROR(INDEX('[1]2024'!$A:$Q,MATCH($A$3&amp;$D110,'[1]2024'!$B:$B,0),MATCH(Q$4,'[1]2024'!$2:$2,0)),0)+IFERROR(INDEX('[1]2024'!$A:$Q,MATCH($B$3&amp;$D110,'[1]2024'!$B:$B,0),MATCH(Q$4,'[1]2024'!$2:$2,0)),0)++IFERROR(INDEX('[1]2024'!$A:$Q,MATCH($C$3&amp;$D110,'[1]2024'!$B:$B,0),MATCH(Q$4,'[1]2024'!$2:$2,0)),0)++IFERROR(INDEX('[1]2024'!$A:$Q,MATCH($D$3&amp;$D110,'[1]2024'!$B:$B,0),MATCH(Q$4,'[1]2024'!$2:$2,0)),0)</f>
        <v>0</v>
      </c>
      <c r="R110" s="74">
        <f>IFERROR(INDEX('[1]2024'!$A:$Q,MATCH($A$3&amp;$D110,'[1]2024'!$B:$B,0),MATCH(R$4,'[1]2024'!$2:$2,0)),0)+IFERROR(INDEX('[1]2024'!$A:$Q,MATCH($B$3&amp;$D110,'[1]2024'!$B:$B,0),MATCH(R$4,'[1]2024'!$2:$2,0)),0)++IFERROR(INDEX('[1]2024'!$A:$Q,MATCH($C$3&amp;$D110,'[1]2024'!$B:$B,0),MATCH(R$4,'[1]2024'!$2:$2,0)),0)++IFERROR(INDEX('[1]2024'!$A:$Q,MATCH($D$3&amp;$D110,'[1]2024'!$B:$B,0),MATCH(R$4,'[1]2024'!$2:$2,0)),0)</f>
        <v>0</v>
      </c>
      <c r="S110" s="74">
        <f>IFERROR(INDEX('[1]2024'!$A:$Q,MATCH($A$3&amp;$D110,'[1]2024'!$B:$B,0),MATCH(S$4,'[1]2024'!$2:$2,0)),0)+IFERROR(INDEX('[1]2024'!$A:$Q,MATCH($B$3&amp;$D110,'[1]2024'!$B:$B,0),MATCH(S$4,'[1]2024'!$2:$2,0)),0)++IFERROR(INDEX('[1]2024'!$A:$Q,MATCH($C$3&amp;$D110,'[1]2024'!$B:$B,0),MATCH(S$4,'[1]2024'!$2:$2,0)),0)++IFERROR(INDEX('[1]2024'!$A:$Q,MATCH($D$3&amp;$D110,'[1]2024'!$B:$B,0),MATCH(S$4,'[1]2024'!$2:$2,0)),0)</f>
        <v>0</v>
      </c>
      <c r="T110" s="75">
        <v>0</v>
      </c>
      <c r="U110" s="73">
        <f t="shared" si="102"/>
        <v>0</v>
      </c>
      <c r="V110" s="174">
        <v>0</v>
      </c>
      <c r="W110" s="105">
        <v>0</v>
      </c>
      <c r="X110" s="105">
        <v>0</v>
      </c>
      <c r="Y110" s="105">
        <v>0</v>
      </c>
      <c r="Z110" s="105">
        <v>0</v>
      </c>
      <c r="AA110" s="105">
        <v>0</v>
      </c>
      <c r="AB110" s="105">
        <v>0</v>
      </c>
      <c r="AC110" s="105">
        <v>0</v>
      </c>
      <c r="AD110" s="105">
        <v>0</v>
      </c>
      <c r="AE110" s="105">
        <v>0</v>
      </c>
      <c r="AF110" s="105">
        <v>0</v>
      </c>
      <c r="AG110" s="175">
        <v>0</v>
      </c>
      <c r="AH110" s="73">
        <f t="shared" si="103"/>
        <v>0</v>
      </c>
      <c r="AI110" s="73"/>
      <c r="AJ110" s="73"/>
      <c r="AK110" s="73"/>
      <c r="AL110" s="73"/>
      <c r="AM110" s="73"/>
      <c r="AN110" s="73"/>
      <c r="AO110" s="73"/>
      <c r="AP110" s="73"/>
      <c r="AQ110" s="73"/>
      <c r="AR110" s="73"/>
      <c r="AS110" s="73"/>
      <c r="AT110" s="73"/>
      <c r="AU110" s="73">
        <f t="shared" si="58"/>
        <v>0</v>
      </c>
      <c r="AV110" s="73">
        <f t="shared" si="59"/>
        <v>0</v>
      </c>
      <c r="AW110" s="73">
        <f t="shared" si="60"/>
        <v>0</v>
      </c>
      <c r="AX110" s="73">
        <f t="shared" si="61"/>
        <v>0</v>
      </c>
      <c r="AY110" s="73">
        <f t="shared" si="104"/>
        <v>0</v>
      </c>
      <c r="AZ110" s="73">
        <f t="shared" si="105"/>
        <v>0</v>
      </c>
      <c r="BA110" s="73">
        <f t="shared" si="106"/>
        <v>0</v>
      </c>
      <c r="BB110" s="91"/>
      <c r="BC110" s="69" t="s">
        <v>24</v>
      </c>
      <c r="BD110" s="160"/>
      <c r="BE110" s="74">
        <v>0</v>
      </c>
      <c r="BF110" s="74">
        <v>0</v>
      </c>
      <c r="BG110" s="74">
        <v>0</v>
      </c>
      <c r="BH110" s="162">
        <f t="shared" si="84"/>
        <v>0</v>
      </c>
    </row>
    <row r="111" spans="1:60" outlineLevel="1" x14ac:dyDescent="0.3">
      <c r="A111" s="71" t="s">
        <v>208</v>
      </c>
      <c r="B111" s="149" t="s">
        <v>204</v>
      </c>
      <c r="C111" s="149" t="s">
        <v>31</v>
      </c>
      <c r="D111" s="150">
        <v>5111140</v>
      </c>
      <c r="E111" s="150" t="s">
        <v>205</v>
      </c>
      <c r="F111" s="173">
        <v>0</v>
      </c>
      <c r="G111" s="73">
        <f t="shared" si="101"/>
        <v>0</v>
      </c>
      <c r="H111" s="74">
        <f>IFERROR(INDEX('[1]2024'!$A:$Q,MATCH($A$3&amp;$D111,'[1]2024'!$B:$B,0),MATCH(H$4,'[1]2024'!$2:$2,0)),0)+IFERROR(INDEX('[1]2024'!$A:$Q,MATCH($B$3&amp;$D111,'[1]2024'!$B:$B,0),MATCH(H$4,'[1]2024'!$2:$2,0)),0)++IFERROR(INDEX('[1]2024'!$A:$Q,MATCH($C$3&amp;$D111,'[1]2024'!$B:$B,0),MATCH(H$4,'[1]2024'!$2:$2,0)),0)++IFERROR(INDEX('[1]2024'!$A:$Q,MATCH($D$3&amp;$D111,'[1]2024'!$B:$B,0),MATCH(H$4,'[1]2024'!$2:$2,0)),0)</f>
        <v>0</v>
      </c>
      <c r="I111" s="74">
        <f>IFERROR(INDEX('[1]2024'!$A:$Q,MATCH($A$3&amp;$D111,'[1]2024'!$B:$B,0),MATCH(I$4,'[1]2024'!$2:$2,0)),0)+IFERROR(INDEX('[1]2024'!$A:$Q,MATCH($B$3&amp;$D111,'[1]2024'!$B:$B,0),MATCH(I$4,'[1]2024'!$2:$2,0)),0)++IFERROR(INDEX('[1]2024'!$A:$Q,MATCH($C$3&amp;$D111,'[1]2024'!$B:$B,0),MATCH(I$4,'[1]2024'!$2:$2,0)),0)++IFERROR(INDEX('[1]2024'!$A:$Q,MATCH($D$3&amp;$D111,'[1]2024'!$B:$B,0),MATCH(I$4,'[1]2024'!$2:$2,0)),0)</f>
        <v>0</v>
      </c>
      <c r="J111" s="74">
        <f>IFERROR(INDEX('[1]2024'!$A:$Q,MATCH($A$3&amp;$D111,'[1]2024'!$B:$B,0),MATCH(J$4,'[1]2024'!$2:$2,0)),0)+IFERROR(INDEX('[1]2024'!$A:$Q,MATCH($B$3&amp;$D111,'[1]2024'!$B:$B,0),MATCH(J$4,'[1]2024'!$2:$2,0)),0)++IFERROR(INDEX('[1]2024'!$A:$Q,MATCH($C$3&amp;$D111,'[1]2024'!$B:$B,0),MATCH(J$4,'[1]2024'!$2:$2,0)),0)++IFERROR(INDEX('[1]2024'!$A:$Q,MATCH($D$3&amp;$D111,'[1]2024'!$B:$B,0),MATCH(J$4,'[1]2024'!$2:$2,0)),0)</f>
        <v>0</v>
      </c>
      <c r="K111" s="74">
        <f>IFERROR(INDEX('[1]2024'!$A:$Q,MATCH($A$3&amp;$D111,'[1]2024'!$B:$B,0),MATCH(K$4,'[1]2024'!$2:$2,0)),0)+IFERROR(INDEX('[1]2024'!$A:$Q,MATCH($B$3&amp;$D111,'[1]2024'!$B:$B,0),MATCH(K$4,'[1]2024'!$2:$2,0)),0)++IFERROR(INDEX('[1]2024'!$A:$Q,MATCH($C$3&amp;$D111,'[1]2024'!$B:$B,0),MATCH(K$4,'[1]2024'!$2:$2,0)),0)++IFERROR(INDEX('[1]2024'!$A:$Q,MATCH($D$3&amp;$D111,'[1]2024'!$B:$B,0),MATCH(K$4,'[1]2024'!$2:$2,0)),0)</f>
        <v>0</v>
      </c>
      <c r="L111" s="74">
        <f>IFERROR(INDEX('[1]2024'!$A:$Q,MATCH($A$3&amp;$D111,'[1]2024'!$B:$B,0),MATCH(L$4,'[1]2024'!$2:$2,0)),0)+IFERROR(INDEX('[1]2024'!$A:$Q,MATCH($B$3&amp;$D111,'[1]2024'!$B:$B,0),MATCH(L$4,'[1]2024'!$2:$2,0)),0)++IFERROR(INDEX('[1]2024'!$A:$Q,MATCH($C$3&amp;$D111,'[1]2024'!$B:$B,0),MATCH(L$4,'[1]2024'!$2:$2,0)),0)++IFERROR(INDEX('[1]2024'!$A:$Q,MATCH($D$3&amp;$D111,'[1]2024'!$B:$B,0),MATCH(L$4,'[1]2024'!$2:$2,0)),0)</f>
        <v>0</v>
      </c>
      <c r="M111" s="74">
        <f>IFERROR(INDEX('[1]2024'!$A:$Q,MATCH($A$3&amp;$D111,'[1]2024'!$B:$B,0),MATCH(M$4,'[1]2024'!$2:$2,0)),0)+IFERROR(INDEX('[1]2024'!$A:$Q,MATCH($B$3&amp;$D111,'[1]2024'!$B:$B,0),MATCH(M$4,'[1]2024'!$2:$2,0)),0)++IFERROR(INDEX('[1]2024'!$A:$Q,MATCH($C$3&amp;$D111,'[1]2024'!$B:$B,0),MATCH(M$4,'[1]2024'!$2:$2,0)),0)++IFERROR(INDEX('[1]2024'!$A:$Q,MATCH($D$3&amp;$D111,'[1]2024'!$B:$B,0),MATCH(M$4,'[1]2024'!$2:$2,0)),0)</f>
        <v>0</v>
      </c>
      <c r="N111" s="74">
        <f>IFERROR(INDEX('[1]2024'!$A:$Q,MATCH($A$3&amp;$D111,'[1]2024'!$B:$B,0),MATCH(N$4,'[1]2024'!$2:$2,0)),0)+IFERROR(INDEX('[1]2024'!$A:$Q,MATCH($B$3&amp;$D111,'[1]2024'!$B:$B,0),MATCH(N$4,'[1]2024'!$2:$2,0)),0)++IFERROR(INDEX('[1]2024'!$A:$Q,MATCH($C$3&amp;$D111,'[1]2024'!$B:$B,0),MATCH(N$4,'[1]2024'!$2:$2,0)),0)++IFERROR(INDEX('[1]2024'!$A:$Q,MATCH($D$3&amp;$D111,'[1]2024'!$B:$B,0),MATCH(N$4,'[1]2024'!$2:$2,0)),0)</f>
        <v>0</v>
      </c>
      <c r="O111" s="74">
        <f>IFERROR(INDEX('[1]2024'!$A:$Q,MATCH($A$3&amp;$D111,'[1]2024'!$B:$B,0),MATCH(O$4,'[1]2024'!$2:$2,0)),0)+IFERROR(INDEX('[1]2024'!$A:$Q,MATCH($B$3&amp;$D111,'[1]2024'!$B:$B,0),MATCH(O$4,'[1]2024'!$2:$2,0)),0)++IFERROR(INDEX('[1]2024'!$A:$Q,MATCH($C$3&amp;$D111,'[1]2024'!$B:$B,0),MATCH(O$4,'[1]2024'!$2:$2,0)),0)++IFERROR(INDEX('[1]2024'!$A:$Q,MATCH($D$3&amp;$D111,'[1]2024'!$B:$B,0),MATCH(O$4,'[1]2024'!$2:$2,0)),0)</f>
        <v>0</v>
      </c>
      <c r="P111" s="74">
        <f>IFERROR(INDEX('[1]2024'!$A:$Q,MATCH($A$3&amp;$D111,'[1]2024'!$B:$B,0),MATCH(P$4,'[1]2024'!$2:$2,0)),0)+IFERROR(INDEX('[1]2024'!$A:$Q,MATCH($B$3&amp;$D111,'[1]2024'!$B:$B,0),MATCH(P$4,'[1]2024'!$2:$2,0)),0)++IFERROR(INDEX('[1]2024'!$A:$Q,MATCH($C$3&amp;$D111,'[1]2024'!$B:$B,0),MATCH(P$4,'[1]2024'!$2:$2,0)),0)++IFERROR(INDEX('[1]2024'!$A:$Q,MATCH($D$3&amp;$D111,'[1]2024'!$B:$B,0),MATCH(P$4,'[1]2024'!$2:$2,0)),0)</f>
        <v>0</v>
      </c>
      <c r="Q111" s="74">
        <f>IFERROR(INDEX('[1]2024'!$A:$Q,MATCH($A$3&amp;$D111,'[1]2024'!$B:$B,0),MATCH(Q$4,'[1]2024'!$2:$2,0)),0)+IFERROR(INDEX('[1]2024'!$A:$Q,MATCH($B$3&amp;$D111,'[1]2024'!$B:$B,0),MATCH(Q$4,'[1]2024'!$2:$2,0)),0)++IFERROR(INDEX('[1]2024'!$A:$Q,MATCH($C$3&amp;$D111,'[1]2024'!$B:$B,0),MATCH(Q$4,'[1]2024'!$2:$2,0)),0)++IFERROR(INDEX('[1]2024'!$A:$Q,MATCH($D$3&amp;$D111,'[1]2024'!$B:$B,0),MATCH(Q$4,'[1]2024'!$2:$2,0)),0)</f>
        <v>0</v>
      </c>
      <c r="R111" s="74">
        <f>IFERROR(INDEX('[1]2024'!$A:$Q,MATCH($A$3&amp;$D111,'[1]2024'!$B:$B,0),MATCH(R$4,'[1]2024'!$2:$2,0)),0)+IFERROR(INDEX('[1]2024'!$A:$Q,MATCH($B$3&amp;$D111,'[1]2024'!$B:$B,0),MATCH(R$4,'[1]2024'!$2:$2,0)),0)++IFERROR(INDEX('[1]2024'!$A:$Q,MATCH($C$3&amp;$D111,'[1]2024'!$B:$B,0),MATCH(R$4,'[1]2024'!$2:$2,0)),0)++IFERROR(INDEX('[1]2024'!$A:$Q,MATCH($D$3&amp;$D111,'[1]2024'!$B:$B,0),MATCH(R$4,'[1]2024'!$2:$2,0)),0)</f>
        <v>0</v>
      </c>
      <c r="S111" s="74">
        <f>IFERROR(INDEX('[1]2024'!$A:$Q,MATCH($A$3&amp;$D111,'[1]2024'!$B:$B,0),MATCH(S$4,'[1]2024'!$2:$2,0)),0)+IFERROR(INDEX('[1]2024'!$A:$Q,MATCH($B$3&amp;$D111,'[1]2024'!$B:$B,0),MATCH(S$4,'[1]2024'!$2:$2,0)),0)++IFERROR(INDEX('[1]2024'!$A:$Q,MATCH($C$3&amp;$D111,'[1]2024'!$B:$B,0),MATCH(S$4,'[1]2024'!$2:$2,0)),0)++IFERROR(INDEX('[1]2024'!$A:$Q,MATCH($D$3&amp;$D111,'[1]2024'!$B:$B,0),MATCH(S$4,'[1]2024'!$2:$2,0)),0)</f>
        <v>0</v>
      </c>
      <c r="T111" s="75">
        <v>0</v>
      </c>
      <c r="U111" s="73">
        <f t="shared" si="102"/>
        <v>0</v>
      </c>
      <c r="V111" s="174">
        <v>0</v>
      </c>
      <c r="W111" s="105">
        <v>0</v>
      </c>
      <c r="X111" s="105">
        <v>0</v>
      </c>
      <c r="Y111" s="105">
        <v>0</v>
      </c>
      <c r="Z111" s="105">
        <v>0</v>
      </c>
      <c r="AA111" s="105">
        <v>0</v>
      </c>
      <c r="AB111" s="105">
        <v>0</v>
      </c>
      <c r="AC111" s="105">
        <v>0</v>
      </c>
      <c r="AD111" s="105">
        <v>0</v>
      </c>
      <c r="AE111" s="105">
        <v>0</v>
      </c>
      <c r="AF111" s="105">
        <v>0</v>
      </c>
      <c r="AG111" s="175">
        <v>0</v>
      </c>
      <c r="AH111" s="73">
        <f t="shared" si="103"/>
        <v>0</v>
      </c>
      <c r="AI111" s="73"/>
      <c r="AJ111" s="73"/>
      <c r="AK111" s="73"/>
      <c r="AL111" s="73"/>
      <c r="AM111" s="73"/>
      <c r="AN111" s="73"/>
      <c r="AO111" s="73"/>
      <c r="AP111" s="73"/>
      <c r="AQ111" s="73"/>
      <c r="AR111" s="73"/>
      <c r="AS111" s="73"/>
      <c r="AT111" s="73"/>
      <c r="AU111" s="73">
        <f t="shared" si="58"/>
        <v>0</v>
      </c>
      <c r="AV111" s="73">
        <f t="shared" si="59"/>
        <v>0</v>
      </c>
      <c r="AW111" s="73">
        <f t="shared" si="60"/>
        <v>0</v>
      </c>
      <c r="AX111" s="73">
        <f t="shared" si="61"/>
        <v>0</v>
      </c>
      <c r="AY111" s="73">
        <f t="shared" si="104"/>
        <v>0</v>
      </c>
      <c r="AZ111" s="73">
        <f t="shared" si="105"/>
        <v>0</v>
      </c>
      <c r="BA111" s="73">
        <f t="shared" si="106"/>
        <v>0</v>
      </c>
      <c r="BB111" s="91"/>
      <c r="BC111" s="69" t="s">
        <v>24</v>
      </c>
      <c r="BD111" s="160"/>
      <c r="BE111" s="74">
        <v>0</v>
      </c>
      <c r="BF111" s="74">
        <v>0</v>
      </c>
      <c r="BG111" s="74">
        <v>0</v>
      </c>
      <c r="BH111" s="162">
        <f t="shared" si="84"/>
        <v>0</v>
      </c>
    </row>
    <row r="112" spans="1:60" outlineLevel="1" x14ac:dyDescent="0.3">
      <c r="A112" s="71" t="s">
        <v>209</v>
      </c>
      <c r="B112" s="149" t="s">
        <v>204</v>
      </c>
      <c r="C112" s="149" t="s">
        <v>31</v>
      </c>
      <c r="D112" s="150">
        <v>5111150</v>
      </c>
      <c r="E112" s="150" t="s">
        <v>205</v>
      </c>
      <c r="F112" s="173">
        <v>0</v>
      </c>
      <c r="G112" s="73">
        <f t="shared" si="101"/>
        <v>0</v>
      </c>
      <c r="H112" s="74">
        <f>IFERROR(INDEX('[1]2024'!$A:$Q,MATCH($A$3&amp;$D112,'[1]2024'!$B:$B,0),MATCH(H$4,'[1]2024'!$2:$2,0)),0)+IFERROR(INDEX('[1]2024'!$A:$Q,MATCH($B$3&amp;$D112,'[1]2024'!$B:$B,0),MATCH(H$4,'[1]2024'!$2:$2,0)),0)++IFERROR(INDEX('[1]2024'!$A:$Q,MATCH($C$3&amp;$D112,'[1]2024'!$B:$B,0),MATCH(H$4,'[1]2024'!$2:$2,0)),0)++IFERROR(INDEX('[1]2024'!$A:$Q,MATCH($D$3&amp;$D112,'[1]2024'!$B:$B,0),MATCH(H$4,'[1]2024'!$2:$2,0)),0)</f>
        <v>0</v>
      </c>
      <c r="I112" s="74">
        <f>IFERROR(INDEX('[1]2024'!$A:$Q,MATCH($A$3&amp;$D112,'[1]2024'!$B:$B,0),MATCH(I$4,'[1]2024'!$2:$2,0)),0)+IFERROR(INDEX('[1]2024'!$A:$Q,MATCH($B$3&amp;$D112,'[1]2024'!$B:$B,0),MATCH(I$4,'[1]2024'!$2:$2,0)),0)++IFERROR(INDEX('[1]2024'!$A:$Q,MATCH($C$3&amp;$D112,'[1]2024'!$B:$B,0),MATCH(I$4,'[1]2024'!$2:$2,0)),0)++IFERROR(INDEX('[1]2024'!$A:$Q,MATCH($D$3&amp;$D112,'[1]2024'!$B:$B,0),MATCH(I$4,'[1]2024'!$2:$2,0)),0)</f>
        <v>0</v>
      </c>
      <c r="J112" s="74">
        <f>IFERROR(INDEX('[1]2024'!$A:$Q,MATCH($A$3&amp;$D112,'[1]2024'!$B:$B,0),MATCH(J$4,'[1]2024'!$2:$2,0)),0)+IFERROR(INDEX('[1]2024'!$A:$Q,MATCH($B$3&amp;$D112,'[1]2024'!$B:$B,0),MATCH(J$4,'[1]2024'!$2:$2,0)),0)++IFERROR(INDEX('[1]2024'!$A:$Q,MATCH($C$3&amp;$D112,'[1]2024'!$B:$B,0),MATCH(J$4,'[1]2024'!$2:$2,0)),0)++IFERROR(INDEX('[1]2024'!$A:$Q,MATCH($D$3&amp;$D112,'[1]2024'!$B:$B,0),MATCH(J$4,'[1]2024'!$2:$2,0)),0)</f>
        <v>0</v>
      </c>
      <c r="K112" s="74">
        <f>IFERROR(INDEX('[1]2024'!$A:$Q,MATCH($A$3&amp;$D112,'[1]2024'!$B:$B,0),MATCH(K$4,'[1]2024'!$2:$2,0)),0)+IFERROR(INDEX('[1]2024'!$A:$Q,MATCH($B$3&amp;$D112,'[1]2024'!$B:$B,0),MATCH(K$4,'[1]2024'!$2:$2,0)),0)++IFERROR(INDEX('[1]2024'!$A:$Q,MATCH($C$3&amp;$D112,'[1]2024'!$B:$B,0),MATCH(K$4,'[1]2024'!$2:$2,0)),0)++IFERROR(INDEX('[1]2024'!$A:$Q,MATCH($D$3&amp;$D112,'[1]2024'!$B:$B,0),MATCH(K$4,'[1]2024'!$2:$2,0)),0)</f>
        <v>0</v>
      </c>
      <c r="L112" s="74">
        <f>IFERROR(INDEX('[1]2024'!$A:$Q,MATCH($A$3&amp;$D112,'[1]2024'!$B:$B,0),MATCH(L$4,'[1]2024'!$2:$2,0)),0)+IFERROR(INDEX('[1]2024'!$A:$Q,MATCH($B$3&amp;$D112,'[1]2024'!$B:$B,0),MATCH(L$4,'[1]2024'!$2:$2,0)),0)++IFERROR(INDEX('[1]2024'!$A:$Q,MATCH($C$3&amp;$D112,'[1]2024'!$B:$B,0),MATCH(L$4,'[1]2024'!$2:$2,0)),0)++IFERROR(INDEX('[1]2024'!$A:$Q,MATCH($D$3&amp;$D112,'[1]2024'!$B:$B,0),MATCH(L$4,'[1]2024'!$2:$2,0)),0)</f>
        <v>0</v>
      </c>
      <c r="M112" s="74">
        <f>IFERROR(INDEX('[1]2024'!$A:$Q,MATCH($A$3&amp;$D112,'[1]2024'!$B:$B,0),MATCH(M$4,'[1]2024'!$2:$2,0)),0)+IFERROR(INDEX('[1]2024'!$A:$Q,MATCH($B$3&amp;$D112,'[1]2024'!$B:$B,0),MATCH(M$4,'[1]2024'!$2:$2,0)),0)++IFERROR(INDEX('[1]2024'!$A:$Q,MATCH($C$3&amp;$D112,'[1]2024'!$B:$B,0),MATCH(M$4,'[1]2024'!$2:$2,0)),0)++IFERROR(INDEX('[1]2024'!$A:$Q,MATCH($D$3&amp;$D112,'[1]2024'!$B:$B,0),MATCH(M$4,'[1]2024'!$2:$2,0)),0)</f>
        <v>0</v>
      </c>
      <c r="N112" s="74">
        <f>IFERROR(INDEX('[1]2024'!$A:$Q,MATCH($A$3&amp;$D112,'[1]2024'!$B:$B,0),MATCH(N$4,'[1]2024'!$2:$2,0)),0)+IFERROR(INDEX('[1]2024'!$A:$Q,MATCH($B$3&amp;$D112,'[1]2024'!$B:$B,0),MATCH(N$4,'[1]2024'!$2:$2,0)),0)++IFERROR(INDEX('[1]2024'!$A:$Q,MATCH($C$3&amp;$D112,'[1]2024'!$B:$B,0),MATCH(N$4,'[1]2024'!$2:$2,0)),0)++IFERROR(INDEX('[1]2024'!$A:$Q,MATCH($D$3&amp;$D112,'[1]2024'!$B:$B,0),MATCH(N$4,'[1]2024'!$2:$2,0)),0)</f>
        <v>0</v>
      </c>
      <c r="O112" s="74">
        <f>IFERROR(INDEX('[1]2024'!$A:$Q,MATCH($A$3&amp;$D112,'[1]2024'!$B:$B,0),MATCH(O$4,'[1]2024'!$2:$2,0)),0)+IFERROR(INDEX('[1]2024'!$A:$Q,MATCH($B$3&amp;$D112,'[1]2024'!$B:$B,0),MATCH(O$4,'[1]2024'!$2:$2,0)),0)++IFERROR(INDEX('[1]2024'!$A:$Q,MATCH($C$3&amp;$D112,'[1]2024'!$B:$B,0),MATCH(O$4,'[1]2024'!$2:$2,0)),0)++IFERROR(INDEX('[1]2024'!$A:$Q,MATCH($D$3&amp;$D112,'[1]2024'!$B:$B,0),MATCH(O$4,'[1]2024'!$2:$2,0)),0)</f>
        <v>0</v>
      </c>
      <c r="P112" s="74">
        <f>IFERROR(INDEX('[1]2024'!$A:$Q,MATCH($A$3&amp;$D112,'[1]2024'!$B:$B,0),MATCH(P$4,'[1]2024'!$2:$2,0)),0)+IFERROR(INDEX('[1]2024'!$A:$Q,MATCH($B$3&amp;$D112,'[1]2024'!$B:$B,0),MATCH(P$4,'[1]2024'!$2:$2,0)),0)++IFERROR(INDEX('[1]2024'!$A:$Q,MATCH($C$3&amp;$D112,'[1]2024'!$B:$B,0),MATCH(P$4,'[1]2024'!$2:$2,0)),0)++IFERROR(INDEX('[1]2024'!$A:$Q,MATCH($D$3&amp;$D112,'[1]2024'!$B:$B,0),MATCH(P$4,'[1]2024'!$2:$2,0)),0)</f>
        <v>0</v>
      </c>
      <c r="Q112" s="74">
        <f>IFERROR(INDEX('[1]2024'!$A:$Q,MATCH($A$3&amp;$D112,'[1]2024'!$B:$B,0),MATCH(Q$4,'[1]2024'!$2:$2,0)),0)+IFERROR(INDEX('[1]2024'!$A:$Q,MATCH($B$3&amp;$D112,'[1]2024'!$B:$B,0),MATCH(Q$4,'[1]2024'!$2:$2,0)),0)++IFERROR(INDEX('[1]2024'!$A:$Q,MATCH($C$3&amp;$D112,'[1]2024'!$B:$B,0),MATCH(Q$4,'[1]2024'!$2:$2,0)),0)++IFERROR(INDEX('[1]2024'!$A:$Q,MATCH($D$3&amp;$D112,'[1]2024'!$B:$B,0),MATCH(Q$4,'[1]2024'!$2:$2,0)),0)</f>
        <v>0</v>
      </c>
      <c r="R112" s="74">
        <f>IFERROR(INDEX('[1]2024'!$A:$Q,MATCH($A$3&amp;$D112,'[1]2024'!$B:$B,0),MATCH(R$4,'[1]2024'!$2:$2,0)),0)+IFERROR(INDEX('[1]2024'!$A:$Q,MATCH($B$3&amp;$D112,'[1]2024'!$B:$B,0),MATCH(R$4,'[1]2024'!$2:$2,0)),0)++IFERROR(INDEX('[1]2024'!$A:$Q,MATCH($C$3&amp;$D112,'[1]2024'!$B:$B,0),MATCH(R$4,'[1]2024'!$2:$2,0)),0)++IFERROR(INDEX('[1]2024'!$A:$Q,MATCH($D$3&amp;$D112,'[1]2024'!$B:$B,0),MATCH(R$4,'[1]2024'!$2:$2,0)),0)</f>
        <v>0</v>
      </c>
      <c r="S112" s="74">
        <f>IFERROR(INDEX('[1]2024'!$A:$Q,MATCH($A$3&amp;$D112,'[1]2024'!$B:$B,0),MATCH(S$4,'[1]2024'!$2:$2,0)),0)+IFERROR(INDEX('[1]2024'!$A:$Q,MATCH($B$3&amp;$D112,'[1]2024'!$B:$B,0),MATCH(S$4,'[1]2024'!$2:$2,0)),0)++IFERROR(INDEX('[1]2024'!$A:$Q,MATCH($C$3&amp;$D112,'[1]2024'!$B:$B,0),MATCH(S$4,'[1]2024'!$2:$2,0)),0)++IFERROR(INDEX('[1]2024'!$A:$Q,MATCH($D$3&amp;$D112,'[1]2024'!$B:$B,0),MATCH(S$4,'[1]2024'!$2:$2,0)),0)</f>
        <v>0</v>
      </c>
      <c r="T112" s="75">
        <v>0</v>
      </c>
      <c r="U112" s="73">
        <f t="shared" si="102"/>
        <v>0</v>
      </c>
      <c r="V112" s="174">
        <v>0</v>
      </c>
      <c r="W112" s="105">
        <v>0</v>
      </c>
      <c r="X112" s="105">
        <v>0</v>
      </c>
      <c r="Y112" s="105">
        <v>0</v>
      </c>
      <c r="Z112" s="105">
        <v>0</v>
      </c>
      <c r="AA112" s="105">
        <v>0</v>
      </c>
      <c r="AB112" s="105">
        <v>0</v>
      </c>
      <c r="AC112" s="105">
        <v>0</v>
      </c>
      <c r="AD112" s="105">
        <v>0</v>
      </c>
      <c r="AE112" s="105">
        <v>0</v>
      </c>
      <c r="AF112" s="105">
        <v>0</v>
      </c>
      <c r="AG112" s="175">
        <v>0</v>
      </c>
      <c r="AH112" s="73">
        <f t="shared" si="103"/>
        <v>0</v>
      </c>
      <c r="AI112" s="73"/>
      <c r="AJ112" s="73"/>
      <c r="AK112" s="73"/>
      <c r="AL112" s="73"/>
      <c r="AM112" s="73"/>
      <c r="AN112" s="73"/>
      <c r="AO112" s="73"/>
      <c r="AP112" s="73"/>
      <c r="AQ112" s="73"/>
      <c r="AR112" s="73"/>
      <c r="AS112" s="73"/>
      <c r="AT112" s="73"/>
      <c r="AU112" s="73">
        <f t="shared" si="58"/>
        <v>0</v>
      </c>
      <c r="AV112" s="73">
        <f t="shared" si="59"/>
        <v>0</v>
      </c>
      <c r="AW112" s="73">
        <f t="shared" si="60"/>
        <v>0</v>
      </c>
      <c r="AX112" s="73">
        <f t="shared" si="61"/>
        <v>0</v>
      </c>
      <c r="AY112" s="73">
        <f t="shared" si="104"/>
        <v>0</v>
      </c>
      <c r="AZ112" s="73">
        <f t="shared" si="105"/>
        <v>0</v>
      </c>
      <c r="BA112" s="73">
        <f t="shared" si="106"/>
        <v>0</v>
      </c>
      <c r="BB112" s="91"/>
      <c r="BC112" s="69" t="s">
        <v>24</v>
      </c>
      <c r="BD112" s="160"/>
      <c r="BE112" s="74">
        <v>0</v>
      </c>
      <c r="BF112" s="74">
        <v>0</v>
      </c>
      <c r="BG112" s="74">
        <v>0</v>
      </c>
      <c r="BH112" s="162">
        <f t="shared" si="84"/>
        <v>0</v>
      </c>
    </row>
    <row r="113" spans="1:60" outlineLevel="1" x14ac:dyDescent="0.3">
      <c r="A113" s="71" t="s">
        <v>210</v>
      </c>
      <c r="B113" s="149" t="s">
        <v>204</v>
      </c>
      <c r="C113" s="149" t="s">
        <v>31</v>
      </c>
      <c r="D113" s="150">
        <v>5111160</v>
      </c>
      <c r="E113" s="150" t="s">
        <v>205</v>
      </c>
      <c r="F113" s="173">
        <v>0</v>
      </c>
      <c r="G113" s="73">
        <f t="shared" si="101"/>
        <v>0</v>
      </c>
      <c r="H113" s="74">
        <f>IFERROR(INDEX('[1]2024'!$A:$Q,MATCH($A$3&amp;$D113,'[1]2024'!$B:$B,0),MATCH(H$4,'[1]2024'!$2:$2,0)),0)+IFERROR(INDEX('[1]2024'!$A:$Q,MATCH($B$3&amp;$D113,'[1]2024'!$B:$B,0),MATCH(H$4,'[1]2024'!$2:$2,0)),0)++IFERROR(INDEX('[1]2024'!$A:$Q,MATCH($C$3&amp;$D113,'[1]2024'!$B:$B,0),MATCH(H$4,'[1]2024'!$2:$2,0)),0)++IFERROR(INDEX('[1]2024'!$A:$Q,MATCH($D$3&amp;$D113,'[1]2024'!$B:$B,0),MATCH(H$4,'[1]2024'!$2:$2,0)),0)</f>
        <v>0</v>
      </c>
      <c r="I113" s="74">
        <f>IFERROR(INDEX('[1]2024'!$A:$Q,MATCH($A$3&amp;$D113,'[1]2024'!$B:$B,0),MATCH(I$4,'[1]2024'!$2:$2,0)),0)+IFERROR(INDEX('[1]2024'!$A:$Q,MATCH($B$3&amp;$D113,'[1]2024'!$B:$B,0),MATCH(I$4,'[1]2024'!$2:$2,0)),0)++IFERROR(INDEX('[1]2024'!$A:$Q,MATCH($C$3&amp;$D113,'[1]2024'!$B:$B,0),MATCH(I$4,'[1]2024'!$2:$2,0)),0)++IFERROR(INDEX('[1]2024'!$A:$Q,MATCH($D$3&amp;$D113,'[1]2024'!$B:$B,0),MATCH(I$4,'[1]2024'!$2:$2,0)),0)</f>
        <v>0</v>
      </c>
      <c r="J113" s="74">
        <f>IFERROR(INDEX('[1]2024'!$A:$Q,MATCH($A$3&amp;$D113,'[1]2024'!$B:$B,0),MATCH(J$4,'[1]2024'!$2:$2,0)),0)+IFERROR(INDEX('[1]2024'!$A:$Q,MATCH($B$3&amp;$D113,'[1]2024'!$B:$B,0),MATCH(J$4,'[1]2024'!$2:$2,0)),0)++IFERROR(INDEX('[1]2024'!$A:$Q,MATCH($C$3&amp;$D113,'[1]2024'!$B:$B,0),MATCH(J$4,'[1]2024'!$2:$2,0)),0)++IFERROR(INDEX('[1]2024'!$A:$Q,MATCH($D$3&amp;$D113,'[1]2024'!$B:$B,0),MATCH(J$4,'[1]2024'!$2:$2,0)),0)</f>
        <v>0</v>
      </c>
      <c r="K113" s="74">
        <f>IFERROR(INDEX('[1]2024'!$A:$Q,MATCH($A$3&amp;$D113,'[1]2024'!$B:$B,0),MATCH(K$4,'[1]2024'!$2:$2,0)),0)+IFERROR(INDEX('[1]2024'!$A:$Q,MATCH($B$3&amp;$D113,'[1]2024'!$B:$B,0),MATCH(K$4,'[1]2024'!$2:$2,0)),0)++IFERROR(INDEX('[1]2024'!$A:$Q,MATCH($C$3&amp;$D113,'[1]2024'!$B:$B,0),MATCH(K$4,'[1]2024'!$2:$2,0)),0)++IFERROR(INDEX('[1]2024'!$A:$Q,MATCH($D$3&amp;$D113,'[1]2024'!$B:$B,0),MATCH(K$4,'[1]2024'!$2:$2,0)),0)</f>
        <v>0</v>
      </c>
      <c r="L113" s="74">
        <f>IFERROR(INDEX('[1]2024'!$A:$Q,MATCH($A$3&amp;$D113,'[1]2024'!$B:$B,0),MATCH(L$4,'[1]2024'!$2:$2,0)),0)+IFERROR(INDEX('[1]2024'!$A:$Q,MATCH($B$3&amp;$D113,'[1]2024'!$B:$B,0),MATCH(L$4,'[1]2024'!$2:$2,0)),0)++IFERROR(INDEX('[1]2024'!$A:$Q,MATCH($C$3&amp;$D113,'[1]2024'!$B:$B,0),MATCH(L$4,'[1]2024'!$2:$2,0)),0)++IFERROR(INDEX('[1]2024'!$A:$Q,MATCH($D$3&amp;$D113,'[1]2024'!$B:$B,0),MATCH(L$4,'[1]2024'!$2:$2,0)),0)</f>
        <v>0</v>
      </c>
      <c r="M113" s="74">
        <f>IFERROR(INDEX('[1]2024'!$A:$Q,MATCH($A$3&amp;$D113,'[1]2024'!$B:$B,0),MATCH(M$4,'[1]2024'!$2:$2,0)),0)+IFERROR(INDEX('[1]2024'!$A:$Q,MATCH($B$3&amp;$D113,'[1]2024'!$B:$B,0),MATCH(M$4,'[1]2024'!$2:$2,0)),0)++IFERROR(INDEX('[1]2024'!$A:$Q,MATCH($C$3&amp;$D113,'[1]2024'!$B:$B,0),MATCH(M$4,'[1]2024'!$2:$2,0)),0)++IFERROR(INDEX('[1]2024'!$A:$Q,MATCH($D$3&amp;$D113,'[1]2024'!$B:$B,0),MATCH(M$4,'[1]2024'!$2:$2,0)),0)</f>
        <v>0</v>
      </c>
      <c r="N113" s="74">
        <f>IFERROR(INDEX('[1]2024'!$A:$Q,MATCH($A$3&amp;$D113,'[1]2024'!$B:$B,0),MATCH(N$4,'[1]2024'!$2:$2,0)),0)+IFERROR(INDEX('[1]2024'!$A:$Q,MATCH($B$3&amp;$D113,'[1]2024'!$B:$B,0),MATCH(N$4,'[1]2024'!$2:$2,0)),0)++IFERROR(INDEX('[1]2024'!$A:$Q,MATCH($C$3&amp;$D113,'[1]2024'!$B:$B,0),MATCH(N$4,'[1]2024'!$2:$2,0)),0)++IFERROR(INDEX('[1]2024'!$A:$Q,MATCH($D$3&amp;$D113,'[1]2024'!$B:$B,0),MATCH(N$4,'[1]2024'!$2:$2,0)),0)</f>
        <v>0</v>
      </c>
      <c r="O113" s="74">
        <f>IFERROR(INDEX('[1]2024'!$A:$Q,MATCH($A$3&amp;$D113,'[1]2024'!$B:$B,0),MATCH(O$4,'[1]2024'!$2:$2,0)),0)+IFERROR(INDEX('[1]2024'!$A:$Q,MATCH($B$3&amp;$D113,'[1]2024'!$B:$B,0),MATCH(O$4,'[1]2024'!$2:$2,0)),0)++IFERROR(INDEX('[1]2024'!$A:$Q,MATCH($C$3&amp;$D113,'[1]2024'!$B:$B,0),MATCH(O$4,'[1]2024'!$2:$2,0)),0)++IFERROR(INDEX('[1]2024'!$A:$Q,MATCH($D$3&amp;$D113,'[1]2024'!$B:$B,0),MATCH(O$4,'[1]2024'!$2:$2,0)),0)</f>
        <v>0</v>
      </c>
      <c r="P113" s="74">
        <f>IFERROR(INDEX('[1]2024'!$A:$Q,MATCH($A$3&amp;$D113,'[1]2024'!$B:$B,0),MATCH(P$4,'[1]2024'!$2:$2,0)),0)+IFERROR(INDEX('[1]2024'!$A:$Q,MATCH($B$3&amp;$D113,'[1]2024'!$B:$B,0),MATCH(P$4,'[1]2024'!$2:$2,0)),0)++IFERROR(INDEX('[1]2024'!$A:$Q,MATCH($C$3&amp;$D113,'[1]2024'!$B:$B,0),MATCH(P$4,'[1]2024'!$2:$2,0)),0)++IFERROR(INDEX('[1]2024'!$A:$Q,MATCH($D$3&amp;$D113,'[1]2024'!$B:$B,0),MATCH(P$4,'[1]2024'!$2:$2,0)),0)</f>
        <v>0</v>
      </c>
      <c r="Q113" s="74">
        <f>IFERROR(INDEX('[1]2024'!$A:$Q,MATCH($A$3&amp;$D113,'[1]2024'!$B:$B,0),MATCH(Q$4,'[1]2024'!$2:$2,0)),0)+IFERROR(INDEX('[1]2024'!$A:$Q,MATCH($B$3&amp;$D113,'[1]2024'!$B:$B,0),MATCH(Q$4,'[1]2024'!$2:$2,0)),0)++IFERROR(INDEX('[1]2024'!$A:$Q,MATCH($C$3&amp;$D113,'[1]2024'!$B:$B,0),MATCH(Q$4,'[1]2024'!$2:$2,0)),0)++IFERROR(INDEX('[1]2024'!$A:$Q,MATCH($D$3&amp;$D113,'[1]2024'!$B:$B,0),MATCH(Q$4,'[1]2024'!$2:$2,0)),0)</f>
        <v>0</v>
      </c>
      <c r="R113" s="74">
        <f>IFERROR(INDEX('[1]2024'!$A:$Q,MATCH($A$3&amp;$D113,'[1]2024'!$B:$B,0),MATCH(R$4,'[1]2024'!$2:$2,0)),0)+IFERROR(INDEX('[1]2024'!$A:$Q,MATCH($B$3&amp;$D113,'[1]2024'!$B:$B,0),MATCH(R$4,'[1]2024'!$2:$2,0)),0)++IFERROR(INDEX('[1]2024'!$A:$Q,MATCH($C$3&amp;$D113,'[1]2024'!$B:$B,0),MATCH(R$4,'[1]2024'!$2:$2,0)),0)++IFERROR(INDEX('[1]2024'!$A:$Q,MATCH($D$3&amp;$D113,'[1]2024'!$B:$B,0),MATCH(R$4,'[1]2024'!$2:$2,0)),0)</f>
        <v>0</v>
      </c>
      <c r="S113" s="74">
        <f>IFERROR(INDEX('[1]2024'!$A:$Q,MATCH($A$3&amp;$D113,'[1]2024'!$B:$B,0),MATCH(S$4,'[1]2024'!$2:$2,0)),0)+IFERROR(INDEX('[1]2024'!$A:$Q,MATCH($B$3&amp;$D113,'[1]2024'!$B:$B,0),MATCH(S$4,'[1]2024'!$2:$2,0)),0)++IFERROR(INDEX('[1]2024'!$A:$Q,MATCH($C$3&amp;$D113,'[1]2024'!$B:$B,0),MATCH(S$4,'[1]2024'!$2:$2,0)),0)++IFERROR(INDEX('[1]2024'!$A:$Q,MATCH($D$3&amp;$D113,'[1]2024'!$B:$B,0),MATCH(S$4,'[1]2024'!$2:$2,0)),0)</f>
        <v>0</v>
      </c>
      <c r="T113" s="75">
        <v>0</v>
      </c>
      <c r="U113" s="73">
        <f t="shared" si="102"/>
        <v>0</v>
      </c>
      <c r="V113" s="174">
        <v>0</v>
      </c>
      <c r="W113" s="105">
        <v>0</v>
      </c>
      <c r="X113" s="105">
        <v>0</v>
      </c>
      <c r="Y113" s="105">
        <v>0</v>
      </c>
      <c r="Z113" s="105">
        <v>0</v>
      </c>
      <c r="AA113" s="105">
        <v>0</v>
      </c>
      <c r="AB113" s="105">
        <v>0</v>
      </c>
      <c r="AC113" s="105">
        <v>0</v>
      </c>
      <c r="AD113" s="105">
        <v>0</v>
      </c>
      <c r="AE113" s="105">
        <v>0</v>
      </c>
      <c r="AF113" s="105">
        <v>0</v>
      </c>
      <c r="AG113" s="175">
        <v>0</v>
      </c>
      <c r="AH113" s="73">
        <f t="shared" si="103"/>
        <v>0</v>
      </c>
      <c r="AI113" s="73"/>
      <c r="AJ113" s="73"/>
      <c r="AK113" s="73"/>
      <c r="AL113" s="73"/>
      <c r="AM113" s="73"/>
      <c r="AN113" s="73"/>
      <c r="AO113" s="73"/>
      <c r="AP113" s="73"/>
      <c r="AQ113" s="73"/>
      <c r="AR113" s="73"/>
      <c r="AS113" s="73"/>
      <c r="AT113" s="73"/>
      <c r="AU113" s="73">
        <f t="shared" si="58"/>
        <v>0</v>
      </c>
      <c r="AV113" s="73">
        <f t="shared" si="59"/>
        <v>0</v>
      </c>
      <c r="AW113" s="73">
        <f t="shared" si="60"/>
        <v>0</v>
      </c>
      <c r="AX113" s="73">
        <f t="shared" si="61"/>
        <v>0</v>
      </c>
      <c r="AY113" s="73">
        <f t="shared" si="104"/>
        <v>0</v>
      </c>
      <c r="AZ113" s="73">
        <f t="shared" si="105"/>
        <v>0</v>
      </c>
      <c r="BA113" s="73">
        <f t="shared" si="106"/>
        <v>0</v>
      </c>
      <c r="BB113" s="91"/>
      <c r="BC113" s="69" t="s">
        <v>24</v>
      </c>
      <c r="BD113" s="160"/>
      <c r="BE113" s="74">
        <v>0</v>
      </c>
      <c r="BF113" s="74">
        <v>0</v>
      </c>
      <c r="BG113" s="74">
        <v>0</v>
      </c>
      <c r="BH113" s="162">
        <f t="shared" si="84"/>
        <v>0</v>
      </c>
    </row>
    <row r="114" spans="1:60" outlineLevel="1" x14ac:dyDescent="0.3">
      <c r="A114" s="71" t="s">
        <v>211</v>
      </c>
      <c r="B114" s="149" t="s">
        <v>204</v>
      </c>
      <c r="C114" s="149" t="s">
        <v>31</v>
      </c>
      <c r="D114" s="150">
        <v>5111141</v>
      </c>
      <c r="E114" s="150" t="s">
        <v>205</v>
      </c>
      <c r="F114" s="173">
        <v>0</v>
      </c>
      <c r="G114" s="73">
        <f t="shared" si="101"/>
        <v>0</v>
      </c>
      <c r="H114" s="74">
        <f>IFERROR(INDEX('[1]2024'!$A:$Q,MATCH($A$3&amp;$D114,'[1]2024'!$B:$B,0),MATCH(H$4,'[1]2024'!$2:$2,0)),0)+IFERROR(INDEX('[1]2024'!$A:$Q,MATCH($B$3&amp;$D114,'[1]2024'!$B:$B,0),MATCH(H$4,'[1]2024'!$2:$2,0)),0)++IFERROR(INDEX('[1]2024'!$A:$Q,MATCH($C$3&amp;$D114,'[1]2024'!$B:$B,0),MATCH(H$4,'[1]2024'!$2:$2,0)),0)++IFERROR(INDEX('[1]2024'!$A:$Q,MATCH($D$3&amp;$D114,'[1]2024'!$B:$B,0),MATCH(H$4,'[1]2024'!$2:$2,0)),0)</f>
        <v>0</v>
      </c>
      <c r="I114" s="74">
        <f>IFERROR(INDEX('[1]2024'!$A:$Q,MATCH($A$3&amp;$D114,'[1]2024'!$B:$B,0),MATCH(I$4,'[1]2024'!$2:$2,0)),0)+IFERROR(INDEX('[1]2024'!$A:$Q,MATCH($B$3&amp;$D114,'[1]2024'!$B:$B,0),MATCH(I$4,'[1]2024'!$2:$2,0)),0)++IFERROR(INDEX('[1]2024'!$A:$Q,MATCH($C$3&amp;$D114,'[1]2024'!$B:$B,0),MATCH(I$4,'[1]2024'!$2:$2,0)),0)++IFERROR(INDEX('[1]2024'!$A:$Q,MATCH($D$3&amp;$D114,'[1]2024'!$B:$B,0),MATCH(I$4,'[1]2024'!$2:$2,0)),0)</f>
        <v>0</v>
      </c>
      <c r="J114" s="74">
        <f>IFERROR(INDEX('[1]2024'!$A:$Q,MATCH($A$3&amp;$D114,'[1]2024'!$B:$B,0),MATCH(J$4,'[1]2024'!$2:$2,0)),0)+IFERROR(INDEX('[1]2024'!$A:$Q,MATCH($B$3&amp;$D114,'[1]2024'!$B:$B,0),MATCH(J$4,'[1]2024'!$2:$2,0)),0)++IFERROR(INDEX('[1]2024'!$A:$Q,MATCH($C$3&amp;$D114,'[1]2024'!$B:$B,0),MATCH(J$4,'[1]2024'!$2:$2,0)),0)++IFERROR(INDEX('[1]2024'!$A:$Q,MATCH($D$3&amp;$D114,'[1]2024'!$B:$B,0),MATCH(J$4,'[1]2024'!$2:$2,0)),0)</f>
        <v>0</v>
      </c>
      <c r="K114" s="74">
        <f>IFERROR(INDEX('[1]2024'!$A:$Q,MATCH($A$3&amp;$D114,'[1]2024'!$B:$B,0),MATCH(K$4,'[1]2024'!$2:$2,0)),0)+IFERROR(INDEX('[1]2024'!$A:$Q,MATCH($B$3&amp;$D114,'[1]2024'!$B:$B,0),MATCH(K$4,'[1]2024'!$2:$2,0)),0)++IFERROR(INDEX('[1]2024'!$A:$Q,MATCH($C$3&amp;$D114,'[1]2024'!$B:$B,0),MATCH(K$4,'[1]2024'!$2:$2,0)),0)++IFERROR(INDEX('[1]2024'!$A:$Q,MATCH($D$3&amp;$D114,'[1]2024'!$B:$B,0),MATCH(K$4,'[1]2024'!$2:$2,0)),0)</f>
        <v>0</v>
      </c>
      <c r="L114" s="74">
        <f>IFERROR(INDEX('[1]2024'!$A:$Q,MATCH($A$3&amp;$D114,'[1]2024'!$B:$B,0),MATCH(L$4,'[1]2024'!$2:$2,0)),0)+IFERROR(INDEX('[1]2024'!$A:$Q,MATCH($B$3&amp;$D114,'[1]2024'!$B:$B,0),MATCH(L$4,'[1]2024'!$2:$2,0)),0)++IFERROR(INDEX('[1]2024'!$A:$Q,MATCH($C$3&amp;$D114,'[1]2024'!$B:$B,0),MATCH(L$4,'[1]2024'!$2:$2,0)),0)++IFERROR(INDEX('[1]2024'!$A:$Q,MATCH($D$3&amp;$D114,'[1]2024'!$B:$B,0),MATCH(L$4,'[1]2024'!$2:$2,0)),0)</f>
        <v>0</v>
      </c>
      <c r="M114" s="74">
        <f>IFERROR(INDEX('[1]2024'!$A:$Q,MATCH($A$3&amp;$D114,'[1]2024'!$B:$B,0),MATCH(M$4,'[1]2024'!$2:$2,0)),0)+IFERROR(INDEX('[1]2024'!$A:$Q,MATCH($B$3&amp;$D114,'[1]2024'!$B:$B,0),MATCH(M$4,'[1]2024'!$2:$2,0)),0)++IFERROR(INDEX('[1]2024'!$A:$Q,MATCH($C$3&amp;$D114,'[1]2024'!$B:$B,0),MATCH(M$4,'[1]2024'!$2:$2,0)),0)++IFERROR(INDEX('[1]2024'!$A:$Q,MATCH($D$3&amp;$D114,'[1]2024'!$B:$B,0),MATCH(M$4,'[1]2024'!$2:$2,0)),0)</f>
        <v>0</v>
      </c>
      <c r="N114" s="74">
        <f>IFERROR(INDEX('[1]2024'!$A:$Q,MATCH($A$3&amp;$D114,'[1]2024'!$B:$B,0),MATCH(N$4,'[1]2024'!$2:$2,0)),0)+IFERROR(INDEX('[1]2024'!$A:$Q,MATCH($B$3&amp;$D114,'[1]2024'!$B:$B,0),MATCH(N$4,'[1]2024'!$2:$2,0)),0)++IFERROR(INDEX('[1]2024'!$A:$Q,MATCH($C$3&amp;$D114,'[1]2024'!$B:$B,0),MATCH(N$4,'[1]2024'!$2:$2,0)),0)++IFERROR(INDEX('[1]2024'!$A:$Q,MATCH($D$3&amp;$D114,'[1]2024'!$B:$B,0),MATCH(N$4,'[1]2024'!$2:$2,0)),0)</f>
        <v>0</v>
      </c>
      <c r="O114" s="74">
        <f>IFERROR(INDEX('[1]2024'!$A:$Q,MATCH($A$3&amp;$D114,'[1]2024'!$B:$B,0),MATCH(O$4,'[1]2024'!$2:$2,0)),0)+IFERROR(INDEX('[1]2024'!$A:$Q,MATCH($B$3&amp;$D114,'[1]2024'!$B:$B,0),MATCH(O$4,'[1]2024'!$2:$2,0)),0)++IFERROR(INDEX('[1]2024'!$A:$Q,MATCH($C$3&amp;$D114,'[1]2024'!$B:$B,0),MATCH(O$4,'[1]2024'!$2:$2,0)),0)++IFERROR(INDEX('[1]2024'!$A:$Q,MATCH($D$3&amp;$D114,'[1]2024'!$B:$B,0),MATCH(O$4,'[1]2024'!$2:$2,0)),0)</f>
        <v>0</v>
      </c>
      <c r="P114" s="74">
        <f>IFERROR(INDEX('[1]2024'!$A:$Q,MATCH($A$3&amp;$D114,'[1]2024'!$B:$B,0),MATCH(P$4,'[1]2024'!$2:$2,0)),0)+IFERROR(INDEX('[1]2024'!$A:$Q,MATCH($B$3&amp;$D114,'[1]2024'!$B:$B,0),MATCH(P$4,'[1]2024'!$2:$2,0)),0)++IFERROR(INDEX('[1]2024'!$A:$Q,MATCH($C$3&amp;$D114,'[1]2024'!$B:$B,0),MATCH(P$4,'[1]2024'!$2:$2,0)),0)++IFERROR(INDEX('[1]2024'!$A:$Q,MATCH($D$3&amp;$D114,'[1]2024'!$B:$B,0),MATCH(P$4,'[1]2024'!$2:$2,0)),0)</f>
        <v>0</v>
      </c>
      <c r="Q114" s="74">
        <f>IFERROR(INDEX('[1]2024'!$A:$Q,MATCH($A$3&amp;$D114,'[1]2024'!$B:$B,0),MATCH(Q$4,'[1]2024'!$2:$2,0)),0)+IFERROR(INDEX('[1]2024'!$A:$Q,MATCH($B$3&amp;$D114,'[1]2024'!$B:$B,0),MATCH(Q$4,'[1]2024'!$2:$2,0)),0)++IFERROR(INDEX('[1]2024'!$A:$Q,MATCH($C$3&amp;$D114,'[1]2024'!$B:$B,0),MATCH(Q$4,'[1]2024'!$2:$2,0)),0)++IFERROR(INDEX('[1]2024'!$A:$Q,MATCH($D$3&amp;$D114,'[1]2024'!$B:$B,0),MATCH(Q$4,'[1]2024'!$2:$2,0)),0)</f>
        <v>0</v>
      </c>
      <c r="R114" s="74">
        <f>IFERROR(INDEX('[1]2024'!$A:$Q,MATCH($A$3&amp;$D114,'[1]2024'!$B:$B,0),MATCH(R$4,'[1]2024'!$2:$2,0)),0)+IFERROR(INDEX('[1]2024'!$A:$Q,MATCH($B$3&amp;$D114,'[1]2024'!$B:$B,0),MATCH(R$4,'[1]2024'!$2:$2,0)),0)++IFERROR(INDEX('[1]2024'!$A:$Q,MATCH($C$3&amp;$D114,'[1]2024'!$B:$B,0),MATCH(R$4,'[1]2024'!$2:$2,0)),0)++IFERROR(INDEX('[1]2024'!$A:$Q,MATCH($D$3&amp;$D114,'[1]2024'!$B:$B,0),MATCH(R$4,'[1]2024'!$2:$2,0)),0)</f>
        <v>0</v>
      </c>
      <c r="S114" s="74">
        <f>IFERROR(INDEX('[1]2024'!$A:$Q,MATCH($A$3&amp;$D114,'[1]2024'!$B:$B,0),MATCH(S$4,'[1]2024'!$2:$2,0)),0)+IFERROR(INDEX('[1]2024'!$A:$Q,MATCH($B$3&amp;$D114,'[1]2024'!$B:$B,0),MATCH(S$4,'[1]2024'!$2:$2,0)),0)++IFERROR(INDEX('[1]2024'!$A:$Q,MATCH($C$3&amp;$D114,'[1]2024'!$B:$B,0),MATCH(S$4,'[1]2024'!$2:$2,0)),0)++IFERROR(INDEX('[1]2024'!$A:$Q,MATCH($D$3&amp;$D114,'[1]2024'!$B:$B,0),MATCH(S$4,'[1]2024'!$2:$2,0)),0)</f>
        <v>0</v>
      </c>
      <c r="T114" s="75">
        <v>0</v>
      </c>
      <c r="U114" s="73">
        <f t="shared" si="102"/>
        <v>0</v>
      </c>
      <c r="V114" s="174">
        <v>0</v>
      </c>
      <c r="W114" s="105">
        <v>0</v>
      </c>
      <c r="X114" s="105">
        <v>0</v>
      </c>
      <c r="Y114" s="105">
        <v>0</v>
      </c>
      <c r="Z114" s="105">
        <v>0</v>
      </c>
      <c r="AA114" s="105">
        <v>0</v>
      </c>
      <c r="AB114" s="105">
        <v>0</v>
      </c>
      <c r="AC114" s="105">
        <v>0</v>
      </c>
      <c r="AD114" s="105">
        <v>0</v>
      </c>
      <c r="AE114" s="105">
        <v>0</v>
      </c>
      <c r="AF114" s="105">
        <v>0</v>
      </c>
      <c r="AG114" s="175">
        <v>0</v>
      </c>
      <c r="AH114" s="73">
        <f t="shared" si="103"/>
        <v>0</v>
      </c>
      <c r="AI114" s="73"/>
      <c r="AJ114" s="73"/>
      <c r="AK114" s="73"/>
      <c r="AL114" s="73"/>
      <c r="AM114" s="73"/>
      <c r="AN114" s="73"/>
      <c r="AO114" s="73"/>
      <c r="AP114" s="73"/>
      <c r="AQ114" s="73"/>
      <c r="AR114" s="73"/>
      <c r="AS114" s="73"/>
      <c r="AT114" s="73"/>
      <c r="AU114" s="73">
        <f t="shared" si="58"/>
        <v>0</v>
      </c>
      <c r="AV114" s="73">
        <f t="shared" si="59"/>
        <v>0</v>
      </c>
      <c r="AW114" s="73">
        <f t="shared" si="60"/>
        <v>0</v>
      </c>
      <c r="AX114" s="73">
        <f t="shared" si="61"/>
        <v>0</v>
      </c>
      <c r="AY114" s="73">
        <f t="shared" si="104"/>
        <v>0</v>
      </c>
      <c r="AZ114" s="73">
        <f t="shared" si="105"/>
        <v>0</v>
      </c>
      <c r="BA114" s="73">
        <f t="shared" si="106"/>
        <v>0</v>
      </c>
      <c r="BB114" s="91"/>
      <c r="BC114" s="69" t="s">
        <v>24</v>
      </c>
      <c r="BD114" s="160"/>
      <c r="BE114" s="74">
        <v>0</v>
      </c>
      <c r="BF114" s="74">
        <v>0</v>
      </c>
      <c r="BG114" s="74">
        <v>0</v>
      </c>
      <c r="BH114" s="162">
        <f t="shared" si="84"/>
        <v>0</v>
      </c>
    </row>
    <row r="115" spans="1:60" x14ac:dyDescent="0.3">
      <c r="A115" s="57" t="s">
        <v>212</v>
      </c>
      <c r="B115" s="158" t="s">
        <v>21</v>
      </c>
      <c r="C115" s="158"/>
      <c r="D115" s="159"/>
      <c r="E115" s="159"/>
      <c r="F115" s="169">
        <v>2160000</v>
      </c>
      <c r="G115" s="61">
        <f t="shared" ref="G115" si="107">SUM(G116:G117)</f>
        <v>250000</v>
      </c>
      <c r="H115" s="62">
        <f t="shared" ref="H115:S115" si="108">SUM(H116:H117)</f>
        <v>0</v>
      </c>
      <c r="I115" s="63">
        <f t="shared" si="108"/>
        <v>0</v>
      </c>
      <c r="J115" s="63">
        <f t="shared" si="108"/>
        <v>0</v>
      </c>
      <c r="K115" s="63">
        <f t="shared" si="108"/>
        <v>0</v>
      </c>
      <c r="L115" s="63">
        <f t="shared" si="108"/>
        <v>0</v>
      </c>
      <c r="M115" s="63">
        <f t="shared" si="108"/>
        <v>100000</v>
      </c>
      <c r="N115" s="63">
        <f t="shared" si="108"/>
        <v>0</v>
      </c>
      <c r="O115" s="63">
        <f t="shared" si="108"/>
        <v>0</v>
      </c>
      <c r="P115" s="63">
        <f t="shared" si="108"/>
        <v>0</v>
      </c>
      <c r="Q115" s="63">
        <f t="shared" si="108"/>
        <v>150000</v>
      </c>
      <c r="R115" s="63">
        <f t="shared" si="108"/>
        <v>0</v>
      </c>
      <c r="S115" s="63">
        <f t="shared" si="108"/>
        <v>0</v>
      </c>
      <c r="T115" s="64">
        <v>0</v>
      </c>
      <c r="U115" s="61">
        <f t="shared" ref="U115:Z115" si="109">SUM(U116:U117)</f>
        <v>100000</v>
      </c>
      <c r="V115" s="85">
        <f t="shared" si="109"/>
        <v>0</v>
      </c>
      <c r="W115" s="99">
        <f t="shared" si="109"/>
        <v>0</v>
      </c>
      <c r="X115" s="99">
        <f t="shared" si="109"/>
        <v>100000</v>
      </c>
      <c r="Y115" s="99">
        <f t="shared" si="109"/>
        <v>0</v>
      </c>
      <c r="Z115" s="99">
        <f t="shared" si="109"/>
        <v>0</v>
      </c>
      <c r="AA115" s="99">
        <v>0</v>
      </c>
      <c r="AB115" s="99">
        <v>0</v>
      </c>
      <c r="AC115" s="99">
        <v>0</v>
      </c>
      <c r="AD115" s="99">
        <v>0</v>
      </c>
      <c r="AE115" s="99">
        <v>0</v>
      </c>
      <c r="AF115" s="99">
        <v>0</v>
      </c>
      <c r="AG115" s="170">
        <v>0</v>
      </c>
      <c r="AH115" s="61">
        <f t="shared" ref="AH115:AT115" si="110">SUM(AH116:AH117)</f>
        <v>0</v>
      </c>
      <c r="AI115" s="61">
        <f t="shared" si="110"/>
        <v>0</v>
      </c>
      <c r="AJ115" s="61">
        <f t="shared" si="110"/>
        <v>0</v>
      </c>
      <c r="AK115" s="61">
        <f t="shared" si="110"/>
        <v>0</v>
      </c>
      <c r="AL115" s="61">
        <f t="shared" si="110"/>
        <v>0</v>
      </c>
      <c r="AM115" s="61">
        <f t="shared" si="110"/>
        <v>0</v>
      </c>
      <c r="AN115" s="61">
        <f t="shared" si="110"/>
        <v>0</v>
      </c>
      <c r="AO115" s="61">
        <f t="shared" si="110"/>
        <v>0</v>
      </c>
      <c r="AP115" s="61">
        <f t="shared" si="110"/>
        <v>0</v>
      </c>
      <c r="AQ115" s="61">
        <f t="shared" si="110"/>
        <v>0</v>
      </c>
      <c r="AR115" s="61">
        <f t="shared" si="110"/>
        <v>0</v>
      </c>
      <c r="AS115" s="61">
        <f t="shared" si="110"/>
        <v>0</v>
      </c>
      <c r="AT115" s="61">
        <f t="shared" si="110"/>
        <v>0</v>
      </c>
      <c r="AU115" s="61">
        <f t="shared" si="58"/>
        <v>0</v>
      </c>
      <c r="AV115" s="61">
        <f t="shared" si="59"/>
        <v>0</v>
      </c>
      <c r="AW115" s="61">
        <f t="shared" si="60"/>
        <v>0</v>
      </c>
      <c r="AX115" s="61">
        <f t="shared" si="61"/>
        <v>0</v>
      </c>
      <c r="AY115" s="61">
        <f>SUM(AY116:AY117)</f>
        <v>0</v>
      </c>
      <c r="AZ115" s="61">
        <f t="shared" ref="AZ115:BA115" si="111">SUM(AZ116:AZ117)</f>
        <v>0</v>
      </c>
      <c r="BA115" s="61">
        <f t="shared" si="111"/>
        <v>0</v>
      </c>
      <c r="BB115" s="91"/>
      <c r="BC115" s="171"/>
      <c r="BD115" s="172"/>
      <c r="BE115" s="85">
        <f>SUM(BE116:BE117)</f>
        <v>0</v>
      </c>
      <c r="BF115" s="85">
        <v>0</v>
      </c>
      <c r="BG115" s="85">
        <v>0</v>
      </c>
      <c r="BH115" s="161">
        <f t="shared" si="84"/>
        <v>250000</v>
      </c>
    </row>
    <row r="116" spans="1:60" outlineLevel="1" x14ac:dyDescent="0.3">
      <c r="A116" s="71" t="s">
        <v>213</v>
      </c>
      <c r="B116" s="149" t="s">
        <v>214</v>
      </c>
      <c r="C116" s="149" t="s">
        <v>31</v>
      </c>
      <c r="D116" s="150">
        <v>5112110</v>
      </c>
      <c r="E116" s="150" t="s">
        <v>215</v>
      </c>
      <c r="F116" s="173">
        <v>2160000</v>
      </c>
      <c r="G116" s="73">
        <f>SUM(H116:S116)</f>
        <v>0</v>
      </c>
      <c r="H116" s="74">
        <f>IFERROR(INDEX('[1]2024'!$A:$Q,MATCH($A$3&amp;$D116,'[1]2024'!$B:$B,0),MATCH(H$4,'[1]2024'!$2:$2,0)),0)+IFERROR(INDEX('[1]2024'!$A:$Q,MATCH($B$3&amp;$D116,'[1]2024'!$B:$B,0),MATCH(H$4,'[1]2024'!$2:$2,0)),0)++IFERROR(INDEX('[1]2024'!$A:$Q,MATCH($C$3&amp;$D116,'[1]2024'!$B:$B,0),MATCH(H$4,'[1]2024'!$2:$2,0)),0)++IFERROR(INDEX('[1]2024'!$A:$Q,MATCH($D$3&amp;$D116,'[1]2024'!$B:$B,0),MATCH(H$4,'[1]2024'!$2:$2,0)),0)</f>
        <v>0</v>
      </c>
      <c r="I116" s="74">
        <f>IFERROR(INDEX('[1]2024'!$A:$Q,MATCH($A$3&amp;$D116,'[1]2024'!$B:$B,0),MATCH(I$4,'[1]2024'!$2:$2,0)),0)+IFERROR(INDEX('[1]2024'!$A:$Q,MATCH($B$3&amp;$D116,'[1]2024'!$B:$B,0),MATCH(I$4,'[1]2024'!$2:$2,0)),0)++IFERROR(INDEX('[1]2024'!$A:$Q,MATCH($C$3&amp;$D116,'[1]2024'!$B:$B,0),MATCH(I$4,'[1]2024'!$2:$2,0)),0)++IFERROR(INDEX('[1]2024'!$A:$Q,MATCH($D$3&amp;$D116,'[1]2024'!$B:$B,0),MATCH(I$4,'[1]2024'!$2:$2,0)),0)</f>
        <v>0</v>
      </c>
      <c r="J116" s="74">
        <f>IFERROR(INDEX('[1]2024'!$A:$Q,MATCH($A$3&amp;$D116,'[1]2024'!$B:$B,0),MATCH(J$4,'[1]2024'!$2:$2,0)),0)+IFERROR(INDEX('[1]2024'!$A:$Q,MATCH($B$3&amp;$D116,'[1]2024'!$B:$B,0),MATCH(J$4,'[1]2024'!$2:$2,0)),0)++IFERROR(INDEX('[1]2024'!$A:$Q,MATCH($C$3&amp;$D116,'[1]2024'!$B:$B,0),MATCH(J$4,'[1]2024'!$2:$2,0)),0)++IFERROR(INDEX('[1]2024'!$A:$Q,MATCH($D$3&amp;$D116,'[1]2024'!$B:$B,0),MATCH(J$4,'[1]2024'!$2:$2,0)),0)</f>
        <v>0</v>
      </c>
      <c r="K116" s="74">
        <f>IFERROR(INDEX('[1]2024'!$A:$Q,MATCH($A$3&amp;$D116,'[1]2024'!$B:$B,0),MATCH(K$4,'[1]2024'!$2:$2,0)),0)+IFERROR(INDEX('[1]2024'!$A:$Q,MATCH($B$3&amp;$D116,'[1]2024'!$B:$B,0),MATCH(K$4,'[1]2024'!$2:$2,0)),0)++IFERROR(INDEX('[1]2024'!$A:$Q,MATCH($C$3&amp;$D116,'[1]2024'!$B:$B,0),MATCH(K$4,'[1]2024'!$2:$2,0)),0)++IFERROR(INDEX('[1]2024'!$A:$Q,MATCH($D$3&amp;$D116,'[1]2024'!$B:$B,0),MATCH(K$4,'[1]2024'!$2:$2,0)),0)</f>
        <v>0</v>
      </c>
      <c r="L116" s="74">
        <f>IFERROR(INDEX('[1]2024'!$A:$Q,MATCH($A$3&amp;$D116,'[1]2024'!$B:$B,0),MATCH(L$4,'[1]2024'!$2:$2,0)),0)+IFERROR(INDEX('[1]2024'!$A:$Q,MATCH($B$3&amp;$D116,'[1]2024'!$B:$B,0),MATCH(L$4,'[1]2024'!$2:$2,0)),0)++IFERROR(INDEX('[1]2024'!$A:$Q,MATCH($C$3&amp;$D116,'[1]2024'!$B:$B,0),MATCH(L$4,'[1]2024'!$2:$2,0)),0)++IFERROR(INDEX('[1]2024'!$A:$Q,MATCH($D$3&amp;$D116,'[1]2024'!$B:$B,0),MATCH(L$4,'[1]2024'!$2:$2,0)),0)</f>
        <v>0</v>
      </c>
      <c r="M116" s="74">
        <f>IFERROR(INDEX('[1]2024'!$A:$Q,MATCH($A$3&amp;$D116,'[1]2024'!$B:$B,0),MATCH(M$4,'[1]2024'!$2:$2,0)),0)+IFERROR(INDEX('[1]2024'!$A:$Q,MATCH($B$3&amp;$D116,'[1]2024'!$B:$B,0),MATCH(M$4,'[1]2024'!$2:$2,0)),0)++IFERROR(INDEX('[1]2024'!$A:$Q,MATCH($C$3&amp;$D116,'[1]2024'!$B:$B,0),MATCH(M$4,'[1]2024'!$2:$2,0)),0)++IFERROR(INDEX('[1]2024'!$A:$Q,MATCH($D$3&amp;$D116,'[1]2024'!$B:$B,0),MATCH(M$4,'[1]2024'!$2:$2,0)),0)</f>
        <v>0</v>
      </c>
      <c r="N116" s="74">
        <f>IFERROR(INDEX('[1]2024'!$A:$Q,MATCH($A$3&amp;$D116,'[1]2024'!$B:$B,0),MATCH(N$4,'[1]2024'!$2:$2,0)),0)+IFERROR(INDEX('[1]2024'!$A:$Q,MATCH($B$3&amp;$D116,'[1]2024'!$B:$B,0),MATCH(N$4,'[1]2024'!$2:$2,0)),0)++IFERROR(INDEX('[1]2024'!$A:$Q,MATCH($C$3&amp;$D116,'[1]2024'!$B:$B,0),MATCH(N$4,'[1]2024'!$2:$2,0)),0)++IFERROR(INDEX('[1]2024'!$A:$Q,MATCH($D$3&amp;$D116,'[1]2024'!$B:$B,0),MATCH(N$4,'[1]2024'!$2:$2,0)),0)</f>
        <v>0</v>
      </c>
      <c r="O116" s="74">
        <f>IFERROR(INDEX('[1]2024'!$A:$Q,MATCH($A$3&amp;$D116,'[1]2024'!$B:$B,0),MATCH(O$4,'[1]2024'!$2:$2,0)),0)+IFERROR(INDEX('[1]2024'!$A:$Q,MATCH($B$3&amp;$D116,'[1]2024'!$B:$B,0),MATCH(O$4,'[1]2024'!$2:$2,0)),0)++IFERROR(INDEX('[1]2024'!$A:$Q,MATCH($C$3&amp;$D116,'[1]2024'!$B:$B,0),MATCH(O$4,'[1]2024'!$2:$2,0)),0)++IFERROR(INDEX('[1]2024'!$A:$Q,MATCH($D$3&amp;$D116,'[1]2024'!$B:$B,0),MATCH(O$4,'[1]2024'!$2:$2,0)),0)</f>
        <v>0</v>
      </c>
      <c r="P116" s="74">
        <f>IFERROR(INDEX('[1]2024'!$A:$Q,MATCH($A$3&amp;$D116,'[1]2024'!$B:$B,0),MATCH(P$4,'[1]2024'!$2:$2,0)),0)+IFERROR(INDEX('[1]2024'!$A:$Q,MATCH($B$3&amp;$D116,'[1]2024'!$B:$B,0),MATCH(P$4,'[1]2024'!$2:$2,0)),0)++IFERROR(INDEX('[1]2024'!$A:$Q,MATCH($C$3&amp;$D116,'[1]2024'!$B:$B,0),MATCH(P$4,'[1]2024'!$2:$2,0)),0)++IFERROR(INDEX('[1]2024'!$A:$Q,MATCH($D$3&amp;$D116,'[1]2024'!$B:$B,0),MATCH(P$4,'[1]2024'!$2:$2,0)),0)</f>
        <v>0</v>
      </c>
      <c r="Q116" s="74">
        <f>IFERROR(INDEX('[1]2024'!$A:$Q,MATCH($A$3&amp;$D116,'[1]2024'!$B:$B,0),MATCH(Q$4,'[1]2024'!$2:$2,0)),0)+IFERROR(INDEX('[1]2024'!$A:$Q,MATCH($B$3&amp;$D116,'[1]2024'!$B:$B,0),MATCH(Q$4,'[1]2024'!$2:$2,0)),0)++IFERROR(INDEX('[1]2024'!$A:$Q,MATCH($C$3&amp;$D116,'[1]2024'!$B:$B,0),MATCH(Q$4,'[1]2024'!$2:$2,0)),0)++IFERROR(INDEX('[1]2024'!$A:$Q,MATCH($D$3&amp;$D116,'[1]2024'!$B:$B,0),MATCH(Q$4,'[1]2024'!$2:$2,0)),0)</f>
        <v>0</v>
      </c>
      <c r="R116" s="74">
        <f>IFERROR(INDEX('[1]2024'!$A:$Q,MATCH($A$3&amp;$D116,'[1]2024'!$B:$B,0),MATCH(R$4,'[1]2024'!$2:$2,0)),0)+IFERROR(INDEX('[1]2024'!$A:$Q,MATCH($B$3&amp;$D116,'[1]2024'!$B:$B,0),MATCH(R$4,'[1]2024'!$2:$2,0)),0)++IFERROR(INDEX('[1]2024'!$A:$Q,MATCH($C$3&amp;$D116,'[1]2024'!$B:$B,0),MATCH(R$4,'[1]2024'!$2:$2,0)),0)++IFERROR(INDEX('[1]2024'!$A:$Q,MATCH($D$3&amp;$D116,'[1]2024'!$B:$B,0),MATCH(R$4,'[1]2024'!$2:$2,0)),0)</f>
        <v>0</v>
      </c>
      <c r="S116" s="74">
        <f>IFERROR(INDEX('[1]2024'!$A:$Q,MATCH($A$3&amp;$D116,'[1]2024'!$B:$B,0),MATCH(S$4,'[1]2024'!$2:$2,0)),0)+IFERROR(INDEX('[1]2024'!$A:$Q,MATCH($B$3&amp;$D116,'[1]2024'!$B:$B,0),MATCH(S$4,'[1]2024'!$2:$2,0)),0)++IFERROR(INDEX('[1]2024'!$A:$Q,MATCH($C$3&amp;$D116,'[1]2024'!$B:$B,0),MATCH(S$4,'[1]2024'!$2:$2,0)),0)++IFERROR(INDEX('[1]2024'!$A:$Q,MATCH($D$3&amp;$D116,'[1]2024'!$B:$B,0),MATCH(S$4,'[1]2024'!$2:$2,0)),0)</f>
        <v>0</v>
      </c>
      <c r="T116" s="75">
        <v>0</v>
      </c>
      <c r="U116" s="73">
        <f>SUM(V116:AG116)</f>
        <v>0</v>
      </c>
      <c r="V116" s="174">
        <v>0</v>
      </c>
      <c r="W116" s="105">
        <v>0</v>
      </c>
      <c r="X116" s="105">
        <v>0</v>
      </c>
      <c r="Y116" s="105">
        <v>0</v>
      </c>
      <c r="Z116" s="105">
        <v>0</v>
      </c>
      <c r="AA116" s="105">
        <v>0</v>
      </c>
      <c r="AB116" s="105">
        <v>0</v>
      </c>
      <c r="AC116" s="105">
        <v>0</v>
      </c>
      <c r="AD116" s="105">
        <v>0</v>
      </c>
      <c r="AE116" s="105">
        <v>0</v>
      </c>
      <c r="AF116" s="105">
        <v>0</v>
      </c>
      <c r="AG116" s="105">
        <v>0</v>
      </c>
      <c r="AH116" s="73">
        <f>SUM(AI116:AT116)</f>
        <v>0</v>
      </c>
      <c r="AI116" s="73"/>
      <c r="AJ116" s="73"/>
      <c r="AK116" s="73"/>
      <c r="AL116" s="73"/>
      <c r="AM116" s="73"/>
      <c r="AN116" s="73"/>
      <c r="AO116" s="73"/>
      <c r="AP116" s="73"/>
      <c r="AQ116" s="73"/>
      <c r="AR116" s="73"/>
      <c r="AS116" s="73"/>
      <c r="AT116" s="73"/>
      <c r="AU116" s="73">
        <f t="shared" si="58"/>
        <v>0</v>
      </c>
      <c r="AV116" s="73">
        <f t="shared" si="59"/>
        <v>0</v>
      </c>
      <c r="AW116" s="73">
        <f t="shared" si="60"/>
        <v>0</v>
      </c>
      <c r="AX116" s="73">
        <f t="shared" si="61"/>
        <v>0</v>
      </c>
      <c r="AY116" s="73">
        <f>IF($BC116="O",1.05*$AH116,$AH116)</f>
        <v>0</v>
      </c>
      <c r="AZ116" s="73">
        <f>IF($BC116="O",1.05*$AY116,$AY116)</f>
        <v>0</v>
      </c>
      <c r="BA116" s="73">
        <f>IF($BC116="O",1.05*$AZ116,$AZ116)</f>
        <v>0</v>
      </c>
      <c r="BB116" s="111"/>
      <c r="BC116" s="69" t="s">
        <v>24</v>
      </c>
      <c r="BD116" s="160"/>
      <c r="BE116" s="74">
        <v>0</v>
      </c>
      <c r="BF116" s="74">
        <v>0</v>
      </c>
      <c r="BG116" s="74">
        <v>0</v>
      </c>
      <c r="BH116" s="162">
        <f t="shared" si="84"/>
        <v>0</v>
      </c>
    </row>
    <row r="117" spans="1:60" outlineLevel="1" x14ac:dyDescent="0.3">
      <c r="A117" s="71" t="s">
        <v>216</v>
      </c>
      <c r="B117" s="149" t="s">
        <v>216</v>
      </c>
      <c r="C117" s="149" t="s">
        <v>31</v>
      </c>
      <c r="D117" s="150">
        <v>5112120</v>
      </c>
      <c r="E117" s="150" t="s">
        <v>217</v>
      </c>
      <c r="F117" s="173">
        <v>0</v>
      </c>
      <c r="G117" s="73">
        <f>SUM(H117:S117)</f>
        <v>250000</v>
      </c>
      <c r="H117" s="74">
        <f>IFERROR(INDEX('[1]2024'!$A:$Q,MATCH($A$3&amp;$D117,'[1]2024'!$B:$B,0),MATCH(H$4,'[1]2024'!$2:$2,0)),0)+IFERROR(INDEX('[1]2024'!$A:$Q,MATCH($B$3&amp;$D117,'[1]2024'!$B:$B,0),MATCH(H$4,'[1]2024'!$2:$2,0)),0)++IFERROR(INDEX('[1]2024'!$A:$Q,MATCH($C$3&amp;$D117,'[1]2024'!$B:$B,0),MATCH(H$4,'[1]2024'!$2:$2,0)),0)++IFERROR(INDEX('[1]2024'!$A:$Q,MATCH($D$3&amp;$D117,'[1]2024'!$B:$B,0),MATCH(H$4,'[1]2024'!$2:$2,0)),0)</f>
        <v>0</v>
      </c>
      <c r="I117" s="74">
        <f>IFERROR(INDEX('[1]2024'!$A:$Q,MATCH($A$3&amp;$D117,'[1]2024'!$B:$B,0),MATCH(I$4,'[1]2024'!$2:$2,0)),0)+IFERROR(INDEX('[1]2024'!$A:$Q,MATCH($B$3&amp;$D117,'[1]2024'!$B:$B,0),MATCH(I$4,'[1]2024'!$2:$2,0)),0)++IFERROR(INDEX('[1]2024'!$A:$Q,MATCH($C$3&amp;$D117,'[1]2024'!$B:$B,0),MATCH(I$4,'[1]2024'!$2:$2,0)),0)++IFERROR(INDEX('[1]2024'!$A:$Q,MATCH($D$3&amp;$D117,'[1]2024'!$B:$B,0),MATCH(I$4,'[1]2024'!$2:$2,0)),0)</f>
        <v>0</v>
      </c>
      <c r="J117" s="74">
        <f>IFERROR(INDEX('[1]2024'!$A:$Q,MATCH($A$3&amp;$D117,'[1]2024'!$B:$B,0),MATCH(J$4,'[1]2024'!$2:$2,0)),0)+IFERROR(INDEX('[1]2024'!$A:$Q,MATCH($B$3&amp;$D117,'[1]2024'!$B:$B,0),MATCH(J$4,'[1]2024'!$2:$2,0)),0)++IFERROR(INDEX('[1]2024'!$A:$Q,MATCH($C$3&amp;$D117,'[1]2024'!$B:$B,0),MATCH(J$4,'[1]2024'!$2:$2,0)),0)++IFERROR(INDEX('[1]2024'!$A:$Q,MATCH($D$3&amp;$D117,'[1]2024'!$B:$B,0),MATCH(J$4,'[1]2024'!$2:$2,0)),0)</f>
        <v>0</v>
      </c>
      <c r="K117" s="74">
        <f>IFERROR(INDEX('[1]2024'!$A:$Q,MATCH($A$3&amp;$D117,'[1]2024'!$B:$B,0),MATCH(K$4,'[1]2024'!$2:$2,0)),0)+IFERROR(INDEX('[1]2024'!$A:$Q,MATCH($B$3&amp;$D117,'[1]2024'!$B:$B,0),MATCH(K$4,'[1]2024'!$2:$2,0)),0)++IFERROR(INDEX('[1]2024'!$A:$Q,MATCH($C$3&amp;$D117,'[1]2024'!$B:$B,0),MATCH(K$4,'[1]2024'!$2:$2,0)),0)++IFERROR(INDEX('[1]2024'!$A:$Q,MATCH($D$3&amp;$D117,'[1]2024'!$B:$B,0),MATCH(K$4,'[1]2024'!$2:$2,0)),0)</f>
        <v>0</v>
      </c>
      <c r="L117" s="74">
        <f>IFERROR(INDEX('[1]2024'!$A:$Q,MATCH($A$3&amp;$D117,'[1]2024'!$B:$B,0),MATCH(L$4,'[1]2024'!$2:$2,0)),0)+IFERROR(INDEX('[1]2024'!$A:$Q,MATCH($B$3&amp;$D117,'[1]2024'!$B:$B,0),MATCH(L$4,'[1]2024'!$2:$2,0)),0)++IFERROR(INDEX('[1]2024'!$A:$Q,MATCH($C$3&amp;$D117,'[1]2024'!$B:$B,0),MATCH(L$4,'[1]2024'!$2:$2,0)),0)++IFERROR(INDEX('[1]2024'!$A:$Q,MATCH($D$3&amp;$D117,'[1]2024'!$B:$B,0),MATCH(L$4,'[1]2024'!$2:$2,0)),0)</f>
        <v>0</v>
      </c>
      <c r="M117" s="74">
        <f>IFERROR(INDEX('[1]2024'!$A:$Q,MATCH($A$3&amp;$D117,'[1]2024'!$B:$B,0),MATCH(M$4,'[1]2024'!$2:$2,0)),0)+IFERROR(INDEX('[1]2024'!$A:$Q,MATCH($B$3&amp;$D117,'[1]2024'!$B:$B,0),MATCH(M$4,'[1]2024'!$2:$2,0)),0)++IFERROR(INDEX('[1]2024'!$A:$Q,MATCH($C$3&amp;$D117,'[1]2024'!$B:$B,0),MATCH(M$4,'[1]2024'!$2:$2,0)),0)++IFERROR(INDEX('[1]2024'!$A:$Q,MATCH($D$3&amp;$D117,'[1]2024'!$B:$B,0),MATCH(M$4,'[1]2024'!$2:$2,0)),0)</f>
        <v>100000</v>
      </c>
      <c r="N117" s="74">
        <f>IFERROR(INDEX('[1]2024'!$A:$Q,MATCH($A$3&amp;$D117,'[1]2024'!$B:$B,0),MATCH(N$4,'[1]2024'!$2:$2,0)),0)+IFERROR(INDEX('[1]2024'!$A:$Q,MATCH($B$3&amp;$D117,'[1]2024'!$B:$B,0),MATCH(N$4,'[1]2024'!$2:$2,0)),0)++IFERROR(INDEX('[1]2024'!$A:$Q,MATCH($C$3&amp;$D117,'[1]2024'!$B:$B,0),MATCH(N$4,'[1]2024'!$2:$2,0)),0)++IFERROR(INDEX('[1]2024'!$A:$Q,MATCH($D$3&amp;$D117,'[1]2024'!$B:$B,0),MATCH(N$4,'[1]2024'!$2:$2,0)),0)</f>
        <v>0</v>
      </c>
      <c r="O117" s="74">
        <f>IFERROR(INDEX('[1]2024'!$A:$Q,MATCH($A$3&amp;$D117,'[1]2024'!$B:$B,0),MATCH(O$4,'[1]2024'!$2:$2,0)),0)+IFERROR(INDEX('[1]2024'!$A:$Q,MATCH($B$3&amp;$D117,'[1]2024'!$B:$B,0),MATCH(O$4,'[1]2024'!$2:$2,0)),0)++IFERROR(INDEX('[1]2024'!$A:$Q,MATCH($C$3&amp;$D117,'[1]2024'!$B:$B,0),MATCH(O$4,'[1]2024'!$2:$2,0)),0)++IFERROR(INDEX('[1]2024'!$A:$Q,MATCH($D$3&amp;$D117,'[1]2024'!$B:$B,0),MATCH(O$4,'[1]2024'!$2:$2,0)),0)</f>
        <v>0</v>
      </c>
      <c r="P117" s="74">
        <f>IFERROR(INDEX('[1]2024'!$A:$Q,MATCH($A$3&amp;$D117,'[1]2024'!$B:$B,0),MATCH(P$4,'[1]2024'!$2:$2,0)),0)+IFERROR(INDEX('[1]2024'!$A:$Q,MATCH($B$3&amp;$D117,'[1]2024'!$B:$B,0),MATCH(P$4,'[1]2024'!$2:$2,0)),0)++IFERROR(INDEX('[1]2024'!$A:$Q,MATCH($C$3&amp;$D117,'[1]2024'!$B:$B,0),MATCH(P$4,'[1]2024'!$2:$2,0)),0)++IFERROR(INDEX('[1]2024'!$A:$Q,MATCH($D$3&amp;$D117,'[1]2024'!$B:$B,0),MATCH(P$4,'[1]2024'!$2:$2,0)),0)</f>
        <v>0</v>
      </c>
      <c r="Q117" s="74">
        <f>IFERROR(INDEX('[1]2024'!$A:$Q,MATCH($A$3&amp;$D117,'[1]2024'!$B:$B,0),MATCH(Q$4,'[1]2024'!$2:$2,0)),0)+IFERROR(INDEX('[1]2024'!$A:$Q,MATCH($B$3&amp;$D117,'[1]2024'!$B:$B,0),MATCH(Q$4,'[1]2024'!$2:$2,0)),0)++IFERROR(INDEX('[1]2024'!$A:$Q,MATCH($C$3&amp;$D117,'[1]2024'!$B:$B,0),MATCH(Q$4,'[1]2024'!$2:$2,0)),0)++IFERROR(INDEX('[1]2024'!$A:$Q,MATCH($D$3&amp;$D117,'[1]2024'!$B:$B,0),MATCH(Q$4,'[1]2024'!$2:$2,0)),0)</f>
        <v>150000</v>
      </c>
      <c r="R117" s="74">
        <f>IFERROR(INDEX('[1]2024'!$A:$Q,MATCH($A$3&amp;$D117,'[1]2024'!$B:$B,0),MATCH(R$4,'[1]2024'!$2:$2,0)),0)+IFERROR(INDEX('[1]2024'!$A:$Q,MATCH($B$3&amp;$D117,'[1]2024'!$B:$B,0),MATCH(R$4,'[1]2024'!$2:$2,0)),0)++IFERROR(INDEX('[1]2024'!$A:$Q,MATCH($C$3&amp;$D117,'[1]2024'!$B:$B,0),MATCH(R$4,'[1]2024'!$2:$2,0)),0)++IFERROR(INDEX('[1]2024'!$A:$Q,MATCH($D$3&amp;$D117,'[1]2024'!$B:$B,0),MATCH(R$4,'[1]2024'!$2:$2,0)),0)</f>
        <v>0</v>
      </c>
      <c r="S117" s="74">
        <f>IFERROR(INDEX('[1]2024'!$A:$Q,MATCH($A$3&amp;$D117,'[1]2024'!$B:$B,0),MATCH(S$4,'[1]2024'!$2:$2,0)),0)+IFERROR(INDEX('[1]2024'!$A:$Q,MATCH($B$3&amp;$D117,'[1]2024'!$B:$B,0),MATCH(S$4,'[1]2024'!$2:$2,0)),0)++IFERROR(INDEX('[1]2024'!$A:$Q,MATCH($C$3&amp;$D117,'[1]2024'!$B:$B,0),MATCH(S$4,'[1]2024'!$2:$2,0)),0)++IFERROR(INDEX('[1]2024'!$A:$Q,MATCH($D$3&amp;$D117,'[1]2024'!$B:$B,0),MATCH(S$4,'[1]2024'!$2:$2,0)),0)</f>
        <v>0</v>
      </c>
      <c r="T117" s="75">
        <v>0</v>
      </c>
      <c r="U117" s="73">
        <f>SUM(V117:AG117)</f>
        <v>100000</v>
      </c>
      <c r="V117" s="174">
        <v>0</v>
      </c>
      <c r="W117" s="105">
        <v>0</v>
      </c>
      <c r="X117" s="105">
        <v>100000</v>
      </c>
      <c r="Y117" s="105">
        <v>0</v>
      </c>
      <c r="Z117" s="105">
        <v>0</v>
      </c>
      <c r="AA117" s="105">
        <v>0</v>
      </c>
      <c r="AB117" s="105">
        <v>0</v>
      </c>
      <c r="AC117" s="105">
        <v>0</v>
      </c>
      <c r="AD117" s="105">
        <v>0</v>
      </c>
      <c r="AE117" s="105">
        <v>0</v>
      </c>
      <c r="AF117" s="105">
        <v>0</v>
      </c>
      <c r="AG117" s="175">
        <v>0</v>
      </c>
      <c r="AH117" s="73">
        <f>SUM(AI117:AT117)</f>
        <v>0</v>
      </c>
      <c r="AI117" s="73"/>
      <c r="AJ117" s="73"/>
      <c r="AK117" s="73"/>
      <c r="AL117" s="73"/>
      <c r="AM117" s="73"/>
      <c r="AN117" s="73"/>
      <c r="AO117" s="73"/>
      <c r="AP117" s="73"/>
      <c r="AQ117" s="73"/>
      <c r="AR117" s="73"/>
      <c r="AS117" s="73"/>
      <c r="AT117" s="73"/>
      <c r="AU117" s="73">
        <f t="shared" si="58"/>
        <v>0</v>
      </c>
      <c r="AV117" s="73">
        <f t="shared" si="59"/>
        <v>0</v>
      </c>
      <c r="AW117" s="73">
        <f t="shared" si="60"/>
        <v>0</v>
      </c>
      <c r="AX117" s="73">
        <f t="shared" si="61"/>
        <v>0</v>
      </c>
      <c r="AY117" s="73">
        <f>IF($BC117="O",1.05*$AH117,$AH117)</f>
        <v>0</v>
      </c>
      <c r="AZ117" s="73">
        <f>IF($BC117="O",1.05*$AY117,$AY117)</f>
        <v>0</v>
      </c>
      <c r="BA117" s="73">
        <f>IF($BC117="O",1.05*$AZ117,$AZ117)</f>
        <v>0</v>
      </c>
      <c r="BB117" s="91"/>
      <c r="BC117" s="69" t="s">
        <v>24</v>
      </c>
      <c r="BD117" s="160"/>
      <c r="BE117" s="74">
        <v>0</v>
      </c>
      <c r="BF117" s="74">
        <v>0</v>
      </c>
      <c r="BG117" s="74">
        <v>0</v>
      </c>
      <c r="BH117" s="162">
        <f t="shared" si="84"/>
        <v>250000</v>
      </c>
    </row>
    <row r="118" spans="1:60" x14ac:dyDescent="0.3">
      <c r="A118" s="57" t="s">
        <v>218</v>
      </c>
      <c r="B118" s="158" t="s">
        <v>21</v>
      </c>
      <c r="C118" s="158"/>
      <c r="D118" s="159"/>
      <c r="E118" s="159"/>
      <c r="F118" s="169">
        <v>0</v>
      </c>
      <c r="G118" s="61">
        <f t="shared" ref="G118" si="112">SUM(G119:G127)</f>
        <v>0</v>
      </c>
      <c r="H118" s="62">
        <f t="shared" ref="H118:S118" si="113">SUM(H119:H127)</f>
        <v>0</v>
      </c>
      <c r="I118" s="63">
        <f t="shared" si="113"/>
        <v>0</v>
      </c>
      <c r="J118" s="63">
        <f t="shared" si="113"/>
        <v>0</v>
      </c>
      <c r="K118" s="63">
        <f t="shared" si="113"/>
        <v>0</v>
      </c>
      <c r="L118" s="63">
        <f t="shared" si="113"/>
        <v>0</v>
      </c>
      <c r="M118" s="63">
        <f t="shared" si="113"/>
        <v>0</v>
      </c>
      <c r="N118" s="63">
        <f t="shared" si="113"/>
        <v>0</v>
      </c>
      <c r="O118" s="63">
        <f t="shared" si="113"/>
        <v>0</v>
      </c>
      <c r="P118" s="63">
        <f t="shared" si="113"/>
        <v>0</v>
      </c>
      <c r="Q118" s="63">
        <f t="shared" si="113"/>
        <v>0</v>
      </c>
      <c r="R118" s="63">
        <f t="shared" si="113"/>
        <v>0</v>
      </c>
      <c r="S118" s="63">
        <f t="shared" si="113"/>
        <v>0</v>
      </c>
      <c r="T118" s="64">
        <v>0</v>
      </c>
      <c r="U118" s="61">
        <f t="shared" ref="U118:Z118" si="114">SUM(U119:U127)</f>
        <v>0</v>
      </c>
      <c r="V118" s="85">
        <f t="shared" si="114"/>
        <v>0</v>
      </c>
      <c r="W118" s="99">
        <f t="shared" si="114"/>
        <v>0</v>
      </c>
      <c r="X118" s="99">
        <f t="shared" si="114"/>
        <v>0</v>
      </c>
      <c r="Y118" s="99">
        <f t="shared" si="114"/>
        <v>0</v>
      </c>
      <c r="Z118" s="99">
        <f t="shared" si="114"/>
        <v>0</v>
      </c>
      <c r="AA118" s="99">
        <v>0</v>
      </c>
      <c r="AB118" s="99">
        <v>0</v>
      </c>
      <c r="AC118" s="99">
        <v>0</v>
      </c>
      <c r="AD118" s="99">
        <v>0</v>
      </c>
      <c r="AE118" s="99">
        <v>0</v>
      </c>
      <c r="AF118" s="99">
        <v>0</v>
      </c>
      <c r="AG118" s="170">
        <v>0</v>
      </c>
      <c r="AH118" s="61">
        <f t="shared" ref="AH118:AT118" si="115">SUM(AH119:AH127)</f>
        <v>0</v>
      </c>
      <c r="AI118" s="61">
        <f t="shared" si="115"/>
        <v>0</v>
      </c>
      <c r="AJ118" s="61">
        <f t="shared" si="115"/>
        <v>0</v>
      </c>
      <c r="AK118" s="61">
        <f t="shared" si="115"/>
        <v>0</v>
      </c>
      <c r="AL118" s="61">
        <f t="shared" si="115"/>
        <v>0</v>
      </c>
      <c r="AM118" s="61">
        <f t="shared" si="115"/>
        <v>0</v>
      </c>
      <c r="AN118" s="61">
        <f t="shared" si="115"/>
        <v>0</v>
      </c>
      <c r="AO118" s="61">
        <f t="shared" si="115"/>
        <v>0</v>
      </c>
      <c r="AP118" s="61">
        <f t="shared" si="115"/>
        <v>0</v>
      </c>
      <c r="AQ118" s="61">
        <f t="shared" si="115"/>
        <v>0</v>
      </c>
      <c r="AR118" s="61">
        <f t="shared" si="115"/>
        <v>0</v>
      </c>
      <c r="AS118" s="61">
        <f t="shared" si="115"/>
        <v>0</v>
      </c>
      <c r="AT118" s="61">
        <f t="shared" si="115"/>
        <v>0</v>
      </c>
      <c r="AU118" s="61">
        <f t="shared" si="58"/>
        <v>0</v>
      </c>
      <c r="AV118" s="61">
        <f t="shared" si="59"/>
        <v>0</v>
      </c>
      <c r="AW118" s="61">
        <f t="shared" si="60"/>
        <v>0</v>
      </c>
      <c r="AX118" s="61">
        <f t="shared" si="61"/>
        <v>0</v>
      </c>
      <c r="AY118" s="61">
        <f>SUM(AY119:AY127)</f>
        <v>0</v>
      </c>
      <c r="AZ118" s="61">
        <f t="shared" ref="AZ118:BA118" si="116">SUM(AZ119:AZ127)</f>
        <v>0</v>
      </c>
      <c r="BA118" s="61">
        <f t="shared" si="116"/>
        <v>0</v>
      </c>
      <c r="BB118" s="91"/>
      <c r="BC118" s="171"/>
      <c r="BD118" s="172"/>
      <c r="BE118" s="85">
        <f>SUM(BE119:BE127)</f>
        <v>0</v>
      </c>
      <c r="BF118" s="85">
        <v>0</v>
      </c>
      <c r="BG118" s="85">
        <v>0</v>
      </c>
      <c r="BH118" s="161">
        <f t="shared" si="84"/>
        <v>0</v>
      </c>
    </row>
    <row r="119" spans="1:60" outlineLevel="1" x14ac:dyDescent="0.3">
      <c r="A119" s="71" t="s">
        <v>219</v>
      </c>
      <c r="B119" s="149" t="s">
        <v>220</v>
      </c>
      <c r="C119" s="149" t="s">
        <v>44</v>
      </c>
      <c r="D119" s="150">
        <v>5113110</v>
      </c>
      <c r="E119" s="150" t="s">
        <v>221</v>
      </c>
      <c r="F119" s="173">
        <v>0</v>
      </c>
      <c r="G119" s="73">
        <f t="shared" ref="G119:G127" si="117">SUM(H119:S119)</f>
        <v>0</v>
      </c>
      <c r="H119" s="74">
        <f>IFERROR(INDEX('[1]2024'!$A:$Q,MATCH($A$3&amp;$D119,'[1]2024'!$B:$B,0),MATCH(H$4,'[1]2024'!$2:$2,0)),0)+IFERROR(INDEX('[1]2024'!$A:$Q,MATCH($B$3&amp;$D119,'[1]2024'!$B:$B,0),MATCH(H$4,'[1]2024'!$2:$2,0)),0)++IFERROR(INDEX('[1]2024'!$A:$Q,MATCH($C$3&amp;$D119,'[1]2024'!$B:$B,0),MATCH(H$4,'[1]2024'!$2:$2,0)),0)++IFERROR(INDEX('[1]2024'!$A:$Q,MATCH($D$3&amp;$D119,'[1]2024'!$B:$B,0),MATCH(H$4,'[1]2024'!$2:$2,0)),0)</f>
        <v>0</v>
      </c>
      <c r="I119" s="74">
        <f>IFERROR(INDEX('[1]2024'!$A:$Q,MATCH($A$3&amp;$D119,'[1]2024'!$B:$B,0),MATCH(I$4,'[1]2024'!$2:$2,0)),0)+IFERROR(INDEX('[1]2024'!$A:$Q,MATCH($B$3&amp;$D119,'[1]2024'!$B:$B,0),MATCH(I$4,'[1]2024'!$2:$2,0)),0)++IFERROR(INDEX('[1]2024'!$A:$Q,MATCH($C$3&amp;$D119,'[1]2024'!$B:$B,0),MATCH(I$4,'[1]2024'!$2:$2,0)),0)++IFERROR(INDEX('[1]2024'!$A:$Q,MATCH($D$3&amp;$D119,'[1]2024'!$B:$B,0),MATCH(I$4,'[1]2024'!$2:$2,0)),0)</f>
        <v>0</v>
      </c>
      <c r="J119" s="74">
        <f>IFERROR(INDEX('[1]2024'!$A:$Q,MATCH($A$3&amp;$D119,'[1]2024'!$B:$B,0),MATCH(J$4,'[1]2024'!$2:$2,0)),0)+IFERROR(INDEX('[1]2024'!$A:$Q,MATCH($B$3&amp;$D119,'[1]2024'!$B:$B,0),MATCH(J$4,'[1]2024'!$2:$2,0)),0)++IFERROR(INDEX('[1]2024'!$A:$Q,MATCH($C$3&amp;$D119,'[1]2024'!$B:$B,0),MATCH(J$4,'[1]2024'!$2:$2,0)),0)++IFERROR(INDEX('[1]2024'!$A:$Q,MATCH($D$3&amp;$D119,'[1]2024'!$B:$B,0),MATCH(J$4,'[1]2024'!$2:$2,0)),0)</f>
        <v>0</v>
      </c>
      <c r="K119" s="74">
        <f>IFERROR(INDEX('[1]2024'!$A:$Q,MATCH($A$3&amp;$D119,'[1]2024'!$B:$B,0),MATCH(K$4,'[1]2024'!$2:$2,0)),0)+IFERROR(INDEX('[1]2024'!$A:$Q,MATCH($B$3&amp;$D119,'[1]2024'!$B:$B,0),MATCH(K$4,'[1]2024'!$2:$2,0)),0)++IFERROR(INDEX('[1]2024'!$A:$Q,MATCH($C$3&amp;$D119,'[1]2024'!$B:$B,0),MATCH(K$4,'[1]2024'!$2:$2,0)),0)++IFERROR(INDEX('[1]2024'!$A:$Q,MATCH($D$3&amp;$D119,'[1]2024'!$B:$B,0),MATCH(K$4,'[1]2024'!$2:$2,0)),0)</f>
        <v>0</v>
      </c>
      <c r="L119" s="74">
        <f>IFERROR(INDEX('[1]2024'!$A:$Q,MATCH($A$3&amp;$D119,'[1]2024'!$B:$B,0),MATCH(L$4,'[1]2024'!$2:$2,0)),0)+IFERROR(INDEX('[1]2024'!$A:$Q,MATCH($B$3&amp;$D119,'[1]2024'!$B:$B,0),MATCH(L$4,'[1]2024'!$2:$2,0)),0)++IFERROR(INDEX('[1]2024'!$A:$Q,MATCH($C$3&amp;$D119,'[1]2024'!$B:$B,0),MATCH(L$4,'[1]2024'!$2:$2,0)),0)++IFERROR(INDEX('[1]2024'!$A:$Q,MATCH($D$3&amp;$D119,'[1]2024'!$B:$B,0),MATCH(L$4,'[1]2024'!$2:$2,0)),0)</f>
        <v>0</v>
      </c>
      <c r="M119" s="74">
        <f>IFERROR(INDEX('[1]2024'!$A:$Q,MATCH($A$3&amp;$D119,'[1]2024'!$B:$B,0),MATCH(M$4,'[1]2024'!$2:$2,0)),0)+IFERROR(INDEX('[1]2024'!$A:$Q,MATCH($B$3&amp;$D119,'[1]2024'!$B:$B,0),MATCH(M$4,'[1]2024'!$2:$2,0)),0)++IFERROR(INDEX('[1]2024'!$A:$Q,MATCH($C$3&amp;$D119,'[1]2024'!$B:$B,0),MATCH(M$4,'[1]2024'!$2:$2,0)),0)++IFERROR(INDEX('[1]2024'!$A:$Q,MATCH($D$3&amp;$D119,'[1]2024'!$B:$B,0),MATCH(M$4,'[1]2024'!$2:$2,0)),0)</f>
        <v>0</v>
      </c>
      <c r="N119" s="74">
        <f>IFERROR(INDEX('[1]2024'!$A:$Q,MATCH($A$3&amp;$D119,'[1]2024'!$B:$B,0),MATCH(N$4,'[1]2024'!$2:$2,0)),0)+IFERROR(INDEX('[1]2024'!$A:$Q,MATCH($B$3&amp;$D119,'[1]2024'!$B:$B,0),MATCH(N$4,'[1]2024'!$2:$2,0)),0)++IFERROR(INDEX('[1]2024'!$A:$Q,MATCH($C$3&amp;$D119,'[1]2024'!$B:$B,0),MATCH(N$4,'[1]2024'!$2:$2,0)),0)++IFERROR(INDEX('[1]2024'!$A:$Q,MATCH($D$3&amp;$D119,'[1]2024'!$B:$B,0),MATCH(N$4,'[1]2024'!$2:$2,0)),0)</f>
        <v>0</v>
      </c>
      <c r="O119" s="74">
        <f>IFERROR(INDEX('[1]2024'!$A:$Q,MATCH($A$3&amp;$D119,'[1]2024'!$B:$B,0),MATCH(O$4,'[1]2024'!$2:$2,0)),0)+IFERROR(INDEX('[1]2024'!$A:$Q,MATCH($B$3&amp;$D119,'[1]2024'!$B:$B,0),MATCH(O$4,'[1]2024'!$2:$2,0)),0)++IFERROR(INDEX('[1]2024'!$A:$Q,MATCH($C$3&amp;$D119,'[1]2024'!$B:$B,0),MATCH(O$4,'[1]2024'!$2:$2,0)),0)++IFERROR(INDEX('[1]2024'!$A:$Q,MATCH($D$3&amp;$D119,'[1]2024'!$B:$B,0),MATCH(O$4,'[1]2024'!$2:$2,0)),0)</f>
        <v>0</v>
      </c>
      <c r="P119" s="74">
        <f>IFERROR(INDEX('[1]2024'!$A:$Q,MATCH($A$3&amp;$D119,'[1]2024'!$B:$B,0),MATCH(P$4,'[1]2024'!$2:$2,0)),0)+IFERROR(INDEX('[1]2024'!$A:$Q,MATCH($B$3&amp;$D119,'[1]2024'!$B:$B,0),MATCH(P$4,'[1]2024'!$2:$2,0)),0)++IFERROR(INDEX('[1]2024'!$A:$Q,MATCH($C$3&amp;$D119,'[1]2024'!$B:$B,0),MATCH(P$4,'[1]2024'!$2:$2,0)),0)++IFERROR(INDEX('[1]2024'!$A:$Q,MATCH($D$3&amp;$D119,'[1]2024'!$B:$B,0),MATCH(P$4,'[1]2024'!$2:$2,0)),0)</f>
        <v>0</v>
      </c>
      <c r="Q119" s="74">
        <f>IFERROR(INDEX('[1]2024'!$A:$Q,MATCH($A$3&amp;$D119,'[1]2024'!$B:$B,0),MATCH(Q$4,'[1]2024'!$2:$2,0)),0)+IFERROR(INDEX('[1]2024'!$A:$Q,MATCH($B$3&amp;$D119,'[1]2024'!$B:$B,0),MATCH(Q$4,'[1]2024'!$2:$2,0)),0)++IFERROR(INDEX('[1]2024'!$A:$Q,MATCH($C$3&amp;$D119,'[1]2024'!$B:$B,0),MATCH(Q$4,'[1]2024'!$2:$2,0)),0)++IFERROR(INDEX('[1]2024'!$A:$Q,MATCH($D$3&amp;$D119,'[1]2024'!$B:$B,0),MATCH(Q$4,'[1]2024'!$2:$2,0)),0)</f>
        <v>0</v>
      </c>
      <c r="R119" s="74">
        <f>IFERROR(INDEX('[1]2024'!$A:$Q,MATCH($A$3&amp;$D119,'[1]2024'!$B:$B,0),MATCH(R$4,'[1]2024'!$2:$2,0)),0)+IFERROR(INDEX('[1]2024'!$A:$Q,MATCH($B$3&amp;$D119,'[1]2024'!$B:$B,0),MATCH(R$4,'[1]2024'!$2:$2,0)),0)++IFERROR(INDEX('[1]2024'!$A:$Q,MATCH($C$3&amp;$D119,'[1]2024'!$B:$B,0),MATCH(R$4,'[1]2024'!$2:$2,0)),0)++IFERROR(INDEX('[1]2024'!$A:$Q,MATCH($D$3&amp;$D119,'[1]2024'!$B:$B,0),MATCH(R$4,'[1]2024'!$2:$2,0)),0)</f>
        <v>0</v>
      </c>
      <c r="S119" s="74">
        <f>IFERROR(INDEX('[1]2024'!$A:$Q,MATCH($A$3&amp;$D119,'[1]2024'!$B:$B,0),MATCH(S$4,'[1]2024'!$2:$2,0)),0)+IFERROR(INDEX('[1]2024'!$A:$Q,MATCH($B$3&amp;$D119,'[1]2024'!$B:$B,0),MATCH(S$4,'[1]2024'!$2:$2,0)),0)++IFERROR(INDEX('[1]2024'!$A:$Q,MATCH($C$3&amp;$D119,'[1]2024'!$B:$B,0),MATCH(S$4,'[1]2024'!$2:$2,0)),0)++IFERROR(INDEX('[1]2024'!$A:$Q,MATCH($D$3&amp;$D119,'[1]2024'!$B:$B,0),MATCH(S$4,'[1]2024'!$2:$2,0)),0)</f>
        <v>0</v>
      </c>
      <c r="T119" s="75">
        <v>0</v>
      </c>
      <c r="U119" s="73">
        <f t="shared" ref="U119:U127" si="118">SUM(V119:AG119)</f>
        <v>0</v>
      </c>
      <c r="V119" s="174">
        <v>0</v>
      </c>
      <c r="W119" s="105">
        <v>0</v>
      </c>
      <c r="X119" s="105">
        <v>0</v>
      </c>
      <c r="Y119" s="105">
        <v>0</v>
      </c>
      <c r="Z119" s="105">
        <v>0</v>
      </c>
      <c r="AA119" s="105">
        <v>0</v>
      </c>
      <c r="AB119" s="105">
        <v>0</v>
      </c>
      <c r="AC119" s="105">
        <v>0</v>
      </c>
      <c r="AD119" s="105">
        <v>0</v>
      </c>
      <c r="AE119" s="105">
        <v>0</v>
      </c>
      <c r="AF119" s="105">
        <v>0</v>
      </c>
      <c r="AG119" s="175">
        <v>0</v>
      </c>
      <c r="AH119" s="73">
        <f t="shared" ref="AH119:AH127" si="119">SUM(AI119:AT119)</f>
        <v>0</v>
      </c>
      <c r="AI119" s="73"/>
      <c r="AJ119" s="73"/>
      <c r="AK119" s="73"/>
      <c r="AL119" s="73"/>
      <c r="AM119" s="73"/>
      <c r="AN119" s="73"/>
      <c r="AO119" s="73"/>
      <c r="AP119" s="73"/>
      <c r="AQ119" s="73"/>
      <c r="AR119" s="73"/>
      <c r="AS119" s="73"/>
      <c r="AT119" s="73"/>
      <c r="AU119" s="73">
        <f t="shared" si="58"/>
        <v>0</v>
      </c>
      <c r="AV119" s="73">
        <f t="shared" si="59"/>
        <v>0</v>
      </c>
      <c r="AW119" s="73">
        <f t="shared" si="60"/>
        <v>0</v>
      </c>
      <c r="AX119" s="73">
        <f t="shared" si="61"/>
        <v>0</v>
      </c>
      <c r="AY119" s="73">
        <f t="shared" ref="AY119:AY127" si="120">IF($BC119="O",1.05*$AH119,$AH119)</f>
        <v>0</v>
      </c>
      <c r="AZ119" s="73">
        <f t="shared" ref="AZ119:AZ127" si="121">IF($BC119="O",1.05*$AY119,$AY119)</f>
        <v>0</v>
      </c>
      <c r="BA119" s="73">
        <f t="shared" ref="BA119:BA127" si="122">IF($BC119="O",1.05*$AZ119,$AZ119)</f>
        <v>0</v>
      </c>
      <c r="BB119" s="91"/>
      <c r="BC119" s="69" t="s">
        <v>24</v>
      </c>
      <c r="BD119" s="160"/>
      <c r="BE119" s="74">
        <v>0</v>
      </c>
      <c r="BF119" s="74">
        <v>0</v>
      </c>
      <c r="BG119" s="74">
        <v>0</v>
      </c>
      <c r="BH119" s="162">
        <f t="shared" si="84"/>
        <v>0</v>
      </c>
    </row>
    <row r="120" spans="1:60" outlineLevel="1" x14ac:dyDescent="0.3">
      <c r="A120" s="71" t="s">
        <v>222</v>
      </c>
      <c r="B120" s="149" t="s">
        <v>223</v>
      </c>
      <c r="C120" s="149" t="s">
        <v>44</v>
      </c>
      <c r="D120" s="150">
        <v>5113120</v>
      </c>
      <c r="E120" s="150" t="s">
        <v>224</v>
      </c>
      <c r="F120" s="173">
        <v>0</v>
      </c>
      <c r="G120" s="73">
        <f t="shared" si="117"/>
        <v>0</v>
      </c>
      <c r="H120" s="74">
        <f>IFERROR(INDEX('[1]2024'!$A:$Q,MATCH($A$3&amp;$D120,'[1]2024'!$B:$B,0),MATCH(H$4,'[1]2024'!$2:$2,0)),0)+IFERROR(INDEX('[1]2024'!$A:$Q,MATCH($B$3&amp;$D120,'[1]2024'!$B:$B,0),MATCH(H$4,'[1]2024'!$2:$2,0)),0)++IFERROR(INDEX('[1]2024'!$A:$Q,MATCH($C$3&amp;$D120,'[1]2024'!$B:$B,0),MATCH(H$4,'[1]2024'!$2:$2,0)),0)++IFERROR(INDEX('[1]2024'!$A:$Q,MATCH($D$3&amp;$D120,'[1]2024'!$B:$B,0),MATCH(H$4,'[1]2024'!$2:$2,0)),0)</f>
        <v>0</v>
      </c>
      <c r="I120" s="74">
        <f>IFERROR(INDEX('[1]2024'!$A:$Q,MATCH($A$3&amp;$D120,'[1]2024'!$B:$B,0),MATCH(I$4,'[1]2024'!$2:$2,0)),0)+IFERROR(INDEX('[1]2024'!$A:$Q,MATCH($B$3&amp;$D120,'[1]2024'!$B:$B,0),MATCH(I$4,'[1]2024'!$2:$2,0)),0)++IFERROR(INDEX('[1]2024'!$A:$Q,MATCH($C$3&amp;$D120,'[1]2024'!$B:$B,0),MATCH(I$4,'[1]2024'!$2:$2,0)),0)++IFERROR(INDEX('[1]2024'!$A:$Q,MATCH($D$3&amp;$D120,'[1]2024'!$B:$B,0),MATCH(I$4,'[1]2024'!$2:$2,0)),0)</f>
        <v>0</v>
      </c>
      <c r="J120" s="74">
        <f>IFERROR(INDEX('[1]2024'!$A:$Q,MATCH($A$3&amp;$D120,'[1]2024'!$B:$B,0),MATCH(J$4,'[1]2024'!$2:$2,0)),0)+IFERROR(INDEX('[1]2024'!$A:$Q,MATCH($B$3&amp;$D120,'[1]2024'!$B:$B,0),MATCH(J$4,'[1]2024'!$2:$2,0)),0)++IFERROR(INDEX('[1]2024'!$A:$Q,MATCH($C$3&amp;$D120,'[1]2024'!$B:$B,0),MATCH(J$4,'[1]2024'!$2:$2,0)),0)++IFERROR(INDEX('[1]2024'!$A:$Q,MATCH($D$3&amp;$D120,'[1]2024'!$B:$B,0),MATCH(J$4,'[1]2024'!$2:$2,0)),0)</f>
        <v>0</v>
      </c>
      <c r="K120" s="74">
        <f>IFERROR(INDEX('[1]2024'!$A:$Q,MATCH($A$3&amp;$D120,'[1]2024'!$B:$B,0),MATCH(K$4,'[1]2024'!$2:$2,0)),0)+IFERROR(INDEX('[1]2024'!$A:$Q,MATCH($B$3&amp;$D120,'[1]2024'!$B:$B,0),MATCH(K$4,'[1]2024'!$2:$2,0)),0)++IFERROR(INDEX('[1]2024'!$A:$Q,MATCH($C$3&amp;$D120,'[1]2024'!$B:$B,0),MATCH(K$4,'[1]2024'!$2:$2,0)),0)++IFERROR(INDEX('[1]2024'!$A:$Q,MATCH($D$3&amp;$D120,'[1]2024'!$B:$B,0),MATCH(K$4,'[1]2024'!$2:$2,0)),0)</f>
        <v>0</v>
      </c>
      <c r="L120" s="74">
        <f>IFERROR(INDEX('[1]2024'!$A:$Q,MATCH($A$3&amp;$D120,'[1]2024'!$B:$B,0),MATCH(L$4,'[1]2024'!$2:$2,0)),0)+IFERROR(INDEX('[1]2024'!$A:$Q,MATCH($B$3&amp;$D120,'[1]2024'!$B:$B,0),MATCH(L$4,'[1]2024'!$2:$2,0)),0)++IFERROR(INDEX('[1]2024'!$A:$Q,MATCH($C$3&amp;$D120,'[1]2024'!$B:$B,0),MATCH(L$4,'[1]2024'!$2:$2,0)),0)++IFERROR(INDEX('[1]2024'!$A:$Q,MATCH($D$3&amp;$D120,'[1]2024'!$B:$B,0),MATCH(L$4,'[1]2024'!$2:$2,0)),0)</f>
        <v>0</v>
      </c>
      <c r="M120" s="74">
        <f>IFERROR(INDEX('[1]2024'!$A:$Q,MATCH($A$3&amp;$D120,'[1]2024'!$B:$B,0),MATCH(M$4,'[1]2024'!$2:$2,0)),0)+IFERROR(INDEX('[1]2024'!$A:$Q,MATCH($B$3&amp;$D120,'[1]2024'!$B:$B,0),MATCH(M$4,'[1]2024'!$2:$2,0)),0)++IFERROR(INDEX('[1]2024'!$A:$Q,MATCH($C$3&amp;$D120,'[1]2024'!$B:$B,0),MATCH(M$4,'[1]2024'!$2:$2,0)),0)++IFERROR(INDEX('[1]2024'!$A:$Q,MATCH($D$3&amp;$D120,'[1]2024'!$B:$B,0),MATCH(M$4,'[1]2024'!$2:$2,0)),0)</f>
        <v>0</v>
      </c>
      <c r="N120" s="74">
        <f>IFERROR(INDEX('[1]2024'!$A:$Q,MATCH($A$3&amp;$D120,'[1]2024'!$B:$B,0),MATCH(N$4,'[1]2024'!$2:$2,0)),0)+IFERROR(INDEX('[1]2024'!$A:$Q,MATCH($B$3&amp;$D120,'[1]2024'!$B:$B,0),MATCH(N$4,'[1]2024'!$2:$2,0)),0)++IFERROR(INDEX('[1]2024'!$A:$Q,MATCH($C$3&amp;$D120,'[1]2024'!$B:$B,0),MATCH(N$4,'[1]2024'!$2:$2,0)),0)++IFERROR(INDEX('[1]2024'!$A:$Q,MATCH($D$3&amp;$D120,'[1]2024'!$B:$B,0),MATCH(N$4,'[1]2024'!$2:$2,0)),0)</f>
        <v>0</v>
      </c>
      <c r="O120" s="74">
        <f>IFERROR(INDEX('[1]2024'!$A:$Q,MATCH($A$3&amp;$D120,'[1]2024'!$B:$B,0),MATCH(O$4,'[1]2024'!$2:$2,0)),0)+IFERROR(INDEX('[1]2024'!$A:$Q,MATCH($B$3&amp;$D120,'[1]2024'!$B:$B,0),MATCH(O$4,'[1]2024'!$2:$2,0)),0)++IFERROR(INDEX('[1]2024'!$A:$Q,MATCH($C$3&amp;$D120,'[1]2024'!$B:$B,0),MATCH(O$4,'[1]2024'!$2:$2,0)),0)++IFERROR(INDEX('[1]2024'!$A:$Q,MATCH($D$3&amp;$D120,'[1]2024'!$B:$B,0),MATCH(O$4,'[1]2024'!$2:$2,0)),0)</f>
        <v>0</v>
      </c>
      <c r="P120" s="74">
        <f>IFERROR(INDEX('[1]2024'!$A:$Q,MATCH($A$3&amp;$D120,'[1]2024'!$B:$B,0),MATCH(P$4,'[1]2024'!$2:$2,0)),0)+IFERROR(INDEX('[1]2024'!$A:$Q,MATCH($B$3&amp;$D120,'[1]2024'!$B:$B,0),MATCH(P$4,'[1]2024'!$2:$2,0)),0)++IFERROR(INDEX('[1]2024'!$A:$Q,MATCH($C$3&amp;$D120,'[1]2024'!$B:$B,0),MATCH(P$4,'[1]2024'!$2:$2,0)),0)++IFERROR(INDEX('[1]2024'!$A:$Q,MATCH($D$3&amp;$D120,'[1]2024'!$B:$B,0),MATCH(P$4,'[1]2024'!$2:$2,0)),0)</f>
        <v>0</v>
      </c>
      <c r="Q120" s="74">
        <f>IFERROR(INDEX('[1]2024'!$A:$Q,MATCH($A$3&amp;$D120,'[1]2024'!$B:$B,0),MATCH(Q$4,'[1]2024'!$2:$2,0)),0)+IFERROR(INDEX('[1]2024'!$A:$Q,MATCH($B$3&amp;$D120,'[1]2024'!$B:$B,0),MATCH(Q$4,'[1]2024'!$2:$2,0)),0)++IFERROR(INDEX('[1]2024'!$A:$Q,MATCH($C$3&amp;$D120,'[1]2024'!$B:$B,0),MATCH(Q$4,'[1]2024'!$2:$2,0)),0)++IFERROR(INDEX('[1]2024'!$A:$Q,MATCH($D$3&amp;$D120,'[1]2024'!$B:$B,0),MATCH(Q$4,'[1]2024'!$2:$2,0)),0)</f>
        <v>0</v>
      </c>
      <c r="R120" s="74">
        <f>IFERROR(INDEX('[1]2024'!$A:$Q,MATCH($A$3&amp;$D120,'[1]2024'!$B:$B,0),MATCH(R$4,'[1]2024'!$2:$2,0)),0)+IFERROR(INDEX('[1]2024'!$A:$Q,MATCH($B$3&amp;$D120,'[1]2024'!$B:$B,0),MATCH(R$4,'[1]2024'!$2:$2,0)),0)++IFERROR(INDEX('[1]2024'!$A:$Q,MATCH($C$3&amp;$D120,'[1]2024'!$B:$B,0),MATCH(R$4,'[1]2024'!$2:$2,0)),0)++IFERROR(INDEX('[1]2024'!$A:$Q,MATCH($D$3&amp;$D120,'[1]2024'!$B:$B,0),MATCH(R$4,'[1]2024'!$2:$2,0)),0)</f>
        <v>0</v>
      </c>
      <c r="S120" s="74">
        <f>IFERROR(INDEX('[1]2024'!$A:$Q,MATCH($A$3&amp;$D120,'[1]2024'!$B:$B,0),MATCH(S$4,'[1]2024'!$2:$2,0)),0)+IFERROR(INDEX('[1]2024'!$A:$Q,MATCH($B$3&amp;$D120,'[1]2024'!$B:$B,0),MATCH(S$4,'[1]2024'!$2:$2,0)),0)++IFERROR(INDEX('[1]2024'!$A:$Q,MATCH($C$3&amp;$D120,'[1]2024'!$B:$B,0),MATCH(S$4,'[1]2024'!$2:$2,0)),0)++IFERROR(INDEX('[1]2024'!$A:$Q,MATCH($D$3&amp;$D120,'[1]2024'!$B:$B,0),MATCH(S$4,'[1]2024'!$2:$2,0)),0)</f>
        <v>0</v>
      </c>
      <c r="T120" s="75">
        <v>0</v>
      </c>
      <c r="U120" s="73">
        <f t="shared" si="118"/>
        <v>0</v>
      </c>
      <c r="V120" s="174">
        <v>0</v>
      </c>
      <c r="W120" s="105">
        <v>0</v>
      </c>
      <c r="X120" s="105">
        <v>0</v>
      </c>
      <c r="Y120" s="105">
        <v>0</v>
      </c>
      <c r="Z120" s="105">
        <v>0</v>
      </c>
      <c r="AA120" s="105">
        <v>0</v>
      </c>
      <c r="AB120" s="105">
        <v>0</v>
      </c>
      <c r="AC120" s="105">
        <v>0</v>
      </c>
      <c r="AD120" s="105">
        <v>0</v>
      </c>
      <c r="AE120" s="105">
        <v>0</v>
      </c>
      <c r="AF120" s="105">
        <v>0</v>
      </c>
      <c r="AG120" s="175">
        <v>0</v>
      </c>
      <c r="AH120" s="73">
        <f t="shared" si="119"/>
        <v>0</v>
      </c>
      <c r="AI120" s="73"/>
      <c r="AJ120" s="73"/>
      <c r="AK120" s="73"/>
      <c r="AL120" s="73"/>
      <c r="AM120" s="73"/>
      <c r="AN120" s="73"/>
      <c r="AO120" s="73"/>
      <c r="AP120" s="73"/>
      <c r="AQ120" s="73"/>
      <c r="AR120" s="73"/>
      <c r="AS120" s="73"/>
      <c r="AT120" s="73"/>
      <c r="AU120" s="73">
        <f t="shared" si="58"/>
        <v>0</v>
      </c>
      <c r="AV120" s="73">
        <f t="shared" si="59"/>
        <v>0</v>
      </c>
      <c r="AW120" s="73">
        <f t="shared" si="60"/>
        <v>0</v>
      </c>
      <c r="AX120" s="73">
        <f t="shared" si="61"/>
        <v>0</v>
      </c>
      <c r="AY120" s="73">
        <f t="shared" si="120"/>
        <v>0</v>
      </c>
      <c r="AZ120" s="73">
        <f t="shared" si="121"/>
        <v>0</v>
      </c>
      <c r="BA120" s="73">
        <f t="shared" si="122"/>
        <v>0</v>
      </c>
      <c r="BB120" s="91"/>
      <c r="BC120" s="69" t="s">
        <v>24</v>
      </c>
      <c r="BD120" s="160"/>
      <c r="BE120" s="74">
        <v>0</v>
      </c>
      <c r="BF120" s="74">
        <v>0</v>
      </c>
      <c r="BG120" s="74">
        <v>0</v>
      </c>
      <c r="BH120" s="162">
        <f t="shared" si="84"/>
        <v>0</v>
      </c>
    </row>
    <row r="121" spans="1:60" outlineLevel="1" x14ac:dyDescent="0.3">
      <c r="A121" s="71" t="s">
        <v>225</v>
      </c>
      <c r="B121" s="149" t="s">
        <v>226</v>
      </c>
      <c r="C121" s="149" t="s">
        <v>44</v>
      </c>
      <c r="D121" s="150">
        <v>5113130</v>
      </c>
      <c r="E121" s="150" t="s">
        <v>227</v>
      </c>
      <c r="F121" s="173">
        <v>0</v>
      </c>
      <c r="G121" s="73">
        <f t="shared" si="117"/>
        <v>0</v>
      </c>
      <c r="H121" s="74">
        <f>IFERROR(INDEX('[1]2024'!$A:$Q,MATCH($A$3&amp;$D121,'[1]2024'!$B:$B,0),MATCH(H$4,'[1]2024'!$2:$2,0)),0)+IFERROR(INDEX('[1]2024'!$A:$Q,MATCH($B$3&amp;$D121,'[1]2024'!$B:$B,0),MATCH(H$4,'[1]2024'!$2:$2,0)),0)++IFERROR(INDEX('[1]2024'!$A:$Q,MATCH($C$3&amp;$D121,'[1]2024'!$B:$B,0),MATCH(H$4,'[1]2024'!$2:$2,0)),0)++IFERROR(INDEX('[1]2024'!$A:$Q,MATCH($D$3&amp;$D121,'[1]2024'!$B:$B,0),MATCH(H$4,'[1]2024'!$2:$2,0)),0)</f>
        <v>0</v>
      </c>
      <c r="I121" s="74">
        <f>IFERROR(INDEX('[1]2024'!$A:$Q,MATCH($A$3&amp;$D121,'[1]2024'!$B:$B,0),MATCH(I$4,'[1]2024'!$2:$2,0)),0)+IFERROR(INDEX('[1]2024'!$A:$Q,MATCH($B$3&amp;$D121,'[1]2024'!$B:$B,0),MATCH(I$4,'[1]2024'!$2:$2,0)),0)++IFERROR(INDEX('[1]2024'!$A:$Q,MATCH($C$3&amp;$D121,'[1]2024'!$B:$B,0),MATCH(I$4,'[1]2024'!$2:$2,0)),0)++IFERROR(INDEX('[1]2024'!$A:$Q,MATCH($D$3&amp;$D121,'[1]2024'!$B:$B,0),MATCH(I$4,'[1]2024'!$2:$2,0)),0)</f>
        <v>0</v>
      </c>
      <c r="J121" s="74">
        <f>IFERROR(INDEX('[1]2024'!$A:$Q,MATCH($A$3&amp;$D121,'[1]2024'!$B:$B,0),MATCH(J$4,'[1]2024'!$2:$2,0)),0)+IFERROR(INDEX('[1]2024'!$A:$Q,MATCH($B$3&amp;$D121,'[1]2024'!$B:$B,0),MATCH(J$4,'[1]2024'!$2:$2,0)),0)++IFERROR(INDEX('[1]2024'!$A:$Q,MATCH($C$3&amp;$D121,'[1]2024'!$B:$B,0),MATCH(J$4,'[1]2024'!$2:$2,0)),0)++IFERROR(INDEX('[1]2024'!$A:$Q,MATCH($D$3&amp;$D121,'[1]2024'!$B:$B,0),MATCH(J$4,'[1]2024'!$2:$2,0)),0)</f>
        <v>0</v>
      </c>
      <c r="K121" s="74">
        <f>IFERROR(INDEX('[1]2024'!$A:$Q,MATCH($A$3&amp;$D121,'[1]2024'!$B:$B,0),MATCH(K$4,'[1]2024'!$2:$2,0)),0)+IFERROR(INDEX('[1]2024'!$A:$Q,MATCH($B$3&amp;$D121,'[1]2024'!$B:$B,0),MATCH(K$4,'[1]2024'!$2:$2,0)),0)++IFERROR(INDEX('[1]2024'!$A:$Q,MATCH($C$3&amp;$D121,'[1]2024'!$B:$B,0),MATCH(K$4,'[1]2024'!$2:$2,0)),0)++IFERROR(INDEX('[1]2024'!$A:$Q,MATCH($D$3&amp;$D121,'[1]2024'!$B:$B,0),MATCH(K$4,'[1]2024'!$2:$2,0)),0)</f>
        <v>0</v>
      </c>
      <c r="L121" s="74">
        <f>IFERROR(INDEX('[1]2024'!$A:$Q,MATCH($A$3&amp;$D121,'[1]2024'!$B:$B,0),MATCH(L$4,'[1]2024'!$2:$2,0)),0)+IFERROR(INDEX('[1]2024'!$A:$Q,MATCH($B$3&amp;$D121,'[1]2024'!$B:$B,0),MATCH(L$4,'[1]2024'!$2:$2,0)),0)++IFERROR(INDEX('[1]2024'!$A:$Q,MATCH($C$3&amp;$D121,'[1]2024'!$B:$B,0),MATCH(L$4,'[1]2024'!$2:$2,0)),0)++IFERROR(INDEX('[1]2024'!$A:$Q,MATCH($D$3&amp;$D121,'[1]2024'!$B:$B,0),MATCH(L$4,'[1]2024'!$2:$2,0)),0)</f>
        <v>0</v>
      </c>
      <c r="M121" s="74">
        <f>IFERROR(INDEX('[1]2024'!$A:$Q,MATCH($A$3&amp;$D121,'[1]2024'!$B:$B,0),MATCH(M$4,'[1]2024'!$2:$2,0)),0)+IFERROR(INDEX('[1]2024'!$A:$Q,MATCH($B$3&amp;$D121,'[1]2024'!$B:$B,0),MATCH(M$4,'[1]2024'!$2:$2,0)),0)++IFERROR(INDEX('[1]2024'!$A:$Q,MATCH($C$3&amp;$D121,'[1]2024'!$B:$B,0),MATCH(M$4,'[1]2024'!$2:$2,0)),0)++IFERROR(INDEX('[1]2024'!$A:$Q,MATCH($D$3&amp;$D121,'[1]2024'!$B:$B,0),MATCH(M$4,'[1]2024'!$2:$2,0)),0)</f>
        <v>0</v>
      </c>
      <c r="N121" s="74">
        <f>IFERROR(INDEX('[1]2024'!$A:$Q,MATCH($A$3&amp;$D121,'[1]2024'!$B:$B,0),MATCH(N$4,'[1]2024'!$2:$2,0)),0)+IFERROR(INDEX('[1]2024'!$A:$Q,MATCH($B$3&amp;$D121,'[1]2024'!$B:$B,0),MATCH(N$4,'[1]2024'!$2:$2,0)),0)++IFERROR(INDEX('[1]2024'!$A:$Q,MATCH($C$3&amp;$D121,'[1]2024'!$B:$B,0),MATCH(N$4,'[1]2024'!$2:$2,0)),0)++IFERROR(INDEX('[1]2024'!$A:$Q,MATCH($D$3&amp;$D121,'[1]2024'!$B:$B,0),MATCH(N$4,'[1]2024'!$2:$2,0)),0)</f>
        <v>0</v>
      </c>
      <c r="O121" s="74">
        <f>IFERROR(INDEX('[1]2024'!$A:$Q,MATCH($A$3&amp;$D121,'[1]2024'!$B:$B,0),MATCH(O$4,'[1]2024'!$2:$2,0)),0)+IFERROR(INDEX('[1]2024'!$A:$Q,MATCH($B$3&amp;$D121,'[1]2024'!$B:$B,0),MATCH(O$4,'[1]2024'!$2:$2,0)),0)++IFERROR(INDEX('[1]2024'!$A:$Q,MATCH($C$3&amp;$D121,'[1]2024'!$B:$B,0),MATCH(O$4,'[1]2024'!$2:$2,0)),0)++IFERROR(INDEX('[1]2024'!$A:$Q,MATCH($D$3&amp;$D121,'[1]2024'!$B:$B,0),MATCH(O$4,'[1]2024'!$2:$2,0)),0)</f>
        <v>0</v>
      </c>
      <c r="P121" s="74">
        <f>IFERROR(INDEX('[1]2024'!$A:$Q,MATCH($A$3&amp;$D121,'[1]2024'!$B:$B,0),MATCH(P$4,'[1]2024'!$2:$2,0)),0)+IFERROR(INDEX('[1]2024'!$A:$Q,MATCH($B$3&amp;$D121,'[1]2024'!$B:$B,0),MATCH(P$4,'[1]2024'!$2:$2,0)),0)++IFERROR(INDEX('[1]2024'!$A:$Q,MATCH($C$3&amp;$D121,'[1]2024'!$B:$B,0),MATCH(P$4,'[1]2024'!$2:$2,0)),0)++IFERROR(INDEX('[1]2024'!$A:$Q,MATCH($D$3&amp;$D121,'[1]2024'!$B:$B,0),MATCH(P$4,'[1]2024'!$2:$2,0)),0)</f>
        <v>0</v>
      </c>
      <c r="Q121" s="74">
        <f>IFERROR(INDEX('[1]2024'!$A:$Q,MATCH($A$3&amp;$D121,'[1]2024'!$B:$B,0),MATCH(Q$4,'[1]2024'!$2:$2,0)),0)+IFERROR(INDEX('[1]2024'!$A:$Q,MATCH($B$3&amp;$D121,'[1]2024'!$B:$B,0),MATCH(Q$4,'[1]2024'!$2:$2,0)),0)++IFERROR(INDEX('[1]2024'!$A:$Q,MATCH($C$3&amp;$D121,'[1]2024'!$B:$B,0),MATCH(Q$4,'[1]2024'!$2:$2,0)),0)++IFERROR(INDEX('[1]2024'!$A:$Q,MATCH($D$3&amp;$D121,'[1]2024'!$B:$B,0),MATCH(Q$4,'[1]2024'!$2:$2,0)),0)</f>
        <v>0</v>
      </c>
      <c r="R121" s="74">
        <f>IFERROR(INDEX('[1]2024'!$A:$Q,MATCH($A$3&amp;$D121,'[1]2024'!$B:$B,0),MATCH(R$4,'[1]2024'!$2:$2,0)),0)+IFERROR(INDEX('[1]2024'!$A:$Q,MATCH($B$3&amp;$D121,'[1]2024'!$B:$B,0),MATCH(R$4,'[1]2024'!$2:$2,0)),0)++IFERROR(INDEX('[1]2024'!$A:$Q,MATCH($C$3&amp;$D121,'[1]2024'!$B:$B,0),MATCH(R$4,'[1]2024'!$2:$2,0)),0)++IFERROR(INDEX('[1]2024'!$A:$Q,MATCH($D$3&amp;$D121,'[1]2024'!$B:$B,0),MATCH(R$4,'[1]2024'!$2:$2,0)),0)</f>
        <v>0</v>
      </c>
      <c r="S121" s="74">
        <f>IFERROR(INDEX('[1]2024'!$A:$Q,MATCH($A$3&amp;$D121,'[1]2024'!$B:$B,0),MATCH(S$4,'[1]2024'!$2:$2,0)),0)+IFERROR(INDEX('[1]2024'!$A:$Q,MATCH($B$3&amp;$D121,'[1]2024'!$B:$B,0),MATCH(S$4,'[1]2024'!$2:$2,0)),0)++IFERROR(INDEX('[1]2024'!$A:$Q,MATCH($C$3&amp;$D121,'[1]2024'!$B:$B,0),MATCH(S$4,'[1]2024'!$2:$2,0)),0)++IFERROR(INDEX('[1]2024'!$A:$Q,MATCH($D$3&amp;$D121,'[1]2024'!$B:$B,0),MATCH(S$4,'[1]2024'!$2:$2,0)),0)</f>
        <v>0</v>
      </c>
      <c r="T121" s="75">
        <v>0</v>
      </c>
      <c r="U121" s="73">
        <f t="shared" si="118"/>
        <v>0</v>
      </c>
      <c r="V121" s="174">
        <v>0</v>
      </c>
      <c r="W121" s="105">
        <v>0</v>
      </c>
      <c r="X121" s="105">
        <v>0</v>
      </c>
      <c r="Y121" s="105">
        <v>0</v>
      </c>
      <c r="Z121" s="105">
        <v>0</v>
      </c>
      <c r="AA121" s="105">
        <v>0</v>
      </c>
      <c r="AB121" s="105">
        <v>0</v>
      </c>
      <c r="AC121" s="105">
        <v>0</v>
      </c>
      <c r="AD121" s="105">
        <v>0</v>
      </c>
      <c r="AE121" s="105">
        <v>0</v>
      </c>
      <c r="AF121" s="105">
        <v>0</v>
      </c>
      <c r="AG121" s="175">
        <v>0</v>
      </c>
      <c r="AH121" s="73">
        <f t="shared" si="119"/>
        <v>0</v>
      </c>
      <c r="AI121" s="73"/>
      <c r="AJ121" s="73"/>
      <c r="AK121" s="73"/>
      <c r="AL121" s="73"/>
      <c r="AM121" s="73"/>
      <c r="AN121" s="73"/>
      <c r="AO121" s="73"/>
      <c r="AP121" s="73"/>
      <c r="AQ121" s="73"/>
      <c r="AR121" s="73"/>
      <c r="AS121" s="73"/>
      <c r="AT121" s="73"/>
      <c r="AU121" s="73">
        <f t="shared" si="58"/>
        <v>0</v>
      </c>
      <c r="AV121" s="73">
        <f t="shared" si="59"/>
        <v>0</v>
      </c>
      <c r="AW121" s="73">
        <f t="shared" si="60"/>
        <v>0</v>
      </c>
      <c r="AX121" s="73">
        <f t="shared" si="61"/>
        <v>0</v>
      </c>
      <c r="AY121" s="73">
        <f t="shared" si="120"/>
        <v>0</v>
      </c>
      <c r="AZ121" s="73">
        <f t="shared" si="121"/>
        <v>0</v>
      </c>
      <c r="BA121" s="73">
        <f t="shared" si="122"/>
        <v>0</v>
      </c>
      <c r="BB121" s="91"/>
      <c r="BC121" s="69" t="s">
        <v>39</v>
      </c>
      <c r="BD121" s="160"/>
      <c r="BE121" s="74">
        <v>0</v>
      </c>
      <c r="BF121" s="74">
        <v>0</v>
      </c>
      <c r="BG121" s="74">
        <v>0</v>
      </c>
      <c r="BH121" s="162">
        <f t="shared" si="84"/>
        <v>0</v>
      </c>
    </row>
    <row r="122" spans="1:60" outlineLevel="1" x14ac:dyDescent="0.3">
      <c r="A122" s="71" t="s">
        <v>228</v>
      </c>
      <c r="B122" s="149" t="s">
        <v>226</v>
      </c>
      <c r="C122" s="149" t="s">
        <v>44</v>
      </c>
      <c r="D122" s="150">
        <v>5113140</v>
      </c>
      <c r="E122" s="150" t="s">
        <v>227</v>
      </c>
      <c r="F122" s="173">
        <v>0</v>
      </c>
      <c r="G122" s="73">
        <f t="shared" si="117"/>
        <v>0</v>
      </c>
      <c r="H122" s="74">
        <f>IFERROR(INDEX('[1]2024'!$A:$Q,MATCH($A$3&amp;$D122,'[1]2024'!$B:$B,0),MATCH(H$4,'[1]2024'!$2:$2,0)),0)+IFERROR(INDEX('[1]2024'!$A:$Q,MATCH($B$3&amp;$D122,'[1]2024'!$B:$B,0),MATCH(H$4,'[1]2024'!$2:$2,0)),0)++IFERROR(INDEX('[1]2024'!$A:$Q,MATCH($C$3&amp;$D122,'[1]2024'!$B:$B,0),MATCH(H$4,'[1]2024'!$2:$2,0)),0)++IFERROR(INDEX('[1]2024'!$A:$Q,MATCH($D$3&amp;$D122,'[1]2024'!$B:$B,0),MATCH(H$4,'[1]2024'!$2:$2,0)),0)</f>
        <v>0</v>
      </c>
      <c r="I122" s="74">
        <f>IFERROR(INDEX('[1]2024'!$A:$Q,MATCH($A$3&amp;$D122,'[1]2024'!$B:$B,0),MATCH(I$4,'[1]2024'!$2:$2,0)),0)+IFERROR(INDEX('[1]2024'!$A:$Q,MATCH($B$3&amp;$D122,'[1]2024'!$B:$B,0),MATCH(I$4,'[1]2024'!$2:$2,0)),0)++IFERROR(INDEX('[1]2024'!$A:$Q,MATCH($C$3&amp;$D122,'[1]2024'!$B:$B,0),MATCH(I$4,'[1]2024'!$2:$2,0)),0)++IFERROR(INDEX('[1]2024'!$A:$Q,MATCH($D$3&amp;$D122,'[1]2024'!$B:$B,0),MATCH(I$4,'[1]2024'!$2:$2,0)),0)</f>
        <v>0</v>
      </c>
      <c r="J122" s="74">
        <f>IFERROR(INDEX('[1]2024'!$A:$Q,MATCH($A$3&amp;$D122,'[1]2024'!$B:$B,0),MATCH(J$4,'[1]2024'!$2:$2,0)),0)+IFERROR(INDEX('[1]2024'!$A:$Q,MATCH($B$3&amp;$D122,'[1]2024'!$B:$B,0),MATCH(J$4,'[1]2024'!$2:$2,0)),0)++IFERROR(INDEX('[1]2024'!$A:$Q,MATCH($C$3&amp;$D122,'[1]2024'!$B:$B,0),MATCH(J$4,'[1]2024'!$2:$2,0)),0)++IFERROR(INDEX('[1]2024'!$A:$Q,MATCH($D$3&amp;$D122,'[1]2024'!$B:$B,0),MATCH(J$4,'[1]2024'!$2:$2,0)),0)</f>
        <v>0</v>
      </c>
      <c r="K122" s="74">
        <f>IFERROR(INDEX('[1]2024'!$A:$Q,MATCH($A$3&amp;$D122,'[1]2024'!$B:$B,0),MATCH(K$4,'[1]2024'!$2:$2,0)),0)+IFERROR(INDEX('[1]2024'!$A:$Q,MATCH($B$3&amp;$D122,'[1]2024'!$B:$B,0),MATCH(K$4,'[1]2024'!$2:$2,0)),0)++IFERROR(INDEX('[1]2024'!$A:$Q,MATCH($C$3&amp;$D122,'[1]2024'!$B:$B,0),MATCH(K$4,'[1]2024'!$2:$2,0)),0)++IFERROR(INDEX('[1]2024'!$A:$Q,MATCH($D$3&amp;$D122,'[1]2024'!$B:$B,0),MATCH(K$4,'[1]2024'!$2:$2,0)),0)</f>
        <v>0</v>
      </c>
      <c r="L122" s="74">
        <f>IFERROR(INDEX('[1]2024'!$A:$Q,MATCH($A$3&amp;$D122,'[1]2024'!$B:$B,0),MATCH(L$4,'[1]2024'!$2:$2,0)),0)+IFERROR(INDEX('[1]2024'!$A:$Q,MATCH($B$3&amp;$D122,'[1]2024'!$B:$B,0),MATCH(L$4,'[1]2024'!$2:$2,0)),0)++IFERROR(INDEX('[1]2024'!$A:$Q,MATCH($C$3&amp;$D122,'[1]2024'!$B:$B,0),MATCH(L$4,'[1]2024'!$2:$2,0)),0)++IFERROR(INDEX('[1]2024'!$A:$Q,MATCH($D$3&amp;$D122,'[1]2024'!$B:$B,0),MATCH(L$4,'[1]2024'!$2:$2,0)),0)</f>
        <v>0</v>
      </c>
      <c r="M122" s="74">
        <f>IFERROR(INDEX('[1]2024'!$A:$Q,MATCH($A$3&amp;$D122,'[1]2024'!$B:$B,0),MATCH(M$4,'[1]2024'!$2:$2,0)),0)+IFERROR(INDEX('[1]2024'!$A:$Q,MATCH($B$3&amp;$D122,'[1]2024'!$B:$B,0),MATCH(M$4,'[1]2024'!$2:$2,0)),0)++IFERROR(INDEX('[1]2024'!$A:$Q,MATCH($C$3&amp;$D122,'[1]2024'!$B:$B,0),MATCH(M$4,'[1]2024'!$2:$2,0)),0)++IFERROR(INDEX('[1]2024'!$A:$Q,MATCH($D$3&amp;$D122,'[1]2024'!$B:$B,0),MATCH(M$4,'[1]2024'!$2:$2,0)),0)</f>
        <v>0</v>
      </c>
      <c r="N122" s="74">
        <f>IFERROR(INDEX('[1]2024'!$A:$Q,MATCH($A$3&amp;$D122,'[1]2024'!$B:$B,0),MATCH(N$4,'[1]2024'!$2:$2,0)),0)+IFERROR(INDEX('[1]2024'!$A:$Q,MATCH($B$3&amp;$D122,'[1]2024'!$B:$B,0),MATCH(N$4,'[1]2024'!$2:$2,0)),0)++IFERROR(INDEX('[1]2024'!$A:$Q,MATCH($C$3&amp;$D122,'[1]2024'!$B:$B,0),MATCH(N$4,'[1]2024'!$2:$2,0)),0)++IFERROR(INDEX('[1]2024'!$A:$Q,MATCH($D$3&amp;$D122,'[1]2024'!$B:$B,0),MATCH(N$4,'[1]2024'!$2:$2,0)),0)</f>
        <v>0</v>
      </c>
      <c r="O122" s="74">
        <f>IFERROR(INDEX('[1]2024'!$A:$Q,MATCH($A$3&amp;$D122,'[1]2024'!$B:$B,0),MATCH(O$4,'[1]2024'!$2:$2,0)),0)+IFERROR(INDEX('[1]2024'!$A:$Q,MATCH($B$3&amp;$D122,'[1]2024'!$B:$B,0),MATCH(O$4,'[1]2024'!$2:$2,0)),0)++IFERROR(INDEX('[1]2024'!$A:$Q,MATCH($C$3&amp;$D122,'[1]2024'!$B:$B,0),MATCH(O$4,'[1]2024'!$2:$2,0)),0)++IFERROR(INDEX('[1]2024'!$A:$Q,MATCH($D$3&amp;$D122,'[1]2024'!$B:$B,0),MATCH(O$4,'[1]2024'!$2:$2,0)),0)</f>
        <v>0</v>
      </c>
      <c r="P122" s="74">
        <f>IFERROR(INDEX('[1]2024'!$A:$Q,MATCH($A$3&amp;$D122,'[1]2024'!$B:$B,0),MATCH(P$4,'[1]2024'!$2:$2,0)),0)+IFERROR(INDEX('[1]2024'!$A:$Q,MATCH($B$3&amp;$D122,'[1]2024'!$B:$B,0),MATCH(P$4,'[1]2024'!$2:$2,0)),0)++IFERROR(INDEX('[1]2024'!$A:$Q,MATCH($C$3&amp;$D122,'[1]2024'!$B:$B,0),MATCH(P$4,'[1]2024'!$2:$2,0)),0)++IFERROR(INDEX('[1]2024'!$A:$Q,MATCH($D$3&amp;$D122,'[1]2024'!$B:$B,0),MATCH(P$4,'[1]2024'!$2:$2,0)),0)</f>
        <v>0</v>
      </c>
      <c r="Q122" s="74">
        <f>IFERROR(INDEX('[1]2024'!$A:$Q,MATCH($A$3&amp;$D122,'[1]2024'!$B:$B,0),MATCH(Q$4,'[1]2024'!$2:$2,0)),0)+IFERROR(INDEX('[1]2024'!$A:$Q,MATCH($B$3&amp;$D122,'[1]2024'!$B:$B,0),MATCH(Q$4,'[1]2024'!$2:$2,0)),0)++IFERROR(INDEX('[1]2024'!$A:$Q,MATCH($C$3&amp;$D122,'[1]2024'!$B:$B,0),MATCH(Q$4,'[1]2024'!$2:$2,0)),0)++IFERROR(INDEX('[1]2024'!$A:$Q,MATCH($D$3&amp;$D122,'[1]2024'!$B:$B,0),MATCH(Q$4,'[1]2024'!$2:$2,0)),0)</f>
        <v>0</v>
      </c>
      <c r="R122" s="74">
        <f>IFERROR(INDEX('[1]2024'!$A:$Q,MATCH($A$3&amp;$D122,'[1]2024'!$B:$B,0),MATCH(R$4,'[1]2024'!$2:$2,0)),0)+IFERROR(INDEX('[1]2024'!$A:$Q,MATCH($B$3&amp;$D122,'[1]2024'!$B:$B,0),MATCH(R$4,'[1]2024'!$2:$2,0)),0)++IFERROR(INDEX('[1]2024'!$A:$Q,MATCH($C$3&amp;$D122,'[1]2024'!$B:$B,0),MATCH(R$4,'[1]2024'!$2:$2,0)),0)++IFERROR(INDEX('[1]2024'!$A:$Q,MATCH($D$3&amp;$D122,'[1]2024'!$B:$B,0),MATCH(R$4,'[1]2024'!$2:$2,0)),0)</f>
        <v>0</v>
      </c>
      <c r="S122" s="74">
        <f>IFERROR(INDEX('[1]2024'!$A:$Q,MATCH($A$3&amp;$D122,'[1]2024'!$B:$B,0),MATCH(S$4,'[1]2024'!$2:$2,0)),0)+IFERROR(INDEX('[1]2024'!$A:$Q,MATCH($B$3&amp;$D122,'[1]2024'!$B:$B,0),MATCH(S$4,'[1]2024'!$2:$2,0)),0)++IFERROR(INDEX('[1]2024'!$A:$Q,MATCH($C$3&amp;$D122,'[1]2024'!$B:$B,0),MATCH(S$4,'[1]2024'!$2:$2,0)),0)++IFERROR(INDEX('[1]2024'!$A:$Q,MATCH($D$3&amp;$D122,'[1]2024'!$B:$B,0),MATCH(S$4,'[1]2024'!$2:$2,0)),0)</f>
        <v>0</v>
      </c>
      <c r="T122" s="75">
        <v>0</v>
      </c>
      <c r="U122" s="73">
        <f t="shared" si="118"/>
        <v>0</v>
      </c>
      <c r="V122" s="174">
        <v>0</v>
      </c>
      <c r="W122" s="105">
        <v>0</v>
      </c>
      <c r="X122" s="105">
        <v>0</v>
      </c>
      <c r="Y122" s="105">
        <v>0</v>
      </c>
      <c r="Z122" s="105">
        <v>0</v>
      </c>
      <c r="AA122" s="105">
        <v>0</v>
      </c>
      <c r="AB122" s="105">
        <v>0</v>
      </c>
      <c r="AC122" s="105">
        <v>0</v>
      </c>
      <c r="AD122" s="105">
        <v>0</v>
      </c>
      <c r="AE122" s="105">
        <v>0</v>
      </c>
      <c r="AF122" s="105">
        <v>0</v>
      </c>
      <c r="AG122" s="175">
        <v>0</v>
      </c>
      <c r="AH122" s="73">
        <f t="shared" si="119"/>
        <v>0</v>
      </c>
      <c r="AI122" s="73"/>
      <c r="AJ122" s="73"/>
      <c r="AK122" s="73"/>
      <c r="AL122" s="73"/>
      <c r="AM122" s="73"/>
      <c r="AN122" s="73"/>
      <c r="AO122" s="73"/>
      <c r="AP122" s="73"/>
      <c r="AQ122" s="73"/>
      <c r="AR122" s="73"/>
      <c r="AS122" s="73"/>
      <c r="AT122" s="73"/>
      <c r="AU122" s="73">
        <f t="shared" si="58"/>
        <v>0</v>
      </c>
      <c r="AV122" s="73">
        <f t="shared" si="59"/>
        <v>0</v>
      </c>
      <c r="AW122" s="73">
        <f t="shared" si="60"/>
        <v>0</v>
      </c>
      <c r="AX122" s="73">
        <f t="shared" si="61"/>
        <v>0</v>
      </c>
      <c r="AY122" s="73">
        <f t="shared" si="120"/>
        <v>0</v>
      </c>
      <c r="AZ122" s="73">
        <f t="shared" si="121"/>
        <v>0</v>
      </c>
      <c r="BA122" s="73">
        <f t="shared" si="122"/>
        <v>0</v>
      </c>
      <c r="BB122" s="91"/>
      <c r="BC122" s="69" t="s">
        <v>39</v>
      </c>
      <c r="BD122" s="160"/>
      <c r="BE122" s="74">
        <v>0</v>
      </c>
      <c r="BF122" s="74">
        <v>0</v>
      </c>
      <c r="BG122" s="74">
        <v>0</v>
      </c>
      <c r="BH122" s="162">
        <f t="shared" si="84"/>
        <v>0</v>
      </c>
    </row>
    <row r="123" spans="1:60" outlineLevel="1" x14ac:dyDescent="0.3">
      <c r="A123" s="71" t="s">
        <v>229</v>
      </c>
      <c r="B123" s="149" t="s">
        <v>230</v>
      </c>
      <c r="C123" s="149" t="s">
        <v>44</v>
      </c>
      <c r="D123" s="150">
        <v>5113150</v>
      </c>
      <c r="E123" s="150" t="s">
        <v>231</v>
      </c>
      <c r="F123" s="173">
        <v>0</v>
      </c>
      <c r="G123" s="73">
        <f t="shared" si="117"/>
        <v>0</v>
      </c>
      <c r="H123" s="74">
        <f>IFERROR(INDEX('[1]2024'!$A:$Q,MATCH($A$3&amp;$D123,'[1]2024'!$B:$B,0),MATCH(H$4,'[1]2024'!$2:$2,0)),0)+IFERROR(INDEX('[1]2024'!$A:$Q,MATCH($B$3&amp;$D123,'[1]2024'!$B:$B,0),MATCH(H$4,'[1]2024'!$2:$2,0)),0)++IFERROR(INDEX('[1]2024'!$A:$Q,MATCH($C$3&amp;$D123,'[1]2024'!$B:$B,0),MATCH(H$4,'[1]2024'!$2:$2,0)),0)++IFERROR(INDEX('[1]2024'!$A:$Q,MATCH($D$3&amp;$D123,'[1]2024'!$B:$B,0),MATCH(H$4,'[1]2024'!$2:$2,0)),0)</f>
        <v>0</v>
      </c>
      <c r="I123" s="74">
        <f>IFERROR(INDEX('[1]2024'!$A:$Q,MATCH($A$3&amp;$D123,'[1]2024'!$B:$B,0),MATCH(I$4,'[1]2024'!$2:$2,0)),0)+IFERROR(INDEX('[1]2024'!$A:$Q,MATCH($B$3&amp;$D123,'[1]2024'!$B:$B,0),MATCH(I$4,'[1]2024'!$2:$2,0)),0)++IFERROR(INDEX('[1]2024'!$A:$Q,MATCH($C$3&amp;$D123,'[1]2024'!$B:$B,0),MATCH(I$4,'[1]2024'!$2:$2,0)),0)++IFERROR(INDEX('[1]2024'!$A:$Q,MATCH($D$3&amp;$D123,'[1]2024'!$B:$B,0),MATCH(I$4,'[1]2024'!$2:$2,0)),0)</f>
        <v>0</v>
      </c>
      <c r="J123" s="74">
        <f>IFERROR(INDEX('[1]2024'!$A:$Q,MATCH($A$3&amp;$D123,'[1]2024'!$B:$B,0),MATCH(J$4,'[1]2024'!$2:$2,0)),0)+IFERROR(INDEX('[1]2024'!$A:$Q,MATCH($B$3&amp;$D123,'[1]2024'!$B:$B,0),MATCH(J$4,'[1]2024'!$2:$2,0)),0)++IFERROR(INDEX('[1]2024'!$A:$Q,MATCH($C$3&amp;$D123,'[1]2024'!$B:$B,0),MATCH(J$4,'[1]2024'!$2:$2,0)),0)++IFERROR(INDEX('[1]2024'!$A:$Q,MATCH($D$3&amp;$D123,'[1]2024'!$B:$B,0),MATCH(J$4,'[1]2024'!$2:$2,0)),0)</f>
        <v>0</v>
      </c>
      <c r="K123" s="74">
        <f>IFERROR(INDEX('[1]2024'!$A:$Q,MATCH($A$3&amp;$D123,'[1]2024'!$B:$B,0),MATCH(K$4,'[1]2024'!$2:$2,0)),0)+IFERROR(INDEX('[1]2024'!$A:$Q,MATCH($B$3&amp;$D123,'[1]2024'!$B:$B,0),MATCH(K$4,'[1]2024'!$2:$2,0)),0)++IFERROR(INDEX('[1]2024'!$A:$Q,MATCH($C$3&amp;$D123,'[1]2024'!$B:$B,0),MATCH(K$4,'[1]2024'!$2:$2,0)),0)++IFERROR(INDEX('[1]2024'!$A:$Q,MATCH($D$3&amp;$D123,'[1]2024'!$B:$B,0),MATCH(K$4,'[1]2024'!$2:$2,0)),0)</f>
        <v>0</v>
      </c>
      <c r="L123" s="74">
        <f>IFERROR(INDEX('[1]2024'!$A:$Q,MATCH($A$3&amp;$D123,'[1]2024'!$B:$B,0),MATCH(L$4,'[1]2024'!$2:$2,0)),0)+IFERROR(INDEX('[1]2024'!$A:$Q,MATCH($B$3&amp;$D123,'[1]2024'!$B:$B,0),MATCH(L$4,'[1]2024'!$2:$2,0)),0)++IFERROR(INDEX('[1]2024'!$A:$Q,MATCH($C$3&amp;$D123,'[1]2024'!$B:$B,0),MATCH(L$4,'[1]2024'!$2:$2,0)),0)++IFERROR(INDEX('[1]2024'!$A:$Q,MATCH($D$3&amp;$D123,'[1]2024'!$B:$B,0),MATCH(L$4,'[1]2024'!$2:$2,0)),0)</f>
        <v>0</v>
      </c>
      <c r="M123" s="74">
        <f>IFERROR(INDEX('[1]2024'!$A:$Q,MATCH($A$3&amp;$D123,'[1]2024'!$B:$B,0),MATCH(M$4,'[1]2024'!$2:$2,0)),0)+IFERROR(INDEX('[1]2024'!$A:$Q,MATCH($B$3&amp;$D123,'[1]2024'!$B:$B,0),MATCH(M$4,'[1]2024'!$2:$2,0)),0)++IFERROR(INDEX('[1]2024'!$A:$Q,MATCH($C$3&amp;$D123,'[1]2024'!$B:$B,0),MATCH(M$4,'[1]2024'!$2:$2,0)),0)++IFERROR(INDEX('[1]2024'!$A:$Q,MATCH($D$3&amp;$D123,'[1]2024'!$B:$B,0),MATCH(M$4,'[1]2024'!$2:$2,0)),0)</f>
        <v>0</v>
      </c>
      <c r="N123" s="74">
        <f>IFERROR(INDEX('[1]2024'!$A:$Q,MATCH($A$3&amp;$D123,'[1]2024'!$B:$B,0),MATCH(N$4,'[1]2024'!$2:$2,0)),0)+IFERROR(INDEX('[1]2024'!$A:$Q,MATCH($B$3&amp;$D123,'[1]2024'!$B:$B,0),MATCH(N$4,'[1]2024'!$2:$2,0)),0)++IFERROR(INDEX('[1]2024'!$A:$Q,MATCH($C$3&amp;$D123,'[1]2024'!$B:$B,0),MATCH(N$4,'[1]2024'!$2:$2,0)),0)++IFERROR(INDEX('[1]2024'!$A:$Q,MATCH($D$3&amp;$D123,'[1]2024'!$B:$B,0),MATCH(N$4,'[1]2024'!$2:$2,0)),0)</f>
        <v>0</v>
      </c>
      <c r="O123" s="74">
        <f>IFERROR(INDEX('[1]2024'!$A:$Q,MATCH($A$3&amp;$D123,'[1]2024'!$B:$B,0),MATCH(O$4,'[1]2024'!$2:$2,0)),0)+IFERROR(INDEX('[1]2024'!$A:$Q,MATCH($B$3&amp;$D123,'[1]2024'!$B:$B,0),MATCH(O$4,'[1]2024'!$2:$2,0)),0)++IFERROR(INDEX('[1]2024'!$A:$Q,MATCH($C$3&amp;$D123,'[1]2024'!$B:$B,0),MATCH(O$4,'[1]2024'!$2:$2,0)),0)++IFERROR(INDEX('[1]2024'!$A:$Q,MATCH($D$3&amp;$D123,'[1]2024'!$B:$B,0),MATCH(O$4,'[1]2024'!$2:$2,0)),0)</f>
        <v>0</v>
      </c>
      <c r="P123" s="74">
        <f>IFERROR(INDEX('[1]2024'!$A:$Q,MATCH($A$3&amp;$D123,'[1]2024'!$B:$B,0),MATCH(P$4,'[1]2024'!$2:$2,0)),0)+IFERROR(INDEX('[1]2024'!$A:$Q,MATCH($B$3&amp;$D123,'[1]2024'!$B:$B,0),MATCH(P$4,'[1]2024'!$2:$2,0)),0)++IFERROR(INDEX('[1]2024'!$A:$Q,MATCH($C$3&amp;$D123,'[1]2024'!$B:$B,0),MATCH(P$4,'[1]2024'!$2:$2,0)),0)++IFERROR(INDEX('[1]2024'!$A:$Q,MATCH($D$3&amp;$D123,'[1]2024'!$B:$B,0),MATCH(P$4,'[1]2024'!$2:$2,0)),0)</f>
        <v>0</v>
      </c>
      <c r="Q123" s="74">
        <f>IFERROR(INDEX('[1]2024'!$A:$Q,MATCH($A$3&amp;$D123,'[1]2024'!$B:$B,0),MATCH(Q$4,'[1]2024'!$2:$2,0)),0)+IFERROR(INDEX('[1]2024'!$A:$Q,MATCH($B$3&amp;$D123,'[1]2024'!$B:$B,0),MATCH(Q$4,'[1]2024'!$2:$2,0)),0)++IFERROR(INDEX('[1]2024'!$A:$Q,MATCH($C$3&amp;$D123,'[1]2024'!$B:$B,0),MATCH(Q$4,'[1]2024'!$2:$2,0)),0)++IFERROR(INDEX('[1]2024'!$A:$Q,MATCH($D$3&amp;$D123,'[1]2024'!$B:$B,0),MATCH(Q$4,'[1]2024'!$2:$2,0)),0)</f>
        <v>0</v>
      </c>
      <c r="R123" s="74">
        <f>IFERROR(INDEX('[1]2024'!$A:$Q,MATCH($A$3&amp;$D123,'[1]2024'!$B:$B,0),MATCH(R$4,'[1]2024'!$2:$2,0)),0)+IFERROR(INDEX('[1]2024'!$A:$Q,MATCH($B$3&amp;$D123,'[1]2024'!$B:$B,0),MATCH(R$4,'[1]2024'!$2:$2,0)),0)++IFERROR(INDEX('[1]2024'!$A:$Q,MATCH($C$3&amp;$D123,'[1]2024'!$B:$B,0),MATCH(R$4,'[1]2024'!$2:$2,0)),0)++IFERROR(INDEX('[1]2024'!$A:$Q,MATCH($D$3&amp;$D123,'[1]2024'!$B:$B,0),MATCH(R$4,'[1]2024'!$2:$2,0)),0)</f>
        <v>0</v>
      </c>
      <c r="S123" s="74">
        <f>IFERROR(INDEX('[1]2024'!$A:$Q,MATCH($A$3&amp;$D123,'[1]2024'!$B:$B,0),MATCH(S$4,'[1]2024'!$2:$2,0)),0)+IFERROR(INDEX('[1]2024'!$A:$Q,MATCH($B$3&amp;$D123,'[1]2024'!$B:$B,0),MATCH(S$4,'[1]2024'!$2:$2,0)),0)++IFERROR(INDEX('[1]2024'!$A:$Q,MATCH($C$3&amp;$D123,'[1]2024'!$B:$B,0),MATCH(S$4,'[1]2024'!$2:$2,0)),0)++IFERROR(INDEX('[1]2024'!$A:$Q,MATCH($D$3&amp;$D123,'[1]2024'!$B:$B,0),MATCH(S$4,'[1]2024'!$2:$2,0)),0)</f>
        <v>0</v>
      </c>
      <c r="T123" s="75">
        <v>0</v>
      </c>
      <c r="U123" s="73">
        <f t="shared" si="118"/>
        <v>0</v>
      </c>
      <c r="V123" s="174">
        <v>0</v>
      </c>
      <c r="W123" s="105">
        <v>0</v>
      </c>
      <c r="X123" s="105">
        <v>0</v>
      </c>
      <c r="Y123" s="105">
        <v>0</v>
      </c>
      <c r="Z123" s="105">
        <v>0</v>
      </c>
      <c r="AA123" s="105">
        <v>0</v>
      </c>
      <c r="AB123" s="105">
        <v>0</v>
      </c>
      <c r="AC123" s="105">
        <v>0</v>
      </c>
      <c r="AD123" s="105">
        <v>0</v>
      </c>
      <c r="AE123" s="105">
        <v>0</v>
      </c>
      <c r="AF123" s="105">
        <v>0</v>
      </c>
      <c r="AG123" s="175">
        <v>0</v>
      </c>
      <c r="AH123" s="73">
        <f t="shared" si="119"/>
        <v>0</v>
      </c>
      <c r="AI123" s="73"/>
      <c r="AJ123" s="73"/>
      <c r="AK123" s="73"/>
      <c r="AL123" s="73"/>
      <c r="AM123" s="73"/>
      <c r="AN123" s="73"/>
      <c r="AO123" s="73"/>
      <c r="AP123" s="73"/>
      <c r="AQ123" s="73"/>
      <c r="AR123" s="73"/>
      <c r="AS123" s="73"/>
      <c r="AT123" s="73"/>
      <c r="AU123" s="73">
        <f t="shared" si="58"/>
        <v>0</v>
      </c>
      <c r="AV123" s="73">
        <f t="shared" si="59"/>
        <v>0</v>
      </c>
      <c r="AW123" s="73">
        <f t="shared" si="60"/>
        <v>0</v>
      </c>
      <c r="AX123" s="73">
        <f t="shared" si="61"/>
        <v>0</v>
      </c>
      <c r="AY123" s="73">
        <f t="shared" si="120"/>
        <v>0</v>
      </c>
      <c r="AZ123" s="73">
        <f t="shared" si="121"/>
        <v>0</v>
      </c>
      <c r="BA123" s="73">
        <f t="shared" si="122"/>
        <v>0</v>
      </c>
      <c r="BB123" s="91"/>
      <c r="BC123" s="69" t="s">
        <v>39</v>
      </c>
      <c r="BD123" s="160"/>
      <c r="BE123" s="74">
        <v>0</v>
      </c>
      <c r="BF123" s="74">
        <v>0</v>
      </c>
      <c r="BG123" s="74">
        <v>0</v>
      </c>
      <c r="BH123" s="162">
        <f t="shared" si="84"/>
        <v>0</v>
      </c>
    </row>
    <row r="124" spans="1:60" outlineLevel="1" x14ac:dyDescent="0.3">
      <c r="A124" s="71" t="s">
        <v>232</v>
      </c>
      <c r="B124" s="149" t="s">
        <v>226</v>
      </c>
      <c r="C124" s="149" t="s">
        <v>44</v>
      </c>
      <c r="D124" s="150"/>
      <c r="E124" s="150" t="s">
        <v>227</v>
      </c>
      <c r="F124" s="173">
        <v>0</v>
      </c>
      <c r="G124" s="73">
        <f t="shared" si="117"/>
        <v>0</v>
      </c>
      <c r="H124" s="74">
        <f>IFERROR(INDEX('[1]2024'!$A:$Q,MATCH($A$3&amp;$D124,'[1]2024'!$B:$B,0),MATCH(H$4,'[1]2024'!$2:$2,0)),0)+IFERROR(INDEX('[1]2024'!$A:$Q,MATCH($B$3&amp;$D124,'[1]2024'!$B:$B,0),MATCH(H$4,'[1]2024'!$2:$2,0)),0)++IFERROR(INDEX('[1]2024'!$A:$Q,MATCH($C$3&amp;$D124,'[1]2024'!$B:$B,0),MATCH(H$4,'[1]2024'!$2:$2,0)),0)++IFERROR(INDEX('[1]2024'!$A:$Q,MATCH($D$3&amp;$D124,'[1]2024'!$B:$B,0),MATCH(H$4,'[1]2024'!$2:$2,0)),0)</f>
        <v>0</v>
      </c>
      <c r="I124" s="74">
        <f>IFERROR(INDEX('[1]2024'!$A:$Q,MATCH($A$3&amp;$D124,'[1]2024'!$B:$B,0),MATCH(I$4,'[1]2024'!$2:$2,0)),0)+IFERROR(INDEX('[1]2024'!$A:$Q,MATCH($B$3&amp;$D124,'[1]2024'!$B:$B,0),MATCH(I$4,'[1]2024'!$2:$2,0)),0)++IFERROR(INDEX('[1]2024'!$A:$Q,MATCH($C$3&amp;$D124,'[1]2024'!$B:$B,0),MATCH(I$4,'[1]2024'!$2:$2,0)),0)++IFERROR(INDEX('[1]2024'!$A:$Q,MATCH($D$3&amp;$D124,'[1]2024'!$B:$B,0),MATCH(I$4,'[1]2024'!$2:$2,0)),0)</f>
        <v>0</v>
      </c>
      <c r="J124" s="74">
        <f>IFERROR(INDEX('[1]2024'!$A:$Q,MATCH($A$3&amp;$D124,'[1]2024'!$B:$B,0),MATCH(J$4,'[1]2024'!$2:$2,0)),0)+IFERROR(INDEX('[1]2024'!$A:$Q,MATCH($B$3&amp;$D124,'[1]2024'!$B:$B,0),MATCH(J$4,'[1]2024'!$2:$2,0)),0)++IFERROR(INDEX('[1]2024'!$A:$Q,MATCH($C$3&amp;$D124,'[1]2024'!$B:$B,0),MATCH(J$4,'[1]2024'!$2:$2,0)),0)++IFERROR(INDEX('[1]2024'!$A:$Q,MATCH($D$3&amp;$D124,'[1]2024'!$B:$B,0),MATCH(J$4,'[1]2024'!$2:$2,0)),0)</f>
        <v>0</v>
      </c>
      <c r="K124" s="74">
        <f>IFERROR(INDEX('[1]2024'!$A:$Q,MATCH($A$3&amp;$D124,'[1]2024'!$B:$B,0),MATCH(K$4,'[1]2024'!$2:$2,0)),0)+IFERROR(INDEX('[1]2024'!$A:$Q,MATCH($B$3&amp;$D124,'[1]2024'!$B:$B,0),MATCH(K$4,'[1]2024'!$2:$2,0)),0)++IFERROR(INDEX('[1]2024'!$A:$Q,MATCH($C$3&amp;$D124,'[1]2024'!$B:$B,0),MATCH(K$4,'[1]2024'!$2:$2,0)),0)++IFERROR(INDEX('[1]2024'!$A:$Q,MATCH($D$3&amp;$D124,'[1]2024'!$B:$B,0),MATCH(K$4,'[1]2024'!$2:$2,0)),0)</f>
        <v>0</v>
      </c>
      <c r="L124" s="74">
        <f>IFERROR(INDEX('[1]2024'!$A:$Q,MATCH($A$3&amp;$D124,'[1]2024'!$B:$B,0),MATCH(L$4,'[1]2024'!$2:$2,0)),0)+IFERROR(INDEX('[1]2024'!$A:$Q,MATCH($B$3&amp;$D124,'[1]2024'!$B:$B,0),MATCH(L$4,'[1]2024'!$2:$2,0)),0)++IFERROR(INDEX('[1]2024'!$A:$Q,MATCH($C$3&amp;$D124,'[1]2024'!$B:$B,0),MATCH(L$4,'[1]2024'!$2:$2,0)),0)++IFERROR(INDEX('[1]2024'!$A:$Q,MATCH($D$3&amp;$D124,'[1]2024'!$B:$B,0),MATCH(L$4,'[1]2024'!$2:$2,0)),0)</f>
        <v>0</v>
      </c>
      <c r="M124" s="74">
        <f>IFERROR(INDEX('[1]2024'!$A:$Q,MATCH($A$3&amp;$D124,'[1]2024'!$B:$B,0),MATCH(M$4,'[1]2024'!$2:$2,0)),0)+IFERROR(INDEX('[1]2024'!$A:$Q,MATCH($B$3&amp;$D124,'[1]2024'!$B:$B,0),MATCH(M$4,'[1]2024'!$2:$2,0)),0)++IFERROR(INDEX('[1]2024'!$A:$Q,MATCH($C$3&amp;$D124,'[1]2024'!$B:$B,0),MATCH(M$4,'[1]2024'!$2:$2,0)),0)++IFERROR(INDEX('[1]2024'!$A:$Q,MATCH($D$3&amp;$D124,'[1]2024'!$B:$B,0),MATCH(M$4,'[1]2024'!$2:$2,0)),0)</f>
        <v>0</v>
      </c>
      <c r="N124" s="74">
        <f>IFERROR(INDEX('[1]2024'!$A:$Q,MATCH($A$3&amp;$D124,'[1]2024'!$B:$B,0),MATCH(N$4,'[1]2024'!$2:$2,0)),0)+IFERROR(INDEX('[1]2024'!$A:$Q,MATCH($B$3&amp;$D124,'[1]2024'!$B:$B,0),MATCH(N$4,'[1]2024'!$2:$2,0)),0)++IFERROR(INDEX('[1]2024'!$A:$Q,MATCH($C$3&amp;$D124,'[1]2024'!$B:$B,0),MATCH(N$4,'[1]2024'!$2:$2,0)),0)++IFERROR(INDEX('[1]2024'!$A:$Q,MATCH($D$3&amp;$D124,'[1]2024'!$B:$B,0),MATCH(N$4,'[1]2024'!$2:$2,0)),0)</f>
        <v>0</v>
      </c>
      <c r="O124" s="74">
        <f>IFERROR(INDEX('[1]2024'!$A:$Q,MATCH($A$3&amp;$D124,'[1]2024'!$B:$B,0),MATCH(O$4,'[1]2024'!$2:$2,0)),0)+IFERROR(INDEX('[1]2024'!$A:$Q,MATCH($B$3&amp;$D124,'[1]2024'!$B:$B,0),MATCH(O$4,'[1]2024'!$2:$2,0)),0)++IFERROR(INDEX('[1]2024'!$A:$Q,MATCH($C$3&amp;$D124,'[1]2024'!$B:$B,0),MATCH(O$4,'[1]2024'!$2:$2,0)),0)++IFERROR(INDEX('[1]2024'!$A:$Q,MATCH($D$3&amp;$D124,'[1]2024'!$B:$B,0),MATCH(O$4,'[1]2024'!$2:$2,0)),0)</f>
        <v>0</v>
      </c>
      <c r="P124" s="74">
        <f>IFERROR(INDEX('[1]2024'!$A:$Q,MATCH($A$3&amp;$D124,'[1]2024'!$B:$B,0),MATCH(P$4,'[1]2024'!$2:$2,0)),0)+IFERROR(INDEX('[1]2024'!$A:$Q,MATCH($B$3&amp;$D124,'[1]2024'!$B:$B,0),MATCH(P$4,'[1]2024'!$2:$2,0)),0)++IFERROR(INDEX('[1]2024'!$A:$Q,MATCH($C$3&amp;$D124,'[1]2024'!$B:$B,0),MATCH(P$4,'[1]2024'!$2:$2,0)),0)++IFERROR(INDEX('[1]2024'!$A:$Q,MATCH($D$3&amp;$D124,'[1]2024'!$B:$B,0),MATCH(P$4,'[1]2024'!$2:$2,0)),0)</f>
        <v>0</v>
      </c>
      <c r="Q124" s="74">
        <f>IFERROR(INDEX('[1]2024'!$A:$Q,MATCH($A$3&amp;$D124,'[1]2024'!$B:$B,0),MATCH(Q$4,'[1]2024'!$2:$2,0)),0)+IFERROR(INDEX('[1]2024'!$A:$Q,MATCH($B$3&amp;$D124,'[1]2024'!$B:$B,0),MATCH(Q$4,'[1]2024'!$2:$2,0)),0)++IFERROR(INDEX('[1]2024'!$A:$Q,MATCH($C$3&amp;$D124,'[1]2024'!$B:$B,0),MATCH(Q$4,'[1]2024'!$2:$2,0)),0)++IFERROR(INDEX('[1]2024'!$A:$Q,MATCH($D$3&amp;$D124,'[1]2024'!$B:$B,0),MATCH(Q$4,'[1]2024'!$2:$2,0)),0)</f>
        <v>0</v>
      </c>
      <c r="R124" s="74">
        <f>IFERROR(INDEX('[1]2024'!$A:$Q,MATCH($A$3&amp;$D124,'[1]2024'!$B:$B,0),MATCH(R$4,'[1]2024'!$2:$2,0)),0)+IFERROR(INDEX('[1]2024'!$A:$Q,MATCH($B$3&amp;$D124,'[1]2024'!$B:$B,0),MATCH(R$4,'[1]2024'!$2:$2,0)),0)++IFERROR(INDEX('[1]2024'!$A:$Q,MATCH($C$3&amp;$D124,'[1]2024'!$B:$B,0),MATCH(R$4,'[1]2024'!$2:$2,0)),0)++IFERROR(INDEX('[1]2024'!$A:$Q,MATCH($D$3&amp;$D124,'[1]2024'!$B:$B,0),MATCH(R$4,'[1]2024'!$2:$2,0)),0)</f>
        <v>0</v>
      </c>
      <c r="S124" s="74">
        <f>IFERROR(INDEX('[1]2024'!$A:$Q,MATCH($A$3&amp;$D124,'[1]2024'!$B:$B,0),MATCH(S$4,'[1]2024'!$2:$2,0)),0)+IFERROR(INDEX('[1]2024'!$A:$Q,MATCH($B$3&amp;$D124,'[1]2024'!$B:$B,0),MATCH(S$4,'[1]2024'!$2:$2,0)),0)++IFERROR(INDEX('[1]2024'!$A:$Q,MATCH($C$3&amp;$D124,'[1]2024'!$B:$B,0),MATCH(S$4,'[1]2024'!$2:$2,0)),0)++IFERROR(INDEX('[1]2024'!$A:$Q,MATCH($D$3&amp;$D124,'[1]2024'!$B:$B,0),MATCH(S$4,'[1]2024'!$2:$2,0)),0)</f>
        <v>0</v>
      </c>
      <c r="T124" s="75">
        <v>0</v>
      </c>
      <c r="U124" s="73">
        <f t="shared" si="118"/>
        <v>0</v>
      </c>
      <c r="V124" s="174">
        <v>0</v>
      </c>
      <c r="W124" s="105">
        <v>0</v>
      </c>
      <c r="X124" s="105">
        <v>0</v>
      </c>
      <c r="Y124" s="105">
        <v>0</v>
      </c>
      <c r="Z124" s="105">
        <v>0</v>
      </c>
      <c r="AA124" s="105">
        <v>0</v>
      </c>
      <c r="AB124" s="105">
        <v>0</v>
      </c>
      <c r="AC124" s="105">
        <v>0</v>
      </c>
      <c r="AD124" s="105">
        <v>0</v>
      </c>
      <c r="AE124" s="105">
        <v>0</v>
      </c>
      <c r="AF124" s="105">
        <v>0</v>
      </c>
      <c r="AG124" s="175">
        <v>0</v>
      </c>
      <c r="AH124" s="73">
        <f t="shared" si="119"/>
        <v>0</v>
      </c>
      <c r="AI124" s="73"/>
      <c r="AJ124" s="73"/>
      <c r="AK124" s="73"/>
      <c r="AL124" s="73"/>
      <c r="AM124" s="73"/>
      <c r="AN124" s="73"/>
      <c r="AO124" s="73"/>
      <c r="AP124" s="73"/>
      <c r="AQ124" s="73"/>
      <c r="AR124" s="73"/>
      <c r="AS124" s="73"/>
      <c r="AT124" s="73"/>
      <c r="AU124" s="73">
        <f t="shared" si="58"/>
        <v>0</v>
      </c>
      <c r="AV124" s="73">
        <f t="shared" si="59"/>
        <v>0</v>
      </c>
      <c r="AW124" s="73">
        <f t="shared" si="60"/>
        <v>0</v>
      </c>
      <c r="AX124" s="73">
        <f t="shared" si="61"/>
        <v>0</v>
      </c>
      <c r="AY124" s="73">
        <f t="shared" si="120"/>
        <v>0</v>
      </c>
      <c r="AZ124" s="73">
        <f t="shared" si="121"/>
        <v>0</v>
      </c>
      <c r="BA124" s="73">
        <f t="shared" si="122"/>
        <v>0</v>
      </c>
      <c r="BB124" s="91"/>
      <c r="BC124" s="69" t="s">
        <v>39</v>
      </c>
      <c r="BD124" s="160"/>
      <c r="BE124" s="74">
        <v>0</v>
      </c>
      <c r="BF124" s="74">
        <v>0</v>
      </c>
      <c r="BG124" s="74">
        <v>0</v>
      </c>
      <c r="BH124" s="162">
        <f t="shared" si="84"/>
        <v>0</v>
      </c>
    </row>
    <row r="125" spans="1:60" outlineLevel="1" x14ac:dyDescent="0.3">
      <c r="A125" s="71" t="s">
        <v>233</v>
      </c>
      <c r="B125" s="149" t="s">
        <v>226</v>
      </c>
      <c r="C125" s="149" t="s">
        <v>44</v>
      </c>
      <c r="D125" s="150">
        <v>5113170</v>
      </c>
      <c r="E125" s="150" t="s">
        <v>227</v>
      </c>
      <c r="F125" s="173">
        <v>0</v>
      </c>
      <c r="G125" s="73">
        <f t="shared" si="117"/>
        <v>0</v>
      </c>
      <c r="H125" s="74">
        <f>IFERROR(INDEX('[1]2024'!$A:$Q,MATCH($A$3&amp;$D125,'[1]2024'!$B:$B,0),MATCH(H$4,'[1]2024'!$2:$2,0)),0)+IFERROR(INDEX('[1]2024'!$A:$Q,MATCH($B$3&amp;$D125,'[1]2024'!$B:$B,0),MATCH(H$4,'[1]2024'!$2:$2,0)),0)++IFERROR(INDEX('[1]2024'!$A:$Q,MATCH($C$3&amp;$D125,'[1]2024'!$B:$B,0),MATCH(H$4,'[1]2024'!$2:$2,0)),0)++IFERROR(INDEX('[1]2024'!$A:$Q,MATCH($D$3&amp;$D125,'[1]2024'!$B:$B,0),MATCH(H$4,'[1]2024'!$2:$2,0)),0)</f>
        <v>0</v>
      </c>
      <c r="I125" s="74">
        <f>IFERROR(INDEX('[1]2024'!$A:$Q,MATCH($A$3&amp;$D125,'[1]2024'!$B:$B,0),MATCH(I$4,'[1]2024'!$2:$2,0)),0)+IFERROR(INDEX('[1]2024'!$A:$Q,MATCH($B$3&amp;$D125,'[1]2024'!$B:$B,0),MATCH(I$4,'[1]2024'!$2:$2,0)),0)++IFERROR(INDEX('[1]2024'!$A:$Q,MATCH($C$3&amp;$D125,'[1]2024'!$B:$B,0),MATCH(I$4,'[1]2024'!$2:$2,0)),0)++IFERROR(INDEX('[1]2024'!$A:$Q,MATCH($D$3&amp;$D125,'[1]2024'!$B:$B,0),MATCH(I$4,'[1]2024'!$2:$2,0)),0)</f>
        <v>0</v>
      </c>
      <c r="J125" s="74">
        <f>IFERROR(INDEX('[1]2024'!$A:$Q,MATCH($A$3&amp;$D125,'[1]2024'!$B:$B,0),MATCH(J$4,'[1]2024'!$2:$2,0)),0)+IFERROR(INDEX('[1]2024'!$A:$Q,MATCH($B$3&amp;$D125,'[1]2024'!$B:$B,0),MATCH(J$4,'[1]2024'!$2:$2,0)),0)++IFERROR(INDEX('[1]2024'!$A:$Q,MATCH($C$3&amp;$D125,'[1]2024'!$B:$B,0),MATCH(J$4,'[1]2024'!$2:$2,0)),0)++IFERROR(INDEX('[1]2024'!$A:$Q,MATCH($D$3&amp;$D125,'[1]2024'!$B:$B,0),MATCH(J$4,'[1]2024'!$2:$2,0)),0)</f>
        <v>0</v>
      </c>
      <c r="K125" s="74">
        <f>IFERROR(INDEX('[1]2024'!$A:$Q,MATCH($A$3&amp;$D125,'[1]2024'!$B:$B,0),MATCH(K$4,'[1]2024'!$2:$2,0)),0)+IFERROR(INDEX('[1]2024'!$A:$Q,MATCH($B$3&amp;$D125,'[1]2024'!$B:$B,0),MATCH(K$4,'[1]2024'!$2:$2,0)),0)++IFERROR(INDEX('[1]2024'!$A:$Q,MATCH($C$3&amp;$D125,'[1]2024'!$B:$B,0),MATCH(K$4,'[1]2024'!$2:$2,0)),0)++IFERROR(INDEX('[1]2024'!$A:$Q,MATCH($D$3&amp;$D125,'[1]2024'!$B:$B,0),MATCH(K$4,'[1]2024'!$2:$2,0)),0)</f>
        <v>0</v>
      </c>
      <c r="L125" s="74">
        <f>IFERROR(INDEX('[1]2024'!$A:$Q,MATCH($A$3&amp;$D125,'[1]2024'!$B:$B,0),MATCH(L$4,'[1]2024'!$2:$2,0)),0)+IFERROR(INDEX('[1]2024'!$A:$Q,MATCH($B$3&amp;$D125,'[1]2024'!$B:$B,0),MATCH(L$4,'[1]2024'!$2:$2,0)),0)++IFERROR(INDEX('[1]2024'!$A:$Q,MATCH($C$3&amp;$D125,'[1]2024'!$B:$B,0),MATCH(L$4,'[1]2024'!$2:$2,0)),0)++IFERROR(INDEX('[1]2024'!$A:$Q,MATCH($D$3&amp;$D125,'[1]2024'!$B:$B,0),MATCH(L$4,'[1]2024'!$2:$2,0)),0)</f>
        <v>0</v>
      </c>
      <c r="M125" s="74">
        <f>IFERROR(INDEX('[1]2024'!$A:$Q,MATCH($A$3&amp;$D125,'[1]2024'!$B:$B,0),MATCH(M$4,'[1]2024'!$2:$2,0)),0)+IFERROR(INDEX('[1]2024'!$A:$Q,MATCH($B$3&amp;$D125,'[1]2024'!$B:$B,0),MATCH(M$4,'[1]2024'!$2:$2,0)),0)++IFERROR(INDEX('[1]2024'!$A:$Q,MATCH($C$3&amp;$D125,'[1]2024'!$B:$B,0),MATCH(M$4,'[1]2024'!$2:$2,0)),0)++IFERROR(INDEX('[1]2024'!$A:$Q,MATCH($D$3&amp;$D125,'[1]2024'!$B:$B,0),MATCH(M$4,'[1]2024'!$2:$2,0)),0)</f>
        <v>0</v>
      </c>
      <c r="N125" s="74">
        <f>IFERROR(INDEX('[1]2024'!$A:$Q,MATCH($A$3&amp;$D125,'[1]2024'!$B:$B,0),MATCH(N$4,'[1]2024'!$2:$2,0)),0)+IFERROR(INDEX('[1]2024'!$A:$Q,MATCH($B$3&amp;$D125,'[1]2024'!$B:$B,0),MATCH(N$4,'[1]2024'!$2:$2,0)),0)++IFERROR(INDEX('[1]2024'!$A:$Q,MATCH($C$3&amp;$D125,'[1]2024'!$B:$B,0),MATCH(N$4,'[1]2024'!$2:$2,0)),0)++IFERROR(INDEX('[1]2024'!$A:$Q,MATCH($D$3&amp;$D125,'[1]2024'!$B:$B,0),MATCH(N$4,'[1]2024'!$2:$2,0)),0)</f>
        <v>0</v>
      </c>
      <c r="O125" s="74">
        <f>IFERROR(INDEX('[1]2024'!$A:$Q,MATCH($A$3&amp;$D125,'[1]2024'!$B:$B,0),MATCH(O$4,'[1]2024'!$2:$2,0)),0)+IFERROR(INDEX('[1]2024'!$A:$Q,MATCH($B$3&amp;$D125,'[1]2024'!$B:$B,0),MATCH(O$4,'[1]2024'!$2:$2,0)),0)++IFERROR(INDEX('[1]2024'!$A:$Q,MATCH($C$3&amp;$D125,'[1]2024'!$B:$B,0),MATCH(O$4,'[1]2024'!$2:$2,0)),0)++IFERROR(INDEX('[1]2024'!$A:$Q,MATCH($D$3&amp;$D125,'[1]2024'!$B:$B,0),MATCH(O$4,'[1]2024'!$2:$2,0)),0)</f>
        <v>0</v>
      </c>
      <c r="P125" s="74">
        <f>IFERROR(INDEX('[1]2024'!$A:$Q,MATCH($A$3&amp;$D125,'[1]2024'!$B:$B,0),MATCH(P$4,'[1]2024'!$2:$2,0)),0)+IFERROR(INDEX('[1]2024'!$A:$Q,MATCH($B$3&amp;$D125,'[1]2024'!$B:$B,0),MATCH(P$4,'[1]2024'!$2:$2,0)),0)++IFERROR(INDEX('[1]2024'!$A:$Q,MATCH($C$3&amp;$D125,'[1]2024'!$B:$B,0),MATCH(P$4,'[1]2024'!$2:$2,0)),0)++IFERROR(INDEX('[1]2024'!$A:$Q,MATCH($D$3&amp;$D125,'[1]2024'!$B:$B,0),MATCH(P$4,'[1]2024'!$2:$2,0)),0)</f>
        <v>0</v>
      </c>
      <c r="Q125" s="74">
        <f>IFERROR(INDEX('[1]2024'!$A:$Q,MATCH($A$3&amp;$D125,'[1]2024'!$B:$B,0),MATCH(Q$4,'[1]2024'!$2:$2,0)),0)+IFERROR(INDEX('[1]2024'!$A:$Q,MATCH($B$3&amp;$D125,'[1]2024'!$B:$B,0),MATCH(Q$4,'[1]2024'!$2:$2,0)),0)++IFERROR(INDEX('[1]2024'!$A:$Q,MATCH($C$3&amp;$D125,'[1]2024'!$B:$B,0),MATCH(Q$4,'[1]2024'!$2:$2,0)),0)++IFERROR(INDEX('[1]2024'!$A:$Q,MATCH($D$3&amp;$D125,'[1]2024'!$B:$B,0),MATCH(Q$4,'[1]2024'!$2:$2,0)),0)</f>
        <v>0</v>
      </c>
      <c r="R125" s="74">
        <f>IFERROR(INDEX('[1]2024'!$A:$Q,MATCH($A$3&amp;$D125,'[1]2024'!$B:$B,0),MATCH(R$4,'[1]2024'!$2:$2,0)),0)+IFERROR(INDEX('[1]2024'!$A:$Q,MATCH($B$3&amp;$D125,'[1]2024'!$B:$B,0),MATCH(R$4,'[1]2024'!$2:$2,0)),0)++IFERROR(INDEX('[1]2024'!$A:$Q,MATCH($C$3&amp;$D125,'[1]2024'!$B:$B,0),MATCH(R$4,'[1]2024'!$2:$2,0)),0)++IFERROR(INDEX('[1]2024'!$A:$Q,MATCH($D$3&amp;$D125,'[1]2024'!$B:$B,0),MATCH(R$4,'[1]2024'!$2:$2,0)),0)</f>
        <v>0</v>
      </c>
      <c r="S125" s="74">
        <f>IFERROR(INDEX('[1]2024'!$A:$Q,MATCH($A$3&amp;$D125,'[1]2024'!$B:$B,0),MATCH(S$4,'[1]2024'!$2:$2,0)),0)+IFERROR(INDEX('[1]2024'!$A:$Q,MATCH($B$3&amp;$D125,'[1]2024'!$B:$B,0),MATCH(S$4,'[1]2024'!$2:$2,0)),0)++IFERROR(INDEX('[1]2024'!$A:$Q,MATCH($C$3&amp;$D125,'[1]2024'!$B:$B,0),MATCH(S$4,'[1]2024'!$2:$2,0)),0)++IFERROR(INDEX('[1]2024'!$A:$Q,MATCH($D$3&amp;$D125,'[1]2024'!$B:$B,0),MATCH(S$4,'[1]2024'!$2:$2,0)),0)</f>
        <v>0</v>
      </c>
      <c r="T125" s="75">
        <v>0</v>
      </c>
      <c r="U125" s="73">
        <f t="shared" si="118"/>
        <v>0</v>
      </c>
      <c r="V125" s="174">
        <v>0</v>
      </c>
      <c r="W125" s="105">
        <v>0</v>
      </c>
      <c r="X125" s="105">
        <v>0</v>
      </c>
      <c r="Y125" s="105">
        <v>0</v>
      </c>
      <c r="Z125" s="105">
        <v>0</v>
      </c>
      <c r="AA125" s="105">
        <v>0</v>
      </c>
      <c r="AB125" s="105">
        <v>0</v>
      </c>
      <c r="AC125" s="105">
        <v>0</v>
      </c>
      <c r="AD125" s="105">
        <v>0</v>
      </c>
      <c r="AE125" s="105">
        <v>0</v>
      </c>
      <c r="AF125" s="105">
        <v>0</v>
      </c>
      <c r="AG125" s="175">
        <v>0</v>
      </c>
      <c r="AH125" s="73">
        <f t="shared" si="119"/>
        <v>0</v>
      </c>
      <c r="AI125" s="73"/>
      <c r="AJ125" s="73"/>
      <c r="AK125" s="73"/>
      <c r="AL125" s="73"/>
      <c r="AM125" s="73"/>
      <c r="AN125" s="73"/>
      <c r="AO125" s="73"/>
      <c r="AP125" s="73"/>
      <c r="AQ125" s="73"/>
      <c r="AR125" s="73"/>
      <c r="AS125" s="73"/>
      <c r="AT125" s="73"/>
      <c r="AU125" s="73">
        <f t="shared" si="58"/>
        <v>0</v>
      </c>
      <c r="AV125" s="73">
        <f t="shared" si="59"/>
        <v>0</v>
      </c>
      <c r="AW125" s="73">
        <f t="shared" si="60"/>
        <v>0</v>
      </c>
      <c r="AX125" s="73">
        <f t="shared" si="61"/>
        <v>0</v>
      </c>
      <c r="AY125" s="73">
        <f t="shared" si="120"/>
        <v>0</v>
      </c>
      <c r="AZ125" s="73">
        <f t="shared" si="121"/>
        <v>0</v>
      </c>
      <c r="BA125" s="73">
        <f t="shared" si="122"/>
        <v>0</v>
      </c>
      <c r="BB125" s="91"/>
      <c r="BC125" s="69" t="s">
        <v>39</v>
      </c>
      <c r="BD125" s="160"/>
      <c r="BE125" s="74">
        <v>0</v>
      </c>
      <c r="BF125" s="74">
        <v>0</v>
      </c>
      <c r="BG125" s="74">
        <v>0</v>
      </c>
      <c r="BH125" s="162">
        <f t="shared" si="84"/>
        <v>0</v>
      </c>
    </row>
    <row r="126" spans="1:60" outlineLevel="1" x14ac:dyDescent="0.3">
      <c r="A126" s="71" t="s">
        <v>234</v>
      </c>
      <c r="B126" s="149" t="s">
        <v>21</v>
      </c>
      <c r="C126" s="149" t="s">
        <v>44</v>
      </c>
      <c r="D126" s="150">
        <v>5113210</v>
      </c>
      <c r="E126" s="150" t="s">
        <v>221</v>
      </c>
      <c r="F126" s="173">
        <v>0</v>
      </c>
      <c r="G126" s="73">
        <f t="shared" si="117"/>
        <v>0</v>
      </c>
      <c r="H126" s="74">
        <f>IFERROR(INDEX('[1]2024'!$A:$Q,MATCH($A$3&amp;$D126,'[1]2024'!$B:$B,0),MATCH(H$4,'[1]2024'!$2:$2,0)),0)+IFERROR(INDEX('[1]2024'!$A:$Q,MATCH($B$3&amp;$D126,'[1]2024'!$B:$B,0),MATCH(H$4,'[1]2024'!$2:$2,0)),0)++IFERROR(INDEX('[1]2024'!$A:$Q,MATCH($C$3&amp;$D126,'[1]2024'!$B:$B,0),MATCH(H$4,'[1]2024'!$2:$2,0)),0)++IFERROR(INDEX('[1]2024'!$A:$Q,MATCH($D$3&amp;$D126,'[1]2024'!$B:$B,0),MATCH(H$4,'[1]2024'!$2:$2,0)),0)</f>
        <v>0</v>
      </c>
      <c r="I126" s="74">
        <f>IFERROR(INDEX('[1]2024'!$A:$Q,MATCH($A$3&amp;$D126,'[1]2024'!$B:$B,0),MATCH(I$4,'[1]2024'!$2:$2,0)),0)+IFERROR(INDEX('[1]2024'!$A:$Q,MATCH($B$3&amp;$D126,'[1]2024'!$B:$B,0),MATCH(I$4,'[1]2024'!$2:$2,0)),0)++IFERROR(INDEX('[1]2024'!$A:$Q,MATCH($C$3&amp;$D126,'[1]2024'!$B:$B,0),MATCH(I$4,'[1]2024'!$2:$2,0)),0)++IFERROR(INDEX('[1]2024'!$A:$Q,MATCH($D$3&amp;$D126,'[1]2024'!$B:$B,0),MATCH(I$4,'[1]2024'!$2:$2,0)),0)</f>
        <v>0</v>
      </c>
      <c r="J126" s="74">
        <f>IFERROR(INDEX('[1]2024'!$A:$Q,MATCH($A$3&amp;$D126,'[1]2024'!$B:$B,0),MATCH(J$4,'[1]2024'!$2:$2,0)),0)+IFERROR(INDEX('[1]2024'!$A:$Q,MATCH($B$3&amp;$D126,'[1]2024'!$B:$B,0),MATCH(J$4,'[1]2024'!$2:$2,0)),0)++IFERROR(INDEX('[1]2024'!$A:$Q,MATCH($C$3&amp;$D126,'[1]2024'!$B:$B,0),MATCH(J$4,'[1]2024'!$2:$2,0)),0)++IFERROR(INDEX('[1]2024'!$A:$Q,MATCH($D$3&amp;$D126,'[1]2024'!$B:$B,0),MATCH(J$4,'[1]2024'!$2:$2,0)),0)</f>
        <v>0</v>
      </c>
      <c r="K126" s="74">
        <f>IFERROR(INDEX('[1]2024'!$A:$Q,MATCH($A$3&amp;$D126,'[1]2024'!$B:$B,0),MATCH(K$4,'[1]2024'!$2:$2,0)),0)+IFERROR(INDEX('[1]2024'!$A:$Q,MATCH($B$3&amp;$D126,'[1]2024'!$B:$B,0),MATCH(K$4,'[1]2024'!$2:$2,0)),0)++IFERROR(INDEX('[1]2024'!$A:$Q,MATCH($C$3&amp;$D126,'[1]2024'!$B:$B,0),MATCH(K$4,'[1]2024'!$2:$2,0)),0)++IFERROR(INDEX('[1]2024'!$A:$Q,MATCH($D$3&amp;$D126,'[1]2024'!$B:$B,0),MATCH(K$4,'[1]2024'!$2:$2,0)),0)</f>
        <v>0</v>
      </c>
      <c r="L126" s="74">
        <f>IFERROR(INDEX('[1]2024'!$A:$Q,MATCH($A$3&amp;$D126,'[1]2024'!$B:$B,0),MATCH(L$4,'[1]2024'!$2:$2,0)),0)+IFERROR(INDEX('[1]2024'!$A:$Q,MATCH($B$3&amp;$D126,'[1]2024'!$B:$B,0),MATCH(L$4,'[1]2024'!$2:$2,0)),0)++IFERROR(INDEX('[1]2024'!$A:$Q,MATCH($C$3&amp;$D126,'[1]2024'!$B:$B,0),MATCH(L$4,'[1]2024'!$2:$2,0)),0)++IFERROR(INDEX('[1]2024'!$A:$Q,MATCH($D$3&amp;$D126,'[1]2024'!$B:$B,0),MATCH(L$4,'[1]2024'!$2:$2,0)),0)</f>
        <v>0</v>
      </c>
      <c r="M126" s="74">
        <f>IFERROR(INDEX('[1]2024'!$A:$Q,MATCH($A$3&amp;$D126,'[1]2024'!$B:$B,0),MATCH(M$4,'[1]2024'!$2:$2,0)),0)+IFERROR(INDEX('[1]2024'!$A:$Q,MATCH($B$3&amp;$D126,'[1]2024'!$B:$B,0),MATCH(M$4,'[1]2024'!$2:$2,0)),0)++IFERROR(INDEX('[1]2024'!$A:$Q,MATCH($C$3&amp;$D126,'[1]2024'!$B:$B,0),MATCH(M$4,'[1]2024'!$2:$2,0)),0)++IFERROR(INDEX('[1]2024'!$A:$Q,MATCH($D$3&amp;$D126,'[1]2024'!$B:$B,0),MATCH(M$4,'[1]2024'!$2:$2,0)),0)</f>
        <v>0</v>
      </c>
      <c r="N126" s="74">
        <f>IFERROR(INDEX('[1]2024'!$A:$Q,MATCH($A$3&amp;$D126,'[1]2024'!$B:$B,0),MATCH(N$4,'[1]2024'!$2:$2,0)),0)+IFERROR(INDEX('[1]2024'!$A:$Q,MATCH($B$3&amp;$D126,'[1]2024'!$B:$B,0),MATCH(N$4,'[1]2024'!$2:$2,0)),0)++IFERROR(INDEX('[1]2024'!$A:$Q,MATCH($C$3&amp;$D126,'[1]2024'!$B:$B,0),MATCH(N$4,'[1]2024'!$2:$2,0)),0)++IFERROR(INDEX('[1]2024'!$A:$Q,MATCH($D$3&amp;$D126,'[1]2024'!$B:$B,0),MATCH(N$4,'[1]2024'!$2:$2,0)),0)</f>
        <v>0</v>
      </c>
      <c r="O126" s="74">
        <f>IFERROR(INDEX('[1]2024'!$A:$Q,MATCH($A$3&amp;$D126,'[1]2024'!$B:$B,0),MATCH(O$4,'[1]2024'!$2:$2,0)),0)+IFERROR(INDEX('[1]2024'!$A:$Q,MATCH($B$3&amp;$D126,'[1]2024'!$B:$B,0),MATCH(O$4,'[1]2024'!$2:$2,0)),0)++IFERROR(INDEX('[1]2024'!$A:$Q,MATCH($C$3&amp;$D126,'[1]2024'!$B:$B,0),MATCH(O$4,'[1]2024'!$2:$2,0)),0)++IFERROR(INDEX('[1]2024'!$A:$Q,MATCH($D$3&amp;$D126,'[1]2024'!$B:$B,0),MATCH(O$4,'[1]2024'!$2:$2,0)),0)</f>
        <v>0</v>
      </c>
      <c r="P126" s="74">
        <f>IFERROR(INDEX('[1]2024'!$A:$Q,MATCH($A$3&amp;$D126,'[1]2024'!$B:$B,0),MATCH(P$4,'[1]2024'!$2:$2,0)),0)+IFERROR(INDEX('[1]2024'!$A:$Q,MATCH($B$3&amp;$D126,'[1]2024'!$B:$B,0),MATCH(P$4,'[1]2024'!$2:$2,0)),0)++IFERROR(INDEX('[1]2024'!$A:$Q,MATCH($C$3&amp;$D126,'[1]2024'!$B:$B,0),MATCH(P$4,'[1]2024'!$2:$2,0)),0)++IFERROR(INDEX('[1]2024'!$A:$Q,MATCH($D$3&amp;$D126,'[1]2024'!$B:$B,0),MATCH(P$4,'[1]2024'!$2:$2,0)),0)</f>
        <v>0</v>
      </c>
      <c r="Q126" s="74">
        <f>IFERROR(INDEX('[1]2024'!$A:$Q,MATCH($A$3&amp;$D126,'[1]2024'!$B:$B,0),MATCH(Q$4,'[1]2024'!$2:$2,0)),0)+IFERROR(INDEX('[1]2024'!$A:$Q,MATCH($B$3&amp;$D126,'[1]2024'!$B:$B,0),MATCH(Q$4,'[1]2024'!$2:$2,0)),0)++IFERROR(INDEX('[1]2024'!$A:$Q,MATCH($C$3&amp;$D126,'[1]2024'!$B:$B,0),MATCH(Q$4,'[1]2024'!$2:$2,0)),0)++IFERROR(INDEX('[1]2024'!$A:$Q,MATCH($D$3&amp;$D126,'[1]2024'!$B:$B,0),MATCH(Q$4,'[1]2024'!$2:$2,0)),0)</f>
        <v>0</v>
      </c>
      <c r="R126" s="74">
        <f>IFERROR(INDEX('[1]2024'!$A:$Q,MATCH($A$3&amp;$D126,'[1]2024'!$B:$B,0),MATCH(R$4,'[1]2024'!$2:$2,0)),0)+IFERROR(INDEX('[1]2024'!$A:$Q,MATCH($B$3&amp;$D126,'[1]2024'!$B:$B,0),MATCH(R$4,'[1]2024'!$2:$2,0)),0)++IFERROR(INDEX('[1]2024'!$A:$Q,MATCH($C$3&amp;$D126,'[1]2024'!$B:$B,0),MATCH(R$4,'[1]2024'!$2:$2,0)),0)++IFERROR(INDEX('[1]2024'!$A:$Q,MATCH($D$3&amp;$D126,'[1]2024'!$B:$B,0),MATCH(R$4,'[1]2024'!$2:$2,0)),0)</f>
        <v>0</v>
      </c>
      <c r="S126" s="74">
        <f>IFERROR(INDEX('[1]2024'!$A:$Q,MATCH($A$3&amp;$D126,'[1]2024'!$B:$B,0),MATCH(S$4,'[1]2024'!$2:$2,0)),0)+IFERROR(INDEX('[1]2024'!$A:$Q,MATCH($B$3&amp;$D126,'[1]2024'!$B:$B,0),MATCH(S$4,'[1]2024'!$2:$2,0)),0)++IFERROR(INDEX('[1]2024'!$A:$Q,MATCH($C$3&amp;$D126,'[1]2024'!$B:$B,0),MATCH(S$4,'[1]2024'!$2:$2,0)),0)++IFERROR(INDEX('[1]2024'!$A:$Q,MATCH($D$3&amp;$D126,'[1]2024'!$B:$B,0),MATCH(S$4,'[1]2024'!$2:$2,0)),0)</f>
        <v>0</v>
      </c>
      <c r="T126" s="75">
        <v>0</v>
      </c>
      <c r="U126" s="73">
        <f t="shared" si="118"/>
        <v>0</v>
      </c>
      <c r="V126" s="174">
        <v>0</v>
      </c>
      <c r="W126" s="105">
        <v>0</v>
      </c>
      <c r="X126" s="105">
        <v>0</v>
      </c>
      <c r="Y126" s="105">
        <v>0</v>
      </c>
      <c r="Z126" s="105">
        <v>0</v>
      </c>
      <c r="AA126" s="105">
        <v>0</v>
      </c>
      <c r="AB126" s="105">
        <v>0</v>
      </c>
      <c r="AC126" s="105">
        <v>0</v>
      </c>
      <c r="AD126" s="105">
        <v>0</v>
      </c>
      <c r="AE126" s="105">
        <v>0</v>
      </c>
      <c r="AF126" s="105">
        <v>0</v>
      </c>
      <c r="AG126" s="175">
        <v>0</v>
      </c>
      <c r="AH126" s="73">
        <f t="shared" si="119"/>
        <v>0</v>
      </c>
      <c r="AI126" s="73"/>
      <c r="AJ126" s="73"/>
      <c r="AK126" s="73"/>
      <c r="AL126" s="73"/>
      <c r="AM126" s="73"/>
      <c r="AN126" s="73"/>
      <c r="AO126" s="73"/>
      <c r="AP126" s="73"/>
      <c r="AQ126" s="73"/>
      <c r="AR126" s="73"/>
      <c r="AS126" s="73"/>
      <c r="AT126" s="73"/>
      <c r="AU126" s="73">
        <f t="shared" si="58"/>
        <v>0</v>
      </c>
      <c r="AV126" s="73">
        <f t="shared" si="59"/>
        <v>0</v>
      </c>
      <c r="AW126" s="73">
        <f t="shared" si="60"/>
        <v>0</v>
      </c>
      <c r="AX126" s="73">
        <f t="shared" si="61"/>
        <v>0</v>
      </c>
      <c r="AY126" s="73">
        <f t="shared" si="120"/>
        <v>0</v>
      </c>
      <c r="AZ126" s="73">
        <f t="shared" si="121"/>
        <v>0</v>
      </c>
      <c r="BA126" s="73">
        <f t="shared" si="122"/>
        <v>0</v>
      </c>
      <c r="BB126" s="91"/>
      <c r="BC126" s="69" t="s">
        <v>24</v>
      </c>
      <c r="BD126" s="160"/>
      <c r="BE126" s="74">
        <v>0</v>
      </c>
      <c r="BF126" s="74">
        <v>0</v>
      </c>
      <c r="BG126" s="74">
        <v>0</v>
      </c>
      <c r="BH126" s="162">
        <f t="shared" si="84"/>
        <v>0</v>
      </c>
    </row>
    <row r="127" spans="1:60" outlineLevel="1" x14ac:dyDescent="0.3">
      <c r="A127" s="71" t="s">
        <v>235</v>
      </c>
      <c r="B127" s="164" t="s">
        <v>236</v>
      </c>
      <c r="C127" s="164" t="s">
        <v>44</v>
      </c>
      <c r="D127" s="150">
        <v>5113160</v>
      </c>
      <c r="E127" s="150" t="s">
        <v>227</v>
      </c>
      <c r="F127" s="173">
        <v>0</v>
      </c>
      <c r="G127" s="73">
        <f t="shared" si="117"/>
        <v>0</v>
      </c>
      <c r="H127" s="74">
        <f>IFERROR(INDEX('[1]2024'!$A:$Q,MATCH($A$3&amp;$D127,'[1]2024'!$B:$B,0),MATCH(H$4,'[1]2024'!$2:$2,0)),0)+IFERROR(INDEX('[1]2024'!$A:$Q,MATCH($B$3&amp;$D127,'[1]2024'!$B:$B,0),MATCH(H$4,'[1]2024'!$2:$2,0)),0)++IFERROR(INDEX('[1]2024'!$A:$Q,MATCH($C$3&amp;$D127,'[1]2024'!$B:$B,0),MATCH(H$4,'[1]2024'!$2:$2,0)),0)++IFERROR(INDEX('[1]2024'!$A:$Q,MATCH($D$3&amp;$D127,'[1]2024'!$B:$B,0),MATCH(H$4,'[1]2024'!$2:$2,0)),0)</f>
        <v>0</v>
      </c>
      <c r="I127" s="74">
        <f>IFERROR(INDEX('[1]2024'!$A:$Q,MATCH($A$3&amp;$D127,'[1]2024'!$B:$B,0),MATCH(I$4,'[1]2024'!$2:$2,0)),0)+IFERROR(INDEX('[1]2024'!$A:$Q,MATCH($B$3&amp;$D127,'[1]2024'!$B:$B,0),MATCH(I$4,'[1]2024'!$2:$2,0)),0)++IFERROR(INDEX('[1]2024'!$A:$Q,MATCH($C$3&amp;$D127,'[1]2024'!$B:$B,0),MATCH(I$4,'[1]2024'!$2:$2,0)),0)++IFERROR(INDEX('[1]2024'!$A:$Q,MATCH($D$3&amp;$D127,'[1]2024'!$B:$B,0),MATCH(I$4,'[1]2024'!$2:$2,0)),0)</f>
        <v>0</v>
      </c>
      <c r="J127" s="74">
        <f>IFERROR(INDEX('[1]2024'!$A:$Q,MATCH($A$3&amp;$D127,'[1]2024'!$B:$B,0),MATCH(J$4,'[1]2024'!$2:$2,0)),0)+IFERROR(INDEX('[1]2024'!$A:$Q,MATCH($B$3&amp;$D127,'[1]2024'!$B:$B,0),MATCH(J$4,'[1]2024'!$2:$2,0)),0)++IFERROR(INDEX('[1]2024'!$A:$Q,MATCH($C$3&amp;$D127,'[1]2024'!$B:$B,0),MATCH(J$4,'[1]2024'!$2:$2,0)),0)++IFERROR(INDEX('[1]2024'!$A:$Q,MATCH($D$3&amp;$D127,'[1]2024'!$B:$B,0),MATCH(J$4,'[1]2024'!$2:$2,0)),0)</f>
        <v>0</v>
      </c>
      <c r="K127" s="74">
        <f>IFERROR(INDEX('[1]2024'!$A:$Q,MATCH($A$3&amp;$D127,'[1]2024'!$B:$B,0),MATCH(K$4,'[1]2024'!$2:$2,0)),0)+IFERROR(INDEX('[1]2024'!$A:$Q,MATCH($B$3&amp;$D127,'[1]2024'!$B:$B,0),MATCH(K$4,'[1]2024'!$2:$2,0)),0)++IFERROR(INDEX('[1]2024'!$A:$Q,MATCH($C$3&amp;$D127,'[1]2024'!$B:$B,0),MATCH(K$4,'[1]2024'!$2:$2,0)),0)++IFERROR(INDEX('[1]2024'!$A:$Q,MATCH($D$3&amp;$D127,'[1]2024'!$B:$B,0),MATCH(K$4,'[1]2024'!$2:$2,0)),0)</f>
        <v>0</v>
      </c>
      <c r="L127" s="74">
        <f>IFERROR(INDEX('[1]2024'!$A:$Q,MATCH($A$3&amp;$D127,'[1]2024'!$B:$B,0),MATCH(L$4,'[1]2024'!$2:$2,0)),0)+IFERROR(INDEX('[1]2024'!$A:$Q,MATCH($B$3&amp;$D127,'[1]2024'!$B:$B,0),MATCH(L$4,'[1]2024'!$2:$2,0)),0)++IFERROR(INDEX('[1]2024'!$A:$Q,MATCH($C$3&amp;$D127,'[1]2024'!$B:$B,0),MATCH(L$4,'[1]2024'!$2:$2,0)),0)++IFERROR(INDEX('[1]2024'!$A:$Q,MATCH($D$3&amp;$D127,'[1]2024'!$B:$B,0),MATCH(L$4,'[1]2024'!$2:$2,0)),0)</f>
        <v>0</v>
      </c>
      <c r="M127" s="74">
        <f>IFERROR(INDEX('[1]2024'!$A:$Q,MATCH($A$3&amp;$D127,'[1]2024'!$B:$B,0),MATCH(M$4,'[1]2024'!$2:$2,0)),0)+IFERROR(INDEX('[1]2024'!$A:$Q,MATCH($B$3&amp;$D127,'[1]2024'!$B:$B,0),MATCH(M$4,'[1]2024'!$2:$2,0)),0)++IFERROR(INDEX('[1]2024'!$A:$Q,MATCH($C$3&amp;$D127,'[1]2024'!$B:$B,0),MATCH(M$4,'[1]2024'!$2:$2,0)),0)++IFERROR(INDEX('[1]2024'!$A:$Q,MATCH($D$3&amp;$D127,'[1]2024'!$B:$B,0),MATCH(M$4,'[1]2024'!$2:$2,0)),0)</f>
        <v>0</v>
      </c>
      <c r="N127" s="74">
        <f>IFERROR(INDEX('[1]2024'!$A:$Q,MATCH($A$3&amp;$D127,'[1]2024'!$B:$B,0),MATCH(N$4,'[1]2024'!$2:$2,0)),0)+IFERROR(INDEX('[1]2024'!$A:$Q,MATCH($B$3&amp;$D127,'[1]2024'!$B:$B,0),MATCH(N$4,'[1]2024'!$2:$2,0)),0)++IFERROR(INDEX('[1]2024'!$A:$Q,MATCH($C$3&amp;$D127,'[1]2024'!$B:$B,0),MATCH(N$4,'[1]2024'!$2:$2,0)),0)++IFERROR(INDEX('[1]2024'!$A:$Q,MATCH($D$3&amp;$D127,'[1]2024'!$B:$B,0),MATCH(N$4,'[1]2024'!$2:$2,0)),0)</f>
        <v>0</v>
      </c>
      <c r="O127" s="74">
        <f>IFERROR(INDEX('[1]2024'!$A:$Q,MATCH($A$3&amp;$D127,'[1]2024'!$B:$B,0),MATCH(O$4,'[1]2024'!$2:$2,0)),0)+IFERROR(INDEX('[1]2024'!$A:$Q,MATCH($B$3&amp;$D127,'[1]2024'!$B:$B,0),MATCH(O$4,'[1]2024'!$2:$2,0)),0)++IFERROR(INDEX('[1]2024'!$A:$Q,MATCH($C$3&amp;$D127,'[1]2024'!$B:$B,0),MATCH(O$4,'[1]2024'!$2:$2,0)),0)++IFERROR(INDEX('[1]2024'!$A:$Q,MATCH($D$3&amp;$D127,'[1]2024'!$B:$B,0),MATCH(O$4,'[1]2024'!$2:$2,0)),0)</f>
        <v>0</v>
      </c>
      <c r="P127" s="74">
        <f>IFERROR(INDEX('[1]2024'!$A:$Q,MATCH($A$3&amp;$D127,'[1]2024'!$B:$B,0),MATCH(P$4,'[1]2024'!$2:$2,0)),0)+IFERROR(INDEX('[1]2024'!$A:$Q,MATCH($B$3&amp;$D127,'[1]2024'!$B:$B,0),MATCH(P$4,'[1]2024'!$2:$2,0)),0)++IFERROR(INDEX('[1]2024'!$A:$Q,MATCH($C$3&amp;$D127,'[1]2024'!$B:$B,0),MATCH(P$4,'[1]2024'!$2:$2,0)),0)++IFERROR(INDEX('[1]2024'!$A:$Q,MATCH($D$3&amp;$D127,'[1]2024'!$B:$B,0),MATCH(P$4,'[1]2024'!$2:$2,0)),0)</f>
        <v>0</v>
      </c>
      <c r="Q127" s="74">
        <f>IFERROR(INDEX('[1]2024'!$A:$Q,MATCH($A$3&amp;$D127,'[1]2024'!$B:$B,0),MATCH(Q$4,'[1]2024'!$2:$2,0)),0)+IFERROR(INDEX('[1]2024'!$A:$Q,MATCH($B$3&amp;$D127,'[1]2024'!$B:$B,0),MATCH(Q$4,'[1]2024'!$2:$2,0)),0)++IFERROR(INDEX('[1]2024'!$A:$Q,MATCH($C$3&amp;$D127,'[1]2024'!$B:$B,0),MATCH(Q$4,'[1]2024'!$2:$2,0)),0)++IFERROR(INDEX('[1]2024'!$A:$Q,MATCH($D$3&amp;$D127,'[1]2024'!$B:$B,0),MATCH(Q$4,'[1]2024'!$2:$2,0)),0)</f>
        <v>0</v>
      </c>
      <c r="R127" s="74">
        <f>IFERROR(INDEX('[1]2024'!$A:$Q,MATCH($A$3&amp;$D127,'[1]2024'!$B:$B,0),MATCH(R$4,'[1]2024'!$2:$2,0)),0)+IFERROR(INDEX('[1]2024'!$A:$Q,MATCH($B$3&amp;$D127,'[1]2024'!$B:$B,0),MATCH(R$4,'[1]2024'!$2:$2,0)),0)++IFERROR(INDEX('[1]2024'!$A:$Q,MATCH($C$3&amp;$D127,'[1]2024'!$B:$B,0),MATCH(R$4,'[1]2024'!$2:$2,0)),0)++IFERROR(INDEX('[1]2024'!$A:$Q,MATCH($D$3&amp;$D127,'[1]2024'!$B:$B,0),MATCH(R$4,'[1]2024'!$2:$2,0)),0)</f>
        <v>0</v>
      </c>
      <c r="S127" s="74">
        <f>IFERROR(INDEX('[1]2024'!$A:$Q,MATCH($A$3&amp;$D127,'[1]2024'!$B:$B,0),MATCH(S$4,'[1]2024'!$2:$2,0)),0)+IFERROR(INDEX('[1]2024'!$A:$Q,MATCH($B$3&amp;$D127,'[1]2024'!$B:$B,0),MATCH(S$4,'[1]2024'!$2:$2,0)),0)++IFERROR(INDEX('[1]2024'!$A:$Q,MATCH($C$3&amp;$D127,'[1]2024'!$B:$B,0),MATCH(S$4,'[1]2024'!$2:$2,0)),0)++IFERROR(INDEX('[1]2024'!$A:$Q,MATCH($D$3&amp;$D127,'[1]2024'!$B:$B,0),MATCH(S$4,'[1]2024'!$2:$2,0)),0)</f>
        <v>0</v>
      </c>
      <c r="T127" s="75">
        <v>0</v>
      </c>
      <c r="U127" s="73">
        <f t="shared" si="118"/>
        <v>0</v>
      </c>
      <c r="V127" s="174">
        <v>0</v>
      </c>
      <c r="W127" s="105">
        <v>0</v>
      </c>
      <c r="X127" s="105">
        <v>0</v>
      </c>
      <c r="Y127" s="105">
        <v>0</v>
      </c>
      <c r="Z127" s="105">
        <v>0</v>
      </c>
      <c r="AA127" s="105">
        <v>0</v>
      </c>
      <c r="AB127" s="105">
        <v>0</v>
      </c>
      <c r="AC127" s="105">
        <v>0</v>
      </c>
      <c r="AD127" s="105">
        <v>0</v>
      </c>
      <c r="AE127" s="105">
        <v>0</v>
      </c>
      <c r="AF127" s="105">
        <v>0</v>
      </c>
      <c r="AG127" s="175">
        <v>0</v>
      </c>
      <c r="AH127" s="73">
        <f t="shared" si="119"/>
        <v>0</v>
      </c>
      <c r="AI127" s="73"/>
      <c r="AJ127" s="73"/>
      <c r="AK127" s="73"/>
      <c r="AL127" s="73"/>
      <c r="AM127" s="73"/>
      <c r="AN127" s="73"/>
      <c r="AO127" s="73"/>
      <c r="AP127" s="73"/>
      <c r="AQ127" s="73"/>
      <c r="AR127" s="73"/>
      <c r="AS127" s="73"/>
      <c r="AT127" s="73"/>
      <c r="AU127" s="73">
        <f t="shared" si="58"/>
        <v>0</v>
      </c>
      <c r="AV127" s="73">
        <f t="shared" si="59"/>
        <v>0</v>
      </c>
      <c r="AW127" s="73">
        <f t="shared" si="60"/>
        <v>0</v>
      </c>
      <c r="AX127" s="73">
        <f t="shared" si="61"/>
        <v>0</v>
      </c>
      <c r="AY127" s="73">
        <f t="shared" si="120"/>
        <v>0</v>
      </c>
      <c r="AZ127" s="73">
        <f t="shared" si="121"/>
        <v>0</v>
      </c>
      <c r="BA127" s="73">
        <f t="shared" si="122"/>
        <v>0</v>
      </c>
      <c r="BB127" s="91"/>
      <c r="BC127" s="69" t="s">
        <v>39</v>
      </c>
      <c r="BD127" s="160"/>
      <c r="BE127" s="74">
        <v>0</v>
      </c>
      <c r="BF127" s="74">
        <v>0</v>
      </c>
      <c r="BG127" s="74">
        <v>0</v>
      </c>
      <c r="BH127" s="162">
        <f t="shared" si="84"/>
        <v>0</v>
      </c>
    </row>
    <row r="128" spans="1:60" x14ac:dyDescent="0.3">
      <c r="A128" s="57" t="s">
        <v>237</v>
      </c>
      <c r="B128" s="158" t="s">
        <v>21</v>
      </c>
      <c r="C128" s="158"/>
      <c r="D128" s="159"/>
      <c r="E128" s="159"/>
      <c r="F128" s="169">
        <v>0</v>
      </c>
      <c r="G128" s="61">
        <f t="shared" ref="G128:S128" si="123">G129</f>
        <v>0</v>
      </c>
      <c r="H128" s="62">
        <f t="shared" si="123"/>
        <v>0</v>
      </c>
      <c r="I128" s="63">
        <f t="shared" si="123"/>
        <v>0</v>
      </c>
      <c r="J128" s="63">
        <f t="shared" si="123"/>
        <v>0</v>
      </c>
      <c r="K128" s="63">
        <f t="shared" si="123"/>
        <v>0</v>
      </c>
      <c r="L128" s="63">
        <f t="shared" si="123"/>
        <v>0</v>
      </c>
      <c r="M128" s="63">
        <f t="shared" si="123"/>
        <v>0</v>
      </c>
      <c r="N128" s="63">
        <f t="shared" si="123"/>
        <v>0</v>
      </c>
      <c r="O128" s="63">
        <f t="shared" si="123"/>
        <v>0</v>
      </c>
      <c r="P128" s="63">
        <f t="shared" si="123"/>
        <v>0</v>
      </c>
      <c r="Q128" s="63">
        <f t="shared" si="123"/>
        <v>0</v>
      </c>
      <c r="R128" s="63">
        <f t="shared" si="123"/>
        <v>0</v>
      </c>
      <c r="S128" s="63">
        <f t="shared" si="123"/>
        <v>0</v>
      </c>
      <c r="T128" s="64">
        <v>0</v>
      </c>
      <c r="U128" s="61">
        <f t="shared" ref="U128:Z128" si="124">U129</f>
        <v>0</v>
      </c>
      <c r="V128" s="85">
        <f t="shared" si="124"/>
        <v>0</v>
      </c>
      <c r="W128" s="99">
        <f t="shared" si="124"/>
        <v>0</v>
      </c>
      <c r="X128" s="99">
        <f t="shared" si="124"/>
        <v>0</v>
      </c>
      <c r="Y128" s="99">
        <f t="shared" si="124"/>
        <v>0</v>
      </c>
      <c r="Z128" s="99">
        <f t="shared" si="124"/>
        <v>0</v>
      </c>
      <c r="AA128" s="99">
        <v>0</v>
      </c>
      <c r="AB128" s="99">
        <v>0</v>
      </c>
      <c r="AC128" s="99">
        <v>0</v>
      </c>
      <c r="AD128" s="99">
        <v>0</v>
      </c>
      <c r="AE128" s="99">
        <v>0</v>
      </c>
      <c r="AF128" s="99">
        <v>0</v>
      </c>
      <c r="AG128" s="170">
        <v>0</v>
      </c>
      <c r="AH128" s="61">
        <f t="shared" ref="AH128:AT128" si="125">AH129</f>
        <v>0</v>
      </c>
      <c r="AI128" s="61">
        <f t="shared" si="125"/>
        <v>0</v>
      </c>
      <c r="AJ128" s="61">
        <f t="shared" si="125"/>
        <v>0</v>
      </c>
      <c r="AK128" s="61">
        <f t="shared" si="125"/>
        <v>0</v>
      </c>
      <c r="AL128" s="61">
        <f t="shared" si="125"/>
        <v>0</v>
      </c>
      <c r="AM128" s="61">
        <f t="shared" si="125"/>
        <v>0</v>
      </c>
      <c r="AN128" s="61">
        <f t="shared" si="125"/>
        <v>0</v>
      </c>
      <c r="AO128" s="61">
        <f t="shared" si="125"/>
        <v>0</v>
      </c>
      <c r="AP128" s="61">
        <f t="shared" si="125"/>
        <v>0</v>
      </c>
      <c r="AQ128" s="61">
        <f t="shared" si="125"/>
        <v>0</v>
      </c>
      <c r="AR128" s="61">
        <f t="shared" si="125"/>
        <v>0</v>
      </c>
      <c r="AS128" s="61">
        <f t="shared" si="125"/>
        <v>0</v>
      </c>
      <c r="AT128" s="61">
        <f t="shared" si="125"/>
        <v>0</v>
      </c>
      <c r="AU128" s="61">
        <f t="shared" si="58"/>
        <v>0</v>
      </c>
      <c r="AV128" s="61">
        <f t="shared" si="59"/>
        <v>0</v>
      </c>
      <c r="AW128" s="61">
        <f t="shared" si="60"/>
        <v>0</v>
      </c>
      <c r="AX128" s="61">
        <f t="shared" si="61"/>
        <v>0</v>
      </c>
      <c r="AY128" s="61">
        <f>AY129</f>
        <v>0</v>
      </c>
      <c r="AZ128" s="61">
        <f t="shared" ref="AZ128:BA128" si="126">AZ129</f>
        <v>0</v>
      </c>
      <c r="BA128" s="61">
        <f t="shared" si="126"/>
        <v>0</v>
      </c>
      <c r="BB128" s="91"/>
      <c r="BC128" s="171"/>
      <c r="BD128" s="172"/>
      <c r="BE128" s="85">
        <f>BE129</f>
        <v>0</v>
      </c>
      <c r="BF128" s="85">
        <v>0</v>
      </c>
      <c r="BG128" s="85">
        <v>0</v>
      </c>
      <c r="BH128" s="161">
        <f t="shared" si="84"/>
        <v>0</v>
      </c>
    </row>
    <row r="129" spans="1:60" outlineLevel="1" x14ac:dyDescent="0.3">
      <c r="A129" s="71" t="s">
        <v>238</v>
      </c>
      <c r="B129" s="149" t="s">
        <v>239</v>
      </c>
      <c r="C129" s="149" t="s">
        <v>31</v>
      </c>
      <c r="D129" s="150">
        <v>5115110</v>
      </c>
      <c r="E129" s="150" t="s">
        <v>240</v>
      </c>
      <c r="F129" s="173">
        <v>0</v>
      </c>
      <c r="G129" s="73">
        <f>SUM(H129:S129)</f>
        <v>0</v>
      </c>
      <c r="H129" s="74">
        <f>IFERROR(INDEX('[1]2024'!$A:$Q,MATCH($A$3&amp;$D129,'[1]2024'!$B:$B,0),MATCH(H$4,'[1]2024'!$2:$2,0)),0)+IFERROR(INDEX('[1]2024'!$A:$Q,MATCH($B$3&amp;$D129,'[1]2024'!$B:$B,0),MATCH(H$4,'[1]2024'!$2:$2,0)),0)++IFERROR(INDEX('[1]2024'!$A:$Q,MATCH($C$3&amp;$D129,'[1]2024'!$B:$B,0),MATCH(H$4,'[1]2024'!$2:$2,0)),0)++IFERROR(INDEX('[1]2024'!$A:$Q,MATCH($D$3&amp;$D129,'[1]2024'!$B:$B,0),MATCH(H$4,'[1]2024'!$2:$2,0)),0)</f>
        <v>0</v>
      </c>
      <c r="I129" s="74">
        <f>IFERROR(INDEX('[1]2024'!$A:$Q,MATCH($A$3&amp;$D129,'[1]2024'!$B:$B,0),MATCH(I$4,'[1]2024'!$2:$2,0)),0)+IFERROR(INDEX('[1]2024'!$A:$Q,MATCH($B$3&amp;$D129,'[1]2024'!$B:$B,0),MATCH(I$4,'[1]2024'!$2:$2,0)),0)++IFERROR(INDEX('[1]2024'!$A:$Q,MATCH($C$3&amp;$D129,'[1]2024'!$B:$B,0),MATCH(I$4,'[1]2024'!$2:$2,0)),0)++IFERROR(INDEX('[1]2024'!$A:$Q,MATCH($D$3&amp;$D129,'[1]2024'!$B:$B,0),MATCH(I$4,'[1]2024'!$2:$2,0)),0)</f>
        <v>0</v>
      </c>
      <c r="J129" s="74">
        <f>IFERROR(INDEX('[1]2024'!$A:$Q,MATCH($A$3&amp;$D129,'[1]2024'!$B:$B,0),MATCH(J$4,'[1]2024'!$2:$2,0)),0)+IFERROR(INDEX('[1]2024'!$A:$Q,MATCH($B$3&amp;$D129,'[1]2024'!$B:$B,0),MATCH(J$4,'[1]2024'!$2:$2,0)),0)++IFERROR(INDEX('[1]2024'!$A:$Q,MATCH($C$3&amp;$D129,'[1]2024'!$B:$B,0),MATCH(J$4,'[1]2024'!$2:$2,0)),0)++IFERROR(INDEX('[1]2024'!$A:$Q,MATCH($D$3&amp;$D129,'[1]2024'!$B:$B,0),MATCH(J$4,'[1]2024'!$2:$2,0)),0)</f>
        <v>0</v>
      </c>
      <c r="K129" s="74">
        <f>IFERROR(INDEX('[1]2024'!$A:$Q,MATCH($A$3&amp;$D129,'[1]2024'!$B:$B,0),MATCH(K$4,'[1]2024'!$2:$2,0)),0)+IFERROR(INDEX('[1]2024'!$A:$Q,MATCH($B$3&amp;$D129,'[1]2024'!$B:$B,0),MATCH(K$4,'[1]2024'!$2:$2,0)),0)++IFERROR(INDEX('[1]2024'!$A:$Q,MATCH($C$3&amp;$D129,'[1]2024'!$B:$B,0),MATCH(K$4,'[1]2024'!$2:$2,0)),0)++IFERROR(INDEX('[1]2024'!$A:$Q,MATCH($D$3&amp;$D129,'[1]2024'!$B:$B,0),MATCH(K$4,'[1]2024'!$2:$2,0)),0)</f>
        <v>0</v>
      </c>
      <c r="L129" s="74">
        <f>IFERROR(INDEX('[1]2024'!$A:$Q,MATCH($A$3&amp;$D129,'[1]2024'!$B:$B,0),MATCH(L$4,'[1]2024'!$2:$2,0)),0)+IFERROR(INDEX('[1]2024'!$A:$Q,MATCH($B$3&amp;$D129,'[1]2024'!$B:$B,0),MATCH(L$4,'[1]2024'!$2:$2,0)),0)++IFERROR(INDEX('[1]2024'!$A:$Q,MATCH($C$3&amp;$D129,'[1]2024'!$B:$B,0),MATCH(L$4,'[1]2024'!$2:$2,0)),0)++IFERROR(INDEX('[1]2024'!$A:$Q,MATCH($D$3&amp;$D129,'[1]2024'!$B:$B,0),MATCH(L$4,'[1]2024'!$2:$2,0)),0)</f>
        <v>0</v>
      </c>
      <c r="M129" s="74">
        <f>IFERROR(INDEX('[1]2024'!$A:$Q,MATCH($A$3&amp;$D129,'[1]2024'!$B:$B,0),MATCH(M$4,'[1]2024'!$2:$2,0)),0)+IFERROR(INDEX('[1]2024'!$A:$Q,MATCH($B$3&amp;$D129,'[1]2024'!$B:$B,0),MATCH(M$4,'[1]2024'!$2:$2,0)),0)++IFERROR(INDEX('[1]2024'!$A:$Q,MATCH($C$3&amp;$D129,'[1]2024'!$B:$B,0),MATCH(M$4,'[1]2024'!$2:$2,0)),0)++IFERROR(INDEX('[1]2024'!$A:$Q,MATCH($D$3&amp;$D129,'[1]2024'!$B:$B,0),MATCH(M$4,'[1]2024'!$2:$2,0)),0)</f>
        <v>0</v>
      </c>
      <c r="N129" s="74">
        <f>IFERROR(INDEX('[1]2024'!$A:$Q,MATCH($A$3&amp;$D129,'[1]2024'!$B:$B,0),MATCH(N$4,'[1]2024'!$2:$2,0)),0)+IFERROR(INDEX('[1]2024'!$A:$Q,MATCH($B$3&amp;$D129,'[1]2024'!$B:$B,0),MATCH(N$4,'[1]2024'!$2:$2,0)),0)++IFERROR(INDEX('[1]2024'!$A:$Q,MATCH($C$3&amp;$D129,'[1]2024'!$B:$B,0),MATCH(N$4,'[1]2024'!$2:$2,0)),0)++IFERROR(INDEX('[1]2024'!$A:$Q,MATCH($D$3&amp;$D129,'[1]2024'!$B:$B,0),MATCH(N$4,'[1]2024'!$2:$2,0)),0)</f>
        <v>0</v>
      </c>
      <c r="O129" s="74">
        <f>IFERROR(INDEX('[1]2024'!$A:$Q,MATCH($A$3&amp;$D129,'[1]2024'!$B:$B,0),MATCH(O$4,'[1]2024'!$2:$2,0)),0)+IFERROR(INDEX('[1]2024'!$A:$Q,MATCH($B$3&amp;$D129,'[1]2024'!$B:$B,0),MATCH(O$4,'[1]2024'!$2:$2,0)),0)++IFERROR(INDEX('[1]2024'!$A:$Q,MATCH($C$3&amp;$D129,'[1]2024'!$B:$B,0),MATCH(O$4,'[1]2024'!$2:$2,0)),0)++IFERROR(INDEX('[1]2024'!$A:$Q,MATCH($D$3&amp;$D129,'[1]2024'!$B:$B,0),MATCH(O$4,'[1]2024'!$2:$2,0)),0)</f>
        <v>0</v>
      </c>
      <c r="P129" s="74">
        <f>IFERROR(INDEX('[1]2024'!$A:$Q,MATCH($A$3&amp;$D129,'[1]2024'!$B:$B,0),MATCH(P$4,'[1]2024'!$2:$2,0)),0)+IFERROR(INDEX('[1]2024'!$A:$Q,MATCH($B$3&amp;$D129,'[1]2024'!$B:$B,0),MATCH(P$4,'[1]2024'!$2:$2,0)),0)++IFERROR(INDEX('[1]2024'!$A:$Q,MATCH($C$3&amp;$D129,'[1]2024'!$B:$B,0),MATCH(P$4,'[1]2024'!$2:$2,0)),0)++IFERROR(INDEX('[1]2024'!$A:$Q,MATCH($D$3&amp;$D129,'[1]2024'!$B:$B,0),MATCH(P$4,'[1]2024'!$2:$2,0)),0)</f>
        <v>0</v>
      </c>
      <c r="Q129" s="74">
        <f>IFERROR(INDEX('[1]2024'!$A:$Q,MATCH($A$3&amp;$D129,'[1]2024'!$B:$B,0),MATCH(Q$4,'[1]2024'!$2:$2,0)),0)+IFERROR(INDEX('[1]2024'!$A:$Q,MATCH($B$3&amp;$D129,'[1]2024'!$B:$B,0),MATCH(Q$4,'[1]2024'!$2:$2,0)),0)++IFERROR(INDEX('[1]2024'!$A:$Q,MATCH($C$3&amp;$D129,'[1]2024'!$B:$B,0),MATCH(Q$4,'[1]2024'!$2:$2,0)),0)++IFERROR(INDEX('[1]2024'!$A:$Q,MATCH($D$3&amp;$D129,'[1]2024'!$B:$B,0),MATCH(Q$4,'[1]2024'!$2:$2,0)),0)</f>
        <v>0</v>
      </c>
      <c r="R129" s="74">
        <f>IFERROR(INDEX('[1]2024'!$A:$Q,MATCH($A$3&amp;$D129,'[1]2024'!$B:$B,0),MATCH(R$4,'[1]2024'!$2:$2,0)),0)+IFERROR(INDEX('[1]2024'!$A:$Q,MATCH($B$3&amp;$D129,'[1]2024'!$B:$B,0),MATCH(R$4,'[1]2024'!$2:$2,0)),0)++IFERROR(INDEX('[1]2024'!$A:$Q,MATCH($C$3&amp;$D129,'[1]2024'!$B:$B,0),MATCH(R$4,'[1]2024'!$2:$2,0)),0)++IFERROR(INDEX('[1]2024'!$A:$Q,MATCH($D$3&amp;$D129,'[1]2024'!$B:$B,0),MATCH(R$4,'[1]2024'!$2:$2,0)),0)</f>
        <v>0</v>
      </c>
      <c r="S129" s="74">
        <f>IFERROR(INDEX('[1]2024'!$A:$Q,MATCH($A$3&amp;$D129,'[1]2024'!$B:$B,0),MATCH(S$4,'[1]2024'!$2:$2,0)),0)+IFERROR(INDEX('[1]2024'!$A:$Q,MATCH($B$3&amp;$D129,'[1]2024'!$B:$B,0),MATCH(S$4,'[1]2024'!$2:$2,0)),0)++IFERROR(INDEX('[1]2024'!$A:$Q,MATCH($C$3&amp;$D129,'[1]2024'!$B:$B,0),MATCH(S$4,'[1]2024'!$2:$2,0)),0)++IFERROR(INDEX('[1]2024'!$A:$Q,MATCH($D$3&amp;$D129,'[1]2024'!$B:$B,0),MATCH(S$4,'[1]2024'!$2:$2,0)),0)</f>
        <v>0</v>
      </c>
      <c r="T129" s="75">
        <v>0</v>
      </c>
      <c r="U129" s="73">
        <f>SUM(V129:AG129)</f>
        <v>0</v>
      </c>
      <c r="V129" s="174">
        <v>0</v>
      </c>
      <c r="W129" s="105">
        <v>0</v>
      </c>
      <c r="X129" s="105">
        <v>0</v>
      </c>
      <c r="Y129" s="105">
        <v>0</v>
      </c>
      <c r="Z129" s="105">
        <v>0</v>
      </c>
      <c r="AA129" s="105">
        <v>0</v>
      </c>
      <c r="AB129" s="105">
        <v>0</v>
      </c>
      <c r="AC129" s="105">
        <v>0</v>
      </c>
      <c r="AD129" s="105">
        <v>0</v>
      </c>
      <c r="AE129" s="105">
        <v>0</v>
      </c>
      <c r="AF129" s="105">
        <v>0</v>
      </c>
      <c r="AG129" s="175">
        <v>0</v>
      </c>
      <c r="AH129" s="73">
        <f>SUM(AI129:AT129)</f>
        <v>0</v>
      </c>
      <c r="AI129" s="73"/>
      <c r="AJ129" s="73"/>
      <c r="AK129" s="73"/>
      <c r="AL129" s="73"/>
      <c r="AM129" s="73"/>
      <c r="AN129" s="73"/>
      <c r="AO129" s="73"/>
      <c r="AP129" s="73"/>
      <c r="AQ129" s="73"/>
      <c r="AR129" s="73"/>
      <c r="AS129" s="73"/>
      <c r="AT129" s="73"/>
      <c r="AU129" s="73">
        <f t="shared" si="58"/>
        <v>0</v>
      </c>
      <c r="AV129" s="73">
        <f t="shared" si="59"/>
        <v>0</v>
      </c>
      <c r="AW129" s="73">
        <f t="shared" si="60"/>
        <v>0</v>
      </c>
      <c r="AX129" s="73">
        <f t="shared" si="61"/>
        <v>0</v>
      </c>
      <c r="AY129" s="73">
        <f>IF($BC129="O",1.05*$AH129,$AH129)</f>
        <v>0</v>
      </c>
      <c r="AZ129" s="73">
        <f>IF($BC129="O",1.05*$AY129,$AY129)</f>
        <v>0</v>
      </c>
      <c r="BA129" s="73">
        <f>IF($BC129="O",1.05*$AZ129,$AZ129)</f>
        <v>0</v>
      </c>
      <c r="BB129" s="91"/>
      <c r="BC129" s="69" t="s">
        <v>39</v>
      </c>
      <c r="BD129" s="160"/>
      <c r="BE129" s="74">
        <v>0</v>
      </c>
      <c r="BF129" s="74">
        <v>0</v>
      </c>
      <c r="BG129" s="74">
        <v>0</v>
      </c>
      <c r="BH129" s="162">
        <f t="shared" si="84"/>
        <v>0</v>
      </c>
    </row>
    <row r="130" spans="1:60" x14ac:dyDescent="0.3">
      <c r="A130" s="57" t="s">
        <v>241</v>
      </c>
      <c r="B130" s="158" t="s">
        <v>21</v>
      </c>
      <c r="C130" s="158"/>
      <c r="D130" s="159"/>
      <c r="E130" s="159"/>
      <c r="F130" s="169">
        <v>2981527.5</v>
      </c>
      <c r="G130" s="61">
        <f t="shared" ref="G130" si="127">SUM(G131:G137)</f>
        <v>1429900</v>
      </c>
      <c r="H130" s="62">
        <f t="shared" ref="H130:S130" si="128">SUM(H131:H137)</f>
        <v>201400</v>
      </c>
      <c r="I130" s="63">
        <f t="shared" si="128"/>
        <v>194900</v>
      </c>
      <c r="J130" s="63">
        <f t="shared" si="128"/>
        <v>247000</v>
      </c>
      <c r="K130" s="63">
        <f t="shared" si="128"/>
        <v>307100</v>
      </c>
      <c r="L130" s="63">
        <f t="shared" si="128"/>
        <v>210800</v>
      </c>
      <c r="M130" s="63">
        <f t="shared" si="128"/>
        <v>268700</v>
      </c>
      <c r="N130" s="63">
        <f t="shared" si="128"/>
        <v>0</v>
      </c>
      <c r="O130" s="63">
        <f t="shared" si="128"/>
        <v>0</v>
      </c>
      <c r="P130" s="63">
        <f t="shared" si="128"/>
        <v>0</v>
      </c>
      <c r="Q130" s="63">
        <f t="shared" si="128"/>
        <v>0</v>
      </c>
      <c r="R130" s="63">
        <f t="shared" si="128"/>
        <v>0</v>
      </c>
      <c r="S130" s="63">
        <f t="shared" si="128"/>
        <v>0</v>
      </c>
      <c r="T130" s="64">
        <v>4043952</v>
      </c>
      <c r="U130" s="61">
        <f t="shared" ref="U130:Z130" si="129">SUM(U131:U137)</f>
        <v>2358972</v>
      </c>
      <c r="V130" s="85">
        <f t="shared" si="129"/>
        <v>0</v>
      </c>
      <c r="W130" s="99">
        <f t="shared" si="129"/>
        <v>0</v>
      </c>
      <c r="X130" s="99">
        <f t="shared" si="129"/>
        <v>0</v>
      </c>
      <c r="Y130" s="99">
        <f t="shared" si="129"/>
        <v>0</v>
      </c>
      <c r="Z130" s="99">
        <f t="shared" si="129"/>
        <v>0</v>
      </c>
      <c r="AA130" s="99">
        <v>336996</v>
      </c>
      <c r="AB130" s="99">
        <v>336996</v>
      </c>
      <c r="AC130" s="99">
        <v>336996</v>
      </c>
      <c r="AD130" s="99">
        <v>336996</v>
      </c>
      <c r="AE130" s="99">
        <v>336996</v>
      </c>
      <c r="AF130" s="99">
        <v>336996</v>
      </c>
      <c r="AG130" s="170">
        <v>336996</v>
      </c>
      <c r="AH130" s="61">
        <f t="shared" ref="AH130:AT130" si="130">SUM(AH131:AH137)</f>
        <v>3600000</v>
      </c>
      <c r="AI130" s="61">
        <f t="shared" si="130"/>
        <v>300000</v>
      </c>
      <c r="AJ130" s="61">
        <f t="shared" si="130"/>
        <v>300000</v>
      </c>
      <c r="AK130" s="61">
        <f t="shared" si="130"/>
        <v>300000</v>
      </c>
      <c r="AL130" s="61">
        <f t="shared" si="130"/>
        <v>300000</v>
      </c>
      <c r="AM130" s="61">
        <f t="shared" si="130"/>
        <v>300000</v>
      </c>
      <c r="AN130" s="61">
        <f t="shared" si="130"/>
        <v>300000</v>
      </c>
      <c r="AO130" s="61">
        <f t="shared" si="130"/>
        <v>300000</v>
      </c>
      <c r="AP130" s="61">
        <f t="shared" si="130"/>
        <v>300000</v>
      </c>
      <c r="AQ130" s="61">
        <f t="shared" si="130"/>
        <v>300000</v>
      </c>
      <c r="AR130" s="61">
        <f t="shared" si="130"/>
        <v>300000</v>
      </c>
      <c r="AS130" s="61">
        <f t="shared" si="130"/>
        <v>300000</v>
      </c>
      <c r="AT130" s="61">
        <f t="shared" si="130"/>
        <v>300000</v>
      </c>
      <c r="AU130" s="61">
        <f t="shared" si="58"/>
        <v>900000</v>
      </c>
      <c r="AV130" s="61">
        <f t="shared" si="59"/>
        <v>900000</v>
      </c>
      <c r="AW130" s="61">
        <f t="shared" si="60"/>
        <v>900000</v>
      </c>
      <c r="AX130" s="61">
        <f t="shared" si="61"/>
        <v>900000</v>
      </c>
      <c r="AY130" s="61">
        <f>SUM(AY131:AY137)</f>
        <v>3750000</v>
      </c>
      <c r="AZ130" s="61">
        <f t="shared" ref="AZ130:BA130" si="131">SUM(AZ131:AZ137)</f>
        <v>3907500</v>
      </c>
      <c r="BA130" s="61">
        <f t="shared" si="131"/>
        <v>4072875</v>
      </c>
      <c r="BB130" s="91"/>
      <c r="BC130" s="171"/>
      <c r="BD130" s="172"/>
      <c r="BE130" s="85">
        <f>SUM(BE131:BE137)</f>
        <v>0</v>
      </c>
      <c r="BF130" s="85">
        <v>3056064</v>
      </c>
      <c r="BG130" s="85">
        <v>3086049</v>
      </c>
      <c r="BH130" s="161">
        <f t="shared" si="84"/>
        <v>1429900</v>
      </c>
    </row>
    <row r="131" spans="1:60" outlineLevel="1" x14ac:dyDescent="0.3">
      <c r="A131" s="71" t="s">
        <v>242</v>
      </c>
      <c r="B131" s="149" t="s">
        <v>243</v>
      </c>
      <c r="C131" s="149" t="s">
        <v>31</v>
      </c>
      <c r="D131" s="150">
        <v>5116110</v>
      </c>
      <c r="E131" s="150" t="s">
        <v>244</v>
      </c>
      <c r="F131" s="173">
        <v>0</v>
      </c>
      <c r="G131" s="73">
        <f t="shared" ref="G131:G137" si="132">SUM(H131:S131)</f>
        <v>0</v>
      </c>
      <c r="H131" s="74">
        <f>IFERROR(INDEX('[1]2024'!$A:$Q,MATCH($A$3&amp;$D131,'[1]2024'!$B:$B,0),MATCH(H$4,'[1]2024'!$2:$2,0)),0)+IFERROR(INDEX('[1]2024'!$A:$Q,MATCH($B$3&amp;$D131,'[1]2024'!$B:$B,0),MATCH(H$4,'[1]2024'!$2:$2,0)),0)++IFERROR(INDEX('[1]2024'!$A:$Q,MATCH($C$3&amp;$D131,'[1]2024'!$B:$B,0),MATCH(H$4,'[1]2024'!$2:$2,0)),0)++IFERROR(INDEX('[1]2024'!$A:$Q,MATCH($D$3&amp;$D131,'[1]2024'!$B:$B,0),MATCH(H$4,'[1]2024'!$2:$2,0)),0)</f>
        <v>0</v>
      </c>
      <c r="I131" s="74">
        <f>IFERROR(INDEX('[1]2024'!$A:$Q,MATCH($A$3&amp;$D131,'[1]2024'!$B:$B,0),MATCH(I$4,'[1]2024'!$2:$2,0)),0)+IFERROR(INDEX('[1]2024'!$A:$Q,MATCH($B$3&amp;$D131,'[1]2024'!$B:$B,0),MATCH(I$4,'[1]2024'!$2:$2,0)),0)++IFERROR(INDEX('[1]2024'!$A:$Q,MATCH($C$3&amp;$D131,'[1]2024'!$B:$B,0),MATCH(I$4,'[1]2024'!$2:$2,0)),0)++IFERROR(INDEX('[1]2024'!$A:$Q,MATCH($D$3&amp;$D131,'[1]2024'!$B:$B,0),MATCH(I$4,'[1]2024'!$2:$2,0)),0)</f>
        <v>0</v>
      </c>
      <c r="J131" s="74">
        <f>IFERROR(INDEX('[1]2024'!$A:$Q,MATCH($A$3&amp;$D131,'[1]2024'!$B:$B,0),MATCH(J$4,'[1]2024'!$2:$2,0)),0)+IFERROR(INDEX('[1]2024'!$A:$Q,MATCH($B$3&amp;$D131,'[1]2024'!$B:$B,0),MATCH(J$4,'[1]2024'!$2:$2,0)),0)++IFERROR(INDEX('[1]2024'!$A:$Q,MATCH($C$3&amp;$D131,'[1]2024'!$B:$B,0),MATCH(J$4,'[1]2024'!$2:$2,0)),0)++IFERROR(INDEX('[1]2024'!$A:$Q,MATCH($D$3&amp;$D131,'[1]2024'!$B:$B,0),MATCH(J$4,'[1]2024'!$2:$2,0)),0)</f>
        <v>0</v>
      </c>
      <c r="K131" s="74">
        <f>IFERROR(INDEX('[1]2024'!$A:$Q,MATCH($A$3&amp;$D131,'[1]2024'!$B:$B,0),MATCH(K$4,'[1]2024'!$2:$2,0)),0)+IFERROR(INDEX('[1]2024'!$A:$Q,MATCH($B$3&amp;$D131,'[1]2024'!$B:$B,0),MATCH(K$4,'[1]2024'!$2:$2,0)),0)++IFERROR(INDEX('[1]2024'!$A:$Q,MATCH($C$3&amp;$D131,'[1]2024'!$B:$B,0),MATCH(K$4,'[1]2024'!$2:$2,0)),0)++IFERROR(INDEX('[1]2024'!$A:$Q,MATCH($D$3&amp;$D131,'[1]2024'!$B:$B,0),MATCH(K$4,'[1]2024'!$2:$2,0)),0)</f>
        <v>0</v>
      </c>
      <c r="L131" s="74">
        <f>IFERROR(INDEX('[1]2024'!$A:$Q,MATCH($A$3&amp;$D131,'[1]2024'!$B:$B,0),MATCH(L$4,'[1]2024'!$2:$2,0)),0)+IFERROR(INDEX('[1]2024'!$A:$Q,MATCH($B$3&amp;$D131,'[1]2024'!$B:$B,0),MATCH(L$4,'[1]2024'!$2:$2,0)),0)++IFERROR(INDEX('[1]2024'!$A:$Q,MATCH($C$3&amp;$D131,'[1]2024'!$B:$B,0),MATCH(L$4,'[1]2024'!$2:$2,0)),0)++IFERROR(INDEX('[1]2024'!$A:$Q,MATCH($D$3&amp;$D131,'[1]2024'!$B:$B,0),MATCH(L$4,'[1]2024'!$2:$2,0)),0)</f>
        <v>0</v>
      </c>
      <c r="M131" s="74">
        <f>IFERROR(INDEX('[1]2024'!$A:$Q,MATCH($A$3&amp;$D131,'[1]2024'!$B:$B,0),MATCH(M$4,'[1]2024'!$2:$2,0)),0)+IFERROR(INDEX('[1]2024'!$A:$Q,MATCH($B$3&amp;$D131,'[1]2024'!$B:$B,0),MATCH(M$4,'[1]2024'!$2:$2,0)),0)++IFERROR(INDEX('[1]2024'!$A:$Q,MATCH($C$3&amp;$D131,'[1]2024'!$B:$B,0),MATCH(M$4,'[1]2024'!$2:$2,0)),0)++IFERROR(INDEX('[1]2024'!$A:$Q,MATCH($D$3&amp;$D131,'[1]2024'!$B:$B,0),MATCH(M$4,'[1]2024'!$2:$2,0)),0)</f>
        <v>0</v>
      </c>
      <c r="N131" s="74">
        <f>IFERROR(INDEX('[1]2024'!$A:$Q,MATCH($A$3&amp;$D131,'[1]2024'!$B:$B,0),MATCH(N$4,'[1]2024'!$2:$2,0)),0)+IFERROR(INDEX('[1]2024'!$A:$Q,MATCH($B$3&amp;$D131,'[1]2024'!$B:$B,0),MATCH(N$4,'[1]2024'!$2:$2,0)),0)++IFERROR(INDEX('[1]2024'!$A:$Q,MATCH($C$3&amp;$D131,'[1]2024'!$B:$B,0),MATCH(N$4,'[1]2024'!$2:$2,0)),0)++IFERROR(INDEX('[1]2024'!$A:$Q,MATCH($D$3&amp;$D131,'[1]2024'!$B:$B,0),MATCH(N$4,'[1]2024'!$2:$2,0)),0)</f>
        <v>0</v>
      </c>
      <c r="O131" s="74">
        <f>IFERROR(INDEX('[1]2024'!$A:$Q,MATCH($A$3&amp;$D131,'[1]2024'!$B:$B,0),MATCH(O$4,'[1]2024'!$2:$2,0)),0)+IFERROR(INDEX('[1]2024'!$A:$Q,MATCH($B$3&amp;$D131,'[1]2024'!$B:$B,0),MATCH(O$4,'[1]2024'!$2:$2,0)),0)++IFERROR(INDEX('[1]2024'!$A:$Q,MATCH($C$3&amp;$D131,'[1]2024'!$B:$B,0),MATCH(O$4,'[1]2024'!$2:$2,0)),0)++IFERROR(INDEX('[1]2024'!$A:$Q,MATCH($D$3&amp;$D131,'[1]2024'!$B:$B,0),MATCH(O$4,'[1]2024'!$2:$2,0)),0)</f>
        <v>0</v>
      </c>
      <c r="P131" s="74">
        <f>IFERROR(INDEX('[1]2024'!$A:$Q,MATCH($A$3&amp;$D131,'[1]2024'!$B:$B,0),MATCH(P$4,'[1]2024'!$2:$2,0)),0)+IFERROR(INDEX('[1]2024'!$A:$Q,MATCH($B$3&amp;$D131,'[1]2024'!$B:$B,0),MATCH(P$4,'[1]2024'!$2:$2,0)),0)++IFERROR(INDEX('[1]2024'!$A:$Q,MATCH($C$3&amp;$D131,'[1]2024'!$B:$B,0),MATCH(P$4,'[1]2024'!$2:$2,0)),0)++IFERROR(INDEX('[1]2024'!$A:$Q,MATCH($D$3&amp;$D131,'[1]2024'!$B:$B,0),MATCH(P$4,'[1]2024'!$2:$2,0)),0)</f>
        <v>0</v>
      </c>
      <c r="Q131" s="74">
        <f>IFERROR(INDEX('[1]2024'!$A:$Q,MATCH($A$3&amp;$D131,'[1]2024'!$B:$B,0),MATCH(Q$4,'[1]2024'!$2:$2,0)),0)+IFERROR(INDEX('[1]2024'!$A:$Q,MATCH($B$3&amp;$D131,'[1]2024'!$B:$B,0),MATCH(Q$4,'[1]2024'!$2:$2,0)),0)++IFERROR(INDEX('[1]2024'!$A:$Q,MATCH($C$3&amp;$D131,'[1]2024'!$B:$B,0),MATCH(Q$4,'[1]2024'!$2:$2,0)),0)++IFERROR(INDEX('[1]2024'!$A:$Q,MATCH($D$3&amp;$D131,'[1]2024'!$B:$B,0),MATCH(Q$4,'[1]2024'!$2:$2,0)),0)</f>
        <v>0</v>
      </c>
      <c r="R131" s="74">
        <f>IFERROR(INDEX('[1]2024'!$A:$Q,MATCH($A$3&amp;$D131,'[1]2024'!$B:$B,0),MATCH(R$4,'[1]2024'!$2:$2,0)),0)+IFERROR(INDEX('[1]2024'!$A:$Q,MATCH($B$3&amp;$D131,'[1]2024'!$B:$B,0),MATCH(R$4,'[1]2024'!$2:$2,0)),0)++IFERROR(INDEX('[1]2024'!$A:$Q,MATCH($C$3&amp;$D131,'[1]2024'!$B:$B,0),MATCH(R$4,'[1]2024'!$2:$2,0)),0)++IFERROR(INDEX('[1]2024'!$A:$Q,MATCH($D$3&amp;$D131,'[1]2024'!$B:$B,0),MATCH(R$4,'[1]2024'!$2:$2,0)),0)</f>
        <v>0</v>
      </c>
      <c r="S131" s="74">
        <f>IFERROR(INDEX('[1]2024'!$A:$Q,MATCH($A$3&amp;$D131,'[1]2024'!$B:$B,0),MATCH(S$4,'[1]2024'!$2:$2,0)),0)+IFERROR(INDEX('[1]2024'!$A:$Q,MATCH($B$3&amp;$D131,'[1]2024'!$B:$B,0),MATCH(S$4,'[1]2024'!$2:$2,0)),0)++IFERROR(INDEX('[1]2024'!$A:$Q,MATCH($C$3&amp;$D131,'[1]2024'!$B:$B,0),MATCH(S$4,'[1]2024'!$2:$2,0)),0)++IFERROR(INDEX('[1]2024'!$A:$Q,MATCH($D$3&amp;$D131,'[1]2024'!$B:$B,0),MATCH(S$4,'[1]2024'!$2:$2,0)),0)</f>
        <v>0</v>
      </c>
      <c r="T131" s="75">
        <v>0</v>
      </c>
      <c r="U131" s="73">
        <f t="shared" ref="U131:U137" si="133">SUM(V131:AG131)</f>
        <v>0</v>
      </c>
      <c r="V131" s="174">
        <v>0</v>
      </c>
      <c r="W131" s="105">
        <v>0</v>
      </c>
      <c r="X131" s="105">
        <v>0</v>
      </c>
      <c r="Y131" s="105">
        <v>0</v>
      </c>
      <c r="Z131" s="105">
        <v>0</v>
      </c>
      <c r="AA131" s="105">
        <v>0</v>
      </c>
      <c r="AB131" s="105">
        <v>0</v>
      </c>
      <c r="AC131" s="105">
        <v>0</v>
      </c>
      <c r="AD131" s="105">
        <v>0</v>
      </c>
      <c r="AE131" s="105">
        <v>0</v>
      </c>
      <c r="AF131" s="105">
        <v>0</v>
      </c>
      <c r="AG131" s="175">
        <v>0</v>
      </c>
      <c r="AH131" s="73">
        <f t="shared" ref="AH131:AH137" si="134">SUM(AI131:AT131)</f>
        <v>0</v>
      </c>
      <c r="AI131" s="73"/>
      <c r="AJ131" s="73"/>
      <c r="AK131" s="73"/>
      <c r="AL131" s="73"/>
      <c r="AM131" s="73"/>
      <c r="AN131" s="73"/>
      <c r="AO131" s="73"/>
      <c r="AP131" s="73"/>
      <c r="AQ131" s="73"/>
      <c r="AR131" s="73"/>
      <c r="AS131" s="73"/>
      <c r="AT131" s="73"/>
      <c r="AU131" s="73">
        <f t="shared" si="58"/>
        <v>0</v>
      </c>
      <c r="AV131" s="73">
        <f t="shared" si="59"/>
        <v>0</v>
      </c>
      <c r="AW131" s="73">
        <f t="shared" si="60"/>
        <v>0</v>
      </c>
      <c r="AX131" s="73">
        <f t="shared" si="61"/>
        <v>0</v>
      </c>
      <c r="AY131" s="73">
        <f t="shared" ref="AY131:AY137" si="135">IF($BC131="O",1.05*$AH131,$AH131)</f>
        <v>0</v>
      </c>
      <c r="AZ131" s="73">
        <f t="shared" ref="AZ131:AZ137" si="136">IF($BC131="O",1.05*$AY131,$AY131)</f>
        <v>0</v>
      </c>
      <c r="BA131" s="73">
        <f t="shared" ref="BA131:BA137" si="137">IF($BC131="O",1.05*$AZ131,$AZ131)</f>
        <v>0</v>
      </c>
      <c r="BB131" s="91"/>
      <c r="BC131" s="69" t="s">
        <v>24</v>
      </c>
      <c r="BD131" s="160"/>
      <c r="BE131" s="74">
        <v>0</v>
      </c>
      <c r="BF131" s="74">
        <v>0</v>
      </c>
      <c r="BG131" s="74">
        <v>0</v>
      </c>
      <c r="BH131" s="162">
        <f t="shared" si="84"/>
        <v>0</v>
      </c>
    </row>
    <row r="132" spans="1:60" outlineLevel="1" x14ac:dyDescent="0.3">
      <c r="A132" s="71" t="s">
        <v>245</v>
      </c>
      <c r="B132" s="149" t="s">
        <v>243</v>
      </c>
      <c r="C132" s="149" t="s">
        <v>31</v>
      </c>
      <c r="D132" s="150">
        <v>5116120</v>
      </c>
      <c r="E132" s="150" t="s">
        <v>244</v>
      </c>
      <c r="F132" s="173">
        <v>0</v>
      </c>
      <c r="G132" s="73">
        <f t="shared" si="132"/>
        <v>0</v>
      </c>
      <c r="H132" s="74">
        <f>IFERROR(INDEX('[1]2024'!$A:$Q,MATCH($A$3&amp;$D132,'[1]2024'!$B:$B,0),MATCH(H$4,'[1]2024'!$2:$2,0)),0)+IFERROR(INDEX('[1]2024'!$A:$Q,MATCH($B$3&amp;$D132,'[1]2024'!$B:$B,0),MATCH(H$4,'[1]2024'!$2:$2,0)),0)++IFERROR(INDEX('[1]2024'!$A:$Q,MATCH($C$3&amp;$D132,'[1]2024'!$B:$B,0),MATCH(H$4,'[1]2024'!$2:$2,0)),0)++IFERROR(INDEX('[1]2024'!$A:$Q,MATCH($D$3&amp;$D132,'[1]2024'!$B:$B,0),MATCH(H$4,'[1]2024'!$2:$2,0)),0)</f>
        <v>0</v>
      </c>
      <c r="I132" s="74">
        <f>IFERROR(INDEX('[1]2024'!$A:$Q,MATCH($A$3&amp;$D132,'[1]2024'!$B:$B,0),MATCH(I$4,'[1]2024'!$2:$2,0)),0)+IFERROR(INDEX('[1]2024'!$A:$Q,MATCH($B$3&amp;$D132,'[1]2024'!$B:$B,0),MATCH(I$4,'[1]2024'!$2:$2,0)),0)++IFERROR(INDEX('[1]2024'!$A:$Q,MATCH($C$3&amp;$D132,'[1]2024'!$B:$B,0),MATCH(I$4,'[1]2024'!$2:$2,0)),0)++IFERROR(INDEX('[1]2024'!$A:$Q,MATCH($D$3&amp;$D132,'[1]2024'!$B:$B,0),MATCH(I$4,'[1]2024'!$2:$2,0)),0)</f>
        <v>0</v>
      </c>
      <c r="J132" s="74">
        <f>IFERROR(INDEX('[1]2024'!$A:$Q,MATCH($A$3&amp;$D132,'[1]2024'!$B:$B,0),MATCH(J$4,'[1]2024'!$2:$2,0)),0)+IFERROR(INDEX('[1]2024'!$A:$Q,MATCH($B$3&amp;$D132,'[1]2024'!$B:$B,0),MATCH(J$4,'[1]2024'!$2:$2,0)),0)++IFERROR(INDEX('[1]2024'!$A:$Q,MATCH($C$3&amp;$D132,'[1]2024'!$B:$B,0),MATCH(J$4,'[1]2024'!$2:$2,0)),0)++IFERROR(INDEX('[1]2024'!$A:$Q,MATCH($D$3&amp;$D132,'[1]2024'!$B:$B,0),MATCH(J$4,'[1]2024'!$2:$2,0)),0)</f>
        <v>0</v>
      </c>
      <c r="K132" s="74">
        <f>IFERROR(INDEX('[1]2024'!$A:$Q,MATCH($A$3&amp;$D132,'[1]2024'!$B:$B,0),MATCH(K$4,'[1]2024'!$2:$2,0)),0)+IFERROR(INDEX('[1]2024'!$A:$Q,MATCH($B$3&amp;$D132,'[1]2024'!$B:$B,0),MATCH(K$4,'[1]2024'!$2:$2,0)),0)++IFERROR(INDEX('[1]2024'!$A:$Q,MATCH($C$3&amp;$D132,'[1]2024'!$B:$B,0),MATCH(K$4,'[1]2024'!$2:$2,0)),0)++IFERROR(INDEX('[1]2024'!$A:$Q,MATCH($D$3&amp;$D132,'[1]2024'!$B:$B,0),MATCH(K$4,'[1]2024'!$2:$2,0)),0)</f>
        <v>0</v>
      </c>
      <c r="L132" s="74">
        <f>IFERROR(INDEX('[1]2024'!$A:$Q,MATCH($A$3&amp;$D132,'[1]2024'!$B:$B,0),MATCH(L$4,'[1]2024'!$2:$2,0)),0)+IFERROR(INDEX('[1]2024'!$A:$Q,MATCH($B$3&amp;$D132,'[1]2024'!$B:$B,0),MATCH(L$4,'[1]2024'!$2:$2,0)),0)++IFERROR(INDEX('[1]2024'!$A:$Q,MATCH($C$3&amp;$D132,'[1]2024'!$B:$B,0),MATCH(L$4,'[1]2024'!$2:$2,0)),0)++IFERROR(INDEX('[1]2024'!$A:$Q,MATCH($D$3&amp;$D132,'[1]2024'!$B:$B,0),MATCH(L$4,'[1]2024'!$2:$2,0)),0)</f>
        <v>0</v>
      </c>
      <c r="M132" s="74">
        <f>IFERROR(INDEX('[1]2024'!$A:$Q,MATCH($A$3&amp;$D132,'[1]2024'!$B:$B,0),MATCH(M$4,'[1]2024'!$2:$2,0)),0)+IFERROR(INDEX('[1]2024'!$A:$Q,MATCH($B$3&amp;$D132,'[1]2024'!$B:$B,0),MATCH(M$4,'[1]2024'!$2:$2,0)),0)++IFERROR(INDEX('[1]2024'!$A:$Q,MATCH($C$3&amp;$D132,'[1]2024'!$B:$B,0),MATCH(M$4,'[1]2024'!$2:$2,0)),0)++IFERROR(INDEX('[1]2024'!$A:$Q,MATCH($D$3&amp;$D132,'[1]2024'!$B:$B,0),MATCH(M$4,'[1]2024'!$2:$2,0)),0)</f>
        <v>0</v>
      </c>
      <c r="N132" s="74">
        <f>IFERROR(INDEX('[1]2024'!$A:$Q,MATCH($A$3&amp;$D132,'[1]2024'!$B:$B,0),MATCH(N$4,'[1]2024'!$2:$2,0)),0)+IFERROR(INDEX('[1]2024'!$A:$Q,MATCH($B$3&amp;$D132,'[1]2024'!$B:$B,0),MATCH(N$4,'[1]2024'!$2:$2,0)),0)++IFERROR(INDEX('[1]2024'!$A:$Q,MATCH($C$3&amp;$D132,'[1]2024'!$B:$B,0),MATCH(N$4,'[1]2024'!$2:$2,0)),0)++IFERROR(INDEX('[1]2024'!$A:$Q,MATCH($D$3&amp;$D132,'[1]2024'!$B:$B,0),MATCH(N$4,'[1]2024'!$2:$2,0)),0)</f>
        <v>0</v>
      </c>
      <c r="O132" s="74">
        <f>IFERROR(INDEX('[1]2024'!$A:$Q,MATCH($A$3&amp;$D132,'[1]2024'!$B:$B,0),MATCH(O$4,'[1]2024'!$2:$2,0)),0)+IFERROR(INDEX('[1]2024'!$A:$Q,MATCH($B$3&amp;$D132,'[1]2024'!$B:$B,0),MATCH(O$4,'[1]2024'!$2:$2,0)),0)++IFERROR(INDEX('[1]2024'!$A:$Q,MATCH($C$3&amp;$D132,'[1]2024'!$B:$B,0),MATCH(O$4,'[1]2024'!$2:$2,0)),0)++IFERROR(INDEX('[1]2024'!$A:$Q,MATCH($D$3&amp;$D132,'[1]2024'!$B:$B,0),MATCH(O$4,'[1]2024'!$2:$2,0)),0)</f>
        <v>0</v>
      </c>
      <c r="P132" s="74">
        <f>IFERROR(INDEX('[1]2024'!$A:$Q,MATCH($A$3&amp;$D132,'[1]2024'!$B:$B,0),MATCH(P$4,'[1]2024'!$2:$2,0)),0)+IFERROR(INDEX('[1]2024'!$A:$Q,MATCH($B$3&amp;$D132,'[1]2024'!$B:$B,0),MATCH(P$4,'[1]2024'!$2:$2,0)),0)++IFERROR(INDEX('[1]2024'!$A:$Q,MATCH($C$3&amp;$D132,'[1]2024'!$B:$B,0),MATCH(P$4,'[1]2024'!$2:$2,0)),0)++IFERROR(INDEX('[1]2024'!$A:$Q,MATCH($D$3&amp;$D132,'[1]2024'!$B:$B,0),MATCH(P$4,'[1]2024'!$2:$2,0)),0)</f>
        <v>0</v>
      </c>
      <c r="Q132" s="74">
        <f>IFERROR(INDEX('[1]2024'!$A:$Q,MATCH($A$3&amp;$D132,'[1]2024'!$B:$B,0),MATCH(Q$4,'[1]2024'!$2:$2,0)),0)+IFERROR(INDEX('[1]2024'!$A:$Q,MATCH($B$3&amp;$D132,'[1]2024'!$B:$B,0),MATCH(Q$4,'[1]2024'!$2:$2,0)),0)++IFERROR(INDEX('[1]2024'!$A:$Q,MATCH($C$3&amp;$D132,'[1]2024'!$B:$B,0),MATCH(Q$4,'[1]2024'!$2:$2,0)),0)++IFERROR(INDEX('[1]2024'!$A:$Q,MATCH($D$3&amp;$D132,'[1]2024'!$B:$B,0),MATCH(Q$4,'[1]2024'!$2:$2,0)),0)</f>
        <v>0</v>
      </c>
      <c r="R132" s="74">
        <f>IFERROR(INDEX('[1]2024'!$A:$Q,MATCH($A$3&amp;$D132,'[1]2024'!$B:$B,0),MATCH(R$4,'[1]2024'!$2:$2,0)),0)+IFERROR(INDEX('[1]2024'!$A:$Q,MATCH($B$3&amp;$D132,'[1]2024'!$B:$B,0),MATCH(R$4,'[1]2024'!$2:$2,0)),0)++IFERROR(INDEX('[1]2024'!$A:$Q,MATCH($C$3&amp;$D132,'[1]2024'!$B:$B,0),MATCH(R$4,'[1]2024'!$2:$2,0)),0)++IFERROR(INDEX('[1]2024'!$A:$Q,MATCH($D$3&amp;$D132,'[1]2024'!$B:$B,0),MATCH(R$4,'[1]2024'!$2:$2,0)),0)</f>
        <v>0</v>
      </c>
      <c r="S132" s="74">
        <f>IFERROR(INDEX('[1]2024'!$A:$Q,MATCH($A$3&amp;$D132,'[1]2024'!$B:$B,0),MATCH(S$4,'[1]2024'!$2:$2,0)),0)+IFERROR(INDEX('[1]2024'!$A:$Q,MATCH($B$3&amp;$D132,'[1]2024'!$B:$B,0),MATCH(S$4,'[1]2024'!$2:$2,0)),0)++IFERROR(INDEX('[1]2024'!$A:$Q,MATCH($C$3&amp;$D132,'[1]2024'!$B:$B,0),MATCH(S$4,'[1]2024'!$2:$2,0)),0)++IFERROR(INDEX('[1]2024'!$A:$Q,MATCH($D$3&amp;$D132,'[1]2024'!$B:$B,0),MATCH(S$4,'[1]2024'!$2:$2,0)),0)</f>
        <v>0</v>
      </c>
      <c r="T132" s="75">
        <v>0</v>
      </c>
      <c r="U132" s="73">
        <f t="shared" si="133"/>
        <v>0</v>
      </c>
      <c r="V132" s="174">
        <v>0</v>
      </c>
      <c r="W132" s="105">
        <v>0</v>
      </c>
      <c r="X132" s="105">
        <v>0</v>
      </c>
      <c r="Y132" s="105">
        <v>0</v>
      </c>
      <c r="Z132" s="105">
        <v>0</v>
      </c>
      <c r="AA132" s="105">
        <v>0</v>
      </c>
      <c r="AB132" s="105">
        <v>0</v>
      </c>
      <c r="AC132" s="105">
        <v>0</v>
      </c>
      <c r="AD132" s="105">
        <v>0</v>
      </c>
      <c r="AE132" s="105">
        <v>0</v>
      </c>
      <c r="AF132" s="105">
        <v>0</v>
      </c>
      <c r="AG132" s="175">
        <v>0</v>
      </c>
      <c r="AH132" s="73">
        <f t="shared" si="134"/>
        <v>0</v>
      </c>
      <c r="AI132" s="73"/>
      <c r="AJ132" s="73"/>
      <c r="AK132" s="73"/>
      <c r="AL132" s="73"/>
      <c r="AM132" s="73"/>
      <c r="AN132" s="73"/>
      <c r="AO132" s="73"/>
      <c r="AP132" s="73"/>
      <c r="AQ132" s="73"/>
      <c r="AR132" s="73"/>
      <c r="AS132" s="73"/>
      <c r="AT132" s="73"/>
      <c r="AU132" s="73">
        <f t="shared" si="58"/>
        <v>0</v>
      </c>
      <c r="AV132" s="73">
        <f t="shared" si="59"/>
        <v>0</v>
      </c>
      <c r="AW132" s="73">
        <f t="shared" si="60"/>
        <v>0</v>
      </c>
      <c r="AX132" s="73">
        <f t="shared" si="61"/>
        <v>0</v>
      </c>
      <c r="AY132" s="73">
        <f t="shared" si="135"/>
        <v>0</v>
      </c>
      <c r="AZ132" s="73">
        <f t="shared" si="136"/>
        <v>0</v>
      </c>
      <c r="BA132" s="73">
        <f t="shared" si="137"/>
        <v>0</v>
      </c>
      <c r="BB132" s="91"/>
      <c r="BC132" s="69" t="s">
        <v>24</v>
      </c>
      <c r="BD132" s="160"/>
      <c r="BE132" s="74">
        <v>0</v>
      </c>
      <c r="BF132" s="74">
        <v>0</v>
      </c>
      <c r="BG132" s="74">
        <v>0</v>
      </c>
      <c r="BH132" s="162">
        <f t="shared" si="84"/>
        <v>0</v>
      </c>
    </row>
    <row r="133" spans="1:60" outlineLevel="1" x14ac:dyDescent="0.3">
      <c r="A133" s="71" t="s">
        <v>246</v>
      </c>
      <c r="B133" s="149" t="s">
        <v>247</v>
      </c>
      <c r="C133" s="149" t="s">
        <v>31</v>
      </c>
      <c r="D133" s="150">
        <v>5116130</v>
      </c>
      <c r="E133" s="150" t="s">
        <v>248</v>
      </c>
      <c r="F133" s="173">
        <v>2100277.5</v>
      </c>
      <c r="G133" s="73">
        <f t="shared" si="132"/>
        <v>1038000</v>
      </c>
      <c r="H133" s="74">
        <f>IFERROR(INDEX('[1]2024'!$A:$Q,MATCH($A$3&amp;$D133,'[1]2024'!$B:$B,0),MATCH(H$4,'[1]2024'!$2:$2,0)),0)+IFERROR(INDEX('[1]2024'!$A:$Q,MATCH($B$3&amp;$D133,'[1]2024'!$B:$B,0),MATCH(H$4,'[1]2024'!$2:$2,0)),0)++IFERROR(INDEX('[1]2024'!$A:$Q,MATCH($C$3&amp;$D133,'[1]2024'!$B:$B,0),MATCH(H$4,'[1]2024'!$2:$2,0)),0)++IFERROR(INDEX('[1]2024'!$A:$Q,MATCH($D$3&amp;$D133,'[1]2024'!$B:$B,0),MATCH(H$4,'[1]2024'!$2:$2,0)),0)</f>
        <v>131000</v>
      </c>
      <c r="I133" s="74">
        <f>IFERROR(INDEX('[1]2024'!$A:$Q,MATCH($A$3&amp;$D133,'[1]2024'!$B:$B,0),MATCH(I$4,'[1]2024'!$2:$2,0)),0)+IFERROR(INDEX('[1]2024'!$A:$Q,MATCH($B$3&amp;$D133,'[1]2024'!$B:$B,0),MATCH(I$4,'[1]2024'!$2:$2,0)),0)++IFERROR(INDEX('[1]2024'!$A:$Q,MATCH($C$3&amp;$D133,'[1]2024'!$B:$B,0),MATCH(I$4,'[1]2024'!$2:$2,0)),0)++IFERROR(INDEX('[1]2024'!$A:$Q,MATCH($D$3&amp;$D133,'[1]2024'!$B:$B,0),MATCH(I$4,'[1]2024'!$2:$2,0)),0)</f>
        <v>142000</v>
      </c>
      <c r="J133" s="74">
        <f>IFERROR(INDEX('[1]2024'!$A:$Q,MATCH($A$3&amp;$D133,'[1]2024'!$B:$B,0),MATCH(J$4,'[1]2024'!$2:$2,0)),0)+IFERROR(INDEX('[1]2024'!$A:$Q,MATCH($B$3&amp;$D133,'[1]2024'!$B:$B,0),MATCH(J$4,'[1]2024'!$2:$2,0)),0)++IFERROR(INDEX('[1]2024'!$A:$Q,MATCH($C$3&amp;$D133,'[1]2024'!$B:$B,0),MATCH(J$4,'[1]2024'!$2:$2,0)),0)++IFERROR(INDEX('[1]2024'!$A:$Q,MATCH($D$3&amp;$D133,'[1]2024'!$B:$B,0),MATCH(J$4,'[1]2024'!$2:$2,0)),0)</f>
        <v>190000</v>
      </c>
      <c r="K133" s="74">
        <f>IFERROR(INDEX('[1]2024'!$A:$Q,MATCH($A$3&amp;$D133,'[1]2024'!$B:$B,0),MATCH(K$4,'[1]2024'!$2:$2,0)),0)+IFERROR(INDEX('[1]2024'!$A:$Q,MATCH($B$3&amp;$D133,'[1]2024'!$B:$B,0),MATCH(K$4,'[1]2024'!$2:$2,0)),0)++IFERROR(INDEX('[1]2024'!$A:$Q,MATCH($C$3&amp;$D133,'[1]2024'!$B:$B,0),MATCH(K$4,'[1]2024'!$2:$2,0)),0)++IFERROR(INDEX('[1]2024'!$A:$Q,MATCH($D$3&amp;$D133,'[1]2024'!$B:$B,0),MATCH(K$4,'[1]2024'!$2:$2,0)),0)</f>
        <v>222000</v>
      </c>
      <c r="L133" s="74">
        <f>IFERROR(INDEX('[1]2024'!$A:$Q,MATCH($A$3&amp;$D133,'[1]2024'!$B:$B,0),MATCH(L$4,'[1]2024'!$2:$2,0)),0)+IFERROR(INDEX('[1]2024'!$A:$Q,MATCH($B$3&amp;$D133,'[1]2024'!$B:$B,0),MATCH(L$4,'[1]2024'!$2:$2,0)),0)++IFERROR(INDEX('[1]2024'!$A:$Q,MATCH($C$3&amp;$D133,'[1]2024'!$B:$B,0),MATCH(L$4,'[1]2024'!$2:$2,0)),0)++IFERROR(INDEX('[1]2024'!$A:$Q,MATCH($D$3&amp;$D133,'[1]2024'!$B:$B,0),MATCH(L$4,'[1]2024'!$2:$2,0)),0)</f>
        <v>146000</v>
      </c>
      <c r="M133" s="74">
        <f>IFERROR(INDEX('[1]2024'!$A:$Q,MATCH($A$3&amp;$D133,'[1]2024'!$B:$B,0),MATCH(M$4,'[1]2024'!$2:$2,0)),0)+IFERROR(INDEX('[1]2024'!$A:$Q,MATCH($B$3&amp;$D133,'[1]2024'!$B:$B,0),MATCH(M$4,'[1]2024'!$2:$2,0)),0)++IFERROR(INDEX('[1]2024'!$A:$Q,MATCH($C$3&amp;$D133,'[1]2024'!$B:$B,0),MATCH(M$4,'[1]2024'!$2:$2,0)),0)++IFERROR(INDEX('[1]2024'!$A:$Q,MATCH($D$3&amp;$D133,'[1]2024'!$B:$B,0),MATCH(M$4,'[1]2024'!$2:$2,0)),0)</f>
        <v>207000</v>
      </c>
      <c r="N133" s="74">
        <f>IFERROR(INDEX('[1]2024'!$A:$Q,MATCH($A$3&amp;$D133,'[1]2024'!$B:$B,0),MATCH(N$4,'[1]2024'!$2:$2,0)),0)+IFERROR(INDEX('[1]2024'!$A:$Q,MATCH($B$3&amp;$D133,'[1]2024'!$B:$B,0),MATCH(N$4,'[1]2024'!$2:$2,0)),0)++IFERROR(INDEX('[1]2024'!$A:$Q,MATCH($C$3&amp;$D133,'[1]2024'!$B:$B,0),MATCH(N$4,'[1]2024'!$2:$2,0)),0)++IFERROR(INDEX('[1]2024'!$A:$Q,MATCH($D$3&amp;$D133,'[1]2024'!$B:$B,0),MATCH(N$4,'[1]2024'!$2:$2,0)),0)</f>
        <v>0</v>
      </c>
      <c r="O133" s="74">
        <f>IFERROR(INDEX('[1]2024'!$A:$Q,MATCH($A$3&amp;$D133,'[1]2024'!$B:$B,0),MATCH(O$4,'[1]2024'!$2:$2,0)),0)+IFERROR(INDEX('[1]2024'!$A:$Q,MATCH($B$3&amp;$D133,'[1]2024'!$B:$B,0),MATCH(O$4,'[1]2024'!$2:$2,0)),0)++IFERROR(INDEX('[1]2024'!$A:$Q,MATCH($C$3&amp;$D133,'[1]2024'!$B:$B,0),MATCH(O$4,'[1]2024'!$2:$2,0)),0)++IFERROR(INDEX('[1]2024'!$A:$Q,MATCH($D$3&amp;$D133,'[1]2024'!$B:$B,0),MATCH(O$4,'[1]2024'!$2:$2,0)),0)</f>
        <v>0</v>
      </c>
      <c r="P133" s="74">
        <f>IFERROR(INDEX('[1]2024'!$A:$Q,MATCH($A$3&amp;$D133,'[1]2024'!$B:$B,0),MATCH(P$4,'[1]2024'!$2:$2,0)),0)+IFERROR(INDEX('[1]2024'!$A:$Q,MATCH($B$3&amp;$D133,'[1]2024'!$B:$B,0),MATCH(P$4,'[1]2024'!$2:$2,0)),0)++IFERROR(INDEX('[1]2024'!$A:$Q,MATCH($C$3&amp;$D133,'[1]2024'!$B:$B,0),MATCH(P$4,'[1]2024'!$2:$2,0)),0)++IFERROR(INDEX('[1]2024'!$A:$Q,MATCH($D$3&amp;$D133,'[1]2024'!$B:$B,0),MATCH(P$4,'[1]2024'!$2:$2,0)),0)</f>
        <v>0</v>
      </c>
      <c r="Q133" s="74">
        <f>IFERROR(INDEX('[1]2024'!$A:$Q,MATCH($A$3&amp;$D133,'[1]2024'!$B:$B,0),MATCH(Q$4,'[1]2024'!$2:$2,0)),0)+IFERROR(INDEX('[1]2024'!$A:$Q,MATCH($B$3&amp;$D133,'[1]2024'!$B:$B,0),MATCH(Q$4,'[1]2024'!$2:$2,0)),0)++IFERROR(INDEX('[1]2024'!$A:$Q,MATCH($C$3&amp;$D133,'[1]2024'!$B:$B,0),MATCH(Q$4,'[1]2024'!$2:$2,0)),0)++IFERROR(INDEX('[1]2024'!$A:$Q,MATCH($D$3&amp;$D133,'[1]2024'!$B:$B,0),MATCH(Q$4,'[1]2024'!$2:$2,0)),0)</f>
        <v>0</v>
      </c>
      <c r="R133" s="74">
        <f>IFERROR(INDEX('[1]2024'!$A:$Q,MATCH($A$3&amp;$D133,'[1]2024'!$B:$B,0),MATCH(R$4,'[1]2024'!$2:$2,0)),0)+IFERROR(INDEX('[1]2024'!$A:$Q,MATCH($B$3&amp;$D133,'[1]2024'!$B:$B,0),MATCH(R$4,'[1]2024'!$2:$2,0)),0)++IFERROR(INDEX('[1]2024'!$A:$Q,MATCH($C$3&amp;$D133,'[1]2024'!$B:$B,0),MATCH(R$4,'[1]2024'!$2:$2,0)),0)++IFERROR(INDEX('[1]2024'!$A:$Q,MATCH($D$3&amp;$D133,'[1]2024'!$B:$B,0),MATCH(R$4,'[1]2024'!$2:$2,0)),0)</f>
        <v>0</v>
      </c>
      <c r="S133" s="74">
        <f>IFERROR(INDEX('[1]2024'!$A:$Q,MATCH($A$3&amp;$D133,'[1]2024'!$B:$B,0),MATCH(S$4,'[1]2024'!$2:$2,0)),0)+IFERROR(INDEX('[1]2024'!$A:$Q,MATCH($B$3&amp;$D133,'[1]2024'!$B:$B,0),MATCH(S$4,'[1]2024'!$2:$2,0)),0)++IFERROR(INDEX('[1]2024'!$A:$Q,MATCH($C$3&amp;$D133,'[1]2024'!$B:$B,0),MATCH(S$4,'[1]2024'!$2:$2,0)),0)++IFERROR(INDEX('[1]2024'!$A:$Q,MATCH($D$3&amp;$D133,'[1]2024'!$B:$B,0),MATCH(S$4,'[1]2024'!$2:$2,0)),0)</f>
        <v>0</v>
      </c>
      <c r="T133" s="75">
        <v>2895312</v>
      </c>
      <c r="U133" s="73">
        <f t="shared" si="133"/>
        <v>1688932</v>
      </c>
      <c r="V133" s="174">
        <v>0</v>
      </c>
      <c r="W133" s="105">
        <v>0</v>
      </c>
      <c r="X133" s="105">
        <v>0</v>
      </c>
      <c r="Y133" s="105">
        <v>0</v>
      </c>
      <c r="Z133" s="105">
        <v>0</v>
      </c>
      <c r="AA133" s="105">
        <v>241276</v>
      </c>
      <c r="AB133" s="105">
        <v>241276</v>
      </c>
      <c r="AC133" s="105">
        <v>241276</v>
      </c>
      <c r="AD133" s="105">
        <v>241276</v>
      </c>
      <c r="AE133" s="105">
        <v>241276</v>
      </c>
      <c r="AF133" s="105">
        <v>241276</v>
      </c>
      <c r="AG133" s="175">
        <v>241276</v>
      </c>
      <c r="AH133" s="73">
        <f t="shared" si="134"/>
        <v>3000000</v>
      </c>
      <c r="AI133" s="73">
        <v>250000</v>
      </c>
      <c r="AJ133" s="73">
        <v>250000</v>
      </c>
      <c r="AK133" s="73">
        <v>250000</v>
      </c>
      <c r="AL133" s="73">
        <v>250000</v>
      </c>
      <c r="AM133" s="73">
        <v>250000</v>
      </c>
      <c r="AN133" s="73">
        <v>250000</v>
      </c>
      <c r="AO133" s="73">
        <v>250000</v>
      </c>
      <c r="AP133" s="73">
        <v>250000</v>
      </c>
      <c r="AQ133" s="73">
        <v>250000</v>
      </c>
      <c r="AR133" s="73">
        <v>250000</v>
      </c>
      <c r="AS133" s="73">
        <v>250000</v>
      </c>
      <c r="AT133" s="73">
        <v>250000</v>
      </c>
      <c r="AU133" s="73">
        <f t="shared" si="58"/>
        <v>750000</v>
      </c>
      <c r="AV133" s="73">
        <f t="shared" si="59"/>
        <v>750000</v>
      </c>
      <c r="AW133" s="73">
        <f t="shared" si="60"/>
        <v>750000</v>
      </c>
      <c r="AX133" s="73">
        <f t="shared" si="61"/>
        <v>750000</v>
      </c>
      <c r="AY133" s="73">
        <f t="shared" si="135"/>
        <v>3150000</v>
      </c>
      <c r="AZ133" s="73">
        <f t="shared" si="136"/>
        <v>3307500</v>
      </c>
      <c r="BA133" s="73">
        <f t="shared" si="137"/>
        <v>3472875</v>
      </c>
      <c r="BB133" s="91"/>
      <c r="BC133" s="80" t="s">
        <v>39</v>
      </c>
      <c r="BD133" s="163"/>
      <c r="BE133" s="74">
        <v>0</v>
      </c>
      <c r="BF133" s="74">
        <v>2299104</v>
      </c>
      <c r="BG133" s="74">
        <v>2224029</v>
      </c>
      <c r="BH133" s="162">
        <f t="shared" si="84"/>
        <v>1038000</v>
      </c>
    </row>
    <row r="134" spans="1:60" outlineLevel="1" x14ac:dyDescent="0.3">
      <c r="A134" s="71" t="s">
        <v>249</v>
      </c>
      <c r="B134" s="149" t="s">
        <v>243</v>
      </c>
      <c r="C134" s="149" t="s">
        <v>31</v>
      </c>
      <c r="D134" s="150">
        <v>5116140</v>
      </c>
      <c r="E134" s="150" t="s">
        <v>244</v>
      </c>
      <c r="F134" s="173">
        <v>0</v>
      </c>
      <c r="G134" s="73">
        <f t="shared" si="132"/>
        <v>0</v>
      </c>
      <c r="H134" s="74">
        <f>IFERROR(INDEX('[1]2024'!$A:$Q,MATCH($A$3&amp;$D134,'[1]2024'!$B:$B,0),MATCH(H$4,'[1]2024'!$2:$2,0)),0)+IFERROR(INDEX('[1]2024'!$A:$Q,MATCH($B$3&amp;$D134,'[1]2024'!$B:$B,0),MATCH(H$4,'[1]2024'!$2:$2,0)),0)++IFERROR(INDEX('[1]2024'!$A:$Q,MATCH($C$3&amp;$D134,'[1]2024'!$B:$B,0),MATCH(H$4,'[1]2024'!$2:$2,0)),0)++IFERROR(INDEX('[1]2024'!$A:$Q,MATCH($D$3&amp;$D134,'[1]2024'!$B:$B,0),MATCH(H$4,'[1]2024'!$2:$2,0)),0)</f>
        <v>0</v>
      </c>
      <c r="I134" s="74">
        <f>IFERROR(INDEX('[1]2024'!$A:$Q,MATCH($A$3&amp;$D134,'[1]2024'!$B:$B,0),MATCH(I$4,'[1]2024'!$2:$2,0)),0)+IFERROR(INDEX('[1]2024'!$A:$Q,MATCH($B$3&amp;$D134,'[1]2024'!$B:$B,0),MATCH(I$4,'[1]2024'!$2:$2,0)),0)++IFERROR(INDEX('[1]2024'!$A:$Q,MATCH($C$3&amp;$D134,'[1]2024'!$B:$B,0),MATCH(I$4,'[1]2024'!$2:$2,0)),0)++IFERROR(INDEX('[1]2024'!$A:$Q,MATCH($D$3&amp;$D134,'[1]2024'!$B:$B,0),MATCH(I$4,'[1]2024'!$2:$2,0)),0)</f>
        <v>0</v>
      </c>
      <c r="J134" s="74">
        <f>IFERROR(INDEX('[1]2024'!$A:$Q,MATCH($A$3&amp;$D134,'[1]2024'!$B:$B,0),MATCH(J$4,'[1]2024'!$2:$2,0)),0)+IFERROR(INDEX('[1]2024'!$A:$Q,MATCH($B$3&amp;$D134,'[1]2024'!$B:$B,0),MATCH(J$4,'[1]2024'!$2:$2,0)),0)++IFERROR(INDEX('[1]2024'!$A:$Q,MATCH($C$3&amp;$D134,'[1]2024'!$B:$B,0),MATCH(J$4,'[1]2024'!$2:$2,0)),0)++IFERROR(INDEX('[1]2024'!$A:$Q,MATCH($D$3&amp;$D134,'[1]2024'!$B:$B,0),MATCH(J$4,'[1]2024'!$2:$2,0)),0)</f>
        <v>0</v>
      </c>
      <c r="K134" s="74">
        <f>IFERROR(INDEX('[1]2024'!$A:$Q,MATCH($A$3&amp;$D134,'[1]2024'!$B:$B,0),MATCH(K$4,'[1]2024'!$2:$2,0)),0)+IFERROR(INDEX('[1]2024'!$A:$Q,MATCH($B$3&amp;$D134,'[1]2024'!$B:$B,0),MATCH(K$4,'[1]2024'!$2:$2,0)),0)++IFERROR(INDEX('[1]2024'!$A:$Q,MATCH($C$3&amp;$D134,'[1]2024'!$B:$B,0),MATCH(K$4,'[1]2024'!$2:$2,0)),0)++IFERROR(INDEX('[1]2024'!$A:$Q,MATCH($D$3&amp;$D134,'[1]2024'!$B:$B,0),MATCH(K$4,'[1]2024'!$2:$2,0)),0)</f>
        <v>0</v>
      </c>
      <c r="L134" s="74">
        <f>IFERROR(INDEX('[1]2024'!$A:$Q,MATCH($A$3&amp;$D134,'[1]2024'!$B:$B,0),MATCH(L$4,'[1]2024'!$2:$2,0)),0)+IFERROR(INDEX('[1]2024'!$A:$Q,MATCH($B$3&amp;$D134,'[1]2024'!$B:$B,0),MATCH(L$4,'[1]2024'!$2:$2,0)),0)++IFERROR(INDEX('[1]2024'!$A:$Q,MATCH($C$3&amp;$D134,'[1]2024'!$B:$B,0),MATCH(L$4,'[1]2024'!$2:$2,0)),0)++IFERROR(INDEX('[1]2024'!$A:$Q,MATCH($D$3&amp;$D134,'[1]2024'!$B:$B,0),MATCH(L$4,'[1]2024'!$2:$2,0)),0)</f>
        <v>0</v>
      </c>
      <c r="M134" s="74">
        <f>IFERROR(INDEX('[1]2024'!$A:$Q,MATCH($A$3&amp;$D134,'[1]2024'!$B:$B,0),MATCH(M$4,'[1]2024'!$2:$2,0)),0)+IFERROR(INDEX('[1]2024'!$A:$Q,MATCH($B$3&amp;$D134,'[1]2024'!$B:$B,0),MATCH(M$4,'[1]2024'!$2:$2,0)),0)++IFERROR(INDEX('[1]2024'!$A:$Q,MATCH($C$3&amp;$D134,'[1]2024'!$B:$B,0),MATCH(M$4,'[1]2024'!$2:$2,0)),0)++IFERROR(INDEX('[1]2024'!$A:$Q,MATCH($D$3&amp;$D134,'[1]2024'!$B:$B,0),MATCH(M$4,'[1]2024'!$2:$2,0)),0)</f>
        <v>0</v>
      </c>
      <c r="N134" s="74">
        <f>IFERROR(INDEX('[1]2024'!$A:$Q,MATCH($A$3&amp;$D134,'[1]2024'!$B:$B,0),MATCH(N$4,'[1]2024'!$2:$2,0)),0)+IFERROR(INDEX('[1]2024'!$A:$Q,MATCH($B$3&amp;$D134,'[1]2024'!$B:$B,0),MATCH(N$4,'[1]2024'!$2:$2,0)),0)++IFERROR(INDEX('[1]2024'!$A:$Q,MATCH($C$3&amp;$D134,'[1]2024'!$B:$B,0),MATCH(N$4,'[1]2024'!$2:$2,0)),0)++IFERROR(INDEX('[1]2024'!$A:$Q,MATCH($D$3&amp;$D134,'[1]2024'!$B:$B,0),MATCH(N$4,'[1]2024'!$2:$2,0)),0)</f>
        <v>0</v>
      </c>
      <c r="O134" s="74">
        <f>IFERROR(INDEX('[1]2024'!$A:$Q,MATCH($A$3&amp;$D134,'[1]2024'!$B:$B,0),MATCH(O$4,'[1]2024'!$2:$2,0)),0)+IFERROR(INDEX('[1]2024'!$A:$Q,MATCH($B$3&amp;$D134,'[1]2024'!$B:$B,0),MATCH(O$4,'[1]2024'!$2:$2,0)),0)++IFERROR(INDEX('[1]2024'!$A:$Q,MATCH($C$3&amp;$D134,'[1]2024'!$B:$B,0),MATCH(O$4,'[1]2024'!$2:$2,0)),0)++IFERROR(INDEX('[1]2024'!$A:$Q,MATCH($D$3&amp;$D134,'[1]2024'!$B:$B,0),MATCH(O$4,'[1]2024'!$2:$2,0)),0)</f>
        <v>0</v>
      </c>
      <c r="P134" s="74">
        <f>IFERROR(INDEX('[1]2024'!$A:$Q,MATCH($A$3&amp;$D134,'[1]2024'!$B:$B,0),MATCH(P$4,'[1]2024'!$2:$2,0)),0)+IFERROR(INDEX('[1]2024'!$A:$Q,MATCH($B$3&amp;$D134,'[1]2024'!$B:$B,0),MATCH(P$4,'[1]2024'!$2:$2,0)),0)++IFERROR(INDEX('[1]2024'!$A:$Q,MATCH($C$3&amp;$D134,'[1]2024'!$B:$B,0),MATCH(P$4,'[1]2024'!$2:$2,0)),0)++IFERROR(INDEX('[1]2024'!$A:$Q,MATCH($D$3&amp;$D134,'[1]2024'!$B:$B,0),MATCH(P$4,'[1]2024'!$2:$2,0)),0)</f>
        <v>0</v>
      </c>
      <c r="Q134" s="74">
        <f>IFERROR(INDEX('[1]2024'!$A:$Q,MATCH($A$3&amp;$D134,'[1]2024'!$B:$B,0),MATCH(Q$4,'[1]2024'!$2:$2,0)),0)+IFERROR(INDEX('[1]2024'!$A:$Q,MATCH($B$3&amp;$D134,'[1]2024'!$B:$B,0),MATCH(Q$4,'[1]2024'!$2:$2,0)),0)++IFERROR(INDEX('[1]2024'!$A:$Q,MATCH($C$3&amp;$D134,'[1]2024'!$B:$B,0),MATCH(Q$4,'[1]2024'!$2:$2,0)),0)++IFERROR(INDEX('[1]2024'!$A:$Q,MATCH($D$3&amp;$D134,'[1]2024'!$B:$B,0),MATCH(Q$4,'[1]2024'!$2:$2,0)),0)</f>
        <v>0</v>
      </c>
      <c r="R134" s="74">
        <f>IFERROR(INDEX('[1]2024'!$A:$Q,MATCH($A$3&amp;$D134,'[1]2024'!$B:$B,0),MATCH(R$4,'[1]2024'!$2:$2,0)),0)+IFERROR(INDEX('[1]2024'!$A:$Q,MATCH($B$3&amp;$D134,'[1]2024'!$B:$B,0),MATCH(R$4,'[1]2024'!$2:$2,0)),0)++IFERROR(INDEX('[1]2024'!$A:$Q,MATCH($C$3&amp;$D134,'[1]2024'!$B:$B,0),MATCH(R$4,'[1]2024'!$2:$2,0)),0)++IFERROR(INDEX('[1]2024'!$A:$Q,MATCH($D$3&amp;$D134,'[1]2024'!$B:$B,0),MATCH(R$4,'[1]2024'!$2:$2,0)),0)</f>
        <v>0</v>
      </c>
      <c r="S134" s="74">
        <f>IFERROR(INDEX('[1]2024'!$A:$Q,MATCH($A$3&amp;$D134,'[1]2024'!$B:$B,0),MATCH(S$4,'[1]2024'!$2:$2,0)),0)+IFERROR(INDEX('[1]2024'!$A:$Q,MATCH($B$3&amp;$D134,'[1]2024'!$B:$B,0),MATCH(S$4,'[1]2024'!$2:$2,0)),0)++IFERROR(INDEX('[1]2024'!$A:$Q,MATCH($C$3&amp;$D134,'[1]2024'!$B:$B,0),MATCH(S$4,'[1]2024'!$2:$2,0)),0)++IFERROR(INDEX('[1]2024'!$A:$Q,MATCH($D$3&amp;$D134,'[1]2024'!$B:$B,0),MATCH(S$4,'[1]2024'!$2:$2,0)),0)</f>
        <v>0</v>
      </c>
      <c r="T134" s="75">
        <v>0</v>
      </c>
      <c r="U134" s="73">
        <f t="shared" si="133"/>
        <v>0</v>
      </c>
      <c r="V134" s="174">
        <v>0</v>
      </c>
      <c r="W134" s="105">
        <v>0</v>
      </c>
      <c r="X134" s="105">
        <v>0</v>
      </c>
      <c r="Y134" s="105">
        <v>0</v>
      </c>
      <c r="Z134" s="105">
        <v>0</v>
      </c>
      <c r="AA134" s="105">
        <v>0</v>
      </c>
      <c r="AB134" s="105">
        <v>0</v>
      </c>
      <c r="AC134" s="105">
        <v>0</v>
      </c>
      <c r="AD134" s="105">
        <v>0</v>
      </c>
      <c r="AE134" s="105">
        <v>0</v>
      </c>
      <c r="AF134" s="105">
        <v>0</v>
      </c>
      <c r="AG134" s="175">
        <v>0</v>
      </c>
      <c r="AH134" s="73">
        <f t="shared" si="134"/>
        <v>0</v>
      </c>
      <c r="AI134" s="73"/>
      <c r="AJ134" s="73"/>
      <c r="AK134" s="73"/>
      <c r="AL134" s="73"/>
      <c r="AM134" s="73"/>
      <c r="AN134" s="73"/>
      <c r="AO134" s="73"/>
      <c r="AP134" s="73"/>
      <c r="AQ134" s="73"/>
      <c r="AR134" s="73"/>
      <c r="AS134" s="73"/>
      <c r="AT134" s="73"/>
      <c r="AU134" s="73">
        <f t="shared" si="58"/>
        <v>0</v>
      </c>
      <c r="AV134" s="73">
        <f t="shared" si="59"/>
        <v>0</v>
      </c>
      <c r="AW134" s="73">
        <f t="shared" si="60"/>
        <v>0</v>
      </c>
      <c r="AX134" s="73">
        <f t="shared" si="61"/>
        <v>0</v>
      </c>
      <c r="AY134" s="73">
        <f t="shared" si="135"/>
        <v>0</v>
      </c>
      <c r="AZ134" s="73">
        <f t="shared" si="136"/>
        <v>0</v>
      </c>
      <c r="BA134" s="73">
        <f t="shared" si="137"/>
        <v>0</v>
      </c>
      <c r="BB134" s="91"/>
      <c r="BC134" s="69" t="s">
        <v>24</v>
      </c>
      <c r="BD134" s="160"/>
      <c r="BE134" s="74">
        <v>0</v>
      </c>
      <c r="BF134" s="74">
        <v>0</v>
      </c>
      <c r="BG134" s="74">
        <v>0</v>
      </c>
      <c r="BH134" s="162">
        <f t="shared" si="84"/>
        <v>0</v>
      </c>
    </row>
    <row r="135" spans="1:60" outlineLevel="1" x14ac:dyDescent="0.3">
      <c r="A135" s="71" t="s">
        <v>250</v>
      </c>
      <c r="B135" s="149" t="s">
        <v>247</v>
      </c>
      <c r="C135" s="149" t="s">
        <v>31</v>
      </c>
      <c r="D135" s="150">
        <v>5116150</v>
      </c>
      <c r="E135" s="150" t="s">
        <v>248</v>
      </c>
      <c r="F135" s="173">
        <v>881250</v>
      </c>
      <c r="G135" s="73">
        <f t="shared" si="132"/>
        <v>391900</v>
      </c>
      <c r="H135" s="74">
        <f>IFERROR(INDEX('[1]2024'!$A:$Q,MATCH($A$3&amp;$D135,'[1]2024'!$B:$B,0),MATCH(H$4,'[1]2024'!$2:$2,0)),0)+IFERROR(INDEX('[1]2024'!$A:$Q,MATCH($B$3&amp;$D135,'[1]2024'!$B:$B,0),MATCH(H$4,'[1]2024'!$2:$2,0)),0)++IFERROR(INDEX('[1]2024'!$A:$Q,MATCH($C$3&amp;$D135,'[1]2024'!$B:$B,0),MATCH(H$4,'[1]2024'!$2:$2,0)),0)++IFERROR(INDEX('[1]2024'!$A:$Q,MATCH($D$3&amp;$D135,'[1]2024'!$B:$B,0),MATCH(H$4,'[1]2024'!$2:$2,0)),0)</f>
        <v>70400</v>
      </c>
      <c r="I135" s="74">
        <f>IFERROR(INDEX('[1]2024'!$A:$Q,MATCH($A$3&amp;$D135,'[1]2024'!$B:$B,0),MATCH(I$4,'[1]2024'!$2:$2,0)),0)+IFERROR(INDEX('[1]2024'!$A:$Q,MATCH($B$3&amp;$D135,'[1]2024'!$B:$B,0),MATCH(I$4,'[1]2024'!$2:$2,0)),0)++IFERROR(INDEX('[1]2024'!$A:$Q,MATCH($C$3&amp;$D135,'[1]2024'!$B:$B,0),MATCH(I$4,'[1]2024'!$2:$2,0)),0)++IFERROR(INDEX('[1]2024'!$A:$Q,MATCH($D$3&amp;$D135,'[1]2024'!$B:$B,0),MATCH(I$4,'[1]2024'!$2:$2,0)),0)</f>
        <v>52900</v>
      </c>
      <c r="J135" s="74">
        <f>IFERROR(INDEX('[1]2024'!$A:$Q,MATCH($A$3&amp;$D135,'[1]2024'!$B:$B,0),MATCH(J$4,'[1]2024'!$2:$2,0)),0)+IFERROR(INDEX('[1]2024'!$A:$Q,MATCH($B$3&amp;$D135,'[1]2024'!$B:$B,0),MATCH(J$4,'[1]2024'!$2:$2,0)),0)++IFERROR(INDEX('[1]2024'!$A:$Q,MATCH($C$3&amp;$D135,'[1]2024'!$B:$B,0),MATCH(J$4,'[1]2024'!$2:$2,0)),0)++IFERROR(INDEX('[1]2024'!$A:$Q,MATCH($D$3&amp;$D135,'[1]2024'!$B:$B,0),MATCH(J$4,'[1]2024'!$2:$2,0)),0)</f>
        <v>57000</v>
      </c>
      <c r="K135" s="74">
        <f>IFERROR(INDEX('[1]2024'!$A:$Q,MATCH($A$3&amp;$D135,'[1]2024'!$B:$B,0),MATCH(K$4,'[1]2024'!$2:$2,0)),0)+IFERROR(INDEX('[1]2024'!$A:$Q,MATCH($B$3&amp;$D135,'[1]2024'!$B:$B,0),MATCH(K$4,'[1]2024'!$2:$2,0)),0)++IFERROR(INDEX('[1]2024'!$A:$Q,MATCH($C$3&amp;$D135,'[1]2024'!$B:$B,0),MATCH(K$4,'[1]2024'!$2:$2,0)),0)++IFERROR(INDEX('[1]2024'!$A:$Q,MATCH($D$3&amp;$D135,'[1]2024'!$B:$B,0),MATCH(K$4,'[1]2024'!$2:$2,0)),0)</f>
        <v>85100</v>
      </c>
      <c r="L135" s="74">
        <f>IFERROR(INDEX('[1]2024'!$A:$Q,MATCH($A$3&amp;$D135,'[1]2024'!$B:$B,0),MATCH(L$4,'[1]2024'!$2:$2,0)),0)+IFERROR(INDEX('[1]2024'!$A:$Q,MATCH($B$3&amp;$D135,'[1]2024'!$B:$B,0),MATCH(L$4,'[1]2024'!$2:$2,0)),0)++IFERROR(INDEX('[1]2024'!$A:$Q,MATCH($C$3&amp;$D135,'[1]2024'!$B:$B,0),MATCH(L$4,'[1]2024'!$2:$2,0)),0)++IFERROR(INDEX('[1]2024'!$A:$Q,MATCH($D$3&amp;$D135,'[1]2024'!$B:$B,0),MATCH(L$4,'[1]2024'!$2:$2,0)),0)</f>
        <v>64800</v>
      </c>
      <c r="M135" s="74">
        <f>IFERROR(INDEX('[1]2024'!$A:$Q,MATCH($A$3&amp;$D135,'[1]2024'!$B:$B,0),MATCH(M$4,'[1]2024'!$2:$2,0)),0)+IFERROR(INDEX('[1]2024'!$A:$Q,MATCH($B$3&amp;$D135,'[1]2024'!$B:$B,0),MATCH(M$4,'[1]2024'!$2:$2,0)),0)++IFERROR(INDEX('[1]2024'!$A:$Q,MATCH($C$3&amp;$D135,'[1]2024'!$B:$B,0),MATCH(M$4,'[1]2024'!$2:$2,0)),0)++IFERROR(INDEX('[1]2024'!$A:$Q,MATCH($D$3&amp;$D135,'[1]2024'!$B:$B,0),MATCH(M$4,'[1]2024'!$2:$2,0)),0)</f>
        <v>61700</v>
      </c>
      <c r="N135" s="74">
        <f>IFERROR(INDEX('[1]2024'!$A:$Q,MATCH($A$3&amp;$D135,'[1]2024'!$B:$B,0),MATCH(N$4,'[1]2024'!$2:$2,0)),0)+IFERROR(INDEX('[1]2024'!$A:$Q,MATCH($B$3&amp;$D135,'[1]2024'!$B:$B,0),MATCH(N$4,'[1]2024'!$2:$2,0)),0)++IFERROR(INDEX('[1]2024'!$A:$Q,MATCH($C$3&amp;$D135,'[1]2024'!$B:$B,0),MATCH(N$4,'[1]2024'!$2:$2,0)),0)++IFERROR(INDEX('[1]2024'!$A:$Q,MATCH($D$3&amp;$D135,'[1]2024'!$B:$B,0),MATCH(N$4,'[1]2024'!$2:$2,0)),0)</f>
        <v>0</v>
      </c>
      <c r="O135" s="74">
        <f>IFERROR(INDEX('[1]2024'!$A:$Q,MATCH($A$3&amp;$D135,'[1]2024'!$B:$B,0),MATCH(O$4,'[1]2024'!$2:$2,0)),0)+IFERROR(INDEX('[1]2024'!$A:$Q,MATCH($B$3&amp;$D135,'[1]2024'!$B:$B,0),MATCH(O$4,'[1]2024'!$2:$2,0)),0)++IFERROR(INDEX('[1]2024'!$A:$Q,MATCH($C$3&amp;$D135,'[1]2024'!$B:$B,0),MATCH(O$4,'[1]2024'!$2:$2,0)),0)++IFERROR(INDEX('[1]2024'!$A:$Q,MATCH($D$3&amp;$D135,'[1]2024'!$B:$B,0),MATCH(O$4,'[1]2024'!$2:$2,0)),0)</f>
        <v>0</v>
      </c>
      <c r="P135" s="74">
        <f>IFERROR(INDEX('[1]2024'!$A:$Q,MATCH($A$3&amp;$D135,'[1]2024'!$B:$B,0),MATCH(P$4,'[1]2024'!$2:$2,0)),0)+IFERROR(INDEX('[1]2024'!$A:$Q,MATCH($B$3&amp;$D135,'[1]2024'!$B:$B,0),MATCH(P$4,'[1]2024'!$2:$2,0)),0)++IFERROR(INDEX('[1]2024'!$A:$Q,MATCH($C$3&amp;$D135,'[1]2024'!$B:$B,0),MATCH(P$4,'[1]2024'!$2:$2,0)),0)++IFERROR(INDEX('[1]2024'!$A:$Q,MATCH($D$3&amp;$D135,'[1]2024'!$B:$B,0),MATCH(P$4,'[1]2024'!$2:$2,0)),0)</f>
        <v>0</v>
      </c>
      <c r="Q135" s="74">
        <f>IFERROR(INDEX('[1]2024'!$A:$Q,MATCH($A$3&amp;$D135,'[1]2024'!$B:$B,0),MATCH(Q$4,'[1]2024'!$2:$2,0)),0)+IFERROR(INDEX('[1]2024'!$A:$Q,MATCH($B$3&amp;$D135,'[1]2024'!$B:$B,0),MATCH(Q$4,'[1]2024'!$2:$2,0)),0)++IFERROR(INDEX('[1]2024'!$A:$Q,MATCH($C$3&amp;$D135,'[1]2024'!$B:$B,0),MATCH(Q$4,'[1]2024'!$2:$2,0)),0)++IFERROR(INDEX('[1]2024'!$A:$Q,MATCH($D$3&amp;$D135,'[1]2024'!$B:$B,0),MATCH(Q$4,'[1]2024'!$2:$2,0)),0)</f>
        <v>0</v>
      </c>
      <c r="R135" s="74">
        <f>IFERROR(INDEX('[1]2024'!$A:$Q,MATCH($A$3&amp;$D135,'[1]2024'!$B:$B,0),MATCH(R$4,'[1]2024'!$2:$2,0)),0)+IFERROR(INDEX('[1]2024'!$A:$Q,MATCH($B$3&amp;$D135,'[1]2024'!$B:$B,0),MATCH(R$4,'[1]2024'!$2:$2,0)),0)++IFERROR(INDEX('[1]2024'!$A:$Q,MATCH($C$3&amp;$D135,'[1]2024'!$B:$B,0),MATCH(R$4,'[1]2024'!$2:$2,0)),0)++IFERROR(INDEX('[1]2024'!$A:$Q,MATCH($D$3&amp;$D135,'[1]2024'!$B:$B,0),MATCH(R$4,'[1]2024'!$2:$2,0)),0)</f>
        <v>0</v>
      </c>
      <c r="S135" s="74">
        <f>IFERROR(INDEX('[1]2024'!$A:$Q,MATCH($A$3&amp;$D135,'[1]2024'!$B:$B,0),MATCH(S$4,'[1]2024'!$2:$2,0)),0)+IFERROR(INDEX('[1]2024'!$A:$Q,MATCH($B$3&amp;$D135,'[1]2024'!$B:$B,0),MATCH(S$4,'[1]2024'!$2:$2,0)),0)++IFERROR(INDEX('[1]2024'!$A:$Q,MATCH($C$3&amp;$D135,'[1]2024'!$B:$B,0),MATCH(S$4,'[1]2024'!$2:$2,0)),0)++IFERROR(INDEX('[1]2024'!$A:$Q,MATCH($D$3&amp;$D135,'[1]2024'!$B:$B,0),MATCH(S$4,'[1]2024'!$2:$2,0)),0)</f>
        <v>0</v>
      </c>
      <c r="T135" s="75">
        <v>1148640</v>
      </c>
      <c r="U135" s="73">
        <f t="shared" si="133"/>
        <v>670040</v>
      </c>
      <c r="V135" s="174">
        <v>0</v>
      </c>
      <c r="W135" s="105">
        <v>0</v>
      </c>
      <c r="X135" s="105">
        <v>0</v>
      </c>
      <c r="Y135" s="105">
        <v>0</v>
      </c>
      <c r="Z135" s="105">
        <v>0</v>
      </c>
      <c r="AA135" s="105">
        <v>95720</v>
      </c>
      <c r="AB135" s="105">
        <v>95720</v>
      </c>
      <c r="AC135" s="105">
        <v>95720</v>
      </c>
      <c r="AD135" s="105">
        <v>95720</v>
      </c>
      <c r="AE135" s="105">
        <v>95720</v>
      </c>
      <c r="AF135" s="105">
        <v>95720</v>
      </c>
      <c r="AG135" s="175">
        <v>95720</v>
      </c>
      <c r="AH135" s="73">
        <f t="shared" si="134"/>
        <v>600000</v>
      </c>
      <c r="AI135" s="73">
        <v>50000</v>
      </c>
      <c r="AJ135" s="73">
        <v>50000</v>
      </c>
      <c r="AK135" s="73">
        <v>50000</v>
      </c>
      <c r="AL135" s="73">
        <v>50000</v>
      </c>
      <c r="AM135" s="73">
        <v>50000</v>
      </c>
      <c r="AN135" s="73">
        <v>50000</v>
      </c>
      <c r="AO135" s="73">
        <v>50000</v>
      </c>
      <c r="AP135" s="73">
        <v>50000</v>
      </c>
      <c r="AQ135" s="73">
        <v>50000</v>
      </c>
      <c r="AR135" s="73">
        <v>50000</v>
      </c>
      <c r="AS135" s="73">
        <v>50000</v>
      </c>
      <c r="AT135" s="73">
        <v>50000</v>
      </c>
      <c r="AU135" s="73">
        <f t="shared" si="58"/>
        <v>150000</v>
      </c>
      <c r="AV135" s="73">
        <f t="shared" si="59"/>
        <v>150000</v>
      </c>
      <c r="AW135" s="73">
        <f t="shared" si="60"/>
        <v>150000</v>
      </c>
      <c r="AX135" s="73">
        <f t="shared" si="61"/>
        <v>150000</v>
      </c>
      <c r="AY135" s="73">
        <f t="shared" si="135"/>
        <v>600000</v>
      </c>
      <c r="AZ135" s="73">
        <f t="shared" si="136"/>
        <v>600000</v>
      </c>
      <c r="BA135" s="73">
        <f t="shared" si="137"/>
        <v>600000</v>
      </c>
      <c r="BB135" s="91"/>
      <c r="BC135" s="80" t="s">
        <v>24</v>
      </c>
      <c r="BD135" s="163"/>
      <c r="BE135" s="74">
        <v>0</v>
      </c>
      <c r="BF135" s="74">
        <v>756960</v>
      </c>
      <c r="BG135" s="74">
        <v>862020</v>
      </c>
      <c r="BH135" s="162">
        <f t="shared" si="84"/>
        <v>391900</v>
      </c>
    </row>
    <row r="136" spans="1:60" outlineLevel="1" x14ac:dyDescent="0.3">
      <c r="A136" s="71" t="s">
        <v>251</v>
      </c>
      <c r="B136" s="149" t="s">
        <v>243</v>
      </c>
      <c r="C136" s="149" t="s">
        <v>31</v>
      </c>
      <c r="D136" s="150">
        <v>5116160</v>
      </c>
      <c r="E136" s="150" t="s">
        <v>244</v>
      </c>
      <c r="F136" s="173">
        <v>0</v>
      </c>
      <c r="G136" s="73">
        <f t="shared" si="132"/>
        <v>0</v>
      </c>
      <c r="H136" s="74">
        <f>IFERROR(INDEX('[1]2024'!$A:$Q,MATCH($A$3&amp;$D136,'[1]2024'!$B:$B,0),MATCH(H$4,'[1]2024'!$2:$2,0)),0)+IFERROR(INDEX('[1]2024'!$A:$Q,MATCH($B$3&amp;$D136,'[1]2024'!$B:$B,0),MATCH(H$4,'[1]2024'!$2:$2,0)),0)++IFERROR(INDEX('[1]2024'!$A:$Q,MATCH($C$3&amp;$D136,'[1]2024'!$B:$B,0),MATCH(H$4,'[1]2024'!$2:$2,0)),0)++IFERROR(INDEX('[1]2024'!$A:$Q,MATCH($D$3&amp;$D136,'[1]2024'!$B:$B,0),MATCH(H$4,'[1]2024'!$2:$2,0)),0)</f>
        <v>0</v>
      </c>
      <c r="I136" s="74">
        <f>IFERROR(INDEX('[1]2024'!$A:$Q,MATCH($A$3&amp;$D136,'[1]2024'!$B:$B,0),MATCH(I$4,'[1]2024'!$2:$2,0)),0)+IFERROR(INDEX('[1]2024'!$A:$Q,MATCH($B$3&amp;$D136,'[1]2024'!$B:$B,0),MATCH(I$4,'[1]2024'!$2:$2,0)),0)++IFERROR(INDEX('[1]2024'!$A:$Q,MATCH($C$3&amp;$D136,'[1]2024'!$B:$B,0),MATCH(I$4,'[1]2024'!$2:$2,0)),0)++IFERROR(INDEX('[1]2024'!$A:$Q,MATCH($D$3&amp;$D136,'[1]2024'!$B:$B,0),MATCH(I$4,'[1]2024'!$2:$2,0)),0)</f>
        <v>0</v>
      </c>
      <c r="J136" s="74">
        <f>IFERROR(INDEX('[1]2024'!$A:$Q,MATCH($A$3&amp;$D136,'[1]2024'!$B:$B,0),MATCH(J$4,'[1]2024'!$2:$2,0)),0)+IFERROR(INDEX('[1]2024'!$A:$Q,MATCH($B$3&amp;$D136,'[1]2024'!$B:$B,0),MATCH(J$4,'[1]2024'!$2:$2,0)),0)++IFERROR(INDEX('[1]2024'!$A:$Q,MATCH($C$3&amp;$D136,'[1]2024'!$B:$B,0),MATCH(J$4,'[1]2024'!$2:$2,0)),0)++IFERROR(INDEX('[1]2024'!$A:$Q,MATCH($D$3&amp;$D136,'[1]2024'!$B:$B,0),MATCH(J$4,'[1]2024'!$2:$2,0)),0)</f>
        <v>0</v>
      </c>
      <c r="K136" s="74">
        <f>IFERROR(INDEX('[1]2024'!$A:$Q,MATCH($A$3&amp;$D136,'[1]2024'!$B:$B,0),MATCH(K$4,'[1]2024'!$2:$2,0)),0)+IFERROR(INDEX('[1]2024'!$A:$Q,MATCH($B$3&amp;$D136,'[1]2024'!$B:$B,0),MATCH(K$4,'[1]2024'!$2:$2,0)),0)++IFERROR(INDEX('[1]2024'!$A:$Q,MATCH($C$3&amp;$D136,'[1]2024'!$B:$B,0),MATCH(K$4,'[1]2024'!$2:$2,0)),0)++IFERROR(INDEX('[1]2024'!$A:$Q,MATCH($D$3&amp;$D136,'[1]2024'!$B:$B,0),MATCH(K$4,'[1]2024'!$2:$2,0)),0)</f>
        <v>0</v>
      </c>
      <c r="L136" s="74">
        <f>IFERROR(INDEX('[1]2024'!$A:$Q,MATCH($A$3&amp;$D136,'[1]2024'!$B:$B,0),MATCH(L$4,'[1]2024'!$2:$2,0)),0)+IFERROR(INDEX('[1]2024'!$A:$Q,MATCH($B$3&amp;$D136,'[1]2024'!$B:$B,0),MATCH(L$4,'[1]2024'!$2:$2,0)),0)++IFERROR(INDEX('[1]2024'!$A:$Q,MATCH($C$3&amp;$D136,'[1]2024'!$B:$B,0),MATCH(L$4,'[1]2024'!$2:$2,0)),0)++IFERROR(INDEX('[1]2024'!$A:$Q,MATCH($D$3&amp;$D136,'[1]2024'!$B:$B,0),MATCH(L$4,'[1]2024'!$2:$2,0)),0)</f>
        <v>0</v>
      </c>
      <c r="M136" s="74">
        <f>IFERROR(INDEX('[1]2024'!$A:$Q,MATCH($A$3&amp;$D136,'[1]2024'!$B:$B,0),MATCH(M$4,'[1]2024'!$2:$2,0)),0)+IFERROR(INDEX('[1]2024'!$A:$Q,MATCH($B$3&amp;$D136,'[1]2024'!$B:$B,0),MATCH(M$4,'[1]2024'!$2:$2,0)),0)++IFERROR(INDEX('[1]2024'!$A:$Q,MATCH($C$3&amp;$D136,'[1]2024'!$B:$B,0),MATCH(M$4,'[1]2024'!$2:$2,0)),0)++IFERROR(INDEX('[1]2024'!$A:$Q,MATCH($D$3&amp;$D136,'[1]2024'!$B:$B,0),MATCH(M$4,'[1]2024'!$2:$2,0)),0)</f>
        <v>0</v>
      </c>
      <c r="N136" s="74">
        <f>IFERROR(INDEX('[1]2024'!$A:$Q,MATCH($A$3&amp;$D136,'[1]2024'!$B:$B,0),MATCH(N$4,'[1]2024'!$2:$2,0)),0)+IFERROR(INDEX('[1]2024'!$A:$Q,MATCH($B$3&amp;$D136,'[1]2024'!$B:$B,0),MATCH(N$4,'[1]2024'!$2:$2,0)),0)++IFERROR(INDEX('[1]2024'!$A:$Q,MATCH($C$3&amp;$D136,'[1]2024'!$B:$B,0),MATCH(N$4,'[1]2024'!$2:$2,0)),0)++IFERROR(INDEX('[1]2024'!$A:$Q,MATCH($D$3&amp;$D136,'[1]2024'!$B:$B,0),MATCH(N$4,'[1]2024'!$2:$2,0)),0)</f>
        <v>0</v>
      </c>
      <c r="O136" s="74">
        <f>IFERROR(INDEX('[1]2024'!$A:$Q,MATCH($A$3&amp;$D136,'[1]2024'!$B:$B,0),MATCH(O$4,'[1]2024'!$2:$2,0)),0)+IFERROR(INDEX('[1]2024'!$A:$Q,MATCH($B$3&amp;$D136,'[1]2024'!$B:$B,0),MATCH(O$4,'[1]2024'!$2:$2,0)),0)++IFERROR(INDEX('[1]2024'!$A:$Q,MATCH($C$3&amp;$D136,'[1]2024'!$B:$B,0),MATCH(O$4,'[1]2024'!$2:$2,0)),0)++IFERROR(INDEX('[1]2024'!$A:$Q,MATCH($D$3&amp;$D136,'[1]2024'!$B:$B,0),MATCH(O$4,'[1]2024'!$2:$2,0)),0)</f>
        <v>0</v>
      </c>
      <c r="P136" s="74">
        <f>IFERROR(INDEX('[1]2024'!$A:$Q,MATCH($A$3&amp;$D136,'[1]2024'!$B:$B,0),MATCH(P$4,'[1]2024'!$2:$2,0)),0)+IFERROR(INDEX('[1]2024'!$A:$Q,MATCH($B$3&amp;$D136,'[1]2024'!$B:$B,0),MATCH(P$4,'[1]2024'!$2:$2,0)),0)++IFERROR(INDEX('[1]2024'!$A:$Q,MATCH($C$3&amp;$D136,'[1]2024'!$B:$B,0),MATCH(P$4,'[1]2024'!$2:$2,0)),0)++IFERROR(INDEX('[1]2024'!$A:$Q,MATCH($D$3&amp;$D136,'[1]2024'!$B:$B,0),MATCH(P$4,'[1]2024'!$2:$2,0)),0)</f>
        <v>0</v>
      </c>
      <c r="Q136" s="74">
        <f>IFERROR(INDEX('[1]2024'!$A:$Q,MATCH($A$3&amp;$D136,'[1]2024'!$B:$B,0),MATCH(Q$4,'[1]2024'!$2:$2,0)),0)+IFERROR(INDEX('[1]2024'!$A:$Q,MATCH($B$3&amp;$D136,'[1]2024'!$B:$B,0),MATCH(Q$4,'[1]2024'!$2:$2,0)),0)++IFERROR(INDEX('[1]2024'!$A:$Q,MATCH($C$3&amp;$D136,'[1]2024'!$B:$B,0),MATCH(Q$4,'[1]2024'!$2:$2,0)),0)++IFERROR(INDEX('[1]2024'!$A:$Q,MATCH($D$3&amp;$D136,'[1]2024'!$B:$B,0),MATCH(Q$4,'[1]2024'!$2:$2,0)),0)</f>
        <v>0</v>
      </c>
      <c r="R136" s="74">
        <f>IFERROR(INDEX('[1]2024'!$A:$Q,MATCH($A$3&amp;$D136,'[1]2024'!$B:$B,0),MATCH(R$4,'[1]2024'!$2:$2,0)),0)+IFERROR(INDEX('[1]2024'!$A:$Q,MATCH($B$3&amp;$D136,'[1]2024'!$B:$B,0),MATCH(R$4,'[1]2024'!$2:$2,0)),0)++IFERROR(INDEX('[1]2024'!$A:$Q,MATCH($C$3&amp;$D136,'[1]2024'!$B:$B,0),MATCH(R$4,'[1]2024'!$2:$2,0)),0)++IFERROR(INDEX('[1]2024'!$A:$Q,MATCH($D$3&amp;$D136,'[1]2024'!$B:$B,0),MATCH(R$4,'[1]2024'!$2:$2,0)),0)</f>
        <v>0</v>
      </c>
      <c r="S136" s="74">
        <f>IFERROR(INDEX('[1]2024'!$A:$Q,MATCH($A$3&amp;$D136,'[1]2024'!$B:$B,0),MATCH(S$4,'[1]2024'!$2:$2,0)),0)+IFERROR(INDEX('[1]2024'!$A:$Q,MATCH($B$3&amp;$D136,'[1]2024'!$B:$B,0),MATCH(S$4,'[1]2024'!$2:$2,0)),0)++IFERROR(INDEX('[1]2024'!$A:$Q,MATCH($C$3&amp;$D136,'[1]2024'!$B:$B,0),MATCH(S$4,'[1]2024'!$2:$2,0)),0)++IFERROR(INDEX('[1]2024'!$A:$Q,MATCH($D$3&amp;$D136,'[1]2024'!$B:$B,0),MATCH(S$4,'[1]2024'!$2:$2,0)),0)</f>
        <v>0</v>
      </c>
      <c r="T136" s="75">
        <v>0</v>
      </c>
      <c r="U136" s="73">
        <f t="shared" si="133"/>
        <v>0</v>
      </c>
      <c r="V136" s="174">
        <v>0</v>
      </c>
      <c r="W136" s="105">
        <v>0</v>
      </c>
      <c r="X136" s="105">
        <v>0</v>
      </c>
      <c r="Y136" s="105">
        <v>0</v>
      </c>
      <c r="Z136" s="105">
        <v>0</v>
      </c>
      <c r="AA136" s="105">
        <v>0</v>
      </c>
      <c r="AB136" s="105">
        <v>0</v>
      </c>
      <c r="AC136" s="105">
        <v>0</v>
      </c>
      <c r="AD136" s="105">
        <v>0</v>
      </c>
      <c r="AE136" s="105">
        <v>0</v>
      </c>
      <c r="AF136" s="105">
        <v>0</v>
      </c>
      <c r="AG136" s="175">
        <v>0</v>
      </c>
      <c r="AH136" s="73">
        <f t="shared" si="134"/>
        <v>0</v>
      </c>
      <c r="AI136" s="73"/>
      <c r="AJ136" s="73"/>
      <c r="AK136" s="73"/>
      <c r="AL136" s="73"/>
      <c r="AM136" s="73"/>
      <c r="AN136" s="73"/>
      <c r="AO136" s="73"/>
      <c r="AP136" s="73"/>
      <c r="AQ136" s="73"/>
      <c r="AR136" s="73"/>
      <c r="AS136" s="73"/>
      <c r="AT136" s="73"/>
      <c r="AU136" s="73">
        <f t="shared" si="58"/>
        <v>0</v>
      </c>
      <c r="AV136" s="73">
        <f t="shared" si="59"/>
        <v>0</v>
      </c>
      <c r="AW136" s="73">
        <f t="shared" si="60"/>
        <v>0</v>
      </c>
      <c r="AX136" s="73">
        <f t="shared" si="61"/>
        <v>0</v>
      </c>
      <c r="AY136" s="73">
        <f t="shared" si="135"/>
        <v>0</v>
      </c>
      <c r="AZ136" s="73">
        <f t="shared" si="136"/>
        <v>0</v>
      </c>
      <c r="BA136" s="73">
        <f t="shared" si="137"/>
        <v>0</v>
      </c>
      <c r="BB136" s="91"/>
      <c r="BC136" s="69" t="s">
        <v>24</v>
      </c>
      <c r="BD136" s="160"/>
      <c r="BE136" s="74">
        <v>0</v>
      </c>
      <c r="BF136" s="74">
        <v>0</v>
      </c>
      <c r="BG136" s="74">
        <v>0</v>
      </c>
      <c r="BH136" s="162">
        <f t="shared" si="84"/>
        <v>0</v>
      </c>
    </row>
    <row r="137" spans="1:60" outlineLevel="1" x14ac:dyDescent="0.3">
      <c r="A137" s="71" t="s">
        <v>252</v>
      </c>
      <c r="B137" s="149" t="s">
        <v>243</v>
      </c>
      <c r="C137" s="149" t="s">
        <v>31</v>
      </c>
      <c r="D137" s="150">
        <v>5116111</v>
      </c>
      <c r="E137" s="150" t="s">
        <v>244</v>
      </c>
      <c r="F137" s="173">
        <v>0</v>
      </c>
      <c r="G137" s="73">
        <f t="shared" si="132"/>
        <v>0</v>
      </c>
      <c r="H137" s="74">
        <f>IFERROR(INDEX('[1]2024'!$A:$Q,MATCH($A$3&amp;$D137,'[1]2024'!$B:$B,0),MATCH(H$4,'[1]2024'!$2:$2,0)),0)+IFERROR(INDEX('[1]2024'!$A:$Q,MATCH($B$3&amp;$D137,'[1]2024'!$B:$B,0),MATCH(H$4,'[1]2024'!$2:$2,0)),0)++IFERROR(INDEX('[1]2024'!$A:$Q,MATCH($C$3&amp;$D137,'[1]2024'!$B:$B,0),MATCH(H$4,'[1]2024'!$2:$2,0)),0)++IFERROR(INDEX('[1]2024'!$A:$Q,MATCH($D$3&amp;$D137,'[1]2024'!$B:$B,0),MATCH(H$4,'[1]2024'!$2:$2,0)),0)</f>
        <v>0</v>
      </c>
      <c r="I137" s="74">
        <f>IFERROR(INDEX('[1]2024'!$A:$Q,MATCH($A$3&amp;$D137,'[1]2024'!$B:$B,0),MATCH(I$4,'[1]2024'!$2:$2,0)),0)+IFERROR(INDEX('[1]2024'!$A:$Q,MATCH($B$3&amp;$D137,'[1]2024'!$B:$B,0),MATCH(I$4,'[1]2024'!$2:$2,0)),0)++IFERROR(INDEX('[1]2024'!$A:$Q,MATCH($C$3&amp;$D137,'[1]2024'!$B:$B,0),MATCH(I$4,'[1]2024'!$2:$2,0)),0)++IFERROR(INDEX('[1]2024'!$A:$Q,MATCH($D$3&amp;$D137,'[1]2024'!$B:$B,0),MATCH(I$4,'[1]2024'!$2:$2,0)),0)</f>
        <v>0</v>
      </c>
      <c r="J137" s="74">
        <f>IFERROR(INDEX('[1]2024'!$A:$Q,MATCH($A$3&amp;$D137,'[1]2024'!$B:$B,0),MATCH(J$4,'[1]2024'!$2:$2,0)),0)+IFERROR(INDEX('[1]2024'!$A:$Q,MATCH($B$3&amp;$D137,'[1]2024'!$B:$B,0),MATCH(J$4,'[1]2024'!$2:$2,0)),0)++IFERROR(INDEX('[1]2024'!$A:$Q,MATCH($C$3&amp;$D137,'[1]2024'!$B:$B,0),MATCH(J$4,'[1]2024'!$2:$2,0)),0)++IFERROR(INDEX('[1]2024'!$A:$Q,MATCH($D$3&amp;$D137,'[1]2024'!$B:$B,0),MATCH(J$4,'[1]2024'!$2:$2,0)),0)</f>
        <v>0</v>
      </c>
      <c r="K137" s="74">
        <f>IFERROR(INDEX('[1]2024'!$A:$Q,MATCH($A$3&amp;$D137,'[1]2024'!$B:$B,0),MATCH(K$4,'[1]2024'!$2:$2,0)),0)+IFERROR(INDEX('[1]2024'!$A:$Q,MATCH($B$3&amp;$D137,'[1]2024'!$B:$B,0),MATCH(K$4,'[1]2024'!$2:$2,0)),0)++IFERROR(INDEX('[1]2024'!$A:$Q,MATCH($C$3&amp;$D137,'[1]2024'!$B:$B,0),MATCH(K$4,'[1]2024'!$2:$2,0)),0)++IFERROR(INDEX('[1]2024'!$A:$Q,MATCH($D$3&amp;$D137,'[1]2024'!$B:$B,0),MATCH(K$4,'[1]2024'!$2:$2,0)),0)</f>
        <v>0</v>
      </c>
      <c r="L137" s="74">
        <f>IFERROR(INDEX('[1]2024'!$A:$Q,MATCH($A$3&amp;$D137,'[1]2024'!$B:$B,0),MATCH(L$4,'[1]2024'!$2:$2,0)),0)+IFERROR(INDEX('[1]2024'!$A:$Q,MATCH($B$3&amp;$D137,'[1]2024'!$B:$B,0),MATCH(L$4,'[1]2024'!$2:$2,0)),0)++IFERROR(INDEX('[1]2024'!$A:$Q,MATCH($C$3&amp;$D137,'[1]2024'!$B:$B,0),MATCH(L$4,'[1]2024'!$2:$2,0)),0)++IFERROR(INDEX('[1]2024'!$A:$Q,MATCH($D$3&amp;$D137,'[1]2024'!$B:$B,0),MATCH(L$4,'[1]2024'!$2:$2,0)),0)</f>
        <v>0</v>
      </c>
      <c r="M137" s="74">
        <f>IFERROR(INDEX('[1]2024'!$A:$Q,MATCH($A$3&amp;$D137,'[1]2024'!$B:$B,0),MATCH(M$4,'[1]2024'!$2:$2,0)),0)+IFERROR(INDEX('[1]2024'!$A:$Q,MATCH($B$3&amp;$D137,'[1]2024'!$B:$B,0),MATCH(M$4,'[1]2024'!$2:$2,0)),0)++IFERROR(INDEX('[1]2024'!$A:$Q,MATCH($C$3&amp;$D137,'[1]2024'!$B:$B,0),MATCH(M$4,'[1]2024'!$2:$2,0)),0)++IFERROR(INDEX('[1]2024'!$A:$Q,MATCH($D$3&amp;$D137,'[1]2024'!$B:$B,0),MATCH(M$4,'[1]2024'!$2:$2,0)),0)</f>
        <v>0</v>
      </c>
      <c r="N137" s="74">
        <f>IFERROR(INDEX('[1]2024'!$A:$Q,MATCH($A$3&amp;$D137,'[1]2024'!$B:$B,0),MATCH(N$4,'[1]2024'!$2:$2,0)),0)+IFERROR(INDEX('[1]2024'!$A:$Q,MATCH($B$3&amp;$D137,'[1]2024'!$B:$B,0),MATCH(N$4,'[1]2024'!$2:$2,0)),0)++IFERROR(INDEX('[1]2024'!$A:$Q,MATCH($C$3&amp;$D137,'[1]2024'!$B:$B,0),MATCH(N$4,'[1]2024'!$2:$2,0)),0)++IFERROR(INDEX('[1]2024'!$A:$Q,MATCH($D$3&amp;$D137,'[1]2024'!$B:$B,0),MATCH(N$4,'[1]2024'!$2:$2,0)),0)</f>
        <v>0</v>
      </c>
      <c r="O137" s="74">
        <f>IFERROR(INDEX('[1]2024'!$A:$Q,MATCH($A$3&amp;$D137,'[1]2024'!$B:$B,0),MATCH(O$4,'[1]2024'!$2:$2,0)),0)+IFERROR(INDEX('[1]2024'!$A:$Q,MATCH($B$3&amp;$D137,'[1]2024'!$B:$B,0),MATCH(O$4,'[1]2024'!$2:$2,0)),0)++IFERROR(INDEX('[1]2024'!$A:$Q,MATCH($C$3&amp;$D137,'[1]2024'!$B:$B,0),MATCH(O$4,'[1]2024'!$2:$2,0)),0)++IFERROR(INDEX('[1]2024'!$A:$Q,MATCH($D$3&amp;$D137,'[1]2024'!$B:$B,0),MATCH(O$4,'[1]2024'!$2:$2,0)),0)</f>
        <v>0</v>
      </c>
      <c r="P137" s="74">
        <f>IFERROR(INDEX('[1]2024'!$A:$Q,MATCH($A$3&amp;$D137,'[1]2024'!$B:$B,0),MATCH(P$4,'[1]2024'!$2:$2,0)),0)+IFERROR(INDEX('[1]2024'!$A:$Q,MATCH($B$3&amp;$D137,'[1]2024'!$B:$B,0),MATCH(P$4,'[1]2024'!$2:$2,0)),0)++IFERROR(INDEX('[1]2024'!$A:$Q,MATCH($C$3&amp;$D137,'[1]2024'!$B:$B,0),MATCH(P$4,'[1]2024'!$2:$2,0)),0)++IFERROR(INDEX('[1]2024'!$A:$Q,MATCH($D$3&amp;$D137,'[1]2024'!$B:$B,0),MATCH(P$4,'[1]2024'!$2:$2,0)),0)</f>
        <v>0</v>
      </c>
      <c r="Q137" s="74">
        <f>IFERROR(INDEX('[1]2024'!$A:$Q,MATCH($A$3&amp;$D137,'[1]2024'!$B:$B,0),MATCH(Q$4,'[1]2024'!$2:$2,0)),0)+IFERROR(INDEX('[1]2024'!$A:$Q,MATCH($B$3&amp;$D137,'[1]2024'!$B:$B,0),MATCH(Q$4,'[1]2024'!$2:$2,0)),0)++IFERROR(INDEX('[1]2024'!$A:$Q,MATCH($C$3&amp;$D137,'[1]2024'!$B:$B,0),MATCH(Q$4,'[1]2024'!$2:$2,0)),0)++IFERROR(INDEX('[1]2024'!$A:$Q,MATCH($D$3&amp;$D137,'[1]2024'!$B:$B,0),MATCH(Q$4,'[1]2024'!$2:$2,0)),0)</f>
        <v>0</v>
      </c>
      <c r="R137" s="74">
        <f>IFERROR(INDEX('[1]2024'!$A:$Q,MATCH($A$3&amp;$D137,'[1]2024'!$B:$B,0),MATCH(R$4,'[1]2024'!$2:$2,0)),0)+IFERROR(INDEX('[1]2024'!$A:$Q,MATCH($B$3&amp;$D137,'[1]2024'!$B:$B,0),MATCH(R$4,'[1]2024'!$2:$2,0)),0)++IFERROR(INDEX('[1]2024'!$A:$Q,MATCH($C$3&amp;$D137,'[1]2024'!$B:$B,0),MATCH(R$4,'[1]2024'!$2:$2,0)),0)++IFERROR(INDEX('[1]2024'!$A:$Q,MATCH($D$3&amp;$D137,'[1]2024'!$B:$B,0),MATCH(R$4,'[1]2024'!$2:$2,0)),0)</f>
        <v>0</v>
      </c>
      <c r="S137" s="74">
        <f>IFERROR(INDEX('[1]2024'!$A:$Q,MATCH($A$3&amp;$D137,'[1]2024'!$B:$B,0),MATCH(S$4,'[1]2024'!$2:$2,0)),0)+IFERROR(INDEX('[1]2024'!$A:$Q,MATCH($B$3&amp;$D137,'[1]2024'!$B:$B,0),MATCH(S$4,'[1]2024'!$2:$2,0)),0)++IFERROR(INDEX('[1]2024'!$A:$Q,MATCH($C$3&amp;$D137,'[1]2024'!$B:$B,0),MATCH(S$4,'[1]2024'!$2:$2,0)),0)++IFERROR(INDEX('[1]2024'!$A:$Q,MATCH($D$3&amp;$D137,'[1]2024'!$B:$B,0),MATCH(S$4,'[1]2024'!$2:$2,0)),0)</f>
        <v>0</v>
      </c>
      <c r="T137" s="75">
        <v>0</v>
      </c>
      <c r="U137" s="73">
        <f t="shared" si="133"/>
        <v>0</v>
      </c>
      <c r="V137" s="174">
        <v>0</v>
      </c>
      <c r="W137" s="105">
        <v>0</v>
      </c>
      <c r="X137" s="105">
        <v>0</v>
      </c>
      <c r="Y137" s="105">
        <v>0</v>
      </c>
      <c r="Z137" s="105">
        <v>0</v>
      </c>
      <c r="AA137" s="105">
        <v>0</v>
      </c>
      <c r="AB137" s="105">
        <v>0</v>
      </c>
      <c r="AC137" s="105">
        <v>0</v>
      </c>
      <c r="AD137" s="105">
        <v>0</v>
      </c>
      <c r="AE137" s="105">
        <v>0</v>
      </c>
      <c r="AF137" s="105">
        <v>0</v>
      </c>
      <c r="AG137" s="175">
        <v>0</v>
      </c>
      <c r="AH137" s="73">
        <f t="shared" si="134"/>
        <v>0</v>
      </c>
      <c r="AI137" s="73"/>
      <c r="AJ137" s="73"/>
      <c r="AK137" s="73"/>
      <c r="AL137" s="73"/>
      <c r="AM137" s="73"/>
      <c r="AN137" s="73"/>
      <c r="AO137" s="73"/>
      <c r="AP137" s="73"/>
      <c r="AQ137" s="73"/>
      <c r="AR137" s="73"/>
      <c r="AS137" s="73"/>
      <c r="AT137" s="73"/>
      <c r="AU137" s="73">
        <f t="shared" si="58"/>
        <v>0</v>
      </c>
      <c r="AV137" s="73">
        <f t="shared" si="59"/>
        <v>0</v>
      </c>
      <c r="AW137" s="73">
        <f t="shared" si="60"/>
        <v>0</v>
      </c>
      <c r="AX137" s="73">
        <f t="shared" si="61"/>
        <v>0</v>
      </c>
      <c r="AY137" s="73">
        <f t="shared" si="135"/>
        <v>0</v>
      </c>
      <c r="AZ137" s="73">
        <f t="shared" si="136"/>
        <v>0</v>
      </c>
      <c r="BA137" s="73">
        <f t="shared" si="137"/>
        <v>0</v>
      </c>
      <c r="BB137" s="91"/>
      <c r="BC137" s="69" t="s">
        <v>24</v>
      </c>
      <c r="BD137" s="160"/>
      <c r="BE137" s="74">
        <v>0</v>
      </c>
      <c r="BF137" s="74">
        <v>0</v>
      </c>
      <c r="BG137" s="74">
        <v>0</v>
      </c>
      <c r="BH137" s="162">
        <f t="shared" si="84"/>
        <v>0</v>
      </c>
    </row>
    <row r="138" spans="1:60" x14ac:dyDescent="0.3">
      <c r="A138" s="57" t="s">
        <v>253</v>
      </c>
      <c r="B138" s="158" t="s">
        <v>21</v>
      </c>
      <c r="C138" s="158"/>
      <c r="D138" s="159"/>
      <c r="E138" s="159"/>
      <c r="F138" s="169">
        <v>0</v>
      </c>
      <c r="G138" s="61">
        <f t="shared" ref="G138:S138" si="138">G139</f>
        <v>0</v>
      </c>
      <c r="H138" s="62">
        <f t="shared" si="138"/>
        <v>0</v>
      </c>
      <c r="I138" s="63">
        <f t="shared" si="138"/>
        <v>0</v>
      </c>
      <c r="J138" s="63">
        <f t="shared" si="138"/>
        <v>0</v>
      </c>
      <c r="K138" s="63">
        <f t="shared" si="138"/>
        <v>0</v>
      </c>
      <c r="L138" s="63">
        <f t="shared" si="138"/>
        <v>0</v>
      </c>
      <c r="M138" s="63">
        <f t="shared" si="138"/>
        <v>0</v>
      </c>
      <c r="N138" s="63">
        <f t="shared" si="138"/>
        <v>0</v>
      </c>
      <c r="O138" s="63">
        <f t="shared" si="138"/>
        <v>0</v>
      </c>
      <c r="P138" s="63">
        <f t="shared" si="138"/>
        <v>0</v>
      </c>
      <c r="Q138" s="63">
        <f t="shared" si="138"/>
        <v>0</v>
      </c>
      <c r="R138" s="63">
        <f t="shared" si="138"/>
        <v>0</v>
      </c>
      <c r="S138" s="63">
        <f t="shared" si="138"/>
        <v>0</v>
      </c>
      <c r="T138" s="64">
        <v>0</v>
      </c>
      <c r="U138" s="61">
        <f t="shared" ref="U138:Z138" si="139">U139</f>
        <v>0</v>
      </c>
      <c r="V138" s="85">
        <f t="shared" si="139"/>
        <v>0</v>
      </c>
      <c r="W138" s="99">
        <f t="shared" si="139"/>
        <v>0</v>
      </c>
      <c r="X138" s="99">
        <f t="shared" si="139"/>
        <v>0</v>
      </c>
      <c r="Y138" s="99">
        <f t="shared" si="139"/>
        <v>0</v>
      </c>
      <c r="Z138" s="99">
        <f t="shared" si="139"/>
        <v>0</v>
      </c>
      <c r="AA138" s="99">
        <v>0</v>
      </c>
      <c r="AB138" s="99">
        <v>0</v>
      </c>
      <c r="AC138" s="99">
        <v>0</v>
      </c>
      <c r="AD138" s="99">
        <v>0</v>
      </c>
      <c r="AE138" s="99">
        <v>0</v>
      </c>
      <c r="AF138" s="99">
        <v>0</v>
      </c>
      <c r="AG138" s="170">
        <v>0</v>
      </c>
      <c r="AH138" s="61">
        <f t="shared" ref="AH138:AT138" si="140">AH139</f>
        <v>0</v>
      </c>
      <c r="AI138" s="61">
        <f t="shared" si="140"/>
        <v>0</v>
      </c>
      <c r="AJ138" s="61">
        <f t="shared" si="140"/>
        <v>0</v>
      </c>
      <c r="AK138" s="61">
        <f t="shared" si="140"/>
        <v>0</v>
      </c>
      <c r="AL138" s="61">
        <f t="shared" si="140"/>
        <v>0</v>
      </c>
      <c r="AM138" s="61">
        <f t="shared" si="140"/>
        <v>0</v>
      </c>
      <c r="AN138" s="61">
        <f t="shared" si="140"/>
        <v>0</v>
      </c>
      <c r="AO138" s="61">
        <f t="shared" si="140"/>
        <v>0</v>
      </c>
      <c r="AP138" s="61">
        <f t="shared" si="140"/>
        <v>0</v>
      </c>
      <c r="AQ138" s="61">
        <f t="shared" si="140"/>
        <v>0</v>
      </c>
      <c r="AR138" s="61">
        <f t="shared" si="140"/>
        <v>0</v>
      </c>
      <c r="AS138" s="61">
        <f t="shared" si="140"/>
        <v>0</v>
      </c>
      <c r="AT138" s="61">
        <f t="shared" si="140"/>
        <v>0</v>
      </c>
      <c r="AU138" s="61">
        <f t="shared" ref="AU138:AU176" si="141">SUM(AI138:AK138)</f>
        <v>0</v>
      </c>
      <c r="AV138" s="61">
        <f t="shared" ref="AV138:AV176" si="142">SUM(AL138:AN138)</f>
        <v>0</v>
      </c>
      <c r="AW138" s="61">
        <f t="shared" ref="AW138:AW176" si="143">SUM(AO138:AQ138)</f>
        <v>0</v>
      </c>
      <c r="AX138" s="61">
        <f t="shared" ref="AX138:AX176" si="144">SUM(AR138:AT138)</f>
        <v>0</v>
      </c>
      <c r="AY138" s="61">
        <f>AY139</f>
        <v>0</v>
      </c>
      <c r="AZ138" s="61">
        <f t="shared" ref="AZ138:BA138" si="145">AZ139</f>
        <v>0</v>
      </c>
      <c r="BA138" s="61">
        <f t="shared" si="145"/>
        <v>0</v>
      </c>
      <c r="BB138" s="91"/>
      <c r="BC138" s="171"/>
      <c r="BD138" s="172"/>
      <c r="BE138" s="85">
        <f>BE139</f>
        <v>0</v>
      </c>
      <c r="BF138" s="85">
        <v>0</v>
      </c>
      <c r="BG138" s="85">
        <v>0</v>
      </c>
      <c r="BH138" s="161">
        <f t="shared" si="84"/>
        <v>0</v>
      </c>
    </row>
    <row r="139" spans="1:60" outlineLevel="1" x14ac:dyDescent="0.3">
      <c r="A139" s="71" t="s">
        <v>254</v>
      </c>
      <c r="B139" s="149" t="s">
        <v>255</v>
      </c>
      <c r="C139" s="149" t="s">
        <v>31</v>
      </c>
      <c r="D139" s="150">
        <v>5117110</v>
      </c>
      <c r="E139" s="150" t="s">
        <v>256</v>
      </c>
      <c r="F139" s="173">
        <v>0</v>
      </c>
      <c r="G139" s="73">
        <f>SUM(H139:S139)</f>
        <v>0</v>
      </c>
      <c r="H139" s="74">
        <f>IFERROR(INDEX('[1]2024'!$A:$Q,MATCH($A$3&amp;$D139,'[1]2024'!$B:$B,0),MATCH(H$4,'[1]2024'!$2:$2,0)),0)+IFERROR(INDEX('[1]2024'!$A:$Q,MATCH($B$3&amp;$D139,'[1]2024'!$B:$B,0),MATCH(H$4,'[1]2024'!$2:$2,0)),0)++IFERROR(INDEX('[1]2024'!$A:$Q,MATCH($C$3&amp;$D139,'[1]2024'!$B:$B,0),MATCH(H$4,'[1]2024'!$2:$2,0)),0)++IFERROR(INDEX('[1]2024'!$A:$Q,MATCH($D$3&amp;$D139,'[1]2024'!$B:$B,0),MATCH(H$4,'[1]2024'!$2:$2,0)),0)</f>
        <v>0</v>
      </c>
      <c r="I139" s="74">
        <f>IFERROR(INDEX('[1]2024'!$A:$Q,MATCH($A$3&amp;$D139,'[1]2024'!$B:$B,0),MATCH(I$4,'[1]2024'!$2:$2,0)),0)+IFERROR(INDEX('[1]2024'!$A:$Q,MATCH($B$3&amp;$D139,'[1]2024'!$B:$B,0),MATCH(I$4,'[1]2024'!$2:$2,0)),0)++IFERROR(INDEX('[1]2024'!$A:$Q,MATCH($C$3&amp;$D139,'[1]2024'!$B:$B,0),MATCH(I$4,'[1]2024'!$2:$2,0)),0)++IFERROR(INDEX('[1]2024'!$A:$Q,MATCH($D$3&amp;$D139,'[1]2024'!$B:$B,0),MATCH(I$4,'[1]2024'!$2:$2,0)),0)</f>
        <v>0</v>
      </c>
      <c r="J139" s="74">
        <f>IFERROR(INDEX('[1]2024'!$A:$Q,MATCH($A$3&amp;$D139,'[1]2024'!$B:$B,0),MATCH(J$4,'[1]2024'!$2:$2,0)),0)+IFERROR(INDEX('[1]2024'!$A:$Q,MATCH($B$3&amp;$D139,'[1]2024'!$B:$B,0),MATCH(J$4,'[1]2024'!$2:$2,0)),0)++IFERROR(INDEX('[1]2024'!$A:$Q,MATCH($C$3&amp;$D139,'[1]2024'!$B:$B,0),MATCH(J$4,'[1]2024'!$2:$2,0)),0)++IFERROR(INDEX('[1]2024'!$A:$Q,MATCH($D$3&amp;$D139,'[1]2024'!$B:$B,0),MATCH(J$4,'[1]2024'!$2:$2,0)),0)</f>
        <v>0</v>
      </c>
      <c r="K139" s="74">
        <f>IFERROR(INDEX('[1]2024'!$A:$Q,MATCH($A$3&amp;$D139,'[1]2024'!$B:$B,0),MATCH(K$4,'[1]2024'!$2:$2,0)),0)+IFERROR(INDEX('[1]2024'!$A:$Q,MATCH($B$3&amp;$D139,'[1]2024'!$B:$B,0),MATCH(K$4,'[1]2024'!$2:$2,0)),0)++IFERROR(INDEX('[1]2024'!$A:$Q,MATCH($C$3&amp;$D139,'[1]2024'!$B:$B,0),MATCH(K$4,'[1]2024'!$2:$2,0)),0)++IFERROR(INDEX('[1]2024'!$A:$Q,MATCH($D$3&amp;$D139,'[1]2024'!$B:$B,0),MATCH(K$4,'[1]2024'!$2:$2,0)),0)</f>
        <v>0</v>
      </c>
      <c r="L139" s="74">
        <f>IFERROR(INDEX('[1]2024'!$A:$Q,MATCH($A$3&amp;$D139,'[1]2024'!$B:$B,0),MATCH(L$4,'[1]2024'!$2:$2,0)),0)+IFERROR(INDEX('[1]2024'!$A:$Q,MATCH($B$3&amp;$D139,'[1]2024'!$B:$B,0),MATCH(L$4,'[1]2024'!$2:$2,0)),0)++IFERROR(INDEX('[1]2024'!$A:$Q,MATCH($C$3&amp;$D139,'[1]2024'!$B:$B,0),MATCH(L$4,'[1]2024'!$2:$2,0)),0)++IFERROR(INDEX('[1]2024'!$A:$Q,MATCH($D$3&amp;$D139,'[1]2024'!$B:$B,0),MATCH(L$4,'[1]2024'!$2:$2,0)),0)</f>
        <v>0</v>
      </c>
      <c r="M139" s="74">
        <f>IFERROR(INDEX('[1]2024'!$A:$Q,MATCH($A$3&amp;$D139,'[1]2024'!$B:$B,0),MATCH(M$4,'[1]2024'!$2:$2,0)),0)+IFERROR(INDEX('[1]2024'!$A:$Q,MATCH($B$3&amp;$D139,'[1]2024'!$B:$B,0),MATCH(M$4,'[1]2024'!$2:$2,0)),0)++IFERROR(INDEX('[1]2024'!$A:$Q,MATCH($C$3&amp;$D139,'[1]2024'!$B:$B,0),MATCH(M$4,'[1]2024'!$2:$2,0)),0)++IFERROR(INDEX('[1]2024'!$A:$Q,MATCH($D$3&amp;$D139,'[1]2024'!$B:$B,0),MATCH(M$4,'[1]2024'!$2:$2,0)),0)</f>
        <v>0</v>
      </c>
      <c r="N139" s="74">
        <f>IFERROR(INDEX('[1]2024'!$A:$Q,MATCH($A$3&amp;$D139,'[1]2024'!$B:$B,0),MATCH(N$4,'[1]2024'!$2:$2,0)),0)+IFERROR(INDEX('[1]2024'!$A:$Q,MATCH($B$3&amp;$D139,'[1]2024'!$B:$B,0),MATCH(N$4,'[1]2024'!$2:$2,0)),0)++IFERROR(INDEX('[1]2024'!$A:$Q,MATCH($C$3&amp;$D139,'[1]2024'!$B:$B,0),MATCH(N$4,'[1]2024'!$2:$2,0)),0)++IFERROR(INDEX('[1]2024'!$A:$Q,MATCH($D$3&amp;$D139,'[1]2024'!$B:$B,0),MATCH(N$4,'[1]2024'!$2:$2,0)),0)</f>
        <v>0</v>
      </c>
      <c r="O139" s="74">
        <f>IFERROR(INDEX('[1]2024'!$A:$Q,MATCH($A$3&amp;$D139,'[1]2024'!$B:$B,0),MATCH(O$4,'[1]2024'!$2:$2,0)),0)+IFERROR(INDEX('[1]2024'!$A:$Q,MATCH($B$3&amp;$D139,'[1]2024'!$B:$B,0),MATCH(O$4,'[1]2024'!$2:$2,0)),0)++IFERROR(INDEX('[1]2024'!$A:$Q,MATCH($C$3&amp;$D139,'[1]2024'!$B:$B,0),MATCH(O$4,'[1]2024'!$2:$2,0)),0)++IFERROR(INDEX('[1]2024'!$A:$Q,MATCH($D$3&amp;$D139,'[1]2024'!$B:$B,0),MATCH(O$4,'[1]2024'!$2:$2,0)),0)</f>
        <v>0</v>
      </c>
      <c r="P139" s="74">
        <f>IFERROR(INDEX('[1]2024'!$A:$Q,MATCH($A$3&amp;$D139,'[1]2024'!$B:$B,0),MATCH(P$4,'[1]2024'!$2:$2,0)),0)+IFERROR(INDEX('[1]2024'!$A:$Q,MATCH($B$3&amp;$D139,'[1]2024'!$B:$B,0),MATCH(P$4,'[1]2024'!$2:$2,0)),0)++IFERROR(INDEX('[1]2024'!$A:$Q,MATCH($C$3&amp;$D139,'[1]2024'!$B:$B,0),MATCH(P$4,'[1]2024'!$2:$2,0)),0)++IFERROR(INDEX('[1]2024'!$A:$Q,MATCH($D$3&amp;$D139,'[1]2024'!$B:$B,0),MATCH(P$4,'[1]2024'!$2:$2,0)),0)</f>
        <v>0</v>
      </c>
      <c r="Q139" s="74">
        <f>IFERROR(INDEX('[1]2024'!$A:$Q,MATCH($A$3&amp;$D139,'[1]2024'!$B:$B,0),MATCH(Q$4,'[1]2024'!$2:$2,0)),0)+IFERROR(INDEX('[1]2024'!$A:$Q,MATCH($B$3&amp;$D139,'[1]2024'!$B:$B,0),MATCH(Q$4,'[1]2024'!$2:$2,0)),0)++IFERROR(INDEX('[1]2024'!$A:$Q,MATCH($C$3&amp;$D139,'[1]2024'!$B:$B,0),MATCH(Q$4,'[1]2024'!$2:$2,0)),0)++IFERROR(INDEX('[1]2024'!$A:$Q,MATCH($D$3&amp;$D139,'[1]2024'!$B:$B,0),MATCH(Q$4,'[1]2024'!$2:$2,0)),0)</f>
        <v>0</v>
      </c>
      <c r="R139" s="74">
        <f>IFERROR(INDEX('[1]2024'!$A:$Q,MATCH($A$3&amp;$D139,'[1]2024'!$B:$B,0),MATCH(R$4,'[1]2024'!$2:$2,0)),0)+IFERROR(INDEX('[1]2024'!$A:$Q,MATCH($B$3&amp;$D139,'[1]2024'!$B:$B,0),MATCH(R$4,'[1]2024'!$2:$2,0)),0)++IFERROR(INDEX('[1]2024'!$A:$Q,MATCH($C$3&amp;$D139,'[1]2024'!$B:$B,0),MATCH(R$4,'[1]2024'!$2:$2,0)),0)++IFERROR(INDEX('[1]2024'!$A:$Q,MATCH($D$3&amp;$D139,'[1]2024'!$B:$B,0),MATCH(R$4,'[1]2024'!$2:$2,0)),0)</f>
        <v>0</v>
      </c>
      <c r="S139" s="74">
        <f>IFERROR(INDEX('[1]2024'!$A:$Q,MATCH($A$3&amp;$D139,'[1]2024'!$B:$B,0),MATCH(S$4,'[1]2024'!$2:$2,0)),0)+IFERROR(INDEX('[1]2024'!$A:$Q,MATCH($B$3&amp;$D139,'[1]2024'!$B:$B,0),MATCH(S$4,'[1]2024'!$2:$2,0)),0)++IFERROR(INDEX('[1]2024'!$A:$Q,MATCH($C$3&amp;$D139,'[1]2024'!$B:$B,0),MATCH(S$4,'[1]2024'!$2:$2,0)),0)++IFERROR(INDEX('[1]2024'!$A:$Q,MATCH($D$3&amp;$D139,'[1]2024'!$B:$B,0),MATCH(S$4,'[1]2024'!$2:$2,0)),0)</f>
        <v>0</v>
      </c>
      <c r="T139" s="75">
        <v>0</v>
      </c>
      <c r="U139" s="73">
        <f>SUM(V139:AG139)</f>
        <v>0</v>
      </c>
      <c r="V139" s="174">
        <v>0</v>
      </c>
      <c r="W139" s="105">
        <v>0</v>
      </c>
      <c r="X139" s="105">
        <v>0</v>
      </c>
      <c r="Y139" s="105">
        <v>0</v>
      </c>
      <c r="Z139" s="105">
        <v>0</v>
      </c>
      <c r="AA139" s="105">
        <v>0</v>
      </c>
      <c r="AB139" s="105">
        <v>0</v>
      </c>
      <c r="AC139" s="105">
        <v>0</v>
      </c>
      <c r="AD139" s="105">
        <v>0</v>
      </c>
      <c r="AE139" s="105">
        <v>0</v>
      </c>
      <c r="AF139" s="105">
        <v>0</v>
      </c>
      <c r="AG139" s="105">
        <v>0</v>
      </c>
      <c r="AH139" s="73">
        <f>SUM(AI139:AT139)</f>
        <v>0</v>
      </c>
      <c r="AI139" s="73"/>
      <c r="AJ139" s="73"/>
      <c r="AK139" s="73"/>
      <c r="AL139" s="73"/>
      <c r="AM139" s="73"/>
      <c r="AN139" s="73"/>
      <c r="AO139" s="73"/>
      <c r="AP139" s="73"/>
      <c r="AQ139" s="73"/>
      <c r="AR139" s="73"/>
      <c r="AS139" s="73"/>
      <c r="AT139" s="73"/>
      <c r="AU139" s="73">
        <f t="shared" si="141"/>
        <v>0</v>
      </c>
      <c r="AV139" s="73">
        <f t="shared" si="142"/>
        <v>0</v>
      </c>
      <c r="AW139" s="73">
        <f t="shared" si="143"/>
        <v>0</v>
      </c>
      <c r="AX139" s="73">
        <f t="shared" si="144"/>
        <v>0</v>
      </c>
      <c r="AY139" s="73">
        <f>IF($BC139="O",1.05*$AH139,$AH139)</f>
        <v>0</v>
      </c>
      <c r="AZ139" s="73">
        <f>IF($BC139="O",1.05*$AY139,$AY139)</f>
        <v>0</v>
      </c>
      <c r="BA139" s="73">
        <f>IF($BC139="O",1.05*$AZ139,$AZ139)</f>
        <v>0</v>
      </c>
      <c r="BB139" s="91"/>
      <c r="BC139" s="69" t="s">
        <v>24</v>
      </c>
      <c r="BD139" s="160"/>
      <c r="BE139" s="74">
        <v>0</v>
      </c>
      <c r="BF139" s="74">
        <v>0</v>
      </c>
      <c r="BG139" s="74">
        <v>0</v>
      </c>
      <c r="BH139" s="162">
        <f t="shared" si="84"/>
        <v>0</v>
      </c>
    </row>
    <row r="140" spans="1:60" x14ac:dyDescent="0.3">
      <c r="A140" s="57" t="s">
        <v>257</v>
      </c>
      <c r="B140" s="158" t="s">
        <v>21</v>
      </c>
      <c r="C140" s="158"/>
      <c r="D140" s="159"/>
      <c r="E140" s="159"/>
      <c r="F140" s="169">
        <v>0</v>
      </c>
      <c r="G140" s="61">
        <f t="shared" ref="G140" si="146">SUM(G141:G145)</f>
        <v>57000</v>
      </c>
      <c r="H140" s="62">
        <f t="shared" ref="H140:S140" si="147">SUM(H141:H145)</f>
        <v>0</v>
      </c>
      <c r="I140" s="63">
        <f t="shared" si="147"/>
        <v>0</v>
      </c>
      <c r="J140" s="63">
        <f t="shared" si="147"/>
        <v>0</v>
      </c>
      <c r="K140" s="63">
        <f t="shared" si="147"/>
        <v>0</v>
      </c>
      <c r="L140" s="63">
        <f t="shared" si="147"/>
        <v>0</v>
      </c>
      <c r="M140" s="63">
        <f t="shared" si="147"/>
        <v>0</v>
      </c>
      <c r="N140" s="63">
        <f t="shared" si="147"/>
        <v>0</v>
      </c>
      <c r="O140" s="63">
        <f t="shared" si="147"/>
        <v>0</v>
      </c>
      <c r="P140" s="63">
        <f t="shared" si="147"/>
        <v>57000</v>
      </c>
      <c r="Q140" s="63">
        <f t="shared" si="147"/>
        <v>0</v>
      </c>
      <c r="R140" s="63">
        <f t="shared" si="147"/>
        <v>0</v>
      </c>
      <c r="S140" s="63">
        <f t="shared" si="147"/>
        <v>0</v>
      </c>
      <c r="T140" s="64">
        <v>0</v>
      </c>
      <c r="U140" s="61">
        <f t="shared" ref="U140:Z140" si="148">SUM(U141:U145)</f>
        <v>0</v>
      </c>
      <c r="V140" s="85">
        <f t="shared" si="148"/>
        <v>0</v>
      </c>
      <c r="W140" s="99">
        <f t="shared" si="148"/>
        <v>0</v>
      </c>
      <c r="X140" s="99">
        <f t="shared" si="148"/>
        <v>0</v>
      </c>
      <c r="Y140" s="99">
        <f t="shared" si="148"/>
        <v>0</v>
      </c>
      <c r="Z140" s="99">
        <f t="shared" si="148"/>
        <v>0</v>
      </c>
      <c r="AA140" s="99">
        <v>0</v>
      </c>
      <c r="AB140" s="99">
        <v>0</v>
      </c>
      <c r="AC140" s="99">
        <v>0</v>
      </c>
      <c r="AD140" s="99">
        <v>0</v>
      </c>
      <c r="AE140" s="99">
        <v>0</v>
      </c>
      <c r="AF140" s="99">
        <v>0</v>
      </c>
      <c r="AG140" s="170">
        <v>0</v>
      </c>
      <c r="AH140" s="61">
        <f t="shared" ref="AH140:AT140" si="149">SUM(AH141:AH145)</f>
        <v>0</v>
      </c>
      <c r="AI140" s="61">
        <f t="shared" si="149"/>
        <v>0</v>
      </c>
      <c r="AJ140" s="61">
        <f t="shared" si="149"/>
        <v>0</v>
      </c>
      <c r="AK140" s="61">
        <f t="shared" si="149"/>
        <v>0</v>
      </c>
      <c r="AL140" s="61">
        <f t="shared" si="149"/>
        <v>0</v>
      </c>
      <c r="AM140" s="61">
        <f t="shared" si="149"/>
        <v>0</v>
      </c>
      <c r="AN140" s="61">
        <f t="shared" si="149"/>
        <v>0</v>
      </c>
      <c r="AO140" s="61">
        <f t="shared" si="149"/>
        <v>0</v>
      </c>
      <c r="AP140" s="61">
        <f t="shared" si="149"/>
        <v>0</v>
      </c>
      <c r="AQ140" s="61">
        <f t="shared" si="149"/>
        <v>0</v>
      </c>
      <c r="AR140" s="61">
        <f t="shared" si="149"/>
        <v>0</v>
      </c>
      <c r="AS140" s="61">
        <f t="shared" si="149"/>
        <v>0</v>
      </c>
      <c r="AT140" s="61">
        <f t="shared" si="149"/>
        <v>0</v>
      </c>
      <c r="AU140" s="61">
        <f t="shared" si="141"/>
        <v>0</v>
      </c>
      <c r="AV140" s="61">
        <f t="shared" si="142"/>
        <v>0</v>
      </c>
      <c r="AW140" s="61">
        <f t="shared" si="143"/>
        <v>0</v>
      </c>
      <c r="AX140" s="61">
        <f t="shared" si="144"/>
        <v>0</v>
      </c>
      <c r="AY140" s="61">
        <f>SUM(AY141:AY145)</f>
        <v>0</v>
      </c>
      <c r="AZ140" s="61">
        <f t="shared" ref="AZ140:BA140" si="150">SUM(AZ141:AZ145)</f>
        <v>0</v>
      </c>
      <c r="BA140" s="61">
        <f t="shared" si="150"/>
        <v>0</v>
      </c>
      <c r="BB140" s="91"/>
      <c r="BC140" s="171"/>
      <c r="BD140" s="172"/>
      <c r="BE140" s="85">
        <f>SUM(BE141:BE145)</f>
        <v>0</v>
      </c>
      <c r="BF140" s="85">
        <v>0</v>
      </c>
      <c r="BG140" s="85">
        <v>0</v>
      </c>
      <c r="BH140" s="161">
        <f t="shared" si="84"/>
        <v>57000</v>
      </c>
    </row>
    <row r="141" spans="1:60" outlineLevel="1" x14ac:dyDescent="0.3">
      <c r="A141" s="71" t="s">
        <v>258</v>
      </c>
      <c r="B141" s="149" t="s">
        <v>259</v>
      </c>
      <c r="C141" s="149" t="s">
        <v>31</v>
      </c>
      <c r="D141" s="150">
        <v>5118110</v>
      </c>
      <c r="E141" s="150" t="s">
        <v>260</v>
      </c>
      <c r="F141" s="173">
        <v>0</v>
      </c>
      <c r="G141" s="73">
        <f>SUM(H141:S141)</f>
        <v>0</v>
      </c>
      <c r="H141" s="74">
        <f>IFERROR(INDEX('[1]2024'!$A:$Q,MATCH($A$3&amp;$D141,'[1]2024'!$B:$B,0),MATCH(H$4,'[1]2024'!$2:$2,0)),0)+IFERROR(INDEX('[1]2024'!$A:$Q,MATCH($B$3&amp;$D141,'[1]2024'!$B:$B,0),MATCH(H$4,'[1]2024'!$2:$2,0)),0)++IFERROR(INDEX('[1]2024'!$A:$Q,MATCH($C$3&amp;$D141,'[1]2024'!$B:$B,0),MATCH(H$4,'[1]2024'!$2:$2,0)),0)++IFERROR(INDEX('[1]2024'!$A:$Q,MATCH($D$3&amp;$D141,'[1]2024'!$B:$B,0),MATCH(H$4,'[1]2024'!$2:$2,0)),0)</f>
        <v>0</v>
      </c>
      <c r="I141" s="74">
        <f>IFERROR(INDEX('[1]2024'!$A:$Q,MATCH($A$3&amp;$D141,'[1]2024'!$B:$B,0),MATCH(I$4,'[1]2024'!$2:$2,0)),0)+IFERROR(INDEX('[1]2024'!$A:$Q,MATCH($B$3&amp;$D141,'[1]2024'!$B:$B,0),MATCH(I$4,'[1]2024'!$2:$2,0)),0)++IFERROR(INDEX('[1]2024'!$A:$Q,MATCH($C$3&amp;$D141,'[1]2024'!$B:$B,0),MATCH(I$4,'[1]2024'!$2:$2,0)),0)++IFERROR(INDEX('[1]2024'!$A:$Q,MATCH($D$3&amp;$D141,'[1]2024'!$B:$B,0),MATCH(I$4,'[1]2024'!$2:$2,0)),0)</f>
        <v>0</v>
      </c>
      <c r="J141" s="74">
        <f>IFERROR(INDEX('[1]2024'!$A:$Q,MATCH($A$3&amp;$D141,'[1]2024'!$B:$B,0),MATCH(J$4,'[1]2024'!$2:$2,0)),0)+IFERROR(INDEX('[1]2024'!$A:$Q,MATCH($B$3&amp;$D141,'[1]2024'!$B:$B,0),MATCH(J$4,'[1]2024'!$2:$2,0)),0)++IFERROR(INDEX('[1]2024'!$A:$Q,MATCH($C$3&amp;$D141,'[1]2024'!$B:$B,0),MATCH(J$4,'[1]2024'!$2:$2,0)),0)++IFERROR(INDEX('[1]2024'!$A:$Q,MATCH($D$3&amp;$D141,'[1]2024'!$B:$B,0),MATCH(J$4,'[1]2024'!$2:$2,0)),0)</f>
        <v>0</v>
      </c>
      <c r="K141" s="74">
        <f>IFERROR(INDEX('[1]2024'!$A:$Q,MATCH($A$3&amp;$D141,'[1]2024'!$B:$B,0),MATCH(K$4,'[1]2024'!$2:$2,0)),0)+IFERROR(INDEX('[1]2024'!$A:$Q,MATCH($B$3&amp;$D141,'[1]2024'!$B:$B,0),MATCH(K$4,'[1]2024'!$2:$2,0)),0)++IFERROR(INDEX('[1]2024'!$A:$Q,MATCH($C$3&amp;$D141,'[1]2024'!$B:$B,0),MATCH(K$4,'[1]2024'!$2:$2,0)),0)++IFERROR(INDEX('[1]2024'!$A:$Q,MATCH($D$3&amp;$D141,'[1]2024'!$B:$B,0),MATCH(K$4,'[1]2024'!$2:$2,0)),0)</f>
        <v>0</v>
      </c>
      <c r="L141" s="74">
        <f>IFERROR(INDEX('[1]2024'!$A:$Q,MATCH($A$3&amp;$D141,'[1]2024'!$B:$B,0),MATCH(L$4,'[1]2024'!$2:$2,0)),0)+IFERROR(INDEX('[1]2024'!$A:$Q,MATCH($B$3&amp;$D141,'[1]2024'!$B:$B,0),MATCH(L$4,'[1]2024'!$2:$2,0)),0)++IFERROR(INDEX('[1]2024'!$A:$Q,MATCH($C$3&amp;$D141,'[1]2024'!$B:$B,0),MATCH(L$4,'[1]2024'!$2:$2,0)),0)++IFERROR(INDEX('[1]2024'!$A:$Q,MATCH($D$3&amp;$D141,'[1]2024'!$B:$B,0),MATCH(L$4,'[1]2024'!$2:$2,0)),0)</f>
        <v>0</v>
      </c>
      <c r="M141" s="74">
        <f>IFERROR(INDEX('[1]2024'!$A:$Q,MATCH($A$3&amp;$D141,'[1]2024'!$B:$B,0),MATCH(M$4,'[1]2024'!$2:$2,0)),0)+IFERROR(INDEX('[1]2024'!$A:$Q,MATCH($B$3&amp;$D141,'[1]2024'!$B:$B,0),MATCH(M$4,'[1]2024'!$2:$2,0)),0)++IFERROR(INDEX('[1]2024'!$A:$Q,MATCH($C$3&amp;$D141,'[1]2024'!$B:$B,0),MATCH(M$4,'[1]2024'!$2:$2,0)),0)++IFERROR(INDEX('[1]2024'!$A:$Q,MATCH($D$3&amp;$D141,'[1]2024'!$B:$B,0),MATCH(M$4,'[1]2024'!$2:$2,0)),0)</f>
        <v>0</v>
      </c>
      <c r="N141" s="74">
        <f>IFERROR(INDEX('[1]2024'!$A:$Q,MATCH($A$3&amp;$D141,'[1]2024'!$B:$B,0),MATCH(N$4,'[1]2024'!$2:$2,0)),0)+IFERROR(INDEX('[1]2024'!$A:$Q,MATCH($B$3&amp;$D141,'[1]2024'!$B:$B,0),MATCH(N$4,'[1]2024'!$2:$2,0)),0)++IFERROR(INDEX('[1]2024'!$A:$Q,MATCH($C$3&amp;$D141,'[1]2024'!$B:$B,0),MATCH(N$4,'[1]2024'!$2:$2,0)),0)++IFERROR(INDEX('[1]2024'!$A:$Q,MATCH($D$3&amp;$D141,'[1]2024'!$B:$B,0),MATCH(N$4,'[1]2024'!$2:$2,0)),0)</f>
        <v>0</v>
      </c>
      <c r="O141" s="74">
        <f>IFERROR(INDEX('[1]2024'!$A:$Q,MATCH($A$3&amp;$D141,'[1]2024'!$B:$B,0),MATCH(O$4,'[1]2024'!$2:$2,0)),0)+IFERROR(INDEX('[1]2024'!$A:$Q,MATCH($B$3&amp;$D141,'[1]2024'!$B:$B,0),MATCH(O$4,'[1]2024'!$2:$2,0)),0)++IFERROR(INDEX('[1]2024'!$A:$Q,MATCH($C$3&amp;$D141,'[1]2024'!$B:$B,0),MATCH(O$4,'[1]2024'!$2:$2,0)),0)++IFERROR(INDEX('[1]2024'!$A:$Q,MATCH($D$3&amp;$D141,'[1]2024'!$B:$B,0),MATCH(O$4,'[1]2024'!$2:$2,0)),0)</f>
        <v>0</v>
      </c>
      <c r="P141" s="74">
        <f>IFERROR(INDEX('[1]2024'!$A:$Q,MATCH($A$3&amp;$D141,'[1]2024'!$B:$B,0),MATCH(P$4,'[1]2024'!$2:$2,0)),0)+IFERROR(INDEX('[1]2024'!$A:$Q,MATCH($B$3&amp;$D141,'[1]2024'!$B:$B,0),MATCH(P$4,'[1]2024'!$2:$2,0)),0)++IFERROR(INDEX('[1]2024'!$A:$Q,MATCH($C$3&amp;$D141,'[1]2024'!$B:$B,0),MATCH(P$4,'[1]2024'!$2:$2,0)),0)++IFERROR(INDEX('[1]2024'!$A:$Q,MATCH($D$3&amp;$D141,'[1]2024'!$B:$B,0),MATCH(P$4,'[1]2024'!$2:$2,0)),0)</f>
        <v>0</v>
      </c>
      <c r="Q141" s="74">
        <f>IFERROR(INDEX('[1]2024'!$A:$Q,MATCH($A$3&amp;$D141,'[1]2024'!$B:$B,0),MATCH(Q$4,'[1]2024'!$2:$2,0)),0)+IFERROR(INDEX('[1]2024'!$A:$Q,MATCH($B$3&amp;$D141,'[1]2024'!$B:$B,0),MATCH(Q$4,'[1]2024'!$2:$2,0)),0)++IFERROR(INDEX('[1]2024'!$A:$Q,MATCH($C$3&amp;$D141,'[1]2024'!$B:$B,0),MATCH(Q$4,'[1]2024'!$2:$2,0)),0)++IFERROR(INDEX('[1]2024'!$A:$Q,MATCH($D$3&amp;$D141,'[1]2024'!$B:$B,0),MATCH(Q$4,'[1]2024'!$2:$2,0)),0)</f>
        <v>0</v>
      </c>
      <c r="R141" s="74">
        <f>IFERROR(INDEX('[1]2024'!$A:$Q,MATCH($A$3&amp;$D141,'[1]2024'!$B:$B,0),MATCH(R$4,'[1]2024'!$2:$2,0)),0)+IFERROR(INDEX('[1]2024'!$A:$Q,MATCH($B$3&amp;$D141,'[1]2024'!$B:$B,0),MATCH(R$4,'[1]2024'!$2:$2,0)),0)++IFERROR(INDEX('[1]2024'!$A:$Q,MATCH($C$3&amp;$D141,'[1]2024'!$B:$B,0),MATCH(R$4,'[1]2024'!$2:$2,0)),0)++IFERROR(INDEX('[1]2024'!$A:$Q,MATCH($D$3&amp;$D141,'[1]2024'!$B:$B,0),MATCH(R$4,'[1]2024'!$2:$2,0)),0)</f>
        <v>0</v>
      </c>
      <c r="S141" s="74">
        <f>IFERROR(INDEX('[1]2024'!$A:$Q,MATCH($A$3&amp;$D141,'[1]2024'!$B:$B,0),MATCH(S$4,'[1]2024'!$2:$2,0)),0)+IFERROR(INDEX('[1]2024'!$A:$Q,MATCH($B$3&amp;$D141,'[1]2024'!$B:$B,0),MATCH(S$4,'[1]2024'!$2:$2,0)),0)++IFERROR(INDEX('[1]2024'!$A:$Q,MATCH($C$3&amp;$D141,'[1]2024'!$B:$B,0),MATCH(S$4,'[1]2024'!$2:$2,0)),0)++IFERROR(INDEX('[1]2024'!$A:$Q,MATCH($D$3&amp;$D141,'[1]2024'!$B:$B,0),MATCH(S$4,'[1]2024'!$2:$2,0)),0)</f>
        <v>0</v>
      </c>
      <c r="T141" s="75">
        <v>0</v>
      </c>
      <c r="U141" s="73">
        <f>SUM(V141:AG141)</f>
        <v>0</v>
      </c>
      <c r="V141" s="174">
        <v>0</v>
      </c>
      <c r="W141" s="105">
        <v>0</v>
      </c>
      <c r="X141" s="105">
        <v>0</v>
      </c>
      <c r="Y141" s="105">
        <v>0</v>
      </c>
      <c r="Z141" s="105">
        <v>0</v>
      </c>
      <c r="AA141" s="105">
        <v>0</v>
      </c>
      <c r="AB141" s="105">
        <v>0</v>
      </c>
      <c r="AC141" s="105">
        <v>0</v>
      </c>
      <c r="AD141" s="105">
        <v>0</v>
      </c>
      <c r="AE141" s="105">
        <v>0</v>
      </c>
      <c r="AF141" s="105">
        <v>0</v>
      </c>
      <c r="AG141" s="175">
        <v>0</v>
      </c>
      <c r="AH141" s="73">
        <f>SUM(AI141:AT141)</f>
        <v>0</v>
      </c>
      <c r="AI141" s="73"/>
      <c r="AJ141" s="73"/>
      <c r="AK141" s="73"/>
      <c r="AL141" s="73"/>
      <c r="AM141" s="73"/>
      <c r="AN141" s="73"/>
      <c r="AO141" s="73"/>
      <c r="AP141" s="73"/>
      <c r="AQ141" s="73"/>
      <c r="AR141" s="73"/>
      <c r="AS141" s="73"/>
      <c r="AT141" s="73"/>
      <c r="AU141" s="73">
        <f t="shared" si="141"/>
        <v>0</v>
      </c>
      <c r="AV141" s="73">
        <f t="shared" si="142"/>
        <v>0</v>
      </c>
      <c r="AW141" s="73">
        <f t="shared" si="143"/>
        <v>0</v>
      </c>
      <c r="AX141" s="73">
        <f t="shared" si="144"/>
        <v>0</v>
      </c>
      <c r="AY141" s="73">
        <f>IF($BC141="O",1.05*$AH141,$AH141)</f>
        <v>0</v>
      </c>
      <c r="AZ141" s="73">
        <f>IF($BC141="O",1.05*$AY141,$AY141)</f>
        <v>0</v>
      </c>
      <c r="BA141" s="73">
        <f>IF($BC141="O",1.05*$AZ141,$AZ141)</f>
        <v>0</v>
      </c>
      <c r="BB141" s="91"/>
      <c r="BC141" s="69" t="s">
        <v>24</v>
      </c>
      <c r="BD141" s="160"/>
      <c r="BE141" s="74">
        <v>0</v>
      </c>
      <c r="BF141" s="74">
        <v>0</v>
      </c>
      <c r="BG141" s="74">
        <v>0</v>
      </c>
      <c r="BH141" s="162">
        <f t="shared" si="84"/>
        <v>0</v>
      </c>
    </row>
    <row r="142" spans="1:60" outlineLevel="1" x14ac:dyDescent="0.3">
      <c r="A142" s="71" t="s">
        <v>261</v>
      </c>
      <c r="B142" s="149" t="s">
        <v>262</v>
      </c>
      <c r="C142" s="149" t="s">
        <v>31</v>
      </c>
      <c r="D142" s="150">
        <v>5118120</v>
      </c>
      <c r="E142" s="150" t="s">
        <v>263</v>
      </c>
      <c r="F142" s="173">
        <v>0</v>
      </c>
      <c r="G142" s="73">
        <f>SUM(H142:S142)</f>
        <v>0</v>
      </c>
      <c r="H142" s="74">
        <f>IFERROR(INDEX('[1]2024'!$A:$Q,MATCH($A$3&amp;$D142,'[1]2024'!$B:$B,0),MATCH(H$4,'[1]2024'!$2:$2,0)),0)+IFERROR(INDEX('[1]2024'!$A:$Q,MATCH($B$3&amp;$D142,'[1]2024'!$B:$B,0),MATCH(H$4,'[1]2024'!$2:$2,0)),0)++IFERROR(INDEX('[1]2024'!$A:$Q,MATCH($C$3&amp;$D142,'[1]2024'!$B:$B,0),MATCH(H$4,'[1]2024'!$2:$2,0)),0)++IFERROR(INDEX('[1]2024'!$A:$Q,MATCH($D$3&amp;$D142,'[1]2024'!$B:$B,0),MATCH(H$4,'[1]2024'!$2:$2,0)),0)</f>
        <v>0</v>
      </c>
      <c r="I142" s="74">
        <f>IFERROR(INDEX('[1]2024'!$A:$Q,MATCH($A$3&amp;$D142,'[1]2024'!$B:$B,0),MATCH(I$4,'[1]2024'!$2:$2,0)),0)+IFERROR(INDEX('[1]2024'!$A:$Q,MATCH($B$3&amp;$D142,'[1]2024'!$B:$B,0),MATCH(I$4,'[1]2024'!$2:$2,0)),0)++IFERROR(INDEX('[1]2024'!$A:$Q,MATCH($C$3&amp;$D142,'[1]2024'!$B:$B,0),MATCH(I$4,'[1]2024'!$2:$2,0)),0)++IFERROR(INDEX('[1]2024'!$A:$Q,MATCH($D$3&amp;$D142,'[1]2024'!$B:$B,0),MATCH(I$4,'[1]2024'!$2:$2,0)),0)</f>
        <v>0</v>
      </c>
      <c r="J142" s="74">
        <f>IFERROR(INDEX('[1]2024'!$A:$Q,MATCH($A$3&amp;$D142,'[1]2024'!$B:$B,0),MATCH(J$4,'[1]2024'!$2:$2,0)),0)+IFERROR(INDEX('[1]2024'!$A:$Q,MATCH($B$3&amp;$D142,'[1]2024'!$B:$B,0),MATCH(J$4,'[1]2024'!$2:$2,0)),0)++IFERROR(INDEX('[1]2024'!$A:$Q,MATCH($C$3&amp;$D142,'[1]2024'!$B:$B,0),MATCH(J$4,'[1]2024'!$2:$2,0)),0)++IFERROR(INDEX('[1]2024'!$A:$Q,MATCH($D$3&amp;$D142,'[1]2024'!$B:$B,0),MATCH(J$4,'[1]2024'!$2:$2,0)),0)</f>
        <v>0</v>
      </c>
      <c r="K142" s="74">
        <f>IFERROR(INDEX('[1]2024'!$A:$Q,MATCH($A$3&amp;$D142,'[1]2024'!$B:$B,0),MATCH(K$4,'[1]2024'!$2:$2,0)),0)+IFERROR(INDEX('[1]2024'!$A:$Q,MATCH($B$3&amp;$D142,'[1]2024'!$B:$B,0),MATCH(K$4,'[1]2024'!$2:$2,0)),0)++IFERROR(INDEX('[1]2024'!$A:$Q,MATCH($C$3&amp;$D142,'[1]2024'!$B:$B,0),MATCH(K$4,'[1]2024'!$2:$2,0)),0)++IFERROR(INDEX('[1]2024'!$A:$Q,MATCH($D$3&amp;$D142,'[1]2024'!$B:$B,0),MATCH(K$4,'[1]2024'!$2:$2,0)),0)</f>
        <v>0</v>
      </c>
      <c r="L142" s="74">
        <f>IFERROR(INDEX('[1]2024'!$A:$Q,MATCH($A$3&amp;$D142,'[1]2024'!$B:$B,0),MATCH(L$4,'[1]2024'!$2:$2,0)),0)+IFERROR(INDEX('[1]2024'!$A:$Q,MATCH($B$3&amp;$D142,'[1]2024'!$B:$B,0),MATCH(L$4,'[1]2024'!$2:$2,0)),0)++IFERROR(INDEX('[1]2024'!$A:$Q,MATCH($C$3&amp;$D142,'[1]2024'!$B:$B,0),MATCH(L$4,'[1]2024'!$2:$2,0)),0)++IFERROR(INDEX('[1]2024'!$A:$Q,MATCH($D$3&amp;$D142,'[1]2024'!$B:$B,0),MATCH(L$4,'[1]2024'!$2:$2,0)),0)</f>
        <v>0</v>
      </c>
      <c r="M142" s="74">
        <f>IFERROR(INDEX('[1]2024'!$A:$Q,MATCH($A$3&amp;$D142,'[1]2024'!$B:$B,0),MATCH(M$4,'[1]2024'!$2:$2,0)),0)+IFERROR(INDEX('[1]2024'!$A:$Q,MATCH($B$3&amp;$D142,'[1]2024'!$B:$B,0),MATCH(M$4,'[1]2024'!$2:$2,0)),0)++IFERROR(INDEX('[1]2024'!$A:$Q,MATCH($C$3&amp;$D142,'[1]2024'!$B:$B,0),MATCH(M$4,'[1]2024'!$2:$2,0)),0)++IFERROR(INDEX('[1]2024'!$A:$Q,MATCH($D$3&amp;$D142,'[1]2024'!$B:$B,0),MATCH(M$4,'[1]2024'!$2:$2,0)),0)</f>
        <v>0</v>
      </c>
      <c r="N142" s="74">
        <f>IFERROR(INDEX('[1]2024'!$A:$Q,MATCH($A$3&amp;$D142,'[1]2024'!$B:$B,0),MATCH(N$4,'[1]2024'!$2:$2,0)),0)+IFERROR(INDEX('[1]2024'!$A:$Q,MATCH($B$3&amp;$D142,'[1]2024'!$B:$B,0),MATCH(N$4,'[1]2024'!$2:$2,0)),0)++IFERROR(INDEX('[1]2024'!$A:$Q,MATCH($C$3&amp;$D142,'[1]2024'!$B:$B,0),MATCH(N$4,'[1]2024'!$2:$2,0)),0)++IFERROR(INDEX('[1]2024'!$A:$Q,MATCH($D$3&amp;$D142,'[1]2024'!$B:$B,0),MATCH(N$4,'[1]2024'!$2:$2,0)),0)</f>
        <v>0</v>
      </c>
      <c r="O142" s="74">
        <f>IFERROR(INDEX('[1]2024'!$A:$Q,MATCH($A$3&amp;$D142,'[1]2024'!$B:$B,0),MATCH(O$4,'[1]2024'!$2:$2,0)),0)+IFERROR(INDEX('[1]2024'!$A:$Q,MATCH($B$3&amp;$D142,'[1]2024'!$B:$B,0),MATCH(O$4,'[1]2024'!$2:$2,0)),0)++IFERROR(INDEX('[1]2024'!$A:$Q,MATCH($C$3&amp;$D142,'[1]2024'!$B:$B,0),MATCH(O$4,'[1]2024'!$2:$2,0)),0)++IFERROR(INDEX('[1]2024'!$A:$Q,MATCH($D$3&amp;$D142,'[1]2024'!$B:$B,0),MATCH(O$4,'[1]2024'!$2:$2,0)),0)</f>
        <v>0</v>
      </c>
      <c r="P142" s="74">
        <f>IFERROR(INDEX('[1]2024'!$A:$Q,MATCH($A$3&amp;$D142,'[1]2024'!$B:$B,0),MATCH(P$4,'[1]2024'!$2:$2,0)),0)+IFERROR(INDEX('[1]2024'!$A:$Q,MATCH($B$3&amp;$D142,'[1]2024'!$B:$B,0),MATCH(P$4,'[1]2024'!$2:$2,0)),0)++IFERROR(INDEX('[1]2024'!$A:$Q,MATCH($C$3&amp;$D142,'[1]2024'!$B:$B,0),MATCH(P$4,'[1]2024'!$2:$2,0)),0)++IFERROR(INDEX('[1]2024'!$A:$Q,MATCH($D$3&amp;$D142,'[1]2024'!$B:$B,0),MATCH(P$4,'[1]2024'!$2:$2,0)),0)</f>
        <v>0</v>
      </c>
      <c r="Q142" s="74">
        <f>IFERROR(INDEX('[1]2024'!$A:$Q,MATCH($A$3&amp;$D142,'[1]2024'!$B:$B,0),MATCH(Q$4,'[1]2024'!$2:$2,0)),0)+IFERROR(INDEX('[1]2024'!$A:$Q,MATCH($B$3&amp;$D142,'[1]2024'!$B:$B,0),MATCH(Q$4,'[1]2024'!$2:$2,0)),0)++IFERROR(INDEX('[1]2024'!$A:$Q,MATCH($C$3&amp;$D142,'[1]2024'!$B:$B,0),MATCH(Q$4,'[1]2024'!$2:$2,0)),0)++IFERROR(INDEX('[1]2024'!$A:$Q,MATCH($D$3&amp;$D142,'[1]2024'!$B:$B,0),MATCH(Q$4,'[1]2024'!$2:$2,0)),0)</f>
        <v>0</v>
      </c>
      <c r="R142" s="74">
        <f>IFERROR(INDEX('[1]2024'!$A:$Q,MATCH($A$3&amp;$D142,'[1]2024'!$B:$B,0),MATCH(R$4,'[1]2024'!$2:$2,0)),0)+IFERROR(INDEX('[1]2024'!$A:$Q,MATCH($B$3&amp;$D142,'[1]2024'!$B:$B,0),MATCH(R$4,'[1]2024'!$2:$2,0)),0)++IFERROR(INDEX('[1]2024'!$A:$Q,MATCH($C$3&amp;$D142,'[1]2024'!$B:$B,0),MATCH(R$4,'[1]2024'!$2:$2,0)),0)++IFERROR(INDEX('[1]2024'!$A:$Q,MATCH($D$3&amp;$D142,'[1]2024'!$B:$B,0),MATCH(R$4,'[1]2024'!$2:$2,0)),0)</f>
        <v>0</v>
      </c>
      <c r="S142" s="74">
        <f>IFERROR(INDEX('[1]2024'!$A:$Q,MATCH($A$3&amp;$D142,'[1]2024'!$B:$B,0),MATCH(S$4,'[1]2024'!$2:$2,0)),0)+IFERROR(INDEX('[1]2024'!$A:$Q,MATCH($B$3&amp;$D142,'[1]2024'!$B:$B,0),MATCH(S$4,'[1]2024'!$2:$2,0)),0)++IFERROR(INDEX('[1]2024'!$A:$Q,MATCH($C$3&amp;$D142,'[1]2024'!$B:$B,0),MATCH(S$4,'[1]2024'!$2:$2,0)),0)++IFERROR(INDEX('[1]2024'!$A:$Q,MATCH($D$3&amp;$D142,'[1]2024'!$B:$B,0),MATCH(S$4,'[1]2024'!$2:$2,0)),0)</f>
        <v>0</v>
      </c>
      <c r="T142" s="75">
        <v>0</v>
      </c>
      <c r="U142" s="73">
        <f>SUM(V142:AG142)</f>
        <v>0</v>
      </c>
      <c r="V142" s="174">
        <v>0</v>
      </c>
      <c r="W142" s="105">
        <v>0</v>
      </c>
      <c r="X142" s="105">
        <v>0</v>
      </c>
      <c r="Y142" s="105">
        <v>0</v>
      </c>
      <c r="Z142" s="105">
        <v>0</v>
      </c>
      <c r="AA142" s="105">
        <v>0</v>
      </c>
      <c r="AB142" s="105">
        <v>0</v>
      </c>
      <c r="AC142" s="105">
        <v>0</v>
      </c>
      <c r="AD142" s="105">
        <v>0</v>
      </c>
      <c r="AE142" s="105">
        <v>0</v>
      </c>
      <c r="AF142" s="105">
        <v>0</v>
      </c>
      <c r="AG142" s="175">
        <v>0</v>
      </c>
      <c r="AH142" s="73">
        <f>SUM(AI142:AT142)</f>
        <v>0</v>
      </c>
      <c r="AI142" s="73"/>
      <c r="AJ142" s="73"/>
      <c r="AK142" s="73"/>
      <c r="AL142" s="73"/>
      <c r="AM142" s="73"/>
      <c r="AN142" s="73"/>
      <c r="AO142" s="73"/>
      <c r="AP142" s="73"/>
      <c r="AQ142" s="73"/>
      <c r="AR142" s="73"/>
      <c r="AS142" s="73"/>
      <c r="AT142" s="73"/>
      <c r="AU142" s="73">
        <f t="shared" si="141"/>
        <v>0</v>
      </c>
      <c r="AV142" s="73">
        <f t="shared" si="142"/>
        <v>0</v>
      </c>
      <c r="AW142" s="73">
        <f t="shared" si="143"/>
        <v>0</v>
      </c>
      <c r="AX142" s="73">
        <f t="shared" si="144"/>
        <v>0</v>
      </c>
      <c r="AY142" s="73">
        <f>IF($BC142="O",1.05*$AH142,$AH142)</f>
        <v>0</v>
      </c>
      <c r="AZ142" s="73">
        <f>IF($BC142="O",1.05*$AY142,$AY142)</f>
        <v>0</v>
      </c>
      <c r="BA142" s="73">
        <f>IF($BC142="O",1.05*$AZ142,$AZ142)</f>
        <v>0</v>
      </c>
      <c r="BB142" s="91"/>
      <c r="BC142" s="69" t="s">
        <v>24</v>
      </c>
      <c r="BD142" s="160"/>
      <c r="BE142" s="74">
        <v>0</v>
      </c>
      <c r="BF142" s="74">
        <v>0</v>
      </c>
      <c r="BG142" s="74">
        <v>0</v>
      </c>
      <c r="BH142" s="162">
        <f t="shared" si="84"/>
        <v>0</v>
      </c>
    </row>
    <row r="143" spans="1:60" outlineLevel="1" x14ac:dyDescent="0.3">
      <c r="A143" s="71" t="s">
        <v>264</v>
      </c>
      <c r="B143" s="149" t="s">
        <v>265</v>
      </c>
      <c r="C143" s="149" t="s">
        <v>31</v>
      </c>
      <c r="D143" s="150">
        <v>5118130</v>
      </c>
      <c r="E143" s="150" t="s">
        <v>266</v>
      </c>
      <c r="F143" s="173">
        <v>0</v>
      </c>
      <c r="G143" s="73">
        <f>SUM(H143:S143)</f>
        <v>57000</v>
      </c>
      <c r="H143" s="74">
        <f>IFERROR(INDEX('[1]2024'!$A:$Q,MATCH($A$3&amp;$D143,'[1]2024'!$B:$B,0),MATCH(H$4,'[1]2024'!$2:$2,0)),0)+IFERROR(INDEX('[1]2024'!$A:$Q,MATCH($B$3&amp;$D143,'[1]2024'!$B:$B,0),MATCH(H$4,'[1]2024'!$2:$2,0)),0)++IFERROR(INDEX('[1]2024'!$A:$Q,MATCH($C$3&amp;$D143,'[1]2024'!$B:$B,0),MATCH(H$4,'[1]2024'!$2:$2,0)),0)++IFERROR(INDEX('[1]2024'!$A:$Q,MATCH($D$3&amp;$D143,'[1]2024'!$B:$B,0),MATCH(H$4,'[1]2024'!$2:$2,0)),0)</f>
        <v>0</v>
      </c>
      <c r="I143" s="74">
        <f>IFERROR(INDEX('[1]2024'!$A:$Q,MATCH($A$3&amp;$D143,'[1]2024'!$B:$B,0),MATCH(I$4,'[1]2024'!$2:$2,0)),0)+IFERROR(INDEX('[1]2024'!$A:$Q,MATCH($B$3&amp;$D143,'[1]2024'!$B:$B,0),MATCH(I$4,'[1]2024'!$2:$2,0)),0)++IFERROR(INDEX('[1]2024'!$A:$Q,MATCH($C$3&amp;$D143,'[1]2024'!$B:$B,0),MATCH(I$4,'[1]2024'!$2:$2,0)),0)++IFERROR(INDEX('[1]2024'!$A:$Q,MATCH($D$3&amp;$D143,'[1]2024'!$B:$B,0),MATCH(I$4,'[1]2024'!$2:$2,0)),0)</f>
        <v>0</v>
      </c>
      <c r="J143" s="74">
        <f>IFERROR(INDEX('[1]2024'!$A:$Q,MATCH($A$3&amp;$D143,'[1]2024'!$B:$B,0),MATCH(J$4,'[1]2024'!$2:$2,0)),0)+IFERROR(INDEX('[1]2024'!$A:$Q,MATCH($B$3&amp;$D143,'[1]2024'!$B:$B,0),MATCH(J$4,'[1]2024'!$2:$2,0)),0)++IFERROR(INDEX('[1]2024'!$A:$Q,MATCH($C$3&amp;$D143,'[1]2024'!$B:$B,0),MATCH(J$4,'[1]2024'!$2:$2,0)),0)++IFERROR(INDEX('[1]2024'!$A:$Q,MATCH($D$3&amp;$D143,'[1]2024'!$B:$B,0),MATCH(J$4,'[1]2024'!$2:$2,0)),0)</f>
        <v>0</v>
      </c>
      <c r="K143" s="74">
        <f>IFERROR(INDEX('[1]2024'!$A:$Q,MATCH($A$3&amp;$D143,'[1]2024'!$B:$B,0),MATCH(K$4,'[1]2024'!$2:$2,0)),0)+IFERROR(INDEX('[1]2024'!$A:$Q,MATCH($B$3&amp;$D143,'[1]2024'!$B:$B,0),MATCH(K$4,'[1]2024'!$2:$2,0)),0)++IFERROR(INDEX('[1]2024'!$A:$Q,MATCH($C$3&amp;$D143,'[1]2024'!$B:$B,0),MATCH(K$4,'[1]2024'!$2:$2,0)),0)++IFERROR(INDEX('[1]2024'!$A:$Q,MATCH($D$3&amp;$D143,'[1]2024'!$B:$B,0),MATCH(K$4,'[1]2024'!$2:$2,0)),0)</f>
        <v>0</v>
      </c>
      <c r="L143" s="74">
        <f>IFERROR(INDEX('[1]2024'!$A:$Q,MATCH($A$3&amp;$D143,'[1]2024'!$B:$B,0),MATCH(L$4,'[1]2024'!$2:$2,0)),0)+IFERROR(INDEX('[1]2024'!$A:$Q,MATCH($B$3&amp;$D143,'[1]2024'!$B:$B,0),MATCH(L$4,'[1]2024'!$2:$2,0)),0)++IFERROR(INDEX('[1]2024'!$A:$Q,MATCH($C$3&amp;$D143,'[1]2024'!$B:$B,0),MATCH(L$4,'[1]2024'!$2:$2,0)),0)++IFERROR(INDEX('[1]2024'!$A:$Q,MATCH($D$3&amp;$D143,'[1]2024'!$B:$B,0),MATCH(L$4,'[1]2024'!$2:$2,0)),0)</f>
        <v>0</v>
      </c>
      <c r="M143" s="74">
        <f>IFERROR(INDEX('[1]2024'!$A:$Q,MATCH($A$3&amp;$D143,'[1]2024'!$B:$B,0),MATCH(M$4,'[1]2024'!$2:$2,0)),0)+IFERROR(INDEX('[1]2024'!$A:$Q,MATCH($B$3&amp;$D143,'[1]2024'!$B:$B,0),MATCH(M$4,'[1]2024'!$2:$2,0)),0)++IFERROR(INDEX('[1]2024'!$A:$Q,MATCH($C$3&amp;$D143,'[1]2024'!$B:$B,0),MATCH(M$4,'[1]2024'!$2:$2,0)),0)++IFERROR(INDEX('[1]2024'!$A:$Q,MATCH($D$3&amp;$D143,'[1]2024'!$B:$B,0),MATCH(M$4,'[1]2024'!$2:$2,0)),0)</f>
        <v>0</v>
      </c>
      <c r="N143" s="74">
        <f>IFERROR(INDEX('[1]2024'!$A:$Q,MATCH($A$3&amp;$D143,'[1]2024'!$B:$B,0),MATCH(N$4,'[1]2024'!$2:$2,0)),0)+IFERROR(INDEX('[1]2024'!$A:$Q,MATCH($B$3&amp;$D143,'[1]2024'!$B:$B,0),MATCH(N$4,'[1]2024'!$2:$2,0)),0)++IFERROR(INDEX('[1]2024'!$A:$Q,MATCH($C$3&amp;$D143,'[1]2024'!$B:$B,0),MATCH(N$4,'[1]2024'!$2:$2,0)),0)++IFERROR(INDEX('[1]2024'!$A:$Q,MATCH($D$3&amp;$D143,'[1]2024'!$B:$B,0),MATCH(N$4,'[1]2024'!$2:$2,0)),0)</f>
        <v>0</v>
      </c>
      <c r="O143" s="74">
        <f>IFERROR(INDEX('[1]2024'!$A:$Q,MATCH($A$3&amp;$D143,'[1]2024'!$B:$B,0),MATCH(O$4,'[1]2024'!$2:$2,0)),0)+IFERROR(INDEX('[1]2024'!$A:$Q,MATCH($B$3&amp;$D143,'[1]2024'!$B:$B,0),MATCH(O$4,'[1]2024'!$2:$2,0)),0)++IFERROR(INDEX('[1]2024'!$A:$Q,MATCH($C$3&amp;$D143,'[1]2024'!$B:$B,0),MATCH(O$4,'[1]2024'!$2:$2,0)),0)++IFERROR(INDEX('[1]2024'!$A:$Q,MATCH($D$3&amp;$D143,'[1]2024'!$B:$B,0),MATCH(O$4,'[1]2024'!$2:$2,0)),0)</f>
        <v>0</v>
      </c>
      <c r="P143" s="74">
        <f>IFERROR(INDEX('[1]2024'!$A:$Q,MATCH($A$3&amp;$D143,'[1]2024'!$B:$B,0),MATCH(P$4,'[1]2024'!$2:$2,0)),0)+IFERROR(INDEX('[1]2024'!$A:$Q,MATCH($B$3&amp;$D143,'[1]2024'!$B:$B,0),MATCH(P$4,'[1]2024'!$2:$2,0)),0)++IFERROR(INDEX('[1]2024'!$A:$Q,MATCH($C$3&amp;$D143,'[1]2024'!$B:$B,0),MATCH(P$4,'[1]2024'!$2:$2,0)),0)++IFERROR(INDEX('[1]2024'!$A:$Q,MATCH($D$3&amp;$D143,'[1]2024'!$B:$B,0),MATCH(P$4,'[1]2024'!$2:$2,0)),0)</f>
        <v>57000</v>
      </c>
      <c r="Q143" s="74">
        <f>IFERROR(INDEX('[1]2024'!$A:$Q,MATCH($A$3&amp;$D143,'[1]2024'!$B:$B,0),MATCH(Q$4,'[1]2024'!$2:$2,0)),0)+IFERROR(INDEX('[1]2024'!$A:$Q,MATCH($B$3&amp;$D143,'[1]2024'!$B:$B,0),MATCH(Q$4,'[1]2024'!$2:$2,0)),0)++IFERROR(INDEX('[1]2024'!$A:$Q,MATCH($C$3&amp;$D143,'[1]2024'!$B:$B,0),MATCH(Q$4,'[1]2024'!$2:$2,0)),0)++IFERROR(INDEX('[1]2024'!$A:$Q,MATCH($D$3&amp;$D143,'[1]2024'!$B:$B,0),MATCH(Q$4,'[1]2024'!$2:$2,0)),0)</f>
        <v>0</v>
      </c>
      <c r="R143" s="74">
        <f>IFERROR(INDEX('[1]2024'!$A:$Q,MATCH($A$3&amp;$D143,'[1]2024'!$B:$B,0),MATCH(R$4,'[1]2024'!$2:$2,0)),0)+IFERROR(INDEX('[1]2024'!$A:$Q,MATCH($B$3&amp;$D143,'[1]2024'!$B:$B,0),MATCH(R$4,'[1]2024'!$2:$2,0)),0)++IFERROR(INDEX('[1]2024'!$A:$Q,MATCH($C$3&amp;$D143,'[1]2024'!$B:$B,0),MATCH(R$4,'[1]2024'!$2:$2,0)),0)++IFERROR(INDEX('[1]2024'!$A:$Q,MATCH($D$3&amp;$D143,'[1]2024'!$B:$B,0),MATCH(R$4,'[1]2024'!$2:$2,0)),0)</f>
        <v>0</v>
      </c>
      <c r="S143" s="74">
        <f>IFERROR(INDEX('[1]2024'!$A:$Q,MATCH($A$3&amp;$D143,'[1]2024'!$B:$B,0),MATCH(S$4,'[1]2024'!$2:$2,0)),0)+IFERROR(INDEX('[1]2024'!$A:$Q,MATCH($B$3&amp;$D143,'[1]2024'!$B:$B,0),MATCH(S$4,'[1]2024'!$2:$2,0)),0)++IFERROR(INDEX('[1]2024'!$A:$Q,MATCH($C$3&amp;$D143,'[1]2024'!$B:$B,0),MATCH(S$4,'[1]2024'!$2:$2,0)),0)++IFERROR(INDEX('[1]2024'!$A:$Q,MATCH($D$3&amp;$D143,'[1]2024'!$B:$B,0),MATCH(S$4,'[1]2024'!$2:$2,0)),0)</f>
        <v>0</v>
      </c>
      <c r="T143" s="75">
        <v>0</v>
      </c>
      <c r="U143" s="73">
        <f>SUM(V143:AG143)</f>
        <v>0</v>
      </c>
      <c r="V143" s="174">
        <v>0</v>
      </c>
      <c r="W143" s="105">
        <v>0</v>
      </c>
      <c r="X143" s="105">
        <v>0</v>
      </c>
      <c r="Y143" s="105">
        <v>0</v>
      </c>
      <c r="Z143" s="105">
        <v>0</v>
      </c>
      <c r="AA143" s="105">
        <v>0</v>
      </c>
      <c r="AB143" s="105">
        <v>0</v>
      </c>
      <c r="AC143" s="105">
        <v>0</v>
      </c>
      <c r="AD143" s="105">
        <v>0</v>
      </c>
      <c r="AE143" s="105">
        <v>0</v>
      </c>
      <c r="AF143" s="105">
        <v>0</v>
      </c>
      <c r="AG143" s="175">
        <v>0</v>
      </c>
      <c r="AH143" s="73">
        <f>SUM(AI143:AT143)</f>
        <v>0</v>
      </c>
      <c r="AI143" s="73"/>
      <c r="AJ143" s="73"/>
      <c r="AK143" s="73"/>
      <c r="AL143" s="73"/>
      <c r="AM143" s="73"/>
      <c r="AN143" s="73"/>
      <c r="AO143" s="73"/>
      <c r="AP143" s="73"/>
      <c r="AQ143" s="73"/>
      <c r="AR143" s="73"/>
      <c r="AS143" s="73"/>
      <c r="AT143" s="73"/>
      <c r="AU143" s="73">
        <f t="shared" si="141"/>
        <v>0</v>
      </c>
      <c r="AV143" s="73">
        <f t="shared" si="142"/>
        <v>0</v>
      </c>
      <c r="AW143" s="73">
        <f t="shared" si="143"/>
        <v>0</v>
      </c>
      <c r="AX143" s="73">
        <f t="shared" si="144"/>
        <v>0</v>
      </c>
      <c r="AY143" s="73">
        <f>IF($BC143="O",1.05*$AH143,$AH143)</f>
        <v>0</v>
      </c>
      <c r="AZ143" s="73">
        <f>IF($BC143="O",1.05*$AY143,$AY143)</f>
        <v>0</v>
      </c>
      <c r="BA143" s="73">
        <f>IF($BC143="O",1.05*$AZ143,$AZ143)</f>
        <v>0</v>
      </c>
      <c r="BB143" s="91"/>
      <c r="BC143" s="69" t="s">
        <v>24</v>
      </c>
      <c r="BD143" s="160"/>
      <c r="BE143" s="74">
        <v>0</v>
      </c>
      <c r="BF143" s="74">
        <v>0</v>
      </c>
      <c r="BG143" s="74">
        <v>0</v>
      </c>
      <c r="BH143" s="162">
        <f t="shared" si="84"/>
        <v>57000</v>
      </c>
    </row>
    <row r="144" spans="1:60" outlineLevel="1" x14ac:dyDescent="0.3">
      <c r="A144" s="71" t="s">
        <v>267</v>
      </c>
      <c r="B144" s="149" t="s">
        <v>21</v>
      </c>
      <c r="C144" s="149" t="s">
        <v>31</v>
      </c>
      <c r="D144" s="150">
        <v>5118140</v>
      </c>
      <c r="E144" s="150" t="s">
        <v>268</v>
      </c>
      <c r="F144" s="173">
        <v>0</v>
      </c>
      <c r="G144" s="73">
        <f>SUM(H144:S144)</f>
        <v>0</v>
      </c>
      <c r="H144" s="74">
        <f>IFERROR(INDEX('[1]2024'!$A:$Q,MATCH($A$3&amp;$D144,'[1]2024'!$B:$B,0),MATCH(H$4,'[1]2024'!$2:$2,0)),0)+IFERROR(INDEX('[1]2024'!$A:$Q,MATCH($B$3&amp;$D144,'[1]2024'!$B:$B,0),MATCH(H$4,'[1]2024'!$2:$2,0)),0)++IFERROR(INDEX('[1]2024'!$A:$Q,MATCH($C$3&amp;$D144,'[1]2024'!$B:$B,0),MATCH(H$4,'[1]2024'!$2:$2,0)),0)++IFERROR(INDEX('[1]2024'!$A:$Q,MATCH($D$3&amp;$D144,'[1]2024'!$B:$B,0),MATCH(H$4,'[1]2024'!$2:$2,0)),0)</f>
        <v>0</v>
      </c>
      <c r="I144" s="74">
        <f>IFERROR(INDEX('[1]2024'!$A:$Q,MATCH($A$3&amp;$D144,'[1]2024'!$B:$B,0),MATCH(I$4,'[1]2024'!$2:$2,0)),0)+IFERROR(INDEX('[1]2024'!$A:$Q,MATCH($B$3&amp;$D144,'[1]2024'!$B:$B,0),MATCH(I$4,'[1]2024'!$2:$2,0)),0)++IFERROR(INDEX('[1]2024'!$A:$Q,MATCH($C$3&amp;$D144,'[1]2024'!$B:$B,0),MATCH(I$4,'[1]2024'!$2:$2,0)),0)++IFERROR(INDEX('[1]2024'!$A:$Q,MATCH($D$3&amp;$D144,'[1]2024'!$B:$B,0),MATCH(I$4,'[1]2024'!$2:$2,0)),0)</f>
        <v>0</v>
      </c>
      <c r="J144" s="74">
        <f>IFERROR(INDEX('[1]2024'!$A:$Q,MATCH($A$3&amp;$D144,'[1]2024'!$B:$B,0),MATCH(J$4,'[1]2024'!$2:$2,0)),0)+IFERROR(INDEX('[1]2024'!$A:$Q,MATCH($B$3&amp;$D144,'[1]2024'!$B:$B,0),MATCH(J$4,'[1]2024'!$2:$2,0)),0)++IFERROR(INDEX('[1]2024'!$A:$Q,MATCH($C$3&amp;$D144,'[1]2024'!$B:$B,0),MATCH(J$4,'[1]2024'!$2:$2,0)),0)++IFERROR(INDEX('[1]2024'!$A:$Q,MATCH($D$3&amp;$D144,'[1]2024'!$B:$B,0),MATCH(J$4,'[1]2024'!$2:$2,0)),0)</f>
        <v>0</v>
      </c>
      <c r="K144" s="74">
        <f>IFERROR(INDEX('[1]2024'!$A:$Q,MATCH($A$3&amp;$D144,'[1]2024'!$B:$B,0),MATCH(K$4,'[1]2024'!$2:$2,0)),0)+IFERROR(INDEX('[1]2024'!$A:$Q,MATCH($B$3&amp;$D144,'[1]2024'!$B:$B,0),MATCH(K$4,'[1]2024'!$2:$2,0)),0)++IFERROR(INDEX('[1]2024'!$A:$Q,MATCH($C$3&amp;$D144,'[1]2024'!$B:$B,0),MATCH(K$4,'[1]2024'!$2:$2,0)),0)++IFERROR(INDEX('[1]2024'!$A:$Q,MATCH($D$3&amp;$D144,'[1]2024'!$B:$B,0),MATCH(K$4,'[1]2024'!$2:$2,0)),0)</f>
        <v>0</v>
      </c>
      <c r="L144" s="74">
        <f>IFERROR(INDEX('[1]2024'!$A:$Q,MATCH($A$3&amp;$D144,'[1]2024'!$B:$B,0),MATCH(L$4,'[1]2024'!$2:$2,0)),0)+IFERROR(INDEX('[1]2024'!$A:$Q,MATCH($B$3&amp;$D144,'[1]2024'!$B:$B,0),MATCH(L$4,'[1]2024'!$2:$2,0)),0)++IFERROR(INDEX('[1]2024'!$A:$Q,MATCH($C$3&amp;$D144,'[1]2024'!$B:$B,0),MATCH(L$4,'[1]2024'!$2:$2,0)),0)++IFERROR(INDEX('[1]2024'!$A:$Q,MATCH($D$3&amp;$D144,'[1]2024'!$B:$B,0),MATCH(L$4,'[1]2024'!$2:$2,0)),0)</f>
        <v>0</v>
      </c>
      <c r="M144" s="74">
        <f>IFERROR(INDEX('[1]2024'!$A:$Q,MATCH($A$3&amp;$D144,'[1]2024'!$B:$B,0),MATCH(M$4,'[1]2024'!$2:$2,0)),0)+IFERROR(INDEX('[1]2024'!$A:$Q,MATCH($B$3&amp;$D144,'[1]2024'!$B:$B,0),MATCH(M$4,'[1]2024'!$2:$2,0)),0)++IFERROR(INDEX('[1]2024'!$A:$Q,MATCH($C$3&amp;$D144,'[1]2024'!$B:$B,0),MATCH(M$4,'[1]2024'!$2:$2,0)),0)++IFERROR(INDEX('[1]2024'!$A:$Q,MATCH($D$3&amp;$D144,'[1]2024'!$B:$B,0),MATCH(M$4,'[1]2024'!$2:$2,0)),0)</f>
        <v>0</v>
      </c>
      <c r="N144" s="74">
        <f>IFERROR(INDEX('[1]2024'!$A:$Q,MATCH($A$3&amp;$D144,'[1]2024'!$B:$B,0),MATCH(N$4,'[1]2024'!$2:$2,0)),0)+IFERROR(INDEX('[1]2024'!$A:$Q,MATCH($B$3&amp;$D144,'[1]2024'!$B:$B,0),MATCH(N$4,'[1]2024'!$2:$2,0)),0)++IFERROR(INDEX('[1]2024'!$A:$Q,MATCH($C$3&amp;$D144,'[1]2024'!$B:$B,0),MATCH(N$4,'[1]2024'!$2:$2,0)),0)++IFERROR(INDEX('[1]2024'!$A:$Q,MATCH($D$3&amp;$D144,'[1]2024'!$B:$B,0),MATCH(N$4,'[1]2024'!$2:$2,0)),0)</f>
        <v>0</v>
      </c>
      <c r="O144" s="74">
        <f>IFERROR(INDEX('[1]2024'!$A:$Q,MATCH($A$3&amp;$D144,'[1]2024'!$B:$B,0),MATCH(O$4,'[1]2024'!$2:$2,0)),0)+IFERROR(INDEX('[1]2024'!$A:$Q,MATCH($B$3&amp;$D144,'[1]2024'!$B:$B,0),MATCH(O$4,'[1]2024'!$2:$2,0)),0)++IFERROR(INDEX('[1]2024'!$A:$Q,MATCH($C$3&amp;$D144,'[1]2024'!$B:$B,0),MATCH(O$4,'[1]2024'!$2:$2,0)),0)++IFERROR(INDEX('[1]2024'!$A:$Q,MATCH($D$3&amp;$D144,'[1]2024'!$B:$B,0),MATCH(O$4,'[1]2024'!$2:$2,0)),0)</f>
        <v>0</v>
      </c>
      <c r="P144" s="74">
        <f>IFERROR(INDEX('[1]2024'!$A:$Q,MATCH($A$3&amp;$D144,'[1]2024'!$B:$B,0),MATCH(P$4,'[1]2024'!$2:$2,0)),0)+IFERROR(INDEX('[1]2024'!$A:$Q,MATCH($B$3&amp;$D144,'[1]2024'!$B:$B,0),MATCH(P$4,'[1]2024'!$2:$2,0)),0)++IFERROR(INDEX('[1]2024'!$A:$Q,MATCH($C$3&amp;$D144,'[1]2024'!$B:$B,0),MATCH(P$4,'[1]2024'!$2:$2,0)),0)++IFERROR(INDEX('[1]2024'!$A:$Q,MATCH($D$3&amp;$D144,'[1]2024'!$B:$B,0),MATCH(P$4,'[1]2024'!$2:$2,0)),0)</f>
        <v>0</v>
      </c>
      <c r="Q144" s="74">
        <f>IFERROR(INDEX('[1]2024'!$A:$Q,MATCH($A$3&amp;$D144,'[1]2024'!$B:$B,0),MATCH(Q$4,'[1]2024'!$2:$2,0)),0)+IFERROR(INDEX('[1]2024'!$A:$Q,MATCH($B$3&amp;$D144,'[1]2024'!$B:$B,0),MATCH(Q$4,'[1]2024'!$2:$2,0)),0)++IFERROR(INDEX('[1]2024'!$A:$Q,MATCH($C$3&amp;$D144,'[1]2024'!$B:$B,0),MATCH(Q$4,'[1]2024'!$2:$2,0)),0)++IFERROR(INDEX('[1]2024'!$A:$Q,MATCH($D$3&amp;$D144,'[1]2024'!$B:$B,0),MATCH(Q$4,'[1]2024'!$2:$2,0)),0)</f>
        <v>0</v>
      </c>
      <c r="R144" s="74">
        <f>IFERROR(INDEX('[1]2024'!$A:$Q,MATCH($A$3&amp;$D144,'[1]2024'!$B:$B,0),MATCH(R$4,'[1]2024'!$2:$2,0)),0)+IFERROR(INDEX('[1]2024'!$A:$Q,MATCH($B$3&amp;$D144,'[1]2024'!$B:$B,0),MATCH(R$4,'[1]2024'!$2:$2,0)),0)++IFERROR(INDEX('[1]2024'!$A:$Q,MATCH($C$3&amp;$D144,'[1]2024'!$B:$B,0),MATCH(R$4,'[1]2024'!$2:$2,0)),0)++IFERROR(INDEX('[1]2024'!$A:$Q,MATCH($D$3&amp;$D144,'[1]2024'!$B:$B,0),MATCH(R$4,'[1]2024'!$2:$2,0)),0)</f>
        <v>0</v>
      </c>
      <c r="S144" s="74">
        <f>IFERROR(INDEX('[1]2024'!$A:$Q,MATCH($A$3&amp;$D144,'[1]2024'!$B:$B,0),MATCH(S$4,'[1]2024'!$2:$2,0)),0)+IFERROR(INDEX('[1]2024'!$A:$Q,MATCH($B$3&amp;$D144,'[1]2024'!$B:$B,0),MATCH(S$4,'[1]2024'!$2:$2,0)),0)++IFERROR(INDEX('[1]2024'!$A:$Q,MATCH($C$3&amp;$D144,'[1]2024'!$B:$B,0),MATCH(S$4,'[1]2024'!$2:$2,0)),0)++IFERROR(INDEX('[1]2024'!$A:$Q,MATCH($D$3&amp;$D144,'[1]2024'!$B:$B,0),MATCH(S$4,'[1]2024'!$2:$2,0)),0)</f>
        <v>0</v>
      </c>
      <c r="T144" s="75">
        <v>0</v>
      </c>
      <c r="U144" s="73">
        <f>SUM(V144:AG144)</f>
        <v>0</v>
      </c>
      <c r="V144" s="174">
        <v>0</v>
      </c>
      <c r="W144" s="105">
        <v>0</v>
      </c>
      <c r="X144" s="105">
        <v>0</v>
      </c>
      <c r="Y144" s="105">
        <v>0</v>
      </c>
      <c r="Z144" s="105">
        <v>0</v>
      </c>
      <c r="AA144" s="105">
        <v>0</v>
      </c>
      <c r="AB144" s="105">
        <v>0</v>
      </c>
      <c r="AC144" s="105">
        <v>0</v>
      </c>
      <c r="AD144" s="105">
        <v>0</v>
      </c>
      <c r="AE144" s="105">
        <v>0</v>
      </c>
      <c r="AF144" s="105">
        <v>0</v>
      </c>
      <c r="AG144" s="175">
        <v>0</v>
      </c>
      <c r="AH144" s="73">
        <f>SUM(AI144:AT144)</f>
        <v>0</v>
      </c>
      <c r="AI144" s="73"/>
      <c r="AJ144" s="73"/>
      <c r="AK144" s="73"/>
      <c r="AL144" s="73"/>
      <c r="AM144" s="73"/>
      <c r="AN144" s="73"/>
      <c r="AO144" s="73"/>
      <c r="AP144" s="73"/>
      <c r="AQ144" s="73"/>
      <c r="AR144" s="73"/>
      <c r="AS144" s="73"/>
      <c r="AT144" s="73"/>
      <c r="AU144" s="73">
        <f t="shared" si="141"/>
        <v>0</v>
      </c>
      <c r="AV144" s="73">
        <f t="shared" si="142"/>
        <v>0</v>
      </c>
      <c r="AW144" s="73">
        <f t="shared" si="143"/>
        <v>0</v>
      </c>
      <c r="AX144" s="73">
        <f t="shared" si="144"/>
        <v>0</v>
      </c>
      <c r="AY144" s="73">
        <f>IF($BC144="O",1.05*$AH144,$AH144)</f>
        <v>0</v>
      </c>
      <c r="AZ144" s="73">
        <f>IF($BC144="O",1.05*$AY144,$AY144)</f>
        <v>0</v>
      </c>
      <c r="BA144" s="73">
        <f>IF($BC144="O",1.05*$AZ144,$AZ144)</f>
        <v>0</v>
      </c>
      <c r="BB144" s="91"/>
      <c r="BC144" s="69" t="s">
        <v>24</v>
      </c>
      <c r="BD144" s="160"/>
      <c r="BE144" s="74">
        <v>0</v>
      </c>
      <c r="BF144" s="74">
        <v>0</v>
      </c>
      <c r="BG144" s="74">
        <v>0</v>
      </c>
      <c r="BH144" s="162">
        <f t="shared" si="84"/>
        <v>0</v>
      </c>
    </row>
    <row r="145" spans="1:60" outlineLevel="1" x14ac:dyDescent="0.3">
      <c r="A145" s="71" t="s">
        <v>269</v>
      </c>
      <c r="B145" s="149" t="s">
        <v>21</v>
      </c>
      <c r="C145" s="149" t="s">
        <v>31</v>
      </c>
      <c r="D145" s="150">
        <v>5118150</v>
      </c>
      <c r="E145" s="150" t="s">
        <v>270</v>
      </c>
      <c r="F145" s="173">
        <v>0</v>
      </c>
      <c r="G145" s="73">
        <f>SUM(H145:S145)</f>
        <v>0</v>
      </c>
      <c r="H145" s="74">
        <f>IFERROR(INDEX('[1]2024'!$A:$Q,MATCH($A$3&amp;$D145,'[1]2024'!$B:$B,0),MATCH(H$4,'[1]2024'!$2:$2,0)),0)+IFERROR(INDEX('[1]2024'!$A:$Q,MATCH($B$3&amp;$D145,'[1]2024'!$B:$B,0),MATCH(H$4,'[1]2024'!$2:$2,0)),0)++IFERROR(INDEX('[1]2024'!$A:$Q,MATCH($C$3&amp;$D145,'[1]2024'!$B:$B,0),MATCH(H$4,'[1]2024'!$2:$2,0)),0)++IFERROR(INDEX('[1]2024'!$A:$Q,MATCH($D$3&amp;$D145,'[1]2024'!$B:$B,0),MATCH(H$4,'[1]2024'!$2:$2,0)),0)</f>
        <v>0</v>
      </c>
      <c r="I145" s="74">
        <f>IFERROR(INDEX('[1]2024'!$A:$Q,MATCH($A$3&amp;$D145,'[1]2024'!$B:$B,0),MATCH(I$4,'[1]2024'!$2:$2,0)),0)+IFERROR(INDEX('[1]2024'!$A:$Q,MATCH($B$3&amp;$D145,'[1]2024'!$B:$B,0),MATCH(I$4,'[1]2024'!$2:$2,0)),0)++IFERROR(INDEX('[1]2024'!$A:$Q,MATCH($C$3&amp;$D145,'[1]2024'!$B:$B,0),MATCH(I$4,'[1]2024'!$2:$2,0)),0)++IFERROR(INDEX('[1]2024'!$A:$Q,MATCH($D$3&amp;$D145,'[1]2024'!$B:$B,0),MATCH(I$4,'[1]2024'!$2:$2,0)),0)</f>
        <v>0</v>
      </c>
      <c r="J145" s="74">
        <f>IFERROR(INDEX('[1]2024'!$A:$Q,MATCH($A$3&amp;$D145,'[1]2024'!$B:$B,0),MATCH(J$4,'[1]2024'!$2:$2,0)),0)+IFERROR(INDEX('[1]2024'!$A:$Q,MATCH($B$3&amp;$D145,'[1]2024'!$B:$B,0),MATCH(J$4,'[1]2024'!$2:$2,0)),0)++IFERROR(INDEX('[1]2024'!$A:$Q,MATCH($C$3&amp;$D145,'[1]2024'!$B:$B,0),MATCH(J$4,'[1]2024'!$2:$2,0)),0)++IFERROR(INDEX('[1]2024'!$A:$Q,MATCH($D$3&amp;$D145,'[1]2024'!$B:$B,0),MATCH(J$4,'[1]2024'!$2:$2,0)),0)</f>
        <v>0</v>
      </c>
      <c r="K145" s="74">
        <f>IFERROR(INDEX('[1]2024'!$A:$Q,MATCH($A$3&amp;$D145,'[1]2024'!$B:$B,0),MATCH(K$4,'[1]2024'!$2:$2,0)),0)+IFERROR(INDEX('[1]2024'!$A:$Q,MATCH($B$3&amp;$D145,'[1]2024'!$B:$B,0),MATCH(K$4,'[1]2024'!$2:$2,0)),0)++IFERROR(INDEX('[1]2024'!$A:$Q,MATCH($C$3&amp;$D145,'[1]2024'!$B:$B,0),MATCH(K$4,'[1]2024'!$2:$2,0)),0)++IFERROR(INDEX('[1]2024'!$A:$Q,MATCH($D$3&amp;$D145,'[1]2024'!$B:$B,0),MATCH(K$4,'[1]2024'!$2:$2,0)),0)</f>
        <v>0</v>
      </c>
      <c r="L145" s="74">
        <f>IFERROR(INDEX('[1]2024'!$A:$Q,MATCH($A$3&amp;$D145,'[1]2024'!$B:$B,0),MATCH(L$4,'[1]2024'!$2:$2,0)),0)+IFERROR(INDEX('[1]2024'!$A:$Q,MATCH($B$3&amp;$D145,'[1]2024'!$B:$B,0),MATCH(L$4,'[1]2024'!$2:$2,0)),0)++IFERROR(INDEX('[1]2024'!$A:$Q,MATCH($C$3&amp;$D145,'[1]2024'!$B:$B,0),MATCH(L$4,'[1]2024'!$2:$2,0)),0)++IFERROR(INDEX('[1]2024'!$A:$Q,MATCH($D$3&amp;$D145,'[1]2024'!$B:$B,0),MATCH(L$4,'[1]2024'!$2:$2,0)),0)</f>
        <v>0</v>
      </c>
      <c r="M145" s="74">
        <f>IFERROR(INDEX('[1]2024'!$A:$Q,MATCH($A$3&amp;$D145,'[1]2024'!$B:$B,0),MATCH(M$4,'[1]2024'!$2:$2,0)),0)+IFERROR(INDEX('[1]2024'!$A:$Q,MATCH($B$3&amp;$D145,'[1]2024'!$B:$B,0),MATCH(M$4,'[1]2024'!$2:$2,0)),0)++IFERROR(INDEX('[1]2024'!$A:$Q,MATCH($C$3&amp;$D145,'[1]2024'!$B:$B,0),MATCH(M$4,'[1]2024'!$2:$2,0)),0)++IFERROR(INDEX('[1]2024'!$A:$Q,MATCH($D$3&amp;$D145,'[1]2024'!$B:$B,0),MATCH(M$4,'[1]2024'!$2:$2,0)),0)</f>
        <v>0</v>
      </c>
      <c r="N145" s="74">
        <f>IFERROR(INDEX('[1]2024'!$A:$Q,MATCH($A$3&amp;$D145,'[1]2024'!$B:$B,0),MATCH(N$4,'[1]2024'!$2:$2,0)),0)+IFERROR(INDEX('[1]2024'!$A:$Q,MATCH($B$3&amp;$D145,'[1]2024'!$B:$B,0),MATCH(N$4,'[1]2024'!$2:$2,0)),0)++IFERROR(INDEX('[1]2024'!$A:$Q,MATCH($C$3&amp;$D145,'[1]2024'!$B:$B,0),MATCH(N$4,'[1]2024'!$2:$2,0)),0)++IFERROR(INDEX('[1]2024'!$A:$Q,MATCH($D$3&amp;$D145,'[1]2024'!$B:$B,0),MATCH(N$4,'[1]2024'!$2:$2,0)),0)</f>
        <v>0</v>
      </c>
      <c r="O145" s="74">
        <f>IFERROR(INDEX('[1]2024'!$A:$Q,MATCH($A$3&amp;$D145,'[1]2024'!$B:$B,0),MATCH(O$4,'[1]2024'!$2:$2,0)),0)+IFERROR(INDEX('[1]2024'!$A:$Q,MATCH($B$3&amp;$D145,'[1]2024'!$B:$B,0),MATCH(O$4,'[1]2024'!$2:$2,0)),0)++IFERROR(INDEX('[1]2024'!$A:$Q,MATCH($C$3&amp;$D145,'[1]2024'!$B:$B,0),MATCH(O$4,'[1]2024'!$2:$2,0)),0)++IFERROR(INDEX('[1]2024'!$A:$Q,MATCH($D$3&amp;$D145,'[1]2024'!$B:$B,0),MATCH(O$4,'[1]2024'!$2:$2,0)),0)</f>
        <v>0</v>
      </c>
      <c r="P145" s="74">
        <f>IFERROR(INDEX('[1]2024'!$A:$Q,MATCH($A$3&amp;$D145,'[1]2024'!$B:$B,0),MATCH(P$4,'[1]2024'!$2:$2,0)),0)+IFERROR(INDEX('[1]2024'!$A:$Q,MATCH($B$3&amp;$D145,'[1]2024'!$B:$B,0),MATCH(P$4,'[1]2024'!$2:$2,0)),0)++IFERROR(INDEX('[1]2024'!$A:$Q,MATCH($C$3&amp;$D145,'[1]2024'!$B:$B,0),MATCH(P$4,'[1]2024'!$2:$2,0)),0)++IFERROR(INDEX('[1]2024'!$A:$Q,MATCH($D$3&amp;$D145,'[1]2024'!$B:$B,0),MATCH(P$4,'[1]2024'!$2:$2,0)),0)</f>
        <v>0</v>
      </c>
      <c r="Q145" s="74">
        <f>IFERROR(INDEX('[1]2024'!$A:$Q,MATCH($A$3&amp;$D145,'[1]2024'!$B:$B,0),MATCH(Q$4,'[1]2024'!$2:$2,0)),0)+IFERROR(INDEX('[1]2024'!$A:$Q,MATCH($B$3&amp;$D145,'[1]2024'!$B:$B,0),MATCH(Q$4,'[1]2024'!$2:$2,0)),0)++IFERROR(INDEX('[1]2024'!$A:$Q,MATCH($C$3&amp;$D145,'[1]2024'!$B:$B,0),MATCH(Q$4,'[1]2024'!$2:$2,0)),0)++IFERROR(INDEX('[1]2024'!$A:$Q,MATCH($D$3&amp;$D145,'[1]2024'!$B:$B,0),MATCH(Q$4,'[1]2024'!$2:$2,0)),0)</f>
        <v>0</v>
      </c>
      <c r="R145" s="74">
        <f>IFERROR(INDEX('[1]2024'!$A:$Q,MATCH($A$3&amp;$D145,'[1]2024'!$B:$B,0),MATCH(R$4,'[1]2024'!$2:$2,0)),0)+IFERROR(INDEX('[1]2024'!$A:$Q,MATCH($B$3&amp;$D145,'[1]2024'!$B:$B,0),MATCH(R$4,'[1]2024'!$2:$2,0)),0)++IFERROR(INDEX('[1]2024'!$A:$Q,MATCH($C$3&amp;$D145,'[1]2024'!$B:$B,0),MATCH(R$4,'[1]2024'!$2:$2,0)),0)++IFERROR(INDEX('[1]2024'!$A:$Q,MATCH($D$3&amp;$D145,'[1]2024'!$B:$B,0),MATCH(R$4,'[1]2024'!$2:$2,0)),0)</f>
        <v>0</v>
      </c>
      <c r="S145" s="74">
        <f>IFERROR(INDEX('[1]2024'!$A:$Q,MATCH($A$3&amp;$D145,'[1]2024'!$B:$B,0),MATCH(S$4,'[1]2024'!$2:$2,0)),0)+IFERROR(INDEX('[1]2024'!$A:$Q,MATCH($B$3&amp;$D145,'[1]2024'!$B:$B,0),MATCH(S$4,'[1]2024'!$2:$2,0)),0)++IFERROR(INDEX('[1]2024'!$A:$Q,MATCH($C$3&amp;$D145,'[1]2024'!$B:$B,0),MATCH(S$4,'[1]2024'!$2:$2,0)),0)++IFERROR(INDEX('[1]2024'!$A:$Q,MATCH($D$3&amp;$D145,'[1]2024'!$B:$B,0),MATCH(S$4,'[1]2024'!$2:$2,0)),0)</f>
        <v>0</v>
      </c>
      <c r="T145" s="75">
        <v>0</v>
      </c>
      <c r="U145" s="73">
        <f>SUM(V145:AG145)</f>
        <v>0</v>
      </c>
      <c r="V145" s="174">
        <v>0</v>
      </c>
      <c r="W145" s="105">
        <v>0</v>
      </c>
      <c r="X145" s="105">
        <v>0</v>
      </c>
      <c r="Y145" s="105">
        <v>0</v>
      </c>
      <c r="Z145" s="105">
        <v>0</v>
      </c>
      <c r="AA145" s="105">
        <v>0</v>
      </c>
      <c r="AB145" s="105">
        <v>0</v>
      </c>
      <c r="AC145" s="105">
        <v>0</v>
      </c>
      <c r="AD145" s="105">
        <v>0</v>
      </c>
      <c r="AE145" s="105">
        <v>0</v>
      </c>
      <c r="AF145" s="105">
        <v>0</v>
      </c>
      <c r="AG145" s="175">
        <v>0</v>
      </c>
      <c r="AH145" s="73">
        <f>SUM(AI145:AT145)</f>
        <v>0</v>
      </c>
      <c r="AI145" s="73"/>
      <c r="AJ145" s="73"/>
      <c r="AK145" s="73"/>
      <c r="AL145" s="73"/>
      <c r="AM145" s="73"/>
      <c r="AN145" s="73"/>
      <c r="AO145" s="73"/>
      <c r="AP145" s="73"/>
      <c r="AQ145" s="73"/>
      <c r="AR145" s="73"/>
      <c r="AS145" s="73"/>
      <c r="AT145" s="73"/>
      <c r="AU145" s="73">
        <f t="shared" si="141"/>
        <v>0</v>
      </c>
      <c r="AV145" s="73">
        <f t="shared" si="142"/>
        <v>0</v>
      </c>
      <c r="AW145" s="73">
        <f t="shared" si="143"/>
        <v>0</v>
      </c>
      <c r="AX145" s="73">
        <f t="shared" si="144"/>
        <v>0</v>
      </c>
      <c r="AY145" s="73">
        <f>IF($BC145="O",1.05*$AH145,$AH145)</f>
        <v>0</v>
      </c>
      <c r="AZ145" s="73">
        <f>IF($BC145="O",1.05*$AY145,$AY145)</f>
        <v>0</v>
      </c>
      <c r="BA145" s="73">
        <f>IF($BC145="O",1.05*$AZ145,$AZ145)</f>
        <v>0</v>
      </c>
      <c r="BB145" s="91"/>
      <c r="BC145" s="69" t="s">
        <v>24</v>
      </c>
      <c r="BD145" s="160"/>
      <c r="BE145" s="74">
        <v>0</v>
      </c>
      <c r="BF145" s="74">
        <v>0</v>
      </c>
      <c r="BG145" s="74">
        <v>0</v>
      </c>
      <c r="BH145" s="162">
        <f t="shared" si="84"/>
        <v>0</v>
      </c>
    </row>
    <row r="146" spans="1:60" x14ac:dyDescent="0.3">
      <c r="A146" s="57" t="s">
        <v>271</v>
      </c>
      <c r="B146" s="158" t="s">
        <v>21</v>
      </c>
      <c r="C146" s="158"/>
      <c r="D146" s="159"/>
      <c r="E146" s="159"/>
      <c r="F146" s="169">
        <v>8000004</v>
      </c>
      <c r="G146" s="61">
        <f t="shared" ref="G146" si="151">SUM(G147:G148)</f>
        <v>6019535</v>
      </c>
      <c r="H146" s="62">
        <f t="shared" ref="H146:S146" si="152">SUM(H147:H148)</f>
        <v>568183</v>
      </c>
      <c r="I146" s="63">
        <f t="shared" si="152"/>
        <v>0</v>
      </c>
      <c r="J146" s="63">
        <f t="shared" si="152"/>
        <v>898189</v>
      </c>
      <c r="K146" s="63">
        <f t="shared" si="152"/>
        <v>0</v>
      </c>
      <c r="L146" s="63">
        <f t="shared" si="152"/>
        <v>0</v>
      </c>
      <c r="M146" s="63">
        <f t="shared" si="152"/>
        <v>1659674</v>
      </c>
      <c r="N146" s="63">
        <f t="shared" si="152"/>
        <v>0</v>
      </c>
      <c r="O146" s="63">
        <f t="shared" si="152"/>
        <v>593641</v>
      </c>
      <c r="P146" s="63">
        <f t="shared" si="152"/>
        <v>671555</v>
      </c>
      <c r="Q146" s="63">
        <f t="shared" si="152"/>
        <v>371275</v>
      </c>
      <c r="R146" s="63">
        <f t="shared" si="152"/>
        <v>428192</v>
      </c>
      <c r="S146" s="63">
        <f t="shared" si="152"/>
        <v>828826</v>
      </c>
      <c r="T146" s="64">
        <v>8000000</v>
      </c>
      <c r="U146" s="61">
        <f t="shared" ref="U146:Z146" si="153">SUM(U147:U148)</f>
        <v>7162695</v>
      </c>
      <c r="V146" s="85">
        <f t="shared" si="153"/>
        <v>357463</v>
      </c>
      <c r="W146" s="99">
        <f t="shared" si="153"/>
        <v>397276</v>
      </c>
      <c r="X146" s="99">
        <f t="shared" si="153"/>
        <v>405822</v>
      </c>
      <c r="Y146" s="99">
        <f t="shared" si="153"/>
        <v>466372</v>
      </c>
      <c r="Z146" s="99">
        <f t="shared" si="153"/>
        <v>869096</v>
      </c>
      <c r="AA146" s="99">
        <v>666666</v>
      </c>
      <c r="AB146" s="99">
        <v>666667</v>
      </c>
      <c r="AC146" s="99">
        <v>666667</v>
      </c>
      <c r="AD146" s="99">
        <v>666666</v>
      </c>
      <c r="AE146" s="99">
        <v>666667</v>
      </c>
      <c r="AF146" s="99">
        <v>666667</v>
      </c>
      <c r="AG146" s="170">
        <v>666666</v>
      </c>
      <c r="AH146" s="61">
        <f t="shared" ref="AH146:AT146" si="154">SUM(AH147:AH148)</f>
        <v>8000000</v>
      </c>
      <c r="AI146" s="61">
        <f t="shared" si="154"/>
        <v>666666</v>
      </c>
      <c r="AJ146" s="61">
        <f t="shared" si="154"/>
        <v>666667</v>
      </c>
      <c r="AK146" s="61">
        <f t="shared" si="154"/>
        <v>666667</v>
      </c>
      <c r="AL146" s="61">
        <f t="shared" si="154"/>
        <v>666666</v>
      </c>
      <c r="AM146" s="61">
        <f t="shared" si="154"/>
        <v>666667</v>
      </c>
      <c r="AN146" s="61">
        <f t="shared" si="154"/>
        <v>666667</v>
      </c>
      <c r="AO146" s="61">
        <f t="shared" si="154"/>
        <v>666666</v>
      </c>
      <c r="AP146" s="61">
        <f t="shared" si="154"/>
        <v>666667</v>
      </c>
      <c r="AQ146" s="61">
        <f t="shared" si="154"/>
        <v>666667</v>
      </c>
      <c r="AR146" s="61">
        <f t="shared" si="154"/>
        <v>666666</v>
      </c>
      <c r="AS146" s="61">
        <f t="shared" si="154"/>
        <v>666667</v>
      </c>
      <c r="AT146" s="61">
        <f t="shared" si="154"/>
        <v>666667</v>
      </c>
      <c r="AU146" s="61">
        <f t="shared" si="141"/>
        <v>2000000</v>
      </c>
      <c r="AV146" s="61">
        <f t="shared" si="142"/>
        <v>2000000</v>
      </c>
      <c r="AW146" s="61">
        <f t="shared" si="143"/>
        <v>2000000</v>
      </c>
      <c r="AX146" s="61">
        <f t="shared" si="144"/>
        <v>2000000</v>
      </c>
      <c r="AY146" s="61">
        <f>SUM(AY147:AY148)</f>
        <v>8000000</v>
      </c>
      <c r="AZ146" s="61">
        <f t="shared" ref="AZ146:BA146" si="155">SUM(AZ147:AZ148)</f>
        <v>8000000</v>
      </c>
      <c r="BA146" s="61">
        <f t="shared" si="155"/>
        <v>8000000</v>
      </c>
      <c r="BB146" s="91"/>
      <c r="BC146" s="171"/>
      <c r="BD146" s="172"/>
      <c r="BE146" s="85">
        <f>SUM(BE147:BE148)</f>
        <v>0</v>
      </c>
      <c r="BF146" s="85">
        <v>0</v>
      </c>
      <c r="BG146" s="85">
        <v>5329512</v>
      </c>
      <c r="BH146" s="161">
        <f t="shared" si="84"/>
        <v>6019535</v>
      </c>
    </row>
    <row r="147" spans="1:60" outlineLevel="1" x14ac:dyDescent="0.3">
      <c r="A147" s="71" t="s">
        <v>272</v>
      </c>
      <c r="B147" s="149" t="s">
        <v>273</v>
      </c>
      <c r="C147" s="149" t="s">
        <v>31</v>
      </c>
      <c r="D147" s="150">
        <v>5130110</v>
      </c>
      <c r="E147" s="150" t="s">
        <v>268</v>
      </c>
      <c r="F147" s="173">
        <v>0</v>
      </c>
      <c r="G147" s="73">
        <f>SUM(H147:S147)</f>
        <v>0</v>
      </c>
      <c r="H147" s="74">
        <f>IFERROR(INDEX('[1]2024'!$A:$Q,MATCH($A$3&amp;$D147,'[1]2024'!$B:$B,0),MATCH(H$4,'[1]2024'!$2:$2,0)),0)+IFERROR(INDEX('[1]2024'!$A:$Q,MATCH($B$3&amp;$D147,'[1]2024'!$B:$B,0),MATCH(H$4,'[1]2024'!$2:$2,0)),0)++IFERROR(INDEX('[1]2024'!$A:$Q,MATCH($C$3&amp;$D147,'[1]2024'!$B:$B,0),MATCH(H$4,'[1]2024'!$2:$2,0)),0)++IFERROR(INDEX('[1]2024'!$A:$Q,MATCH($D$3&amp;$D147,'[1]2024'!$B:$B,0),MATCH(H$4,'[1]2024'!$2:$2,0)),0)</f>
        <v>0</v>
      </c>
      <c r="I147" s="74">
        <f>IFERROR(INDEX('[1]2024'!$A:$Q,MATCH($A$3&amp;$D147,'[1]2024'!$B:$B,0),MATCH(I$4,'[1]2024'!$2:$2,0)),0)+IFERROR(INDEX('[1]2024'!$A:$Q,MATCH($B$3&amp;$D147,'[1]2024'!$B:$B,0),MATCH(I$4,'[1]2024'!$2:$2,0)),0)++IFERROR(INDEX('[1]2024'!$A:$Q,MATCH($C$3&amp;$D147,'[1]2024'!$B:$B,0),MATCH(I$4,'[1]2024'!$2:$2,0)),0)++IFERROR(INDEX('[1]2024'!$A:$Q,MATCH($D$3&amp;$D147,'[1]2024'!$B:$B,0),MATCH(I$4,'[1]2024'!$2:$2,0)),0)</f>
        <v>0</v>
      </c>
      <c r="J147" s="74">
        <f>IFERROR(INDEX('[1]2024'!$A:$Q,MATCH($A$3&amp;$D147,'[1]2024'!$B:$B,0),MATCH(J$4,'[1]2024'!$2:$2,0)),0)+IFERROR(INDEX('[1]2024'!$A:$Q,MATCH($B$3&amp;$D147,'[1]2024'!$B:$B,0),MATCH(J$4,'[1]2024'!$2:$2,0)),0)++IFERROR(INDEX('[1]2024'!$A:$Q,MATCH($C$3&amp;$D147,'[1]2024'!$B:$B,0),MATCH(J$4,'[1]2024'!$2:$2,0)),0)++IFERROR(INDEX('[1]2024'!$A:$Q,MATCH($D$3&amp;$D147,'[1]2024'!$B:$B,0),MATCH(J$4,'[1]2024'!$2:$2,0)),0)</f>
        <v>0</v>
      </c>
      <c r="K147" s="74">
        <f>IFERROR(INDEX('[1]2024'!$A:$Q,MATCH($A$3&amp;$D147,'[1]2024'!$B:$B,0),MATCH(K$4,'[1]2024'!$2:$2,0)),0)+IFERROR(INDEX('[1]2024'!$A:$Q,MATCH($B$3&amp;$D147,'[1]2024'!$B:$B,0),MATCH(K$4,'[1]2024'!$2:$2,0)),0)++IFERROR(INDEX('[1]2024'!$A:$Q,MATCH($C$3&amp;$D147,'[1]2024'!$B:$B,0),MATCH(K$4,'[1]2024'!$2:$2,0)),0)++IFERROR(INDEX('[1]2024'!$A:$Q,MATCH($D$3&amp;$D147,'[1]2024'!$B:$B,0),MATCH(K$4,'[1]2024'!$2:$2,0)),0)</f>
        <v>0</v>
      </c>
      <c r="L147" s="74">
        <f>IFERROR(INDEX('[1]2024'!$A:$Q,MATCH($A$3&amp;$D147,'[1]2024'!$B:$B,0),MATCH(L$4,'[1]2024'!$2:$2,0)),0)+IFERROR(INDEX('[1]2024'!$A:$Q,MATCH($B$3&amp;$D147,'[1]2024'!$B:$B,0),MATCH(L$4,'[1]2024'!$2:$2,0)),0)++IFERROR(INDEX('[1]2024'!$A:$Q,MATCH($C$3&amp;$D147,'[1]2024'!$B:$B,0),MATCH(L$4,'[1]2024'!$2:$2,0)),0)++IFERROR(INDEX('[1]2024'!$A:$Q,MATCH($D$3&amp;$D147,'[1]2024'!$B:$B,0),MATCH(L$4,'[1]2024'!$2:$2,0)),0)</f>
        <v>0</v>
      </c>
      <c r="M147" s="74">
        <f>IFERROR(INDEX('[1]2024'!$A:$Q,MATCH($A$3&amp;$D147,'[1]2024'!$B:$B,0),MATCH(M$4,'[1]2024'!$2:$2,0)),0)+IFERROR(INDEX('[1]2024'!$A:$Q,MATCH($B$3&amp;$D147,'[1]2024'!$B:$B,0),MATCH(M$4,'[1]2024'!$2:$2,0)),0)++IFERROR(INDEX('[1]2024'!$A:$Q,MATCH($C$3&amp;$D147,'[1]2024'!$B:$B,0),MATCH(M$4,'[1]2024'!$2:$2,0)),0)++IFERROR(INDEX('[1]2024'!$A:$Q,MATCH($D$3&amp;$D147,'[1]2024'!$B:$B,0),MATCH(M$4,'[1]2024'!$2:$2,0)),0)</f>
        <v>0</v>
      </c>
      <c r="N147" s="74">
        <f>IFERROR(INDEX('[1]2024'!$A:$Q,MATCH($A$3&amp;$D147,'[1]2024'!$B:$B,0),MATCH(N$4,'[1]2024'!$2:$2,0)),0)+IFERROR(INDEX('[1]2024'!$A:$Q,MATCH($B$3&amp;$D147,'[1]2024'!$B:$B,0),MATCH(N$4,'[1]2024'!$2:$2,0)),0)++IFERROR(INDEX('[1]2024'!$A:$Q,MATCH($C$3&amp;$D147,'[1]2024'!$B:$B,0),MATCH(N$4,'[1]2024'!$2:$2,0)),0)++IFERROR(INDEX('[1]2024'!$A:$Q,MATCH($D$3&amp;$D147,'[1]2024'!$B:$B,0),MATCH(N$4,'[1]2024'!$2:$2,0)),0)</f>
        <v>0</v>
      </c>
      <c r="O147" s="74">
        <f>IFERROR(INDEX('[1]2024'!$A:$Q,MATCH($A$3&amp;$D147,'[1]2024'!$B:$B,0),MATCH(O$4,'[1]2024'!$2:$2,0)),0)+IFERROR(INDEX('[1]2024'!$A:$Q,MATCH($B$3&amp;$D147,'[1]2024'!$B:$B,0),MATCH(O$4,'[1]2024'!$2:$2,0)),0)++IFERROR(INDEX('[1]2024'!$A:$Q,MATCH($C$3&amp;$D147,'[1]2024'!$B:$B,0),MATCH(O$4,'[1]2024'!$2:$2,0)),0)++IFERROR(INDEX('[1]2024'!$A:$Q,MATCH($D$3&amp;$D147,'[1]2024'!$B:$B,0),MATCH(O$4,'[1]2024'!$2:$2,0)),0)</f>
        <v>0</v>
      </c>
      <c r="P147" s="74">
        <f>IFERROR(INDEX('[1]2024'!$A:$Q,MATCH($A$3&amp;$D147,'[1]2024'!$B:$B,0),MATCH(P$4,'[1]2024'!$2:$2,0)),0)+IFERROR(INDEX('[1]2024'!$A:$Q,MATCH($B$3&amp;$D147,'[1]2024'!$B:$B,0),MATCH(P$4,'[1]2024'!$2:$2,0)),0)++IFERROR(INDEX('[1]2024'!$A:$Q,MATCH($C$3&amp;$D147,'[1]2024'!$B:$B,0),MATCH(P$4,'[1]2024'!$2:$2,0)),0)++IFERROR(INDEX('[1]2024'!$A:$Q,MATCH($D$3&amp;$D147,'[1]2024'!$B:$B,0),MATCH(P$4,'[1]2024'!$2:$2,0)),0)</f>
        <v>0</v>
      </c>
      <c r="Q147" s="74">
        <f>IFERROR(INDEX('[1]2024'!$A:$Q,MATCH($A$3&amp;$D147,'[1]2024'!$B:$B,0),MATCH(Q$4,'[1]2024'!$2:$2,0)),0)+IFERROR(INDEX('[1]2024'!$A:$Q,MATCH($B$3&amp;$D147,'[1]2024'!$B:$B,0),MATCH(Q$4,'[1]2024'!$2:$2,0)),0)++IFERROR(INDEX('[1]2024'!$A:$Q,MATCH($C$3&amp;$D147,'[1]2024'!$B:$B,0),MATCH(Q$4,'[1]2024'!$2:$2,0)),0)++IFERROR(INDEX('[1]2024'!$A:$Q,MATCH($D$3&amp;$D147,'[1]2024'!$B:$B,0),MATCH(Q$4,'[1]2024'!$2:$2,0)),0)</f>
        <v>0</v>
      </c>
      <c r="R147" s="74">
        <f>IFERROR(INDEX('[1]2024'!$A:$Q,MATCH($A$3&amp;$D147,'[1]2024'!$B:$B,0),MATCH(R$4,'[1]2024'!$2:$2,0)),0)+IFERROR(INDEX('[1]2024'!$A:$Q,MATCH($B$3&amp;$D147,'[1]2024'!$B:$B,0),MATCH(R$4,'[1]2024'!$2:$2,0)),0)++IFERROR(INDEX('[1]2024'!$A:$Q,MATCH($C$3&amp;$D147,'[1]2024'!$B:$B,0),MATCH(R$4,'[1]2024'!$2:$2,0)),0)++IFERROR(INDEX('[1]2024'!$A:$Q,MATCH($D$3&amp;$D147,'[1]2024'!$B:$B,0),MATCH(R$4,'[1]2024'!$2:$2,0)),0)</f>
        <v>0</v>
      </c>
      <c r="S147" s="74">
        <f>IFERROR(INDEX('[1]2024'!$A:$Q,MATCH($A$3&amp;$D147,'[1]2024'!$B:$B,0),MATCH(S$4,'[1]2024'!$2:$2,0)),0)+IFERROR(INDEX('[1]2024'!$A:$Q,MATCH($B$3&amp;$D147,'[1]2024'!$B:$B,0),MATCH(S$4,'[1]2024'!$2:$2,0)),0)++IFERROR(INDEX('[1]2024'!$A:$Q,MATCH($C$3&amp;$D147,'[1]2024'!$B:$B,0),MATCH(S$4,'[1]2024'!$2:$2,0)),0)++IFERROR(INDEX('[1]2024'!$A:$Q,MATCH($D$3&amp;$D147,'[1]2024'!$B:$B,0),MATCH(S$4,'[1]2024'!$2:$2,0)),0)</f>
        <v>0</v>
      </c>
      <c r="T147" s="75">
        <v>0</v>
      </c>
      <c r="U147" s="73">
        <f>SUM(V147:AG147)</f>
        <v>0</v>
      </c>
      <c r="V147" s="174">
        <v>0</v>
      </c>
      <c r="W147" s="105">
        <v>0</v>
      </c>
      <c r="X147" s="105">
        <v>0</v>
      </c>
      <c r="Y147" s="105">
        <v>0</v>
      </c>
      <c r="Z147" s="105">
        <v>0</v>
      </c>
      <c r="AA147" s="105">
        <v>0</v>
      </c>
      <c r="AB147" s="105">
        <v>0</v>
      </c>
      <c r="AC147" s="105">
        <v>0</v>
      </c>
      <c r="AD147" s="105">
        <v>0</v>
      </c>
      <c r="AE147" s="105">
        <v>0</v>
      </c>
      <c r="AF147" s="105">
        <v>0</v>
      </c>
      <c r="AG147" s="175">
        <v>0</v>
      </c>
      <c r="AH147" s="73">
        <f>SUM(AI147:AT147)</f>
        <v>0</v>
      </c>
      <c r="AI147" s="73"/>
      <c r="AJ147" s="73"/>
      <c r="AK147" s="73"/>
      <c r="AL147" s="73"/>
      <c r="AM147" s="73"/>
      <c r="AN147" s="73"/>
      <c r="AO147" s="73"/>
      <c r="AP147" s="73"/>
      <c r="AQ147" s="73"/>
      <c r="AR147" s="73"/>
      <c r="AS147" s="73"/>
      <c r="AT147" s="73"/>
      <c r="AU147" s="73">
        <f t="shared" si="141"/>
        <v>0</v>
      </c>
      <c r="AV147" s="73">
        <f t="shared" si="142"/>
        <v>0</v>
      </c>
      <c r="AW147" s="73">
        <f t="shared" si="143"/>
        <v>0</v>
      </c>
      <c r="AX147" s="73">
        <f t="shared" si="144"/>
        <v>0</v>
      </c>
      <c r="AY147" s="73">
        <f>IF($BC147="O",1.05*$AH147,$AH147)</f>
        <v>0</v>
      </c>
      <c r="AZ147" s="73">
        <f>IF($BC147="O",1.05*$AY147,$AY147)</f>
        <v>0</v>
      </c>
      <c r="BA147" s="73">
        <f>IF($BC147="O",1.05*$AZ147,$AZ147)</f>
        <v>0</v>
      </c>
      <c r="BB147" s="91"/>
      <c r="BC147" s="69" t="s">
        <v>24</v>
      </c>
      <c r="BD147" s="160"/>
      <c r="BE147" s="74">
        <v>0</v>
      </c>
      <c r="BF147" s="74">
        <v>0</v>
      </c>
      <c r="BG147" s="74">
        <v>0</v>
      </c>
      <c r="BH147" s="162">
        <f t="shared" si="84"/>
        <v>0</v>
      </c>
    </row>
    <row r="148" spans="1:60" outlineLevel="1" x14ac:dyDescent="0.3">
      <c r="A148" s="71" t="s">
        <v>274</v>
      </c>
      <c r="B148" s="149" t="s">
        <v>275</v>
      </c>
      <c r="C148" s="149" t="s">
        <v>31</v>
      </c>
      <c r="D148" s="150">
        <v>5130120</v>
      </c>
      <c r="E148" s="150" t="s">
        <v>270</v>
      </c>
      <c r="F148" s="173">
        <v>8000004</v>
      </c>
      <c r="G148" s="73">
        <f>SUM(H148:S148)</f>
        <v>6019535</v>
      </c>
      <c r="H148" s="74">
        <f>IFERROR(INDEX('[1]2024'!$A:$Q,MATCH($A$3&amp;$D148,'[1]2024'!$B:$B,0),MATCH(H$4,'[1]2024'!$2:$2,0)),0)+IFERROR(INDEX('[1]2024'!$A:$Q,MATCH($B$3&amp;$D148,'[1]2024'!$B:$B,0),MATCH(H$4,'[1]2024'!$2:$2,0)),0)++IFERROR(INDEX('[1]2024'!$A:$Q,MATCH($C$3&amp;$D148,'[1]2024'!$B:$B,0),MATCH(H$4,'[1]2024'!$2:$2,0)),0)++IFERROR(INDEX('[1]2024'!$A:$Q,MATCH($D$3&amp;$D148,'[1]2024'!$B:$B,0),MATCH(H$4,'[1]2024'!$2:$2,0)),0)</f>
        <v>568183</v>
      </c>
      <c r="I148" s="74">
        <f>IFERROR(INDEX('[1]2024'!$A:$Q,MATCH($A$3&amp;$D148,'[1]2024'!$B:$B,0),MATCH(I$4,'[1]2024'!$2:$2,0)),0)+IFERROR(INDEX('[1]2024'!$A:$Q,MATCH($B$3&amp;$D148,'[1]2024'!$B:$B,0),MATCH(I$4,'[1]2024'!$2:$2,0)),0)++IFERROR(INDEX('[1]2024'!$A:$Q,MATCH($C$3&amp;$D148,'[1]2024'!$B:$B,0),MATCH(I$4,'[1]2024'!$2:$2,0)),0)++IFERROR(INDEX('[1]2024'!$A:$Q,MATCH($D$3&amp;$D148,'[1]2024'!$B:$B,0),MATCH(I$4,'[1]2024'!$2:$2,0)),0)</f>
        <v>0</v>
      </c>
      <c r="J148" s="74">
        <f>IFERROR(INDEX('[1]2024'!$A:$Q,MATCH($A$3&amp;$D148,'[1]2024'!$B:$B,0),MATCH(J$4,'[1]2024'!$2:$2,0)),0)+IFERROR(INDEX('[1]2024'!$A:$Q,MATCH($B$3&amp;$D148,'[1]2024'!$B:$B,0),MATCH(J$4,'[1]2024'!$2:$2,0)),0)++IFERROR(INDEX('[1]2024'!$A:$Q,MATCH($C$3&amp;$D148,'[1]2024'!$B:$B,0),MATCH(J$4,'[1]2024'!$2:$2,0)),0)++IFERROR(INDEX('[1]2024'!$A:$Q,MATCH($D$3&amp;$D148,'[1]2024'!$B:$B,0),MATCH(J$4,'[1]2024'!$2:$2,0)),0)</f>
        <v>898189</v>
      </c>
      <c r="K148" s="74">
        <f>IFERROR(INDEX('[1]2024'!$A:$Q,MATCH($A$3&amp;$D148,'[1]2024'!$B:$B,0),MATCH(K$4,'[1]2024'!$2:$2,0)),0)+IFERROR(INDEX('[1]2024'!$A:$Q,MATCH($B$3&amp;$D148,'[1]2024'!$B:$B,0),MATCH(K$4,'[1]2024'!$2:$2,0)),0)++IFERROR(INDEX('[1]2024'!$A:$Q,MATCH($C$3&amp;$D148,'[1]2024'!$B:$B,0),MATCH(K$4,'[1]2024'!$2:$2,0)),0)++IFERROR(INDEX('[1]2024'!$A:$Q,MATCH($D$3&amp;$D148,'[1]2024'!$B:$B,0),MATCH(K$4,'[1]2024'!$2:$2,0)),0)</f>
        <v>0</v>
      </c>
      <c r="L148" s="74">
        <f>IFERROR(INDEX('[1]2024'!$A:$Q,MATCH($A$3&amp;$D148,'[1]2024'!$B:$B,0),MATCH(L$4,'[1]2024'!$2:$2,0)),0)+IFERROR(INDEX('[1]2024'!$A:$Q,MATCH($B$3&amp;$D148,'[1]2024'!$B:$B,0),MATCH(L$4,'[1]2024'!$2:$2,0)),0)++IFERROR(INDEX('[1]2024'!$A:$Q,MATCH($C$3&amp;$D148,'[1]2024'!$B:$B,0),MATCH(L$4,'[1]2024'!$2:$2,0)),0)++IFERROR(INDEX('[1]2024'!$A:$Q,MATCH($D$3&amp;$D148,'[1]2024'!$B:$B,0),MATCH(L$4,'[1]2024'!$2:$2,0)),0)</f>
        <v>0</v>
      </c>
      <c r="M148" s="74">
        <f>IFERROR(INDEX('[1]2024'!$A:$Q,MATCH($A$3&amp;$D148,'[1]2024'!$B:$B,0),MATCH(M$4,'[1]2024'!$2:$2,0)),0)+IFERROR(INDEX('[1]2024'!$A:$Q,MATCH($B$3&amp;$D148,'[1]2024'!$B:$B,0),MATCH(M$4,'[1]2024'!$2:$2,0)),0)++IFERROR(INDEX('[1]2024'!$A:$Q,MATCH($C$3&amp;$D148,'[1]2024'!$B:$B,0),MATCH(M$4,'[1]2024'!$2:$2,0)),0)++IFERROR(INDEX('[1]2024'!$A:$Q,MATCH($D$3&amp;$D148,'[1]2024'!$B:$B,0),MATCH(M$4,'[1]2024'!$2:$2,0)),0)</f>
        <v>1659674</v>
      </c>
      <c r="N148" s="74">
        <f>IFERROR(INDEX('[1]2024'!$A:$Q,MATCH($A$3&amp;$D148,'[1]2024'!$B:$B,0),MATCH(N$4,'[1]2024'!$2:$2,0)),0)+IFERROR(INDEX('[1]2024'!$A:$Q,MATCH($B$3&amp;$D148,'[1]2024'!$B:$B,0),MATCH(N$4,'[1]2024'!$2:$2,0)),0)++IFERROR(INDEX('[1]2024'!$A:$Q,MATCH($C$3&amp;$D148,'[1]2024'!$B:$B,0),MATCH(N$4,'[1]2024'!$2:$2,0)),0)++IFERROR(INDEX('[1]2024'!$A:$Q,MATCH($D$3&amp;$D148,'[1]2024'!$B:$B,0),MATCH(N$4,'[1]2024'!$2:$2,0)),0)</f>
        <v>0</v>
      </c>
      <c r="O148" s="74">
        <f>IFERROR(INDEX('[1]2024'!$A:$Q,MATCH($A$3&amp;$D148,'[1]2024'!$B:$B,0),MATCH(O$4,'[1]2024'!$2:$2,0)),0)+IFERROR(INDEX('[1]2024'!$A:$Q,MATCH($B$3&amp;$D148,'[1]2024'!$B:$B,0),MATCH(O$4,'[1]2024'!$2:$2,0)),0)++IFERROR(INDEX('[1]2024'!$A:$Q,MATCH($C$3&amp;$D148,'[1]2024'!$B:$B,0),MATCH(O$4,'[1]2024'!$2:$2,0)),0)++IFERROR(INDEX('[1]2024'!$A:$Q,MATCH($D$3&amp;$D148,'[1]2024'!$B:$B,0),MATCH(O$4,'[1]2024'!$2:$2,0)),0)</f>
        <v>593641</v>
      </c>
      <c r="P148" s="74">
        <f>IFERROR(INDEX('[1]2024'!$A:$Q,MATCH($A$3&amp;$D148,'[1]2024'!$B:$B,0),MATCH(P$4,'[1]2024'!$2:$2,0)),0)+IFERROR(INDEX('[1]2024'!$A:$Q,MATCH($B$3&amp;$D148,'[1]2024'!$B:$B,0),MATCH(P$4,'[1]2024'!$2:$2,0)),0)++IFERROR(INDEX('[1]2024'!$A:$Q,MATCH($C$3&amp;$D148,'[1]2024'!$B:$B,0),MATCH(P$4,'[1]2024'!$2:$2,0)),0)++IFERROR(INDEX('[1]2024'!$A:$Q,MATCH($D$3&amp;$D148,'[1]2024'!$B:$B,0),MATCH(P$4,'[1]2024'!$2:$2,0)),0)</f>
        <v>671555</v>
      </c>
      <c r="Q148" s="74">
        <f>IFERROR(INDEX('[1]2024'!$A:$Q,MATCH($A$3&amp;$D148,'[1]2024'!$B:$B,0),MATCH(Q$4,'[1]2024'!$2:$2,0)),0)+IFERROR(INDEX('[1]2024'!$A:$Q,MATCH($B$3&amp;$D148,'[1]2024'!$B:$B,0),MATCH(Q$4,'[1]2024'!$2:$2,0)),0)++IFERROR(INDEX('[1]2024'!$A:$Q,MATCH($C$3&amp;$D148,'[1]2024'!$B:$B,0),MATCH(Q$4,'[1]2024'!$2:$2,0)),0)++IFERROR(INDEX('[1]2024'!$A:$Q,MATCH($D$3&amp;$D148,'[1]2024'!$B:$B,0),MATCH(Q$4,'[1]2024'!$2:$2,0)),0)</f>
        <v>371275</v>
      </c>
      <c r="R148" s="74">
        <f>IFERROR(INDEX('[1]2024'!$A:$Q,MATCH($A$3&amp;$D148,'[1]2024'!$B:$B,0),MATCH(R$4,'[1]2024'!$2:$2,0)),0)+IFERROR(INDEX('[1]2024'!$A:$Q,MATCH($B$3&amp;$D148,'[1]2024'!$B:$B,0),MATCH(R$4,'[1]2024'!$2:$2,0)),0)++IFERROR(INDEX('[1]2024'!$A:$Q,MATCH($C$3&amp;$D148,'[1]2024'!$B:$B,0),MATCH(R$4,'[1]2024'!$2:$2,0)),0)++IFERROR(INDEX('[1]2024'!$A:$Q,MATCH($D$3&amp;$D148,'[1]2024'!$B:$B,0),MATCH(R$4,'[1]2024'!$2:$2,0)),0)</f>
        <v>428192</v>
      </c>
      <c r="S148" s="74">
        <f>IFERROR(INDEX('[1]2024'!$A:$Q,MATCH($A$3&amp;$D148,'[1]2024'!$B:$B,0),MATCH(S$4,'[1]2024'!$2:$2,0)),0)+IFERROR(INDEX('[1]2024'!$A:$Q,MATCH($B$3&amp;$D148,'[1]2024'!$B:$B,0),MATCH(S$4,'[1]2024'!$2:$2,0)),0)++IFERROR(INDEX('[1]2024'!$A:$Q,MATCH($C$3&amp;$D148,'[1]2024'!$B:$B,0),MATCH(S$4,'[1]2024'!$2:$2,0)),0)++IFERROR(INDEX('[1]2024'!$A:$Q,MATCH($D$3&amp;$D148,'[1]2024'!$B:$B,0),MATCH(S$4,'[1]2024'!$2:$2,0)),0)</f>
        <v>828826</v>
      </c>
      <c r="T148" s="75">
        <v>8000000</v>
      </c>
      <c r="U148" s="73">
        <f>SUM(V148:AG148)</f>
        <v>7162695</v>
      </c>
      <c r="V148" s="174">
        <v>357463</v>
      </c>
      <c r="W148" s="105">
        <v>397276</v>
      </c>
      <c r="X148" s="105">
        <v>405822</v>
      </c>
      <c r="Y148" s="105">
        <v>466372</v>
      </c>
      <c r="Z148" s="105">
        <v>869096</v>
      </c>
      <c r="AA148" s="105">
        <v>666666</v>
      </c>
      <c r="AB148" s="105">
        <v>666667</v>
      </c>
      <c r="AC148" s="105">
        <v>666667</v>
      </c>
      <c r="AD148" s="105">
        <v>666666</v>
      </c>
      <c r="AE148" s="105">
        <v>666667</v>
      </c>
      <c r="AF148" s="105">
        <v>666667</v>
      </c>
      <c r="AG148" s="105">
        <v>666666</v>
      </c>
      <c r="AH148" s="73">
        <f>SUM(AI148:AT148)</f>
        <v>8000000</v>
      </c>
      <c r="AI148" s="73">
        <v>666666</v>
      </c>
      <c r="AJ148" s="73">
        <v>666667</v>
      </c>
      <c r="AK148" s="73">
        <v>666667</v>
      </c>
      <c r="AL148" s="73">
        <v>666666</v>
      </c>
      <c r="AM148" s="73">
        <v>666667</v>
      </c>
      <c r="AN148" s="73">
        <v>666667</v>
      </c>
      <c r="AO148" s="73">
        <v>666666</v>
      </c>
      <c r="AP148" s="73">
        <v>666667</v>
      </c>
      <c r="AQ148" s="73">
        <v>666667</v>
      </c>
      <c r="AR148" s="73">
        <v>666666</v>
      </c>
      <c r="AS148" s="73">
        <v>666667</v>
      </c>
      <c r="AT148" s="73">
        <v>666667</v>
      </c>
      <c r="AU148" s="73">
        <f>SUM(AI148:AT148)</f>
        <v>8000000</v>
      </c>
      <c r="AV148" s="73">
        <f t="shared" si="142"/>
        <v>2000000</v>
      </c>
      <c r="AW148" s="73">
        <f t="shared" si="143"/>
        <v>2000000</v>
      </c>
      <c r="AX148" s="73">
        <f t="shared" si="144"/>
        <v>2000000</v>
      </c>
      <c r="AY148" s="73">
        <f>IF($BC148="O",1.05*$AH148,$AH148)</f>
        <v>8000000</v>
      </c>
      <c r="AZ148" s="73">
        <f>IF($BC148="O",1.05*$AY148,$AY148)</f>
        <v>8000000</v>
      </c>
      <c r="BA148" s="73">
        <f>IF($BC148="O",1.05*$AZ148,$AZ148)</f>
        <v>8000000</v>
      </c>
      <c r="BB148" s="111"/>
      <c r="BC148" s="80" t="s">
        <v>24</v>
      </c>
      <c r="BD148" s="163"/>
      <c r="BE148" s="74">
        <v>0</v>
      </c>
      <c r="BF148" s="74">
        <v>0</v>
      </c>
      <c r="BG148" s="74">
        <v>5329512</v>
      </c>
      <c r="BH148" s="162">
        <f t="shared" si="84"/>
        <v>6019535</v>
      </c>
    </row>
    <row r="149" spans="1:60" x14ac:dyDescent="0.3">
      <c r="A149" s="57" t="s">
        <v>276</v>
      </c>
      <c r="B149" s="158" t="s">
        <v>21</v>
      </c>
      <c r="C149" s="158"/>
      <c r="D149" s="159"/>
      <c r="E149" s="159"/>
      <c r="F149" s="169">
        <v>0</v>
      </c>
      <c r="G149" s="61">
        <f t="shared" ref="G149" si="156">SUM(G150:G157)</f>
        <v>0</v>
      </c>
      <c r="H149" s="62">
        <f t="shared" ref="H149:S149" si="157">SUM(H150:H157)</f>
        <v>0</v>
      </c>
      <c r="I149" s="63">
        <f t="shared" si="157"/>
        <v>0</v>
      </c>
      <c r="J149" s="63">
        <f t="shared" si="157"/>
        <v>0</v>
      </c>
      <c r="K149" s="63">
        <f t="shared" si="157"/>
        <v>0</v>
      </c>
      <c r="L149" s="63">
        <f t="shared" si="157"/>
        <v>0</v>
      </c>
      <c r="M149" s="63">
        <f t="shared" si="157"/>
        <v>0</v>
      </c>
      <c r="N149" s="63">
        <f t="shared" si="157"/>
        <v>0</v>
      </c>
      <c r="O149" s="63">
        <f t="shared" si="157"/>
        <v>0</v>
      </c>
      <c r="P149" s="63">
        <f t="shared" si="157"/>
        <v>0</v>
      </c>
      <c r="Q149" s="63">
        <f t="shared" si="157"/>
        <v>0</v>
      </c>
      <c r="R149" s="63">
        <f t="shared" si="157"/>
        <v>0</v>
      </c>
      <c r="S149" s="63">
        <f t="shared" si="157"/>
        <v>0</v>
      </c>
      <c r="T149" s="64">
        <v>0</v>
      </c>
      <c r="U149" s="61">
        <f t="shared" ref="U149:Z149" si="158">SUM(U150:U157)</f>
        <v>0</v>
      </c>
      <c r="V149" s="85">
        <f t="shared" si="158"/>
        <v>0</v>
      </c>
      <c r="W149" s="99">
        <f t="shared" si="158"/>
        <v>0</v>
      </c>
      <c r="X149" s="99">
        <f t="shared" si="158"/>
        <v>0</v>
      </c>
      <c r="Y149" s="99">
        <f t="shared" si="158"/>
        <v>0</v>
      </c>
      <c r="Z149" s="99">
        <f t="shared" si="158"/>
        <v>0</v>
      </c>
      <c r="AA149" s="99">
        <v>0</v>
      </c>
      <c r="AB149" s="99">
        <v>0</v>
      </c>
      <c r="AC149" s="99">
        <v>0</v>
      </c>
      <c r="AD149" s="99">
        <v>0</v>
      </c>
      <c r="AE149" s="99">
        <v>0</v>
      </c>
      <c r="AF149" s="99">
        <v>0</v>
      </c>
      <c r="AG149" s="170">
        <v>0</v>
      </c>
      <c r="AH149" s="61">
        <f t="shared" ref="AH149:AT149" si="159">SUM(AH150:AH157)</f>
        <v>0</v>
      </c>
      <c r="AI149" s="61">
        <f t="shared" si="159"/>
        <v>0</v>
      </c>
      <c r="AJ149" s="61">
        <f t="shared" si="159"/>
        <v>0</v>
      </c>
      <c r="AK149" s="61">
        <f t="shared" si="159"/>
        <v>0</v>
      </c>
      <c r="AL149" s="61">
        <f t="shared" si="159"/>
        <v>0</v>
      </c>
      <c r="AM149" s="61">
        <f t="shared" si="159"/>
        <v>0</v>
      </c>
      <c r="AN149" s="61">
        <f t="shared" si="159"/>
        <v>0</v>
      </c>
      <c r="AO149" s="61">
        <f t="shared" si="159"/>
        <v>0</v>
      </c>
      <c r="AP149" s="61">
        <f t="shared" si="159"/>
        <v>0</v>
      </c>
      <c r="AQ149" s="61">
        <f t="shared" si="159"/>
        <v>0</v>
      </c>
      <c r="AR149" s="61">
        <f t="shared" si="159"/>
        <v>0</v>
      </c>
      <c r="AS149" s="61">
        <f t="shared" si="159"/>
        <v>0</v>
      </c>
      <c r="AT149" s="61">
        <f t="shared" si="159"/>
        <v>0</v>
      </c>
      <c r="AU149" s="61">
        <f t="shared" si="141"/>
        <v>0</v>
      </c>
      <c r="AV149" s="61">
        <f t="shared" si="142"/>
        <v>0</v>
      </c>
      <c r="AW149" s="61">
        <f t="shared" si="143"/>
        <v>0</v>
      </c>
      <c r="AX149" s="61">
        <f t="shared" si="144"/>
        <v>0</v>
      </c>
      <c r="AY149" s="61">
        <f>SUM(AY150:AY157)</f>
        <v>0</v>
      </c>
      <c r="AZ149" s="61">
        <f t="shared" ref="AZ149:BA149" si="160">SUM(AZ150:AZ157)</f>
        <v>0</v>
      </c>
      <c r="BA149" s="61">
        <f t="shared" si="160"/>
        <v>0</v>
      </c>
      <c r="BB149" s="91"/>
      <c r="BC149" s="171"/>
      <c r="BD149" s="172"/>
      <c r="BE149" s="85">
        <f>SUM(BE150:BE157)</f>
        <v>0</v>
      </c>
      <c r="BF149" s="85">
        <v>0</v>
      </c>
      <c r="BG149" s="85">
        <v>0</v>
      </c>
      <c r="BH149" s="161">
        <f t="shared" si="84"/>
        <v>0</v>
      </c>
    </row>
    <row r="150" spans="1:60" outlineLevel="1" x14ac:dyDescent="0.3">
      <c r="A150" s="71" t="s">
        <v>277</v>
      </c>
      <c r="B150" s="149" t="s">
        <v>278</v>
      </c>
      <c r="C150" s="149" t="s">
        <v>31</v>
      </c>
      <c r="D150" s="150">
        <v>5119110</v>
      </c>
      <c r="E150" s="150" t="s">
        <v>279</v>
      </c>
      <c r="F150" s="173">
        <v>0</v>
      </c>
      <c r="G150" s="73">
        <f t="shared" ref="G150:G157" si="161">SUM(H150:S150)</f>
        <v>0</v>
      </c>
      <c r="H150" s="74">
        <f>IFERROR(INDEX('[1]2024'!$A:$Q,MATCH($A$3&amp;$D150,'[1]2024'!$B:$B,0),MATCH(H$4,'[1]2024'!$2:$2,0)),0)+IFERROR(INDEX('[1]2024'!$A:$Q,MATCH($B$3&amp;$D150,'[1]2024'!$B:$B,0),MATCH(H$4,'[1]2024'!$2:$2,0)),0)++IFERROR(INDEX('[1]2024'!$A:$Q,MATCH($C$3&amp;$D150,'[1]2024'!$B:$B,0),MATCH(H$4,'[1]2024'!$2:$2,0)),0)++IFERROR(INDEX('[1]2024'!$A:$Q,MATCH($D$3&amp;$D150,'[1]2024'!$B:$B,0),MATCH(H$4,'[1]2024'!$2:$2,0)),0)</f>
        <v>0</v>
      </c>
      <c r="I150" s="74">
        <f>IFERROR(INDEX('[1]2024'!$A:$Q,MATCH($A$3&amp;$D150,'[1]2024'!$B:$B,0),MATCH(I$4,'[1]2024'!$2:$2,0)),0)+IFERROR(INDEX('[1]2024'!$A:$Q,MATCH($B$3&amp;$D150,'[1]2024'!$B:$B,0),MATCH(I$4,'[1]2024'!$2:$2,0)),0)++IFERROR(INDEX('[1]2024'!$A:$Q,MATCH($C$3&amp;$D150,'[1]2024'!$B:$B,0),MATCH(I$4,'[1]2024'!$2:$2,0)),0)++IFERROR(INDEX('[1]2024'!$A:$Q,MATCH($D$3&amp;$D150,'[1]2024'!$B:$B,0),MATCH(I$4,'[1]2024'!$2:$2,0)),0)</f>
        <v>0</v>
      </c>
      <c r="J150" s="74">
        <f>IFERROR(INDEX('[1]2024'!$A:$Q,MATCH($A$3&amp;$D150,'[1]2024'!$B:$B,0),MATCH(J$4,'[1]2024'!$2:$2,0)),0)+IFERROR(INDEX('[1]2024'!$A:$Q,MATCH($B$3&amp;$D150,'[1]2024'!$B:$B,0),MATCH(J$4,'[1]2024'!$2:$2,0)),0)++IFERROR(INDEX('[1]2024'!$A:$Q,MATCH($C$3&amp;$D150,'[1]2024'!$B:$B,0),MATCH(J$4,'[1]2024'!$2:$2,0)),0)++IFERROR(INDEX('[1]2024'!$A:$Q,MATCH($D$3&amp;$D150,'[1]2024'!$B:$B,0),MATCH(J$4,'[1]2024'!$2:$2,0)),0)</f>
        <v>0</v>
      </c>
      <c r="K150" s="74">
        <f>IFERROR(INDEX('[1]2024'!$A:$Q,MATCH($A$3&amp;$D150,'[1]2024'!$B:$B,0),MATCH(K$4,'[1]2024'!$2:$2,0)),0)+IFERROR(INDEX('[1]2024'!$A:$Q,MATCH($B$3&amp;$D150,'[1]2024'!$B:$B,0),MATCH(K$4,'[1]2024'!$2:$2,0)),0)++IFERROR(INDEX('[1]2024'!$A:$Q,MATCH($C$3&amp;$D150,'[1]2024'!$B:$B,0),MATCH(K$4,'[1]2024'!$2:$2,0)),0)++IFERROR(INDEX('[1]2024'!$A:$Q,MATCH($D$3&amp;$D150,'[1]2024'!$B:$B,0),MATCH(K$4,'[1]2024'!$2:$2,0)),0)</f>
        <v>0</v>
      </c>
      <c r="L150" s="74">
        <f>IFERROR(INDEX('[1]2024'!$A:$Q,MATCH($A$3&amp;$D150,'[1]2024'!$B:$B,0),MATCH(L$4,'[1]2024'!$2:$2,0)),0)+IFERROR(INDEX('[1]2024'!$A:$Q,MATCH($B$3&amp;$D150,'[1]2024'!$B:$B,0),MATCH(L$4,'[1]2024'!$2:$2,0)),0)++IFERROR(INDEX('[1]2024'!$A:$Q,MATCH($C$3&amp;$D150,'[1]2024'!$B:$B,0),MATCH(L$4,'[1]2024'!$2:$2,0)),0)++IFERROR(INDEX('[1]2024'!$A:$Q,MATCH($D$3&amp;$D150,'[1]2024'!$B:$B,0),MATCH(L$4,'[1]2024'!$2:$2,0)),0)</f>
        <v>0</v>
      </c>
      <c r="M150" s="74">
        <f>IFERROR(INDEX('[1]2024'!$A:$Q,MATCH($A$3&amp;$D150,'[1]2024'!$B:$B,0),MATCH(M$4,'[1]2024'!$2:$2,0)),0)+IFERROR(INDEX('[1]2024'!$A:$Q,MATCH($B$3&amp;$D150,'[1]2024'!$B:$B,0),MATCH(M$4,'[1]2024'!$2:$2,0)),0)++IFERROR(INDEX('[1]2024'!$A:$Q,MATCH($C$3&amp;$D150,'[1]2024'!$B:$B,0),MATCH(M$4,'[1]2024'!$2:$2,0)),0)++IFERROR(INDEX('[1]2024'!$A:$Q,MATCH($D$3&amp;$D150,'[1]2024'!$B:$B,0),MATCH(M$4,'[1]2024'!$2:$2,0)),0)</f>
        <v>0</v>
      </c>
      <c r="N150" s="74">
        <f>IFERROR(INDEX('[1]2024'!$A:$Q,MATCH($A$3&amp;$D150,'[1]2024'!$B:$B,0),MATCH(N$4,'[1]2024'!$2:$2,0)),0)+IFERROR(INDEX('[1]2024'!$A:$Q,MATCH($B$3&amp;$D150,'[1]2024'!$B:$B,0),MATCH(N$4,'[1]2024'!$2:$2,0)),0)++IFERROR(INDEX('[1]2024'!$A:$Q,MATCH($C$3&amp;$D150,'[1]2024'!$B:$B,0),MATCH(N$4,'[1]2024'!$2:$2,0)),0)++IFERROR(INDEX('[1]2024'!$A:$Q,MATCH($D$3&amp;$D150,'[1]2024'!$B:$B,0),MATCH(N$4,'[1]2024'!$2:$2,0)),0)</f>
        <v>0</v>
      </c>
      <c r="O150" s="74">
        <f>IFERROR(INDEX('[1]2024'!$A:$Q,MATCH($A$3&amp;$D150,'[1]2024'!$B:$B,0),MATCH(O$4,'[1]2024'!$2:$2,0)),0)+IFERROR(INDEX('[1]2024'!$A:$Q,MATCH($B$3&amp;$D150,'[1]2024'!$B:$B,0),MATCH(O$4,'[1]2024'!$2:$2,0)),0)++IFERROR(INDEX('[1]2024'!$A:$Q,MATCH($C$3&amp;$D150,'[1]2024'!$B:$B,0),MATCH(O$4,'[1]2024'!$2:$2,0)),0)++IFERROR(INDEX('[1]2024'!$A:$Q,MATCH($D$3&amp;$D150,'[1]2024'!$B:$B,0),MATCH(O$4,'[1]2024'!$2:$2,0)),0)</f>
        <v>0</v>
      </c>
      <c r="P150" s="74">
        <f>IFERROR(INDEX('[1]2024'!$A:$Q,MATCH($A$3&amp;$D150,'[1]2024'!$B:$B,0),MATCH(P$4,'[1]2024'!$2:$2,0)),0)+IFERROR(INDEX('[1]2024'!$A:$Q,MATCH($B$3&amp;$D150,'[1]2024'!$B:$B,0),MATCH(P$4,'[1]2024'!$2:$2,0)),0)++IFERROR(INDEX('[1]2024'!$A:$Q,MATCH($C$3&amp;$D150,'[1]2024'!$B:$B,0),MATCH(P$4,'[1]2024'!$2:$2,0)),0)++IFERROR(INDEX('[1]2024'!$A:$Q,MATCH($D$3&amp;$D150,'[1]2024'!$B:$B,0),MATCH(P$4,'[1]2024'!$2:$2,0)),0)</f>
        <v>0</v>
      </c>
      <c r="Q150" s="74">
        <f>IFERROR(INDEX('[1]2024'!$A:$Q,MATCH($A$3&amp;$D150,'[1]2024'!$B:$B,0),MATCH(Q$4,'[1]2024'!$2:$2,0)),0)+IFERROR(INDEX('[1]2024'!$A:$Q,MATCH($B$3&amp;$D150,'[1]2024'!$B:$B,0),MATCH(Q$4,'[1]2024'!$2:$2,0)),0)++IFERROR(INDEX('[1]2024'!$A:$Q,MATCH($C$3&amp;$D150,'[1]2024'!$B:$B,0),MATCH(Q$4,'[1]2024'!$2:$2,0)),0)++IFERROR(INDEX('[1]2024'!$A:$Q,MATCH($D$3&amp;$D150,'[1]2024'!$B:$B,0),MATCH(Q$4,'[1]2024'!$2:$2,0)),0)</f>
        <v>0</v>
      </c>
      <c r="R150" s="74">
        <f>IFERROR(INDEX('[1]2024'!$A:$Q,MATCH($A$3&amp;$D150,'[1]2024'!$B:$B,0),MATCH(R$4,'[1]2024'!$2:$2,0)),0)+IFERROR(INDEX('[1]2024'!$A:$Q,MATCH($B$3&amp;$D150,'[1]2024'!$B:$B,0),MATCH(R$4,'[1]2024'!$2:$2,0)),0)++IFERROR(INDEX('[1]2024'!$A:$Q,MATCH($C$3&amp;$D150,'[1]2024'!$B:$B,0),MATCH(R$4,'[1]2024'!$2:$2,0)),0)++IFERROR(INDEX('[1]2024'!$A:$Q,MATCH($D$3&amp;$D150,'[1]2024'!$B:$B,0),MATCH(R$4,'[1]2024'!$2:$2,0)),0)</f>
        <v>0</v>
      </c>
      <c r="S150" s="74">
        <f>IFERROR(INDEX('[1]2024'!$A:$Q,MATCH($A$3&amp;$D150,'[1]2024'!$B:$B,0),MATCH(S$4,'[1]2024'!$2:$2,0)),0)+IFERROR(INDEX('[1]2024'!$A:$Q,MATCH($B$3&amp;$D150,'[1]2024'!$B:$B,0),MATCH(S$4,'[1]2024'!$2:$2,0)),0)++IFERROR(INDEX('[1]2024'!$A:$Q,MATCH($C$3&amp;$D150,'[1]2024'!$B:$B,0),MATCH(S$4,'[1]2024'!$2:$2,0)),0)++IFERROR(INDEX('[1]2024'!$A:$Q,MATCH($D$3&amp;$D150,'[1]2024'!$B:$B,0),MATCH(S$4,'[1]2024'!$2:$2,0)),0)</f>
        <v>0</v>
      </c>
      <c r="T150" s="75">
        <v>0</v>
      </c>
      <c r="U150" s="73">
        <f t="shared" ref="U150:U157" si="162">SUM(V150:AG150)</f>
        <v>0</v>
      </c>
      <c r="V150" s="174">
        <v>0</v>
      </c>
      <c r="W150" s="105">
        <v>0</v>
      </c>
      <c r="X150" s="105">
        <v>0</v>
      </c>
      <c r="Y150" s="105">
        <v>0</v>
      </c>
      <c r="Z150" s="105">
        <v>0</v>
      </c>
      <c r="AA150" s="105">
        <v>0</v>
      </c>
      <c r="AB150" s="105">
        <v>0</v>
      </c>
      <c r="AC150" s="105">
        <v>0</v>
      </c>
      <c r="AD150" s="105">
        <v>0</v>
      </c>
      <c r="AE150" s="105">
        <v>0</v>
      </c>
      <c r="AF150" s="105">
        <v>0</v>
      </c>
      <c r="AG150" s="175">
        <v>0</v>
      </c>
      <c r="AH150" s="73">
        <f t="shared" ref="AH150:AH157" si="163">SUM(AI150:AT150)</f>
        <v>0</v>
      </c>
      <c r="AI150" s="73"/>
      <c r="AJ150" s="73"/>
      <c r="AK150" s="73"/>
      <c r="AL150" s="73"/>
      <c r="AM150" s="73"/>
      <c r="AN150" s="73"/>
      <c r="AO150" s="73"/>
      <c r="AP150" s="73"/>
      <c r="AQ150" s="73"/>
      <c r="AR150" s="73"/>
      <c r="AS150" s="73"/>
      <c r="AT150" s="73"/>
      <c r="AU150" s="73">
        <f t="shared" si="141"/>
        <v>0</v>
      </c>
      <c r="AV150" s="73">
        <f t="shared" si="142"/>
        <v>0</v>
      </c>
      <c r="AW150" s="73">
        <f t="shared" si="143"/>
        <v>0</v>
      </c>
      <c r="AX150" s="73">
        <f t="shared" si="144"/>
        <v>0</v>
      </c>
      <c r="AY150" s="73">
        <f t="shared" ref="AY150:AY157" si="164">IF($BC150="O",1.05*$AH150,$AH150)</f>
        <v>0</v>
      </c>
      <c r="AZ150" s="73">
        <f t="shared" ref="AZ150:AZ157" si="165">IF($BC150="O",1.05*$AY150,$AY150)</f>
        <v>0</v>
      </c>
      <c r="BA150" s="73">
        <f t="shared" ref="BA150:BA157" si="166">IF($BC150="O",1.05*$AZ150,$AZ150)</f>
        <v>0</v>
      </c>
      <c r="BB150" s="91"/>
      <c r="BC150" s="69" t="s">
        <v>24</v>
      </c>
      <c r="BD150" s="160"/>
      <c r="BE150" s="74">
        <v>0</v>
      </c>
      <c r="BF150" s="74">
        <v>0</v>
      </c>
      <c r="BG150" s="74">
        <v>0</v>
      </c>
      <c r="BH150" s="162">
        <f t="shared" si="84"/>
        <v>0</v>
      </c>
    </row>
    <row r="151" spans="1:60" outlineLevel="1" x14ac:dyDescent="0.3">
      <c r="A151" s="71" t="s">
        <v>280</v>
      </c>
      <c r="B151" s="149" t="s">
        <v>281</v>
      </c>
      <c r="C151" s="149" t="s">
        <v>31</v>
      </c>
      <c r="D151" s="150">
        <v>5119120</v>
      </c>
      <c r="E151" s="150" t="s">
        <v>282</v>
      </c>
      <c r="F151" s="173">
        <v>0</v>
      </c>
      <c r="G151" s="73">
        <f t="shared" si="161"/>
        <v>0</v>
      </c>
      <c r="H151" s="74">
        <f>IFERROR(INDEX('[1]2024'!$A:$Q,MATCH($A$3&amp;$D151,'[1]2024'!$B:$B,0),MATCH(H$4,'[1]2024'!$2:$2,0)),0)+IFERROR(INDEX('[1]2024'!$A:$Q,MATCH($B$3&amp;$D151,'[1]2024'!$B:$B,0),MATCH(H$4,'[1]2024'!$2:$2,0)),0)++IFERROR(INDEX('[1]2024'!$A:$Q,MATCH($C$3&amp;$D151,'[1]2024'!$B:$B,0),MATCH(H$4,'[1]2024'!$2:$2,0)),0)++IFERROR(INDEX('[1]2024'!$A:$Q,MATCH($D$3&amp;$D151,'[1]2024'!$B:$B,0),MATCH(H$4,'[1]2024'!$2:$2,0)),0)</f>
        <v>0</v>
      </c>
      <c r="I151" s="74">
        <f>IFERROR(INDEX('[1]2024'!$A:$Q,MATCH($A$3&amp;$D151,'[1]2024'!$B:$B,0),MATCH(I$4,'[1]2024'!$2:$2,0)),0)+IFERROR(INDEX('[1]2024'!$A:$Q,MATCH($B$3&amp;$D151,'[1]2024'!$B:$B,0),MATCH(I$4,'[1]2024'!$2:$2,0)),0)++IFERROR(INDEX('[1]2024'!$A:$Q,MATCH($C$3&amp;$D151,'[1]2024'!$B:$B,0),MATCH(I$4,'[1]2024'!$2:$2,0)),0)++IFERROR(INDEX('[1]2024'!$A:$Q,MATCH($D$3&amp;$D151,'[1]2024'!$B:$B,0),MATCH(I$4,'[1]2024'!$2:$2,0)),0)</f>
        <v>0</v>
      </c>
      <c r="J151" s="74">
        <f>IFERROR(INDEX('[1]2024'!$A:$Q,MATCH($A$3&amp;$D151,'[1]2024'!$B:$B,0),MATCH(J$4,'[1]2024'!$2:$2,0)),0)+IFERROR(INDEX('[1]2024'!$A:$Q,MATCH($B$3&amp;$D151,'[1]2024'!$B:$B,0),MATCH(J$4,'[1]2024'!$2:$2,0)),0)++IFERROR(INDEX('[1]2024'!$A:$Q,MATCH($C$3&amp;$D151,'[1]2024'!$B:$B,0),MATCH(J$4,'[1]2024'!$2:$2,0)),0)++IFERROR(INDEX('[1]2024'!$A:$Q,MATCH($D$3&amp;$D151,'[1]2024'!$B:$B,0),MATCH(J$4,'[1]2024'!$2:$2,0)),0)</f>
        <v>0</v>
      </c>
      <c r="K151" s="74">
        <f>IFERROR(INDEX('[1]2024'!$A:$Q,MATCH($A$3&amp;$D151,'[1]2024'!$B:$B,0),MATCH(K$4,'[1]2024'!$2:$2,0)),0)+IFERROR(INDEX('[1]2024'!$A:$Q,MATCH($B$3&amp;$D151,'[1]2024'!$B:$B,0),MATCH(K$4,'[1]2024'!$2:$2,0)),0)++IFERROR(INDEX('[1]2024'!$A:$Q,MATCH($C$3&amp;$D151,'[1]2024'!$B:$B,0),MATCH(K$4,'[1]2024'!$2:$2,0)),0)++IFERROR(INDEX('[1]2024'!$A:$Q,MATCH($D$3&amp;$D151,'[1]2024'!$B:$B,0),MATCH(K$4,'[1]2024'!$2:$2,0)),0)</f>
        <v>0</v>
      </c>
      <c r="L151" s="74">
        <f>IFERROR(INDEX('[1]2024'!$A:$Q,MATCH($A$3&amp;$D151,'[1]2024'!$B:$B,0),MATCH(L$4,'[1]2024'!$2:$2,0)),0)+IFERROR(INDEX('[1]2024'!$A:$Q,MATCH($B$3&amp;$D151,'[1]2024'!$B:$B,0),MATCH(L$4,'[1]2024'!$2:$2,0)),0)++IFERROR(INDEX('[1]2024'!$A:$Q,MATCH($C$3&amp;$D151,'[1]2024'!$B:$B,0),MATCH(L$4,'[1]2024'!$2:$2,0)),0)++IFERROR(INDEX('[1]2024'!$A:$Q,MATCH($D$3&amp;$D151,'[1]2024'!$B:$B,0),MATCH(L$4,'[1]2024'!$2:$2,0)),0)</f>
        <v>0</v>
      </c>
      <c r="M151" s="74">
        <f>IFERROR(INDEX('[1]2024'!$A:$Q,MATCH($A$3&amp;$D151,'[1]2024'!$B:$B,0),MATCH(M$4,'[1]2024'!$2:$2,0)),0)+IFERROR(INDEX('[1]2024'!$A:$Q,MATCH($B$3&amp;$D151,'[1]2024'!$B:$B,0),MATCH(M$4,'[1]2024'!$2:$2,0)),0)++IFERROR(INDEX('[1]2024'!$A:$Q,MATCH($C$3&amp;$D151,'[1]2024'!$B:$B,0),MATCH(M$4,'[1]2024'!$2:$2,0)),0)++IFERROR(INDEX('[1]2024'!$A:$Q,MATCH($D$3&amp;$D151,'[1]2024'!$B:$B,0),MATCH(M$4,'[1]2024'!$2:$2,0)),0)</f>
        <v>0</v>
      </c>
      <c r="N151" s="74">
        <f>IFERROR(INDEX('[1]2024'!$A:$Q,MATCH($A$3&amp;$D151,'[1]2024'!$B:$B,0),MATCH(N$4,'[1]2024'!$2:$2,0)),0)+IFERROR(INDEX('[1]2024'!$A:$Q,MATCH($B$3&amp;$D151,'[1]2024'!$B:$B,0),MATCH(N$4,'[1]2024'!$2:$2,0)),0)++IFERROR(INDEX('[1]2024'!$A:$Q,MATCH($C$3&amp;$D151,'[1]2024'!$B:$B,0),MATCH(N$4,'[1]2024'!$2:$2,0)),0)++IFERROR(INDEX('[1]2024'!$A:$Q,MATCH($D$3&amp;$D151,'[1]2024'!$B:$B,0),MATCH(N$4,'[1]2024'!$2:$2,0)),0)</f>
        <v>0</v>
      </c>
      <c r="O151" s="74">
        <f>IFERROR(INDEX('[1]2024'!$A:$Q,MATCH($A$3&amp;$D151,'[1]2024'!$B:$B,0),MATCH(O$4,'[1]2024'!$2:$2,0)),0)+IFERROR(INDEX('[1]2024'!$A:$Q,MATCH($B$3&amp;$D151,'[1]2024'!$B:$B,0),MATCH(O$4,'[1]2024'!$2:$2,0)),0)++IFERROR(INDEX('[1]2024'!$A:$Q,MATCH($C$3&amp;$D151,'[1]2024'!$B:$B,0),MATCH(O$4,'[1]2024'!$2:$2,0)),0)++IFERROR(INDEX('[1]2024'!$A:$Q,MATCH($D$3&amp;$D151,'[1]2024'!$B:$B,0),MATCH(O$4,'[1]2024'!$2:$2,0)),0)</f>
        <v>0</v>
      </c>
      <c r="P151" s="74">
        <f>IFERROR(INDEX('[1]2024'!$A:$Q,MATCH($A$3&amp;$D151,'[1]2024'!$B:$B,0),MATCH(P$4,'[1]2024'!$2:$2,0)),0)+IFERROR(INDEX('[1]2024'!$A:$Q,MATCH($B$3&amp;$D151,'[1]2024'!$B:$B,0),MATCH(P$4,'[1]2024'!$2:$2,0)),0)++IFERROR(INDEX('[1]2024'!$A:$Q,MATCH($C$3&amp;$D151,'[1]2024'!$B:$B,0),MATCH(P$4,'[1]2024'!$2:$2,0)),0)++IFERROR(INDEX('[1]2024'!$A:$Q,MATCH($D$3&amp;$D151,'[1]2024'!$B:$B,0),MATCH(P$4,'[1]2024'!$2:$2,0)),0)</f>
        <v>0</v>
      </c>
      <c r="Q151" s="74">
        <f>IFERROR(INDEX('[1]2024'!$A:$Q,MATCH($A$3&amp;$D151,'[1]2024'!$B:$B,0),MATCH(Q$4,'[1]2024'!$2:$2,0)),0)+IFERROR(INDEX('[1]2024'!$A:$Q,MATCH($B$3&amp;$D151,'[1]2024'!$B:$B,0),MATCH(Q$4,'[1]2024'!$2:$2,0)),0)++IFERROR(INDEX('[1]2024'!$A:$Q,MATCH($C$3&amp;$D151,'[1]2024'!$B:$B,0),MATCH(Q$4,'[1]2024'!$2:$2,0)),0)++IFERROR(INDEX('[1]2024'!$A:$Q,MATCH($D$3&amp;$D151,'[1]2024'!$B:$B,0),MATCH(Q$4,'[1]2024'!$2:$2,0)),0)</f>
        <v>0</v>
      </c>
      <c r="R151" s="74">
        <f>IFERROR(INDEX('[1]2024'!$A:$Q,MATCH($A$3&amp;$D151,'[1]2024'!$B:$B,0),MATCH(R$4,'[1]2024'!$2:$2,0)),0)+IFERROR(INDEX('[1]2024'!$A:$Q,MATCH($B$3&amp;$D151,'[1]2024'!$B:$B,0),MATCH(R$4,'[1]2024'!$2:$2,0)),0)++IFERROR(INDEX('[1]2024'!$A:$Q,MATCH($C$3&amp;$D151,'[1]2024'!$B:$B,0),MATCH(R$4,'[1]2024'!$2:$2,0)),0)++IFERROR(INDEX('[1]2024'!$A:$Q,MATCH($D$3&amp;$D151,'[1]2024'!$B:$B,0),MATCH(R$4,'[1]2024'!$2:$2,0)),0)</f>
        <v>0</v>
      </c>
      <c r="S151" s="74">
        <f>IFERROR(INDEX('[1]2024'!$A:$Q,MATCH($A$3&amp;$D151,'[1]2024'!$B:$B,0),MATCH(S$4,'[1]2024'!$2:$2,0)),0)+IFERROR(INDEX('[1]2024'!$A:$Q,MATCH($B$3&amp;$D151,'[1]2024'!$B:$B,0),MATCH(S$4,'[1]2024'!$2:$2,0)),0)++IFERROR(INDEX('[1]2024'!$A:$Q,MATCH($C$3&amp;$D151,'[1]2024'!$B:$B,0),MATCH(S$4,'[1]2024'!$2:$2,0)),0)++IFERROR(INDEX('[1]2024'!$A:$Q,MATCH($D$3&amp;$D151,'[1]2024'!$B:$B,0),MATCH(S$4,'[1]2024'!$2:$2,0)),0)</f>
        <v>0</v>
      </c>
      <c r="T151" s="75">
        <v>0</v>
      </c>
      <c r="U151" s="73">
        <f t="shared" si="162"/>
        <v>0</v>
      </c>
      <c r="V151" s="174">
        <v>0</v>
      </c>
      <c r="W151" s="105">
        <v>0</v>
      </c>
      <c r="X151" s="105">
        <v>0</v>
      </c>
      <c r="Y151" s="105">
        <v>0</v>
      </c>
      <c r="Z151" s="105">
        <v>0</v>
      </c>
      <c r="AA151" s="105">
        <v>0</v>
      </c>
      <c r="AB151" s="105">
        <v>0</v>
      </c>
      <c r="AC151" s="105">
        <v>0</v>
      </c>
      <c r="AD151" s="105">
        <v>0</v>
      </c>
      <c r="AE151" s="105">
        <v>0</v>
      </c>
      <c r="AF151" s="105">
        <v>0</v>
      </c>
      <c r="AG151" s="175">
        <v>0</v>
      </c>
      <c r="AH151" s="73">
        <f t="shared" si="163"/>
        <v>0</v>
      </c>
      <c r="AI151" s="73"/>
      <c r="AJ151" s="73"/>
      <c r="AK151" s="73"/>
      <c r="AL151" s="73"/>
      <c r="AM151" s="73"/>
      <c r="AN151" s="73"/>
      <c r="AO151" s="73"/>
      <c r="AP151" s="73"/>
      <c r="AQ151" s="73"/>
      <c r="AR151" s="73"/>
      <c r="AS151" s="73"/>
      <c r="AT151" s="73"/>
      <c r="AU151" s="73">
        <f t="shared" si="141"/>
        <v>0</v>
      </c>
      <c r="AV151" s="73">
        <f t="shared" si="142"/>
        <v>0</v>
      </c>
      <c r="AW151" s="73">
        <f t="shared" si="143"/>
        <v>0</v>
      </c>
      <c r="AX151" s="73">
        <f t="shared" si="144"/>
        <v>0</v>
      </c>
      <c r="AY151" s="73">
        <f t="shared" si="164"/>
        <v>0</v>
      </c>
      <c r="AZ151" s="73">
        <f t="shared" si="165"/>
        <v>0</v>
      </c>
      <c r="BA151" s="73">
        <f t="shared" si="166"/>
        <v>0</v>
      </c>
      <c r="BB151" s="91"/>
      <c r="BC151" s="69" t="s">
        <v>24</v>
      </c>
      <c r="BD151" s="160"/>
      <c r="BE151" s="74">
        <v>0</v>
      </c>
      <c r="BF151" s="74">
        <v>0</v>
      </c>
      <c r="BG151" s="74">
        <v>0</v>
      </c>
      <c r="BH151" s="162">
        <f t="shared" si="84"/>
        <v>0</v>
      </c>
    </row>
    <row r="152" spans="1:60" outlineLevel="1" x14ac:dyDescent="0.3">
      <c r="A152" s="71" t="s">
        <v>283</v>
      </c>
      <c r="B152" s="149" t="s">
        <v>284</v>
      </c>
      <c r="C152" s="149" t="s">
        <v>31</v>
      </c>
      <c r="D152" s="150">
        <v>5119130</v>
      </c>
      <c r="E152" s="150" t="s">
        <v>285</v>
      </c>
      <c r="F152" s="173">
        <v>0</v>
      </c>
      <c r="G152" s="73">
        <f t="shared" si="161"/>
        <v>0</v>
      </c>
      <c r="H152" s="74">
        <f>IFERROR(INDEX('[1]2024'!$A:$Q,MATCH($A$3&amp;$D152,'[1]2024'!$B:$B,0),MATCH(H$4,'[1]2024'!$2:$2,0)),0)+IFERROR(INDEX('[1]2024'!$A:$Q,MATCH($B$3&amp;$D152,'[1]2024'!$B:$B,0),MATCH(H$4,'[1]2024'!$2:$2,0)),0)++IFERROR(INDEX('[1]2024'!$A:$Q,MATCH($C$3&amp;$D152,'[1]2024'!$B:$B,0),MATCH(H$4,'[1]2024'!$2:$2,0)),0)++IFERROR(INDEX('[1]2024'!$A:$Q,MATCH($D$3&amp;$D152,'[1]2024'!$B:$B,0),MATCH(H$4,'[1]2024'!$2:$2,0)),0)</f>
        <v>0</v>
      </c>
      <c r="I152" s="74">
        <f>IFERROR(INDEX('[1]2024'!$A:$Q,MATCH($A$3&amp;$D152,'[1]2024'!$B:$B,0),MATCH(I$4,'[1]2024'!$2:$2,0)),0)+IFERROR(INDEX('[1]2024'!$A:$Q,MATCH($B$3&amp;$D152,'[1]2024'!$B:$B,0),MATCH(I$4,'[1]2024'!$2:$2,0)),0)++IFERROR(INDEX('[1]2024'!$A:$Q,MATCH($C$3&amp;$D152,'[1]2024'!$B:$B,0),MATCH(I$4,'[1]2024'!$2:$2,0)),0)++IFERROR(INDEX('[1]2024'!$A:$Q,MATCH($D$3&amp;$D152,'[1]2024'!$B:$B,0),MATCH(I$4,'[1]2024'!$2:$2,0)),0)</f>
        <v>0</v>
      </c>
      <c r="J152" s="74">
        <f>IFERROR(INDEX('[1]2024'!$A:$Q,MATCH($A$3&amp;$D152,'[1]2024'!$B:$B,0),MATCH(J$4,'[1]2024'!$2:$2,0)),0)+IFERROR(INDEX('[1]2024'!$A:$Q,MATCH($B$3&amp;$D152,'[1]2024'!$B:$B,0),MATCH(J$4,'[1]2024'!$2:$2,0)),0)++IFERROR(INDEX('[1]2024'!$A:$Q,MATCH($C$3&amp;$D152,'[1]2024'!$B:$B,0),MATCH(J$4,'[1]2024'!$2:$2,0)),0)++IFERROR(INDEX('[1]2024'!$A:$Q,MATCH($D$3&amp;$D152,'[1]2024'!$B:$B,0),MATCH(J$4,'[1]2024'!$2:$2,0)),0)</f>
        <v>0</v>
      </c>
      <c r="K152" s="74">
        <f>IFERROR(INDEX('[1]2024'!$A:$Q,MATCH($A$3&amp;$D152,'[1]2024'!$B:$B,0),MATCH(K$4,'[1]2024'!$2:$2,0)),0)+IFERROR(INDEX('[1]2024'!$A:$Q,MATCH($B$3&amp;$D152,'[1]2024'!$B:$B,0),MATCH(K$4,'[1]2024'!$2:$2,0)),0)++IFERROR(INDEX('[1]2024'!$A:$Q,MATCH($C$3&amp;$D152,'[1]2024'!$B:$B,0),MATCH(K$4,'[1]2024'!$2:$2,0)),0)++IFERROR(INDEX('[1]2024'!$A:$Q,MATCH($D$3&amp;$D152,'[1]2024'!$B:$B,0),MATCH(K$4,'[1]2024'!$2:$2,0)),0)</f>
        <v>0</v>
      </c>
      <c r="L152" s="74">
        <f>IFERROR(INDEX('[1]2024'!$A:$Q,MATCH($A$3&amp;$D152,'[1]2024'!$B:$B,0),MATCH(L$4,'[1]2024'!$2:$2,0)),0)+IFERROR(INDEX('[1]2024'!$A:$Q,MATCH($B$3&amp;$D152,'[1]2024'!$B:$B,0),MATCH(L$4,'[1]2024'!$2:$2,0)),0)++IFERROR(INDEX('[1]2024'!$A:$Q,MATCH($C$3&amp;$D152,'[1]2024'!$B:$B,0),MATCH(L$4,'[1]2024'!$2:$2,0)),0)++IFERROR(INDEX('[1]2024'!$A:$Q,MATCH($D$3&amp;$D152,'[1]2024'!$B:$B,0),MATCH(L$4,'[1]2024'!$2:$2,0)),0)</f>
        <v>0</v>
      </c>
      <c r="M152" s="74">
        <f>IFERROR(INDEX('[1]2024'!$A:$Q,MATCH($A$3&amp;$D152,'[1]2024'!$B:$B,0),MATCH(M$4,'[1]2024'!$2:$2,0)),0)+IFERROR(INDEX('[1]2024'!$A:$Q,MATCH($B$3&amp;$D152,'[1]2024'!$B:$B,0),MATCH(M$4,'[1]2024'!$2:$2,0)),0)++IFERROR(INDEX('[1]2024'!$A:$Q,MATCH($C$3&amp;$D152,'[1]2024'!$B:$B,0),MATCH(M$4,'[1]2024'!$2:$2,0)),0)++IFERROR(INDEX('[1]2024'!$A:$Q,MATCH($D$3&amp;$D152,'[1]2024'!$B:$B,0),MATCH(M$4,'[1]2024'!$2:$2,0)),0)</f>
        <v>0</v>
      </c>
      <c r="N152" s="74">
        <f>IFERROR(INDEX('[1]2024'!$A:$Q,MATCH($A$3&amp;$D152,'[1]2024'!$B:$B,0),MATCH(N$4,'[1]2024'!$2:$2,0)),0)+IFERROR(INDEX('[1]2024'!$A:$Q,MATCH($B$3&amp;$D152,'[1]2024'!$B:$B,0),MATCH(N$4,'[1]2024'!$2:$2,0)),0)++IFERROR(INDEX('[1]2024'!$A:$Q,MATCH($C$3&amp;$D152,'[1]2024'!$B:$B,0),MATCH(N$4,'[1]2024'!$2:$2,0)),0)++IFERROR(INDEX('[1]2024'!$A:$Q,MATCH($D$3&amp;$D152,'[1]2024'!$B:$B,0),MATCH(N$4,'[1]2024'!$2:$2,0)),0)</f>
        <v>0</v>
      </c>
      <c r="O152" s="74">
        <f>IFERROR(INDEX('[1]2024'!$A:$Q,MATCH($A$3&amp;$D152,'[1]2024'!$B:$B,0),MATCH(O$4,'[1]2024'!$2:$2,0)),0)+IFERROR(INDEX('[1]2024'!$A:$Q,MATCH($B$3&amp;$D152,'[1]2024'!$B:$B,0),MATCH(O$4,'[1]2024'!$2:$2,0)),0)++IFERROR(INDEX('[1]2024'!$A:$Q,MATCH($C$3&amp;$D152,'[1]2024'!$B:$B,0),MATCH(O$4,'[1]2024'!$2:$2,0)),0)++IFERROR(INDEX('[1]2024'!$A:$Q,MATCH($D$3&amp;$D152,'[1]2024'!$B:$B,0),MATCH(O$4,'[1]2024'!$2:$2,0)),0)</f>
        <v>0</v>
      </c>
      <c r="P152" s="74">
        <f>IFERROR(INDEX('[1]2024'!$A:$Q,MATCH($A$3&amp;$D152,'[1]2024'!$B:$B,0),MATCH(P$4,'[1]2024'!$2:$2,0)),0)+IFERROR(INDEX('[1]2024'!$A:$Q,MATCH($B$3&amp;$D152,'[1]2024'!$B:$B,0),MATCH(P$4,'[1]2024'!$2:$2,0)),0)++IFERROR(INDEX('[1]2024'!$A:$Q,MATCH($C$3&amp;$D152,'[1]2024'!$B:$B,0),MATCH(P$4,'[1]2024'!$2:$2,0)),0)++IFERROR(INDEX('[1]2024'!$A:$Q,MATCH($D$3&amp;$D152,'[1]2024'!$B:$B,0),MATCH(P$4,'[1]2024'!$2:$2,0)),0)</f>
        <v>0</v>
      </c>
      <c r="Q152" s="74">
        <f>IFERROR(INDEX('[1]2024'!$A:$Q,MATCH($A$3&amp;$D152,'[1]2024'!$B:$B,0),MATCH(Q$4,'[1]2024'!$2:$2,0)),0)+IFERROR(INDEX('[1]2024'!$A:$Q,MATCH($B$3&amp;$D152,'[1]2024'!$B:$B,0),MATCH(Q$4,'[1]2024'!$2:$2,0)),0)++IFERROR(INDEX('[1]2024'!$A:$Q,MATCH($C$3&amp;$D152,'[1]2024'!$B:$B,0),MATCH(Q$4,'[1]2024'!$2:$2,0)),0)++IFERROR(INDEX('[1]2024'!$A:$Q,MATCH($D$3&amp;$D152,'[1]2024'!$B:$B,0),MATCH(Q$4,'[1]2024'!$2:$2,0)),0)</f>
        <v>0</v>
      </c>
      <c r="R152" s="74">
        <f>IFERROR(INDEX('[1]2024'!$A:$Q,MATCH($A$3&amp;$D152,'[1]2024'!$B:$B,0),MATCH(R$4,'[1]2024'!$2:$2,0)),0)+IFERROR(INDEX('[1]2024'!$A:$Q,MATCH($B$3&amp;$D152,'[1]2024'!$B:$B,0),MATCH(R$4,'[1]2024'!$2:$2,0)),0)++IFERROR(INDEX('[1]2024'!$A:$Q,MATCH($C$3&amp;$D152,'[1]2024'!$B:$B,0),MATCH(R$4,'[1]2024'!$2:$2,0)),0)++IFERROR(INDEX('[1]2024'!$A:$Q,MATCH($D$3&amp;$D152,'[1]2024'!$B:$B,0),MATCH(R$4,'[1]2024'!$2:$2,0)),0)</f>
        <v>0</v>
      </c>
      <c r="S152" s="74">
        <f>IFERROR(INDEX('[1]2024'!$A:$Q,MATCH($A$3&amp;$D152,'[1]2024'!$B:$B,0),MATCH(S$4,'[1]2024'!$2:$2,0)),0)+IFERROR(INDEX('[1]2024'!$A:$Q,MATCH($B$3&amp;$D152,'[1]2024'!$B:$B,0),MATCH(S$4,'[1]2024'!$2:$2,0)),0)++IFERROR(INDEX('[1]2024'!$A:$Q,MATCH($C$3&amp;$D152,'[1]2024'!$B:$B,0),MATCH(S$4,'[1]2024'!$2:$2,0)),0)++IFERROR(INDEX('[1]2024'!$A:$Q,MATCH($D$3&amp;$D152,'[1]2024'!$B:$B,0),MATCH(S$4,'[1]2024'!$2:$2,0)),0)</f>
        <v>0</v>
      </c>
      <c r="T152" s="75">
        <v>0</v>
      </c>
      <c r="U152" s="73">
        <f t="shared" si="162"/>
        <v>0</v>
      </c>
      <c r="V152" s="174">
        <v>0</v>
      </c>
      <c r="W152" s="105">
        <v>0</v>
      </c>
      <c r="X152" s="105">
        <v>0</v>
      </c>
      <c r="Y152" s="105">
        <v>0</v>
      </c>
      <c r="Z152" s="105">
        <v>0</v>
      </c>
      <c r="AA152" s="105">
        <v>0</v>
      </c>
      <c r="AB152" s="105">
        <v>0</v>
      </c>
      <c r="AC152" s="105">
        <v>0</v>
      </c>
      <c r="AD152" s="105">
        <v>0</v>
      </c>
      <c r="AE152" s="105">
        <v>0</v>
      </c>
      <c r="AF152" s="105">
        <v>0</v>
      </c>
      <c r="AG152" s="175">
        <v>0</v>
      </c>
      <c r="AH152" s="73">
        <f t="shared" si="163"/>
        <v>0</v>
      </c>
      <c r="AI152" s="73"/>
      <c r="AJ152" s="73"/>
      <c r="AK152" s="73"/>
      <c r="AL152" s="73"/>
      <c r="AM152" s="73"/>
      <c r="AN152" s="73"/>
      <c r="AO152" s="73"/>
      <c r="AP152" s="73"/>
      <c r="AQ152" s="73"/>
      <c r="AR152" s="73"/>
      <c r="AS152" s="73"/>
      <c r="AT152" s="73"/>
      <c r="AU152" s="73">
        <f t="shared" si="141"/>
        <v>0</v>
      </c>
      <c r="AV152" s="73">
        <f t="shared" si="142"/>
        <v>0</v>
      </c>
      <c r="AW152" s="73">
        <f t="shared" si="143"/>
        <v>0</v>
      </c>
      <c r="AX152" s="73">
        <f t="shared" si="144"/>
        <v>0</v>
      </c>
      <c r="AY152" s="73">
        <f t="shared" si="164"/>
        <v>0</v>
      </c>
      <c r="AZ152" s="73">
        <f t="shared" si="165"/>
        <v>0</v>
      </c>
      <c r="BA152" s="73">
        <f t="shared" si="166"/>
        <v>0</v>
      </c>
      <c r="BB152" s="91"/>
      <c r="BC152" s="69" t="s">
        <v>24</v>
      </c>
      <c r="BD152" s="160"/>
      <c r="BE152" s="74">
        <v>0</v>
      </c>
      <c r="BF152" s="74">
        <v>0</v>
      </c>
      <c r="BG152" s="74">
        <v>0</v>
      </c>
      <c r="BH152" s="162">
        <f t="shared" si="84"/>
        <v>0</v>
      </c>
    </row>
    <row r="153" spans="1:60" outlineLevel="1" x14ac:dyDescent="0.3">
      <c r="A153" s="71" t="s">
        <v>286</v>
      </c>
      <c r="B153" s="149" t="s">
        <v>287</v>
      </c>
      <c r="C153" s="149" t="s">
        <v>31</v>
      </c>
      <c r="D153" s="150">
        <v>5119140</v>
      </c>
      <c r="E153" s="150" t="s">
        <v>288</v>
      </c>
      <c r="F153" s="173">
        <v>0</v>
      </c>
      <c r="G153" s="73">
        <f t="shared" si="161"/>
        <v>0</v>
      </c>
      <c r="H153" s="74">
        <f>IFERROR(INDEX('[1]2024'!$A:$Q,MATCH($A$3&amp;$D153,'[1]2024'!$B:$B,0),MATCH(H$4,'[1]2024'!$2:$2,0)),0)+IFERROR(INDEX('[1]2024'!$A:$Q,MATCH($B$3&amp;$D153,'[1]2024'!$B:$B,0),MATCH(H$4,'[1]2024'!$2:$2,0)),0)++IFERROR(INDEX('[1]2024'!$A:$Q,MATCH($C$3&amp;$D153,'[1]2024'!$B:$B,0),MATCH(H$4,'[1]2024'!$2:$2,0)),0)++IFERROR(INDEX('[1]2024'!$A:$Q,MATCH($D$3&amp;$D153,'[1]2024'!$B:$B,0),MATCH(H$4,'[1]2024'!$2:$2,0)),0)</f>
        <v>0</v>
      </c>
      <c r="I153" s="74">
        <f>IFERROR(INDEX('[1]2024'!$A:$Q,MATCH($A$3&amp;$D153,'[1]2024'!$B:$B,0),MATCH(I$4,'[1]2024'!$2:$2,0)),0)+IFERROR(INDEX('[1]2024'!$A:$Q,MATCH($B$3&amp;$D153,'[1]2024'!$B:$B,0),MATCH(I$4,'[1]2024'!$2:$2,0)),0)++IFERROR(INDEX('[1]2024'!$A:$Q,MATCH($C$3&amp;$D153,'[1]2024'!$B:$B,0),MATCH(I$4,'[1]2024'!$2:$2,0)),0)++IFERROR(INDEX('[1]2024'!$A:$Q,MATCH($D$3&amp;$D153,'[1]2024'!$B:$B,0),MATCH(I$4,'[1]2024'!$2:$2,0)),0)</f>
        <v>0</v>
      </c>
      <c r="J153" s="74">
        <f>IFERROR(INDEX('[1]2024'!$A:$Q,MATCH($A$3&amp;$D153,'[1]2024'!$B:$B,0),MATCH(J$4,'[1]2024'!$2:$2,0)),0)+IFERROR(INDEX('[1]2024'!$A:$Q,MATCH($B$3&amp;$D153,'[1]2024'!$B:$B,0),MATCH(J$4,'[1]2024'!$2:$2,0)),0)++IFERROR(INDEX('[1]2024'!$A:$Q,MATCH($C$3&amp;$D153,'[1]2024'!$B:$B,0),MATCH(J$4,'[1]2024'!$2:$2,0)),0)++IFERROR(INDEX('[1]2024'!$A:$Q,MATCH($D$3&amp;$D153,'[1]2024'!$B:$B,0),MATCH(J$4,'[1]2024'!$2:$2,0)),0)</f>
        <v>0</v>
      </c>
      <c r="K153" s="74">
        <f>IFERROR(INDEX('[1]2024'!$A:$Q,MATCH($A$3&amp;$D153,'[1]2024'!$B:$B,0),MATCH(K$4,'[1]2024'!$2:$2,0)),0)+IFERROR(INDEX('[1]2024'!$A:$Q,MATCH($B$3&amp;$D153,'[1]2024'!$B:$B,0),MATCH(K$4,'[1]2024'!$2:$2,0)),0)++IFERROR(INDEX('[1]2024'!$A:$Q,MATCH($C$3&amp;$D153,'[1]2024'!$B:$B,0),MATCH(K$4,'[1]2024'!$2:$2,0)),0)++IFERROR(INDEX('[1]2024'!$A:$Q,MATCH($D$3&amp;$D153,'[1]2024'!$B:$B,0),MATCH(K$4,'[1]2024'!$2:$2,0)),0)</f>
        <v>0</v>
      </c>
      <c r="L153" s="74">
        <f>IFERROR(INDEX('[1]2024'!$A:$Q,MATCH($A$3&amp;$D153,'[1]2024'!$B:$B,0),MATCH(L$4,'[1]2024'!$2:$2,0)),0)+IFERROR(INDEX('[1]2024'!$A:$Q,MATCH($B$3&amp;$D153,'[1]2024'!$B:$B,0),MATCH(L$4,'[1]2024'!$2:$2,0)),0)++IFERROR(INDEX('[1]2024'!$A:$Q,MATCH($C$3&amp;$D153,'[1]2024'!$B:$B,0),MATCH(L$4,'[1]2024'!$2:$2,0)),0)++IFERROR(INDEX('[1]2024'!$A:$Q,MATCH($D$3&amp;$D153,'[1]2024'!$B:$B,0),MATCH(L$4,'[1]2024'!$2:$2,0)),0)</f>
        <v>0</v>
      </c>
      <c r="M153" s="74">
        <f>IFERROR(INDEX('[1]2024'!$A:$Q,MATCH($A$3&amp;$D153,'[1]2024'!$B:$B,0),MATCH(M$4,'[1]2024'!$2:$2,0)),0)+IFERROR(INDEX('[1]2024'!$A:$Q,MATCH($B$3&amp;$D153,'[1]2024'!$B:$B,0),MATCH(M$4,'[1]2024'!$2:$2,0)),0)++IFERROR(INDEX('[1]2024'!$A:$Q,MATCH($C$3&amp;$D153,'[1]2024'!$B:$B,0),MATCH(M$4,'[1]2024'!$2:$2,0)),0)++IFERROR(INDEX('[1]2024'!$A:$Q,MATCH($D$3&amp;$D153,'[1]2024'!$B:$B,0),MATCH(M$4,'[1]2024'!$2:$2,0)),0)</f>
        <v>0</v>
      </c>
      <c r="N153" s="74">
        <f>IFERROR(INDEX('[1]2024'!$A:$Q,MATCH($A$3&amp;$D153,'[1]2024'!$B:$B,0),MATCH(N$4,'[1]2024'!$2:$2,0)),0)+IFERROR(INDEX('[1]2024'!$A:$Q,MATCH($B$3&amp;$D153,'[1]2024'!$B:$B,0),MATCH(N$4,'[1]2024'!$2:$2,0)),0)++IFERROR(INDEX('[1]2024'!$A:$Q,MATCH($C$3&amp;$D153,'[1]2024'!$B:$B,0),MATCH(N$4,'[1]2024'!$2:$2,0)),0)++IFERROR(INDEX('[1]2024'!$A:$Q,MATCH($D$3&amp;$D153,'[1]2024'!$B:$B,0),MATCH(N$4,'[1]2024'!$2:$2,0)),0)</f>
        <v>0</v>
      </c>
      <c r="O153" s="74">
        <f>IFERROR(INDEX('[1]2024'!$A:$Q,MATCH($A$3&amp;$D153,'[1]2024'!$B:$B,0),MATCH(O$4,'[1]2024'!$2:$2,0)),0)+IFERROR(INDEX('[1]2024'!$A:$Q,MATCH($B$3&amp;$D153,'[1]2024'!$B:$B,0),MATCH(O$4,'[1]2024'!$2:$2,0)),0)++IFERROR(INDEX('[1]2024'!$A:$Q,MATCH($C$3&amp;$D153,'[1]2024'!$B:$B,0),MATCH(O$4,'[1]2024'!$2:$2,0)),0)++IFERROR(INDEX('[1]2024'!$A:$Q,MATCH($D$3&amp;$D153,'[1]2024'!$B:$B,0),MATCH(O$4,'[1]2024'!$2:$2,0)),0)</f>
        <v>0</v>
      </c>
      <c r="P153" s="74">
        <f>IFERROR(INDEX('[1]2024'!$A:$Q,MATCH($A$3&amp;$D153,'[1]2024'!$B:$B,0),MATCH(P$4,'[1]2024'!$2:$2,0)),0)+IFERROR(INDEX('[1]2024'!$A:$Q,MATCH($B$3&amp;$D153,'[1]2024'!$B:$B,0),MATCH(P$4,'[1]2024'!$2:$2,0)),0)++IFERROR(INDEX('[1]2024'!$A:$Q,MATCH($C$3&amp;$D153,'[1]2024'!$B:$B,0),MATCH(P$4,'[1]2024'!$2:$2,0)),0)++IFERROR(INDEX('[1]2024'!$A:$Q,MATCH($D$3&amp;$D153,'[1]2024'!$B:$B,0),MATCH(P$4,'[1]2024'!$2:$2,0)),0)</f>
        <v>0</v>
      </c>
      <c r="Q153" s="74">
        <f>IFERROR(INDEX('[1]2024'!$A:$Q,MATCH($A$3&amp;$D153,'[1]2024'!$B:$B,0),MATCH(Q$4,'[1]2024'!$2:$2,0)),0)+IFERROR(INDEX('[1]2024'!$A:$Q,MATCH($B$3&amp;$D153,'[1]2024'!$B:$B,0),MATCH(Q$4,'[1]2024'!$2:$2,0)),0)++IFERROR(INDEX('[1]2024'!$A:$Q,MATCH($C$3&amp;$D153,'[1]2024'!$B:$B,0),MATCH(Q$4,'[1]2024'!$2:$2,0)),0)++IFERROR(INDEX('[1]2024'!$A:$Q,MATCH($D$3&amp;$D153,'[1]2024'!$B:$B,0),MATCH(Q$4,'[1]2024'!$2:$2,0)),0)</f>
        <v>0</v>
      </c>
      <c r="R153" s="74">
        <f>IFERROR(INDEX('[1]2024'!$A:$Q,MATCH($A$3&amp;$D153,'[1]2024'!$B:$B,0),MATCH(R$4,'[1]2024'!$2:$2,0)),0)+IFERROR(INDEX('[1]2024'!$A:$Q,MATCH($B$3&amp;$D153,'[1]2024'!$B:$B,0),MATCH(R$4,'[1]2024'!$2:$2,0)),0)++IFERROR(INDEX('[1]2024'!$A:$Q,MATCH($C$3&amp;$D153,'[1]2024'!$B:$B,0),MATCH(R$4,'[1]2024'!$2:$2,0)),0)++IFERROR(INDEX('[1]2024'!$A:$Q,MATCH($D$3&amp;$D153,'[1]2024'!$B:$B,0),MATCH(R$4,'[1]2024'!$2:$2,0)),0)</f>
        <v>0</v>
      </c>
      <c r="S153" s="74">
        <f>IFERROR(INDEX('[1]2024'!$A:$Q,MATCH($A$3&amp;$D153,'[1]2024'!$B:$B,0),MATCH(S$4,'[1]2024'!$2:$2,0)),0)+IFERROR(INDEX('[1]2024'!$A:$Q,MATCH($B$3&amp;$D153,'[1]2024'!$B:$B,0),MATCH(S$4,'[1]2024'!$2:$2,0)),0)++IFERROR(INDEX('[1]2024'!$A:$Q,MATCH($C$3&amp;$D153,'[1]2024'!$B:$B,0),MATCH(S$4,'[1]2024'!$2:$2,0)),0)++IFERROR(INDEX('[1]2024'!$A:$Q,MATCH($D$3&amp;$D153,'[1]2024'!$B:$B,0),MATCH(S$4,'[1]2024'!$2:$2,0)),0)</f>
        <v>0</v>
      </c>
      <c r="T153" s="75">
        <v>0</v>
      </c>
      <c r="U153" s="73">
        <f t="shared" si="162"/>
        <v>0</v>
      </c>
      <c r="V153" s="174">
        <v>0</v>
      </c>
      <c r="W153" s="105">
        <v>0</v>
      </c>
      <c r="X153" s="105">
        <v>0</v>
      </c>
      <c r="Y153" s="105">
        <v>0</v>
      </c>
      <c r="Z153" s="105">
        <v>0</v>
      </c>
      <c r="AA153" s="105">
        <v>0</v>
      </c>
      <c r="AB153" s="105">
        <v>0</v>
      </c>
      <c r="AC153" s="105">
        <v>0</v>
      </c>
      <c r="AD153" s="105">
        <v>0</v>
      </c>
      <c r="AE153" s="105">
        <v>0</v>
      </c>
      <c r="AF153" s="105">
        <v>0</v>
      </c>
      <c r="AG153" s="175">
        <v>0</v>
      </c>
      <c r="AH153" s="73">
        <f t="shared" si="163"/>
        <v>0</v>
      </c>
      <c r="AI153" s="73"/>
      <c r="AJ153" s="73"/>
      <c r="AK153" s="73"/>
      <c r="AL153" s="73"/>
      <c r="AM153" s="73"/>
      <c r="AN153" s="73"/>
      <c r="AO153" s="73"/>
      <c r="AP153" s="73"/>
      <c r="AQ153" s="73"/>
      <c r="AR153" s="73"/>
      <c r="AS153" s="73"/>
      <c r="AT153" s="73"/>
      <c r="AU153" s="73">
        <f t="shared" si="141"/>
        <v>0</v>
      </c>
      <c r="AV153" s="73">
        <f t="shared" si="142"/>
        <v>0</v>
      </c>
      <c r="AW153" s="73">
        <f t="shared" si="143"/>
        <v>0</v>
      </c>
      <c r="AX153" s="73">
        <f t="shared" si="144"/>
        <v>0</v>
      </c>
      <c r="AY153" s="73">
        <f t="shared" si="164"/>
        <v>0</v>
      </c>
      <c r="AZ153" s="73">
        <f t="shared" si="165"/>
        <v>0</v>
      </c>
      <c r="BA153" s="73">
        <f t="shared" si="166"/>
        <v>0</v>
      </c>
      <c r="BB153" s="91"/>
      <c r="BC153" s="69" t="s">
        <v>24</v>
      </c>
      <c r="BD153" s="160"/>
      <c r="BE153" s="74">
        <v>0</v>
      </c>
      <c r="BF153" s="74">
        <v>0</v>
      </c>
      <c r="BG153" s="74">
        <v>0</v>
      </c>
      <c r="BH153" s="162">
        <f t="shared" si="84"/>
        <v>0</v>
      </c>
    </row>
    <row r="154" spans="1:60" outlineLevel="1" x14ac:dyDescent="0.3">
      <c r="A154" s="71" t="s">
        <v>289</v>
      </c>
      <c r="B154" s="149" t="s">
        <v>290</v>
      </c>
      <c r="C154" s="149" t="s">
        <v>31</v>
      </c>
      <c r="D154" s="150">
        <v>5119150</v>
      </c>
      <c r="E154" s="150" t="s">
        <v>291</v>
      </c>
      <c r="F154" s="173">
        <v>0</v>
      </c>
      <c r="G154" s="73">
        <f t="shared" si="161"/>
        <v>0</v>
      </c>
      <c r="H154" s="74">
        <f>IFERROR(INDEX('[1]2024'!$A:$Q,MATCH($A$3&amp;$D154,'[1]2024'!$B:$B,0),MATCH(H$4,'[1]2024'!$2:$2,0)),0)+IFERROR(INDEX('[1]2024'!$A:$Q,MATCH($B$3&amp;$D154,'[1]2024'!$B:$B,0),MATCH(H$4,'[1]2024'!$2:$2,0)),0)++IFERROR(INDEX('[1]2024'!$A:$Q,MATCH($C$3&amp;$D154,'[1]2024'!$B:$B,0),MATCH(H$4,'[1]2024'!$2:$2,0)),0)++IFERROR(INDEX('[1]2024'!$A:$Q,MATCH($D$3&amp;$D154,'[1]2024'!$B:$B,0),MATCH(H$4,'[1]2024'!$2:$2,0)),0)</f>
        <v>0</v>
      </c>
      <c r="I154" s="74">
        <f>IFERROR(INDEX('[1]2024'!$A:$Q,MATCH($A$3&amp;$D154,'[1]2024'!$B:$B,0),MATCH(I$4,'[1]2024'!$2:$2,0)),0)+IFERROR(INDEX('[1]2024'!$A:$Q,MATCH($B$3&amp;$D154,'[1]2024'!$B:$B,0),MATCH(I$4,'[1]2024'!$2:$2,0)),0)++IFERROR(INDEX('[1]2024'!$A:$Q,MATCH($C$3&amp;$D154,'[1]2024'!$B:$B,0),MATCH(I$4,'[1]2024'!$2:$2,0)),0)++IFERROR(INDEX('[1]2024'!$A:$Q,MATCH($D$3&amp;$D154,'[1]2024'!$B:$B,0),MATCH(I$4,'[1]2024'!$2:$2,0)),0)</f>
        <v>0</v>
      </c>
      <c r="J154" s="74">
        <f>IFERROR(INDEX('[1]2024'!$A:$Q,MATCH($A$3&amp;$D154,'[1]2024'!$B:$B,0),MATCH(J$4,'[1]2024'!$2:$2,0)),0)+IFERROR(INDEX('[1]2024'!$A:$Q,MATCH($B$3&amp;$D154,'[1]2024'!$B:$B,0),MATCH(J$4,'[1]2024'!$2:$2,0)),0)++IFERROR(INDEX('[1]2024'!$A:$Q,MATCH($C$3&amp;$D154,'[1]2024'!$B:$B,0),MATCH(J$4,'[1]2024'!$2:$2,0)),0)++IFERROR(INDEX('[1]2024'!$A:$Q,MATCH($D$3&amp;$D154,'[1]2024'!$B:$B,0),MATCH(J$4,'[1]2024'!$2:$2,0)),0)</f>
        <v>0</v>
      </c>
      <c r="K154" s="74">
        <f>IFERROR(INDEX('[1]2024'!$A:$Q,MATCH($A$3&amp;$D154,'[1]2024'!$B:$B,0),MATCH(K$4,'[1]2024'!$2:$2,0)),0)+IFERROR(INDEX('[1]2024'!$A:$Q,MATCH($B$3&amp;$D154,'[1]2024'!$B:$B,0),MATCH(K$4,'[1]2024'!$2:$2,0)),0)++IFERROR(INDEX('[1]2024'!$A:$Q,MATCH($C$3&amp;$D154,'[1]2024'!$B:$B,0),MATCH(K$4,'[1]2024'!$2:$2,0)),0)++IFERROR(INDEX('[1]2024'!$A:$Q,MATCH($D$3&amp;$D154,'[1]2024'!$B:$B,0),MATCH(K$4,'[1]2024'!$2:$2,0)),0)</f>
        <v>0</v>
      </c>
      <c r="L154" s="74">
        <f>IFERROR(INDEX('[1]2024'!$A:$Q,MATCH($A$3&amp;$D154,'[1]2024'!$B:$B,0),MATCH(L$4,'[1]2024'!$2:$2,0)),0)+IFERROR(INDEX('[1]2024'!$A:$Q,MATCH($B$3&amp;$D154,'[1]2024'!$B:$B,0),MATCH(L$4,'[1]2024'!$2:$2,0)),0)++IFERROR(INDEX('[1]2024'!$A:$Q,MATCH($C$3&amp;$D154,'[1]2024'!$B:$B,0),MATCH(L$4,'[1]2024'!$2:$2,0)),0)++IFERROR(INDEX('[1]2024'!$A:$Q,MATCH($D$3&amp;$D154,'[1]2024'!$B:$B,0),MATCH(L$4,'[1]2024'!$2:$2,0)),0)</f>
        <v>0</v>
      </c>
      <c r="M154" s="74">
        <f>IFERROR(INDEX('[1]2024'!$A:$Q,MATCH($A$3&amp;$D154,'[1]2024'!$B:$B,0),MATCH(M$4,'[1]2024'!$2:$2,0)),0)+IFERROR(INDEX('[1]2024'!$A:$Q,MATCH($B$3&amp;$D154,'[1]2024'!$B:$B,0),MATCH(M$4,'[1]2024'!$2:$2,0)),0)++IFERROR(INDEX('[1]2024'!$A:$Q,MATCH($C$3&amp;$D154,'[1]2024'!$B:$B,0),MATCH(M$4,'[1]2024'!$2:$2,0)),0)++IFERROR(INDEX('[1]2024'!$A:$Q,MATCH($D$3&amp;$D154,'[1]2024'!$B:$B,0),MATCH(M$4,'[1]2024'!$2:$2,0)),0)</f>
        <v>0</v>
      </c>
      <c r="N154" s="74">
        <f>IFERROR(INDEX('[1]2024'!$A:$Q,MATCH($A$3&amp;$D154,'[1]2024'!$B:$B,0),MATCH(N$4,'[1]2024'!$2:$2,0)),0)+IFERROR(INDEX('[1]2024'!$A:$Q,MATCH($B$3&amp;$D154,'[1]2024'!$B:$B,0),MATCH(N$4,'[1]2024'!$2:$2,0)),0)++IFERROR(INDEX('[1]2024'!$A:$Q,MATCH($C$3&amp;$D154,'[1]2024'!$B:$B,0),MATCH(N$4,'[1]2024'!$2:$2,0)),0)++IFERROR(INDEX('[1]2024'!$A:$Q,MATCH($D$3&amp;$D154,'[1]2024'!$B:$B,0),MATCH(N$4,'[1]2024'!$2:$2,0)),0)</f>
        <v>0</v>
      </c>
      <c r="O154" s="74">
        <f>IFERROR(INDEX('[1]2024'!$A:$Q,MATCH($A$3&amp;$D154,'[1]2024'!$B:$B,0),MATCH(O$4,'[1]2024'!$2:$2,0)),0)+IFERROR(INDEX('[1]2024'!$A:$Q,MATCH($B$3&amp;$D154,'[1]2024'!$B:$B,0),MATCH(O$4,'[1]2024'!$2:$2,0)),0)++IFERROR(INDEX('[1]2024'!$A:$Q,MATCH($C$3&amp;$D154,'[1]2024'!$B:$B,0),MATCH(O$4,'[1]2024'!$2:$2,0)),0)++IFERROR(INDEX('[1]2024'!$A:$Q,MATCH($D$3&amp;$D154,'[1]2024'!$B:$B,0),MATCH(O$4,'[1]2024'!$2:$2,0)),0)</f>
        <v>0</v>
      </c>
      <c r="P154" s="74">
        <f>IFERROR(INDEX('[1]2024'!$A:$Q,MATCH($A$3&amp;$D154,'[1]2024'!$B:$B,0),MATCH(P$4,'[1]2024'!$2:$2,0)),0)+IFERROR(INDEX('[1]2024'!$A:$Q,MATCH($B$3&amp;$D154,'[1]2024'!$B:$B,0),MATCH(P$4,'[1]2024'!$2:$2,0)),0)++IFERROR(INDEX('[1]2024'!$A:$Q,MATCH($C$3&amp;$D154,'[1]2024'!$B:$B,0),MATCH(P$4,'[1]2024'!$2:$2,0)),0)++IFERROR(INDEX('[1]2024'!$A:$Q,MATCH($D$3&amp;$D154,'[1]2024'!$B:$B,0),MATCH(P$4,'[1]2024'!$2:$2,0)),0)</f>
        <v>0</v>
      </c>
      <c r="Q154" s="74">
        <f>IFERROR(INDEX('[1]2024'!$A:$Q,MATCH($A$3&amp;$D154,'[1]2024'!$B:$B,0),MATCH(Q$4,'[1]2024'!$2:$2,0)),0)+IFERROR(INDEX('[1]2024'!$A:$Q,MATCH($B$3&amp;$D154,'[1]2024'!$B:$B,0),MATCH(Q$4,'[1]2024'!$2:$2,0)),0)++IFERROR(INDEX('[1]2024'!$A:$Q,MATCH($C$3&amp;$D154,'[1]2024'!$B:$B,0),MATCH(Q$4,'[1]2024'!$2:$2,0)),0)++IFERROR(INDEX('[1]2024'!$A:$Q,MATCH($D$3&amp;$D154,'[1]2024'!$B:$B,0),MATCH(Q$4,'[1]2024'!$2:$2,0)),0)</f>
        <v>0</v>
      </c>
      <c r="R154" s="74">
        <f>IFERROR(INDEX('[1]2024'!$A:$Q,MATCH($A$3&amp;$D154,'[1]2024'!$B:$B,0),MATCH(R$4,'[1]2024'!$2:$2,0)),0)+IFERROR(INDEX('[1]2024'!$A:$Q,MATCH($B$3&amp;$D154,'[1]2024'!$B:$B,0),MATCH(R$4,'[1]2024'!$2:$2,0)),0)++IFERROR(INDEX('[1]2024'!$A:$Q,MATCH($C$3&amp;$D154,'[1]2024'!$B:$B,0),MATCH(R$4,'[1]2024'!$2:$2,0)),0)++IFERROR(INDEX('[1]2024'!$A:$Q,MATCH($D$3&amp;$D154,'[1]2024'!$B:$B,0),MATCH(R$4,'[1]2024'!$2:$2,0)),0)</f>
        <v>0</v>
      </c>
      <c r="S154" s="74">
        <f>IFERROR(INDEX('[1]2024'!$A:$Q,MATCH($A$3&amp;$D154,'[1]2024'!$B:$B,0),MATCH(S$4,'[1]2024'!$2:$2,0)),0)+IFERROR(INDEX('[1]2024'!$A:$Q,MATCH($B$3&amp;$D154,'[1]2024'!$B:$B,0),MATCH(S$4,'[1]2024'!$2:$2,0)),0)++IFERROR(INDEX('[1]2024'!$A:$Q,MATCH($C$3&amp;$D154,'[1]2024'!$B:$B,0),MATCH(S$4,'[1]2024'!$2:$2,0)),0)++IFERROR(INDEX('[1]2024'!$A:$Q,MATCH($D$3&amp;$D154,'[1]2024'!$B:$B,0),MATCH(S$4,'[1]2024'!$2:$2,0)),0)</f>
        <v>0</v>
      </c>
      <c r="T154" s="75">
        <v>0</v>
      </c>
      <c r="U154" s="73">
        <f t="shared" si="162"/>
        <v>0</v>
      </c>
      <c r="V154" s="174">
        <v>0</v>
      </c>
      <c r="W154" s="105">
        <v>0</v>
      </c>
      <c r="X154" s="105">
        <v>0</v>
      </c>
      <c r="Y154" s="105">
        <v>0</v>
      </c>
      <c r="Z154" s="105">
        <v>0</v>
      </c>
      <c r="AA154" s="105">
        <v>0</v>
      </c>
      <c r="AB154" s="105">
        <v>0</v>
      </c>
      <c r="AC154" s="105">
        <v>0</v>
      </c>
      <c r="AD154" s="105">
        <v>0</v>
      </c>
      <c r="AE154" s="105">
        <v>0</v>
      </c>
      <c r="AF154" s="105">
        <v>0</v>
      </c>
      <c r="AG154" s="175">
        <v>0</v>
      </c>
      <c r="AH154" s="73">
        <f t="shared" si="163"/>
        <v>0</v>
      </c>
      <c r="AI154" s="73"/>
      <c r="AJ154" s="73"/>
      <c r="AK154" s="73"/>
      <c r="AL154" s="73"/>
      <c r="AM154" s="73"/>
      <c r="AN154" s="73"/>
      <c r="AO154" s="73"/>
      <c r="AP154" s="73"/>
      <c r="AQ154" s="73"/>
      <c r="AR154" s="73"/>
      <c r="AS154" s="73"/>
      <c r="AT154" s="73"/>
      <c r="AU154" s="73">
        <f t="shared" si="141"/>
        <v>0</v>
      </c>
      <c r="AV154" s="73">
        <f t="shared" si="142"/>
        <v>0</v>
      </c>
      <c r="AW154" s="73">
        <f t="shared" si="143"/>
        <v>0</v>
      </c>
      <c r="AX154" s="73">
        <f t="shared" si="144"/>
        <v>0</v>
      </c>
      <c r="AY154" s="73">
        <f t="shared" si="164"/>
        <v>0</v>
      </c>
      <c r="AZ154" s="73">
        <f t="shared" si="165"/>
        <v>0</v>
      </c>
      <c r="BA154" s="73">
        <f t="shared" si="166"/>
        <v>0</v>
      </c>
      <c r="BB154" s="91"/>
      <c r="BC154" s="69" t="s">
        <v>24</v>
      </c>
      <c r="BD154" s="160"/>
      <c r="BE154" s="74">
        <v>0</v>
      </c>
      <c r="BF154" s="74">
        <v>0</v>
      </c>
      <c r="BG154" s="74">
        <v>0</v>
      </c>
      <c r="BH154" s="162">
        <f t="shared" si="84"/>
        <v>0</v>
      </c>
    </row>
    <row r="155" spans="1:60" outlineLevel="1" x14ac:dyDescent="0.3">
      <c r="A155" s="71" t="s">
        <v>292</v>
      </c>
      <c r="B155" s="149" t="s">
        <v>293</v>
      </c>
      <c r="C155" s="149" t="s">
        <v>31</v>
      </c>
      <c r="D155" s="150">
        <v>5119160</v>
      </c>
      <c r="E155" s="150" t="s">
        <v>294</v>
      </c>
      <c r="F155" s="173">
        <v>0</v>
      </c>
      <c r="G155" s="73">
        <f t="shared" si="161"/>
        <v>0</v>
      </c>
      <c r="H155" s="74">
        <f>IFERROR(INDEX('[1]2024'!$A:$Q,MATCH($A$3&amp;$D155,'[1]2024'!$B:$B,0),MATCH(H$4,'[1]2024'!$2:$2,0)),0)+IFERROR(INDEX('[1]2024'!$A:$Q,MATCH($B$3&amp;$D155,'[1]2024'!$B:$B,0),MATCH(H$4,'[1]2024'!$2:$2,0)),0)++IFERROR(INDEX('[1]2024'!$A:$Q,MATCH($C$3&amp;$D155,'[1]2024'!$B:$B,0),MATCH(H$4,'[1]2024'!$2:$2,0)),0)++IFERROR(INDEX('[1]2024'!$A:$Q,MATCH($D$3&amp;$D155,'[1]2024'!$B:$B,0),MATCH(H$4,'[1]2024'!$2:$2,0)),0)</f>
        <v>0</v>
      </c>
      <c r="I155" s="74">
        <f>IFERROR(INDEX('[1]2024'!$A:$Q,MATCH($A$3&amp;$D155,'[1]2024'!$B:$B,0),MATCH(I$4,'[1]2024'!$2:$2,0)),0)+IFERROR(INDEX('[1]2024'!$A:$Q,MATCH($B$3&amp;$D155,'[1]2024'!$B:$B,0),MATCH(I$4,'[1]2024'!$2:$2,0)),0)++IFERROR(INDEX('[1]2024'!$A:$Q,MATCH($C$3&amp;$D155,'[1]2024'!$B:$B,0),MATCH(I$4,'[1]2024'!$2:$2,0)),0)++IFERROR(INDEX('[1]2024'!$A:$Q,MATCH($D$3&amp;$D155,'[1]2024'!$B:$B,0),MATCH(I$4,'[1]2024'!$2:$2,0)),0)</f>
        <v>0</v>
      </c>
      <c r="J155" s="74">
        <f>IFERROR(INDEX('[1]2024'!$A:$Q,MATCH($A$3&amp;$D155,'[1]2024'!$B:$B,0),MATCH(J$4,'[1]2024'!$2:$2,0)),0)+IFERROR(INDEX('[1]2024'!$A:$Q,MATCH($B$3&amp;$D155,'[1]2024'!$B:$B,0),MATCH(J$4,'[1]2024'!$2:$2,0)),0)++IFERROR(INDEX('[1]2024'!$A:$Q,MATCH($C$3&amp;$D155,'[1]2024'!$B:$B,0),MATCH(J$4,'[1]2024'!$2:$2,0)),0)++IFERROR(INDEX('[1]2024'!$A:$Q,MATCH($D$3&amp;$D155,'[1]2024'!$B:$B,0),MATCH(J$4,'[1]2024'!$2:$2,0)),0)</f>
        <v>0</v>
      </c>
      <c r="K155" s="74">
        <f>IFERROR(INDEX('[1]2024'!$A:$Q,MATCH($A$3&amp;$D155,'[1]2024'!$B:$B,0),MATCH(K$4,'[1]2024'!$2:$2,0)),0)+IFERROR(INDEX('[1]2024'!$A:$Q,MATCH($B$3&amp;$D155,'[1]2024'!$B:$B,0),MATCH(K$4,'[1]2024'!$2:$2,0)),0)++IFERROR(INDEX('[1]2024'!$A:$Q,MATCH($C$3&amp;$D155,'[1]2024'!$B:$B,0),MATCH(K$4,'[1]2024'!$2:$2,0)),0)++IFERROR(INDEX('[1]2024'!$A:$Q,MATCH($D$3&amp;$D155,'[1]2024'!$B:$B,0),MATCH(K$4,'[1]2024'!$2:$2,0)),0)</f>
        <v>0</v>
      </c>
      <c r="L155" s="74">
        <f>IFERROR(INDEX('[1]2024'!$A:$Q,MATCH($A$3&amp;$D155,'[1]2024'!$B:$B,0),MATCH(L$4,'[1]2024'!$2:$2,0)),0)+IFERROR(INDEX('[1]2024'!$A:$Q,MATCH($B$3&amp;$D155,'[1]2024'!$B:$B,0),MATCH(L$4,'[1]2024'!$2:$2,0)),0)++IFERROR(INDEX('[1]2024'!$A:$Q,MATCH($C$3&amp;$D155,'[1]2024'!$B:$B,0),MATCH(L$4,'[1]2024'!$2:$2,0)),0)++IFERROR(INDEX('[1]2024'!$A:$Q,MATCH($D$3&amp;$D155,'[1]2024'!$B:$B,0),MATCH(L$4,'[1]2024'!$2:$2,0)),0)</f>
        <v>0</v>
      </c>
      <c r="M155" s="74">
        <f>IFERROR(INDEX('[1]2024'!$A:$Q,MATCH($A$3&amp;$D155,'[1]2024'!$B:$B,0),MATCH(M$4,'[1]2024'!$2:$2,0)),0)+IFERROR(INDEX('[1]2024'!$A:$Q,MATCH($B$3&amp;$D155,'[1]2024'!$B:$B,0),MATCH(M$4,'[1]2024'!$2:$2,0)),0)++IFERROR(INDEX('[1]2024'!$A:$Q,MATCH($C$3&amp;$D155,'[1]2024'!$B:$B,0),MATCH(M$4,'[1]2024'!$2:$2,0)),0)++IFERROR(INDEX('[1]2024'!$A:$Q,MATCH($D$3&amp;$D155,'[1]2024'!$B:$B,0),MATCH(M$4,'[1]2024'!$2:$2,0)),0)</f>
        <v>0</v>
      </c>
      <c r="N155" s="74">
        <f>IFERROR(INDEX('[1]2024'!$A:$Q,MATCH($A$3&amp;$D155,'[1]2024'!$B:$B,0),MATCH(N$4,'[1]2024'!$2:$2,0)),0)+IFERROR(INDEX('[1]2024'!$A:$Q,MATCH($B$3&amp;$D155,'[1]2024'!$B:$B,0),MATCH(N$4,'[1]2024'!$2:$2,0)),0)++IFERROR(INDEX('[1]2024'!$A:$Q,MATCH($C$3&amp;$D155,'[1]2024'!$B:$B,0),MATCH(N$4,'[1]2024'!$2:$2,0)),0)++IFERROR(INDEX('[1]2024'!$A:$Q,MATCH($D$3&amp;$D155,'[1]2024'!$B:$B,0),MATCH(N$4,'[1]2024'!$2:$2,0)),0)</f>
        <v>0</v>
      </c>
      <c r="O155" s="74">
        <f>IFERROR(INDEX('[1]2024'!$A:$Q,MATCH($A$3&amp;$D155,'[1]2024'!$B:$B,0),MATCH(O$4,'[1]2024'!$2:$2,0)),0)+IFERROR(INDEX('[1]2024'!$A:$Q,MATCH($B$3&amp;$D155,'[1]2024'!$B:$B,0),MATCH(O$4,'[1]2024'!$2:$2,0)),0)++IFERROR(INDEX('[1]2024'!$A:$Q,MATCH($C$3&amp;$D155,'[1]2024'!$B:$B,0),MATCH(O$4,'[1]2024'!$2:$2,0)),0)++IFERROR(INDEX('[1]2024'!$A:$Q,MATCH($D$3&amp;$D155,'[1]2024'!$B:$B,0),MATCH(O$4,'[1]2024'!$2:$2,0)),0)</f>
        <v>0</v>
      </c>
      <c r="P155" s="74">
        <f>IFERROR(INDEX('[1]2024'!$A:$Q,MATCH($A$3&amp;$D155,'[1]2024'!$B:$B,0),MATCH(P$4,'[1]2024'!$2:$2,0)),0)+IFERROR(INDEX('[1]2024'!$A:$Q,MATCH($B$3&amp;$D155,'[1]2024'!$B:$B,0),MATCH(P$4,'[1]2024'!$2:$2,0)),0)++IFERROR(INDEX('[1]2024'!$A:$Q,MATCH($C$3&amp;$D155,'[1]2024'!$B:$B,0),MATCH(P$4,'[1]2024'!$2:$2,0)),0)++IFERROR(INDEX('[1]2024'!$A:$Q,MATCH($D$3&amp;$D155,'[1]2024'!$B:$B,0),MATCH(P$4,'[1]2024'!$2:$2,0)),0)</f>
        <v>0</v>
      </c>
      <c r="Q155" s="74">
        <f>IFERROR(INDEX('[1]2024'!$A:$Q,MATCH($A$3&amp;$D155,'[1]2024'!$B:$B,0),MATCH(Q$4,'[1]2024'!$2:$2,0)),0)+IFERROR(INDEX('[1]2024'!$A:$Q,MATCH($B$3&amp;$D155,'[1]2024'!$B:$B,0),MATCH(Q$4,'[1]2024'!$2:$2,0)),0)++IFERROR(INDEX('[1]2024'!$A:$Q,MATCH($C$3&amp;$D155,'[1]2024'!$B:$B,0),MATCH(Q$4,'[1]2024'!$2:$2,0)),0)++IFERROR(INDEX('[1]2024'!$A:$Q,MATCH($D$3&amp;$D155,'[1]2024'!$B:$B,0),MATCH(Q$4,'[1]2024'!$2:$2,0)),0)</f>
        <v>0</v>
      </c>
      <c r="R155" s="74">
        <f>IFERROR(INDEX('[1]2024'!$A:$Q,MATCH($A$3&amp;$D155,'[1]2024'!$B:$B,0),MATCH(R$4,'[1]2024'!$2:$2,0)),0)+IFERROR(INDEX('[1]2024'!$A:$Q,MATCH($B$3&amp;$D155,'[1]2024'!$B:$B,0),MATCH(R$4,'[1]2024'!$2:$2,0)),0)++IFERROR(INDEX('[1]2024'!$A:$Q,MATCH($C$3&amp;$D155,'[1]2024'!$B:$B,0),MATCH(R$4,'[1]2024'!$2:$2,0)),0)++IFERROR(INDEX('[1]2024'!$A:$Q,MATCH($D$3&amp;$D155,'[1]2024'!$B:$B,0),MATCH(R$4,'[1]2024'!$2:$2,0)),0)</f>
        <v>0</v>
      </c>
      <c r="S155" s="74">
        <f>IFERROR(INDEX('[1]2024'!$A:$Q,MATCH($A$3&amp;$D155,'[1]2024'!$B:$B,0),MATCH(S$4,'[1]2024'!$2:$2,0)),0)+IFERROR(INDEX('[1]2024'!$A:$Q,MATCH($B$3&amp;$D155,'[1]2024'!$B:$B,0),MATCH(S$4,'[1]2024'!$2:$2,0)),0)++IFERROR(INDEX('[1]2024'!$A:$Q,MATCH($C$3&amp;$D155,'[1]2024'!$B:$B,0),MATCH(S$4,'[1]2024'!$2:$2,0)),0)++IFERROR(INDEX('[1]2024'!$A:$Q,MATCH($D$3&amp;$D155,'[1]2024'!$B:$B,0),MATCH(S$4,'[1]2024'!$2:$2,0)),0)</f>
        <v>0</v>
      </c>
      <c r="T155" s="75">
        <v>0</v>
      </c>
      <c r="U155" s="73">
        <f t="shared" si="162"/>
        <v>0</v>
      </c>
      <c r="V155" s="174">
        <v>0</v>
      </c>
      <c r="W155" s="105">
        <v>0</v>
      </c>
      <c r="X155" s="105">
        <v>0</v>
      </c>
      <c r="Y155" s="105">
        <v>0</v>
      </c>
      <c r="Z155" s="105">
        <v>0</v>
      </c>
      <c r="AA155" s="105">
        <v>0</v>
      </c>
      <c r="AB155" s="105">
        <v>0</v>
      </c>
      <c r="AC155" s="105">
        <v>0</v>
      </c>
      <c r="AD155" s="105">
        <v>0</v>
      </c>
      <c r="AE155" s="105">
        <v>0</v>
      </c>
      <c r="AF155" s="105">
        <v>0</v>
      </c>
      <c r="AG155" s="175">
        <v>0</v>
      </c>
      <c r="AH155" s="73">
        <f t="shared" si="163"/>
        <v>0</v>
      </c>
      <c r="AI155" s="73"/>
      <c r="AJ155" s="73"/>
      <c r="AK155" s="73"/>
      <c r="AL155" s="73"/>
      <c r="AM155" s="73"/>
      <c r="AN155" s="73"/>
      <c r="AO155" s="73"/>
      <c r="AP155" s="73"/>
      <c r="AQ155" s="73"/>
      <c r="AR155" s="73"/>
      <c r="AS155" s="73"/>
      <c r="AT155" s="73"/>
      <c r="AU155" s="73">
        <f t="shared" si="141"/>
        <v>0</v>
      </c>
      <c r="AV155" s="73">
        <f t="shared" si="142"/>
        <v>0</v>
      </c>
      <c r="AW155" s="73">
        <f t="shared" si="143"/>
        <v>0</v>
      </c>
      <c r="AX155" s="73">
        <f t="shared" si="144"/>
        <v>0</v>
      </c>
      <c r="AY155" s="73">
        <f t="shared" si="164"/>
        <v>0</v>
      </c>
      <c r="AZ155" s="73">
        <f t="shared" si="165"/>
        <v>0</v>
      </c>
      <c r="BA155" s="73">
        <f t="shared" si="166"/>
        <v>0</v>
      </c>
      <c r="BB155" s="91"/>
      <c r="BC155" s="69" t="s">
        <v>24</v>
      </c>
      <c r="BD155" s="160"/>
      <c r="BE155" s="74">
        <v>0</v>
      </c>
      <c r="BF155" s="74">
        <v>0</v>
      </c>
      <c r="BG155" s="74">
        <v>0</v>
      </c>
      <c r="BH155" s="162">
        <f t="shared" ref="BH155:BH176" si="167">G155</f>
        <v>0</v>
      </c>
    </row>
    <row r="156" spans="1:60" outlineLevel="1" x14ac:dyDescent="0.3">
      <c r="A156" s="71" t="s">
        <v>295</v>
      </c>
      <c r="B156" s="149" t="s">
        <v>295</v>
      </c>
      <c r="C156" s="149" t="s">
        <v>31</v>
      </c>
      <c r="D156" s="150">
        <v>5119121</v>
      </c>
      <c r="E156" s="150" t="s">
        <v>296</v>
      </c>
      <c r="F156" s="173">
        <v>0</v>
      </c>
      <c r="G156" s="73">
        <f t="shared" si="161"/>
        <v>0</v>
      </c>
      <c r="H156" s="74">
        <f>IFERROR(INDEX('[1]2024'!$A:$Q,MATCH($A$3&amp;$D156,'[1]2024'!$B:$B,0),MATCH(H$4,'[1]2024'!$2:$2,0)),0)+IFERROR(INDEX('[1]2024'!$A:$Q,MATCH($B$3&amp;$D156,'[1]2024'!$B:$B,0),MATCH(H$4,'[1]2024'!$2:$2,0)),0)++IFERROR(INDEX('[1]2024'!$A:$Q,MATCH($C$3&amp;$D156,'[1]2024'!$B:$B,0),MATCH(H$4,'[1]2024'!$2:$2,0)),0)++IFERROR(INDEX('[1]2024'!$A:$Q,MATCH($D$3&amp;$D156,'[1]2024'!$B:$B,0),MATCH(H$4,'[1]2024'!$2:$2,0)),0)</f>
        <v>0</v>
      </c>
      <c r="I156" s="74">
        <f>IFERROR(INDEX('[1]2024'!$A:$Q,MATCH($A$3&amp;$D156,'[1]2024'!$B:$B,0),MATCH(I$4,'[1]2024'!$2:$2,0)),0)+IFERROR(INDEX('[1]2024'!$A:$Q,MATCH($B$3&amp;$D156,'[1]2024'!$B:$B,0),MATCH(I$4,'[1]2024'!$2:$2,0)),0)++IFERROR(INDEX('[1]2024'!$A:$Q,MATCH($C$3&amp;$D156,'[1]2024'!$B:$B,0),MATCH(I$4,'[1]2024'!$2:$2,0)),0)++IFERROR(INDEX('[1]2024'!$A:$Q,MATCH($D$3&amp;$D156,'[1]2024'!$B:$B,0),MATCH(I$4,'[1]2024'!$2:$2,0)),0)</f>
        <v>0</v>
      </c>
      <c r="J156" s="74">
        <f>IFERROR(INDEX('[1]2024'!$A:$Q,MATCH($A$3&amp;$D156,'[1]2024'!$B:$B,0),MATCH(J$4,'[1]2024'!$2:$2,0)),0)+IFERROR(INDEX('[1]2024'!$A:$Q,MATCH($B$3&amp;$D156,'[1]2024'!$B:$B,0),MATCH(J$4,'[1]2024'!$2:$2,0)),0)++IFERROR(INDEX('[1]2024'!$A:$Q,MATCH($C$3&amp;$D156,'[1]2024'!$B:$B,0),MATCH(J$4,'[1]2024'!$2:$2,0)),0)++IFERROR(INDEX('[1]2024'!$A:$Q,MATCH($D$3&amp;$D156,'[1]2024'!$B:$B,0),MATCH(J$4,'[1]2024'!$2:$2,0)),0)</f>
        <v>0</v>
      </c>
      <c r="K156" s="74">
        <f>IFERROR(INDEX('[1]2024'!$A:$Q,MATCH($A$3&amp;$D156,'[1]2024'!$B:$B,0),MATCH(K$4,'[1]2024'!$2:$2,0)),0)+IFERROR(INDEX('[1]2024'!$A:$Q,MATCH($B$3&amp;$D156,'[1]2024'!$B:$B,0),MATCH(K$4,'[1]2024'!$2:$2,0)),0)++IFERROR(INDEX('[1]2024'!$A:$Q,MATCH($C$3&amp;$D156,'[1]2024'!$B:$B,0),MATCH(K$4,'[1]2024'!$2:$2,0)),0)++IFERROR(INDEX('[1]2024'!$A:$Q,MATCH($D$3&amp;$D156,'[1]2024'!$B:$B,0),MATCH(K$4,'[1]2024'!$2:$2,0)),0)</f>
        <v>0</v>
      </c>
      <c r="L156" s="74">
        <f>IFERROR(INDEX('[1]2024'!$A:$Q,MATCH($A$3&amp;$D156,'[1]2024'!$B:$B,0),MATCH(L$4,'[1]2024'!$2:$2,0)),0)+IFERROR(INDEX('[1]2024'!$A:$Q,MATCH($B$3&amp;$D156,'[1]2024'!$B:$B,0),MATCH(L$4,'[1]2024'!$2:$2,0)),0)++IFERROR(INDEX('[1]2024'!$A:$Q,MATCH($C$3&amp;$D156,'[1]2024'!$B:$B,0),MATCH(L$4,'[1]2024'!$2:$2,0)),0)++IFERROR(INDEX('[1]2024'!$A:$Q,MATCH($D$3&amp;$D156,'[1]2024'!$B:$B,0),MATCH(L$4,'[1]2024'!$2:$2,0)),0)</f>
        <v>0</v>
      </c>
      <c r="M156" s="74">
        <f>IFERROR(INDEX('[1]2024'!$A:$Q,MATCH($A$3&amp;$D156,'[1]2024'!$B:$B,0),MATCH(M$4,'[1]2024'!$2:$2,0)),0)+IFERROR(INDEX('[1]2024'!$A:$Q,MATCH($B$3&amp;$D156,'[1]2024'!$B:$B,0),MATCH(M$4,'[1]2024'!$2:$2,0)),0)++IFERROR(INDEX('[1]2024'!$A:$Q,MATCH($C$3&amp;$D156,'[1]2024'!$B:$B,0),MATCH(M$4,'[1]2024'!$2:$2,0)),0)++IFERROR(INDEX('[1]2024'!$A:$Q,MATCH($D$3&amp;$D156,'[1]2024'!$B:$B,0),MATCH(M$4,'[1]2024'!$2:$2,0)),0)</f>
        <v>0</v>
      </c>
      <c r="N156" s="74">
        <f>IFERROR(INDEX('[1]2024'!$A:$Q,MATCH($A$3&amp;$D156,'[1]2024'!$B:$B,0),MATCH(N$4,'[1]2024'!$2:$2,0)),0)+IFERROR(INDEX('[1]2024'!$A:$Q,MATCH($B$3&amp;$D156,'[1]2024'!$B:$B,0),MATCH(N$4,'[1]2024'!$2:$2,0)),0)++IFERROR(INDEX('[1]2024'!$A:$Q,MATCH($C$3&amp;$D156,'[1]2024'!$B:$B,0),MATCH(N$4,'[1]2024'!$2:$2,0)),0)++IFERROR(INDEX('[1]2024'!$A:$Q,MATCH($D$3&amp;$D156,'[1]2024'!$B:$B,0),MATCH(N$4,'[1]2024'!$2:$2,0)),0)</f>
        <v>0</v>
      </c>
      <c r="O156" s="74">
        <f>IFERROR(INDEX('[1]2024'!$A:$Q,MATCH($A$3&amp;$D156,'[1]2024'!$B:$B,0),MATCH(O$4,'[1]2024'!$2:$2,0)),0)+IFERROR(INDEX('[1]2024'!$A:$Q,MATCH($B$3&amp;$D156,'[1]2024'!$B:$B,0),MATCH(O$4,'[1]2024'!$2:$2,0)),0)++IFERROR(INDEX('[1]2024'!$A:$Q,MATCH($C$3&amp;$D156,'[1]2024'!$B:$B,0),MATCH(O$4,'[1]2024'!$2:$2,0)),0)++IFERROR(INDEX('[1]2024'!$A:$Q,MATCH($D$3&amp;$D156,'[1]2024'!$B:$B,0),MATCH(O$4,'[1]2024'!$2:$2,0)),0)</f>
        <v>0</v>
      </c>
      <c r="P156" s="74">
        <f>IFERROR(INDEX('[1]2024'!$A:$Q,MATCH($A$3&amp;$D156,'[1]2024'!$B:$B,0),MATCH(P$4,'[1]2024'!$2:$2,0)),0)+IFERROR(INDEX('[1]2024'!$A:$Q,MATCH($B$3&amp;$D156,'[1]2024'!$B:$B,0),MATCH(P$4,'[1]2024'!$2:$2,0)),0)++IFERROR(INDEX('[1]2024'!$A:$Q,MATCH($C$3&amp;$D156,'[1]2024'!$B:$B,0),MATCH(P$4,'[1]2024'!$2:$2,0)),0)++IFERROR(INDEX('[1]2024'!$A:$Q,MATCH($D$3&amp;$D156,'[1]2024'!$B:$B,0),MATCH(P$4,'[1]2024'!$2:$2,0)),0)</f>
        <v>0</v>
      </c>
      <c r="Q156" s="74">
        <f>IFERROR(INDEX('[1]2024'!$A:$Q,MATCH($A$3&amp;$D156,'[1]2024'!$B:$B,0),MATCH(Q$4,'[1]2024'!$2:$2,0)),0)+IFERROR(INDEX('[1]2024'!$A:$Q,MATCH($B$3&amp;$D156,'[1]2024'!$B:$B,0),MATCH(Q$4,'[1]2024'!$2:$2,0)),0)++IFERROR(INDEX('[1]2024'!$A:$Q,MATCH($C$3&amp;$D156,'[1]2024'!$B:$B,0),MATCH(Q$4,'[1]2024'!$2:$2,0)),0)++IFERROR(INDEX('[1]2024'!$A:$Q,MATCH($D$3&amp;$D156,'[1]2024'!$B:$B,0),MATCH(Q$4,'[1]2024'!$2:$2,0)),0)</f>
        <v>0</v>
      </c>
      <c r="R156" s="74">
        <f>IFERROR(INDEX('[1]2024'!$A:$Q,MATCH($A$3&amp;$D156,'[1]2024'!$B:$B,0),MATCH(R$4,'[1]2024'!$2:$2,0)),0)+IFERROR(INDEX('[1]2024'!$A:$Q,MATCH($B$3&amp;$D156,'[1]2024'!$B:$B,0),MATCH(R$4,'[1]2024'!$2:$2,0)),0)++IFERROR(INDEX('[1]2024'!$A:$Q,MATCH($C$3&amp;$D156,'[1]2024'!$B:$B,0),MATCH(R$4,'[1]2024'!$2:$2,0)),0)++IFERROR(INDEX('[1]2024'!$A:$Q,MATCH($D$3&amp;$D156,'[1]2024'!$B:$B,0),MATCH(R$4,'[1]2024'!$2:$2,0)),0)</f>
        <v>0</v>
      </c>
      <c r="S156" s="74">
        <f>IFERROR(INDEX('[1]2024'!$A:$Q,MATCH($A$3&amp;$D156,'[1]2024'!$B:$B,0),MATCH(S$4,'[1]2024'!$2:$2,0)),0)+IFERROR(INDEX('[1]2024'!$A:$Q,MATCH($B$3&amp;$D156,'[1]2024'!$B:$B,0),MATCH(S$4,'[1]2024'!$2:$2,0)),0)++IFERROR(INDEX('[1]2024'!$A:$Q,MATCH($C$3&amp;$D156,'[1]2024'!$B:$B,0),MATCH(S$4,'[1]2024'!$2:$2,0)),0)++IFERROR(INDEX('[1]2024'!$A:$Q,MATCH($D$3&amp;$D156,'[1]2024'!$B:$B,0),MATCH(S$4,'[1]2024'!$2:$2,0)),0)</f>
        <v>0</v>
      </c>
      <c r="T156" s="75">
        <v>0</v>
      </c>
      <c r="U156" s="73">
        <f t="shared" si="162"/>
        <v>0</v>
      </c>
      <c r="V156" s="174">
        <v>0</v>
      </c>
      <c r="W156" s="105">
        <v>0</v>
      </c>
      <c r="X156" s="105">
        <v>0</v>
      </c>
      <c r="Y156" s="105">
        <v>0</v>
      </c>
      <c r="Z156" s="105">
        <v>0</v>
      </c>
      <c r="AA156" s="105">
        <v>0</v>
      </c>
      <c r="AB156" s="105">
        <v>0</v>
      </c>
      <c r="AC156" s="105">
        <v>0</v>
      </c>
      <c r="AD156" s="105">
        <v>0</v>
      </c>
      <c r="AE156" s="105">
        <v>0</v>
      </c>
      <c r="AF156" s="105">
        <v>0</v>
      </c>
      <c r="AG156" s="175">
        <v>0</v>
      </c>
      <c r="AH156" s="73">
        <f t="shared" si="163"/>
        <v>0</v>
      </c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  <c r="AU156" s="73">
        <f t="shared" si="141"/>
        <v>0</v>
      </c>
      <c r="AV156" s="73">
        <f t="shared" si="142"/>
        <v>0</v>
      </c>
      <c r="AW156" s="73">
        <f t="shared" si="143"/>
        <v>0</v>
      </c>
      <c r="AX156" s="73">
        <f t="shared" si="144"/>
        <v>0</v>
      </c>
      <c r="AY156" s="73">
        <f t="shared" si="164"/>
        <v>0</v>
      </c>
      <c r="AZ156" s="73">
        <f t="shared" si="165"/>
        <v>0</v>
      </c>
      <c r="BA156" s="73">
        <f t="shared" si="166"/>
        <v>0</v>
      </c>
      <c r="BB156" s="91"/>
      <c r="BC156" s="69" t="s">
        <v>24</v>
      </c>
      <c r="BD156" s="160"/>
      <c r="BE156" s="74">
        <v>0</v>
      </c>
      <c r="BF156" s="74">
        <v>0</v>
      </c>
      <c r="BG156" s="74">
        <v>0</v>
      </c>
      <c r="BH156" s="162">
        <f t="shared" si="167"/>
        <v>0</v>
      </c>
    </row>
    <row r="157" spans="1:60" outlineLevel="1" x14ac:dyDescent="0.3">
      <c r="A157" s="71" t="s">
        <v>297</v>
      </c>
      <c r="B157" s="164" t="s">
        <v>298</v>
      </c>
      <c r="C157" s="164" t="s">
        <v>31</v>
      </c>
      <c r="D157" s="150">
        <v>5119151</v>
      </c>
      <c r="E157" s="150" t="s">
        <v>291</v>
      </c>
      <c r="F157" s="173">
        <v>0</v>
      </c>
      <c r="G157" s="73">
        <f t="shared" si="161"/>
        <v>0</v>
      </c>
      <c r="H157" s="74">
        <f>IFERROR(INDEX('[1]2024'!$A:$Q,MATCH($A$3&amp;$D157,'[1]2024'!$B:$B,0),MATCH(H$4,'[1]2024'!$2:$2,0)),0)+IFERROR(INDEX('[1]2024'!$A:$Q,MATCH($B$3&amp;$D157,'[1]2024'!$B:$B,0),MATCH(H$4,'[1]2024'!$2:$2,0)),0)++IFERROR(INDEX('[1]2024'!$A:$Q,MATCH($C$3&amp;$D157,'[1]2024'!$B:$B,0),MATCH(H$4,'[1]2024'!$2:$2,0)),0)++IFERROR(INDEX('[1]2024'!$A:$Q,MATCH($D$3&amp;$D157,'[1]2024'!$B:$B,0),MATCH(H$4,'[1]2024'!$2:$2,0)),0)</f>
        <v>0</v>
      </c>
      <c r="I157" s="74">
        <f>IFERROR(INDEX('[1]2024'!$A:$Q,MATCH($A$3&amp;$D157,'[1]2024'!$B:$B,0),MATCH(I$4,'[1]2024'!$2:$2,0)),0)+IFERROR(INDEX('[1]2024'!$A:$Q,MATCH($B$3&amp;$D157,'[1]2024'!$B:$B,0),MATCH(I$4,'[1]2024'!$2:$2,0)),0)++IFERROR(INDEX('[1]2024'!$A:$Q,MATCH($C$3&amp;$D157,'[1]2024'!$B:$B,0),MATCH(I$4,'[1]2024'!$2:$2,0)),0)++IFERROR(INDEX('[1]2024'!$A:$Q,MATCH($D$3&amp;$D157,'[1]2024'!$B:$B,0),MATCH(I$4,'[1]2024'!$2:$2,0)),0)</f>
        <v>0</v>
      </c>
      <c r="J157" s="74">
        <f>IFERROR(INDEX('[1]2024'!$A:$Q,MATCH($A$3&amp;$D157,'[1]2024'!$B:$B,0),MATCH(J$4,'[1]2024'!$2:$2,0)),0)+IFERROR(INDEX('[1]2024'!$A:$Q,MATCH($B$3&amp;$D157,'[1]2024'!$B:$B,0),MATCH(J$4,'[1]2024'!$2:$2,0)),0)++IFERROR(INDEX('[1]2024'!$A:$Q,MATCH($C$3&amp;$D157,'[1]2024'!$B:$B,0),MATCH(J$4,'[1]2024'!$2:$2,0)),0)++IFERROR(INDEX('[1]2024'!$A:$Q,MATCH($D$3&amp;$D157,'[1]2024'!$B:$B,0),MATCH(J$4,'[1]2024'!$2:$2,0)),0)</f>
        <v>0</v>
      </c>
      <c r="K157" s="74">
        <f>IFERROR(INDEX('[1]2024'!$A:$Q,MATCH($A$3&amp;$D157,'[1]2024'!$B:$B,0),MATCH(K$4,'[1]2024'!$2:$2,0)),0)+IFERROR(INDEX('[1]2024'!$A:$Q,MATCH($B$3&amp;$D157,'[1]2024'!$B:$B,0),MATCH(K$4,'[1]2024'!$2:$2,0)),0)++IFERROR(INDEX('[1]2024'!$A:$Q,MATCH($C$3&amp;$D157,'[1]2024'!$B:$B,0),MATCH(K$4,'[1]2024'!$2:$2,0)),0)++IFERROR(INDEX('[1]2024'!$A:$Q,MATCH($D$3&amp;$D157,'[1]2024'!$B:$B,0),MATCH(K$4,'[1]2024'!$2:$2,0)),0)</f>
        <v>0</v>
      </c>
      <c r="L157" s="74">
        <f>IFERROR(INDEX('[1]2024'!$A:$Q,MATCH($A$3&amp;$D157,'[1]2024'!$B:$B,0),MATCH(L$4,'[1]2024'!$2:$2,0)),0)+IFERROR(INDEX('[1]2024'!$A:$Q,MATCH($B$3&amp;$D157,'[1]2024'!$B:$B,0),MATCH(L$4,'[1]2024'!$2:$2,0)),0)++IFERROR(INDEX('[1]2024'!$A:$Q,MATCH($C$3&amp;$D157,'[1]2024'!$B:$B,0),MATCH(L$4,'[1]2024'!$2:$2,0)),0)++IFERROR(INDEX('[1]2024'!$A:$Q,MATCH($D$3&amp;$D157,'[1]2024'!$B:$B,0),MATCH(L$4,'[1]2024'!$2:$2,0)),0)</f>
        <v>0</v>
      </c>
      <c r="M157" s="74">
        <f>IFERROR(INDEX('[1]2024'!$A:$Q,MATCH($A$3&amp;$D157,'[1]2024'!$B:$B,0),MATCH(M$4,'[1]2024'!$2:$2,0)),0)+IFERROR(INDEX('[1]2024'!$A:$Q,MATCH($B$3&amp;$D157,'[1]2024'!$B:$B,0),MATCH(M$4,'[1]2024'!$2:$2,0)),0)++IFERROR(INDEX('[1]2024'!$A:$Q,MATCH($C$3&amp;$D157,'[1]2024'!$B:$B,0),MATCH(M$4,'[1]2024'!$2:$2,0)),0)++IFERROR(INDEX('[1]2024'!$A:$Q,MATCH($D$3&amp;$D157,'[1]2024'!$B:$B,0),MATCH(M$4,'[1]2024'!$2:$2,0)),0)</f>
        <v>0</v>
      </c>
      <c r="N157" s="74">
        <f>IFERROR(INDEX('[1]2024'!$A:$Q,MATCH($A$3&amp;$D157,'[1]2024'!$B:$B,0),MATCH(N$4,'[1]2024'!$2:$2,0)),0)+IFERROR(INDEX('[1]2024'!$A:$Q,MATCH($B$3&amp;$D157,'[1]2024'!$B:$B,0),MATCH(N$4,'[1]2024'!$2:$2,0)),0)++IFERROR(INDEX('[1]2024'!$A:$Q,MATCH($C$3&amp;$D157,'[1]2024'!$B:$B,0),MATCH(N$4,'[1]2024'!$2:$2,0)),0)++IFERROR(INDEX('[1]2024'!$A:$Q,MATCH($D$3&amp;$D157,'[1]2024'!$B:$B,0),MATCH(N$4,'[1]2024'!$2:$2,0)),0)</f>
        <v>0</v>
      </c>
      <c r="O157" s="74">
        <f>IFERROR(INDEX('[1]2024'!$A:$Q,MATCH($A$3&amp;$D157,'[1]2024'!$B:$B,0),MATCH(O$4,'[1]2024'!$2:$2,0)),0)+IFERROR(INDEX('[1]2024'!$A:$Q,MATCH($B$3&amp;$D157,'[1]2024'!$B:$B,0),MATCH(O$4,'[1]2024'!$2:$2,0)),0)++IFERROR(INDEX('[1]2024'!$A:$Q,MATCH($C$3&amp;$D157,'[1]2024'!$B:$B,0),MATCH(O$4,'[1]2024'!$2:$2,0)),0)++IFERROR(INDEX('[1]2024'!$A:$Q,MATCH($D$3&amp;$D157,'[1]2024'!$B:$B,0),MATCH(O$4,'[1]2024'!$2:$2,0)),0)</f>
        <v>0</v>
      </c>
      <c r="P157" s="74">
        <f>IFERROR(INDEX('[1]2024'!$A:$Q,MATCH($A$3&amp;$D157,'[1]2024'!$B:$B,0),MATCH(P$4,'[1]2024'!$2:$2,0)),0)+IFERROR(INDEX('[1]2024'!$A:$Q,MATCH($B$3&amp;$D157,'[1]2024'!$B:$B,0),MATCH(P$4,'[1]2024'!$2:$2,0)),0)++IFERROR(INDEX('[1]2024'!$A:$Q,MATCH($C$3&amp;$D157,'[1]2024'!$B:$B,0),MATCH(P$4,'[1]2024'!$2:$2,0)),0)++IFERROR(INDEX('[1]2024'!$A:$Q,MATCH($D$3&amp;$D157,'[1]2024'!$B:$B,0),MATCH(P$4,'[1]2024'!$2:$2,0)),0)</f>
        <v>0</v>
      </c>
      <c r="Q157" s="74">
        <f>IFERROR(INDEX('[1]2024'!$A:$Q,MATCH($A$3&amp;$D157,'[1]2024'!$B:$B,0),MATCH(Q$4,'[1]2024'!$2:$2,0)),0)+IFERROR(INDEX('[1]2024'!$A:$Q,MATCH($B$3&amp;$D157,'[1]2024'!$B:$B,0),MATCH(Q$4,'[1]2024'!$2:$2,0)),0)++IFERROR(INDEX('[1]2024'!$A:$Q,MATCH($C$3&amp;$D157,'[1]2024'!$B:$B,0),MATCH(Q$4,'[1]2024'!$2:$2,0)),0)++IFERROR(INDEX('[1]2024'!$A:$Q,MATCH($D$3&amp;$D157,'[1]2024'!$B:$B,0),MATCH(Q$4,'[1]2024'!$2:$2,0)),0)</f>
        <v>0</v>
      </c>
      <c r="R157" s="74">
        <f>IFERROR(INDEX('[1]2024'!$A:$Q,MATCH($A$3&amp;$D157,'[1]2024'!$B:$B,0),MATCH(R$4,'[1]2024'!$2:$2,0)),0)+IFERROR(INDEX('[1]2024'!$A:$Q,MATCH($B$3&amp;$D157,'[1]2024'!$B:$B,0),MATCH(R$4,'[1]2024'!$2:$2,0)),0)++IFERROR(INDEX('[1]2024'!$A:$Q,MATCH($C$3&amp;$D157,'[1]2024'!$B:$B,0),MATCH(R$4,'[1]2024'!$2:$2,0)),0)++IFERROR(INDEX('[1]2024'!$A:$Q,MATCH($D$3&amp;$D157,'[1]2024'!$B:$B,0),MATCH(R$4,'[1]2024'!$2:$2,0)),0)</f>
        <v>0</v>
      </c>
      <c r="S157" s="74">
        <f>IFERROR(INDEX('[1]2024'!$A:$Q,MATCH($A$3&amp;$D157,'[1]2024'!$B:$B,0),MATCH(S$4,'[1]2024'!$2:$2,0)),0)+IFERROR(INDEX('[1]2024'!$A:$Q,MATCH($B$3&amp;$D157,'[1]2024'!$B:$B,0),MATCH(S$4,'[1]2024'!$2:$2,0)),0)++IFERROR(INDEX('[1]2024'!$A:$Q,MATCH($C$3&amp;$D157,'[1]2024'!$B:$B,0),MATCH(S$4,'[1]2024'!$2:$2,0)),0)++IFERROR(INDEX('[1]2024'!$A:$Q,MATCH($D$3&amp;$D157,'[1]2024'!$B:$B,0),MATCH(S$4,'[1]2024'!$2:$2,0)),0)</f>
        <v>0</v>
      </c>
      <c r="T157" s="75">
        <v>0</v>
      </c>
      <c r="U157" s="73">
        <f t="shared" si="162"/>
        <v>0</v>
      </c>
      <c r="V157" s="174">
        <v>0</v>
      </c>
      <c r="W157" s="105">
        <v>0</v>
      </c>
      <c r="X157" s="105">
        <v>0</v>
      </c>
      <c r="Y157" s="105">
        <v>0</v>
      </c>
      <c r="Z157" s="105">
        <v>0</v>
      </c>
      <c r="AA157" s="105">
        <v>0</v>
      </c>
      <c r="AB157" s="105">
        <v>0</v>
      </c>
      <c r="AC157" s="105">
        <v>0</v>
      </c>
      <c r="AD157" s="105">
        <v>0</v>
      </c>
      <c r="AE157" s="105">
        <v>0</v>
      </c>
      <c r="AF157" s="105">
        <v>0</v>
      </c>
      <c r="AG157" s="175">
        <v>0</v>
      </c>
      <c r="AH157" s="73">
        <f t="shared" si="163"/>
        <v>0</v>
      </c>
      <c r="AI157" s="73"/>
      <c r="AJ157" s="73"/>
      <c r="AK157" s="73"/>
      <c r="AL157" s="73"/>
      <c r="AM157" s="73"/>
      <c r="AN157" s="73"/>
      <c r="AO157" s="73"/>
      <c r="AP157" s="73"/>
      <c r="AQ157" s="73"/>
      <c r="AR157" s="73"/>
      <c r="AS157" s="73"/>
      <c r="AT157" s="73"/>
      <c r="AU157" s="73">
        <f t="shared" si="141"/>
        <v>0</v>
      </c>
      <c r="AV157" s="73">
        <f t="shared" si="142"/>
        <v>0</v>
      </c>
      <c r="AW157" s="73">
        <f t="shared" si="143"/>
        <v>0</v>
      </c>
      <c r="AX157" s="73">
        <f t="shared" si="144"/>
        <v>0</v>
      </c>
      <c r="AY157" s="73">
        <f t="shared" si="164"/>
        <v>0</v>
      </c>
      <c r="AZ157" s="73">
        <f t="shared" si="165"/>
        <v>0</v>
      </c>
      <c r="BA157" s="73">
        <f t="shared" si="166"/>
        <v>0</v>
      </c>
      <c r="BB157" s="91"/>
      <c r="BC157" s="69" t="s">
        <v>24</v>
      </c>
      <c r="BD157" s="160"/>
      <c r="BE157" s="74">
        <v>0</v>
      </c>
      <c r="BF157" s="74">
        <v>0</v>
      </c>
      <c r="BG157" s="74">
        <v>0</v>
      </c>
      <c r="BH157" s="162">
        <f t="shared" si="167"/>
        <v>0</v>
      </c>
    </row>
    <row r="158" spans="1:60" x14ac:dyDescent="0.3">
      <c r="A158" s="57" t="s">
        <v>299</v>
      </c>
      <c r="B158" s="158" t="s">
        <v>21</v>
      </c>
      <c r="C158" s="158"/>
      <c r="D158" s="159"/>
      <c r="E158" s="159"/>
      <c r="F158" s="169">
        <v>0</v>
      </c>
      <c r="G158" s="61">
        <f t="shared" ref="G158" si="168">SUM(G159:G162)</f>
        <v>0</v>
      </c>
      <c r="H158" s="62">
        <f t="shared" ref="H158:S158" si="169">SUM(H159:H162)</f>
        <v>0</v>
      </c>
      <c r="I158" s="63">
        <f t="shared" si="169"/>
        <v>0</v>
      </c>
      <c r="J158" s="63">
        <f t="shared" si="169"/>
        <v>0</v>
      </c>
      <c r="K158" s="63">
        <f t="shared" si="169"/>
        <v>0</v>
      </c>
      <c r="L158" s="63">
        <f t="shared" si="169"/>
        <v>0</v>
      </c>
      <c r="M158" s="63">
        <f t="shared" si="169"/>
        <v>0</v>
      </c>
      <c r="N158" s="63">
        <f t="shared" si="169"/>
        <v>0</v>
      </c>
      <c r="O158" s="63">
        <f t="shared" si="169"/>
        <v>0</v>
      </c>
      <c r="P158" s="63">
        <f t="shared" si="169"/>
        <v>0</v>
      </c>
      <c r="Q158" s="63">
        <f t="shared" si="169"/>
        <v>0</v>
      </c>
      <c r="R158" s="63">
        <f t="shared" si="169"/>
        <v>0</v>
      </c>
      <c r="S158" s="63">
        <f t="shared" si="169"/>
        <v>0</v>
      </c>
      <c r="T158" s="64">
        <v>0</v>
      </c>
      <c r="U158" s="61">
        <f t="shared" ref="U158:Z158" si="170">SUM(U159:U162)</f>
        <v>0</v>
      </c>
      <c r="V158" s="85">
        <f t="shared" si="170"/>
        <v>0</v>
      </c>
      <c r="W158" s="99">
        <f t="shared" si="170"/>
        <v>0</v>
      </c>
      <c r="X158" s="99">
        <f t="shared" si="170"/>
        <v>0</v>
      </c>
      <c r="Y158" s="99">
        <f t="shared" si="170"/>
        <v>0</v>
      </c>
      <c r="Z158" s="99">
        <f t="shared" si="170"/>
        <v>0</v>
      </c>
      <c r="AA158" s="99">
        <v>0</v>
      </c>
      <c r="AB158" s="99">
        <v>0</v>
      </c>
      <c r="AC158" s="99">
        <v>0</v>
      </c>
      <c r="AD158" s="99">
        <v>0</v>
      </c>
      <c r="AE158" s="99">
        <v>0</v>
      </c>
      <c r="AF158" s="99">
        <v>0</v>
      </c>
      <c r="AG158" s="170">
        <v>0</v>
      </c>
      <c r="AH158" s="61">
        <f t="shared" ref="AH158:AT158" si="171">SUM(AH159:AH162)</f>
        <v>0</v>
      </c>
      <c r="AI158" s="61">
        <f t="shared" si="171"/>
        <v>0</v>
      </c>
      <c r="AJ158" s="61">
        <f t="shared" si="171"/>
        <v>0</v>
      </c>
      <c r="AK158" s="61">
        <f t="shared" si="171"/>
        <v>0</v>
      </c>
      <c r="AL158" s="61">
        <f t="shared" si="171"/>
        <v>0</v>
      </c>
      <c r="AM158" s="61">
        <f t="shared" si="171"/>
        <v>0</v>
      </c>
      <c r="AN158" s="61">
        <f t="shared" si="171"/>
        <v>0</v>
      </c>
      <c r="AO158" s="61">
        <f t="shared" si="171"/>
        <v>0</v>
      </c>
      <c r="AP158" s="61">
        <f t="shared" si="171"/>
        <v>0</v>
      </c>
      <c r="AQ158" s="61">
        <f t="shared" si="171"/>
        <v>0</v>
      </c>
      <c r="AR158" s="61">
        <f t="shared" si="171"/>
        <v>0</v>
      </c>
      <c r="AS158" s="61">
        <f t="shared" si="171"/>
        <v>0</v>
      </c>
      <c r="AT158" s="61">
        <f t="shared" si="171"/>
        <v>0</v>
      </c>
      <c r="AU158" s="61">
        <f t="shared" si="141"/>
        <v>0</v>
      </c>
      <c r="AV158" s="61">
        <f t="shared" si="142"/>
        <v>0</v>
      </c>
      <c r="AW158" s="61">
        <f t="shared" si="143"/>
        <v>0</v>
      </c>
      <c r="AX158" s="61">
        <f t="shared" si="144"/>
        <v>0</v>
      </c>
      <c r="AY158" s="61">
        <f>SUM(AY159:AY162)</f>
        <v>0</v>
      </c>
      <c r="AZ158" s="61">
        <f t="shared" ref="AZ158:BA158" si="172">SUM(AZ159:AZ162)</f>
        <v>0</v>
      </c>
      <c r="BA158" s="61">
        <f t="shared" si="172"/>
        <v>0</v>
      </c>
      <c r="BB158" s="91"/>
      <c r="BC158" s="171"/>
      <c r="BD158" s="172"/>
      <c r="BE158" s="85">
        <f>SUM(BE159:BE162)</f>
        <v>0</v>
      </c>
      <c r="BF158" s="85">
        <v>0</v>
      </c>
      <c r="BG158" s="85">
        <v>0</v>
      </c>
      <c r="BH158" s="161">
        <f t="shared" si="167"/>
        <v>0</v>
      </c>
    </row>
    <row r="159" spans="1:60" outlineLevel="1" x14ac:dyDescent="0.3">
      <c r="A159" s="71" t="s">
        <v>300</v>
      </c>
      <c r="B159" s="149" t="s">
        <v>301</v>
      </c>
      <c r="C159" s="149" t="s">
        <v>44</v>
      </c>
      <c r="D159" s="150">
        <v>5120110</v>
      </c>
      <c r="E159" s="150" t="s">
        <v>302</v>
      </c>
      <c r="F159" s="173">
        <v>0</v>
      </c>
      <c r="G159" s="73">
        <f>SUM(H159:S159)</f>
        <v>0</v>
      </c>
      <c r="H159" s="74">
        <f>IFERROR(INDEX('[1]2024'!$A:$Q,MATCH($A$3&amp;$D159,'[1]2024'!$B:$B,0),MATCH(H$4,'[1]2024'!$2:$2,0)),0)+IFERROR(INDEX('[1]2024'!$A:$Q,MATCH($B$3&amp;$D159,'[1]2024'!$B:$B,0),MATCH(H$4,'[1]2024'!$2:$2,0)),0)++IFERROR(INDEX('[1]2024'!$A:$Q,MATCH($C$3&amp;$D159,'[1]2024'!$B:$B,0),MATCH(H$4,'[1]2024'!$2:$2,0)),0)++IFERROR(INDEX('[1]2024'!$A:$Q,MATCH($D$3&amp;$D159,'[1]2024'!$B:$B,0),MATCH(H$4,'[1]2024'!$2:$2,0)),0)</f>
        <v>0</v>
      </c>
      <c r="I159" s="74">
        <f>IFERROR(INDEX('[1]2024'!$A:$Q,MATCH($A$3&amp;$D159,'[1]2024'!$B:$B,0),MATCH(I$4,'[1]2024'!$2:$2,0)),0)+IFERROR(INDEX('[1]2024'!$A:$Q,MATCH($B$3&amp;$D159,'[1]2024'!$B:$B,0),MATCH(I$4,'[1]2024'!$2:$2,0)),0)++IFERROR(INDEX('[1]2024'!$A:$Q,MATCH($C$3&amp;$D159,'[1]2024'!$B:$B,0),MATCH(I$4,'[1]2024'!$2:$2,0)),0)++IFERROR(INDEX('[1]2024'!$A:$Q,MATCH($D$3&amp;$D159,'[1]2024'!$B:$B,0),MATCH(I$4,'[1]2024'!$2:$2,0)),0)</f>
        <v>0</v>
      </c>
      <c r="J159" s="74">
        <f>IFERROR(INDEX('[1]2024'!$A:$Q,MATCH($A$3&amp;$D159,'[1]2024'!$B:$B,0),MATCH(J$4,'[1]2024'!$2:$2,0)),0)+IFERROR(INDEX('[1]2024'!$A:$Q,MATCH($B$3&amp;$D159,'[1]2024'!$B:$B,0),MATCH(J$4,'[1]2024'!$2:$2,0)),0)++IFERROR(INDEX('[1]2024'!$A:$Q,MATCH($C$3&amp;$D159,'[1]2024'!$B:$B,0),MATCH(J$4,'[1]2024'!$2:$2,0)),0)++IFERROR(INDEX('[1]2024'!$A:$Q,MATCH($D$3&amp;$D159,'[1]2024'!$B:$B,0),MATCH(J$4,'[1]2024'!$2:$2,0)),0)</f>
        <v>0</v>
      </c>
      <c r="K159" s="74">
        <f>IFERROR(INDEX('[1]2024'!$A:$Q,MATCH($A$3&amp;$D159,'[1]2024'!$B:$B,0),MATCH(K$4,'[1]2024'!$2:$2,0)),0)+IFERROR(INDEX('[1]2024'!$A:$Q,MATCH($B$3&amp;$D159,'[1]2024'!$B:$B,0),MATCH(K$4,'[1]2024'!$2:$2,0)),0)++IFERROR(INDEX('[1]2024'!$A:$Q,MATCH($C$3&amp;$D159,'[1]2024'!$B:$B,0),MATCH(K$4,'[1]2024'!$2:$2,0)),0)++IFERROR(INDEX('[1]2024'!$A:$Q,MATCH($D$3&amp;$D159,'[1]2024'!$B:$B,0),MATCH(K$4,'[1]2024'!$2:$2,0)),0)</f>
        <v>0</v>
      </c>
      <c r="L159" s="74">
        <f>IFERROR(INDEX('[1]2024'!$A:$Q,MATCH($A$3&amp;$D159,'[1]2024'!$B:$B,0),MATCH(L$4,'[1]2024'!$2:$2,0)),0)+IFERROR(INDEX('[1]2024'!$A:$Q,MATCH($B$3&amp;$D159,'[1]2024'!$B:$B,0),MATCH(L$4,'[1]2024'!$2:$2,0)),0)++IFERROR(INDEX('[1]2024'!$A:$Q,MATCH($C$3&amp;$D159,'[1]2024'!$B:$B,0),MATCH(L$4,'[1]2024'!$2:$2,0)),0)++IFERROR(INDEX('[1]2024'!$A:$Q,MATCH($D$3&amp;$D159,'[1]2024'!$B:$B,0),MATCH(L$4,'[1]2024'!$2:$2,0)),0)</f>
        <v>0</v>
      </c>
      <c r="M159" s="74">
        <f>IFERROR(INDEX('[1]2024'!$A:$Q,MATCH($A$3&amp;$D159,'[1]2024'!$B:$B,0),MATCH(M$4,'[1]2024'!$2:$2,0)),0)+IFERROR(INDEX('[1]2024'!$A:$Q,MATCH($B$3&amp;$D159,'[1]2024'!$B:$B,0),MATCH(M$4,'[1]2024'!$2:$2,0)),0)++IFERROR(INDEX('[1]2024'!$A:$Q,MATCH($C$3&amp;$D159,'[1]2024'!$B:$B,0),MATCH(M$4,'[1]2024'!$2:$2,0)),0)++IFERROR(INDEX('[1]2024'!$A:$Q,MATCH($D$3&amp;$D159,'[1]2024'!$B:$B,0),MATCH(M$4,'[1]2024'!$2:$2,0)),0)</f>
        <v>0</v>
      </c>
      <c r="N159" s="74">
        <f>IFERROR(INDEX('[1]2024'!$A:$Q,MATCH($A$3&amp;$D159,'[1]2024'!$B:$B,0),MATCH(N$4,'[1]2024'!$2:$2,0)),0)+IFERROR(INDEX('[1]2024'!$A:$Q,MATCH($B$3&amp;$D159,'[1]2024'!$B:$B,0),MATCH(N$4,'[1]2024'!$2:$2,0)),0)++IFERROR(INDEX('[1]2024'!$A:$Q,MATCH($C$3&amp;$D159,'[1]2024'!$B:$B,0),MATCH(N$4,'[1]2024'!$2:$2,0)),0)++IFERROR(INDEX('[1]2024'!$A:$Q,MATCH($D$3&amp;$D159,'[1]2024'!$B:$B,0),MATCH(N$4,'[1]2024'!$2:$2,0)),0)</f>
        <v>0</v>
      </c>
      <c r="O159" s="74">
        <f>IFERROR(INDEX('[1]2024'!$A:$Q,MATCH($A$3&amp;$D159,'[1]2024'!$B:$B,0),MATCH(O$4,'[1]2024'!$2:$2,0)),0)+IFERROR(INDEX('[1]2024'!$A:$Q,MATCH($B$3&amp;$D159,'[1]2024'!$B:$B,0),MATCH(O$4,'[1]2024'!$2:$2,0)),0)++IFERROR(INDEX('[1]2024'!$A:$Q,MATCH($C$3&amp;$D159,'[1]2024'!$B:$B,0),MATCH(O$4,'[1]2024'!$2:$2,0)),0)++IFERROR(INDEX('[1]2024'!$A:$Q,MATCH($D$3&amp;$D159,'[1]2024'!$B:$B,0),MATCH(O$4,'[1]2024'!$2:$2,0)),0)</f>
        <v>0</v>
      </c>
      <c r="P159" s="74">
        <f>IFERROR(INDEX('[1]2024'!$A:$Q,MATCH($A$3&amp;$D159,'[1]2024'!$B:$B,0),MATCH(P$4,'[1]2024'!$2:$2,0)),0)+IFERROR(INDEX('[1]2024'!$A:$Q,MATCH($B$3&amp;$D159,'[1]2024'!$B:$B,0),MATCH(P$4,'[1]2024'!$2:$2,0)),0)++IFERROR(INDEX('[1]2024'!$A:$Q,MATCH($C$3&amp;$D159,'[1]2024'!$B:$B,0),MATCH(P$4,'[1]2024'!$2:$2,0)),0)++IFERROR(INDEX('[1]2024'!$A:$Q,MATCH($D$3&amp;$D159,'[1]2024'!$B:$B,0),MATCH(P$4,'[1]2024'!$2:$2,0)),0)</f>
        <v>0</v>
      </c>
      <c r="Q159" s="74">
        <f>IFERROR(INDEX('[1]2024'!$A:$Q,MATCH($A$3&amp;$D159,'[1]2024'!$B:$B,0),MATCH(Q$4,'[1]2024'!$2:$2,0)),0)+IFERROR(INDEX('[1]2024'!$A:$Q,MATCH($B$3&amp;$D159,'[1]2024'!$B:$B,0),MATCH(Q$4,'[1]2024'!$2:$2,0)),0)++IFERROR(INDEX('[1]2024'!$A:$Q,MATCH($C$3&amp;$D159,'[1]2024'!$B:$B,0),MATCH(Q$4,'[1]2024'!$2:$2,0)),0)++IFERROR(INDEX('[1]2024'!$A:$Q,MATCH($D$3&amp;$D159,'[1]2024'!$B:$B,0),MATCH(Q$4,'[1]2024'!$2:$2,0)),0)</f>
        <v>0</v>
      </c>
      <c r="R159" s="74">
        <f>IFERROR(INDEX('[1]2024'!$A:$Q,MATCH($A$3&amp;$D159,'[1]2024'!$B:$B,0),MATCH(R$4,'[1]2024'!$2:$2,0)),0)+IFERROR(INDEX('[1]2024'!$A:$Q,MATCH($B$3&amp;$D159,'[1]2024'!$B:$B,0),MATCH(R$4,'[1]2024'!$2:$2,0)),0)++IFERROR(INDEX('[1]2024'!$A:$Q,MATCH($C$3&amp;$D159,'[1]2024'!$B:$B,0),MATCH(R$4,'[1]2024'!$2:$2,0)),0)++IFERROR(INDEX('[1]2024'!$A:$Q,MATCH($D$3&amp;$D159,'[1]2024'!$B:$B,0),MATCH(R$4,'[1]2024'!$2:$2,0)),0)</f>
        <v>0</v>
      </c>
      <c r="S159" s="74">
        <f>IFERROR(INDEX('[1]2024'!$A:$Q,MATCH($A$3&amp;$D159,'[1]2024'!$B:$B,0),MATCH(S$4,'[1]2024'!$2:$2,0)),0)+IFERROR(INDEX('[1]2024'!$A:$Q,MATCH($B$3&amp;$D159,'[1]2024'!$B:$B,0),MATCH(S$4,'[1]2024'!$2:$2,0)),0)++IFERROR(INDEX('[1]2024'!$A:$Q,MATCH($C$3&amp;$D159,'[1]2024'!$B:$B,0),MATCH(S$4,'[1]2024'!$2:$2,0)),0)++IFERROR(INDEX('[1]2024'!$A:$Q,MATCH($D$3&amp;$D159,'[1]2024'!$B:$B,0),MATCH(S$4,'[1]2024'!$2:$2,0)),0)</f>
        <v>0</v>
      </c>
      <c r="T159" s="75">
        <v>0</v>
      </c>
      <c r="U159" s="73">
        <f>SUM(V159:AG159)</f>
        <v>0</v>
      </c>
      <c r="V159" s="174">
        <v>0</v>
      </c>
      <c r="W159" s="105">
        <v>0</v>
      </c>
      <c r="X159" s="105">
        <v>0</v>
      </c>
      <c r="Y159" s="105">
        <v>0</v>
      </c>
      <c r="Z159" s="105">
        <v>0</v>
      </c>
      <c r="AA159" s="105">
        <v>0</v>
      </c>
      <c r="AB159" s="105">
        <v>0</v>
      </c>
      <c r="AC159" s="105">
        <v>0</v>
      </c>
      <c r="AD159" s="105">
        <v>0</v>
      </c>
      <c r="AE159" s="105">
        <v>0</v>
      </c>
      <c r="AF159" s="105">
        <v>0</v>
      </c>
      <c r="AG159" s="175">
        <v>0</v>
      </c>
      <c r="AH159" s="73">
        <f>SUM(AI159:AT159)</f>
        <v>0</v>
      </c>
      <c r="AI159" s="73"/>
      <c r="AJ159" s="73"/>
      <c r="AK159" s="73"/>
      <c r="AL159" s="73"/>
      <c r="AM159" s="73"/>
      <c r="AN159" s="73"/>
      <c r="AO159" s="73"/>
      <c r="AP159" s="73"/>
      <c r="AQ159" s="73"/>
      <c r="AR159" s="73"/>
      <c r="AS159" s="73"/>
      <c r="AT159" s="73"/>
      <c r="AU159" s="73">
        <f t="shared" si="141"/>
        <v>0</v>
      </c>
      <c r="AV159" s="73">
        <f t="shared" si="142"/>
        <v>0</v>
      </c>
      <c r="AW159" s="73">
        <f t="shared" si="143"/>
        <v>0</v>
      </c>
      <c r="AX159" s="73">
        <f t="shared" si="144"/>
        <v>0</v>
      </c>
      <c r="AY159" s="73">
        <f>IF($BC159="O",1.05*$AH159,$AH159)</f>
        <v>0</v>
      </c>
      <c r="AZ159" s="73">
        <f>IF($BC159="O",1.05*$AY159,$AY159)</f>
        <v>0</v>
      </c>
      <c r="BA159" s="73">
        <f>IF($BC159="O",1.05*$AZ159,$AZ159)</f>
        <v>0</v>
      </c>
      <c r="BB159" s="91"/>
      <c r="BC159" s="69" t="s">
        <v>39</v>
      </c>
      <c r="BD159" s="160"/>
      <c r="BE159" s="74">
        <v>0</v>
      </c>
      <c r="BF159" s="74">
        <v>0</v>
      </c>
      <c r="BG159" s="74">
        <v>0</v>
      </c>
      <c r="BH159" s="162">
        <f t="shared" si="167"/>
        <v>0</v>
      </c>
    </row>
    <row r="160" spans="1:60" outlineLevel="1" x14ac:dyDescent="0.3">
      <c r="A160" s="82" t="s">
        <v>303</v>
      </c>
      <c r="B160" s="149" t="s">
        <v>301</v>
      </c>
      <c r="C160" s="149" t="s">
        <v>44</v>
      </c>
      <c r="D160" s="150">
        <v>5120140</v>
      </c>
      <c r="E160" s="150" t="s">
        <v>302</v>
      </c>
      <c r="F160" s="173">
        <v>0</v>
      </c>
      <c r="G160" s="73">
        <f>SUM(H160:S160)</f>
        <v>0</v>
      </c>
      <c r="H160" s="74">
        <f>IFERROR(INDEX('[1]2024'!$A:$Q,MATCH($A$3&amp;$D160,'[1]2024'!$B:$B,0),MATCH(H$4,'[1]2024'!$2:$2,0)),0)+IFERROR(INDEX('[1]2024'!$A:$Q,MATCH($B$3&amp;$D160,'[1]2024'!$B:$B,0),MATCH(H$4,'[1]2024'!$2:$2,0)),0)++IFERROR(INDEX('[1]2024'!$A:$Q,MATCH($C$3&amp;$D160,'[1]2024'!$B:$B,0),MATCH(H$4,'[1]2024'!$2:$2,0)),0)++IFERROR(INDEX('[1]2024'!$A:$Q,MATCH($D$3&amp;$D160,'[1]2024'!$B:$B,0),MATCH(H$4,'[1]2024'!$2:$2,0)),0)</f>
        <v>0</v>
      </c>
      <c r="I160" s="74">
        <f>IFERROR(INDEX('[1]2024'!$A:$Q,MATCH($A$3&amp;$D160,'[1]2024'!$B:$B,0),MATCH(I$4,'[1]2024'!$2:$2,0)),0)+IFERROR(INDEX('[1]2024'!$A:$Q,MATCH($B$3&amp;$D160,'[1]2024'!$B:$B,0),MATCH(I$4,'[1]2024'!$2:$2,0)),0)++IFERROR(INDEX('[1]2024'!$A:$Q,MATCH($C$3&amp;$D160,'[1]2024'!$B:$B,0),MATCH(I$4,'[1]2024'!$2:$2,0)),0)++IFERROR(INDEX('[1]2024'!$A:$Q,MATCH($D$3&amp;$D160,'[1]2024'!$B:$B,0),MATCH(I$4,'[1]2024'!$2:$2,0)),0)</f>
        <v>0</v>
      </c>
      <c r="J160" s="74">
        <f>IFERROR(INDEX('[1]2024'!$A:$Q,MATCH($A$3&amp;$D160,'[1]2024'!$B:$B,0),MATCH(J$4,'[1]2024'!$2:$2,0)),0)+IFERROR(INDEX('[1]2024'!$A:$Q,MATCH($B$3&amp;$D160,'[1]2024'!$B:$B,0),MATCH(J$4,'[1]2024'!$2:$2,0)),0)++IFERROR(INDEX('[1]2024'!$A:$Q,MATCH($C$3&amp;$D160,'[1]2024'!$B:$B,0),MATCH(J$4,'[1]2024'!$2:$2,0)),0)++IFERROR(INDEX('[1]2024'!$A:$Q,MATCH($D$3&amp;$D160,'[1]2024'!$B:$B,0),MATCH(J$4,'[1]2024'!$2:$2,0)),0)</f>
        <v>0</v>
      </c>
      <c r="K160" s="74">
        <f>IFERROR(INDEX('[1]2024'!$A:$Q,MATCH($A$3&amp;$D160,'[1]2024'!$B:$B,0),MATCH(K$4,'[1]2024'!$2:$2,0)),0)+IFERROR(INDEX('[1]2024'!$A:$Q,MATCH($B$3&amp;$D160,'[1]2024'!$B:$B,0),MATCH(K$4,'[1]2024'!$2:$2,0)),0)++IFERROR(INDEX('[1]2024'!$A:$Q,MATCH($C$3&amp;$D160,'[1]2024'!$B:$B,0),MATCH(K$4,'[1]2024'!$2:$2,0)),0)++IFERROR(INDEX('[1]2024'!$A:$Q,MATCH($D$3&amp;$D160,'[1]2024'!$B:$B,0),MATCH(K$4,'[1]2024'!$2:$2,0)),0)</f>
        <v>0</v>
      </c>
      <c r="L160" s="74">
        <f>IFERROR(INDEX('[1]2024'!$A:$Q,MATCH($A$3&amp;$D160,'[1]2024'!$B:$B,0),MATCH(L$4,'[1]2024'!$2:$2,0)),0)+IFERROR(INDEX('[1]2024'!$A:$Q,MATCH($B$3&amp;$D160,'[1]2024'!$B:$B,0),MATCH(L$4,'[1]2024'!$2:$2,0)),0)++IFERROR(INDEX('[1]2024'!$A:$Q,MATCH($C$3&amp;$D160,'[1]2024'!$B:$B,0),MATCH(L$4,'[1]2024'!$2:$2,0)),0)++IFERROR(INDEX('[1]2024'!$A:$Q,MATCH($D$3&amp;$D160,'[1]2024'!$B:$B,0),MATCH(L$4,'[1]2024'!$2:$2,0)),0)</f>
        <v>0</v>
      </c>
      <c r="M160" s="74">
        <f>IFERROR(INDEX('[1]2024'!$A:$Q,MATCH($A$3&amp;$D160,'[1]2024'!$B:$B,0),MATCH(M$4,'[1]2024'!$2:$2,0)),0)+IFERROR(INDEX('[1]2024'!$A:$Q,MATCH($B$3&amp;$D160,'[1]2024'!$B:$B,0),MATCH(M$4,'[1]2024'!$2:$2,0)),0)++IFERROR(INDEX('[1]2024'!$A:$Q,MATCH($C$3&amp;$D160,'[1]2024'!$B:$B,0),MATCH(M$4,'[1]2024'!$2:$2,0)),0)++IFERROR(INDEX('[1]2024'!$A:$Q,MATCH($D$3&amp;$D160,'[1]2024'!$B:$B,0),MATCH(M$4,'[1]2024'!$2:$2,0)),0)</f>
        <v>0</v>
      </c>
      <c r="N160" s="74">
        <f>IFERROR(INDEX('[1]2024'!$A:$Q,MATCH($A$3&amp;$D160,'[1]2024'!$B:$B,0),MATCH(N$4,'[1]2024'!$2:$2,0)),0)+IFERROR(INDEX('[1]2024'!$A:$Q,MATCH($B$3&amp;$D160,'[1]2024'!$B:$B,0),MATCH(N$4,'[1]2024'!$2:$2,0)),0)++IFERROR(INDEX('[1]2024'!$A:$Q,MATCH($C$3&amp;$D160,'[1]2024'!$B:$B,0),MATCH(N$4,'[1]2024'!$2:$2,0)),0)++IFERROR(INDEX('[1]2024'!$A:$Q,MATCH($D$3&amp;$D160,'[1]2024'!$B:$B,0),MATCH(N$4,'[1]2024'!$2:$2,0)),0)</f>
        <v>0</v>
      </c>
      <c r="O160" s="74">
        <f>IFERROR(INDEX('[1]2024'!$A:$Q,MATCH($A$3&amp;$D160,'[1]2024'!$B:$B,0),MATCH(O$4,'[1]2024'!$2:$2,0)),0)+IFERROR(INDEX('[1]2024'!$A:$Q,MATCH($B$3&amp;$D160,'[1]2024'!$B:$B,0),MATCH(O$4,'[1]2024'!$2:$2,0)),0)++IFERROR(INDEX('[1]2024'!$A:$Q,MATCH($C$3&amp;$D160,'[1]2024'!$B:$B,0),MATCH(O$4,'[1]2024'!$2:$2,0)),0)++IFERROR(INDEX('[1]2024'!$A:$Q,MATCH($D$3&amp;$D160,'[1]2024'!$B:$B,0),MATCH(O$4,'[1]2024'!$2:$2,0)),0)</f>
        <v>0</v>
      </c>
      <c r="P160" s="74">
        <f>IFERROR(INDEX('[1]2024'!$A:$Q,MATCH($A$3&amp;$D160,'[1]2024'!$B:$B,0),MATCH(P$4,'[1]2024'!$2:$2,0)),0)+IFERROR(INDEX('[1]2024'!$A:$Q,MATCH($B$3&amp;$D160,'[1]2024'!$B:$B,0),MATCH(P$4,'[1]2024'!$2:$2,0)),0)++IFERROR(INDEX('[1]2024'!$A:$Q,MATCH($C$3&amp;$D160,'[1]2024'!$B:$B,0),MATCH(P$4,'[1]2024'!$2:$2,0)),0)++IFERROR(INDEX('[1]2024'!$A:$Q,MATCH($D$3&amp;$D160,'[1]2024'!$B:$B,0),MATCH(P$4,'[1]2024'!$2:$2,0)),0)</f>
        <v>0</v>
      </c>
      <c r="Q160" s="74">
        <f>IFERROR(INDEX('[1]2024'!$A:$Q,MATCH($A$3&amp;$D160,'[1]2024'!$B:$B,0),MATCH(Q$4,'[1]2024'!$2:$2,0)),0)+IFERROR(INDEX('[1]2024'!$A:$Q,MATCH($B$3&amp;$D160,'[1]2024'!$B:$B,0),MATCH(Q$4,'[1]2024'!$2:$2,0)),0)++IFERROR(INDEX('[1]2024'!$A:$Q,MATCH($C$3&amp;$D160,'[1]2024'!$B:$B,0),MATCH(Q$4,'[1]2024'!$2:$2,0)),0)++IFERROR(INDEX('[1]2024'!$A:$Q,MATCH($D$3&amp;$D160,'[1]2024'!$B:$B,0),MATCH(Q$4,'[1]2024'!$2:$2,0)),0)</f>
        <v>0</v>
      </c>
      <c r="R160" s="74">
        <f>IFERROR(INDEX('[1]2024'!$A:$Q,MATCH($A$3&amp;$D160,'[1]2024'!$B:$B,0),MATCH(R$4,'[1]2024'!$2:$2,0)),0)+IFERROR(INDEX('[1]2024'!$A:$Q,MATCH($B$3&amp;$D160,'[1]2024'!$B:$B,0),MATCH(R$4,'[1]2024'!$2:$2,0)),0)++IFERROR(INDEX('[1]2024'!$A:$Q,MATCH($C$3&amp;$D160,'[1]2024'!$B:$B,0),MATCH(R$4,'[1]2024'!$2:$2,0)),0)++IFERROR(INDEX('[1]2024'!$A:$Q,MATCH($D$3&amp;$D160,'[1]2024'!$B:$B,0),MATCH(R$4,'[1]2024'!$2:$2,0)),0)</f>
        <v>0</v>
      </c>
      <c r="S160" s="74">
        <f>IFERROR(INDEX('[1]2024'!$A:$Q,MATCH($A$3&amp;$D160,'[1]2024'!$B:$B,0),MATCH(S$4,'[1]2024'!$2:$2,0)),0)+IFERROR(INDEX('[1]2024'!$A:$Q,MATCH($B$3&amp;$D160,'[1]2024'!$B:$B,0),MATCH(S$4,'[1]2024'!$2:$2,0)),0)++IFERROR(INDEX('[1]2024'!$A:$Q,MATCH($C$3&amp;$D160,'[1]2024'!$B:$B,0),MATCH(S$4,'[1]2024'!$2:$2,0)),0)++IFERROR(INDEX('[1]2024'!$A:$Q,MATCH($D$3&amp;$D160,'[1]2024'!$B:$B,0),MATCH(S$4,'[1]2024'!$2:$2,0)),0)</f>
        <v>0</v>
      </c>
      <c r="T160" s="75">
        <v>0</v>
      </c>
      <c r="U160" s="73">
        <f>SUM(V160:AG160)</f>
        <v>0</v>
      </c>
      <c r="V160" s="174">
        <v>0</v>
      </c>
      <c r="W160" s="105">
        <v>0</v>
      </c>
      <c r="X160" s="105">
        <v>0</v>
      </c>
      <c r="Y160" s="105">
        <v>0</v>
      </c>
      <c r="Z160" s="105">
        <v>0</v>
      </c>
      <c r="AA160" s="105">
        <v>0</v>
      </c>
      <c r="AB160" s="105">
        <v>0</v>
      </c>
      <c r="AC160" s="105">
        <v>0</v>
      </c>
      <c r="AD160" s="105">
        <v>0</v>
      </c>
      <c r="AE160" s="105">
        <v>0</v>
      </c>
      <c r="AF160" s="105">
        <v>0</v>
      </c>
      <c r="AG160" s="175">
        <v>0</v>
      </c>
      <c r="AH160" s="73">
        <f>SUM(AI160:AT160)</f>
        <v>0</v>
      </c>
      <c r="AI160" s="73"/>
      <c r="AJ160" s="73"/>
      <c r="AK160" s="73"/>
      <c r="AL160" s="73"/>
      <c r="AM160" s="73"/>
      <c r="AN160" s="73"/>
      <c r="AO160" s="73"/>
      <c r="AP160" s="73"/>
      <c r="AQ160" s="73"/>
      <c r="AR160" s="73"/>
      <c r="AS160" s="73"/>
      <c r="AT160" s="73"/>
      <c r="AU160" s="73">
        <f t="shared" si="141"/>
        <v>0</v>
      </c>
      <c r="AV160" s="73">
        <f t="shared" si="142"/>
        <v>0</v>
      </c>
      <c r="AW160" s="73">
        <f t="shared" si="143"/>
        <v>0</v>
      </c>
      <c r="AX160" s="73">
        <f t="shared" si="144"/>
        <v>0</v>
      </c>
      <c r="AY160" s="73">
        <f>IF($BC160="O",1.05*$AH160,$AH160)</f>
        <v>0</v>
      </c>
      <c r="AZ160" s="73">
        <f>IF($BC160="O",1.05*$AY160,$AY160)</f>
        <v>0</v>
      </c>
      <c r="BA160" s="73">
        <f>IF($BC160="O",1.05*$AZ160,$AZ160)</f>
        <v>0</v>
      </c>
      <c r="BB160" s="91"/>
      <c r="BC160" s="69" t="s">
        <v>39</v>
      </c>
      <c r="BD160" s="160"/>
      <c r="BE160" s="74">
        <v>0</v>
      </c>
      <c r="BF160" s="74">
        <v>0</v>
      </c>
      <c r="BG160" s="74">
        <v>0</v>
      </c>
      <c r="BH160" s="162">
        <f t="shared" si="167"/>
        <v>0</v>
      </c>
    </row>
    <row r="161" spans="1:60" outlineLevel="1" x14ac:dyDescent="0.3">
      <c r="A161" s="82" t="s">
        <v>304</v>
      </c>
      <c r="B161" s="149" t="s">
        <v>301</v>
      </c>
      <c r="C161" s="149" t="s">
        <v>44</v>
      </c>
      <c r="D161" s="150">
        <v>5120130</v>
      </c>
      <c r="E161" s="150" t="s">
        <v>302</v>
      </c>
      <c r="F161" s="173">
        <v>0</v>
      </c>
      <c r="G161" s="73">
        <f>SUM(H161:S161)</f>
        <v>0</v>
      </c>
      <c r="H161" s="74">
        <f>IFERROR(INDEX('[1]2024'!$A:$Q,MATCH($A$3&amp;$D161,'[1]2024'!$B:$B,0),MATCH(H$4,'[1]2024'!$2:$2,0)),0)+IFERROR(INDEX('[1]2024'!$A:$Q,MATCH($B$3&amp;$D161,'[1]2024'!$B:$B,0),MATCH(H$4,'[1]2024'!$2:$2,0)),0)++IFERROR(INDEX('[1]2024'!$A:$Q,MATCH($C$3&amp;$D161,'[1]2024'!$B:$B,0),MATCH(H$4,'[1]2024'!$2:$2,0)),0)++IFERROR(INDEX('[1]2024'!$A:$Q,MATCH($D$3&amp;$D161,'[1]2024'!$B:$B,0),MATCH(H$4,'[1]2024'!$2:$2,0)),0)</f>
        <v>0</v>
      </c>
      <c r="I161" s="74">
        <f>IFERROR(INDEX('[1]2024'!$A:$Q,MATCH($A$3&amp;$D161,'[1]2024'!$B:$B,0),MATCH(I$4,'[1]2024'!$2:$2,0)),0)+IFERROR(INDEX('[1]2024'!$A:$Q,MATCH($B$3&amp;$D161,'[1]2024'!$B:$B,0),MATCH(I$4,'[1]2024'!$2:$2,0)),0)++IFERROR(INDEX('[1]2024'!$A:$Q,MATCH($C$3&amp;$D161,'[1]2024'!$B:$B,0),MATCH(I$4,'[1]2024'!$2:$2,0)),0)++IFERROR(INDEX('[1]2024'!$A:$Q,MATCH($D$3&amp;$D161,'[1]2024'!$B:$B,0),MATCH(I$4,'[1]2024'!$2:$2,0)),0)</f>
        <v>0</v>
      </c>
      <c r="J161" s="74">
        <f>IFERROR(INDEX('[1]2024'!$A:$Q,MATCH($A$3&amp;$D161,'[1]2024'!$B:$B,0),MATCH(J$4,'[1]2024'!$2:$2,0)),0)+IFERROR(INDEX('[1]2024'!$A:$Q,MATCH($B$3&amp;$D161,'[1]2024'!$B:$B,0),MATCH(J$4,'[1]2024'!$2:$2,0)),0)++IFERROR(INDEX('[1]2024'!$A:$Q,MATCH($C$3&amp;$D161,'[1]2024'!$B:$B,0),MATCH(J$4,'[1]2024'!$2:$2,0)),0)++IFERROR(INDEX('[1]2024'!$A:$Q,MATCH($D$3&amp;$D161,'[1]2024'!$B:$B,0),MATCH(J$4,'[1]2024'!$2:$2,0)),0)</f>
        <v>0</v>
      </c>
      <c r="K161" s="74">
        <f>IFERROR(INDEX('[1]2024'!$A:$Q,MATCH($A$3&amp;$D161,'[1]2024'!$B:$B,0),MATCH(K$4,'[1]2024'!$2:$2,0)),0)+IFERROR(INDEX('[1]2024'!$A:$Q,MATCH($B$3&amp;$D161,'[1]2024'!$B:$B,0),MATCH(K$4,'[1]2024'!$2:$2,0)),0)++IFERROR(INDEX('[1]2024'!$A:$Q,MATCH($C$3&amp;$D161,'[1]2024'!$B:$B,0),MATCH(K$4,'[1]2024'!$2:$2,0)),0)++IFERROR(INDEX('[1]2024'!$A:$Q,MATCH($D$3&amp;$D161,'[1]2024'!$B:$B,0),MATCH(K$4,'[1]2024'!$2:$2,0)),0)</f>
        <v>0</v>
      </c>
      <c r="L161" s="74">
        <f>IFERROR(INDEX('[1]2024'!$A:$Q,MATCH($A$3&amp;$D161,'[1]2024'!$B:$B,0),MATCH(L$4,'[1]2024'!$2:$2,0)),0)+IFERROR(INDEX('[1]2024'!$A:$Q,MATCH($B$3&amp;$D161,'[1]2024'!$B:$B,0),MATCH(L$4,'[1]2024'!$2:$2,0)),0)++IFERROR(INDEX('[1]2024'!$A:$Q,MATCH($C$3&amp;$D161,'[1]2024'!$B:$B,0),MATCH(L$4,'[1]2024'!$2:$2,0)),0)++IFERROR(INDEX('[1]2024'!$A:$Q,MATCH($D$3&amp;$D161,'[1]2024'!$B:$B,0),MATCH(L$4,'[1]2024'!$2:$2,0)),0)</f>
        <v>0</v>
      </c>
      <c r="M161" s="74">
        <f>IFERROR(INDEX('[1]2024'!$A:$Q,MATCH($A$3&amp;$D161,'[1]2024'!$B:$B,0),MATCH(M$4,'[1]2024'!$2:$2,0)),0)+IFERROR(INDEX('[1]2024'!$A:$Q,MATCH($B$3&amp;$D161,'[1]2024'!$B:$B,0),MATCH(M$4,'[1]2024'!$2:$2,0)),0)++IFERROR(INDEX('[1]2024'!$A:$Q,MATCH($C$3&amp;$D161,'[1]2024'!$B:$B,0),MATCH(M$4,'[1]2024'!$2:$2,0)),0)++IFERROR(INDEX('[1]2024'!$A:$Q,MATCH($D$3&amp;$D161,'[1]2024'!$B:$B,0),MATCH(M$4,'[1]2024'!$2:$2,0)),0)</f>
        <v>0</v>
      </c>
      <c r="N161" s="74">
        <f>IFERROR(INDEX('[1]2024'!$A:$Q,MATCH($A$3&amp;$D161,'[1]2024'!$B:$B,0),MATCH(N$4,'[1]2024'!$2:$2,0)),0)+IFERROR(INDEX('[1]2024'!$A:$Q,MATCH($B$3&amp;$D161,'[1]2024'!$B:$B,0),MATCH(N$4,'[1]2024'!$2:$2,0)),0)++IFERROR(INDEX('[1]2024'!$A:$Q,MATCH($C$3&amp;$D161,'[1]2024'!$B:$B,0),MATCH(N$4,'[1]2024'!$2:$2,0)),0)++IFERROR(INDEX('[1]2024'!$A:$Q,MATCH($D$3&amp;$D161,'[1]2024'!$B:$B,0),MATCH(N$4,'[1]2024'!$2:$2,0)),0)</f>
        <v>0</v>
      </c>
      <c r="O161" s="74">
        <f>IFERROR(INDEX('[1]2024'!$A:$Q,MATCH($A$3&amp;$D161,'[1]2024'!$B:$B,0),MATCH(O$4,'[1]2024'!$2:$2,0)),0)+IFERROR(INDEX('[1]2024'!$A:$Q,MATCH($B$3&amp;$D161,'[1]2024'!$B:$B,0),MATCH(O$4,'[1]2024'!$2:$2,0)),0)++IFERROR(INDEX('[1]2024'!$A:$Q,MATCH($C$3&amp;$D161,'[1]2024'!$B:$B,0),MATCH(O$4,'[1]2024'!$2:$2,0)),0)++IFERROR(INDEX('[1]2024'!$A:$Q,MATCH($D$3&amp;$D161,'[1]2024'!$B:$B,0),MATCH(O$4,'[1]2024'!$2:$2,0)),0)</f>
        <v>0</v>
      </c>
      <c r="P161" s="74">
        <f>IFERROR(INDEX('[1]2024'!$A:$Q,MATCH($A$3&amp;$D161,'[1]2024'!$B:$B,0),MATCH(P$4,'[1]2024'!$2:$2,0)),0)+IFERROR(INDEX('[1]2024'!$A:$Q,MATCH($B$3&amp;$D161,'[1]2024'!$B:$B,0),MATCH(P$4,'[1]2024'!$2:$2,0)),0)++IFERROR(INDEX('[1]2024'!$A:$Q,MATCH($C$3&amp;$D161,'[1]2024'!$B:$B,0),MATCH(P$4,'[1]2024'!$2:$2,0)),0)++IFERROR(INDEX('[1]2024'!$A:$Q,MATCH($D$3&amp;$D161,'[1]2024'!$B:$B,0),MATCH(P$4,'[1]2024'!$2:$2,0)),0)</f>
        <v>0</v>
      </c>
      <c r="Q161" s="74">
        <f>IFERROR(INDEX('[1]2024'!$A:$Q,MATCH($A$3&amp;$D161,'[1]2024'!$B:$B,0),MATCH(Q$4,'[1]2024'!$2:$2,0)),0)+IFERROR(INDEX('[1]2024'!$A:$Q,MATCH($B$3&amp;$D161,'[1]2024'!$B:$B,0),MATCH(Q$4,'[1]2024'!$2:$2,0)),0)++IFERROR(INDEX('[1]2024'!$A:$Q,MATCH($C$3&amp;$D161,'[1]2024'!$B:$B,0),MATCH(Q$4,'[1]2024'!$2:$2,0)),0)++IFERROR(INDEX('[1]2024'!$A:$Q,MATCH($D$3&amp;$D161,'[1]2024'!$B:$B,0),MATCH(Q$4,'[1]2024'!$2:$2,0)),0)</f>
        <v>0</v>
      </c>
      <c r="R161" s="74">
        <f>IFERROR(INDEX('[1]2024'!$A:$Q,MATCH($A$3&amp;$D161,'[1]2024'!$B:$B,0),MATCH(R$4,'[1]2024'!$2:$2,0)),0)+IFERROR(INDEX('[1]2024'!$A:$Q,MATCH($B$3&amp;$D161,'[1]2024'!$B:$B,0),MATCH(R$4,'[1]2024'!$2:$2,0)),0)++IFERROR(INDEX('[1]2024'!$A:$Q,MATCH($C$3&amp;$D161,'[1]2024'!$B:$B,0),MATCH(R$4,'[1]2024'!$2:$2,0)),0)++IFERROR(INDEX('[1]2024'!$A:$Q,MATCH($D$3&amp;$D161,'[1]2024'!$B:$B,0),MATCH(R$4,'[1]2024'!$2:$2,0)),0)</f>
        <v>0</v>
      </c>
      <c r="S161" s="74">
        <f>IFERROR(INDEX('[1]2024'!$A:$Q,MATCH($A$3&amp;$D161,'[1]2024'!$B:$B,0),MATCH(S$4,'[1]2024'!$2:$2,0)),0)+IFERROR(INDEX('[1]2024'!$A:$Q,MATCH($B$3&amp;$D161,'[1]2024'!$B:$B,0),MATCH(S$4,'[1]2024'!$2:$2,0)),0)++IFERROR(INDEX('[1]2024'!$A:$Q,MATCH($C$3&amp;$D161,'[1]2024'!$B:$B,0),MATCH(S$4,'[1]2024'!$2:$2,0)),0)++IFERROR(INDEX('[1]2024'!$A:$Q,MATCH($D$3&amp;$D161,'[1]2024'!$B:$B,0),MATCH(S$4,'[1]2024'!$2:$2,0)),0)</f>
        <v>0</v>
      </c>
      <c r="T161" s="75">
        <v>0</v>
      </c>
      <c r="U161" s="73">
        <f>SUM(V161:AG161)</f>
        <v>0</v>
      </c>
      <c r="V161" s="174">
        <v>0</v>
      </c>
      <c r="W161" s="105">
        <v>0</v>
      </c>
      <c r="X161" s="105">
        <v>0</v>
      </c>
      <c r="Y161" s="105">
        <v>0</v>
      </c>
      <c r="Z161" s="105">
        <v>0</v>
      </c>
      <c r="AA161" s="105">
        <v>0</v>
      </c>
      <c r="AB161" s="105">
        <v>0</v>
      </c>
      <c r="AC161" s="105">
        <v>0</v>
      </c>
      <c r="AD161" s="105">
        <v>0</v>
      </c>
      <c r="AE161" s="105">
        <v>0</v>
      </c>
      <c r="AF161" s="105">
        <v>0</v>
      </c>
      <c r="AG161" s="175">
        <v>0</v>
      </c>
      <c r="AH161" s="73">
        <f>SUM(AI161:AT161)</f>
        <v>0</v>
      </c>
      <c r="AI161" s="73"/>
      <c r="AJ161" s="73"/>
      <c r="AK161" s="73"/>
      <c r="AL161" s="73"/>
      <c r="AM161" s="73"/>
      <c r="AN161" s="73"/>
      <c r="AO161" s="73"/>
      <c r="AP161" s="73"/>
      <c r="AQ161" s="73"/>
      <c r="AR161" s="73"/>
      <c r="AS161" s="73"/>
      <c r="AT161" s="73"/>
      <c r="AU161" s="73">
        <f t="shared" si="141"/>
        <v>0</v>
      </c>
      <c r="AV161" s="73">
        <f t="shared" si="142"/>
        <v>0</v>
      </c>
      <c r="AW161" s="73">
        <f t="shared" si="143"/>
        <v>0</v>
      </c>
      <c r="AX161" s="73">
        <f t="shared" si="144"/>
        <v>0</v>
      </c>
      <c r="AY161" s="73">
        <f>IF($BC161="O",1.05*$AH161,$AH161)</f>
        <v>0</v>
      </c>
      <c r="AZ161" s="73">
        <f>IF($BC161="O",1.05*$AY161,$AY161)</f>
        <v>0</v>
      </c>
      <c r="BA161" s="73">
        <f>IF($BC161="O",1.05*$AZ161,$AZ161)</f>
        <v>0</v>
      </c>
      <c r="BB161" s="91"/>
      <c r="BC161" s="69" t="s">
        <v>39</v>
      </c>
      <c r="BD161" s="160"/>
      <c r="BE161" s="74">
        <v>0</v>
      </c>
      <c r="BF161" s="74">
        <v>0</v>
      </c>
      <c r="BG161" s="74">
        <v>0</v>
      </c>
      <c r="BH161" s="162">
        <f t="shared" si="167"/>
        <v>0</v>
      </c>
    </row>
    <row r="162" spans="1:60" outlineLevel="1" x14ac:dyDescent="0.3">
      <c r="A162" s="71" t="s">
        <v>305</v>
      </c>
      <c r="B162" s="149" t="s">
        <v>301</v>
      </c>
      <c r="C162" s="149" t="s">
        <v>44</v>
      </c>
      <c r="D162" s="150">
        <v>5120120</v>
      </c>
      <c r="E162" s="150" t="s">
        <v>302</v>
      </c>
      <c r="F162" s="173">
        <v>0</v>
      </c>
      <c r="G162" s="73">
        <f>SUM(H162:S162)</f>
        <v>0</v>
      </c>
      <c r="H162" s="74">
        <f>IFERROR(INDEX('[1]2024'!$A:$Q,MATCH($A$3&amp;$D162,'[1]2024'!$B:$B,0),MATCH(H$4,'[1]2024'!$2:$2,0)),0)+IFERROR(INDEX('[1]2024'!$A:$Q,MATCH($B$3&amp;$D162,'[1]2024'!$B:$B,0),MATCH(H$4,'[1]2024'!$2:$2,0)),0)++IFERROR(INDEX('[1]2024'!$A:$Q,MATCH($C$3&amp;$D162,'[1]2024'!$B:$B,0),MATCH(H$4,'[1]2024'!$2:$2,0)),0)++IFERROR(INDEX('[1]2024'!$A:$Q,MATCH($D$3&amp;$D162,'[1]2024'!$B:$B,0),MATCH(H$4,'[1]2024'!$2:$2,0)),0)</f>
        <v>0</v>
      </c>
      <c r="I162" s="74">
        <f>IFERROR(INDEX('[1]2024'!$A:$Q,MATCH($A$3&amp;$D162,'[1]2024'!$B:$B,0),MATCH(I$4,'[1]2024'!$2:$2,0)),0)+IFERROR(INDEX('[1]2024'!$A:$Q,MATCH($B$3&amp;$D162,'[1]2024'!$B:$B,0),MATCH(I$4,'[1]2024'!$2:$2,0)),0)++IFERROR(INDEX('[1]2024'!$A:$Q,MATCH($C$3&amp;$D162,'[1]2024'!$B:$B,0),MATCH(I$4,'[1]2024'!$2:$2,0)),0)++IFERROR(INDEX('[1]2024'!$A:$Q,MATCH($D$3&amp;$D162,'[1]2024'!$B:$B,0),MATCH(I$4,'[1]2024'!$2:$2,0)),0)</f>
        <v>0</v>
      </c>
      <c r="J162" s="74">
        <f>IFERROR(INDEX('[1]2024'!$A:$Q,MATCH($A$3&amp;$D162,'[1]2024'!$B:$B,0),MATCH(J$4,'[1]2024'!$2:$2,0)),0)+IFERROR(INDEX('[1]2024'!$A:$Q,MATCH($B$3&amp;$D162,'[1]2024'!$B:$B,0),MATCH(J$4,'[1]2024'!$2:$2,0)),0)++IFERROR(INDEX('[1]2024'!$A:$Q,MATCH($C$3&amp;$D162,'[1]2024'!$B:$B,0),MATCH(J$4,'[1]2024'!$2:$2,0)),0)++IFERROR(INDEX('[1]2024'!$A:$Q,MATCH($D$3&amp;$D162,'[1]2024'!$B:$B,0),MATCH(J$4,'[1]2024'!$2:$2,0)),0)</f>
        <v>0</v>
      </c>
      <c r="K162" s="74">
        <f>IFERROR(INDEX('[1]2024'!$A:$Q,MATCH($A$3&amp;$D162,'[1]2024'!$B:$B,0),MATCH(K$4,'[1]2024'!$2:$2,0)),0)+IFERROR(INDEX('[1]2024'!$A:$Q,MATCH($B$3&amp;$D162,'[1]2024'!$B:$B,0),MATCH(K$4,'[1]2024'!$2:$2,0)),0)++IFERROR(INDEX('[1]2024'!$A:$Q,MATCH($C$3&amp;$D162,'[1]2024'!$B:$B,0),MATCH(K$4,'[1]2024'!$2:$2,0)),0)++IFERROR(INDEX('[1]2024'!$A:$Q,MATCH($D$3&amp;$D162,'[1]2024'!$B:$B,0),MATCH(K$4,'[1]2024'!$2:$2,0)),0)</f>
        <v>0</v>
      </c>
      <c r="L162" s="74">
        <f>IFERROR(INDEX('[1]2024'!$A:$Q,MATCH($A$3&amp;$D162,'[1]2024'!$B:$B,0),MATCH(L$4,'[1]2024'!$2:$2,0)),0)+IFERROR(INDEX('[1]2024'!$A:$Q,MATCH($B$3&amp;$D162,'[1]2024'!$B:$B,0),MATCH(L$4,'[1]2024'!$2:$2,0)),0)++IFERROR(INDEX('[1]2024'!$A:$Q,MATCH($C$3&amp;$D162,'[1]2024'!$B:$B,0),MATCH(L$4,'[1]2024'!$2:$2,0)),0)++IFERROR(INDEX('[1]2024'!$A:$Q,MATCH($D$3&amp;$D162,'[1]2024'!$B:$B,0),MATCH(L$4,'[1]2024'!$2:$2,0)),0)</f>
        <v>0</v>
      </c>
      <c r="M162" s="74">
        <f>IFERROR(INDEX('[1]2024'!$A:$Q,MATCH($A$3&amp;$D162,'[1]2024'!$B:$B,0),MATCH(M$4,'[1]2024'!$2:$2,0)),0)+IFERROR(INDEX('[1]2024'!$A:$Q,MATCH($B$3&amp;$D162,'[1]2024'!$B:$B,0),MATCH(M$4,'[1]2024'!$2:$2,0)),0)++IFERROR(INDEX('[1]2024'!$A:$Q,MATCH($C$3&amp;$D162,'[1]2024'!$B:$B,0),MATCH(M$4,'[1]2024'!$2:$2,0)),0)++IFERROR(INDEX('[1]2024'!$A:$Q,MATCH($D$3&amp;$D162,'[1]2024'!$B:$B,0),MATCH(M$4,'[1]2024'!$2:$2,0)),0)</f>
        <v>0</v>
      </c>
      <c r="N162" s="74">
        <f>IFERROR(INDEX('[1]2024'!$A:$Q,MATCH($A$3&amp;$D162,'[1]2024'!$B:$B,0),MATCH(N$4,'[1]2024'!$2:$2,0)),0)+IFERROR(INDEX('[1]2024'!$A:$Q,MATCH($B$3&amp;$D162,'[1]2024'!$B:$B,0),MATCH(N$4,'[1]2024'!$2:$2,0)),0)++IFERROR(INDEX('[1]2024'!$A:$Q,MATCH($C$3&amp;$D162,'[1]2024'!$B:$B,0),MATCH(N$4,'[1]2024'!$2:$2,0)),0)++IFERROR(INDEX('[1]2024'!$A:$Q,MATCH($D$3&amp;$D162,'[1]2024'!$B:$B,0),MATCH(N$4,'[1]2024'!$2:$2,0)),0)</f>
        <v>0</v>
      </c>
      <c r="O162" s="74">
        <f>IFERROR(INDEX('[1]2024'!$A:$Q,MATCH($A$3&amp;$D162,'[1]2024'!$B:$B,0),MATCH(O$4,'[1]2024'!$2:$2,0)),0)+IFERROR(INDEX('[1]2024'!$A:$Q,MATCH($B$3&amp;$D162,'[1]2024'!$B:$B,0),MATCH(O$4,'[1]2024'!$2:$2,0)),0)++IFERROR(INDEX('[1]2024'!$A:$Q,MATCH($C$3&amp;$D162,'[1]2024'!$B:$B,0),MATCH(O$4,'[1]2024'!$2:$2,0)),0)++IFERROR(INDEX('[1]2024'!$A:$Q,MATCH($D$3&amp;$D162,'[1]2024'!$B:$B,0),MATCH(O$4,'[1]2024'!$2:$2,0)),0)</f>
        <v>0</v>
      </c>
      <c r="P162" s="74">
        <f>IFERROR(INDEX('[1]2024'!$A:$Q,MATCH($A$3&amp;$D162,'[1]2024'!$B:$B,0),MATCH(P$4,'[1]2024'!$2:$2,0)),0)+IFERROR(INDEX('[1]2024'!$A:$Q,MATCH($B$3&amp;$D162,'[1]2024'!$B:$B,0),MATCH(P$4,'[1]2024'!$2:$2,0)),0)++IFERROR(INDEX('[1]2024'!$A:$Q,MATCH($C$3&amp;$D162,'[1]2024'!$B:$B,0),MATCH(P$4,'[1]2024'!$2:$2,0)),0)++IFERROR(INDEX('[1]2024'!$A:$Q,MATCH($D$3&amp;$D162,'[1]2024'!$B:$B,0),MATCH(P$4,'[1]2024'!$2:$2,0)),0)</f>
        <v>0</v>
      </c>
      <c r="Q162" s="74">
        <f>IFERROR(INDEX('[1]2024'!$A:$Q,MATCH($A$3&amp;$D162,'[1]2024'!$B:$B,0),MATCH(Q$4,'[1]2024'!$2:$2,0)),0)+IFERROR(INDEX('[1]2024'!$A:$Q,MATCH($B$3&amp;$D162,'[1]2024'!$B:$B,0),MATCH(Q$4,'[1]2024'!$2:$2,0)),0)++IFERROR(INDEX('[1]2024'!$A:$Q,MATCH($C$3&amp;$D162,'[1]2024'!$B:$B,0),MATCH(Q$4,'[1]2024'!$2:$2,0)),0)++IFERROR(INDEX('[1]2024'!$A:$Q,MATCH($D$3&amp;$D162,'[1]2024'!$B:$B,0),MATCH(Q$4,'[1]2024'!$2:$2,0)),0)</f>
        <v>0</v>
      </c>
      <c r="R162" s="74">
        <f>IFERROR(INDEX('[1]2024'!$A:$Q,MATCH($A$3&amp;$D162,'[1]2024'!$B:$B,0),MATCH(R$4,'[1]2024'!$2:$2,0)),0)+IFERROR(INDEX('[1]2024'!$A:$Q,MATCH($B$3&amp;$D162,'[1]2024'!$B:$B,0),MATCH(R$4,'[1]2024'!$2:$2,0)),0)++IFERROR(INDEX('[1]2024'!$A:$Q,MATCH($C$3&amp;$D162,'[1]2024'!$B:$B,0),MATCH(R$4,'[1]2024'!$2:$2,0)),0)++IFERROR(INDEX('[1]2024'!$A:$Q,MATCH($D$3&amp;$D162,'[1]2024'!$B:$B,0),MATCH(R$4,'[1]2024'!$2:$2,0)),0)</f>
        <v>0</v>
      </c>
      <c r="S162" s="74">
        <f>IFERROR(INDEX('[1]2024'!$A:$Q,MATCH($A$3&amp;$D162,'[1]2024'!$B:$B,0),MATCH(S$4,'[1]2024'!$2:$2,0)),0)+IFERROR(INDEX('[1]2024'!$A:$Q,MATCH($B$3&amp;$D162,'[1]2024'!$B:$B,0),MATCH(S$4,'[1]2024'!$2:$2,0)),0)++IFERROR(INDEX('[1]2024'!$A:$Q,MATCH($C$3&amp;$D162,'[1]2024'!$B:$B,0),MATCH(S$4,'[1]2024'!$2:$2,0)),0)++IFERROR(INDEX('[1]2024'!$A:$Q,MATCH($D$3&amp;$D162,'[1]2024'!$B:$B,0),MATCH(S$4,'[1]2024'!$2:$2,0)),0)</f>
        <v>0</v>
      </c>
      <c r="T162" s="75">
        <v>0</v>
      </c>
      <c r="U162" s="73">
        <f>SUM(V162:AG162)</f>
        <v>0</v>
      </c>
      <c r="V162" s="174">
        <v>0</v>
      </c>
      <c r="W162" s="105">
        <v>0</v>
      </c>
      <c r="X162" s="105">
        <v>0</v>
      </c>
      <c r="Y162" s="105">
        <v>0</v>
      </c>
      <c r="Z162" s="105">
        <v>0</v>
      </c>
      <c r="AA162" s="105">
        <v>0</v>
      </c>
      <c r="AB162" s="105">
        <v>0</v>
      </c>
      <c r="AC162" s="105">
        <v>0</v>
      </c>
      <c r="AD162" s="105">
        <v>0</v>
      </c>
      <c r="AE162" s="105">
        <v>0</v>
      </c>
      <c r="AF162" s="105">
        <v>0</v>
      </c>
      <c r="AG162" s="175">
        <v>0</v>
      </c>
      <c r="AH162" s="73">
        <f>SUM(AI162:AT162)</f>
        <v>0</v>
      </c>
      <c r="AI162" s="73"/>
      <c r="AJ162" s="73"/>
      <c r="AK162" s="73"/>
      <c r="AL162" s="73"/>
      <c r="AM162" s="73"/>
      <c r="AN162" s="73"/>
      <c r="AO162" s="73"/>
      <c r="AP162" s="73"/>
      <c r="AQ162" s="73"/>
      <c r="AR162" s="73"/>
      <c r="AS162" s="73"/>
      <c r="AT162" s="73"/>
      <c r="AU162" s="73">
        <f t="shared" si="141"/>
        <v>0</v>
      </c>
      <c r="AV162" s="73">
        <f t="shared" si="142"/>
        <v>0</v>
      </c>
      <c r="AW162" s="73">
        <f t="shared" si="143"/>
        <v>0</v>
      </c>
      <c r="AX162" s="73">
        <f t="shared" si="144"/>
        <v>0</v>
      </c>
      <c r="AY162" s="73">
        <f>IF($BC162="O",1.05*$AH162,$AH162)</f>
        <v>0</v>
      </c>
      <c r="AZ162" s="73">
        <f>IF($BC162="O",1.05*$AY162,$AY162)</f>
        <v>0</v>
      </c>
      <c r="BA162" s="73">
        <f>IF($BC162="O",1.05*$AZ162,$AZ162)</f>
        <v>0</v>
      </c>
      <c r="BB162" s="91"/>
      <c r="BC162" s="69" t="s">
        <v>39</v>
      </c>
      <c r="BD162" s="160"/>
      <c r="BE162" s="74">
        <v>0</v>
      </c>
      <c r="BF162" s="74">
        <v>0</v>
      </c>
      <c r="BG162" s="74">
        <v>0</v>
      </c>
      <c r="BH162" s="162">
        <f t="shared" si="167"/>
        <v>0</v>
      </c>
    </row>
    <row r="163" spans="1:60" x14ac:dyDescent="0.3">
      <c r="A163" s="57" t="s">
        <v>306</v>
      </c>
      <c r="B163" s="158" t="s">
        <v>21</v>
      </c>
      <c r="C163" s="158"/>
      <c r="D163" s="159"/>
      <c r="E163" s="159"/>
      <c r="F163" s="169">
        <v>0</v>
      </c>
      <c r="G163" s="61">
        <f t="shared" ref="G163" si="173">SUM(G164:G167)</f>
        <v>0</v>
      </c>
      <c r="H163" s="62">
        <f t="shared" ref="H163:S163" si="174">SUM(H164:H167)</f>
        <v>0</v>
      </c>
      <c r="I163" s="63">
        <f t="shared" si="174"/>
        <v>0</v>
      </c>
      <c r="J163" s="63">
        <f t="shared" si="174"/>
        <v>0</v>
      </c>
      <c r="K163" s="63">
        <f t="shared" si="174"/>
        <v>0</v>
      </c>
      <c r="L163" s="63">
        <f t="shared" si="174"/>
        <v>0</v>
      </c>
      <c r="M163" s="63">
        <f t="shared" si="174"/>
        <v>0</v>
      </c>
      <c r="N163" s="63">
        <f t="shared" si="174"/>
        <v>0</v>
      </c>
      <c r="O163" s="63">
        <f t="shared" si="174"/>
        <v>0</v>
      </c>
      <c r="P163" s="63">
        <f t="shared" si="174"/>
        <v>0</v>
      </c>
      <c r="Q163" s="63">
        <f t="shared" si="174"/>
        <v>0</v>
      </c>
      <c r="R163" s="63">
        <f t="shared" si="174"/>
        <v>0</v>
      </c>
      <c r="S163" s="63">
        <f t="shared" si="174"/>
        <v>0</v>
      </c>
      <c r="T163" s="64">
        <v>0</v>
      </c>
      <c r="U163" s="61">
        <f t="shared" ref="U163:Z163" si="175">SUM(U164:U167)</f>
        <v>0</v>
      </c>
      <c r="V163" s="85">
        <f t="shared" si="175"/>
        <v>0</v>
      </c>
      <c r="W163" s="99">
        <f t="shared" si="175"/>
        <v>0</v>
      </c>
      <c r="X163" s="99">
        <f t="shared" si="175"/>
        <v>0</v>
      </c>
      <c r="Y163" s="99">
        <f t="shared" si="175"/>
        <v>0</v>
      </c>
      <c r="Z163" s="99">
        <f t="shared" si="175"/>
        <v>0</v>
      </c>
      <c r="AA163" s="99">
        <v>0</v>
      </c>
      <c r="AB163" s="99">
        <v>0</v>
      </c>
      <c r="AC163" s="99">
        <v>0</v>
      </c>
      <c r="AD163" s="99">
        <v>0</v>
      </c>
      <c r="AE163" s="99">
        <v>0</v>
      </c>
      <c r="AF163" s="99">
        <v>0</v>
      </c>
      <c r="AG163" s="170">
        <v>0</v>
      </c>
      <c r="AH163" s="61">
        <f t="shared" ref="AH163:AT163" si="176">SUM(AH164:AH167)</f>
        <v>0</v>
      </c>
      <c r="AI163" s="61">
        <f t="shared" si="176"/>
        <v>0</v>
      </c>
      <c r="AJ163" s="61">
        <f t="shared" si="176"/>
        <v>0</v>
      </c>
      <c r="AK163" s="61">
        <f t="shared" si="176"/>
        <v>0</v>
      </c>
      <c r="AL163" s="61">
        <f t="shared" si="176"/>
        <v>0</v>
      </c>
      <c r="AM163" s="61">
        <f t="shared" si="176"/>
        <v>0</v>
      </c>
      <c r="AN163" s="61">
        <f t="shared" si="176"/>
        <v>0</v>
      </c>
      <c r="AO163" s="61">
        <f t="shared" si="176"/>
        <v>0</v>
      </c>
      <c r="AP163" s="61">
        <f t="shared" si="176"/>
        <v>0</v>
      </c>
      <c r="AQ163" s="61">
        <f t="shared" si="176"/>
        <v>0</v>
      </c>
      <c r="AR163" s="61">
        <f t="shared" si="176"/>
        <v>0</v>
      </c>
      <c r="AS163" s="61">
        <f t="shared" si="176"/>
        <v>0</v>
      </c>
      <c r="AT163" s="61">
        <f t="shared" si="176"/>
        <v>0</v>
      </c>
      <c r="AU163" s="61">
        <f t="shared" si="141"/>
        <v>0</v>
      </c>
      <c r="AV163" s="61">
        <f t="shared" si="142"/>
        <v>0</v>
      </c>
      <c r="AW163" s="61">
        <f t="shared" si="143"/>
        <v>0</v>
      </c>
      <c r="AX163" s="61">
        <f t="shared" si="144"/>
        <v>0</v>
      </c>
      <c r="AY163" s="61">
        <f>SUM(AY164:AY167)</f>
        <v>0</v>
      </c>
      <c r="AZ163" s="61">
        <f t="shared" ref="AZ163:BA163" si="177">SUM(AZ164:AZ167)</f>
        <v>0</v>
      </c>
      <c r="BA163" s="61">
        <f t="shared" si="177"/>
        <v>0</v>
      </c>
      <c r="BB163" s="91"/>
      <c r="BC163" s="171"/>
      <c r="BD163" s="172"/>
      <c r="BE163" s="85">
        <f>SUM(BE164:BE167)</f>
        <v>0</v>
      </c>
      <c r="BF163" s="85">
        <v>0</v>
      </c>
      <c r="BG163" s="85">
        <v>0</v>
      </c>
      <c r="BH163" s="161">
        <f t="shared" si="167"/>
        <v>0</v>
      </c>
    </row>
    <row r="164" spans="1:60" outlineLevel="1" x14ac:dyDescent="0.3">
      <c r="A164" s="71" t="s">
        <v>307</v>
      </c>
      <c r="B164" s="149" t="s">
        <v>307</v>
      </c>
      <c r="C164" s="149" t="s">
        <v>31</v>
      </c>
      <c r="D164" s="150">
        <v>5121110</v>
      </c>
      <c r="E164" s="150" t="s">
        <v>308</v>
      </c>
      <c r="F164" s="173">
        <v>0</v>
      </c>
      <c r="G164" s="73">
        <f>SUM(H164:S164)</f>
        <v>0</v>
      </c>
      <c r="H164" s="74">
        <f>IFERROR(INDEX('[1]2024'!$A:$Q,MATCH($A$3&amp;$D164,'[1]2024'!$B:$B,0),MATCH(H$4,'[1]2024'!$2:$2,0)),0)+IFERROR(INDEX('[1]2024'!$A:$Q,MATCH($B$3&amp;$D164,'[1]2024'!$B:$B,0),MATCH(H$4,'[1]2024'!$2:$2,0)),0)++IFERROR(INDEX('[1]2024'!$A:$Q,MATCH($C$3&amp;$D164,'[1]2024'!$B:$B,0),MATCH(H$4,'[1]2024'!$2:$2,0)),0)++IFERROR(INDEX('[1]2024'!$A:$Q,MATCH($D$3&amp;$D164,'[1]2024'!$B:$B,0),MATCH(H$4,'[1]2024'!$2:$2,0)),0)</f>
        <v>0</v>
      </c>
      <c r="I164" s="74">
        <f>IFERROR(INDEX('[1]2024'!$A:$Q,MATCH($A$3&amp;$D164,'[1]2024'!$B:$B,0),MATCH(I$4,'[1]2024'!$2:$2,0)),0)+IFERROR(INDEX('[1]2024'!$A:$Q,MATCH($B$3&amp;$D164,'[1]2024'!$B:$B,0),MATCH(I$4,'[1]2024'!$2:$2,0)),0)++IFERROR(INDEX('[1]2024'!$A:$Q,MATCH($C$3&amp;$D164,'[1]2024'!$B:$B,0),MATCH(I$4,'[1]2024'!$2:$2,0)),0)++IFERROR(INDEX('[1]2024'!$A:$Q,MATCH($D$3&amp;$D164,'[1]2024'!$B:$B,0),MATCH(I$4,'[1]2024'!$2:$2,0)),0)</f>
        <v>0</v>
      </c>
      <c r="J164" s="74">
        <f>IFERROR(INDEX('[1]2024'!$A:$Q,MATCH($A$3&amp;$D164,'[1]2024'!$B:$B,0),MATCH(J$4,'[1]2024'!$2:$2,0)),0)+IFERROR(INDEX('[1]2024'!$A:$Q,MATCH($B$3&amp;$D164,'[1]2024'!$B:$B,0),MATCH(J$4,'[1]2024'!$2:$2,0)),0)++IFERROR(INDEX('[1]2024'!$A:$Q,MATCH($C$3&amp;$D164,'[1]2024'!$B:$B,0),MATCH(J$4,'[1]2024'!$2:$2,0)),0)++IFERROR(INDEX('[1]2024'!$A:$Q,MATCH($D$3&amp;$D164,'[1]2024'!$B:$B,0),MATCH(J$4,'[1]2024'!$2:$2,0)),0)</f>
        <v>0</v>
      </c>
      <c r="K164" s="74">
        <f>IFERROR(INDEX('[1]2024'!$A:$Q,MATCH($A$3&amp;$D164,'[1]2024'!$B:$B,0),MATCH(K$4,'[1]2024'!$2:$2,0)),0)+IFERROR(INDEX('[1]2024'!$A:$Q,MATCH($B$3&amp;$D164,'[1]2024'!$B:$B,0),MATCH(K$4,'[1]2024'!$2:$2,0)),0)++IFERROR(INDEX('[1]2024'!$A:$Q,MATCH($C$3&amp;$D164,'[1]2024'!$B:$B,0),MATCH(K$4,'[1]2024'!$2:$2,0)),0)++IFERROR(INDEX('[1]2024'!$A:$Q,MATCH($D$3&amp;$D164,'[1]2024'!$B:$B,0),MATCH(K$4,'[1]2024'!$2:$2,0)),0)</f>
        <v>0</v>
      </c>
      <c r="L164" s="74">
        <f>IFERROR(INDEX('[1]2024'!$A:$Q,MATCH($A$3&amp;$D164,'[1]2024'!$B:$B,0),MATCH(L$4,'[1]2024'!$2:$2,0)),0)+IFERROR(INDEX('[1]2024'!$A:$Q,MATCH($B$3&amp;$D164,'[1]2024'!$B:$B,0),MATCH(L$4,'[1]2024'!$2:$2,0)),0)++IFERROR(INDEX('[1]2024'!$A:$Q,MATCH($C$3&amp;$D164,'[1]2024'!$B:$B,0),MATCH(L$4,'[1]2024'!$2:$2,0)),0)++IFERROR(INDEX('[1]2024'!$A:$Q,MATCH($D$3&amp;$D164,'[1]2024'!$B:$B,0),MATCH(L$4,'[1]2024'!$2:$2,0)),0)</f>
        <v>0</v>
      </c>
      <c r="M164" s="74">
        <f>IFERROR(INDEX('[1]2024'!$A:$Q,MATCH($A$3&amp;$D164,'[1]2024'!$B:$B,0),MATCH(M$4,'[1]2024'!$2:$2,0)),0)+IFERROR(INDEX('[1]2024'!$A:$Q,MATCH($B$3&amp;$D164,'[1]2024'!$B:$B,0),MATCH(M$4,'[1]2024'!$2:$2,0)),0)++IFERROR(INDEX('[1]2024'!$A:$Q,MATCH($C$3&amp;$D164,'[1]2024'!$B:$B,0),MATCH(M$4,'[1]2024'!$2:$2,0)),0)++IFERROR(INDEX('[1]2024'!$A:$Q,MATCH($D$3&amp;$D164,'[1]2024'!$B:$B,0),MATCH(M$4,'[1]2024'!$2:$2,0)),0)</f>
        <v>0</v>
      </c>
      <c r="N164" s="74">
        <f>IFERROR(INDEX('[1]2024'!$A:$Q,MATCH($A$3&amp;$D164,'[1]2024'!$B:$B,0),MATCH(N$4,'[1]2024'!$2:$2,0)),0)+IFERROR(INDEX('[1]2024'!$A:$Q,MATCH($B$3&amp;$D164,'[1]2024'!$B:$B,0),MATCH(N$4,'[1]2024'!$2:$2,0)),0)++IFERROR(INDEX('[1]2024'!$A:$Q,MATCH($C$3&amp;$D164,'[1]2024'!$B:$B,0),MATCH(N$4,'[1]2024'!$2:$2,0)),0)++IFERROR(INDEX('[1]2024'!$A:$Q,MATCH($D$3&amp;$D164,'[1]2024'!$B:$B,0),MATCH(N$4,'[1]2024'!$2:$2,0)),0)</f>
        <v>0</v>
      </c>
      <c r="O164" s="74">
        <f>IFERROR(INDEX('[1]2024'!$A:$Q,MATCH($A$3&amp;$D164,'[1]2024'!$B:$B,0),MATCH(O$4,'[1]2024'!$2:$2,0)),0)+IFERROR(INDEX('[1]2024'!$A:$Q,MATCH($B$3&amp;$D164,'[1]2024'!$B:$B,0),MATCH(O$4,'[1]2024'!$2:$2,0)),0)++IFERROR(INDEX('[1]2024'!$A:$Q,MATCH($C$3&amp;$D164,'[1]2024'!$B:$B,0),MATCH(O$4,'[1]2024'!$2:$2,0)),0)++IFERROR(INDEX('[1]2024'!$A:$Q,MATCH($D$3&amp;$D164,'[1]2024'!$B:$B,0),MATCH(O$4,'[1]2024'!$2:$2,0)),0)</f>
        <v>0</v>
      </c>
      <c r="P164" s="74">
        <f>IFERROR(INDEX('[1]2024'!$A:$Q,MATCH($A$3&amp;$D164,'[1]2024'!$B:$B,0),MATCH(P$4,'[1]2024'!$2:$2,0)),0)+IFERROR(INDEX('[1]2024'!$A:$Q,MATCH($B$3&amp;$D164,'[1]2024'!$B:$B,0),MATCH(P$4,'[1]2024'!$2:$2,0)),0)++IFERROR(INDEX('[1]2024'!$A:$Q,MATCH($C$3&amp;$D164,'[1]2024'!$B:$B,0),MATCH(P$4,'[1]2024'!$2:$2,0)),0)++IFERROR(INDEX('[1]2024'!$A:$Q,MATCH($D$3&amp;$D164,'[1]2024'!$B:$B,0),MATCH(P$4,'[1]2024'!$2:$2,0)),0)</f>
        <v>0</v>
      </c>
      <c r="Q164" s="74">
        <f>IFERROR(INDEX('[1]2024'!$A:$Q,MATCH($A$3&amp;$D164,'[1]2024'!$B:$B,0),MATCH(Q$4,'[1]2024'!$2:$2,0)),0)+IFERROR(INDEX('[1]2024'!$A:$Q,MATCH($B$3&amp;$D164,'[1]2024'!$B:$B,0),MATCH(Q$4,'[1]2024'!$2:$2,0)),0)++IFERROR(INDEX('[1]2024'!$A:$Q,MATCH($C$3&amp;$D164,'[1]2024'!$B:$B,0),MATCH(Q$4,'[1]2024'!$2:$2,0)),0)++IFERROR(INDEX('[1]2024'!$A:$Q,MATCH($D$3&amp;$D164,'[1]2024'!$B:$B,0),MATCH(Q$4,'[1]2024'!$2:$2,0)),0)</f>
        <v>0</v>
      </c>
      <c r="R164" s="74">
        <f>IFERROR(INDEX('[1]2024'!$A:$Q,MATCH($A$3&amp;$D164,'[1]2024'!$B:$B,0),MATCH(R$4,'[1]2024'!$2:$2,0)),0)+IFERROR(INDEX('[1]2024'!$A:$Q,MATCH($B$3&amp;$D164,'[1]2024'!$B:$B,0),MATCH(R$4,'[1]2024'!$2:$2,0)),0)++IFERROR(INDEX('[1]2024'!$A:$Q,MATCH($C$3&amp;$D164,'[1]2024'!$B:$B,0),MATCH(R$4,'[1]2024'!$2:$2,0)),0)++IFERROR(INDEX('[1]2024'!$A:$Q,MATCH($D$3&amp;$D164,'[1]2024'!$B:$B,0),MATCH(R$4,'[1]2024'!$2:$2,0)),0)</f>
        <v>0</v>
      </c>
      <c r="S164" s="74">
        <f>IFERROR(INDEX('[1]2024'!$A:$Q,MATCH($A$3&amp;$D164,'[1]2024'!$B:$B,0),MATCH(S$4,'[1]2024'!$2:$2,0)),0)+IFERROR(INDEX('[1]2024'!$A:$Q,MATCH($B$3&amp;$D164,'[1]2024'!$B:$B,0),MATCH(S$4,'[1]2024'!$2:$2,0)),0)++IFERROR(INDEX('[1]2024'!$A:$Q,MATCH($C$3&amp;$D164,'[1]2024'!$B:$B,0),MATCH(S$4,'[1]2024'!$2:$2,0)),0)++IFERROR(INDEX('[1]2024'!$A:$Q,MATCH($D$3&amp;$D164,'[1]2024'!$B:$B,0),MATCH(S$4,'[1]2024'!$2:$2,0)),0)</f>
        <v>0</v>
      </c>
      <c r="T164" s="75">
        <v>0</v>
      </c>
      <c r="U164" s="73">
        <f>SUM(V164:AG164)</f>
        <v>0</v>
      </c>
      <c r="V164" s="174">
        <v>0</v>
      </c>
      <c r="W164" s="105">
        <v>0</v>
      </c>
      <c r="X164" s="105">
        <v>0</v>
      </c>
      <c r="Y164" s="105">
        <v>0</v>
      </c>
      <c r="Z164" s="105">
        <v>0</v>
      </c>
      <c r="AA164" s="105">
        <v>0</v>
      </c>
      <c r="AB164" s="105">
        <v>0</v>
      </c>
      <c r="AC164" s="105">
        <v>0</v>
      </c>
      <c r="AD164" s="105">
        <v>0</v>
      </c>
      <c r="AE164" s="105">
        <v>0</v>
      </c>
      <c r="AF164" s="105">
        <v>0</v>
      </c>
      <c r="AG164" s="175">
        <v>0</v>
      </c>
      <c r="AH164" s="73">
        <f>SUM(AI164:AT164)</f>
        <v>0</v>
      </c>
      <c r="AI164" s="73"/>
      <c r="AJ164" s="73"/>
      <c r="AK164" s="73"/>
      <c r="AL164" s="73"/>
      <c r="AM164" s="73"/>
      <c r="AN164" s="73"/>
      <c r="AO164" s="73"/>
      <c r="AP164" s="73"/>
      <c r="AQ164" s="73"/>
      <c r="AR164" s="73"/>
      <c r="AS164" s="73"/>
      <c r="AT164" s="73"/>
      <c r="AU164" s="73">
        <f t="shared" si="141"/>
        <v>0</v>
      </c>
      <c r="AV164" s="73">
        <f t="shared" si="142"/>
        <v>0</v>
      </c>
      <c r="AW164" s="73">
        <f t="shared" si="143"/>
        <v>0</v>
      </c>
      <c r="AX164" s="73">
        <f t="shared" si="144"/>
        <v>0</v>
      </c>
      <c r="AY164" s="73">
        <f>IF($BC164="O",1.05*$AH164,$AH164)</f>
        <v>0</v>
      </c>
      <c r="AZ164" s="73">
        <f>IF($BC164="O",1.05*$AY164,$AY164)</f>
        <v>0</v>
      </c>
      <c r="BA164" s="73">
        <f>IF($BC164="O",1.05*$AZ164,$AZ164)</f>
        <v>0</v>
      </c>
      <c r="BB164" s="91"/>
      <c r="BC164" s="69" t="s">
        <v>39</v>
      </c>
      <c r="BD164" s="160"/>
      <c r="BE164" s="74">
        <v>0</v>
      </c>
      <c r="BF164" s="74">
        <v>0</v>
      </c>
      <c r="BG164" s="74">
        <v>0</v>
      </c>
      <c r="BH164" s="162">
        <f t="shared" si="167"/>
        <v>0</v>
      </c>
    </row>
    <row r="165" spans="1:60" outlineLevel="1" x14ac:dyDescent="0.3">
      <c r="A165" s="71" t="s">
        <v>309</v>
      </c>
      <c r="B165" s="149" t="s">
        <v>309</v>
      </c>
      <c r="C165" s="149" t="s">
        <v>31</v>
      </c>
      <c r="D165" s="150">
        <v>5121120</v>
      </c>
      <c r="E165" s="150" t="s">
        <v>310</v>
      </c>
      <c r="F165" s="173">
        <v>0</v>
      </c>
      <c r="G165" s="73">
        <f>SUM(H165:S165)</f>
        <v>0</v>
      </c>
      <c r="H165" s="74">
        <f>IFERROR(INDEX('[1]2024'!$A:$Q,MATCH($A$3&amp;$D165,'[1]2024'!$B:$B,0),MATCH(H$4,'[1]2024'!$2:$2,0)),0)+IFERROR(INDEX('[1]2024'!$A:$Q,MATCH($B$3&amp;$D165,'[1]2024'!$B:$B,0),MATCH(H$4,'[1]2024'!$2:$2,0)),0)++IFERROR(INDEX('[1]2024'!$A:$Q,MATCH($C$3&amp;$D165,'[1]2024'!$B:$B,0),MATCH(H$4,'[1]2024'!$2:$2,0)),0)++IFERROR(INDEX('[1]2024'!$A:$Q,MATCH($D$3&amp;$D165,'[1]2024'!$B:$B,0),MATCH(H$4,'[1]2024'!$2:$2,0)),0)</f>
        <v>0</v>
      </c>
      <c r="I165" s="74">
        <f>IFERROR(INDEX('[1]2024'!$A:$Q,MATCH($A$3&amp;$D165,'[1]2024'!$B:$B,0),MATCH(I$4,'[1]2024'!$2:$2,0)),0)+IFERROR(INDEX('[1]2024'!$A:$Q,MATCH($B$3&amp;$D165,'[1]2024'!$B:$B,0),MATCH(I$4,'[1]2024'!$2:$2,0)),0)++IFERROR(INDEX('[1]2024'!$A:$Q,MATCH($C$3&amp;$D165,'[1]2024'!$B:$B,0),MATCH(I$4,'[1]2024'!$2:$2,0)),0)++IFERROR(INDEX('[1]2024'!$A:$Q,MATCH($D$3&amp;$D165,'[1]2024'!$B:$B,0),MATCH(I$4,'[1]2024'!$2:$2,0)),0)</f>
        <v>0</v>
      </c>
      <c r="J165" s="74">
        <f>IFERROR(INDEX('[1]2024'!$A:$Q,MATCH($A$3&amp;$D165,'[1]2024'!$B:$B,0),MATCH(J$4,'[1]2024'!$2:$2,0)),0)+IFERROR(INDEX('[1]2024'!$A:$Q,MATCH($B$3&amp;$D165,'[1]2024'!$B:$B,0),MATCH(J$4,'[1]2024'!$2:$2,0)),0)++IFERROR(INDEX('[1]2024'!$A:$Q,MATCH($C$3&amp;$D165,'[1]2024'!$B:$B,0),MATCH(J$4,'[1]2024'!$2:$2,0)),0)++IFERROR(INDEX('[1]2024'!$A:$Q,MATCH($D$3&amp;$D165,'[1]2024'!$B:$B,0),MATCH(J$4,'[1]2024'!$2:$2,0)),0)</f>
        <v>0</v>
      </c>
      <c r="K165" s="74">
        <f>IFERROR(INDEX('[1]2024'!$A:$Q,MATCH($A$3&amp;$D165,'[1]2024'!$B:$B,0),MATCH(K$4,'[1]2024'!$2:$2,0)),0)+IFERROR(INDEX('[1]2024'!$A:$Q,MATCH($B$3&amp;$D165,'[1]2024'!$B:$B,0),MATCH(K$4,'[1]2024'!$2:$2,0)),0)++IFERROR(INDEX('[1]2024'!$A:$Q,MATCH($C$3&amp;$D165,'[1]2024'!$B:$B,0),MATCH(K$4,'[1]2024'!$2:$2,0)),0)++IFERROR(INDEX('[1]2024'!$A:$Q,MATCH($D$3&amp;$D165,'[1]2024'!$B:$B,0),MATCH(K$4,'[1]2024'!$2:$2,0)),0)</f>
        <v>0</v>
      </c>
      <c r="L165" s="74">
        <f>IFERROR(INDEX('[1]2024'!$A:$Q,MATCH($A$3&amp;$D165,'[1]2024'!$B:$B,0),MATCH(L$4,'[1]2024'!$2:$2,0)),0)+IFERROR(INDEX('[1]2024'!$A:$Q,MATCH($B$3&amp;$D165,'[1]2024'!$B:$B,0),MATCH(L$4,'[1]2024'!$2:$2,0)),0)++IFERROR(INDEX('[1]2024'!$A:$Q,MATCH($C$3&amp;$D165,'[1]2024'!$B:$B,0),MATCH(L$4,'[1]2024'!$2:$2,0)),0)++IFERROR(INDEX('[1]2024'!$A:$Q,MATCH($D$3&amp;$D165,'[1]2024'!$B:$B,0),MATCH(L$4,'[1]2024'!$2:$2,0)),0)</f>
        <v>0</v>
      </c>
      <c r="M165" s="74">
        <f>IFERROR(INDEX('[1]2024'!$A:$Q,MATCH($A$3&amp;$D165,'[1]2024'!$B:$B,0),MATCH(M$4,'[1]2024'!$2:$2,0)),0)+IFERROR(INDEX('[1]2024'!$A:$Q,MATCH($B$3&amp;$D165,'[1]2024'!$B:$B,0),MATCH(M$4,'[1]2024'!$2:$2,0)),0)++IFERROR(INDEX('[1]2024'!$A:$Q,MATCH($C$3&amp;$D165,'[1]2024'!$B:$B,0),MATCH(M$4,'[1]2024'!$2:$2,0)),0)++IFERROR(INDEX('[1]2024'!$A:$Q,MATCH($D$3&amp;$D165,'[1]2024'!$B:$B,0),MATCH(M$4,'[1]2024'!$2:$2,0)),0)</f>
        <v>0</v>
      </c>
      <c r="N165" s="74">
        <f>IFERROR(INDEX('[1]2024'!$A:$Q,MATCH($A$3&amp;$D165,'[1]2024'!$B:$B,0),MATCH(N$4,'[1]2024'!$2:$2,0)),0)+IFERROR(INDEX('[1]2024'!$A:$Q,MATCH($B$3&amp;$D165,'[1]2024'!$B:$B,0),MATCH(N$4,'[1]2024'!$2:$2,0)),0)++IFERROR(INDEX('[1]2024'!$A:$Q,MATCH($C$3&amp;$D165,'[1]2024'!$B:$B,0),MATCH(N$4,'[1]2024'!$2:$2,0)),0)++IFERROR(INDEX('[1]2024'!$A:$Q,MATCH($D$3&amp;$D165,'[1]2024'!$B:$B,0),MATCH(N$4,'[1]2024'!$2:$2,0)),0)</f>
        <v>0</v>
      </c>
      <c r="O165" s="74">
        <f>IFERROR(INDEX('[1]2024'!$A:$Q,MATCH($A$3&amp;$D165,'[1]2024'!$B:$B,0),MATCH(O$4,'[1]2024'!$2:$2,0)),0)+IFERROR(INDEX('[1]2024'!$A:$Q,MATCH($B$3&amp;$D165,'[1]2024'!$B:$B,0),MATCH(O$4,'[1]2024'!$2:$2,0)),0)++IFERROR(INDEX('[1]2024'!$A:$Q,MATCH($C$3&amp;$D165,'[1]2024'!$B:$B,0),MATCH(O$4,'[1]2024'!$2:$2,0)),0)++IFERROR(INDEX('[1]2024'!$A:$Q,MATCH($D$3&amp;$D165,'[1]2024'!$B:$B,0),MATCH(O$4,'[1]2024'!$2:$2,0)),0)</f>
        <v>0</v>
      </c>
      <c r="P165" s="74">
        <f>IFERROR(INDEX('[1]2024'!$A:$Q,MATCH($A$3&amp;$D165,'[1]2024'!$B:$B,0),MATCH(P$4,'[1]2024'!$2:$2,0)),0)+IFERROR(INDEX('[1]2024'!$A:$Q,MATCH($B$3&amp;$D165,'[1]2024'!$B:$B,0),MATCH(P$4,'[1]2024'!$2:$2,0)),0)++IFERROR(INDEX('[1]2024'!$A:$Q,MATCH($C$3&amp;$D165,'[1]2024'!$B:$B,0),MATCH(P$4,'[1]2024'!$2:$2,0)),0)++IFERROR(INDEX('[1]2024'!$A:$Q,MATCH($D$3&amp;$D165,'[1]2024'!$B:$B,0),MATCH(P$4,'[1]2024'!$2:$2,0)),0)</f>
        <v>0</v>
      </c>
      <c r="Q165" s="74">
        <f>IFERROR(INDEX('[1]2024'!$A:$Q,MATCH($A$3&amp;$D165,'[1]2024'!$B:$B,0),MATCH(Q$4,'[1]2024'!$2:$2,0)),0)+IFERROR(INDEX('[1]2024'!$A:$Q,MATCH($B$3&amp;$D165,'[1]2024'!$B:$B,0),MATCH(Q$4,'[1]2024'!$2:$2,0)),0)++IFERROR(INDEX('[1]2024'!$A:$Q,MATCH($C$3&amp;$D165,'[1]2024'!$B:$B,0),MATCH(Q$4,'[1]2024'!$2:$2,0)),0)++IFERROR(INDEX('[1]2024'!$A:$Q,MATCH($D$3&amp;$D165,'[1]2024'!$B:$B,0),MATCH(Q$4,'[1]2024'!$2:$2,0)),0)</f>
        <v>0</v>
      </c>
      <c r="R165" s="74">
        <f>IFERROR(INDEX('[1]2024'!$A:$Q,MATCH($A$3&amp;$D165,'[1]2024'!$B:$B,0),MATCH(R$4,'[1]2024'!$2:$2,0)),0)+IFERROR(INDEX('[1]2024'!$A:$Q,MATCH($B$3&amp;$D165,'[1]2024'!$B:$B,0),MATCH(R$4,'[1]2024'!$2:$2,0)),0)++IFERROR(INDEX('[1]2024'!$A:$Q,MATCH($C$3&amp;$D165,'[1]2024'!$B:$B,0),MATCH(R$4,'[1]2024'!$2:$2,0)),0)++IFERROR(INDEX('[1]2024'!$A:$Q,MATCH($D$3&amp;$D165,'[1]2024'!$B:$B,0),MATCH(R$4,'[1]2024'!$2:$2,0)),0)</f>
        <v>0</v>
      </c>
      <c r="S165" s="74">
        <f>IFERROR(INDEX('[1]2024'!$A:$Q,MATCH($A$3&amp;$D165,'[1]2024'!$B:$B,0),MATCH(S$4,'[1]2024'!$2:$2,0)),0)+IFERROR(INDEX('[1]2024'!$A:$Q,MATCH($B$3&amp;$D165,'[1]2024'!$B:$B,0),MATCH(S$4,'[1]2024'!$2:$2,0)),0)++IFERROR(INDEX('[1]2024'!$A:$Q,MATCH($C$3&amp;$D165,'[1]2024'!$B:$B,0),MATCH(S$4,'[1]2024'!$2:$2,0)),0)++IFERROR(INDEX('[1]2024'!$A:$Q,MATCH($D$3&amp;$D165,'[1]2024'!$B:$B,0),MATCH(S$4,'[1]2024'!$2:$2,0)),0)</f>
        <v>0</v>
      </c>
      <c r="T165" s="75">
        <v>0</v>
      </c>
      <c r="U165" s="73">
        <f>SUM(V165:AG165)</f>
        <v>0</v>
      </c>
      <c r="V165" s="174">
        <v>0</v>
      </c>
      <c r="W165" s="105">
        <v>0</v>
      </c>
      <c r="X165" s="105">
        <v>0</v>
      </c>
      <c r="Y165" s="105">
        <v>0</v>
      </c>
      <c r="Z165" s="105">
        <v>0</v>
      </c>
      <c r="AA165" s="105">
        <v>0</v>
      </c>
      <c r="AB165" s="105">
        <v>0</v>
      </c>
      <c r="AC165" s="105">
        <v>0</v>
      </c>
      <c r="AD165" s="105">
        <v>0</v>
      </c>
      <c r="AE165" s="105">
        <v>0</v>
      </c>
      <c r="AF165" s="105">
        <v>0</v>
      </c>
      <c r="AG165" s="175">
        <v>0</v>
      </c>
      <c r="AH165" s="73">
        <f>SUM(AI165:AT165)</f>
        <v>0</v>
      </c>
      <c r="AI165" s="73"/>
      <c r="AJ165" s="73"/>
      <c r="AK165" s="73"/>
      <c r="AL165" s="73"/>
      <c r="AM165" s="73"/>
      <c r="AN165" s="73"/>
      <c r="AO165" s="73"/>
      <c r="AP165" s="73"/>
      <c r="AQ165" s="73"/>
      <c r="AR165" s="73"/>
      <c r="AS165" s="73"/>
      <c r="AT165" s="73"/>
      <c r="AU165" s="73">
        <f t="shared" si="141"/>
        <v>0</v>
      </c>
      <c r="AV165" s="73">
        <f t="shared" si="142"/>
        <v>0</v>
      </c>
      <c r="AW165" s="73">
        <f t="shared" si="143"/>
        <v>0</v>
      </c>
      <c r="AX165" s="73">
        <f t="shared" si="144"/>
        <v>0</v>
      </c>
      <c r="AY165" s="73">
        <f>IF($BC165="O",1.05*$AH165,$AH165)</f>
        <v>0</v>
      </c>
      <c r="AZ165" s="73">
        <f>IF($BC165="O",1.05*$AY165,$AY165)</f>
        <v>0</v>
      </c>
      <c r="BA165" s="73">
        <f>IF($BC165="O",1.05*$AZ165,$AZ165)</f>
        <v>0</v>
      </c>
      <c r="BB165" s="91"/>
      <c r="BC165" s="69" t="s">
        <v>24</v>
      </c>
      <c r="BD165" s="160"/>
      <c r="BE165" s="74">
        <v>0</v>
      </c>
      <c r="BF165" s="74">
        <v>0</v>
      </c>
      <c r="BG165" s="74">
        <v>0</v>
      </c>
      <c r="BH165" s="162">
        <f t="shared" si="167"/>
        <v>0</v>
      </c>
    </row>
    <row r="166" spans="1:60" outlineLevel="1" x14ac:dyDescent="0.3">
      <c r="A166" s="71" t="s">
        <v>311</v>
      </c>
      <c r="B166" s="149" t="s">
        <v>311</v>
      </c>
      <c r="C166" s="149" t="s">
        <v>44</v>
      </c>
      <c r="D166" s="150">
        <v>5121140</v>
      </c>
      <c r="E166" s="150" t="s">
        <v>312</v>
      </c>
      <c r="F166" s="173">
        <v>0</v>
      </c>
      <c r="G166" s="73">
        <f>SUM(H166:S166)</f>
        <v>0</v>
      </c>
      <c r="H166" s="74">
        <f>IFERROR(INDEX('[1]2024'!$A:$Q,MATCH($A$3&amp;$D166,'[1]2024'!$B:$B,0),MATCH(H$4,'[1]2024'!$2:$2,0)),0)+IFERROR(INDEX('[1]2024'!$A:$Q,MATCH($B$3&amp;$D166,'[1]2024'!$B:$B,0),MATCH(H$4,'[1]2024'!$2:$2,0)),0)++IFERROR(INDEX('[1]2024'!$A:$Q,MATCH($C$3&amp;$D166,'[1]2024'!$B:$B,0),MATCH(H$4,'[1]2024'!$2:$2,0)),0)++IFERROR(INDEX('[1]2024'!$A:$Q,MATCH($D$3&amp;$D166,'[1]2024'!$B:$B,0),MATCH(H$4,'[1]2024'!$2:$2,0)),0)</f>
        <v>0</v>
      </c>
      <c r="I166" s="74">
        <f>IFERROR(INDEX('[1]2024'!$A:$Q,MATCH($A$3&amp;$D166,'[1]2024'!$B:$B,0),MATCH(I$4,'[1]2024'!$2:$2,0)),0)+IFERROR(INDEX('[1]2024'!$A:$Q,MATCH($B$3&amp;$D166,'[1]2024'!$B:$B,0),MATCH(I$4,'[1]2024'!$2:$2,0)),0)++IFERROR(INDEX('[1]2024'!$A:$Q,MATCH($C$3&amp;$D166,'[1]2024'!$B:$B,0),MATCH(I$4,'[1]2024'!$2:$2,0)),0)++IFERROR(INDEX('[1]2024'!$A:$Q,MATCH($D$3&amp;$D166,'[1]2024'!$B:$B,0),MATCH(I$4,'[1]2024'!$2:$2,0)),0)</f>
        <v>0</v>
      </c>
      <c r="J166" s="74">
        <f>IFERROR(INDEX('[1]2024'!$A:$Q,MATCH($A$3&amp;$D166,'[1]2024'!$B:$B,0),MATCH(J$4,'[1]2024'!$2:$2,0)),0)+IFERROR(INDEX('[1]2024'!$A:$Q,MATCH($B$3&amp;$D166,'[1]2024'!$B:$B,0),MATCH(J$4,'[1]2024'!$2:$2,0)),0)++IFERROR(INDEX('[1]2024'!$A:$Q,MATCH($C$3&amp;$D166,'[1]2024'!$B:$B,0),MATCH(J$4,'[1]2024'!$2:$2,0)),0)++IFERROR(INDEX('[1]2024'!$A:$Q,MATCH($D$3&amp;$D166,'[1]2024'!$B:$B,0),MATCH(J$4,'[1]2024'!$2:$2,0)),0)</f>
        <v>0</v>
      </c>
      <c r="K166" s="74">
        <f>IFERROR(INDEX('[1]2024'!$A:$Q,MATCH($A$3&amp;$D166,'[1]2024'!$B:$B,0),MATCH(K$4,'[1]2024'!$2:$2,0)),0)+IFERROR(INDEX('[1]2024'!$A:$Q,MATCH($B$3&amp;$D166,'[1]2024'!$B:$B,0),MATCH(K$4,'[1]2024'!$2:$2,0)),0)++IFERROR(INDEX('[1]2024'!$A:$Q,MATCH($C$3&amp;$D166,'[1]2024'!$B:$B,0),MATCH(K$4,'[1]2024'!$2:$2,0)),0)++IFERROR(INDEX('[1]2024'!$A:$Q,MATCH($D$3&amp;$D166,'[1]2024'!$B:$B,0),MATCH(K$4,'[1]2024'!$2:$2,0)),0)</f>
        <v>0</v>
      </c>
      <c r="L166" s="74">
        <f>IFERROR(INDEX('[1]2024'!$A:$Q,MATCH($A$3&amp;$D166,'[1]2024'!$B:$B,0),MATCH(L$4,'[1]2024'!$2:$2,0)),0)+IFERROR(INDEX('[1]2024'!$A:$Q,MATCH($B$3&amp;$D166,'[1]2024'!$B:$B,0),MATCH(L$4,'[1]2024'!$2:$2,0)),0)++IFERROR(INDEX('[1]2024'!$A:$Q,MATCH($C$3&amp;$D166,'[1]2024'!$B:$B,0),MATCH(L$4,'[1]2024'!$2:$2,0)),0)++IFERROR(INDEX('[1]2024'!$A:$Q,MATCH($D$3&amp;$D166,'[1]2024'!$B:$B,0),MATCH(L$4,'[1]2024'!$2:$2,0)),0)</f>
        <v>0</v>
      </c>
      <c r="M166" s="74">
        <f>IFERROR(INDEX('[1]2024'!$A:$Q,MATCH($A$3&amp;$D166,'[1]2024'!$B:$B,0),MATCH(M$4,'[1]2024'!$2:$2,0)),0)+IFERROR(INDEX('[1]2024'!$A:$Q,MATCH($B$3&amp;$D166,'[1]2024'!$B:$B,0),MATCH(M$4,'[1]2024'!$2:$2,0)),0)++IFERROR(INDEX('[1]2024'!$A:$Q,MATCH($C$3&amp;$D166,'[1]2024'!$B:$B,0),MATCH(M$4,'[1]2024'!$2:$2,0)),0)++IFERROR(INDEX('[1]2024'!$A:$Q,MATCH($D$3&amp;$D166,'[1]2024'!$B:$B,0),MATCH(M$4,'[1]2024'!$2:$2,0)),0)</f>
        <v>0</v>
      </c>
      <c r="N166" s="74">
        <f>IFERROR(INDEX('[1]2024'!$A:$Q,MATCH($A$3&amp;$D166,'[1]2024'!$B:$B,0),MATCH(N$4,'[1]2024'!$2:$2,0)),0)+IFERROR(INDEX('[1]2024'!$A:$Q,MATCH($B$3&amp;$D166,'[1]2024'!$B:$B,0),MATCH(N$4,'[1]2024'!$2:$2,0)),0)++IFERROR(INDEX('[1]2024'!$A:$Q,MATCH($C$3&amp;$D166,'[1]2024'!$B:$B,0),MATCH(N$4,'[1]2024'!$2:$2,0)),0)++IFERROR(INDEX('[1]2024'!$A:$Q,MATCH($D$3&amp;$D166,'[1]2024'!$B:$B,0),MATCH(N$4,'[1]2024'!$2:$2,0)),0)</f>
        <v>0</v>
      </c>
      <c r="O166" s="74">
        <f>IFERROR(INDEX('[1]2024'!$A:$Q,MATCH($A$3&amp;$D166,'[1]2024'!$B:$B,0),MATCH(O$4,'[1]2024'!$2:$2,0)),0)+IFERROR(INDEX('[1]2024'!$A:$Q,MATCH($B$3&amp;$D166,'[1]2024'!$B:$B,0),MATCH(O$4,'[1]2024'!$2:$2,0)),0)++IFERROR(INDEX('[1]2024'!$A:$Q,MATCH($C$3&amp;$D166,'[1]2024'!$B:$B,0),MATCH(O$4,'[1]2024'!$2:$2,0)),0)++IFERROR(INDEX('[1]2024'!$A:$Q,MATCH($D$3&amp;$D166,'[1]2024'!$B:$B,0),MATCH(O$4,'[1]2024'!$2:$2,0)),0)</f>
        <v>0</v>
      </c>
      <c r="P166" s="74">
        <f>IFERROR(INDEX('[1]2024'!$A:$Q,MATCH($A$3&amp;$D166,'[1]2024'!$B:$B,0),MATCH(P$4,'[1]2024'!$2:$2,0)),0)+IFERROR(INDEX('[1]2024'!$A:$Q,MATCH($B$3&amp;$D166,'[1]2024'!$B:$B,0),MATCH(P$4,'[1]2024'!$2:$2,0)),0)++IFERROR(INDEX('[1]2024'!$A:$Q,MATCH($C$3&amp;$D166,'[1]2024'!$B:$B,0),MATCH(P$4,'[1]2024'!$2:$2,0)),0)++IFERROR(INDEX('[1]2024'!$A:$Q,MATCH($D$3&amp;$D166,'[1]2024'!$B:$B,0),MATCH(P$4,'[1]2024'!$2:$2,0)),0)</f>
        <v>0</v>
      </c>
      <c r="Q166" s="74">
        <f>IFERROR(INDEX('[1]2024'!$A:$Q,MATCH($A$3&amp;$D166,'[1]2024'!$B:$B,0),MATCH(Q$4,'[1]2024'!$2:$2,0)),0)+IFERROR(INDEX('[1]2024'!$A:$Q,MATCH($B$3&amp;$D166,'[1]2024'!$B:$B,0),MATCH(Q$4,'[1]2024'!$2:$2,0)),0)++IFERROR(INDEX('[1]2024'!$A:$Q,MATCH($C$3&amp;$D166,'[1]2024'!$B:$B,0),MATCH(Q$4,'[1]2024'!$2:$2,0)),0)++IFERROR(INDEX('[1]2024'!$A:$Q,MATCH($D$3&amp;$D166,'[1]2024'!$B:$B,0),MATCH(Q$4,'[1]2024'!$2:$2,0)),0)</f>
        <v>0</v>
      </c>
      <c r="R166" s="74">
        <f>IFERROR(INDEX('[1]2024'!$A:$Q,MATCH($A$3&amp;$D166,'[1]2024'!$B:$B,0),MATCH(R$4,'[1]2024'!$2:$2,0)),0)+IFERROR(INDEX('[1]2024'!$A:$Q,MATCH($B$3&amp;$D166,'[1]2024'!$B:$B,0),MATCH(R$4,'[1]2024'!$2:$2,0)),0)++IFERROR(INDEX('[1]2024'!$A:$Q,MATCH($C$3&amp;$D166,'[1]2024'!$B:$B,0),MATCH(R$4,'[1]2024'!$2:$2,0)),0)++IFERROR(INDEX('[1]2024'!$A:$Q,MATCH($D$3&amp;$D166,'[1]2024'!$B:$B,0),MATCH(R$4,'[1]2024'!$2:$2,0)),0)</f>
        <v>0</v>
      </c>
      <c r="S166" s="74">
        <f>IFERROR(INDEX('[1]2024'!$A:$Q,MATCH($A$3&amp;$D166,'[1]2024'!$B:$B,0),MATCH(S$4,'[1]2024'!$2:$2,0)),0)+IFERROR(INDEX('[1]2024'!$A:$Q,MATCH($B$3&amp;$D166,'[1]2024'!$B:$B,0),MATCH(S$4,'[1]2024'!$2:$2,0)),0)++IFERROR(INDEX('[1]2024'!$A:$Q,MATCH($C$3&amp;$D166,'[1]2024'!$B:$B,0),MATCH(S$4,'[1]2024'!$2:$2,0)),0)++IFERROR(INDEX('[1]2024'!$A:$Q,MATCH($D$3&amp;$D166,'[1]2024'!$B:$B,0),MATCH(S$4,'[1]2024'!$2:$2,0)),0)</f>
        <v>0</v>
      </c>
      <c r="T166" s="75">
        <v>0</v>
      </c>
      <c r="U166" s="73">
        <f>SUM(V166:AG166)</f>
        <v>0</v>
      </c>
      <c r="V166" s="174">
        <v>0</v>
      </c>
      <c r="W166" s="105">
        <v>0</v>
      </c>
      <c r="X166" s="105">
        <v>0</v>
      </c>
      <c r="Y166" s="105">
        <v>0</v>
      </c>
      <c r="Z166" s="105">
        <v>0</v>
      </c>
      <c r="AA166" s="105">
        <v>0</v>
      </c>
      <c r="AB166" s="105">
        <v>0</v>
      </c>
      <c r="AC166" s="105">
        <v>0</v>
      </c>
      <c r="AD166" s="105">
        <v>0</v>
      </c>
      <c r="AE166" s="105">
        <v>0</v>
      </c>
      <c r="AF166" s="105">
        <v>0</v>
      </c>
      <c r="AG166" s="175">
        <v>0</v>
      </c>
      <c r="AH166" s="73">
        <f>SUM(AI166:AT166)</f>
        <v>0</v>
      </c>
      <c r="AI166" s="73"/>
      <c r="AJ166" s="73"/>
      <c r="AK166" s="73"/>
      <c r="AL166" s="73"/>
      <c r="AM166" s="73"/>
      <c r="AN166" s="73"/>
      <c r="AO166" s="73"/>
      <c r="AP166" s="73"/>
      <c r="AQ166" s="73"/>
      <c r="AR166" s="73"/>
      <c r="AS166" s="73"/>
      <c r="AT166" s="73"/>
      <c r="AU166" s="73">
        <f t="shared" si="141"/>
        <v>0</v>
      </c>
      <c r="AV166" s="73">
        <f t="shared" si="142"/>
        <v>0</v>
      </c>
      <c r="AW166" s="73">
        <f t="shared" si="143"/>
        <v>0</v>
      </c>
      <c r="AX166" s="73">
        <f t="shared" si="144"/>
        <v>0</v>
      </c>
      <c r="AY166" s="73">
        <f>IF($BC166="O",1.05*$AH166,$AH166)</f>
        <v>0</v>
      </c>
      <c r="AZ166" s="73">
        <f>IF($BC166="O",1.05*$AY166,$AY166)</f>
        <v>0</v>
      </c>
      <c r="BA166" s="73">
        <f>IF($BC166="O",1.05*$AZ166,$AZ166)</f>
        <v>0</v>
      </c>
      <c r="BB166" s="91"/>
      <c r="BC166" s="69" t="s">
        <v>39</v>
      </c>
      <c r="BD166" s="160"/>
      <c r="BE166" s="74">
        <v>0</v>
      </c>
      <c r="BF166" s="74">
        <v>0</v>
      </c>
      <c r="BG166" s="74">
        <v>0</v>
      </c>
      <c r="BH166" s="162">
        <f t="shared" si="167"/>
        <v>0</v>
      </c>
    </row>
    <row r="167" spans="1:60" outlineLevel="1" x14ac:dyDescent="0.3">
      <c r="A167" s="71" t="s">
        <v>313</v>
      </c>
      <c r="B167" s="149" t="s">
        <v>314</v>
      </c>
      <c r="C167" s="149" t="s">
        <v>31</v>
      </c>
      <c r="D167" s="150">
        <v>5121150</v>
      </c>
      <c r="E167" s="150" t="s">
        <v>315</v>
      </c>
      <c r="F167" s="173">
        <v>0</v>
      </c>
      <c r="G167" s="73">
        <f>SUM(H167:S167)</f>
        <v>0</v>
      </c>
      <c r="H167" s="74">
        <f>IFERROR(INDEX('[1]2024'!$A:$Q,MATCH($A$3&amp;$D167,'[1]2024'!$B:$B,0),MATCH(H$4,'[1]2024'!$2:$2,0)),0)+IFERROR(INDEX('[1]2024'!$A:$Q,MATCH($B$3&amp;$D167,'[1]2024'!$B:$B,0),MATCH(H$4,'[1]2024'!$2:$2,0)),0)++IFERROR(INDEX('[1]2024'!$A:$Q,MATCH($C$3&amp;$D167,'[1]2024'!$B:$B,0),MATCH(H$4,'[1]2024'!$2:$2,0)),0)++IFERROR(INDEX('[1]2024'!$A:$Q,MATCH($D$3&amp;$D167,'[1]2024'!$B:$B,0),MATCH(H$4,'[1]2024'!$2:$2,0)),0)</f>
        <v>0</v>
      </c>
      <c r="I167" s="74">
        <f>IFERROR(INDEX('[1]2024'!$A:$Q,MATCH($A$3&amp;$D167,'[1]2024'!$B:$B,0),MATCH(I$4,'[1]2024'!$2:$2,0)),0)+IFERROR(INDEX('[1]2024'!$A:$Q,MATCH($B$3&amp;$D167,'[1]2024'!$B:$B,0),MATCH(I$4,'[1]2024'!$2:$2,0)),0)++IFERROR(INDEX('[1]2024'!$A:$Q,MATCH($C$3&amp;$D167,'[1]2024'!$B:$B,0),MATCH(I$4,'[1]2024'!$2:$2,0)),0)++IFERROR(INDEX('[1]2024'!$A:$Q,MATCH($D$3&amp;$D167,'[1]2024'!$B:$B,0),MATCH(I$4,'[1]2024'!$2:$2,0)),0)</f>
        <v>0</v>
      </c>
      <c r="J167" s="74">
        <f>IFERROR(INDEX('[1]2024'!$A:$Q,MATCH($A$3&amp;$D167,'[1]2024'!$B:$B,0),MATCH(J$4,'[1]2024'!$2:$2,0)),0)+IFERROR(INDEX('[1]2024'!$A:$Q,MATCH($B$3&amp;$D167,'[1]2024'!$B:$B,0),MATCH(J$4,'[1]2024'!$2:$2,0)),0)++IFERROR(INDEX('[1]2024'!$A:$Q,MATCH($C$3&amp;$D167,'[1]2024'!$B:$B,0),MATCH(J$4,'[1]2024'!$2:$2,0)),0)++IFERROR(INDEX('[1]2024'!$A:$Q,MATCH($D$3&amp;$D167,'[1]2024'!$B:$B,0),MATCH(J$4,'[1]2024'!$2:$2,0)),0)</f>
        <v>0</v>
      </c>
      <c r="K167" s="74">
        <f>IFERROR(INDEX('[1]2024'!$A:$Q,MATCH($A$3&amp;$D167,'[1]2024'!$B:$B,0),MATCH(K$4,'[1]2024'!$2:$2,0)),0)+IFERROR(INDEX('[1]2024'!$A:$Q,MATCH($B$3&amp;$D167,'[1]2024'!$B:$B,0),MATCH(K$4,'[1]2024'!$2:$2,0)),0)++IFERROR(INDEX('[1]2024'!$A:$Q,MATCH($C$3&amp;$D167,'[1]2024'!$B:$B,0),MATCH(K$4,'[1]2024'!$2:$2,0)),0)++IFERROR(INDEX('[1]2024'!$A:$Q,MATCH($D$3&amp;$D167,'[1]2024'!$B:$B,0),MATCH(K$4,'[1]2024'!$2:$2,0)),0)</f>
        <v>0</v>
      </c>
      <c r="L167" s="74">
        <f>IFERROR(INDEX('[1]2024'!$A:$Q,MATCH($A$3&amp;$D167,'[1]2024'!$B:$B,0),MATCH(L$4,'[1]2024'!$2:$2,0)),0)+IFERROR(INDEX('[1]2024'!$A:$Q,MATCH($B$3&amp;$D167,'[1]2024'!$B:$B,0),MATCH(L$4,'[1]2024'!$2:$2,0)),0)++IFERROR(INDEX('[1]2024'!$A:$Q,MATCH($C$3&amp;$D167,'[1]2024'!$B:$B,0),MATCH(L$4,'[1]2024'!$2:$2,0)),0)++IFERROR(INDEX('[1]2024'!$A:$Q,MATCH($D$3&amp;$D167,'[1]2024'!$B:$B,0),MATCH(L$4,'[1]2024'!$2:$2,0)),0)</f>
        <v>0</v>
      </c>
      <c r="M167" s="74">
        <f>IFERROR(INDEX('[1]2024'!$A:$Q,MATCH($A$3&amp;$D167,'[1]2024'!$B:$B,0),MATCH(M$4,'[1]2024'!$2:$2,0)),0)+IFERROR(INDEX('[1]2024'!$A:$Q,MATCH($B$3&amp;$D167,'[1]2024'!$B:$B,0),MATCH(M$4,'[1]2024'!$2:$2,0)),0)++IFERROR(INDEX('[1]2024'!$A:$Q,MATCH($C$3&amp;$D167,'[1]2024'!$B:$B,0),MATCH(M$4,'[1]2024'!$2:$2,0)),0)++IFERROR(INDEX('[1]2024'!$A:$Q,MATCH($D$3&amp;$D167,'[1]2024'!$B:$B,0),MATCH(M$4,'[1]2024'!$2:$2,0)),0)</f>
        <v>0</v>
      </c>
      <c r="N167" s="74">
        <f>IFERROR(INDEX('[1]2024'!$A:$Q,MATCH($A$3&amp;$D167,'[1]2024'!$B:$B,0),MATCH(N$4,'[1]2024'!$2:$2,0)),0)+IFERROR(INDEX('[1]2024'!$A:$Q,MATCH($B$3&amp;$D167,'[1]2024'!$B:$B,0),MATCH(N$4,'[1]2024'!$2:$2,0)),0)++IFERROR(INDEX('[1]2024'!$A:$Q,MATCH($C$3&amp;$D167,'[1]2024'!$B:$B,0),MATCH(N$4,'[1]2024'!$2:$2,0)),0)++IFERROR(INDEX('[1]2024'!$A:$Q,MATCH($D$3&amp;$D167,'[1]2024'!$B:$B,0),MATCH(N$4,'[1]2024'!$2:$2,0)),0)</f>
        <v>0</v>
      </c>
      <c r="O167" s="74">
        <f>IFERROR(INDEX('[1]2024'!$A:$Q,MATCH($A$3&amp;$D167,'[1]2024'!$B:$B,0),MATCH(O$4,'[1]2024'!$2:$2,0)),0)+IFERROR(INDEX('[1]2024'!$A:$Q,MATCH($B$3&amp;$D167,'[1]2024'!$B:$B,0),MATCH(O$4,'[1]2024'!$2:$2,0)),0)++IFERROR(INDEX('[1]2024'!$A:$Q,MATCH($C$3&amp;$D167,'[1]2024'!$B:$B,0),MATCH(O$4,'[1]2024'!$2:$2,0)),0)++IFERROR(INDEX('[1]2024'!$A:$Q,MATCH($D$3&amp;$D167,'[1]2024'!$B:$B,0),MATCH(O$4,'[1]2024'!$2:$2,0)),0)</f>
        <v>0</v>
      </c>
      <c r="P167" s="74">
        <f>IFERROR(INDEX('[1]2024'!$A:$Q,MATCH($A$3&amp;$D167,'[1]2024'!$B:$B,0),MATCH(P$4,'[1]2024'!$2:$2,0)),0)+IFERROR(INDEX('[1]2024'!$A:$Q,MATCH($B$3&amp;$D167,'[1]2024'!$B:$B,0),MATCH(P$4,'[1]2024'!$2:$2,0)),0)++IFERROR(INDEX('[1]2024'!$A:$Q,MATCH($C$3&amp;$D167,'[1]2024'!$B:$B,0),MATCH(P$4,'[1]2024'!$2:$2,0)),0)++IFERROR(INDEX('[1]2024'!$A:$Q,MATCH($D$3&amp;$D167,'[1]2024'!$B:$B,0),MATCH(P$4,'[1]2024'!$2:$2,0)),0)</f>
        <v>0</v>
      </c>
      <c r="Q167" s="74">
        <f>IFERROR(INDEX('[1]2024'!$A:$Q,MATCH($A$3&amp;$D167,'[1]2024'!$B:$B,0),MATCH(Q$4,'[1]2024'!$2:$2,0)),0)+IFERROR(INDEX('[1]2024'!$A:$Q,MATCH($B$3&amp;$D167,'[1]2024'!$B:$B,0),MATCH(Q$4,'[1]2024'!$2:$2,0)),0)++IFERROR(INDEX('[1]2024'!$A:$Q,MATCH($C$3&amp;$D167,'[1]2024'!$B:$B,0),MATCH(Q$4,'[1]2024'!$2:$2,0)),0)++IFERROR(INDEX('[1]2024'!$A:$Q,MATCH($D$3&amp;$D167,'[1]2024'!$B:$B,0),MATCH(Q$4,'[1]2024'!$2:$2,0)),0)</f>
        <v>0</v>
      </c>
      <c r="R167" s="74">
        <f>IFERROR(INDEX('[1]2024'!$A:$Q,MATCH($A$3&amp;$D167,'[1]2024'!$B:$B,0),MATCH(R$4,'[1]2024'!$2:$2,0)),0)+IFERROR(INDEX('[1]2024'!$A:$Q,MATCH($B$3&amp;$D167,'[1]2024'!$B:$B,0),MATCH(R$4,'[1]2024'!$2:$2,0)),0)++IFERROR(INDEX('[1]2024'!$A:$Q,MATCH($C$3&amp;$D167,'[1]2024'!$B:$B,0),MATCH(R$4,'[1]2024'!$2:$2,0)),0)++IFERROR(INDEX('[1]2024'!$A:$Q,MATCH($D$3&amp;$D167,'[1]2024'!$B:$B,0),MATCH(R$4,'[1]2024'!$2:$2,0)),0)</f>
        <v>0</v>
      </c>
      <c r="S167" s="74">
        <f>IFERROR(INDEX('[1]2024'!$A:$Q,MATCH($A$3&amp;$D167,'[1]2024'!$B:$B,0),MATCH(S$4,'[1]2024'!$2:$2,0)),0)+IFERROR(INDEX('[1]2024'!$A:$Q,MATCH($B$3&amp;$D167,'[1]2024'!$B:$B,0),MATCH(S$4,'[1]2024'!$2:$2,0)),0)++IFERROR(INDEX('[1]2024'!$A:$Q,MATCH($C$3&amp;$D167,'[1]2024'!$B:$B,0),MATCH(S$4,'[1]2024'!$2:$2,0)),0)++IFERROR(INDEX('[1]2024'!$A:$Q,MATCH($D$3&amp;$D167,'[1]2024'!$B:$B,0),MATCH(S$4,'[1]2024'!$2:$2,0)),0)</f>
        <v>0</v>
      </c>
      <c r="T167" s="75">
        <v>0</v>
      </c>
      <c r="U167" s="73">
        <f>SUM(V167:AG167)</f>
        <v>0</v>
      </c>
      <c r="V167" s="174">
        <v>0</v>
      </c>
      <c r="W167" s="105">
        <v>0</v>
      </c>
      <c r="X167" s="105">
        <v>0</v>
      </c>
      <c r="Y167" s="105">
        <v>0</v>
      </c>
      <c r="Z167" s="105">
        <v>0</v>
      </c>
      <c r="AA167" s="105">
        <v>0</v>
      </c>
      <c r="AB167" s="105">
        <v>0</v>
      </c>
      <c r="AC167" s="105">
        <v>0</v>
      </c>
      <c r="AD167" s="105">
        <v>0</v>
      </c>
      <c r="AE167" s="105">
        <v>0</v>
      </c>
      <c r="AF167" s="105">
        <v>0</v>
      </c>
      <c r="AG167" s="175">
        <v>0</v>
      </c>
      <c r="AH167" s="73">
        <f>SUM(AI167:AT167)</f>
        <v>0</v>
      </c>
      <c r="AI167" s="73"/>
      <c r="AJ167" s="73"/>
      <c r="AK167" s="73"/>
      <c r="AL167" s="73"/>
      <c r="AM167" s="73"/>
      <c r="AN167" s="73"/>
      <c r="AO167" s="73"/>
      <c r="AP167" s="73"/>
      <c r="AQ167" s="73"/>
      <c r="AR167" s="73"/>
      <c r="AS167" s="73"/>
      <c r="AT167" s="73"/>
      <c r="AU167" s="73">
        <f t="shared" si="141"/>
        <v>0</v>
      </c>
      <c r="AV167" s="73">
        <f t="shared" si="142"/>
        <v>0</v>
      </c>
      <c r="AW167" s="73">
        <f t="shared" si="143"/>
        <v>0</v>
      </c>
      <c r="AX167" s="73">
        <f t="shared" si="144"/>
        <v>0</v>
      </c>
      <c r="AY167" s="73">
        <f>IF($BC167="O",1.05*$AH167,$AH167)</f>
        <v>0</v>
      </c>
      <c r="AZ167" s="73">
        <f>IF($BC167="O",1.05*$AY167,$AY167)</f>
        <v>0</v>
      </c>
      <c r="BA167" s="73">
        <f>IF($BC167="O",1.05*$AZ167,$AZ167)</f>
        <v>0</v>
      </c>
      <c r="BB167" s="91"/>
      <c r="BC167" s="69" t="s">
        <v>24</v>
      </c>
      <c r="BD167" s="160"/>
      <c r="BE167" s="74">
        <v>0</v>
      </c>
      <c r="BF167" s="74">
        <v>0</v>
      </c>
      <c r="BG167" s="74">
        <v>0</v>
      </c>
      <c r="BH167" s="162">
        <f t="shared" si="167"/>
        <v>0</v>
      </c>
    </row>
    <row r="168" spans="1:60" x14ac:dyDescent="0.3">
      <c r="A168" s="57" t="s">
        <v>316</v>
      </c>
      <c r="B168" s="158" t="s">
        <v>21</v>
      </c>
      <c r="C168" s="158"/>
      <c r="D168" s="159"/>
      <c r="E168" s="159"/>
      <c r="F168" s="169">
        <v>1525714.2857142854</v>
      </c>
      <c r="G168" s="61">
        <f t="shared" ref="G168" si="178">SUM(G169:G172)</f>
        <v>971200</v>
      </c>
      <c r="H168" s="62">
        <f t="shared" ref="H168:S168" si="179">SUM(H169:H172)</f>
        <v>92000</v>
      </c>
      <c r="I168" s="63">
        <f t="shared" si="179"/>
        <v>110000</v>
      </c>
      <c r="J168" s="63">
        <f t="shared" si="179"/>
        <v>37000</v>
      </c>
      <c r="K168" s="63">
        <f t="shared" si="179"/>
        <v>78000</v>
      </c>
      <c r="L168" s="63">
        <f t="shared" si="179"/>
        <v>113000</v>
      </c>
      <c r="M168" s="63">
        <f t="shared" si="179"/>
        <v>153000</v>
      </c>
      <c r="N168" s="63">
        <f t="shared" si="179"/>
        <v>17000</v>
      </c>
      <c r="O168" s="63">
        <f t="shared" si="179"/>
        <v>115100</v>
      </c>
      <c r="P168" s="63">
        <f t="shared" si="179"/>
        <v>147100</v>
      </c>
      <c r="Q168" s="63">
        <f t="shared" si="179"/>
        <v>45000</v>
      </c>
      <c r="R168" s="63">
        <f t="shared" si="179"/>
        <v>0</v>
      </c>
      <c r="S168" s="63">
        <f t="shared" si="179"/>
        <v>64000</v>
      </c>
      <c r="T168" s="64">
        <v>1836000</v>
      </c>
      <c r="U168" s="61">
        <f t="shared" ref="U168:Z168" si="180">SUM(U169:U172)</f>
        <v>1497900</v>
      </c>
      <c r="V168" s="85">
        <f t="shared" si="180"/>
        <v>119900</v>
      </c>
      <c r="W168" s="99">
        <f t="shared" si="180"/>
        <v>172000</v>
      </c>
      <c r="X168" s="99">
        <f t="shared" si="180"/>
        <v>117000</v>
      </c>
      <c r="Y168" s="99">
        <f t="shared" si="180"/>
        <v>0</v>
      </c>
      <c r="Z168" s="99">
        <f t="shared" si="180"/>
        <v>18000</v>
      </c>
      <c r="AA168" s="99">
        <v>153000</v>
      </c>
      <c r="AB168" s="99">
        <v>153000</v>
      </c>
      <c r="AC168" s="99">
        <v>153000</v>
      </c>
      <c r="AD168" s="99">
        <v>153000</v>
      </c>
      <c r="AE168" s="99">
        <v>153000</v>
      </c>
      <c r="AF168" s="99">
        <v>153000</v>
      </c>
      <c r="AG168" s="170">
        <v>153000</v>
      </c>
      <c r="AH168" s="61">
        <f t="shared" ref="AH168:AT168" si="181">SUM(AH169:AH172)</f>
        <v>2400000</v>
      </c>
      <c r="AI168" s="61">
        <f t="shared" si="181"/>
        <v>200000</v>
      </c>
      <c r="AJ168" s="61">
        <f t="shared" si="181"/>
        <v>200000</v>
      </c>
      <c r="AK168" s="61">
        <f t="shared" si="181"/>
        <v>200000</v>
      </c>
      <c r="AL168" s="61">
        <f t="shared" si="181"/>
        <v>200000</v>
      </c>
      <c r="AM168" s="61">
        <f t="shared" si="181"/>
        <v>200000</v>
      </c>
      <c r="AN168" s="61">
        <f t="shared" si="181"/>
        <v>200000</v>
      </c>
      <c r="AO168" s="61">
        <f t="shared" si="181"/>
        <v>200000</v>
      </c>
      <c r="AP168" s="61">
        <f t="shared" si="181"/>
        <v>200000</v>
      </c>
      <c r="AQ168" s="61">
        <f t="shared" si="181"/>
        <v>200000</v>
      </c>
      <c r="AR168" s="61">
        <f t="shared" si="181"/>
        <v>200000</v>
      </c>
      <c r="AS168" s="61">
        <f t="shared" si="181"/>
        <v>200000</v>
      </c>
      <c r="AT168" s="61">
        <f t="shared" si="181"/>
        <v>200000</v>
      </c>
      <c r="AU168" s="61">
        <f t="shared" si="141"/>
        <v>600000</v>
      </c>
      <c r="AV168" s="61">
        <f t="shared" si="142"/>
        <v>600000</v>
      </c>
      <c r="AW168" s="61">
        <f t="shared" si="143"/>
        <v>600000</v>
      </c>
      <c r="AX168" s="61">
        <f t="shared" si="144"/>
        <v>600000</v>
      </c>
      <c r="AY168" s="61">
        <f>SUM(AY169:AY172)</f>
        <v>2520000</v>
      </c>
      <c r="AZ168" s="61">
        <f t="shared" ref="AZ168:BA168" si="182">SUM(AZ169:AZ172)</f>
        <v>2646000</v>
      </c>
      <c r="BA168" s="61">
        <f t="shared" si="182"/>
        <v>2778300</v>
      </c>
      <c r="BB168" s="91"/>
      <c r="BC168" s="171"/>
      <c r="BD168" s="172"/>
      <c r="BE168" s="85">
        <f>SUM(BE169:BE172)</f>
        <v>0</v>
      </c>
      <c r="BF168" s="85">
        <v>0</v>
      </c>
      <c r="BG168" s="85">
        <v>1165000</v>
      </c>
      <c r="BH168" s="161">
        <f t="shared" si="167"/>
        <v>971200</v>
      </c>
    </row>
    <row r="169" spans="1:60" outlineLevel="1" x14ac:dyDescent="0.3">
      <c r="A169" s="71" t="s">
        <v>317</v>
      </c>
      <c r="B169" s="149" t="s">
        <v>318</v>
      </c>
      <c r="C169" s="149" t="s">
        <v>44</v>
      </c>
      <c r="D169" s="150">
        <v>5122110</v>
      </c>
      <c r="E169" s="150" t="s">
        <v>319</v>
      </c>
      <c r="F169" s="173">
        <v>0</v>
      </c>
      <c r="G169" s="73">
        <f>SUM(H169:S169)</f>
        <v>0</v>
      </c>
      <c r="H169" s="74">
        <f>IFERROR(INDEX('[1]2024'!$A:$Q,MATCH($A$3&amp;$D169,'[1]2024'!$B:$B,0),MATCH(H$4,'[1]2024'!$2:$2,0)),0)+IFERROR(INDEX('[1]2024'!$A:$Q,MATCH($B$3&amp;$D169,'[1]2024'!$B:$B,0),MATCH(H$4,'[1]2024'!$2:$2,0)),0)++IFERROR(INDEX('[1]2024'!$A:$Q,MATCH($C$3&amp;$D169,'[1]2024'!$B:$B,0),MATCH(H$4,'[1]2024'!$2:$2,0)),0)++IFERROR(INDEX('[1]2024'!$A:$Q,MATCH($D$3&amp;$D169,'[1]2024'!$B:$B,0),MATCH(H$4,'[1]2024'!$2:$2,0)),0)</f>
        <v>0</v>
      </c>
      <c r="I169" s="74">
        <f>IFERROR(INDEX('[1]2024'!$A:$Q,MATCH($A$3&amp;$D169,'[1]2024'!$B:$B,0),MATCH(I$4,'[1]2024'!$2:$2,0)),0)+IFERROR(INDEX('[1]2024'!$A:$Q,MATCH($B$3&amp;$D169,'[1]2024'!$B:$B,0),MATCH(I$4,'[1]2024'!$2:$2,0)),0)++IFERROR(INDEX('[1]2024'!$A:$Q,MATCH($C$3&amp;$D169,'[1]2024'!$B:$B,0),MATCH(I$4,'[1]2024'!$2:$2,0)),0)++IFERROR(INDEX('[1]2024'!$A:$Q,MATCH($D$3&amp;$D169,'[1]2024'!$B:$B,0),MATCH(I$4,'[1]2024'!$2:$2,0)),0)</f>
        <v>0</v>
      </c>
      <c r="J169" s="74">
        <f>IFERROR(INDEX('[1]2024'!$A:$Q,MATCH($A$3&amp;$D169,'[1]2024'!$B:$B,0),MATCH(J$4,'[1]2024'!$2:$2,0)),0)+IFERROR(INDEX('[1]2024'!$A:$Q,MATCH($B$3&amp;$D169,'[1]2024'!$B:$B,0),MATCH(J$4,'[1]2024'!$2:$2,0)),0)++IFERROR(INDEX('[1]2024'!$A:$Q,MATCH($C$3&amp;$D169,'[1]2024'!$B:$B,0),MATCH(J$4,'[1]2024'!$2:$2,0)),0)++IFERROR(INDEX('[1]2024'!$A:$Q,MATCH($D$3&amp;$D169,'[1]2024'!$B:$B,0),MATCH(J$4,'[1]2024'!$2:$2,0)),0)</f>
        <v>0</v>
      </c>
      <c r="K169" s="74">
        <f>IFERROR(INDEX('[1]2024'!$A:$Q,MATCH($A$3&amp;$D169,'[1]2024'!$B:$B,0),MATCH(K$4,'[1]2024'!$2:$2,0)),0)+IFERROR(INDEX('[1]2024'!$A:$Q,MATCH($B$3&amp;$D169,'[1]2024'!$B:$B,0),MATCH(K$4,'[1]2024'!$2:$2,0)),0)++IFERROR(INDEX('[1]2024'!$A:$Q,MATCH($C$3&amp;$D169,'[1]2024'!$B:$B,0),MATCH(K$4,'[1]2024'!$2:$2,0)),0)++IFERROR(INDEX('[1]2024'!$A:$Q,MATCH($D$3&amp;$D169,'[1]2024'!$B:$B,0),MATCH(K$4,'[1]2024'!$2:$2,0)),0)</f>
        <v>0</v>
      </c>
      <c r="L169" s="74">
        <f>IFERROR(INDEX('[1]2024'!$A:$Q,MATCH($A$3&amp;$D169,'[1]2024'!$B:$B,0),MATCH(L$4,'[1]2024'!$2:$2,0)),0)+IFERROR(INDEX('[1]2024'!$A:$Q,MATCH($B$3&amp;$D169,'[1]2024'!$B:$B,0),MATCH(L$4,'[1]2024'!$2:$2,0)),0)++IFERROR(INDEX('[1]2024'!$A:$Q,MATCH($C$3&amp;$D169,'[1]2024'!$B:$B,0),MATCH(L$4,'[1]2024'!$2:$2,0)),0)++IFERROR(INDEX('[1]2024'!$A:$Q,MATCH($D$3&amp;$D169,'[1]2024'!$B:$B,0),MATCH(L$4,'[1]2024'!$2:$2,0)),0)</f>
        <v>0</v>
      </c>
      <c r="M169" s="74">
        <f>IFERROR(INDEX('[1]2024'!$A:$Q,MATCH($A$3&amp;$D169,'[1]2024'!$B:$B,0),MATCH(M$4,'[1]2024'!$2:$2,0)),0)+IFERROR(INDEX('[1]2024'!$A:$Q,MATCH($B$3&amp;$D169,'[1]2024'!$B:$B,0),MATCH(M$4,'[1]2024'!$2:$2,0)),0)++IFERROR(INDEX('[1]2024'!$A:$Q,MATCH($C$3&amp;$D169,'[1]2024'!$B:$B,0),MATCH(M$4,'[1]2024'!$2:$2,0)),0)++IFERROR(INDEX('[1]2024'!$A:$Q,MATCH($D$3&amp;$D169,'[1]2024'!$B:$B,0),MATCH(M$4,'[1]2024'!$2:$2,0)),0)</f>
        <v>0</v>
      </c>
      <c r="N169" s="74">
        <f>IFERROR(INDEX('[1]2024'!$A:$Q,MATCH($A$3&amp;$D169,'[1]2024'!$B:$B,0),MATCH(N$4,'[1]2024'!$2:$2,0)),0)+IFERROR(INDEX('[1]2024'!$A:$Q,MATCH($B$3&amp;$D169,'[1]2024'!$B:$B,0),MATCH(N$4,'[1]2024'!$2:$2,0)),0)++IFERROR(INDEX('[1]2024'!$A:$Q,MATCH($C$3&amp;$D169,'[1]2024'!$B:$B,0),MATCH(N$4,'[1]2024'!$2:$2,0)),0)++IFERROR(INDEX('[1]2024'!$A:$Q,MATCH($D$3&amp;$D169,'[1]2024'!$B:$B,0),MATCH(N$4,'[1]2024'!$2:$2,0)),0)</f>
        <v>0</v>
      </c>
      <c r="O169" s="74">
        <f>IFERROR(INDEX('[1]2024'!$A:$Q,MATCH($A$3&amp;$D169,'[1]2024'!$B:$B,0),MATCH(O$4,'[1]2024'!$2:$2,0)),0)+IFERROR(INDEX('[1]2024'!$A:$Q,MATCH($B$3&amp;$D169,'[1]2024'!$B:$B,0),MATCH(O$4,'[1]2024'!$2:$2,0)),0)++IFERROR(INDEX('[1]2024'!$A:$Q,MATCH($C$3&amp;$D169,'[1]2024'!$B:$B,0),MATCH(O$4,'[1]2024'!$2:$2,0)),0)++IFERROR(INDEX('[1]2024'!$A:$Q,MATCH($D$3&amp;$D169,'[1]2024'!$B:$B,0),MATCH(O$4,'[1]2024'!$2:$2,0)),0)</f>
        <v>0</v>
      </c>
      <c r="P169" s="74">
        <f>IFERROR(INDEX('[1]2024'!$A:$Q,MATCH($A$3&amp;$D169,'[1]2024'!$B:$B,0),MATCH(P$4,'[1]2024'!$2:$2,0)),0)+IFERROR(INDEX('[1]2024'!$A:$Q,MATCH($B$3&amp;$D169,'[1]2024'!$B:$B,0),MATCH(P$4,'[1]2024'!$2:$2,0)),0)++IFERROR(INDEX('[1]2024'!$A:$Q,MATCH($C$3&amp;$D169,'[1]2024'!$B:$B,0),MATCH(P$4,'[1]2024'!$2:$2,0)),0)++IFERROR(INDEX('[1]2024'!$A:$Q,MATCH($D$3&amp;$D169,'[1]2024'!$B:$B,0),MATCH(P$4,'[1]2024'!$2:$2,0)),0)</f>
        <v>0</v>
      </c>
      <c r="Q169" s="74">
        <f>IFERROR(INDEX('[1]2024'!$A:$Q,MATCH($A$3&amp;$D169,'[1]2024'!$B:$B,0),MATCH(Q$4,'[1]2024'!$2:$2,0)),0)+IFERROR(INDEX('[1]2024'!$A:$Q,MATCH($B$3&amp;$D169,'[1]2024'!$B:$B,0),MATCH(Q$4,'[1]2024'!$2:$2,0)),0)++IFERROR(INDEX('[1]2024'!$A:$Q,MATCH($C$3&amp;$D169,'[1]2024'!$B:$B,0),MATCH(Q$4,'[1]2024'!$2:$2,0)),0)++IFERROR(INDEX('[1]2024'!$A:$Q,MATCH($D$3&amp;$D169,'[1]2024'!$B:$B,0),MATCH(Q$4,'[1]2024'!$2:$2,0)),0)</f>
        <v>0</v>
      </c>
      <c r="R169" s="74">
        <f>IFERROR(INDEX('[1]2024'!$A:$Q,MATCH($A$3&amp;$D169,'[1]2024'!$B:$B,0),MATCH(R$4,'[1]2024'!$2:$2,0)),0)+IFERROR(INDEX('[1]2024'!$A:$Q,MATCH($B$3&amp;$D169,'[1]2024'!$B:$B,0),MATCH(R$4,'[1]2024'!$2:$2,0)),0)++IFERROR(INDEX('[1]2024'!$A:$Q,MATCH($C$3&amp;$D169,'[1]2024'!$B:$B,0),MATCH(R$4,'[1]2024'!$2:$2,0)),0)++IFERROR(INDEX('[1]2024'!$A:$Q,MATCH($D$3&amp;$D169,'[1]2024'!$B:$B,0),MATCH(R$4,'[1]2024'!$2:$2,0)),0)</f>
        <v>0</v>
      </c>
      <c r="S169" s="74">
        <f>IFERROR(INDEX('[1]2024'!$A:$Q,MATCH($A$3&amp;$D169,'[1]2024'!$B:$B,0),MATCH(S$4,'[1]2024'!$2:$2,0)),0)+IFERROR(INDEX('[1]2024'!$A:$Q,MATCH($B$3&amp;$D169,'[1]2024'!$B:$B,0),MATCH(S$4,'[1]2024'!$2:$2,0)),0)++IFERROR(INDEX('[1]2024'!$A:$Q,MATCH($C$3&amp;$D169,'[1]2024'!$B:$B,0),MATCH(S$4,'[1]2024'!$2:$2,0)),0)++IFERROR(INDEX('[1]2024'!$A:$Q,MATCH($D$3&amp;$D169,'[1]2024'!$B:$B,0),MATCH(S$4,'[1]2024'!$2:$2,0)),0)</f>
        <v>0</v>
      </c>
      <c r="T169" s="75">
        <v>0</v>
      </c>
      <c r="U169" s="73">
        <f>SUM(V169:AG169)</f>
        <v>0</v>
      </c>
      <c r="V169" s="174">
        <v>0</v>
      </c>
      <c r="W169" s="105">
        <v>0</v>
      </c>
      <c r="X169" s="105">
        <v>0</v>
      </c>
      <c r="Y169" s="105">
        <v>0</v>
      </c>
      <c r="Z169" s="105">
        <v>0</v>
      </c>
      <c r="AA169" s="105">
        <v>0</v>
      </c>
      <c r="AB169" s="105">
        <v>0</v>
      </c>
      <c r="AC169" s="105">
        <v>0</v>
      </c>
      <c r="AD169" s="105">
        <v>0</v>
      </c>
      <c r="AE169" s="105">
        <v>0</v>
      </c>
      <c r="AF169" s="105">
        <v>0</v>
      </c>
      <c r="AG169" s="175">
        <v>0</v>
      </c>
      <c r="AH169" s="73">
        <f>SUM(AI169:AT169)</f>
        <v>0</v>
      </c>
      <c r="AI169" s="73"/>
      <c r="AJ169" s="73"/>
      <c r="AK169" s="73"/>
      <c r="AL169" s="73"/>
      <c r="AM169" s="73"/>
      <c r="AN169" s="73"/>
      <c r="AO169" s="73"/>
      <c r="AP169" s="73"/>
      <c r="AQ169" s="73"/>
      <c r="AR169" s="73"/>
      <c r="AS169" s="73"/>
      <c r="AT169" s="73"/>
      <c r="AU169" s="73">
        <f t="shared" si="141"/>
        <v>0</v>
      </c>
      <c r="AV169" s="73">
        <f t="shared" si="142"/>
        <v>0</v>
      </c>
      <c r="AW169" s="73">
        <f t="shared" si="143"/>
        <v>0</v>
      </c>
      <c r="AX169" s="73">
        <f t="shared" si="144"/>
        <v>0</v>
      </c>
      <c r="AY169" s="73">
        <f>IF($BC169="O",1.05*$AH169,$AH169)</f>
        <v>0</v>
      </c>
      <c r="AZ169" s="73">
        <f>IF($BC169="O",1.05*$AY169,$AY169)</f>
        <v>0</v>
      </c>
      <c r="BA169" s="73">
        <f>IF($BC169="O",1.05*$AZ169,$AZ169)</f>
        <v>0</v>
      </c>
      <c r="BB169" s="91"/>
      <c r="BC169" s="69" t="s">
        <v>39</v>
      </c>
      <c r="BD169" s="160"/>
      <c r="BE169" s="74">
        <v>0</v>
      </c>
      <c r="BF169" s="74">
        <v>0</v>
      </c>
      <c r="BG169" s="74">
        <v>0</v>
      </c>
      <c r="BH169" s="162">
        <f t="shared" si="167"/>
        <v>0</v>
      </c>
    </row>
    <row r="170" spans="1:60" outlineLevel="1" x14ac:dyDescent="0.3">
      <c r="A170" s="71" t="s">
        <v>320</v>
      </c>
      <c r="B170" s="149" t="s">
        <v>321</v>
      </c>
      <c r="C170" s="149" t="s">
        <v>31</v>
      </c>
      <c r="D170" s="150">
        <v>5122120</v>
      </c>
      <c r="E170" s="150" t="s">
        <v>322</v>
      </c>
      <c r="F170" s="173">
        <v>0</v>
      </c>
      <c r="G170" s="73">
        <f>SUM(H170:S170)</f>
        <v>0</v>
      </c>
      <c r="H170" s="74">
        <f>IFERROR(INDEX('[1]2024'!$A:$Q,MATCH($A$3&amp;$D170,'[1]2024'!$B:$B,0),MATCH(H$4,'[1]2024'!$2:$2,0)),0)+IFERROR(INDEX('[1]2024'!$A:$Q,MATCH($B$3&amp;$D170,'[1]2024'!$B:$B,0),MATCH(H$4,'[1]2024'!$2:$2,0)),0)++IFERROR(INDEX('[1]2024'!$A:$Q,MATCH($C$3&amp;$D170,'[1]2024'!$B:$B,0),MATCH(H$4,'[1]2024'!$2:$2,0)),0)++IFERROR(INDEX('[1]2024'!$A:$Q,MATCH($D$3&amp;$D170,'[1]2024'!$B:$B,0),MATCH(H$4,'[1]2024'!$2:$2,0)),0)</f>
        <v>0</v>
      </c>
      <c r="I170" s="74">
        <f>IFERROR(INDEX('[1]2024'!$A:$Q,MATCH($A$3&amp;$D170,'[1]2024'!$B:$B,0),MATCH(I$4,'[1]2024'!$2:$2,0)),0)+IFERROR(INDEX('[1]2024'!$A:$Q,MATCH($B$3&amp;$D170,'[1]2024'!$B:$B,0),MATCH(I$4,'[1]2024'!$2:$2,0)),0)++IFERROR(INDEX('[1]2024'!$A:$Q,MATCH($C$3&amp;$D170,'[1]2024'!$B:$B,0),MATCH(I$4,'[1]2024'!$2:$2,0)),0)++IFERROR(INDEX('[1]2024'!$A:$Q,MATCH($D$3&amp;$D170,'[1]2024'!$B:$B,0),MATCH(I$4,'[1]2024'!$2:$2,0)),0)</f>
        <v>0</v>
      </c>
      <c r="J170" s="74">
        <f>IFERROR(INDEX('[1]2024'!$A:$Q,MATCH($A$3&amp;$D170,'[1]2024'!$B:$B,0),MATCH(J$4,'[1]2024'!$2:$2,0)),0)+IFERROR(INDEX('[1]2024'!$A:$Q,MATCH($B$3&amp;$D170,'[1]2024'!$B:$B,0),MATCH(J$4,'[1]2024'!$2:$2,0)),0)++IFERROR(INDEX('[1]2024'!$A:$Q,MATCH($C$3&amp;$D170,'[1]2024'!$B:$B,0),MATCH(J$4,'[1]2024'!$2:$2,0)),0)++IFERROR(INDEX('[1]2024'!$A:$Q,MATCH($D$3&amp;$D170,'[1]2024'!$B:$B,0),MATCH(J$4,'[1]2024'!$2:$2,0)),0)</f>
        <v>0</v>
      </c>
      <c r="K170" s="74">
        <f>IFERROR(INDEX('[1]2024'!$A:$Q,MATCH($A$3&amp;$D170,'[1]2024'!$B:$B,0),MATCH(K$4,'[1]2024'!$2:$2,0)),0)+IFERROR(INDEX('[1]2024'!$A:$Q,MATCH($B$3&amp;$D170,'[1]2024'!$B:$B,0),MATCH(K$4,'[1]2024'!$2:$2,0)),0)++IFERROR(INDEX('[1]2024'!$A:$Q,MATCH($C$3&amp;$D170,'[1]2024'!$B:$B,0),MATCH(K$4,'[1]2024'!$2:$2,0)),0)++IFERROR(INDEX('[1]2024'!$A:$Q,MATCH($D$3&amp;$D170,'[1]2024'!$B:$B,0),MATCH(K$4,'[1]2024'!$2:$2,0)),0)</f>
        <v>0</v>
      </c>
      <c r="L170" s="74">
        <f>IFERROR(INDEX('[1]2024'!$A:$Q,MATCH($A$3&amp;$D170,'[1]2024'!$B:$B,0),MATCH(L$4,'[1]2024'!$2:$2,0)),0)+IFERROR(INDEX('[1]2024'!$A:$Q,MATCH($B$3&amp;$D170,'[1]2024'!$B:$B,0),MATCH(L$4,'[1]2024'!$2:$2,0)),0)++IFERROR(INDEX('[1]2024'!$A:$Q,MATCH($C$3&amp;$D170,'[1]2024'!$B:$B,0),MATCH(L$4,'[1]2024'!$2:$2,0)),0)++IFERROR(INDEX('[1]2024'!$A:$Q,MATCH($D$3&amp;$D170,'[1]2024'!$B:$B,0),MATCH(L$4,'[1]2024'!$2:$2,0)),0)</f>
        <v>0</v>
      </c>
      <c r="M170" s="74">
        <f>IFERROR(INDEX('[1]2024'!$A:$Q,MATCH($A$3&amp;$D170,'[1]2024'!$B:$B,0),MATCH(M$4,'[1]2024'!$2:$2,0)),0)+IFERROR(INDEX('[1]2024'!$A:$Q,MATCH($B$3&amp;$D170,'[1]2024'!$B:$B,0),MATCH(M$4,'[1]2024'!$2:$2,0)),0)++IFERROR(INDEX('[1]2024'!$A:$Q,MATCH($C$3&amp;$D170,'[1]2024'!$B:$B,0),MATCH(M$4,'[1]2024'!$2:$2,0)),0)++IFERROR(INDEX('[1]2024'!$A:$Q,MATCH($D$3&amp;$D170,'[1]2024'!$B:$B,0),MATCH(M$4,'[1]2024'!$2:$2,0)),0)</f>
        <v>0</v>
      </c>
      <c r="N170" s="74">
        <f>IFERROR(INDEX('[1]2024'!$A:$Q,MATCH($A$3&amp;$D170,'[1]2024'!$B:$B,0),MATCH(N$4,'[1]2024'!$2:$2,0)),0)+IFERROR(INDEX('[1]2024'!$A:$Q,MATCH($B$3&amp;$D170,'[1]2024'!$B:$B,0),MATCH(N$4,'[1]2024'!$2:$2,0)),0)++IFERROR(INDEX('[1]2024'!$A:$Q,MATCH($C$3&amp;$D170,'[1]2024'!$B:$B,0),MATCH(N$4,'[1]2024'!$2:$2,0)),0)++IFERROR(INDEX('[1]2024'!$A:$Q,MATCH($D$3&amp;$D170,'[1]2024'!$B:$B,0),MATCH(N$4,'[1]2024'!$2:$2,0)),0)</f>
        <v>0</v>
      </c>
      <c r="O170" s="74">
        <f>IFERROR(INDEX('[1]2024'!$A:$Q,MATCH($A$3&amp;$D170,'[1]2024'!$B:$B,0),MATCH(O$4,'[1]2024'!$2:$2,0)),0)+IFERROR(INDEX('[1]2024'!$A:$Q,MATCH($B$3&amp;$D170,'[1]2024'!$B:$B,0),MATCH(O$4,'[1]2024'!$2:$2,0)),0)++IFERROR(INDEX('[1]2024'!$A:$Q,MATCH($C$3&amp;$D170,'[1]2024'!$B:$B,0),MATCH(O$4,'[1]2024'!$2:$2,0)),0)++IFERROR(INDEX('[1]2024'!$A:$Q,MATCH($D$3&amp;$D170,'[1]2024'!$B:$B,0),MATCH(O$4,'[1]2024'!$2:$2,0)),0)</f>
        <v>0</v>
      </c>
      <c r="P170" s="74">
        <f>IFERROR(INDEX('[1]2024'!$A:$Q,MATCH($A$3&amp;$D170,'[1]2024'!$B:$B,0),MATCH(P$4,'[1]2024'!$2:$2,0)),0)+IFERROR(INDEX('[1]2024'!$A:$Q,MATCH($B$3&amp;$D170,'[1]2024'!$B:$B,0),MATCH(P$4,'[1]2024'!$2:$2,0)),0)++IFERROR(INDEX('[1]2024'!$A:$Q,MATCH($C$3&amp;$D170,'[1]2024'!$B:$B,0),MATCH(P$4,'[1]2024'!$2:$2,0)),0)++IFERROR(INDEX('[1]2024'!$A:$Q,MATCH($D$3&amp;$D170,'[1]2024'!$B:$B,0),MATCH(P$4,'[1]2024'!$2:$2,0)),0)</f>
        <v>0</v>
      </c>
      <c r="Q170" s="74">
        <f>IFERROR(INDEX('[1]2024'!$A:$Q,MATCH($A$3&amp;$D170,'[1]2024'!$B:$B,0),MATCH(Q$4,'[1]2024'!$2:$2,0)),0)+IFERROR(INDEX('[1]2024'!$A:$Q,MATCH($B$3&amp;$D170,'[1]2024'!$B:$B,0),MATCH(Q$4,'[1]2024'!$2:$2,0)),0)++IFERROR(INDEX('[1]2024'!$A:$Q,MATCH($C$3&amp;$D170,'[1]2024'!$B:$B,0),MATCH(Q$4,'[1]2024'!$2:$2,0)),0)++IFERROR(INDEX('[1]2024'!$A:$Q,MATCH($D$3&amp;$D170,'[1]2024'!$B:$B,0),MATCH(Q$4,'[1]2024'!$2:$2,0)),0)</f>
        <v>0</v>
      </c>
      <c r="R170" s="74">
        <f>IFERROR(INDEX('[1]2024'!$A:$Q,MATCH($A$3&amp;$D170,'[1]2024'!$B:$B,0),MATCH(R$4,'[1]2024'!$2:$2,0)),0)+IFERROR(INDEX('[1]2024'!$A:$Q,MATCH($B$3&amp;$D170,'[1]2024'!$B:$B,0),MATCH(R$4,'[1]2024'!$2:$2,0)),0)++IFERROR(INDEX('[1]2024'!$A:$Q,MATCH($C$3&amp;$D170,'[1]2024'!$B:$B,0),MATCH(R$4,'[1]2024'!$2:$2,0)),0)++IFERROR(INDEX('[1]2024'!$A:$Q,MATCH($D$3&amp;$D170,'[1]2024'!$B:$B,0),MATCH(R$4,'[1]2024'!$2:$2,0)),0)</f>
        <v>0</v>
      </c>
      <c r="S170" s="74">
        <f>IFERROR(INDEX('[1]2024'!$A:$Q,MATCH($A$3&amp;$D170,'[1]2024'!$B:$B,0),MATCH(S$4,'[1]2024'!$2:$2,0)),0)+IFERROR(INDEX('[1]2024'!$A:$Q,MATCH($B$3&amp;$D170,'[1]2024'!$B:$B,0),MATCH(S$4,'[1]2024'!$2:$2,0)),0)++IFERROR(INDEX('[1]2024'!$A:$Q,MATCH($C$3&amp;$D170,'[1]2024'!$B:$B,0),MATCH(S$4,'[1]2024'!$2:$2,0)),0)++IFERROR(INDEX('[1]2024'!$A:$Q,MATCH($D$3&amp;$D170,'[1]2024'!$B:$B,0),MATCH(S$4,'[1]2024'!$2:$2,0)),0)</f>
        <v>0</v>
      </c>
      <c r="T170" s="75">
        <v>0</v>
      </c>
      <c r="U170" s="73">
        <f>SUM(V170:AG170)</f>
        <v>0</v>
      </c>
      <c r="V170" s="174">
        <v>0</v>
      </c>
      <c r="W170" s="105">
        <v>0</v>
      </c>
      <c r="X170" s="105">
        <v>0</v>
      </c>
      <c r="Y170" s="105">
        <v>0</v>
      </c>
      <c r="Z170" s="105">
        <v>0</v>
      </c>
      <c r="AA170" s="105">
        <v>0</v>
      </c>
      <c r="AB170" s="105">
        <v>0</v>
      </c>
      <c r="AC170" s="105">
        <v>0</v>
      </c>
      <c r="AD170" s="105">
        <v>0</v>
      </c>
      <c r="AE170" s="105">
        <v>0</v>
      </c>
      <c r="AF170" s="105">
        <v>0</v>
      </c>
      <c r="AG170" s="175">
        <v>0</v>
      </c>
      <c r="AH170" s="73">
        <f>SUM(AI170:AT170)</f>
        <v>0</v>
      </c>
      <c r="AI170" s="73"/>
      <c r="AJ170" s="73"/>
      <c r="AK170" s="73"/>
      <c r="AL170" s="73"/>
      <c r="AM170" s="73"/>
      <c r="AN170" s="73"/>
      <c r="AO170" s="73"/>
      <c r="AP170" s="73"/>
      <c r="AQ170" s="73"/>
      <c r="AR170" s="73"/>
      <c r="AS170" s="73"/>
      <c r="AT170" s="73"/>
      <c r="AU170" s="73">
        <f t="shared" si="141"/>
        <v>0</v>
      </c>
      <c r="AV170" s="73">
        <f t="shared" si="142"/>
        <v>0</v>
      </c>
      <c r="AW170" s="73">
        <f t="shared" si="143"/>
        <v>0</v>
      </c>
      <c r="AX170" s="73">
        <f t="shared" si="144"/>
        <v>0</v>
      </c>
      <c r="AY170" s="73">
        <f>IF($BC170="O",1.05*$AH170,$AH170)</f>
        <v>0</v>
      </c>
      <c r="AZ170" s="73">
        <f>IF($BC170="O",1.05*$AY170,$AY170)</f>
        <v>0</v>
      </c>
      <c r="BA170" s="73">
        <f>IF($BC170="O",1.05*$AZ170,$AZ170)</f>
        <v>0</v>
      </c>
      <c r="BB170" s="91"/>
      <c r="BC170" s="69" t="s">
        <v>39</v>
      </c>
      <c r="BD170" s="160"/>
      <c r="BE170" s="74">
        <v>0</v>
      </c>
      <c r="BF170" s="74">
        <v>0</v>
      </c>
      <c r="BG170" s="74">
        <v>0</v>
      </c>
      <c r="BH170" s="162">
        <f t="shared" si="167"/>
        <v>0</v>
      </c>
    </row>
    <row r="171" spans="1:60" outlineLevel="1" x14ac:dyDescent="0.3">
      <c r="A171" s="82" t="s">
        <v>323</v>
      </c>
      <c r="B171" s="149" t="s">
        <v>324</v>
      </c>
      <c r="C171" s="149" t="s">
        <v>31</v>
      </c>
      <c r="D171" s="150">
        <v>5122130</v>
      </c>
      <c r="E171" s="150" t="s">
        <v>325</v>
      </c>
      <c r="F171" s="173">
        <v>0</v>
      </c>
      <c r="G171" s="73">
        <f>SUM(H171:S171)</f>
        <v>0</v>
      </c>
      <c r="H171" s="74">
        <f>IFERROR(INDEX('[1]2024'!$A:$Q,MATCH($A$3&amp;$D171,'[1]2024'!$B:$B,0),MATCH(H$4,'[1]2024'!$2:$2,0)),0)+IFERROR(INDEX('[1]2024'!$A:$Q,MATCH($B$3&amp;$D171,'[1]2024'!$B:$B,0),MATCH(H$4,'[1]2024'!$2:$2,0)),0)++IFERROR(INDEX('[1]2024'!$A:$Q,MATCH($C$3&amp;$D171,'[1]2024'!$B:$B,0),MATCH(H$4,'[1]2024'!$2:$2,0)),0)++IFERROR(INDEX('[1]2024'!$A:$Q,MATCH($D$3&amp;$D171,'[1]2024'!$B:$B,0),MATCH(H$4,'[1]2024'!$2:$2,0)),0)</f>
        <v>0</v>
      </c>
      <c r="I171" s="74">
        <f>IFERROR(INDEX('[1]2024'!$A:$Q,MATCH($A$3&amp;$D171,'[1]2024'!$B:$B,0),MATCH(I$4,'[1]2024'!$2:$2,0)),0)+IFERROR(INDEX('[1]2024'!$A:$Q,MATCH($B$3&amp;$D171,'[1]2024'!$B:$B,0),MATCH(I$4,'[1]2024'!$2:$2,0)),0)++IFERROR(INDEX('[1]2024'!$A:$Q,MATCH($C$3&amp;$D171,'[1]2024'!$B:$B,0),MATCH(I$4,'[1]2024'!$2:$2,0)),0)++IFERROR(INDEX('[1]2024'!$A:$Q,MATCH($D$3&amp;$D171,'[1]2024'!$B:$B,0),MATCH(I$4,'[1]2024'!$2:$2,0)),0)</f>
        <v>0</v>
      </c>
      <c r="J171" s="74">
        <f>IFERROR(INDEX('[1]2024'!$A:$Q,MATCH($A$3&amp;$D171,'[1]2024'!$B:$B,0),MATCH(J$4,'[1]2024'!$2:$2,0)),0)+IFERROR(INDEX('[1]2024'!$A:$Q,MATCH($B$3&amp;$D171,'[1]2024'!$B:$B,0),MATCH(J$4,'[1]2024'!$2:$2,0)),0)++IFERROR(INDEX('[1]2024'!$A:$Q,MATCH($C$3&amp;$D171,'[1]2024'!$B:$B,0),MATCH(J$4,'[1]2024'!$2:$2,0)),0)++IFERROR(INDEX('[1]2024'!$A:$Q,MATCH($D$3&amp;$D171,'[1]2024'!$B:$B,0),MATCH(J$4,'[1]2024'!$2:$2,0)),0)</f>
        <v>0</v>
      </c>
      <c r="K171" s="74">
        <f>IFERROR(INDEX('[1]2024'!$A:$Q,MATCH($A$3&amp;$D171,'[1]2024'!$B:$B,0),MATCH(K$4,'[1]2024'!$2:$2,0)),0)+IFERROR(INDEX('[1]2024'!$A:$Q,MATCH($B$3&amp;$D171,'[1]2024'!$B:$B,0),MATCH(K$4,'[1]2024'!$2:$2,0)),0)++IFERROR(INDEX('[1]2024'!$A:$Q,MATCH($C$3&amp;$D171,'[1]2024'!$B:$B,0),MATCH(K$4,'[1]2024'!$2:$2,0)),0)++IFERROR(INDEX('[1]2024'!$A:$Q,MATCH($D$3&amp;$D171,'[1]2024'!$B:$B,0),MATCH(K$4,'[1]2024'!$2:$2,0)),0)</f>
        <v>0</v>
      </c>
      <c r="L171" s="74">
        <f>IFERROR(INDEX('[1]2024'!$A:$Q,MATCH($A$3&amp;$D171,'[1]2024'!$B:$B,0),MATCH(L$4,'[1]2024'!$2:$2,0)),0)+IFERROR(INDEX('[1]2024'!$A:$Q,MATCH($B$3&amp;$D171,'[1]2024'!$B:$B,0),MATCH(L$4,'[1]2024'!$2:$2,0)),0)++IFERROR(INDEX('[1]2024'!$A:$Q,MATCH($C$3&amp;$D171,'[1]2024'!$B:$B,0),MATCH(L$4,'[1]2024'!$2:$2,0)),0)++IFERROR(INDEX('[1]2024'!$A:$Q,MATCH($D$3&amp;$D171,'[1]2024'!$B:$B,0),MATCH(L$4,'[1]2024'!$2:$2,0)),0)</f>
        <v>0</v>
      </c>
      <c r="M171" s="74">
        <f>IFERROR(INDEX('[1]2024'!$A:$Q,MATCH($A$3&amp;$D171,'[1]2024'!$B:$B,0),MATCH(M$4,'[1]2024'!$2:$2,0)),0)+IFERROR(INDEX('[1]2024'!$A:$Q,MATCH($B$3&amp;$D171,'[1]2024'!$B:$B,0),MATCH(M$4,'[1]2024'!$2:$2,0)),0)++IFERROR(INDEX('[1]2024'!$A:$Q,MATCH($C$3&amp;$D171,'[1]2024'!$B:$B,0),MATCH(M$4,'[1]2024'!$2:$2,0)),0)++IFERROR(INDEX('[1]2024'!$A:$Q,MATCH($D$3&amp;$D171,'[1]2024'!$B:$B,0),MATCH(M$4,'[1]2024'!$2:$2,0)),0)</f>
        <v>0</v>
      </c>
      <c r="N171" s="74">
        <f>IFERROR(INDEX('[1]2024'!$A:$Q,MATCH($A$3&amp;$D171,'[1]2024'!$B:$B,0),MATCH(N$4,'[1]2024'!$2:$2,0)),0)+IFERROR(INDEX('[1]2024'!$A:$Q,MATCH($B$3&amp;$D171,'[1]2024'!$B:$B,0),MATCH(N$4,'[1]2024'!$2:$2,0)),0)++IFERROR(INDEX('[1]2024'!$A:$Q,MATCH($C$3&amp;$D171,'[1]2024'!$B:$B,0),MATCH(N$4,'[1]2024'!$2:$2,0)),0)++IFERROR(INDEX('[1]2024'!$A:$Q,MATCH($D$3&amp;$D171,'[1]2024'!$B:$B,0),MATCH(N$4,'[1]2024'!$2:$2,0)),0)</f>
        <v>0</v>
      </c>
      <c r="O171" s="74">
        <f>IFERROR(INDEX('[1]2024'!$A:$Q,MATCH($A$3&amp;$D171,'[1]2024'!$B:$B,0),MATCH(O$4,'[1]2024'!$2:$2,0)),0)+IFERROR(INDEX('[1]2024'!$A:$Q,MATCH($B$3&amp;$D171,'[1]2024'!$B:$B,0),MATCH(O$4,'[1]2024'!$2:$2,0)),0)++IFERROR(INDEX('[1]2024'!$A:$Q,MATCH($C$3&amp;$D171,'[1]2024'!$B:$B,0),MATCH(O$4,'[1]2024'!$2:$2,0)),0)++IFERROR(INDEX('[1]2024'!$A:$Q,MATCH($D$3&amp;$D171,'[1]2024'!$B:$B,0),MATCH(O$4,'[1]2024'!$2:$2,0)),0)</f>
        <v>0</v>
      </c>
      <c r="P171" s="74">
        <f>IFERROR(INDEX('[1]2024'!$A:$Q,MATCH($A$3&amp;$D171,'[1]2024'!$B:$B,0),MATCH(P$4,'[1]2024'!$2:$2,0)),0)+IFERROR(INDEX('[1]2024'!$A:$Q,MATCH($B$3&amp;$D171,'[1]2024'!$B:$B,0),MATCH(P$4,'[1]2024'!$2:$2,0)),0)++IFERROR(INDEX('[1]2024'!$A:$Q,MATCH($C$3&amp;$D171,'[1]2024'!$B:$B,0),MATCH(P$4,'[1]2024'!$2:$2,0)),0)++IFERROR(INDEX('[1]2024'!$A:$Q,MATCH($D$3&amp;$D171,'[1]2024'!$B:$B,0),MATCH(P$4,'[1]2024'!$2:$2,0)),0)</f>
        <v>0</v>
      </c>
      <c r="Q171" s="74">
        <f>IFERROR(INDEX('[1]2024'!$A:$Q,MATCH($A$3&amp;$D171,'[1]2024'!$B:$B,0),MATCH(Q$4,'[1]2024'!$2:$2,0)),0)+IFERROR(INDEX('[1]2024'!$A:$Q,MATCH($B$3&amp;$D171,'[1]2024'!$B:$B,0),MATCH(Q$4,'[1]2024'!$2:$2,0)),0)++IFERROR(INDEX('[1]2024'!$A:$Q,MATCH($C$3&amp;$D171,'[1]2024'!$B:$B,0),MATCH(Q$4,'[1]2024'!$2:$2,0)),0)++IFERROR(INDEX('[1]2024'!$A:$Q,MATCH($D$3&amp;$D171,'[1]2024'!$B:$B,0),MATCH(Q$4,'[1]2024'!$2:$2,0)),0)</f>
        <v>0</v>
      </c>
      <c r="R171" s="74">
        <f>IFERROR(INDEX('[1]2024'!$A:$Q,MATCH($A$3&amp;$D171,'[1]2024'!$B:$B,0),MATCH(R$4,'[1]2024'!$2:$2,0)),0)+IFERROR(INDEX('[1]2024'!$A:$Q,MATCH($B$3&amp;$D171,'[1]2024'!$B:$B,0),MATCH(R$4,'[1]2024'!$2:$2,0)),0)++IFERROR(INDEX('[1]2024'!$A:$Q,MATCH($C$3&amp;$D171,'[1]2024'!$B:$B,0),MATCH(R$4,'[1]2024'!$2:$2,0)),0)++IFERROR(INDEX('[1]2024'!$A:$Q,MATCH($D$3&amp;$D171,'[1]2024'!$B:$B,0),MATCH(R$4,'[1]2024'!$2:$2,0)),0)</f>
        <v>0</v>
      </c>
      <c r="S171" s="74">
        <f>IFERROR(INDEX('[1]2024'!$A:$Q,MATCH($A$3&amp;$D171,'[1]2024'!$B:$B,0),MATCH(S$4,'[1]2024'!$2:$2,0)),0)+IFERROR(INDEX('[1]2024'!$A:$Q,MATCH($B$3&amp;$D171,'[1]2024'!$B:$B,0),MATCH(S$4,'[1]2024'!$2:$2,0)),0)++IFERROR(INDEX('[1]2024'!$A:$Q,MATCH($C$3&amp;$D171,'[1]2024'!$B:$B,0),MATCH(S$4,'[1]2024'!$2:$2,0)),0)++IFERROR(INDEX('[1]2024'!$A:$Q,MATCH($D$3&amp;$D171,'[1]2024'!$B:$B,0),MATCH(S$4,'[1]2024'!$2:$2,0)),0)</f>
        <v>0</v>
      </c>
      <c r="T171" s="75">
        <v>0</v>
      </c>
      <c r="U171" s="73">
        <f>SUM(V171:AG171)</f>
        <v>0</v>
      </c>
      <c r="V171" s="174">
        <v>0</v>
      </c>
      <c r="W171" s="105">
        <v>0</v>
      </c>
      <c r="X171" s="105">
        <v>0</v>
      </c>
      <c r="Y171" s="105">
        <v>0</v>
      </c>
      <c r="Z171" s="105">
        <v>0</v>
      </c>
      <c r="AA171" s="105">
        <v>0</v>
      </c>
      <c r="AB171" s="105">
        <v>0</v>
      </c>
      <c r="AC171" s="105">
        <v>0</v>
      </c>
      <c r="AD171" s="105">
        <v>0</v>
      </c>
      <c r="AE171" s="105">
        <v>0</v>
      </c>
      <c r="AF171" s="105">
        <v>0</v>
      </c>
      <c r="AG171" s="175">
        <v>0</v>
      </c>
      <c r="AH171" s="73">
        <f>SUM(AI171:AT171)</f>
        <v>0</v>
      </c>
      <c r="AI171" s="73"/>
      <c r="AJ171" s="73"/>
      <c r="AK171" s="73"/>
      <c r="AL171" s="73"/>
      <c r="AM171" s="73"/>
      <c r="AN171" s="73"/>
      <c r="AO171" s="73"/>
      <c r="AP171" s="73"/>
      <c r="AQ171" s="73"/>
      <c r="AR171" s="73"/>
      <c r="AS171" s="73"/>
      <c r="AT171" s="73"/>
      <c r="AU171" s="73">
        <f t="shared" si="141"/>
        <v>0</v>
      </c>
      <c r="AV171" s="73">
        <f t="shared" si="142"/>
        <v>0</v>
      </c>
      <c r="AW171" s="73">
        <f t="shared" si="143"/>
        <v>0</v>
      </c>
      <c r="AX171" s="73">
        <f t="shared" si="144"/>
        <v>0</v>
      </c>
      <c r="AY171" s="73">
        <f>IF($BC171="O",1.05*$AH171,$AH171)</f>
        <v>0</v>
      </c>
      <c r="AZ171" s="73">
        <f>IF($BC171="O",1.05*$AY171,$AY171)</f>
        <v>0</v>
      </c>
      <c r="BA171" s="73">
        <f>IF($BC171="O",1.05*$AZ171,$AZ171)</f>
        <v>0</v>
      </c>
      <c r="BB171" s="91"/>
      <c r="BC171" s="69" t="s">
        <v>39</v>
      </c>
      <c r="BD171" s="160"/>
      <c r="BE171" s="74">
        <v>0</v>
      </c>
      <c r="BF171" s="74">
        <v>0</v>
      </c>
      <c r="BG171" s="74">
        <v>0</v>
      </c>
      <c r="BH171" s="162">
        <f t="shared" si="167"/>
        <v>0</v>
      </c>
    </row>
    <row r="172" spans="1:60" outlineLevel="1" x14ac:dyDescent="0.3">
      <c r="A172" s="71" t="s">
        <v>326</v>
      </c>
      <c r="B172" s="149" t="s">
        <v>327</v>
      </c>
      <c r="C172" s="149" t="s">
        <v>31</v>
      </c>
      <c r="D172" s="150">
        <v>5122140</v>
      </c>
      <c r="E172" s="150" t="s">
        <v>328</v>
      </c>
      <c r="F172" s="173">
        <v>1525714.2857142854</v>
      </c>
      <c r="G172" s="73">
        <f>SUM(H172:S172)</f>
        <v>971200</v>
      </c>
      <c r="H172" s="74">
        <f>IFERROR(INDEX('[1]2024'!$A:$Q,MATCH($A$3&amp;$D172,'[1]2024'!$B:$B,0),MATCH(H$4,'[1]2024'!$2:$2,0)),0)+IFERROR(INDEX('[1]2024'!$A:$Q,MATCH($B$3&amp;$D172,'[1]2024'!$B:$B,0),MATCH(H$4,'[1]2024'!$2:$2,0)),0)++IFERROR(INDEX('[1]2024'!$A:$Q,MATCH($C$3&amp;$D172,'[1]2024'!$B:$B,0),MATCH(H$4,'[1]2024'!$2:$2,0)),0)++IFERROR(INDEX('[1]2024'!$A:$Q,MATCH($D$3&amp;$D172,'[1]2024'!$B:$B,0),MATCH(H$4,'[1]2024'!$2:$2,0)),0)</f>
        <v>92000</v>
      </c>
      <c r="I172" s="74">
        <f>IFERROR(INDEX('[1]2024'!$A:$Q,MATCH($A$3&amp;$D172,'[1]2024'!$B:$B,0),MATCH(I$4,'[1]2024'!$2:$2,0)),0)+IFERROR(INDEX('[1]2024'!$A:$Q,MATCH($B$3&amp;$D172,'[1]2024'!$B:$B,0),MATCH(I$4,'[1]2024'!$2:$2,0)),0)++IFERROR(INDEX('[1]2024'!$A:$Q,MATCH($C$3&amp;$D172,'[1]2024'!$B:$B,0),MATCH(I$4,'[1]2024'!$2:$2,0)),0)++IFERROR(INDEX('[1]2024'!$A:$Q,MATCH($D$3&amp;$D172,'[1]2024'!$B:$B,0),MATCH(I$4,'[1]2024'!$2:$2,0)),0)</f>
        <v>110000</v>
      </c>
      <c r="J172" s="74">
        <f>IFERROR(INDEX('[1]2024'!$A:$Q,MATCH($A$3&amp;$D172,'[1]2024'!$B:$B,0),MATCH(J$4,'[1]2024'!$2:$2,0)),0)+IFERROR(INDEX('[1]2024'!$A:$Q,MATCH($B$3&amp;$D172,'[1]2024'!$B:$B,0),MATCH(J$4,'[1]2024'!$2:$2,0)),0)++IFERROR(INDEX('[1]2024'!$A:$Q,MATCH($C$3&amp;$D172,'[1]2024'!$B:$B,0),MATCH(J$4,'[1]2024'!$2:$2,0)),0)++IFERROR(INDEX('[1]2024'!$A:$Q,MATCH($D$3&amp;$D172,'[1]2024'!$B:$B,0),MATCH(J$4,'[1]2024'!$2:$2,0)),0)</f>
        <v>37000</v>
      </c>
      <c r="K172" s="74">
        <f>IFERROR(INDEX('[1]2024'!$A:$Q,MATCH($A$3&amp;$D172,'[1]2024'!$B:$B,0),MATCH(K$4,'[1]2024'!$2:$2,0)),0)+IFERROR(INDEX('[1]2024'!$A:$Q,MATCH($B$3&amp;$D172,'[1]2024'!$B:$B,0),MATCH(K$4,'[1]2024'!$2:$2,0)),0)++IFERROR(INDEX('[1]2024'!$A:$Q,MATCH($C$3&amp;$D172,'[1]2024'!$B:$B,0),MATCH(K$4,'[1]2024'!$2:$2,0)),0)++IFERROR(INDEX('[1]2024'!$A:$Q,MATCH($D$3&amp;$D172,'[1]2024'!$B:$B,0),MATCH(K$4,'[1]2024'!$2:$2,0)),0)</f>
        <v>78000</v>
      </c>
      <c r="L172" s="74">
        <f>IFERROR(INDEX('[1]2024'!$A:$Q,MATCH($A$3&amp;$D172,'[1]2024'!$B:$B,0),MATCH(L$4,'[1]2024'!$2:$2,0)),0)+IFERROR(INDEX('[1]2024'!$A:$Q,MATCH($B$3&amp;$D172,'[1]2024'!$B:$B,0),MATCH(L$4,'[1]2024'!$2:$2,0)),0)++IFERROR(INDEX('[1]2024'!$A:$Q,MATCH($C$3&amp;$D172,'[1]2024'!$B:$B,0),MATCH(L$4,'[1]2024'!$2:$2,0)),0)++IFERROR(INDEX('[1]2024'!$A:$Q,MATCH($D$3&amp;$D172,'[1]2024'!$B:$B,0),MATCH(L$4,'[1]2024'!$2:$2,0)),0)</f>
        <v>113000</v>
      </c>
      <c r="M172" s="74">
        <f>IFERROR(INDEX('[1]2024'!$A:$Q,MATCH($A$3&amp;$D172,'[1]2024'!$B:$B,0),MATCH(M$4,'[1]2024'!$2:$2,0)),0)+IFERROR(INDEX('[1]2024'!$A:$Q,MATCH($B$3&amp;$D172,'[1]2024'!$B:$B,0),MATCH(M$4,'[1]2024'!$2:$2,0)),0)++IFERROR(INDEX('[1]2024'!$A:$Q,MATCH($C$3&amp;$D172,'[1]2024'!$B:$B,0),MATCH(M$4,'[1]2024'!$2:$2,0)),0)++IFERROR(INDEX('[1]2024'!$A:$Q,MATCH($D$3&amp;$D172,'[1]2024'!$B:$B,0),MATCH(M$4,'[1]2024'!$2:$2,0)),0)</f>
        <v>153000</v>
      </c>
      <c r="N172" s="74">
        <f>IFERROR(INDEX('[1]2024'!$A:$Q,MATCH($A$3&amp;$D172,'[1]2024'!$B:$B,0),MATCH(N$4,'[1]2024'!$2:$2,0)),0)+IFERROR(INDEX('[1]2024'!$A:$Q,MATCH($B$3&amp;$D172,'[1]2024'!$B:$B,0),MATCH(N$4,'[1]2024'!$2:$2,0)),0)++IFERROR(INDEX('[1]2024'!$A:$Q,MATCH($C$3&amp;$D172,'[1]2024'!$B:$B,0),MATCH(N$4,'[1]2024'!$2:$2,0)),0)++IFERROR(INDEX('[1]2024'!$A:$Q,MATCH($D$3&amp;$D172,'[1]2024'!$B:$B,0),MATCH(N$4,'[1]2024'!$2:$2,0)),0)</f>
        <v>17000</v>
      </c>
      <c r="O172" s="74">
        <f>IFERROR(INDEX('[1]2024'!$A:$Q,MATCH($A$3&amp;$D172,'[1]2024'!$B:$B,0),MATCH(O$4,'[1]2024'!$2:$2,0)),0)+IFERROR(INDEX('[1]2024'!$A:$Q,MATCH($B$3&amp;$D172,'[1]2024'!$B:$B,0),MATCH(O$4,'[1]2024'!$2:$2,0)),0)++IFERROR(INDEX('[1]2024'!$A:$Q,MATCH($C$3&amp;$D172,'[1]2024'!$B:$B,0),MATCH(O$4,'[1]2024'!$2:$2,0)),0)++IFERROR(INDEX('[1]2024'!$A:$Q,MATCH($D$3&amp;$D172,'[1]2024'!$B:$B,0),MATCH(O$4,'[1]2024'!$2:$2,0)),0)</f>
        <v>115100</v>
      </c>
      <c r="P172" s="74">
        <f>IFERROR(INDEX('[1]2024'!$A:$Q,MATCH($A$3&amp;$D172,'[1]2024'!$B:$B,0),MATCH(P$4,'[1]2024'!$2:$2,0)),0)+IFERROR(INDEX('[1]2024'!$A:$Q,MATCH($B$3&amp;$D172,'[1]2024'!$B:$B,0),MATCH(P$4,'[1]2024'!$2:$2,0)),0)++IFERROR(INDEX('[1]2024'!$A:$Q,MATCH($C$3&amp;$D172,'[1]2024'!$B:$B,0),MATCH(P$4,'[1]2024'!$2:$2,0)),0)++IFERROR(INDEX('[1]2024'!$A:$Q,MATCH($D$3&amp;$D172,'[1]2024'!$B:$B,0),MATCH(P$4,'[1]2024'!$2:$2,0)),0)</f>
        <v>147100</v>
      </c>
      <c r="Q172" s="74">
        <f>IFERROR(INDEX('[1]2024'!$A:$Q,MATCH($A$3&amp;$D172,'[1]2024'!$B:$B,0),MATCH(Q$4,'[1]2024'!$2:$2,0)),0)+IFERROR(INDEX('[1]2024'!$A:$Q,MATCH($B$3&amp;$D172,'[1]2024'!$B:$B,0),MATCH(Q$4,'[1]2024'!$2:$2,0)),0)++IFERROR(INDEX('[1]2024'!$A:$Q,MATCH($C$3&amp;$D172,'[1]2024'!$B:$B,0),MATCH(Q$4,'[1]2024'!$2:$2,0)),0)++IFERROR(INDEX('[1]2024'!$A:$Q,MATCH($D$3&amp;$D172,'[1]2024'!$B:$B,0),MATCH(Q$4,'[1]2024'!$2:$2,0)),0)</f>
        <v>45000</v>
      </c>
      <c r="R172" s="74">
        <f>IFERROR(INDEX('[1]2024'!$A:$Q,MATCH($A$3&amp;$D172,'[1]2024'!$B:$B,0),MATCH(R$4,'[1]2024'!$2:$2,0)),0)+IFERROR(INDEX('[1]2024'!$A:$Q,MATCH($B$3&amp;$D172,'[1]2024'!$B:$B,0),MATCH(R$4,'[1]2024'!$2:$2,0)),0)++IFERROR(INDEX('[1]2024'!$A:$Q,MATCH($C$3&amp;$D172,'[1]2024'!$B:$B,0),MATCH(R$4,'[1]2024'!$2:$2,0)),0)++IFERROR(INDEX('[1]2024'!$A:$Q,MATCH($D$3&amp;$D172,'[1]2024'!$B:$B,0),MATCH(R$4,'[1]2024'!$2:$2,0)),0)</f>
        <v>0</v>
      </c>
      <c r="S172" s="74">
        <f>IFERROR(INDEX('[1]2024'!$A:$Q,MATCH($A$3&amp;$D172,'[1]2024'!$B:$B,0),MATCH(S$4,'[1]2024'!$2:$2,0)),0)+IFERROR(INDEX('[1]2024'!$A:$Q,MATCH($B$3&amp;$D172,'[1]2024'!$B:$B,0),MATCH(S$4,'[1]2024'!$2:$2,0)),0)++IFERROR(INDEX('[1]2024'!$A:$Q,MATCH($C$3&amp;$D172,'[1]2024'!$B:$B,0),MATCH(S$4,'[1]2024'!$2:$2,0)),0)++IFERROR(INDEX('[1]2024'!$A:$Q,MATCH($D$3&amp;$D172,'[1]2024'!$B:$B,0),MATCH(S$4,'[1]2024'!$2:$2,0)),0)</f>
        <v>64000</v>
      </c>
      <c r="T172" s="75">
        <v>1836000</v>
      </c>
      <c r="U172" s="73">
        <f>SUM(V172:AG172)</f>
        <v>1497900</v>
      </c>
      <c r="V172" s="174">
        <v>119900</v>
      </c>
      <c r="W172" s="105">
        <v>172000</v>
      </c>
      <c r="X172" s="105">
        <v>117000</v>
      </c>
      <c r="Y172" s="105">
        <v>0</v>
      </c>
      <c r="Z172" s="105">
        <v>18000</v>
      </c>
      <c r="AA172" s="105">
        <v>153000</v>
      </c>
      <c r="AB172" s="105">
        <v>153000</v>
      </c>
      <c r="AC172" s="105">
        <v>153000</v>
      </c>
      <c r="AD172" s="105">
        <v>153000</v>
      </c>
      <c r="AE172" s="105">
        <v>153000</v>
      </c>
      <c r="AF172" s="105">
        <v>153000</v>
      </c>
      <c r="AG172" s="175">
        <v>153000</v>
      </c>
      <c r="AH172" s="73">
        <f>SUM(AI172:AT172)</f>
        <v>2400000</v>
      </c>
      <c r="AI172" s="73">
        <v>200000</v>
      </c>
      <c r="AJ172" s="73">
        <v>200000</v>
      </c>
      <c r="AK172" s="73">
        <v>200000</v>
      </c>
      <c r="AL172" s="73">
        <v>200000</v>
      </c>
      <c r="AM172" s="73">
        <v>200000</v>
      </c>
      <c r="AN172" s="73">
        <v>200000</v>
      </c>
      <c r="AO172" s="73">
        <v>200000</v>
      </c>
      <c r="AP172" s="73">
        <v>200000</v>
      </c>
      <c r="AQ172" s="73">
        <v>200000</v>
      </c>
      <c r="AR172" s="73">
        <v>200000</v>
      </c>
      <c r="AS172" s="73">
        <v>200000</v>
      </c>
      <c r="AT172" s="73">
        <v>200000</v>
      </c>
      <c r="AU172" s="73">
        <f>SUM(AI172:AT172)</f>
        <v>2400000</v>
      </c>
      <c r="AV172" s="73">
        <f t="shared" si="142"/>
        <v>600000</v>
      </c>
      <c r="AW172" s="73">
        <f t="shared" si="143"/>
        <v>600000</v>
      </c>
      <c r="AX172" s="73">
        <f t="shared" si="144"/>
        <v>600000</v>
      </c>
      <c r="AY172" s="73">
        <f>IF($BC172="O",1.05*$AH172,$AH172)</f>
        <v>2520000</v>
      </c>
      <c r="AZ172" s="73">
        <f>IF($BC172="O",1.05*$AY172,$AY172)</f>
        <v>2646000</v>
      </c>
      <c r="BA172" s="73">
        <f>IF($BC172="O",1.05*$AZ172,$AZ172)</f>
        <v>2778300</v>
      </c>
      <c r="BB172" s="91"/>
      <c r="BC172" s="69" t="s">
        <v>39</v>
      </c>
      <c r="BD172" s="160"/>
      <c r="BE172" s="74">
        <v>0</v>
      </c>
      <c r="BF172" s="74">
        <v>0</v>
      </c>
      <c r="BG172" s="74">
        <v>1165000</v>
      </c>
      <c r="BH172" s="162">
        <f t="shared" si="167"/>
        <v>971200</v>
      </c>
    </row>
    <row r="173" spans="1:60" x14ac:dyDescent="0.3">
      <c r="A173" s="57" t="s">
        <v>329</v>
      </c>
      <c r="B173" s="158" t="s">
        <v>21</v>
      </c>
      <c r="C173" s="158"/>
      <c r="D173" s="159"/>
      <c r="E173" s="159"/>
      <c r="F173" s="169">
        <v>0</v>
      </c>
      <c r="G173" s="61">
        <f t="shared" ref="G173" si="183">SUM(G174:G176)</f>
        <v>0</v>
      </c>
      <c r="H173" s="62">
        <f t="shared" ref="H173:S173" si="184">SUM(H174:H176)</f>
        <v>0</v>
      </c>
      <c r="I173" s="63">
        <f t="shared" si="184"/>
        <v>0</v>
      </c>
      <c r="J173" s="63">
        <f t="shared" si="184"/>
        <v>0</v>
      </c>
      <c r="K173" s="63">
        <f t="shared" si="184"/>
        <v>0</v>
      </c>
      <c r="L173" s="63">
        <f t="shared" si="184"/>
        <v>0</v>
      </c>
      <c r="M173" s="63">
        <f t="shared" si="184"/>
        <v>0</v>
      </c>
      <c r="N173" s="63">
        <f t="shared" si="184"/>
        <v>0</v>
      </c>
      <c r="O173" s="63">
        <f t="shared" si="184"/>
        <v>0</v>
      </c>
      <c r="P173" s="63">
        <f t="shared" si="184"/>
        <v>0</v>
      </c>
      <c r="Q173" s="63">
        <f t="shared" si="184"/>
        <v>0</v>
      </c>
      <c r="R173" s="63">
        <f t="shared" si="184"/>
        <v>0</v>
      </c>
      <c r="S173" s="63">
        <f t="shared" si="184"/>
        <v>0</v>
      </c>
      <c r="T173" s="64">
        <v>0</v>
      </c>
      <c r="U173" s="61">
        <f t="shared" ref="U173:Z173" si="185">SUM(U174:U176)</f>
        <v>0</v>
      </c>
      <c r="V173" s="85">
        <f t="shared" si="185"/>
        <v>0</v>
      </c>
      <c r="W173" s="99">
        <f t="shared" si="185"/>
        <v>0</v>
      </c>
      <c r="X173" s="99">
        <f t="shared" si="185"/>
        <v>0</v>
      </c>
      <c r="Y173" s="99">
        <f t="shared" si="185"/>
        <v>0</v>
      </c>
      <c r="Z173" s="99">
        <f t="shared" si="185"/>
        <v>0</v>
      </c>
      <c r="AA173" s="99">
        <v>0</v>
      </c>
      <c r="AB173" s="99">
        <v>0</v>
      </c>
      <c r="AC173" s="99">
        <v>0</v>
      </c>
      <c r="AD173" s="99">
        <v>0</v>
      </c>
      <c r="AE173" s="99">
        <v>0</v>
      </c>
      <c r="AF173" s="99">
        <v>0</v>
      </c>
      <c r="AG173" s="170">
        <v>0</v>
      </c>
      <c r="AH173" s="61">
        <f t="shared" ref="AH173:AT173" si="186">SUM(AH174:AH176)</f>
        <v>0</v>
      </c>
      <c r="AI173" s="61">
        <f t="shared" si="186"/>
        <v>0</v>
      </c>
      <c r="AJ173" s="61">
        <f t="shared" si="186"/>
        <v>0</v>
      </c>
      <c r="AK173" s="61">
        <f t="shared" si="186"/>
        <v>0</v>
      </c>
      <c r="AL173" s="61">
        <f t="shared" si="186"/>
        <v>0</v>
      </c>
      <c r="AM173" s="61">
        <f t="shared" si="186"/>
        <v>0</v>
      </c>
      <c r="AN173" s="61">
        <f t="shared" si="186"/>
        <v>0</v>
      </c>
      <c r="AO173" s="61">
        <f t="shared" si="186"/>
        <v>0</v>
      </c>
      <c r="AP173" s="61">
        <f t="shared" si="186"/>
        <v>0</v>
      </c>
      <c r="AQ173" s="61">
        <f t="shared" si="186"/>
        <v>0</v>
      </c>
      <c r="AR173" s="61">
        <f t="shared" si="186"/>
        <v>0</v>
      </c>
      <c r="AS173" s="61">
        <f t="shared" si="186"/>
        <v>0</v>
      </c>
      <c r="AT173" s="61">
        <f t="shared" si="186"/>
        <v>0</v>
      </c>
      <c r="AU173" s="61">
        <f t="shared" si="141"/>
        <v>0</v>
      </c>
      <c r="AV173" s="61">
        <f t="shared" si="142"/>
        <v>0</v>
      </c>
      <c r="AW173" s="61">
        <f t="shared" si="143"/>
        <v>0</v>
      </c>
      <c r="AX173" s="61">
        <f t="shared" si="144"/>
        <v>0</v>
      </c>
      <c r="AY173" s="61">
        <f>SUM(AY174:AY176)</f>
        <v>0</v>
      </c>
      <c r="AZ173" s="61">
        <f t="shared" ref="AZ173:BA173" si="187">SUM(AZ174:AZ176)</f>
        <v>0</v>
      </c>
      <c r="BA173" s="61">
        <f t="shared" si="187"/>
        <v>0</v>
      </c>
      <c r="BB173" s="91"/>
      <c r="BC173" s="171"/>
      <c r="BD173" s="172"/>
      <c r="BE173" s="85">
        <f>SUM(BE174:BE176)</f>
        <v>0</v>
      </c>
      <c r="BF173" s="85">
        <v>0</v>
      </c>
      <c r="BG173" s="85">
        <v>0</v>
      </c>
      <c r="BH173" s="161">
        <f t="shared" si="167"/>
        <v>0</v>
      </c>
    </row>
    <row r="174" spans="1:60" outlineLevel="1" x14ac:dyDescent="0.3">
      <c r="A174" s="71" t="s">
        <v>330</v>
      </c>
      <c r="B174" s="149" t="s">
        <v>331</v>
      </c>
      <c r="C174" s="149" t="s">
        <v>31</v>
      </c>
      <c r="D174" s="150">
        <v>5123110</v>
      </c>
      <c r="E174" s="150" t="s">
        <v>332</v>
      </c>
      <c r="F174" s="173">
        <v>0</v>
      </c>
      <c r="G174" s="73">
        <f>SUM(H174:S174)</f>
        <v>0</v>
      </c>
      <c r="H174" s="74">
        <f>IFERROR(INDEX('[1]2024'!$A:$Q,MATCH($A$3&amp;$D174,'[1]2024'!$B:$B,0),MATCH(H$4,'[1]2024'!$2:$2,0)),0)+IFERROR(INDEX('[1]2024'!$A:$Q,MATCH($B$3&amp;$D174,'[1]2024'!$B:$B,0),MATCH(H$4,'[1]2024'!$2:$2,0)),0)++IFERROR(INDEX('[1]2024'!$A:$Q,MATCH($C$3&amp;$D174,'[1]2024'!$B:$B,0),MATCH(H$4,'[1]2024'!$2:$2,0)),0)++IFERROR(INDEX('[1]2024'!$A:$Q,MATCH($D$3&amp;$D174,'[1]2024'!$B:$B,0),MATCH(H$4,'[1]2024'!$2:$2,0)),0)</f>
        <v>0</v>
      </c>
      <c r="I174" s="74">
        <f>IFERROR(INDEX('[1]2024'!$A:$Q,MATCH($A$3&amp;$D174,'[1]2024'!$B:$B,0),MATCH(I$4,'[1]2024'!$2:$2,0)),0)+IFERROR(INDEX('[1]2024'!$A:$Q,MATCH($B$3&amp;$D174,'[1]2024'!$B:$B,0),MATCH(I$4,'[1]2024'!$2:$2,0)),0)++IFERROR(INDEX('[1]2024'!$A:$Q,MATCH($C$3&amp;$D174,'[1]2024'!$B:$B,0),MATCH(I$4,'[1]2024'!$2:$2,0)),0)++IFERROR(INDEX('[1]2024'!$A:$Q,MATCH($D$3&amp;$D174,'[1]2024'!$B:$B,0),MATCH(I$4,'[1]2024'!$2:$2,0)),0)</f>
        <v>0</v>
      </c>
      <c r="J174" s="74">
        <f>IFERROR(INDEX('[1]2024'!$A:$Q,MATCH($A$3&amp;$D174,'[1]2024'!$B:$B,0),MATCH(J$4,'[1]2024'!$2:$2,0)),0)+IFERROR(INDEX('[1]2024'!$A:$Q,MATCH($B$3&amp;$D174,'[1]2024'!$B:$B,0),MATCH(J$4,'[1]2024'!$2:$2,0)),0)++IFERROR(INDEX('[1]2024'!$A:$Q,MATCH($C$3&amp;$D174,'[1]2024'!$B:$B,0),MATCH(J$4,'[1]2024'!$2:$2,0)),0)++IFERROR(INDEX('[1]2024'!$A:$Q,MATCH($D$3&amp;$D174,'[1]2024'!$B:$B,0),MATCH(J$4,'[1]2024'!$2:$2,0)),0)</f>
        <v>0</v>
      </c>
      <c r="K174" s="74">
        <f>IFERROR(INDEX('[1]2024'!$A:$Q,MATCH($A$3&amp;$D174,'[1]2024'!$B:$B,0),MATCH(K$4,'[1]2024'!$2:$2,0)),0)+IFERROR(INDEX('[1]2024'!$A:$Q,MATCH($B$3&amp;$D174,'[1]2024'!$B:$B,0),MATCH(K$4,'[1]2024'!$2:$2,0)),0)++IFERROR(INDEX('[1]2024'!$A:$Q,MATCH($C$3&amp;$D174,'[1]2024'!$B:$B,0),MATCH(K$4,'[1]2024'!$2:$2,0)),0)++IFERROR(INDEX('[1]2024'!$A:$Q,MATCH($D$3&amp;$D174,'[1]2024'!$B:$B,0),MATCH(K$4,'[1]2024'!$2:$2,0)),0)</f>
        <v>0</v>
      </c>
      <c r="L174" s="74">
        <f>IFERROR(INDEX('[1]2024'!$A:$Q,MATCH($A$3&amp;$D174,'[1]2024'!$B:$B,0),MATCH(L$4,'[1]2024'!$2:$2,0)),0)+IFERROR(INDEX('[1]2024'!$A:$Q,MATCH($B$3&amp;$D174,'[1]2024'!$B:$B,0),MATCH(L$4,'[1]2024'!$2:$2,0)),0)++IFERROR(INDEX('[1]2024'!$A:$Q,MATCH($C$3&amp;$D174,'[1]2024'!$B:$B,0),MATCH(L$4,'[1]2024'!$2:$2,0)),0)++IFERROR(INDEX('[1]2024'!$A:$Q,MATCH($D$3&amp;$D174,'[1]2024'!$B:$B,0),MATCH(L$4,'[1]2024'!$2:$2,0)),0)</f>
        <v>0</v>
      </c>
      <c r="M174" s="74">
        <f>IFERROR(INDEX('[1]2024'!$A:$Q,MATCH($A$3&amp;$D174,'[1]2024'!$B:$B,0),MATCH(M$4,'[1]2024'!$2:$2,0)),0)+IFERROR(INDEX('[1]2024'!$A:$Q,MATCH($B$3&amp;$D174,'[1]2024'!$B:$B,0),MATCH(M$4,'[1]2024'!$2:$2,0)),0)++IFERROR(INDEX('[1]2024'!$A:$Q,MATCH($C$3&amp;$D174,'[1]2024'!$B:$B,0),MATCH(M$4,'[1]2024'!$2:$2,0)),0)++IFERROR(INDEX('[1]2024'!$A:$Q,MATCH($D$3&amp;$D174,'[1]2024'!$B:$B,0),MATCH(M$4,'[1]2024'!$2:$2,0)),0)</f>
        <v>0</v>
      </c>
      <c r="N174" s="74">
        <f>IFERROR(INDEX('[1]2024'!$A:$Q,MATCH($A$3&amp;$D174,'[1]2024'!$B:$B,0),MATCH(N$4,'[1]2024'!$2:$2,0)),0)+IFERROR(INDEX('[1]2024'!$A:$Q,MATCH($B$3&amp;$D174,'[1]2024'!$B:$B,0),MATCH(N$4,'[1]2024'!$2:$2,0)),0)++IFERROR(INDEX('[1]2024'!$A:$Q,MATCH($C$3&amp;$D174,'[1]2024'!$B:$B,0),MATCH(N$4,'[1]2024'!$2:$2,0)),0)++IFERROR(INDEX('[1]2024'!$A:$Q,MATCH($D$3&amp;$D174,'[1]2024'!$B:$B,0),MATCH(N$4,'[1]2024'!$2:$2,0)),0)</f>
        <v>0</v>
      </c>
      <c r="O174" s="74">
        <f>IFERROR(INDEX('[1]2024'!$A:$Q,MATCH($A$3&amp;$D174,'[1]2024'!$B:$B,0),MATCH(O$4,'[1]2024'!$2:$2,0)),0)+IFERROR(INDEX('[1]2024'!$A:$Q,MATCH($B$3&amp;$D174,'[1]2024'!$B:$B,0),MATCH(O$4,'[1]2024'!$2:$2,0)),0)++IFERROR(INDEX('[1]2024'!$A:$Q,MATCH($C$3&amp;$D174,'[1]2024'!$B:$B,0),MATCH(O$4,'[1]2024'!$2:$2,0)),0)++IFERROR(INDEX('[1]2024'!$A:$Q,MATCH($D$3&amp;$D174,'[1]2024'!$B:$B,0),MATCH(O$4,'[1]2024'!$2:$2,0)),0)</f>
        <v>0</v>
      </c>
      <c r="P174" s="74">
        <f>IFERROR(INDEX('[1]2024'!$A:$Q,MATCH($A$3&amp;$D174,'[1]2024'!$B:$B,0),MATCH(P$4,'[1]2024'!$2:$2,0)),0)+IFERROR(INDEX('[1]2024'!$A:$Q,MATCH($B$3&amp;$D174,'[1]2024'!$B:$B,0),MATCH(P$4,'[1]2024'!$2:$2,0)),0)++IFERROR(INDEX('[1]2024'!$A:$Q,MATCH($C$3&amp;$D174,'[1]2024'!$B:$B,0),MATCH(P$4,'[1]2024'!$2:$2,0)),0)++IFERROR(INDEX('[1]2024'!$A:$Q,MATCH($D$3&amp;$D174,'[1]2024'!$B:$B,0),MATCH(P$4,'[1]2024'!$2:$2,0)),0)</f>
        <v>0</v>
      </c>
      <c r="Q174" s="74">
        <f>IFERROR(INDEX('[1]2024'!$A:$Q,MATCH($A$3&amp;$D174,'[1]2024'!$B:$B,0),MATCH(Q$4,'[1]2024'!$2:$2,0)),0)+IFERROR(INDEX('[1]2024'!$A:$Q,MATCH($B$3&amp;$D174,'[1]2024'!$B:$B,0),MATCH(Q$4,'[1]2024'!$2:$2,0)),0)++IFERROR(INDEX('[1]2024'!$A:$Q,MATCH($C$3&amp;$D174,'[1]2024'!$B:$B,0),MATCH(Q$4,'[1]2024'!$2:$2,0)),0)++IFERROR(INDEX('[1]2024'!$A:$Q,MATCH($D$3&amp;$D174,'[1]2024'!$B:$B,0),MATCH(Q$4,'[1]2024'!$2:$2,0)),0)</f>
        <v>0</v>
      </c>
      <c r="R174" s="74">
        <f>IFERROR(INDEX('[1]2024'!$A:$Q,MATCH($A$3&amp;$D174,'[1]2024'!$B:$B,0),MATCH(R$4,'[1]2024'!$2:$2,0)),0)+IFERROR(INDEX('[1]2024'!$A:$Q,MATCH($B$3&amp;$D174,'[1]2024'!$B:$B,0),MATCH(R$4,'[1]2024'!$2:$2,0)),0)++IFERROR(INDEX('[1]2024'!$A:$Q,MATCH($C$3&amp;$D174,'[1]2024'!$B:$B,0),MATCH(R$4,'[1]2024'!$2:$2,0)),0)++IFERROR(INDEX('[1]2024'!$A:$Q,MATCH($D$3&amp;$D174,'[1]2024'!$B:$B,0),MATCH(R$4,'[1]2024'!$2:$2,0)),0)</f>
        <v>0</v>
      </c>
      <c r="S174" s="74">
        <f>IFERROR(INDEX('[1]2024'!$A:$Q,MATCH($A$3&amp;$D174,'[1]2024'!$B:$B,0),MATCH(S$4,'[1]2024'!$2:$2,0)),0)+IFERROR(INDEX('[1]2024'!$A:$Q,MATCH($B$3&amp;$D174,'[1]2024'!$B:$B,0),MATCH(S$4,'[1]2024'!$2:$2,0)),0)++IFERROR(INDEX('[1]2024'!$A:$Q,MATCH($C$3&amp;$D174,'[1]2024'!$B:$B,0),MATCH(S$4,'[1]2024'!$2:$2,0)),0)++IFERROR(INDEX('[1]2024'!$A:$Q,MATCH($D$3&amp;$D174,'[1]2024'!$B:$B,0),MATCH(S$4,'[1]2024'!$2:$2,0)),0)</f>
        <v>0</v>
      </c>
      <c r="T174" s="75">
        <v>0</v>
      </c>
      <c r="U174" s="73">
        <f>SUM(V174:AG174)</f>
        <v>0</v>
      </c>
      <c r="V174" s="174">
        <v>0</v>
      </c>
      <c r="W174" s="105">
        <v>0</v>
      </c>
      <c r="X174" s="105">
        <v>0</v>
      </c>
      <c r="Y174" s="105">
        <v>0</v>
      </c>
      <c r="Z174" s="105">
        <v>0</v>
      </c>
      <c r="AA174" s="105">
        <v>0</v>
      </c>
      <c r="AB174" s="105">
        <v>0</v>
      </c>
      <c r="AC174" s="105">
        <v>0</v>
      </c>
      <c r="AD174" s="105">
        <v>0</v>
      </c>
      <c r="AE174" s="105">
        <v>0</v>
      </c>
      <c r="AF174" s="105">
        <v>0</v>
      </c>
      <c r="AG174" s="175">
        <v>0</v>
      </c>
      <c r="AH174" s="73">
        <f>SUM(AI174:AT174)</f>
        <v>0</v>
      </c>
      <c r="AI174" s="73"/>
      <c r="AJ174" s="73"/>
      <c r="AK174" s="73"/>
      <c r="AL174" s="73"/>
      <c r="AM174" s="73"/>
      <c r="AN174" s="73"/>
      <c r="AO174" s="73"/>
      <c r="AP174" s="73"/>
      <c r="AQ174" s="73"/>
      <c r="AR174" s="73"/>
      <c r="AS174" s="73"/>
      <c r="AT174" s="73"/>
      <c r="AU174" s="73">
        <f t="shared" si="141"/>
        <v>0</v>
      </c>
      <c r="AV174" s="73">
        <f t="shared" si="142"/>
        <v>0</v>
      </c>
      <c r="AW174" s="73">
        <f t="shared" si="143"/>
        <v>0</v>
      </c>
      <c r="AX174" s="73">
        <f t="shared" si="144"/>
        <v>0</v>
      </c>
      <c r="AY174" s="73">
        <f>IF($BC174="O",1.05*$AH174,$AH174)</f>
        <v>0</v>
      </c>
      <c r="AZ174" s="73">
        <f>IF($BC174="O",1.05*$AY174,$AY174)</f>
        <v>0</v>
      </c>
      <c r="BA174" s="73">
        <f>IF($BC174="O",1.05*$AZ174,$AZ174)</f>
        <v>0</v>
      </c>
      <c r="BB174" s="91"/>
      <c r="BC174" s="69" t="s">
        <v>24</v>
      </c>
      <c r="BD174" s="160"/>
      <c r="BE174" s="174">
        <v>0</v>
      </c>
      <c r="BF174" s="174">
        <v>0</v>
      </c>
      <c r="BG174" s="174">
        <v>0</v>
      </c>
      <c r="BH174" s="162">
        <f t="shared" si="167"/>
        <v>0</v>
      </c>
    </row>
    <row r="175" spans="1:60" outlineLevel="1" x14ac:dyDescent="0.3">
      <c r="A175" s="71" t="s">
        <v>333</v>
      </c>
      <c r="B175" s="149" t="s">
        <v>334</v>
      </c>
      <c r="C175" s="149" t="s">
        <v>31</v>
      </c>
      <c r="D175" s="150">
        <v>5123120</v>
      </c>
      <c r="E175" s="150" t="s">
        <v>335</v>
      </c>
      <c r="F175" s="173">
        <v>0</v>
      </c>
      <c r="G175" s="73">
        <f>SUM(H175:S175)</f>
        <v>0</v>
      </c>
      <c r="H175" s="74">
        <f>IFERROR(INDEX('[1]2024'!$A:$Q,MATCH($A$3&amp;$D175,'[1]2024'!$B:$B,0),MATCH(H$4,'[1]2024'!$2:$2,0)),0)+IFERROR(INDEX('[1]2024'!$A:$Q,MATCH($B$3&amp;$D175,'[1]2024'!$B:$B,0),MATCH(H$4,'[1]2024'!$2:$2,0)),0)++IFERROR(INDEX('[1]2024'!$A:$Q,MATCH($C$3&amp;$D175,'[1]2024'!$B:$B,0),MATCH(H$4,'[1]2024'!$2:$2,0)),0)++IFERROR(INDEX('[1]2024'!$A:$Q,MATCH($D$3&amp;$D175,'[1]2024'!$B:$B,0),MATCH(H$4,'[1]2024'!$2:$2,0)),0)</f>
        <v>0</v>
      </c>
      <c r="I175" s="74">
        <f>IFERROR(INDEX('[1]2024'!$A:$Q,MATCH($A$3&amp;$D175,'[1]2024'!$B:$B,0),MATCH(I$4,'[1]2024'!$2:$2,0)),0)+IFERROR(INDEX('[1]2024'!$A:$Q,MATCH($B$3&amp;$D175,'[1]2024'!$B:$B,0),MATCH(I$4,'[1]2024'!$2:$2,0)),0)++IFERROR(INDEX('[1]2024'!$A:$Q,MATCH($C$3&amp;$D175,'[1]2024'!$B:$B,0),MATCH(I$4,'[1]2024'!$2:$2,0)),0)++IFERROR(INDEX('[1]2024'!$A:$Q,MATCH($D$3&amp;$D175,'[1]2024'!$B:$B,0),MATCH(I$4,'[1]2024'!$2:$2,0)),0)</f>
        <v>0</v>
      </c>
      <c r="J175" s="74">
        <f>IFERROR(INDEX('[1]2024'!$A:$Q,MATCH($A$3&amp;$D175,'[1]2024'!$B:$B,0),MATCH(J$4,'[1]2024'!$2:$2,0)),0)+IFERROR(INDEX('[1]2024'!$A:$Q,MATCH($B$3&amp;$D175,'[1]2024'!$B:$B,0),MATCH(J$4,'[1]2024'!$2:$2,0)),0)++IFERROR(INDEX('[1]2024'!$A:$Q,MATCH($C$3&amp;$D175,'[1]2024'!$B:$B,0),MATCH(J$4,'[1]2024'!$2:$2,0)),0)++IFERROR(INDEX('[1]2024'!$A:$Q,MATCH($D$3&amp;$D175,'[1]2024'!$B:$B,0),MATCH(J$4,'[1]2024'!$2:$2,0)),0)</f>
        <v>0</v>
      </c>
      <c r="K175" s="74">
        <f>IFERROR(INDEX('[1]2024'!$A:$Q,MATCH($A$3&amp;$D175,'[1]2024'!$B:$B,0),MATCH(K$4,'[1]2024'!$2:$2,0)),0)+IFERROR(INDEX('[1]2024'!$A:$Q,MATCH($B$3&amp;$D175,'[1]2024'!$B:$B,0),MATCH(K$4,'[1]2024'!$2:$2,0)),0)++IFERROR(INDEX('[1]2024'!$A:$Q,MATCH($C$3&amp;$D175,'[1]2024'!$B:$B,0),MATCH(K$4,'[1]2024'!$2:$2,0)),0)++IFERROR(INDEX('[1]2024'!$A:$Q,MATCH($D$3&amp;$D175,'[1]2024'!$B:$B,0),MATCH(K$4,'[1]2024'!$2:$2,0)),0)</f>
        <v>0</v>
      </c>
      <c r="L175" s="74">
        <f>IFERROR(INDEX('[1]2024'!$A:$Q,MATCH($A$3&amp;$D175,'[1]2024'!$B:$B,0),MATCH(L$4,'[1]2024'!$2:$2,0)),0)+IFERROR(INDEX('[1]2024'!$A:$Q,MATCH($B$3&amp;$D175,'[1]2024'!$B:$B,0),MATCH(L$4,'[1]2024'!$2:$2,0)),0)++IFERROR(INDEX('[1]2024'!$A:$Q,MATCH($C$3&amp;$D175,'[1]2024'!$B:$B,0),MATCH(L$4,'[1]2024'!$2:$2,0)),0)++IFERROR(INDEX('[1]2024'!$A:$Q,MATCH($D$3&amp;$D175,'[1]2024'!$B:$B,0),MATCH(L$4,'[1]2024'!$2:$2,0)),0)</f>
        <v>0</v>
      </c>
      <c r="M175" s="74">
        <f>IFERROR(INDEX('[1]2024'!$A:$Q,MATCH($A$3&amp;$D175,'[1]2024'!$B:$B,0),MATCH(M$4,'[1]2024'!$2:$2,0)),0)+IFERROR(INDEX('[1]2024'!$A:$Q,MATCH($B$3&amp;$D175,'[1]2024'!$B:$B,0),MATCH(M$4,'[1]2024'!$2:$2,0)),0)++IFERROR(INDEX('[1]2024'!$A:$Q,MATCH($C$3&amp;$D175,'[1]2024'!$B:$B,0),MATCH(M$4,'[1]2024'!$2:$2,0)),0)++IFERROR(INDEX('[1]2024'!$A:$Q,MATCH($D$3&amp;$D175,'[1]2024'!$B:$B,0),MATCH(M$4,'[1]2024'!$2:$2,0)),0)</f>
        <v>0</v>
      </c>
      <c r="N175" s="74">
        <f>IFERROR(INDEX('[1]2024'!$A:$Q,MATCH($A$3&amp;$D175,'[1]2024'!$B:$B,0),MATCH(N$4,'[1]2024'!$2:$2,0)),0)+IFERROR(INDEX('[1]2024'!$A:$Q,MATCH($B$3&amp;$D175,'[1]2024'!$B:$B,0),MATCH(N$4,'[1]2024'!$2:$2,0)),0)++IFERROR(INDEX('[1]2024'!$A:$Q,MATCH($C$3&amp;$D175,'[1]2024'!$B:$B,0),MATCH(N$4,'[1]2024'!$2:$2,0)),0)++IFERROR(INDEX('[1]2024'!$A:$Q,MATCH($D$3&amp;$D175,'[1]2024'!$B:$B,0),MATCH(N$4,'[1]2024'!$2:$2,0)),0)</f>
        <v>0</v>
      </c>
      <c r="O175" s="74">
        <f>IFERROR(INDEX('[1]2024'!$A:$Q,MATCH($A$3&amp;$D175,'[1]2024'!$B:$B,0),MATCH(O$4,'[1]2024'!$2:$2,0)),0)+IFERROR(INDEX('[1]2024'!$A:$Q,MATCH($B$3&amp;$D175,'[1]2024'!$B:$B,0),MATCH(O$4,'[1]2024'!$2:$2,0)),0)++IFERROR(INDEX('[1]2024'!$A:$Q,MATCH($C$3&amp;$D175,'[1]2024'!$B:$B,0),MATCH(O$4,'[1]2024'!$2:$2,0)),0)++IFERROR(INDEX('[1]2024'!$A:$Q,MATCH($D$3&amp;$D175,'[1]2024'!$B:$B,0),MATCH(O$4,'[1]2024'!$2:$2,0)),0)</f>
        <v>0</v>
      </c>
      <c r="P175" s="74">
        <f>IFERROR(INDEX('[1]2024'!$A:$Q,MATCH($A$3&amp;$D175,'[1]2024'!$B:$B,0),MATCH(P$4,'[1]2024'!$2:$2,0)),0)+IFERROR(INDEX('[1]2024'!$A:$Q,MATCH($B$3&amp;$D175,'[1]2024'!$B:$B,0),MATCH(P$4,'[1]2024'!$2:$2,0)),0)++IFERROR(INDEX('[1]2024'!$A:$Q,MATCH($C$3&amp;$D175,'[1]2024'!$B:$B,0),MATCH(P$4,'[1]2024'!$2:$2,0)),0)++IFERROR(INDEX('[1]2024'!$A:$Q,MATCH($D$3&amp;$D175,'[1]2024'!$B:$B,0),MATCH(P$4,'[1]2024'!$2:$2,0)),0)</f>
        <v>0</v>
      </c>
      <c r="Q175" s="74">
        <f>IFERROR(INDEX('[1]2024'!$A:$Q,MATCH($A$3&amp;$D175,'[1]2024'!$B:$B,0),MATCH(Q$4,'[1]2024'!$2:$2,0)),0)+IFERROR(INDEX('[1]2024'!$A:$Q,MATCH($B$3&amp;$D175,'[1]2024'!$B:$B,0),MATCH(Q$4,'[1]2024'!$2:$2,0)),0)++IFERROR(INDEX('[1]2024'!$A:$Q,MATCH($C$3&amp;$D175,'[1]2024'!$B:$B,0),MATCH(Q$4,'[1]2024'!$2:$2,0)),0)++IFERROR(INDEX('[1]2024'!$A:$Q,MATCH($D$3&amp;$D175,'[1]2024'!$B:$B,0),MATCH(Q$4,'[1]2024'!$2:$2,0)),0)</f>
        <v>0</v>
      </c>
      <c r="R175" s="74">
        <f>IFERROR(INDEX('[1]2024'!$A:$Q,MATCH($A$3&amp;$D175,'[1]2024'!$B:$B,0),MATCH(R$4,'[1]2024'!$2:$2,0)),0)+IFERROR(INDEX('[1]2024'!$A:$Q,MATCH($B$3&amp;$D175,'[1]2024'!$B:$B,0),MATCH(R$4,'[1]2024'!$2:$2,0)),0)++IFERROR(INDEX('[1]2024'!$A:$Q,MATCH($C$3&amp;$D175,'[1]2024'!$B:$B,0),MATCH(R$4,'[1]2024'!$2:$2,0)),0)++IFERROR(INDEX('[1]2024'!$A:$Q,MATCH($D$3&amp;$D175,'[1]2024'!$B:$B,0),MATCH(R$4,'[1]2024'!$2:$2,0)),0)</f>
        <v>0</v>
      </c>
      <c r="S175" s="74">
        <f>IFERROR(INDEX('[1]2024'!$A:$Q,MATCH($A$3&amp;$D175,'[1]2024'!$B:$B,0),MATCH(S$4,'[1]2024'!$2:$2,0)),0)+IFERROR(INDEX('[1]2024'!$A:$Q,MATCH($B$3&amp;$D175,'[1]2024'!$B:$B,0),MATCH(S$4,'[1]2024'!$2:$2,0)),0)++IFERROR(INDEX('[1]2024'!$A:$Q,MATCH($C$3&amp;$D175,'[1]2024'!$B:$B,0),MATCH(S$4,'[1]2024'!$2:$2,0)),0)++IFERROR(INDEX('[1]2024'!$A:$Q,MATCH($D$3&amp;$D175,'[1]2024'!$B:$B,0),MATCH(S$4,'[1]2024'!$2:$2,0)),0)</f>
        <v>0</v>
      </c>
      <c r="T175" s="75">
        <v>0</v>
      </c>
      <c r="U175" s="73">
        <f>SUM(V175:AG175)</f>
        <v>0</v>
      </c>
      <c r="V175" s="174">
        <v>0</v>
      </c>
      <c r="W175" s="105">
        <v>0</v>
      </c>
      <c r="X175" s="105">
        <v>0</v>
      </c>
      <c r="Y175" s="105">
        <v>0</v>
      </c>
      <c r="Z175" s="105">
        <v>0</v>
      </c>
      <c r="AA175" s="105">
        <v>0</v>
      </c>
      <c r="AB175" s="105">
        <v>0</v>
      </c>
      <c r="AC175" s="105">
        <v>0</v>
      </c>
      <c r="AD175" s="105">
        <v>0</v>
      </c>
      <c r="AE175" s="105">
        <v>0</v>
      </c>
      <c r="AF175" s="105">
        <v>0</v>
      </c>
      <c r="AG175" s="175">
        <v>0</v>
      </c>
      <c r="AH175" s="73">
        <f>SUM(AI175:AT175)</f>
        <v>0</v>
      </c>
      <c r="AI175" s="73"/>
      <c r="AJ175" s="73"/>
      <c r="AK175" s="73"/>
      <c r="AL175" s="73"/>
      <c r="AM175" s="73"/>
      <c r="AN175" s="73"/>
      <c r="AO175" s="73"/>
      <c r="AP175" s="73"/>
      <c r="AQ175" s="73"/>
      <c r="AR175" s="73"/>
      <c r="AS175" s="73"/>
      <c r="AT175" s="73"/>
      <c r="AU175" s="73">
        <f t="shared" si="141"/>
        <v>0</v>
      </c>
      <c r="AV175" s="73">
        <f t="shared" si="142"/>
        <v>0</v>
      </c>
      <c r="AW175" s="73">
        <f t="shared" si="143"/>
        <v>0</v>
      </c>
      <c r="AX175" s="73">
        <f t="shared" si="144"/>
        <v>0</v>
      </c>
      <c r="AY175" s="73">
        <f>IF($BC175="O",1.05*$AH175,$AH175)</f>
        <v>0</v>
      </c>
      <c r="AZ175" s="73">
        <f>IF($BC175="O",1.05*$AY175,$AY175)</f>
        <v>0</v>
      </c>
      <c r="BA175" s="73">
        <f>IF($BC175="O",1.05*$AZ175,$AZ175)</f>
        <v>0</v>
      </c>
      <c r="BB175" s="91"/>
      <c r="BC175" s="69" t="s">
        <v>24</v>
      </c>
      <c r="BD175" s="160"/>
      <c r="BE175" s="174">
        <v>0</v>
      </c>
      <c r="BF175" s="174">
        <v>0</v>
      </c>
      <c r="BG175" s="174">
        <v>0</v>
      </c>
      <c r="BH175" s="162">
        <f t="shared" si="167"/>
        <v>0</v>
      </c>
    </row>
    <row r="176" spans="1:60" outlineLevel="1" x14ac:dyDescent="0.3">
      <c r="A176" s="115" t="s">
        <v>336</v>
      </c>
      <c r="B176" s="178" t="s">
        <v>337</v>
      </c>
      <c r="C176" s="178" t="s">
        <v>31</v>
      </c>
      <c r="D176" s="179">
        <v>5123130</v>
      </c>
      <c r="E176" s="179" t="s">
        <v>338</v>
      </c>
      <c r="F176" s="180">
        <v>0</v>
      </c>
      <c r="G176" s="119">
        <f>SUM(H176:S176)</f>
        <v>0</v>
      </c>
      <c r="H176" s="74">
        <f>IFERROR(INDEX('[1]2024'!$A:$Q,MATCH($A$3&amp;$D176,'[1]2024'!$B:$B,0),MATCH(H$4,'[1]2024'!$2:$2,0)),0)+IFERROR(INDEX('[1]2024'!$A:$Q,MATCH($B$3&amp;$D176,'[1]2024'!$B:$B,0),MATCH(H$4,'[1]2024'!$2:$2,0)),0)++IFERROR(INDEX('[1]2024'!$A:$Q,MATCH($C$3&amp;$D176,'[1]2024'!$B:$B,0),MATCH(H$4,'[1]2024'!$2:$2,0)),0)++IFERROR(INDEX('[1]2024'!$A:$Q,MATCH($D$3&amp;$D176,'[1]2024'!$B:$B,0),MATCH(H$4,'[1]2024'!$2:$2,0)),0)</f>
        <v>0</v>
      </c>
      <c r="I176" s="74">
        <f>IFERROR(INDEX('[1]2024'!$A:$Q,MATCH($A$3&amp;$D176,'[1]2024'!$B:$B,0),MATCH(I$4,'[1]2024'!$2:$2,0)),0)+IFERROR(INDEX('[1]2024'!$A:$Q,MATCH($B$3&amp;$D176,'[1]2024'!$B:$B,0),MATCH(I$4,'[1]2024'!$2:$2,0)),0)++IFERROR(INDEX('[1]2024'!$A:$Q,MATCH($C$3&amp;$D176,'[1]2024'!$B:$B,0),MATCH(I$4,'[1]2024'!$2:$2,0)),0)++IFERROR(INDEX('[1]2024'!$A:$Q,MATCH($D$3&amp;$D176,'[1]2024'!$B:$B,0),MATCH(I$4,'[1]2024'!$2:$2,0)),0)</f>
        <v>0</v>
      </c>
      <c r="J176" s="74">
        <f>IFERROR(INDEX('[1]2024'!$A:$Q,MATCH($A$3&amp;$D176,'[1]2024'!$B:$B,0),MATCH(J$4,'[1]2024'!$2:$2,0)),0)+IFERROR(INDEX('[1]2024'!$A:$Q,MATCH($B$3&amp;$D176,'[1]2024'!$B:$B,0),MATCH(J$4,'[1]2024'!$2:$2,0)),0)++IFERROR(INDEX('[1]2024'!$A:$Q,MATCH($C$3&amp;$D176,'[1]2024'!$B:$B,0),MATCH(J$4,'[1]2024'!$2:$2,0)),0)++IFERROR(INDEX('[1]2024'!$A:$Q,MATCH($D$3&amp;$D176,'[1]2024'!$B:$B,0),MATCH(J$4,'[1]2024'!$2:$2,0)),0)</f>
        <v>0</v>
      </c>
      <c r="K176" s="74">
        <f>IFERROR(INDEX('[1]2024'!$A:$Q,MATCH($A$3&amp;$D176,'[1]2024'!$B:$B,0),MATCH(K$4,'[1]2024'!$2:$2,0)),0)+IFERROR(INDEX('[1]2024'!$A:$Q,MATCH($B$3&amp;$D176,'[1]2024'!$B:$B,0),MATCH(K$4,'[1]2024'!$2:$2,0)),0)++IFERROR(INDEX('[1]2024'!$A:$Q,MATCH($C$3&amp;$D176,'[1]2024'!$B:$B,0),MATCH(K$4,'[1]2024'!$2:$2,0)),0)++IFERROR(INDEX('[1]2024'!$A:$Q,MATCH($D$3&amp;$D176,'[1]2024'!$B:$B,0),MATCH(K$4,'[1]2024'!$2:$2,0)),0)</f>
        <v>0</v>
      </c>
      <c r="L176" s="74">
        <f>IFERROR(INDEX('[1]2024'!$A:$Q,MATCH($A$3&amp;$D176,'[1]2024'!$B:$B,0),MATCH(L$4,'[1]2024'!$2:$2,0)),0)+IFERROR(INDEX('[1]2024'!$A:$Q,MATCH($B$3&amp;$D176,'[1]2024'!$B:$B,0),MATCH(L$4,'[1]2024'!$2:$2,0)),0)++IFERROR(INDEX('[1]2024'!$A:$Q,MATCH($C$3&amp;$D176,'[1]2024'!$B:$B,0),MATCH(L$4,'[1]2024'!$2:$2,0)),0)++IFERROR(INDEX('[1]2024'!$A:$Q,MATCH($D$3&amp;$D176,'[1]2024'!$B:$B,0),MATCH(L$4,'[1]2024'!$2:$2,0)),0)</f>
        <v>0</v>
      </c>
      <c r="M176" s="74">
        <f>IFERROR(INDEX('[1]2024'!$A:$Q,MATCH($A$3&amp;$D176,'[1]2024'!$B:$B,0),MATCH(M$4,'[1]2024'!$2:$2,0)),0)+IFERROR(INDEX('[1]2024'!$A:$Q,MATCH($B$3&amp;$D176,'[1]2024'!$B:$B,0),MATCH(M$4,'[1]2024'!$2:$2,0)),0)++IFERROR(INDEX('[1]2024'!$A:$Q,MATCH($C$3&amp;$D176,'[1]2024'!$B:$B,0),MATCH(M$4,'[1]2024'!$2:$2,0)),0)++IFERROR(INDEX('[1]2024'!$A:$Q,MATCH($D$3&amp;$D176,'[1]2024'!$B:$B,0),MATCH(M$4,'[1]2024'!$2:$2,0)),0)</f>
        <v>0</v>
      </c>
      <c r="N176" s="74">
        <f>IFERROR(INDEX('[1]2024'!$A:$Q,MATCH($A$3&amp;$D176,'[1]2024'!$B:$B,0),MATCH(N$4,'[1]2024'!$2:$2,0)),0)+IFERROR(INDEX('[1]2024'!$A:$Q,MATCH($B$3&amp;$D176,'[1]2024'!$B:$B,0),MATCH(N$4,'[1]2024'!$2:$2,0)),0)++IFERROR(INDEX('[1]2024'!$A:$Q,MATCH($C$3&amp;$D176,'[1]2024'!$B:$B,0),MATCH(N$4,'[1]2024'!$2:$2,0)),0)++IFERROR(INDEX('[1]2024'!$A:$Q,MATCH($D$3&amp;$D176,'[1]2024'!$B:$B,0),MATCH(N$4,'[1]2024'!$2:$2,0)),0)</f>
        <v>0</v>
      </c>
      <c r="O176" s="74">
        <f>IFERROR(INDEX('[1]2024'!$A:$Q,MATCH($A$3&amp;$D176,'[1]2024'!$B:$B,0),MATCH(O$4,'[1]2024'!$2:$2,0)),0)+IFERROR(INDEX('[1]2024'!$A:$Q,MATCH($B$3&amp;$D176,'[1]2024'!$B:$B,0),MATCH(O$4,'[1]2024'!$2:$2,0)),0)++IFERROR(INDEX('[1]2024'!$A:$Q,MATCH($C$3&amp;$D176,'[1]2024'!$B:$B,0),MATCH(O$4,'[1]2024'!$2:$2,0)),0)++IFERROR(INDEX('[1]2024'!$A:$Q,MATCH($D$3&amp;$D176,'[1]2024'!$B:$B,0),MATCH(O$4,'[1]2024'!$2:$2,0)),0)</f>
        <v>0</v>
      </c>
      <c r="P176" s="74">
        <f>IFERROR(INDEX('[1]2024'!$A:$Q,MATCH($A$3&amp;$D176,'[1]2024'!$B:$B,0),MATCH(P$4,'[1]2024'!$2:$2,0)),0)+IFERROR(INDEX('[1]2024'!$A:$Q,MATCH($B$3&amp;$D176,'[1]2024'!$B:$B,0),MATCH(P$4,'[1]2024'!$2:$2,0)),0)++IFERROR(INDEX('[1]2024'!$A:$Q,MATCH($C$3&amp;$D176,'[1]2024'!$B:$B,0),MATCH(P$4,'[1]2024'!$2:$2,0)),0)++IFERROR(INDEX('[1]2024'!$A:$Q,MATCH($D$3&amp;$D176,'[1]2024'!$B:$B,0),MATCH(P$4,'[1]2024'!$2:$2,0)),0)</f>
        <v>0</v>
      </c>
      <c r="Q176" s="74">
        <f>IFERROR(INDEX('[1]2024'!$A:$Q,MATCH($A$3&amp;$D176,'[1]2024'!$B:$B,0),MATCH(Q$4,'[1]2024'!$2:$2,0)),0)+IFERROR(INDEX('[1]2024'!$A:$Q,MATCH($B$3&amp;$D176,'[1]2024'!$B:$B,0),MATCH(Q$4,'[1]2024'!$2:$2,0)),0)++IFERROR(INDEX('[1]2024'!$A:$Q,MATCH($C$3&amp;$D176,'[1]2024'!$B:$B,0),MATCH(Q$4,'[1]2024'!$2:$2,0)),0)++IFERROR(INDEX('[1]2024'!$A:$Q,MATCH($D$3&amp;$D176,'[1]2024'!$B:$B,0),MATCH(Q$4,'[1]2024'!$2:$2,0)),0)</f>
        <v>0</v>
      </c>
      <c r="R176" s="74">
        <f>IFERROR(INDEX('[1]2024'!$A:$Q,MATCH($A$3&amp;$D176,'[1]2024'!$B:$B,0),MATCH(R$4,'[1]2024'!$2:$2,0)),0)+IFERROR(INDEX('[1]2024'!$A:$Q,MATCH($B$3&amp;$D176,'[1]2024'!$B:$B,0),MATCH(R$4,'[1]2024'!$2:$2,0)),0)++IFERROR(INDEX('[1]2024'!$A:$Q,MATCH($C$3&amp;$D176,'[1]2024'!$B:$B,0),MATCH(R$4,'[1]2024'!$2:$2,0)),0)++IFERROR(INDEX('[1]2024'!$A:$Q,MATCH($D$3&amp;$D176,'[1]2024'!$B:$B,0),MATCH(R$4,'[1]2024'!$2:$2,0)),0)</f>
        <v>0</v>
      </c>
      <c r="S176" s="74">
        <f>IFERROR(INDEX('[1]2024'!$A:$Q,MATCH($A$3&amp;$D176,'[1]2024'!$B:$B,0),MATCH(S$4,'[1]2024'!$2:$2,0)),0)+IFERROR(INDEX('[1]2024'!$A:$Q,MATCH($B$3&amp;$D176,'[1]2024'!$B:$B,0),MATCH(S$4,'[1]2024'!$2:$2,0)),0)++IFERROR(INDEX('[1]2024'!$A:$Q,MATCH($C$3&amp;$D176,'[1]2024'!$B:$B,0),MATCH(S$4,'[1]2024'!$2:$2,0)),0)++IFERROR(INDEX('[1]2024'!$A:$Q,MATCH($D$3&amp;$D176,'[1]2024'!$B:$B,0),MATCH(S$4,'[1]2024'!$2:$2,0)),0)</f>
        <v>0</v>
      </c>
      <c r="T176" s="120">
        <v>0</v>
      </c>
      <c r="U176" s="119">
        <f>SUM(V176:AG176)</f>
        <v>0</v>
      </c>
      <c r="V176" s="181">
        <v>0</v>
      </c>
      <c r="W176" s="126">
        <v>0</v>
      </c>
      <c r="X176" s="126">
        <v>0</v>
      </c>
      <c r="Y176" s="126">
        <v>0</v>
      </c>
      <c r="Z176" s="126">
        <v>0</v>
      </c>
      <c r="AA176" s="126">
        <v>0</v>
      </c>
      <c r="AB176" s="126">
        <v>0</v>
      </c>
      <c r="AC176" s="126">
        <v>0</v>
      </c>
      <c r="AD176" s="126">
        <v>0</v>
      </c>
      <c r="AE176" s="126">
        <v>0</v>
      </c>
      <c r="AF176" s="126">
        <v>0</v>
      </c>
      <c r="AG176" s="182">
        <v>0</v>
      </c>
      <c r="AH176" s="119">
        <f>SUM(AI176:AT176)</f>
        <v>0</v>
      </c>
      <c r="AI176" s="119"/>
      <c r="AJ176" s="119"/>
      <c r="AK176" s="119"/>
      <c r="AL176" s="119"/>
      <c r="AM176" s="119"/>
      <c r="AN176" s="119"/>
      <c r="AO176" s="119"/>
      <c r="AP176" s="119"/>
      <c r="AQ176" s="119"/>
      <c r="AR176" s="119"/>
      <c r="AS176" s="119"/>
      <c r="AT176" s="119"/>
      <c r="AU176" s="119">
        <f t="shared" si="141"/>
        <v>0</v>
      </c>
      <c r="AV176" s="119">
        <f t="shared" si="142"/>
        <v>0</v>
      </c>
      <c r="AW176" s="119">
        <f t="shared" si="143"/>
        <v>0</v>
      </c>
      <c r="AX176" s="119">
        <f t="shared" si="144"/>
        <v>0</v>
      </c>
      <c r="AY176" s="119">
        <f>IF($BC176="O",1.05*$AH176,$AH176)</f>
        <v>0</v>
      </c>
      <c r="AZ176" s="119">
        <f>IF($BC176="O",1.05*$AY176,$AY176)</f>
        <v>0</v>
      </c>
      <c r="BA176" s="119">
        <f>IF($BC176="O",1.05*$AZ176,$AZ176)</f>
        <v>0</v>
      </c>
      <c r="BB176" s="127"/>
      <c r="BC176" s="183" t="s">
        <v>24</v>
      </c>
      <c r="BD176" s="184"/>
      <c r="BE176" s="181">
        <v>0</v>
      </c>
      <c r="BF176" s="181">
        <v>0</v>
      </c>
      <c r="BG176" s="181">
        <v>0</v>
      </c>
      <c r="BH176" s="185">
        <f t="shared" si="167"/>
        <v>0</v>
      </c>
    </row>
  </sheetData>
  <phoneticPr fontId="3" type="noConversion"/>
  <conditionalFormatting sqref="U101:U173 U26:U99">
    <cfRule type="expression" dxfId="47" priority="6">
      <formula>#REF!&lt;U26</formula>
    </cfRule>
  </conditionalFormatting>
  <conditionalFormatting sqref="U9:U21 U23:U24">
    <cfRule type="expression" dxfId="46" priority="5">
      <formula>#REF!&lt;U9</formula>
    </cfRule>
  </conditionalFormatting>
  <conditionalFormatting sqref="U25">
    <cfRule type="expression" dxfId="45" priority="4">
      <formula>#REF!&lt;U25</formula>
    </cfRule>
  </conditionalFormatting>
  <conditionalFormatting sqref="G10:G99 G101:G173">
    <cfRule type="expression" dxfId="44" priority="3">
      <formula>#REF!&lt;G10</formula>
    </cfRule>
  </conditionalFormatting>
  <conditionalFormatting sqref="T9:T99 T101:T173">
    <cfRule type="expression" dxfId="43" priority="2">
      <formula>#REF!&lt;T9</formula>
    </cfRule>
  </conditionalFormatting>
  <conditionalFormatting sqref="U22">
    <cfRule type="expression" dxfId="42" priority="1">
      <formula>#REF!&lt;U22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F8351-C2ED-44E6-A0C7-0975D8676A14}">
  <sheetPr>
    <tabColor theme="9"/>
  </sheetPr>
  <dimension ref="A1:BH176"/>
  <sheetViews>
    <sheetView zoomScale="70" zoomScaleNormal="70" workbookViewId="0">
      <pane xSplit="5" ySplit="4" topLeftCell="Z65" activePane="bottomRight" state="frozen"/>
      <selection activeCell="BF17" sqref="BF17"/>
      <selection pane="topRight" activeCell="BF17" sqref="BF17"/>
      <selection pane="bottomLeft" activeCell="BF17" sqref="BF17"/>
      <selection pane="bottomRight" activeCell="AH91" sqref="AH91"/>
    </sheetView>
  </sheetViews>
  <sheetFormatPr defaultColWidth="9" defaultRowHeight="16.5" outlineLevelRow="1" outlineLevelCol="1" x14ac:dyDescent="0.3"/>
  <cols>
    <col min="1" max="1" width="41" style="1" customWidth="1"/>
    <col min="2" max="2" width="27.75" style="1" customWidth="1" outlineLevel="1"/>
    <col min="3" max="3" width="9.875" style="1" customWidth="1" outlineLevel="1"/>
    <col min="4" max="4" width="9.25" style="2" customWidth="1" outlineLevel="1"/>
    <col min="5" max="5" width="13.25" style="2" customWidth="1" outlineLevel="1"/>
    <col min="6" max="7" width="12.875" style="2" bestFit="1" customWidth="1"/>
    <col min="8" max="19" width="14.25" style="3" customWidth="1" outlineLevel="1"/>
    <col min="20" max="20" width="14.25" style="3" customWidth="1"/>
    <col min="21" max="21" width="13.625" style="1" bestFit="1" customWidth="1"/>
    <col min="22" max="33" width="14.25" style="1" customWidth="1" outlineLevel="1"/>
    <col min="34" max="34" width="14.25" style="1" bestFit="1" customWidth="1"/>
    <col min="35" max="35" width="14.25" style="1" bestFit="1" customWidth="1" outlineLevel="1"/>
    <col min="36" max="36" width="14.25" style="1" customWidth="1" outlineLevel="1"/>
    <col min="37" max="37" width="14.25" style="1" bestFit="1" customWidth="1" outlineLevel="1"/>
    <col min="38" max="46" width="14.25" style="1" customWidth="1" outlineLevel="1"/>
    <col min="47" max="53" width="14.25" style="1" customWidth="1"/>
    <col min="54" max="54" width="73.375" style="1" bestFit="1" customWidth="1"/>
    <col min="55" max="55" width="21.625" style="1" bestFit="1" customWidth="1"/>
    <col min="56" max="56" width="21.625" style="1" customWidth="1"/>
    <col min="57" max="60" width="12.875" style="2" customWidth="1" outlineLevel="1"/>
    <col min="61" max="16384" width="9" style="1"/>
  </cols>
  <sheetData>
    <row r="1" spans="1:60" x14ac:dyDescent="0.3">
      <c r="A1" s="134" t="s">
        <v>342</v>
      </c>
      <c r="AI1" s="191" t="s">
        <v>343</v>
      </c>
    </row>
    <row r="2" spans="1:60" x14ac:dyDescent="0.3">
      <c r="A2" s="1" t="s">
        <v>0</v>
      </c>
    </row>
    <row r="3" spans="1:60" ht="17.25" thickBot="1" x14ac:dyDescent="0.35">
      <c r="A3" s="4" t="s">
        <v>344</v>
      </c>
      <c r="N3" s="5">
        <v>2023.07</v>
      </c>
      <c r="O3" s="5">
        <v>2023.08</v>
      </c>
      <c r="P3" s="5">
        <v>2023.09</v>
      </c>
      <c r="Q3" s="5">
        <v>2023.1</v>
      </c>
      <c r="R3" s="5">
        <v>2023.11</v>
      </c>
      <c r="S3" s="5">
        <v>2023.12</v>
      </c>
      <c r="T3" s="5"/>
    </row>
    <row r="4" spans="1:60" ht="18" thickTop="1" thickBot="1" x14ac:dyDescent="0.35">
      <c r="A4" s="6" t="s">
        <v>1</v>
      </c>
      <c r="B4" s="6" t="s">
        <v>2</v>
      </c>
      <c r="C4" s="7" t="s">
        <v>3</v>
      </c>
      <c r="D4" s="7" t="s">
        <v>4</v>
      </c>
      <c r="E4" s="7" t="s">
        <v>5</v>
      </c>
      <c r="F4" s="8" t="s">
        <v>6</v>
      </c>
      <c r="G4" s="6" t="s">
        <v>7</v>
      </c>
      <c r="H4" s="9">
        <v>2024.01</v>
      </c>
      <c r="I4" s="10">
        <v>2024.02</v>
      </c>
      <c r="J4" s="10">
        <v>2024.03</v>
      </c>
      <c r="K4" s="10">
        <v>2024.04</v>
      </c>
      <c r="L4" s="10">
        <v>2024.05</v>
      </c>
      <c r="M4" s="11">
        <v>2024.06</v>
      </c>
      <c r="N4" s="11">
        <v>2024.07</v>
      </c>
      <c r="O4" s="11">
        <v>2024.08</v>
      </c>
      <c r="P4" s="11">
        <v>2024.09</v>
      </c>
      <c r="Q4" s="11">
        <v>2024.1</v>
      </c>
      <c r="R4" s="11">
        <v>2024.11</v>
      </c>
      <c r="S4" s="11">
        <v>2024.12</v>
      </c>
      <c r="T4" s="12" t="s">
        <v>8</v>
      </c>
      <c r="U4" s="12" t="s">
        <v>9</v>
      </c>
      <c r="V4" s="13">
        <v>2025.01</v>
      </c>
      <c r="W4" s="14">
        <v>2025.02</v>
      </c>
      <c r="X4" s="14">
        <v>2025.03</v>
      </c>
      <c r="Y4" s="14">
        <v>2025.04</v>
      </c>
      <c r="Z4" s="14">
        <v>2025.05</v>
      </c>
      <c r="AA4" s="15">
        <v>2025.06</v>
      </c>
      <c r="AB4" s="16">
        <v>2025.07</v>
      </c>
      <c r="AC4" s="16">
        <v>2025.08</v>
      </c>
      <c r="AD4" s="16">
        <v>2025.09</v>
      </c>
      <c r="AE4" s="17">
        <v>2025.1</v>
      </c>
      <c r="AF4" s="16">
        <v>2025.11</v>
      </c>
      <c r="AG4" s="18">
        <v>2025.12</v>
      </c>
      <c r="AH4" s="19">
        <v>2026</v>
      </c>
      <c r="AI4" s="19">
        <v>2026.01</v>
      </c>
      <c r="AJ4" s="19">
        <v>2026.02</v>
      </c>
      <c r="AK4" s="19">
        <v>2026.03</v>
      </c>
      <c r="AL4" s="19">
        <v>2026.04</v>
      </c>
      <c r="AM4" s="19">
        <v>2026.05</v>
      </c>
      <c r="AN4" s="19">
        <v>2026.06</v>
      </c>
      <c r="AO4" s="19">
        <v>2026.07</v>
      </c>
      <c r="AP4" s="19">
        <v>2026.08</v>
      </c>
      <c r="AQ4" s="19">
        <v>2026.09</v>
      </c>
      <c r="AR4" s="140">
        <v>2026.1</v>
      </c>
      <c r="AS4" s="19">
        <v>2026.11</v>
      </c>
      <c r="AT4" s="19">
        <v>2026.12</v>
      </c>
      <c r="AU4" s="20" t="s">
        <v>10</v>
      </c>
      <c r="AV4" s="20" t="s">
        <v>11</v>
      </c>
      <c r="AW4" s="20" t="s">
        <v>12</v>
      </c>
      <c r="AX4" s="20" t="s">
        <v>13</v>
      </c>
      <c r="AY4" s="20">
        <v>2027</v>
      </c>
      <c r="AZ4" s="20">
        <v>2028</v>
      </c>
      <c r="BA4" s="20">
        <v>2029</v>
      </c>
      <c r="BB4" s="21" t="s">
        <v>14</v>
      </c>
      <c r="BC4" s="21" t="s">
        <v>15</v>
      </c>
      <c r="BD4" s="21" t="s">
        <v>16</v>
      </c>
      <c r="BE4" s="6" t="s">
        <v>17</v>
      </c>
      <c r="BF4" s="6" t="s">
        <v>18</v>
      </c>
      <c r="BG4" s="6" t="s">
        <v>19</v>
      </c>
      <c r="BH4" s="6" t="s">
        <v>339</v>
      </c>
    </row>
    <row r="5" spans="1:60" ht="17.25" thickTop="1" x14ac:dyDescent="0.3">
      <c r="A5" s="22" t="s">
        <v>20</v>
      </c>
      <c r="B5" s="23" t="s">
        <v>21</v>
      </c>
      <c r="C5" s="23"/>
      <c r="D5" s="24"/>
      <c r="E5" s="24"/>
      <c r="F5" s="24"/>
      <c r="G5" s="25"/>
      <c r="H5" s="26"/>
      <c r="I5" s="27"/>
      <c r="J5" s="27"/>
      <c r="K5" s="27"/>
      <c r="L5" s="27"/>
      <c r="M5" s="27"/>
      <c r="N5" s="27"/>
      <c r="O5" s="27"/>
      <c r="P5" s="27"/>
      <c r="Q5" s="27"/>
      <c r="R5" s="27"/>
      <c r="S5" s="28"/>
      <c r="T5" s="29"/>
      <c r="U5" s="30"/>
      <c r="V5" s="31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3"/>
      <c r="AH5" s="30"/>
      <c r="AI5" s="30"/>
      <c r="AJ5" s="30"/>
      <c r="AK5" s="30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5"/>
      <c r="BC5" s="36" t="s">
        <v>22</v>
      </c>
      <c r="BD5" s="36"/>
      <c r="BE5" s="25"/>
      <c r="BF5" s="25"/>
      <c r="BG5" s="25"/>
      <c r="BH5" s="25"/>
    </row>
    <row r="6" spans="1:60" x14ac:dyDescent="0.3">
      <c r="A6" s="37" t="s">
        <v>23</v>
      </c>
      <c r="B6" s="38" t="s">
        <v>21</v>
      </c>
      <c r="C6" s="38"/>
      <c r="D6" s="39"/>
      <c r="E6" s="39"/>
      <c r="F6" s="39"/>
      <c r="G6" s="40"/>
      <c r="H6" s="41"/>
      <c r="I6" s="42"/>
      <c r="J6" s="42"/>
      <c r="K6" s="42"/>
      <c r="L6" s="42"/>
      <c r="M6" s="42"/>
      <c r="N6" s="42"/>
      <c r="O6" s="42"/>
      <c r="P6" s="42"/>
      <c r="Q6" s="42"/>
      <c r="R6" s="42"/>
      <c r="S6" s="43"/>
      <c r="T6" s="44"/>
      <c r="U6" s="45"/>
      <c r="V6" s="46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8"/>
      <c r="AH6" s="45"/>
      <c r="AI6" s="45"/>
      <c r="AJ6" s="45"/>
      <c r="AK6" s="45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50"/>
      <c r="BC6" s="51" t="s">
        <v>24</v>
      </c>
      <c r="BD6" s="51"/>
      <c r="BE6" s="40"/>
      <c r="BF6" s="40"/>
      <c r="BG6" s="40"/>
      <c r="BH6" s="40"/>
    </row>
    <row r="7" spans="1:60" x14ac:dyDescent="0.3">
      <c r="A7" s="22" t="s">
        <v>25</v>
      </c>
      <c r="B7" s="23" t="s">
        <v>21</v>
      </c>
      <c r="C7" s="23"/>
      <c r="D7" s="24"/>
      <c r="E7" s="24"/>
      <c r="F7" s="24"/>
      <c r="G7" s="25"/>
      <c r="H7" s="26"/>
      <c r="I7" s="27"/>
      <c r="J7" s="27"/>
      <c r="K7" s="27"/>
      <c r="L7" s="27"/>
      <c r="M7" s="27"/>
      <c r="N7" s="27"/>
      <c r="O7" s="27"/>
      <c r="P7" s="27"/>
      <c r="Q7" s="27"/>
      <c r="R7" s="27"/>
      <c r="S7" s="28"/>
      <c r="T7" s="29"/>
      <c r="U7" s="30"/>
      <c r="V7" s="31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3"/>
      <c r="AH7" s="30"/>
      <c r="AI7" s="30"/>
      <c r="AJ7" s="30"/>
      <c r="AK7" s="30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50"/>
      <c r="BC7" s="36" t="s">
        <v>22</v>
      </c>
      <c r="BD7" s="36"/>
      <c r="BE7" s="25"/>
      <c r="BF7" s="25"/>
      <c r="BG7" s="25"/>
      <c r="BH7" s="25"/>
    </row>
    <row r="8" spans="1:60" x14ac:dyDescent="0.3">
      <c r="A8" s="37" t="s">
        <v>26</v>
      </c>
      <c r="B8" s="38" t="s">
        <v>21</v>
      </c>
      <c r="C8" s="38"/>
      <c r="D8" s="39"/>
      <c r="E8" s="39"/>
      <c r="F8" s="39"/>
      <c r="G8" s="40"/>
      <c r="H8" s="41"/>
      <c r="I8" s="42"/>
      <c r="J8" s="42"/>
      <c r="K8" s="42"/>
      <c r="L8" s="42"/>
      <c r="M8" s="42"/>
      <c r="N8" s="42"/>
      <c r="O8" s="42"/>
      <c r="P8" s="42"/>
      <c r="Q8" s="42"/>
      <c r="R8" s="42"/>
      <c r="S8" s="43"/>
      <c r="T8" s="44"/>
      <c r="U8" s="45"/>
      <c r="V8" s="46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8"/>
      <c r="AH8" s="45"/>
      <c r="AI8" s="45"/>
      <c r="AJ8" s="45"/>
      <c r="AK8" s="45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50"/>
      <c r="BC8" s="51" t="s">
        <v>24</v>
      </c>
      <c r="BD8" s="51"/>
      <c r="BE8" s="40"/>
      <c r="BF8" s="40"/>
      <c r="BG8" s="40"/>
      <c r="BH8" s="40"/>
    </row>
    <row r="9" spans="1:60" x14ac:dyDescent="0.3">
      <c r="A9" s="22" t="s">
        <v>27</v>
      </c>
      <c r="B9" s="23" t="s">
        <v>21</v>
      </c>
      <c r="C9" s="23"/>
      <c r="D9" s="24"/>
      <c r="E9" s="24"/>
      <c r="F9" s="52"/>
      <c r="G9" s="53"/>
      <c r="H9" s="53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5"/>
      <c r="U9" s="56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0"/>
      <c r="BC9" s="30"/>
      <c r="BD9" s="30"/>
      <c r="BE9" s="192"/>
      <c r="BF9" s="192"/>
      <c r="BG9" s="192"/>
      <c r="BH9" s="193"/>
    </row>
    <row r="10" spans="1:60" x14ac:dyDescent="0.3">
      <c r="A10" s="57" t="s">
        <v>28</v>
      </c>
      <c r="B10" s="58" t="s">
        <v>21</v>
      </c>
      <c r="C10" s="58"/>
      <c r="D10" s="59"/>
      <c r="E10" s="59"/>
      <c r="F10" s="60"/>
      <c r="G10" s="61"/>
      <c r="H10" s="62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4"/>
      <c r="U10" s="65"/>
      <c r="V10" s="66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8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50"/>
      <c r="BC10" s="69" t="s">
        <v>24</v>
      </c>
      <c r="BD10" s="70"/>
      <c r="BE10" s="95"/>
      <c r="BF10" s="95"/>
      <c r="BG10" s="95"/>
      <c r="BH10" s="194"/>
    </row>
    <row r="11" spans="1:60" outlineLevel="1" x14ac:dyDescent="0.3">
      <c r="A11" s="71" t="s">
        <v>29</v>
      </c>
      <c r="B11" s="38" t="s">
        <v>30</v>
      </c>
      <c r="C11" s="38" t="s">
        <v>31</v>
      </c>
      <c r="D11" s="39">
        <v>5102110</v>
      </c>
      <c r="E11" s="39" t="s">
        <v>32</v>
      </c>
      <c r="F11" s="72"/>
      <c r="G11" s="73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5"/>
      <c r="U11" s="76"/>
      <c r="V11" s="77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9"/>
      <c r="AH11" s="76"/>
      <c r="AI11" s="76"/>
      <c r="AJ11" s="76"/>
      <c r="AK11" s="76"/>
      <c r="AL11" s="76"/>
      <c r="AM11" s="76"/>
      <c r="AN11" s="76"/>
      <c r="AO11" s="76"/>
      <c r="AP11" s="76"/>
      <c r="AQ11" s="76"/>
      <c r="AR11" s="76"/>
      <c r="AS11" s="76"/>
      <c r="AT11" s="76"/>
      <c r="AU11" s="76"/>
      <c r="AV11" s="76"/>
      <c r="AW11" s="76"/>
      <c r="AX11" s="76"/>
      <c r="AY11" s="76"/>
      <c r="AZ11" s="76"/>
      <c r="BA11" s="76"/>
      <c r="BB11" s="50"/>
      <c r="BC11" s="69" t="s">
        <v>24</v>
      </c>
      <c r="BD11" s="70"/>
      <c r="BE11" s="195"/>
      <c r="BF11" s="195"/>
      <c r="BG11" s="195"/>
      <c r="BH11" s="196"/>
    </row>
    <row r="12" spans="1:60" outlineLevel="1" x14ac:dyDescent="0.3">
      <c r="A12" s="71" t="s">
        <v>33</v>
      </c>
      <c r="B12" s="38" t="s">
        <v>34</v>
      </c>
      <c r="C12" s="38" t="s">
        <v>31</v>
      </c>
      <c r="D12" s="39">
        <v>5102120</v>
      </c>
      <c r="E12" s="39" t="s">
        <v>35</v>
      </c>
      <c r="F12" s="72"/>
      <c r="G12" s="73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5"/>
      <c r="U12" s="76"/>
      <c r="V12" s="77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9"/>
      <c r="AH12" s="76"/>
      <c r="AI12" s="76"/>
      <c r="AJ12" s="76"/>
      <c r="AK12" s="76"/>
      <c r="AL12" s="76"/>
      <c r="AM12" s="76"/>
      <c r="AN12" s="76"/>
      <c r="AO12" s="76"/>
      <c r="AP12" s="76"/>
      <c r="AQ12" s="76"/>
      <c r="AR12" s="76"/>
      <c r="AS12" s="76"/>
      <c r="AT12" s="76"/>
      <c r="AU12" s="76"/>
      <c r="AV12" s="76"/>
      <c r="AW12" s="76"/>
      <c r="AX12" s="76"/>
      <c r="AY12" s="76"/>
      <c r="AZ12" s="76"/>
      <c r="BA12" s="76"/>
      <c r="BB12" s="50"/>
      <c r="BC12" s="69" t="s">
        <v>24</v>
      </c>
      <c r="BD12" s="70"/>
      <c r="BE12" s="195"/>
      <c r="BF12" s="195"/>
      <c r="BG12" s="195"/>
      <c r="BH12" s="196"/>
    </row>
    <row r="13" spans="1:60" x14ac:dyDescent="0.3">
      <c r="A13" s="57" t="s">
        <v>36</v>
      </c>
      <c r="B13" s="58" t="s">
        <v>21</v>
      </c>
      <c r="C13" s="58"/>
      <c r="D13" s="59" t="s">
        <v>37</v>
      </c>
      <c r="E13" s="59"/>
      <c r="F13" s="60"/>
      <c r="G13" s="61"/>
      <c r="H13" s="62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4"/>
      <c r="U13" s="65"/>
      <c r="V13" s="66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8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50"/>
      <c r="BC13" s="80" t="s">
        <v>24</v>
      </c>
      <c r="BD13" s="81"/>
      <c r="BE13" s="95"/>
      <c r="BF13" s="95"/>
      <c r="BG13" s="95"/>
      <c r="BH13" s="194"/>
    </row>
    <row r="14" spans="1:60" outlineLevel="1" x14ac:dyDescent="0.3">
      <c r="A14" s="82" t="s">
        <v>38</v>
      </c>
      <c r="B14" s="38" t="s">
        <v>30</v>
      </c>
      <c r="C14" s="38" t="s">
        <v>31</v>
      </c>
      <c r="D14" s="39">
        <v>5102210</v>
      </c>
      <c r="E14" s="39" t="s">
        <v>32</v>
      </c>
      <c r="F14" s="72"/>
      <c r="G14" s="73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5"/>
      <c r="U14" s="76"/>
      <c r="V14" s="77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9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6"/>
      <c r="AU14" s="76"/>
      <c r="AV14" s="76"/>
      <c r="AW14" s="76"/>
      <c r="AX14" s="76"/>
      <c r="AY14" s="76"/>
      <c r="AZ14" s="76"/>
      <c r="BA14" s="76"/>
      <c r="BB14" s="84" t="s">
        <v>345</v>
      </c>
      <c r="BC14" s="80" t="s">
        <v>39</v>
      </c>
      <c r="BD14" s="83"/>
      <c r="BE14" s="195"/>
      <c r="BF14" s="195"/>
      <c r="BG14" s="195"/>
      <c r="BH14" s="196"/>
    </row>
    <row r="15" spans="1:60" outlineLevel="1" x14ac:dyDescent="0.3">
      <c r="A15" s="71" t="s">
        <v>40</v>
      </c>
      <c r="B15" s="38" t="s">
        <v>34</v>
      </c>
      <c r="C15" s="38" t="s">
        <v>31</v>
      </c>
      <c r="D15" s="39">
        <v>5102220</v>
      </c>
      <c r="E15" s="39" t="s">
        <v>35</v>
      </c>
      <c r="F15" s="72"/>
      <c r="G15" s="73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5"/>
      <c r="U15" s="76"/>
      <c r="V15" s="77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9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76"/>
      <c r="AS15" s="76"/>
      <c r="AT15" s="76"/>
      <c r="AU15" s="76"/>
      <c r="AV15" s="76"/>
      <c r="AW15" s="76"/>
      <c r="AX15" s="76"/>
      <c r="AY15" s="76"/>
      <c r="AZ15" s="76"/>
      <c r="BA15" s="76"/>
      <c r="BB15" s="84" t="s">
        <v>345</v>
      </c>
      <c r="BC15" s="80" t="s">
        <v>39</v>
      </c>
      <c r="BD15" s="83"/>
      <c r="BE15" s="195"/>
      <c r="BF15" s="195"/>
      <c r="BG15" s="195"/>
      <c r="BH15" s="196"/>
    </row>
    <row r="16" spans="1:60" outlineLevel="1" x14ac:dyDescent="0.3">
      <c r="A16" s="71" t="s">
        <v>41</v>
      </c>
      <c r="B16" s="38" t="s">
        <v>30</v>
      </c>
      <c r="C16" s="38" t="s">
        <v>31</v>
      </c>
      <c r="D16" s="39">
        <v>5102230</v>
      </c>
      <c r="E16" s="39" t="s">
        <v>32</v>
      </c>
      <c r="F16" s="72"/>
      <c r="G16" s="73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5"/>
      <c r="U16" s="76"/>
      <c r="V16" s="77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9"/>
      <c r="AH16" s="76"/>
      <c r="AI16" s="76"/>
      <c r="AJ16" s="76"/>
      <c r="AK16" s="76"/>
      <c r="AL16" s="76"/>
      <c r="AM16" s="76"/>
      <c r="AN16" s="76"/>
      <c r="AO16" s="76"/>
      <c r="AP16" s="76"/>
      <c r="AQ16" s="76"/>
      <c r="AR16" s="76"/>
      <c r="AS16" s="76"/>
      <c r="AT16" s="76"/>
      <c r="AU16" s="76"/>
      <c r="AV16" s="76"/>
      <c r="AW16" s="76"/>
      <c r="AX16" s="76"/>
      <c r="AY16" s="76"/>
      <c r="AZ16" s="76"/>
      <c r="BA16" s="76"/>
      <c r="BB16" s="50"/>
      <c r="BC16" s="80" t="s">
        <v>24</v>
      </c>
      <c r="BD16" s="81"/>
      <c r="BE16" s="195"/>
      <c r="BF16" s="195"/>
      <c r="BG16" s="195"/>
      <c r="BH16" s="196"/>
    </row>
    <row r="17" spans="1:60" outlineLevel="1" x14ac:dyDescent="0.3">
      <c r="A17" s="71" t="s">
        <v>42</v>
      </c>
      <c r="B17" s="38" t="s">
        <v>43</v>
      </c>
      <c r="C17" s="38" t="s">
        <v>44</v>
      </c>
      <c r="D17" s="39">
        <v>5102240</v>
      </c>
      <c r="E17" s="39" t="s">
        <v>45</v>
      </c>
      <c r="F17" s="72"/>
      <c r="G17" s="73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5"/>
      <c r="U17" s="76"/>
      <c r="V17" s="77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9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84" t="s">
        <v>345</v>
      </c>
      <c r="BC17" s="80" t="s">
        <v>39</v>
      </c>
      <c r="BD17" s="83"/>
      <c r="BE17" s="195"/>
      <c r="BF17" s="195"/>
      <c r="BG17" s="195"/>
      <c r="BH17" s="196"/>
    </row>
    <row r="18" spans="1:60" outlineLevel="1" x14ac:dyDescent="0.3">
      <c r="A18" s="71" t="s">
        <v>46</v>
      </c>
      <c r="B18" s="38" t="s">
        <v>30</v>
      </c>
      <c r="C18" s="38" t="s">
        <v>31</v>
      </c>
      <c r="D18" s="39">
        <v>5102250</v>
      </c>
      <c r="E18" s="39" t="s">
        <v>32</v>
      </c>
      <c r="F18" s="72"/>
      <c r="G18" s="73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5"/>
      <c r="U18" s="76"/>
      <c r="V18" s="77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9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76"/>
      <c r="AU18" s="76"/>
      <c r="AV18" s="76"/>
      <c r="AW18" s="76"/>
      <c r="AX18" s="76"/>
      <c r="AY18" s="76"/>
      <c r="AZ18" s="76"/>
      <c r="BA18" s="76"/>
      <c r="BB18" s="50"/>
      <c r="BC18" s="80" t="s">
        <v>24</v>
      </c>
      <c r="BD18" s="81"/>
      <c r="BE18" s="195"/>
      <c r="BF18" s="195"/>
      <c r="BG18" s="195"/>
      <c r="BH18" s="196"/>
    </row>
    <row r="19" spans="1:60" outlineLevel="1" x14ac:dyDescent="0.3">
      <c r="A19" s="71" t="s">
        <v>47</v>
      </c>
      <c r="B19" s="38" t="s">
        <v>43</v>
      </c>
      <c r="C19" s="38" t="s">
        <v>31</v>
      </c>
      <c r="D19" s="39">
        <v>5102260</v>
      </c>
      <c r="E19" s="39" t="s">
        <v>45</v>
      </c>
      <c r="F19" s="72"/>
      <c r="G19" s="73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5"/>
      <c r="U19" s="76"/>
      <c r="V19" s="77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9"/>
      <c r="AH19" s="76"/>
      <c r="AI19" s="76"/>
      <c r="AJ19" s="76"/>
      <c r="AK19" s="76"/>
      <c r="AL19" s="76"/>
      <c r="AM19" s="76"/>
      <c r="AN19" s="76"/>
      <c r="AO19" s="76"/>
      <c r="AP19" s="76"/>
      <c r="AQ19" s="76"/>
      <c r="AR19" s="76"/>
      <c r="AS19" s="76"/>
      <c r="AT19" s="76"/>
      <c r="AU19" s="76"/>
      <c r="AV19" s="76"/>
      <c r="AW19" s="76"/>
      <c r="AX19" s="76"/>
      <c r="AY19" s="76"/>
      <c r="AZ19" s="76"/>
      <c r="BA19" s="76"/>
      <c r="BB19" s="50"/>
      <c r="BC19" s="80" t="s">
        <v>24</v>
      </c>
      <c r="BD19" s="81"/>
      <c r="BE19" s="195"/>
      <c r="BF19" s="195"/>
      <c r="BG19" s="195"/>
      <c r="BH19" s="196"/>
    </row>
    <row r="20" spans="1:60" outlineLevel="1" x14ac:dyDescent="0.3">
      <c r="A20" s="71" t="s">
        <v>48</v>
      </c>
      <c r="B20" s="38" t="s">
        <v>30</v>
      </c>
      <c r="C20" s="38" t="s">
        <v>31</v>
      </c>
      <c r="D20" s="39">
        <v>5102280</v>
      </c>
      <c r="E20" s="39" t="s">
        <v>32</v>
      </c>
      <c r="F20" s="72"/>
      <c r="G20" s="73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5"/>
      <c r="U20" s="76"/>
      <c r="V20" s="77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9"/>
      <c r="AH20" s="76"/>
      <c r="AI20" s="76"/>
      <c r="AJ20" s="76"/>
      <c r="AK20" s="76"/>
      <c r="AL20" s="76"/>
      <c r="AM20" s="76"/>
      <c r="AN20" s="76"/>
      <c r="AO20" s="76"/>
      <c r="AP20" s="76"/>
      <c r="AQ20" s="76"/>
      <c r="AR20" s="76"/>
      <c r="AS20" s="76"/>
      <c r="AT20" s="76"/>
      <c r="AU20" s="76"/>
      <c r="AV20" s="76"/>
      <c r="AW20" s="76"/>
      <c r="AX20" s="76"/>
      <c r="AY20" s="76"/>
      <c r="AZ20" s="76"/>
      <c r="BA20" s="76"/>
      <c r="BB20" s="50"/>
      <c r="BC20" s="80" t="s">
        <v>24</v>
      </c>
      <c r="BD20" s="81"/>
      <c r="BE20" s="195"/>
      <c r="BF20" s="195"/>
      <c r="BG20" s="195"/>
      <c r="BH20" s="196"/>
    </row>
    <row r="21" spans="1:60" outlineLevel="1" x14ac:dyDescent="0.3">
      <c r="A21" s="71" t="s">
        <v>49</v>
      </c>
      <c r="B21" s="38" t="s">
        <v>43</v>
      </c>
      <c r="C21" s="38" t="s">
        <v>31</v>
      </c>
      <c r="D21" s="39">
        <v>5102290</v>
      </c>
      <c r="E21" s="39" t="s">
        <v>45</v>
      </c>
      <c r="F21" s="72"/>
      <c r="G21" s="73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5"/>
      <c r="U21" s="76"/>
      <c r="V21" s="77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9"/>
      <c r="AH21" s="76"/>
      <c r="AI21" s="76"/>
      <c r="AJ21" s="76"/>
      <c r="AK21" s="76"/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76"/>
      <c r="AW21" s="76"/>
      <c r="AX21" s="76"/>
      <c r="AY21" s="76"/>
      <c r="AZ21" s="76"/>
      <c r="BA21" s="76"/>
      <c r="BB21" s="50"/>
      <c r="BC21" s="80" t="s">
        <v>24</v>
      </c>
      <c r="BD21" s="81"/>
      <c r="BE21" s="195"/>
      <c r="BF21" s="195"/>
      <c r="BG21" s="195"/>
      <c r="BH21" s="196"/>
    </row>
    <row r="22" spans="1:60" x14ac:dyDescent="0.3">
      <c r="A22" s="57" t="s">
        <v>50</v>
      </c>
      <c r="B22" s="58" t="s">
        <v>21</v>
      </c>
      <c r="C22" s="58"/>
      <c r="D22" s="59" t="s">
        <v>37</v>
      </c>
      <c r="E22" s="59"/>
      <c r="F22" s="60"/>
      <c r="G22" s="61"/>
      <c r="H22" s="62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4"/>
      <c r="U22" s="61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50"/>
      <c r="BC22" s="80" t="s">
        <v>24</v>
      </c>
      <c r="BD22" s="81"/>
      <c r="BE22" s="95"/>
      <c r="BF22" s="95"/>
      <c r="BG22" s="95"/>
      <c r="BH22" s="194"/>
    </row>
    <row r="23" spans="1:60" outlineLevel="1" x14ac:dyDescent="0.3">
      <c r="A23" s="71" t="s">
        <v>51</v>
      </c>
      <c r="B23" s="38" t="s">
        <v>34</v>
      </c>
      <c r="C23" s="38" t="s">
        <v>31</v>
      </c>
      <c r="D23" s="39">
        <v>5102410</v>
      </c>
      <c r="E23" s="39" t="s">
        <v>35</v>
      </c>
      <c r="F23" s="72"/>
      <c r="G23" s="73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5"/>
      <c r="U23" s="76"/>
      <c r="V23" s="77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9"/>
      <c r="AH23" s="76"/>
      <c r="AI23" s="76"/>
      <c r="AJ23" s="76"/>
      <c r="AK23" s="76"/>
      <c r="AL23" s="76"/>
      <c r="AM23" s="76"/>
      <c r="AN23" s="76"/>
      <c r="AO23" s="76"/>
      <c r="AP23" s="76"/>
      <c r="AQ23" s="76"/>
      <c r="AR23" s="76"/>
      <c r="AS23" s="76"/>
      <c r="AT23" s="76"/>
      <c r="AU23" s="76"/>
      <c r="AV23" s="76"/>
      <c r="AW23" s="76"/>
      <c r="AX23" s="76"/>
      <c r="AY23" s="76"/>
      <c r="AZ23" s="76"/>
      <c r="BA23" s="76"/>
      <c r="BB23" s="50"/>
      <c r="BC23" s="80" t="s">
        <v>52</v>
      </c>
      <c r="BD23" s="83"/>
      <c r="BE23" s="195"/>
      <c r="BF23" s="195"/>
      <c r="BG23" s="195"/>
      <c r="BH23" s="196"/>
    </row>
    <row r="24" spans="1:60" outlineLevel="1" x14ac:dyDescent="0.3">
      <c r="A24" s="71" t="s">
        <v>53</v>
      </c>
      <c r="B24" s="86" t="s">
        <v>21</v>
      </c>
      <c r="C24" s="86" t="s">
        <v>31</v>
      </c>
      <c r="D24" s="39">
        <v>5102420</v>
      </c>
      <c r="E24" s="39" t="s">
        <v>45</v>
      </c>
      <c r="F24" s="72"/>
      <c r="G24" s="73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5"/>
      <c r="U24" s="76"/>
      <c r="V24" s="77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9"/>
      <c r="AH24" s="76"/>
      <c r="AI24" s="76"/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6"/>
      <c r="AU24" s="76"/>
      <c r="AV24" s="76"/>
      <c r="AW24" s="76"/>
      <c r="AX24" s="76"/>
      <c r="AY24" s="76"/>
      <c r="AZ24" s="76"/>
      <c r="BA24" s="76"/>
      <c r="BB24" s="50"/>
      <c r="BC24" s="69" t="s">
        <v>24</v>
      </c>
      <c r="BD24" s="70"/>
      <c r="BE24" s="195"/>
      <c r="BF24" s="195"/>
      <c r="BG24" s="195"/>
      <c r="BH24" s="196"/>
    </row>
    <row r="25" spans="1:60" outlineLevel="1" x14ac:dyDescent="0.3">
      <c r="A25" s="71" t="s">
        <v>54</v>
      </c>
      <c r="B25" s="86"/>
      <c r="C25" s="86" t="s">
        <v>55</v>
      </c>
      <c r="D25" s="39" t="s">
        <v>56</v>
      </c>
      <c r="E25" s="39"/>
      <c r="F25" s="72"/>
      <c r="G25" s="73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130"/>
      <c r="U25" s="76"/>
      <c r="V25" s="77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9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6"/>
      <c r="AU25" s="76"/>
      <c r="AV25" s="76"/>
      <c r="AW25" s="76"/>
      <c r="AX25" s="76"/>
      <c r="AY25" s="76"/>
      <c r="AZ25" s="76"/>
      <c r="BA25" s="76"/>
      <c r="BB25" s="50"/>
      <c r="BC25" s="69" t="s">
        <v>24</v>
      </c>
      <c r="BD25" s="70"/>
      <c r="BE25" s="195"/>
      <c r="BF25" s="195"/>
      <c r="BG25" s="195"/>
      <c r="BH25" s="196"/>
    </row>
    <row r="26" spans="1:60" x14ac:dyDescent="0.3">
      <c r="A26" s="22" t="s">
        <v>57</v>
      </c>
      <c r="B26" s="23" t="s">
        <v>21</v>
      </c>
      <c r="C26" s="23"/>
      <c r="D26" s="24"/>
      <c r="E26" s="24"/>
      <c r="F26" s="87">
        <v>3298900144.2826085</v>
      </c>
      <c r="G26" s="88">
        <f t="shared" ref="G26:S26" si="0">G27+G46+G52+G60+G68+G79+G88+G100+G107+G115+G118+G128+G130+G138+G140+G146+G149+G158+G163+G168+G173</f>
        <v>3581982489</v>
      </c>
      <c r="H26" s="53">
        <f t="shared" si="0"/>
        <v>293793544</v>
      </c>
      <c r="I26" s="54">
        <f t="shared" si="0"/>
        <v>284877030</v>
      </c>
      <c r="J26" s="54">
        <f t="shared" si="0"/>
        <v>295165695</v>
      </c>
      <c r="K26" s="54">
        <f t="shared" si="0"/>
        <v>295383156</v>
      </c>
      <c r="L26" s="54">
        <f t="shared" si="0"/>
        <v>323170184</v>
      </c>
      <c r="M26" s="54">
        <f t="shared" si="0"/>
        <v>271014494</v>
      </c>
      <c r="N26" s="54">
        <f t="shared" si="0"/>
        <v>282216246</v>
      </c>
      <c r="O26" s="54">
        <f t="shared" si="0"/>
        <v>281072054</v>
      </c>
      <c r="P26" s="54">
        <f t="shared" si="0"/>
        <v>286041982</v>
      </c>
      <c r="Q26" s="54">
        <f t="shared" si="0"/>
        <v>278002107</v>
      </c>
      <c r="R26" s="54">
        <f t="shared" si="0"/>
        <v>421130821</v>
      </c>
      <c r="S26" s="54">
        <f t="shared" si="0"/>
        <v>270115176</v>
      </c>
      <c r="T26" s="131">
        <v>3395255870.2758622</v>
      </c>
      <c r="U26" s="30">
        <f>U27+U46+U52+U60+U68+U79+U88+U100+U107+U115+U118+U128+U130+U138+U140+U146+U149+U158+U163+U168+U173</f>
        <v>3481493520.6551723</v>
      </c>
      <c r="V26" s="31">
        <f t="shared" ref="V26:Z26" si="1">V27+V46+V52+V60+V68+V79+V88+V100+V107+V115+V118+V128+V130+V138+V140+V146+V149+V158+V163+V168+V173</f>
        <v>297639495</v>
      </c>
      <c r="W26" s="32">
        <f t="shared" si="1"/>
        <v>317512635</v>
      </c>
      <c r="X26" s="32">
        <f t="shared" si="1"/>
        <v>279735148</v>
      </c>
      <c r="Y26" s="32">
        <f t="shared" si="1"/>
        <v>305511794</v>
      </c>
      <c r="Z26" s="32">
        <f t="shared" si="1"/>
        <v>301016185</v>
      </c>
      <c r="AA26" s="32">
        <v>281754037.37931037</v>
      </c>
      <c r="AB26" s="32">
        <v>284704038.37931037</v>
      </c>
      <c r="AC26" s="32">
        <v>283704037.37931037</v>
      </c>
      <c r="AD26" s="32">
        <v>284754037.37931037</v>
      </c>
      <c r="AE26" s="32">
        <v>281704038.37931037</v>
      </c>
      <c r="AF26" s="32">
        <v>281704037.37931037</v>
      </c>
      <c r="AG26" s="33">
        <v>281754037.37931037</v>
      </c>
      <c r="AH26" s="30">
        <f t="shared" ref="AH26:AT26" si="2">AH27+AH46+AH52+AH60+AH68+AH79+AH88+AH100+AH107+AH115+AH118+AH128+AH130+AH138+AH140+AH146+AH149+AH158+AH163+AH168+AH173</f>
        <v>3726603892</v>
      </c>
      <c r="AI26" s="30">
        <f t="shared" si="2"/>
        <v>306191991</v>
      </c>
      <c r="AJ26" s="30">
        <f t="shared" si="2"/>
        <v>316191991</v>
      </c>
      <c r="AK26" s="30">
        <f t="shared" si="2"/>
        <v>416091991</v>
      </c>
      <c r="AL26" s="30">
        <f t="shared" si="2"/>
        <v>299491991</v>
      </c>
      <c r="AM26" s="30">
        <f t="shared" si="2"/>
        <v>309491991</v>
      </c>
      <c r="AN26" s="30">
        <f t="shared" si="2"/>
        <v>309391991</v>
      </c>
      <c r="AO26" s="30">
        <f t="shared" si="2"/>
        <v>300158658</v>
      </c>
      <c r="AP26" s="30">
        <f t="shared" si="2"/>
        <v>290158658</v>
      </c>
      <c r="AQ26" s="30">
        <f t="shared" si="2"/>
        <v>300058657</v>
      </c>
      <c r="AR26" s="30">
        <f t="shared" si="2"/>
        <v>286491991</v>
      </c>
      <c r="AS26" s="30">
        <f t="shared" si="2"/>
        <v>296491991</v>
      </c>
      <c r="AT26" s="30">
        <f t="shared" si="2"/>
        <v>296391991</v>
      </c>
      <c r="AU26" s="30">
        <f t="shared" ref="AU26:AU73" si="3">SUM(AI26:AK26)</f>
        <v>1038475973</v>
      </c>
      <c r="AV26" s="30">
        <f t="shared" ref="AV26:AV73" si="4">SUM(AL26:AN26)</f>
        <v>918375973</v>
      </c>
      <c r="AW26" s="30">
        <f t="shared" ref="AW26:AW73" si="5">SUM(AO26:AQ26)</f>
        <v>890375973</v>
      </c>
      <c r="AX26" s="30">
        <f t="shared" ref="AX26:AX73" si="6">SUM(AR26:AT26)</f>
        <v>879375973</v>
      </c>
      <c r="AY26" s="30">
        <f t="shared" ref="AY26:BA26" si="7">AY27+AY46+AY52+AY60+AY68+AY79+AY88+AY100+AY107+AY115+AY118+AY128+AY130+AY138+AY140+AY146+AY149+AY158+AY163+AY168+AY173</f>
        <v>3763798892</v>
      </c>
      <c r="AZ26" s="30">
        <f t="shared" si="7"/>
        <v>3802853642</v>
      </c>
      <c r="BA26" s="30">
        <f t="shared" si="7"/>
        <v>3843861129.5</v>
      </c>
      <c r="BB26" s="50"/>
      <c r="BC26" s="36" t="s">
        <v>58</v>
      </c>
      <c r="BD26" s="92"/>
      <c r="BE26" s="31">
        <f>BE27+BE46+BE52+BE60+BE68+BE79+BE88+BE100+BE107+BE115+BE118+BE128+BE130+BE138+BE140+BE146+BE149+BE158+BE163+BE168+BE173</f>
        <v>0</v>
      </c>
      <c r="BF26" s="31">
        <v>215650456</v>
      </c>
      <c r="BG26" s="31">
        <v>2858074023</v>
      </c>
      <c r="BH26" s="192">
        <f t="shared" ref="BH26:BH89" si="8">G26</f>
        <v>3581982489</v>
      </c>
    </row>
    <row r="27" spans="1:60" x14ac:dyDescent="0.3">
      <c r="A27" s="57" t="s">
        <v>59</v>
      </c>
      <c r="B27" s="58" t="s">
        <v>21</v>
      </c>
      <c r="C27" s="58"/>
      <c r="D27" s="59"/>
      <c r="E27" s="59"/>
      <c r="F27" s="93">
        <v>160797434.78260872</v>
      </c>
      <c r="G27" s="61">
        <f t="shared" ref="G27" si="9">SUM(G28:G45)</f>
        <v>167709306</v>
      </c>
      <c r="H27" s="62">
        <f t="shared" ref="H27:S27" si="10">SUM(H28:H45)</f>
        <v>12199496</v>
      </c>
      <c r="I27" s="63">
        <f t="shared" si="10"/>
        <v>11661802</v>
      </c>
      <c r="J27" s="63">
        <f t="shared" si="10"/>
        <v>11395249</v>
      </c>
      <c r="K27" s="63">
        <f t="shared" si="10"/>
        <v>14572312</v>
      </c>
      <c r="L27" s="63">
        <f t="shared" si="10"/>
        <v>12285878</v>
      </c>
      <c r="M27" s="63">
        <f t="shared" si="10"/>
        <v>16501292</v>
      </c>
      <c r="N27" s="63">
        <f t="shared" si="10"/>
        <v>14085672</v>
      </c>
      <c r="O27" s="63">
        <f t="shared" si="10"/>
        <v>14554239</v>
      </c>
      <c r="P27" s="63">
        <f t="shared" si="10"/>
        <v>16431402</v>
      </c>
      <c r="Q27" s="63">
        <f t="shared" si="10"/>
        <v>15023495</v>
      </c>
      <c r="R27" s="63">
        <f t="shared" si="10"/>
        <v>15090744</v>
      </c>
      <c r="S27" s="63">
        <f t="shared" si="10"/>
        <v>13907725</v>
      </c>
      <c r="T27" s="64">
        <v>206487976.27586228</v>
      </c>
      <c r="U27" s="94">
        <f t="shared" ref="U27:Z27" si="11">SUM(U28:U45)</f>
        <v>205874740.65517253</v>
      </c>
      <c r="V27" s="95">
        <f t="shared" si="11"/>
        <v>14734274</v>
      </c>
      <c r="W27" s="96">
        <f t="shared" si="11"/>
        <v>13840193</v>
      </c>
      <c r="X27" s="96">
        <f t="shared" si="11"/>
        <v>17222938</v>
      </c>
      <c r="Y27" s="96">
        <f t="shared" si="11"/>
        <v>20573877</v>
      </c>
      <c r="Z27" s="96">
        <f t="shared" si="11"/>
        <v>18206465</v>
      </c>
      <c r="AA27" s="96">
        <v>17356713.379310362</v>
      </c>
      <c r="AB27" s="96">
        <v>17306713.379310362</v>
      </c>
      <c r="AC27" s="96">
        <v>17306713.379310362</v>
      </c>
      <c r="AD27" s="96">
        <v>17356713.379310362</v>
      </c>
      <c r="AE27" s="96">
        <v>17306713.379310362</v>
      </c>
      <c r="AF27" s="96">
        <v>17306713.379310362</v>
      </c>
      <c r="AG27" s="97">
        <v>17356713.379310362</v>
      </c>
      <c r="AH27" s="94">
        <f t="shared" ref="AH27" si="12">SUM(AH28:AH45)</f>
        <v>198000000</v>
      </c>
      <c r="AI27" s="94">
        <f>SUM(AI28:AI45)</f>
        <v>16500000</v>
      </c>
      <c r="AJ27" s="94">
        <f t="shared" ref="AJ27:AT27" si="13">SUM(AJ28:AJ45)</f>
        <v>16500000</v>
      </c>
      <c r="AK27" s="94">
        <f t="shared" si="13"/>
        <v>16500000</v>
      </c>
      <c r="AL27" s="94">
        <f t="shared" si="13"/>
        <v>16500000</v>
      </c>
      <c r="AM27" s="94">
        <f t="shared" si="13"/>
        <v>16500000</v>
      </c>
      <c r="AN27" s="94">
        <f t="shared" si="13"/>
        <v>16500000</v>
      </c>
      <c r="AO27" s="94">
        <f t="shared" si="13"/>
        <v>16500000</v>
      </c>
      <c r="AP27" s="94">
        <f t="shared" si="13"/>
        <v>16500000</v>
      </c>
      <c r="AQ27" s="94">
        <f t="shared" si="13"/>
        <v>16500000</v>
      </c>
      <c r="AR27" s="94">
        <f t="shared" si="13"/>
        <v>16500000</v>
      </c>
      <c r="AS27" s="94">
        <f t="shared" si="13"/>
        <v>16500000</v>
      </c>
      <c r="AT27" s="94">
        <f t="shared" si="13"/>
        <v>16500000</v>
      </c>
      <c r="AU27" s="94">
        <f t="shared" si="3"/>
        <v>49500000</v>
      </c>
      <c r="AV27" s="94">
        <f t="shared" si="4"/>
        <v>49500000</v>
      </c>
      <c r="AW27" s="94">
        <f t="shared" si="5"/>
        <v>49500000</v>
      </c>
      <c r="AX27" s="94">
        <f t="shared" si="6"/>
        <v>49500000</v>
      </c>
      <c r="AY27" s="94">
        <f>SUM(AY28:AY45)</f>
        <v>207180000</v>
      </c>
      <c r="AZ27" s="94">
        <f t="shared" ref="AZ27:BA27" si="14">SUM(AZ28:AZ45)</f>
        <v>216819000</v>
      </c>
      <c r="BA27" s="94">
        <f t="shared" si="14"/>
        <v>226939950</v>
      </c>
      <c r="BB27" s="50"/>
      <c r="BC27" s="101" t="s">
        <v>24</v>
      </c>
      <c r="BD27" s="102"/>
      <c r="BE27" s="95">
        <f>SUM(BE28:BE45)</f>
        <v>0</v>
      </c>
      <c r="BF27" s="95">
        <v>77475892</v>
      </c>
      <c r="BG27" s="95">
        <v>135139470</v>
      </c>
      <c r="BH27" s="194">
        <f t="shared" si="8"/>
        <v>167709306</v>
      </c>
    </row>
    <row r="28" spans="1:60" outlineLevel="1" x14ac:dyDescent="0.3">
      <c r="A28" s="71" t="s">
        <v>60</v>
      </c>
      <c r="B28" s="38" t="s">
        <v>61</v>
      </c>
      <c r="C28" s="38" t="s">
        <v>31</v>
      </c>
      <c r="D28" s="39">
        <v>5103260</v>
      </c>
      <c r="E28" s="39" t="s">
        <v>62</v>
      </c>
      <c r="F28" s="103">
        <v>0</v>
      </c>
      <c r="G28" s="73">
        <f t="shared" ref="G28:G45" si="15">SUM(H28:S28)</f>
        <v>0</v>
      </c>
      <c r="H28" s="74">
        <f>IFERROR(INDEX('[1]2024'!$A:$Q,MATCH($A$3&amp;$D28,'[1]2024'!$B:$B,0),MATCH(H$4,'[1]2024'!$2:$2,0)),0)+IFERROR(INDEX('[1]2024'!$A:$Q,MATCH($B$3&amp;$D28,'[1]2024'!$B:$B,0),MATCH(H$4,'[1]2024'!$2:$2,0)),0)++IFERROR(INDEX('[1]2024'!$A:$Q,MATCH($C$3&amp;$D28,'[1]2024'!$B:$B,0),MATCH(H$4,'[1]2024'!$2:$2,0)),0)++IFERROR(INDEX('[1]2024'!$A:$Q,MATCH($D$3&amp;$D28,'[1]2024'!$B:$B,0),MATCH(H$4,'[1]2024'!$2:$2,0)),0)</f>
        <v>0</v>
      </c>
      <c r="I28" s="74">
        <f>IFERROR(INDEX('[1]2024'!$A:$Q,MATCH($A$3&amp;$D28,'[1]2024'!$B:$B,0),MATCH(I$4,'[1]2024'!$2:$2,0)),0)+IFERROR(INDEX('[1]2024'!$A:$Q,MATCH($B$3&amp;$D28,'[1]2024'!$B:$B,0),MATCH(I$4,'[1]2024'!$2:$2,0)),0)++IFERROR(INDEX('[1]2024'!$A:$Q,MATCH($C$3&amp;$D28,'[1]2024'!$B:$B,0),MATCH(I$4,'[1]2024'!$2:$2,0)),0)++IFERROR(INDEX('[1]2024'!$A:$Q,MATCH($D$3&amp;$D28,'[1]2024'!$B:$B,0),MATCH(I$4,'[1]2024'!$2:$2,0)),0)</f>
        <v>0</v>
      </c>
      <c r="J28" s="74">
        <f>IFERROR(INDEX('[1]2024'!$A:$Q,MATCH($A$3&amp;$D28,'[1]2024'!$B:$B,0),MATCH(J$4,'[1]2024'!$2:$2,0)),0)+IFERROR(INDEX('[1]2024'!$A:$Q,MATCH($B$3&amp;$D28,'[1]2024'!$B:$B,0),MATCH(J$4,'[1]2024'!$2:$2,0)),0)++IFERROR(INDEX('[1]2024'!$A:$Q,MATCH($C$3&amp;$D28,'[1]2024'!$B:$B,0),MATCH(J$4,'[1]2024'!$2:$2,0)),0)++IFERROR(INDEX('[1]2024'!$A:$Q,MATCH($D$3&amp;$D28,'[1]2024'!$B:$B,0),MATCH(J$4,'[1]2024'!$2:$2,0)),0)</f>
        <v>0</v>
      </c>
      <c r="K28" s="74">
        <f>IFERROR(INDEX('[1]2024'!$A:$Q,MATCH($A$3&amp;$D28,'[1]2024'!$B:$B,0),MATCH(K$4,'[1]2024'!$2:$2,0)),0)+IFERROR(INDEX('[1]2024'!$A:$Q,MATCH($B$3&amp;$D28,'[1]2024'!$B:$B,0),MATCH(K$4,'[1]2024'!$2:$2,0)),0)++IFERROR(INDEX('[1]2024'!$A:$Q,MATCH($C$3&amp;$D28,'[1]2024'!$B:$B,0),MATCH(K$4,'[1]2024'!$2:$2,0)),0)++IFERROR(INDEX('[1]2024'!$A:$Q,MATCH($D$3&amp;$D28,'[1]2024'!$B:$B,0),MATCH(K$4,'[1]2024'!$2:$2,0)),0)</f>
        <v>0</v>
      </c>
      <c r="L28" s="74">
        <f>IFERROR(INDEX('[1]2024'!$A:$Q,MATCH($A$3&amp;$D28,'[1]2024'!$B:$B,0),MATCH(L$4,'[1]2024'!$2:$2,0)),0)+IFERROR(INDEX('[1]2024'!$A:$Q,MATCH($B$3&amp;$D28,'[1]2024'!$B:$B,0),MATCH(L$4,'[1]2024'!$2:$2,0)),0)++IFERROR(INDEX('[1]2024'!$A:$Q,MATCH($C$3&amp;$D28,'[1]2024'!$B:$B,0),MATCH(L$4,'[1]2024'!$2:$2,0)),0)++IFERROR(INDEX('[1]2024'!$A:$Q,MATCH($D$3&amp;$D28,'[1]2024'!$B:$B,0),MATCH(L$4,'[1]2024'!$2:$2,0)),0)</f>
        <v>0</v>
      </c>
      <c r="M28" s="74">
        <f>IFERROR(INDEX('[1]2024'!$A:$Q,MATCH($A$3&amp;$D28,'[1]2024'!$B:$B,0),MATCH(M$4,'[1]2024'!$2:$2,0)),0)+IFERROR(INDEX('[1]2024'!$A:$Q,MATCH($B$3&amp;$D28,'[1]2024'!$B:$B,0),MATCH(M$4,'[1]2024'!$2:$2,0)),0)++IFERROR(INDEX('[1]2024'!$A:$Q,MATCH($C$3&amp;$D28,'[1]2024'!$B:$B,0),MATCH(M$4,'[1]2024'!$2:$2,0)),0)++IFERROR(INDEX('[1]2024'!$A:$Q,MATCH($D$3&amp;$D28,'[1]2024'!$B:$B,0),MATCH(M$4,'[1]2024'!$2:$2,0)),0)</f>
        <v>0</v>
      </c>
      <c r="N28" s="74">
        <f>IFERROR(INDEX('[1]2024'!$A:$Q,MATCH($A$3&amp;$D28,'[1]2024'!$B:$B,0),MATCH(N$4,'[1]2024'!$2:$2,0)),0)+IFERROR(INDEX('[1]2024'!$A:$Q,MATCH($B$3&amp;$D28,'[1]2024'!$B:$B,0),MATCH(N$4,'[1]2024'!$2:$2,0)),0)++IFERROR(INDEX('[1]2024'!$A:$Q,MATCH($C$3&amp;$D28,'[1]2024'!$B:$B,0),MATCH(N$4,'[1]2024'!$2:$2,0)),0)++IFERROR(INDEX('[1]2024'!$A:$Q,MATCH($D$3&amp;$D28,'[1]2024'!$B:$B,0),MATCH(N$4,'[1]2024'!$2:$2,0)),0)</f>
        <v>0</v>
      </c>
      <c r="O28" s="74">
        <f>IFERROR(INDEX('[1]2024'!$A:$Q,MATCH($A$3&amp;$D28,'[1]2024'!$B:$B,0),MATCH(O$4,'[1]2024'!$2:$2,0)),0)+IFERROR(INDEX('[1]2024'!$A:$Q,MATCH($B$3&amp;$D28,'[1]2024'!$B:$B,0),MATCH(O$4,'[1]2024'!$2:$2,0)),0)++IFERROR(INDEX('[1]2024'!$A:$Q,MATCH($C$3&amp;$D28,'[1]2024'!$B:$B,0),MATCH(O$4,'[1]2024'!$2:$2,0)),0)++IFERROR(INDEX('[1]2024'!$A:$Q,MATCH($D$3&amp;$D28,'[1]2024'!$B:$B,0),MATCH(O$4,'[1]2024'!$2:$2,0)),0)</f>
        <v>0</v>
      </c>
      <c r="P28" s="74">
        <f>IFERROR(INDEX('[1]2024'!$A:$Q,MATCH($A$3&amp;$D28,'[1]2024'!$B:$B,0),MATCH(P$4,'[1]2024'!$2:$2,0)),0)+IFERROR(INDEX('[1]2024'!$A:$Q,MATCH($B$3&amp;$D28,'[1]2024'!$B:$B,0),MATCH(P$4,'[1]2024'!$2:$2,0)),0)++IFERROR(INDEX('[1]2024'!$A:$Q,MATCH($C$3&amp;$D28,'[1]2024'!$B:$B,0),MATCH(P$4,'[1]2024'!$2:$2,0)),0)++IFERROR(INDEX('[1]2024'!$A:$Q,MATCH($D$3&amp;$D28,'[1]2024'!$B:$B,0),MATCH(P$4,'[1]2024'!$2:$2,0)),0)</f>
        <v>0</v>
      </c>
      <c r="Q28" s="74">
        <f>IFERROR(INDEX('[1]2024'!$A:$Q,MATCH($A$3&amp;$D28,'[1]2024'!$B:$B,0),MATCH(Q$4,'[1]2024'!$2:$2,0)),0)+IFERROR(INDEX('[1]2024'!$A:$Q,MATCH($B$3&amp;$D28,'[1]2024'!$B:$B,0),MATCH(Q$4,'[1]2024'!$2:$2,0)),0)++IFERROR(INDEX('[1]2024'!$A:$Q,MATCH($C$3&amp;$D28,'[1]2024'!$B:$B,0),MATCH(Q$4,'[1]2024'!$2:$2,0)),0)++IFERROR(INDEX('[1]2024'!$A:$Q,MATCH($D$3&amp;$D28,'[1]2024'!$B:$B,0),MATCH(Q$4,'[1]2024'!$2:$2,0)),0)</f>
        <v>0</v>
      </c>
      <c r="R28" s="74">
        <f>IFERROR(INDEX('[1]2024'!$A:$Q,MATCH($A$3&amp;$D28,'[1]2024'!$B:$B,0),MATCH(R$4,'[1]2024'!$2:$2,0)),0)+IFERROR(INDEX('[1]2024'!$A:$Q,MATCH($B$3&amp;$D28,'[1]2024'!$B:$B,0),MATCH(R$4,'[1]2024'!$2:$2,0)),0)++IFERROR(INDEX('[1]2024'!$A:$Q,MATCH($C$3&amp;$D28,'[1]2024'!$B:$B,0),MATCH(R$4,'[1]2024'!$2:$2,0)),0)++IFERROR(INDEX('[1]2024'!$A:$Q,MATCH($D$3&amp;$D28,'[1]2024'!$B:$B,0),MATCH(R$4,'[1]2024'!$2:$2,0)),0)</f>
        <v>0</v>
      </c>
      <c r="S28" s="74">
        <f>IFERROR(INDEX('[1]2024'!$A:$Q,MATCH($A$3&amp;$D28,'[1]2024'!$B:$B,0),MATCH(S$4,'[1]2024'!$2:$2,0)),0)+IFERROR(INDEX('[1]2024'!$A:$Q,MATCH($B$3&amp;$D28,'[1]2024'!$B:$B,0),MATCH(S$4,'[1]2024'!$2:$2,0)),0)++IFERROR(INDEX('[1]2024'!$A:$Q,MATCH($C$3&amp;$D28,'[1]2024'!$B:$B,0),MATCH(S$4,'[1]2024'!$2:$2,0)),0)++IFERROR(INDEX('[1]2024'!$A:$Q,MATCH($D$3&amp;$D28,'[1]2024'!$B:$B,0),MATCH(S$4,'[1]2024'!$2:$2,0)),0)</f>
        <v>0</v>
      </c>
      <c r="T28" s="75">
        <v>0</v>
      </c>
      <c r="U28" s="45">
        <f t="shared" ref="U28:U45" si="16">SUM(V28:AG28)</f>
        <v>0</v>
      </c>
      <c r="V28" s="46">
        <v>0</v>
      </c>
      <c r="W28" s="47">
        <v>0</v>
      </c>
      <c r="X28" s="47">
        <v>0</v>
      </c>
      <c r="Y28" s="47">
        <v>0</v>
      </c>
      <c r="Z28" s="47">
        <v>0</v>
      </c>
      <c r="AA28" s="47">
        <v>0</v>
      </c>
      <c r="AB28" s="47">
        <v>0</v>
      </c>
      <c r="AC28" s="47">
        <v>0</v>
      </c>
      <c r="AD28" s="47">
        <v>0</v>
      </c>
      <c r="AE28" s="47">
        <v>0</v>
      </c>
      <c r="AF28" s="47">
        <v>0</v>
      </c>
      <c r="AG28" s="48">
        <v>0</v>
      </c>
      <c r="AH28" s="45">
        <f t="shared" ref="AH28:AH45" si="17">SUM(AI28:AT28)</f>
        <v>0</v>
      </c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>
        <f t="shared" si="3"/>
        <v>0</v>
      </c>
      <c r="AV28" s="45">
        <f t="shared" si="4"/>
        <v>0</v>
      </c>
      <c r="AW28" s="45">
        <f t="shared" si="5"/>
        <v>0</v>
      </c>
      <c r="AX28" s="45">
        <f t="shared" si="6"/>
        <v>0</v>
      </c>
      <c r="AY28" s="45">
        <f t="shared" ref="AY28:AY45" si="18">IF($BC28="O",1.05*$AH28,$AH28)</f>
        <v>0</v>
      </c>
      <c r="AZ28" s="45">
        <f t="shared" ref="AZ28:AZ45" si="19">IF($BC28="O",1.05*$AY28,$AY28)</f>
        <v>0</v>
      </c>
      <c r="BA28" s="45">
        <f t="shared" ref="BA28:BA45" si="20">IF($BC28="O",1.05*$AZ28,$AZ28)</f>
        <v>0</v>
      </c>
      <c r="BB28" s="50"/>
      <c r="BC28" s="51" t="s">
        <v>24</v>
      </c>
      <c r="BD28" s="70"/>
      <c r="BE28" s="195">
        <v>0</v>
      </c>
      <c r="BF28" s="195">
        <v>0</v>
      </c>
      <c r="BG28" s="195">
        <v>0</v>
      </c>
      <c r="BH28" s="196">
        <f t="shared" si="8"/>
        <v>0</v>
      </c>
    </row>
    <row r="29" spans="1:60" outlineLevel="1" x14ac:dyDescent="0.3">
      <c r="A29" s="71" t="s">
        <v>63</v>
      </c>
      <c r="B29" s="38" t="s">
        <v>64</v>
      </c>
      <c r="C29" s="38" t="s">
        <v>31</v>
      </c>
      <c r="D29" s="39">
        <v>5103250</v>
      </c>
      <c r="E29" s="39" t="s">
        <v>65</v>
      </c>
      <c r="F29" s="103">
        <v>0</v>
      </c>
      <c r="G29" s="73">
        <f t="shared" si="15"/>
        <v>0</v>
      </c>
      <c r="H29" s="74">
        <f>IFERROR(INDEX('[1]2024'!$A:$Q,MATCH($A$3&amp;$D29,'[1]2024'!$B:$B,0),MATCH(H$4,'[1]2024'!$2:$2,0)),0)+IFERROR(INDEX('[1]2024'!$A:$Q,MATCH($B$3&amp;$D29,'[1]2024'!$B:$B,0),MATCH(H$4,'[1]2024'!$2:$2,0)),0)++IFERROR(INDEX('[1]2024'!$A:$Q,MATCH($C$3&amp;$D29,'[1]2024'!$B:$B,0),MATCH(H$4,'[1]2024'!$2:$2,0)),0)++IFERROR(INDEX('[1]2024'!$A:$Q,MATCH($D$3&amp;$D29,'[1]2024'!$B:$B,0),MATCH(H$4,'[1]2024'!$2:$2,0)),0)</f>
        <v>0</v>
      </c>
      <c r="I29" s="74">
        <f>IFERROR(INDEX('[1]2024'!$A:$Q,MATCH($A$3&amp;$D29,'[1]2024'!$B:$B,0),MATCH(I$4,'[1]2024'!$2:$2,0)),0)+IFERROR(INDEX('[1]2024'!$A:$Q,MATCH($B$3&amp;$D29,'[1]2024'!$B:$B,0),MATCH(I$4,'[1]2024'!$2:$2,0)),0)++IFERROR(INDEX('[1]2024'!$A:$Q,MATCH($C$3&amp;$D29,'[1]2024'!$B:$B,0),MATCH(I$4,'[1]2024'!$2:$2,0)),0)++IFERROR(INDEX('[1]2024'!$A:$Q,MATCH($D$3&amp;$D29,'[1]2024'!$B:$B,0),MATCH(I$4,'[1]2024'!$2:$2,0)),0)</f>
        <v>0</v>
      </c>
      <c r="J29" s="74">
        <f>IFERROR(INDEX('[1]2024'!$A:$Q,MATCH($A$3&amp;$D29,'[1]2024'!$B:$B,0),MATCH(J$4,'[1]2024'!$2:$2,0)),0)+IFERROR(INDEX('[1]2024'!$A:$Q,MATCH($B$3&amp;$D29,'[1]2024'!$B:$B,0),MATCH(J$4,'[1]2024'!$2:$2,0)),0)++IFERROR(INDEX('[1]2024'!$A:$Q,MATCH($C$3&amp;$D29,'[1]2024'!$B:$B,0),MATCH(J$4,'[1]2024'!$2:$2,0)),0)++IFERROR(INDEX('[1]2024'!$A:$Q,MATCH($D$3&amp;$D29,'[1]2024'!$B:$B,0),MATCH(J$4,'[1]2024'!$2:$2,0)),0)</f>
        <v>0</v>
      </c>
      <c r="K29" s="74">
        <f>IFERROR(INDEX('[1]2024'!$A:$Q,MATCH($A$3&amp;$D29,'[1]2024'!$B:$B,0),MATCH(K$4,'[1]2024'!$2:$2,0)),0)+IFERROR(INDEX('[1]2024'!$A:$Q,MATCH($B$3&amp;$D29,'[1]2024'!$B:$B,0),MATCH(K$4,'[1]2024'!$2:$2,0)),0)++IFERROR(INDEX('[1]2024'!$A:$Q,MATCH($C$3&amp;$D29,'[1]2024'!$B:$B,0),MATCH(K$4,'[1]2024'!$2:$2,0)),0)++IFERROR(INDEX('[1]2024'!$A:$Q,MATCH($D$3&amp;$D29,'[1]2024'!$B:$B,0),MATCH(K$4,'[1]2024'!$2:$2,0)),0)</f>
        <v>0</v>
      </c>
      <c r="L29" s="74">
        <f>IFERROR(INDEX('[1]2024'!$A:$Q,MATCH($A$3&amp;$D29,'[1]2024'!$B:$B,0),MATCH(L$4,'[1]2024'!$2:$2,0)),0)+IFERROR(INDEX('[1]2024'!$A:$Q,MATCH($B$3&amp;$D29,'[1]2024'!$B:$B,0),MATCH(L$4,'[1]2024'!$2:$2,0)),0)++IFERROR(INDEX('[1]2024'!$A:$Q,MATCH($C$3&amp;$D29,'[1]2024'!$B:$B,0),MATCH(L$4,'[1]2024'!$2:$2,0)),0)++IFERROR(INDEX('[1]2024'!$A:$Q,MATCH($D$3&amp;$D29,'[1]2024'!$B:$B,0),MATCH(L$4,'[1]2024'!$2:$2,0)),0)</f>
        <v>0</v>
      </c>
      <c r="M29" s="74">
        <f>IFERROR(INDEX('[1]2024'!$A:$Q,MATCH($A$3&amp;$D29,'[1]2024'!$B:$B,0),MATCH(M$4,'[1]2024'!$2:$2,0)),0)+IFERROR(INDEX('[1]2024'!$A:$Q,MATCH($B$3&amp;$D29,'[1]2024'!$B:$B,0),MATCH(M$4,'[1]2024'!$2:$2,0)),0)++IFERROR(INDEX('[1]2024'!$A:$Q,MATCH($C$3&amp;$D29,'[1]2024'!$B:$B,0),MATCH(M$4,'[1]2024'!$2:$2,0)),0)++IFERROR(INDEX('[1]2024'!$A:$Q,MATCH($D$3&amp;$D29,'[1]2024'!$B:$B,0),MATCH(M$4,'[1]2024'!$2:$2,0)),0)</f>
        <v>0</v>
      </c>
      <c r="N29" s="74">
        <f>IFERROR(INDEX('[1]2024'!$A:$Q,MATCH($A$3&amp;$D29,'[1]2024'!$B:$B,0),MATCH(N$4,'[1]2024'!$2:$2,0)),0)+IFERROR(INDEX('[1]2024'!$A:$Q,MATCH($B$3&amp;$D29,'[1]2024'!$B:$B,0),MATCH(N$4,'[1]2024'!$2:$2,0)),0)++IFERROR(INDEX('[1]2024'!$A:$Q,MATCH($C$3&amp;$D29,'[1]2024'!$B:$B,0),MATCH(N$4,'[1]2024'!$2:$2,0)),0)++IFERROR(INDEX('[1]2024'!$A:$Q,MATCH($D$3&amp;$D29,'[1]2024'!$B:$B,0),MATCH(N$4,'[1]2024'!$2:$2,0)),0)</f>
        <v>0</v>
      </c>
      <c r="O29" s="74">
        <f>IFERROR(INDEX('[1]2024'!$A:$Q,MATCH($A$3&amp;$D29,'[1]2024'!$B:$B,0),MATCH(O$4,'[1]2024'!$2:$2,0)),0)+IFERROR(INDEX('[1]2024'!$A:$Q,MATCH($B$3&amp;$D29,'[1]2024'!$B:$B,0),MATCH(O$4,'[1]2024'!$2:$2,0)),0)++IFERROR(INDEX('[1]2024'!$A:$Q,MATCH($C$3&amp;$D29,'[1]2024'!$B:$B,0),MATCH(O$4,'[1]2024'!$2:$2,0)),0)++IFERROR(INDEX('[1]2024'!$A:$Q,MATCH($D$3&amp;$D29,'[1]2024'!$B:$B,0),MATCH(O$4,'[1]2024'!$2:$2,0)),0)</f>
        <v>0</v>
      </c>
      <c r="P29" s="74">
        <f>IFERROR(INDEX('[1]2024'!$A:$Q,MATCH($A$3&amp;$D29,'[1]2024'!$B:$B,0),MATCH(P$4,'[1]2024'!$2:$2,0)),0)+IFERROR(INDEX('[1]2024'!$A:$Q,MATCH($B$3&amp;$D29,'[1]2024'!$B:$B,0),MATCH(P$4,'[1]2024'!$2:$2,0)),0)++IFERROR(INDEX('[1]2024'!$A:$Q,MATCH($C$3&amp;$D29,'[1]2024'!$B:$B,0),MATCH(P$4,'[1]2024'!$2:$2,0)),0)++IFERROR(INDEX('[1]2024'!$A:$Q,MATCH($D$3&amp;$D29,'[1]2024'!$B:$B,0),MATCH(P$4,'[1]2024'!$2:$2,0)),0)</f>
        <v>0</v>
      </c>
      <c r="Q29" s="74">
        <f>IFERROR(INDEX('[1]2024'!$A:$Q,MATCH($A$3&amp;$D29,'[1]2024'!$B:$B,0),MATCH(Q$4,'[1]2024'!$2:$2,0)),0)+IFERROR(INDEX('[1]2024'!$A:$Q,MATCH($B$3&amp;$D29,'[1]2024'!$B:$B,0),MATCH(Q$4,'[1]2024'!$2:$2,0)),0)++IFERROR(INDEX('[1]2024'!$A:$Q,MATCH($C$3&amp;$D29,'[1]2024'!$B:$B,0),MATCH(Q$4,'[1]2024'!$2:$2,0)),0)++IFERROR(INDEX('[1]2024'!$A:$Q,MATCH($D$3&amp;$D29,'[1]2024'!$B:$B,0),MATCH(Q$4,'[1]2024'!$2:$2,0)),0)</f>
        <v>0</v>
      </c>
      <c r="R29" s="74">
        <f>IFERROR(INDEX('[1]2024'!$A:$Q,MATCH($A$3&amp;$D29,'[1]2024'!$B:$B,0),MATCH(R$4,'[1]2024'!$2:$2,0)),0)+IFERROR(INDEX('[1]2024'!$A:$Q,MATCH($B$3&amp;$D29,'[1]2024'!$B:$B,0),MATCH(R$4,'[1]2024'!$2:$2,0)),0)++IFERROR(INDEX('[1]2024'!$A:$Q,MATCH($C$3&amp;$D29,'[1]2024'!$B:$B,0),MATCH(R$4,'[1]2024'!$2:$2,0)),0)++IFERROR(INDEX('[1]2024'!$A:$Q,MATCH($D$3&amp;$D29,'[1]2024'!$B:$B,0),MATCH(R$4,'[1]2024'!$2:$2,0)),0)</f>
        <v>0</v>
      </c>
      <c r="S29" s="74">
        <f>IFERROR(INDEX('[1]2024'!$A:$Q,MATCH($A$3&amp;$D29,'[1]2024'!$B:$B,0),MATCH(S$4,'[1]2024'!$2:$2,0)),0)+IFERROR(INDEX('[1]2024'!$A:$Q,MATCH($B$3&amp;$D29,'[1]2024'!$B:$B,0),MATCH(S$4,'[1]2024'!$2:$2,0)),0)++IFERROR(INDEX('[1]2024'!$A:$Q,MATCH($C$3&amp;$D29,'[1]2024'!$B:$B,0),MATCH(S$4,'[1]2024'!$2:$2,0)),0)++IFERROR(INDEX('[1]2024'!$A:$Q,MATCH($D$3&amp;$D29,'[1]2024'!$B:$B,0),MATCH(S$4,'[1]2024'!$2:$2,0)),0)</f>
        <v>0</v>
      </c>
      <c r="T29" s="75">
        <v>0</v>
      </c>
      <c r="U29" s="45">
        <f t="shared" si="16"/>
        <v>700000</v>
      </c>
      <c r="V29" s="46">
        <v>0</v>
      </c>
      <c r="W29" s="47">
        <v>0</v>
      </c>
      <c r="X29" s="47">
        <v>700000</v>
      </c>
      <c r="Y29" s="47">
        <v>0</v>
      </c>
      <c r="Z29" s="47">
        <v>0</v>
      </c>
      <c r="AA29" s="47">
        <v>0</v>
      </c>
      <c r="AB29" s="47">
        <v>0</v>
      </c>
      <c r="AC29" s="47">
        <v>0</v>
      </c>
      <c r="AD29" s="47">
        <v>0</v>
      </c>
      <c r="AE29" s="47">
        <v>0</v>
      </c>
      <c r="AF29" s="47">
        <v>0</v>
      </c>
      <c r="AG29" s="48">
        <v>0</v>
      </c>
      <c r="AH29" s="45">
        <f t="shared" si="17"/>
        <v>0</v>
      </c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>
        <f t="shared" si="3"/>
        <v>0</v>
      </c>
      <c r="AV29" s="45">
        <f t="shared" si="4"/>
        <v>0</v>
      </c>
      <c r="AW29" s="45">
        <f t="shared" si="5"/>
        <v>0</v>
      </c>
      <c r="AX29" s="45">
        <f t="shared" si="6"/>
        <v>0</v>
      </c>
      <c r="AY29" s="45">
        <f t="shared" si="18"/>
        <v>0</v>
      </c>
      <c r="AZ29" s="45">
        <f t="shared" si="19"/>
        <v>0</v>
      </c>
      <c r="BA29" s="45">
        <f t="shared" si="20"/>
        <v>0</v>
      </c>
      <c r="BB29" s="50"/>
      <c r="BC29" s="51" t="s">
        <v>24</v>
      </c>
      <c r="BD29" s="70"/>
      <c r="BE29" s="195">
        <v>0</v>
      </c>
      <c r="BF29" s="195">
        <v>800000</v>
      </c>
      <c r="BG29" s="195">
        <v>800000</v>
      </c>
      <c r="BH29" s="196">
        <f t="shared" si="8"/>
        <v>0</v>
      </c>
    </row>
    <row r="30" spans="1:60" outlineLevel="1" x14ac:dyDescent="0.3">
      <c r="A30" s="71" t="s">
        <v>66</v>
      </c>
      <c r="B30" s="38" t="s">
        <v>67</v>
      </c>
      <c r="C30" s="38" t="s">
        <v>31</v>
      </c>
      <c r="D30" s="39">
        <v>5103240</v>
      </c>
      <c r="E30" s="39" t="s">
        <v>68</v>
      </c>
      <c r="F30" s="103">
        <v>0</v>
      </c>
      <c r="G30" s="73">
        <f t="shared" si="15"/>
        <v>0</v>
      </c>
      <c r="H30" s="74">
        <f>IFERROR(INDEX('[1]2024'!$A:$Q,MATCH($A$3&amp;$D30,'[1]2024'!$B:$B,0),MATCH(H$4,'[1]2024'!$2:$2,0)),0)+IFERROR(INDEX('[1]2024'!$A:$Q,MATCH($B$3&amp;$D30,'[1]2024'!$B:$B,0),MATCH(H$4,'[1]2024'!$2:$2,0)),0)++IFERROR(INDEX('[1]2024'!$A:$Q,MATCH($C$3&amp;$D30,'[1]2024'!$B:$B,0),MATCH(H$4,'[1]2024'!$2:$2,0)),0)++IFERROR(INDEX('[1]2024'!$A:$Q,MATCH($D$3&amp;$D30,'[1]2024'!$B:$B,0),MATCH(H$4,'[1]2024'!$2:$2,0)),0)</f>
        <v>0</v>
      </c>
      <c r="I30" s="74">
        <f>IFERROR(INDEX('[1]2024'!$A:$Q,MATCH($A$3&amp;$D30,'[1]2024'!$B:$B,0),MATCH(I$4,'[1]2024'!$2:$2,0)),0)+IFERROR(INDEX('[1]2024'!$A:$Q,MATCH($B$3&amp;$D30,'[1]2024'!$B:$B,0),MATCH(I$4,'[1]2024'!$2:$2,0)),0)++IFERROR(INDEX('[1]2024'!$A:$Q,MATCH($C$3&amp;$D30,'[1]2024'!$B:$B,0),MATCH(I$4,'[1]2024'!$2:$2,0)),0)++IFERROR(INDEX('[1]2024'!$A:$Q,MATCH($D$3&amp;$D30,'[1]2024'!$B:$B,0),MATCH(I$4,'[1]2024'!$2:$2,0)),0)</f>
        <v>0</v>
      </c>
      <c r="J30" s="74">
        <f>IFERROR(INDEX('[1]2024'!$A:$Q,MATCH($A$3&amp;$D30,'[1]2024'!$B:$B,0),MATCH(J$4,'[1]2024'!$2:$2,0)),0)+IFERROR(INDEX('[1]2024'!$A:$Q,MATCH($B$3&amp;$D30,'[1]2024'!$B:$B,0),MATCH(J$4,'[1]2024'!$2:$2,0)),0)++IFERROR(INDEX('[1]2024'!$A:$Q,MATCH($C$3&amp;$D30,'[1]2024'!$B:$B,0),MATCH(J$4,'[1]2024'!$2:$2,0)),0)++IFERROR(INDEX('[1]2024'!$A:$Q,MATCH($D$3&amp;$D30,'[1]2024'!$B:$B,0),MATCH(J$4,'[1]2024'!$2:$2,0)),0)</f>
        <v>0</v>
      </c>
      <c r="K30" s="74">
        <f>IFERROR(INDEX('[1]2024'!$A:$Q,MATCH($A$3&amp;$D30,'[1]2024'!$B:$B,0),MATCH(K$4,'[1]2024'!$2:$2,0)),0)+IFERROR(INDEX('[1]2024'!$A:$Q,MATCH($B$3&amp;$D30,'[1]2024'!$B:$B,0),MATCH(K$4,'[1]2024'!$2:$2,0)),0)++IFERROR(INDEX('[1]2024'!$A:$Q,MATCH($C$3&amp;$D30,'[1]2024'!$B:$B,0),MATCH(K$4,'[1]2024'!$2:$2,0)),0)++IFERROR(INDEX('[1]2024'!$A:$Q,MATCH($D$3&amp;$D30,'[1]2024'!$B:$B,0),MATCH(K$4,'[1]2024'!$2:$2,0)),0)</f>
        <v>0</v>
      </c>
      <c r="L30" s="74">
        <f>IFERROR(INDEX('[1]2024'!$A:$Q,MATCH($A$3&amp;$D30,'[1]2024'!$B:$B,0),MATCH(L$4,'[1]2024'!$2:$2,0)),0)+IFERROR(INDEX('[1]2024'!$A:$Q,MATCH($B$3&amp;$D30,'[1]2024'!$B:$B,0),MATCH(L$4,'[1]2024'!$2:$2,0)),0)++IFERROR(INDEX('[1]2024'!$A:$Q,MATCH($C$3&amp;$D30,'[1]2024'!$B:$B,0),MATCH(L$4,'[1]2024'!$2:$2,0)),0)++IFERROR(INDEX('[1]2024'!$A:$Q,MATCH($D$3&amp;$D30,'[1]2024'!$B:$B,0),MATCH(L$4,'[1]2024'!$2:$2,0)),0)</f>
        <v>0</v>
      </c>
      <c r="M30" s="74">
        <f>IFERROR(INDEX('[1]2024'!$A:$Q,MATCH($A$3&amp;$D30,'[1]2024'!$B:$B,0),MATCH(M$4,'[1]2024'!$2:$2,0)),0)+IFERROR(INDEX('[1]2024'!$A:$Q,MATCH($B$3&amp;$D30,'[1]2024'!$B:$B,0),MATCH(M$4,'[1]2024'!$2:$2,0)),0)++IFERROR(INDEX('[1]2024'!$A:$Q,MATCH($C$3&amp;$D30,'[1]2024'!$B:$B,0),MATCH(M$4,'[1]2024'!$2:$2,0)),0)++IFERROR(INDEX('[1]2024'!$A:$Q,MATCH($D$3&amp;$D30,'[1]2024'!$B:$B,0),MATCH(M$4,'[1]2024'!$2:$2,0)),0)</f>
        <v>0</v>
      </c>
      <c r="N30" s="74">
        <f>IFERROR(INDEX('[1]2024'!$A:$Q,MATCH($A$3&amp;$D30,'[1]2024'!$B:$B,0),MATCH(N$4,'[1]2024'!$2:$2,0)),0)+IFERROR(INDEX('[1]2024'!$A:$Q,MATCH($B$3&amp;$D30,'[1]2024'!$B:$B,0),MATCH(N$4,'[1]2024'!$2:$2,0)),0)++IFERROR(INDEX('[1]2024'!$A:$Q,MATCH($C$3&amp;$D30,'[1]2024'!$B:$B,0),MATCH(N$4,'[1]2024'!$2:$2,0)),0)++IFERROR(INDEX('[1]2024'!$A:$Q,MATCH($D$3&amp;$D30,'[1]2024'!$B:$B,0),MATCH(N$4,'[1]2024'!$2:$2,0)),0)</f>
        <v>0</v>
      </c>
      <c r="O30" s="74">
        <f>IFERROR(INDEX('[1]2024'!$A:$Q,MATCH($A$3&amp;$D30,'[1]2024'!$B:$B,0),MATCH(O$4,'[1]2024'!$2:$2,0)),0)+IFERROR(INDEX('[1]2024'!$A:$Q,MATCH($B$3&amp;$D30,'[1]2024'!$B:$B,0),MATCH(O$4,'[1]2024'!$2:$2,0)),0)++IFERROR(INDEX('[1]2024'!$A:$Q,MATCH($C$3&amp;$D30,'[1]2024'!$B:$B,0),MATCH(O$4,'[1]2024'!$2:$2,0)),0)++IFERROR(INDEX('[1]2024'!$A:$Q,MATCH($D$3&amp;$D30,'[1]2024'!$B:$B,0),MATCH(O$4,'[1]2024'!$2:$2,0)),0)</f>
        <v>0</v>
      </c>
      <c r="P30" s="74">
        <f>IFERROR(INDEX('[1]2024'!$A:$Q,MATCH($A$3&amp;$D30,'[1]2024'!$B:$B,0),MATCH(P$4,'[1]2024'!$2:$2,0)),0)+IFERROR(INDEX('[1]2024'!$A:$Q,MATCH($B$3&amp;$D30,'[1]2024'!$B:$B,0),MATCH(P$4,'[1]2024'!$2:$2,0)),0)++IFERROR(INDEX('[1]2024'!$A:$Q,MATCH($C$3&amp;$D30,'[1]2024'!$B:$B,0),MATCH(P$4,'[1]2024'!$2:$2,0)),0)++IFERROR(INDEX('[1]2024'!$A:$Q,MATCH($D$3&amp;$D30,'[1]2024'!$B:$B,0),MATCH(P$4,'[1]2024'!$2:$2,0)),0)</f>
        <v>0</v>
      </c>
      <c r="Q30" s="74">
        <f>IFERROR(INDEX('[1]2024'!$A:$Q,MATCH($A$3&amp;$D30,'[1]2024'!$B:$B,0),MATCH(Q$4,'[1]2024'!$2:$2,0)),0)+IFERROR(INDEX('[1]2024'!$A:$Q,MATCH($B$3&amp;$D30,'[1]2024'!$B:$B,0),MATCH(Q$4,'[1]2024'!$2:$2,0)),0)++IFERROR(INDEX('[1]2024'!$A:$Q,MATCH($C$3&amp;$D30,'[1]2024'!$B:$B,0),MATCH(Q$4,'[1]2024'!$2:$2,0)),0)++IFERROR(INDEX('[1]2024'!$A:$Q,MATCH($D$3&amp;$D30,'[1]2024'!$B:$B,0),MATCH(Q$4,'[1]2024'!$2:$2,0)),0)</f>
        <v>0</v>
      </c>
      <c r="R30" s="74">
        <f>IFERROR(INDEX('[1]2024'!$A:$Q,MATCH($A$3&amp;$D30,'[1]2024'!$B:$B,0),MATCH(R$4,'[1]2024'!$2:$2,0)),0)+IFERROR(INDEX('[1]2024'!$A:$Q,MATCH($B$3&amp;$D30,'[1]2024'!$B:$B,0),MATCH(R$4,'[1]2024'!$2:$2,0)),0)++IFERROR(INDEX('[1]2024'!$A:$Q,MATCH($C$3&amp;$D30,'[1]2024'!$B:$B,0),MATCH(R$4,'[1]2024'!$2:$2,0)),0)++IFERROR(INDEX('[1]2024'!$A:$Q,MATCH($D$3&amp;$D30,'[1]2024'!$B:$B,0),MATCH(R$4,'[1]2024'!$2:$2,0)),0)</f>
        <v>0</v>
      </c>
      <c r="S30" s="74">
        <f>IFERROR(INDEX('[1]2024'!$A:$Q,MATCH($A$3&amp;$D30,'[1]2024'!$B:$B,0),MATCH(S$4,'[1]2024'!$2:$2,0)),0)+IFERROR(INDEX('[1]2024'!$A:$Q,MATCH($B$3&amp;$D30,'[1]2024'!$B:$B,0),MATCH(S$4,'[1]2024'!$2:$2,0)),0)++IFERROR(INDEX('[1]2024'!$A:$Q,MATCH($C$3&amp;$D30,'[1]2024'!$B:$B,0),MATCH(S$4,'[1]2024'!$2:$2,0)),0)++IFERROR(INDEX('[1]2024'!$A:$Q,MATCH($D$3&amp;$D30,'[1]2024'!$B:$B,0),MATCH(S$4,'[1]2024'!$2:$2,0)),0)</f>
        <v>0</v>
      </c>
      <c r="T30" s="75">
        <v>0</v>
      </c>
      <c r="U30" s="45">
        <f t="shared" si="16"/>
        <v>0</v>
      </c>
      <c r="V30" s="46">
        <v>0</v>
      </c>
      <c r="W30" s="47">
        <v>0</v>
      </c>
      <c r="X30" s="47">
        <v>0</v>
      </c>
      <c r="Y30" s="47">
        <v>0</v>
      </c>
      <c r="Z30" s="47">
        <v>0</v>
      </c>
      <c r="AA30" s="47">
        <v>0</v>
      </c>
      <c r="AB30" s="47">
        <v>0</v>
      </c>
      <c r="AC30" s="47">
        <v>0</v>
      </c>
      <c r="AD30" s="47">
        <v>0</v>
      </c>
      <c r="AE30" s="47">
        <v>0</v>
      </c>
      <c r="AF30" s="47">
        <v>0</v>
      </c>
      <c r="AG30" s="48">
        <v>0</v>
      </c>
      <c r="AH30" s="45">
        <f t="shared" si="17"/>
        <v>0</v>
      </c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>
        <f t="shared" si="3"/>
        <v>0</v>
      </c>
      <c r="AV30" s="45">
        <f t="shared" si="4"/>
        <v>0</v>
      </c>
      <c r="AW30" s="45">
        <f t="shared" si="5"/>
        <v>0</v>
      </c>
      <c r="AX30" s="45">
        <f t="shared" si="6"/>
        <v>0</v>
      </c>
      <c r="AY30" s="45">
        <f t="shared" si="18"/>
        <v>0</v>
      </c>
      <c r="AZ30" s="45">
        <f t="shared" si="19"/>
        <v>0</v>
      </c>
      <c r="BA30" s="45">
        <f t="shared" si="20"/>
        <v>0</v>
      </c>
      <c r="BB30" s="50"/>
      <c r="BC30" s="51" t="s">
        <v>24</v>
      </c>
      <c r="BD30" s="70"/>
      <c r="BE30" s="195">
        <v>0</v>
      </c>
      <c r="BF30" s="195">
        <v>0</v>
      </c>
      <c r="BG30" s="195">
        <v>0</v>
      </c>
      <c r="BH30" s="196">
        <f t="shared" si="8"/>
        <v>0</v>
      </c>
    </row>
    <row r="31" spans="1:60" outlineLevel="1" x14ac:dyDescent="0.3">
      <c r="A31" s="71" t="s">
        <v>69</v>
      </c>
      <c r="B31" s="38" t="s">
        <v>70</v>
      </c>
      <c r="C31" s="38" t="s">
        <v>31</v>
      </c>
      <c r="D31" s="39">
        <v>5103230</v>
      </c>
      <c r="E31" s="39" t="s">
        <v>71</v>
      </c>
      <c r="F31" s="103">
        <v>0</v>
      </c>
      <c r="G31" s="73">
        <f t="shared" si="15"/>
        <v>0</v>
      </c>
      <c r="H31" s="74">
        <f>IFERROR(INDEX('[1]2024'!$A:$Q,MATCH($A$3&amp;$D31,'[1]2024'!$B:$B,0),MATCH(H$4,'[1]2024'!$2:$2,0)),0)+IFERROR(INDEX('[1]2024'!$A:$Q,MATCH($B$3&amp;$D31,'[1]2024'!$B:$B,0),MATCH(H$4,'[1]2024'!$2:$2,0)),0)++IFERROR(INDEX('[1]2024'!$A:$Q,MATCH($C$3&amp;$D31,'[1]2024'!$B:$B,0),MATCH(H$4,'[1]2024'!$2:$2,0)),0)++IFERROR(INDEX('[1]2024'!$A:$Q,MATCH($D$3&amp;$D31,'[1]2024'!$B:$B,0),MATCH(H$4,'[1]2024'!$2:$2,0)),0)</f>
        <v>0</v>
      </c>
      <c r="I31" s="74">
        <f>IFERROR(INDEX('[1]2024'!$A:$Q,MATCH($A$3&amp;$D31,'[1]2024'!$B:$B,0),MATCH(I$4,'[1]2024'!$2:$2,0)),0)+IFERROR(INDEX('[1]2024'!$A:$Q,MATCH($B$3&amp;$D31,'[1]2024'!$B:$B,0),MATCH(I$4,'[1]2024'!$2:$2,0)),0)++IFERROR(INDEX('[1]2024'!$A:$Q,MATCH($C$3&amp;$D31,'[1]2024'!$B:$B,0),MATCH(I$4,'[1]2024'!$2:$2,0)),0)++IFERROR(INDEX('[1]2024'!$A:$Q,MATCH($D$3&amp;$D31,'[1]2024'!$B:$B,0),MATCH(I$4,'[1]2024'!$2:$2,0)),0)</f>
        <v>0</v>
      </c>
      <c r="J31" s="74">
        <f>IFERROR(INDEX('[1]2024'!$A:$Q,MATCH($A$3&amp;$D31,'[1]2024'!$B:$B,0),MATCH(J$4,'[1]2024'!$2:$2,0)),0)+IFERROR(INDEX('[1]2024'!$A:$Q,MATCH($B$3&amp;$D31,'[1]2024'!$B:$B,0),MATCH(J$4,'[1]2024'!$2:$2,0)),0)++IFERROR(INDEX('[1]2024'!$A:$Q,MATCH($C$3&amp;$D31,'[1]2024'!$B:$B,0),MATCH(J$4,'[1]2024'!$2:$2,0)),0)++IFERROR(INDEX('[1]2024'!$A:$Q,MATCH($D$3&amp;$D31,'[1]2024'!$B:$B,0),MATCH(J$4,'[1]2024'!$2:$2,0)),0)</f>
        <v>0</v>
      </c>
      <c r="K31" s="74">
        <f>IFERROR(INDEX('[1]2024'!$A:$Q,MATCH($A$3&amp;$D31,'[1]2024'!$B:$B,0),MATCH(K$4,'[1]2024'!$2:$2,0)),0)+IFERROR(INDEX('[1]2024'!$A:$Q,MATCH($B$3&amp;$D31,'[1]2024'!$B:$B,0),MATCH(K$4,'[1]2024'!$2:$2,0)),0)++IFERROR(INDEX('[1]2024'!$A:$Q,MATCH($C$3&amp;$D31,'[1]2024'!$B:$B,0),MATCH(K$4,'[1]2024'!$2:$2,0)),0)++IFERROR(INDEX('[1]2024'!$A:$Q,MATCH($D$3&amp;$D31,'[1]2024'!$B:$B,0),MATCH(K$4,'[1]2024'!$2:$2,0)),0)</f>
        <v>0</v>
      </c>
      <c r="L31" s="74">
        <f>IFERROR(INDEX('[1]2024'!$A:$Q,MATCH($A$3&amp;$D31,'[1]2024'!$B:$B,0),MATCH(L$4,'[1]2024'!$2:$2,0)),0)+IFERROR(INDEX('[1]2024'!$A:$Q,MATCH($B$3&amp;$D31,'[1]2024'!$B:$B,0),MATCH(L$4,'[1]2024'!$2:$2,0)),0)++IFERROR(INDEX('[1]2024'!$A:$Q,MATCH($C$3&amp;$D31,'[1]2024'!$B:$B,0),MATCH(L$4,'[1]2024'!$2:$2,0)),0)++IFERROR(INDEX('[1]2024'!$A:$Q,MATCH($D$3&amp;$D31,'[1]2024'!$B:$B,0),MATCH(L$4,'[1]2024'!$2:$2,0)),0)</f>
        <v>0</v>
      </c>
      <c r="M31" s="74">
        <f>IFERROR(INDEX('[1]2024'!$A:$Q,MATCH($A$3&amp;$D31,'[1]2024'!$B:$B,0),MATCH(M$4,'[1]2024'!$2:$2,0)),0)+IFERROR(INDEX('[1]2024'!$A:$Q,MATCH($B$3&amp;$D31,'[1]2024'!$B:$B,0),MATCH(M$4,'[1]2024'!$2:$2,0)),0)++IFERROR(INDEX('[1]2024'!$A:$Q,MATCH($C$3&amp;$D31,'[1]2024'!$B:$B,0),MATCH(M$4,'[1]2024'!$2:$2,0)),0)++IFERROR(INDEX('[1]2024'!$A:$Q,MATCH($D$3&amp;$D31,'[1]2024'!$B:$B,0),MATCH(M$4,'[1]2024'!$2:$2,0)),0)</f>
        <v>0</v>
      </c>
      <c r="N31" s="74">
        <f>IFERROR(INDEX('[1]2024'!$A:$Q,MATCH($A$3&amp;$D31,'[1]2024'!$B:$B,0),MATCH(N$4,'[1]2024'!$2:$2,0)),0)+IFERROR(INDEX('[1]2024'!$A:$Q,MATCH($B$3&amp;$D31,'[1]2024'!$B:$B,0),MATCH(N$4,'[1]2024'!$2:$2,0)),0)++IFERROR(INDEX('[1]2024'!$A:$Q,MATCH($C$3&amp;$D31,'[1]2024'!$B:$B,0),MATCH(N$4,'[1]2024'!$2:$2,0)),0)++IFERROR(INDEX('[1]2024'!$A:$Q,MATCH($D$3&amp;$D31,'[1]2024'!$B:$B,0),MATCH(N$4,'[1]2024'!$2:$2,0)),0)</f>
        <v>0</v>
      </c>
      <c r="O31" s="74">
        <f>IFERROR(INDEX('[1]2024'!$A:$Q,MATCH($A$3&amp;$D31,'[1]2024'!$B:$B,0),MATCH(O$4,'[1]2024'!$2:$2,0)),0)+IFERROR(INDEX('[1]2024'!$A:$Q,MATCH($B$3&amp;$D31,'[1]2024'!$B:$B,0),MATCH(O$4,'[1]2024'!$2:$2,0)),0)++IFERROR(INDEX('[1]2024'!$A:$Q,MATCH($C$3&amp;$D31,'[1]2024'!$B:$B,0),MATCH(O$4,'[1]2024'!$2:$2,0)),0)++IFERROR(INDEX('[1]2024'!$A:$Q,MATCH($D$3&amp;$D31,'[1]2024'!$B:$B,0),MATCH(O$4,'[1]2024'!$2:$2,0)),0)</f>
        <v>0</v>
      </c>
      <c r="P31" s="74">
        <f>IFERROR(INDEX('[1]2024'!$A:$Q,MATCH($A$3&amp;$D31,'[1]2024'!$B:$B,0),MATCH(P$4,'[1]2024'!$2:$2,0)),0)+IFERROR(INDEX('[1]2024'!$A:$Q,MATCH($B$3&amp;$D31,'[1]2024'!$B:$B,0),MATCH(P$4,'[1]2024'!$2:$2,0)),0)++IFERROR(INDEX('[1]2024'!$A:$Q,MATCH($C$3&amp;$D31,'[1]2024'!$B:$B,0),MATCH(P$4,'[1]2024'!$2:$2,0)),0)++IFERROR(INDEX('[1]2024'!$A:$Q,MATCH($D$3&amp;$D31,'[1]2024'!$B:$B,0),MATCH(P$4,'[1]2024'!$2:$2,0)),0)</f>
        <v>0</v>
      </c>
      <c r="Q31" s="74">
        <f>IFERROR(INDEX('[1]2024'!$A:$Q,MATCH($A$3&amp;$D31,'[1]2024'!$B:$B,0),MATCH(Q$4,'[1]2024'!$2:$2,0)),0)+IFERROR(INDEX('[1]2024'!$A:$Q,MATCH($B$3&amp;$D31,'[1]2024'!$B:$B,0),MATCH(Q$4,'[1]2024'!$2:$2,0)),0)++IFERROR(INDEX('[1]2024'!$A:$Q,MATCH($C$3&amp;$D31,'[1]2024'!$B:$B,0),MATCH(Q$4,'[1]2024'!$2:$2,0)),0)++IFERROR(INDEX('[1]2024'!$A:$Q,MATCH($D$3&amp;$D31,'[1]2024'!$B:$B,0),MATCH(Q$4,'[1]2024'!$2:$2,0)),0)</f>
        <v>0</v>
      </c>
      <c r="R31" s="74">
        <f>IFERROR(INDEX('[1]2024'!$A:$Q,MATCH($A$3&amp;$D31,'[1]2024'!$B:$B,0),MATCH(R$4,'[1]2024'!$2:$2,0)),0)+IFERROR(INDEX('[1]2024'!$A:$Q,MATCH($B$3&amp;$D31,'[1]2024'!$B:$B,0),MATCH(R$4,'[1]2024'!$2:$2,0)),0)++IFERROR(INDEX('[1]2024'!$A:$Q,MATCH($C$3&amp;$D31,'[1]2024'!$B:$B,0),MATCH(R$4,'[1]2024'!$2:$2,0)),0)++IFERROR(INDEX('[1]2024'!$A:$Q,MATCH($D$3&amp;$D31,'[1]2024'!$B:$B,0),MATCH(R$4,'[1]2024'!$2:$2,0)),0)</f>
        <v>0</v>
      </c>
      <c r="S31" s="74">
        <f>IFERROR(INDEX('[1]2024'!$A:$Q,MATCH($A$3&amp;$D31,'[1]2024'!$B:$B,0),MATCH(S$4,'[1]2024'!$2:$2,0)),0)+IFERROR(INDEX('[1]2024'!$A:$Q,MATCH($B$3&amp;$D31,'[1]2024'!$B:$B,0),MATCH(S$4,'[1]2024'!$2:$2,0)),0)++IFERROR(INDEX('[1]2024'!$A:$Q,MATCH($C$3&amp;$D31,'[1]2024'!$B:$B,0),MATCH(S$4,'[1]2024'!$2:$2,0)),0)++IFERROR(INDEX('[1]2024'!$A:$Q,MATCH($D$3&amp;$D31,'[1]2024'!$B:$B,0),MATCH(S$4,'[1]2024'!$2:$2,0)),0)</f>
        <v>0</v>
      </c>
      <c r="T31" s="75">
        <v>0</v>
      </c>
      <c r="U31" s="45">
        <f t="shared" si="16"/>
        <v>0</v>
      </c>
      <c r="V31" s="46">
        <v>0</v>
      </c>
      <c r="W31" s="47">
        <v>0</v>
      </c>
      <c r="X31" s="47">
        <v>0</v>
      </c>
      <c r="Y31" s="47">
        <v>0</v>
      </c>
      <c r="Z31" s="47">
        <v>0</v>
      </c>
      <c r="AA31" s="47">
        <v>0</v>
      </c>
      <c r="AB31" s="47">
        <v>0</v>
      </c>
      <c r="AC31" s="47">
        <v>0</v>
      </c>
      <c r="AD31" s="47">
        <v>0</v>
      </c>
      <c r="AE31" s="47">
        <v>0</v>
      </c>
      <c r="AF31" s="47">
        <v>0</v>
      </c>
      <c r="AG31" s="48">
        <v>0</v>
      </c>
      <c r="AH31" s="45">
        <f t="shared" si="17"/>
        <v>0</v>
      </c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>
        <f t="shared" si="3"/>
        <v>0</v>
      </c>
      <c r="AV31" s="45">
        <f t="shared" si="4"/>
        <v>0</v>
      </c>
      <c r="AW31" s="45">
        <f t="shared" si="5"/>
        <v>0</v>
      </c>
      <c r="AX31" s="45">
        <f t="shared" si="6"/>
        <v>0</v>
      </c>
      <c r="AY31" s="45">
        <f t="shared" si="18"/>
        <v>0</v>
      </c>
      <c r="AZ31" s="45">
        <f t="shared" si="19"/>
        <v>0</v>
      </c>
      <c r="BA31" s="45">
        <f t="shared" si="20"/>
        <v>0</v>
      </c>
      <c r="BB31" s="50"/>
      <c r="BC31" s="51" t="s">
        <v>24</v>
      </c>
      <c r="BD31" s="70"/>
      <c r="BE31" s="195">
        <v>0</v>
      </c>
      <c r="BF31" s="195">
        <v>0</v>
      </c>
      <c r="BG31" s="195">
        <v>0</v>
      </c>
      <c r="BH31" s="196">
        <f t="shared" si="8"/>
        <v>0</v>
      </c>
    </row>
    <row r="32" spans="1:60" outlineLevel="1" x14ac:dyDescent="0.3">
      <c r="A32" s="71" t="s">
        <v>72</v>
      </c>
      <c r="B32" s="38" t="s">
        <v>73</v>
      </c>
      <c r="C32" s="38" t="s">
        <v>31</v>
      </c>
      <c r="D32" s="39">
        <v>5103220</v>
      </c>
      <c r="E32" s="39" t="s">
        <v>74</v>
      </c>
      <c r="F32" s="103">
        <v>0</v>
      </c>
      <c r="G32" s="73">
        <f t="shared" si="15"/>
        <v>0</v>
      </c>
      <c r="H32" s="74">
        <f>IFERROR(INDEX('[1]2024'!$A:$Q,MATCH($A$3&amp;$D32,'[1]2024'!$B:$B,0),MATCH(H$4,'[1]2024'!$2:$2,0)),0)+IFERROR(INDEX('[1]2024'!$A:$Q,MATCH($B$3&amp;$D32,'[1]2024'!$B:$B,0),MATCH(H$4,'[1]2024'!$2:$2,0)),0)++IFERROR(INDEX('[1]2024'!$A:$Q,MATCH($C$3&amp;$D32,'[1]2024'!$B:$B,0),MATCH(H$4,'[1]2024'!$2:$2,0)),0)++IFERROR(INDEX('[1]2024'!$A:$Q,MATCH($D$3&amp;$D32,'[1]2024'!$B:$B,0),MATCH(H$4,'[1]2024'!$2:$2,0)),0)</f>
        <v>0</v>
      </c>
      <c r="I32" s="74">
        <f>IFERROR(INDEX('[1]2024'!$A:$Q,MATCH($A$3&amp;$D32,'[1]2024'!$B:$B,0),MATCH(I$4,'[1]2024'!$2:$2,0)),0)+IFERROR(INDEX('[1]2024'!$A:$Q,MATCH($B$3&amp;$D32,'[1]2024'!$B:$B,0),MATCH(I$4,'[1]2024'!$2:$2,0)),0)++IFERROR(INDEX('[1]2024'!$A:$Q,MATCH($C$3&amp;$D32,'[1]2024'!$B:$B,0),MATCH(I$4,'[1]2024'!$2:$2,0)),0)++IFERROR(INDEX('[1]2024'!$A:$Q,MATCH($D$3&amp;$D32,'[1]2024'!$B:$B,0),MATCH(I$4,'[1]2024'!$2:$2,0)),0)</f>
        <v>0</v>
      </c>
      <c r="J32" s="74">
        <f>IFERROR(INDEX('[1]2024'!$A:$Q,MATCH($A$3&amp;$D32,'[1]2024'!$B:$B,0),MATCH(J$4,'[1]2024'!$2:$2,0)),0)+IFERROR(INDEX('[1]2024'!$A:$Q,MATCH($B$3&amp;$D32,'[1]2024'!$B:$B,0),MATCH(J$4,'[1]2024'!$2:$2,0)),0)++IFERROR(INDEX('[1]2024'!$A:$Q,MATCH($C$3&amp;$D32,'[1]2024'!$B:$B,0),MATCH(J$4,'[1]2024'!$2:$2,0)),0)++IFERROR(INDEX('[1]2024'!$A:$Q,MATCH($D$3&amp;$D32,'[1]2024'!$B:$B,0),MATCH(J$4,'[1]2024'!$2:$2,0)),0)</f>
        <v>0</v>
      </c>
      <c r="K32" s="74">
        <f>IFERROR(INDEX('[1]2024'!$A:$Q,MATCH($A$3&amp;$D32,'[1]2024'!$B:$B,0),MATCH(K$4,'[1]2024'!$2:$2,0)),0)+IFERROR(INDEX('[1]2024'!$A:$Q,MATCH($B$3&amp;$D32,'[1]2024'!$B:$B,0),MATCH(K$4,'[1]2024'!$2:$2,0)),0)++IFERROR(INDEX('[1]2024'!$A:$Q,MATCH($C$3&amp;$D32,'[1]2024'!$B:$B,0),MATCH(K$4,'[1]2024'!$2:$2,0)),0)++IFERROR(INDEX('[1]2024'!$A:$Q,MATCH($D$3&amp;$D32,'[1]2024'!$B:$B,0),MATCH(K$4,'[1]2024'!$2:$2,0)),0)</f>
        <v>0</v>
      </c>
      <c r="L32" s="74">
        <f>IFERROR(INDEX('[1]2024'!$A:$Q,MATCH($A$3&amp;$D32,'[1]2024'!$B:$B,0),MATCH(L$4,'[1]2024'!$2:$2,0)),0)+IFERROR(INDEX('[1]2024'!$A:$Q,MATCH($B$3&amp;$D32,'[1]2024'!$B:$B,0),MATCH(L$4,'[1]2024'!$2:$2,0)),0)++IFERROR(INDEX('[1]2024'!$A:$Q,MATCH($C$3&amp;$D32,'[1]2024'!$B:$B,0),MATCH(L$4,'[1]2024'!$2:$2,0)),0)++IFERROR(INDEX('[1]2024'!$A:$Q,MATCH($D$3&amp;$D32,'[1]2024'!$B:$B,0),MATCH(L$4,'[1]2024'!$2:$2,0)),0)</f>
        <v>0</v>
      </c>
      <c r="M32" s="74">
        <f>IFERROR(INDEX('[1]2024'!$A:$Q,MATCH($A$3&amp;$D32,'[1]2024'!$B:$B,0),MATCH(M$4,'[1]2024'!$2:$2,0)),0)+IFERROR(INDEX('[1]2024'!$A:$Q,MATCH($B$3&amp;$D32,'[1]2024'!$B:$B,0),MATCH(M$4,'[1]2024'!$2:$2,0)),0)++IFERROR(INDEX('[1]2024'!$A:$Q,MATCH($C$3&amp;$D32,'[1]2024'!$B:$B,0),MATCH(M$4,'[1]2024'!$2:$2,0)),0)++IFERROR(INDEX('[1]2024'!$A:$Q,MATCH($D$3&amp;$D32,'[1]2024'!$B:$B,0),MATCH(M$4,'[1]2024'!$2:$2,0)),0)</f>
        <v>0</v>
      </c>
      <c r="N32" s="74">
        <f>IFERROR(INDEX('[1]2024'!$A:$Q,MATCH($A$3&amp;$D32,'[1]2024'!$B:$B,0),MATCH(N$4,'[1]2024'!$2:$2,0)),0)+IFERROR(INDEX('[1]2024'!$A:$Q,MATCH($B$3&amp;$D32,'[1]2024'!$B:$B,0),MATCH(N$4,'[1]2024'!$2:$2,0)),0)++IFERROR(INDEX('[1]2024'!$A:$Q,MATCH($C$3&amp;$D32,'[1]2024'!$B:$B,0),MATCH(N$4,'[1]2024'!$2:$2,0)),0)++IFERROR(INDEX('[1]2024'!$A:$Q,MATCH($D$3&amp;$D32,'[1]2024'!$B:$B,0),MATCH(N$4,'[1]2024'!$2:$2,0)),0)</f>
        <v>0</v>
      </c>
      <c r="O32" s="74">
        <f>IFERROR(INDEX('[1]2024'!$A:$Q,MATCH($A$3&amp;$D32,'[1]2024'!$B:$B,0),MATCH(O$4,'[1]2024'!$2:$2,0)),0)+IFERROR(INDEX('[1]2024'!$A:$Q,MATCH($B$3&amp;$D32,'[1]2024'!$B:$B,0),MATCH(O$4,'[1]2024'!$2:$2,0)),0)++IFERROR(INDEX('[1]2024'!$A:$Q,MATCH($C$3&amp;$D32,'[1]2024'!$B:$B,0),MATCH(O$4,'[1]2024'!$2:$2,0)),0)++IFERROR(INDEX('[1]2024'!$A:$Q,MATCH($D$3&amp;$D32,'[1]2024'!$B:$B,0),MATCH(O$4,'[1]2024'!$2:$2,0)),0)</f>
        <v>0</v>
      </c>
      <c r="P32" s="74">
        <f>IFERROR(INDEX('[1]2024'!$A:$Q,MATCH($A$3&amp;$D32,'[1]2024'!$B:$B,0),MATCH(P$4,'[1]2024'!$2:$2,0)),0)+IFERROR(INDEX('[1]2024'!$A:$Q,MATCH($B$3&amp;$D32,'[1]2024'!$B:$B,0),MATCH(P$4,'[1]2024'!$2:$2,0)),0)++IFERROR(INDEX('[1]2024'!$A:$Q,MATCH($C$3&amp;$D32,'[1]2024'!$B:$B,0),MATCH(P$4,'[1]2024'!$2:$2,0)),0)++IFERROR(INDEX('[1]2024'!$A:$Q,MATCH($D$3&amp;$D32,'[1]2024'!$B:$B,0),MATCH(P$4,'[1]2024'!$2:$2,0)),0)</f>
        <v>0</v>
      </c>
      <c r="Q32" s="74">
        <f>IFERROR(INDEX('[1]2024'!$A:$Q,MATCH($A$3&amp;$D32,'[1]2024'!$B:$B,0),MATCH(Q$4,'[1]2024'!$2:$2,0)),0)+IFERROR(INDEX('[1]2024'!$A:$Q,MATCH($B$3&amp;$D32,'[1]2024'!$B:$B,0),MATCH(Q$4,'[1]2024'!$2:$2,0)),0)++IFERROR(INDEX('[1]2024'!$A:$Q,MATCH($C$3&amp;$D32,'[1]2024'!$B:$B,0),MATCH(Q$4,'[1]2024'!$2:$2,0)),0)++IFERROR(INDEX('[1]2024'!$A:$Q,MATCH($D$3&amp;$D32,'[1]2024'!$B:$B,0),MATCH(Q$4,'[1]2024'!$2:$2,0)),0)</f>
        <v>0</v>
      </c>
      <c r="R32" s="74">
        <f>IFERROR(INDEX('[1]2024'!$A:$Q,MATCH($A$3&amp;$D32,'[1]2024'!$B:$B,0),MATCH(R$4,'[1]2024'!$2:$2,0)),0)+IFERROR(INDEX('[1]2024'!$A:$Q,MATCH($B$3&amp;$D32,'[1]2024'!$B:$B,0),MATCH(R$4,'[1]2024'!$2:$2,0)),0)++IFERROR(INDEX('[1]2024'!$A:$Q,MATCH($C$3&amp;$D32,'[1]2024'!$B:$B,0),MATCH(R$4,'[1]2024'!$2:$2,0)),0)++IFERROR(INDEX('[1]2024'!$A:$Q,MATCH($D$3&amp;$D32,'[1]2024'!$B:$B,0),MATCH(R$4,'[1]2024'!$2:$2,0)),0)</f>
        <v>0</v>
      </c>
      <c r="S32" s="74">
        <f>IFERROR(INDEX('[1]2024'!$A:$Q,MATCH($A$3&amp;$D32,'[1]2024'!$B:$B,0),MATCH(S$4,'[1]2024'!$2:$2,0)),0)+IFERROR(INDEX('[1]2024'!$A:$Q,MATCH($B$3&amp;$D32,'[1]2024'!$B:$B,0),MATCH(S$4,'[1]2024'!$2:$2,0)),0)++IFERROR(INDEX('[1]2024'!$A:$Q,MATCH($C$3&amp;$D32,'[1]2024'!$B:$B,0),MATCH(S$4,'[1]2024'!$2:$2,0)),0)++IFERROR(INDEX('[1]2024'!$A:$Q,MATCH($D$3&amp;$D32,'[1]2024'!$B:$B,0),MATCH(S$4,'[1]2024'!$2:$2,0)),0)</f>
        <v>0</v>
      </c>
      <c r="T32" s="75">
        <v>0</v>
      </c>
      <c r="U32" s="45">
        <f t="shared" si="16"/>
        <v>0</v>
      </c>
      <c r="V32" s="46">
        <v>0</v>
      </c>
      <c r="W32" s="47">
        <v>0</v>
      </c>
      <c r="X32" s="47">
        <v>0</v>
      </c>
      <c r="Y32" s="47">
        <v>0</v>
      </c>
      <c r="Z32" s="47">
        <v>0</v>
      </c>
      <c r="AA32" s="47">
        <v>0</v>
      </c>
      <c r="AB32" s="47">
        <v>0</v>
      </c>
      <c r="AC32" s="47">
        <v>0</v>
      </c>
      <c r="AD32" s="47">
        <v>0</v>
      </c>
      <c r="AE32" s="47">
        <v>0</v>
      </c>
      <c r="AF32" s="47">
        <v>0</v>
      </c>
      <c r="AG32" s="48">
        <v>0</v>
      </c>
      <c r="AH32" s="45">
        <f t="shared" si="17"/>
        <v>0</v>
      </c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>
        <f t="shared" si="3"/>
        <v>0</v>
      </c>
      <c r="AV32" s="45">
        <f t="shared" si="4"/>
        <v>0</v>
      </c>
      <c r="AW32" s="45">
        <f t="shared" si="5"/>
        <v>0</v>
      </c>
      <c r="AX32" s="45">
        <f t="shared" si="6"/>
        <v>0</v>
      </c>
      <c r="AY32" s="45">
        <f t="shared" si="18"/>
        <v>0</v>
      </c>
      <c r="AZ32" s="45">
        <f t="shared" si="19"/>
        <v>0</v>
      </c>
      <c r="BA32" s="45">
        <f t="shared" si="20"/>
        <v>0</v>
      </c>
      <c r="BB32" s="50"/>
      <c r="BC32" s="51" t="s">
        <v>24</v>
      </c>
      <c r="BD32" s="70"/>
      <c r="BE32" s="195">
        <v>0</v>
      </c>
      <c r="BF32" s="195">
        <v>0</v>
      </c>
      <c r="BG32" s="195">
        <v>3000000</v>
      </c>
      <c r="BH32" s="196">
        <f t="shared" si="8"/>
        <v>0</v>
      </c>
    </row>
    <row r="33" spans="1:60" outlineLevel="1" x14ac:dyDescent="0.3">
      <c r="A33" s="71" t="s">
        <v>75</v>
      </c>
      <c r="B33" s="38" t="s">
        <v>75</v>
      </c>
      <c r="C33" s="38" t="s">
        <v>31</v>
      </c>
      <c r="D33" s="39">
        <v>5103210</v>
      </c>
      <c r="E33" s="39" t="s">
        <v>76</v>
      </c>
      <c r="F33" s="103">
        <v>800000</v>
      </c>
      <c r="G33" s="73">
        <f t="shared" si="15"/>
        <v>654050</v>
      </c>
      <c r="H33" s="74">
        <f>IFERROR(INDEX('[1]2024'!$A:$Q,MATCH($A$3&amp;$D33,'[1]2024'!$B:$B,0),MATCH(H$4,'[1]2024'!$2:$2,0)),0)+IFERROR(INDEX('[1]2024'!$A:$Q,MATCH($B$3&amp;$D33,'[1]2024'!$B:$B,0),MATCH(H$4,'[1]2024'!$2:$2,0)),0)++IFERROR(INDEX('[1]2024'!$A:$Q,MATCH($C$3&amp;$D33,'[1]2024'!$B:$B,0),MATCH(H$4,'[1]2024'!$2:$2,0)),0)++IFERROR(INDEX('[1]2024'!$A:$Q,MATCH($D$3&amp;$D33,'[1]2024'!$B:$B,0),MATCH(H$4,'[1]2024'!$2:$2,0)),0)</f>
        <v>100000</v>
      </c>
      <c r="I33" s="74">
        <f>IFERROR(INDEX('[1]2024'!$A:$Q,MATCH($A$3&amp;$D33,'[1]2024'!$B:$B,0),MATCH(I$4,'[1]2024'!$2:$2,0)),0)+IFERROR(INDEX('[1]2024'!$A:$Q,MATCH($B$3&amp;$D33,'[1]2024'!$B:$B,0),MATCH(I$4,'[1]2024'!$2:$2,0)),0)++IFERROR(INDEX('[1]2024'!$A:$Q,MATCH($C$3&amp;$D33,'[1]2024'!$B:$B,0),MATCH(I$4,'[1]2024'!$2:$2,0)),0)++IFERROR(INDEX('[1]2024'!$A:$Q,MATCH($D$3&amp;$D33,'[1]2024'!$B:$B,0),MATCH(I$4,'[1]2024'!$2:$2,0)),0)</f>
        <v>0</v>
      </c>
      <c r="J33" s="74">
        <f>IFERROR(INDEX('[1]2024'!$A:$Q,MATCH($A$3&amp;$D33,'[1]2024'!$B:$B,0),MATCH(J$4,'[1]2024'!$2:$2,0)),0)+IFERROR(INDEX('[1]2024'!$A:$Q,MATCH($B$3&amp;$D33,'[1]2024'!$B:$B,0),MATCH(J$4,'[1]2024'!$2:$2,0)),0)++IFERROR(INDEX('[1]2024'!$A:$Q,MATCH($C$3&amp;$D33,'[1]2024'!$B:$B,0),MATCH(J$4,'[1]2024'!$2:$2,0)),0)++IFERROR(INDEX('[1]2024'!$A:$Q,MATCH($D$3&amp;$D33,'[1]2024'!$B:$B,0),MATCH(J$4,'[1]2024'!$2:$2,0)),0)</f>
        <v>100000</v>
      </c>
      <c r="K33" s="74">
        <f>IFERROR(INDEX('[1]2024'!$A:$Q,MATCH($A$3&amp;$D33,'[1]2024'!$B:$B,0),MATCH(K$4,'[1]2024'!$2:$2,0)),0)+IFERROR(INDEX('[1]2024'!$A:$Q,MATCH($B$3&amp;$D33,'[1]2024'!$B:$B,0),MATCH(K$4,'[1]2024'!$2:$2,0)),0)++IFERROR(INDEX('[1]2024'!$A:$Q,MATCH($C$3&amp;$D33,'[1]2024'!$B:$B,0),MATCH(K$4,'[1]2024'!$2:$2,0)),0)++IFERROR(INDEX('[1]2024'!$A:$Q,MATCH($D$3&amp;$D33,'[1]2024'!$B:$B,0),MATCH(K$4,'[1]2024'!$2:$2,0)),0)</f>
        <v>0</v>
      </c>
      <c r="L33" s="74">
        <f>IFERROR(INDEX('[1]2024'!$A:$Q,MATCH($A$3&amp;$D33,'[1]2024'!$B:$B,0),MATCH(L$4,'[1]2024'!$2:$2,0)),0)+IFERROR(INDEX('[1]2024'!$A:$Q,MATCH($B$3&amp;$D33,'[1]2024'!$B:$B,0),MATCH(L$4,'[1]2024'!$2:$2,0)),0)++IFERROR(INDEX('[1]2024'!$A:$Q,MATCH($C$3&amp;$D33,'[1]2024'!$B:$B,0),MATCH(L$4,'[1]2024'!$2:$2,0)),0)++IFERROR(INDEX('[1]2024'!$A:$Q,MATCH($D$3&amp;$D33,'[1]2024'!$B:$B,0),MATCH(L$4,'[1]2024'!$2:$2,0)),0)</f>
        <v>50000</v>
      </c>
      <c r="M33" s="74">
        <f>IFERROR(INDEX('[1]2024'!$A:$Q,MATCH($A$3&amp;$D33,'[1]2024'!$B:$B,0),MATCH(M$4,'[1]2024'!$2:$2,0)),0)+IFERROR(INDEX('[1]2024'!$A:$Q,MATCH($B$3&amp;$D33,'[1]2024'!$B:$B,0),MATCH(M$4,'[1]2024'!$2:$2,0)),0)++IFERROR(INDEX('[1]2024'!$A:$Q,MATCH($C$3&amp;$D33,'[1]2024'!$B:$B,0),MATCH(M$4,'[1]2024'!$2:$2,0)),0)++IFERROR(INDEX('[1]2024'!$A:$Q,MATCH($D$3&amp;$D33,'[1]2024'!$B:$B,0),MATCH(M$4,'[1]2024'!$2:$2,0)),0)</f>
        <v>50000</v>
      </c>
      <c r="N33" s="74">
        <f>IFERROR(INDEX('[1]2024'!$A:$Q,MATCH($A$3&amp;$D33,'[1]2024'!$B:$B,0),MATCH(N$4,'[1]2024'!$2:$2,0)),0)+IFERROR(INDEX('[1]2024'!$A:$Q,MATCH($B$3&amp;$D33,'[1]2024'!$B:$B,0),MATCH(N$4,'[1]2024'!$2:$2,0)),0)++IFERROR(INDEX('[1]2024'!$A:$Q,MATCH($C$3&amp;$D33,'[1]2024'!$B:$B,0),MATCH(N$4,'[1]2024'!$2:$2,0)),0)++IFERROR(INDEX('[1]2024'!$A:$Q,MATCH($D$3&amp;$D33,'[1]2024'!$B:$B,0),MATCH(N$4,'[1]2024'!$2:$2,0)),0)</f>
        <v>0</v>
      </c>
      <c r="O33" s="74">
        <f>IFERROR(INDEX('[1]2024'!$A:$Q,MATCH($A$3&amp;$D33,'[1]2024'!$B:$B,0),MATCH(O$4,'[1]2024'!$2:$2,0)),0)+IFERROR(INDEX('[1]2024'!$A:$Q,MATCH($B$3&amp;$D33,'[1]2024'!$B:$B,0),MATCH(O$4,'[1]2024'!$2:$2,0)),0)++IFERROR(INDEX('[1]2024'!$A:$Q,MATCH($C$3&amp;$D33,'[1]2024'!$B:$B,0),MATCH(O$4,'[1]2024'!$2:$2,0)),0)++IFERROR(INDEX('[1]2024'!$A:$Q,MATCH($D$3&amp;$D33,'[1]2024'!$B:$B,0),MATCH(O$4,'[1]2024'!$2:$2,0)),0)</f>
        <v>100000</v>
      </c>
      <c r="P33" s="74">
        <f>IFERROR(INDEX('[1]2024'!$A:$Q,MATCH($A$3&amp;$D33,'[1]2024'!$B:$B,0),MATCH(P$4,'[1]2024'!$2:$2,0)),0)+IFERROR(INDEX('[1]2024'!$A:$Q,MATCH($B$3&amp;$D33,'[1]2024'!$B:$B,0),MATCH(P$4,'[1]2024'!$2:$2,0)),0)++IFERROR(INDEX('[1]2024'!$A:$Q,MATCH($C$3&amp;$D33,'[1]2024'!$B:$B,0),MATCH(P$4,'[1]2024'!$2:$2,0)),0)++IFERROR(INDEX('[1]2024'!$A:$Q,MATCH($D$3&amp;$D33,'[1]2024'!$B:$B,0),MATCH(P$4,'[1]2024'!$2:$2,0)),0)</f>
        <v>154050</v>
      </c>
      <c r="Q33" s="74">
        <f>IFERROR(INDEX('[1]2024'!$A:$Q,MATCH($A$3&amp;$D33,'[1]2024'!$B:$B,0),MATCH(Q$4,'[1]2024'!$2:$2,0)),0)+IFERROR(INDEX('[1]2024'!$A:$Q,MATCH($B$3&amp;$D33,'[1]2024'!$B:$B,0),MATCH(Q$4,'[1]2024'!$2:$2,0)),0)++IFERROR(INDEX('[1]2024'!$A:$Q,MATCH($C$3&amp;$D33,'[1]2024'!$B:$B,0),MATCH(Q$4,'[1]2024'!$2:$2,0)),0)++IFERROR(INDEX('[1]2024'!$A:$Q,MATCH($D$3&amp;$D33,'[1]2024'!$B:$B,0),MATCH(Q$4,'[1]2024'!$2:$2,0)),0)</f>
        <v>100000</v>
      </c>
      <c r="R33" s="74">
        <f>IFERROR(INDEX('[1]2024'!$A:$Q,MATCH($A$3&amp;$D33,'[1]2024'!$B:$B,0),MATCH(R$4,'[1]2024'!$2:$2,0)),0)+IFERROR(INDEX('[1]2024'!$A:$Q,MATCH($B$3&amp;$D33,'[1]2024'!$B:$B,0),MATCH(R$4,'[1]2024'!$2:$2,0)),0)++IFERROR(INDEX('[1]2024'!$A:$Q,MATCH($C$3&amp;$D33,'[1]2024'!$B:$B,0),MATCH(R$4,'[1]2024'!$2:$2,0)),0)++IFERROR(INDEX('[1]2024'!$A:$Q,MATCH($D$3&amp;$D33,'[1]2024'!$B:$B,0),MATCH(R$4,'[1]2024'!$2:$2,0)),0)</f>
        <v>0</v>
      </c>
      <c r="S33" s="74">
        <f>IFERROR(INDEX('[1]2024'!$A:$Q,MATCH($A$3&amp;$D33,'[1]2024'!$B:$B,0),MATCH(S$4,'[1]2024'!$2:$2,0)),0)+IFERROR(INDEX('[1]2024'!$A:$Q,MATCH($B$3&amp;$D33,'[1]2024'!$B:$B,0),MATCH(S$4,'[1]2024'!$2:$2,0)),0)++IFERROR(INDEX('[1]2024'!$A:$Q,MATCH($C$3&amp;$D33,'[1]2024'!$B:$B,0),MATCH(S$4,'[1]2024'!$2:$2,0)),0)++IFERROR(INDEX('[1]2024'!$A:$Q,MATCH($D$3&amp;$D33,'[1]2024'!$B:$B,0),MATCH(S$4,'[1]2024'!$2:$2,0)),0)</f>
        <v>0</v>
      </c>
      <c r="T33" s="75">
        <v>800000</v>
      </c>
      <c r="U33" s="45">
        <f t="shared" si="16"/>
        <v>750000</v>
      </c>
      <c r="V33" s="46">
        <v>0</v>
      </c>
      <c r="W33" s="47">
        <v>0</v>
      </c>
      <c r="X33" s="47">
        <v>200000</v>
      </c>
      <c r="Y33" s="47">
        <v>50000</v>
      </c>
      <c r="Z33" s="47">
        <v>0</v>
      </c>
      <c r="AA33" s="47">
        <v>100000</v>
      </c>
      <c r="AB33" s="47">
        <v>50000</v>
      </c>
      <c r="AC33" s="47">
        <v>50000</v>
      </c>
      <c r="AD33" s="47">
        <v>100000</v>
      </c>
      <c r="AE33" s="47">
        <v>50000</v>
      </c>
      <c r="AF33" s="47">
        <v>50000</v>
      </c>
      <c r="AG33" s="48">
        <v>100000</v>
      </c>
      <c r="AH33" s="45">
        <f t="shared" si="17"/>
        <v>600000</v>
      </c>
      <c r="AI33" s="45">
        <v>50000</v>
      </c>
      <c r="AJ33" s="45">
        <v>50000</v>
      </c>
      <c r="AK33" s="45">
        <v>50000</v>
      </c>
      <c r="AL33" s="45">
        <v>50000</v>
      </c>
      <c r="AM33" s="45">
        <v>50000</v>
      </c>
      <c r="AN33" s="45">
        <v>50000</v>
      </c>
      <c r="AO33" s="45">
        <v>50000</v>
      </c>
      <c r="AP33" s="45">
        <v>50000</v>
      </c>
      <c r="AQ33" s="45">
        <v>50000</v>
      </c>
      <c r="AR33" s="45">
        <v>50000</v>
      </c>
      <c r="AS33" s="45">
        <v>50000</v>
      </c>
      <c r="AT33" s="45">
        <v>50000</v>
      </c>
      <c r="AU33" s="45">
        <f t="shared" si="3"/>
        <v>150000</v>
      </c>
      <c r="AV33" s="45">
        <f t="shared" si="4"/>
        <v>150000</v>
      </c>
      <c r="AW33" s="45">
        <f t="shared" si="5"/>
        <v>150000</v>
      </c>
      <c r="AX33" s="45">
        <f t="shared" si="6"/>
        <v>150000</v>
      </c>
      <c r="AY33" s="45">
        <f t="shared" si="18"/>
        <v>600000</v>
      </c>
      <c r="AZ33" s="45">
        <f t="shared" si="19"/>
        <v>600000</v>
      </c>
      <c r="BA33" s="45">
        <f t="shared" si="20"/>
        <v>600000</v>
      </c>
      <c r="BB33" s="50"/>
      <c r="BC33" s="83" t="s">
        <v>24</v>
      </c>
      <c r="BD33" s="81"/>
      <c r="BE33" s="195">
        <v>0</v>
      </c>
      <c r="BF33" s="195">
        <v>500000</v>
      </c>
      <c r="BG33" s="195">
        <v>700000</v>
      </c>
      <c r="BH33" s="196">
        <f t="shared" si="8"/>
        <v>654050</v>
      </c>
    </row>
    <row r="34" spans="1:60" outlineLevel="1" x14ac:dyDescent="0.3">
      <c r="A34" s="71" t="s">
        <v>77</v>
      </c>
      <c r="B34" s="38" t="s">
        <v>78</v>
      </c>
      <c r="C34" s="38" t="s">
        <v>31</v>
      </c>
      <c r="D34" s="39">
        <v>5103190</v>
      </c>
      <c r="E34" s="39" t="s">
        <v>79</v>
      </c>
      <c r="F34" s="103">
        <v>1260000</v>
      </c>
      <c r="G34" s="73">
        <f t="shared" si="15"/>
        <v>1771240</v>
      </c>
      <c r="H34" s="74">
        <f>IFERROR(INDEX('[1]2024'!$A:$Q,MATCH($A$3&amp;$D34,'[1]2024'!$B:$B,0),MATCH(H$4,'[1]2024'!$2:$2,0)),0)+IFERROR(INDEX('[1]2024'!$A:$Q,MATCH($B$3&amp;$D34,'[1]2024'!$B:$B,0),MATCH(H$4,'[1]2024'!$2:$2,0)),0)++IFERROR(INDEX('[1]2024'!$A:$Q,MATCH($C$3&amp;$D34,'[1]2024'!$B:$B,0),MATCH(H$4,'[1]2024'!$2:$2,0)),0)++IFERROR(INDEX('[1]2024'!$A:$Q,MATCH($D$3&amp;$D34,'[1]2024'!$B:$B,0),MATCH(H$4,'[1]2024'!$2:$2,0)),0)</f>
        <v>131800</v>
      </c>
      <c r="I34" s="74">
        <f>IFERROR(INDEX('[1]2024'!$A:$Q,MATCH($A$3&amp;$D34,'[1]2024'!$B:$B,0),MATCH(I$4,'[1]2024'!$2:$2,0)),0)+IFERROR(INDEX('[1]2024'!$A:$Q,MATCH($B$3&amp;$D34,'[1]2024'!$B:$B,0),MATCH(I$4,'[1]2024'!$2:$2,0)),0)++IFERROR(INDEX('[1]2024'!$A:$Q,MATCH($C$3&amp;$D34,'[1]2024'!$B:$B,0),MATCH(I$4,'[1]2024'!$2:$2,0)),0)++IFERROR(INDEX('[1]2024'!$A:$Q,MATCH($D$3&amp;$D34,'[1]2024'!$B:$B,0),MATCH(I$4,'[1]2024'!$2:$2,0)),0)</f>
        <v>131800</v>
      </c>
      <c r="J34" s="74">
        <f>IFERROR(INDEX('[1]2024'!$A:$Q,MATCH($A$3&amp;$D34,'[1]2024'!$B:$B,0),MATCH(J$4,'[1]2024'!$2:$2,0)),0)+IFERROR(INDEX('[1]2024'!$A:$Q,MATCH($B$3&amp;$D34,'[1]2024'!$B:$B,0),MATCH(J$4,'[1]2024'!$2:$2,0)),0)++IFERROR(INDEX('[1]2024'!$A:$Q,MATCH($C$3&amp;$D34,'[1]2024'!$B:$B,0),MATCH(J$4,'[1]2024'!$2:$2,0)),0)++IFERROR(INDEX('[1]2024'!$A:$Q,MATCH($D$3&amp;$D34,'[1]2024'!$B:$B,0),MATCH(J$4,'[1]2024'!$2:$2,0)),0)</f>
        <v>131800</v>
      </c>
      <c r="K34" s="74">
        <f>IFERROR(INDEX('[1]2024'!$A:$Q,MATCH($A$3&amp;$D34,'[1]2024'!$B:$B,0),MATCH(K$4,'[1]2024'!$2:$2,0)),0)+IFERROR(INDEX('[1]2024'!$A:$Q,MATCH($B$3&amp;$D34,'[1]2024'!$B:$B,0),MATCH(K$4,'[1]2024'!$2:$2,0)),0)++IFERROR(INDEX('[1]2024'!$A:$Q,MATCH($C$3&amp;$D34,'[1]2024'!$B:$B,0),MATCH(K$4,'[1]2024'!$2:$2,0)),0)++IFERROR(INDEX('[1]2024'!$A:$Q,MATCH($D$3&amp;$D34,'[1]2024'!$B:$B,0),MATCH(K$4,'[1]2024'!$2:$2,0)),0)</f>
        <v>133650</v>
      </c>
      <c r="L34" s="74">
        <f>IFERROR(INDEX('[1]2024'!$A:$Q,MATCH($A$3&amp;$D34,'[1]2024'!$B:$B,0),MATCH(L$4,'[1]2024'!$2:$2,0)),0)+IFERROR(INDEX('[1]2024'!$A:$Q,MATCH($B$3&amp;$D34,'[1]2024'!$B:$B,0),MATCH(L$4,'[1]2024'!$2:$2,0)),0)++IFERROR(INDEX('[1]2024'!$A:$Q,MATCH($C$3&amp;$D34,'[1]2024'!$B:$B,0),MATCH(L$4,'[1]2024'!$2:$2,0)),0)++IFERROR(INDEX('[1]2024'!$A:$Q,MATCH($D$3&amp;$D34,'[1]2024'!$B:$B,0),MATCH(L$4,'[1]2024'!$2:$2,0)),0)</f>
        <v>138360</v>
      </c>
      <c r="M34" s="74">
        <f>IFERROR(INDEX('[1]2024'!$A:$Q,MATCH($A$3&amp;$D34,'[1]2024'!$B:$B,0),MATCH(M$4,'[1]2024'!$2:$2,0)),0)+IFERROR(INDEX('[1]2024'!$A:$Q,MATCH($B$3&amp;$D34,'[1]2024'!$B:$B,0),MATCH(M$4,'[1]2024'!$2:$2,0)),0)++IFERROR(INDEX('[1]2024'!$A:$Q,MATCH($C$3&amp;$D34,'[1]2024'!$B:$B,0),MATCH(M$4,'[1]2024'!$2:$2,0)),0)++IFERROR(INDEX('[1]2024'!$A:$Q,MATCH($D$3&amp;$D34,'[1]2024'!$B:$B,0),MATCH(M$4,'[1]2024'!$2:$2,0)),0)</f>
        <v>159360</v>
      </c>
      <c r="N34" s="74">
        <f>IFERROR(INDEX('[1]2024'!$A:$Q,MATCH($A$3&amp;$D34,'[1]2024'!$B:$B,0),MATCH(N$4,'[1]2024'!$2:$2,0)),0)+IFERROR(INDEX('[1]2024'!$A:$Q,MATCH($B$3&amp;$D34,'[1]2024'!$B:$B,0),MATCH(N$4,'[1]2024'!$2:$2,0)),0)++IFERROR(INDEX('[1]2024'!$A:$Q,MATCH($C$3&amp;$D34,'[1]2024'!$B:$B,0),MATCH(N$4,'[1]2024'!$2:$2,0)),0)++IFERROR(INDEX('[1]2024'!$A:$Q,MATCH($D$3&amp;$D34,'[1]2024'!$B:$B,0),MATCH(N$4,'[1]2024'!$2:$2,0)),0)</f>
        <v>159360</v>
      </c>
      <c r="O34" s="74">
        <f>IFERROR(INDEX('[1]2024'!$A:$Q,MATCH($A$3&amp;$D34,'[1]2024'!$B:$B,0),MATCH(O$4,'[1]2024'!$2:$2,0)),0)+IFERROR(INDEX('[1]2024'!$A:$Q,MATCH($B$3&amp;$D34,'[1]2024'!$B:$B,0),MATCH(O$4,'[1]2024'!$2:$2,0)),0)++IFERROR(INDEX('[1]2024'!$A:$Q,MATCH($C$3&amp;$D34,'[1]2024'!$B:$B,0),MATCH(O$4,'[1]2024'!$2:$2,0)),0)++IFERROR(INDEX('[1]2024'!$A:$Q,MATCH($D$3&amp;$D34,'[1]2024'!$B:$B,0),MATCH(O$4,'[1]2024'!$2:$2,0)),0)</f>
        <v>160470</v>
      </c>
      <c r="P34" s="74">
        <f>IFERROR(INDEX('[1]2024'!$A:$Q,MATCH($A$3&amp;$D34,'[1]2024'!$B:$B,0),MATCH(P$4,'[1]2024'!$2:$2,0)),0)+IFERROR(INDEX('[1]2024'!$A:$Q,MATCH($B$3&amp;$D34,'[1]2024'!$B:$B,0),MATCH(P$4,'[1]2024'!$2:$2,0)),0)++IFERROR(INDEX('[1]2024'!$A:$Q,MATCH($C$3&amp;$D34,'[1]2024'!$B:$B,0),MATCH(P$4,'[1]2024'!$2:$2,0)),0)++IFERROR(INDEX('[1]2024'!$A:$Q,MATCH($D$3&amp;$D34,'[1]2024'!$B:$B,0),MATCH(P$4,'[1]2024'!$2:$2,0)),0)</f>
        <v>163290</v>
      </c>
      <c r="Q34" s="74">
        <f>IFERROR(INDEX('[1]2024'!$A:$Q,MATCH($A$3&amp;$D34,'[1]2024'!$B:$B,0),MATCH(Q$4,'[1]2024'!$2:$2,0)),0)+IFERROR(INDEX('[1]2024'!$A:$Q,MATCH($B$3&amp;$D34,'[1]2024'!$B:$B,0),MATCH(Q$4,'[1]2024'!$2:$2,0)),0)++IFERROR(INDEX('[1]2024'!$A:$Q,MATCH($C$3&amp;$D34,'[1]2024'!$B:$B,0),MATCH(Q$4,'[1]2024'!$2:$2,0)),0)++IFERROR(INDEX('[1]2024'!$A:$Q,MATCH($D$3&amp;$D34,'[1]2024'!$B:$B,0),MATCH(Q$4,'[1]2024'!$2:$2,0)),0)</f>
        <v>155470</v>
      </c>
      <c r="R34" s="74">
        <f>IFERROR(INDEX('[1]2024'!$A:$Q,MATCH($A$3&amp;$D34,'[1]2024'!$B:$B,0),MATCH(R$4,'[1]2024'!$2:$2,0)),0)+IFERROR(INDEX('[1]2024'!$A:$Q,MATCH($B$3&amp;$D34,'[1]2024'!$B:$B,0),MATCH(R$4,'[1]2024'!$2:$2,0)),0)++IFERROR(INDEX('[1]2024'!$A:$Q,MATCH($C$3&amp;$D34,'[1]2024'!$B:$B,0),MATCH(R$4,'[1]2024'!$2:$2,0)),0)++IFERROR(INDEX('[1]2024'!$A:$Q,MATCH($D$3&amp;$D34,'[1]2024'!$B:$B,0),MATCH(R$4,'[1]2024'!$2:$2,0)),0)</f>
        <v>152940</v>
      </c>
      <c r="S34" s="74">
        <f>IFERROR(INDEX('[1]2024'!$A:$Q,MATCH($A$3&amp;$D34,'[1]2024'!$B:$B,0),MATCH(S$4,'[1]2024'!$2:$2,0)),0)+IFERROR(INDEX('[1]2024'!$A:$Q,MATCH($B$3&amp;$D34,'[1]2024'!$B:$B,0),MATCH(S$4,'[1]2024'!$2:$2,0)),0)++IFERROR(INDEX('[1]2024'!$A:$Q,MATCH($C$3&amp;$D34,'[1]2024'!$B:$B,0),MATCH(S$4,'[1]2024'!$2:$2,0)),0)++IFERROR(INDEX('[1]2024'!$A:$Q,MATCH($D$3&amp;$D34,'[1]2024'!$B:$B,0),MATCH(S$4,'[1]2024'!$2:$2,0)),0)</f>
        <v>152940</v>
      </c>
      <c r="T34" s="75">
        <v>1912320</v>
      </c>
      <c r="U34" s="45">
        <f t="shared" si="16"/>
        <v>1957530</v>
      </c>
      <c r="V34" s="46">
        <v>170700</v>
      </c>
      <c r="W34" s="47">
        <v>172540</v>
      </c>
      <c r="X34" s="47">
        <v>170240</v>
      </c>
      <c r="Y34" s="47">
        <v>161240</v>
      </c>
      <c r="Z34" s="47">
        <v>167290</v>
      </c>
      <c r="AA34" s="47">
        <v>159360</v>
      </c>
      <c r="AB34" s="47">
        <v>159360</v>
      </c>
      <c r="AC34" s="47">
        <v>159360</v>
      </c>
      <c r="AD34" s="47">
        <v>159360</v>
      </c>
      <c r="AE34" s="47">
        <v>159360</v>
      </c>
      <c r="AF34" s="47">
        <v>159360</v>
      </c>
      <c r="AG34" s="47">
        <v>159360</v>
      </c>
      <c r="AH34" s="45">
        <f t="shared" si="17"/>
        <v>1920000</v>
      </c>
      <c r="AI34" s="45">
        <v>160000</v>
      </c>
      <c r="AJ34" s="45">
        <v>160000</v>
      </c>
      <c r="AK34" s="45">
        <v>160000</v>
      </c>
      <c r="AL34" s="45">
        <v>160000</v>
      </c>
      <c r="AM34" s="45">
        <v>160000</v>
      </c>
      <c r="AN34" s="45">
        <v>160000</v>
      </c>
      <c r="AO34" s="45">
        <v>160000</v>
      </c>
      <c r="AP34" s="45">
        <v>160000</v>
      </c>
      <c r="AQ34" s="45">
        <v>160000</v>
      </c>
      <c r="AR34" s="45">
        <v>160000</v>
      </c>
      <c r="AS34" s="45">
        <v>160000</v>
      </c>
      <c r="AT34" s="45">
        <v>160000</v>
      </c>
      <c r="AU34" s="45">
        <f>SUM(AI34:AL34)</f>
        <v>640000</v>
      </c>
      <c r="AV34" s="45">
        <f t="shared" si="4"/>
        <v>480000</v>
      </c>
      <c r="AW34" s="45">
        <f t="shared" si="5"/>
        <v>480000</v>
      </c>
      <c r="AX34" s="45">
        <f t="shared" si="6"/>
        <v>480000</v>
      </c>
      <c r="AY34" s="45">
        <f t="shared" si="18"/>
        <v>1920000</v>
      </c>
      <c r="AZ34" s="45">
        <f t="shared" si="19"/>
        <v>1920000</v>
      </c>
      <c r="BA34" s="45">
        <f t="shared" si="20"/>
        <v>1920000</v>
      </c>
      <c r="BB34" s="50"/>
      <c r="BC34" s="51" t="s">
        <v>24</v>
      </c>
      <c r="BD34" s="83" t="s">
        <v>39</v>
      </c>
      <c r="BE34" s="195">
        <v>0</v>
      </c>
      <c r="BF34" s="195">
        <v>773320</v>
      </c>
      <c r="BG34" s="195">
        <v>1313710</v>
      </c>
      <c r="BH34" s="196">
        <f t="shared" si="8"/>
        <v>1771240</v>
      </c>
    </row>
    <row r="35" spans="1:60" outlineLevel="1" x14ac:dyDescent="0.3">
      <c r="A35" s="71" t="s">
        <v>80</v>
      </c>
      <c r="B35" s="38" t="s">
        <v>81</v>
      </c>
      <c r="C35" s="38" t="s">
        <v>31</v>
      </c>
      <c r="D35" s="39">
        <v>5103180</v>
      </c>
      <c r="E35" s="39" t="s">
        <v>82</v>
      </c>
      <c r="F35" s="103">
        <v>15000000</v>
      </c>
      <c r="G35" s="73">
        <f t="shared" si="15"/>
        <v>2230000</v>
      </c>
      <c r="H35" s="74">
        <f>IFERROR(INDEX('[1]2024'!$A:$Q,MATCH($A$3&amp;$D35,'[1]2024'!$B:$B,0),MATCH(H$4,'[1]2024'!$2:$2,0)),0)+IFERROR(INDEX('[1]2024'!$A:$Q,MATCH($B$3&amp;$D35,'[1]2024'!$B:$B,0),MATCH(H$4,'[1]2024'!$2:$2,0)),0)++IFERROR(INDEX('[1]2024'!$A:$Q,MATCH($C$3&amp;$D35,'[1]2024'!$B:$B,0),MATCH(H$4,'[1]2024'!$2:$2,0)),0)++IFERROR(INDEX('[1]2024'!$A:$Q,MATCH($D$3&amp;$D35,'[1]2024'!$B:$B,0),MATCH(H$4,'[1]2024'!$2:$2,0)),0)</f>
        <v>0</v>
      </c>
      <c r="I35" s="74">
        <f>IFERROR(INDEX('[1]2024'!$A:$Q,MATCH($A$3&amp;$D35,'[1]2024'!$B:$B,0),MATCH(I$4,'[1]2024'!$2:$2,0)),0)+IFERROR(INDEX('[1]2024'!$A:$Q,MATCH($B$3&amp;$D35,'[1]2024'!$B:$B,0),MATCH(I$4,'[1]2024'!$2:$2,0)),0)++IFERROR(INDEX('[1]2024'!$A:$Q,MATCH($C$3&amp;$D35,'[1]2024'!$B:$B,0),MATCH(I$4,'[1]2024'!$2:$2,0)),0)++IFERROR(INDEX('[1]2024'!$A:$Q,MATCH($D$3&amp;$D35,'[1]2024'!$B:$B,0),MATCH(I$4,'[1]2024'!$2:$2,0)),0)</f>
        <v>0</v>
      </c>
      <c r="J35" s="74">
        <f>IFERROR(INDEX('[1]2024'!$A:$Q,MATCH($A$3&amp;$D35,'[1]2024'!$B:$B,0),MATCH(J$4,'[1]2024'!$2:$2,0)),0)+IFERROR(INDEX('[1]2024'!$A:$Q,MATCH($B$3&amp;$D35,'[1]2024'!$B:$B,0),MATCH(J$4,'[1]2024'!$2:$2,0)),0)++IFERROR(INDEX('[1]2024'!$A:$Q,MATCH($C$3&amp;$D35,'[1]2024'!$B:$B,0),MATCH(J$4,'[1]2024'!$2:$2,0)),0)++IFERROR(INDEX('[1]2024'!$A:$Q,MATCH($D$3&amp;$D35,'[1]2024'!$B:$B,0),MATCH(J$4,'[1]2024'!$2:$2,0)),0)</f>
        <v>0</v>
      </c>
      <c r="K35" s="74">
        <f>IFERROR(INDEX('[1]2024'!$A:$Q,MATCH($A$3&amp;$D35,'[1]2024'!$B:$B,0),MATCH(K$4,'[1]2024'!$2:$2,0)),0)+IFERROR(INDEX('[1]2024'!$A:$Q,MATCH($B$3&amp;$D35,'[1]2024'!$B:$B,0),MATCH(K$4,'[1]2024'!$2:$2,0)),0)++IFERROR(INDEX('[1]2024'!$A:$Q,MATCH($C$3&amp;$D35,'[1]2024'!$B:$B,0),MATCH(K$4,'[1]2024'!$2:$2,0)),0)++IFERROR(INDEX('[1]2024'!$A:$Q,MATCH($D$3&amp;$D35,'[1]2024'!$B:$B,0),MATCH(K$4,'[1]2024'!$2:$2,0)),0)</f>
        <v>0</v>
      </c>
      <c r="L35" s="74">
        <f>IFERROR(INDEX('[1]2024'!$A:$Q,MATCH($A$3&amp;$D35,'[1]2024'!$B:$B,0),MATCH(L$4,'[1]2024'!$2:$2,0)),0)+IFERROR(INDEX('[1]2024'!$A:$Q,MATCH($B$3&amp;$D35,'[1]2024'!$B:$B,0),MATCH(L$4,'[1]2024'!$2:$2,0)),0)++IFERROR(INDEX('[1]2024'!$A:$Q,MATCH($C$3&amp;$D35,'[1]2024'!$B:$B,0),MATCH(L$4,'[1]2024'!$2:$2,0)),0)++IFERROR(INDEX('[1]2024'!$A:$Q,MATCH($D$3&amp;$D35,'[1]2024'!$B:$B,0),MATCH(L$4,'[1]2024'!$2:$2,0)),0)</f>
        <v>0</v>
      </c>
      <c r="M35" s="74">
        <f>IFERROR(INDEX('[1]2024'!$A:$Q,MATCH($A$3&amp;$D35,'[1]2024'!$B:$B,0),MATCH(M$4,'[1]2024'!$2:$2,0)),0)+IFERROR(INDEX('[1]2024'!$A:$Q,MATCH($B$3&amp;$D35,'[1]2024'!$B:$B,0),MATCH(M$4,'[1]2024'!$2:$2,0)),0)++IFERROR(INDEX('[1]2024'!$A:$Q,MATCH($C$3&amp;$D35,'[1]2024'!$B:$B,0),MATCH(M$4,'[1]2024'!$2:$2,0)),0)++IFERROR(INDEX('[1]2024'!$A:$Q,MATCH($D$3&amp;$D35,'[1]2024'!$B:$B,0),MATCH(M$4,'[1]2024'!$2:$2,0)),0)</f>
        <v>0</v>
      </c>
      <c r="N35" s="74">
        <f>IFERROR(INDEX('[1]2024'!$A:$Q,MATCH($A$3&amp;$D35,'[1]2024'!$B:$B,0),MATCH(N$4,'[1]2024'!$2:$2,0)),0)+IFERROR(INDEX('[1]2024'!$A:$Q,MATCH($B$3&amp;$D35,'[1]2024'!$B:$B,0),MATCH(N$4,'[1]2024'!$2:$2,0)),0)++IFERROR(INDEX('[1]2024'!$A:$Q,MATCH($C$3&amp;$D35,'[1]2024'!$B:$B,0),MATCH(N$4,'[1]2024'!$2:$2,0)),0)++IFERROR(INDEX('[1]2024'!$A:$Q,MATCH($D$3&amp;$D35,'[1]2024'!$B:$B,0),MATCH(N$4,'[1]2024'!$2:$2,0)),0)</f>
        <v>0</v>
      </c>
      <c r="O35" s="74">
        <f>IFERROR(INDEX('[1]2024'!$A:$Q,MATCH($A$3&amp;$D35,'[1]2024'!$B:$B,0),MATCH(O$4,'[1]2024'!$2:$2,0)),0)+IFERROR(INDEX('[1]2024'!$A:$Q,MATCH($B$3&amp;$D35,'[1]2024'!$B:$B,0),MATCH(O$4,'[1]2024'!$2:$2,0)),0)++IFERROR(INDEX('[1]2024'!$A:$Q,MATCH($C$3&amp;$D35,'[1]2024'!$B:$B,0),MATCH(O$4,'[1]2024'!$2:$2,0)),0)++IFERROR(INDEX('[1]2024'!$A:$Q,MATCH($D$3&amp;$D35,'[1]2024'!$B:$B,0),MATCH(O$4,'[1]2024'!$2:$2,0)),0)</f>
        <v>0</v>
      </c>
      <c r="P35" s="74">
        <f>IFERROR(INDEX('[1]2024'!$A:$Q,MATCH($A$3&amp;$D35,'[1]2024'!$B:$B,0),MATCH(P$4,'[1]2024'!$2:$2,0)),0)+IFERROR(INDEX('[1]2024'!$A:$Q,MATCH($B$3&amp;$D35,'[1]2024'!$B:$B,0),MATCH(P$4,'[1]2024'!$2:$2,0)),0)++IFERROR(INDEX('[1]2024'!$A:$Q,MATCH($C$3&amp;$D35,'[1]2024'!$B:$B,0),MATCH(P$4,'[1]2024'!$2:$2,0)),0)++IFERROR(INDEX('[1]2024'!$A:$Q,MATCH($D$3&amp;$D35,'[1]2024'!$B:$B,0),MATCH(P$4,'[1]2024'!$2:$2,0)),0)</f>
        <v>0</v>
      </c>
      <c r="Q35" s="74">
        <f>IFERROR(INDEX('[1]2024'!$A:$Q,MATCH($A$3&amp;$D35,'[1]2024'!$B:$B,0),MATCH(Q$4,'[1]2024'!$2:$2,0)),0)+IFERROR(INDEX('[1]2024'!$A:$Q,MATCH($B$3&amp;$D35,'[1]2024'!$B:$B,0),MATCH(Q$4,'[1]2024'!$2:$2,0)),0)++IFERROR(INDEX('[1]2024'!$A:$Q,MATCH($C$3&amp;$D35,'[1]2024'!$B:$B,0),MATCH(Q$4,'[1]2024'!$2:$2,0)),0)++IFERROR(INDEX('[1]2024'!$A:$Q,MATCH($D$3&amp;$D35,'[1]2024'!$B:$B,0),MATCH(Q$4,'[1]2024'!$2:$2,0)),0)</f>
        <v>0</v>
      </c>
      <c r="R35" s="74">
        <f>IFERROR(INDEX('[1]2024'!$A:$Q,MATCH($A$3&amp;$D35,'[1]2024'!$B:$B,0),MATCH(R$4,'[1]2024'!$2:$2,0)),0)+IFERROR(INDEX('[1]2024'!$A:$Q,MATCH($B$3&amp;$D35,'[1]2024'!$B:$B,0),MATCH(R$4,'[1]2024'!$2:$2,0)),0)++IFERROR(INDEX('[1]2024'!$A:$Q,MATCH($C$3&amp;$D35,'[1]2024'!$B:$B,0),MATCH(R$4,'[1]2024'!$2:$2,0)),0)++IFERROR(INDEX('[1]2024'!$A:$Q,MATCH($D$3&amp;$D35,'[1]2024'!$B:$B,0),MATCH(R$4,'[1]2024'!$2:$2,0)),0)</f>
        <v>2230000</v>
      </c>
      <c r="S35" s="74">
        <f>IFERROR(INDEX('[1]2024'!$A:$Q,MATCH($A$3&amp;$D35,'[1]2024'!$B:$B,0),MATCH(S$4,'[1]2024'!$2:$2,0)),0)+IFERROR(INDEX('[1]2024'!$A:$Q,MATCH($B$3&amp;$D35,'[1]2024'!$B:$B,0),MATCH(S$4,'[1]2024'!$2:$2,0)),0)++IFERROR(INDEX('[1]2024'!$A:$Q,MATCH($C$3&amp;$D35,'[1]2024'!$B:$B,0),MATCH(S$4,'[1]2024'!$2:$2,0)),0)++IFERROR(INDEX('[1]2024'!$A:$Q,MATCH($D$3&amp;$D35,'[1]2024'!$B:$B,0),MATCH(S$4,'[1]2024'!$2:$2,0)),0)</f>
        <v>0</v>
      </c>
      <c r="T35" s="75">
        <v>0</v>
      </c>
      <c r="U35" s="45">
        <f t="shared" si="16"/>
        <v>0</v>
      </c>
      <c r="V35" s="46">
        <v>0</v>
      </c>
      <c r="W35" s="47">
        <v>0</v>
      </c>
      <c r="X35" s="47">
        <v>0</v>
      </c>
      <c r="Y35" s="47">
        <v>0</v>
      </c>
      <c r="Z35" s="47">
        <v>0</v>
      </c>
      <c r="AA35" s="47">
        <v>0</v>
      </c>
      <c r="AB35" s="47">
        <v>0</v>
      </c>
      <c r="AC35" s="47">
        <v>0</v>
      </c>
      <c r="AD35" s="47">
        <v>0</v>
      </c>
      <c r="AE35" s="47">
        <v>0</v>
      </c>
      <c r="AF35" s="47">
        <v>0</v>
      </c>
      <c r="AG35" s="48">
        <v>0</v>
      </c>
      <c r="AH35" s="45">
        <f t="shared" si="17"/>
        <v>0</v>
      </c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>
        <f t="shared" si="3"/>
        <v>0</v>
      </c>
      <c r="AV35" s="45">
        <f t="shared" si="4"/>
        <v>0</v>
      </c>
      <c r="AW35" s="45">
        <f t="shared" si="5"/>
        <v>0</v>
      </c>
      <c r="AX35" s="45">
        <f t="shared" si="6"/>
        <v>0</v>
      </c>
      <c r="AY35" s="45">
        <f t="shared" si="18"/>
        <v>0</v>
      </c>
      <c r="AZ35" s="45">
        <f t="shared" si="19"/>
        <v>0</v>
      </c>
      <c r="BA35" s="45">
        <f t="shared" si="20"/>
        <v>0</v>
      </c>
      <c r="BB35" s="50"/>
      <c r="BC35" s="51" t="s">
        <v>24</v>
      </c>
      <c r="BD35" s="70"/>
      <c r="BE35" s="195">
        <v>0</v>
      </c>
      <c r="BF35" s="195">
        <v>6716000</v>
      </c>
      <c r="BG35" s="195">
        <v>12292050</v>
      </c>
      <c r="BH35" s="196">
        <f t="shared" si="8"/>
        <v>2230000</v>
      </c>
    </row>
    <row r="36" spans="1:60" outlineLevel="1" x14ac:dyDescent="0.3">
      <c r="A36" s="71" t="s">
        <v>83</v>
      </c>
      <c r="B36" s="38" t="s">
        <v>84</v>
      </c>
      <c r="C36" s="38" t="s">
        <v>31</v>
      </c>
      <c r="D36" s="39">
        <v>5103170</v>
      </c>
      <c r="E36" s="39" t="s">
        <v>85</v>
      </c>
      <c r="F36" s="103">
        <v>0</v>
      </c>
      <c r="G36" s="73">
        <f t="shared" si="15"/>
        <v>0</v>
      </c>
      <c r="H36" s="74">
        <f>IFERROR(INDEX('[1]2024'!$A:$Q,MATCH($A$3&amp;$D36,'[1]2024'!$B:$B,0),MATCH(H$4,'[1]2024'!$2:$2,0)),0)+IFERROR(INDEX('[1]2024'!$A:$Q,MATCH($B$3&amp;$D36,'[1]2024'!$B:$B,0),MATCH(H$4,'[1]2024'!$2:$2,0)),0)++IFERROR(INDEX('[1]2024'!$A:$Q,MATCH($C$3&amp;$D36,'[1]2024'!$B:$B,0),MATCH(H$4,'[1]2024'!$2:$2,0)),0)++IFERROR(INDEX('[1]2024'!$A:$Q,MATCH($D$3&amp;$D36,'[1]2024'!$B:$B,0),MATCH(H$4,'[1]2024'!$2:$2,0)),0)</f>
        <v>0</v>
      </c>
      <c r="I36" s="74">
        <f>IFERROR(INDEX('[1]2024'!$A:$Q,MATCH($A$3&amp;$D36,'[1]2024'!$B:$B,0),MATCH(I$4,'[1]2024'!$2:$2,0)),0)+IFERROR(INDEX('[1]2024'!$A:$Q,MATCH($B$3&amp;$D36,'[1]2024'!$B:$B,0),MATCH(I$4,'[1]2024'!$2:$2,0)),0)++IFERROR(INDEX('[1]2024'!$A:$Q,MATCH($C$3&amp;$D36,'[1]2024'!$B:$B,0),MATCH(I$4,'[1]2024'!$2:$2,0)),0)++IFERROR(INDEX('[1]2024'!$A:$Q,MATCH($D$3&amp;$D36,'[1]2024'!$B:$B,0),MATCH(I$4,'[1]2024'!$2:$2,0)),0)</f>
        <v>0</v>
      </c>
      <c r="J36" s="74">
        <f>IFERROR(INDEX('[1]2024'!$A:$Q,MATCH($A$3&amp;$D36,'[1]2024'!$B:$B,0),MATCH(J$4,'[1]2024'!$2:$2,0)),0)+IFERROR(INDEX('[1]2024'!$A:$Q,MATCH($B$3&amp;$D36,'[1]2024'!$B:$B,0),MATCH(J$4,'[1]2024'!$2:$2,0)),0)++IFERROR(INDEX('[1]2024'!$A:$Q,MATCH($C$3&amp;$D36,'[1]2024'!$B:$B,0),MATCH(J$4,'[1]2024'!$2:$2,0)),0)++IFERROR(INDEX('[1]2024'!$A:$Q,MATCH($D$3&amp;$D36,'[1]2024'!$B:$B,0),MATCH(J$4,'[1]2024'!$2:$2,0)),0)</f>
        <v>0</v>
      </c>
      <c r="K36" s="74">
        <f>IFERROR(INDEX('[1]2024'!$A:$Q,MATCH($A$3&amp;$D36,'[1]2024'!$B:$B,0),MATCH(K$4,'[1]2024'!$2:$2,0)),0)+IFERROR(INDEX('[1]2024'!$A:$Q,MATCH($B$3&amp;$D36,'[1]2024'!$B:$B,0),MATCH(K$4,'[1]2024'!$2:$2,0)),0)++IFERROR(INDEX('[1]2024'!$A:$Q,MATCH($C$3&amp;$D36,'[1]2024'!$B:$B,0),MATCH(K$4,'[1]2024'!$2:$2,0)),0)++IFERROR(INDEX('[1]2024'!$A:$Q,MATCH($D$3&amp;$D36,'[1]2024'!$B:$B,0),MATCH(K$4,'[1]2024'!$2:$2,0)),0)</f>
        <v>0</v>
      </c>
      <c r="L36" s="74">
        <f>IFERROR(INDEX('[1]2024'!$A:$Q,MATCH($A$3&amp;$D36,'[1]2024'!$B:$B,0),MATCH(L$4,'[1]2024'!$2:$2,0)),0)+IFERROR(INDEX('[1]2024'!$A:$Q,MATCH($B$3&amp;$D36,'[1]2024'!$B:$B,0),MATCH(L$4,'[1]2024'!$2:$2,0)),0)++IFERROR(INDEX('[1]2024'!$A:$Q,MATCH($C$3&amp;$D36,'[1]2024'!$B:$B,0),MATCH(L$4,'[1]2024'!$2:$2,0)),0)++IFERROR(INDEX('[1]2024'!$A:$Q,MATCH($D$3&amp;$D36,'[1]2024'!$B:$B,0),MATCH(L$4,'[1]2024'!$2:$2,0)),0)</f>
        <v>0</v>
      </c>
      <c r="M36" s="74">
        <f>IFERROR(INDEX('[1]2024'!$A:$Q,MATCH($A$3&amp;$D36,'[1]2024'!$B:$B,0),MATCH(M$4,'[1]2024'!$2:$2,0)),0)+IFERROR(INDEX('[1]2024'!$A:$Q,MATCH($B$3&amp;$D36,'[1]2024'!$B:$B,0),MATCH(M$4,'[1]2024'!$2:$2,0)),0)++IFERROR(INDEX('[1]2024'!$A:$Q,MATCH($C$3&amp;$D36,'[1]2024'!$B:$B,0),MATCH(M$4,'[1]2024'!$2:$2,0)),0)++IFERROR(INDEX('[1]2024'!$A:$Q,MATCH($D$3&amp;$D36,'[1]2024'!$B:$B,0),MATCH(M$4,'[1]2024'!$2:$2,0)),0)</f>
        <v>0</v>
      </c>
      <c r="N36" s="74">
        <f>IFERROR(INDEX('[1]2024'!$A:$Q,MATCH($A$3&amp;$D36,'[1]2024'!$B:$B,0),MATCH(N$4,'[1]2024'!$2:$2,0)),0)+IFERROR(INDEX('[1]2024'!$A:$Q,MATCH($B$3&amp;$D36,'[1]2024'!$B:$B,0),MATCH(N$4,'[1]2024'!$2:$2,0)),0)++IFERROR(INDEX('[1]2024'!$A:$Q,MATCH($C$3&amp;$D36,'[1]2024'!$B:$B,0),MATCH(N$4,'[1]2024'!$2:$2,0)),0)++IFERROR(INDEX('[1]2024'!$A:$Q,MATCH($D$3&amp;$D36,'[1]2024'!$B:$B,0),MATCH(N$4,'[1]2024'!$2:$2,0)),0)</f>
        <v>0</v>
      </c>
      <c r="O36" s="74">
        <f>IFERROR(INDEX('[1]2024'!$A:$Q,MATCH($A$3&amp;$D36,'[1]2024'!$B:$B,0),MATCH(O$4,'[1]2024'!$2:$2,0)),0)+IFERROR(INDEX('[1]2024'!$A:$Q,MATCH($B$3&amp;$D36,'[1]2024'!$B:$B,0),MATCH(O$4,'[1]2024'!$2:$2,0)),0)++IFERROR(INDEX('[1]2024'!$A:$Q,MATCH($C$3&amp;$D36,'[1]2024'!$B:$B,0),MATCH(O$4,'[1]2024'!$2:$2,0)),0)++IFERROR(INDEX('[1]2024'!$A:$Q,MATCH($D$3&amp;$D36,'[1]2024'!$B:$B,0),MATCH(O$4,'[1]2024'!$2:$2,0)),0)</f>
        <v>0</v>
      </c>
      <c r="P36" s="74">
        <f>IFERROR(INDEX('[1]2024'!$A:$Q,MATCH($A$3&amp;$D36,'[1]2024'!$B:$B,0),MATCH(P$4,'[1]2024'!$2:$2,0)),0)+IFERROR(INDEX('[1]2024'!$A:$Q,MATCH($B$3&amp;$D36,'[1]2024'!$B:$B,0),MATCH(P$4,'[1]2024'!$2:$2,0)),0)++IFERROR(INDEX('[1]2024'!$A:$Q,MATCH($C$3&amp;$D36,'[1]2024'!$B:$B,0),MATCH(P$4,'[1]2024'!$2:$2,0)),0)++IFERROR(INDEX('[1]2024'!$A:$Q,MATCH($D$3&amp;$D36,'[1]2024'!$B:$B,0),MATCH(P$4,'[1]2024'!$2:$2,0)),0)</f>
        <v>0</v>
      </c>
      <c r="Q36" s="74">
        <f>IFERROR(INDEX('[1]2024'!$A:$Q,MATCH($A$3&amp;$D36,'[1]2024'!$B:$B,0),MATCH(Q$4,'[1]2024'!$2:$2,0)),0)+IFERROR(INDEX('[1]2024'!$A:$Q,MATCH($B$3&amp;$D36,'[1]2024'!$B:$B,0),MATCH(Q$4,'[1]2024'!$2:$2,0)),0)++IFERROR(INDEX('[1]2024'!$A:$Q,MATCH($C$3&amp;$D36,'[1]2024'!$B:$B,0),MATCH(Q$4,'[1]2024'!$2:$2,0)),0)++IFERROR(INDEX('[1]2024'!$A:$Q,MATCH($D$3&amp;$D36,'[1]2024'!$B:$B,0),MATCH(Q$4,'[1]2024'!$2:$2,0)),0)</f>
        <v>0</v>
      </c>
      <c r="R36" s="74">
        <f>IFERROR(INDEX('[1]2024'!$A:$Q,MATCH($A$3&amp;$D36,'[1]2024'!$B:$B,0),MATCH(R$4,'[1]2024'!$2:$2,0)),0)+IFERROR(INDEX('[1]2024'!$A:$Q,MATCH($B$3&amp;$D36,'[1]2024'!$B:$B,0),MATCH(R$4,'[1]2024'!$2:$2,0)),0)++IFERROR(INDEX('[1]2024'!$A:$Q,MATCH($C$3&amp;$D36,'[1]2024'!$B:$B,0),MATCH(R$4,'[1]2024'!$2:$2,0)),0)++IFERROR(INDEX('[1]2024'!$A:$Q,MATCH($D$3&amp;$D36,'[1]2024'!$B:$B,0),MATCH(R$4,'[1]2024'!$2:$2,0)),0)</f>
        <v>0</v>
      </c>
      <c r="S36" s="74">
        <f>IFERROR(INDEX('[1]2024'!$A:$Q,MATCH($A$3&amp;$D36,'[1]2024'!$B:$B,0),MATCH(S$4,'[1]2024'!$2:$2,0)),0)+IFERROR(INDEX('[1]2024'!$A:$Q,MATCH($B$3&amp;$D36,'[1]2024'!$B:$B,0),MATCH(S$4,'[1]2024'!$2:$2,0)),0)++IFERROR(INDEX('[1]2024'!$A:$Q,MATCH($C$3&amp;$D36,'[1]2024'!$B:$B,0),MATCH(S$4,'[1]2024'!$2:$2,0)),0)++IFERROR(INDEX('[1]2024'!$A:$Q,MATCH($D$3&amp;$D36,'[1]2024'!$B:$B,0),MATCH(S$4,'[1]2024'!$2:$2,0)),0)</f>
        <v>0</v>
      </c>
      <c r="T36" s="75">
        <v>0</v>
      </c>
      <c r="U36" s="45">
        <f t="shared" si="16"/>
        <v>0</v>
      </c>
      <c r="V36" s="46">
        <v>0</v>
      </c>
      <c r="W36" s="47">
        <v>0</v>
      </c>
      <c r="X36" s="47">
        <v>0</v>
      </c>
      <c r="Y36" s="47">
        <v>0</v>
      </c>
      <c r="Z36" s="47">
        <v>0</v>
      </c>
      <c r="AA36" s="47">
        <v>0</v>
      </c>
      <c r="AB36" s="47">
        <v>0</v>
      </c>
      <c r="AC36" s="47">
        <v>0</v>
      </c>
      <c r="AD36" s="47">
        <v>0</v>
      </c>
      <c r="AE36" s="47">
        <v>0</v>
      </c>
      <c r="AF36" s="47">
        <v>0</v>
      </c>
      <c r="AG36" s="48">
        <v>0</v>
      </c>
      <c r="AH36" s="45">
        <f t="shared" si="17"/>
        <v>0</v>
      </c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>
        <f t="shared" si="3"/>
        <v>0</v>
      </c>
      <c r="AV36" s="45">
        <f t="shared" si="4"/>
        <v>0</v>
      </c>
      <c r="AW36" s="45">
        <f t="shared" si="5"/>
        <v>0</v>
      </c>
      <c r="AX36" s="45">
        <f t="shared" si="6"/>
        <v>0</v>
      </c>
      <c r="AY36" s="45">
        <f t="shared" si="18"/>
        <v>0</v>
      </c>
      <c r="AZ36" s="45">
        <f t="shared" si="19"/>
        <v>0</v>
      </c>
      <c r="BA36" s="45">
        <f t="shared" si="20"/>
        <v>0</v>
      </c>
      <c r="BB36" s="50"/>
      <c r="BC36" s="51" t="s">
        <v>24</v>
      </c>
      <c r="BD36" s="70"/>
      <c r="BE36" s="195">
        <v>0</v>
      </c>
      <c r="BF36" s="195">
        <v>0</v>
      </c>
      <c r="BG36" s="195">
        <v>0</v>
      </c>
      <c r="BH36" s="196">
        <f t="shared" si="8"/>
        <v>0</v>
      </c>
    </row>
    <row r="37" spans="1:60" outlineLevel="1" x14ac:dyDescent="0.3">
      <c r="A37" s="71" t="s">
        <v>86</v>
      </c>
      <c r="B37" s="38" t="s">
        <v>87</v>
      </c>
      <c r="C37" s="38" t="s">
        <v>31</v>
      </c>
      <c r="D37" s="39">
        <v>5103160</v>
      </c>
      <c r="E37" s="39" t="s">
        <v>88</v>
      </c>
      <c r="F37" s="103">
        <v>0</v>
      </c>
      <c r="G37" s="73">
        <f t="shared" si="15"/>
        <v>997500</v>
      </c>
      <c r="H37" s="74">
        <f>IFERROR(INDEX('[1]2024'!$A:$Q,MATCH($A$3&amp;$D37,'[1]2024'!$B:$B,0),MATCH(H$4,'[1]2024'!$2:$2,0)),0)+IFERROR(INDEX('[1]2024'!$A:$Q,MATCH($B$3&amp;$D37,'[1]2024'!$B:$B,0),MATCH(H$4,'[1]2024'!$2:$2,0)),0)++IFERROR(INDEX('[1]2024'!$A:$Q,MATCH($C$3&amp;$D37,'[1]2024'!$B:$B,0),MATCH(H$4,'[1]2024'!$2:$2,0)),0)++IFERROR(INDEX('[1]2024'!$A:$Q,MATCH($D$3&amp;$D37,'[1]2024'!$B:$B,0),MATCH(H$4,'[1]2024'!$2:$2,0)),0)</f>
        <v>997500</v>
      </c>
      <c r="I37" s="74">
        <f>IFERROR(INDEX('[1]2024'!$A:$Q,MATCH($A$3&amp;$D37,'[1]2024'!$B:$B,0),MATCH(I$4,'[1]2024'!$2:$2,0)),0)+IFERROR(INDEX('[1]2024'!$A:$Q,MATCH($B$3&amp;$D37,'[1]2024'!$B:$B,0),MATCH(I$4,'[1]2024'!$2:$2,0)),0)++IFERROR(INDEX('[1]2024'!$A:$Q,MATCH($C$3&amp;$D37,'[1]2024'!$B:$B,0),MATCH(I$4,'[1]2024'!$2:$2,0)),0)++IFERROR(INDEX('[1]2024'!$A:$Q,MATCH($D$3&amp;$D37,'[1]2024'!$B:$B,0),MATCH(I$4,'[1]2024'!$2:$2,0)),0)</f>
        <v>0</v>
      </c>
      <c r="J37" s="74">
        <f>IFERROR(INDEX('[1]2024'!$A:$Q,MATCH($A$3&amp;$D37,'[1]2024'!$B:$B,0),MATCH(J$4,'[1]2024'!$2:$2,0)),0)+IFERROR(INDEX('[1]2024'!$A:$Q,MATCH($B$3&amp;$D37,'[1]2024'!$B:$B,0),MATCH(J$4,'[1]2024'!$2:$2,0)),0)++IFERROR(INDEX('[1]2024'!$A:$Q,MATCH($C$3&amp;$D37,'[1]2024'!$B:$B,0),MATCH(J$4,'[1]2024'!$2:$2,0)),0)++IFERROR(INDEX('[1]2024'!$A:$Q,MATCH($D$3&amp;$D37,'[1]2024'!$B:$B,0),MATCH(J$4,'[1]2024'!$2:$2,0)),0)</f>
        <v>0</v>
      </c>
      <c r="K37" s="74">
        <f>IFERROR(INDEX('[1]2024'!$A:$Q,MATCH($A$3&amp;$D37,'[1]2024'!$B:$B,0),MATCH(K$4,'[1]2024'!$2:$2,0)),0)+IFERROR(INDEX('[1]2024'!$A:$Q,MATCH($B$3&amp;$D37,'[1]2024'!$B:$B,0),MATCH(K$4,'[1]2024'!$2:$2,0)),0)++IFERROR(INDEX('[1]2024'!$A:$Q,MATCH($C$3&amp;$D37,'[1]2024'!$B:$B,0),MATCH(K$4,'[1]2024'!$2:$2,0)),0)++IFERROR(INDEX('[1]2024'!$A:$Q,MATCH($D$3&amp;$D37,'[1]2024'!$B:$B,0),MATCH(K$4,'[1]2024'!$2:$2,0)),0)</f>
        <v>0</v>
      </c>
      <c r="L37" s="74">
        <f>IFERROR(INDEX('[1]2024'!$A:$Q,MATCH($A$3&amp;$D37,'[1]2024'!$B:$B,0),MATCH(L$4,'[1]2024'!$2:$2,0)),0)+IFERROR(INDEX('[1]2024'!$A:$Q,MATCH($B$3&amp;$D37,'[1]2024'!$B:$B,0),MATCH(L$4,'[1]2024'!$2:$2,0)),0)++IFERROR(INDEX('[1]2024'!$A:$Q,MATCH($C$3&amp;$D37,'[1]2024'!$B:$B,0),MATCH(L$4,'[1]2024'!$2:$2,0)),0)++IFERROR(INDEX('[1]2024'!$A:$Q,MATCH($D$3&amp;$D37,'[1]2024'!$B:$B,0),MATCH(L$4,'[1]2024'!$2:$2,0)),0)</f>
        <v>0</v>
      </c>
      <c r="M37" s="74">
        <f>IFERROR(INDEX('[1]2024'!$A:$Q,MATCH($A$3&amp;$D37,'[1]2024'!$B:$B,0),MATCH(M$4,'[1]2024'!$2:$2,0)),0)+IFERROR(INDEX('[1]2024'!$A:$Q,MATCH($B$3&amp;$D37,'[1]2024'!$B:$B,0),MATCH(M$4,'[1]2024'!$2:$2,0)),0)++IFERROR(INDEX('[1]2024'!$A:$Q,MATCH($C$3&amp;$D37,'[1]2024'!$B:$B,0),MATCH(M$4,'[1]2024'!$2:$2,0)),0)++IFERROR(INDEX('[1]2024'!$A:$Q,MATCH($D$3&amp;$D37,'[1]2024'!$B:$B,0),MATCH(M$4,'[1]2024'!$2:$2,0)),0)</f>
        <v>0</v>
      </c>
      <c r="N37" s="74">
        <f>IFERROR(INDEX('[1]2024'!$A:$Q,MATCH($A$3&amp;$D37,'[1]2024'!$B:$B,0),MATCH(N$4,'[1]2024'!$2:$2,0)),0)+IFERROR(INDEX('[1]2024'!$A:$Q,MATCH($B$3&amp;$D37,'[1]2024'!$B:$B,0),MATCH(N$4,'[1]2024'!$2:$2,0)),0)++IFERROR(INDEX('[1]2024'!$A:$Q,MATCH($C$3&amp;$D37,'[1]2024'!$B:$B,0),MATCH(N$4,'[1]2024'!$2:$2,0)),0)++IFERROR(INDEX('[1]2024'!$A:$Q,MATCH($D$3&amp;$D37,'[1]2024'!$B:$B,0),MATCH(N$4,'[1]2024'!$2:$2,0)),0)</f>
        <v>0</v>
      </c>
      <c r="O37" s="74">
        <f>IFERROR(INDEX('[1]2024'!$A:$Q,MATCH($A$3&amp;$D37,'[1]2024'!$B:$B,0),MATCH(O$4,'[1]2024'!$2:$2,0)),0)+IFERROR(INDEX('[1]2024'!$A:$Q,MATCH($B$3&amp;$D37,'[1]2024'!$B:$B,0),MATCH(O$4,'[1]2024'!$2:$2,0)),0)++IFERROR(INDEX('[1]2024'!$A:$Q,MATCH($C$3&amp;$D37,'[1]2024'!$B:$B,0),MATCH(O$4,'[1]2024'!$2:$2,0)),0)++IFERROR(INDEX('[1]2024'!$A:$Q,MATCH($D$3&amp;$D37,'[1]2024'!$B:$B,0),MATCH(O$4,'[1]2024'!$2:$2,0)),0)</f>
        <v>0</v>
      </c>
      <c r="P37" s="74">
        <f>IFERROR(INDEX('[1]2024'!$A:$Q,MATCH($A$3&amp;$D37,'[1]2024'!$B:$B,0),MATCH(P$4,'[1]2024'!$2:$2,0)),0)+IFERROR(INDEX('[1]2024'!$A:$Q,MATCH($B$3&amp;$D37,'[1]2024'!$B:$B,0),MATCH(P$4,'[1]2024'!$2:$2,0)),0)++IFERROR(INDEX('[1]2024'!$A:$Q,MATCH($C$3&amp;$D37,'[1]2024'!$B:$B,0),MATCH(P$4,'[1]2024'!$2:$2,0)),0)++IFERROR(INDEX('[1]2024'!$A:$Q,MATCH($D$3&amp;$D37,'[1]2024'!$B:$B,0),MATCH(P$4,'[1]2024'!$2:$2,0)),0)</f>
        <v>0</v>
      </c>
      <c r="Q37" s="74">
        <f>IFERROR(INDEX('[1]2024'!$A:$Q,MATCH($A$3&amp;$D37,'[1]2024'!$B:$B,0),MATCH(Q$4,'[1]2024'!$2:$2,0)),0)+IFERROR(INDEX('[1]2024'!$A:$Q,MATCH($B$3&amp;$D37,'[1]2024'!$B:$B,0),MATCH(Q$4,'[1]2024'!$2:$2,0)),0)++IFERROR(INDEX('[1]2024'!$A:$Q,MATCH($C$3&amp;$D37,'[1]2024'!$B:$B,0),MATCH(Q$4,'[1]2024'!$2:$2,0)),0)++IFERROR(INDEX('[1]2024'!$A:$Q,MATCH($D$3&amp;$D37,'[1]2024'!$B:$B,0),MATCH(Q$4,'[1]2024'!$2:$2,0)),0)</f>
        <v>0</v>
      </c>
      <c r="R37" s="74">
        <f>IFERROR(INDEX('[1]2024'!$A:$Q,MATCH($A$3&amp;$D37,'[1]2024'!$B:$B,0),MATCH(R$4,'[1]2024'!$2:$2,0)),0)+IFERROR(INDEX('[1]2024'!$A:$Q,MATCH($B$3&amp;$D37,'[1]2024'!$B:$B,0),MATCH(R$4,'[1]2024'!$2:$2,0)),0)++IFERROR(INDEX('[1]2024'!$A:$Q,MATCH($C$3&amp;$D37,'[1]2024'!$B:$B,0),MATCH(R$4,'[1]2024'!$2:$2,0)),0)++IFERROR(INDEX('[1]2024'!$A:$Q,MATCH($D$3&amp;$D37,'[1]2024'!$B:$B,0),MATCH(R$4,'[1]2024'!$2:$2,0)),0)</f>
        <v>0</v>
      </c>
      <c r="S37" s="74">
        <f>IFERROR(INDEX('[1]2024'!$A:$Q,MATCH($A$3&amp;$D37,'[1]2024'!$B:$B,0),MATCH(S$4,'[1]2024'!$2:$2,0)),0)+IFERROR(INDEX('[1]2024'!$A:$Q,MATCH($B$3&amp;$D37,'[1]2024'!$B:$B,0),MATCH(S$4,'[1]2024'!$2:$2,0)),0)++IFERROR(INDEX('[1]2024'!$A:$Q,MATCH($C$3&amp;$D37,'[1]2024'!$B:$B,0),MATCH(S$4,'[1]2024'!$2:$2,0)),0)++IFERROR(INDEX('[1]2024'!$A:$Q,MATCH($D$3&amp;$D37,'[1]2024'!$B:$B,0),MATCH(S$4,'[1]2024'!$2:$2,0)),0)</f>
        <v>0</v>
      </c>
      <c r="T37" s="75">
        <v>0</v>
      </c>
      <c r="U37" s="45">
        <f t="shared" si="16"/>
        <v>0</v>
      </c>
      <c r="V37" s="46">
        <v>0</v>
      </c>
      <c r="W37" s="47">
        <v>0</v>
      </c>
      <c r="X37" s="47">
        <v>0</v>
      </c>
      <c r="Y37" s="47">
        <v>0</v>
      </c>
      <c r="Z37" s="47">
        <v>0</v>
      </c>
      <c r="AA37" s="47">
        <v>0</v>
      </c>
      <c r="AB37" s="47">
        <v>0</v>
      </c>
      <c r="AC37" s="47">
        <v>0</v>
      </c>
      <c r="AD37" s="47">
        <v>0</v>
      </c>
      <c r="AE37" s="47">
        <v>0</v>
      </c>
      <c r="AF37" s="47">
        <v>0</v>
      </c>
      <c r="AG37" s="48">
        <v>0</v>
      </c>
      <c r="AH37" s="45">
        <f t="shared" si="17"/>
        <v>0</v>
      </c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>
        <f t="shared" si="3"/>
        <v>0</v>
      </c>
      <c r="AV37" s="45">
        <f t="shared" si="4"/>
        <v>0</v>
      </c>
      <c r="AW37" s="45">
        <f t="shared" si="5"/>
        <v>0</v>
      </c>
      <c r="AX37" s="45">
        <f t="shared" si="6"/>
        <v>0</v>
      </c>
      <c r="AY37" s="45">
        <f t="shared" si="18"/>
        <v>0</v>
      </c>
      <c r="AZ37" s="45">
        <f t="shared" si="19"/>
        <v>0</v>
      </c>
      <c r="BA37" s="45">
        <f t="shared" si="20"/>
        <v>0</v>
      </c>
      <c r="BB37" s="50"/>
      <c r="BC37" s="51" t="s">
        <v>24</v>
      </c>
      <c r="BD37" s="70"/>
      <c r="BE37" s="195">
        <v>0</v>
      </c>
      <c r="BF37" s="195">
        <v>0</v>
      </c>
      <c r="BG37" s="195">
        <v>0</v>
      </c>
      <c r="BH37" s="196">
        <f t="shared" si="8"/>
        <v>997500</v>
      </c>
    </row>
    <row r="38" spans="1:60" outlineLevel="1" x14ac:dyDescent="0.3">
      <c r="A38" s="71" t="s">
        <v>89</v>
      </c>
      <c r="B38" s="38" t="s">
        <v>90</v>
      </c>
      <c r="C38" s="38" t="s">
        <v>31</v>
      </c>
      <c r="D38" s="39">
        <v>5103150</v>
      </c>
      <c r="E38" s="39" t="s">
        <v>91</v>
      </c>
      <c r="F38" s="103">
        <v>0</v>
      </c>
      <c r="G38" s="73">
        <f t="shared" si="15"/>
        <v>0</v>
      </c>
      <c r="H38" s="74">
        <f>IFERROR(INDEX('[1]2024'!$A:$Q,MATCH($A$3&amp;$D38,'[1]2024'!$B:$B,0),MATCH(H$4,'[1]2024'!$2:$2,0)),0)+IFERROR(INDEX('[1]2024'!$A:$Q,MATCH($B$3&amp;$D38,'[1]2024'!$B:$B,0),MATCH(H$4,'[1]2024'!$2:$2,0)),0)++IFERROR(INDEX('[1]2024'!$A:$Q,MATCH($C$3&amp;$D38,'[1]2024'!$B:$B,0),MATCH(H$4,'[1]2024'!$2:$2,0)),0)++IFERROR(INDEX('[1]2024'!$A:$Q,MATCH($D$3&amp;$D38,'[1]2024'!$B:$B,0),MATCH(H$4,'[1]2024'!$2:$2,0)),0)</f>
        <v>0</v>
      </c>
      <c r="I38" s="74">
        <f>IFERROR(INDEX('[1]2024'!$A:$Q,MATCH($A$3&amp;$D38,'[1]2024'!$B:$B,0),MATCH(I$4,'[1]2024'!$2:$2,0)),0)+IFERROR(INDEX('[1]2024'!$A:$Q,MATCH($B$3&amp;$D38,'[1]2024'!$B:$B,0),MATCH(I$4,'[1]2024'!$2:$2,0)),0)++IFERROR(INDEX('[1]2024'!$A:$Q,MATCH($C$3&amp;$D38,'[1]2024'!$B:$B,0),MATCH(I$4,'[1]2024'!$2:$2,0)),0)++IFERROR(INDEX('[1]2024'!$A:$Q,MATCH($D$3&amp;$D38,'[1]2024'!$B:$B,0),MATCH(I$4,'[1]2024'!$2:$2,0)),0)</f>
        <v>0</v>
      </c>
      <c r="J38" s="74">
        <f>IFERROR(INDEX('[1]2024'!$A:$Q,MATCH($A$3&amp;$D38,'[1]2024'!$B:$B,0),MATCH(J$4,'[1]2024'!$2:$2,0)),0)+IFERROR(INDEX('[1]2024'!$A:$Q,MATCH($B$3&amp;$D38,'[1]2024'!$B:$B,0),MATCH(J$4,'[1]2024'!$2:$2,0)),0)++IFERROR(INDEX('[1]2024'!$A:$Q,MATCH($C$3&amp;$D38,'[1]2024'!$B:$B,0),MATCH(J$4,'[1]2024'!$2:$2,0)),0)++IFERROR(INDEX('[1]2024'!$A:$Q,MATCH($D$3&amp;$D38,'[1]2024'!$B:$B,0),MATCH(J$4,'[1]2024'!$2:$2,0)),0)</f>
        <v>0</v>
      </c>
      <c r="K38" s="74">
        <f>IFERROR(INDEX('[1]2024'!$A:$Q,MATCH($A$3&amp;$D38,'[1]2024'!$B:$B,0),MATCH(K$4,'[1]2024'!$2:$2,0)),0)+IFERROR(INDEX('[1]2024'!$A:$Q,MATCH($B$3&amp;$D38,'[1]2024'!$B:$B,0),MATCH(K$4,'[1]2024'!$2:$2,0)),0)++IFERROR(INDEX('[1]2024'!$A:$Q,MATCH($C$3&amp;$D38,'[1]2024'!$B:$B,0),MATCH(K$4,'[1]2024'!$2:$2,0)),0)++IFERROR(INDEX('[1]2024'!$A:$Q,MATCH($D$3&amp;$D38,'[1]2024'!$B:$B,0),MATCH(K$4,'[1]2024'!$2:$2,0)),0)</f>
        <v>0</v>
      </c>
      <c r="L38" s="74">
        <f>IFERROR(INDEX('[1]2024'!$A:$Q,MATCH($A$3&amp;$D38,'[1]2024'!$B:$B,0),MATCH(L$4,'[1]2024'!$2:$2,0)),0)+IFERROR(INDEX('[1]2024'!$A:$Q,MATCH($B$3&amp;$D38,'[1]2024'!$B:$B,0),MATCH(L$4,'[1]2024'!$2:$2,0)),0)++IFERROR(INDEX('[1]2024'!$A:$Q,MATCH($C$3&amp;$D38,'[1]2024'!$B:$B,0),MATCH(L$4,'[1]2024'!$2:$2,0)),0)++IFERROR(INDEX('[1]2024'!$A:$Q,MATCH($D$3&amp;$D38,'[1]2024'!$B:$B,0),MATCH(L$4,'[1]2024'!$2:$2,0)),0)</f>
        <v>0</v>
      </c>
      <c r="M38" s="74">
        <f>IFERROR(INDEX('[1]2024'!$A:$Q,MATCH($A$3&amp;$D38,'[1]2024'!$B:$B,0),MATCH(M$4,'[1]2024'!$2:$2,0)),0)+IFERROR(INDEX('[1]2024'!$A:$Q,MATCH($B$3&amp;$D38,'[1]2024'!$B:$B,0),MATCH(M$4,'[1]2024'!$2:$2,0)),0)++IFERROR(INDEX('[1]2024'!$A:$Q,MATCH($C$3&amp;$D38,'[1]2024'!$B:$B,0),MATCH(M$4,'[1]2024'!$2:$2,0)),0)++IFERROR(INDEX('[1]2024'!$A:$Q,MATCH($D$3&amp;$D38,'[1]2024'!$B:$B,0),MATCH(M$4,'[1]2024'!$2:$2,0)),0)</f>
        <v>0</v>
      </c>
      <c r="N38" s="74">
        <f>IFERROR(INDEX('[1]2024'!$A:$Q,MATCH($A$3&amp;$D38,'[1]2024'!$B:$B,0),MATCH(N$4,'[1]2024'!$2:$2,0)),0)+IFERROR(INDEX('[1]2024'!$A:$Q,MATCH($B$3&amp;$D38,'[1]2024'!$B:$B,0),MATCH(N$4,'[1]2024'!$2:$2,0)),0)++IFERROR(INDEX('[1]2024'!$A:$Q,MATCH($C$3&amp;$D38,'[1]2024'!$B:$B,0),MATCH(N$4,'[1]2024'!$2:$2,0)),0)++IFERROR(INDEX('[1]2024'!$A:$Q,MATCH($D$3&amp;$D38,'[1]2024'!$B:$B,0),MATCH(N$4,'[1]2024'!$2:$2,0)),0)</f>
        <v>0</v>
      </c>
      <c r="O38" s="74">
        <f>IFERROR(INDEX('[1]2024'!$A:$Q,MATCH($A$3&amp;$D38,'[1]2024'!$B:$B,0),MATCH(O$4,'[1]2024'!$2:$2,0)),0)+IFERROR(INDEX('[1]2024'!$A:$Q,MATCH($B$3&amp;$D38,'[1]2024'!$B:$B,0),MATCH(O$4,'[1]2024'!$2:$2,0)),0)++IFERROR(INDEX('[1]2024'!$A:$Q,MATCH($C$3&amp;$D38,'[1]2024'!$B:$B,0),MATCH(O$4,'[1]2024'!$2:$2,0)),0)++IFERROR(INDEX('[1]2024'!$A:$Q,MATCH($D$3&amp;$D38,'[1]2024'!$B:$B,0),MATCH(O$4,'[1]2024'!$2:$2,0)),0)</f>
        <v>0</v>
      </c>
      <c r="P38" s="74">
        <f>IFERROR(INDEX('[1]2024'!$A:$Q,MATCH($A$3&amp;$D38,'[1]2024'!$B:$B,0),MATCH(P$4,'[1]2024'!$2:$2,0)),0)+IFERROR(INDEX('[1]2024'!$A:$Q,MATCH($B$3&amp;$D38,'[1]2024'!$B:$B,0),MATCH(P$4,'[1]2024'!$2:$2,0)),0)++IFERROR(INDEX('[1]2024'!$A:$Q,MATCH($C$3&amp;$D38,'[1]2024'!$B:$B,0),MATCH(P$4,'[1]2024'!$2:$2,0)),0)++IFERROR(INDEX('[1]2024'!$A:$Q,MATCH($D$3&amp;$D38,'[1]2024'!$B:$B,0),MATCH(P$4,'[1]2024'!$2:$2,0)),0)</f>
        <v>0</v>
      </c>
      <c r="Q38" s="74">
        <f>IFERROR(INDEX('[1]2024'!$A:$Q,MATCH($A$3&amp;$D38,'[1]2024'!$B:$B,0),MATCH(Q$4,'[1]2024'!$2:$2,0)),0)+IFERROR(INDEX('[1]2024'!$A:$Q,MATCH($B$3&amp;$D38,'[1]2024'!$B:$B,0),MATCH(Q$4,'[1]2024'!$2:$2,0)),0)++IFERROR(INDEX('[1]2024'!$A:$Q,MATCH($C$3&amp;$D38,'[1]2024'!$B:$B,0),MATCH(Q$4,'[1]2024'!$2:$2,0)),0)++IFERROR(INDEX('[1]2024'!$A:$Q,MATCH($D$3&amp;$D38,'[1]2024'!$B:$B,0),MATCH(Q$4,'[1]2024'!$2:$2,0)),0)</f>
        <v>0</v>
      </c>
      <c r="R38" s="74">
        <f>IFERROR(INDEX('[1]2024'!$A:$Q,MATCH($A$3&amp;$D38,'[1]2024'!$B:$B,0),MATCH(R$4,'[1]2024'!$2:$2,0)),0)+IFERROR(INDEX('[1]2024'!$A:$Q,MATCH($B$3&amp;$D38,'[1]2024'!$B:$B,0),MATCH(R$4,'[1]2024'!$2:$2,0)),0)++IFERROR(INDEX('[1]2024'!$A:$Q,MATCH($C$3&amp;$D38,'[1]2024'!$B:$B,0),MATCH(R$4,'[1]2024'!$2:$2,0)),0)++IFERROR(INDEX('[1]2024'!$A:$Q,MATCH($D$3&amp;$D38,'[1]2024'!$B:$B,0),MATCH(R$4,'[1]2024'!$2:$2,0)),0)</f>
        <v>0</v>
      </c>
      <c r="S38" s="74">
        <f>IFERROR(INDEX('[1]2024'!$A:$Q,MATCH($A$3&amp;$D38,'[1]2024'!$B:$B,0),MATCH(S$4,'[1]2024'!$2:$2,0)),0)+IFERROR(INDEX('[1]2024'!$A:$Q,MATCH($B$3&amp;$D38,'[1]2024'!$B:$B,0),MATCH(S$4,'[1]2024'!$2:$2,0)),0)++IFERROR(INDEX('[1]2024'!$A:$Q,MATCH($C$3&amp;$D38,'[1]2024'!$B:$B,0),MATCH(S$4,'[1]2024'!$2:$2,0)),0)++IFERROR(INDEX('[1]2024'!$A:$Q,MATCH($D$3&amp;$D38,'[1]2024'!$B:$B,0),MATCH(S$4,'[1]2024'!$2:$2,0)),0)</f>
        <v>0</v>
      </c>
      <c r="T38" s="75">
        <v>0</v>
      </c>
      <c r="U38" s="45">
        <f t="shared" si="16"/>
        <v>0</v>
      </c>
      <c r="V38" s="46">
        <v>0</v>
      </c>
      <c r="W38" s="47">
        <v>0</v>
      </c>
      <c r="X38" s="47">
        <v>0</v>
      </c>
      <c r="Y38" s="47">
        <v>0</v>
      </c>
      <c r="Z38" s="47">
        <v>0</v>
      </c>
      <c r="AA38" s="47">
        <v>0</v>
      </c>
      <c r="AB38" s="47">
        <v>0</v>
      </c>
      <c r="AC38" s="47">
        <v>0</v>
      </c>
      <c r="AD38" s="47">
        <v>0</v>
      </c>
      <c r="AE38" s="47">
        <v>0</v>
      </c>
      <c r="AF38" s="47">
        <v>0</v>
      </c>
      <c r="AG38" s="48">
        <v>0</v>
      </c>
      <c r="AH38" s="45">
        <f t="shared" si="17"/>
        <v>0</v>
      </c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>
        <f t="shared" si="3"/>
        <v>0</v>
      </c>
      <c r="AV38" s="45">
        <f t="shared" si="4"/>
        <v>0</v>
      </c>
      <c r="AW38" s="45">
        <f t="shared" si="5"/>
        <v>0</v>
      </c>
      <c r="AX38" s="45">
        <f t="shared" si="6"/>
        <v>0</v>
      </c>
      <c r="AY38" s="45">
        <f t="shared" si="18"/>
        <v>0</v>
      </c>
      <c r="AZ38" s="45">
        <f t="shared" si="19"/>
        <v>0</v>
      </c>
      <c r="BA38" s="45">
        <f t="shared" si="20"/>
        <v>0</v>
      </c>
      <c r="BB38" s="50"/>
      <c r="BC38" s="51" t="s">
        <v>24</v>
      </c>
      <c r="BD38" s="70"/>
      <c r="BE38" s="195">
        <v>0</v>
      </c>
      <c r="BF38" s="195">
        <v>0</v>
      </c>
      <c r="BG38" s="195">
        <v>0</v>
      </c>
      <c r="BH38" s="196">
        <f t="shared" si="8"/>
        <v>0</v>
      </c>
    </row>
    <row r="39" spans="1:60" outlineLevel="1" x14ac:dyDescent="0.3">
      <c r="A39" s="71" t="s">
        <v>92</v>
      </c>
      <c r="B39" s="38" t="s">
        <v>93</v>
      </c>
      <c r="C39" s="38" t="s">
        <v>31</v>
      </c>
      <c r="D39" s="39">
        <v>5103140</v>
      </c>
      <c r="E39" s="39" t="s">
        <v>94</v>
      </c>
      <c r="F39" s="103">
        <v>0</v>
      </c>
      <c r="G39" s="73">
        <f t="shared" si="15"/>
        <v>0</v>
      </c>
      <c r="H39" s="74">
        <f>IFERROR(INDEX('[1]2024'!$A:$Q,MATCH($A$3&amp;$D39,'[1]2024'!$B:$B,0),MATCH(H$4,'[1]2024'!$2:$2,0)),0)+IFERROR(INDEX('[1]2024'!$A:$Q,MATCH($B$3&amp;$D39,'[1]2024'!$B:$B,0),MATCH(H$4,'[1]2024'!$2:$2,0)),0)++IFERROR(INDEX('[1]2024'!$A:$Q,MATCH($C$3&amp;$D39,'[1]2024'!$B:$B,0),MATCH(H$4,'[1]2024'!$2:$2,0)),0)++IFERROR(INDEX('[1]2024'!$A:$Q,MATCH($D$3&amp;$D39,'[1]2024'!$B:$B,0),MATCH(H$4,'[1]2024'!$2:$2,0)),0)</f>
        <v>0</v>
      </c>
      <c r="I39" s="74">
        <f>IFERROR(INDEX('[1]2024'!$A:$Q,MATCH($A$3&amp;$D39,'[1]2024'!$B:$B,0),MATCH(I$4,'[1]2024'!$2:$2,0)),0)+IFERROR(INDEX('[1]2024'!$A:$Q,MATCH($B$3&amp;$D39,'[1]2024'!$B:$B,0),MATCH(I$4,'[1]2024'!$2:$2,0)),0)++IFERROR(INDEX('[1]2024'!$A:$Q,MATCH($C$3&amp;$D39,'[1]2024'!$B:$B,0),MATCH(I$4,'[1]2024'!$2:$2,0)),0)++IFERROR(INDEX('[1]2024'!$A:$Q,MATCH($D$3&amp;$D39,'[1]2024'!$B:$B,0),MATCH(I$4,'[1]2024'!$2:$2,0)),0)</f>
        <v>0</v>
      </c>
      <c r="J39" s="74">
        <f>IFERROR(INDEX('[1]2024'!$A:$Q,MATCH($A$3&amp;$D39,'[1]2024'!$B:$B,0),MATCH(J$4,'[1]2024'!$2:$2,0)),0)+IFERROR(INDEX('[1]2024'!$A:$Q,MATCH($B$3&amp;$D39,'[1]2024'!$B:$B,0),MATCH(J$4,'[1]2024'!$2:$2,0)),0)++IFERROR(INDEX('[1]2024'!$A:$Q,MATCH($C$3&amp;$D39,'[1]2024'!$B:$B,0),MATCH(J$4,'[1]2024'!$2:$2,0)),0)++IFERROR(INDEX('[1]2024'!$A:$Q,MATCH($D$3&amp;$D39,'[1]2024'!$B:$B,0),MATCH(J$4,'[1]2024'!$2:$2,0)),0)</f>
        <v>0</v>
      </c>
      <c r="K39" s="74">
        <f>IFERROR(INDEX('[1]2024'!$A:$Q,MATCH($A$3&amp;$D39,'[1]2024'!$B:$B,0),MATCH(K$4,'[1]2024'!$2:$2,0)),0)+IFERROR(INDEX('[1]2024'!$A:$Q,MATCH($B$3&amp;$D39,'[1]2024'!$B:$B,0),MATCH(K$4,'[1]2024'!$2:$2,0)),0)++IFERROR(INDEX('[1]2024'!$A:$Q,MATCH($C$3&amp;$D39,'[1]2024'!$B:$B,0),MATCH(K$4,'[1]2024'!$2:$2,0)),0)++IFERROR(INDEX('[1]2024'!$A:$Q,MATCH($D$3&amp;$D39,'[1]2024'!$B:$B,0),MATCH(K$4,'[1]2024'!$2:$2,0)),0)</f>
        <v>0</v>
      </c>
      <c r="L39" s="74">
        <f>IFERROR(INDEX('[1]2024'!$A:$Q,MATCH($A$3&amp;$D39,'[1]2024'!$B:$B,0),MATCH(L$4,'[1]2024'!$2:$2,0)),0)+IFERROR(INDEX('[1]2024'!$A:$Q,MATCH($B$3&amp;$D39,'[1]2024'!$B:$B,0),MATCH(L$4,'[1]2024'!$2:$2,0)),0)++IFERROR(INDEX('[1]2024'!$A:$Q,MATCH($C$3&amp;$D39,'[1]2024'!$B:$B,0),MATCH(L$4,'[1]2024'!$2:$2,0)),0)++IFERROR(INDEX('[1]2024'!$A:$Q,MATCH($D$3&amp;$D39,'[1]2024'!$B:$B,0),MATCH(L$4,'[1]2024'!$2:$2,0)),0)</f>
        <v>0</v>
      </c>
      <c r="M39" s="74">
        <f>IFERROR(INDEX('[1]2024'!$A:$Q,MATCH($A$3&amp;$D39,'[1]2024'!$B:$B,0),MATCH(M$4,'[1]2024'!$2:$2,0)),0)+IFERROR(INDEX('[1]2024'!$A:$Q,MATCH($B$3&amp;$D39,'[1]2024'!$B:$B,0),MATCH(M$4,'[1]2024'!$2:$2,0)),0)++IFERROR(INDEX('[1]2024'!$A:$Q,MATCH($C$3&amp;$D39,'[1]2024'!$B:$B,0),MATCH(M$4,'[1]2024'!$2:$2,0)),0)++IFERROR(INDEX('[1]2024'!$A:$Q,MATCH($D$3&amp;$D39,'[1]2024'!$B:$B,0),MATCH(M$4,'[1]2024'!$2:$2,0)),0)</f>
        <v>0</v>
      </c>
      <c r="N39" s="74">
        <f>IFERROR(INDEX('[1]2024'!$A:$Q,MATCH($A$3&amp;$D39,'[1]2024'!$B:$B,0),MATCH(N$4,'[1]2024'!$2:$2,0)),0)+IFERROR(INDEX('[1]2024'!$A:$Q,MATCH($B$3&amp;$D39,'[1]2024'!$B:$B,0),MATCH(N$4,'[1]2024'!$2:$2,0)),0)++IFERROR(INDEX('[1]2024'!$A:$Q,MATCH($C$3&amp;$D39,'[1]2024'!$B:$B,0),MATCH(N$4,'[1]2024'!$2:$2,0)),0)++IFERROR(INDEX('[1]2024'!$A:$Q,MATCH($D$3&amp;$D39,'[1]2024'!$B:$B,0),MATCH(N$4,'[1]2024'!$2:$2,0)),0)</f>
        <v>0</v>
      </c>
      <c r="O39" s="74">
        <f>IFERROR(INDEX('[1]2024'!$A:$Q,MATCH($A$3&amp;$D39,'[1]2024'!$B:$B,0),MATCH(O$4,'[1]2024'!$2:$2,0)),0)+IFERROR(INDEX('[1]2024'!$A:$Q,MATCH($B$3&amp;$D39,'[1]2024'!$B:$B,0),MATCH(O$4,'[1]2024'!$2:$2,0)),0)++IFERROR(INDEX('[1]2024'!$A:$Q,MATCH($C$3&amp;$D39,'[1]2024'!$B:$B,0),MATCH(O$4,'[1]2024'!$2:$2,0)),0)++IFERROR(INDEX('[1]2024'!$A:$Q,MATCH($D$3&amp;$D39,'[1]2024'!$B:$B,0),MATCH(O$4,'[1]2024'!$2:$2,0)),0)</f>
        <v>0</v>
      </c>
      <c r="P39" s="74">
        <f>IFERROR(INDEX('[1]2024'!$A:$Q,MATCH($A$3&amp;$D39,'[1]2024'!$B:$B,0),MATCH(P$4,'[1]2024'!$2:$2,0)),0)+IFERROR(INDEX('[1]2024'!$A:$Q,MATCH($B$3&amp;$D39,'[1]2024'!$B:$B,0),MATCH(P$4,'[1]2024'!$2:$2,0)),0)++IFERROR(INDEX('[1]2024'!$A:$Q,MATCH($C$3&amp;$D39,'[1]2024'!$B:$B,0),MATCH(P$4,'[1]2024'!$2:$2,0)),0)++IFERROR(INDEX('[1]2024'!$A:$Q,MATCH($D$3&amp;$D39,'[1]2024'!$B:$B,0),MATCH(P$4,'[1]2024'!$2:$2,0)),0)</f>
        <v>0</v>
      </c>
      <c r="Q39" s="74">
        <f>IFERROR(INDEX('[1]2024'!$A:$Q,MATCH($A$3&amp;$D39,'[1]2024'!$B:$B,0),MATCH(Q$4,'[1]2024'!$2:$2,0)),0)+IFERROR(INDEX('[1]2024'!$A:$Q,MATCH($B$3&amp;$D39,'[1]2024'!$B:$B,0),MATCH(Q$4,'[1]2024'!$2:$2,0)),0)++IFERROR(INDEX('[1]2024'!$A:$Q,MATCH($C$3&amp;$D39,'[1]2024'!$B:$B,0),MATCH(Q$4,'[1]2024'!$2:$2,0)),0)++IFERROR(INDEX('[1]2024'!$A:$Q,MATCH($D$3&amp;$D39,'[1]2024'!$B:$B,0),MATCH(Q$4,'[1]2024'!$2:$2,0)),0)</f>
        <v>0</v>
      </c>
      <c r="R39" s="74">
        <f>IFERROR(INDEX('[1]2024'!$A:$Q,MATCH($A$3&amp;$D39,'[1]2024'!$B:$B,0),MATCH(R$4,'[1]2024'!$2:$2,0)),0)+IFERROR(INDEX('[1]2024'!$A:$Q,MATCH($B$3&amp;$D39,'[1]2024'!$B:$B,0),MATCH(R$4,'[1]2024'!$2:$2,0)),0)++IFERROR(INDEX('[1]2024'!$A:$Q,MATCH($C$3&amp;$D39,'[1]2024'!$B:$B,0),MATCH(R$4,'[1]2024'!$2:$2,0)),0)++IFERROR(INDEX('[1]2024'!$A:$Q,MATCH($D$3&amp;$D39,'[1]2024'!$B:$B,0),MATCH(R$4,'[1]2024'!$2:$2,0)),0)</f>
        <v>0</v>
      </c>
      <c r="S39" s="74">
        <f>IFERROR(INDEX('[1]2024'!$A:$Q,MATCH($A$3&amp;$D39,'[1]2024'!$B:$B,0),MATCH(S$4,'[1]2024'!$2:$2,0)),0)+IFERROR(INDEX('[1]2024'!$A:$Q,MATCH($B$3&amp;$D39,'[1]2024'!$B:$B,0),MATCH(S$4,'[1]2024'!$2:$2,0)),0)++IFERROR(INDEX('[1]2024'!$A:$Q,MATCH($C$3&amp;$D39,'[1]2024'!$B:$B,0),MATCH(S$4,'[1]2024'!$2:$2,0)),0)++IFERROR(INDEX('[1]2024'!$A:$Q,MATCH($D$3&amp;$D39,'[1]2024'!$B:$B,0),MATCH(S$4,'[1]2024'!$2:$2,0)),0)</f>
        <v>0</v>
      </c>
      <c r="T39" s="75">
        <v>0</v>
      </c>
      <c r="U39" s="45">
        <f t="shared" si="16"/>
        <v>0</v>
      </c>
      <c r="V39" s="46">
        <v>0</v>
      </c>
      <c r="W39" s="47">
        <v>0</v>
      </c>
      <c r="X39" s="47">
        <v>0</v>
      </c>
      <c r="Y39" s="47">
        <v>0</v>
      </c>
      <c r="Z39" s="47">
        <v>0</v>
      </c>
      <c r="AA39" s="47">
        <v>0</v>
      </c>
      <c r="AB39" s="47">
        <v>0</v>
      </c>
      <c r="AC39" s="47">
        <v>0</v>
      </c>
      <c r="AD39" s="47">
        <v>0</v>
      </c>
      <c r="AE39" s="47">
        <v>0</v>
      </c>
      <c r="AF39" s="47">
        <v>0</v>
      </c>
      <c r="AG39" s="47">
        <v>0</v>
      </c>
      <c r="AH39" s="45">
        <f t="shared" si="17"/>
        <v>0</v>
      </c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>
        <f t="shared" si="3"/>
        <v>0</v>
      </c>
      <c r="AV39" s="45">
        <f t="shared" si="4"/>
        <v>0</v>
      </c>
      <c r="AW39" s="45">
        <f t="shared" si="5"/>
        <v>0</v>
      </c>
      <c r="AX39" s="45">
        <f t="shared" si="6"/>
        <v>0</v>
      </c>
      <c r="AY39" s="45">
        <f t="shared" si="18"/>
        <v>0</v>
      </c>
      <c r="AZ39" s="45">
        <f t="shared" si="19"/>
        <v>0</v>
      </c>
      <c r="BA39" s="45">
        <f t="shared" si="20"/>
        <v>0</v>
      </c>
      <c r="BB39" s="197"/>
      <c r="BC39" s="51" t="s">
        <v>24</v>
      </c>
      <c r="BD39" s="70"/>
      <c r="BE39" s="195">
        <v>0</v>
      </c>
      <c r="BF39" s="195">
        <v>0</v>
      </c>
      <c r="BG39" s="195">
        <v>0</v>
      </c>
      <c r="BH39" s="196">
        <f t="shared" si="8"/>
        <v>0</v>
      </c>
    </row>
    <row r="40" spans="1:60" outlineLevel="1" x14ac:dyDescent="0.3">
      <c r="A40" s="71" t="s">
        <v>95</v>
      </c>
      <c r="B40" s="38" t="s">
        <v>21</v>
      </c>
      <c r="C40" s="38" t="s">
        <v>31</v>
      </c>
      <c r="D40" s="39">
        <v>5103130</v>
      </c>
      <c r="E40" s="39" t="s">
        <v>96</v>
      </c>
      <c r="F40" s="103">
        <v>0</v>
      </c>
      <c r="G40" s="73">
        <f t="shared" si="15"/>
        <v>0</v>
      </c>
      <c r="H40" s="74">
        <f>IFERROR(INDEX('[1]2024'!$A:$Q,MATCH($A$3&amp;$D40,'[1]2024'!$B:$B,0),MATCH(H$4,'[1]2024'!$2:$2,0)),0)+IFERROR(INDEX('[1]2024'!$A:$Q,MATCH($B$3&amp;$D40,'[1]2024'!$B:$B,0),MATCH(H$4,'[1]2024'!$2:$2,0)),0)++IFERROR(INDEX('[1]2024'!$A:$Q,MATCH($C$3&amp;$D40,'[1]2024'!$B:$B,0),MATCH(H$4,'[1]2024'!$2:$2,0)),0)++IFERROR(INDEX('[1]2024'!$A:$Q,MATCH($D$3&amp;$D40,'[1]2024'!$B:$B,0),MATCH(H$4,'[1]2024'!$2:$2,0)),0)</f>
        <v>0</v>
      </c>
      <c r="I40" s="74">
        <f>IFERROR(INDEX('[1]2024'!$A:$Q,MATCH($A$3&amp;$D40,'[1]2024'!$B:$B,0),MATCH(I$4,'[1]2024'!$2:$2,0)),0)+IFERROR(INDEX('[1]2024'!$A:$Q,MATCH($B$3&amp;$D40,'[1]2024'!$B:$B,0),MATCH(I$4,'[1]2024'!$2:$2,0)),0)++IFERROR(INDEX('[1]2024'!$A:$Q,MATCH($C$3&amp;$D40,'[1]2024'!$B:$B,0),MATCH(I$4,'[1]2024'!$2:$2,0)),0)++IFERROR(INDEX('[1]2024'!$A:$Q,MATCH($D$3&amp;$D40,'[1]2024'!$B:$B,0),MATCH(I$4,'[1]2024'!$2:$2,0)),0)</f>
        <v>0</v>
      </c>
      <c r="J40" s="74">
        <f>IFERROR(INDEX('[1]2024'!$A:$Q,MATCH($A$3&amp;$D40,'[1]2024'!$B:$B,0),MATCH(J$4,'[1]2024'!$2:$2,0)),0)+IFERROR(INDEX('[1]2024'!$A:$Q,MATCH($B$3&amp;$D40,'[1]2024'!$B:$B,0),MATCH(J$4,'[1]2024'!$2:$2,0)),0)++IFERROR(INDEX('[1]2024'!$A:$Q,MATCH($C$3&amp;$D40,'[1]2024'!$B:$B,0),MATCH(J$4,'[1]2024'!$2:$2,0)),0)++IFERROR(INDEX('[1]2024'!$A:$Q,MATCH($D$3&amp;$D40,'[1]2024'!$B:$B,0),MATCH(J$4,'[1]2024'!$2:$2,0)),0)</f>
        <v>0</v>
      </c>
      <c r="K40" s="74">
        <f>IFERROR(INDEX('[1]2024'!$A:$Q,MATCH($A$3&amp;$D40,'[1]2024'!$B:$B,0),MATCH(K$4,'[1]2024'!$2:$2,0)),0)+IFERROR(INDEX('[1]2024'!$A:$Q,MATCH($B$3&amp;$D40,'[1]2024'!$B:$B,0),MATCH(K$4,'[1]2024'!$2:$2,0)),0)++IFERROR(INDEX('[1]2024'!$A:$Q,MATCH($C$3&amp;$D40,'[1]2024'!$B:$B,0),MATCH(K$4,'[1]2024'!$2:$2,0)),0)++IFERROR(INDEX('[1]2024'!$A:$Q,MATCH($D$3&amp;$D40,'[1]2024'!$B:$B,0),MATCH(K$4,'[1]2024'!$2:$2,0)),0)</f>
        <v>0</v>
      </c>
      <c r="L40" s="74">
        <f>IFERROR(INDEX('[1]2024'!$A:$Q,MATCH($A$3&amp;$D40,'[1]2024'!$B:$B,0),MATCH(L$4,'[1]2024'!$2:$2,0)),0)+IFERROR(INDEX('[1]2024'!$A:$Q,MATCH($B$3&amp;$D40,'[1]2024'!$B:$B,0),MATCH(L$4,'[1]2024'!$2:$2,0)),0)++IFERROR(INDEX('[1]2024'!$A:$Q,MATCH($C$3&amp;$D40,'[1]2024'!$B:$B,0),MATCH(L$4,'[1]2024'!$2:$2,0)),0)++IFERROR(INDEX('[1]2024'!$A:$Q,MATCH($D$3&amp;$D40,'[1]2024'!$B:$B,0),MATCH(L$4,'[1]2024'!$2:$2,0)),0)</f>
        <v>0</v>
      </c>
      <c r="M40" s="74">
        <f>IFERROR(INDEX('[1]2024'!$A:$Q,MATCH($A$3&amp;$D40,'[1]2024'!$B:$B,0),MATCH(M$4,'[1]2024'!$2:$2,0)),0)+IFERROR(INDEX('[1]2024'!$A:$Q,MATCH($B$3&amp;$D40,'[1]2024'!$B:$B,0),MATCH(M$4,'[1]2024'!$2:$2,0)),0)++IFERROR(INDEX('[1]2024'!$A:$Q,MATCH($C$3&amp;$D40,'[1]2024'!$B:$B,0),MATCH(M$4,'[1]2024'!$2:$2,0)),0)++IFERROR(INDEX('[1]2024'!$A:$Q,MATCH($D$3&amp;$D40,'[1]2024'!$B:$B,0),MATCH(M$4,'[1]2024'!$2:$2,0)),0)</f>
        <v>0</v>
      </c>
      <c r="N40" s="74">
        <f>IFERROR(INDEX('[1]2024'!$A:$Q,MATCH($A$3&amp;$D40,'[1]2024'!$B:$B,0),MATCH(N$4,'[1]2024'!$2:$2,0)),0)+IFERROR(INDEX('[1]2024'!$A:$Q,MATCH($B$3&amp;$D40,'[1]2024'!$B:$B,0),MATCH(N$4,'[1]2024'!$2:$2,0)),0)++IFERROR(INDEX('[1]2024'!$A:$Q,MATCH($C$3&amp;$D40,'[1]2024'!$B:$B,0),MATCH(N$4,'[1]2024'!$2:$2,0)),0)++IFERROR(INDEX('[1]2024'!$A:$Q,MATCH($D$3&amp;$D40,'[1]2024'!$B:$B,0),MATCH(N$4,'[1]2024'!$2:$2,0)),0)</f>
        <v>0</v>
      </c>
      <c r="O40" s="74">
        <f>IFERROR(INDEX('[1]2024'!$A:$Q,MATCH($A$3&amp;$D40,'[1]2024'!$B:$B,0),MATCH(O$4,'[1]2024'!$2:$2,0)),0)+IFERROR(INDEX('[1]2024'!$A:$Q,MATCH($B$3&amp;$D40,'[1]2024'!$B:$B,0),MATCH(O$4,'[1]2024'!$2:$2,0)),0)++IFERROR(INDEX('[1]2024'!$A:$Q,MATCH($C$3&amp;$D40,'[1]2024'!$B:$B,0),MATCH(O$4,'[1]2024'!$2:$2,0)),0)++IFERROR(INDEX('[1]2024'!$A:$Q,MATCH($D$3&amp;$D40,'[1]2024'!$B:$B,0),MATCH(O$4,'[1]2024'!$2:$2,0)),0)</f>
        <v>0</v>
      </c>
      <c r="P40" s="74">
        <f>IFERROR(INDEX('[1]2024'!$A:$Q,MATCH($A$3&amp;$D40,'[1]2024'!$B:$B,0),MATCH(P$4,'[1]2024'!$2:$2,0)),0)+IFERROR(INDEX('[1]2024'!$A:$Q,MATCH($B$3&amp;$D40,'[1]2024'!$B:$B,0),MATCH(P$4,'[1]2024'!$2:$2,0)),0)++IFERROR(INDEX('[1]2024'!$A:$Q,MATCH($C$3&amp;$D40,'[1]2024'!$B:$B,0),MATCH(P$4,'[1]2024'!$2:$2,0)),0)++IFERROR(INDEX('[1]2024'!$A:$Q,MATCH($D$3&amp;$D40,'[1]2024'!$B:$B,0),MATCH(P$4,'[1]2024'!$2:$2,0)),0)</f>
        <v>0</v>
      </c>
      <c r="Q40" s="74">
        <f>IFERROR(INDEX('[1]2024'!$A:$Q,MATCH($A$3&amp;$D40,'[1]2024'!$B:$B,0),MATCH(Q$4,'[1]2024'!$2:$2,0)),0)+IFERROR(INDEX('[1]2024'!$A:$Q,MATCH($B$3&amp;$D40,'[1]2024'!$B:$B,0),MATCH(Q$4,'[1]2024'!$2:$2,0)),0)++IFERROR(INDEX('[1]2024'!$A:$Q,MATCH($C$3&amp;$D40,'[1]2024'!$B:$B,0),MATCH(Q$4,'[1]2024'!$2:$2,0)),0)++IFERROR(INDEX('[1]2024'!$A:$Q,MATCH($D$3&amp;$D40,'[1]2024'!$B:$B,0),MATCH(Q$4,'[1]2024'!$2:$2,0)),0)</f>
        <v>0</v>
      </c>
      <c r="R40" s="74">
        <f>IFERROR(INDEX('[1]2024'!$A:$Q,MATCH($A$3&amp;$D40,'[1]2024'!$B:$B,0),MATCH(R$4,'[1]2024'!$2:$2,0)),0)+IFERROR(INDEX('[1]2024'!$A:$Q,MATCH($B$3&amp;$D40,'[1]2024'!$B:$B,0),MATCH(R$4,'[1]2024'!$2:$2,0)),0)++IFERROR(INDEX('[1]2024'!$A:$Q,MATCH($C$3&amp;$D40,'[1]2024'!$B:$B,0),MATCH(R$4,'[1]2024'!$2:$2,0)),0)++IFERROR(INDEX('[1]2024'!$A:$Q,MATCH($D$3&amp;$D40,'[1]2024'!$B:$B,0),MATCH(R$4,'[1]2024'!$2:$2,0)),0)</f>
        <v>0</v>
      </c>
      <c r="S40" s="74">
        <f>IFERROR(INDEX('[1]2024'!$A:$Q,MATCH($A$3&amp;$D40,'[1]2024'!$B:$B,0),MATCH(S$4,'[1]2024'!$2:$2,0)),0)+IFERROR(INDEX('[1]2024'!$A:$Q,MATCH($B$3&amp;$D40,'[1]2024'!$B:$B,0),MATCH(S$4,'[1]2024'!$2:$2,0)),0)++IFERROR(INDEX('[1]2024'!$A:$Q,MATCH($C$3&amp;$D40,'[1]2024'!$B:$B,0),MATCH(S$4,'[1]2024'!$2:$2,0)),0)++IFERROR(INDEX('[1]2024'!$A:$Q,MATCH($D$3&amp;$D40,'[1]2024'!$B:$B,0),MATCH(S$4,'[1]2024'!$2:$2,0)),0)</f>
        <v>0</v>
      </c>
      <c r="T40" s="75">
        <v>0</v>
      </c>
      <c r="U40" s="45">
        <f t="shared" si="16"/>
        <v>0</v>
      </c>
      <c r="V40" s="46">
        <v>0</v>
      </c>
      <c r="W40" s="47">
        <v>0</v>
      </c>
      <c r="X40" s="47">
        <v>0</v>
      </c>
      <c r="Y40" s="47">
        <v>0</v>
      </c>
      <c r="Z40" s="47">
        <v>0</v>
      </c>
      <c r="AA40" s="47">
        <v>0</v>
      </c>
      <c r="AB40" s="47">
        <v>0</v>
      </c>
      <c r="AC40" s="47">
        <v>0</v>
      </c>
      <c r="AD40" s="47">
        <v>0</v>
      </c>
      <c r="AE40" s="47">
        <v>0</v>
      </c>
      <c r="AF40" s="47">
        <v>0</v>
      </c>
      <c r="AG40" s="48">
        <v>0</v>
      </c>
      <c r="AH40" s="45">
        <f t="shared" si="17"/>
        <v>0</v>
      </c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>
        <f t="shared" si="3"/>
        <v>0</v>
      </c>
      <c r="AV40" s="45">
        <f t="shared" si="4"/>
        <v>0</v>
      </c>
      <c r="AW40" s="45">
        <f t="shared" si="5"/>
        <v>0</v>
      </c>
      <c r="AX40" s="45">
        <f t="shared" si="6"/>
        <v>0</v>
      </c>
      <c r="AY40" s="45">
        <f t="shared" si="18"/>
        <v>0</v>
      </c>
      <c r="AZ40" s="45">
        <f t="shared" si="19"/>
        <v>0</v>
      </c>
      <c r="BA40" s="45">
        <f t="shared" si="20"/>
        <v>0</v>
      </c>
      <c r="BB40" s="50"/>
      <c r="BC40" s="51" t="s">
        <v>24</v>
      </c>
      <c r="BD40" s="70"/>
      <c r="BE40" s="195">
        <v>0</v>
      </c>
      <c r="BF40" s="195">
        <v>0</v>
      </c>
      <c r="BG40" s="195">
        <v>0</v>
      </c>
      <c r="BH40" s="196">
        <f t="shared" si="8"/>
        <v>0</v>
      </c>
    </row>
    <row r="41" spans="1:60" outlineLevel="1" x14ac:dyDescent="0.3">
      <c r="A41" s="71" t="s">
        <v>97</v>
      </c>
      <c r="B41" s="38" t="s">
        <v>98</v>
      </c>
      <c r="C41" s="38" t="s">
        <v>31</v>
      </c>
      <c r="D41" s="39">
        <v>5103120</v>
      </c>
      <c r="E41" s="39" t="s">
        <v>99</v>
      </c>
      <c r="F41" s="103">
        <v>0</v>
      </c>
      <c r="G41" s="73">
        <f t="shared" si="15"/>
        <v>0</v>
      </c>
      <c r="H41" s="74">
        <f>IFERROR(INDEX('[1]2024'!$A:$Q,MATCH($A$3&amp;$D41,'[1]2024'!$B:$B,0),MATCH(H$4,'[1]2024'!$2:$2,0)),0)+IFERROR(INDEX('[1]2024'!$A:$Q,MATCH($B$3&amp;$D41,'[1]2024'!$B:$B,0),MATCH(H$4,'[1]2024'!$2:$2,0)),0)++IFERROR(INDEX('[1]2024'!$A:$Q,MATCH($C$3&amp;$D41,'[1]2024'!$B:$B,0),MATCH(H$4,'[1]2024'!$2:$2,0)),0)++IFERROR(INDEX('[1]2024'!$A:$Q,MATCH($D$3&amp;$D41,'[1]2024'!$B:$B,0),MATCH(H$4,'[1]2024'!$2:$2,0)),0)</f>
        <v>0</v>
      </c>
      <c r="I41" s="74">
        <f>IFERROR(INDEX('[1]2024'!$A:$Q,MATCH($A$3&amp;$D41,'[1]2024'!$B:$B,0),MATCH(I$4,'[1]2024'!$2:$2,0)),0)+IFERROR(INDEX('[1]2024'!$A:$Q,MATCH($B$3&amp;$D41,'[1]2024'!$B:$B,0),MATCH(I$4,'[1]2024'!$2:$2,0)),0)++IFERROR(INDEX('[1]2024'!$A:$Q,MATCH($C$3&amp;$D41,'[1]2024'!$B:$B,0),MATCH(I$4,'[1]2024'!$2:$2,0)),0)++IFERROR(INDEX('[1]2024'!$A:$Q,MATCH($D$3&amp;$D41,'[1]2024'!$B:$B,0),MATCH(I$4,'[1]2024'!$2:$2,0)),0)</f>
        <v>0</v>
      </c>
      <c r="J41" s="74">
        <f>IFERROR(INDEX('[1]2024'!$A:$Q,MATCH($A$3&amp;$D41,'[1]2024'!$B:$B,0),MATCH(J$4,'[1]2024'!$2:$2,0)),0)+IFERROR(INDEX('[1]2024'!$A:$Q,MATCH($B$3&amp;$D41,'[1]2024'!$B:$B,0),MATCH(J$4,'[1]2024'!$2:$2,0)),0)++IFERROR(INDEX('[1]2024'!$A:$Q,MATCH($C$3&amp;$D41,'[1]2024'!$B:$B,0),MATCH(J$4,'[1]2024'!$2:$2,0)),0)++IFERROR(INDEX('[1]2024'!$A:$Q,MATCH($D$3&amp;$D41,'[1]2024'!$B:$B,0),MATCH(J$4,'[1]2024'!$2:$2,0)),0)</f>
        <v>0</v>
      </c>
      <c r="K41" s="74">
        <f>IFERROR(INDEX('[1]2024'!$A:$Q,MATCH($A$3&amp;$D41,'[1]2024'!$B:$B,0),MATCH(K$4,'[1]2024'!$2:$2,0)),0)+IFERROR(INDEX('[1]2024'!$A:$Q,MATCH($B$3&amp;$D41,'[1]2024'!$B:$B,0),MATCH(K$4,'[1]2024'!$2:$2,0)),0)++IFERROR(INDEX('[1]2024'!$A:$Q,MATCH($C$3&amp;$D41,'[1]2024'!$B:$B,0),MATCH(K$4,'[1]2024'!$2:$2,0)),0)++IFERROR(INDEX('[1]2024'!$A:$Q,MATCH($D$3&amp;$D41,'[1]2024'!$B:$B,0),MATCH(K$4,'[1]2024'!$2:$2,0)),0)</f>
        <v>0</v>
      </c>
      <c r="L41" s="74">
        <f>IFERROR(INDEX('[1]2024'!$A:$Q,MATCH($A$3&amp;$D41,'[1]2024'!$B:$B,0),MATCH(L$4,'[1]2024'!$2:$2,0)),0)+IFERROR(INDEX('[1]2024'!$A:$Q,MATCH($B$3&amp;$D41,'[1]2024'!$B:$B,0),MATCH(L$4,'[1]2024'!$2:$2,0)),0)++IFERROR(INDEX('[1]2024'!$A:$Q,MATCH($C$3&amp;$D41,'[1]2024'!$B:$B,0),MATCH(L$4,'[1]2024'!$2:$2,0)),0)++IFERROR(INDEX('[1]2024'!$A:$Q,MATCH($D$3&amp;$D41,'[1]2024'!$B:$B,0),MATCH(L$4,'[1]2024'!$2:$2,0)),0)</f>
        <v>0</v>
      </c>
      <c r="M41" s="74">
        <f>IFERROR(INDEX('[1]2024'!$A:$Q,MATCH($A$3&amp;$D41,'[1]2024'!$B:$B,0),MATCH(M$4,'[1]2024'!$2:$2,0)),0)+IFERROR(INDEX('[1]2024'!$A:$Q,MATCH($B$3&amp;$D41,'[1]2024'!$B:$B,0),MATCH(M$4,'[1]2024'!$2:$2,0)),0)++IFERROR(INDEX('[1]2024'!$A:$Q,MATCH($C$3&amp;$D41,'[1]2024'!$B:$B,0),MATCH(M$4,'[1]2024'!$2:$2,0)),0)++IFERROR(INDEX('[1]2024'!$A:$Q,MATCH($D$3&amp;$D41,'[1]2024'!$B:$B,0),MATCH(M$4,'[1]2024'!$2:$2,0)),0)</f>
        <v>0</v>
      </c>
      <c r="N41" s="74">
        <f>IFERROR(INDEX('[1]2024'!$A:$Q,MATCH($A$3&amp;$D41,'[1]2024'!$B:$B,0),MATCH(N$4,'[1]2024'!$2:$2,0)),0)+IFERROR(INDEX('[1]2024'!$A:$Q,MATCH($B$3&amp;$D41,'[1]2024'!$B:$B,0),MATCH(N$4,'[1]2024'!$2:$2,0)),0)++IFERROR(INDEX('[1]2024'!$A:$Q,MATCH($C$3&amp;$D41,'[1]2024'!$B:$B,0),MATCH(N$4,'[1]2024'!$2:$2,0)),0)++IFERROR(INDEX('[1]2024'!$A:$Q,MATCH($D$3&amp;$D41,'[1]2024'!$B:$B,0),MATCH(N$4,'[1]2024'!$2:$2,0)),0)</f>
        <v>0</v>
      </c>
      <c r="O41" s="74">
        <f>IFERROR(INDEX('[1]2024'!$A:$Q,MATCH($A$3&amp;$D41,'[1]2024'!$B:$B,0),MATCH(O$4,'[1]2024'!$2:$2,0)),0)+IFERROR(INDEX('[1]2024'!$A:$Q,MATCH($B$3&amp;$D41,'[1]2024'!$B:$B,0),MATCH(O$4,'[1]2024'!$2:$2,0)),0)++IFERROR(INDEX('[1]2024'!$A:$Q,MATCH($C$3&amp;$D41,'[1]2024'!$B:$B,0),MATCH(O$4,'[1]2024'!$2:$2,0)),0)++IFERROR(INDEX('[1]2024'!$A:$Q,MATCH($D$3&amp;$D41,'[1]2024'!$B:$B,0),MATCH(O$4,'[1]2024'!$2:$2,0)),0)</f>
        <v>0</v>
      </c>
      <c r="P41" s="74">
        <f>IFERROR(INDEX('[1]2024'!$A:$Q,MATCH($A$3&amp;$D41,'[1]2024'!$B:$B,0),MATCH(P$4,'[1]2024'!$2:$2,0)),0)+IFERROR(INDEX('[1]2024'!$A:$Q,MATCH($B$3&amp;$D41,'[1]2024'!$B:$B,0),MATCH(P$4,'[1]2024'!$2:$2,0)),0)++IFERROR(INDEX('[1]2024'!$A:$Q,MATCH($C$3&amp;$D41,'[1]2024'!$B:$B,0),MATCH(P$4,'[1]2024'!$2:$2,0)),0)++IFERROR(INDEX('[1]2024'!$A:$Q,MATCH($D$3&amp;$D41,'[1]2024'!$B:$B,0),MATCH(P$4,'[1]2024'!$2:$2,0)),0)</f>
        <v>0</v>
      </c>
      <c r="Q41" s="74">
        <f>IFERROR(INDEX('[1]2024'!$A:$Q,MATCH($A$3&amp;$D41,'[1]2024'!$B:$B,0),MATCH(Q$4,'[1]2024'!$2:$2,0)),0)+IFERROR(INDEX('[1]2024'!$A:$Q,MATCH($B$3&amp;$D41,'[1]2024'!$B:$B,0),MATCH(Q$4,'[1]2024'!$2:$2,0)),0)++IFERROR(INDEX('[1]2024'!$A:$Q,MATCH($C$3&amp;$D41,'[1]2024'!$B:$B,0),MATCH(Q$4,'[1]2024'!$2:$2,0)),0)++IFERROR(INDEX('[1]2024'!$A:$Q,MATCH($D$3&amp;$D41,'[1]2024'!$B:$B,0),MATCH(Q$4,'[1]2024'!$2:$2,0)),0)</f>
        <v>0</v>
      </c>
      <c r="R41" s="74">
        <f>IFERROR(INDEX('[1]2024'!$A:$Q,MATCH($A$3&amp;$D41,'[1]2024'!$B:$B,0),MATCH(R$4,'[1]2024'!$2:$2,0)),0)+IFERROR(INDEX('[1]2024'!$A:$Q,MATCH($B$3&amp;$D41,'[1]2024'!$B:$B,0),MATCH(R$4,'[1]2024'!$2:$2,0)),0)++IFERROR(INDEX('[1]2024'!$A:$Q,MATCH($C$3&amp;$D41,'[1]2024'!$B:$B,0),MATCH(R$4,'[1]2024'!$2:$2,0)),0)++IFERROR(INDEX('[1]2024'!$A:$Q,MATCH($D$3&amp;$D41,'[1]2024'!$B:$B,0),MATCH(R$4,'[1]2024'!$2:$2,0)),0)</f>
        <v>0</v>
      </c>
      <c r="S41" s="74">
        <f>IFERROR(INDEX('[1]2024'!$A:$Q,MATCH($A$3&amp;$D41,'[1]2024'!$B:$B,0),MATCH(S$4,'[1]2024'!$2:$2,0)),0)+IFERROR(INDEX('[1]2024'!$A:$Q,MATCH($B$3&amp;$D41,'[1]2024'!$B:$B,0),MATCH(S$4,'[1]2024'!$2:$2,0)),0)++IFERROR(INDEX('[1]2024'!$A:$Q,MATCH($C$3&amp;$D41,'[1]2024'!$B:$B,0),MATCH(S$4,'[1]2024'!$2:$2,0)),0)++IFERROR(INDEX('[1]2024'!$A:$Q,MATCH($D$3&amp;$D41,'[1]2024'!$B:$B,0),MATCH(S$4,'[1]2024'!$2:$2,0)),0)</f>
        <v>0</v>
      </c>
      <c r="T41" s="75">
        <v>0</v>
      </c>
      <c r="U41" s="45">
        <f t="shared" si="16"/>
        <v>0</v>
      </c>
      <c r="V41" s="46">
        <v>0</v>
      </c>
      <c r="W41" s="47">
        <v>0</v>
      </c>
      <c r="X41" s="47">
        <v>0</v>
      </c>
      <c r="Y41" s="47">
        <v>0</v>
      </c>
      <c r="Z41" s="47">
        <v>0</v>
      </c>
      <c r="AA41" s="47">
        <v>0</v>
      </c>
      <c r="AB41" s="47">
        <v>0</v>
      </c>
      <c r="AC41" s="47">
        <v>0</v>
      </c>
      <c r="AD41" s="47">
        <v>0</v>
      </c>
      <c r="AE41" s="47">
        <v>0</v>
      </c>
      <c r="AF41" s="47">
        <v>0</v>
      </c>
      <c r="AG41" s="48">
        <v>0</v>
      </c>
      <c r="AH41" s="45">
        <f t="shared" si="17"/>
        <v>0</v>
      </c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>
        <f t="shared" si="3"/>
        <v>0</v>
      </c>
      <c r="AV41" s="45">
        <f t="shared" si="4"/>
        <v>0</v>
      </c>
      <c r="AW41" s="45">
        <f t="shared" si="5"/>
        <v>0</v>
      </c>
      <c r="AX41" s="45">
        <f t="shared" si="6"/>
        <v>0</v>
      </c>
      <c r="AY41" s="45">
        <f t="shared" si="18"/>
        <v>0</v>
      </c>
      <c r="AZ41" s="45">
        <f t="shared" si="19"/>
        <v>0</v>
      </c>
      <c r="BA41" s="45">
        <f t="shared" si="20"/>
        <v>0</v>
      </c>
      <c r="BB41" s="50"/>
      <c r="BC41" s="51" t="s">
        <v>24</v>
      </c>
      <c r="BD41" s="70"/>
      <c r="BE41" s="195">
        <v>0</v>
      </c>
      <c r="BF41" s="195">
        <v>0</v>
      </c>
      <c r="BG41" s="195">
        <v>0</v>
      </c>
      <c r="BH41" s="196">
        <f t="shared" si="8"/>
        <v>0</v>
      </c>
    </row>
    <row r="42" spans="1:60" outlineLevel="1" x14ac:dyDescent="0.3">
      <c r="A42" s="71" t="s">
        <v>100</v>
      </c>
      <c r="B42" s="38" t="s">
        <v>101</v>
      </c>
      <c r="C42" s="38" t="s">
        <v>31</v>
      </c>
      <c r="D42" s="39">
        <v>5103110</v>
      </c>
      <c r="E42" s="39" t="s">
        <v>102</v>
      </c>
      <c r="F42" s="103">
        <v>0</v>
      </c>
      <c r="G42" s="73">
        <f t="shared" si="15"/>
        <v>0</v>
      </c>
      <c r="H42" s="74">
        <f>IFERROR(INDEX('[1]2024'!$A:$Q,MATCH($A$3&amp;$D42,'[1]2024'!$B:$B,0),MATCH(H$4,'[1]2024'!$2:$2,0)),0)+IFERROR(INDEX('[1]2024'!$A:$Q,MATCH($B$3&amp;$D42,'[1]2024'!$B:$B,0),MATCH(H$4,'[1]2024'!$2:$2,0)),0)++IFERROR(INDEX('[1]2024'!$A:$Q,MATCH($C$3&amp;$D42,'[1]2024'!$B:$B,0),MATCH(H$4,'[1]2024'!$2:$2,0)),0)++IFERROR(INDEX('[1]2024'!$A:$Q,MATCH($D$3&amp;$D42,'[1]2024'!$B:$B,0),MATCH(H$4,'[1]2024'!$2:$2,0)),0)</f>
        <v>0</v>
      </c>
      <c r="I42" s="74">
        <f>IFERROR(INDEX('[1]2024'!$A:$Q,MATCH($A$3&amp;$D42,'[1]2024'!$B:$B,0),MATCH(I$4,'[1]2024'!$2:$2,0)),0)+IFERROR(INDEX('[1]2024'!$A:$Q,MATCH($B$3&amp;$D42,'[1]2024'!$B:$B,0),MATCH(I$4,'[1]2024'!$2:$2,0)),0)++IFERROR(INDEX('[1]2024'!$A:$Q,MATCH($C$3&amp;$D42,'[1]2024'!$B:$B,0),MATCH(I$4,'[1]2024'!$2:$2,0)),0)++IFERROR(INDEX('[1]2024'!$A:$Q,MATCH($D$3&amp;$D42,'[1]2024'!$B:$B,0),MATCH(I$4,'[1]2024'!$2:$2,0)),0)</f>
        <v>0</v>
      </c>
      <c r="J42" s="74">
        <f>IFERROR(INDEX('[1]2024'!$A:$Q,MATCH($A$3&amp;$D42,'[1]2024'!$B:$B,0),MATCH(J$4,'[1]2024'!$2:$2,0)),0)+IFERROR(INDEX('[1]2024'!$A:$Q,MATCH($B$3&amp;$D42,'[1]2024'!$B:$B,0),MATCH(J$4,'[1]2024'!$2:$2,0)),0)++IFERROR(INDEX('[1]2024'!$A:$Q,MATCH($C$3&amp;$D42,'[1]2024'!$B:$B,0),MATCH(J$4,'[1]2024'!$2:$2,0)),0)++IFERROR(INDEX('[1]2024'!$A:$Q,MATCH($D$3&amp;$D42,'[1]2024'!$B:$B,0),MATCH(J$4,'[1]2024'!$2:$2,0)),0)</f>
        <v>0</v>
      </c>
      <c r="K42" s="74">
        <f>IFERROR(INDEX('[1]2024'!$A:$Q,MATCH($A$3&amp;$D42,'[1]2024'!$B:$B,0),MATCH(K$4,'[1]2024'!$2:$2,0)),0)+IFERROR(INDEX('[1]2024'!$A:$Q,MATCH($B$3&amp;$D42,'[1]2024'!$B:$B,0),MATCH(K$4,'[1]2024'!$2:$2,0)),0)++IFERROR(INDEX('[1]2024'!$A:$Q,MATCH($C$3&amp;$D42,'[1]2024'!$B:$B,0),MATCH(K$4,'[1]2024'!$2:$2,0)),0)++IFERROR(INDEX('[1]2024'!$A:$Q,MATCH($D$3&amp;$D42,'[1]2024'!$B:$B,0),MATCH(K$4,'[1]2024'!$2:$2,0)),0)</f>
        <v>0</v>
      </c>
      <c r="L42" s="74">
        <f>IFERROR(INDEX('[1]2024'!$A:$Q,MATCH($A$3&amp;$D42,'[1]2024'!$B:$B,0),MATCH(L$4,'[1]2024'!$2:$2,0)),0)+IFERROR(INDEX('[1]2024'!$A:$Q,MATCH($B$3&amp;$D42,'[1]2024'!$B:$B,0),MATCH(L$4,'[1]2024'!$2:$2,0)),0)++IFERROR(INDEX('[1]2024'!$A:$Q,MATCH($C$3&amp;$D42,'[1]2024'!$B:$B,0),MATCH(L$4,'[1]2024'!$2:$2,0)),0)++IFERROR(INDEX('[1]2024'!$A:$Q,MATCH($D$3&amp;$D42,'[1]2024'!$B:$B,0),MATCH(L$4,'[1]2024'!$2:$2,0)),0)</f>
        <v>0</v>
      </c>
      <c r="M42" s="74">
        <f>IFERROR(INDEX('[1]2024'!$A:$Q,MATCH($A$3&amp;$D42,'[1]2024'!$B:$B,0),MATCH(M$4,'[1]2024'!$2:$2,0)),0)+IFERROR(INDEX('[1]2024'!$A:$Q,MATCH($B$3&amp;$D42,'[1]2024'!$B:$B,0),MATCH(M$4,'[1]2024'!$2:$2,0)),0)++IFERROR(INDEX('[1]2024'!$A:$Q,MATCH($C$3&amp;$D42,'[1]2024'!$B:$B,0),MATCH(M$4,'[1]2024'!$2:$2,0)),0)++IFERROR(INDEX('[1]2024'!$A:$Q,MATCH($D$3&amp;$D42,'[1]2024'!$B:$B,0),MATCH(M$4,'[1]2024'!$2:$2,0)),0)</f>
        <v>0</v>
      </c>
      <c r="N42" s="74">
        <f>IFERROR(INDEX('[1]2024'!$A:$Q,MATCH($A$3&amp;$D42,'[1]2024'!$B:$B,0),MATCH(N$4,'[1]2024'!$2:$2,0)),0)+IFERROR(INDEX('[1]2024'!$A:$Q,MATCH($B$3&amp;$D42,'[1]2024'!$B:$B,0),MATCH(N$4,'[1]2024'!$2:$2,0)),0)++IFERROR(INDEX('[1]2024'!$A:$Q,MATCH($C$3&amp;$D42,'[1]2024'!$B:$B,0),MATCH(N$4,'[1]2024'!$2:$2,0)),0)++IFERROR(INDEX('[1]2024'!$A:$Q,MATCH($D$3&amp;$D42,'[1]2024'!$B:$B,0),MATCH(N$4,'[1]2024'!$2:$2,0)),0)</f>
        <v>0</v>
      </c>
      <c r="O42" s="74">
        <f>IFERROR(INDEX('[1]2024'!$A:$Q,MATCH($A$3&amp;$D42,'[1]2024'!$B:$B,0),MATCH(O$4,'[1]2024'!$2:$2,0)),0)+IFERROR(INDEX('[1]2024'!$A:$Q,MATCH($B$3&amp;$D42,'[1]2024'!$B:$B,0),MATCH(O$4,'[1]2024'!$2:$2,0)),0)++IFERROR(INDEX('[1]2024'!$A:$Q,MATCH($C$3&amp;$D42,'[1]2024'!$B:$B,0),MATCH(O$4,'[1]2024'!$2:$2,0)),0)++IFERROR(INDEX('[1]2024'!$A:$Q,MATCH($D$3&amp;$D42,'[1]2024'!$B:$B,0),MATCH(O$4,'[1]2024'!$2:$2,0)),0)</f>
        <v>0</v>
      </c>
      <c r="P42" s="74">
        <f>IFERROR(INDEX('[1]2024'!$A:$Q,MATCH($A$3&amp;$D42,'[1]2024'!$B:$B,0),MATCH(P$4,'[1]2024'!$2:$2,0)),0)+IFERROR(INDEX('[1]2024'!$A:$Q,MATCH($B$3&amp;$D42,'[1]2024'!$B:$B,0),MATCH(P$4,'[1]2024'!$2:$2,0)),0)++IFERROR(INDEX('[1]2024'!$A:$Q,MATCH($C$3&amp;$D42,'[1]2024'!$B:$B,0),MATCH(P$4,'[1]2024'!$2:$2,0)),0)++IFERROR(INDEX('[1]2024'!$A:$Q,MATCH($D$3&amp;$D42,'[1]2024'!$B:$B,0),MATCH(P$4,'[1]2024'!$2:$2,0)),0)</f>
        <v>0</v>
      </c>
      <c r="Q42" s="74">
        <f>IFERROR(INDEX('[1]2024'!$A:$Q,MATCH($A$3&amp;$D42,'[1]2024'!$B:$B,0),MATCH(Q$4,'[1]2024'!$2:$2,0)),0)+IFERROR(INDEX('[1]2024'!$A:$Q,MATCH($B$3&amp;$D42,'[1]2024'!$B:$B,0),MATCH(Q$4,'[1]2024'!$2:$2,0)),0)++IFERROR(INDEX('[1]2024'!$A:$Q,MATCH($C$3&amp;$D42,'[1]2024'!$B:$B,0),MATCH(Q$4,'[1]2024'!$2:$2,0)),0)++IFERROR(INDEX('[1]2024'!$A:$Q,MATCH($D$3&amp;$D42,'[1]2024'!$B:$B,0),MATCH(Q$4,'[1]2024'!$2:$2,0)),0)</f>
        <v>0</v>
      </c>
      <c r="R42" s="74">
        <f>IFERROR(INDEX('[1]2024'!$A:$Q,MATCH($A$3&amp;$D42,'[1]2024'!$B:$B,0),MATCH(R$4,'[1]2024'!$2:$2,0)),0)+IFERROR(INDEX('[1]2024'!$A:$Q,MATCH($B$3&amp;$D42,'[1]2024'!$B:$B,0),MATCH(R$4,'[1]2024'!$2:$2,0)),0)++IFERROR(INDEX('[1]2024'!$A:$Q,MATCH($C$3&amp;$D42,'[1]2024'!$B:$B,0),MATCH(R$4,'[1]2024'!$2:$2,0)),0)++IFERROR(INDEX('[1]2024'!$A:$Q,MATCH($D$3&amp;$D42,'[1]2024'!$B:$B,0),MATCH(R$4,'[1]2024'!$2:$2,0)),0)</f>
        <v>0</v>
      </c>
      <c r="S42" s="74">
        <f>IFERROR(INDEX('[1]2024'!$A:$Q,MATCH($A$3&amp;$D42,'[1]2024'!$B:$B,0),MATCH(S$4,'[1]2024'!$2:$2,0)),0)+IFERROR(INDEX('[1]2024'!$A:$Q,MATCH($B$3&amp;$D42,'[1]2024'!$B:$B,0),MATCH(S$4,'[1]2024'!$2:$2,0)),0)++IFERROR(INDEX('[1]2024'!$A:$Q,MATCH($C$3&amp;$D42,'[1]2024'!$B:$B,0),MATCH(S$4,'[1]2024'!$2:$2,0)),0)++IFERROR(INDEX('[1]2024'!$A:$Q,MATCH($D$3&amp;$D42,'[1]2024'!$B:$B,0),MATCH(S$4,'[1]2024'!$2:$2,0)),0)</f>
        <v>0</v>
      </c>
      <c r="T42" s="75">
        <v>0</v>
      </c>
      <c r="U42" s="45">
        <f t="shared" si="16"/>
        <v>0</v>
      </c>
      <c r="V42" s="46">
        <v>0</v>
      </c>
      <c r="W42" s="47">
        <v>0</v>
      </c>
      <c r="X42" s="47">
        <v>0</v>
      </c>
      <c r="Y42" s="47">
        <v>0</v>
      </c>
      <c r="Z42" s="47">
        <v>0</v>
      </c>
      <c r="AA42" s="47">
        <v>0</v>
      </c>
      <c r="AB42" s="47">
        <v>0</v>
      </c>
      <c r="AC42" s="47">
        <v>0</v>
      </c>
      <c r="AD42" s="47">
        <v>0</v>
      </c>
      <c r="AE42" s="47">
        <v>0</v>
      </c>
      <c r="AF42" s="47">
        <v>0</v>
      </c>
      <c r="AG42" s="48">
        <v>0</v>
      </c>
      <c r="AH42" s="45">
        <f t="shared" si="17"/>
        <v>0</v>
      </c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>
        <f t="shared" si="3"/>
        <v>0</v>
      </c>
      <c r="AV42" s="45">
        <f t="shared" si="4"/>
        <v>0</v>
      </c>
      <c r="AW42" s="45">
        <f t="shared" si="5"/>
        <v>0</v>
      </c>
      <c r="AX42" s="45">
        <f t="shared" si="6"/>
        <v>0</v>
      </c>
      <c r="AY42" s="45">
        <f t="shared" si="18"/>
        <v>0</v>
      </c>
      <c r="AZ42" s="45">
        <f t="shared" si="19"/>
        <v>0</v>
      </c>
      <c r="BA42" s="45">
        <f t="shared" si="20"/>
        <v>0</v>
      </c>
      <c r="BB42" s="50"/>
      <c r="BC42" s="51" t="s">
        <v>24</v>
      </c>
      <c r="BD42" s="70"/>
      <c r="BE42" s="195">
        <v>0</v>
      </c>
      <c r="BF42" s="195">
        <v>0</v>
      </c>
      <c r="BG42" s="195">
        <v>0</v>
      </c>
      <c r="BH42" s="196">
        <f t="shared" si="8"/>
        <v>0</v>
      </c>
    </row>
    <row r="43" spans="1:60" outlineLevel="1" x14ac:dyDescent="0.3">
      <c r="A43" s="71" t="s">
        <v>103</v>
      </c>
      <c r="B43" s="38" t="s">
        <v>78</v>
      </c>
      <c r="C43" s="38" t="s">
        <v>31</v>
      </c>
      <c r="D43" s="39">
        <v>5103270</v>
      </c>
      <c r="E43" s="39" t="s">
        <v>79</v>
      </c>
      <c r="F43" s="103">
        <v>130057434.78260872</v>
      </c>
      <c r="G43" s="73">
        <f t="shared" si="15"/>
        <v>149981200</v>
      </c>
      <c r="H43" s="74">
        <f>IFERROR(INDEX('[1]2024'!$A:$Q,MATCH($A$3&amp;$D43,'[1]2024'!$B:$B,0),MATCH(H$4,'[1]2024'!$2:$2,0)),0)+IFERROR(INDEX('[1]2024'!$A:$Q,MATCH($B$3&amp;$D43,'[1]2024'!$B:$B,0),MATCH(H$4,'[1]2024'!$2:$2,0)),0)++IFERROR(INDEX('[1]2024'!$A:$Q,MATCH($C$3&amp;$D43,'[1]2024'!$B:$B,0),MATCH(H$4,'[1]2024'!$2:$2,0)),0)++IFERROR(INDEX('[1]2024'!$A:$Q,MATCH($D$3&amp;$D43,'[1]2024'!$B:$B,0),MATCH(H$4,'[1]2024'!$2:$2,0)),0)</f>
        <v>10529740</v>
      </c>
      <c r="I43" s="74">
        <f>IFERROR(INDEX('[1]2024'!$A:$Q,MATCH($A$3&amp;$D43,'[1]2024'!$B:$B,0),MATCH(I$4,'[1]2024'!$2:$2,0)),0)+IFERROR(INDEX('[1]2024'!$A:$Q,MATCH($B$3&amp;$D43,'[1]2024'!$B:$B,0),MATCH(I$4,'[1]2024'!$2:$2,0)),0)++IFERROR(INDEX('[1]2024'!$A:$Q,MATCH($C$3&amp;$D43,'[1]2024'!$B:$B,0),MATCH(I$4,'[1]2024'!$2:$2,0)),0)++IFERROR(INDEX('[1]2024'!$A:$Q,MATCH($D$3&amp;$D43,'[1]2024'!$B:$B,0),MATCH(I$4,'[1]2024'!$2:$2,0)),0)</f>
        <v>10172000</v>
      </c>
      <c r="J43" s="74">
        <f>IFERROR(INDEX('[1]2024'!$A:$Q,MATCH($A$3&amp;$D43,'[1]2024'!$B:$B,0),MATCH(J$4,'[1]2024'!$2:$2,0)),0)+IFERROR(INDEX('[1]2024'!$A:$Q,MATCH($B$3&amp;$D43,'[1]2024'!$B:$B,0),MATCH(J$4,'[1]2024'!$2:$2,0)),0)++IFERROR(INDEX('[1]2024'!$A:$Q,MATCH($C$3&amp;$D43,'[1]2024'!$B:$B,0),MATCH(J$4,'[1]2024'!$2:$2,0)),0)++IFERROR(INDEX('[1]2024'!$A:$Q,MATCH($D$3&amp;$D43,'[1]2024'!$B:$B,0),MATCH(J$4,'[1]2024'!$2:$2,0)),0)</f>
        <v>10172000</v>
      </c>
      <c r="K43" s="74">
        <f>IFERROR(INDEX('[1]2024'!$A:$Q,MATCH($A$3&amp;$D43,'[1]2024'!$B:$B,0),MATCH(K$4,'[1]2024'!$2:$2,0)),0)+IFERROR(INDEX('[1]2024'!$A:$Q,MATCH($B$3&amp;$D43,'[1]2024'!$B:$B,0),MATCH(K$4,'[1]2024'!$2:$2,0)),0)++IFERROR(INDEX('[1]2024'!$A:$Q,MATCH($C$3&amp;$D43,'[1]2024'!$B:$B,0),MATCH(K$4,'[1]2024'!$2:$2,0)),0)++IFERROR(INDEX('[1]2024'!$A:$Q,MATCH($D$3&amp;$D43,'[1]2024'!$B:$B,0),MATCH(K$4,'[1]2024'!$2:$2,0)),0)</f>
        <v>14049660</v>
      </c>
      <c r="L43" s="74">
        <f>IFERROR(INDEX('[1]2024'!$A:$Q,MATCH($A$3&amp;$D43,'[1]2024'!$B:$B,0),MATCH(L$4,'[1]2024'!$2:$2,0)),0)+IFERROR(INDEX('[1]2024'!$A:$Q,MATCH($B$3&amp;$D43,'[1]2024'!$B:$B,0),MATCH(L$4,'[1]2024'!$2:$2,0)),0)++IFERROR(INDEX('[1]2024'!$A:$Q,MATCH($C$3&amp;$D43,'[1]2024'!$B:$B,0),MATCH(L$4,'[1]2024'!$2:$2,0)),0)++IFERROR(INDEX('[1]2024'!$A:$Q,MATCH($D$3&amp;$D43,'[1]2024'!$B:$B,0),MATCH(L$4,'[1]2024'!$2:$2,0)),0)</f>
        <v>11602330</v>
      </c>
      <c r="M43" s="74">
        <f>IFERROR(INDEX('[1]2024'!$A:$Q,MATCH($A$3&amp;$D43,'[1]2024'!$B:$B,0),MATCH(M$4,'[1]2024'!$2:$2,0)),0)+IFERROR(INDEX('[1]2024'!$A:$Q,MATCH($B$3&amp;$D43,'[1]2024'!$B:$B,0),MATCH(M$4,'[1]2024'!$2:$2,0)),0)++IFERROR(INDEX('[1]2024'!$A:$Q,MATCH($C$3&amp;$D43,'[1]2024'!$B:$B,0),MATCH(M$4,'[1]2024'!$2:$2,0)),0)++IFERROR(INDEX('[1]2024'!$A:$Q,MATCH($D$3&amp;$D43,'[1]2024'!$B:$B,0),MATCH(M$4,'[1]2024'!$2:$2,0)),0)</f>
        <v>14022550</v>
      </c>
      <c r="N43" s="74">
        <f>IFERROR(INDEX('[1]2024'!$A:$Q,MATCH($A$3&amp;$D43,'[1]2024'!$B:$B,0),MATCH(N$4,'[1]2024'!$2:$2,0)),0)+IFERROR(INDEX('[1]2024'!$A:$Q,MATCH($B$3&amp;$D43,'[1]2024'!$B:$B,0),MATCH(N$4,'[1]2024'!$2:$2,0)),0)++IFERROR(INDEX('[1]2024'!$A:$Q,MATCH($C$3&amp;$D43,'[1]2024'!$B:$B,0),MATCH(N$4,'[1]2024'!$2:$2,0)),0)++IFERROR(INDEX('[1]2024'!$A:$Q,MATCH($D$3&amp;$D43,'[1]2024'!$B:$B,0),MATCH(N$4,'[1]2024'!$2:$2,0)),0)</f>
        <v>13789310</v>
      </c>
      <c r="O43" s="74">
        <f>IFERROR(INDEX('[1]2024'!$A:$Q,MATCH($A$3&amp;$D43,'[1]2024'!$B:$B,0),MATCH(O$4,'[1]2024'!$2:$2,0)),0)+IFERROR(INDEX('[1]2024'!$A:$Q,MATCH($B$3&amp;$D43,'[1]2024'!$B:$B,0),MATCH(O$4,'[1]2024'!$2:$2,0)),0)++IFERROR(INDEX('[1]2024'!$A:$Q,MATCH($C$3&amp;$D43,'[1]2024'!$B:$B,0),MATCH(O$4,'[1]2024'!$2:$2,0)),0)++IFERROR(INDEX('[1]2024'!$A:$Q,MATCH($D$3&amp;$D43,'[1]2024'!$B:$B,0),MATCH(O$4,'[1]2024'!$2:$2,0)),0)</f>
        <v>13789310</v>
      </c>
      <c r="P43" s="74">
        <f>IFERROR(INDEX('[1]2024'!$A:$Q,MATCH($A$3&amp;$D43,'[1]2024'!$B:$B,0),MATCH(P$4,'[1]2024'!$2:$2,0)),0)+IFERROR(INDEX('[1]2024'!$A:$Q,MATCH($B$3&amp;$D43,'[1]2024'!$B:$B,0),MATCH(P$4,'[1]2024'!$2:$2,0)),0)++IFERROR(INDEX('[1]2024'!$A:$Q,MATCH($C$3&amp;$D43,'[1]2024'!$B:$B,0),MATCH(P$4,'[1]2024'!$2:$2,0)),0)++IFERROR(INDEX('[1]2024'!$A:$Q,MATCH($D$3&amp;$D43,'[1]2024'!$B:$B,0),MATCH(P$4,'[1]2024'!$2:$2,0)),0)</f>
        <v>13789310</v>
      </c>
      <c r="Q43" s="74">
        <f>IFERROR(INDEX('[1]2024'!$A:$Q,MATCH($A$3&amp;$D43,'[1]2024'!$B:$B,0),MATCH(Q$4,'[1]2024'!$2:$2,0)),0)+IFERROR(INDEX('[1]2024'!$A:$Q,MATCH($B$3&amp;$D43,'[1]2024'!$B:$B,0),MATCH(Q$4,'[1]2024'!$2:$2,0)),0)++IFERROR(INDEX('[1]2024'!$A:$Q,MATCH($C$3&amp;$D43,'[1]2024'!$B:$B,0),MATCH(Q$4,'[1]2024'!$2:$2,0)),0)++IFERROR(INDEX('[1]2024'!$A:$Q,MATCH($D$3&amp;$D43,'[1]2024'!$B:$B,0),MATCH(Q$4,'[1]2024'!$2:$2,0)),0)</f>
        <v>13708200</v>
      </c>
      <c r="R43" s="74">
        <f>IFERROR(INDEX('[1]2024'!$A:$Q,MATCH($A$3&amp;$D43,'[1]2024'!$B:$B,0),MATCH(R$4,'[1]2024'!$2:$2,0)),0)+IFERROR(INDEX('[1]2024'!$A:$Q,MATCH($B$3&amp;$D43,'[1]2024'!$B:$B,0),MATCH(R$4,'[1]2024'!$2:$2,0)),0)++IFERROR(INDEX('[1]2024'!$A:$Q,MATCH($C$3&amp;$D43,'[1]2024'!$B:$B,0),MATCH(R$4,'[1]2024'!$2:$2,0)),0)++IFERROR(INDEX('[1]2024'!$A:$Q,MATCH($D$3&amp;$D43,'[1]2024'!$B:$B,0),MATCH(R$4,'[1]2024'!$2:$2,0)),0)</f>
        <v>12438710</v>
      </c>
      <c r="S43" s="74">
        <f>IFERROR(INDEX('[1]2024'!$A:$Q,MATCH($A$3&amp;$D43,'[1]2024'!$B:$B,0),MATCH(S$4,'[1]2024'!$2:$2,0)),0)+IFERROR(INDEX('[1]2024'!$A:$Q,MATCH($B$3&amp;$D43,'[1]2024'!$B:$B,0),MATCH(S$4,'[1]2024'!$2:$2,0)),0)++IFERROR(INDEX('[1]2024'!$A:$Q,MATCH($C$3&amp;$D43,'[1]2024'!$B:$B,0),MATCH(S$4,'[1]2024'!$2:$2,0)),0)++IFERROR(INDEX('[1]2024'!$A:$Q,MATCH($D$3&amp;$D43,'[1]2024'!$B:$B,0),MATCH(S$4,'[1]2024'!$2:$2,0)),0)</f>
        <v>11918080</v>
      </c>
      <c r="T43" s="75">
        <v>189855656.27586228</v>
      </c>
      <c r="U43" s="45">
        <f t="shared" si="16"/>
        <v>188294713.65517253</v>
      </c>
      <c r="V43" s="46">
        <v>14300570</v>
      </c>
      <c r="W43" s="47">
        <v>13342650</v>
      </c>
      <c r="X43" s="47">
        <v>13269440</v>
      </c>
      <c r="Y43" s="47">
        <v>20088180</v>
      </c>
      <c r="Z43" s="47">
        <v>15732400</v>
      </c>
      <c r="AA43" s="47">
        <v>15937353.37931036</v>
      </c>
      <c r="AB43" s="47">
        <v>15937353.37931036</v>
      </c>
      <c r="AC43" s="47">
        <v>15937353.37931036</v>
      </c>
      <c r="AD43" s="47">
        <v>15937353.37931036</v>
      </c>
      <c r="AE43" s="47">
        <v>15937353.37931036</v>
      </c>
      <c r="AF43" s="47">
        <v>15937353.37931036</v>
      </c>
      <c r="AG43" s="47">
        <v>15937353.37931036</v>
      </c>
      <c r="AH43" s="45">
        <f t="shared" si="17"/>
        <v>180000000</v>
      </c>
      <c r="AI43" s="45">
        <v>15000000</v>
      </c>
      <c r="AJ43" s="45">
        <v>15000000</v>
      </c>
      <c r="AK43" s="45">
        <v>15000000</v>
      </c>
      <c r="AL43" s="45">
        <v>15000000</v>
      </c>
      <c r="AM43" s="45">
        <v>15000000</v>
      </c>
      <c r="AN43" s="45">
        <v>15000000</v>
      </c>
      <c r="AO43" s="45">
        <v>15000000</v>
      </c>
      <c r="AP43" s="45">
        <v>15000000</v>
      </c>
      <c r="AQ43" s="45">
        <v>15000000</v>
      </c>
      <c r="AR43" s="45">
        <v>15000000</v>
      </c>
      <c r="AS43" s="45">
        <v>15000000</v>
      </c>
      <c r="AT43" s="45">
        <v>15000000</v>
      </c>
      <c r="AU43" s="45">
        <f t="shared" si="3"/>
        <v>45000000</v>
      </c>
      <c r="AV43" s="45">
        <f t="shared" si="4"/>
        <v>45000000</v>
      </c>
      <c r="AW43" s="45">
        <f t="shared" si="5"/>
        <v>45000000</v>
      </c>
      <c r="AX43" s="45">
        <f t="shared" si="6"/>
        <v>45000000</v>
      </c>
      <c r="AY43" s="45">
        <f t="shared" si="18"/>
        <v>189000000</v>
      </c>
      <c r="AZ43" s="45">
        <f t="shared" si="19"/>
        <v>198450000</v>
      </c>
      <c r="BA43" s="45">
        <f t="shared" si="20"/>
        <v>208372500</v>
      </c>
      <c r="BB43" s="50"/>
      <c r="BC43" s="83" t="s">
        <v>39</v>
      </c>
      <c r="BD43" s="83" t="s">
        <v>39</v>
      </c>
      <c r="BE43" s="195">
        <v>0</v>
      </c>
      <c r="BF43" s="195">
        <v>63000940</v>
      </c>
      <c r="BG43" s="195">
        <v>107739250</v>
      </c>
      <c r="BH43" s="196">
        <f t="shared" si="8"/>
        <v>149981200</v>
      </c>
    </row>
    <row r="44" spans="1:60" outlineLevel="1" x14ac:dyDescent="0.3">
      <c r="A44" s="71" t="s">
        <v>104</v>
      </c>
      <c r="B44" s="38" t="s">
        <v>104</v>
      </c>
      <c r="C44" s="38" t="s">
        <v>44</v>
      </c>
      <c r="D44" s="39">
        <v>5103111</v>
      </c>
      <c r="E44" s="39" t="s">
        <v>105</v>
      </c>
      <c r="F44" s="103">
        <v>3600000</v>
      </c>
      <c r="G44" s="73">
        <f t="shared" si="15"/>
        <v>2295204</v>
      </c>
      <c r="H44" s="74">
        <f>IFERROR(INDEX('[1]2024'!$A:$Q,MATCH($A$3&amp;$D44,'[1]2024'!$B:$B,0),MATCH(H$4,'[1]2024'!$2:$2,0)),0)+IFERROR(INDEX('[1]2024'!$A:$Q,MATCH($B$3&amp;$D44,'[1]2024'!$B:$B,0),MATCH(H$4,'[1]2024'!$2:$2,0)),0)++IFERROR(INDEX('[1]2024'!$A:$Q,MATCH($C$3&amp;$D44,'[1]2024'!$B:$B,0),MATCH(H$4,'[1]2024'!$2:$2,0)),0)++IFERROR(INDEX('[1]2024'!$A:$Q,MATCH($D$3&amp;$D44,'[1]2024'!$B:$B,0),MATCH(H$4,'[1]2024'!$2:$2,0)),0)</f>
        <v>244092</v>
      </c>
      <c r="I44" s="74">
        <f>IFERROR(INDEX('[1]2024'!$A:$Q,MATCH($A$3&amp;$D44,'[1]2024'!$B:$B,0),MATCH(I$4,'[1]2024'!$2:$2,0)),0)+IFERROR(INDEX('[1]2024'!$A:$Q,MATCH($B$3&amp;$D44,'[1]2024'!$B:$B,0),MATCH(I$4,'[1]2024'!$2:$2,0)),0)++IFERROR(INDEX('[1]2024'!$A:$Q,MATCH($C$3&amp;$D44,'[1]2024'!$B:$B,0),MATCH(I$4,'[1]2024'!$2:$2,0)),0)++IFERROR(INDEX('[1]2024'!$A:$Q,MATCH($D$3&amp;$D44,'[1]2024'!$B:$B,0),MATCH(I$4,'[1]2024'!$2:$2,0)),0)</f>
        <v>61819</v>
      </c>
      <c r="J44" s="74">
        <f>IFERROR(INDEX('[1]2024'!$A:$Q,MATCH($A$3&amp;$D44,'[1]2024'!$B:$B,0),MATCH(J$4,'[1]2024'!$2:$2,0)),0)+IFERROR(INDEX('[1]2024'!$A:$Q,MATCH($B$3&amp;$D44,'[1]2024'!$B:$B,0),MATCH(J$4,'[1]2024'!$2:$2,0)),0)++IFERROR(INDEX('[1]2024'!$A:$Q,MATCH($C$3&amp;$D44,'[1]2024'!$B:$B,0),MATCH(J$4,'[1]2024'!$2:$2,0)),0)++IFERROR(INDEX('[1]2024'!$A:$Q,MATCH($D$3&amp;$D44,'[1]2024'!$B:$B,0),MATCH(J$4,'[1]2024'!$2:$2,0)),0)</f>
        <v>278276</v>
      </c>
      <c r="K44" s="74">
        <f>IFERROR(INDEX('[1]2024'!$A:$Q,MATCH($A$3&amp;$D44,'[1]2024'!$B:$B,0),MATCH(K$4,'[1]2024'!$2:$2,0)),0)+IFERROR(INDEX('[1]2024'!$A:$Q,MATCH($B$3&amp;$D44,'[1]2024'!$B:$B,0),MATCH(K$4,'[1]2024'!$2:$2,0)),0)++IFERROR(INDEX('[1]2024'!$A:$Q,MATCH($C$3&amp;$D44,'[1]2024'!$B:$B,0),MATCH(K$4,'[1]2024'!$2:$2,0)),0)++IFERROR(INDEX('[1]2024'!$A:$Q,MATCH($D$3&amp;$D44,'[1]2024'!$B:$B,0),MATCH(K$4,'[1]2024'!$2:$2,0)),0)</f>
        <v>127274</v>
      </c>
      <c r="L44" s="74">
        <f>IFERROR(INDEX('[1]2024'!$A:$Q,MATCH($A$3&amp;$D44,'[1]2024'!$B:$B,0),MATCH(L$4,'[1]2024'!$2:$2,0)),0)+IFERROR(INDEX('[1]2024'!$A:$Q,MATCH($B$3&amp;$D44,'[1]2024'!$B:$B,0),MATCH(L$4,'[1]2024'!$2:$2,0)),0)++IFERROR(INDEX('[1]2024'!$A:$Q,MATCH($C$3&amp;$D44,'[1]2024'!$B:$B,0),MATCH(L$4,'[1]2024'!$2:$2,0)),0)++IFERROR(INDEX('[1]2024'!$A:$Q,MATCH($D$3&amp;$D44,'[1]2024'!$B:$B,0),MATCH(L$4,'[1]2024'!$2:$2,0)),0)</f>
        <v>359730</v>
      </c>
      <c r="M44" s="74">
        <f>IFERROR(INDEX('[1]2024'!$A:$Q,MATCH($A$3&amp;$D44,'[1]2024'!$B:$B,0),MATCH(M$4,'[1]2024'!$2:$2,0)),0)+IFERROR(INDEX('[1]2024'!$A:$Q,MATCH($B$3&amp;$D44,'[1]2024'!$B:$B,0),MATCH(M$4,'[1]2024'!$2:$2,0)),0)++IFERROR(INDEX('[1]2024'!$A:$Q,MATCH($C$3&amp;$D44,'[1]2024'!$B:$B,0),MATCH(M$4,'[1]2024'!$2:$2,0)),0)++IFERROR(INDEX('[1]2024'!$A:$Q,MATCH($D$3&amp;$D44,'[1]2024'!$B:$B,0),MATCH(M$4,'[1]2024'!$2:$2,0)),0)</f>
        <v>121819</v>
      </c>
      <c r="N44" s="74">
        <f>IFERROR(INDEX('[1]2024'!$A:$Q,MATCH($A$3&amp;$D44,'[1]2024'!$B:$B,0),MATCH(N$4,'[1]2024'!$2:$2,0)),0)+IFERROR(INDEX('[1]2024'!$A:$Q,MATCH($B$3&amp;$D44,'[1]2024'!$B:$B,0),MATCH(N$4,'[1]2024'!$2:$2,0)),0)++IFERROR(INDEX('[1]2024'!$A:$Q,MATCH($C$3&amp;$D44,'[1]2024'!$B:$B,0),MATCH(N$4,'[1]2024'!$2:$2,0)),0)++IFERROR(INDEX('[1]2024'!$A:$Q,MATCH($D$3&amp;$D44,'[1]2024'!$B:$B,0),MATCH(N$4,'[1]2024'!$2:$2,0)),0)</f>
        <v>117001</v>
      </c>
      <c r="O44" s="74">
        <f>IFERROR(INDEX('[1]2024'!$A:$Q,MATCH($A$3&amp;$D44,'[1]2024'!$B:$B,0),MATCH(O$4,'[1]2024'!$2:$2,0)),0)+IFERROR(INDEX('[1]2024'!$A:$Q,MATCH($B$3&amp;$D44,'[1]2024'!$B:$B,0),MATCH(O$4,'[1]2024'!$2:$2,0)),0)++IFERROR(INDEX('[1]2024'!$A:$Q,MATCH($C$3&amp;$D44,'[1]2024'!$B:$B,0),MATCH(O$4,'[1]2024'!$2:$2,0)),0)++IFERROR(INDEX('[1]2024'!$A:$Q,MATCH($D$3&amp;$D44,'[1]2024'!$B:$B,0),MATCH(O$4,'[1]2024'!$2:$2,0)),0)</f>
        <v>277184</v>
      </c>
      <c r="P44" s="74">
        <f>IFERROR(INDEX('[1]2024'!$A:$Q,MATCH($A$3&amp;$D44,'[1]2024'!$B:$B,0),MATCH(P$4,'[1]2024'!$2:$2,0)),0)+IFERROR(INDEX('[1]2024'!$A:$Q,MATCH($B$3&amp;$D44,'[1]2024'!$B:$B,0),MATCH(P$4,'[1]2024'!$2:$2,0)),0)++IFERROR(INDEX('[1]2024'!$A:$Q,MATCH($C$3&amp;$D44,'[1]2024'!$B:$B,0),MATCH(P$4,'[1]2024'!$2:$2,0)),0)++IFERROR(INDEX('[1]2024'!$A:$Q,MATCH($D$3&amp;$D44,'[1]2024'!$B:$B,0),MATCH(P$4,'[1]2024'!$2:$2,0)),0)</f>
        <v>87275</v>
      </c>
      <c r="Q44" s="74">
        <f>IFERROR(INDEX('[1]2024'!$A:$Q,MATCH($A$3&amp;$D44,'[1]2024'!$B:$B,0),MATCH(Q$4,'[1]2024'!$2:$2,0)),0)+IFERROR(INDEX('[1]2024'!$A:$Q,MATCH($B$3&amp;$D44,'[1]2024'!$B:$B,0),MATCH(Q$4,'[1]2024'!$2:$2,0)),0)++IFERROR(INDEX('[1]2024'!$A:$Q,MATCH($C$3&amp;$D44,'[1]2024'!$B:$B,0),MATCH(Q$4,'[1]2024'!$2:$2,0)),0)++IFERROR(INDEX('[1]2024'!$A:$Q,MATCH($D$3&amp;$D44,'[1]2024'!$B:$B,0),MATCH(Q$4,'[1]2024'!$2:$2,0)),0)</f>
        <v>215275</v>
      </c>
      <c r="R44" s="74">
        <f>IFERROR(INDEX('[1]2024'!$A:$Q,MATCH($A$3&amp;$D44,'[1]2024'!$B:$B,0),MATCH(R$4,'[1]2024'!$2:$2,0)),0)+IFERROR(INDEX('[1]2024'!$A:$Q,MATCH($B$3&amp;$D44,'[1]2024'!$B:$B,0),MATCH(R$4,'[1]2024'!$2:$2,0)),0)++IFERROR(INDEX('[1]2024'!$A:$Q,MATCH($C$3&amp;$D44,'[1]2024'!$B:$B,0),MATCH(R$4,'[1]2024'!$2:$2,0)),0)++IFERROR(INDEX('[1]2024'!$A:$Q,MATCH($D$3&amp;$D44,'[1]2024'!$B:$B,0),MATCH(R$4,'[1]2024'!$2:$2,0)),0)</f>
        <v>269094</v>
      </c>
      <c r="S44" s="74">
        <f>IFERROR(INDEX('[1]2024'!$A:$Q,MATCH($A$3&amp;$D44,'[1]2024'!$B:$B,0),MATCH(S$4,'[1]2024'!$2:$2,0)),0)+IFERROR(INDEX('[1]2024'!$A:$Q,MATCH($B$3&amp;$D44,'[1]2024'!$B:$B,0),MATCH(S$4,'[1]2024'!$2:$2,0)),0)++IFERROR(INDEX('[1]2024'!$A:$Q,MATCH($C$3&amp;$D44,'[1]2024'!$B:$B,0),MATCH(S$4,'[1]2024'!$2:$2,0)),0)++IFERROR(INDEX('[1]2024'!$A:$Q,MATCH($D$3&amp;$D44,'[1]2024'!$B:$B,0),MATCH(S$4,'[1]2024'!$2:$2,0)),0)</f>
        <v>136365</v>
      </c>
      <c r="T44" s="75">
        <v>2400000</v>
      </c>
      <c r="U44" s="45">
        <f t="shared" si="16"/>
        <v>2830746</v>
      </c>
      <c r="V44" s="46">
        <v>263004</v>
      </c>
      <c r="W44" s="47">
        <v>216366</v>
      </c>
      <c r="X44" s="47">
        <v>302005</v>
      </c>
      <c r="Y44" s="47">
        <v>274457</v>
      </c>
      <c r="Z44" s="47">
        <v>374914</v>
      </c>
      <c r="AA44" s="47">
        <v>200000</v>
      </c>
      <c r="AB44" s="47">
        <v>200000</v>
      </c>
      <c r="AC44" s="47">
        <v>200000</v>
      </c>
      <c r="AD44" s="47">
        <v>200000</v>
      </c>
      <c r="AE44" s="47">
        <v>200000</v>
      </c>
      <c r="AF44" s="47">
        <v>200000</v>
      </c>
      <c r="AG44" s="48">
        <v>200000</v>
      </c>
      <c r="AH44" s="45">
        <f t="shared" si="17"/>
        <v>3600000</v>
      </c>
      <c r="AI44" s="45">
        <v>300000</v>
      </c>
      <c r="AJ44" s="45">
        <v>300000</v>
      </c>
      <c r="AK44" s="45">
        <v>300000</v>
      </c>
      <c r="AL44" s="45">
        <v>300000</v>
      </c>
      <c r="AM44" s="45">
        <v>300000</v>
      </c>
      <c r="AN44" s="45">
        <v>300000</v>
      </c>
      <c r="AO44" s="45">
        <v>300000</v>
      </c>
      <c r="AP44" s="45">
        <v>300000</v>
      </c>
      <c r="AQ44" s="45">
        <v>300000</v>
      </c>
      <c r="AR44" s="45">
        <v>300000</v>
      </c>
      <c r="AS44" s="45">
        <v>300000</v>
      </c>
      <c r="AT44" s="45">
        <v>300000</v>
      </c>
      <c r="AU44" s="45">
        <f t="shared" si="3"/>
        <v>900000</v>
      </c>
      <c r="AV44" s="45">
        <f t="shared" si="4"/>
        <v>900000</v>
      </c>
      <c r="AW44" s="45">
        <f t="shared" si="5"/>
        <v>900000</v>
      </c>
      <c r="AX44" s="45">
        <f t="shared" si="6"/>
        <v>900000</v>
      </c>
      <c r="AY44" s="45">
        <f t="shared" si="18"/>
        <v>3780000</v>
      </c>
      <c r="AZ44" s="45">
        <f t="shared" si="19"/>
        <v>3969000</v>
      </c>
      <c r="BA44" s="45">
        <f t="shared" si="20"/>
        <v>4167450</v>
      </c>
      <c r="BB44" s="50"/>
      <c r="BC44" s="51" t="s">
        <v>39</v>
      </c>
      <c r="BD44" s="70"/>
      <c r="BE44" s="195">
        <v>0</v>
      </c>
      <c r="BF44" s="195">
        <v>1049753</v>
      </c>
      <c r="BG44" s="195">
        <v>1742018</v>
      </c>
      <c r="BH44" s="196">
        <f t="shared" si="8"/>
        <v>2295204</v>
      </c>
    </row>
    <row r="45" spans="1:60" outlineLevel="1" x14ac:dyDescent="0.3">
      <c r="A45" s="71" t="s">
        <v>106</v>
      </c>
      <c r="B45" s="38" t="s">
        <v>106</v>
      </c>
      <c r="C45" s="38" t="s">
        <v>31</v>
      </c>
      <c r="D45" s="39">
        <v>5103131</v>
      </c>
      <c r="E45" s="39" t="s">
        <v>107</v>
      </c>
      <c r="F45" s="103">
        <v>10080000</v>
      </c>
      <c r="G45" s="73">
        <f t="shared" si="15"/>
        <v>9780112</v>
      </c>
      <c r="H45" s="74">
        <f>IFERROR(INDEX('[1]2024'!$A:$Q,MATCH($A$3&amp;$D45,'[1]2024'!$B:$B,0),MATCH(H$4,'[1]2024'!$2:$2,0)),0)+IFERROR(INDEX('[1]2024'!$A:$Q,MATCH($B$3&amp;$D45,'[1]2024'!$B:$B,0),MATCH(H$4,'[1]2024'!$2:$2,0)),0)++IFERROR(INDEX('[1]2024'!$A:$Q,MATCH($C$3&amp;$D45,'[1]2024'!$B:$B,0),MATCH(H$4,'[1]2024'!$2:$2,0)),0)++IFERROR(INDEX('[1]2024'!$A:$Q,MATCH($D$3&amp;$D45,'[1]2024'!$B:$B,0),MATCH(H$4,'[1]2024'!$2:$2,0)),0)</f>
        <v>196364</v>
      </c>
      <c r="I45" s="74">
        <f>IFERROR(INDEX('[1]2024'!$A:$Q,MATCH($A$3&amp;$D45,'[1]2024'!$B:$B,0),MATCH(I$4,'[1]2024'!$2:$2,0)),0)+IFERROR(INDEX('[1]2024'!$A:$Q,MATCH($B$3&amp;$D45,'[1]2024'!$B:$B,0),MATCH(I$4,'[1]2024'!$2:$2,0)),0)++IFERROR(INDEX('[1]2024'!$A:$Q,MATCH($C$3&amp;$D45,'[1]2024'!$B:$B,0),MATCH(I$4,'[1]2024'!$2:$2,0)),0)++IFERROR(INDEX('[1]2024'!$A:$Q,MATCH($D$3&amp;$D45,'[1]2024'!$B:$B,0),MATCH(I$4,'[1]2024'!$2:$2,0)),0)</f>
        <v>1296183</v>
      </c>
      <c r="J45" s="74">
        <f>IFERROR(INDEX('[1]2024'!$A:$Q,MATCH($A$3&amp;$D45,'[1]2024'!$B:$B,0),MATCH(J$4,'[1]2024'!$2:$2,0)),0)+IFERROR(INDEX('[1]2024'!$A:$Q,MATCH($B$3&amp;$D45,'[1]2024'!$B:$B,0),MATCH(J$4,'[1]2024'!$2:$2,0)),0)++IFERROR(INDEX('[1]2024'!$A:$Q,MATCH($C$3&amp;$D45,'[1]2024'!$B:$B,0),MATCH(J$4,'[1]2024'!$2:$2,0)),0)++IFERROR(INDEX('[1]2024'!$A:$Q,MATCH($D$3&amp;$D45,'[1]2024'!$B:$B,0),MATCH(J$4,'[1]2024'!$2:$2,0)),0)</f>
        <v>713173</v>
      </c>
      <c r="K45" s="74">
        <f>IFERROR(INDEX('[1]2024'!$A:$Q,MATCH($A$3&amp;$D45,'[1]2024'!$B:$B,0),MATCH(K$4,'[1]2024'!$2:$2,0)),0)+IFERROR(INDEX('[1]2024'!$A:$Q,MATCH($B$3&amp;$D45,'[1]2024'!$B:$B,0),MATCH(K$4,'[1]2024'!$2:$2,0)),0)++IFERROR(INDEX('[1]2024'!$A:$Q,MATCH($C$3&amp;$D45,'[1]2024'!$B:$B,0),MATCH(K$4,'[1]2024'!$2:$2,0)),0)++IFERROR(INDEX('[1]2024'!$A:$Q,MATCH($D$3&amp;$D45,'[1]2024'!$B:$B,0),MATCH(K$4,'[1]2024'!$2:$2,0)),0)</f>
        <v>261728</v>
      </c>
      <c r="L45" s="74">
        <f>IFERROR(INDEX('[1]2024'!$A:$Q,MATCH($A$3&amp;$D45,'[1]2024'!$B:$B,0),MATCH(L$4,'[1]2024'!$2:$2,0)),0)+IFERROR(INDEX('[1]2024'!$A:$Q,MATCH($B$3&amp;$D45,'[1]2024'!$B:$B,0),MATCH(L$4,'[1]2024'!$2:$2,0)),0)++IFERROR(INDEX('[1]2024'!$A:$Q,MATCH($C$3&amp;$D45,'[1]2024'!$B:$B,0),MATCH(L$4,'[1]2024'!$2:$2,0)),0)++IFERROR(INDEX('[1]2024'!$A:$Q,MATCH($D$3&amp;$D45,'[1]2024'!$B:$B,0),MATCH(L$4,'[1]2024'!$2:$2,0)),0)</f>
        <v>135458</v>
      </c>
      <c r="M45" s="74">
        <f>IFERROR(INDEX('[1]2024'!$A:$Q,MATCH($A$3&amp;$D45,'[1]2024'!$B:$B,0),MATCH(M$4,'[1]2024'!$2:$2,0)),0)+IFERROR(INDEX('[1]2024'!$A:$Q,MATCH($B$3&amp;$D45,'[1]2024'!$B:$B,0),MATCH(M$4,'[1]2024'!$2:$2,0)),0)++IFERROR(INDEX('[1]2024'!$A:$Q,MATCH($C$3&amp;$D45,'[1]2024'!$B:$B,0),MATCH(M$4,'[1]2024'!$2:$2,0)),0)++IFERROR(INDEX('[1]2024'!$A:$Q,MATCH($D$3&amp;$D45,'[1]2024'!$B:$B,0),MATCH(M$4,'[1]2024'!$2:$2,0)),0)</f>
        <v>2147563</v>
      </c>
      <c r="N45" s="74">
        <f>IFERROR(INDEX('[1]2024'!$A:$Q,MATCH($A$3&amp;$D45,'[1]2024'!$B:$B,0),MATCH(N$4,'[1]2024'!$2:$2,0)),0)+IFERROR(INDEX('[1]2024'!$A:$Q,MATCH($B$3&amp;$D45,'[1]2024'!$B:$B,0),MATCH(N$4,'[1]2024'!$2:$2,0)),0)++IFERROR(INDEX('[1]2024'!$A:$Q,MATCH($C$3&amp;$D45,'[1]2024'!$B:$B,0),MATCH(N$4,'[1]2024'!$2:$2,0)),0)++IFERROR(INDEX('[1]2024'!$A:$Q,MATCH($D$3&amp;$D45,'[1]2024'!$B:$B,0),MATCH(N$4,'[1]2024'!$2:$2,0)),0)</f>
        <v>20001</v>
      </c>
      <c r="O45" s="74">
        <f>IFERROR(INDEX('[1]2024'!$A:$Q,MATCH($A$3&amp;$D45,'[1]2024'!$B:$B,0),MATCH(O$4,'[1]2024'!$2:$2,0)),0)+IFERROR(INDEX('[1]2024'!$A:$Q,MATCH($B$3&amp;$D45,'[1]2024'!$B:$B,0),MATCH(O$4,'[1]2024'!$2:$2,0)),0)++IFERROR(INDEX('[1]2024'!$A:$Q,MATCH($C$3&amp;$D45,'[1]2024'!$B:$B,0),MATCH(O$4,'[1]2024'!$2:$2,0)),0)++IFERROR(INDEX('[1]2024'!$A:$Q,MATCH($D$3&amp;$D45,'[1]2024'!$B:$B,0),MATCH(O$4,'[1]2024'!$2:$2,0)),0)</f>
        <v>227275</v>
      </c>
      <c r="P45" s="74">
        <f>IFERROR(INDEX('[1]2024'!$A:$Q,MATCH($A$3&amp;$D45,'[1]2024'!$B:$B,0),MATCH(P$4,'[1]2024'!$2:$2,0)),0)+IFERROR(INDEX('[1]2024'!$A:$Q,MATCH($B$3&amp;$D45,'[1]2024'!$B:$B,0),MATCH(P$4,'[1]2024'!$2:$2,0)),0)++IFERROR(INDEX('[1]2024'!$A:$Q,MATCH($C$3&amp;$D45,'[1]2024'!$B:$B,0),MATCH(P$4,'[1]2024'!$2:$2,0)),0)++IFERROR(INDEX('[1]2024'!$A:$Q,MATCH($D$3&amp;$D45,'[1]2024'!$B:$B,0),MATCH(P$4,'[1]2024'!$2:$2,0)),0)</f>
        <v>2237477</v>
      </c>
      <c r="Q45" s="74">
        <f>IFERROR(INDEX('[1]2024'!$A:$Q,MATCH($A$3&amp;$D45,'[1]2024'!$B:$B,0),MATCH(Q$4,'[1]2024'!$2:$2,0)),0)+IFERROR(INDEX('[1]2024'!$A:$Q,MATCH($B$3&amp;$D45,'[1]2024'!$B:$B,0),MATCH(Q$4,'[1]2024'!$2:$2,0)),0)++IFERROR(INDEX('[1]2024'!$A:$Q,MATCH($C$3&amp;$D45,'[1]2024'!$B:$B,0),MATCH(Q$4,'[1]2024'!$2:$2,0)),0)++IFERROR(INDEX('[1]2024'!$A:$Q,MATCH($D$3&amp;$D45,'[1]2024'!$B:$B,0),MATCH(Q$4,'[1]2024'!$2:$2,0)),0)</f>
        <v>844550</v>
      </c>
      <c r="R45" s="74">
        <f>IFERROR(INDEX('[1]2024'!$A:$Q,MATCH($A$3&amp;$D45,'[1]2024'!$B:$B,0),MATCH(R$4,'[1]2024'!$2:$2,0)),0)+IFERROR(INDEX('[1]2024'!$A:$Q,MATCH($B$3&amp;$D45,'[1]2024'!$B:$B,0),MATCH(R$4,'[1]2024'!$2:$2,0)),0)++IFERROR(INDEX('[1]2024'!$A:$Q,MATCH($C$3&amp;$D45,'[1]2024'!$B:$B,0),MATCH(R$4,'[1]2024'!$2:$2,0)),0)++IFERROR(INDEX('[1]2024'!$A:$Q,MATCH($D$3&amp;$D45,'[1]2024'!$B:$B,0),MATCH(R$4,'[1]2024'!$2:$2,0)),0)</f>
        <v>0</v>
      </c>
      <c r="S45" s="74">
        <f>IFERROR(INDEX('[1]2024'!$A:$Q,MATCH($A$3&amp;$D45,'[1]2024'!$B:$B,0),MATCH(S$4,'[1]2024'!$2:$2,0)),0)+IFERROR(INDEX('[1]2024'!$A:$Q,MATCH($B$3&amp;$D45,'[1]2024'!$B:$B,0),MATCH(S$4,'[1]2024'!$2:$2,0)),0)++IFERROR(INDEX('[1]2024'!$A:$Q,MATCH($C$3&amp;$D45,'[1]2024'!$B:$B,0),MATCH(S$4,'[1]2024'!$2:$2,0)),0)++IFERROR(INDEX('[1]2024'!$A:$Q,MATCH($D$3&amp;$D45,'[1]2024'!$B:$B,0),MATCH(S$4,'[1]2024'!$2:$2,0)),0)</f>
        <v>1700340</v>
      </c>
      <c r="T45" s="75">
        <v>11520000</v>
      </c>
      <c r="U45" s="45">
        <f t="shared" si="16"/>
        <v>11341751</v>
      </c>
      <c r="V45" s="46">
        <v>0</v>
      </c>
      <c r="W45" s="47">
        <v>108637</v>
      </c>
      <c r="X45" s="47">
        <v>2581253</v>
      </c>
      <c r="Y45" s="47">
        <v>0</v>
      </c>
      <c r="Z45" s="47">
        <v>1931861</v>
      </c>
      <c r="AA45" s="47">
        <v>960000</v>
      </c>
      <c r="AB45" s="47">
        <v>960000</v>
      </c>
      <c r="AC45" s="47">
        <v>960000</v>
      </c>
      <c r="AD45" s="47">
        <v>960000</v>
      </c>
      <c r="AE45" s="47">
        <v>960000</v>
      </c>
      <c r="AF45" s="47">
        <v>960000</v>
      </c>
      <c r="AG45" s="47">
        <v>960000</v>
      </c>
      <c r="AH45" s="45">
        <f t="shared" si="17"/>
        <v>11880000</v>
      </c>
      <c r="AI45" s="45">
        <v>990000</v>
      </c>
      <c r="AJ45" s="45">
        <v>990000</v>
      </c>
      <c r="AK45" s="45">
        <v>990000</v>
      </c>
      <c r="AL45" s="45">
        <v>990000</v>
      </c>
      <c r="AM45" s="45">
        <v>990000</v>
      </c>
      <c r="AN45" s="45">
        <v>990000</v>
      </c>
      <c r="AO45" s="45">
        <v>990000</v>
      </c>
      <c r="AP45" s="45">
        <v>990000</v>
      </c>
      <c r="AQ45" s="45">
        <v>990000</v>
      </c>
      <c r="AR45" s="45">
        <v>990000</v>
      </c>
      <c r="AS45" s="45">
        <v>990000</v>
      </c>
      <c r="AT45" s="45">
        <v>990000</v>
      </c>
      <c r="AU45" s="45">
        <f t="shared" si="3"/>
        <v>2970000</v>
      </c>
      <c r="AV45" s="45">
        <f t="shared" si="4"/>
        <v>2970000</v>
      </c>
      <c r="AW45" s="45">
        <f t="shared" si="5"/>
        <v>2970000</v>
      </c>
      <c r="AX45" s="45">
        <f t="shared" si="6"/>
        <v>2970000</v>
      </c>
      <c r="AY45" s="45">
        <f t="shared" si="18"/>
        <v>11880000</v>
      </c>
      <c r="AZ45" s="45">
        <f t="shared" si="19"/>
        <v>11880000</v>
      </c>
      <c r="BA45" s="45">
        <f t="shared" si="20"/>
        <v>11880000</v>
      </c>
      <c r="BB45" s="197"/>
      <c r="BC45" s="51" t="s">
        <v>24</v>
      </c>
      <c r="BD45" s="83" t="s">
        <v>39</v>
      </c>
      <c r="BE45" s="195">
        <v>0</v>
      </c>
      <c r="BF45" s="195">
        <v>4635879</v>
      </c>
      <c r="BG45" s="195">
        <v>7552442</v>
      </c>
      <c r="BH45" s="196">
        <f t="shared" si="8"/>
        <v>9780112</v>
      </c>
    </row>
    <row r="46" spans="1:60" x14ac:dyDescent="0.3">
      <c r="A46" s="57" t="s">
        <v>108</v>
      </c>
      <c r="B46" s="58" t="s">
        <v>21</v>
      </c>
      <c r="C46" s="58"/>
      <c r="D46" s="59"/>
      <c r="E46" s="59"/>
      <c r="F46" s="93">
        <v>2240000</v>
      </c>
      <c r="G46" s="61">
        <f t="shared" ref="G46" si="21">SUM(G47:G51)</f>
        <v>2466238</v>
      </c>
      <c r="H46" s="62">
        <f t="shared" ref="H46:S46" si="22">SUM(H47:H51)</f>
        <v>151286</v>
      </c>
      <c r="I46" s="63">
        <f t="shared" si="22"/>
        <v>195778</v>
      </c>
      <c r="J46" s="63">
        <f t="shared" si="22"/>
        <v>112072</v>
      </c>
      <c r="K46" s="63">
        <f t="shared" si="22"/>
        <v>472706</v>
      </c>
      <c r="L46" s="63">
        <f t="shared" si="22"/>
        <v>172546</v>
      </c>
      <c r="M46" s="63">
        <f t="shared" si="22"/>
        <v>345511</v>
      </c>
      <c r="N46" s="63">
        <f t="shared" si="22"/>
        <v>449556</v>
      </c>
      <c r="O46" s="63">
        <f t="shared" si="22"/>
        <v>154509</v>
      </c>
      <c r="P46" s="63">
        <f t="shared" si="22"/>
        <v>79632</v>
      </c>
      <c r="Q46" s="63">
        <f t="shared" si="22"/>
        <v>65165</v>
      </c>
      <c r="R46" s="63">
        <f t="shared" si="22"/>
        <v>225800</v>
      </c>
      <c r="S46" s="63">
        <f t="shared" si="22"/>
        <v>41677</v>
      </c>
      <c r="T46" s="64">
        <v>2400002</v>
      </c>
      <c r="U46" s="94">
        <f t="shared" ref="U46:Z46" si="23">SUM(U47:U51)</f>
        <v>1917078</v>
      </c>
      <c r="V46" s="95">
        <f t="shared" si="23"/>
        <v>0</v>
      </c>
      <c r="W46" s="96">
        <f t="shared" si="23"/>
        <v>136905</v>
      </c>
      <c r="X46" s="96">
        <f t="shared" si="23"/>
        <v>125005</v>
      </c>
      <c r="Y46" s="96">
        <f t="shared" si="23"/>
        <v>165390</v>
      </c>
      <c r="Z46" s="96">
        <f t="shared" si="23"/>
        <v>89778</v>
      </c>
      <c r="AA46" s="96">
        <v>200000</v>
      </c>
      <c r="AB46" s="96">
        <v>200000</v>
      </c>
      <c r="AC46" s="96">
        <v>200000</v>
      </c>
      <c r="AD46" s="96">
        <v>200000</v>
      </c>
      <c r="AE46" s="96">
        <v>200000</v>
      </c>
      <c r="AF46" s="96">
        <v>200000</v>
      </c>
      <c r="AG46" s="97">
        <v>200000</v>
      </c>
      <c r="AH46" s="94">
        <f t="shared" ref="AH46:AT46" si="24">SUM(AH47:AH51)</f>
        <v>2400000</v>
      </c>
      <c r="AI46" s="94">
        <f t="shared" si="24"/>
        <v>200000</v>
      </c>
      <c r="AJ46" s="94">
        <f t="shared" si="24"/>
        <v>200000</v>
      </c>
      <c r="AK46" s="94">
        <f t="shared" si="24"/>
        <v>200000</v>
      </c>
      <c r="AL46" s="94">
        <f t="shared" si="24"/>
        <v>200000</v>
      </c>
      <c r="AM46" s="94">
        <f t="shared" si="24"/>
        <v>200000</v>
      </c>
      <c r="AN46" s="94">
        <f t="shared" si="24"/>
        <v>200000</v>
      </c>
      <c r="AO46" s="94">
        <f t="shared" si="24"/>
        <v>200000</v>
      </c>
      <c r="AP46" s="94">
        <f t="shared" si="24"/>
        <v>200000</v>
      </c>
      <c r="AQ46" s="94">
        <f t="shared" si="24"/>
        <v>200000</v>
      </c>
      <c r="AR46" s="94">
        <f t="shared" si="24"/>
        <v>200000</v>
      </c>
      <c r="AS46" s="94">
        <f t="shared" si="24"/>
        <v>200000</v>
      </c>
      <c r="AT46" s="94">
        <f t="shared" si="24"/>
        <v>200000</v>
      </c>
      <c r="AU46" s="94">
        <f t="shared" si="3"/>
        <v>600000</v>
      </c>
      <c r="AV46" s="94">
        <f t="shared" si="4"/>
        <v>600000</v>
      </c>
      <c r="AW46" s="94">
        <f t="shared" si="5"/>
        <v>600000</v>
      </c>
      <c r="AX46" s="94">
        <f t="shared" si="6"/>
        <v>600000</v>
      </c>
      <c r="AY46" s="94">
        <f>SUM(AY47:AY51)</f>
        <v>2460000</v>
      </c>
      <c r="AZ46" s="94">
        <f t="shared" ref="AZ46:BA46" si="25">SUM(AZ47:AZ51)</f>
        <v>2523000</v>
      </c>
      <c r="BA46" s="94">
        <f t="shared" si="25"/>
        <v>2589150</v>
      </c>
      <c r="BB46" s="50"/>
      <c r="BC46" s="101"/>
      <c r="BD46" s="102"/>
      <c r="BE46" s="95">
        <f>SUM(BE47:BE51)</f>
        <v>0</v>
      </c>
      <c r="BF46" s="95">
        <v>7740632</v>
      </c>
      <c r="BG46" s="95">
        <v>5418787</v>
      </c>
      <c r="BH46" s="194">
        <f t="shared" si="8"/>
        <v>2466238</v>
      </c>
    </row>
    <row r="47" spans="1:60" outlineLevel="1" x14ac:dyDescent="0.3">
      <c r="A47" s="71" t="s">
        <v>109</v>
      </c>
      <c r="B47" s="38" t="s">
        <v>110</v>
      </c>
      <c r="C47" s="38" t="s">
        <v>31</v>
      </c>
      <c r="D47" s="39">
        <v>5104110</v>
      </c>
      <c r="E47" s="39" t="s">
        <v>111</v>
      </c>
      <c r="F47" s="103">
        <v>0</v>
      </c>
      <c r="G47" s="73">
        <f>SUM(H47:S47)</f>
        <v>0</v>
      </c>
      <c r="H47" s="74">
        <f>IFERROR(INDEX('[1]2024'!$A:$Q,MATCH($A$3&amp;$D47,'[1]2024'!$B:$B,0),MATCH(H$4,'[1]2024'!$2:$2,0)),0)+IFERROR(INDEX('[1]2024'!$A:$Q,MATCH($B$3&amp;$D47,'[1]2024'!$B:$B,0),MATCH(H$4,'[1]2024'!$2:$2,0)),0)++IFERROR(INDEX('[1]2024'!$A:$Q,MATCH($C$3&amp;$D47,'[1]2024'!$B:$B,0),MATCH(H$4,'[1]2024'!$2:$2,0)),0)++IFERROR(INDEX('[1]2024'!$A:$Q,MATCH($D$3&amp;$D47,'[1]2024'!$B:$B,0),MATCH(H$4,'[1]2024'!$2:$2,0)),0)</f>
        <v>0</v>
      </c>
      <c r="I47" s="74">
        <f>IFERROR(INDEX('[1]2024'!$A:$Q,MATCH($A$3&amp;$D47,'[1]2024'!$B:$B,0),MATCH(I$4,'[1]2024'!$2:$2,0)),0)+IFERROR(INDEX('[1]2024'!$A:$Q,MATCH($B$3&amp;$D47,'[1]2024'!$B:$B,0),MATCH(I$4,'[1]2024'!$2:$2,0)),0)++IFERROR(INDEX('[1]2024'!$A:$Q,MATCH($C$3&amp;$D47,'[1]2024'!$B:$B,0),MATCH(I$4,'[1]2024'!$2:$2,0)),0)++IFERROR(INDEX('[1]2024'!$A:$Q,MATCH($D$3&amp;$D47,'[1]2024'!$B:$B,0),MATCH(I$4,'[1]2024'!$2:$2,0)),0)</f>
        <v>0</v>
      </c>
      <c r="J47" s="74">
        <f>IFERROR(INDEX('[1]2024'!$A:$Q,MATCH($A$3&amp;$D47,'[1]2024'!$B:$B,0),MATCH(J$4,'[1]2024'!$2:$2,0)),0)+IFERROR(INDEX('[1]2024'!$A:$Q,MATCH($B$3&amp;$D47,'[1]2024'!$B:$B,0),MATCH(J$4,'[1]2024'!$2:$2,0)),0)++IFERROR(INDEX('[1]2024'!$A:$Q,MATCH($C$3&amp;$D47,'[1]2024'!$B:$B,0),MATCH(J$4,'[1]2024'!$2:$2,0)),0)++IFERROR(INDEX('[1]2024'!$A:$Q,MATCH($D$3&amp;$D47,'[1]2024'!$B:$B,0),MATCH(J$4,'[1]2024'!$2:$2,0)),0)</f>
        <v>0</v>
      </c>
      <c r="K47" s="74">
        <f>IFERROR(INDEX('[1]2024'!$A:$Q,MATCH($A$3&amp;$D47,'[1]2024'!$B:$B,0),MATCH(K$4,'[1]2024'!$2:$2,0)),0)+IFERROR(INDEX('[1]2024'!$A:$Q,MATCH($B$3&amp;$D47,'[1]2024'!$B:$B,0),MATCH(K$4,'[1]2024'!$2:$2,0)),0)++IFERROR(INDEX('[1]2024'!$A:$Q,MATCH($C$3&amp;$D47,'[1]2024'!$B:$B,0),MATCH(K$4,'[1]2024'!$2:$2,0)),0)++IFERROR(INDEX('[1]2024'!$A:$Q,MATCH($D$3&amp;$D47,'[1]2024'!$B:$B,0),MATCH(K$4,'[1]2024'!$2:$2,0)),0)</f>
        <v>0</v>
      </c>
      <c r="L47" s="74">
        <f>IFERROR(INDEX('[1]2024'!$A:$Q,MATCH($A$3&amp;$D47,'[1]2024'!$B:$B,0),MATCH(L$4,'[1]2024'!$2:$2,0)),0)+IFERROR(INDEX('[1]2024'!$A:$Q,MATCH($B$3&amp;$D47,'[1]2024'!$B:$B,0),MATCH(L$4,'[1]2024'!$2:$2,0)),0)++IFERROR(INDEX('[1]2024'!$A:$Q,MATCH($C$3&amp;$D47,'[1]2024'!$B:$B,0),MATCH(L$4,'[1]2024'!$2:$2,0)),0)++IFERROR(INDEX('[1]2024'!$A:$Q,MATCH($D$3&amp;$D47,'[1]2024'!$B:$B,0),MATCH(L$4,'[1]2024'!$2:$2,0)),0)</f>
        <v>0</v>
      </c>
      <c r="M47" s="74">
        <f>IFERROR(INDEX('[1]2024'!$A:$Q,MATCH($A$3&amp;$D47,'[1]2024'!$B:$B,0),MATCH(M$4,'[1]2024'!$2:$2,0)),0)+IFERROR(INDEX('[1]2024'!$A:$Q,MATCH($B$3&amp;$D47,'[1]2024'!$B:$B,0),MATCH(M$4,'[1]2024'!$2:$2,0)),0)++IFERROR(INDEX('[1]2024'!$A:$Q,MATCH($C$3&amp;$D47,'[1]2024'!$B:$B,0),MATCH(M$4,'[1]2024'!$2:$2,0)),0)++IFERROR(INDEX('[1]2024'!$A:$Q,MATCH($D$3&amp;$D47,'[1]2024'!$B:$B,0),MATCH(M$4,'[1]2024'!$2:$2,0)),0)</f>
        <v>0</v>
      </c>
      <c r="N47" s="74">
        <f>IFERROR(INDEX('[1]2024'!$A:$Q,MATCH($A$3&amp;$D47,'[1]2024'!$B:$B,0),MATCH(N$4,'[1]2024'!$2:$2,0)),0)+IFERROR(INDEX('[1]2024'!$A:$Q,MATCH($B$3&amp;$D47,'[1]2024'!$B:$B,0),MATCH(N$4,'[1]2024'!$2:$2,0)),0)++IFERROR(INDEX('[1]2024'!$A:$Q,MATCH($C$3&amp;$D47,'[1]2024'!$B:$B,0),MATCH(N$4,'[1]2024'!$2:$2,0)),0)++IFERROR(INDEX('[1]2024'!$A:$Q,MATCH($D$3&amp;$D47,'[1]2024'!$B:$B,0),MATCH(N$4,'[1]2024'!$2:$2,0)),0)</f>
        <v>0</v>
      </c>
      <c r="O47" s="74">
        <f>IFERROR(INDEX('[1]2024'!$A:$Q,MATCH($A$3&amp;$D47,'[1]2024'!$B:$B,0),MATCH(O$4,'[1]2024'!$2:$2,0)),0)+IFERROR(INDEX('[1]2024'!$A:$Q,MATCH($B$3&amp;$D47,'[1]2024'!$B:$B,0),MATCH(O$4,'[1]2024'!$2:$2,0)),0)++IFERROR(INDEX('[1]2024'!$A:$Q,MATCH($C$3&amp;$D47,'[1]2024'!$B:$B,0),MATCH(O$4,'[1]2024'!$2:$2,0)),0)++IFERROR(INDEX('[1]2024'!$A:$Q,MATCH($D$3&amp;$D47,'[1]2024'!$B:$B,0),MATCH(O$4,'[1]2024'!$2:$2,0)),0)</f>
        <v>0</v>
      </c>
      <c r="P47" s="74">
        <f>IFERROR(INDEX('[1]2024'!$A:$Q,MATCH($A$3&amp;$D47,'[1]2024'!$B:$B,0),MATCH(P$4,'[1]2024'!$2:$2,0)),0)+IFERROR(INDEX('[1]2024'!$A:$Q,MATCH($B$3&amp;$D47,'[1]2024'!$B:$B,0),MATCH(P$4,'[1]2024'!$2:$2,0)),0)++IFERROR(INDEX('[1]2024'!$A:$Q,MATCH($C$3&amp;$D47,'[1]2024'!$B:$B,0),MATCH(P$4,'[1]2024'!$2:$2,0)),0)++IFERROR(INDEX('[1]2024'!$A:$Q,MATCH($D$3&amp;$D47,'[1]2024'!$B:$B,0),MATCH(P$4,'[1]2024'!$2:$2,0)),0)</f>
        <v>0</v>
      </c>
      <c r="Q47" s="74">
        <f>IFERROR(INDEX('[1]2024'!$A:$Q,MATCH($A$3&amp;$D47,'[1]2024'!$B:$B,0),MATCH(Q$4,'[1]2024'!$2:$2,0)),0)+IFERROR(INDEX('[1]2024'!$A:$Q,MATCH($B$3&amp;$D47,'[1]2024'!$B:$B,0),MATCH(Q$4,'[1]2024'!$2:$2,0)),0)++IFERROR(INDEX('[1]2024'!$A:$Q,MATCH($C$3&amp;$D47,'[1]2024'!$B:$B,0),MATCH(Q$4,'[1]2024'!$2:$2,0)),0)++IFERROR(INDEX('[1]2024'!$A:$Q,MATCH($D$3&amp;$D47,'[1]2024'!$B:$B,0),MATCH(Q$4,'[1]2024'!$2:$2,0)),0)</f>
        <v>0</v>
      </c>
      <c r="R47" s="74">
        <f>IFERROR(INDEX('[1]2024'!$A:$Q,MATCH($A$3&amp;$D47,'[1]2024'!$B:$B,0),MATCH(R$4,'[1]2024'!$2:$2,0)),0)+IFERROR(INDEX('[1]2024'!$A:$Q,MATCH($B$3&amp;$D47,'[1]2024'!$B:$B,0),MATCH(R$4,'[1]2024'!$2:$2,0)),0)++IFERROR(INDEX('[1]2024'!$A:$Q,MATCH($C$3&amp;$D47,'[1]2024'!$B:$B,0),MATCH(R$4,'[1]2024'!$2:$2,0)),0)++IFERROR(INDEX('[1]2024'!$A:$Q,MATCH($D$3&amp;$D47,'[1]2024'!$B:$B,0),MATCH(R$4,'[1]2024'!$2:$2,0)),0)</f>
        <v>0</v>
      </c>
      <c r="S47" s="74">
        <f>IFERROR(INDEX('[1]2024'!$A:$Q,MATCH($A$3&amp;$D47,'[1]2024'!$B:$B,0),MATCH(S$4,'[1]2024'!$2:$2,0)),0)+IFERROR(INDEX('[1]2024'!$A:$Q,MATCH($B$3&amp;$D47,'[1]2024'!$B:$B,0),MATCH(S$4,'[1]2024'!$2:$2,0)),0)++IFERROR(INDEX('[1]2024'!$A:$Q,MATCH($C$3&amp;$D47,'[1]2024'!$B:$B,0),MATCH(S$4,'[1]2024'!$2:$2,0)),0)++IFERROR(INDEX('[1]2024'!$A:$Q,MATCH($D$3&amp;$D47,'[1]2024'!$B:$B,0),MATCH(S$4,'[1]2024'!$2:$2,0)),0)</f>
        <v>0</v>
      </c>
      <c r="T47" s="75">
        <v>1</v>
      </c>
      <c r="U47" s="45">
        <f>SUM(V47:AG47)</f>
        <v>0</v>
      </c>
      <c r="V47" s="46">
        <v>0</v>
      </c>
      <c r="W47" s="47">
        <v>0</v>
      </c>
      <c r="X47" s="47">
        <v>0</v>
      </c>
      <c r="Y47" s="47">
        <v>0</v>
      </c>
      <c r="Z47" s="47">
        <v>0</v>
      </c>
      <c r="AA47" s="47">
        <v>0</v>
      </c>
      <c r="AB47" s="47">
        <v>0</v>
      </c>
      <c r="AC47" s="47">
        <v>0</v>
      </c>
      <c r="AD47" s="47">
        <v>0</v>
      </c>
      <c r="AE47" s="47">
        <v>0</v>
      </c>
      <c r="AF47" s="47">
        <v>0</v>
      </c>
      <c r="AG47" s="48">
        <v>0</v>
      </c>
      <c r="AH47" s="45">
        <f>SUM(AI47:AT47)</f>
        <v>0</v>
      </c>
      <c r="AI47" s="45"/>
      <c r="AJ47" s="45"/>
      <c r="AK47" s="45"/>
      <c r="AL47" s="45"/>
      <c r="AM47" s="45"/>
      <c r="AN47" s="45"/>
      <c r="AO47" s="45"/>
      <c r="AP47" s="45"/>
      <c r="AQ47" s="45"/>
      <c r="AR47" s="45"/>
      <c r="AS47" s="45"/>
      <c r="AT47" s="45"/>
      <c r="AU47" s="45">
        <f t="shared" si="3"/>
        <v>0</v>
      </c>
      <c r="AV47" s="45">
        <f t="shared" si="4"/>
        <v>0</v>
      </c>
      <c r="AW47" s="45">
        <f t="shared" si="5"/>
        <v>0</v>
      </c>
      <c r="AX47" s="45">
        <f t="shared" si="6"/>
        <v>0</v>
      </c>
      <c r="AY47" s="45">
        <f>IF($BC47="O",1.05*$AH47,$AH47)</f>
        <v>0</v>
      </c>
      <c r="AZ47" s="45">
        <f>IF($BC47="O",1.05*$AY47,$AY47)</f>
        <v>0</v>
      </c>
      <c r="BA47" s="45">
        <f>IF($BC47="O",1.05*$AZ47,$AZ47)</f>
        <v>0</v>
      </c>
      <c r="BB47" s="50"/>
      <c r="BC47" s="51" t="s">
        <v>24</v>
      </c>
      <c r="BD47" s="70"/>
      <c r="BE47" s="195">
        <v>0</v>
      </c>
      <c r="BF47" s="195">
        <v>0</v>
      </c>
      <c r="BG47" s="195">
        <v>0</v>
      </c>
      <c r="BH47" s="196">
        <f t="shared" si="8"/>
        <v>0</v>
      </c>
    </row>
    <row r="48" spans="1:60" outlineLevel="1" x14ac:dyDescent="0.3">
      <c r="A48" s="71" t="s">
        <v>112</v>
      </c>
      <c r="B48" s="38" t="s">
        <v>113</v>
      </c>
      <c r="C48" s="38" t="s">
        <v>31</v>
      </c>
      <c r="D48" s="39">
        <v>5104120</v>
      </c>
      <c r="E48" s="39" t="s">
        <v>114</v>
      </c>
      <c r="F48" s="103">
        <v>2000000</v>
      </c>
      <c r="G48" s="73">
        <f>SUM(H48:S48)</f>
        <v>893783</v>
      </c>
      <c r="H48" s="74">
        <f>IFERROR(INDEX('[1]2024'!$A:$Q,MATCH($A$3&amp;$D48,'[1]2024'!$B:$B,0),MATCH(H$4,'[1]2024'!$2:$2,0)),0)+IFERROR(INDEX('[1]2024'!$A:$Q,MATCH($B$3&amp;$D48,'[1]2024'!$B:$B,0),MATCH(H$4,'[1]2024'!$2:$2,0)),0)++IFERROR(INDEX('[1]2024'!$A:$Q,MATCH($C$3&amp;$D48,'[1]2024'!$B:$B,0),MATCH(H$4,'[1]2024'!$2:$2,0)),0)++IFERROR(INDEX('[1]2024'!$A:$Q,MATCH($D$3&amp;$D48,'[1]2024'!$B:$B,0),MATCH(H$4,'[1]2024'!$2:$2,0)),0)</f>
        <v>0</v>
      </c>
      <c r="I48" s="74">
        <f>IFERROR(INDEX('[1]2024'!$A:$Q,MATCH($A$3&amp;$D48,'[1]2024'!$B:$B,0),MATCH(I$4,'[1]2024'!$2:$2,0)),0)+IFERROR(INDEX('[1]2024'!$A:$Q,MATCH($B$3&amp;$D48,'[1]2024'!$B:$B,0),MATCH(I$4,'[1]2024'!$2:$2,0)),0)++IFERROR(INDEX('[1]2024'!$A:$Q,MATCH($C$3&amp;$D48,'[1]2024'!$B:$B,0),MATCH(I$4,'[1]2024'!$2:$2,0)),0)++IFERROR(INDEX('[1]2024'!$A:$Q,MATCH($D$3&amp;$D48,'[1]2024'!$B:$B,0),MATCH(I$4,'[1]2024'!$2:$2,0)),0)</f>
        <v>195778</v>
      </c>
      <c r="J48" s="74">
        <f>IFERROR(INDEX('[1]2024'!$A:$Q,MATCH($A$3&amp;$D48,'[1]2024'!$B:$B,0),MATCH(J$4,'[1]2024'!$2:$2,0)),0)+IFERROR(INDEX('[1]2024'!$A:$Q,MATCH($B$3&amp;$D48,'[1]2024'!$B:$B,0),MATCH(J$4,'[1]2024'!$2:$2,0)),0)++IFERROR(INDEX('[1]2024'!$A:$Q,MATCH($C$3&amp;$D48,'[1]2024'!$B:$B,0),MATCH(J$4,'[1]2024'!$2:$2,0)),0)++IFERROR(INDEX('[1]2024'!$A:$Q,MATCH($D$3&amp;$D48,'[1]2024'!$B:$B,0),MATCH(J$4,'[1]2024'!$2:$2,0)),0)</f>
        <v>112072</v>
      </c>
      <c r="K48" s="74">
        <f>IFERROR(INDEX('[1]2024'!$A:$Q,MATCH($A$3&amp;$D48,'[1]2024'!$B:$B,0),MATCH(K$4,'[1]2024'!$2:$2,0)),0)+IFERROR(INDEX('[1]2024'!$A:$Q,MATCH($B$3&amp;$D48,'[1]2024'!$B:$B,0),MATCH(K$4,'[1]2024'!$2:$2,0)),0)++IFERROR(INDEX('[1]2024'!$A:$Q,MATCH($C$3&amp;$D48,'[1]2024'!$B:$B,0),MATCH(K$4,'[1]2024'!$2:$2,0)),0)++IFERROR(INDEX('[1]2024'!$A:$Q,MATCH($D$3&amp;$D48,'[1]2024'!$B:$B,0),MATCH(K$4,'[1]2024'!$2:$2,0)),0)</f>
        <v>16800</v>
      </c>
      <c r="L48" s="74">
        <f>IFERROR(INDEX('[1]2024'!$A:$Q,MATCH($A$3&amp;$D48,'[1]2024'!$B:$B,0),MATCH(L$4,'[1]2024'!$2:$2,0)),0)+IFERROR(INDEX('[1]2024'!$A:$Q,MATCH($B$3&amp;$D48,'[1]2024'!$B:$B,0),MATCH(L$4,'[1]2024'!$2:$2,0)),0)++IFERROR(INDEX('[1]2024'!$A:$Q,MATCH($C$3&amp;$D48,'[1]2024'!$B:$B,0),MATCH(L$4,'[1]2024'!$2:$2,0)),0)++IFERROR(INDEX('[1]2024'!$A:$Q,MATCH($D$3&amp;$D48,'[1]2024'!$B:$B,0),MATCH(L$4,'[1]2024'!$2:$2,0)),0)</f>
        <v>142946</v>
      </c>
      <c r="M48" s="74">
        <f>IFERROR(INDEX('[1]2024'!$A:$Q,MATCH($A$3&amp;$D48,'[1]2024'!$B:$B,0),MATCH(M$4,'[1]2024'!$2:$2,0)),0)+IFERROR(INDEX('[1]2024'!$A:$Q,MATCH($B$3&amp;$D48,'[1]2024'!$B:$B,0),MATCH(M$4,'[1]2024'!$2:$2,0)),0)++IFERROR(INDEX('[1]2024'!$A:$Q,MATCH($C$3&amp;$D48,'[1]2024'!$B:$B,0),MATCH(M$4,'[1]2024'!$2:$2,0)),0)++IFERROR(INDEX('[1]2024'!$A:$Q,MATCH($D$3&amp;$D48,'[1]2024'!$B:$B,0),MATCH(M$4,'[1]2024'!$2:$2,0)),0)</f>
        <v>225511</v>
      </c>
      <c r="N48" s="74">
        <f>IFERROR(INDEX('[1]2024'!$A:$Q,MATCH($A$3&amp;$D48,'[1]2024'!$B:$B,0),MATCH(N$4,'[1]2024'!$2:$2,0)),0)+IFERROR(INDEX('[1]2024'!$A:$Q,MATCH($B$3&amp;$D48,'[1]2024'!$B:$B,0),MATCH(N$4,'[1]2024'!$2:$2,0)),0)++IFERROR(INDEX('[1]2024'!$A:$Q,MATCH($C$3&amp;$D48,'[1]2024'!$B:$B,0),MATCH(N$4,'[1]2024'!$2:$2,0)),0)++IFERROR(INDEX('[1]2024'!$A:$Q,MATCH($D$3&amp;$D48,'[1]2024'!$B:$B,0),MATCH(N$4,'[1]2024'!$2:$2,0)),0)</f>
        <v>79556</v>
      </c>
      <c r="O48" s="74">
        <f>IFERROR(INDEX('[1]2024'!$A:$Q,MATCH($A$3&amp;$D48,'[1]2024'!$B:$B,0),MATCH(O$4,'[1]2024'!$2:$2,0)),0)+IFERROR(INDEX('[1]2024'!$A:$Q,MATCH($B$3&amp;$D48,'[1]2024'!$B:$B,0),MATCH(O$4,'[1]2024'!$2:$2,0)),0)++IFERROR(INDEX('[1]2024'!$A:$Q,MATCH($C$3&amp;$D48,'[1]2024'!$B:$B,0),MATCH(O$4,'[1]2024'!$2:$2,0)),0)++IFERROR(INDEX('[1]2024'!$A:$Q,MATCH($D$3&amp;$D48,'[1]2024'!$B:$B,0),MATCH(O$4,'[1]2024'!$2:$2,0)),0)</f>
        <v>29809</v>
      </c>
      <c r="P48" s="74">
        <f>IFERROR(INDEX('[1]2024'!$A:$Q,MATCH($A$3&amp;$D48,'[1]2024'!$B:$B,0),MATCH(P$4,'[1]2024'!$2:$2,0)),0)+IFERROR(INDEX('[1]2024'!$A:$Q,MATCH($B$3&amp;$D48,'[1]2024'!$B:$B,0),MATCH(P$4,'[1]2024'!$2:$2,0)),0)++IFERROR(INDEX('[1]2024'!$A:$Q,MATCH($C$3&amp;$D48,'[1]2024'!$B:$B,0),MATCH(P$4,'[1]2024'!$2:$2,0)),0)++IFERROR(INDEX('[1]2024'!$A:$Q,MATCH($D$3&amp;$D48,'[1]2024'!$B:$B,0),MATCH(P$4,'[1]2024'!$2:$2,0)),0)</f>
        <v>0</v>
      </c>
      <c r="Q48" s="74">
        <f>IFERROR(INDEX('[1]2024'!$A:$Q,MATCH($A$3&amp;$D48,'[1]2024'!$B:$B,0),MATCH(Q$4,'[1]2024'!$2:$2,0)),0)+IFERROR(INDEX('[1]2024'!$A:$Q,MATCH($B$3&amp;$D48,'[1]2024'!$B:$B,0),MATCH(Q$4,'[1]2024'!$2:$2,0)),0)++IFERROR(INDEX('[1]2024'!$A:$Q,MATCH($C$3&amp;$D48,'[1]2024'!$B:$B,0),MATCH(Q$4,'[1]2024'!$2:$2,0)),0)++IFERROR(INDEX('[1]2024'!$A:$Q,MATCH($D$3&amp;$D48,'[1]2024'!$B:$B,0),MATCH(Q$4,'[1]2024'!$2:$2,0)),0)</f>
        <v>65165</v>
      </c>
      <c r="R48" s="74">
        <f>IFERROR(INDEX('[1]2024'!$A:$Q,MATCH($A$3&amp;$D48,'[1]2024'!$B:$B,0),MATCH(R$4,'[1]2024'!$2:$2,0)),0)+IFERROR(INDEX('[1]2024'!$A:$Q,MATCH($B$3&amp;$D48,'[1]2024'!$B:$B,0),MATCH(R$4,'[1]2024'!$2:$2,0)),0)++IFERROR(INDEX('[1]2024'!$A:$Q,MATCH($C$3&amp;$D48,'[1]2024'!$B:$B,0),MATCH(R$4,'[1]2024'!$2:$2,0)),0)++IFERROR(INDEX('[1]2024'!$A:$Q,MATCH($D$3&amp;$D48,'[1]2024'!$B:$B,0),MATCH(R$4,'[1]2024'!$2:$2,0)),0)</f>
        <v>11600</v>
      </c>
      <c r="S48" s="74">
        <f>IFERROR(INDEX('[1]2024'!$A:$Q,MATCH($A$3&amp;$D48,'[1]2024'!$B:$B,0),MATCH(S$4,'[1]2024'!$2:$2,0)),0)+IFERROR(INDEX('[1]2024'!$A:$Q,MATCH($B$3&amp;$D48,'[1]2024'!$B:$B,0),MATCH(S$4,'[1]2024'!$2:$2,0)),0)++IFERROR(INDEX('[1]2024'!$A:$Q,MATCH($C$3&amp;$D48,'[1]2024'!$B:$B,0),MATCH(S$4,'[1]2024'!$2:$2,0)),0)++IFERROR(INDEX('[1]2024'!$A:$Q,MATCH($D$3&amp;$D48,'[1]2024'!$B:$B,0),MATCH(S$4,'[1]2024'!$2:$2,0)),0)</f>
        <v>14546</v>
      </c>
      <c r="T48" s="75">
        <v>1200000</v>
      </c>
      <c r="U48" s="45">
        <f>SUM(V48:AG48)</f>
        <v>1185878</v>
      </c>
      <c r="V48" s="46">
        <v>0</v>
      </c>
      <c r="W48" s="47">
        <v>105705</v>
      </c>
      <c r="X48" s="47">
        <v>125005</v>
      </c>
      <c r="Y48" s="47">
        <v>165390</v>
      </c>
      <c r="Z48" s="47">
        <v>89778</v>
      </c>
      <c r="AA48" s="47">
        <v>100000</v>
      </c>
      <c r="AB48" s="47">
        <v>100000</v>
      </c>
      <c r="AC48" s="47">
        <v>100000</v>
      </c>
      <c r="AD48" s="47">
        <v>100000</v>
      </c>
      <c r="AE48" s="47">
        <v>100000</v>
      </c>
      <c r="AF48" s="47">
        <v>100000</v>
      </c>
      <c r="AG48" s="47">
        <v>100000</v>
      </c>
      <c r="AH48" s="45">
        <f>SUM(AI48:AT48)</f>
        <v>1200000</v>
      </c>
      <c r="AI48" s="45">
        <v>100000</v>
      </c>
      <c r="AJ48" s="45">
        <v>100000</v>
      </c>
      <c r="AK48" s="45">
        <v>100000</v>
      </c>
      <c r="AL48" s="45">
        <v>100000</v>
      </c>
      <c r="AM48" s="45">
        <v>100000</v>
      </c>
      <c r="AN48" s="45">
        <v>100000</v>
      </c>
      <c r="AO48" s="45">
        <v>100000</v>
      </c>
      <c r="AP48" s="45">
        <v>100000</v>
      </c>
      <c r="AQ48" s="45">
        <v>100000</v>
      </c>
      <c r="AR48" s="45">
        <v>100000</v>
      </c>
      <c r="AS48" s="45">
        <v>100000</v>
      </c>
      <c r="AT48" s="45">
        <v>100000</v>
      </c>
      <c r="AU48" s="45">
        <f t="shared" si="3"/>
        <v>300000</v>
      </c>
      <c r="AV48" s="45">
        <f t="shared" si="4"/>
        <v>300000</v>
      </c>
      <c r="AW48" s="45">
        <f t="shared" si="5"/>
        <v>300000</v>
      </c>
      <c r="AX48" s="45">
        <f t="shared" si="6"/>
        <v>300000</v>
      </c>
      <c r="AY48" s="45">
        <f>IF($BC48="O",1.05*$AH48,$AH48)</f>
        <v>1260000</v>
      </c>
      <c r="AZ48" s="45">
        <f>IF($BC48="O",1.05*$AY48,$AY48)</f>
        <v>1323000</v>
      </c>
      <c r="BA48" s="45">
        <f>IF($BC48="O",1.05*$AZ48,$AZ48)</f>
        <v>1389150</v>
      </c>
      <c r="BB48" s="50"/>
      <c r="BC48" s="83" t="s">
        <v>39</v>
      </c>
      <c r="BD48" s="81"/>
      <c r="BE48" s="195">
        <v>0</v>
      </c>
      <c r="BF48" s="195">
        <v>5880632</v>
      </c>
      <c r="BG48" s="195">
        <v>5360869</v>
      </c>
      <c r="BH48" s="196">
        <f t="shared" si="8"/>
        <v>893783</v>
      </c>
    </row>
    <row r="49" spans="1:60" outlineLevel="1" x14ac:dyDescent="0.3">
      <c r="A49" s="71" t="s">
        <v>115</v>
      </c>
      <c r="B49" s="38" t="s">
        <v>116</v>
      </c>
      <c r="C49" s="38" t="s">
        <v>31</v>
      </c>
      <c r="D49" s="39">
        <v>5104130</v>
      </c>
      <c r="E49" s="39" t="s">
        <v>117</v>
      </c>
      <c r="F49" s="103">
        <v>240000</v>
      </c>
      <c r="G49" s="73">
        <f>SUM(H49:S49)</f>
        <v>1062455</v>
      </c>
      <c r="H49" s="74">
        <f>IFERROR(INDEX('[1]2024'!$A:$Q,MATCH($A$3&amp;$D49,'[1]2024'!$B:$B,0),MATCH(H$4,'[1]2024'!$2:$2,0)),0)+IFERROR(INDEX('[1]2024'!$A:$Q,MATCH($B$3&amp;$D49,'[1]2024'!$B:$B,0),MATCH(H$4,'[1]2024'!$2:$2,0)),0)++IFERROR(INDEX('[1]2024'!$A:$Q,MATCH($C$3&amp;$D49,'[1]2024'!$B:$B,0),MATCH(H$4,'[1]2024'!$2:$2,0)),0)++IFERROR(INDEX('[1]2024'!$A:$Q,MATCH($D$3&amp;$D49,'[1]2024'!$B:$B,0),MATCH(H$4,'[1]2024'!$2:$2,0)),0)</f>
        <v>151286</v>
      </c>
      <c r="I49" s="74">
        <f>IFERROR(INDEX('[1]2024'!$A:$Q,MATCH($A$3&amp;$D49,'[1]2024'!$B:$B,0),MATCH(I$4,'[1]2024'!$2:$2,0)),0)+IFERROR(INDEX('[1]2024'!$A:$Q,MATCH($B$3&amp;$D49,'[1]2024'!$B:$B,0),MATCH(I$4,'[1]2024'!$2:$2,0)),0)++IFERROR(INDEX('[1]2024'!$A:$Q,MATCH($C$3&amp;$D49,'[1]2024'!$B:$B,0),MATCH(I$4,'[1]2024'!$2:$2,0)),0)++IFERROR(INDEX('[1]2024'!$A:$Q,MATCH($D$3&amp;$D49,'[1]2024'!$B:$B,0),MATCH(I$4,'[1]2024'!$2:$2,0)),0)</f>
        <v>0</v>
      </c>
      <c r="J49" s="74">
        <f>IFERROR(INDEX('[1]2024'!$A:$Q,MATCH($A$3&amp;$D49,'[1]2024'!$B:$B,0),MATCH(J$4,'[1]2024'!$2:$2,0)),0)+IFERROR(INDEX('[1]2024'!$A:$Q,MATCH($B$3&amp;$D49,'[1]2024'!$B:$B,0),MATCH(J$4,'[1]2024'!$2:$2,0)),0)++IFERROR(INDEX('[1]2024'!$A:$Q,MATCH($C$3&amp;$D49,'[1]2024'!$B:$B,0),MATCH(J$4,'[1]2024'!$2:$2,0)),0)++IFERROR(INDEX('[1]2024'!$A:$Q,MATCH($D$3&amp;$D49,'[1]2024'!$B:$B,0),MATCH(J$4,'[1]2024'!$2:$2,0)),0)</f>
        <v>0</v>
      </c>
      <c r="K49" s="74">
        <f>IFERROR(INDEX('[1]2024'!$A:$Q,MATCH($A$3&amp;$D49,'[1]2024'!$B:$B,0),MATCH(K$4,'[1]2024'!$2:$2,0)),0)+IFERROR(INDEX('[1]2024'!$A:$Q,MATCH($B$3&amp;$D49,'[1]2024'!$B:$B,0),MATCH(K$4,'[1]2024'!$2:$2,0)),0)++IFERROR(INDEX('[1]2024'!$A:$Q,MATCH($C$3&amp;$D49,'[1]2024'!$B:$B,0),MATCH(K$4,'[1]2024'!$2:$2,0)),0)++IFERROR(INDEX('[1]2024'!$A:$Q,MATCH($D$3&amp;$D49,'[1]2024'!$B:$B,0),MATCH(K$4,'[1]2024'!$2:$2,0)),0)</f>
        <v>455906</v>
      </c>
      <c r="L49" s="74">
        <f>IFERROR(INDEX('[1]2024'!$A:$Q,MATCH($A$3&amp;$D49,'[1]2024'!$B:$B,0),MATCH(L$4,'[1]2024'!$2:$2,0)),0)+IFERROR(INDEX('[1]2024'!$A:$Q,MATCH($B$3&amp;$D49,'[1]2024'!$B:$B,0),MATCH(L$4,'[1]2024'!$2:$2,0)),0)++IFERROR(INDEX('[1]2024'!$A:$Q,MATCH($C$3&amp;$D49,'[1]2024'!$B:$B,0),MATCH(L$4,'[1]2024'!$2:$2,0)),0)++IFERROR(INDEX('[1]2024'!$A:$Q,MATCH($D$3&amp;$D49,'[1]2024'!$B:$B,0),MATCH(L$4,'[1]2024'!$2:$2,0)),0)</f>
        <v>29600</v>
      </c>
      <c r="M49" s="74">
        <f>IFERROR(INDEX('[1]2024'!$A:$Q,MATCH($A$3&amp;$D49,'[1]2024'!$B:$B,0),MATCH(M$4,'[1]2024'!$2:$2,0)),0)+IFERROR(INDEX('[1]2024'!$A:$Q,MATCH($B$3&amp;$D49,'[1]2024'!$B:$B,0),MATCH(M$4,'[1]2024'!$2:$2,0)),0)++IFERROR(INDEX('[1]2024'!$A:$Q,MATCH($C$3&amp;$D49,'[1]2024'!$B:$B,0),MATCH(M$4,'[1]2024'!$2:$2,0)),0)++IFERROR(INDEX('[1]2024'!$A:$Q,MATCH($D$3&amp;$D49,'[1]2024'!$B:$B,0),MATCH(M$4,'[1]2024'!$2:$2,0)),0)</f>
        <v>0</v>
      </c>
      <c r="N49" s="74">
        <f>IFERROR(INDEX('[1]2024'!$A:$Q,MATCH($A$3&amp;$D49,'[1]2024'!$B:$B,0),MATCH(N$4,'[1]2024'!$2:$2,0)),0)+IFERROR(INDEX('[1]2024'!$A:$Q,MATCH($B$3&amp;$D49,'[1]2024'!$B:$B,0),MATCH(N$4,'[1]2024'!$2:$2,0)),0)++IFERROR(INDEX('[1]2024'!$A:$Q,MATCH($C$3&amp;$D49,'[1]2024'!$B:$B,0),MATCH(N$4,'[1]2024'!$2:$2,0)),0)++IFERROR(INDEX('[1]2024'!$A:$Q,MATCH($D$3&amp;$D49,'[1]2024'!$B:$B,0),MATCH(N$4,'[1]2024'!$2:$2,0)),0)</f>
        <v>190000</v>
      </c>
      <c r="O49" s="74">
        <f>IFERROR(INDEX('[1]2024'!$A:$Q,MATCH($A$3&amp;$D49,'[1]2024'!$B:$B,0),MATCH(O$4,'[1]2024'!$2:$2,0)),0)+IFERROR(INDEX('[1]2024'!$A:$Q,MATCH($B$3&amp;$D49,'[1]2024'!$B:$B,0),MATCH(O$4,'[1]2024'!$2:$2,0)),0)++IFERROR(INDEX('[1]2024'!$A:$Q,MATCH($C$3&amp;$D49,'[1]2024'!$B:$B,0),MATCH(O$4,'[1]2024'!$2:$2,0)),0)++IFERROR(INDEX('[1]2024'!$A:$Q,MATCH($D$3&amp;$D49,'[1]2024'!$B:$B,0),MATCH(O$4,'[1]2024'!$2:$2,0)),0)</f>
        <v>124700</v>
      </c>
      <c r="P49" s="74">
        <f>IFERROR(INDEX('[1]2024'!$A:$Q,MATCH($A$3&amp;$D49,'[1]2024'!$B:$B,0),MATCH(P$4,'[1]2024'!$2:$2,0)),0)+IFERROR(INDEX('[1]2024'!$A:$Q,MATCH($B$3&amp;$D49,'[1]2024'!$B:$B,0),MATCH(P$4,'[1]2024'!$2:$2,0)),0)++IFERROR(INDEX('[1]2024'!$A:$Q,MATCH($C$3&amp;$D49,'[1]2024'!$B:$B,0),MATCH(P$4,'[1]2024'!$2:$2,0)),0)++IFERROR(INDEX('[1]2024'!$A:$Q,MATCH($D$3&amp;$D49,'[1]2024'!$B:$B,0),MATCH(P$4,'[1]2024'!$2:$2,0)),0)</f>
        <v>79632</v>
      </c>
      <c r="Q49" s="74">
        <f>IFERROR(INDEX('[1]2024'!$A:$Q,MATCH($A$3&amp;$D49,'[1]2024'!$B:$B,0),MATCH(Q$4,'[1]2024'!$2:$2,0)),0)+IFERROR(INDEX('[1]2024'!$A:$Q,MATCH($B$3&amp;$D49,'[1]2024'!$B:$B,0),MATCH(Q$4,'[1]2024'!$2:$2,0)),0)++IFERROR(INDEX('[1]2024'!$A:$Q,MATCH($C$3&amp;$D49,'[1]2024'!$B:$B,0),MATCH(Q$4,'[1]2024'!$2:$2,0)),0)++IFERROR(INDEX('[1]2024'!$A:$Q,MATCH($D$3&amp;$D49,'[1]2024'!$B:$B,0),MATCH(Q$4,'[1]2024'!$2:$2,0)),0)</f>
        <v>0</v>
      </c>
      <c r="R49" s="74">
        <f>IFERROR(INDEX('[1]2024'!$A:$Q,MATCH($A$3&amp;$D49,'[1]2024'!$B:$B,0),MATCH(R$4,'[1]2024'!$2:$2,0)),0)+IFERROR(INDEX('[1]2024'!$A:$Q,MATCH($B$3&amp;$D49,'[1]2024'!$B:$B,0),MATCH(R$4,'[1]2024'!$2:$2,0)),0)++IFERROR(INDEX('[1]2024'!$A:$Q,MATCH($C$3&amp;$D49,'[1]2024'!$B:$B,0),MATCH(R$4,'[1]2024'!$2:$2,0)),0)++IFERROR(INDEX('[1]2024'!$A:$Q,MATCH($D$3&amp;$D49,'[1]2024'!$B:$B,0),MATCH(R$4,'[1]2024'!$2:$2,0)),0)</f>
        <v>4200</v>
      </c>
      <c r="S49" s="74">
        <f>IFERROR(INDEX('[1]2024'!$A:$Q,MATCH($A$3&amp;$D49,'[1]2024'!$B:$B,0),MATCH(S$4,'[1]2024'!$2:$2,0)),0)+IFERROR(INDEX('[1]2024'!$A:$Q,MATCH($B$3&amp;$D49,'[1]2024'!$B:$B,0),MATCH(S$4,'[1]2024'!$2:$2,0)),0)++IFERROR(INDEX('[1]2024'!$A:$Q,MATCH($C$3&amp;$D49,'[1]2024'!$B:$B,0),MATCH(S$4,'[1]2024'!$2:$2,0)),0)++IFERROR(INDEX('[1]2024'!$A:$Q,MATCH($D$3&amp;$D49,'[1]2024'!$B:$B,0),MATCH(S$4,'[1]2024'!$2:$2,0)),0)</f>
        <v>27131</v>
      </c>
      <c r="T49" s="75">
        <v>1200000</v>
      </c>
      <c r="U49" s="45">
        <f>SUM(V49:AG49)</f>
        <v>731200</v>
      </c>
      <c r="V49" s="46">
        <v>0</v>
      </c>
      <c r="W49" s="47">
        <v>31200</v>
      </c>
      <c r="X49" s="47">
        <v>0</v>
      </c>
      <c r="Y49" s="47">
        <v>0</v>
      </c>
      <c r="Z49" s="47">
        <v>0</v>
      </c>
      <c r="AA49" s="47">
        <v>100000</v>
      </c>
      <c r="AB49" s="47">
        <v>100000</v>
      </c>
      <c r="AC49" s="47">
        <v>100000</v>
      </c>
      <c r="AD49" s="47">
        <v>100000</v>
      </c>
      <c r="AE49" s="47">
        <v>100000</v>
      </c>
      <c r="AF49" s="47">
        <v>100000</v>
      </c>
      <c r="AG49" s="48">
        <v>100000</v>
      </c>
      <c r="AH49" s="45">
        <f>SUM(AI49:AT49)</f>
        <v>1200000</v>
      </c>
      <c r="AI49" s="45">
        <v>100000</v>
      </c>
      <c r="AJ49" s="45">
        <v>100000</v>
      </c>
      <c r="AK49" s="45">
        <v>100000</v>
      </c>
      <c r="AL49" s="45">
        <v>100000</v>
      </c>
      <c r="AM49" s="45">
        <v>100000</v>
      </c>
      <c r="AN49" s="45">
        <v>100000</v>
      </c>
      <c r="AO49" s="45">
        <v>100000</v>
      </c>
      <c r="AP49" s="45">
        <v>100000</v>
      </c>
      <c r="AQ49" s="45">
        <v>100000</v>
      </c>
      <c r="AR49" s="45">
        <v>100000</v>
      </c>
      <c r="AS49" s="45">
        <v>100000</v>
      </c>
      <c r="AT49" s="45">
        <v>100000</v>
      </c>
      <c r="AU49" s="45">
        <f t="shared" si="3"/>
        <v>300000</v>
      </c>
      <c r="AV49" s="45">
        <f t="shared" si="4"/>
        <v>300000</v>
      </c>
      <c r="AW49" s="45">
        <f t="shared" si="5"/>
        <v>300000</v>
      </c>
      <c r="AX49" s="45">
        <f t="shared" si="6"/>
        <v>300000</v>
      </c>
      <c r="AY49" s="45">
        <f>IF($BC49="O",1.05*$AH49,$AH49)</f>
        <v>1200000</v>
      </c>
      <c r="AZ49" s="45">
        <f>IF($BC49="O",1.05*$AY49,$AY49)</f>
        <v>1200000</v>
      </c>
      <c r="BA49" s="45">
        <f>IF($BC49="O",1.05*$AZ49,$AZ49)</f>
        <v>1200000</v>
      </c>
      <c r="BB49" s="50"/>
      <c r="BC49" s="51" t="s">
        <v>24</v>
      </c>
      <c r="BD49" s="70"/>
      <c r="BE49" s="195">
        <v>0</v>
      </c>
      <c r="BF49" s="195">
        <v>1650000</v>
      </c>
      <c r="BG49" s="195">
        <v>57918</v>
      </c>
      <c r="BH49" s="196">
        <f t="shared" si="8"/>
        <v>1062455</v>
      </c>
    </row>
    <row r="50" spans="1:60" outlineLevel="1" x14ac:dyDescent="0.3">
      <c r="A50" s="71" t="s">
        <v>118</v>
      </c>
      <c r="B50" s="38" t="s">
        <v>119</v>
      </c>
      <c r="C50" s="38" t="s">
        <v>31</v>
      </c>
      <c r="D50" s="39">
        <v>5104140</v>
      </c>
      <c r="E50" s="39" t="s">
        <v>120</v>
      </c>
      <c r="F50" s="103">
        <v>0</v>
      </c>
      <c r="G50" s="73">
        <f>SUM(H50:S50)</f>
        <v>0</v>
      </c>
      <c r="H50" s="74">
        <f>IFERROR(INDEX('[1]2024'!$A:$Q,MATCH($A$3&amp;$D50,'[1]2024'!$B:$B,0),MATCH(H$4,'[1]2024'!$2:$2,0)),0)+IFERROR(INDEX('[1]2024'!$A:$Q,MATCH($B$3&amp;$D50,'[1]2024'!$B:$B,0),MATCH(H$4,'[1]2024'!$2:$2,0)),0)++IFERROR(INDEX('[1]2024'!$A:$Q,MATCH($C$3&amp;$D50,'[1]2024'!$B:$B,0),MATCH(H$4,'[1]2024'!$2:$2,0)),0)++IFERROR(INDEX('[1]2024'!$A:$Q,MATCH($D$3&amp;$D50,'[1]2024'!$B:$B,0),MATCH(H$4,'[1]2024'!$2:$2,0)),0)</f>
        <v>0</v>
      </c>
      <c r="I50" s="74">
        <f>IFERROR(INDEX('[1]2024'!$A:$Q,MATCH($A$3&amp;$D50,'[1]2024'!$B:$B,0),MATCH(I$4,'[1]2024'!$2:$2,0)),0)+IFERROR(INDEX('[1]2024'!$A:$Q,MATCH($B$3&amp;$D50,'[1]2024'!$B:$B,0),MATCH(I$4,'[1]2024'!$2:$2,0)),0)++IFERROR(INDEX('[1]2024'!$A:$Q,MATCH($C$3&amp;$D50,'[1]2024'!$B:$B,0),MATCH(I$4,'[1]2024'!$2:$2,0)),0)++IFERROR(INDEX('[1]2024'!$A:$Q,MATCH($D$3&amp;$D50,'[1]2024'!$B:$B,0),MATCH(I$4,'[1]2024'!$2:$2,0)),0)</f>
        <v>0</v>
      </c>
      <c r="J50" s="74">
        <f>IFERROR(INDEX('[1]2024'!$A:$Q,MATCH($A$3&amp;$D50,'[1]2024'!$B:$B,0),MATCH(J$4,'[1]2024'!$2:$2,0)),0)+IFERROR(INDEX('[1]2024'!$A:$Q,MATCH($B$3&amp;$D50,'[1]2024'!$B:$B,0),MATCH(J$4,'[1]2024'!$2:$2,0)),0)++IFERROR(INDEX('[1]2024'!$A:$Q,MATCH($C$3&amp;$D50,'[1]2024'!$B:$B,0),MATCH(J$4,'[1]2024'!$2:$2,0)),0)++IFERROR(INDEX('[1]2024'!$A:$Q,MATCH($D$3&amp;$D50,'[1]2024'!$B:$B,0),MATCH(J$4,'[1]2024'!$2:$2,0)),0)</f>
        <v>0</v>
      </c>
      <c r="K50" s="74">
        <f>IFERROR(INDEX('[1]2024'!$A:$Q,MATCH($A$3&amp;$D50,'[1]2024'!$B:$B,0),MATCH(K$4,'[1]2024'!$2:$2,0)),0)+IFERROR(INDEX('[1]2024'!$A:$Q,MATCH($B$3&amp;$D50,'[1]2024'!$B:$B,0),MATCH(K$4,'[1]2024'!$2:$2,0)),0)++IFERROR(INDEX('[1]2024'!$A:$Q,MATCH($C$3&amp;$D50,'[1]2024'!$B:$B,0),MATCH(K$4,'[1]2024'!$2:$2,0)),0)++IFERROR(INDEX('[1]2024'!$A:$Q,MATCH($D$3&amp;$D50,'[1]2024'!$B:$B,0),MATCH(K$4,'[1]2024'!$2:$2,0)),0)</f>
        <v>0</v>
      </c>
      <c r="L50" s="74">
        <f>IFERROR(INDEX('[1]2024'!$A:$Q,MATCH($A$3&amp;$D50,'[1]2024'!$B:$B,0),MATCH(L$4,'[1]2024'!$2:$2,0)),0)+IFERROR(INDEX('[1]2024'!$A:$Q,MATCH($B$3&amp;$D50,'[1]2024'!$B:$B,0),MATCH(L$4,'[1]2024'!$2:$2,0)),0)++IFERROR(INDEX('[1]2024'!$A:$Q,MATCH($C$3&amp;$D50,'[1]2024'!$B:$B,0),MATCH(L$4,'[1]2024'!$2:$2,0)),0)++IFERROR(INDEX('[1]2024'!$A:$Q,MATCH($D$3&amp;$D50,'[1]2024'!$B:$B,0),MATCH(L$4,'[1]2024'!$2:$2,0)),0)</f>
        <v>0</v>
      </c>
      <c r="M50" s="74">
        <f>IFERROR(INDEX('[1]2024'!$A:$Q,MATCH($A$3&amp;$D50,'[1]2024'!$B:$B,0),MATCH(M$4,'[1]2024'!$2:$2,0)),0)+IFERROR(INDEX('[1]2024'!$A:$Q,MATCH($B$3&amp;$D50,'[1]2024'!$B:$B,0),MATCH(M$4,'[1]2024'!$2:$2,0)),0)++IFERROR(INDEX('[1]2024'!$A:$Q,MATCH($C$3&amp;$D50,'[1]2024'!$B:$B,0),MATCH(M$4,'[1]2024'!$2:$2,0)),0)++IFERROR(INDEX('[1]2024'!$A:$Q,MATCH($D$3&amp;$D50,'[1]2024'!$B:$B,0),MATCH(M$4,'[1]2024'!$2:$2,0)),0)</f>
        <v>0</v>
      </c>
      <c r="N50" s="74">
        <f>IFERROR(INDEX('[1]2024'!$A:$Q,MATCH($A$3&amp;$D50,'[1]2024'!$B:$B,0),MATCH(N$4,'[1]2024'!$2:$2,0)),0)+IFERROR(INDEX('[1]2024'!$A:$Q,MATCH($B$3&amp;$D50,'[1]2024'!$B:$B,0),MATCH(N$4,'[1]2024'!$2:$2,0)),0)++IFERROR(INDEX('[1]2024'!$A:$Q,MATCH($C$3&amp;$D50,'[1]2024'!$B:$B,0),MATCH(N$4,'[1]2024'!$2:$2,0)),0)++IFERROR(INDEX('[1]2024'!$A:$Q,MATCH($D$3&amp;$D50,'[1]2024'!$B:$B,0),MATCH(N$4,'[1]2024'!$2:$2,0)),0)</f>
        <v>0</v>
      </c>
      <c r="O50" s="74">
        <f>IFERROR(INDEX('[1]2024'!$A:$Q,MATCH($A$3&amp;$D50,'[1]2024'!$B:$B,0),MATCH(O$4,'[1]2024'!$2:$2,0)),0)+IFERROR(INDEX('[1]2024'!$A:$Q,MATCH($B$3&amp;$D50,'[1]2024'!$B:$B,0),MATCH(O$4,'[1]2024'!$2:$2,0)),0)++IFERROR(INDEX('[1]2024'!$A:$Q,MATCH($C$3&amp;$D50,'[1]2024'!$B:$B,0),MATCH(O$4,'[1]2024'!$2:$2,0)),0)++IFERROR(INDEX('[1]2024'!$A:$Q,MATCH($D$3&amp;$D50,'[1]2024'!$B:$B,0),MATCH(O$4,'[1]2024'!$2:$2,0)),0)</f>
        <v>0</v>
      </c>
      <c r="P50" s="74">
        <f>IFERROR(INDEX('[1]2024'!$A:$Q,MATCH($A$3&amp;$D50,'[1]2024'!$B:$B,0),MATCH(P$4,'[1]2024'!$2:$2,0)),0)+IFERROR(INDEX('[1]2024'!$A:$Q,MATCH($B$3&amp;$D50,'[1]2024'!$B:$B,0),MATCH(P$4,'[1]2024'!$2:$2,0)),0)++IFERROR(INDEX('[1]2024'!$A:$Q,MATCH($C$3&amp;$D50,'[1]2024'!$B:$B,0),MATCH(P$4,'[1]2024'!$2:$2,0)),0)++IFERROR(INDEX('[1]2024'!$A:$Q,MATCH($D$3&amp;$D50,'[1]2024'!$B:$B,0),MATCH(P$4,'[1]2024'!$2:$2,0)),0)</f>
        <v>0</v>
      </c>
      <c r="Q50" s="74">
        <f>IFERROR(INDEX('[1]2024'!$A:$Q,MATCH($A$3&amp;$D50,'[1]2024'!$B:$B,0),MATCH(Q$4,'[1]2024'!$2:$2,0)),0)+IFERROR(INDEX('[1]2024'!$A:$Q,MATCH($B$3&amp;$D50,'[1]2024'!$B:$B,0),MATCH(Q$4,'[1]2024'!$2:$2,0)),0)++IFERROR(INDEX('[1]2024'!$A:$Q,MATCH($C$3&amp;$D50,'[1]2024'!$B:$B,0),MATCH(Q$4,'[1]2024'!$2:$2,0)),0)++IFERROR(INDEX('[1]2024'!$A:$Q,MATCH($D$3&amp;$D50,'[1]2024'!$B:$B,0),MATCH(Q$4,'[1]2024'!$2:$2,0)),0)</f>
        <v>0</v>
      </c>
      <c r="R50" s="74">
        <f>IFERROR(INDEX('[1]2024'!$A:$Q,MATCH($A$3&amp;$D50,'[1]2024'!$B:$B,0),MATCH(R$4,'[1]2024'!$2:$2,0)),0)+IFERROR(INDEX('[1]2024'!$A:$Q,MATCH($B$3&amp;$D50,'[1]2024'!$B:$B,0),MATCH(R$4,'[1]2024'!$2:$2,0)),0)++IFERROR(INDEX('[1]2024'!$A:$Q,MATCH($C$3&amp;$D50,'[1]2024'!$B:$B,0),MATCH(R$4,'[1]2024'!$2:$2,0)),0)++IFERROR(INDEX('[1]2024'!$A:$Q,MATCH($D$3&amp;$D50,'[1]2024'!$B:$B,0),MATCH(R$4,'[1]2024'!$2:$2,0)),0)</f>
        <v>0</v>
      </c>
      <c r="S50" s="74">
        <f>IFERROR(INDEX('[1]2024'!$A:$Q,MATCH($A$3&amp;$D50,'[1]2024'!$B:$B,0),MATCH(S$4,'[1]2024'!$2:$2,0)),0)+IFERROR(INDEX('[1]2024'!$A:$Q,MATCH($B$3&amp;$D50,'[1]2024'!$B:$B,0),MATCH(S$4,'[1]2024'!$2:$2,0)),0)++IFERROR(INDEX('[1]2024'!$A:$Q,MATCH($C$3&amp;$D50,'[1]2024'!$B:$B,0),MATCH(S$4,'[1]2024'!$2:$2,0)),0)++IFERROR(INDEX('[1]2024'!$A:$Q,MATCH($D$3&amp;$D50,'[1]2024'!$B:$B,0),MATCH(S$4,'[1]2024'!$2:$2,0)),0)</f>
        <v>0</v>
      </c>
      <c r="T50" s="75">
        <v>0</v>
      </c>
      <c r="U50" s="45">
        <f>SUM(V50:AG50)</f>
        <v>0</v>
      </c>
      <c r="V50" s="46">
        <v>0</v>
      </c>
      <c r="W50" s="47">
        <v>0</v>
      </c>
      <c r="X50" s="47">
        <v>0</v>
      </c>
      <c r="Y50" s="47">
        <v>0</v>
      </c>
      <c r="Z50" s="47">
        <v>0</v>
      </c>
      <c r="AA50" s="47">
        <v>0</v>
      </c>
      <c r="AB50" s="47">
        <v>0</v>
      </c>
      <c r="AC50" s="47">
        <v>0</v>
      </c>
      <c r="AD50" s="47">
        <v>0</v>
      </c>
      <c r="AE50" s="47">
        <v>0</v>
      </c>
      <c r="AF50" s="47">
        <v>0</v>
      </c>
      <c r="AG50" s="48">
        <v>0</v>
      </c>
      <c r="AH50" s="45">
        <f>SUM(AI50:AT50)</f>
        <v>0</v>
      </c>
      <c r="AI50" s="45"/>
      <c r="AJ50" s="45"/>
      <c r="AK50" s="45"/>
      <c r="AL50" s="45"/>
      <c r="AM50" s="45"/>
      <c r="AN50" s="45"/>
      <c r="AO50" s="45"/>
      <c r="AP50" s="45"/>
      <c r="AQ50" s="45"/>
      <c r="AR50" s="45"/>
      <c r="AS50" s="45"/>
      <c r="AT50" s="45"/>
      <c r="AU50" s="45">
        <f t="shared" si="3"/>
        <v>0</v>
      </c>
      <c r="AV50" s="45">
        <f t="shared" si="4"/>
        <v>0</v>
      </c>
      <c r="AW50" s="45">
        <f t="shared" si="5"/>
        <v>0</v>
      </c>
      <c r="AX50" s="45">
        <f t="shared" si="6"/>
        <v>0</v>
      </c>
      <c r="AY50" s="45">
        <f>IF($BC50="O",1.05*$AH50,$AH50)</f>
        <v>0</v>
      </c>
      <c r="AZ50" s="45">
        <f>IF($BC50="O",1.05*$AY50,$AY50)</f>
        <v>0</v>
      </c>
      <c r="BA50" s="45">
        <f>IF($BC50="O",1.05*$AZ50,$AZ50)</f>
        <v>0</v>
      </c>
      <c r="BB50" s="50"/>
      <c r="BC50" s="51" t="s">
        <v>24</v>
      </c>
      <c r="BD50" s="70"/>
      <c r="BE50" s="195">
        <v>0</v>
      </c>
      <c r="BF50" s="195">
        <v>0</v>
      </c>
      <c r="BG50" s="195">
        <v>0</v>
      </c>
      <c r="BH50" s="196">
        <f t="shared" si="8"/>
        <v>0</v>
      </c>
    </row>
    <row r="51" spans="1:60" outlineLevel="1" x14ac:dyDescent="0.3">
      <c r="A51" s="71" t="s">
        <v>121</v>
      </c>
      <c r="B51" s="38" t="s">
        <v>121</v>
      </c>
      <c r="C51" s="38" t="s">
        <v>31</v>
      </c>
      <c r="D51" s="39">
        <v>5104150</v>
      </c>
      <c r="E51" s="39" t="s">
        <v>122</v>
      </c>
      <c r="F51" s="103">
        <v>0</v>
      </c>
      <c r="G51" s="73">
        <f>SUM(H51:S51)</f>
        <v>510000</v>
      </c>
      <c r="H51" s="74">
        <f>IFERROR(INDEX('[1]2024'!$A:$Q,MATCH($A$3&amp;$D51,'[1]2024'!$B:$B,0),MATCH(H$4,'[1]2024'!$2:$2,0)),0)+IFERROR(INDEX('[1]2024'!$A:$Q,MATCH($B$3&amp;$D51,'[1]2024'!$B:$B,0),MATCH(H$4,'[1]2024'!$2:$2,0)),0)++IFERROR(INDEX('[1]2024'!$A:$Q,MATCH($C$3&amp;$D51,'[1]2024'!$B:$B,0),MATCH(H$4,'[1]2024'!$2:$2,0)),0)++IFERROR(INDEX('[1]2024'!$A:$Q,MATCH($D$3&amp;$D51,'[1]2024'!$B:$B,0),MATCH(H$4,'[1]2024'!$2:$2,0)),0)</f>
        <v>0</v>
      </c>
      <c r="I51" s="74">
        <f>IFERROR(INDEX('[1]2024'!$A:$Q,MATCH($A$3&amp;$D51,'[1]2024'!$B:$B,0),MATCH(I$4,'[1]2024'!$2:$2,0)),0)+IFERROR(INDEX('[1]2024'!$A:$Q,MATCH($B$3&amp;$D51,'[1]2024'!$B:$B,0),MATCH(I$4,'[1]2024'!$2:$2,0)),0)++IFERROR(INDEX('[1]2024'!$A:$Q,MATCH($C$3&amp;$D51,'[1]2024'!$B:$B,0),MATCH(I$4,'[1]2024'!$2:$2,0)),0)++IFERROR(INDEX('[1]2024'!$A:$Q,MATCH($D$3&amp;$D51,'[1]2024'!$B:$B,0),MATCH(I$4,'[1]2024'!$2:$2,0)),0)</f>
        <v>0</v>
      </c>
      <c r="J51" s="74">
        <f>IFERROR(INDEX('[1]2024'!$A:$Q,MATCH($A$3&amp;$D51,'[1]2024'!$B:$B,0),MATCH(J$4,'[1]2024'!$2:$2,0)),0)+IFERROR(INDEX('[1]2024'!$A:$Q,MATCH($B$3&amp;$D51,'[1]2024'!$B:$B,0),MATCH(J$4,'[1]2024'!$2:$2,0)),0)++IFERROR(INDEX('[1]2024'!$A:$Q,MATCH($C$3&amp;$D51,'[1]2024'!$B:$B,0),MATCH(J$4,'[1]2024'!$2:$2,0)),0)++IFERROR(INDEX('[1]2024'!$A:$Q,MATCH($D$3&amp;$D51,'[1]2024'!$B:$B,0),MATCH(J$4,'[1]2024'!$2:$2,0)),0)</f>
        <v>0</v>
      </c>
      <c r="K51" s="74">
        <f>IFERROR(INDEX('[1]2024'!$A:$Q,MATCH($A$3&amp;$D51,'[1]2024'!$B:$B,0),MATCH(K$4,'[1]2024'!$2:$2,0)),0)+IFERROR(INDEX('[1]2024'!$A:$Q,MATCH($B$3&amp;$D51,'[1]2024'!$B:$B,0),MATCH(K$4,'[1]2024'!$2:$2,0)),0)++IFERROR(INDEX('[1]2024'!$A:$Q,MATCH($C$3&amp;$D51,'[1]2024'!$B:$B,0),MATCH(K$4,'[1]2024'!$2:$2,0)),0)++IFERROR(INDEX('[1]2024'!$A:$Q,MATCH($D$3&amp;$D51,'[1]2024'!$B:$B,0),MATCH(K$4,'[1]2024'!$2:$2,0)),0)</f>
        <v>0</v>
      </c>
      <c r="L51" s="74">
        <f>IFERROR(INDEX('[1]2024'!$A:$Q,MATCH($A$3&amp;$D51,'[1]2024'!$B:$B,0),MATCH(L$4,'[1]2024'!$2:$2,0)),0)+IFERROR(INDEX('[1]2024'!$A:$Q,MATCH($B$3&amp;$D51,'[1]2024'!$B:$B,0),MATCH(L$4,'[1]2024'!$2:$2,0)),0)++IFERROR(INDEX('[1]2024'!$A:$Q,MATCH($C$3&amp;$D51,'[1]2024'!$B:$B,0),MATCH(L$4,'[1]2024'!$2:$2,0)),0)++IFERROR(INDEX('[1]2024'!$A:$Q,MATCH($D$3&amp;$D51,'[1]2024'!$B:$B,0),MATCH(L$4,'[1]2024'!$2:$2,0)),0)</f>
        <v>0</v>
      </c>
      <c r="M51" s="74">
        <f>IFERROR(INDEX('[1]2024'!$A:$Q,MATCH($A$3&amp;$D51,'[1]2024'!$B:$B,0),MATCH(M$4,'[1]2024'!$2:$2,0)),0)+IFERROR(INDEX('[1]2024'!$A:$Q,MATCH($B$3&amp;$D51,'[1]2024'!$B:$B,0),MATCH(M$4,'[1]2024'!$2:$2,0)),0)++IFERROR(INDEX('[1]2024'!$A:$Q,MATCH($C$3&amp;$D51,'[1]2024'!$B:$B,0),MATCH(M$4,'[1]2024'!$2:$2,0)),0)++IFERROR(INDEX('[1]2024'!$A:$Q,MATCH($D$3&amp;$D51,'[1]2024'!$B:$B,0),MATCH(M$4,'[1]2024'!$2:$2,0)),0)</f>
        <v>120000</v>
      </c>
      <c r="N51" s="74">
        <f>IFERROR(INDEX('[1]2024'!$A:$Q,MATCH($A$3&amp;$D51,'[1]2024'!$B:$B,0),MATCH(N$4,'[1]2024'!$2:$2,0)),0)+IFERROR(INDEX('[1]2024'!$A:$Q,MATCH($B$3&amp;$D51,'[1]2024'!$B:$B,0),MATCH(N$4,'[1]2024'!$2:$2,0)),0)++IFERROR(INDEX('[1]2024'!$A:$Q,MATCH($C$3&amp;$D51,'[1]2024'!$B:$B,0),MATCH(N$4,'[1]2024'!$2:$2,0)),0)++IFERROR(INDEX('[1]2024'!$A:$Q,MATCH($D$3&amp;$D51,'[1]2024'!$B:$B,0),MATCH(N$4,'[1]2024'!$2:$2,0)),0)</f>
        <v>180000</v>
      </c>
      <c r="O51" s="74">
        <f>IFERROR(INDEX('[1]2024'!$A:$Q,MATCH($A$3&amp;$D51,'[1]2024'!$B:$B,0),MATCH(O$4,'[1]2024'!$2:$2,0)),0)+IFERROR(INDEX('[1]2024'!$A:$Q,MATCH($B$3&amp;$D51,'[1]2024'!$B:$B,0),MATCH(O$4,'[1]2024'!$2:$2,0)),0)++IFERROR(INDEX('[1]2024'!$A:$Q,MATCH($C$3&amp;$D51,'[1]2024'!$B:$B,0),MATCH(O$4,'[1]2024'!$2:$2,0)),0)++IFERROR(INDEX('[1]2024'!$A:$Q,MATCH($D$3&amp;$D51,'[1]2024'!$B:$B,0),MATCH(O$4,'[1]2024'!$2:$2,0)),0)</f>
        <v>0</v>
      </c>
      <c r="P51" s="74">
        <f>IFERROR(INDEX('[1]2024'!$A:$Q,MATCH($A$3&amp;$D51,'[1]2024'!$B:$B,0),MATCH(P$4,'[1]2024'!$2:$2,0)),0)+IFERROR(INDEX('[1]2024'!$A:$Q,MATCH($B$3&amp;$D51,'[1]2024'!$B:$B,0),MATCH(P$4,'[1]2024'!$2:$2,0)),0)++IFERROR(INDEX('[1]2024'!$A:$Q,MATCH($C$3&amp;$D51,'[1]2024'!$B:$B,0),MATCH(P$4,'[1]2024'!$2:$2,0)),0)++IFERROR(INDEX('[1]2024'!$A:$Q,MATCH($D$3&amp;$D51,'[1]2024'!$B:$B,0),MATCH(P$4,'[1]2024'!$2:$2,0)),0)</f>
        <v>0</v>
      </c>
      <c r="Q51" s="74">
        <f>IFERROR(INDEX('[1]2024'!$A:$Q,MATCH($A$3&amp;$D51,'[1]2024'!$B:$B,0),MATCH(Q$4,'[1]2024'!$2:$2,0)),0)+IFERROR(INDEX('[1]2024'!$A:$Q,MATCH($B$3&amp;$D51,'[1]2024'!$B:$B,0),MATCH(Q$4,'[1]2024'!$2:$2,0)),0)++IFERROR(INDEX('[1]2024'!$A:$Q,MATCH($C$3&amp;$D51,'[1]2024'!$B:$B,0),MATCH(Q$4,'[1]2024'!$2:$2,0)),0)++IFERROR(INDEX('[1]2024'!$A:$Q,MATCH($D$3&amp;$D51,'[1]2024'!$B:$B,0),MATCH(Q$4,'[1]2024'!$2:$2,0)),0)</f>
        <v>0</v>
      </c>
      <c r="R51" s="74">
        <f>IFERROR(INDEX('[1]2024'!$A:$Q,MATCH($A$3&amp;$D51,'[1]2024'!$B:$B,0),MATCH(R$4,'[1]2024'!$2:$2,0)),0)+IFERROR(INDEX('[1]2024'!$A:$Q,MATCH($B$3&amp;$D51,'[1]2024'!$B:$B,0),MATCH(R$4,'[1]2024'!$2:$2,0)),0)++IFERROR(INDEX('[1]2024'!$A:$Q,MATCH($C$3&amp;$D51,'[1]2024'!$B:$B,0),MATCH(R$4,'[1]2024'!$2:$2,0)),0)++IFERROR(INDEX('[1]2024'!$A:$Q,MATCH($D$3&amp;$D51,'[1]2024'!$B:$B,0),MATCH(R$4,'[1]2024'!$2:$2,0)),0)</f>
        <v>210000</v>
      </c>
      <c r="S51" s="74">
        <f>IFERROR(INDEX('[1]2024'!$A:$Q,MATCH($A$3&amp;$D51,'[1]2024'!$B:$B,0),MATCH(S$4,'[1]2024'!$2:$2,0)),0)+IFERROR(INDEX('[1]2024'!$A:$Q,MATCH($B$3&amp;$D51,'[1]2024'!$B:$B,0),MATCH(S$4,'[1]2024'!$2:$2,0)),0)++IFERROR(INDEX('[1]2024'!$A:$Q,MATCH($C$3&amp;$D51,'[1]2024'!$B:$B,0),MATCH(S$4,'[1]2024'!$2:$2,0)),0)++IFERROR(INDEX('[1]2024'!$A:$Q,MATCH($D$3&amp;$D51,'[1]2024'!$B:$B,0),MATCH(S$4,'[1]2024'!$2:$2,0)),0)</f>
        <v>0</v>
      </c>
      <c r="T51" s="75">
        <v>1</v>
      </c>
      <c r="U51" s="45">
        <f>SUM(V51:AG51)</f>
        <v>0</v>
      </c>
      <c r="V51" s="46">
        <v>0</v>
      </c>
      <c r="W51" s="47">
        <v>0</v>
      </c>
      <c r="X51" s="47">
        <v>0</v>
      </c>
      <c r="Y51" s="47">
        <v>0</v>
      </c>
      <c r="Z51" s="47">
        <v>0</v>
      </c>
      <c r="AA51" s="47">
        <v>0</v>
      </c>
      <c r="AB51" s="47">
        <v>0</v>
      </c>
      <c r="AC51" s="47">
        <v>0</v>
      </c>
      <c r="AD51" s="47">
        <v>0</v>
      </c>
      <c r="AE51" s="47">
        <v>0</v>
      </c>
      <c r="AF51" s="47">
        <v>0</v>
      </c>
      <c r="AG51" s="48">
        <v>0</v>
      </c>
      <c r="AH51" s="45">
        <f>SUM(AI51:AT51)</f>
        <v>0</v>
      </c>
      <c r="AI51" s="45"/>
      <c r="AJ51" s="45"/>
      <c r="AK51" s="45"/>
      <c r="AL51" s="45"/>
      <c r="AM51" s="45"/>
      <c r="AN51" s="45"/>
      <c r="AO51" s="45"/>
      <c r="AP51" s="45"/>
      <c r="AQ51" s="45"/>
      <c r="AR51" s="45"/>
      <c r="AS51" s="45"/>
      <c r="AT51" s="45"/>
      <c r="AU51" s="45">
        <f t="shared" si="3"/>
        <v>0</v>
      </c>
      <c r="AV51" s="45">
        <f t="shared" si="4"/>
        <v>0</v>
      </c>
      <c r="AW51" s="45">
        <f t="shared" si="5"/>
        <v>0</v>
      </c>
      <c r="AX51" s="45">
        <f t="shared" si="6"/>
        <v>0</v>
      </c>
      <c r="AY51" s="45">
        <f>IF($BC51="O",1.05*$AH51,$AH51)</f>
        <v>0</v>
      </c>
      <c r="AZ51" s="45">
        <f>IF($BC51="O",1.05*$AY51,$AY51)</f>
        <v>0</v>
      </c>
      <c r="BA51" s="45">
        <f>IF($BC51="O",1.05*$AZ51,$AZ51)</f>
        <v>0</v>
      </c>
      <c r="BB51" s="50"/>
      <c r="BC51" s="51" t="s">
        <v>24</v>
      </c>
      <c r="BD51" s="70"/>
      <c r="BE51" s="195">
        <v>0</v>
      </c>
      <c r="BF51" s="195">
        <v>210000</v>
      </c>
      <c r="BG51" s="195">
        <v>0</v>
      </c>
      <c r="BH51" s="196">
        <f t="shared" si="8"/>
        <v>510000</v>
      </c>
    </row>
    <row r="52" spans="1:60" x14ac:dyDescent="0.3">
      <c r="A52" s="57" t="s">
        <v>123</v>
      </c>
      <c r="B52" s="58" t="s">
        <v>21</v>
      </c>
      <c r="C52" s="58"/>
      <c r="D52" s="59"/>
      <c r="E52" s="59"/>
      <c r="F52" s="93">
        <v>0</v>
      </c>
      <c r="G52" s="61">
        <f t="shared" ref="G52" si="26">SUM(G53:G59)</f>
        <v>0</v>
      </c>
      <c r="H52" s="62">
        <f t="shared" ref="H52:S52" si="27">SUM(H53:H59)</f>
        <v>0</v>
      </c>
      <c r="I52" s="63">
        <f t="shared" si="27"/>
        <v>0</v>
      </c>
      <c r="J52" s="63">
        <f t="shared" si="27"/>
        <v>0</v>
      </c>
      <c r="K52" s="63">
        <f t="shared" si="27"/>
        <v>0</v>
      </c>
      <c r="L52" s="63">
        <f t="shared" si="27"/>
        <v>0</v>
      </c>
      <c r="M52" s="63">
        <f t="shared" si="27"/>
        <v>0</v>
      </c>
      <c r="N52" s="63">
        <f t="shared" si="27"/>
        <v>0</v>
      </c>
      <c r="O52" s="63">
        <f t="shared" si="27"/>
        <v>0</v>
      </c>
      <c r="P52" s="63">
        <f t="shared" si="27"/>
        <v>0</v>
      </c>
      <c r="Q52" s="63">
        <f t="shared" si="27"/>
        <v>0</v>
      </c>
      <c r="R52" s="63">
        <f t="shared" si="27"/>
        <v>0</v>
      </c>
      <c r="S52" s="63">
        <f t="shared" si="27"/>
        <v>0</v>
      </c>
      <c r="T52" s="64">
        <v>0</v>
      </c>
      <c r="U52" s="94">
        <f t="shared" ref="U52:Z52" si="28">SUM(U53:U59)</f>
        <v>0</v>
      </c>
      <c r="V52" s="95">
        <f t="shared" si="28"/>
        <v>0</v>
      </c>
      <c r="W52" s="96">
        <f t="shared" si="28"/>
        <v>0</v>
      </c>
      <c r="X52" s="96">
        <f t="shared" si="28"/>
        <v>0</v>
      </c>
      <c r="Y52" s="96">
        <f t="shared" si="28"/>
        <v>0</v>
      </c>
      <c r="Z52" s="96">
        <f t="shared" si="28"/>
        <v>0</v>
      </c>
      <c r="AA52" s="96">
        <v>0</v>
      </c>
      <c r="AB52" s="96">
        <v>0</v>
      </c>
      <c r="AC52" s="96">
        <v>0</v>
      </c>
      <c r="AD52" s="96">
        <v>0</v>
      </c>
      <c r="AE52" s="96">
        <v>0</v>
      </c>
      <c r="AF52" s="96">
        <v>0</v>
      </c>
      <c r="AG52" s="97">
        <v>0</v>
      </c>
      <c r="AH52" s="94">
        <f t="shared" ref="AH52:AT52" si="29">SUM(AH53:AH59)</f>
        <v>0</v>
      </c>
      <c r="AI52" s="94">
        <f t="shared" si="29"/>
        <v>0</v>
      </c>
      <c r="AJ52" s="94">
        <f t="shared" si="29"/>
        <v>0</v>
      </c>
      <c r="AK52" s="94">
        <f t="shared" si="29"/>
        <v>0</v>
      </c>
      <c r="AL52" s="94">
        <f t="shared" si="29"/>
        <v>0</v>
      </c>
      <c r="AM52" s="94">
        <f t="shared" si="29"/>
        <v>0</v>
      </c>
      <c r="AN52" s="94">
        <f t="shared" si="29"/>
        <v>0</v>
      </c>
      <c r="AO52" s="94">
        <f t="shared" si="29"/>
        <v>0</v>
      </c>
      <c r="AP52" s="94">
        <f t="shared" si="29"/>
        <v>0</v>
      </c>
      <c r="AQ52" s="94">
        <f t="shared" si="29"/>
        <v>0</v>
      </c>
      <c r="AR52" s="94">
        <f t="shared" si="29"/>
        <v>0</v>
      </c>
      <c r="AS52" s="94">
        <f t="shared" si="29"/>
        <v>0</v>
      </c>
      <c r="AT52" s="94">
        <f t="shared" si="29"/>
        <v>0</v>
      </c>
      <c r="AU52" s="94">
        <f t="shared" si="3"/>
        <v>0</v>
      </c>
      <c r="AV52" s="94">
        <f t="shared" si="4"/>
        <v>0</v>
      </c>
      <c r="AW52" s="94">
        <f t="shared" si="5"/>
        <v>0</v>
      </c>
      <c r="AX52" s="94">
        <f t="shared" si="6"/>
        <v>0</v>
      </c>
      <c r="AY52" s="94">
        <f>SUM(AY53:AY59)</f>
        <v>0</v>
      </c>
      <c r="AZ52" s="94">
        <f t="shared" ref="AZ52:BA52" si="30">SUM(AZ53:AZ59)</f>
        <v>0</v>
      </c>
      <c r="BA52" s="94">
        <f t="shared" si="30"/>
        <v>0</v>
      </c>
      <c r="BB52" s="50"/>
      <c r="BC52" s="101"/>
      <c r="BD52" s="102"/>
      <c r="BE52" s="95">
        <f>SUM(BE53:BE59)</f>
        <v>0</v>
      </c>
      <c r="BF52" s="95">
        <v>0</v>
      </c>
      <c r="BG52" s="95">
        <v>0</v>
      </c>
      <c r="BH52" s="194">
        <f t="shared" si="8"/>
        <v>0</v>
      </c>
    </row>
    <row r="53" spans="1:60" outlineLevel="1" x14ac:dyDescent="0.3">
      <c r="A53" s="71" t="s">
        <v>124</v>
      </c>
      <c r="B53" s="38" t="s">
        <v>125</v>
      </c>
      <c r="C53" s="38" t="s">
        <v>31</v>
      </c>
      <c r="D53" s="39">
        <v>5105160</v>
      </c>
      <c r="E53" s="39" t="s">
        <v>126</v>
      </c>
      <c r="F53" s="103">
        <v>0</v>
      </c>
      <c r="G53" s="73">
        <f t="shared" ref="G53:G59" si="31">SUM(H53:S53)</f>
        <v>0</v>
      </c>
      <c r="H53" s="74">
        <f>IFERROR(INDEX('[1]2024'!$A:$Q,MATCH($A$3&amp;$D53,'[1]2024'!$B:$B,0),MATCH(H$4,'[1]2024'!$2:$2,0)),0)+IFERROR(INDEX('[1]2024'!$A:$Q,MATCH($B$3&amp;$D53,'[1]2024'!$B:$B,0),MATCH(H$4,'[1]2024'!$2:$2,0)),0)++IFERROR(INDEX('[1]2024'!$A:$Q,MATCH($C$3&amp;$D53,'[1]2024'!$B:$B,0),MATCH(H$4,'[1]2024'!$2:$2,0)),0)++IFERROR(INDEX('[1]2024'!$A:$Q,MATCH($D$3&amp;$D53,'[1]2024'!$B:$B,0),MATCH(H$4,'[1]2024'!$2:$2,0)),0)</f>
        <v>0</v>
      </c>
      <c r="I53" s="74">
        <f>IFERROR(INDEX('[1]2024'!$A:$Q,MATCH($A$3&amp;$D53,'[1]2024'!$B:$B,0),MATCH(I$4,'[1]2024'!$2:$2,0)),0)+IFERROR(INDEX('[1]2024'!$A:$Q,MATCH($B$3&amp;$D53,'[1]2024'!$B:$B,0),MATCH(I$4,'[1]2024'!$2:$2,0)),0)++IFERROR(INDEX('[1]2024'!$A:$Q,MATCH($C$3&amp;$D53,'[1]2024'!$B:$B,0),MATCH(I$4,'[1]2024'!$2:$2,0)),0)++IFERROR(INDEX('[1]2024'!$A:$Q,MATCH($D$3&amp;$D53,'[1]2024'!$B:$B,0),MATCH(I$4,'[1]2024'!$2:$2,0)),0)</f>
        <v>0</v>
      </c>
      <c r="J53" s="74">
        <f>IFERROR(INDEX('[1]2024'!$A:$Q,MATCH($A$3&amp;$D53,'[1]2024'!$B:$B,0),MATCH(J$4,'[1]2024'!$2:$2,0)),0)+IFERROR(INDEX('[1]2024'!$A:$Q,MATCH($B$3&amp;$D53,'[1]2024'!$B:$B,0),MATCH(J$4,'[1]2024'!$2:$2,0)),0)++IFERROR(INDEX('[1]2024'!$A:$Q,MATCH($C$3&amp;$D53,'[1]2024'!$B:$B,0),MATCH(J$4,'[1]2024'!$2:$2,0)),0)++IFERROR(INDEX('[1]2024'!$A:$Q,MATCH($D$3&amp;$D53,'[1]2024'!$B:$B,0),MATCH(J$4,'[1]2024'!$2:$2,0)),0)</f>
        <v>0</v>
      </c>
      <c r="K53" s="74">
        <f>IFERROR(INDEX('[1]2024'!$A:$Q,MATCH($A$3&amp;$D53,'[1]2024'!$B:$B,0),MATCH(K$4,'[1]2024'!$2:$2,0)),0)+IFERROR(INDEX('[1]2024'!$A:$Q,MATCH($B$3&amp;$D53,'[1]2024'!$B:$B,0),MATCH(K$4,'[1]2024'!$2:$2,0)),0)++IFERROR(INDEX('[1]2024'!$A:$Q,MATCH($C$3&amp;$D53,'[1]2024'!$B:$B,0),MATCH(K$4,'[1]2024'!$2:$2,0)),0)++IFERROR(INDEX('[1]2024'!$A:$Q,MATCH($D$3&amp;$D53,'[1]2024'!$B:$B,0),MATCH(K$4,'[1]2024'!$2:$2,0)),0)</f>
        <v>0</v>
      </c>
      <c r="L53" s="74">
        <f>IFERROR(INDEX('[1]2024'!$A:$Q,MATCH($A$3&amp;$D53,'[1]2024'!$B:$B,0),MATCH(L$4,'[1]2024'!$2:$2,0)),0)+IFERROR(INDEX('[1]2024'!$A:$Q,MATCH($B$3&amp;$D53,'[1]2024'!$B:$B,0),MATCH(L$4,'[1]2024'!$2:$2,0)),0)++IFERROR(INDEX('[1]2024'!$A:$Q,MATCH($C$3&amp;$D53,'[1]2024'!$B:$B,0),MATCH(L$4,'[1]2024'!$2:$2,0)),0)++IFERROR(INDEX('[1]2024'!$A:$Q,MATCH($D$3&amp;$D53,'[1]2024'!$B:$B,0),MATCH(L$4,'[1]2024'!$2:$2,0)),0)</f>
        <v>0</v>
      </c>
      <c r="M53" s="74">
        <f>IFERROR(INDEX('[1]2024'!$A:$Q,MATCH($A$3&amp;$D53,'[1]2024'!$B:$B,0),MATCH(M$4,'[1]2024'!$2:$2,0)),0)+IFERROR(INDEX('[1]2024'!$A:$Q,MATCH($B$3&amp;$D53,'[1]2024'!$B:$B,0),MATCH(M$4,'[1]2024'!$2:$2,0)),0)++IFERROR(INDEX('[1]2024'!$A:$Q,MATCH($C$3&amp;$D53,'[1]2024'!$B:$B,0),MATCH(M$4,'[1]2024'!$2:$2,0)),0)++IFERROR(INDEX('[1]2024'!$A:$Q,MATCH($D$3&amp;$D53,'[1]2024'!$B:$B,0),MATCH(M$4,'[1]2024'!$2:$2,0)),0)</f>
        <v>0</v>
      </c>
      <c r="N53" s="74">
        <f>IFERROR(INDEX('[1]2024'!$A:$Q,MATCH($A$3&amp;$D53,'[1]2024'!$B:$B,0),MATCH(N$4,'[1]2024'!$2:$2,0)),0)+IFERROR(INDEX('[1]2024'!$A:$Q,MATCH($B$3&amp;$D53,'[1]2024'!$B:$B,0),MATCH(N$4,'[1]2024'!$2:$2,0)),0)++IFERROR(INDEX('[1]2024'!$A:$Q,MATCH($C$3&amp;$D53,'[1]2024'!$B:$B,0),MATCH(N$4,'[1]2024'!$2:$2,0)),0)++IFERROR(INDEX('[1]2024'!$A:$Q,MATCH($D$3&amp;$D53,'[1]2024'!$B:$B,0),MATCH(N$4,'[1]2024'!$2:$2,0)),0)</f>
        <v>0</v>
      </c>
      <c r="O53" s="74">
        <f>IFERROR(INDEX('[1]2024'!$A:$Q,MATCH($A$3&amp;$D53,'[1]2024'!$B:$B,0),MATCH(O$4,'[1]2024'!$2:$2,0)),0)+IFERROR(INDEX('[1]2024'!$A:$Q,MATCH($B$3&amp;$D53,'[1]2024'!$B:$B,0),MATCH(O$4,'[1]2024'!$2:$2,0)),0)++IFERROR(INDEX('[1]2024'!$A:$Q,MATCH($C$3&amp;$D53,'[1]2024'!$B:$B,0),MATCH(O$4,'[1]2024'!$2:$2,0)),0)++IFERROR(INDEX('[1]2024'!$A:$Q,MATCH($D$3&amp;$D53,'[1]2024'!$B:$B,0),MATCH(O$4,'[1]2024'!$2:$2,0)),0)</f>
        <v>0</v>
      </c>
      <c r="P53" s="74">
        <f>IFERROR(INDEX('[1]2024'!$A:$Q,MATCH($A$3&amp;$D53,'[1]2024'!$B:$B,0),MATCH(P$4,'[1]2024'!$2:$2,0)),0)+IFERROR(INDEX('[1]2024'!$A:$Q,MATCH($B$3&amp;$D53,'[1]2024'!$B:$B,0),MATCH(P$4,'[1]2024'!$2:$2,0)),0)++IFERROR(INDEX('[1]2024'!$A:$Q,MATCH($C$3&amp;$D53,'[1]2024'!$B:$B,0),MATCH(P$4,'[1]2024'!$2:$2,0)),0)++IFERROR(INDEX('[1]2024'!$A:$Q,MATCH($D$3&amp;$D53,'[1]2024'!$B:$B,0),MATCH(P$4,'[1]2024'!$2:$2,0)),0)</f>
        <v>0</v>
      </c>
      <c r="Q53" s="74">
        <f>IFERROR(INDEX('[1]2024'!$A:$Q,MATCH($A$3&amp;$D53,'[1]2024'!$B:$B,0),MATCH(Q$4,'[1]2024'!$2:$2,0)),0)+IFERROR(INDEX('[1]2024'!$A:$Q,MATCH($B$3&amp;$D53,'[1]2024'!$B:$B,0),MATCH(Q$4,'[1]2024'!$2:$2,0)),0)++IFERROR(INDEX('[1]2024'!$A:$Q,MATCH($C$3&amp;$D53,'[1]2024'!$B:$B,0),MATCH(Q$4,'[1]2024'!$2:$2,0)),0)++IFERROR(INDEX('[1]2024'!$A:$Q,MATCH($D$3&amp;$D53,'[1]2024'!$B:$B,0),MATCH(Q$4,'[1]2024'!$2:$2,0)),0)</f>
        <v>0</v>
      </c>
      <c r="R53" s="74">
        <f>IFERROR(INDEX('[1]2024'!$A:$Q,MATCH($A$3&amp;$D53,'[1]2024'!$B:$B,0),MATCH(R$4,'[1]2024'!$2:$2,0)),0)+IFERROR(INDEX('[1]2024'!$A:$Q,MATCH($B$3&amp;$D53,'[1]2024'!$B:$B,0),MATCH(R$4,'[1]2024'!$2:$2,0)),0)++IFERROR(INDEX('[1]2024'!$A:$Q,MATCH($C$3&amp;$D53,'[1]2024'!$B:$B,0),MATCH(R$4,'[1]2024'!$2:$2,0)),0)++IFERROR(INDEX('[1]2024'!$A:$Q,MATCH($D$3&amp;$D53,'[1]2024'!$B:$B,0),MATCH(R$4,'[1]2024'!$2:$2,0)),0)</f>
        <v>0</v>
      </c>
      <c r="S53" s="74">
        <f>IFERROR(INDEX('[1]2024'!$A:$Q,MATCH($A$3&amp;$D53,'[1]2024'!$B:$B,0),MATCH(S$4,'[1]2024'!$2:$2,0)),0)+IFERROR(INDEX('[1]2024'!$A:$Q,MATCH($B$3&amp;$D53,'[1]2024'!$B:$B,0),MATCH(S$4,'[1]2024'!$2:$2,0)),0)++IFERROR(INDEX('[1]2024'!$A:$Q,MATCH($C$3&amp;$D53,'[1]2024'!$B:$B,0),MATCH(S$4,'[1]2024'!$2:$2,0)),0)++IFERROR(INDEX('[1]2024'!$A:$Q,MATCH($D$3&amp;$D53,'[1]2024'!$B:$B,0),MATCH(S$4,'[1]2024'!$2:$2,0)),0)</f>
        <v>0</v>
      </c>
      <c r="T53" s="75">
        <v>0</v>
      </c>
      <c r="U53" s="45">
        <f t="shared" ref="U53:U59" si="32">SUM(V53:AG53)</f>
        <v>0</v>
      </c>
      <c r="V53" s="46">
        <v>0</v>
      </c>
      <c r="W53" s="47">
        <v>0</v>
      </c>
      <c r="X53" s="47">
        <v>0</v>
      </c>
      <c r="Y53" s="47">
        <v>0</v>
      </c>
      <c r="Z53" s="47">
        <v>0</v>
      </c>
      <c r="AA53" s="47">
        <v>0</v>
      </c>
      <c r="AB53" s="47">
        <v>0</v>
      </c>
      <c r="AC53" s="47">
        <v>0</v>
      </c>
      <c r="AD53" s="47">
        <v>0</v>
      </c>
      <c r="AE53" s="47">
        <v>0</v>
      </c>
      <c r="AF53" s="47">
        <v>0</v>
      </c>
      <c r="AG53" s="48">
        <v>0</v>
      </c>
      <c r="AH53" s="45">
        <f t="shared" ref="AH53:AH59" si="33">SUM(AI53:AT53)</f>
        <v>0</v>
      </c>
      <c r="AI53" s="45"/>
      <c r="AJ53" s="45"/>
      <c r="AK53" s="45"/>
      <c r="AL53" s="45"/>
      <c r="AM53" s="45"/>
      <c r="AN53" s="45"/>
      <c r="AO53" s="45"/>
      <c r="AP53" s="45"/>
      <c r="AQ53" s="45"/>
      <c r="AR53" s="45"/>
      <c r="AS53" s="45"/>
      <c r="AT53" s="45"/>
      <c r="AU53" s="45">
        <f t="shared" si="3"/>
        <v>0</v>
      </c>
      <c r="AV53" s="45">
        <f t="shared" si="4"/>
        <v>0</v>
      </c>
      <c r="AW53" s="45">
        <f t="shared" si="5"/>
        <v>0</v>
      </c>
      <c r="AX53" s="45">
        <f t="shared" si="6"/>
        <v>0</v>
      </c>
      <c r="AY53" s="45">
        <f t="shared" ref="AY53:AY59" si="34">IF($BC53="O",1.05*$AH53,$AH53)</f>
        <v>0</v>
      </c>
      <c r="AZ53" s="45">
        <f t="shared" ref="AZ53:AZ59" si="35">IF($BC53="O",1.05*$AY53,$AY53)</f>
        <v>0</v>
      </c>
      <c r="BA53" s="45">
        <f t="shared" ref="BA53:BA59" si="36">IF($BC53="O",1.05*$AZ53,$AZ53)</f>
        <v>0</v>
      </c>
      <c r="BB53" s="50"/>
      <c r="BC53" s="51" t="s">
        <v>39</v>
      </c>
      <c r="BD53" s="70"/>
      <c r="BE53" s="195">
        <v>0</v>
      </c>
      <c r="BF53" s="195">
        <v>0</v>
      </c>
      <c r="BG53" s="195">
        <v>0</v>
      </c>
      <c r="BH53" s="196">
        <f t="shared" si="8"/>
        <v>0</v>
      </c>
    </row>
    <row r="54" spans="1:60" outlineLevel="1" x14ac:dyDescent="0.3">
      <c r="A54" s="71" t="s">
        <v>127</v>
      </c>
      <c r="B54" s="38" t="s">
        <v>125</v>
      </c>
      <c r="C54" s="38" t="s">
        <v>31</v>
      </c>
      <c r="D54" s="39">
        <v>5105150</v>
      </c>
      <c r="E54" s="39" t="s">
        <v>126</v>
      </c>
      <c r="F54" s="103">
        <v>0</v>
      </c>
      <c r="G54" s="73">
        <f t="shared" si="31"/>
        <v>0</v>
      </c>
      <c r="H54" s="74">
        <f>IFERROR(INDEX('[1]2024'!$A:$Q,MATCH($A$3&amp;$D54,'[1]2024'!$B:$B,0),MATCH(H$4,'[1]2024'!$2:$2,0)),0)+IFERROR(INDEX('[1]2024'!$A:$Q,MATCH($B$3&amp;$D54,'[1]2024'!$B:$B,0),MATCH(H$4,'[1]2024'!$2:$2,0)),0)++IFERROR(INDEX('[1]2024'!$A:$Q,MATCH($C$3&amp;$D54,'[1]2024'!$B:$B,0),MATCH(H$4,'[1]2024'!$2:$2,0)),0)++IFERROR(INDEX('[1]2024'!$A:$Q,MATCH($D$3&amp;$D54,'[1]2024'!$B:$B,0),MATCH(H$4,'[1]2024'!$2:$2,0)),0)</f>
        <v>0</v>
      </c>
      <c r="I54" s="74">
        <f>IFERROR(INDEX('[1]2024'!$A:$Q,MATCH($A$3&amp;$D54,'[1]2024'!$B:$B,0),MATCH(I$4,'[1]2024'!$2:$2,0)),0)+IFERROR(INDEX('[1]2024'!$A:$Q,MATCH($B$3&amp;$D54,'[1]2024'!$B:$B,0),MATCH(I$4,'[1]2024'!$2:$2,0)),0)++IFERROR(INDEX('[1]2024'!$A:$Q,MATCH($C$3&amp;$D54,'[1]2024'!$B:$B,0),MATCH(I$4,'[1]2024'!$2:$2,0)),0)++IFERROR(INDEX('[1]2024'!$A:$Q,MATCH($D$3&amp;$D54,'[1]2024'!$B:$B,0),MATCH(I$4,'[1]2024'!$2:$2,0)),0)</f>
        <v>0</v>
      </c>
      <c r="J54" s="74">
        <f>IFERROR(INDEX('[1]2024'!$A:$Q,MATCH($A$3&amp;$D54,'[1]2024'!$B:$B,0),MATCH(J$4,'[1]2024'!$2:$2,0)),0)+IFERROR(INDEX('[1]2024'!$A:$Q,MATCH($B$3&amp;$D54,'[1]2024'!$B:$B,0),MATCH(J$4,'[1]2024'!$2:$2,0)),0)++IFERROR(INDEX('[1]2024'!$A:$Q,MATCH($C$3&amp;$D54,'[1]2024'!$B:$B,0),MATCH(J$4,'[1]2024'!$2:$2,0)),0)++IFERROR(INDEX('[1]2024'!$A:$Q,MATCH($D$3&amp;$D54,'[1]2024'!$B:$B,0),MATCH(J$4,'[1]2024'!$2:$2,0)),0)</f>
        <v>0</v>
      </c>
      <c r="K54" s="74">
        <f>IFERROR(INDEX('[1]2024'!$A:$Q,MATCH($A$3&amp;$D54,'[1]2024'!$B:$B,0),MATCH(K$4,'[1]2024'!$2:$2,0)),0)+IFERROR(INDEX('[1]2024'!$A:$Q,MATCH($B$3&amp;$D54,'[1]2024'!$B:$B,0),MATCH(K$4,'[1]2024'!$2:$2,0)),0)++IFERROR(INDEX('[1]2024'!$A:$Q,MATCH($C$3&amp;$D54,'[1]2024'!$B:$B,0),MATCH(K$4,'[1]2024'!$2:$2,0)),0)++IFERROR(INDEX('[1]2024'!$A:$Q,MATCH($D$3&amp;$D54,'[1]2024'!$B:$B,0),MATCH(K$4,'[1]2024'!$2:$2,0)),0)</f>
        <v>0</v>
      </c>
      <c r="L54" s="74">
        <f>IFERROR(INDEX('[1]2024'!$A:$Q,MATCH($A$3&amp;$D54,'[1]2024'!$B:$B,0),MATCH(L$4,'[1]2024'!$2:$2,0)),0)+IFERROR(INDEX('[1]2024'!$A:$Q,MATCH($B$3&amp;$D54,'[1]2024'!$B:$B,0),MATCH(L$4,'[1]2024'!$2:$2,0)),0)++IFERROR(INDEX('[1]2024'!$A:$Q,MATCH($C$3&amp;$D54,'[1]2024'!$B:$B,0),MATCH(L$4,'[1]2024'!$2:$2,0)),0)++IFERROR(INDEX('[1]2024'!$A:$Q,MATCH($D$3&amp;$D54,'[1]2024'!$B:$B,0),MATCH(L$4,'[1]2024'!$2:$2,0)),0)</f>
        <v>0</v>
      </c>
      <c r="M54" s="74">
        <f>IFERROR(INDEX('[1]2024'!$A:$Q,MATCH($A$3&amp;$D54,'[1]2024'!$B:$B,0),MATCH(M$4,'[1]2024'!$2:$2,0)),0)+IFERROR(INDEX('[1]2024'!$A:$Q,MATCH($B$3&amp;$D54,'[1]2024'!$B:$B,0),MATCH(M$4,'[1]2024'!$2:$2,0)),0)++IFERROR(INDEX('[1]2024'!$A:$Q,MATCH($C$3&amp;$D54,'[1]2024'!$B:$B,0),MATCH(M$4,'[1]2024'!$2:$2,0)),0)++IFERROR(INDEX('[1]2024'!$A:$Q,MATCH($D$3&amp;$D54,'[1]2024'!$B:$B,0),MATCH(M$4,'[1]2024'!$2:$2,0)),0)</f>
        <v>0</v>
      </c>
      <c r="N54" s="74">
        <f>IFERROR(INDEX('[1]2024'!$A:$Q,MATCH($A$3&amp;$D54,'[1]2024'!$B:$B,0),MATCH(N$4,'[1]2024'!$2:$2,0)),0)+IFERROR(INDEX('[1]2024'!$A:$Q,MATCH($B$3&amp;$D54,'[1]2024'!$B:$B,0),MATCH(N$4,'[1]2024'!$2:$2,0)),0)++IFERROR(INDEX('[1]2024'!$A:$Q,MATCH($C$3&amp;$D54,'[1]2024'!$B:$B,0),MATCH(N$4,'[1]2024'!$2:$2,0)),0)++IFERROR(INDEX('[1]2024'!$A:$Q,MATCH($D$3&amp;$D54,'[1]2024'!$B:$B,0),MATCH(N$4,'[1]2024'!$2:$2,0)),0)</f>
        <v>0</v>
      </c>
      <c r="O54" s="74">
        <f>IFERROR(INDEX('[1]2024'!$A:$Q,MATCH($A$3&amp;$D54,'[1]2024'!$B:$B,0),MATCH(O$4,'[1]2024'!$2:$2,0)),0)+IFERROR(INDEX('[1]2024'!$A:$Q,MATCH($B$3&amp;$D54,'[1]2024'!$B:$B,0),MATCH(O$4,'[1]2024'!$2:$2,0)),0)++IFERROR(INDEX('[1]2024'!$A:$Q,MATCH($C$3&amp;$D54,'[1]2024'!$B:$B,0),MATCH(O$4,'[1]2024'!$2:$2,0)),0)++IFERROR(INDEX('[1]2024'!$A:$Q,MATCH($D$3&amp;$D54,'[1]2024'!$B:$B,0),MATCH(O$4,'[1]2024'!$2:$2,0)),0)</f>
        <v>0</v>
      </c>
      <c r="P54" s="74">
        <f>IFERROR(INDEX('[1]2024'!$A:$Q,MATCH($A$3&amp;$D54,'[1]2024'!$B:$B,0),MATCH(P$4,'[1]2024'!$2:$2,0)),0)+IFERROR(INDEX('[1]2024'!$A:$Q,MATCH($B$3&amp;$D54,'[1]2024'!$B:$B,0),MATCH(P$4,'[1]2024'!$2:$2,0)),0)++IFERROR(INDEX('[1]2024'!$A:$Q,MATCH($C$3&amp;$D54,'[1]2024'!$B:$B,0),MATCH(P$4,'[1]2024'!$2:$2,0)),0)++IFERROR(INDEX('[1]2024'!$A:$Q,MATCH($D$3&amp;$D54,'[1]2024'!$B:$B,0),MATCH(P$4,'[1]2024'!$2:$2,0)),0)</f>
        <v>0</v>
      </c>
      <c r="Q54" s="74">
        <f>IFERROR(INDEX('[1]2024'!$A:$Q,MATCH($A$3&amp;$D54,'[1]2024'!$B:$B,0),MATCH(Q$4,'[1]2024'!$2:$2,0)),0)+IFERROR(INDEX('[1]2024'!$A:$Q,MATCH($B$3&amp;$D54,'[1]2024'!$B:$B,0),MATCH(Q$4,'[1]2024'!$2:$2,0)),0)++IFERROR(INDEX('[1]2024'!$A:$Q,MATCH($C$3&amp;$D54,'[1]2024'!$B:$B,0),MATCH(Q$4,'[1]2024'!$2:$2,0)),0)++IFERROR(INDEX('[1]2024'!$A:$Q,MATCH($D$3&amp;$D54,'[1]2024'!$B:$B,0),MATCH(Q$4,'[1]2024'!$2:$2,0)),0)</f>
        <v>0</v>
      </c>
      <c r="R54" s="74">
        <f>IFERROR(INDEX('[1]2024'!$A:$Q,MATCH($A$3&amp;$D54,'[1]2024'!$B:$B,0),MATCH(R$4,'[1]2024'!$2:$2,0)),0)+IFERROR(INDEX('[1]2024'!$A:$Q,MATCH($B$3&amp;$D54,'[1]2024'!$B:$B,0),MATCH(R$4,'[1]2024'!$2:$2,0)),0)++IFERROR(INDEX('[1]2024'!$A:$Q,MATCH($C$3&amp;$D54,'[1]2024'!$B:$B,0),MATCH(R$4,'[1]2024'!$2:$2,0)),0)++IFERROR(INDEX('[1]2024'!$A:$Q,MATCH($D$3&amp;$D54,'[1]2024'!$B:$B,0),MATCH(R$4,'[1]2024'!$2:$2,0)),0)</f>
        <v>0</v>
      </c>
      <c r="S54" s="74">
        <f>IFERROR(INDEX('[1]2024'!$A:$Q,MATCH($A$3&amp;$D54,'[1]2024'!$B:$B,0),MATCH(S$4,'[1]2024'!$2:$2,0)),0)+IFERROR(INDEX('[1]2024'!$A:$Q,MATCH($B$3&amp;$D54,'[1]2024'!$B:$B,0),MATCH(S$4,'[1]2024'!$2:$2,0)),0)++IFERROR(INDEX('[1]2024'!$A:$Q,MATCH($C$3&amp;$D54,'[1]2024'!$B:$B,0),MATCH(S$4,'[1]2024'!$2:$2,0)),0)++IFERROR(INDEX('[1]2024'!$A:$Q,MATCH($D$3&amp;$D54,'[1]2024'!$B:$B,0),MATCH(S$4,'[1]2024'!$2:$2,0)),0)</f>
        <v>0</v>
      </c>
      <c r="T54" s="75">
        <v>0</v>
      </c>
      <c r="U54" s="45">
        <f t="shared" si="32"/>
        <v>0</v>
      </c>
      <c r="V54" s="46">
        <v>0</v>
      </c>
      <c r="W54" s="47">
        <v>0</v>
      </c>
      <c r="X54" s="47">
        <v>0</v>
      </c>
      <c r="Y54" s="47">
        <v>0</v>
      </c>
      <c r="Z54" s="47">
        <v>0</v>
      </c>
      <c r="AA54" s="47">
        <v>0</v>
      </c>
      <c r="AB54" s="47">
        <v>0</v>
      </c>
      <c r="AC54" s="47">
        <v>0</v>
      </c>
      <c r="AD54" s="47">
        <v>0</v>
      </c>
      <c r="AE54" s="47">
        <v>0</v>
      </c>
      <c r="AF54" s="47">
        <v>0</v>
      </c>
      <c r="AG54" s="48">
        <v>0</v>
      </c>
      <c r="AH54" s="45">
        <f t="shared" si="33"/>
        <v>0</v>
      </c>
      <c r="AI54" s="45"/>
      <c r="AJ54" s="45"/>
      <c r="AK54" s="45"/>
      <c r="AL54" s="45"/>
      <c r="AM54" s="45"/>
      <c r="AN54" s="45"/>
      <c r="AO54" s="45"/>
      <c r="AP54" s="45"/>
      <c r="AQ54" s="45"/>
      <c r="AR54" s="45"/>
      <c r="AS54" s="45"/>
      <c r="AT54" s="45"/>
      <c r="AU54" s="45">
        <f t="shared" si="3"/>
        <v>0</v>
      </c>
      <c r="AV54" s="45">
        <f t="shared" si="4"/>
        <v>0</v>
      </c>
      <c r="AW54" s="45">
        <f t="shared" si="5"/>
        <v>0</v>
      </c>
      <c r="AX54" s="45">
        <f t="shared" si="6"/>
        <v>0</v>
      </c>
      <c r="AY54" s="45">
        <f t="shared" si="34"/>
        <v>0</v>
      </c>
      <c r="AZ54" s="45">
        <f t="shared" si="35"/>
        <v>0</v>
      </c>
      <c r="BA54" s="45">
        <f t="shared" si="36"/>
        <v>0</v>
      </c>
      <c r="BB54" s="50"/>
      <c r="BC54" s="51" t="s">
        <v>39</v>
      </c>
      <c r="BD54" s="70"/>
      <c r="BE54" s="195">
        <v>0</v>
      </c>
      <c r="BF54" s="195">
        <v>0</v>
      </c>
      <c r="BG54" s="195">
        <v>0</v>
      </c>
      <c r="BH54" s="196">
        <f t="shared" si="8"/>
        <v>0</v>
      </c>
    </row>
    <row r="55" spans="1:60" outlineLevel="1" x14ac:dyDescent="0.3">
      <c r="A55" s="71" t="s">
        <v>128</v>
      </c>
      <c r="B55" s="38" t="s">
        <v>129</v>
      </c>
      <c r="C55" s="38" t="s">
        <v>31</v>
      </c>
      <c r="D55" s="39">
        <v>5105140</v>
      </c>
      <c r="E55" s="39" t="s">
        <v>130</v>
      </c>
      <c r="F55" s="103">
        <v>0</v>
      </c>
      <c r="G55" s="73">
        <f t="shared" si="31"/>
        <v>0</v>
      </c>
      <c r="H55" s="74">
        <f>IFERROR(INDEX('[1]2024'!$A:$Q,MATCH($A$3&amp;$D55,'[1]2024'!$B:$B,0),MATCH(H$4,'[1]2024'!$2:$2,0)),0)+IFERROR(INDEX('[1]2024'!$A:$Q,MATCH($B$3&amp;$D55,'[1]2024'!$B:$B,0),MATCH(H$4,'[1]2024'!$2:$2,0)),0)++IFERROR(INDEX('[1]2024'!$A:$Q,MATCH($C$3&amp;$D55,'[1]2024'!$B:$B,0),MATCH(H$4,'[1]2024'!$2:$2,0)),0)++IFERROR(INDEX('[1]2024'!$A:$Q,MATCH($D$3&amp;$D55,'[1]2024'!$B:$B,0),MATCH(H$4,'[1]2024'!$2:$2,0)),0)</f>
        <v>0</v>
      </c>
      <c r="I55" s="74">
        <f>IFERROR(INDEX('[1]2024'!$A:$Q,MATCH($A$3&amp;$D55,'[1]2024'!$B:$B,0),MATCH(I$4,'[1]2024'!$2:$2,0)),0)+IFERROR(INDEX('[1]2024'!$A:$Q,MATCH($B$3&amp;$D55,'[1]2024'!$B:$B,0),MATCH(I$4,'[1]2024'!$2:$2,0)),0)++IFERROR(INDEX('[1]2024'!$A:$Q,MATCH($C$3&amp;$D55,'[1]2024'!$B:$B,0),MATCH(I$4,'[1]2024'!$2:$2,0)),0)++IFERROR(INDEX('[1]2024'!$A:$Q,MATCH($D$3&amp;$D55,'[1]2024'!$B:$B,0),MATCH(I$4,'[1]2024'!$2:$2,0)),0)</f>
        <v>0</v>
      </c>
      <c r="J55" s="74">
        <f>IFERROR(INDEX('[1]2024'!$A:$Q,MATCH($A$3&amp;$D55,'[1]2024'!$B:$B,0),MATCH(J$4,'[1]2024'!$2:$2,0)),0)+IFERROR(INDEX('[1]2024'!$A:$Q,MATCH($B$3&amp;$D55,'[1]2024'!$B:$B,0),MATCH(J$4,'[1]2024'!$2:$2,0)),0)++IFERROR(INDEX('[1]2024'!$A:$Q,MATCH($C$3&amp;$D55,'[1]2024'!$B:$B,0),MATCH(J$4,'[1]2024'!$2:$2,0)),0)++IFERROR(INDEX('[1]2024'!$A:$Q,MATCH($D$3&amp;$D55,'[1]2024'!$B:$B,0),MATCH(J$4,'[1]2024'!$2:$2,0)),0)</f>
        <v>0</v>
      </c>
      <c r="K55" s="74">
        <f>IFERROR(INDEX('[1]2024'!$A:$Q,MATCH($A$3&amp;$D55,'[1]2024'!$B:$B,0),MATCH(K$4,'[1]2024'!$2:$2,0)),0)+IFERROR(INDEX('[1]2024'!$A:$Q,MATCH($B$3&amp;$D55,'[1]2024'!$B:$B,0),MATCH(K$4,'[1]2024'!$2:$2,0)),0)++IFERROR(INDEX('[1]2024'!$A:$Q,MATCH($C$3&amp;$D55,'[1]2024'!$B:$B,0),MATCH(K$4,'[1]2024'!$2:$2,0)),0)++IFERROR(INDEX('[1]2024'!$A:$Q,MATCH($D$3&amp;$D55,'[1]2024'!$B:$B,0),MATCH(K$4,'[1]2024'!$2:$2,0)),0)</f>
        <v>0</v>
      </c>
      <c r="L55" s="74">
        <f>IFERROR(INDEX('[1]2024'!$A:$Q,MATCH($A$3&amp;$D55,'[1]2024'!$B:$B,0),MATCH(L$4,'[1]2024'!$2:$2,0)),0)+IFERROR(INDEX('[1]2024'!$A:$Q,MATCH($B$3&amp;$D55,'[1]2024'!$B:$B,0),MATCH(L$4,'[1]2024'!$2:$2,0)),0)++IFERROR(INDEX('[1]2024'!$A:$Q,MATCH($C$3&amp;$D55,'[1]2024'!$B:$B,0),MATCH(L$4,'[1]2024'!$2:$2,0)),0)++IFERROR(INDEX('[1]2024'!$A:$Q,MATCH($D$3&amp;$D55,'[1]2024'!$B:$B,0),MATCH(L$4,'[1]2024'!$2:$2,0)),0)</f>
        <v>0</v>
      </c>
      <c r="M55" s="74">
        <f>IFERROR(INDEX('[1]2024'!$A:$Q,MATCH($A$3&amp;$D55,'[1]2024'!$B:$B,0),MATCH(M$4,'[1]2024'!$2:$2,0)),0)+IFERROR(INDEX('[1]2024'!$A:$Q,MATCH($B$3&amp;$D55,'[1]2024'!$B:$B,0),MATCH(M$4,'[1]2024'!$2:$2,0)),0)++IFERROR(INDEX('[1]2024'!$A:$Q,MATCH($C$3&amp;$D55,'[1]2024'!$B:$B,0),MATCH(M$4,'[1]2024'!$2:$2,0)),0)++IFERROR(INDEX('[1]2024'!$A:$Q,MATCH($D$3&amp;$D55,'[1]2024'!$B:$B,0),MATCH(M$4,'[1]2024'!$2:$2,0)),0)</f>
        <v>0</v>
      </c>
      <c r="N55" s="74">
        <f>IFERROR(INDEX('[1]2024'!$A:$Q,MATCH($A$3&amp;$D55,'[1]2024'!$B:$B,0),MATCH(N$4,'[1]2024'!$2:$2,0)),0)+IFERROR(INDEX('[1]2024'!$A:$Q,MATCH($B$3&amp;$D55,'[1]2024'!$B:$B,0),MATCH(N$4,'[1]2024'!$2:$2,0)),0)++IFERROR(INDEX('[1]2024'!$A:$Q,MATCH($C$3&amp;$D55,'[1]2024'!$B:$B,0),MATCH(N$4,'[1]2024'!$2:$2,0)),0)++IFERROR(INDEX('[1]2024'!$A:$Q,MATCH($D$3&amp;$D55,'[1]2024'!$B:$B,0),MATCH(N$4,'[1]2024'!$2:$2,0)),0)</f>
        <v>0</v>
      </c>
      <c r="O55" s="74">
        <f>IFERROR(INDEX('[1]2024'!$A:$Q,MATCH($A$3&amp;$D55,'[1]2024'!$B:$B,0),MATCH(O$4,'[1]2024'!$2:$2,0)),0)+IFERROR(INDEX('[1]2024'!$A:$Q,MATCH($B$3&amp;$D55,'[1]2024'!$B:$B,0),MATCH(O$4,'[1]2024'!$2:$2,0)),0)++IFERROR(INDEX('[1]2024'!$A:$Q,MATCH($C$3&amp;$D55,'[1]2024'!$B:$B,0),MATCH(O$4,'[1]2024'!$2:$2,0)),0)++IFERROR(INDEX('[1]2024'!$A:$Q,MATCH($D$3&amp;$D55,'[1]2024'!$B:$B,0),MATCH(O$4,'[1]2024'!$2:$2,0)),0)</f>
        <v>0</v>
      </c>
      <c r="P55" s="74">
        <f>IFERROR(INDEX('[1]2024'!$A:$Q,MATCH($A$3&amp;$D55,'[1]2024'!$B:$B,0),MATCH(P$4,'[1]2024'!$2:$2,0)),0)+IFERROR(INDEX('[1]2024'!$A:$Q,MATCH($B$3&amp;$D55,'[1]2024'!$B:$B,0),MATCH(P$4,'[1]2024'!$2:$2,0)),0)++IFERROR(INDEX('[1]2024'!$A:$Q,MATCH($C$3&amp;$D55,'[1]2024'!$B:$B,0),MATCH(P$4,'[1]2024'!$2:$2,0)),0)++IFERROR(INDEX('[1]2024'!$A:$Q,MATCH($D$3&amp;$D55,'[1]2024'!$B:$B,0),MATCH(P$4,'[1]2024'!$2:$2,0)),0)</f>
        <v>0</v>
      </c>
      <c r="Q55" s="74">
        <f>IFERROR(INDEX('[1]2024'!$A:$Q,MATCH($A$3&amp;$D55,'[1]2024'!$B:$B,0),MATCH(Q$4,'[1]2024'!$2:$2,0)),0)+IFERROR(INDEX('[1]2024'!$A:$Q,MATCH($B$3&amp;$D55,'[1]2024'!$B:$B,0),MATCH(Q$4,'[1]2024'!$2:$2,0)),0)++IFERROR(INDEX('[1]2024'!$A:$Q,MATCH($C$3&amp;$D55,'[1]2024'!$B:$B,0),MATCH(Q$4,'[1]2024'!$2:$2,0)),0)++IFERROR(INDEX('[1]2024'!$A:$Q,MATCH($D$3&amp;$D55,'[1]2024'!$B:$B,0),MATCH(Q$4,'[1]2024'!$2:$2,0)),0)</f>
        <v>0</v>
      </c>
      <c r="R55" s="74">
        <f>IFERROR(INDEX('[1]2024'!$A:$Q,MATCH($A$3&amp;$D55,'[1]2024'!$B:$B,0),MATCH(R$4,'[1]2024'!$2:$2,0)),0)+IFERROR(INDEX('[1]2024'!$A:$Q,MATCH($B$3&amp;$D55,'[1]2024'!$B:$B,0),MATCH(R$4,'[1]2024'!$2:$2,0)),0)++IFERROR(INDEX('[1]2024'!$A:$Q,MATCH($C$3&amp;$D55,'[1]2024'!$B:$B,0),MATCH(R$4,'[1]2024'!$2:$2,0)),0)++IFERROR(INDEX('[1]2024'!$A:$Q,MATCH($D$3&amp;$D55,'[1]2024'!$B:$B,0),MATCH(R$4,'[1]2024'!$2:$2,0)),0)</f>
        <v>0</v>
      </c>
      <c r="S55" s="74">
        <f>IFERROR(INDEX('[1]2024'!$A:$Q,MATCH($A$3&amp;$D55,'[1]2024'!$B:$B,0),MATCH(S$4,'[1]2024'!$2:$2,0)),0)+IFERROR(INDEX('[1]2024'!$A:$Q,MATCH($B$3&amp;$D55,'[1]2024'!$B:$B,0),MATCH(S$4,'[1]2024'!$2:$2,0)),0)++IFERROR(INDEX('[1]2024'!$A:$Q,MATCH($C$3&amp;$D55,'[1]2024'!$B:$B,0),MATCH(S$4,'[1]2024'!$2:$2,0)),0)++IFERROR(INDEX('[1]2024'!$A:$Q,MATCH($D$3&amp;$D55,'[1]2024'!$B:$B,0),MATCH(S$4,'[1]2024'!$2:$2,0)),0)</f>
        <v>0</v>
      </c>
      <c r="T55" s="75">
        <v>0</v>
      </c>
      <c r="U55" s="45">
        <f t="shared" si="32"/>
        <v>0</v>
      </c>
      <c r="V55" s="46">
        <v>0</v>
      </c>
      <c r="W55" s="47">
        <v>0</v>
      </c>
      <c r="X55" s="47">
        <v>0</v>
      </c>
      <c r="Y55" s="47">
        <v>0</v>
      </c>
      <c r="Z55" s="47">
        <v>0</v>
      </c>
      <c r="AA55" s="47">
        <v>0</v>
      </c>
      <c r="AB55" s="47">
        <v>0</v>
      </c>
      <c r="AC55" s="47">
        <v>0</v>
      </c>
      <c r="AD55" s="47">
        <v>0</v>
      </c>
      <c r="AE55" s="47">
        <v>0</v>
      </c>
      <c r="AF55" s="47">
        <v>0</v>
      </c>
      <c r="AG55" s="48">
        <v>0</v>
      </c>
      <c r="AH55" s="45">
        <f t="shared" si="33"/>
        <v>0</v>
      </c>
      <c r="AI55" s="45"/>
      <c r="AJ55" s="45"/>
      <c r="AK55" s="45"/>
      <c r="AL55" s="45"/>
      <c r="AM55" s="45"/>
      <c r="AN55" s="45"/>
      <c r="AO55" s="45"/>
      <c r="AP55" s="45"/>
      <c r="AQ55" s="45"/>
      <c r="AR55" s="45"/>
      <c r="AS55" s="45"/>
      <c r="AT55" s="45"/>
      <c r="AU55" s="45">
        <f t="shared" si="3"/>
        <v>0</v>
      </c>
      <c r="AV55" s="45">
        <f t="shared" si="4"/>
        <v>0</v>
      </c>
      <c r="AW55" s="45">
        <f t="shared" si="5"/>
        <v>0</v>
      </c>
      <c r="AX55" s="45">
        <f t="shared" si="6"/>
        <v>0</v>
      </c>
      <c r="AY55" s="45">
        <f t="shared" si="34"/>
        <v>0</v>
      </c>
      <c r="AZ55" s="45">
        <f t="shared" si="35"/>
        <v>0</v>
      </c>
      <c r="BA55" s="45">
        <f t="shared" si="36"/>
        <v>0</v>
      </c>
      <c r="BB55" s="50"/>
      <c r="BC55" s="51" t="s">
        <v>39</v>
      </c>
      <c r="BD55" s="70"/>
      <c r="BE55" s="195">
        <v>0</v>
      </c>
      <c r="BF55" s="195">
        <v>0</v>
      </c>
      <c r="BG55" s="195">
        <v>0</v>
      </c>
      <c r="BH55" s="196">
        <f t="shared" si="8"/>
        <v>0</v>
      </c>
    </row>
    <row r="56" spans="1:60" outlineLevel="1" x14ac:dyDescent="0.3">
      <c r="A56" s="71" t="s">
        <v>131</v>
      </c>
      <c r="B56" s="38" t="s">
        <v>125</v>
      </c>
      <c r="C56" s="38" t="s">
        <v>31</v>
      </c>
      <c r="D56" s="39">
        <v>5105130</v>
      </c>
      <c r="E56" s="39" t="s">
        <v>126</v>
      </c>
      <c r="F56" s="103">
        <v>0</v>
      </c>
      <c r="G56" s="73">
        <f t="shared" si="31"/>
        <v>0</v>
      </c>
      <c r="H56" s="74">
        <f>IFERROR(INDEX('[1]2024'!$A:$Q,MATCH($A$3&amp;$D56,'[1]2024'!$B:$B,0),MATCH(H$4,'[1]2024'!$2:$2,0)),0)+IFERROR(INDEX('[1]2024'!$A:$Q,MATCH($B$3&amp;$D56,'[1]2024'!$B:$B,0),MATCH(H$4,'[1]2024'!$2:$2,0)),0)++IFERROR(INDEX('[1]2024'!$A:$Q,MATCH($C$3&amp;$D56,'[1]2024'!$B:$B,0),MATCH(H$4,'[1]2024'!$2:$2,0)),0)++IFERROR(INDEX('[1]2024'!$A:$Q,MATCH($D$3&amp;$D56,'[1]2024'!$B:$B,0),MATCH(H$4,'[1]2024'!$2:$2,0)),0)</f>
        <v>0</v>
      </c>
      <c r="I56" s="74">
        <f>IFERROR(INDEX('[1]2024'!$A:$Q,MATCH($A$3&amp;$D56,'[1]2024'!$B:$B,0),MATCH(I$4,'[1]2024'!$2:$2,0)),0)+IFERROR(INDEX('[1]2024'!$A:$Q,MATCH($B$3&amp;$D56,'[1]2024'!$B:$B,0),MATCH(I$4,'[1]2024'!$2:$2,0)),0)++IFERROR(INDEX('[1]2024'!$A:$Q,MATCH($C$3&amp;$D56,'[1]2024'!$B:$B,0),MATCH(I$4,'[1]2024'!$2:$2,0)),0)++IFERROR(INDEX('[1]2024'!$A:$Q,MATCH($D$3&amp;$D56,'[1]2024'!$B:$B,0),MATCH(I$4,'[1]2024'!$2:$2,0)),0)</f>
        <v>0</v>
      </c>
      <c r="J56" s="74">
        <f>IFERROR(INDEX('[1]2024'!$A:$Q,MATCH($A$3&amp;$D56,'[1]2024'!$B:$B,0),MATCH(J$4,'[1]2024'!$2:$2,0)),0)+IFERROR(INDEX('[1]2024'!$A:$Q,MATCH($B$3&amp;$D56,'[1]2024'!$B:$B,0),MATCH(J$4,'[1]2024'!$2:$2,0)),0)++IFERROR(INDEX('[1]2024'!$A:$Q,MATCH($C$3&amp;$D56,'[1]2024'!$B:$B,0),MATCH(J$4,'[1]2024'!$2:$2,0)),0)++IFERROR(INDEX('[1]2024'!$A:$Q,MATCH($D$3&amp;$D56,'[1]2024'!$B:$B,0),MATCH(J$4,'[1]2024'!$2:$2,0)),0)</f>
        <v>0</v>
      </c>
      <c r="K56" s="74">
        <f>IFERROR(INDEX('[1]2024'!$A:$Q,MATCH($A$3&amp;$D56,'[1]2024'!$B:$B,0),MATCH(K$4,'[1]2024'!$2:$2,0)),0)+IFERROR(INDEX('[1]2024'!$A:$Q,MATCH($B$3&amp;$D56,'[1]2024'!$B:$B,0),MATCH(K$4,'[1]2024'!$2:$2,0)),0)++IFERROR(INDEX('[1]2024'!$A:$Q,MATCH($C$3&amp;$D56,'[1]2024'!$B:$B,0),MATCH(K$4,'[1]2024'!$2:$2,0)),0)++IFERROR(INDEX('[1]2024'!$A:$Q,MATCH($D$3&amp;$D56,'[1]2024'!$B:$B,0),MATCH(K$4,'[1]2024'!$2:$2,0)),0)</f>
        <v>0</v>
      </c>
      <c r="L56" s="74">
        <f>IFERROR(INDEX('[1]2024'!$A:$Q,MATCH($A$3&amp;$D56,'[1]2024'!$B:$B,0),MATCH(L$4,'[1]2024'!$2:$2,0)),0)+IFERROR(INDEX('[1]2024'!$A:$Q,MATCH($B$3&amp;$D56,'[1]2024'!$B:$B,0),MATCH(L$4,'[1]2024'!$2:$2,0)),0)++IFERROR(INDEX('[1]2024'!$A:$Q,MATCH($C$3&amp;$D56,'[1]2024'!$B:$B,0),MATCH(L$4,'[1]2024'!$2:$2,0)),0)++IFERROR(INDEX('[1]2024'!$A:$Q,MATCH($D$3&amp;$D56,'[1]2024'!$B:$B,0),MATCH(L$4,'[1]2024'!$2:$2,0)),0)</f>
        <v>0</v>
      </c>
      <c r="M56" s="74">
        <f>IFERROR(INDEX('[1]2024'!$A:$Q,MATCH($A$3&amp;$D56,'[1]2024'!$B:$B,0),MATCH(M$4,'[1]2024'!$2:$2,0)),0)+IFERROR(INDEX('[1]2024'!$A:$Q,MATCH($B$3&amp;$D56,'[1]2024'!$B:$B,0),MATCH(M$4,'[1]2024'!$2:$2,0)),0)++IFERROR(INDEX('[1]2024'!$A:$Q,MATCH($C$3&amp;$D56,'[1]2024'!$B:$B,0),MATCH(M$4,'[1]2024'!$2:$2,0)),0)++IFERROR(INDEX('[1]2024'!$A:$Q,MATCH($D$3&amp;$D56,'[1]2024'!$B:$B,0),MATCH(M$4,'[1]2024'!$2:$2,0)),0)</f>
        <v>0</v>
      </c>
      <c r="N56" s="74">
        <f>IFERROR(INDEX('[1]2024'!$A:$Q,MATCH($A$3&amp;$D56,'[1]2024'!$B:$B,0),MATCH(N$4,'[1]2024'!$2:$2,0)),0)+IFERROR(INDEX('[1]2024'!$A:$Q,MATCH($B$3&amp;$D56,'[1]2024'!$B:$B,0),MATCH(N$4,'[1]2024'!$2:$2,0)),0)++IFERROR(INDEX('[1]2024'!$A:$Q,MATCH($C$3&amp;$D56,'[1]2024'!$B:$B,0),MATCH(N$4,'[1]2024'!$2:$2,0)),0)++IFERROR(INDEX('[1]2024'!$A:$Q,MATCH($D$3&amp;$D56,'[1]2024'!$B:$B,0),MATCH(N$4,'[1]2024'!$2:$2,0)),0)</f>
        <v>0</v>
      </c>
      <c r="O56" s="74">
        <f>IFERROR(INDEX('[1]2024'!$A:$Q,MATCH($A$3&amp;$D56,'[1]2024'!$B:$B,0),MATCH(O$4,'[1]2024'!$2:$2,0)),0)+IFERROR(INDEX('[1]2024'!$A:$Q,MATCH($B$3&amp;$D56,'[1]2024'!$B:$B,0),MATCH(O$4,'[1]2024'!$2:$2,0)),0)++IFERROR(INDEX('[1]2024'!$A:$Q,MATCH($C$3&amp;$D56,'[1]2024'!$B:$B,0),MATCH(O$4,'[1]2024'!$2:$2,0)),0)++IFERROR(INDEX('[1]2024'!$A:$Q,MATCH($D$3&amp;$D56,'[1]2024'!$B:$B,0),MATCH(O$4,'[1]2024'!$2:$2,0)),0)</f>
        <v>0</v>
      </c>
      <c r="P56" s="74">
        <f>IFERROR(INDEX('[1]2024'!$A:$Q,MATCH($A$3&amp;$D56,'[1]2024'!$B:$B,0),MATCH(P$4,'[1]2024'!$2:$2,0)),0)+IFERROR(INDEX('[1]2024'!$A:$Q,MATCH($B$3&amp;$D56,'[1]2024'!$B:$B,0),MATCH(P$4,'[1]2024'!$2:$2,0)),0)++IFERROR(INDEX('[1]2024'!$A:$Q,MATCH($C$3&amp;$D56,'[1]2024'!$B:$B,0),MATCH(P$4,'[1]2024'!$2:$2,0)),0)++IFERROR(INDEX('[1]2024'!$A:$Q,MATCH($D$3&amp;$D56,'[1]2024'!$B:$B,0),MATCH(P$4,'[1]2024'!$2:$2,0)),0)</f>
        <v>0</v>
      </c>
      <c r="Q56" s="74">
        <f>IFERROR(INDEX('[1]2024'!$A:$Q,MATCH($A$3&amp;$D56,'[1]2024'!$B:$B,0),MATCH(Q$4,'[1]2024'!$2:$2,0)),0)+IFERROR(INDEX('[1]2024'!$A:$Q,MATCH($B$3&amp;$D56,'[1]2024'!$B:$B,0),MATCH(Q$4,'[1]2024'!$2:$2,0)),0)++IFERROR(INDEX('[1]2024'!$A:$Q,MATCH($C$3&amp;$D56,'[1]2024'!$B:$B,0),MATCH(Q$4,'[1]2024'!$2:$2,0)),0)++IFERROR(INDEX('[1]2024'!$A:$Q,MATCH($D$3&amp;$D56,'[1]2024'!$B:$B,0),MATCH(Q$4,'[1]2024'!$2:$2,0)),0)</f>
        <v>0</v>
      </c>
      <c r="R56" s="74">
        <f>IFERROR(INDEX('[1]2024'!$A:$Q,MATCH($A$3&amp;$D56,'[1]2024'!$B:$B,0),MATCH(R$4,'[1]2024'!$2:$2,0)),0)+IFERROR(INDEX('[1]2024'!$A:$Q,MATCH($B$3&amp;$D56,'[1]2024'!$B:$B,0),MATCH(R$4,'[1]2024'!$2:$2,0)),0)++IFERROR(INDEX('[1]2024'!$A:$Q,MATCH($C$3&amp;$D56,'[1]2024'!$B:$B,0),MATCH(R$4,'[1]2024'!$2:$2,0)),0)++IFERROR(INDEX('[1]2024'!$A:$Q,MATCH($D$3&amp;$D56,'[1]2024'!$B:$B,0),MATCH(R$4,'[1]2024'!$2:$2,0)),0)</f>
        <v>0</v>
      </c>
      <c r="S56" s="74">
        <f>IFERROR(INDEX('[1]2024'!$A:$Q,MATCH($A$3&amp;$D56,'[1]2024'!$B:$B,0),MATCH(S$4,'[1]2024'!$2:$2,0)),0)+IFERROR(INDEX('[1]2024'!$A:$Q,MATCH($B$3&amp;$D56,'[1]2024'!$B:$B,0),MATCH(S$4,'[1]2024'!$2:$2,0)),0)++IFERROR(INDEX('[1]2024'!$A:$Q,MATCH($C$3&amp;$D56,'[1]2024'!$B:$B,0),MATCH(S$4,'[1]2024'!$2:$2,0)),0)++IFERROR(INDEX('[1]2024'!$A:$Q,MATCH($D$3&amp;$D56,'[1]2024'!$B:$B,0),MATCH(S$4,'[1]2024'!$2:$2,0)),0)</f>
        <v>0</v>
      </c>
      <c r="T56" s="75">
        <v>0</v>
      </c>
      <c r="U56" s="45">
        <f t="shared" si="32"/>
        <v>0</v>
      </c>
      <c r="V56" s="46">
        <v>0</v>
      </c>
      <c r="W56" s="47">
        <v>0</v>
      </c>
      <c r="X56" s="47">
        <v>0</v>
      </c>
      <c r="Y56" s="47">
        <v>0</v>
      </c>
      <c r="Z56" s="47">
        <v>0</v>
      </c>
      <c r="AA56" s="47">
        <v>0</v>
      </c>
      <c r="AB56" s="47">
        <v>0</v>
      </c>
      <c r="AC56" s="47">
        <v>0</v>
      </c>
      <c r="AD56" s="47">
        <v>0</v>
      </c>
      <c r="AE56" s="47">
        <v>0</v>
      </c>
      <c r="AF56" s="47">
        <v>0</v>
      </c>
      <c r="AG56" s="48">
        <v>0</v>
      </c>
      <c r="AH56" s="45">
        <f t="shared" si="33"/>
        <v>0</v>
      </c>
      <c r="AI56" s="45"/>
      <c r="AJ56" s="45"/>
      <c r="AK56" s="45"/>
      <c r="AL56" s="45"/>
      <c r="AM56" s="45"/>
      <c r="AN56" s="45"/>
      <c r="AO56" s="45"/>
      <c r="AP56" s="45"/>
      <c r="AQ56" s="45"/>
      <c r="AR56" s="45"/>
      <c r="AS56" s="45"/>
      <c r="AT56" s="45"/>
      <c r="AU56" s="45">
        <f t="shared" si="3"/>
        <v>0</v>
      </c>
      <c r="AV56" s="45">
        <f t="shared" si="4"/>
        <v>0</v>
      </c>
      <c r="AW56" s="45">
        <f t="shared" si="5"/>
        <v>0</v>
      </c>
      <c r="AX56" s="45">
        <f t="shared" si="6"/>
        <v>0</v>
      </c>
      <c r="AY56" s="45">
        <f t="shared" si="34"/>
        <v>0</v>
      </c>
      <c r="AZ56" s="45">
        <f t="shared" si="35"/>
        <v>0</v>
      </c>
      <c r="BA56" s="45">
        <f t="shared" si="36"/>
        <v>0</v>
      </c>
      <c r="BB56" s="50"/>
      <c r="BC56" s="51" t="s">
        <v>39</v>
      </c>
      <c r="BD56" s="70"/>
      <c r="BE56" s="195">
        <v>0</v>
      </c>
      <c r="BF56" s="195">
        <v>0</v>
      </c>
      <c r="BG56" s="195">
        <v>0</v>
      </c>
      <c r="BH56" s="196">
        <f t="shared" si="8"/>
        <v>0</v>
      </c>
    </row>
    <row r="57" spans="1:60" outlineLevel="1" x14ac:dyDescent="0.3">
      <c r="A57" s="71" t="s">
        <v>132</v>
      </c>
      <c r="B57" s="38" t="s">
        <v>125</v>
      </c>
      <c r="C57" s="38" t="s">
        <v>31</v>
      </c>
      <c r="D57" s="39">
        <v>5105120</v>
      </c>
      <c r="E57" s="39" t="s">
        <v>126</v>
      </c>
      <c r="F57" s="103">
        <v>0</v>
      </c>
      <c r="G57" s="73">
        <f t="shared" si="31"/>
        <v>0</v>
      </c>
      <c r="H57" s="74">
        <f>IFERROR(INDEX('[1]2024'!$A:$Q,MATCH($A$3&amp;$D57,'[1]2024'!$B:$B,0),MATCH(H$4,'[1]2024'!$2:$2,0)),0)+IFERROR(INDEX('[1]2024'!$A:$Q,MATCH($B$3&amp;$D57,'[1]2024'!$B:$B,0),MATCH(H$4,'[1]2024'!$2:$2,0)),0)++IFERROR(INDEX('[1]2024'!$A:$Q,MATCH($C$3&amp;$D57,'[1]2024'!$B:$B,0),MATCH(H$4,'[1]2024'!$2:$2,0)),0)++IFERROR(INDEX('[1]2024'!$A:$Q,MATCH($D$3&amp;$D57,'[1]2024'!$B:$B,0),MATCH(H$4,'[1]2024'!$2:$2,0)),0)</f>
        <v>0</v>
      </c>
      <c r="I57" s="74">
        <f>IFERROR(INDEX('[1]2024'!$A:$Q,MATCH($A$3&amp;$D57,'[1]2024'!$B:$B,0),MATCH(I$4,'[1]2024'!$2:$2,0)),0)+IFERROR(INDEX('[1]2024'!$A:$Q,MATCH($B$3&amp;$D57,'[1]2024'!$B:$B,0),MATCH(I$4,'[1]2024'!$2:$2,0)),0)++IFERROR(INDEX('[1]2024'!$A:$Q,MATCH($C$3&amp;$D57,'[1]2024'!$B:$B,0),MATCH(I$4,'[1]2024'!$2:$2,0)),0)++IFERROR(INDEX('[1]2024'!$A:$Q,MATCH($D$3&amp;$D57,'[1]2024'!$B:$B,0),MATCH(I$4,'[1]2024'!$2:$2,0)),0)</f>
        <v>0</v>
      </c>
      <c r="J57" s="74">
        <f>IFERROR(INDEX('[1]2024'!$A:$Q,MATCH($A$3&amp;$D57,'[1]2024'!$B:$B,0),MATCH(J$4,'[1]2024'!$2:$2,0)),0)+IFERROR(INDEX('[1]2024'!$A:$Q,MATCH($B$3&amp;$D57,'[1]2024'!$B:$B,0),MATCH(J$4,'[1]2024'!$2:$2,0)),0)++IFERROR(INDEX('[1]2024'!$A:$Q,MATCH($C$3&amp;$D57,'[1]2024'!$B:$B,0),MATCH(J$4,'[1]2024'!$2:$2,0)),0)++IFERROR(INDEX('[1]2024'!$A:$Q,MATCH($D$3&amp;$D57,'[1]2024'!$B:$B,0),MATCH(J$4,'[1]2024'!$2:$2,0)),0)</f>
        <v>0</v>
      </c>
      <c r="K57" s="74">
        <f>IFERROR(INDEX('[1]2024'!$A:$Q,MATCH($A$3&amp;$D57,'[1]2024'!$B:$B,0),MATCH(K$4,'[1]2024'!$2:$2,0)),0)+IFERROR(INDEX('[1]2024'!$A:$Q,MATCH($B$3&amp;$D57,'[1]2024'!$B:$B,0),MATCH(K$4,'[1]2024'!$2:$2,0)),0)++IFERROR(INDEX('[1]2024'!$A:$Q,MATCH($C$3&amp;$D57,'[1]2024'!$B:$B,0),MATCH(K$4,'[1]2024'!$2:$2,0)),0)++IFERROR(INDEX('[1]2024'!$A:$Q,MATCH($D$3&amp;$D57,'[1]2024'!$B:$B,0),MATCH(K$4,'[1]2024'!$2:$2,0)),0)</f>
        <v>0</v>
      </c>
      <c r="L57" s="74">
        <f>IFERROR(INDEX('[1]2024'!$A:$Q,MATCH($A$3&amp;$D57,'[1]2024'!$B:$B,0),MATCH(L$4,'[1]2024'!$2:$2,0)),0)+IFERROR(INDEX('[1]2024'!$A:$Q,MATCH($B$3&amp;$D57,'[1]2024'!$B:$B,0),MATCH(L$4,'[1]2024'!$2:$2,0)),0)++IFERROR(INDEX('[1]2024'!$A:$Q,MATCH($C$3&amp;$D57,'[1]2024'!$B:$B,0),MATCH(L$4,'[1]2024'!$2:$2,0)),0)++IFERROR(INDEX('[1]2024'!$A:$Q,MATCH($D$3&amp;$D57,'[1]2024'!$B:$B,0),MATCH(L$4,'[1]2024'!$2:$2,0)),0)</f>
        <v>0</v>
      </c>
      <c r="M57" s="74">
        <f>IFERROR(INDEX('[1]2024'!$A:$Q,MATCH($A$3&amp;$D57,'[1]2024'!$B:$B,0),MATCH(M$4,'[1]2024'!$2:$2,0)),0)+IFERROR(INDEX('[1]2024'!$A:$Q,MATCH($B$3&amp;$D57,'[1]2024'!$B:$B,0),MATCH(M$4,'[1]2024'!$2:$2,0)),0)++IFERROR(INDEX('[1]2024'!$A:$Q,MATCH($C$3&amp;$D57,'[1]2024'!$B:$B,0),MATCH(M$4,'[1]2024'!$2:$2,0)),0)++IFERROR(INDEX('[1]2024'!$A:$Q,MATCH($D$3&amp;$D57,'[1]2024'!$B:$B,0),MATCH(M$4,'[1]2024'!$2:$2,0)),0)</f>
        <v>0</v>
      </c>
      <c r="N57" s="74">
        <f>IFERROR(INDEX('[1]2024'!$A:$Q,MATCH($A$3&amp;$D57,'[1]2024'!$B:$B,0),MATCH(N$4,'[1]2024'!$2:$2,0)),0)+IFERROR(INDEX('[1]2024'!$A:$Q,MATCH($B$3&amp;$D57,'[1]2024'!$B:$B,0),MATCH(N$4,'[1]2024'!$2:$2,0)),0)++IFERROR(INDEX('[1]2024'!$A:$Q,MATCH($C$3&amp;$D57,'[1]2024'!$B:$B,0),MATCH(N$4,'[1]2024'!$2:$2,0)),0)++IFERROR(INDEX('[1]2024'!$A:$Q,MATCH($D$3&amp;$D57,'[1]2024'!$B:$B,0),MATCH(N$4,'[1]2024'!$2:$2,0)),0)</f>
        <v>0</v>
      </c>
      <c r="O57" s="74">
        <f>IFERROR(INDEX('[1]2024'!$A:$Q,MATCH($A$3&amp;$D57,'[1]2024'!$B:$B,0),MATCH(O$4,'[1]2024'!$2:$2,0)),0)+IFERROR(INDEX('[1]2024'!$A:$Q,MATCH($B$3&amp;$D57,'[1]2024'!$B:$B,0),MATCH(O$4,'[1]2024'!$2:$2,0)),0)++IFERROR(INDEX('[1]2024'!$A:$Q,MATCH($C$3&amp;$D57,'[1]2024'!$B:$B,0),MATCH(O$4,'[1]2024'!$2:$2,0)),0)++IFERROR(INDEX('[1]2024'!$A:$Q,MATCH($D$3&amp;$D57,'[1]2024'!$B:$B,0),MATCH(O$4,'[1]2024'!$2:$2,0)),0)</f>
        <v>0</v>
      </c>
      <c r="P57" s="74">
        <f>IFERROR(INDEX('[1]2024'!$A:$Q,MATCH($A$3&amp;$D57,'[1]2024'!$B:$B,0),MATCH(P$4,'[1]2024'!$2:$2,0)),0)+IFERROR(INDEX('[1]2024'!$A:$Q,MATCH($B$3&amp;$D57,'[1]2024'!$B:$B,0),MATCH(P$4,'[1]2024'!$2:$2,0)),0)++IFERROR(INDEX('[1]2024'!$A:$Q,MATCH($C$3&amp;$D57,'[1]2024'!$B:$B,0),MATCH(P$4,'[1]2024'!$2:$2,0)),0)++IFERROR(INDEX('[1]2024'!$A:$Q,MATCH($D$3&amp;$D57,'[1]2024'!$B:$B,0),MATCH(P$4,'[1]2024'!$2:$2,0)),0)</f>
        <v>0</v>
      </c>
      <c r="Q57" s="74">
        <f>IFERROR(INDEX('[1]2024'!$A:$Q,MATCH($A$3&amp;$D57,'[1]2024'!$B:$B,0),MATCH(Q$4,'[1]2024'!$2:$2,0)),0)+IFERROR(INDEX('[1]2024'!$A:$Q,MATCH($B$3&amp;$D57,'[1]2024'!$B:$B,0),MATCH(Q$4,'[1]2024'!$2:$2,0)),0)++IFERROR(INDEX('[1]2024'!$A:$Q,MATCH($C$3&amp;$D57,'[1]2024'!$B:$B,0),MATCH(Q$4,'[1]2024'!$2:$2,0)),0)++IFERROR(INDEX('[1]2024'!$A:$Q,MATCH($D$3&amp;$D57,'[1]2024'!$B:$B,0),MATCH(Q$4,'[1]2024'!$2:$2,0)),0)</f>
        <v>0</v>
      </c>
      <c r="R57" s="74">
        <f>IFERROR(INDEX('[1]2024'!$A:$Q,MATCH($A$3&amp;$D57,'[1]2024'!$B:$B,0),MATCH(R$4,'[1]2024'!$2:$2,0)),0)+IFERROR(INDEX('[1]2024'!$A:$Q,MATCH($B$3&amp;$D57,'[1]2024'!$B:$B,0),MATCH(R$4,'[1]2024'!$2:$2,0)),0)++IFERROR(INDEX('[1]2024'!$A:$Q,MATCH($C$3&amp;$D57,'[1]2024'!$B:$B,0),MATCH(R$4,'[1]2024'!$2:$2,0)),0)++IFERROR(INDEX('[1]2024'!$A:$Q,MATCH($D$3&amp;$D57,'[1]2024'!$B:$B,0),MATCH(R$4,'[1]2024'!$2:$2,0)),0)</f>
        <v>0</v>
      </c>
      <c r="S57" s="74">
        <f>IFERROR(INDEX('[1]2024'!$A:$Q,MATCH($A$3&amp;$D57,'[1]2024'!$B:$B,0),MATCH(S$4,'[1]2024'!$2:$2,0)),0)+IFERROR(INDEX('[1]2024'!$A:$Q,MATCH($B$3&amp;$D57,'[1]2024'!$B:$B,0),MATCH(S$4,'[1]2024'!$2:$2,0)),0)++IFERROR(INDEX('[1]2024'!$A:$Q,MATCH($C$3&amp;$D57,'[1]2024'!$B:$B,0),MATCH(S$4,'[1]2024'!$2:$2,0)),0)++IFERROR(INDEX('[1]2024'!$A:$Q,MATCH($D$3&amp;$D57,'[1]2024'!$B:$B,0),MATCH(S$4,'[1]2024'!$2:$2,0)),0)</f>
        <v>0</v>
      </c>
      <c r="T57" s="75">
        <v>0</v>
      </c>
      <c r="U57" s="45">
        <f t="shared" si="32"/>
        <v>0</v>
      </c>
      <c r="V57" s="46">
        <v>0</v>
      </c>
      <c r="W57" s="47">
        <v>0</v>
      </c>
      <c r="X57" s="47">
        <v>0</v>
      </c>
      <c r="Y57" s="47">
        <v>0</v>
      </c>
      <c r="Z57" s="47">
        <v>0</v>
      </c>
      <c r="AA57" s="47">
        <v>0</v>
      </c>
      <c r="AB57" s="47">
        <v>0</v>
      </c>
      <c r="AC57" s="47">
        <v>0</v>
      </c>
      <c r="AD57" s="47">
        <v>0</v>
      </c>
      <c r="AE57" s="47">
        <v>0</v>
      </c>
      <c r="AF57" s="47">
        <v>0</v>
      </c>
      <c r="AG57" s="48">
        <v>0</v>
      </c>
      <c r="AH57" s="45">
        <f t="shared" si="33"/>
        <v>0</v>
      </c>
      <c r="AI57" s="45"/>
      <c r="AJ57" s="45"/>
      <c r="AK57" s="45"/>
      <c r="AL57" s="45"/>
      <c r="AM57" s="45"/>
      <c r="AN57" s="45"/>
      <c r="AO57" s="45"/>
      <c r="AP57" s="45"/>
      <c r="AQ57" s="45"/>
      <c r="AR57" s="45"/>
      <c r="AS57" s="45"/>
      <c r="AT57" s="45"/>
      <c r="AU57" s="45">
        <f t="shared" si="3"/>
        <v>0</v>
      </c>
      <c r="AV57" s="45">
        <f t="shared" si="4"/>
        <v>0</v>
      </c>
      <c r="AW57" s="45">
        <f t="shared" si="5"/>
        <v>0</v>
      </c>
      <c r="AX57" s="45">
        <f t="shared" si="6"/>
        <v>0</v>
      </c>
      <c r="AY57" s="45">
        <f t="shared" si="34"/>
        <v>0</v>
      </c>
      <c r="AZ57" s="45">
        <f t="shared" si="35"/>
        <v>0</v>
      </c>
      <c r="BA57" s="45">
        <f t="shared" si="36"/>
        <v>0</v>
      </c>
      <c r="BB57" s="50"/>
      <c r="BC57" s="51" t="s">
        <v>39</v>
      </c>
      <c r="BD57" s="70"/>
      <c r="BE57" s="195">
        <v>0</v>
      </c>
      <c r="BF57" s="195">
        <v>0</v>
      </c>
      <c r="BG57" s="195">
        <v>0</v>
      </c>
      <c r="BH57" s="196">
        <f t="shared" si="8"/>
        <v>0</v>
      </c>
    </row>
    <row r="58" spans="1:60" outlineLevel="1" x14ac:dyDescent="0.3">
      <c r="A58" s="71" t="s">
        <v>133</v>
      </c>
      <c r="B58" s="38" t="s">
        <v>125</v>
      </c>
      <c r="C58" s="38" t="s">
        <v>31</v>
      </c>
      <c r="D58" s="39">
        <v>5105110</v>
      </c>
      <c r="E58" s="39" t="s">
        <v>126</v>
      </c>
      <c r="F58" s="103">
        <v>0</v>
      </c>
      <c r="G58" s="73">
        <f t="shared" si="31"/>
        <v>0</v>
      </c>
      <c r="H58" s="74">
        <f>IFERROR(INDEX('[1]2024'!$A:$Q,MATCH($A$3&amp;$D58,'[1]2024'!$B:$B,0),MATCH(H$4,'[1]2024'!$2:$2,0)),0)+IFERROR(INDEX('[1]2024'!$A:$Q,MATCH($B$3&amp;$D58,'[1]2024'!$B:$B,0),MATCH(H$4,'[1]2024'!$2:$2,0)),0)++IFERROR(INDEX('[1]2024'!$A:$Q,MATCH($C$3&amp;$D58,'[1]2024'!$B:$B,0),MATCH(H$4,'[1]2024'!$2:$2,0)),0)++IFERROR(INDEX('[1]2024'!$A:$Q,MATCH($D$3&amp;$D58,'[1]2024'!$B:$B,0),MATCH(H$4,'[1]2024'!$2:$2,0)),0)</f>
        <v>0</v>
      </c>
      <c r="I58" s="74">
        <f>IFERROR(INDEX('[1]2024'!$A:$Q,MATCH($A$3&amp;$D58,'[1]2024'!$B:$B,0),MATCH(I$4,'[1]2024'!$2:$2,0)),0)+IFERROR(INDEX('[1]2024'!$A:$Q,MATCH($B$3&amp;$D58,'[1]2024'!$B:$B,0),MATCH(I$4,'[1]2024'!$2:$2,0)),0)++IFERROR(INDEX('[1]2024'!$A:$Q,MATCH($C$3&amp;$D58,'[1]2024'!$B:$B,0),MATCH(I$4,'[1]2024'!$2:$2,0)),0)++IFERROR(INDEX('[1]2024'!$A:$Q,MATCH($D$3&amp;$D58,'[1]2024'!$B:$B,0),MATCH(I$4,'[1]2024'!$2:$2,0)),0)</f>
        <v>0</v>
      </c>
      <c r="J58" s="74">
        <f>IFERROR(INDEX('[1]2024'!$A:$Q,MATCH($A$3&amp;$D58,'[1]2024'!$B:$B,0),MATCH(J$4,'[1]2024'!$2:$2,0)),0)+IFERROR(INDEX('[1]2024'!$A:$Q,MATCH($B$3&amp;$D58,'[1]2024'!$B:$B,0),MATCH(J$4,'[1]2024'!$2:$2,0)),0)++IFERROR(INDEX('[1]2024'!$A:$Q,MATCH($C$3&amp;$D58,'[1]2024'!$B:$B,0),MATCH(J$4,'[1]2024'!$2:$2,0)),0)++IFERROR(INDEX('[1]2024'!$A:$Q,MATCH($D$3&amp;$D58,'[1]2024'!$B:$B,0),MATCH(J$4,'[1]2024'!$2:$2,0)),0)</f>
        <v>0</v>
      </c>
      <c r="K58" s="74">
        <f>IFERROR(INDEX('[1]2024'!$A:$Q,MATCH($A$3&amp;$D58,'[1]2024'!$B:$B,0),MATCH(K$4,'[1]2024'!$2:$2,0)),0)+IFERROR(INDEX('[1]2024'!$A:$Q,MATCH($B$3&amp;$D58,'[1]2024'!$B:$B,0),MATCH(K$4,'[1]2024'!$2:$2,0)),0)++IFERROR(INDEX('[1]2024'!$A:$Q,MATCH($C$3&amp;$D58,'[1]2024'!$B:$B,0),MATCH(K$4,'[1]2024'!$2:$2,0)),0)++IFERROR(INDEX('[1]2024'!$A:$Q,MATCH($D$3&amp;$D58,'[1]2024'!$B:$B,0),MATCH(K$4,'[1]2024'!$2:$2,0)),0)</f>
        <v>0</v>
      </c>
      <c r="L58" s="74">
        <f>IFERROR(INDEX('[1]2024'!$A:$Q,MATCH($A$3&amp;$D58,'[1]2024'!$B:$B,0),MATCH(L$4,'[1]2024'!$2:$2,0)),0)+IFERROR(INDEX('[1]2024'!$A:$Q,MATCH($B$3&amp;$D58,'[1]2024'!$B:$B,0),MATCH(L$4,'[1]2024'!$2:$2,0)),0)++IFERROR(INDEX('[1]2024'!$A:$Q,MATCH($C$3&amp;$D58,'[1]2024'!$B:$B,0),MATCH(L$4,'[1]2024'!$2:$2,0)),0)++IFERROR(INDEX('[1]2024'!$A:$Q,MATCH($D$3&amp;$D58,'[1]2024'!$B:$B,0),MATCH(L$4,'[1]2024'!$2:$2,0)),0)</f>
        <v>0</v>
      </c>
      <c r="M58" s="74">
        <f>IFERROR(INDEX('[1]2024'!$A:$Q,MATCH($A$3&amp;$D58,'[1]2024'!$B:$B,0),MATCH(M$4,'[1]2024'!$2:$2,0)),0)+IFERROR(INDEX('[1]2024'!$A:$Q,MATCH($B$3&amp;$D58,'[1]2024'!$B:$B,0),MATCH(M$4,'[1]2024'!$2:$2,0)),0)++IFERROR(INDEX('[1]2024'!$A:$Q,MATCH($C$3&amp;$D58,'[1]2024'!$B:$B,0),MATCH(M$4,'[1]2024'!$2:$2,0)),0)++IFERROR(INDEX('[1]2024'!$A:$Q,MATCH($D$3&amp;$D58,'[1]2024'!$B:$B,0),MATCH(M$4,'[1]2024'!$2:$2,0)),0)</f>
        <v>0</v>
      </c>
      <c r="N58" s="74">
        <f>IFERROR(INDEX('[1]2024'!$A:$Q,MATCH($A$3&amp;$D58,'[1]2024'!$B:$B,0),MATCH(N$4,'[1]2024'!$2:$2,0)),0)+IFERROR(INDEX('[1]2024'!$A:$Q,MATCH($B$3&amp;$D58,'[1]2024'!$B:$B,0),MATCH(N$4,'[1]2024'!$2:$2,0)),0)++IFERROR(INDEX('[1]2024'!$A:$Q,MATCH($C$3&amp;$D58,'[1]2024'!$B:$B,0),MATCH(N$4,'[1]2024'!$2:$2,0)),0)++IFERROR(INDEX('[1]2024'!$A:$Q,MATCH($D$3&amp;$D58,'[1]2024'!$B:$B,0),MATCH(N$4,'[1]2024'!$2:$2,0)),0)</f>
        <v>0</v>
      </c>
      <c r="O58" s="74">
        <f>IFERROR(INDEX('[1]2024'!$A:$Q,MATCH($A$3&amp;$D58,'[1]2024'!$B:$B,0),MATCH(O$4,'[1]2024'!$2:$2,0)),0)+IFERROR(INDEX('[1]2024'!$A:$Q,MATCH($B$3&amp;$D58,'[1]2024'!$B:$B,0),MATCH(O$4,'[1]2024'!$2:$2,0)),0)++IFERROR(INDEX('[1]2024'!$A:$Q,MATCH($C$3&amp;$D58,'[1]2024'!$B:$B,0),MATCH(O$4,'[1]2024'!$2:$2,0)),0)++IFERROR(INDEX('[1]2024'!$A:$Q,MATCH($D$3&amp;$D58,'[1]2024'!$B:$B,0),MATCH(O$4,'[1]2024'!$2:$2,0)),0)</f>
        <v>0</v>
      </c>
      <c r="P58" s="74">
        <f>IFERROR(INDEX('[1]2024'!$A:$Q,MATCH($A$3&amp;$D58,'[1]2024'!$B:$B,0),MATCH(P$4,'[1]2024'!$2:$2,0)),0)+IFERROR(INDEX('[1]2024'!$A:$Q,MATCH($B$3&amp;$D58,'[1]2024'!$B:$B,0),MATCH(P$4,'[1]2024'!$2:$2,0)),0)++IFERROR(INDEX('[1]2024'!$A:$Q,MATCH($C$3&amp;$D58,'[1]2024'!$B:$B,0),MATCH(P$4,'[1]2024'!$2:$2,0)),0)++IFERROR(INDEX('[1]2024'!$A:$Q,MATCH($D$3&amp;$D58,'[1]2024'!$B:$B,0),MATCH(P$4,'[1]2024'!$2:$2,0)),0)</f>
        <v>0</v>
      </c>
      <c r="Q58" s="74">
        <f>IFERROR(INDEX('[1]2024'!$A:$Q,MATCH($A$3&amp;$D58,'[1]2024'!$B:$B,0),MATCH(Q$4,'[1]2024'!$2:$2,0)),0)+IFERROR(INDEX('[1]2024'!$A:$Q,MATCH($B$3&amp;$D58,'[1]2024'!$B:$B,0),MATCH(Q$4,'[1]2024'!$2:$2,0)),0)++IFERROR(INDEX('[1]2024'!$A:$Q,MATCH($C$3&amp;$D58,'[1]2024'!$B:$B,0),MATCH(Q$4,'[1]2024'!$2:$2,0)),0)++IFERROR(INDEX('[1]2024'!$A:$Q,MATCH($D$3&amp;$D58,'[1]2024'!$B:$B,0),MATCH(Q$4,'[1]2024'!$2:$2,0)),0)</f>
        <v>0</v>
      </c>
      <c r="R58" s="74">
        <f>IFERROR(INDEX('[1]2024'!$A:$Q,MATCH($A$3&amp;$D58,'[1]2024'!$B:$B,0),MATCH(R$4,'[1]2024'!$2:$2,0)),0)+IFERROR(INDEX('[1]2024'!$A:$Q,MATCH($B$3&amp;$D58,'[1]2024'!$B:$B,0),MATCH(R$4,'[1]2024'!$2:$2,0)),0)++IFERROR(INDEX('[1]2024'!$A:$Q,MATCH($C$3&amp;$D58,'[1]2024'!$B:$B,0),MATCH(R$4,'[1]2024'!$2:$2,0)),0)++IFERROR(INDEX('[1]2024'!$A:$Q,MATCH($D$3&amp;$D58,'[1]2024'!$B:$B,0),MATCH(R$4,'[1]2024'!$2:$2,0)),0)</f>
        <v>0</v>
      </c>
      <c r="S58" s="74">
        <f>IFERROR(INDEX('[1]2024'!$A:$Q,MATCH($A$3&amp;$D58,'[1]2024'!$B:$B,0),MATCH(S$4,'[1]2024'!$2:$2,0)),0)+IFERROR(INDEX('[1]2024'!$A:$Q,MATCH($B$3&amp;$D58,'[1]2024'!$B:$B,0),MATCH(S$4,'[1]2024'!$2:$2,0)),0)++IFERROR(INDEX('[1]2024'!$A:$Q,MATCH($C$3&amp;$D58,'[1]2024'!$B:$B,0),MATCH(S$4,'[1]2024'!$2:$2,0)),0)++IFERROR(INDEX('[1]2024'!$A:$Q,MATCH($D$3&amp;$D58,'[1]2024'!$B:$B,0),MATCH(S$4,'[1]2024'!$2:$2,0)),0)</f>
        <v>0</v>
      </c>
      <c r="T58" s="75">
        <v>0</v>
      </c>
      <c r="U58" s="45">
        <f t="shared" si="32"/>
        <v>0</v>
      </c>
      <c r="V58" s="46">
        <v>0</v>
      </c>
      <c r="W58" s="47">
        <v>0</v>
      </c>
      <c r="X58" s="47">
        <v>0</v>
      </c>
      <c r="Y58" s="47">
        <v>0</v>
      </c>
      <c r="Z58" s="47">
        <v>0</v>
      </c>
      <c r="AA58" s="47">
        <v>0</v>
      </c>
      <c r="AB58" s="47">
        <v>0</v>
      </c>
      <c r="AC58" s="47">
        <v>0</v>
      </c>
      <c r="AD58" s="47">
        <v>0</v>
      </c>
      <c r="AE58" s="47">
        <v>0</v>
      </c>
      <c r="AF58" s="47">
        <v>0</v>
      </c>
      <c r="AG58" s="48">
        <v>0</v>
      </c>
      <c r="AH58" s="45">
        <f t="shared" si="33"/>
        <v>0</v>
      </c>
      <c r="AI58" s="45"/>
      <c r="AJ58" s="45"/>
      <c r="AK58" s="45"/>
      <c r="AL58" s="45"/>
      <c r="AM58" s="45"/>
      <c r="AN58" s="45"/>
      <c r="AO58" s="45"/>
      <c r="AP58" s="45"/>
      <c r="AQ58" s="45"/>
      <c r="AR58" s="45"/>
      <c r="AS58" s="45"/>
      <c r="AT58" s="45"/>
      <c r="AU58" s="45">
        <f t="shared" si="3"/>
        <v>0</v>
      </c>
      <c r="AV58" s="45">
        <f t="shared" si="4"/>
        <v>0</v>
      </c>
      <c r="AW58" s="45">
        <f t="shared" si="5"/>
        <v>0</v>
      </c>
      <c r="AX58" s="45">
        <f t="shared" si="6"/>
        <v>0</v>
      </c>
      <c r="AY58" s="45">
        <f t="shared" si="34"/>
        <v>0</v>
      </c>
      <c r="AZ58" s="45">
        <f t="shared" si="35"/>
        <v>0</v>
      </c>
      <c r="BA58" s="45">
        <f t="shared" si="36"/>
        <v>0</v>
      </c>
      <c r="BB58" s="50"/>
      <c r="BC58" s="51" t="s">
        <v>39</v>
      </c>
      <c r="BD58" s="70"/>
      <c r="BE58" s="195">
        <v>0</v>
      </c>
      <c r="BF58" s="195">
        <v>0</v>
      </c>
      <c r="BG58" s="195">
        <v>0</v>
      </c>
      <c r="BH58" s="196">
        <f t="shared" si="8"/>
        <v>0</v>
      </c>
    </row>
    <row r="59" spans="1:60" outlineLevel="1" x14ac:dyDescent="0.3">
      <c r="A59" s="71" t="s">
        <v>134</v>
      </c>
      <c r="B59" s="38" t="s">
        <v>125</v>
      </c>
      <c r="C59" s="38" t="s">
        <v>31</v>
      </c>
      <c r="D59" s="39">
        <v>5105111</v>
      </c>
      <c r="E59" s="39" t="s">
        <v>126</v>
      </c>
      <c r="F59" s="103">
        <v>0</v>
      </c>
      <c r="G59" s="73">
        <f t="shared" si="31"/>
        <v>0</v>
      </c>
      <c r="H59" s="74">
        <f>IFERROR(INDEX('[1]2024'!$A:$Q,MATCH($A$3&amp;$D59,'[1]2024'!$B:$B,0),MATCH(H$4,'[1]2024'!$2:$2,0)),0)+IFERROR(INDEX('[1]2024'!$A:$Q,MATCH($B$3&amp;$D59,'[1]2024'!$B:$B,0),MATCH(H$4,'[1]2024'!$2:$2,0)),0)++IFERROR(INDEX('[1]2024'!$A:$Q,MATCH($C$3&amp;$D59,'[1]2024'!$B:$B,0),MATCH(H$4,'[1]2024'!$2:$2,0)),0)++IFERROR(INDEX('[1]2024'!$A:$Q,MATCH($D$3&amp;$D59,'[1]2024'!$B:$B,0),MATCH(H$4,'[1]2024'!$2:$2,0)),0)</f>
        <v>0</v>
      </c>
      <c r="I59" s="74">
        <f>IFERROR(INDEX('[1]2024'!$A:$Q,MATCH($A$3&amp;$D59,'[1]2024'!$B:$B,0),MATCH(I$4,'[1]2024'!$2:$2,0)),0)+IFERROR(INDEX('[1]2024'!$A:$Q,MATCH($B$3&amp;$D59,'[1]2024'!$B:$B,0),MATCH(I$4,'[1]2024'!$2:$2,0)),0)++IFERROR(INDEX('[1]2024'!$A:$Q,MATCH($C$3&amp;$D59,'[1]2024'!$B:$B,0),MATCH(I$4,'[1]2024'!$2:$2,0)),0)++IFERROR(INDEX('[1]2024'!$A:$Q,MATCH($D$3&amp;$D59,'[1]2024'!$B:$B,0),MATCH(I$4,'[1]2024'!$2:$2,0)),0)</f>
        <v>0</v>
      </c>
      <c r="J59" s="74">
        <f>IFERROR(INDEX('[1]2024'!$A:$Q,MATCH($A$3&amp;$D59,'[1]2024'!$B:$B,0),MATCH(J$4,'[1]2024'!$2:$2,0)),0)+IFERROR(INDEX('[1]2024'!$A:$Q,MATCH($B$3&amp;$D59,'[1]2024'!$B:$B,0),MATCH(J$4,'[1]2024'!$2:$2,0)),0)++IFERROR(INDEX('[1]2024'!$A:$Q,MATCH($C$3&amp;$D59,'[1]2024'!$B:$B,0),MATCH(J$4,'[1]2024'!$2:$2,0)),0)++IFERROR(INDEX('[1]2024'!$A:$Q,MATCH($D$3&amp;$D59,'[1]2024'!$B:$B,0),MATCH(J$4,'[1]2024'!$2:$2,0)),0)</f>
        <v>0</v>
      </c>
      <c r="K59" s="74">
        <f>IFERROR(INDEX('[1]2024'!$A:$Q,MATCH($A$3&amp;$D59,'[1]2024'!$B:$B,0),MATCH(K$4,'[1]2024'!$2:$2,0)),0)+IFERROR(INDEX('[1]2024'!$A:$Q,MATCH($B$3&amp;$D59,'[1]2024'!$B:$B,0),MATCH(K$4,'[1]2024'!$2:$2,0)),0)++IFERROR(INDEX('[1]2024'!$A:$Q,MATCH($C$3&amp;$D59,'[1]2024'!$B:$B,0),MATCH(K$4,'[1]2024'!$2:$2,0)),0)++IFERROR(INDEX('[1]2024'!$A:$Q,MATCH($D$3&amp;$D59,'[1]2024'!$B:$B,0),MATCH(K$4,'[1]2024'!$2:$2,0)),0)</f>
        <v>0</v>
      </c>
      <c r="L59" s="74">
        <f>IFERROR(INDEX('[1]2024'!$A:$Q,MATCH($A$3&amp;$D59,'[1]2024'!$B:$B,0),MATCH(L$4,'[1]2024'!$2:$2,0)),0)+IFERROR(INDEX('[1]2024'!$A:$Q,MATCH($B$3&amp;$D59,'[1]2024'!$B:$B,0),MATCH(L$4,'[1]2024'!$2:$2,0)),0)++IFERROR(INDEX('[1]2024'!$A:$Q,MATCH($C$3&amp;$D59,'[1]2024'!$B:$B,0),MATCH(L$4,'[1]2024'!$2:$2,0)),0)++IFERROR(INDEX('[1]2024'!$A:$Q,MATCH($D$3&amp;$D59,'[1]2024'!$B:$B,0),MATCH(L$4,'[1]2024'!$2:$2,0)),0)</f>
        <v>0</v>
      </c>
      <c r="M59" s="74">
        <f>IFERROR(INDEX('[1]2024'!$A:$Q,MATCH($A$3&amp;$D59,'[1]2024'!$B:$B,0),MATCH(M$4,'[1]2024'!$2:$2,0)),0)+IFERROR(INDEX('[1]2024'!$A:$Q,MATCH($B$3&amp;$D59,'[1]2024'!$B:$B,0),MATCH(M$4,'[1]2024'!$2:$2,0)),0)++IFERROR(INDEX('[1]2024'!$A:$Q,MATCH($C$3&amp;$D59,'[1]2024'!$B:$B,0),MATCH(M$4,'[1]2024'!$2:$2,0)),0)++IFERROR(INDEX('[1]2024'!$A:$Q,MATCH($D$3&amp;$D59,'[1]2024'!$B:$B,0),MATCH(M$4,'[1]2024'!$2:$2,0)),0)</f>
        <v>0</v>
      </c>
      <c r="N59" s="74">
        <f>IFERROR(INDEX('[1]2024'!$A:$Q,MATCH($A$3&amp;$D59,'[1]2024'!$B:$B,0),MATCH(N$4,'[1]2024'!$2:$2,0)),0)+IFERROR(INDEX('[1]2024'!$A:$Q,MATCH($B$3&amp;$D59,'[1]2024'!$B:$B,0),MATCH(N$4,'[1]2024'!$2:$2,0)),0)++IFERROR(INDEX('[1]2024'!$A:$Q,MATCH($C$3&amp;$D59,'[1]2024'!$B:$B,0),MATCH(N$4,'[1]2024'!$2:$2,0)),0)++IFERROR(INDEX('[1]2024'!$A:$Q,MATCH($D$3&amp;$D59,'[1]2024'!$B:$B,0),MATCH(N$4,'[1]2024'!$2:$2,0)),0)</f>
        <v>0</v>
      </c>
      <c r="O59" s="74">
        <f>IFERROR(INDEX('[1]2024'!$A:$Q,MATCH($A$3&amp;$D59,'[1]2024'!$B:$B,0),MATCH(O$4,'[1]2024'!$2:$2,0)),0)+IFERROR(INDEX('[1]2024'!$A:$Q,MATCH($B$3&amp;$D59,'[1]2024'!$B:$B,0),MATCH(O$4,'[1]2024'!$2:$2,0)),0)++IFERROR(INDEX('[1]2024'!$A:$Q,MATCH($C$3&amp;$D59,'[1]2024'!$B:$B,0),MATCH(O$4,'[1]2024'!$2:$2,0)),0)++IFERROR(INDEX('[1]2024'!$A:$Q,MATCH($D$3&amp;$D59,'[1]2024'!$B:$B,0),MATCH(O$4,'[1]2024'!$2:$2,0)),0)</f>
        <v>0</v>
      </c>
      <c r="P59" s="74">
        <f>IFERROR(INDEX('[1]2024'!$A:$Q,MATCH($A$3&amp;$D59,'[1]2024'!$B:$B,0),MATCH(P$4,'[1]2024'!$2:$2,0)),0)+IFERROR(INDEX('[1]2024'!$A:$Q,MATCH($B$3&amp;$D59,'[1]2024'!$B:$B,0),MATCH(P$4,'[1]2024'!$2:$2,0)),0)++IFERROR(INDEX('[1]2024'!$A:$Q,MATCH($C$3&amp;$D59,'[1]2024'!$B:$B,0),MATCH(P$4,'[1]2024'!$2:$2,0)),0)++IFERROR(INDEX('[1]2024'!$A:$Q,MATCH($D$3&amp;$D59,'[1]2024'!$B:$B,0),MATCH(P$4,'[1]2024'!$2:$2,0)),0)</f>
        <v>0</v>
      </c>
      <c r="Q59" s="74">
        <f>IFERROR(INDEX('[1]2024'!$A:$Q,MATCH($A$3&amp;$D59,'[1]2024'!$B:$B,0),MATCH(Q$4,'[1]2024'!$2:$2,0)),0)+IFERROR(INDEX('[1]2024'!$A:$Q,MATCH($B$3&amp;$D59,'[1]2024'!$B:$B,0),MATCH(Q$4,'[1]2024'!$2:$2,0)),0)++IFERROR(INDEX('[1]2024'!$A:$Q,MATCH($C$3&amp;$D59,'[1]2024'!$B:$B,0),MATCH(Q$4,'[1]2024'!$2:$2,0)),0)++IFERROR(INDEX('[1]2024'!$A:$Q,MATCH($D$3&amp;$D59,'[1]2024'!$B:$B,0),MATCH(Q$4,'[1]2024'!$2:$2,0)),0)</f>
        <v>0</v>
      </c>
      <c r="R59" s="74">
        <f>IFERROR(INDEX('[1]2024'!$A:$Q,MATCH($A$3&amp;$D59,'[1]2024'!$B:$B,0),MATCH(R$4,'[1]2024'!$2:$2,0)),0)+IFERROR(INDEX('[1]2024'!$A:$Q,MATCH($B$3&amp;$D59,'[1]2024'!$B:$B,0),MATCH(R$4,'[1]2024'!$2:$2,0)),0)++IFERROR(INDEX('[1]2024'!$A:$Q,MATCH($C$3&amp;$D59,'[1]2024'!$B:$B,0),MATCH(R$4,'[1]2024'!$2:$2,0)),0)++IFERROR(INDEX('[1]2024'!$A:$Q,MATCH($D$3&amp;$D59,'[1]2024'!$B:$B,0),MATCH(R$4,'[1]2024'!$2:$2,0)),0)</f>
        <v>0</v>
      </c>
      <c r="S59" s="74">
        <f>IFERROR(INDEX('[1]2024'!$A:$Q,MATCH($A$3&amp;$D59,'[1]2024'!$B:$B,0),MATCH(S$4,'[1]2024'!$2:$2,0)),0)+IFERROR(INDEX('[1]2024'!$A:$Q,MATCH($B$3&amp;$D59,'[1]2024'!$B:$B,0),MATCH(S$4,'[1]2024'!$2:$2,0)),0)++IFERROR(INDEX('[1]2024'!$A:$Q,MATCH($C$3&amp;$D59,'[1]2024'!$B:$B,0),MATCH(S$4,'[1]2024'!$2:$2,0)),0)++IFERROR(INDEX('[1]2024'!$A:$Q,MATCH($D$3&amp;$D59,'[1]2024'!$B:$B,0),MATCH(S$4,'[1]2024'!$2:$2,0)),0)</f>
        <v>0</v>
      </c>
      <c r="T59" s="75">
        <v>0</v>
      </c>
      <c r="U59" s="45">
        <f t="shared" si="32"/>
        <v>0</v>
      </c>
      <c r="V59" s="46">
        <v>0</v>
      </c>
      <c r="W59" s="47">
        <v>0</v>
      </c>
      <c r="X59" s="47">
        <v>0</v>
      </c>
      <c r="Y59" s="47">
        <v>0</v>
      </c>
      <c r="Z59" s="47">
        <v>0</v>
      </c>
      <c r="AA59" s="47">
        <v>0</v>
      </c>
      <c r="AB59" s="47">
        <v>0</v>
      </c>
      <c r="AC59" s="47">
        <v>0</v>
      </c>
      <c r="AD59" s="47">
        <v>0</v>
      </c>
      <c r="AE59" s="47">
        <v>0</v>
      </c>
      <c r="AF59" s="47">
        <v>0</v>
      </c>
      <c r="AG59" s="48">
        <v>0</v>
      </c>
      <c r="AH59" s="45">
        <f t="shared" si="33"/>
        <v>0</v>
      </c>
      <c r="AI59" s="45"/>
      <c r="AJ59" s="45"/>
      <c r="AK59" s="45"/>
      <c r="AL59" s="45"/>
      <c r="AM59" s="45"/>
      <c r="AN59" s="45"/>
      <c r="AO59" s="45"/>
      <c r="AP59" s="45"/>
      <c r="AQ59" s="45"/>
      <c r="AR59" s="45"/>
      <c r="AS59" s="45"/>
      <c r="AT59" s="45"/>
      <c r="AU59" s="45">
        <f t="shared" si="3"/>
        <v>0</v>
      </c>
      <c r="AV59" s="45">
        <f t="shared" si="4"/>
        <v>0</v>
      </c>
      <c r="AW59" s="45">
        <f t="shared" si="5"/>
        <v>0</v>
      </c>
      <c r="AX59" s="45">
        <f t="shared" si="6"/>
        <v>0</v>
      </c>
      <c r="AY59" s="45">
        <f t="shared" si="34"/>
        <v>0</v>
      </c>
      <c r="AZ59" s="45">
        <f t="shared" si="35"/>
        <v>0</v>
      </c>
      <c r="BA59" s="45">
        <f t="shared" si="36"/>
        <v>0</v>
      </c>
      <c r="BB59" s="50"/>
      <c r="BC59" s="83" t="s">
        <v>39</v>
      </c>
      <c r="BD59" s="81"/>
      <c r="BE59" s="195">
        <v>0</v>
      </c>
      <c r="BF59" s="195">
        <v>0</v>
      </c>
      <c r="BG59" s="195">
        <v>0</v>
      </c>
      <c r="BH59" s="196">
        <f t="shared" si="8"/>
        <v>0</v>
      </c>
    </row>
    <row r="60" spans="1:60" x14ac:dyDescent="0.3">
      <c r="A60" s="57" t="s">
        <v>135</v>
      </c>
      <c r="B60" s="58" t="s">
        <v>21</v>
      </c>
      <c r="C60" s="58"/>
      <c r="D60" s="59"/>
      <c r="E60" s="59"/>
      <c r="F60" s="93">
        <v>0</v>
      </c>
      <c r="G60" s="61">
        <f t="shared" ref="G60" si="37">SUM(G61:G67)</f>
        <v>0</v>
      </c>
      <c r="H60" s="62">
        <f t="shared" ref="H60:S60" si="38">SUM(H61:H67)</f>
        <v>0</v>
      </c>
      <c r="I60" s="63">
        <f t="shared" si="38"/>
        <v>0</v>
      </c>
      <c r="J60" s="63">
        <f t="shared" si="38"/>
        <v>0</v>
      </c>
      <c r="K60" s="63">
        <f t="shared" si="38"/>
        <v>0</v>
      </c>
      <c r="L60" s="63">
        <f t="shared" si="38"/>
        <v>0</v>
      </c>
      <c r="M60" s="63">
        <f t="shared" si="38"/>
        <v>0</v>
      </c>
      <c r="N60" s="63">
        <f t="shared" si="38"/>
        <v>0</v>
      </c>
      <c r="O60" s="63">
        <f t="shared" si="38"/>
        <v>0</v>
      </c>
      <c r="P60" s="63">
        <f t="shared" si="38"/>
        <v>0</v>
      </c>
      <c r="Q60" s="63">
        <f t="shared" si="38"/>
        <v>0</v>
      </c>
      <c r="R60" s="63">
        <f t="shared" si="38"/>
        <v>0</v>
      </c>
      <c r="S60" s="63">
        <f t="shared" si="38"/>
        <v>0</v>
      </c>
      <c r="T60" s="64">
        <v>0</v>
      </c>
      <c r="U60" s="94">
        <f t="shared" ref="U60:Z60" si="39">SUM(U61:U67)</f>
        <v>0</v>
      </c>
      <c r="V60" s="95">
        <f t="shared" si="39"/>
        <v>0</v>
      </c>
      <c r="W60" s="96">
        <f t="shared" si="39"/>
        <v>0</v>
      </c>
      <c r="X60" s="96">
        <f t="shared" si="39"/>
        <v>0</v>
      </c>
      <c r="Y60" s="96">
        <f t="shared" si="39"/>
        <v>0</v>
      </c>
      <c r="Z60" s="96">
        <f t="shared" si="39"/>
        <v>0</v>
      </c>
      <c r="AA60" s="96">
        <v>0</v>
      </c>
      <c r="AB60" s="96">
        <v>0</v>
      </c>
      <c r="AC60" s="96">
        <v>0</v>
      </c>
      <c r="AD60" s="96">
        <v>0</v>
      </c>
      <c r="AE60" s="96">
        <v>0</v>
      </c>
      <c r="AF60" s="96">
        <v>0</v>
      </c>
      <c r="AG60" s="97">
        <v>0</v>
      </c>
      <c r="AH60" s="94">
        <f t="shared" ref="AH60:AT60" si="40">SUM(AH61:AH67)</f>
        <v>0</v>
      </c>
      <c r="AI60" s="94">
        <f t="shared" si="40"/>
        <v>0</v>
      </c>
      <c r="AJ60" s="94">
        <f t="shared" si="40"/>
        <v>0</v>
      </c>
      <c r="AK60" s="94">
        <f t="shared" si="40"/>
        <v>0</v>
      </c>
      <c r="AL60" s="94">
        <f t="shared" si="40"/>
        <v>0</v>
      </c>
      <c r="AM60" s="94">
        <f t="shared" si="40"/>
        <v>0</v>
      </c>
      <c r="AN60" s="94">
        <f t="shared" si="40"/>
        <v>0</v>
      </c>
      <c r="AO60" s="94">
        <f t="shared" si="40"/>
        <v>0</v>
      </c>
      <c r="AP60" s="94">
        <f t="shared" si="40"/>
        <v>0</v>
      </c>
      <c r="AQ60" s="94">
        <f t="shared" si="40"/>
        <v>0</v>
      </c>
      <c r="AR60" s="94">
        <f t="shared" si="40"/>
        <v>0</v>
      </c>
      <c r="AS60" s="94">
        <f t="shared" si="40"/>
        <v>0</v>
      </c>
      <c r="AT60" s="94">
        <f t="shared" si="40"/>
        <v>0</v>
      </c>
      <c r="AU60" s="94">
        <f t="shared" si="3"/>
        <v>0</v>
      </c>
      <c r="AV60" s="94">
        <f t="shared" si="4"/>
        <v>0</v>
      </c>
      <c r="AW60" s="94">
        <f t="shared" si="5"/>
        <v>0</v>
      </c>
      <c r="AX60" s="94">
        <f t="shared" si="6"/>
        <v>0</v>
      </c>
      <c r="AY60" s="94">
        <f>SUM(AY61:AY67)</f>
        <v>0</v>
      </c>
      <c r="AZ60" s="94">
        <f t="shared" ref="AZ60:BA60" si="41">SUM(AZ61:AZ67)</f>
        <v>0</v>
      </c>
      <c r="BA60" s="94">
        <f t="shared" si="41"/>
        <v>0</v>
      </c>
      <c r="BB60" s="50"/>
      <c r="BC60" s="101"/>
      <c r="BD60" s="102"/>
      <c r="BE60" s="95">
        <f>SUM(BE61:BE67)</f>
        <v>0</v>
      </c>
      <c r="BF60" s="95">
        <v>0</v>
      </c>
      <c r="BG60" s="95">
        <v>0</v>
      </c>
      <c r="BH60" s="194">
        <f t="shared" si="8"/>
        <v>0</v>
      </c>
    </row>
    <row r="61" spans="1:60" outlineLevel="1" x14ac:dyDescent="0.3">
      <c r="A61" s="71" t="s">
        <v>136</v>
      </c>
      <c r="B61" s="38" t="s">
        <v>137</v>
      </c>
      <c r="C61" s="38" t="s">
        <v>44</v>
      </c>
      <c r="D61" s="39">
        <v>5106110</v>
      </c>
      <c r="E61" s="39" t="s">
        <v>138</v>
      </c>
      <c r="F61" s="103">
        <v>0</v>
      </c>
      <c r="G61" s="73">
        <f t="shared" ref="G61:G67" si="42">SUM(H61:S61)</f>
        <v>0</v>
      </c>
      <c r="H61" s="74">
        <f>IFERROR(INDEX('[1]2024'!$A:$Q,MATCH($A$3&amp;$D61,'[1]2024'!$B:$B,0),MATCH(H$4,'[1]2024'!$2:$2,0)),0)+IFERROR(INDEX('[1]2024'!$A:$Q,MATCH($B$3&amp;$D61,'[1]2024'!$B:$B,0),MATCH(H$4,'[1]2024'!$2:$2,0)),0)++IFERROR(INDEX('[1]2024'!$A:$Q,MATCH($C$3&amp;$D61,'[1]2024'!$B:$B,0),MATCH(H$4,'[1]2024'!$2:$2,0)),0)++IFERROR(INDEX('[1]2024'!$A:$Q,MATCH($D$3&amp;$D61,'[1]2024'!$B:$B,0),MATCH(H$4,'[1]2024'!$2:$2,0)),0)</f>
        <v>0</v>
      </c>
      <c r="I61" s="74">
        <f>IFERROR(INDEX('[1]2024'!$A:$Q,MATCH($A$3&amp;$D61,'[1]2024'!$B:$B,0),MATCH(I$4,'[1]2024'!$2:$2,0)),0)+IFERROR(INDEX('[1]2024'!$A:$Q,MATCH($B$3&amp;$D61,'[1]2024'!$B:$B,0),MATCH(I$4,'[1]2024'!$2:$2,0)),0)++IFERROR(INDEX('[1]2024'!$A:$Q,MATCH($C$3&amp;$D61,'[1]2024'!$B:$B,0),MATCH(I$4,'[1]2024'!$2:$2,0)),0)++IFERROR(INDEX('[1]2024'!$A:$Q,MATCH($D$3&amp;$D61,'[1]2024'!$B:$B,0),MATCH(I$4,'[1]2024'!$2:$2,0)),0)</f>
        <v>0</v>
      </c>
      <c r="J61" s="74">
        <f>IFERROR(INDEX('[1]2024'!$A:$Q,MATCH($A$3&amp;$D61,'[1]2024'!$B:$B,0),MATCH(J$4,'[1]2024'!$2:$2,0)),0)+IFERROR(INDEX('[1]2024'!$A:$Q,MATCH($B$3&amp;$D61,'[1]2024'!$B:$B,0),MATCH(J$4,'[1]2024'!$2:$2,0)),0)++IFERROR(INDEX('[1]2024'!$A:$Q,MATCH($C$3&amp;$D61,'[1]2024'!$B:$B,0),MATCH(J$4,'[1]2024'!$2:$2,0)),0)++IFERROR(INDEX('[1]2024'!$A:$Q,MATCH($D$3&amp;$D61,'[1]2024'!$B:$B,0),MATCH(J$4,'[1]2024'!$2:$2,0)),0)</f>
        <v>0</v>
      </c>
      <c r="K61" s="74">
        <f>IFERROR(INDEX('[1]2024'!$A:$Q,MATCH($A$3&amp;$D61,'[1]2024'!$B:$B,0),MATCH(K$4,'[1]2024'!$2:$2,0)),0)+IFERROR(INDEX('[1]2024'!$A:$Q,MATCH($B$3&amp;$D61,'[1]2024'!$B:$B,0),MATCH(K$4,'[1]2024'!$2:$2,0)),0)++IFERROR(INDEX('[1]2024'!$A:$Q,MATCH($C$3&amp;$D61,'[1]2024'!$B:$B,0),MATCH(K$4,'[1]2024'!$2:$2,0)),0)++IFERROR(INDEX('[1]2024'!$A:$Q,MATCH($D$3&amp;$D61,'[1]2024'!$B:$B,0),MATCH(K$4,'[1]2024'!$2:$2,0)),0)</f>
        <v>0</v>
      </c>
      <c r="L61" s="74">
        <f>IFERROR(INDEX('[1]2024'!$A:$Q,MATCH($A$3&amp;$D61,'[1]2024'!$B:$B,0),MATCH(L$4,'[1]2024'!$2:$2,0)),0)+IFERROR(INDEX('[1]2024'!$A:$Q,MATCH($B$3&amp;$D61,'[1]2024'!$B:$B,0),MATCH(L$4,'[1]2024'!$2:$2,0)),0)++IFERROR(INDEX('[1]2024'!$A:$Q,MATCH($C$3&amp;$D61,'[1]2024'!$B:$B,0),MATCH(L$4,'[1]2024'!$2:$2,0)),0)++IFERROR(INDEX('[1]2024'!$A:$Q,MATCH($D$3&amp;$D61,'[1]2024'!$B:$B,0),MATCH(L$4,'[1]2024'!$2:$2,0)),0)</f>
        <v>0</v>
      </c>
      <c r="M61" s="74">
        <f>IFERROR(INDEX('[1]2024'!$A:$Q,MATCH($A$3&amp;$D61,'[1]2024'!$B:$B,0),MATCH(M$4,'[1]2024'!$2:$2,0)),0)+IFERROR(INDEX('[1]2024'!$A:$Q,MATCH($B$3&amp;$D61,'[1]2024'!$B:$B,0),MATCH(M$4,'[1]2024'!$2:$2,0)),0)++IFERROR(INDEX('[1]2024'!$A:$Q,MATCH($C$3&amp;$D61,'[1]2024'!$B:$B,0),MATCH(M$4,'[1]2024'!$2:$2,0)),0)++IFERROR(INDEX('[1]2024'!$A:$Q,MATCH($D$3&amp;$D61,'[1]2024'!$B:$B,0),MATCH(M$4,'[1]2024'!$2:$2,0)),0)</f>
        <v>0</v>
      </c>
      <c r="N61" s="74">
        <f>IFERROR(INDEX('[1]2024'!$A:$Q,MATCH($A$3&amp;$D61,'[1]2024'!$B:$B,0),MATCH(N$4,'[1]2024'!$2:$2,0)),0)+IFERROR(INDEX('[1]2024'!$A:$Q,MATCH($B$3&amp;$D61,'[1]2024'!$B:$B,0),MATCH(N$4,'[1]2024'!$2:$2,0)),0)++IFERROR(INDEX('[1]2024'!$A:$Q,MATCH($C$3&amp;$D61,'[1]2024'!$B:$B,0),MATCH(N$4,'[1]2024'!$2:$2,0)),0)++IFERROR(INDEX('[1]2024'!$A:$Q,MATCH($D$3&amp;$D61,'[1]2024'!$B:$B,0),MATCH(N$4,'[1]2024'!$2:$2,0)),0)</f>
        <v>0</v>
      </c>
      <c r="O61" s="74">
        <f>IFERROR(INDEX('[1]2024'!$A:$Q,MATCH($A$3&amp;$D61,'[1]2024'!$B:$B,0),MATCH(O$4,'[1]2024'!$2:$2,0)),0)+IFERROR(INDEX('[1]2024'!$A:$Q,MATCH($B$3&amp;$D61,'[1]2024'!$B:$B,0),MATCH(O$4,'[1]2024'!$2:$2,0)),0)++IFERROR(INDEX('[1]2024'!$A:$Q,MATCH($C$3&amp;$D61,'[1]2024'!$B:$B,0),MATCH(O$4,'[1]2024'!$2:$2,0)),0)++IFERROR(INDEX('[1]2024'!$A:$Q,MATCH($D$3&amp;$D61,'[1]2024'!$B:$B,0),MATCH(O$4,'[1]2024'!$2:$2,0)),0)</f>
        <v>0</v>
      </c>
      <c r="P61" s="74">
        <f>IFERROR(INDEX('[1]2024'!$A:$Q,MATCH($A$3&amp;$D61,'[1]2024'!$B:$B,0),MATCH(P$4,'[1]2024'!$2:$2,0)),0)+IFERROR(INDEX('[1]2024'!$A:$Q,MATCH($B$3&amp;$D61,'[1]2024'!$B:$B,0),MATCH(P$4,'[1]2024'!$2:$2,0)),0)++IFERROR(INDEX('[1]2024'!$A:$Q,MATCH($C$3&amp;$D61,'[1]2024'!$B:$B,0),MATCH(P$4,'[1]2024'!$2:$2,0)),0)++IFERROR(INDEX('[1]2024'!$A:$Q,MATCH($D$3&amp;$D61,'[1]2024'!$B:$B,0),MATCH(P$4,'[1]2024'!$2:$2,0)),0)</f>
        <v>0</v>
      </c>
      <c r="Q61" s="74">
        <f>IFERROR(INDEX('[1]2024'!$A:$Q,MATCH($A$3&amp;$D61,'[1]2024'!$B:$B,0),MATCH(Q$4,'[1]2024'!$2:$2,0)),0)+IFERROR(INDEX('[1]2024'!$A:$Q,MATCH($B$3&amp;$D61,'[1]2024'!$B:$B,0),MATCH(Q$4,'[1]2024'!$2:$2,0)),0)++IFERROR(INDEX('[1]2024'!$A:$Q,MATCH($C$3&amp;$D61,'[1]2024'!$B:$B,0),MATCH(Q$4,'[1]2024'!$2:$2,0)),0)++IFERROR(INDEX('[1]2024'!$A:$Q,MATCH($D$3&amp;$D61,'[1]2024'!$B:$B,0),MATCH(Q$4,'[1]2024'!$2:$2,0)),0)</f>
        <v>0</v>
      </c>
      <c r="R61" s="74">
        <f>IFERROR(INDEX('[1]2024'!$A:$Q,MATCH($A$3&amp;$D61,'[1]2024'!$B:$B,0),MATCH(R$4,'[1]2024'!$2:$2,0)),0)+IFERROR(INDEX('[1]2024'!$A:$Q,MATCH($B$3&amp;$D61,'[1]2024'!$B:$B,0),MATCH(R$4,'[1]2024'!$2:$2,0)),0)++IFERROR(INDEX('[1]2024'!$A:$Q,MATCH($C$3&amp;$D61,'[1]2024'!$B:$B,0),MATCH(R$4,'[1]2024'!$2:$2,0)),0)++IFERROR(INDEX('[1]2024'!$A:$Q,MATCH($D$3&amp;$D61,'[1]2024'!$B:$B,0),MATCH(R$4,'[1]2024'!$2:$2,0)),0)</f>
        <v>0</v>
      </c>
      <c r="S61" s="74">
        <f>IFERROR(INDEX('[1]2024'!$A:$Q,MATCH($A$3&amp;$D61,'[1]2024'!$B:$B,0),MATCH(S$4,'[1]2024'!$2:$2,0)),0)+IFERROR(INDEX('[1]2024'!$A:$Q,MATCH($B$3&amp;$D61,'[1]2024'!$B:$B,0),MATCH(S$4,'[1]2024'!$2:$2,0)),0)++IFERROR(INDEX('[1]2024'!$A:$Q,MATCH($C$3&amp;$D61,'[1]2024'!$B:$B,0),MATCH(S$4,'[1]2024'!$2:$2,0)),0)++IFERROR(INDEX('[1]2024'!$A:$Q,MATCH($D$3&amp;$D61,'[1]2024'!$B:$B,0),MATCH(S$4,'[1]2024'!$2:$2,0)),0)</f>
        <v>0</v>
      </c>
      <c r="T61" s="75">
        <v>0</v>
      </c>
      <c r="U61" s="45">
        <f t="shared" ref="U61:U67" si="43">SUM(V61:AG61)</f>
        <v>0</v>
      </c>
      <c r="V61" s="46">
        <v>0</v>
      </c>
      <c r="W61" s="47">
        <v>0</v>
      </c>
      <c r="X61" s="47">
        <v>0</v>
      </c>
      <c r="Y61" s="47">
        <v>0</v>
      </c>
      <c r="Z61" s="47">
        <v>0</v>
      </c>
      <c r="AA61" s="47">
        <v>0</v>
      </c>
      <c r="AB61" s="47">
        <v>0</v>
      </c>
      <c r="AC61" s="47">
        <v>0</v>
      </c>
      <c r="AD61" s="47">
        <v>0</v>
      </c>
      <c r="AE61" s="47">
        <v>0</v>
      </c>
      <c r="AF61" s="47">
        <v>0</v>
      </c>
      <c r="AG61" s="48">
        <v>0</v>
      </c>
      <c r="AH61" s="45">
        <f t="shared" ref="AH61:AH67" si="44">SUM(AI61:AT61)</f>
        <v>0</v>
      </c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5"/>
      <c r="AT61" s="45"/>
      <c r="AU61" s="45">
        <f t="shared" si="3"/>
        <v>0</v>
      </c>
      <c r="AV61" s="45">
        <f t="shared" si="4"/>
        <v>0</v>
      </c>
      <c r="AW61" s="45">
        <f t="shared" si="5"/>
        <v>0</v>
      </c>
      <c r="AX61" s="45">
        <f t="shared" si="6"/>
        <v>0</v>
      </c>
      <c r="AY61" s="45">
        <f t="shared" ref="AY61:AY67" si="45">IF($BC61="O",1.05*$AH61,$AH61)</f>
        <v>0</v>
      </c>
      <c r="AZ61" s="45">
        <f t="shared" ref="AZ61:AZ67" si="46">IF($BC61="O",1.05*$AY61,$AY61)</f>
        <v>0</v>
      </c>
      <c r="BA61" s="45">
        <f t="shared" ref="BA61:BA67" si="47">IF($BC61="O",1.05*$AZ61,$AZ61)</f>
        <v>0</v>
      </c>
      <c r="BB61" s="50"/>
      <c r="BC61" s="51" t="s">
        <v>39</v>
      </c>
      <c r="BD61" s="70"/>
      <c r="BE61" s="195">
        <v>0</v>
      </c>
      <c r="BF61" s="195">
        <v>0</v>
      </c>
      <c r="BG61" s="195">
        <v>0</v>
      </c>
      <c r="BH61" s="196">
        <f t="shared" si="8"/>
        <v>0</v>
      </c>
    </row>
    <row r="62" spans="1:60" outlineLevel="1" x14ac:dyDescent="0.3">
      <c r="A62" s="71" t="s">
        <v>139</v>
      </c>
      <c r="B62" s="38" t="s">
        <v>137</v>
      </c>
      <c r="C62" s="38" t="s">
        <v>31</v>
      </c>
      <c r="D62" s="39">
        <v>5106120</v>
      </c>
      <c r="E62" s="39" t="s">
        <v>138</v>
      </c>
      <c r="F62" s="103">
        <v>0</v>
      </c>
      <c r="G62" s="73">
        <f t="shared" si="42"/>
        <v>0</v>
      </c>
      <c r="H62" s="74">
        <f>IFERROR(INDEX('[1]2024'!$A:$Q,MATCH($A$3&amp;$D62,'[1]2024'!$B:$B,0),MATCH(H$4,'[1]2024'!$2:$2,0)),0)+IFERROR(INDEX('[1]2024'!$A:$Q,MATCH($B$3&amp;$D62,'[1]2024'!$B:$B,0),MATCH(H$4,'[1]2024'!$2:$2,0)),0)++IFERROR(INDEX('[1]2024'!$A:$Q,MATCH($C$3&amp;$D62,'[1]2024'!$B:$B,0),MATCH(H$4,'[1]2024'!$2:$2,0)),0)++IFERROR(INDEX('[1]2024'!$A:$Q,MATCH($D$3&amp;$D62,'[1]2024'!$B:$B,0),MATCH(H$4,'[1]2024'!$2:$2,0)),0)</f>
        <v>0</v>
      </c>
      <c r="I62" s="74">
        <f>IFERROR(INDEX('[1]2024'!$A:$Q,MATCH($A$3&amp;$D62,'[1]2024'!$B:$B,0),MATCH(I$4,'[1]2024'!$2:$2,0)),0)+IFERROR(INDEX('[1]2024'!$A:$Q,MATCH($B$3&amp;$D62,'[1]2024'!$B:$B,0),MATCH(I$4,'[1]2024'!$2:$2,0)),0)++IFERROR(INDEX('[1]2024'!$A:$Q,MATCH($C$3&amp;$D62,'[1]2024'!$B:$B,0),MATCH(I$4,'[1]2024'!$2:$2,0)),0)++IFERROR(INDEX('[1]2024'!$A:$Q,MATCH($D$3&amp;$D62,'[1]2024'!$B:$B,0),MATCH(I$4,'[1]2024'!$2:$2,0)),0)</f>
        <v>0</v>
      </c>
      <c r="J62" s="74">
        <f>IFERROR(INDEX('[1]2024'!$A:$Q,MATCH($A$3&amp;$D62,'[1]2024'!$B:$B,0),MATCH(J$4,'[1]2024'!$2:$2,0)),0)+IFERROR(INDEX('[1]2024'!$A:$Q,MATCH($B$3&amp;$D62,'[1]2024'!$B:$B,0),MATCH(J$4,'[1]2024'!$2:$2,0)),0)++IFERROR(INDEX('[1]2024'!$A:$Q,MATCH($C$3&amp;$D62,'[1]2024'!$B:$B,0),MATCH(J$4,'[1]2024'!$2:$2,0)),0)++IFERROR(INDEX('[1]2024'!$A:$Q,MATCH($D$3&amp;$D62,'[1]2024'!$B:$B,0),MATCH(J$4,'[1]2024'!$2:$2,0)),0)</f>
        <v>0</v>
      </c>
      <c r="K62" s="74">
        <f>IFERROR(INDEX('[1]2024'!$A:$Q,MATCH($A$3&amp;$D62,'[1]2024'!$B:$B,0),MATCH(K$4,'[1]2024'!$2:$2,0)),0)+IFERROR(INDEX('[1]2024'!$A:$Q,MATCH($B$3&amp;$D62,'[1]2024'!$B:$B,0),MATCH(K$4,'[1]2024'!$2:$2,0)),0)++IFERROR(INDEX('[1]2024'!$A:$Q,MATCH($C$3&amp;$D62,'[1]2024'!$B:$B,0),MATCH(K$4,'[1]2024'!$2:$2,0)),0)++IFERROR(INDEX('[1]2024'!$A:$Q,MATCH($D$3&amp;$D62,'[1]2024'!$B:$B,0),MATCH(K$4,'[1]2024'!$2:$2,0)),0)</f>
        <v>0</v>
      </c>
      <c r="L62" s="74">
        <f>IFERROR(INDEX('[1]2024'!$A:$Q,MATCH($A$3&amp;$D62,'[1]2024'!$B:$B,0),MATCH(L$4,'[1]2024'!$2:$2,0)),0)+IFERROR(INDEX('[1]2024'!$A:$Q,MATCH($B$3&amp;$D62,'[1]2024'!$B:$B,0),MATCH(L$4,'[1]2024'!$2:$2,0)),0)++IFERROR(INDEX('[1]2024'!$A:$Q,MATCH($C$3&amp;$D62,'[1]2024'!$B:$B,0),MATCH(L$4,'[1]2024'!$2:$2,0)),0)++IFERROR(INDEX('[1]2024'!$A:$Q,MATCH($D$3&amp;$D62,'[1]2024'!$B:$B,0),MATCH(L$4,'[1]2024'!$2:$2,0)),0)</f>
        <v>0</v>
      </c>
      <c r="M62" s="74">
        <f>IFERROR(INDEX('[1]2024'!$A:$Q,MATCH($A$3&amp;$D62,'[1]2024'!$B:$B,0),MATCH(M$4,'[1]2024'!$2:$2,0)),0)+IFERROR(INDEX('[1]2024'!$A:$Q,MATCH($B$3&amp;$D62,'[1]2024'!$B:$B,0),MATCH(M$4,'[1]2024'!$2:$2,0)),0)++IFERROR(INDEX('[1]2024'!$A:$Q,MATCH($C$3&amp;$D62,'[1]2024'!$B:$B,0),MATCH(M$4,'[1]2024'!$2:$2,0)),0)++IFERROR(INDEX('[1]2024'!$A:$Q,MATCH($D$3&amp;$D62,'[1]2024'!$B:$B,0),MATCH(M$4,'[1]2024'!$2:$2,0)),0)</f>
        <v>0</v>
      </c>
      <c r="N62" s="74">
        <f>IFERROR(INDEX('[1]2024'!$A:$Q,MATCH($A$3&amp;$D62,'[1]2024'!$B:$B,0),MATCH(N$4,'[1]2024'!$2:$2,0)),0)+IFERROR(INDEX('[1]2024'!$A:$Q,MATCH($B$3&amp;$D62,'[1]2024'!$B:$B,0),MATCH(N$4,'[1]2024'!$2:$2,0)),0)++IFERROR(INDEX('[1]2024'!$A:$Q,MATCH($C$3&amp;$D62,'[1]2024'!$B:$B,0),MATCH(N$4,'[1]2024'!$2:$2,0)),0)++IFERROR(INDEX('[1]2024'!$A:$Q,MATCH($D$3&amp;$D62,'[1]2024'!$B:$B,0),MATCH(N$4,'[1]2024'!$2:$2,0)),0)</f>
        <v>0</v>
      </c>
      <c r="O62" s="74">
        <f>IFERROR(INDEX('[1]2024'!$A:$Q,MATCH($A$3&amp;$D62,'[1]2024'!$B:$B,0),MATCH(O$4,'[1]2024'!$2:$2,0)),0)+IFERROR(INDEX('[1]2024'!$A:$Q,MATCH($B$3&amp;$D62,'[1]2024'!$B:$B,0),MATCH(O$4,'[1]2024'!$2:$2,0)),0)++IFERROR(INDEX('[1]2024'!$A:$Q,MATCH($C$3&amp;$D62,'[1]2024'!$B:$B,0),MATCH(O$4,'[1]2024'!$2:$2,0)),0)++IFERROR(INDEX('[1]2024'!$A:$Q,MATCH($D$3&amp;$D62,'[1]2024'!$B:$B,0),MATCH(O$4,'[1]2024'!$2:$2,0)),0)</f>
        <v>0</v>
      </c>
      <c r="P62" s="74">
        <f>IFERROR(INDEX('[1]2024'!$A:$Q,MATCH($A$3&amp;$D62,'[1]2024'!$B:$B,0),MATCH(P$4,'[1]2024'!$2:$2,0)),0)+IFERROR(INDEX('[1]2024'!$A:$Q,MATCH($B$3&amp;$D62,'[1]2024'!$B:$B,0),MATCH(P$4,'[1]2024'!$2:$2,0)),0)++IFERROR(INDEX('[1]2024'!$A:$Q,MATCH($C$3&amp;$D62,'[1]2024'!$B:$B,0),MATCH(P$4,'[1]2024'!$2:$2,0)),0)++IFERROR(INDEX('[1]2024'!$A:$Q,MATCH($D$3&amp;$D62,'[1]2024'!$B:$B,0),MATCH(P$4,'[1]2024'!$2:$2,0)),0)</f>
        <v>0</v>
      </c>
      <c r="Q62" s="74">
        <f>IFERROR(INDEX('[1]2024'!$A:$Q,MATCH($A$3&amp;$D62,'[1]2024'!$B:$B,0),MATCH(Q$4,'[1]2024'!$2:$2,0)),0)+IFERROR(INDEX('[1]2024'!$A:$Q,MATCH($B$3&amp;$D62,'[1]2024'!$B:$B,0),MATCH(Q$4,'[1]2024'!$2:$2,0)),0)++IFERROR(INDEX('[1]2024'!$A:$Q,MATCH($C$3&amp;$D62,'[1]2024'!$B:$B,0),MATCH(Q$4,'[1]2024'!$2:$2,0)),0)++IFERROR(INDEX('[1]2024'!$A:$Q,MATCH($D$3&amp;$D62,'[1]2024'!$B:$B,0),MATCH(Q$4,'[1]2024'!$2:$2,0)),0)</f>
        <v>0</v>
      </c>
      <c r="R62" s="74">
        <f>IFERROR(INDEX('[1]2024'!$A:$Q,MATCH($A$3&amp;$D62,'[1]2024'!$B:$B,0),MATCH(R$4,'[1]2024'!$2:$2,0)),0)+IFERROR(INDEX('[1]2024'!$A:$Q,MATCH($B$3&amp;$D62,'[1]2024'!$B:$B,0),MATCH(R$4,'[1]2024'!$2:$2,0)),0)++IFERROR(INDEX('[1]2024'!$A:$Q,MATCH($C$3&amp;$D62,'[1]2024'!$B:$B,0),MATCH(R$4,'[1]2024'!$2:$2,0)),0)++IFERROR(INDEX('[1]2024'!$A:$Q,MATCH($D$3&amp;$D62,'[1]2024'!$B:$B,0),MATCH(R$4,'[1]2024'!$2:$2,0)),0)</f>
        <v>0</v>
      </c>
      <c r="S62" s="74">
        <f>IFERROR(INDEX('[1]2024'!$A:$Q,MATCH($A$3&amp;$D62,'[1]2024'!$B:$B,0),MATCH(S$4,'[1]2024'!$2:$2,0)),0)+IFERROR(INDEX('[1]2024'!$A:$Q,MATCH($B$3&amp;$D62,'[1]2024'!$B:$B,0),MATCH(S$4,'[1]2024'!$2:$2,0)),0)++IFERROR(INDEX('[1]2024'!$A:$Q,MATCH($C$3&amp;$D62,'[1]2024'!$B:$B,0),MATCH(S$4,'[1]2024'!$2:$2,0)),0)++IFERROR(INDEX('[1]2024'!$A:$Q,MATCH($D$3&amp;$D62,'[1]2024'!$B:$B,0),MATCH(S$4,'[1]2024'!$2:$2,0)),0)</f>
        <v>0</v>
      </c>
      <c r="T62" s="75">
        <v>0</v>
      </c>
      <c r="U62" s="45">
        <f t="shared" si="43"/>
        <v>0</v>
      </c>
      <c r="V62" s="46">
        <v>0</v>
      </c>
      <c r="W62" s="47">
        <v>0</v>
      </c>
      <c r="X62" s="47">
        <v>0</v>
      </c>
      <c r="Y62" s="47">
        <v>0</v>
      </c>
      <c r="Z62" s="47">
        <v>0</v>
      </c>
      <c r="AA62" s="47">
        <v>0</v>
      </c>
      <c r="AB62" s="47">
        <v>0</v>
      </c>
      <c r="AC62" s="47">
        <v>0</v>
      </c>
      <c r="AD62" s="47">
        <v>0</v>
      </c>
      <c r="AE62" s="47">
        <v>0</v>
      </c>
      <c r="AF62" s="47">
        <v>0</v>
      </c>
      <c r="AG62" s="48">
        <v>0</v>
      </c>
      <c r="AH62" s="45">
        <f t="shared" si="44"/>
        <v>0</v>
      </c>
      <c r="AI62" s="45"/>
      <c r="AJ62" s="45"/>
      <c r="AK62" s="45"/>
      <c r="AL62" s="45"/>
      <c r="AM62" s="45"/>
      <c r="AN62" s="45"/>
      <c r="AO62" s="45"/>
      <c r="AP62" s="45"/>
      <c r="AQ62" s="45"/>
      <c r="AR62" s="45"/>
      <c r="AS62" s="45"/>
      <c r="AT62" s="45"/>
      <c r="AU62" s="45">
        <f t="shared" si="3"/>
        <v>0</v>
      </c>
      <c r="AV62" s="45">
        <f t="shared" si="4"/>
        <v>0</v>
      </c>
      <c r="AW62" s="45">
        <f t="shared" si="5"/>
        <v>0</v>
      </c>
      <c r="AX62" s="45">
        <f t="shared" si="6"/>
        <v>0</v>
      </c>
      <c r="AY62" s="45">
        <f t="shared" si="45"/>
        <v>0</v>
      </c>
      <c r="AZ62" s="45">
        <f t="shared" si="46"/>
        <v>0</v>
      </c>
      <c r="BA62" s="45">
        <f t="shared" si="47"/>
        <v>0</v>
      </c>
      <c r="BB62" s="50"/>
      <c r="BC62" s="51" t="s">
        <v>39</v>
      </c>
      <c r="BD62" s="70"/>
      <c r="BE62" s="195">
        <v>0</v>
      </c>
      <c r="BF62" s="195">
        <v>0</v>
      </c>
      <c r="BG62" s="195">
        <v>0</v>
      </c>
      <c r="BH62" s="196">
        <f t="shared" si="8"/>
        <v>0</v>
      </c>
    </row>
    <row r="63" spans="1:60" outlineLevel="1" x14ac:dyDescent="0.3">
      <c r="A63" s="71" t="s">
        <v>140</v>
      </c>
      <c r="B63" s="38" t="s">
        <v>137</v>
      </c>
      <c r="C63" s="38" t="s">
        <v>44</v>
      </c>
      <c r="D63" s="39">
        <v>5106130</v>
      </c>
      <c r="E63" s="39" t="s">
        <v>138</v>
      </c>
      <c r="F63" s="103">
        <v>0</v>
      </c>
      <c r="G63" s="73">
        <f t="shared" si="42"/>
        <v>0</v>
      </c>
      <c r="H63" s="74">
        <f>IFERROR(INDEX('[1]2024'!$A:$Q,MATCH($A$3&amp;$D63,'[1]2024'!$B:$B,0),MATCH(H$4,'[1]2024'!$2:$2,0)),0)+IFERROR(INDEX('[1]2024'!$A:$Q,MATCH($B$3&amp;$D63,'[1]2024'!$B:$B,0),MATCH(H$4,'[1]2024'!$2:$2,0)),0)++IFERROR(INDEX('[1]2024'!$A:$Q,MATCH($C$3&amp;$D63,'[1]2024'!$B:$B,0),MATCH(H$4,'[1]2024'!$2:$2,0)),0)++IFERROR(INDEX('[1]2024'!$A:$Q,MATCH($D$3&amp;$D63,'[1]2024'!$B:$B,0),MATCH(H$4,'[1]2024'!$2:$2,0)),0)</f>
        <v>0</v>
      </c>
      <c r="I63" s="74">
        <f>IFERROR(INDEX('[1]2024'!$A:$Q,MATCH($A$3&amp;$D63,'[1]2024'!$B:$B,0),MATCH(I$4,'[1]2024'!$2:$2,0)),0)+IFERROR(INDEX('[1]2024'!$A:$Q,MATCH($B$3&amp;$D63,'[1]2024'!$B:$B,0),MATCH(I$4,'[1]2024'!$2:$2,0)),0)++IFERROR(INDEX('[1]2024'!$A:$Q,MATCH($C$3&amp;$D63,'[1]2024'!$B:$B,0),MATCH(I$4,'[1]2024'!$2:$2,0)),0)++IFERROR(INDEX('[1]2024'!$A:$Q,MATCH($D$3&amp;$D63,'[1]2024'!$B:$B,0),MATCH(I$4,'[1]2024'!$2:$2,0)),0)</f>
        <v>0</v>
      </c>
      <c r="J63" s="74">
        <f>IFERROR(INDEX('[1]2024'!$A:$Q,MATCH($A$3&amp;$D63,'[1]2024'!$B:$B,0),MATCH(J$4,'[1]2024'!$2:$2,0)),0)+IFERROR(INDEX('[1]2024'!$A:$Q,MATCH($B$3&amp;$D63,'[1]2024'!$B:$B,0),MATCH(J$4,'[1]2024'!$2:$2,0)),0)++IFERROR(INDEX('[1]2024'!$A:$Q,MATCH($C$3&amp;$D63,'[1]2024'!$B:$B,0),MATCH(J$4,'[1]2024'!$2:$2,0)),0)++IFERROR(INDEX('[1]2024'!$A:$Q,MATCH($D$3&amp;$D63,'[1]2024'!$B:$B,0),MATCH(J$4,'[1]2024'!$2:$2,0)),0)</f>
        <v>0</v>
      </c>
      <c r="K63" s="74">
        <f>IFERROR(INDEX('[1]2024'!$A:$Q,MATCH($A$3&amp;$D63,'[1]2024'!$B:$B,0),MATCH(K$4,'[1]2024'!$2:$2,0)),0)+IFERROR(INDEX('[1]2024'!$A:$Q,MATCH($B$3&amp;$D63,'[1]2024'!$B:$B,0),MATCH(K$4,'[1]2024'!$2:$2,0)),0)++IFERROR(INDEX('[1]2024'!$A:$Q,MATCH($C$3&amp;$D63,'[1]2024'!$B:$B,0),MATCH(K$4,'[1]2024'!$2:$2,0)),0)++IFERROR(INDEX('[1]2024'!$A:$Q,MATCH($D$3&amp;$D63,'[1]2024'!$B:$B,0),MATCH(K$4,'[1]2024'!$2:$2,0)),0)</f>
        <v>0</v>
      </c>
      <c r="L63" s="74">
        <f>IFERROR(INDEX('[1]2024'!$A:$Q,MATCH($A$3&amp;$D63,'[1]2024'!$B:$B,0),MATCH(L$4,'[1]2024'!$2:$2,0)),0)+IFERROR(INDEX('[1]2024'!$A:$Q,MATCH($B$3&amp;$D63,'[1]2024'!$B:$B,0),MATCH(L$4,'[1]2024'!$2:$2,0)),0)++IFERROR(INDEX('[1]2024'!$A:$Q,MATCH($C$3&amp;$D63,'[1]2024'!$B:$B,0),MATCH(L$4,'[1]2024'!$2:$2,0)),0)++IFERROR(INDEX('[1]2024'!$A:$Q,MATCH($D$3&amp;$D63,'[1]2024'!$B:$B,0),MATCH(L$4,'[1]2024'!$2:$2,0)),0)</f>
        <v>0</v>
      </c>
      <c r="M63" s="74">
        <f>IFERROR(INDEX('[1]2024'!$A:$Q,MATCH($A$3&amp;$D63,'[1]2024'!$B:$B,0),MATCH(M$4,'[1]2024'!$2:$2,0)),0)+IFERROR(INDEX('[1]2024'!$A:$Q,MATCH($B$3&amp;$D63,'[1]2024'!$B:$B,0),MATCH(M$4,'[1]2024'!$2:$2,0)),0)++IFERROR(INDEX('[1]2024'!$A:$Q,MATCH($C$3&amp;$D63,'[1]2024'!$B:$B,0),MATCH(M$4,'[1]2024'!$2:$2,0)),0)++IFERROR(INDEX('[1]2024'!$A:$Q,MATCH($D$3&amp;$D63,'[1]2024'!$B:$B,0),MATCH(M$4,'[1]2024'!$2:$2,0)),0)</f>
        <v>0</v>
      </c>
      <c r="N63" s="74">
        <f>IFERROR(INDEX('[1]2024'!$A:$Q,MATCH($A$3&amp;$D63,'[1]2024'!$B:$B,0),MATCH(N$4,'[1]2024'!$2:$2,0)),0)+IFERROR(INDEX('[1]2024'!$A:$Q,MATCH($B$3&amp;$D63,'[1]2024'!$B:$B,0),MATCH(N$4,'[1]2024'!$2:$2,0)),0)++IFERROR(INDEX('[1]2024'!$A:$Q,MATCH($C$3&amp;$D63,'[1]2024'!$B:$B,0),MATCH(N$4,'[1]2024'!$2:$2,0)),0)++IFERROR(INDEX('[1]2024'!$A:$Q,MATCH($D$3&amp;$D63,'[1]2024'!$B:$B,0),MATCH(N$4,'[1]2024'!$2:$2,0)),0)</f>
        <v>0</v>
      </c>
      <c r="O63" s="74">
        <f>IFERROR(INDEX('[1]2024'!$A:$Q,MATCH($A$3&amp;$D63,'[1]2024'!$B:$B,0),MATCH(O$4,'[1]2024'!$2:$2,0)),0)+IFERROR(INDEX('[1]2024'!$A:$Q,MATCH($B$3&amp;$D63,'[1]2024'!$B:$B,0),MATCH(O$4,'[1]2024'!$2:$2,0)),0)++IFERROR(INDEX('[1]2024'!$A:$Q,MATCH($C$3&amp;$D63,'[1]2024'!$B:$B,0),MATCH(O$4,'[1]2024'!$2:$2,0)),0)++IFERROR(INDEX('[1]2024'!$A:$Q,MATCH($D$3&amp;$D63,'[1]2024'!$B:$B,0),MATCH(O$4,'[1]2024'!$2:$2,0)),0)</f>
        <v>0</v>
      </c>
      <c r="P63" s="74">
        <f>IFERROR(INDEX('[1]2024'!$A:$Q,MATCH($A$3&amp;$D63,'[1]2024'!$B:$B,0),MATCH(P$4,'[1]2024'!$2:$2,0)),0)+IFERROR(INDEX('[1]2024'!$A:$Q,MATCH($B$3&amp;$D63,'[1]2024'!$B:$B,0),MATCH(P$4,'[1]2024'!$2:$2,0)),0)++IFERROR(INDEX('[1]2024'!$A:$Q,MATCH($C$3&amp;$D63,'[1]2024'!$B:$B,0),MATCH(P$4,'[1]2024'!$2:$2,0)),0)++IFERROR(INDEX('[1]2024'!$A:$Q,MATCH($D$3&amp;$D63,'[1]2024'!$B:$B,0),MATCH(P$4,'[1]2024'!$2:$2,0)),0)</f>
        <v>0</v>
      </c>
      <c r="Q63" s="74">
        <f>IFERROR(INDEX('[1]2024'!$A:$Q,MATCH($A$3&amp;$D63,'[1]2024'!$B:$B,0),MATCH(Q$4,'[1]2024'!$2:$2,0)),0)+IFERROR(INDEX('[1]2024'!$A:$Q,MATCH($B$3&amp;$D63,'[1]2024'!$B:$B,0),MATCH(Q$4,'[1]2024'!$2:$2,0)),0)++IFERROR(INDEX('[1]2024'!$A:$Q,MATCH($C$3&amp;$D63,'[1]2024'!$B:$B,0),MATCH(Q$4,'[1]2024'!$2:$2,0)),0)++IFERROR(INDEX('[1]2024'!$A:$Q,MATCH($D$3&amp;$D63,'[1]2024'!$B:$B,0),MATCH(Q$4,'[1]2024'!$2:$2,0)),0)</f>
        <v>0</v>
      </c>
      <c r="R63" s="74">
        <f>IFERROR(INDEX('[1]2024'!$A:$Q,MATCH($A$3&amp;$D63,'[1]2024'!$B:$B,0),MATCH(R$4,'[1]2024'!$2:$2,0)),0)+IFERROR(INDEX('[1]2024'!$A:$Q,MATCH($B$3&amp;$D63,'[1]2024'!$B:$B,0),MATCH(R$4,'[1]2024'!$2:$2,0)),0)++IFERROR(INDEX('[1]2024'!$A:$Q,MATCH($C$3&amp;$D63,'[1]2024'!$B:$B,0),MATCH(R$4,'[1]2024'!$2:$2,0)),0)++IFERROR(INDEX('[1]2024'!$A:$Q,MATCH($D$3&amp;$D63,'[1]2024'!$B:$B,0),MATCH(R$4,'[1]2024'!$2:$2,0)),0)</f>
        <v>0</v>
      </c>
      <c r="S63" s="74">
        <f>IFERROR(INDEX('[1]2024'!$A:$Q,MATCH($A$3&amp;$D63,'[1]2024'!$B:$B,0),MATCH(S$4,'[1]2024'!$2:$2,0)),0)+IFERROR(INDEX('[1]2024'!$A:$Q,MATCH($B$3&amp;$D63,'[1]2024'!$B:$B,0),MATCH(S$4,'[1]2024'!$2:$2,0)),0)++IFERROR(INDEX('[1]2024'!$A:$Q,MATCH($C$3&amp;$D63,'[1]2024'!$B:$B,0),MATCH(S$4,'[1]2024'!$2:$2,0)),0)++IFERROR(INDEX('[1]2024'!$A:$Q,MATCH($D$3&amp;$D63,'[1]2024'!$B:$B,0),MATCH(S$4,'[1]2024'!$2:$2,0)),0)</f>
        <v>0</v>
      </c>
      <c r="T63" s="75">
        <v>0</v>
      </c>
      <c r="U63" s="45">
        <f t="shared" si="43"/>
        <v>0</v>
      </c>
      <c r="V63" s="46">
        <v>0</v>
      </c>
      <c r="W63" s="47">
        <v>0</v>
      </c>
      <c r="X63" s="47">
        <v>0</v>
      </c>
      <c r="Y63" s="47">
        <v>0</v>
      </c>
      <c r="Z63" s="47">
        <v>0</v>
      </c>
      <c r="AA63" s="47">
        <v>0</v>
      </c>
      <c r="AB63" s="47">
        <v>0</v>
      </c>
      <c r="AC63" s="47">
        <v>0</v>
      </c>
      <c r="AD63" s="47">
        <v>0</v>
      </c>
      <c r="AE63" s="47">
        <v>0</v>
      </c>
      <c r="AF63" s="47">
        <v>0</v>
      </c>
      <c r="AG63" s="48">
        <v>0</v>
      </c>
      <c r="AH63" s="45">
        <f t="shared" si="44"/>
        <v>0</v>
      </c>
      <c r="AI63" s="45"/>
      <c r="AJ63" s="45"/>
      <c r="AK63" s="45"/>
      <c r="AL63" s="45"/>
      <c r="AM63" s="45"/>
      <c r="AN63" s="45"/>
      <c r="AO63" s="45"/>
      <c r="AP63" s="45"/>
      <c r="AQ63" s="45"/>
      <c r="AR63" s="45"/>
      <c r="AS63" s="45"/>
      <c r="AT63" s="45"/>
      <c r="AU63" s="45">
        <f t="shared" si="3"/>
        <v>0</v>
      </c>
      <c r="AV63" s="45">
        <f t="shared" si="4"/>
        <v>0</v>
      </c>
      <c r="AW63" s="45">
        <f t="shared" si="5"/>
        <v>0</v>
      </c>
      <c r="AX63" s="45">
        <f t="shared" si="6"/>
        <v>0</v>
      </c>
      <c r="AY63" s="45">
        <f t="shared" si="45"/>
        <v>0</v>
      </c>
      <c r="AZ63" s="45">
        <f t="shared" si="46"/>
        <v>0</v>
      </c>
      <c r="BA63" s="45">
        <f t="shared" si="47"/>
        <v>0</v>
      </c>
      <c r="BB63" s="50"/>
      <c r="BC63" s="51" t="s">
        <v>39</v>
      </c>
      <c r="BD63" s="70"/>
      <c r="BE63" s="195">
        <v>0</v>
      </c>
      <c r="BF63" s="195">
        <v>0</v>
      </c>
      <c r="BG63" s="195">
        <v>0</v>
      </c>
      <c r="BH63" s="196">
        <f t="shared" si="8"/>
        <v>0</v>
      </c>
    </row>
    <row r="64" spans="1:60" outlineLevel="1" x14ac:dyDescent="0.3">
      <c r="A64" s="71" t="s">
        <v>141</v>
      </c>
      <c r="B64" s="38" t="s">
        <v>21</v>
      </c>
      <c r="C64" s="38" t="s">
        <v>44</v>
      </c>
      <c r="D64" s="39">
        <v>5106140</v>
      </c>
      <c r="E64" s="39" t="s">
        <v>138</v>
      </c>
      <c r="F64" s="103">
        <v>0</v>
      </c>
      <c r="G64" s="73">
        <f t="shared" si="42"/>
        <v>0</v>
      </c>
      <c r="H64" s="74">
        <f>IFERROR(INDEX('[1]2024'!$A:$Q,MATCH($A$3&amp;$D64,'[1]2024'!$B:$B,0),MATCH(H$4,'[1]2024'!$2:$2,0)),0)+IFERROR(INDEX('[1]2024'!$A:$Q,MATCH($B$3&amp;$D64,'[1]2024'!$B:$B,0),MATCH(H$4,'[1]2024'!$2:$2,0)),0)++IFERROR(INDEX('[1]2024'!$A:$Q,MATCH($C$3&amp;$D64,'[1]2024'!$B:$B,0),MATCH(H$4,'[1]2024'!$2:$2,0)),0)++IFERROR(INDEX('[1]2024'!$A:$Q,MATCH($D$3&amp;$D64,'[1]2024'!$B:$B,0),MATCH(H$4,'[1]2024'!$2:$2,0)),0)</f>
        <v>0</v>
      </c>
      <c r="I64" s="74">
        <f>IFERROR(INDEX('[1]2024'!$A:$Q,MATCH($A$3&amp;$D64,'[1]2024'!$B:$B,0),MATCH(I$4,'[1]2024'!$2:$2,0)),0)+IFERROR(INDEX('[1]2024'!$A:$Q,MATCH($B$3&amp;$D64,'[1]2024'!$B:$B,0),MATCH(I$4,'[1]2024'!$2:$2,0)),0)++IFERROR(INDEX('[1]2024'!$A:$Q,MATCH($C$3&amp;$D64,'[1]2024'!$B:$B,0),MATCH(I$4,'[1]2024'!$2:$2,0)),0)++IFERROR(INDEX('[1]2024'!$A:$Q,MATCH($D$3&amp;$D64,'[1]2024'!$B:$B,0),MATCH(I$4,'[1]2024'!$2:$2,0)),0)</f>
        <v>0</v>
      </c>
      <c r="J64" s="74">
        <f>IFERROR(INDEX('[1]2024'!$A:$Q,MATCH($A$3&amp;$D64,'[1]2024'!$B:$B,0),MATCH(J$4,'[1]2024'!$2:$2,0)),0)+IFERROR(INDEX('[1]2024'!$A:$Q,MATCH($B$3&amp;$D64,'[1]2024'!$B:$B,0),MATCH(J$4,'[1]2024'!$2:$2,0)),0)++IFERROR(INDEX('[1]2024'!$A:$Q,MATCH($C$3&amp;$D64,'[1]2024'!$B:$B,0),MATCH(J$4,'[1]2024'!$2:$2,0)),0)++IFERROR(INDEX('[1]2024'!$A:$Q,MATCH($D$3&amp;$D64,'[1]2024'!$B:$B,0),MATCH(J$4,'[1]2024'!$2:$2,0)),0)</f>
        <v>0</v>
      </c>
      <c r="K64" s="74">
        <f>IFERROR(INDEX('[1]2024'!$A:$Q,MATCH($A$3&amp;$D64,'[1]2024'!$B:$B,0),MATCH(K$4,'[1]2024'!$2:$2,0)),0)+IFERROR(INDEX('[1]2024'!$A:$Q,MATCH($B$3&amp;$D64,'[1]2024'!$B:$B,0),MATCH(K$4,'[1]2024'!$2:$2,0)),0)++IFERROR(INDEX('[1]2024'!$A:$Q,MATCH($C$3&amp;$D64,'[1]2024'!$B:$B,0),MATCH(K$4,'[1]2024'!$2:$2,0)),0)++IFERROR(INDEX('[1]2024'!$A:$Q,MATCH($D$3&amp;$D64,'[1]2024'!$B:$B,0),MATCH(K$4,'[1]2024'!$2:$2,0)),0)</f>
        <v>0</v>
      </c>
      <c r="L64" s="74">
        <f>IFERROR(INDEX('[1]2024'!$A:$Q,MATCH($A$3&amp;$D64,'[1]2024'!$B:$B,0),MATCH(L$4,'[1]2024'!$2:$2,0)),0)+IFERROR(INDEX('[1]2024'!$A:$Q,MATCH($B$3&amp;$D64,'[1]2024'!$B:$B,0),MATCH(L$4,'[1]2024'!$2:$2,0)),0)++IFERROR(INDEX('[1]2024'!$A:$Q,MATCH($C$3&amp;$D64,'[1]2024'!$B:$B,0),MATCH(L$4,'[1]2024'!$2:$2,0)),0)++IFERROR(INDEX('[1]2024'!$A:$Q,MATCH($D$3&amp;$D64,'[1]2024'!$B:$B,0),MATCH(L$4,'[1]2024'!$2:$2,0)),0)</f>
        <v>0</v>
      </c>
      <c r="M64" s="74">
        <f>IFERROR(INDEX('[1]2024'!$A:$Q,MATCH($A$3&amp;$D64,'[1]2024'!$B:$B,0),MATCH(M$4,'[1]2024'!$2:$2,0)),0)+IFERROR(INDEX('[1]2024'!$A:$Q,MATCH($B$3&amp;$D64,'[1]2024'!$B:$B,0),MATCH(M$4,'[1]2024'!$2:$2,0)),0)++IFERROR(INDEX('[1]2024'!$A:$Q,MATCH($C$3&amp;$D64,'[1]2024'!$B:$B,0),MATCH(M$4,'[1]2024'!$2:$2,0)),0)++IFERROR(INDEX('[1]2024'!$A:$Q,MATCH($D$3&amp;$D64,'[1]2024'!$B:$B,0),MATCH(M$4,'[1]2024'!$2:$2,0)),0)</f>
        <v>0</v>
      </c>
      <c r="N64" s="74">
        <f>IFERROR(INDEX('[1]2024'!$A:$Q,MATCH($A$3&amp;$D64,'[1]2024'!$B:$B,0),MATCH(N$4,'[1]2024'!$2:$2,0)),0)+IFERROR(INDEX('[1]2024'!$A:$Q,MATCH($B$3&amp;$D64,'[1]2024'!$B:$B,0),MATCH(N$4,'[1]2024'!$2:$2,0)),0)++IFERROR(INDEX('[1]2024'!$A:$Q,MATCH($C$3&amp;$D64,'[1]2024'!$B:$B,0),MATCH(N$4,'[1]2024'!$2:$2,0)),0)++IFERROR(INDEX('[1]2024'!$A:$Q,MATCH($D$3&amp;$D64,'[1]2024'!$B:$B,0),MATCH(N$4,'[1]2024'!$2:$2,0)),0)</f>
        <v>0</v>
      </c>
      <c r="O64" s="74">
        <f>IFERROR(INDEX('[1]2024'!$A:$Q,MATCH($A$3&amp;$D64,'[1]2024'!$B:$B,0),MATCH(O$4,'[1]2024'!$2:$2,0)),0)+IFERROR(INDEX('[1]2024'!$A:$Q,MATCH($B$3&amp;$D64,'[1]2024'!$B:$B,0),MATCH(O$4,'[1]2024'!$2:$2,0)),0)++IFERROR(INDEX('[1]2024'!$A:$Q,MATCH($C$3&amp;$D64,'[1]2024'!$B:$B,0),MATCH(O$4,'[1]2024'!$2:$2,0)),0)++IFERROR(INDEX('[1]2024'!$A:$Q,MATCH($D$3&amp;$D64,'[1]2024'!$B:$B,0),MATCH(O$4,'[1]2024'!$2:$2,0)),0)</f>
        <v>0</v>
      </c>
      <c r="P64" s="74">
        <f>IFERROR(INDEX('[1]2024'!$A:$Q,MATCH($A$3&amp;$D64,'[1]2024'!$B:$B,0),MATCH(P$4,'[1]2024'!$2:$2,0)),0)+IFERROR(INDEX('[1]2024'!$A:$Q,MATCH($B$3&amp;$D64,'[1]2024'!$B:$B,0),MATCH(P$4,'[1]2024'!$2:$2,0)),0)++IFERROR(INDEX('[1]2024'!$A:$Q,MATCH($C$3&amp;$D64,'[1]2024'!$B:$B,0),MATCH(P$4,'[1]2024'!$2:$2,0)),0)++IFERROR(INDEX('[1]2024'!$A:$Q,MATCH($D$3&amp;$D64,'[1]2024'!$B:$B,0),MATCH(P$4,'[1]2024'!$2:$2,0)),0)</f>
        <v>0</v>
      </c>
      <c r="Q64" s="74">
        <f>IFERROR(INDEX('[1]2024'!$A:$Q,MATCH($A$3&amp;$D64,'[1]2024'!$B:$B,0),MATCH(Q$4,'[1]2024'!$2:$2,0)),0)+IFERROR(INDEX('[1]2024'!$A:$Q,MATCH($B$3&amp;$D64,'[1]2024'!$B:$B,0),MATCH(Q$4,'[1]2024'!$2:$2,0)),0)++IFERROR(INDEX('[1]2024'!$A:$Q,MATCH($C$3&amp;$D64,'[1]2024'!$B:$B,0),MATCH(Q$4,'[1]2024'!$2:$2,0)),0)++IFERROR(INDEX('[1]2024'!$A:$Q,MATCH($D$3&amp;$D64,'[1]2024'!$B:$B,0),MATCH(Q$4,'[1]2024'!$2:$2,0)),0)</f>
        <v>0</v>
      </c>
      <c r="R64" s="74">
        <f>IFERROR(INDEX('[1]2024'!$A:$Q,MATCH($A$3&amp;$D64,'[1]2024'!$B:$B,0),MATCH(R$4,'[1]2024'!$2:$2,0)),0)+IFERROR(INDEX('[1]2024'!$A:$Q,MATCH($B$3&amp;$D64,'[1]2024'!$B:$B,0),MATCH(R$4,'[1]2024'!$2:$2,0)),0)++IFERROR(INDEX('[1]2024'!$A:$Q,MATCH($C$3&amp;$D64,'[1]2024'!$B:$B,0),MATCH(R$4,'[1]2024'!$2:$2,0)),0)++IFERROR(INDEX('[1]2024'!$A:$Q,MATCH($D$3&amp;$D64,'[1]2024'!$B:$B,0),MATCH(R$4,'[1]2024'!$2:$2,0)),0)</f>
        <v>0</v>
      </c>
      <c r="S64" s="74">
        <f>IFERROR(INDEX('[1]2024'!$A:$Q,MATCH($A$3&amp;$D64,'[1]2024'!$B:$B,0),MATCH(S$4,'[1]2024'!$2:$2,0)),0)+IFERROR(INDEX('[1]2024'!$A:$Q,MATCH($B$3&amp;$D64,'[1]2024'!$B:$B,0),MATCH(S$4,'[1]2024'!$2:$2,0)),0)++IFERROR(INDEX('[1]2024'!$A:$Q,MATCH($C$3&amp;$D64,'[1]2024'!$B:$B,0),MATCH(S$4,'[1]2024'!$2:$2,0)),0)++IFERROR(INDEX('[1]2024'!$A:$Q,MATCH($D$3&amp;$D64,'[1]2024'!$B:$B,0),MATCH(S$4,'[1]2024'!$2:$2,0)),0)</f>
        <v>0</v>
      </c>
      <c r="T64" s="75">
        <v>0</v>
      </c>
      <c r="U64" s="45">
        <f t="shared" si="43"/>
        <v>0</v>
      </c>
      <c r="V64" s="46">
        <v>0</v>
      </c>
      <c r="W64" s="47">
        <v>0</v>
      </c>
      <c r="X64" s="47">
        <v>0</v>
      </c>
      <c r="Y64" s="47">
        <v>0</v>
      </c>
      <c r="Z64" s="47">
        <v>0</v>
      </c>
      <c r="AA64" s="47">
        <v>0</v>
      </c>
      <c r="AB64" s="47">
        <v>0</v>
      </c>
      <c r="AC64" s="47">
        <v>0</v>
      </c>
      <c r="AD64" s="47">
        <v>0</v>
      </c>
      <c r="AE64" s="47">
        <v>0</v>
      </c>
      <c r="AF64" s="47">
        <v>0</v>
      </c>
      <c r="AG64" s="48">
        <v>0</v>
      </c>
      <c r="AH64" s="45">
        <f t="shared" si="44"/>
        <v>0</v>
      </c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>
        <f t="shared" si="3"/>
        <v>0</v>
      </c>
      <c r="AV64" s="45">
        <f t="shared" si="4"/>
        <v>0</v>
      </c>
      <c r="AW64" s="45">
        <f t="shared" si="5"/>
        <v>0</v>
      </c>
      <c r="AX64" s="45">
        <f t="shared" si="6"/>
        <v>0</v>
      </c>
      <c r="AY64" s="45">
        <f t="shared" si="45"/>
        <v>0</v>
      </c>
      <c r="AZ64" s="45">
        <f t="shared" si="46"/>
        <v>0</v>
      </c>
      <c r="BA64" s="45">
        <f t="shared" si="47"/>
        <v>0</v>
      </c>
      <c r="BB64" s="50"/>
      <c r="BC64" s="51" t="s">
        <v>39</v>
      </c>
      <c r="BD64" s="70"/>
      <c r="BE64" s="195">
        <v>0</v>
      </c>
      <c r="BF64" s="195">
        <v>0</v>
      </c>
      <c r="BG64" s="195">
        <v>0</v>
      </c>
      <c r="BH64" s="196">
        <f t="shared" si="8"/>
        <v>0</v>
      </c>
    </row>
    <row r="65" spans="1:60" outlineLevel="1" x14ac:dyDescent="0.3">
      <c r="A65" s="71" t="s">
        <v>142</v>
      </c>
      <c r="B65" s="38" t="s">
        <v>137</v>
      </c>
      <c r="C65" s="38" t="s">
        <v>31</v>
      </c>
      <c r="D65" s="39">
        <v>5106150</v>
      </c>
      <c r="E65" s="39" t="s">
        <v>138</v>
      </c>
      <c r="F65" s="103">
        <v>0</v>
      </c>
      <c r="G65" s="73">
        <f t="shared" si="42"/>
        <v>0</v>
      </c>
      <c r="H65" s="74">
        <f>IFERROR(INDEX('[1]2024'!$A:$Q,MATCH($A$3&amp;$D65,'[1]2024'!$B:$B,0),MATCH(H$4,'[1]2024'!$2:$2,0)),0)+IFERROR(INDEX('[1]2024'!$A:$Q,MATCH($B$3&amp;$D65,'[1]2024'!$B:$B,0),MATCH(H$4,'[1]2024'!$2:$2,0)),0)++IFERROR(INDEX('[1]2024'!$A:$Q,MATCH($C$3&amp;$D65,'[1]2024'!$B:$B,0),MATCH(H$4,'[1]2024'!$2:$2,0)),0)++IFERROR(INDEX('[1]2024'!$A:$Q,MATCH($D$3&amp;$D65,'[1]2024'!$B:$B,0),MATCH(H$4,'[1]2024'!$2:$2,0)),0)</f>
        <v>0</v>
      </c>
      <c r="I65" s="74">
        <f>IFERROR(INDEX('[1]2024'!$A:$Q,MATCH($A$3&amp;$D65,'[1]2024'!$B:$B,0),MATCH(I$4,'[1]2024'!$2:$2,0)),0)+IFERROR(INDEX('[1]2024'!$A:$Q,MATCH($B$3&amp;$D65,'[1]2024'!$B:$B,0),MATCH(I$4,'[1]2024'!$2:$2,0)),0)++IFERROR(INDEX('[1]2024'!$A:$Q,MATCH($C$3&amp;$D65,'[1]2024'!$B:$B,0),MATCH(I$4,'[1]2024'!$2:$2,0)),0)++IFERROR(INDEX('[1]2024'!$A:$Q,MATCH($D$3&amp;$D65,'[1]2024'!$B:$B,0),MATCH(I$4,'[1]2024'!$2:$2,0)),0)</f>
        <v>0</v>
      </c>
      <c r="J65" s="74">
        <f>IFERROR(INDEX('[1]2024'!$A:$Q,MATCH($A$3&amp;$D65,'[1]2024'!$B:$B,0),MATCH(J$4,'[1]2024'!$2:$2,0)),0)+IFERROR(INDEX('[1]2024'!$A:$Q,MATCH($B$3&amp;$D65,'[1]2024'!$B:$B,0),MATCH(J$4,'[1]2024'!$2:$2,0)),0)++IFERROR(INDEX('[1]2024'!$A:$Q,MATCH($C$3&amp;$D65,'[1]2024'!$B:$B,0),MATCH(J$4,'[1]2024'!$2:$2,0)),0)++IFERROR(INDEX('[1]2024'!$A:$Q,MATCH($D$3&amp;$D65,'[1]2024'!$B:$B,0),MATCH(J$4,'[1]2024'!$2:$2,0)),0)</f>
        <v>0</v>
      </c>
      <c r="K65" s="74">
        <f>IFERROR(INDEX('[1]2024'!$A:$Q,MATCH($A$3&amp;$D65,'[1]2024'!$B:$B,0),MATCH(K$4,'[1]2024'!$2:$2,0)),0)+IFERROR(INDEX('[1]2024'!$A:$Q,MATCH($B$3&amp;$D65,'[1]2024'!$B:$B,0),MATCH(K$4,'[1]2024'!$2:$2,0)),0)++IFERROR(INDEX('[1]2024'!$A:$Q,MATCH($C$3&amp;$D65,'[1]2024'!$B:$B,0),MATCH(K$4,'[1]2024'!$2:$2,0)),0)++IFERROR(INDEX('[1]2024'!$A:$Q,MATCH($D$3&amp;$D65,'[1]2024'!$B:$B,0),MATCH(K$4,'[1]2024'!$2:$2,0)),0)</f>
        <v>0</v>
      </c>
      <c r="L65" s="74">
        <f>IFERROR(INDEX('[1]2024'!$A:$Q,MATCH($A$3&amp;$D65,'[1]2024'!$B:$B,0),MATCH(L$4,'[1]2024'!$2:$2,0)),0)+IFERROR(INDEX('[1]2024'!$A:$Q,MATCH($B$3&amp;$D65,'[1]2024'!$B:$B,0),MATCH(L$4,'[1]2024'!$2:$2,0)),0)++IFERROR(INDEX('[1]2024'!$A:$Q,MATCH($C$3&amp;$D65,'[1]2024'!$B:$B,0),MATCH(L$4,'[1]2024'!$2:$2,0)),0)++IFERROR(INDEX('[1]2024'!$A:$Q,MATCH($D$3&amp;$D65,'[1]2024'!$B:$B,0),MATCH(L$4,'[1]2024'!$2:$2,0)),0)</f>
        <v>0</v>
      </c>
      <c r="M65" s="74">
        <f>IFERROR(INDEX('[1]2024'!$A:$Q,MATCH($A$3&amp;$D65,'[1]2024'!$B:$B,0),MATCH(M$4,'[1]2024'!$2:$2,0)),0)+IFERROR(INDEX('[1]2024'!$A:$Q,MATCH($B$3&amp;$D65,'[1]2024'!$B:$B,0),MATCH(M$4,'[1]2024'!$2:$2,0)),0)++IFERROR(INDEX('[1]2024'!$A:$Q,MATCH($C$3&amp;$D65,'[1]2024'!$B:$B,0),MATCH(M$4,'[1]2024'!$2:$2,0)),0)++IFERROR(INDEX('[1]2024'!$A:$Q,MATCH($D$3&amp;$D65,'[1]2024'!$B:$B,0),MATCH(M$4,'[1]2024'!$2:$2,0)),0)</f>
        <v>0</v>
      </c>
      <c r="N65" s="74">
        <f>IFERROR(INDEX('[1]2024'!$A:$Q,MATCH($A$3&amp;$D65,'[1]2024'!$B:$B,0),MATCH(N$4,'[1]2024'!$2:$2,0)),0)+IFERROR(INDEX('[1]2024'!$A:$Q,MATCH($B$3&amp;$D65,'[1]2024'!$B:$B,0),MATCH(N$4,'[1]2024'!$2:$2,0)),0)++IFERROR(INDEX('[1]2024'!$A:$Q,MATCH($C$3&amp;$D65,'[1]2024'!$B:$B,0),MATCH(N$4,'[1]2024'!$2:$2,0)),0)++IFERROR(INDEX('[1]2024'!$A:$Q,MATCH($D$3&amp;$D65,'[1]2024'!$B:$B,0),MATCH(N$4,'[1]2024'!$2:$2,0)),0)</f>
        <v>0</v>
      </c>
      <c r="O65" s="74">
        <f>IFERROR(INDEX('[1]2024'!$A:$Q,MATCH($A$3&amp;$D65,'[1]2024'!$B:$B,0),MATCH(O$4,'[1]2024'!$2:$2,0)),0)+IFERROR(INDEX('[1]2024'!$A:$Q,MATCH($B$3&amp;$D65,'[1]2024'!$B:$B,0),MATCH(O$4,'[1]2024'!$2:$2,0)),0)++IFERROR(INDEX('[1]2024'!$A:$Q,MATCH($C$3&amp;$D65,'[1]2024'!$B:$B,0),MATCH(O$4,'[1]2024'!$2:$2,0)),0)++IFERROR(INDEX('[1]2024'!$A:$Q,MATCH($D$3&amp;$D65,'[1]2024'!$B:$B,0),MATCH(O$4,'[1]2024'!$2:$2,0)),0)</f>
        <v>0</v>
      </c>
      <c r="P65" s="74">
        <f>IFERROR(INDEX('[1]2024'!$A:$Q,MATCH($A$3&amp;$D65,'[1]2024'!$B:$B,0),MATCH(P$4,'[1]2024'!$2:$2,0)),0)+IFERROR(INDEX('[1]2024'!$A:$Q,MATCH($B$3&amp;$D65,'[1]2024'!$B:$B,0),MATCH(P$4,'[1]2024'!$2:$2,0)),0)++IFERROR(INDEX('[1]2024'!$A:$Q,MATCH($C$3&amp;$D65,'[1]2024'!$B:$B,0),MATCH(P$4,'[1]2024'!$2:$2,0)),0)++IFERROR(INDEX('[1]2024'!$A:$Q,MATCH($D$3&amp;$D65,'[1]2024'!$B:$B,0),MATCH(P$4,'[1]2024'!$2:$2,0)),0)</f>
        <v>0</v>
      </c>
      <c r="Q65" s="74">
        <f>IFERROR(INDEX('[1]2024'!$A:$Q,MATCH($A$3&amp;$D65,'[1]2024'!$B:$B,0),MATCH(Q$4,'[1]2024'!$2:$2,0)),0)+IFERROR(INDEX('[1]2024'!$A:$Q,MATCH($B$3&amp;$D65,'[1]2024'!$B:$B,0),MATCH(Q$4,'[1]2024'!$2:$2,0)),0)++IFERROR(INDEX('[1]2024'!$A:$Q,MATCH($C$3&amp;$D65,'[1]2024'!$B:$B,0),MATCH(Q$4,'[1]2024'!$2:$2,0)),0)++IFERROR(INDEX('[1]2024'!$A:$Q,MATCH($D$3&amp;$D65,'[1]2024'!$B:$B,0),MATCH(Q$4,'[1]2024'!$2:$2,0)),0)</f>
        <v>0</v>
      </c>
      <c r="R65" s="74">
        <f>IFERROR(INDEX('[1]2024'!$A:$Q,MATCH($A$3&amp;$D65,'[1]2024'!$B:$B,0),MATCH(R$4,'[1]2024'!$2:$2,0)),0)+IFERROR(INDEX('[1]2024'!$A:$Q,MATCH($B$3&amp;$D65,'[1]2024'!$B:$B,0),MATCH(R$4,'[1]2024'!$2:$2,0)),0)++IFERROR(INDEX('[1]2024'!$A:$Q,MATCH($C$3&amp;$D65,'[1]2024'!$B:$B,0),MATCH(R$4,'[1]2024'!$2:$2,0)),0)++IFERROR(INDEX('[1]2024'!$A:$Q,MATCH($D$3&amp;$D65,'[1]2024'!$B:$B,0),MATCH(R$4,'[1]2024'!$2:$2,0)),0)</f>
        <v>0</v>
      </c>
      <c r="S65" s="74">
        <f>IFERROR(INDEX('[1]2024'!$A:$Q,MATCH($A$3&amp;$D65,'[1]2024'!$B:$B,0),MATCH(S$4,'[1]2024'!$2:$2,0)),0)+IFERROR(INDEX('[1]2024'!$A:$Q,MATCH($B$3&amp;$D65,'[1]2024'!$B:$B,0),MATCH(S$4,'[1]2024'!$2:$2,0)),0)++IFERROR(INDEX('[1]2024'!$A:$Q,MATCH($C$3&amp;$D65,'[1]2024'!$B:$B,0),MATCH(S$4,'[1]2024'!$2:$2,0)),0)++IFERROR(INDEX('[1]2024'!$A:$Q,MATCH($D$3&amp;$D65,'[1]2024'!$B:$B,0),MATCH(S$4,'[1]2024'!$2:$2,0)),0)</f>
        <v>0</v>
      </c>
      <c r="T65" s="75">
        <v>0</v>
      </c>
      <c r="U65" s="45">
        <f t="shared" si="43"/>
        <v>0</v>
      </c>
      <c r="V65" s="46">
        <v>0</v>
      </c>
      <c r="W65" s="47">
        <v>0</v>
      </c>
      <c r="X65" s="47">
        <v>0</v>
      </c>
      <c r="Y65" s="47">
        <v>0</v>
      </c>
      <c r="Z65" s="47">
        <v>0</v>
      </c>
      <c r="AA65" s="47">
        <v>0</v>
      </c>
      <c r="AB65" s="47">
        <v>0</v>
      </c>
      <c r="AC65" s="47">
        <v>0</v>
      </c>
      <c r="AD65" s="47">
        <v>0</v>
      </c>
      <c r="AE65" s="47">
        <v>0</v>
      </c>
      <c r="AF65" s="47">
        <v>0</v>
      </c>
      <c r="AG65" s="48">
        <v>0</v>
      </c>
      <c r="AH65" s="45">
        <f t="shared" si="44"/>
        <v>0</v>
      </c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>
        <f t="shared" si="3"/>
        <v>0</v>
      </c>
      <c r="AV65" s="45">
        <f t="shared" si="4"/>
        <v>0</v>
      </c>
      <c r="AW65" s="45">
        <f t="shared" si="5"/>
        <v>0</v>
      </c>
      <c r="AX65" s="45">
        <f t="shared" si="6"/>
        <v>0</v>
      </c>
      <c r="AY65" s="45">
        <f t="shared" si="45"/>
        <v>0</v>
      </c>
      <c r="AZ65" s="45">
        <f t="shared" si="46"/>
        <v>0</v>
      </c>
      <c r="BA65" s="45">
        <f t="shared" si="47"/>
        <v>0</v>
      </c>
      <c r="BB65" s="50"/>
      <c r="BC65" s="51" t="s">
        <v>39</v>
      </c>
      <c r="BD65" s="70"/>
      <c r="BE65" s="195">
        <v>0</v>
      </c>
      <c r="BF65" s="195">
        <v>0</v>
      </c>
      <c r="BG65" s="195">
        <v>0</v>
      </c>
      <c r="BH65" s="196">
        <f t="shared" si="8"/>
        <v>0</v>
      </c>
    </row>
    <row r="66" spans="1:60" outlineLevel="1" x14ac:dyDescent="0.3">
      <c r="A66" s="71" t="s">
        <v>143</v>
      </c>
      <c r="B66" s="38" t="s">
        <v>21</v>
      </c>
      <c r="C66" s="38" t="s">
        <v>44</v>
      </c>
      <c r="D66" s="39">
        <v>5106160</v>
      </c>
      <c r="E66" s="39" t="s">
        <v>138</v>
      </c>
      <c r="F66" s="103">
        <v>0</v>
      </c>
      <c r="G66" s="73">
        <f t="shared" si="42"/>
        <v>0</v>
      </c>
      <c r="H66" s="74">
        <f>IFERROR(INDEX('[1]2024'!$A:$Q,MATCH($A$3&amp;$D66,'[1]2024'!$B:$B,0),MATCH(H$4,'[1]2024'!$2:$2,0)),0)+IFERROR(INDEX('[1]2024'!$A:$Q,MATCH($B$3&amp;$D66,'[1]2024'!$B:$B,0),MATCH(H$4,'[1]2024'!$2:$2,0)),0)++IFERROR(INDEX('[1]2024'!$A:$Q,MATCH($C$3&amp;$D66,'[1]2024'!$B:$B,0),MATCH(H$4,'[1]2024'!$2:$2,0)),0)++IFERROR(INDEX('[1]2024'!$A:$Q,MATCH($D$3&amp;$D66,'[1]2024'!$B:$B,0),MATCH(H$4,'[1]2024'!$2:$2,0)),0)</f>
        <v>0</v>
      </c>
      <c r="I66" s="74">
        <f>IFERROR(INDEX('[1]2024'!$A:$Q,MATCH($A$3&amp;$D66,'[1]2024'!$B:$B,0),MATCH(I$4,'[1]2024'!$2:$2,0)),0)+IFERROR(INDEX('[1]2024'!$A:$Q,MATCH($B$3&amp;$D66,'[1]2024'!$B:$B,0),MATCH(I$4,'[1]2024'!$2:$2,0)),0)++IFERROR(INDEX('[1]2024'!$A:$Q,MATCH($C$3&amp;$D66,'[1]2024'!$B:$B,0),MATCH(I$4,'[1]2024'!$2:$2,0)),0)++IFERROR(INDEX('[1]2024'!$A:$Q,MATCH($D$3&amp;$D66,'[1]2024'!$B:$B,0),MATCH(I$4,'[1]2024'!$2:$2,0)),0)</f>
        <v>0</v>
      </c>
      <c r="J66" s="74">
        <f>IFERROR(INDEX('[1]2024'!$A:$Q,MATCH($A$3&amp;$D66,'[1]2024'!$B:$B,0),MATCH(J$4,'[1]2024'!$2:$2,0)),0)+IFERROR(INDEX('[1]2024'!$A:$Q,MATCH($B$3&amp;$D66,'[1]2024'!$B:$B,0),MATCH(J$4,'[1]2024'!$2:$2,0)),0)++IFERROR(INDEX('[1]2024'!$A:$Q,MATCH($C$3&amp;$D66,'[1]2024'!$B:$B,0),MATCH(J$4,'[1]2024'!$2:$2,0)),0)++IFERROR(INDEX('[1]2024'!$A:$Q,MATCH($D$3&amp;$D66,'[1]2024'!$B:$B,0),MATCH(J$4,'[1]2024'!$2:$2,0)),0)</f>
        <v>0</v>
      </c>
      <c r="K66" s="74">
        <f>IFERROR(INDEX('[1]2024'!$A:$Q,MATCH($A$3&amp;$D66,'[1]2024'!$B:$B,0),MATCH(K$4,'[1]2024'!$2:$2,0)),0)+IFERROR(INDEX('[1]2024'!$A:$Q,MATCH($B$3&amp;$D66,'[1]2024'!$B:$B,0),MATCH(K$4,'[1]2024'!$2:$2,0)),0)++IFERROR(INDEX('[1]2024'!$A:$Q,MATCH($C$3&amp;$D66,'[1]2024'!$B:$B,0),MATCH(K$4,'[1]2024'!$2:$2,0)),0)++IFERROR(INDEX('[1]2024'!$A:$Q,MATCH($D$3&amp;$D66,'[1]2024'!$B:$B,0),MATCH(K$4,'[1]2024'!$2:$2,0)),0)</f>
        <v>0</v>
      </c>
      <c r="L66" s="74">
        <f>IFERROR(INDEX('[1]2024'!$A:$Q,MATCH($A$3&amp;$D66,'[1]2024'!$B:$B,0),MATCH(L$4,'[1]2024'!$2:$2,0)),0)+IFERROR(INDEX('[1]2024'!$A:$Q,MATCH($B$3&amp;$D66,'[1]2024'!$B:$B,0),MATCH(L$4,'[1]2024'!$2:$2,0)),0)++IFERROR(INDEX('[1]2024'!$A:$Q,MATCH($C$3&amp;$D66,'[1]2024'!$B:$B,0),MATCH(L$4,'[1]2024'!$2:$2,0)),0)++IFERROR(INDEX('[1]2024'!$A:$Q,MATCH($D$3&amp;$D66,'[1]2024'!$B:$B,0),MATCH(L$4,'[1]2024'!$2:$2,0)),0)</f>
        <v>0</v>
      </c>
      <c r="M66" s="74">
        <f>IFERROR(INDEX('[1]2024'!$A:$Q,MATCH($A$3&amp;$D66,'[1]2024'!$B:$B,0),MATCH(M$4,'[1]2024'!$2:$2,0)),0)+IFERROR(INDEX('[1]2024'!$A:$Q,MATCH($B$3&amp;$D66,'[1]2024'!$B:$B,0),MATCH(M$4,'[1]2024'!$2:$2,0)),0)++IFERROR(INDEX('[1]2024'!$A:$Q,MATCH($C$3&amp;$D66,'[1]2024'!$B:$B,0),MATCH(M$4,'[1]2024'!$2:$2,0)),0)++IFERROR(INDEX('[1]2024'!$A:$Q,MATCH($D$3&amp;$D66,'[1]2024'!$B:$B,0),MATCH(M$4,'[1]2024'!$2:$2,0)),0)</f>
        <v>0</v>
      </c>
      <c r="N66" s="74">
        <f>IFERROR(INDEX('[1]2024'!$A:$Q,MATCH($A$3&amp;$D66,'[1]2024'!$B:$B,0),MATCH(N$4,'[1]2024'!$2:$2,0)),0)+IFERROR(INDEX('[1]2024'!$A:$Q,MATCH($B$3&amp;$D66,'[1]2024'!$B:$B,0),MATCH(N$4,'[1]2024'!$2:$2,0)),0)++IFERROR(INDEX('[1]2024'!$A:$Q,MATCH($C$3&amp;$D66,'[1]2024'!$B:$B,0),MATCH(N$4,'[1]2024'!$2:$2,0)),0)++IFERROR(INDEX('[1]2024'!$A:$Q,MATCH($D$3&amp;$D66,'[1]2024'!$B:$B,0),MATCH(N$4,'[1]2024'!$2:$2,0)),0)</f>
        <v>0</v>
      </c>
      <c r="O66" s="74">
        <f>IFERROR(INDEX('[1]2024'!$A:$Q,MATCH($A$3&amp;$D66,'[1]2024'!$B:$B,0),MATCH(O$4,'[1]2024'!$2:$2,0)),0)+IFERROR(INDEX('[1]2024'!$A:$Q,MATCH($B$3&amp;$D66,'[1]2024'!$B:$B,0),MATCH(O$4,'[1]2024'!$2:$2,0)),0)++IFERROR(INDEX('[1]2024'!$A:$Q,MATCH($C$3&amp;$D66,'[1]2024'!$B:$B,0),MATCH(O$4,'[1]2024'!$2:$2,0)),0)++IFERROR(INDEX('[1]2024'!$A:$Q,MATCH($D$3&amp;$D66,'[1]2024'!$B:$B,0),MATCH(O$4,'[1]2024'!$2:$2,0)),0)</f>
        <v>0</v>
      </c>
      <c r="P66" s="74">
        <f>IFERROR(INDEX('[1]2024'!$A:$Q,MATCH($A$3&amp;$D66,'[1]2024'!$B:$B,0),MATCH(P$4,'[1]2024'!$2:$2,0)),0)+IFERROR(INDEX('[1]2024'!$A:$Q,MATCH($B$3&amp;$D66,'[1]2024'!$B:$B,0),MATCH(P$4,'[1]2024'!$2:$2,0)),0)++IFERROR(INDEX('[1]2024'!$A:$Q,MATCH($C$3&amp;$D66,'[1]2024'!$B:$B,0),MATCH(P$4,'[1]2024'!$2:$2,0)),0)++IFERROR(INDEX('[1]2024'!$A:$Q,MATCH($D$3&amp;$D66,'[1]2024'!$B:$B,0),MATCH(P$4,'[1]2024'!$2:$2,0)),0)</f>
        <v>0</v>
      </c>
      <c r="Q66" s="74">
        <f>IFERROR(INDEX('[1]2024'!$A:$Q,MATCH($A$3&amp;$D66,'[1]2024'!$B:$B,0),MATCH(Q$4,'[1]2024'!$2:$2,0)),0)+IFERROR(INDEX('[1]2024'!$A:$Q,MATCH($B$3&amp;$D66,'[1]2024'!$B:$B,0),MATCH(Q$4,'[1]2024'!$2:$2,0)),0)++IFERROR(INDEX('[1]2024'!$A:$Q,MATCH($C$3&amp;$D66,'[1]2024'!$B:$B,0),MATCH(Q$4,'[1]2024'!$2:$2,0)),0)++IFERROR(INDEX('[1]2024'!$A:$Q,MATCH($D$3&amp;$D66,'[1]2024'!$B:$B,0),MATCH(Q$4,'[1]2024'!$2:$2,0)),0)</f>
        <v>0</v>
      </c>
      <c r="R66" s="74">
        <f>IFERROR(INDEX('[1]2024'!$A:$Q,MATCH($A$3&amp;$D66,'[1]2024'!$B:$B,0),MATCH(R$4,'[1]2024'!$2:$2,0)),0)+IFERROR(INDEX('[1]2024'!$A:$Q,MATCH($B$3&amp;$D66,'[1]2024'!$B:$B,0),MATCH(R$4,'[1]2024'!$2:$2,0)),0)++IFERROR(INDEX('[1]2024'!$A:$Q,MATCH($C$3&amp;$D66,'[1]2024'!$B:$B,0),MATCH(R$4,'[1]2024'!$2:$2,0)),0)++IFERROR(INDEX('[1]2024'!$A:$Q,MATCH($D$3&amp;$D66,'[1]2024'!$B:$B,0),MATCH(R$4,'[1]2024'!$2:$2,0)),0)</f>
        <v>0</v>
      </c>
      <c r="S66" s="74">
        <f>IFERROR(INDEX('[1]2024'!$A:$Q,MATCH($A$3&amp;$D66,'[1]2024'!$B:$B,0),MATCH(S$4,'[1]2024'!$2:$2,0)),0)+IFERROR(INDEX('[1]2024'!$A:$Q,MATCH($B$3&amp;$D66,'[1]2024'!$B:$B,0),MATCH(S$4,'[1]2024'!$2:$2,0)),0)++IFERROR(INDEX('[1]2024'!$A:$Q,MATCH($C$3&amp;$D66,'[1]2024'!$B:$B,0),MATCH(S$4,'[1]2024'!$2:$2,0)),0)++IFERROR(INDEX('[1]2024'!$A:$Q,MATCH($D$3&amp;$D66,'[1]2024'!$B:$B,0),MATCH(S$4,'[1]2024'!$2:$2,0)),0)</f>
        <v>0</v>
      </c>
      <c r="T66" s="75">
        <v>0</v>
      </c>
      <c r="U66" s="45">
        <f t="shared" si="43"/>
        <v>0</v>
      </c>
      <c r="V66" s="46">
        <v>0</v>
      </c>
      <c r="W66" s="47">
        <v>0</v>
      </c>
      <c r="X66" s="47">
        <v>0</v>
      </c>
      <c r="Y66" s="47">
        <v>0</v>
      </c>
      <c r="Z66" s="47">
        <v>0</v>
      </c>
      <c r="AA66" s="47">
        <v>0</v>
      </c>
      <c r="AB66" s="47">
        <v>0</v>
      </c>
      <c r="AC66" s="47">
        <v>0</v>
      </c>
      <c r="AD66" s="47">
        <v>0</v>
      </c>
      <c r="AE66" s="47">
        <v>0</v>
      </c>
      <c r="AF66" s="47">
        <v>0</v>
      </c>
      <c r="AG66" s="48">
        <v>0</v>
      </c>
      <c r="AH66" s="45">
        <f t="shared" si="44"/>
        <v>0</v>
      </c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>
        <f t="shared" si="3"/>
        <v>0</v>
      </c>
      <c r="AV66" s="45">
        <f t="shared" si="4"/>
        <v>0</v>
      </c>
      <c r="AW66" s="45">
        <f t="shared" si="5"/>
        <v>0</v>
      </c>
      <c r="AX66" s="45">
        <f t="shared" si="6"/>
        <v>0</v>
      </c>
      <c r="AY66" s="45">
        <f t="shared" si="45"/>
        <v>0</v>
      </c>
      <c r="AZ66" s="45">
        <f t="shared" si="46"/>
        <v>0</v>
      </c>
      <c r="BA66" s="45">
        <f t="shared" si="47"/>
        <v>0</v>
      </c>
      <c r="BB66" s="50"/>
      <c r="BC66" s="51" t="s">
        <v>39</v>
      </c>
      <c r="BD66" s="70"/>
      <c r="BE66" s="195">
        <v>0</v>
      </c>
      <c r="BF66" s="195">
        <v>0</v>
      </c>
      <c r="BG66" s="195">
        <v>0</v>
      </c>
      <c r="BH66" s="196">
        <f t="shared" si="8"/>
        <v>0</v>
      </c>
    </row>
    <row r="67" spans="1:60" outlineLevel="1" x14ac:dyDescent="0.3">
      <c r="A67" s="71" t="s">
        <v>144</v>
      </c>
      <c r="B67" s="38" t="s">
        <v>137</v>
      </c>
      <c r="C67" s="38" t="s">
        <v>31</v>
      </c>
      <c r="D67" s="39">
        <v>5106141</v>
      </c>
      <c r="E67" s="39" t="s">
        <v>138</v>
      </c>
      <c r="F67" s="103">
        <v>0</v>
      </c>
      <c r="G67" s="73">
        <f t="shared" si="42"/>
        <v>0</v>
      </c>
      <c r="H67" s="74">
        <f>IFERROR(INDEX('[1]2024'!$A:$Q,MATCH($A$3&amp;$D67,'[1]2024'!$B:$B,0),MATCH(H$4,'[1]2024'!$2:$2,0)),0)+IFERROR(INDEX('[1]2024'!$A:$Q,MATCH($B$3&amp;$D67,'[1]2024'!$B:$B,0),MATCH(H$4,'[1]2024'!$2:$2,0)),0)++IFERROR(INDEX('[1]2024'!$A:$Q,MATCH($C$3&amp;$D67,'[1]2024'!$B:$B,0),MATCH(H$4,'[1]2024'!$2:$2,0)),0)++IFERROR(INDEX('[1]2024'!$A:$Q,MATCH($D$3&amp;$D67,'[1]2024'!$B:$B,0),MATCH(H$4,'[1]2024'!$2:$2,0)),0)</f>
        <v>0</v>
      </c>
      <c r="I67" s="74">
        <f>IFERROR(INDEX('[1]2024'!$A:$Q,MATCH($A$3&amp;$D67,'[1]2024'!$B:$B,0),MATCH(I$4,'[1]2024'!$2:$2,0)),0)+IFERROR(INDEX('[1]2024'!$A:$Q,MATCH($B$3&amp;$D67,'[1]2024'!$B:$B,0),MATCH(I$4,'[1]2024'!$2:$2,0)),0)++IFERROR(INDEX('[1]2024'!$A:$Q,MATCH($C$3&amp;$D67,'[1]2024'!$B:$B,0),MATCH(I$4,'[1]2024'!$2:$2,0)),0)++IFERROR(INDEX('[1]2024'!$A:$Q,MATCH($D$3&amp;$D67,'[1]2024'!$B:$B,0),MATCH(I$4,'[1]2024'!$2:$2,0)),0)</f>
        <v>0</v>
      </c>
      <c r="J67" s="74">
        <f>IFERROR(INDEX('[1]2024'!$A:$Q,MATCH($A$3&amp;$D67,'[1]2024'!$B:$B,0),MATCH(J$4,'[1]2024'!$2:$2,0)),0)+IFERROR(INDEX('[1]2024'!$A:$Q,MATCH($B$3&amp;$D67,'[1]2024'!$B:$B,0),MATCH(J$4,'[1]2024'!$2:$2,0)),0)++IFERROR(INDEX('[1]2024'!$A:$Q,MATCH($C$3&amp;$D67,'[1]2024'!$B:$B,0),MATCH(J$4,'[1]2024'!$2:$2,0)),0)++IFERROR(INDEX('[1]2024'!$A:$Q,MATCH($D$3&amp;$D67,'[1]2024'!$B:$B,0),MATCH(J$4,'[1]2024'!$2:$2,0)),0)</f>
        <v>0</v>
      </c>
      <c r="K67" s="74">
        <f>IFERROR(INDEX('[1]2024'!$A:$Q,MATCH($A$3&amp;$D67,'[1]2024'!$B:$B,0),MATCH(K$4,'[1]2024'!$2:$2,0)),0)+IFERROR(INDEX('[1]2024'!$A:$Q,MATCH($B$3&amp;$D67,'[1]2024'!$B:$B,0),MATCH(K$4,'[1]2024'!$2:$2,0)),0)++IFERROR(INDEX('[1]2024'!$A:$Q,MATCH($C$3&amp;$D67,'[1]2024'!$B:$B,0),MATCH(K$4,'[1]2024'!$2:$2,0)),0)++IFERROR(INDEX('[1]2024'!$A:$Q,MATCH($D$3&amp;$D67,'[1]2024'!$B:$B,0),MATCH(K$4,'[1]2024'!$2:$2,0)),0)</f>
        <v>0</v>
      </c>
      <c r="L67" s="74">
        <f>IFERROR(INDEX('[1]2024'!$A:$Q,MATCH($A$3&amp;$D67,'[1]2024'!$B:$B,0),MATCH(L$4,'[1]2024'!$2:$2,0)),0)+IFERROR(INDEX('[1]2024'!$A:$Q,MATCH($B$3&amp;$D67,'[1]2024'!$B:$B,0),MATCH(L$4,'[1]2024'!$2:$2,0)),0)++IFERROR(INDEX('[1]2024'!$A:$Q,MATCH($C$3&amp;$D67,'[1]2024'!$B:$B,0),MATCH(L$4,'[1]2024'!$2:$2,0)),0)++IFERROR(INDEX('[1]2024'!$A:$Q,MATCH($D$3&amp;$D67,'[1]2024'!$B:$B,0),MATCH(L$4,'[1]2024'!$2:$2,0)),0)</f>
        <v>0</v>
      </c>
      <c r="M67" s="74">
        <f>IFERROR(INDEX('[1]2024'!$A:$Q,MATCH($A$3&amp;$D67,'[1]2024'!$B:$B,0),MATCH(M$4,'[1]2024'!$2:$2,0)),0)+IFERROR(INDEX('[1]2024'!$A:$Q,MATCH($B$3&amp;$D67,'[1]2024'!$B:$B,0),MATCH(M$4,'[1]2024'!$2:$2,0)),0)++IFERROR(INDEX('[1]2024'!$A:$Q,MATCH($C$3&amp;$D67,'[1]2024'!$B:$B,0),MATCH(M$4,'[1]2024'!$2:$2,0)),0)++IFERROR(INDEX('[1]2024'!$A:$Q,MATCH($D$3&amp;$D67,'[1]2024'!$B:$B,0),MATCH(M$4,'[1]2024'!$2:$2,0)),0)</f>
        <v>0</v>
      </c>
      <c r="N67" s="74">
        <f>IFERROR(INDEX('[1]2024'!$A:$Q,MATCH($A$3&amp;$D67,'[1]2024'!$B:$B,0),MATCH(N$4,'[1]2024'!$2:$2,0)),0)+IFERROR(INDEX('[1]2024'!$A:$Q,MATCH($B$3&amp;$D67,'[1]2024'!$B:$B,0),MATCH(N$4,'[1]2024'!$2:$2,0)),0)++IFERROR(INDEX('[1]2024'!$A:$Q,MATCH($C$3&amp;$D67,'[1]2024'!$B:$B,0),MATCH(N$4,'[1]2024'!$2:$2,0)),0)++IFERROR(INDEX('[1]2024'!$A:$Q,MATCH($D$3&amp;$D67,'[1]2024'!$B:$B,0),MATCH(N$4,'[1]2024'!$2:$2,0)),0)</f>
        <v>0</v>
      </c>
      <c r="O67" s="74">
        <f>IFERROR(INDEX('[1]2024'!$A:$Q,MATCH($A$3&amp;$D67,'[1]2024'!$B:$B,0),MATCH(O$4,'[1]2024'!$2:$2,0)),0)+IFERROR(INDEX('[1]2024'!$A:$Q,MATCH($B$3&amp;$D67,'[1]2024'!$B:$B,0),MATCH(O$4,'[1]2024'!$2:$2,0)),0)++IFERROR(INDEX('[1]2024'!$A:$Q,MATCH($C$3&amp;$D67,'[1]2024'!$B:$B,0),MATCH(O$4,'[1]2024'!$2:$2,0)),0)++IFERROR(INDEX('[1]2024'!$A:$Q,MATCH($D$3&amp;$D67,'[1]2024'!$B:$B,0),MATCH(O$4,'[1]2024'!$2:$2,0)),0)</f>
        <v>0</v>
      </c>
      <c r="P67" s="74">
        <f>IFERROR(INDEX('[1]2024'!$A:$Q,MATCH($A$3&amp;$D67,'[1]2024'!$B:$B,0),MATCH(P$4,'[1]2024'!$2:$2,0)),0)+IFERROR(INDEX('[1]2024'!$A:$Q,MATCH($B$3&amp;$D67,'[1]2024'!$B:$B,0),MATCH(P$4,'[1]2024'!$2:$2,0)),0)++IFERROR(INDEX('[1]2024'!$A:$Q,MATCH($C$3&amp;$D67,'[1]2024'!$B:$B,0),MATCH(P$4,'[1]2024'!$2:$2,0)),0)++IFERROR(INDEX('[1]2024'!$A:$Q,MATCH($D$3&amp;$D67,'[1]2024'!$B:$B,0),MATCH(P$4,'[1]2024'!$2:$2,0)),0)</f>
        <v>0</v>
      </c>
      <c r="Q67" s="74">
        <f>IFERROR(INDEX('[1]2024'!$A:$Q,MATCH($A$3&amp;$D67,'[1]2024'!$B:$B,0),MATCH(Q$4,'[1]2024'!$2:$2,0)),0)+IFERROR(INDEX('[1]2024'!$A:$Q,MATCH($B$3&amp;$D67,'[1]2024'!$B:$B,0),MATCH(Q$4,'[1]2024'!$2:$2,0)),0)++IFERROR(INDEX('[1]2024'!$A:$Q,MATCH($C$3&amp;$D67,'[1]2024'!$B:$B,0),MATCH(Q$4,'[1]2024'!$2:$2,0)),0)++IFERROR(INDEX('[1]2024'!$A:$Q,MATCH($D$3&amp;$D67,'[1]2024'!$B:$B,0),MATCH(Q$4,'[1]2024'!$2:$2,0)),0)</f>
        <v>0</v>
      </c>
      <c r="R67" s="74">
        <f>IFERROR(INDEX('[1]2024'!$A:$Q,MATCH($A$3&amp;$D67,'[1]2024'!$B:$B,0),MATCH(R$4,'[1]2024'!$2:$2,0)),0)+IFERROR(INDEX('[1]2024'!$A:$Q,MATCH($B$3&amp;$D67,'[1]2024'!$B:$B,0),MATCH(R$4,'[1]2024'!$2:$2,0)),0)++IFERROR(INDEX('[1]2024'!$A:$Q,MATCH($C$3&amp;$D67,'[1]2024'!$B:$B,0),MATCH(R$4,'[1]2024'!$2:$2,0)),0)++IFERROR(INDEX('[1]2024'!$A:$Q,MATCH($D$3&amp;$D67,'[1]2024'!$B:$B,0),MATCH(R$4,'[1]2024'!$2:$2,0)),0)</f>
        <v>0</v>
      </c>
      <c r="S67" s="74">
        <f>IFERROR(INDEX('[1]2024'!$A:$Q,MATCH($A$3&amp;$D67,'[1]2024'!$B:$B,0),MATCH(S$4,'[1]2024'!$2:$2,0)),0)+IFERROR(INDEX('[1]2024'!$A:$Q,MATCH($B$3&amp;$D67,'[1]2024'!$B:$B,0),MATCH(S$4,'[1]2024'!$2:$2,0)),0)++IFERROR(INDEX('[1]2024'!$A:$Q,MATCH($C$3&amp;$D67,'[1]2024'!$B:$B,0),MATCH(S$4,'[1]2024'!$2:$2,0)),0)++IFERROR(INDEX('[1]2024'!$A:$Q,MATCH($D$3&amp;$D67,'[1]2024'!$B:$B,0),MATCH(S$4,'[1]2024'!$2:$2,0)),0)</f>
        <v>0</v>
      </c>
      <c r="T67" s="75">
        <v>0</v>
      </c>
      <c r="U67" s="45">
        <f t="shared" si="43"/>
        <v>0</v>
      </c>
      <c r="V67" s="46">
        <v>0</v>
      </c>
      <c r="W67" s="47">
        <v>0</v>
      </c>
      <c r="X67" s="47">
        <v>0</v>
      </c>
      <c r="Y67" s="47">
        <v>0</v>
      </c>
      <c r="Z67" s="47">
        <v>0</v>
      </c>
      <c r="AA67" s="47">
        <v>0</v>
      </c>
      <c r="AB67" s="47">
        <v>0</v>
      </c>
      <c r="AC67" s="47">
        <v>0</v>
      </c>
      <c r="AD67" s="47">
        <v>0</v>
      </c>
      <c r="AE67" s="47">
        <v>0</v>
      </c>
      <c r="AF67" s="47">
        <v>0</v>
      </c>
      <c r="AG67" s="48">
        <v>0</v>
      </c>
      <c r="AH67" s="45">
        <f t="shared" si="44"/>
        <v>0</v>
      </c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  <c r="AT67" s="45"/>
      <c r="AU67" s="45">
        <f t="shared" si="3"/>
        <v>0</v>
      </c>
      <c r="AV67" s="45">
        <f t="shared" si="4"/>
        <v>0</v>
      </c>
      <c r="AW67" s="45">
        <f t="shared" si="5"/>
        <v>0</v>
      </c>
      <c r="AX67" s="45">
        <f t="shared" si="6"/>
        <v>0</v>
      </c>
      <c r="AY67" s="45">
        <f t="shared" si="45"/>
        <v>0</v>
      </c>
      <c r="AZ67" s="45">
        <f t="shared" si="46"/>
        <v>0</v>
      </c>
      <c r="BA67" s="45">
        <f t="shared" si="47"/>
        <v>0</v>
      </c>
      <c r="BB67" s="50"/>
      <c r="BC67" s="51" t="s">
        <v>39</v>
      </c>
      <c r="BD67" s="70"/>
      <c r="BE67" s="195">
        <v>0</v>
      </c>
      <c r="BF67" s="195">
        <v>0</v>
      </c>
      <c r="BG67" s="195">
        <v>0</v>
      </c>
      <c r="BH67" s="196">
        <f t="shared" si="8"/>
        <v>0</v>
      </c>
    </row>
    <row r="68" spans="1:60" x14ac:dyDescent="0.3">
      <c r="A68" s="57" t="s">
        <v>145</v>
      </c>
      <c r="B68" s="58" t="s">
        <v>21</v>
      </c>
      <c r="C68" s="58"/>
      <c r="D68" s="59"/>
      <c r="E68" s="59"/>
      <c r="F68" s="93">
        <v>0</v>
      </c>
      <c r="G68" s="61">
        <f t="shared" ref="G68" si="48">SUM(G69:G78)</f>
        <v>0</v>
      </c>
      <c r="H68" s="62">
        <f t="shared" ref="H68:S68" si="49">SUM(H69:H78)</f>
        <v>0</v>
      </c>
      <c r="I68" s="63">
        <f t="shared" si="49"/>
        <v>0</v>
      </c>
      <c r="J68" s="63">
        <f t="shared" si="49"/>
        <v>0</v>
      </c>
      <c r="K68" s="63">
        <f t="shared" si="49"/>
        <v>0</v>
      </c>
      <c r="L68" s="63">
        <f t="shared" si="49"/>
        <v>0</v>
      </c>
      <c r="M68" s="63">
        <f t="shared" si="49"/>
        <v>0</v>
      </c>
      <c r="N68" s="63">
        <f t="shared" si="49"/>
        <v>0</v>
      </c>
      <c r="O68" s="63">
        <f t="shared" si="49"/>
        <v>0</v>
      </c>
      <c r="P68" s="63">
        <f t="shared" si="49"/>
        <v>0</v>
      </c>
      <c r="Q68" s="63">
        <f t="shared" si="49"/>
        <v>0</v>
      </c>
      <c r="R68" s="63">
        <f t="shared" si="49"/>
        <v>0</v>
      </c>
      <c r="S68" s="63">
        <f t="shared" si="49"/>
        <v>0</v>
      </c>
      <c r="T68" s="64">
        <v>0</v>
      </c>
      <c r="U68" s="94">
        <f t="shared" ref="U68:Z68" si="50">SUM(U69:U78)</f>
        <v>0</v>
      </c>
      <c r="V68" s="95">
        <f t="shared" si="50"/>
        <v>0</v>
      </c>
      <c r="W68" s="96">
        <f t="shared" si="50"/>
        <v>0</v>
      </c>
      <c r="X68" s="96">
        <f t="shared" si="50"/>
        <v>0</v>
      </c>
      <c r="Y68" s="96">
        <f t="shared" si="50"/>
        <v>0</v>
      </c>
      <c r="Z68" s="96">
        <f t="shared" si="50"/>
        <v>0</v>
      </c>
      <c r="AA68" s="96">
        <v>0</v>
      </c>
      <c r="AB68" s="96">
        <v>0</v>
      </c>
      <c r="AC68" s="96">
        <v>0</v>
      </c>
      <c r="AD68" s="96">
        <v>0</v>
      </c>
      <c r="AE68" s="96">
        <v>0</v>
      </c>
      <c r="AF68" s="96">
        <v>0</v>
      </c>
      <c r="AG68" s="97">
        <v>0</v>
      </c>
      <c r="AH68" s="94">
        <f t="shared" ref="AH68:AT68" si="51">SUM(AH69:AH78)</f>
        <v>0</v>
      </c>
      <c r="AI68" s="94">
        <f t="shared" si="51"/>
        <v>0</v>
      </c>
      <c r="AJ68" s="94">
        <f t="shared" si="51"/>
        <v>0</v>
      </c>
      <c r="AK68" s="94">
        <f t="shared" si="51"/>
        <v>0</v>
      </c>
      <c r="AL68" s="94">
        <f t="shared" si="51"/>
        <v>0</v>
      </c>
      <c r="AM68" s="94">
        <f t="shared" si="51"/>
        <v>0</v>
      </c>
      <c r="AN68" s="94">
        <f t="shared" si="51"/>
        <v>0</v>
      </c>
      <c r="AO68" s="94">
        <f t="shared" si="51"/>
        <v>0</v>
      </c>
      <c r="AP68" s="94">
        <f t="shared" si="51"/>
        <v>0</v>
      </c>
      <c r="AQ68" s="94">
        <f t="shared" si="51"/>
        <v>0</v>
      </c>
      <c r="AR68" s="94">
        <f t="shared" si="51"/>
        <v>0</v>
      </c>
      <c r="AS68" s="94">
        <f t="shared" si="51"/>
        <v>0</v>
      </c>
      <c r="AT68" s="94">
        <f t="shared" si="51"/>
        <v>0</v>
      </c>
      <c r="AU68" s="94">
        <f t="shared" si="3"/>
        <v>0</v>
      </c>
      <c r="AV68" s="94">
        <f t="shared" si="4"/>
        <v>0</v>
      </c>
      <c r="AW68" s="94">
        <f t="shared" si="5"/>
        <v>0</v>
      </c>
      <c r="AX68" s="94">
        <f t="shared" si="6"/>
        <v>0</v>
      </c>
      <c r="AY68" s="94">
        <f>SUM(AY69:AY78)</f>
        <v>0</v>
      </c>
      <c r="AZ68" s="94">
        <f t="shared" ref="AZ68:BA68" si="52">SUM(AZ69:AZ78)</f>
        <v>0</v>
      </c>
      <c r="BA68" s="94">
        <f t="shared" si="52"/>
        <v>0</v>
      </c>
      <c r="BB68" s="50"/>
      <c r="BC68" s="101"/>
      <c r="BD68" s="102"/>
      <c r="BE68" s="95">
        <f>SUM(BE69:BE78)</f>
        <v>0</v>
      </c>
      <c r="BF68" s="95">
        <v>30579</v>
      </c>
      <c r="BG68" s="95">
        <v>87500</v>
      </c>
      <c r="BH68" s="194">
        <f t="shared" si="8"/>
        <v>0</v>
      </c>
    </row>
    <row r="69" spans="1:60" outlineLevel="1" x14ac:dyDescent="0.3">
      <c r="A69" s="71" t="s">
        <v>146</v>
      </c>
      <c r="B69" s="38" t="s">
        <v>147</v>
      </c>
      <c r="C69" s="38" t="s">
        <v>31</v>
      </c>
      <c r="D69" s="39">
        <v>5107110</v>
      </c>
      <c r="E69" s="39" t="s">
        <v>148</v>
      </c>
      <c r="F69" s="103">
        <v>0</v>
      </c>
      <c r="G69" s="73">
        <f t="shared" ref="G69:G78" si="53">SUM(H69:S69)</f>
        <v>0</v>
      </c>
      <c r="H69" s="74">
        <f>IFERROR(INDEX('[1]2024'!$A:$Q,MATCH($A$3&amp;$D69,'[1]2024'!$B:$B,0),MATCH(H$4,'[1]2024'!$2:$2,0)),0)+IFERROR(INDEX('[1]2024'!$A:$Q,MATCH($B$3&amp;$D69,'[1]2024'!$B:$B,0),MATCH(H$4,'[1]2024'!$2:$2,0)),0)++IFERROR(INDEX('[1]2024'!$A:$Q,MATCH($C$3&amp;$D69,'[1]2024'!$B:$B,0),MATCH(H$4,'[1]2024'!$2:$2,0)),0)++IFERROR(INDEX('[1]2024'!$A:$Q,MATCH($D$3&amp;$D69,'[1]2024'!$B:$B,0),MATCH(H$4,'[1]2024'!$2:$2,0)),0)</f>
        <v>0</v>
      </c>
      <c r="I69" s="74">
        <f>IFERROR(INDEX('[1]2024'!$A:$Q,MATCH($A$3&amp;$D69,'[1]2024'!$B:$B,0),MATCH(I$4,'[1]2024'!$2:$2,0)),0)+IFERROR(INDEX('[1]2024'!$A:$Q,MATCH($B$3&amp;$D69,'[1]2024'!$B:$B,0),MATCH(I$4,'[1]2024'!$2:$2,0)),0)++IFERROR(INDEX('[1]2024'!$A:$Q,MATCH($C$3&amp;$D69,'[1]2024'!$B:$B,0),MATCH(I$4,'[1]2024'!$2:$2,0)),0)++IFERROR(INDEX('[1]2024'!$A:$Q,MATCH($D$3&amp;$D69,'[1]2024'!$B:$B,0),MATCH(I$4,'[1]2024'!$2:$2,0)),0)</f>
        <v>0</v>
      </c>
      <c r="J69" s="74">
        <f>IFERROR(INDEX('[1]2024'!$A:$Q,MATCH($A$3&amp;$D69,'[1]2024'!$B:$B,0),MATCH(J$4,'[1]2024'!$2:$2,0)),0)+IFERROR(INDEX('[1]2024'!$A:$Q,MATCH($B$3&amp;$D69,'[1]2024'!$B:$B,0),MATCH(J$4,'[1]2024'!$2:$2,0)),0)++IFERROR(INDEX('[1]2024'!$A:$Q,MATCH($C$3&amp;$D69,'[1]2024'!$B:$B,0),MATCH(J$4,'[1]2024'!$2:$2,0)),0)++IFERROR(INDEX('[1]2024'!$A:$Q,MATCH($D$3&amp;$D69,'[1]2024'!$B:$B,0),MATCH(J$4,'[1]2024'!$2:$2,0)),0)</f>
        <v>0</v>
      </c>
      <c r="K69" s="74">
        <f>IFERROR(INDEX('[1]2024'!$A:$Q,MATCH($A$3&amp;$D69,'[1]2024'!$B:$B,0),MATCH(K$4,'[1]2024'!$2:$2,0)),0)+IFERROR(INDEX('[1]2024'!$A:$Q,MATCH($B$3&amp;$D69,'[1]2024'!$B:$B,0),MATCH(K$4,'[1]2024'!$2:$2,0)),0)++IFERROR(INDEX('[1]2024'!$A:$Q,MATCH($C$3&amp;$D69,'[1]2024'!$B:$B,0),MATCH(K$4,'[1]2024'!$2:$2,0)),0)++IFERROR(INDEX('[1]2024'!$A:$Q,MATCH($D$3&amp;$D69,'[1]2024'!$B:$B,0),MATCH(K$4,'[1]2024'!$2:$2,0)),0)</f>
        <v>0</v>
      </c>
      <c r="L69" s="74">
        <f>IFERROR(INDEX('[1]2024'!$A:$Q,MATCH($A$3&amp;$D69,'[1]2024'!$B:$B,0),MATCH(L$4,'[1]2024'!$2:$2,0)),0)+IFERROR(INDEX('[1]2024'!$A:$Q,MATCH($B$3&amp;$D69,'[1]2024'!$B:$B,0),MATCH(L$4,'[1]2024'!$2:$2,0)),0)++IFERROR(INDEX('[1]2024'!$A:$Q,MATCH($C$3&amp;$D69,'[1]2024'!$B:$B,0),MATCH(L$4,'[1]2024'!$2:$2,0)),0)++IFERROR(INDEX('[1]2024'!$A:$Q,MATCH($D$3&amp;$D69,'[1]2024'!$B:$B,0),MATCH(L$4,'[1]2024'!$2:$2,0)),0)</f>
        <v>0</v>
      </c>
      <c r="M69" s="74">
        <f>IFERROR(INDEX('[1]2024'!$A:$Q,MATCH($A$3&amp;$D69,'[1]2024'!$B:$B,0),MATCH(M$4,'[1]2024'!$2:$2,0)),0)+IFERROR(INDEX('[1]2024'!$A:$Q,MATCH($B$3&amp;$D69,'[1]2024'!$B:$B,0),MATCH(M$4,'[1]2024'!$2:$2,0)),0)++IFERROR(INDEX('[1]2024'!$A:$Q,MATCH($C$3&amp;$D69,'[1]2024'!$B:$B,0),MATCH(M$4,'[1]2024'!$2:$2,0)),0)++IFERROR(INDEX('[1]2024'!$A:$Q,MATCH($D$3&amp;$D69,'[1]2024'!$B:$B,0),MATCH(M$4,'[1]2024'!$2:$2,0)),0)</f>
        <v>0</v>
      </c>
      <c r="N69" s="74">
        <f>IFERROR(INDEX('[1]2024'!$A:$Q,MATCH($A$3&amp;$D69,'[1]2024'!$B:$B,0),MATCH(N$4,'[1]2024'!$2:$2,0)),0)+IFERROR(INDEX('[1]2024'!$A:$Q,MATCH($B$3&amp;$D69,'[1]2024'!$B:$B,0),MATCH(N$4,'[1]2024'!$2:$2,0)),0)++IFERROR(INDEX('[1]2024'!$A:$Q,MATCH($C$3&amp;$D69,'[1]2024'!$B:$B,0),MATCH(N$4,'[1]2024'!$2:$2,0)),0)++IFERROR(INDEX('[1]2024'!$A:$Q,MATCH($D$3&amp;$D69,'[1]2024'!$B:$B,0),MATCH(N$4,'[1]2024'!$2:$2,0)),0)</f>
        <v>0</v>
      </c>
      <c r="O69" s="74">
        <f>IFERROR(INDEX('[1]2024'!$A:$Q,MATCH($A$3&amp;$D69,'[1]2024'!$B:$B,0),MATCH(O$4,'[1]2024'!$2:$2,0)),0)+IFERROR(INDEX('[1]2024'!$A:$Q,MATCH($B$3&amp;$D69,'[1]2024'!$B:$B,0),MATCH(O$4,'[1]2024'!$2:$2,0)),0)++IFERROR(INDEX('[1]2024'!$A:$Q,MATCH($C$3&amp;$D69,'[1]2024'!$B:$B,0),MATCH(O$4,'[1]2024'!$2:$2,0)),0)++IFERROR(INDEX('[1]2024'!$A:$Q,MATCH($D$3&amp;$D69,'[1]2024'!$B:$B,0),MATCH(O$4,'[1]2024'!$2:$2,0)),0)</f>
        <v>0</v>
      </c>
      <c r="P69" s="74">
        <f>IFERROR(INDEX('[1]2024'!$A:$Q,MATCH($A$3&amp;$D69,'[1]2024'!$B:$B,0),MATCH(P$4,'[1]2024'!$2:$2,0)),0)+IFERROR(INDEX('[1]2024'!$A:$Q,MATCH($B$3&amp;$D69,'[1]2024'!$B:$B,0),MATCH(P$4,'[1]2024'!$2:$2,0)),0)++IFERROR(INDEX('[1]2024'!$A:$Q,MATCH($C$3&amp;$D69,'[1]2024'!$B:$B,0),MATCH(P$4,'[1]2024'!$2:$2,0)),0)++IFERROR(INDEX('[1]2024'!$A:$Q,MATCH($D$3&amp;$D69,'[1]2024'!$B:$B,0),MATCH(P$4,'[1]2024'!$2:$2,0)),0)</f>
        <v>0</v>
      </c>
      <c r="Q69" s="74">
        <f>IFERROR(INDEX('[1]2024'!$A:$Q,MATCH($A$3&amp;$D69,'[1]2024'!$B:$B,0),MATCH(Q$4,'[1]2024'!$2:$2,0)),0)+IFERROR(INDEX('[1]2024'!$A:$Q,MATCH($B$3&amp;$D69,'[1]2024'!$B:$B,0),MATCH(Q$4,'[1]2024'!$2:$2,0)),0)++IFERROR(INDEX('[1]2024'!$A:$Q,MATCH($C$3&amp;$D69,'[1]2024'!$B:$B,0),MATCH(Q$4,'[1]2024'!$2:$2,0)),0)++IFERROR(INDEX('[1]2024'!$A:$Q,MATCH($D$3&amp;$D69,'[1]2024'!$B:$B,0),MATCH(Q$4,'[1]2024'!$2:$2,0)),0)</f>
        <v>0</v>
      </c>
      <c r="R69" s="74">
        <f>IFERROR(INDEX('[1]2024'!$A:$Q,MATCH($A$3&amp;$D69,'[1]2024'!$B:$B,0),MATCH(R$4,'[1]2024'!$2:$2,0)),0)+IFERROR(INDEX('[1]2024'!$A:$Q,MATCH($B$3&amp;$D69,'[1]2024'!$B:$B,0),MATCH(R$4,'[1]2024'!$2:$2,0)),0)++IFERROR(INDEX('[1]2024'!$A:$Q,MATCH($C$3&amp;$D69,'[1]2024'!$B:$B,0),MATCH(R$4,'[1]2024'!$2:$2,0)),0)++IFERROR(INDEX('[1]2024'!$A:$Q,MATCH($D$3&amp;$D69,'[1]2024'!$B:$B,0),MATCH(R$4,'[1]2024'!$2:$2,0)),0)</f>
        <v>0</v>
      </c>
      <c r="S69" s="74">
        <f>IFERROR(INDEX('[1]2024'!$A:$Q,MATCH($A$3&amp;$D69,'[1]2024'!$B:$B,0),MATCH(S$4,'[1]2024'!$2:$2,0)),0)+IFERROR(INDEX('[1]2024'!$A:$Q,MATCH($B$3&amp;$D69,'[1]2024'!$B:$B,0),MATCH(S$4,'[1]2024'!$2:$2,0)),0)++IFERROR(INDEX('[1]2024'!$A:$Q,MATCH($C$3&amp;$D69,'[1]2024'!$B:$B,0),MATCH(S$4,'[1]2024'!$2:$2,0)),0)++IFERROR(INDEX('[1]2024'!$A:$Q,MATCH($D$3&amp;$D69,'[1]2024'!$B:$B,0),MATCH(S$4,'[1]2024'!$2:$2,0)),0)</f>
        <v>0</v>
      </c>
      <c r="T69" s="75">
        <v>0</v>
      </c>
      <c r="U69" s="45">
        <f t="shared" ref="U69:U78" si="54">SUM(V69:AG69)</f>
        <v>0</v>
      </c>
      <c r="V69" s="46">
        <v>0</v>
      </c>
      <c r="W69" s="47">
        <v>0</v>
      </c>
      <c r="X69" s="47">
        <v>0</v>
      </c>
      <c r="Y69" s="47">
        <v>0</v>
      </c>
      <c r="Z69" s="47">
        <v>0</v>
      </c>
      <c r="AA69" s="47">
        <v>0</v>
      </c>
      <c r="AB69" s="47">
        <v>0</v>
      </c>
      <c r="AC69" s="47">
        <v>0</v>
      </c>
      <c r="AD69" s="47">
        <v>0</v>
      </c>
      <c r="AE69" s="47">
        <v>0</v>
      </c>
      <c r="AF69" s="47">
        <v>0</v>
      </c>
      <c r="AG69" s="48">
        <v>0</v>
      </c>
      <c r="AH69" s="45">
        <f t="shared" ref="AH69:AH78" si="55">SUM(AI69:AT69)</f>
        <v>0</v>
      </c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>
        <f t="shared" si="3"/>
        <v>0</v>
      </c>
      <c r="AV69" s="45">
        <f t="shared" si="4"/>
        <v>0</v>
      </c>
      <c r="AW69" s="45">
        <f t="shared" si="5"/>
        <v>0</v>
      </c>
      <c r="AX69" s="45">
        <f t="shared" si="6"/>
        <v>0</v>
      </c>
      <c r="AY69" s="45">
        <f t="shared" ref="AY69:AY78" si="56">IF($BC69="O",1.05*$AH69,$AH69)</f>
        <v>0</v>
      </c>
      <c r="AZ69" s="45">
        <f t="shared" ref="AZ69:AZ78" si="57">IF($BC69="O",1.05*$AY69,$AY69)</f>
        <v>0</v>
      </c>
      <c r="BA69" s="45">
        <f t="shared" ref="BA69:BA78" si="58">IF($BC69="O",1.05*$AZ69,$AZ69)</f>
        <v>0</v>
      </c>
      <c r="BB69" s="50"/>
      <c r="BC69" s="51" t="s">
        <v>24</v>
      </c>
      <c r="BD69" s="70"/>
      <c r="BE69" s="195">
        <v>0</v>
      </c>
      <c r="BF69" s="195">
        <v>30579</v>
      </c>
      <c r="BG69" s="195">
        <v>0</v>
      </c>
      <c r="BH69" s="196">
        <f t="shared" si="8"/>
        <v>0</v>
      </c>
    </row>
    <row r="70" spans="1:60" outlineLevel="1" x14ac:dyDescent="0.3">
      <c r="A70" s="71" t="s">
        <v>149</v>
      </c>
      <c r="B70" s="38" t="s">
        <v>147</v>
      </c>
      <c r="C70" s="38" t="s">
        <v>31</v>
      </c>
      <c r="D70" s="39">
        <v>5107130</v>
      </c>
      <c r="E70" s="39" t="s">
        <v>148</v>
      </c>
      <c r="F70" s="103">
        <v>0</v>
      </c>
      <c r="G70" s="73">
        <f t="shared" si="53"/>
        <v>0</v>
      </c>
      <c r="H70" s="74">
        <f>IFERROR(INDEX('[1]2024'!$A:$Q,MATCH($A$3&amp;$D70,'[1]2024'!$B:$B,0),MATCH(H$4,'[1]2024'!$2:$2,0)),0)+IFERROR(INDEX('[1]2024'!$A:$Q,MATCH($B$3&amp;$D70,'[1]2024'!$B:$B,0),MATCH(H$4,'[1]2024'!$2:$2,0)),0)++IFERROR(INDEX('[1]2024'!$A:$Q,MATCH($C$3&amp;$D70,'[1]2024'!$B:$B,0),MATCH(H$4,'[1]2024'!$2:$2,0)),0)++IFERROR(INDEX('[1]2024'!$A:$Q,MATCH($D$3&amp;$D70,'[1]2024'!$B:$B,0),MATCH(H$4,'[1]2024'!$2:$2,0)),0)</f>
        <v>0</v>
      </c>
      <c r="I70" s="74">
        <f>IFERROR(INDEX('[1]2024'!$A:$Q,MATCH($A$3&amp;$D70,'[1]2024'!$B:$B,0),MATCH(I$4,'[1]2024'!$2:$2,0)),0)+IFERROR(INDEX('[1]2024'!$A:$Q,MATCH($B$3&amp;$D70,'[1]2024'!$B:$B,0),MATCH(I$4,'[1]2024'!$2:$2,0)),0)++IFERROR(INDEX('[1]2024'!$A:$Q,MATCH($C$3&amp;$D70,'[1]2024'!$B:$B,0),MATCH(I$4,'[1]2024'!$2:$2,0)),0)++IFERROR(INDEX('[1]2024'!$A:$Q,MATCH($D$3&amp;$D70,'[1]2024'!$B:$B,0),MATCH(I$4,'[1]2024'!$2:$2,0)),0)</f>
        <v>0</v>
      </c>
      <c r="J70" s="74">
        <f>IFERROR(INDEX('[1]2024'!$A:$Q,MATCH($A$3&amp;$D70,'[1]2024'!$B:$B,0),MATCH(J$4,'[1]2024'!$2:$2,0)),0)+IFERROR(INDEX('[1]2024'!$A:$Q,MATCH($B$3&amp;$D70,'[1]2024'!$B:$B,0),MATCH(J$4,'[1]2024'!$2:$2,0)),0)++IFERROR(INDEX('[1]2024'!$A:$Q,MATCH($C$3&amp;$D70,'[1]2024'!$B:$B,0),MATCH(J$4,'[1]2024'!$2:$2,0)),0)++IFERROR(INDEX('[1]2024'!$A:$Q,MATCH($D$3&amp;$D70,'[1]2024'!$B:$B,0),MATCH(J$4,'[1]2024'!$2:$2,0)),0)</f>
        <v>0</v>
      </c>
      <c r="K70" s="74">
        <f>IFERROR(INDEX('[1]2024'!$A:$Q,MATCH($A$3&amp;$D70,'[1]2024'!$B:$B,0),MATCH(K$4,'[1]2024'!$2:$2,0)),0)+IFERROR(INDEX('[1]2024'!$A:$Q,MATCH($B$3&amp;$D70,'[1]2024'!$B:$B,0),MATCH(K$4,'[1]2024'!$2:$2,0)),0)++IFERROR(INDEX('[1]2024'!$A:$Q,MATCH($C$3&amp;$D70,'[1]2024'!$B:$B,0),MATCH(K$4,'[1]2024'!$2:$2,0)),0)++IFERROR(INDEX('[1]2024'!$A:$Q,MATCH($D$3&amp;$D70,'[1]2024'!$B:$B,0),MATCH(K$4,'[1]2024'!$2:$2,0)),0)</f>
        <v>0</v>
      </c>
      <c r="L70" s="74">
        <f>IFERROR(INDEX('[1]2024'!$A:$Q,MATCH($A$3&amp;$D70,'[1]2024'!$B:$B,0),MATCH(L$4,'[1]2024'!$2:$2,0)),0)+IFERROR(INDEX('[1]2024'!$A:$Q,MATCH($B$3&amp;$D70,'[1]2024'!$B:$B,0),MATCH(L$4,'[1]2024'!$2:$2,0)),0)++IFERROR(INDEX('[1]2024'!$A:$Q,MATCH($C$3&amp;$D70,'[1]2024'!$B:$B,0),MATCH(L$4,'[1]2024'!$2:$2,0)),0)++IFERROR(INDEX('[1]2024'!$A:$Q,MATCH($D$3&amp;$D70,'[1]2024'!$B:$B,0),MATCH(L$4,'[1]2024'!$2:$2,0)),0)</f>
        <v>0</v>
      </c>
      <c r="M70" s="74">
        <f>IFERROR(INDEX('[1]2024'!$A:$Q,MATCH($A$3&amp;$D70,'[1]2024'!$B:$B,0),MATCH(M$4,'[1]2024'!$2:$2,0)),0)+IFERROR(INDEX('[1]2024'!$A:$Q,MATCH($B$3&amp;$D70,'[1]2024'!$B:$B,0),MATCH(M$4,'[1]2024'!$2:$2,0)),0)++IFERROR(INDEX('[1]2024'!$A:$Q,MATCH($C$3&amp;$D70,'[1]2024'!$B:$B,0),MATCH(M$4,'[1]2024'!$2:$2,0)),0)++IFERROR(INDEX('[1]2024'!$A:$Q,MATCH($D$3&amp;$D70,'[1]2024'!$B:$B,0),MATCH(M$4,'[1]2024'!$2:$2,0)),0)</f>
        <v>0</v>
      </c>
      <c r="N70" s="74">
        <f>IFERROR(INDEX('[1]2024'!$A:$Q,MATCH($A$3&amp;$D70,'[1]2024'!$B:$B,0),MATCH(N$4,'[1]2024'!$2:$2,0)),0)+IFERROR(INDEX('[1]2024'!$A:$Q,MATCH($B$3&amp;$D70,'[1]2024'!$B:$B,0),MATCH(N$4,'[1]2024'!$2:$2,0)),0)++IFERROR(INDEX('[1]2024'!$A:$Q,MATCH($C$3&amp;$D70,'[1]2024'!$B:$B,0),MATCH(N$4,'[1]2024'!$2:$2,0)),0)++IFERROR(INDEX('[1]2024'!$A:$Q,MATCH($D$3&amp;$D70,'[1]2024'!$B:$B,0),MATCH(N$4,'[1]2024'!$2:$2,0)),0)</f>
        <v>0</v>
      </c>
      <c r="O70" s="74">
        <f>IFERROR(INDEX('[1]2024'!$A:$Q,MATCH($A$3&amp;$D70,'[1]2024'!$B:$B,0),MATCH(O$4,'[1]2024'!$2:$2,0)),0)+IFERROR(INDEX('[1]2024'!$A:$Q,MATCH($B$3&amp;$D70,'[1]2024'!$B:$B,0),MATCH(O$4,'[1]2024'!$2:$2,0)),0)++IFERROR(INDEX('[1]2024'!$A:$Q,MATCH($C$3&amp;$D70,'[1]2024'!$B:$B,0),MATCH(O$4,'[1]2024'!$2:$2,0)),0)++IFERROR(INDEX('[1]2024'!$A:$Q,MATCH($D$3&amp;$D70,'[1]2024'!$B:$B,0),MATCH(O$4,'[1]2024'!$2:$2,0)),0)</f>
        <v>0</v>
      </c>
      <c r="P70" s="74">
        <f>IFERROR(INDEX('[1]2024'!$A:$Q,MATCH($A$3&amp;$D70,'[1]2024'!$B:$B,0),MATCH(P$4,'[1]2024'!$2:$2,0)),0)+IFERROR(INDEX('[1]2024'!$A:$Q,MATCH($B$3&amp;$D70,'[1]2024'!$B:$B,0),MATCH(P$4,'[1]2024'!$2:$2,0)),0)++IFERROR(INDEX('[1]2024'!$A:$Q,MATCH($C$3&amp;$D70,'[1]2024'!$B:$B,0),MATCH(P$4,'[1]2024'!$2:$2,0)),0)++IFERROR(INDEX('[1]2024'!$A:$Q,MATCH($D$3&amp;$D70,'[1]2024'!$B:$B,0),MATCH(P$4,'[1]2024'!$2:$2,0)),0)</f>
        <v>0</v>
      </c>
      <c r="Q70" s="74">
        <f>IFERROR(INDEX('[1]2024'!$A:$Q,MATCH($A$3&amp;$D70,'[1]2024'!$B:$B,0),MATCH(Q$4,'[1]2024'!$2:$2,0)),0)+IFERROR(INDEX('[1]2024'!$A:$Q,MATCH($B$3&amp;$D70,'[1]2024'!$B:$B,0),MATCH(Q$4,'[1]2024'!$2:$2,0)),0)++IFERROR(INDEX('[1]2024'!$A:$Q,MATCH($C$3&amp;$D70,'[1]2024'!$B:$B,0),MATCH(Q$4,'[1]2024'!$2:$2,0)),0)++IFERROR(INDEX('[1]2024'!$A:$Q,MATCH($D$3&amp;$D70,'[1]2024'!$B:$B,0),MATCH(Q$4,'[1]2024'!$2:$2,0)),0)</f>
        <v>0</v>
      </c>
      <c r="R70" s="74">
        <f>IFERROR(INDEX('[1]2024'!$A:$Q,MATCH($A$3&amp;$D70,'[1]2024'!$B:$B,0),MATCH(R$4,'[1]2024'!$2:$2,0)),0)+IFERROR(INDEX('[1]2024'!$A:$Q,MATCH($B$3&amp;$D70,'[1]2024'!$B:$B,0),MATCH(R$4,'[1]2024'!$2:$2,0)),0)++IFERROR(INDEX('[1]2024'!$A:$Q,MATCH($C$3&amp;$D70,'[1]2024'!$B:$B,0),MATCH(R$4,'[1]2024'!$2:$2,0)),0)++IFERROR(INDEX('[1]2024'!$A:$Q,MATCH($D$3&amp;$D70,'[1]2024'!$B:$B,0),MATCH(R$4,'[1]2024'!$2:$2,0)),0)</f>
        <v>0</v>
      </c>
      <c r="S70" s="74">
        <f>IFERROR(INDEX('[1]2024'!$A:$Q,MATCH($A$3&amp;$D70,'[1]2024'!$B:$B,0),MATCH(S$4,'[1]2024'!$2:$2,0)),0)+IFERROR(INDEX('[1]2024'!$A:$Q,MATCH($B$3&amp;$D70,'[1]2024'!$B:$B,0),MATCH(S$4,'[1]2024'!$2:$2,0)),0)++IFERROR(INDEX('[1]2024'!$A:$Q,MATCH($C$3&amp;$D70,'[1]2024'!$B:$B,0),MATCH(S$4,'[1]2024'!$2:$2,0)),0)++IFERROR(INDEX('[1]2024'!$A:$Q,MATCH($D$3&amp;$D70,'[1]2024'!$B:$B,0),MATCH(S$4,'[1]2024'!$2:$2,0)),0)</f>
        <v>0</v>
      </c>
      <c r="T70" s="75">
        <v>0</v>
      </c>
      <c r="U70" s="45">
        <f t="shared" si="54"/>
        <v>0</v>
      </c>
      <c r="V70" s="46">
        <v>0</v>
      </c>
      <c r="W70" s="47">
        <v>0</v>
      </c>
      <c r="X70" s="47">
        <v>0</v>
      </c>
      <c r="Y70" s="47">
        <v>0</v>
      </c>
      <c r="Z70" s="47">
        <v>0</v>
      </c>
      <c r="AA70" s="47">
        <v>0</v>
      </c>
      <c r="AB70" s="47">
        <v>0</v>
      </c>
      <c r="AC70" s="47">
        <v>0</v>
      </c>
      <c r="AD70" s="47">
        <v>0</v>
      </c>
      <c r="AE70" s="47">
        <v>0</v>
      </c>
      <c r="AF70" s="47">
        <v>0</v>
      </c>
      <c r="AG70" s="48">
        <v>0</v>
      </c>
      <c r="AH70" s="45">
        <f t="shared" si="55"/>
        <v>0</v>
      </c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>
        <f t="shared" si="3"/>
        <v>0</v>
      </c>
      <c r="AV70" s="45">
        <f t="shared" si="4"/>
        <v>0</v>
      </c>
      <c r="AW70" s="45">
        <f t="shared" si="5"/>
        <v>0</v>
      </c>
      <c r="AX70" s="45">
        <f t="shared" si="6"/>
        <v>0</v>
      </c>
      <c r="AY70" s="45">
        <f t="shared" si="56"/>
        <v>0</v>
      </c>
      <c r="AZ70" s="45">
        <f t="shared" si="57"/>
        <v>0</v>
      </c>
      <c r="BA70" s="45">
        <f t="shared" si="58"/>
        <v>0</v>
      </c>
      <c r="BB70" s="50"/>
      <c r="BC70" s="51" t="s">
        <v>24</v>
      </c>
      <c r="BD70" s="70"/>
      <c r="BE70" s="195">
        <v>0</v>
      </c>
      <c r="BF70" s="195">
        <v>0</v>
      </c>
      <c r="BG70" s="195">
        <v>0</v>
      </c>
      <c r="BH70" s="196">
        <f t="shared" si="8"/>
        <v>0</v>
      </c>
    </row>
    <row r="71" spans="1:60" outlineLevel="1" x14ac:dyDescent="0.3">
      <c r="A71" s="82" t="s">
        <v>150</v>
      </c>
      <c r="B71" s="38" t="s">
        <v>147</v>
      </c>
      <c r="C71" s="38" t="s">
        <v>31</v>
      </c>
      <c r="D71" s="39">
        <v>5107120</v>
      </c>
      <c r="E71" s="39" t="s">
        <v>148</v>
      </c>
      <c r="F71" s="103">
        <v>0</v>
      </c>
      <c r="G71" s="73">
        <f t="shared" si="53"/>
        <v>0</v>
      </c>
      <c r="H71" s="74">
        <f>IFERROR(INDEX('[1]2024'!$A:$Q,MATCH($A$3&amp;$D71,'[1]2024'!$B:$B,0),MATCH(H$4,'[1]2024'!$2:$2,0)),0)+IFERROR(INDEX('[1]2024'!$A:$Q,MATCH($B$3&amp;$D71,'[1]2024'!$B:$B,0),MATCH(H$4,'[1]2024'!$2:$2,0)),0)++IFERROR(INDEX('[1]2024'!$A:$Q,MATCH($C$3&amp;$D71,'[1]2024'!$B:$B,0),MATCH(H$4,'[1]2024'!$2:$2,0)),0)++IFERROR(INDEX('[1]2024'!$A:$Q,MATCH($D$3&amp;$D71,'[1]2024'!$B:$B,0),MATCH(H$4,'[1]2024'!$2:$2,0)),0)</f>
        <v>0</v>
      </c>
      <c r="I71" s="74">
        <f>IFERROR(INDEX('[1]2024'!$A:$Q,MATCH($A$3&amp;$D71,'[1]2024'!$B:$B,0),MATCH(I$4,'[1]2024'!$2:$2,0)),0)+IFERROR(INDEX('[1]2024'!$A:$Q,MATCH($B$3&amp;$D71,'[1]2024'!$B:$B,0),MATCH(I$4,'[1]2024'!$2:$2,0)),0)++IFERROR(INDEX('[1]2024'!$A:$Q,MATCH($C$3&amp;$D71,'[1]2024'!$B:$B,0),MATCH(I$4,'[1]2024'!$2:$2,0)),0)++IFERROR(INDEX('[1]2024'!$A:$Q,MATCH($D$3&amp;$D71,'[1]2024'!$B:$B,0),MATCH(I$4,'[1]2024'!$2:$2,0)),0)</f>
        <v>0</v>
      </c>
      <c r="J71" s="74">
        <f>IFERROR(INDEX('[1]2024'!$A:$Q,MATCH($A$3&amp;$D71,'[1]2024'!$B:$B,0),MATCH(J$4,'[1]2024'!$2:$2,0)),0)+IFERROR(INDEX('[1]2024'!$A:$Q,MATCH($B$3&amp;$D71,'[1]2024'!$B:$B,0),MATCH(J$4,'[1]2024'!$2:$2,0)),0)++IFERROR(INDEX('[1]2024'!$A:$Q,MATCH($C$3&amp;$D71,'[1]2024'!$B:$B,0),MATCH(J$4,'[1]2024'!$2:$2,0)),0)++IFERROR(INDEX('[1]2024'!$A:$Q,MATCH($D$3&amp;$D71,'[1]2024'!$B:$B,0),MATCH(J$4,'[1]2024'!$2:$2,0)),0)</f>
        <v>0</v>
      </c>
      <c r="K71" s="74">
        <f>IFERROR(INDEX('[1]2024'!$A:$Q,MATCH($A$3&amp;$D71,'[1]2024'!$B:$B,0),MATCH(K$4,'[1]2024'!$2:$2,0)),0)+IFERROR(INDEX('[1]2024'!$A:$Q,MATCH($B$3&amp;$D71,'[1]2024'!$B:$B,0),MATCH(K$4,'[1]2024'!$2:$2,0)),0)++IFERROR(INDEX('[1]2024'!$A:$Q,MATCH($C$3&amp;$D71,'[1]2024'!$B:$B,0),MATCH(K$4,'[1]2024'!$2:$2,0)),0)++IFERROR(INDEX('[1]2024'!$A:$Q,MATCH($D$3&amp;$D71,'[1]2024'!$B:$B,0),MATCH(K$4,'[1]2024'!$2:$2,0)),0)</f>
        <v>0</v>
      </c>
      <c r="L71" s="74">
        <f>IFERROR(INDEX('[1]2024'!$A:$Q,MATCH($A$3&amp;$D71,'[1]2024'!$B:$B,0),MATCH(L$4,'[1]2024'!$2:$2,0)),0)+IFERROR(INDEX('[1]2024'!$A:$Q,MATCH($B$3&amp;$D71,'[1]2024'!$B:$B,0),MATCH(L$4,'[1]2024'!$2:$2,0)),0)++IFERROR(INDEX('[1]2024'!$A:$Q,MATCH($C$3&amp;$D71,'[1]2024'!$B:$B,0),MATCH(L$4,'[1]2024'!$2:$2,0)),0)++IFERROR(INDEX('[1]2024'!$A:$Q,MATCH($D$3&amp;$D71,'[1]2024'!$B:$B,0),MATCH(L$4,'[1]2024'!$2:$2,0)),0)</f>
        <v>0</v>
      </c>
      <c r="M71" s="74">
        <f>IFERROR(INDEX('[1]2024'!$A:$Q,MATCH($A$3&amp;$D71,'[1]2024'!$B:$B,0),MATCH(M$4,'[1]2024'!$2:$2,0)),0)+IFERROR(INDEX('[1]2024'!$A:$Q,MATCH($B$3&amp;$D71,'[1]2024'!$B:$B,0),MATCH(M$4,'[1]2024'!$2:$2,0)),0)++IFERROR(INDEX('[1]2024'!$A:$Q,MATCH($C$3&amp;$D71,'[1]2024'!$B:$B,0),MATCH(M$4,'[1]2024'!$2:$2,0)),0)++IFERROR(INDEX('[1]2024'!$A:$Q,MATCH($D$3&amp;$D71,'[1]2024'!$B:$B,0),MATCH(M$4,'[1]2024'!$2:$2,0)),0)</f>
        <v>0</v>
      </c>
      <c r="N71" s="74">
        <f>IFERROR(INDEX('[1]2024'!$A:$Q,MATCH($A$3&amp;$D71,'[1]2024'!$B:$B,0),MATCH(N$4,'[1]2024'!$2:$2,0)),0)+IFERROR(INDEX('[1]2024'!$A:$Q,MATCH($B$3&amp;$D71,'[1]2024'!$B:$B,0),MATCH(N$4,'[1]2024'!$2:$2,0)),0)++IFERROR(INDEX('[1]2024'!$A:$Q,MATCH($C$3&amp;$D71,'[1]2024'!$B:$B,0),MATCH(N$4,'[1]2024'!$2:$2,0)),0)++IFERROR(INDEX('[1]2024'!$A:$Q,MATCH($D$3&amp;$D71,'[1]2024'!$B:$B,0),MATCH(N$4,'[1]2024'!$2:$2,0)),0)</f>
        <v>0</v>
      </c>
      <c r="O71" s="74">
        <f>IFERROR(INDEX('[1]2024'!$A:$Q,MATCH($A$3&amp;$D71,'[1]2024'!$B:$B,0),MATCH(O$4,'[1]2024'!$2:$2,0)),0)+IFERROR(INDEX('[1]2024'!$A:$Q,MATCH($B$3&amp;$D71,'[1]2024'!$B:$B,0),MATCH(O$4,'[1]2024'!$2:$2,0)),0)++IFERROR(INDEX('[1]2024'!$A:$Q,MATCH($C$3&amp;$D71,'[1]2024'!$B:$B,0),MATCH(O$4,'[1]2024'!$2:$2,0)),0)++IFERROR(INDEX('[1]2024'!$A:$Q,MATCH($D$3&amp;$D71,'[1]2024'!$B:$B,0),MATCH(O$4,'[1]2024'!$2:$2,0)),0)</f>
        <v>0</v>
      </c>
      <c r="P71" s="74">
        <f>IFERROR(INDEX('[1]2024'!$A:$Q,MATCH($A$3&amp;$D71,'[1]2024'!$B:$B,0),MATCH(P$4,'[1]2024'!$2:$2,0)),0)+IFERROR(INDEX('[1]2024'!$A:$Q,MATCH($B$3&amp;$D71,'[1]2024'!$B:$B,0),MATCH(P$4,'[1]2024'!$2:$2,0)),0)++IFERROR(INDEX('[1]2024'!$A:$Q,MATCH($C$3&amp;$D71,'[1]2024'!$B:$B,0),MATCH(P$4,'[1]2024'!$2:$2,0)),0)++IFERROR(INDEX('[1]2024'!$A:$Q,MATCH($D$3&amp;$D71,'[1]2024'!$B:$B,0),MATCH(P$4,'[1]2024'!$2:$2,0)),0)</f>
        <v>0</v>
      </c>
      <c r="Q71" s="74">
        <f>IFERROR(INDEX('[1]2024'!$A:$Q,MATCH($A$3&amp;$D71,'[1]2024'!$B:$B,0),MATCH(Q$4,'[1]2024'!$2:$2,0)),0)+IFERROR(INDEX('[1]2024'!$A:$Q,MATCH($B$3&amp;$D71,'[1]2024'!$B:$B,0),MATCH(Q$4,'[1]2024'!$2:$2,0)),0)++IFERROR(INDEX('[1]2024'!$A:$Q,MATCH($C$3&amp;$D71,'[1]2024'!$B:$B,0),MATCH(Q$4,'[1]2024'!$2:$2,0)),0)++IFERROR(INDEX('[1]2024'!$A:$Q,MATCH($D$3&amp;$D71,'[1]2024'!$B:$B,0),MATCH(Q$4,'[1]2024'!$2:$2,0)),0)</f>
        <v>0</v>
      </c>
      <c r="R71" s="74">
        <f>IFERROR(INDEX('[1]2024'!$A:$Q,MATCH($A$3&amp;$D71,'[1]2024'!$B:$B,0),MATCH(R$4,'[1]2024'!$2:$2,0)),0)+IFERROR(INDEX('[1]2024'!$A:$Q,MATCH($B$3&amp;$D71,'[1]2024'!$B:$B,0),MATCH(R$4,'[1]2024'!$2:$2,0)),0)++IFERROR(INDEX('[1]2024'!$A:$Q,MATCH($C$3&amp;$D71,'[1]2024'!$B:$B,0),MATCH(R$4,'[1]2024'!$2:$2,0)),0)++IFERROR(INDEX('[1]2024'!$A:$Q,MATCH($D$3&amp;$D71,'[1]2024'!$B:$B,0),MATCH(R$4,'[1]2024'!$2:$2,0)),0)</f>
        <v>0</v>
      </c>
      <c r="S71" s="74">
        <f>IFERROR(INDEX('[1]2024'!$A:$Q,MATCH($A$3&amp;$D71,'[1]2024'!$B:$B,0),MATCH(S$4,'[1]2024'!$2:$2,0)),0)+IFERROR(INDEX('[1]2024'!$A:$Q,MATCH($B$3&amp;$D71,'[1]2024'!$B:$B,0),MATCH(S$4,'[1]2024'!$2:$2,0)),0)++IFERROR(INDEX('[1]2024'!$A:$Q,MATCH($C$3&amp;$D71,'[1]2024'!$B:$B,0),MATCH(S$4,'[1]2024'!$2:$2,0)),0)++IFERROR(INDEX('[1]2024'!$A:$Q,MATCH($D$3&amp;$D71,'[1]2024'!$B:$B,0),MATCH(S$4,'[1]2024'!$2:$2,0)),0)</f>
        <v>0</v>
      </c>
      <c r="T71" s="75">
        <v>0</v>
      </c>
      <c r="U71" s="45">
        <f t="shared" si="54"/>
        <v>0</v>
      </c>
      <c r="V71" s="46">
        <v>0</v>
      </c>
      <c r="W71" s="47">
        <v>0</v>
      </c>
      <c r="X71" s="47">
        <v>0</v>
      </c>
      <c r="Y71" s="47">
        <v>0</v>
      </c>
      <c r="Z71" s="47">
        <v>0</v>
      </c>
      <c r="AA71" s="47">
        <v>0</v>
      </c>
      <c r="AB71" s="47">
        <v>0</v>
      </c>
      <c r="AC71" s="47">
        <v>0</v>
      </c>
      <c r="AD71" s="47">
        <v>0</v>
      </c>
      <c r="AE71" s="47">
        <v>0</v>
      </c>
      <c r="AF71" s="47">
        <v>0</v>
      </c>
      <c r="AG71" s="48">
        <v>0</v>
      </c>
      <c r="AH71" s="45">
        <f t="shared" si="55"/>
        <v>0</v>
      </c>
      <c r="AI71" s="45"/>
      <c r="AJ71" s="45"/>
      <c r="AK71" s="45"/>
      <c r="AL71" s="45"/>
      <c r="AM71" s="45"/>
      <c r="AN71" s="45"/>
      <c r="AO71" s="45"/>
      <c r="AP71" s="45"/>
      <c r="AQ71" s="45"/>
      <c r="AR71" s="45"/>
      <c r="AS71" s="45"/>
      <c r="AT71" s="45"/>
      <c r="AU71" s="45">
        <f t="shared" si="3"/>
        <v>0</v>
      </c>
      <c r="AV71" s="45">
        <f t="shared" si="4"/>
        <v>0</v>
      </c>
      <c r="AW71" s="45">
        <f t="shared" si="5"/>
        <v>0</v>
      </c>
      <c r="AX71" s="45">
        <f t="shared" si="6"/>
        <v>0</v>
      </c>
      <c r="AY71" s="45">
        <f t="shared" si="56"/>
        <v>0</v>
      </c>
      <c r="AZ71" s="45">
        <f t="shared" si="57"/>
        <v>0</v>
      </c>
      <c r="BA71" s="45">
        <f t="shared" si="58"/>
        <v>0</v>
      </c>
      <c r="BB71" s="50"/>
      <c r="BC71" s="51" t="s">
        <v>24</v>
      </c>
      <c r="BD71" s="70"/>
      <c r="BE71" s="195">
        <v>0</v>
      </c>
      <c r="BF71" s="195">
        <v>0</v>
      </c>
      <c r="BG71" s="195">
        <v>0</v>
      </c>
      <c r="BH71" s="196">
        <f t="shared" si="8"/>
        <v>0</v>
      </c>
    </row>
    <row r="72" spans="1:60" outlineLevel="1" x14ac:dyDescent="0.3">
      <c r="A72" s="71" t="s">
        <v>151</v>
      </c>
      <c r="B72" s="38" t="s">
        <v>147</v>
      </c>
      <c r="C72" s="38" t="s">
        <v>31</v>
      </c>
      <c r="D72" s="39">
        <v>5107140</v>
      </c>
      <c r="E72" s="39" t="s">
        <v>148</v>
      </c>
      <c r="F72" s="103">
        <v>0</v>
      </c>
      <c r="G72" s="73">
        <f t="shared" si="53"/>
        <v>0</v>
      </c>
      <c r="H72" s="74">
        <f>IFERROR(INDEX('[1]2024'!$A:$Q,MATCH($A$3&amp;$D72,'[1]2024'!$B:$B,0),MATCH(H$4,'[1]2024'!$2:$2,0)),0)+IFERROR(INDEX('[1]2024'!$A:$Q,MATCH($B$3&amp;$D72,'[1]2024'!$B:$B,0),MATCH(H$4,'[1]2024'!$2:$2,0)),0)++IFERROR(INDEX('[1]2024'!$A:$Q,MATCH($C$3&amp;$D72,'[1]2024'!$B:$B,0),MATCH(H$4,'[1]2024'!$2:$2,0)),0)++IFERROR(INDEX('[1]2024'!$A:$Q,MATCH($D$3&amp;$D72,'[1]2024'!$B:$B,0),MATCH(H$4,'[1]2024'!$2:$2,0)),0)</f>
        <v>0</v>
      </c>
      <c r="I72" s="74">
        <f>IFERROR(INDEX('[1]2024'!$A:$Q,MATCH($A$3&amp;$D72,'[1]2024'!$B:$B,0),MATCH(I$4,'[1]2024'!$2:$2,0)),0)+IFERROR(INDEX('[1]2024'!$A:$Q,MATCH($B$3&amp;$D72,'[1]2024'!$B:$B,0),MATCH(I$4,'[1]2024'!$2:$2,0)),0)++IFERROR(INDEX('[1]2024'!$A:$Q,MATCH($C$3&amp;$D72,'[1]2024'!$B:$B,0),MATCH(I$4,'[1]2024'!$2:$2,0)),0)++IFERROR(INDEX('[1]2024'!$A:$Q,MATCH($D$3&amp;$D72,'[1]2024'!$B:$B,0),MATCH(I$4,'[1]2024'!$2:$2,0)),0)</f>
        <v>0</v>
      </c>
      <c r="J72" s="74">
        <f>IFERROR(INDEX('[1]2024'!$A:$Q,MATCH($A$3&amp;$D72,'[1]2024'!$B:$B,0),MATCH(J$4,'[1]2024'!$2:$2,0)),0)+IFERROR(INDEX('[1]2024'!$A:$Q,MATCH($B$3&amp;$D72,'[1]2024'!$B:$B,0),MATCH(J$4,'[1]2024'!$2:$2,0)),0)++IFERROR(INDEX('[1]2024'!$A:$Q,MATCH($C$3&amp;$D72,'[1]2024'!$B:$B,0),MATCH(J$4,'[1]2024'!$2:$2,0)),0)++IFERROR(INDEX('[1]2024'!$A:$Q,MATCH($D$3&amp;$D72,'[1]2024'!$B:$B,0),MATCH(J$4,'[1]2024'!$2:$2,0)),0)</f>
        <v>0</v>
      </c>
      <c r="K72" s="74">
        <f>IFERROR(INDEX('[1]2024'!$A:$Q,MATCH($A$3&amp;$D72,'[1]2024'!$B:$B,0),MATCH(K$4,'[1]2024'!$2:$2,0)),0)+IFERROR(INDEX('[1]2024'!$A:$Q,MATCH($B$3&amp;$D72,'[1]2024'!$B:$B,0),MATCH(K$4,'[1]2024'!$2:$2,0)),0)++IFERROR(INDEX('[1]2024'!$A:$Q,MATCH($C$3&amp;$D72,'[1]2024'!$B:$B,0),MATCH(K$4,'[1]2024'!$2:$2,0)),0)++IFERROR(INDEX('[1]2024'!$A:$Q,MATCH($D$3&amp;$D72,'[1]2024'!$B:$B,0),MATCH(K$4,'[1]2024'!$2:$2,0)),0)</f>
        <v>0</v>
      </c>
      <c r="L72" s="74">
        <f>IFERROR(INDEX('[1]2024'!$A:$Q,MATCH($A$3&amp;$D72,'[1]2024'!$B:$B,0),MATCH(L$4,'[1]2024'!$2:$2,0)),0)+IFERROR(INDEX('[1]2024'!$A:$Q,MATCH($B$3&amp;$D72,'[1]2024'!$B:$B,0),MATCH(L$4,'[1]2024'!$2:$2,0)),0)++IFERROR(INDEX('[1]2024'!$A:$Q,MATCH($C$3&amp;$D72,'[1]2024'!$B:$B,0),MATCH(L$4,'[1]2024'!$2:$2,0)),0)++IFERROR(INDEX('[1]2024'!$A:$Q,MATCH($D$3&amp;$D72,'[1]2024'!$B:$B,0),MATCH(L$4,'[1]2024'!$2:$2,0)),0)</f>
        <v>0</v>
      </c>
      <c r="M72" s="74">
        <f>IFERROR(INDEX('[1]2024'!$A:$Q,MATCH($A$3&amp;$D72,'[1]2024'!$B:$B,0),MATCH(M$4,'[1]2024'!$2:$2,0)),0)+IFERROR(INDEX('[1]2024'!$A:$Q,MATCH($B$3&amp;$D72,'[1]2024'!$B:$B,0),MATCH(M$4,'[1]2024'!$2:$2,0)),0)++IFERROR(INDEX('[1]2024'!$A:$Q,MATCH($C$3&amp;$D72,'[1]2024'!$B:$B,0),MATCH(M$4,'[1]2024'!$2:$2,0)),0)++IFERROR(INDEX('[1]2024'!$A:$Q,MATCH($D$3&amp;$D72,'[1]2024'!$B:$B,0),MATCH(M$4,'[1]2024'!$2:$2,0)),0)</f>
        <v>0</v>
      </c>
      <c r="N72" s="74">
        <f>IFERROR(INDEX('[1]2024'!$A:$Q,MATCH($A$3&amp;$D72,'[1]2024'!$B:$B,0),MATCH(N$4,'[1]2024'!$2:$2,0)),0)+IFERROR(INDEX('[1]2024'!$A:$Q,MATCH($B$3&amp;$D72,'[1]2024'!$B:$B,0),MATCH(N$4,'[1]2024'!$2:$2,0)),0)++IFERROR(INDEX('[1]2024'!$A:$Q,MATCH($C$3&amp;$D72,'[1]2024'!$B:$B,0),MATCH(N$4,'[1]2024'!$2:$2,0)),0)++IFERROR(INDEX('[1]2024'!$A:$Q,MATCH($D$3&amp;$D72,'[1]2024'!$B:$B,0),MATCH(N$4,'[1]2024'!$2:$2,0)),0)</f>
        <v>0</v>
      </c>
      <c r="O72" s="74">
        <f>IFERROR(INDEX('[1]2024'!$A:$Q,MATCH($A$3&amp;$D72,'[1]2024'!$B:$B,0),MATCH(O$4,'[1]2024'!$2:$2,0)),0)+IFERROR(INDEX('[1]2024'!$A:$Q,MATCH($B$3&amp;$D72,'[1]2024'!$B:$B,0),MATCH(O$4,'[1]2024'!$2:$2,0)),0)++IFERROR(INDEX('[1]2024'!$A:$Q,MATCH($C$3&amp;$D72,'[1]2024'!$B:$B,0),MATCH(O$4,'[1]2024'!$2:$2,0)),0)++IFERROR(INDEX('[1]2024'!$A:$Q,MATCH($D$3&amp;$D72,'[1]2024'!$B:$B,0),MATCH(O$4,'[1]2024'!$2:$2,0)),0)</f>
        <v>0</v>
      </c>
      <c r="P72" s="74">
        <f>IFERROR(INDEX('[1]2024'!$A:$Q,MATCH($A$3&amp;$D72,'[1]2024'!$B:$B,0),MATCH(P$4,'[1]2024'!$2:$2,0)),0)+IFERROR(INDEX('[1]2024'!$A:$Q,MATCH($B$3&amp;$D72,'[1]2024'!$B:$B,0),MATCH(P$4,'[1]2024'!$2:$2,0)),0)++IFERROR(INDEX('[1]2024'!$A:$Q,MATCH($C$3&amp;$D72,'[1]2024'!$B:$B,0),MATCH(P$4,'[1]2024'!$2:$2,0)),0)++IFERROR(INDEX('[1]2024'!$A:$Q,MATCH($D$3&amp;$D72,'[1]2024'!$B:$B,0),MATCH(P$4,'[1]2024'!$2:$2,0)),0)</f>
        <v>0</v>
      </c>
      <c r="Q72" s="74">
        <f>IFERROR(INDEX('[1]2024'!$A:$Q,MATCH($A$3&amp;$D72,'[1]2024'!$B:$B,0),MATCH(Q$4,'[1]2024'!$2:$2,0)),0)+IFERROR(INDEX('[1]2024'!$A:$Q,MATCH($B$3&amp;$D72,'[1]2024'!$B:$B,0),MATCH(Q$4,'[1]2024'!$2:$2,0)),0)++IFERROR(INDEX('[1]2024'!$A:$Q,MATCH($C$3&amp;$D72,'[1]2024'!$B:$B,0),MATCH(Q$4,'[1]2024'!$2:$2,0)),0)++IFERROR(INDEX('[1]2024'!$A:$Q,MATCH($D$3&amp;$D72,'[1]2024'!$B:$B,0),MATCH(Q$4,'[1]2024'!$2:$2,0)),0)</f>
        <v>0</v>
      </c>
      <c r="R72" s="74">
        <f>IFERROR(INDEX('[1]2024'!$A:$Q,MATCH($A$3&amp;$D72,'[1]2024'!$B:$B,0),MATCH(R$4,'[1]2024'!$2:$2,0)),0)+IFERROR(INDEX('[1]2024'!$A:$Q,MATCH($B$3&amp;$D72,'[1]2024'!$B:$B,0),MATCH(R$4,'[1]2024'!$2:$2,0)),0)++IFERROR(INDEX('[1]2024'!$A:$Q,MATCH($C$3&amp;$D72,'[1]2024'!$B:$B,0),MATCH(R$4,'[1]2024'!$2:$2,0)),0)++IFERROR(INDEX('[1]2024'!$A:$Q,MATCH($D$3&amp;$D72,'[1]2024'!$B:$B,0),MATCH(R$4,'[1]2024'!$2:$2,0)),0)</f>
        <v>0</v>
      </c>
      <c r="S72" s="74">
        <f>IFERROR(INDEX('[1]2024'!$A:$Q,MATCH($A$3&amp;$D72,'[1]2024'!$B:$B,0),MATCH(S$4,'[1]2024'!$2:$2,0)),0)+IFERROR(INDEX('[1]2024'!$A:$Q,MATCH($B$3&amp;$D72,'[1]2024'!$B:$B,0),MATCH(S$4,'[1]2024'!$2:$2,0)),0)++IFERROR(INDEX('[1]2024'!$A:$Q,MATCH($C$3&amp;$D72,'[1]2024'!$B:$B,0),MATCH(S$4,'[1]2024'!$2:$2,0)),0)++IFERROR(INDEX('[1]2024'!$A:$Q,MATCH($D$3&amp;$D72,'[1]2024'!$B:$B,0),MATCH(S$4,'[1]2024'!$2:$2,0)),0)</f>
        <v>0</v>
      </c>
      <c r="T72" s="75">
        <v>0</v>
      </c>
      <c r="U72" s="45">
        <f t="shared" si="54"/>
        <v>0</v>
      </c>
      <c r="V72" s="46">
        <v>0</v>
      </c>
      <c r="W72" s="47">
        <v>0</v>
      </c>
      <c r="X72" s="47">
        <v>0</v>
      </c>
      <c r="Y72" s="47">
        <v>0</v>
      </c>
      <c r="Z72" s="47">
        <v>0</v>
      </c>
      <c r="AA72" s="47">
        <v>0</v>
      </c>
      <c r="AB72" s="47">
        <v>0</v>
      </c>
      <c r="AC72" s="47">
        <v>0</v>
      </c>
      <c r="AD72" s="47">
        <v>0</v>
      </c>
      <c r="AE72" s="47">
        <v>0</v>
      </c>
      <c r="AF72" s="47">
        <v>0</v>
      </c>
      <c r="AG72" s="48">
        <v>0</v>
      </c>
      <c r="AH72" s="45">
        <f t="shared" si="55"/>
        <v>0</v>
      </c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>
        <f t="shared" si="3"/>
        <v>0</v>
      </c>
      <c r="AV72" s="45">
        <f t="shared" si="4"/>
        <v>0</v>
      </c>
      <c r="AW72" s="45">
        <f t="shared" si="5"/>
        <v>0</v>
      </c>
      <c r="AX72" s="45">
        <f t="shared" si="6"/>
        <v>0</v>
      </c>
      <c r="AY72" s="45">
        <f t="shared" si="56"/>
        <v>0</v>
      </c>
      <c r="AZ72" s="45">
        <f t="shared" si="57"/>
        <v>0</v>
      </c>
      <c r="BA72" s="45">
        <f t="shared" si="58"/>
        <v>0</v>
      </c>
      <c r="BB72" s="50"/>
      <c r="BC72" s="51" t="s">
        <v>24</v>
      </c>
      <c r="BD72" s="70"/>
      <c r="BE72" s="195">
        <v>0</v>
      </c>
      <c r="BF72" s="195">
        <v>0</v>
      </c>
      <c r="BG72" s="195">
        <v>0</v>
      </c>
      <c r="BH72" s="196">
        <f t="shared" si="8"/>
        <v>0</v>
      </c>
    </row>
    <row r="73" spans="1:60" outlineLevel="1" x14ac:dyDescent="0.3">
      <c r="A73" s="71" t="s">
        <v>152</v>
      </c>
      <c r="B73" s="38" t="s">
        <v>147</v>
      </c>
      <c r="C73" s="38" t="s">
        <v>31</v>
      </c>
      <c r="D73" s="39">
        <v>5107150</v>
      </c>
      <c r="E73" s="39" t="s">
        <v>148</v>
      </c>
      <c r="F73" s="103">
        <v>0</v>
      </c>
      <c r="G73" s="73">
        <f t="shared" si="53"/>
        <v>0</v>
      </c>
      <c r="H73" s="74">
        <f>IFERROR(INDEX('[1]2024'!$A:$Q,MATCH($A$3&amp;$D73,'[1]2024'!$B:$B,0),MATCH(H$4,'[1]2024'!$2:$2,0)),0)+IFERROR(INDEX('[1]2024'!$A:$Q,MATCH($B$3&amp;$D73,'[1]2024'!$B:$B,0),MATCH(H$4,'[1]2024'!$2:$2,0)),0)++IFERROR(INDEX('[1]2024'!$A:$Q,MATCH($C$3&amp;$D73,'[1]2024'!$B:$B,0),MATCH(H$4,'[1]2024'!$2:$2,0)),0)++IFERROR(INDEX('[1]2024'!$A:$Q,MATCH($D$3&amp;$D73,'[1]2024'!$B:$B,0),MATCH(H$4,'[1]2024'!$2:$2,0)),0)</f>
        <v>0</v>
      </c>
      <c r="I73" s="74">
        <f>IFERROR(INDEX('[1]2024'!$A:$Q,MATCH($A$3&amp;$D73,'[1]2024'!$B:$B,0),MATCH(I$4,'[1]2024'!$2:$2,0)),0)+IFERROR(INDEX('[1]2024'!$A:$Q,MATCH($B$3&amp;$D73,'[1]2024'!$B:$B,0),MATCH(I$4,'[1]2024'!$2:$2,0)),0)++IFERROR(INDEX('[1]2024'!$A:$Q,MATCH($C$3&amp;$D73,'[1]2024'!$B:$B,0),MATCH(I$4,'[1]2024'!$2:$2,0)),0)++IFERROR(INDEX('[1]2024'!$A:$Q,MATCH($D$3&amp;$D73,'[1]2024'!$B:$B,0),MATCH(I$4,'[1]2024'!$2:$2,0)),0)</f>
        <v>0</v>
      </c>
      <c r="J73" s="74">
        <f>IFERROR(INDEX('[1]2024'!$A:$Q,MATCH($A$3&amp;$D73,'[1]2024'!$B:$B,0),MATCH(J$4,'[1]2024'!$2:$2,0)),0)+IFERROR(INDEX('[1]2024'!$A:$Q,MATCH($B$3&amp;$D73,'[1]2024'!$B:$B,0),MATCH(J$4,'[1]2024'!$2:$2,0)),0)++IFERROR(INDEX('[1]2024'!$A:$Q,MATCH($C$3&amp;$D73,'[1]2024'!$B:$B,0),MATCH(J$4,'[1]2024'!$2:$2,0)),0)++IFERROR(INDEX('[1]2024'!$A:$Q,MATCH($D$3&amp;$D73,'[1]2024'!$B:$B,0),MATCH(J$4,'[1]2024'!$2:$2,0)),0)</f>
        <v>0</v>
      </c>
      <c r="K73" s="74">
        <f>IFERROR(INDEX('[1]2024'!$A:$Q,MATCH($A$3&amp;$D73,'[1]2024'!$B:$B,0),MATCH(K$4,'[1]2024'!$2:$2,0)),0)+IFERROR(INDEX('[1]2024'!$A:$Q,MATCH($B$3&amp;$D73,'[1]2024'!$B:$B,0),MATCH(K$4,'[1]2024'!$2:$2,0)),0)++IFERROR(INDEX('[1]2024'!$A:$Q,MATCH($C$3&amp;$D73,'[1]2024'!$B:$B,0),MATCH(K$4,'[1]2024'!$2:$2,0)),0)++IFERROR(INDEX('[1]2024'!$A:$Q,MATCH($D$3&amp;$D73,'[1]2024'!$B:$B,0),MATCH(K$4,'[1]2024'!$2:$2,0)),0)</f>
        <v>0</v>
      </c>
      <c r="L73" s="74">
        <f>IFERROR(INDEX('[1]2024'!$A:$Q,MATCH($A$3&amp;$D73,'[1]2024'!$B:$B,0),MATCH(L$4,'[1]2024'!$2:$2,0)),0)+IFERROR(INDEX('[1]2024'!$A:$Q,MATCH($B$3&amp;$D73,'[1]2024'!$B:$B,0),MATCH(L$4,'[1]2024'!$2:$2,0)),0)++IFERROR(INDEX('[1]2024'!$A:$Q,MATCH($C$3&amp;$D73,'[1]2024'!$B:$B,0),MATCH(L$4,'[1]2024'!$2:$2,0)),0)++IFERROR(INDEX('[1]2024'!$A:$Q,MATCH($D$3&amp;$D73,'[1]2024'!$B:$B,0),MATCH(L$4,'[1]2024'!$2:$2,0)),0)</f>
        <v>0</v>
      </c>
      <c r="M73" s="74">
        <f>IFERROR(INDEX('[1]2024'!$A:$Q,MATCH($A$3&amp;$D73,'[1]2024'!$B:$B,0),MATCH(M$4,'[1]2024'!$2:$2,0)),0)+IFERROR(INDEX('[1]2024'!$A:$Q,MATCH($B$3&amp;$D73,'[1]2024'!$B:$B,0),MATCH(M$4,'[1]2024'!$2:$2,0)),0)++IFERROR(INDEX('[1]2024'!$A:$Q,MATCH($C$3&amp;$D73,'[1]2024'!$B:$B,0),MATCH(M$4,'[1]2024'!$2:$2,0)),0)++IFERROR(INDEX('[1]2024'!$A:$Q,MATCH($D$3&amp;$D73,'[1]2024'!$B:$B,0),MATCH(M$4,'[1]2024'!$2:$2,0)),0)</f>
        <v>0</v>
      </c>
      <c r="N73" s="74">
        <f>IFERROR(INDEX('[1]2024'!$A:$Q,MATCH($A$3&amp;$D73,'[1]2024'!$B:$B,0),MATCH(N$4,'[1]2024'!$2:$2,0)),0)+IFERROR(INDEX('[1]2024'!$A:$Q,MATCH($B$3&amp;$D73,'[1]2024'!$B:$B,0),MATCH(N$4,'[1]2024'!$2:$2,0)),0)++IFERROR(INDEX('[1]2024'!$A:$Q,MATCH($C$3&amp;$D73,'[1]2024'!$B:$B,0),MATCH(N$4,'[1]2024'!$2:$2,0)),0)++IFERROR(INDEX('[1]2024'!$A:$Q,MATCH($D$3&amp;$D73,'[1]2024'!$B:$B,0),MATCH(N$4,'[1]2024'!$2:$2,0)),0)</f>
        <v>0</v>
      </c>
      <c r="O73" s="74">
        <f>IFERROR(INDEX('[1]2024'!$A:$Q,MATCH($A$3&amp;$D73,'[1]2024'!$B:$B,0),MATCH(O$4,'[1]2024'!$2:$2,0)),0)+IFERROR(INDEX('[1]2024'!$A:$Q,MATCH($B$3&amp;$D73,'[1]2024'!$B:$B,0),MATCH(O$4,'[1]2024'!$2:$2,0)),0)++IFERROR(INDEX('[1]2024'!$A:$Q,MATCH($C$3&amp;$D73,'[1]2024'!$B:$B,0),MATCH(O$4,'[1]2024'!$2:$2,0)),0)++IFERROR(INDEX('[1]2024'!$A:$Q,MATCH($D$3&amp;$D73,'[1]2024'!$B:$B,0),MATCH(O$4,'[1]2024'!$2:$2,0)),0)</f>
        <v>0</v>
      </c>
      <c r="P73" s="74">
        <f>IFERROR(INDEX('[1]2024'!$A:$Q,MATCH($A$3&amp;$D73,'[1]2024'!$B:$B,0),MATCH(P$4,'[1]2024'!$2:$2,0)),0)+IFERROR(INDEX('[1]2024'!$A:$Q,MATCH($B$3&amp;$D73,'[1]2024'!$B:$B,0),MATCH(P$4,'[1]2024'!$2:$2,0)),0)++IFERROR(INDEX('[1]2024'!$A:$Q,MATCH($C$3&amp;$D73,'[1]2024'!$B:$B,0),MATCH(P$4,'[1]2024'!$2:$2,0)),0)++IFERROR(INDEX('[1]2024'!$A:$Q,MATCH($D$3&amp;$D73,'[1]2024'!$B:$B,0),MATCH(P$4,'[1]2024'!$2:$2,0)),0)</f>
        <v>0</v>
      </c>
      <c r="Q73" s="74">
        <f>IFERROR(INDEX('[1]2024'!$A:$Q,MATCH($A$3&amp;$D73,'[1]2024'!$B:$B,0),MATCH(Q$4,'[1]2024'!$2:$2,0)),0)+IFERROR(INDEX('[1]2024'!$A:$Q,MATCH($B$3&amp;$D73,'[1]2024'!$B:$B,0),MATCH(Q$4,'[1]2024'!$2:$2,0)),0)++IFERROR(INDEX('[1]2024'!$A:$Q,MATCH($C$3&amp;$D73,'[1]2024'!$B:$B,0),MATCH(Q$4,'[1]2024'!$2:$2,0)),0)++IFERROR(INDEX('[1]2024'!$A:$Q,MATCH($D$3&amp;$D73,'[1]2024'!$B:$B,0),MATCH(Q$4,'[1]2024'!$2:$2,0)),0)</f>
        <v>0</v>
      </c>
      <c r="R73" s="74">
        <f>IFERROR(INDEX('[1]2024'!$A:$Q,MATCH($A$3&amp;$D73,'[1]2024'!$B:$B,0),MATCH(R$4,'[1]2024'!$2:$2,0)),0)+IFERROR(INDEX('[1]2024'!$A:$Q,MATCH($B$3&amp;$D73,'[1]2024'!$B:$B,0),MATCH(R$4,'[1]2024'!$2:$2,0)),0)++IFERROR(INDEX('[1]2024'!$A:$Q,MATCH($C$3&amp;$D73,'[1]2024'!$B:$B,0),MATCH(R$4,'[1]2024'!$2:$2,0)),0)++IFERROR(INDEX('[1]2024'!$A:$Q,MATCH($D$3&amp;$D73,'[1]2024'!$B:$B,0),MATCH(R$4,'[1]2024'!$2:$2,0)),0)</f>
        <v>0</v>
      </c>
      <c r="S73" s="74">
        <f>IFERROR(INDEX('[1]2024'!$A:$Q,MATCH($A$3&amp;$D73,'[1]2024'!$B:$B,0),MATCH(S$4,'[1]2024'!$2:$2,0)),0)+IFERROR(INDEX('[1]2024'!$A:$Q,MATCH($B$3&amp;$D73,'[1]2024'!$B:$B,0),MATCH(S$4,'[1]2024'!$2:$2,0)),0)++IFERROR(INDEX('[1]2024'!$A:$Q,MATCH($C$3&amp;$D73,'[1]2024'!$B:$B,0),MATCH(S$4,'[1]2024'!$2:$2,0)),0)++IFERROR(INDEX('[1]2024'!$A:$Q,MATCH($D$3&amp;$D73,'[1]2024'!$B:$B,0),MATCH(S$4,'[1]2024'!$2:$2,0)),0)</f>
        <v>0</v>
      </c>
      <c r="T73" s="75">
        <v>0</v>
      </c>
      <c r="U73" s="45">
        <f t="shared" si="54"/>
        <v>0</v>
      </c>
      <c r="V73" s="46">
        <v>0</v>
      </c>
      <c r="W73" s="47">
        <v>0</v>
      </c>
      <c r="X73" s="47">
        <v>0</v>
      </c>
      <c r="Y73" s="47">
        <v>0</v>
      </c>
      <c r="Z73" s="47">
        <v>0</v>
      </c>
      <c r="AA73" s="47">
        <v>0</v>
      </c>
      <c r="AB73" s="47">
        <v>0</v>
      </c>
      <c r="AC73" s="47">
        <v>0</v>
      </c>
      <c r="AD73" s="47">
        <v>0</v>
      </c>
      <c r="AE73" s="47">
        <v>0</v>
      </c>
      <c r="AF73" s="47">
        <v>0</v>
      </c>
      <c r="AG73" s="48">
        <v>0</v>
      </c>
      <c r="AH73" s="45">
        <f t="shared" si="55"/>
        <v>0</v>
      </c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/>
      <c r="AT73" s="45"/>
      <c r="AU73" s="45">
        <f t="shared" si="3"/>
        <v>0</v>
      </c>
      <c r="AV73" s="45">
        <f t="shared" si="4"/>
        <v>0</v>
      </c>
      <c r="AW73" s="45">
        <f t="shared" si="5"/>
        <v>0</v>
      </c>
      <c r="AX73" s="45">
        <f t="shared" si="6"/>
        <v>0</v>
      </c>
      <c r="AY73" s="45">
        <f t="shared" si="56"/>
        <v>0</v>
      </c>
      <c r="AZ73" s="45">
        <f t="shared" si="57"/>
        <v>0</v>
      </c>
      <c r="BA73" s="45">
        <f t="shared" si="58"/>
        <v>0</v>
      </c>
      <c r="BB73" s="50"/>
      <c r="BC73" s="51" t="s">
        <v>24</v>
      </c>
      <c r="BD73" s="70"/>
      <c r="BE73" s="195">
        <v>0</v>
      </c>
      <c r="BF73" s="195">
        <v>0</v>
      </c>
      <c r="BG73" s="195">
        <v>0</v>
      </c>
      <c r="BH73" s="196">
        <f t="shared" si="8"/>
        <v>0</v>
      </c>
    </row>
    <row r="74" spans="1:60" outlineLevel="1" x14ac:dyDescent="0.3">
      <c r="A74" s="71" t="s">
        <v>153</v>
      </c>
      <c r="B74" s="38" t="s">
        <v>147</v>
      </c>
      <c r="C74" s="38" t="s">
        <v>31</v>
      </c>
      <c r="D74" s="39">
        <v>5107160</v>
      </c>
      <c r="E74" s="39" t="s">
        <v>148</v>
      </c>
      <c r="F74" s="103">
        <v>0</v>
      </c>
      <c r="G74" s="73">
        <f t="shared" si="53"/>
        <v>0</v>
      </c>
      <c r="H74" s="74">
        <f>IFERROR(INDEX('[1]2024'!$A:$Q,MATCH($A$3&amp;$D74,'[1]2024'!$B:$B,0),MATCH(H$4,'[1]2024'!$2:$2,0)),0)+IFERROR(INDEX('[1]2024'!$A:$Q,MATCH($B$3&amp;$D74,'[1]2024'!$B:$B,0),MATCH(H$4,'[1]2024'!$2:$2,0)),0)++IFERROR(INDEX('[1]2024'!$A:$Q,MATCH($C$3&amp;$D74,'[1]2024'!$B:$B,0),MATCH(H$4,'[1]2024'!$2:$2,0)),0)++IFERROR(INDEX('[1]2024'!$A:$Q,MATCH($D$3&amp;$D74,'[1]2024'!$B:$B,0),MATCH(H$4,'[1]2024'!$2:$2,0)),0)</f>
        <v>0</v>
      </c>
      <c r="I74" s="74">
        <f>IFERROR(INDEX('[1]2024'!$A:$Q,MATCH($A$3&amp;$D74,'[1]2024'!$B:$B,0),MATCH(I$4,'[1]2024'!$2:$2,0)),0)+IFERROR(INDEX('[1]2024'!$A:$Q,MATCH($B$3&amp;$D74,'[1]2024'!$B:$B,0),MATCH(I$4,'[1]2024'!$2:$2,0)),0)++IFERROR(INDEX('[1]2024'!$A:$Q,MATCH($C$3&amp;$D74,'[1]2024'!$B:$B,0),MATCH(I$4,'[1]2024'!$2:$2,0)),0)++IFERROR(INDEX('[1]2024'!$A:$Q,MATCH($D$3&amp;$D74,'[1]2024'!$B:$B,0),MATCH(I$4,'[1]2024'!$2:$2,0)),0)</f>
        <v>0</v>
      </c>
      <c r="J74" s="74">
        <f>IFERROR(INDEX('[1]2024'!$A:$Q,MATCH($A$3&amp;$D74,'[1]2024'!$B:$B,0),MATCH(J$4,'[1]2024'!$2:$2,0)),0)+IFERROR(INDEX('[1]2024'!$A:$Q,MATCH($B$3&amp;$D74,'[1]2024'!$B:$B,0),MATCH(J$4,'[1]2024'!$2:$2,0)),0)++IFERROR(INDEX('[1]2024'!$A:$Q,MATCH($C$3&amp;$D74,'[1]2024'!$B:$B,0),MATCH(J$4,'[1]2024'!$2:$2,0)),0)++IFERROR(INDEX('[1]2024'!$A:$Q,MATCH($D$3&amp;$D74,'[1]2024'!$B:$B,0),MATCH(J$4,'[1]2024'!$2:$2,0)),0)</f>
        <v>0</v>
      </c>
      <c r="K74" s="74">
        <f>IFERROR(INDEX('[1]2024'!$A:$Q,MATCH($A$3&amp;$D74,'[1]2024'!$B:$B,0),MATCH(K$4,'[1]2024'!$2:$2,0)),0)+IFERROR(INDEX('[1]2024'!$A:$Q,MATCH($B$3&amp;$D74,'[1]2024'!$B:$B,0),MATCH(K$4,'[1]2024'!$2:$2,0)),0)++IFERROR(INDEX('[1]2024'!$A:$Q,MATCH($C$3&amp;$D74,'[1]2024'!$B:$B,0),MATCH(K$4,'[1]2024'!$2:$2,0)),0)++IFERROR(INDEX('[1]2024'!$A:$Q,MATCH($D$3&amp;$D74,'[1]2024'!$B:$B,0),MATCH(K$4,'[1]2024'!$2:$2,0)),0)</f>
        <v>0</v>
      </c>
      <c r="L74" s="74">
        <f>IFERROR(INDEX('[1]2024'!$A:$Q,MATCH($A$3&amp;$D74,'[1]2024'!$B:$B,0),MATCH(L$4,'[1]2024'!$2:$2,0)),0)+IFERROR(INDEX('[1]2024'!$A:$Q,MATCH($B$3&amp;$D74,'[1]2024'!$B:$B,0),MATCH(L$4,'[1]2024'!$2:$2,0)),0)++IFERROR(INDEX('[1]2024'!$A:$Q,MATCH($C$3&amp;$D74,'[1]2024'!$B:$B,0),MATCH(L$4,'[1]2024'!$2:$2,0)),0)++IFERROR(INDEX('[1]2024'!$A:$Q,MATCH($D$3&amp;$D74,'[1]2024'!$B:$B,0),MATCH(L$4,'[1]2024'!$2:$2,0)),0)</f>
        <v>0</v>
      </c>
      <c r="M74" s="74">
        <f>IFERROR(INDEX('[1]2024'!$A:$Q,MATCH($A$3&amp;$D74,'[1]2024'!$B:$B,0),MATCH(M$4,'[1]2024'!$2:$2,0)),0)+IFERROR(INDEX('[1]2024'!$A:$Q,MATCH($B$3&amp;$D74,'[1]2024'!$B:$B,0),MATCH(M$4,'[1]2024'!$2:$2,0)),0)++IFERROR(INDEX('[1]2024'!$A:$Q,MATCH($C$3&amp;$D74,'[1]2024'!$B:$B,0),MATCH(M$4,'[1]2024'!$2:$2,0)),0)++IFERROR(INDEX('[1]2024'!$A:$Q,MATCH($D$3&amp;$D74,'[1]2024'!$B:$B,0),MATCH(M$4,'[1]2024'!$2:$2,0)),0)</f>
        <v>0</v>
      </c>
      <c r="N74" s="74">
        <f>IFERROR(INDEX('[1]2024'!$A:$Q,MATCH($A$3&amp;$D74,'[1]2024'!$B:$B,0),MATCH(N$4,'[1]2024'!$2:$2,0)),0)+IFERROR(INDEX('[1]2024'!$A:$Q,MATCH($B$3&amp;$D74,'[1]2024'!$B:$B,0),MATCH(N$4,'[1]2024'!$2:$2,0)),0)++IFERROR(INDEX('[1]2024'!$A:$Q,MATCH($C$3&amp;$D74,'[1]2024'!$B:$B,0),MATCH(N$4,'[1]2024'!$2:$2,0)),0)++IFERROR(INDEX('[1]2024'!$A:$Q,MATCH($D$3&amp;$D74,'[1]2024'!$B:$B,0),MATCH(N$4,'[1]2024'!$2:$2,0)),0)</f>
        <v>0</v>
      </c>
      <c r="O74" s="74">
        <f>IFERROR(INDEX('[1]2024'!$A:$Q,MATCH($A$3&amp;$D74,'[1]2024'!$B:$B,0),MATCH(O$4,'[1]2024'!$2:$2,0)),0)+IFERROR(INDEX('[1]2024'!$A:$Q,MATCH($B$3&amp;$D74,'[1]2024'!$B:$B,0),MATCH(O$4,'[1]2024'!$2:$2,0)),0)++IFERROR(INDEX('[1]2024'!$A:$Q,MATCH($C$3&amp;$D74,'[1]2024'!$B:$B,0),MATCH(O$4,'[1]2024'!$2:$2,0)),0)++IFERROR(INDEX('[1]2024'!$A:$Q,MATCH($D$3&amp;$D74,'[1]2024'!$B:$B,0),MATCH(O$4,'[1]2024'!$2:$2,0)),0)</f>
        <v>0</v>
      </c>
      <c r="P74" s="74">
        <f>IFERROR(INDEX('[1]2024'!$A:$Q,MATCH($A$3&amp;$D74,'[1]2024'!$B:$B,0),MATCH(P$4,'[1]2024'!$2:$2,0)),0)+IFERROR(INDEX('[1]2024'!$A:$Q,MATCH($B$3&amp;$D74,'[1]2024'!$B:$B,0),MATCH(P$4,'[1]2024'!$2:$2,0)),0)++IFERROR(INDEX('[1]2024'!$A:$Q,MATCH($C$3&amp;$D74,'[1]2024'!$B:$B,0),MATCH(P$4,'[1]2024'!$2:$2,0)),0)++IFERROR(INDEX('[1]2024'!$A:$Q,MATCH($D$3&amp;$D74,'[1]2024'!$B:$B,0),MATCH(P$4,'[1]2024'!$2:$2,0)),0)</f>
        <v>0</v>
      </c>
      <c r="Q74" s="74">
        <f>IFERROR(INDEX('[1]2024'!$A:$Q,MATCH($A$3&amp;$D74,'[1]2024'!$B:$B,0),MATCH(Q$4,'[1]2024'!$2:$2,0)),0)+IFERROR(INDEX('[1]2024'!$A:$Q,MATCH($B$3&amp;$D74,'[1]2024'!$B:$B,0),MATCH(Q$4,'[1]2024'!$2:$2,0)),0)++IFERROR(INDEX('[1]2024'!$A:$Q,MATCH($C$3&amp;$D74,'[1]2024'!$B:$B,0),MATCH(Q$4,'[1]2024'!$2:$2,0)),0)++IFERROR(INDEX('[1]2024'!$A:$Q,MATCH($D$3&amp;$D74,'[1]2024'!$B:$B,0),MATCH(Q$4,'[1]2024'!$2:$2,0)),0)</f>
        <v>0</v>
      </c>
      <c r="R74" s="74">
        <f>IFERROR(INDEX('[1]2024'!$A:$Q,MATCH($A$3&amp;$D74,'[1]2024'!$B:$B,0),MATCH(R$4,'[1]2024'!$2:$2,0)),0)+IFERROR(INDEX('[1]2024'!$A:$Q,MATCH($B$3&amp;$D74,'[1]2024'!$B:$B,0),MATCH(R$4,'[1]2024'!$2:$2,0)),0)++IFERROR(INDEX('[1]2024'!$A:$Q,MATCH($C$3&amp;$D74,'[1]2024'!$B:$B,0),MATCH(R$4,'[1]2024'!$2:$2,0)),0)++IFERROR(INDEX('[1]2024'!$A:$Q,MATCH($D$3&amp;$D74,'[1]2024'!$B:$B,0),MATCH(R$4,'[1]2024'!$2:$2,0)),0)</f>
        <v>0</v>
      </c>
      <c r="S74" s="74">
        <f>IFERROR(INDEX('[1]2024'!$A:$Q,MATCH($A$3&amp;$D74,'[1]2024'!$B:$B,0),MATCH(S$4,'[1]2024'!$2:$2,0)),0)+IFERROR(INDEX('[1]2024'!$A:$Q,MATCH($B$3&amp;$D74,'[1]2024'!$B:$B,0),MATCH(S$4,'[1]2024'!$2:$2,0)),0)++IFERROR(INDEX('[1]2024'!$A:$Q,MATCH($C$3&amp;$D74,'[1]2024'!$B:$B,0),MATCH(S$4,'[1]2024'!$2:$2,0)),0)++IFERROR(INDEX('[1]2024'!$A:$Q,MATCH($D$3&amp;$D74,'[1]2024'!$B:$B,0),MATCH(S$4,'[1]2024'!$2:$2,0)),0)</f>
        <v>0</v>
      </c>
      <c r="T74" s="75">
        <v>0</v>
      </c>
      <c r="U74" s="45">
        <f t="shared" si="54"/>
        <v>0</v>
      </c>
      <c r="V74" s="46">
        <v>0</v>
      </c>
      <c r="W74" s="47">
        <v>0</v>
      </c>
      <c r="X74" s="47">
        <v>0</v>
      </c>
      <c r="Y74" s="47">
        <v>0</v>
      </c>
      <c r="Z74" s="47">
        <v>0</v>
      </c>
      <c r="AA74" s="47">
        <v>0</v>
      </c>
      <c r="AB74" s="47">
        <v>0</v>
      </c>
      <c r="AC74" s="47">
        <v>0</v>
      </c>
      <c r="AD74" s="47">
        <v>0</v>
      </c>
      <c r="AE74" s="47">
        <v>0</v>
      </c>
      <c r="AF74" s="47">
        <v>0</v>
      </c>
      <c r="AG74" s="48">
        <v>0</v>
      </c>
      <c r="AH74" s="45">
        <f t="shared" si="55"/>
        <v>0</v>
      </c>
      <c r="AI74" s="45"/>
      <c r="AJ74" s="45"/>
      <c r="AK74" s="45"/>
      <c r="AL74" s="45"/>
      <c r="AM74" s="45"/>
      <c r="AN74" s="45"/>
      <c r="AO74" s="45"/>
      <c r="AP74" s="45"/>
      <c r="AQ74" s="45"/>
      <c r="AR74" s="45"/>
      <c r="AS74" s="45"/>
      <c r="AT74" s="45"/>
      <c r="AU74" s="45">
        <f t="shared" ref="AU74:AU137" si="59">SUM(AI74:AK74)</f>
        <v>0</v>
      </c>
      <c r="AV74" s="45">
        <f t="shared" ref="AV74:AV137" si="60">SUM(AL74:AN74)</f>
        <v>0</v>
      </c>
      <c r="AW74" s="45">
        <f t="shared" ref="AW74:AW137" si="61">SUM(AO74:AQ74)</f>
        <v>0</v>
      </c>
      <c r="AX74" s="45">
        <f t="shared" ref="AX74:AX137" si="62">SUM(AR74:AT74)</f>
        <v>0</v>
      </c>
      <c r="AY74" s="45">
        <f t="shared" si="56"/>
        <v>0</v>
      </c>
      <c r="AZ74" s="45">
        <f t="shared" si="57"/>
        <v>0</v>
      </c>
      <c r="BA74" s="45">
        <f t="shared" si="58"/>
        <v>0</v>
      </c>
      <c r="BB74" s="50"/>
      <c r="BC74" s="51" t="s">
        <v>24</v>
      </c>
      <c r="BD74" s="70"/>
      <c r="BE74" s="195">
        <v>0</v>
      </c>
      <c r="BF74" s="195">
        <v>0</v>
      </c>
      <c r="BG74" s="195">
        <v>0</v>
      </c>
      <c r="BH74" s="196">
        <f t="shared" si="8"/>
        <v>0</v>
      </c>
    </row>
    <row r="75" spans="1:60" outlineLevel="1" x14ac:dyDescent="0.3">
      <c r="A75" s="71" t="s">
        <v>154</v>
      </c>
      <c r="B75" s="38" t="s">
        <v>147</v>
      </c>
      <c r="C75" s="38" t="s">
        <v>31</v>
      </c>
      <c r="D75" s="39">
        <v>5107170</v>
      </c>
      <c r="E75" s="39" t="s">
        <v>148</v>
      </c>
      <c r="F75" s="103">
        <v>0</v>
      </c>
      <c r="G75" s="73">
        <f t="shared" si="53"/>
        <v>0</v>
      </c>
      <c r="H75" s="74">
        <f>IFERROR(INDEX('[1]2024'!$A:$Q,MATCH($A$3&amp;$D75,'[1]2024'!$B:$B,0),MATCH(H$4,'[1]2024'!$2:$2,0)),0)+IFERROR(INDEX('[1]2024'!$A:$Q,MATCH($B$3&amp;$D75,'[1]2024'!$B:$B,0),MATCH(H$4,'[1]2024'!$2:$2,0)),0)++IFERROR(INDEX('[1]2024'!$A:$Q,MATCH($C$3&amp;$D75,'[1]2024'!$B:$B,0),MATCH(H$4,'[1]2024'!$2:$2,0)),0)++IFERROR(INDEX('[1]2024'!$A:$Q,MATCH($D$3&amp;$D75,'[1]2024'!$B:$B,0),MATCH(H$4,'[1]2024'!$2:$2,0)),0)</f>
        <v>0</v>
      </c>
      <c r="I75" s="74">
        <f>IFERROR(INDEX('[1]2024'!$A:$Q,MATCH($A$3&amp;$D75,'[1]2024'!$B:$B,0),MATCH(I$4,'[1]2024'!$2:$2,0)),0)+IFERROR(INDEX('[1]2024'!$A:$Q,MATCH($B$3&amp;$D75,'[1]2024'!$B:$B,0),MATCH(I$4,'[1]2024'!$2:$2,0)),0)++IFERROR(INDEX('[1]2024'!$A:$Q,MATCH($C$3&amp;$D75,'[1]2024'!$B:$B,0),MATCH(I$4,'[1]2024'!$2:$2,0)),0)++IFERROR(INDEX('[1]2024'!$A:$Q,MATCH($D$3&amp;$D75,'[1]2024'!$B:$B,0),MATCH(I$4,'[1]2024'!$2:$2,0)),0)</f>
        <v>0</v>
      </c>
      <c r="J75" s="74">
        <f>IFERROR(INDEX('[1]2024'!$A:$Q,MATCH($A$3&amp;$D75,'[1]2024'!$B:$B,0),MATCH(J$4,'[1]2024'!$2:$2,0)),0)+IFERROR(INDEX('[1]2024'!$A:$Q,MATCH($B$3&amp;$D75,'[1]2024'!$B:$B,0),MATCH(J$4,'[1]2024'!$2:$2,0)),0)++IFERROR(INDEX('[1]2024'!$A:$Q,MATCH($C$3&amp;$D75,'[1]2024'!$B:$B,0),MATCH(J$4,'[1]2024'!$2:$2,0)),0)++IFERROR(INDEX('[1]2024'!$A:$Q,MATCH($D$3&amp;$D75,'[1]2024'!$B:$B,0),MATCH(J$4,'[1]2024'!$2:$2,0)),0)</f>
        <v>0</v>
      </c>
      <c r="K75" s="74">
        <f>IFERROR(INDEX('[1]2024'!$A:$Q,MATCH($A$3&amp;$D75,'[1]2024'!$B:$B,0),MATCH(K$4,'[1]2024'!$2:$2,0)),0)+IFERROR(INDEX('[1]2024'!$A:$Q,MATCH($B$3&amp;$D75,'[1]2024'!$B:$B,0),MATCH(K$4,'[1]2024'!$2:$2,0)),0)++IFERROR(INDEX('[1]2024'!$A:$Q,MATCH($C$3&amp;$D75,'[1]2024'!$B:$B,0),MATCH(K$4,'[1]2024'!$2:$2,0)),0)++IFERROR(INDEX('[1]2024'!$A:$Q,MATCH($D$3&amp;$D75,'[1]2024'!$B:$B,0),MATCH(K$4,'[1]2024'!$2:$2,0)),0)</f>
        <v>0</v>
      </c>
      <c r="L75" s="74">
        <f>IFERROR(INDEX('[1]2024'!$A:$Q,MATCH($A$3&amp;$D75,'[1]2024'!$B:$B,0),MATCH(L$4,'[1]2024'!$2:$2,0)),0)+IFERROR(INDEX('[1]2024'!$A:$Q,MATCH($B$3&amp;$D75,'[1]2024'!$B:$B,0),MATCH(L$4,'[1]2024'!$2:$2,0)),0)++IFERROR(INDEX('[1]2024'!$A:$Q,MATCH($C$3&amp;$D75,'[1]2024'!$B:$B,0),MATCH(L$4,'[1]2024'!$2:$2,0)),0)++IFERROR(INDEX('[1]2024'!$A:$Q,MATCH($D$3&amp;$D75,'[1]2024'!$B:$B,0),MATCH(L$4,'[1]2024'!$2:$2,0)),0)</f>
        <v>0</v>
      </c>
      <c r="M75" s="74">
        <f>IFERROR(INDEX('[1]2024'!$A:$Q,MATCH($A$3&amp;$D75,'[1]2024'!$B:$B,0),MATCH(M$4,'[1]2024'!$2:$2,0)),0)+IFERROR(INDEX('[1]2024'!$A:$Q,MATCH($B$3&amp;$D75,'[1]2024'!$B:$B,0),MATCH(M$4,'[1]2024'!$2:$2,0)),0)++IFERROR(INDEX('[1]2024'!$A:$Q,MATCH($C$3&amp;$D75,'[1]2024'!$B:$B,0),MATCH(M$4,'[1]2024'!$2:$2,0)),0)++IFERROR(INDEX('[1]2024'!$A:$Q,MATCH($D$3&amp;$D75,'[1]2024'!$B:$B,0),MATCH(M$4,'[1]2024'!$2:$2,0)),0)</f>
        <v>0</v>
      </c>
      <c r="N75" s="74">
        <f>IFERROR(INDEX('[1]2024'!$A:$Q,MATCH($A$3&amp;$D75,'[1]2024'!$B:$B,0),MATCH(N$4,'[1]2024'!$2:$2,0)),0)+IFERROR(INDEX('[1]2024'!$A:$Q,MATCH($B$3&amp;$D75,'[1]2024'!$B:$B,0),MATCH(N$4,'[1]2024'!$2:$2,0)),0)++IFERROR(INDEX('[1]2024'!$A:$Q,MATCH($C$3&amp;$D75,'[1]2024'!$B:$B,0),MATCH(N$4,'[1]2024'!$2:$2,0)),0)++IFERROR(INDEX('[1]2024'!$A:$Q,MATCH($D$3&amp;$D75,'[1]2024'!$B:$B,0),MATCH(N$4,'[1]2024'!$2:$2,0)),0)</f>
        <v>0</v>
      </c>
      <c r="O75" s="74">
        <f>IFERROR(INDEX('[1]2024'!$A:$Q,MATCH($A$3&amp;$D75,'[1]2024'!$B:$B,0),MATCH(O$4,'[1]2024'!$2:$2,0)),0)+IFERROR(INDEX('[1]2024'!$A:$Q,MATCH($B$3&amp;$D75,'[1]2024'!$B:$B,0),MATCH(O$4,'[1]2024'!$2:$2,0)),0)++IFERROR(INDEX('[1]2024'!$A:$Q,MATCH($C$3&amp;$D75,'[1]2024'!$B:$B,0),MATCH(O$4,'[1]2024'!$2:$2,0)),0)++IFERROR(INDEX('[1]2024'!$A:$Q,MATCH($D$3&amp;$D75,'[1]2024'!$B:$B,0),MATCH(O$4,'[1]2024'!$2:$2,0)),0)</f>
        <v>0</v>
      </c>
      <c r="P75" s="74">
        <f>IFERROR(INDEX('[1]2024'!$A:$Q,MATCH($A$3&amp;$D75,'[1]2024'!$B:$B,0),MATCH(P$4,'[1]2024'!$2:$2,0)),0)+IFERROR(INDEX('[1]2024'!$A:$Q,MATCH($B$3&amp;$D75,'[1]2024'!$B:$B,0),MATCH(P$4,'[1]2024'!$2:$2,0)),0)++IFERROR(INDEX('[1]2024'!$A:$Q,MATCH($C$3&amp;$D75,'[1]2024'!$B:$B,0),MATCH(P$4,'[1]2024'!$2:$2,0)),0)++IFERROR(INDEX('[1]2024'!$A:$Q,MATCH($D$3&amp;$D75,'[1]2024'!$B:$B,0),MATCH(P$4,'[1]2024'!$2:$2,0)),0)</f>
        <v>0</v>
      </c>
      <c r="Q75" s="74">
        <f>IFERROR(INDEX('[1]2024'!$A:$Q,MATCH($A$3&amp;$D75,'[1]2024'!$B:$B,0),MATCH(Q$4,'[1]2024'!$2:$2,0)),0)+IFERROR(INDEX('[1]2024'!$A:$Q,MATCH($B$3&amp;$D75,'[1]2024'!$B:$B,0),MATCH(Q$4,'[1]2024'!$2:$2,0)),0)++IFERROR(INDEX('[1]2024'!$A:$Q,MATCH($C$3&amp;$D75,'[1]2024'!$B:$B,0),MATCH(Q$4,'[1]2024'!$2:$2,0)),0)++IFERROR(INDEX('[1]2024'!$A:$Q,MATCH($D$3&amp;$D75,'[1]2024'!$B:$B,0),MATCH(Q$4,'[1]2024'!$2:$2,0)),0)</f>
        <v>0</v>
      </c>
      <c r="R75" s="74">
        <f>IFERROR(INDEX('[1]2024'!$A:$Q,MATCH($A$3&amp;$D75,'[1]2024'!$B:$B,0),MATCH(R$4,'[1]2024'!$2:$2,0)),0)+IFERROR(INDEX('[1]2024'!$A:$Q,MATCH($B$3&amp;$D75,'[1]2024'!$B:$B,0),MATCH(R$4,'[1]2024'!$2:$2,0)),0)++IFERROR(INDEX('[1]2024'!$A:$Q,MATCH($C$3&amp;$D75,'[1]2024'!$B:$B,0),MATCH(R$4,'[1]2024'!$2:$2,0)),0)++IFERROR(INDEX('[1]2024'!$A:$Q,MATCH($D$3&amp;$D75,'[1]2024'!$B:$B,0),MATCH(R$4,'[1]2024'!$2:$2,0)),0)</f>
        <v>0</v>
      </c>
      <c r="S75" s="74">
        <f>IFERROR(INDEX('[1]2024'!$A:$Q,MATCH($A$3&amp;$D75,'[1]2024'!$B:$B,0),MATCH(S$4,'[1]2024'!$2:$2,0)),0)+IFERROR(INDEX('[1]2024'!$A:$Q,MATCH($B$3&amp;$D75,'[1]2024'!$B:$B,0),MATCH(S$4,'[1]2024'!$2:$2,0)),0)++IFERROR(INDEX('[1]2024'!$A:$Q,MATCH($C$3&amp;$D75,'[1]2024'!$B:$B,0),MATCH(S$4,'[1]2024'!$2:$2,0)),0)++IFERROR(INDEX('[1]2024'!$A:$Q,MATCH($D$3&amp;$D75,'[1]2024'!$B:$B,0),MATCH(S$4,'[1]2024'!$2:$2,0)),0)</f>
        <v>0</v>
      </c>
      <c r="T75" s="75">
        <v>0</v>
      </c>
      <c r="U75" s="45">
        <f t="shared" si="54"/>
        <v>0</v>
      </c>
      <c r="V75" s="46">
        <v>0</v>
      </c>
      <c r="W75" s="47">
        <v>0</v>
      </c>
      <c r="X75" s="47">
        <v>0</v>
      </c>
      <c r="Y75" s="47">
        <v>0</v>
      </c>
      <c r="Z75" s="47">
        <v>0</v>
      </c>
      <c r="AA75" s="47">
        <v>0</v>
      </c>
      <c r="AB75" s="47">
        <v>0</v>
      </c>
      <c r="AC75" s="47">
        <v>0</v>
      </c>
      <c r="AD75" s="47">
        <v>0</v>
      </c>
      <c r="AE75" s="47">
        <v>0</v>
      </c>
      <c r="AF75" s="47">
        <v>0</v>
      </c>
      <c r="AG75" s="48">
        <v>0</v>
      </c>
      <c r="AH75" s="45">
        <f t="shared" si="55"/>
        <v>0</v>
      </c>
      <c r="AI75" s="45"/>
      <c r="AJ75" s="45"/>
      <c r="AK75" s="45"/>
      <c r="AL75" s="45"/>
      <c r="AM75" s="45"/>
      <c r="AN75" s="45"/>
      <c r="AO75" s="45"/>
      <c r="AP75" s="45"/>
      <c r="AQ75" s="45"/>
      <c r="AR75" s="45"/>
      <c r="AS75" s="45"/>
      <c r="AT75" s="45"/>
      <c r="AU75" s="45">
        <f t="shared" si="59"/>
        <v>0</v>
      </c>
      <c r="AV75" s="45">
        <f t="shared" si="60"/>
        <v>0</v>
      </c>
      <c r="AW75" s="45">
        <f t="shared" si="61"/>
        <v>0</v>
      </c>
      <c r="AX75" s="45">
        <f t="shared" si="62"/>
        <v>0</v>
      </c>
      <c r="AY75" s="45">
        <f t="shared" si="56"/>
        <v>0</v>
      </c>
      <c r="AZ75" s="45">
        <f t="shared" si="57"/>
        <v>0</v>
      </c>
      <c r="BA75" s="45">
        <f t="shared" si="58"/>
        <v>0</v>
      </c>
      <c r="BB75" s="50"/>
      <c r="BC75" s="51" t="s">
        <v>24</v>
      </c>
      <c r="BD75" s="70"/>
      <c r="BE75" s="195">
        <v>0</v>
      </c>
      <c r="BF75" s="195">
        <v>0</v>
      </c>
      <c r="BG75" s="195">
        <v>0</v>
      </c>
      <c r="BH75" s="196">
        <f t="shared" si="8"/>
        <v>0</v>
      </c>
    </row>
    <row r="76" spans="1:60" outlineLevel="1" x14ac:dyDescent="0.3">
      <c r="A76" s="71" t="s">
        <v>155</v>
      </c>
      <c r="B76" s="38" t="s">
        <v>147</v>
      </c>
      <c r="C76" s="38" t="s">
        <v>31</v>
      </c>
      <c r="D76" s="39">
        <v>5107180</v>
      </c>
      <c r="E76" s="39" t="s">
        <v>148</v>
      </c>
      <c r="F76" s="103">
        <v>0</v>
      </c>
      <c r="G76" s="73">
        <f t="shared" si="53"/>
        <v>0</v>
      </c>
      <c r="H76" s="74">
        <f>IFERROR(INDEX('[1]2024'!$A:$Q,MATCH($A$3&amp;$D76,'[1]2024'!$B:$B,0),MATCH(H$4,'[1]2024'!$2:$2,0)),0)+IFERROR(INDEX('[1]2024'!$A:$Q,MATCH($B$3&amp;$D76,'[1]2024'!$B:$B,0),MATCH(H$4,'[1]2024'!$2:$2,0)),0)++IFERROR(INDEX('[1]2024'!$A:$Q,MATCH($C$3&amp;$D76,'[1]2024'!$B:$B,0),MATCH(H$4,'[1]2024'!$2:$2,0)),0)++IFERROR(INDEX('[1]2024'!$A:$Q,MATCH($D$3&amp;$D76,'[1]2024'!$B:$B,0),MATCH(H$4,'[1]2024'!$2:$2,0)),0)</f>
        <v>0</v>
      </c>
      <c r="I76" s="74">
        <f>IFERROR(INDEX('[1]2024'!$A:$Q,MATCH($A$3&amp;$D76,'[1]2024'!$B:$B,0),MATCH(I$4,'[1]2024'!$2:$2,0)),0)+IFERROR(INDEX('[1]2024'!$A:$Q,MATCH($B$3&amp;$D76,'[1]2024'!$B:$B,0),MATCH(I$4,'[1]2024'!$2:$2,0)),0)++IFERROR(INDEX('[1]2024'!$A:$Q,MATCH($C$3&amp;$D76,'[1]2024'!$B:$B,0),MATCH(I$4,'[1]2024'!$2:$2,0)),0)++IFERROR(INDEX('[1]2024'!$A:$Q,MATCH($D$3&amp;$D76,'[1]2024'!$B:$B,0),MATCH(I$4,'[1]2024'!$2:$2,0)),0)</f>
        <v>0</v>
      </c>
      <c r="J76" s="74">
        <f>IFERROR(INDEX('[1]2024'!$A:$Q,MATCH($A$3&amp;$D76,'[1]2024'!$B:$B,0),MATCH(J$4,'[1]2024'!$2:$2,0)),0)+IFERROR(INDEX('[1]2024'!$A:$Q,MATCH($B$3&amp;$D76,'[1]2024'!$B:$B,0),MATCH(J$4,'[1]2024'!$2:$2,0)),0)++IFERROR(INDEX('[1]2024'!$A:$Q,MATCH($C$3&amp;$D76,'[1]2024'!$B:$B,0),MATCH(J$4,'[1]2024'!$2:$2,0)),0)++IFERROR(INDEX('[1]2024'!$A:$Q,MATCH($D$3&amp;$D76,'[1]2024'!$B:$B,0),MATCH(J$4,'[1]2024'!$2:$2,0)),0)</f>
        <v>0</v>
      </c>
      <c r="K76" s="74">
        <f>IFERROR(INDEX('[1]2024'!$A:$Q,MATCH($A$3&amp;$D76,'[1]2024'!$B:$B,0),MATCH(K$4,'[1]2024'!$2:$2,0)),0)+IFERROR(INDEX('[1]2024'!$A:$Q,MATCH($B$3&amp;$D76,'[1]2024'!$B:$B,0),MATCH(K$4,'[1]2024'!$2:$2,0)),0)++IFERROR(INDEX('[1]2024'!$A:$Q,MATCH($C$3&amp;$D76,'[1]2024'!$B:$B,0),MATCH(K$4,'[1]2024'!$2:$2,0)),0)++IFERROR(INDEX('[1]2024'!$A:$Q,MATCH($D$3&amp;$D76,'[1]2024'!$B:$B,0),MATCH(K$4,'[1]2024'!$2:$2,0)),0)</f>
        <v>0</v>
      </c>
      <c r="L76" s="74">
        <f>IFERROR(INDEX('[1]2024'!$A:$Q,MATCH($A$3&amp;$D76,'[1]2024'!$B:$B,0),MATCH(L$4,'[1]2024'!$2:$2,0)),0)+IFERROR(INDEX('[1]2024'!$A:$Q,MATCH($B$3&amp;$D76,'[1]2024'!$B:$B,0),MATCH(L$4,'[1]2024'!$2:$2,0)),0)++IFERROR(INDEX('[1]2024'!$A:$Q,MATCH($C$3&amp;$D76,'[1]2024'!$B:$B,0),MATCH(L$4,'[1]2024'!$2:$2,0)),0)++IFERROR(INDEX('[1]2024'!$A:$Q,MATCH($D$3&amp;$D76,'[1]2024'!$B:$B,0),MATCH(L$4,'[1]2024'!$2:$2,0)),0)</f>
        <v>0</v>
      </c>
      <c r="M76" s="74">
        <f>IFERROR(INDEX('[1]2024'!$A:$Q,MATCH($A$3&amp;$D76,'[1]2024'!$B:$B,0),MATCH(M$4,'[1]2024'!$2:$2,0)),0)+IFERROR(INDEX('[1]2024'!$A:$Q,MATCH($B$3&amp;$D76,'[1]2024'!$B:$B,0),MATCH(M$4,'[1]2024'!$2:$2,0)),0)++IFERROR(INDEX('[1]2024'!$A:$Q,MATCH($C$3&amp;$D76,'[1]2024'!$B:$B,0),MATCH(M$4,'[1]2024'!$2:$2,0)),0)++IFERROR(INDEX('[1]2024'!$A:$Q,MATCH($D$3&amp;$D76,'[1]2024'!$B:$B,0),MATCH(M$4,'[1]2024'!$2:$2,0)),0)</f>
        <v>0</v>
      </c>
      <c r="N76" s="74">
        <f>IFERROR(INDEX('[1]2024'!$A:$Q,MATCH($A$3&amp;$D76,'[1]2024'!$B:$B,0),MATCH(N$4,'[1]2024'!$2:$2,0)),0)+IFERROR(INDEX('[1]2024'!$A:$Q,MATCH($B$3&amp;$D76,'[1]2024'!$B:$B,0),MATCH(N$4,'[1]2024'!$2:$2,0)),0)++IFERROR(INDEX('[1]2024'!$A:$Q,MATCH($C$3&amp;$D76,'[1]2024'!$B:$B,0),MATCH(N$4,'[1]2024'!$2:$2,0)),0)++IFERROR(INDEX('[1]2024'!$A:$Q,MATCH($D$3&amp;$D76,'[1]2024'!$B:$B,0),MATCH(N$4,'[1]2024'!$2:$2,0)),0)</f>
        <v>0</v>
      </c>
      <c r="O76" s="74">
        <f>IFERROR(INDEX('[1]2024'!$A:$Q,MATCH($A$3&amp;$D76,'[1]2024'!$B:$B,0),MATCH(O$4,'[1]2024'!$2:$2,0)),0)+IFERROR(INDEX('[1]2024'!$A:$Q,MATCH($B$3&amp;$D76,'[1]2024'!$B:$B,0),MATCH(O$4,'[1]2024'!$2:$2,0)),0)++IFERROR(INDEX('[1]2024'!$A:$Q,MATCH($C$3&amp;$D76,'[1]2024'!$B:$B,0),MATCH(O$4,'[1]2024'!$2:$2,0)),0)++IFERROR(INDEX('[1]2024'!$A:$Q,MATCH($D$3&amp;$D76,'[1]2024'!$B:$B,0),MATCH(O$4,'[1]2024'!$2:$2,0)),0)</f>
        <v>0</v>
      </c>
      <c r="P76" s="74">
        <f>IFERROR(INDEX('[1]2024'!$A:$Q,MATCH($A$3&amp;$D76,'[1]2024'!$B:$B,0),MATCH(P$4,'[1]2024'!$2:$2,0)),0)+IFERROR(INDEX('[1]2024'!$A:$Q,MATCH($B$3&amp;$D76,'[1]2024'!$B:$B,0),MATCH(P$4,'[1]2024'!$2:$2,0)),0)++IFERROR(INDEX('[1]2024'!$A:$Q,MATCH($C$3&amp;$D76,'[1]2024'!$B:$B,0),MATCH(P$4,'[1]2024'!$2:$2,0)),0)++IFERROR(INDEX('[1]2024'!$A:$Q,MATCH($D$3&amp;$D76,'[1]2024'!$B:$B,0),MATCH(P$4,'[1]2024'!$2:$2,0)),0)</f>
        <v>0</v>
      </c>
      <c r="Q76" s="74">
        <f>IFERROR(INDEX('[1]2024'!$A:$Q,MATCH($A$3&amp;$D76,'[1]2024'!$B:$B,0),MATCH(Q$4,'[1]2024'!$2:$2,0)),0)+IFERROR(INDEX('[1]2024'!$A:$Q,MATCH($B$3&amp;$D76,'[1]2024'!$B:$B,0),MATCH(Q$4,'[1]2024'!$2:$2,0)),0)++IFERROR(INDEX('[1]2024'!$A:$Q,MATCH($C$3&amp;$D76,'[1]2024'!$B:$B,0),MATCH(Q$4,'[1]2024'!$2:$2,0)),0)++IFERROR(INDEX('[1]2024'!$A:$Q,MATCH($D$3&amp;$D76,'[1]2024'!$B:$B,0),MATCH(Q$4,'[1]2024'!$2:$2,0)),0)</f>
        <v>0</v>
      </c>
      <c r="R76" s="74">
        <f>IFERROR(INDEX('[1]2024'!$A:$Q,MATCH($A$3&amp;$D76,'[1]2024'!$B:$B,0),MATCH(R$4,'[1]2024'!$2:$2,0)),0)+IFERROR(INDEX('[1]2024'!$A:$Q,MATCH($B$3&amp;$D76,'[1]2024'!$B:$B,0),MATCH(R$4,'[1]2024'!$2:$2,0)),0)++IFERROR(INDEX('[1]2024'!$A:$Q,MATCH($C$3&amp;$D76,'[1]2024'!$B:$B,0),MATCH(R$4,'[1]2024'!$2:$2,0)),0)++IFERROR(INDEX('[1]2024'!$A:$Q,MATCH($D$3&amp;$D76,'[1]2024'!$B:$B,0),MATCH(R$4,'[1]2024'!$2:$2,0)),0)</f>
        <v>0</v>
      </c>
      <c r="S76" s="74">
        <f>IFERROR(INDEX('[1]2024'!$A:$Q,MATCH($A$3&amp;$D76,'[1]2024'!$B:$B,0),MATCH(S$4,'[1]2024'!$2:$2,0)),0)+IFERROR(INDEX('[1]2024'!$A:$Q,MATCH($B$3&amp;$D76,'[1]2024'!$B:$B,0),MATCH(S$4,'[1]2024'!$2:$2,0)),0)++IFERROR(INDEX('[1]2024'!$A:$Q,MATCH($C$3&amp;$D76,'[1]2024'!$B:$B,0),MATCH(S$4,'[1]2024'!$2:$2,0)),0)++IFERROR(INDEX('[1]2024'!$A:$Q,MATCH($D$3&amp;$D76,'[1]2024'!$B:$B,0),MATCH(S$4,'[1]2024'!$2:$2,0)),0)</f>
        <v>0</v>
      </c>
      <c r="T76" s="75">
        <v>0</v>
      </c>
      <c r="U76" s="45">
        <f t="shared" si="54"/>
        <v>0</v>
      </c>
      <c r="V76" s="46">
        <v>0</v>
      </c>
      <c r="W76" s="47">
        <v>0</v>
      </c>
      <c r="X76" s="47">
        <v>0</v>
      </c>
      <c r="Y76" s="47">
        <v>0</v>
      </c>
      <c r="Z76" s="47">
        <v>0</v>
      </c>
      <c r="AA76" s="47">
        <v>0</v>
      </c>
      <c r="AB76" s="47">
        <v>0</v>
      </c>
      <c r="AC76" s="47">
        <v>0</v>
      </c>
      <c r="AD76" s="47">
        <v>0</v>
      </c>
      <c r="AE76" s="47">
        <v>0</v>
      </c>
      <c r="AF76" s="47">
        <v>0</v>
      </c>
      <c r="AG76" s="48">
        <v>0</v>
      </c>
      <c r="AH76" s="45">
        <f t="shared" si="55"/>
        <v>0</v>
      </c>
      <c r="AI76" s="45"/>
      <c r="AJ76" s="45"/>
      <c r="AK76" s="45"/>
      <c r="AL76" s="45"/>
      <c r="AM76" s="45"/>
      <c r="AN76" s="45"/>
      <c r="AO76" s="45"/>
      <c r="AP76" s="45"/>
      <c r="AQ76" s="45"/>
      <c r="AR76" s="45"/>
      <c r="AS76" s="45"/>
      <c r="AT76" s="45"/>
      <c r="AU76" s="45">
        <f t="shared" si="59"/>
        <v>0</v>
      </c>
      <c r="AV76" s="45">
        <f t="shared" si="60"/>
        <v>0</v>
      </c>
      <c r="AW76" s="45">
        <f t="shared" si="61"/>
        <v>0</v>
      </c>
      <c r="AX76" s="45">
        <f t="shared" si="62"/>
        <v>0</v>
      </c>
      <c r="AY76" s="45">
        <f t="shared" si="56"/>
        <v>0</v>
      </c>
      <c r="AZ76" s="45">
        <f t="shared" si="57"/>
        <v>0</v>
      </c>
      <c r="BA76" s="45">
        <f t="shared" si="58"/>
        <v>0</v>
      </c>
      <c r="BB76" s="50"/>
      <c r="BC76" s="51" t="s">
        <v>24</v>
      </c>
      <c r="BD76" s="70"/>
      <c r="BE76" s="195">
        <v>0</v>
      </c>
      <c r="BF76" s="195">
        <v>0</v>
      </c>
      <c r="BG76" s="195">
        <v>0</v>
      </c>
      <c r="BH76" s="196">
        <f t="shared" si="8"/>
        <v>0</v>
      </c>
    </row>
    <row r="77" spans="1:60" outlineLevel="1" x14ac:dyDescent="0.3">
      <c r="A77" s="133" t="s">
        <v>156</v>
      </c>
      <c r="B77" s="38" t="s">
        <v>157</v>
      </c>
      <c r="C77" s="38" t="s">
        <v>31</v>
      </c>
      <c r="D77" s="39">
        <v>5107190</v>
      </c>
      <c r="E77" s="39" t="s">
        <v>148</v>
      </c>
      <c r="F77" s="103">
        <v>0</v>
      </c>
      <c r="G77" s="73">
        <f t="shared" si="53"/>
        <v>0</v>
      </c>
      <c r="H77" s="74">
        <f>IFERROR(INDEX('[1]2024'!$A:$Q,MATCH($A$3&amp;$D77,'[1]2024'!$B:$B,0),MATCH(H$4,'[1]2024'!$2:$2,0)),0)+IFERROR(INDEX('[1]2024'!$A:$Q,MATCH($B$3&amp;$D77,'[1]2024'!$B:$B,0),MATCH(H$4,'[1]2024'!$2:$2,0)),0)++IFERROR(INDEX('[1]2024'!$A:$Q,MATCH($C$3&amp;$D77,'[1]2024'!$B:$B,0),MATCH(H$4,'[1]2024'!$2:$2,0)),0)++IFERROR(INDEX('[1]2024'!$A:$Q,MATCH($D$3&amp;$D77,'[1]2024'!$B:$B,0),MATCH(H$4,'[1]2024'!$2:$2,0)),0)</f>
        <v>0</v>
      </c>
      <c r="I77" s="74">
        <f>IFERROR(INDEX('[1]2024'!$A:$Q,MATCH($A$3&amp;$D77,'[1]2024'!$B:$B,0),MATCH(I$4,'[1]2024'!$2:$2,0)),0)+IFERROR(INDEX('[1]2024'!$A:$Q,MATCH($B$3&amp;$D77,'[1]2024'!$B:$B,0),MATCH(I$4,'[1]2024'!$2:$2,0)),0)++IFERROR(INDEX('[1]2024'!$A:$Q,MATCH($C$3&amp;$D77,'[1]2024'!$B:$B,0),MATCH(I$4,'[1]2024'!$2:$2,0)),0)++IFERROR(INDEX('[1]2024'!$A:$Q,MATCH($D$3&amp;$D77,'[1]2024'!$B:$B,0),MATCH(I$4,'[1]2024'!$2:$2,0)),0)</f>
        <v>0</v>
      </c>
      <c r="J77" s="74">
        <f>IFERROR(INDEX('[1]2024'!$A:$Q,MATCH($A$3&amp;$D77,'[1]2024'!$B:$B,0),MATCH(J$4,'[1]2024'!$2:$2,0)),0)+IFERROR(INDEX('[1]2024'!$A:$Q,MATCH($B$3&amp;$D77,'[1]2024'!$B:$B,0),MATCH(J$4,'[1]2024'!$2:$2,0)),0)++IFERROR(INDEX('[1]2024'!$A:$Q,MATCH($C$3&amp;$D77,'[1]2024'!$B:$B,0),MATCH(J$4,'[1]2024'!$2:$2,0)),0)++IFERROR(INDEX('[1]2024'!$A:$Q,MATCH($D$3&amp;$D77,'[1]2024'!$B:$B,0),MATCH(J$4,'[1]2024'!$2:$2,0)),0)</f>
        <v>0</v>
      </c>
      <c r="K77" s="74">
        <f>IFERROR(INDEX('[1]2024'!$A:$Q,MATCH($A$3&amp;$D77,'[1]2024'!$B:$B,0),MATCH(K$4,'[1]2024'!$2:$2,0)),0)+IFERROR(INDEX('[1]2024'!$A:$Q,MATCH($B$3&amp;$D77,'[1]2024'!$B:$B,0),MATCH(K$4,'[1]2024'!$2:$2,0)),0)++IFERROR(INDEX('[1]2024'!$A:$Q,MATCH($C$3&amp;$D77,'[1]2024'!$B:$B,0),MATCH(K$4,'[1]2024'!$2:$2,0)),0)++IFERROR(INDEX('[1]2024'!$A:$Q,MATCH($D$3&amp;$D77,'[1]2024'!$B:$B,0),MATCH(K$4,'[1]2024'!$2:$2,0)),0)</f>
        <v>0</v>
      </c>
      <c r="L77" s="74">
        <f>IFERROR(INDEX('[1]2024'!$A:$Q,MATCH($A$3&amp;$D77,'[1]2024'!$B:$B,0),MATCH(L$4,'[1]2024'!$2:$2,0)),0)+IFERROR(INDEX('[1]2024'!$A:$Q,MATCH($B$3&amp;$D77,'[1]2024'!$B:$B,0),MATCH(L$4,'[1]2024'!$2:$2,0)),0)++IFERROR(INDEX('[1]2024'!$A:$Q,MATCH($C$3&amp;$D77,'[1]2024'!$B:$B,0),MATCH(L$4,'[1]2024'!$2:$2,0)),0)++IFERROR(INDEX('[1]2024'!$A:$Q,MATCH($D$3&amp;$D77,'[1]2024'!$B:$B,0),MATCH(L$4,'[1]2024'!$2:$2,0)),0)</f>
        <v>0</v>
      </c>
      <c r="M77" s="74">
        <f>IFERROR(INDEX('[1]2024'!$A:$Q,MATCH($A$3&amp;$D77,'[1]2024'!$B:$B,0),MATCH(M$4,'[1]2024'!$2:$2,0)),0)+IFERROR(INDEX('[1]2024'!$A:$Q,MATCH($B$3&amp;$D77,'[1]2024'!$B:$B,0),MATCH(M$4,'[1]2024'!$2:$2,0)),0)++IFERROR(INDEX('[1]2024'!$A:$Q,MATCH($C$3&amp;$D77,'[1]2024'!$B:$B,0),MATCH(M$4,'[1]2024'!$2:$2,0)),0)++IFERROR(INDEX('[1]2024'!$A:$Q,MATCH($D$3&amp;$D77,'[1]2024'!$B:$B,0),MATCH(M$4,'[1]2024'!$2:$2,0)),0)</f>
        <v>0</v>
      </c>
      <c r="N77" s="74">
        <f>IFERROR(INDEX('[1]2024'!$A:$Q,MATCH($A$3&amp;$D77,'[1]2024'!$B:$B,0),MATCH(N$4,'[1]2024'!$2:$2,0)),0)+IFERROR(INDEX('[1]2024'!$A:$Q,MATCH($B$3&amp;$D77,'[1]2024'!$B:$B,0),MATCH(N$4,'[1]2024'!$2:$2,0)),0)++IFERROR(INDEX('[1]2024'!$A:$Q,MATCH($C$3&amp;$D77,'[1]2024'!$B:$B,0),MATCH(N$4,'[1]2024'!$2:$2,0)),0)++IFERROR(INDEX('[1]2024'!$A:$Q,MATCH($D$3&amp;$D77,'[1]2024'!$B:$B,0),MATCH(N$4,'[1]2024'!$2:$2,0)),0)</f>
        <v>0</v>
      </c>
      <c r="O77" s="74">
        <f>IFERROR(INDEX('[1]2024'!$A:$Q,MATCH($A$3&amp;$D77,'[1]2024'!$B:$B,0),MATCH(O$4,'[1]2024'!$2:$2,0)),0)+IFERROR(INDEX('[1]2024'!$A:$Q,MATCH($B$3&amp;$D77,'[1]2024'!$B:$B,0),MATCH(O$4,'[1]2024'!$2:$2,0)),0)++IFERROR(INDEX('[1]2024'!$A:$Q,MATCH($C$3&amp;$D77,'[1]2024'!$B:$B,0),MATCH(O$4,'[1]2024'!$2:$2,0)),0)++IFERROR(INDEX('[1]2024'!$A:$Q,MATCH($D$3&amp;$D77,'[1]2024'!$B:$B,0),MATCH(O$4,'[1]2024'!$2:$2,0)),0)</f>
        <v>0</v>
      </c>
      <c r="P77" s="74">
        <f>IFERROR(INDEX('[1]2024'!$A:$Q,MATCH($A$3&amp;$D77,'[1]2024'!$B:$B,0),MATCH(P$4,'[1]2024'!$2:$2,0)),0)+IFERROR(INDEX('[1]2024'!$A:$Q,MATCH($B$3&amp;$D77,'[1]2024'!$B:$B,0),MATCH(P$4,'[1]2024'!$2:$2,0)),0)++IFERROR(INDEX('[1]2024'!$A:$Q,MATCH($C$3&amp;$D77,'[1]2024'!$B:$B,0),MATCH(P$4,'[1]2024'!$2:$2,0)),0)++IFERROR(INDEX('[1]2024'!$A:$Q,MATCH($D$3&amp;$D77,'[1]2024'!$B:$B,0),MATCH(P$4,'[1]2024'!$2:$2,0)),0)</f>
        <v>0</v>
      </c>
      <c r="Q77" s="74">
        <f>IFERROR(INDEX('[1]2024'!$A:$Q,MATCH($A$3&amp;$D77,'[1]2024'!$B:$B,0),MATCH(Q$4,'[1]2024'!$2:$2,0)),0)+IFERROR(INDEX('[1]2024'!$A:$Q,MATCH($B$3&amp;$D77,'[1]2024'!$B:$B,0),MATCH(Q$4,'[1]2024'!$2:$2,0)),0)++IFERROR(INDEX('[1]2024'!$A:$Q,MATCH($C$3&amp;$D77,'[1]2024'!$B:$B,0),MATCH(Q$4,'[1]2024'!$2:$2,0)),0)++IFERROR(INDEX('[1]2024'!$A:$Q,MATCH($D$3&amp;$D77,'[1]2024'!$B:$B,0),MATCH(Q$4,'[1]2024'!$2:$2,0)),0)</f>
        <v>0</v>
      </c>
      <c r="R77" s="74">
        <f>IFERROR(INDEX('[1]2024'!$A:$Q,MATCH($A$3&amp;$D77,'[1]2024'!$B:$B,0),MATCH(R$4,'[1]2024'!$2:$2,0)),0)+IFERROR(INDEX('[1]2024'!$A:$Q,MATCH($B$3&amp;$D77,'[1]2024'!$B:$B,0),MATCH(R$4,'[1]2024'!$2:$2,0)),0)++IFERROR(INDEX('[1]2024'!$A:$Q,MATCH($C$3&amp;$D77,'[1]2024'!$B:$B,0),MATCH(R$4,'[1]2024'!$2:$2,0)),0)++IFERROR(INDEX('[1]2024'!$A:$Q,MATCH($D$3&amp;$D77,'[1]2024'!$B:$B,0),MATCH(R$4,'[1]2024'!$2:$2,0)),0)</f>
        <v>0</v>
      </c>
      <c r="S77" s="74">
        <f>IFERROR(INDEX('[1]2024'!$A:$Q,MATCH($A$3&amp;$D77,'[1]2024'!$B:$B,0),MATCH(S$4,'[1]2024'!$2:$2,0)),0)+IFERROR(INDEX('[1]2024'!$A:$Q,MATCH($B$3&amp;$D77,'[1]2024'!$B:$B,0),MATCH(S$4,'[1]2024'!$2:$2,0)),0)++IFERROR(INDEX('[1]2024'!$A:$Q,MATCH($C$3&amp;$D77,'[1]2024'!$B:$B,0),MATCH(S$4,'[1]2024'!$2:$2,0)),0)++IFERROR(INDEX('[1]2024'!$A:$Q,MATCH($D$3&amp;$D77,'[1]2024'!$B:$B,0),MATCH(S$4,'[1]2024'!$2:$2,0)),0)</f>
        <v>0</v>
      </c>
      <c r="T77" s="75">
        <v>0</v>
      </c>
      <c r="U77" s="45">
        <f t="shared" si="54"/>
        <v>0</v>
      </c>
      <c r="V77" s="46">
        <v>0</v>
      </c>
      <c r="W77" s="47">
        <v>0</v>
      </c>
      <c r="X77" s="47">
        <v>0</v>
      </c>
      <c r="Y77" s="135">
        <v>0</v>
      </c>
      <c r="Z77" s="135">
        <v>0</v>
      </c>
      <c r="AA77" s="136">
        <v>0</v>
      </c>
      <c r="AB77" s="47">
        <v>0</v>
      </c>
      <c r="AC77" s="47">
        <v>0</v>
      </c>
      <c r="AD77" s="47">
        <v>0</v>
      </c>
      <c r="AE77" s="47">
        <v>0</v>
      </c>
      <c r="AF77" s="47">
        <v>0</v>
      </c>
      <c r="AG77" s="48">
        <v>0</v>
      </c>
      <c r="AH77" s="45">
        <f t="shared" si="55"/>
        <v>0</v>
      </c>
      <c r="AI77" s="45"/>
      <c r="AJ77" s="45"/>
      <c r="AK77" s="45"/>
      <c r="AL77" s="45"/>
      <c r="AM77" s="45"/>
      <c r="AN77" s="45"/>
      <c r="AO77" s="45"/>
      <c r="AP77" s="45"/>
      <c r="AQ77" s="45"/>
      <c r="AR77" s="45"/>
      <c r="AS77" s="45"/>
      <c r="AT77" s="45"/>
      <c r="AU77" s="45">
        <f t="shared" si="59"/>
        <v>0</v>
      </c>
      <c r="AV77" s="45">
        <f t="shared" si="60"/>
        <v>0</v>
      </c>
      <c r="AW77" s="45">
        <f t="shared" si="61"/>
        <v>0</v>
      </c>
      <c r="AX77" s="45">
        <f t="shared" si="62"/>
        <v>0</v>
      </c>
      <c r="AY77" s="45">
        <f t="shared" si="56"/>
        <v>0</v>
      </c>
      <c r="AZ77" s="45">
        <f t="shared" si="57"/>
        <v>0</v>
      </c>
      <c r="BA77" s="45">
        <f t="shared" si="58"/>
        <v>0</v>
      </c>
      <c r="BB77" s="197"/>
      <c r="BC77" s="51" t="s">
        <v>24</v>
      </c>
      <c r="BD77" s="70"/>
      <c r="BE77" s="195">
        <v>0</v>
      </c>
      <c r="BF77" s="195">
        <v>0</v>
      </c>
      <c r="BG77" s="195">
        <v>87500</v>
      </c>
      <c r="BH77" s="196">
        <f t="shared" si="8"/>
        <v>0</v>
      </c>
    </row>
    <row r="78" spans="1:60" outlineLevel="1" x14ac:dyDescent="0.3">
      <c r="A78" s="71" t="s">
        <v>158</v>
      </c>
      <c r="B78" s="38" t="s">
        <v>159</v>
      </c>
      <c r="C78" s="38" t="s">
        <v>31</v>
      </c>
      <c r="D78" s="39">
        <v>5107210</v>
      </c>
      <c r="E78" s="39" t="s">
        <v>160</v>
      </c>
      <c r="F78" s="103">
        <v>0</v>
      </c>
      <c r="G78" s="73">
        <f t="shared" si="53"/>
        <v>0</v>
      </c>
      <c r="H78" s="74">
        <f>IFERROR(INDEX('[1]2024'!$A:$Q,MATCH($A$3&amp;$D78,'[1]2024'!$B:$B,0),MATCH(H$4,'[1]2024'!$2:$2,0)),0)+IFERROR(INDEX('[1]2024'!$A:$Q,MATCH($B$3&amp;$D78,'[1]2024'!$B:$B,0),MATCH(H$4,'[1]2024'!$2:$2,0)),0)++IFERROR(INDEX('[1]2024'!$A:$Q,MATCH($C$3&amp;$D78,'[1]2024'!$B:$B,0),MATCH(H$4,'[1]2024'!$2:$2,0)),0)++IFERROR(INDEX('[1]2024'!$A:$Q,MATCH($D$3&amp;$D78,'[1]2024'!$B:$B,0),MATCH(H$4,'[1]2024'!$2:$2,0)),0)</f>
        <v>0</v>
      </c>
      <c r="I78" s="74">
        <f>IFERROR(INDEX('[1]2024'!$A:$Q,MATCH($A$3&amp;$D78,'[1]2024'!$B:$B,0),MATCH(I$4,'[1]2024'!$2:$2,0)),0)+IFERROR(INDEX('[1]2024'!$A:$Q,MATCH($B$3&amp;$D78,'[1]2024'!$B:$B,0),MATCH(I$4,'[1]2024'!$2:$2,0)),0)++IFERROR(INDEX('[1]2024'!$A:$Q,MATCH($C$3&amp;$D78,'[1]2024'!$B:$B,0),MATCH(I$4,'[1]2024'!$2:$2,0)),0)++IFERROR(INDEX('[1]2024'!$A:$Q,MATCH($D$3&amp;$D78,'[1]2024'!$B:$B,0),MATCH(I$4,'[1]2024'!$2:$2,0)),0)</f>
        <v>0</v>
      </c>
      <c r="J78" s="74">
        <f>IFERROR(INDEX('[1]2024'!$A:$Q,MATCH($A$3&amp;$D78,'[1]2024'!$B:$B,0),MATCH(J$4,'[1]2024'!$2:$2,0)),0)+IFERROR(INDEX('[1]2024'!$A:$Q,MATCH($B$3&amp;$D78,'[1]2024'!$B:$B,0),MATCH(J$4,'[1]2024'!$2:$2,0)),0)++IFERROR(INDEX('[1]2024'!$A:$Q,MATCH($C$3&amp;$D78,'[1]2024'!$B:$B,0),MATCH(J$4,'[1]2024'!$2:$2,0)),0)++IFERROR(INDEX('[1]2024'!$A:$Q,MATCH($D$3&amp;$D78,'[1]2024'!$B:$B,0),MATCH(J$4,'[1]2024'!$2:$2,0)),0)</f>
        <v>0</v>
      </c>
      <c r="K78" s="74">
        <f>IFERROR(INDEX('[1]2024'!$A:$Q,MATCH($A$3&amp;$D78,'[1]2024'!$B:$B,0),MATCH(K$4,'[1]2024'!$2:$2,0)),0)+IFERROR(INDEX('[1]2024'!$A:$Q,MATCH($B$3&amp;$D78,'[1]2024'!$B:$B,0),MATCH(K$4,'[1]2024'!$2:$2,0)),0)++IFERROR(INDEX('[1]2024'!$A:$Q,MATCH($C$3&amp;$D78,'[1]2024'!$B:$B,0),MATCH(K$4,'[1]2024'!$2:$2,0)),0)++IFERROR(INDEX('[1]2024'!$A:$Q,MATCH($D$3&amp;$D78,'[1]2024'!$B:$B,0),MATCH(K$4,'[1]2024'!$2:$2,0)),0)</f>
        <v>0</v>
      </c>
      <c r="L78" s="74">
        <f>IFERROR(INDEX('[1]2024'!$A:$Q,MATCH($A$3&amp;$D78,'[1]2024'!$B:$B,0),MATCH(L$4,'[1]2024'!$2:$2,0)),0)+IFERROR(INDEX('[1]2024'!$A:$Q,MATCH($B$3&amp;$D78,'[1]2024'!$B:$B,0),MATCH(L$4,'[1]2024'!$2:$2,0)),0)++IFERROR(INDEX('[1]2024'!$A:$Q,MATCH($C$3&amp;$D78,'[1]2024'!$B:$B,0),MATCH(L$4,'[1]2024'!$2:$2,0)),0)++IFERROR(INDEX('[1]2024'!$A:$Q,MATCH($D$3&amp;$D78,'[1]2024'!$B:$B,0),MATCH(L$4,'[1]2024'!$2:$2,0)),0)</f>
        <v>0</v>
      </c>
      <c r="M78" s="74">
        <f>IFERROR(INDEX('[1]2024'!$A:$Q,MATCH($A$3&amp;$D78,'[1]2024'!$B:$B,0),MATCH(M$4,'[1]2024'!$2:$2,0)),0)+IFERROR(INDEX('[1]2024'!$A:$Q,MATCH($B$3&amp;$D78,'[1]2024'!$B:$B,0),MATCH(M$4,'[1]2024'!$2:$2,0)),0)++IFERROR(INDEX('[1]2024'!$A:$Q,MATCH($C$3&amp;$D78,'[1]2024'!$B:$B,0),MATCH(M$4,'[1]2024'!$2:$2,0)),0)++IFERROR(INDEX('[1]2024'!$A:$Q,MATCH($D$3&amp;$D78,'[1]2024'!$B:$B,0),MATCH(M$4,'[1]2024'!$2:$2,0)),0)</f>
        <v>0</v>
      </c>
      <c r="N78" s="74">
        <f>IFERROR(INDEX('[1]2024'!$A:$Q,MATCH($A$3&amp;$D78,'[1]2024'!$B:$B,0),MATCH(N$4,'[1]2024'!$2:$2,0)),0)+IFERROR(INDEX('[1]2024'!$A:$Q,MATCH($B$3&amp;$D78,'[1]2024'!$B:$B,0),MATCH(N$4,'[1]2024'!$2:$2,0)),0)++IFERROR(INDEX('[1]2024'!$A:$Q,MATCH($C$3&amp;$D78,'[1]2024'!$B:$B,0),MATCH(N$4,'[1]2024'!$2:$2,0)),0)++IFERROR(INDEX('[1]2024'!$A:$Q,MATCH($D$3&amp;$D78,'[1]2024'!$B:$B,0),MATCH(N$4,'[1]2024'!$2:$2,0)),0)</f>
        <v>0</v>
      </c>
      <c r="O78" s="74">
        <f>IFERROR(INDEX('[1]2024'!$A:$Q,MATCH($A$3&amp;$D78,'[1]2024'!$B:$B,0),MATCH(O$4,'[1]2024'!$2:$2,0)),0)+IFERROR(INDEX('[1]2024'!$A:$Q,MATCH($B$3&amp;$D78,'[1]2024'!$B:$B,0),MATCH(O$4,'[1]2024'!$2:$2,0)),0)++IFERROR(INDEX('[1]2024'!$A:$Q,MATCH($C$3&amp;$D78,'[1]2024'!$B:$B,0),MATCH(O$4,'[1]2024'!$2:$2,0)),0)++IFERROR(INDEX('[1]2024'!$A:$Q,MATCH($D$3&amp;$D78,'[1]2024'!$B:$B,0),MATCH(O$4,'[1]2024'!$2:$2,0)),0)</f>
        <v>0</v>
      </c>
      <c r="P78" s="74">
        <f>IFERROR(INDEX('[1]2024'!$A:$Q,MATCH($A$3&amp;$D78,'[1]2024'!$B:$B,0),MATCH(P$4,'[1]2024'!$2:$2,0)),0)+IFERROR(INDEX('[1]2024'!$A:$Q,MATCH($B$3&amp;$D78,'[1]2024'!$B:$B,0),MATCH(P$4,'[1]2024'!$2:$2,0)),0)++IFERROR(INDEX('[1]2024'!$A:$Q,MATCH($C$3&amp;$D78,'[1]2024'!$B:$B,0),MATCH(P$4,'[1]2024'!$2:$2,0)),0)++IFERROR(INDEX('[1]2024'!$A:$Q,MATCH($D$3&amp;$D78,'[1]2024'!$B:$B,0),MATCH(P$4,'[1]2024'!$2:$2,0)),0)</f>
        <v>0</v>
      </c>
      <c r="Q78" s="74">
        <f>IFERROR(INDEX('[1]2024'!$A:$Q,MATCH($A$3&amp;$D78,'[1]2024'!$B:$B,0),MATCH(Q$4,'[1]2024'!$2:$2,0)),0)+IFERROR(INDEX('[1]2024'!$A:$Q,MATCH($B$3&amp;$D78,'[1]2024'!$B:$B,0),MATCH(Q$4,'[1]2024'!$2:$2,0)),0)++IFERROR(INDEX('[1]2024'!$A:$Q,MATCH($C$3&amp;$D78,'[1]2024'!$B:$B,0),MATCH(Q$4,'[1]2024'!$2:$2,0)),0)++IFERROR(INDEX('[1]2024'!$A:$Q,MATCH($D$3&amp;$D78,'[1]2024'!$B:$B,0),MATCH(Q$4,'[1]2024'!$2:$2,0)),0)</f>
        <v>0</v>
      </c>
      <c r="R78" s="74">
        <f>IFERROR(INDEX('[1]2024'!$A:$Q,MATCH($A$3&amp;$D78,'[1]2024'!$B:$B,0),MATCH(R$4,'[1]2024'!$2:$2,0)),0)+IFERROR(INDEX('[1]2024'!$A:$Q,MATCH($B$3&amp;$D78,'[1]2024'!$B:$B,0),MATCH(R$4,'[1]2024'!$2:$2,0)),0)++IFERROR(INDEX('[1]2024'!$A:$Q,MATCH($C$3&amp;$D78,'[1]2024'!$B:$B,0),MATCH(R$4,'[1]2024'!$2:$2,0)),0)++IFERROR(INDEX('[1]2024'!$A:$Q,MATCH($D$3&amp;$D78,'[1]2024'!$B:$B,0),MATCH(R$4,'[1]2024'!$2:$2,0)),0)</f>
        <v>0</v>
      </c>
      <c r="S78" s="74">
        <f>IFERROR(INDEX('[1]2024'!$A:$Q,MATCH($A$3&amp;$D78,'[1]2024'!$B:$B,0),MATCH(S$4,'[1]2024'!$2:$2,0)),0)+IFERROR(INDEX('[1]2024'!$A:$Q,MATCH($B$3&amp;$D78,'[1]2024'!$B:$B,0),MATCH(S$4,'[1]2024'!$2:$2,0)),0)++IFERROR(INDEX('[1]2024'!$A:$Q,MATCH($C$3&amp;$D78,'[1]2024'!$B:$B,0),MATCH(S$4,'[1]2024'!$2:$2,0)),0)++IFERROR(INDEX('[1]2024'!$A:$Q,MATCH($D$3&amp;$D78,'[1]2024'!$B:$B,0),MATCH(S$4,'[1]2024'!$2:$2,0)),0)</f>
        <v>0</v>
      </c>
      <c r="T78" s="75">
        <v>0</v>
      </c>
      <c r="U78" s="45">
        <f t="shared" si="54"/>
        <v>0</v>
      </c>
      <c r="V78" s="46">
        <v>0</v>
      </c>
      <c r="W78" s="47">
        <v>0</v>
      </c>
      <c r="X78" s="47">
        <v>0</v>
      </c>
      <c r="Y78" s="47">
        <v>0</v>
      </c>
      <c r="Z78" s="47">
        <v>0</v>
      </c>
      <c r="AA78" s="47">
        <v>0</v>
      </c>
      <c r="AB78" s="47">
        <v>0</v>
      </c>
      <c r="AC78" s="47">
        <v>0</v>
      </c>
      <c r="AD78" s="47">
        <v>0</v>
      </c>
      <c r="AE78" s="47">
        <v>0</v>
      </c>
      <c r="AF78" s="47">
        <v>0</v>
      </c>
      <c r="AG78" s="48">
        <v>0</v>
      </c>
      <c r="AH78" s="45">
        <f t="shared" si="55"/>
        <v>0</v>
      </c>
      <c r="AI78" s="45"/>
      <c r="AJ78" s="45"/>
      <c r="AK78" s="45"/>
      <c r="AL78" s="45"/>
      <c r="AM78" s="45"/>
      <c r="AN78" s="45"/>
      <c r="AO78" s="45"/>
      <c r="AP78" s="45"/>
      <c r="AQ78" s="45"/>
      <c r="AR78" s="45"/>
      <c r="AS78" s="45"/>
      <c r="AT78" s="45"/>
      <c r="AU78" s="45">
        <f t="shared" si="59"/>
        <v>0</v>
      </c>
      <c r="AV78" s="45">
        <f t="shared" si="60"/>
        <v>0</v>
      </c>
      <c r="AW78" s="45">
        <f t="shared" si="61"/>
        <v>0</v>
      </c>
      <c r="AX78" s="45">
        <f t="shared" si="62"/>
        <v>0</v>
      </c>
      <c r="AY78" s="45">
        <f t="shared" si="56"/>
        <v>0</v>
      </c>
      <c r="AZ78" s="45">
        <f t="shared" si="57"/>
        <v>0</v>
      </c>
      <c r="BA78" s="45">
        <f t="shared" si="58"/>
        <v>0</v>
      </c>
      <c r="BB78" s="50"/>
      <c r="BC78" s="51" t="s">
        <v>24</v>
      </c>
      <c r="BD78" s="70"/>
      <c r="BE78" s="195">
        <v>0</v>
      </c>
      <c r="BF78" s="195">
        <v>0</v>
      </c>
      <c r="BG78" s="195">
        <v>0</v>
      </c>
      <c r="BH78" s="196">
        <f t="shared" si="8"/>
        <v>0</v>
      </c>
    </row>
    <row r="79" spans="1:60" x14ac:dyDescent="0.3">
      <c r="A79" s="57" t="s">
        <v>161</v>
      </c>
      <c r="B79" s="58" t="s">
        <v>21</v>
      </c>
      <c r="C79" s="58"/>
      <c r="D79" s="59"/>
      <c r="E79" s="59"/>
      <c r="F79" s="93">
        <v>0</v>
      </c>
      <c r="G79" s="61">
        <f t="shared" ref="G79" si="63">SUM(G80:G87)</f>
        <v>0</v>
      </c>
      <c r="H79" s="62">
        <f t="shared" ref="H79:S79" si="64">SUM(H80:H87)</f>
        <v>0</v>
      </c>
      <c r="I79" s="63">
        <f t="shared" si="64"/>
        <v>0</v>
      </c>
      <c r="J79" s="63">
        <f t="shared" si="64"/>
        <v>0</v>
      </c>
      <c r="K79" s="63">
        <f t="shared" si="64"/>
        <v>0</v>
      </c>
      <c r="L79" s="63">
        <f t="shared" si="64"/>
        <v>0</v>
      </c>
      <c r="M79" s="63">
        <f t="shared" si="64"/>
        <v>0</v>
      </c>
      <c r="N79" s="63">
        <f t="shared" si="64"/>
        <v>0</v>
      </c>
      <c r="O79" s="63">
        <f t="shared" si="64"/>
        <v>0</v>
      </c>
      <c r="P79" s="63">
        <f t="shared" si="64"/>
        <v>0</v>
      </c>
      <c r="Q79" s="63">
        <f t="shared" si="64"/>
        <v>0</v>
      </c>
      <c r="R79" s="63">
        <f t="shared" si="64"/>
        <v>0</v>
      </c>
      <c r="S79" s="63">
        <f t="shared" si="64"/>
        <v>0</v>
      </c>
      <c r="T79" s="64">
        <v>0</v>
      </c>
      <c r="U79" s="94">
        <f t="shared" ref="U79:Z79" si="65">SUM(U80:U87)</f>
        <v>0</v>
      </c>
      <c r="V79" s="95">
        <f t="shared" si="65"/>
        <v>0</v>
      </c>
      <c r="W79" s="96">
        <f t="shared" si="65"/>
        <v>0</v>
      </c>
      <c r="X79" s="96">
        <f t="shared" si="65"/>
        <v>0</v>
      </c>
      <c r="Y79" s="96">
        <f t="shared" si="65"/>
        <v>0</v>
      </c>
      <c r="Z79" s="96">
        <f t="shared" si="65"/>
        <v>0</v>
      </c>
      <c r="AA79" s="96">
        <v>0</v>
      </c>
      <c r="AB79" s="96">
        <v>0</v>
      </c>
      <c r="AC79" s="96">
        <v>0</v>
      </c>
      <c r="AD79" s="96">
        <v>0</v>
      </c>
      <c r="AE79" s="96">
        <v>0</v>
      </c>
      <c r="AF79" s="96">
        <v>0</v>
      </c>
      <c r="AG79" s="97">
        <v>0</v>
      </c>
      <c r="AH79" s="94">
        <f t="shared" ref="AH79:AT79" si="66">SUM(AH80:AH87)</f>
        <v>0</v>
      </c>
      <c r="AI79" s="94">
        <f t="shared" si="66"/>
        <v>0</v>
      </c>
      <c r="AJ79" s="94">
        <f t="shared" si="66"/>
        <v>0</v>
      </c>
      <c r="AK79" s="94">
        <f t="shared" si="66"/>
        <v>0</v>
      </c>
      <c r="AL79" s="94">
        <f t="shared" si="66"/>
        <v>0</v>
      </c>
      <c r="AM79" s="94">
        <f t="shared" si="66"/>
        <v>0</v>
      </c>
      <c r="AN79" s="94">
        <f t="shared" si="66"/>
        <v>0</v>
      </c>
      <c r="AO79" s="94">
        <f t="shared" si="66"/>
        <v>0</v>
      </c>
      <c r="AP79" s="94">
        <f t="shared" si="66"/>
        <v>0</v>
      </c>
      <c r="AQ79" s="94">
        <f t="shared" si="66"/>
        <v>0</v>
      </c>
      <c r="AR79" s="94">
        <f t="shared" si="66"/>
        <v>0</v>
      </c>
      <c r="AS79" s="94">
        <f t="shared" si="66"/>
        <v>0</v>
      </c>
      <c r="AT79" s="94">
        <f t="shared" si="66"/>
        <v>0</v>
      </c>
      <c r="AU79" s="94">
        <f t="shared" si="59"/>
        <v>0</v>
      </c>
      <c r="AV79" s="94">
        <f t="shared" si="60"/>
        <v>0</v>
      </c>
      <c r="AW79" s="94">
        <f t="shared" si="61"/>
        <v>0</v>
      </c>
      <c r="AX79" s="94">
        <f t="shared" si="62"/>
        <v>0</v>
      </c>
      <c r="AY79" s="94">
        <f>SUM(AY80:AY87)</f>
        <v>0</v>
      </c>
      <c r="AZ79" s="94">
        <f t="shared" ref="AZ79:BA79" si="67">SUM(AZ80:AZ87)</f>
        <v>0</v>
      </c>
      <c r="BA79" s="94">
        <f t="shared" si="67"/>
        <v>0</v>
      </c>
      <c r="BB79" s="50"/>
      <c r="BC79" s="101"/>
      <c r="BD79" s="102"/>
      <c r="BE79" s="95">
        <f>SUM(BE80:BE87)</f>
        <v>0</v>
      </c>
      <c r="BF79" s="95">
        <v>0</v>
      </c>
      <c r="BG79" s="95">
        <v>0</v>
      </c>
      <c r="BH79" s="194">
        <f t="shared" si="8"/>
        <v>0</v>
      </c>
    </row>
    <row r="80" spans="1:60" outlineLevel="1" x14ac:dyDescent="0.3">
      <c r="A80" s="71" t="s">
        <v>162</v>
      </c>
      <c r="B80" s="38" t="s">
        <v>163</v>
      </c>
      <c r="C80" s="38" t="s">
        <v>31</v>
      </c>
      <c r="D80" s="39">
        <v>5108110</v>
      </c>
      <c r="E80" s="39" t="s">
        <v>164</v>
      </c>
      <c r="F80" s="103">
        <v>0</v>
      </c>
      <c r="G80" s="73">
        <f t="shared" ref="G80:G87" si="68">SUM(H80:S80)</f>
        <v>0</v>
      </c>
      <c r="H80" s="74">
        <f>IFERROR(INDEX('[1]2024'!$A:$Q,MATCH($A$3&amp;$D80,'[1]2024'!$B:$B,0),MATCH(H$4,'[1]2024'!$2:$2,0)),0)+IFERROR(INDEX('[1]2024'!$A:$Q,MATCH($B$3&amp;$D80,'[1]2024'!$B:$B,0),MATCH(H$4,'[1]2024'!$2:$2,0)),0)++IFERROR(INDEX('[1]2024'!$A:$Q,MATCH($C$3&amp;$D80,'[1]2024'!$B:$B,0),MATCH(H$4,'[1]2024'!$2:$2,0)),0)++IFERROR(INDEX('[1]2024'!$A:$Q,MATCH($D$3&amp;$D80,'[1]2024'!$B:$B,0),MATCH(H$4,'[1]2024'!$2:$2,0)),0)</f>
        <v>0</v>
      </c>
      <c r="I80" s="74">
        <f>IFERROR(INDEX('[1]2024'!$A:$Q,MATCH($A$3&amp;$D80,'[1]2024'!$B:$B,0),MATCH(I$4,'[1]2024'!$2:$2,0)),0)+IFERROR(INDEX('[1]2024'!$A:$Q,MATCH($B$3&amp;$D80,'[1]2024'!$B:$B,0),MATCH(I$4,'[1]2024'!$2:$2,0)),0)++IFERROR(INDEX('[1]2024'!$A:$Q,MATCH($C$3&amp;$D80,'[1]2024'!$B:$B,0),MATCH(I$4,'[1]2024'!$2:$2,0)),0)++IFERROR(INDEX('[1]2024'!$A:$Q,MATCH($D$3&amp;$D80,'[1]2024'!$B:$B,0),MATCH(I$4,'[1]2024'!$2:$2,0)),0)</f>
        <v>0</v>
      </c>
      <c r="J80" s="74">
        <f>IFERROR(INDEX('[1]2024'!$A:$Q,MATCH($A$3&amp;$D80,'[1]2024'!$B:$B,0),MATCH(J$4,'[1]2024'!$2:$2,0)),0)+IFERROR(INDEX('[1]2024'!$A:$Q,MATCH($B$3&amp;$D80,'[1]2024'!$B:$B,0),MATCH(J$4,'[1]2024'!$2:$2,0)),0)++IFERROR(INDEX('[1]2024'!$A:$Q,MATCH($C$3&amp;$D80,'[1]2024'!$B:$B,0),MATCH(J$4,'[1]2024'!$2:$2,0)),0)++IFERROR(INDEX('[1]2024'!$A:$Q,MATCH($D$3&amp;$D80,'[1]2024'!$B:$B,0),MATCH(J$4,'[1]2024'!$2:$2,0)),0)</f>
        <v>0</v>
      </c>
      <c r="K80" s="74">
        <f>IFERROR(INDEX('[1]2024'!$A:$Q,MATCH($A$3&amp;$D80,'[1]2024'!$B:$B,0),MATCH(K$4,'[1]2024'!$2:$2,0)),0)+IFERROR(INDEX('[1]2024'!$A:$Q,MATCH($B$3&amp;$D80,'[1]2024'!$B:$B,0),MATCH(K$4,'[1]2024'!$2:$2,0)),0)++IFERROR(INDEX('[1]2024'!$A:$Q,MATCH($C$3&amp;$D80,'[1]2024'!$B:$B,0),MATCH(K$4,'[1]2024'!$2:$2,0)),0)++IFERROR(INDEX('[1]2024'!$A:$Q,MATCH($D$3&amp;$D80,'[1]2024'!$B:$B,0),MATCH(K$4,'[1]2024'!$2:$2,0)),0)</f>
        <v>0</v>
      </c>
      <c r="L80" s="74">
        <f>IFERROR(INDEX('[1]2024'!$A:$Q,MATCH($A$3&amp;$D80,'[1]2024'!$B:$B,0),MATCH(L$4,'[1]2024'!$2:$2,0)),0)+IFERROR(INDEX('[1]2024'!$A:$Q,MATCH($B$3&amp;$D80,'[1]2024'!$B:$B,0),MATCH(L$4,'[1]2024'!$2:$2,0)),0)++IFERROR(INDEX('[1]2024'!$A:$Q,MATCH($C$3&amp;$D80,'[1]2024'!$B:$B,0),MATCH(L$4,'[1]2024'!$2:$2,0)),0)++IFERROR(INDEX('[1]2024'!$A:$Q,MATCH($D$3&amp;$D80,'[1]2024'!$B:$B,0),MATCH(L$4,'[1]2024'!$2:$2,0)),0)</f>
        <v>0</v>
      </c>
      <c r="M80" s="74">
        <f>IFERROR(INDEX('[1]2024'!$A:$Q,MATCH($A$3&amp;$D80,'[1]2024'!$B:$B,0),MATCH(M$4,'[1]2024'!$2:$2,0)),0)+IFERROR(INDEX('[1]2024'!$A:$Q,MATCH($B$3&amp;$D80,'[1]2024'!$B:$B,0),MATCH(M$4,'[1]2024'!$2:$2,0)),0)++IFERROR(INDEX('[1]2024'!$A:$Q,MATCH($C$3&amp;$D80,'[1]2024'!$B:$B,0),MATCH(M$4,'[1]2024'!$2:$2,0)),0)++IFERROR(INDEX('[1]2024'!$A:$Q,MATCH($D$3&amp;$D80,'[1]2024'!$B:$B,0),MATCH(M$4,'[1]2024'!$2:$2,0)),0)</f>
        <v>0</v>
      </c>
      <c r="N80" s="74">
        <f>IFERROR(INDEX('[1]2024'!$A:$Q,MATCH($A$3&amp;$D80,'[1]2024'!$B:$B,0),MATCH(N$4,'[1]2024'!$2:$2,0)),0)+IFERROR(INDEX('[1]2024'!$A:$Q,MATCH($B$3&amp;$D80,'[1]2024'!$B:$B,0),MATCH(N$4,'[1]2024'!$2:$2,0)),0)++IFERROR(INDEX('[1]2024'!$A:$Q,MATCH($C$3&amp;$D80,'[1]2024'!$B:$B,0),MATCH(N$4,'[1]2024'!$2:$2,0)),0)++IFERROR(INDEX('[1]2024'!$A:$Q,MATCH($D$3&amp;$D80,'[1]2024'!$B:$B,0),MATCH(N$4,'[1]2024'!$2:$2,0)),0)</f>
        <v>0</v>
      </c>
      <c r="O80" s="74">
        <f>IFERROR(INDEX('[1]2024'!$A:$Q,MATCH($A$3&amp;$D80,'[1]2024'!$B:$B,0),MATCH(O$4,'[1]2024'!$2:$2,0)),0)+IFERROR(INDEX('[1]2024'!$A:$Q,MATCH($B$3&amp;$D80,'[1]2024'!$B:$B,0),MATCH(O$4,'[1]2024'!$2:$2,0)),0)++IFERROR(INDEX('[1]2024'!$A:$Q,MATCH($C$3&amp;$D80,'[1]2024'!$B:$B,0),MATCH(O$4,'[1]2024'!$2:$2,0)),0)++IFERROR(INDEX('[1]2024'!$A:$Q,MATCH($D$3&amp;$D80,'[1]2024'!$B:$B,0),MATCH(O$4,'[1]2024'!$2:$2,0)),0)</f>
        <v>0</v>
      </c>
      <c r="P80" s="74">
        <f>IFERROR(INDEX('[1]2024'!$A:$Q,MATCH($A$3&amp;$D80,'[1]2024'!$B:$B,0),MATCH(P$4,'[1]2024'!$2:$2,0)),0)+IFERROR(INDEX('[1]2024'!$A:$Q,MATCH($B$3&amp;$D80,'[1]2024'!$B:$B,0),MATCH(P$4,'[1]2024'!$2:$2,0)),0)++IFERROR(INDEX('[1]2024'!$A:$Q,MATCH($C$3&amp;$D80,'[1]2024'!$B:$B,0),MATCH(P$4,'[1]2024'!$2:$2,0)),0)++IFERROR(INDEX('[1]2024'!$A:$Q,MATCH($D$3&amp;$D80,'[1]2024'!$B:$B,0),MATCH(P$4,'[1]2024'!$2:$2,0)),0)</f>
        <v>0</v>
      </c>
      <c r="Q80" s="74">
        <f>IFERROR(INDEX('[1]2024'!$A:$Q,MATCH($A$3&amp;$D80,'[1]2024'!$B:$B,0),MATCH(Q$4,'[1]2024'!$2:$2,0)),0)+IFERROR(INDEX('[1]2024'!$A:$Q,MATCH($B$3&amp;$D80,'[1]2024'!$B:$B,0),MATCH(Q$4,'[1]2024'!$2:$2,0)),0)++IFERROR(INDEX('[1]2024'!$A:$Q,MATCH($C$3&amp;$D80,'[1]2024'!$B:$B,0),MATCH(Q$4,'[1]2024'!$2:$2,0)),0)++IFERROR(INDEX('[1]2024'!$A:$Q,MATCH($D$3&amp;$D80,'[1]2024'!$B:$B,0),MATCH(Q$4,'[1]2024'!$2:$2,0)),0)</f>
        <v>0</v>
      </c>
      <c r="R80" s="74">
        <f>IFERROR(INDEX('[1]2024'!$A:$Q,MATCH($A$3&amp;$D80,'[1]2024'!$B:$B,0),MATCH(R$4,'[1]2024'!$2:$2,0)),0)+IFERROR(INDEX('[1]2024'!$A:$Q,MATCH($B$3&amp;$D80,'[1]2024'!$B:$B,0),MATCH(R$4,'[1]2024'!$2:$2,0)),0)++IFERROR(INDEX('[1]2024'!$A:$Q,MATCH($C$3&amp;$D80,'[1]2024'!$B:$B,0),MATCH(R$4,'[1]2024'!$2:$2,0)),0)++IFERROR(INDEX('[1]2024'!$A:$Q,MATCH($D$3&amp;$D80,'[1]2024'!$B:$B,0),MATCH(R$4,'[1]2024'!$2:$2,0)),0)</f>
        <v>0</v>
      </c>
      <c r="S80" s="74">
        <f>IFERROR(INDEX('[1]2024'!$A:$Q,MATCH($A$3&amp;$D80,'[1]2024'!$B:$B,0),MATCH(S$4,'[1]2024'!$2:$2,0)),0)+IFERROR(INDEX('[1]2024'!$A:$Q,MATCH($B$3&amp;$D80,'[1]2024'!$B:$B,0),MATCH(S$4,'[1]2024'!$2:$2,0)),0)++IFERROR(INDEX('[1]2024'!$A:$Q,MATCH($C$3&amp;$D80,'[1]2024'!$B:$B,0),MATCH(S$4,'[1]2024'!$2:$2,0)),0)++IFERROR(INDEX('[1]2024'!$A:$Q,MATCH($D$3&amp;$D80,'[1]2024'!$B:$B,0),MATCH(S$4,'[1]2024'!$2:$2,0)),0)</f>
        <v>0</v>
      </c>
      <c r="T80" s="75">
        <v>0</v>
      </c>
      <c r="U80" s="45">
        <f t="shared" ref="U80:U87" si="69">SUM(V80:AG80)</f>
        <v>0</v>
      </c>
      <c r="V80" s="46">
        <v>0</v>
      </c>
      <c r="W80" s="47">
        <v>0</v>
      </c>
      <c r="X80" s="47">
        <v>0</v>
      </c>
      <c r="Y80" s="47">
        <v>0</v>
      </c>
      <c r="Z80" s="47">
        <v>0</v>
      </c>
      <c r="AA80" s="47">
        <v>0</v>
      </c>
      <c r="AB80" s="47">
        <v>0</v>
      </c>
      <c r="AC80" s="47">
        <v>0</v>
      </c>
      <c r="AD80" s="47">
        <v>0</v>
      </c>
      <c r="AE80" s="47">
        <v>0</v>
      </c>
      <c r="AF80" s="47">
        <v>0</v>
      </c>
      <c r="AG80" s="48">
        <v>0</v>
      </c>
      <c r="AH80" s="45">
        <f t="shared" ref="AH80:AH87" si="70">SUM(AI80:AT80)</f>
        <v>0</v>
      </c>
      <c r="AI80" s="45"/>
      <c r="AJ80" s="45"/>
      <c r="AK80" s="45"/>
      <c r="AL80" s="45"/>
      <c r="AM80" s="45"/>
      <c r="AN80" s="45"/>
      <c r="AO80" s="45"/>
      <c r="AP80" s="45"/>
      <c r="AQ80" s="45"/>
      <c r="AR80" s="45"/>
      <c r="AS80" s="45"/>
      <c r="AT80" s="45"/>
      <c r="AU80" s="45">
        <f t="shared" si="59"/>
        <v>0</v>
      </c>
      <c r="AV80" s="45">
        <f t="shared" si="60"/>
        <v>0</v>
      </c>
      <c r="AW80" s="45">
        <f t="shared" si="61"/>
        <v>0</v>
      </c>
      <c r="AX80" s="45">
        <f t="shared" si="62"/>
        <v>0</v>
      </c>
      <c r="AY80" s="45">
        <f t="shared" ref="AY80:AY87" si="71">IF($BC80="O",1.05*$AH80,$AH80)</f>
        <v>0</v>
      </c>
      <c r="AZ80" s="45">
        <f t="shared" ref="AZ80:AZ87" si="72">IF($BC80="O",1.05*$AY80,$AY80)</f>
        <v>0</v>
      </c>
      <c r="BA80" s="45">
        <f t="shared" ref="BA80:BA87" si="73">IF($BC80="O",1.05*$AZ80,$AZ80)</f>
        <v>0</v>
      </c>
      <c r="BB80" s="50"/>
      <c r="BC80" s="51" t="s">
        <v>24</v>
      </c>
      <c r="BD80" s="70"/>
      <c r="BE80" s="195">
        <v>0</v>
      </c>
      <c r="BF80" s="195">
        <v>0</v>
      </c>
      <c r="BG80" s="195">
        <v>0</v>
      </c>
      <c r="BH80" s="196">
        <f t="shared" si="8"/>
        <v>0</v>
      </c>
    </row>
    <row r="81" spans="1:60" outlineLevel="1" x14ac:dyDescent="0.3">
      <c r="A81" s="71" t="s">
        <v>165</v>
      </c>
      <c r="B81" s="38" t="s">
        <v>163</v>
      </c>
      <c r="C81" s="38" t="s">
        <v>31</v>
      </c>
      <c r="D81" s="39">
        <v>5108120</v>
      </c>
      <c r="E81" s="39" t="s">
        <v>164</v>
      </c>
      <c r="F81" s="103">
        <v>0</v>
      </c>
      <c r="G81" s="73">
        <f t="shared" si="68"/>
        <v>0</v>
      </c>
      <c r="H81" s="74">
        <f>IFERROR(INDEX('[1]2024'!$A:$Q,MATCH($A$3&amp;$D81,'[1]2024'!$B:$B,0),MATCH(H$4,'[1]2024'!$2:$2,0)),0)+IFERROR(INDEX('[1]2024'!$A:$Q,MATCH($B$3&amp;$D81,'[1]2024'!$B:$B,0),MATCH(H$4,'[1]2024'!$2:$2,0)),0)++IFERROR(INDEX('[1]2024'!$A:$Q,MATCH($C$3&amp;$D81,'[1]2024'!$B:$B,0),MATCH(H$4,'[1]2024'!$2:$2,0)),0)++IFERROR(INDEX('[1]2024'!$A:$Q,MATCH($D$3&amp;$D81,'[1]2024'!$B:$B,0),MATCH(H$4,'[1]2024'!$2:$2,0)),0)</f>
        <v>0</v>
      </c>
      <c r="I81" s="74">
        <f>IFERROR(INDEX('[1]2024'!$A:$Q,MATCH($A$3&amp;$D81,'[1]2024'!$B:$B,0),MATCH(I$4,'[1]2024'!$2:$2,0)),0)+IFERROR(INDEX('[1]2024'!$A:$Q,MATCH($B$3&amp;$D81,'[1]2024'!$B:$B,0),MATCH(I$4,'[1]2024'!$2:$2,0)),0)++IFERROR(INDEX('[1]2024'!$A:$Q,MATCH($C$3&amp;$D81,'[1]2024'!$B:$B,0),MATCH(I$4,'[1]2024'!$2:$2,0)),0)++IFERROR(INDEX('[1]2024'!$A:$Q,MATCH($D$3&amp;$D81,'[1]2024'!$B:$B,0),MATCH(I$4,'[1]2024'!$2:$2,0)),0)</f>
        <v>0</v>
      </c>
      <c r="J81" s="74">
        <f>IFERROR(INDEX('[1]2024'!$A:$Q,MATCH($A$3&amp;$D81,'[1]2024'!$B:$B,0),MATCH(J$4,'[1]2024'!$2:$2,0)),0)+IFERROR(INDEX('[1]2024'!$A:$Q,MATCH($B$3&amp;$D81,'[1]2024'!$B:$B,0),MATCH(J$4,'[1]2024'!$2:$2,0)),0)++IFERROR(INDEX('[1]2024'!$A:$Q,MATCH($C$3&amp;$D81,'[1]2024'!$B:$B,0),MATCH(J$4,'[1]2024'!$2:$2,0)),0)++IFERROR(INDEX('[1]2024'!$A:$Q,MATCH($D$3&amp;$D81,'[1]2024'!$B:$B,0),MATCH(J$4,'[1]2024'!$2:$2,0)),0)</f>
        <v>0</v>
      </c>
      <c r="K81" s="74">
        <f>IFERROR(INDEX('[1]2024'!$A:$Q,MATCH($A$3&amp;$D81,'[1]2024'!$B:$B,0),MATCH(K$4,'[1]2024'!$2:$2,0)),0)+IFERROR(INDEX('[1]2024'!$A:$Q,MATCH($B$3&amp;$D81,'[1]2024'!$B:$B,0),MATCH(K$4,'[1]2024'!$2:$2,0)),0)++IFERROR(INDEX('[1]2024'!$A:$Q,MATCH($C$3&amp;$D81,'[1]2024'!$B:$B,0),MATCH(K$4,'[1]2024'!$2:$2,0)),0)++IFERROR(INDEX('[1]2024'!$A:$Q,MATCH($D$3&amp;$D81,'[1]2024'!$B:$B,0),MATCH(K$4,'[1]2024'!$2:$2,0)),0)</f>
        <v>0</v>
      </c>
      <c r="L81" s="74">
        <f>IFERROR(INDEX('[1]2024'!$A:$Q,MATCH($A$3&amp;$D81,'[1]2024'!$B:$B,0),MATCH(L$4,'[1]2024'!$2:$2,0)),0)+IFERROR(INDEX('[1]2024'!$A:$Q,MATCH($B$3&amp;$D81,'[1]2024'!$B:$B,0),MATCH(L$4,'[1]2024'!$2:$2,0)),0)++IFERROR(INDEX('[1]2024'!$A:$Q,MATCH($C$3&amp;$D81,'[1]2024'!$B:$B,0),MATCH(L$4,'[1]2024'!$2:$2,0)),0)++IFERROR(INDEX('[1]2024'!$A:$Q,MATCH($D$3&amp;$D81,'[1]2024'!$B:$B,0),MATCH(L$4,'[1]2024'!$2:$2,0)),0)</f>
        <v>0</v>
      </c>
      <c r="M81" s="74">
        <f>IFERROR(INDEX('[1]2024'!$A:$Q,MATCH($A$3&amp;$D81,'[1]2024'!$B:$B,0),MATCH(M$4,'[1]2024'!$2:$2,0)),0)+IFERROR(INDEX('[1]2024'!$A:$Q,MATCH($B$3&amp;$D81,'[1]2024'!$B:$B,0),MATCH(M$4,'[1]2024'!$2:$2,0)),0)++IFERROR(INDEX('[1]2024'!$A:$Q,MATCH($C$3&amp;$D81,'[1]2024'!$B:$B,0),MATCH(M$4,'[1]2024'!$2:$2,0)),0)++IFERROR(INDEX('[1]2024'!$A:$Q,MATCH($D$3&amp;$D81,'[1]2024'!$B:$B,0),MATCH(M$4,'[1]2024'!$2:$2,0)),0)</f>
        <v>0</v>
      </c>
      <c r="N81" s="74">
        <f>IFERROR(INDEX('[1]2024'!$A:$Q,MATCH($A$3&amp;$D81,'[1]2024'!$B:$B,0),MATCH(N$4,'[1]2024'!$2:$2,0)),0)+IFERROR(INDEX('[1]2024'!$A:$Q,MATCH($B$3&amp;$D81,'[1]2024'!$B:$B,0),MATCH(N$4,'[1]2024'!$2:$2,0)),0)++IFERROR(INDEX('[1]2024'!$A:$Q,MATCH($C$3&amp;$D81,'[1]2024'!$B:$B,0),MATCH(N$4,'[1]2024'!$2:$2,0)),0)++IFERROR(INDEX('[1]2024'!$A:$Q,MATCH($D$3&amp;$D81,'[1]2024'!$B:$B,0),MATCH(N$4,'[1]2024'!$2:$2,0)),0)</f>
        <v>0</v>
      </c>
      <c r="O81" s="74">
        <f>IFERROR(INDEX('[1]2024'!$A:$Q,MATCH($A$3&amp;$D81,'[1]2024'!$B:$B,0),MATCH(O$4,'[1]2024'!$2:$2,0)),0)+IFERROR(INDEX('[1]2024'!$A:$Q,MATCH($B$3&amp;$D81,'[1]2024'!$B:$B,0),MATCH(O$4,'[1]2024'!$2:$2,0)),0)++IFERROR(INDEX('[1]2024'!$A:$Q,MATCH($C$3&amp;$D81,'[1]2024'!$B:$B,0),MATCH(O$4,'[1]2024'!$2:$2,0)),0)++IFERROR(INDEX('[1]2024'!$A:$Q,MATCH($D$3&amp;$D81,'[1]2024'!$B:$B,0),MATCH(O$4,'[1]2024'!$2:$2,0)),0)</f>
        <v>0</v>
      </c>
      <c r="P81" s="74">
        <f>IFERROR(INDEX('[1]2024'!$A:$Q,MATCH($A$3&amp;$D81,'[1]2024'!$B:$B,0),MATCH(P$4,'[1]2024'!$2:$2,0)),0)+IFERROR(INDEX('[1]2024'!$A:$Q,MATCH($B$3&amp;$D81,'[1]2024'!$B:$B,0),MATCH(P$4,'[1]2024'!$2:$2,0)),0)++IFERROR(INDEX('[1]2024'!$A:$Q,MATCH($C$3&amp;$D81,'[1]2024'!$B:$B,0),MATCH(P$4,'[1]2024'!$2:$2,0)),0)++IFERROR(INDEX('[1]2024'!$A:$Q,MATCH($D$3&amp;$D81,'[1]2024'!$B:$B,0),MATCH(P$4,'[1]2024'!$2:$2,0)),0)</f>
        <v>0</v>
      </c>
      <c r="Q81" s="74">
        <f>IFERROR(INDEX('[1]2024'!$A:$Q,MATCH($A$3&amp;$D81,'[1]2024'!$B:$B,0),MATCH(Q$4,'[1]2024'!$2:$2,0)),0)+IFERROR(INDEX('[1]2024'!$A:$Q,MATCH($B$3&amp;$D81,'[1]2024'!$B:$B,0),MATCH(Q$4,'[1]2024'!$2:$2,0)),0)++IFERROR(INDEX('[1]2024'!$A:$Q,MATCH($C$3&amp;$D81,'[1]2024'!$B:$B,0),MATCH(Q$4,'[1]2024'!$2:$2,0)),0)++IFERROR(INDEX('[1]2024'!$A:$Q,MATCH($D$3&amp;$D81,'[1]2024'!$B:$B,0),MATCH(Q$4,'[1]2024'!$2:$2,0)),0)</f>
        <v>0</v>
      </c>
      <c r="R81" s="74">
        <f>IFERROR(INDEX('[1]2024'!$A:$Q,MATCH($A$3&amp;$D81,'[1]2024'!$B:$B,0),MATCH(R$4,'[1]2024'!$2:$2,0)),0)+IFERROR(INDEX('[1]2024'!$A:$Q,MATCH($B$3&amp;$D81,'[1]2024'!$B:$B,0),MATCH(R$4,'[1]2024'!$2:$2,0)),0)++IFERROR(INDEX('[1]2024'!$A:$Q,MATCH($C$3&amp;$D81,'[1]2024'!$B:$B,0),MATCH(R$4,'[1]2024'!$2:$2,0)),0)++IFERROR(INDEX('[1]2024'!$A:$Q,MATCH($D$3&amp;$D81,'[1]2024'!$B:$B,0),MATCH(R$4,'[1]2024'!$2:$2,0)),0)</f>
        <v>0</v>
      </c>
      <c r="S81" s="74">
        <f>IFERROR(INDEX('[1]2024'!$A:$Q,MATCH($A$3&amp;$D81,'[1]2024'!$B:$B,0),MATCH(S$4,'[1]2024'!$2:$2,0)),0)+IFERROR(INDEX('[1]2024'!$A:$Q,MATCH($B$3&amp;$D81,'[1]2024'!$B:$B,0),MATCH(S$4,'[1]2024'!$2:$2,0)),0)++IFERROR(INDEX('[1]2024'!$A:$Q,MATCH($C$3&amp;$D81,'[1]2024'!$B:$B,0),MATCH(S$4,'[1]2024'!$2:$2,0)),0)++IFERROR(INDEX('[1]2024'!$A:$Q,MATCH($D$3&amp;$D81,'[1]2024'!$B:$B,0),MATCH(S$4,'[1]2024'!$2:$2,0)),0)</f>
        <v>0</v>
      </c>
      <c r="T81" s="75">
        <v>0</v>
      </c>
      <c r="U81" s="45">
        <f t="shared" si="69"/>
        <v>0</v>
      </c>
      <c r="V81" s="46">
        <v>0</v>
      </c>
      <c r="W81" s="47">
        <v>0</v>
      </c>
      <c r="X81" s="47">
        <v>0</v>
      </c>
      <c r="Y81" s="47">
        <v>0</v>
      </c>
      <c r="Z81" s="47">
        <v>0</v>
      </c>
      <c r="AA81" s="47">
        <v>0</v>
      </c>
      <c r="AB81" s="47">
        <v>0</v>
      </c>
      <c r="AC81" s="47">
        <v>0</v>
      </c>
      <c r="AD81" s="47">
        <v>0</v>
      </c>
      <c r="AE81" s="47">
        <v>0</v>
      </c>
      <c r="AF81" s="47">
        <v>0</v>
      </c>
      <c r="AG81" s="48">
        <v>0</v>
      </c>
      <c r="AH81" s="45">
        <f t="shared" si="70"/>
        <v>0</v>
      </c>
      <c r="AI81" s="45"/>
      <c r="AJ81" s="45"/>
      <c r="AK81" s="45"/>
      <c r="AL81" s="45"/>
      <c r="AM81" s="45"/>
      <c r="AN81" s="45"/>
      <c r="AO81" s="45"/>
      <c r="AP81" s="45"/>
      <c r="AQ81" s="45"/>
      <c r="AR81" s="45"/>
      <c r="AS81" s="45"/>
      <c r="AT81" s="45"/>
      <c r="AU81" s="45">
        <f t="shared" si="59"/>
        <v>0</v>
      </c>
      <c r="AV81" s="45">
        <f t="shared" si="60"/>
        <v>0</v>
      </c>
      <c r="AW81" s="45">
        <f t="shared" si="61"/>
        <v>0</v>
      </c>
      <c r="AX81" s="45">
        <f t="shared" si="62"/>
        <v>0</v>
      </c>
      <c r="AY81" s="45">
        <f t="shared" si="71"/>
        <v>0</v>
      </c>
      <c r="AZ81" s="45">
        <f t="shared" si="72"/>
        <v>0</v>
      </c>
      <c r="BA81" s="45">
        <f t="shared" si="73"/>
        <v>0</v>
      </c>
      <c r="BB81" s="50"/>
      <c r="BC81" s="51" t="s">
        <v>24</v>
      </c>
      <c r="BD81" s="70"/>
      <c r="BE81" s="195">
        <v>0</v>
      </c>
      <c r="BF81" s="195">
        <v>0</v>
      </c>
      <c r="BG81" s="195">
        <v>0</v>
      </c>
      <c r="BH81" s="196">
        <f t="shared" si="8"/>
        <v>0</v>
      </c>
    </row>
    <row r="82" spans="1:60" outlineLevel="1" x14ac:dyDescent="0.3">
      <c r="A82" s="71" t="s">
        <v>166</v>
      </c>
      <c r="B82" s="38" t="s">
        <v>163</v>
      </c>
      <c r="C82" s="38" t="s">
        <v>31</v>
      </c>
      <c r="D82" s="39">
        <v>5108130</v>
      </c>
      <c r="E82" s="39" t="s">
        <v>164</v>
      </c>
      <c r="F82" s="103">
        <v>0</v>
      </c>
      <c r="G82" s="73">
        <f t="shared" si="68"/>
        <v>0</v>
      </c>
      <c r="H82" s="74">
        <f>IFERROR(INDEX('[1]2024'!$A:$Q,MATCH($A$3&amp;$D82,'[1]2024'!$B:$B,0),MATCH(H$4,'[1]2024'!$2:$2,0)),0)+IFERROR(INDEX('[1]2024'!$A:$Q,MATCH($B$3&amp;$D82,'[1]2024'!$B:$B,0),MATCH(H$4,'[1]2024'!$2:$2,0)),0)++IFERROR(INDEX('[1]2024'!$A:$Q,MATCH($C$3&amp;$D82,'[1]2024'!$B:$B,0),MATCH(H$4,'[1]2024'!$2:$2,0)),0)++IFERROR(INDEX('[1]2024'!$A:$Q,MATCH($D$3&amp;$D82,'[1]2024'!$B:$B,0),MATCH(H$4,'[1]2024'!$2:$2,0)),0)</f>
        <v>0</v>
      </c>
      <c r="I82" s="74">
        <f>IFERROR(INDEX('[1]2024'!$A:$Q,MATCH($A$3&amp;$D82,'[1]2024'!$B:$B,0),MATCH(I$4,'[1]2024'!$2:$2,0)),0)+IFERROR(INDEX('[1]2024'!$A:$Q,MATCH($B$3&amp;$D82,'[1]2024'!$B:$B,0),MATCH(I$4,'[1]2024'!$2:$2,0)),0)++IFERROR(INDEX('[1]2024'!$A:$Q,MATCH($C$3&amp;$D82,'[1]2024'!$B:$B,0),MATCH(I$4,'[1]2024'!$2:$2,0)),0)++IFERROR(INDEX('[1]2024'!$A:$Q,MATCH($D$3&amp;$D82,'[1]2024'!$B:$B,0),MATCH(I$4,'[1]2024'!$2:$2,0)),0)</f>
        <v>0</v>
      </c>
      <c r="J82" s="74">
        <f>IFERROR(INDEX('[1]2024'!$A:$Q,MATCH($A$3&amp;$D82,'[1]2024'!$B:$B,0),MATCH(J$4,'[1]2024'!$2:$2,0)),0)+IFERROR(INDEX('[1]2024'!$A:$Q,MATCH($B$3&amp;$D82,'[1]2024'!$B:$B,0),MATCH(J$4,'[1]2024'!$2:$2,0)),0)++IFERROR(INDEX('[1]2024'!$A:$Q,MATCH($C$3&amp;$D82,'[1]2024'!$B:$B,0),MATCH(J$4,'[1]2024'!$2:$2,0)),0)++IFERROR(INDEX('[1]2024'!$A:$Q,MATCH($D$3&amp;$D82,'[1]2024'!$B:$B,0),MATCH(J$4,'[1]2024'!$2:$2,0)),0)</f>
        <v>0</v>
      </c>
      <c r="K82" s="74">
        <f>IFERROR(INDEX('[1]2024'!$A:$Q,MATCH($A$3&amp;$D82,'[1]2024'!$B:$B,0),MATCH(K$4,'[1]2024'!$2:$2,0)),0)+IFERROR(INDEX('[1]2024'!$A:$Q,MATCH($B$3&amp;$D82,'[1]2024'!$B:$B,0),MATCH(K$4,'[1]2024'!$2:$2,0)),0)++IFERROR(INDEX('[1]2024'!$A:$Q,MATCH($C$3&amp;$D82,'[1]2024'!$B:$B,0),MATCH(K$4,'[1]2024'!$2:$2,0)),0)++IFERROR(INDEX('[1]2024'!$A:$Q,MATCH($D$3&amp;$D82,'[1]2024'!$B:$B,0),MATCH(K$4,'[1]2024'!$2:$2,0)),0)</f>
        <v>0</v>
      </c>
      <c r="L82" s="74">
        <f>IFERROR(INDEX('[1]2024'!$A:$Q,MATCH($A$3&amp;$D82,'[1]2024'!$B:$B,0),MATCH(L$4,'[1]2024'!$2:$2,0)),0)+IFERROR(INDEX('[1]2024'!$A:$Q,MATCH($B$3&amp;$D82,'[1]2024'!$B:$B,0),MATCH(L$4,'[1]2024'!$2:$2,0)),0)++IFERROR(INDEX('[1]2024'!$A:$Q,MATCH($C$3&amp;$D82,'[1]2024'!$B:$B,0),MATCH(L$4,'[1]2024'!$2:$2,0)),0)++IFERROR(INDEX('[1]2024'!$A:$Q,MATCH($D$3&amp;$D82,'[1]2024'!$B:$B,0),MATCH(L$4,'[1]2024'!$2:$2,0)),0)</f>
        <v>0</v>
      </c>
      <c r="M82" s="74">
        <f>IFERROR(INDEX('[1]2024'!$A:$Q,MATCH($A$3&amp;$D82,'[1]2024'!$B:$B,0),MATCH(M$4,'[1]2024'!$2:$2,0)),0)+IFERROR(INDEX('[1]2024'!$A:$Q,MATCH($B$3&amp;$D82,'[1]2024'!$B:$B,0),MATCH(M$4,'[1]2024'!$2:$2,0)),0)++IFERROR(INDEX('[1]2024'!$A:$Q,MATCH($C$3&amp;$D82,'[1]2024'!$B:$B,0),MATCH(M$4,'[1]2024'!$2:$2,0)),0)++IFERROR(INDEX('[1]2024'!$A:$Q,MATCH($D$3&amp;$D82,'[1]2024'!$B:$B,0),MATCH(M$4,'[1]2024'!$2:$2,0)),0)</f>
        <v>0</v>
      </c>
      <c r="N82" s="74">
        <f>IFERROR(INDEX('[1]2024'!$A:$Q,MATCH($A$3&amp;$D82,'[1]2024'!$B:$B,0),MATCH(N$4,'[1]2024'!$2:$2,0)),0)+IFERROR(INDEX('[1]2024'!$A:$Q,MATCH($B$3&amp;$D82,'[1]2024'!$B:$B,0),MATCH(N$4,'[1]2024'!$2:$2,0)),0)++IFERROR(INDEX('[1]2024'!$A:$Q,MATCH($C$3&amp;$D82,'[1]2024'!$B:$B,0),MATCH(N$4,'[1]2024'!$2:$2,0)),0)++IFERROR(INDEX('[1]2024'!$A:$Q,MATCH($D$3&amp;$D82,'[1]2024'!$B:$B,0),MATCH(N$4,'[1]2024'!$2:$2,0)),0)</f>
        <v>0</v>
      </c>
      <c r="O82" s="74">
        <f>IFERROR(INDEX('[1]2024'!$A:$Q,MATCH($A$3&amp;$D82,'[1]2024'!$B:$B,0),MATCH(O$4,'[1]2024'!$2:$2,0)),0)+IFERROR(INDEX('[1]2024'!$A:$Q,MATCH($B$3&amp;$D82,'[1]2024'!$B:$B,0),MATCH(O$4,'[1]2024'!$2:$2,0)),0)++IFERROR(INDEX('[1]2024'!$A:$Q,MATCH($C$3&amp;$D82,'[1]2024'!$B:$B,0),MATCH(O$4,'[1]2024'!$2:$2,0)),0)++IFERROR(INDEX('[1]2024'!$A:$Q,MATCH($D$3&amp;$D82,'[1]2024'!$B:$B,0),MATCH(O$4,'[1]2024'!$2:$2,0)),0)</f>
        <v>0</v>
      </c>
      <c r="P82" s="74">
        <f>IFERROR(INDEX('[1]2024'!$A:$Q,MATCH($A$3&amp;$D82,'[1]2024'!$B:$B,0),MATCH(P$4,'[1]2024'!$2:$2,0)),0)+IFERROR(INDEX('[1]2024'!$A:$Q,MATCH($B$3&amp;$D82,'[1]2024'!$B:$B,0),MATCH(P$4,'[1]2024'!$2:$2,0)),0)++IFERROR(INDEX('[1]2024'!$A:$Q,MATCH($C$3&amp;$D82,'[1]2024'!$B:$B,0),MATCH(P$4,'[1]2024'!$2:$2,0)),0)++IFERROR(INDEX('[1]2024'!$A:$Q,MATCH($D$3&amp;$D82,'[1]2024'!$B:$B,0),MATCH(P$4,'[1]2024'!$2:$2,0)),0)</f>
        <v>0</v>
      </c>
      <c r="Q82" s="74">
        <f>IFERROR(INDEX('[1]2024'!$A:$Q,MATCH($A$3&amp;$D82,'[1]2024'!$B:$B,0),MATCH(Q$4,'[1]2024'!$2:$2,0)),0)+IFERROR(INDEX('[1]2024'!$A:$Q,MATCH($B$3&amp;$D82,'[1]2024'!$B:$B,0),MATCH(Q$4,'[1]2024'!$2:$2,0)),0)++IFERROR(INDEX('[1]2024'!$A:$Q,MATCH($C$3&amp;$D82,'[1]2024'!$B:$B,0),MATCH(Q$4,'[1]2024'!$2:$2,0)),0)++IFERROR(INDEX('[1]2024'!$A:$Q,MATCH($D$3&amp;$D82,'[1]2024'!$B:$B,0),MATCH(Q$4,'[1]2024'!$2:$2,0)),0)</f>
        <v>0</v>
      </c>
      <c r="R82" s="74">
        <f>IFERROR(INDEX('[1]2024'!$A:$Q,MATCH($A$3&amp;$D82,'[1]2024'!$B:$B,0),MATCH(R$4,'[1]2024'!$2:$2,0)),0)+IFERROR(INDEX('[1]2024'!$A:$Q,MATCH($B$3&amp;$D82,'[1]2024'!$B:$B,0),MATCH(R$4,'[1]2024'!$2:$2,0)),0)++IFERROR(INDEX('[1]2024'!$A:$Q,MATCH($C$3&amp;$D82,'[1]2024'!$B:$B,0),MATCH(R$4,'[1]2024'!$2:$2,0)),0)++IFERROR(INDEX('[1]2024'!$A:$Q,MATCH($D$3&amp;$D82,'[1]2024'!$B:$B,0),MATCH(R$4,'[1]2024'!$2:$2,0)),0)</f>
        <v>0</v>
      </c>
      <c r="S82" s="74">
        <f>IFERROR(INDEX('[1]2024'!$A:$Q,MATCH($A$3&amp;$D82,'[1]2024'!$B:$B,0),MATCH(S$4,'[1]2024'!$2:$2,0)),0)+IFERROR(INDEX('[1]2024'!$A:$Q,MATCH($B$3&amp;$D82,'[1]2024'!$B:$B,0),MATCH(S$4,'[1]2024'!$2:$2,0)),0)++IFERROR(INDEX('[1]2024'!$A:$Q,MATCH($C$3&amp;$D82,'[1]2024'!$B:$B,0),MATCH(S$4,'[1]2024'!$2:$2,0)),0)++IFERROR(INDEX('[1]2024'!$A:$Q,MATCH($D$3&amp;$D82,'[1]2024'!$B:$B,0),MATCH(S$4,'[1]2024'!$2:$2,0)),0)</f>
        <v>0</v>
      </c>
      <c r="T82" s="75">
        <v>0</v>
      </c>
      <c r="U82" s="45">
        <f t="shared" si="69"/>
        <v>0</v>
      </c>
      <c r="V82" s="46">
        <v>0</v>
      </c>
      <c r="W82" s="47">
        <v>0</v>
      </c>
      <c r="X82" s="47">
        <v>0</v>
      </c>
      <c r="Y82" s="47">
        <v>0</v>
      </c>
      <c r="Z82" s="47">
        <v>0</v>
      </c>
      <c r="AA82" s="47">
        <v>0</v>
      </c>
      <c r="AB82" s="47">
        <v>0</v>
      </c>
      <c r="AC82" s="47">
        <v>0</v>
      </c>
      <c r="AD82" s="47">
        <v>0</v>
      </c>
      <c r="AE82" s="47">
        <v>0</v>
      </c>
      <c r="AF82" s="47">
        <v>0</v>
      </c>
      <c r="AG82" s="48">
        <v>0</v>
      </c>
      <c r="AH82" s="45">
        <f t="shared" si="70"/>
        <v>0</v>
      </c>
      <c r="AI82" s="45"/>
      <c r="AJ82" s="45"/>
      <c r="AK82" s="45"/>
      <c r="AL82" s="45"/>
      <c r="AM82" s="45"/>
      <c r="AN82" s="45"/>
      <c r="AO82" s="45"/>
      <c r="AP82" s="45"/>
      <c r="AQ82" s="45"/>
      <c r="AR82" s="45"/>
      <c r="AS82" s="45"/>
      <c r="AT82" s="45"/>
      <c r="AU82" s="45">
        <f t="shared" si="59"/>
        <v>0</v>
      </c>
      <c r="AV82" s="45">
        <f t="shared" si="60"/>
        <v>0</v>
      </c>
      <c r="AW82" s="45">
        <f t="shared" si="61"/>
        <v>0</v>
      </c>
      <c r="AX82" s="45">
        <f t="shared" si="62"/>
        <v>0</v>
      </c>
      <c r="AY82" s="45">
        <f t="shared" si="71"/>
        <v>0</v>
      </c>
      <c r="AZ82" s="45">
        <f t="shared" si="72"/>
        <v>0</v>
      </c>
      <c r="BA82" s="45">
        <f t="shared" si="73"/>
        <v>0</v>
      </c>
      <c r="BB82" s="50"/>
      <c r="BC82" s="51" t="s">
        <v>24</v>
      </c>
      <c r="BD82" s="70"/>
      <c r="BE82" s="195">
        <v>0</v>
      </c>
      <c r="BF82" s="195">
        <v>0</v>
      </c>
      <c r="BG82" s="195">
        <v>0</v>
      </c>
      <c r="BH82" s="196">
        <f t="shared" si="8"/>
        <v>0</v>
      </c>
    </row>
    <row r="83" spans="1:60" outlineLevel="1" x14ac:dyDescent="0.3">
      <c r="A83" s="71" t="s">
        <v>167</v>
      </c>
      <c r="B83" s="38" t="s">
        <v>163</v>
      </c>
      <c r="C83" s="38" t="s">
        <v>31</v>
      </c>
      <c r="D83" s="39">
        <v>5108140</v>
      </c>
      <c r="E83" s="39" t="s">
        <v>164</v>
      </c>
      <c r="F83" s="103">
        <v>0</v>
      </c>
      <c r="G83" s="73">
        <f t="shared" si="68"/>
        <v>0</v>
      </c>
      <c r="H83" s="74">
        <f>IFERROR(INDEX('[1]2024'!$A:$Q,MATCH($A$3&amp;$D83,'[1]2024'!$B:$B,0),MATCH(H$4,'[1]2024'!$2:$2,0)),0)+IFERROR(INDEX('[1]2024'!$A:$Q,MATCH($B$3&amp;$D83,'[1]2024'!$B:$B,0),MATCH(H$4,'[1]2024'!$2:$2,0)),0)++IFERROR(INDEX('[1]2024'!$A:$Q,MATCH($C$3&amp;$D83,'[1]2024'!$B:$B,0),MATCH(H$4,'[1]2024'!$2:$2,0)),0)++IFERROR(INDEX('[1]2024'!$A:$Q,MATCH($D$3&amp;$D83,'[1]2024'!$B:$B,0),MATCH(H$4,'[1]2024'!$2:$2,0)),0)</f>
        <v>0</v>
      </c>
      <c r="I83" s="74">
        <f>IFERROR(INDEX('[1]2024'!$A:$Q,MATCH($A$3&amp;$D83,'[1]2024'!$B:$B,0),MATCH(I$4,'[1]2024'!$2:$2,0)),0)+IFERROR(INDEX('[1]2024'!$A:$Q,MATCH($B$3&amp;$D83,'[1]2024'!$B:$B,0),MATCH(I$4,'[1]2024'!$2:$2,0)),0)++IFERROR(INDEX('[1]2024'!$A:$Q,MATCH($C$3&amp;$D83,'[1]2024'!$B:$B,0),MATCH(I$4,'[1]2024'!$2:$2,0)),0)++IFERROR(INDEX('[1]2024'!$A:$Q,MATCH($D$3&amp;$D83,'[1]2024'!$B:$B,0),MATCH(I$4,'[1]2024'!$2:$2,0)),0)</f>
        <v>0</v>
      </c>
      <c r="J83" s="74">
        <f>IFERROR(INDEX('[1]2024'!$A:$Q,MATCH($A$3&amp;$D83,'[1]2024'!$B:$B,0),MATCH(J$4,'[1]2024'!$2:$2,0)),0)+IFERROR(INDEX('[1]2024'!$A:$Q,MATCH($B$3&amp;$D83,'[1]2024'!$B:$B,0),MATCH(J$4,'[1]2024'!$2:$2,0)),0)++IFERROR(INDEX('[1]2024'!$A:$Q,MATCH($C$3&amp;$D83,'[1]2024'!$B:$B,0),MATCH(J$4,'[1]2024'!$2:$2,0)),0)++IFERROR(INDEX('[1]2024'!$A:$Q,MATCH($D$3&amp;$D83,'[1]2024'!$B:$B,0),MATCH(J$4,'[1]2024'!$2:$2,0)),0)</f>
        <v>0</v>
      </c>
      <c r="K83" s="74">
        <f>IFERROR(INDEX('[1]2024'!$A:$Q,MATCH($A$3&amp;$D83,'[1]2024'!$B:$B,0),MATCH(K$4,'[1]2024'!$2:$2,0)),0)+IFERROR(INDEX('[1]2024'!$A:$Q,MATCH($B$3&amp;$D83,'[1]2024'!$B:$B,0),MATCH(K$4,'[1]2024'!$2:$2,0)),0)++IFERROR(INDEX('[1]2024'!$A:$Q,MATCH($C$3&amp;$D83,'[1]2024'!$B:$B,0),MATCH(K$4,'[1]2024'!$2:$2,0)),0)++IFERROR(INDEX('[1]2024'!$A:$Q,MATCH($D$3&amp;$D83,'[1]2024'!$B:$B,0),MATCH(K$4,'[1]2024'!$2:$2,0)),0)</f>
        <v>0</v>
      </c>
      <c r="L83" s="74">
        <f>IFERROR(INDEX('[1]2024'!$A:$Q,MATCH($A$3&amp;$D83,'[1]2024'!$B:$B,0),MATCH(L$4,'[1]2024'!$2:$2,0)),0)+IFERROR(INDEX('[1]2024'!$A:$Q,MATCH($B$3&amp;$D83,'[1]2024'!$B:$B,0),MATCH(L$4,'[1]2024'!$2:$2,0)),0)++IFERROR(INDEX('[1]2024'!$A:$Q,MATCH($C$3&amp;$D83,'[1]2024'!$B:$B,0),MATCH(L$4,'[1]2024'!$2:$2,0)),0)++IFERROR(INDEX('[1]2024'!$A:$Q,MATCH($D$3&amp;$D83,'[1]2024'!$B:$B,0),MATCH(L$4,'[1]2024'!$2:$2,0)),0)</f>
        <v>0</v>
      </c>
      <c r="M83" s="74">
        <f>IFERROR(INDEX('[1]2024'!$A:$Q,MATCH($A$3&amp;$D83,'[1]2024'!$B:$B,0),MATCH(M$4,'[1]2024'!$2:$2,0)),0)+IFERROR(INDEX('[1]2024'!$A:$Q,MATCH($B$3&amp;$D83,'[1]2024'!$B:$B,0),MATCH(M$4,'[1]2024'!$2:$2,0)),0)++IFERROR(INDEX('[1]2024'!$A:$Q,MATCH($C$3&amp;$D83,'[1]2024'!$B:$B,0),MATCH(M$4,'[1]2024'!$2:$2,0)),0)++IFERROR(INDEX('[1]2024'!$A:$Q,MATCH($D$3&amp;$D83,'[1]2024'!$B:$B,0),MATCH(M$4,'[1]2024'!$2:$2,0)),0)</f>
        <v>0</v>
      </c>
      <c r="N83" s="74">
        <f>IFERROR(INDEX('[1]2024'!$A:$Q,MATCH($A$3&amp;$D83,'[1]2024'!$B:$B,0),MATCH(N$4,'[1]2024'!$2:$2,0)),0)+IFERROR(INDEX('[1]2024'!$A:$Q,MATCH($B$3&amp;$D83,'[1]2024'!$B:$B,0),MATCH(N$4,'[1]2024'!$2:$2,0)),0)++IFERROR(INDEX('[1]2024'!$A:$Q,MATCH($C$3&amp;$D83,'[1]2024'!$B:$B,0),MATCH(N$4,'[1]2024'!$2:$2,0)),0)++IFERROR(INDEX('[1]2024'!$A:$Q,MATCH($D$3&amp;$D83,'[1]2024'!$B:$B,0),MATCH(N$4,'[1]2024'!$2:$2,0)),0)</f>
        <v>0</v>
      </c>
      <c r="O83" s="74">
        <f>IFERROR(INDEX('[1]2024'!$A:$Q,MATCH($A$3&amp;$D83,'[1]2024'!$B:$B,0),MATCH(O$4,'[1]2024'!$2:$2,0)),0)+IFERROR(INDEX('[1]2024'!$A:$Q,MATCH($B$3&amp;$D83,'[1]2024'!$B:$B,0),MATCH(O$4,'[1]2024'!$2:$2,0)),0)++IFERROR(INDEX('[1]2024'!$A:$Q,MATCH($C$3&amp;$D83,'[1]2024'!$B:$B,0),MATCH(O$4,'[1]2024'!$2:$2,0)),0)++IFERROR(INDEX('[1]2024'!$A:$Q,MATCH($D$3&amp;$D83,'[1]2024'!$B:$B,0),MATCH(O$4,'[1]2024'!$2:$2,0)),0)</f>
        <v>0</v>
      </c>
      <c r="P83" s="74">
        <f>IFERROR(INDEX('[1]2024'!$A:$Q,MATCH($A$3&amp;$D83,'[1]2024'!$B:$B,0),MATCH(P$4,'[1]2024'!$2:$2,0)),0)+IFERROR(INDEX('[1]2024'!$A:$Q,MATCH($B$3&amp;$D83,'[1]2024'!$B:$B,0),MATCH(P$4,'[1]2024'!$2:$2,0)),0)++IFERROR(INDEX('[1]2024'!$A:$Q,MATCH($C$3&amp;$D83,'[1]2024'!$B:$B,0),MATCH(P$4,'[1]2024'!$2:$2,0)),0)++IFERROR(INDEX('[1]2024'!$A:$Q,MATCH($D$3&amp;$D83,'[1]2024'!$B:$B,0),MATCH(P$4,'[1]2024'!$2:$2,0)),0)</f>
        <v>0</v>
      </c>
      <c r="Q83" s="74">
        <f>IFERROR(INDEX('[1]2024'!$A:$Q,MATCH($A$3&amp;$D83,'[1]2024'!$B:$B,0),MATCH(Q$4,'[1]2024'!$2:$2,0)),0)+IFERROR(INDEX('[1]2024'!$A:$Q,MATCH($B$3&amp;$D83,'[1]2024'!$B:$B,0),MATCH(Q$4,'[1]2024'!$2:$2,0)),0)++IFERROR(INDEX('[1]2024'!$A:$Q,MATCH($C$3&amp;$D83,'[1]2024'!$B:$B,0),MATCH(Q$4,'[1]2024'!$2:$2,0)),0)++IFERROR(INDEX('[1]2024'!$A:$Q,MATCH($D$3&amp;$D83,'[1]2024'!$B:$B,0),MATCH(Q$4,'[1]2024'!$2:$2,0)),0)</f>
        <v>0</v>
      </c>
      <c r="R83" s="74">
        <f>IFERROR(INDEX('[1]2024'!$A:$Q,MATCH($A$3&amp;$D83,'[1]2024'!$B:$B,0),MATCH(R$4,'[1]2024'!$2:$2,0)),0)+IFERROR(INDEX('[1]2024'!$A:$Q,MATCH($B$3&amp;$D83,'[1]2024'!$B:$B,0),MATCH(R$4,'[1]2024'!$2:$2,0)),0)++IFERROR(INDEX('[1]2024'!$A:$Q,MATCH($C$3&amp;$D83,'[1]2024'!$B:$B,0),MATCH(R$4,'[1]2024'!$2:$2,0)),0)++IFERROR(INDEX('[1]2024'!$A:$Q,MATCH($D$3&amp;$D83,'[1]2024'!$B:$B,0),MATCH(R$4,'[1]2024'!$2:$2,0)),0)</f>
        <v>0</v>
      </c>
      <c r="S83" s="74">
        <f>IFERROR(INDEX('[1]2024'!$A:$Q,MATCH($A$3&amp;$D83,'[1]2024'!$B:$B,0),MATCH(S$4,'[1]2024'!$2:$2,0)),0)+IFERROR(INDEX('[1]2024'!$A:$Q,MATCH($B$3&amp;$D83,'[1]2024'!$B:$B,0),MATCH(S$4,'[1]2024'!$2:$2,0)),0)++IFERROR(INDEX('[1]2024'!$A:$Q,MATCH($C$3&amp;$D83,'[1]2024'!$B:$B,0),MATCH(S$4,'[1]2024'!$2:$2,0)),0)++IFERROR(INDEX('[1]2024'!$A:$Q,MATCH($D$3&amp;$D83,'[1]2024'!$B:$B,0),MATCH(S$4,'[1]2024'!$2:$2,0)),0)</f>
        <v>0</v>
      </c>
      <c r="T83" s="75">
        <v>0</v>
      </c>
      <c r="U83" s="45">
        <f t="shared" si="69"/>
        <v>0</v>
      </c>
      <c r="V83" s="46">
        <v>0</v>
      </c>
      <c r="W83" s="47">
        <v>0</v>
      </c>
      <c r="X83" s="47">
        <v>0</v>
      </c>
      <c r="Y83" s="47">
        <v>0</v>
      </c>
      <c r="Z83" s="47">
        <v>0</v>
      </c>
      <c r="AA83" s="47">
        <v>0</v>
      </c>
      <c r="AB83" s="47">
        <v>0</v>
      </c>
      <c r="AC83" s="47">
        <v>0</v>
      </c>
      <c r="AD83" s="47">
        <v>0</v>
      </c>
      <c r="AE83" s="47">
        <v>0</v>
      </c>
      <c r="AF83" s="47">
        <v>0</v>
      </c>
      <c r="AG83" s="48">
        <v>0</v>
      </c>
      <c r="AH83" s="45">
        <f t="shared" si="70"/>
        <v>0</v>
      </c>
      <c r="AI83" s="45"/>
      <c r="AJ83" s="45"/>
      <c r="AK83" s="45"/>
      <c r="AL83" s="45"/>
      <c r="AM83" s="45"/>
      <c r="AN83" s="45"/>
      <c r="AO83" s="45"/>
      <c r="AP83" s="45"/>
      <c r="AQ83" s="45"/>
      <c r="AR83" s="45"/>
      <c r="AS83" s="45"/>
      <c r="AT83" s="45"/>
      <c r="AU83" s="45">
        <f t="shared" si="59"/>
        <v>0</v>
      </c>
      <c r="AV83" s="45">
        <f t="shared" si="60"/>
        <v>0</v>
      </c>
      <c r="AW83" s="45">
        <f t="shared" si="61"/>
        <v>0</v>
      </c>
      <c r="AX83" s="45">
        <f t="shared" si="62"/>
        <v>0</v>
      </c>
      <c r="AY83" s="45">
        <f t="shared" si="71"/>
        <v>0</v>
      </c>
      <c r="AZ83" s="45">
        <f t="shared" si="72"/>
        <v>0</v>
      </c>
      <c r="BA83" s="45">
        <f t="shared" si="73"/>
        <v>0</v>
      </c>
      <c r="BB83" s="50"/>
      <c r="BC83" s="51" t="s">
        <v>24</v>
      </c>
      <c r="BD83" s="70"/>
      <c r="BE83" s="195">
        <v>0</v>
      </c>
      <c r="BF83" s="195">
        <v>0</v>
      </c>
      <c r="BG83" s="195">
        <v>0</v>
      </c>
      <c r="BH83" s="196">
        <f t="shared" si="8"/>
        <v>0</v>
      </c>
    </row>
    <row r="84" spans="1:60" outlineLevel="1" x14ac:dyDescent="0.3">
      <c r="A84" s="71" t="s">
        <v>168</v>
      </c>
      <c r="B84" s="38" t="s">
        <v>169</v>
      </c>
      <c r="C84" s="38" t="s">
        <v>31</v>
      </c>
      <c r="D84" s="39">
        <v>5108150</v>
      </c>
      <c r="E84" s="39" t="s">
        <v>170</v>
      </c>
      <c r="F84" s="103">
        <v>0</v>
      </c>
      <c r="G84" s="73">
        <f t="shared" si="68"/>
        <v>0</v>
      </c>
      <c r="H84" s="74">
        <f>IFERROR(INDEX('[1]2024'!$A:$Q,MATCH($A$3&amp;$D84,'[1]2024'!$B:$B,0),MATCH(H$4,'[1]2024'!$2:$2,0)),0)+IFERROR(INDEX('[1]2024'!$A:$Q,MATCH($B$3&amp;$D84,'[1]2024'!$B:$B,0),MATCH(H$4,'[1]2024'!$2:$2,0)),0)++IFERROR(INDEX('[1]2024'!$A:$Q,MATCH($C$3&amp;$D84,'[1]2024'!$B:$B,0),MATCH(H$4,'[1]2024'!$2:$2,0)),0)++IFERROR(INDEX('[1]2024'!$A:$Q,MATCH($D$3&amp;$D84,'[1]2024'!$B:$B,0),MATCH(H$4,'[1]2024'!$2:$2,0)),0)</f>
        <v>0</v>
      </c>
      <c r="I84" s="74">
        <f>IFERROR(INDEX('[1]2024'!$A:$Q,MATCH($A$3&amp;$D84,'[1]2024'!$B:$B,0),MATCH(I$4,'[1]2024'!$2:$2,0)),0)+IFERROR(INDEX('[1]2024'!$A:$Q,MATCH($B$3&amp;$D84,'[1]2024'!$B:$B,0),MATCH(I$4,'[1]2024'!$2:$2,0)),0)++IFERROR(INDEX('[1]2024'!$A:$Q,MATCH($C$3&amp;$D84,'[1]2024'!$B:$B,0),MATCH(I$4,'[1]2024'!$2:$2,0)),0)++IFERROR(INDEX('[1]2024'!$A:$Q,MATCH($D$3&amp;$D84,'[1]2024'!$B:$B,0),MATCH(I$4,'[1]2024'!$2:$2,0)),0)</f>
        <v>0</v>
      </c>
      <c r="J84" s="74">
        <f>IFERROR(INDEX('[1]2024'!$A:$Q,MATCH($A$3&amp;$D84,'[1]2024'!$B:$B,0),MATCH(J$4,'[1]2024'!$2:$2,0)),0)+IFERROR(INDEX('[1]2024'!$A:$Q,MATCH($B$3&amp;$D84,'[1]2024'!$B:$B,0),MATCH(J$4,'[1]2024'!$2:$2,0)),0)++IFERROR(INDEX('[1]2024'!$A:$Q,MATCH($C$3&amp;$D84,'[1]2024'!$B:$B,0),MATCH(J$4,'[1]2024'!$2:$2,0)),0)++IFERROR(INDEX('[1]2024'!$A:$Q,MATCH($D$3&amp;$D84,'[1]2024'!$B:$B,0),MATCH(J$4,'[1]2024'!$2:$2,0)),0)</f>
        <v>0</v>
      </c>
      <c r="K84" s="74">
        <f>IFERROR(INDEX('[1]2024'!$A:$Q,MATCH($A$3&amp;$D84,'[1]2024'!$B:$B,0),MATCH(K$4,'[1]2024'!$2:$2,0)),0)+IFERROR(INDEX('[1]2024'!$A:$Q,MATCH($B$3&amp;$D84,'[1]2024'!$B:$B,0),MATCH(K$4,'[1]2024'!$2:$2,0)),0)++IFERROR(INDEX('[1]2024'!$A:$Q,MATCH($C$3&amp;$D84,'[1]2024'!$B:$B,0),MATCH(K$4,'[1]2024'!$2:$2,0)),0)++IFERROR(INDEX('[1]2024'!$A:$Q,MATCH($D$3&amp;$D84,'[1]2024'!$B:$B,0),MATCH(K$4,'[1]2024'!$2:$2,0)),0)</f>
        <v>0</v>
      </c>
      <c r="L84" s="74">
        <f>IFERROR(INDEX('[1]2024'!$A:$Q,MATCH($A$3&amp;$D84,'[1]2024'!$B:$B,0),MATCH(L$4,'[1]2024'!$2:$2,0)),0)+IFERROR(INDEX('[1]2024'!$A:$Q,MATCH($B$3&amp;$D84,'[1]2024'!$B:$B,0),MATCH(L$4,'[1]2024'!$2:$2,0)),0)++IFERROR(INDEX('[1]2024'!$A:$Q,MATCH($C$3&amp;$D84,'[1]2024'!$B:$B,0),MATCH(L$4,'[1]2024'!$2:$2,0)),0)++IFERROR(INDEX('[1]2024'!$A:$Q,MATCH($D$3&amp;$D84,'[1]2024'!$B:$B,0),MATCH(L$4,'[1]2024'!$2:$2,0)),0)</f>
        <v>0</v>
      </c>
      <c r="M84" s="74">
        <f>IFERROR(INDEX('[1]2024'!$A:$Q,MATCH($A$3&amp;$D84,'[1]2024'!$B:$B,0),MATCH(M$4,'[1]2024'!$2:$2,0)),0)+IFERROR(INDEX('[1]2024'!$A:$Q,MATCH($B$3&amp;$D84,'[1]2024'!$B:$B,0),MATCH(M$4,'[1]2024'!$2:$2,0)),0)++IFERROR(INDEX('[1]2024'!$A:$Q,MATCH($C$3&amp;$D84,'[1]2024'!$B:$B,0),MATCH(M$4,'[1]2024'!$2:$2,0)),0)++IFERROR(INDEX('[1]2024'!$A:$Q,MATCH($D$3&amp;$D84,'[1]2024'!$B:$B,0),MATCH(M$4,'[1]2024'!$2:$2,0)),0)</f>
        <v>0</v>
      </c>
      <c r="N84" s="74">
        <f>IFERROR(INDEX('[1]2024'!$A:$Q,MATCH($A$3&amp;$D84,'[1]2024'!$B:$B,0),MATCH(N$4,'[1]2024'!$2:$2,0)),0)+IFERROR(INDEX('[1]2024'!$A:$Q,MATCH($B$3&amp;$D84,'[1]2024'!$B:$B,0),MATCH(N$4,'[1]2024'!$2:$2,0)),0)++IFERROR(INDEX('[1]2024'!$A:$Q,MATCH($C$3&amp;$D84,'[1]2024'!$B:$B,0),MATCH(N$4,'[1]2024'!$2:$2,0)),0)++IFERROR(INDEX('[1]2024'!$A:$Q,MATCH($D$3&amp;$D84,'[1]2024'!$B:$B,0),MATCH(N$4,'[1]2024'!$2:$2,0)),0)</f>
        <v>0</v>
      </c>
      <c r="O84" s="74">
        <f>IFERROR(INDEX('[1]2024'!$A:$Q,MATCH($A$3&amp;$D84,'[1]2024'!$B:$B,0),MATCH(O$4,'[1]2024'!$2:$2,0)),0)+IFERROR(INDEX('[1]2024'!$A:$Q,MATCH($B$3&amp;$D84,'[1]2024'!$B:$B,0),MATCH(O$4,'[1]2024'!$2:$2,0)),0)++IFERROR(INDEX('[1]2024'!$A:$Q,MATCH($C$3&amp;$D84,'[1]2024'!$B:$B,0),MATCH(O$4,'[1]2024'!$2:$2,0)),0)++IFERROR(INDEX('[1]2024'!$A:$Q,MATCH($D$3&amp;$D84,'[1]2024'!$B:$B,0),MATCH(O$4,'[1]2024'!$2:$2,0)),0)</f>
        <v>0</v>
      </c>
      <c r="P84" s="74">
        <f>IFERROR(INDEX('[1]2024'!$A:$Q,MATCH($A$3&amp;$D84,'[1]2024'!$B:$B,0),MATCH(P$4,'[1]2024'!$2:$2,0)),0)+IFERROR(INDEX('[1]2024'!$A:$Q,MATCH($B$3&amp;$D84,'[1]2024'!$B:$B,0),MATCH(P$4,'[1]2024'!$2:$2,0)),0)++IFERROR(INDEX('[1]2024'!$A:$Q,MATCH($C$3&amp;$D84,'[1]2024'!$B:$B,0),MATCH(P$4,'[1]2024'!$2:$2,0)),0)++IFERROR(INDEX('[1]2024'!$A:$Q,MATCH($D$3&amp;$D84,'[1]2024'!$B:$B,0),MATCH(P$4,'[1]2024'!$2:$2,0)),0)</f>
        <v>0</v>
      </c>
      <c r="Q84" s="74">
        <f>IFERROR(INDEX('[1]2024'!$A:$Q,MATCH($A$3&amp;$D84,'[1]2024'!$B:$B,0),MATCH(Q$4,'[1]2024'!$2:$2,0)),0)+IFERROR(INDEX('[1]2024'!$A:$Q,MATCH($B$3&amp;$D84,'[1]2024'!$B:$B,0),MATCH(Q$4,'[1]2024'!$2:$2,0)),0)++IFERROR(INDEX('[1]2024'!$A:$Q,MATCH($C$3&amp;$D84,'[1]2024'!$B:$B,0),MATCH(Q$4,'[1]2024'!$2:$2,0)),0)++IFERROR(INDEX('[1]2024'!$A:$Q,MATCH($D$3&amp;$D84,'[1]2024'!$B:$B,0),MATCH(Q$4,'[1]2024'!$2:$2,0)),0)</f>
        <v>0</v>
      </c>
      <c r="R84" s="74">
        <f>IFERROR(INDEX('[1]2024'!$A:$Q,MATCH($A$3&amp;$D84,'[1]2024'!$B:$B,0),MATCH(R$4,'[1]2024'!$2:$2,0)),0)+IFERROR(INDEX('[1]2024'!$A:$Q,MATCH($B$3&amp;$D84,'[1]2024'!$B:$B,0),MATCH(R$4,'[1]2024'!$2:$2,0)),0)++IFERROR(INDEX('[1]2024'!$A:$Q,MATCH($C$3&amp;$D84,'[1]2024'!$B:$B,0),MATCH(R$4,'[1]2024'!$2:$2,0)),0)++IFERROR(INDEX('[1]2024'!$A:$Q,MATCH($D$3&amp;$D84,'[1]2024'!$B:$B,0),MATCH(R$4,'[1]2024'!$2:$2,0)),0)</f>
        <v>0</v>
      </c>
      <c r="S84" s="74">
        <f>IFERROR(INDEX('[1]2024'!$A:$Q,MATCH($A$3&amp;$D84,'[1]2024'!$B:$B,0),MATCH(S$4,'[1]2024'!$2:$2,0)),0)+IFERROR(INDEX('[1]2024'!$A:$Q,MATCH($B$3&amp;$D84,'[1]2024'!$B:$B,0),MATCH(S$4,'[1]2024'!$2:$2,0)),0)++IFERROR(INDEX('[1]2024'!$A:$Q,MATCH($C$3&amp;$D84,'[1]2024'!$B:$B,0),MATCH(S$4,'[1]2024'!$2:$2,0)),0)++IFERROR(INDEX('[1]2024'!$A:$Q,MATCH($D$3&amp;$D84,'[1]2024'!$B:$B,0),MATCH(S$4,'[1]2024'!$2:$2,0)),0)</f>
        <v>0</v>
      </c>
      <c r="T84" s="75">
        <v>0</v>
      </c>
      <c r="U84" s="45">
        <f t="shared" si="69"/>
        <v>0</v>
      </c>
      <c r="V84" s="46">
        <v>0</v>
      </c>
      <c r="W84" s="47">
        <v>0</v>
      </c>
      <c r="X84" s="47">
        <v>0</v>
      </c>
      <c r="Y84" s="47">
        <v>0</v>
      </c>
      <c r="Z84" s="47">
        <v>0</v>
      </c>
      <c r="AA84" s="47">
        <v>0</v>
      </c>
      <c r="AB84" s="47">
        <v>0</v>
      </c>
      <c r="AC84" s="47">
        <v>0</v>
      </c>
      <c r="AD84" s="47">
        <v>0</v>
      </c>
      <c r="AE84" s="47">
        <v>0</v>
      </c>
      <c r="AF84" s="47">
        <v>0</v>
      </c>
      <c r="AG84" s="48">
        <v>0</v>
      </c>
      <c r="AH84" s="45">
        <f t="shared" si="70"/>
        <v>0</v>
      </c>
      <c r="AI84" s="45"/>
      <c r="AJ84" s="45"/>
      <c r="AK84" s="45"/>
      <c r="AL84" s="45"/>
      <c r="AM84" s="45"/>
      <c r="AN84" s="45"/>
      <c r="AO84" s="45"/>
      <c r="AP84" s="45"/>
      <c r="AQ84" s="45"/>
      <c r="AR84" s="45"/>
      <c r="AS84" s="45"/>
      <c r="AT84" s="45"/>
      <c r="AU84" s="45">
        <f t="shared" si="59"/>
        <v>0</v>
      </c>
      <c r="AV84" s="45">
        <f t="shared" si="60"/>
        <v>0</v>
      </c>
      <c r="AW84" s="45">
        <f t="shared" si="61"/>
        <v>0</v>
      </c>
      <c r="AX84" s="45">
        <f t="shared" si="62"/>
        <v>0</v>
      </c>
      <c r="AY84" s="45">
        <f t="shared" si="71"/>
        <v>0</v>
      </c>
      <c r="AZ84" s="45">
        <f t="shared" si="72"/>
        <v>0</v>
      </c>
      <c r="BA84" s="45">
        <f t="shared" si="73"/>
        <v>0</v>
      </c>
      <c r="BB84" s="50"/>
      <c r="BC84" s="51" t="s">
        <v>24</v>
      </c>
      <c r="BD84" s="70"/>
      <c r="BE84" s="195">
        <v>0</v>
      </c>
      <c r="BF84" s="195">
        <v>0</v>
      </c>
      <c r="BG84" s="195">
        <v>0</v>
      </c>
      <c r="BH84" s="196">
        <f t="shared" si="8"/>
        <v>0</v>
      </c>
    </row>
    <row r="85" spans="1:60" outlineLevel="1" x14ac:dyDescent="0.3">
      <c r="A85" s="71" t="s">
        <v>171</v>
      </c>
      <c r="B85" s="38" t="s">
        <v>163</v>
      </c>
      <c r="C85" s="38" t="s">
        <v>31</v>
      </c>
      <c r="D85" s="39">
        <v>5108160</v>
      </c>
      <c r="E85" s="39" t="s">
        <v>164</v>
      </c>
      <c r="F85" s="103">
        <v>0</v>
      </c>
      <c r="G85" s="73">
        <f t="shared" si="68"/>
        <v>0</v>
      </c>
      <c r="H85" s="74">
        <f>IFERROR(INDEX('[1]2024'!$A:$Q,MATCH($A$3&amp;$D85,'[1]2024'!$B:$B,0),MATCH(H$4,'[1]2024'!$2:$2,0)),0)+IFERROR(INDEX('[1]2024'!$A:$Q,MATCH($B$3&amp;$D85,'[1]2024'!$B:$B,0),MATCH(H$4,'[1]2024'!$2:$2,0)),0)++IFERROR(INDEX('[1]2024'!$A:$Q,MATCH($C$3&amp;$D85,'[1]2024'!$B:$B,0),MATCH(H$4,'[1]2024'!$2:$2,0)),0)++IFERROR(INDEX('[1]2024'!$A:$Q,MATCH($D$3&amp;$D85,'[1]2024'!$B:$B,0),MATCH(H$4,'[1]2024'!$2:$2,0)),0)</f>
        <v>0</v>
      </c>
      <c r="I85" s="74">
        <f>IFERROR(INDEX('[1]2024'!$A:$Q,MATCH($A$3&amp;$D85,'[1]2024'!$B:$B,0),MATCH(I$4,'[1]2024'!$2:$2,0)),0)+IFERROR(INDEX('[1]2024'!$A:$Q,MATCH($B$3&amp;$D85,'[1]2024'!$B:$B,0),MATCH(I$4,'[1]2024'!$2:$2,0)),0)++IFERROR(INDEX('[1]2024'!$A:$Q,MATCH($C$3&amp;$D85,'[1]2024'!$B:$B,0),MATCH(I$4,'[1]2024'!$2:$2,0)),0)++IFERROR(INDEX('[1]2024'!$A:$Q,MATCH($D$3&amp;$D85,'[1]2024'!$B:$B,0),MATCH(I$4,'[1]2024'!$2:$2,0)),0)</f>
        <v>0</v>
      </c>
      <c r="J85" s="74">
        <f>IFERROR(INDEX('[1]2024'!$A:$Q,MATCH($A$3&amp;$D85,'[1]2024'!$B:$B,0),MATCH(J$4,'[1]2024'!$2:$2,0)),0)+IFERROR(INDEX('[1]2024'!$A:$Q,MATCH($B$3&amp;$D85,'[1]2024'!$B:$B,0),MATCH(J$4,'[1]2024'!$2:$2,0)),0)++IFERROR(INDEX('[1]2024'!$A:$Q,MATCH($C$3&amp;$D85,'[1]2024'!$B:$B,0),MATCH(J$4,'[1]2024'!$2:$2,0)),0)++IFERROR(INDEX('[1]2024'!$A:$Q,MATCH($D$3&amp;$D85,'[1]2024'!$B:$B,0),MATCH(J$4,'[1]2024'!$2:$2,0)),0)</f>
        <v>0</v>
      </c>
      <c r="K85" s="74">
        <f>IFERROR(INDEX('[1]2024'!$A:$Q,MATCH($A$3&amp;$D85,'[1]2024'!$B:$B,0),MATCH(K$4,'[1]2024'!$2:$2,0)),0)+IFERROR(INDEX('[1]2024'!$A:$Q,MATCH($B$3&amp;$D85,'[1]2024'!$B:$B,0),MATCH(K$4,'[1]2024'!$2:$2,0)),0)++IFERROR(INDEX('[1]2024'!$A:$Q,MATCH($C$3&amp;$D85,'[1]2024'!$B:$B,0),MATCH(K$4,'[1]2024'!$2:$2,0)),0)++IFERROR(INDEX('[1]2024'!$A:$Q,MATCH($D$3&amp;$D85,'[1]2024'!$B:$B,0),MATCH(K$4,'[1]2024'!$2:$2,0)),0)</f>
        <v>0</v>
      </c>
      <c r="L85" s="74">
        <f>IFERROR(INDEX('[1]2024'!$A:$Q,MATCH($A$3&amp;$D85,'[1]2024'!$B:$B,0),MATCH(L$4,'[1]2024'!$2:$2,0)),0)+IFERROR(INDEX('[1]2024'!$A:$Q,MATCH($B$3&amp;$D85,'[1]2024'!$B:$B,0),MATCH(L$4,'[1]2024'!$2:$2,0)),0)++IFERROR(INDEX('[1]2024'!$A:$Q,MATCH($C$3&amp;$D85,'[1]2024'!$B:$B,0),MATCH(L$4,'[1]2024'!$2:$2,0)),0)++IFERROR(INDEX('[1]2024'!$A:$Q,MATCH($D$3&amp;$D85,'[1]2024'!$B:$B,0),MATCH(L$4,'[1]2024'!$2:$2,0)),0)</f>
        <v>0</v>
      </c>
      <c r="M85" s="74">
        <f>IFERROR(INDEX('[1]2024'!$A:$Q,MATCH($A$3&amp;$D85,'[1]2024'!$B:$B,0),MATCH(M$4,'[1]2024'!$2:$2,0)),0)+IFERROR(INDEX('[1]2024'!$A:$Q,MATCH($B$3&amp;$D85,'[1]2024'!$B:$B,0),MATCH(M$4,'[1]2024'!$2:$2,0)),0)++IFERROR(INDEX('[1]2024'!$A:$Q,MATCH($C$3&amp;$D85,'[1]2024'!$B:$B,0),MATCH(M$4,'[1]2024'!$2:$2,0)),0)++IFERROR(INDEX('[1]2024'!$A:$Q,MATCH($D$3&amp;$D85,'[1]2024'!$B:$B,0),MATCH(M$4,'[1]2024'!$2:$2,0)),0)</f>
        <v>0</v>
      </c>
      <c r="N85" s="74">
        <f>IFERROR(INDEX('[1]2024'!$A:$Q,MATCH($A$3&amp;$D85,'[1]2024'!$B:$B,0),MATCH(N$4,'[1]2024'!$2:$2,0)),0)+IFERROR(INDEX('[1]2024'!$A:$Q,MATCH($B$3&amp;$D85,'[1]2024'!$B:$B,0),MATCH(N$4,'[1]2024'!$2:$2,0)),0)++IFERROR(INDEX('[1]2024'!$A:$Q,MATCH($C$3&amp;$D85,'[1]2024'!$B:$B,0),MATCH(N$4,'[1]2024'!$2:$2,0)),0)++IFERROR(INDEX('[1]2024'!$A:$Q,MATCH($D$3&amp;$D85,'[1]2024'!$B:$B,0),MATCH(N$4,'[1]2024'!$2:$2,0)),0)</f>
        <v>0</v>
      </c>
      <c r="O85" s="74">
        <f>IFERROR(INDEX('[1]2024'!$A:$Q,MATCH($A$3&amp;$D85,'[1]2024'!$B:$B,0),MATCH(O$4,'[1]2024'!$2:$2,0)),0)+IFERROR(INDEX('[1]2024'!$A:$Q,MATCH($B$3&amp;$D85,'[1]2024'!$B:$B,0),MATCH(O$4,'[1]2024'!$2:$2,0)),0)++IFERROR(INDEX('[1]2024'!$A:$Q,MATCH($C$3&amp;$D85,'[1]2024'!$B:$B,0),MATCH(O$4,'[1]2024'!$2:$2,0)),0)++IFERROR(INDEX('[1]2024'!$A:$Q,MATCH($D$3&amp;$D85,'[1]2024'!$B:$B,0),MATCH(O$4,'[1]2024'!$2:$2,0)),0)</f>
        <v>0</v>
      </c>
      <c r="P85" s="74">
        <f>IFERROR(INDEX('[1]2024'!$A:$Q,MATCH($A$3&amp;$D85,'[1]2024'!$B:$B,0),MATCH(P$4,'[1]2024'!$2:$2,0)),0)+IFERROR(INDEX('[1]2024'!$A:$Q,MATCH($B$3&amp;$D85,'[1]2024'!$B:$B,0),MATCH(P$4,'[1]2024'!$2:$2,0)),0)++IFERROR(INDEX('[1]2024'!$A:$Q,MATCH($C$3&amp;$D85,'[1]2024'!$B:$B,0),MATCH(P$4,'[1]2024'!$2:$2,0)),0)++IFERROR(INDEX('[1]2024'!$A:$Q,MATCH($D$3&amp;$D85,'[1]2024'!$B:$B,0),MATCH(P$4,'[1]2024'!$2:$2,0)),0)</f>
        <v>0</v>
      </c>
      <c r="Q85" s="74">
        <f>IFERROR(INDEX('[1]2024'!$A:$Q,MATCH($A$3&amp;$D85,'[1]2024'!$B:$B,0),MATCH(Q$4,'[1]2024'!$2:$2,0)),0)+IFERROR(INDEX('[1]2024'!$A:$Q,MATCH($B$3&amp;$D85,'[1]2024'!$B:$B,0),MATCH(Q$4,'[1]2024'!$2:$2,0)),0)++IFERROR(INDEX('[1]2024'!$A:$Q,MATCH($C$3&amp;$D85,'[1]2024'!$B:$B,0),MATCH(Q$4,'[1]2024'!$2:$2,0)),0)++IFERROR(INDEX('[1]2024'!$A:$Q,MATCH($D$3&amp;$D85,'[1]2024'!$B:$B,0),MATCH(Q$4,'[1]2024'!$2:$2,0)),0)</f>
        <v>0</v>
      </c>
      <c r="R85" s="74">
        <f>IFERROR(INDEX('[1]2024'!$A:$Q,MATCH($A$3&amp;$D85,'[1]2024'!$B:$B,0),MATCH(R$4,'[1]2024'!$2:$2,0)),0)+IFERROR(INDEX('[1]2024'!$A:$Q,MATCH($B$3&amp;$D85,'[1]2024'!$B:$B,0),MATCH(R$4,'[1]2024'!$2:$2,0)),0)++IFERROR(INDEX('[1]2024'!$A:$Q,MATCH($C$3&amp;$D85,'[1]2024'!$B:$B,0),MATCH(R$4,'[1]2024'!$2:$2,0)),0)++IFERROR(INDEX('[1]2024'!$A:$Q,MATCH($D$3&amp;$D85,'[1]2024'!$B:$B,0),MATCH(R$4,'[1]2024'!$2:$2,0)),0)</f>
        <v>0</v>
      </c>
      <c r="S85" s="74">
        <f>IFERROR(INDEX('[1]2024'!$A:$Q,MATCH($A$3&amp;$D85,'[1]2024'!$B:$B,0),MATCH(S$4,'[1]2024'!$2:$2,0)),0)+IFERROR(INDEX('[1]2024'!$A:$Q,MATCH($B$3&amp;$D85,'[1]2024'!$B:$B,0),MATCH(S$4,'[1]2024'!$2:$2,0)),0)++IFERROR(INDEX('[1]2024'!$A:$Q,MATCH($C$3&amp;$D85,'[1]2024'!$B:$B,0),MATCH(S$4,'[1]2024'!$2:$2,0)),0)++IFERROR(INDEX('[1]2024'!$A:$Q,MATCH($D$3&amp;$D85,'[1]2024'!$B:$B,0),MATCH(S$4,'[1]2024'!$2:$2,0)),0)</f>
        <v>0</v>
      </c>
      <c r="T85" s="75">
        <v>0</v>
      </c>
      <c r="U85" s="45">
        <f t="shared" si="69"/>
        <v>0</v>
      </c>
      <c r="V85" s="46">
        <v>0</v>
      </c>
      <c r="W85" s="47">
        <v>0</v>
      </c>
      <c r="X85" s="47">
        <v>0</v>
      </c>
      <c r="Y85" s="47">
        <v>0</v>
      </c>
      <c r="Z85" s="47">
        <v>0</v>
      </c>
      <c r="AA85" s="47">
        <v>0</v>
      </c>
      <c r="AB85" s="47">
        <v>0</v>
      </c>
      <c r="AC85" s="47">
        <v>0</v>
      </c>
      <c r="AD85" s="47">
        <v>0</v>
      </c>
      <c r="AE85" s="47">
        <v>0</v>
      </c>
      <c r="AF85" s="47">
        <v>0</v>
      </c>
      <c r="AG85" s="48">
        <v>0</v>
      </c>
      <c r="AH85" s="45">
        <f t="shared" si="70"/>
        <v>0</v>
      </c>
      <c r="AI85" s="45"/>
      <c r="AJ85" s="45"/>
      <c r="AK85" s="45"/>
      <c r="AL85" s="45"/>
      <c r="AM85" s="45"/>
      <c r="AN85" s="45"/>
      <c r="AO85" s="45"/>
      <c r="AP85" s="45"/>
      <c r="AQ85" s="45"/>
      <c r="AR85" s="45"/>
      <c r="AS85" s="45"/>
      <c r="AT85" s="45"/>
      <c r="AU85" s="45">
        <f t="shared" si="59"/>
        <v>0</v>
      </c>
      <c r="AV85" s="45">
        <f t="shared" si="60"/>
        <v>0</v>
      </c>
      <c r="AW85" s="45">
        <f t="shared" si="61"/>
        <v>0</v>
      </c>
      <c r="AX85" s="45">
        <f t="shared" si="62"/>
        <v>0</v>
      </c>
      <c r="AY85" s="45">
        <f t="shared" si="71"/>
        <v>0</v>
      </c>
      <c r="AZ85" s="45">
        <f t="shared" si="72"/>
        <v>0</v>
      </c>
      <c r="BA85" s="45">
        <f t="shared" si="73"/>
        <v>0</v>
      </c>
      <c r="BB85" s="50"/>
      <c r="BC85" s="51" t="s">
        <v>24</v>
      </c>
      <c r="BD85" s="70"/>
      <c r="BE85" s="195">
        <v>0</v>
      </c>
      <c r="BF85" s="195">
        <v>0</v>
      </c>
      <c r="BG85" s="195">
        <v>0</v>
      </c>
      <c r="BH85" s="196">
        <f t="shared" si="8"/>
        <v>0</v>
      </c>
    </row>
    <row r="86" spans="1:60" outlineLevel="1" x14ac:dyDescent="0.3">
      <c r="A86" s="71" t="s">
        <v>172</v>
      </c>
      <c r="B86" s="38" t="s">
        <v>172</v>
      </c>
      <c r="C86" s="38" t="s">
        <v>31</v>
      </c>
      <c r="D86" s="39">
        <v>5108161</v>
      </c>
      <c r="E86" s="39" t="s">
        <v>173</v>
      </c>
      <c r="F86" s="103">
        <v>0</v>
      </c>
      <c r="G86" s="73">
        <f t="shared" si="68"/>
        <v>0</v>
      </c>
      <c r="H86" s="74">
        <f>IFERROR(INDEX('[1]2024'!$A:$Q,MATCH($A$3&amp;$D86,'[1]2024'!$B:$B,0),MATCH(H$4,'[1]2024'!$2:$2,0)),0)+IFERROR(INDEX('[1]2024'!$A:$Q,MATCH($B$3&amp;$D86,'[1]2024'!$B:$B,0),MATCH(H$4,'[1]2024'!$2:$2,0)),0)++IFERROR(INDEX('[1]2024'!$A:$Q,MATCH($C$3&amp;$D86,'[1]2024'!$B:$B,0),MATCH(H$4,'[1]2024'!$2:$2,0)),0)++IFERROR(INDEX('[1]2024'!$A:$Q,MATCH($D$3&amp;$D86,'[1]2024'!$B:$B,0),MATCH(H$4,'[1]2024'!$2:$2,0)),0)</f>
        <v>0</v>
      </c>
      <c r="I86" s="74">
        <f>IFERROR(INDEX('[1]2024'!$A:$Q,MATCH($A$3&amp;$D86,'[1]2024'!$B:$B,0),MATCH(I$4,'[1]2024'!$2:$2,0)),0)+IFERROR(INDEX('[1]2024'!$A:$Q,MATCH($B$3&amp;$D86,'[1]2024'!$B:$B,0),MATCH(I$4,'[1]2024'!$2:$2,0)),0)++IFERROR(INDEX('[1]2024'!$A:$Q,MATCH($C$3&amp;$D86,'[1]2024'!$B:$B,0),MATCH(I$4,'[1]2024'!$2:$2,0)),0)++IFERROR(INDEX('[1]2024'!$A:$Q,MATCH($D$3&amp;$D86,'[1]2024'!$B:$B,0),MATCH(I$4,'[1]2024'!$2:$2,0)),0)</f>
        <v>0</v>
      </c>
      <c r="J86" s="74">
        <f>IFERROR(INDEX('[1]2024'!$A:$Q,MATCH($A$3&amp;$D86,'[1]2024'!$B:$B,0),MATCH(J$4,'[1]2024'!$2:$2,0)),0)+IFERROR(INDEX('[1]2024'!$A:$Q,MATCH($B$3&amp;$D86,'[1]2024'!$B:$B,0),MATCH(J$4,'[1]2024'!$2:$2,0)),0)++IFERROR(INDEX('[1]2024'!$A:$Q,MATCH($C$3&amp;$D86,'[1]2024'!$B:$B,0),MATCH(J$4,'[1]2024'!$2:$2,0)),0)++IFERROR(INDEX('[1]2024'!$A:$Q,MATCH($D$3&amp;$D86,'[1]2024'!$B:$B,0),MATCH(J$4,'[1]2024'!$2:$2,0)),0)</f>
        <v>0</v>
      </c>
      <c r="K86" s="74">
        <f>IFERROR(INDEX('[1]2024'!$A:$Q,MATCH($A$3&amp;$D86,'[1]2024'!$B:$B,0),MATCH(K$4,'[1]2024'!$2:$2,0)),0)+IFERROR(INDEX('[1]2024'!$A:$Q,MATCH($B$3&amp;$D86,'[1]2024'!$B:$B,0),MATCH(K$4,'[1]2024'!$2:$2,0)),0)++IFERROR(INDEX('[1]2024'!$A:$Q,MATCH($C$3&amp;$D86,'[1]2024'!$B:$B,0),MATCH(K$4,'[1]2024'!$2:$2,0)),0)++IFERROR(INDEX('[1]2024'!$A:$Q,MATCH($D$3&amp;$D86,'[1]2024'!$B:$B,0),MATCH(K$4,'[1]2024'!$2:$2,0)),0)</f>
        <v>0</v>
      </c>
      <c r="L86" s="74">
        <f>IFERROR(INDEX('[1]2024'!$A:$Q,MATCH($A$3&amp;$D86,'[1]2024'!$B:$B,0),MATCH(L$4,'[1]2024'!$2:$2,0)),0)+IFERROR(INDEX('[1]2024'!$A:$Q,MATCH($B$3&amp;$D86,'[1]2024'!$B:$B,0),MATCH(L$4,'[1]2024'!$2:$2,0)),0)++IFERROR(INDEX('[1]2024'!$A:$Q,MATCH($C$3&amp;$D86,'[1]2024'!$B:$B,0),MATCH(L$4,'[1]2024'!$2:$2,0)),0)++IFERROR(INDEX('[1]2024'!$A:$Q,MATCH($D$3&amp;$D86,'[1]2024'!$B:$B,0),MATCH(L$4,'[1]2024'!$2:$2,0)),0)</f>
        <v>0</v>
      </c>
      <c r="M86" s="74">
        <f>IFERROR(INDEX('[1]2024'!$A:$Q,MATCH($A$3&amp;$D86,'[1]2024'!$B:$B,0),MATCH(M$4,'[1]2024'!$2:$2,0)),0)+IFERROR(INDEX('[1]2024'!$A:$Q,MATCH($B$3&amp;$D86,'[1]2024'!$B:$B,0),MATCH(M$4,'[1]2024'!$2:$2,0)),0)++IFERROR(INDEX('[1]2024'!$A:$Q,MATCH($C$3&amp;$D86,'[1]2024'!$B:$B,0),MATCH(M$4,'[1]2024'!$2:$2,0)),0)++IFERROR(INDEX('[1]2024'!$A:$Q,MATCH($D$3&amp;$D86,'[1]2024'!$B:$B,0),MATCH(M$4,'[1]2024'!$2:$2,0)),0)</f>
        <v>0</v>
      </c>
      <c r="N86" s="74">
        <f>IFERROR(INDEX('[1]2024'!$A:$Q,MATCH($A$3&amp;$D86,'[1]2024'!$B:$B,0),MATCH(N$4,'[1]2024'!$2:$2,0)),0)+IFERROR(INDEX('[1]2024'!$A:$Q,MATCH($B$3&amp;$D86,'[1]2024'!$B:$B,0),MATCH(N$4,'[1]2024'!$2:$2,0)),0)++IFERROR(INDEX('[1]2024'!$A:$Q,MATCH($C$3&amp;$D86,'[1]2024'!$B:$B,0),MATCH(N$4,'[1]2024'!$2:$2,0)),0)++IFERROR(INDEX('[1]2024'!$A:$Q,MATCH($D$3&amp;$D86,'[1]2024'!$B:$B,0),MATCH(N$4,'[1]2024'!$2:$2,0)),0)</f>
        <v>0</v>
      </c>
      <c r="O86" s="74">
        <f>IFERROR(INDEX('[1]2024'!$A:$Q,MATCH($A$3&amp;$D86,'[1]2024'!$B:$B,0),MATCH(O$4,'[1]2024'!$2:$2,0)),0)+IFERROR(INDEX('[1]2024'!$A:$Q,MATCH($B$3&amp;$D86,'[1]2024'!$B:$B,0),MATCH(O$4,'[1]2024'!$2:$2,0)),0)++IFERROR(INDEX('[1]2024'!$A:$Q,MATCH($C$3&amp;$D86,'[1]2024'!$B:$B,0),MATCH(O$4,'[1]2024'!$2:$2,0)),0)++IFERROR(INDEX('[1]2024'!$A:$Q,MATCH($D$3&amp;$D86,'[1]2024'!$B:$B,0),MATCH(O$4,'[1]2024'!$2:$2,0)),0)</f>
        <v>0</v>
      </c>
      <c r="P86" s="74">
        <f>IFERROR(INDEX('[1]2024'!$A:$Q,MATCH($A$3&amp;$D86,'[1]2024'!$B:$B,0),MATCH(P$4,'[1]2024'!$2:$2,0)),0)+IFERROR(INDEX('[1]2024'!$A:$Q,MATCH($B$3&amp;$D86,'[1]2024'!$B:$B,0),MATCH(P$4,'[1]2024'!$2:$2,0)),0)++IFERROR(INDEX('[1]2024'!$A:$Q,MATCH($C$3&amp;$D86,'[1]2024'!$B:$B,0),MATCH(P$4,'[1]2024'!$2:$2,0)),0)++IFERROR(INDEX('[1]2024'!$A:$Q,MATCH($D$3&amp;$D86,'[1]2024'!$B:$B,0),MATCH(P$4,'[1]2024'!$2:$2,0)),0)</f>
        <v>0</v>
      </c>
      <c r="Q86" s="74">
        <f>IFERROR(INDEX('[1]2024'!$A:$Q,MATCH($A$3&amp;$D86,'[1]2024'!$B:$B,0),MATCH(Q$4,'[1]2024'!$2:$2,0)),0)+IFERROR(INDEX('[1]2024'!$A:$Q,MATCH($B$3&amp;$D86,'[1]2024'!$B:$B,0),MATCH(Q$4,'[1]2024'!$2:$2,0)),0)++IFERROR(INDEX('[1]2024'!$A:$Q,MATCH($C$3&amp;$D86,'[1]2024'!$B:$B,0),MATCH(Q$4,'[1]2024'!$2:$2,0)),0)++IFERROR(INDEX('[1]2024'!$A:$Q,MATCH($D$3&amp;$D86,'[1]2024'!$B:$B,0),MATCH(Q$4,'[1]2024'!$2:$2,0)),0)</f>
        <v>0</v>
      </c>
      <c r="R86" s="74">
        <f>IFERROR(INDEX('[1]2024'!$A:$Q,MATCH($A$3&amp;$D86,'[1]2024'!$B:$B,0),MATCH(R$4,'[1]2024'!$2:$2,0)),0)+IFERROR(INDEX('[1]2024'!$A:$Q,MATCH($B$3&amp;$D86,'[1]2024'!$B:$B,0),MATCH(R$4,'[1]2024'!$2:$2,0)),0)++IFERROR(INDEX('[1]2024'!$A:$Q,MATCH($C$3&amp;$D86,'[1]2024'!$B:$B,0),MATCH(R$4,'[1]2024'!$2:$2,0)),0)++IFERROR(INDEX('[1]2024'!$A:$Q,MATCH($D$3&amp;$D86,'[1]2024'!$B:$B,0),MATCH(R$4,'[1]2024'!$2:$2,0)),0)</f>
        <v>0</v>
      </c>
      <c r="S86" s="74">
        <f>IFERROR(INDEX('[1]2024'!$A:$Q,MATCH($A$3&amp;$D86,'[1]2024'!$B:$B,0),MATCH(S$4,'[1]2024'!$2:$2,0)),0)+IFERROR(INDEX('[1]2024'!$A:$Q,MATCH($B$3&amp;$D86,'[1]2024'!$B:$B,0),MATCH(S$4,'[1]2024'!$2:$2,0)),0)++IFERROR(INDEX('[1]2024'!$A:$Q,MATCH($C$3&amp;$D86,'[1]2024'!$B:$B,0),MATCH(S$4,'[1]2024'!$2:$2,0)),0)++IFERROR(INDEX('[1]2024'!$A:$Q,MATCH($D$3&amp;$D86,'[1]2024'!$B:$B,0),MATCH(S$4,'[1]2024'!$2:$2,0)),0)</f>
        <v>0</v>
      </c>
      <c r="T86" s="75">
        <v>0</v>
      </c>
      <c r="U86" s="45">
        <f t="shared" si="69"/>
        <v>0</v>
      </c>
      <c r="V86" s="46">
        <v>0</v>
      </c>
      <c r="W86" s="47">
        <v>0</v>
      </c>
      <c r="X86" s="47">
        <v>0</v>
      </c>
      <c r="Y86" s="47">
        <v>0</v>
      </c>
      <c r="Z86" s="47">
        <v>0</v>
      </c>
      <c r="AA86" s="47">
        <v>0</v>
      </c>
      <c r="AB86" s="47">
        <v>0</v>
      </c>
      <c r="AC86" s="47">
        <v>0</v>
      </c>
      <c r="AD86" s="47">
        <v>0</v>
      </c>
      <c r="AE86" s="47">
        <v>0</v>
      </c>
      <c r="AF86" s="47">
        <v>0</v>
      </c>
      <c r="AG86" s="48">
        <v>0</v>
      </c>
      <c r="AH86" s="45">
        <f t="shared" si="70"/>
        <v>0</v>
      </c>
      <c r="AI86" s="45"/>
      <c r="AJ86" s="45"/>
      <c r="AK86" s="45"/>
      <c r="AL86" s="45"/>
      <c r="AM86" s="45"/>
      <c r="AN86" s="45"/>
      <c r="AO86" s="45"/>
      <c r="AP86" s="45"/>
      <c r="AQ86" s="45"/>
      <c r="AR86" s="45"/>
      <c r="AS86" s="45"/>
      <c r="AT86" s="45"/>
      <c r="AU86" s="45">
        <f t="shared" si="59"/>
        <v>0</v>
      </c>
      <c r="AV86" s="45">
        <f t="shared" si="60"/>
        <v>0</v>
      </c>
      <c r="AW86" s="45">
        <f t="shared" si="61"/>
        <v>0</v>
      </c>
      <c r="AX86" s="45">
        <f t="shared" si="62"/>
        <v>0</v>
      </c>
      <c r="AY86" s="45">
        <f t="shared" si="71"/>
        <v>0</v>
      </c>
      <c r="AZ86" s="45">
        <f t="shared" si="72"/>
        <v>0</v>
      </c>
      <c r="BA86" s="45">
        <f t="shared" si="73"/>
        <v>0</v>
      </c>
      <c r="BB86" s="50"/>
      <c r="BC86" s="51" t="s">
        <v>24</v>
      </c>
      <c r="BD86" s="70"/>
      <c r="BE86" s="195">
        <v>0</v>
      </c>
      <c r="BF86" s="195">
        <v>0</v>
      </c>
      <c r="BG86" s="195">
        <v>0</v>
      </c>
      <c r="BH86" s="196">
        <f t="shared" si="8"/>
        <v>0</v>
      </c>
    </row>
    <row r="87" spans="1:60" outlineLevel="1" x14ac:dyDescent="0.3">
      <c r="A87" s="71" t="s">
        <v>174</v>
      </c>
      <c r="B87" s="38" t="s">
        <v>174</v>
      </c>
      <c r="C87" s="38" t="s">
        <v>31</v>
      </c>
      <c r="D87" s="39">
        <v>5108162</v>
      </c>
      <c r="E87" s="39" t="s">
        <v>175</v>
      </c>
      <c r="F87" s="103">
        <v>0</v>
      </c>
      <c r="G87" s="73">
        <f t="shared" si="68"/>
        <v>0</v>
      </c>
      <c r="H87" s="74">
        <f>IFERROR(INDEX('[1]2024'!$A:$Q,MATCH($A$3&amp;$D87,'[1]2024'!$B:$B,0),MATCH(H$4,'[1]2024'!$2:$2,0)),0)+IFERROR(INDEX('[1]2024'!$A:$Q,MATCH($B$3&amp;$D87,'[1]2024'!$B:$B,0),MATCH(H$4,'[1]2024'!$2:$2,0)),0)++IFERROR(INDEX('[1]2024'!$A:$Q,MATCH($C$3&amp;$D87,'[1]2024'!$B:$B,0),MATCH(H$4,'[1]2024'!$2:$2,0)),0)++IFERROR(INDEX('[1]2024'!$A:$Q,MATCH($D$3&amp;$D87,'[1]2024'!$B:$B,0),MATCH(H$4,'[1]2024'!$2:$2,0)),0)</f>
        <v>0</v>
      </c>
      <c r="I87" s="74">
        <f>IFERROR(INDEX('[1]2024'!$A:$Q,MATCH($A$3&amp;$D87,'[1]2024'!$B:$B,0),MATCH(I$4,'[1]2024'!$2:$2,0)),0)+IFERROR(INDEX('[1]2024'!$A:$Q,MATCH($B$3&amp;$D87,'[1]2024'!$B:$B,0),MATCH(I$4,'[1]2024'!$2:$2,0)),0)++IFERROR(INDEX('[1]2024'!$A:$Q,MATCH($C$3&amp;$D87,'[1]2024'!$B:$B,0),MATCH(I$4,'[1]2024'!$2:$2,0)),0)++IFERROR(INDEX('[1]2024'!$A:$Q,MATCH($D$3&amp;$D87,'[1]2024'!$B:$B,0),MATCH(I$4,'[1]2024'!$2:$2,0)),0)</f>
        <v>0</v>
      </c>
      <c r="J87" s="74">
        <f>IFERROR(INDEX('[1]2024'!$A:$Q,MATCH($A$3&amp;$D87,'[1]2024'!$B:$B,0),MATCH(J$4,'[1]2024'!$2:$2,0)),0)+IFERROR(INDEX('[1]2024'!$A:$Q,MATCH($B$3&amp;$D87,'[1]2024'!$B:$B,0),MATCH(J$4,'[1]2024'!$2:$2,0)),0)++IFERROR(INDEX('[1]2024'!$A:$Q,MATCH($C$3&amp;$D87,'[1]2024'!$B:$B,0),MATCH(J$4,'[1]2024'!$2:$2,0)),0)++IFERROR(INDEX('[1]2024'!$A:$Q,MATCH($D$3&amp;$D87,'[1]2024'!$B:$B,0),MATCH(J$4,'[1]2024'!$2:$2,0)),0)</f>
        <v>0</v>
      </c>
      <c r="K87" s="74">
        <f>IFERROR(INDEX('[1]2024'!$A:$Q,MATCH($A$3&amp;$D87,'[1]2024'!$B:$B,0),MATCH(K$4,'[1]2024'!$2:$2,0)),0)+IFERROR(INDEX('[1]2024'!$A:$Q,MATCH($B$3&amp;$D87,'[1]2024'!$B:$B,0),MATCH(K$4,'[1]2024'!$2:$2,0)),0)++IFERROR(INDEX('[1]2024'!$A:$Q,MATCH($C$3&amp;$D87,'[1]2024'!$B:$B,0),MATCH(K$4,'[1]2024'!$2:$2,0)),0)++IFERROR(INDEX('[1]2024'!$A:$Q,MATCH($D$3&amp;$D87,'[1]2024'!$B:$B,0),MATCH(K$4,'[1]2024'!$2:$2,0)),0)</f>
        <v>0</v>
      </c>
      <c r="L87" s="74">
        <f>IFERROR(INDEX('[1]2024'!$A:$Q,MATCH($A$3&amp;$D87,'[1]2024'!$B:$B,0),MATCH(L$4,'[1]2024'!$2:$2,0)),0)+IFERROR(INDEX('[1]2024'!$A:$Q,MATCH($B$3&amp;$D87,'[1]2024'!$B:$B,0),MATCH(L$4,'[1]2024'!$2:$2,0)),0)++IFERROR(INDEX('[1]2024'!$A:$Q,MATCH($C$3&amp;$D87,'[1]2024'!$B:$B,0),MATCH(L$4,'[1]2024'!$2:$2,0)),0)++IFERROR(INDEX('[1]2024'!$A:$Q,MATCH($D$3&amp;$D87,'[1]2024'!$B:$B,0),MATCH(L$4,'[1]2024'!$2:$2,0)),0)</f>
        <v>0</v>
      </c>
      <c r="M87" s="74">
        <f>IFERROR(INDEX('[1]2024'!$A:$Q,MATCH($A$3&amp;$D87,'[1]2024'!$B:$B,0),MATCH(M$4,'[1]2024'!$2:$2,0)),0)+IFERROR(INDEX('[1]2024'!$A:$Q,MATCH($B$3&amp;$D87,'[1]2024'!$B:$B,0),MATCH(M$4,'[1]2024'!$2:$2,0)),0)++IFERROR(INDEX('[1]2024'!$A:$Q,MATCH($C$3&amp;$D87,'[1]2024'!$B:$B,0),MATCH(M$4,'[1]2024'!$2:$2,0)),0)++IFERROR(INDEX('[1]2024'!$A:$Q,MATCH($D$3&amp;$D87,'[1]2024'!$B:$B,0),MATCH(M$4,'[1]2024'!$2:$2,0)),0)</f>
        <v>0</v>
      </c>
      <c r="N87" s="74">
        <f>IFERROR(INDEX('[1]2024'!$A:$Q,MATCH($A$3&amp;$D87,'[1]2024'!$B:$B,0),MATCH(N$4,'[1]2024'!$2:$2,0)),0)+IFERROR(INDEX('[1]2024'!$A:$Q,MATCH($B$3&amp;$D87,'[1]2024'!$B:$B,0),MATCH(N$4,'[1]2024'!$2:$2,0)),0)++IFERROR(INDEX('[1]2024'!$A:$Q,MATCH($C$3&amp;$D87,'[1]2024'!$B:$B,0),MATCH(N$4,'[1]2024'!$2:$2,0)),0)++IFERROR(INDEX('[1]2024'!$A:$Q,MATCH($D$3&amp;$D87,'[1]2024'!$B:$B,0),MATCH(N$4,'[1]2024'!$2:$2,0)),0)</f>
        <v>0</v>
      </c>
      <c r="O87" s="74">
        <f>IFERROR(INDEX('[1]2024'!$A:$Q,MATCH($A$3&amp;$D87,'[1]2024'!$B:$B,0),MATCH(O$4,'[1]2024'!$2:$2,0)),0)+IFERROR(INDEX('[1]2024'!$A:$Q,MATCH($B$3&amp;$D87,'[1]2024'!$B:$B,0),MATCH(O$4,'[1]2024'!$2:$2,0)),0)++IFERROR(INDEX('[1]2024'!$A:$Q,MATCH($C$3&amp;$D87,'[1]2024'!$B:$B,0),MATCH(O$4,'[1]2024'!$2:$2,0)),0)++IFERROR(INDEX('[1]2024'!$A:$Q,MATCH($D$3&amp;$D87,'[1]2024'!$B:$B,0),MATCH(O$4,'[1]2024'!$2:$2,0)),0)</f>
        <v>0</v>
      </c>
      <c r="P87" s="74">
        <f>IFERROR(INDEX('[1]2024'!$A:$Q,MATCH($A$3&amp;$D87,'[1]2024'!$B:$B,0),MATCH(P$4,'[1]2024'!$2:$2,0)),0)+IFERROR(INDEX('[1]2024'!$A:$Q,MATCH($B$3&amp;$D87,'[1]2024'!$B:$B,0),MATCH(P$4,'[1]2024'!$2:$2,0)),0)++IFERROR(INDEX('[1]2024'!$A:$Q,MATCH($C$3&amp;$D87,'[1]2024'!$B:$B,0),MATCH(P$4,'[1]2024'!$2:$2,0)),0)++IFERROR(INDEX('[1]2024'!$A:$Q,MATCH($D$3&amp;$D87,'[1]2024'!$B:$B,0),MATCH(P$4,'[1]2024'!$2:$2,0)),0)</f>
        <v>0</v>
      </c>
      <c r="Q87" s="74">
        <f>IFERROR(INDEX('[1]2024'!$A:$Q,MATCH($A$3&amp;$D87,'[1]2024'!$B:$B,0),MATCH(Q$4,'[1]2024'!$2:$2,0)),0)+IFERROR(INDEX('[1]2024'!$A:$Q,MATCH($B$3&amp;$D87,'[1]2024'!$B:$B,0),MATCH(Q$4,'[1]2024'!$2:$2,0)),0)++IFERROR(INDEX('[1]2024'!$A:$Q,MATCH($C$3&amp;$D87,'[1]2024'!$B:$B,0),MATCH(Q$4,'[1]2024'!$2:$2,0)),0)++IFERROR(INDEX('[1]2024'!$A:$Q,MATCH($D$3&amp;$D87,'[1]2024'!$B:$B,0),MATCH(Q$4,'[1]2024'!$2:$2,0)),0)</f>
        <v>0</v>
      </c>
      <c r="R87" s="74">
        <f>IFERROR(INDEX('[1]2024'!$A:$Q,MATCH($A$3&amp;$D87,'[1]2024'!$B:$B,0),MATCH(R$4,'[1]2024'!$2:$2,0)),0)+IFERROR(INDEX('[1]2024'!$A:$Q,MATCH($B$3&amp;$D87,'[1]2024'!$B:$B,0),MATCH(R$4,'[1]2024'!$2:$2,0)),0)++IFERROR(INDEX('[1]2024'!$A:$Q,MATCH($C$3&amp;$D87,'[1]2024'!$B:$B,0),MATCH(R$4,'[1]2024'!$2:$2,0)),0)++IFERROR(INDEX('[1]2024'!$A:$Q,MATCH($D$3&amp;$D87,'[1]2024'!$B:$B,0),MATCH(R$4,'[1]2024'!$2:$2,0)),0)</f>
        <v>0</v>
      </c>
      <c r="S87" s="74">
        <f>IFERROR(INDEX('[1]2024'!$A:$Q,MATCH($A$3&amp;$D87,'[1]2024'!$B:$B,0),MATCH(S$4,'[1]2024'!$2:$2,0)),0)+IFERROR(INDEX('[1]2024'!$A:$Q,MATCH($B$3&amp;$D87,'[1]2024'!$B:$B,0),MATCH(S$4,'[1]2024'!$2:$2,0)),0)++IFERROR(INDEX('[1]2024'!$A:$Q,MATCH($C$3&amp;$D87,'[1]2024'!$B:$B,0),MATCH(S$4,'[1]2024'!$2:$2,0)),0)++IFERROR(INDEX('[1]2024'!$A:$Q,MATCH($D$3&amp;$D87,'[1]2024'!$B:$B,0),MATCH(S$4,'[1]2024'!$2:$2,0)),0)</f>
        <v>0</v>
      </c>
      <c r="T87" s="75">
        <v>0</v>
      </c>
      <c r="U87" s="45">
        <f t="shared" si="69"/>
        <v>0</v>
      </c>
      <c r="V87" s="46">
        <v>0</v>
      </c>
      <c r="W87" s="47">
        <v>0</v>
      </c>
      <c r="X87" s="47">
        <v>0</v>
      </c>
      <c r="Y87" s="47">
        <v>0</v>
      </c>
      <c r="Z87" s="47">
        <v>0</v>
      </c>
      <c r="AA87" s="47">
        <v>0</v>
      </c>
      <c r="AB87" s="47">
        <v>0</v>
      </c>
      <c r="AC87" s="47">
        <v>0</v>
      </c>
      <c r="AD87" s="47">
        <v>0</v>
      </c>
      <c r="AE87" s="47">
        <v>0</v>
      </c>
      <c r="AF87" s="47">
        <v>0</v>
      </c>
      <c r="AG87" s="48">
        <v>0</v>
      </c>
      <c r="AH87" s="45">
        <f t="shared" si="70"/>
        <v>0</v>
      </c>
      <c r="AI87" s="45"/>
      <c r="AJ87" s="45"/>
      <c r="AK87" s="45"/>
      <c r="AL87" s="45"/>
      <c r="AM87" s="45"/>
      <c r="AN87" s="45"/>
      <c r="AO87" s="45"/>
      <c r="AP87" s="45"/>
      <c r="AQ87" s="45"/>
      <c r="AR87" s="45"/>
      <c r="AS87" s="45"/>
      <c r="AT87" s="45"/>
      <c r="AU87" s="45">
        <f t="shared" si="59"/>
        <v>0</v>
      </c>
      <c r="AV87" s="45">
        <f t="shared" si="60"/>
        <v>0</v>
      </c>
      <c r="AW87" s="45">
        <f t="shared" si="61"/>
        <v>0</v>
      </c>
      <c r="AX87" s="45">
        <f t="shared" si="62"/>
        <v>0</v>
      </c>
      <c r="AY87" s="45">
        <f t="shared" si="71"/>
        <v>0</v>
      </c>
      <c r="AZ87" s="45">
        <f t="shared" si="72"/>
        <v>0</v>
      </c>
      <c r="BA87" s="45">
        <f t="shared" si="73"/>
        <v>0</v>
      </c>
      <c r="BB87" s="50"/>
      <c r="BC87" s="51" t="s">
        <v>24</v>
      </c>
      <c r="BD87" s="70"/>
      <c r="BE87" s="195">
        <v>0</v>
      </c>
      <c r="BF87" s="195">
        <v>0</v>
      </c>
      <c r="BG87" s="195">
        <v>0</v>
      </c>
      <c r="BH87" s="196">
        <f t="shared" si="8"/>
        <v>0</v>
      </c>
    </row>
    <row r="88" spans="1:60" x14ac:dyDescent="0.3">
      <c r="A88" s="57" t="s">
        <v>176</v>
      </c>
      <c r="B88" s="58" t="s">
        <v>21</v>
      </c>
      <c r="C88" s="58"/>
      <c r="D88" s="59"/>
      <c r="E88" s="59"/>
      <c r="F88" s="93">
        <v>2791826856</v>
      </c>
      <c r="G88" s="61">
        <f t="shared" ref="G88" si="74">SUM(G89:G99)</f>
        <v>3028051170</v>
      </c>
      <c r="H88" s="62">
        <f t="shared" ref="H88:S88" si="75">SUM(H89:H99)</f>
        <v>260952557</v>
      </c>
      <c r="I88" s="63">
        <f t="shared" si="75"/>
        <v>260952557</v>
      </c>
      <c r="J88" s="63">
        <f t="shared" si="75"/>
        <v>260952557</v>
      </c>
      <c r="K88" s="63">
        <f t="shared" si="75"/>
        <v>260952557</v>
      </c>
      <c r="L88" s="63">
        <f t="shared" si="75"/>
        <v>255801005</v>
      </c>
      <c r="M88" s="63">
        <f t="shared" si="75"/>
        <v>246919991</v>
      </c>
      <c r="N88" s="63">
        <f t="shared" si="75"/>
        <v>246919991</v>
      </c>
      <c r="O88" s="63">
        <f t="shared" si="75"/>
        <v>246919991</v>
      </c>
      <c r="P88" s="63">
        <f t="shared" si="75"/>
        <v>246919991</v>
      </c>
      <c r="Q88" s="63">
        <f t="shared" si="75"/>
        <v>246919991</v>
      </c>
      <c r="R88" s="63">
        <f t="shared" si="75"/>
        <v>246919991</v>
      </c>
      <c r="S88" s="63">
        <f t="shared" si="75"/>
        <v>246919991</v>
      </c>
      <c r="T88" s="64">
        <v>2963039892</v>
      </c>
      <c r="U88" s="94">
        <f t="shared" ref="U88:Z88" si="76">SUM(U89:U99)</f>
        <v>2959915148</v>
      </c>
      <c r="V88" s="95">
        <f t="shared" si="76"/>
        <v>246919991</v>
      </c>
      <c r="W88" s="96">
        <f t="shared" si="76"/>
        <v>246138805</v>
      </c>
      <c r="X88" s="96">
        <f t="shared" si="76"/>
        <v>246138805</v>
      </c>
      <c r="Y88" s="96">
        <f t="shared" si="76"/>
        <v>246138805</v>
      </c>
      <c r="Z88" s="96">
        <f t="shared" si="76"/>
        <v>246138805</v>
      </c>
      <c r="AA88" s="96">
        <v>246919991</v>
      </c>
      <c r="AB88" s="96">
        <v>246919991</v>
      </c>
      <c r="AC88" s="96">
        <v>246919991</v>
      </c>
      <c r="AD88" s="96">
        <v>246919991</v>
      </c>
      <c r="AE88" s="96">
        <v>246919991</v>
      </c>
      <c r="AF88" s="96">
        <v>246919991</v>
      </c>
      <c r="AG88" s="97">
        <v>246919991</v>
      </c>
      <c r="AH88" s="94">
        <f t="shared" ref="AH88" si="77">SUM(AH89:AH99)</f>
        <v>2963039892</v>
      </c>
      <c r="AI88" s="97">
        <f>SUM(AI89:AI99)</f>
        <v>246919991</v>
      </c>
      <c r="AJ88" s="97">
        <f t="shared" ref="AJ88:AT88" si="78">SUM(AJ89:AJ99)</f>
        <v>246919991</v>
      </c>
      <c r="AK88" s="97">
        <f t="shared" si="78"/>
        <v>246919991</v>
      </c>
      <c r="AL88" s="97">
        <f t="shared" si="78"/>
        <v>246919991</v>
      </c>
      <c r="AM88" s="97">
        <f t="shared" si="78"/>
        <v>246919991</v>
      </c>
      <c r="AN88" s="97">
        <f t="shared" si="78"/>
        <v>246919991</v>
      </c>
      <c r="AO88" s="97">
        <f t="shared" si="78"/>
        <v>246919991</v>
      </c>
      <c r="AP88" s="97">
        <f t="shared" si="78"/>
        <v>246919991</v>
      </c>
      <c r="AQ88" s="97">
        <f t="shared" si="78"/>
        <v>246919991</v>
      </c>
      <c r="AR88" s="97">
        <f t="shared" si="78"/>
        <v>246919991</v>
      </c>
      <c r="AS88" s="97">
        <f t="shared" si="78"/>
        <v>246919991</v>
      </c>
      <c r="AT88" s="97">
        <f t="shared" si="78"/>
        <v>246919991</v>
      </c>
      <c r="AU88" s="94">
        <f t="shared" si="59"/>
        <v>740759973</v>
      </c>
      <c r="AV88" s="94">
        <f t="shared" si="60"/>
        <v>740759973</v>
      </c>
      <c r="AW88" s="94">
        <f t="shared" si="61"/>
        <v>740759973</v>
      </c>
      <c r="AX88" s="94">
        <f t="shared" si="62"/>
        <v>740759973</v>
      </c>
      <c r="AY88" s="94">
        <f>SUM(AY89:AY99)</f>
        <v>2963039892</v>
      </c>
      <c r="AZ88" s="94">
        <f t="shared" ref="AZ88:BA88" si="79">SUM(AZ89:AZ99)</f>
        <v>2963039892</v>
      </c>
      <c r="BA88" s="94">
        <f t="shared" si="79"/>
        <v>2963039892</v>
      </c>
      <c r="BB88" s="50"/>
      <c r="BC88" s="101"/>
      <c r="BD88" s="102"/>
      <c r="BE88" s="95">
        <f>SUM(BE89:BE99)</f>
        <v>0</v>
      </c>
      <c r="BF88" s="95">
        <v>0</v>
      </c>
      <c r="BG88" s="95">
        <v>2304692411</v>
      </c>
      <c r="BH88" s="194">
        <f t="shared" si="8"/>
        <v>3028051170</v>
      </c>
    </row>
    <row r="89" spans="1:60" outlineLevel="1" x14ac:dyDescent="0.3">
      <c r="A89" s="71" t="s">
        <v>177</v>
      </c>
      <c r="B89" s="38" t="s">
        <v>178</v>
      </c>
      <c r="C89" s="38" t="s">
        <v>31</v>
      </c>
      <c r="D89" s="39">
        <v>5109110</v>
      </c>
      <c r="E89" s="39" t="s">
        <v>179</v>
      </c>
      <c r="F89" s="103">
        <v>0</v>
      </c>
      <c r="G89" s="73">
        <f t="shared" ref="G89:G99" si="80">SUM(H89:S89)</f>
        <v>0</v>
      </c>
      <c r="H89" s="74">
        <f>IFERROR(INDEX('[1]2024'!$A:$Q,MATCH($A$3&amp;$D89,'[1]2024'!$B:$B,0),MATCH(H$4,'[1]2024'!$2:$2,0)),0)+IFERROR(INDEX('[1]2024'!$A:$Q,MATCH($B$3&amp;$D89,'[1]2024'!$B:$B,0),MATCH(H$4,'[1]2024'!$2:$2,0)),0)++IFERROR(INDEX('[1]2024'!$A:$Q,MATCH($C$3&amp;$D89,'[1]2024'!$B:$B,0),MATCH(H$4,'[1]2024'!$2:$2,0)),0)++IFERROR(INDEX('[1]2024'!$A:$Q,MATCH($D$3&amp;$D89,'[1]2024'!$B:$B,0),MATCH(H$4,'[1]2024'!$2:$2,0)),0)</f>
        <v>0</v>
      </c>
      <c r="I89" s="74">
        <f>IFERROR(INDEX('[1]2024'!$A:$Q,MATCH($A$3&amp;$D89,'[1]2024'!$B:$B,0),MATCH(I$4,'[1]2024'!$2:$2,0)),0)+IFERROR(INDEX('[1]2024'!$A:$Q,MATCH($B$3&amp;$D89,'[1]2024'!$B:$B,0),MATCH(I$4,'[1]2024'!$2:$2,0)),0)++IFERROR(INDEX('[1]2024'!$A:$Q,MATCH($C$3&amp;$D89,'[1]2024'!$B:$B,0),MATCH(I$4,'[1]2024'!$2:$2,0)),0)++IFERROR(INDEX('[1]2024'!$A:$Q,MATCH($D$3&amp;$D89,'[1]2024'!$B:$B,0),MATCH(I$4,'[1]2024'!$2:$2,0)),0)</f>
        <v>0</v>
      </c>
      <c r="J89" s="74">
        <f>IFERROR(INDEX('[1]2024'!$A:$Q,MATCH($A$3&amp;$D89,'[1]2024'!$B:$B,0),MATCH(J$4,'[1]2024'!$2:$2,0)),0)+IFERROR(INDEX('[1]2024'!$A:$Q,MATCH($B$3&amp;$D89,'[1]2024'!$B:$B,0),MATCH(J$4,'[1]2024'!$2:$2,0)),0)++IFERROR(INDEX('[1]2024'!$A:$Q,MATCH($C$3&amp;$D89,'[1]2024'!$B:$B,0),MATCH(J$4,'[1]2024'!$2:$2,0)),0)++IFERROR(INDEX('[1]2024'!$A:$Q,MATCH($D$3&amp;$D89,'[1]2024'!$B:$B,0),MATCH(J$4,'[1]2024'!$2:$2,0)),0)</f>
        <v>0</v>
      </c>
      <c r="K89" s="74">
        <f>IFERROR(INDEX('[1]2024'!$A:$Q,MATCH($A$3&amp;$D89,'[1]2024'!$B:$B,0),MATCH(K$4,'[1]2024'!$2:$2,0)),0)+IFERROR(INDEX('[1]2024'!$A:$Q,MATCH($B$3&amp;$D89,'[1]2024'!$B:$B,0),MATCH(K$4,'[1]2024'!$2:$2,0)),0)++IFERROR(INDEX('[1]2024'!$A:$Q,MATCH($C$3&amp;$D89,'[1]2024'!$B:$B,0),MATCH(K$4,'[1]2024'!$2:$2,0)),0)++IFERROR(INDEX('[1]2024'!$A:$Q,MATCH($D$3&amp;$D89,'[1]2024'!$B:$B,0),MATCH(K$4,'[1]2024'!$2:$2,0)),0)</f>
        <v>0</v>
      </c>
      <c r="L89" s="74">
        <f>IFERROR(INDEX('[1]2024'!$A:$Q,MATCH($A$3&amp;$D89,'[1]2024'!$B:$B,0),MATCH(L$4,'[1]2024'!$2:$2,0)),0)+IFERROR(INDEX('[1]2024'!$A:$Q,MATCH($B$3&amp;$D89,'[1]2024'!$B:$B,0),MATCH(L$4,'[1]2024'!$2:$2,0)),0)++IFERROR(INDEX('[1]2024'!$A:$Q,MATCH($C$3&amp;$D89,'[1]2024'!$B:$B,0),MATCH(L$4,'[1]2024'!$2:$2,0)),0)++IFERROR(INDEX('[1]2024'!$A:$Q,MATCH($D$3&amp;$D89,'[1]2024'!$B:$B,0),MATCH(L$4,'[1]2024'!$2:$2,0)),0)</f>
        <v>0</v>
      </c>
      <c r="M89" s="74">
        <f>IFERROR(INDEX('[1]2024'!$A:$Q,MATCH($A$3&amp;$D89,'[1]2024'!$B:$B,0),MATCH(M$4,'[1]2024'!$2:$2,0)),0)+IFERROR(INDEX('[1]2024'!$A:$Q,MATCH($B$3&amp;$D89,'[1]2024'!$B:$B,0),MATCH(M$4,'[1]2024'!$2:$2,0)),0)++IFERROR(INDEX('[1]2024'!$A:$Q,MATCH($C$3&amp;$D89,'[1]2024'!$B:$B,0),MATCH(M$4,'[1]2024'!$2:$2,0)),0)++IFERROR(INDEX('[1]2024'!$A:$Q,MATCH($D$3&amp;$D89,'[1]2024'!$B:$B,0),MATCH(M$4,'[1]2024'!$2:$2,0)),0)</f>
        <v>0</v>
      </c>
      <c r="N89" s="74">
        <f>IFERROR(INDEX('[1]2024'!$A:$Q,MATCH($A$3&amp;$D89,'[1]2024'!$B:$B,0),MATCH(N$4,'[1]2024'!$2:$2,0)),0)+IFERROR(INDEX('[1]2024'!$A:$Q,MATCH($B$3&amp;$D89,'[1]2024'!$B:$B,0),MATCH(N$4,'[1]2024'!$2:$2,0)),0)++IFERROR(INDEX('[1]2024'!$A:$Q,MATCH($C$3&amp;$D89,'[1]2024'!$B:$B,0),MATCH(N$4,'[1]2024'!$2:$2,0)),0)++IFERROR(INDEX('[1]2024'!$A:$Q,MATCH($D$3&amp;$D89,'[1]2024'!$B:$B,0),MATCH(N$4,'[1]2024'!$2:$2,0)),0)</f>
        <v>0</v>
      </c>
      <c r="O89" s="74">
        <f>IFERROR(INDEX('[1]2024'!$A:$Q,MATCH($A$3&amp;$D89,'[1]2024'!$B:$B,0),MATCH(O$4,'[1]2024'!$2:$2,0)),0)+IFERROR(INDEX('[1]2024'!$A:$Q,MATCH($B$3&amp;$D89,'[1]2024'!$B:$B,0),MATCH(O$4,'[1]2024'!$2:$2,0)),0)++IFERROR(INDEX('[1]2024'!$A:$Q,MATCH($C$3&amp;$D89,'[1]2024'!$B:$B,0),MATCH(O$4,'[1]2024'!$2:$2,0)),0)++IFERROR(INDEX('[1]2024'!$A:$Q,MATCH($D$3&amp;$D89,'[1]2024'!$B:$B,0),MATCH(O$4,'[1]2024'!$2:$2,0)),0)</f>
        <v>0</v>
      </c>
      <c r="P89" s="74">
        <f>IFERROR(INDEX('[1]2024'!$A:$Q,MATCH($A$3&amp;$D89,'[1]2024'!$B:$B,0),MATCH(P$4,'[1]2024'!$2:$2,0)),0)+IFERROR(INDEX('[1]2024'!$A:$Q,MATCH($B$3&amp;$D89,'[1]2024'!$B:$B,0),MATCH(P$4,'[1]2024'!$2:$2,0)),0)++IFERROR(INDEX('[1]2024'!$A:$Q,MATCH($C$3&amp;$D89,'[1]2024'!$B:$B,0),MATCH(P$4,'[1]2024'!$2:$2,0)),0)++IFERROR(INDEX('[1]2024'!$A:$Q,MATCH($D$3&amp;$D89,'[1]2024'!$B:$B,0),MATCH(P$4,'[1]2024'!$2:$2,0)),0)</f>
        <v>0</v>
      </c>
      <c r="Q89" s="74">
        <f>IFERROR(INDEX('[1]2024'!$A:$Q,MATCH($A$3&amp;$D89,'[1]2024'!$B:$B,0),MATCH(Q$4,'[1]2024'!$2:$2,0)),0)+IFERROR(INDEX('[1]2024'!$A:$Q,MATCH($B$3&amp;$D89,'[1]2024'!$B:$B,0),MATCH(Q$4,'[1]2024'!$2:$2,0)),0)++IFERROR(INDEX('[1]2024'!$A:$Q,MATCH($C$3&amp;$D89,'[1]2024'!$B:$B,0),MATCH(Q$4,'[1]2024'!$2:$2,0)),0)++IFERROR(INDEX('[1]2024'!$A:$Q,MATCH($D$3&amp;$D89,'[1]2024'!$B:$B,0),MATCH(Q$4,'[1]2024'!$2:$2,0)),0)</f>
        <v>0</v>
      </c>
      <c r="R89" s="74">
        <f>IFERROR(INDEX('[1]2024'!$A:$Q,MATCH($A$3&amp;$D89,'[1]2024'!$B:$B,0),MATCH(R$4,'[1]2024'!$2:$2,0)),0)+IFERROR(INDEX('[1]2024'!$A:$Q,MATCH($B$3&amp;$D89,'[1]2024'!$B:$B,0),MATCH(R$4,'[1]2024'!$2:$2,0)),0)++IFERROR(INDEX('[1]2024'!$A:$Q,MATCH($C$3&amp;$D89,'[1]2024'!$B:$B,0),MATCH(R$4,'[1]2024'!$2:$2,0)),0)++IFERROR(INDEX('[1]2024'!$A:$Q,MATCH($D$3&amp;$D89,'[1]2024'!$B:$B,0),MATCH(R$4,'[1]2024'!$2:$2,0)),0)</f>
        <v>0</v>
      </c>
      <c r="S89" s="74">
        <f>IFERROR(INDEX('[1]2024'!$A:$Q,MATCH($A$3&amp;$D89,'[1]2024'!$B:$B,0),MATCH(S$4,'[1]2024'!$2:$2,0)),0)+IFERROR(INDEX('[1]2024'!$A:$Q,MATCH($B$3&amp;$D89,'[1]2024'!$B:$B,0),MATCH(S$4,'[1]2024'!$2:$2,0)),0)++IFERROR(INDEX('[1]2024'!$A:$Q,MATCH($C$3&amp;$D89,'[1]2024'!$B:$B,0),MATCH(S$4,'[1]2024'!$2:$2,0)),0)++IFERROR(INDEX('[1]2024'!$A:$Q,MATCH($D$3&amp;$D89,'[1]2024'!$B:$B,0),MATCH(S$4,'[1]2024'!$2:$2,0)),0)</f>
        <v>0</v>
      </c>
      <c r="T89" s="75">
        <v>0</v>
      </c>
      <c r="U89" s="45">
        <f t="shared" ref="U89:U99" si="81">SUM(V89:AG89)</f>
        <v>0</v>
      </c>
      <c r="V89" s="46">
        <v>0</v>
      </c>
      <c r="W89" s="47">
        <v>0</v>
      </c>
      <c r="X89" s="47">
        <v>0</v>
      </c>
      <c r="Y89" s="47">
        <v>0</v>
      </c>
      <c r="Z89" s="47">
        <v>0</v>
      </c>
      <c r="AA89" s="47">
        <v>0</v>
      </c>
      <c r="AB89" s="47">
        <v>0</v>
      </c>
      <c r="AC89" s="47">
        <v>0</v>
      </c>
      <c r="AD89" s="47">
        <v>0</v>
      </c>
      <c r="AE89" s="47">
        <v>0</v>
      </c>
      <c r="AF89" s="47">
        <v>0</v>
      </c>
      <c r="AG89" s="48">
        <v>0</v>
      </c>
      <c r="AH89" s="45">
        <f t="shared" ref="AH89:AH99" si="82">SUM(AI89:AT89)</f>
        <v>0</v>
      </c>
      <c r="AI89" s="48">
        <v>0</v>
      </c>
      <c r="AJ89" s="48">
        <v>0</v>
      </c>
      <c r="AK89" s="48">
        <v>0</v>
      </c>
      <c r="AL89" s="48">
        <v>0</v>
      </c>
      <c r="AM89" s="48">
        <v>0</v>
      </c>
      <c r="AN89" s="48">
        <v>0</v>
      </c>
      <c r="AO89" s="48">
        <v>0</v>
      </c>
      <c r="AP89" s="48">
        <v>0</v>
      </c>
      <c r="AQ89" s="48">
        <v>0</v>
      </c>
      <c r="AR89" s="48">
        <v>0</v>
      </c>
      <c r="AS89" s="48">
        <v>0</v>
      </c>
      <c r="AT89" s="48">
        <v>0</v>
      </c>
      <c r="AU89" s="45">
        <f t="shared" si="59"/>
        <v>0</v>
      </c>
      <c r="AV89" s="45">
        <f t="shared" si="60"/>
        <v>0</v>
      </c>
      <c r="AW89" s="45">
        <f t="shared" si="61"/>
        <v>0</v>
      </c>
      <c r="AX89" s="45">
        <f t="shared" si="62"/>
        <v>0</v>
      </c>
      <c r="AY89" s="45">
        <f t="shared" ref="AY89:AY99" si="83">IF($BC89="O",1.05*$AH89,$AH89)</f>
        <v>0</v>
      </c>
      <c r="AZ89" s="45">
        <f t="shared" ref="AZ89:AZ99" si="84">IF($BC89="O",1.05*$AY89,$AY89)</f>
        <v>0</v>
      </c>
      <c r="BA89" s="45">
        <f t="shared" ref="BA89:BA99" si="85">IF($BC89="O",1.05*$AZ89,$AZ89)</f>
        <v>0</v>
      </c>
      <c r="BB89" s="50"/>
      <c r="BC89" s="51" t="s">
        <v>24</v>
      </c>
      <c r="BD89" s="70"/>
      <c r="BE89" s="195">
        <v>0</v>
      </c>
      <c r="BF89" s="195">
        <v>0</v>
      </c>
      <c r="BG89" s="195">
        <v>0</v>
      </c>
      <c r="BH89" s="196">
        <f t="shared" si="8"/>
        <v>0</v>
      </c>
    </row>
    <row r="90" spans="1:60" outlineLevel="1" x14ac:dyDescent="0.3">
      <c r="A90" s="71" t="s">
        <v>180</v>
      </c>
      <c r="B90" s="38" t="s">
        <v>178</v>
      </c>
      <c r="C90" s="38" t="s">
        <v>31</v>
      </c>
      <c r="D90" s="39">
        <v>5109120</v>
      </c>
      <c r="E90" s="39" t="s">
        <v>179</v>
      </c>
      <c r="F90" s="103">
        <v>0</v>
      </c>
      <c r="G90" s="73">
        <f t="shared" si="80"/>
        <v>0</v>
      </c>
      <c r="H90" s="74">
        <f>IFERROR(INDEX('[1]2024'!$A:$Q,MATCH($A$3&amp;$D90,'[1]2024'!$B:$B,0),MATCH(H$4,'[1]2024'!$2:$2,0)),0)+IFERROR(INDEX('[1]2024'!$A:$Q,MATCH($B$3&amp;$D90,'[1]2024'!$B:$B,0),MATCH(H$4,'[1]2024'!$2:$2,0)),0)++IFERROR(INDEX('[1]2024'!$A:$Q,MATCH($C$3&amp;$D90,'[1]2024'!$B:$B,0),MATCH(H$4,'[1]2024'!$2:$2,0)),0)++IFERROR(INDEX('[1]2024'!$A:$Q,MATCH($D$3&amp;$D90,'[1]2024'!$B:$B,0),MATCH(H$4,'[1]2024'!$2:$2,0)),0)</f>
        <v>0</v>
      </c>
      <c r="I90" s="74">
        <f>IFERROR(INDEX('[1]2024'!$A:$Q,MATCH($A$3&amp;$D90,'[1]2024'!$B:$B,0),MATCH(I$4,'[1]2024'!$2:$2,0)),0)+IFERROR(INDEX('[1]2024'!$A:$Q,MATCH($B$3&amp;$D90,'[1]2024'!$B:$B,0),MATCH(I$4,'[1]2024'!$2:$2,0)),0)++IFERROR(INDEX('[1]2024'!$A:$Q,MATCH($C$3&amp;$D90,'[1]2024'!$B:$B,0),MATCH(I$4,'[1]2024'!$2:$2,0)),0)++IFERROR(INDEX('[1]2024'!$A:$Q,MATCH($D$3&amp;$D90,'[1]2024'!$B:$B,0),MATCH(I$4,'[1]2024'!$2:$2,0)),0)</f>
        <v>0</v>
      </c>
      <c r="J90" s="74">
        <f>IFERROR(INDEX('[1]2024'!$A:$Q,MATCH($A$3&amp;$D90,'[1]2024'!$B:$B,0),MATCH(J$4,'[1]2024'!$2:$2,0)),0)+IFERROR(INDEX('[1]2024'!$A:$Q,MATCH($B$3&amp;$D90,'[1]2024'!$B:$B,0),MATCH(J$4,'[1]2024'!$2:$2,0)),0)++IFERROR(INDEX('[1]2024'!$A:$Q,MATCH($C$3&amp;$D90,'[1]2024'!$B:$B,0),MATCH(J$4,'[1]2024'!$2:$2,0)),0)++IFERROR(INDEX('[1]2024'!$A:$Q,MATCH($D$3&amp;$D90,'[1]2024'!$B:$B,0),MATCH(J$4,'[1]2024'!$2:$2,0)),0)</f>
        <v>0</v>
      </c>
      <c r="K90" s="74">
        <f>IFERROR(INDEX('[1]2024'!$A:$Q,MATCH($A$3&amp;$D90,'[1]2024'!$B:$B,0),MATCH(K$4,'[1]2024'!$2:$2,0)),0)+IFERROR(INDEX('[1]2024'!$A:$Q,MATCH($B$3&amp;$D90,'[1]2024'!$B:$B,0),MATCH(K$4,'[1]2024'!$2:$2,0)),0)++IFERROR(INDEX('[1]2024'!$A:$Q,MATCH($C$3&amp;$D90,'[1]2024'!$B:$B,0),MATCH(K$4,'[1]2024'!$2:$2,0)),0)++IFERROR(INDEX('[1]2024'!$A:$Q,MATCH($D$3&amp;$D90,'[1]2024'!$B:$B,0),MATCH(K$4,'[1]2024'!$2:$2,0)),0)</f>
        <v>0</v>
      </c>
      <c r="L90" s="74">
        <f>IFERROR(INDEX('[1]2024'!$A:$Q,MATCH($A$3&amp;$D90,'[1]2024'!$B:$B,0),MATCH(L$4,'[1]2024'!$2:$2,0)),0)+IFERROR(INDEX('[1]2024'!$A:$Q,MATCH($B$3&amp;$D90,'[1]2024'!$B:$B,0),MATCH(L$4,'[1]2024'!$2:$2,0)),0)++IFERROR(INDEX('[1]2024'!$A:$Q,MATCH($C$3&amp;$D90,'[1]2024'!$B:$B,0),MATCH(L$4,'[1]2024'!$2:$2,0)),0)++IFERROR(INDEX('[1]2024'!$A:$Q,MATCH($D$3&amp;$D90,'[1]2024'!$B:$B,0),MATCH(L$4,'[1]2024'!$2:$2,0)),0)</f>
        <v>0</v>
      </c>
      <c r="M90" s="74">
        <f>IFERROR(INDEX('[1]2024'!$A:$Q,MATCH($A$3&amp;$D90,'[1]2024'!$B:$B,0),MATCH(M$4,'[1]2024'!$2:$2,0)),0)+IFERROR(INDEX('[1]2024'!$A:$Q,MATCH($B$3&amp;$D90,'[1]2024'!$B:$B,0),MATCH(M$4,'[1]2024'!$2:$2,0)),0)++IFERROR(INDEX('[1]2024'!$A:$Q,MATCH($C$3&amp;$D90,'[1]2024'!$B:$B,0),MATCH(M$4,'[1]2024'!$2:$2,0)),0)++IFERROR(INDEX('[1]2024'!$A:$Q,MATCH($D$3&amp;$D90,'[1]2024'!$B:$B,0),MATCH(M$4,'[1]2024'!$2:$2,0)),0)</f>
        <v>0</v>
      </c>
      <c r="N90" s="74">
        <f>IFERROR(INDEX('[1]2024'!$A:$Q,MATCH($A$3&amp;$D90,'[1]2024'!$B:$B,0),MATCH(N$4,'[1]2024'!$2:$2,0)),0)+IFERROR(INDEX('[1]2024'!$A:$Q,MATCH($B$3&amp;$D90,'[1]2024'!$B:$B,0),MATCH(N$4,'[1]2024'!$2:$2,0)),0)++IFERROR(INDEX('[1]2024'!$A:$Q,MATCH($C$3&amp;$D90,'[1]2024'!$B:$B,0),MATCH(N$4,'[1]2024'!$2:$2,0)),0)++IFERROR(INDEX('[1]2024'!$A:$Q,MATCH($D$3&amp;$D90,'[1]2024'!$B:$B,0),MATCH(N$4,'[1]2024'!$2:$2,0)),0)</f>
        <v>0</v>
      </c>
      <c r="O90" s="74">
        <f>IFERROR(INDEX('[1]2024'!$A:$Q,MATCH($A$3&amp;$D90,'[1]2024'!$B:$B,0),MATCH(O$4,'[1]2024'!$2:$2,0)),0)+IFERROR(INDEX('[1]2024'!$A:$Q,MATCH($B$3&amp;$D90,'[1]2024'!$B:$B,0),MATCH(O$4,'[1]2024'!$2:$2,0)),0)++IFERROR(INDEX('[1]2024'!$A:$Q,MATCH($C$3&amp;$D90,'[1]2024'!$B:$B,0),MATCH(O$4,'[1]2024'!$2:$2,0)),0)++IFERROR(INDEX('[1]2024'!$A:$Q,MATCH($D$3&amp;$D90,'[1]2024'!$B:$B,0),MATCH(O$4,'[1]2024'!$2:$2,0)),0)</f>
        <v>0</v>
      </c>
      <c r="P90" s="74">
        <f>IFERROR(INDEX('[1]2024'!$A:$Q,MATCH($A$3&amp;$D90,'[1]2024'!$B:$B,0),MATCH(P$4,'[1]2024'!$2:$2,0)),0)+IFERROR(INDEX('[1]2024'!$A:$Q,MATCH($B$3&amp;$D90,'[1]2024'!$B:$B,0),MATCH(P$4,'[1]2024'!$2:$2,0)),0)++IFERROR(INDEX('[1]2024'!$A:$Q,MATCH($C$3&amp;$D90,'[1]2024'!$B:$B,0),MATCH(P$4,'[1]2024'!$2:$2,0)),0)++IFERROR(INDEX('[1]2024'!$A:$Q,MATCH($D$3&amp;$D90,'[1]2024'!$B:$B,0),MATCH(P$4,'[1]2024'!$2:$2,0)),0)</f>
        <v>0</v>
      </c>
      <c r="Q90" s="74">
        <f>IFERROR(INDEX('[1]2024'!$A:$Q,MATCH($A$3&amp;$D90,'[1]2024'!$B:$B,0),MATCH(Q$4,'[1]2024'!$2:$2,0)),0)+IFERROR(INDEX('[1]2024'!$A:$Q,MATCH($B$3&amp;$D90,'[1]2024'!$B:$B,0),MATCH(Q$4,'[1]2024'!$2:$2,0)),0)++IFERROR(INDEX('[1]2024'!$A:$Q,MATCH($C$3&amp;$D90,'[1]2024'!$B:$B,0),MATCH(Q$4,'[1]2024'!$2:$2,0)),0)++IFERROR(INDEX('[1]2024'!$A:$Q,MATCH($D$3&amp;$D90,'[1]2024'!$B:$B,0),MATCH(Q$4,'[1]2024'!$2:$2,0)),0)</f>
        <v>0</v>
      </c>
      <c r="R90" s="74">
        <f>IFERROR(INDEX('[1]2024'!$A:$Q,MATCH($A$3&amp;$D90,'[1]2024'!$B:$B,0),MATCH(R$4,'[1]2024'!$2:$2,0)),0)+IFERROR(INDEX('[1]2024'!$A:$Q,MATCH($B$3&amp;$D90,'[1]2024'!$B:$B,0),MATCH(R$4,'[1]2024'!$2:$2,0)),0)++IFERROR(INDEX('[1]2024'!$A:$Q,MATCH($C$3&amp;$D90,'[1]2024'!$B:$B,0),MATCH(R$4,'[1]2024'!$2:$2,0)),0)++IFERROR(INDEX('[1]2024'!$A:$Q,MATCH($D$3&amp;$D90,'[1]2024'!$B:$B,0),MATCH(R$4,'[1]2024'!$2:$2,0)),0)</f>
        <v>0</v>
      </c>
      <c r="S90" s="74">
        <f>IFERROR(INDEX('[1]2024'!$A:$Q,MATCH($A$3&amp;$D90,'[1]2024'!$B:$B,0),MATCH(S$4,'[1]2024'!$2:$2,0)),0)+IFERROR(INDEX('[1]2024'!$A:$Q,MATCH($B$3&amp;$D90,'[1]2024'!$B:$B,0),MATCH(S$4,'[1]2024'!$2:$2,0)),0)++IFERROR(INDEX('[1]2024'!$A:$Q,MATCH($C$3&amp;$D90,'[1]2024'!$B:$B,0),MATCH(S$4,'[1]2024'!$2:$2,0)),0)++IFERROR(INDEX('[1]2024'!$A:$Q,MATCH($D$3&amp;$D90,'[1]2024'!$B:$B,0),MATCH(S$4,'[1]2024'!$2:$2,0)),0)</f>
        <v>0</v>
      </c>
      <c r="T90" s="75">
        <v>0</v>
      </c>
      <c r="U90" s="45">
        <f t="shared" si="81"/>
        <v>0</v>
      </c>
      <c r="V90" s="46">
        <v>0</v>
      </c>
      <c r="W90" s="47">
        <v>0</v>
      </c>
      <c r="X90" s="47">
        <v>0</v>
      </c>
      <c r="Y90" s="47">
        <v>0</v>
      </c>
      <c r="Z90" s="47">
        <v>0</v>
      </c>
      <c r="AA90" s="47">
        <v>0</v>
      </c>
      <c r="AB90" s="47">
        <v>0</v>
      </c>
      <c r="AC90" s="47">
        <v>0</v>
      </c>
      <c r="AD90" s="47">
        <v>0</v>
      </c>
      <c r="AE90" s="47">
        <v>0</v>
      </c>
      <c r="AF90" s="47">
        <v>0</v>
      </c>
      <c r="AG90" s="48">
        <v>0</v>
      </c>
      <c r="AH90" s="45">
        <f t="shared" si="82"/>
        <v>0</v>
      </c>
      <c r="AI90" s="48">
        <v>0</v>
      </c>
      <c r="AJ90" s="48">
        <v>0</v>
      </c>
      <c r="AK90" s="48">
        <v>0</v>
      </c>
      <c r="AL90" s="48">
        <v>0</v>
      </c>
      <c r="AM90" s="48">
        <v>0</v>
      </c>
      <c r="AN90" s="48">
        <v>0</v>
      </c>
      <c r="AO90" s="48">
        <v>0</v>
      </c>
      <c r="AP90" s="48">
        <v>0</v>
      </c>
      <c r="AQ90" s="48">
        <v>0</v>
      </c>
      <c r="AR90" s="48">
        <v>0</v>
      </c>
      <c r="AS90" s="48">
        <v>0</v>
      </c>
      <c r="AT90" s="48">
        <v>0</v>
      </c>
      <c r="AU90" s="45">
        <f t="shared" si="59"/>
        <v>0</v>
      </c>
      <c r="AV90" s="45">
        <f t="shared" si="60"/>
        <v>0</v>
      </c>
      <c r="AW90" s="45">
        <f t="shared" si="61"/>
        <v>0</v>
      </c>
      <c r="AX90" s="45">
        <f t="shared" si="62"/>
        <v>0</v>
      </c>
      <c r="AY90" s="45">
        <f t="shared" si="83"/>
        <v>0</v>
      </c>
      <c r="AZ90" s="45">
        <f t="shared" si="84"/>
        <v>0</v>
      </c>
      <c r="BA90" s="45">
        <f t="shared" si="85"/>
        <v>0</v>
      </c>
      <c r="BB90" s="50"/>
      <c r="BC90" s="51" t="s">
        <v>24</v>
      </c>
      <c r="BD90" s="70"/>
      <c r="BE90" s="195">
        <v>0</v>
      </c>
      <c r="BF90" s="195">
        <v>0</v>
      </c>
      <c r="BG90" s="195">
        <v>0</v>
      </c>
      <c r="BH90" s="196">
        <f t="shared" ref="BH90:BH154" si="86">G90</f>
        <v>0</v>
      </c>
    </row>
    <row r="91" spans="1:60" outlineLevel="1" x14ac:dyDescent="0.3">
      <c r="A91" s="71" t="s">
        <v>181</v>
      </c>
      <c r="B91" s="38" t="s">
        <v>178</v>
      </c>
      <c r="C91" s="38" t="s">
        <v>31</v>
      </c>
      <c r="D91" s="39">
        <v>5109130</v>
      </c>
      <c r="E91" s="39" t="s">
        <v>179</v>
      </c>
      <c r="F91" s="103">
        <v>2760000000</v>
      </c>
      <c r="G91" s="73">
        <f t="shared" si="80"/>
        <v>2983812978</v>
      </c>
      <c r="H91" s="74">
        <f>IFERROR(INDEX('[1]2024'!$A:$Q,MATCH($A$3&amp;$D91,'[1]2024'!$B:$B,0),MATCH(H$4,'[1]2024'!$2:$2,0)),0)+IFERROR(INDEX('[1]2024'!$A:$Q,MATCH($B$3&amp;$D91,'[1]2024'!$B:$B,0),MATCH(H$4,'[1]2024'!$2:$2,0)),0)++IFERROR(INDEX('[1]2024'!$A:$Q,MATCH($C$3&amp;$D91,'[1]2024'!$B:$B,0),MATCH(H$4,'[1]2024'!$2:$2,0)),0)++IFERROR(INDEX('[1]2024'!$A:$Q,MATCH($D$3&amp;$D91,'[1]2024'!$B:$B,0),MATCH(H$4,'[1]2024'!$2:$2,0)),0)</f>
        <v>257266041</v>
      </c>
      <c r="I91" s="74">
        <f>IFERROR(INDEX('[1]2024'!$A:$Q,MATCH($A$3&amp;$D91,'[1]2024'!$B:$B,0),MATCH(I$4,'[1]2024'!$2:$2,0)),0)+IFERROR(INDEX('[1]2024'!$A:$Q,MATCH($B$3&amp;$D91,'[1]2024'!$B:$B,0),MATCH(I$4,'[1]2024'!$2:$2,0)),0)++IFERROR(INDEX('[1]2024'!$A:$Q,MATCH($C$3&amp;$D91,'[1]2024'!$B:$B,0),MATCH(I$4,'[1]2024'!$2:$2,0)),0)++IFERROR(INDEX('[1]2024'!$A:$Q,MATCH($D$3&amp;$D91,'[1]2024'!$B:$B,0),MATCH(I$4,'[1]2024'!$2:$2,0)),0)</f>
        <v>257266041</v>
      </c>
      <c r="J91" s="74">
        <f>IFERROR(INDEX('[1]2024'!$A:$Q,MATCH($A$3&amp;$D91,'[1]2024'!$B:$B,0),MATCH(J$4,'[1]2024'!$2:$2,0)),0)+IFERROR(INDEX('[1]2024'!$A:$Q,MATCH($B$3&amp;$D91,'[1]2024'!$B:$B,0),MATCH(J$4,'[1]2024'!$2:$2,0)),0)++IFERROR(INDEX('[1]2024'!$A:$Q,MATCH($C$3&amp;$D91,'[1]2024'!$B:$B,0),MATCH(J$4,'[1]2024'!$2:$2,0)),0)++IFERROR(INDEX('[1]2024'!$A:$Q,MATCH($D$3&amp;$D91,'[1]2024'!$B:$B,0),MATCH(J$4,'[1]2024'!$2:$2,0)),0)</f>
        <v>257266041</v>
      </c>
      <c r="K91" s="74">
        <f>IFERROR(INDEX('[1]2024'!$A:$Q,MATCH($A$3&amp;$D91,'[1]2024'!$B:$B,0),MATCH(K$4,'[1]2024'!$2:$2,0)),0)+IFERROR(INDEX('[1]2024'!$A:$Q,MATCH($B$3&amp;$D91,'[1]2024'!$B:$B,0),MATCH(K$4,'[1]2024'!$2:$2,0)),0)++IFERROR(INDEX('[1]2024'!$A:$Q,MATCH($C$3&amp;$D91,'[1]2024'!$B:$B,0),MATCH(K$4,'[1]2024'!$2:$2,0)),0)++IFERROR(INDEX('[1]2024'!$A:$Q,MATCH($D$3&amp;$D91,'[1]2024'!$B:$B,0),MATCH(K$4,'[1]2024'!$2:$2,0)),0)</f>
        <v>257266041</v>
      </c>
      <c r="L91" s="74">
        <f>IFERROR(INDEX('[1]2024'!$A:$Q,MATCH($A$3&amp;$D91,'[1]2024'!$B:$B,0),MATCH(L$4,'[1]2024'!$2:$2,0)),0)+IFERROR(INDEX('[1]2024'!$A:$Q,MATCH($B$3&amp;$D91,'[1]2024'!$B:$B,0),MATCH(L$4,'[1]2024'!$2:$2,0)),0)++IFERROR(INDEX('[1]2024'!$A:$Q,MATCH($C$3&amp;$D91,'[1]2024'!$B:$B,0),MATCH(L$4,'[1]2024'!$2:$2,0)),0)++IFERROR(INDEX('[1]2024'!$A:$Q,MATCH($D$3&amp;$D91,'[1]2024'!$B:$B,0),MATCH(L$4,'[1]2024'!$2:$2,0)),0)</f>
        <v>252114489</v>
      </c>
      <c r="M91" s="74">
        <f>IFERROR(INDEX('[1]2024'!$A:$Q,MATCH($A$3&amp;$D91,'[1]2024'!$B:$B,0),MATCH(M$4,'[1]2024'!$2:$2,0)),0)+IFERROR(INDEX('[1]2024'!$A:$Q,MATCH($B$3&amp;$D91,'[1]2024'!$B:$B,0),MATCH(M$4,'[1]2024'!$2:$2,0)),0)++IFERROR(INDEX('[1]2024'!$A:$Q,MATCH($C$3&amp;$D91,'[1]2024'!$B:$B,0),MATCH(M$4,'[1]2024'!$2:$2,0)),0)++IFERROR(INDEX('[1]2024'!$A:$Q,MATCH($D$3&amp;$D91,'[1]2024'!$B:$B,0),MATCH(M$4,'[1]2024'!$2:$2,0)),0)</f>
        <v>243233475</v>
      </c>
      <c r="N91" s="74">
        <f>IFERROR(INDEX('[1]2024'!$A:$Q,MATCH($A$3&amp;$D91,'[1]2024'!$B:$B,0),MATCH(N$4,'[1]2024'!$2:$2,0)),0)+IFERROR(INDEX('[1]2024'!$A:$Q,MATCH($B$3&amp;$D91,'[1]2024'!$B:$B,0),MATCH(N$4,'[1]2024'!$2:$2,0)),0)++IFERROR(INDEX('[1]2024'!$A:$Q,MATCH($C$3&amp;$D91,'[1]2024'!$B:$B,0),MATCH(N$4,'[1]2024'!$2:$2,0)),0)++IFERROR(INDEX('[1]2024'!$A:$Q,MATCH($D$3&amp;$D91,'[1]2024'!$B:$B,0),MATCH(N$4,'[1]2024'!$2:$2,0)),0)</f>
        <v>243233475</v>
      </c>
      <c r="O91" s="74">
        <f>IFERROR(INDEX('[1]2024'!$A:$Q,MATCH($A$3&amp;$D91,'[1]2024'!$B:$B,0),MATCH(O$4,'[1]2024'!$2:$2,0)),0)+IFERROR(INDEX('[1]2024'!$A:$Q,MATCH($B$3&amp;$D91,'[1]2024'!$B:$B,0),MATCH(O$4,'[1]2024'!$2:$2,0)),0)++IFERROR(INDEX('[1]2024'!$A:$Q,MATCH($C$3&amp;$D91,'[1]2024'!$B:$B,0),MATCH(O$4,'[1]2024'!$2:$2,0)),0)++IFERROR(INDEX('[1]2024'!$A:$Q,MATCH($D$3&amp;$D91,'[1]2024'!$B:$B,0),MATCH(O$4,'[1]2024'!$2:$2,0)),0)</f>
        <v>243233475</v>
      </c>
      <c r="P91" s="74">
        <f>IFERROR(INDEX('[1]2024'!$A:$Q,MATCH($A$3&amp;$D91,'[1]2024'!$B:$B,0),MATCH(P$4,'[1]2024'!$2:$2,0)),0)+IFERROR(INDEX('[1]2024'!$A:$Q,MATCH($B$3&amp;$D91,'[1]2024'!$B:$B,0),MATCH(P$4,'[1]2024'!$2:$2,0)),0)++IFERROR(INDEX('[1]2024'!$A:$Q,MATCH($C$3&amp;$D91,'[1]2024'!$B:$B,0),MATCH(P$4,'[1]2024'!$2:$2,0)),0)++IFERROR(INDEX('[1]2024'!$A:$Q,MATCH($D$3&amp;$D91,'[1]2024'!$B:$B,0),MATCH(P$4,'[1]2024'!$2:$2,0)),0)</f>
        <v>243233475</v>
      </c>
      <c r="Q91" s="74">
        <f>IFERROR(INDEX('[1]2024'!$A:$Q,MATCH($A$3&amp;$D91,'[1]2024'!$B:$B,0),MATCH(Q$4,'[1]2024'!$2:$2,0)),0)+IFERROR(INDEX('[1]2024'!$A:$Q,MATCH($B$3&amp;$D91,'[1]2024'!$B:$B,0),MATCH(Q$4,'[1]2024'!$2:$2,0)),0)++IFERROR(INDEX('[1]2024'!$A:$Q,MATCH($C$3&amp;$D91,'[1]2024'!$B:$B,0),MATCH(Q$4,'[1]2024'!$2:$2,0)),0)++IFERROR(INDEX('[1]2024'!$A:$Q,MATCH($D$3&amp;$D91,'[1]2024'!$B:$B,0),MATCH(Q$4,'[1]2024'!$2:$2,0)),0)</f>
        <v>243233475</v>
      </c>
      <c r="R91" s="74">
        <f>IFERROR(INDEX('[1]2024'!$A:$Q,MATCH($A$3&amp;$D91,'[1]2024'!$B:$B,0),MATCH(R$4,'[1]2024'!$2:$2,0)),0)+IFERROR(INDEX('[1]2024'!$A:$Q,MATCH($B$3&amp;$D91,'[1]2024'!$B:$B,0),MATCH(R$4,'[1]2024'!$2:$2,0)),0)++IFERROR(INDEX('[1]2024'!$A:$Q,MATCH($C$3&amp;$D91,'[1]2024'!$B:$B,0),MATCH(R$4,'[1]2024'!$2:$2,0)),0)++IFERROR(INDEX('[1]2024'!$A:$Q,MATCH($D$3&amp;$D91,'[1]2024'!$B:$B,0),MATCH(R$4,'[1]2024'!$2:$2,0)),0)</f>
        <v>243233475</v>
      </c>
      <c r="S91" s="74">
        <f>IFERROR(INDEX('[1]2024'!$A:$Q,MATCH($A$3&amp;$D91,'[1]2024'!$B:$B,0),MATCH(S$4,'[1]2024'!$2:$2,0)),0)+IFERROR(INDEX('[1]2024'!$A:$Q,MATCH($B$3&amp;$D91,'[1]2024'!$B:$B,0),MATCH(S$4,'[1]2024'!$2:$2,0)),0)++IFERROR(INDEX('[1]2024'!$A:$Q,MATCH($C$3&amp;$D91,'[1]2024'!$B:$B,0),MATCH(S$4,'[1]2024'!$2:$2,0)),0)++IFERROR(INDEX('[1]2024'!$A:$Q,MATCH($D$3&amp;$D91,'[1]2024'!$B:$B,0),MATCH(S$4,'[1]2024'!$2:$2,0)),0)</f>
        <v>243233475</v>
      </c>
      <c r="T91" s="75">
        <v>2918801700</v>
      </c>
      <c r="U91" s="45">
        <f t="shared" si="81"/>
        <v>2915676956</v>
      </c>
      <c r="V91" s="46">
        <v>243233475</v>
      </c>
      <c r="W91" s="47">
        <v>242452289</v>
      </c>
      <c r="X91" s="47">
        <v>242452289</v>
      </c>
      <c r="Y91" s="47">
        <v>242452289</v>
      </c>
      <c r="Z91" s="47">
        <v>242452289</v>
      </c>
      <c r="AA91" s="47">
        <v>243233475</v>
      </c>
      <c r="AB91" s="47">
        <v>243233475</v>
      </c>
      <c r="AC91" s="47">
        <v>243233475</v>
      </c>
      <c r="AD91" s="47">
        <v>243233475</v>
      </c>
      <c r="AE91" s="47">
        <v>243233475</v>
      </c>
      <c r="AF91" s="47">
        <v>243233475</v>
      </c>
      <c r="AG91" s="48">
        <v>243233475</v>
      </c>
      <c r="AH91" s="45">
        <f t="shared" si="82"/>
        <v>2918801700</v>
      </c>
      <c r="AI91" s="48">
        <v>243233475</v>
      </c>
      <c r="AJ91" s="48">
        <v>243233475</v>
      </c>
      <c r="AK91" s="48">
        <v>243233475</v>
      </c>
      <c r="AL91" s="48">
        <v>243233475</v>
      </c>
      <c r="AM91" s="48">
        <v>243233475</v>
      </c>
      <c r="AN91" s="48">
        <v>243233475</v>
      </c>
      <c r="AO91" s="48">
        <v>243233475</v>
      </c>
      <c r="AP91" s="48">
        <v>243233475</v>
      </c>
      <c r="AQ91" s="48">
        <v>243233475</v>
      </c>
      <c r="AR91" s="48">
        <v>243233475</v>
      </c>
      <c r="AS91" s="48">
        <v>243233475</v>
      </c>
      <c r="AT91" s="48">
        <v>243233475</v>
      </c>
      <c r="AU91" s="45">
        <f t="shared" si="59"/>
        <v>729700425</v>
      </c>
      <c r="AV91" s="45">
        <f t="shared" si="60"/>
        <v>729700425</v>
      </c>
      <c r="AW91" s="45">
        <f t="shared" si="61"/>
        <v>729700425</v>
      </c>
      <c r="AX91" s="45">
        <f t="shared" si="62"/>
        <v>729700425</v>
      </c>
      <c r="AY91" s="45">
        <f t="shared" si="83"/>
        <v>2918801700</v>
      </c>
      <c r="AZ91" s="45">
        <f t="shared" si="84"/>
        <v>2918801700</v>
      </c>
      <c r="BA91" s="45">
        <f t="shared" si="85"/>
        <v>2918801700</v>
      </c>
      <c r="BB91" s="50"/>
      <c r="BC91" s="51" t="s">
        <v>24</v>
      </c>
      <c r="BD91" s="70"/>
      <c r="BE91" s="195">
        <v>0</v>
      </c>
      <c r="BF91" s="195">
        <v>0</v>
      </c>
      <c r="BG91" s="195">
        <v>2271513767</v>
      </c>
      <c r="BH91" s="196">
        <f t="shared" si="86"/>
        <v>2983812978</v>
      </c>
    </row>
    <row r="92" spans="1:60" outlineLevel="1" x14ac:dyDescent="0.3">
      <c r="A92" s="82" t="s">
        <v>182</v>
      </c>
      <c r="B92" s="38" t="s">
        <v>178</v>
      </c>
      <c r="C92" s="38" t="s">
        <v>31</v>
      </c>
      <c r="D92" s="39">
        <v>5109140</v>
      </c>
      <c r="E92" s="39" t="s">
        <v>179</v>
      </c>
      <c r="F92" s="103">
        <v>31826856</v>
      </c>
      <c r="G92" s="73">
        <f t="shared" si="80"/>
        <v>33979920</v>
      </c>
      <c r="H92" s="74">
        <f>IFERROR(INDEX('[1]2024'!$A:$Q,MATCH($A$3&amp;$D92,'[1]2024'!$B:$B,0),MATCH(H$4,'[1]2024'!$2:$2,0)),0)+IFERROR(INDEX('[1]2024'!$A:$Q,MATCH($B$3&amp;$D92,'[1]2024'!$B:$B,0),MATCH(H$4,'[1]2024'!$2:$2,0)),0)++IFERROR(INDEX('[1]2024'!$A:$Q,MATCH($C$3&amp;$D92,'[1]2024'!$B:$B,0),MATCH(H$4,'[1]2024'!$2:$2,0)),0)++IFERROR(INDEX('[1]2024'!$A:$Q,MATCH($D$3&amp;$D92,'[1]2024'!$B:$B,0),MATCH(H$4,'[1]2024'!$2:$2,0)),0)</f>
        <v>2831660</v>
      </c>
      <c r="I92" s="74">
        <f>IFERROR(INDEX('[1]2024'!$A:$Q,MATCH($A$3&amp;$D92,'[1]2024'!$B:$B,0),MATCH(I$4,'[1]2024'!$2:$2,0)),0)+IFERROR(INDEX('[1]2024'!$A:$Q,MATCH($B$3&amp;$D92,'[1]2024'!$B:$B,0),MATCH(I$4,'[1]2024'!$2:$2,0)),0)++IFERROR(INDEX('[1]2024'!$A:$Q,MATCH($C$3&amp;$D92,'[1]2024'!$B:$B,0),MATCH(I$4,'[1]2024'!$2:$2,0)),0)++IFERROR(INDEX('[1]2024'!$A:$Q,MATCH($D$3&amp;$D92,'[1]2024'!$B:$B,0),MATCH(I$4,'[1]2024'!$2:$2,0)),0)</f>
        <v>2831660</v>
      </c>
      <c r="J92" s="74">
        <f>IFERROR(INDEX('[1]2024'!$A:$Q,MATCH($A$3&amp;$D92,'[1]2024'!$B:$B,0),MATCH(J$4,'[1]2024'!$2:$2,0)),0)+IFERROR(INDEX('[1]2024'!$A:$Q,MATCH($B$3&amp;$D92,'[1]2024'!$B:$B,0),MATCH(J$4,'[1]2024'!$2:$2,0)),0)++IFERROR(INDEX('[1]2024'!$A:$Q,MATCH($C$3&amp;$D92,'[1]2024'!$B:$B,0),MATCH(J$4,'[1]2024'!$2:$2,0)),0)++IFERROR(INDEX('[1]2024'!$A:$Q,MATCH($D$3&amp;$D92,'[1]2024'!$B:$B,0),MATCH(J$4,'[1]2024'!$2:$2,0)),0)</f>
        <v>2831660</v>
      </c>
      <c r="K92" s="74">
        <f>IFERROR(INDEX('[1]2024'!$A:$Q,MATCH($A$3&amp;$D92,'[1]2024'!$B:$B,0),MATCH(K$4,'[1]2024'!$2:$2,0)),0)+IFERROR(INDEX('[1]2024'!$A:$Q,MATCH($B$3&amp;$D92,'[1]2024'!$B:$B,0),MATCH(K$4,'[1]2024'!$2:$2,0)),0)++IFERROR(INDEX('[1]2024'!$A:$Q,MATCH($C$3&amp;$D92,'[1]2024'!$B:$B,0),MATCH(K$4,'[1]2024'!$2:$2,0)),0)++IFERROR(INDEX('[1]2024'!$A:$Q,MATCH($D$3&amp;$D92,'[1]2024'!$B:$B,0),MATCH(K$4,'[1]2024'!$2:$2,0)),0)</f>
        <v>2831660</v>
      </c>
      <c r="L92" s="74">
        <f>IFERROR(INDEX('[1]2024'!$A:$Q,MATCH($A$3&amp;$D92,'[1]2024'!$B:$B,0),MATCH(L$4,'[1]2024'!$2:$2,0)),0)+IFERROR(INDEX('[1]2024'!$A:$Q,MATCH($B$3&amp;$D92,'[1]2024'!$B:$B,0),MATCH(L$4,'[1]2024'!$2:$2,0)),0)++IFERROR(INDEX('[1]2024'!$A:$Q,MATCH($C$3&amp;$D92,'[1]2024'!$B:$B,0),MATCH(L$4,'[1]2024'!$2:$2,0)),0)++IFERROR(INDEX('[1]2024'!$A:$Q,MATCH($D$3&amp;$D92,'[1]2024'!$B:$B,0),MATCH(L$4,'[1]2024'!$2:$2,0)),0)</f>
        <v>2831660</v>
      </c>
      <c r="M92" s="74">
        <f>IFERROR(INDEX('[1]2024'!$A:$Q,MATCH($A$3&amp;$D92,'[1]2024'!$B:$B,0),MATCH(M$4,'[1]2024'!$2:$2,0)),0)+IFERROR(INDEX('[1]2024'!$A:$Q,MATCH($B$3&amp;$D92,'[1]2024'!$B:$B,0),MATCH(M$4,'[1]2024'!$2:$2,0)),0)++IFERROR(INDEX('[1]2024'!$A:$Q,MATCH($C$3&amp;$D92,'[1]2024'!$B:$B,0),MATCH(M$4,'[1]2024'!$2:$2,0)),0)++IFERROR(INDEX('[1]2024'!$A:$Q,MATCH($D$3&amp;$D92,'[1]2024'!$B:$B,0),MATCH(M$4,'[1]2024'!$2:$2,0)),0)</f>
        <v>2831660</v>
      </c>
      <c r="N92" s="74">
        <f>IFERROR(INDEX('[1]2024'!$A:$Q,MATCH($A$3&amp;$D92,'[1]2024'!$B:$B,0),MATCH(N$4,'[1]2024'!$2:$2,0)),0)+IFERROR(INDEX('[1]2024'!$A:$Q,MATCH($B$3&amp;$D92,'[1]2024'!$B:$B,0),MATCH(N$4,'[1]2024'!$2:$2,0)),0)++IFERROR(INDEX('[1]2024'!$A:$Q,MATCH($C$3&amp;$D92,'[1]2024'!$B:$B,0),MATCH(N$4,'[1]2024'!$2:$2,0)),0)++IFERROR(INDEX('[1]2024'!$A:$Q,MATCH($D$3&amp;$D92,'[1]2024'!$B:$B,0),MATCH(N$4,'[1]2024'!$2:$2,0)),0)</f>
        <v>2831660</v>
      </c>
      <c r="O92" s="74">
        <f>IFERROR(INDEX('[1]2024'!$A:$Q,MATCH($A$3&amp;$D92,'[1]2024'!$B:$B,0),MATCH(O$4,'[1]2024'!$2:$2,0)),0)+IFERROR(INDEX('[1]2024'!$A:$Q,MATCH($B$3&amp;$D92,'[1]2024'!$B:$B,0),MATCH(O$4,'[1]2024'!$2:$2,0)),0)++IFERROR(INDEX('[1]2024'!$A:$Q,MATCH($C$3&amp;$D92,'[1]2024'!$B:$B,0),MATCH(O$4,'[1]2024'!$2:$2,0)),0)++IFERROR(INDEX('[1]2024'!$A:$Q,MATCH($D$3&amp;$D92,'[1]2024'!$B:$B,0),MATCH(O$4,'[1]2024'!$2:$2,0)),0)</f>
        <v>2831660</v>
      </c>
      <c r="P92" s="74">
        <f>IFERROR(INDEX('[1]2024'!$A:$Q,MATCH($A$3&amp;$D92,'[1]2024'!$B:$B,0),MATCH(P$4,'[1]2024'!$2:$2,0)),0)+IFERROR(INDEX('[1]2024'!$A:$Q,MATCH($B$3&amp;$D92,'[1]2024'!$B:$B,0),MATCH(P$4,'[1]2024'!$2:$2,0)),0)++IFERROR(INDEX('[1]2024'!$A:$Q,MATCH($C$3&amp;$D92,'[1]2024'!$B:$B,0),MATCH(P$4,'[1]2024'!$2:$2,0)),0)++IFERROR(INDEX('[1]2024'!$A:$Q,MATCH($D$3&amp;$D92,'[1]2024'!$B:$B,0),MATCH(P$4,'[1]2024'!$2:$2,0)),0)</f>
        <v>2831660</v>
      </c>
      <c r="Q92" s="74">
        <f>IFERROR(INDEX('[1]2024'!$A:$Q,MATCH($A$3&amp;$D92,'[1]2024'!$B:$B,0),MATCH(Q$4,'[1]2024'!$2:$2,0)),0)+IFERROR(INDEX('[1]2024'!$A:$Q,MATCH($B$3&amp;$D92,'[1]2024'!$B:$B,0),MATCH(Q$4,'[1]2024'!$2:$2,0)),0)++IFERROR(INDEX('[1]2024'!$A:$Q,MATCH($C$3&amp;$D92,'[1]2024'!$B:$B,0),MATCH(Q$4,'[1]2024'!$2:$2,0)),0)++IFERROR(INDEX('[1]2024'!$A:$Q,MATCH($D$3&amp;$D92,'[1]2024'!$B:$B,0),MATCH(Q$4,'[1]2024'!$2:$2,0)),0)</f>
        <v>2831660</v>
      </c>
      <c r="R92" s="74">
        <f>IFERROR(INDEX('[1]2024'!$A:$Q,MATCH($A$3&amp;$D92,'[1]2024'!$B:$B,0),MATCH(R$4,'[1]2024'!$2:$2,0)),0)+IFERROR(INDEX('[1]2024'!$A:$Q,MATCH($B$3&amp;$D92,'[1]2024'!$B:$B,0),MATCH(R$4,'[1]2024'!$2:$2,0)),0)++IFERROR(INDEX('[1]2024'!$A:$Q,MATCH($C$3&amp;$D92,'[1]2024'!$B:$B,0),MATCH(R$4,'[1]2024'!$2:$2,0)),0)++IFERROR(INDEX('[1]2024'!$A:$Q,MATCH($D$3&amp;$D92,'[1]2024'!$B:$B,0),MATCH(R$4,'[1]2024'!$2:$2,0)),0)</f>
        <v>2831660</v>
      </c>
      <c r="S92" s="74">
        <f>IFERROR(INDEX('[1]2024'!$A:$Q,MATCH($A$3&amp;$D92,'[1]2024'!$B:$B,0),MATCH(S$4,'[1]2024'!$2:$2,0)),0)+IFERROR(INDEX('[1]2024'!$A:$Q,MATCH($B$3&amp;$D92,'[1]2024'!$B:$B,0),MATCH(S$4,'[1]2024'!$2:$2,0)),0)++IFERROR(INDEX('[1]2024'!$A:$Q,MATCH($C$3&amp;$D92,'[1]2024'!$B:$B,0),MATCH(S$4,'[1]2024'!$2:$2,0)),0)++IFERROR(INDEX('[1]2024'!$A:$Q,MATCH($D$3&amp;$D92,'[1]2024'!$B:$B,0),MATCH(S$4,'[1]2024'!$2:$2,0)),0)</f>
        <v>2831660</v>
      </c>
      <c r="T92" s="75">
        <v>33979920</v>
      </c>
      <c r="U92" s="45">
        <f t="shared" si="81"/>
        <v>33979920</v>
      </c>
      <c r="V92" s="46">
        <v>2831660</v>
      </c>
      <c r="W92" s="47">
        <v>2831660</v>
      </c>
      <c r="X92" s="47">
        <v>2831660</v>
      </c>
      <c r="Y92" s="47">
        <v>2831660</v>
      </c>
      <c r="Z92" s="47">
        <v>2831660</v>
      </c>
      <c r="AA92" s="47">
        <v>2831660</v>
      </c>
      <c r="AB92" s="47">
        <v>2831660</v>
      </c>
      <c r="AC92" s="47">
        <v>2831660</v>
      </c>
      <c r="AD92" s="47">
        <v>2831660</v>
      </c>
      <c r="AE92" s="47">
        <v>2831660</v>
      </c>
      <c r="AF92" s="47">
        <v>2831660</v>
      </c>
      <c r="AG92" s="48">
        <v>2831660</v>
      </c>
      <c r="AH92" s="45">
        <f t="shared" si="82"/>
        <v>33979920</v>
      </c>
      <c r="AI92" s="48">
        <v>2831660</v>
      </c>
      <c r="AJ92" s="48">
        <v>2831660</v>
      </c>
      <c r="AK92" s="48">
        <v>2831660</v>
      </c>
      <c r="AL92" s="48">
        <v>2831660</v>
      </c>
      <c r="AM92" s="48">
        <v>2831660</v>
      </c>
      <c r="AN92" s="48">
        <v>2831660</v>
      </c>
      <c r="AO92" s="48">
        <v>2831660</v>
      </c>
      <c r="AP92" s="48">
        <v>2831660</v>
      </c>
      <c r="AQ92" s="48">
        <v>2831660</v>
      </c>
      <c r="AR92" s="48">
        <v>2831660</v>
      </c>
      <c r="AS92" s="48">
        <v>2831660</v>
      </c>
      <c r="AT92" s="48">
        <v>2831660</v>
      </c>
      <c r="AU92" s="45">
        <f t="shared" si="59"/>
        <v>8494980</v>
      </c>
      <c r="AV92" s="45">
        <f t="shared" si="60"/>
        <v>8494980</v>
      </c>
      <c r="AW92" s="45">
        <f t="shared" si="61"/>
        <v>8494980</v>
      </c>
      <c r="AX92" s="45">
        <f t="shared" si="62"/>
        <v>8494980</v>
      </c>
      <c r="AY92" s="45">
        <f t="shared" si="83"/>
        <v>33979920</v>
      </c>
      <c r="AZ92" s="45">
        <f t="shared" si="84"/>
        <v>33979920</v>
      </c>
      <c r="BA92" s="45">
        <f t="shared" si="85"/>
        <v>33979920</v>
      </c>
      <c r="BB92" s="50"/>
      <c r="BC92" s="51" t="s">
        <v>24</v>
      </c>
      <c r="BD92" s="70"/>
      <c r="BE92" s="195">
        <v>0</v>
      </c>
      <c r="BF92" s="195">
        <v>0</v>
      </c>
      <c r="BG92" s="195">
        <v>25484940</v>
      </c>
      <c r="BH92" s="196">
        <f t="shared" si="86"/>
        <v>33979920</v>
      </c>
    </row>
    <row r="93" spans="1:60" outlineLevel="1" x14ac:dyDescent="0.3">
      <c r="A93" s="71" t="s">
        <v>183</v>
      </c>
      <c r="B93" s="38" t="s">
        <v>178</v>
      </c>
      <c r="C93" s="38" t="s">
        <v>31</v>
      </c>
      <c r="D93" s="39">
        <v>5109150</v>
      </c>
      <c r="E93" s="39" t="s">
        <v>179</v>
      </c>
      <c r="F93" s="103">
        <v>0</v>
      </c>
      <c r="G93" s="73">
        <f t="shared" si="80"/>
        <v>0</v>
      </c>
      <c r="H93" s="74">
        <f>IFERROR(INDEX('[1]2024'!$A:$Q,MATCH($A$3&amp;$D93,'[1]2024'!$B:$B,0),MATCH(H$4,'[1]2024'!$2:$2,0)),0)+IFERROR(INDEX('[1]2024'!$A:$Q,MATCH($B$3&amp;$D93,'[1]2024'!$B:$B,0),MATCH(H$4,'[1]2024'!$2:$2,0)),0)++IFERROR(INDEX('[1]2024'!$A:$Q,MATCH($C$3&amp;$D93,'[1]2024'!$B:$B,0),MATCH(H$4,'[1]2024'!$2:$2,0)),0)++IFERROR(INDEX('[1]2024'!$A:$Q,MATCH($D$3&amp;$D93,'[1]2024'!$B:$B,0),MATCH(H$4,'[1]2024'!$2:$2,0)),0)</f>
        <v>0</v>
      </c>
      <c r="I93" s="74">
        <f>IFERROR(INDEX('[1]2024'!$A:$Q,MATCH($A$3&amp;$D93,'[1]2024'!$B:$B,0),MATCH(I$4,'[1]2024'!$2:$2,0)),0)+IFERROR(INDEX('[1]2024'!$A:$Q,MATCH($B$3&amp;$D93,'[1]2024'!$B:$B,0),MATCH(I$4,'[1]2024'!$2:$2,0)),0)++IFERROR(INDEX('[1]2024'!$A:$Q,MATCH($C$3&amp;$D93,'[1]2024'!$B:$B,0),MATCH(I$4,'[1]2024'!$2:$2,0)),0)++IFERROR(INDEX('[1]2024'!$A:$Q,MATCH($D$3&amp;$D93,'[1]2024'!$B:$B,0),MATCH(I$4,'[1]2024'!$2:$2,0)),0)</f>
        <v>0</v>
      </c>
      <c r="J93" s="74">
        <f>IFERROR(INDEX('[1]2024'!$A:$Q,MATCH($A$3&amp;$D93,'[1]2024'!$B:$B,0),MATCH(J$4,'[1]2024'!$2:$2,0)),0)+IFERROR(INDEX('[1]2024'!$A:$Q,MATCH($B$3&amp;$D93,'[1]2024'!$B:$B,0),MATCH(J$4,'[1]2024'!$2:$2,0)),0)++IFERROR(INDEX('[1]2024'!$A:$Q,MATCH($C$3&amp;$D93,'[1]2024'!$B:$B,0),MATCH(J$4,'[1]2024'!$2:$2,0)),0)++IFERROR(INDEX('[1]2024'!$A:$Q,MATCH($D$3&amp;$D93,'[1]2024'!$B:$B,0),MATCH(J$4,'[1]2024'!$2:$2,0)),0)</f>
        <v>0</v>
      </c>
      <c r="K93" s="74">
        <f>IFERROR(INDEX('[1]2024'!$A:$Q,MATCH($A$3&amp;$D93,'[1]2024'!$B:$B,0),MATCH(K$4,'[1]2024'!$2:$2,0)),0)+IFERROR(INDEX('[1]2024'!$A:$Q,MATCH($B$3&amp;$D93,'[1]2024'!$B:$B,0),MATCH(K$4,'[1]2024'!$2:$2,0)),0)++IFERROR(INDEX('[1]2024'!$A:$Q,MATCH($C$3&amp;$D93,'[1]2024'!$B:$B,0),MATCH(K$4,'[1]2024'!$2:$2,0)),0)++IFERROR(INDEX('[1]2024'!$A:$Q,MATCH($D$3&amp;$D93,'[1]2024'!$B:$B,0),MATCH(K$4,'[1]2024'!$2:$2,0)),0)</f>
        <v>0</v>
      </c>
      <c r="L93" s="74">
        <f>IFERROR(INDEX('[1]2024'!$A:$Q,MATCH($A$3&amp;$D93,'[1]2024'!$B:$B,0),MATCH(L$4,'[1]2024'!$2:$2,0)),0)+IFERROR(INDEX('[1]2024'!$A:$Q,MATCH($B$3&amp;$D93,'[1]2024'!$B:$B,0),MATCH(L$4,'[1]2024'!$2:$2,0)),0)++IFERROR(INDEX('[1]2024'!$A:$Q,MATCH($C$3&amp;$D93,'[1]2024'!$B:$B,0),MATCH(L$4,'[1]2024'!$2:$2,0)),0)++IFERROR(INDEX('[1]2024'!$A:$Q,MATCH($D$3&amp;$D93,'[1]2024'!$B:$B,0),MATCH(L$4,'[1]2024'!$2:$2,0)),0)</f>
        <v>0</v>
      </c>
      <c r="M93" s="74">
        <f>IFERROR(INDEX('[1]2024'!$A:$Q,MATCH($A$3&amp;$D93,'[1]2024'!$B:$B,0),MATCH(M$4,'[1]2024'!$2:$2,0)),0)+IFERROR(INDEX('[1]2024'!$A:$Q,MATCH($B$3&amp;$D93,'[1]2024'!$B:$B,0),MATCH(M$4,'[1]2024'!$2:$2,0)),0)++IFERROR(INDEX('[1]2024'!$A:$Q,MATCH($C$3&amp;$D93,'[1]2024'!$B:$B,0),MATCH(M$4,'[1]2024'!$2:$2,0)),0)++IFERROR(INDEX('[1]2024'!$A:$Q,MATCH($D$3&amp;$D93,'[1]2024'!$B:$B,0),MATCH(M$4,'[1]2024'!$2:$2,0)),0)</f>
        <v>0</v>
      </c>
      <c r="N93" s="74">
        <f>IFERROR(INDEX('[1]2024'!$A:$Q,MATCH($A$3&amp;$D93,'[1]2024'!$B:$B,0),MATCH(N$4,'[1]2024'!$2:$2,0)),0)+IFERROR(INDEX('[1]2024'!$A:$Q,MATCH($B$3&amp;$D93,'[1]2024'!$B:$B,0),MATCH(N$4,'[1]2024'!$2:$2,0)),0)++IFERROR(INDEX('[1]2024'!$A:$Q,MATCH($C$3&amp;$D93,'[1]2024'!$B:$B,0),MATCH(N$4,'[1]2024'!$2:$2,0)),0)++IFERROR(INDEX('[1]2024'!$A:$Q,MATCH($D$3&amp;$D93,'[1]2024'!$B:$B,0),MATCH(N$4,'[1]2024'!$2:$2,0)),0)</f>
        <v>0</v>
      </c>
      <c r="O93" s="74">
        <f>IFERROR(INDEX('[1]2024'!$A:$Q,MATCH($A$3&amp;$D93,'[1]2024'!$B:$B,0),MATCH(O$4,'[1]2024'!$2:$2,0)),0)+IFERROR(INDEX('[1]2024'!$A:$Q,MATCH($B$3&amp;$D93,'[1]2024'!$B:$B,0),MATCH(O$4,'[1]2024'!$2:$2,0)),0)++IFERROR(INDEX('[1]2024'!$A:$Q,MATCH($C$3&amp;$D93,'[1]2024'!$B:$B,0),MATCH(O$4,'[1]2024'!$2:$2,0)),0)++IFERROR(INDEX('[1]2024'!$A:$Q,MATCH($D$3&amp;$D93,'[1]2024'!$B:$B,0),MATCH(O$4,'[1]2024'!$2:$2,0)),0)</f>
        <v>0</v>
      </c>
      <c r="P93" s="74">
        <f>IFERROR(INDEX('[1]2024'!$A:$Q,MATCH($A$3&amp;$D93,'[1]2024'!$B:$B,0),MATCH(P$4,'[1]2024'!$2:$2,0)),0)+IFERROR(INDEX('[1]2024'!$A:$Q,MATCH($B$3&amp;$D93,'[1]2024'!$B:$B,0),MATCH(P$4,'[1]2024'!$2:$2,0)),0)++IFERROR(INDEX('[1]2024'!$A:$Q,MATCH($C$3&amp;$D93,'[1]2024'!$B:$B,0),MATCH(P$4,'[1]2024'!$2:$2,0)),0)++IFERROR(INDEX('[1]2024'!$A:$Q,MATCH($D$3&amp;$D93,'[1]2024'!$B:$B,0),MATCH(P$4,'[1]2024'!$2:$2,0)),0)</f>
        <v>0</v>
      </c>
      <c r="Q93" s="74">
        <f>IFERROR(INDEX('[1]2024'!$A:$Q,MATCH($A$3&amp;$D93,'[1]2024'!$B:$B,0),MATCH(Q$4,'[1]2024'!$2:$2,0)),0)+IFERROR(INDEX('[1]2024'!$A:$Q,MATCH($B$3&amp;$D93,'[1]2024'!$B:$B,0),MATCH(Q$4,'[1]2024'!$2:$2,0)),0)++IFERROR(INDEX('[1]2024'!$A:$Q,MATCH($C$3&amp;$D93,'[1]2024'!$B:$B,0),MATCH(Q$4,'[1]2024'!$2:$2,0)),0)++IFERROR(INDEX('[1]2024'!$A:$Q,MATCH($D$3&amp;$D93,'[1]2024'!$B:$B,0),MATCH(Q$4,'[1]2024'!$2:$2,0)),0)</f>
        <v>0</v>
      </c>
      <c r="R93" s="74">
        <f>IFERROR(INDEX('[1]2024'!$A:$Q,MATCH($A$3&amp;$D93,'[1]2024'!$B:$B,0),MATCH(R$4,'[1]2024'!$2:$2,0)),0)+IFERROR(INDEX('[1]2024'!$A:$Q,MATCH($B$3&amp;$D93,'[1]2024'!$B:$B,0),MATCH(R$4,'[1]2024'!$2:$2,0)),0)++IFERROR(INDEX('[1]2024'!$A:$Q,MATCH($C$3&amp;$D93,'[1]2024'!$B:$B,0),MATCH(R$4,'[1]2024'!$2:$2,0)),0)++IFERROR(INDEX('[1]2024'!$A:$Q,MATCH($D$3&amp;$D93,'[1]2024'!$B:$B,0),MATCH(R$4,'[1]2024'!$2:$2,0)),0)</f>
        <v>0</v>
      </c>
      <c r="S93" s="74">
        <f>IFERROR(INDEX('[1]2024'!$A:$Q,MATCH($A$3&amp;$D93,'[1]2024'!$B:$B,0),MATCH(S$4,'[1]2024'!$2:$2,0)),0)+IFERROR(INDEX('[1]2024'!$A:$Q,MATCH($B$3&amp;$D93,'[1]2024'!$B:$B,0),MATCH(S$4,'[1]2024'!$2:$2,0)),0)++IFERROR(INDEX('[1]2024'!$A:$Q,MATCH($C$3&amp;$D93,'[1]2024'!$B:$B,0),MATCH(S$4,'[1]2024'!$2:$2,0)),0)++IFERROR(INDEX('[1]2024'!$A:$Q,MATCH($D$3&amp;$D93,'[1]2024'!$B:$B,0),MATCH(S$4,'[1]2024'!$2:$2,0)),0)</f>
        <v>0</v>
      </c>
      <c r="T93" s="75">
        <v>0</v>
      </c>
      <c r="U93" s="45">
        <f t="shared" si="81"/>
        <v>0</v>
      </c>
      <c r="V93" s="46">
        <v>0</v>
      </c>
      <c r="W93" s="47">
        <v>0</v>
      </c>
      <c r="X93" s="47">
        <v>0</v>
      </c>
      <c r="Y93" s="47">
        <v>0</v>
      </c>
      <c r="Z93" s="47">
        <v>0</v>
      </c>
      <c r="AA93" s="47">
        <v>0</v>
      </c>
      <c r="AB93" s="47">
        <v>0</v>
      </c>
      <c r="AC93" s="47">
        <v>0</v>
      </c>
      <c r="AD93" s="47">
        <v>0</v>
      </c>
      <c r="AE93" s="47">
        <v>0</v>
      </c>
      <c r="AF93" s="47">
        <v>0</v>
      </c>
      <c r="AG93" s="48">
        <v>0</v>
      </c>
      <c r="AH93" s="45">
        <f t="shared" si="82"/>
        <v>0</v>
      </c>
      <c r="AI93" s="48">
        <v>0</v>
      </c>
      <c r="AJ93" s="48">
        <v>0</v>
      </c>
      <c r="AK93" s="48">
        <v>0</v>
      </c>
      <c r="AL93" s="48">
        <v>0</v>
      </c>
      <c r="AM93" s="48">
        <v>0</v>
      </c>
      <c r="AN93" s="48">
        <v>0</v>
      </c>
      <c r="AO93" s="48">
        <v>0</v>
      </c>
      <c r="AP93" s="48">
        <v>0</v>
      </c>
      <c r="AQ93" s="48">
        <v>0</v>
      </c>
      <c r="AR93" s="48">
        <v>0</v>
      </c>
      <c r="AS93" s="48">
        <v>0</v>
      </c>
      <c r="AT93" s="48">
        <v>0</v>
      </c>
      <c r="AU93" s="45">
        <f t="shared" si="59"/>
        <v>0</v>
      </c>
      <c r="AV93" s="45">
        <f t="shared" si="60"/>
        <v>0</v>
      </c>
      <c r="AW93" s="45">
        <f t="shared" si="61"/>
        <v>0</v>
      </c>
      <c r="AX93" s="45">
        <f t="shared" si="62"/>
        <v>0</v>
      </c>
      <c r="AY93" s="45">
        <f t="shared" si="83"/>
        <v>0</v>
      </c>
      <c r="AZ93" s="45">
        <f t="shared" si="84"/>
        <v>0</v>
      </c>
      <c r="BA93" s="45">
        <f t="shared" si="85"/>
        <v>0</v>
      </c>
      <c r="BB93" s="50"/>
      <c r="BC93" s="51" t="s">
        <v>24</v>
      </c>
      <c r="BD93" s="70"/>
      <c r="BE93" s="195">
        <v>0</v>
      </c>
      <c r="BF93" s="195">
        <v>0</v>
      </c>
      <c r="BG93" s="195">
        <v>0</v>
      </c>
      <c r="BH93" s="196">
        <f t="shared" si="86"/>
        <v>0</v>
      </c>
    </row>
    <row r="94" spans="1:60" outlineLevel="1" x14ac:dyDescent="0.3">
      <c r="A94" s="71" t="s">
        <v>184</v>
      </c>
      <c r="B94" s="38" t="s">
        <v>178</v>
      </c>
      <c r="C94" s="38" t="s">
        <v>31</v>
      </c>
      <c r="D94" s="39">
        <v>5109160</v>
      </c>
      <c r="E94" s="39" t="s">
        <v>179</v>
      </c>
      <c r="F94" s="103">
        <v>0</v>
      </c>
      <c r="G94" s="73">
        <f t="shared" si="80"/>
        <v>0</v>
      </c>
      <c r="H94" s="74">
        <f>IFERROR(INDEX('[1]2024'!$A:$Q,MATCH($A$3&amp;$D94,'[1]2024'!$B:$B,0),MATCH(H$4,'[1]2024'!$2:$2,0)),0)+IFERROR(INDEX('[1]2024'!$A:$Q,MATCH($B$3&amp;$D94,'[1]2024'!$B:$B,0),MATCH(H$4,'[1]2024'!$2:$2,0)),0)++IFERROR(INDEX('[1]2024'!$A:$Q,MATCH($C$3&amp;$D94,'[1]2024'!$B:$B,0),MATCH(H$4,'[1]2024'!$2:$2,0)),0)++IFERROR(INDEX('[1]2024'!$A:$Q,MATCH($D$3&amp;$D94,'[1]2024'!$B:$B,0),MATCH(H$4,'[1]2024'!$2:$2,0)),0)</f>
        <v>0</v>
      </c>
      <c r="I94" s="74">
        <f>IFERROR(INDEX('[1]2024'!$A:$Q,MATCH($A$3&amp;$D94,'[1]2024'!$B:$B,0),MATCH(I$4,'[1]2024'!$2:$2,0)),0)+IFERROR(INDEX('[1]2024'!$A:$Q,MATCH($B$3&amp;$D94,'[1]2024'!$B:$B,0),MATCH(I$4,'[1]2024'!$2:$2,0)),0)++IFERROR(INDEX('[1]2024'!$A:$Q,MATCH($C$3&amp;$D94,'[1]2024'!$B:$B,0),MATCH(I$4,'[1]2024'!$2:$2,0)),0)++IFERROR(INDEX('[1]2024'!$A:$Q,MATCH($D$3&amp;$D94,'[1]2024'!$B:$B,0),MATCH(I$4,'[1]2024'!$2:$2,0)),0)</f>
        <v>0</v>
      </c>
      <c r="J94" s="74">
        <f>IFERROR(INDEX('[1]2024'!$A:$Q,MATCH($A$3&amp;$D94,'[1]2024'!$B:$B,0),MATCH(J$4,'[1]2024'!$2:$2,0)),0)+IFERROR(INDEX('[1]2024'!$A:$Q,MATCH($B$3&amp;$D94,'[1]2024'!$B:$B,0),MATCH(J$4,'[1]2024'!$2:$2,0)),0)++IFERROR(INDEX('[1]2024'!$A:$Q,MATCH($C$3&amp;$D94,'[1]2024'!$B:$B,0),MATCH(J$4,'[1]2024'!$2:$2,0)),0)++IFERROR(INDEX('[1]2024'!$A:$Q,MATCH($D$3&amp;$D94,'[1]2024'!$B:$B,0),MATCH(J$4,'[1]2024'!$2:$2,0)),0)</f>
        <v>0</v>
      </c>
      <c r="K94" s="74">
        <f>IFERROR(INDEX('[1]2024'!$A:$Q,MATCH($A$3&amp;$D94,'[1]2024'!$B:$B,0),MATCH(K$4,'[1]2024'!$2:$2,0)),0)+IFERROR(INDEX('[1]2024'!$A:$Q,MATCH($B$3&amp;$D94,'[1]2024'!$B:$B,0),MATCH(K$4,'[1]2024'!$2:$2,0)),0)++IFERROR(INDEX('[1]2024'!$A:$Q,MATCH($C$3&amp;$D94,'[1]2024'!$B:$B,0),MATCH(K$4,'[1]2024'!$2:$2,0)),0)++IFERROR(INDEX('[1]2024'!$A:$Q,MATCH($D$3&amp;$D94,'[1]2024'!$B:$B,0),MATCH(K$4,'[1]2024'!$2:$2,0)),0)</f>
        <v>0</v>
      </c>
      <c r="L94" s="74">
        <f>IFERROR(INDEX('[1]2024'!$A:$Q,MATCH($A$3&amp;$D94,'[1]2024'!$B:$B,0),MATCH(L$4,'[1]2024'!$2:$2,0)),0)+IFERROR(INDEX('[1]2024'!$A:$Q,MATCH($B$3&amp;$D94,'[1]2024'!$B:$B,0),MATCH(L$4,'[1]2024'!$2:$2,0)),0)++IFERROR(INDEX('[1]2024'!$A:$Q,MATCH($C$3&amp;$D94,'[1]2024'!$B:$B,0),MATCH(L$4,'[1]2024'!$2:$2,0)),0)++IFERROR(INDEX('[1]2024'!$A:$Q,MATCH($D$3&amp;$D94,'[1]2024'!$B:$B,0),MATCH(L$4,'[1]2024'!$2:$2,0)),0)</f>
        <v>0</v>
      </c>
      <c r="M94" s="74">
        <f>IFERROR(INDEX('[1]2024'!$A:$Q,MATCH($A$3&amp;$D94,'[1]2024'!$B:$B,0),MATCH(M$4,'[1]2024'!$2:$2,0)),0)+IFERROR(INDEX('[1]2024'!$A:$Q,MATCH($B$3&amp;$D94,'[1]2024'!$B:$B,0),MATCH(M$4,'[1]2024'!$2:$2,0)),0)++IFERROR(INDEX('[1]2024'!$A:$Q,MATCH($C$3&amp;$D94,'[1]2024'!$B:$B,0),MATCH(M$4,'[1]2024'!$2:$2,0)),0)++IFERROR(INDEX('[1]2024'!$A:$Q,MATCH($D$3&amp;$D94,'[1]2024'!$B:$B,0),MATCH(M$4,'[1]2024'!$2:$2,0)),0)</f>
        <v>0</v>
      </c>
      <c r="N94" s="74">
        <f>IFERROR(INDEX('[1]2024'!$A:$Q,MATCH($A$3&amp;$D94,'[1]2024'!$B:$B,0),MATCH(N$4,'[1]2024'!$2:$2,0)),0)+IFERROR(INDEX('[1]2024'!$A:$Q,MATCH($B$3&amp;$D94,'[1]2024'!$B:$B,0),MATCH(N$4,'[1]2024'!$2:$2,0)),0)++IFERROR(INDEX('[1]2024'!$A:$Q,MATCH($C$3&amp;$D94,'[1]2024'!$B:$B,0),MATCH(N$4,'[1]2024'!$2:$2,0)),0)++IFERROR(INDEX('[1]2024'!$A:$Q,MATCH($D$3&amp;$D94,'[1]2024'!$B:$B,0),MATCH(N$4,'[1]2024'!$2:$2,0)),0)</f>
        <v>0</v>
      </c>
      <c r="O94" s="74">
        <f>IFERROR(INDEX('[1]2024'!$A:$Q,MATCH($A$3&amp;$D94,'[1]2024'!$B:$B,0),MATCH(O$4,'[1]2024'!$2:$2,0)),0)+IFERROR(INDEX('[1]2024'!$A:$Q,MATCH($B$3&amp;$D94,'[1]2024'!$B:$B,0),MATCH(O$4,'[1]2024'!$2:$2,0)),0)++IFERROR(INDEX('[1]2024'!$A:$Q,MATCH($C$3&amp;$D94,'[1]2024'!$B:$B,0),MATCH(O$4,'[1]2024'!$2:$2,0)),0)++IFERROR(INDEX('[1]2024'!$A:$Q,MATCH($D$3&amp;$D94,'[1]2024'!$B:$B,0),MATCH(O$4,'[1]2024'!$2:$2,0)),0)</f>
        <v>0</v>
      </c>
      <c r="P94" s="74">
        <f>IFERROR(INDEX('[1]2024'!$A:$Q,MATCH($A$3&amp;$D94,'[1]2024'!$B:$B,0),MATCH(P$4,'[1]2024'!$2:$2,0)),0)+IFERROR(INDEX('[1]2024'!$A:$Q,MATCH($B$3&amp;$D94,'[1]2024'!$B:$B,0),MATCH(P$4,'[1]2024'!$2:$2,0)),0)++IFERROR(INDEX('[1]2024'!$A:$Q,MATCH($C$3&amp;$D94,'[1]2024'!$B:$B,0),MATCH(P$4,'[1]2024'!$2:$2,0)),0)++IFERROR(INDEX('[1]2024'!$A:$Q,MATCH($D$3&amp;$D94,'[1]2024'!$B:$B,0),MATCH(P$4,'[1]2024'!$2:$2,0)),0)</f>
        <v>0</v>
      </c>
      <c r="Q94" s="74">
        <f>IFERROR(INDEX('[1]2024'!$A:$Q,MATCH($A$3&amp;$D94,'[1]2024'!$B:$B,0),MATCH(Q$4,'[1]2024'!$2:$2,0)),0)+IFERROR(INDEX('[1]2024'!$A:$Q,MATCH($B$3&amp;$D94,'[1]2024'!$B:$B,0),MATCH(Q$4,'[1]2024'!$2:$2,0)),0)++IFERROR(INDEX('[1]2024'!$A:$Q,MATCH($C$3&amp;$D94,'[1]2024'!$B:$B,0),MATCH(Q$4,'[1]2024'!$2:$2,0)),0)++IFERROR(INDEX('[1]2024'!$A:$Q,MATCH($D$3&amp;$D94,'[1]2024'!$B:$B,0),MATCH(Q$4,'[1]2024'!$2:$2,0)),0)</f>
        <v>0</v>
      </c>
      <c r="R94" s="74">
        <f>IFERROR(INDEX('[1]2024'!$A:$Q,MATCH($A$3&amp;$D94,'[1]2024'!$B:$B,0),MATCH(R$4,'[1]2024'!$2:$2,0)),0)+IFERROR(INDEX('[1]2024'!$A:$Q,MATCH($B$3&amp;$D94,'[1]2024'!$B:$B,0),MATCH(R$4,'[1]2024'!$2:$2,0)),0)++IFERROR(INDEX('[1]2024'!$A:$Q,MATCH($C$3&amp;$D94,'[1]2024'!$B:$B,0),MATCH(R$4,'[1]2024'!$2:$2,0)),0)++IFERROR(INDEX('[1]2024'!$A:$Q,MATCH($D$3&amp;$D94,'[1]2024'!$B:$B,0),MATCH(R$4,'[1]2024'!$2:$2,0)),0)</f>
        <v>0</v>
      </c>
      <c r="S94" s="74">
        <f>IFERROR(INDEX('[1]2024'!$A:$Q,MATCH($A$3&amp;$D94,'[1]2024'!$B:$B,0),MATCH(S$4,'[1]2024'!$2:$2,0)),0)+IFERROR(INDEX('[1]2024'!$A:$Q,MATCH($B$3&amp;$D94,'[1]2024'!$B:$B,0),MATCH(S$4,'[1]2024'!$2:$2,0)),0)++IFERROR(INDEX('[1]2024'!$A:$Q,MATCH($C$3&amp;$D94,'[1]2024'!$B:$B,0),MATCH(S$4,'[1]2024'!$2:$2,0)),0)++IFERROR(INDEX('[1]2024'!$A:$Q,MATCH($D$3&amp;$D94,'[1]2024'!$B:$B,0),MATCH(S$4,'[1]2024'!$2:$2,0)),0)</f>
        <v>0</v>
      </c>
      <c r="T94" s="75">
        <v>0</v>
      </c>
      <c r="U94" s="45">
        <f t="shared" si="81"/>
        <v>0</v>
      </c>
      <c r="V94" s="46">
        <v>0</v>
      </c>
      <c r="W94" s="47">
        <v>0</v>
      </c>
      <c r="X94" s="47">
        <v>0</v>
      </c>
      <c r="Y94" s="47">
        <v>0</v>
      </c>
      <c r="Z94" s="47">
        <v>0</v>
      </c>
      <c r="AA94" s="47">
        <v>0</v>
      </c>
      <c r="AB94" s="47">
        <v>0</v>
      </c>
      <c r="AC94" s="47">
        <v>0</v>
      </c>
      <c r="AD94" s="47">
        <v>0</v>
      </c>
      <c r="AE94" s="47">
        <v>0</v>
      </c>
      <c r="AF94" s="47">
        <v>0</v>
      </c>
      <c r="AG94" s="48">
        <v>0</v>
      </c>
      <c r="AH94" s="45">
        <f t="shared" si="82"/>
        <v>0</v>
      </c>
      <c r="AI94" s="48">
        <v>0</v>
      </c>
      <c r="AJ94" s="48">
        <v>0</v>
      </c>
      <c r="AK94" s="48">
        <v>0</v>
      </c>
      <c r="AL94" s="48">
        <v>0</v>
      </c>
      <c r="AM94" s="48">
        <v>0</v>
      </c>
      <c r="AN94" s="48">
        <v>0</v>
      </c>
      <c r="AO94" s="48">
        <v>0</v>
      </c>
      <c r="AP94" s="48">
        <v>0</v>
      </c>
      <c r="AQ94" s="48">
        <v>0</v>
      </c>
      <c r="AR94" s="48">
        <v>0</v>
      </c>
      <c r="AS94" s="48">
        <v>0</v>
      </c>
      <c r="AT94" s="48">
        <v>0</v>
      </c>
      <c r="AU94" s="45">
        <f t="shared" si="59"/>
        <v>0</v>
      </c>
      <c r="AV94" s="45">
        <f t="shared" si="60"/>
        <v>0</v>
      </c>
      <c r="AW94" s="45">
        <f t="shared" si="61"/>
        <v>0</v>
      </c>
      <c r="AX94" s="45">
        <f t="shared" si="62"/>
        <v>0</v>
      </c>
      <c r="AY94" s="45">
        <f t="shared" si="83"/>
        <v>0</v>
      </c>
      <c r="AZ94" s="45">
        <f t="shared" si="84"/>
        <v>0</v>
      </c>
      <c r="BA94" s="45">
        <f t="shared" si="85"/>
        <v>0</v>
      </c>
      <c r="BB94" s="50"/>
      <c r="BC94" s="51" t="s">
        <v>24</v>
      </c>
      <c r="BD94" s="70"/>
      <c r="BE94" s="195">
        <v>0</v>
      </c>
      <c r="BF94" s="195">
        <v>0</v>
      </c>
      <c r="BG94" s="195">
        <v>0</v>
      </c>
      <c r="BH94" s="196">
        <f t="shared" si="86"/>
        <v>0</v>
      </c>
    </row>
    <row r="95" spans="1:60" outlineLevel="1" x14ac:dyDescent="0.3">
      <c r="A95" s="71" t="s">
        <v>185</v>
      </c>
      <c r="B95" s="38" t="s">
        <v>178</v>
      </c>
      <c r="C95" s="38" t="s">
        <v>31</v>
      </c>
      <c r="D95" s="39">
        <v>5109170</v>
      </c>
      <c r="E95" s="39" t="s">
        <v>179</v>
      </c>
      <c r="F95" s="103">
        <v>0</v>
      </c>
      <c r="G95" s="73">
        <f t="shared" si="80"/>
        <v>0</v>
      </c>
      <c r="H95" s="74">
        <f>IFERROR(INDEX('[1]2024'!$A:$Q,MATCH($A$3&amp;$D95,'[1]2024'!$B:$B,0),MATCH(H$4,'[1]2024'!$2:$2,0)),0)+IFERROR(INDEX('[1]2024'!$A:$Q,MATCH($B$3&amp;$D95,'[1]2024'!$B:$B,0),MATCH(H$4,'[1]2024'!$2:$2,0)),0)++IFERROR(INDEX('[1]2024'!$A:$Q,MATCH($C$3&amp;$D95,'[1]2024'!$B:$B,0),MATCH(H$4,'[1]2024'!$2:$2,0)),0)++IFERROR(INDEX('[1]2024'!$A:$Q,MATCH($D$3&amp;$D95,'[1]2024'!$B:$B,0),MATCH(H$4,'[1]2024'!$2:$2,0)),0)</f>
        <v>0</v>
      </c>
      <c r="I95" s="74">
        <f>IFERROR(INDEX('[1]2024'!$A:$Q,MATCH($A$3&amp;$D95,'[1]2024'!$B:$B,0),MATCH(I$4,'[1]2024'!$2:$2,0)),0)+IFERROR(INDEX('[1]2024'!$A:$Q,MATCH($B$3&amp;$D95,'[1]2024'!$B:$B,0),MATCH(I$4,'[1]2024'!$2:$2,0)),0)++IFERROR(INDEX('[1]2024'!$A:$Q,MATCH($C$3&amp;$D95,'[1]2024'!$B:$B,0),MATCH(I$4,'[1]2024'!$2:$2,0)),0)++IFERROR(INDEX('[1]2024'!$A:$Q,MATCH($D$3&amp;$D95,'[1]2024'!$B:$B,0),MATCH(I$4,'[1]2024'!$2:$2,0)),0)</f>
        <v>0</v>
      </c>
      <c r="J95" s="74">
        <f>IFERROR(INDEX('[1]2024'!$A:$Q,MATCH($A$3&amp;$D95,'[1]2024'!$B:$B,0),MATCH(J$4,'[1]2024'!$2:$2,0)),0)+IFERROR(INDEX('[1]2024'!$A:$Q,MATCH($B$3&amp;$D95,'[1]2024'!$B:$B,0),MATCH(J$4,'[1]2024'!$2:$2,0)),0)++IFERROR(INDEX('[1]2024'!$A:$Q,MATCH($C$3&amp;$D95,'[1]2024'!$B:$B,0),MATCH(J$4,'[1]2024'!$2:$2,0)),0)++IFERROR(INDEX('[1]2024'!$A:$Q,MATCH($D$3&amp;$D95,'[1]2024'!$B:$B,0),MATCH(J$4,'[1]2024'!$2:$2,0)),0)</f>
        <v>0</v>
      </c>
      <c r="K95" s="74">
        <f>IFERROR(INDEX('[1]2024'!$A:$Q,MATCH($A$3&amp;$D95,'[1]2024'!$B:$B,0),MATCH(K$4,'[1]2024'!$2:$2,0)),0)+IFERROR(INDEX('[1]2024'!$A:$Q,MATCH($B$3&amp;$D95,'[1]2024'!$B:$B,0),MATCH(K$4,'[1]2024'!$2:$2,0)),0)++IFERROR(INDEX('[1]2024'!$A:$Q,MATCH($C$3&amp;$D95,'[1]2024'!$B:$B,0),MATCH(K$4,'[1]2024'!$2:$2,0)),0)++IFERROR(INDEX('[1]2024'!$A:$Q,MATCH($D$3&amp;$D95,'[1]2024'!$B:$B,0),MATCH(K$4,'[1]2024'!$2:$2,0)),0)</f>
        <v>0</v>
      </c>
      <c r="L95" s="74">
        <f>IFERROR(INDEX('[1]2024'!$A:$Q,MATCH($A$3&amp;$D95,'[1]2024'!$B:$B,0),MATCH(L$4,'[1]2024'!$2:$2,0)),0)+IFERROR(INDEX('[1]2024'!$A:$Q,MATCH($B$3&amp;$D95,'[1]2024'!$B:$B,0),MATCH(L$4,'[1]2024'!$2:$2,0)),0)++IFERROR(INDEX('[1]2024'!$A:$Q,MATCH($C$3&amp;$D95,'[1]2024'!$B:$B,0),MATCH(L$4,'[1]2024'!$2:$2,0)),0)++IFERROR(INDEX('[1]2024'!$A:$Q,MATCH($D$3&amp;$D95,'[1]2024'!$B:$B,0),MATCH(L$4,'[1]2024'!$2:$2,0)),0)</f>
        <v>0</v>
      </c>
      <c r="M95" s="74">
        <f>IFERROR(INDEX('[1]2024'!$A:$Q,MATCH($A$3&amp;$D95,'[1]2024'!$B:$B,0),MATCH(M$4,'[1]2024'!$2:$2,0)),0)+IFERROR(INDEX('[1]2024'!$A:$Q,MATCH($B$3&amp;$D95,'[1]2024'!$B:$B,0),MATCH(M$4,'[1]2024'!$2:$2,0)),0)++IFERROR(INDEX('[1]2024'!$A:$Q,MATCH($C$3&amp;$D95,'[1]2024'!$B:$B,0),MATCH(M$4,'[1]2024'!$2:$2,0)),0)++IFERROR(INDEX('[1]2024'!$A:$Q,MATCH($D$3&amp;$D95,'[1]2024'!$B:$B,0),MATCH(M$4,'[1]2024'!$2:$2,0)),0)</f>
        <v>0</v>
      </c>
      <c r="N95" s="74">
        <f>IFERROR(INDEX('[1]2024'!$A:$Q,MATCH($A$3&amp;$D95,'[1]2024'!$B:$B,0),MATCH(N$4,'[1]2024'!$2:$2,0)),0)+IFERROR(INDEX('[1]2024'!$A:$Q,MATCH($B$3&amp;$D95,'[1]2024'!$B:$B,0),MATCH(N$4,'[1]2024'!$2:$2,0)),0)++IFERROR(INDEX('[1]2024'!$A:$Q,MATCH($C$3&amp;$D95,'[1]2024'!$B:$B,0),MATCH(N$4,'[1]2024'!$2:$2,0)),0)++IFERROR(INDEX('[1]2024'!$A:$Q,MATCH($D$3&amp;$D95,'[1]2024'!$B:$B,0),MATCH(N$4,'[1]2024'!$2:$2,0)),0)</f>
        <v>0</v>
      </c>
      <c r="O95" s="74">
        <f>IFERROR(INDEX('[1]2024'!$A:$Q,MATCH($A$3&amp;$D95,'[1]2024'!$B:$B,0),MATCH(O$4,'[1]2024'!$2:$2,0)),0)+IFERROR(INDEX('[1]2024'!$A:$Q,MATCH($B$3&amp;$D95,'[1]2024'!$B:$B,0),MATCH(O$4,'[1]2024'!$2:$2,0)),0)++IFERROR(INDEX('[1]2024'!$A:$Q,MATCH($C$3&amp;$D95,'[1]2024'!$B:$B,0),MATCH(O$4,'[1]2024'!$2:$2,0)),0)++IFERROR(INDEX('[1]2024'!$A:$Q,MATCH($D$3&amp;$D95,'[1]2024'!$B:$B,0),MATCH(O$4,'[1]2024'!$2:$2,0)),0)</f>
        <v>0</v>
      </c>
      <c r="P95" s="74">
        <f>IFERROR(INDEX('[1]2024'!$A:$Q,MATCH($A$3&amp;$D95,'[1]2024'!$B:$B,0),MATCH(P$4,'[1]2024'!$2:$2,0)),0)+IFERROR(INDEX('[1]2024'!$A:$Q,MATCH($B$3&amp;$D95,'[1]2024'!$B:$B,0),MATCH(P$4,'[1]2024'!$2:$2,0)),0)++IFERROR(INDEX('[1]2024'!$A:$Q,MATCH($C$3&amp;$D95,'[1]2024'!$B:$B,0),MATCH(P$4,'[1]2024'!$2:$2,0)),0)++IFERROR(INDEX('[1]2024'!$A:$Q,MATCH($D$3&amp;$D95,'[1]2024'!$B:$B,0),MATCH(P$4,'[1]2024'!$2:$2,0)),0)</f>
        <v>0</v>
      </c>
      <c r="Q95" s="74">
        <f>IFERROR(INDEX('[1]2024'!$A:$Q,MATCH($A$3&amp;$D95,'[1]2024'!$B:$B,0),MATCH(Q$4,'[1]2024'!$2:$2,0)),0)+IFERROR(INDEX('[1]2024'!$A:$Q,MATCH($B$3&amp;$D95,'[1]2024'!$B:$B,0),MATCH(Q$4,'[1]2024'!$2:$2,0)),0)++IFERROR(INDEX('[1]2024'!$A:$Q,MATCH($C$3&amp;$D95,'[1]2024'!$B:$B,0),MATCH(Q$4,'[1]2024'!$2:$2,0)),0)++IFERROR(INDEX('[1]2024'!$A:$Q,MATCH($D$3&amp;$D95,'[1]2024'!$B:$B,0),MATCH(Q$4,'[1]2024'!$2:$2,0)),0)</f>
        <v>0</v>
      </c>
      <c r="R95" s="74">
        <f>IFERROR(INDEX('[1]2024'!$A:$Q,MATCH($A$3&amp;$D95,'[1]2024'!$B:$B,0),MATCH(R$4,'[1]2024'!$2:$2,0)),0)+IFERROR(INDEX('[1]2024'!$A:$Q,MATCH($B$3&amp;$D95,'[1]2024'!$B:$B,0),MATCH(R$4,'[1]2024'!$2:$2,0)),0)++IFERROR(INDEX('[1]2024'!$A:$Q,MATCH($C$3&amp;$D95,'[1]2024'!$B:$B,0),MATCH(R$4,'[1]2024'!$2:$2,0)),0)++IFERROR(INDEX('[1]2024'!$A:$Q,MATCH($D$3&amp;$D95,'[1]2024'!$B:$B,0),MATCH(R$4,'[1]2024'!$2:$2,0)),0)</f>
        <v>0</v>
      </c>
      <c r="S95" s="74">
        <f>IFERROR(INDEX('[1]2024'!$A:$Q,MATCH($A$3&amp;$D95,'[1]2024'!$B:$B,0),MATCH(S$4,'[1]2024'!$2:$2,0)),0)+IFERROR(INDEX('[1]2024'!$A:$Q,MATCH($B$3&amp;$D95,'[1]2024'!$B:$B,0),MATCH(S$4,'[1]2024'!$2:$2,0)),0)++IFERROR(INDEX('[1]2024'!$A:$Q,MATCH($C$3&amp;$D95,'[1]2024'!$B:$B,0),MATCH(S$4,'[1]2024'!$2:$2,0)),0)++IFERROR(INDEX('[1]2024'!$A:$Q,MATCH($D$3&amp;$D95,'[1]2024'!$B:$B,0),MATCH(S$4,'[1]2024'!$2:$2,0)),0)</f>
        <v>0</v>
      </c>
      <c r="T95" s="75">
        <v>0</v>
      </c>
      <c r="U95" s="45">
        <f t="shared" si="81"/>
        <v>0</v>
      </c>
      <c r="V95" s="46">
        <v>0</v>
      </c>
      <c r="W95" s="47">
        <v>0</v>
      </c>
      <c r="X95" s="47">
        <v>0</v>
      </c>
      <c r="Y95" s="47">
        <v>0</v>
      </c>
      <c r="Z95" s="47">
        <v>0</v>
      </c>
      <c r="AA95" s="47">
        <v>0</v>
      </c>
      <c r="AB95" s="47">
        <v>0</v>
      </c>
      <c r="AC95" s="47">
        <v>0</v>
      </c>
      <c r="AD95" s="47">
        <v>0</v>
      </c>
      <c r="AE95" s="47">
        <v>0</v>
      </c>
      <c r="AF95" s="47">
        <v>0</v>
      </c>
      <c r="AG95" s="48">
        <v>0</v>
      </c>
      <c r="AH95" s="45">
        <f t="shared" si="82"/>
        <v>0</v>
      </c>
      <c r="AI95" s="48">
        <v>0</v>
      </c>
      <c r="AJ95" s="48">
        <v>0</v>
      </c>
      <c r="AK95" s="48">
        <v>0</v>
      </c>
      <c r="AL95" s="48">
        <v>0</v>
      </c>
      <c r="AM95" s="48">
        <v>0</v>
      </c>
      <c r="AN95" s="48">
        <v>0</v>
      </c>
      <c r="AO95" s="48">
        <v>0</v>
      </c>
      <c r="AP95" s="48">
        <v>0</v>
      </c>
      <c r="AQ95" s="48">
        <v>0</v>
      </c>
      <c r="AR95" s="48">
        <v>0</v>
      </c>
      <c r="AS95" s="48">
        <v>0</v>
      </c>
      <c r="AT95" s="48">
        <v>0</v>
      </c>
      <c r="AU95" s="45">
        <f t="shared" si="59"/>
        <v>0</v>
      </c>
      <c r="AV95" s="45">
        <f t="shared" si="60"/>
        <v>0</v>
      </c>
      <c r="AW95" s="45">
        <f t="shared" si="61"/>
        <v>0</v>
      </c>
      <c r="AX95" s="45">
        <f t="shared" si="62"/>
        <v>0</v>
      </c>
      <c r="AY95" s="45">
        <f t="shared" si="83"/>
        <v>0</v>
      </c>
      <c r="AZ95" s="45">
        <f t="shared" si="84"/>
        <v>0</v>
      </c>
      <c r="BA95" s="45">
        <f t="shared" si="85"/>
        <v>0</v>
      </c>
      <c r="BB95" s="50"/>
      <c r="BC95" s="51" t="s">
        <v>24</v>
      </c>
      <c r="BD95" s="70"/>
      <c r="BE95" s="195">
        <v>0</v>
      </c>
      <c r="BF95" s="195">
        <v>0</v>
      </c>
      <c r="BG95" s="195">
        <v>0</v>
      </c>
      <c r="BH95" s="196">
        <f t="shared" si="86"/>
        <v>0</v>
      </c>
    </row>
    <row r="96" spans="1:60" outlineLevel="1" x14ac:dyDescent="0.3">
      <c r="A96" s="71" t="s">
        <v>186</v>
      </c>
      <c r="B96" s="38" t="s">
        <v>178</v>
      </c>
      <c r="C96" s="38" t="s">
        <v>31</v>
      </c>
      <c r="D96" s="39">
        <v>5109180</v>
      </c>
      <c r="E96" s="39" t="s">
        <v>179</v>
      </c>
      <c r="F96" s="103">
        <v>0</v>
      </c>
      <c r="G96" s="73">
        <f t="shared" si="80"/>
        <v>0</v>
      </c>
      <c r="H96" s="74">
        <f>IFERROR(INDEX('[1]2024'!$A:$Q,MATCH($A$3&amp;$D96,'[1]2024'!$B:$B,0),MATCH(H$4,'[1]2024'!$2:$2,0)),0)+IFERROR(INDEX('[1]2024'!$A:$Q,MATCH($B$3&amp;$D96,'[1]2024'!$B:$B,0),MATCH(H$4,'[1]2024'!$2:$2,0)),0)++IFERROR(INDEX('[1]2024'!$A:$Q,MATCH($C$3&amp;$D96,'[1]2024'!$B:$B,0),MATCH(H$4,'[1]2024'!$2:$2,0)),0)++IFERROR(INDEX('[1]2024'!$A:$Q,MATCH($D$3&amp;$D96,'[1]2024'!$B:$B,0),MATCH(H$4,'[1]2024'!$2:$2,0)),0)</f>
        <v>0</v>
      </c>
      <c r="I96" s="74">
        <f>IFERROR(INDEX('[1]2024'!$A:$Q,MATCH($A$3&amp;$D96,'[1]2024'!$B:$B,0),MATCH(I$4,'[1]2024'!$2:$2,0)),0)+IFERROR(INDEX('[1]2024'!$A:$Q,MATCH($B$3&amp;$D96,'[1]2024'!$B:$B,0),MATCH(I$4,'[1]2024'!$2:$2,0)),0)++IFERROR(INDEX('[1]2024'!$A:$Q,MATCH($C$3&amp;$D96,'[1]2024'!$B:$B,0),MATCH(I$4,'[1]2024'!$2:$2,0)),0)++IFERROR(INDEX('[1]2024'!$A:$Q,MATCH($D$3&amp;$D96,'[1]2024'!$B:$B,0),MATCH(I$4,'[1]2024'!$2:$2,0)),0)</f>
        <v>0</v>
      </c>
      <c r="J96" s="74">
        <f>IFERROR(INDEX('[1]2024'!$A:$Q,MATCH($A$3&amp;$D96,'[1]2024'!$B:$B,0),MATCH(J$4,'[1]2024'!$2:$2,0)),0)+IFERROR(INDEX('[1]2024'!$A:$Q,MATCH($B$3&amp;$D96,'[1]2024'!$B:$B,0),MATCH(J$4,'[1]2024'!$2:$2,0)),0)++IFERROR(INDEX('[1]2024'!$A:$Q,MATCH($C$3&amp;$D96,'[1]2024'!$B:$B,0),MATCH(J$4,'[1]2024'!$2:$2,0)),0)++IFERROR(INDEX('[1]2024'!$A:$Q,MATCH($D$3&amp;$D96,'[1]2024'!$B:$B,0),MATCH(J$4,'[1]2024'!$2:$2,0)),0)</f>
        <v>0</v>
      </c>
      <c r="K96" s="74">
        <f>IFERROR(INDEX('[1]2024'!$A:$Q,MATCH($A$3&amp;$D96,'[1]2024'!$B:$B,0),MATCH(K$4,'[1]2024'!$2:$2,0)),0)+IFERROR(INDEX('[1]2024'!$A:$Q,MATCH($B$3&amp;$D96,'[1]2024'!$B:$B,0),MATCH(K$4,'[1]2024'!$2:$2,0)),0)++IFERROR(INDEX('[1]2024'!$A:$Q,MATCH($C$3&amp;$D96,'[1]2024'!$B:$B,0),MATCH(K$4,'[1]2024'!$2:$2,0)),0)++IFERROR(INDEX('[1]2024'!$A:$Q,MATCH($D$3&amp;$D96,'[1]2024'!$B:$B,0),MATCH(K$4,'[1]2024'!$2:$2,0)),0)</f>
        <v>0</v>
      </c>
      <c r="L96" s="74">
        <f>IFERROR(INDEX('[1]2024'!$A:$Q,MATCH($A$3&amp;$D96,'[1]2024'!$B:$B,0),MATCH(L$4,'[1]2024'!$2:$2,0)),0)+IFERROR(INDEX('[1]2024'!$A:$Q,MATCH($B$3&amp;$D96,'[1]2024'!$B:$B,0),MATCH(L$4,'[1]2024'!$2:$2,0)),0)++IFERROR(INDEX('[1]2024'!$A:$Q,MATCH($C$3&amp;$D96,'[1]2024'!$B:$B,0),MATCH(L$4,'[1]2024'!$2:$2,0)),0)++IFERROR(INDEX('[1]2024'!$A:$Q,MATCH($D$3&amp;$D96,'[1]2024'!$B:$B,0),MATCH(L$4,'[1]2024'!$2:$2,0)),0)</f>
        <v>0</v>
      </c>
      <c r="M96" s="74">
        <f>IFERROR(INDEX('[1]2024'!$A:$Q,MATCH($A$3&amp;$D96,'[1]2024'!$B:$B,0),MATCH(M$4,'[1]2024'!$2:$2,0)),0)+IFERROR(INDEX('[1]2024'!$A:$Q,MATCH($B$3&amp;$D96,'[1]2024'!$B:$B,0),MATCH(M$4,'[1]2024'!$2:$2,0)),0)++IFERROR(INDEX('[1]2024'!$A:$Q,MATCH($C$3&amp;$D96,'[1]2024'!$B:$B,0),MATCH(M$4,'[1]2024'!$2:$2,0)),0)++IFERROR(INDEX('[1]2024'!$A:$Q,MATCH($D$3&amp;$D96,'[1]2024'!$B:$B,0),MATCH(M$4,'[1]2024'!$2:$2,0)),0)</f>
        <v>0</v>
      </c>
      <c r="N96" s="74">
        <f>IFERROR(INDEX('[1]2024'!$A:$Q,MATCH($A$3&amp;$D96,'[1]2024'!$B:$B,0),MATCH(N$4,'[1]2024'!$2:$2,0)),0)+IFERROR(INDEX('[1]2024'!$A:$Q,MATCH($B$3&amp;$D96,'[1]2024'!$B:$B,0),MATCH(N$4,'[1]2024'!$2:$2,0)),0)++IFERROR(INDEX('[1]2024'!$A:$Q,MATCH($C$3&amp;$D96,'[1]2024'!$B:$B,0),MATCH(N$4,'[1]2024'!$2:$2,0)),0)++IFERROR(INDEX('[1]2024'!$A:$Q,MATCH($D$3&amp;$D96,'[1]2024'!$B:$B,0),MATCH(N$4,'[1]2024'!$2:$2,0)),0)</f>
        <v>0</v>
      </c>
      <c r="O96" s="74">
        <f>IFERROR(INDEX('[1]2024'!$A:$Q,MATCH($A$3&amp;$D96,'[1]2024'!$B:$B,0),MATCH(O$4,'[1]2024'!$2:$2,0)),0)+IFERROR(INDEX('[1]2024'!$A:$Q,MATCH($B$3&amp;$D96,'[1]2024'!$B:$B,0),MATCH(O$4,'[1]2024'!$2:$2,0)),0)++IFERROR(INDEX('[1]2024'!$A:$Q,MATCH($C$3&amp;$D96,'[1]2024'!$B:$B,0),MATCH(O$4,'[1]2024'!$2:$2,0)),0)++IFERROR(INDEX('[1]2024'!$A:$Q,MATCH($D$3&amp;$D96,'[1]2024'!$B:$B,0),MATCH(O$4,'[1]2024'!$2:$2,0)),0)</f>
        <v>0</v>
      </c>
      <c r="P96" s="74">
        <f>IFERROR(INDEX('[1]2024'!$A:$Q,MATCH($A$3&amp;$D96,'[1]2024'!$B:$B,0),MATCH(P$4,'[1]2024'!$2:$2,0)),0)+IFERROR(INDEX('[1]2024'!$A:$Q,MATCH($B$3&amp;$D96,'[1]2024'!$B:$B,0),MATCH(P$4,'[1]2024'!$2:$2,0)),0)++IFERROR(INDEX('[1]2024'!$A:$Q,MATCH($C$3&amp;$D96,'[1]2024'!$B:$B,0),MATCH(P$4,'[1]2024'!$2:$2,0)),0)++IFERROR(INDEX('[1]2024'!$A:$Q,MATCH($D$3&amp;$D96,'[1]2024'!$B:$B,0),MATCH(P$4,'[1]2024'!$2:$2,0)),0)</f>
        <v>0</v>
      </c>
      <c r="Q96" s="74">
        <f>IFERROR(INDEX('[1]2024'!$A:$Q,MATCH($A$3&amp;$D96,'[1]2024'!$B:$B,0),MATCH(Q$4,'[1]2024'!$2:$2,0)),0)+IFERROR(INDEX('[1]2024'!$A:$Q,MATCH($B$3&amp;$D96,'[1]2024'!$B:$B,0),MATCH(Q$4,'[1]2024'!$2:$2,0)),0)++IFERROR(INDEX('[1]2024'!$A:$Q,MATCH($C$3&amp;$D96,'[1]2024'!$B:$B,0),MATCH(Q$4,'[1]2024'!$2:$2,0)),0)++IFERROR(INDEX('[1]2024'!$A:$Q,MATCH($D$3&amp;$D96,'[1]2024'!$B:$B,0),MATCH(Q$4,'[1]2024'!$2:$2,0)),0)</f>
        <v>0</v>
      </c>
      <c r="R96" s="74">
        <f>IFERROR(INDEX('[1]2024'!$A:$Q,MATCH($A$3&amp;$D96,'[1]2024'!$B:$B,0),MATCH(R$4,'[1]2024'!$2:$2,0)),0)+IFERROR(INDEX('[1]2024'!$A:$Q,MATCH($B$3&amp;$D96,'[1]2024'!$B:$B,0),MATCH(R$4,'[1]2024'!$2:$2,0)),0)++IFERROR(INDEX('[1]2024'!$A:$Q,MATCH($C$3&amp;$D96,'[1]2024'!$B:$B,0),MATCH(R$4,'[1]2024'!$2:$2,0)),0)++IFERROR(INDEX('[1]2024'!$A:$Q,MATCH($D$3&amp;$D96,'[1]2024'!$B:$B,0),MATCH(R$4,'[1]2024'!$2:$2,0)),0)</f>
        <v>0</v>
      </c>
      <c r="S96" s="74">
        <f>IFERROR(INDEX('[1]2024'!$A:$Q,MATCH($A$3&amp;$D96,'[1]2024'!$B:$B,0),MATCH(S$4,'[1]2024'!$2:$2,0)),0)+IFERROR(INDEX('[1]2024'!$A:$Q,MATCH($B$3&amp;$D96,'[1]2024'!$B:$B,0),MATCH(S$4,'[1]2024'!$2:$2,0)),0)++IFERROR(INDEX('[1]2024'!$A:$Q,MATCH($C$3&amp;$D96,'[1]2024'!$B:$B,0),MATCH(S$4,'[1]2024'!$2:$2,0)),0)++IFERROR(INDEX('[1]2024'!$A:$Q,MATCH($D$3&amp;$D96,'[1]2024'!$B:$B,0),MATCH(S$4,'[1]2024'!$2:$2,0)),0)</f>
        <v>0</v>
      </c>
      <c r="T96" s="75">
        <v>0</v>
      </c>
      <c r="U96" s="45">
        <f t="shared" si="81"/>
        <v>0</v>
      </c>
      <c r="V96" s="46">
        <v>0</v>
      </c>
      <c r="W96" s="47">
        <v>0</v>
      </c>
      <c r="X96" s="47">
        <v>0</v>
      </c>
      <c r="Y96" s="47">
        <v>0</v>
      </c>
      <c r="Z96" s="47">
        <v>0</v>
      </c>
      <c r="AA96" s="47">
        <v>0</v>
      </c>
      <c r="AB96" s="47">
        <v>0</v>
      </c>
      <c r="AC96" s="47">
        <v>0</v>
      </c>
      <c r="AD96" s="47">
        <v>0</v>
      </c>
      <c r="AE96" s="47">
        <v>0</v>
      </c>
      <c r="AF96" s="47">
        <v>0</v>
      </c>
      <c r="AG96" s="48">
        <v>0</v>
      </c>
      <c r="AH96" s="45">
        <f t="shared" si="82"/>
        <v>0</v>
      </c>
      <c r="AI96" s="48">
        <v>0</v>
      </c>
      <c r="AJ96" s="48">
        <v>0</v>
      </c>
      <c r="AK96" s="48">
        <v>0</v>
      </c>
      <c r="AL96" s="48">
        <v>0</v>
      </c>
      <c r="AM96" s="48">
        <v>0</v>
      </c>
      <c r="AN96" s="48">
        <v>0</v>
      </c>
      <c r="AO96" s="48">
        <v>0</v>
      </c>
      <c r="AP96" s="48">
        <v>0</v>
      </c>
      <c r="AQ96" s="48">
        <v>0</v>
      </c>
      <c r="AR96" s="48">
        <v>0</v>
      </c>
      <c r="AS96" s="48">
        <v>0</v>
      </c>
      <c r="AT96" s="48">
        <v>0</v>
      </c>
      <c r="AU96" s="45">
        <f t="shared" si="59"/>
        <v>0</v>
      </c>
      <c r="AV96" s="45">
        <f t="shared" si="60"/>
        <v>0</v>
      </c>
      <c r="AW96" s="45">
        <f t="shared" si="61"/>
        <v>0</v>
      </c>
      <c r="AX96" s="45">
        <f t="shared" si="62"/>
        <v>0</v>
      </c>
      <c r="AY96" s="45">
        <f t="shared" si="83"/>
        <v>0</v>
      </c>
      <c r="AZ96" s="45">
        <f t="shared" si="84"/>
        <v>0</v>
      </c>
      <c r="BA96" s="45">
        <f t="shared" si="85"/>
        <v>0</v>
      </c>
      <c r="BB96" s="50"/>
      <c r="BC96" s="51" t="s">
        <v>24</v>
      </c>
      <c r="BD96" s="70"/>
      <c r="BE96" s="195">
        <v>0</v>
      </c>
      <c r="BF96" s="195">
        <v>0</v>
      </c>
      <c r="BG96" s="195">
        <v>0</v>
      </c>
      <c r="BH96" s="196">
        <f t="shared" si="86"/>
        <v>0</v>
      </c>
    </row>
    <row r="97" spans="1:60" outlineLevel="1" x14ac:dyDescent="0.3">
      <c r="A97" s="71" t="s">
        <v>187</v>
      </c>
      <c r="B97" s="38" t="s">
        <v>178</v>
      </c>
      <c r="C97" s="38" t="s">
        <v>31</v>
      </c>
      <c r="D97" s="39">
        <v>5109190</v>
      </c>
      <c r="E97" s="39" t="s">
        <v>179</v>
      </c>
      <c r="F97" s="103">
        <v>0</v>
      </c>
      <c r="G97" s="73">
        <f t="shared" si="80"/>
        <v>0</v>
      </c>
      <c r="H97" s="74">
        <f>IFERROR(INDEX('[1]2024'!$A:$Q,MATCH($A$3&amp;$D97,'[1]2024'!$B:$B,0),MATCH(H$4,'[1]2024'!$2:$2,0)),0)+IFERROR(INDEX('[1]2024'!$A:$Q,MATCH($B$3&amp;$D97,'[1]2024'!$B:$B,0),MATCH(H$4,'[1]2024'!$2:$2,0)),0)++IFERROR(INDEX('[1]2024'!$A:$Q,MATCH($C$3&amp;$D97,'[1]2024'!$B:$B,0),MATCH(H$4,'[1]2024'!$2:$2,0)),0)++IFERROR(INDEX('[1]2024'!$A:$Q,MATCH($D$3&amp;$D97,'[1]2024'!$B:$B,0),MATCH(H$4,'[1]2024'!$2:$2,0)),0)</f>
        <v>0</v>
      </c>
      <c r="I97" s="74">
        <f>IFERROR(INDEX('[1]2024'!$A:$Q,MATCH($A$3&amp;$D97,'[1]2024'!$B:$B,0),MATCH(I$4,'[1]2024'!$2:$2,0)),0)+IFERROR(INDEX('[1]2024'!$A:$Q,MATCH($B$3&amp;$D97,'[1]2024'!$B:$B,0),MATCH(I$4,'[1]2024'!$2:$2,0)),0)++IFERROR(INDEX('[1]2024'!$A:$Q,MATCH($C$3&amp;$D97,'[1]2024'!$B:$B,0),MATCH(I$4,'[1]2024'!$2:$2,0)),0)++IFERROR(INDEX('[1]2024'!$A:$Q,MATCH($D$3&amp;$D97,'[1]2024'!$B:$B,0),MATCH(I$4,'[1]2024'!$2:$2,0)),0)</f>
        <v>0</v>
      </c>
      <c r="J97" s="74">
        <f>IFERROR(INDEX('[1]2024'!$A:$Q,MATCH($A$3&amp;$D97,'[1]2024'!$B:$B,0),MATCH(J$4,'[1]2024'!$2:$2,0)),0)+IFERROR(INDEX('[1]2024'!$A:$Q,MATCH($B$3&amp;$D97,'[1]2024'!$B:$B,0),MATCH(J$4,'[1]2024'!$2:$2,0)),0)++IFERROR(INDEX('[1]2024'!$A:$Q,MATCH($C$3&amp;$D97,'[1]2024'!$B:$B,0),MATCH(J$4,'[1]2024'!$2:$2,0)),0)++IFERROR(INDEX('[1]2024'!$A:$Q,MATCH($D$3&amp;$D97,'[1]2024'!$B:$B,0),MATCH(J$4,'[1]2024'!$2:$2,0)),0)</f>
        <v>0</v>
      </c>
      <c r="K97" s="74">
        <f>IFERROR(INDEX('[1]2024'!$A:$Q,MATCH($A$3&amp;$D97,'[1]2024'!$B:$B,0),MATCH(K$4,'[1]2024'!$2:$2,0)),0)+IFERROR(INDEX('[1]2024'!$A:$Q,MATCH($B$3&amp;$D97,'[1]2024'!$B:$B,0),MATCH(K$4,'[1]2024'!$2:$2,0)),0)++IFERROR(INDEX('[1]2024'!$A:$Q,MATCH($C$3&amp;$D97,'[1]2024'!$B:$B,0),MATCH(K$4,'[1]2024'!$2:$2,0)),0)++IFERROR(INDEX('[1]2024'!$A:$Q,MATCH($D$3&amp;$D97,'[1]2024'!$B:$B,0),MATCH(K$4,'[1]2024'!$2:$2,0)),0)</f>
        <v>0</v>
      </c>
      <c r="L97" s="74">
        <f>IFERROR(INDEX('[1]2024'!$A:$Q,MATCH($A$3&amp;$D97,'[1]2024'!$B:$B,0),MATCH(L$4,'[1]2024'!$2:$2,0)),0)+IFERROR(INDEX('[1]2024'!$A:$Q,MATCH($B$3&amp;$D97,'[1]2024'!$B:$B,0),MATCH(L$4,'[1]2024'!$2:$2,0)),0)++IFERROR(INDEX('[1]2024'!$A:$Q,MATCH($C$3&amp;$D97,'[1]2024'!$B:$B,0),MATCH(L$4,'[1]2024'!$2:$2,0)),0)++IFERROR(INDEX('[1]2024'!$A:$Q,MATCH($D$3&amp;$D97,'[1]2024'!$B:$B,0),MATCH(L$4,'[1]2024'!$2:$2,0)),0)</f>
        <v>0</v>
      </c>
      <c r="M97" s="74">
        <f>IFERROR(INDEX('[1]2024'!$A:$Q,MATCH($A$3&amp;$D97,'[1]2024'!$B:$B,0),MATCH(M$4,'[1]2024'!$2:$2,0)),0)+IFERROR(INDEX('[1]2024'!$A:$Q,MATCH($B$3&amp;$D97,'[1]2024'!$B:$B,0),MATCH(M$4,'[1]2024'!$2:$2,0)),0)++IFERROR(INDEX('[1]2024'!$A:$Q,MATCH($C$3&amp;$D97,'[1]2024'!$B:$B,0),MATCH(M$4,'[1]2024'!$2:$2,0)),0)++IFERROR(INDEX('[1]2024'!$A:$Q,MATCH($D$3&amp;$D97,'[1]2024'!$B:$B,0),MATCH(M$4,'[1]2024'!$2:$2,0)),0)</f>
        <v>0</v>
      </c>
      <c r="N97" s="74">
        <f>IFERROR(INDEX('[1]2024'!$A:$Q,MATCH($A$3&amp;$D97,'[1]2024'!$B:$B,0),MATCH(N$4,'[1]2024'!$2:$2,0)),0)+IFERROR(INDEX('[1]2024'!$A:$Q,MATCH($B$3&amp;$D97,'[1]2024'!$B:$B,0),MATCH(N$4,'[1]2024'!$2:$2,0)),0)++IFERROR(INDEX('[1]2024'!$A:$Q,MATCH($C$3&amp;$D97,'[1]2024'!$B:$B,0),MATCH(N$4,'[1]2024'!$2:$2,0)),0)++IFERROR(INDEX('[1]2024'!$A:$Q,MATCH($D$3&amp;$D97,'[1]2024'!$B:$B,0),MATCH(N$4,'[1]2024'!$2:$2,0)),0)</f>
        <v>0</v>
      </c>
      <c r="O97" s="74">
        <f>IFERROR(INDEX('[1]2024'!$A:$Q,MATCH($A$3&amp;$D97,'[1]2024'!$B:$B,0),MATCH(O$4,'[1]2024'!$2:$2,0)),0)+IFERROR(INDEX('[1]2024'!$A:$Q,MATCH($B$3&amp;$D97,'[1]2024'!$B:$B,0),MATCH(O$4,'[1]2024'!$2:$2,0)),0)++IFERROR(INDEX('[1]2024'!$A:$Q,MATCH($C$3&amp;$D97,'[1]2024'!$B:$B,0),MATCH(O$4,'[1]2024'!$2:$2,0)),0)++IFERROR(INDEX('[1]2024'!$A:$Q,MATCH($D$3&amp;$D97,'[1]2024'!$B:$B,0),MATCH(O$4,'[1]2024'!$2:$2,0)),0)</f>
        <v>0</v>
      </c>
      <c r="P97" s="74">
        <f>IFERROR(INDEX('[1]2024'!$A:$Q,MATCH($A$3&amp;$D97,'[1]2024'!$B:$B,0),MATCH(P$4,'[1]2024'!$2:$2,0)),0)+IFERROR(INDEX('[1]2024'!$A:$Q,MATCH($B$3&amp;$D97,'[1]2024'!$B:$B,0),MATCH(P$4,'[1]2024'!$2:$2,0)),0)++IFERROR(INDEX('[1]2024'!$A:$Q,MATCH($C$3&amp;$D97,'[1]2024'!$B:$B,0),MATCH(P$4,'[1]2024'!$2:$2,0)),0)++IFERROR(INDEX('[1]2024'!$A:$Q,MATCH($D$3&amp;$D97,'[1]2024'!$B:$B,0),MATCH(P$4,'[1]2024'!$2:$2,0)),0)</f>
        <v>0</v>
      </c>
      <c r="Q97" s="74">
        <f>IFERROR(INDEX('[1]2024'!$A:$Q,MATCH($A$3&amp;$D97,'[1]2024'!$B:$B,0),MATCH(Q$4,'[1]2024'!$2:$2,0)),0)+IFERROR(INDEX('[1]2024'!$A:$Q,MATCH($B$3&amp;$D97,'[1]2024'!$B:$B,0),MATCH(Q$4,'[1]2024'!$2:$2,0)),0)++IFERROR(INDEX('[1]2024'!$A:$Q,MATCH($C$3&amp;$D97,'[1]2024'!$B:$B,0),MATCH(Q$4,'[1]2024'!$2:$2,0)),0)++IFERROR(INDEX('[1]2024'!$A:$Q,MATCH($D$3&amp;$D97,'[1]2024'!$B:$B,0),MATCH(Q$4,'[1]2024'!$2:$2,0)),0)</f>
        <v>0</v>
      </c>
      <c r="R97" s="74">
        <f>IFERROR(INDEX('[1]2024'!$A:$Q,MATCH($A$3&amp;$D97,'[1]2024'!$B:$B,0),MATCH(R$4,'[1]2024'!$2:$2,0)),0)+IFERROR(INDEX('[1]2024'!$A:$Q,MATCH($B$3&amp;$D97,'[1]2024'!$B:$B,0),MATCH(R$4,'[1]2024'!$2:$2,0)),0)++IFERROR(INDEX('[1]2024'!$A:$Q,MATCH($C$3&amp;$D97,'[1]2024'!$B:$B,0),MATCH(R$4,'[1]2024'!$2:$2,0)),0)++IFERROR(INDEX('[1]2024'!$A:$Q,MATCH($D$3&amp;$D97,'[1]2024'!$B:$B,0),MATCH(R$4,'[1]2024'!$2:$2,0)),0)</f>
        <v>0</v>
      </c>
      <c r="S97" s="74">
        <f>IFERROR(INDEX('[1]2024'!$A:$Q,MATCH($A$3&amp;$D97,'[1]2024'!$B:$B,0),MATCH(S$4,'[1]2024'!$2:$2,0)),0)+IFERROR(INDEX('[1]2024'!$A:$Q,MATCH($B$3&amp;$D97,'[1]2024'!$B:$B,0),MATCH(S$4,'[1]2024'!$2:$2,0)),0)++IFERROR(INDEX('[1]2024'!$A:$Q,MATCH($C$3&amp;$D97,'[1]2024'!$B:$B,0),MATCH(S$4,'[1]2024'!$2:$2,0)),0)++IFERROR(INDEX('[1]2024'!$A:$Q,MATCH($D$3&amp;$D97,'[1]2024'!$B:$B,0),MATCH(S$4,'[1]2024'!$2:$2,0)),0)</f>
        <v>0</v>
      </c>
      <c r="T97" s="75">
        <v>0</v>
      </c>
      <c r="U97" s="45">
        <f t="shared" si="81"/>
        <v>0</v>
      </c>
      <c r="V97" s="46">
        <v>0</v>
      </c>
      <c r="W97" s="47">
        <v>0</v>
      </c>
      <c r="X97" s="47">
        <v>0</v>
      </c>
      <c r="Y97" s="47">
        <v>0</v>
      </c>
      <c r="Z97" s="47">
        <v>0</v>
      </c>
      <c r="AA97" s="47">
        <v>0</v>
      </c>
      <c r="AB97" s="47">
        <v>0</v>
      </c>
      <c r="AC97" s="47">
        <v>0</v>
      </c>
      <c r="AD97" s="47">
        <v>0</v>
      </c>
      <c r="AE97" s="47">
        <v>0</v>
      </c>
      <c r="AF97" s="47">
        <v>0</v>
      </c>
      <c r="AG97" s="48">
        <v>0</v>
      </c>
      <c r="AH97" s="45">
        <f t="shared" si="82"/>
        <v>0</v>
      </c>
      <c r="AI97" s="48">
        <v>0</v>
      </c>
      <c r="AJ97" s="48">
        <v>0</v>
      </c>
      <c r="AK97" s="48">
        <v>0</v>
      </c>
      <c r="AL97" s="48">
        <v>0</v>
      </c>
      <c r="AM97" s="48">
        <v>0</v>
      </c>
      <c r="AN97" s="48">
        <v>0</v>
      </c>
      <c r="AO97" s="48">
        <v>0</v>
      </c>
      <c r="AP97" s="48">
        <v>0</v>
      </c>
      <c r="AQ97" s="48">
        <v>0</v>
      </c>
      <c r="AR97" s="48">
        <v>0</v>
      </c>
      <c r="AS97" s="48">
        <v>0</v>
      </c>
      <c r="AT97" s="48">
        <v>0</v>
      </c>
      <c r="AU97" s="45">
        <f t="shared" si="59"/>
        <v>0</v>
      </c>
      <c r="AV97" s="45">
        <f t="shared" si="60"/>
        <v>0</v>
      </c>
      <c r="AW97" s="45">
        <f t="shared" si="61"/>
        <v>0</v>
      </c>
      <c r="AX97" s="45">
        <f t="shared" si="62"/>
        <v>0</v>
      </c>
      <c r="AY97" s="45">
        <f t="shared" si="83"/>
        <v>0</v>
      </c>
      <c r="AZ97" s="45">
        <f t="shared" si="84"/>
        <v>0</v>
      </c>
      <c r="BA97" s="45">
        <f t="shared" si="85"/>
        <v>0</v>
      </c>
      <c r="BB97" s="50"/>
      <c r="BC97" s="51" t="s">
        <v>24</v>
      </c>
      <c r="BD97" s="70"/>
      <c r="BE97" s="195">
        <v>0</v>
      </c>
      <c r="BF97" s="195">
        <v>0</v>
      </c>
      <c r="BG97" s="195">
        <v>0</v>
      </c>
      <c r="BH97" s="196">
        <f t="shared" si="86"/>
        <v>0</v>
      </c>
    </row>
    <row r="98" spans="1:60" outlineLevel="1" x14ac:dyDescent="0.3">
      <c r="A98" s="71" t="s">
        <v>188</v>
      </c>
      <c r="B98" s="38" t="s">
        <v>178</v>
      </c>
      <c r="C98" s="38" t="s">
        <v>31</v>
      </c>
      <c r="D98" s="39">
        <v>5109210</v>
      </c>
      <c r="E98" s="39" t="s">
        <v>179</v>
      </c>
      <c r="F98" s="103">
        <v>0</v>
      </c>
      <c r="G98" s="73">
        <f t="shared" si="80"/>
        <v>0</v>
      </c>
      <c r="H98" s="74">
        <f>IFERROR(INDEX('[1]2024'!$A:$Q,MATCH($A$3&amp;$D98,'[1]2024'!$B:$B,0),MATCH(H$4,'[1]2024'!$2:$2,0)),0)+IFERROR(INDEX('[1]2024'!$A:$Q,MATCH($B$3&amp;$D98,'[1]2024'!$B:$B,0),MATCH(H$4,'[1]2024'!$2:$2,0)),0)++IFERROR(INDEX('[1]2024'!$A:$Q,MATCH($C$3&amp;$D98,'[1]2024'!$B:$B,0),MATCH(H$4,'[1]2024'!$2:$2,0)),0)++IFERROR(INDEX('[1]2024'!$A:$Q,MATCH($D$3&amp;$D98,'[1]2024'!$B:$B,0),MATCH(H$4,'[1]2024'!$2:$2,0)),0)</f>
        <v>0</v>
      </c>
      <c r="I98" s="74">
        <f>IFERROR(INDEX('[1]2024'!$A:$Q,MATCH($A$3&amp;$D98,'[1]2024'!$B:$B,0),MATCH(I$4,'[1]2024'!$2:$2,0)),0)+IFERROR(INDEX('[1]2024'!$A:$Q,MATCH($B$3&amp;$D98,'[1]2024'!$B:$B,0),MATCH(I$4,'[1]2024'!$2:$2,0)),0)++IFERROR(INDEX('[1]2024'!$A:$Q,MATCH($C$3&amp;$D98,'[1]2024'!$B:$B,0),MATCH(I$4,'[1]2024'!$2:$2,0)),0)++IFERROR(INDEX('[1]2024'!$A:$Q,MATCH($D$3&amp;$D98,'[1]2024'!$B:$B,0),MATCH(I$4,'[1]2024'!$2:$2,0)),0)</f>
        <v>0</v>
      </c>
      <c r="J98" s="74">
        <f>IFERROR(INDEX('[1]2024'!$A:$Q,MATCH($A$3&amp;$D98,'[1]2024'!$B:$B,0),MATCH(J$4,'[1]2024'!$2:$2,0)),0)+IFERROR(INDEX('[1]2024'!$A:$Q,MATCH($B$3&amp;$D98,'[1]2024'!$B:$B,0),MATCH(J$4,'[1]2024'!$2:$2,0)),0)++IFERROR(INDEX('[1]2024'!$A:$Q,MATCH($C$3&amp;$D98,'[1]2024'!$B:$B,0),MATCH(J$4,'[1]2024'!$2:$2,0)),0)++IFERROR(INDEX('[1]2024'!$A:$Q,MATCH($D$3&amp;$D98,'[1]2024'!$B:$B,0),MATCH(J$4,'[1]2024'!$2:$2,0)),0)</f>
        <v>0</v>
      </c>
      <c r="K98" s="74">
        <f>IFERROR(INDEX('[1]2024'!$A:$Q,MATCH($A$3&amp;$D98,'[1]2024'!$B:$B,0),MATCH(K$4,'[1]2024'!$2:$2,0)),0)+IFERROR(INDEX('[1]2024'!$A:$Q,MATCH($B$3&amp;$D98,'[1]2024'!$B:$B,0),MATCH(K$4,'[1]2024'!$2:$2,0)),0)++IFERROR(INDEX('[1]2024'!$A:$Q,MATCH($C$3&amp;$D98,'[1]2024'!$B:$B,0),MATCH(K$4,'[1]2024'!$2:$2,0)),0)++IFERROR(INDEX('[1]2024'!$A:$Q,MATCH($D$3&amp;$D98,'[1]2024'!$B:$B,0),MATCH(K$4,'[1]2024'!$2:$2,0)),0)</f>
        <v>0</v>
      </c>
      <c r="L98" s="74">
        <f>IFERROR(INDEX('[1]2024'!$A:$Q,MATCH($A$3&amp;$D98,'[1]2024'!$B:$B,0),MATCH(L$4,'[1]2024'!$2:$2,0)),0)+IFERROR(INDEX('[1]2024'!$A:$Q,MATCH($B$3&amp;$D98,'[1]2024'!$B:$B,0),MATCH(L$4,'[1]2024'!$2:$2,0)),0)++IFERROR(INDEX('[1]2024'!$A:$Q,MATCH($C$3&amp;$D98,'[1]2024'!$B:$B,0),MATCH(L$4,'[1]2024'!$2:$2,0)),0)++IFERROR(INDEX('[1]2024'!$A:$Q,MATCH($D$3&amp;$D98,'[1]2024'!$B:$B,0),MATCH(L$4,'[1]2024'!$2:$2,0)),0)</f>
        <v>0</v>
      </c>
      <c r="M98" s="74">
        <f>IFERROR(INDEX('[1]2024'!$A:$Q,MATCH($A$3&amp;$D98,'[1]2024'!$B:$B,0),MATCH(M$4,'[1]2024'!$2:$2,0)),0)+IFERROR(INDEX('[1]2024'!$A:$Q,MATCH($B$3&amp;$D98,'[1]2024'!$B:$B,0),MATCH(M$4,'[1]2024'!$2:$2,0)),0)++IFERROR(INDEX('[1]2024'!$A:$Q,MATCH($C$3&amp;$D98,'[1]2024'!$B:$B,0),MATCH(M$4,'[1]2024'!$2:$2,0)),0)++IFERROR(INDEX('[1]2024'!$A:$Q,MATCH($D$3&amp;$D98,'[1]2024'!$B:$B,0),MATCH(M$4,'[1]2024'!$2:$2,0)),0)</f>
        <v>0</v>
      </c>
      <c r="N98" s="74">
        <f>IFERROR(INDEX('[1]2024'!$A:$Q,MATCH($A$3&amp;$D98,'[1]2024'!$B:$B,0),MATCH(N$4,'[1]2024'!$2:$2,0)),0)+IFERROR(INDEX('[1]2024'!$A:$Q,MATCH($B$3&amp;$D98,'[1]2024'!$B:$B,0),MATCH(N$4,'[1]2024'!$2:$2,0)),0)++IFERROR(INDEX('[1]2024'!$A:$Q,MATCH($C$3&amp;$D98,'[1]2024'!$B:$B,0),MATCH(N$4,'[1]2024'!$2:$2,0)),0)++IFERROR(INDEX('[1]2024'!$A:$Q,MATCH($D$3&amp;$D98,'[1]2024'!$B:$B,0),MATCH(N$4,'[1]2024'!$2:$2,0)),0)</f>
        <v>0</v>
      </c>
      <c r="O98" s="74">
        <f>IFERROR(INDEX('[1]2024'!$A:$Q,MATCH($A$3&amp;$D98,'[1]2024'!$B:$B,0),MATCH(O$4,'[1]2024'!$2:$2,0)),0)+IFERROR(INDEX('[1]2024'!$A:$Q,MATCH($B$3&amp;$D98,'[1]2024'!$B:$B,0),MATCH(O$4,'[1]2024'!$2:$2,0)),0)++IFERROR(INDEX('[1]2024'!$A:$Q,MATCH($C$3&amp;$D98,'[1]2024'!$B:$B,0),MATCH(O$4,'[1]2024'!$2:$2,0)),0)++IFERROR(INDEX('[1]2024'!$A:$Q,MATCH($D$3&amp;$D98,'[1]2024'!$B:$B,0),MATCH(O$4,'[1]2024'!$2:$2,0)),0)</f>
        <v>0</v>
      </c>
      <c r="P98" s="74">
        <f>IFERROR(INDEX('[1]2024'!$A:$Q,MATCH($A$3&amp;$D98,'[1]2024'!$B:$B,0),MATCH(P$4,'[1]2024'!$2:$2,0)),0)+IFERROR(INDEX('[1]2024'!$A:$Q,MATCH($B$3&amp;$D98,'[1]2024'!$B:$B,0),MATCH(P$4,'[1]2024'!$2:$2,0)),0)++IFERROR(INDEX('[1]2024'!$A:$Q,MATCH($C$3&amp;$D98,'[1]2024'!$B:$B,0),MATCH(P$4,'[1]2024'!$2:$2,0)),0)++IFERROR(INDEX('[1]2024'!$A:$Q,MATCH($D$3&amp;$D98,'[1]2024'!$B:$B,0),MATCH(P$4,'[1]2024'!$2:$2,0)),0)</f>
        <v>0</v>
      </c>
      <c r="Q98" s="74">
        <f>IFERROR(INDEX('[1]2024'!$A:$Q,MATCH($A$3&amp;$D98,'[1]2024'!$B:$B,0),MATCH(Q$4,'[1]2024'!$2:$2,0)),0)+IFERROR(INDEX('[1]2024'!$A:$Q,MATCH($B$3&amp;$D98,'[1]2024'!$B:$B,0),MATCH(Q$4,'[1]2024'!$2:$2,0)),0)++IFERROR(INDEX('[1]2024'!$A:$Q,MATCH($C$3&amp;$D98,'[1]2024'!$B:$B,0),MATCH(Q$4,'[1]2024'!$2:$2,0)),0)++IFERROR(INDEX('[1]2024'!$A:$Q,MATCH($D$3&amp;$D98,'[1]2024'!$B:$B,0),MATCH(Q$4,'[1]2024'!$2:$2,0)),0)</f>
        <v>0</v>
      </c>
      <c r="R98" s="74">
        <f>IFERROR(INDEX('[1]2024'!$A:$Q,MATCH($A$3&amp;$D98,'[1]2024'!$B:$B,0),MATCH(R$4,'[1]2024'!$2:$2,0)),0)+IFERROR(INDEX('[1]2024'!$A:$Q,MATCH($B$3&amp;$D98,'[1]2024'!$B:$B,0),MATCH(R$4,'[1]2024'!$2:$2,0)),0)++IFERROR(INDEX('[1]2024'!$A:$Q,MATCH($C$3&amp;$D98,'[1]2024'!$B:$B,0),MATCH(R$4,'[1]2024'!$2:$2,0)),0)++IFERROR(INDEX('[1]2024'!$A:$Q,MATCH($D$3&amp;$D98,'[1]2024'!$B:$B,0),MATCH(R$4,'[1]2024'!$2:$2,0)),0)</f>
        <v>0</v>
      </c>
      <c r="S98" s="74">
        <f>IFERROR(INDEX('[1]2024'!$A:$Q,MATCH($A$3&amp;$D98,'[1]2024'!$B:$B,0),MATCH(S$4,'[1]2024'!$2:$2,0)),0)+IFERROR(INDEX('[1]2024'!$A:$Q,MATCH($B$3&amp;$D98,'[1]2024'!$B:$B,0),MATCH(S$4,'[1]2024'!$2:$2,0)),0)++IFERROR(INDEX('[1]2024'!$A:$Q,MATCH($C$3&amp;$D98,'[1]2024'!$B:$B,0),MATCH(S$4,'[1]2024'!$2:$2,0)),0)++IFERROR(INDEX('[1]2024'!$A:$Q,MATCH($D$3&amp;$D98,'[1]2024'!$B:$B,0),MATCH(S$4,'[1]2024'!$2:$2,0)),0)</f>
        <v>0</v>
      </c>
      <c r="T98" s="75">
        <v>0</v>
      </c>
      <c r="U98" s="45">
        <f t="shared" si="81"/>
        <v>0</v>
      </c>
      <c r="V98" s="46">
        <v>0</v>
      </c>
      <c r="W98" s="47">
        <v>0</v>
      </c>
      <c r="X98" s="47">
        <v>0</v>
      </c>
      <c r="Y98" s="47">
        <v>0</v>
      </c>
      <c r="Z98" s="47">
        <v>0</v>
      </c>
      <c r="AA98" s="47">
        <v>0</v>
      </c>
      <c r="AB98" s="47">
        <v>0</v>
      </c>
      <c r="AC98" s="47">
        <v>0</v>
      </c>
      <c r="AD98" s="47">
        <v>0</v>
      </c>
      <c r="AE98" s="47">
        <v>0</v>
      </c>
      <c r="AF98" s="47">
        <v>0</v>
      </c>
      <c r="AG98" s="48">
        <v>0</v>
      </c>
      <c r="AH98" s="45">
        <f t="shared" si="82"/>
        <v>0</v>
      </c>
      <c r="AI98" s="48">
        <v>0</v>
      </c>
      <c r="AJ98" s="48">
        <v>0</v>
      </c>
      <c r="AK98" s="48">
        <v>0</v>
      </c>
      <c r="AL98" s="48">
        <v>0</v>
      </c>
      <c r="AM98" s="48">
        <v>0</v>
      </c>
      <c r="AN98" s="48">
        <v>0</v>
      </c>
      <c r="AO98" s="48">
        <v>0</v>
      </c>
      <c r="AP98" s="48">
        <v>0</v>
      </c>
      <c r="AQ98" s="48">
        <v>0</v>
      </c>
      <c r="AR98" s="48">
        <v>0</v>
      </c>
      <c r="AS98" s="48">
        <v>0</v>
      </c>
      <c r="AT98" s="48">
        <v>0</v>
      </c>
      <c r="AU98" s="45">
        <f t="shared" si="59"/>
        <v>0</v>
      </c>
      <c r="AV98" s="45">
        <f t="shared" si="60"/>
        <v>0</v>
      </c>
      <c r="AW98" s="45">
        <f t="shared" si="61"/>
        <v>0</v>
      </c>
      <c r="AX98" s="45">
        <f t="shared" si="62"/>
        <v>0</v>
      </c>
      <c r="AY98" s="45">
        <f t="shared" si="83"/>
        <v>0</v>
      </c>
      <c r="AZ98" s="45">
        <f t="shared" si="84"/>
        <v>0</v>
      </c>
      <c r="BA98" s="45">
        <f t="shared" si="85"/>
        <v>0</v>
      </c>
      <c r="BB98" s="50"/>
      <c r="BC98" s="51" t="s">
        <v>24</v>
      </c>
      <c r="BD98" s="70"/>
      <c r="BE98" s="195">
        <v>0</v>
      </c>
      <c r="BF98" s="195">
        <v>0</v>
      </c>
      <c r="BG98" s="195">
        <v>0</v>
      </c>
      <c r="BH98" s="196">
        <f t="shared" si="86"/>
        <v>0</v>
      </c>
    </row>
    <row r="99" spans="1:60" outlineLevel="1" x14ac:dyDescent="0.3">
      <c r="A99" s="71" t="s">
        <v>189</v>
      </c>
      <c r="B99" s="38" t="s">
        <v>178</v>
      </c>
      <c r="C99" s="38" t="s">
        <v>31</v>
      </c>
      <c r="D99" s="39">
        <v>5109220</v>
      </c>
      <c r="E99" s="39" t="s">
        <v>179</v>
      </c>
      <c r="F99" s="103">
        <v>0</v>
      </c>
      <c r="G99" s="73">
        <f t="shared" si="80"/>
        <v>10258272</v>
      </c>
      <c r="H99" s="74">
        <f>IFERROR(INDEX('[1]2024'!$A:$Q,MATCH($A$3&amp;$D99,'[1]2024'!$B:$B,0),MATCH(H$4,'[1]2024'!$2:$2,0)),0)+IFERROR(INDEX('[1]2024'!$A:$Q,MATCH($B$3&amp;$D99,'[1]2024'!$B:$B,0),MATCH(H$4,'[1]2024'!$2:$2,0)),0)++IFERROR(INDEX('[1]2024'!$A:$Q,MATCH($C$3&amp;$D99,'[1]2024'!$B:$B,0),MATCH(H$4,'[1]2024'!$2:$2,0)),0)++IFERROR(INDEX('[1]2024'!$A:$Q,MATCH($D$3&amp;$D99,'[1]2024'!$B:$B,0),MATCH(H$4,'[1]2024'!$2:$2,0)),0)</f>
        <v>854856</v>
      </c>
      <c r="I99" s="74">
        <f>IFERROR(INDEX('[1]2024'!$A:$Q,MATCH($A$3&amp;$D99,'[1]2024'!$B:$B,0),MATCH(I$4,'[1]2024'!$2:$2,0)),0)+IFERROR(INDEX('[1]2024'!$A:$Q,MATCH($B$3&amp;$D99,'[1]2024'!$B:$B,0),MATCH(I$4,'[1]2024'!$2:$2,0)),0)++IFERROR(INDEX('[1]2024'!$A:$Q,MATCH($C$3&amp;$D99,'[1]2024'!$B:$B,0),MATCH(I$4,'[1]2024'!$2:$2,0)),0)++IFERROR(INDEX('[1]2024'!$A:$Q,MATCH($D$3&amp;$D99,'[1]2024'!$B:$B,0),MATCH(I$4,'[1]2024'!$2:$2,0)),0)</f>
        <v>854856</v>
      </c>
      <c r="J99" s="74">
        <f>IFERROR(INDEX('[1]2024'!$A:$Q,MATCH($A$3&amp;$D99,'[1]2024'!$B:$B,0),MATCH(J$4,'[1]2024'!$2:$2,0)),0)+IFERROR(INDEX('[1]2024'!$A:$Q,MATCH($B$3&amp;$D99,'[1]2024'!$B:$B,0),MATCH(J$4,'[1]2024'!$2:$2,0)),0)++IFERROR(INDEX('[1]2024'!$A:$Q,MATCH($C$3&amp;$D99,'[1]2024'!$B:$B,0),MATCH(J$4,'[1]2024'!$2:$2,0)),0)++IFERROR(INDEX('[1]2024'!$A:$Q,MATCH($D$3&amp;$D99,'[1]2024'!$B:$B,0),MATCH(J$4,'[1]2024'!$2:$2,0)),0)</f>
        <v>854856</v>
      </c>
      <c r="K99" s="74">
        <f>IFERROR(INDEX('[1]2024'!$A:$Q,MATCH($A$3&amp;$D99,'[1]2024'!$B:$B,0),MATCH(K$4,'[1]2024'!$2:$2,0)),0)+IFERROR(INDEX('[1]2024'!$A:$Q,MATCH($B$3&amp;$D99,'[1]2024'!$B:$B,0),MATCH(K$4,'[1]2024'!$2:$2,0)),0)++IFERROR(INDEX('[1]2024'!$A:$Q,MATCH($C$3&amp;$D99,'[1]2024'!$B:$B,0),MATCH(K$4,'[1]2024'!$2:$2,0)),0)++IFERROR(INDEX('[1]2024'!$A:$Q,MATCH($D$3&amp;$D99,'[1]2024'!$B:$B,0),MATCH(K$4,'[1]2024'!$2:$2,0)),0)</f>
        <v>854856</v>
      </c>
      <c r="L99" s="74">
        <f>IFERROR(INDEX('[1]2024'!$A:$Q,MATCH($A$3&amp;$D99,'[1]2024'!$B:$B,0),MATCH(L$4,'[1]2024'!$2:$2,0)),0)+IFERROR(INDEX('[1]2024'!$A:$Q,MATCH($B$3&amp;$D99,'[1]2024'!$B:$B,0),MATCH(L$4,'[1]2024'!$2:$2,0)),0)++IFERROR(INDEX('[1]2024'!$A:$Q,MATCH($C$3&amp;$D99,'[1]2024'!$B:$B,0),MATCH(L$4,'[1]2024'!$2:$2,0)),0)++IFERROR(INDEX('[1]2024'!$A:$Q,MATCH($D$3&amp;$D99,'[1]2024'!$B:$B,0),MATCH(L$4,'[1]2024'!$2:$2,0)),0)</f>
        <v>854856</v>
      </c>
      <c r="M99" s="74">
        <f>IFERROR(INDEX('[1]2024'!$A:$Q,MATCH($A$3&amp;$D99,'[1]2024'!$B:$B,0),MATCH(M$4,'[1]2024'!$2:$2,0)),0)+IFERROR(INDEX('[1]2024'!$A:$Q,MATCH($B$3&amp;$D99,'[1]2024'!$B:$B,0),MATCH(M$4,'[1]2024'!$2:$2,0)),0)++IFERROR(INDEX('[1]2024'!$A:$Q,MATCH($C$3&amp;$D99,'[1]2024'!$B:$B,0),MATCH(M$4,'[1]2024'!$2:$2,0)),0)++IFERROR(INDEX('[1]2024'!$A:$Q,MATCH($D$3&amp;$D99,'[1]2024'!$B:$B,0),MATCH(M$4,'[1]2024'!$2:$2,0)),0)</f>
        <v>854856</v>
      </c>
      <c r="N99" s="74">
        <f>IFERROR(INDEX('[1]2024'!$A:$Q,MATCH($A$3&amp;$D99,'[1]2024'!$B:$B,0),MATCH(N$4,'[1]2024'!$2:$2,0)),0)+IFERROR(INDEX('[1]2024'!$A:$Q,MATCH($B$3&amp;$D99,'[1]2024'!$B:$B,0),MATCH(N$4,'[1]2024'!$2:$2,0)),0)++IFERROR(INDEX('[1]2024'!$A:$Q,MATCH($C$3&amp;$D99,'[1]2024'!$B:$B,0),MATCH(N$4,'[1]2024'!$2:$2,0)),0)++IFERROR(INDEX('[1]2024'!$A:$Q,MATCH($D$3&amp;$D99,'[1]2024'!$B:$B,0),MATCH(N$4,'[1]2024'!$2:$2,0)),0)</f>
        <v>854856</v>
      </c>
      <c r="O99" s="74">
        <f>IFERROR(INDEX('[1]2024'!$A:$Q,MATCH($A$3&amp;$D99,'[1]2024'!$B:$B,0),MATCH(O$4,'[1]2024'!$2:$2,0)),0)+IFERROR(INDEX('[1]2024'!$A:$Q,MATCH($B$3&amp;$D99,'[1]2024'!$B:$B,0),MATCH(O$4,'[1]2024'!$2:$2,0)),0)++IFERROR(INDEX('[1]2024'!$A:$Q,MATCH($C$3&amp;$D99,'[1]2024'!$B:$B,0),MATCH(O$4,'[1]2024'!$2:$2,0)),0)++IFERROR(INDEX('[1]2024'!$A:$Q,MATCH($D$3&amp;$D99,'[1]2024'!$B:$B,0),MATCH(O$4,'[1]2024'!$2:$2,0)),0)</f>
        <v>854856</v>
      </c>
      <c r="P99" s="74">
        <f>IFERROR(INDEX('[1]2024'!$A:$Q,MATCH($A$3&amp;$D99,'[1]2024'!$B:$B,0),MATCH(P$4,'[1]2024'!$2:$2,0)),0)+IFERROR(INDEX('[1]2024'!$A:$Q,MATCH($B$3&amp;$D99,'[1]2024'!$B:$B,0),MATCH(P$4,'[1]2024'!$2:$2,0)),0)++IFERROR(INDEX('[1]2024'!$A:$Q,MATCH($C$3&amp;$D99,'[1]2024'!$B:$B,0),MATCH(P$4,'[1]2024'!$2:$2,0)),0)++IFERROR(INDEX('[1]2024'!$A:$Q,MATCH($D$3&amp;$D99,'[1]2024'!$B:$B,0),MATCH(P$4,'[1]2024'!$2:$2,0)),0)</f>
        <v>854856</v>
      </c>
      <c r="Q99" s="74">
        <f>IFERROR(INDEX('[1]2024'!$A:$Q,MATCH($A$3&amp;$D99,'[1]2024'!$B:$B,0),MATCH(Q$4,'[1]2024'!$2:$2,0)),0)+IFERROR(INDEX('[1]2024'!$A:$Q,MATCH($B$3&amp;$D99,'[1]2024'!$B:$B,0),MATCH(Q$4,'[1]2024'!$2:$2,0)),0)++IFERROR(INDEX('[1]2024'!$A:$Q,MATCH($C$3&amp;$D99,'[1]2024'!$B:$B,0),MATCH(Q$4,'[1]2024'!$2:$2,0)),0)++IFERROR(INDEX('[1]2024'!$A:$Q,MATCH($D$3&amp;$D99,'[1]2024'!$B:$B,0),MATCH(Q$4,'[1]2024'!$2:$2,0)),0)</f>
        <v>854856</v>
      </c>
      <c r="R99" s="74">
        <f>IFERROR(INDEX('[1]2024'!$A:$Q,MATCH($A$3&amp;$D99,'[1]2024'!$B:$B,0),MATCH(R$4,'[1]2024'!$2:$2,0)),0)+IFERROR(INDEX('[1]2024'!$A:$Q,MATCH($B$3&amp;$D99,'[1]2024'!$B:$B,0),MATCH(R$4,'[1]2024'!$2:$2,0)),0)++IFERROR(INDEX('[1]2024'!$A:$Q,MATCH($C$3&amp;$D99,'[1]2024'!$B:$B,0),MATCH(R$4,'[1]2024'!$2:$2,0)),0)++IFERROR(INDEX('[1]2024'!$A:$Q,MATCH($D$3&amp;$D99,'[1]2024'!$B:$B,0),MATCH(R$4,'[1]2024'!$2:$2,0)),0)</f>
        <v>854856</v>
      </c>
      <c r="S99" s="74">
        <f>IFERROR(INDEX('[1]2024'!$A:$Q,MATCH($A$3&amp;$D99,'[1]2024'!$B:$B,0),MATCH(S$4,'[1]2024'!$2:$2,0)),0)+IFERROR(INDEX('[1]2024'!$A:$Q,MATCH($B$3&amp;$D99,'[1]2024'!$B:$B,0),MATCH(S$4,'[1]2024'!$2:$2,0)),0)++IFERROR(INDEX('[1]2024'!$A:$Q,MATCH($C$3&amp;$D99,'[1]2024'!$B:$B,0),MATCH(S$4,'[1]2024'!$2:$2,0)),0)++IFERROR(INDEX('[1]2024'!$A:$Q,MATCH($D$3&amp;$D99,'[1]2024'!$B:$B,0),MATCH(S$4,'[1]2024'!$2:$2,0)),0)</f>
        <v>854856</v>
      </c>
      <c r="T99" s="75">
        <v>10258272</v>
      </c>
      <c r="U99" s="45">
        <f t="shared" si="81"/>
        <v>10258272</v>
      </c>
      <c r="V99" s="46">
        <v>854856</v>
      </c>
      <c r="W99" s="47">
        <v>854856</v>
      </c>
      <c r="X99" s="47">
        <v>854856</v>
      </c>
      <c r="Y99" s="47">
        <v>854856</v>
      </c>
      <c r="Z99" s="47">
        <v>854856</v>
      </c>
      <c r="AA99" s="47">
        <v>854856</v>
      </c>
      <c r="AB99" s="47">
        <v>854856</v>
      </c>
      <c r="AC99" s="47">
        <v>854856</v>
      </c>
      <c r="AD99" s="47">
        <v>854856</v>
      </c>
      <c r="AE99" s="47">
        <v>854856</v>
      </c>
      <c r="AF99" s="47">
        <v>854856</v>
      </c>
      <c r="AG99" s="48">
        <v>854856</v>
      </c>
      <c r="AH99" s="45">
        <f t="shared" si="82"/>
        <v>10258272</v>
      </c>
      <c r="AI99" s="48">
        <v>854856</v>
      </c>
      <c r="AJ99" s="48">
        <v>854856</v>
      </c>
      <c r="AK99" s="48">
        <v>854856</v>
      </c>
      <c r="AL99" s="48">
        <v>854856</v>
      </c>
      <c r="AM99" s="48">
        <v>854856</v>
      </c>
      <c r="AN99" s="48">
        <v>854856</v>
      </c>
      <c r="AO99" s="48">
        <v>854856</v>
      </c>
      <c r="AP99" s="48">
        <v>854856</v>
      </c>
      <c r="AQ99" s="48">
        <v>854856</v>
      </c>
      <c r="AR99" s="48">
        <v>854856</v>
      </c>
      <c r="AS99" s="48">
        <v>854856</v>
      </c>
      <c r="AT99" s="48">
        <v>854856</v>
      </c>
      <c r="AU99" s="45">
        <f t="shared" si="59"/>
        <v>2564568</v>
      </c>
      <c r="AV99" s="45">
        <f t="shared" si="60"/>
        <v>2564568</v>
      </c>
      <c r="AW99" s="45">
        <f t="shared" si="61"/>
        <v>2564568</v>
      </c>
      <c r="AX99" s="45">
        <f t="shared" si="62"/>
        <v>2564568</v>
      </c>
      <c r="AY99" s="45">
        <f t="shared" si="83"/>
        <v>10258272</v>
      </c>
      <c r="AZ99" s="45">
        <f t="shared" si="84"/>
        <v>10258272</v>
      </c>
      <c r="BA99" s="45">
        <f t="shared" si="85"/>
        <v>10258272</v>
      </c>
      <c r="BB99" s="50"/>
      <c r="BC99" s="51" t="s">
        <v>24</v>
      </c>
      <c r="BD99" s="70"/>
      <c r="BE99" s="195">
        <v>0</v>
      </c>
      <c r="BF99" s="195">
        <v>0</v>
      </c>
      <c r="BG99" s="195">
        <v>7693704</v>
      </c>
      <c r="BH99" s="196">
        <f t="shared" si="86"/>
        <v>10258272</v>
      </c>
    </row>
    <row r="100" spans="1:60" x14ac:dyDescent="0.3">
      <c r="A100" s="57" t="s">
        <v>190</v>
      </c>
      <c r="B100" s="58" t="s">
        <v>21</v>
      </c>
      <c r="C100" s="58"/>
      <c r="D100" s="59"/>
      <c r="E100" s="59"/>
      <c r="F100" s="93">
        <v>28371853.5</v>
      </c>
      <c r="G100" s="61">
        <f>SUM(G101:G106)</f>
        <v>41784810</v>
      </c>
      <c r="H100" s="62">
        <f t="shared" ref="H100:S100" si="87">SUM(H101:H106)</f>
        <v>5600000</v>
      </c>
      <c r="I100" s="63">
        <f t="shared" si="87"/>
        <v>783000</v>
      </c>
      <c r="J100" s="63">
        <f t="shared" si="87"/>
        <v>13650000</v>
      </c>
      <c r="K100" s="63">
        <f t="shared" si="87"/>
        <v>3300000</v>
      </c>
      <c r="L100" s="63">
        <f t="shared" si="87"/>
        <v>1135000</v>
      </c>
      <c r="M100" s="63">
        <f t="shared" si="87"/>
        <v>5541300</v>
      </c>
      <c r="N100" s="63">
        <f t="shared" si="87"/>
        <v>1026000</v>
      </c>
      <c r="O100" s="63">
        <f t="shared" si="87"/>
        <v>3109200</v>
      </c>
      <c r="P100" s="63">
        <f t="shared" si="87"/>
        <v>2140344</v>
      </c>
      <c r="Q100" s="63">
        <f t="shared" si="87"/>
        <v>4119966</v>
      </c>
      <c r="R100" s="63">
        <f t="shared" si="87"/>
        <v>0</v>
      </c>
      <c r="S100" s="63">
        <f t="shared" si="87"/>
        <v>1380000</v>
      </c>
      <c r="T100" s="64">
        <v>106000000</v>
      </c>
      <c r="U100" s="94">
        <f t="shared" ref="U100" si="88">SUM(U101:U106)</f>
        <v>103723772</v>
      </c>
      <c r="V100" s="95">
        <f>SUM(V101:V106)</f>
        <v>12601172</v>
      </c>
      <c r="W100" s="96">
        <f t="shared" ref="W100:Z100" si="89">SUM(W101:W106)</f>
        <v>0</v>
      </c>
      <c r="X100" s="96">
        <f t="shared" si="89"/>
        <v>7921600</v>
      </c>
      <c r="Y100" s="96">
        <f t="shared" si="89"/>
        <v>16248000</v>
      </c>
      <c r="Z100" s="96">
        <f t="shared" si="89"/>
        <v>4953000</v>
      </c>
      <c r="AA100" s="96">
        <v>9000000</v>
      </c>
      <c r="AB100" s="96">
        <v>9000000</v>
      </c>
      <c r="AC100" s="96">
        <v>8000000</v>
      </c>
      <c r="AD100" s="96">
        <v>9000000</v>
      </c>
      <c r="AE100" s="96">
        <v>9000000</v>
      </c>
      <c r="AF100" s="96">
        <v>9000000</v>
      </c>
      <c r="AG100" s="97">
        <v>9000000</v>
      </c>
      <c r="AH100" s="94">
        <f t="shared" ref="AH100" si="90">SUM(AH101:AH106)</f>
        <v>257100000</v>
      </c>
      <c r="AI100" s="97">
        <f>SUM(AI101:AI106)</f>
        <v>15200000</v>
      </c>
      <c r="AJ100" s="97">
        <f t="shared" ref="AJ100:AT100" si="91">SUM(AJ101:AJ106)</f>
        <v>15200000</v>
      </c>
      <c r="AK100" s="97">
        <f t="shared" si="91"/>
        <v>115200000</v>
      </c>
      <c r="AL100" s="97">
        <f t="shared" si="91"/>
        <v>18500000</v>
      </c>
      <c r="AM100" s="97">
        <f t="shared" si="91"/>
        <v>18500000</v>
      </c>
      <c r="AN100" s="97">
        <f t="shared" si="91"/>
        <v>18500000</v>
      </c>
      <c r="AO100" s="97">
        <f t="shared" si="91"/>
        <v>8166667</v>
      </c>
      <c r="AP100" s="97">
        <f t="shared" si="91"/>
        <v>8166667</v>
      </c>
      <c r="AQ100" s="97">
        <f t="shared" si="91"/>
        <v>8166666</v>
      </c>
      <c r="AR100" s="97">
        <f t="shared" si="91"/>
        <v>10500000</v>
      </c>
      <c r="AS100" s="97">
        <f t="shared" si="91"/>
        <v>10500000</v>
      </c>
      <c r="AT100" s="97">
        <f t="shared" si="91"/>
        <v>10500000</v>
      </c>
      <c r="AU100" s="94">
        <f t="shared" si="59"/>
        <v>145600000</v>
      </c>
      <c r="AV100" s="94">
        <f t="shared" si="60"/>
        <v>55500000</v>
      </c>
      <c r="AW100" s="94">
        <f t="shared" si="61"/>
        <v>24500000</v>
      </c>
      <c r="AX100" s="94">
        <f t="shared" si="62"/>
        <v>31500000</v>
      </c>
      <c r="AY100" s="94">
        <f>SUM(AY101:AY106)</f>
        <v>269955000</v>
      </c>
      <c r="AZ100" s="94">
        <f t="shared" ref="AZ100:BA100" si="92">SUM(AZ101:AZ106)</f>
        <v>283452750</v>
      </c>
      <c r="BA100" s="94">
        <f t="shared" si="92"/>
        <v>297625387.5</v>
      </c>
      <c r="BB100" s="50"/>
      <c r="BC100" s="101"/>
      <c r="BD100" s="101"/>
      <c r="BE100" s="94">
        <f>SUM(BE101:BE105)</f>
        <v>0</v>
      </c>
      <c r="BF100" s="94">
        <v>3300000</v>
      </c>
      <c r="BG100" s="94">
        <v>29130831</v>
      </c>
      <c r="BH100" s="194">
        <f t="shared" si="86"/>
        <v>41784810</v>
      </c>
    </row>
    <row r="101" spans="1:60" outlineLevel="1" x14ac:dyDescent="0.3">
      <c r="A101" s="71" t="s">
        <v>191</v>
      </c>
      <c r="B101" s="38" t="s">
        <v>192</v>
      </c>
      <c r="C101" s="38" t="s">
        <v>31</v>
      </c>
      <c r="D101" s="39">
        <v>5110110</v>
      </c>
      <c r="E101" s="39" t="s">
        <v>193</v>
      </c>
      <c r="F101" s="103">
        <v>0</v>
      </c>
      <c r="G101" s="73">
        <f t="shared" ref="G101:G106" si="93">SUM(H101:S101)</f>
        <v>0</v>
      </c>
      <c r="H101" s="74">
        <f>IFERROR(INDEX('[1]2024'!$A:$Q,MATCH($A$3&amp;$D101,'[1]2024'!$B:$B,0),MATCH(H$4,'[1]2024'!$2:$2,0)),0)+IFERROR(INDEX('[1]2024'!$A:$Q,MATCH($B$3&amp;$D101,'[1]2024'!$B:$B,0),MATCH(H$4,'[1]2024'!$2:$2,0)),0)++IFERROR(INDEX('[1]2024'!$A:$Q,MATCH($C$3&amp;$D101,'[1]2024'!$B:$B,0),MATCH(H$4,'[1]2024'!$2:$2,0)),0)++IFERROR(INDEX('[1]2024'!$A:$Q,MATCH($D$3&amp;$D101,'[1]2024'!$B:$B,0),MATCH(H$4,'[1]2024'!$2:$2,0)),0)</f>
        <v>0</v>
      </c>
      <c r="I101" s="74">
        <f>IFERROR(INDEX('[1]2024'!$A:$Q,MATCH($A$3&amp;$D101,'[1]2024'!$B:$B,0),MATCH(I$4,'[1]2024'!$2:$2,0)),0)+IFERROR(INDEX('[1]2024'!$A:$Q,MATCH($B$3&amp;$D101,'[1]2024'!$B:$B,0),MATCH(I$4,'[1]2024'!$2:$2,0)),0)++IFERROR(INDEX('[1]2024'!$A:$Q,MATCH($C$3&amp;$D101,'[1]2024'!$B:$B,0),MATCH(I$4,'[1]2024'!$2:$2,0)),0)++IFERROR(INDEX('[1]2024'!$A:$Q,MATCH($D$3&amp;$D101,'[1]2024'!$B:$B,0),MATCH(I$4,'[1]2024'!$2:$2,0)),0)</f>
        <v>0</v>
      </c>
      <c r="J101" s="74">
        <f>IFERROR(INDEX('[1]2024'!$A:$Q,MATCH($A$3&amp;$D101,'[1]2024'!$B:$B,0),MATCH(J$4,'[1]2024'!$2:$2,0)),0)+IFERROR(INDEX('[1]2024'!$A:$Q,MATCH($B$3&amp;$D101,'[1]2024'!$B:$B,0),MATCH(J$4,'[1]2024'!$2:$2,0)),0)++IFERROR(INDEX('[1]2024'!$A:$Q,MATCH($C$3&amp;$D101,'[1]2024'!$B:$B,0),MATCH(J$4,'[1]2024'!$2:$2,0)),0)++IFERROR(INDEX('[1]2024'!$A:$Q,MATCH($D$3&amp;$D101,'[1]2024'!$B:$B,0),MATCH(J$4,'[1]2024'!$2:$2,0)),0)</f>
        <v>0</v>
      </c>
      <c r="K101" s="74">
        <f>IFERROR(INDEX('[1]2024'!$A:$Q,MATCH($A$3&amp;$D101,'[1]2024'!$B:$B,0),MATCH(K$4,'[1]2024'!$2:$2,0)),0)+IFERROR(INDEX('[1]2024'!$A:$Q,MATCH($B$3&amp;$D101,'[1]2024'!$B:$B,0),MATCH(K$4,'[1]2024'!$2:$2,0)),0)++IFERROR(INDEX('[1]2024'!$A:$Q,MATCH($C$3&amp;$D101,'[1]2024'!$B:$B,0),MATCH(K$4,'[1]2024'!$2:$2,0)),0)++IFERROR(INDEX('[1]2024'!$A:$Q,MATCH($D$3&amp;$D101,'[1]2024'!$B:$B,0),MATCH(K$4,'[1]2024'!$2:$2,0)),0)</f>
        <v>0</v>
      </c>
      <c r="L101" s="74">
        <f>IFERROR(INDEX('[1]2024'!$A:$Q,MATCH($A$3&amp;$D101,'[1]2024'!$B:$B,0),MATCH(L$4,'[1]2024'!$2:$2,0)),0)+IFERROR(INDEX('[1]2024'!$A:$Q,MATCH($B$3&amp;$D101,'[1]2024'!$B:$B,0),MATCH(L$4,'[1]2024'!$2:$2,0)),0)++IFERROR(INDEX('[1]2024'!$A:$Q,MATCH($C$3&amp;$D101,'[1]2024'!$B:$B,0),MATCH(L$4,'[1]2024'!$2:$2,0)),0)++IFERROR(INDEX('[1]2024'!$A:$Q,MATCH($D$3&amp;$D101,'[1]2024'!$B:$B,0),MATCH(L$4,'[1]2024'!$2:$2,0)),0)</f>
        <v>0</v>
      </c>
      <c r="M101" s="74">
        <f>IFERROR(INDEX('[1]2024'!$A:$Q,MATCH($A$3&amp;$D101,'[1]2024'!$B:$B,0),MATCH(M$4,'[1]2024'!$2:$2,0)),0)+IFERROR(INDEX('[1]2024'!$A:$Q,MATCH($B$3&amp;$D101,'[1]2024'!$B:$B,0),MATCH(M$4,'[1]2024'!$2:$2,0)),0)++IFERROR(INDEX('[1]2024'!$A:$Q,MATCH($C$3&amp;$D101,'[1]2024'!$B:$B,0),MATCH(M$4,'[1]2024'!$2:$2,0)),0)++IFERROR(INDEX('[1]2024'!$A:$Q,MATCH($D$3&amp;$D101,'[1]2024'!$B:$B,0),MATCH(M$4,'[1]2024'!$2:$2,0)),0)</f>
        <v>0</v>
      </c>
      <c r="N101" s="74">
        <f>IFERROR(INDEX('[1]2024'!$A:$Q,MATCH($A$3&amp;$D101,'[1]2024'!$B:$B,0),MATCH(N$4,'[1]2024'!$2:$2,0)),0)+IFERROR(INDEX('[1]2024'!$A:$Q,MATCH($B$3&amp;$D101,'[1]2024'!$B:$B,0),MATCH(N$4,'[1]2024'!$2:$2,0)),0)++IFERROR(INDEX('[1]2024'!$A:$Q,MATCH($C$3&amp;$D101,'[1]2024'!$B:$B,0),MATCH(N$4,'[1]2024'!$2:$2,0)),0)++IFERROR(INDEX('[1]2024'!$A:$Q,MATCH($D$3&amp;$D101,'[1]2024'!$B:$B,0),MATCH(N$4,'[1]2024'!$2:$2,0)),0)</f>
        <v>0</v>
      </c>
      <c r="O101" s="74">
        <f>IFERROR(INDEX('[1]2024'!$A:$Q,MATCH($A$3&amp;$D101,'[1]2024'!$B:$B,0),MATCH(O$4,'[1]2024'!$2:$2,0)),0)+IFERROR(INDEX('[1]2024'!$A:$Q,MATCH($B$3&amp;$D101,'[1]2024'!$B:$B,0),MATCH(O$4,'[1]2024'!$2:$2,0)),0)++IFERROR(INDEX('[1]2024'!$A:$Q,MATCH($C$3&amp;$D101,'[1]2024'!$B:$B,0),MATCH(O$4,'[1]2024'!$2:$2,0)),0)++IFERROR(INDEX('[1]2024'!$A:$Q,MATCH($D$3&amp;$D101,'[1]2024'!$B:$B,0),MATCH(O$4,'[1]2024'!$2:$2,0)),0)</f>
        <v>0</v>
      </c>
      <c r="P101" s="74">
        <f>IFERROR(INDEX('[1]2024'!$A:$Q,MATCH($A$3&amp;$D101,'[1]2024'!$B:$B,0),MATCH(P$4,'[1]2024'!$2:$2,0)),0)+IFERROR(INDEX('[1]2024'!$A:$Q,MATCH($B$3&amp;$D101,'[1]2024'!$B:$B,0),MATCH(P$4,'[1]2024'!$2:$2,0)),0)++IFERROR(INDEX('[1]2024'!$A:$Q,MATCH($C$3&amp;$D101,'[1]2024'!$B:$B,0),MATCH(P$4,'[1]2024'!$2:$2,0)),0)++IFERROR(INDEX('[1]2024'!$A:$Q,MATCH($D$3&amp;$D101,'[1]2024'!$B:$B,0),MATCH(P$4,'[1]2024'!$2:$2,0)),0)</f>
        <v>0</v>
      </c>
      <c r="Q101" s="74">
        <f>IFERROR(INDEX('[1]2024'!$A:$Q,MATCH($A$3&amp;$D101,'[1]2024'!$B:$B,0),MATCH(Q$4,'[1]2024'!$2:$2,0)),0)+IFERROR(INDEX('[1]2024'!$A:$Q,MATCH($B$3&amp;$D101,'[1]2024'!$B:$B,0),MATCH(Q$4,'[1]2024'!$2:$2,0)),0)++IFERROR(INDEX('[1]2024'!$A:$Q,MATCH($C$3&amp;$D101,'[1]2024'!$B:$B,0),MATCH(Q$4,'[1]2024'!$2:$2,0)),0)++IFERROR(INDEX('[1]2024'!$A:$Q,MATCH($D$3&amp;$D101,'[1]2024'!$B:$B,0),MATCH(Q$4,'[1]2024'!$2:$2,0)),0)</f>
        <v>0</v>
      </c>
      <c r="R101" s="74">
        <f>IFERROR(INDEX('[1]2024'!$A:$Q,MATCH($A$3&amp;$D101,'[1]2024'!$B:$B,0),MATCH(R$4,'[1]2024'!$2:$2,0)),0)+IFERROR(INDEX('[1]2024'!$A:$Q,MATCH($B$3&amp;$D101,'[1]2024'!$B:$B,0),MATCH(R$4,'[1]2024'!$2:$2,0)),0)++IFERROR(INDEX('[1]2024'!$A:$Q,MATCH($C$3&amp;$D101,'[1]2024'!$B:$B,0),MATCH(R$4,'[1]2024'!$2:$2,0)),0)++IFERROR(INDEX('[1]2024'!$A:$Q,MATCH($D$3&amp;$D101,'[1]2024'!$B:$B,0),MATCH(R$4,'[1]2024'!$2:$2,0)),0)</f>
        <v>0</v>
      </c>
      <c r="S101" s="74">
        <f>IFERROR(INDEX('[1]2024'!$A:$Q,MATCH($A$3&amp;$D101,'[1]2024'!$B:$B,0),MATCH(S$4,'[1]2024'!$2:$2,0)),0)+IFERROR(INDEX('[1]2024'!$A:$Q,MATCH($B$3&amp;$D101,'[1]2024'!$B:$B,0),MATCH(S$4,'[1]2024'!$2:$2,0)),0)++IFERROR(INDEX('[1]2024'!$A:$Q,MATCH($C$3&amp;$D101,'[1]2024'!$B:$B,0),MATCH(S$4,'[1]2024'!$2:$2,0)),0)++IFERROR(INDEX('[1]2024'!$A:$Q,MATCH($D$3&amp;$D101,'[1]2024'!$B:$B,0),MATCH(S$4,'[1]2024'!$2:$2,0)),0)</f>
        <v>0</v>
      </c>
      <c r="T101" s="75">
        <v>0</v>
      </c>
      <c r="U101" s="45">
        <f t="shared" ref="U101:U106" si="94">SUM(V101:AG101)</f>
        <v>1701500</v>
      </c>
      <c r="V101" s="46">
        <v>0</v>
      </c>
      <c r="W101" s="47">
        <v>0</v>
      </c>
      <c r="X101" s="47">
        <v>1701500</v>
      </c>
      <c r="Y101" s="47">
        <v>0</v>
      </c>
      <c r="Z101" s="47">
        <v>0</v>
      </c>
      <c r="AA101" s="47">
        <v>0</v>
      </c>
      <c r="AB101" s="47">
        <v>0</v>
      </c>
      <c r="AC101" s="47">
        <v>0</v>
      </c>
      <c r="AD101" s="47">
        <v>0</v>
      </c>
      <c r="AE101" s="47">
        <v>0</v>
      </c>
      <c r="AF101" s="47">
        <v>0</v>
      </c>
      <c r="AG101" s="48">
        <v>0</v>
      </c>
      <c r="AH101" s="45">
        <f t="shared" ref="AH101:AH106" si="95">SUM(AI101:AT101)</f>
        <v>100000000</v>
      </c>
      <c r="AI101" s="45"/>
      <c r="AJ101" s="45"/>
      <c r="AK101" s="45">
        <v>100000000</v>
      </c>
      <c r="AL101" s="45"/>
      <c r="AM101" s="45"/>
      <c r="AN101" s="45"/>
      <c r="AO101" s="45"/>
      <c r="AP101" s="45"/>
      <c r="AQ101" s="45"/>
      <c r="AR101" s="45"/>
      <c r="AS101" s="45"/>
      <c r="AT101" s="45"/>
      <c r="AU101" s="45">
        <f t="shared" si="59"/>
        <v>100000000</v>
      </c>
      <c r="AV101" s="45">
        <f t="shared" si="60"/>
        <v>0</v>
      </c>
      <c r="AW101" s="45">
        <f t="shared" si="61"/>
        <v>0</v>
      </c>
      <c r="AX101" s="45">
        <f t="shared" si="62"/>
        <v>0</v>
      </c>
      <c r="AY101" s="45">
        <f t="shared" ref="AY101:AY106" si="96">IF($BC101="O",1.05*$AH101,$AH101)</f>
        <v>105000000</v>
      </c>
      <c r="AZ101" s="45">
        <f t="shared" ref="AZ101:AZ106" si="97">IF($BC101="O",1.05*$AY101,$AY101)</f>
        <v>110250000</v>
      </c>
      <c r="BA101" s="45">
        <f t="shared" ref="BA101:BA106" si="98">IF($BC101="O",1.05*$AZ101,$AZ101)</f>
        <v>115762500</v>
      </c>
      <c r="BB101" s="50"/>
      <c r="BC101" s="51" t="s">
        <v>39</v>
      </c>
      <c r="BD101" s="70"/>
      <c r="BE101" s="195">
        <v>0</v>
      </c>
      <c r="BF101" s="195">
        <v>0</v>
      </c>
      <c r="BG101" s="195">
        <v>6000000</v>
      </c>
      <c r="BH101" s="196">
        <f t="shared" si="86"/>
        <v>0</v>
      </c>
    </row>
    <row r="102" spans="1:60" outlineLevel="1" x14ac:dyDescent="0.3">
      <c r="A102" s="71" t="s">
        <v>194</v>
      </c>
      <c r="B102" s="38" t="s">
        <v>192</v>
      </c>
      <c r="C102" s="38" t="s">
        <v>31</v>
      </c>
      <c r="D102" s="39">
        <v>5110120</v>
      </c>
      <c r="E102" s="39" t="s">
        <v>193</v>
      </c>
      <c r="F102" s="103">
        <v>0</v>
      </c>
      <c r="G102" s="73">
        <f t="shared" si="93"/>
        <v>0</v>
      </c>
      <c r="H102" s="74">
        <f>IFERROR(INDEX('[1]2024'!$A:$Q,MATCH($A$3&amp;$D102,'[1]2024'!$B:$B,0),MATCH(H$4,'[1]2024'!$2:$2,0)),0)+IFERROR(INDEX('[1]2024'!$A:$Q,MATCH($B$3&amp;$D102,'[1]2024'!$B:$B,0),MATCH(H$4,'[1]2024'!$2:$2,0)),0)++IFERROR(INDEX('[1]2024'!$A:$Q,MATCH($C$3&amp;$D102,'[1]2024'!$B:$B,0),MATCH(H$4,'[1]2024'!$2:$2,0)),0)++IFERROR(INDEX('[1]2024'!$A:$Q,MATCH($D$3&amp;$D102,'[1]2024'!$B:$B,0),MATCH(H$4,'[1]2024'!$2:$2,0)),0)</f>
        <v>0</v>
      </c>
      <c r="I102" s="74">
        <f>IFERROR(INDEX('[1]2024'!$A:$Q,MATCH($A$3&amp;$D102,'[1]2024'!$B:$B,0),MATCH(I$4,'[1]2024'!$2:$2,0)),0)+IFERROR(INDEX('[1]2024'!$A:$Q,MATCH($B$3&amp;$D102,'[1]2024'!$B:$B,0),MATCH(I$4,'[1]2024'!$2:$2,0)),0)++IFERROR(INDEX('[1]2024'!$A:$Q,MATCH($C$3&amp;$D102,'[1]2024'!$B:$B,0),MATCH(I$4,'[1]2024'!$2:$2,0)),0)++IFERROR(INDEX('[1]2024'!$A:$Q,MATCH($D$3&amp;$D102,'[1]2024'!$B:$B,0),MATCH(I$4,'[1]2024'!$2:$2,0)),0)</f>
        <v>0</v>
      </c>
      <c r="J102" s="74">
        <f>IFERROR(INDEX('[1]2024'!$A:$Q,MATCH($A$3&amp;$D102,'[1]2024'!$B:$B,0),MATCH(J$4,'[1]2024'!$2:$2,0)),0)+IFERROR(INDEX('[1]2024'!$A:$Q,MATCH($B$3&amp;$D102,'[1]2024'!$B:$B,0),MATCH(J$4,'[1]2024'!$2:$2,0)),0)++IFERROR(INDEX('[1]2024'!$A:$Q,MATCH($C$3&amp;$D102,'[1]2024'!$B:$B,0),MATCH(J$4,'[1]2024'!$2:$2,0)),0)++IFERROR(INDEX('[1]2024'!$A:$Q,MATCH($D$3&amp;$D102,'[1]2024'!$B:$B,0),MATCH(J$4,'[1]2024'!$2:$2,0)),0)</f>
        <v>0</v>
      </c>
      <c r="K102" s="74">
        <f>IFERROR(INDEX('[1]2024'!$A:$Q,MATCH($A$3&amp;$D102,'[1]2024'!$B:$B,0),MATCH(K$4,'[1]2024'!$2:$2,0)),0)+IFERROR(INDEX('[1]2024'!$A:$Q,MATCH($B$3&amp;$D102,'[1]2024'!$B:$B,0),MATCH(K$4,'[1]2024'!$2:$2,0)),0)++IFERROR(INDEX('[1]2024'!$A:$Q,MATCH($C$3&amp;$D102,'[1]2024'!$B:$B,0),MATCH(K$4,'[1]2024'!$2:$2,0)),0)++IFERROR(INDEX('[1]2024'!$A:$Q,MATCH($D$3&amp;$D102,'[1]2024'!$B:$B,0),MATCH(K$4,'[1]2024'!$2:$2,0)),0)</f>
        <v>0</v>
      </c>
      <c r="L102" s="74">
        <f>IFERROR(INDEX('[1]2024'!$A:$Q,MATCH($A$3&amp;$D102,'[1]2024'!$B:$B,0),MATCH(L$4,'[1]2024'!$2:$2,0)),0)+IFERROR(INDEX('[1]2024'!$A:$Q,MATCH($B$3&amp;$D102,'[1]2024'!$B:$B,0),MATCH(L$4,'[1]2024'!$2:$2,0)),0)++IFERROR(INDEX('[1]2024'!$A:$Q,MATCH($C$3&amp;$D102,'[1]2024'!$B:$B,0),MATCH(L$4,'[1]2024'!$2:$2,0)),0)++IFERROR(INDEX('[1]2024'!$A:$Q,MATCH($D$3&amp;$D102,'[1]2024'!$B:$B,0),MATCH(L$4,'[1]2024'!$2:$2,0)),0)</f>
        <v>0</v>
      </c>
      <c r="M102" s="74">
        <f>IFERROR(INDEX('[1]2024'!$A:$Q,MATCH($A$3&amp;$D102,'[1]2024'!$B:$B,0),MATCH(M$4,'[1]2024'!$2:$2,0)),0)+IFERROR(INDEX('[1]2024'!$A:$Q,MATCH($B$3&amp;$D102,'[1]2024'!$B:$B,0),MATCH(M$4,'[1]2024'!$2:$2,0)),0)++IFERROR(INDEX('[1]2024'!$A:$Q,MATCH($C$3&amp;$D102,'[1]2024'!$B:$B,0),MATCH(M$4,'[1]2024'!$2:$2,0)),0)++IFERROR(INDEX('[1]2024'!$A:$Q,MATCH($D$3&amp;$D102,'[1]2024'!$B:$B,0),MATCH(M$4,'[1]2024'!$2:$2,0)),0)</f>
        <v>0</v>
      </c>
      <c r="N102" s="74">
        <f>IFERROR(INDEX('[1]2024'!$A:$Q,MATCH($A$3&amp;$D102,'[1]2024'!$B:$B,0),MATCH(N$4,'[1]2024'!$2:$2,0)),0)+IFERROR(INDEX('[1]2024'!$A:$Q,MATCH($B$3&amp;$D102,'[1]2024'!$B:$B,0),MATCH(N$4,'[1]2024'!$2:$2,0)),0)++IFERROR(INDEX('[1]2024'!$A:$Q,MATCH($C$3&amp;$D102,'[1]2024'!$B:$B,0),MATCH(N$4,'[1]2024'!$2:$2,0)),0)++IFERROR(INDEX('[1]2024'!$A:$Q,MATCH($D$3&amp;$D102,'[1]2024'!$B:$B,0),MATCH(N$4,'[1]2024'!$2:$2,0)),0)</f>
        <v>0</v>
      </c>
      <c r="O102" s="74">
        <f>IFERROR(INDEX('[1]2024'!$A:$Q,MATCH($A$3&amp;$D102,'[1]2024'!$B:$B,0),MATCH(O$4,'[1]2024'!$2:$2,0)),0)+IFERROR(INDEX('[1]2024'!$A:$Q,MATCH($B$3&amp;$D102,'[1]2024'!$B:$B,0),MATCH(O$4,'[1]2024'!$2:$2,0)),0)++IFERROR(INDEX('[1]2024'!$A:$Q,MATCH($C$3&amp;$D102,'[1]2024'!$B:$B,0),MATCH(O$4,'[1]2024'!$2:$2,0)),0)++IFERROR(INDEX('[1]2024'!$A:$Q,MATCH($D$3&amp;$D102,'[1]2024'!$B:$B,0),MATCH(O$4,'[1]2024'!$2:$2,0)),0)</f>
        <v>0</v>
      </c>
      <c r="P102" s="74">
        <f>IFERROR(INDEX('[1]2024'!$A:$Q,MATCH($A$3&amp;$D102,'[1]2024'!$B:$B,0),MATCH(P$4,'[1]2024'!$2:$2,0)),0)+IFERROR(INDEX('[1]2024'!$A:$Q,MATCH($B$3&amp;$D102,'[1]2024'!$B:$B,0),MATCH(P$4,'[1]2024'!$2:$2,0)),0)++IFERROR(INDEX('[1]2024'!$A:$Q,MATCH($C$3&amp;$D102,'[1]2024'!$B:$B,0),MATCH(P$4,'[1]2024'!$2:$2,0)),0)++IFERROR(INDEX('[1]2024'!$A:$Q,MATCH($D$3&amp;$D102,'[1]2024'!$B:$B,0),MATCH(P$4,'[1]2024'!$2:$2,0)),0)</f>
        <v>0</v>
      </c>
      <c r="Q102" s="74">
        <f>IFERROR(INDEX('[1]2024'!$A:$Q,MATCH($A$3&amp;$D102,'[1]2024'!$B:$B,0),MATCH(Q$4,'[1]2024'!$2:$2,0)),0)+IFERROR(INDEX('[1]2024'!$A:$Q,MATCH($B$3&amp;$D102,'[1]2024'!$B:$B,0),MATCH(Q$4,'[1]2024'!$2:$2,0)),0)++IFERROR(INDEX('[1]2024'!$A:$Q,MATCH($C$3&amp;$D102,'[1]2024'!$B:$B,0),MATCH(Q$4,'[1]2024'!$2:$2,0)),0)++IFERROR(INDEX('[1]2024'!$A:$Q,MATCH($D$3&amp;$D102,'[1]2024'!$B:$B,0),MATCH(Q$4,'[1]2024'!$2:$2,0)),0)</f>
        <v>0</v>
      </c>
      <c r="R102" s="74">
        <f>IFERROR(INDEX('[1]2024'!$A:$Q,MATCH($A$3&amp;$D102,'[1]2024'!$B:$B,0),MATCH(R$4,'[1]2024'!$2:$2,0)),0)+IFERROR(INDEX('[1]2024'!$A:$Q,MATCH($B$3&amp;$D102,'[1]2024'!$B:$B,0),MATCH(R$4,'[1]2024'!$2:$2,0)),0)++IFERROR(INDEX('[1]2024'!$A:$Q,MATCH($C$3&amp;$D102,'[1]2024'!$B:$B,0),MATCH(R$4,'[1]2024'!$2:$2,0)),0)++IFERROR(INDEX('[1]2024'!$A:$Q,MATCH($D$3&amp;$D102,'[1]2024'!$B:$B,0),MATCH(R$4,'[1]2024'!$2:$2,0)),0)</f>
        <v>0</v>
      </c>
      <c r="S102" s="74">
        <f>IFERROR(INDEX('[1]2024'!$A:$Q,MATCH($A$3&amp;$D102,'[1]2024'!$B:$B,0),MATCH(S$4,'[1]2024'!$2:$2,0)),0)+IFERROR(INDEX('[1]2024'!$A:$Q,MATCH($B$3&amp;$D102,'[1]2024'!$B:$B,0),MATCH(S$4,'[1]2024'!$2:$2,0)),0)++IFERROR(INDEX('[1]2024'!$A:$Q,MATCH($C$3&amp;$D102,'[1]2024'!$B:$B,0),MATCH(S$4,'[1]2024'!$2:$2,0)),0)++IFERROR(INDEX('[1]2024'!$A:$Q,MATCH($D$3&amp;$D102,'[1]2024'!$B:$B,0),MATCH(S$4,'[1]2024'!$2:$2,0)),0)</f>
        <v>0</v>
      </c>
      <c r="T102" s="75">
        <v>0</v>
      </c>
      <c r="U102" s="45">
        <f t="shared" si="94"/>
        <v>0</v>
      </c>
      <c r="V102" s="46">
        <v>0</v>
      </c>
      <c r="W102" s="47">
        <v>0</v>
      </c>
      <c r="X102" s="47">
        <v>0</v>
      </c>
      <c r="Y102" s="47">
        <v>0</v>
      </c>
      <c r="Z102" s="47">
        <v>0</v>
      </c>
      <c r="AA102" s="47">
        <v>0</v>
      </c>
      <c r="AB102" s="47">
        <v>0</v>
      </c>
      <c r="AC102" s="47">
        <v>0</v>
      </c>
      <c r="AD102" s="47">
        <v>0</v>
      </c>
      <c r="AE102" s="47">
        <v>0</v>
      </c>
      <c r="AF102" s="47">
        <v>0</v>
      </c>
      <c r="AG102" s="48">
        <v>0</v>
      </c>
      <c r="AH102" s="45">
        <f t="shared" si="95"/>
        <v>0</v>
      </c>
      <c r="AI102" s="45"/>
      <c r="AJ102" s="45"/>
      <c r="AK102" s="45"/>
      <c r="AL102" s="45"/>
      <c r="AM102" s="45"/>
      <c r="AN102" s="45"/>
      <c r="AO102" s="45"/>
      <c r="AP102" s="45"/>
      <c r="AQ102" s="45"/>
      <c r="AR102" s="45"/>
      <c r="AS102" s="45"/>
      <c r="AT102" s="45"/>
      <c r="AU102" s="45">
        <f t="shared" si="59"/>
        <v>0</v>
      </c>
      <c r="AV102" s="45">
        <f t="shared" si="60"/>
        <v>0</v>
      </c>
      <c r="AW102" s="45">
        <f t="shared" si="61"/>
        <v>0</v>
      </c>
      <c r="AX102" s="45">
        <f t="shared" si="62"/>
        <v>0</v>
      </c>
      <c r="AY102" s="45">
        <f t="shared" si="96"/>
        <v>0</v>
      </c>
      <c r="AZ102" s="45">
        <f t="shared" si="97"/>
        <v>0</v>
      </c>
      <c r="BA102" s="45">
        <f t="shared" si="98"/>
        <v>0</v>
      </c>
      <c r="BB102" s="50"/>
      <c r="BC102" s="51" t="s">
        <v>39</v>
      </c>
      <c r="BD102" s="70"/>
      <c r="BE102" s="195">
        <v>0</v>
      </c>
      <c r="BF102" s="195">
        <v>0</v>
      </c>
      <c r="BG102" s="195">
        <v>0</v>
      </c>
      <c r="BH102" s="196">
        <f t="shared" si="86"/>
        <v>0</v>
      </c>
    </row>
    <row r="103" spans="1:60" outlineLevel="1" x14ac:dyDescent="0.3">
      <c r="A103" s="71" t="s">
        <v>195</v>
      </c>
      <c r="B103" s="38" t="s">
        <v>192</v>
      </c>
      <c r="C103" s="38" t="s">
        <v>44</v>
      </c>
      <c r="D103" s="39">
        <v>5110130</v>
      </c>
      <c r="E103" s="39" t="s">
        <v>193</v>
      </c>
      <c r="F103" s="103">
        <v>26661853.5</v>
      </c>
      <c r="G103" s="73">
        <f t="shared" si="93"/>
        <v>36818466</v>
      </c>
      <c r="H103" s="74">
        <f>IFERROR(INDEX('[1]2024'!$A:$Q,MATCH($A$3&amp;$D103,'[1]2024'!$B:$B,0),MATCH(H$4,'[1]2024'!$2:$2,0)),0)+IFERROR(INDEX('[1]2024'!$A:$Q,MATCH($B$3&amp;$D103,'[1]2024'!$B:$B,0),MATCH(H$4,'[1]2024'!$2:$2,0)),0)++IFERROR(INDEX('[1]2024'!$A:$Q,MATCH($C$3&amp;$D103,'[1]2024'!$B:$B,0),MATCH(H$4,'[1]2024'!$2:$2,0)),0)++IFERROR(INDEX('[1]2024'!$A:$Q,MATCH($D$3&amp;$D103,'[1]2024'!$B:$B,0),MATCH(H$4,'[1]2024'!$2:$2,0)),0)</f>
        <v>5600000</v>
      </c>
      <c r="I103" s="74">
        <f>IFERROR(INDEX('[1]2024'!$A:$Q,MATCH($A$3&amp;$D103,'[1]2024'!$B:$B,0),MATCH(I$4,'[1]2024'!$2:$2,0)),0)+IFERROR(INDEX('[1]2024'!$A:$Q,MATCH($B$3&amp;$D103,'[1]2024'!$B:$B,0),MATCH(I$4,'[1]2024'!$2:$2,0)),0)++IFERROR(INDEX('[1]2024'!$A:$Q,MATCH($C$3&amp;$D103,'[1]2024'!$B:$B,0),MATCH(I$4,'[1]2024'!$2:$2,0)),0)++IFERROR(INDEX('[1]2024'!$A:$Q,MATCH($D$3&amp;$D103,'[1]2024'!$B:$B,0),MATCH(I$4,'[1]2024'!$2:$2,0)),0)</f>
        <v>783000</v>
      </c>
      <c r="J103" s="74">
        <f>IFERROR(INDEX('[1]2024'!$A:$Q,MATCH($A$3&amp;$D103,'[1]2024'!$B:$B,0),MATCH(J$4,'[1]2024'!$2:$2,0)),0)+IFERROR(INDEX('[1]2024'!$A:$Q,MATCH($B$3&amp;$D103,'[1]2024'!$B:$B,0),MATCH(J$4,'[1]2024'!$2:$2,0)),0)++IFERROR(INDEX('[1]2024'!$A:$Q,MATCH($C$3&amp;$D103,'[1]2024'!$B:$B,0),MATCH(J$4,'[1]2024'!$2:$2,0)),0)++IFERROR(INDEX('[1]2024'!$A:$Q,MATCH($D$3&amp;$D103,'[1]2024'!$B:$B,0),MATCH(J$4,'[1]2024'!$2:$2,0)),0)</f>
        <v>13200000</v>
      </c>
      <c r="K103" s="74">
        <f>IFERROR(INDEX('[1]2024'!$A:$Q,MATCH($A$3&amp;$D103,'[1]2024'!$B:$B,0),MATCH(K$4,'[1]2024'!$2:$2,0)),0)+IFERROR(INDEX('[1]2024'!$A:$Q,MATCH($B$3&amp;$D103,'[1]2024'!$B:$B,0),MATCH(K$4,'[1]2024'!$2:$2,0)),0)++IFERROR(INDEX('[1]2024'!$A:$Q,MATCH($C$3&amp;$D103,'[1]2024'!$B:$B,0),MATCH(K$4,'[1]2024'!$2:$2,0)),0)++IFERROR(INDEX('[1]2024'!$A:$Q,MATCH($D$3&amp;$D103,'[1]2024'!$B:$B,0),MATCH(K$4,'[1]2024'!$2:$2,0)),0)</f>
        <v>0</v>
      </c>
      <c r="L103" s="74">
        <f>IFERROR(INDEX('[1]2024'!$A:$Q,MATCH($A$3&amp;$D103,'[1]2024'!$B:$B,0),MATCH(L$4,'[1]2024'!$2:$2,0)),0)+IFERROR(INDEX('[1]2024'!$A:$Q,MATCH($B$3&amp;$D103,'[1]2024'!$B:$B,0),MATCH(L$4,'[1]2024'!$2:$2,0)),0)++IFERROR(INDEX('[1]2024'!$A:$Q,MATCH($C$3&amp;$D103,'[1]2024'!$B:$B,0),MATCH(L$4,'[1]2024'!$2:$2,0)),0)++IFERROR(INDEX('[1]2024'!$A:$Q,MATCH($D$3&amp;$D103,'[1]2024'!$B:$B,0),MATCH(L$4,'[1]2024'!$2:$2,0)),0)</f>
        <v>1135000</v>
      </c>
      <c r="M103" s="74">
        <f>IFERROR(INDEX('[1]2024'!$A:$Q,MATCH($A$3&amp;$D103,'[1]2024'!$B:$B,0),MATCH(M$4,'[1]2024'!$2:$2,0)),0)+IFERROR(INDEX('[1]2024'!$A:$Q,MATCH($B$3&amp;$D103,'[1]2024'!$B:$B,0),MATCH(M$4,'[1]2024'!$2:$2,0)),0)++IFERROR(INDEX('[1]2024'!$A:$Q,MATCH($C$3&amp;$D103,'[1]2024'!$B:$B,0),MATCH(M$4,'[1]2024'!$2:$2,0)),0)++IFERROR(INDEX('[1]2024'!$A:$Q,MATCH($D$3&amp;$D103,'[1]2024'!$B:$B,0),MATCH(M$4,'[1]2024'!$2:$2,0)),0)</f>
        <v>5541300</v>
      </c>
      <c r="N103" s="74">
        <f>IFERROR(INDEX('[1]2024'!$A:$Q,MATCH($A$3&amp;$D103,'[1]2024'!$B:$B,0),MATCH(N$4,'[1]2024'!$2:$2,0)),0)+IFERROR(INDEX('[1]2024'!$A:$Q,MATCH($B$3&amp;$D103,'[1]2024'!$B:$B,0),MATCH(N$4,'[1]2024'!$2:$2,0)),0)++IFERROR(INDEX('[1]2024'!$A:$Q,MATCH($C$3&amp;$D103,'[1]2024'!$B:$B,0),MATCH(N$4,'[1]2024'!$2:$2,0)),0)++IFERROR(INDEX('[1]2024'!$A:$Q,MATCH($D$3&amp;$D103,'[1]2024'!$B:$B,0),MATCH(N$4,'[1]2024'!$2:$2,0)),0)</f>
        <v>0</v>
      </c>
      <c r="O103" s="74">
        <f>IFERROR(INDEX('[1]2024'!$A:$Q,MATCH($A$3&amp;$D103,'[1]2024'!$B:$B,0),MATCH(O$4,'[1]2024'!$2:$2,0)),0)+IFERROR(INDEX('[1]2024'!$A:$Q,MATCH($B$3&amp;$D103,'[1]2024'!$B:$B,0),MATCH(O$4,'[1]2024'!$2:$2,0)),0)++IFERROR(INDEX('[1]2024'!$A:$Q,MATCH($C$3&amp;$D103,'[1]2024'!$B:$B,0),MATCH(O$4,'[1]2024'!$2:$2,0)),0)++IFERROR(INDEX('[1]2024'!$A:$Q,MATCH($D$3&amp;$D103,'[1]2024'!$B:$B,0),MATCH(O$4,'[1]2024'!$2:$2,0)),0)</f>
        <v>3109200</v>
      </c>
      <c r="P103" s="74">
        <f>IFERROR(INDEX('[1]2024'!$A:$Q,MATCH($A$3&amp;$D103,'[1]2024'!$B:$B,0),MATCH(P$4,'[1]2024'!$2:$2,0)),0)+IFERROR(INDEX('[1]2024'!$A:$Q,MATCH($B$3&amp;$D103,'[1]2024'!$B:$B,0),MATCH(P$4,'[1]2024'!$2:$2,0)),0)++IFERROR(INDEX('[1]2024'!$A:$Q,MATCH($C$3&amp;$D103,'[1]2024'!$B:$B,0),MATCH(P$4,'[1]2024'!$2:$2,0)),0)++IFERROR(INDEX('[1]2024'!$A:$Q,MATCH($D$3&amp;$D103,'[1]2024'!$B:$B,0),MATCH(P$4,'[1]2024'!$2:$2,0)),0)</f>
        <v>1950000</v>
      </c>
      <c r="Q103" s="74">
        <f>IFERROR(INDEX('[1]2024'!$A:$Q,MATCH($A$3&amp;$D103,'[1]2024'!$B:$B,0),MATCH(Q$4,'[1]2024'!$2:$2,0)),0)+IFERROR(INDEX('[1]2024'!$A:$Q,MATCH($B$3&amp;$D103,'[1]2024'!$B:$B,0),MATCH(Q$4,'[1]2024'!$2:$2,0)),0)++IFERROR(INDEX('[1]2024'!$A:$Q,MATCH($C$3&amp;$D103,'[1]2024'!$B:$B,0),MATCH(Q$4,'[1]2024'!$2:$2,0)),0)++IFERROR(INDEX('[1]2024'!$A:$Q,MATCH($D$3&amp;$D103,'[1]2024'!$B:$B,0),MATCH(Q$4,'[1]2024'!$2:$2,0)),0)</f>
        <v>4119966</v>
      </c>
      <c r="R103" s="74">
        <f>IFERROR(INDEX('[1]2024'!$A:$Q,MATCH($A$3&amp;$D103,'[1]2024'!$B:$B,0),MATCH(R$4,'[1]2024'!$2:$2,0)),0)+IFERROR(INDEX('[1]2024'!$A:$Q,MATCH($B$3&amp;$D103,'[1]2024'!$B:$B,0),MATCH(R$4,'[1]2024'!$2:$2,0)),0)++IFERROR(INDEX('[1]2024'!$A:$Q,MATCH($C$3&amp;$D103,'[1]2024'!$B:$B,0),MATCH(R$4,'[1]2024'!$2:$2,0)),0)++IFERROR(INDEX('[1]2024'!$A:$Q,MATCH($D$3&amp;$D103,'[1]2024'!$B:$B,0),MATCH(R$4,'[1]2024'!$2:$2,0)),0)</f>
        <v>0</v>
      </c>
      <c r="S103" s="74">
        <f>IFERROR(INDEX('[1]2024'!$A:$Q,MATCH($A$3&amp;$D103,'[1]2024'!$B:$B,0),MATCH(S$4,'[1]2024'!$2:$2,0)),0)+IFERROR(INDEX('[1]2024'!$A:$Q,MATCH($B$3&amp;$D103,'[1]2024'!$B:$B,0),MATCH(S$4,'[1]2024'!$2:$2,0)),0)++IFERROR(INDEX('[1]2024'!$A:$Q,MATCH($C$3&amp;$D103,'[1]2024'!$B:$B,0),MATCH(S$4,'[1]2024'!$2:$2,0)),0)++IFERROR(INDEX('[1]2024'!$A:$Q,MATCH($D$3&amp;$D103,'[1]2024'!$B:$B,0),MATCH(S$4,'[1]2024'!$2:$2,0)),0)</f>
        <v>1380000</v>
      </c>
      <c r="T103" s="132">
        <v>94000000</v>
      </c>
      <c r="U103" s="45">
        <f t="shared" si="94"/>
        <v>93701100</v>
      </c>
      <c r="V103" s="46">
        <v>11830000</v>
      </c>
      <c r="W103" s="47">
        <v>0</v>
      </c>
      <c r="X103" s="47">
        <v>6220100</v>
      </c>
      <c r="Y103" s="47">
        <v>15698000</v>
      </c>
      <c r="Z103" s="47">
        <v>4953000</v>
      </c>
      <c r="AA103" s="47">
        <v>8000000</v>
      </c>
      <c r="AB103" s="47">
        <v>8000000</v>
      </c>
      <c r="AC103" s="47">
        <v>7000000</v>
      </c>
      <c r="AD103" s="47">
        <v>8000000</v>
      </c>
      <c r="AE103" s="47">
        <v>8000000</v>
      </c>
      <c r="AF103" s="47">
        <v>8000000</v>
      </c>
      <c r="AG103" s="48">
        <v>8000000</v>
      </c>
      <c r="AH103" s="45">
        <f t="shared" si="95"/>
        <v>145100000</v>
      </c>
      <c r="AI103" s="45">
        <v>14200000</v>
      </c>
      <c r="AJ103" s="45">
        <v>14200000</v>
      </c>
      <c r="AK103" s="45">
        <v>14200000</v>
      </c>
      <c r="AL103" s="45">
        <v>17500000</v>
      </c>
      <c r="AM103" s="45">
        <v>17500000</v>
      </c>
      <c r="AN103" s="45">
        <v>17500000</v>
      </c>
      <c r="AO103" s="45">
        <v>7166667</v>
      </c>
      <c r="AP103" s="45">
        <v>7166667</v>
      </c>
      <c r="AQ103" s="45">
        <v>7166666</v>
      </c>
      <c r="AR103" s="45">
        <v>9500000</v>
      </c>
      <c r="AS103" s="45">
        <v>9500000</v>
      </c>
      <c r="AT103" s="45">
        <v>9500000</v>
      </c>
      <c r="AU103" s="45">
        <f>SUM(AI103:AT103)</f>
        <v>145100000</v>
      </c>
      <c r="AV103" s="45">
        <f t="shared" si="60"/>
        <v>52500000</v>
      </c>
      <c r="AW103" s="45">
        <f t="shared" si="61"/>
        <v>21500000</v>
      </c>
      <c r="AX103" s="45">
        <f t="shared" si="62"/>
        <v>28500000</v>
      </c>
      <c r="AY103" s="45">
        <f t="shared" si="96"/>
        <v>152355000</v>
      </c>
      <c r="AZ103" s="45">
        <f t="shared" si="97"/>
        <v>159972750</v>
      </c>
      <c r="BA103" s="45">
        <f t="shared" si="98"/>
        <v>167971387.5</v>
      </c>
      <c r="BB103" s="50"/>
      <c r="BC103" s="51" t="s">
        <v>39</v>
      </c>
      <c r="BD103" s="70"/>
      <c r="BE103" s="195">
        <v>0</v>
      </c>
      <c r="BF103" s="195">
        <v>3300000</v>
      </c>
      <c r="BG103" s="195">
        <v>18474569</v>
      </c>
      <c r="BH103" s="196">
        <f t="shared" si="86"/>
        <v>36818466</v>
      </c>
    </row>
    <row r="104" spans="1:60" outlineLevel="1" x14ac:dyDescent="0.3">
      <c r="A104" s="71" t="s">
        <v>196</v>
      </c>
      <c r="B104" s="38" t="s">
        <v>192</v>
      </c>
      <c r="C104" s="38" t="s">
        <v>44</v>
      </c>
      <c r="D104" s="39">
        <v>5110140</v>
      </c>
      <c r="E104" s="39" t="s">
        <v>193</v>
      </c>
      <c r="F104" s="103">
        <v>1710000</v>
      </c>
      <c r="G104" s="73">
        <f t="shared" si="93"/>
        <v>4966344</v>
      </c>
      <c r="H104" s="74">
        <f>IFERROR(INDEX('[1]2024'!$A:$Q,MATCH($A$3&amp;$D104,'[1]2024'!$B:$B,0),MATCH(H$4,'[1]2024'!$2:$2,0)),0)+IFERROR(INDEX('[1]2024'!$A:$Q,MATCH($B$3&amp;$D104,'[1]2024'!$B:$B,0),MATCH(H$4,'[1]2024'!$2:$2,0)),0)++IFERROR(INDEX('[1]2024'!$A:$Q,MATCH($C$3&amp;$D104,'[1]2024'!$B:$B,0),MATCH(H$4,'[1]2024'!$2:$2,0)),0)++IFERROR(INDEX('[1]2024'!$A:$Q,MATCH($D$3&amp;$D104,'[1]2024'!$B:$B,0),MATCH(H$4,'[1]2024'!$2:$2,0)),0)</f>
        <v>0</v>
      </c>
      <c r="I104" s="74">
        <f>IFERROR(INDEX('[1]2024'!$A:$Q,MATCH($A$3&amp;$D104,'[1]2024'!$B:$B,0),MATCH(I$4,'[1]2024'!$2:$2,0)),0)+IFERROR(INDEX('[1]2024'!$A:$Q,MATCH($B$3&amp;$D104,'[1]2024'!$B:$B,0),MATCH(I$4,'[1]2024'!$2:$2,0)),0)++IFERROR(INDEX('[1]2024'!$A:$Q,MATCH($C$3&amp;$D104,'[1]2024'!$B:$B,0),MATCH(I$4,'[1]2024'!$2:$2,0)),0)++IFERROR(INDEX('[1]2024'!$A:$Q,MATCH($D$3&amp;$D104,'[1]2024'!$B:$B,0),MATCH(I$4,'[1]2024'!$2:$2,0)),0)</f>
        <v>0</v>
      </c>
      <c r="J104" s="74">
        <f>IFERROR(INDEX('[1]2024'!$A:$Q,MATCH($A$3&amp;$D104,'[1]2024'!$B:$B,0),MATCH(J$4,'[1]2024'!$2:$2,0)),0)+IFERROR(INDEX('[1]2024'!$A:$Q,MATCH($B$3&amp;$D104,'[1]2024'!$B:$B,0),MATCH(J$4,'[1]2024'!$2:$2,0)),0)++IFERROR(INDEX('[1]2024'!$A:$Q,MATCH($C$3&amp;$D104,'[1]2024'!$B:$B,0),MATCH(J$4,'[1]2024'!$2:$2,0)),0)++IFERROR(INDEX('[1]2024'!$A:$Q,MATCH($D$3&amp;$D104,'[1]2024'!$B:$B,0),MATCH(J$4,'[1]2024'!$2:$2,0)),0)</f>
        <v>450000</v>
      </c>
      <c r="K104" s="74">
        <f>IFERROR(INDEX('[1]2024'!$A:$Q,MATCH($A$3&amp;$D104,'[1]2024'!$B:$B,0),MATCH(K$4,'[1]2024'!$2:$2,0)),0)+IFERROR(INDEX('[1]2024'!$A:$Q,MATCH($B$3&amp;$D104,'[1]2024'!$B:$B,0),MATCH(K$4,'[1]2024'!$2:$2,0)),0)++IFERROR(INDEX('[1]2024'!$A:$Q,MATCH($C$3&amp;$D104,'[1]2024'!$B:$B,0),MATCH(K$4,'[1]2024'!$2:$2,0)),0)++IFERROR(INDEX('[1]2024'!$A:$Q,MATCH($D$3&amp;$D104,'[1]2024'!$B:$B,0),MATCH(K$4,'[1]2024'!$2:$2,0)),0)</f>
        <v>3300000</v>
      </c>
      <c r="L104" s="74">
        <f>IFERROR(INDEX('[1]2024'!$A:$Q,MATCH($A$3&amp;$D104,'[1]2024'!$B:$B,0),MATCH(L$4,'[1]2024'!$2:$2,0)),0)+IFERROR(INDEX('[1]2024'!$A:$Q,MATCH($B$3&amp;$D104,'[1]2024'!$B:$B,0),MATCH(L$4,'[1]2024'!$2:$2,0)),0)++IFERROR(INDEX('[1]2024'!$A:$Q,MATCH($C$3&amp;$D104,'[1]2024'!$B:$B,0),MATCH(L$4,'[1]2024'!$2:$2,0)),0)++IFERROR(INDEX('[1]2024'!$A:$Q,MATCH($D$3&amp;$D104,'[1]2024'!$B:$B,0),MATCH(L$4,'[1]2024'!$2:$2,0)),0)</f>
        <v>0</v>
      </c>
      <c r="M104" s="74">
        <f>IFERROR(INDEX('[1]2024'!$A:$Q,MATCH($A$3&amp;$D104,'[1]2024'!$B:$B,0),MATCH(M$4,'[1]2024'!$2:$2,0)),0)+IFERROR(INDEX('[1]2024'!$A:$Q,MATCH($B$3&amp;$D104,'[1]2024'!$B:$B,0),MATCH(M$4,'[1]2024'!$2:$2,0)),0)++IFERROR(INDEX('[1]2024'!$A:$Q,MATCH($C$3&amp;$D104,'[1]2024'!$B:$B,0),MATCH(M$4,'[1]2024'!$2:$2,0)),0)++IFERROR(INDEX('[1]2024'!$A:$Q,MATCH($D$3&amp;$D104,'[1]2024'!$B:$B,0),MATCH(M$4,'[1]2024'!$2:$2,0)),0)</f>
        <v>0</v>
      </c>
      <c r="N104" s="74">
        <f>IFERROR(INDEX('[1]2024'!$A:$Q,MATCH($A$3&amp;$D104,'[1]2024'!$B:$B,0),MATCH(N$4,'[1]2024'!$2:$2,0)),0)+IFERROR(INDEX('[1]2024'!$A:$Q,MATCH($B$3&amp;$D104,'[1]2024'!$B:$B,0),MATCH(N$4,'[1]2024'!$2:$2,0)),0)++IFERROR(INDEX('[1]2024'!$A:$Q,MATCH($C$3&amp;$D104,'[1]2024'!$B:$B,0),MATCH(N$4,'[1]2024'!$2:$2,0)),0)++IFERROR(INDEX('[1]2024'!$A:$Q,MATCH($D$3&amp;$D104,'[1]2024'!$B:$B,0),MATCH(N$4,'[1]2024'!$2:$2,0)),0)</f>
        <v>1026000</v>
      </c>
      <c r="O104" s="74">
        <f>IFERROR(INDEX('[1]2024'!$A:$Q,MATCH($A$3&amp;$D104,'[1]2024'!$B:$B,0),MATCH(O$4,'[1]2024'!$2:$2,0)),0)+IFERROR(INDEX('[1]2024'!$A:$Q,MATCH($B$3&amp;$D104,'[1]2024'!$B:$B,0),MATCH(O$4,'[1]2024'!$2:$2,0)),0)++IFERROR(INDEX('[1]2024'!$A:$Q,MATCH($C$3&amp;$D104,'[1]2024'!$B:$B,0),MATCH(O$4,'[1]2024'!$2:$2,0)),0)++IFERROR(INDEX('[1]2024'!$A:$Q,MATCH($D$3&amp;$D104,'[1]2024'!$B:$B,0),MATCH(O$4,'[1]2024'!$2:$2,0)),0)</f>
        <v>0</v>
      </c>
      <c r="P104" s="74">
        <f>IFERROR(INDEX('[1]2024'!$A:$Q,MATCH($A$3&amp;$D104,'[1]2024'!$B:$B,0),MATCH(P$4,'[1]2024'!$2:$2,0)),0)+IFERROR(INDEX('[1]2024'!$A:$Q,MATCH($B$3&amp;$D104,'[1]2024'!$B:$B,0),MATCH(P$4,'[1]2024'!$2:$2,0)),0)++IFERROR(INDEX('[1]2024'!$A:$Q,MATCH($C$3&amp;$D104,'[1]2024'!$B:$B,0),MATCH(P$4,'[1]2024'!$2:$2,0)),0)++IFERROR(INDEX('[1]2024'!$A:$Q,MATCH($D$3&amp;$D104,'[1]2024'!$B:$B,0),MATCH(P$4,'[1]2024'!$2:$2,0)),0)</f>
        <v>190344</v>
      </c>
      <c r="Q104" s="74">
        <f>IFERROR(INDEX('[1]2024'!$A:$Q,MATCH($A$3&amp;$D104,'[1]2024'!$B:$B,0),MATCH(Q$4,'[1]2024'!$2:$2,0)),0)+IFERROR(INDEX('[1]2024'!$A:$Q,MATCH($B$3&amp;$D104,'[1]2024'!$B:$B,0),MATCH(Q$4,'[1]2024'!$2:$2,0)),0)++IFERROR(INDEX('[1]2024'!$A:$Q,MATCH($C$3&amp;$D104,'[1]2024'!$B:$B,0),MATCH(Q$4,'[1]2024'!$2:$2,0)),0)++IFERROR(INDEX('[1]2024'!$A:$Q,MATCH($D$3&amp;$D104,'[1]2024'!$B:$B,0),MATCH(Q$4,'[1]2024'!$2:$2,0)),0)</f>
        <v>0</v>
      </c>
      <c r="R104" s="74">
        <f>IFERROR(INDEX('[1]2024'!$A:$Q,MATCH($A$3&amp;$D104,'[1]2024'!$B:$B,0),MATCH(R$4,'[1]2024'!$2:$2,0)),0)+IFERROR(INDEX('[1]2024'!$A:$Q,MATCH($B$3&amp;$D104,'[1]2024'!$B:$B,0),MATCH(R$4,'[1]2024'!$2:$2,0)),0)++IFERROR(INDEX('[1]2024'!$A:$Q,MATCH($C$3&amp;$D104,'[1]2024'!$B:$B,0),MATCH(R$4,'[1]2024'!$2:$2,0)),0)++IFERROR(INDEX('[1]2024'!$A:$Q,MATCH($D$3&amp;$D104,'[1]2024'!$B:$B,0),MATCH(R$4,'[1]2024'!$2:$2,0)),0)</f>
        <v>0</v>
      </c>
      <c r="S104" s="74">
        <f>IFERROR(INDEX('[1]2024'!$A:$Q,MATCH($A$3&amp;$D104,'[1]2024'!$B:$B,0),MATCH(S$4,'[1]2024'!$2:$2,0)),0)+IFERROR(INDEX('[1]2024'!$A:$Q,MATCH($B$3&amp;$D104,'[1]2024'!$B:$B,0),MATCH(S$4,'[1]2024'!$2:$2,0)),0)++IFERROR(INDEX('[1]2024'!$A:$Q,MATCH($C$3&amp;$D104,'[1]2024'!$B:$B,0),MATCH(S$4,'[1]2024'!$2:$2,0)),0)++IFERROR(INDEX('[1]2024'!$A:$Q,MATCH($D$3&amp;$D104,'[1]2024'!$B:$B,0),MATCH(S$4,'[1]2024'!$2:$2,0)),0)</f>
        <v>0</v>
      </c>
      <c r="T104" s="75">
        <v>12000000</v>
      </c>
      <c r="U104" s="45">
        <f t="shared" si="94"/>
        <v>8321172</v>
      </c>
      <c r="V104" s="46">
        <v>771172</v>
      </c>
      <c r="W104" s="47">
        <v>0</v>
      </c>
      <c r="X104" s="47">
        <v>0</v>
      </c>
      <c r="Y104" s="47">
        <v>550000</v>
      </c>
      <c r="Z104" s="47">
        <v>0</v>
      </c>
      <c r="AA104" s="47">
        <v>1000000</v>
      </c>
      <c r="AB104" s="47">
        <v>1000000</v>
      </c>
      <c r="AC104" s="47">
        <v>1000000</v>
      </c>
      <c r="AD104" s="47">
        <v>1000000</v>
      </c>
      <c r="AE104" s="47">
        <v>1000000</v>
      </c>
      <c r="AF104" s="47">
        <v>1000000</v>
      </c>
      <c r="AG104" s="48">
        <v>1000000</v>
      </c>
      <c r="AH104" s="45">
        <f t="shared" si="95"/>
        <v>12000000</v>
      </c>
      <c r="AI104" s="45">
        <v>1000000</v>
      </c>
      <c r="AJ104" s="45">
        <v>1000000</v>
      </c>
      <c r="AK104" s="45">
        <v>1000000</v>
      </c>
      <c r="AL104" s="45">
        <v>1000000</v>
      </c>
      <c r="AM104" s="45">
        <v>1000000</v>
      </c>
      <c r="AN104" s="45">
        <v>1000000</v>
      </c>
      <c r="AO104" s="45">
        <v>1000000</v>
      </c>
      <c r="AP104" s="45">
        <v>1000000</v>
      </c>
      <c r="AQ104" s="45">
        <v>1000000</v>
      </c>
      <c r="AR104" s="45">
        <v>1000000</v>
      </c>
      <c r="AS104" s="45">
        <v>1000000</v>
      </c>
      <c r="AT104" s="45">
        <v>1000000</v>
      </c>
      <c r="AU104" s="45">
        <f t="shared" si="59"/>
        <v>3000000</v>
      </c>
      <c r="AV104" s="45">
        <f t="shared" si="60"/>
        <v>3000000</v>
      </c>
      <c r="AW104" s="45">
        <f t="shared" si="61"/>
        <v>3000000</v>
      </c>
      <c r="AX104" s="45">
        <f t="shared" si="62"/>
        <v>3000000</v>
      </c>
      <c r="AY104" s="45">
        <f t="shared" si="96"/>
        <v>12600000</v>
      </c>
      <c r="AZ104" s="45">
        <f t="shared" si="97"/>
        <v>13230000</v>
      </c>
      <c r="BA104" s="45">
        <f t="shared" si="98"/>
        <v>13891500</v>
      </c>
      <c r="BB104" s="50"/>
      <c r="BC104" s="51" t="s">
        <v>39</v>
      </c>
      <c r="BD104" s="70"/>
      <c r="BE104" s="195">
        <v>0</v>
      </c>
      <c r="BF104" s="195">
        <v>0</v>
      </c>
      <c r="BG104" s="195">
        <v>4656262</v>
      </c>
      <c r="BH104" s="196">
        <f t="shared" si="86"/>
        <v>4966344</v>
      </c>
    </row>
    <row r="105" spans="1:60" outlineLevel="1" x14ac:dyDescent="0.3">
      <c r="A105" s="71" t="s">
        <v>197</v>
      </c>
      <c r="B105" s="38" t="s">
        <v>198</v>
      </c>
      <c r="C105" s="38" t="s">
        <v>31</v>
      </c>
      <c r="D105" s="39">
        <v>5110150</v>
      </c>
      <c r="E105" s="39" t="s">
        <v>199</v>
      </c>
      <c r="F105" s="103">
        <v>0</v>
      </c>
      <c r="G105" s="73">
        <f t="shared" si="93"/>
        <v>0</v>
      </c>
      <c r="H105" s="74">
        <f>IFERROR(INDEX('[1]2024'!$A:$Q,MATCH($A$3&amp;$D105,'[1]2024'!$B:$B,0),MATCH(H$4,'[1]2024'!$2:$2,0)),0)+IFERROR(INDEX('[1]2024'!$A:$Q,MATCH($B$3&amp;$D105,'[1]2024'!$B:$B,0),MATCH(H$4,'[1]2024'!$2:$2,0)),0)++IFERROR(INDEX('[1]2024'!$A:$Q,MATCH($C$3&amp;$D105,'[1]2024'!$B:$B,0),MATCH(H$4,'[1]2024'!$2:$2,0)),0)++IFERROR(INDEX('[1]2024'!$A:$Q,MATCH($D$3&amp;$D105,'[1]2024'!$B:$B,0),MATCH(H$4,'[1]2024'!$2:$2,0)),0)</f>
        <v>0</v>
      </c>
      <c r="I105" s="74">
        <f>IFERROR(INDEX('[1]2024'!$A:$Q,MATCH($A$3&amp;$D105,'[1]2024'!$B:$B,0),MATCH(I$4,'[1]2024'!$2:$2,0)),0)+IFERROR(INDEX('[1]2024'!$A:$Q,MATCH($B$3&amp;$D105,'[1]2024'!$B:$B,0),MATCH(I$4,'[1]2024'!$2:$2,0)),0)++IFERROR(INDEX('[1]2024'!$A:$Q,MATCH($C$3&amp;$D105,'[1]2024'!$B:$B,0),MATCH(I$4,'[1]2024'!$2:$2,0)),0)++IFERROR(INDEX('[1]2024'!$A:$Q,MATCH($D$3&amp;$D105,'[1]2024'!$B:$B,0),MATCH(I$4,'[1]2024'!$2:$2,0)),0)</f>
        <v>0</v>
      </c>
      <c r="J105" s="74">
        <f>IFERROR(INDEX('[1]2024'!$A:$Q,MATCH($A$3&amp;$D105,'[1]2024'!$B:$B,0),MATCH(J$4,'[1]2024'!$2:$2,0)),0)+IFERROR(INDEX('[1]2024'!$A:$Q,MATCH($B$3&amp;$D105,'[1]2024'!$B:$B,0),MATCH(J$4,'[1]2024'!$2:$2,0)),0)++IFERROR(INDEX('[1]2024'!$A:$Q,MATCH($C$3&amp;$D105,'[1]2024'!$B:$B,0),MATCH(J$4,'[1]2024'!$2:$2,0)),0)++IFERROR(INDEX('[1]2024'!$A:$Q,MATCH($D$3&amp;$D105,'[1]2024'!$B:$B,0),MATCH(J$4,'[1]2024'!$2:$2,0)),0)</f>
        <v>0</v>
      </c>
      <c r="K105" s="74">
        <f>IFERROR(INDEX('[1]2024'!$A:$Q,MATCH($A$3&amp;$D105,'[1]2024'!$B:$B,0),MATCH(K$4,'[1]2024'!$2:$2,0)),0)+IFERROR(INDEX('[1]2024'!$A:$Q,MATCH($B$3&amp;$D105,'[1]2024'!$B:$B,0),MATCH(K$4,'[1]2024'!$2:$2,0)),0)++IFERROR(INDEX('[1]2024'!$A:$Q,MATCH($C$3&amp;$D105,'[1]2024'!$B:$B,0),MATCH(K$4,'[1]2024'!$2:$2,0)),0)++IFERROR(INDEX('[1]2024'!$A:$Q,MATCH($D$3&amp;$D105,'[1]2024'!$B:$B,0),MATCH(K$4,'[1]2024'!$2:$2,0)),0)</f>
        <v>0</v>
      </c>
      <c r="L105" s="74">
        <f>IFERROR(INDEX('[1]2024'!$A:$Q,MATCH($A$3&amp;$D105,'[1]2024'!$B:$B,0),MATCH(L$4,'[1]2024'!$2:$2,0)),0)+IFERROR(INDEX('[1]2024'!$A:$Q,MATCH($B$3&amp;$D105,'[1]2024'!$B:$B,0),MATCH(L$4,'[1]2024'!$2:$2,0)),0)++IFERROR(INDEX('[1]2024'!$A:$Q,MATCH($C$3&amp;$D105,'[1]2024'!$B:$B,0),MATCH(L$4,'[1]2024'!$2:$2,0)),0)++IFERROR(INDEX('[1]2024'!$A:$Q,MATCH($D$3&amp;$D105,'[1]2024'!$B:$B,0),MATCH(L$4,'[1]2024'!$2:$2,0)),0)</f>
        <v>0</v>
      </c>
      <c r="M105" s="74">
        <f>IFERROR(INDEX('[1]2024'!$A:$Q,MATCH($A$3&amp;$D105,'[1]2024'!$B:$B,0),MATCH(M$4,'[1]2024'!$2:$2,0)),0)+IFERROR(INDEX('[1]2024'!$A:$Q,MATCH($B$3&amp;$D105,'[1]2024'!$B:$B,0),MATCH(M$4,'[1]2024'!$2:$2,0)),0)++IFERROR(INDEX('[1]2024'!$A:$Q,MATCH($C$3&amp;$D105,'[1]2024'!$B:$B,0),MATCH(M$4,'[1]2024'!$2:$2,0)),0)++IFERROR(INDEX('[1]2024'!$A:$Q,MATCH($D$3&amp;$D105,'[1]2024'!$B:$B,0),MATCH(M$4,'[1]2024'!$2:$2,0)),0)</f>
        <v>0</v>
      </c>
      <c r="N105" s="74">
        <f>IFERROR(INDEX('[1]2024'!$A:$Q,MATCH($A$3&amp;$D105,'[1]2024'!$B:$B,0),MATCH(N$4,'[1]2024'!$2:$2,0)),0)+IFERROR(INDEX('[1]2024'!$A:$Q,MATCH($B$3&amp;$D105,'[1]2024'!$B:$B,0),MATCH(N$4,'[1]2024'!$2:$2,0)),0)++IFERROR(INDEX('[1]2024'!$A:$Q,MATCH($C$3&amp;$D105,'[1]2024'!$B:$B,0),MATCH(N$4,'[1]2024'!$2:$2,0)),0)++IFERROR(INDEX('[1]2024'!$A:$Q,MATCH($D$3&amp;$D105,'[1]2024'!$B:$B,0),MATCH(N$4,'[1]2024'!$2:$2,0)),0)</f>
        <v>0</v>
      </c>
      <c r="O105" s="74">
        <f>IFERROR(INDEX('[1]2024'!$A:$Q,MATCH($A$3&amp;$D105,'[1]2024'!$B:$B,0),MATCH(O$4,'[1]2024'!$2:$2,0)),0)+IFERROR(INDEX('[1]2024'!$A:$Q,MATCH($B$3&amp;$D105,'[1]2024'!$B:$B,0),MATCH(O$4,'[1]2024'!$2:$2,0)),0)++IFERROR(INDEX('[1]2024'!$A:$Q,MATCH($C$3&amp;$D105,'[1]2024'!$B:$B,0),MATCH(O$4,'[1]2024'!$2:$2,0)),0)++IFERROR(INDEX('[1]2024'!$A:$Q,MATCH($D$3&amp;$D105,'[1]2024'!$B:$B,0),MATCH(O$4,'[1]2024'!$2:$2,0)),0)</f>
        <v>0</v>
      </c>
      <c r="P105" s="74">
        <f>IFERROR(INDEX('[1]2024'!$A:$Q,MATCH($A$3&amp;$D105,'[1]2024'!$B:$B,0),MATCH(P$4,'[1]2024'!$2:$2,0)),0)+IFERROR(INDEX('[1]2024'!$A:$Q,MATCH($B$3&amp;$D105,'[1]2024'!$B:$B,0),MATCH(P$4,'[1]2024'!$2:$2,0)),0)++IFERROR(INDEX('[1]2024'!$A:$Q,MATCH($C$3&amp;$D105,'[1]2024'!$B:$B,0),MATCH(P$4,'[1]2024'!$2:$2,0)),0)++IFERROR(INDEX('[1]2024'!$A:$Q,MATCH($D$3&amp;$D105,'[1]2024'!$B:$B,0),MATCH(P$4,'[1]2024'!$2:$2,0)),0)</f>
        <v>0</v>
      </c>
      <c r="Q105" s="74">
        <f>IFERROR(INDEX('[1]2024'!$A:$Q,MATCH($A$3&amp;$D105,'[1]2024'!$B:$B,0),MATCH(Q$4,'[1]2024'!$2:$2,0)),0)+IFERROR(INDEX('[1]2024'!$A:$Q,MATCH($B$3&amp;$D105,'[1]2024'!$B:$B,0),MATCH(Q$4,'[1]2024'!$2:$2,0)),0)++IFERROR(INDEX('[1]2024'!$A:$Q,MATCH($C$3&amp;$D105,'[1]2024'!$B:$B,0),MATCH(Q$4,'[1]2024'!$2:$2,0)),0)++IFERROR(INDEX('[1]2024'!$A:$Q,MATCH($D$3&amp;$D105,'[1]2024'!$B:$B,0),MATCH(Q$4,'[1]2024'!$2:$2,0)),0)</f>
        <v>0</v>
      </c>
      <c r="R105" s="74">
        <f>IFERROR(INDEX('[1]2024'!$A:$Q,MATCH($A$3&amp;$D105,'[1]2024'!$B:$B,0),MATCH(R$4,'[1]2024'!$2:$2,0)),0)+IFERROR(INDEX('[1]2024'!$A:$Q,MATCH($B$3&amp;$D105,'[1]2024'!$B:$B,0),MATCH(R$4,'[1]2024'!$2:$2,0)),0)++IFERROR(INDEX('[1]2024'!$A:$Q,MATCH($C$3&amp;$D105,'[1]2024'!$B:$B,0),MATCH(R$4,'[1]2024'!$2:$2,0)),0)++IFERROR(INDEX('[1]2024'!$A:$Q,MATCH($D$3&amp;$D105,'[1]2024'!$B:$B,0),MATCH(R$4,'[1]2024'!$2:$2,0)),0)</f>
        <v>0</v>
      </c>
      <c r="S105" s="74">
        <f>IFERROR(INDEX('[1]2024'!$A:$Q,MATCH($A$3&amp;$D105,'[1]2024'!$B:$B,0),MATCH(S$4,'[1]2024'!$2:$2,0)),0)+IFERROR(INDEX('[1]2024'!$A:$Q,MATCH($B$3&amp;$D105,'[1]2024'!$B:$B,0),MATCH(S$4,'[1]2024'!$2:$2,0)),0)++IFERROR(INDEX('[1]2024'!$A:$Q,MATCH($C$3&amp;$D105,'[1]2024'!$B:$B,0),MATCH(S$4,'[1]2024'!$2:$2,0)),0)++IFERROR(INDEX('[1]2024'!$A:$Q,MATCH($D$3&amp;$D105,'[1]2024'!$B:$B,0),MATCH(S$4,'[1]2024'!$2:$2,0)),0)</f>
        <v>0</v>
      </c>
      <c r="T105" s="75">
        <v>0</v>
      </c>
      <c r="U105" s="45">
        <f t="shared" si="94"/>
        <v>0</v>
      </c>
      <c r="V105" s="46">
        <v>0</v>
      </c>
      <c r="W105" s="47">
        <v>0</v>
      </c>
      <c r="X105" s="47">
        <v>0</v>
      </c>
      <c r="Y105" s="47">
        <v>0</v>
      </c>
      <c r="Z105" s="47">
        <v>0</v>
      </c>
      <c r="AA105" s="47">
        <v>0</v>
      </c>
      <c r="AB105" s="47">
        <v>0</v>
      </c>
      <c r="AC105" s="47">
        <v>0</v>
      </c>
      <c r="AD105" s="47">
        <v>0</v>
      </c>
      <c r="AE105" s="47">
        <v>0</v>
      </c>
      <c r="AF105" s="47">
        <v>0</v>
      </c>
      <c r="AG105" s="48">
        <v>0</v>
      </c>
      <c r="AH105" s="45">
        <f t="shared" si="95"/>
        <v>0</v>
      </c>
      <c r="AI105" s="45"/>
      <c r="AJ105" s="45"/>
      <c r="AK105" s="45"/>
      <c r="AL105" s="45"/>
      <c r="AM105" s="45"/>
      <c r="AN105" s="45"/>
      <c r="AO105" s="45"/>
      <c r="AP105" s="45"/>
      <c r="AQ105" s="45"/>
      <c r="AR105" s="45"/>
      <c r="AS105" s="45"/>
      <c r="AT105" s="45"/>
      <c r="AU105" s="45">
        <f t="shared" si="59"/>
        <v>0</v>
      </c>
      <c r="AV105" s="45">
        <f t="shared" si="60"/>
        <v>0</v>
      </c>
      <c r="AW105" s="45">
        <f t="shared" si="61"/>
        <v>0</v>
      </c>
      <c r="AX105" s="45">
        <f t="shared" si="62"/>
        <v>0</v>
      </c>
      <c r="AY105" s="45">
        <f t="shared" si="96"/>
        <v>0</v>
      </c>
      <c r="AZ105" s="45">
        <f t="shared" si="97"/>
        <v>0</v>
      </c>
      <c r="BA105" s="45">
        <f t="shared" si="98"/>
        <v>0</v>
      </c>
      <c r="BB105" s="50"/>
      <c r="BC105" s="51" t="s">
        <v>52</v>
      </c>
      <c r="BD105" s="70"/>
      <c r="BE105" s="195">
        <v>0</v>
      </c>
      <c r="BF105" s="195">
        <v>0</v>
      </c>
      <c r="BG105" s="195">
        <v>0</v>
      </c>
      <c r="BH105" s="196">
        <f t="shared" si="86"/>
        <v>0</v>
      </c>
    </row>
    <row r="106" spans="1:60" outlineLevel="1" x14ac:dyDescent="0.3">
      <c r="A106" s="71" t="s">
        <v>200</v>
      </c>
      <c r="B106" s="38" t="s">
        <v>198</v>
      </c>
      <c r="C106" s="38" t="s">
        <v>31</v>
      </c>
      <c r="D106" s="39" t="s">
        <v>201</v>
      </c>
      <c r="E106" s="39"/>
      <c r="F106" s="103">
        <v>0</v>
      </c>
      <c r="G106" s="73">
        <f t="shared" si="93"/>
        <v>0</v>
      </c>
      <c r="H106" s="74">
        <f>IFERROR(INDEX('[1]2024'!$A:$Q,MATCH($A$3&amp;$D106,'[1]2024'!$B:$B,0),MATCH(H$4,'[1]2024'!$2:$2,0)),0)+IFERROR(INDEX('[1]2024'!$A:$Q,MATCH($B$3&amp;$D106,'[1]2024'!$B:$B,0),MATCH(H$4,'[1]2024'!$2:$2,0)),0)++IFERROR(INDEX('[1]2024'!$A:$Q,MATCH($C$3&amp;$D106,'[1]2024'!$B:$B,0),MATCH(H$4,'[1]2024'!$2:$2,0)),0)++IFERROR(INDEX('[1]2024'!$A:$Q,MATCH($D$3&amp;$D106,'[1]2024'!$B:$B,0),MATCH(H$4,'[1]2024'!$2:$2,0)),0)</f>
        <v>0</v>
      </c>
      <c r="I106" s="74">
        <f>IFERROR(INDEX('[1]2024'!$A:$Q,MATCH($A$3&amp;$D106,'[1]2024'!$B:$B,0),MATCH(I$4,'[1]2024'!$2:$2,0)),0)+IFERROR(INDEX('[1]2024'!$A:$Q,MATCH($B$3&amp;$D106,'[1]2024'!$B:$B,0),MATCH(I$4,'[1]2024'!$2:$2,0)),0)++IFERROR(INDEX('[1]2024'!$A:$Q,MATCH($C$3&amp;$D106,'[1]2024'!$B:$B,0),MATCH(I$4,'[1]2024'!$2:$2,0)),0)++IFERROR(INDEX('[1]2024'!$A:$Q,MATCH($D$3&amp;$D106,'[1]2024'!$B:$B,0),MATCH(I$4,'[1]2024'!$2:$2,0)),0)</f>
        <v>0</v>
      </c>
      <c r="J106" s="74">
        <f>IFERROR(INDEX('[1]2024'!$A:$Q,MATCH($A$3&amp;$D106,'[1]2024'!$B:$B,0),MATCH(J$4,'[1]2024'!$2:$2,0)),0)+IFERROR(INDEX('[1]2024'!$A:$Q,MATCH($B$3&amp;$D106,'[1]2024'!$B:$B,0),MATCH(J$4,'[1]2024'!$2:$2,0)),0)++IFERROR(INDEX('[1]2024'!$A:$Q,MATCH($C$3&amp;$D106,'[1]2024'!$B:$B,0),MATCH(J$4,'[1]2024'!$2:$2,0)),0)++IFERROR(INDEX('[1]2024'!$A:$Q,MATCH($D$3&amp;$D106,'[1]2024'!$B:$B,0),MATCH(J$4,'[1]2024'!$2:$2,0)),0)</f>
        <v>0</v>
      </c>
      <c r="K106" s="74">
        <f>IFERROR(INDEX('[1]2024'!$A:$Q,MATCH($A$3&amp;$D106,'[1]2024'!$B:$B,0),MATCH(K$4,'[1]2024'!$2:$2,0)),0)+IFERROR(INDEX('[1]2024'!$A:$Q,MATCH($B$3&amp;$D106,'[1]2024'!$B:$B,0),MATCH(K$4,'[1]2024'!$2:$2,0)),0)++IFERROR(INDEX('[1]2024'!$A:$Q,MATCH($C$3&amp;$D106,'[1]2024'!$B:$B,0),MATCH(K$4,'[1]2024'!$2:$2,0)),0)++IFERROR(INDEX('[1]2024'!$A:$Q,MATCH($D$3&amp;$D106,'[1]2024'!$B:$B,0),MATCH(K$4,'[1]2024'!$2:$2,0)),0)</f>
        <v>0</v>
      </c>
      <c r="L106" s="74">
        <f>IFERROR(INDEX('[1]2024'!$A:$Q,MATCH($A$3&amp;$D106,'[1]2024'!$B:$B,0),MATCH(L$4,'[1]2024'!$2:$2,0)),0)+IFERROR(INDEX('[1]2024'!$A:$Q,MATCH($B$3&amp;$D106,'[1]2024'!$B:$B,0),MATCH(L$4,'[1]2024'!$2:$2,0)),0)++IFERROR(INDEX('[1]2024'!$A:$Q,MATCH($C$3&amp;$D106,'[1]2024'!$B:$B,0),MATCH(L$4,'[1]2024'!$2:$2,0)),0)++IFERROR(INDEX('[1]2024'!$A:$Q,MATCH($D$3&amp;$D106,'[1]2024'!$B:$B,0),MATCH(L$4,'[1]2024'!$2:$2,0)),0)</f>
        <v>0</v>
      </c>
      <c r="M106" s="74">
        <f>IFERROR(INDEX('[1]2024'!$A:$Q,MATCH($A$3&amp;$D106,'[1]2024'!$B:$B,0),MATCH(M$4,'[1]2024'!$2:$2,0)),0)+IFERROR(INDEX('[1]2024'!$A:$Q,MATCH($B$3&amp;$D106,'[1]2024'!$B:$B,0),MATCH(M$4,'[1]2024'!$2:$2,0)),0)++IFERROR(INDEX('[1]2024'!$A:$Q,MATCH($C$3&amp;$D106,'[1]2024'!$B:$B,0),MATCH(M$4,'[1]2024'!$2:$2,0)),0)++IFERROR(INDEX('[1]2024'!$A:$Q,MATCH($D$3&amp;$D106,'[1]2024'!$B:$B,0),MATCH(M$4,'[1]2024'!$2:$2,0)),0)</f>
        <v>0</v>
      </c>
      <c r="N106" s="74">
        <f>IFERROR(INDEX('[1]2024'!$A:$Q,MATCH($A$3&amp;$D106,'[1]2024'!$B:$B,0),MATCH(N$4,'[1]2024'!$2:$2,0)),0)+IFERROR(INDEX('[1]2024'!$A:$Q,MATCH($B$3&amp;$D106,'[1]2024'!$B:$B,0),MATCH(N$4,'[1]2024'!$2:$2,0)),0)++IFERROR(INDEX('[1]2024'!$A:$Q,MATCH($C$3&amp;$D106,'[1]2024'!$B:$B,0),MATCH(N$4,'[1]2024'!$2:$2,0)),0)++IFERROR(INDEX('[1]2024'!$A:$Q,MATCH($D$3&amp;$D106,'[1]2024'!$B:$B,0),MATCH(N$4,'[1]2024'!$2:$2,0)),0)</f>
        <v>0</v>
      </c>
      <c r="O106" s="74">
        <f>IFERROR(INDEX('[1]2024'!$A:$Q,MATCH($A$3&amp;$D106,'[1]2024'!$B:$B,0),MATCH(O$4,'[1]2024'!$2:$2,0)),0)+IFERROR(INDEX('[1]2024'!$A:$Q,MATCH($B$3&amp;$D106,'[1]2024'!$B:$B,0),MATCH(O$4,'[1]2024'!$2:$2,0)),0)++IFERROR(INDEX('[1]2024'!$A:$Q,MATCH($C$3&amp;$D106,'[1]2024'!$B:$B,0),MATCH(O$4,'[1]2024'!$2:$2,0)),0)++IFERROR(INDEX('[1]2024'!$A:$Q,MATCH($D$3&amp;$D106,'[1]2024'!$B:$B,0),MATCH(O$4,'[1]2024'!$2:$2,0)),0)</f>
        <v>0</v>
      </c>
      <c r="P106" s="74">
        <f>IFERROR(INDEX('[1]2024'!$A:$Q,MATCH($A$3&amp;$D106,'[1]2024'!$B:$B,0),MATCH(P$4,'[1]2024'!$2:$2,0)),0)+IFERROR(INDEX('[1]2024'!$A:$Q,MATCH($B$3&amp;$D106,'[1]2024'!$B:$B,0),MATCH(P$4,'[1]2024'!$2:$2,0)),0)++IFERROR(INDEX('[1]2024'!$A:$Q,MATCH($C$3&amp;$D106,'[1]2024'!$B:$B,0),MATCH(P$4,'[1]2024'!$2:$2,0)),0)++IFERROR(INDEX('[1]2024'!$A:$Q,MATCH($D$3&amp;$D106,'[1]2024'!$B:$B,0),MATCH(P$4,'[1]2024'!$2:$2,0)),0)</f>
        <v>0</v>
      </c>
      <c r="Q106" s="74">
        <f>IFERROR(INDEX('[1]2024'!$A:$Q,MATCH($A$3&amp;$D106,'[1]2024'!$B:$B,0),MATCH(Q$4,'[1]2024'!$2:$2,0)),0)+IFERROR(INDEX('[1]2024'!$A:$Q,MATCH($B$3&amp;$D106,'[1]2024'!$B:$B,0),MATCH(Q$4,'[1]2024'!$2:$2,0)),0)++IFERROR(INDEX('[1]2024'!$A:$Q,MATCH($C$3&amp;$D106,'[1]2024'!$B:$B,0),MATCH(Q$4,'[1]2024'!$2:$2,0)),0)++IFERROR(INDEX('[1]2024'!$A:$Q,MATCH($D$3&amp;$D106,'[1]2024'!$B:$B,0),MATCH(Q$4,'[1]2024'!$2:$2,0)),0)</f>
        <v>0</v>
      </c>
      <c r="R106" s="74">
        <f>IFERROR(INDEX('[1]2024'!$A:$Q,MATCH($A$3&amp;$D106,'[1]2024'!$B:$B,0),MATCH(R$4,'[1]2024'!$2:$2,0)),0)+IFERROR(INDEX('[1]2024'!$A:$Q,MATCH($B$3&amp;$D106,'[1]2024'!$B:$B,0),MATCH(R$4,'[1]2024'!$2:$2,0)),0)++IFERROR(INDEX('[1]2024'!$A:$Q,MATCH($C$3&amp;$D106,'[1]2024'!$B:$B,0),MATCH(R$4,'[1]2024'!$2:$2,0)),0)++IFERROR(INDEX('[1]2024'!$A:$Q,MATCH($D$3&amp;$D106,'[1]2024'!$B:$B,0),MATCH(R$4,'[1]2024'!$2:$2,0)),0)</f>
        <v>0</v>
      </c>
      <c r="S106" s="74">
        <f>IFERROR(INDEX('[1]2024'!$A:$Q,MATCH($A$3&amp;$D106,'[1]2024'!$B:$B,0),MATCH(S$4,'[1]2024'!$2:$2,0)),0)+IFERROR(INDEX('[1]2024'!$A:$Q,MATCH($B$3&amp;$D106,'[1]2024'!$B:$B,0),MATCH(S$4,'[1]2024'!$2:$2,0)),0)++IFERROR(INDEX('[1]2024'!$A:$Q,MATCH($C$3&amp;$D106,'[1]2024'!$B:$B,0),MATCH(S$4,'[1]2024'!$2:$2,0)),0)++IFERROR(INDEX('[1]2024'!$A:$Q,MATCH($D$3&amp;$D106,'[1]2024'!$B:$B,0),MATCH(S$4,'[1]2024'!$2:$2,0)),0)</f>
        <v>0</v>
      </c>
      <c r="T106" s="75">
        <v>0</v>
      </c>
      <c r="U106" s="45">
        <f t="shared" si="94"/>
        <v>0</v>
      </c>
      <c r="V106" s="46">
        <v>0</v>
      </c>
      <c r="W106" s="47">
        <v>0</v>
      </c>
      <c r="X106" s="47">
        <v>0</v>
      </c>
      <c r="Y106" s="47">
        <v>0</v>
      </c>
      <c r="Z106" s="47">
        <v>0</v>
      </c>
      <c r="AA106" s="47">
        <v>0</v>
      </c>
      <c r="AB106" s="47">
        <v>0</v>
      </c>
      <c r="AC106" s="47">
        <v>0</v>
      </c>
      <c r="AD106" s="47">
        <v>0</v>
      </c>
      <c r="AE106" s="47">
        <v>0</v>
      </c>
      <c r="AF106" s="47">
        <v>0</v>
      </c>
      <c r="AG106" s="48">
        <v>0</v>
      </c>
      <c r="AH106" s="45">
        <f t="shared" si="95"/>
        <v>0</v>
      </c>
      <c r="AI106" s="45"/>
      <c r="AJ106" s="45"/>
      <c r="AK106" s="45"/>
      <c r="AL106" s="45"/>
      <c r="AM106" s="45"/>
      <c r="AN106" s="45"/>
      <c r="AO106" s="45"/>
      <c r="AP106" s="45"/>
      <c r="AQ106" s="45"/>
      <c r="AR106" s="45"/>
      <c r="AS106" s="45"/>
      <c r="AT106" s="45"/>
      <c r="AU106" s="45">
        <f t="shared" si="59"/>
        <v>0</v>
      </c>
      <c r="AV106" s="45">
        <f t="shared" si="60"/>
        <v>0</v>
      </c>
      <c r="AW106" s="45">
        <f t="shared" si="61"/>
        <v>0</v>
      </c>
      <c r="AX106" s="45">
        <f t="shared" si="62"/>
        <v>0</v>
      </c>
      <c r="AY106" s="45">
        <f t="shared" si="96"/>
        <v>0</v>
      </c>
      <c r="AZ106" s="45">
        <f t="shared" si="97"/>
        <v>0</v>
      </c>
      <c r="BA106" s="45">
        <f t="shared" si="98"/>
        <v>0</v>
      </c>
      <c r="BB106" s="50"/>
      <c r="BC106" s="51" t="s">
        <v>52</v>
      </c>
      <c r="BD106" s="70"/>
      <c r="BE106" s="195">
        <v>0</v>
      </c>
      <c r="BF106" s="195">
        <v>0</v>
      </c>
      <c r="BG106" s="195">
        <v>0</v>
      </c>
      <c r="BH106" s="196">
        <f>G106</f>
        <v>0</v>
      </c>
    </row>
    <row r="107" spans="1:60" x14ac:dyDescent="0.3">
      <c r="A107" s="57" t="s">
        <v>202</v>
      </c>
      <c r="B107" s="58" t="s">
        <v>21</v>
      </c>
      <c r="C107" s="58"/>
      <c r="D107" s="59"/>
      <c r="E107" s="59"/>
      <c r="F107" s="93">
        <v>0</v>
      </c>
      <c r="G107" s="61">
        <f t="shared" ref="G107" si="99">SUM(G108:G114)</f>
        <v>0</v>
      </c>
      <c r="H107" s="62">
        <f t="shared" ref="H107:S107" si="100">SUM(H108:H114)</f>
        <v>0</v>
      </c>
      <c r="I107" s="63">
        <f t="shared" si="100"/>
        <v>0</v>
      </c>
      <c r="J107" s="63">
        <f t="shared" si="100"/>
        <v>0</v>
      </c>
      <c r="K107" s="63">
        <f t="shared" si="100"/>
        <v>0</v>
      </c>
      <c r="L107" s="63">
        <f t="shared" si="100"/>
        <v>0</v>
      </c>
      <c r="M107" s="63">
        <f t="shared" si="100"/>
        <v>0</v>
      </c>
      <c r="N107" s="63">
        <f t="shared" si="100"/>
        <v>0</v>
      </c>
      <c r="O107" s="63">
        <f t="shared" si="100"/>
        <v>0</v>
      </c>
      <c r="P107" s="63">
        <f t="shared" si="100"/>
        <v>0</v>
      </c>
      <c r="Q107" s="63">
        <f t="shared" si="100"/>
        <v>0</v>
      </c>
      <c r="R107" s="63">
        <f t="shared" si="100"/>
        <v>0</v>
      </c>
      <c r="S107" s="63">
        <f t="shared" si="100"/>
        <v>0</v>
      </c>
      <c r="T107" s="64">
        <v>0</v>
      </c>
      <c r="U107" s="94">
        <f t="shared" ref="U107:Z107" si="101">SUM(U108:U114)</f>
        <v>0</v>
      </c>
      <c r="V107" s="95">
        <f t="shared" si="101"/>
        <v>0</v>
      </c>
      <c r="W107" s="96">
        <f t="shared" si="101"/>
        <v>0</v>
      </c>
      <c r="X107" s="96">
        <f t="shared" si="101"/>
        <v>0</v>
      </c>
      <c r="Y107" s="96">
        <f t="shared" si="101"/>
        <v>0</v>
      </c>
      <c r="Z107" s="96">
        <f t="shared" si="101"/>
        <v>0</v>
      </c>
      <c r="AA107" s="96">
        <v>0</v>
      </c>
      <c r="AB107" s="96">
        <v>0</v>
      </c>
      <c r="AC107" s="96">
        <v>0</v>
      </c>
      <c r="AD107" s="96">
        <v>0</v>
      </c>
      <c r="AE107" s="96">
        <v>0</v>
      </c>
      <c r="AF107" s="96">
        <v>0</v>
      </c>
      <c r="AG107" s="97">
        <v>0</v>
      </c>
      <c r="AH107" s="94">
        <f t="shared" ref="AH107:AT107" si="102">SUM(AH108:AH114)</f>
        <v>0</v>
      </c>
      <c r="AI107" s="94">
        <f t="shared" si="102"/>
        <v>0</v>
      </c>
      <c r="AJ107" s="94">
        <f t="shared" si="102"/>
        <v>0</v>
      </c>
      <c r="AK107" s="94">
        <f t="shared" si="102"/>
        <v>0</v>
      </c>
      <c r="AL107" s="94">
        <f t="shared" si="102"/>
        <v>0</v>
      </c>
      <c r="AM107" s="94">
        <f t="shared" si="102"/>
        <v>0</v>
      </c>
      <c r="AN107" s="94">
        <f t="shared" si="102"/>
        <v>0</v>
      </c>
      <c r="AO107" s="94">
        <f t="shared" si="102"/>
        <v>0</v>
      </c>
      <c r="AP107" s="94">
        <f t="shared" si="102"/>
        <v>0</v>
      </c>
      <c r="AQ107" s="94">
        <f t="shared" si="102"/>
        <v>0</v>
      </c>
      <c r="AR107" s="94">
        <f t="shared" si="102"/>
        <v>0</v>
      </c>
      <c r="AS107" s="94">
        <f t="shared" si="102"/>
        <v>0</v>
      </c>
      <c r="AT107" s="94">
        <f t="shared" si="102"/>
        <v>0</v>
      </c>
      <c r="AU107" s="94">
        <f t="shared" si="59"/>
        <v>0</v>
      </c>
      <c r="AV107" s="94">
        <f t="shared" si="60"/>
        <v>0</v>
      </c>
      <c r="AW107" s="94">
        <f t="shared" si="61"/>
        <v>0</v>
      </c>
      <c r="AX107" s="94">
        <f t="shared" si="62"/>
        <v>0</v>
      </c>
      <c r="AY107" s="94">
        <f>SUM(AY108:AY114)</f>
        <v>0</v>
      </c>
      <c r="AZ107" s="94">
        <f t="shared" ref="AZ107:BA107" si="103">SUM(AZ108:AZ114)</f>
        <v>0</v>
      </c>
      <c r="BA107" s="94">
        <f t="shared" si="103"/>
        <v>0</v>
      </c>
      <c r="BB107" s="50"/>
      <c r="BC107" s="101"/>
      <c r="BD107" s="102"/>
      <c r="BE107" s="95">
        <f>SUM(BE108:BE114)</f>
        <v>0</v>
      </c>
      <c r="BF107" s="95">
        <v>0</v>
      </c>
      <c r="BG107" s="95">
        <v>0</v>
      </c>
      <c r="BH107" s="194">
        <f t="shared" si="86"/>
        <v>0</v>
      </c>
    </row>
    <row r="108" spans="1:60" outlineLevel="1" x14ac:dyDescent="0.3">
      <c r="A108" s="71" t="s">
        <v>203</v>
      </c>
      <c r="B108" s="38" t="s">
        <v>204</v>
      </c>
      <c r="C108" s="38" t="s">
        <v>31</v>
      </c>
      <c r="D108" s="39">
        <v>5111110</v>
      </c>
      <c r="E108" s="39" t="s">
        <v>205</v>
      </c>
      <c r="F108" s="103">
        <v>0</v>
      </c>
      <c r="G108" s="73">
        <f t="shared" ref="G108:G114" si="104">SUM(H108:S108)</f>
        <v>0</v>
      </c>
      <c r="H108" s="74">
        <f>IFERROR(INDEX('[1]2024'!$A:$Q,MATCH($A$3&amp;$D108,'[1]2024'!$B:$B,0),MATCH(H$4,'[1]2024'!$2:$2,0)),0)+IFERROR(INDEX('[1]2024'!$A:$Q,MATCH($B$3&amp;$D108,'[1]2024'!$B:$B,0),MATCH(H$4,'[1]2024'!$2:$2,0)),0)++IFERROR(INDEX('[1]2024'!$A:$Q,MATCH($C$3&amp;$D108,'[1]2024'!$B:$B,0),MATCH(H$4,'[1]2024'!$2:$2,0)),0)++IFERROR(INDEX('[1]2024'!$A:$Q,MATCH($D$3&amp;$D108,'[1]2024'!$B:$B,0),MATCH(H$4,'[1]2024'!$2:$2,0)),0)</f>
        <v>0</v>
      </c>
      <c r="I108" s="74">
        <f>IFERROR(INDEX('[1]2024'!$A:$Q,MATCH($A$3&amp;$D108,'[1]2024'!$B:$B,0),MATCH(I$4,'[1]2024'!$2:$2,0)),0)+IFERROR(INDEX('[1]2024'!$A:$Q,MATCH($B$3&amp;$D108,'[1]2024'!$B:$B,0),MATCH(I$4,'[1]2024'!$2:$2,0)),0)++IFERROR(INDEX('[1]2024'!$A:$Q,MATCH($C$3&amp;$D108,'[1]2024'!$B:$B,0),MATCH(I$4,'[1]2024'!$2:$2,0)),0)++IFERROR(INDEX('[1]2024'!$A:$Q,MATCH($D$3&amp;$D108,'[1]2024'!$B:$B,0),MATCH(I$4,'[1]2024'!$2:$2,0)),0)</f>
        <v>0</v>
      </c>
      <c r="J108" s="74">
        <f>IFERROR(INDEX('[1]2024'!$A:$Q,MATCH($A$3&amp;$D108,'[1]2024'!$B:$B,0),MATCH(J$4,'[1]2024'!$2:$2,0)),0)+IFERROR(INDEX('[1]2024'!$A:$Q,MATCH($B$3&amp;$D108,'[1]2024'!$B:$B,0),MATCH(J$4,'[1]2024'!$2:$2,0)),0)++IFERROR(INDEX('[1]2024'!$A:$Q,MATCH($C$3&amp;$D108,'[1]2024'!$B:$B,0),MATCH(J$4,'[1]2024'!$2:$2,0)),0)++IFERROR(INDEX('[1]2024'!$A:$Q,MATCH($D$3&amp;$D108,'[1]2024'!$B:$B,0),MATCH(J$4,'[1]2024'!$2:$2,0)),0)</f>
        <v>0</v>
      </c>
      <c r="K108" s="74">
        <f>IFERROR(INDEX('[1]2024'!$A:$Q,MATCH($A$3&amp;$D108,'[1]2024'!$B:$B,0),MATCH(K$4,'[1]2024'!$2:$2,0)),0)+IFERROR(INDEX('[1]2024'!$A:$Q,MATCH($B$3&amp;$D108,'[1]2024'!$B:$B,0),MATCH(K$4,'[1]2024'!$2:$2,0)),0)++IFERROR(INDEX('[1]2024'!$A:$Q,MATCH($C$3&amp;$D108,'[1]2024'!$B:$B,0),MATCH(K$4,'[1]2024'!$2:$2,0)),0)++IFERROR(INDEX('[1]2024'!$A:$Q,MATCH($D$3&amp;$D108,'[1]2024'!$B:$B,0),MATCH(K$4,'[1]2024'!$2:$2,0)),0)</f>
        <v>0</v>
      </c>
      <c r="L108" s="74">
        <f>IFERROR(INDEX('[1]2024'!$A:$Q,MATCH($A$3&amp;$D108,'[1]2024'!$B:$B,0),MATCH(L$4,'[1]2024'!$2:$2,0)),0)+IFERROR(INDEX('[1]2024'!$A:$Q,MATCH($B$3&amp;$D108,'[1]2024'!$B:$B,0),MATCH(L$4,'[1]2024'!$2:$2,0)),0)++IFERROR(INDEX('[1]2024'!$A:$Q,MATCH($C$3&amp;$D108,'[1]2024'!$B:$B,0),MATCH(L$4,'[1]2024'!$2:$2,0)),0)++IFERROR(INDEX('[1]2024'!$A:$Q,MATCH($D$3&amp;$D108,'[1]2024'!$B:$B,0),MATCH(L$4,'[1]2024'!$2:$2,0)),0)</f>
        <v>0</v>
      </c>
      <c r="M108" s="74">
        <f>IFERROR(INDEX('[1]2024'!$A:$Q,MATCH($A$3&amp;$D108,'[1]2024'!$B:$B,0),MATCH(M$4,'[1]2024'!$2:$2,0)),0)+IFERROR(INDEX('[1]2024'!$A:$Q,MATCH($B$3&amp;$D108,'[1]2024'!$B:$B,0),MATCH(M$4,'[1]2024'!$2:$2,0)),0)++IFERROR(INDEX('[1]2024'!$A:$Q,MATCH($C$3&amp;$D108,'[1]2024'!$B:$B,0),MATCH(M$4,'[1]2024'!$2:$2,0)),0)++IFERROR(INDEX('[1]2024'!$A:$Q,MATCH($D$3&amp;$D108,'[1]2024'!$B:$B,0),MATCH(M$4,'[1]2024'!$2:$2,0)),0)</f>
        <v>0</v>
      </c>
      <c r="N108" s="74">
        <f>IFERROR(INDEX('[1]2024'!$A:$Q,MATCH($A$3&amp;$D108,'[1]2024'!$B:$B,0),MATCH(N$4,'[1]2024'!$2:$2,0)),0)+IFERROR(INDEX('[1]2024'!$A:$Q,MATCH($B$3&amp;$D108,'[1]2024'!$B:$B,0),MATCH(N$4,'[1]2024'!$2:$2,0)),0)++IFERROR(INDEX('[1]2024'!$A:$Q,MATCH($C$3&amp;$D108,'[1]2024'!$B:$B,0),MATCH(N$4,'[1]2024'!$2:$2,0)),0)++IFERROR(INDEX('[1]2024'!$A:$Q,MATCH($D$3&amp;$D108,'[1]2024'!$B:$B,0),MATCH(N$4,'[1]2024'!$2:$2,0)),0)</f>
        <v>0</v>
      </c>
      <c r="O108" s="74">
        <f>IFERROR(INDEX('[1]2024'!$A:$Q,MATCH($A$3&amp;$D108,'[1]2024'!$B:$B,0),MATCH(O$4,'[1]2024'!$2:$2,0)),0)+IFERROR(INDEX('[1]2024'!$A:$Q,MATCH($B$3&amp;$D108,'[1]2024'!$B:$B,0),MATCH(O$4,'[1]2024'!$2:$2,0)),0)++IFERROR(INDEX('[1]2024'!$A:$Q,MATCH($C$3&amp;$D108,'[1]2024'!$B:$B,0),MATCH(O$4,'[1]2024'!$2:$2,0)),0)++IFERROR(INDEX('[1]2024'!$A:$Q,MATCH($D$3&amp;$D108,'[1]2024'!$B:$B,0),MATCH(O$4,'[1]2024'!$2:$2,0)),0)</f>
        <v>0</v>
      </c>
      <c r="P108" s="74">
        <f>IFERROR(INDEX('[1]2024'!$A:$Q,MATCH($A$3&amp;$D108,'[1]2024'!$B:$B,0),MATCH(P$4,'[1]2024'!$2:$2,0)),0)+IFERROR(INDEX('[1]2024'!$A:$Q,MATCH($B$3&amp;$D108,'[1]2024'!$B:$B,0),MATCH(P$4,'[1]2024'!$2:$2,0)),0)++IFERROR(INDEX('[1]2024'!$A:$Q,MATCH($C$3&amp;$D108,'[1]2024'!$B:$B,0),MATCH(P$4,'[1]2024'!$2:$2,0)),0)++IFERROR(INDEX('[1]2024'!$A:$Q,MATCH($D$3&amp;$D108,'[1]2024'!$B:$B,0),MATCH(P$4,'[1]2024'!$2:$2,0)),0)</f>
        <v>0</v>
      </c>
      <c r="Q108" s="74">
        <f>IFERROR(INDEX('[1]2024'!$A:$Q,MATCH($A$3&amp;$D108,'[1]2024'!$B:$B,0),MATCH(Q$4,'[1]2024'!$2:$2,0)),0)+IFERROR(INDEX('[1]2024'!$A:$Q,MATCH($B$3&amp;$D108,'[1]2024'!$B:$B,0),MATCH(Q$4,'[1]2024'!$2:$2,0)),0)++IFERROR(INDEX('[1]2024'!$A:$Q,MATCH($C$3&amp;$D108,'[1]2024'!$B:$B,0),MATCH(Q$4,'[1]2024'!$2:$2,0)),0)++IFERROR(INDEX('[1]2024'!$A:$Q,MATCH($D$3&amp;$D108,'[1]2024'!$B:$B,0),MATCH(Q$4,'[1]2024'!$2:$2,0)),0)</f>
        <v>0</v>
      </c>
      <c r="R108" s="74">
        <f>IFERROR(INDEX('[1]2024'!$A:$Q,MATCH($A$3&amp;$D108,'[1]2024'!$B:$B,0),MATCH(R$4,'[1]2024'!$2:$2,0)),0)+IFERROR(INDEX('[1]2024'!$A:$Q,MATCH($B$3&amp;$D108,'[1]2024'!$B:$B,0),MATCH(R$4,'[1]2024'!$2:$2,0)),0)++IFERROR(INDEX('[1]2024'!$A:$Q,MATCH($C$3&amp;$D108,'[1]2024'!$B:$B,0),MATCH(R$4,'[1]2024'!$2:$2,0)),0)++IFERROR(INDEX('[1]2024'!$A:$Q,MATCH($D$3&amp;$D108,'[1]2024'!$B:$B,0),MATCH(R$4,'[1]2024'!$2:$2,0)),0)</f>
        <v>0</v>
      </c>
      <c r="S108" s="74">
        <f>IFERROR(INDEX('[1]2024'!$A:$Q,MATCH($A$3&amp;$D108,'[1]2024'!$B:$B,0),MATCH(S$4,'[1]2024'!$2:$2,0)),0)+IFERROR(INDEX('[1]2024'!$A:$Q,MATCH($B$3&amp;$D108,'[1]2024'!$B:$B,0),MATCH(S$4,'[1]2024'!$2:$2,0)),0)++IFERROR(INDEX('[1]2024'!$A:$Q,MATCH($C$3&amp;$D108,'[1]2024'!$B:$B,0),MATCH(S$4,'[1]2024'!$2:$2,0)),0)++IFERROR(INDEX('[1]2024'!$A:$Q,MATCH($D$3&amp;$D108,'[1]2024'!$B:$B,0),MATCH(S$4,'[1]2024'!$2:$2,0)),0)</f>
        <v>0</v>
      </c>
      <c r="T108" s="75">
        <v>0</v>
      </c>
      <c r="U108" s="45">
        <f t="shared" ref="U108:U114" si="105">SUM(V108:AG108)</f>
        <v>0</v>
      </c>
      <c r="V108" s="46">
        <v>0</v>
      </c>
      <c r="W108" s="47">
        <v>0</v>
      </c>
      <c r="X108" s="47">
        <v>0</v>
      </c>
      <c r="Y108" s="47">
        <v>0</v>
      </c>
      <c r="Z108" s="47">
        <v>0</v>
      </c>
      <c r="AA108" s="47">
        <v>0</v>
      </c>
      <c r="AB108" s="47">
        <v>0</v>
      </c>
      <c r="AC108" s="47">
        <v>0</v>
      </c>
      <c r="AD108" s="47">
        <v>0</v>
      </c>
      <c r="AE108" s="47">
        <v>0</v>
      </c>
      <c r="AF108" s="47">
        <v>0</v>
      </c>
      <c r="AG108" s="48">
        <v>0</v>
      </c>
      <c r="AH108" s="45">
        <f t="shared" ref="AH108:AH114" si="106">SUM(AI108:AT108)</f>
        <v>0</v>
      </c>
      <c r="AI108" s="45"/>
      <c r="AJ108" s="45"/>
      <c r="AK108" s="45"/>
      <c r="AL108" s="45"/>
      <c r="AM108" s="45"/>
      <c r="AN108" s="45"/>
      <c r="AO108" s="45"/>
      <c r="AP108" s="45"/>
      <c r="AQ108" s="45"/>
      <c r="AR108" s="45"/>
      <c r="AS108" s="45"/>
      <c r="AT108" s="45"/>
      <c r="AU108" s="45">
        <f t="shared" si="59"/>
        <v>0</v>
      </c>
      <c r="AV108" s="45">
        <f t="shared" si="60"/>
        <v>0</v>
      </c>
      <c r="AW108" s="45">
        <f t="shared" si="61"/>
        <v>0</v>
      </c>
      <c r="AX108" s="45">
        <f t="shared" si="62"/>
        <v>0</v>
      </c>
      <c r="AY108" s="45">
        <f t="shared" ref="AY108:AY114" si="107">IF($BC108="O",1.05*$AH108,$AH108)</f>
        <v>0</v>
      </c>
      <c r="AZ108" s="45">
        <f t="shared" ref="AZ108:AZ114" si="108">IF($BC108="O",1.05*$AY108,$AY108)</f>
        <v>0</v>
      </c>
      <c r="BA108" s="45">
        <f t="shared" ref="BA108:BA114" si="109">IF($BC108="O",1.05*$AZ108,$AZ108)</f>
        <v>0</v>
      </c>
      <c r="BB108" s="50"/>
      <c r="BC108" s="51" t="s">
        <v>24</v>
      </c>
      <c r="BD108" s="70"/>
      <c r="BE108" s="195">
        <v>0</v>
      </c>
      <c r="BF108" s="195">
        <v>0</v>
      </c>
      <c r="BG108" s="195">
        <v>0</v>
      </c>
      <c r="BH108" s="196">
        <f t="shared" si="86"/>
        <v>0</v>
      </c>
    </row>
    <row r="109" spans="1:60" outlineLevel="1" x14ac:dyDescent="0.3">
      <c r="A109" s="71" t="s">
        <v>206</v>
      </c>
      <c r="B109" s="38" t="s">
        <v>204</v>
      </c>
      <c r="C109" s="38" t="s">
        <v>31</v>
      </c>
      <c r="D109" s="39">
        <v>5111120</v>
      </c>
      <c r="E109" s="39" t="s">
        <v>205</v>
      </c>
      <c r="F109" s="103">
        <v>0</v>
      </c>
      <c r="G109" s="73">
        <f t="shared" si="104"/>
        <v>0</v>
      </c>
      <c r="H109" s="74">
        <f>IFERROR(INDEX('[1]2024'!$A:$Q,MATCH($A$3&amp;$D109,'[1]2024'!$B:$B,0),MATCH(H$4,'[1]2024'!$2:$2,0)),0)+IFERROR(INDEX('[1]2024'!$A:$Q,MATCH($B$3&amp;$D109,'[1]2024'!$B:$B,0),MATCH(H$4,'[1]2024'!$2:$2,0)),0)++IFERROR(INDEX('[1]2024'!$A:$Q,MATCH($C$3&amp;$D109,'[1]2024'!$B:$B,0),MATCH(H$4,'[1]2024'!$2:$2,0)),0)++IFERROR(INDEX('[1]2024'!$A:$Q,MATCH($D$3&amp;$D109,'[1]2024'!$B:$B,0),MATCH(H$4,'[1]2024'!$2:$2,0)),0)</f>
        <v>0</v>
      </c>
      <c r="I109" s="74">
        <f>IFERROR(INDEX('[1]2024'!$A:$Q,MATCH($A$3&amp;$D109,'[1]2024'!$B:$B,0),MATCH(I$4,'[1]2024'!$2:$2,0)),0)+IFERROR(INDEX('[1]2024'!$A:$Q,MATCH($B$3&amp;$D109,'[1]2024'!$B:$B,0),MATCH(I$4,'[1]2024'!$2:$2,0)),0)++IFERROR(INDEX('[1]2024'!$A:$Q,MATCH($C$3&amp;$D109,'[1]2024'!$B:$B,0),MATCH(I$4,'[1]2024'!$2:$2,0)),0)++IFERROR(INDEX('[1]2024'!$A:$Q,MATCH($D$3&amp;$D109,'[1]2024'!$B:$B,0),MATCH(I$4,'[1]2024'!$2:$2,0)),0)</f>
        <v>0</v>
      </c>
      <c r="J109" s="74">
        <f>IFERROR(INDEX('[1]2024'!$A:$Q,MATCH($A$3&amp;$D109,'[1]2024'!$B:$B,0),MATCH(J$4,'[1]2024'!$2:$2,0)),0)+IFERROR(INDEX('[1]2024'!$A:$Q,MATCH($B$3&amp;$D109,'[1]2024'!$B:$B,0),MATCH(J$4,'[1]2024'!$2:$2,0)),0)++IFERROR(INDEX('[1]2024'!$A:$Q,MATCH($C$3&amp;$D109,'[1]2024'!$B:$B,0),MATCH(J$4,'[1]2024'!$2:$2,0)),0)++IFERROR(INDEX('[1]2024'!$A:$Q,MATCH($D$3&amp;$D109,'[1]2024'!$B:$B,0),MATCH(J$4,'[1]2024'!$2:$2,0)),0)</f>
        <v>0</v>
      </c>
      <c r="K109" s="74">
        <f>IFERROR(INDEX('[1]2024'!$A:$Q,MATCH($A$3&amp;$D109,'[1]2024'!$B:$B,0),MATCH(K$4,'[1]2024'!$2:$2,0)),0)+IFERROR(INDEX('[1]2024'!$A:$Q,MATCH($B$3&amp;$D109,'[1]2024'!$B:$B,0),MATCH(K$4,'[1]2024'!$2:$2,0)),0)++IFERROR(INDEX('[1]2024'!$A:$Q,MATCH($C$3&amp;$D109,'[1]2024'!$B:$B,0),MATCH(K$4,'[1]2024'!$2:$2,0)),0)++IFERROR(INDEX('[1]2024'!$A:$Q,MATCH($D$3&amp;$D109,'[1]2024'!$B:$B,0),MATCH(K$4,'[1]2024'!$2:$2,0)),0)</f>
        <v>0</v>
      </c>
      <c r="L109" s="74">
        <f>IFERROR(INDEX('[1]2024'!$A:$Q,MATCH($A$3&amp;$D109,'[1]2024'!$B:$B,0),MATCH(L$4,'[1]2024'!$2:$2,0)),0)+IFERROR(INDEX('[1]2024'!$A:$Q,MATCH($B$3&amp;$D109,'[1]2024'!$B:$B,0),MATCH(L$4,'[1]2024'!$2:$2,0)),0)++IFERROR(INDEX('[1]2024'!$A:$Q,MATCH($C$3&amp;$D109,'[1]2024'!$B:$B,0),MATCH(L$4,'[1]2024'!$2:$2,0)),0)++IFERROR(INDEX('[1]2024'!$A:$Q,MATCH($D$3&amp;$D109,'[1]2024'!$B:$B,0),MATCH(L$4,'[1]2024'!$2:$2,0)),0)</f>
        <v>0</v>
      </c>
      <c r="M109" s="74">
        <f>IFERROR(INDEX('[1]2024'!$A:$Q,MATCH($A$3&amp;$D109,'[1]2024'!$B:$B,0),MATCH(M$4,'[1]2024'!$2:$2,0)),0)+IFERROR(INDEX('[1]2024'!$A:$Q,MATCH($B$3&amp;$D109,'[1]2024'!$B:$B,0),MATCH(M$4,'[1]2024'!$2:$2,0)),0)++IFERROR(INDEX('[1]2024'!$A:$Q,MATCH($C$3&amp;$D109,'[1]2024'!$B:$B,0),MATCH(M$4,'[1]2024'!$2:$2,0)),0)++IFERROR(INDEX('[1]2024'!$A:$Q,MATCH($D$3&amp;$D109,'[1]2024'!$B:$B,0),MATCH(M$4,'[1]2024'!$2:$2,0)),0)</f>
        <v>0</v>
      </c>
      <c r="N109" s="74">
        <f>IFERROR(INDEX('[1]2024'!$A:$Q,MATCH($A$3&amp;$D109,'[1]2024'!$B:$B,0),MATCH(N$4,'[1]2024'!$2:$2,0)),0)+IFERROR(INDEX('[1]2024'!$A:$Q,MATCH($B$3&amp;$D109,'[1]2024'!$B:$B,0),MATCH(N$4,'[1]2024'!$2:$2,0)),0)++IFERROR(INDEX('[1]2024'!$A:$Q,MATCH($C$3&amp;$D109,'[1]2024'!$B:$B,0),MATCH(N$4,'[1]2024'!$2:$2,0)),0)++IFERROR(INDEX('[1]2024'!$A:$Q,MATCH($D$3&amp;$D109,'[1]2024'!$B:$B,0),MATCH(N$4,'[1]2024'!$2:$2,0)),0)</f>
        <v>0</v>
      </c>
      <c r="O109" s="74">
        <f>IFERROR(INDEX('[1]2024'!$A:$Q,MATCH($A$3&amp;$D109,'[1]2024'!$B:$B,0),MATCH(O$4,'[1]2024'!$2:$2,0)),0)+IFERROR(INDEX('[1]2024'!$A:$Q,MATCH($B$3&amp;$D109,'[1]2024'!$B:$B,0),MATCH(O$4,'[1]2024'!$2:$2,0)),0)++IFERROR(INDEX('[1]2024'!$A:$Q,MATCH($C$3&amp;$D109,'[1]2024'!$B:$B,0),MATCH(O$4,'[1]2024'!$2:$2,0)),0)++IFERROR(INDEX('[1]2024'!$A:$Q,MATCH($D$3&amp;$D109,'[1]2024'!$B:$B,0),MATCH(O$4,'[1]2024'!$2:$2,0)),0)</f>
        <v>0</v>
      </c>
      <c r="P109" s="74">
        <f>IFERROR(INDEX('[1]2024'!$A:$Q,MATCH($A$3&amp;$D109,'[1]2024'!$B:$B,0),MATCH(P$4,'[1]2024'!$2:$2,0)),0)+IFERROR(INDEX('[1]2024'!$A:$Q,MATCH($B$3&amp;$D109,'[1]2024'!$B:$B,0),MATCH(P$4,'[1]2024'!$2:$2,0)),0)++IFERROR(INDEX('[1]2024'!$A:$Q,MATCH($C$3&amp;$D109,'[1]2024'!$B:$B,0),MATCH(P$4,'[1]2024'!$2:$2,0)),0)++IFERROR(INDEX('[1]2024'!$A:$Q,MATCH($D$3&amp;$D109,'[1]2024'!$B:$B,0),MATCH(P$4,'[1]2024'!$2:$2,0)),0)</f>
        <v>0</v>
      </c>
      <c r="Q109" s="74">
        <f>IFERROR(INDEX('[1]2024'!$A:$Q,MATCH($A$3&amp;$D109,'[1]2024'!$B:$B,0),MATCH(Q$4,'[1]2024'!$2:$2,0)),0)+IFERROR(INDEX('[1]2024'!$A:$Q,MATCH($B$3&amp;$D109,'[1]2024'!$B:$B,0),MATCH(Q$4,'[1]2024'!$2:$2,0)),0)++IFERROR(INDEX('[1]2024'!$A:$Q,MATCH($C$3&amp;$D109,'[1]2024'!$B:$B,0),MATCH(Q$4,'[1]2024'!$2:$2,0)),0)++IFERROR(INDEX('[1]2024'!$A:$Q,MATCH($D$3&amp;$D109,'[1]2024'!$B:$B,0),MATCH(Q$4,'[1]2024'!$2:$2,0)),0)</f>
        <v>0</v>
      </c>
      <c r="R109" s="74">
        <f>IFERROR(INDEX('[1]2024'!$A:$Q,MATCH($A$3&amp;$D109,'[1]2024'!$B:$B,0),MATCH(R$4,'[1]2024'!$2:$2,0)),0)+IFERROR(INDEX('[1]2024'!$A:$Q,MATCH($B$3&amp;$D109,'[1]2024'!$B:$B,0),MATCH(R$4,'[1]2024'!$2:$2,0)),0)++IFERROR(INDEX('[1]2024'!$A:$Q,MATCH($C$3&amp;$D109,'[1]2024'!$B:$B,0),MATCH(R$4,'[1]2024'!$2:$2,0)),0)++IFERROR(INDEX('[1]2024'!$A:$Q,MATCH($D$3&amp;$D109,'[1]2024'!$B:$B,0),MATCH(R$4,'[1]2024'!$2:$2,0)),0)</f>
        <v>0</v>
      </c>
      <c r="S109" s="74">
        <f>IFERROR(INDEX('[1]2024'!$A:$Q,MATCH($A$3&amp;$D109,'[1]2024'!$B:$B,0),MATCH(S$4,'[1]2024'!$2:$2,0)),0)+IFERROR(INDEX('[1]2024'!$A:$Q,MATCH($B$3&amp;$D109,'[1]2024'!$B:$B,0),MATCH(S$4,'[1]2024'!$2:$2,0)),0)++IFERROR(INDEX('[1]2024'!$A:$Q,MATCH($C$3&amp;$D109,'[1]2024'!$B:$B,0),MATCH(S$4,'[1]2024'!$2:$2,0)),0)++IFERROR(INDEX('[1]2024'!$A:$Q,MATCH($D$3&amp;$D109,'[1]2024'!$B:$B,0),MATCH(S$4,'[1]2024'!$2:$2,0)),0)</f>
        <v>0</v>
      </c>
      <c r="T109" s="75">
        <v>0</v>
      </c>
      <c r="U109" s="45">
        <f t="shared" si="105"/>
        <v>0</v>
      </c>
      <c r="V109" s="46">
        <v>0</v>
      </c>
      <c r="W109" s="47">
        <v>0</v>
      </c>
      <c r="X109" s="47">
        <v>0</v>
      </c>
      <c r="Y109" s="47">
        <v>0</v>
      </c>
      <c r="Z109" s="47">
        <v>0</v>
      </c>
      <c r="AA109" s="47">
        <v>0</v>
      </c>
      <c r="AB109" s="47">
        <v>0</v>
      </c>
      <c r="AC109" s="47">
        <v>0</v>
      </c>
      <c r="AD109" s="47">
        <v>0</v>
      </c>
      <c r="AE109" s="47">
        <v>0</v>
      </c>
      <c r="AF109" s="47">
        <v>0</v>
      </c>
      <c r="AG109" s="48">
        <v>0</v>
      </c>
      <c r="AH109" s="45">
        <f t="shared" si="106"/>
        <v>0</v>
      </c>
      <c r="AI109" s="45"/>
      <c r="AJ109" s="45"/>
      <c r="AK109" s="45"/>
      <c r="AL109" s="45"/>
      <c r="AM109" s="45"/>
      <c r="AN109" s="45"/>
      <c r="AO109" s="45"/>
      <c r="AP109" s="45"/>
      <c r="AQ109" s="45"/>
      <c r="AR109" s="45"/>
      <c r="AS109" s="45"/>
      <c r="AT109" s="45"/>
      <c r="AU109" s="45">
        <f t="shared" si="59"/>
        <v>0</v>
      </c>
      <c r="AV109" s="45">
        <f t="shared" si="60"/>
        <v>0</v>
      </c>
      <c r="AW109" s="45">
        <f t="shared" si="61"/>
        <v>0</v>
      </c>
      <c r="AX109" s="45">
        <f t="shared" si="62"/>
        <v>0</v>
      </c>
      <c r="AY109" s="45">
        <f t="shared" si="107"/>
        <v>0</v>
      </c>
      <c r="AZ109" s="45">
        <f t="shared" si="108"/>
        <v>0</v>
      </c>
      <c r="BA109" s="45">
        <f t="shared" si="109"/>
        <v>0</v>
      </c>
      <c r="BB109" s="50"/>
      <c r="BC109" s="51" t="s">
        <v>24</v>
      </c>
      <c r="BD109" s="70"/>
      <c r="BE109" s="195">
        <v>0</v>
      </c>
      <c r="BF109" s="195">
        <v>0</v>
      </c>
      <c r="BG109" s="195">
        <v>0</v>
      </c>
      <c r="BH109" s="196">
        <f t="shared" si="86"/>
        <v>0</v>
      </c>
    </row>
    <row r="110" spans="1:60" outlineLevel="1" x14ac:dyDescent="0.3">
      <c r="A110" s="71" t="s">
        <v>207</v>
      </c>
      <c r="B110" s="38" t="s">
        <v>204</v>
      </c>
      <c r="C110" s="38" t="s">
        <v>31</v>
      </c>
      <c r="D110" s="39">
        <v>5111130</v>
      </c>
      <c r="E110" s="39" t="s">
        <v>205</v>
      </c>
      <c r="F110" s="103">
        <v>0</v>
      </c>
      <c r="G110" s="73">
        <f t="shared" si="104"/>
        <v>0</v>
      </c>
      <c r="H110" s="74">
        <f>IFERROR(INDEX('[1]2024'!$A:$Q,MATCH($A$3&amp;$D110,'[1]2024'!$B:$B,0),MATCH(H$4,'[1]2024'!$2:$2,0)),0)+IFERROR(INDEX('[1]2024'!$A:$Q,MATCH($B$3&amp;$D110,'[1]2024'!$B:$B,0),MATCH(H$4,'[1]2024'!$2:$2,0)),0)++IFERROR(INDEX('[1]2024'!$A:$Q,MATCH($C$3&amp;$D110,'[1]2024'!$B:$B,0),MATCH(H$4,'[1]2024'!$2:$2,0)),0)++IFERROR(INDEX('[1]2024'!$A:$Q,MATCH($D$3&amp;$D110,'[1]2024'!$B:$B,0),MATCH(H$4,'[1]2024'!$2:$2,0)),0)</f>
        <v>0</v>
      </c>
      <c r="I110" s="74">
        <f>IFERROR(INDEX('[1]2024'!$A:$Q,MATCH($A$3&amp;$D110,'[1]2024'!$B:$B,0),MATCH(I$4,'[1]2024'!$2:$2,0)),0)+IFERROR(INDEX('[1]2024'!$A:$Q,MATCH($B$3&amp;$D110,'[1]2024'!$B:$B,0),MATCH(I$4,'[1]2024'!$2:$2,0)),0)++IFERROR(INDEX('[1]2024'!$A:$Q,MATCH($C$3&amp;$D110,'[1]2024'!$B:$B,0),MATCH(I$4,'[1]2024'!$2:$2,0)),0)++IFERROR(INDEX('[1]2024'!$A:$Q,MATCH($D$3&amp;$D110,'[1]2024'!$B:$B,0),MATCH(I$4,'[1]2024'!$2:$2,0)),0)</f>
        <v>0</v>
      </c>
      <c r="J110" s="74">
        <f>IFERROR(INDEX('[1]2024'!$A:$Q,MATCH($A$3&amp;$D110,'[1]2024'!$B:$B,0),MATCH(J$4,'[1]2024'!$2:$2,0)),0)+IFERROR(INDEX('[1]2024'!$A:$Q,MATCH($B$3&amp;$D110,'[1]2024'!$B:$B,0),MATCH(J$4,'[1]2024'!$2:$2,0)),0)++IFERROR(INDEX('[1]2024'!$A:$Q,MATCH($C$3&amp;$D110,'[1]2024'!$B:$B,0),MATCH(J$4,'[1]2024'!$2:$2,0)),0)++IFERROR(INDEX('[1]2024'!$A:$Q,MATCH($D$3&amp;$D110,'[1]2024'!$B:$B,0),MATCH(J$4,'[1]2024'!$2:$2,0)),0)</f>
        <v>0</v>
      </c>
      <c r="K110" s="74">
        <f>IFERROR(INDEX('[1]2024'!$A:$Q,MATCH($A$3&amp;$D110,'[1]2024'!$B:$B,0),MATCH(K$4,'[1]2024'!$2:$2,0)),0)+IFERROR(INDEX('[1]2024'!$A:$Q,MATCH($B$3&amp;$D110,'[1]2024'!$B:$B,0),MATCH(K$4,'[1]2024'!$2:$2,0)),0)++IFERROR(INDEX('[1]2024'!$A:$Q,MATCH($C$3&amp;$D110,'[1]2024'!$B:$B,0),MATCH(K$4,'[1]2024'!$2:$2,0)),0)++IFERROR(INDEX('[1]2024'!$A:$Q,MATCH($D$3&amp;$D110,'[1]2024'!$B:$B,0),MATCH(K$4,'[1]2024'!$2:$2,0)),0)</f>
        <v>0</v>
      </c>
      <c r="L110" s="74">
        <f>IFERROR(INDEX('[1]2024'!$A:$Q,MATCH($A$3&amp;$D110,'[1]2024'!$B:$B,0),MATCH(L$4,'[1]2024'!$2:$2,0)),0)+IFERROR(INDEX('[1]2024'!$A:$Q,MATCH($B$3&amp;$D110,'[1]2024'!$B:$B,0),MATCH(L$4,'[1]2024'!$2:$2,0)),0)++IFERROR(INDEX('[1]2024'!$A:$Q,MATCH($C$3&amp;$D110,'[1]2024'!$B:$B,0),MATCH(L$4,'[1]2024'!$2:$2,0)),0)++IFERROR(INDEX('[1]2024'!$A:$Q,MATCH($D$3&amp;$D110,'[1]2024'!$B:$B,0),MATCH(L$4,'[1]2024'!$2:$2,0)),0)</f>
        <v>0</v>
      </c>
      <c r="M110" s="74">
        <f>IFERROR(INDEX('[1]2024'!$A:$Q,MATCH($A$3&amp;$D110,'[1]2024'!$B:$B,0),MATCH(M$4,'[1]2024'!$2:$2,0)),0)+IFERROR(INDEX('[1]2024'!$A:$Q,MATCH($B$3&amp;$D110,'[1]2024'!$B:$B,0),MATCH(M$4,'[1]2024'!$2:$2,0)),0)++IFERROR(INDEX('[1]2024'!$A:$Q,MATCH($C$3&amp;$D110,'[1]2024'!$B:$B,0),MATCH(M$4,'[1]2024'!$2:$2,0)),0)++IFERROR(INDEX('[1]2024'!$A:$Q,MATCH($D$3&amp;$D110,'[1]2024'!$B:$B,0),MATCH(M$4,'[1]2024'!$2:$2,0)),0)</f>
        <v>0</v>
      </c>
      <c r="N110" s="74">
        <f>IFERROR(INDEX('[1]2024'!$A:$Q,MATCH($A$3&amp;$D110,'[1]2024'!$B:$B,0),MATCH(N$4,'[1]2024'!$2:$2,0)),0)+IFERROR(INDEX('[1]2024'!$A:$Q,MATCH($B$3&amp;$D110,'[1]2024'!$B:$B,0),MATCH(N$4,'[1]2024'!$2:$2,0)),0)++IFERROR(INDEX('[1]2024'!$A:$Q,MATCH($C$3&amp;$D110,'[1]2024'!$B:$B,0),MATCH(N$4,'[1]2024'!$2:$2,0)),0)++IFERROR(INDEX('[1]2024'!$A:$Q,MATCH($D$3&amp;$D110,'[1]2024'!$B:$B,0),MATCH(N$4,'[1]2024'!$2:$2,0)),0)</f>
        <v>0</v>
      </c>
      <c r="O110" s="74">
        <f>IFERROR(INDEX('[1]2024'!$A:$Q,MATCH($A$3&amp;$D110,'[1]2024'!$B:$B,0),MATCH(O$4,'[1]2024'!$2:$2,0)),0)+IFERROR(INDEX('[1]2024'!$A:$Q,MATCH($B$3&amp;$D110,'[1]2024'!$B:$B,0),MATCH(O$4,'[1]2024'!$2:$2,0)),0)++IFERROR(INDEX('[1]2024'!$A:$Q,MATCH($C$3&amp;$D110,'[1]2024'!$B:$B,0),MATCH(O$4,'[1]2024'!$2:$2,0)),0)++IFERROR(INDEX('[1]2024'!$A:$Q,MATCH($D$3&amp;$D110,'[1]2024'!$B:$B,0),MATCH(O$4,'[1]2024'!$2:$2,0)),0)</f>
        <v>0</v>
      </c>
      <c r="P110" s="74">
        <f>IFERROR(INDEX('[1]2024'!$A:$Q,MATCH($A$3&amp;$D110,'[1]2024'!$B:$B,0),MATCH(P$4,'[1]2024'!$2:$2,0)),0)+IFERROR(INDEX('[1]2024'!$A:$Q,MATCH($B$3&amp;$D110,'[1]2024'!$B:$B,0),MATCH(P$4,'[1]2024'!$2:$2,0)),0)++IFERROR(INDEX('[1]2024'!$A:$Q,MATCH($C$3&amp;$D110,'[1]2024'!$B:$B,0),MATCH(P$4,'[1]2024'!$2:$2,0)),0)++IFERROR(INDEX('[1]2024'!$A:$Q,MATCH($D$3&amp;$D110,'[1]2024'!$B:$B,0),MATCH(P$4,'[1]2024'!$2:$2,0)),0)</f>
        <v>0</v>
      </c>
      <c r="Q110" s="74">
        <f>IFERROR(INDEX('[1]2024'!$A:$Q,MATCH($A$3&amp;$D110,'[1]2024'!$B:$B,0),MATCH(Q$4,'[1]2024'!$2:$2,0)),0)+IFERROR(INDEX('[1]2024'!$A:$Q,MATCH($B$3&amp;$D110,'[1]2024'!$B:$B,0),MATCH(Q$4,'[1]2024'!$2:$2,0)),0)++IFERROR(INDEX('[1]2024'!$A:$Q,MATCH($C$3&amp;$D110,'[1]2024'!$B:$B,0),MATCH(Q$4,'[1]2024'!$2:$2,0)),0)++IFERROR(INDEX('[1]2024'!$A:$Q,MATCH($D$3&amp;$D110,'[1]2024'!$B:$B,0),MATCH(Q$4,'[1]2024'!$2:$2,0)),0)</f>
        <v>0</v>
      </c>
      <c r="R110" s="74">
        <f>IFERROR(INDEX('[1]2024'!$A:$Q,MATCH($A$3&amp;$D110,'[1]2024'!$B:$B,0),MATCH(R$4,'[1]2024'!$2:$2,0)),0)+IFERROR(INDEX('[1]2024'!$A:$Q,MATCH($B$3&amp;$D110,'[1]2024'!$B:$B,0),MATCH(R$4,'[1]2024'!$2:$2,0)),0)++IFERROR(INDEX('[1]2024'!$A:$Q,MATCH($C$3&amp;$D110,'[1]2024'!$B:$B,0),MATCH(R$4,'[1]2024'!$2:$2,0)),0)++IFERROR(INDEX('[1]2024'!$A:$Q,MATCH($D$3&amp;$D110,'[1]2024'!$B:$B,0),MATCH(R$4,'[1]2024'!$2:$2,0)),0)</f>
        <v>0</v>
      </c>
      <c r="S110" s="74">
        <f>IFERROR(INDEX('[1]2024'!$A:$Q,MATCH($A$3&amp;$D110,'[1]2024'!$B:$B,0),MATCH(S$4,'[1]2024'!$2:$2,0)),0)+IFERROR(INDEX('[1]2024'!$A:$Q,MATCH($B$3&amp;$D110,'[1]2024'!$B:$B,0),MATCH(S$4,'[1]2024'!$2:$2,0)),0)++IFERROR(INDEX('[1]2024'!$A:$Q,MATCH($C$3&amp;$D110,'[1]2024'!$B:$B,0),MATCH(S$4,'[1]2024'!$2:$2,0)),0)++IFERROR(INDEX('[1]2024'!$A:$Q,MATCH($D$3&amp;$D110,'[1]2024'!$B:$B,0),MATCH(S$4,'[1]2024'!$2:$2,0)),0)</f>
        <v>0</v>
      </c>
      <c r="T110" s="75">
        <v>0</v>
      </c>
      <c r="U110" s="45">
        <f t="shared" si="105"/>
        <v>0</v>
      </c>
      <c r="V110" s="46">
        <v>0</v>
      </c>
      <c r="W110" s="47">
        <v>0</v>
      </c>
      <c r="X110" s="47">
        <v>0</v>
      </c>
      <c r="Y110" s="47">
        <v>0</v>
      </c>
      <c r="Z110" s="47">
        <v>0</v>
      </c>
      <c r="AA110" s="47">
        <v>0</v>
      </c>
      <c r="AB110" s="47">
        <v>0</v>
      </c>
      <c r="AC110" s="47">
        <v>0</v>
      </c>
      <c r="AD110" s="47">
        <v>0</v>
      </c>
      <c r="AE110" s="47">
        <v>0</v>
      </c>
      <c r="AF110" s="47">
        <v>0</v>
      </c>
      <c r="AG110" s="48">
        <v>0</v>
      </c>
      <c r="AH110" s="45">
        <f t="shared" si="106"/>
        <v>0</v>
      </c>
      <c r="AI110" s="45"/>
      <c r="AJ110" s="45"/>
      <c r="AK110" s="45"/>
      <c r="AL110" s="45"/>
      <c r="AM110" s="45"/>
      <c r="AN110" s="45"/>
      <c r="AO110" s="45"/>
      <c r="AP110" s="45"/>
      <c r="AQ110" s="45"/>
      <c r="AR110" s="45"/>
      <c r="AS110" s="45"/>
      <c r="AT110" s="45"/>
      <c r="AU110" s="45">
        <f t="shared" si="59"/>
        <v>0</v>
      </c>
      <c r="AV110" s="45">
        <f t="shared" si="60"/>
        <v>0</v>
      </c>
      <c r="AW110" s="45">
        <f t="shared" si="61"/>
        <v>0</v>
      </c>
      <c r="AX110" s="45">
        <f t="shared" si="62"/>
        <v>0</v>
      </c>
      <c r="AY110" s="45">
        <f t="shared" si="107"/>
        <v>0</v>
      </c>
      <c r="AZ110" s="45">
        <f t="shared" si="108"/>
        <v>0</v>
      </c>
      <c r="BA110" s="45">
        <f t="shared" si="109"/>
        <v>0</v>
      </c>
      <c r="BB110" s="50"/>
      <c r="BC110" s="51" t="s">
        <v>24</v>
      </c>
      <c r="BD110" s="70"/>
      <c r="BE110" s="195">
        <v>0</v>
      </c>
      <c r="BF110" s="195">
        <v>0</v>
      </c>
      <c r="BG110" s="195">
        <v>0</v>
      </c>
      <c r="BH110" s="196">
        <f t="shared" si="86"/>
        <v>0</v>
      </c>
    </row>
    <row r="111" spans="1:60" outlineLevel="1" x14ac:dyDescent="0.3">
      <c r="A111" s="71" t="s">
        <v>208</v>
      </c>
      <c r="B111" s="38" t="s">
        <v>204</v>
      </c>
      <c r="C111" s="38" t="s">
        <v>31</v>
      </c>
      <c r="D111" s="39">
        <v>5111140</v>
      </c>
      <c r="E111" s="39" t="s">
        <v>205</v>
      </c>
      <c r="F111" s="103">
        <v>0</v>
      </c>
      <c r="G111" s="73">
        <f t="shared" si="104"/>
        <v>0</v>
      </c>
      <c r="H111" s="74">
        <f>IFERROR(INDEX('[1]2024'!$A:$Q,MATCH($A$3&amp;$D111,'[1]2024'!$B:$B,0),MATCH(H$4,'[1]2024'!$2:$2,0)),0)+IFERROR(INDEX('[1]2024'!$A:$Q,MATCH($B$3&amp;$D111,'[1]2024'!$B:$B,0),MATCH(H$4,'[1]2024'!$2:$2,0)),0)++IFERROR(INDEX('[1]2024'!$A:$Q,MATCH($C$3&amp;$D111,'[1]2024'!$B:$B,0),MATCH(H$4,'[1]2024'!$2:$2,0)),0)++IFERROR(INDEX('[1]2024'!$A:$Q,MATCH($D$3&amp;$D111,'[1]2024'!$B:$B,0),MATCH(H$4,'[1]2024'!$2:$2,0)),0)</f>
        <v>0</v>
      </c>
      <c r="I111" s="74">
        <f>IFERROR(INDEX('[1]2024'!$A:$Q,MATCH($A$3&amp;$D111,'[1]2024'!$B:$B,0),MATCH(I$4,'[1]2024'!$2:$2,0)),0)+IFERROR(INDEX('[1]2024'!$A:$Q,MATCH($B$3&amp;$D111,'[1]2024'!$B:$B,0),MATCH(I$4,'[1]2024'!$2:$2,0)),0)++IFERROR(INDEX('[1]2024'!$A:$Q,MATCH($C$3&amp;$D111,'[1]2024'!$B:$B,0),MATCH(I$4,'[1]2024'!$2:$2,0)),0)++IFERROR(INDEX('[1]2024'!$A:$Q,MATCH($D$3&amp;$D111,'[1]2024'!$B:$B,0),MATCH(I$4,'[1]2024'!$2:$2,0)),0)</f>
        <v>0</v>
      </c>
      <c r="J111" s="74">
        <f>IFERROR(INDEX('[1]2024'!$A:$Q,MATCH($A$3&amp;$D111,'[1]2024'!$B:$B,0),MATCH(J$4,'[1]2024'!$2:$2,0)),0)+IFERROR(INDEX('[1]2024'!$A:$Q,MATCH($B$3&amp;$D111,'[1]2024'!$B:$B,0),MATCH(J$4,'[1]2024'!$2:$2,0)),0)++IFERROR(INDEX('[1]2024'!$A:$Q,MATCH($C$3&amp;$D111,'[1]2024'!$B:$B,0),MATCH(J$4,'[1]2024'!$2:$2,0)),0)++IFERROR(INDEX('[1]2024'!$A:$Q,MATCH($D$3&amp;$D111,'[1]2024'!$B:$B,0),MATCH(J$4,'[1]2024'!$2:$2,0)),0)</f>
        <v>0</v>
      </c>
      <c r="K111" s="74">
        <f>IFERROR(INDEX('[1]2024'!$A:$Q,MATCH($A$3&amp;$D111,'[1]2024'!$B:$B,0),MATCH(K$4,'[1]2024'!$2:$2,0)),0)+IFERROR(INDEX('[1]2024'!$A:$Q,MATCH($B$3&amp;$D111,'[1]2024'!$B:$B,0),MATCH(K$4,'[1]2024'!$2:$2,0)),0)++IFERROR(INDEX('[1]2024'!$A:$Q,MATCH($C$3&amp;$D111,'[1]2024'!$B:$B,0),MATCH(K$4,'[1]2024'!$2:$2,0)),0)++IFERROR(INDEX('[1]2024'!$A:$Q,MATCH($D$3&amp;$D111,'[1]2024'!$B:$B,0),MATCH(K$4,'[1]2024'!$2:$2,0)),0)</f>
        <v>0</v>
      </c>
      <c r="L111" s="74">
        <f>IFERROR(INDEX('[1]2024'!$A:$Q,MATCH($A$3&amp;$D111,'[1]2024'!$B:$B,0),MATCH(L$4,'[1]2024'!$2:$2,0)),0)+IFERROR(INDEX('[1]2024'!$A:$Q,MATCH($B$3&amp;$D111,'[1]2024'!$B:$B,0),MATCH(L$4,'[1]2024'!$2:$2,0)),0)++IFERROR(INDEX('[1]2024'!$A:$Q,MATCH($C$3&amp;$D111,'[1]2024'!$B:$B,0),MATCH(L$4,'[1]2024'!$2:$2,0)),0)++IFERROR(INDEX('[1]2024'!$A:$Q,MATCH($D$3&amp;$D111,'[1]2024'!$B:$B,0),MATCH(L$4,'[1]2024'!$2:$2,0)),0)</f>
        <v>0</v>
      </c>
      <c r="M111" s="74">
        <f>IFERROR(INDEX('[1]2024'!$A:$Q,MATCH($A$3&amp;$D111,'[1]2024'!$B:$B,0),MATCH(M$4,'[1]2024'!$2:$2,0)),0)+IFERROR(INDEX('[1]2024'!$A:$Q,MATCH($B$3&amp;$D111,'[1]2024'!$B:$B,0),MATCH(M$4,'[1]2024'!$2:$2,0)),0)++IFERROR(INDEX('[1]2024'!$A:$Q,MATCH($C$3&amp;$D111,'[1]2024'!$B:$B,0),MATCH(M$4,'[1]2024'!$2:$2,0)),0)++IFERROR(INDEX('[1]2024'!$A:$Q,MATCH($D$3&amp;$D111,'[1]2024'!$B:$B,0),MATCH(M$4,'[1]2024'!$2:$2,0)),0)</f>
        <v>0</v>
      </c>
      <c r="N111" s="74">
        <f>IFERROR(INDEX('[1]2024'!$A:$Q,MATCH($A$3&amp;$D111,'[1]2024'!$B:$B,0),MATCH(N$4,'[1]2024'!$2:$2,0)),0)+IFERROR(INDEX('[1]2024'!$A:$Q,MATCH($B$3&amp;$D111,'[1]2024'!$B:$B,0),MATCH(N$4,'[1]2024'!$2:$2,0)),0)++IFERROR(INDEX('[1]2024'!$A:$Q,MATCH($C$3&amp;$D111,'[1]2024'!$B:$B,0),MATCH(N$4,'[1]2024'!$2:$2,0)),0)++IFERROR(INDEX('[1]2024'!$A:$Q,MATCH($D$3&amp;$D111,'[1]2024'!$B:$B,0),MATCH(N$4,'[1]2024'!$2:$2,0)),0)</f>
        <v>0</v>
      </c>
      <c r="O111" s="74">
        <f>IFERROR(INDEX('[1]2024'!$A:$Q,MATCH($A$3&amp;$D111,'[1]2024'!$B:$B,0),MATCH(O$4,'[1]2024'!$2:$2,0)),0)+IFERROR(INDEX('[1]2024'!$A:$Q,MATCH($B$3&amp;$D111,'[1]2024'!$B:$B,0),MATCH(O$4,'[1]2024'!$2:$2,0)),0)++IFERROR(INDEX('[1]2024'!$A:$Q,MATCH($C$3&amp;$D111,'[1]2024'!$B:$B,0),MATCH(O$4,'[1]2024'!$2:$2,0)),0)++IFERROR(INDEX('[1]2024'!$A:$Q,MATCH($D$3&amp;$D111,'[1]2024'!$B:$B,0),MATCH(O$4,'[1]2024'!$2:$2,0)),0)</f>
        <v>0</v>
      </c>
      <c r="P111" s="74">
        <f>IFERROR(INDEX('[1]2024'!$A:$Q,MATCH($A$3&amp;$D111,'[1]2024'!$B:$B,0),MATCH(P$4,'[1]2024'!$2:$2,0)),0)+IFERROR(INDEX('[1]2024'!$A:$Q,MATCH($B$3&amp;$D111,'[1]2024'!$B:$B,0),MATCH(P$4,'[1]2024'!$2:$2,0)),0)++IFERROR(INDEX('[1]2024'!$A:$Q,MATCH($C$3&amp;$D111,'[1]2024'!$B:$B,0),MATCH(P$4,'[1]2024'!$2:$2,0)),0)++IFERROR(INDEX('[1]2024'!$A:$Q,MATCH($D$3&amp;$D111,'[1]2024'!$B:$B,0),MATCH(P$4,'[1]2024'!$2:$2,0)),0)</f>
        <v>0</v>
      </c>
      <c r="Q111" s="74">
        <f>IFERROR(INDEX('[1]2024'!$A:$Q,MATCH($A$3&amp;$D111,'[1]2024'!$B:$B,0),MATCH(Q$4,'[1]2024'!$2:$2,0)),0)+IFERROR(INDEX('[1]2024'!$A:$Q,MATCH($B$3&amp;$D111,'[1]2024'!$B:$B,0),MATCH(Q$4,'[1]2024'!$2:$2,0)),0)++IFERROR(INDEX('[1]2024'!$A:$Q,MATCH($C$3&amp;$D111,'[1]2024'!$B:$B,0),MATCH(Q$4,'[1]2024'!$2:$2,0)),0)++IFERROR(INDEX('[1]2024'!$A:$Q,MATCH($D$3&amp;$D111,'[1]2024'!$B:$B,0),MATCH(Q$4,'[1]2024'!$2:$2,0)),0)</f>
        <v>0</v>
      </c>
      <c r="R111" s="74">
        <f>IFERROR(INDEX('[1]2024'!$A:$Q,MATCH($A$3&amp;$D111,'[1]2024'!$B:$B,0),MATCH(R$4,'[1]2024'!$2:$2,0)),0)+IFERROR(INDEX('[1]2024'!$A:$Q,MATCH($B$3&amp;$D111,'[1]2024'!$B:$B,0),MATCH(R$4,'[1]2024'!$2:$2,0)),0)++IFERROR(INDEX('[1]2024'!$A:$Q,MATCH($C$3&amp;$D111,'[1]2024'!$B:$B,0),MATCH(R$4,'[1]2024'!$2:$2,0)),0)++IFERROR(INDEX('[1]2024'!$A:$Q,MATCH($D$3&amp;$D111,'[1]2024'!$B:$B,0),MATCH(R$4,'[1]2024'!$2:$2,0)),0)</f>
        <v>0</v>
      </c>
      <c r="S111" s="74">
        <f>IFERROR(INDEX('[1]2024'!$A:$Q,MATCH($A$3&amp;$D111,'[1]2024'!$B:$B,0),MATCH(S$4,'[1]2024'!$2:$2,0)),0)+IFERROR(INDEX('[1]2024'!$A:$Q,MATCH($B$3&amp;$D111,'[1]2024'!$B:$B,0),MATCH(S$4,'[1]2024'!$2:$2,0)),0)++IFERROR(INDEX('[1]2024'!$A:$Q,MATCH($C$3&amp;$D111,'[1]2024'!$B:$B,0),MATCH(S$4,'[1]2024'!$2:$2,0)),0)++IFERROR(INDEX('[1]2024'!$A:$Q,MATCH($D$3&amp;$D111,'[1]2024'!$B:$B,0),MATCH(S$4,'[1]2024'!$2:$2,0)),0)</f>
        <v>0</v>
      </c>
      <c r="T111" s="75">
        <v>0</v>
      </c>
      <c r="U111" s="45">
        <f t="shared" si="105"/>
        <v>0</v>
      </c>
      <c r="V111" s="46">
        <v>0</v>
      </c>
      <c r="W111" s="47">
        <v>0</v>
      </c>
      <c r="X111" s="47">
        <v>0</v>
      </c>
      <c r="Y111" s="47">
        <v>0</v>
      </c>
      <c r="Z111" s="47">
        <v>0</v>
      </c>
      <c r="AA111" s="47">
        <v>0</v>
      </c>
      <c r="AB111" s="47">
        <v>0</v>
      </c>
      <c r="AC111" s="47">
        <v>0</v>
      </c>
      <c r="AD111" s="47">
        <v>0</v>
      </c>
      <c r="AE111" s="47">
        <v>0</v>
      </c>
      <c r="AF111" s="47">
        <v>0</v>
      </c>
      <c r="AG111" s="48">
        <v>0</v>
      </c>
      <c r="AH111" s="45">
        <f t="shared" si="106"/>
        <v>0</v>
      </c>
      <c r="AI111" s="45"/>
      <c r="AJ111" s="45"/>
      <c r="AK111" s="45"/>
      <c r="AL111" s="45"/>
      <c r="AM111" s="45"/>
      <c r="AN111" s="45"/>
      <c r="AO111" s="45"/>
      <c r="AP111" s="45"/>
      <c r="AQ111" s="45"/>
      <c r="AR111" s="45"/>
      <c r="AS111" s="45"/>
      <c r="AT111" s="45"/>
      <c r="AU111" s="45">
        <f t="shared" si="59"/>
        <v>0</v>
      </c>
      <c r="AV111" s="45">
        <f t="shared" si="60"/>
        <v>0</v>
      </c>
      <c r="AW111" s="45">
        <f t="shared" si="61"/>
        <v>0</v>
      </c>
      <c r="AX111" s="45">
        <f t="shared" si="62"/>
        <v>0</v>
      </c>
      <c r="AY111" s="45">
        <f t="shared" si="107"/>
        <v>0</v>
      </c>
      <c r="AZ111" s="45">
        <f t="shared" si="108"/>
        <v>0</v>
      </c>
      <c r="BA111" s="45">
        <f t="shared" si="109"/>
        <v>0</v>
      </c>
      <c r="BB111" s="50"/>
      <c r="BC111" s="51" t="s">
        <v>24</v>
      </c>
      <c r="BD111" s="70"/>
      <c r="BE111" s="195">
        <v>0</v>
      </c>
      <c r="BF111" s="195">
        <v>0</v>
      </c>
      <c r="BG111" s="195">
        <v>0</v>
      </c>
      <c r="BH111" s="196">
        <f t="shared" si="86"/>
        <v>0</v>
      </c>
    </row>
    <row r="112" spans="1:60" outlineLevel="1" x14ac:dyDescent="0.3">
      <c r="A112" s="71" t="s">
        <v>209</v>
      </c>
      <c r="B112" s="38" t="s">
        <v>204</v>
      </c>
      <c r="C112" s="38" t="s">
        <v>31</v>
      </c>
      <c r="D112" s="39">
        <v>5111150</v>
      </c>
      <c r="E112" s="39" t="s">
        <v>205</v>
      </c>
      <c r="F112" s="103">
        <v>0</v>
      </c>
      <c r="G112" s="73">
        <f t="shared" si="104"/>
        <v>0</v>
      </c>
      <c r="H112" s="74">
        <f>IFERROR(INDEX('[1]2024'!$A:$Q,MATCH($A$3&amp;$D112,'[1]2024'!$B:$B,0),MATCH(H$4,'[1]2024'!$2:$2,0)),0)+IFERROR(INDEX('[1]2024'!$A:$Q,MATCH($B$3&amp;$D112,'[1]2024'!$B:$B,0),MATCH(H$4,'[1]2024'!$2:$2,0)),0)++IFERROR(INDEX('[1]2024'!$A:$Q,MATCH($C$3&amp;$D112,'[1]2024'!$B:$B,0),MATCH(H$4,'[1]2024'!$2:$2,0)),0)++IFERROR(INDEX('[1]2024'!$A:$Q,MATCH($D$3&amp;$D112,'[1]2024'!$B:$B,0),MATCH(H$4,'[1]2024'!$2:$2,0)),0)</f>
        <v>0</v>
      </c>
      <c r="I112" s="74">
        <f>IFERROR(INDEX('[1]2024'!$A:$Q,MATCH($A$3&amp;$D112,'[1]2024'!$B:$B,0),MATCH(I$4,'[1]2024'!$2:$2,0)),0)+IFERROR(INDEX('[1]2024'!$A:$Q,MATCH($B$3&amp;$D112,'[1]2024'!$B:$B,0),MATCH(I$4,'[1]2024'!$2:$2,0)),0)++IFERROR(INDEX('[1]2024'!$A:$Q,MATCH($C$3&amp;$D112,'[1]2024'!$B:$B,0),MATCH(I$4,'[1]2024'!$2:$2,0)),0)++IFERROR(INDEX('[1]2024'!$A:$Q,MATCH($D$3&amp;$D112,'[1]2024'!$B:$B,0),MATCH(I$4,'[1]2024'!$2:$2,0)),0)</f>
        <v>0</v>
      </c>
      <c r="J112" s="74">
        <f>IFERROR(INDEX('[1]2024'!$A:$Q,MATCH($A$3&amp;$D112,'[1]2024'!$B:$B,0),MATCH(J$4,'[1]2024'!$2:$2,0)),0)+IFERROR(INDEX('[1]2024'!$A:$Q,MATCH($B$3&amp;$D112,'[1]2024'!$B:$B,0),MATCH(J$4,'[1]2024'!$2:$2,0)),0)++IFERROR(INDEX('[1]2024'!$A:$Q,MATCH($C$3&amp;$D112,'[1]2024'!$B:$B,0),MATCH(J$4,'[1]2024'!$2:$2,0)),0)++IFERROR(INDEX('[1]2024'!$A:$Q,MATCH($D$3&amp;$D112,'[1]2024'!$B:$B,0),MATCH(J$4,'[1]2024'!$2:$2,0)),0)</f>
        <v>0</v>
      </c>
      <c r="K112" s="74">
        <f>IFERROR(INDEX('[1]2024'!$A:$Q,MATCH($A$3&amp;$D112,'[1]2024'!$B:$B,0),MATCH(K$4,'[1]2024'!$2:$2,0)),0)+IFERROR(INDEX('[1]2024'!$A:$Q,MATCH($B$3&amp;$D112,'[1]2024'!$B:$B,0),MATCH(K$4,'[1]2024'!$2:$2,0)),0)++IFERROR(INDEX('[1]2024'!$A:$Q,MATCH($C$3&amp;$D112,'[1]2024'!$B:$B,0),MATCH(K$4,'[1]2024'!$2:$2,0)),0)++IFERROR(INDEX('[1]2024'!$A:$Q,MATCH($D$3&amp;$D112,'[1]2024'!$B:$B,0),MATCH(K$4,'[1]2024'!$2:$2,0)),0)</f>
        <v>0</v>
      </c>
      <c r="L112" s="74">
        <f>IFERROR(INDEX('[1]2024'!$A:$Q,MATCH($A$3&amp;$D112,'[1]2024'!$B:$B,0),MATCH(L$4,'[1]2024'!$2:$2,0)),0)+IFERROR(INDEX('[1]2024'!$A:$Q,MATCH($B$3&amp;$D112,'[1]2024'!$B:$B,0),MATCH(L$4,'[1]2024'!$2:$2,0)),0)++IFERROR(INDEX('[1]2024'!$A:$Q,MATCH($C$3&amp;$D112,'[1]2024'!$B:$B,0),MATCH(L$4,'[1]2024'!$2:$2,0)),0)++IFERROR(INDEX('[1]2024'!$A:$Q,MATCH($D$3&amp;$D112,'[1]2024'!$B:$B,0),MATCH(L$4,'[1]2024'!$2:$2,0)),0)</f>
        <v>0</v>
      </c>
      <c r="M112" s="74">
        <f>IFERROR(INDEX('[1]2024'!$A:$Q,MATCH($A$3&amp;$D112,'[1]2024'!$B:$B,0),MATCH(M$4,'[1]2024'!$2:$2,0)),0)+IFERROR(INDEX('[1]2024'!$A:$Q,MATCH($B$3&amp;$D112,'[1]2024'!$B:$B,0),MATCH(M$4,'[1]2024'!$2:$2,0)),0)++IFERROR(INDEX('[1]2024'!$A:$Q,MATCH($C$3&amp;$D112,'[1]2024'!$B:$B,0),MATCH(M$4,'[1]2024'!$2:$2,0)),0)++IFERROR(INDEX('[1]2024'!$A:$Q,MATCH($D$3&amp;$D112,'[1]2024'!$B:$B,0),MATCH(M$4,'[1]2024'!$2:$2,0)),0)</f>
        <v>0</v>
      </c>
      <c r="N112" s="74">
        <f>IFERROR(INDEX('[1]2024'!$A:$Q,MATCH($A$3&amp;$D112,'[1]2024'!$B:$B,0),MATCH(N$4,'[1]2024'!$2:$2,0)),0)+IFERROR(INDEX('[1]2024'!$A:$Q,MATCH($B$3&amp;$D112,'[1]2024'!$B:$B,0),MATCH(N$4,'[1]2024'!$2:$2,0)),0)++IFERROR(INDEX('[1]2024'!$A:$Q,MATCH($C$3&amp;$D112,'[1]2024'!$B:$B,0),MATCH(N$4,'[1]2024'!$2:$2,0)),0)++IFERROR(INDEX('[1]2024'!$A:$Q,MATCH($D$3&amp;$D112,'[1]2024'!$B:$B,0),MATCH(N$4,'[1]2024'!$2:$2,0)),0)</f>
        <v>0</v>
      </c>
      <c r="O112" s="74">
        <f>IFERROR(INDEX('[1]2024'!$A:$Q,MATCH($A$3&amp;$D112,'[1]2024'!$B:$B,0),MATCH(O$4,'[1]2024'!$2:$2,0)),0)+IFERROR(INDEX('[1]2024'!$A:$Q,MATCH($B$3&amp;$D112,'[1]2024'!$B:$B,0),MATCH(O$4,'[1]2024'!$2:$2,0)),0)++IFERROR(INDEX('[1]2024'!$A:$Q,MATCH($C$3&amp;$D112,'[1]2024'!$B:$B,0),MATCH(O$4,'[1]2024'!$2:$2,0)),0)++IFERROR(INDEX('[1]2024'!$A:$Q,MATCH($D$3&amp;$D112,'[1]2024'!$B:$B,0),MATCH(O$4,'[1]2024'!$2:$2,0)),0)</f>
        <v>0</v>
      </c>
      <c r="P112" s="74">
        <f>IFERROR(INDEX('[1]2024'!$A:$Q,MATCH($A$3&amp;$D112,'[1]2024'!$B:$B,0),MATCH(P$4,'[1]2024'!$2:$2,0)),0)+IFERROR(INDEX('[1]2024'!$A:$Q,MATCH($B$3&amp;$D112,'[1]2024'!$B:$B,0),MATCH(P$4,'[1]2024'!$2:$2,0)),0)++IFERROR(INDEX('[1]2024'!$A:$Q,MATCH($C$3&amp;$D112,'[1]2024'!$B:$B,0),MATCH(P$4,'[1]2024'!$2:$2,0)),0)++IFERROR(INDEX('[1]2024'!$A:$Q,MATCH($D$3&amp;$D112,'[1]2024'!$B:$B,0),MATCH(P$4,'[1]2024'!$2:$2,0)),0)</f>
        <v>0</v>
      </c>
      <c r="Q112" s="74">
        <f>IFERROR(INDEX('[1]2024'!$A:$Q,MATCH($A$3&amp;$D112,'[1]2024'!$B:$B,0),MATCH(Q$4,'[1]2024'!$2:$2,0)),0)+IFERROR(INDEX('[1]2024'!$A:$Q,MATCH($B$3&amp;$D112,'[1]2024'!$B:$B,0),MATCH(Q$4,'[1]2024'!$2:$2,0)),0)++IFERROR(INDEX('[1]2024'!$A:$Q,MATCH($C$3&amp;$D112,'[1]2024'!$B:$B,0),MATCH(Q$4,'[1]2024'!$2:$2,0)),0)++IFERROR(INDEX('[1]2024'!$A:$Q,MATCH($D$3&amp;$D112,'[1]2024'!$B:$B,0),MATCH(Q$4,'[1]2024'!$2:$2,0)),0)</f>
        <v>0</v>
      </c>
      <c r="R112" s="74">
        <f>IFERROR(INDEX('[1]2024'!$A:$Q,MATCH($A$3&amp;$D112,'[1]2024'!$B:$B,0),MATCH(R$4,'[1]2024'!$2:$2,0)),0)+IFERROR(INDEX('[1]2024'!$A:$Q,MATCH($B$3&amp;$D112,'[1]2024'!$B:$B,0),MATCH(R$4,'[1]2024'!$2:$2,0)),0)++IFERROR(INDEX('[1]2024'!$A:$Q,MATCH($C$3&amp;$D112,'[1]2024'!$B:$B,0),MATCH(R$4,'[1]2024'!$2:$2,0)),0)++IFERROR(INDEX('[1]2024'!$A:$Q,MATCH($D$3&amp;$D112,'[1]2024'!$B:$B,0),MATCH(R$4,'[1]2024'!$2:$2,0)),0)</f>
        <v>0</v>
      </c>
      <c r="S112" s="74">
        <f>IFERROR(INDEX('[1]2024'!$A:$Q,MATCH($A$3&amp;$D112,'[1]2024'!$B:$B,0),MATCH(S$4,'[1]2024'!$2:$2,0)),0)+IFERROR(INDEX('[1]2024'!$A:$Q,MATCH($B$3&amp;$D112,'[1]2024'!$B:$B,0),MATCH(S$4,'[1]2024'!$2:$2,0)),0)++IFERROR(INDEX('[1]2024'!$A:$Q,MATCH($C$3&amp;$D112,'[1]2024'!$B:$B,0),MATCH(S$4,'[1]2024'!$2:$2,0)),0)++IFERROR(INDEX('[1]2024'!$A:$Q,MATCH($D$3&amp;$D112,'[1]2024'!$B:$B,0),MATCH(S$4,'[1]2024'!$2:$2,0)),0)</f>
        <v>0</v>
      </c>
      <c r="T112" s="75">
        <v>0</v>
      </c>
      <c r="U112" s="45">
        <f t="shared" si="105"/>
        <v>0</v>
      </c>
      <c r="V112" s="46">
        <v>0</v>
      </c>
      <c r="W112" s="47">
        <v>0</v>
      </c>
      <c r="X112" s="47">
        <v>0</v>
      </c>
      <c r="Y112" s="47">
        <v>0</v>
      </c>
      <c r="Z112" s="47">
        <v>0</v>
      </c>
      <c r="AA112" s="47">
        <v>0</v>
      </c>
      <c r="AB112" s="47">
        <v>0</v>
      </c>
      <c r="AC112" s="47">
        <v>0</v>
      </c>
      <c r="AD112" s="47">
        <v>0</v>
      </c>
      <c r="AE112" s="47">
        <v>0</v>
      </c>
      <c r="AF112" s="47">
        <v>0</v>
      </c>
      <c r="AG112" s="48">
        <v>0</v>
      </c>
      <c r="AH112" s="45">
        <f t="shared" si="106"/>
        <v>0</v>
      </c>
      <c r="AI112" s="45"/>
      <c r="AJ112" s="45"/>
      <c r="AK112" s="45"/>
      <c r="AL112" s="45"/>
      <c r="AM112" s="45"/>
      <c r="AN112" s="45"/>
      <c r="AO112" s="45"/>
      <c r="AP112" s="45"/>
      <c r="AQ112" s="45"/>
      <c r="AR112" s="45"/>
      <c r="AS112" s="45"/>
      <c r="AT112" s="45"/>
      <c r="AU112" s="45">
        <f t="shared" si="59"/>
        <v>0</v>
      </c>
      <c r="AV112" s="45">
        <f t="shared" si="60"/>
        <v>0</v>
      </c>
      <c r="AW112" s="45">
        <f t="shared" si="61"/>
        <v>0</v>
      </c>
      <c r="AX112" s="45">
        <f t="shared" si="62"/>
        <v>0</v>
      </c>
      <c r="AY112" s="45">
        <f t="shared" si="107"/>
        <v>0</v>
      </c>
      <c r="AZ112" s="45">
        <f t="shared" si="108"/>
        <v>0</v>
      </c>
      <c r="BA112" s="45">
        <f t="shared" si="109"/>
        <v>0</v>
      </c>
      <c r="BB112" s="50"/>
      <c r="BC112" s="51" t="s">
        <v>24</v>
      </c>
      <c r="BD112" s="70"/>
      <c r="BE112" s="195">
        <v>0</v>
      </c>
      <c r="BF112" s="195">
        <v>0</v>
      </c>
      <c r="BG112" s="195">
        <v>0</v>
      </c>
      <c r="BH112" s="196">
        <f t="shared" si="86"/>
        <v>0</v>
      </c>
    </row>
    <row r="113" spans="1:60" outlineLevel="1" x14ac:dyDescent="0.3">
      <c r="A113" s="71" t="s">
        <v>210</v>
      </c>
      <c r="B113" s="38" t="s">
        <v>204</v>
      </c>
      <c r="C113" s="38" t="s">
        <v>31</v>
      </c>
      <c r="D113" s="39">
        <v>5111160</v>
      </c>
      <c r="E113" s="39" t="s">
        <v>205</v>
      </c>
      <c r="F113" s="103">
        <v>0</v>
      </c>
      <c r="G113" s="73">
        <f t="shared" si="104"/>
        <v>0</v>
      </c>
      <c r="H113" s="74">
        <f>IFERROR(INDEX('[1]2024'!$A:$Q,MATCH($A$3&amp;$D113,'[1]2024'!$B:$B,0),MATCH(H$4,'[1]2024'!$2:$2,0)),0)+IFERROR(INDEX('[1]2024'!$A:$Q,MATCH($B$3&amp;$D113,'[1]2024'!$B:$B,0),MATCH(H$4,'[1]2024'!$2:$2,0)),0)++IFERROR(INDEX('[1]2024'!$A:$Q,MATCH($C$3&amp;$D113,'[1]2024'!$B:$B,0),MATCH(H$4,'[1]2024'!$2:$2,0)),0)++IFERROR(INDEX('[1]2024'!$A:$Q,MATCH($D$3&amp;$D113,'[1]2024'!$B:$B,0),MATCH(H$4,'[1]2024'!$2:$2,0)),0)</f>
        <v>0</v>
      </c>
      <c r="I113" s="74">
        <f>IFERROR(INDEX('[1]2024'!$A:$Q,MATCH($A$3&amp;$D113,'[1]2024'!$B:$B,0),MATCH(I$4,'[1]2024'!$2:$2,0)),0)+IFERROR(INDEX('[1]2024'!$A:$Q,MATCH($B$3&amp;$D113,'[1]2024'!$B:$B,0),MATCH(I$4,'[1]2024'!$2:$2,0)),0)++IFERROR(INDEX('[1]2024'!$A:$Q,MATCH($C$3&amp;$D113,'[1]2024'!$B:$B,0),MATCH(I$4,'[1]2024'!$2:$2,0)),0)++IFERROR(INDEX('[1]2024'!$A:$Q,MATCH($D$3&amp;$D113,'[1]2024'!$B:$B,0),MATCH(I$4,'[1]2024'!$2:$2,0)),0)</f>
        <v>0</v>
      </c>
      <c r="J113" s="74">
        <f>IFERROR(INDEX('[1]2024'!$A:$Q,MATCH($A$3&amp;$D113,'[1]2024'!$B:$B,0),MATCH(J$4,'[1]2024'!$2:$2,0)),0)+IFERROR(INDEX('[1]2024'!$A:$Q,MATCH($B$3&amp;$D113,'[1]2024'!$B:$B,0),MATCH(J$4,'[1]2024'!$2:$2,0)),0)++IFERROR(INDEX('[1]2024'!$A:$Q,MATCH($C$3&amp;$D113,'[1]2024'!$B:$B,0),MATCH(J$4,'[1]2024'!$2:$2,0)),0)++IFERROR(INDEX('[1]2024'!$A:$Q,MATCH($D$3&amp;$D113,'[1]2024'!$B:$B,0),MATCH(J$4,'[1]2024'!$2:$2,0)),0)</f>
        <v>0</v>
      </c>
      <c r="K113" s="74">
        <f>IFERROR(INDEX('[1]2024'!$A:$Q,MATCH($A$3&amp;$D113,'[1]2024'!$B:$B,0),MATCH(K$4,'[1]2024'!$2:$2,0)),0)+IFERROR(INDEX('[1]2024'!$A:$Q,MATCH($B$3&amp;$D113,'[1]2024'!$B:$B,0),MATCH(K$4,'[1]2024'!$2:$2,0)),0)++IFERROR(INDEX('[1]2024'!$A:$Q,MATCH($C$3&amp;$D113,'[1]2024'!$B:$B,0),MATCH(K$4,'[1]2024'!$2:$2,0)),0)++IFERROR(INDEX('[1]2024'!$A:$Q,MATCH($D$3&amp;$D113,'[1]2024'!$B:$B,0),MATCH(K$4,'[1]2024'!$2:$2,0)),0)</f>
        <v>0</v>
      </c>
      <c r="L113" s="74">
        <f>IFERROR(INDEX('[1]2024'!$A:$Q,MATCH($A$3&amp;$D113,'[1]2024'!$B:$B,0),MATCH(L$4,'[1]2024'!$2:$2,0)),0)+IFERROR(INDEX('[1]2024'!$A:$Q,MATCH($B$3&amp;$D113,'[1]2024'!$B:$B,0),MATCH(L$4,'[1]2024'!$2:$2,0)),0)++IFERROR(INDEX('[1]2024'!$A:$Q,MATCH($C$3&amp;$D113,'[1]2024'!$B:$B,0),MATCH(L$4,'[1]2024'!$2:$2,0)),0)++IFERROR(INDEX('[1]2024'!$A:$Q,MATCH($D$3&amp;$D113,'[1]2024'!$B:$B,0),MATCH(L$4,'[1]2024'!$2:$2,0)),0)</f>
        <v>0</v>
      </c>
      <c r="M113" s="74">
        <f>IFERROR(INDEX('[1]2024'!$A:$Q,MATCH($A$3&amp;$D113,'[1]2024'!$B:$B,0),MATCH(M$4,'[1]2024'!$2:$2,0)),0)+IFERROR(INDEX('[1]2024'!$A:$Q,MATCH($B$3&amp;$D113,'[1]2024'!$B:$B,0),MATCH(M$4,'[1]2024'!$2:$2,0)),0)++IFERROR(INDEX('[1]2024'!$A:$Q,MATCH($C$3&amp;$D113,'[1]2024'!$B:$B,0),MATCH(M$4,'[1]2024'!$2:$2,0)),0)++IFERROR(INDEX('[1]2024'!$A:$Q,MATCH($D$3&amp;$D113,'[1]2024'!$B:$B,0),MATCH(M$4,'[1]2024'!$2:$2,0)),0)</f>
        <v>0</v>
      </c>
      <c r="N113" s="74">
        <f>IFERROR(INDEX('[1]2024'!$A:$Q,MATCH($A$3&amp;$D113,'[1]2024'!$B:$B,0),MATCH(N$4,'[1]2024'!$2:$2,0)),0)+IFERROR(INDEX('[1]2024'!$A:$Q,MATCH($B$3&amp;$D113,'[1]2024'!$B:$B,0),MATCH(N$4,'[1]2024'!$2:$2,0)),0)++IFERROR(INDEX('[1]2024'!$A:$Q,MATCH($C$3&amp;$D113,'[1]2024'!$B:$B,0),MATCH(N$4,'[1]2024'!$2:$2,0)),0)++IFERROR(INDEX('[1]2024'!$A:$Q,MATCH($D$3&amp;$D113,'[1]2024'!$B:$B,0),MATCH(N$4,'[1]2024'!$2:$2,0)),0)</f>
        <v>0</v>
      </c>
      <c r="O113" s="74">
        <f>IFERROR(INDEX('[1]2024'!$A:$Q,MATCH($A$3&amp;$D113,'[1]2024'!$B:$B,0),MATCH(O$4,'[1]2024'!$2:$2,0)),0)+IFERROR(INDEX('[1]2024'!$A:$Q,MATCH($B$3&amp;$D113,'[1]2024'!$B:$B,0),MATCH(O$4,'[1]2024'!$2:$2,0)),0)++IFERROR(INDEX('[1]2024'!$A:$Q,MATCH($C$3&amp;$D113,'[1]2024'!$B:$B,0),MATCH(O$4,'[1]2024'!$2:$2,0)),0)++IFERROR(INDEX('[1]2024'!$A:$Q,MATCH($D$3&amp;$D113,'[1]2024'!$B:$B,0),MATCH(O$4,'[1]2024'!$2:$2,0)),0)</f>
        <v>0</v>
      </c>
      <c r="P113" s="74">
        <f>IFERROR(INDEX('[1]2024'!$A:$Q,MATCH($A$3&amp;$D113,'[1]2024'!$B:$B,0),MATCH(P$4,'[1]2024'!$2:$2,0)),0)+IFERROR(INDEX('[1]2024'!$A:$Q,MATCH($B$3&amp;$D113,'[1]2024'!$B:$B,0),MATCH(P$4,'[1]2024'!$2:$2,0)),0)++IFERROR(INDEX('[1]2024'!$A:$Q,MATCH($C$3&amp;$D113,'[1]2024'!$B:$B,0),MATCH(P$4,'[1]2024'!$2:$2,0)),0)++IFERROR(INDEX('[1]2024'!$A:$Q,MATCH($D$3&amp;$D113,'[1]2024'!$B:$B,0),MATCH(P$4,'[1]2024'!$2:$2,0)),0)</f>
        <v>0</v>
      </c>
      <c r="Q113" s="74">
        <f>IFERROR(INDEX('[1]2024'!$A:$Q,MATCH($A$3&amp;$D113,'[1]2024'!$B:$B,0),MATCH(Q$4,'[1]2024'!$2:$2,0)),0)+IFERROR(INDEX('[1]2024'!$A:$Q,MATCH($B$3&amp;$D113,'[1]2024'!$B:$B,0),MATCH(Q$4,'[1]2024'!$2:$2,0)),0)++IFERROR(INDEX('[1]2024'!$A:$Q,MATCH($C$3&amp;$D113,'[1]2024'!$B:$B,0),MATCH(Q$4,'[1]2024'!$2:$2,0)),0)++IFERROR(INDEX('[1]2024'!$A:$Q,MATCH($D$3&amp;$D113,'[1]2024'!$B:$B,0),MATCH(Q$4,'[1]2024'!$2:$2,0)),0)</f>
        <v>0</v>
      </c>
      <c r="R113" s="74">
        <f>IFERROR(INDEX('[1]2024'!$A:$Q,MATCH($A$3&amp;$D113,'[1]2024'!$B:$B,0),MATCH(R$4,'[1]2024'!$2:$2,0)),0)+IFERROR(INDEX('[1]2024'!$A:$Q,MATCH($B$3&amp;$D113,'[1]2024'!$B:$B,0),MATCH(R$4,'[1]2024'!$2:$2,0)),0)++IFERROR(INDEX('[1]2024'!$A:$Q,MATCH($C$3&amp;$D113,'[1]2024'!$B:$B,0),MATCH(R$4,'[1]2024'!$2:$2,0)),0)++IFERROR(INDEX('[1]2024'!$A:$Q,MATCH($D$3&amp;$D113,'[1]2024'!$B:$B,0),MATCH(R$4,'[1]2024'!$2:$2,0)),0)</f>
        <v>0</v>
      </c>
      <c r="S113" s="74">
        <f>IFERROR(INDEX('[1]2024'!$A:$Q,MATCH($A$3&amp;$D113,'[1]2024'!$B:$B,0),MATCH(S$4,'[1]2024'!$2:$2,0)),0)+IFERROR(INDEX('[1]2024'!$A:$Q,MATCH($B$3&amp;$D113,'[1]2024'!$B:$B,0),MATCH(S$4,'[1]2024'!$2:$2,0)),0)++IFERROR(INDEX('[1]2024'!$A:$Q,MATCH($C$3&amp;$D113,'[1]2024'!$B:$B,0),MATCH(S$4,'[1]2024'!$2:$2,0)),0)++IFERROR(INDEX('[1]2024'!$A:$Q,MATCH($D$3&amp;$D113,'[1]2024'!$B:$B,0),MATCH(S$4,'[1]2024'!$2:$2,0)),0)</f>
        <v>0</v>
      </c>
      <c r="T113" s="75">
        <v>0</v>
      </c>
      <c r="U113" s="45">
        <f t="shared" si="105"/>
        <v>0</v>
      </c>
      <c r="V113" s="46">
        <v>0</v>
      </c>
      <c r="W113" s="47">
        <v>0</v>
      </c>
      <c r="X113" s="47">
        <v>0</v>
      </c>
      <c r="Y113" s="47">
        <v>0</v>
      </c>
      <c r="Z113" s="47">
        <v>0</v>
      </c>
      <c r="AA113" s="47">
        <v>0</v>
      </c>
      <c r="AB113" s="47">
        <v>0</v>
      </c>
      <c r="AC113" s="47">
        <v>0</v>
      </c>
      <c r="AD113" s="47">
        <v>0</v>
      </c>
      <c r="AE113" s="47">
        <v>0</v>
      </c>
      <c r="AF113" s="47">
        <v>0</v>
      </c>
      <c r="AG113" s="48">
        <v>0</v>
      </c>
      <c r="AH113" s="45">
        <f t="shared" si="106"/>
        <v>0</v>
      </c>
      <c r="AI113" s="45"/>
      <c r="AJ113" s="45"/>
      <c r="AK113" s="45"/>
      <c r="AL113" s="45"/>
      <c r="AM113" s="45"/>
      <c r="AN113" s="45"/>
      <c r="AO113" s="45"/>
      <c r="AP113" s="45"/>
      <c r="AQ113" s="45"/>
      <c r="AR113" s="45"/>
      <c r="AS113" s="45"/>
      <c r="AT113" s="45"/>
      <c r="AU113" s="45">
        <f t="shared" si="59"/>
        <v>0</v>
      </c>
      <c r="AV113" s="45">
        <f t="shared" si="60"/>
        <v>0</v>
      </c>
      <c r="AW113" s="45">
        <f t="shared" si="61"/>
        <v>0</v>
      </c>
      <c r="AX113" s="45">
        <f t="shared" si="62"/>
        <v>0</v>
      </c>
      <c r="AY113" s="45">
        <f t="shared" si="107"/>
        <v>0</v>
      </c>
      <c r="AZ113" s="45">
        <f t="shared" si="108"/>
        <v>0</v>
      </c>
      <c r="BA113" s="45">
        <f t="shared" si="109"/>
        <v>0</v>
      </c>
      <c r="BB113" s="50"/>
      <c r="BC113" s="51" t="s">
        <v>24</v>
      </c>
      <c r="BD113" s="70"/>
      <c r="BE113" s="195">
        <v>0</v>
      </c>
      <c r="BF113" s="195">
        <v>0</v>
      </c>
      <c r="BG113" s="195">
        <v>0</v>
      </c>
      <c r="BH113" s="196">
        <f t="shared" si="86"/>
        <v>0</v>
      </c>
    </row>
    <row r="114" spans="1:60" outlineLevel="1" x14ac:dyDescent="0.3">
      <c r="A114" s="71" t="s">
        <v>211</v>
      </c>
      <c r="B114" s="38" t="s">
        <v>204</v>
      </c>
      <c r="C114" s="38" t="s">
        <v>31</v>
      </c>
      <c r="D114" s="39">
        <v>5111141</v>
      </c>
      <c r="E114" s="39" t="s">
        <v>205</v>
      </c>
      <c r="F114" s="103">
        <v>0</v>
      </c>
      <c r="G114" s="73">
        <f t="shared" si="104"/>
        <v>0</v>
      </c>
      <c r="H114" s="74">
        <f>IFERROR(INDEX('[1]2024'!$A:$Q,MATCH($A$3&amp;$D114,'[1]2024'!$B:$B,0),MATCH(H$4,'[1]2024'!$2:$2,0)),0)+IFERROR(INDEX('[1]2024'!$A:$Q,MATCH($B$3&amp;$D114,'[1]2024'!$B:$B,0),MATCH(H$4,'[1]2024'!$2:$2,0)),0)++IFERROR(INDEX('[1]2024'!$A:$Q,MATCH($C$3&amp;$D114,'[1]2024'!$B:$B,0),MATCH(H$4,'[1]2024'!$2:$2,0)),0)++IFERROR(INDEX('[1]2024'!$A:$Q,MATCH($D$3&amp;$D114,'[1]2024'!$B:$B,0),MATCH(H$4,'[1]2024'!$2:$2,0)),0)</f>
        <v>0</v>
      </c>
      <c r="I114" s="74">
        <f>IFERROR(INDEX('[1]2024'!$A:$Q,MATCH($A$3&amp;$D114,'[1]2024'!$B:$B,0),MATCH(I$4,'[1]2024'!$2:$2,0)),0)+IFERROR(INDEX('[1]2024'!$A:$Q,MATCH($B$3&amp;$D114,'[1]2024'!$B:$B,0),MATCH(I$4,'[1]2024'!$2:$2,0)),0)++IFERROR(INDEX('[1]2024'!$A:$Q,MATCH($C$3&amp;$D114,'[1]2024'!$B:$B,0),MATCH(I$4,'[1]2024'!$2:$2,0)),0)++IFERROR(INDEX('[1]2024'!$A:$Q,MATCH($D$3&amp;$D114,'[1]2024'!$B:$B,0),MATCH(I$4,'[1]2024'!$2:$2,0)),0)</f>
        <v>0</v>
      </c>
      <c r="J114" s="74">
        <f>IFERROR(INDEX('[1]2024'!$A:$Q,MATCH($A$3&amp;$D114,'[1]2024'!$B:$B,0),MATCH(J$4,'[1]2024'!$2:$2,0)),0)+IFERROR(INDEX('[1]2024'!$A:$Q,MATCH($B$3&amp;$D114,'[1]2024'!$B:$B,0),MATCH(J$4,'[1]2024'!$2:$2,0)),0)++IFERROR(INDEX('[1]2024'!$A:$Q,MATCH($C$3&amp;$D114,'[1]2024'!$B:$B,0),MATCH(J$4,'[1]2024'!$2:$2,0)),0)++IFERROR(INDEX('[1]2024'!$A:$Q,MATCH($D$3&amp;$D114,'[1]2024'!$B:$B,0),MATCH(J$4,'[1]2024'!$2:$2,0)),0)</f>
        <v>0</v>
      </c>
      <c r="K114" s="74">
        <f>IFERROR(INDEX('[1]2024'!$A:$Q,MATCH($A$3&amp;$D114,'[1]2024'!$B:$B,0),MATCH(K$4,'[1]2024'!$2:$2,0)),0)+IFERROR(INDEX('[1]2024'!$A:$Q,MATCH($B$3&amp;$D114,'[1]2024'!$B:$B,0),MATCH(K$4,'[1]2024'!$2:$2,0)),0)++IFERROR(INDEX('[1]2024'!$A:$Q,MATCH($C$3&amp;$D114,'[1]2024'!$B:$B,0),MATCH(K$4,'[1]2024'!$2:$2,0)),0)++IFERROR(INDEX('[1]2024'!$A:$Q,MATCH($D$3&amp;$D114,'[1]2024'!$B:$B,0),MATCH(K$4,'[1]2024'!$2:$2,0)),0)</f>
        <v>0</v>
      </c>
      <c r="L114" s="74">
        <f>IFERROR(INDEX('[1]2024'!$A:$Q,MATCH($A$3&amp;$D114,'[1]2024'!$B:$B,0),MATCH(L$4,'[1]2024'!$2:$2,0)),0)+IFERROR(INDEX('[1]2024'!$A:$Q,MATCH($B$3&amp;$D114,'[1]2024'!$B:$B,0),MATCH(L$4,'[1]2024'!$2:$2,0)),0)++IFERROR(INDEX('[1]2024'!$A:$Q,MATCH($C$3&amp;$D114,'[1]2024'!$B:$B,0),MATCH(L$4,'[1]2024'!$2:$2,0)),0)++IFERROR(INDEX('[1]2024'!$A:$Q,MATCH($D$3&amp;$D114,'[1]2024'!$B:$B,0),MATCH(L$4,'[1]2024'!$2:$2,0)),0)</f>
        <v>0</v>
      </c>
      <c r="M114" s="74">
        <f>IFERROR(INDEX('[1]2024'!$A:$Q,MATCH($A$3&amp;$D114,'[1]2024'!$B:$B,0),MATCH(M$4,'[1]2024'!$2:$2,0)),0)+IFERROR(INDEX('[1]2024'!$A:$Q,MATCH($B$3&amp;$D114,'[1]2024'!$B:$B,0),MATCH(M$4,'[1]2024'!$2:$2,0)),0)++IFERROR(INDEX('[1]2024'!$A:$Q,MATCH($C$3&amp;$D114,'[1]2024'!$B:$B,0),MATCH(M$4,'[1]2024'!$2:$2,0)),0)++IFERROR(INDEX('[1]2024'!$A:$Q,MATCH($D$3&amp;$D114,'[1]2024'!$B:$B,0),MATCH(M$4,'[1]2024'!$2:$2,0)),0)</f>
        <v>0</v>
      </c>
      <c r="N114" s="74">
        <f>IFERROR(INDEX('[1]2024'!$A:$Q,MATCH($A$3&amp;$D114,'[1]2024'!$B:$B,0),MATCH(N$4,'[1]2024'!$2:$2,0)),0)+IFERROR(INDEX('[1]2024'!$A:$Q,MATCH($B$3&amp;$D114,'[1]2024'!$B:$B,0),MATCH(N$4,'[1]2024'!$2:$2,0)),0)++IFERROR(INDEX('[1]2024'!$A:$Q,MATCH($C$3&amp;$D114,'[1]2024'!$B:$B,0),MATCH(N$4,'[1]2024'!$2:$2,0)),0)++IFERROR(INDEX('[1]2024'!$A:$Q,MATCH($D$3&amp;$D114,'[1]2024'!$B:$B,0),MATCH(N$4,'[1]2024'!$2:$2,0)),0)</f>
        <v>0</v>
      </c>
      <c r="O114" s="74">
        <f>IFERROR(INDEX('[1]2024'!$A:$Q,MATCH($A$3&amp;$D114,'[1]2024'!$B:$B,0),MATCH(O$4,'[1]2024'!$2:$2,0)),0)+IFERROR(INDEX('[1]2024'!$A:$Q,MATCH($B$3&amp;$D114,'[1]2024'!$B:$B,0),MATCH(O$4,'[1]2024'!$2:$2,0)),0)++IFERROR(INDEX('[1]2024'!$A:$Q,MATCH($C$3&amp;$D114,'[1]2024'!$B:$B,0),MATCH(O$4,'[1]2024'!$2:$2,0)),0)++IFERROR(INDEX('[1]2024'!$A:$Q,MATCH($D$3&amp;$D114,'[1]2024'!$B:$B,0),MATCH(O$4,'[1]2024'!$2:$2,0)),0)</f>
        <v>0</v>
      </c>
      <c r="P114" s="74">
        <f>IFERROR(INDEX('[1]2024'!$A:$Q,MATCH($A$3&amp;$D114,'[1]2024'!$B:$B,0),MATCH(P$4,'[1]2024'!$2:$2,0)),0)+IFERROR(INDEX('[1]2024'!$A:$Q,MATCH($B$3&amp;$D114,'[1]2024'!$B:$B,0),MATCH(P$4,'[1]2024'!$2:$2,0)),0)++IFERROR(INDEX('[1]2024'!$A:$Q,MATCH($C$3&amp;$D114,'[1]2024'!$B:$B,0),MATCH(P$4,'[1]2024'!$2:$2,0)),0)++IFERROR(INDEX('[1]2024'!$A:$Q,MATCH($D$3&amp;$D114,'[1]2024'!$B:$B,0),MATCH(P$4,'[1]2024'!$2:$2,0)),0)</f>
        <v>0</v>
      </c>
      <c r="Q114" s="74">
        <f>IFERROR(INDEX('[1]2024'!$A:$Q,MATCH($A$3&amp;$D114,'[1]2024'!$B:$B,0),MATCH(Q$4,'[1]2024'!$2:$2,0)),0)+IFERROR(INDEX('[1]2024'!$A:$Q,MATCH($B$3&amp;$D114,'[1]2024'!$B:$B,0),MATCH(Q$4,'[1]2024'!$2:$2,0)),0)++IFERROR(INDEX('[1]2024'!$A:$Q,MATCH($C$3&amp;$D114,'[1]2024'!$B:$B,0),MATCH(Q$4,'[1]2024'!$2:$2,0)),0)++IFERROR(INDEX('[1]2024'!$A:$Q,MATCH($D$3&amp;$D114,'[1]2024'!$B:$B,0),MATCH(Q$4,'[1]2024'!$2:$2,0)),0)</f>
        <v>0</v>
      </c>
      <c r="R114" s="74">
        <f>IFERROR(INDEX('[1]2024'!$A:$Q,MATCH($A$3&amp;$D114,'[1]2024'!$B:$B,0),MATCH(R$4,'[1]2024'!$2:$2,0)),0)+IFERROR(INDEX('[1]2024'!$A:$Q,MATCH($B$3&amp;$D114,'[1]2024'!$B:$B,0),MATCH(R$4,'[1]2024'!$2:$2,0)),0)++IFERROR(INDEX('[1]2024'!$A:$Q,MATCH($C$3&amp;$D114,'[1]2024'!$B:$B,0),MATCH(R$4,'[1]2024'!$2:$2,0)),0)++IFERROR(INDEX('[1]2024'!$A:$Q,MATCH($D$3&amp;$D114,'[1]2024'!$B:$B,0),MATCH(R$4,'[1]2024'!$2:$2,0)),0)</f>
        <v>0</v>
      </c>
      <c r="S114" s="74">
        <f>IFERROR(INDEX('[1]2024'!$A:$Q,MATCH($A$3&amp;$D114,'[1]2024'!$B:$B,0),MATCH(S$4,'[1]2024'!$2:$2,0)),0)+IFERROR(INDEX('[1]2024'!$A:$Q,MATCH($B$3&amp;$D114,'[1]2024'!$B:$B,0),MATCH(S$4,'[1]2024'!$2:$2,0)),0)++IFERROR(INDEX('[1]2024'!$A:$Q,MATCH($C$3&amp;$D114,'[1]2024'!$B:$B,0),MATCH(S$4,'[1]2024'!$2:$2,0)),0)++IFERROR(INDEX('[1]2024'!$A:$Q,MATCH($D$3&amp;$D114,'[1]2024'!$B:$B,0),MATCH(S$4,'[1]2024'!$2:$2,0)),0)</f>
        <v>0</v>
      </c>
      <c r="T114" s="75">
        <v>0</v>
      </c>
      <c r="U114" s="45">
        <f t="shared" si="105"/>
        <v>0</v>
      </c>
      <c r="V114" s="46">
        <v>0</v>
      </c>
      <c r="W114" s="47">
        <v>0</v>
      </c>
      <c r="X114" s="47">
        <v>0</v>
      </c>
      <c r="Y114" s="47">
        <v>0</v>
      </c>
      <c r="Z114" s="47">
        <v>0</v>
      </c>
      <c r="AA114" s="47">
        <v>0</v>
      </c>
      <c r="AB114" s="47">
        <v>0</v>
      </c>
      <c r="AC114" s="47">
        <v>0</v>
      </c>
      <c r="AD114" s="47">
        <v>0</v>
      </c>
      <c r="AE114" s="47">
        <v>0</v>
      </c>
      <c r="AF114" s="47">
        <v>0</v>
      </c>
      <c r="AG114" s="48">
        <v>0</v>
      </c>
      <c r="AH114" s="45">
        <f t="shared" si="106"/>
        <v>0</v>
      </c>
      <c r="AI114" s="45"/>
      <c r="AJ114" s="45"/>
      <c r="AK114" s="45"/>
      <c r="AL114" s="45"/>
      <c r="AM114" s="45"/>
      <c r="AN114" s="45"/>
      <c r="AO114" s="45"/>
      <c r="AP114" s="45"/>
      <c r="AQ114" s="45"/>
      <c r="AR114" s="45"/>
      <c r="AS114" s="45"/>
      <c r="AT114" s="45"/>
      <c r="AU114" s="45">
        <f t="shared" si="59"/>
        <v>0</v>
      </c>
      <c r="AV114" s="45">
        <f t="shared" si="60"/>
        <v>0</v>
      </c>
      <c r="AW114" s="45">
        <f t="shared" si="61"/>
        <v>0</v>
      </c>
      <c r="AX114" s="45">
        <f t="shared" si="62"/>
        <v>0</v>
      </c>
      <c r="AY114" s="45">
        <f t="shared" si="107"/>
        <v>0</v>
      </c>
      <c r="AZ114" s="45">
        <f t="shared" si="108"/>
        <v>0</v>
      </c>
      <c r="BA114" s="45">
        <f t="shared" si="109"/>
        <v>0</v>
      </c>
      <c r="BB114" s="50"/>
      <c r="BC114" s="51" t="s">
        <v>24</v>
      </c>
      <c r="BD114" s="70"/>
      <c r="BE114" s="195">
        <v>0</v>
      </c>
      <c r="BF114" s="195">
        <v>0</v>
      </c>
      <c r="BG114" s="195">
        <v>0</v>
      </c>
      <c r="BH114" s="196">
        <f t="shared" si="86"/>
        <v>0</v>
      </c>
    </row>
    <row r="115" spans="1:60" x14ac:dyDescent="0.3">
      <c r="A115" s="57" t="s">
        <v>212</v>
      </c>
      <c r="B115" s="58" t="s">
        <v>21</v>
      </c>
      <c r="C115" s="58"/>
      <c r="D115" s="59"/>
      <c r="E115" s="59"/>
      <c r="F115" s="93">
        <v>0</v>
      </c>
      <c r="G115" s="61">
        <f t="shared" ref="G115" si="110">SUM(G116:G117)</f>
        <v>0</v>
      </c>
      <c r="H115" s="62">
        <f t="shared" ref="H115:S115" si="111">SUM(H116:H117)</f>
        <v>0</v>
      </c>
      <c r="I115" s="63">
        <f t="shared" si="111"/>
        <v>0</v>
      </c>
      <c r="J115" s="63">
        <f t="shared" si="111"/>
        <v>0</v>
      </c>
      <c r="K115" s="63">
        <f t="shared" si="111"/>
        <v>0</v>
      </c>
      <c r="L115" s="63">
        <f t="shared" si="111"/>
        <v>0</v>
      </c>
      <c r="M115" s="63">
        <f t="shared" si="111"/>
        <v>0</v>
      </c>
      <c r="N115" s="63">
        <f t="shared" si="111"/>
        <v>0</v>
      </c>
      <c r="O115" s="63">
        <f t="shared" si="111"/>
        <v>0</v>
      </c>
      <c r="P115" s="63">
        <f t="shared" si="111"/>
        <v>0</v>
      </c>
      <c r="Q115" s="63">
        <f t="shared" si="111"/>
        <v>0</v>
      </c>
      <c r="R115" s="63">
        <f t="shared" si="111"/>
        <v>0</v>
      </c>
      <c r="S115" s="63">
        <f t="shared" si="111"/>
        <v>0</v>
      </c>
      <c r="T115" s="64">
        <v>64000</v>
      </c>
      <c r="U115" s="94">
        <f t="shared" ref="U115:Z115" si="112">SUM(U116:U117)</f>
        <v>37333</v>
      </c>
      <c r="V115" s="95">
        <f t="shared" si="112"/>
        <v>0</v>
      </c>
      <c r="W115" s="96">
        <f t="shared" si="112"/>
        <v>0</v>
      </c>
      <c r="X115" s="96">
        <f t="shared" si="112"/>
        <v>0</v>
      </c>
      <c r="Y115" s="96">
        <f t="shared" si="112"/>
        <v>0</v>
      </c>
      <c r="Z115" s="96">
        <f t="shared" si="112"/>
        <v>0</v>
      </c>
      <c r="AA115" s="96">
        <v>5333</v>
      </c>
      <c r="AB115" s="96">
        <v>5334</v>
      </c>
      <c r="AC115" s="96">
        <v>5333</v>
      </c>
      <c r="AD115" s="96">
        <v>5333</v>
      </c>
      <c r="AE115" s="96">
        <v>5334</v>
      </c>
      <c r="AF115" s="96">
        <v>5333</v>
      </c>
      <c r="AG115" s="97">
        <v>5333</v>
      </c>
      <c r="AH115" s="94">
        <f t="shared" ref="AH115:AT115" si="113">SUM(AH116:AH117)</f>
        <v>0</v>
      </c>
      <c r="AI115" s="94">
        <f t="shared" si="113"/>
        <v>0</v>
      </c>
      <c r="AJ115" s="94">
        <f t="shared" si="113"/>
        <v>0</v>
      </c>
      <c r="AK115" s="94">
        <f t="shared" si="113"/>
        <v>0</v>
      </c>
      <c r="AL115" s="94">
        <f t="shared" si="113"/>
        <v>0</v>
      </c>
      <c r="AM115" s="94">
        <f t="shared" si="113"/>
        <v>0</v>
      </c>
      <c r="AN115" s="94">
        <f t="shared" si="113"/>
        <v>0</v>
      </c>
      <c r="AO115" s="94">
        <f t="shared" si="113"/>
        <v>0</v>
      </c>
      <c r="AP115" s="94">
        <f t="shared" si="113"/>
        <v>0</v>
      </c>
      <c r="AQ115" s="94">
        <f t="shared" si="113"/>
        <v>0</v>
      </c>
      <c r="AR115" s="94">
        <f t="shared" si="113"/>
        <v>0</v>
      </c>
      <c r="AS115" s="94">
        <f t="shared" si="113"/>
        <v>0</v>
      </c>
      <c r="AT115" s="94">
        <f t="shared" si="113"/>
        <v>0</v>
      </c>
      <c r="AU115" s="94">
        <f t="shared" si="59"/>
        <v>0</v>
      </c>
      <c r="AV115" s="94">
        <f t="shared" si="60"/>
        <v>0</v>
      </c>
      <c r="AW115" s="94">
        <f t="shared" si="61"/>
        <v>0</v>
      </c>
      <c r="AX115" s="94">
        <f t="shared" si="62"/>
        <v>0</v>
      </c>
      <c r="AY115" s="94">
        <f>SUM(AY116:AY117)</f>
        <v>0</v>
      </c>
      <c r="AZ115" s="94">
        <f t="shared" ref="AZ115:BA115" si="114">SUM(AZ116:AZ117)</f>
        <v>0</v>
      </c>
      <c r="BA115" s="94">
        <f t="shared" si="114"/>
        <v>0</v>
      </c>
      <c r="BB115" s="50"/>
      <c r="BC115" s="101"/>
      <c r="BD115" s="102"/>
      <c r="BE115" s="95">
        <f>SUM(BE116:BE117)</f>
        <v>0</v>
      </c>
      <c r="BF115" s="95">
        <v>0</v>
      </c>
      <c r="BG115" s="95">
        <v>0</v>
      </c>
      <c r="BH115" s="194">
        <f t="shared" si="86"/>
        <v>0</v>
      </c>
    </row>
    <row r="116" spans="1:60" outlineLevel="1" x14ac:dyDescent="0.3">
      <c r="A116" s="71" t="s">
        <v>213</v>
      </c>
      <c r="B116" s="38" t="s">
        <v>214</v>
      </c>
      <c r="C116" s="38" t="s">
        <v>31</v>
      </c>
      <c r="D116" s="39">
        <v>5112110</v>
      </c>
      <c r="E116" s="39" t="s">
        <v>215</v>
      </c>
      <c r="F116" s="103">
        <v>0</v>
      </c>
      <c r="G116" s="73">
        <f>SUM(H116:S116)</f>
        <v>0</v>
      </c>
      <c r="H116" s="74">
        <f>IFERROR(INDEX('[1]2024'!$A:$Q,MATCH($A$3&amp;$D116,'[1]2024'!$B:$B,0),MATCH(H$4,'[1]2024'!$2:$2,0)),0)+IFERROR(INDEX('[1]2024'!$A:$Q,MATCH($B$3&amp;$D116,'[1]2024'!$B:$B,0),MATCH(H$4,'[1]2024'!$2:$2,0)),0)++IFERROR(INDEX('[1]2024'!$A:$Q,MATCH($C$3&amp;$D116,'[1]2024'!$B:$B,0),MATCH(H$4,'[1]2024'!$2:$2,0)),0)++IFERROR(INDEX('[1]2024'!$A:$Q,MATCH($D$3&amp;$D116,'[1]2024'!$B:$B,0),MATCH(H$4,'[1]2024'!$2:$2,0)),0)</f>
        <v>0</v>
      </c>
      <c r="I116" s="74">
        <f>IFERROR(INDEX('[1]2024'!$A:$Q,MATCH($A$3&amp;$D116,'[1]2024'!$B:$B,0),MATCH(I$4,'[1]2024'!$2:$2,0)),0)+IFERROR(INDEX('[1]2024'!$A:$Q,MATCH($B$3&amp;$D116,'[1]2024'!$B:$B,0),MATCH(I$4,'[1]2024'!$2:$2,0)),0)++IFERROR(INDEX('[1]2024'!$A:$Q,MATCH($C$3&amp;$D116,'[1]2024'!$B:$B,0),MATCH(I$4,'[1]2024'!$2:$2,0)),0)++IFERROR(INDEX('[1]2024'!$A:$Q,MATCH($D$3&amp;$D116,'[1]2024'!$B:$B,0),MATCH(I$4,'[1]2024'!$2:$2,0)),0)</f>
        <v>0</v>
      </c>
      <c r="J116" s="74">
        <f>IFERROR(INDEX('[1]2024'!$A:$Q,MATCH($A$3&amp;$D116,'[1]2024'!$B:$B,0),MATCH(J$4,'[1]2024'!$2:$2,0)),0)+IFERROR(INDEX('[1]2024'!$A:$Q,MATCH($B$3&amp;$D116,'[1]2024'!$B:$B,0),MATCH(J$4,'[1]2024'!$2:$2,0)),0)++IFERROR(INDEX('[1]2024'!$A:$Q,MATCH($C$3&amp;$D116,'[1]2024'!$B:$B,0),MATCH(J$4,'[1]2024'!$2:$2,0)),0)++IFERROR(INDEX('[1]2024'!$A:$Q,MATCH($D$3&amp;$D116,'[1]2024'!$B:$B,0),MATCH(J$4,'[1]2024'!$2:$2,0)),0)</f>
        <v>0</v>
      </c>
      <c r="K116" s="74">
        <f>IFERROR(INDEX('[1]2024'!$A:$Q,MATCH($A$3&amp;$D116,'[1]2024'!$B:$B,0),MATCH(K$4,'[1]2024'!$2:$2,0)),0)+IFERROR(INDEX('[1]2024'!$A:$Q,MATCH($B$3&amp;$D116,'[1]2024'!$B:$B,0),MATCH(K$4,'[1]2024'!$2:$2,0)),0)++IFERROR(INDEX('[1]2024'!$A:$Q,MATCH($C$3&amp;$D116,'[1]2024'!$B:$B,0),MATCH(K$4,'[1]2024'!$2:$2,0)),0)++IFERROR(INDEX('[1]2024'!$A:$Q,MATCH($D$3&amp;$D116,'[1]2024'!$B:$B,0),MATCH(K$4,'[1]2024'!$2:$2,0)),0)</f>
        <v>0</v>
      </c>
      <c r="L116" s="74">
        <f>IFERROR(INDEX('[1]2024'!$A:$Q,MATCH($A$3&amp;$D116,'[1]2024'!$B:$B,0),MATCH(L$4,'[1]2024'!$2:$2,0)),0)+IFERROR(INDEX('[1]2024'!$A:$Q,MATCH($B$3&amp;$D116,'[1]2024'!$B:$B,0),MATCH(L$4,'[1]2024'!$2:$2,0)),0)++IFERROR(INDEX('[1]2024'!$A:$Q,MATCH($C$3&amp;$D116,'[1]2024'!$B:$B,0),MATCH(L$4,'[1]2024'!$2:$2,0)),0)++IFERROR(INDEX('[1]2024'!$A:$Q,MATCH($D$3&amp;$D116,'[1]2024'!$B:$B,0),MATCH(L$4,'[1]2024'!$2:$2,0)),0)</f>
        <v>0</v>
      </c>
      <c r="M116" s="74">
        <f>IFERROR(INDEX('[1]2024'!$A:$Q,MATCH($A$3&amp;$D116,'[1]2024'!$B:$B,0),MATCH(M$4,'[1]2024'!$2:$2,0)),0)+IFERROR(INDEX('[1]2024'!$A:$Q,MATCH($B$3&amp;$D116,'[1]2024'!$B:$B,0),MATCH(M$4,'[1]2024'!$2:$2,0)),0)++IFERROR(INDEX('[1]2024'!$A:$Q,MATCH($C$3&amp;$D116,'[1]2024'!$B:$B,0),MATCH(M$4,'[1]2024'!$2:$2,0)),0)++IFERROR(INDEX('[1]2024'!$A:$Q,MATCH($D$3&amp;$D116,'[1]2024'!$B:$B,0),MATCH(M$4,'[1]2024'!$2:$2,0)),0)</f>
        <v>0</v>
      </c>
      <c r="N116" s="74">
        <f>IFERROR(INDEX('[1]2024'!$A:$Q,MATCH($A$3&amp;$D116,'[1]2024'!$B:$B,0),MATCH(N$4,'[1]2024'!$2:$2,0)),0)+IFERROR(INDEX('[1]2024'!$A:$Q,MATCH($B$3&amp;$D116,'[1]2024'!$B:$B,0),MATCH(N$4,'[1]2024'!$2:$2,0)),0)++IFERROR(INDEX('[1]2024'!$A:$Q,MATCH($C$3&amp;$D116,'[1]2024'!$B:$B,0),MATCH(N$4,'[1]2024'!$2:$2,0)),0)++IFERROR(INDEX('[1]2024'!$A:$Q,MATCH($D$3&amp;$D116,'[1]2024'!$B:$B,0),MATCH(N$4,'[1]2024'!$2:$2,0)),0)</f>
        <v>0</v>
      </c>
      <c r="O116" s="74">
        <f>IFERROR(INDEX('[1]2024'!$A:$Q,MATCH($A$3&amp;$D116,'[1]2024'!$B:$B,0),MATCH(O$4,'[1]2024'!$2:$2,0)),0)+IFERROR(INDEX('[1]2024'!$A:$Q,MATCH($B$3&amp;$D116,'[1]2024'!$B:$B,0),MATCH(O$4,'[1]2024'!$2:$2,0)),0)++IFERROR(INDEX('[1]2024'!$A:$Q,MATCH($C$3&amp;$D116,'[1]2024'!$B:$B,0),MATCH(O$4,'[1]2024'!$2:$2,0)),0)++IFERROR(INDEX('[1]2024'!$A:$Q,MATCH($D$3&amp;$D116,'[1]2024'!$B:$B,0),MATCH(O$4,'[1]2024'!$2:$2,0)),0)</f>
        <v>0</v>
      </c>
      <c r="P116" s="74">
        <f>IFERROR(INDEX('[1]2024'!$A:$Q,MATCH($A$3&amp;$D116,'[1]2024'!$B:$B,0),MATCH(P$4,'[1]2024'!$2:$2,0)),0)+IFERROR(INDEX('[1]2024'!$A:$Q,MATCH($B$3&amp;$D116,'[1]2024'!$B:$B,0),MATCH(P$4,'[1]2024'!$2:$2,0)),0)++IFERROR(INDEX('[1]2024'!$A:$Q,MATCH($C$3&amp;$D116,'[1]2024'!$B:$B,0),MATCH(P$4,'[1]2024'!$2:$2,0)),0)++IFERROR(INDEX('[1]2024'!$A:$Q,MATCH($D$3&amp;$D116,'[1]2024'!$B:$B,0),MATCH(P$4,'[1]2024'!$2:$2,0)),0)</f>
        <v>0</v>
      </c>
      <c r="Q116" s="74">
        <f>IFERROR(INDEX('[1]2024'!$A:$Q,MATCH($A$3&amp;$D116,'[1]2024'!$B:$B,0),MATCH(Q$4,'[1]2024'!$2:$2,0)),0)+IFERROR(INDEX('[1]2024'!$A:$Q,MATCH($B$3&amp;$D116,'[1]2024'!$B:$B,0),MATCH(Q$4,'[1]2024'!$2:$2,0)),0)++IFERROR(INDEX('[1]2024'!$A:$Q,MATCH($C$3&amp;$D116,'[1]2024'!$B:$B,0),MATCH(Q$4,'[1]2024'!$2:$2,0)),0)++IFERROR(INDEX('[1]2024'!$A:$Q,MATCH($D$3&amp;$D116,'[1]2024'!$B:$B,0),MATCH(Q$4,'[1]2024'!$2:$2,0)),0)</f>
        <v>0</v>
      </c>
      <c r="R116" s="74">
        <f>IFERROR(INDEX('[1]2024'!$A:$Q,MATCH($A$3&amp;$D116,'[1]2024'!$B:$B,0),MATCH(R$4,'[1]2024'!$2:$2,0)),0)+IFERROR(INDEX('[1]2024'!$A:$Q,MATCH($B$3&amp;$D116,'[1]2024'!$B:$B,0),MATCH(R$4,'[1]2024'!$2:$2,0)),0)++IFERROR(INDEX('[1]2024'!$A:$Q,MATCH($C$3&amp;$D116,'[1]2024'!$B:$B,0),MATCH(R$4,'[1]2024'!$2:$2,0)),0)++IFERROR(INDEX('[1]2024'!$A:$Q,MATCH($D$3&amp;$D116,'[1]2024'!$B:$B,0),MATCH(R$4,'[1]2024'!$2:$2,0)),0)</f>
        <v>0</v>
      </c>
      <c r="S116" s="74">
        <f>IFERROR(INDEX('[1]2024'!$A:$Q,MATCH($A$3&amp;$D116,'[1]2024'!$B:$B,0),MATCH(S$4,'[1]2024'!$2:$2,0)),0)+IFERROR(INDEX('[1]2024'!$A:$Q,MATCH($B$3&amp;$D116,'[1]2024'!$B:$B,0),MATCH(S$4,'[1]2024'!$2:$2,0)),0)++IFERROR(INDEX('[1]2024'!$A:$Q,MATCH($C$3&amp;$D116,'[1]2024'!$B:$B,0),MATCH(S$4,'[1]2024'!$2:$2,0)),0)++IFERROR(INDEX('[1]2024'!$A:$Q,MATCH($D$3&amp;$D116,'[1]2024'!$B:$B,0),MATCH(S$4,'[1]2024'!$2:$2,0)),0)</f>
        <v>0</v>
      </c>
      <c r="T116" s="75">
        <v>64000</v>
      </c>
      <c r="U116" s="45">
        <f>SUM(V116:AG116)</f>
        <v>37333</v>
      </c>
      <c r="V116" s="46">
        <v>0</v>
      </c>
      <c r="W116" s="47">
        <v>0</v>
      </c>
      <c r="X116" s="47">
        <v>0</v>
      </c>
      <c r="Y116" s="47">
        <v>0</v>
      </c>
      <c r="Z116" s="47">
        <v>0</v>
      </c>
      <c r="AA116" s="47">
        <v>5333</v>
      </c>
      <c r="AB116" s="47">
        <v>5334</v>
      </c>
      <c r="AC116" s="47">
        <v>5333</v>
      </c>
      <c r="AD116" s="47">
        <v>5333</v>
      </c>
      <c r="AE116" s="47">
        <v>5334</v>
      </c>
      <c r="AF116" s="47">
        <v>5333</v>
      </c>
      <c r="AG116" s="47">
        <v>5333</v>
      </c>
      <c r="AH116" s="45">
        <f>SUM(AI116:AT116)</f>
        <v>0</v>
      </c>
      <c r="AI116" s="45"/>
      <c r="AJ116" s="45"/>
      <c r="AK116" s="45"/>
      <c r="AL116" s="45"/>
      <c r="AM116" s="45"/>
      <c r="AN116" s="45"/>
      <c r="AO116" s="45"/>
      <c r="AP116" s="45"/>
      <c r="AQ116" s="45"/>
      <c r="AR116" s="45"/>
      <c r="AS116" s="45"/>
      <c r="AT116" s="45"/>
      <c r="AU116" s="45">
        <f t="shared" si="59"/>
        <v>0</v>
      </c>
      <c r="AV116" s="45">
        <f t="shared" si="60"/>
        <v>0</v>
      </c>
      <c r="AW116" s="45">
        <f t="shared" si="61"/>
        <v>0</v>
      </c>
      <c r="AX116" s="45">
        <f t="shared" si="62"/>
        <v>0</v>
      </c>
      <c r="AY116" s="45">
        <f>IF($BC116="O",1.05*$AH116,$AH116)</f>
        <v>0</v>
      </c>
      <c r="AZ116" s="45">
        <f>IF($BC116="O",1.05*$AY116,$AY116)</f>
        <v>0</v>
      </c>
      <c r="BA116" s="45">
        <f>IF($BC116="O",1.05*$AZ116,$AZ116)</f>
        <v>0</v>
      </c>
      <c r="BB116" s="197"/>
      <c r="BC116" s="51" t="s">
        <v>24</v>
      </c>
      <c r="BD116" s="70"/>
      <c r="BE116" s="195">
        <v>0</v>
      </c>
      <c r="BF116" s="195">
        <v>0</v>
      </c>
      <c r="BG116" s="195">
        <v>0</v>
      </c>
      <c r="BH116" s="196">
        <f t="shared" si="86"/>
        <v>0</v>
      </c>
    </row>
    <row r="117" spans="1:60" outlineLevel="1" x14ac:dyDescent="0.3">
      <c r="A117" s="71" t="s">
        <v>216</v>
      </c>
      <c r="B117" s="38" t="s">
        <v>216</v>
      </c>
      <c r="C117" s="38" t="s">
        <v>31</v>
      </c>
      <c r="D117" s="39">
        <v>5112120</v>
      </c>
      <c r="E117" s="39" t="s">
        <v>217</v>
      </c>
      <c r="F117" s="103">
        <v>0</v>
      </c>
      <c r="G117" s="73">
        <f>SUM(H117:S117)</f>
        <v>0</v>
      </c>
      <c r="H117" s="74">
        <f>IFERROR(INDEX('[1]2024'!$A:$Q,MATCH($A$3&amp;$D117,'[1]2024'!$B:$B,0),MATCH(H$4,'[1]2024'!$2:$2,0)),0)+IFERROR(INDEX('[1]2024'!$A:$Q,MATCH($B$3&amp;$D117,'[1]2024'!$B:$B,0),MATCH(H$4,'[1]2024'!$2:$2,0)),0)++IFERROR(INDEX('[1]2024'!$A:$Q,MATCH($C$3&amp;$D117,'[1]2024'!$B:$B,0),MATCH(H$4,'[1]2024'!$2:$2,0)),0)++IFERROR(INDEX('[1]2024'!$A:$Q,MATCH($D$3&amp;$D117,'[1]2024'!$B:$B,0),MATCH(H$4,'[1]2024'!$2:$2,0)),0)</f>
        <v>0</v>
      </c>
      <c r="I117" s="74">
        <f>IFERROR(INDEX('[1]2024'!$A:$Q,MATCH($A$3&amp;$D117,'[1]2024'!$B:$B,0),MATCH(I$4,'[1]2024'!$2:$2,0)),0)+IFERROR(INDEX('[1]2024'!$A:$Q,MATCH($B$3&amp;$D117,'[1]2024'!$B:$B,0),MATCH(I$4,'[1]2024'!$2:$2,0)),0)++IFERROR(INDEX('[1]2024'!$A:$Q,MATCH($C$3&amp;$D117,'[1]2024'!$B:$B,0),MATCH(I$4,'[1]2024'!$2:$2,0)),0)++IFERROR(INDEX('[1]2024'!$A:$Q,MATCH($D$3&amp;$D117,'[1]2024'!$B:$B,0),MATCH(I$4,'[1]2024'!$2:$2,0)),0)</f>
        <v>0</v>
      </c>
      <c r="J117" s="74">
        <f>IFERROR(INDEX('[1]2024'!$A:$Q,MATCH($A$3&amp;$D117,'[1]2024'!$B:$B,0),MATCH(J$4,'[1]2024'!$2:$2,0)),0)+IFERROR(INDEX('[1]2024'!$A:$Q,MATCH($B$3&amp;$D117,'[1]2024'!$B:$B,0),MATCH(J$4,'[1]2024'!$2:$2,0)),0)++IFERROR(INDEX('[1]2024'!$A:$Q,MATCH($C$3&amp;$D117,'[1]2024'!$B:$B,0),MATCH(J$4,'[1]2024'!$2:$2,0)),0)++IFERROR(INDEX('[1]2024'!$A:$Q,MATCH($D$3&amp;$D117,'[1]2024'!$B:$B,0),MATCH(J$4,'[1]2024'!$2:$2,0)),0)</f>
        <v>0</v>
      </c>
      <c r="K117" s="74">
        <f>IFERROR(INDEX('[1]2024'!$A:$Q,MATCH($A$3&amp;$D117,'[1]2024'!$B:$B,0),MATCH(K$4,'[1]2024'!$2:$2,0)),0)+IFERROR(INDEX('[1]2024'!$A:$Q,MATCH($B$3&amp;$D117,'[1]2024'!$B:$B,0),MATCH(K$4,'[1]2024'!$2:$2,0)),0)++IFERROR(INDEX('[1]2024'!$A:$Q,MATCH($C$3&amp;$D117,'[1]2024'!$B:$B,0),MATCH(K$4,'[1]2024'!$2:$2,0)),0)++IFERROR(INDEX('[1]2024'!$A:$Q,MATCH($D$3&amp;$D117,'[1]2024'!$B:$B,0),MATCH(K$4,'[1]2024'!$2:$2,0)),0)</f>
        <v>0</v>
      </c>
      <c r="L117" s="74">
        <f>IFERROR(INDEX('[1]2024'!$A:$Q,MATCH($A$3&amp;$D117,'[1]2024'!$B:$B,0),MATCH(L$4,'[1]2024'!$2:$2,0)),0)+IFERROR(INDEX('[1]2024'!$A:$Q,MATCH($B$3&amp;$D117,'[1]2024'!$B:$B,0),MATCH(L$4,'[1]2024'!$2:$2,0)),0)++IFERROR(INDEX('[1]2024'!$A:$Q,MATCH($C$3&amp;$D117,'[1]2024'!$B:$B,0),MATCH(L$4,'[1]2024'!$2:$2,0)),0)++IFERROR(INDEX('[1]2024'!$A:$Q,MATCH($D$3&amp;$D117,'[1]2024'!$B:$B,0),MATCH(L$4,'[1]2024'!$2:$2,0)),0)</f>
        <v>0</v>
      </c>
      <c r="M117" s="74">
        <f>IFERROR(INDEX('[1]2024'!$A:$Q,MATCH($A$3&amp;$D117,'[1]2024'!$B:$B,0),MATCH(M$4,'[1]2024'!$2:$2,0)),0)+IFERROR(INDEX('[1]2024'!$A:$Q,MATCH($B$3&amp;$D117,'[1]2024'!$B:$B,0),MATCH(M$4,'[1]2024'!$2:$2,0)),0)++IFERROR(INDEX('[1]2024'!$A:$Q,MATCH($C$3&amp;$D117,'[1]2024'!$B:$B,0),MATCH(M$4,'[1]2024'!$2:$2,0)),0)++IFERROR(INDEX('[1]2024'!$A:$Q,MATCH($D$3&amp;$D117,'[1]2024'!$B:$B,0),MATCH(M$4,'[1]2024'!$2:$2,0)),0)</f>
        <v>0</v>
      </c>
      <c r="N117" s="74">
        <f>IFERROR(INDEX('[1]2024'!$A:$Q,MATCH($A$3&amp;$D117,'[1]2024'!$B:$B,0),MATCH(N$4,'[1]2024'!$2:$2,0)),0)+IFERROR(INDEX('[1]2024'!$A:$Q,MATCH($B$3&amp;$D117,'[1]2024'!$B:$B,0),MATCH(N$4,'[1]2024'!$2:$2,0)),0)++IFERROR(INDEX('[1]2024'!$A:$Q,MATCH($C$3&amp;$D117,'[1]2024'!$B:$B,0),MATCH(N$4,'[1]2024'!$2:$2,0)),0)++IFERROR(INDEX('[1]2024'!$A:$Q,MATCH($D$3&amp;$D117,'[1]2024'!$B:$B,0),MATCH(N$4,'[1]2024'!$2:$2,0)),0)</f>
        <v>0</v>
      </c>
      <c r="O117" s="74">
        <f>IFERROR(INDEX('[1]2024'!$A:$Q,MATCH($A$3&amp;$D117,'[1]2024'!$B:$B,0),MATCH(O$4,'[1]2024'!$2:$2,0)),0)+IFERROR(INDEX('[1]2024'!$A:$Q,MATCH($B$3&amp;$D117,'[1]2024'!$B:$B,0),MATCH(O$4,'[1]2024'!$2:$2,0)),0)++IFERROR(INDEX('[1]2024'!$A:$Q,MATCH($C$3&amp;$D117,'[1]2024'!$B:$B,0),MATCH(O$4,'[1]2024'!$2:$2,0)),0)++IFERROR(INDEX('[1]2024'!$A:$Q,MATCH($D$3&amp;$D117,'[1]2024'!$B:$B,0),MATCH(O$4,'[1]2024'!$2:$2,0)),0)</f>
        <v>0</v>
      </c>
      <c r="P117" s="74">
        <f>IFERROR(INDEX('[1]2024'!$A:$Q,MATCH($A$3&amp;$D117,'[1]2024'!$B:$B,0),MATCH(P$4,'[1]2024'!$2:$2,0)),0)+IFERROR(INDEX('[1]2024'!$A:$Q,MATCH($B$3&amp;$D117,'[1]2024'!$B:$B,0),MATCH(P$4,'[1]2024'!$2:$2,0)),0)++IFERROR(INDEX('[1]2024'!$A:$Q,MATCH($C$3&amp;$D117,'[1]2024'!$B:$B,0),MATCH(P$4,'[1]2024'!$2:$2,0)),0)++IFERROR(INDEX('[1]2024'!$A:$Q,MATCH($D$3&amp;$D117,'[1]2024'!$B:$B,0),MATCH(P$4,'[1]2024'!$2:$2,0)),0)</f>
        <v>0</v>
      </c>
      <c r="Q117" s="74">
        <f>IFERROR(INDEX('[1]2024'!$A:$Q,MATCH($A$3&amp;$D117,'[1]2024'!$B:$B,0),MATCH(Q$4,'[1]2024'!$2:$2,0)),0)+IFERROR(INDEX('[1]2024'!$A:$Q,MATCH($B$3&amp;$D117,'[1]2024'!$B:$B,0),MATCH(Q$4,'[1]2024'!$2:$2,0)),0)++IFERROR(INDEX('[1]2024'!$A:$Q,MATCH($C$3&amp;$D117,'[1]2024'!$B:$B,0),MATCH(Q$4,'[1]2024'!$2:$2,0)),0)++IFERROR(INDEX('[1]2024'!$A:$Q,MATCH($D$3&amp;$D117,'[1]2024'!$B:$B,0),MATCH(Q$4,'[1]2024'!$2:$2,0)),0)</f>
        <v>0</v>
      </c>
      <c r="R117" s="74">
        <f>IFERROR(INDEX('[1]2024'!$A:$Q,MATCH($A$3&amp;$D117,'[1]2024'!$B:$B,0),MATCH(R$4,'[1]2024'!$2:$2,0)),0)+IFERROR(INDEX('[1]2024'!$A:$Q,MATCH($B$3&amp;$D117,'[1]2024'!$B:$B,0),MATCH(R$4,'[1]2024'!$2:$2,0)),0)++IFERROR(INDEX('[1]2024'!$A:$Q,MATCH($C$3&amp;$D117,'[1]2024'!$B:$B,0),MATCH(R$4,'[1]2024'!$2:$2,0)),0)++IFERROR(INDEX('[1]2024'!$A:$Q,MATCH($D$3&amp;$D117,'[1]2024'!$B:$B,0),MATCH(R$4,'[1]2024'!$2:$2,0)),0)</f>
        <v>0</v>
      </c>
      <c r="S117" s="74">
        <f>IFERROR(INDEX('[1]2024'!$A:$Q,MATCH($A$3&amp;$D117,'[1]2024'!$B:$B,0),MATCH(S$4,'[1]2024'!$2:$2,0)),0)+IFERROR(INDEX('[1]2024'!$A:$Q,MATCH($B$3&amp;$D117,'[1]2024'!$B:$B,0),MATCH(S$4,'[1]2024'!$2:$2,0)),0)++IFERROR(INDEX('[1]2024'!$A:$Q,MATCH($C$3&amp;$D117,'[1]2024'!$B:$B,0),MATCH(S$4,'[1]2024'!$2:$2,0)),0)++IFERROR(INDEX('[1]2024'!$A:$Q,MATCH($D$3&amp;$D117,'[1]2024'!$B:$B,0),MATCH(S$4,'[1]2024'!$2:$2,0)),0)</f>
        <v>0</v>
      </c>
      <c r="T117" s="75">
        <v>0</v>
      </c>
      <c r="U117" s="45">
        <f>SUM(V117:AG117)</f>
        <v>0</v>
      </c>
      <c r="V117" s="46">
        <v>0</v>
      </c>
      <c r="W117" s="47">
        <v>0</v>
      </c>
      <c r="X117" s="47">
        <v>0</v>
      </c>
      <c r="Y117" s="47">
        <v>0</v>
      </c>
      <c r="Z117" s="47">
        <v>0</v>
      </c>
      <c r="AA117" s="47">
        <v>0</v>
      </c>
      <c r="AB117" s="47">
        <v>0</v>
      </c>
      <c r="AC117" s="47">
        <v>0</v>
      </c>
      <c r="AD117" s="47">
        <v>0</v>
      </c>
      <c r="AE117" s="47">
        <v>0</v>
      </c>
      <c r="AF117" s="47">
        <v>0</v>
      </c>
      <c r="AG117" s="48">
        <v>0</v>
      </c>
      <c r="AH117" s="45">
        <f>SUM(AI117:AT117)</f>
        <v>0</v>
      </c>
      <c r="AI117" s="45"/>
      <c r="AJ117" s="45"/>
      <c r="AK117" s="45"/>
      <c r="AL117" s="45"/>
      <c r="AM117" s="45"/>
      <c r="AN117" s="45"/>
      <c r="AO117" s="45"/>
      <c r="AP117" s="45"/>
      <c r="AQ117" s="45"/>
      <c r="AR117" s="45"/>
      <c r="AS117" s="45"/>
      <c r="AT117" s="45"/>
      <c r="AU117" s="45">
        <f t="shared" si="59"/>
        <v>0</v>
      </c>
      <c r="AV117" s="45">
        <f t="shared" si="60"/>
        <v>0</v>
      </c>
      <c r="AW117" s="45">
        <f t="shared" si="61"/>
        <v>0</v>
      </c>
      <c r="AX117" s="45">
        <f t="shared" si="62"/>
        <v>0</v>
      </c>
      <c r="AY117" s="45">
        <f>IF($BC117="O",1.05*$AH117,$AH117)</f>
        <v>0</v>
      </c>
      <c r="AZ117" s="45">
        <f>IF($BC117="O",1.05*$AY117,$AY117)</f>
        <v>0</v>
      </c>
      <c r="BA117" s="45">
        <f>IF($BC117="O",1.05*$AZ117,$AZ117)</f>
        <v>0</v>
      </c>
      <c r="BB117" s="50"/>
      <c r="BC117" s="51" t="s">
        <v>24</v>
      </c>
      <c r="BD117" s="70"/>
      <c r="BE117" s="195">
        <v>0</v>
      </c>
      <c r="BF117" s="195">
        <v>0</v>
      </c>
      <c r="BG117" s="195">
        <v>0</v>
      </c>
      <c r="BH117" s="196">
        <f t="shared" si="86"/>
        <v>0</v>
      </c>
    </row>
    <row r="118" spans="1:60" x14ac:dyDescent="0.3">
      <c r="A118" s="57" t="s">
        <v>218</v>
      </c>
      <c r="B118" s="58" t="s">
        <v>21</v>
      </c>
      <c r="C118" s="58"/>
      <c r="D118" s="59"/>
      <c r="E118" s="59"/>
      <c r="F118" s="93">
        <v>0</v>
      </c>
      <c r="G118" s="61">
        <f t="shared" ref="G118" si="115">SUM(G119:G127)</f>
        <v>0</v>
      </c>
      <c r="H118" s="62">
        <f t="shared" ref="H118:S118" si="116">SUM(H119:H127)</f>
        <v>0</v>
      </c>
      <c r="I118" s="63">
        <f t="shared" si="116"/>
        <v>0</v>
      </c>
      <c r="J118" s="63">
        <f t="shared" si="116"/>
        <v>0</v>
      </c>
      <c r="K118" s="63">
        <f t="shared" si="116"/>
        <v>0</v>
      </c>
      <c r="L118" s="63">
        <f t="shared" si="116"/>
        <v>0</v>
      </c>
      <c r="M118" s="63">
        <f t="shared" si="116"/>
        <v>0</v>
      </c>
      <c r="N118" s="63">
        <f t="shared" si="116"/>
        <v>0</v>
      </c>
      <c r="O118" s="63">
        <f t="shared" si="116"/>
        <v>0</v>
      </c>
      <c r="P118" s="63">
        <f t="shared" si="116"/>
        <v>0</v>
      </c>
      <c r="Q118" s="63">
        <f t="shared" si="116"/>
        <v>0</v>
      </c>
      <c r="R118" s="63">
        <f t="shared" si="116"/>
        <v>0</v>
      </c>
      <c r="S118" s="63">
        <f t="shared" si="116"/>
        <v>0</v>
      </c>
      <c r="T118" s="64">
        <v>0</v>
      </c>
      <c r="U118" s="94">
        <f t="shared" ref="U118:Z118" si="117">SUM(U119:U127)</f>
        <v>0</v>
      </c>
      <c r="V118" s="95">
        <f t="shared" si="117"/>
        <v>0</v>
      </c>
      <c r="W118" s="96">
        <f t="shared" si="117"/>
        <v>0</v>
      </c>
      <c r="X118" s="96">
        <f t="shared" si="117"/>
        <v>0</v>
      </c>
      <c r="Y118" s="96">
        <f t="shared" si="117"/>
        <v>0</v>
      </c>
      <c r="Z118" s="96">
        <f t="shared" si="117"/>
        <v>0</v>
      </c>
      <c r="AA118" s="96">
        <v>0</v>
      </c>
      <c r="AB118" s="96">
        <v>0</v>
      </c>
      <c r="AC118" s="96">
        <v>0</v>
      </c>
      <c r="AD118" s="96">
        <v>0</v>
      </c>
      <c r="AE118" s="96">
        <v>0</v>
      </c>
      <c r="AF118" s="96">
        <v>0</v>
      </c>
      <c r="AG118" s="97">
        <v>0</v>
      </c>
      <c r="AH118" s="94">
        <f t="shared" ref="AH118:AT118" si="118">SUM(AH119:AH127)</f>
        <v>0</v>
      </c>
      <c r="AI118" s="94">
        <f t="shared" si="118"/>
        <v>0</v>
      </c>
      <c r="AJ118" s="94">
        <f t="shared" si="118"/>
        <v>0</v>
      </c>
      <c r="AK118" s="94">
        <f t="shared" si="118"/>
        <v>0</v>
      </c>
      <c r="AL118" s="94">
        <f t="shared" si="118"/>
        <v>0</v>
      </c>
      <c r="AM118" s="94">
        <f t="shared" si="118"/>
        <v>0</v>
      </c>
      <c r="AN118" s="94">
        <f t="shared" si="118"/>
        <v>0</v>
      </c>
      <c r="AO118" s="94">
        <f t="shared" si="118"/>
        <v>0</v>
      </c>
      <c r="AP118" s="94">
        <f t="shared" si="118"/>
        <v>0</v>
      </c>
      <c r="AQ118" s="94">
        <f t="shared" si="118"/>
        <v>0</v>
      </c>
      <c r="AR118" s="94">
        <f t="shared" si="118"/>
        <v>0</v>
      </c>
      <c r="AS118" s="94">
        <f t="shared" si="118"/>
        <v>0</v>
      </c>
      <c r="AT118" s="94">
        <f t="shared" si="118"/>
        <v>0</v>
      </c>
      <c r="AU118" s="94">
        <f t="shared" si="59"/>
        <v>0</v>
      </c>
      <c r="AV118" s="94">
        <f t="shared" si="60"/>
        <v>0</v>
      </c>
      <c r="AW118" s="94">
        <f t="shared" si="61"/>
        <v>0</v>
      </c>
      <c r="AX118" s="94">
        <f t="shared" si="62"/>
        <v>0</v>
      </c>
      <c r="AY118" s="94">
        <f>SUM(AY119:AY127)</f>
        <v>0</v>
      </c>
      <c r="AZ118" s="94">
        <f t="shared" ref="AZ118:BA118" si="119">SUM(AZ119:AZ127)</f>
        <v>0</v>
      </c>
      <c r="BA118" s="94">
        <f t="shared" si="119"/>
        <v>0</v>
      </c>
      <c r="BB118" s="50"/>
      <c r="BC118" s="101"/>
      <c r="BD118" s="102"/>
      <c r="BE118" s="95">
        <f>SUM(BE119:BE127)</f>
        <v>0</v>
      </c>
      <c r="BF118" s="95">
        <v>0</v>
      </c>
      <c r="BG118" s="95">
        <v>0</v>
      </c>
      <c r="BH118" s="194">
        <f t="shared" si="86"/>
        <v>0</v>
      </c>
    </row>
    <row r="119" spans="1:60" outlineLevel="1" x14ac:dyDescent="0.3">
      <c r="A119" s="71" t="s">
        <v>219</v>
      </c>
      <c r="B119" s="38" t="s">
        <v>220</v>
      </c>
      <c r="C119" s="38" t="s">
        <v>44</v>
      </c>
      <c r="D119" s="39">
        <v>5113110</v>
      </c>
      <c r="E119" s="39" t="s">
        <v>221</v>
      </c>
      <c r="F119" s="103">
        <v>0</v>
      </c>
      <c r="G119" s="73">
        <f t="shared" ref="G119:G127" si="120">SUM(H119:S119)</f>
        <v>0</v>
      </c>
      <c r="H119" s="74">
        <f>IFERROR(INDEX('[1]2024'!$A:$Q,MATCH($A$3&amp;$D119,'[1]2024'!$B:$B,0),MATCH(H$4,'[1]2024'!$2:$2,0)),0)+IFERROR(INDEX('[1]2024'!$A:$Q,MATCH($B$3&amp;$D119,'[1]2024'!$B:$B,0),MATCH(H$4,'[1]2024'!$2:$2,0)),0)++IFERROR(INDEX('[1]2024'!$A:$Q,MATCH($C$3&amp;$D119,'[1]2024'!$B:$B,0),MATCH(H$4,'[1]2024'!$2:$2,0)),0)++IFERROR(INDEX('[1]2024'!$A:$Q,MATCH($D$3&amp;$D119,'[1]2024'!$B:$B,0),MATCH(H$4,'[1]2024'!$2:$2,0)),0)</f>
        <v>0</v>
      </c>
      <c r="I119" s="74">
        <f>IFERROR(INDEX('[1]2024'!$A:$Q,MATCH($A$3&amp;$D119,'[1]2024'!$B:$B,0),MATCH(I$4,'[1]2024'!$2:$2,0)),0)+IFERROR(INDEX('[1]2024'!$A:$Q,MATCH($B$3&amp;$D119,'[1]2024'!$B:$B,0),MATCH(I$4,'[1]2024'!$2:$2,0)),0)++IFERROR(INDEX('[1]2024'!$A:$Q,MATCH($C$3&amp;$D119,'[1]2024'!$B:$B,0),MATCH(I$4,'[1]2024'!$2:$2,0)),0)++IFERROR(INDEX('[1]2024'!$A:$Q,MATCH($D$3&amp;$D119,'[1]2024'!$B:$B,0),MATCH(I$4,'[1]2024'!$2:$2,0)),0)</f>
        <v>0</v>
      </c>
      <c r="J119" s="74">
        <f>IFERROR(INDEX('[1]2024'!$A:$Q,MATCH($A$3&amp;$D119,'[1]2024'!$B:$B,0),MATCH(J$4,'[1]2024'!$2:$2,0)),0)+IFERROR(INDEX('[1]2024'!$A:$Q,MATCH($B$3&amp;$D119,'[1]2024'!$B:$B,0),MATCH(J$4,'[1]2024'!$2:$2,0)),0)++IFERROR(INDEX('[1]2024'!$A:$Q,MATCH($C$3&amp;$D119,'[1]2024'!$B:$B,0),MATCH(J$4,'[1]2024'!$2:$2,0)),0)++IFERROR(INDEX('[1]2024'!$A:$Q,MATCH($D$3&amp;$D119,'[1]2024'!$B:$B,0),MATCH(J$4,'[1]2024'!$2:$2,0)),0)</f>
        <v>0</v>
      </c>
      <c r="K119" s="74">
        <f>IFERROR(INDEX('[1]2024'!$A:$Q,MATCH($A$3&amp;$D119,'[1]2024'!$B:$B,0),MATCH(K$4,'[1]2024'!$2:$2,0)),0)+IFERROR(INDEX('[1]2024'!$A:$Q,MATCH($B$3&amp;$D119,'[1]2024'!$B:$B,0),MATCH(K$4,'[1]2024'!$2:$2,0)),0)++IFERROR(INDEX('[1]2024'!$A:$Q,MATCH($C$3&amp;$D119,'[1]2024'!$B:$B,0),MATCH(K$4,'[1]2024'!$2:$2,0)),0)++IFERROR(INDEX('[1]2024'!$A:$Q,MATCH($D$3&amp;$D119,'[1]2024'!$B:$B,0),MATCH(K$4,'[1]2024'!$2:$2,0)),0)</f>
        <v>0</v>
      </c>
      <c r="L119" s="74">
        <f>IFERROR(INDEX('[1]2024'!$A:$Q,MATCH($A$3&amp;$D119,'[1]2024'!$B:$B,0),MATCH(L$4,'[1]2024'!$2:$2,0)),0)+IFERROR(INDEX('[1]2024'!$A:$Q,MATCH($B$3&amp;$D119,'[1]2024'!$B:$B,0),MATCH(L$4,'[1]2024'!$2:$2,0)),0)++IFERROR(INDEX('[1]2024'!$A:$Q,MATCH($C$3&amp;$D119,'[1]2024'!$B:$B,0),MATCH(L$4,'[1]2024'!$2:$2,0)),0)++IFERROR(INDEX('[1]2024'!$A:$Q,MATCH($D$3&amp;$D119,'[1]2024'!$B:$B,0),MATCH(L$4,'[1]2024'!$2:$2,0)),0)</f>
        <v>0</v>
      </c>
      <c r="M119" s="74">
        <f>IFERROR(INDEX('[1]2024'!$A:$Q,MATCH($A$3&amp;$D119,'[1]2024'!$B:$B,0),MATCH(M$4,'[1]2024'!$2:$2,0)),0)+IFERROR(INDEX('[1]2024'!$A:$Q,MATCH($B$3&amp;$D119,'[1]2024'!$B:$B,0),MATCH(M$4,'[1]2024'!$2:$2,0)),0)++IFERROR(INDEX('[1]2024'!$A:$Q,MATCH($C$3&amp;$D119,'[1]2024'!$B:$B,0),MATCH(M$4,'[1]2024'!$2:$2,0)),0)++IFERROR(INDEX('[1]2024'!$A:$Q,MATCH($D$3&amp;$D119,'[1]2024'!$B:$B,0),MATCH(M$4,'[1]2024'!$2:$2,0)),0)</f>
        <v>0</v>
      </c>
      <c r="N119" s="74">
        <f>IFERROR(INDEX('[1]2024'!$A:$Q,MATCH($A$3&amp;$D119,'[1]2024'!$B:$B,0),MATCH(N$4,'[1]2024'!$2:$2,0)),0)+IFERROR(INDEX('[1]2024'!$A:$Q,MATCH($B$3&amp;$D119,'[1]2024'!$B:$B,0),MATCH(N$4,'[1]2024'!$2:$2,0)),0)++IFERROR(INDEX('[1]2024'!$A:$Q,MATCH($C$3&amp;$D119,'[1]2024'!$B:$B,0),MATCH(N$4,'[1]2024'!$2:$2,0)),0)++IFERROR(INDEX('[1]2024'!$A:$Q,MATCH($D$3&amp;$D119,'[1]2024'!$B:$B,0),MATCH(N$4,'[1]2024'!$2:$2,0)),0)</f>
        <v>0</v>
      </c>
      <c r="O119" s="74">
        <f>IFERROR(INDEX('[1]2024'!$A:$Q,MATCH($A$3&amp;$D119,'[1]2024'!$B:$B,0),MATCH(O$4,'[1]2024'!$2:$2,0)),0)+IFERROR(INDEX('[1]2024'!$A:$Q,MATCH($B$3&amp;$D119,'[1]2024'!$B:$B,0),MATCH(O$4,'[1]2024'!$2:$2,0)),0)++IFERROR(INDEX('[1]2024'!$A:$Q,MATCH($C$3&amp;$D119,'[1]2024'!$B:$B,0),MATCH(O$4,'[1]2024'!$2:$2,0)),0)++IFERROR(INDEX('[1]2024'!$A:$Q,MATCH($D$3&amp;$D119,'[1]2024'!$B:$B,0),MATCH(O$4,'[1]2024'!$2:$2,0)),0)</f>
        <v>0</v>
      </c>
      <c r="P119" s="74">
        <f>IFERROR(INDEX('[1]2024'!$A:$Q,MATCH($A$3&amp;$D119,'[1]2024'!$B:$B,0),MATCH(P$4,'[1]2024'!$2:$2,0)),0)+IFERROR(INDEX('[1]2024'!$A:$Q,MATCH($B$3&amp;$D119,'[1]2024'!$B:$B,0),MATCH(P$4,'[1]2024'!$2:$2,0)),0)++IFERROR(INDEX('[1]2024'!$A:$Q,MATCH($C$3&amp;$D119,'[1]2024'!$B:$B,0),MATCH(P$4,'[1]2024'!$2:$2,0)),0)++IFERROR(INDEX('[1]2024'!$A:$Q,MATCH($D$3&amp;$D119,'[1]2024'!$B:$B,0),MATCH(P$4,'[1]2024'!$2:$2,0)),0)</f>
        <v>0</v>
      </c>
      <c r="Q119" s="74">
        <f>IFERROR(INDEX('[1]2024'!$A:$Q,MATCH($A$3&amp;$D119,'[1]2024'!$B:$B,0),MATCH(Q$4,'[1]2024'!$2:$2,0)),0)+IFERROR(INDEX('[1]2024'!$A:$Q,MATCH($B$3&amp;$D119,'[1]2024'!$B:$B,0),MATCH(Q$4,'[1]2024'!$2:$2,0)),0)++IFERROR(INDEX('[1]2024'!$A:$Q,MATCH($C$3&amp;$D119,'[1]2024'!$B:$B,0),MATCH(Q$4,'[1]2024'!$2:$2,0)),0)++IFERROR(INDEX('[1]2024'!$A:$Q,MATCH($D$3&amp;$D119,'[1]2024'!$B:$B,0),MATCH(Q$4,'[1]2024'!$2:$2,0)),0)</f>
        <v>0</v>
      </c>
      <c r="R119" s="74">
        <f>IFERROR(INDEX('[1]2024'!$A:$Q,MATCH($A$3&amp;$D119,'[1]2024'!$B:$B,0),MATCH(R$4,'[1]2024'!$2:$2,0)),0)+IFERROR(INDEX('[1]2024'!$A:$Q,MATCH($B$3&amp;$D119,'[1]2024'!$B:$B,0),MATCH(R$4,'[1]2024'!$2:$2,0)),0)++IFERROR(INDEX('[1]2024'!$A:$Q,MATCH($C$3&amp;$D119,'[1]2024'!$B:$B,0),MATCH(R$4,'[1]2024'!$2:$2,0)),0)++IFERROR(INDEX('[1]2024'!$A:$Q,MATCH($D$3&amp;$D119,'[1]2024'!$B:$B,0),MATCH(R$4,'[1]2024'!$2:$2,0)),0)</f>
        <v>0</v>
      </c>
      <c r="S119" s="74">
        <f>IFERROR(INDEX('[1]2024'!$A:$Q,MATCH($A$3&amp;$D119,'[1]2024'!$B:$B,0),MATCH(S$4,'[1]2024'!$2:$2,0)),0)+IFERROR(INDEX('[1]2024'!$A:$Q,MATCH($B$3&amp;$D119,'[1]2024'!$B:$B,0),MATCH(S$4,'[1]2024'!$2:$2,0)),0)++IFERROR(INDEX('[1]2024'!$A:$Q,MATCH($C$3&amp;$D119,'[1]2024'!$B:$B,0),MATCH(S$4,'[1]2024'!$2:$2,0)),0)++IFERROR(INDEX('[1]2024'!$A:$Q,MATCH($D$3&amp;$D119,'[1]2024'!$B:$B,0),MATCH(S$4,'[1]2024'!$2:$2,0)),0)</f>
        <v>0</v>
      </c>
      <c r="T119" s="75">
        <v>0</v>
      </c>
      <c r="U119" s="45">
        <f t="shared" ref="U119:U127" si="121">SUM(V119:AG119)</f>
        <v>0</v>
      </c>
      <c r="V119" s="46">
        <v>0</v>
      </c>
      <c r="W119" s="47">
        <v>0</v>
      </c>
      <c r="X119" s="47">
        <v>0</v>
      </c>
      <c r="Y119" s="47">
        <v>0</v>
      </c>
      <c r="Z119" s="47">
        <v>0</v>
      </c>
      <c r="AA119" s="47">
        <v>0</v>
      </c>
      <c r="AB119" s="47">
        <v>0</v>
      </c>
      <c r="AC119" s="47">
        <v>0</v>
      </c>
      <c r="AD119" s="47">
        <v>0</v>
      </c>
      <c r="AE119" s="47">
        <v>0</v>
      </c>
      <c r="AF119" s="47">
        <v>0</v>
      </c>
      <c r="AG119" s="48">
        <v>0</v>
      </c>
      <c r="AH119" s="45">
        <f t="shared" ref="AH119:AH127" si="122">SUM(AI119:AT119)</f>
        <v>0</v>
      </c>
      <c r="AI119" s="45"/>
      <c r="AJ119" s="45"/>
      <c r="AK119" s="45"/>
      <c r="AL119" s="45"/>
      <c r="AM119" s="45"/>
      <c r="AN119" s="45"/>
      <c r="AO119" s="45"/>
      <c r="AP119" s="45"/>
      <c r="AQ119" s="45"/>
      <c r="AR119" s="45"/>
      <c r="AS119" s="45"/>
      <c r="AT119" s="45"/>
      <c r="AU119" s="45">
        <f t="shared" si="59"/>
        <v>0</v>
      </c>
      <c r="AV119" s="45">
        <f t="shared" si="60"/>
        <v>0</v>
      </c>
      <c r="AW119" s="45">
        <f t="shared" si="61"/>
        <v>0</v>
      </c>
      <c r="AX119" s="45">
        <f t="shared" si="62"/>
        <v>0</v>
      </c>
      <c r="AY119" s="45">
        <f t="shared" ref="AY119:AY127" si="123">IF($BC119="O",1.05*$AH119,$AH119)</f>
        <v>0</v>
      </c>
      <c r="AZ119" s="45">
        <f t="shared" ref="AZ119:AZ127" si="124">IF($BC119="O",1.05*$AY119,$AY119)</f>
        <v>0</v>
      </c>
      <c r="BA119" s="45">
        <f t="shared" ref="BA119:BA127" si="125">IF($BC119="O",1.05*$AZ119,$AZ119)</f>
        <v>0</v>
      </c>
      <c r="BB119" s="50"/>
      <c r="BC119" s="51" t="s">
        <v>24</v>
      </c>
      <c r="BD119" s="70"/>
      <c r="BE119" s="195">
        <v>0</v>
      </c>
      <c r="BF119" s="195">
        <v>0</v>
      </c>
      <c r="BG119" s="195">
        <v>0</v>
      </c>
      <c r="BH119" s="196">
        <f t="shared" si="86"/>
        <v>0</v>
      </c>
    </row>
    <row r="120" spans="1:60" outlineLevel="1" x14ac:dyDescent="0.3">
      <c r="A120" s="71" t="s">
        <v>222</v>
      </c>
      <c r="B120" s="38" t="s">
        <v>223</v>
      </c>
      <c r="C120" s="38" t="s">
        <v>44</v>
      </c>
      <c r="D120" s="39">
        <v>5113120</v>
      </c>
      <c r="E120" s="39" t="s">
        <v>224</v>
      </c>
      <c r="F120" s="103">
        <v>0</v>
      </c>
      <c r="G120" s="73">
        <f t="shared" si="120"/>
        <v>0</v>
      </c>
      <c r="H120" s="74">
        <f>IFERROR(INDEX('[1]2024'!$A:$Q,MATCH($A$3&amp;$D120,'[1]2024'!$B:$B,0),MATCH(H$4,'[1]2024'!$2:$2,0)),0)+IFERROR(INDEX('[1]2024'!$A:$Q,MATCH($B$3&amp;$D120,'[1]2024'!$B:$B,0),MATCH(H$4,'[1]2024'!$2:$2,0)),0)++IFERROR(INDEX('[1]2024'!$A:$Q,MATCH($C$3&amp;$D120,'[1]2024'!$B:$B,0),MATCH(H$4,'[1]2024'!$2:$2,0)),0)++IFERROR(INDEX('[1]2024'!$A:$Q,MATCH($D$3&amp;$D120,'[1]2024'!$B:$B,0),MATCH(H$4,'[1]2024'!$2:$2,0)),0)</f>
        <v>0</v>
      </c>
      <c r="I120" s="74">
        <f>IFERROR(INDEX('[1]2024'!$A:$Q,MATCH($A$3&amp;$D120,'[1]2024'!$B:$B,0),MATCH(I$4,'[1]2024'!$2:$2,0)),0)+IFERROR(INDEX('[1]2024'!$A:$Q,MATCH($B$3&amp;$D120,'[1]2024'!$B:$B,0),MATCH(I$4,'[1]2024'!$2:$2,0)),0)++IFERROR(INDEX('[1]2024'!$A:$Q,MATCH($C$3&amp;$D120,'[1]2024'!$B:$B,0),MATCH(I$4,'[1]2024'!$2:$2,0)),0)++IFERROR(INDEX('[1]2024'!$A:$Q,MATCH($D$3&amp;$D120,'[1]2024'!$B:$B,0),MATCH(I$4,'[1]2024'!$2:$2,0)),0)</f>
        <v>0</v>
      </c>
      <c r="J120" s="74">
        <f>IFERROR(INDEX('[1]2024'!$A:$Q,MATCH($A$3&amp;$D120,'[1]2024'!$B:$B,0),MATCH(J$4,'[1]2024'!$2:$2,0)),0)+IFERROR(INDEX('[1]2024'!$A:$Q,MATCH($B$3&amp;$D120,'[1]2024'!$B:$B,0),MATCH(J$4,'[1]2024'!$2:$2,0)),0)++IFERROR(INDEX('[1]2024'!$A:$Q,MATCH($C$3&amp;$D120,'[1]2024'!$B:$B,0),MATCH(J$4,'[1]2024'!$2:$2,0)),0)++IFERROR(INDEX('[1]2024'!$A:$Q,MATCH($D$3&amp;$D120,'[1]2024'!$B:$B,0),MATCH(J$4,'[1]2024'!$2:$2,0)),0)</f>
        <v>0</v>
      </c>
      <c r="K120" s="74">
        <f>IFERROR(INDEX('[1]2024'!$A:$Q,MATCH($A$3&amp;$D120,'[1]2024'!$B:$B,0),MATCH(K$4,'[1]2024'!$2:$2,0)),0)+IFERROR(INDEX('[1]2024'!$A:$Q,MATCH($B$3&amp;$D120,'[1]2024'!$B:$B,0),MATCH(K$4,'[1]2024'!$2:$2,0)),0)++IFERROR(INDEX('[1]2024'!$A:$Q,MATCH($C$3&amp;$D120,'[1]2024'!$B:$B,0),MATCH(K$4,'[1]2024'!$2:$2,0)),0)++IFERROR(INDEX('[1]2024'!$A:$Q,MATCH($D$3&amp;$D120,'[1]2024'!$B:$B,0),MATCH(K$4,'[1]2024'!$2:$2,0)),0)</f>
        <v>0</v>
      </c>
      <c r="L120" s="74">
        <f>IFERROR(INDEX('[1]2024'!$A:$Q,MATCH($A$3&amp;$D120,'[1]2024'!$B:$B,0),MATCH(L$4,'[1]2024'!$2:$2,0)),0)+IFERROR(INDEX('[1]2024'!$A:$Q,MATCH($B$3&amp;$D120,'[1]2024'!$B:$B,0),MATCH(L$4,'[1]2024'!$2:$2,0)),0)++IFERROR(INDEX('[1]2024'!$A:$Q,MATCH($C$3&amp;$D120,'[1]2024'!$B:$B,0),MATCH(L$4,'[1]2024'!$2:$2,0)),0)++IFERROR(INDEX('[1]2024'!$A:$Q,MATCH($D$3&amp;$D120,'[1]2024'!$B:$B,0),MATCH(L$4,'[1]2024'!$2:$2,0)),0)</f>
        <v>0</v>
      </c>
      <c r="M120" s="74">
        <f>IFERROR(INDEX('[1]2024'!$A:$Q,MATCH($A$3&amp;$D120,'[1]2024'!$B:$B,0),MATCH(M$4,'[1]2024'!$2:$2,0)),0)+IFERROR(INDEX('[1]2024'!$A:$Q,MATCH($B$3&amp;$D120,'[1]2024'!$B:$B,0),MATCH(M$4,'[1]2024'!$2:$2,0)),0)++IFERROR(INDEX('[1]2024'!$A:$Q,MATCH($C$3&amp;$D120,'[1]2024'!$B:$B,0),MATCH(M$4,'[1]2024'!$2:$2,0)),0)++IFERROR(INDEX('[1]2024'!$A:$Q,MATCH($D$3&amp;$D120,'[1]2024'!$B:$B,0),MATCH(M$4,'[1]2024'!$2:$2,0)),0)</f>
        <v>0</v>
      </c>
      <c r="N120" s="74">
        <f>IFERROR(INDEX('[1]2024'!$A:$Q,MATCH($A$3&amp;$D120,'[1]2024'!$B:$B,0),MATCH(N$4,'[1]2024'!$2:$2,0)),0)+IFERROR(INDEX('[1]2024'!$A:$Q,MATCH($B$3&amp;$D120,'[1]2024'!$B:$B,0),MATCH(N$4,'[1]2024'!$2:$2,0)),0)++IFERROR(INDEX('[1]2024'!$A:$Q,MATCH($C$3&amp;$D120,'[1]2024'!$B:$B,0),MATCH(N$4,'[1]2024'!$2:$2,0)),0)++IFERROR(INDEX('[1]2024'!$A:$Q,MATCH($D$3&amp;$D120,'[1]2024'!$B:$B,0),MATCH(N$4,'[1]2024'!$2:$2,0)),0)</f>
        <v>0</v>
      </c>
      <c r="O120" s="74">
        <f>IFERROR(INDEX('[1]2024'!$A:$Q,MATCH($A$3&amp;$D120,'[1]2024'!$B:$B,0),MATCH(O$4,'[1]2024'!$2:$2,0)),0)+IFERROR(INDEX('[1]2024'!$A:$Q,MATCH($B$3&amp;$D120,'[1]2024'!$B:$B,0),MATCH(O$4,'[1]2024'!$2:$2,0)),0)++IFERROR(INDEX('[1]2024'!$A:$Q,MATCH($C$3&amp;$D120,'[1]2024'!$B:$B,0),MATCH(O$4,'[1]2024'!$2:$2,0)),0)++IFERROR(INDEX('[1]2024'!$A:$Q,MATCH($D$3&amp;$D120,'[1]2024'!$B:$B,0),MATCH(O$4,'[1]2024'!$2:$2,0)),0)</f>
        <v>0</v>
      </c>
      <c r="P120" s="74">
        <f>IFERROR(INDEX('[1]2024'!$A:$Q,MATCH($A$3&amp;$D120,'[1]2024'!$B:$B,0),MATCH(P$4,'[1]2024'!$2:$2,0)),0)+IFERROR(INDEX('[1]2024'!$A:$Q,MATCH($B$3&amp;$D120,'[1]2024'!$B:$B,0),MATCH(P$4,'[1]2024'!$2:$2,0)),0)++IFERROR(INDEX('[1]2024'!$A:$Q,MATCH($C$3&amp;$D120,'[1]2024'!$B:$B,0),MATCH(P$4,'[1]2024'!$2:$2,0)),0)++IFERROR(INDEX('[1]2024'!$A:$Q,MATCH($D$3&amp;$D120,'[1]2024'!$B:$B,0),MATCH(P$4,'[1]2024'!$2:$2,0)),0)</f>
        <v>0</v>
      </c>
      <c r="Q120" s="74">
        <f>IFERROR(INDEX('[1]2024'!$A:$Q,MATCH($A$3&amp;$D120,'[1]2024'!$B:$B,0),MATCH(Q$4,'[1]2024'!$2:$2,0)),0)+IFERROR(INDEX('[1]2024'!$A:$Q,MATCH($B$3&amp;$D120,'[1]2024'!$B:$B,0),MATCH(Q$4,'[1]2024'!$2:$2,0)),0)++IFERROR(INDEX('[1]2024'!$A:$Q,MATCH($C$3&amp;$D120,'[1]2024'!$B:$B,0),MATCH(Q$4,'[1]2024'!$2:$2,0)),0)++IFERROR(INDEX('[1]2024'!$A:$Q,MATCH($D$3&amp;$D120,'[1]2024'!$B:$B,0),MATCH(Q$4,'[1]2024'!$2:$2,0)),0)</f>
        <v>0</v>
      </c>
      <c r="R120" s="74">
        <f>IFERROR(INDEX('[1]2024'!$A:$Q,MATCH($A$3&amp;$D120,'[1]2024'!$B:$B,0),MATCH(R$4,'[1]2024'!$2:$2,0)),0)+IFERROR(INDEX('[1]2024'!$A:$Q,MATCH($B$3&amp;$D120,'[1]2024'!$B:$B,0),MATCH(R$4,'[1]2024'!$2:$2,0)),0)++IFERROR(INDEX('[1]2024'!$A:$Q,MATCH($C$3&amp;$D120,'[1]2024'!$B:$B,0),MATCH(R$4,'[1]2024'!$2:$2,0)),0)++IFERROR(INDEX('[1]2024'!$A:$Q,MATCH($D$3&amp;$D120,'[1]2024'!$B:$B,0),MATCH(R$4,'[1]2024'!$2:$2,0)),0)</f>
        <v>0</v>
      </c>
      <c r="S120" s="74">
        <f>IFERROR(INDEX('[1]2024'!$A:$Q,MATCH($A$3&amp;$D120,'[1]2024'!$B:$B,0),MATCH(S$4,'[1]2024'!$2:$2,0)),0)+IFERROR(INDEX('[1]2024'!$A:$Q,MATCH($B$3&amp;$D120,'[1]2024'!$B:$B,0),MATCH(S$4,'[1]2024'!$2:$2,0)),0)++IFERROR(INDEX('[1]2024'!$A:$Q,MATCH($C$3&amp;$D120,'[1]2024'!$B:$B,0),MATCH(S$4,'[1]2024'!$2:$2,0)),0)++IFERROR(INDEX('[1]2024'!$A:$Q,MATCH($D$3&amp;$D120,'[1]2024'!$B:$B,0),MATCH(S$4,'[1]2024'!$2:$2,0)),0)</f>
        <v>0</v>
      </c>
      <c r="T120" s="75">
        <v>0</v>
      </c>
      <c r="U120" s="45">
        <f t="shared" si="121"/>
        <v>0</v>
      </c>
      <c r="V120" s="46">
        <v>0</v>
      </c>
      <c r="W120" s="47">
        <v>0</v>
      </c>
      <c r="X120" s="47">
        <v>0</v>
      </c>
      <c r="Y120" s="47">
        <v>0</v>
      </c>
      <c r="Z120" s="47">
        <v>0</v>
      </c>
      <c r="AA120" s="47">
        <v>0</v>
      </c>
      <c r="AB120" s="47">
        <v>0</v>
      </c>
      <c r="AC120" s="47">
        <v>0</v>
      </c>
      <c r="AD120" s="47">
        <v>0</v>
      </c>
      <c r="AE120" s="47">
        <v>0</v>
      </c>
      <c r="AF120" s="47">
        <v>0</v>
      </c>
      <c r="AG120" s="48">
        <v>0</v>
      </c>
      <c r="AH120" s="45">
        <f t="shared" si="122"/>
        <v>0</v>
      </c>
      <c r="AI120" s="45"/>
      <c r="AJ120" s="45"/>
      <c r="AK120" s="45"/>
      <c r="AL120" s="45"/>
      <c r="AM120" s="45"/>
      <c r="AN120" s="45"/>
      <c r="AO120" s="45"/>
      <c r="AP120" s="45"/>
      <c r="AQ120" s="45"/>
      <c r="AR120" s="45"/>
      <c r="AS120" s="45"/>
      <c r="AT120" s="45"/>
      <c r="AU120" s="45">
        <f t="shared" si="59"/>
        <v>0</v>
      </c>
      <c r="AV120" s="45">
        <f t="shared" si="60"/>
        <v>0</v>
      </c>
      <c r="AW120" s="45">
        <f t="shared" si="61"/>
        <v>0</v>
      </c>
      <c r="AX120" s="45">
        <f t="shared" si="62"/>
        <v>0</v>
      </c>
      <c r="AY120" s="45">
        <f t="shared" si="123"/>
        <v>0</v>
      </c>
      <c r="AZ120" s="45">
        <f t="shared" si="124"/>
        <v>0</v>
      </c>
      <c r="BA120" s="45">
        <f t="shared" si="125"/>
        <v>0</v>
      </c>
      <c r="BB120" s="50"/>
      <c r="BC120" s="51" t="s">
        <v>24</v>
      </c>
      <c r="BD120" s="70"/>
      <c r="BE120" s="195">
        <v>0</v>
      </c>
      <c r="BF120" s="195">
        <v>0</v>
      </c>
      <c r="BG120" s="195">
        <v>0</v>
      </c>
      <c r="BH120" s="196">
        <f t="shared" si="86"/>
        <v>0</v>
      </c>
    </row>
    <row r="121" spans="1:60" outlineLevel="1" x14ac:dyDescent="0.3">
      <c r="A121" s="71" t="s">
        <v>225</v>
      </c>
      <c r="B121" s="38" t="s">
        <v>226</v>
      </c>
      <c r="C121" s="38" t="s">
        <v>44</v>
      </c>
      <c r="D121" s="39">
        <v>5113130</v>
      </c>
      <c r="E121" s="39" t="s">
        <v>227</v>
      </c>
      <c r="F121" s="103">
        <v>0</v>
      </c>
      <c r="G121" s="73">
        <f t="shared" si="120"/>
        <v>0</v>
      </c>
      <c r="H121" s="74">
        <f>IFERROR(INDEX('[1]2024'!$A:$Q,MATCH($A$3&amp;$D121,'[1]2024'!$B:$B,0),MATCH(H$4,'[1]2024'!$2:$2,0)),0)+IFERROR(INDEX('[1]2024'!$A:$Q,MATCH($B$3&amp;$D121,'[1]2024'!$B:$B,0),MATCH(H$4,'[1]2024'!$2:$2,0)),0)++IFERROR(INDEX('[1]2024'!$A:$Q,MATCH($C$3&amp;$D121,'[1]2024'!$B:$B,0),MATCH(H$4,'[1]2024'!$2:$2,0)),0)++IFERROR(INDEX('[1]2024'!$A:$Q,MATCH($D$3&amp;$D121,'[1]2024'!$B:$B,0),MATCH(H$4,'[1]2024'!$2:$2,0)),0)</f>
        <v>0</v>
      </c>
      <c r="I121" s="74">
        <f>IFERROR(INDEX('[1]2024'!$A:$Q,MATCH($A$3&amp;$D121,'[1]2024'!$B:$B,0),MATCH(I$4,'[1]2024'!$2:$2,0)),0)+IFERROR(INDEX('[1]2024'!$A:$Q,MATCH($B$3&amp;$D121,'[1]2024'!$B:$B,0),MATCH(I$4,'[1]2024'!$2:$2,0)),0)++IFERROR(INDEX('[1]2024'!$A:$Q,MATCH($C$3&amp;$D121,'[1]2024'!$B:$B,0),MATCH(I$4,'[1]2024'!$2:$2,0)),0)++IFERROR(INDEX('[1]2024'!$A:$Q,MATCH($D$3&amp;$D121,'[1]2024'!$B:$B,0),MATCH(I$4,'[1]2024'!$2:$2,0)),0)</f>
        <v>0</v>
      </c>
      <c r="J121" s="74">
        <f>IFERROR(INDEX('[1]2024'!$A:$Q,MATCH($A$3&amp;$D121,'[1]2024'!$B:$B,0),MATCH(J$4,'[1]2024'!$2:$2,0)),0)+IFERROR(INDEX('[1]2024'!$A:$Q,MATCH($B$3&amp;$D121,'[1]2024'!$B:$B,0),MATCH(J$4,'[1]2024'!$2:$2,0)),0)++IFERROR(INDEX('[1]2024'!$A:$Q,MATCH($C$3&amp;$D121,'[1]2024'!$B:$B,0),MATCH(J$4,'[1]2024'!$2:$2,0)),0)++IFERROR(INDEX('[1]2024'!$A:$Q,MATCH($D$3&amp;$D121,'[1]2024'!$B:$B,0),MATCH(J$4,'[1]2024'!$2:$2,0)),0)</f>
        <v>0</v>
      </c>
      <c r="K121" s="74">
        <f>IFERROR(INDEX('[1]2024'!$A:$Q,MATCH($A$3&amp;$D121,'[1]2024'!$B:$B,0),MATCH(K$4,'[1]2024'!$2:$2,0)),0)+IFERROR(INDEX('[1]2024'!$A:$Q,MATCH($B$3&amp;$D121,'[1]2024'!$B:$B,0),MATCH(K$4,'[1]2024'!$2:$2,0)),0)++IFERROR(INDEX('[1]2024'!$A:$Q,MATCH($C$3&amp;$D121,'[1]2024'!$B:$B,0),MATCH(K$4,'[1]2024'!$2:$2,0)),0)++IFERROR(INDEX('[1]2024'!$A:$Q,MATCH($D$3&amp;$D121,'[1]2024'!$B:$B,0),MATCH(K$4,'[1]2024'!$2:$2,0)),0)</f>
        <v>0</v>
      </c>
      <c r="L121" s="74">
        <f>IFERROR(INDEX('[1]2024'!$A:$Q,MATCH($A$3&amp;$D121,'[1]2024'!$B:$B,0),MATCH(L$4,'[1]2024'!$2:$2,0)),0)+IFERROR(INDEX('[1]2024'!$A:$Q,MATCH($B$3&amp;$D121,'[1]2024'!$B:$B,0),MATCH(L$4,'[1]2024'!$2:$2,0)),0)++IFERROR(INDEX('[1]2024'!$A:$Q,MATCH($C$3&amp;$D121,'[1]2024'!$B:$B,0),MATCH(L$4,'[1]2024'!$2:$2,0)),0)++IFERROR(INDEX('[1]2024'!$A:$Q,MATCH($D$3&amp;$D121,'[1]2024'!$B:$B,0),MATCH(L$4,'[1]2024'!$2:$2,0)),0)</f>
        <v>0</v>
      </c>
      <c r="M121" s="74">
        <f>IFERROR(INDEX('[1]2024'!$A:$Q,MATCH($A$3&amp;$D121,'[1]2024'!$B:$B,0),MATCH(M$4,'[1]2024'!$2:$2,0)),0)+IFERROR(INDEX('[1]2024'!$A:$Q,MATCH($B$3&amp;$D121,'[1]2024'!$B:$B,0),MATCH(M$4,'[1]2024'!$2:$2,0)),0)++IFERROR(INDEX('[1]2024'!$A:$Q,MATCH($C$3&amp;$D121,'[1]2024'!$B:$B,0),MATCH(M$4,'[1]2024'!$2:$2,0)),0)++IFERROR(INDEX('[1]2024'!$A:$Q,MATCH($D$3&amp;$D121,'[1]2024'!$B:$B,0),MATCH(M$4,'[1]2024'!$2:$2,0)),0)</f>
        <v>0</v>
      </c>
      <c r="N121" s="74">
        <f>IFERROR(INDEX('[1]2024'!$A:$Q,MATCH($A$3&amp;$D121,'[1]2024'!$B:$B,0),MATCH(N$4,'[1]2024'!$2:$2,0)),0)+IFERROR(INDEX('[1]2024'!$A:$Q,MATCH($B$3&amp;$D121,'[1]2024'!$B:$B,0),MATCH(N$4,'[1]2024'!$2:$2,0)),0)++IFERROR(INDEX('[1]2024'!$A:$Q,MATCH($C$3&amp;$D121,'[1]2024'!$B:$B,0),MATCH(N$4,'[1]2024'!$2:$2,0)),0)++IFERROR(INDEX('[1]2024'!$A:$Q,MATCH($D$3&amp;$D121,'[1]2024'!$B:$B,0),MATCH(N$4,'[1]2024'!$2:$2,0)),0)</f>
        <v>0</v>
      </c>
      <c r="O121" s="74">
        <f>IFERROR(INDEX('[1]2024'!$A:$Q,MATCH($A$3&amp;$D121,'[1]2024'!$B:$B,0),MATCH(O$4,'[1]2024'!$2:$2,0)),0)+IFERROR(INDEX('[1]2024'!$A:$Q,MATCH($B$3&amp;$D121,'[1]2024'!$B:$B,0),MATCH(O$4,'[1]2024'!$2:$2,0)),0)++IFERROR(INDEX('[1]2024'!$A:$Q,MATCH($C$3&amp;$D121,'[1]2024'!$B:$B,0),MATCH(O$4,'[1]2024'!$2:$2,0)),0)++IFERROR(INDEX('[1]2024'!$A:$Q,MATCH($D$3&amp;$D121,'[1]2024'!$B:$B,0),MATCH(O$4,'[1]2024'!$2:$2,0)),0)</f>
        <v>0</v>
      </c>
      <c r="P121" s="74">
        <f>IFERROR(INDEX('[1]2024'!$A:$Q,MATCH($A$3&amp;$D121,'[1]2024'!$B:$B,0),MATCH(P$4,'[1]2024'!$2:$2,0)),0)+IFERROR(INDEX('[1]2024'!$A:$Q,MATCH($B$3&amp;$D121,'[1]2024'!$B:$B,0),MATCH(P$4,'[1]2024'!$2:$2,0)),0)++IFERROR(INDEX('[1]2024'!$A:$Q,MATCH($C$3&amp;$D121,'[1]2024'!$B:$B,0),MATCH(P$4,'[1]2024'!$2:$2,0)),0)++IFERROR(INDEX('[1]2024'!$A:$Q,MATCH($D$3&amp;$D121,'[1]2024'!$B:$B,0),MATCH(P$4,'[1]2024'!$2:$2,0)),0)</f>
        <v>0</v>
      </c>
      <c r="Q121" s="74">
        <f>IFERROR(INDEX('[1]2024'!$A:$Q,MATCH($A$3&amp;$D121,'[1]2024'!$B:$B,0),MATCH(Q$4,'[1]2024'!$2:$2,0)),0)+IFERROR(INDEX('[1]2024'!$A:$Q,MATCH($B$3&amp;$D121,'[1]2024'!$B:$B,0),MATCH(Q$4,'[1]2024'!$2:$2,0)),0)++IFERROR(INDEX('[1]2024'!$A:$Q,MATCH($C$3&amp;$D121,'[1]2024'!$B:$B,0),MATCH(Q$4,'[1]2024'!$2:$2,0)),0)++IFERROR(INDEX('[1]2024'!$A:$Q,MATCH($D$3&amp;$D121,'[1]2024'!$B:$B,0),MATCH(Q$4,'[1]2024'!$2:$2,0)),0)</f>
        <v>0</v>
      </c>
      <c r="R121" s="74">
        <f>IFERROR(INDEX('[1]2024'!$A:$Q,MATCH($A$3&amp;$D121,'[1]2024'!$B:$B,0),MATCH(R$4,'[1]2024'!$2:$2,0)),0)+IFERROR(INDEX('[1]2024'!$A:$Q,MATCH($B$3&amp;$D121,'[1]2024'!$B:$B,0),MATCH(R$4,'[1]2024'!$2:$2,0)),0)++IFERROR(INDEX('[1]2024'!$A:$Q,MATCH($C$3&amp;$D121,'[1]2024'!$B:$B,0),MATCH(R$4,'[1]2024'!$2:$2,0)),0)++IFERROR(INDEX('[1]2024'!$A:$Q,MATCH($D$3&amp;$D121,'[1]2024'!$B:$B,0),MATCH(R$4,'[1]2024'!$2:$2,0)),0)</f>
        <v>0</v>
      </c>
      <c r="S121" s="74">
        <f>IFERROR(INDEX('[1]2024'!$A:$Q,MATCH($A$3&amp;$D121,'[1]2024'!$B:$B,0),MATCH(S$4,'[1]2024'!$2:$2,0)),0)+IFERROR(INDEX('[1]2024'!$A:$Q,MATCH($B$3&amp;$D121,'[1]2024'!$B:$B,0),MATCH(S$4,'[1]2024'!$2:$2,0)),0)++IFERROR(INDEX('[1]2024'!$A:$Q,MATCH($C$3&amp;$D121,'[1]2024'!$B:$B,0),MATCH(S$4,'[1]2024'!$2:$2,0)),0)++IFERROR(INDEX('[1]2024'!$A:$Q,MATCH($D$3&amp;$D121,'[1]2024'!$B:$B,0),MATCH(S$4,'[1]2024'!$2:$2,0)),0)</f>
        <v>0</v>
      </c>
      <c r="T121" s="75">
        <v>0</v>
      </c>
      <c r="U121" s="45">
        <f t="shared" si="121"/>
        <v>0</v>
      </c>
      <c r="V121" s="46">
        <v>0</v>
      </c>
      <c r="W121" s="47">
        <v>0</v>
      </c>
      <c r="X121" s="47">
        <v>0</v>
      </c>
      <c r="Y121" s="47">
        <v>0</v>
      </c>
      <c r="Z121" s="47">
        <v>0</v>
      </c>
      <c r="AA121" s="47">
        <v>0</v>
      </c>
      <c r="AB121" s="47">
        <v>0</v>
      </c>
      <c r="AC121" s="47">
        <v>0</v>
      </c>
      <c r="AD121" s="47">
        <v>0</v>
      </c>
      <c r="AE121" s="47">
        <v>0</v>
      </c>
      <c r="AF121" s="47">
        <v>0</v>
      </c>
      <c r="AG121" s="48">
        <v>0</v>
      </c>
      <c r="AH121" s="45">
        <f t="shared" si="122"/>
        <v>0</v>
      </c>
      <c r="AI121" s="45"/>
      <c r="AJ121" s="45"/>
      <c r="AK121" s="45"/>
      <c r="AL121" s="45"/>
      <c r="AM121" s="45"/>
      <c r="AN121" s="45"/>
      <c r="AO121" s="45"/>
      <c r="AP121" s="45"/>
      <c r="AQ121" s="45"/>
      <c r="AR121" s="45"/>
      <c r="AS121" s="45"/>
      <c r="AT121" s="45"/>
      <c r="AU121" s="45">
        <f t="shared" si="59"/>
        <v>0</v>
      </c>
      <c r="AV121" s="45">
        <f t="shared" si="60"/>
        <v>0</v>
      </c>
      <c r="AW121" s="45">
        <f t="shared" si="61"/>
        <v>0</v>
      </c>
      <c r="AX121" s="45">
        <f t="shared" si="62"/>
        <v>0</v>
      </c>
      <c r="AY121" s="45">
        <f t="shared" si="123"/>
        <v>0</v>
      </c>
      <c r="AZ121" s="45">
        <f t="shared" si="124"/>
        <v>0</v>
      </c>
      <c r="BA121" s="45">
        <f t="shared" si="125"/>
        <v>0</v>
      </c>
      <c r="BB121" s="50"/>
      <c r="BC121" s="51" t="s">
        <v>39</v>
      </c>
      <c r="BD121" s="70"/>
      <c r="BE121" s="195">
        <v>0</v>
      </c>
      <c r="BF121" s="195">
        <v>0</v>
      </c>
      <c r="BG121" s="195">
        <v>0</v>
      </c>
      <c r="BH121" s="196">
        <f t="shared" si="86"/>
        <v>0</v>
      </c>
    </row>
    <row r="122" spans="1:60" outlineLevel="1" x14ac:dyDescent="0.3">
      <c r="A122" s="71" t="s">
        <v>228</v>
      </c>
      <c r="B122" s="38" t="s">
        <v>226</v>
      </c>
      <c r="C122" s="38" t="s">
        <v>44</v>
      </c>
      <c r="D122" s="39">
        <v>5113140</v>
      </c>
      <c r="E122" s="39" t="s">
        <v>227</v>
      </c>
      <c r="F122" s="103">
        <v>0</v>
      </c>
      <c r="G122" s="73">
        <f t="shared" si="120"/>
        <v>0</v>
      </c>
      <c r="H122" s="74">
        <f>IFERROR(INDEX('[1]2024'!$A:$Q,MATCH($A$3&amp;$D122,'[1]2024'!$B:$B,0),MATCH(H$4,'[1]2024'!$2:$2,0)),0)+IFERROR(INDEX('[1]2024'!$A:$Q,MATCH($B$3&amp;$D122,'[1]2024'!$B:$B,0),MATCH(H$4,'[1]2024'!$2:$2,0)),0)++IFERROR(INDEX('[1]2024'!$A:$Q,MATCH($C$3&amp;$D122,'[1]2024'!$B:$B,0),MATCH(H$4,'[1]2024'!$2:$2,0)),0)++IFERROR(INDEX('[1]2024'!$A:$Q,MATCH($D$3&amp;$D122,'[1]2024'!$B:$B,0),MATCH(H$4,'[1]2024'!$2:$2,0)),0)</f>
        <v>0</v>
      </c>
      <c r="I122" s="74">
        <f>IFERROR(INDEX('[1]2024'!$A:$Q,MATCH($A$3&amp;$D122,'[1]2024'!$B:$B,0),MATCH(I$4,'[1]2024'!$2:$2,0)),0)+IFERROR(INDEX('[1]2024'!$A:$Q,MATCH($B$3&amp;$D122,'[1]2024'!$B:$B,0),MATCH(I$4,'[1]2024'!$2:$2,0)),0)++IFERROR(INDEX('[1]2024'!$A:$Q,MATCH($C$3&amp;$D122,'[1]2024'!$B:$B,0),MATCH(I$4,'[1]2024'!$2:$2,0)),0)++IFERROR(INDEX('[1]2024'!$A:$Q,MATCH($D$3&amp;$D122,'[1]2024'!$B:$B,0),MATCH(I$4,'[1]2024'!$2:$2,0)),0)</f>
        <v>0</v>
      </c>
      <c r="J122" s="74">
        <f>IFERROR(INDEX('[1]2024'!$A:$Q,MATCH($A$3&amp;$D122,'[1]2024'!$B:$B,0),MATCH(J$4,'[1]2024'!$2:$2,0)),0)+IFERROR(INDEX('[1]2024'!$A:$Q,MATCH($B$3&amp;$D122,'[1]2024'!$B:$B,0),MATCH(J$4,'[1]2024'!$2:$2,0)),0)++IFERROR(INDEX('[1]2024'!$A:$Q,MATCH($C$3&amp;$D122,'[1]2024'!$B:$B,0),MATCH(J$4,'[1]2024'!$2:$2,0)),0)++IFERROR(INDEX('[1]2024'!$A:$Q,MATCH($D$3&amp;$D122,'[1]2024'!$B:$B,0),MATCH(J$4,'[1]2024'!$2:$2,0)),0)</f>
        <v>0</v>
      </c>
      <c r="K122" s="74">
        <f>IFERROR(INDEX('[1]2024'!$A:$Q,MATCH($A$3&amp;$D122,'[1]2024'!$B:$B,0),MATCH(K$4,'[1]2024'!$2:$2,0)),0)+IFERROR(INDEX('[1]2024'!$A:$Q,MATCH($B$3&amp;$D122,'[1]2024'!$B:$B,0),MATCH(K$4,'[1]2024'!$2:$2,0)),0)++IFERROR(INDEX('[1]2024'!$A:$Q,MATCH($C$3&amp;$D122,'[1]2024'!$B:$B,0),MATCH(K$4,'[1]2024'!$2:$2,0)),0)++IFERROR(INDEX('[1]2024'!$A:$Q,MATCH($D$3&amp;$D122,'[1]2024'!$B:$B,0),MATCH(K$4,'[1]2024'!$2:$2,0)),0)</f>
        <v>0</v>
      </c>
      <c r="L122" s="74">
        <f>IFERROR(INDEX('[1]2024'!$A:$Q,MATCH($A$3&amp;$D122,'[1]2024'!$B:$B,0),MATCH(L$4,'[1]2024'!$2:$2,0)),0)+IFERROR(INDEX('[1]2024'!$A:$Q,MATCH($B$3&amp;$D122,'[1]2024'!$B:$B,0),MATCH(L$4,'[1]2024'!$2:$2,0)),0)++IFERROR(INDEX('[1]2024'!$A:$Q,MATCH($C$3&amp;$D122,'[1]2024'!$B:$B,0),MATCH(L$4,'[1]2024'!$2:$2,0)),0)++IFERROR(INDEX('[1]2024'!$A:$Q,MATCH($D$3&amp;$D122,'[1]2024'!$B:$B,0),MATCH(L$4,'[1]2024'!$2:$2,0)),0)</f>
        <v>0</v>
      </c>
      <c r="M122" s="74">
        <f>IFERROR(INDEX('[1]2024'!$A:$Q,MATCH($A$3&amp;$D122,'[1]2024'!$B:$B,0),MATCH(M$4,'[1]2024'!$2:$2,0)),0)+IFERROR(INDEX('[1]2024'!$A:$Q,MATCH($B$3&amp;$D122,'[1]2024'!$B:$B,0),MATCH(M$4,'[1]2024'!$2:$2,0)),0)++IFERROR(INDEX('[1]2024'!$A:$Q,MATCH($C$3&amp;$D122,'[1]2024'!$B:$B,0),MATCH(M$4,'[1]2024'!$2:$2,0)),0)++IFERROR(INDEX('[1]2024'!$A:$Q,MATCH($D$3&amp;$D122,'[1]2024'!$B:$B,0),MATCH(M$4,'[1]2024'!$2:$2,0)),0)</f>
        <v>0</v>
      </c>
      <c r="N122" s="74">
        <f>IFERROR(INDEX('[1]2024'!$A:$Q,MATCH($A$3&amp;$D122,'[1]2024'!$B:$B,0),MATCH(N$4,'[1]2024'!$2:$2,0)),0)+IFERROR(INDEX('[1]2024'!$A:$Q,MATCH($B$3&amp;$D122,'[1]2024'!$B:$B,0),MATCH(N$4,'[1]2024'!$2:$2,0)),0)++IFERROR(INDEX('[1]2024'!$A:$Q,MATCH($C$3&amp;$D122,'[1]2024'!$B:$B,0),MATCH(N$4,'[1]2024'!$2:$2,0)),0)++IFERROR(INDEX('[1]2024'!$A:$Q,MATCH($D$3&amp;$D122,'[1]2024'!$B:$B,0),MATCH(N$4,'[1]2024'!$2:$2,0)),0)</f>
        <v>0</v>
      </c>
      <c r="O122" s="74">
        <f>IFERROR(INDEX('[1]2024'!$A:$Q,MATCH($A$3&amp;$D122,'[1]2024'!$B:$B,0),MATCH(O$4,'[1]2024'!$2:$2,0)),0)+IFERROR(INDEX('[1]2024'!$A:$Q,MATCH($B$3&amp;$D122,'[1]2024'!$B:$B,0),MATCH(O$4,'[1]2024'!$2:$2,0)),0)++IFERROR(INDEX('[1]2024'!$A:$Q,MATCH($C$3&amp;$D122,'[1]2024'!$B:$B,0),MATCH(O$4,'[1]2024'!$2:$2,0)),0)++IFERROR(INDEX('[1]2024'!$A:$Q,MATCH($D$3&amp;$D122,'[1]2024'!$B:$B,0),MATCH(O$4,'[1]2024'!$2:$2,0)),0)</f>
        <v>0</v>
      </c>
      <c r="P122" s="74">
        <f>IFERROR(INDEX('[1]2024'!$A:$Q,MATCH($A$3&amp;$D122,'[1]2024'!$B:$B,0),MATCH(P$4,'[1]2024'!$2:$2,0)),0)+IFERROR(INDEX('[1]2024'!$A:$Q,MATCH($B$3&amp;$D122,'[1]2024'!$B:$B,0),MATCH(P$4,'[1]2024'!$2:$2,0)),0)++IFERROR(INDEX('[1]2024'!$A:$Q,MATCH($C$3&amp;$D122,'[1]2024'!$B:$B,0),MATCH(P$4,'[1]2024'!$2:$2,0)),0)++IFERROR(INDEX('[1]2024'!$A:$Q,MATCH($D$3&amp;$D122,'[1]2024'!$B:$B,0),MATCH(P$4,'[1]2024'!$2:$2,0)),0)</f>
        <v>0</v>
      </c>
      <c r="Q122" s="74">
        <f>IFERROR(INDEX('[1]2024'!$A:$Q,MATCH($A$3&amp;$D122,'[1]2024'!$B:$B,0),MATCH(Q$4,'[1]2024'!$2:$2,0)),0)+IFERROR(INDEX('[1]2024'!$A:$Q,MATCH($B$3&amp;$D122,'[1]2024'!$B:$B,0),MATCH(Q$4,'[1]2024'!$2:$2,0)),0)++IFERROR(INDEX('[1]2024'!$A:$Q,MATCH($C$3&amp;$D122,'[1]2024'!$B:$B,0),MATCH(Q$4,'[1]2024'!$2:$2,0)),0)++IFERROR(INDEX('[1]2024'!$A:$Q,MATCH($D$3&amp;$D122,'[1]2024'!$B:$B,0),MATCH(Q$4,'[1]2024'!$2:$2,0)),0)</f>
        <v>0</v>
      </c>
      <c r="R122" s="74">
        <f>IFERROR(INDEX('[1]2024'!$A:$Q,MATCH($A$3&amp;$D122,'[1]2024'!$B:$B,0),MATCH(R$4,'[1]2024'!$2:$2,0)),0)+IFERROR(INDEX('[1]2024'!$A:$Q,MATCH($B$3&amp;$D122,'[1]2024'!$B:$B,0),MATCH(R$4,'[1]2024'!$2:$2,0)),0)++IFERROR(INDEX('[1]2024'!$A:$Q,MATCH($C$3&amp;$D122,'[1]2024'!$B:$B,0),MATCH(R$4,'[1]2024'!$2:$2,0)),0)++IFERROR(INDEX('[1]2024'!$A:$Q,MATCH($D$3&amp;$D122,'[1]2024'!$B:$B,0),MATCH(R$4,'[1]2024'!$2:$2,0)),0)</f>
        <v>0</v>
      </c>
      <c r="S122" s="74">
        <f>IFERROR(INDEX('[1]2024'!$A:$Q,MATCH($A$3&amp;$D122,'[1]2024'!$B:$B,0),MATCH(S$4,'[1]2024'!$2:$2,0)),0)+IFERROR(INDEX('[1]2024'!$A:$Q,MATCH($B$3&amp;$D122,'[1]2024'!$B:$B,0),MATCH(S$4,'[1]2024'!$2:$2,0)),0)++IFERROR(INDEX('[1]2024'!$A:$Q,MATCH($C$3&amp;$D122,'[1]2024'!$B:$B,0),MATCH(S$4,'[1]2024'!$2:$2,0)),0)++IFERROR(INDEX('[1]2024'!$A:$Q,MATCH($D$3&amp;$D122,'[1]2024'!$B:$B,0),MATCH(S$4,'[1]2024'!$2:$2,0)),0)</f>
        <v>0</v>
      </c>
      <c r="T122" s="75">
        <v>0</v>
      </c>
      <c r="U122" s="45">
        <f t="shared" si="121"/>
        <v>0</v>
      </c>
      <c r="V122" s="46">
        <v>0</v>
      </c>
      <c r="W122" s="47">
        <v>0</v>
      </c>
      <c r="X122" s="47">
        <v>0</v>
      </c>
      <c r="Y122" s="47">
        <v>0</v>
      </c>
      <c r="Z122" s="47">
        <v>0</v>
      </c>
      <c r="AA122" s="47">
        <v>0</v>
      </c>
      <c r="AB122" s="47">
        <v>0</v>
      </c>
      <c r="AC122" s="47">
        <v>0</v>
      </c>
      <c r="AD122" s="47">
        <v>0</v>
      </c>
      <c r="AE122" s="47">
        <v>0</v>
      </c>
      <c r="AF122" s="47">
        <v>0</v>
      </c>
      <c r="AG122" s="48">
        <v>0</v>
      </c>
      <c r="AH122" s="45">
        <f t="shared" si="122"/>
        <v>0</v>
      </c>
      <c r="AI122" s="45"/>
      <c r="AJ122" s="45"/>
      <c r="AK122" s="45"/>
      <c r="AL122" s="45"/>
      <c r="AM122" s="45"/>
      <c r="AN122" s="45"/>
      <c r="AO122" s="45"/>
      <c r="AP122" s="45"/>
      <c r="AQ122" s="45"/>
      <c r="AR122" s="45"/>
      <c r="AS122" s="45"/>
      <c r="AT122" s="45"/>
      <c r="AU122" s="45">
        <f t="shared" si="59"/>
        <v>0</v>
      </c>
      <c r="AV122" s="45">
        <f t="shared" si="60"/>
        <v>0</v>
      </c>
      <c r="AW122" s="45">
        <f t="shared" si="61"/>
        <v>0</v>
      </c>
      <c r="AX122" s="45">
        <f t="shared" si="62"/>
        <v>0</v>
      </c>
      <c r="AY122" s="45">
        <f t="shared" si="123"/>
        <v>0</v>
      </c>
      <c r="AZ122" s="45">
        <f t="shared" si="124"/>
        <v>0</v>
      </c>
      <c r="BA122" s="45">
        <f t="shared" si="125"/>
        <v>0</v>
      </c>
      <c r="BB122" s="50"/>
      <c r="BC122" s="51" t="s">
        <v>39</v>
      </c>
      <c r="BD122" s="70"/>
      <c r="BE122" s="195">
        <v>0</v>
      </c>
      <c r="BF122" s="195">
        <v>0</v>
      </c>
      <c r="BG122" s="195">
        <v>0</v>
      </c>
      <c r="BH122" s="196">
        <f t="shared" si="86"/>
        <v>0</v>
      </c>
    </row>
    <row r="123" spans="1:60" outlineLevel="1" x14ac:dyDescent="0.3">
      <c r="A123" s="71" t="s">
        <v>229</v>
      </c>
      <c r="B123" s="38" t="s">
        <v>230</v>
      </c>
      <c r="C123" s="38" t="s">
        <v>44</v>
      </c>
      <c r="D123" s="39">
        <v>5113150</v>
      </c>
      <c r="E123" s="39" t="s">
        <v>231</v>
      </c>
      <c r="F123" s="103">
        <v>0</v>
      </c>
      <c r="G123" s="73">
        <f t="shared" si="120"/>
        <v>0</v>
      </c>
      <c r="H123" s="74">
        <f>IFERROR(INDEX('[1]2024'!$A:$Q,MATCH($A$3&amp;$D123,'[1]2024'!$B:$B,0),MATCH(H$4,'[1]2024'!$2:$2,0)),0)+IFERROR(INDEX('[1]2024'!$A:$Q,MATCH($B$3&amp;$D123,'[1]2024'!$B:$B,0),MATCH(H$4,'[1]2024'!$2:$2,0)),0)++IFERROR(INDEX('[1]2024'!$A:$Q,MATCH($C$3&amp;$D123,'[1]2024'!$B:$B,0),MATCH(H$4,'[1]2024'!$2:$2,0)),0)++IFERROR(INDEX('[1]2024'!$A:$Q,MATCH($D$3&amp;$D123,'[1]2024'!$B:$B,0),MATCH(H$4,'[1]2024'!$2:$2,0)),0)</f>
        <v>0</v>
      </c>
      <c r="I123" s="74">
        <f>IFERROR(INDEX('[1]2024'!$A:$Q,MATCH($A$3&amp;$D123,'[1]2024'!$B:$B,0),MATCH(I$4,'[1]2024'!$2:$2,0)),0)+IFERROR(INDEX('[1]2024'!$A:$Q,MATCH($B$3&amp;$D123,'[1]2024'!$B:$B,0),MATCH(I$4,'[1]2024'!$2:$2,0)),0)++IFERROR(INDEX('[1]2024'!$A:$Q,MATCH($C$3&amp;$D123,'[1]2024'!$B:$B,0),MATCH(I$4,'[1]2024'!$2:$2,0)),0)++IFERROR(INDEX('[1]2024'!$A:$Q,MATCH($D$3&amp;$D123,'[1]2024'!$B:$B,0),MATCH(I$4,'[1]2024'!$2:$2,0)),0)</f>
        <v>0</v>
      </c>
      <c r="J123" s="74">
        <f>IFERROR(INDEX('[1]2024'!$A:$Q,MATCH($A$3&amp;$D123,'[1]2024'!$B:$B,0),MATCH(J$4,'[1]2024'!$2:$2,0)),0)+IFERROR(INDEX('[1]2024'!$A:$Q,MATCH($B$3&amp;$D123,'[1]2024'!$B:$B,0),MATCH(J$4,'[1]2024'!$2:$2,0)),0)++IFERROR(INDEX('[1]2024'!$A:$Q,MATCH($C$3&amp;$D123,'[1]2024'!$B:$B,0),MATCH(J$4,'[1]2024'!$2:$2,0)),0)++IFERROR(INDEX('[1]2024'!$A:$Q,MATCH($D$3&amp;$D123,'[1]2024'!$B:$B,0),MATCH(J$4,'[1]2024'!$2:$2,0)),0)</f>
        <v>0</v>
      </c>
      <c r="K123" s="74">
        <f>IFERROR(INDEX('[1]2024'!$A:$Q,MATCH($A$3&amp;$D123,'[1]2024'!$B:$B,0),MATCH(K$4,'[1]2024'!$2:$2,0)),0)+IFERROR(INDEX('[1]2024'!$A:$Q,MATCH($B$3&amp;$D123,'[1]2024'!$B:$B,0),MATCH(K$4,'[1]2024'!$2:$2,0)),0)++IFERROR(INDEX('[1]2024'!$A:$Q,MATCH($C$3&amp;$D123,'[1]2024'!$B:$B,0),MATCH(K$4,'[1]2024'!$2:$2,0)),0)++IFERROR(INDEX('[1]2024'!$A:$Q,MATCH($D$3&amp;$D123,'[1]2024'!$B:$B,0),MATCH(K$4,'[1]2024'!$2:$2,0)),0)</f>
        <v>0</v>
      </c>
      <c r="L123" s="74">
        <f>IFERROR(INDEX('[1]2024'!$A:$Q,MATCH($A$3&amp;$D123,'[1]2024'!$B:$B,0),MATCH(L$4,'[1]2024'!$2:$2,0)),0)+IFERROR(INDEX('[1]2024'!$A:$Q,MATCH($B$3&amp;$D123,'[1]2024'!$B:$B,0),MATCH(L$4,'[1]2024'!$2:$2,0)),0)++IFERROR(INDEX('[1]2024'!$A:$Q,MATCH($C$3&amp;$D123,'[1]2024'!$B:$B,0),MATCH(L$4,'[1]2024'!$2:$2,0)),0)++IFERROR(INDEX('[1]2024'!$A:$Q,MATCH($D$3&amp;$D123,'[1]2024'!$B:$B,0),MATCH(L$4,'[1]2024'!$2:$2,0)),0)</f>
        <v>0</v>
      </c>
      <c r="M123" s="74">
        <f>IFERROR(INDEX('[1]2024'!$A:$Q,MATCH($A$3&amp;$D123,'[1]2024'!$B:$B,0),MATCH(M$4,'[1]2024'!$2:$2,0)),0)+IFERROR(INDEX('[1]2024'!$A:$Q,MATCH($B$3&amp;$D123,'[1]2024'!$B:$B,0),MATCH(M$4,'[1]2024'!$2:$2,0)),0)++IFERROR(INDEX('[1]2024'!$A:$Q,MATCH($C$3&amp;$D123,'[1]2024'!$B:$B,0),MATCH(M$4,'[1]2024'!$2:$2,0)),0)++IFERROR(INDEX('[1]2024'!$A:$Q,MATCH($D$3&amp;$D123,'[1]2024'!$B:$B,0),MATCH(M$4,'[1]2024'!$2:$2,0)),0)</f>
        <v>0</v>
      </c>
      <c r="N123" s="74">
        <f>IFERROR(INDEX('[1]2024'!$A:$Q,MATCH($A$3&amp;$D123,'[1]2024'!$B:$B,0),MATCH(N$4,'[1]2024'!$2:$2,0)),0)+IFERROR(INDEX('[1]2024'!$A:$Q,MATCH($B$3&amp;$D123,'[1]2024'!$B:$B,0),MATCH(N$4,'[1]2024'!$2:$2,0)),0)++IFERROR(INDEX('[1]2024'!$A:$Q,MATCH($C$3&amp;$D123,'[1]2024'!$B:$B,0),MATCH(N$4,'[1]2024'!$2:$2,0)),0)++IFERROR(INDEX('[1]2024'!$A:$Q,MATCH($D$3&amp;$D123,'[1]2024'!$B:$B,0),MATCH(N$4,'[1]2024'!$2:$2,0)),0)</f>
        <v>0</v>
      </c>
      <c r="O123" s="74">
        <f>IFERROR(INDEX('[1]2024'!$A:$Q,MATCH($A$3&amp;$D123,'[1]2024'!$B:$B,0),MATCH(O$4,'[1]2024'!$2:$2,0)),0)+IFERROR(INDEX('[1]2024'!$A:$Q,MATCH($B$3&amp;$D123,'[1]2024'!$B:$B,0),MATCH(O$4,'[1]2024'!$2:$2,0)),0)++IFERROR(INDEX('[1]2024'!$A:$Q,MATCH($C$3&amp;$D123,'[1]2024'!$B:$B,0),MATCH(O$4,'[1]2024'!$2:$2,0)),0)++IFERROR(INDEX('[1]2024'!$A:$Q,MATCH($D$3&amp;$D123,'[1]2024'!$B:$B,0),MATCH(O$4,'[1]2024'!$2:$2,0)),0)</f>
        <v>0</v>
      </c>
      <c r="P123" s="74">
        <f>IFERROR(INDEX('[1]2024'!$A:$Q,MATCH($A$3&amp;$D123,'[1]2024'!$B:$B,0),MATCH(P$4,'[1]2024'!$2:$2,0)),0)+IFERROR(INDEX('[1]2024'!$A:$Q,MATCH($B$3&amp;$D123,'[1]2024'!$B:$B,0),MATCH(P$4,'[1]2024'!$2:$2,0)),0)++IFERROR(INDEX('[1]2024'!$A:$Q,MATCH($C$3&amp;$D123,'[1]2024'!$B:$B,0),MATCH(P$4,'[1]2024'!$2:$2,0)),0)++IFERROR(INDEX('[1]2024'!$A:$Q,MATCH($D$3&amp;$D123,'[1]2024'!$B:$B,0),MATCH(P$4,'[1]2024'!$2:$2,0)),0)</f>
        <v>0</v>
      </c>
      <c r="Q123" s="74">
        <f>IFERROR(INDEX('[1]2024'!$A:$Q,MATCH($A$3&amp;$D123,'[1]2024'!$B:$B,0),MATCH(Q$4,'[1]2024'!$2:$2,0)),0)+IFERROR(INDEX('[1]2024'!$A:$Q,MATCH($B$3&amp;$D123,'[1]2024'!$B:$B,0),MATCH(Q$4,'[1]2024'!$2:$2,0)),0)++IFERROR(INDEX('[1]2024'!$A:$Q,MATCH($C$3&amp;$D123,'[1]2024'!$B:$B,0),MATCH(Q$4,'[1]2024'!$2:$2,0)),0)++IFERROR(INDEX('[1]2024'!$A:$Q,MATCH($D$3&amp;$D123,'[1]2024'!$B:$B,0),MATCH(Q$4,'[1]2024'!$2:$2,0)),0)</f>
        <v>0</v>
      </c>
      <c r="R123" s="74">
        <f>IFERROR(INDEX('[1]2024'!$A:$Q,MATCH($A$3&amp;$D123,'[1]2024'!$B:$B,0),MATCH(R$4,'[1]2024'!$2:$2,0)),0)+IFERROR(INDEX('[1]2024'!$A:$Q,MATCH($B$3&amp;$D123,'[1]2024'!$B:$B,0),MATCH(R$4,'[1]2024'!$2:$2,0)),0)++IFERROR(INDEX('[1]2024'!$A:$Q,MATCH($C$3&amp;$D123,'[1]2024'!$B:$B,0),MATCH(R$4,'[1]2024'!$2:$2,0)),0)++IFERROR(INDEX('[1]2024'!$A:$Q,MATCH($D$3&amp;$D123,'[1]2024'!$B:$B,0),MATCH(R$4,'[1]2024'!$2:$2,0)),0)</f>
        <v>0</v>
      </c>
      <c r="S123" s="74">
        <f>IFERROR(INDEX('[1]2024'!$A:$Q,MATCH($A$3&amp;$D123,'[1]2024'!$B:$B,0),MATCH(S$4,'[1]2024'!$2:$2,0)),0)+IFERROR(INDEX('[1]2024'!$A:$Q,MATCH($B$3&amp;$D123,'[1]2024'!$B:$B,0),MATCH(S$4,'[1]2024'!$2:$2,0)),0)++IFERROR(INDEX('[1]2024'!$A:$Q,MATCH($C$3&amp;$D123,'[1]2024'!$B:$B,0),MATCH(S$4,'[1]2024'!$2:$2,0)),0)++IFERROR(INDEX('[1]2024'!$A:$Q,MATCH($D$3&amp;$D123,'[1]2024'!$B:$B,0),MATCH(S$4,'[1]2024'!$2:$2,0)),0)</f>
        <v>0</v>
      </c>
      <c r="T123" s="75">
        <v>0</v>
      </c>
      <c r="U123" s="45">
        <f t="shared" si="121"/>
        <v>0</v>
      </c>
      <c r="V123" s="46">
        <v>0</v>
      </c>
      <c r="W123" s="47">
        <v>0</v>
      </c>
      <c r="X123" s="47">
        <v>0</v>
      </c>
      <c r="Y123" s="47">
        <v>0</v>
      </c>
      <c r="Z123" s="47">
        <v>0</v>
      </c>
      <c r="AA123" s="47">
        <v>0</v>
      </c>
      <c r="AB123" s="47">
        <v>0</v>
      </c>
      <c r="AC123" s="47">
        <v>0</v>
      </c>
      <c r="AD123" s="47">
        <v>0</v>
      </c>
      <c r="AE123" s="47">
        <v>0</v>
      </c>
      <c r="AF123" s="47">
        <v>0</v>
      </c>
      <c r="AG123" s="48">
        <v>0</v>
      </c>
      <c r="AH123" s="45">
        <f t="shared" si="122"/>
        <v>0</v>
      </c>
      <c r="AI123" s="45"/>
      <c r="AJ123" s="45"/>
      <c r="AK123" s="45"/>
      <c r="AL123" s="45"/>
      <c r="AM123" s="45"/>
      <c r="AN123" s="45"/>
      <c r="AO123" s="45"/>
      <c r="AP123" s="45"/>
      <c r="AQ123" s="45"/>
      <c r="AR123" s="45"/>
      <c r="AS123" s="45"/>
      <c r="AT123" s="45"/>
      <c r="AU123" s="45">
        <f t="shared" si="59"/>
        <v>0</v>
      </c>
      <c r="AV123" s="45">
        <f t="shared" si="60"/>
        <v>0</v>
      </c>
      <c r="AW123" s="45">
        <f t="shared" si="61"/>
        <v>0</v>
      </c>
      <c r="AX123" s="45">
        <f t="shared" si="62"/>
        <v>0</v>
      </c>
      <c r="AY123" s="45">
        <f t="shared" si="123"/>
        <v>0</v>
      </c>
      <c r="AZ123" s="45">
        <f t="shared" si="124"/>
        <v>0</v>
      </c>
      <c r="BA123" s="45">
        <f t="shared" si="125"/>
        <v>0</v>
      </c>
      <c r="BB123" s="50"/>
      <c r="BC123" s="51" t="s">
        <v>39</v>
      </c>
      <c r="BD123" s="70"/>
      <c r="BE123" s="195">
        <v>0</v>
      </c>
      <c r="BF123" s="195">
        <v>0</v>
      </c>
      <c r="BG123" s="195">
        <v>0</v>
      </c>
      <c r="BH123" s="196">
        <f t="shared" si="86"/>
        <v>0</v>
      </c>
    </row>
    <row r="124" spans="1:60" outlineLevel="1" x14ac:dyDescent="0.3">
      <c r="A124" s="71" t="s">
        <v>232</v>
      </c>
      <c r="B124" s="38" t="s">
        <v>226</v>
      </c>
      <c r="C124" s="38" t="s">
        <v>44</v>
      </c>
      <c r="D124" s="39"/>
      <c r="E124" s="39" t="s">
        <v>227</v>
      </c>
      <c r="F124" s="103">
        <v>0</v>
      </c>
      <c r="G124" s="73">
        <f t="shared" si="120"/>
        <v>0</v>
      </c>
      <c r="H124" s="74">
        <f>IFERROR(INDEX('[1]2024'!$A:$Q,MATCH($A$3&amp;$D124,'[1]2024'!$B:$B,0),MATCH(H$4,'[1]2024'!$2:$2,0)),0)+IFERROR(INDEX('[1]2024'!$A:$Q,MATCH($B$3&amp;$D124,'[1]2024'!$B:$B,0),MATCH(H$4,'[1]2024'!$2:$2,0)),0)++IFERROR(INDEX('[1]2024'!$A:$Q,MATCH($C$3&amp;$D124,'[1]2024'!$B:$B,0),MATCH(H$4,'[1]2024'!$2:$2,0)),0)++IFERROR(INDEX('[1]2024'!$A:$Q,MATCH($D$3&amp;$D124,'[1]2024'!$B:$B,0),MATCH(H$4,'[1]2024'!$2:$2,0)),0)</f>
        <v>0</v>
      </c>
      <c r="I124" s="74">
        <f>IFERROR(INDEX('[1]2024'!$A:$Q,MATCH($A$3&amp;$D124,'[1]2024'!$B:$B,0),MATCH(I$4,'[1]2024'!$2:$2,0)),0)+IFERROR(INDEX('[1]2024'!$A:$Q,MATCH($B$3&amp;$D124,'[1]2024'!$B:$B,0),MATCH(I$4,'[1]2024'!$2:$2,0)),0)++IFERROR(INDEX('[1]2024'!$A:$Q,MATCH($C$3&amp;$D124,'[1]2024'!$B:$B,0),MATCH(I$4,'[1]2024'!$2:$2,0)),0)++IFERROR(INDEX('[1]2024'!$A:$Q,MATCH($D$3&amp;$D124,'[1]2024'!$B:$B,0),MATCH(I$4,'[1]2024'!$2:$2,0)),0)</f>
        <v>0</v>
      </c>
      <c r="J124" s="74">
        <f>IFERROR(INDEX('[1]2024'!$A:$Q,MATCH($A$3&amp;$D124,'[1]2024'!$B:$B,0),MATCH(J$4,'[1]2024'!$2:$2,0)),0)+IFERROR(INDEX('[1]2024'!$A:$Q,MATCH($B$3&amp;$D124,'[1]2024'!$B:$B,0),MATCH(J$4,'[1]2024'!$2:$2,0)),0)++IFERROR(INDEX('[1]2024'!$A:$Q,MATCH($C$3&amp;$D124,'[1]2024'!$B:$B,0),MATCH(J$4,'[1]2024'!$2:$2,0)),0)++IFERROR(INDEX('[1]2024'!$A:$Q,MATCH($D$3&amp;$D124,'[1]2024'!$B:$B,0),MATCH(J$4,'[1]2024'!$2:$2,0)),0)</f>
        <v>0</v>
      </c>
      <c r="K124" s="74">
        <f>IFERROR(INDEX('[1]2024'!$A:$Q,MATCH($A$3&amp;$D124,'[1]2024'!$B:$B,0),MATCH(K$4,'[1]2024'!$2:$2,0)),0)+IFERROR(INDEX('[1]2024'!$A:$Q,MATCH($B$3&amp;$D124,'[1]2024'!$B:$B,0),MATCH(K$4,'[1]2024'!$2:$2,0)),0)++IFERROR(INDEX('[1]2024'!$A:$Q,MATCH($C$3&amp;$D124,'[1]2024'!$B:$B,0),MATCH(K$4,'[1]2024'!$2:$2,0)),0)++IFERROR(INDEX('[1]2024'!$A:$Q,MATCH($D$3&amp;$D124,'[1]2024'!$B:$B,0),MATCH(K$4,'[1]2024'!$2:$2,0)),0)</f>
        <v>0</v>
      </c>
      <c r="L124" s="74">
        <f>IFERROR(INDEX('[1]2024'!$A:$Q,MATCH($A$3&amp;$D124,'[1]2024'!$B:$B,0),MATCH(L$4,'[1]2024'!$2:$2,0)),0)+IFERROR(INDEX('[1]2024'!$A:$Q,MATCH($B$3&amp;$D124,'[1]2024'!$B:$B,0),MATCH(L$4,'[1]2024'!$2:$2,0)),0)++IFERROR(INDEX('[1]2024'!$A:$Q,MATCH($C$3&amp;$D124,'[1]2024'!$B:$B,0),MATCH(L$4,'[1]2024'!$2:$2,0)),0)++IFERROR(INDEX('[1]2024'!$A:$Q,MATCH($D$3&amp;$D124,'[1]2024'!$B:$B,0),MATCH(L$4,'[1]2024'!$2:$2,0)),0)</f>
        <v>0</v>
      </c>
      <c r="M124" s="74">
        <f>IFERROR(INDEX('[1]2024'!$A:$Q,MATCH($A$3&amp;$D124,'[1]2024'!$B:$B,0),MATCH(M$4,'[1]2024'!$2:$2,0)),0)+IFERROR(INDEX('[1]2024'!$A:$Q,MATCH($B$3&amp;$D124,'[1]2024'!$B:$B,0),MATCH(M$4,'[1]2024'!$2:$2,0)),0)++IFERROR(INDEX('[1]2024'!$A:$Q,MATCH($C$3&amp;$D124,'[1]2024'!$B:$B,0),MATCH(M$4,'[1]2024'!$2:$2,0)),0)++IFERROR(INDEX('[1]2024'!$A:$Q,MATCH($D$3&amp;$D124,'[1]2024'!$B:$B,0),MATCH(M$4,'[1]2024'!$2:$2,0)),0)</f>
        <v>0</v>
      </c>
      <c r="N124" s="74">
        <f>IFERROR(INDEX('[1]2024'!$A:$Q,MATCH($A$3&amp;$D124,'[1]2024'!$B:$B,0),MATCH(N$4,'[1]2024'!$2:$2,0)),0)+IFERROR(INDEX('[1]2024'!$A:$Q,MATCH($B$3&amp;$D124,'[1]2024'!$B:$B,0),MATCH(N$4,'[1]2024'!$2:$2,0)),0)++IFERROR(INDEX('[1]2024'!$A:$Q,MATCH($C$3&amp;$D124,'[1]2024'!$B:$B,0),MATCH(N$4,'[1]2024'!$2:$2,0)),0)++IFERROR(INDEX('[1]2024'!$A:$Q,MATCH($D$3&amp;$D124,'[1]2024'!$B:$B,0),MATCH(N$4,'[1]2024'!$2:$2,0)),0)</f>
        <v>0</v>
      </c>
      <c r="O124" s="74">
        <f>IFERROR(INDEX('[1]2024'!$A:$Q,MATCH($A$3&amp;$D124,'[1]2024'!$B:$B,0),MATCH(O$4,'[1]2024'!$2:$2,0)),0)+IFERROR(INDEX('[1]2024'!$A:$Q,MATCH($B$3&amp;$D124,'[1]2024'!$B:$B,0),MATCH(O$4,'[1]2024'!$2:$2,0)),0)++IFERROR(INDEX('[1]2024'!$A:$Q,MATCH($C$3&amp;$D124,'[1]2024'!$B:$B,0),MATCH(O$4,'[1]2024'!$2:$2,0)),0)++IFERROR(INDEX('[1]2024'!$A:$Q,MATCH($D$3&amp;$D124,'[1]2024'!$B:$B,0),MATCH(O$4,'[1]2024'!$2:$2,0)),0)</f>
        <v>0</v>
      </c>
      <c r="P124" s="74">
        <f>IFERROR(INDEX('[1]2024'!$A:$Q,MATCH($A$3&amp;$D124,'[1]2024'!$B:$B,0),MATCH(P$4,'[1]2024'!$2:$2,0)),0)+IFERROR(INDEX('[1]2024'!$A:$Q,MATCH($B$3&amp;$D124,'[1]2024'!$B:$B,0),MATCH(P$4,'[1]2024'!$2:$2,0)),0)++IFERROR(INDEX('[1]2024'!$A:$Q,MATCH($C$3&amp;$D124,'[1]2024'!$B:$B,0),MATCH(P$4,'[1]2024'!$2:$2,0)),0)++IFERROR(INDEX('[1]2024'!$A:$Q,MATCH($D$3&amp;$D124,'[1]2024'!$B:$B,0),MATCH(P$4,'[1]2024'!$2:$2,0)),0)</f>
        <v>0</v>
      </c>
      <c r="Q124" s="74">
        <f>IFERROR(INDEX('[1]2024'!$A:$Q,MATCH($A$3&amp;$D124,'[1]2024'!$B:$B,0),MATCH(Q$4,'[1]2024'!$2:$2,0)),0)+IFERROR(INDEX('[1]2024'!$A:$Q,MATCH($B$3&amp;$D124,'[1]2024'!$B:$B,0),MATCH(Q$4,'[1]2024'!$2:$2,0)),0)++IFERROR(INDEX('[1]2024'!$A:$Q,MATCH($C$3&amp;$D124,'[1]2024'!$B:$B,0),MATCH(Q$4,'[1]2024'!$2:$2,0)),0)++IFERROR(INDEX('[1]2024'!$A:$Q,MATCH($D$3&amp;$D124,'[1]2024'!$B:$B,0),MATCH(Q$4,'[1]2024'!$2:$2,0)),0)</f>
        <v>0</v>
      </c>
      <c r="R124" s="74">
        <f>IFERROR(INDEX('[1]2024'!$A:$Q,MATCH($A$3&amp;$D124,'[1]2024'!$B:$B,0),MATCH(R$4,'[1]2024'!$2:$2,0)),0)+IFERROR(INDEX('[1]2024'!$A:$Q,MATCH($B$3&amp;$D124,'[1]2024'!$B:$B,0),MATCH(R$4,'[1]2024'!$2:$2,0)),0)++IFERROR(INDEX('[1]2024'!$A:$Q,MATCH($C$3&amp;$D124,'[1]2024'!$B:$B,0),MATCH(R$4,'[1]2024'!$2:$2,0)),0)++IFERROR(INDEX('[1]2024'!$A:$Q,MATCH($D$3&amp;$D124,'[1]2024'!$B:$B,0),MATCH(R$4,'[1]2024'!$2:$2,0)),0)</f>
        <v>0</v>
      </c>
      <c r="S124" s="74">
        <f>IFERROR(INDEX('[1]2024'!$A:$Q,MATCH($A$3&amp;$D124,'[1]2024'!$B:$B,0),MATCH(S$4,'[1]2024'!$2:$2,0)),0)+IFERROR(INDEX('[1]2024'!$A:$Q,MATCH($B$3&amp;$D124,'[1]2024'!$B:$B,0),MATCH(S$4,'[1]2024'!$2:$2,0)),0)++IFERROR(INDEX('[1]2024'!$A:$Q,MATCH($C$3&amp;$D124,'[1]2024'!$B:$B,0),MATCH(S$4,'[1]2024'!$2:$2,0)),0)++IFERROR(INDEX('[1]2024'!$A:$Q,MATCH($D$3&amp;$D124,'[1]2024'!$B:$B,0),MATCH(S$4,'[1]2024'!$2:$2,0)),0)</f>
        <v>0</v>
      </c>
      <c r="T124" s="75">
        <v>0</v>
      </c>
      <c r="U124" s="45">
        <f t="shared" si="121"/>
        <v>0</v>
      </c>
      <c r="V124" s="46">
        <v>0</v>
      </c>
      <c r="W124" s="47">
        <v>0</v>
      </c>
      <c r="X124" s="47">
        <v>0</v>
      </c>
      <c r="Y124" s="47">
        <v>0</v>
      </c>
      <c r="Z124" s="47">
        <v>0</v>
      </c>
      <c r="AA124" s="47">
        <v>0</v>
      </c>
      <c r="AB124" s="47">
        <v>0</v>
      </c>
      <c r="AC124" s="47">
        <v>0</v>
      </c>
      <c r="AD124" s="47">
        <v>0</v>
      </c>
      <c r="AE124" s="47">
        <v>0</v>
      </c>
      <c r="AF124" s="47">
        <v>0</v>
      </c>
      <c r="AG124" s="48">
        <v>0</v>
      </c>
      <c r="AH124" s="45">
        <f t="shared" si="122"/>
        <v>0</v>
      </c>
      <c r="AI124" s="45"/>
      <c r="AJ124" s="45"/>
      <c r="AK124" s="45"/>
      <c r="AL124" s="45"/>
      <c r="AM124" s="45"/>
      <c r="AN124" s="45"/>
      <c r="AO124" s="45"/>
      <c r="AP124" s="45"/>
      <c r="AQ124" s="45"/>
      <c r="AR124" s="45"/>
      <c r="AS124" s="45"/>
      <c r="AT124" s="45"/>
      <c r="AU124" s="45">
        <f t="shared" si="59"/>
        <v>0</v>
      </c>
      <c r="AV124" s="45">
        <f t="shared" si="60"/>
        <v>0</v>
      </c>
      <c r="AW124" s="45">
        <f t="shared" si="61"/>
        <v>0</v>
      </c>
      <c r="AX124" s="45">
        <f t="shared" si="62"/>
        <v>0</v>
      </c>
      <c r="AY124" s="45">
        <f t="shared" si="123"/>
        <v>0</v>
      </c>
      <c r="AZ124" s="45">
        <f t="shared" si="124"/>
        <v>0</v>
      </c>
      <c r="BA124" s="45">
        <f t="shared" si="125"/>
        <v>0</v>
      </c>
      <c r="BB124" s="50"/>
      <c r="BC124" s="51" t="s">
        <v>39</v>
      </c>
      <c r="BD124" s="70"/>
      <c r="BE124" s="195">
        <v>0</v>
      </c>
      <c r="BF124" s="195">
        <v>0</v>
      </c>
      <c r="BG124" s="195">
        <v>0</v>
      </c>
      <c r="BH124" s="196">
        <f t="shared" si="86"/>
        <v>0</v>
      </c>
    </row>
    <row r="125" spans="1:60" outlineLevel="1" x14ac:dyDescent="0.3">
      <c r="A125" s="71" t="s">
        <v>233</v>
      </c>
      <c r="B125" s="38" t="s">
        <v>226</v>
      </c>
      <c r="C125" s="38" t="s">
        <v>44</v>
      </c>
      <c r="D125" s="39">
        <v>5113170</v>
      </c>
      <c r="E125" s="39" t="s">
        <v>227</v>
      </c>
      <c r="F125" s="103">
        <v>0</v>
      </c>
      <c r="G125" s="73">
        <f t="shared" si="120"/>
        <v>0</v>
      </c>
      <c r="H125" s="74">
        <f>IFERROR(INDEX('[1]2024'!$A:$Q,MATCH($A$3&amp;$D125,'[1]2024'!$B:$B,0),MATCH(H$4,'[1]2024'!$2:$2,0)),0)+IFERROR(INDEX('[1]2024'!$A:$Q,MATCH($B$3&amp;$D125,'[1]2024'!$B:$B,0),MATCH(H$4,'[1]2024'!$2:$2,0)),0)++IFERROR(INDEX('[1]2024'!$A:$Q,MATCH($C$3&amp;$D125,'[1]2024'!$B:$B,0),MATCH(H$4,'[1]2024'!$2:$2,0)),0)++IFERROR(INDEX('[1]2024'!$A:$Q,MATCH($D$3&amp;$D125,'[1]2024'!$B:$B,0),MATCH(H$4,'[1]2024'!$2:$2,0)),0)</f>
        <v>0</v>
      </c>
      <c r="I125" s="74">
        <f>IFERROR(INDEX('[1]2024'!$A:$Q,MATCH($A$3&amp;$D125,'[1]2024'!$B:$B,0),MATCH(I$4,'[1]2024'!$2:$2,0)),0)+IFERROR(INDEX('[1]2024'!$A:$Q,MATCH($B$3&amp;$D125,'[1]2024'!$B:$B,0),MATCH(I$4,'[1]2024'!$2:$2,0)),0)++IFERROR(INDEX('[1]2024'!$A:$Q,MATCH($C$3&amp;$D125,'[1]2024'!$B:$B,0),MATCH(I$4,'[1]2024'!$2:$2,0)),0)++IFERROR(INDEX('[1]2024'!$A:$Q,MATCH($D$3&amp;$D125,'[1]2024'!$B:$B,0),MATCH(I$4,'[1]2024'!$2:$2,0)),0)</f>
        <v>0</v>
      </c>
      <c r="J125" s="74">
        <f>IFERROR(INDEX('[1]2024'!$A:$Q,MATCH($A$3&amp;$D125,'[1]2024'!$B:$B,0),MATCH(J$4,'[1]2024'!$2:$2,0)),0)+IFERROR(INDEX('[1]2024'!$A:$Q,MATCH($B$3&amp;$D125,'[1]2024'!$B:$B,0),MATCH(J$4,'[1]2024'!$2:$2,0)),0)++IFERROR(INDEX('[1]2024'!$A:$Q,MATCH($C$3&amp;$D125,'[1]2024'!$B:$B,0),MATCH(J$4,'[1]2024'!$2:$2,0)),0)++IFERROR(INDEX('[1]2024'!$A:$Q,MATCH($D$3&amp;$D125,'[1]2024'!$B:$B,0),MATCH(J$4,'[1]2024'!$2:$2,0)),0)</f>
        <v>0</v>
      </c>
      <c r="K125" s="74">
        <f>IFERROR(INDEX('[1]2024'!$A:$Q,MATCH($A$3&amp;$D125,'[1]2024'!$B:$B,0),MATCH(K$4,'[1]2024'!$2:$2,0)),0)+IFERROR(INDEX('[1]2024'!$A:$Q,MATCH($B$3&amp;$D125,'[1]2024'!$B:$B,0),MATCH(K$4,'[1]2024'!$2:$2,0)),0)++IFERROR(INDEX('[1]2024'!$A:$Q,MATCH($C$3&amp;$D125,'[1]2024'!$B:$B,0),MATCH(K$4,'[1]2024'!$2:$2,0)),0)++IFERROR(INDEX('[1]2024'!$A:$Q,MATCH($D$3&amp;$D125,'[1]2024'!$B:$B,0),MATCH(K$4,'[1]2024'!$2:$2,0)),0)</f>
        <v>0</v>
      </c>
      <c r="L125" s="74">
        <f>IFERROR(INDEX('[1]2024'!$A:$Q,MATCH($A$3&amp;$D125,'[1]2024'!$B:$B,0),MATCH(L$4,'[1]2024'!$2:$2,0)),0)+IFERROR(INDEX('[1]2024'!$A:$Q,MATCH($B$3&amp;$D125,'[1]2024'!$B:$B,0),MATCH(L$4,'[1]2024'!$2:$2,0)),0)++IFERROR(INDEX('[1]2024'!$A:$Q,MATCH($C$3&amp;$D125,'[1]2024'!$B:$B,0),MATCH(L$4,'[1]2024'!$2:$2,0)),0)++IFERROR(INDEX('[1]2024'!$A:$Q,MATCH($D$3&amp;$D125,'[1]2024'!$B:$B,0),MATCH(L$4,'[1]2024'!$2:$2,0)),0)</f>
        <v>0</v>
      </c>
      <c r="M125" s="74">
        <f>IFERROR(INDEX('[1]2024'!$A:$Q,MATCH($A$3&amp;$D125,'[1]2024'!$B:$B,0),MATCH(M$4,'[1]2024'!$2:$2,0)),0)+IFERROR(INDEX('[1]2024'!$A:$Q,MATCH($B$3&amp;$D125,'[1]2024'!$B:$B,0),MATCH(M$4,'[1]2024'!$2:$2,0)),0)++IFERROR(INDEX('[1]2024'!$A:$Q,MATCH($C$3&amp;$D125,'[1]2024'!$B:$B,0),MATCH(M$4,'[1]2024'!$2:$2,0)),0)++IFERROR(INDEX('[1]2024'!$A:$Q,MATCH($D$3&amp;$D125,'[1]2024'!$B:$B,0),MATCH(M$4,'[1]2024'!$2:$2,0)),0)</f>
        <v>0</v>
      </c>
      <c r="N125" s="74">
        <f>IFERROR(INDEX('[1]2024'!$A:$Q,MATCH($A$3&amp;$D125,'[1]2024'!$B:$B,0),MATCH(N$4,'[1]2024'!$2:$2,0)),0)+IFERROR(INDEX('[1]2024'!$A:$Q,MATCH($B$3&amp;$D125,'[1]2024'!$B:$B,0),MATCH(N$4,'[1]2024'!$2:$2,0)),0)++IFERROR(INDEX('[1]2024'!$A:$Q,MATCH($C$3&amp;$D125,'[1]2024'!$B:$B,0),MATCH(N$4,'[1]2024'!$2:$2,0)),0)++IFERROR(INDEX('[1]2024'!$A:$Q,MATCH($D$3&amp;$D125,'[1]2024'!$B:$B,0),MATCH(N$4,'[1]2024'!$2:$2,0)),0)</f>
        <v>0</v>
      </c>
      <c r="O125" s="74">
        <f>IFERROR(INDEX('[1]2024'!$A:$Q,MATCH($A$3&amp;$D125,'[1]2024'!$B:$B,0),MATCH(O$4,'[1]2024'!$2:$2,0)),0)+IFERROR(INDEX('[1]2024'!$A:$Q,MATCH($B$3&amp;$D125,'[1]2024'!$B:$B,0),MATCH(O$4,'[1]2024'!$2:$2,0)),0)++IFERROR(INDEX('[1]2024'!$A:$Q,MATCH($C$3&amp;$D125,'[1]2024'!$B:$B,0),MATCH(O$4,'[1]2024'!$2:$2,0)),0)++IFERROR(INDEX('[1]2024'!$A:$Q,MATCH($D$3&amp;$D125,'[1]2024'!$B:$B,0),MATCH(O$4,'[1]2024'!$2:$2,0)),0)</f>
        <v>0</v>
      </c>
      <c r="P125" s="74">
        <f>IFERROR(INDEX('[1]2024'!$A:$Q,MATCH($A$3&amp;$D125,'[1]2024'!$B:$B,0),MATCH(P$4,'[1]2024'!$2:$2,0)),0)+IFERROR(INDEX('[1]2024'!$A:$Q,MATCH($B$3&amp;$D125,'[1]2024'!$B:$B,0),MATCH(P$4,'[1]2024'!$2:$2,0)),0)++IFERROR(INDEX('[1]2024'!$A:$Q,MATCH($C$3&amp;$D125,'[1]2024'!$B:$B,0),MATCH(P$4,'[1]2024'!$2:$2,0)),0)++IFERROR(INDEX('[1]2024'!$A:$Q,MATCH($D$3&amp;$D125,'[1]2024'!$B:$B,0),MATCH(P$4,'[1]2024'!$2:$2,0)),0)</f>
        <v>0</v>
      </c>
      <c r="Q125" s="74">
        <f>IFERROR(INDEX('[1]2024'!$A:$Q,MATCH($A$3&amp;$D125,'[1]2024'!$B:$B,0),MATCH(Q$4,'[1]2024'!$2:$2,0)),0)+IFERROR(INDEX('[1]2024'!$A:$Q,MATCH($B$3&amp;$D125,'[1]2024'!$B:$B,0),MATCH(Q$4,'[1]2024'!$2:$2,0)),0)++IFERROR(INDEX('[1]2024'!$A:$Q,MATCH($C$3&amp;$D125,'[1]2024'!$B:$B,0),MATCH(Q$4,'[1]2024'!$2:$2,0)),0)++IFERROR(INDEX('[1]2024'!$A:$Q,MATCH($D$3&amp;$D125,'[1]2024'!$B:$B,0),MATCH(Q$4,'[1]2024'!$2:$2,0)),0)</f>
        <v>0</v>
      </c>
      <c r="R125" s="74">
        <f>IFERROR(INDEX('[1]2024'!$A:$Q,MATCH($A$3&amp;$D125,'[1]2024'!$B:$B,0),MATCH(R$4,'[1]2024'!$2:$2,0)),0)+IFERROR(INDEX('[1]2024'!$A:$Q,MATCH($B$3&amp;$D125,'[1]2024'!$B:$B,0),MATCH(R$4,'[1]2024'!$2:$2,0)),0)++IFERROR(INDEX('[1]2024'!$A:$Q,MATCH($C$3&amp;$D125,'[1]2024'!$B:$B,0),MATCH(R$4,'[1]2024'!$2:$2,0)),0)++IFERROR(INDEX('[1]2024'!$A:$Q,MATCH($D$3&amp;$D125,'[1]2024'!$B:$B,0),MATCH(R$4,'[1]2024'!$2:$2,0)),0)</f>
        <v>0</v>
      </c>
      <c r="S125" s="74">
        <f>IFERROR(INDEX('[1]2024'!$A:$Q,MATCH($A$3&amp;$D125,'[1]2024'!$B:$B,0),MATCH(S$4,'[1]2024'!$2:$2,0)),0)+IFERROR(INDEX('[1]2024'!$A:$Q,MATCH($B$3&amp;$D125,'[1]2024'!$B:$B,0),MATCH(S$4,'[1]2024'!$2:$2,0)),0)++IFERROR(INDEX('[1]2024'!$A:$Q,MATCH($C$3&amp;$D125,'[1]2024'!$B:$B,0),MATCH(S$4,'[1]2024'!$2:$2,0)),0)++IFERROR(INDEX('[1]2024'!$A:$Q,MATCH($D$3&amp;$D125,'[1]2024'!$B:$B,0),MATCH(S$4,'[1]2024'!$2:$2,0)),0)</f>
        <v>0</v>
      </c>
      <c r="T125" s="75">
        <v>0</v>
      </c>
      <c r="U125" s="45">
        <f t="shared" si="121"/>
        <v>0</v>
      </c>
      <c r="V125" s="46">
        <v>0</v>
      </c>
      <c r="W125" s="47">
        <v>0</v>
      </c>
      <c r="X125" s="47">
        <v>0</v>
      </c>
      <c r="Y125" s="47">
        <v>0</v>
      </c>
      <c r="Z125" s="47">
        <v>0</v>
      </c>
      <c r="AA125" s="47">
        <v>0</v>
      </c>
      <c r="AB125" s="47">
        <v>0</v>
      </c>
      <c r="AC125" s="47">
        <v>0</v>
      </c>
      <c r="AD125" s="47">
        <v>0</v>
      </c>
      <c r="AE125" s="47">
        <v>0</v>
      </c>
      <c r="AF125" s="47">
        <v>0</v>
      </c>
      <c r="AG125" s="48">
        <v>0</v>
      </c>
      <c r="AH125" s="45">
        <f t="shared" si="122"/>
        <v>0</v>
      </c>
      <c r="AI125" s="45"/>
      <c r="AJ125" s="45"/>
      <c r="AK125" s="45"/>
      <c r="AL125" s="45"/>
      <c r="AM125" s="45"/>
      <c r="AN125" s="45"/>
      <c r="AO125" s="45"/>
      <c r="AP125" s="45"/>
      <c r="AQ125" s="45"/>
      <c r="AR125" s="45"/>
      <c r="AS125" s="45"/>
      <c r="AT125" s="45"/>
      <c r="AU125" s="45">
        <f t="shared" si="59"/>
        <v>0</v>
      </c>
      <c r="AV125" s="45">
        <f t="shared" si="60"/>
        <v>0</v>
      </c>
      <c r="AW125" s="45">
        <f t="shared" si="61"/>
        <v>0</v>
      </c>
      <c r="AX125" s="45">
        <f t="shared" si="62"/>
        <v>0</v>
      </c>
      <c r="AY125" s="45">
        <f t="shared" si="123"/>
        <v>0</v>
      </c>
      <c r="AZ125" s="45">
        <f t="shared" si="124"/>
        <v>0</v>
      </c>
      <c r="BA125" s="45">
        <f t="shared" si="125"/>
        <v>0</v>
      </c>
      <c r="BB125" s="50"/>
      <c r="BC125" s="51" t="s">
        <v>39</v>
      </c>
      <c r="BD125" s="70"/>
      <c r="BE125" s="195">
        <v>0</v>
      </c>
      <c r="BF125" s="195">
        <v>0</v>
      </c>
      <c r="BG125" s="195">
        <v>0</v>
      </c>
      <c r="BH125" s="196">
        <f t="shared" si="86"/>
        <v>0</v>
      </c>
    </row>
    <row r="126" spans="1:60" outlineLevel="1" x14ac:dyDescent="0.3">
      <c r="A126" s="71" t="s">
        <v>234</v>
      </c>
      <c r="B126" s="38" t="s">
        <v>21</v>
      </c>
      <c r="C126" s="38" t="s">
        <v>44</v>
      </c>
      <c r="D126" s="39">
        <v>5113210</v>
      </c>
      <c r="E126" s="39" t="s">
        <v>221</v>
      </c>
      <c r="F126" s="103">
        <v>0</v>
      </c>
      <c r="G126" s="73">
        <f t="shared" si="120"/>
        <v>0</v>
      </c>
      <c r="H126" s="74">
        <f>IFERROR(INDEX('[1]2024'!$A:$Q,MATCH($A$3&amp;$D126,'[1]2024'!$B:$B,0),MATCH(H$4,'[1]2024'!$2:$2,0)),0)+IFERROR(INDEX('[1]2024'!$A:$Q,MATCH($B$3&amp;$D126,'[1]2024'!$B:$B,0),MATCH(H$4,'[1]2024'!$2:$2,0)),0)++IFERROR(INDEX('[1]2024'!$A:$Q,MATCH($C$3&amp;$D126,'[1]2024'!$B:$B,0),MATCH(H$4,'[1]2024'!$2:$2,0)),0)++IFERROR(INDEX('[1]2024'!$A:$Q,MATCH($D$3&amp;$D126,'[1]2024'!$B:$B,0),MATCH(H$4,'[1]2024'!$2:$2,0)),0)</f>
        <v>0</v>
      </c>
      <c r="I126" s="74">
        <f>IFERROR(INDEX('[1]2024'!$A:$Q,MATCH($A$3&amp;$D126,'[1]2024'!$B:$B,0),MATCH(I$4,'[1]2024'!$2:$2,0)),0)+IFERROR(INDEX('[1]2024'!$A:$Q,MATCH($B$3&amp;$D126,'[1]2024'!$B:$B,0),MATCH(I$4,'[1]2024'!$2:$2,0)),0)++IFERROR(INDEX('[1]2024'!$A:$Q,MATCH($C$3&amp;$D126,'[1]2024'!$B:$B,0),MATCH(I$4,'[1]2024'!$2:$2,0)),0)++IFERROR(INDEX('[1]2024'!$A:$Q,MATCH($D$3&amp;$D126,'[1]2024'!$B:$B,0),MATCH(I$4,'[1]2024'!$2:$2,0)),0)</f>
        <v>0</v>
      </c>
      <c r="J126" s="74">
        <f>IFERROR(INDEX('[1]2024'!$A:$Q,MATCH($A$3&amp;$D126,'[1]2024'!$B:$B,0),MATCH(J$4,'[1]2024'!$2:$2,0)),0)+IFERROR(INDEX('[1]2024'!$A:$Q,MATCH($B$3&amp;$D126,'[1]2024'!$B:$B,0),MATCH(J$4,'[1]2024'!$2:$2,0)),0)++IFERROR(INDEX('[1]2024'!$A:$Q,MATCH($C$3&amp;$D126,'[1]2024'!$B:$B,0),MATCH(J$4,'[1]2024'!$2:$2,0)),0)++IFERROR(INDEX('[1]2024'!$A:$Q,MATCH($D$3&amp;$D126,'[1]2024'!$B:$B,0),MATCH(J$4,'[1]2024'!$2:$2,0)),0)</f>
        <v>0</v>
      </c>
      <c r="K126" s="74">
        <f>IFERROR(INDEX('[1]2024'!$A:$Q,MATCH($A$3&amp;$D126,'[1]2024'!$B:$B,0),MATCH(K$4,'[1]2024'!$2:$2,0)),0)+IFERROR(INDEX('[1]2024'!$A:$Q,MATCH($B$3&amp;$D126,'[1]2024'!$B:$B,0),MATCH(K$4,'[1]2024'!$2:$2,0)),0)++IFERROR(INDEX('[1]2024'!$A:$Q,MATCH($C$3&amp;$D126,'[1]2024'!$B:$B,0),MATCH(K$4,'[1]2024'!$2:$2,0)),0)++IFERROR(INDEX('[1]2024'!$A:$Q,MATCH($D$3&amp;$D126,'[1]2024'!$B:$B,0),MATCH(K$4,'[1]2024'!$2:$2,0)),0)</f>
        <v>0</v>
      </c>
      <c r="L126" s="74">
        <f>IFERROR(INDEX('[1]2024'!$A:$Q,MATCH($A$3&amp;$D126,'[1]2024'!$B:$B,0),MATCH(L$4,'[1]2024'!$2:$2,0)),0)+IFERROR(INDEX('[1]2024'!$A:$Q,MATCH($B$3&amp;$D126,'[1]2024'!$B:$B,0),MATCH(L$4,'[1]2024'!$2:$2,0)),0)++IFERROR(INDEX('[1]2024'!$A:$Q,MATCH($C$3&amp;$D126,'[1]2024'!$B:$B,0),MATCH(L$4,'[1]2024'!$2:$2,0)),0)++IFERROR(INDEX('[1]2024'!$A:$Q,MATCH($D$3&amp;$D126,'[1]2024'!$B:$B,0),MATCH(L$4,'[1]2024'!$2:$2,0)),0)</f>
        <v>0</v>
      </c>
      <c r="M126" s="74">
        <f>IFERROR(INDEX('[1]2024'!$A:$Q,MATCH($A$3&amp;$D126,'[1]2024'!$B:$B,0),MATCH(M$4,'[1]2024'!$2:$2,0)),0)+IFERROR(INDEX('[1]2024'!$A:$Q,MATCH($B$3&amp;$D126,'[1]2024'!$B:$B,0),MATCH(M$4,'[1]2024'!$2:$2,0)),0)++IFERROR(INDEX('[1]2024'!$A:$Q,MATCH($C$3&amp;$D126,'[1]2024'!$B:$B,0),MATCH(M$4,'[1]2024'!$2:$2,0)),0)++IFERROR(INDEX('[1]2024'!$A:$Q,MATCH($D$3&amp;$D126,'[1]2024'!$B:$B,0),MATCH(M$4,'[1]2024'!$2:$2,0)),0)</f>
        <v>0</v>
      </c>
      <c r="N126" s="74">
        <f>IFERROR(INDEX('[1]2024'!$A:$Q,MATCH($A$3&amp;$D126,'[1]2024'!$B:$B,0),MATCH(N$4,'[1]2024'!$2:$2,0)),0)+IFERROR(INDEX('[1]2024'!$A:$Q,MATCH($B$3&amp;$D126,'[1]2024'!$B:$B,0),MATCH(N$4,'[1]2024'!$2:$2,0)),0)++IFERROR(INDEX('[1]2024'!$A:$Q,MATCH($C$3&amp;$D126,'[1]2024'!$B:$B,0),MATCH(N$4,'[1]2024'!$2:$2,0)),0)++IFERROR(INDEX('[1]2024'!$A:$Q,MATCH($D$3&amp;$D126,'[1]2024'!$B:$B,0),MATCH(N$4,'[1]2024'!$2:$2,0)),0)</f>
        <v>0</v>
      </c>
      <c r="O126" s="74">
        <f>IFERROR(INDEX('[1]2024'!$A:$Q,MATCH($A$3&amp;$D126,'[1]2024'!$B:$B,0),MATCH(O$4,'[1]2024'!$2:$2,0)),0)+IFERROR(INDEX('[1]2024'!$A:$Q,MATCH($B$3&amp;$D126,'[1]2024'!$B:$B,0),MATCH(O$4,'[1]2024'!$2:$2,0)),0)++IFERROR(INDEX('[1]2024'!$A:$Q,MATCH($C$3&amp;$D126,'[1]2024'!$B:$B,0),MATCH(O$4,'[1]2024'!$2:$2,0)),0)++IFERROR(INDEX('[1]2024'!$A:$Q,MATCH($D$3&amp;$D126,'[1]2024'!$B:$B,0),MATCH(O$4,'[1]2024'!$2:$2,0)),0)</f>
        <v>0</v>
      </c>
      <c r="P126" s="74">
        <f>IFERROR(INDEX('[1]2024'!$A:$Q,MATCH($A$3&amp;$D126,'[1]2024'!$B:$B,0),MATCH(P$4,'[1]2024'!$2:$2,0)),0)+IFERROR(INDEX('[1]2024'!$A:$Q,MATCH($B$3&amp;$D126,'[1]2024'!$B:$B,0),MATCH(P$4,'[1]2024'!$2:$2,0)),0)++IFERROR(INDEX('[1]2024'!$A:$Q,MATCH($C$3&amp;$D126,'[1]2024'!$B:$B,0),MATCH(P$4,'[1]2024'!$2:$2,0)),0)++IFERROR(INDEX('[1]2024'!$A:$Q,MATCH($D$3&amp;$D126,'[1]2024'!$B:$B,0),MATCH(P$4,'[1]2024'!$2:$2,0)),0)</f>
        <v>0</v>
      </c>
      <c r="Q126" s="74">
        <f>IFERROR(INDEX('[1]2024'!$A:$Q,MATCH($A$3&amp;$D126,'[1]2024'!$B:$B,0),MATCH(Q$4,'[1]2024'!$2:$2,0)),0)+IFERROR(INDEX('[1]2024'!$A:$Q,MATCH($B$3&amp;$D126,'[1]2024'!$B:$B,0),MATCH(Q$4,'[1]2024'!$2:$2,0)),0)++IFERROR(INDEX('[1]2024'!$A:$Q,MATCH($C$3&amp;$D126,'[1]2024'!$B:$B,0),MATCH(Q$4,'[1]2024'!$2:$2,0)),0)++IFERROR(INDEX('[1]2024'!$A:$Q,MATCH($D$3&amp;$D126,'[1]2024'!$B:$B,0),MATCH(Q$4,'[1]2024'!$2:$2,0)),0)</f>
        <v>0</v>
      </c>
      <c r="R126" s="74">
        <f>IFERROR(INDEX('[1]2024'!$A:$Q,MATCH($A$3&amp;$D126,'[1]2024'!$B:$B,0),MATCH(R$4,'[1]2024'!$2:$2,0)),0)+IFERROR(INDEX('[1]2024'!$A:$Q,MATCH($B$3&amp;$D126,'[1]2024'!$B:$B,0),MATCH(R$4,'[1]2024'!$2:$2,0)),0)++IFERROR(INDEX('[1]2024'!$A:$Q,MATCH($C$3&amp;$D126,'[1]2024'!$B:$B,0),MATCH(R$4,'[1]2024'!$2:$2,0)),0)++IFERROR(INDEX('[1]2024'!$A:$Q,MATCH($D$3&amp;$D126,'[1]2024'!$B:$B,0),MATCH(R$4,'[1]2024'!$2:$2,0)),0)</f>
        <v>0</v>
      </c>
      <c r="S126" s="74">
        <f>IFERROR(INDEX('[1]2024'!$A:$Q,MATCH($A$3&amp;$D126,'[1]2024'!$B:$B,0),MATCH(S$4,'[1]2024'!$2:$2,0)),0)+IFERROR(INDEX('[1]2024'!$A:$Q,MATCH($B$3&amp;$D126,'[1]2024'!$B:$B,0),MATCH(S$4,'[1]2024'!$2:$2,0)),0)++IFERROR(INDEX('[1]2024'!$A:$Q,MATCH($C$3&amp;$D126,'[1]2024'!$B:$B,0),MATCH(S$4,'[1]2024'!$2:$2,0)),0)++IFERROR(INDEX('[1]2024'!$A:$Q,MATCH($D$3&amp;$D126,'[1]2024'!$B:$B,0),MATCH(S$4,'[1]2024'!$2:$2,0)),0)</f>
        <v>0</v>
      </c>
      <c r="T126" s="75">
        <v>0</v>
      </c>
      <c r="U126" s="45">
        <f t="shared" si="121"/>
        <v>0</v>
      </c>
      <c r="V126" s="46">
        <v>0</v>
      </c>
      <c r="W126" s="47">
        <v>0</v>
      </c>
      <c r="X126" s="47">
        <v>0</v>
      </c>
      <c r="Y126" s="47">
        <v>0</v>
      </c>
      <c r="Z126" s="47">
        <v>0</v>
      </c>
      <c r="AA126" s="47">
        <v>0</v>
      </c>
      <c r="AB126" s="47">
        <v>0</v>
      </c>
      <c r="AC126" s="47">
        <v>0</v>
      </c>
      <c r="AD126" s="47">
        <v>0</v>
      </c>
      <c r="AE126" s="47">
        <v>0</v>
      </c>
      <c r="AF126" s="47">
        <v>0</v>
      </c>
      <c r="AG126" s="48">
        <v>0</v>
      </c>
      <c r="AH126" s="45">
        <f t="shared" si="122"/>
        <v>0</v>
      </c>
      <c r="AI126" s="45"/>
      <c r="AJ126" s="45"/>
      <c r="AK126" s="45"/>
      <c r="AL126" s="45"/>
      <c r="AM126" s="45"/>
      <c r="AN126" s="45"/>
      <c r="AO126" s="45"/>
      <c r="AP126" s="45"/>
      <c r="AQ126" s="45"/>
      <c r="AR126" s="45"/>
      <c r="AS126" s="45"/>
      <c r="AT126" s="45"/>
      <c r="AU126" s="45">
        <f t="shared" si="59"/>
        <v>0</v>
      </c>
      <c r="AV126" s="45">
        <f t="shared" si="60"/>
        <v>0</v>
      </c>
      <c r="AW126" s="45">
        <f t="shared" si="61"/>
        <v>0</v>
      </c>
      <c r="AX126" s="45">
        <f t="shared" si="62"/>
        <v>0</v>
      </c>
      <c r="AY126" s="45">
        <f t="shared" si="123"/>
        <v>0</v>
      </c>
      <c r="AZ126" s="45">
        <f t="shared" si="124"/>
        <v>0</v>
      </c>
      <c r="BA126" s="45">
        <f t="shared" si="125"/>
        <v>0</v>
      </c>
      <c r="BB126" s="50"/>
      <c r="BC126" s="51" t="s">
        <v>24</v>
      </c>
      <c r="BD126" s="70"/>
      <c r="BE126" s="195">
        <v>0</v>
      </c>
      <c r="BF126" s="195">
        <v>0</v>
      </c>
      <c r="BG126" s="195">
        <v>0</v>
      </c>
      <c r="BH126" s="196">
        <f t="shared" si="86"/>
        <v>0</v>
      </c>
    </row>
    <row r="127" spans="1:60" outlineLevel="1" x14ac:dyDescent="0.3">
      <c r="A127" s="71" t="s">
        <v>235</v>
      </c>
      <c r="B127" s="86" t="s">
        <v>236</v>
      </c>
      <c r="C127" s="86" t="s">
        <v>44</v>
      </c>
      <c r="D127" s="39">
        <v>5113160</v>
      </c>
      <c r="E127" s="39" t="s">
        <v>227</v>
      </c>
      <c r="F127" s="103">
        <v>0</v>
      </c>
      <c r="G127" s="73">
        <f t="shared" si="120"/>
        <v>0</v>
      </c>
      <c r="H127" s="74">
        <f>IFERROR(INDEX('[1]2024'!$A:$Q,MATCH($A$3&amp;$D127,'[1]2024'!$B:$B,0),MATCH(H$4,'[1]2024'!$2:$2,0)),0)+IFERROR(INDEX('[1]2024'!$A:$Q,MATCH($B$3&amp;$D127,'[1]2024'!$B:$B,0),MATCH(H$4,'[1]2024'!$2:$2,0)),0)++IFERROR(INDEX('[1]2024'!$A:$Q,MATCH($C$3&amp;$D127,'[1]2024'!$B:$B,0),MATCH(H$4,'[1]2024'!$2:$2,0)),0)++IFERROR(INDEX('[1]2024'!$A:$Q,MATCH($D$3&amp;$D127,'[1]2024'!$B:$B,0),MATCH(H$4,'[1]2024'!$2:$2,0)),0)</f>
        <v>0</v>
      </c>
      <c r="I127" s="74">
        <f>IFERROR(INDEX('[1]2024'!$A:$Q,MATCH($A$3&amp;$D127,'[1]2024'!$B:$B,0),MATCH(I$4,'[1]2024'!$2:$2,0)),0)+IFERROR(INDEX('[1]2024'!$A:$Q,MATCH($B$3&amp;$D127,'[1]2024'!$B:$B,0),MATCH(I$4,'[1]2024'!$2:$2,0)),0)++IFERROR(INDEX('[1]2024'!$A:$Q,MATCH($C$3&amp;$D127,'[1]2024'!$B:$B,0),MATCH(I$4,'[1]2024'!$2:$2,0)),0)++IFERROR(INDEX('[1]2024'!$A:$Q,MATCH($D$3&amp;$D127,'[1]2024'!$B:$B,0),MATCH(I$4,'[1]2024'!$2:$2,0)),0)</f>
        <v>0</v>
      </c>
      <c r="J127" s="74">
        <f>IFERROR(INDEX('[1]2024'!$A:$Q,MATCH($A$3&amp;$D127,'[1]2024'!$B:$B,0),MATCH(J$4,'[1]2024'!$2:$2,0)),0)+IFERROR(INDEX('[1]2024'!$A:$Q,MATCH($B$3&amp;$D127,'[1]2024'!$B:$B,0),MATCH(J$4,'[1]2024'!$2:$2,0)),0)++IFERROR(INDEX('[1]2024'!$A:$Q,MATCH($C$3&amp;$D127,'[1]2024'!$B:$B,0),MATCH(J$4,'[1]2024'!$2:$2,0)),0)++IFERROR(INDEX('[1]2024'!$A:$Q,MATCH($D$3&amp;$D127,'[1]2024'!$B:$B,0),MATCH(J$4,'[1]2024'!$2:$2,0)),0)</f>
        <v>0</v>
      </c>
      <c r="K127" s="74">
        <f>IFERROR(INDEX('[1]2024'!$A:$Q,MATCH($A$3&amp;$D127,'[1]2024'!$B:$B,0),MATCH(K$4,'[1]2024'!$2:$2,0)),0)+IFERROR(INDEX('[1]2024'!$A:$Q,MATCH($B$3&amp;$D127,'[1]2024'!$B:$B,0),MATCH(K$4,'[1]2024'!$2:$2,0)),0)++IFERROR(INDEX('[1]2024'!$A:$Q,MATCH($C$3&amp;$D127,'[1]2024'!$B:$B,0),MATCH(K$4,'[1]2024'!$2:$2,0)),0)++IFERROR(INDEX('[1]2024'!$A:$Q,MATCH($D$3&amp;$D127,'[1]2024'!$B:$B,0),MATCH(K$4,'[1]2024'!$2:$2,0)),0)</f>
        <v>0</v>
      </c>
      <c r="L127" s="74">
        <f>IFERROR(INDEX('[1]2024'!$A:$Q,MATCH($A$3&amp;$D127,'[1]2024'!$B:$B,0),MATCH(L$4,'[1]2024'!$2:$2,0)),0)+IFERROR(INDEX('[1]2024'!$A:$Q,MATCH($B$3&amp;$D127,'[1]2024'!$B:$B,0),MATCH(L$4,'[1]2024'!$2:$2,0)),0)++IFERROR(INDEX('[1]2024'!$A:$Q,MATCH($C$3&amp;$D127,'[1]2024'!$B:$B,0),MATCH(L$4,'[1]2024'!$2:$2,0)),0)++IFERROR(INDEX('[1]2024'!$A:$Q,MATCH($D$3&amp;$D127,'[1]2024'!$B:$B,0),MATCH(L$4,'[1]2024'!$2:$2,0)),0)</f>
        <v>0</v>
      </c>
      <c r="M127" s="74">
        <f>IFERROR(INDEX('[1]2024'!$A:$Q,MATCH($A$3&amp;$D127,'[1]2024'!$B:$B,0),MATCH(M$4,'[1]2024'!$2:$2,0)),0)+IFERROR(INDEX('[1]2024'!$A:$Q,MATCH($B$3&amp;$D127,'[1]2024'!$B:$B,0),MATCH(M$4,'[1]2024'!$2:$2,0)),0)++IFERROR(INDEX('[1]2024'!$A:$Q,MATCH($C$3&amp;$D127,'[1]2024'!$B:$B,0),MATCH(M$4,'[1]2024'!$2:$2,0)),0)++IFERROR(INDEX('[1]2024'!$A:$Q,MATCH($D$3&amp;$D127,'[1]2024'!$B:$B,0),MATCH(M$4,'[1]2024'!$2:$2,0)),0)</f>
        <v>0</v>
      </c>
      <c r="N127" s="74">
        <f>IFERROR(INDEX('[1]2024'!$A:$Q,MATCH($A$3&amp;$D127,'[1]2024'!$B:$B,0),MATCH(N$4,'[1]2024'!$2:$2,0)),0)+IFERROR(INDEX('[1]2024'!$A:$Q,MATCH($B$3&amp;$D127,'[1]2024'!$B:$B,0),MATCH(N$4,'[1]2024'!$2:$2,0)),0)++IFERROR(INDEX('[1]2024'!$A:$Q,MATCH($C$3&amp;$D127,'[1]2024'!$B:$B,0),MATCH(N$4,'[1]2024'!$2:$2,0)),0)++IFERROR(INDEX('[1]2024'!$A:$Q,MATCH($D$3&amp;$D127,'[1]2024'!$B:$B,0),MATCH(N$4,'[1]2024'!$2:$2,0)),0)</f>
        <v>0</v>
      </c>
      <c r="O127" s="74">
        <f>IFERROR(INDEX('[1]2024'!$A:$Q,MATCH($A$3&amp;$D127,'[1]2024'!$B:$B,0),MATCH(O$4,'[1]2024'!$2:$2,0)),0)+IFERROR(INDEX('[1]2024'!$A:$Q,MATCH($B$3&amp;$D127,'[1]2024'!$B:$B,0),MATCH(O$4,'[1]2024'!$2:$2,0)),0)++IFERROR(INDEX('[1]2024'!$A:$Q,MATCH($C$3&amp;$D127,'[1]2024'!$B:$B,0),MATCH(O$4,'[1]2024'!$2:$2,0)),0)++IFERROR(INDEX('[1]2024'!$A:$Q,MATCH($D$3&amp;$D127,'[1]2024'!$B:$B,0),MATCH(O$4,'[1]2024'!$2:$2,0)),0)</f>
        <v>0</v>
      </c>
      <c r="P127" s="74">
        <f>IFERROR(INDEX('[1]2024'!$A:$Q,MATCH($A$3&amp;$D127,'[1]2024'!$B:$B,0),MATCH(P$4,'[1]2024'!$2:$2,0)),0)+IFERROR(INDEX('[1]2024'!$A:$Q,MATCH($B$3&amp;$D127,'[1]2024'!$B:$B,0),MATCH(P$4,'[1]2024'!$2:$2,0)),0)++IFERROR(INDEX('[1]2024'!$A:$Q,MATCH($C$3&amp;$D127,'[1]2024'!$B:$B,0),MATCH(P$4,'[1]2024'!$2:$2,0)),0)++IFERROR(INDEX('[1]2024'!$A:$Q,MATCH($D$3&amp;$D127,'[1]2024'!$B:$B,0),MATCH(P$4,'[1]2024'!$2:$2,0)),0)</f>
        <v>0</v>
      </c>
      <c r="Q127" s="74">
        <f>IFERROR(INDEX('[1]2024'!$A:$Q,MATCH($A$3&amp;$D127,'[1]2024'!$B:$B,0),MATCH(Q$4,'[1]2024'!$2:$2,0)),0)+IFERROR(INDEX('[1]2024'!$A:$Q,MATCH($B$3&amp;$D127,'[1]2024'!$B:$B,0),MATCH(Q$4,'[1]2024'!$2:$2,0)),0)++IFERROR(INDEX('[1]2024'!$A:$Q,MATCH($C$3&amp;$D127,'[1]2024'!$B:$B,0),MATCH(Q$4,'[1]2024'!$2:$2,0)),0)++IFERROR(INDEX('[1]2024'!$A:$Q,MATCH($D$3&amp;$D127,'[1]2024'!$B:$B,0),MATCH(Q$4,'[1]2024'!$2:$2,0)),0)</f>
        <v>0</v>
      </c>
      <c r="R127" s="74">
        <f>IFERROR(INDEX('[1]2024'!$A:$Q,MATCH($A$3&amp;$D127,'[1]2024'!$B:$B,0),MATCH(R$4,'[1]2024'!$2:$2,0)),0)+IFERROR(INDEX('[1]2024'!$A:$Q,MATCH($B$3&amp;$D127,'[1]2024'!$B:$B,0),MATCH(R$4,'[1]2024'!$2:$2,0)),0)++IFERROR(INDEX('[1]2024'!$A:$Q,MATCH($C$3&amp;$D127,'[1]2024'!$B:$B,0),MATCH(R$4,'[1]2024'!$2:$2,0)),0)++IFERROR(INDEX('[1]2024'!$A:$Q,MATCH($D$3&amp;$D127,'[1]2024'!$B:$B,0),MATCH(R$4,'[1]2024'!$2:$2,0)),0)</f>
        <v>0</v>
      </c>
      <c r="S127" s="74">
        <f>IFERROR(INDEX('[1]2024'!$A:$Q,MATCH($A$3&amp;$D127,'[1]2024'!$B:$B,0),MATCH(S$4,'[1]2024'!$2:$2,0)),0)+IFERROR(INDEX('[1]2024'!$A:$Q,MATCH($B$3&amp;$D127,'[1]2024'!$B:$B,0),MATCH(S$4,'[1]2024'!$2:$2,0)),0)++IFERROR(INDEX('[1]2024'!$A:$Q,MATCH($C$3&amp;$D127,'[1]2024'!$B:$B,0),MATCH(S$4,'[1]2024'!$2:$2,0)),0)++IFERROR(INDEX('[1]2024'!$A:$Q,MATCH($D$3&amp;$D127,'[1]2024'!$B:$B,0),MATCH(S$4,'[1]2024'!$2:$2,0)),0)</f>
        <v>0</v>
      </c>
      <c r="T127" s="75">
        <v>0</v>
      </c>
      <c r="U127" s="45">
        <f t="shared" si="121"/>
        <v>0</v>
      </c>
      <c r="V127" s="46">
        <v>0</v>
      </c>
      <c r="W127" s="47">
        <v>0</v>
      </c>
      <c r="X127" s="47">
        <v>0</v>
      </c>
      <c r="Y127" s="47">
        <v>0</v>
      </c>
      <c r="Z127" s="47">
        <v>0</v>
      </c>
      <c r="AA127" s="47">
        <v>0</v>
      </c>
      <c r="AB127" s="47">
        <v>0</v>
      </c>
      <c r="AC127" s="47">
        <v>0</v>
      </c>
      <c r="AD127" s="47">
        <v>0</v>
      </c>
      <c r="AE127" s="47">
        <v>0</v>
      </c>
      <c r="AF127" s="47">
        <v>0</v>
      </c>
      <c r="AG127" s="48">
        <v>0</v>
      </c>
      <c r="AH127" s="45">
        <f t="shared" si="122"/>
        <v>0</v>
      </c>
      <c r="AI127" s="45"/>
      <c r="AJ127" s="45"/>
      <c r="AK127" s="45"/>
      <c r="AL127" s="45"/>
      <c r="AM127" s="45"/>
      <c r="AN127" s="45"/>
      <c r="AO127" s="45"/>
      <c r="AP127" s="45"/>
      <c r="AQ127" s="45"/>
      <c r="AR127" s="45"/>
      <c r="AS127" s="45"/>
      <c r="AT127" s="45"/>
      <c r="AU127" s="45">
        <f t="shared" si="59"/>
        <v>0</v>
      </c>
      <c r="AV127" s="45">
        <f t="shared" si="60"/>
        <v>0</v>
      </c>
      <c r="AW127" s="45">
        <f t="shared" si="61"/>
        <v>0</v>
      </c>
      <c r="AX127" s="45">
        <f t="shared" si="62"/>
        <v>0</v>
      </c>
      <c r="AY127" s="45">
        <f t="shared" si="123"/>
        <v>0</v>
      </c>
      <c r="AZ127" s="45">
        <f t="shared" si="124"/>
        <v>0</v>
      </c>
      <c r="BA127" s="45">
        <f t="shared" si="125"/>
        <v>0</v>
      </c>
      <c r="BB127" s="50"/>
      <c r="BC127" s="51" t="s">
        <v>39</v>
      </c>
      <c r="BD127" s="70"/>
      <c r="BE127" s="195">
        <v>0</v>
      </c>
      <c r="BF127" s="195">
        <v>0</v>
      </c>
      <c r="BG127" s="195">
        <v>0</v>
      </c>
      <c r="BH127" s="196">
        <f t="shared" si="86"/>
        <v>0</v>
      </c>
    </row>
    <row r="128" spans="1:60" x14ac:dyDescent="0.3">
      <c r="A128" s="57" t="s">
        <v>237</v>
      </c>
      <c r="B128" s="58" t="s">
        <v>21</v>
      </c>
      <c r="C128" s="58"/>
      <c r="D128" s="59"/>
      <c r="E128" s="59"/>
      <c r="F128" s="93">
        <v>0</v>
      </c>
      <c r="G128" s="61">
        <f t="shared" ref="G128:S128" si="126">G129</f>
        <v>0</v>
      </c>
      <c r="H128" s="62">
        <f t="shared" si="126"/>
        <v>0</v>
      </c>
      <c r="I128" s="63">
        <f t="shared" si="126"/>
        <v>0</v>
      </c>
      <c r="J128" s="63">
        <f t="shared" si="126"/>
        <v>0</v>
      </c>
      <c r="K128" s="63">
        <f t="shared" si="126"/>
        <v>0</v>
      </c>
      <c r="L128" s="63">
        <f t="shared" si="126"/>
        <v>0</v>
      </c>
      <c r="M128" s="63">
        <f t="shared" si="126"/>
        <v>0</v>
      </c>
      <c r="N128" s="63">
        <f t="shared" si="126"/>
        <v>0</v>
      </c>
      <c r="O128" s="63">
        <f t="shared" si="126"/>
        <v>0</v>
      </c>
      <c r="P128" s="63">
        <f t="shared" si="126"/>
        <v>0</v>
      </c>
      <c r="Q128" s="63">
        <f t="shared" si="126"/>
        <v>0</v>
      </c>
      <c r="R128" s="63">
        <f t="shared" si="126"/>
        <v>0</v>
      </c>
      <c r="S128" s="63">
        <f t="shared" si="126"/>
        <v>0</v>
      </c>
      <c r="T128" s="64">
        <v>0</v>
      </c>
      <c r="U128" s="94">
        <f t="shared" ref="U128:Z128" si="127">U129</f>
        <v>0</v>
      </c>
      <c r="V128" s="95">
        <f t="shared" si="127"/>
        <v>0</v>
      </c>
      <c r="W128" s="96">
        <f t="shared" si="127"/>
        <v>0</v>
      </c>
      <c r="X128" s="96">
        <f t="shared" si="127"/>
        <v>0</v>
      </c>
      <c r="Y128" s="96">
        <f t="shared" si="127"/>
        <v>0</v>
      </c>
      <c r="Z128" s="96">
        <f t="shared" si="127"/>
        <v>0</v>
      </c>
      <c r="AA128" s="96">
        <v>0</v>
      </c>
      <c r="AB128" s="96">
        <v>0</v>
      </c>
      <c r="AC128" s="96">
        <v>0</v>
      </c>
      <c r="AD128" s="96">
        <v>0</v>
      </c>
      <c r="AE128" s="96">
        <v>0</v>
      </c>
      <c r="AF128" s="96">
        <v>0</v>
      </c>
      <c r="AG128" s="97">
        <v>0</v>
      </c>
      <c r="AH128" s="94">
        <f t="shared" ref="AH128:AT128" si="128">AH129</f>
        <v>0</v>
      </c>
      <c r="AI128" s="94">
        <f t="shared" si="128"/>
        <v>0</v>
      </c>
      <c r="AJ128" s="94">
        <f t="shared" si="128"/>
        <v>0</v>
      </c>
      <c r="AK128" s="94">
        <f t="shared" si="128"/>
        <v>0</v>
      </c>
      <c r="AL128" s="94">
        <f t="shared" si="128"/>
        <v>0</v>
      </c>
      <c r="AM128" s="94">
        <f t="shared" si="128"/>
        <v>0</v>
      </c>
      <c r="AN128" s="94">
        <f t="shared" si="128"/>
        <v>0</v>
      </c>
      <c r="AO128" s="94">
        <f t="shared" si="128"/>
        <v>0</v>
      </c>
      <c r="AP128" s="94">
        <f t="shared" si="128"/>
        <v>0</v>
      </c>
      <c r="AQ128" s="94">
        <f t="shared" si="128"/>
        <v>0</v>
      </c>
      <c r="AR128" s="94">
        <f t="shared" si="128"/>
        <v>0</v>
      </c>
      <c r="AS128" s="94">
        <f t="shared" si="128"/>
        <v>0</v>
      </c>
      <c r="AT128" s="94">
        <f t="shared" si="128"/>
        <v>0</v>
      </c>
      <c r="AU128" s="94">
        <f t="shared" si="59"/>
        <v>0</v>
      </c>
      <c r="AV128" s="94">
        <f t="shared" si="60"/>
        <v>0</v>
      </c>
      <c r="AW128" s="94">
        <f t="shared" si="61"/>
        <v>0</v>
      </c>
      <c r="AX128" s="94">
        <f t="shared" si="62"/>
        <v>0</v>
      </c>
      <c r="AY128" s="94">
        <f>AY129</f>
        <v>0</v>
      </c>
      <c r="AZ128" s="94">
        <f t="shared" ref="AZ128:BA128" si="129">AZ129</f>
        <v>0</v>
      </c>
      <c r="BA128" s="94">
        <f t="shared" si="129"/>
        <v>0</v>
      </c>
      <c r="BB128" s="50"/>
      <c r="BC128" s="101"/>
      <c r="BD128" s="102"/>
      <c r="BE128" s="95">
        <f>BE129</f>
        <v>0</v>
      </c>
      <c r="BF128" s="95">
        <v>0</v>
      </c>
      <c r="BG128" s="95">
        <v>0</v>
      </c>
      <c r="BH128" s="194">
        <f t="shared" si="86"/>
        <v>0</v>
      </c>
    </row>
    <row r="129" spans="1:60" outlineLevel="1" x14ac:dyDescent="0.3">
      <c r="A129" s="71" t="s">
        <v>238</v>
      </c>
      <c r="B129" s="38" t="s">
        <v>239</v>
      </c>
      <c r="C129" s="38" t="s">
        <v>31</v>
      </c>
      <c r="D129" s="39">
        <v>5115110</v>
      </c>
      <c r="E129" s="39" t="s">
        <v>240</v>
      </c>
      <c r="F129" s="103">
        <v>0</v>
      </c>
      <c r="G129" s="73">
        <f>SUM(H129:S129)</f>
        <v>0</v>
      </c>
      <c r="H129" s="74">
        <f>IFERROR(INDEX('[1]2024'!$A:$Q,MATCH($A$3&amp;$D129,'[1]2024'!$B:$B,0),MATCH(H$4,'[1]2024'!$2:$2,0)),0)+IFERROR(INDEX('[1]2024'!$A:$Q,MATCH($B$3&amp;$D129,'[1]2024'!$B:$B,0),MATCH(H$4,'[1]2024'!$2:$2,0)),0)++IFERROR(INDEX('[1]2024'!$A:$Q,MATCH($C$3&amp;$D129,'[1]2024'!$B:$B,0),MATCH(H$4,'[1]2024'!$2:$2,0)),0)++IFERROR(INDEX('[1]2024'!$A:$Q,MATCH($D$3&amp;$D129,'[1]2024'!$B:$B,0),MATCH(H$4,'[1]2024'!$2:$2,0)),0)</f>
        <v>0</v>
      </c>
      <c r="I129" s="74">
        <f>IFERROR(INDEX('[1]2024'!$A:$Q,MATCH($A$3&amp;$D129,'[1]2024'!$B:$B,0),MATCH(I$4,'[1]2024'!$2:$2,0)),0)+IFERROR(INDEX('[1]2024'!$A:$Q,MATCH($B$3&amp;$D129,'[1]2024'!$B:$B,0),MATCH(I$4,'[1]2024'!$2:$2,0)),0)++IFERROR(INDEX('[1]2024'!$A:$Q,MATCH($C$3&amp;$D129,'[1]2024'!$B:$B,0),MATCH(I$4,'[1]2024'!$2:$2,0)),0)++IFERROR(INDEX('[1]2024'!$A:$Q,MATCH($D$3&amp;$D129,'[1]2024'!$B:$B,0),MATCH(I$4,'[1]2024'!$2:$2,0)),0)</f>
        <v>0</v>
      </c>
      <c r="J129" s="74">
        <f>IFERROR(INDEX('[1]2024'!$A:$Q,MATCH($A$3&amp;$D129,'[1]2024'!$B:$B,0),MATCH(J$4,'[1]2024'!$2:$2,0)),0)+IFERROR(INDEX('[1]2024'!$A:$Q,MATCH($B$3&amp;$D129,'[1]2024'!$B:$B,0),MATCH(J$4,'[1]2024'!$2:$2,0)),0)++IFERROR(INDEX('[1]2024'!$A:$Q,MATCH($C$3&amp;$D129,'[1]2024'!$B:$B,0),MATCH(J$4,'[1]2024'!$2:$2,0)),0)++IFERROR(INDEX('[1]2024'!$A:$Q,MATCH($D$3&amp;$D129,'[1]2024'!$B:$B,0),MATCH(J$4,'[1]2024'!$2:$2,0)),0)</f>
        <v>0</v>
      </c>
      <c r="K129" s="74">
        <f>IFERROR(INDEX('[1]2024'!$A:$Q,MATCH($A$3&amp;$D129,'[1]2024'!$B:$B,0),MATCH(K$4,'[1]2024'!$2:$2,0)),0)+IFERROR(INDEX('[1]2024'!$A:$Q,MATCH($B$3&amp;$D129,'[1]2024'!$B:$B,0),MATCH(K$4,'[1]2024'!$2:$2,0)),0)++IFERROR(INDEX('[1]2024'!$A:$Q,MATCH($C$3&amp;$D129,'[1]2024'!$B:$B,0),MATCH(K$4,'[1]2024'!$2:$2,0)),0)++IFERROR(INDEX('[1]2024'!$A:$Q,MATCH($D$3&amp;$D129,'[1]2024'!$B:$B,0),MATCH(K$4,'[1]2024'!$2:$2,0)),0)</f>
        <v>0</v>
      </c>
      <c r="L129" s="74">
        <f>IFERROR(INDEX('[1]2024'!$A:$Q,MATCH($A$3&amp;$D129,'[1]2024'!$B:$B,0),MATCH(L$4,'[1]2024'!$2:$2,0)),0)+IFERROR(INDEX('[1]2024'!$A:$Q,MATCH($B$3&amp;$D129,'[1]2024'!$B:$B,0),MATCH(L$4,'[1]2024'!$2:$2,0)),0)++IFERROR(INDEX('[1]2024'!$A:$Q,MATCH($C$3&amp;$D129,'[1]2024'!$B:$B,0),MATCH(L$4,'[1]2024'!$2:$2,0)),0)++IFERROR(INDEX('[1]2024'!$A:$Q,MATCH($D$3&amp;$D129,'[1]2024'!$B:$B,0),MATCH(L$4,'[1]2024'!$2:$2,0)),0)</f>
        <v>0</v>
      </c>
      <c r="M129" s="74">
        <f>IFERROR(INDEX('[1]2024'!$A:$Q,MATCH($A$3&amp;$D129,'[1]2024'!$B:$B,0),MATCH(M$4,'[1]2024'!$2:$2,0)),0)+IFERROR(INDEX('[1]2024'!$A:$Q,MATCH($B$3&amp;$D129,'[1]2024'!$B:$B,0),MATCH(M$4,'[1]2024'!$2:$2,0)),0)++IFERROR(INDEX('[1]2024'!$A:$Q,MATCH($C$3&amp;$D129,'[1]2024'!$B:$B,0),MATCH(M$4,'[1]2024'!$2:$2,0)),0)++IFERROR(INDEX('[1]2024'!$A:$Q,MATCH($D$3&amp;$D129,'[1]2024'!$B:$B,0),MATCH(M$4,'[1]2024'!$2:$2,0)),0)</f>
        <v>0</v>
      </c>
      <c r="N129" s="74">
        <f>IFERROR(INDEX('[1]2024'!$A:$Q,MATCH($A$3&amp;$D129,'[1]2024'!$B:$B,0),MATCH(N$4,'[1]2024'!$2:$2,0)),0)+IFERROR(INDEX('[1]2024'!$A:$Q,MATCH($B$3&amp;$D129,'[1]2024'!$B:$B,0),MATCH(N$4,'[1]2024'!$2:$2,0)),0)++IFERROR(INDEX('[1]2024'!$A:$Q,MATCH($C$3&amp;$D129,'[1]2024'!$B:$B,0),MATCH(N$4,'[1]2024'!$2:$2,0)),0)++IFERROR(INDEX('[1]2024'!$A:$Q,MATCH($D$3&amp;$D129,'[1]2024'!$B:$B,0),MATCH(N$4,'[1]2024'!$2:$2,0)),0)</f>
        <v>0</v>
      </c>
      <c r="O129" s="74">
        <f>IFERROR(INDEX('[1]2024'!$A:$Q,MATCH($A$3&amp;$D129,'[1]2024'!$B:$B,0),MATCH(O$4,'[1]2024'!$2:$2,0)),0)+IFERROR(INDEX('[1]2024'!$A:$Q,MATCH($B$3&amp;$D129,'[1]2024'!$B:$B,0),MATCH(O$4,'[1]2024'!$2:$2,0)),0)++IFERROR(INDEX('[1]2024'!$A:$Q,MATCH($C$3&amp;$D129,'[1]2024'!$B:$B,0),MATCH(O$4,'[1]2024'!$2:$2,0)),0)++IFERROR(INDEX('[1]2024'!$A:$Q,MATCH($D$3&amp;$D129,'[1]2024'!$B:$B,0),MATCH(O$4,'[1]2024'!$2:$2,0)),0)</f>
        <v>0</v>
      </c>
      <c r="P129" s="74">
        <f>IFERROR(INDEX('[1]2024'!$A:$Q,MATCH($A$3&amp;$D129,'[1]2024'!$B:$B,0),MATCH(P$4,'[1]2024'!$2:$2,0)),0)+IFERROR(INDEX('[1]2024'!$A:$Q,MATCH($B$3&amp;$D129,'[1]2024'!$B:$B,0),MATCH(P$4,'[1]2024'!$2:$2,0)),0)++IFERROR(INDEX('[1]2024'!$A:$Q,MATCH($C$3&amp;$D129,'[1]2024'!$B:$B,0),MATCH(P$4,'[1]2024'!$2:$2,0)),0)++IFERROR(INDEX('[1]2024'!$A:$Q,MATCH($D$3&amp;$D129,'[1]2024'!$B:$B,0),MATCH(P$4,'[1]2024'!$2:$2,0)),0)</f>
        <v>0</v>
      </c>
      <c r="Q129" s="74">
        <f>IFERROR(INDEX('[1]2024'!$A:$Q,MATCH($A$3&amp;$D129,'[1]2024'!$B:$B,0),MATCH(Q$4,'[1]2024'!$2:$2,0)),0)+IFERROR(INDEX('[1]2024'!$A:$Q,MATCH($B$3&amp;$D129,'[1]2024'!$B:$B,0),MATCH(Q$4,'[1]2024'!$2:$2,0)),0)++IFERROR(INDEX('[1]2024'!$A:$Q,MATCH($C$3&amp;$D129,'[1]2024'!$B:$B,0),MATCH(Q$4,'[1]2024'!$2:$2,0)),0)++IFERROR(INDEX('[1]2024'!$A:$Q,MATCH($D$3&amp;$D129,'[1]2024'!$B:$B,0),MATCH(Q$4,'[1]2024'!$2:$2,0)),0)</f>
        <v>0</v>
      </c>
      <c r="R129" s="74">
        <f>IFERROR(INDEX('[1]2024'!$A:$Q,MATCH($A$3&amp;$D129,'[1]2024'!$B:$B,0),MATCH(R$4,'[1]2024'!$2:$2,0)),0)+IFERROR(INDEX('[1]2024'!$A:$Q,MATCH($B$3&amp;$D129,'[1]2024'!$B:$B,0),MATCH(R$4,'[1]2024'!$2:$2,0)),0)++IFERROR(INDEX('[1]2024'!$A:$Q,MATCH($C$3&amp;$D129,'[1]2024'!$B:$B,0),MATCH(R$4,'[1]2024'!$2:$2,0)),0)++IFERROR(INDEX('[1]2024'!$A:$Q,MATCH($D$3&amp;$D129,'[1]2024'!$B:$B,0),MATCH(R$4,'[1]2024'!$2:$2,0)),0)</f>
        <v>0</v>
      </c>
      <c r="S129" s="74">
        <f>IFERROR(INDEX('[1]2024'!$A:$Q,MATCH($A$3&amp;$D129,'[1]2024'!$B:$B,0),MATCH(S$4,'[1]2024'!$2:$2,0)),0)+IFERROR(INDEX('[1]2024'!$A:$Q,MATCH($B$3&amp;$D129,'[1]2024'!$B:$B,0),MATCH(S$4,'[1]2024'!$2:$2,0)),0)++IFERROR(INDEX('[1]2024'!$A:$Q,MATCH($C$3&amp;$D129,'[1]2024'!$B:$B,0),MATCH(S$4,'[1]2024'!$2:$2,0)),0)++IFERROR(INDEX('[1]2024'!$A:$Q,MATCH($D$3&amp;$D129,'[1]2024'!$B:$B,0),MATCH(S$4,'[1]2024'!$2:$2,0)),0)</f>
        <v>0</v>
      </c>
      <c r="T129" s="75">
        <v>0</v>
      </c>
      <c r="U129" s="45">
        <f>SUM(V129:AG129)</f>
        <v>0</v>
      </c>
      <c r="V129" s="46">
        <v>0</v>
      </c>
      <c r="W129" s="47">
        <v>0</v>
      </c>
      <c r="X129" s="47">
        <v>0</v>
      </c>
      <c r="Y129" s="47">
        <v>0</v>
      </c>
      <c r="Z129" s="47">
        <v>0</v>
      </c>
      <c r="AA129" s="47">
        <v>0</v>
      </c>
      <c r="AB129" s="47">
        <v>0</v>
      </c>
      <c r="AC129" s="47">
        <v>0</v>
      </c>
      <c r="AD129" s="47">
        <v>0</v>
      </c>
      <c r="AE129" s="47">
        <v>0</v>
      </c>
      <c r="AF129" s="47">
        <v>0</v>
      </c>
      <c r="AG129" s="48">
        <v>0</v>
      </c>
      <c r="AH129" s="45">
        <f>SUM(AI129:AT129)</f>
        <v>0</v>
      </c>
      <c r="AI129" s="45"/>
      <c r="AJ129" s="45"/>
      <c r="AK129" s="45"/>
      <c r="AL129" s="45"/>
      <c r="AM129" s="45"/>
      <c r="AN129" s="45"/>
      <c r="AO129" s="45"/>
      <c r="AP129" s="45"/>
      <c r="AQ129" s="45"/>
      <c r="AR129" s="45"/>
      <c r="AS129" s="45"/>
      <c r="AT129" s="45"/>
      <c r="AU129" s="45">
        <f t="shared" si="59"/>
        <v>0</v>
      </c>
      <c r="AV129" s="45">
        <f t="shared" si="60"/>
        <v>0</v>
      </c>
      <c r="AW129" s="45">
        <f t="shared" si="61"/>
        <v>0</v>
      </c>
      <c r="AX129" s="45">
        <f t="shared" si="62"/>
        <v>0</v>
      </c>
      <c r="AY129" s="45">
        <f>IF($BC129="O",1.05*$AH129,$AH129)</f>
        <v>0</v>
      </c>
      <c r="AZ129" s="45">
        <f>IF($BC129="O",1.05*$AY129,$AY129)</f>
        <v>0</v>
      </c>
      <c r="BA129" s="45">
        <f>IF($BC129="O",1.05*$AZ129,$AZ129)</f>
        <v>0</v>
      </c>
      <c r="BB129" s="50"/>
      <c r="BC129" s="51" t="s">
        <v>39</v>
      </c>
      <c r="BD129" s="70"/>
      <c r="BE129" s="195">
        <v>0</v>
      </c>
      <c r="BF129" s="195">
        <v>0</v>
      </c>
      <c r="BG129" s="195">
        <v>0</v>
      </c>
      <c r="BH129" s="196">
        <f t="shared" si="86"/>
        <v>0</v>
      </c>
    </row>
    <row r="130" spans="1:60" x14ac:dyDescent="0.3">
      <c r="A130" s="57" t="s">
        <v>241</v>
      </c>
      <c r="B130" s="58" t="s">
        <v>21</v>
      </c>
      <c r="C130" s="58"/>
      <c r="D130" s="59"/>
      <c r="E130" s="59"/>
      <c r="F130" s="93">
        <v>0</v>
      </c>
      <c r="G130" s="61">
        <f t="shared" ref="G130" si="130">SUM(G131:G137)</f>
        <v>0</v>
      </c>
      <c r="H130" s="62">
        <f t="shared" ref="H130:S130" si="131">SUM(H131:H137)</f>
        <v>0</v>
      </c>
      <c r="I130" s="63">
        <f t="shared" si="131"/>
        <v>0</v>
      </c>
      <c r="J130" s="63">
        <f t="shared" si="131"/>
        <v>0</v>
      </c>
      <c r="K130" s="63">
        <f t="shared" si="131"/>
        <v>0</v>
      </c>
      <c r="L130" s="63">
        <f t="shared" si="131"/>
        <v>0</v>
      </c>
      <c r="M130" s="63">
        <f t="shared" si="131"/>
        <v>0</v>
      </c>
      <c r="N130" s="63">
        <f t="shared" si="131"/>
        <v>0</v>
      </c>
      <c r="O130" s="63">
        <f t="shared" si="131"/>
        <v>0</v>
      </c>
      <c r="P130" s="63">
        <f t="shared" si="131"/>
        <v>0</v>
      </c>
      <c r="Q130" s="63">
        <f t="shared" si="131"/>
        <v>0</v>
      </c>
      <c r="R130" s="63">
        <f t="shared" si="131"/>
        <v>0</v>
      </c>
      <c r="S130" s="63">
        <f t="shared" si="131"/>
        <v>0</v>
      </c>
      <c r="T130" s="64">
        <v>0</v>
      </c>
      <c r="U130" s="94">
        <f t="shared" ref="U130:Z130" si="132">SUM(U131:U137)</f>
        <v>0</v>
      </c>
      <c r="V130" s="95">
        <f t="shared" si="132"/>
        <v>0</v>
      </c>
      <c r="W130" s="96">
        <f t="shared" si="132"/>
        <v>0</v>
      </c>
      <c r="X130" s="96">
        <f t="shared" si="132"/>
        <v>0</v>
      </c>
      <c r="Y130" s="96">
        <f t="shared" si="132"/>
        <v>0</v>
      </c>
      <c r="Z130" s="96">
        <f t="shared" si="132"/>
        <v>0</v>
      </c>
      <c r="AA130" s="96">
        <v>0</v>
      </c>
      <c r="AB130" s="96">
        <v>0</v>
      </c>
      <c r="AC130" s="96">
        <v>0</v>
      </c>
      <c r="AD130" s="96">
        <v>0</v>
      </c>
      <c r="AE130" s="96">
        <v>0</v>
      </c>
      <c r="AF130" s="96">
        <v>0</v>
      </c>
      <c r="AG130" s="97">
        <v>0</v>
      </c>
      <c r="AH130" s="94">
        <f t="shared" ref="AH130:AT130" si="133">SUM(AH131:AH137)</f>
        <v>0</v>
      </c>
      <c r="AI130" s="94">
        <f t="shared" si="133"/>
        <v>0</v>
      </c>
      <c r="AJ130" s="94">
        <f t="shared" si="133"/>
        <v>0</v>
      </c>
      <c r="AK130" s="94">
        <f t="shared" si="133"/>
        <v>0</v>
      </c>
      <c r="AL130" s="94">
        <f t="shared" si="133"/>
        <v>0</v>
      </c>
      <c r="AM130" s="94">
        <f t="shared" si="133"/>
        <v>0</v>
      </c>
      <c r="AN130" s="94">
        <f t="shared" si="133"/>
        <v>0</v>
      </c>
      <c r="AO130" s="94">
        <f t="shared" si="133"/>
        <v>0</v>
      </c>
      <c r="AP130" s="94">
        <f t="shared" si="133"/>
        <v>0</v>
      </c>
      <c r="AQ130" s="94">
        <f t="shared" si="133"/>
        <v>0</v>
      </c>
      <c r="AR130" s="94">
        <f t="shared" si="133"/>
        <v>0</v>
      </c>
      <c r="AS130" s="94">
        <f t="shared" si="133"/>
        <v>0</v>
      </c>
      <c r="AT130" s="94">
        <f t="shared" si="133"/>
        <v>0</v>
      </c>
      <c r="AU130" s="94">
        <f t="shared" si="59"/>
        <v>0</v>
      </c>
      <c r="AV130" s="94">
        <f t="shared" si="60"/>
        <v>0</v>
      </c>
      <c r="AW130" s="94">
        <f t="shared" si="61"/>
        <v>0</v>
      </c>
      <c r="AX130" s="94">
        <f t="shared" si="62"/>
        <v>0</v>
      </c>
      <c r="AY130" s="94">
        <f>SUM(AY131:AY137)</f>
        <v>0</v>
      </c>
      <c r="AZ130" s="94">
        <f t="shared" ref="AZ130:BA130" si="134">SUM(AZ131:AZ137)</f>
        <v>0</v>
      </c>
      <c r="BA130" s="94">
        <f t="shared" si="134"/>
        <v>0</v>
      </c>
      <c r="BB130" s="50"/>
      <c r="BC130" s="101"/>
      <c r="BD130" s="102"/>
      <c r="BE130" s="95">
        <f>SUM(BE131:BE137)</f>
        <v>0</v>
      </c>
      <c r="BF130" s="95">
        <v>8872264</v>
      </c>
      <c r="BG130" s="95">
        <v>11804612</v>
      </c>
      <c r="BH130" s="194">
        <f t="shared" si="86"/>
        <v>0</v>
      </c>
    </row>
    <row r="131" spans="1:60" outlineLevel="1" x14ac:dyDescent="0.3">
      <c r="A131" s="71" t="s">
        <v>242</v>
      </c>
      <c r="B131" s="38" t="s">
        <v>243</v>
      </c>
      <c r="C131" s="38" t="s">
        <v>31</v>
      </c>
      <c r="D131" s="39">
        <v>5116110</v>
      </c>
      <c r="E131" s="39" t="s">
        <v>244</v>
      </c>
      <c r="F131" s="103">
        <v>0</v>
      </c>
      <c r="G131" s="73">
        <f t="shared" ref="G131:G137" si="135">SUM(H131:S131)</f>
        <v>0</v>
      </c>
      <c r="H131" s="74">
        <f>IFERROR(INDEX('[1]2024'!$A:$Q,MATCH($A$3&amp;$D131,'[1]2024'!$B:$B,0),MATCH(H$4,'[1]2024'!$2:$2,0)),0)+IFERROR(INDEX('[1]2024'!$A:$Q,MATCH($B$3&amp;$D131,'[1]2024'!$B:$B,0),MATCH(H$4,'[1]2024'!$2:$2,0)),0)++IFERROR(INDEX('[1]2024'!$A:$Q,MATCH($C$3&amp;$D131,'[1]2024'!$B:$B,0),MATCH(H$4,'[1]2024'!$2:$2,0)),0)++IFERROR(INDEX('[1]2024'!$A:$Q,MATCH($D$3&amp;$D131,'[1]2024'!$B:$B,0),MATCH(H$4,'[1]2024'!$2:$2,0)),0)</f>
        <v>0</v>
      </c>
      <c r="I131" s="74">
        <f>IFERROR(INDEX('[1]2024'!$A:$Q,MATCH($A$3&amp;$D131,'[1]2024'!$B:$B,0),MATCH(I$4,'[1]2024'!$2:$2,0)),0)+IFERROR(INDEX('[1]2024'!$A:$Q,MATCH($B$3&amp;$D131,'[1]2024'!$B:$B,0),MATCH(I$4,'[1]2024'!$2:$2,0)),0)++IFERROR(INDEX('[1]2024'!$A:$Q,MATCH($C$3&amp;$D131,'[1]2024'!$B:$B,0),MATCH(I$4,'[1]2024'!$2:$2,0)),0)++IFERROR(INDEX('[1]2024'!$A:$Q,MATCH($D$3&amp;$D131,'[1]2024'!$B:$B,0),MATCH(I$4,'[1]2024'!$2:$2,0)),0)</f>
        <v>0</v>
      </c>
      <c r="J131" s="74">
        <f>IFERROR(INDEX('[1]2024'!$A:$Q,MATCH($A$3&amp;$D131,'[1]2024'!$B:$B,0),MATCH(J$4,'[1]2024'!$2:$2,0)),0)+IFERROR(INDEX('[1]2024'!$A:$Q,MATCH($B$3&amp;$D131,'[1]2024'!$B:$B,0),MATCH(J$4,'[1]2024'!$2:$2,0)),0)++IFERROR(INDEX('[1]2024'!$A:$Q,MATCH($C$3&amp;$D131,'[1]2024'!$B:$B,0),MATCH(J$4,'[1]2024'!$2:$2,0)),0)++IFERROR(INDEX('[1]2024'!$A:$Q,MATCH($D$3&amp;$D131,'[1]2024'!$B:$B,0),MATCH(J$4,'[1]2024'!$2:$2,0)),0)</f>
        <v>0</v>
      </c>
      <c r="K131" s="74">
        <f>IFERROR(INDEX('[1]2024'!$A:$Q,MATCH($A$3&amp;$D131,'[1]2024'!$B:$B,0),MATCH(K$4,'[1]2024'!$2:$2,0)),0)+IFERROR(INDEX('[1]2024'!$A:$Q,MATCH($B$3&amp;$D131,'[1]2024'!$B:$B,0),MATCH(K$4,'[1]2024'!$2:$2,0)),0)++IFERROR(INDEX('[1]2024'!$A:$Q,MATCH($C$3&amp;$D131,'[1]2024'!$B:$B,0),MATCH(K$4,'[1]2024'!$2:$2,0)),0)++IFERROR(INDEX('[1]2024'!$A:$Q,MATCH($D$3&amp;$D131,'[1]2024'!$B:$B,0),MATCH(K$4,'[1]2024'!$2:$2,0)),0)</f>
        <v>0</v>
      </c>
      <c r="L131" s="74">
        <f>IFERROR(INDEX('[1]2024'!$A:$Q,MATCH($A$3&amp;$D131,'[1]2024'!$B:$B,0),MATCH(L$4,'[1]2024'!$2:$2,0)),0)+IFERROR(INDEX('[1]2024'!$A:$Q,MATCH($B$3&amp;$D131,'[1]2024'!$B:$B,0),MATCH(L$4,'[1]2024'!$2:$2,0)),0)++IFERROR(INDEX('[1]2024'!$A:$Q,MATCH($C$3&amp;$D131,'[1]2024'!$B:$B,0),MATCH(L$4,'[1]2024'!$2:$2,0)),0)++IFERROR(INDEX('[1]2024'!$A:$Q,MATCH($D$3&amp;$D131,'[1]2024'!$B:$B,0),MATCH(L$4,'[1]2024'!$2:$2,0)),0)</f>
        <v>0</v>
      </c>
      <c r="M131" s="74">
        <f>IFERROR(INDEX('[1]2024'!$A:$Q,MATCH($A$3&amp;$D131,'[1]2024'!$B:$B,0),MATCH(M$4,'[1]2024'!$2:$2,0)),0)+IFERROR(INDEX('[1]2024'!$A:$Q,MATCH($B$3&amp;$D131,'[1]2024'!$B:$B,0),MATCH(M$4,'[1]2024'!$2:$2,0)),0)++IFERROR(INDEX('[1]2024'!$A:$Q,MATCH($C$3&amp;$D131,'[1]2024'!$B:$B,0),MATCH(M$4,'[1]2024'!$2:$2,0)),0)++IFERROR(INDEX('[1]2024'!$A:$Q,MATCH($D$3&amp;$D131,'[1]2024'!$B:$B,0),MATCH(M$4,'[1]2024'!$2:$2,0)),0)</f>
        <v>0</v>
      </c>
      <c r="N131" s="74">
        <f>IFERROR(INDEX('[1]2024'!$A:$Q,MATCH($A$3&amp;$D131,'[1]2024'!$B:$B,0),MATCH(N$4,'[1]2024'!$2:$2,0)),0)+IFERROR(INDEX('[1]2024'!$A:$Q,MATCH($B$3&amp;$D131,'[1]2024'!$B:$B,0),MATCH(N$4,'[1]2024'!$2:$2,0)),0)++IFERROR(INDEX('[1]2024'!$A:$Q,MATCH($C$3&amp;$D131,'[1]2024'!$B:$B,0),MATCH(N$4,'[1]2024'!$2:$2,0)),0)++IFERROR(INDEX('[1]2024'!$A:$Q,MATCH($D$3&amp;$D131,'[1]2024'!$B:$B,0),MATCH(N$4,'[1]2024'!$2:$2,0)),0)</f>
        <v>0</v>
      </c>
      <c r="O131" s="74">
        <f>IFERROR(INDEX('[1]2024'!$A:$Q,MATCH($A$3&amp;$D131,'[1]2024'!$B:$B,0),MATCH(O$4,'[1]2024'!$2:$2,0)),0)+IFERROR(INDEX('[1]2024'!$A:$Q,MATCH($B$3&amp;$D131,'[1]2024'!$B:$B,0),MATCH(O$4,'[1]2024'!$2:$2,0)),0)++IFERROR(INDEX('[1]2024'!$A:$Q,MATCH($C$3&amp;$D131,'[1]2024'!$B:$B,0),MATCH(O$4,'[1]2024'!$2:$2,0)),0)++IFERROR(INDEX('[1]2024'!$A:$Q,MATCH($D$3&amp;$D131,'[1]2024'!$B:$B,0),MATCH(O$4,'[1]2024'!$2:$2,0)),0)</f>
        <v>0</v>
      </c>
      <c r="P131" s="74">
        <f>IFERROR(INDEX('[1]2024'!$A:$Q,MATCH($A$3&amp;$D131,'[1]2024'!$B:$B,0),MATCH(P$4,'[1]2024'!$2:$2,0)),0)+IFERROR(INDEX('[1]2024'!$A:$Q,MATCH($B$3&amp;$D131,'[1]2024'!$B:$B,0),MATCH(P$4,'[1]2024'!$2:$2,0)),0)++IFERROR(INDEX('[1]2024'!$A:$Q,MATCH($C$3&amp;$D131,'[1]2024'!$B:$B,0),MATCH(P$4,'[1]2024'!$2:$2,0)),0)++IFERROR(INDEX('[1]2024'!$A:$Q,MATCH($D$3&amp;$D131,'[1]2024'!$B:$B,0),MATCH(P$4,'[1]2024'!$2:$2,0)),0)</f>
        <v>0</v>
      </c>
      <c r="Q131" s="74">
        <f>IFERROR(INDEX('[1]2024'!$A:$Q,MATCH($A$3&amp;$D131,'[1]2024'!$B:$B,0),MATCH(Q$4,'[1]2024'!$2:$2,0)),0)+IFERROR(INDEX('[1]2024'!$A:$Q,MATCH($B$3&amp;$D131,'[1]2024'!$B:$B,0),MATCH(Q$4,'[1]2024'!$2:$2,0)),0)++IFERROR(INDEX('[1]2024'!$A:$Q,MATCH($C$3&amp;$D131,'[1]2024'!$B:$B,0),MATCH(Q$4,'[1]2024'!$2:$2,0)),0)++IFERROR(INDEX('[1]2024'!$A:$Q,MATCH($D$3&amp;$D131,'[1]2024'!$B:$B,0),MATCH(Q$4,'[1]2024'!$2:$2,0)),0)</f>
        <v>0</v>
      </c>
      <c r="R131" s="74">
        <f>IFERROR(INDEX('[1]2024'!$A:$Q,MATCH($A$3&amp;$D131,'[1]2024'!$B:$B,0),MATCH(R$4,'[1]2024'!$2:$2,0)),0)+IFERROR(INDEX('[1]2024'!$A:$Q,MATCH($B$3&amp;$D131,'[1]2024'!$B:$B,0),MATCH(R$4,'[1]2024'!$2:$2,0)),0)++IFERROR(INDEX('[1]2024'!$A:$Q,MATCH($C$3&amp;$D131,'[1]2024'!$B:$B,0),MATCH(R$4,'[1]2024'!$2:$2,0)),0)++IFERROR(INDEX('[1]2024'!$A:$Q,MATCH($D$3&amp;$D131,'[1]2024'!$B:$B,0),MATCH(R$4,'[1]2024'!$2:$2,0)),0)</f>
        <v>0</v>
      </c>
      <c r="S131" s="74">
        <f>IFERROR(INDEX('[1]2024'!$A:$Q,MATCH($A$3&amp;$D131,'[1]2024'!$B:$B,0),MATCH(S$4,'[1]2024'!$2:$2,0)),0)+IFERROR(INDEX('[1]2024'!$A:$Q,MATCH($B$3&amp;$D131,'[1]2024'!$B:$B,0),MATCH(S$4,'[1]2024'!$2:$2,0)),0)++IFERROR(INDEX('[1]2024'!$A:$Q,MATCH($C$3&amp;$D131,'[1]2024'!$B:$B,0),MATCH(S$4,'[1]2024'!$2:$2,0)),0)++IFERROR(INDEX('[1]2024'!$A:$Q,MATCH($D$3&amp;$D131,'[1]2024'!$B:$B,0),MATCH(S$4,'[1]2024'!$2:$2,0)),0)</f>
        <v>0</v>
      </c>
      <c r="T131" s="75">
        <v>0</v>
      </c>
      <c r="U131" s="45">
        <f t="shared" ref="U131:U137" si="136">SUM(V131:AG131)</f>
        <v>0</v>
      </c>
      <c r="V131" s="46">
        <v>0</v>
      </c>
      <c r="W131" s="47">
        <v>0</v>
      </c>
      <c r="X131" s="47">
        <v>0</v>
      </c>
      <c r="Y131" s="47">
        <v>0</v>
      </c>
      <c r="Z131" s="47">
        <v>0</v>
      </c>
      <c r="AA131" s="47">
        <v>0</v>
      </c>
      <c r="AB131" s="47">
        <v>0</v>
      </c>
      <c r="AC131" s="47">
        <v>0</v>
      </c>
      <c r="AD131" s="47">
        <v>0</v>
      </c>
      <c r="AE131" s="47">
        <v>0</v>
      </c>
      <c r="AF131" s="47">
        <v>0</v>
      </c>
      <c r="AG131" s="48">
        <v>0</v>
      </c>
      <c r="AH131" s="45">
        <f t="shared" ref="AH131:AH137" si="137">SUM(AI131:AT131)</f>
        <v>0</v>
      </c>
      <c r="AI131" s="45"/>
      <c r="AJ131" s="45"/>
      <c r="AK131" s="45"/>
      <c r="AL131" s="45"/>
      <c r="AM131" s="45"/>
      <c r="AN131" s="45"/>
      <c r="AO131" s="45"/>
      <c r="AP131" s="45"/>
      <c r="AQ131" s="45"/>
      <c r="AR131" s="45"/>
      <c r="AS131" s="45"/>
      <c r="AT131" s="45"/>
      <c r="AU131" s="45">
        <f t="shared" si="59"/>
        <v>0</v>
      </c>
      <c r="AV131" s="45">
        <f t="shared" si="60"/>
        <v>0</v>
      </c>
      <c r="AW131" s="45">
        <f t="shared" si="61"/>
        <v>0</v>
      </c>
      <c r="AX131" s="45">
        <f t="shared" si="62"/>
        <v>0</v>
      </c>
      <c r="AY131" s="45">
        <f t="shared" ref="AY131:AY137" si="138">IF($BC131="O",1.05*$AH131,$AH131)</f>
        <v>0</v>
      </c>
      <c r="AZ131" s="45">
        <f t="shared" ref="AZ131:AZ137" si="139">IF($BC131="O",1.05*$AY131,$AY131)</f>
        <v>0</v>
      </c>
      <c r="BA131" s="45">
        <f t="shared" ref="BA131:BA137" si="140">IF($BC131="O",1.05*$AZ131,$AZ131)</f>
        <v>0</v>
      </c>
      <c r="BB131" s="50"/>
      <c r="BC131" s="51" t="s">
        <v>24</v>
      </c>
      <c r="BD131" s="70"/>
      <c r="BE131" s="195">
        <v>0</v>
      </c>
      <c r="BF131" s="195">
        <v>0</v>
      </c>
      <c r="BG131" s="195">
        <v>0</v>
      </c>
      <c r="BH131" s="196">
        <f t="shared" si="86"/>
        <v>0</v>
      </c>
    </row>
    <row r="132" spans="1:60" outlineLevel="1" x14ac:dyDescent="0.3">
      <c r="A132" s="71" t="s">
        <v>245</v>
      </c>
      <c r="B132" s="38" t="s">
        <v>243</v>
      </c>
      <c r="C132" s="38" t="s">
        <v>31</v>
      </c>
      <c r="D132" s="39">
        <v>5116120</v>
      </c>
      <c r="E132" s="39" t="s">
        <v>244</v>
      </c>
      <c r="F132" s="103">
        <v>0</v>
      </c>
      <c r="G132" s="73">
        <f t="shared" si="135"/>
        <v>0</v>
      </c>
      <c r="H132" s="74">
        <f>IFERROR(INDEX('[1]2024'!$A:$Q,MATCH($A$3&amp;$D132,'[1]2024'!$B:$B,0),MATCH(H$4,'[1]2024'!$2:$2,0)),0)+IFERROR(INDEX('[1]2024'!$A:$Q,MATCH($B$3&amp;$D132,'[1]2024'!$B:$B,0),MATCH(H$4,'[1]2024'!$2:$2,0)),0)++IFERROR(INDEX('[1]2024'!$A:$Q,MATCH($C$3&amp;$D132,'[1]2024'!$B:$B,0),MATCH(H$4,'[1]2024'!$2:$2,0)),0)++IFERROR(INDEX('[1]2024'!$A:$Q,MATCH($D$3&amp;$D132,'[1]2024'!$B:$B,0),MATCH(H$4,'[1]2024'!$2:$2,0)),0)</f>
        <v>0</v>
      </c>
      <c r="I132" s="74">
        <f>IFERROR(INDEX('[1]2024'!$A:$Q,MATCH($A$3&amp;$D132,'[1]2024'!$B:$B,0),MATCH(I$4,'[1]2024'!$2:$2,0)),0)+IFERROR(INDEX('[1]2024'!$A:$Q,MATCH($B$3&amp;$D132,'[1]2024'!$B:$B,0),MATCH(I$4,'[1]2024'!$2:$2,0)),0)++IFERROR(INDEX('[1]2024'!$A:$Q,MATCH($C$3&amp;$D132,'[1]2024'!$B:$B,0),MATCH(I$4,'[1]2024'!$2:$2,0)),0)++IFERROR(INDEX('[1]2024'!$A:$Q,MATCH($D$3&amp;$D132,'[1]2024'!$B:$B,0),MATCH(I$4,'[1]2024'!$2:$2,0)),0)</f>
        <v>0</v>
      </c>
      <c r="J132" s="74">
        <f>IFERROR(INDEX('[1]2024'!$A:$Q,MATCH($A$3&amp;$D132,'[1]2024'!$B:$B,0),MATCH(J$4,'[1]2024'!$2:$2,0)),0)+IFERROR(INDEX('[1]2024'!$A:$Q,MATCH($B$3&amp;$D132,'[1]2024'!$B:$B,0),MATCH(J$4,'[1]2024'!$2:$2,0)),0)++IFERROR(INDEX('[1]2024'!$A:$Q,MATCH($C$3&amp;$D132,'[1]2024'!$B:$B,0),MATCH(J$4,'[1]2024'!$2:$2,0)),0)++IFERROR(INDEX('[1]2024'!$A:$Q,MATCH($D$3&amp;$D132,'[1]2024'!$B:$B,0),MATCH(J$4,'[1]2024'!$2:$2,0)),0)</f>
        <v>0</v>
      </c>
      <c r="K132" s="74">
        <f>IFERROR(INDEX('[1]2024'!$A:$Q,MATCH($A$3&amp;$D132,'[1]2024'!$B:$B,0),MATCH(K$4,'[1]2024'!$2:$2,0)),0)+IFERROR(INDEX('[1]2024'!$A:$Q,MATCH($B$3&amp;$D132,'[1]2024'!$B:$B,0),MATCH(K$4,'[1]2024'!$2:$2,0)),0)++IFERROR(INDEX('[1]2024'!$A:$Q,MATCH($C$3&amp;$D132,'[1]2024'!$B:$B,0),MATCH(K$4,'[1]2024'!$2:$2,0)),0)++IFERROR(INDEX('[1]2024'!$A:$Q,MATCH($D$3&amp;$D132,'[1]2024'!$B:$B,0),MATCH(K$4,'[1]2024'!$2:$2,0)),0)</f>
        <v>0</v>
      </c>
      <c r="L132" s="74">
        <f>IFERROR(INDEX('[1]2024'!$A:$Q,MATCH($A$3&amp;$D132,'[1]2024'!$B:$B,0),MATCH(L$4,'[1]2024'!$2:$2,0)),0)+IFERROR(INDEX('[1]2024'!$A:$Q,MATCH($B$3&amp;$D132,'[1]2024'!$B:$B,0),MATCH(L$4,'[1]2024'!$2:$2,0)),0)++IFERROR(INDEX('[1]2024'!$A:$Q,MATCH($C$3&amp;$D132,'[1]2024'!$B:$B,0),MATCH(L$4,'[1]2024'!$2:$2,0)),0)++IFERROR(INDEX('[1]2024'!$A:$Q,MATCH($D$3&amp;$D132,'[1]2024'!$B:$B,0),MATCH(L$4,'[1]2024'!$2:$2,0)),0)</f>
        <v>0</v>
      </c>
      <c r="M132" s="74">
        <f>IFERROR(INDEX('[1]2024'!$A:$Q,MATCH($A$3&amp;$D132,'[1]2024'!$B:$B,0),MATCH(M$4,'[1]2024'!$2:$2,0)),0)+IFERROR(INDEX('[1]2024'!$A:$Q,MATCH($B$3&amp;$D132,'[1]2024'!$B:$B,0),MATCH(M$4,'[1]2024'!$2:$2,0)),0)++IFERROR(INDEX('[1]2024'!$A:$Q,MATCH($C$3&amp;$D132,'[1]2024'!$B:$B,0),MATCH(M$4,'[1]2024'!$2:$2,0)),0)++IFERROR(INDEX('[1]2024'!$A:$Q,MATCH($D$3&amp;$D132,'[1]2024'!$B:$B,0),MATCH(M$4,'[1]2024'!$2:$2,0)),0)</f>
        <v>0</v>
      </c>
      <c r="N132" s="74">
        <f>IFERROR(INDEX('[1]2024'!$A:$Q,MATCH($A$3&amp;$D132,'[1]2024'!$B:$B,0),MATCH(N$4,'[1]2024'!$2:$2,0)),0)+IFERROR(INDEX('[1]2024'!$A:$Q,MATCH($B$3&amp;$D132,'[1]2024'!$B:$B,0),MATCH(N$4,'[1]2024'!$2:$2,0)),0)++IFERROR(INDEX('[1]2024'!$A:$Q,MATCH($C$3&amp;$D132,'[1]2024'!$B:$B,0),MATCH(N$4,'[1]2024'!$2:$2,0)),0)++IFERROR(INDEX('[1]2024'!$A:$Q,MATCH($D$3&amp;$D132,'[1]2024'!$B:$B,0),MATCH(N$4,'[1]2024'!$2:$2,0)),0)</f>
        <v>0</v>
      </c>
      <c r="O132" s="74">
        <f>IFERROR(INDEX('[1]2024'!$A:$Q,MATCH($A$3&amp;$D132,'[1]2024'!$B:$B,0),MATCH(O$4,'[1]2024'!$2:$2,0)),0)+IFERROR(INDEX('[1]2024'!$A:$Q,MATCH($B$3&amp;$D132,'[1]2024'!$B:$B,0),MATCH(O$4,'[1]2024'!$2:$2,0)),0)++IFERROR(INDEX('[1]2024'!$A:$Q,MATCH($C$3&amp;$D132,'[1]2024'!$B:$B,0),MATCH(O$4,'[1]2024'!$2:$2,0)),0)++IFERROR(INDEX('[1]2024'!$A:$Q,MATCH($D$3&amp;$D132,'[1]2024'!$B:$B,0),MATCH(O$4,'[1]2024'!$2:$2,0)),0)</f>
        <v>0</v>
      </c>
      <c r="P132" s="74">
        <f>IFERROR(INDEX('[1]2024'!$A:$Q,MATCH($A$3&amp;$D132,'[1]2024'!$B:$B,0),MATCH(P$4,'[1]2024'!$2:$2,0)),0)+IFERROR(INDEX('[1]2024'!$A:$Q,MATCH($B$3&amp;$D132,'[1]2024'!$B:$B,0),MATCH(P$4,'[1]2024'!$2:$2,0)),0)++IFERROR(INDEX('[1]2024'!$A:$Q,MATCH($C$3&amp;$D132,'[1]2024'!$B:$B,0),MATCH(P$4,'[1]2024'!$2:$2,0)),0)++IFERROR(INDEX('[1]2024'!$A:$Q,MATCH($D$3&amp;$D132,'[1]2024'!$B:$B,0),MATCH(P$4,'[1]2024'!$2:$2,0)),0)</f>
        <v>0</v>
      </c>
      <c r="Q132" s="74">
        <f>IFERROR(INDEX('[1]2024'!$A:$Q,MATCH($A$3&amp;$D132,'[1]2024'!$B:$B,0),MATCH(Q$4,'[1]2024'!$2:$2,0)),0)+IFERROR(INDEX('[1]2024'!$A:$Q,MATCH($B$3&amp;$D132,'[1]2024'!$B:$B,0),MATCH(Q$4,'[1]2024'!$2:$2,0)),0)++IFERROR(INDEX('[1]2024'!$A:$Q,MATCH($C$3&amp;$D132,'[1]2024'!$B:$B,0),MATCH(Q$4,'[1]2024'!$2:$2,0)),0)++IFERROR(INDEX('[1]2024'!$A:$Q,MATCH($D$3&amp;$D132,'[1]2024'!$B:$B,0),MATCH(Q$4,'[1]2024'!$2:$2,0)),0)</f>
        <v>0</v>
      </c>
      <c r="R132" s="74">
        <f>IFERROR(INDEX('[1]2024'!$A:$Q,MATCH($A$3&amp;$D132,'[1]2024'!$B:$B,0),MATCH(R$4,'[1]2024'!$2:$2,0)),0)+IFERROR(INDEX('[1]2024'!$A:$Q,MATCH($B$3&amp;$D132,'[1]2024'!$B:$B,0),MATCH(R$4,'[1]2024'!$2:$2,0)),0)++IFERROR(INDEX('[1]2024'!$A:$Q,MATCH($C$3&amp;$D132,'[1]2024'!$B:$B,0),MATCH(R$4,'[1]2024'!$2:$2,0)),0)++IFERROR(INDEX('[1]2024'!$A:$Q,MATCH($D$3&amp;$D132,'[1]2024'!$B:$B,0),MATCH(R$4,'[1]2024'!$2:$2,0)),0)</f>
        <v>0</v>
      </c>
      <c r="S132" s="74">
        <f>IFERROR(INDEX('[1]2024'!$A:$Q,MATCH($A$3&amp;$D132,'[1]2024'!$B:$B,0),MATCH(S$4,'[1]2024'!$2:$2,0)),0)+IFERROR(INDEX('[1]2024'!$A:$Q,MATCH($B$3&amp;$D132,'[1]2024'!$B:$B,0),MATCH(S$4,'[1]2024'!$2:$2,0)),0)++IFERROR(INDEX('[1]2024'!$A:$Q,MATCH($C$3&amp;$D132,'[1]2024'!$B:$B,0),MATCH(S$4,'[1]2024'!$2:$2,0)),0)++IFERROR(INDEX('[1]2024'!$A:$Q,MATCH($D$3&amp;$D132,'[1]2024'!$B:$B,0),MATCH(S$4,'[1]2024'!$2:$2,0)),0)</f>
        <v>0</v>
      </c>
      <c r="T132" s="75">
        <v>0</v>
      </c>
      <c r="U132" s="45">
        <f t="shared" si="136"/>
        <v>0</v>
      </c>
      <c r="V132" s="46">
        <v>0</v>
      </c>
      <c r="W132" s="47">
        <v>0</v>
      </c>
      <c r="X132" s="47">
        <v>0</v>
      </c>
      <c r="Y132" s="47">
        <v>0</v>
      </c>
      <c r="Z132" s="47">
        <v>0</v>
      </c>
      <c r="AA132" s="47">
        <v>0</v>
      </c>
      <c r="AB132" s="47">
        <v>0</v>
      </c>
      <c r="AC132" s="47">
        <v>0</v>
      </c>
      <c r="AD132" s="47">
        <v>0</v>
      </c>
      <c r="AE132" s="47">
        <v>0</v>
      </c>
      <c r="AF132" s="47">
        <v>0</v>
      </c>
      <c r="AG132" s="48">
        <v>0</v>
      </c>
      <c r="AH132" s="45">
        <f t="shared" si="137"/>
        <v>0</v>
      </c>
      <c r="AI132" s="45"/>
      <c r="AJ132" s="45"/>
      <c r="AK132" s="45"/>
      <c r="AL132" s="45"/>
      <c r="AM132" s="45"/>
      <c r="AN132" s="45"/>
      <c r="AO132" s="45"/>
      <c r="AP132" s="45"/>
      <c r="AQ132" s="45"/>
      <c r="AR132" s="45"/>
      <c r="AS132" s="45"/>
      <c r="AT132" s="45"/>
      <c r="AU132" s="45">
        <f t="shared" si="59"/>
        <v>0</v>
      </c>
      <c r="AV132" s="45">
        <f t="shared" si="60"/>
        <v>0</v>
      </c>
      <c r="AW132" s="45">
        <f t="shared" si="61"/>
        <v>0</v>
      </c>
      <c r="AX132" s="45">
        <f t="shared" si="62"/>
        <v>0</v>
      </c>
      <c r="AY132" s="45">
        <f t="shared" si="138"/>
        <v>0</v>
      </c>
      <c r="AZ132" s="45">
        <f t="shared" si="139"/>
        <v>0</v>
      </c>
      <c r="BA132" s="45">
        <f t="shared" si="140"/>
        <v>0</v>
      </c>
      <c r="BB132" s="50"/>
      <c r="BC132" s="51" t="s">
        <v>24</v>
      </c>
      <c r="BD132" s="70"/>
      <c r="BE132" s="195">
        <v>0</v>
      </c>
      <c r="BF132" s="195">
        <v>0</v>
      </c>
      <c r="BG132" s="195">
        <v>0</v>
      </c>
      <c r="BH132" s="196">
        <f t="shared" si="86"/>
        <v>0</v>
      </c>
    </row>
    <row r="133" spans="1:60" outlineLevel="1" x14ac:dyDescent="0.3">
      <c r="A133" s="71" t="s">
        <v>246</v>
      </c>
      <c r="B133" s="38" t="s">
        <v>247</v>
      </c>
      <c r="C133" s="38" t="s">
        <v>31</v>
      </c>
      <c r="D133" s="39">
        <v>5116130</v>
      </c>
      <c r="E133" s="39" t="s">
        <v>248</v>
      </c>
      <c r="F133" s="103">
        <v>0</v>
      </c>
      <c r="G133" s="73">
        <f t="shared" si="135"/>
        <v>0</v>
      </c>
      <c r="H133" s="74">
        <f>IFERROR(INDEX('[1]2024'!$A:$Q,MATCH($A$3&amp;$D133,'[1]2024'!$B:$B,0),MATCH(H$4,'[1]2024'!$2:$2,0)),0)+IFERROR(INDEX('[1]2024'!$A:$Q,MATCH($B$3&amp;$D133,'[1]2024'!$B:$B,0),MATCH(H$4,'[1]2024'!$2:$2,0)),0)++IFERROR(INDEX('[1]2024'!$A:$Q,MATCH($C$3&amp;$D133,'[1]2024'!$B:$B,0),MATCH(H$4,'[1]2024'!$2:$2,0)),0)++IFERROR(INDEX('[1]2024'!$A:$Q,MATCH($D$3&amp;$D133,'[1]2024'!$B:$B,0),MATCH(H$4,'[1]2024'!$2:$2,0)),0)</f>
        <v>0</v>
      </c>
      <c r="I133" s="74">
        <f>IFERROR(INDEX('[1]2024'!$A:$Q,MATCH($A$3&amp;$D133,'[1]2024'!$B:$B,0),MATCH(I$4,'[1]2024'!$2:$2,0)),0)+IFERROR(INDEX('[1]2024'!$A:$Q,MATCH($B$3&amp;$D133,'[1]2024'!$B:$B,0),MATCH(I$4,'[1]2024'!$2:$2,0)),0)++IFERROR(INDEX('[1]2024'!$A:$Q,MATCH($C$3&amp;$D133,'[1]2024'!$B:$B,0),MATCH(I$4,'[1]2024'!$2:$2,0)),0)++IFERROR(INDEX('[1]2024'!$A:$Q,MATCH($D$3&amp;$D133,'[1]2024'!$B:$B,0),MATCH(I$4,'[1]2024'!$2:$2,0)),0)</f>
        <v>0</v>
      </c>
      <c r="J133" s="74">
        <f>IFERROR(INDEX('[1]2024'!$A:$Q,MATCH($A$3&amp;$D133,'[1]2024'!$B:$B,0),MATCH(J$4,'[1]2024'!$2:$2,0)),0)+IFERROR(INDEX('[1]2024'!$A:$Q,MATCH($B$3&amp;$D133,'[1]2024'!$B:$B,0),MATCH(J$4,'[1]2024'!$2:$2,0)),0)++IFERROR(INDEX('[1]2024'!$A:$Q,MATCH($C$3&amp;$D133,'[1]2024'!$B:$B,0),MATCH(J$4,'[1]2024'!$2:$2,0)),0)++IFERROR(INDEX('[1]2024'!$A:$Q,MATCH($D$3&amp;$D133,'[1]2024'!$B:$B,0),MATCH(J$4,'[1]2024'!$2:$2,0)),0)</f>
        <v>0</v>
      </c>
      <c r="K133" s="74">
        <f>IFERROR(INDEX('[1]2024'!$A:$Q,MATCH($A$3&amp;$D133,'[1]2024'!$B:$B,0),MATCH(K$4,'[1]2024'!$2:$2,0)),0)+IFERROR(INDEX('[1]2024'!$A:$Q,MATCH($B$3&amp;$D133,'[1]2024'!$B:$B,0),MATCH(K$4,'[1]2024'!$2:$2,0)),0)++IFERROR(INDEX('[1]2024'!$A:$Q,MATCH($C$3&amp;$D133,'[1]2024'!$B:$B,0),MATCH(K$4,'[1]2024'!$2:$2,0)),0)++IFERROR(INDEX('[1]2024'!$A:$Q,MATCH($D$3&amp;$D133,'[1]2024'!$B:$B,0),MATCH(K$4,'[1]2024'!$2:$2,0)),0)</f>
        <v>0</v>
      </c>
      <c r="L133" s="74">
        <f>IFERROR(INDEX('[1]2024'!$A:$Q,MATCH($A$3&amp;$D133,'[1]2024'!$B:$B,0),MATCH(L$4,'[1]2024'!$2:$2,0)),0)+IFERROR(INDEX('[1]2024'!$A:$Q,MATCH($B$3&amp;$D133,'[1]2024'!$B:$B,0),MATCH(L$4,'[1]2024'!$2:$2,0)),0)++IFERROR(INDEX('[1]2024'!$A:$Q,MATCH($C$3&amp;$D133,'[1]2024'!$B:$B,0),MATCH(L$4,'[1]2024'!$2:$2,0)),0)++IFERROR(INDEX('[1]2024'!$A:$Q,MATCH($D$3&amp;$D133,'[1]2024'!$B:$B,0),MATCH(L$4,'[1]2024'!$2:$2,0)),0)</f>
        <v>0</v>
      </c>
      <c r="M133" s="74">
        <f>IFERROR(INDEX('[1]2024'!$A:$Q,MATCH($A$3&amp;$D133,'[1]2024'!$B:$B,0),MATCH(M$4,'[1]2024'!$2:$2,0)),0)+IFERROR(INDEX('[1]2024'!$A:$Q,MATCH($B$3&amp;$D133,'[1]2024'!$B:$B,0),MATCH(M$4,'[1]2024'!$2:$2,0)),0)++IFERROR(INDEX('[1]2024'!$A:$Q,MATCH($C$3&amp;$D133,'[1]2024'!$B:$B,0),MATCH(M$4,'[1]2024'!$2:$2,0)),0)++IFERROR(INDEX('[1]2024'!$A:$Q,MATCH($D$3&amp;$D133,'[1]2024'!$B:$B,0),MATCH(M$4,'[1]2024'!$2:$2,0)),0)</f>
        <v>0</v>
      </c>
      <c r="N133" s="74">
        <f>IFERROR(INDEX('[1]2024'!$A:$Q,MATCH($A$3&amp;$D133,'[1]2024'!$B:$B,0),MATCH(N$4,'[1]2024'!$2:$2,0)),0)+IFERROR(INDEX('[1]2024'!$A:$Q,MATCH($B$3&amp;$D133,'[1]2024'!$B:$B,0),MATCH(N$4,'[1]2024'!$2:$2,0)),0)++IFERROR(INDEX('[1]2024'!$A:$Q,MATCH($C$3&amp;$D133,'[1]2024'!$B:$B,0),MATCH(N$4,'[1]2024'!$2:$2,0)),0)++IFERROR(INDEX('[1]2024'!$A:$Q,MATCH($D$3&amp;$D133,'[1]2024'!$B:$B,0),MATCH(N$4,'[1]2024'!$2:$2,0)),0)</f>
        <v>0</v>
      </c>
      <c r="O133" s="74">
        <f>IFERROR(INDEX('[1]2024'!$A:$Q,MATCH($A$3&amp;$D133,'[1]2024'!$B:$B,0),MATCH(O$4,'[1]2024'!$2:$2,0)),0)+IFERROR(INDEX('[1]2024'!$A:$Q,MATCH($B$3&amp;$D133,'[1]2024'!$B:$B,0),MATCH(O$4,'[1]2024'!$2:$2,0)),0)++IFERROR(INDEX('[1]2024'!$A:$Q,MATCH($C$3&amp;$D133,'[1]2024'!$B:$B,0),MATCH(O$4,'[1]2024'!$2:$2,0)),0)++IFERROR(INDEX('[1]2024'!$A:$Q,MATCH($D$3&amp;$D133,'[1]2024'!$B:$B,0),MATCH(O$4,'[1]2024'!$2:$2,0)),0)</f>
        <v>0</v>
      </c>
      <c r="P133" s="74">
        <f>IFERROR(INDEX('[1]2024'!$A:$Q,MATCH($A$3&amp;$D133,'[1]2024'!$B:$B,0),MATCH(P$4,'[1]2024'!$2:$2,0)),0)+IFERROR(INDEX('[1]2024'!$A:$Q,MATCH($B$3&amp;$D133,'[1]2024'!$B:$B,0),MATCH(P$4,'[1]2024'!$2:$2,0)),0)++IFERROR(INDEX('[1]2024'!$A:$Q,MATCH($C$3&amp;$D133,'[1]2024'!$B:$B,0),MATCH(P$4,'[1]2024'!$2:$2,0)),0)++IFERROR(INDEX('[1]2024'!$A:$Q,MATCH($D$3&amp;$D133,'[1]2024'!$B:$B,0),MATCH(P$4,'[1]2024'!$2:$2,0)),0)</f>
        <v>0</v>
      </c>
      <c r="Q133" s="74">
        <f>IFERROR(INDEX('[1]2024'!$A:$Q,MATCH($A$3&amp;$D133,'[1]2024'!$B:$B,0),MATCH(Q$4,'[1]2024'!$2:$2,0)),0)+IFERROR(INDEX('[1]2024'!$A:$Q,MATCH($B$3&amp;$D133,'[1]2024'!$B:$B,0),MATCH(Q$4,'[1]2024'!$2:$2,0)),0)++IFERROR(INDEX('[1]2024'!$A:$Q,MATCH($C$3&amp;$D133,'[1]2024'!$B:$B,0),MATCH(Q$4,'[1]2024'!$2:$2,0)),0)++IFERROR(INDEX('[1]2024'!$A:$Q,MATCH($D$3&amp;$D133,'[1]2024'!$B:$B,0),MATCH(Q$4,'[1]2024'!$2:$2,0)),0)</f>
        <v>0</v>
      </c>
      <c r="R133" s="74">
        <f>IFERROR(INDEX('[1]2024'!$A:$Q,MATCH($A$3&amp;$D133,'[1]2024'!$B:$B,0),MATCH(R$4,'[1]2024'!$2:$2,0)),0)+IFERROR(INDEX('[1]2024'!$A:$Q,MATCH($B$3&amp;$D133,'[1]2024'!$B:$B,0),MATCH(R$4,'[1]2024'!$2:$2,0)),0)++IFERROR(INDEX('[1]2024'!$A:$Q,MATCH($C$3&amp;$D133,'[1]2024'!$B:$B,0),MATCH(R$4,'[1]2024'!$2:$2,0)),0)++IFERROR(INDEX('[1]2024'!$A:$Q,MATCH($D$3&amp;$D133,'[1]2024'!$B:$B,0),MATCH(R$4,'[1]2024'!$2:$2,0)),0)</f>
        <v>0</v>
      </c>
      <c r="S133" s="74">
        <f>IFERROR(INDEX('[1]2024'!$A:$Q,MATCH($A$3&amp;$D133,'[1]2024'!$B:$B,0),MATCH(S$4,'[1]2024'!$2:$2,0)),0)+IFERROR(INDEX('[1]2024'!$A:$Q,MATCH($B$3&amp;$D133,'[1]2024'!$B:$B,0),MATCH(S$4,'[1]2024'!$2:$2,0)),0)++IFERROR(INDEX('[1]2024'!$A:$Q,MATCH($C$3&amp;$D133,'[1]2024'!$B:$B,0),MATCH(S$4,'[1]2024'!$2:$2,0)),0)++IFERROR(INDEX('[1]2024'!$A:$Q,MATCH($D$3&amp;$D133,'[1]2024'!$B:$B,0),MATCH(S$4,'[1]2024'!$2:$2,0)),0)</f>
        <v>0</v>
      </c>
      <c r="T133" s="75">
        <v>0</v>
      </c>
      <c r="U133" s="45">
        <f t="shared" si="136"/>
        <v>0</v>
      </c>
      <c r="V133" s="46">
        <v>0</v>
      </c>
      <c r="W133" s="47">
        <v>0</v>
      </c>
      <c r="X133" s="47">
        <v>0</v>
      </c>
      <c r="Y133" s="47">
        <v>0</v>
      </c>
      <c r="Z133" s="47">
        <v>0</v>
      </c>
      <c r="AA133" s="47">
        <v>0</v>
      </c>
      <c r="AB133" s="47">
        <v>0</v>
      </c>
      <c r="AC133" s="47">
        <v>0</v>
      </c>
      <c r="AD133" s="47">
        <v>0</v>
      </c>
      <c r="AE133" s="47">
        <v>0</v>
      </c>
      <c r="AF133" s="47">
        <v>0</v>
      </c>
      <c r="AG133" s="48">
        <v>0</v>
      </c>
      <c r="AH133" s="45">
        <f t="shared" si="137"/>
        <v>0</v>
      </c>
      <c r="AI133" s="45"/>
      <c r="AJ133" s="45"/>
      <c r="AK133" s="45"/>
      <c r="AL133" s="45"/>
      <c r="AM133" s="45"/>
      <c r="AN133" s="45"/>
      <c r="AO133" s="45"/>
      <c r="AP133" s="45"/>
      <c r="AQ133" s="45"/>
      <c r="AR133" s="45"/>
      <c r="AS133" s="45"/>
      <c r="AT133" s="45"/>
      <c r="AU133" s="45">
        <f t="shared" si="59"/>
        <v>0</v>
      </c>
      <c r="AV133" s="45">
        <f t="shared" si="60"/>
        <v>0</v>
      </c>
      <c r="AW133" s="45">
        <f t="shared" si="61"/>
        <v>0</v>
      </c>
      <c r="AX133" s="45">
        <f t="shared" si="62"/>
        <v>0</v>
      </c>
      <c r="AY133" s="45">
        <f t="shared" si="138"/>
        <v>0</v>
      </c>
      <c r="AZ133" s="45">
        <f t="shared" si="139"/>
        <v>0</v>
      </c>
      <c r="BA133" s="45">
        <f t="shared" si="140"/>
        <v>0</v>
      </c>
      <c r="BB133" s="50"/>
      <c r="BC133" s="83" t="s">
        <v>39</v>
      </c>
      <c r="BD133" s="81"/>
      <c r="BE133" s="195">
        <v>0</v>
      </c>
      <c r="BF133" s="195">
        <v>8872264</v>
      </c>
      <c r="BG133" s="195">
        <v>11804612</v>
      </c>
      <c r="BH133" s="196">
        <f t="shared" si="86"/>
        <v>0</v>
      </c>
    </row>
    <row r="134" spans="1:60" outlineLevel="1" x14ac:dyDescent="0.3">
      <c r="A134" s="71" t="s">
        <v>249</v>
      </c>
      <c r="B134" s="38" t="s">
        <v>243</v>
      </c>
      <c r="C134" s="38" t="s">
        <v>31</v>
      </c>
      <c r="D134" s="39">
        <v>5116140</v>
      </c>
      <c r="E134" s="39" t="s">
        <v>244</v>
      </c>
      <c r="F134" s="103">
        <v>0</v>
      </c>
      <c r="G134" s="73">
        <f t="shared" si="135"/>
        <v>0</v>
      </c>
      <c r="H134" s="74">
        <f>IFERROR(INDEX('[1]2024'!$A:$Q,MATCH($A$3&amp;$D134,'[1]2024'!$B:$B,0),MATCH(H$4,'[1]2024'!$2:$2,0)),0)+IFERROR(INDEX('[1]2024'!$A:$Q,MATCH($B$3&amp;$D134,'[1]2024'!$B:$B,0),MATCH(H$4,'[1]2024'!$2:$2,0)),0)++IFERROR(INDEX('[1]2024'!$A:$Q,MATCH($C$3&amp;$D134,'[1]2024'!$B:$B,0),MATCH(H$4,'[1]2024'!$2:$2,0)),0)++IFERROR(INDEX('[1]2024'!$A:$Q,MATCH($D$3&amp;$D134,'[1]2024'!$B:$B,0),MATCH(H$4,'[1]2024'!$2:$2,0)),0)</f>
        <v>0</v>
      </c>
      <c r="I134" s="74">
        <f>IFERROR(INDEX('[1]2024'!$A:$Q,MATCH($A$3&amp;$D134,'[1]2024'!$B:$B,0),MATCH(I$4,'[1]2024'!$2:$2,0)),0)+IFERROR(INDEX('[1]2024'!$A:$Q,MATCH($B$3&amp;$D134,'[1]2024'!$B:$B,0),MATCH(I$4,'[1]2024'!$2:$2,0)),0)++IFERROR(INDEX('[1]2024'!$A:$Q,MATCH($C$3&amp;$D134,'[1]2024'!$B:$B,0),MATCH(I$4,'[1]2024'!$2:$2,0)),0)++IFERROR(INDEX('[1]2024'!$A:$Q,MATCH($D$3&amp;$D134,'[1]2024'!$B:$B,0),MATCH(I$4,'[1]2024'!$2:$2,0)),0)</f>
        <v>0</v>
      </c>
      <c r="J134" s="74">
        <f>IFERROR(INDEX('[1]2024'!$A:$Q,MATCH($A$3&amp;$D134,'[1]2024'!$B:$B,0),MATCH(J$4,'[1]2024'!$2:$2,0)),0)+IFERROR(INDEX('[1]2024'!$A:$Q,MATCH($B$3&amp;$D134,'[1]2024'!$B:$B,0),MATCH(J$4,'[1]2024'!$2:$2,0)),0)++IFERROR(INDEX('[1]2024'!$A:$Q,MATCH($C$3&amp;$D134,'[1]2024'!$B:$B,0),MATCH(J$4,'[1]2024'!$2:$2,0)),0)++IFERROR(INDEX('[1]2024'!$A:$Q,MATCH($D$3&amp;$D134,'[1]2024'!$B:$B,0),MATCH(J$4,'[1]2024'!$2:$2,0)),0)</f>
        <v>0</v>
      </c>
      <c r="K134" s="74">
        <f>IFERROR(INDEX('[1]2024'!$A:$Q,MATCH($A$3&amp;$D134,'[1]2024'!$B:$B,0),MATCH(K$4,'[1]2024'!$2:$2,0)),0)+IFERROR(INDEX('[1]2024'!$A:$Q,MATCH($B$3&amp;$D134,'[1]2024'!$B:$B,0),MATCH(K$4,'[1]2024'!$2:$2,0)),0)++IFERROR(INDEX('[1]2024'!$A:$Q,MATCH($C$3&amp;$D134,'[1]2024'!$B:$B,0),MATCH(K$4,'[1]2024'!$2:$2,0)),0)++IFERROR(INDEX('[1]2024'!$A:$Q,MATCH($D$3&amp;$D134,'[1]2024'!$B:$B,0),MATCH(K$4,'[1]2024'!$2:$2,0)),0)</f>
        <v>0</v>
      </c>
      <c r="L134" s="74">
        <f>IFERROR(INDEX('[1]2024'!$A:$Q,MATCH($A$3&amp;$D134,'[1]2024'!$B:$B,0),MATCH(L$4,'[1]2024'!$2:$2,0)),0)+IFERROR(INDEX('[1]2024'!$A:$Q,MATCH($B$3&amp;$D134,'[1]2024'!$B:$B,0),MATCH(L$4,'[1]2024'!$2:$2,0)),0)++IFERROR(INDEX('[1]2024'!$A:$Q,MATCH($C$3&amp;$D134,'[1]2024'!$B:$B,0),MATCH(L$4,'[1]2024'!$2:$2,0)),0)++IFERROR(INDEX('[1]2024'!$A:$Q,MATCH($D$3&amp;$D134,'[1]2024'!$B:$B,0),MATCH(L$4,'[1]2024'!$2:$2,0)),0)</f>
        <v>0</v>
      </c>
      <c r="M134" s="74">
        <f>IFERROR(INDEX('[1]2024'!$A:$Q,MATCH($A$3&amp;$D134,'[1]2024'!$B:$B,0),MATCH(M$4,'[1]2024'!$2:$2,0)),0)+IFERROR(INDEX('[1]2024'!$A:$Q,MATCH($B$3&amp;$D134,'[1]2024'!$B:$B,0),MATCH(M$4,'[1]2024'!$2:$2,0)),0)++IFERROR(INDEX('[1]2024'!$A:$Q,MATCH($C$3&amp;$D134,'[1]2024'!$B:$B,0),MATCH(M$4,'[1]2024'!$2:$2,0)),0)++IFERROR(INDEX('[1]2024'!$A:$Q,MATCH($D$3&amp;$D134,'[1]2024'!$B:$B,0),MATCH(M$4,'[1]2024'!$2:$2,0)),0)</f>
        <v>0</v>
      </c>
      <c r="N134" s="74">
        <f>IFERROR(INDEX('[1]2024'!$A:$Q,MATCH($A$3&amp;$D134,'[1]2024'!$B:$B,0),MATCH(N$4,'[1]2024'!$2:$2,0)),0)+IFERROR(INDEX('[1]2024'!$A:$Q,MATCH($B$3&amp;$D134,'[1]2024'!$B:$B,0),MATCH(N$4,'[1]2024'!$2:$2,0)),0)++IFERROR(INDEX('[1]2024'!$A:$Q,MATCH($C$3&amp;$D134,'[1]2024'!$B:$B,0),MATCH(N$4,'[1]2024'!$2:$2,0)),0)++IFERROR(INDEX('[1]2024'!$A:$Q,MATCH($D$3&amp;$D134,'[1]2024'!$B:$B,0),MATCH(N$4,'[1]2024'!$2:$2,0)),0)</f>
        <v>0</v>
      </c>
      <c r="O134" s="74">
        <f>IFERROR(INDEX('[1]2024'!$A:$Q,MATCH($A$3&amp;$D134,'[1]2024'!$B:$B,0),MATCH(O$4,'[1]2024'!$2:$2,0)),0)+IFERROR(INDEX('[1]2024'!$A:$Q,MATCH($B$3&amp;$D134,'[1]2024'!$B:$B,0),MATCH(O$4,'[1]2024'!$2:$2,0)),0)++IFERROR(INDEX('[1]2024'!$A:$Q,MATCH($C$3&amp;$D134,'[1]2024'!$B:$B,0),MATCH(O$4,'[1]2024'!$2:$2,0)),0)++IFERROR(INDEX('[1]2024'!$A:$Q,MATCH($D$3&amp;$D134,'[1]2024'!$B:$B,0),MATCH(O$4,'[1]2024'!$2:$2,0)),0)</f>
        <v>0</v>
      </c>
      <c r="P134" s="74">
        <f>IFERROR(INDEX('[1]2024'!$A:$Q,MATCH($A$3&amp;$D134,'[1]2024'!$B:$B,0),MATCH(P$4,'[1]2024'!$2:$2,0)),0)+IFERROR(INDEX('[1]2024'!$A:$Q,MATCH($B$3&amp;$D134,'[1]2024'!$B:$B,0),MATCH(P$4,'[1]2024'!$2:$2,0)),0)++IFERROR(INDEX('[1]2024'!$A:$Q,MATCH($C$3&amp;$D134,'[1]2024'!$B:$B,0),MATCH(P$4,'[1]2024'!$2:$2,0)),0)++IFERROR(INDEX('[1]2024'!$A:$Q,MATCH($D$3&amp;$D134,'[1]2024'!$B:$B,0),MATCH(P$4,'[1]2024'!$2:$2,0)),0)</f>
        <v>0</v>
      </c>
      <c r="Q134" s="74">
        <f>IFERROR(INDEX('[1]2024'!$A:$Q,MATCH($A$3&amp;$D134,'[1]2024'!$B:$B,0),MATCH(Q$4,'[1]2024'!$2:$2,0)),0)+IFERROR(INDEX('[1]2024'!$A:$Q,MATCH($B$3&amp;$D134,'[1]2024'!$B:$B,0),MATCH(Q$4,'[1]2024'!$2:$2,0)),0)++IFERROR(INDEX('[1]2024'!$A:$Q,MATCH($C$3&amp;$D134,'[1]2024'!$B:$B,0),MATCH(Q$4,'[1]2024'!$2:$2,0)),0)++IFERROR(INDEX('[1]2024'!$A:$Q,MATCH($D$3&amp;$D134,'[1]2024'!$B:$B,0),MATCH(Q$4,'[1]2024'!$2:$2,0)),0)</f>
        <v>0</v>
      </c>
      <c r="R134" s="74">
        <f>IFERROR(INDEX('[1]2024'!$A:$Q,MATCH($A$3&amp;$D134,'[1]2024'!$B:$B,0),MATCH(R$4,'[1]2024'!$2:$2,0)),0)+IFERROR(INDEX('[1]2024'!$A:$Q,MATCH($B$3&amp;$D134,'[1]2024'!$B:$B,0),MATCH(R$4,'[1]2024'!$2:$2,0)),0)++IFERROR(INDEX('[1]2024'!$A:$Q,MATCH($C$3&amp;$D134,'[1]2024'!$B:$B,0),MATCH(R$4,'[1]2024'!$2:$2,0)),0)++IFERROR(INDEX('[1]2024'!$A:$Q,MATCH($D$3&amp;$D134,'[1]2024'!$B:$B,0),MATCH(R$4,'[1]2024'!$2:$2,0)),0)</f>
        <v>0</v>
      </c>
      <c r="S134" s="74">
        <f>IFERROR(INDEX('[1]2024'!$A:$Q,MATCH($A$3&amp;$D134,'[1]2024'!$B:$B,0),MATCH(S$4,'[1]2024'!$2:$2,0)),0)+IFERROR(INDEX('[1]2024'!$A:$Q,MATCH($B$3&amp;$D134,'[1]2024'!$B:$B,0),MATCH(S$4,'[1]2024'!$2:$2,0)),0)++IFERROR(INDEX('[1]2024'!$A:$Q,MATCH($C$3&amp;$D134,'[1]2024'!$B:$B,0),MATCH(S$4,'[1]2024'!$2:$2,0)),0)++IFERROR(INDEX('[1]2024'!$A:$Q,MATCH($D$3&amp;$D134,'[1]2024'!$B:$B,0),MATCH(S$4,'[1]2024'!$2:$2,0)),0)</f>
        <v>0</v>
      </c>
      <c r="T134" s="75">
        <v>0</v>
      </c>
      <c r="U134" s="45">
        <f t="shared" si="136"/>
        <v>0</v>
      </c>
      <c r="V134" s="46">
        <v>0</v>
      </c>
      <c r="W134" s="47">
        <v>0</v>
      </c>
      <c r="X134" s="47">
        <v>0</v>
      </c>
      <c r="Y134" s="47">
        <v>0</v>
      </c>
      <c r="Z134" s="47">
        <v>0</v>
      </c>
      <c r="AA134" s="47">
        <v>0</v>
      </c>
      <c r="AB134" s="47">
        <v>0</v>
      </c>
      <c r="AC134" s="47">
        <v>0</v>
      </c>
      <c r="AD134" s="47">
        <v>0</v>
      </c>
      <c r="AE134" s="47">
        <v>0</v>
      </c>
      <c r="AF134" s="47">
        <v>0</v>
      </c>
      <c r="AG134" s="48">
        <v>0</v>
      </c>
      <c r="AH134" s="45">
        <f t="shared" si="137"/>
        <v>0</v>
      </c>
      <c r="AI134" s="45"/>
      <c r="AJ134" s="45"/>
      <c r="AK134" s="45"/>
      <c r="AL134" s="45"/>
      <c r="AM134" s="45"/>
      <c r="AN134" s="45"/>
      <c r="AO134" s="45"/>
      <c r="AP134" s="45"/>
      <c r="AQ134" s="45"/>
      <c r="AR134" s="45"/>
      <c r="AS134" s="45"/>
      <c r="AT134" s="45"/>
      <c r="AU134" s="45">
        <f t="shared" si="59"/>
        <v>0</v>
      </c>
      <c r="AV134" s="45">
        <f t="shared" si="60"/>
        <v>0</v>
      </c>
      <c r="AW134" s="45">
        <f t="shared" si="61"/>
        <v>0</v>
      </c>
      <c r="AX134" s="45">
        <f t="shared" si="62"/>
        <v>0</v>
      </c>
      <c r="AY134" s="45">
        <f t="shared" si="138"/>
        <v>0</v>
      </c>
      <c r="AZ134" s="45">
        <f t="shared" si="139"/>
        <v>0</v>
      </c>
      <c r="BA134" s="45">
        <f t="shared" si="140"/>
        <v>0</v>
      </c>
      <c r="BB134" s="50"/>
      <c r="BC134" s="51" t="s">
        <v>24</v>
      </c>
      <c r="BD134" s="70"/>
      <c r="BE134" s="195">
        <v>0</v>
      </c>
      <c r="BF134" s="195">
        <v>0</v>
      </c>
      <c r="BG134" s="195">
        <v>0</v>
      </c>
      <c r="BH134" s="196">
        <f t="shared" si="86"/>
        <v>0</v>
      </c>
    </row>
    <row r="135" spans="1:60" outlineLevel="1" x14ac:dyDescent="0.3">
      <c r="A135" s="71" t="s">
        <v>250</v>
      </c>
      <c r="B135" s="38" t="s">
        <v>247</v>
      </c>
      <c r="C135" s="38" t="s">
        <v>31</v>
      </c>
      <c r="D135" s="39">
        <v>5116150</v>
      </c>
      <c r="E135" s="39" t="s">
        <v>248</v>
      </c>
      <c r="F135" s="103">
        <v>0</v>
      </c>
      <c r="G135" s="73">
        <f t="shared" si="135"/>
        <v>0</v>
      </c>
      <c r="H135" s="74">
        <f>IFERROR(INDEX('[1]2024'!$A:$Q,MATCH($A$3&amp;$D135,'[1]2024'!$B:$B,0),MATCH(H$4,'[1]2024'!$2:$2,0)),0)+IFERROR(INDEX('[1]2024'!$A:$Q,MATCH($B$3&amp;$D135,'[1]2024'!$B:$B,0),MATCH(H$4,'[1]2024'!$2:$2,0)),0)++IFERROR(INDEX('[1]2024'!$A:$Q,MATCH($C$3&amp;$D135,'[1]2024'!$B:$B,0),MATCH(H$4,'[1]2024'!$2:$2,0)),0)++IFERROR(INDEX('[1]2024'!$A:$Q,MATCH($D$3&amp;$D135,'[1]2024'!$B:$B,0),MATCH(H$4,'[1]2024'!$2:$2,0)),0)</f>
        <v>0</v>
      </c>
      <c r="I135" s="74">
        <f>IFERROR(INDEX('[1]2024'!$A:$Q,MATCH($A$3&amp;$D135,'[1]2024'!$B:$B,0),MATCH(I$4,'[1]2024'!$2:$2,0)),0)+IFERROR(INDEX('[1]2024'!$A:$Q,MATCH($B$3&amp;$D135,'[1]2024'!$B:$B,0),MATCH(I$4,'[1]2024'!$2:$2,0)),0)++IFERROR(INDEX('[1]2024'!$A:$Q,MATCH($C$3&amp;$D135,'[1]2024'!$B:$B,0),MATCH(I$4,'[1]2024'!$2:$2,0)),0)++IFERROR(INDEX('[1]2024'!$A:$Q,MATCH($D$3&amp;$D135,'[1]2024'!$B:$B,0),MATCH(I$4,'[1]2024'!$2:$2,0)),0)</f>
        <v>0</v>
      </c>
      <c r="J135" s="74">
        <f>IFERROR(INDEX('[1]2024'!$A:$Q,MATCH($A$3&amp;$D135,'[1]2024'!$B:$B,0),MATCH(J$4,'[1]2024'!$2:$2,0)),0)+IFERROR(INDEX('[1]2024'!$A:$Q,MATCH($B$3&amp;$D135,'[1]2024'!$B:$B,0),MATCH(J$4,'[1]2024'!$2:$2,0)),0)++IFERROR(INDEX('[1]2024'!$A:$Q,MATCH($C$3&amp;$D135,'[1]2024'!$B:$B,0),MATCH(J$4,'[1]2024'!$2:$2,0)),0)++IFERROR(INDEX('[1]2024'!$A:$Q,MATCH($D$3&amp;$D135,'[1]2024'!$B:$B,0),MATCH(J$4,'[1]2024'!$2:$2,0)),0)</f>
        <v>0</v>
      </c>
      <c r="K135" s="74">
        <f>IFERROR(INDEX('[1]2024'!$A:$Q,MATCH($A$3&amp;$D135,'[1]2024'!$B:$B,0),MATCH(K$4,'[1]2024'!$2:$2,0)),0)+IFERROR(INDEX('[1]2024'!$A:$Q,MATCH($B$3&amp;$D135,'[1]2024'!$B:$B,0),MATCH(K$4,'[1]2024'!$2:$2,0)),0)++IFERROR(INDEX('[1]2024'!$A:$Q,MATCH($C$3&amp;$D135,'[1]2024'!$B:$B,0),MATCH(K$4,'[1]2024'!$2:$2,0)),0)++IFERROR(INDEX('[1]2024'!$A:$Q,MATCH($D$3&amp;$D135,'[1]2024'!$B:$B,0),MATCH(K$4,'[1]2024'!$2:$2,0)),0)</f>
        <v>0</v>
      </c>
      <c r="L135" s="74">
        <f>IFERROR(INDEX('[1]2024'!$A:$Q,MATCH($A$3&amp;$D135,'[1]2024'!$B:$B,0),MATCH(L$4,'[1]2024'!$2:$2,0)),0)+IFERROR(INDEX('[1]2024'!$A:$Q,MATCH($B$3&amp;$D135,'[1]2024'!$B:$B,0),MATCH(L$4,'[1]2024'!$2:$2,0)),0)++IFERROR(INDEX('[1]2024'!$A:$Q,MATCH($C$3&amp;$D135,'[1]2024'!$B:$B,0),MATCH(L$4,'[1]2024'!$2:$2,0)),0)++IFERROR(INDEX('[1]2024'!$A:$Q,MATCH($D$3&amp;$D135,'[1]2024'!$B:$B,0),MATCH(L$4,'[1]2024'!$2:$2,0)),0)</f>
        <v>0</v>
      </c>
      <c r="M135" s="74">
        <f>IFERROR(INDEX('[1]2024'!$A:$Q,MATCH($A$3&amp;$D135,'[1]2024'!$B:$B,0),MATCH(M$4,'[1]2024'!$2:$2,0)),0)+IFERROR(INDEX('[1]2024'!$A:$Q,MATCH($B$3&amp;$D135,'[1]2024'!$B:$B,0),MATCH(M$4,'[1]2024'!$2:$2,0)),0)++IFERROR(INDEX('[1]2024'!$A:$Q,MATCH($C$3&amp;$D135,'[1]2024'!$B:$B,0),MATCH(M$4,'[1]2024'!$2:$2,0)),0)++IFERROR(INDEX('[1]2024'!$A:$Q,MATCH($D$3&amp;$D135,'[1]2024'!$B:$B,0),MATCH(M$4,'[1]2024'!$2:$2,0)),0)</f>
        <v>0</v>
      </c>
      <c r="N135" s="74">
        <f>IFERROR(INDEX('[1]2024'!$A:$Q,MATCH($A$3&amp;$D135,'[1]2024'!$B:$B,0),MATCH(N$4,'[1]2024'!$2:$2,0)),0)+IFERROR(INDEX('[1]2024'!$A:$Q,MATCH($B$3&amp;$D135,'[1]2024'!$B:$B,0),MATCH(N$4,'[1]2024'!$2:$2,0)),0)++IFERROR(INDEX('[1]2024'!$A:$Q,MATCH($C$3&amp;$D135,'[1]2024'!$B:$B,0),MATCH(N$4,'[1]2024'!$2:$2,0)),0)++IFERROR(INDEX('[1]2024'!$A:$Q,MATCH($D$3&amp;$D135,'[1]2024'!$B:$B,0),MATCH(N$4,'[1]2024'!$2:$2,0)),0)</f>
        <v>0</v>
      </c>
      <c r="O135" s="74">
        <f>IFERROR(INDEX('[1]2024'!$A:$Q,MATCH($A$3&amp;$D135,'[1]2024'!$B:$B,0),MATCH(O$4,'[1]2024'!$2:$2,0)),0)+IFERROR(INDEX('[1]2024'!$A:$Q,MATCH($B$3&amp;$D135,'[1]2024'!$B:$B,0),MATCH(O$4,'[1]2024'!$2:$2,0)),0)++IFERROR(INDEX('[1]2024'!$A:$Q,MATCH($C$3&amp;$D135,'[1]2024'!$B:$B,0),MATCH(O$4,'[1]2024'!$2:$2,0)),0)++IFERROR(INDEX('[1]2024'!$A:$Q,MATCH($D$3&amp;$D135,'[1]2024'!$B:$B,0),MATCH(O$4,'[1]2024'!$2:$2,0)),0)</f>
        <v>0</v>
      </c>
      <c r="P135" s="74">
        <f>IFERROR(INDEX('[1]2024'!$A:$Q,MATCH($A$3&amp;$D135,'[1]2024'!$B:$B,0),MATCH(P$4,'[1]2024'!$2:$2,0)),0)+IFERROR(INDEX('[1]2024'!$A:$Q,MATCH($B$3&amp;$D135,'[1]2024'!$B:$B,0),MATCH(P$4,'[1]2024'!$2:$2,0)),0)++IFERROR(INDEX('[1]2024'!$A:$Q,MATCH($C$3&amp;$D135,'[1]2024'!$B:$B,0),MATCH(P$4,'[1]2024'!$2:$2,0)),0)++IFERROR(INDEX('[1]2024'!$A:$Q,MATCH($D$3&amp;$D135,'[1]2024'!$B:$B,0),MATCH(P$4,'[1]2024'!$2:$2,0)),0)</f>
        <v>0</v>
      </c>
      <c r="Q135" s="74">
        <f>IFERROR(INDEX('[1]2024'!$A:$Q,MATCH($A$3&amp;$D135,'[1]2024'!$B:$B,0),MATCH(Q$4,'[1]2024'!$2:$2,0)),0)+IFERROR(INDEX('[1]2024'!$A:$Q,MATCH($B$3&amp;$D135,'[1]2024'!$B:$B,0),MATCH(Q$4,'[1]2024'!$2:$2,0)),0)++IFERROR(INDEX('[1]2024'!$A:$Q,MATCH($C$3&amp;$D135,'[1]2024'!$B:$B,0),MATCH(Q$4,'[1]2024'!$2:$2,0)),0)++IFERROR(INDEX('[1]2024'!$A:$Q,MATCH($D$3&amp;$D135,'[1]2024'!$B:$B,0),MATCH(Q$4,'[1]2024'!$2:$2,0)),0)</f>
        <v>0</v>
      </c>
      <c r="R135" s="74">
        <f>IFERROR(INDEX('[1]2024'!$A:$Q,MATCH($A$3&amp;$D135,'[1]2024'!$B:$B,0),MATCH(R$4,'[1]2024'!$2:$2,0)),0)+IFERROR(INDEX('[1]2024'!$A:$Q,MATCH($B$3&amp;$D135,'[1]2024'!$B:$B,0),MATCH(R$4,'[1]2024'!$2:$2,0)),0)++IFERROR(INDEX('[1]2024'!$A:$Q,MATCH($C$3&amp;$D135,'[1]2024'!$B:$B,0),MATCH(R$4,'[1]2024'!$2:$2,0)),0)++IFERROR(INDEX('[1]2024'!$A:$Q,MATCH($D$3&amp;$D135,'[1]2024'!$B:$B,0),MATCH(R$4,'[1]2024'!$2:$2,0)),0)</f>
        <v>0</v>
      </c>
      <c r="S135" s="74">
        <f>IFERROR(INDEX('[1]2024'!$A:$Q,MATCH($A$3&amp;$D135,'[1]2024'!$B:$B,0),MATCH(S$4,'[1]2024'!$2:$2,0)),0)+IFERROR(INDEX('[1]2024'!$A:$Q,MATCH($B$3&amp;$D135,'[1]2024'!$B:$B,0),MATCH(S$4,'[1]2024'!$2:$2,0)),0)++IFERROR(INDEX('[1]2024'!$A:$Q,MATCH($C$3&amp;$D135,'[1]2024'!$B:$B,0),MATCH(S$4,'[1]2024'!$2:$2,0)),0)++IFERROR(INDEX('[1]2024'!$A:$Q,MATCH($D$3&amp;$D135,'[1]2024'!$B:$B,0),MATCH(S$4,'[1]2024'!$2:$2,0)),0)</f>
        <v>0</v>
      </c>
      <c r="T135" s="75">
        <v>0</v>
      </c>
      <c r="U135" s="45">
        <f t="shared" si="136"/>
        <v>0</v>
      </c>
      <c r="V135" s="46">
        <v>0</v>
      </c>
      <c r="W135" s="47">
        <v>0</v>
      </c>
      <c r="X135" s="47">
        <v>0</v>
      </c>
      <c r="Y135" s="47">
        <v>0</v>
      </c>
      <c r="Z135" s="47">
        <v>0</v>
      </c>
      <c r="AA135" s="47">
        <v>0</v>
      </c>
      <c r="AB135" s="47">
        <v>0</v>
      </c>
      <c r="AC135" s="47">
        <v>0</v>
      </c>
      <c r="AD135" s="47">
        <v>0</v>
      </c>
      <c r="AE135" s="47">
        <v>0</v>
      </c>
      <c r="AF135" s="47">
        <v>0</v>
      </c>
      <c r="AG135" s="48">
        <v>0</v>
      </c>
      <c r="AH135" s="45">
        <f t="shared" si="137"/>
        <v>0</v>
      </c>
      <c r="AI135" s="45"/>
      <c r="AJ135" s="45"/>
      <c r="AK135" s="45"/>
      <c r="AL135" s="45"/>
      <c r="AM135" s="45"/>
      <c r="AN135" s="45"/>
      <c r="AO135" s="45"/>
      <c r="AP135" s="45"/>
      <c r="AQ135" s="45"/>
      <c r="AR135" s="45"/>
      <c r="AS135" s="45"/>
      <c r="AT135" s="45"/>
      <c r="AU135" s="45">
        <f t="shared" si="59"/>
        <v>0</v>
      </c>
      <c r="AV135" s="45">
        <f t="shared" si="60"/>
        <v>0</v>
      </c>
      <c r="AW135" s="45">
        <f t="shared" si="61"/>
        <v>0</v>
      </c>
      <c r="AX135" s="45">
        <f t="shared" si="62"/>
        <v>0</v>
      </c>
      <c r="AY135" s="45">
        <f t="shared" si="138"/>
        <v>0</v>
      </c>
      <c r="AZ135" s="45">
        <f t="shared" si="139"/>
        <v>0</v>
      </c>
      <c r="BA135" s="45">
        <f t="shared" si="140"/>
        <v>0</v>
      </c>
      <c r="BB135" s="50"/>
      <c r="BC135" s="83" t="s">
        <v>24</v>
      </c>
      <c r="BD135" s="81"/>
      <c r="BE135" s="195">
        <v>0</v>
      </c>
      <c r="BF135" s="195">
        <v>0</v>
      </c>
      <c r="BG135" s="195">
        <v>0</v>
      </c>
      <c r="BH135" s="196">
        <f t="shared" si="86"/>
        <v>0</v>
      </c>
    </row>
    <row r="136" spans="1:60" outlineLevel="1" x14ac:dyDescent="0.3">
      <c r="A136" s="71" t="s">
        <v>251</v>
      </c>
      <c r="B136" s="38" t="s">
        <v>243</v>
      </c>
      <c r="C136" s="38" t="s">
        <v>31</v>
      </c>
      <c r="D136" s="39">
        <v>5116160</v>
      </c>
      <c r="E136" s="39" t="s">
        <v>244</v>
      </c>
      <c r="F136" s="103">
        <v>0</v>
      </c>
      <c r="G136" s="73">
        <f t="shared" si="135"/>
        <v>0</v>
      </c>
      <c r="H136" s="74">
        <f>IFERROR(INDEX('[1]2024'!$A:$Q,MATCH($A$3&amp;$D136,'[1]2024'!$B:$B,0),MATCH(H$4,'[1]2024'!$2:$2,0)),0)+IFERROR(INDEX('[1]2024'!$A:$Q,MATCH($B$3&amp;$D136,'[1]2024'!$B:$B,0),MATCH(H$4,'[1]2024'!$2:$2,0)),0)++IFERROR(INDEX('[1]2024'!$A:$Q,MATCH($C$3&amp;$D136,'[1]2024'!$B:$B,0),MATCH(H$4,'[1]2024'!$2:$2,0)),0)++IFERROR(INDEX('[1]2024'!$A:$Q,MATCH($D$3&amp;$D136,'[1]2024'!$B:$B,0),MATCH(H$4,'[1]2024'!$2:$2,0)),0)</f>
        <v>0</v>
      </c>
      <c r="I136" s="74">
        <f>IFERROR(INDEX('[1]2024'!$A:$Q,MATCH($A$3&amp;$D136,'[1]2024'!$B:$B,0),MATCH(I$4,'[1]2024'!$2:$2,0)),0)+IFERROR(INDEX('[1]2024'!$A:$Q,MATCH($B$3&amp;$D136,'[1]2024'!$B:$B,0),MATCH(I$4,'[1]2024'!$2:$2,0)),0)++IFERROR(INDEX('[1]2024'!$A:$Q,MATCH($C$3&amp;$D136,'[1]2024'!$B:$B,0),MATCH(I$4,'[1]2024'!$2:$2,0)),0)++IFERROR(INDEX('[1]2024'!$A:$Q,MATCH($D$3&amp;$D136,'[1]2024'!$B:$B,0),MATCH(I$4,'[1]2024'!$2:$2,0)),0)</f>
        <v>0</v>
      </c>
      <c r="J136" s="74">
        <f>IFERROR(INDEX('[1]2024'!$A:$Q,MATCH($A$3&amp;$D136,'[1]2024'!$B:$B,0),MATCH(J$4,'[1]2024'!$2:$2,0)),0)+IFERROR(INDEX('[1]2024'!$A:$Q,MATCH($B$3&amp;$D136,'[1]2024'!$B:$B,0),MATCH(J$4,'[1]2024'!$2:$2,0)),0)++IFERROR(INDEX('[1]2024'!$A:$Q,MATCH($C$3&amp;$D136,'[1]2024'!$B:$B,0),MATCH(J$4,'[1]2024'!$2:$2,0)),0)++IFERROR(INDEX('[1]2024'!$A:$Q,MATCH($D$3&amp;$D136,'[1]2024'!$B:$B,0),MATCH(J$4,'[1]2024'!$2:$2,0)),0)</f>
        <v>0</v>
      </c>
      <c r="K136" s="74">
        <f>IFERROR(INDEX('[1]2024'!$A:$Q,MATCH($A$3&amp;$D136,'[1]2024'!$B:$B,0),MATCH(K$4,'[1]2024'!$2:$2,0)),0)+IFERROR(INDEX('[1]2024'!$A:$Q,MATCH($B$3&amp;$D136,'[1]2024'!$B:$B,0),MATCH(K$4,'[1]2024'!$2:$2,0)),0)++IFERROR(INDEX('[1]2024'!$A:$Q,MATCH($C$3&amp;$D136,'[1]2024'!$B:$B,0),MATCH(K$4,'[1]2024'!$2:$2,0)),0)++IFERROR(INDEX('[1]2024'!$A:$Q,MATCH($D$3&amp;$D136,'[1]2024'!$B:$B,0),MATCH(K$4,'[1]2024'!$2:$2,0)),0)</f>
        <v>0</v>
      </c>
      <c r="L136" s="74">
        <f>IFERROR(INDEX('[1]2024'!$A:$Q,MATCH($A$3&amp;$D136,'[1]2024'!$B:$B,0),MATCH(L$4,'[1]2024'!$2:$2,0)),0)+IFERROR(INDEX('[1]2024'!$A:$Q,MATCH($B$3&amp;$D136,'[1]2024'!$B:$B,0),MATCH(L$4,'[1]2024'!$2:$2,0)),0)++IFERROR(INDEX('[1]2024'!$A:$Q,MATCH($C$3&amp;$D136,'[1]2024'!$B:$B,0),MATCH(L$4,'[1]2024'!$2:$2,0)),0)++IFERROR(INDEX('[1]2024'!$A:$Q,MATCH($D$3&amp;$D136,'[1]2024'!$B:$B,0),MATCH(L$4,'[1]2024'!$2:$2,0)),0)</f>
        <v>0</v>
      </c>
      <c r="M136" s="74">
        <f>IFERROR(INDEX('[1]2024'!$A:$Q,MATCH($A$3&amp;$D136,'[1]2024'!$B:$B,0),MATCH(M$4,'[1]2024'!$2:$2,0)),0)+IFERROR(INDEX('[1]2024'!$A:$Q,MATCH($B$3&amp;$D136,'[1]2024'!$B:$B,0),MATCH(M$4,'[1]2024'!$2:$2,0)),0)++IFERROR(INDEX('[1]2024'!$A:$Q,MATCH($C$3&amp;$D136,'[1]2024'!$B:$B,0),MATCH(M$4,'[1]2024'!$2:$2,0)),0)++IFERROR(INDEX('[1]2024'!$A:$Q,MATCH($D$3&amp;$D136,'[1]2024'!$B:$B,0),MATCH(M$4,'[1]2024'!$2:$2,0)),0)</f>
        <v>0</v>
      </c>
      <c r="N136" s="74">
        <f>IFERROR(INDEX('[1]2024'!$A:$Q,MATCH($A$3&amp;$D136,'[1]2024'!$B:$B,0),MATCH(N$4,'[1]2024'!$2:$2,0)),0)+IFERROR(INDEX('[1]2024'!$A:$Q,MATCH($B$3&amp;$D136,'[1]2024'!$B:$B,0),MATCH(N$4,'[1]2024'!$2:$2,0)),0)++IFERROR(INDEX('[1]2024'!$A:$Q,MATCH($C$3&amp;$D136,'[1]2024'!$B:$B,0),MATCH(N$4,'[1]2024'!$2:$2,0)),0)++IFERROR(INDEX('[1]2024'!$A:$Q,MATCH($D$3&amp;$D136,'[1]2024'!$B:$B,0),MATCH(N$4,'[1]2024'!$2:$2,0)),0)</f>
        <v>0</v>
      </c>
      <c r="O136" s="74">
        <f>IFERROR(INDEX('[1]2024'!$A:$Q,MATCH($A$3&amp;$D136,'[1]2024'!$B:$B,0),MATCH(O$4,'[1]2024'!$2:$2,0)),0)+IFERROR(INDEX('[1]2024'!$A:$Q,MATCH($B$3&amp;$D136,'[1]2024'!$B:$B,0),MATCH(O$4,'[1]2024'!$2:$2,0)),0)++IFERROR(INDEX('[1]2024'!$A:$Q,MATCH($C$3&amp;$D136,'[1]2024'!$B:$B,0),MATCH(O$4,'[1]2024'!$2:$2,0)),0)++IFERROR(INDEX('[1]2024'!$A:$Q,MATCH($D$3&amp;$D136,'[1]2024'!$B:$B,0),MATCH(O$4,'[1]2024'!$2:$2,0)),0)</f>
        <v>0</v>
      </c>
      <c r="P136" s="74">
        <f>IFERROR(INDEX('[1]2024'!$A:$Q,MATCH($A$3&amp;$D136,'[1]2024'!$B:$B,0),MATCH(P$4,'[1]2024'!$2:$2,0)),0)+IFERROR(INDEX('[1]2024'!$A:$Q,MATCH($B$3&amp;$D136,'[1]2024'!$B:$B,0),MATCH(P$4,'[1]2024'!$2:$2,0)),0)++IFERROR(INDEX('[1]2024'!$A:$Q,MATCH($C$3&amp;$D136,'[1]2024'!$B:$B,0),MATCH(P$4,'[1]2024'!$2:$2,0)),0)++IFERROR(INDEX('[1]2024'!$A:$Q,MATCH($D$3&amp;$D136,'[1]2024'!$B:$B,0),MATCH(P$4,'[1]2024'!$2:$2,0)),0)</f>
        <v>0</v>
      </c>
      <c r="Q136" s="74">
        <f>IFERROR(INDEX('[1]2024'!$A:$Q,MATCH($A$3&amp;$D136,'[1]2024'!$B:$B,0),MATCH(Q$4,'[1]2024'!$2:$2,0)),0)+IFERROR(INDEX('[1]2024'!$A:$Q,MATCH($B$3&amp;$D136,'[1]2024'!$B:$B,0),MATCH(Q$4,'[1]2024'!$2:$2,0)),0)++IFERROR(INDEX('[1]2024'!$A:$Q,MATCH($C$3&amp;$D136,'[1]2024'!$B:$B,0),MATCH(Q$4,'[1]2024'!$2:$2,0)),0)++IFERROR(INDEX('[1]2024'!$A:$Q,MATCH($D$3&amp;$D136,'[1]2024'!$B:$B,0),MATCH(Q$4,'[1]2024'!$2:$2,0)),0)</f>
        <v>0</v>
      </c>
      <c r="R136" s="74">
        <f>IFERROR(INDEX('[1]2024'!$A:$Q,MATCH($A$3&amp;$D136,'[1]2024'!$B:$B,0),MATCH(R$4,'[1]2024'!$2:$2,0)),0)+IFERROR(INDEX('[1]2024'!$A:$Q,MATCH($B$3&amp;$D136,'[1]2024'!$B:$B,0),MATCH(R$4,'[1]2024'!$2:$2,0)),0)++IFERROR(INDEX('[1]2024'!$A:$Q,MATCH($C$3&amp;$D136,'[1]2024'!$B:$B,0),MATCH(R$4,'[1]2024'!$2:$2,0)),0)++IFERROR(INDEX('[1]2024'!$A:$Q,MATCH($D$3&amp;$D136,'[1]2024'!$B:$B,0),MATCH(R$4,'[1]2024'!$2:$2,0)),0)</f>
        <v>0</v>
      </c>
      <c r="S136" s="74">
        <f>IFERROR(INDEX('[1]2024'!$A:$Q,MATCH($A$3&amp;$D136,'[1]2024'!$B:$B,0),MATCH(S$4,'[1]2024'!$2:$2,0)),0)+IFERROR(INDEX('[1]2024'!$A:$Q,MATCH($B$3&amp;$D136,'[1]2024'!$B:$B,0),MATCH(S$4,'[1]2024'!$2:$2,0)),0)++IFERROR(INDEX('[1]2024'!$A:$Q,MATCH($C$3&amp;$D136,'[1]2024'!$B:$B,0),MATCH(S$4,'[1]2024'!$2:$2,0)),0)++IFERROR(INDEX('[1]2024'!$A:$Q,MATCH($D$3&amp;$D136,'[1]2024'!$B:$B,0),MATCH(S$4,'[1]2024'!$2:$2,0)),0)</f>
        <v>0</v>
      </c>
      <c r="T136" s="75">
        <v>0</v>
      </c>
      <c r="U136" s="45">
        <f t="shared" si="136"/>
        <v>0</v>
      </c>
      <c r="V136" s="46">
        <v>0</v>
      </c>
      <c r="W136" s="47">
        <v>0</v>
      </c>
      <c r="X136" s="47">
        <v>0</v>
      </c>
      <c r="Y136" s="47">
        <v>0</v>
      </c>
      <c r="Z136" s="47">
        <v>0</v>
      </c>
      <c r="AA136" s="47">
        <v>0</v>
      </c>
      <c r="AB136" s="47">
        <v>0</v>
      </c>
      <c r="AC136" s="47">
        <v>0</v>
      </c>
      <c r="AD136" s="47">
        <v>0</v>
      </c>
      <c r="AE136" s="47">
        <v>0</v>
      </c>
      <c r="AF136" s="47">
        <v>0</v>
      </c>
      <c r="AG136" s="48">
        <v>0</v>
      </c>
      <c r="AH136" s="45">
        <f t="shared" si="137"/>
        <v>0</v>
      </c>
      <c r="AI136" s="45"/>
      <c r="AJ136" s="45"/>
      <c r="AK136" s="45"/>
      <c r="AL136" s="45"/>
      <c r="AM136" s="45"/>
      <c r="AN136" s="45"/>
      <c r="AO136" s="45"/>
      <c r="AP136" s="45"/>
      <c r="AQ136" s="45"/>
      <c r="AR136" s="45"/>
      <c r="AS136" s="45"/>
      <c r="AT136" s="45"/>
      <c r="AU136" s="45">
        <f t="shared" si="59"/>
        <v>0</v>
      </c>
      <c r="AV136" s="45">
        <f t="shared" si="60"/>
        <v>0</v>
      </c>
      <c r="AW136" s="45">
        <f t="shared" si="61"/>
        <v>0</v>
      </c>
      <c r="AX136" s="45">
        <f t="shared" si="62"/>
        <v>0</v>
      </c>
      <c r="AY136" s="45">
        <f t="shared" si="138"/>
        <v>0</v>
      </c>
      <c r="AZ136" s="45">
        <f t="shared" si="139"/>
        <v>0</v>
      </c>
      <c r="BA136" s="45">
        <f t="shared" si="140"/>
        <v>0</v>
      </c>
      <c r="BB136" s="50"/>
      <c r="BC136" s="51" t="s">
        <v>24</v>
      </c>
      <c r="BD136" s="70"/>
      <c r="BE136" s="195">
        <v>0</v>
      </c>
      <c r="BF136" s="195">
        <v>0</v>
      </c>
      <c r="BG136" s="195">
        <v>0</v>
      </c>
      <c r="BH136" s="196">
        <f t="shared" si="86"/>
        <v>0</v>
      </c>
    </row>
    <row r="137" spans="1:60" outlineLevel="1" x14ac:dyDescent="0.3">
      <c r="A137" s="71" t="s">
        <v>252</v>
      </c>
      <c r="B137" s="38" t="s">
        <v>243</v>
      </c>
      <c r="C137" s="38" t="s">
        <v>31</v>
      </c>
      <c r="D137" s="39">
        <v>5116111</v>
      </c>
      <c r="E137" s="39" t="s">
        <v>244</v>
      </c>
      <c r="F137" s="103">
        <v>0</v>
      </c>
      <c r="G137" s="73">
        <f t="shared" si="135"/>
        <v>0</v>
      </c>
      <c r="H137" s="74">
        <f>IFERROR(INDEX('[1]2024'!$A:$Q,MATCH($A$3&amp;$D137,'[1]2024'!$B:$B,0),MATCH(H$4,'[1]2024'!$2:$2,0)),0)+IFERROR(INDEX('[1]2024'!$A:$Q,MATCH($B$3&amp;$D137,'[1]2024'!$B:$B,0),MATCH(H$4,'[1]2024'!$2:$2,0)),0)++IFERROR(INDEX('[1]2024'!$A:$Q,MATCH($C$3&amp;$D137,'[1]2024'!$B:$B,0),MATCH(H$4,'[1]2024'!$2:$2,0)),0)++IFERROR(INDEX('[1]2024'!$A:$Q,MATCH($D$3&amp;$D137,'[1]2024'!$B:$B,0),MATCH(H$4,'[1]2024'!$2:$2,0)),0)</f>
        <v>0</v>
      </c>
      <c r="I137" s="74">
        <f>IFERROR(INDEX('[1]2024'!$A:$Q,MATCH($A$3&amp;$D137,'[1]2024'!$B:$B,0),MATCH(I$4,'[1]2024'!$2:$2,0)),0)+IFERROR(INDEX('[1]2024'!$A:$Q,MATCH($B$3&amp;$D137,'[1]2024'!$B:$B,0),MATCH(I$4,'[1]2024'!$2:$2,0)),0)++IFERROR(INDEX('[1]2024'!$A:$Q,MATCH($C$3&amp;$D137,'[1]2024'!$B:$B,0),MATCH(I$4,'[1]2024'!$2:$2,0)),0)++IFERROR(INDEX('[1]2024'!$A:$Q,MATCH($D$3&amp;$D137,'[1]2024'!$B:$B,0),MATCH(I$4,'[1]2024'!$2:$2,0)),0)</f>
        <v>0</v>
      </c>
      <c r="J137" s="74">
        <f>IFERROR(INDEX('[1]2024'!$A:$Q,MATCH($A$3&amp;$D137,'[1]2024'!$B:$B,0),MATCH(J$4,'[1]2024'!$2:$2,0)),0)+IFERROR(INDEX('[1]2024'!$A:$Q,MATCH($B$3&amp;$D137,'[1]2024'!$B:$B,0),MATCH(J$4,'[1]2024'!$2:$2,0)),0)++IFERROR(INDEX('[1]2024'!$A:$Q,MATCH($C$3&amp;$D137,'[1]2024'!$B:$B,0),MATCH(J$4,'[1]2024'!$2:$2,0)),0)++IFERROR(INDEX('[1]2024'!$A:$Q,MATCH($D$3&amp;$D137,'[1]2024'!$B:$B,0),MATCH(J$4,'[1]2024'!$2:$2,0)),0)</f>
        <v>0</v>
      </c>
      <c r="K137" s="74">
        <f>IFERROR(INDEX('[1]2024'!$A:$Q,MATCH($A$3&amp;$D137,'[1]2024'!$B:$B,0),MATCH(K$4,'[1]2024'!$2:$2,0)),0)+IFERROR(INDEX('[1]2024'!$A:$Q,MATCH($B$3&amp;$D137,'[1]2024'!$B:$B,0),MATCH(K$4,'[1]2024'!$2:$2,0)),0)++IFERROR(INDEX('[1]2024'!$A:$Q,MATCH($C$3&amp;$D137,'[1]2024'!$B:$B,0),MATCH(K$4,'[1]2024'!$2:$2,0)),0)++IFERROR(INDEX('[1]2024'!$A:$Q,MATCH($D$3&amp;$D137,'[1]2024'!$B:$B,0),MATCH(K$4,'[1]2024'!$2:$2,0)),0)</f>
        <v>0</v>
      </c>
      <c r="L137" s="74">
        <f>IFERROR(INDEX('[1]2024'!$A:$Q,MATCH($A$3&amp;$D137,'[1]2024'!$B:$B,0),MATCH(L$4,'[1]2024'!$2:$2,0)),0)+IFERROR(INDEX('[1]2024'!$A:$Q,MATCH($B$3&amp;$D137,'[1]2024'!$B:$B,0),MATCH(L$4,'[1]2024'!$2:$2,0)),0)++IFERROR(INDEX('[1]2024'!$A:$Q,MATCH($C$3&amp;$D137,'[1]2024'!$B:$B,0),MATCH(L$4,'[1]2024'!$2:$2,0)),0)++IFERROR(INDEX('[1]2024'!$A:$Q,MATCH($D$3&amp;$D137,'[1]2024'!$B:$B,0),MATCH(L$4,'[1]2024'!$2:$2,0)),0)</f>
        <v>0</v>
      </c>
      <c r="M137" s="74">
        <f>IFERROR(INDEX('[1]2024'!$A:$Q,MATCH($A$3&amp;$D137,'[1]2024'!$B:$B,0),MATCH(M$4,'[1]2024'!$2:$2,0)),0)+IFERROR(INDEX('[1]2024'!$A:$Q,MATCH($B$3&amp;$D137,'[1]2024'!$B:$B,0),MATCH(M$4,'[1]2024'!$2:$2,0)),0)++IFERROR(INDEX('[1]2024'!$A:$Q,MATCH($C$3&amp;$D137,'[1]2024'!$B:$B,0),MATCH(M$4,'[1]2024'!$2:$2,0)),0)++IFERROR(INDEX('[1]2024'!$A:$Q,MATCH($D$3&amp;$D137,'[1]2024'!$B:$B,0),MATCH(M$4,'[1]2024'!$2:$2,0)),0)</f>
        <v>0</v>
      </c>
      <c r="N137" s="74">
        <f>IFERROR(INDEX('[1]2024'!$A:$Q,MATCH($A$3&amp;$D137,'[1]2024'!$B:$B,0),MATCH(N$4,'[1]2024'!$2:$2,0)),0)+IFERROR(INDEX('[1]2024'!$A:$Q,MATCH($B$3&amp;$D137,'[1]2024'!$B:$B,0),MATCH(N$4,'[1]2024'!$2:$2,0)),0)++IFERROR(INDEX('[1]2024'!$A:$Q,MATCH($C$3&amp;$D137,'[1]2024'!$B:$B,0),MATCH(N$4,'[1]2024'!$2:$2,0)),0)++IFERROR(INDEX('[1]2024'!$A:$Q,MATCH($D$3&amp;$D137,'[1]2024'!$B:$B,0),MATCH(N$4,'[1]2024'!$2:$2,0)),0)</f>
        <v>0</v>
      </c>
      <c r="O137" s="74">
        <f>IFERROR(INDEX('[1]2024'!$A:$Q,MATCH($A$3&amp;$D137,'[1]2024'!$B:$B,0),MATCH(O$4,'[1]2024'!$2:$2,0)),0)+IFERROR(INDEX('[1]2024'!$A:$Q,MATCH($B$3&amp;$D137,'[1]2024'!$B:$B,0),MATCH(O$4,'[1]2024'!$2:$2,0)),0)++IFERROR(INDEX('[1]2024'!$A:$Q,MATCH($C$3&amp;$D137,'[1]2024'!$B:$B,0),MATCH(O$4,'[1]2024'!$2:$2,0)),0)++IFERROR(INDEX('[1]2024'!$A:$Q,MATCH($D$3&amp;$D137,'[1]2024'!$B:$B,0),MATCH(O$4,'[1]2024'!$2:$2,0)),0)</f>
        <v>0</v>
      </c>
      <c r="P137" s="74">
        <f>IFERROR(INDEX('[1]2024'!$A:$Q,MATCH($A$3&amp;$D137,'[1]2024'!$B:$B,0),MATCH(P$4,'[1]2024'!$2:$2,0)),0)+IFERROR(INDEX('[1]2024'!$A:$Q,MATCH($B$3&amp;$D137,'[1]2024'!$B:$B,0),MATCH(P$4,'[1]2024'!$2:$2,0)),0)++IFERROR(INDEX('[1]2024'!$A:$Q,MATCH($C$3&amp;$D137,'[1]2024'!$B:$B,0),MATCH(P$4,'[1]2024'!$2:$2,0)),0)++IFERROR(INDEX('[1]2024'!$A:$Q,MATCH($D$3&amp;$D137,'[1]2024'!$B:$B,0),MATCH(P$4,'[1]2024'!$2:$2,0)),0)</f>
        <v>0</v>
      </c>
      <c r="Q137" s="74">
        <f>IFERROR(INDEX('[1]2024'!$A:$Q,MATCH($A$3&amp;$D137,'[1]2024'!$B:$B,0),MATCH(Q$4,'[1]2024'!$2:$2,0)),0)+IFERROR(INDEX('[1]2024'!$A:$Q,MATCH($B$3&amp;$D137,'[1]2024'!$B:$B,0),MATCH(Q$4,'[1]2024'!$2:$2,0)),0)++IFERROR(INDEX('[1]2024'!$A:$Q,MATCH($C$3&amp;$D137,'[1]2024'!$B:$B,0),MATCH(Q$4,'[1]2024'!$2:$2,0)),0)++IFERROR(INDEX('[1]2024'!$A:$Q,MATCH($D$3&amp;$D137,'[1]2024'!$B:$B,0),MATCH(Q$4,'[1]2024'!$2:$2,0)),0)</f>
        <v>0</v>
      </c>
      <c r="R137" s="74">
        <f>IFERROR(INDEX('[1]2024'!$A:$Q,MATCH($A$3&amp;$D137,'[1]2024'!$B:$B,0),MATCH(R$4,'[1]2024'!$2:$2,0)),0)+IFERROR(INDEX('[1]2024'!$A:$Q,MATCH($B$3&amp;$D137,'[1]2024'!$B:$B,0),MATCH(R$4,'[1]2024'!$2:$2,0)),0)++IFERROR(INDEX('[1]2024'!$A:$Q,MATCH($C$3&amp;$D137,'[1]2024'!$B:$B,0),MATCH(R$4,'[1]2024'!$2:$2,0)),0)++IFERROR(INDEX('[1]2024'!$A:$Q,MATCH($D$3&amp;$D137,'[1]2024'!$B:$B,0),MATCH(R$4,'[1]2024'!$2:$2,0)),0)</f>
        <v>0</v>
      </c>
      <c r="S137" s="74">
        <f>IFERROR(INDEX('[1]2024'!$A:$Q,MATCH($A$3&amp;$D137,'[1]2024'!$B:$B,0),MATCH(S$4,'[1]2024'!$2:$2,0)),0)+IFERROR(INDEX('[1]2024'!$A:$Q,MATCH($B$3&amp;$D137,'[1]2024'!$B:$B,0),MATCH(S$4,'[1]2024'!$2:$2,0)),0)++IFERROR(INDEX('[1]2024'!$A:$Q,MATCH($C$3&amp;$D137,'[1]2024'!$B:$B,0),MATCH(S$4,'[1]2024'!$2:$2,0)),0)++IFERROR(INDEX('[1]2024'!$A:$Q,MATCH($D$3&amp;$D137,'[1]2024'!$B:$B,0),MATCH(S$4,'[1]2024'!$2:$2,0)),0)</f>
        <v>0</v>
      </c>
      <c r="T137" s="75">
        <v>0</v>
      </c>
      <c r="U137" s="45">
        <f t="shared" si="136"/>
        <v>0</v>
      </c>
      <c r="V137" s="46">
        <v>0</v>
      </c>
      <c r="W137" s="47">
        <v>0</v>
      </c>
      <c r="X137" s="47">
        <v>0</v>
      </c>
      <c r="Y137" s="47">
        <v>0</v>
      </c>
      <c r="Z137" s="47">
        <v>0</v>
      </c>
      <c r="AA137" s="47">
        <v>0</v>
      </c>
      <c r="AB137" s="47">
        <v>0</v>
      </c>
      <c r="AC137" s="47">
        <v>0</v>
      </c>
      <c r="AD137" s="47">
        <v>0</v>
      </c>
      <c r="AE137" s="47">
        <v>0</v>
      </c>
      <c r="AF137" s="47">
        <v>0</v>
      </c>
      <c r="AG137" s="48">
        <v>0</v>
      </c>
      <c r="AH137" s="45">
        <f t="shared" si="137"/>
        <v>0</v>
      </c>
      <c r="AI137" s="45"/>
      <c r="AJ137" s="45"/>
      <c r="AK137" s="45"/>
      <c r="AL137" s="45"/>
      <c r="AM137" s="45"/>
      <c r="AN137" s="45"/>
      <c r="AO137" s="45"/>
      <c r="AP137" s="45"/>
      <c r="AQ137" s="45"/>
      <c r="AR137" s="45"/>
      <c r="AS137" s="45"/>
      <c r="AT137" s="45"/>
      <c r="AU137" s="45">
        <f t="shared" si="59"/>
        <v>0</v>
      </c>
      <c r="AV137" s="45">
        <f t="shared" si="60"/>
        <v>0</v>
      </c>
      <c r="AW137" s="45">
        <f t="shared" si="61"/>
        <v>0</v>
      </c>
      <c r="AX137" s="45">
        <f t="shared" si="62"/>
        <v>0</v>
      </c>
      <c r="AY137" s="45">
        <f t="shared" si="138"/>
        <v>0</v>
      </c>
      <c r="AZ137" s="45">
        <f t="shared" si="139"/>
        <v>0</v>
      </c>
      <c r="BA137" s="45">
        <f t="shared" si="140"/>
        <v>0</v>
      </c>
      <c r="BB137" s="50"/>
      <c r="BC137" s="51" t="s">
        <v>24</v>
      </c>
      <c r="BD137" s="70"/>
      <c r="BE137" s="195">
        <v>0</v>
      </c>
      <c r="BF137" s="195">
        <v>0</v>
      </c>
      <c r="BG137" s="195">
        <v>0</v>
      </c>
      <c r="BH137" s="196">
        <f t="shared" si="86"/>
        <v>0</v>
      </c>
    </row>
    <row r="138" spans="1:60" x14ac:dyDescent="0.3">
      <c r="A138" s="57" t="s">
        <v>253</v>
      </c>
      <c r="B138" s="58" t="s">
        <v>21</v>
      </c>
      <c r="C138" s="58"/>
      <c r="D138" s="59"/>
      <c r="E138" s="59"/>
      <c r="F138" s="93">
        <v>0</v>
      </c>
      <c r="G138" s="61">
        <f t="shared" ref="G138:S138" si="141">G139</f>
        <v>0</v>
      </c>
      <c r="H138" s="62">
        <f t="shared" si="141"/>
        <v>0</v>
      </c>
      <c r="I138" s="63">
        <f t="shared" si="141"/>
        <v>0</v>
      </c>
      <c r="J138" s="63">
        <f t="shared" si="141"/>
        <v>0</v>
      </c>
      <c r="K138" s="63">
        <f t="shared" si="141"/>
        <v>0</v>
      </c>
      <c r="L138" s="63">
        <f t="shared" si="141"/>
        <v>0</v>
      </c>
      <c r="M138" s="63">
        <f t="shared" si="141"/>
        <v>0</v>
      </c>
      <c r="N138" s="63">
        <f t="shared" si="141"/>
        <v>0</v>
      </c>
      <c r="O138" s="63">
        <f t="shared" si="141"/>
        <v>0</v>
      </c>
      <c r="P138" s="63">
        <f t="shared" si="141"/>
        <v>0</v>
      </c>
      <c r="Q138" s="63">
        <f t="shared" si="141"/>
        <v>0</v>
      </c>
      <c r="R138" s="63">
        <f t="shared" si="141"/>
        <v>0</v>
      </c>
      <c r="S138" s="63">
        <f t="shared" si="141"/>
        <v>0</v>
      </c>
      <c r="T138" s="64">
        <v>0</v>
      </c>
      <c r="U138" s="94">
        <f t="shared" ref="U138:Z138" si="142">U139</f>
        <v>0</v>
      </c>
      <c r="V138" s="95">
        <f t="shared" si="142"/>
        <v>0</v>
      </c>
      <c r="W138" s="96">
        <f t="shared" si="142"/>
        <v>0</v>
      </c>
      <c r="X138" s="96">
        <f t="shared" si="142"/>
        <v>0</v>
      </c>
      <c r="Y138" s="96">
        <f t="shared" si="142"/>
        <v>0</v>
      </c>
      <c r="Z138" s="96">
        <f t="shared" si="142"/>
        <v>0</v>
      </c>
      <c r="AA138" s="96">
        <v>0</v>
      </c>
      <c r="AB138" s="96">
        <v>0</v>
      </c>
      <c r="AC138" s="96">
        <v>0</v>
      </c>
      <c r="AD138" s="96">
        <v>0</v>
      </c>
      <c r="AE138" s="96">
        <v>0</v>
      </c>
      <c r="AF138" s="96">
        <v>0</v>
      </c>
      <c r="AG138" s="97">
        <v>0</v>
      </c>
      <c r="AH138" s="94">
        <f t="shared" ref="AH138:AT138" si="143">AH139</f>
        <v>0</v>
      </c>
      <c r="AI138" s="94">
        <f t="shared" si="143"/>
        <v>0</v>
      </c>
      <c r="AJ138" s="94">
        <f t="shared" si="143"/>
        <v>0</v>
      </c>
      <c r="AK138" s="94">
        <f t="shared" si="143"/>
        <v>0</v>
      </c>
      <c r="AL138" s="94">
        <f t="shared" si="143"/>
        <v>0</v>
      </c>
      <c r="AM138" s="94">
        <f t="shared" si="143"/>
        <v>0</v>
      </c>
      <c r="AN138" s="94">
        <f t="shared" si="143"/>
        <v>0</v>
      </c>
      <c r="AO138" s="94">
        <f t="shared" si="143"/>
        <v>0</v>
      </c>
      <c r="AP138" s="94">
        <f t="shared" si="143"/>
        <v>0</v>
      </c>
      <c r="AQ138" s="94">
        <f t="shared" si="143"/>
        <v>0</v>
      </c>
      <c r="AR138" s="94">
        <f t="shared" si="143"/>
        <v>0</v>
      </c>
      <c r="AS138" s="94">
        <f t="shared" si="143"/>
        <v>0</v>
      </c>
      <c r="AT138" s="94">
        <f t="shared" si="143"/>
        <v>0</v>
      </c>
      <c r="AU138" s="94">
        <f t="shared" ref="AU138:AU176" si="144">SUM(AI138:AK138)</f>
        <v>0</v>
      </c>
      <c r="AV138" s="94">
        <f t="shared" ref="AV138:AV176" si="145">SUM(AL138:AN138)</f>
        <v>0</v>
      </c>
      <c r="AW138" s="94">
        <f t="shared" ref="AW138:AW176" si="146">SUM(AO138:AQ138)</f>
        <v>0</v>
      </c>
      <c r="AX138" s="94">
        <f t="shared" ref="AX138:AX176" si="147">SUM(AR138:AT138)</f>
        <v>0</v>
      </c>
      <c r="AY138" s="94">
        <f>AY139</f>
        <v>0</v>
      </c>
      <c r="AZ138" s="94">
        <f t="shared" ref="AZ138:BA138" si="148">AZ139</f>
        <v>0</v>
      </c>
      <c r="BA138" s="94">
        <f t="shared" si="148"/>
        <v>0</v>
      </c>
      <c r="BB138" s="50"/>
      <c r="BC138" s="101"/>
      <c r="BD138" s="102"/>
      <c r="BE138" s="95">
        <f>BE139</f>
        <v>0</v>
      </c>
      <c r="BF138" s="95">
        <v>0</v>
      </c>
      <c r="BG138" s="95">
        <v>0</v>
      </c>
      <c r="BH138" s="194">
        <f t="shared" si="86"/>
        <v>0</v>
      </c>
    </row>
    <row r="139" spans="1:60" outlineLevel="1" x14ac:dyDescent="0.3">
      <c r="A139" s="71" t="s">
        <v>254</v>
      </c>
      <c r="B139" s="38" t="s">
        <v>255</v>
      </c>
      <c r="C139" s="38" t="s">
        <v>31</v>
      </c>
      <c r="D139" s="39">
        <v>5117110</v>
      </c>
      <c r="E139" s="39" t="s">
        <v>256</v>
      </c>
      <c r="F139" s="103">
        <v>0</v>
      </c>
      <c r="G139" s="73">
        <f>SUM(H139:S139)</f>
        <v>0</v>
      </c>
      <c r="H139" s="74">
        <f>IFERROR(INDEX('[1]2024'!$A:$Q,MATCH($A$3&amp;$D139,'[1]2024'!$B:$B,0),MATCH(H$4,'[1]2024'!$2:$2,0)),0)+IFERROR(INDEX('[1]2024'!$A:$Q,MATCH($B$3&amp;$D139,'[1]2024'!$B:$B,0),MATCH(H$4,'[1]2024'!$2:$2,0)),0)++IFERROR(INDEX('[1]2024'!$A:$Q,MATCH($C$3&amp;$D139,'[1]2024'!$B:$B,0),MATCH(H$4,'[1]2024'!$2:$2,0)),0)++IFERROR(INDEX('[1]2024'!$A:$Q,MATCH($D$3&amp;$D139,'[1]2024'!$B:$B,0),MATCH(H$4,'[1]2024'!$2:$2,0)),0)</f>
        <v>0</v>
      </c>
      <c r="I139" s="74">
        <f>IFERROR(INDEX('[1]2024'!$A:$Q,MATCH($A$3&amp;$D139,'[1]2024'!$B:$B,0),MATCH(I$4,'[1]2024'!$2:$2,0)),0)+IFERROR(INDEX('[1]2024'!$A:$Q,MATCH($B$3&amp;$D139,'[1]2024'!$B:$B,0),MATCH(I$4,'[1]2024'!$2:$2,0)),0)++IFERROR(INDEX('[1]2024'!$A:$Q,MATCH($C$3&amp;$D139,'[1]2024'!$B:$B,0),MATCH(I$4,'[1]2024'!$2:$2,0)),0)++IFERROR(INDEX('[1]2024'!$A:$Q,MATCH($D$3&amp;$D139,'[1]2024'!$B:$B,0),MATCH(I$4,'[1]2024'!$2:$2,0)),0)</f>
        <v>0</v>
      </c>
      <c r="J139" s="74">
        <f>IFERROR(INDEX('[1]2024'!$A:$Q,MATCH($A$3&amp;$D139,'[1]2024'!$B:$B,0),MATCH(J$4,'[1]2024'!$2:$2,0)),0)+IFERROR(INDEX('[1]2024'!$A:$Q,MATCH($B$3&amp;$D139,'[1]2024'!$B:$B,0),MATCH(J$4,'[1]2024'!$2:$2,0)),0)++IFERROR(INDEX('[1]2024'!$A:$Q,MATCH($C$3&amp;$D139,'[1]2024'!$B:$B,0),MATCH(J$4,'[1]2024'!$2:$2,0)),0)++IFERROR(INDEX('[1]2024'!$A:$Q,MATCH($D$3&amp;$D139,'[1]2024'!$B:$B,0),MATCH(J$4,'[1]2024'!$2:$2,0)),0)</f>
        <v>0</v>
      </c>
      <c r="K139" s="74">
        <f>IFERROR(INDEX('[1]2024'!$A:$Q,MATCH($A$3&amp;$D139,'[1]2024'!$B:$B,0),MATCH(K$4,'[1]2024'!$2:$2,0)),0)+IFERROR(INDEX('[1]2024'!$A:$Q,MATCH($B$3&amp;$D139,'[1]2024'!$B:$B,0),MATCH(K$4,'[1]2024'!$2:$2,0)),0)++IFERROR(INDEX('[1]2024'!$A:$Q,MATCH($C$3&amp;$D139,'[1]2024'!$B:$B,0),MATCH(K$4,'[1]2024'!$2:$2,0)),0)++IFERROR(INDEX('[1]2024'!$A:$Q,MATCH($D$3&amp;$D139,'[1]2024'!$B:$B,0),MATCH(K$4,'[1]2024'!$2:$2,0)),0)</f>
        <v>0</v>
      </c>
      <c r="L139" s="74">
        <f>IFERROR(INDEX('[1]2024'!$A:$Q,MATCH($A$3&amp;$D139,'[1]2024'!$B:$B,0),MATCH(L$4,'[1]2024'!$2:$2,0)),0)+IFERROR(INDEX('[1]2024'!$A:$Q,MATCH($B$3&amp;$D139,'[1]2024'!$B:$B,0),MATCH(L$4,'[1]2024'!$2:$2,0)),0)++IFERROR(INDEX('[1]2024'!$A:$Q,MATCH($C$3&amp;$D139,'[1]2024'!$B:$B,0),MATCH(L$4,'[1]2024'!$2:$2,0)),0)++IFERROR(INDEX('[1]2024'!$A:$Q,MATCH($D$3&amp;$D139,'[1]2024'!$B:$B,0),MATCH(L$4,'[1]2024'!$2:$2,0)),0)</f>
        <v>0</v>
      </c>
      <c r="M139" s="74">
        <f>IFERROR(INDEX('[1]2024'!$A:$Q,MATCH($A$3&amp;$D139,'[1]2024'!$B:$B,0),MATCH(M$4,'[1]2024'!$2:$2,0)),0)+IFERROR(INDEX('[1]2024'!$A:$Q,MATCH($B$3&amp;$D139,'[1]2024'!$B:$B,0),MATCH(M$4,'[1]2024'!$2:$2,0)),0)++IFERROR(INDEX('[1]2024'!$A:$Q,MATCH($C$3&amp;$D139,'[1]2024'!$B:$B,0),MATCH(M$4,'[1]2024'!$2:$2,0)),0)++IFERROR(INDEX('[1]2024'!$A:$Q,MATCH($D$3&amp;$D139,'[1]2024'!$B:$B,0),MATCH(M$4,'[1]2024'!$2:$2,0)),0)</f>
        <v>0</v>
      </c>
      <c r="N139" s="74">
        <f>IFERROR(INDEX('[1]2024'!$A:$Q,MATCH($A$3&amp;$D139,'[1]2024'!$B:$B,0),MATCH(N$4,'[1]2024'!$2:$2,0)),0)+IFERROR(INDEX('[1]2024'!$A:$Q,MATCH($B$3&amp;$D139,'[1]2024'!$B:$B,0),MATCH(N$4,'[1]2024'!$2:$2,0)),0)++IFERROR(INDEX('[1]2024'!$A:$Q,MATCH($C$3&amp;$D139,'[1]2024'!$B:$B,0),MATCH(N$4,'[1]2024'!$2:$2,0)),0)++IFERROR(INDEX('[1]2024'!$A:$Q,MATCH($D$3&amp;$D139,'[1]2024'!$B:$B,0),MATCH(N$4,'[1]2024'!$2:$2,0)),0)</f>
        <v>0</v>
      </c>
      <c r="O139" s="74">
        <f>IFERROR(INDEX('[1]2024'!$A:$Q,MATCH($A$3&amp;$D139,'[1]2024'!$B:$B,0),MATCH(O$4,'[1]2024'!$2:$2,0)),0)+IFERROR(INDEX('[1]2024'!$A:$Q,MATCH($B$3&amp;$D139,'[1]2024'!$B:$B,0),MATCH(O$4,'[1]2024'!$2:$2,0)),0)++IFERROR(INDEX('[1]2024'!$A:$Q,MATCH($C$3&amp;$D139,'[1]2024'!$B:$B,0),MATCH(O$4,'[1]2024'!$2:$2,0)),0)++IFERROR(INDEX('[1]2024'!$A:$Q,MATCH($D$3&amp;$D139,'[1]2024'!$B:$B,0),MATCH(O$4,'[1]2024'!$2:$2,0)),0)</f>
        <v>0</v>
      </c>
      <c r="P139" s="74">
        <f>IFERROR(INDEX('[1]2024'!$A:$Q,MATCH($A$3&amp;$D139,'[1]2024'!$B:$B,0),MATCH(P$4,'[1]2024'!$2:$2,0)),0)+IFERROR(INDEX('[1]2024'!$A:$Q,MATCH($B$3&amp;$D139,'[1]2024'!$B:$B,0),MATCH(P$4,'[1]2024'!$2:$2,0)),0)++IFERROR(INDEX('[1]2024'!$A:$Q,MATCH($C$3&amp;$D139,'[1]2024'!$B:$B,0),MATCH(P$4,'[1]2024'!$2:$2,0)),0)++IFERROR(INDEX('[1]2024'!$A:$Q,MATCH($D$3&amp;$D139,'[1]2024'!$B:$B,0),MATCH(P$4,'[1]2024'!$2:$2,0)),0)</f>
        <v>0</v>
      </c>
      <c r="Q139" s="74">
        <f>IFERROR(INDEX('[1]2024'!$A:$Q,MATCH($A$3&amp;$D139,'[1]2024'!$B:$B,0),MATCH(Q$4,'[1]2024'!$2:$2,0)),0)+IFERROR(INDEX('[1]2024'!$A:$Q,MATCH($B$3&amp;$D139,'[1]2024'!$B:$B,0),MATCH(Q$4,'[1]2024'!$2:$2,0)),0)++IFERROR(INDEX('[1]2024'!$A:$Q,MATCH($C$3&amp;$D139,'[1]2024'!$B:$B,0),MATCH(Q$4,'[1]2024'!$2:$2,0)),0)++IFERROR(INDEX('[1]2024'!$A:$Q,MATCH($D$3&amp;$D139,'[1]2024'!$B:$B,0),MATCH(Q$4,'[1]2024'!$2:$2,0)),0)</f>
        <v>0</v>
      </c>
      <c r="R139" s="74">
        <f>IFERROR(INDEX('[1]2024'!$A:$Q,MATCH($A$3&amp;$D139,'[1]2024'!$B:$B,0),MATCH(R$4,'[1]2024'!$2:$2,0)),0)+IFERROR(INDEX('[1]2024'!$A:$Q,MATCH($B$3&amp;$D139,'[1]2024'!$B:$B,0),MATCH(R$4,'[1]2024'!$2:$2,0)),0)++IFERROR(INDEX('[1]2024'!$A:$Q,MATCH($C$3&amp;$D139,'[1]2024'!$B:$B,0),MATCH(R$4,'[1]2024'!$2:$2,0)),0)++IFERROR(INDEX('[1]2024'!$A:$Q,MATCH($D$3&amp;$D139,'[1]2024'!$B:$B,0),MATCH(R$4,'[1]2024'!$2:$2,0)),0)</f>
        <v>0</v>
      </c>
      <c r="S139" s="74">
        <f>IFERROR(INDEX('[1]2024'!$A:$Q,MATCH($A$3&amp;$D139,'[1]2024'!$B:$B,0),MATCH(S$4,'[1]2024'!$2:$2,0)),0)+IFERROR(INDEX('[1]2024'!$A:$Q,MATCH($B$3&amp;$D139,'[1]2024'!$B:$B,0),MATCH(S$4,'[1]2024'!$2:$2,0)),0)++IFERROR(INDEX('[1]2024'!$A:$Q,MATCH($C$3&amp;$D139,'[1]2024'!$B:$B,0),MATCH(S$4,'[1]2024'!$2:$2,0)),0)++IFERROR(INDEX('[1]2024'!$A:$Q,MATCH($D$3&amp;$D139,'[1]2024'!$B:$B,0),MATCH(S$4,'[1]2024'!$2:$2,0)),0)</f>
        <v>0</v>
      </c>
      <c r="T139" s="75">
        <v>0</v>
      </c>
      <c r="U139" s="45">
        <f>SUM(V139:AG139)</f>
        <v>0</v>
      </c>
      <c r="V139" s="46">
        <v>0</v>
      </c>
      <c r="W139" s="47">
        <v>0</v>
      </c>
      <c r="X139" s="47">
        <v>0</v>
      </c>
      <c r="Y139" s="47">
        <v>0</v>
      </c>
      <c r="Z139" s="47">
        <v>0</v>
      </c>
      <c r="AA139" s="47">
        <v>0</v>
      </c>
      <c r="AB139" s="47">
        <v>0</v>
      </c>
      <c r="AC139" s="47">
        <v>0</v>
      </c>
      <c r="AD139" s="47">
        <v>0</v>
      </c>
      <c r="AE139" s="47">
        <v>0</v>
      </c>
      <c r="AF139" s="47">
        <v>0</v>
      </c>
      <c r="AG139" s="47">
        <v>0</v>
      </c>
      <c r="AH139" s="45">
        <f>SUM(AI139:AT139)</f>
        <v>0</v>
      </c>
      <c r="AI139" s="45"/>
      <c r="AJ139" s="45"/>
      <c r="AK139" s="45"/>
      <c r="AL139" s="45"/>
      <c r="AM139" s="45"/>
      <c r="AN139" s="45"/>
      <c r="AO139" s="45"/>
      <c r="AP139" s="45"/>
      <c r="AQ139" s="45"/>
      <c r="AR139" s="45"/>
      <c r="AS139" s="45"/>
      <c r="AT139" s="45"/>
      <c r="AU139" s="45">
        <f t="shared" si="144"/>
        <v>0</v>
      </c>
      <c r="AV139" s="45">
        <f t="shared" si="145"/>
        <v>0</v>
      </c>
      <c r="AW139" s="45">
        <f t="shared" si="146"/>
        <v>0</v>
      </c>
      <c r="AX139" s="45">
        <f t="shared" si="147"/>
        <v>0</v>
      </c>
      <c r="AY139" s="45">
        <f>IF($BC139="O",1.05*$AH139,$AH139)</f>
        <v>0</v>
      </c>
      <c r="AZ139" s="45">
        <f>IF($BC139="O",1.05*$AY139,$AY139)</f>
        <v>0</v>
      </c>
      <c r="BA139" s="45">
        <f>IF($BC139="O",1.05*$AZ139,$AZ139)</f>
        <v>0</v>
      </c>
      <c r="BB139" s="50"/>
      <c r="BC139" s="51" t="s">
        <v>24</v>
      </c>
      <c r="BD139" s="70"/>
      <c r="BE139" s="195">
        <v>0</v>
      </c>
      <c r="BF139" s="195">
        <v>0</v>
      </c>
      <c r="BG139" s="195">
        <v>0</v>
      </c>
      <c r="BH139" s="196">
        <f t="shared" si="86"/>
        <v>0</v>
      </c>
    </row>
    <row r="140" spans="1:60" x14ac:dyDescent="0.3">
      <c r="A140" s="57" t="s">
        <v>257</v>
      </c>
      <c r="B140" s="58" t="s">
        <v>21</v>
      </c>
      <c r="C140" s="58"/>
      <c r="D140" s="59"/>
      <c r="E140" s="59"/>
      <c r="F140" s="93">
        <v>2400000</v>
      </c>
      <c r="G140" s="61">
        <f t="shared" ref="G140" si="149">SUM(G141:G145)</f>
        <v>1748729</v>
      </c>
      <c r="H140" s="62">
        <f t="shared" ref="H140:S140" si="150">SUM(H141:H145)</f>
        <v>695455</v>
      </c>
      <c r="I140" s="63">
        <f t="shared" si="150"/>
        <v>0</v>
      </c>
      <c r="J140" s="63">
        <f t="shared" si="150"/>
        <v>200000</v>
      </c>
      <c r="K140" s="63">
        <f t="shared" si="150"/>
        <v>0</v>
      </c>
      <c r="L140" s="63">
        <f t="shared" si="150"/>
        <v>0</v>
      </c>
      <c r="M140" s="63">
        <f t="shared" si="150"/>
        <v>0</v>
      </c>
      <c r="N140" s="63">
        <f t="shared" si="150"/>
        <v>81819</v>
      </c>
      <c r="O140" s="63">
        <f t="shared" si="150"/>
        <v>105455</v>
      </c>
      <c r="P140" s="63">
        <f t="shared" si="150"/>
        <v>116000</v>
      </c>
      <c r="Q140" s="63">
        <f t="shared" si="150"/>
        <v>550000</v>
      </c>
      <c r="R140" s="63">
        <f t="shared" si="150"/>
        <v>0</v>
      </c>
      <c r="S140" s="63">
        <f t="shared" si="150"/>
        <v>0</v>
      </c>
      <c r="T140" s="64">
        <v>1200000</v>
      </c>
      <c r="U140" s="94">
        <f t="shared" ref="U140:Z140" si="151">SUM(U141:U145)</f>
        <v>1050000</v>
      </c>
      <c r="V140" s="95">
        <f t="shared" si="151"/>
        <v>0</v>
      </c>
      <c r="W140" s="96">
        <f t="shared" si="151"/>
        <v>0</v>
      </c>
      <c r="X140" s="96">
        <f t="shared" si="151"/>
        <v>0</v>
      </c>
      <c r="Y140" s="96">
        <f t="shared" si="151"/>
        <v>0</v>
      </c>
      <c r="Z140" s="96">
        <f t="shared" si="151"/>
        <v>350000</v>
      </c>
      <c r="AA140" s="96">
        <v>100000</v>
      </c>
      <c r="AB140" s="96">
        <v>100000</v>
      </c>
      <c r="AC140" s="96">
        <v>100000</v>
      </c>
      <c r="AD140" s="96">
        <v>100000</v>
      </c>
      <c r="AE140" s="96">
        <v>100000</v>
      </c>
      <c r="AF140" s="96">
        <v>100000</v>
      </c>
      <c r="AG140" s="97">
        <v>100000</v>
      </c>
      <c r="AH140" s="94">
        <f t="shared" ref="AH140:AT140" si="152">SUM(AH141:AH145)</f>
        <v>1200000</v>
      </c>
      <c r="AI140" s="94">
        <f t="shared" si="152"/>
        <v>100000</v>
      </c>
      <c r="AJ140" s="94">
        <f t="shared" si="152"/>
        <v>100000</v>
      </c>
      <c r="AK140" s="94">
        <f t="shared" si="152"/>
        <v>100000</v>
      </c>
      <c r="AL140" s="94">
        <f t="shared" si="152"/>
        <v>100000</v>
      </c>
      <c r="AM140" s="94">
        <f t="shared" si="152"/>
        <v>100000</v>
      </c>
      <c r="AN140" s="94">
        <f t="shared" si="152"/>
        <v>100000</v>
      </c>
      <c r="AO140" s="94">
        <f t="shared" si="152"/>
        <v>100000</v>
      </c>
      <c r="AP140" s="94">
        <f t="shared" si="152"/>
        <v>100000</v>
      </c>
      <c r="AQ140" s="94">
        <f t="shared" si="152"/>
        <v>100000</v>
      </c>
      <c r="AR140" s="94">
        <f t="shared" si="152"/>
        <v>100000</v>
      </c>
      <c r="AS140" s="94">
        <f t="shared" si="152"/>
        <v>100000</v>
      </c>
      <c r="AT140" s="94">
        <f t="shared" si="152"/>
        <v>100000</v>
      </c>
      <c r="AU140" s="94">
        <f t="shared" si="144"/>
        <v>300000</v>
      </c>
      <c r="AV140" s="94">
        <f t="shared" si="145"/>
        <v>300000</v>
      </c>
      <c r="AW140" s="94">
        <f t="shared" si="146"/>
        <v>300000</v>
      </c>
      <c r="AX140" s="94">
        <f t="shared" si="147"/>
        <v>300000</v>
      </c>
      <c r="AY140" s="94">
        <f>SUM(AY141:AY145)</f>
        <v>1200000</v>
      </c>
      <c r="AZ140" s="94">
        <f t="shared" ref="AZ140:BA140" si="153">SUM(AZ141:AZ145)</f>
        <v>1200000</v>
      </c>
      <c r="BA140" s="94">
        <f t="shared" si="153"/>
        <v>1200000</v>
      </c>
      <c r="BB140" s="50"/>
      <c r="BC140" s="101"/>
      <c r="BD140" s="102"/>
      <c r="BE140" s="95">
        <f>SUM(BE141:BE145)</f>
        <v>0</v>
      </c>
      <c r="BF140" s="95">
        <v>1089091</v>
      </c>
      <c r="BG140" s="95">
        <v>2212728</v>
      </c>
      <c r="BH140" s="194">
        <f t="shared" si="86"/>
        <v>1748729</v>
      </c>
    </row>
    <row r="141" spans="1:60" outlineLevel="1" x14ac:dyDescent="0.3">
      <c r="A141" s="71" t="s">
        <v>258</v>
      </c>
      <c r="B141" s="38" t="s">
        <v>259</v>
      </c>
      <c r="C141" s="38" t="s">
        <v>31</v>
      </c>
      <c r="D141" s="39">
        <v>5118110</v>
      </c>
      <c r="E141" s="39" t="s">
        <v>260</v>
      </c>
      <c r="F141" s="103">
        <v>0</v>
      </c>
      <c r="G141" s="73">
        <f>SUM(H141:S141)</f>
        <v>0</v>
      </c>
      <c r="H141" s="74">
        <f>IFERROR(INDEX('[1]2024'!$A:$Q,MATCH($A$3&amp;$D141,'[1]2024'!$B:$B,0),MATCH(H$4,'[1]2024'!$2:$2,0)),0)+IFERROR(INDEX('[1]2024'!$A:$Q,MATCH($B$3&amp;$D141,'[1]2024'!$B:$B,0),MATCH(H$4,'[1]2024'!$2:$2,0)),0)++IFERROR(INDEX('[1]2024'!$A:$Q,MATCH($C$3&amp;$D141,'[1]2024'!$B:$B,0),MATCH(H$4,'[1]2024'!$2:$2,0)),0)++IFERROR(INDEX('[1]2024'!$A:$Q,MATCH($D$3&amp;$D141,'[1]2024'!$B:$B,0),MATCH(H$4,'[1]2024'!$2:$2,0)),0)</f>
        <v>0</v>
      </c>
      <c r="I141" s="74">
        <f>IFERROR(INDEX('[1]2024'!$A:$Q,MATCH($A$3&amp;$D141,'[1]2024'!$B:$B,0),MATCH(I$4,'[1]2024'!$2:$2,0)),0)+IFERROR(INDEX('[1]2024'!$A:$Q,MATCH($B$3&amp;$D141,'[1]2024'!$B:$B,0),MATCH(I$4,'[1]2024'!$2:$2,0)),0)++IFERROR(INDEX('[1]2024'!$A:$Q,MATCH($C$3&amp;$D141,'[1]2024'!$B:$B,0),MATCH(I$4,'[1]2024'!$2:$2,0)),0)++IFERROR(INDEX('[1]2024'!$A:$Q,MATCH($D$3&amp;$D141,'[1]2024'!$B:$B,0),MATCH(I$4,'[1]2024'!$2:$2,0)),0)</f>
        <v>0</v>
      </c>
      <c r="J141" s="74">
        <f>IFERROR(INDEX('[1]2024'!$A:$Q,MATCH($A$3&amp;$D141,'[1]2024'!$B:$B,0),MATCH(J$4,'[1]2024'!$2:$2,0)),0)+IFERROR(INDEX('[1]2024'!$A:$Q,MATCH($B$3&amp;$D141,'[1]2024'!$B:$B,0),MATCH(J$4,'[1]2024'!$2:$2,0)),0)++IFERROR(INDEX('[1]2024'!$A:$Q,MATCH($C$3&amp;$D141,'[1]2024'!$B:$B,0),MATCH(J$4,'[1]2024'!$2:$2,0)),0)++IFERROR(INDEX('[1]2024'!$A:$Q,MATCH($D$3&amp;$D141,'[1]2024'!$B:$B,0),MATCH(J$4,'[1]2024'!$2:$2,0)),0)</f>
        <v>0</v>
      </c>
      <c r="K141" s="74">
        <f>IFERROR(INDEX('[1]2024'!$A:$Q,MATCH($A$3&amp;$D141,'[1]2024'!$B:$B,0),MATCH(K$4,'[1]2024'!$2:$2,0)),0)+IFERROR(INDEX('[1]2024'!$A:$Q,MATCH($B$3&amp;$D141,'[1]2024'!$B:$B,0),MATCH(K$4,'[1]2024'!$2:$2,0)),0)++IFERROR(INDEX('[1]2024'!$A:$Q,MATCH($C$3&amp;$D141,'[1]2024'!$B:$B,0),MATCH(K$4,'[1]2024'!$2:$2,0)),0)++IFERROR(INDEX('[1]2024'!$A:$Q,MATCH($D$3&amp;$D141,'[1]2024'!$B:$B,0),MATCH(K$4,'[1]2024'!$2:$2,0)),0)</f>
        <v>0</v>
      </c>
      <c r="L141" s="74">
        <f>IFERROR(INDEX('[1]2024'!$A:$Q,MATCH($A$3&amp;$D141,'[1]2024'!$B:$B,0),MATCH(L$4,'[1]2024'!$2:$2,0)),0)+IFERROR(INDEX('[1]2024'!$A:$Q,MATCH($B$3&amp;$D141,'[1]2024'!$B:$B,0),MATCH(L$4,'[1]2024'!$2:$2,0)),0)++IFERROR(INDEX('[1]2024'!$A:$Q,MATCH($C$3&amp;$D141,'[1]2024'!$B:$B,0),MATCH(L$4,'[1]2024'!$2:$2,0)),0)++IFERROR(INDEX('[1]2024'!$A:$Q,MATCH($D$3&amp;$D141,'[1]2024'!$B:$B,0),MATCH(L$4,'[1]2024'!$2:$2,0)),0)</f>
        <v>0</v>
      </c>
      <c r="M141" s="74">
        <f>IFERROR(INDEX('[1]2024'!$A:$Q,MATCH($A$3&amp;$D141,'[1]2024'!$B:$B,0),MATCH(M$4,'[1]2024'!$2:$2,0)),0)+IFERROR(INDEX('[1]2024'!$A:$Q,MATCH($B$3&amp;$D141,'[1]2024'!$B:$B,0),MATCH(M$4,'[1]2024'!$2:$2,0)),0)++IFERROR(INDEX('[1]2024'!$A:$Q,MATCH($C$3&amp;$D141,'[1]2024'!$B:$B,0),MATCH(M$4,'[1]2024'!$2:$2,0)),0)++IFERROR(INDEX('[1]2024'!$A:$Q,MATCH($D$3&amp;$D141,'[1]2024'!$B:$B,0),MATCH(M$4,'[1]2024'!$2:$2,0)),0)</f>
        <v>0</v>
      </c>
      <c r="N141" s="74">
        <f>IFERROR(INDEX('[1]2024'!$A:$Q,MATCH($A$3&amp;$D141,'[1]2024'!$B:$B,0),MATCH(N$4,'[1]2024'!$2:$2,0)),0)+IFERROR(INDEX('[1]2024'!$A:$Q,MATCH($B$3&amp;$D141,'[1]2024'!$B:$B,0),MATCH(N$4,'[1]2024'!$2:$2,0)),0)++IFERROR(INDEX('[1]2024'!$A:$Q,MATCH($C$3&amp;$D141,'[1]2024'!$B:$B,0),MATCH(N$4,'[1]2024'!$2:$2,0)),0)++IFERROR(INDEX('[1]2024'!$A:$Q,MATCH($D$3&amp;$D141,'[1]2024'!$B:$B,0),MATCH(N$4,'[1]2024'!$2:$2,0)),0)</f>
        <v>0</v>
      </c>
      <c r="O141" s="74">
        <f>IFERROR(INDEX('[1]2024'!$A:$Q,MATCH($A$3&amp;$D141,'[1]2024'!$B:$B,0),MATCH(O$4,'[1]2024'!$2:$2,0)),0)+IFERROR(INDEX('[1]2024'!$A:$Q,MATCH($B$3&amp;$D141,'[1]2024'!$B:$B,0),MATCH(O$4,'[1]2024'!$2:$2,0)),0)++IFERROR(INDEX('[1]2024'!$A:$Q,MATCH($C$3&amp;$D141,'[1]2024'!$B:$B,0),MATCH(O$4,'[1]2024'!$2:$2,0)),0)++IFERROR(INDEX('[1]2024'!$A:$Q,MATCH($D$3&amp;$D141,'[1]2024'!$B:$B,0),MATCH(O$4,'[1]2024'!$2:$2,0)),0)</f>
        <v>0</v>
      </c>
      <c r="P141" s="74">
        <f>IFERROR(INDEX('[1]2024'!$A:$Q,MATCH($A$3&amp;$D141,'[1]2024'!$B:$B,0),MATCH(P$4,'[1]2024'!$2:$2,0)),0)+IFERROR(INDEX('[1]2024'!$A:$Q,MATCH($B$3&amp;$D141,'[1]2024'!$B:$B,0),MATCH(P$4,'[1]2024'!$2:$2,0)),0)++IFERROR(INDEX('[1]2024'!$A:$Q,MATCH($C$3&amp;$D141,'[1]2024'!$B:$B,0),MATCH(P$4,'[1]2024'!$2:$2,0)),0)++IFERROR(INDEX('[1]2024'!$A:$Q,MATCH($D$3&amp;$D141,'[1]2024'!$B:$B,0),MATCH(P$4,'[1]2024'!$2:$2,0)),0)</f>
        <v>0</v>
      </c>
      <c r="Q141" s="74">
        <f>IFERROR(INDEX('[1]2024'!$A:$Q,MATCH($A$3&amp;$D141,'[1]2024'!$B:$B,0),MATCH(Q$4,'[1]2024'!$2:$2,0)),0)+IFERROR(INDEX('[1]2024'!$A:$Q,MATCH($B$3&amp;$D141,'[1]2024'!$B:$B,0),MATCH(Q$4,'[1]2024'!$2:$2,0)),0)++IFERROR(INDEX('[1]2024'!$A:$Q,MATCH($C$3&amp;$D141,'[1]2024'!$B:$B,0),MATCH(Q$4,'[1]2024'!$2:$2,0)),0)++IFERROR(INDEX('[1]2024'!$A:$Q,MATCH($D$3&amp;$D141,'[1]2024'!$B:$B,0),MATCH(Q$4,'[1]2024'!$2:$2,0)),0)</f>
        <v>0</v>
      </c>
      <c r="R141" s="74">
        <f>IFERROR(INDEX('[1]2024'!$A:$Q,MATCH($A$3&amp;$D141,'[1]2024'!$B:$B,0),MATCH(R$4,'[1]2024'!$2:$2,0)),0)+IFERROR(INDEX('[1]2024'!$A:$Q,MATCH($B$3&amp;$D141,'[1]2024'!$B:$B,0),MATCH(R$4,'[1]2024'!$2:$2,0)),0)++IFERROR(INDEX('[1]2024'!$A:$Q,MATCH($C$3&amp;$D141,'[1]2024'!$B:$B,0),MATCH(R$4,'[1]2024'!$2:$2,0)),0)++IFERROR(INDEX('[1]2024'!$A:$Q,MATCH($D$3&amp;$D141,'[1]2024'!$B:$B,0),MATCH(R$4,'[1]2024'!$2:$2,0)),0)</f>
        <v>0</v>
      </c>
      <c r="S141" s="74">
        <f>IFERROR(INDEX('[1]2024'!$A:$Q,MATCH($A$3&amp;$D141,'[1]2024'!$B:$B,0),MATCH(S$4,'[1]2024'!$2:$2,0)),0)+IFERROR(INDEX('[1]2024'!$A:$Q,MATCH($B$3&amp;$D141,'[1]2024'!$B:$B,0),MATCH(S$4,'[1]2024'!$2:$2,0)),0)++IFERROR(INDEX('[1]2024'!$A:$Q,MATCH($C$3&amp;$D141,'[1]2024'!$B:$B,0),MATCH(S$4,'[1]2024'!$2:$2,0)),0)++IFERROR(INDEX('[1]2024'!$A:$Q,MATCH($D$3&amp;$D141,'[1]2024'!$B:$B,0),MATCH(S$4,'[1]2024'!$2:$2,0)),0)</f>
        <v>0</v>
      </c>
      <c r="T141" s="75">
        <v>0</v>
      </c>
      <c r="U141" s="45">
        <f>SUM(V141:AG141)</f>
        <v>0</v>
      </c>
      <c r="V141" s="46">
        <v>0</v>
      </c>
      <c r="W141" s="47">
        <v>0</v>
      </c>
      <c r="X141" s="47">
        <v>0</v>
      </c>
      <c r="Y141" s="47">
        <v>0</v>
      </c>
      <c r="Z141" s="47">
        <v>0</v>
      </c>
      <c r="AA141" s="47">
        <v>0</v>
      </c>
      <c r="AB141" s="47">
        <v>0</v>
      </c>
      <c r="AC141" s="47">
        <v>0</v>
      </c>
      <c r="AD141" s="47">
        <v>0</v>
      </c>
      <c r="AE141" s="47">
        <v>0</v>
      </c>
      <c r="AF141" s="47">
        <v>0</v>
      </c>
      <c r="AG141" s="48">
        <v>0</v>
      </c>
      <c r="AH141" s="45">
        <f>SUM(AI141:AT141)</f>
        <v>0</v>
      </c>
      <c r="AI141" s="45"/>
      <c r="AJ141" s="45"/>
      <c r="AK141" s="45"/>
      <c r="AL141" s="45"/>
      <c r="AM141" s="45"/>
      <c r="AN141" s="45"/>
      <c r="AO141" s="45"/>
      <c r="AP141" s="45"/>
      <c r="AQ141" s="45"/>
      <c r="AR141" s="45"/>
      <c r="AS141" s="45"/>
      <c r="AT141" s="45"/>
      <c r="AU141" s="45">
        <f t="shared" si="144"/>
        <v>0</v>
      </c>
      <c r="AV141" s="45">
        <f t="shared" si="145"/>
        <v>0</v>
      </c>
      <c r="AW141" s="45">
        <f t="shared" si="146"/>
        <v>0</v>
      </c>
      <c r="AX141" s="45">
        <f t="shared" si="147"/>
        <v>0</v>
      </c>
      <c r="AY141" s="45">
        <f>IF($BC141="O",1.05*$AH141,$AH141)</f>
        <v>0</v>
      </c>
      <c r="AZ141" s="45">
        <f>IF($BC141="O",1.05*$AY141,$AY141)</f>
        <v>0</v>
      </c>
      <c r="BA141" s="45">
        <f>IF($BC141="O",1.05*$AZ141,$AZ141)</f>
        <v>0</v>
      </c>
      <c r="BB141" s="50"/>
      <c r="BC141" s="51" t="s">
        <v>24</v>
      </c>
      <c r="BD141" s="70"/>
      <c r="BE141" s="195">
        <v>0</v>
      </c>
      <c r="BF141" s="195">
        <v>0</v>
      </c>
      <c r="BG141" s="195">
        <v>0</v>
      </c>
      <c r="BH141" s="196">
        <f t="shared" si="86"/>
        <v>0</v>
      </c>
    </row>
    <row r="142" spans="1:60" outlineLevel="1" x14ac:dyDescent="0.3">
      <c r="A142" s="71" t="s">
        <v>261</v>
      </c>
      <c r="B142" s="38" t="s">
        <v>262</v>
      </c>
      <c r="C142" s="38" t="s">
        <v>31</v>
      </c>
      <c r="D142" s="39">
        <v>5118120</v>
      </c>
      <c r="E142" s="39" t="s">
        <v>263</v>
      </c>
      <c r="F142" s="103">
        <v>0</v>
      </c>
      <c r="G142" s="73">
        <f>SUM(H142:S142)</f>
        <v>0</v>
      </c>
      <c r="H142" s="74">
        <f>IFERROR(INDEX('[1]2024'!$A:$Q,MATCH($A$3&amp;$D142,'[1]2024'!$B:$B,0),MATCH(H$4,'[1]2024'!$2:$2,0)),0)+IFERROR(INDEX('[1]2024'!$A:$Q,MATCH($B$3&amp;$D142,'[1]2024'!$B:$B,0),MATCH(H$4,'[1]2024'!$2:$2,0)),0)++IFERROR(INDEX('[1]2024'!$A:$Q,MATCH($C$3&amp;$D142,'[1]2024'!$B:$B,0),MATCH(H$4,'[1]2024'!$2:$2,0)),0)++IFERROR(INDEX('[1]2024'!$A:$Q,MATCH($D$3&amp;$D142,'[1]2024'!$B:$B,0),MATCH(H$4,'[1]2024'!$2:$2,0)),0)</f>
        <v>0</v>
      </c>
      <c r="I142" s="74">
        <f>IFERROR(INDEX('[1]2024'!$A:$Q,MATCH($A$3&amp;$D142,'[1]2024'!$B:$B,0),MATCH(I$4,'[1]2024'!$2:$2,0)),0)+IFERROR(INDEX('[1]2024'!$A:$Q,MATCH($B$3&amp;$D142,'[1]2024'!$B:$B,0),MATCH(I$4,'[1]2024'!$2:$2,0)),0)++IFERROR(INDEX('[1]2024'!$A:$Q,MATCH($C$3&amp;$D142,'[1]2024'!$B:$B,0),MATCH(I$4,'[1]2024'!$2:$2,0)),0)++IFERROR(INDEX('[1]2024'!$A:$Q,MATCH($D$3&amp;$D142,'[1]2024'!$B:$B,0),MATCH(I$4,'[1]2024'!$2:$2,0)),0)</f>
        <v>0</v>
      </c>
      <c r="J142" s="74">
        <f>IFERROR(INDEX('[1]2024'!$A:$Q,MATCH($A$3&amp;$D142,'[1]2024'!$B:$B,0),MATCH(J$4,'[1]2024'!$2:$2,0)),0)+IFERROR(INDEX('[1]2024'!$A:$Q,MATCH($B$3&amp;$D142,'[1]2024'!$B:$B,0),MATCH(J$4,'[1]2024'!$2:$2,0)),0)++IFERROR(INDEX('[1]2024'!$A:$Q,MATCH($C$3&amp;$D142,'[1]2024'!$B:$B,0),MATCH(J$4,'[1]2024'!$2:$2,0)),0)++IFERROR(INDEX('[1]2024'!$A:$Q,MATCH($D$3&amp;$D142,'[1]2024'!$B:$B,0),MATCH(J$4,'[1]2024'!$2:$2,0)),0)</f>
        <v>0</v>
      </c>
      <c r="K142" s="74">
        <f>IFERROR(INDEX('[1]2024'!$A:$Q,MATCH($A$3&amp;$D142,'[1]2024'!$B:$B,0),MATCH(K$4,'[1]2024'!$2:$2,0)),0)+IFERROR(INDEX('[1]2024'!$A:$Q,MATCH($B$3&amp;$D142,'[1]2024'!$B:$B,0),MATCH(K$4,'[1]2024'!$2:$2,0)),0)++IFERROR(INDEX('[1]2024'!$A:$Q,MATCH($C$3&amp;$D142,'[1]2024'!$B:$B,0),MATCH(K$4,'[1]2024'!$2:$2,0)),0)++IFERROR(INDEX('[1]2024'!$A:$Q,MATCH($D$3&amp;$D142,'[1]2024'!$B:$B,0),MATCH(K$4,'[1]2024'!$2:$2,0)),0)</f>
        <v>0</v>
      </c>
      <c r="L142" s="74">
        <f>IFERROR(INDEX('[1]2024'!$A:$Q,MATCH($A$3&amp;$D142,'[1]2024'!$B:$B,0),MATCH(L$4,'[1]2024'!$2:$2,0)),0)+IFERROR(INDEX('[1]2024'!$A:$Q,MATCH($B$3&amp;$D142,'[1]2024'!$B:$B,0),MATCH(L$4,'[1]2024'!$2:$2,0)),0)++IFERROR(INDEX('[1]2024'!$A:$Q,MATCH($C$3&amp;$D142,'[1]2024'!$B:$B,0),MATCH(L$4,'[1]2024'!$2:$2,0)),0)++IFERROR(INDEX('[1]2024'!$A:$Q,MATCH($D$3&amp;$D142,'[1]2024'!$B:$B,0),MATCH(L$4,'[1]2024'!$2:$2,0)),0)</f>
        <v>0</v>
      </c>
      <c r="M142" s="74">
        <f>IFERROR(INDEX('[1]2024'!$A:$Q,MATCH($A$3&amp;$D142,'[1]2024'!$B:$B,0),MATCH(M$4,'[1]2024'!$2:$2,0)),0)+IFERROR(INDEX('[1]2024'!$A:$Q,MATCH($B$3&amp;$D142,'[1]2024'!$B:$B,0),MATCH(M$4,'[1]2024'!$2:$2,0)),0)++IFERROR(INDEX('[1]2024'!$A:$Q,MATCH($C$3&amp;$D142,'[1]2024'!$B:$B,0),MATCH(M$4,'[1]2024'!$2:$2,0)),0)++IFERROR(INDEX('[1]2024'!$A:$Q,MATCH($D$3&amp;$D142,'[1]2024'!$B:$B,0),MATCH(M$4,'[1]2024'!$2:$2,0)),0)</f>
        <v>0</v>
      </c>
      <c r="N142" s="74">
        <f>IFERROR(INDEX('[1]2024'!$A:$Q,MATCH($A$3&amp;$D142,'[1]2024'!$B:$B,0),MATCH(N$4,'[1]2024'!$2:$2,0)),0)+IFERROR(INDEX('[1]2024'!$A:$Q,MATCH($B$3&amp;$D142,'[1]2024'!$B:$B,0),MATCH(N$4,'[1]2024'!$2:$2,0)),0)++IFERROR(INDEX('[1]2024'!$A:$Q,MATCH($C$3&amp;$D142,'[1]2024'!$B:$B,0),MATCH(N$4,'[1]2024'!$2:$2,0)),0)++IFERROR(INDEX('[1]2024'!$A:$Q,MATCH($D$3&amp;$D142,'[1]2024'!$B:$B,0),MATCH(N$4,'[1]2024'!$2:$2,0)),0)</f>
        <v>0</v>
      </c>
      <c r="O142" s="74">
        <f>IFERROR(INDEX('[1]2024'!$A:$Q,MATCH($A$3&amp;$D142,'[1]2024'!$B:$B,0),MATCH(O$4,'[1]2024'!$2:$2,0)),0)+IFERROR(INDEX('[1]2024'!$A:$Q,MATCH($B$3&amp;$D142,'[1]2024'!$B:$B,0),MATCH(O$4,'[1]2024'!$2:$2,0)),0)++IFERROR(INDEX('[1]2024'!$A:$Q,MATCH($C$3&amp;$D142,'[1]2024'!$B:$B,0),MATCH(O$4,'[1]2024'!$2:$2,0)),0)++IFERROR(INDEX('[1]2024'!$A:$Q,MATCH($D$3&amp;$D142,'[1]2024'!$B:$B,0),MATCH(O$4,'[1]2024'!$2:$2,0)),0)</f>
        <v>0</v>
      </c>
      <c r="P142" s="74">
        <f>IFERROR(INDEX('[1]2024'!$A:$Q,MATCH($A$3&amp;$D142,'[1]2024'!$B:$B,0),MATCH(P$4,'[1]2024'!$2:$2,0)),0)+IFERROR(INDEX('[1]2024'!$A:$Q,MATCH($B$3&amp;$D142,'[1]2024'!$B:$B,0),MATCH(P$4,'[1]2024'!$2:$2,0)),0)++IFERROR(INDEX('[1]2024'!$A:$Q,MATCH($C$3&amp;$D142,'[1]2024'!$B:$B,0),MATCH(P$4,'[1]2024'!$2:$2,0)),0)++IFERROR(INDEX('[1]2024'!$A:$Q,MATCH($D$3&amp;$D142,'[1]2024'!$B:$B,0),MATCH(P$4,'[1]2024'!$2:$2,0)),0)</f>
        <v>0</v>
      </c>
      <c r="Q142" s="74">
        <f>IFERROR(INDEX('[1]2024'!$A:$Q,MATCH($A$3&amp;$D142,'[1]2024'!$B:$B,0),MATCH(Q$4,'[1]2024'!$2:$2,0)),0)+IFERROR(INDEX('[1]2024'!$A:$Q,MATCH($B$3&amp;$D142,'[1]2024'!$B:$B,0),MATCH(Q$4,'[1]2024'!$2:$2,0)),0)++IFERROR(INDEX('[1]2024'!$A:$Q,MATCH($C$3&amp;$D142,'[1]2024'!$B:$B,0),MATCH(Q$4,'[1]2024'!$2:$2,0)),0)++IFERROR(INDEX('[1]2024'!$A:$Q,MATCH($D$3&amp;$D142,'[1]2024'!$B:$B,0),MATCH(Q$4,'[1]2024'!$2:$2,0)),0)</f>
        <v>0</v>
      </c>
      <c r="R142" s="74">
        <f>IFERROR(INDEX('[1]2024'!$A:$Q,MATCH($A$3&amp;$D142,'[1]2024'!$B:$B,0),MATCH(R$4,'[1]2024'!$2:$2,0)),0)+IFERROR(INDEX('[1]2024'!$A:$Q,MATCH($B$3&amp;$D142,'[1]2024'!$B:$B,0),MATCH(R$4,'[1]2024'!$2:$2,0)),0)++IFERROR(INDEX('[1]2024'!$A:$Q,MATCH($C$3&amp;$D142,'[1]2024'!$B:$B,0),MATCH(R$4,'[1]2024'!$2:$2,0)),0)++IFERROR(INDEX('[1]2024'!$A:$Q,MATCH($D$3&amp;$D142,'[1]2024'!$B:$B,0),MATCH(R$4,'[1]2024'!$2:$2,0)),0)</f>
        <v>0</v>
      </c>
      <c r="S142" s="74">
        <f>IFERROR(INDEX('[1]2024'!$A:$Q,MATCH($A$3&amp;$D142,'[1]2024'!$B:$B,0),MATCH(S$4,'[1]2024'!$2:$2,0)),0)+IFERROR(INDEX('[1]2024'!$A:$Q,MATCH($B$3&amp;$D142,'[1]2024'!$B:$B,0),MATCH(S$4,'[1]2024'!$2:$2,0)),0)++IFERROR(INDEX('[1]2024'!$A:$Q,MATCH($C$3&amp;$D142,'[1]2024'!$B:$B,0),MATCH(S$4,'[1]2024'!$2:$2,0)),0)++IFERROR(INDEX('[1]2024'!$A:$Q,MATCH($D$3&amp;$D142,'[1]2024'!$B:$B,0),MATCH(S$4,'[1]2024'!$2:$2,0)),0)</f>
        <v>0</v>
      </c>
      <c r="T142" s="75">
        <v>0</v>
      </c>
      <c r="U142" s="45">
        <f>SUM(V142:AG142)</f>
        <v>0</v>
      </c>
      <c r="V142" s="46">
        <v>0</v>
      </c>
      <c r="W142" s="47">
        <v>0</v>
      </c>
      <c r="X142" s="47">
        <v>0</v>
      </c>
      <c r="Y142" s="47">
        <v>0</v>
      </c>
      <c r="Z142" s="47">
        <v>0</v>
      </c>
      <c r="AA142" s="47">
        <v>0</v>
      </c>
      <c r="AB142" s="47">
        <v>0</v>
      </c>
      <c r="AC142" s="47">
        <v>0</v>
      </c>
      <c r="AD142" s="47">
        <v>0</v>
      </c>
      <c r="AE142" s="47">
        <v>0</v>
      </c>
      <c r="AF142" s="47">
        <v>0</v>
      </c>
      <c r="AG142" s="48">
        <v>0</v>
      </c>
      <c r="AH142" s="45">
        <f>SUM(AI142:AT142)</f>
        <v>0</v>
      </c>
      <c r="AI142" s="45"/>
      <c r="AJ142" s="45"/>
      <c r="AK142" s="45"/>
      <c r="AL142" s="45"/>
      <c r="AM142" s="45"/>
      <c r="AN142" s="45"/>
      <c r="AO142" s="45"/>
      <c r="AP142" s="45"/>
      <c r="AQ142" s="45"/>
      <c r="AR142" s="45"/>
      <c r="AS142" s="45"/>
      <c r="AT142" s="45"/>
      <c r="AU142" s="45">
        <f t="shared" si="144"/>
        <v>0</v>
      </c>
      <c r="AV142" s="45">
        <f t="shared" si="145"/>
        <v>0</v>
      </c>
      <c r="AW142" s="45">
        <f t="shared" si="146"/>
        <v>0</v>
      </c>
      <c r="AX142" s="45">
        <f t="shared" si="147"/>
        <v>0</v>
      </c>
      <c r="AY142" s="45">
        <f>IF($BC142="O",1.05*$AH142,$AH142)</f>
        <v>0</v>
      </c>
      <c r="AZ142" s="45">
        <f>IF($BC142="O",1.05*$AY142,$AY142)</f>
        <v>0</v>
      </c>
      <c r="BA142" s="45">
        <f>IF($BC142="O",1.05*$AZ142,$AZ142)</f>
        <v>0</v>
      </c>
      <c r="BB142" s="50"/>
      <c r="BC142" s="51" t="s">
        <v>24</v>
      </c>
      <c r="BD142" s="70"/>
      <c r="BE142" s="195">
        <v>0</v>
      </c>
      <c r="BF142" s="195">
        <v>0</v>
      </c>
      <c r="BG142" s="195">
        <v>0</v>
      </c>
      <c r="BH142" s="196">
        <f t="shared" si="86"/>
        <v>0</v>
      </c>
    </row>
    <row r="143" spans="1:60" outlineLevel="1" x14ac:dyDescent="0.3">
      <c r="A143" s="71" t="s">
        <v>264</v>
      </c>
      <c r="B143" s="38" t="s">
        <v>265</v>
      </c>
      <c r="C143" s="38" t="s">
        <v>31</v>
      </c>
      <c r="D143" s="39">
        <v>5118130</v>
      </c>
      <c r="E143" s="39" t="s">
        <v>266</v>
      </c>
      <c r="F143" s="103">
        <v>2400000</v>
      </c>
      <c r="G143" s="73">
        <f>SUM(H143:S143)</f>
        <v>1748729</v>
      </c>
      <c r="H143" s="74">
        <f>IFERROR(INDEX('[1]2024'!$A:$Q,MATCH($A$3&amp;$D143,'[1]2024'!$B:$B,0),MATCH(H$4,'[1]2024'!$2:$2,0)),0)+IFERROR(INDEX('[1]2024'!$A:$Q,MATCH($B$3&amp;$D143,'[1]2024'!$B:$B,0),MATCH(H$4,'[1]2024'!$2:$2,0)),0)++IFERROR(INDEX('[1]2024'!$A:$Q,MATCH($C$3&amp;$D143,'[1]2024'!$B:$B,0),MATCH(H$4,'[1]2024'!$2:$2,0)),0)++IFERROR(INDEX('[1]2024'!$A:$Q,MATCH($D$3&amp;$D143,'[1]2024'!$B:$B,0),MATCH(H$4,'[1]2024'!$2:$2,0)),0)</f>
        <v>695455</v>
      </c>
      <c r="I143" s="74">
        <f>IFERROR(INDEX('[1]2024'!$A:$Q,MATCH($A$3&amp;$D143,'[1]2024'!$B:$B,0),MATCH(I$4,'[1]2024'!$2:$2,0)),0)+IFERROR(INDEX('[1]2024'!$A:$Q,MATCH($B$3&amp;$D143,'[1]2024'!$B:$B,0),MATCH(I$4,'[1]2024'!$2:$2,0)),0)++IFERROR(INDEX('[1]2024'!$A:$Q,MATCH($C$3&amp;$D143,'[1]2024'!$B:$B,0),MATCH(I$4,'[1]2024'!$2:$2,0)),0)++IFERROR(INDEX('[1]2024'!$A:$Q,MATCH($D$3&amp;$D143,'[1]2024'!$B:$B,0),MATCH(I$4,'[1]2024'!$2:$2,0)),0)</f>
        <v>0</v>
      </c>
      <c r="J143" s="74">
        <f>IFERROR(INDEX('[1]2024'!$A:$Q,MATCH($A$3&amp;$D143,'[1]2024'!$B:$B,0),MATCH(J$4,'[1]2024'!$2:$2,0)),0)+IFERROR(INDEX('[1]2024'!$A:$Q,MATCH($B$3&amp;$D143,'[1]2024'!$B:$B,0),MATCH(J$4,'[1]2024'!$2:$2,0)),0)++IFERROR(INDEX('[1]2024'!$A:$Q,MATCH($C$3&amp;$D143,'[1]2024'!$B:$B,0),MATCH(J$4,'[1]2024'!$2:$2,0)),0)++IFERROR(INDEX('[1]2024'!$A:$Q,MATCH($D$3&amp;$D143,'[1]2024'!$B:$B,0),MATCH(J$4,'[1]2024'!$2:$2,0)),0)</f>
        <v>200000</v>
      </c>
      <c r="K143" s="74">
        <f>IFERROR(INDEX('[1]2024'!$A:$Q,MATCH($A$3&amp;$D143,'[1]2024'!$B:$B,0),MATCH(K$4,'[1]2024'!$2:$2,0)),0)+IFERROR(INDEX('[1]2024'!$A:$Q,MATCH($B$3&amp;$D143,'[1]2024'!$B:$B,0),MATCH(K$4,'[1]2024'!$2:$2,0)),0)++IFERROR(INDEX('[1]2024'!$A:$Q,MATCH($C$3&amp;$D143,'[1]2024'!$B:$B,0),MATCH(K$4,'[1]2024'!$2:$2,0)),0)++IFERROR(INDEX('[1]2024'!$A:$Q,MATCH($D$3&amp;$D143,'[1]2024'!$B:$B,0),MATCH(K$4,'[1]2024'!$2:$2,0)),0)</f>
        <v>0</v>
      </c>
      <c r="L143" s="74">
        <f>IFERROR(INDEX('[1]2024'!$A:$Q,MATCH($A$3&amp;$D143,'[1]2024'!$B:$B,0),MATCH(L$4,'[1]2024'!$2:$2,0)),0)+IFERROR(INDEX('[1]2024'!$A:$Q,MATCH($B$3&amp;$D143,'[1]2024'!$B:$B,0),MATCH(L$4,'[1]2024'!$2:$2,0)),0)++IFERROR(INDEX('[1]2024'!$A:$Q,MATCH($C$3&amp;$D143,'[1]2024'!$B:$B,0),MATCH(L$4,'[1]2024'!$2:$2,0)),0)++IFERROR(INDEX('[1]2024'!$A:$Q,MATCH($D$3&amp;$D143,'[1]2024'!$B:$B,0),MATCH(L$4,'[1]2024'!$2:$2,0)),0)</f>
        <v>0</v>
      </c>
      <c r="M143" s="74">
        <f>IFERROR(INDEX('[1]2024'!$A:$Q,MATCH($A$3&amp;$D143,'[1]2024'!$B:$B,0),MATCH(M$4,'[1]2024'!$2:$2,0)),0)+IFERROR(INDEX('[1]2024'!$A:$Q,MATCH($B$3&amp;$D143,'[1]2024'!$B:$B,0),MATCH(M$4,'[1]2024'!$2:$2,0)),0)++IFERROR(INDEX('[1]2024'!$A:$Q,MATCH($C$3&amp;$D143,'[1]2024'!$B:$B,0),MATCH(M$4,'[1]2024'!$2:$2,0)),0)++IFERROR(INDEX('[1]2024'!$A:$Q,MATCH($D$3&amp;$D143,'[1]2024'!$B:$B,0),MATCH(M$4,'[1]2024'!$2:$2,0)),0)</f>
        <v>0</v>
      </c>
      <c r="N143" s="74">
        <f>IFERROR(INDEX('[1]2024'!$A:$Q,MATCH($A$3&amp;$D143,'[1]2024'!$B:$B,0),MATCH(N$4,'[1]2024'!$2:$2,0)),0)+IFERROR(INDEX('[1]2024'!$A:$Q,MATCH($B$3&amp;$D143,'[1]2024'!$B:$B,0),MATCH(N$4,'[1]2024'!$2:$2,0)),0)++IFERROR(INDEX('[1]2024'!$A:$Q,MATCH($C$3&amp;$D143,'[1]2024'!$B:$B,0),MATCH(N$4,'[1]2024'!$2:$2,0)),0)++IFERROR(INDEX('[1]2024'!$A:$Q,MATCH($D$3&amp;$D143,'[1]2024'!$B:$B,0),MATCH(N$4,'[1]2024'!$2:$2,0)),0)</f>
        <v>81819</v>
      </c>
      <c r="O143" s="74">
        <f>IFERROR(INDEX('[1]2024'!$A:$Q,MATCH($A$3&amp;$D143,'[1]2024'!$B:$B,0),MATCH(O$4,'[1]2024'!$2:$2,0)),0)+IFERROR(INDEX('[1]2024'!$A:$Q,MATCH($B$3&amp;$D143,'[1]2024'!$B:$B,0),MATCH(O$4,'[1]2024'!$2:$2,0)),0)++IFERROR(INDEX('[1]2024'!$A:$Q,MATCH($C$3&amp;$D143,'[1]2024'!$B:$B,0),MATCH(O$4,'[1]2024'!$2:$2,0)),0)++IFERROR(INDEX('[1]2024'!$A:$Q,MATCH($D$3&amp;$D143,'[1]2024'!$B:$B,0),MATCH(O$4,'[1]2024'!$2:$2,0)),0)</f>
        <v>105455</v>
      </c>
      <c r="P143" s="74">
        <f>IFERROR(INDEX('[1]2024'!$A:$Q,MATCH($A$3&amp;$D143,'[1]2024'!$B:$B,0),MATCH(P$4,'[1]2024'!$2:$2,0)),0)+IFERROR(INDEX('[1]2024'!$A:$Q,MATCH($B$3&amp;$D143,'[1]2024'!$B:$B,0),MATCH(P$4,'[1]2024'!$2:$2,0)),0)++IFERROR(INDEX('[1]2024'!$A:$Q,MATCH($C$3&amp;$D143,'[1]2024'!$B:$B,0),MATCH(P$4,'[1]2024'!$2:$2,0)),0)++IFERROR(INDEX('[1]2024'!$A:$Q,MATCH($D$3&amp;$D143,'[1]2024'!$B:$B,0),MATCH(P$4,'[1]2024'!$2:$2,0)),0)</f>
        <v>116000</v>
      </c>
      <c r="Q143" s="74">
        <f>IFERROR(INDEX('[1]2024'!$A:$Q,MATCH($A$3&amp;$D143,'[1]2024'!$B:$B,0),MATCH(Q$4,'[1]2024'!$2:$2,0)),0)+IFERROR(INDEX('[1]2024'!$A:$Q,MATCH($B$3&amp;$D143,'[1]2024'!$B:$B,0),MATCH(Q$4,'[1]2024'!$2:$2,0)),0)++IFERROR(INDEX('[1]2024'!$A:$Q,MATCH($C$3&amp;$D143,'[1]2024'!$B:$B,0),MATCH(Q$4,'[1]2024'!$2:$2,0)),0)++IFERROR(INDEX('[1]2024'!$A:$Q,MATCH($D$3&amp;$D143,'[1]2024'!$B:$B,0),MATCH(Q$4,'[1]2024'!$2:$2,0)),0)</f>
        <v>550000</v>
      </c>
      <c r="R143" s="74">
        <f>IFERROR(INDEX('[1]2024'!$A:$Q,MATCH($A$3&amp;$D143,'[1]2024'!$B:$B,0),MATCH(R$4,'[1]2024'!$2:$2,0)),0)+IFERROR(INDEX('[1]2024'!$A:$Q,MATCH($B$3&amp;$D143,'[1]2024'!$B:$B,0),MATCH(R$4,'[1]2024'!$2:$2,0)),0)++IFERROR(INDEX('[1]2024'!$A:$Q,MATCH($C$3&amp;$D143,'[1]2024'!$B:$B,0),MATCH(R$4,'[1]2024'!$2:$2,0)),0)++IFERROR(INDEX('[1]2024'!$A:$Q,MATCH($D$3&amp;$D143,'[1]2024'!$B:$B,0),MATCH(R$4,'[1]2024'!$2:$2,0)),0)</f>
        <v>0</v>
      </c>
      <c r="S143" s="74">
        <f>IFERROR(INDEX('[1]2024'!$A:$Q,MATCH($A$3&amp;$D143,'[1]2024'!$B:$B,0),MATCH(S$4,'[1]2024'!$2:$2,0)),0)+IFERROR(INDEX('[1]2024'!$A:$Q,MATCH($B$3&amp;$D143,'[1]2024'!$B:$B,0),MATCH(S$4,'[1]2024'!$2:$2,0)),0)++IFERROR(INDEX('[1]2024'!$A:$Q,MATCH($C$3&amp;$D143,'[1]2024'!$B:$B,0),MATCH(S$4,'[1]2024'!$2:$2,0)),0)++IFERROR(INDEX('[1]2024'!$A:$Q,MATCH($D$3&amp;$D143,'[1]2024'!$B:$B,0),MATCH(S$4,'[1]2024'!$2:$2,0)),0)</f>
        <v>0</v>
      </c>
      <c r="T143" s="75">
        <v>1200000</v>
      </c>
      <c r="U143" s="45">
        <f>SUM(V143:AG143)</f>
        <v>1050000</v>
      </c>
      <c r="V143" s="46">
        <v>0</v>
      </c>
      <c r="W143" s="47">
        <v>0</v>
      </c>
      <c r="X143" s="47">
        <v>0</v>
      </c>
      <c r="Y143" s="47">
        <v>0</v>
      </c>
      <c r="Z143" s="47">
        <v>350000</v>
      </c>
      <c r="AA143" s="47">
        <v>100000</v>
      </c>
      <c r="AB143" s="47">
        <v>100000</v>
      </c>
      <c r="AC143" s="47">
        <v>100000</v>
      </c>
      <c r="AD143" s="47">
        <v>100000</v>
      </c>
      <c r="AE143" s="47">
        <v>100000</v>
      </c>
      <c r="AF143" s="47">
        <v>100000</v>
      </c>
      <c r="AG143" s="48">
        <v>100000</v>
      </c>
      <c r="AH143" s="45">
        <f>SUM(AI143:AT143)</f>
        <v>1200000</v>
      </c>
      <c r="AI143" s="45">
        <v>100000</v>
      </c>
      <c r="AJ143" s="45">
        <v>100000</v>
      </c>
      <c r="AK143" s="45">
        <v>100000</v>
      </c>
      <c r="AL143" s="45">
        <v>100000</v>
      </c>
      <c r="AM143" s="45">
        <v>100000</v>
      </c>
      <c r="AN143" s="45">
        <v>100000</v>
      </c>
      <c r="AO143" s="45">
        <v>100000</v>
      </c>
      <c r="AP143" s="45">
        <v>100000</v>
      </c>
      <c r="AQ143" s="45">
        <v>100000</v>
      </c>
      <c r="AR143" s="45">
        <v>100000</v>
      </c>
      <c r="AS143" s="45">
        <v>100000</v>
      </c>
      <c r="AT143" s="45">
        <v>100000</v>
      </c>
      <c r="AU143" s="45">
        <f>SUM(AI143:AL143)</f>
        <v>400000</v>
      </c>
      <c r="AV143" s="45">
        <f t="shared" si="145"/>
        <v>300000</v>
      </c>
      <c r="AW143" s="45">
        <f t="shared" si="146"/>
        <v>300000</v>
      </c>
      <c r="AX143" s="45">
        <f t="shared" si="147"/>
        <v>300000</v>
      </c>
      <c r="AY143" s="45">
        <f>IF($BC143="O",1.05*$AH143,$AH143)</f>
        <v>1200000</v>
      </c>
      <c r="AZ143" s="45">
        <f>IF($BC143="O",1.05*$AY143,$AY143)</f>
        <v>1200000</v>
      </c>
      <c r="BA143" s="45">
        <f>IF($BC143="O",1.05*$AZ143,$AZ143)</f>
        <v>1200000</v>
      </c>
      <c r="BB143" s="50"/>
      <c r="BC143" s="51" t="s">
        <v>24</v>
      </c>
      <c r="BD143" s="70"/>
      <c r="BE143" s="195">
        <v>0</v>
      </c>
      <c r="BF143" s="195">
        <v>1089091</v>
      </c>
      <c r="BG143" s="195">
        <v>2212728</v>
      </c>
      <c r="BH143" s="196">
        <f t="shared" si="86"/>
        <v>1748729</v>
      </c>
    </row>
    <row r="144" spans="1:60" outlineLevel="1" x14ac:dyDescent="0.3">
      <c r="A144" s="71" t="s">
        <v>267</v>
      </c>
      <c r="B144" s="38" t="s">
        <v>21</v>
      </c>
      <c r="C144" s="38" t="s">
        <v>31</v>
      </c>
      <c r="D144" s="39">
        <v>5118140</v>
      </c>
      <c r="E144" s="39" t="s">
        <v>268</v>
      </c>
      <c r="F144" s="103">
        <v>0</v>
      </c>
      <c r="G144" s="73">
        <f>SUM(H144:S144)</f>
        <v>0</v>
      </c>
      <c r="H144" s="74">
        <f>IFERROR(INDEX('[1]2024'!$A:$Q,MATCH($A$3&amp;$D144,'[1]2024'!$B:$B,0),MATCH(H$4,'[1]2024'!$2:$2,0)),0)+IFERROR(INDEX('[1]2024'!$A:$Q,MATCH($B$3&amp;$D144,'[1]2024'!$B:$B,0),MATCH(H$4,'[1]2024'!$2:$2,0)),0)++IFERROR(INDEX('[1]2024'!$A:$Q,MATCH($C$3&amp;$D144,'[1]2024'!$B:$B,0),MATCH(H$4,'[1]2024'!$2:$2,0)),0)++IFERROR(INDEX('[1]2024'!$A:$Q,MATCH($D$3&amp;$D144,'[1]2024'!$B:$B,0),MATCH(H$4,'[1]2024'!$2:$2,0)),0)</f>
        <v>0</v>
      </c>
      <c r="I144" s="74">
        <f>IFERROR(INDEX('[1]2024'!$A:$Q,MATCH($A$3&amp;$D144,'[1]2024'!$B:$B,0),MATCH(I$4,'[1]2024'!$2:$2,0)),0)+IFERROR(INDEX('[1]2024'!$A:$Q,MATCH($B$3&amp;$D144,'[1]2024'!$B:$B,0),MATCH(I$4,'[1]2024'!$2:$2,0)),0)++IFERROR(INDEX('[1]2024'!$A:$Q,MATCH($C$3&amp;$D144,'[1]2024'!$B:$B,0),MATCH(I$4,'[1]2024'!$2:$2,0)),0)++IFERROR(INDEX('[1]2024'!$A:$Q,MATCH($D$3&amp;$D144,'[1]2024'!$B:$B,0),MATCH(I$4,'[1]2024'!$2:$2,0)),0)</f>
        <v>0</v>
      </c>
      <c r="J144" s="74">
        <f>IFERROR(INDEX('[1]2024'!$A:$Q,MATCH($A$3&amp;$D144,'[1]2024'!$B:$B,0),MATCH(J$4,'[1]2024'!$2:$2,0)),0)+IFERROR(INDEX('[1]2024'!$A:$Q,MATCH($B$3&amp;$D144,'[1]2024'!$B:$B,0),MATCH(J$4,'[1]2024'!$2:$2,0)),0)++IFERROR(INDEX('[1]2024'!$A:$Q,MATCH($C$3&amp;$D144,'[1]2024'!$B:$B,0),MATCH(J$4,'[1]2024'!$2:$2,0)),0)++IFERROR(INDEX('[1]2024'!$A:$Q,MATCH($D$3&amp;$D144,'[1]2024'!$B:$B,0),MATCH(J$4,'[1]2024'!$2:$2,0)),0)</f>
        <v>0</v>
      </c>
      <c r="K144" s="74">
        <f>IFERROR(INDEX('[1]2024'!$A:$Q,MATCH($A$3&amp;$D144,'[1]2024'!$B:$B,0),MATCH(K$4,'[1]2024'!$2:$2,0)),0)+IFERROR(INDEX('[1]2024'!$A:$Q,MATCH($B$3&amp;$D144,'[1]2024'!$B:$B,0),MATCH(K$4,'[1]2024'!$2:$2,0)),0)++IFERROR(INDEX('[1]2024'!$A:$Q,MATCH($C$3&amp;$D144,'[1]2024'!$B:$B,0),MATCH(K$4,'[1]2024'!$2:$2,0)),0)++IFERROR(INDEX('[1]2024'!$A:$Q,MATCH($D$3&amp;$D144,'[1]2024'!$B:$B,0),MATCH(K$4,'[1]2024'!$2:$2,0)),0)</f>
        <v>0</v>
      </c>
      <c r="L144" s="74">
        <f>IFERROR(INDEX('[1]2024'!$A:$Q,MATCH($A$3&amp;$D144,'[1]2024'!$B:$B,0),MATCH(L$4,'[1]2024'!$2:$2,0)),0)+IFERROR(INDEX('[1]2024'!$A:$Q,MATCH($B$3&amp;$D144,'[1]2024'!$B:$B,0),MATCH(L$4,'[1]2024'!$2:$2,0)),0)++IFERROR(INDEX('[1]2024'!$A:$Q,MATCH($C$3&amp;$D144,'[1]2024'!$B:$B,0),MATCH(L$4,'[1]2024'!$2:$2,0)),0)++IFERROR(INDEX('[1]2024'!$A:$Q,MATCH($D$3&amp;$D144,'[1]2024'!$B:$B,0),MATCH(L$4,'[1]2024'!$2:$2,0)),0)</f>
        <v>0</v>
      </c>
      <c r="M144" s="74">
        <f>IFERROR(INDEX('[1]2024'!$A:$Q,MATCH($A$3&amp;$D144,'[1]2024'!$B:$B,0),MATCH(M$4,'[1]2024'!$2:$2,0)),0)+IFERROR(INDEX('[1]2024'!$A:$Q,MATCH($B$3&amp;$D144,'[1]2024'!$B:$B,0),MATCH(M$4,'[1]2024'!$2:$2,0)),0)++IFERROR(INDEX('[1]2024'!$A:$Q,MATCH($C$3&amp;$D144,'[1]2024'!$B:$B,0),MATCH(M$4,'[1]2024'!$2:$2,0)),0)++IFERROR(INDEX('[1]2024'!$A:$Q,MATCH($D$3&amp;$D144,'[1]2024'!$B:$B,0),MATCH(M$4,'[1]2024'!$2:$2,0)),0)</f>
        <v>0</v>
      </c>
      <c r="N144" s="74">
        <f>IFERROR(INDEX('[1]2024'!$A:$Q,MATCH($A$3&amp;$D144,'[1]2024'!$B:$B,0),MATCH(N$4,'[1]2024'!$2:$2,0)),0)+IFERROR(INDEX('[1]2024'!$A:$Q,MATCH($B$3&amp;$D144,'[1]2024'!$B:$B,0),MATCH(N$4,'[1]2024'!$2:$2,0)),0)++IFERROR(INDEX('[1]2024'!$A:$Q,MATCH($C$3&amp;$D144,'[1]2024'!$B:$B,0),MATCH(N$4,'[1]2024'!$2:$2,0)),0)++IFERROR(INDEX('[1]2024'!$A:$Q,MATCH($D$3&amp;$D144,'[1]2024'!$B:$B,0),MATCH(N$4,'[1]2024'!$2:$2,0)),0)</f>
        <v>0</v>
      </c>
      <c r="O144" s="74">
        <f>IFERROR(INDEX('[1]2024'!$A:$Q,MATCH($A$3&amp;$D144,'[1]2024'!$B:$B,0),MATCH(O$4,'[1]2024'!$2:$2,0)),0)+IFERROR(INDEX('[1]2024'!$A:$Q,MATCH($B$3&amp;$D144,'[1]2024'!$B:$B,0),MATCH(O$4,'[1]2024'!$2:$2,0)),0)++IFERROR(INDEX('[1]2024'!$A:$Q,MATCH($C$3&amp;$D144,'[1]2024'!$B:$B,0),MATCH(O$4,'[1]2024'!$2:$2,0)),0)++IFERROR(INDEX('[1]2024'!$A:$Q,MATCH($D$3&amp;$D144,'[1]2024'!$B:$B,0),MATCH(O$4,'[1]2024'!$2:$2,0)),0)</f>
        <v>0</v>
      </c>
      <c r="P144" s="74">
        <f>IFERROR(INDEX('[1]2024'!$A:$Q,MATCH($A$3&amp;$D144,'[1]2024'!$B:$B,0),MATCH(P$4,'[1]2024'!$2:$2,0)),0)+IFERROR(INDEX('[1]2024'!$A:$Q,MATCH($B$3&amp;$D144,'[1]2024'!$B:$B,0),MATCH(P$4,'[1]2024'!$2:$2,0)),0)++IFERROR(INDEX('[1]2024'!$A:$Q,MATCH($C$3&amp;$D144,'[1]2024'!$B:$B,0),MATCH(P$4,'[1]2024'!$2:$2,0)),0)++IFERROR(INDEX('[1]2024'!$A:$Q,MATCH($D$3&amp;$D144,'[1]2024'!$B:$B,0),MATCH(P$4,'[1]2024'!$2:$2,0)),0)</f>
        <v>0</v>
      </c>
      <c r="Q144" s="74">
        <f>IFERROR(INDEX('[1]2024'!$A:$Q,MATCH($A$3&amp;$D144,'[1]2024'!$B:$B,0),MATCH(Q$4,'[1]2024'!$2:$2,0)),0)+IFERROR(INDEX('[1]2024'!$A:$Q,MATCH($B$3&amp;$D144,'[1]2024'!$B:$B,0),MATCH(Q$4,'[1]2024'!$2:$2,0)),0)++IFERROR(INDEX('[1]2024'!$A:$Q,MATCH($C$3&amp;$D144,'[1]2024'!$B:$B,0),MATCH(Q$4,'[1]2024'!$2:$2,0)),0)++IFERROR(INDEX('[1]2024'!$A:$Q,MATCH($D$3&amp;$D144,'[1]2024'!$B:$B,0),MATCH(Q$4,'[1]2024'!$2:$2,0)),0)</f>
        <v>0</v>
      </c>
      <c r="R144" s="74">
        <f>IFERROR(INDEX('[1]2024'!$A:$Q,MATCH($A$3&amp;$D144,'[1]2024'!$B:$B,0),MATCH(R$4,'[1]2024'!$2:$2,0)),0)+IFERROR(INDEX('[1]2024'!$A:$Q,MATCH($B$3&amp;$D144,'[1]2024'!$B:$B,0),MATCH(R$4,'[1]2024'!$2:$2,0)),0)++IFERROR(INDEX('[1]2024'!$A:$Q,MATCH($C$3&amp;$D144,'[1]2024'!$B:$B,0),MATCH(R$4,'[1]2024'!$2:$2,0)),0)++IFERROR(INDEX('[1]2024'!$A:$Q,MATCH($D$3&amp;$D144,'[1]2024'!$B:$B,0),MATCH(R$4,'[1]2024'!$2:$2,0)),0)</f>
        <v>0</v>
      </c>
      <c r="S144" s="74">
        <f>IFERROR(INDEX('[1]2024'!$A:$Q,MATCH($A$3&amp;$D144,'[1]2024'!$B:$B,0),MATCH(S$4,'[1]2024'!$2:$2,0)),0)+IFERROR(INDEX('[1]2024'!$A:$Q,MATCH($B$3&amp;$D144,'[1]2024'!$B:$B,0),MATCH(S$4,'[1]2024'!$2:$2,0)),0)++IFERROR(INDEX('[1]2024'!$A:$Q,MATCH($C$3&amp;$D144,'[1]2024'!$B:$B,0),MATCH(S$4,'[1]2024'!$2:$2,0)),0)++IFERROR(INDEX('[1]2024'!$A:$Q,MATCH($D$3&amp;$D144,'[1]2024'!$B:$B,0),MATCH(S$4,'[1]2024'!$2:$2,0)),0)</f>
        <v>0</v>
      </c>
      <c r="T144" s="75">
        <v>0</v>
      </c>
      <c r="U144" s="45">
        <f>SUM(V144:AG144)</f>
        <v>0</v>
      </c>
      <c r="V144" s="46">
        <v>0</v>
      </c>
      <c r="W144" s="47">
        <v>0</v>
      </c>
      <c r="X144" s="47">
        <v>0</v>
      </c>
      <c r="Y144" s="47">
        <v>0</v>
      </c>
      <c r="Z144" s="47">
        <v>0</v>
      </c>
      <c r="AA144" s="47">
        <v>0</v>
      </c>
      <c r="AB144" s="47">
        <v>0</v>
      </c>
      <c r="AC144" s="47">
        <v>0</v>
      </c>
      <c r="AD144" s="47">
        <v>0</v>
      </c>
      <c r="AE144" s="47">
        <v>0</v>
      </c>
      <c r="AF144" s="47">
        <v>0</v>
      </c>
      <c r="AG144" s="48">
        <v>0</v>
      </c>
      <c r="AH144" s="45">
        <f>SUM(AI144:AT144)</f>
        <v>0</v>
      </c>
      <c r="AI144" s="45"/>
      <c r="AJ144" s="45"/>
      <c r="AK144" s="45"/>
      <c r="AL144" s="45"/>
      <c r="AM144" s="45"/>
      <c r="AN144" s="45"/>
      <c r="AO144" s="45"/>
      <c r="AP144" s="45"/>
      <c r="AQ144" s="45"/>
      <c r="AR144" s="45"/>
      <c r="AS144" s="45"/>
      <c r="AT144" s="45"/>
      <c r="AU144" s="45">
        <f t="shared" si="144"/>
        <v>0</v>
      </c>
      <c r="AV144" s="45">
        <f t="shared" si="145"/>
        <v>0</v>
      </c>
      <c r="AW144" s="45">
        <f t="shared" si="146"/>
        <v>0</v>
      </c>
      <c r="AX144" s="45">
        <f t="shared" si="147"/>
        <v>0</v>
      </c>
      <c r="AY144" s="45">
        <f>IF($BC144="O",1.05*$AH144,$AH144)</f>
        <v>0</v>
      </c>
      <c r="AZ144" s="45">
        <f>IF($BC144="O",1.05*$AY144,$AY144)</f>
        <v>0</v>
      </c>
      <c r="BA144" s="45">
        <f>IF($BC144="O",1.05*$AZ144,$AZ144)</f>
        <v>0</v>
      </c>
      <c r="BB144" s="50"/>
      <c r="BC144" s="51" t="s">
        <v>24</v>
      </c>
      <c r="BD144" s="70"/>
      <c r="BE144" s="195">
        <v>0</v>
      </c>
      <c r="BF144" s="195">
        <v>0</v>
      </c>
      <c r="BG144" s="195">
        <v>0</v>
      </c>
      <c r="BH144" s="196">
        <f t="shared" si="86"/>
        <v>0</v>
      </c>
    </row>
    <row r="145" spans="1:60" outlineLevel="1" x14ac:dyDescent="0.3">
      <c r="A145" s="71" t="s">
        <v>269</v>
      </c>
      <c r="B145" s="38" t="s">
        <v>21</v>
      </c>
      <c r="C145" s="38" t="s">
        <v>31</v>
      </c>
      <c r="D145" s="39">
        <v>5118150</v>
      </c>
      <c r="E145" s="39" t="s">
        <v>270</v>
      </c>
      <c r="F145" s="103">
        <v>0</v>
      </c>
      <c r="G145" s="73">
        <f>SUM(H145:S145)</f>
        <v>0</v>
      </c>
      <c r="H145" s="74">
        <f>IFERROR(INDEX('[1]2024'!$A:$Q,MATCH($A$3&amp;$D145,'[1]2024'!$B:$B,0),MATCH(H$4,'[1]2024'!$2:$2,0)),0)+IFERROR(INDEX('[1]2024'!$A:$Q,MATCH($B$3&amp;$D145,'[1]2024'!$B:$B,0),MATCH(H$4,'[1]2024'!$2:$2,0)),0)++IFERROR(INDEX('[1]2024'!$A:$Q,MATCH($C$3&amp;$D145,'[1]2024'!$B:$B,0),MATCH(H$4,'[1]2024'!$2:$2,0)),0)++IFERROR(INDEX('[1]2024'!$A:$Q,MATCH($D$3&amp;$D145,'[1]2024'!$B:$B,0),MATCH(H$4,'[1]2024'!$2:$2,0)),0)</f>
        <v>0</v>
      </c>
      <c r="I145" s="74">
        <f>IFERROR(INDEX('[1]2024'!$A:$Q,MATCH($A$3&amp;$D145,'[1]2024'!$B:$B,0),MATCH(I$4,'[1]2024'!$2:$2,0)),0)+IFERROR(INDEX('[1]2024'!$A:$Q,MATCH($B$3&amp;$D145,'[1]2024'!$B:$B,0),MATCH(I$4,'[1]2024'!$2:$2,0)),0)++IFERROR(INDEX('[1]2024'!$A:$Q,MATCH($C$3&amp;$D145,'[1]2024'!$B:$B,0),MATCH(I$4,'[1]2024'!$2:$2,0)),0)++IFERROR(INDEX('[1]2024'!$A:$Q,MATCH($D$3&amp;$D145,'[1]2024'!$B:$B,0),MATCH(I$4,'[1]2024'!$2:$2,0)),0)</f>
        <v>0</v>
      </c>
      <c r="J145" s="74">
        <f>IFERROR(INDEX('[1]2024'!$A:$Q,MATCH($A$3&amp;$D145,'[1]2024'!$B:$B,0),MATCH(J$4,'[1]2024'!$2:$2,0)),0)+IFERROR(INDEX('[1]2024'!$A:$Q,MATCH($B$3&amp;$D145,'[1]2024'!$B:$B,0),MATCH(J$4,'[1]2024'!$2:$2,0)),0)++IFERROR(INDEX('[1]2024'!$A:$Q,MATCH($C$3&amp;$D145,'[1]2024'!$B:$B,0),MATCH(J$4,'[1]2024'!$2:$2,0)),0)++IFERROR(INDEX('[1]2024'!$A:$Q,MATCH($D$3&amp;$D145,'[1]2024'!$B:$B,0),MATCH(J$4,'[1]2024'!$2:$2,0)),0)</f>
        <v>0</v>
      </c>
      <c r="K145" s="74">
        <f>IFERROR(INDEX('[1]2024'!$A:$Q,MATCH($A$3&amp;$D145,'[1]2024'!$B:$B,0),MATCH(K$4,'[1]2024'!$2:$2,0)),0)+IFERROR(INDEX('[1]2024'!$A:$Q,MATCH($B$3&amp;$D145,'[1]2024'!$B:$B,0),MATCH(K$4,'[1]2024'!$2:$2,0)),0)++IFERROR(INDEX('[1]2024'!$A:$Q,MATCH($C$3&amp;$D145,'[1]2024'!$B:$B,0),MATCH(K$4,'[1]2024'!$2:$2,0)),0)++IFERROR(INDEX('[1]2024'!$A:$Q,MATCH($D$3&amp;$D145,'[1]2024'!$B:$B,0),MATCH(K$4,'[1]2024'!$2:$2,0)),0)</f>
        <v>0</v>
      </c>
      <c r="L145" s="74">
        <f>IFERROR(INDEX('[1]2024'!$A:$Q,MATCH($A$3&amp;$D145,'[1]2024'!$B:$B,0),MATCH(L$4,'[1]2024'!$2:$2,0)),0)+IFERROR(INDEX('[1]2024'!$A:$Q,MATCH($B$3&amp;$D145,'[1]2024'!$B:$B,0),MATCH(L$4,'[1]2024'!$2:$2,0)),0)++IFERROR(INDEX('[1]2024'!$A:$Q,MATCH($C$3&amp;$D145,'[1]2024'!$B:$B,0),MATCH(L$4,'[1]2024'!$2:$2,0)),0)++IFERROR(INDEX('[1]2024'!$A:$Q,MATCH($D$3&amp;$D145,'[1]2024'!$B:$B,0),MATCH(L$4,'[1]2024'!$2:$2,0)),0)</f>
        <v>0</v>
      </c>
      <c r="M145" s="74">
        <f>IFERROR(INDEX('[1]2024'!$A:$Q,MATCH($A$3&amp;$D145,'[1]2024'!$B:$B,0),MATCH(M$4,'[1]2024'!$2:$2,0)),0)+IFERROR(INDEX('[1]2024'!$A:$Q,MATCH($B$3&amp;$D145,'[1]2024'!$B:$B,0),MATCH(M$4,'[1]2024'!$2:$2,0)),0)++IFERROR(INDEX('[1]2024'!$A:$Q,MATCH($C$3&amp;$D145,'[1]2024'!$B:$B,0),MATCH(M$4,'[1]2024'!$2:$2,0)),0)++IFERROR(INDEX('[1]2024'!$A:$Q,MATCH($D$3&amp;$D145,'[1]2024'!$B:$B,0),MATCH(M$4,'[1]2024'!$2:$2,0)),0)</f>
        <v>0</v>
      </c>
      <c r="N145" s="74">
        <f>IFERROR(INDEX('[1]2024'!$A:$Q,MATCH($A$3&amp;$D145,'[1]2024'!$B:$B,0),MATCH(N$4,'[1]2024'!$2:$2,0)),0)+IFERROR(INDEX('[1]2024'!$A:$Q,MATCH($B$3&amp;$D145,'[1]2024'!$B:$B,0),MATCH(N$4,'[1]2024'!$2:$2,0)),0)++IFERROR(INDEX('[1]2024'!$A:$Q,MATCH($C$3&amp;$D145,'[1]2024'!$B:$B,0),MATCH(N$4,'[1]2024'!$2:$2,0)),0)++IFERROR(INDEX('[1]2024'!$A:$Q,MATCH($D$3&amp;$D145,'[1]2024'!$B:$B,0),MATCH(N$4,'[1]2024'!$2:$2,0)),0)</f>
        <v>0</v>
      </c>
      <c r="O145" s="74">
        <f>IFERROR(INDEX('[1]2024'!$A:$Q,MATCH($A$3&amp;$D145,'[1]2024'!$B:$B,0),MATCH(O$4,'[1]2024'!$2:$2,0)),0)+IFERROR(INDEX('[1]2024'!$A:$Q,MATCH($B$3&amp;$D145,'[1]2024'!$B:$B,0),MATCH(O$4,'[1]2024'!$2:$2,0)),0)++IFERROR(INDEX('[1]2024'!$A:$Q,MATCH($C$3&amp;$D145,'[1]2024'!$B:$B,0),MATCH(O$4,'[1]2024'!$2:$2,0)),0)++IFERROR(INDEX('[1]2024'!$A:$Q,MATCH($D$3&amp;$D145,'[1]2024'!$B:$B,0),MATCH(O$4,'[1]2024'!$2:$2,0)),0)</f>
        <v>0</v>
      </c>
      <c r="P145" s="74">
        <f>IFERROR(INDEX('[1]2024'!$A:$Q,MATCH($A$3&amp;$D145,'[1]2024'!$B:$B,0),MATCH(P$4,'[1]2024'!$2:$2,0)),0)+IFERROR(INDEX('[1]2024'!$A:$Q,MATCH($B$3&amp;$D145,'[1]2024'!$B:$B,0),MATCH(P$4,'[1]2024'!$2:$2,0)),0)++IFERROR(INDEX('[1]2024'!$A:$Q,MATCH($C$3&amp;$D145,'[1]2024'!$B:$B,0),MATCH(P$4,'[1]2024'!$2:$2,0)),0)++IFERROR(INDEX('[1]2024'!$A:$Q,MATCH($D$3&amp;$D145,'[1]2024'!$B:$B,0),MATCH(P$4,'[1]2024'!$2:$2,0)),0)</f>
        <v>0</v>
      </c>
      <c r="Q145" s="74">
        <f>IFERROR(INDEX('[1]2024'!$A:$Q,MATCH($A$3&amp;$D145,'[1]2024'!$B:$B,0),MATCH(Q$4,'[1]2024'!$2:$2,0)),0)+IFERROR(INDEX('[1]2024'!$A:$Q,MATCH($B$3&amp;$D145,'[1]2024'!$B:$B,0),MATCH(Q$4,'[1]2024'!$2:$2,0)),0)++IFERROR(INDEX('[1]2024'!$A:$Q,MATCH($C$3&amp;$D145,'[1]2024'!$B:$B,0),MATCH(Q$4,'[1]2024'!$2:$2,0)),0)++IFERROR(INDEX('[1]2024'!$A:$Q,MATCH($D$3&amp;$D145,'[1]2024'!$B:$B,0),MATCH(Q$4,'[1]2024'!$2:$2,0)),0)</f>
        <v>0</v>
      </c>
      <c r="R145" s="74">
        <f>IFERROR(INDEX('[1]2024'!$A:$Q,MATCH($A$3&amp;$D145,'[1]2024'!$B:$B,0),MATCH(R$4,'[1]2024'!$2:$2,0)),0)+IFERROR(INDEX('[1]2024'!$A:$Q,MATCH($B$3&amp;$D145,'[1]2024'!$B:$B,0),MATCH(R$4,'[1]2024'!$2:$2,0)),0)++IFERROR(INDEX('[1]2024'!$A:$Q,MATCH($C$3&amp;$D145,'[1]2024'!$B:$B,0),MATCH(R$4,'[1]2024'!$2:$2,0)),0)++IFERROR(INDEX('[1]2024'!$A:$Q,MATCH($D$3&amp;$D145,'[1]2024'!$B:$B,0),MATCH(R$4,'[1]2024'!$2:$2,0)),0)</f>
        <v>0</v>
      </c>
      <c r="S145" s="74">
        <f>IFERROR(INDEX('[1]2024'!$A:$Q,MATCH($A$3&amp;$D145,'[1]2024'!$B:$B,0),MATCH(S$4,'[1]2024'!$2:$2,0)),0)+IFERROR(INDEX('[1]2024'!$A:$Q,MATCH($B$3&amp;$D145,'[1]2024'!$B:$B,0),MATCH(S$4,'[1]2024'!$2:$2,0)),0)++IFERROR(INDEX('[1]2024'!$A:$Q,MATCH($C$3&amp;$D145,'[1]2024'!$B:$B,0),MATCH(S$4,'[1]2024'!$2:$2,0)),0)++IFERROR(INDEX('[1]2024'!$A:$Q,MATCH($D$3&amp;$D145,'[1]2024'!$B:$B,0),MATCH(S$4,'[1]2024'!$2:$2,0)),0)</f>
        <v>0</v>
      </c>
      <c r="T145" s="75">
        <v>0</v>
      </c>
      <c r="U145" s="45">
        <f>SUM(V145:AG145)</f>
        <v>0</v>
      </c>
      <c r="V145" s="46">
        <v>0</v>
      </c>
      <c r="W145" s="47">
        <v>0</v>
      </c>
      <c r="X145" s="47">
        <v>0</v>
      </c>
      <c r="Y145" s="47">
        <v>0</v>
      </c>
      <c r="Z145" s="47">
        <v>0</v>
      </c>
      <c r="AA145" s="47">
        <v>0</v>
      </c>
      <c r="AB145" s="47">
        <v>0</v>
      </c>
      <c r="AC145" s="47">
        <v>0</v>
      </c>
      <c r="AD145" s="47">
        <v>0</v>
      </c>
      <c r="AE145" s="47">
        <v>0</v>
      </c>
      <c r="AF145" s="47">
        <v>0</v>
      </c>
      <c r="AG145" s="48">
        <v>0</v>
      </c>
      <c r="AH145" s="45">
        <f>SUM(AI145:AT145)</f>
        <v>0</v>
      </c>
      <c r="AI145" s="45"/>
      <c r="AJ145" s="45"/>
      <c r="AK145" s="45"/>
      <c r="AL145" s="45"/>
      <c r="AM145" s="45"/>
      <c r="AN145" s="45"/>
      <c r="AO145" s="45"/>
      <c r="AP145" s="45"/>
      <c r="AQ145" s="45"/>
      <c r="AR145" s="45"/>
      <c r="AS145" s="45"/>
      <c r="AT145" s="45"/>
      <c r="AU145" s="45">
        <f t="shared" si="144"/>
        <v>0</v>
      </c>
      <c r="AV145" s="45">
        <f t="shared" si="145"/>
        <v>0</v>
      </c>
      <c r="AW145" s="45">
        <f t="shared" si="146"/>
        <v>0</v>
      </c>
      <c r="AX145" s="45">
        <f t="shared" si="147"/>
        <v>0</v>
      </c>
      <c r="AY145" s="45">
        <f>IF($BC145="O",1.05*$AH145,$AH145)</f>
        <v>0</v>
      </c>
      <c r="AZ145" s="45">
        <f>IF($BC145="O",1.05*$AY145,$AY145)</f>
        <v>0</v>
      </c>
      <c r="BA145" s="45">
        <f>IF($BC145="O",1.05*$AZ145,$AZ145)</f>
        <v>0</v>
      </c>
      <c r="BB145" s="50"/>
      <c r="BC145" s="51" t="s">
        <v>24</v>
      </c>
      <c r="BD145" s="70"/>
      <c r="BE145" s="195">
        <v>0</v>
      </c>
      <c r="BF145" s="195">
        <v>0</v>
      </c>
      <c r="BG145" s="195">
        <v>0</v>
      </c>
      <c r="BH145" s="196">
        <f t="shared" si="86"/>
        <v>0</v>
      </c>
    </row>
    <row r="146" spans="1:60" x14ac:dyDescent="0.3">
      <c r="A146" s="57" t="s">
        <v>271</v>
      </c>
      <c r="B146" s="58" t="s">
        <v>21</v>
      </c>
      <c r="C146" s="58"/>
      <c r="D146" s="59"/>
      <c r="E146" s="59"/>
      <c r="F146" s="93">
        <v>864000</v>
      </c>
      <c r="G146" s="61">
        <f t="shared" ref="G146" si="154">SUM(G147:G148)</f>
        <v>185457</v>
      </c>
      <c r="H146" s="62">
        <f t="shared" ref="H146:S146" si="155">SUM(H147:H148)</f>
        <v>0</v>
      </c>
      <c r="I146" s="63">
        <f t="shared" si="155"/>
        <v>0</v>
      </c>
      <c r="J146" s="63">
        <f t="shared" si="155"/>
        <v>185457</v>
      </c>
      <c r="K146" s="63">
        <f t="shared" si="155"/>
        <v>0</v>
      </c>
      <c r="L146" s="63">
        <f t="shared" si="155"/>
        <v>0</v>
      </c>
      <c r="M146" s="63">
        <f t="shared" si="155"/>
        <v>0</v>
      </c>
      <c r="N146" s="63">
        <f t="shared" si="155"/>
        <v>0</v>
      </c>
      <c r="O146" s="63">
        <f t="shared" si="155"/>
        <v>0</v>
      </c>
      <c r="P146" s="63">
        <f t="shared" si="155"/>
        <v>0</v>
      </c>
      <c r="Q146" s="63">
        <f t="shared" si="155"/>
        <v>0</v>
      </c>
      <c r="R146" s="63">
        <f t="shared" si="155"/>
        <v>0</v>
      </c>
      <c r="S146" s="63">
        <f t="shared" si="155"/>
        <v>0</v>
      </c>
      <c r="T146" s="64">
        <v>864000</v>
      </c>
      <c r="U146" s="94">
        <f t="shared" ref="U146:Z146" si="156">SUM(U147:U148)</f>
        <v>504000</v>
      </c>
      <c r="V146" s="95">
        <f t="shared" si="156"/>
        <v>0</v>
      </c>
      <c r="W146" s="96">
        <f t="shared" si="156"/>
        <v>0</v>
      </c>
      <c r="X146" s="96">
        <f t="shared" si="156"/>
        <v>0</v>
      </c>
      <c r="Y146" s="96">
        <f t="shared" si="156"/>
        <v>0</v>
      </c>
      <c r="Z146" s="96">
        <f t="shared" si="156"/>
        <v>0</v>
      </c>
      <c r="AA146" s="96">
        <v>72000</v>
      </c>
      <c r="AB146" s="96">
        <v>72000</v>
      </c>
      <c r="AC146" s="96">
        <v>72000</v>
      </c>
      <c r="AD146" s="96">
        <v>72000</v>
      </c>
      <c r="AE146" s="96">
        <v>72000</v>
      </c>
      <c r="AF146" s="96">
        <v>72000</v>
      </c>
      <c r="AG146" s="97">
        <v>72000</v>
      </c>
      <c r="AH146" s="94">
        <f t="shared" ref="AH146:AT146" si="157">SUM(AH147:AH148)</f>
        <v>864000</v>
      </c>
      <c r="AI146" s="94">
        <f t="shared" si="157"/>
        <v>72000</v>
      </c>
      <c r="AJ146" s="94">
        <f t="shared" si="157"/>
        <v>72000</v>
      </c>
      <c r="AK146" s="94">
        <f t="shared" si="157"/>
        <v>72000</v>
      </c>
      <c r="AL146" s="94">
        <f t="shared" si="157"/>
        <v>72000</v>
      </c>
      <c r="AM146" s="94">
        <f t="shared" si="157"/>
        <v>72000</v>
      </c>
      <c r="AN146" s="94">
        <f t="shared" si="157"/>
        <v>72000</v>
      </c>
      <c r="AO146" s="94">
        <f t="shared" si="157"/>
        <v>72000</v>
      </c>
      <c r="AP146" s="94">
        <f t="shared" si="157"/>
        <v>72000</v>
      </c>
      <c r="AQ146" s="94">
        <f t="shared" si="157"/>
        <v>72000</v>
      </c>
      <c r="AR146" s="94">
        <f t="shared" si="157"/>
        <v>72000</v>
      </c>
      <c r="AS146" s="94">
        <f t="shared" si="157"/>
        <v>72000</v>
      </c>
      <c r="AT146" s="94">
        <f t="shared" si="157"/>
        <v>72000</v>
      </c>
      <c r="AU146" s="94">
        <f t="shared" si="144"/>
        <v>216000</v>
      </c>
      <c r="AV146" s="94">
        <f t="shared" si="145"/>
        <v>216000</v>
      </c>
      <c r="AW146" s="94">
        <f t="shared" si="146"/>
        <v>216000</v>
      </c>
      <c r="AX146" s="94">
        <f t="shared" si="147"/>
        <v>216000</v>
      </c>
      <c r="AY146" s="94">
        <f>SUM(AY147:AY148)</f>
        <v>864000</v>
      </c>
      <c r="AZ146" s="94">
        <f t="shared" ref="AZ146:BA146" si="158">SUM(AZ147:AZ148)</f>
        <v>864000</v>
      </c>
      <c r="BA146" s="94">
        <f t="shared" si="158"/>
        <v>864000</v>
      </c>
      <c r="BB146" s="50"/>
      <c r="BC146" s="101"/>
      <c r="BD146" s="102"/>
      <c r="BE146" s="95">
        <f>SUM(BE147:BE148)</f>
        <v>0</v>
      </c>
      <c r="BF146" s="95">
        <v>0</v>
      </c>
      <c r="BG146" s="95">
        <v>329095</v>
      </c>
      <c r="BH146" s="194">
        <f t="shared" si="86"/>
        <v>185457</v>
      </c>
    </row>
    <row r="147" spans="1:60" outlineLevel="1" x14ac:dyDescent="0.3">
      <c r="A147" s="71" t="s">
        <v>272</v>
      </c>
      <c r="B147" s="38" t="s">
        <v>273</v>
      </c>
      <c r="C147" s="38" t="s">
        <v>31</v>
      </c>
      <c r="D147" s="39">
        <v>5130110</v>
      </c>
      <c r="E147" s="39" t="s">
        <v>268</v>
      </c>
      <c r="F147" s="103">
        <v>0</v>
      </c>
      <c r="G147" s="73">
        <f>SUM(H147:S147)</f>
        <v>0</v>
      </c>
      <c r="H147" s="74">
        <f>IFERROR(INDEX('[1]2024'!$A:$Q,MATCH($A$3&amp;$D147,'[1]2024'!$B:$B,0),MATCH(H$4,'[1]2024'!$2:$2,0)),0)+IFERROR(INDEX('[1]2024'!$A:$Q,MATCH($B$3&amp;$D147,'[1]2024'!$B:$B,0),MATCH(H$4,'[1]2024'!$2:$2,0)),0)++IFERROR(INDEX('[1]2024'!$A:$Q,MATCH($C$3&amp;$D147,'[1]2024'!$B:$B,0),MATCH(H$4,'[1]2024'!$2:$2,0)),0)++IFERROR(INDEX('[1]2024'!$A:$Q,MATCH($D$3&amp;$D147,'[1]2024'!$B:$B,0),MATCH(H$4,'[1]2024'!$2:$2,0)),0)</f>
        <v>0</v>
      </c>
      <c r="I147" s="74">
        <f>IFERROR(INDEX('[1]2024'!$A:$Q,MATCH($A$3&amp;$D147,'[1]2024'!$B:$B,0),MATCH(I$4,'[1]2024'!$2:$2,0)),0)+IFERROR(INDEX('[1]2024'!$A:$Q,MATCH($B$3&amp;$D147,'[1]2024'!$B:$B,0),MATCH(I$4,'[1]2024'!$2:$2,0)),0)++IFERROR(INDEX('[1]2024'!$A:$Q,MATCH($C$3&amp;$D147,'[1]2024'!$B:$B,0),MATCH(I$4,'[1]2024'!$2:$2,0)),0)++IFERROR(INDEX('[1]2024'!$A:$Q,MATCH($D$3&amp;$D147,'[1]2024'!$B:$B,0),MATCH(I$4,'[1]2024'!$2:$2,0)),0)</f>
        <v>0</v>
      </c>
      <c r="J147" s="74">
        <f>IFERROR(INDEX('[1]2024'!$A:$Q,MATCH($A$3&amp;$D147,'[1]2024'!$B:$B,0),MATCH(J$4,'[1]2024'!$2:$2,0)),0)+IFERROR(INDEX('[1]2024'!$A:$Q,MATCH($B$3&amp;$D147,'[1]2024'!$B:$B,0),MATCH(J$4,'[1]2024'!$2:$2,0)),0)++IFERROR(INDEX('[1]2024'!$A:$Q,MATCH($C$3&amp;$D147,'[1]2024'!$B:$B,0),MATCH(J$4,'[1]2024'!$2:$2,0)),0)++IFERROR(INDEX('[1]2024'!$A:$Q,MATCH($D$3&amp;$D147,'[1]2024'!$B:$B,0),MATCH(J$4,'[1]2024'!$2:$2,0)),0)</f>
        <v>0</v>
      </c>
      <c r="K147" s="74">
        <f>IFERROR(INDEX('[1]2024'!$A:$Q,MATCH($A$3&amp;$D147,'[1]2024'!$B:$B,0),MATCH(K$4,'[1]2024'!$2:$2,0)),0)+IFERROR(INDEX('[1]2024'!$A:$Q,MATCH($B$3&amp;$D147,'[1]2024'!$B:$B,0),MATCH(K$4,'[1]2024'!$2:$2,0)),0)++IFERROR(INDEX('[1]2024'!$A:$Q,MATCH($C$3&amp;$D147,'[1]2024'!$B:$B,0),MATCH(K$4,'[1]2024'!$2:$2,0)),0)++IFERROR(INDEX('[1]2024'!$A:$Q,MATCH($D$3&amp;$D147,'[1]2024'!$B:$B,0),MATCH(K$4,'[1]2024'!$2:$2,0)),0)</f>
        <v>0</v>
      </c>
      <c r="L147" s="74">
        <f>IFERROR(INDEX('[1]2024'!$A:$Q,MATCH($A$3&amp;$D147,'[1]2024'!$B:$B,0),MATCH(L$4,'[1]2024'!$2:$2,0)),0)+IFERROR(INDEX('[1]2024'!$A:$Q,MATCH($B$3&amp;$D147,'[1]2024'!$B:$B,0),MATCH(L$4,'[1]2024'!$2:$2,0)),0)++IFERROR(INDEX('[1]2024'!$A:$Q,MATCH($C$3&amp;$D147,'[1]2024'!$B:$B,0),MATCH(L$4,'[1]2024'!$2:$2,0)),0)++IFERROR(INDEX('[1]2024'!$A:$Q,MATCH($D$3&amp;$D147,'[1]2024'!$B:$B,0),MATCH(L$4,'[1]2024'!$2:$2,0)),0)</f>
        <v>0</v>
      </c>
      <c r="M147" s="74">
        <f>IFERROR(INDEX('[1]2024'!$A:$Q,MATCH($A$3&amp;$D147,'[1]2024'!$B:$B,0),MATCH(M$4,'[1]2024'!$2:$2,0)),0)+IFERROR(INDEX('[1]2024'!$A:$Q,MATCH($B$3&amp;$D147,'[1]2024'!$B:$B,0),MATCH(M$4,'[1]2024'!$2:$2,0)),0)++IFERROR(INDEX('[1]2024'!$A:$Q,MATCH($C$3&amp;$D147,'[1]2024'!$B:$B,0),MATCH(M$4,'[1]2024'!$2:$2,0)),0)++IFERROR(INDEX('[1]2024'!$A:$Q,MATCH($D$3&amp;$D147,'[1]2024'!$B:$B,0),MATCH(M$4,'[1]2024'!$2:$2,0)),0)</f>
        <v>0</v>
      </c>
      <c r="N147" s="74">
        <f>IFERROR(INDEX('[1]2024'!$A:$Q,MATCH($A$3&amp;$D147,'[1]2024'!$B:$B,0),MATCH(N$4,'[1]2024'!$2:$2,0)),0)+IFERROR(INDEX('[1]2024'!$A:$Q,MATCH($B$3&amp;$D147,'[1]2024'!$B:$B,0),MATCH(N$4,'[1]2024'!$2:$2,0)),0)++IFERROR(INDEX('[1]2024'!$A:$Q,MATCH($C$3&amp;$D147,'[1]2024'!$B:$B,0),MATCH(N$4,'[1]2024'!$2:$2,0)),0)++IFERROR(INDEX('[1]2024'!$A:$Q,MATCH($D$3&amp;$D147,'[1]2024'!$B:$B,0),MATCH(N$4,'[1]2024'!$2:$2,0)),0)</f>
        <v>0</v>
      </c>
      <c r="O147" s="74">
        <f>IFERROR(INDEX('[1]2024'!$A:$Q,MATCH($A$3&amp;$D147,'[1]2024'!$B:$B,0),MATCH(O$4,'[1]2024'!$2:$2,0)),0)+IFERROR(INDEX('[1]2024'!$A:$Q,MATCH($B$3&amp;$D147,'[1]2024'!$B:$B,0),MATCH(O$4,'[1]2024'!$2:$2,0)),0)++IFERROR(INDEX('[1]2024'!$A:$Q,MATCH($C$3&amp;$D147,'[1]2024'!$B:$B,0),MATCH(O$4,'[1]2024'!$2:$2,0)),0)++IFERROR(INDEX('[1]2024'!$A:$Q,MATCH($D$3&amp;$D147,'[1]2024'!$B:$B,0),MATCH(O$4,'[1]2024'!$2:$2,0)),0)</f>
        <v>0</v>
      </c>
      <c r="P147" s="74">
        <f>IFERROR(INDEX('[1]2024'!$A:$Q,MATCH($A$3&amp;$D147,'[1]2024'!$B:$B,0),MATCH(P$4,'[1]2024'!$2:$2,0)),0)+IFERROR(INDEX('[1]2024'!$A:$Q,MATCH($B$3&amp;$D147,'[1]2024'!$B:$B,0),MATCH(P$4,'[1]2024'!$2:$2,0)),0)++IFERROR(INDEX('[1]2024'!$A:$Q,MATCH($C$3&amp;$D147,'[1]2024'!$B:$B,0),MATCH(P$4,'[1]2024'!$2:$2,0)),0)++IFERROR(INDEX('[1]2024'!$A:$Q,MATCH($D$3&amp;$D147,'[1]2024'!$B:$B,0),MATCH(P$4,'[1]2024'!$2:$2,0)),0)</f>
        <v>0</v>
      </c>
      <c r="Q147" s="74">
        <f>IFERROR(INDEX('[1]2024'!$A:$Q,MATCH($A$3&amp;$D147,'[1]2024'!$B:$B,0),MATCH(Q$4,'[1]2024'!$2:$2,0)),0)+IFERROR(INDEX('[1]2024'!$A:$Q,MATCH($B$3&amp;$D147,'[1]2024'!$B:$B,0),MATCH(Q$4,'[1]2024'!$2:$2,0)),0)++IFERROR(INDEX('[1]2024'!$A:$Q,MATCH($C$3&amp;$D147,'[1]2024'!$B:$B,0),MATCH(Q$4,'[1]2024'!$2:$2,0)),0)++IFERROR(INDEX('[1]2024'!$A:$Q,MATCH($D$3&amp;$D147,'[1]2024'!$B:$B,0),MATCH(Q$4,'[1]2024'!$2:$2,0)),0)</f>
        <v>0</v>
      </c>
      <c r="R147" s="74">
        <f>IFERROR(INDEX('[1]2024'!$A:$Q,MATCH($A$3&amp;$D147,'[1]2024'!$B:$B,0),MATCH(R$4,'[1]2024'!$2:$2,0)),0)+IFERROR(INDEX('[1]2024'!$A:$Q,MATCH($B$3&amp;$D147,'[1]2024'!$B:$B,0),MATCH(R$4,'[1]2024'!$2:$2,0)),0)++IFERROR(INDEX('[1]2024'!$A:$Q,MATCH($C$3&amp;$D147,'[1]2024'!$B:$B,0),MATCH(R$4,'[1]2024'!$2:$2,0)),0)++IFERROR(INDEX('[1]2024'!$A:$Q,MATCH($D$3&amp;$D147,'[1]2024'!$B:$B,0),MATCH(R$4,'[1]2024'!$2:$2,0)),0)</f>
        <v>0</v>
      </c>
      <c r="S147" s="74">
        <f>IFERROR(INDEX('[1]2024'!$A:$Q,MATCH($A$3&amp;$D147,'[1]2024'!$B:$B,0),MATCH(S$4,'[1]2024'!$2:$2,0)),0)+IFERROR(INDEX('[1]2024'!$A:$Q,MATCH($B$3&amp;$D147,'[1]2024'!$B:$B,0),MATCH(S$4,'[1]2024'!$2:$2,0)),0)++IFERROR(INDEX('[1]2024'!$A:$Q,MATCH($C$3&amp;$D147,'[1]2024'!$B:$B,0),MATCH(S$4,'[1]2024'!$2:$2,0)),0)++IFERROR(INDEX('[1]2024'!$A:$Q,MATCH($D$3&amp;$D147,'[1]2024'!$B:$B,0),MATCH(S$4,'[1]2024'!$2:$2,0)),0)</f>
        <v>0</v>
      </c>
      <c r="T147" s="75">
        <v>0</v>
      </c>
      <c r="U147" s="45">
        <f>SUM(V147:AG147)</f>
        <v>0</v>
      </c>
      <c r="V147" s="46">
        <v>0</v>
      </c>
      <c r="W147" s="47">
        <v>0</v>
      </c>
      <c r="X147" s="47">
        <v>0</v>
      </c>
      <c r="Y147" s="47">
        <v>0</v>
      </c>
      <c r="Z147" s="47">
        <v>0</v>
      </c>
      <c r="AA147" s="47">
        <v>0</v>
      </c>
      <c r="AB147" s="47">
        <v>0</v>
      </c>
      <c r="AC147" s="47">
        <v>0</v>
      </c>
      <c r="AD147" s="47">
        <v>0</v>
      </c>
      <c r="AE147" s="47">
        <v>0</v>
      </c>
      <c r="AF147" s="47">
        <v>0</v>
      </c>
      <c r="AG147" s="48">
        <v>0</v>
      </c>
      <c r="AH147" s="45">
        <f>SUM(AI147:AT147)</f>
        <v>0</v>
      </c>
      <c r="AI147" s="45"/>
      <c r="AJ147" s="45"/>
      <c r="AK147" s="45"/>
      <c r="AL147" s="45"/>
      <c r="AM147" s="45"/>
      <c r="AN147" s="45"/>
      <c r="AO147" s="45"/>
      <c r="AP147" s="45"/>
      <c r="AQ147" s="45"/>
      <c r="AR147" s="45"/>
      <c r="AS147" s="45"/>
      <c r="AT147" s="45"/>
      <c r="AU147" s="45">
        <f t="shared" si="144"/>
        <v>0</v>
      </c>
      <c r="AV147" s="45">
        <f t="shared" si="145"/>
        <v>0</v>
      </c>
      <c r="AW147" s="45">
        <f t="shared" si="146"/>
        <v>0</v>
      </c>
      <c r="AX147" s="45">
        <f t="shared" si="147"/>
        <v>0</v>
      </c>
      <c r="AY147" s="45">
        <f>IF($BC147="O",1.05*$AH147,$AH147)</f>
        <v>0</v>
      </c>
      <c r="AZ147" s="45">
        <f>IF($BC147="O",1.05*$AY147,$AY147)</f>
        <v>0</v>
      </c>
      <c r="BA147" s="45">
        <f>IF($BC147="O",1.05*$AZ147,$AZ147)</f>
        <v>0</v>
      </c>
      <c r="BB147" s="50"/>
      <c r="BC147" s="51" t="s">
        <v>24</v>
      </c>
      <c r="BD147" s="70"/>
      <c r="BE147" s="195">
        <v>0</v>
      </c>
      <c r="BF147" s="195">
        <v>0</v>
      </c>
      <c r="BG147" s="195">
        <v>0</v>
      </c>
      <c r="BH147" s="196">
        <f t="shared" si="86"/>
        <v>0</v>
      </c>
    </row>
    <row r="148" spans="1:60" outlineLevel="1" x14ac:dyDescent="0.3">
      <c r="A148" s="71" t="s">
        <v>274</v>
      </c>
      <c r="B148" s="38" t="s">
        <v>275</v>
      </c>
      <c r="C148" s="38" t="s">
        <v>31</v>
      </c>
      <c r="D148" s="39">
        <v>5130120</v>
      </c>
      <c r="E148" s="39" t="s">
        <v>270</v>
      </c>
      <c r="F148" s="103">
        <v>864000</v>
      </c>
      <c r="G148" s="73">
        <f>SUM(H148:S148)</f>
        <v>185457</v>
      </c>
      <c r="H148" s="74">
        <f>IFERROR(INDEX('[1]2024'!$A:$Q,MATCH($A$3&amp;$D148,'[1]2024'!$B:$B,0),MATCH(H$4,'[1]2024'!$2:$2,0)),0)+IFERROR(INDEX('[1]2024'!$A:$Q,MATCH($B$3&amp;$D148,'[1]2024'!$B:$B,0),MATCH(H$4,'[1]2024'!$2:$2,0)),0)++IFERROR(INDEX('[1]2024'!$A:$Q,MATCH($C$3&amp;$D148,'[1]2024'!$B:$B,0),MATCH(H$4,'[1]2024'!$2:$2,0)),0)++IFERROR(INDEX('[1]2024'!$A:$Q,MATCH($D$3&amp;$D148,'[1]2024'!$B:$B,0),MATCH(H$4,'[1]2024'!$2:$2,0)),0)</f>
        <v>0</v>
      </c>
      <c r="I148" s="74">
        <f>IFERROR(INDEX('[1]2024'!$A:$Q,MATCH($A$3&amp;$D148,'[1]2024'!$B:$B,0),MATCH(I$4,'[1]2024'!$2:$2,0)),0)+IFERROR(INDEX('[1]2024'!$A:$Q,MATCH($B$3&amp;$D148,'[1]2024'!$B:$B,0),MATCH(I$4,'[1]2024'!$2:$2,0)),0)++IFERROR(INDEX('[1]2024'!$A:$Q,MATCH($C$3&amp;$D148,'[1]2024'!$B:$B,0),MATCH(I$4,'[1]2024'!$2:$2,0)),0)++IFERROR(INDEX('[1]2024'!$A:$Q,MATCH($D$3&amp;$D148,'[1]2024'!$B:$B,0),MATCH(I$4,'[1]2024'!$2:$2,0)),0)</f>
        <v>0</v>
      </c>
      <c r="J148" s="74">
        <f>IFERROR(INDEX('[1]2024'!$A:$Q,MATCH($A$3&amp;$D148,'[1]2024'!$B:$B,0),MATCH(J$4,'[1]2024'!$2:$2,0)),0)+IFERROR(INDEX('[1]2024'!$A:$Q,MATCH($B$3&amp;$D148,'[1]2024'!$B:$B,0),MATCH(J$4,'[1]2024'!$2:$2,0)),0)++IFERROR(INDEX('[1]2024'!$A:$Q,MATCH($C$3&amp;$D148,'[1]2024'!$B:$B,0),MATCH(J$4,'[1]2024'!$2:$2,0)),0)++IFERROR(INDEX('[1]2024'!$A:$Q,MATCH($D$3&amp;$D148,'[1]2024'!$B:$B,0),MATCH(J$4,'[1]2024'!$2:$2,0)),0)</f>
        <v>185457</v>
      </c>
      <c r="K148" s="74">
        <f>IFERROR(INDEX('[1]2024'!$A:$Q,MATCH($A$3&amp;$D148,'[1]2024'!$B:$B,0),MATCH(K$4,'[1]2024'!$2:$2,0)),0)+IFERROR(INDEX('[1]2024'!$A:$Q,MATCH($B$3&amp;$D148,'[1]2024'!$B:$B,0),MATCH(K$4,'[1]2024'!$2:$2,0)),0)++IFERROR(INDEX('[1]2024'!$A:$Q,MATCH($C$3&amp;$D148,'[1]2024'!$B:$B,0),MATCH(K$4,'[1]2024'!$2:$2,0)),0)++IFERROR(INDEX('[1]2024'!$A:$Q,MATCH($D$3&amp;$D148,'[1]2024'!$B:$B,0),MATCH(K$4,'[1]2024'!$2:$2,0)),0)</f>
        <v>0</v>
      </c>
      <c r="L148" s="74">
        <f>IFERROR(INDEX('[1]2024'!$A:$Q,MATCH($A$3&amp;$D148,'[1]2024'!$B:$B,0),MATCH(L$4,'[1]2024'!$2:$2,0)),0)+IFERROR(INDEX('[1]2024'!$A:$Q,MATCH($B$3&amp;$D148,'[1]2024'!$B:$B,0),MATCH(L$4,'[1]2024'!$2:$2,0)),0)++IFERROR(INDEX('[1]2024'!$A:$Q,MATCH($C$3&amp;$D148,'[1]2024'!$B:$B,0),MATCH(L$4,'[1]2024'!$2:$2,0)),0)++IFERROR(INDEX('[1]2024'!$A:$Q,MATCH($D$3&amp;$D148,'[1]2024'!$B:$B,0),MATCH(L$4,'[1]2024'!$2:$2,0)),0)</f>
        <v>0</v>
      </c>
      <c r="M148" s="74">
        <f>IFERROR(INDEX('[1]2024'!$A:$Q,MATCH($A$3&amp;$D148,'[1]2024'!$B:$B,0),MATCH(M$4,'[1]2024'!$2:$2,0)),0)+IFERROR(INDEX('[1]2024'!$A:$Q,MATCH($B$3&amp;$D148,'[1]2024'!$B:$B,0),MATCH(M$4,'[1]2024'!$2:$2,0)),0)++IFERROR(INDEX('[1]2024'!$A:$Q,MATCH($C$3&amp;$D148,'[1]2024'!$B:$B,0),MATCH(M$4,'[1]2024'!$2:$2,0)),0)++IFERROR(INDEX('[1]2024'!$A:$Q,MATCH($D$3&amp;$D148,'[1]2024'!$B:$B,0),MATCH(M$4,'[1]2024'!$2:$2,0)),0)</f>
        <v>0</v>
      </c>
      <c r="N148" s="74">
        <f>IFERROR(INDEX('[1]2024'!$A:$Q,MATCH($A$3&amp;$D148,'[1]2024'!$B:$B,0),MATCH(N$4,'[1]2024'!$2:$2,0)),0)+IFERROR(INDEX('[1]2024'!$A:$Q,MATCH($B$3&amp;$D148,'[1]2024'!$B:$B,0),MATCH(N$4,'[1]2024'!$2:$2,0)),0)++IFERROR(INDEX('[1]2024'!$A:$Q,MATCH($C$3&amp;$D148,'[1]2024'!$B:$B,0),MATCH(N$4,'[1]2024'!$2:$2,0)),0)++IFERROR(INDEX('[1]2024'!$A:$Q,MATCH($D$3&amp;$D148,'[1]2024'!$B:$B,0),MATCH(N$4,'[1]2024'!$2:$2,0)),0)</f>
        <v>0</v>
      </c>
      <c r="O148" s="74">
        <f>IFERROR(INDEX('[1]2024'!$A:$Q,MATCH($A$3&amp;$D148,'[1]2024'!$B:$B,0),MATCH(O$4,'[1]2024'!$2:$2,0)),0)+IFERROR(INDEX('[1]2024'!$A:$Q,MATCH($B$3&amp;$D148,'[1]2024'!$B:$B,0),MATCH(O$4,'[1]2024'!$2:$2,0)),0)++IFERROR(INDEX('[1]2024'!$A:$Q,MATCH($C$3&amp;$D148,'[1]2024'!$B:$B,0),MATCH(O$4,'[1]2024'!$2:$2,0)),0)++IFERROR(INDEX('[1]2024'!$A:$Q,MATCH($D$3&amp;$D148,'[1]2024'!$B:$B,0),MATCH(O$4,'[1]2024'!$2:$2,0)),0)</f>
        <v>0</v>
      </c>
      <c r="P148" s="74">
        <f>IFERROR(INDEX('[1]2024'!$A:$Q,MATCH($A$3&amp;$D148,'[1]2024'!$B:$B,0),MATCH(P$4,'[1]2024'!$2:$2,0)),0)+IFERROR(INDEX('[1]2024'!$A:$Q,MATCH($B$3&amp;$D148,'[1]2024'!$B:$B,0),MATCH(P$4,'[1]2024'!$2:$2,0)),0)++IFERROR(INDEX('[1]2024'!$A:$Q,MATCH($C$3&amp;$D148,'[1]2024'!$B:$B,0),MATCH(P$4,'[1]2024'!$2:$2,0)),0)++IFERROR(INDEX('[1]2024'!$A:$Q,MATCH($D$3&amp;$D148,'[1]2024'!$B:$B,0),MATCH(P$4,'[1]2024'!$2:$2,0)),0)</f>
        <v>0</v>
      </c>
      <c r="Q148" s="74">
        <f>IFERROR(INDEX('[1]2024'!$A:$Q,MATCH($A$3&amp;$D148,'[1]2024'!$B:$B,0),MATCH(Q$4,'[1]2024'!$2:$2,0)),0)+IFERROR(INDEX('[1]2024'!$A:$Q,MATCH($B$3&amp;$D148,'[1]2024'!$B:$B,0),MATCH(Q$4,'[1]2024'!$2:$2,0)),0)++IFERROR(INDEX('[1]2024'!$A:$Q,MATCH($C$3&amp;$D148,'[1]2024'!$B:$B,0),MATCH(Q$4,'[1]2024'!$2:$2,0)),0)++IFERROR(INDEX('[1]2024'!$A:$Q,MATCH($D$3&amp;$D148,'[1]2024'!$B:$B,0),MATCH(Q$4,'[1]2024'!$2:$2,0)),0)</f>
        <v>0</v>
      </c>
      <c r="R148" s="74">
        <f>IFERROR(INDEX('[1]2024'!$A:$Q,MATCH($A$3&amp;$D148,'[1]2024'!$B:$B,0),MATCH(R$4,'[1]2024'!$2:$2,0)),0)+IFERROR(INDEX('[1]2024'!$A:$Q,MATCH($B$3&amp;$D148,'[1]2024'!$B:$B,0),MATCH(R$4,'[1]2024'!$2:$2,0)),0)++IFERROR(INDEX('[1]2024'!$A:$Q,MATCH($C$3&amp;$D148,'[1]2024'!$B:$B,0),MATCH(R$4,'[1]2024'!$2:$2,0)),0)++IFERROR(INDEX('[1]2024'!$A:$Q,MATCH($D$3&amp;$D148,'[1]2024'!$B:$B,0),MATCH(R$4,'[1]2024'!$2:$2,0)),0)</f>
        <v>0</v>
      </c>
      <c r="S148" s="74">
        <f>IFERROR(INDEX('[1]2024'!$A:$Q,MATCH($A$3&amp;$D148,'[1]2024'!$B:$B,0),MATCH(S$4,'[1]2024'!$2:$2,0)),0)+IFERROR(INDEX('[1]2024'!$A:$Q,MATCH($B$3&amp;$D148,'[1]2024'!$B:$B,0),MATCH(S$4,'[1]2024'!$2:$2,0)),0)++IFERROR(INDEX('[1]2024'!$A:$Q,MATCH($C$3&amp;$D148,'[1]2024'!$B:$B,0),MATCH(S$4,'[1]2024'!$2:$2,0)),0)++IFERROR(INDEX('[1]2024'!$A:$Q,MATCH($D$3&amp;$D148,'[1]2024'!$B:$B,0),MATCH(S$4,'[1]2024'!$2:$2,0)),0)</f>
        <v>0</v>
      </c>
      <c r="T148" s="75">
        <v>864000</v>
      </c>
      <c r="U148" s="45">
        <f>SUM(V148:AG148)</f>
        <v>504000</v>
      </c>
      <c r="V148" s="46">
        <v>0</v>
      </c>
      <c r="W148" s="47">
        <v>0</v>
      </c>
      <c r="X148" s="47">
        <v>0</v>
      </c>
      <c r="Y148" s="47">
        <v>0</v>
      </c>
      <c r="Z148" s="47">
        <v>0</v>
      </c>
      <c r="AA148" s="47">
        <v>72000</v>
      </c>
      <c r="AB148" s="47">
        <v>72000</v>
      </c>
      <c r="AC148" s="47">
        <v>72000</v>
      </c>
      <c r="AD148" s="47">
        <v>72000</v>
      </c>
      <c r="AE148" s="47">
        <v>72000</v>
      </c>
      <c r="AF148" s="47">
        <v>72000</v>
      </c>
      <c r="AG148" s="47">
        <v>72000</v>
      </c>
      <c r="AH148" s="45">
        <f>SUM(AI148:AT148)</f>
        <v>864000</v>
      </c>
      <c r="AI148" s="45">
        <v>72000</v>
      </c>
      <c r="AJ148" s="45">
        <v>72000</v>
      </c>
      <c r="AK148" s="45">
        <v>72000</v>
      </c>
      <c r="AL148" s="45">
        <v>72000</v>
      </c>
      <c r="AM148" s="45">
        <v>72000</v>
      </c>
      <c r="AN148" s="45">
        <v>72000</v>
      </c>
      <c r="AO148" s="45">
        <v>72000</v>
      </c>
      <c r="AP148" s="45">
        <v>72000</v>
      </c>
      <c r="AQ148" s="45">
        <v>72000</v>
      </c>
      <c r="AR148" s="45">
        <v>72000</v>
      </c>
      <c r="AS148" s="45">
        <v>72000</v>
      </c>
      <c r="AT148" s="45">
        <v>72000</v>
      </c>
      <c r="AU148" s="45">
        <f t="shared" si="144"/>
        <v>216000</v>
      </c>
      <c r="AV148" s="45">
        <f t="shared" si="145"/>
        <v>216000</v>
      </c>
      <c r="AW148" s="45">
        <f t="shared" si="146"/>
        <v>216000</v>
      </c>
      <c r="AX148" s="45">
        <f t="shared" si="147"/>
        <v>216000</v>
      </c>
      <c r="AY148" s="45">
        <f>IF($BC148="O",1.05*$AH148,$AH148)</f>
        <v>864000</v>
      </c>
      <c r="AZ148" s="45">
        <f>IF($BC148="O",1.05*$AY148,$AY148)</f>
        <v>864000</v>
      </c>
      <c r="BA148" s="45">
        <f>IF($BC148="O",1.05*$AZ148,$AZ148)</f>
        <v>864000</v>
      </c>
      <c r="BB148" s="197"/>
      <c r="BC148" s="83" t="s">
        <v>24</v>
      </c>
      <c r="BD148" s="81"/>
      <c r="BE148" s="195">
        <v>0</v>
      </c>
      <c r="BF148" s="195">
        <v>0</v>
      </c>
      <c r="BG148" s="195">
        <v>329095</v>
      </c>
      <c r="BH148" s="196">
        <f t="shared" si="86"/>
        <v>185457</v>
      </c>
    </row>
    <row r="149" spans="1:60" x14ac:dyDescent="0.3">
      <c r="A149" s="57" t="s">
        <v>276</v>
      </c>
      <c r="B149" s="58" t="s">
        <v>21</v>
      </c>
      <c r="C149" s="58"/>
      <c r="D149" s="59"/>
      <c r="E149" s="59"/>
      <c r="F149" s="93">
        <v>2400000</v>
      </c>
      <c r="G149" s="61">
        <f t="shared" ref="G149" si="159">SUM(G150:G157)</f>
        <v>1705010</v>
      </c>
      <c r="H149" s="62">
        <f t="shared" ref="H149:S149" si="160">SUM(H150:H157)</f>
        <v>0</v>
      </c>
      <c r="I149" s="63">
        <f t="shared" si="160"/>
        <v>375000</v>
      </c>
      <c r="J149" s="63">
        <f t="shared" si="160"/>
        <v>316960</v>
      </c>
      <c r="K149" s="63">
        <f t="shared" si="160"/>
        <v>663590</v>
      </c>
      <c r="L149" s="63">
        <f t="shared" si="160"/>
        <v>0</v>
      </c>
      <c r="M149" s="63">
        <f t="shared" si="160"/>
        <v>0</v>
      </c>
      <c r="N149" s="63">
        <f t="shared" si="160"/>
        <v>33700</v>
      </c>
      <c r="O149" s="63">
        <f t="shared" si="160"/>
        <v>119960</v>
      </c>
      <c r="P149" s="63">
        <f t="shared" si="160"/>
        <v>195800</v>
      </c>
      <c r="Q149" s="63">
        <f t="shared" si="160"/>
        <v>0</v>
      </c>
      <c r="R149" s="63">
        <f t="shared" si="160"/>
        <v>0</v>
      </c>
      <c r="S149" s="63">
        <f t="shared" si="160"/>
        <v>0</v>
      </c>
      <c r="T149" s="64">
        <v>1200000</v>
      </c>
      <c r="U149" s="94">
        <f t="shared" ref="U149:Z149" si="161">SUM(U150:U157)</f>
        <v>3693150</v>
      </c>
      <c r="V149" s="95">
        <f t="shared" si="161"/>
        <v>61800</v>
      </c>
      <c r="W149" s="96">
        <f t="shared" si="161"/>
        <v>892360</v>
      </c>
      <c r="X149" s="96">
        <f t="shared" si="161"/>
        <v>385350</v>
      </c>
      <c r="Y149" s="96">
        <f t="shared" si="161"/>
        <v>1653640</v>
      </c>
      <c r="Z149" s="96">
        <f t="shared" si="161"/>
        <v>0</v>
      </c>
      <c r="AA149" s="96">
        <v>100000</v>
      </c>
      <c r="AB149" s="96">
        <v>100000</v>
      </c>
      <c r="AC149" s="96">
        <v>100000</v>
      </c>
      <c r="AD149" s="96">
        <v>100000</v>
      </c>
      <c r="AE149" s="96">
        <v>100000</v>
      </c>
      <c r="AF149" s="96">
        <v>100000</v>
      </c>
      <c r="AG149" s="97">
        <v>100000</v>
      </c>
      <c r="AH149" s="94">
        <f t="shared" ref="AH149:AT149" si="162">SUM(AH150:AH157)</f>
        <v>2000000</v>
      </c>
      <c r="AI149" s="94">
        <f t="shared" si="162"/>
        <v>200000</v>
      </c>
      <c r="AJ149" s="94">
        <f t="shared" si="162"/>
        <v>200000</v>
      </c>
      <c r="AK149" s="94">
        <f t="shared" si="162"/>
        <v>100000</v>
      </c>
      <c r="AL149" s="94">
        <f t="shared" si="162"/>
        <v>200000</v>
      </c>
      <c r="AM149" s="94">
        <f t="shared" si="162"/>
        <v>200000</v>
      </c>
      <c r="AN149" s="94">
        <f t="shared" si="162"/>
        <v>100000</v>
      </c>
      <c r="AO149" s="94">
        <f t="shared" si="162"/>
        <v>200000</v>
      </c>
      <c r="AP149" s="94">
        <f t="shared" si="162"/>
        <v>200000</v>
      </c>
      <c r="AQ149" s="94">
        <f t="shared" si="162"/>
        <v>100000</v>
      </c>
      <c r="AR149" s="94">
        <f t="shared" si="162"/>
        <v>200000</v>
      </c>
      <c r="AS149" s="94">
        <f t="shared" si="162"/>
        <v>200000</v>
      </c>
      <c r="AT149" s="94">
        <f t="shared" si="162"/>
        <v>100000</v>
      </c>
      <c r="AU149" s="94">
        <f t="shared" si="144"/>
        <v>500000</v>
      </c>
      <c r="AV149" s="94">
        <f t="shared" si="145"/>
        <v>500000</v>
      </c>
      <c r="AW149" s="94">
        <f t="shared" si="146"/>
        <v>500000</v>
      </c>
      <c r="AX149" s="94">
        <f t="shared" si="147"/>
        <v>500000</v>
      </c>
      <c r="AY149" s="94">
        <f>SUM(AY150:AY157)</f>
        <v>2000000</v>
      </c>
      <c r="AZ149" s="94">
        <f t="shared" ref="AZ149:BA149" si="163">SUM(AZ150:AZ157)</f>
        <v>2000000</v>
      </c>
      <c r="BA149" s="94">
        <f t="shared" si="163"/>
        <v>2000000</v>
      </c>
      <c r="BB149" s="50"/>
      <c r="BC149" s="101"/>
      <c r="BD149" s="102"/>
      <c r="BE149" s="95">
        <f>SUM(BE150:BE157)</f>
        <v>0</v>
      </c>
      <c r="BF149" s="95">
        <v>1930924</v>
      </c>
      <c r="BG149" s="95">
        <v>1477956</v>
      </c>
      <c r="BH149" s="194">
        <f t="shared" si="86"/>
        <v>1705010</v>
      </c>
    </row>
    <row r="150" spans="1:60" outlineLevel="1" x14ac:dyDescent="0.3">
      <c r="A150" s="71" t="s">
        <v>277</v>
      </c>
      <c r="B150" s="38" t="s">
        <v>278</v>
      </c>
      <c r="C150" s="38" t="s">
        <v>31</v>
      </c>
      <c r="D150" s="39">
        <v>5119110</v>
      </c>
      <c r="E150" s="39" t="s">
        <v>279</v>
      </c>
      <c r="F150" s="103">
        <v>0</v>
      </c>
      <c r="G150" s="73">
        <f t="shared" ref="G150:G157" si="164">SUM(H150:S150)</f>
        <v>0</v>
      </c>
      <c r="H150" s="74">
        <f>IFERROR(INDEX('[1]2024'!$A:$Q,MATCH($A$3&amp;$D150,'[1]2024'!$B:$B,0),MATCH(H$4,'[1]2024'!$2:$2,0)),0)+IFERROR(INDEX('[1]2024'!$A:$Q,MATCH($B$3&amp;$D150,'[1]2024'!$B:$B,0),MATCH(H$4,'[1]2024'!$2:$2,0)),0)++IFERROR(INDEX('[1]2024'!$A:$Q,MATCH($C$3&amp;$D150,'[1]2024'!$B:$B,0),MATCH(H$4,'[1]2024'!$2:$2,0)),0)++IFERROR(INDEX('[1]2024'!$A:$Q,MATCH($D$3&amp;$D150,'[1]2024'!$B:$B,0),MATCH(H$4,'[1]2024'!$2:$2,0)),0)</f>
        <v>0</v>
      </c>
      <c r="I150" s="74">
        <f>IFERROR(INDEX('[1]2024'!$A:$Q,MATCH($A$3&amp;$D150,'[1]2024'!$B:$B,0),MATCH(I$4,'[1]2024'!$2:$2,0)),0)+IFERROR(INDEX('[1]2024'!$A:$Q,MATCH($B$3&amp;$D150,'[1]2024'!$B:$B,0),MATCH(I$4,'[1]2024'!$2:$2,0)),0)++IFERROR(INDEX('[1]2024'!$A:$Q,MATCH($C$3&amp;$D150,'[1]2024'!$B:$B,0),MATCH(I$4,'[1]2024'!$2:$2,0)),0)++IFERROR(INDEX('[1]2024'!$A:$Q,MATCH($D$3&amp;$D150,'[1]2024'!$B:$B,0),MATCH(I$4,'[1]2024'!$2:$2,0)),0)</f>
        <v>0</v>
      </c>
      <c r="J150" s="74">
        <f>IFERROR(INDEX('[1]2024'!$A:$Q,MATCH($A$3&amp;$D150,'[1]2024'!$B:$B,0),MATCH(J$4,'[1]2024'!$2:$2,0)),0)+IFERROR(INDEX('[1]2024'!$A:$Q,MATCH($B$3&amp;$D150,'[1]2024'!$B:$B,0),MATCH(J$4,'[1]2024'!$2:$2,0)),0)++IFERROR(INDEX('[1]2024'!$A:$Q,MATCH($C$3&amp;$D150,'[1]2024'!$B:$B,0),MATCH(J$4,'[1]2024'!$2:$2,0)),0)++IFERROR(INDEX('[1]2024'!$A:$Q,MATCH($D$3&amp;$D150,'[1]2024'!$B:$B,0),MATCH(J$4,'[1]2024'!$2:$2,0)),0)</f>
        <v>0</v>
      </c>
      <c r="K150" s="74">
        <f>IFERROR(INDEX('[1]2024'!$A:$Q,MATCH($A$3&amp;$D150,'[1]2024'!$B:$B,0),MATCH(K$4,'[1]2024'!$2:$2,0)),0)+IFERROR(INDEX('[1]2024'!$A:$Q,MATCH($B$3&amp;$D150,'[1]2024'!$B:$B,0),MATCH(K$4,'[1]2024'!$2:$2,0)),0)++IFERROR(INDEX('[1]2024'!$A:$Q,MATCH($C$3&amp;$D150,'[1]2024'!$B:$B,0),MATCH(K$4,'[1]2024'!$2:$2,0)),0)++IFERROR(INDEX('[1]2024'!$A:$Q,MATCH($D$3&amp;$D150,'[1]2024'!$B:$B,0),MATCH(K$4,'[1]2024'!$2:$2,0)),0)</f>
        <v>0</v>
      </c>
      <c r="L150" s="74">
        <f>IFERROR(INDEX('[1]2024'!$A:$Q,MATCH($A$3&amp;$D150,'[1]2024'!$B:$B,0),MATCH(L$4,'[1]2024'!$2:$2,0)),0)+IFERROR(INDEX('[1]2024'!$A:$Q,MATCH($B$3&amp;$D150,'[1]2024'!$B:$B,0),MATCH(L$4,'[1]2024'!$2:$2,0)),0)++IFERROR(INDEX('[1]2024'!$A:$Q,MATCH($C$3&amp;$D150,'[1]2024'!$B:$B,0),MATCH(L$4,'[1]2024'!$2:$2,0)),0)++IFERROR(INDEX('[1]2024'!$A:$Q,MATCH($D$3&amp;$D150,'[1]2024'!$B:$B,0),MATCH(L$4,'[1]2024'!$2:$2,0)),0)</f>
        <v>0</v>
      </c>
      <c r="M150" s="74">
        <f>IFERROR(INDEX('[1]2024'!$A:$Q,MATCH($A$3&amp;$D150,'[1]2024'!$B:$B,0),MATCH(M$4,'[1]2024'!$2:$2,0)),0)+IFERROR(INDEX('[1]2024'!$A:$Q,MATCH($B$3&amp;$D150,'[1]2024'!$B:$B,0),MATCH(M$4,'[1]2024'!$2:$2,0)),0)++IFERROR(INDEX('[1]2024'!$A:$Q,MATCH($C$3&amp;$D150,'[1]2024'!$B:$B,0),MATCH(M$4,'[1]2024'!$2:$2,0)),0)++IFERROR(INDEX('[1]2024'!$A:$Q,MATCH($D$3&amp;$D150,'[1]2024'!$B:$B,0),MATCH(M$4,'[1]2024'!$2:$2,0)),0)</f>
        <v>0</v>
      </c>
      <c r="N150" s="74">
        <f>IFERROR(INDEX('[1]2024'!$A:$Q,MATCH($A$3&amp;$D150,'[1]2024'!$B:$B,0),MATCH(N$4,'[1]2024'!$2:$2,0)),0)+IFERROR(INDEX('[1]2024'!$A:$Q,MATCH($B$3&amp;$D150,'[1]2024'!$B:$B,0),MATCH(N$4,'[1]2024'!$2:$2,0)),0)++IFERROR(INDEX('[1]2024'!$A:$Q,MATCH($C$3&amp;$D150,'[1]2024'!$B:$B,0),MATCH(N$4,'[1]2024'!$2:$2,0)),0)++IFERROR(INDEX('[1]2024'!$A:$Q,MATCH($D$3&amp;$D150,'[1]2024'!$B:$B,0),MATCH(N$4,'[1]2024'!$2:$2,0)),0)</f>
        <v>0</v>
      </c>
      <c r="O150" s="74">
        <f>IFERROR(INDEX('[1]2024'!$A:$Q,MATCH($A$3&amp;$D150,'[1]2024'!$B:$B,0),MATCH(O$4,'[1]2024'!$2:$2,0)),0)+IFERROR(INDEX('[1]2024'!$A:$Q,MATCH($B$3&amp;$D150,'[1]2024'!$B:$B,0),MATCH(O$4,'[1]2024'!$2:$2,0)),0)++IFERROR(INDEX('[1]2024'!$A:$Q,MATCH($C$3&amp;$D150,'[1]2024'!$B:$B,0),MATCH(O$4,'[1]2024'!$2:$2,0)),0)++IFERROR(INDEX('[1]2024'!$A:$Q,MATCH($D$3&amp;$D150,'[1]2024'!$B:$B,0),MATCH(O$4,'[1]2024'!$2:$2,0)),0)</f>
        <v>0</v>
      </c>
      <c r="P150" s="74">
        <f>IFERROR(INDEX('[1]2024'!$A:$Q,MATCH($A$3&amp;$D150,'[1]2024'!$B:$B,0),MATCH(P$4,'[1]2024'!$2:$2,0)),0)+IFERROR(INDEX('[1]2024'!$A:$Q,MATCH($B$3&amp;$D150,'[1]2024'!$B:$B,0),MATCH(P$4,'[1]2024'!$2:$2,0)),0)++IFERROR(INDEX('[1]2024'!$A:$Q,MATCH($C$3&amp;$D150,'[1]2024'!$B:$B,0),MATCH(P$4,'[1]2024'!$2:$2,0)),0)++IFERROR(INDEX('[1]2024'!$A:$Q,MATCH($D$3&amp;$D150,'[1]2024'!$B:$B,0),MATCH(P$4,'[1]2024'!$2:$2,0)),0)</f>
        <v>0</v>
      </c>
      <c r="Q150" s="74">
        <f>IFERROR(INDEX('[1]2024'!$A:$Q,MATCH($A$3&amp;$D150,'[1]2024'!$B:$B,0),MATCH(Q$4,'[1]2024'!$2:$2,0)),0)+IFERROR(INDEX('[1]2024'!$A:$Q,MATCH($B$3&amp;$D150,'[1]2024'!$B:$B,0),MATCH(Q$4,'[1]2024'!$2:$2,0)),0)++IFERROR(INDEX('[1]2024'!$A:$Q,MATCH($C$3&amp;$D150,'[1]2024'!$B:$B,0),MATCH(Q$4,'[1]2024'!$2:$2,0)),0)++IFERROR(INDEX('[1]2024'!$A:$Q,MATCH($D$3&amp;$D150,'[1]2024'!$B:$B,0),MATCH(Q$4,'[1]2024'!$2:$2,0)),0)</f>
        <v>0</v>
      </c>
      <c r="R150" s="74">
        <f>IFERROR(INDEX('[1]2024'!$A:$Q,MATCH($A$3&amp;$D150,'[1]2024'!$B:$B,0),MATCH(R$4,'[1]2024'!$2:$2,0)),0)+IFERROR(INDEX('[1]2024'!$A:$Q,MATCH($B$3&amp;$D150,'[1]2024'!$B:$B,0),MATCH(R$4,'[1]2024'!$2:$2,0)),0)++IFERROR(INDEX('[1]2024'!$A:$Q,MATCH($C$3&amp;$D150,'[1]2024'!$B:$B,0),MATCH(R$4,'[1]2024'!$2:$2,0)),0)++IFERROR(INDEX('[1]2024'!$A:$Q,MATCH($D$3&amp;$D150,'[1]2024'!$B:$B,0),MATCH(R$4,'[1]2024'!$2:$2,0)),0)</f>
        <v>0</v>
      </c>
      <c r="S150" s="74">
        <f>IFERROR(INDEX('[1]2024'!$A:$Q,MATCH($A$3&amp;$D150,'[1]2024'!$B:$B,0),MATCH(S$4,'[1]2024'!$2:$2,0)),0)+IFERROR(INDEX('[1]2024'!$A:$Q,MATCH($B$3&amp;$D150,'[1]2024'!$B:$B,0),MATCH(S$4,'[1]2024'!$2:$2,0)),0)++IFERROR(INDEX('[1]2024'!$A:$Q,MATCH($C$3&amp;$D150,'[1]2024'!$B:$B,0),MATCH(S$4,'[1]2024'!$2:$2,0)),0)++IFERROR(INDEX('[1]2024'!$A:$Q,MATCH($D$3&amp;$D150,'[1]2024'!$B:$B,0),MATCH(S$4,'[1]2024'!$2:$2,0)),0)</f>
        <v>0</v>
      </c>
      <c r="T150" s="75">
        <v>0</v>
      </c>
      <c r="U150" s="45">
        <f t="shared" ref="U150:U157" si="165">SUM(V150:AG150)</f>
        <v>158000</v>
      </c>
      <c r="V150" s="46">
        <v>0</v>
      </c>
      <c r="W150" s="47">
        <v>0</v>
      </c>
      <c r="X150" s="47">
        <v>158000</v>
      </c>
      <c r="Y150" s="47">
        <v>0</v>
      </c>
      <c r="Z150" s="47">
        <v>0</v>
      </c>
      <c r="AA150" s="47">
        <v>0</v>
      </c>
      <c r="AB150" s="47">
        <v>0</v>
      </c>
      <c r="AC150" s="47">
        <v>0</v>
      </c>
      <c r="AD150" s="47">
        <v>0</v>
      </c>
      <c r="AE150" s="47">
        <v>0</v>
      </c>
      <c r="AF150" s="47">
        <v>0</v>
      </c>
      <c r="AG150" s="48">
        <v>0</v>
      </c>
      <c r="AH150" s="45">
        <f t="shared" ref="AH150:AH157" si="166">SUM(AI150:AT150)</f>
        <v>0</v>
      </c>
      <c r="AI150" s="45"/>
      <c r="AJ150" s="45"/>
      <c r="AK150" s="45"/>
      <c r="AL150" s="45"/>
      <c r="AM150" s="45"/>
      <c r="AN150" s="45"/>
      <c r="AO150" s="45"/>
      <c r="AP150" s="45"/>
      <c r="AQ150" s="45"/>
      <c r="AR150" s="45"/>
      <c r="AS150" s="45"/>
      <c r="AT150" s="45"/>
      <c r="AU150" s="45">
        <f t="shared" si="144"/>
        <v>0</v>
      </c>
      <c r="AV150" s="45">
        <f t="shared" si="145"/>
        <v>0</v>
      </c>
      <c r="AW150" s="45">
        <f t="shared" si="146"/>
        <v>0</v>
      </c>
      <c r="AX150" s="45">
        <f t="shared" si="147"/>
        <v>0</v>
      </c>
      <c r="AY150" s="45">
        <f t="shared" ref="AY150:AY157" si="167">IF($BC150="O",1.05*$AH150,$AH150)</f>
        <v>0</v>
      </c>
      <c r="AZ150" s="45">
        <f t="shared" ref="AZ150:AZ157" si="168">IF($BC150="O",1.05*$AY150,$AY150)</f>
        <v>0</v>
      </c>
      <c r="BA150" s="45">
        <f t="shared" ref="BA150:BA157" si="169">IF($BC150="O",1.05*$AZ150,$AZ150)</f>
        <v>0</v>
      </c>
      <c r="BB150" s="50"/>
      <c r="BC150" s="51" t="s">
        <v>24</v>
      </c>
      <c r="BD150" s="70"/>
      <c r="BE150" s="195">
        <v>0</v>
      </c>
      <c r="BF150" s="195">
        <v>0</v>
      </c>
      <c r="BG150" s="195">
        <v>0</v>
      </c>
      <c r="BH150" s="196">
        <f t="shared" si="86"/>
        <v>0</v>
      </c>
    </row>
    <row r="151" spans="1:60" outlineLevel="1" x14ac:dyDescent="0.3">
      <c r="A151" s="71" t="s">
        <v>280</v>
      </c>
      <c r="B151" s="38" t="s">
        <v>281</v>
      </c>
      <c r="C151" s="38" t="s">
        <v>31</v>
      </c>
      <c r="D151" s="39">
        <v>5119120</v>
      </c>
      <c r="E151" s="39" t="s">
        <v>282</v>
      </c>
      <c r="F151" s="103">
        <v>0</v>
      </c>
      <c r="G151" s="73">
        <f t="shared" si="164"/>
        <v>0</v>
      </c>
      <c r="H151" s="74">
        <f>IFERROR(INDEX('[1]2024'!$A:$Q,MATCH($A$3&amp;$D151,'[1]2024'!$B:$B,0),MATCH(H$4,'[1]2024'!$2:$2,0)),0)+IFERROR(INDEX('[1]2024'!$A:$Q,MATCH($B$3&amp;$D151,'[1]2024'!$B:$B,0),MATCH(H$4,'[1]2024'!$2:$2,0)),0)++IFERROR(INDEX('[1]2024'!$A:$Q,MATCH($C$3&amp;$D151,'[1]2024'!$B:$B,0),MATCH(H$4,'[1]2024'!$2:$2,0)),0)++IFERROR(INDEX('[1]2024'!$A:$Q,MATCH($D$3&amp;$D151,'[1]2024'!$B:$B,0),MATCH(H$4,'[1]2024'!$2:$2,0)),0)</f>
        <v>0</v>
      </c>
      <c r="I151" s="74">
        <f>IFERROR(INDEX('[1]2024'!$A:$Q,MATCH($A$3&amp;$D151,'[1]2024'!$B:$B,0),MATCH(I$4,'[1]2024'!$2:$2,0)),0)+IFERROR(INDEX('[1]2024'!$A:$Q,MATCH($B$3&amp;$D151,'[1]2024'!$B:$B,0),MATCH(I$4,'[1]2024'!$2:$2,0)),0)++IFERROR(INDEX('[1]2024'!$A:$Q,MATCH($C$3&amp;$D151,'[1]2024'!$B:$B,0),MATCH(I$4,'[1]2024'!$2:$2,0)),0)++IFERROR(INDEX('[1]2024'!$A:$Q,MATCH($D$3&amp;$D151,'[1]2024'!$B:$B,0),MATCH(I$4,'[1]2024'!$2:$2,0)),0)</f>
        <v>0</v>
      </c>
      <c r="J151" s="74">
        <f>IFERROR(INDEX('[1]2024'!$A:$Q,MATCH($A$3&amp;$D151,'[1]2024'!$B:$B,0),MATCH(J$4,'[1]2024'!$2:$2,0)),0)+IFERROR(INDEX('[1]2024'!$A:$Q,MATCH($B$3&amp;$D151,'[1]2024'!$B:$B,0),MATCH(J$4,'[1]2024'!$2:$2,0)),0)++IFERROR(INDEX('[1]2024'!$A:$Q,MATCH($C$3&amp;$D151,'[1]2024'!$B:$B,0),MATCH(J$4,'[1]2024'!$2:$2,0)),0)++IFERROR(INDEX('[1]2024'!$A:$Q,MATCH($D$3&amp;$D151,'[1]2024'!$B:$B,0),MATCH(J$4,'[1]2024'!$2:$2,0)),0)</f>
        <v>0</v>
      </c>
      <c r="K151" s="74">
        <f>IFERROR(INDEX('[1]2024'!$A:$Q,MATCH($A$3&amp;$D151,'[1]2024'!$B:$B,0),MATCH(K$4,'[1]2024'!$2:$2,0)),0)+IFERROR(INDEX('[1]2024'!$A:$Q,MATCH($B$3&amp;$D151,'[1]2024'!$B:$B,0),MATCH(K$4,'[1]2024'!$2:$2,0)),0)++IFERROR(INDEX('[1]2024'!$A:$Q,MATCH($C$3&amp;$D151,'[1]2024'!$B:$B,0),MATCH(K$4,'[1]2024'!$2:$2,0)),0)++IFERROR(INDEX('[1]2024'!$A:$Q,MATCH($D$3&amp;$D151,'[1]2024'!$B:$B,0),MATCH(K$4,'[1]2024'!$2:$2,0)),0)</f>
        <v>0</v>
      </c>
      <c r="L151" s="74">
        <f>IFERROR(INDEX('[1]2024'!$A:$Q,MATCH($A$3&amp;$D151,'[1]2024'!$B:$B,0),MATCH(L$4,'[1]2024'!$2:$2,0)),0)+IFERROR(INDEX('[1]2024'!$A:$Q,MATCH($B$3&amp;$D151,'[1]2024'!$B:$B,0),MATCH(L$4,'[1]2024'!$2:$2,0)),0)++IFERROR(INDEX('[1]2024'!$A:$Q,MATCH($C$3&amp;$D151,'[1]2024'!$B:$B,0),MATCH(L$4,'[1]2024'!$2:$2,0)),0)++IFERROR(INDEX('[1]2024'!$A:$Q,MATCH($D$3&amp;$D151,'[1]2024'!$B:$B,0),MATCH(L$4,'[1]2024'!$2:$2,0)),0)</f>
        <v>0</v>
      </c>
      <c r="M151" s="74">
        <f>IFERROR(INDEX('[1]2024'!$A:$Q,MATCH($A$3&amp;$D151,'[1]2024'!$B:$B,0),MATCH(M$4,'[1]2024'!$2:$2,0)),0)+IFERROR(INDEX('[1]2024'!$A:$Q,MATCH($B$3&amp;$D151,'[1]2024'!$B:$B,0),MATCH(M$4,'[1]2024'!$2:$2,0)),0)++IFERROR(INDEX('[1]2024'!$A:$Q,MATCH($C$3&amp;$D151,'[1]2024'!$B:$B,0),MATCH(M$4,'[1]2024'!$2:$2,0)),0)++IFERROR(INDEX('[1]2024'!$A:$Q,MATCH($D$3&amp;$D151,'[1]2024'!$B:$B,0),MATCH(M$4,'[1]2024'!$2:$2,0)),0)</f>
        <v>0</v>
      </c>
      <c r="N151" s="74">
        <f>IFERROR(INDEX('[1]2024'!$A:$Q,MATCH($A$3&amp;$D151,'[1]2024'!$B:$B,0),MATCH(N$4,'[1]2024'!$2:$2,0)),0)+IFERROR(INDEX('[1]2024'!$A:$Q,MATCH($B$3&amp;$D151,'[1]2024'!$B:$B,0),MATCH(N$4,'[1]2024'!$2:$2,0)),0)++IFERROR(INDEX('[1]2024'!$A:$Q,MATCH($C$3&amp;$D151,'[1]2024'!$B:$B,0),MATCH(N$4,'[1]2024'!$2:$2,0)),0)++IFERROR(INDEX('[1]2024'!$A:$Q,MATCH($D$3&amp;$D151,'[1]2024'!$B:$B,0),MATCH(N$4,'[1]2024'!$2:$2,0)),0)</f>
        <v>0</v>
      </c>
      <c r="O151" s="74">
        <f>IFERROR(INDEX('[1]2024'!$A:$Q,MATCH($A$3&amp;$D151,'[1]2024'!$B:$B,0),MATCH(O$4,'[1]2024'!$2:$2,0)),0)+IFERROR(INDEX('[1]2024'!$A:$Q,MATCH($B$3&amp;$D151,'[1]2024'!$B:$B,0),MATCH(O$4,'[1]2024'!$2:$2,0)),0)++IFERROR(INDEX('[1]2024'!$A:$Q,MATCH($C$3&amp;$D151,'[1]2024'!$B:$B,0),MATCH(O$4,'[1]2024'!$2:$2,0)),0)++IFERROR(INDEX('[1]2024'!$A:$Q,MATCH($D$3&amp;$D151,'[1]2024'!$B:$B,0),MATCH(O$4,'[1]2024'!$2:$2,0)),0)</f>
        <v>0</v>
      </c>
      <c r="P151" s="74">
        <f>IFERROR(INDEX('[1]2024'!$A:$Q,MATCH($A$3&amp;$D151,'[1]2024'!$B:$B,0),MATCH(P$4,'[1]2024'!$2:$2,0)),0)+IFERROR(INDEX('[1]2024'!$A:$Q,MATCH($B$3&amp;$D151,'[1]2024'!$B:$B,0),MATCH(P$4,'[1]2024'!$2:$2,0)),0)++IFERROR(INDEX('[1]2024'!$A:$Q,MATCH($C$3&amp;$D151,'[1]2024'!$B:$B,0),MATCH(P$4,'[1]2024'!$2:$2,0)),0)++IFERROR(INDEX('[1]2024'!$A:$Q,MATCH($D$3&amp;$D151,'[1]2024'!$B:$B,0),MATCH(P$4,'[1]2024'!$2:$2,0)),0)</f>
        <v>0</v>
      </c>
      <c r="Q151" s="74">
        <f>IFERROR(INDEX('[1]2024'!$A:$Q,MATCH($A$3&amp;$D151,'[1]2024'!$B:$B,0),MATCH(Q$4,'[1]2024'!$2:$2,0)),0)+IFERROR(INDEX('[1]2024'!$A:$Q,MATCH($B$3&amp;$D151,'[1]2024'!$B:$B,0),MATCH(Q$4,'[1]2024'!$2:$2,0)),0)++IFERROR(INDEX('[1]2024'!$A:$Q,MATCH($C$3&amp;$D151,'[1]2024'!$B:$B,0),MATCH(Q$4,'[1]2024'!$2:$2,0)),0)++IFERROR(INDEX('[1]2024'!$A:$Q,MATCH($D$3&amp;$D151,'[1]2024'!$B:$B,0),MATCH(Q$4,'[1]2024'!$2:$2,0)),0)</f>
        <v>0</v>
      </c>
      <c r="R151" s="74">
        <f>IFERROR(INDEX('[1]2024'!$A:$Q,MATCH($A$3&amp;$D151,'[1]2024'!$B:$B,0),MATCH(R$4,'[1]2024'!$2:$2,0)),0)+IFERROR(INDEX('[1]2024'!$A:$Q,MATCH($B$3&amp;$D151,'[1]2024'!$B:$B,0),MATCH(R$4,'[1]2024'!$2:$2,0)),0)++IFERROR(INDEX('[1]2024'!$A:$Q,MATCH($C$3&amp;$D151,'[1]2024'!$B:$B,0),MATCH(R$4,'[1]2024'!$2:$2,0)),0)++IFERROR(INDEX('[1]2024'!$A:$Q,MATCH($D$3&amp;$D151,'[1]2024'!$B:$B,0),MATCH(R$4,'[1]2024'!$2:$2,0)),0)</f>
        <v>0</v>
      </c>
      <c r="S151" s="74">
        <f>IFERROR(INDEX('[1]2024'!$A:$Q,MATCH($A$3&amp;$D151,'[1]2024'!$B:$B,0),MATCH(S$4,'[1]2024'!$2:$2,0)),0)+IFERROR(INDEX('[1]2024'!$A:$Q,MATCH($B$3&amp;$D151,'[1]2024'!$B:$B,0),MATCH(S$4,'[1]2024'!$2:$2,0)),0)++IFERROR(INDEX('[1]2024'!$A:$Q,MATCH($C$3&amp;$D151,'[1]2024'!$B:$B,0),MATCH(S$4,'[1]2024'!$2:$2,0)),0)++IFERROR(INDEX('[1]2024'!$A:$Q,MATCH($D$3&amp;$D151,'[1]2024'!$B:$B,0),MATCH(S$4,'[1]2024'!$2:$2,0)),0)</f>
        <v>0</v>
      </c>
      <c r="T151" s="75">
        <v>0</v>
      </c>
      <c r="U151" s="45">
        <f t="shared" si="165"/>
        <v>0</v>
      </c>
      <c r="V151" s="46">
        <v>0</v>
      </c>
      <c r="W151" s="47">
        <v>0</v>
      </c>
      <c r="X151" s="47">
        <v>0</v>
      </c>
      <c r="Y151" s="47">
        <v>0</v>
      </c>
      <c r="Z151" s="47">
        <v>0</v>
      </c>
      <c r="AA151" s="47">
        <v>0</v>
      </c>
      <c r="AB151" s="47">
        <v>0</v>
      </c>
      <c r="AC151" s="47">
        <v>0</v>
      </c>
      <c r="AD151" s="47">
        <v>0</v>
      </c>
      <c r="AE151" s="47">
        <v>0</v>
      </c>
      <c r="AF151" s="47">
        <v>0</v>
      </c>
      <c r="AG151" s="48">
        <v>0</v>
      </c>
      <c r="AH151" s="45">
        <f t="shared" si="166"/>
        <v>0</v>
      </c>
      <c r="AI151" s="45"/>
      <c r="AJ151" s="45"/>
      <c r="AK151" s="45"/>
      <c r="AL151" s="45"/>
      <c r="AM151" s="45"/>
      <c r="AN151" s="45"/>
      <c r="AO151" s="45"/>
      <c r="AP151" s="45"/>
      <c r="AQ151" s="45"/>
      <c r="AR151" s="45"/>
      <c r="AS151" s="45"/>
      <c r="AT151" s="45"/>
      <c r="AU151" s="45">
        <f t="shared" si="144"/>
        <v>0</v>
      </c>
      <c r="AV151" s="45">
        <f t="shared" si="145"/>
        <v>0</v>
      </c>
      <c r="AW151" s="45">
        <f t="shared" si="146"/>
        <v>0</v>
      </c>
      <c r="AX151" s="45">
        <f t="shared" si="147"/>
        <v>0</v>
      </c>
      <c r="AY151" s="45">
        <f t="shared" si="167"/>
        <v>0</v>
      </c>
      <c r="AZ151" s="45">
        <f t="shared" si="168"/>
        <v>0</v>
      </c>
      <c r="BA151" s="45">
        <f t="shared" si="169"/>
        <v>0</v>
      </c>
      <c r="BB151" s="50"/>
      <c r="BC151" s="51" t="s">
        <v>24</v>
      </c>
      <c r="BD151" s="70"/>
      <c r="BE151" s="195">
        <v>0</v>
      </c>
      <c r="BF151" s="195">
        <v>0</v>
      </c>
      <c r="BG151" s="195">
        <v>0</v>
      </c>
      <c r="BH151" s="196">
        <f t="shared" si="86"/>
        <v>0</v>
      </c>
    </row>
    <row r="152" spans="1:60" outlineLevel="1" x14ac:dyDescent="0.3">
      <c r="A152" s="71" t="s">
        <v>283</v>
      </c>
      <c r="B152" s="38" t="s">
        <v>284</v>
      </c>
      <c r="C152" s="38" t="s">
        <v>31</v>
      </c>
      <c r="D152" s="39">
        <v>5119130</v>
      </c>
      <c r="E152" s="39" t="s">
        <v>285</v>
      </c>
      <c r="F152" s="103">
        <v>0</v>
      </c>
      <c r="G152" s="73">
        <f t="shared" si="164"/>
        <v>0</v>
      </c>
      <c r="H152" s="74">
        <f>IFERROR(INDEX('[1]2024'!$A:$Q,MATCH($A$3&amp;$D152,'[1]2024'!$B:$B,0),MATCH(H$4,'[1]2024'!$2:$2,0)),0)+IFERROR(INDEX('[1]2024'!$A:$Q,MATCH($B$3&amp;$D152,'[1]2024'!$B:$B,0),MATCH(H$4,'[1]2024'!$2:$2,0)),0)++IFERROR(INDEX('[1]2024'!$A:$Q,MATCH($C$3&amp;$D152,'[1]2024'!$B:$B,0),MATCH(H$4,'[1]2024'!$2:$2,0)),0)++IFERROR(INDEX('[1]2024'!$A:$Q,MATCH($D$3&amp;$D152,'[1]2024'!$B:$B,0),MATCH(H$4,'[1]2024'!$2:$2,0)),0)</f>
        <v>0</v>
      </c>
      <c r="I152" s="74">
        <f>IFERROR(INDEX('[1]2024'!$A:$Q,MATCH($A$3&amp;$D152,'[1]2024'!$B:$B,0),MATCH(I$4,'[1]2024'!$2:$2,0)),0)+IFERROR(INDEX('[1]2024'!$A:$Q,MATCH($B$3&amp;$D152,'[1]2024'!$B:$B,0),MATCH(I$4,'[1]2024'!$2:$2,0)),0)++IFERROR(INDEX('[1]2024'!$A:$Q,MATCH($C$3&amp;$D152,'[1]2024'!$B:$B,0),MATCH(I$4,'[1]2024'!$2:$2,0)),0)++IFERROR(INDEX('[1]2024'!$A:$Q,MATCH($D$3&amp;$D152,'[1]2024'!$B:$B,0),MATCH(I$4,'[1]2024'!$2:$2,0)),0)</f>
        <v>0</v>
      </c>
      <c r="J152" s="74">
        <f>IFERROR(INDEX('[1]2024'!$A:$Q,MATCH($A$3&amp;$D152,'[1]2024'!$B:$B,0),MATCH(J$4,'[1]2024'!$2:$2,0)),0)+IFERROR(INDEX('[1]2024'!$A:$Q,MATCH($B$3&amp;$D152,'[1]2024'!$B:$B,0),MATCH(J$4,'[1]2024'!$2:$2,0)),0)++IFERROR(INDEX('[1]2024'!$A:$Q,MATCH($C$3&amp;$D152,'[1]2024'!$B:$B,0),MATCH(J$4,'[1]2024'!$2:$2,0)),0)++IFERROR(INDEX('[1]2024'!$A:$Q,MATCH($D$3&amp;$D152,'[1]2024'!$B:$B,0),MATCH(J$4,'[1]2024'!$2:$2,0)),0)</f>
        <v>0</v>
      </c>
      <c r="K152" s="74">
        <f>IFERROR(INDEX('[1]2024'!$A:$Q,MATCH($A$3&amp;$D152,'[1]2024'!$B:$B,0),MATCH(K$4,'[1]2024'!$2:$2,0)),0)+IFERROR(INDEX('[1]2024'!$A:$Q,MATCH($B$3&amp;$D152,'[1]2024'!$B:$B,0),MATCH(K$4,'[1]2024'!$2:$2,0)),0)++IFERROR(INDEX('[1]2024'!$A:$Q,MATCH($C$3&amp;$D152,'[1]2024'!$B:$B,0),MATCH(K$4,'[1]2024'!$2:$2,0)),0)++IFERROR(INDEX('[1]2024'!$A:$Q,MATCH($D$3&amp;$D152,'[1]2024'!$B:$B,0),MATCH(K$4,'[1]2024'!$2:$2,0)),0)</f>
        <v>0</v>
      </c>
      <c r="L152" s="74">
        <f>IFERROR(INDEX('[1]2024'!$A:$Q,MATCH($A$3&amp;$D152,'[1]2024'!$B:$B,0),MATCH(L$4,'[1]2024'!$2:$2,0)),0)+IFERROR(INDEX('[1]2024'!$A:$Q,MATCH($B$3&amp;$D152,'[1]2024'!$B:$B,0),MATCH(L$4,'[1]2024'!$2:$2,0)),0)++IFERROR(INDEX('[1]2024'!$A:$Q,MATCH($C$3&amp;$D152,'[1]2024'!$B:$B,0),MATCH(L$4,'[1]2024'!$2:$2,0)),0)++IFERROR(INDEX('[1]2024'!$A:$Q,MATCH($D$3&amp;$D152,'[1]2024'!$B:$B,0),MATCH(L$4,'[1]2024'!$2:$2,0)),0)</f>
        <v>0</v>
      </c>
      <c r="M152" s="74">
        <f>IFERROR(INDEX('[1]2024'!$A:$Q,MATCH($A$3&amp;$D152,'[1]2024'!$B:$B,0),MATCH(M$4,'[1]2024'!$2:$2,0)),0)+IFERROR(INDEX('[1]2024'!$A:$Q,MATCH($B$3&amp;$D152,'[1]2024'!$B:$B,0),MATCH(M$4,'[1]2024'!$2:$2,0)),0)++IFERROR(INDEX('[1]2024'!$A:$Q,MATCH($C$3&amp;$D152,'[1]2024'!$B:$B,0),MATCH(M$4,'[1]2024'!$2:$2,0)),0)++IFERROR(INDEX('[1]2024'!$A:$Q,MATCH($D$3&amp;$D152,'[1]2024'!$B:$B,0),MATCH(M$4,'[1]2024'!$2:$2,0)),0)</f>
        <v>0</v>
      </c>
      <c r="N152" s="74">
        <f>IFERROR(INDEX('[1]2024'!$A:$Q,MATCH($A$3&amp;$D152,'[1]2024'!$B:$B,0),MATCH(N$4,'[1]2024'!$2:$2,0)),0)+IFERROR(INDEX('[1]2024'!$A:$Q,MATCH($B$3&amp;$D152,'[1]2024'!$B:$B,0),MATCH(N$4,'[1]2024'!$2:$2,0)),0)++IFERROR(INDEX('[1]2024'!$A:$Q,MATCH($C$3&amp;$D152,'[1]2024'!$B:$B,0),MATCH(N$4,'[1]2024'!$2:$2,0)),0)++IFERROR(INDEX('[1]2024'!$A:$Q,MATCH($D$3&amp;$D152,'[1]2024'!$B:$B,0),MATCH(N$4,'[1]2024'!$2:$2,0)),0)</f>
        <v>0</v>
      </c>
      <c r="O152" s="74">
        <f>IFERROR(INDEX('[1]2024'!$A:$Q,MATCH($A$3&amp;$D152,'[1]2024'!$B:$B,0),MATCH(O$4,'[1]2024'!$2:$2,0)),0)+IFERROR(INDEX('[1]2024'!$A:$Q,MATCH($B$3&amp;$D152,'[1]2024'!$B:$B,0),MATCH(O$4,'[1]2024'!$2:$2,0)),0)++IFERROR(INDEX('[1]2024'!$A:$Q,MATCH($C$3&amp;$D152,'[1]2024'!$B:$B,0),MATCH(O$4,'[1]2024'!$2:$2,0)),0)++IFERROR(INDEX('[1]2024'!$A:$Q,MATCH($D$3&amp;$D152,'[1]2024'!$B:$B,0),MATCH(O$4,'[1]2024'!$2:$2,0)),0)</f>
        <v>0</v>
      </c>
      <c r="P152" s="74">
        <f>IFERROR(INDEX('[1]2024'!$A:$Q,MATCH($A$3&amp;$D152,'[1]2024'!$B:$B,0),MATCH(P$4,'[1]2024'!$2:$2,0)),0)+IFERROR(INDEX('[1]2024'!$A:$Q,MATCH($B$3&amp;$D152,'[1]2024'!$B:$B,0),MATCH(P$4,'[1]2024'!$2:$2,0)),0)++IFERROR(INDEX('[1]2024'!$A:$Q,MATCH($C$3&amp;$D152,'[1]2024'!$B:$B,0),MATCH(P$4,'[1]2024'!$2:$2,0)),0)++IFERROR(INDEX('[1]2024'!$A:$Q,MATCH($D$3&amp;$D152,'[1]2024'!$B:$B,0),MATCH(P$4,'[1]2024'!$2:$2,0)),0)</f>
        <v>0</v>
      </c>
      <c r="Q152" s="74">
        <f>IFERROR(INDEX('[1]2024'!$A:$Q,MATCH($A$3&amp;$D152,'[1]2024'!$B:$B,0),MATCH(Q$4,'[1]2024'!$2:$2,0)),0)+IFERROR(INDEX('[1]2024'!$A:$Q,MATCH($B$3&amp;$D152,'[1]2024'!$B:$B,0),MATCH(Q$4,'[1]2024'!$2:$2,0)),0)++IFERROR(INDEX('[1]2024'!$A:$Q,MATCH($C$3&amp;$D152,'[1]2024'!$B:$B,0),MATCH(Q$4,'[1]2024'!$2:$2,0)),0)++IFERROR(INDEX('[1]2024'!$A:$Q,MATCH($D$3&amp;$D152,'[1]2024'!$B:$B,0),MATCH(Q$4,'[1]2024'!$2:$2,0)),0)</f>
        <v>0</v>
      </c>
      <c r="R152" s="74">
        <f>IFERROR(INDEX('[1]2024'!$A:$Q,MATCH($A$3&amp;$D152,'[1]2024'!$B:$B,0),MATCH(R$4,'[1]2024'!$2:$2,0)),0)+IFERROR(INDEX('[1]2024'!$A:$Q,MATCH($B$3&amp;$D152,'[1]2024'!$B:$B,0),MATCH(R$4,'[1]2024'!$2:$2,0)),0)++IFERROR(INDEX('[1]2024'!$A:$Q,MATCH($C$3&amp;$D152,'[1]2024'!$B:$B,0),MATCH(R$4,'[1]2024'!$2:$2,0)),0)++IFERROR(INDEX('[1]2024'!$A:$Q,MATCH($D$3&amp;$D152,'[1]2024'!$B:$B,0),MATCH(R$4,'[1]2024'!$2:$2,0)),0)</f>
        <v>0</v>
      </c>
      <c r="S152" s="74">
        <f>IFERROR(INDEX('[1]2024'!$A:$Q,MATCH($A$3&amp;$D152,'[1]2024'!$B:$B,0),MATCH(S$4,'[1]2024'!$2:$2,0)),0)+IFERROR(INDEX('[1]2024'!$A:$Q,MATCH($B$3&amp;$D152,'[1]2024'!$B:$B,0),MATCH(S$4,'[1]2024'!$2:$2,0)),0)++IFERROR(INDEX('[1]2024'!$A:$Q,MATCH($C$3&amp;$D152,'[1]2024'!$B:$B,0),MATCH(S$4,'[1]2024'!$2:$2,0)),0)++IFERROR(INDEX('[1]2024'!$A:$Q,MATCH($D$3&amp;$D152,'[1]2024'!$B:$B,0),MATCH(S$4,'[1]2024'!$2:$2,0)),0)</f>
        <v>0</v>
      </c>
      <c r="T152" s="75">
        <v>0</v>
      </c>
      <c r="U152" s="45">
        <f t="shared" si="165"/>
        <v>0</v>
      </c>
      <c r="V152" s="46">
        <v>0</v>
      </c>
      <c r="W152" s="47">
        <v>0</v>
      </c>
      <c r="X152" s="47">
        <v>0</v>
      </c>
      <c r="Y152" s="47">
        <v>0</v>
      </c>
      <c r="Z152" s="47">
        <v>0</v>
      </c>
      <c r="AA152" s="47">
        <v>0</v>
      </c>
      <c r="AB152" s="47">
        <v>0</v>
      </c>
      <c r="AC152" s="47">
        <v>0</v>
      </c>
      <c r="AD152" s="47">
        <v>0</v>
      </c>
      <c r="AE152" s="47">
        <v>0</v>
      </c>
      <c r="AF152" s="47">
        <v>0</v>
      </c>
      <c r="AG152" s="48">
        <v>0</v>
      </c>
      <c r="AH152" s="45">
        <f t="shared" si="166"/>
        <v>0</v>
      </c>
      <c r="AI152" s="45"/>
      <c r="AJ152" s="45"/>
      <c r="AK152" s="45"/>
      <c r="AL152" s="45"/>
      <c r="AM152" s="45"/>
      <c r="AN152" s="45"/>
      <c r="AO152" s="45"/>
      <c r="AP152" s="45"/>
      <c r="AQ152" s="45"/>
      <c r="AR152" s="45"/>
      <c r="AS152" s="45"/>
      <c r="AT152" s="45"/>
      <c r="AU152" s="45">
        <f t="shared" si="144"/>
        <v>0</v>
      </c>
      <c r="AV152" s="45">
        <f t="shared" si="145"/>
        <v>0</v>
      </c>
      <c r="AW152" s="45">
        <f t="shared" si="146"/>
        <v>0</v>
      </c>
      <c r="AX152" s="45">
        <f t="shared" si="147"/>
        <v>0</v>
      </c>
      <c r="AY152" s="45">
        <f t="shared" si="167"/>
        <v>0</v>
      </c>
      <c r="AZ152" s="45">
        <f t="shared" si="168"/>
        <v>0</v>
      </c>
      <c r="BA152" s="45">
        <f t="shared" si="169"/>
        <v>0</v>
      </c>
      <c r="BB152" s="50"/>
      <c r="BC152" s="51" t="s">
        <v>24</v>
      </c>
      <c r="BD152" s="70"/>
      <c r="BE152" s="195">
        <v>0</v>
      </c>
      <c r="BF152" s="195">
        <v>0</v>
      </c>
      <c r="BG152" s="195">
        <v>0</v>
      </c>
      <c r="BH152" s="196">
        <f t="shared" si="86"/>
        <v>0</v>
      </c>
    </row>
    <row r="153" spans="1:60" outlineLevel="1" x14ac:dyDescent="0.3">
      <c r="A153" s="71" t="s">
        <v>286</v>
      </c>
      <c r="B153" s="38" t="s">
        <v>287</v>
      </c>
      <c r="C153" s="38" t="s">
        <v>31</v>
      </c>
      <c r="D153" s="39">
        <v>5119140</v>
      </c>
      <c r="E153" s="39" t="s">
        <v>288</v>
      </c>
      <c r="F153" s="103">
        <v>0</v>
      </c>
      <c r="G153" s="73">
        <f t="shared" si="164"/>
        <v>0</v>
      </c>
      <c r="H153" s="74">
        <f>IFERROR(INDEX('[1]2024'!$A:$Q,MATCH($A$3&amp;$D153,'[1]2024'!$B:$B,0),MATCH(H$4,'[1]2024'!$2:$2,0)),0)+IFERROR(INDEX('[1]2024'!$A:$Q,MATCH($B$3&amp;$D153,'[1]2024'!$B:$B,0),MATCH(H$4,'[1]2024'!$2:$2,0)),0)++IFERROR(INDEX('[1]2024'!$A:$Q,MATCH($C$3&amp;$D153,'[1]2024'!$B:$B,0),MATCH(H$4,'[1]2024'!$2:$2,0)),0)++IFERROR(INDEX('[1]2024'!$A:$Q,MATCH($D$3&amp;$D153,'[1]2024'!$B:$B,0),MATCH(H$4,'[1]2024'!$2:$2,0)),0)</f>
        <v>0</v>
      </c>
      <c r="I153" s="74">
        <f>IFERROR(INDEX('[1]2024'!$A:$Q,MATCH($A$3&amp;$D153,'[1]2024'!$B:$B,0),MATCH(I$4,'[1]2024'!$2:$2,0)),0)+IFERROR(INDEX('[1]2024'!$A:$Q,MATCH($B$3&amp;$D153,'[1]2024'!$B:$B,0),MATCH(I$4,'[1]2024'!$2:$2,0)),0)++IFERROR(INDEX('[1]2024'!$A:$Q,MATCH($C$3&amp;$D153,'[1]2024'!$B:$B,0),MATCH(I$4,'[1]2024'!$2:$2,0)),0)++IFERROR(INDEX('[1]2024'!$A:$Q,MATCH($D$3&amp;$D153,'[1]2024'!$B:$B,0),MATCH(I$4,'[1]2024'!$2:$2,0)),0)</f>
        <v>0</v>
      </c>
      <c r="J153" s="74">
        <f>IFERROR(INDEX('[1]2024'!$A:$Q,MATCH($A$3&amp;$D153,'[1]2024'!$B:$B,0),MATCH(J$4,'[1]2024'!$2:$2,0)),0)+IFERROR(INDEX('[1]2024'!$A:$Q,MATCH($B$3&amp;$D153,'[1]2024'!$B:$B,0),MATCH(J$4,'[1]2024'!$2:$2,0)),0)++IFERROR(INDEX('[1]2024'!$A:$Q,MATCH($C$3&amp;$D153,'[1]2024'!$B:$B,0),MATCH(J$4,'[1]2024'!$2:$2,0)),0)++IFERROR(INDEX('[1]2024'!$A:$Q,MATCH($D$3&amp;$D153,'[1]2024'!$B:$B,0),MATCH(J$4,'[1]2024'!$2:$2,0)),0)</f>
        <v>0</v>
      </c>
      <c r="K153" s="74">
        <f>IFERROR(INDEX('[1]2024'!$A:$Q,MATCH($A$3&amp;$D153,'[1]2024'!$B:$B,0),MATCH(K$4,'[1]2024'!$2:$2,0)),0)+IFERROR(INDEX('[1]2024'!$A:$Q,MATCH($B$3&amp;$D153,'[1]2024'!$B:$B,0),MATCH(K$4,'[1]2024'!$2:$2,0)),0)++IFERROR(INDEX('[1]2024'!$A:$Q,MATCH($C$3&amp;$D153,'[1]2024'!$B:$B,0),MATCH(K$4,'[1]2024'!$2:$2,0)),0)++IFERROR(INDEX('[1]2024'!$A:$Q,MATCH($D$3&amp;$D153,'[1]2024'!$B:$B,0),MATCH(K$4,'[1]2024'!$2:$2,0)),0)</f>
        <v>0</v>
      </c>
      <c r="L153" s="74">
        <f>IFERROR(INDEX('[1]2024'!$A:$Q,MATCH($A$3&amp;$D153,'[1]2024'!$B:$B,0),MATCH(L$4,'[1]2024'!$2:$2,0)),0)+IFERROR(INDEX('[1]2024'!$A:$Q,MATCH($B$3&amp;$D153,'[1]2024'!$B:$B,0),MATCH(L$4,'[1]2024'!$2:$2,0)),0)++IFERROR(INDEX('[1]2024'!$A:$Q,MATCH($C$3&amp;$D153,'[1]2024'!$B:$B,0),MATCH(L$4,'[1]2024'!$2:$2,0)),0)++IFERROR(INDEX('[1]2024'!$A:$Q,MATCH($D$3&amp;$D153,'[1]2024'!$B:$B,0),MATCH(L$4,'[1]2024'!$2:$2,0)),0)</f>
        <v>0</v>
      </c>
      <c r="M153" s="74">
        <f>IFERROR(INDEX('[1]2024'!$A:$Q,MATCH($A$3&amp;$D153,'[1]2024'!$B:$B,0),MATCH(M$4,'[1]2024'!$2:$2,0)),0)+IFERROR(INDEX('[1]2024'!$A:$Q,MATCH($B$3&amp;$D153,'[1]2024'!$B:$B,0),MATCH(M$4,'[1]2024'!$2:$2,0)),0)++IFERROR(INDEX('[1]2024'!$A:$Q,MATCH($C$3&amp;$D153,'[1]2024'!$B:$B,0),MATCH(M$4,'[1]2024'!$2:$2,0)),0)++IFERROR(INDEX('[1]2024'!$A:$Q,MATCH($D$3&amp;$D153,'[1]2024'!$B:$B,0),MATCH(M$4,'[1]2024'!$2:$2,0)),0)</f>
        <v>0</v>
      </c>
      <c r="N153" s="74">
        <f>IFERROR(INDEX('[1]2024'!$A:$Q,MATCH($A$3&amp;$D153,'[1]2024'!$B:$B,0),MATCH(N$4,'[1]2024'!$2:$2,0)),0)+IFERROR(INDEX('[1]2024'!$A:$Q,MATCH($B$3&amp;$D153,'[1]2024'!$B:$B,0),MATCH(N$4,'[1]2024'!$2:$2,0)),0)++IFERROR(INDEX('[1]2024'!$A:$Q,MATCH($C$3&amp;$D153,'[1]2024'!$B:$B,0),MATCH(N$4,'[1]2024'!$2:$2,0)),0)++IFERROR(INDEX('[1]2024'!$A:$Q,MATCH($D$3&amp;$D153,'[1]2024'!$B:$B,0),MATCH(N$4,'[1]2024'!$2:$2,0)),0)</f>
        <v>0</v>
      </c>
      <c r="O153" s="74">
        <f>IFERROR(INDEX('[1]2024'!$A:$Q,MATCH($A$3&amp;$D153,'[1]2024'!$B:$B,0),MATCH(O$4,'[1]2024'!$2:$2,0)),0)+IFERROR(INDEX('[1]2024'!$A:$Q,MATCH($B$3&amp;$D153,'[1]2024'!$B:$B,0),MATCH(O$4,'[1]2024'!$2:$2,0)),0)++IFERROR(INDEX('[1]2024'!$A:$Q,MATCH($C$3&amp;$D153,'[1]2024'!$B:$B,0),MATCH(O$4,'[1]2024'!$2:$2,0)),0)++IFERROR(INDEX('[1]2024'!$A:$Q,MATCH($D$3&amp;$D153,'[1]2024'!$B:$B,0),MATCH(O$4,'[1]2024'!$2:$2,0)),0)</f>
        <v>0</v>
      </c>
      <c r="P153" s="74">
        <f>IFERROR(INDEX('[1]2024'!$A:$Q,MATCH($A$3&amp;$D153,'[1]2024'!$B:$B,0),MATCH(P$4,'[1]2024'!$2:$2,0)),0)+IFERROR(INDEX('[1]2024'!$A:$Q,MATCH($B$3&amp;$D153,'[1]2024'!$B:$B,0),MATCH(P$4,'[1]2024'!$2:$2,0)),0)++IFERROR(INDEX('[1]2024'!$A:$Q,MATCH($C$3&amp;$D153,'[1]2024'!$B:$B,0),MATCH(P$4,'[1]2024'!$2:$2,0)),0)++IFERROR(INDEX('[1]2024'!$A:$Q,MATCH($D$3&amp;$D153,'[1]2024'!$B:$B,0),MATCH(P$4,'[1]2024'!$2:$2,0)),0)</f>
        <v>0</v>
      </c>
      <c r="Q153" s="74">
        <f>IFERROR(INDEX('[1]2024'!$A:$Q,MATCH($A$3&amp;$D153,'[1]2024'!$B:$B,0),MATCH(Q$4,'[1]2024'!$2:$2,0)),0)+IFERROR(INDEX('[1]2024'!$A:$Q,MATCH($B$3&amp;$D153,'[1]2024'!$B:$B,0),MATCH(Q$4,'[1]2024'!$2:$2,0)),0)++IFERROR(INDEX('[1]2024'!$A:$Q,MATCH($C$3&amp;$D153,'[1]2024'!$B:$B,0),MATCH(Q$4,'[1]2024'!$2:$2,0)),0)++IFERROR(INDEX('[1]2024'!$A:$Q,MATCH($D$3&amp;$D153,'[1]2024'!$B:$B,0),MATCH(Q$4,'[1]2024'!$2:$2,0)),0)</f>
        <v>0</v>
      </c>
      <c r="R153" s="74">
        <f>IFERROR(INDEX('[1]2024'!$A:$Q,MATCH($A$3&amp;$D153,'[1]2024'!$B:$B,0),MATCH(R$4,'[1]2024'!$2:$2,0)),0)+IFERROR(INDEX('[1]2024'!$A:$Q,MATCH($B$3&amp;$D153,'[1]2024'!$B:$B,0),MATCH(R$4,'[1]2024'!$2:$2,0)),0)++IFERROR(INDEX('[1]2024'!$A:$Q,MATCH($C$3&amp;$D153,'[1]2024'!$B:$B,0),MATCH(R$4,'[1]2024'!$2:$2,0)),0)++IFERROR(INDEX('[1]2024'!$A:$Q,MATCH($D$3&amp;$D153,'[1]2024'!$B:$B,0),MATCH(R$4,'[1]2024'!$2:$2,0)),0)</f>
        <v>0</v>
      </c>
      <c r="S153" s="74">
        <f>IFERROR(INDEX('[1]2024'!$A:$Q,MATCH($A$3&amp;$D153,'[1]2024'!$B:$B,0),MATCH(S$4,'[1]2024'!$2:$2,0)),0)+IFERROR(INDEX('[1]2024'!$A:$Q,MATCH($B$3&amp;$D153,'[1]2024'!$B:$B,0),MATCH(S$4,'[1]2024'!$2:$2,0)),0)++IFERROR(INDEX('[1]2024'!$A:$Q,MATCH($C$3&amp;$D153,'[1]2024'!$B:$B,0),MATCH(S$4,'[1]2024'!$2:$2,0)),0)++IFERROR(INDEX('[1]2024'!$A:$Q,MATCH($D$3&amp;$D153,'[1]2024'!$B:$B,0),MATCH(S$4,'[1]2024'!$2:$2,0)),0)</f>
        <v>0</v>
      </c>
      <c r="T153" s="75">
        <v>0</v>
      </c>
      <c r="U153" s="45">
        <f t="shared" si="165"/>
        <v>0</v>
      </c>
      <c r="V153" s="46">
        <v>0</v>
      </c>
      <c r="W153" s="47">
        <v>0</v>
      </c>
      <c r="X153" s="47">
        <v>0</v>
      </c>
      <c r="Y153" s="47">
        <v>0</v>
      </c>
      <c r="Z153" s="47">
        <v>0</v>
      </c>
      <c r="AA153" s="47">
        <v>0</v>
      </c>
      <c r="AB153" s="47">
        <v>0</v>
      </c>
      <c r="AC153" s="47">
        <v>0</v>
      </c>
      <c r="AD153" s="47">
        <v>0</v>
      </c>
      <c r="AE153" s="47">
        <v>0</v>
      </c>
      <c r="AF153" s="47">
        <v>0</v>
      </c>
      <c r="AG153" s="48">
        <v>0</v>
      </c>
      <c r="AH153" s="45">
        <f t="shared" si="166"/>
        <v>0</v>
      </c>
      <c r="AI153" s="45"/>
      <c r="AJ153" s="45"/>
      <c r="AK153" s="45"/>
      <c r="AL153" s="45"/>
      <c r="AM153" s="45"/>
      <c r="AN153" s="45"/>
      <c r="AO153" s="45"/>
      <c r="AP153" s="45"/>
      <c r="AQ153" s="45"/>
      <c r="AR153" s="45"/>
      <c r="AS153" s="45"/>
      <c r="AT153" s="45"/>
      <c r="AU153" s="45">
        <f t="shared" si="144"/>
        <v>0</v>
      </c>
      <c r="AV153" s="45">
        <f t="shared" si="145"/>
        <v>0</v>
      </c>
      <c r="AW153" s="45">
        <f t="shared" si="146"/>
        <v>0</v>
      </c>
      <c r="AX153" s="45">
        <f t="shared" si="147"/>
        <v>0</v>
      </c>
      <c r="AY153" s="45">
        <f t="shared" si="167"/>
        <v>0</v>
      </c>
      <c r="AZ153" s="45">
        <f t="shared" si="168"/>
        <v>0</v>
      </c>
      <c r="BA153" s="45">
        <f t="shared" si="169"/>
        <v>0</v>
      </c>
      <c r="BB153" s="50"/>
      <c r="BC153" s="51" t="s">
        <v>24</v>
      </c>
      <c r="BD153" s="70"/>
      <c r="BE153" s="195">
        <v>0</v>
      </c>
      <c r="BF153" s="195">
        <v>0</v>
      </c>
      <c r="BG153" s="195">
        <v>0</v>
      </c>
      <c r="BH153" s="196">
        <f t="shared" si="86"/>
        <v>0</v>
      </c>
    </row>
    <row r="154" spans="1:60" outlineLevel="1" x14ac:dyDescent="0.3">
      <c r="A154" s="71" t="s">
        <v>289</v>
      </c>
      <c r="B154" s="38" t="s">
        <v>290</v>
      </c>
      <c r="C154" s="38" t="s">
        <v>31</v>
      </c>
      <c r="D154" s="39">
        <v>5119150</v>
      </c>
      <c r="E154" s="39" t="s">
        <v>291</v>
      </c>
      <c r="F154" s="103">
        <v>2400000</v>
      </c>
      <c r="G154" s="73">
        <f t="shared" si="164"/>
        <v>1705010</v>
      </c>
      <c r="H154" s="74">
        <f>IFERROR(INDEX('[1]2024'!$A:$Q,MATCH($A$3&amp;$D154,'[1]2024'!$B:$B,0),MATCH(H$4,'[1]2024'!$2:$2,0)),0)+IFERROR(INDEX('[1]2024'!$A:$Q,MATCH($B$3&amp;$D154,'[1]2024'!$B:$B,0),MATCH(H$4,'[1]2024'!$2:$2,0)),0)++IFERROR(INDEX('[1]2024'!$A:$Q,MATCH($C$3&amp;$D154,'[1]2024'!$B:$B,0),MATCH(H$4,'[1]2024'!$2:$2,0)),0)++IFERROR(INDEX('[1]2024'!$A:$Q,MATCH($D$3&amp;$D154,'[1]2024'!$B:$B,0),MATCH(H$4,'[1]2024'!$2:$2,0)),0)</f>
        <v>0</v>
      </c>
      <c r="I154" s="74">
        <f>IFERROR(INDEX('[1]2024'!$A:$Q,MATCH($A$3&amp;$D154,'[1]2024'!$B:$B,0),MATCH(I$4,'[1]2024'!$2:$2,0)),0)+IFERROR(INDEX('[1]2024'!$A:$Q,MATCH($B$3&amp;$D154,'[1]2024'!$B:$B,0),MATCH(I$4,'[1]2024'!$2:$2,0)),0)++IFERROR(INDEX('[1]2024'!$A:$Q,MATCH($C$3&amp;$D154,'[1]2024'!$B:$B,0),MATCH(I$4,'[1]2024'!$2:$2,0)),0)++IFERROR(INDEX('[1]2024'!$A:$Q,MATCH($D$3&amp;$D154,'[1]2024'!$B:$B,0),MATCH(I$4,'[1]2024'!$2:$2,0)),0)</f>
        <v>375000</v>
      </c>
      <c r="J154" s="74">
        <f>IFERROR(INDEX('[1]2024'!$A:$Q,MATCH($A$3&amp;$D154,'[1]2024'!$B:$B,0),MATCH(J$4,'[1]2024'!$2:$2,0)),0)+IFERROR(INDEX('[1]2024'!$A:$Q,MATCH($B$3&amp;$D154,'[1]2024'!$B:$B,0),MATCH(J$4,'[1]2024'!$2:$2,0)),0)++IFERROR(INDEX('[1]2024'!$A:$Q,MATCH($C$3&amp;$D154,'[1]2024'!$B:$B,0),MATCH(J$4,'[1]2024'!$2:$2,0)),0)++IFERROR(INDEX('[1]2024'!$A:$Q,MATCH($D$3&amp;$D154,'[1]2024'!$B:$B,0),MATCH(J$4,'[1]2024'!$2:$2,0)),0)</f>
        <v>316960</v>
      </c>
      <c r="K154" s="74">
        <f>IFERROR(INDEX('[1]2024'!$A:$Q,MATCH($A$3&amp;$D154,'[1]2024'!$B:$B,0),MATCH(K$4,'[1]2024'!$2:$2,0)),0)+IFERROR(INDEX('[1]2024'!$A:$Q,MATCH($B$3&amp;$D154,'[1]2024'!$B:$B,0),MATCH(K$4,'[1]2024'!$2:$2,0)),0)++IFERROR(INDEX('[1]2024'!$A:$Q,MATCH($C$3&amp;$D154,'[1]2024'!$B:$B,0),MATCH(K$4,'[1]2024'!$2:$2,0)),0)++IFERROR(INDEX('[1]2024'!$A:$Q,MATCH($D$3&amp;$D154,'[1]2024'!$B:$B,0),MATCH(K$4,'[1]2024'!$2:$2,0)),0)</f>
        <v>663590</v>
      </c>
      <c r="L154" s="74">
        <f>IFERROR(INDEX('[1]2024'!$A:$Q,MATCH($A$3&amp;$D154,'[1]2024'!$B:$B,0),MATCH(L$4,'[1]2024'!$2:$2,0)),0)+IFERROR(INDEX('[1]2024'!$A:$Q,MATCH($B$3&amp;$D154,'[1]2024'!$B:$B,0),MATCH(L$4,'[1]2024'!$2:$2,0)),0)++IFERROR(INDEX('[1]2024'!$A:$Q,MATCH($C$3&amp;$D154,'[1]2024'!$B:$B,0),MATCH(L$4,'[1]2024'!$2:$2,0)),0)++IFERROR(INDEX('[1]2024'!$A:$Q,MATCH($D$3&amp;$D154,'[1]2024'!$B:$B,0),MATCH(L$4,'[1]2024'!$2:$2,0)),0)</f>
        <v>0</v>
      </c>
      <c r="M154" s="74">
        <f>IFERROR(INDEX('[1]2024'!$A:$Q,MATCH($A$3&amp;$D154,'[1]2024'!$B:$B,0),MATCH(M$4,'[1]2024'!$2:$2,0)),0)+IFERROR(INDEX('[1]2024'!$A:$Q,MATCH($B$3&amp;$D154,'[1]2024'!$B:$B,0),MATCH(M$4,'[1]2024'!$2:$2,0)),0)++IFERROR(INDEX('[1]2024'!$A:$Q,MATCH($C$3&amp;$D154,'[1]2024'!$B:$B,0),MATCH(M$4,'[1]2024'!$2:$2,0)),0)++IFERROR(INDEX('[1]2024'!$A:$Q,MATCH($D$3&amp;$D154,'[1]2024'!$B:$B,0),MATCH(M$4,'[1]2024'!$2:$2,0)),0)</f>
        <v>0</v>
      </c>
      <c r="N154" s="74">
        <f>IFERROR(INDEX('[1]2024'!$A:$Q,MATCH($A$3&amp;$D154,'[1]2024'!$B:$B,0),MATCH(N$4,'[1]2024'!$2:$2,0)),0)+IFERROR(INDEX('[1]2024'!$A:$Q,MATCH($B$3&amp;$D154,'[1]2024'!$B:$B,0),MATCH(N$4,'[1]2024'!$2:$2,0)),0)++IFERROR(INDEX('[1]2024'!$A:$Q,MATCH($C$3&amp;$D154,'[1]2024'!$B:$B,0),MATCH(N$4,'[1]2024'!$2:$2,0)),0)++IFERROR(INDEX('[1]2024'!$A:$Q,MATCH($D$3&amp;$D154,'[1]2024'!$B:$B,0),MATCH(N$4,'[1]2024'!$2:$2,0)),0)</f>
        <v>33700</v>
      </c>
      <c r="O154" s="74">
        <f>IFERROR(INDEX('[1]2024'!$A:$Q,MATCH($A$3&amp;$D154,'[1]2024'!$B:$B,0),MATCH(O$4,'[1]2024'!$2:$2,0)),0)+IFERROR(INDEX('[1]2024'!$A:$Q,MATCH($B$3&amp;$D154,'[1]2024'!$B:$B,0),MATCH(O$4,'[1]2024'!$2:$2,0)),0)++IFERROR(INDEX('[1]2024'!$A:$Q,MATCH($C$3&amp;$D154,'[1]2024'!$B:$B,0),MATCH(O$4,'[1]2024'!$2:$2,0)),0)++IFERROR(INDEX('[1]2024'!$A:$Q,MATCH($D$3&amp;$D154,'[1]2024'!$B:$B,0),MATCH(O$4,'[1]2024'!$2:$2,0)),0)</f>
        <v>119960</v>
      </c>
      <c r="P154" s="74">
        <f>IFERROR(INDEX('[1]2024'!$A:$Q,MATCH($A$3&amp;$D154,'[1]2024'!$B:$B,0),MATCH(P$4,'[1]2024'!$2:$2,0)),0)+IFERROR(INDEX('[1]2024'!$A:$Q,MATCH($B$3&amp;$D154,'[1]2024'!$B:$B,0),MATCH(P$4,'[1]2024'!$2:$2,0)),0)++IFERROR(INDEX('[1]2024'!$A:$Q,MATCH($C$3&amp;$D154,'[1]2024'!$B:$B,0),MATCH(P$4,'[1]2024'!$2:$2,0)),0)++IFERROR(INDEX('[1]2024'!$A:$Q,MATCH($D$3&amp;$D154,'[1]2024'!$B:$B,0),MATCH(P$4,'[1]2024'!$2:$2,0)),0)</f>
        <v>195800</v>
      </c>
      <c r="Q154" s="74">
        <f>IFERROR(INDEX('[1]2024'!$A:$Q,MATCH($A$3&amp;$D154,'[1]2024'!$B:$B,0),MATCH(Q$4,'[1]2024'!$2:$2,0)),0)+IFERROR(INDEX('[1]2024'!$A:$Q,MATCH($B$3&amp;$D154,'[1]2024'!$B:$B,0),MATCH(Q$4,'[1]2024'!$2:$2,0)),0)++IFERROR(INDEX('[1]2024'!$A:$Q,MATCH($C$3&amp;$D154,'[1]2024'!$B:$B,0),MATCH(Q$4,'[1]2024'!$2:$2,0)),0)++IFERROR(INDEX('[1]2024'!$A:$Q,MATCH($D$3&amp;$D154,'[1]2024'!$B:$B,0),MATCH(Q$4,'[1]2024'!$2:$2,0)),0)</f>
        <v>0</v>
      </c>
      <c r="R154" s="74">
        <f>IFERROR(INDEX('[1]2024'!$A:$Q,MATCH($A$3&amp;$D154,'[1]2024'!$B:$B,0),MATCH(R$4,'[1]2024'!$2:$2,0)),0)+IFERROR(INDEX('[1]2024'!$A:$Q,MATCH($B$3&amp;$D154,'[1]2024'!$B:$B,0),MATCH(R$4,'[1]2024'!$2:$2,0)),0)++IFERROR(INDEX('[1]2024'!$A:$Q,MATCH($C$3&amp;$D154,'[1]2024'!$B:$B,0),MATCH(R$4,'[1]2024'!$2:$2,0)),0)++IFERROR(INDEX('[1]2024'!$A:$Q,MATCH($D$3&amp;$D154,'[1]2024'!$B:$B,0),MATCH(R$4,'[1]2024'!$2:$2,0)),0)</f>
        <v>0</v>
      </c>
      <c r="S154" s="74">
        <f>IFERROR(INDEX('[1]2024'!$A:$Q,MATCH($A$3&amp;$D154,'[1]2024'!$B:$B,0),MATCH(S$4,'[1]2024'!$2:$2,0)),0)+IFERROR(INDEX('[1]2024'!$A:$Q,MATCH($B$3&amp;$D154,'[1]2024'!$B:$B,0),MATCH(S$4,'[1]2024'!$2:$2,0)),0)++IFERROR(INDEX('[1]2024'!$A:$Q,MATCH($C$3&amp;$D154,'[1]2024'!$B:$B,0),MATCH(S$4,'[1]2024'!$2:$2,0)),0)++IFERROR(INDEX('[1]2024'!$A:$Q,MATCH($D$3&amp;$D154,'[1]2024'!$B:$B,0),MATCH(S$4,'[1]2024'!$2:$2,0)),0)</f>
        <v>0</v>
      </c>
      <c r="T154" s="75">
        <v>1200000</v>
      </c>
      <c r="U154" s="45">
        <f t="shared" si="165"/>
        <v>3535150</v>
      </c>
      <c r="V154" s="46">
        <v>61800</v>
      </c>
      <c r="W154" s="47">
        <v>892360</v>
      </c>
      <c r="X154" s="47">
        <v>227350</v>
      </c>
      <c r="Y154" s="47">
        <v>1653640</v>
      </c>
      <c r="Z154" s="47">
        <v>0</v>
      </c>
      <c r="AA154" s="47">
        <v>100000</v>
      </c>
      <c r="AB154" s="47">
        <v>100000</v>
      </c>
      <c r="AC154" s="47">
        <v>100000</v>
      </c>
      <c r="AD154" s="47">
        <v>100000</v>
      </c>
      <c r="AE154" s="47">
        <v>100000</v>
      </c>
      <c r="AF154" s="47">
        <v>100000</v>
      </c>
      <c r="AG154" s="48">
        <v>100000</v>
      </c>
      <c r="AH154" s="45">
        <f t="shared" si="166"/>
        <v>2000000</v>
      </c>
      <c r="AI154" s="45">
        <v>200000</v>
      </c>
      <c r="AJ154" s="45">
        <v>200000</v>
      </c>
      <c r="AK154" s="45">
        <v>100000</v>
      </c>
      <c r="AL154" s="45">
        <v>200000</v>
      </c>
      <c r="AM154" s="45">
        <v>200000</v>
      </c>
      <c r="AN154" s="45">
        <v>100000</v>
      </c>
      <c r="AO154" s="45">
        <v>200000</v>
      </c>
      <c r="AP154" s="45">
        <v>200000</v>
      </c>
      <c r="AQ154" s="45">
        <v>100000</v>
      </c>
      <c r="AR154" s="45">
        <v>200000</v>
      </c>
      <c r="AS154" s="45">
        <v>200000</v>
      </c>
      <c r="AT154" s="45">
        <v>100000</v>
      </c>
      <c r="AU154" s="45">
        <f t="shared" si="144"/>
        <v>500000</v>
      </c>
      <c r="AV154" s="45">
        <f t="shared" si="145"/>
        <v>500000</v>
      </c>
      <c r="AW154" s="45">
        <f t="shared" si="146"/>
        <v>500000</v>
      </c>
      <c r="AX154" s="45">
        <f t="shared" si="147"/>
        <v>500000</v>
      </c>
      <c r="AY154" s="45">
        <f t="shared" si="167"/>
        <v>2000000</v>
      </c>
      <c r="AZ154" s="45">
        <f t="shared" si="168"/>
        <v>2000000</v>
      </c>
      <c r="BA154" s="45">
        <f t="shared" si="169"/>
        <v>2000000</v>
      </c>
      <c r="BB154" s="50"/>
      <c r="BC154" s="51" t="s">
        <v>24</v>
      </c>
      <c r="BD154" s="70"/>
      <c r="BE154" s="195">
        <v>0</v>
      </c>
      <c r="BF154" s="195">
        <v>1930924</v>
      </c>
      <c r="BG154" s="195">
        <v>1477956</v>
      </c>
      <c r="BH154" s="196">
        <f t="shared" si="86"/>
        <v>1705010</v>
      </c>
    </row>
    <row r="155" spans="1:60" outlineLevel="1" x14ac:dyDescent="0.3">
      <c r="A155" s="71" t="s">
        <v>292</v>
      </c>
      <c r="B155" s="38" t="s">
        <v>293</v>
      </c>
      <c r="C155" s="38" t="s">
        <v>31</v>
      </c>
      <c r="D155" s="39">
        <v>5119160</v>
      </c>
      <c r="E155" s="39" t="s">
        <v>294</v>
      </c>
      <c r="F155" s="103">
        <v>0</v>
      </c>
      <c r="G155" s="73">
        <f t="shared" si="164"/>
        <v>0</v>
      </c>
      <c r="H155" s="74">
        <f>IFERROR(INDEX('[1]2024'!$A:$Q,MATCH($A$3&amp;$D155,'[1]2024'!$B:$B,0),MATCH(H$4,'[1]2024'!$2:$2,0)),0)+IFERROR(INDEX('[1]2024'!$A:$Q,MATCH($B$3&amp;$D155,'[1]2024'!$B:$B,0),MATCH(H$4,'[1]2024'!$2:$2,0)),0)++IFERROR(INDEX('[1]2024'!$A:$Q,MATCH($C$3&amp;$D155,'[1]2024'!$B:$B,0),MATCH(H$4,'[1]2024'!$2:$2,0)),0)++IFERROR(INDEX('[1]2024'!$A:$Q,MATCH($D$3&amp;$D155,'[1]2024'!$B:$B,0),MATCH(H$4,'[1]2024'!$2:$2,0)),0)</f>
        <v>0</v>
      </c>
      <c r="I155" s="74">
        <f>IFERROR(INDEX('[1]2024'!$A:$Q,MATCH($A$3&amp;$D155,'[1]2024'!$B:$B,0),MATCH(I$4,'[1]2024'!$2:$2,0)),0)+IFERROR(INDEX('[1]2024'!$A:$Q,MATCH($B$3&amp;$D155,'[1]2024'!$B:$B,0),MATCH(I$4,'[1]2024'!$2:$2,0)),0)++IFERROR(INDEX('[1]2024'!$A:$Q,MATCH($C$3&amp;$D155,'[1]2024'!$B:$B,0),MATCH(I$4,'[1]2024'!$2:$2,0)),0)++IFERROR(INDEX('[1]2024'!$A:$Q,MATCH($D$3&amp;$D155,'[1]2024'!$B:$B,0),MATCH(I$4,'[1]2024'!$2:$2,0)),0)</f>
        <v>0</v>
      </c>
      <c r="J155" s="74">
        <f>IFERROR(INDEX('[1]2024'!$A:$Q,MATCH($A$3&amp;$D155,'[1]2024'!$B:$B,0),MATCH(J$4,'[1]2024'!$2:$2,0)),0)+IFERROR(INDEX('[1]2024'!$A:$Q,MATCH($B$3&amp;$D155,'[1]2024'!$B:$B,0),MATCH(J$4,'[1]2024'!$2:$2,0)),0)++IFERROR(INDEX('[1]2024'!$A:$Q,MATCH($C$3&amp;$D155,'[1]2024'!$B:$B,0),MATCH(J$4,'[1]2024'!$2:$2,0)),0)++IFERROR(INDEX('[1]2024'!$A:$Q,MATCH($D$3&amp;$D155,'[1]2024'!$B:$B,0),MATCH(J$4,'[1]2024'!$2:$2,0)),0)</f>
        <v>0</v>
      </c>
      <c r="K155" s="74">
        <f>IFERROR(INDEX('[1]2024'!$A:$Q,MATCH($A$3&amp;$D155,'[1]2024'!$B:$B,0),MATCH(K$4,'[1]2024'!$2:$2,0)),0)+IFERROR(INDEX('[1]2024'!$A:$Q,MATCH($B$3&amp;$D155,'[1]2024'!$B:$B,0),MATCH(K$4,'[1]2024'!$2:$2,0)),0)++IFERROR(INDEX('[1]2024'!$A:$Q,MATCH($C$3&amp;$D155,'[1]2024'!$B:$B,0),MATCH(K$4,'[1]2024'!$2:$2,0)),0)++IFERROR(INDEX('[1]2024'!$A:$Q,MATCH($D$3&amp;$D155,'[1]2024'!$B:$B,0),MATCH(K$4,'[1]2024'!$2:$2,0)),0)</f>
        <v>0</v>
      </c>
      <c r="L155" s="74">
        <f>IFERROR(INDEX('[1]2024'!$A:$Q,MATCH($A$3&amp;$D155,'[1]2024'!$B:$B,0),MATCH(L$4,'[1]2024'!$2:$2,0)),0)+IFERROR(INDEX('[1]2024'!$A:$Q,MATCH($B$3&amp;$D155,'[1]2024'!$B:$B,0),MATCH(L$4,'[1]2024'!$2:$2,0)),0)++IFERROR(INDEX('[1]2024'!$A:$Q,MATCH($C$3&amp;$D155,'[1]2024'!$B:$B,0),MATCH(L$4,'[1]2024'!$2:$2,0)),0)++IFERROR(INDEX('[1]2024'!$A:$Q,MATCH($D$3&amp;$D155,'[1]2024'!$B:$B,0),MATCH(L$4,'[1]2024'!$2:$2,0)),0)</f>
        <v>0</v>
      </c>
      <c r="M155" s="74">
        <f>IFERROR(INDEX('[1]2024'!$A:$Q,MATCH($A$3&amp;$D155,'[1]2024'!$B:$B,0),MATCH(M$4,'[1]2024'!$2:$2,0)),0)+IFERROR(INDEX('[1]2024'!$A:$Q,MATCH($B$3&amp;$D155,'[1]2024'!$B:$B,0),MATCH(M$4,'[1]2024'!$2:$2,0)),0)++IFERROR(INDEX('[1]2024'!$A:$Q,MATCH($C$3&amp;$D155,'[1]2024'!$B:$B,0),MATCH(M$4,'[1]2024'!$2:$2,0)),0)++IFERROR(INDEX('[1]2024'!$A:$Q,MATCH($D$3&amp;$D155,'[1]2024'!$B:$B,0),MATCH(M$4,'[1]2024'!$2:$2,0)),0)</f>
        <v>0</v>
      </c>
      <c r="N155" s="74">
        <f>IFERROR(INDEX('[1]2024'!$A:$Q,MATCH($A$3&amp;$D155,'[1]2024'!$B:$B,0),MATCH(N$4,'[1]2024'!$2:$2,0)),0)+IFERROR(INDEX('[1]2024'!$A:$Q,MATCH($B$3&amp;$D155,'[1]2024'!$B:$B,0),MATCH(N$4,'[1]2024'!$2:$2,0)),0)++IFERROR(INDEX('[1]2024'!$A:$Q,MATCH($C$3&amp;$D155,'[1]2024'!$B:$B,0),MATCH(N$4,'[1]2024'!$2:$2,0)),0)++IFERROR(INDEX('[1]2024'!$A:$Q,MATCH($D$3&amp;$D155,'[1]2024'!$B:$B,0),MATCH(N$4,'[1]2024'!$2:$2,0)),0)</f>
        <v>0</v>
      </c>
      <c r="O155" s="74">
        <f>IFERROR(INDEX('[1]2024'!$A:$Q,MATCH($A$3&amp;$D155,'[1]2024'!$B:$B,0),MATCH(O$4,'[1]2024'!$2:$2,0)),0)+IFERROR(INDEX('[1]2024'!$A:$Q,MATCH($B$3&amp;$D155,'[1]2024'!$B:$B,0),MATCH(O$4,'[1]2024'!$2:$2,0)),0)++IFERROR(INDEX('[1]2024'!$A:$Q,MATCH($C$3&amp;$D155,'[1]2024'!$B:$B,0),MATCH(O$4,'[1]2024'!$2:$2,0)),0)++IFERROR(INDEX('[1]2024'!$A:$Q,MATCH($D$3&amp;$D155,'[1]2024'!$B:$B,0),MATCH(O$4,'[1]2024'!$2:$2,0)),0)</f>
        <v>0</v>
      </c>
      <c r="P155" s="74">
        <f>IFERROR(INDEX('[1]2024'!$A:$Q,MATCH($A$3&amp;$D155,'[1]2024'!$B:$B,0),MATCH(P$4,'[1]2024'!$2:$2,0)),0)+IFERROR(INDEX('[1]2024'!$A:$Q,MATCH($B$3&amp;$D155,'[1]2024'!$B:$B,0),MATCH(P$4,'[1]2024'!$2:$2,0)),0)++IFERROR(INDEX('[1]2024'!$A:$Q,MATCH($C$3&amp;$D155,'[1]2024'!$B:$B,0),MATCH(P$4,'[1]2024'!$2:$2,0)),0)++IFERROR(INDEX('[1]2024'!$A:$Q,MATCH($D$3&amp;$D155,'[1]2024'!$B:$B,0),MATCH(P$4,'[1]2024'!$2:$2,0)),0)</f>
        <v>0</v>
      </c>
      <c r="Q155" s="74">
        <f>IFERROR(INDEX('[1]2024'!$A:$Q,MATCH($A$3&amp;$D155,'[1]2024'!$B:$B,0),MATCH(Q$4,'[1]2024'!$2:$2,0)),0)+IFERROR(INDEX('[1]2024'!$A:$Q,MATCH($B$3&amp;$D155,'[1]2024'!$B:$B,0),MATCH(Q$4,'[1]2024'!$2:$2,0)),0)++IFERROR(INDEX('[1]2024'!$A:$Q,MATCH($C$3&amp;$D155,'[1]2024'!$B:$B,0),MATCH(Q$4,'[1]2024'!$2:$2,0)),0)++IFERROR(INDEX('[1]2024'!$A:$Q,MATCH($D$3&amp;$D155,'[1]2024'!$B:$B,0),MATCH(Q$4,'[1]2024'!$2:$2,0)),0)</f>
        <v>0</v>
      </c>
      <c r="R155" s="74">
        <f>IFERROR(INDEX('[1]2024'!$A:$Q,MATCH($A$3&amp;$D155,'[1]2024'!$B:$B,0),MATCH(R$4,'[1]2024'!$2:$2,0)),0)+IFERROR(INDEX('[1]2024'!$A:$Q,MATCH($B$3&amp;$D155,'[1]2024'!$B:$B,0),MATCH(R$4,'[1]2024'!$2:$2,0)),0)++IFERROR(INDEX('[1]2024'!$A:$Q,MATCH($C$3&amp;$D155,'[1]2024'!$B:$B,0),MATCH(R$4,'[1]2024'!$2:$2,0)),0)++IFERROR(INDEX('[1]2024'!$A:$Q,MATCH($D$3&amp;$D155,'[1]2024'!$B:$B,0),MATCH(R$4,'[1]2024'!$2:$2,0)),0)</f>
        <v>0</v>
      </c>
      <c r="S155" s="74">
        <f>IFERROR(INDEX('[1]2024'!$A:$Q,MATCH($A$3&amp;$D155,'[1]2024'!$B:$B,0),MATCH(S$4,'[1]2024'!$2:$2,0)),0)+IFERROR(INDEX('[1]2024'!$A:$Q,MATCH($B$3&amp;$D155,'[1]2024'!$B:$B,0),MATCH(S$4,'[1]2024'!$2:$2,0)),0)++IFERROR(INDEX('[1]2024'!$A:$Q,MATCH($C$3&amp;$D155,'[1]2024'!$B:$B,0),MATCH(S$4,'[1]2024'!$2:$2,0)),0)++IFERROR(INDEX('[1]2024'!$A:$Q,MATCH($D$3&amp;$D155,'[1]2024'!$B:$B,0),MATCH(S$4,'[1]2024'!$2:$2,0)),0)</f>
        <v>0</v>
      </c>
      <c r="T155" s="75">
        <v>0</v>
      </c>
      <c r="U155" s="45">
        <f t="shared" si="165"/>
        <v>0</v>
      </c>
      <c r="V155" s="46">
        <v>0</v>
      </c>
      <c r="W155" s="47">
        <v>0</v>
      </c>
      <c r="X155" s="47">
        <v>0</v>
      </c>
      <c r="Y155" s="47">
        <v>0</v>
      </c>
      <c r="Z155" s="47">
        <v>0</v>
      </c>
      <c r="AA155" s="47">
        <v>0</v>
      </c>
      <c r="AB155" s="47">
        <v>0</v>
      </c>
      <c r="AC155" s="47">
        <v>0</v>
      </c>
      <c r="AD155" s="47">
        <v>0</v>
      </c>
      <c r="AE155" s="47">
        <v>0</v>
      </c>
      <c r="AF155" s="47">
        <v>0</v>
      </c>
      <c r="AG155" s="48">
        <v>0</v>
      </c>
      <c r="AH155" s="45">
        <f t="shared" si="166"/>
        <v>0</v>
      </c>
      <c r="AI155" s="45"/>
      <c r="AJ155" s="45"/>
      <c r="AK155" s="45"/>
      <c r="AL155" s="45"/>
      <c r="AM155" s="45"/>
      <c r="AN155" s="45"/>
      <c r="AO155" s="45"/>
      <c r="AP155" s="45"/>
      <c r="AQ155" s="45"/>
      <c r="AR155" s="45"/>
      <c r="AS155" s="45"/>
      <c r="AT155" s="45"/>
      <c r="AU155" s="45">
        <f t="shared" si="144"/>
        <v>0</v>
      </c>
      <c r="AV155" s="45">
        <f t="shared" si="145"/>
        <v>0</v>
      </c>
      <c r="AW155" s="45">
        <f t="shared" si="146"/>
        <v>0</v>
      </c>
      <c r="AX155" s="45">
        <f t="shared" si="147"/>
        <v>0</v>
      </c>
      <c r="AY155" s="45">
        <f t="shared" si="167"/>
        <v>0</v>
      </c>
      <c r="AZ155" s="45">
        <f t="shared" si="168"/>
        <v>0</v>
      </c>
      <c r="BA155" s="45">
        <f t="shared" si="169"/>
        <v>0</v>
      </c>
      <c r="BB155" s="50"/>
      <c r="BC155" s="51" t="s">
        <v>24</v>
      </c>
      <c r="BD155" s="70"/>
      <c r="BE155" s="195">
        <v>0</v>
      </c>
      <c r="BF155" s="195">
        <v>0</v>
      </c>
      <c r="BG155" s="195">
        <v>0</v>
      </c>
      <c r="BH155" s="196">
        <f t="shared" ref="BH155:BH176" si="170">G155</f>
        <v>0</v>
      </c>
    </row>
    <row r="156" spans="1:60" outlineLevel="1" x14ac:dyDescent="0.3">
      <c r="A156" s="71" t="s">
        <v>295</v>
      </c>
      <c r="B156" s="38" t="s">
        <v>295</v>
      </c>
      <c r="C156" s="38" t="s">
        <v>31</v>
      </c>
      <c r="D156" s="39">
        <v>5119121</v>
      </c>
      <c r="E156" s="39" t="s">
        <v>296</v>
      </c>
      <c r="F156" s="103">
        <v>0</v>
      </c>
      <c r="G156" s="73">
        <f t="shared" si="164"/>
        <v>0</v>
      </c>
      <c r="H156" s="74">
        <f>IFERROR(INDEX('[1]2024'!$A:$Q,MATCH($A$3&amp;$D156,'[1]2024'!$B:$B,0),MATCH(H$4,'[1]2024'!$2:$2,0)),0)+IFERROR(INDEX('[1]2024'!$A:$Q,MATCH($B$3&amp;$D156,'[1]2024'!$B:$B,0),MATCH(H$4,'[1]2024'!$2:$2,0)),0)++IFERROR(INDEX('[1]2024'!$A:$Q,MATCH($C$3&amp;$D156,'[1]2024'!$B:$B,0),MATCH(H$4,'[1]2024'!$2:$2,0)),0)++IFERROR(INDEX('[1]2024'!$A:$Q,MATCH($D$3&amp;$D156,'[1]2024'!$B:$B,0),MATCH(H$4,'[1]2024'!$2:$2,0)),0)</f>
        <v>0</v>
      </c>
      <c r="I156" s="74">
        <f>IFERROR(INDEX('[1]2024'!$A:$Q,MATCH($A$3&amp;$D156,'[1]2024'!$B:$B,0),MATCH(I$4,'[1]2024'!$2:$2,0)),0)+IFERROR(INDEX('[1]2024'!$A:$Q,MATCH($B$3&amp;$D156,'[1]2024'!$B:$B,0),MATCH(I$4,'[1]2024'!$2:$2,0)),0)++IFERROR(INDEX('[1]2024'!$A:$Q,MATCH($C$3&amp;$D156,'[1]2024'!$B:$B,0),MATCH(I$4,'[1]2024'!$2:$2,0)),0)++IFERROR(INDEX('[1]2024'!$A:$Q,MATCH($D$3&amp;$D156,'[1]2024'!$B:$B,0),MATCH(I$4,'[1]2024'!$2:$2,0)),0)</f>
        <v>0</v>
      </c>
      <c r="J156" s="74">
        <f>IFERROR(INDEX('[1]2024'!$A:$Q,MATCH($A$3&amp;$D156,'[1]2024'!$B:$B,0),MATCH(J$4,'[1]2024'!$2:$2,0)),0)+IFERROR(INDEX('[1]2024'!$A:$Q,MATCH($B$3&amp;$D156,'[1]2024'!$B:$B,0),MATCH(J$4,'[1]2024'!$2:$2,0)),0)++IFERROR(INDEX('[1]2024'!$A:$Q,MATCH($C$3&amp;$D156,'[1]2024'!$B:$B,0),MATCH(J$4,'[1]2024'!$2:$2,0)),0)++IFERROR(INDEX('[1]2024'!$A:$Q,MATCH($D$3&amp;$D156,'[1]2024'!$B:$B,0),MATCH(J$4,'[1]2024'!$2:$2,0)),0)</f>
        <v>0</v>
      </c>
      <c r="K156" s="74">
        <f>IFERROR(INDEX('[1]2024'!$A:$Q,MATCH($A$3&amp;$D156,'[1]2024'!$B:$B,0),MATCH(K$4,'[1]2024'!$2:$2,0)),0)+IFERROR(INDEX('[1]2024'!$A:$Q,MATCH($B$3&amp;$D156,'[1]2024'!$B:$B,0),MATCH(K$4,'[1]2024'!$2:$2,0)),0)++IFERROR(INDEX('[1]2024'!$A:$Q,MATCH($C$3&amp;$D156,'[1]2024'!$B:$B,0),MATCH(K$4,'[1]2024'!$2:$2,0)),0)++IFERROR(INDEX('[1]2024'!$A:$Q,MATCH($D$3&amp;$D156,'[1]2024'!$B:$B,0),MATCH(K$4,'[1]2024'!$2:$2,0)),0)</f>
        <v>0</v>
      </c>
      <c r="L156" s="74">
        <f>IFERROR(INDEX('[1]2024'!$A:$Q,MATCH($A$3&amp;$D156,'[1]2024'!$B:$B,0),MATCH(L$4,'[1]2024'!$2:$2,0)),0)+IFERROR(INDEX('[1]2024'!$A:$Q,MATCH($B$3&amp;$D156,'[1]2024'!$B:$B,0),MATCH(L$4,'[1]2024'!$2:$2,0)),0)++IFERROR(INDEX('[1]2024'!$A:$Q,MATCH($C$3&amp;$D156,'[1]2024'!$B:$B,0),MATCH(L$4,'[1]2024'!$2:$2,0)),0)++IFERROR(INDEX('[1]2024'!$A:$Q,MATCH($D$3&amp;$D156,'[1]2024'!$B:$B,0),MATCH(L$4,'[1]2024'!$2:$2,0)),0)</f>
        <v>0</v>
      </c>
      <c r="M156" s="74">
        <f>IFERROR(INDEX('[1]2024'!$A:$Q,MATCH($A$3&amp;$D156,'[1]2024'!$B:$B,0),MATCH(M$4,'[1]2024'!$2:$2,0)),0)+IFERROR(INDEX('[1]2024'!$A:$Q,MATCH($B$3&amp;$D156,'[1]2024'!$B:$B,0),MATCH(M$4,'[1]2024'!$2:$2,0)),0)++IFERROR(INDEX('[1]2024'!$A:$Q,MATCH($C$3&amp;$D156,'[1]2024'!$B:$B,0),MATCH(M$4,'[1]2024'!$2:$2,0)),0)++IFERROR(INDEX('[1]2024'!$A:$Q,MATCH($D$3&amp;$D156,'[1]2024'!$B:$B,0),MATCH(M$4,'[1]2024'!$2:$2,0)),0)</f>
        <v>0</v>
      </c>
      <c r="N156" s="74">
        <f>IFERROR(INDEX('[1]2024'!$A:$Q,MATCH($A$3&amp;$D156,'[1]2024'!$B:$B,0),MATCH(N$4,'[1]2024'!$2:$2,0)),0)+IFERROR(INDEX('[1]2024'!$A:$Q,MATCH($B$3&amp;$D156,'[1]2024'!$B:$B,0),MATCH(N$4,'[1]2024'!$2:$2,0)),0)++IFERROR(INDEX('[1]2024'!$A:$Q,MATCH($C$3&amp;$D156,'[1]2024'!$B:$B,0),MATCH(N$4,'[1]2024'!$2:$2,0)),0)++IFERROR(INDEX('[1]2024'!$A:$Q,MATCH($D$3&amp;$D156,'[1]2024'!$B:$B,0),MATCH(N$4,'[1]2024'!$2:$2,0)),0)</f>
        <v>0</v>
      </c>
      <c r="O156" s="74">
        <f>IFERROR(INDEX('[1]2024'!$A:$Q,MATCH($A$3&amp;$D156,'[1]2024'!$B:$B,0),MATCH(O$4,'[1]2024'!$2:$2,0)),0)+IFERROR(INDEX('[1]2024'!$A:$Q,MATCH($B$3&amp;$D156,'[1]2024'!$B:$B,0),MATCH(O$4,'[1]2024'!$2:$2,0)),0)++IFERROR(INDEX('[1]2024'!$A:$Q,MATCH($C$3&amp;$D156,'[1]2024'!$B:$B,0),MATCH(O$4,'[1]2024'!$2:$2,0)),0)++IFERROR(INDEX('[1]2024'!$A:$Q,MATCH($D$3&amp;$D156,'[1]2024'!$B:$B,0),MATCH(O$4,'[1]2024'!$2:$2,0)),0)</f>
        <v>0</v>
      </c>
      <c r="P156" s="74">
        <f>IFERROR(INDEX('[1]2024'!$A:$Q,MATCH($A$3&amp;$D156,'[1]2024'!$B:$B,0),MATCH(P$4,'[1]2024'!$2:$2,0)),0)+IFERROR(INDEX('[1]2024'!$A:$Q,MATCH($B$3&amp;$D156,'[1]2024'!$B:$B,0),MATCH(P$4,'[1]2024'!$2:$2,0)),0)++IFERROR(INDEX('[1]2024'!$A:$Q,MATCH($C$3&amp;$D156,'[1]2024'!$B:$B,0),MATCH(P$4,'[1]2024'!$2:$2,0)),0)++IFERROR(INDEX('[1]2024'!$A:$Q,MATCH($D$3&amp;$D156,'[1]2024'!$B:$B,0),MATCH(P$4,'[1]2024'!$2:$2,0)),0)</f>
        <v>0</v>
      </c>
      <c r="Q156" s="74">
        <f>IFERROR(INDEX('[1]2024'!$A:$Q,MATCH($A$3&amp;$D156,'[1]2024'!$B:$B,0),MATCH(Q$4,'[1]2024'!$2:$2,0)),0)+IFERROR(INDEX('[1]2024'!$A:$Q,MATCH($B$3&amp;$D156,'[1]2024'!$B:$B,0),MATCH(Q$4,'[1]2024'!$2:$2,0)),0)++IFERROR(INDEX('[1]2024'!$A:$Q,MATCH($C$3&amp;$D156,'[1]2024'!$B:$B,0),MATCH(Q$4,'[1]2024'!$2:$2,0)),0)++IFERROR(INDEX('[1]2024'!$A:$Q,MATCH($D$3&amp;$D156,'[1]2024'!$B:$B,0),MATCH(Q$4,'[1]2024'!$2:$2,0)),0)</f>
        <v>0</v>
      </c>
      <c r="R156" s="74">
        <f>IFERROR(INDEX('[1]2024'!$A:$Q,MATCH($A$3&amp;$D156,'[1]2024'!$B:$B,0),MATCH(R$4,'[1]2024'!$2:$2,0)),0)+IFERROR(INDEX('[1]2024'!$A:$Q,MATCH($B$3&amp;$D156,'[1]2024'!$B:$B,0),MATCH(R$4,'[1]2024'!$2:$2,0)),0)++IFERROR(INDEX('[1]2024'!$A:$Q,MATCH($C$3&amp;$D156,'[1]2024'!$B:$B,0),MATCH(R$4,'[1]2024'!$2:$2,0)),0)++IFERROR(INDEX('[1]2024'!$A:$Q,MATCH($D$3&amp;$D156,'[1]2024'!$B:$B,0),MATCH(R$4,'[1]2024'!$2:$2,0)),0)</f>
        <v>0</v>
      </c>
      <c r="S156" s="74">
        <f>IFERROR(INDEX('[1]2024'!$A:$Q,MATCH($A$3&amp;$D156,'[1]2024'!$B:$B,0),MATCH(S$4,'[1]2024'!$2:$2,0)),0)+IFERROR(INDEX('[1]2024'!$A:$Q,MATCH($B$3&amp;$D156,'[1]2024'!$B:$B,0),MATCH(S$4,'[1]2024'!$2:$2,0)),0)++IFERROR(INDEX('[1]2024'!$A:$Q,MATCH($C$3&amp;$D156,'[1]2024'!$B:$B,0),MATCH(S$4,'[1]2024'!$2:$2,0)),0)++IFERROR(INDEX('[1]2024'!$A:$Q,MATCH($D$3&amp;$D156,'[1]2024'!$B:$B,0),MATCH(S$4,'[1]2024'!$2:$2,0)),0)</f>
        <v>0</v>
      </c>
      <c r="T156" s="75">
        <v>0</v>
      </c>
      <c r="U156" s="45">
        <f t="shared" si="165"/>
        <v>0</v>
      </c>
      <c r="V156" s="46">
        <v>0</v>
      </c>
      <c r="W156" s="47">
        <v>0</v>
      </c>
      <c r="X156" s="47">
        <v>0</v>
      </c>
      <c r="Y156" s="47">
        <v>0</v>
      </c>
      <c r="Z156" s="47">
        <v>0</v>
      </c>
      <c r="AA156" s="47">
        <v>0</v>
      </c>
      <c r="AB156" s="47">
        <v>0</v>
      </c>
      <c r="AC156" s="47">
        <v>0</v>
      </c>
      <c r="AD156" s="47">
        <v>0</v>
      </c>
      <c r="AE156" s="47">
        <v>0</v>
      </c>
      <c r="AF156" s="47">
        <v>0</v>
      </c>
      <c r="AG156" s="48">
        <v>0</v>
      </c>
      <c r="AH156" s="45">
        <f t="shared" si="166"/>
        <v>0</v>
      </c>
      <c r="AI156" s="45"/>
      <c r="AJ156" s="45"/>
      <c r="AK156" s="45"/>
      <c r="AL156" s="45"/>
      <c r="AM156" s="45"/>
      <c r="AN156" s="45"/>
      <c r="AO156" s="45"/>
      <c r="AP156" s="45"/>
      <c r="AQ156" s="45"/>
      <c r="AR156" s="45"/>
      <c r="AS156" s="45"/>
      <c r="AT156" s="45"/>
      <c r="AU156" s="45">
        <f t="shared" si="144"/>
        <v>0</v>
      </c>
      <c r="AV156" s="45">
        <f t="shared" si="145"/>
        <v>0</v>
      </c>
      <c r="AW156" s="45">
        <f t="shared" si="146"/>
        <v>0</v>
      </c>
      <c r="AX156" s="45">
        <f t="shared" si="147"/>
        <v>0</v>
      </c>
      <c r="AY156" s="45">
        <f t="shared" si="167"/>
        <v>0</v>
      </c>
      <c r="AZ156" s="45">
        <f t="shared" si="168"/>
        <v>0</v>
      </c>
      <c r="BA156" s="45">
        <f t="shared" si="169"/>
        <v>0</v>
      </c>
      <c r="BB156" s="50"/>
      <c r="BC156" s="51" t="s">
        <v>24</v>
      </c>
      <c r="BD156" s="70"/>
      <c r="BE156" s="195">
        <v>0</v>
      </c>
      <c r="BF156" s="195">
        <v>0</v>
      </c>
      <c r="BG156" s="195">
        <v>0</v>
      </c>
      <c r="BH156" s="196">
        <f t="shared" si="170"/>
        <v>0</v>
      </c>
    </row>
    <row r="157" spans="1:60" outlineLevel="1" x14ac:dyDescent="0.3">
      <c r="A157" s="71" t="s">
        <v>297</v>
      </c>
      <c r="B157" s="86" t="s">
        <v>298</v>
      </c>
      <c r="C157" s="86" t="s">
        <v>31</v>
      </c>
      <c r="D157" s="39">
        <v>5119151</v>
      </c>
      <c r="E157" s="39" t="s">
        <v>291</v>
      </c>
      <c r="F157" s="103">
        <v>0</v>
      </c>
      <c r="G157" s="73">
        <f t="shared" si="164"/>
        <v>0</v>
      </c>
      <c r="H157" s="74">
        <f>IFERROR(INDEX('[1]2024'!$A:$Q,MATCH($A$3&amp;$D157,'[1]2024'!$B:$B,0),MATCH(H$4,'[1]2024'!$2:$2,0)),0)+IFERROR(INDEX('[1]2024'!$A:$Q,MATCH($B$3&amp;$D157,'[1]2024'!$B:$B,0),MATCH(H$4,'[1]2024'!$2:$2,0)),0)++IFERROR(INDEX('[1]2024'!$A:$Q,MATCH($C$3&amp;$D157,'[1]2024'!$B:$B,0),MATCH(H$4,'[1]2024'!$2:$2,0)),0)++IFERROR(INDEX('[1]2024'!$A:$Q,MATCH($D$3&amp;$D157,'[1]2024'!$B:$B,0),MATCH(H$4,'[1]2024'!$2:$2,0)),0)</f>
        <v>0</v>
      </c>
      <c r="I157" s="74">
        <f>IFERROR(INDEX('[1]2024'!$A:$Q,MATCH($A$3&amp;$D157,'[1]2024'!$B:$B,0),MATCH(I$4,'[1]2024'!$2:$2,0)),0)+IFERROR(INDEX('[1]2024'!$A:$Q,MATCH($B$3&amp;$D157,'[1]2024'!$B:$B,0),MATCH(I$4,'[1]2024'!$2:$2,0)),0)++IFERROR(INDEX('[1]2024'!$A:$Q,MATCH($C$3&amp;$D157,'[1]2024'!$B:$B,0),MATCH(I$4,'[1]2024'!$2:$2,0)),0)++IFERROR(INDEX('[1]2024'!$A:$Q,MATCH($D$3&amp;$D157,'[1]2024'!$B:$B,0),MATCH(I$4,'[1]2024'!$2:$2,0)),0)</f>
        <v>0</v>
      </c>
      <c r="J157" s="74">
        <f>IFERROR(INDEX('[1]2024'!$A:$Q,MATCH($A$3&amp;$D157,'[1]2024'!$B:$B,0),MATCH(J$4,'[1]2024'!$2:$2,0)),0)+IFERROR(INDEX('[1]2024'!$A:$Q,MATCH($B$3&amp;$D157,'[1]2024'!$B:$B,0),MATCH(J$4,'[1]2024'!$2:$2,0)),0)++IFERROR(INDEX('[1]2024'!$A:$Q,MATCH($C$3&amp;$D157,'[1]2024'!$B:$B,0),MATCH(J$4,'[1]2024'!$2:$2,0)),0)++IFERROR(INDEX('[1]2024'!$A:$Q,MATCH($D$3&amp;$D157,'[1]2024'!$B:$B,0),MATCH(J$4,'[1]2024'!$2:$2,0)),0)</f>
        <v>0</v>
      </c>
      <c r="K157" s="74">
        <f>IFERROR(INDEX('[1]2024'!$A:$Q,MATCH($A$3&amp;$D157,'[1]2024'!$B:$B,0),MATCH(K$4,'[1]2024'!$2:$2,0)),0)+IFERROR(INDEX('[1]2024'!$A:$Q,MATCH($B$3&amp;$D157,'[1]2024'!$B:$B,0),MATCH(K$4,'[1]2024'!$2:$2,0)),0)++IFERROR(INDEX('[1]2024'!$A:$Q,MATCH($C$3&amp;$D157,'[1]2024'!$B:$B,0),MATCH(K$4,'[1]2024'!$2:$2,0)),0)++IFERROR(INDEX('[1]2024'!$A:$Q,MATCH($D$3&amp;$D157,'[1]2024'!$B:$B,0),MATCH(K$4,'[1]2024'!$2:$2,0)),0)</f>
        <v>0</v>
      </c>
      <c r="L157" s="74">
        <f>IFERROR(INDEX('[1]2024'!$A:$Q,MATCH($A$3&amp;$D157,'[1]2024'!$B:$B,0),MATCH(L$4,'[1]2024'!$2:$2,0)),0)+IFERROR(INDEX('[1]2024'!$A:$Q,MATCH($B$3&amp;$D157,'[1]2024'!$B:$B,0),MATCH(L$4,'[1]2024'!$2:$2,0)),0)++IFERROR(INDEX('[1]2024'!$A:$Q,MATCH($C$3&amp;$D157,'[1]2024'!$B:$B,0),MATCH(L$4,'[1]2024'!$2:$2,0)),0)++IFERROR(INDEX('[1]2024'!$A:$Q,MATCH($D$3&amp;$D157,'[1]2024'!$B:$B,0),MATCH(L$4,'[1]2024'!$2:$2,0)),0)</f>
        <v>0</v>
      </c>
      <c r="M157" s="74">
        <f>IFERROR(INDEX('[1]2024'!$A:$Q,MATCH($A$3&amp;$D157,'[1]2024'!$B:$B,0),MATCH(M$4,'[1]2024'!$2:$2,0)),0)+IFERROR(INDEX('[1]2024'!$A:$Q,MATCH($B$3&amp;$D157,'[1]2024'!$B:$B,0),MATCH(M$4,'[1]2024'!$2:$2,0)),0)++IFERROR(INDEX('[1]2024'!$A:$Q,MATCH($C$3&amp;$D157,'[1]2024'!$B:$B,0),MATCH(M$4,'[1]2024'!$2:$2,0)),0)++IFERROR(INDEX('[1]2024'!$A:$Q,MATCH($D$3&amp;$D157,'[1]2024'!$B:$B,0),MATCH(M$4,'[1]2024'!$2:$2,0)),0)</f>
        <v>0</v>
      </c>
      <c r="N157" s="74">
        <f>IFERROR(INDEX('[1]2024'!$A:$Q,MATCH($A$3&amp;$D157,'[1]2024'!$B:$B,0),MATCH(N$4,'[1]2024'!$2:$2,0)),0)+IFERROR(INDEX('[1]2024'!$A:$Q,MATCH($B$3&amp;$D157,'[1]2024'!$B:$B,0),MATCH(N$4,'[1]2024'!$2:$2,0)),0)++IFERROR(INDEX('[1]2024'!$A:$Q,MATCH($C$3&amp;$D157,'[1]2024'!$B:$B,0),MATCH(N$4,'[1]2024'!$2:$2,0)),0)++IFERROR(INDEX('[1]2024'!$A:$Q,MATCH($D$3&amp;$D157,'[1]2024'!$B:$B,0),MATCH(N$4,'[1]2024'!$2:$2,0)),0)</f>
        <v>0</v>
      </c>
      <c r="O157" s="74">
        <f>IFERROR(INDEX('[1]2024'!$A:$Q,MATCH($A$3&amp;$D157,'[1]2024'!$B:$B,0),MATCH(O$4,'[1]2024'!$2:$2,0)),0)+IFERROR(INDEX('[1]2024'!$A:$Q,MATCH($B$3&amp;$D157,'[1]2024'!$B:$B,0),MATCH(O$4,'[1]2024'!$2:$2,0)),0)++IFERROR(INDEX('[1]2024'!$A:$Q,MATCH($C$3&amp;$D157,'[1]2024'!$B:$B,0),MATCH(O$4,'[1]2024'!$2:$2,0)),0)++IFERROR(INDEX('[1]2024'!$A:$Q,MATCH($D$3&amp;$D157,'[1]2024'!$B:$B,0),MATCH(O$4,'[1]2024'!$2:$2,0)),0)</f>
        <v>0</v>
      </c>
      <c r="P157" s="74">
        <f>IFERROR(INDEX('[1]2024'!$A:$Q,MATCH($A$3&amp;$D157,'[1]2024'!$B:$B,0),MATCH(P$4,'[1]2024'!$2:$2,0)),0)+IFERROR(INDEX('[1]2024'!$A:$Q,MATCH($B$3&amp;$D157,'[1]2024'!$B:$B,0),MATCH(P$4,'[1]2024'!$2:$2,0)),0)++IFERROR(INDEX('[1]2024'!$A:$Q,MATCH($C$3&amp;$D157,'[1]2024'!$B:$B,0),MATCH(P$4,'[1]2024'!$2:$2,0)),0)++IFERROR(INDEX('[1]2024'!$A:$Q,MATCH($D$3&amp;$D157,'[1]2024'!$B:$B,0),MATCH(P$4,'[1]2024'!$2:$2,0)),0)</f>
        <v>0</v>
      </c>
      <c r="Q157" s="74">
        <f>IFERROR(INDEX('[1]2024'!$A:$Q,MATCH($A$3&amp;$D157,'[1]2024'!$B:$B,0),MATCH(Q$4,'[1]2024'!$2:$2,0)),0)+IFERROR(INDEX('[1]2024'!$A:$Q,MATCH($B$3&amp;$D157,'[1]2024'!$B:$B,0),MATCH(Q$4,'[1]2024'!$2:$2,0)),0)++IFERROR(INDEX('[1]2024'!$A:$Q,MATCH($C$3&amp;$D157,'[1]2024'!$B:$B,0),MATCH(Q$4,'[1]2024'!$2:$2,0)),0)++IFERROR(INDEX('[1]2024'!$A:$Q,MATCH($D$3&amp;$D157,'[1]2024'!$B:$B,0),MATCH(Q$4,'[1]2024'!$2:$2,0)),0)</f>
        <v>0</v>
      </c>
      <c r="R157" s="74">
        <f>IFERROR(INDEX('[1]2024'!$A:$Q,MATCH($A$3&amp;$D157,'[1]2024'!$B:$B,0),MATCH(R$4,'[1]2024'!$2:$2,0)),0)+IFERROR(INDEX('[1]2024'!$A:$Q,MATCH($B$3&amp;$D157,'[1]2024'!$B:$B,0),MATCH(R$4,'[1]2024'!$2:$2,0)),0)++IFERROR(INDEX('[1]2024'!$A:$Q,MATCH($C$3&amp;$D157,'[1]2024'!$B:$B,0),MATCH(R$4,'[1]2024'!$2:$2,0)),0)++IFERROR(INDEX('[1]2024'!$A:$Q,MATCH($D$3&amp;$D157,'[1]2024'!$B:$B,0),MATCH(R$4,'[1]2024'!$2:$2,0)),0)</f>
        <v>0</v>
      </c>
      <c r="S157" s="74">
        <f>IFERROR(INDEX('[1]2024'!$A:$Q,MATCH($A$3&amp;$D157,'[1]2024'!$B:$B,0),MATCH(S$4,'[1]2024'!$2:$2,0)),0)+IFERROR(INDEX('[1]2024'!$A:$Q,MATCH($B$3&amp;$D157,'[1]2024'!$B:$B,0),MATCH(S$4,'[1]2024'!$2:$2,0)),0)++IFERROR(INDEX('[1]2024'!$A:$Q,MATCH($C$3&amp;$D157,'[1]2024'!$B:$B,0),MATCH(S$4,'[1]2024'!$2:$2,0)),0)++IFERROR(INDEX('[1]2024'!$A:$Q,MATCH($D$3&amp;$D157,'[1]2024'!$B:$B,0),MATCH(S$4,'[1]2024'!$2:$2,0)),0)</f>
        <v>0</v>
      </c>
      <c r="T157" s="75">
        <v>0</v>
      </c>
      <c r="U157" s="45">
        <f t="shared" si="165"/>
        <v>0</v>
      </c>
      <c r="V157" s="46">
        <v>0</v>
      </c>
      <c r="W157" s="47">
        <v>0</v>
      </c>
      <c r="X157" s="47">
        <v>0</v>
      </c>
      <c r="Y157" s="47">
        <v>0</v>
      </c>
      <c r="Z157" s="47">
        <v>0</v>
      </c>
      <c r="AA157" s="47">
        <v>0</v>
      </c>
      <c r="AB157" s="47">
        <v>0</v>
      </c>
      <c r="AC157" s="47">
        <v>0</v>
      </c>
      <c r="AD157" s="47">
        <v>0</v>
      </c>
      <c r="AE157" s="47">
        <v>0</v>
      </c>
      <c r="AF157" s="47">
        <v>0</v>
      </c>
      <c r="AG157" s="48">
        <v>0</v>
      </c>
      <c r="AH157" s="45">
        <f t="shared" si="166"/>
        <v>0</v>
      </c>
      <c r="AI157" s="45"/>
      <c r="AJ157" s="45"/>
      <c r="AK157" s="45"/>
      <c r="AL157" s="45"/>
      <c r="AM157" s="45"/>
      <c r="AN157" s="45"/>
      <c r="AO157" s="45"/>
      <c r="AP157" s="45"/>
      <c r="AQ157" s="45"/>
      <c r="AR157" s="45"/>
      <c r="AS157" s="45"/>
      <c r="AT157" s="45"/>
      <c r="AU157" s="45">
        <f t="shared" si="144"/>
        <v>0</v>
      </c>
      <c r="AV157" s="45">
        <f t="shared" si="145"/>
        <v>0</v>
      </c>
      <c r="AW157" s="45">
        <f t="shared" si="146"/>
        <v>0</v>
      </c>
      <c r="AX157" s="45">
        <f t="shared" si="147"/>
        <v>0</v>
      </c>
      <c r="AY157" s="45">
        <f t="shared" si="167"/>
        <v>0</v>
      </c>
      <c r="AZ157" s="45">
        <f t="shared" si="168"/>
        <v>0</v>
      </c>
      <c r="BA157" s="45">
        <f t="shared" si="169"/>
        <v>0</v>
      </c>
      <c r="BB157" s="50"/>
      <c r="BC157" s="51" t="s">
        <v>24</v>
      </c>
      <c r="BD157" s="70"/>
      <c r="BE157" s="195">
        <v>0</v>
      </c>
      <c r="BF157" s="195">
        <v>0</v>
      </c>
      <c r="BG157" s="195">
        <v>0</v>
      </c>
      <c r="BH157" s="196">
        <f t="shared" si="170"/>
        <v>0</v>
      </c>
    </row>
    <row r="158" spans="1:60" x14ac:dyDescent="0.3">
      <c r="A158" s="57" t="s">
        <v>299</v>
      </c>
      <c r="B158" s="58" t="s">
        <v>21</v>
      </c>
      <c r="C158" s="58"/>
      <c r="D158" s="59"/>
      <c r="E158" s="59"/>
      <c r="F158" s="93">
        <v>310000000</v>
      </c>
      <c r="G158" s="61">
        <f t="shared" ref="G158" si="171">SUM(G159:G162)</f>
        <v>338331769</v>
      </c>
      <c r="H158" s="62">
        <f t="shared" ref="H158:S158" si="172">SUM(H159:H162)</f>
        <v>14194750</v>
      </c>
      <c r="I158" s="63">
        <f t="shared" si="172"/>
        <v>10908893</v>
      </c>
      <c r="J158" s="63">
        <f t="shared" si="172"/>
        <v>8353400</v>
      </c>
      <c r="K158" s="63">
        <f t="shared" si="172"/>
        <v>15421991</v>
      </c>
      <c r="L158" s="63">
        <f t="shared" si="172"/>
        <v>53775755</v>
      </c>
      <c r="M158" s="63">
        <f t="shared" si="172"/>
        <v>1706400</v>
      </c>
      <c r="N158" s="63">
        <f t="shared" si="172"/>
        <v>19619508</v>
      </c>
      <c r="O158" s="63">
        <f t="shared" si="172"/>
        <v>16108700</v>
      </c>
      <c r="P158" s="63">
        <f t="shared" si="172"/>
        <v>20158813</v>
      </c>
      <c r="Q158" s="63">
        <f t="shared" si="172"/>
        <v>11323490</v>
      </c>
      <c r="R158" s="63">
        <f t="shared" si="172"/>
        <v>158894286</v>
      </c>
      <c r="S158" s="63">
        <f t="shared" si="172"/>
        <v>7865783</v>
      </c>
      <c r="T158" s="64">
        <v>114000000</v>
      </c>
      <c r="U158" s="94">
        <f t="shared" ref="U158:Z158" si="173">SUM(U159:U162)</f>
        <v>204778299</v>
      </c>
      <c r="V158" s="95">
        <f t="shared" si="173"/>
        <v>23322258</v>
      </c>
      <c r="W158" s="96">
        <f t="shared" si="173"/>
        <v>56504372</v>
      </c>
      <c r="X158" s="96">
        <f t="shared" si="173"/>
        <v>7941450</v>
      </c>
      <c r="Y158" s="96">
        <f t="shared" si="173"/>
        <v>20732082</v>
      </c>
      <c r="Z158" s="96">
        <f t="shared" si="173"/>
        <v>31278137</v>
      </c>
      <c r="AA158" s="96">
        <v>8000000</v>
      </c>
      <c r="AB158" s="96">
        <v>11000000</v>
      </c>
      <c r="AC158" s="96">
        <v>11000000</v>
      </c>
      <c r="AD158" s="96">
        <v>11000000</v>
      </c>
      <c r="AE158" s="96">
        <v>8000000</v>
      </c>
      <c r="AF158" s="96">
        <v>8000000</v>
      </c>
      <c r="AG158" s="97">
        <v>8000000</v>
      </c>
      <c r="AH158" s="94">
        <f t="shared" ref="AH158:AT158" si="174">SUM(AH159:AH162)</f>
        <v>302000000</v>
      </c>
      <c r="AI158" s="94">
        <f t="shared" si="174"/>
        <v>27000000</v>
      </c>
      <c r="AJ158" s="94">
        <f t="shared" si="174"/>
        <v>37000000</v>
      </c>
      <c r="AK158" s="94">
        <f t="shared" si="174"/>
        <v>37000000</v>
      </c>
      <c r="AL158" s="94">
        <f t="shared" si="174"/>
        <v>17000000</v>
      </c>
      <c r="AM158" s="94">
        <f t="shared" si="174"/>
        <v>27000000</v>
      </c>
      <c r="AN158" s="94">
        <f t="shared" si="174"/>
        <v>27000000</v>
      </c>
      <c r="AO158" s="94">
        <f t="shared" si="174"/>
        <v>28000000</v>
      </c>
      <c r="AP158" s="94">
        <f t="shared" si="174"/>
        <v>18000000</v>
      </c>
      <c r="AQ158" s="94">
        <f t="shared" si="174"/>
        <v>28000000</v>
      </c>
      <c r="AR158" s="94">
        <f t="shared" si="174"/>
        <v>12000000</v>
      </c>
      <c r="AS158" s="94">
        <f t="shared" si="174"/>
        <v>22000000</v>
      </c>
      <c r="AT158" s="94">
        <f t="shared" si="174"/>
        <v>22000000</v>
      </c>
      <c r="AU158" s="94">
        <f t="shared" si="144"/>
        <v>101000000</v>
      </c>
      <c r="AV158" s="94">
        <f t="shared" si="145"/>
        <v>71000000</v>
      </c>
      <c r="AW158" s="94">
        <f t="shared" si="146"/>
        <v>74000000</v>
      </c>
      <c r="AX158" s="94">
        <f t="shared" si="147"/>
        <v>56000000</v>
      </c>
      <c r="AY158" s="94">
        <f>SUM(AY159:AY162)</f>
        <v>317100000</v>
      </c>
      <c r="AZ158" s="94">
        <f t="shared" ref="AZ158:BA158" si="175">SUM(AZ159:AZ162)</f>
        <v>332955000</v>
      </c>
      <c r="BA158" s="94">
        <f t="shared" si="175"/>
        <v>349602750</v>
      </c>
      <c r="BB158" s="50"/>
      <c r="BC158" s="101"/>
      <c r="BD158" s="102"/>
      <c r="BE158" s="95">
        <f>SUM(BE159:BE162)</f>
        <v>0</v>
      </c>
      <c r="BF158" s="95">
        <v>115211074</v>
      </c>
      <c r="BG158" s="95">
        <v>367780633</v>
      </c>
      <c r="BH158" s="194">
        <f t="shared" si="170"/>
        <v>338331769</v>
      </c>
    </row>
    <row r="159" spans="1:60" outlineLevel="1" x14ac:dyDescent="0.3">
      <c r="A159" s="71" t="s">
        <v>300</v>
      </c>
      <c r="B159" s="38" t="s">
        <v>301</v>
      </c>
      <c r="C159" s="38" t="s">
        <v>44</v>
      </c>
      <c r="D159" s="39">
        <v>5120110</v>
      </c>
      <c r="E159" s="39" t="s">
        <v>302</v>
      </c>
      <c r="F159" s="103">
        <v>130000000</v>
      </c>
      <c r="G159" s="73">
        <f>SUM(H159:S159)</f>
        <v>201176248</v>
      </c>
      <c r="H159" s="74">
        <f>IFERROR(INDEX('[1]2024'!$A:$Q,MATCH($A$3&amp;$D159,'[1]2024'!$B:$B,0),MATCH(H$4,'[1]2024'!$2:$2,0)),0)+IFERROR(INDEX('[1]2024'!$A:$Q,MATCH($B$3&amp;$D159,'[1]2024'!$B:$B,0),MATCH(H$4,'[1]2024'!$2:$2,0)),0)++IFERROR(INDEX('[1]2024'!$A:$Q,MATCH($C$3&amp;$D159,'[1]2024'!$B:$B,0),MATCH(H$4,'[1]2024'!$2:$2,0)),0)++IFERROR(INDEX('[1]2024'!$A:$Q,MATCH($D$3&amp;$D159,'[1]2024'!$B:$B,0),MATCH(H$4,'[1]2024'!$2:$2,0)),0)</f>
        <v>0</v>
      </c>
      <c r="I159" s="74">
        <f>IFERROR(INDEX('[1]2024'!$A:$Q,MATCH($A$3&amp;$D159,'[1]2024'!$B:$B,0),MATCH(I$4,'[1]2024'!$2:$2,0)),0)+IFERROR(INDEX('[1]2024'!$A:$Q,MATCH($B$3&amp;$D159,'[1]2024'!$B:$B,0),MATCH(I$4,'[1]2024'!$2:$2,0)),0)++IFERROR(INDEX('[1]2024'!$A:$Q,MATCH($C$3&amp;$D159,'[1]2024'!$B:$B,0),MATCH(I$4,'[1]2024'!$2:$2,0)),0)++IFERROR(INDEX('[1]2024'!$A:$Q,MATCH($D$3&amp;$D159,'[1]2024'!$B:$B,0),MATCH(I$4,'[1]2024'!$2:$2,0)),0)</f>
        <v>0</v>
      </c>
      <c r="J159" s="74">
        <f>IFERROR(INDEX('[1]2024'!$A:$Q,MATCH($A$3&amp;$D159,'[1]2024'!$B:$B,0),MATCH(J$4,'[1]2024'!$2:$2,0)),0)+IFERROR(INDEX('[1]2024'!$A:$Q,MATCH($B$3&amp;$D159,'[1]2024'!$B:$B,0),MATCH(J$4,'[1]2024'!$2:$2,0)),0)++IFERROR(INDEX('[1]2024'!$A:$Q,MATCH($C$3&amp;$D159,'[1]2024'!$B:$B,0),MATCH(J$4,'[1]2024'!$2:$2,0)),0)++IFERROR(INDEX('[1]2024'!$A:$Q,MATCH($D$3&amp;$D159,'[1]2024'!$B:$B,0),MATCH(J$4,'[1]2024'!$2:$2,0)),0)</f>
        <v>850000</v>
      </c>
      <c r="K159" s="74">
        <f>IFERROR(INDEX('[1]2024'!$A:$Q,MATCH($A$3&amp;$D159,'[1]2024'!$B:$B,0),MATCH(K$4,'[1]2024'!$2:$2,0)),0)+IFERROR(INDEX('[1]2024'!$A:$Q,MATCH($B$3&amp;$D159,'[1]2024'!$B:$B,0),MATCH(K$4,'[1]2024'!$2:$2,0)),0)++IFERROR(INDEX('[1]2024'!$A:$Q,MATCH($C$3&amp;$D159,'[1]2024'!$B:$B,0),MATCH(K$4,'[1]2024'!$2:$2,0)),0)++IFERROR(INDEX('[1]2024'!$A:$Q,MATCH($D$3&amp;$D159,'[1]2024'!$B:$B,0),MATCH(K$4,'[1]2024'!$2:$2,0)),0)</f>
        <v>3900000</v>
      </c>
      <c r="L159" s="74">
        <f>IFERROR(INDEX('[1]2024'!$A:$Q,MATCH($A$3&amp;$D159,'[1]2024'!$B:$B,0),MATCH(L$4,'[1]2024'!$2:$2,0)),0)+IFERROR(INDEX('[1]2024'!$A:$Q,MATCH($B$3&amp;$D159,'[1]2024'!$B:$B,0),MATCH(L$4,'[1]2024'!$2:$2,0)),0)++IFERROR(INDEX('[1]2024'!$A:$Q,MATCH($C$3&amp;$D159,'[1]2024'!$B:$B,0),MATCH(L$4,'[1]2024'!$2:$2,0)),0)++IFERROR(INDEX('[1]2024'!$A:$Q,MATCH($D$3&amp;$D159,'[1]2024'!$B:$B,0),MATCH(L$4,'[1]2024'!$2:$2,0)),0)</f>
        <v>45195671</v>
      </c>
      <c r="M159" s="74">
        <f>IFERROR(INDEX('[1]2024'!$A:$Q,MATCH($A$3&amp;$D159,'[1]2024'!$B:$B,0),MATCH(M$4,'[1]2024'!$2:$2,0)),0)+IFERROR(INDEX('[1]2024'!$A:$Q,MATCH($B$3&amp;$D159,'[1]2024'!$B:$B,0),MATCH(M$4,'[1]2024'!$2:$2,0)),0)++IFERROR(INDEX('[1]2024'!$A:$Q,MATCH($C$3&amp;$D159,'[1]2024'!$B:$B,0),MATCH(M$4,'[1]2024'!$2:$2,0)),0)++IFERROR(INDEX('[1]2024'!$A:$Q,MATCH($D$3&amp;$D159,'[1]2024'!$B:$B,0),MATCH(M$4,'[1]2024'!$2:$2,0)),0)</f>
        <v>900000</v>
      </c>
      <c r="N159" s="74">
        <f>IFERROR(INDEX('[1]2024'!$A:$Q,MATCH($A$3&amp;$D159,'[1]2024'!$B:$B,0),MATCH(N$4,'[1]2024'!$2:$2,0)),0)+IFERROR(INDEX('[1]2024'!$A:$Q,MATCH($B$3&amp;$D159,'[1]2024'!$B:$B,0),MATCH(N$4,'[1]2024'!$2:$2,0)),0)++IFERROR(INDEX('[1]2024'!$A:$Q,MATCH($C$3&amp;$D159,'[1]2024'!$B:$B,0),MATCH(N$4,'[1]2024'!$2:$2,0)),0)++IFERROR(INDEX('[1]2024'!$A:$Q,MATCH($D$3&amp;$D159,'[1]2024'!$B:$B,0),MATCH(N$4,'[1]2024'!$2:$2,0)),0)</f>
        <v>1620000</v>
      </c>
      <c r="O159" s="74">
        <f>IFERROR(INDEX('[1]2024'!$A:$Q,MATCH($A$3&amp;$D159,'[1]2024'!$B:$B,0),MATCH(O$4,'[1]2024'!$2:$2,0)),0)+IFERROR(INDEX('[1]2024'!$A:$Q,MATCH($B$3&amp;$D159,'[1]2024'!$B:$B,0),MATCH(O$4,'[1]2024'!$2:$2,0)),0)++IFERROR(INDEX('[1]2024'!$A:$Q,MATCH($C$3&amp;$D159,'[1]2024'!$B:$B,0),MATCH(O$4,'[1]2024'!$2:$2,0)),0)++IFERROR(INDEX('[1]2024'!$A:$Q,MATCH($D$3&amp;$D159,'[1]2024'!$B:$B,0),MATCH(O$4,'[1]2024'!$2:$2,0)),0)</f>
        <v>2730000</v>
      </c>
      <c r="P159" s="74">
        <f>IFERROR(INDEX('[1]2024'!$A:$Q,MATCH($A$3&amp;$D159,'[1]2024'!$B:$B,0),MATCH(P$4,'[1]2024'!$2:$2,0)),0)+IFERROR(INDEX('[1]2024'!$A:$Q,MATCH($B$3&amp;$D159,'[1]2024'!$B:$B,0),MATCH(P$4,'[1]2024'!$2:$2,0)),0)++IFERROR(INDEX('[1]2024'!$A:$Q,MATCH($C$3&amp;$D159,'[1]2024'!$B:$B,0),MATCH(P$4,'[1]2024'!$2:$2,0)),0)++IFERROR(INDEX('[1]2024'!$A:$Q,MATCH($D$3&amp;$D159,'[1]2024'!$B:$B,0),MATCH(P$4,'[1]2024'!$2:$2,0)),0)</f>
        <v>0</v>
      </c>
      <c r="Q159" s="74">
        <f>IFERROR(INDEX('[1]2024'!$A:$Q,MATCH($A$3&amp;$D159,'[1]2024'!$B:$B,0),MATCH(Q$4,'[1]2024'!$2:$2,0)),0)+IFERROR(INDEX('[1]2024'!$A:$Q,MATCH($B$3&amp;$D159,'[1]2024'!$B:$B,0),MATCH(Q$4,'[1]2024'!$2:$2,0)),0)++IFERROR(INDEX('[1]2024'!$A:$Q,MATCH($C$3&amp;$D159,'[1]2024'!$B:$B,0),MATCH(Q$4,'[1]2024'!$2:$2,0)),0)++IFERROR(INDEX('[1]2024'!$A:$Q,MATCH($D$3&amp;$D159,'[1]2024'!$B:$B,0),MATCH(Q$4,'[1]2024'!$2:$2,0)),0)</f>
        <v>0</v>
      </c>
      <c r="R159" s="74">
        <f>IFERROR(INDEX('[1]2024'!$A:$Q,MATCH($A$3&amp;$D159,'[1]2024'!$B:$B,0),MATCH(R$4,'[1]2024'!$2:$2,0)),0)+IFERROR(INDEX('[1]2024'!$A:$Q,MATCH($B$3&amp;$D159,'[1]2024'!$B:$B,0),MATCH(R$4,'[1]2024'!$2:$2,0)),0)++IFERROR(INDEX('[1]2024'!$A:$Q,MATCH($C$3&amp;$D159,'[1]2024'!$B:$B,0),MATCH(R$4,'[1]2024'!$2:$2,0)),0)++IFERROR(INDEX('[1]2024'!$A:$Q,MATCH($D$3&amp;$D159,'[1]2024'!$B:$B,0),MATCH(R$4,'[1]2024'!$2:$2,0)),0)</f>
        <v>145980577</v>
      </c>
      <c r="S159" s="74">
        <f>IFERROR(INDEX('[1]2024'!$A:$Q,MATCH($A$3&amp;$D159,'[1]2024'!$B:$B,0),MATCH(S$4,'[1]2024'!$2:$2,0)),0)+IFERROR(INDEX('[1]2024'!$A:$Q,MATCH($B$3&amp;$D159,'[1]2024'!$B:$B,0),MATCH(S$4,'[1]2024'!$2:$2,0)),0)++IFERROR(INDEX('[1]2024'!$A:$Q,MATCH($C$3&amp;$D159,'[1]2024'!$B:$B,0),MATCH(S$4,'[1]2024'!$2:$2,0)),0)++IFERROR(INDEX('[1]2024'!$A:$Q,MATCH($D$3&amp;$D159,'[1]2024'!$B:$B,0),MATCH(S$4,'[1]2024'!$2:$2,0)),0)</f>
        <v>0</v>
      </c>
      <c r="T159" s="132">
        <v>78000000</v>
      </c>
      <c r="U159" s="45">
        <f>SUM(V159:AG159)</f>
        <v>113210625</v>
      </c>
      <c r="V159" s="46">
        <v>15668800</v>
      </c>
      <c r="W159" s="47">
        <v>45811825</v>
      </c>
      <c r="X159" s="47">
        <v>0</v>
      </c>
      <c r="Y159" s="47">
        <v>0</v>
      </c>
      <c r="Z159" s="47">
        <v>7730000</v>
      </c>
      <c r="AA159" s="47">
        <v>5000000</v>
      </c>
      <c r="AB159" s="47">
        <v>8000000</v>
      </c>
      <c r="AC159" s="47">
        <v>8000000</v>
      </c>
      <c r="AD159" s="47">
        <v>8000000</v>
      </c>
      <c r="AE159" s="47">
        <v>5000000</v>
      </c>
      <c r="AF159" s="47">
        <v>5000000</v>
      </c>
      <c r="AG159" s="48">
        <v>5000000</v>
      </c>
      <c r="AH159" s="45">
        <f>SUM(AI159:AT159)</f>
        <v>24000000</v>
      </c>
      <c r="AI159" s="45">
        <v>2000000</v>
      </c>
      <c r="AJ159" s="45">
        <v>2000000</v>
      </c>
      <c r="AK159" s="45">
        <v>2000000</v>
      </c>
      <c r="AL159" s="45">
        <v>2000000</v>
      </c>
      <c r="AM159" s="45">
        <v>2000000</v>
      </c>
      <c r="AN159" s="45">
        <v>2000000</v>
      </c>
      <c r="AO159" s="45">
        <v>2000000</v>
      </c>
      <c r="AP159" s="45">
        <v>2000000</v>
      </c>
      <c r="AQ159" s="45">
        <v>2000000</v>
      </c>
      <c r="AR159" s="45">
        <v>2000000</v>
      </c>
      <c r="AS159" s="45">
        <v>2000000</v>
      </c>
      <c r="AT159" s="45">
        <v>2000000</v>
      </c>
      <c r="AU159" s="45">
        <f t="shared" si="144"/>
        <v>6000000</v>
      </c>
      <c r="AV159" s="45">
        <f t="shared" si="145"/>
        <v>6000000</v>
      </c>
      <c r="AW159" s="45">
        <f t="shared" si="146"/>
        <v>6000000</v>
      </c>
      <c r="AX159" s="45">
        <f t="shared" si="147"/>
        <v>6000000</v>
      </c>
      <c r="AY159" s="45">
        <f>IF($BC159="O",1.05*$AH159,$AH159)</f>
        <v>25200000</v>
      </c>
      <c r="AZ159" s="45">
        <f>IF($BC159="O",1.05*$AY159,$AY159)</f>
        <v>26460000</v>
      </c>
      <c r="BA159" s="45">
        <f>IF($BC159="O",1.05*$AZ159,$AZ159)</f>
        <v>27783000</v>
      </c>
      <c r="BB159" s="50"/>
      <c r="BC159" s="51" t="s">
        <v>39</v>
      </c>
      <c r="BD159" s="70"/>
      <c r="BE159" s="195">
        <v>0</v>
      </c>
      <c r="BF159" s="195">
        <v>20564837</v>
      </c>
      <c r="BG159" s="195">
        <v>220824192</v>
      </c>
      <c r="BH159" s="196">
        <f t="shared" si="170"/>
        <v>201176248</v>
      </c>
    </row>
    <row r="160" spans="1:60" outlineLevel="1" x14ac:dyDescent="0.3">
      <c r="A160" s="82" t="s">
        <v>303</v>
      </c>
      <c r="B160" s="38" t="s">
        <v>301</v>
      </c>
      <c r="C160" s="38" t="s">
        <v>44</v>
      </c>
      <c r="D160" s="39">
        <v>5120140</v>
      </c>
      <c r="E160" s="39" t="s">
        <v>302</v>
      </c>
      <c r="F160" s="103">
        <v>0</v>
      </c>
      <c r="G160" s="73">
        <f>SUM(H160:S160)</f>
        <v>121950908</v>
      </c>
      <c r="H160" s="74">
        <f>IFERROR(INDEX('[1]2024'!$A:$Q,MATCH($A$3&amp;$D160,'[1]2024'!$B:$B,0),MATCH(H$4,'[1]2024'!$2:$2,0)),0)+IFERROR(INDEX('[1]2024'!$A:$Q,MATCH($B$3&amp;$D160,'[1]2024'!$B:$B,0),MATCH(H$4,'[1]2024'!$2:$2,0)),0)++IFERROR(INDEX('[1]2024'!$A:$Q,MATCH($C$3&amp;$D160,'[1]2024'!$B:$B,0),MATCH(H$4,'[1]2024'!$2:$2,0)),0)++IFERROR(INDEX('[1]2024'!$A:$Q,MATCH($D$3&amp;$D160,'[1]2024'!$B:$B,0),MATCH(H$4,'[1]2024'!$2:$2,0)),0)</f>
        <v>13633000</v>
      </c>
      <c r="I160" s="74">
        <f>IFERROR(INDEX('[1]2024'!$A:$Q,MATCH($A$3&amp;$D160,'[1]2024'!$B:$B,0),MATCH(I$4,'[1]2024'!$2:$2,0)),0)+IFERROR(INDEX('[1]2024'!$A:$Q,MATCH($B$3&amp;$D160,'[1]2024'!$B:$B,0),MATCH(I$4,'[1]2024'!$2:$2,0)),0)++IFERROR(INDEX('[1]2024'!$A:$Q,MATCH($C$3&amp;$D160,'[1]2024'!$B:$B,0),MATCH(I$4,'[1]2024'!$2:$2,0)),0)++IFERROR(INDEX('[1]2024'!$A:$Q,MATCH($D$3&amp;$D160,'[1]2024'!$B:$B,0),MATCH(I$4,'[1]2024'!$2:$2,0)),0)</f>
        <v>9858734</v>
      </c>
      <c r="J160" s="74">
        <f>IFERROR(INDEX('[1]2024'!$A:$Q,MATCH($A$3&amp;$D160,'[1]2024'!$B:$B,0),MATCH(J$4,'[1]2024'!$2:$2,0)),0)+IFERROR(INDEX('[1]2024'!$A:$Q,MATCH($B$3&amp;$D160,'[1]2024'!$B:$B,0),MATCH(J$4,'[1]2024'!$2:$2,0)),0)++IFERROR(INDEX('[1]2024'!$A:$Q,MATCH($C$3&amp;$D160,'[1]2024'!$B:$B,0),MATCH(J$4,'[1]2024'!$2:$2,0)),0)++IFERROR(INDEX('[1]2024'!$A:$Q,MATCH($D$3&amp;$D160,'[1]2024'!$B:$B,0),MATCH(J$4,'[1]2024'!$2:$2,0)),0)</f>
        <v>7503400</v>
      </c>
      <c r="K160" s="74">
        <f>IFERROR(INDEX('[1]2024'!$A:$Q,MATCH($A$3&amp;$D160,'[1]2024'!$B:$B,0),MATCH(K$4,'[1]2024'!$2:$2,0)),0)+IFERROR(INDEX('[1]2024'!$A:$Q,MATCH($B$3&amp;$D160,'[1]2024'!$B:$B,0),MATCH(K$4,'[1]2024'!$2:$2,0)),0)++IFERROR(INDEX('[1]2024'!$A:$Q,MATCH($C$3&amp;$D160,'[1]2024'!$B:$B,0),MATCH(K$4,'[1]2024'!$2:$2,0)),0)++IFERROR(INDEX('[1]2024'!$A:$Q,MATCH($D$3&amp;$D160,'[1]2024'!$B:$B,0),MATCH(K$4,'[1]2024'!$2:$2,0)),0)</f>
        <v>11386300</v>
      </c>
      <c r="L160" s="74">
        <f>IFERROR(INDEX('[1]2024'!$A:$Q,MATCH($A$3&amp;$D160,'[1]2024'!$B:$B,0),MATCH(L$4,'[1]2024'!$2:$2,0)),0)+IFERROR(INDEX('[1]2024'!$A:$Q,MATCH($B$3&amp;$D160,'[1]2024'!$B:$B,0),MATCH(L$4,'[1]2024'!$2:$2,0)),0)++IFERROR(INDEX('[1]2024'!$A:$Q,MATCH($C$3&amp;$D160,'[1]2024'!$B:$B,0),MATCH(L$4,'[1]2024'!$2:$2,0)),0)++IFERROR(INDEX('[1]2024'!$A:$Q,MATCH($D$3&amp;$D160,'[1]2024'!$B:$B,0),MATCH(L$4,'[1]2024'!$2:$2,0)),0)</f>
        <v>7622484</v>
      </c>
      <c r="M160" s="74">
        <f>IFERROR(INDEX('[1]2024'!$A:$Q,MATCH($A$3&amp;$D160,'[1]2024'!$B:$B,0),MATCH(M$4,'[1]2024'!$2:$2,0)),0)+IFERROR(INDEX('[1]2024'!$A:$Q,MATCH($B$3&amp;$D160,'[1]2024'!$B:$B,0),MATCH(M$4,'[1]2024'!$2:$2,0)),0)++IFERROR(INDEX('[1]2024'!$A:$Q,MATCH($C$3&amp;$D160,'[1]2024'!$B:$B,0),MATCH(M$4,'[1]2024'!$2:$2,0)),0)++IFERROR(INDEX('[1]2024'!$A:$Q,MATCH($D$3&amp;$D160,'[1]2024'!$B:$B,0),MATCH(M$4,'[1]2024'!$2:$2,0)),0)</f>
        <v>0</v>
      </c>
      <c r="N160" s="74">
        <f>IFERROR(INDEX('[1]2024'!$A:$Q,MATCH($A$3&amp;$D160,'[1]2024'!$B:$B,0),MATCH(N$4,'[1]2024'!$2:$2,0)),0)+IFERROR(INDEX('[1]2024'!$A:$Q,MATCH($B$3&amp;$D160,'[1]2024'!$B:$B,0),MATCH(N$4,'[1]2024'!$2:$2,0)),0)++IFERROR(INDEX('[1]2024'!$A:$Q,MATCH($C$3&amp;$D160,'[1]2024'!$B:$B,0),MATCH(N$4,'[1]2024'!$2:$2,0)),0)++IFERROR(INDEX('[1]2024'!$A:$Q,MATCH($D$3&amp;$D160,'[1]2024'!$B:$B,0),MATCH(N$4,'[1]2024'!$2:$2,0)),0)</f>
        <v>15911500</v>
      </c>
      <c r="O160" s="74">
        <f>IFERROR(INDEX('[1]2024'!$A:$Q,MATCH($A$3&amp;$D160,'[1]2024'!$B:$B,0),MATCH(O$4,'[1]2024'!$2:$2,0)),0)+IFERROR(INDEX('[1]2024'!$A:$Q,MATCH($B$3&amp;$D160,'[1]2024'!$B:$B,0),MATCH(O$4,'[1]2024'!$2:$2,0)),0)++IFERROR(INDEX('[1]2024'!$A:$Q,MATCH($C$3&amp;$D160,'[1]2024'!$B:$B,0),MATCH(O$4,'[1]2024'!$2:$2,0)),0)++IFERROR(INDEX('[1]2024'!$A:$Q,MATCH($D$3&amp;$D160,'[1]2024'!$B:$B,0),MATCH(O$4,'[1]2024'!$2:$2,0)),0)</f>
        <v>12274100</v>
      </c>
      <c r="P160" s="74">
        <f>IFERROR(INDEX('[1]2024'!$A:$Q,MATCH($A$3&amp;$D160,'[1]2024'!$B:$B,0),MATCH(P$4,'[1]2024'!$2:$2,0)),0)+IFERROR(INDEX('[1]2024'!$A:$Q,MATCH($B$3&amp;$D160,'[1]2024'!$B:$B,0),MATCH(P$4,'[1]2024'!$2:$2,0)),0)++IFERROR(INDEX('[1]2024'!$A:$Q,MATCH($C$3&amp;$D160,'[1]2024'!$B:$B,0),MATCH(P$4,'[1]2024'!$2:$2,0)),0)++IFERROR(INDEX('[1]2024'!$A:$Q,MATCH($D$3&amp;$D160,'[1]2024'!$B:$B,0),MATCH(P$4,'[1]2024'!$2:$2,0)),0)</f>
        <v>18347000</v>
      </c>
      <c r="Q160" s="74">
        <f>IFERROR(INDEX('[1]2024'!$A:$Q,MATCH($A$3&amp;$D160,'[1]2024'!$B:$B,0),MATCH(Q$4,'[1]2024'!$2:$2,0)),0)+IFERROR(INDEX('[1]2024'!$A:$Q,MATCH($B$3&amp;$D160,'[1]2024'!$B:$B,0),MATCH(Q$4,'[1]2024'!$2:$2,0)),0)++IFERROR(INDEX('[1]2024'!$A:$Q,MATCH($C$3&amp;$D160,'[1]2024'!$B:$B,0),MATCH(Q$4,'[1]2024'!$2:$2,0)),0)++IFERROR(INDEX('[1]2024'!$A:$Q,MATCH($D$3&amp;$D160,'[1]2024'!$B:$B,0),MATCH(Q$4,'[1]2024'!$2:$2,0)),0)</f>
        <v>10365890</v>
      </c>
      <c r="R160" s="74">
        <f>IFERROR(INDEX('[1]2024'!$A:$Q,MATCH($A$3&amp;$D160,'[1]2024'!$B:$B,0),MATCH(R$4,'[1]2024'!$2:$2,0)),0)+IFERROR(INDEX('[1]2024'!$A:$Q,MATCH($B$3&amp;$D160,'[1]2024'!$B:$B,0),MATCH(R$4,'[1]2024'!$2:$2,0)),0)++IFERROR(INDEX('[1]2024'!$A:$Q,MATCH($C$3&amp;$D160,'[1]2024'!$B:$B,0),MATCH(R$4,'[1]2024'!$2:$2,0)),0)++IFERROR(INDEX('[1]2024'!$A:$Q,MATCH($D$3&amp;$D160,'[1]2024'!$B:$B,0),MATCH(R$4,'[1]2024'!$2:$2,0)),0)</f>
        <v>9289500</v>
      </c>
      <c r="S160" s="74">
        <f>IFERROR(INDEX('[1]2024'!$A:$Q,MATCH($A$3&amp;$D160,'[1]2024'!$B:$B,0),MATCH(S$4,'[1]2024'!$2:$2,0)),0)+IFERROR(INDEX('[1]2024'!$A:$Q,MATCH($B$3&amp;$D160,'[1]2024'!$B:$B,0),MATCH(S$4,'[1]2024'!$2:$2,0)),0)++IFERROR(INDEX('[1]2024'!$A:$Q,MATCH($C$3&amp;$D160,'[1]2024'!$B:$B,0),MATCH(S$4,'[1]2024'!$2:$2,0)),0)++IFERROR(INDEX('[1]2024'!$A:$Q,MATCH($D$3&amp;$D160,'[1]2024'!$B:$B,0),MATCH(S$4,'[1]2024'!$2:$2,0)),0)</f>
        <v>5759000</v>
      </c>
      <c r="T160" s="75">
        <v>0</v>
      </c>
      <c r="U160" s="45">
        <f>SUM(V160:AG160)</f>
        <v>65514512</v>
      </c>
      <c r="V160" s="46">
        <v>5705780</v>
      </c>
      <c r="W160" s="47">
        <v>9028800</v>
      </c>
      <c r="X160" s="47">
        <v>7597850</v>
      </c>
      <c r="Y160" s="47">
        <v>20732082</v>
      </c>
      <c r="Z160" s="47">
        <v>22450000</v>
      </c>
      <c r="AA160" s="47">
        <v>0</v>
      </c>
      <c r="AB160" s="47">
        <v>0</v>
      </c>
      <c r="AC160" s="47">
        <v>0</v>
      </c>
      <c r="AD160" s="47">
        <v>0</v>
      </c>
      <c r="AE160" s="47">
        <v>0</v>
      </c>
      <c r="AF160" s="47">
        <v>0</v>
      </c>
      <c r="AG160" s="48">
        <v>0</v>
      </c>
      <c r="AH160" s="45">
        <f>SUM(AI160:AT160)</f>
        <v>0</v>
      </c>
      <c r="AI160" s="45"/>
      <c r="AJ160" s="45"/>
      <c r="AK160" s="45"/>
      <c r="AL160" s="45"/>
      <c r="AM160" s="45"/>
      <c r="AN160" s="45"/>
      <c r="AO160" s="45"/>
      <c r="AP160" s="45"/>
      <c r="AQ160" s="45"/>
      <c r="AR160" s="45"/>
      <c r="AS160" s="45"/>
      <c r="AT160" s="45"/>
      <c r="AU160" s="45">
        <f t="shared" si="144"/>
        <v>0</v>
      </c>
      <c r="AV160" s="45">
        <f t="shared" si="145"/>
        <v>0</v>
      </c>
      <c r="AW160" s="45">
        <f t="shared" si="146"/>
        <v>0</v>
      </c>
      <c r="AX160" s="45">
        <f t="shared" si="147"/>
        <v>0</v>
      </c>
      <c r="AY160" s="45">
        <f>IF($BC160="O",1.05*$AH160,$AH160)</f>
        <v>0</v>
      </c>
      <c r="AZ160" s="45">
        <f>IF($BC160="O",1.05*$AY160,$AY160)</f>
        <v>0</v>
      </c>
      <c r="BA160" s="45">
        <f>IF($BC160="O",1.05*$AZ160,$AZ160)</f>
        <v>0</v>
      </c>
      <c r="BB160" s="50"/>
      <c r="BC160" s="51" t="s">
        <v>39</v>
      </c>
      <c r="BD160" s="70"/>
      <c r="BE160" s="195">
        <v>0</v>
      </c>
      <c r="BF160" s="195">
        <v>0</v>
      </c>
      <c r="BG160" s="195">
        <v>77705188</v>
      </c>
      <c r="BH160" s="196">
        <f t="shared" si="170"/>
        <v>121950908</v>
      </c>
    </row>
    <row r="161" spans="1:60" outlineLevel="1" x14ac:dyDescent="0.3">
      <c r="A161" s="82" t="s">
        <v>304</v>
      </c>
      <c r="B161" s="38" t="s">
        <v>301</v>
      </c>
      <c r="C161" s="38" t="s">
        <v>44</v>
      </c>
      <c r="D161" s="39">
        <v>5120130</v>
      </c>
      <c r="E161" s="39" t="s">
        <v>302</v>
      </c>
      <c r="F161" s="103">
        <v>0</v>
      </c>
      <c r="G161" s="73">
        <f>SUM(H161:S161)</f>
        <v>0</v>
      </c>
      <c r="H161" s="74">
        <f>IFERROR(INDEX('[1]2024'!$A:$Q,MATCH($A$3&amp;$D161,'[1]2024'!$B:$B,0),MATCH(H$4,'[1]2024'!$2:$2,0)),0)+IFERROR(INDEX('[1]2024'!$A:$Q,MATCH($B$3&amp;$D161,'[1]2024'!$B:$B,0),MATCH(H$4,'[1]2024'!$2:$2,0)),0)++IFERROR(INDEX('[1]2024'!$A:$Q,MATCH($C$3&amp;$D161,'[1]2024'!$B:$B,0),MATCH(H$4,'[1]2024'!$2:$2,0)),0)++IFERROR(INDEX('[1]2024'!$A:$Q,MATCH($D$3&amp;$D161,'[1]2024'!$B:$B,0),MATCH(H$4,'[1]2024'!$2:$2,0)),0)</f>
        <v>0</v>
      </c>
      <c r="I161" s="74">
        <f>IFERROR(INDEX('[1]2024'!$A:$Q,MATCH($A$3&amp;$D161,'[1]2024'!$B:$B,0),MATCH(I$4,'[1]2024'!$2:$2,0)),0)+IFERROR(INDEX('[1]2024'!$A:$Q,MATCH($B$3&amp;$D161,'[1]2024'!$B:$B,0),MATCH(I$4,'[1]2024'!$2:$2,0)),0)++IFERROR(INDEX('[1]2024'!$A:$Q,MATCH($C$3&amp;$D161,'[1]2024'!$B:$B,0),MATCH(I$4,'[1]2024'!$2:$2,0)),0)++IFERROR(INDEX('[1]2024'!$A:$Q,MATCH($D$3&amp;$D161,'[1]2024'!$B:$B,0),MATCH(I$4,'[1]2024'!$2:$2,0)),0)</f>
        <v>0</v>
      </c>
      <c r="J161" s="74">
        <f>IFERROR(INDEX('[1]2024'!$A:$Q,MATCH($A$3&amp;$D161,'[1]2024'!$B:$B,0),MATCH(J$4,'[1]2024'!$2:$2,0)),0)+IFERROR(INDEX('[1]2024'!$A:$Q,MATCH($B$3&amp;$D161,'[1]2024'!$B:$B,0),MATCH(J$4,'[1]2024'!$2:$2,0)),0)++IFERROR(INDEX('[1]2024'!$A:$Q,MATCH($C$3&amp;$D161,'[1]2024'!$B:$B,0),MATCH(J$4,'[1]2024'!$2:$2,0)),0)++IFERROR(INDEX('[1]2024'!$A:$Q,MATCH($D$3&amp;$D161,'[1]2024'!$B:$B,0),MATCH(J$4,'[1]2024'!$2:$2,0)),0)</f>
        <v>0</v>
      </c>
      <c r="K161" s="74">
        <f>IFERROR(INDEX('[1]2024'!$A:$Q,MATCH($A$3&amp;$D161,'[1]2024'!$B:$B,0),MATCH(K$4,'[1]2024'!$2:$2,0)),0)+IFERROR(INDEX('[1]2024'!$A:$Q,MATCH($B$3&amp;$D161,'[1]2024'!$B:$B,0),MATCH(K$4,'[1]2024'!$2:$2,0)),0)++IFERROR(INDEX('[1]2024'!$A:$Q,MATCH($C$3&amp;$D161,'[1]2024'!$B:$B,0),MATCH(K$4,'[1]2024'!$2:$2,0)),0)++IFERROR(INDEX('[1]2024'!$A:$Q,MATCH($D$3&amp;$D161,'[1]2024'!$B:$B,0),MATCH(K$4,'[1]2024'!$2:$2,0)),0)</f>
        <v>0</v>
      </c>
      <c r="L161" s="74">
        <f>IFERROR(INDEX('[1]2024'!$A:$Q,MATCH($A$3&amp;$D161,'[1]2024'!$B:$B,0),MATCH(L$4,'[1]2024'!$2:$2,0)),0)+IFERROR(INDEX('[1]2024'!$A:$Q,MATCH($B$3&amp;$D161,'[1]2024'!$B:$B,0),MATCH(L$4,'[1]2024'!$2:$2,0)),0)++IFERROR(INDEX('[1]2024'!$A:$Q,MATCH($C$3&amp;$D161,'[1]2024'!$B:$B,0),MATCH(L$4,'[1]2024'!$2:$2,0)),0)++IFERROR(INDEX('[1]2024'!$A:$Q,MATCH($D$3&amp;$D161,'[1]2024'!$B:$B,0),MATCH(L$4,'[1]2024'!$2:$2,0)),0)</f>
        <v>0</v>
      </c>
      <c r="M161" s="74">
        <f>IFERROR(INDEX('[1]2024'!$A:$Q,MATCH($A$3&amp;$D161,'[1]2024'!$B:$B,0),MATCH(M$4,'[1]2024'!$2:$2,0)),0)+IFERROR(INDEX('[1]2024'!$A:$Q,MATCH($B$3&amp;$D161,'[1]2024'!$B:$B,0),MATCH(M$4,'[1]2024'!$2:$2,0)),0)++IFERROR(INDEX('[1]2024'!$A:$Q,MATCH($C$3&amp;$D161,'[1]2024'!$B:$B,0),MATCH(M$4,'[1]2024'!$2:$2,0)),0)++IFERROR(INDEX('[1]2024'!$A:$Q,MATCH($D$3&amp;$D161,'[1]2024'!$B:$B,0),MATCH(M$4,'[1]2024'!$2:$2,0)),0)</f>
        <v>0</v>
      </c>
      <c r="N161" s="74">
        <f>IFERROR(INDEX('[1]2024'!$A:$Q,MATCH($A$3&amp;$D161,'[1]2024'!$B:$B,0),MATCH(N$4,'[1]2024'!$2:$2,0)),0)+IFERROR(INDEX('[1]2024'!$A:$Q,MATCH($B$3&amp;$D161,'[1]2024'!$B:$B,0),MATCH(N$4,'[1]2024'!$2:$2,0)),0)++IFERROR(INDEX('[1]2024'!$A:$Q,MATCH($C$3&amp;$D161,'[1]2024'!$B:$B,0),MATCH(N$4,'[1]2024'!$2:$2,0)),0)++IFERROR(INDEX('[1]2024'!$A:$Q,MATCH($D$3&amp;$D161,'[1]2024'!$B:$B,0),MATCH(N$4,'[1]2024'!$2:$2,0)),0)</f>
        <v>0</v>
      </c>
      <c r="O161" s="74">
        <f>IFERROR(INDEX('[1]2024'!$A:$Q,MATCH($A$3&amp;$D161,'[1]2024'!$B:$B,0),MATCH(O$4,'[1]2024'!$2:$2,0)),0)+IFERROR(INDEX('[1]2024'!$A:$Q,MATCH($B$3&amp;$D161,'[1]2024'!$B:$B,0),MATCH(O$4,'[1]2024'!$2:$2,0)),0)++IFERROR(INDEX('[1]2024'!$A:$Q,MATCH($C$3&amp;$D161,'[1]2024'!$B:$B,0),MATCH(O$4,'[1]2024'!$2:$2,0)),0)++IFERROR(INDEX('[1]2024'!$A:$Q,MATCH($D$3&amp;$D161,'[1]2024'!$B:$B,0),MATCH(O$4,'[1]2024'!$2:$2,0)),0)</f>
        <v>0</v>
      </c>
      <c r="P161" s="74">
        <f>IFERROR(INDEX('[1]2024'!$A:$Q,MATCH($A$3&amp;$D161,'[1]2024'!$B:$B,0),MATCH(P$4,'[1]2024'!$2:$2,0)),0)+IFERROR(INDEX('[1]2024'!$A:$Q,MATCH($B$3&amp;$D161,'[1]2024'!$B:$B,0),MATCH(P$4,'[1]2024'!$2:$2,0)),0)++IFERROR(INDEX('[1]2024'!$A:$Q,MATCH($C$3&amp;$D161,'[1]2024'!$B:$B,0),MATCH(P$4,'[1]2024'!$2:$2,0)),0)++IFERROR(INDEX('[1]2024'!$A:$Q,MATCH($D$3&amp;$D161,'[1]2024'!$B:$B,0),MATCH(P$4,'[1]2024'!$2:$2,0)),0)</f>
        <v>0</v>
      </c>
      <c r="Q161" s="74">
        <f>IFERROR(INDEX('[1]2024'!$A:$Q,MATCH($A$3&amp;$D161,'[1]2024'!$B:$B,0),MATCH(Q$4,'[1]2024'!$2:$2,0)),0)+IFERROR(INDEX('[1]2024'!$A:$Q,MATCH($B$3&amp;$D161,'[1]2024'!$B:$B,0),MATCH(Q$4,'[1]2024'!$2:$2,0)),0)++IFERROR(INDEX('[1]2024'!$A:$Q,MATCH($C$3&amp;$D161,'[1]2024'!$B:$B,0),MATCH(Q$4,'[1]2024'!$2:$2,0)),0)++IFERROR(INDEX('[1]2024'!$A:$Q,MATCH($D$3&amp;$D161,'[1]2024'!$B:$B,0),MATCH(Q$4,'[1]2024'!$2:$2,0)),0)</f>
        <v>0</v>
      </c>
      <c r="R161" s="74">
        <f>IFERROR(INDEX('[1]2024'!$A:$Q,MATCH($A$3&amp;$D161,'[1]2024'!$B:$B,0),MATCH(R$4,'[1]2024'!$2:$2,0)),0)+IFERROR(INDEX('[1]2024'!$A:$Q,MATCH($B$3&amp;$D161,'[1]2024'!$B:$B,0),MATCH(R$4,'[1]2024'!$2:$2,0)),0)++IFERROR(INDEX('[1]2024'!$A:$Q,MATCH($C$3&amp;$D161,'[1]2024'!$B:$B,0),MATCH(R$4,'[1]2024'!$2:$2,0)),0)++IFERROR(INDEX('[1]2024'!$A:$Q,MATCH($D$3&amp;$D161,'[1]2024'!$B:$B,0),MATCH(R$4,'[1]2024'!$2:$2,0)),0)</f>
        <v>0</v>
      </c>
      <c r="S161" s="74">
        <f>IFERROR(INDEX('[1]2024'!$A:$Q,MATCH($A$3&amp;$D161,'[1]2024'!$B:$B,0),MATCH(S$4,'[1]2024'!$2:$2,0)),0)+IFERROR(INDEX('[1]2024'!$A:$Q,MATCH($B$3&amp;$D161,'[1]2024'!$B:$B,0),MATCH(S$4,'[1]2024'!$2:$2,0)),0)++IFERROR(INDEX('[1]2024'!$A:$Q,MATCH($C$3&amp;$D161,'[1]2024'!$B:$B,0),MATCH(S$4,'[1]2024'!$2:$2,0)),0)++IFERROR(INDEX('[1]2024'!$A:$Q,MATCH($D$3&amp;$D161,'[1]2024'!$B:$B,0),MATCH(S$4,'[1]2024'!$2:$2,0)),0)</f>
        <v>0</v>
      </c>
      <c r="T161" s="75">
        <v>0</v>
      </c>
      <c r="U161" s="45">
        <f>SUM(V161:AG161)</f>
        <v>0</v>
      </c>
      <c r="V161" s="46">
        <v>0</v>
      </c>
      <c r="W161" s="47">
        <v>0</v>
      </c>
      <c r="X161" s="47">
        <v>0</v>
      </c>
      <c r="Y161" s="47">
        <v>0</v>
      </c>
      <c r="Z161" s="47">
        <v>0</v>
      </c>
      <c r="AA161" s="47">
        <v>0</v>
      </c>
      <c r="AB161" s="47">
        <v>0</v>
      </c>
      <c r="AC161" s="47">
        <v>0</v>
      </c>
      <c r="AD161" s="47">
        <v>0</v>
      </c>
      <c r="AE161" s="47">
        <v>0</v>
      </c>
      <c r="AF161" s="47">
        <v>0</v>
      </c>
      <c r="AG161" s="48">
        <v>0</v>
      </c>
      <c r="AH161" s="45">
        <f>SUM(AI161:AT161)</f>
        <v>0</v>
      </c>
      <c r="AI161" s="45"/>
      <c r="AJ161" s="45"/>
      <c r="AK161" s="45"/>
      <c r="AL161" s="45"/>
      <c r="AM161" s="45"/>
      <c r="AN161" s="45"/>
      <c r="AO161" s="45"/>
      <c r="AP161" s="45"/>
      <c r="AQ161" s="45"/>
      <c r="AR161" s="45"/>
      <c r="AS161" s="45"/>
      <c r="AT161" s="45"/>
      <c r="AU161" s="45">
        <f t="shared" si="144"/>
        <v>0</v>
      </c>
      <c r="AV161" s="45">
        <f t="shared" si="145"/>
        <v>0</v>
      </c>
      <c r="AW161" s="45">
        <f t="shared" si="146"/>
        <v>0</v>
      </c>
      <c r="AX161" s="45">
        <f t="shared" si="147"/>
        <v>0</v>
      </c>
      <c r="AY161" s="45">
        <f>IF($BC161="O",1.05*$AH161,$AH161)</f>
        <v>0</v>
      </c>
      <c r="AZ161" s="45">
        <f>IF($BC161="O",1.05*$AY161,$AY161)</f>
        <v>0</v>
      </c>
      <c r="BA161" s="45">
        <f>IF($BC161="O",1.05*$AZ161,$AZ161)</f>
        <v>0</v>
      </c>
      <c r="BB161" s="50"/>
      <c r="BC161" s="51" t="s">
        <v>39</v>
      </c>
      <c r="BD161" s="70"/>
      <c r="BE161" s="195">
        <v>0</v>
      </c>
      <c r="BF161" s="195">
        <v>0</v>
      </c>
      <c r="BG161" s="195">
        <v>0</v>
      </c>
      <c r="BH161" s="196">
        <f t="shared" si="170"/>
        <v>0</v>
      </c>
    </row>
    <row r="162" spans="1:60" outlineLevel="1" x14ac:dyDescent="0.3">
      <c r="A162" s="71" t="s">
        <v>305</v>
      </c>
      <c r="B162" s="38" t="s">
        <v>301</v>
      </c>
      <c r="C162" s="38" t="s">
        <v>44</v>
      </c>
      <c r="D162" s="39">
        <v>5120120</v>
      </c>
      <c r="E162" s="39" t="s">
        <v>302</v>
      </c>
      <c r="F162" s="103">
        <v>180000000</v>
      </c>
      <c r="G162" s="73">
        <f>SUM(H162:S162)</f>
        <v>15204613</v>
      </c>
      <c r="H162" s="74">
        <f>IFERROR(INDEX('[1]2024'!$A:$Q,MATCH($A$3&amp;$D162,'[1]2024'!$B:$B,0),MATCH(H$4,'[1]2024'!$2:$2,0)),0)+IFERROR(INDEX('[1]2024'!$A:$Q,MATCH($B$3&amp;$D162,'[1]2024'!$B:$B,0),MATCH(H$4,'[1]2024'!$2:$2,0)),0)++IFERROR(INDEX('[1]2024'!$A:$Q,MATCH($C$3&amp;$D162,'[1]2024'!$B:$B,0),MATCH(H$4,'[1]2024'!$2:$2,0)),0)++IFERROR(INDEX('[1]2024'!$A:$Q,MATCH($D$3&amp;$D162,'[1]2024'!$B:$B,0),MATCH(H$4,'[1]2024'!$2:$2,0)),0)</f>
        <v>561750</v>
      </c>
      <c r="I162" s="74">
        <f>IFERROR(INDEX('[1]2024'!$A:$Q,MATCH($A$3&amp;$D162,'[1]2024'!$B:$B,0),MATCH(I$4,'[1]2024'!$2:$2,0)),0)+IFERROR(INDEX('[1]2024'!$A:$Q,MATCH($B$3&amp;$D162,'[1]2024'!$B:$B,0),MATCH(I$4,'[1]2024'!$2:$2,0)),0)++IFERROR(INDEX('[1]2024'!$A:$Q,MATCH($C$3&amp;$D162,'[1]2024'!$B:$B,0),MATCH(I$4,'[1]2024'!$2:$2,0)),0)++IFERROR(INDEX('[1]2024'!$A:$Q,MATCH($D$3&amp;$D162,'[1]2024'!$B:$B,0),MATCH(I$4,'[1]2024'!$2:$2,0)),0)</f>
        <v>1050159</v>
      </c>
      <c r="J162" s="74">
        <f>IFERROR(INDEX('[1]2024'!$A:$Q,MATCH($A$3&amp;$D162,'[1]2024'!$B:$B,0),MATCH(J$4,'[1]2024'!$2:$2,0)),0)+IFERROR(INDEX('[1]2024'!$A:$Q,MATCH($B$3&amp;$D162,'[1]2024'!$B:$B,0),MATCH(J$4,'[1]2024'!$2:$2,0)),0)++IFERROR(INDEX('[1]2024'!$A:$Q,MATCH($C$3&amp;$D162,'[1]2024'!$B:$B,0),MATCH(J$4,'[1]2024'!$2:$2,0)),0)++IFERROR(INDEX('[1]2024'!$A:$Q,MATCH($D$3&amp;$D162,'[1]2024'!$B:$B,0),MATCH(J$4,'[1]2024'!$2:$2,0)),0)</f>
        <v>0</v>
      </c>
      <c r="K162" s="74">
        <f>IFERROR(INDEX('[1]2024'!$A:$Q,MATCH($A$3&amp;$D162,'[1]2024'!$B:$B,0),MATCH(K$4,'[1]2024'!$2:$2,0)),0)+IFERROR(INDEX('[1]2024'!$A:$Q,MATCH($B$3&amp;$D162,'[1]2024'!$B:$B,0),MATCH(K$4,'[1]2024'!$2:$2,0)),0)++IFERROR(INDEX('[1]2024'!$A:$Q,MATCH($C$3&amp;$D162,'[1]2024'!$B:$B,0),MATCH(K$4,'[1]2024'!$2:$2,0)),0)++IFERROR(INDEX('[1]2024'!$A:$Q,MATCH($D$3&amp;$D162,'[1]2024'!$B:$B,0),MATCH(K$4,'[1]2024'!$2:$2,0)),0)</f>
        <v>135691</v>
      </c>
      <c r="L162" s="74">
        <f>IFERROR(INDEX('[1]2024'!$A:$Q,MATCH($A$3&amp;$D162,'[1]2024'!$B:$B,0),MATCH(L$4,'[1]2024'!$2:$2,0)),0)+IFERROR(INDEX('[1]2024'!$A:$Q,MATCH($B$3&amp;$D162,'[1]2024'!$B:$B,0),MATCH(L$4,'[1]2024'!$2:$2,0)),0)++IFERROR(INDEX('[1]2024'!$A:$Q,MATCH($C$3&amp;$D162,'[1]2024'!$B:$B,0),MATCH(L$4,'[1]2024'!$2:$2,0)),0)++IFERROR(INDEX('[1]2024'!$A:$Q,MATCH($D$3&amp;$D162,'[1]2024'!$B:$B,0),MATCH(L$4,'[1]2024'!$2:$2,0)),0)</f>
        <v>957600</v>
      </c>
      <c r="M162" s="74">
        <f>IFERROR(INDEX('[1]2024'!$A:$Q,MATCH($A$3&amp;$D162,'[1]2024'!$B:$B,0),MATCH(M$4,'[1]2024'!$2:$2,0)),0)+IFERROR(INDEX('[1]2024'!$A:$Q,MATCH($B$3&amp;$D162,'[1]2024'!$B:$B,0),MATCH(M$4,'[1]2024'!$2:$2,0)),0)++IFERROR(INDEX('[1]2024'!$A:$Q,MATCH($C$3&amp;$D162,'[1]2024'!$B:$B,0),MATCH(M$4,'[1]2024'!$2:$2,0)),0)++IFERROR(INDEX('[1]2024'!$A:$Q,MATCH($D$3&amp;$D162,'[1]2024'!$B:$B,0),MATCH(M$4,'[1]2024'!$2:$2,0)),0)</f>
        <v>806400</v>
      </c>
      <c r="N162" s="74">
        <f>IFERROR(INDEX('[1]2024'!$A:$Q,MATCH($A$3&amp;$D162,'[1]2024'!$B:$B,0),MATCH(N$4,'[1]2024'!$2:$2,0)),0)+IFERROR(INDEX('[1]2024'!$A:$Q,MATCH($B$3&amp;$D162,'[1]2024'!$B:$B,0),MATCH(N$4,'[1]2024'!$2:$2,0)),0)++IFERROR(INDEX('[1]2024'!$A:$Q,MATCH($C$3&amp;$D162,'[1]2024'!$B:$B,0),MATCH(N$4,'[1]2024'!$2:$2,0)),0)++IFERROR(INDEX('[1]2024'!$A:$Q,MATCH($D$3&amp;$D162,'[1]2024'!$B:$B,0),MATCH(N$4,'[1]2024'!$2:$2,0)),0)</f>
        <v>2088008</v>
      </c>
      <c r="O162" s="74">
        <f>IFERROR(INDEX('[1]2024'!$A:$Q,MATCH($A$3&amp;$D162,'[1]2024'!$B:$B,0),MATCH(O$4,'[1]2024'!$2:$2,0)),0)+IFERROR(INDEX('[1]2024'!$A:$Q,MATCH($B$3&amp;$D162,'[1]2024'!$B:$B,0),MATCH(O$4,'[1]2024'!$2:$2,0)),0)++IFERROR(INDEX('[1]2024'!$A:$Q,MATCH($C$3&amp;$D162,'[1]2024'!$B:$B,0),MATCH(O$4,'[1]2024'!$2:$2,0)),0)++IFERROR(INDEX('[1]2024'!$A:$Q,MATCH($D$3&amp;$D162,'[1]2024'!$B:$B,0),MATCH(O$4,'[1]2024'!$2:$2,0)),0)</f>
        <v>1104600</v>
      </c>
      <c r="P162" s="74">
        <f>IFERROR(INDEX('[1]2024'!$A:$Q,MATCH($A$3&amp;$D162,'[1]2024'!$B:$B,0),MATCH(P$4,'[1]2024'!$2:$2,0)),0)+IFERROR(INDEX('[1]2024'!$A:$Q,MATCH($B$3&amp;$D162,'[1]2024'!$B:$B,0),MATCH(P$4,'[1]2024'!$2:$2,0)),0)++IFERROR(INDEX('[1]2024'!$A:$Q,MATCH($C$3&amp;$D162,'[1]2024'!$B:$B,0),MATCH(P$4,'[1]2024'!$2:$2,0)),0)++IFERROR(INDEX('[1]2024'!$A:$Q,MATCH($D$3&amp;$D162,'[1]2024'!$B:$B,0),MATCH(P$4,'[1]2024'!$2:$2,0)),0)</f>
        <v>1811813</v>
      </c>
      <c r="Q162" s="74">
        <f>IFERROR(INDEX('[1]2024'!$A:$Q,MATCH($A$3&amp;$D162,'[1]2024'!$B:$B,0),MATCH(Q$4,'[1]2024'!$2:$2,0)),0)+IFERROR(INDEX('[1]2024'!$A:$Q,MATCH($B$3&amp;$D162,'[1]2024'!$B:$B,0),MATCH(Q$4,'[1]2024'!$2:$2,0)),0)++IFERROR(INDEX('[1]2024'!$A:$Q,MATCH($C$3&amp;$D162,'[1]2024'!$B:$B,0),MATCH(Q$4,'[1]2024'!$2:$2,0)),0)++IFERROR(INDEX('[1]2024'!$A:$Q,MATCH($D$3&amp;$D162,'[1]2024'!$B:$B,0),MATCH(Q$4,'[1]2024'!$2:$2,0)),0)</f>
        <v>957600</v>
      </c>
      <c r="R162" s="74">
        <f>IFERROR(INDEX('[1]2024'!$A:$Q,MATCH($A$3&amp;$D162,'[1]2024'!$B:$B,0),MATCH(R$4,'[1]2024'!$2:$2,0)),0)+IFERROR(INDEX('[1]2024'!$A:$Q,MATCH($B$3&amp;$D162,'[1]2024'!$B:$B,0),MATCH(R$4,'[1]2024'!$2:$2,0)),0)++IFERROR(INDEX('[1]2024'!$A:$Q,MATCH($C$3&amp;$D162,'[1]2024'!$B:$B,0),MATCH(R$4,'[1]2024'!$2:$2,0)),0)++IFERROR(INDEX('[1]2024'!$A:$Q,MATCH($D$3&amp;$D162,'[1]2024'!$B:$B,0),MATCH(R$4,'[1]2024'!$2:$2,0)),0)</f>
        <v>3624209</v>
      </c>
      <c r="S162" s="74">
        <f>IFERROR(INDEX('[1]2024'!$A:$Q,MATCH($A$3&amp;$D162,'[1]2024'!$B:$B,0),MATCH(S$4,'[1]2024'!$2:$2,0)),0)+IFERROR(INDEX('[1]2024'!$A:$Q,MATCH($B$3&amp;$D162,'[1]2024'!$B:$B,0),MATCH(S$4,'[1]2024'!$2:$2,0)),0)++IFERROR(INDEX('[1]2024'!$A:$Q,MATCH($C$3&amp;$D162,'[1]2024'!$B:$B,0),MATCH(S$4,'[1]2024'!$2:$2,0)),0)++IFERROR(INDEX('[1]2024'!$A:$Q,MATCH($D$3&amp;$D162,'[1]2024'!$B:$B,0),MATCH(S$4,'[1]2024'!$2:$2,0)),0)</f>
        <v>2106783</v>
      </c>
      <c r="T162" s="132">
        <v>36000000</v>
      </c>
      <c r="U162" s="45">
        <f>SUM(V162:AG162)</f>
        <v>26053162</v>
      </c>
      <c r="V162" s="46">
        <v>1947678</v>
      </c>
      <c r="W162" s="47">
        <v>1663747</v>
      </c>
      <c r="X162" s="47">
        <v>343600</v>
      </c>
      <c r="Y162" s="47">
        <v>0</v>
      </c>
      <c r="Z162" s="47">
        <v>1098137</v>
      </c>
      <c r="AA162" s="47">
        <v>3000000</v>
      </c>
      <c r="AB162" s="47">
        <v>3000000</v>
      </c>
      <c r="AC162" s="47">
        <v>3000000</v>
      </c>
      <c r="AD162" s="47">
        <v>3000000</v>
      </c>
      <c r="AE162" s="47">
        <v>3000000</v>
      </c>
      <c r="AF162" s="47">
        <v>3000000</v>
      </c>
      <c r="AG162" s="48">
        <v>3000000</v>
      </c>
      <c r="AH162" s="45">
        <f>SUM(AI162:AT162)</f>
        <v>278000000</v>
      </c>
      <c r="AI162" s="198">
        <f>35000000-10000000</f>
        <v>25000000</v>
      </c>
      <c r="AJ162" s="45">
        <v>35000000</v>
      </c>
      <c r="AK162" s="45">
        <v>35000000</v>
      </c>
      <c r="AL162" s="198">
        <f>25000000-10000000</f>
        <v>15000000</v>
      </c>
      <c r="AM162" s="45">
        <v>25000000</v>
      </c>
      <c r="AN162" s="45">
        <v>25000000</v>
      </c>
      <c r="AO162" s="45">
        <v>26000000</v>
      </c>
      <c r="AP162" s="198">
        <f>26000000-10000000</f>
        <v>16000000</v>
      </c>
      <c r="AQ162" s="45">
        <v>26000000</v>
      </c>
      <c r="AR162" s="198">
        <f>20000000-10000000</f>
        <v>10000000</v>
      </c>
      <c r="AS162" s="45">
        <v>20000000</v>
      </c>
      <c r="AT162" s="45">
        <v>20000000</v>
      </c>
      <c r="AU162" s="45">
        <f>SUM(AI162:AT162)</f>
        <v>278000000</v>
      </c>
      <c r="AV162" s="45">
        <f t="shared" si="145"/>
        <v>65000000</v>
      </c>
      <c r="AW162" s="45">
        <f t="shared" si="146"/>
        <v>68000000</v>
      </c>
      <c r="AX162" s="45">
        <f t="shared" si="147"/>
        <v>50000000</v>
      </c>
      <c r="AY162" s="45">
        <f>IF($BC162="O",1.05*$AH162,$AH162)</f>
        <v>291900000</v>
      </c>
      <c r="AZ162" s="45">
        <f>IF($BC162="O",1.05*$AY162,$AY162)</f>
        <v>306495000</v>
      </c>
      <c r="BA162" s="45">
        <f>IF($BC162="O",1.05*$AZ162,$AZ162)</f>
        <v>321819750</v>
      </c>
      <c r="BB162" s="50"/>
      <c r="BC162" s="51" t="s">
        <v>39</v>
      </c>
      <c r="BD162" s="70"/>
      <c r="BE162" s="195">
        <v>0</v>
      </c>
      <c r="BF162" s="195">
        <v>94646237</v>
      </c>
      <c r="BG162" s="195">
        <v>69251253</v>
      </c>
      <c r="BH162" s="196">
        <f t="shared" si="170"/>
        <v>15204613</v>
      </c>
    </row>
    <row r="163" spans="1:60" x14ac:dyDescent="0.3">
      <c r="A163" s="57" t="s">
        <v>306</v>
      </c>
      <c r="B163" s="58" t="s">
        <v>21</v>
      </c>
      <c r="C163" s="58"/>
      <c r="D163" s="59"/>
      <c r="E163" s="59"/>
      <c r="F163" s="93">
        <v>0</v>
      </c>
      <c r="G163" s="61">
        <f t="shared" ref="G163" si="176">SUM(G164:G167)</f>
        <v>0</v>
      </c>
      <c r="H163" s="62">
        <f t="shared" ref="H163:S163" si="177">SUM(H164:H167)</f>
        <v>0</v>
      </c>
      <c r="I163" s="63">
        <f t="shared" si="177"/>
        <v>0</v>
      </c>
      <c r="J163" s="63">
        <f t="shared" si="177"/>
        <v>0</v>
      </c>
      <c r="K163" s="63">
        <f t="shared" si="177"/>
        <v>0</v>
      </c>
      <c r="L163" s="63">
        <f t="shared" si="177"/>
        <v>0</v>
      </c>
      <c r="M163" s="63">
        <f t="shared" si="177"/>
        <v>0</v>
      </c>
      <c r="N163" s="63">
        <f t="shared" si="177"/>
        <v>0</v>
      </c>
      <c r="O163" s="63">
        <f t="shared" si="177"/>
        <v>0</v>
      </c>
      <c r="P163" s="63">
        <f t="shared" si="177"/>
        <v>0</v>
      </c>
      <c r="Q163" s="63">
        <f t="shared" si="177"/>
        <v>0</v>
      </c>
      <c r="R163" s="63">
        <f t="shared" si="177"/>
        <v>0</v>
      </c>
      <c r="S163" s="63">
        <f t="shared" si="177"/>
        <v>0</v>
      </c>
      <c r="T163" s="64">
        <v>0</v>
      </c>
      <c r="U163" s="94">
        <f t="shared" ref="U163:Z163" si="178">SUM(U164:U167)</f>
        <v>0</v>
      </c>
      <c r="V163" s="95">
        <f t="shared" si="178"/>
        <v>0</v>
      </c>
      <c r="W163" s="96">
        <f t="shared" si="178"/>
        <v>0</v>
      </c>
      <c r="X163" s="96">
        <f t="shared" si="178"/>
        <v>0</v>
      </c>
      <c r="Y163" s="96">
        <f t="shared" si="178"/>
        <v>0</v>
      </c>
      <c r="Z163" s="96">
        <f t="shared" si="178"/>
        <v>0</v>
      </c>
      <c r="AA163" s="96">
        <v>0</v>
      </c>
      <c r="AB163" s="96">
        <v>0</v>
      </c>
      <c r="AC163" s="96">
        <v>0</v>
      </c>
      <c r="AD163" s="96">
        <v>0</v>
      </c>
      <c r="AE163" s="96">
        <v>0</v>
      </c>
      <c r="AF163" s="96">
        <v>0</v>
      </c>
      <c r="AG163" s="97">
        <v>0</v>
      </c>
      <c r="AH163" s="94">
        <f t="shared" ref="AH163:AT163" si="179">SUM(AH164:AH167)</f>
        <v>0</v>
      </c>
      <c r="AI163" s="94">
        <f t="shared" si="179"/>
        <v>0</v>
      </c>
      <c r="AJ163" s="94">
        <f t="shared" si="179"/>
        <v>0</v>
      </c>
      <c r="AK163" s="94">
        <f t="shared" si="179"/>
        <v>0</v>
      </c>
      <c r="AL163" s="94">
        <f t="shared" si="179"/>
        <v>0</v>
      </c>
      <c r="AM163" s="94">
        <f t="shared" si="179"/>
        <v>0</v>
      </c>
      <c r="AN163" s="94">
        <f t="shared" si="179"/>
        <v>0</v>
      </c>
      <c r="AO163" s="94">
        <f t="shared" si="179"/>
        <v>0</v>
      </c>
      <c r="AP163" s="94">
        <f t="shared" si="179"/>
        <v>0</v>
      </c>
      <c r="AQ163" s="94">
        <f t="shared" si="179"/>
        <v>0</v>
      </c>
      <c r="AR163" s="94">
        <f t="shared" si="179"/>
        <v>0</v>
      </c>
      <c r="AS163" s="94">
        <f t="shared" si="179"/>
        <v>0</v>
      </c>
      <c r="AT163" s="94">
        <f t="shared" si="179"/>
        <v>0</v>
      </c>
      <c r="AU163" s="94">
        <f t="shared" si="144"/>
        <v>0</v>
      </c>
      <c r="AV163" s="94">
        <f t="shared" si="145"/>
        <v>0</v>
      </c>
      <c r="AW163" s="94">
        <f t="shared" si="146"/>
        <v>0</v>
      </c>
      <c r="AX163" s="94">
        <f t="shared" si="147"/>
        <v>0</v>
      </c>
      <c r="AY163" s="94">
        <f>SUM(AY164:AY167)</f>
        <v>0</v>
      </c>
      <c r="AZ163" s="94">
        <f t="shared" ref="AZ163:BA163" si="180">SUM(AZ164:AZ167)</f>
        <v>0</v>
      </c>
      <c r="BA163" s="94">
        <f t="shared" si="180"/>
        <v>0</v>
      </c>
      <c r="BB163" s="50"/>
      <c r="BC163" s="101"/>
      <c r="BD163" s="102"/>
      <c r="BE163" s="95">
        <f>SUM(BE164:BE167)</f>
        <v>0</v>
      </c>
      <c r="BF163" s="95">
        <v>0</v>
      </c>
      <c r="BG163" s="95">
        <v>0</v>
      </c>
      <c r="BH163" s="194">
        <f t="shared" si="170"/>
        <v>0</v>
      </c>
    </row>
    <row r="164" spans="1:60" outlineLevel="1" x14ac:dyDescent="0.3">
      <c r="A164" s="71" t="s">
        <v>307</v>
      </c>
      <c r="B164" s="38" t="s">
        <v>307</v>
      </c>
      <c r="C164" s="38" t="s">
        <v>31</v>
      </c>
      <c r="D164" s="39">
        <v>5121110</v>
      </c>
      <c r="E164" s="39" t="s">
        <v>308</v>
      </c>
      <c r="F164" s="103">
        <v>0</v>
      </c>
      <c r="G164" s="73">
        <f>SUM(H164:S164)</f>
        <v>0</v>
      </c>
      <c r="H164" s="74">
        <f>IFERROR(INDEX('[1]2024'!$A:$Q,MATCH($A$3&amp;$D164,'[1]2024'!$B:$B,0),MATCH(H$4,'[1]2024'!$2:$2,0)),0)+IFERROR(INDEX('[1]2024'!$A:$Q,MATCH($B$3&amp;$D164,'[1]2024'!$B:$B,0),MATCH(H$4,'[1]2024'!$2:$2,0)),0)++IFERROR(INDEX('[1]2024'!$A:$Q,MATCH($C$3&amp;$D164,'[1]2024'!$B:$B,0),MATCH(H$4,'[1]2024'!$2:$2,0)),0)++IFERROR(INDEX('[1]2024'!$A:$Q,MATCH($D$3&amp;$D164,'[1]2024'!$B:$B,0),MATCH(H$4,'[1]2024'!$2:$2,0)),0)</f>
        <v>0</v>
      </c>
      <c r="I164" s="74">
        <f>IFERROR(INDEX('[1]2024'!$A:$Q,MATCH($A$3&amp;$D164,'[1]2024'!$B:$B,0),MATCH(I$4,'[1]2024'!$2:$2,0)),0)+IFERROR(INDEX('[1]2024'!$A:$Q,MATCH($B$3&amp;$D164,'[1]2024'!$B:$B,0),MATCH(I$4,'[1]2024'!$2:$2,0)),0)++IFERROR(INDEX('[1]2024'!$A:$Q,MATCH($C$3&amp;$D164,'[1]2024'!$B:$B,0),MATCH(I$4,'[1]2024'!$2:$2,0)),0)++IFERROR(INDEX('[1]2024'!$A:$Q,MATCH($D$3&amp;$D164,'[1]2024'!$B:$B,0),MATCH(I$4,'[1]2024'!$2:$2,0)),0)</f>
        <v>0</v>
      </c>
      <c r="J164" s="74">
        <f>IFERROR(INDEX('[1]2024'!$A:$Q,MATCH($A$3&amp;$D164,'[1]2024'!$B:$B,0),MATCH(J$4,'[1]2024'!$2:$2,0)),0)+IFERROR(INDEX('[1]2024'!$A:$Q,MATCH($B$3&amp;$D164,'[1]2024'!$B:$B,0),MATCH(J$4,'[1]2024'!$2:$2,0)),0)++IFERROR(INDEX('[1]2024'!$A:$Q,MATCH($C$3&amp;$D164,'[1]2024'!$B:$B,0),MATCH(J$4,'[1]2024'!$2:$2,0)),0)++IFERROR(INDEX('[1]2024'!$A:$Q,MATCH($D$3&amp;$D164,'[1]2024'!$B:$B,0),MATCH(J$4,'[1]2024'!$2:$2,0)),0)</f>
        <v>0</v>
      </c>
      <c r="K164" s="74">
        <f>IFERROR(INDEX('[1]2024'!$A:$Q,MATCH($A$3&amp;$D164,'[1]2024'!$B:$B,0),MATCH(K$4,'[1]2024'!$2:$2,0)),0)+IFERROR(INDEX('[1]2024'!$A:$Q,MATCH($B$3&amp;$D164,'[1]2024'!$B:$B,0),MATCH(K$4,'[1]2024'!$2:$2,0)),0)++IFERROR(INDEX('[1]2024'!$A:$Q,MATCH($C$3&amp;$D164,'[1]2024'!$B:$B,0),MATCH(K$4,'[1]2024'!$2:$2,0)),0)++IFERROR(INDEX('[1]2024'!$A:$Q,MATCH($D$3&amp;$D164,'[1]2024'!$B:$B,0),MATCH(K$4,'[1]2024'!$2:$2,0)),0)</f>
        <v>0</v>
      </c>
      <c r="L164" s="74">
        <f>IFERROR(INDEX('[1]2024'!$A:$Q,MATCH($A$3&amp;$D164,'[1]2024'!$B:$B,0),MATCH(L$4,'[1]2024'!$2:$2,0)),0)+IFERROR(INDEX('[1]2024'!$A:$Q,MATCH($B$3&amp;$D164,'[1]2024'!$B:$B,0),MATCH(L$4,'[1]2024'!$2:$2,0)),0)++IFERROR(INDEX('[1]2024'!$A:$Q,MATCH($C$3&amp;$D164,'[1]2024'!$B:$B,0),MATCH(L$4,'[1]2024'!$2:$2,0)),0)++IFERROR(INDEX('[1]2024'!$A:$Q,MATCH($D$3&amp;$D164,'[1]2024'!$B:$B,0),MATCH(L$4,'[1]2024'!$2:$2,0)),0)</f>
        <v>0</v>
      </c>
      <c r="M164" s="74">
        <f>IFERROR(INDEX('[1]2024'!$A:$Q,MATCH($A$3&amp;$D164,'[1]2024'!$B:$B,0),MATCH(M$4,'[1]2024'!$2:$2,0)),0)+IFERROR(INDEX('[1]2024'!$A:$Q,MATCH($B$3&amp;$D164,'[1]2024'!$B:$B,0),MATCH(M$4,'[1]2024'!$2:$2,0)),0)++IFERROR(INDEX('[1]2024'!$A:$Q,MATCH($C$3&amp;$D164,'[1]2024'!$B:$B,0),MATCH(M$4,'[1]2024'!$2:$2,0)),0)++IFERROR(INDEX('[1]2024'!$A:$Q,MATCH($D$3&amp;$D164,'[1]2024'!$B:$B,0),MATCH(M$4,'[1]2024'!$2:$2,0)),0)</f>
        <v>0</v>
      </c>
      <c r="N164" s="74">
        <f>IFERROR(INDEX('[1]2024'!$A:$Q,MATCH($A$3&amp;$D164,'[1]2024'!$B:$B,0),MATCH(N$4,'[1]2024'!$2:$2,0)),0)+IFERROR(INDEX('[1]2024'!$A:$Q,MATCH($B$3&amp;$D164,'[1]2024'!$B:$B,0),MATCH(N$4,'[1]2024'!$2:$2,0)),0)++IFERROR(INDEX('[1]2024'!$A:$Q,MATCH($C$3&amp;$D164,'[1]2024'!$B:$B,0),MATCH(N$4,'[1]2024'!$2:$2,0)),0)++IFERROR(INDEX('[1]2024'!$A:$Q,MATCH($D$3&amp;$D164,'[1]2024'!$B:$B,0),MATCH(N$4,'[1]2024'!$2:$2,0)),0)</f>
        <v>0</v>
      </c>
      <c r="O164" s="74">
        <f>IFERROR(INDEX('[1]2024'!$A:$Q,MATCH($A$3&amp;$D164,'[1]2024'!$B:$B,0),MATCH(O$4,'[1]2024'!$2:$2,0)),0)+IFERROR(INDEX('[1]2024'!$A:$Q,MATCH($B$3&amp;$D164,'[1]2024'!$B:$B,0),MATCH(O$4,'[1]2024'!$2:$2,0)),0)++IFERROR(INDEX('[1]2024'!$A:$Q,MATCH($C$3&amp;$D164,'[1]2024'!$B:$B,0),MATCH(O$4,'[1]2024'!$2:$2,0)),0)++IFERROR(INDEX('[1]2024'!$A:$Q,MATCH($D$3&amp;$D164,'[1]2024'!$B:$B,0),MATCH(O$4,'[1]2024'!$2:$2,0)),0)</f>
        <v>0</v>
      </c>
      <c r="P164" s="74">
        <f>IFERROR(INDEX('[1]2024'!$A:$Q,MATCH($A$3&amp;$D164,'[1]2024'!$B:$B,0),MATCH(P$4,'[1]2024'!$2:$2,0)),0)+IFERROR(INDEX('[1]2024'!$A:$Q,MATCH($B$3&amp;$D164,'[1]2024'!$B:$B,0),MATCH(P$4,'[1]2024'!$2:$2,0)),0)++IFERROR(INDEX('[1]2024'!$A:$Q,MATCH($C$3&amp;$D164,'[1]2024'!$B:$B,0),MATCH(P$4,'[1]2024'!$2:$2,0)),0)++IFERROR(INDEX('[1]2024'!$A:$Q,MATCH($D$3&amp;$D164,'[1]2024'!$B:$B,0),MATCH(P$4,'[1]2024'!$2:$2,0)),0)</f>
        <v>0</v>
      </c>
      <c r="Q164" s="74">
        <f>IFERROR(INDEX('[1]2024'!$A:$Q,MATCH($A$3&amp;$D164,'[1]2024'!$B:$B,0),MATCH(Q$4,'[1]2024'!$2:$2,0)),0)+IFERROR(INDEX('[1]2024'!$A:$Q,MATCH($B$3&amp;$D164,'[1]2024'!$B:$B,0),MATCH(Q$4,'[1]2024'!$2:$2,0)),0)++IFERROR(INDEX('[1]2024'!$A:$Q,MATCH($C$3&amp;$D164,'[1]2024'!$B:$B,0),MATCH(Q$4,'[1]2024'!$2:$2,0)),0)++IFERROR(INDEX('[1]2024'!$A:$Q,MATCH($D$3&amp;$D164,'[1]2024'!$B:$B,0),MATCH(Q$4,'[1]2024'!$2:$2,0)),0)</f>
        <v>0</v>
      </c>
      <c r="R164" s="74">
        <f>IFERROR(INDEX('[1]2024'!$A:$Q,MATCH($A$3&amp;$D164,'[1]2024'!$B:$B,0),MATCH(R$4,'[1]2024'!$2:$2,0)),0)+IFERROR(INDEX('[1]2024'!$A:$Q,MATCH($B$3&amp;$D164,'[1]2024'!$B:$B,0),MATCH(R$4,'[1]2024'!$2:$2,0)),0)++IFERROR(INDEX('[1]2024'!$A:$Q,MATCH($C$3&amp;$D164,'[1]2024'!$B:$B,0),MATCH(R$4,'[1]2024'!$2:$2,0)),0)++IFERROR(INDEX('[1]2024'!$A:$Q,MATCH($D$3&amp;$D164,'[1]2024'!$B:$B,0),MATCH(R$4,'[1]2024'!$2:$2,0)),0)</f>
        <v>0</v>
      </c>
      <c r="S164" s="74">
        <f>IFERROR(INDEX('[1]2024'!$A:$Q,MATCH($A$3&amp;$D164,'[1]2024'!$B:$B,0),MATCH(S$4,'[1]2024'!$2:$2,0)),0)+IFERROR(INDEX('[1]2024'!$A:$Q,MATCH($B$3&amp;$D164,'[1]2024'!$B:$B,0),MATCH(S$4,'[1]2024'!$2:$2,0)),0)++IFERROR(INDEX('[1]2024'!$A:$Q,MATCH($C$3&amp;$D164,'[1]2024'!$B:$B,0),MATCH(S$4,'[1]2024'!$2:$2,0)),0)++IFERROR(INDEX('[1]2024'!$A:$Q,MATCH($D$3&amp;$D164,'[1]2024'!$B:$B,0),MATCH(S$4,'[1]2024'!$2:$2,0)),0)</f>
        <v>0</v>
      </c>
      <c r="T164" s="75">
        <v>0</v>
      </c>
      <c r="U164" s="45">
        <f>SUM(V164:AG164)</f>
        <v>0</v>
      </c>
      <c r="V164" s="46">
        <v>0</v>
      </c>
      <c r="W164" s="47">
        <v>0</v>
      </c>
      <c r="X164" s="47">
        <v>0</v>
      </c>
      <c r="Y164" s="47">
        <v>0</v>
      </c>
      <c r="Z164" s="47">
        <v>0</v>
      </c>
      <c r="AA164" s="47">
        <v>0</v>
      </c>
      <c r="AB164" s="47">
        <v>0</v>
      </c>
      <c r="AC164" s="47">
        <v>0</v>
      </c>
      <c r="AD164" s="47">
        <v>0</v>
      </c>
      <c r="AE164" s="47">
        <v>0</v>
      </c>
      <c r="AF164" s="47">
        <v>0</v>
      </c>
      <c r="AG164" s="48">
        <v>0</v>
      </c>
      <c r="AH164" s="45">
        <f>SUM(AI164:AT164)</f>
        <v>0</v>
      </c>
      <c r="AI164" s="45"/>
      <c r="AJ164" s="45"/>
      <c r="AK164" s="45"/>
      <c r="AL164" s="45"/>
      <c r="AM164" s="45"/>
      <c r="AN164" s="45"/>
      <c r="AO164" s="45"/>
      <c r="AP164" s="45"/>
      <c r="AQ164" s="45"/>
      <c r="AR164" s="45"/>
      <c r="AS164" s="45"/>
      <c r="AT164" s="45"/>
      <c r="AU164" s="45">
        <f t="shared" si="144"/>
        <v>0</v>
      </c>
      <c r="AV164" s="45">
        <f t="shared" si="145"/>
        <v>0</v>
      </c>
      <c r="AW164" s="45">
        <f t="shared" si="146"/>
        <v>0</v>
      </c>
      <c r="AX164" s="45">
        <f t="shared" si="147"/>
        <v>0</v>
      </c>
      <c r="AY164" s="45">
        <f>IF($BC164="O",1.05*$AH164,$AH164)</f>
        <v>0</v>
      </c>
      <c r="AZ164" s="45">
        <f>IF($BC164="O",1.05*$AY164,$AY164)</f>
        <v>0</v>
      </c>
      <c r="BA164" s="45">
        <f>IF($BC164="O",1.05*$AZ164,$AZ164)</f>
        <v>0</v>
      </c>
      <c r="BB164" s="50"/>
      <c r="BC164" s="51" t="s">
        <v>39</v>
      </c>
      <c r="BD164" s="70"/>
      <c r="BE164" s="195">
        <v>0</v>
      </c>
      <c r="BF164" s="195">
        <v>0</v>
      </c>
      <c r="BG164" s="195">
        <v>0</v>
      </c>
      <c r="BH164" s="196">
        <f t="shared" si="170"/>
        <v>0</v>
      </c>
    </row>
    <row r="165" spans="1:60" outlineLevel="1" x14ac:dyDescent="0.3">
      <c r="A165" s="71" t="s">
        <v>309</v>
      </c>
      <c r="B165" s="38" t="s">
        <v>309</v>
      </c>
      <c r="C165" s="38" t="s">
        <v>31</v>
      </c>
      <c r="D165" s="39">
        <v>5121120</v>
      </c>
      <c r="E165" s="39" t="s">
        <v>310</v>
      </c>
      <c r="F165" s="103">
        <v>0</v>
      </c>
      <c r="G165" s="73">
        <f>SUM(H165:S165)</f>
        <v>0</v>
      </c>
      <c r="H165" s="74">
        <f>IFERROR(INDEX('[1]2024'!$A:$Q,MATCH($A$3&amp;$D165,'[1]2024'!$B:$B,0),MATCH(H$4,'[1]2024'!$2:$2,0)),0)+IFERROR(INDEX('[1]2024'!$A:$Q,MATCH($B$3&amp;$D165,'[1]2024'!$B:$B,0),MATCH(H$4,'[1]2024'!$2:$2,0)),0)++IFERROR(INDEX('[1]2024'!$A:$Q,MATCH($C$3&amp;$D165,'[1]2024'!$B:$B,0),MATCH(H$4,'[1]2024'!$2:$2,0)),0)++IFERROR(INDEX('[1]2024'!$A:$Q,MATCH($D$3&amp;$D165,'[1]2024'!$B:$B,0),MATCH(H$4,'[1]2024'!$2:$2,0)),0)</f>
        <v>0</v>
      </c>
      <c r="I165" s="74">
        <f>IFERROR(INDEX('[1]2024'!$A:$Q,MATCH($A$3&amp;$D165,'[1]2024'!$B:$B,0),MATCH(I$4,'[1]2024'!$2:$2,0)),0)+IFERROR(INDEX('[1]2024'!$A:$Q,MATCH($B$3&amp;$D165,'[1]2024'!$B:$B,0),MATCH(I$4,'[1]2024'!$2:$2,0)),0)++IFERROR(INDEX('[1]2024'!$A:$Q,MATCH($C$3&amp;$D165,'[1]2024'!$B:$B,0),MATCH(I$4,'[1]2024'!$2:$2,0)),0)++IFERROR(INDEX('[1]2024'!$A:$Q,MATCH($D$3&amp;$D165,'[1]2024'!$B:$B,0),MATCH(I$4,'[1]2024'!$2:$2,0)),0)</f>
        <v>0</v>
      </c>
      <c r="J165" s="74">
        <f>IFERROR(INDEX('[1]2024'!$A:$Q,MATCH($A$3&amp;$D165,'[1]2024'!$B:$B,0),MATCH(J$4,'[1]2024'!$2:$2,0)),0)+IFERROR(INDEX('[1]2024'!$A:$Q,MATCH($B$3&amp;$D165,'[1]2024'!$B:$B,0),MATCH(J$4,'[1]2024'!$2:$2,0)),0)++IFERROR(INDEX('[1]2024'!$A:$Q,MATCH($C$3&amp;$D165,'[1]2024'!$B:$B,0),MATCH(J$4,'[1]2024'!$2:$2,0)),0)++IFERROR(INDEX('[1]2024'!$A:$Q,MATCH($D$3&amp;$D165,'[1]2024'!$B:$B,0),MATCH(J$4,'[1]2024'!$2:$2,0)),0)</f>
        <v>0</v>
      </c>
      <c r="K165" s="74">
        <f>IFERROR(INDEX('[1]2024'!$A:$Q,MATCH($A$3&amp;$D165,'[1]2024'!$B:$B,0),MATCH(K$4,'[1]2024'!$2:$2,0)),0)+IFERROR(INDEX('[1]2024'!$A:$Q,MATCH($B$3&amp;$D165,'[1]2024'!$B:$B,0),MATCH(K$4,'[1]2024'!$2:$2,0)),0)++IFERROR(INDEX('[1]2024'!$A:$Q,MATCH($C$3&amp;$D165,'[1]2024'!$B:$B,0),MATCH(K$4,'[1]2024'!$2:$2,0)),0)++IFERROR(INDEX('[1]2024'!$A:$Q,MATCH($D$3&amp;$D165,'[1]2024'!$B:$B,0),MATCH(K$4,'[1]2024'!$2:$2,0)),0)</f>
        <v>0</v>
      </c>
      <c r="L165" s="74">
        <f>IFERROR(INDEX('[1]2024'!$A:$Q,MATCH($A$3&amp;$D165,'[1]2024'!$B:$B,0),MATCH(L$4,'[1]2024'!$2:$2,0)),0)+IFERROR(INDEX('[1]2024'!$A:$Q,MATCH($B$3&amp;$D165,'[1]2024'!$B:$B,0),MATCH(L$4,'[1]2024'!$2:$2,0)),0)++IFERROR(INDEX('[1]2024'!$A:$Q,MATCH($C$3&amp;$D165,'[1]2024'!$B:$B,0),MATCH(L$4,'[1]2024'!$2:$2,0)),0)++IFERROR(INDEX('[1]2024'!$A:$Q,MATCH($D$3&amp;$D165,'[1]2024'!$B:$B,0),MATCH(L$4,'[1]2024'!$2:$2,0)),0)</f>
        <v>0</v>
      </c>
      <c r="M165" s="74">
        <f>IFERROR(INDEX('[1]2024'!$A:$Q,MATCH($A$3&amp;$D165,'[1]2024'!$B:$B,0),MATCH(M$4,'[1]2024'!$2:$2,0)),0)+IFERROR(INDEX('[1]2024'!$A:$Q,MATCH($B$3&amp;$D165,'[1]2024'!$B:$B,0),MATCH(M$4,'[1]2024'!$2:$2,0)),0)++IFERROR(INDEX('[1]2024'!$A:$Q,MATCH($C$3&amp;$D165,'[1]2024'!$B:$B,0),MATCH(M$4,'[1]2024'!$2:$2,0)),0)++IFERROR(INDEX('[1]2024'!$A:$Q,MATCH($D$3&amp;$D165,'[1]2024'!$B:$B,0),MATCH(M$4,'[1]2024'!$2:$2,0)),0)</f>
        <v>0</v>
      </c>
      <c r="N165" s="74">
        <f>IFERROR(INDEX('[1]2024'!$A:$Q,MATCH($A$3&amp;$D165,'[1]2024'!$B:$B,0),MATCH(N$4,'[1]2024'!$2:$2,0)),0)+IFERROR(INDEX('[1]2024'!$A:$Q,MATCH($B$3&amp;$D165,'[1]2024'!$B:$B,0),MATCH(N$4,'[1]2024'!$2:$2,0)),0)++IFERROR(INDEX('[1]2024'!$A:$Q,MATCH($C$3&amp;$D165,'[1]2024'!$B:$B,0),MATCH(N$4,'[1]2024'!$2:$2,0)),0)++IFERROR(INDEX('[1]2024'!$A:$Q,MATCH($D$3&amp;$D165,'[1]2024'!$B:$B,0),MATCH(N$4,'[1]2024'!$2:$2,0)),0)</f>
        <v>0</v>
      </c>
      <c r="O165" s="74">
        <f>IFERROR(INDEX('[1]2024'!$A:$Q,MATCH($A$3&amp;$D165,'[1]2024'!$B:$B,0),MATCH(O$4,'[1]2024'!$2:$2,0)),0)+IFERROR(INDEX('[1]2024'!$A:$Q,MATCH($B$3&amp;$D165,'[1]2024'!$B:$B,0),MATCH(O$4,'[1]2024'!$2:$2,0)),0)++IFERROR(INDEX('[1]2024'!$A:$Q,MATCH($C$3&amp;$D165,'[1]2024'!$B:$B,0),MATCH(O$4,'[1]2024'!$2:$2,0)),0)++IFERROR(INDEX('[1]2024'!$A:$Q,MATCH($D$3&amp;$D165,'[1]2024'!$B:$B,0),MATCH(O$4,'[1]2024'!$2:$2,0)),0)</f>
        <v>0</v>
      </c>
      <c r="P165" s="74">
        <f>IFERROR(INDEX('[1]2024'!$A:$Q,MATCH($A$3&amp;$D165,'[1]2024'!$B:$B,0),MATCH(P$4,'[1]2024'!$2:$2,0)),0)+IFERROR(INDEX('[1]2024'!$A:$Q,MATCH($B$3&amp;$D165,'[1]2024'!$B:$B,0),MATCH(P$4,'[1]2024'!$2:$2,0)),0)++IFERROR(INDEX('[1]2024'!$A:$Q,MATCH($C$3&amp;$D165,'[1]2024'!$B:$B,0),MATCH(P$4,'[1]2024'!$2:$2,0)),0)++IFERROR(INDEX('[1]2024'!$A:$Q,MATCH($D$3&amp;$D165,'[1]2024'!$B:$B,0),MATCH(P$4,'[1]2024'!$2:$2,0)),0)</f>
        <v>0</v>
      </c>
      <c r="Q165" s="74">
        <f>IFERROR(INDEX('[1]2024'!$A:$Q,MATCH($A$3&amp;$D165,'[1]2024'!$B:$B,0),MATCH(Q$4,'[1]2024'!$2:$2,0)),0)+IFERROR(INDEX('[1]2024'!$A:$Q,MATCH($B$3&amp;$D165,'[1]2024'!$B:$B,0),MATCH(Q$4,'[1]2024'!$2:$2,0)),0)++IFERROR(INDEX('[1]2024'!$A:$Q,MATCH($C$3&amp;$D165,'[1]2024'!$B:$B,0),MATCH(Q$4,'[1]2024'!$2:$2,0)),0)++IFERROR(INDEX('[1]2024'!$A:$Q,MATCH($D$3&amp;$D165,'[1]2024'!$B:$B,0),MATCH(Q$4,'[1]2024'!$2:$2,0)),0)</f>
        <v>0</v>
      </c>
      <c r="R165" s="74">
        <f>IFERROR(INDEX('[1]2024'!$A:$Q,MATCH($A$3&amp;$D165,'[1]2024'!$B:$B,0),MATCH(R$4,'[1]2024'!$2:$2,0)),0)+IFERROR(INDEX('[1]2024'!$A:$Q,MATCH($B$3&amp;$D165,'[1]2024'!$B:$B,0),MATCH(R$4,'[1]2024'!$2:$2,0)),0)++IFERROR(INDEX('[1]2024'!$A:$Q,MATCH($C$3&amp;$D165,'[1]2024'!$B:$B,0),MATCH(R$4,'[1]2024'!$2:$2,0)),0)++IFERROR(INDEX('[1]2024'!$A:$Q,MATCH($D$3&amp;$D165,'[1]2024'!$B:$B,0),MATCH(R$4,'[1]2024'!$2:$2,0)),0)</f>
        <v>0</v>
      </c>
      <c r="S165" s="74">
        <f>IFERROR(INDEX('[1]2024'!$A:$Q,MATCH($A$3&amp;$D165,'[1]2024'!$B:$B,0),MATCH(S$4,'[1]2024'!$2:$2,0)),0)+IFERROR(INDEX('[1]2024'!$A:$Q,MATCH($B$3&amp;$D165,'[1]2024'!$B:$B,0),MATCH(S$4,'[1]2024'!$2:$2,0)),0)++IFERROR(INDEX('[1]2024'!$A:$Q,MATCH($C$3&amp;$D165,'[1]2024'!$B:$B,0),MATCH(S$4,'[1]2024'!$2:$2,0)),0)++IFERROR(INDEX('[1]2024'!$A:$Q,MATCH($D$3&amp;$D165,'[1]2024'!$B:$B,0),MATCH(S$4,'[1]2024'!$2:$2,0)),0)</f>
        <v>0</v>
      </c>
      <c r="T165" s="75">
        <v>0</v>
      </c>
      <c r="U165" s="45">
        <f>SUM(V165:AG165)</f>
        <v>0</v>
      </c>
      <c r="V165" s="46">
        <v>0</v>
      </c>
      <c r="W165" s="47">
        <v>0</v>
      </c>
      <c r="X165" s="47">
        <v>0</v>
      </c>
      <c r="Y165" s="47">
        <v>0</v>
      </c>
      <c r="Z165" s="47">
        <v>0</v>
      </c>
      <c r="AA165" s="47">
        <v>0</v>
      </c>
      <c r="AB165" s="47">
        <v>0</v>
      </c>
      <c r="AC165" s="47">
        <v>0</v>
      </c>
      <c r="AD165" s="47">
        <v>0</v>
      </c>
      <c r="AE165" s="47">
        <v>0</v>
      </c>
      <c r="AF165" s="47">
        <v>0</v>
      </c>
      <c r="AG165" s="48">
        <v>0</v>
      </c>
      <c r="AH165" s="45">
        <f>SUM(AI165:AT165)</f>
        <v>0</v>
      </c>
      <c r="AI165" s="45"/>
      <c r="AJ165" s="45"/>
      <c r="AK165" s="45"/>
      <c r="AL165" s="45"/>
      <c r="AM165" s="45"/>
      <c r="AN165" s="45"/>
      <c r="AO165" s="45"/>
      <c r="AP165" s="45"/>
      <c r="AQ165" s="45"/>
      <c r="AR165" s="45"/>
      <c r="AS165" s="45"/>
      <c r="AT165" s="45"/>
      <c r="AU165" s="45">
        <f t="shared" si="144"/>
        <v>0</v>
      </c>
      <c r="AV165" s="45">
        <f t="shared" si="145"/>
        <v>0</v>
      </c>
      <c r="AW165" s="45">
        <f t="shared" si="146"/>
        <v>0</v>
      </c>
      <c r="AX165" s="45">
        <f t="shared" si="147"/>
        <v>0</v>
      </c>
      <c r="AY165" s="45">
        <f>IF($BC165="O",1.05*$AH165,$AH165)</f>
        <v>0</v>
      </c>
      <c r="AZ165" s="45">
        <f>IF($BC165="O",1.05*$AY165,$AY165)</f>
        <v>0</v>
      </c>
      <c r="BA165" s="45">
        <f>IF($BC165="O",1.05*$AZ165,$AZ165)</f>
        <v>0</v>
      </c>
      <c r="BB165" s="50"/>
      <c r="BC165" s="51" t="s">
        <v>24</v>
      </c>
      <c r="BD165" s="70"/>
      <c r="BE165" s="195">
        <v>0</v>
      </c>
      <c r="BF165" s="195">
        <v>0</v>
      </c>
      <c r="BG165" s="195">
        <v>0</v>
      </c>
      <c r="BH165" s="196">
        <f t="shared" si="170"/>
        <v>0</v>
      </c>
    </row>
    <row r="166" spans="1:60" outlineLevel="1" x14ac:dyDescent="0.3">
      <c r="A166" s="71" t="s">
        <v>311</v>
      </c>
      <c r="B166" s="38" t="s">
        <v>311</v>
      </c>
      <c r="C166" s="38" t="s">
        <v>44</v>
      </c>
      <c r="D166" s="39">
        <v>5121140</v>
      </c>
      <c r="E166" s="39" t="s">
        <v>312</v>
      </c>
      <c r="F166" s="103">
        <v>0</v>
      </c>
      <c r="G166" s="73">
        <f>SUM(H166:S166)</f>
        <v>0</v>
      </c>
      <c r="H166" s="74">
        <f>IFERROR(INDEX('[1]2024'!$A:$Q,MATCH($A$3&amp;$D166,'[1]2024'!$B:$B,0),MATCH(H$4,'[1]2024'!$2:$2,0)),0)+IFERROR(INDEX('[1]2024'!$A:$Q,MATCH($B$3&amp;$D166,'[1]2024'!$B:$B,0),MATCH(H$4,'[1]2024'!$2:$2,0)),0)++IFERROR(INDEX('[1]2024'!$A:$Q,MATCH($C$3&amp;$D166,'[1]2024'!$B:$B,0),MATCH(H$4,'[1]2024'!$2:$2,0)),0)++IFERROR(INDEX('[1]2024'!$A:$Q,MATCH($D$3&amp;$D166,'[1]2024'!$B:$B,0),MATCH(H$4,'[1]2024'!$2:$2,0)),0)</f>
        <v>0</v>
      </c>
      <c r="I166" s="74">
        <f>IFERROR(INDEX('[1]2024'!$A:$Q,MATCH($A$3&amp;$D166,'[1]2024'!$B:$B,0),MATCH(I$4,'[1]2024'!$2:$2,0)),0)+IFERROR(INDEX('[1]2024'!$A:$Q,MATCH($B$3&amp;$D166,'[1]2024'!$B:$B,0),MATCH(I$4,'[1]2024'!$2:$2,0)),0)++IFERROR(INDEX('[1]2024'!$A:$Q,MATCH($C$3&amp;$D166,'[1]2024'!$B:$B,0),MATCH(I$4,'[1]2024'!$2:$2,0)),0)++IFERROR(INDEX('[1]2024'!$A:$Q,MATCH($D$3&amp;$D166,'[1]2024'!$B:$B,0),MATCH(I$4,'[1]2024'!$2:$2,0)),0)</f>
        <v>0</v>
      </c>
      <c r="J166" s="74">
        <f>IFERROR(INDEX('[1]2024'!$A:$Q,MATCH($A$3&amp;$D166,'[1]2024'!$B:$B,0),MATCH(J$4,'[1]2024'!$2:$2,0)),0)+IFERROR(INDEX('[1]2024'!$A:$Q,MATCH($B$3&amp;$D166,'[1]2024'!$B:$B,0),MATCH(J$4,'[1]2024'!$2:$2,0)),0)++IFERROR(INDEX('[1]2024'!$A:$Q,MATCH($C$3&amp;$D166,'[1]2024'!$B:$B,0),MATCH(J$4,'[1]2024'!$2:$2,0)),0)++IFERROR(INDEX('[1]2024'!$A:$Q,MATCH($D$3&amp;$D166,'[1]2024'!$B:$B,0),MATCH(J$4,'[1]2024'!$2:$2,0)),0)</f>
        <v>0</v>
      </c>
      <c r="K166" s="74">
        <f>IFERROR(INDEX('[1]2024'!$A:$Q,MATCH($A$3&amp;$D166,'[1]2024'!$B:$B,0),MATCH(K$4,'[1]2024'!$2:$2,0)),0)+IFERROR(INDEX('[1]2024'!$A:$Q,MATCH($B$3&amp;$D166,'[1]2024'!$B:$B,0),MATCH(K$4,'[1]2024'!$2:$2,0)),0)++IFERROR(INDEX('[1]2024'!$A:$Q,MATCH($C$3&amp;$D166,'[1]2024'!$B:$B,0),MATCH(K$4,'[1]2024'!$2:$2,0)),0)++IFERROR(INDEX('[1]2024'!$A:$Q,MATCH($D$3&amp;$D166,'[1]2024'!$B:$B,0),MATCH(K$4,'[1]2024'!$2:$2,0)),0)</f>
        <v>0</v>
      </c>
      <c r="L166" s="74">
        <f>IFERROR(INDEX('[1]2024'!$A:$Q,MATCH($A$3&amp;$D166,'[1]2024'!$B:$B,0),MATCH(L$4,'[1]2024'!$2:$2,0)),0)+IFERROR(INDEX('[1]2024'!$A:$Q,MATCH($B$3&amp;$D166,'[1]2024'!$B:$B,0),MATCH(L$4,'[1]2024'!$2:$2,0)),0)++IFERROR(INDEX('[1]2024'!$A:$Q,MATCH($C$3&amp;$D166,'[1]2024'!$B:$B,0),MATCH(L$4,'[1]2024'!$2:$2,0)),0)++IFERROR(INDEX('[1]2024'!$A:$Q,MATCH($D$3&amp;$D166,'[1]2024'!$B:$B,0),MATCH(L$4,'[1]2024'!$2:$2,0)),0)</f>
        <v>0</v>
      </c>
      <c r="M166" s="74">
        <f>IFERROR(INDEX('[1]2024'!$A:$Q,MATCH($A$3&amp;$D166,'[1]2024'!$B:$B,0),MATCH(M$4,'[1]2024'!$2:$2,0)),0)+IFERROR(INDEX('[1]2024'!$A:$Q,MATCH($B$3&amp;$D166,'[1]2024'!$B:$B,0),MATCH(M$4,'[1]2024'!$2:$2,0)),0)++IFERROR(INDEX('[1]2024'!$A:$Q,MATCH($C$3&amp;$D166,'[1]2024'!$B:$B,0),MATCH(M$4,'[1]2024'!$2:$2,0)),0)++IFERROR(INDEX('[1]2024'!$A:$Q,MATCH($D$3&amp;$D166,'[1]2024'!$B:$B,0),MATCH(M$4,'[1]2024'!$2:$2,0)),0)</f>
        <v>0</v>
      </c>
      <c r="N166" s="74">
        <f>IFERROR(INDEX('[1]2024'!$A:$Q,MATCH($A$3&amp;$D166,'[1]2024'!$B:$B,0),MATCH(N$4,'[1]2024'!$2:$2,0)),0)+IFERROR(INDEX('[1]2024'!$A:$Q,MATCH($B$3&amp;$D166,'[1]2024'!$B:$B,0),MATCH(N$4,'[1]2024'!$2:$2,0)),0)++IFERROR(INDEX('[1]2024'!$A:$Q,MATCH($C$3&amp;$D166,'[1]2024'!$B:$B,0),MATCH(N$4,'[1]2024'!$2:$2,0)),0)++IFERROR(INDEX('[1]2024'!$A:$Q,MATCH($D$3&amp;$D166,'[1]2024'!$B:$B,0),MATCH(N$4,'[1]2024'!$2:$2,0)),0)</f>
        <v>0</v>
      </c>
      <c r="O166" s="74">
        <f>IFERROR(INDEX('[1]2024'!$A:$Q,MATCH($A$3&amp;$D166,'[1]2024'!$B:$B,0),MATCH(O$4,'[1]2024'!$2:$2,0)),0)+IFERROR(INDEX('[1]2024'!$A:$Q,MATCH($B$3&amp;$D166,'[1]2024'!$B:$B,0),MATCH(O$4,'[1]2024'!$2:$2,0)),0)++IFERROR(INDEX('[1]2024'!$A:$Q,MATCH($C$3&amp;$D166,'[1]2024'!$B:$B,0),MATCH(O$4,'[1]2024'!$2:$2,0)),0)++IFERROR(INDEX('[1]2024'!$A:$Q,MATCH($D$3&amp;$D166,'[1]2024'!$B:$B,0),MATCH(O$4,'[1]2024'!$2:$2,0)),0)</f>
        <v>0</v>
      </c>
      <c r="P166" s="74">
        <f>IFERROR(INDEX('[1]2024'!$A:$Q,MATCH($A$3&amp;$D166,'[1]2024'!$B:$B,0),MATCH(P$4,'[1]2024'!$2:$2,0)),0)+IFERROR(INDEX('[1]2024'!$A:$Q,MATCH($B$3&amp;$D166,'[1]2024'!$B:$B,0),MATCH(P$4,'[1]2024'!$2:$2,0)),0)++IFERROR(INDEX('[1]2024'!$A:$Q,MATCH($C$3&amp;$D166,'[1]2024'!$B:$B,0),MATCH(P$4,'[1]2024'!$2:$2,0)),0)++IFERROR(INDEX('[1]2024'!$A:$Q,MATCH($D$3&amp;$D166,'[1]2024'!$B:$B,0),MATCH(P$4,'[1]2024'!$2:$2,0)),0)</f>
        <v>0</v>
      </c>
      <c r="Q166" s="74">
        <f>IFERROR(INDEX('[1]2024'!$A:$Q,MATCH($A$3&amp;$D166,'[1]2024'!$B:$B,0),MATCH(Q$4,'[1]2024'!$2:$2,0)),0)+IFERROR(INDEX('[1]2024'!$A:$Q,MATCH($B$3&amp;$D166,'[1]2024'!$B:$B,0),MATCH(Q$4,'[1]2024'!$2:$2,0)),0)++IFERROR(INDEX('[1]2024'!$A:$Q,MATCH($C$3&amp;$D166,'[1]2024'!$B:$B,0),MATCH(Q$4,'[1]2024'!$2:$2,0)),0)++IFERROR(INDEX('[1]2024'!$A:$Q,MATCH($D$3&amp;$D166,'[1]2024'!$B:$B,0),MATCH(Q$4,'[1]2024'!$2:$2,0)),0)</f>
        <v>0</v>
      </c>
      <c r="R166" s="74">
        <f>IFERROR(INDEX('[1]2024'!$A:$Q,MATCH($A$3&amp;$D166,'[1]2024'!$B:$B,0),MATCH(R$4,'[1]2024'!$2:$2,0)),0)+IFERROR(INDEX('[1]2024'!$A:$Q,MATCH($B$3&amp;$D166,'[1]2024'!$B:$B,0),MATCH(R$4,'[1]2024'!$2:$2,0)),0)++IFERROR(INDEX('[1]2024'!$A:$Q,MATCH($C$3&amp;$D166,'[1]2024'!$B:$B,0),MATCH(R$4,'[1]2024'!$2:$2,0)),0)++IFERROR(INDEX('[1]2024'!$A:$Q,MATCH($D$3&amp;$D166,'[1]2024'!$B:$B,0),MATCH(R$4,'[1]2024'!$2:$2,0)),0)</f>
        <v>0</v>
      </c>
      <c r="S166" s="74">
        <f>IFERROR(INDEX('[1]2024'!$A:$Q,MATCH($A$3&amp;$D166,'[1]2024'!$B:$B,0),MATCH(S$4,'[1]2024'!$2:$2,0)),0)+IFERROR(INDEX('[1]2024'!$A:$Q,MATCH($B$3&amp;$D166,'[1]2024'!$B:$B,0),MATCH(S$4,'[1]2024'!$2:$2,0)),0)++IFERROR(INDEX('[1]2024'!$A:$Q,MATCH($C$3&amp;$D166,'[1]2024'!$B:$B,0),MATCH(S$4,'[1]2024'!$2:$2,0)),0)++IFERROR(INDEX('[1]2024'!$A:$Q,MATCH($D$3&amp;$D166,'[1]2024'!$B:$B,0),MATCH(S$4,'[1]2024'!$2:$2,0)),0)</f>
        <v>0</v>
      </c>
      <c r="T166" s="75">
        <v>0</v>
      </c>
      <c r="U166" s="45">
        <f>SUM(V166:AG166)</f>
        <v>0</v>
      </c>
      <c r="V166" s="46">
        <v>0</v>
      </c>
      <c r="W166" s="47">
        <v>0</v>
      </c>
      <c r="X166" s="47">
        <v>0</v>
      </c>
      <c r="Y166" s="47">
        <v>0</v>
      </c>
      <c r="Z166" s="47">
        <v>0</v>
      </c>
      <c r="AA166" s="47">
        <v>0</v>
      </c>
      <c r="AB166" s="47">
        <v>0</v>
      </c>
      <c r="AC166" s="47">
        <v>0</v>
      </c>
      <c r="AD166" s="47">
        <v>0</v>
      </c>
      <c r="AE166" s="47">
        <v>0</v>
      </c>
      <c r="AF166" s="47">
        <v>0</v>
      </c>
      <c r="AG166" s="48">
        <v>0</v>
      </c>
      <c r="AH166" s="45">
        <f>SUM(AI166:AT166)</f>
        <v>0</v>
      </c>
      <c r="AI166" s="45"/>
      <c r="AJ166" s="45"/>
      <c r="AK166" s="45"/>
      <c r="AL166" s="45"/>
      <c r="AM166" s="45"/>
      <c r="AN166" s="45"/>
      <c r="AO166" s="45"/>
      <c r="AP166" s="45"/>
      <c r="AQ166" s="45"/>
      <c r="AR166" s="45"/>
      <c r="AS166" s="45"/>
      <c r="AT166" s="45"/>
      <c r="AU166" s="45">
        <f t="shared" si="144"/>
        <v>0</v>
      </c>
      <c r="AV166" s="45">
        <f t="shared" si="145"/>
        <v>0</v>
      </c>
      <c r="AW166" s="45">
        <f t="shared" si="146"/>
        <v>0</v>
      </c>
      <c r="AX166" s="45">
        <f t="shared" si="147"/>
        <v>0</v>
      </c>
      <c r="AY166" s="45">
        <f>IF($BC166="O",1.05*$AH166,$AH166)</f>
        <v>0</v>
      </c>
      <c r="AZ166" s="45">
        <f>IF($BC166="O",1.05*$AY166,$AY166)</f>
        <v>0</v>
      </c>
      <c r="BA166" s="45">
        <f>IF($BC166="O",1.05*$AZ166,$AZ166)</f>
        <v>0</v>
      </c>
      <c r="BB166" s="50"/>
      <c r="BC166" s="51" t="s">
        <v>39</v>
      </c>
      <c r="BD166" s="70"/>
      <c r="BE166" s="195">
        <v>0</v>
      </c>
      <c r="BF166" s="195">
        <v>0</v>
      </c>
      <c r="BG166" s="195">
        <v>0</v>
      </c>
      <c r="BH166" s="196">
        <f t="shared" si="170"/>
        <v>0</v>
      </c>
    </row>
    <row r="167" spans="1:60" outlineLevel="1" x14ac:dyDescent="0.3">
      <c r="A167" s="71" t="s">
        <v>313</v>
      </c>
      <c r="B167" s="38" t="s">
        <v>314</v>
      </c>
      <c r="C167" s="38" t="s">
        <v>31</v>
      </c>
      <c r="D167" s="39">
        <v>5121150</v>
      </c>
      <c r="E167" s="39" t="s">
        <v>315</v>
      </c>
      <c r="F167" s="103">
        <v>0</v>
      </c>
      <c r="G167" s="73">
        <f>SUM(H167:S167)</f>
        <v>0</v>
      </c>
      <c r="H167" s="74">
        <f>IFERROR(INDEX('[1]2024'!$A:$Q,MATCH($A$3&amp;$D167,'[1]2024'!$B:$B,0),MATCH(H$4,'[1]2024'!$2:$2,0)),0)+IFERROR(INDEX('[1]2024'!$A:$Q,MATCH($B$3&amp;$D167,'[1]2024'!$B:$B,0),MATCH(H$4,'[1]2024'!$2:$2,0)),0)++IFERROR(INDEX('[1]2024'!$A:$Q,MATCH($C$3&amp;$D167,'[1]2024'!$B:$B,0),MATCH(H$4,'[1]2024'!$2:$2,0)),0)++IFERROR(INDEX('[1]2024'!$A:$Q,MATCH($D$3&amp;$D167,'[1]2024'!$B:$B,0),MATCH(H$4,'[1]2024'!$2:$2,0)),0)</f>
        <v>0</v>
      </c>
      <c r="I167" s="74">
        <f>IFERROR(INDEX('[1]2024'!$A:$Q,MATCH($A$3&amp;$D167,'[1]2024'!$B:$B,0),MATCH(I$4,'[1]2024'!$2:$2,0)),0)+IFERROR(INDEX('[1]2024'!$A:$Q,MATCH($B$3&amp;$D167,'[1]2024'!$B:$B,0),MATCH(I$4,'[1]2024'!$2:$2,0)),0)++IFERROR(INDEX('[1]2024'!$A:$Q,MATCH($C$3&amp;$D167,'[1]2024'!$B:$B,0),MATCH(I$4,'[1]2024'!$2:$2,0)),0)++IFERROR(INDEX('[1]2024'!$A:$Q,MATCH($D$3&amp;$D167,'[1]2024'!$B:$B,0),MATCH(I$4,'[1]2024'!$2:$2,0)),0)</f>
        <v>0</v>
      </c>
      <c r="J167" s="74">
        <f>IFERROR(INDEX('[1]2024'!$A:$Q,MATCH($A$3&amp;$D167,'[1]2024'!$B:$B,0),MATCH(J$4,'[1]2024'!$2:$2,0)),0)+IFERROR(INDEX('[1]2024'!$A:$Q,MATCH($B$3&amp;$D167,'[1]2024'!$B:$B,0),MATCH(J$4,'[1]2024'!$2:$2,0)),0)++IFERROR(INDEX('[1]2024'!$A:$Q,MATCH($C$3&amp;$D167,'[1]2024'!$B:$B,0),MATCH(J$4,'[1]2024'!$2:$2,0)),0)++IFERROR(INDEX('[1]2024'!$A:$Q,MATCH($D$3&amp;$D167,'[1]2024'!$B:$B,0),MATCH(J$4,'[1]2024'!$2:$2,0)),0)</f>
        <v>0</v>
      </c>
      <c r="K167" s="74">
        <f>IFERROR(INDEX('[1]2024'!$A:$Q,MATCH($A$3&amp;$D167,'[1]2024'!$B:$B,0),MATCH(K$4,'[1]2024'!$2:$2,0)),0)+IFERROR(INDEX('[1]2024'!$A:$Q,MATCH($B$3&amp;$D167,'[1]2024'!$B:$B,0),MATCH(K$4,'[1]2024'!$2:$2,0)),0)++IFERROR(INDEX('[1]2024'!$A:$Q,MATCH($C$3&amp;$D167,'[1]2024'!$B:$B,0),MATCH(K$4,'[1]2024'!$2:$2,0)),0)++IFERROR(INDEX('[1]2024'!$A:$Q,MATCH($D$3&amp;$D167,'[1]2024'!$B:$B,0),MATCH(K$4,'[1]2024'!$2:$2,0)),0)</f>
        <v>0</v>
      </c>
      <c r="L167" s="74">
        <f>IFERROR(INDEX('[1]2024'!$A:$Q,MATCH($A$3&amp;$D167,'[1]2024'!$B:$B,0),MATCH(L$4,'[1]2024'!$2:$2,0)),0)+IFERROR(INDEX('[1]2024'!$A:$Q,MATCH($B$3&amp;$D167,'[1]2024'!$B:$B,0),MATCH(L$4,'[1]2024'!$2:$2,0)),0)++IFERROR(INDEX('[1]2024'!$A:$Q,MATCH($C$3&amp;$D167,'[1]2024'!$B:$B,0),MATCH(L$4,'[1]2024'!$2:$2,0)),0)++IFERROR(INDEX('[1]2024'!$A:$Q,MATCH($D$3&amp;$D167,'[1]2024'!$B:$B,0),MATCH(L$4,'[1]2024'!$2:$2,0)),0)</f>
        <v>0</v>
      </c>
      <c r="M167" s="74">
        <f>IFERROR(INDEX('[1]2024'!$A:$Q,MATCH($A$3&amp;$D167,'[1]2024'!$B:$B,0),MATCH(M$4,'[1]2024'!$2:$2,0)),0)+IFERROR(INDEX('[1]2024'!$A:$Q,MATCH($B$3&amp;$D167,'[1]2024'!$B:$B,0),MATCH(M$4,'[1]2024'!$2:$2,0)),0)++IFERROR(INDEX('[1]2024'!$A:$Q,MATCH($C$3&amp;$D167,'[1]2024'!$B:$B,0),MATCH(M$4,'[1]2024'!$2:$2,0)),0)++IFERROR(INDEX('[1]2024'!$A:$Q,MATCH($D$3&amp;$D167,'[1]2024'!$B:$B,0),MATCH(M$4,'[1]2024'!$2:$2,0)),0)</f>
        <v>0</v>
      </c>
      <c r="N167" s="74">
        <f>IFERROR(INDEX('[1]2024'!$A:$Q,MATCH($A$3&amp;$D167,'[1]2024'!$B:$B,0),MATCH(N$4,'[1]2024'!$2:$2,0)),0)+IFERROR(INDEX('[1]2024'!$A:$Q,MATCH($B$3&amp;$D167,'[1]2024'!$B:$B,0),MATCH(N$4,'[1]2024'!$2:$2,0)),0)++IFERROR(INDEX('[1]2024'!$A:$Q,MATCH($C$3&amp;$D167,'[1]2024'!$B:$B,0),MATCH(N$4,'[1]2024'!$2:$2,0)),0)++IFERROR(INDEX('[1]2024'!$A:$Q,MATCH($D$3&amp;$D167,'[1]2024'!$B:$B,0),MATCH(N$4,'[1]2024'!$2:$2,0)),0)</f>
        <v>0</v>
      </c>
      <c r="O167" s="74">
        <f>IFERROR(INDEX('[1]2024'!$A:$Q,MATCH($A$3&amp;$D167,'[1]2024'!$B:$B,0),MATCH(O$4,'[1]2024'!$2:$2,0)),0)+IFERROR(INDEX('[1]2024'!$A:$Q,MATCH($B$3&amp;$D167,'[1]2024'!$B:$B,0),MATCH(O$4,'[1]2024'!$2:$2,0)),0)++IFERROR(INDEX('[1]2024'!$A:$Q,MATCH($C$3&amp;$D167,'[1]2024'!$B:$B,0),MATCH(O$4,'[1]2024'!$2:$2,0)),0)++IFERROR(INDEX('[1]2024'!$A:$Q,MATCH($D$3&amp;$D167,'[1]2024'!$B:$B,0),MATCH(O$4,'[1]2024'!$2:$2,0)),0)</f>
        <v>0</v>
      </c>
      <c r="P167" s="74">
        <f>IFERROR(INDEX('[1]2024'!$A:$Q,MATCH($A$3&amp;$D167,'[1]2024'!$B:$B,0),MATCH(P$4,'[1]2024'!$2:$2,0)),0)+IFERROR(INDEX('[1]2024'!$A:$Q,MATCH($B$3&amp;$D167,'[1]2024'!$B:$B,0),MATCH(P$4,'[1]2024'!$2:$2,0)),0)++IFERROR(INDEX('[1]2024'!$A:$Q,MATCH($C$3&amp;$D167,'[1]2024'!$B:$B,0),MATCH(P$4,'[1]2024'!$2:$2,0)),0)++IFERROR(INDEX('[1]2024'!$A:$Q,MATCH($D$3&amp;$D167,'[1]2024'!$B:$B,0),MATCH(P$4,'[1]2024'!$2:$2,0)),0)</f>
        <v>0</v>
      </c>
      <c r="Q167" s="74">
        <f>IFERROR(INDEX('[1]2024'!$A:$Q,MATCH($A$3&amp;$D167,'[1]2024'!$B:$B,0),MATCH(Q$4,'[1]2024'!$2:$2,0)),0)+IFERROR(INDEX('[1]2024'!$A:$Q,MATCH($B$3&amp;$D167,'[1]2024'!$B:$B,0),MATCH(Q$4,'[1]2024'!$2:$2,0)),0)++IFERROR(INDEX('[1]2024'!$A:$Q,MATCH($C$3&amp;$D167,'[1]2024'!$B:$B,0),MATCH(Q$4,'[1]2024'!$2:$2,0)),0)++IFERROR(INDEX('[1]2024'!$A:$Q,MATCH($D$3&amp;$D167,'[1]2024'!$B:$B,0),MATCH(Q$4,'[1]2024'!$2:$2,0)),0)</f>
        <v>0</v>
      </c>
      <c r="R167" s="74">
        <f>IFERROR(INDEX('[1]2024'!$A:$Q,MATCH($A$3&amp;$D167,'[1]2024'!$B:$B,0),MATCH(R$4,'[1]2024'!$2:$2,0)),0)+IFERROR(INDEX('[1]2024'!$A:$Q,MATCH($B$3&amp;$D167,'[1]2024'!$B:$B,0),MATCH(R$4,'[1]2024'!$2:$2,0)),0)++IFERROR(INDEX('[1]2024'!$A:$Q,MATCH($C$3&amp;$D167,'[1]2024'!$B:$B,0),MATCH(R$4,'[1]2024'!$2:$2,0)),0)++IFERROR(INDEX('[1]2024'!$A:$Q,MATCH($D$3&amp;$D167,'[1]2024'!$B:$B,0),MATCH(R$4,'[1]2024'!$2:$2,0)),0)</f>
        <v>0</v>
      </c>
      <c r="S167" s="74">
        <f>IFERROR(INDEX('[1]2024'!$A:$Q,MATCH($A$3&amp;$D167,'[1]2024'!$B:$B,0),MATCH(S$4,'[1]2024'!$2:$2,0)),0)+IFERROR(INDEX('[1]2024'!$A:$Q,MATCH($B$3&amp;$D167,'[1]2024'!$B:$B,0),MATCH(S$4,'[1]2024'!$2:$2,0)),0)++IFERROR(INDEX('[1]2024'!$A:$Q,MATCH($C$3&amp;$D167,'[1]2024'!$B:$B,0),MATCH(S$4,'[1]2024'!$2:$2,0)),0)++IFERROR(INDEX('[1]2024'!$A:$Q,MATCH($D$3&amp;$D167,'[1]2024'!$B:$B,0),MATCH(S$4,'[1]2024'!$2:$2,0)),0)</f>
        <v>0</v>
      </c>
      <c r="T167" s="75">
        <v>0</v>
      </c>
      <c r="U167" s="45">
        <f>SUM(V167:AG167)</f>
        <v>0</v>
      </c>
      <c r="V167" s="46">
        <v>0</v>
      </c>
      <c r="W167" s="47">
        <v>0</v>
      </c>
      <c r="X167" s="47">
        <v>0</v>
      </c>
      <c r="Y167" s="47">
        <v>0</v>
      </c>
      <c r="Z167" s="47">
        <v>0</v>
      </c>
      <c r="AA167" s="47">
        <v>0</v>
      </c>
      <c r="AB167" s="47">
        <v>0</v>
      </c>
      <c r="AC167" s="47">
        <v>0</v>
      </c>
      <c r="AD167" s="47">
        <v>0</v>
      </c>
      <c r="AE167" s="47">
        <v>0</v>
      </c>
      <c r="AF167" s="47">
        <v>0</v>
      </c>
      <c r="AG167" s="48">
        <v>0</v>
      </c>
      <c r="AH167" s="45">
        <f>SUM(AI167:AT167)</f>
        <v>0</v>
      </c>
      <c r="AI167" s="45"/>
      <c r="AJ167" s="45"/>
      <c r="AK167" s="45"/>
      <c r="AL167" s="45"/>
      <c r="AM167" s="45"/>
      <c r="AN167" s="45"/>
      <c r="AO167" s="45"/>
      <c r="AP167" s="45"/>
      <c r="AQ167" s="45"/>
      <c r="AR167" s="45"/>
      <c r="AS167" s="45"/>
      <c r="AT167" s="45"/>
      <c r="AU167" s="45">
        <f t="shared" si="144"/>
        <v>0</v>
      </c>
      <c r="AV167" s="45">
        <f t="shared" si="145"/>
        <v>0</v>
      </c>
      <c r="AW167" s="45">
        <f t="shared" si="146"/>
        <v>0</v>
      </c>
      <c r="AX167" s="45">
        <f t="shared" si="147"/>
        <v>0</v>
      </c>
      <c r="AY167" s="45">
        <f>IF($BC167="O",1.05*$AH167,$AH167)</f>
        <v>0</v>
      </c>
      <c r="AZ167" s="45">
        <f>IF($BC167="O",1.05*$AY167,$AY167)</f>
        <v>0</v>
      </c>
      <c r="BA167" s="45">
        <f>IF($BC167="O",1.05*$AZ167,$AZ167)</f>
        <v>0</v>
      </c>
      <c r="BB167" s="50"/>
      <c r="BC167" s="51" t="s">
        <v>24</v>
      </c>
      <c r="BD167" s="70"/>
      <c r="BE167" s="195">
        <v>0</v>
      </c>
      <c r="BF167" s="195">
        <v>0</v>
      </c>
      <c r="BG167" s="195">
        <v>0</v>
      </c>
      <c r="BH167" s="196">
        <f t="shared" si="170"/>
        <v>0</v>
      </c>
    </row>
    <row r="168" spans="1:60" x14ac:dyDescent="0.3">
      <c r="A168" s="57" t="s">
        <v>316</v>
      </c>
      <c r="B168" s="58" t="s">
        <v>21</v>
      </c>
      <c r="C168" s="58"/>
      <c r="D168" s="59"/>
      <c r="E168" s="59"/>
      <c r="F168" s="93">
        <v>0</v>
      </c>
      <c r="G168" s="61">
        <f t="shared" ref="G168" si="181">SUM(G169:G172)</f>
        <v>0</v>
      </c>
      <c r="H168" s="62">
        <f t="shared" ref="H168:S168" si="182">SUM(H169:H172)</f>
        <v>0</v>
      </c>
      <c r="I168" s="63">
        <f t="shared" si="182"/>
        <v>0</v>
      </c>
      <c r="J168" s="63">
        <f t="shared" si="182"/>
        <v>0</v>
      </c>
      <c r="K168" s="63">
        <f t="shared" si="182"/>
        <v>0</v>
      </c>
      <c r="L168" s="63">
        <f t="shared" si="182"/>
        <v>0</v>
      </c>
      <c r="M168" s="63">
        <f t="shared" si="182"/>
        <v>0</v>
      </c>
      <c r="N168" s="63">
        <f t="shared" si="182"/>
        <v>0</v>
      </c>
      <c r="O168" s="63">
        <f t="shared" si="182"/>
        <v>0</v>
      </c>
      <c r="P168" s="63">
        <f t="shared" si="182"/>
        <v>0</v>
      </c>
      <c r="Q168" s="63">
        <f t="shared" si="182"/>
        <v>0</v>
      </c>
      <c r="R168" s="63">
        <f t="shared" si="182"/>
        <v>0</v>
      </c>
      <c r="S168" s="63">
        <f t="shared" si="182"/>
        <v>0</v>
      </c>
      <c r="T168" s="64">
        <v>0</v>
      </c>
      <c r="U168" s="94">
        <f t="shared" ref="U168:Z168" si="183">SUM(U169:U172)</f>
        <v>0</v>
      </c>
      <c r="V168" s="95">
        <f t="shared" si="183"/>
        <v>0</v>
      </c>
      <c r="W168" s="96">
        <f t="shared" si="183"/>
        <v>0</v>
      </c>
      <c r="X168" s="96">
        <f t="shared" si="183"/>
        <v>0</v>
      </c>
      <c r="Y168" s="96">
        <f t="shared" si="183"/>
        <v>0</v>
      </c>
      <c r="Z168" s="96">
        <f t="shared" si="183"/>
        <v>0</v>
      </c>
      <c r="AA168" s="96">
        <v>0</v>
      </c>
      <c r="AB168" s="96">
        <v>0</v>
      </c>
      <c r="AC168" s="96">
        <v>0</v>
      </c>
      <c r="AD168" s="96">
        <v>0</v>
      </c>
      <c r="AE168" s="96">
        <v>0</v>
      </c>
      <c r="AF168" s="96">
        <v>0</v>
      </c>
      <c r="AG168" s="97">
        <v>0</v>
      </c>
      <c r="AH168" s="94">
        <f t="shared" ref="AH168:AT168" si="184">SUM(AH169:AH172)</f>
        <v>0</v>
      </c>
      <c r="AI168" s="94">
        <f t="shared" si="184"/>
        <v>0</v>
      </c>
      <c r="AJ168" s="94">
        <f t="shared" si="184"/>
        <v>0</v>
      </c>
      <c r="AK168" s="94">
        <f t="shared" si="184"/>
        <v>0</v>
      </c>
      <c r="AL168" s="94">
        <f t="shared" si="184"/>
        <v>0</v>
      </c>
      <c r="AM168" s="94">
        <f t="shared" si="184"/>
        <v>0</v>
      </c>
      <c r="AN168" s="94">
        <f t="shared" si="184"/>
        <v>0</v>
      </c>
      <c r="AO168" s="94">
        <f t="shared" si="184"/>
        <v>0</v>
      </c>
      <c r="AP168" s="94">
        <f t="shared" si="184"/>
        <v>0</v>
      </c>
      <c r="AQ168" s="94">
        <f t="shared" si="184"/>
        <v>0</v>
      </c>
      <c r="AR168" s="94">
        <f t="shared" si="184"/>
        <v>0</v>
      </c>
      <c r="AS168" s="94">
        <f t="shared" si="184"/>
        <v>0</v>
      </c>
      <c r="AT168" s="94">
        <f t="shared" si="184"/>
        <v>0</v>
      </c>
      <c r="AU168" s="94">
        <f t="shared" si="144"/>
        <v>0</v>
      </c>
      <c r="AV168" s="94">
        <f t="shared" si="145"/>
        <v>0</v>
      </c>
      <c r="AW168" s="94">
        <f t="shared" si="146"/>
        <v>0</v>
      </c>
      <c r="AX168" s="94">
        <f t="shared" si="147"/>
        <v>0</v>
      </c>
      <c r="AY168" s="94">
        <f>SUM(AY169:AY172)</f>
        <v>0</v>
      </c>
      <c r="AZ168" s="94">
        <f t="shared" ref="AZ168:BA168" si="185">SUM(AZ169:AZ172)</f>
        <v>0</v>
      </c>
      <c r="BA168" s="94">
        <f t="shared" si="185"/>
        <v>0</v>
      </c>
      <c r="BB168" s="50"/>
      <c r="BC168" s="101"/>
      <c r="BD168" s="102"/>
      <c r="BE168" s="95">
        <f>SUM(BE169:BE172)</f>
        <v>0</v>
      </c>
      <c r="BF168" s="95">
        <v>0</v>
      </c>
      <c r="BG168" s="95">
        <v>0</v>
      </c>
      <c r="BH168" s="194">
        <f t="shared" si="170"/>
        <v>0</v>
      </c>
    </row>
    <row r="169" spans="1:60" outlineLevel="1" x14ac:dyDescent="0.3">
      <c r="A169" s="71" t="s">
        <v>317</v>
      </c>
      <c r="B169" s="38" t="s">
        <v>318</v>
      </c>
      <c r="C169" s="38" t="s">
        <v>44</v>
      </c>
      <c r="D169" s="39">
        <v>5122110</v>
      </c>
      <c r="E169" s="39" t="s">
        <v>319</v>
      </c>
      <c r="F169" s="103">
        <v>0</v>
      </c>
      <c r="G169" s="73">
        <f>SUM(H169:S169)</f>
        <v>0</v>
      </c>
      <c r="H169" s="74">
        <f>IFERROR(INDEX('[1]2024'!$A:$Q,MATCH($A$3&amp;$D169,'[1]2024'!$B:$B,0),MATCH(H$4,'[1]2024'!$2:$2,0)),0)+IFERROR(INDEX('[1]2024'!$A:$Q,MATCH($B$3&amp;$D169,'[1]2024'!$B:$B,0),MATCH(H$4,'[1]2024'!$2:$2,0)),0)++IFERROR(INDEX('[1]2024'!$A:$Q,MATCH($C$3&amp;$D169,'[1]2024'!$B:$B,0),MATCH(H$4,'[1]2024'!$2:$2,0)),0)++IFERROR(INDEX('[1]2024'!$A:$Q,MATCH($D$3&amp;$D169,'[1]2024'!$B:$B,0),MATCH(H$4,'[1]2024'!$2:$2,0)),0)</f>
        <v>0</v>
      </c>
      <c r="I169" s="74">
        <f>IFERROR(INDEX('[1]2024'!$A:$Q,MATCH($A$3&amp;$D169,'[1]2024'!$B:$B,0),MATCH(I$4,'[1]2024'!$2:$2,0)),0)+IFERROR(INDEX('[1]2024'!$A:$Q,MATCH($B$3&amp;$D169,'[1]2024'!$B:$B,0),MATCH(I$4,'[1]2024'!$2:$2,0)),0)++IFERROR(INDEX('[1]2024'!$A:$Q,MATCH($C$3&amp;$D169,'[1]2024'!$B:$B,0),MATCH(I$4,'[1]2024'!$2:$2,0)),0)++IFERROR(INDEX('[1]2024'!$A:$Q,MATCH($D$3&amp;$D169,'[1]2024'!$B:$B,0),MATCH(I$4,'[1]2024'!$2:$2,0)),0)</f>
        <v>0</v>
      </c>
      <c r="J169" s="74">
        <f>IFERROR(INDEX('[1]2024'!$A:$Q,MATCH($A$3&amp;$D169,'[1]2024'!$B:$B,0),MATCH(J$4,'[1]2024'!$2:$2,0)),0)+IFERROR(INDEX('[1]2024'!$A:$Q,MATCH($B$3&amp;$D169,'[1]2024'!$B:$B,0),MATCH(J$4,'[1]2024'!$2:$2,0)),0)++IFERROR(INDEX('[1]2024'!$A:$Q,MATCH($C$3&amp;$D169,'[1]2024'!$B:$B,0),MATCH(J$4,'[1]2024'!$2:$2,0)),0)++IFERROR(INDEX('[1]2024'!$A:$Q,MATCH($D$3&amp;$D169,'[1]2024'!$B:$B,0),MATCH(J$4,'[1]2024'!$2:$2,0)),0)</f>
        <v>0</v>
      </c>
      <c r="K169" s="74">
        <f>IFERROR(INDEX('[1]2024'!$A:$Q,MATCH($A$3&amp;$D169,'[1]2024'!$B:$B,0),MATCH(K$4,'[1]2024'!$2:$2,0)),0)+IFERROR(INDEX('[1]2024'!$A:$Q,MATCH($B$3&amp;$D169,'[1]2024'!$B:$B,0),MATCH(K$4,'[1]2024'!$2:$2,0)),0)++IFERROR(INDEX('[1]2024'!$A:$Q,MATCH($C$3&amp;$D169,'[1]2024'!$B:$B,0),MATCH(K$4,'[1]2024'!$2:$2,0)),0)++IFERROR(INDEX('[1]2024'!$A:$Q,MATCH($D$3&amp;$D169,'[1]2024'!$B:$B,0),MATCH(K$4,'[1]2024'!$2:$2,0)),0)</f>
        <v>0</v>
      </c>
      <c r="L169" s="74">
        <f>IFERROR(INDEX('[1]2024'!$A:$Q,MATCH($A$3&amp;$D169,'[1]2024'!$B:$B,0),MATCH(L$4,'[1]2024'!$2:$2,0)),0)+IFERROR(INDEX('[1]2024'!$A:$Q,MATCH($B$3&amp;$D169,'[1]2024'!$B:$B,0),MATCH(L$4,'[1]2024'!$2:$2,0)),0)++IFERROR(INDEX('[1]2024'!$A:$Q,MATCH($C$3&amp;$D169,'[1]2024'!$B:$B,0),MATCH(L$4,'[1]2024'!$2:$2,0)),0)++IFERROR(INDEX('[1]2024'!$A:$Q,MATCH($D$3&amp;$D169,'[1]2024'!$B:$B,0),MATCH(L$4,'[1]2024'!$2:$2,0)),0)</f>
        <v>0</v>
      </c>
      <c r="M169" s="74">
        <f>IFERROR(INDEX('[1]2024'!$A:$Q,MATCH($A$3&amp;$D169,'[1]2024'!$B:$B,0),MATCH(M$4,'[1]2024'!$2:$2,0)),0)+IFERROR(INDEX('[1]2024'!$A:$Q,MATCH($B$3&amp;$D169,'[1]2024'!$B:$B,0),MATCH(M$4,'[1]2024'!$2:$2,0)),0)++IFERROR(INDEX('[1]2024'!$A:$Q,MATCH($C$3&amp;$D169,'[1]2024'!$B:$B,0),MATCH(M$4,'[1]2024'!$2:$2,0)),0)++IFERROR(INDEX('[1]2024'!$A:$Q,MATCH($D$3&amp;$D169,'[1]2024'!$B:$B,0),MATCH(M$4,'[1]2024'!$2:$2,0)),0)</f>
        <v>0</v>
      </c>
      <c r="N169" s="74">
        <f>IFERROR(INDEX('[1]2024'!$A:$Q,MATCH($A$3&amp;$D169,'[1]2024'!$B:$B,0),MATCH(N$4,'[1]2024'!$2:$2,0)),0)+IFERROR(INDEX('[1]2024'!$A:$Q,MATCH($B$3&amp;$D169,'[1]2024'!$B:$B,0),MATCH(N$4,'[1]2024'!$2:$2,0)),0)++IFERROR(INDEX('[1]2024'!$A:$Q,MATCH($C$3&amp;$D169,'[1]2024'!$B:$B,0),MATCH(N$4,'[1]2024'!$2:$2,0)),0)++IFERROR(INDEX('[1]2024'!$A:$Q,MATCH($D$3&amp;$D169,'[1]2024'!$B:$B,0),MATCH(N$4,'[1]2024'!$2:$2,0)),0)</f>
        <v>0</v>
      </c>
      <c r="O169" s="74">
        <f>IFERROR(INDEX('[1]2024'!$A:$Q,MATCH($A$3&amp;$D169,'[1]2024'!$B:$B,0),MATCH(O$4,'[1]2024'!$2:$2,0)),0)+IFERROR(INDEX('[1]2024'!$A:$Q,MATCH($B$3&amp;$D169,'[1]2024'!$B:$B,0),MATCH(O$4,'[1]2024'!$2:$2,0)),0)++IFERROR(INDEX('[1]2024'!$A:$Q,MATCH($C$3&amp;$D169,'[1]2024'!$B:$B,0),MATCH(O$4,'[1]2024'!$2:$2,0)),0)++IFERROR(INDEX('[1]2024'!$A:$Q,MATCH($D$3&amp;$D169,'[1]2024'!$B:$B,0),MATCH(O$4,'[1]2024'!$2:$2,0)),0)</f>
        <v>0</v>
      </c>
      <c r="P169" s="74">
        <f>IFERROR(INDEX('[1]2024'!$A:$Q,MATCH($A$3&amp;$D169,'[1]2024'!$B:$B,0),MATCH(P$4,'[1]2024'!$2:$2,0)),0)+IFERROR(INDEX('[1]2024'!$A:$Q,MATCH($B$3&amp;$D169,'[1]2024'!$B:$B,0),MATCH(P$4,'[1]2024'!$2:$2,0)),0)++IFERROR(INDEX('[1]2024'!$A:$Q,MATCH($C$3&amp;$D169,'[1]2024'!$B:$B,0),MATCH(P$4,'[1]2024'!$2:$2,0)),0)++IFERROR(INDEX('[1]2024'!$A:$Q,MATCH($D$3&amp;$D169,'[1]2024'!$B:$B,0),MATCH(P$4,'[1]2024'!$2:$2,0)),0)</f>
        <v>0</v>
      </c>
      <c r="Q169" s="74">
        <f>IFERROR(INDEX('[1]2024'!$A:$Q,MATCH($A$3&amp;$D169,'[1]2024'!$B:$B,0),MATCH(Q$4,'[1]2024'!$2:$2,0)),0)+IFERROR(INDEX('[1]2024'!$A:$Q,MATCH($B$3&amp;$D169,'[1]2024'!$B:$B,0),MATCH(Q$4,'[1]2024'!$2:$2,0)),0)++IFERROR(INDEX('[1]2024'!$A:$Q,MATCH($C$3&amp;$D169,'[1]2024'!$B:$B,0),MATCH(Q$4,'[1]2024'!$2:$2,0)),0)++IFERROR(INDEX('[1]2024'!$A:$Q,MATCH($D$3&amp;$D169,'[1]2024'!$B:$B,0),MATCH(Q$4,'[1]2024'!$2:$2,0)),0)</f>
        <v>0</v>
      </c>
      <c r="R169" s="74">
        <f>IFERROR(INDEX('[1]2024'!$A:$Q,MATCH($A$3&amp;$D169,'[1]2024'!$B:$B,0),MATCH(R$4,'[1]2024'!$2:$2,0)),0)+IFERROR(INDEX('[1]2024'!$A:$Q,MATCH($B$3&amp;$D169,'[1]2024'!$B:$B,0),MATCH(R$4,'[1]2024'!$2:$2,0)),0)++IFERROR(INDEX('[1]2024'!$A:$Q,MATCH($C$3&amp;$D169,'[1]2024'!$B:$B,0),MATCH(R$4,'[1]2024'!$2:$2,0)),0)++IFERROR(INDEX('[1]2024'!$A:$Q,MATCH($D$3&amp;$D169,'[1]2024'!$B:$B,0),MATCH(R$4,'[1]2024'!$2:$2,0)),0)</f>
        <v>0</v>
      </c>
      <c r="S169" s="74">
        <f>IFERROR(INDEX('[1]2024'!$A:$Q,MATCH($A$3&amp;$D169,'[1]2024'!$B:$B,0),MATCH(S$4,'[1]2024'!$2:$2,0)),0)+IFERROR(INDEX('[1]2024'!$A:$Q,MATCH($B$3&amp;$D169,'[1]2024'!$B:$B,0),MATCH(S$4,'[1]2024'!$2:$2,0)),0)++IFERROR(INDEX('[1]2024'!$A:$Q,MATCH($C$3&amp;$D169,'[1]2024'!$B:$B,0),MATCH(S$4,'[1]2024'!$2:$2,0)),0)++IFERROR(INDEX('[1]2024'!$A:$Q,MATCH($D$3&amp;$D169,'[1]2024'!$B:$B,0),MATCH(S$4,'[1]2024'!$2:$2,0)),0)</f>
        <v>0</v>
      </c>
      <c r="T169" s="75">
        <v>0</v>
      </c>
      <c r="U169" s="45">
        <f>SUM(V169:AG169)</f>
        <v>0</v>
      </c>
      <c r="V169" s="46">
        <v>0</v>
      </c>
      <c r="W169" s="47">
        <v>0</v>
      </c>
      <c r="X169" s="47">
        <v>0</v>
      </c>
      <c r="Y169" s="47">
        <v>0</v>
      </c>
      <c r="Z169" s="47">
        <v>0</v>
      </c>
      <c r="AA169" s="47">
        <v>0</v>
      </c>
      <c r="AB169" s="47">
        <v>0</v>
      </c>
      <c r="AC169" s="47">
        <v>0</v>
      </c>
      <c r="AD169" s="47">
        <v>0</v>
      </c>
      <c r="AE169" s="47">
        <v>0</v>
      </c>
      <c r="AF169" s="47">
        <v>0</v>
      </c>
      <c r="AG169" s="48">
        <v>0</v>
      </c>
      <c r="AH169" s="45">
        <f>SUM(AI169:AT169)</f>
        <v>0</v>
      </c>
      <c r="AI169" s="45"/>
      <c r="AJ169" s="45"/>
      <c r="AK169" s="45"/>
      <c r="AL169" s="45"/>
      <c r="AM169" s="45"/>
      <c r="AN169" s="45"/>
      <c r="AO169" s="45"/>
      <c r="AP169" s="45"/>
      <c r="AQ169" s="45"/>
      <c r="AR169" s="45"/>
      <c r="AS169" s="45"/>
      <c r="AT169" s="45"/>
      <c r="AU169" s="45">
        <f t="shared" si="144"/>
        <v>0</v>
      </c>
      <c r="AV169" s="45">
        <f t="shared" si="145"/>
        <v>0</v>
      </c>
      <c r="AW169" s="45">
        <f t="shared" si="146"/>
        <v>0</v>
      </c>
      <c r="AX169" s="45">
        <f t="shared" si="147"/>
        <v>0</v>
      </c>
      <c r="AY169" s="45">
        <f>IF($BC169="O",1.05*$AH169,$AH169)</f>
        <v>0</v>
      </c>
      <c r="AZ169" s="45">
        <f>IF($BC169="O",1.05*$AY169,$AY169)</f>
        <v>0</v>
      </c>
      <c r="BA169" s="45">
        <f>IF($BC169="O",1.05*$AZ169,$AZ169)</f>
        <v>0</v>
      </c>
      <c r="BB169" s="50"/>
      <c r="BC169" s="51" t="s">
        <v>39</v>
      </c>
      <c r="BD169" s="70"/>
      <c r="BE169" s="195">
        <v>0</v>
      </c>
      <c r="BF169" s="195">
        <v>0</v>
      </c>
      <c r="BG169" s="195">
        <v>0</v>
      </c>
      <c r="BH169" s="196">
        <f t="shared" si="170"/>
        <v>0</v>
      </c>
    </row>
    <row r="170" spans="1:60" outlineLevel="1" x14ac:dyDescent="0.3">
      <c r="A170" s="71" t="s">
        <v>320</v>
      </c>
      <c r="B170" s="38" t="s">
        <v>321</v>
      </c>
      <c r="C170" s="38" t="s">
        <v>31</v>
      </c>
      <c r="D170" s="39">
        <v>5122120</v>
      </c>
      <c r="E170" s="39" t="s">
        <v>322</v>
      </c>
      <c r="F170" s="103">
        <v>0</v>
      </c>
      <c r="G170" s="73">
        <f>SUM(H170:S170)</f>
        <v>0</v>
      </c>
      <c r="H170" s="74">
        <f>IFERROR(INDEX('[1]2024'!$A:$Q,MATCH($A$3&amp;$D170,'[1]2024'!$B:$B,0),MATCH(H$4,'[1]2024'!$2:$2,0)),0)+IFERROR(INDEX('[1]2024'!$A:$Q,MATCH($B$3&amp;$D170,'[1]2024'!$B:$B,0),MATCH(H$4,'[1]2024'!$2:$2,0)),0)++IFERROR(INDEX('[1]2024'!$A:$Q,MATCH($C$3&amp;$D170,'[1]2024'!$B:$B,0),MATCH(H$4,'[1]2024'!$2:$2,0)),0)++IFERROR(INDEX('[1]2024'!$A:$Q,MATCH($D$3&amp;$D170,'[1]2024'!$B:$B,0),MATCH(H$4,'[1]2024'!$2:$2,0)),0)</f>
        <v>0</v>
      </c>
      <c r="I170" s="74">
        <f>IFERROR(INDEX('[1]2024'!$A:$Q,MATCH($A$3&amp;$D170,'[1]2024'!$B:$B,0),MATCH(I$4,'[1]2024'!$2:$2,0)),0)+IFERROR(INDEX('[1]2024'!$A:$Q,MATCH($B$3&amp;$D170,'[1]2024'!$B:$B,0),MATCH(I$4,'[1]2024'!$2:$2,0)),0)++IFERROR(INDEX('[1]2024'!$A:$Q,MATCH($C$3&amp;$D170,'[1]2024'!$B:$B,0),MATCH(I$4,'[1]2024'!$2:$2,0)),0)++IFERROR(INDEX('[1]2024'!$A:$Q,MATCH($D$3&amp;$D170,'[1]2024'!$B:$B,0),MATCH(I$4,'[1]2024'!$2:$2,0)),0)</f>
        <v>0</v>
      </c>
      <c r="J170" s="74">
        <f>IFERROR(INDEX('[1]2024'!$A:$Q,MATCH($A$3&amp;$D170,'[1]2024'!$B:$B,0),MATCH(J$4,'[1]2024'!$2:$2,0)),0)+IFERROR(INDEX('[1]2024'!$A:$Q,MATCH($B$3&amp;$D170,'[1]2024'!$B:$B,0),MATCH(J$4,'[1]2024'!$2:$2,0)),0)++IFERROR(INDEX('[1]2024'!$A:$Q,MATCH($C$3&amp;$D170,'[1]2024'!$B:$B,0),MATCH(J$4,'[1]2024'!$2:$2,0)),0)++IFERROR(INDEX('[1]2024'!$A:$Q,MATCH($D$3&amp;$D170,'[1]2024'!$B:$B,0),MATCH(J$4,'[1]2024'!$2:$2,0)),0)</f>
        <v>0</v>
      </c>
      <c r="K170" s="74">
        <f>IFERROR(INDEX('[1]2024'!$A:$Q,MATCH($A$3&amp;$D170,'[1]2024'!$B:$B,0),MATCH(K$4,'[1]2024'!$2:$2,0)),0)+IFERROR(INDEX('[1]2024'!$A:$Q,MATCH($B$3&amp;$D170,'[1]2024'!$B:$B,0),MATCH(K$4,'[1]2024'!$2:$2,0)),0)++IFERROR(INDEX('[1]2024'!$A:$Q,MATCH($C$3&amp;$D170,'[1]2024'!$B:$B,0),MATCH(K$4,'[1]2024'!$2:$2,0)),0)++IFERROR(INDEX('[1]2024'!$A:$Q,MATCH($D$3&amp;$D170,'[1]2024'!$B:$B,0),MATCH(K$4,'[1]2024'!$2:$2,0)),0)</f>
        <v>0</v>
      </c>
      <c r="L170" s="74">
        <f>IFERROR(INDEX('[1]2024'!$A:$Q,MATCH($A$3&amp;$D170,'[1]2024'!$B:$B,0),MATCH(L$4,'[1]2024'!$2:$2,0)),0)+IFERROR(INDEX('[1]2024'!$A:$Q,MATCH($B$3&amp;$D170,'[1]2024'!$B:$B,0),MATCH(L$4,'[1]2024'!$2:$2,0)),0)++IFERROR(INDEX('[1]2024'!$A:$Q,MATCH($C$3&amp;$D170,'[1]2024'!$B:$B,0),MATCH(L$4,'[1]2024'!$2:$2,0)),0)++IFERROR(INDEX('[1]2024'!$A:$Q,MATCH($D$3&amp;$D170,'[1]2024'!$B:$B,0),MATCH(L$4,'[1]2024'!$2:$2,0)),0)</f>
        <v>0</v>
      </c>
      <c r="M170" s="74">
        <f>IFERROR(INDEX('[1]2024'!$A:$Q,MATCH($A$3&amp;$D170,'[1]2024'!$B:$B,0),MATCH(M$4,'[1]2024'!$2:$2,0)),0)+IFERROR(INDEX('[1]2024'!$A:$Q,MATCH($B$3&amp;$D170,'[1]2024'!$B:$B,0),MATCH(M$4,'[1]2024'!$2:$2,0)),0)++IFERROR(INDEX('[1]2024'!$A:$Q,MATCH($C$3&amp;$D170,'[1]2024'!$B:$B,0),MATCH(M$4,'[1]2024'!$2:$2,0)),0)++IFERROR(INDEX('[1]2024'!$A:$Q,MATCH($D$3&amp;$D170,'[1]2024'!$B:$B,0),MATCH(M$4,'[1]2024'!$2:$2,0)),0)</f>
        <v>0</v>
      </c>
      <c r="N170" s="74">
        <f>IFERROR(INDEX('[1]2024'!$A:$Q,MATCH($A$3&amp;$D170,'[1]2024'!$B:$B,0),MATCH(N$4,'[1]2024'!$2:$2,0)),0)+IFERROR(INDEX('[1]2024'!$A:$Q,MATCH($B$3&amp;$D170,'[1]2024'!$B:$B,0),MATCH(N$4,'[1]2024'!$2:$2,0)),0)++IFERROR(INDEX('[1]2024'!$A:$Q,MATCH($C$3&amp;$D170,'[1]2024'!$B:$B,0),MATCH(N$4,'[1]2024'!$2:$2,0)),0)++IFERROR(INDEX('[1]2024'!$A:$Q,MATCH($D$3&amp;$D170,'[1]2024'!$B:$B,0),MATCH(N$4,'[1]2024'!$2:$2,0)),0)</f>
        <v>0</v>
      </c>
      <c r="O170" s="74">
        <f>IFERROR(INDEX('[1]2024'!$A:$Q,MATCH($A$3&amp;$D170,'[1]2024'!$B:$B,0),MATCH(O$4,'[1]2024'!$2:$2,0)),0)+IFERROR(INDEX('[1]2024'!$A:$Q,MATCH($B$3&amp;$D170,'[1]2024'!$B:$B,0),MATCH(O$4,'[1]2024'!$2:$2,0)),0)++IFERROR(INDEX('[1]2024'!$A:$Q,MATCH($C$3&amp;$D170,'[1]2024'!$B:$B,0),MATCH(O$4,'[1]2024'!$2:$2,0)),0)++IFERROR(INDEX('[1]2024'!$A:$Q,MATCH($D$3&amp;$D170,'[1]2024'!$B:$B,0),MATCH(O$4,'[1]2024'!$2:$2,0)),0)</f>
        <v>0</v>
      </c>
      <c r="P170" s="74">
        <f>IFERROR(INDEX('[1]2024'!$A:$Q,MATCH($A$3&amp;$D170,'[1]2024'!$B:$B,0),MATCH(P$4,'[1]2024'!$2:$2,0)),0)+IFERROR(INDEX('[1]2024'!$A:$Q,MATCH($B$3&amp;$D170,'[1]2024'!$B:$B,0),MATCH(P$4,'[1]2024'!$2:$2,0)),0)++IFERROR(INDEX('[1]2024'!$A:$Q,MATCH($C$3&amp;$D170,'[1]2024'!$B:$B,0),MATCH(P$4,'[1]2024'!$2:$2,0)),0)++IFERROR(INDEX('[1]2024'!$A:$Q,MATCH($D$3&amp;$D170,'[1]2024'!$B:$B,0),MATCH(P$4,'[1]2024'!$2:$2,0)),0)</f>
        <v>0</v>
      </c>
      <c r="Q170" s="74">
        <f>IFERROR(INDEX('[1]2024'!$A:$Q,MATCH($A$3&amp;$D170,'[1]2024'!$B:$B,0),MATCH(Q$4,'[1]2024'!$2:$2,0)),0)+IFERROR(INDEX('[1]2024'!$A:$Q,MATCH($B$3&amp;$D170,'[1]2024'!$B:$B,0),MATCH(Q$4,'[1]2024'!$2:$2,0)),0)++IFERROR(INDEX('[1]2024'!$A:$Q,MATCH($C$3&amp;$D170,'[1]2024'!$B:$B,0),MATCH(Q$4,'[1]2024'!$2:$2,0)),0)++IFERROR(INDEX('[1]2024'!$A:$Q,MATCH($D$3&amp;$D170,'[1]2024'!$B:$B,0),MATCH(Q$4,'[1]2024'!$2:$2,0)),0)</f>
        <v>0</v>
      </c>
      <c r="R170" s="74">
        <f>IFERROR(INDEX('[1]2024'!$A:$Q,MATCH($A$3&amp;$D170,'[1]2024'!$B:$B,0),MATCH(R$4,'[1]2024'!$2:$2,0)),0)+IFERROR(INDEX('[1]2024'!$A:$Q,MATCH($B$3&amp;$D170,'[1]2024'!$B:$B,0),MATCH(R$4,'[1]2024'!$2:$2,0)),0)++IFERROR(INDEX('[1]2024'!$A:$Q,MATCH($C$3&amp;$D170,'[1]2024'!$B:$B,0),MATCH(R$4,'[1]2024'!$2:$2,0)),0)++IFERROR(INDEX('[1]2024'!$A:$Q,MATCH($D$3&amp;$D170,'[1]2024'!$B:$B,0),MATCH(R$4,'[1]2024'!$2:$2,0)),0)</f>
        <v>0</v>
      </c>
      <c r="S170" s="74">
        <f>IFERROR(INDEX('[1]2024'!$A:$Q,MATCH($A$3&amp;$D170,'[1]2024'!$B:$B,0),MATCH(S$4,'[1]2024'!$2:$2,0)),0)+IFERROR(INDEX('[1]2024'!$A:$Q,MATCH($B$3&amp;$D170,'[1]2024'!$B:$B,0),MATCH(S$4,'[1]2024'!$2:$2,0)),0)++IFERROR(INDEX('[1]2024'!$A:$Q,MATCH($C$3&amp;$D170,'[1]2024'!$B:$B,0),MATCH(S$4,'[1]2024'!$2:$2,0)),0)++IFERROR(INDEX('[1]2024'!$A:$Q,MATCH($D$3&amp;$D170,'[1]2024'!$B:$B,0),MATCH(S$4,'[1]2024'!$2:$2,0)),0)</f>
        <v>0</v>
      </c>
      <c r="T170" s="75">
        <v>0</v>
      </c>
      <c r="U170" s="45">
        <f>SUM(V170:AG170)</f>
        <v>0</v>
      </c>
      <c r="V170" s="46">
        <v>0</v>
      </c>
      <c r="W170" s="47">
        <v>0</v>
      </c>
      <c r="X170" s="47">
        <v>0</v>
      </c>
      <c r="Y170" s="47">
        <v>0</v>
      </c>
      <c r="Z170" s="47">
        <v>0</v>
      </c>
      <c r="AA170" s="47">
        <v>0</v>
      </c>
      <c r="AB170" s="47">
        <v>0</v>
      </c>
      <c r="AC170" s="47">
        <v>0</v>
      </c>
      <c r="AD170" s="47">
        <v>0</v>
      </c>
      <c r="AE170" s="47">
        <v>0</v>
      </c>
      <c r="AF170" s="47">
        <v>0</v>
      </c>
      <c r="AG170" s="48">
        <v>0</v>
      </c>
      <c r="AH170" s="45">
        <f>SUM(AI170:AT170)</f>
        <v>0</v>
      </c>
      <c r="AI170" s="45"/>
      <c r="AJ170" s="45"/>
      <c r="AK170" s="45"/>
      <c r="AL170" s="45"/>
      <c r="AM170" s="45"/>
      <c r="AN170" s="45"/>
      <c r="AO170" s="45"/>
      <c r="AP170" s="45"/>
      <c r="AQ170" s="45"/>
      <c r="AR170" s="45"/>
      <c r="AS170" s="45"/>
      <c r="AT170" s="45"/>
      <c r="AU170" s="45">
        <f t="shared" si="144"/>
        <v>0</v>
      </c>
      <c r="AV170" s="45">
        <f t="shared" si="145"/>
        <v>0</v>
      </c>
      <c r="AW170" s="45">
        <f t="shared" si="146"/>
        <v>0</v>
      </c>
      <c r="AX170" s="45">
        <f t="shared" si="147"/>
        <v>0</v>
      </c>
      <c r="AY170" s="45">
        <f>IF($BC170="O",1.05*$AH170,$AH170)</f>
        <v>0</v>
      </c>
      <c r="AZ170" s="45">
        <f>IF($BC170="O",1.05*$AY170,$AY170)</f>
        <v>0</v>
      </c>
      <c r="BA170" s="45">
        <f>IF($BC170="O",1.05*$AZ170,$AZ170)</f>
        <v>0</v>
      </c>
      <c r="BB170" s="50"/>
      <c r="BC170" s="51" t="s">
        <v>39</v>
      </c>
      <c r="BD170" s="70"/>
      <c r="BE170" s="195">
        <v>0</v>
      </c>
      <c r="BF170" s="195">
        <v>0</v>
      </c>
      <c r="BG170" s="195">
        <v>0</v>
      </c>
      <c r="BH170" s="196">
        <f t="shared" si="170"/>
        <v>0</v>
      </c>
    </row>
    <row r="171" spans="1:60" outlineLevel="1" x14ac:dyDescent="0.3">
      <c r="A171" s="82" t="s">
        <v>323</v>
      </c>
      <c r="B171" s="38" t="s">
        <v>324</v>
      </c>
      <c r="C171" s="38" t="s">
        <v>31</v>
      </c>
      <c r="D171" s="39">
        <v>5122130</v>
      </c>
      <c r="E171" s="39" t="s">
        <v>325</v>
      </c>
      <c r="F171" s="103">
        <v>0</v>
      </c>
      <c r="G171" s="73">
        <f>SUM(H171:S171)</f>
        <v>0</v>
      </c>
      <c r="H171" s="74">
        <f>IFERROR(INDEX('[1]2024'!$A:$Q,MATCH($A$3&amp;$D171,'[1]2024'!$B:$B,0),MATCH(H$4,'[1]2024'!$2:$2,0)),0)+IFERROR(INDEX('[1]2024'!$A:$Q,MATCH($B$3&amp;$D171,'[1]2024'!$B:$B,0),MATCH(H$4,'[1]2024'!$2:$2,0)),0)++IFERROR(INDEX('[1]2024'!$A:$Q,MATCH($C$3&amp;$D171,'[1]2024'!$B:$B,0),MATCH(H$4,'[1]2024'!$2:$2,0)),0)++IFERROR(INDEX('[1]2024'!$A:$Q,MATCH($D$3&amp;$D171,'[1]2024'!$B:$B,0),MATCH(H$4,'[1]2024'!$2:$2,0)),0)</f>
        <v>0</v>
      </c>
      <c r="I171" s="74">
        <f>IFERROR(INDEX('[1]2024'!$A:$Q,MATCH($A$3&amp;$D171,'[1]2024'!$B:$B,0),MATCH(I$4,'[1]2024'!$2:$2,0)),0)+IFERROR(INDEX('[1]2024'!$A:$Q,MATCH($B$3&amp;$D171,'[1]2024'!$B:$B,0),MATCH(I$4,'[1]2024'!$2:$2,0)),0)++IFERROR(INDEX('[1]2024'!$A:$Q,MATCH($C$3&amp;$D171,'[1]2024'!$B:$B,0),MATCH(I$4,'[1]2024'!$2:$2,0)),0)++IFERROR(INDEX('[1]2024'!$A:$Q,MATCH($D$3&amp;$D171,'[1]2024'!$B:$B,0),MATCH(I$4,'[1]2024'!$2:$2,0)),0)</f>
        <v>0</v>
      </c>
      <c r="J171" s="74">
        <f>IFERROR(INDEX('[1]2024'!$A:$Q,MATCH($A$3&amp;$D171,'[1]2024'!$B:$B,0),MATCH(J$4,'[1]2024'!$2:$2,0)),0)+IFERROR(INDEX('[1]2024'!$A:$Q,MATCH($B$3&amp;$D171,'[1]2024'!$B:$B,0),MATCH(J$4,'[1]2024'!$2:$2,0)),0)++IFERROR(INDEX('[1]2024'!$A:$Q,MATCH($C$3&amp;$D171,'[1]2024'!$B:$B,0),MATCH(J$4,'[1]2024'!$2:$2,0)),0)++IFERROR(INDEX('[1]2024'!$A:$Q,MATCH($D$3&amp;$D171,'[1]2024'!$B:$B,0),MATCH(J$4,'[1]2024'!$2:$2,0)),0)</f>
        <v>0</v>
      </c>
      <c r="K171" s="74">
        <f>IFERROR(INDEX('[1]2024'!$A:$Q,MATCH($A$3&amp;$D171,'[1]2024'!$B:$B,0),MATCH(K$4,'[1]2024'!$2:$2,0)),0)+IFERROR(INDEX('[1]2024'!$A:$Q,MATCH($B$3&amp;$D171,'[1]2024'!$B:$B,0),MATCH(K$4,'[1]2024'!$2:$2,0)),0)++IFERROR(INDEX('[1]2024'!$A:$Q,MATCH($C$3&amp;$D171,'[1]2024'!$B:$B,0),MATCH(K$4,'[1]2024'!$2:$2,0)),0)++IFERROR(INDEX('[1]2024'!$A:$Q,MATCH($D$3&amp;$D171,'[1]2024'!$B:$B,0),MATCH(K$4,'[1]2024'!$2:$2,0)),0)</f>
        <v>0</v>
      </c>
      <c r="L171" s="74">
        <f>IFERROR(INDEX('[1]2024'!$A:$Q,MATCH($A$3&amp;$D171,'[1]2024'!$B:$B,0),MATCH(L$4,'[1]2024'!$2:$2,0)),0)+IFERROR(INDEX('[1]2024'!$A:$Q,MATCH($B$3&amp;$D171,'[1]2024'!$B:$B,0),MATCH(L$4,'[1]2024'!$2:$2,0)),0)++IFERROR(INDEX('[1]2024'!$A:$Q,MATCH($C$3&amp;$D171,'[1]2024'!$B:$B,0),MATCH(L$4,'[1]2024'!$2:$2,0)),0)++IFERROR(INDEX('[1]2024'!$A:$Q,MATCH($D$3&amp;$D171,'[1]2024'!$B:$B,0),MATCH(L$4,'[1]2024'!$2:$2,0)),0)</f>
        <v>0</v>
      </c>
      <c r="M171" s="74">
        <f>IFERROR(INDEX('[1]2024'!$A:$Q,MATCH($A$3&amp;$D171,'[1]2024'!$B:$B,0),MATCH(M$4,'[1]2024'!$2:$2,0)),0)+IFERROR(INDEX('[1]2024'!$A:$Q,MATCH($B$3&amp;$D171,'[1]2024'!$B:$B,0),MATCH(M$4,'[1]2024'!$2:$2,0)),0)++IFERROR(INDEX('[1]2024'!$A:$Q,MATCH($C$3&amp;$D171,'[1]2024'!$B:$B,0),MATCH(M$4,'[1]2024'!$2:$2,0)),0)++IFERROR(INDEX('[1]2024'!$A:$Q,MATCH($D$3&amp;$D171,'[1]2024'!$B:$B,0),MATCH(M$4,'[1]2024'!$2:$2,0)),0)</f>
        <v>0</v>
      </c>
      <c r="N171" s="74">
        <f>IFERROR(INDEX('[1]2024'!$A:$Q,MATCH($A$3&amp;$D171,'[1]2024'!$B:$B,0),MATCH(N$4,'[1]2024'!$2:$2,0)),0)+IFERROR(INDEX('[1]2024'!$A:$Q,MATCH($B$3&amp;$D171,'[1]2024'!$B:$B,0),MATCH(N$4,'[1]2024'!$2:$2,0)),0)++IFERROR(INDEX('[1]2024'!$A:$Q,MATCH($C$3&amp;$D171,'[1]2024'!$B:$B,0),MATCH(N$4,'[1]2024'!$2:$2,0)),0)++IFERROR(INDEX('[1]2024'!$A:$Q,MATCH($D$3&amp;$D171,'[1]2024'!$B:$B,0),MATCH(N$4,'[1]2024'!$2:$2,0)),0)</f>
        <v>0</v>
      </c>
      <c r="O171" s="74">
        <f>IFERROR(INDEX('[1]2024'!$A:$Q,MATCH($A$3&amp;$D171,'[1]2024'!$B:$B,0),MATCH(O$4,'[1]2024'!$2:$2,0)),0)+IFERROR(INDEX('[1]2024'!$A:$Q,MATCH($B$3&amp;$D171,'[1]2024'!$B:$B,0),MATCH(O$4,'[1]2024'!$2:$2,0)),0)++IFERROR(INDEX('[1]2024'!$A:$Q,MATCH($C$3&amp;$D171,'[1]2024'!$B:$B,0),MATCH(O$4,'[1]2024'!$2:$2,0)),0)++IFERROR(INDEX('[1]2024'!$A:$Q,MATCH($D$3&amp;$D171,'[1]2024'!$B:$B,0),MATCH(O$4,'[1]2024'!$2:$2,0)),0)</f>
        <v>0</v>
      </c>
      <c r="P171" s="74">
        <f>IFERROR(INDEX('[1]2024'!$A:$Q,MATCH($A$3&amp;$D171,'[1]2024'!$B:$B,0),MATCH(P$4,'[1]2024'!$2:$2,0)),0)+IFERROR(INDEX('[1]2024'!$A:$Q,MATCH($B$3&amp;$D171,'[1]2024'!$B:$B,0),MATCH(P$4,'[1]2024'!$2:$2,0)),0)++IFERROR(INDEX('[1]2024'!$A:$Q,MATCH($C$3&amp;$D171,'[1]2024'!$B:$B,0),MATCH(P$4,'[1]2024'!$2:$2,0)),0)++IFERROR(INDEX('[1]2024'!$A:$Q,MATCH($D$3&amp;$D171,'[1]2024'!$B:$B,0),MATCH(P$4,'[1]2024'!$2:$2,0)),0)</f>
        <v>0</v>
      </c>
      <c r="Q171" s="74">
        <f>IFERROR(INDEX('[1]2024'!$A:$Q,MATCH($A$3&amp;$D171,'[1]2024'!$B:$B,0),MATCH(Q$4,'[1]2024'!$2:$2,0)),0)+IFERROR(INDEX('[1]2024'!$A:$Q,MATCH($B$3&amp;$D171,'[1]2024'!$B:$B,0),MATCH(Q$4,'[1]2024'!$2:$2,0)),0)++IFERROR(INDEX('[1]2024'!$A:$Q,MATCH($C$3&amp;$D171,'[1]2024'!$B:$B,0),MATCH(Q$4,'[1]2024'!$2:$2,0)),0)++IFERROR(INDEX('[1]2024'!$A:$Q,MATCH($D$3&amp;$D171,'[1]2024'!$B:$B,0),MATCH(Q$4,'[1]2024'!$2:$2,0)),0)</f>
        <v>0</v>
      </c>
      <c r="R171" s="74">
        <f>IFERROR(INDEX('[1]2024'!$A:$Q,MATCH($A$3&amp;$D171,'[1]2024'!$B:$B,0),MATCH(R$4,'[1]2024'!$2:$2,0)),0)+IFERROR(INDEX('[1]2024'!$A:$Q,MATCH($B$3&amp;$D171,'[1]2024'!$B:$B,0),MATCH(R$4,'[1]2024'!$2:$2,0)),0)++IFERROR(INDEX('[1]2024'!$A:$Q,MATCH($C$3&amp;$D171,'[1]2024'!$B:$B,0),MATCH(R$4,'[1]2024'!$2:$2,0)),0)++IFERROR(INDEX('[1]2024'!$A:$Q,MATCH($D$3&amp;$D171,'[1]2024'!$B:$B,0),MATCH(R$4,'[1]2024'!$2:$2,0)),0)</f>
        <v>0</v>
      </c>
      <c r="S171" s="74">
        <f>IFERROR(INDEX('[1]2024'!$A:$Q,MATCH($A$3&amp;$D171,'[1]2024'!$B:$B,0),MATCH(S$4,'[1]2024'!$2:$2,0)),0)+IFERROR(INDEX('[1]2024'!$A:$Q,MATCH($B$3&amp;$D171,'[1]2024'!$B:$B,0),MATCH(S$4,'[1]2024'!$2:$2,0)),0)++IFERROR(INDEX('[1]2024'!$A:$Q,MATCH($C$3&amp;$D171,'[1]2024'!$B:$B,0),MATCH(S$4,'[1]2024'!$2:$2,0)),0)++IFERROR(INDEX('[1]2024'!$A:$Q,MATCH($D$3&amp;$D171,'[1]2024'!$B:$B,0),MATCH(S$4,'[1]2024'!$2:$2,0)),0)</f>
        <v>0</v>
      </c>
      <c r="T171" s="75">
        <v>0</v>
      </c>
      <c r="U171" s="45">
        <f>SUM(V171:AG171)</f>
        <v>0</v>
      </c>
      <c r="V171" s="46">
        <v>0</v>
      </c>
      <c r="W171" s="47">
        <v>0</v>
      </c>
      <c r="X171" s="47">
        <v>0</v>
      </c>
      <c r="Y171" s="47">
        <v>0</v>
      </c>
      <c r="Z171" s="47">
        <v>0</v>
      </c>
      <c r="AA171" s="47">
        <v>0</v>
      </c>
      <c r="AB171" s="47">
        <v>0</v>
      </c>
      <c r="AC171" s="47">
        <v>0</v>
      </c>
      <c r="AD171" s="47">
        <v>0</v>
      </c>
      <c r="AE171" s="47">
        <v>0</v>
      </c>
      <c r="AF171" s="47">
        <v>0</v>
      </c>
      <c r="AG171" s="48">
        <v>0</v>
      </c>
      <c r="AH171" s="45">
        <f>SUM(AI171:AT171)</f>
        <v>0</v>
      </c>
      <c r="AI171" s="45"/>
      <c r="AJ171" s="45"/>
      <c r="AK171" s="45"/>
      <c r="AL171" s="45"/>
      <c r="AM171" s="45"/>
      <c r="AN171" s="45"/>
      <c r="AO171" s="45"/>
      <c r="AP171" s="45"/>
      <c r="AQ171" s="45"/>
      <c r="AR171" s="45"/>
      <c r="AS171" s="45"/>
      <c r="AT171" s="45"/>
      <c r="AU171" s="45">
        <f t="shared" si="144"/>
        <v>0</v>
      </c>
      <c r="AV171" s="45">
        <f t="shared" si="145"/>
        <v>0</v>
      </c>
      <c r="AW171" s="45">
        <f t="shared" si="146"/>
        <v>0</v>
      </c>
      <c r="AX171" s="45">
        <f t="shared" si="147"/>
        <v>0</v>
      </c>
      <c r="AY171" s="45">
        <f>IF($BC171="O",1.05*$AH171,$AH171)</f>
        <v>0</v>
      </c>
      <c r="AZ171" s="45">
        <f>IF($BC171="O",1.05*$AY171,$AY171)</f>
        <v>0</v>
      </c>
      <c r="BA171" s="45">
        <f>IF($BC171="O",1.05*$AZ171,$AZ171)</f>
        <v>0</v>
      </c>
      <c r="BB171" s="50"/>
      <c r="BC171" s="51" t="s">
        <v>39</v>
      </c>
      <c r="BD171" s="70"/>
      <c r="BE171" s="195">
        <v>0</v>
      </c>
      <c r="BF171" s="195">
        <v>0</v>
      </c>
      <c r="BG171" s="195">
        <v>0</v>
      </c>
      <c r="BH171" s="196">
        <f t="shared" si="170"/>
        <v>0</v>
      </c>
    </row>
    <row r="172" spans="1:60" outlineLevel="1" x14ac:dyDescent="0.3">
      <c r="A172" s="71" t="s">
        <v>326</v>
      </c>
      <c r="B172" s="38" t="s">
        <v>327</v>
      </c>
      <c r="C172" s="38" t="s">
        <v>31</v>
      </c>
      <c r="D172" s="39">
        <v>5122140</v>
      </c>
      <c r="E172" s="39" t="s">
        <v>328</v>
      </c>
      <c r="F172" s="103">
        <v>0</v>
      </c>
      <c r="G172" s="73">
        <f>SUM(H172:S172)</f>
        <v>0</v>
      </c>
      <c r="H172" s="74">
        <f>IFERROR(INDEX('[1]2024'!$A:$Q,MATCH($A$3&amp;$D172,'[1]2024'!$B:$B,0),MATCH(H$4,'[1]2024'!$2:$2,0)),0)+IFERROR(INDEX('[1]2024'!$A:$Q,MATCH($B$3&amp;$D172,'[1]2024'!$B:$B,0),MATCH(H$4,'[1]2024'!$2:$2,0)),0)++IFERROR(INDEX('[1]2024'!$A:$Q,MATCH($C$3&amp;$D172,'[1]2024'!$B:$B,0),MATCH(H$4,'[1]2024'!$2:$2,0)),0)++IFERROR(INDEX('[1]2024'!$A:$Q,MATCH($D$3&amp;$D172,'[1]2024'!$B:$B,0),MATCH(H$4,'[1]2024'!$2:$2,0)),0)</f>
        <v>0</v>
      </c>
      <c r="I172" s="74">
        <f>IFERROR(INDEX('[1]2024'!$A:$Q,MATCH($A$3&amp;$D172,'[1]2024'!$B:$B,0),MATCH(I$4,'[1]2024'!$2:$2,0)),0)+IFERROR(INDEX('[1]2024'!$A:$Q,MATCH($B$3&amp;$D172,'[1]2024'!$B:$B,0),MATCH(I$4,'[1]2024'!$2:$2,0)),0)++IFERROR(INDEX('[1]2024'!$A:$Q,MATCH($C$3&amp;$D172,'[1]2024'!$B:$B,0),MATCH(I$4,'[1]2024'!$2:$2,0)),0)++IFERROR(INDEX('[1]2024'!$A:$Q,MATCH($D$3&amp;$D172,'[1]2024'!$B:$B,0),MATCH(I$4,'[1]2024'!$2:$2,0)),0)</f>
        <v>0</v>
      </c>
      <c r="J172" s="74">
        <f>IFERROR(INDEX('[1]2024'!$A:$Q,MATCH($A$3&amp;$D172,'[1]2024'!$B:$B,0),MATCH(J$4,'[1]2024'!$2:$2,0)),0)+IFERROR(INDEX('[1]2024'!$A:$Q,MATCH($B$3&amp;$D172,'[1]2024'!$B:$B,0),MATCH(J$4,'[1]2024'!$2:$2,0)),0)++IFERROR(INDEX('[1]2024'!$A:$Q,MATCH($C$3&amp;$D172,'[1]2024'!$B:$B,0),MATCH(J$4,'[1]2024'!$2:$2,0)),0)++IFERROR(INDEX('[1]2024'!$A:$Q,MATCH($D$3&amp;$D172,'[1]2024'!$B:$B,0),MATCH(J$4,'[1]2024'!$2:$2,0)),0)</f>
        <v>0</v>
      </c>
      <c r="K172" s="74">
        <f>IFERROR(INDEX('[1]2024'!$A:$Q,MATCH($A$3&amp;$D172,'[1]2024'!$B:$B,0),MATCH(K$4,'[1]2024'!$2:$2,0)),0)+IFERROR(INDEX('[1]2024'!$A:$Q,MATCH($B$3&amp;$D172,'[1]2024'!$B:$B,0),MATCH(K$4,'[1]2024'!$2:$2,0)),0)++IFERROR(INDEX('[1]2024'!$A:$Q,MATCH($C$3&amp;$D172,'[1]2024'!$B:$B,0),MATCH(K$4,'[1]2024'!$2:$2,0)),0)++IFERROR(INDEX('[1]2024'!$A:$Q,MATCH($D$3&amp;$D172,'[1]2024'!$B:$B,0),MATCH(K$4,'[1]2024'!$2:$2,0)),0)</f>
        <v>0</v>
      </c>
      <c r="L172" s="74">
        <f>IFERROR(INDEX('[1]2024'!$A:$Q,MATCH($A$3&amp;$D172,'[1]2024'!$B:$B,0),MATCH(L$4,'[1]2024'!$2:$2,0)),0)+IFERROR(INDEX('[1]2024'!$A:$Q,MATCH($B$3&amp;$D172,'[1]2024'!$B:$B,0),MATCH(L$4,'[1]2024'!$2:$2,0)),0)++IFERROR(INDEX('[1]2024'!$A:$Q,MATCH($C$3&amp;$D172,'[1]2024'!$B:$B,0),MATCH(L$4,'[1]2024'!$2:$2,0)),0)++IFERROR(INDEX('[1]2024'!$A:$Q,MATCH($D$3&amp;$D172,'[1]2024'!$B:$B,0),MATCH(L$4,'[1]2024'!$2:$2,0)),0)</f>
        <v>0</v>
      </c>
      <c r="M172" s="74">
        <f>IFERROR(INDEX('[1]2024'!$A:$Q,MATCH($A$3&amp;$D172,'[1]2024'!$B:$B,0),MATCH(M$4,'[1]2024'!$2:$2,0)),0)+IFERROR(INDEX('[1]2024'!$A:$Q,MATCH($B$3&amp;$D172,'[1]2024'!$B:$B,0),MATCH(M$4,'[1]2024'!$2:$2,0)),0)++IFERROR(INDEX('[1]2024'!$A:$Q,MATCH($C$3&amp;$D172,'[1]2024'!$B:$B,0),MATCH(M$4,'[1]2024'!$2:$2,0)),0)++IFERROR(INDEX('[1]2024'!$A:$Q,MATCH($D$3&amp;$D172,'[1]2024'!$B:$B,0),MATCH(M$4,'[1]2024'!$2:$2,0)),0)</f>
        <v>0</v>
      </c>
      <c r="N172" s="74">
        <f>IFERROR(INDEX('[1]2024'!$A:$Q,MATCH($A$3&amp;$D172,'[1]2024'!$B:$B,0),MATCH(N$4,'[1]2024'!$2:$2,0)),0)+IFERROR(INDEX('[1]2024'!$A:$Q,MATCH($B$3&amp;$D172,'[1]2024'!$B:$B,0),MATCH(N$4,'[1]2024'!$2:$2,0)),0)++IFERROR(INDEX('[1]2024'!$A:$Q,MATCH($C$3&amp;$D172,'[1]2024'!$B:$B,0),MATCH(N$4,'[1]2024'!$2:$2,0)),0)++IFERROR(INDEX('[1]2024'!$A:$Q,MATCH($D$3&amp;$D172,'[1]2024'!$B:$B,0),MATCH(N$4,'[1]2024'!$2:$2,0)),0)</f>
        <v>0</v>
      </c>
      <c r="O172" s="74">
        <f>IFERROR(INDEX('[1]2024'!$A:$Q,MATCH($A$3&amp;$D172,'[1]2024'!$B:$B,0),MATCH(O$4,'[1]2024'!$2:$2,0)),0)+IFERROR(INDEX('[1]2024'!$A:$Q,MATCH($B$3&amp;$D172,'[1]2024'!$B:$B,0),MATCH(O$4,'[1]2024'!$2:$2,0)),0)++IFERROR(INDEX('[1]2024'!$A:$Q,MATCH($C$3&amp;$D172,'[1]2024'!$B:$B,0),MATCH(O$4,'[1]2024'!$2:$2,0)),0)++IFERROR(INDEX('[1]2024'!$A:$Q,MATCH($D$3&amp;$D172,'[1]2024'!$B:$B,0),MATCH(O$4,'[1]2024'!$2:$2,0)),0)</f>
        <v>0</v>
      </c>
      <c r="P172" s="74">
        <f>IFERROR(INDEX('[1]2024'!$A:$Q,MATCH($A$3&amp;$D172,'[1]2024'!$B:$B,0),MATCH(P$4,'[1]2024'!$2:$2,0)),0)+IFERROR(INDEX('[1]2024'!$A:$Q,MATCH($B$3&amp;$D172,'[1]2024'!$B:$B,0),MATCH(P$4,'[1]2024'!$2:$2,0)),0)++IFERROR(INDEX('[1]2024'!$A:$Q,MATCH($C$3&amp;$D172,'[1]2024'!$B:$B,0),MATCH(P$4,'[1]2024'!$2:$2,0)),0)++IFERROR(INDEX('[1]2024'!$A:$Q,MATCH($D$3&amp;$D172,'[1]2024'!$B:$B,0),MATCH(P$4,'[1]2024'!$2:$2,0)),0)</f>
        <v>0</v>
      </c>
      <c r="Q172" s="74">
        <f>IFERROR(INDEX('[1]2024'!$A:$Q,MATCH($A$3&amp;$D172,'[1]2024'!$B:$B,0),MATCH(Q$4,'[1]2024'!$2:$2,0)),0)+IFERROR(INDEX('[1]2024'!$A:$Q,MATCH($B$3&amp;$D172,'[1]2024'!$B:$B,0),MATCH(Q$4,'[1]2024'!$2:$2,0)),0)++IFERROR(INDEX('[1]2024'!$A:$Q,MATCH($C$3&amp;$D172,'[1]2024'!$B:$B,0),MATCH(Q$4,'[1]2024'!$2:$2,0)),0)++IFERROR(INDEX('[1]2024'!$A:$Q,MATCH($D$3&amp;$D172,'[1]2024'!$B:$B,0),MATCH(Q$4,'[1]2024'!$2:$2,0)),0)</f>
        <v>0</v>
      </c>
      <c r="R172" s="74">
        <f>IFERROR(INDEX('[1]2024'!$A:$Q,MATCH($A$3&amp;$D172,'[1]2024'!$B:$B,0),MATCH(R$4,'[1]2024'!$2:$2,0)),0)+IFERROR(INDEX('[1]2024'!$A:$Q,MATCH($B$3&amp;$D172,'[1]2024'!$B:$B,0),MATCH(R$4,'[1]2024'!$2:$2,0)),0)++IFERROR(INDEX('[1]2024'!$A:$Q,MATCH($C$3&amp;$D172,'[1]2024'!$B:$B,0),MATCH(R$4,'[1]2024'!$2:$2,0)),0)++IFERROR(INDEX('[1]2024'!$A:$Q,MATCH($D$3&amp;$D172,'[1]2024'!$B:$B,0),MATCH(R$4,'[1]2024'!$2:$2,0)),0)</f>
        <v>0</v>
      </c>
      <c r="S172" s="74">
        <f>IFERROR(INDEX('[1]2024'!$A:$Q,MATCH($A$3&amp;$D172,'[1]2024'!$B:$B,0),MATCH(S$4,'[1]2024'!$2:$2,0)),0)+IFERROR(INDEX('[1]2024'!$A:$Q,MATCH($B$3&amp;$D172,'[1]2024'!$B:$B,0),MATCH(S$4,'[1]2024'!$2:$2,0)),0)++IFERROR(INDEX('[1]2024'!$A:$Q,MATCH($C$3&amp;$D172,'[1]2024'!$B:$B,0),MATCH(S$4,'[1]2024'!$2:$2,0)),0)++IFERROR(INDEX('[1]2024'!$A:$Q,MATCH($D$3&amp;$D172,'[1]2024'!$B:$B,0),MATCH(S$4,'[1]2024'!$2:$2,0)),0)</f>
        <v>0</v>
      </c>
      <c r="T172" s="75">
        <v>0</v>
      </c>
      <c r="U172" s="45">
        <f>SUM(V172:AG172)</f>
        <v>0</v>
      </c>
      <c r="V172" s="46">
        <v>0</v>
      </c>
      <c r="W172" s="47">
        <v>0</v>
      </c>
      <c r="X172" s="47">
        <v>0</v>
      </c>
      <c r="Y172" s="47">
        <v>0</v>
      </c>
      <c r="Z172" s="47">
        <v>0</v>
      </c>
      <c r="AA172" s="47">
        <v>0</v>
      </c>
      <c r="AB172" s="47">
        <v>0</v>
      </c>
      <c r="AC172" s="47">
        <v>0</v>
      </c>
      <c r="AD172" s="47">
        <v>0</v>
      </c>
      <c r="AE172" s="47">
        <v>0</v>
      </c>
      <c r="AF172" s="47">
        <v>0</v>
      </c>
      <c r="AG172" s="48">
        <v>0</v>
      </c>
      <c r="AH172" s="45">
        <f>SUM(AI172:AT172)</f>
        <v>0</v>
      </c>
      <c r="AI172" s="45"/>
      <c r="AJ172" s="45"/>
      <c r="AK172" s="45"/>
      <c r="AL172" s="45"/>
      <c r="AM172" s="45"/>
      <c r="AN172" s="45"/>
      <c r="AO172" s="45"/>
      <c r="AP172" s="45"/>
      <c r="AQ172" s="45"/>
      <c r="AR172" s="45"/>
      <c r="AS172" s="45"/>
      <c r="AT172" s="45"/>
      <c r="AU172" s="45">
        <f t="shared" si="144"/>
        <v>0</v>
      </c>
      <c r="AV172" s="45">
        <f t="shared" si="145"/>
        <v>0</v>
      </c>
      <c r="AW172" s="45">
        <f t="shared" si="146"/>
        <v>0</v>
      </c>
      <c r="AX172" s="45">
        <f t="shared" si="147"/>
        <v>0</v>
      </c>
      <c r="AY172" s="45">
        <f>IF($BC172="O",1.05*$AH172,$AH172)</f>
        <v>0</v>
      </c>
      <c r="AZ172" s="45">
        <f>IF($BC172="O",1.05*$AY172,$AY172)</f>
        <v>0</v>
      </c>
      <c r="BA172" s="45">
        <f>IF($BC172="O",1.05*$AZ172,$AZ172)</f>
        <v>0</v>
      </c>
      <c r="BB172" s="50"/>
      <c r="BC172" s="51" t="s">
        <v>39</v>
      </c>
      <c r="BD172" s="70"/>
      <c r="BE172" s="195">
        <v>0</v>
      </c>
      <c r="BF172" s="195">
        <v>0</v>
      </c>
      <c r="BG172" s="195">
        <v>0</v>
      </c>
      <c r="BH172" s="196">
        <f t="shared" si="170"/>
        <v>0</v>
      </c>
    </row>
    <row r="173" spans="1:60" x14ac:dyDescent="0.3">
      <c r="A173" s="57" t="s">
        <v>329</v>
      </c>
      <c r="B173" s="58" t="s">
        <v>21</v>
      </c>
      <c r="C173" s="58"/>
      <c r="D173" s="59"/>
      <c r="E173" s="59"/>
      <c r="F173" s="93">
        <v>0</v>
      </c>
      <c r="G173" s="61">
        <f t="shared" ref="G173" si="186">SUM(G174:G176)</f>
        <v>0</v>
      </c>
      <c r="H173" s="62">
        <f t="shared" ref="H173:S173" si="187">SUM(H174:H176)</f>
        <v>0</v>
      </c>
      <c r="I173" s="63">
        <f t="shared" si="187"/>
        <v>0</v>
      </c>
      <c r="J173" s="63">
        <f t="shared" si="187"/>
        <v>0</v>
      </c>
      <c r="K173" s="63">
        <f t="shared" si="187"/>
        <v>0</v>
      </c>
      <c r="L173" s="63">
        <f t="shared" si="187"/>
        <v>0</v>
      </c>
      <c r="M173" s="63">
        <f t="shared" si="187"/>
        <v>0</v>
      </c>
      <c r="N173" s="63">
        <f t="shared" si="187"/>
        <v>0</v>
      </c>
      <c r="O173" s="63">
        <f t="shared" si="187"/>
        <v>0</v>
      </c>
      <c r="P173" s="63">
        <f t="shared" si="187"/>
        <v>0</v>
      </c>
      <c r="Q173" s="63">
        <f t="shared" si="187"/>
        <v>0</v>
      </c>
      <c r="R173" s="63">
        <f t="shared" si="187"/>
        <v>0</v>
      </c>
      <c r="S173" s="63">
        <f t="shared" si="187"/>
        <v>0</v>
      </c>
      <c r="T173" s="64">
        <v>0</v>
      </c>
      <c r="U173" s="94">
        <f t="shared" ref="U173:Z173" si="188">SUM(U174:U176)</f>
        <v>0</v>
      </c>
      <c r="V173" s="95">
        <f t="shared" si="188"/>
        <v>0</v>
      </c>
      <c r="W173" s="96">
        <f t="shared" si="188"/>
        <v>0</v>
      </c>
      <c r="X173" s="96">
        <f t="shared" si="188"/>
        <v>0</v>
      </c>
      <c r="Y173" s="96">
        <f t="shared" si="188"/>
        <v>0</v>
      </c>
      <c r="Z173" s="96">
        <f t="shared" si="188"/>
        <v>0</v>
      </c>
      <c r="AA173" s="96">
        <v>0</v>
      </c>
      <c r="AB173" s="96">
        <v>0</v>
      </c>
      <c r="AC173" s="96">
        <v>0</v>
      </c>
      <c r="AD173" s="96">
        <v>0</v>
      </c>
      <c r="AE173" s="96">
        <v>0</v>
      </c>
      <c r="AF173" s="96">
        <v>0</v>
      </c>
      <c r="AG173" s="97">
        <v>0</v>
      </c>
      <c r="AH173" s="94">
        <f t="shared" ref="AH173:AT173" si="189">SUM(AH174:AH176)</f>
        <v>0</v>
      </c>
      <c r="AI173" s="94">
        <f t="shared" si="189"/>
        <v>0</v>
      </c>
      <c r="AJ173" s="94">
        <f t="shared" si="189"/>
        <v>0</v>
      </c>
      <c r="AK173" s="94">
        <f t="shared" si="189"/>
        <v>0</v>
      </c>
      <c r="AL173" s="94">
        <f t="shared" si="189"/>
        <v>0</v>
      </c>
      <c r="AM173" s="94">
        <f t="shared" si="189"/>
        <v>0</v>
      </c>
      <c r="AN173" s="94">
        <f t="shared" si="189"/>
        <v>0</v>
      </c>
      <c r="AO173" s="94">
        <f t="shared" si="189"/>
        <v>0</v>
      </c>
      <c r="AP173" s="94">
        <f t="shared" si="189"/>
        <v>0</v>
      </c>
      <c r="AQ173" s="94">
        <f t="shared" si="189"/>
        <v>0</v>
      </c>
      <c r="AR173" s="94">
        <f t="shared" si="189"/>
        <v>0</v>
      </c>
      <c r="AS173" s="94">
        <f t="shared" si="189"/>
        <v>0</v>
      </c>
      <c r="AT173" s="94">
        <f t="shared" si="189"/>
        <v>0</v>
      </c>
      <c r="AU173" s="94">
        <f t="shared" si="144"/>
        <v>0</v>
      </c>
      <c r="AV173" s="94">
        <f t="shared" si="145"/>
        <v>0</v>
      </c>
      <c r="AW173" s="94">
        <f t="shared" si="146"/>
        <v>0</v>
      </c>
      <c r="AX173" s="94">
        <f t="shared" si="147"/>
        <v>0</v>
      </c>
      <c r="AY173" s="94">
        <f>SUM(AY174:AY176)</f>
        <v>0</v>
      </c>
      <c r="AZ173" s="94">
        <f t="shared" ref="AZ173:BA173" si="190">SUM(AZ174:AZ176)</f>
        <v>0</v>
      </c>
      <c r="BA173" s="94">
        <f t="shared" si="190"/>
        <v>0</v>
      </c>
      <c r="BB173" s="50"/>
      <c r="BC173" s="101"/>
      <c r="BD173" s="102"/>
      <c r="BE173" s="95">
        <f>SUM(BE174:BE176)</f>
        <v>0</v>
      </c>
      <c r="BF173" s="95">
        <v>0</v>
      </c>
      <c r="BG173" s="95">
        <v>0</v>
      </c>
      <c r="BH173" s="194">
        <f t="shared" si="170"/>
        <v>0</v>
      </c>
    </row>
    <row r="174" spans="1:60" outlineLevel="1" x14ac:dyDescent="0.3">
      <c r="A174" s="71" t="s">
        <v>330</v>
      </c>
      <c r="B174" s="38" t="s">
        <v>331</v>
      </c>
      <c r="C174" s="38" t="s">
        <v>31</v>
      </c>
      <c r="D174" s="39">
        <v>5123110</v>
      </c>
      <c r="E174" s="39" t="s">
        <v>332</v>
      </c>
      <c r="F174" s="103">
        <v>0</v>
      </c>
      <c r="G174" s="73">
        <f>SUM(H174:S174)</f>
        <v>0</v>
      </c>
      <c r="H174" s="74">
        <f>IFERROR(INDEX('[1]2024'!$A:$Q,MATCH($A$3&amp;$D174,'[1]2024'!$B:$B,0),MATCH(H$4,'[1]2024'!$2:$2,0)),0)+IFERROR(INDEX('[1]2024'!$A:$Q,MATCH($B$3&amp;$D174,'[1]2024'!$B:$B,0),MATCH(H$4,'[1]2024'!$2:$2,0)),0)++IFERROR(INDEX('[1]2024'!$A:$Q,MATCH($C$3&amp;$D174,'[1]2024'!$B:$B,0),MATCH(H$4,'[1]2024'!$2:$2,0)),0)++IFERROR(INDEX('[1]2024'!$A:$Q,MATCH($D$3&amp;$D174,'[1]2024'!$B:$B,0),MATCH(H$4,'[1]2024'!$2:$2,0)),0)</f>
        <v>0</v>
      </c>
      <c r="I174" s="74">
        <f>IFERROR(INDEX('[1]2024'!$A:$Q,MATCH($A$3&amp;$D174,'[1]2024'!$B:$B,0),MATCH(I$4,'[1]2024'!$2:$2,0)),0)+IFERROR(INDEX('[1]2024'!$A:$Q,MATCH($B$3&amp;$D174,'[1]2024'!$B:$B,0),MATCH(I$4,'[1]2024'!$2:$2,0)),0)++IFERROR(INDEX('[1]2024'!$A:$Q,MATCH($C$3&amp;$D174,'[1]2024'!$B:$B,0),MATCH(I$4,'[1]2024'!$2:$2,0)),0)++IFERROR(INDEX('[1]2024'!$A:$Q,MATCH($D$3&amp;$D174,'[1]2024'!$B:$B,0),MATCH(I$4,'[1]2024'!$2:$2,0)),0)</f>
        <v>0</v>
      </c>
      <c r="J174" s="74">
        <f>IFERROR(INDEX('[1]2024'!$A:$Q,MATCH($A$3&amp;$D174,'[1]2024'!$B:$B,0),MATCH(J$4,'[1]2024'!$2:$2,0)),0)+IFERROR(INDEX('[1]2024'!$A:$Q,MATCH($B$3&amp;$D174,'[1]2024'!$B:$B,0),MATCH(J$4,'[1]2024'!$2:$2,0)),0)++IFERROR(INDEX('[1]2024'!$A:$Q,MATCH($C$3&amp;$D174,'[1]2024'!$B:$B,0),MATCH(J$4,'[1]2024'!$2:$2,0)),0)++IFERROR(INDEX('[1]2024'!$A:$Q,MATCH($D$3&amp;$D174,'[1]2024'!$B:$B,0),MATCH(J$4,'[1]2024'!$2:$2,0)),0)</f>
        <v>0</v>
      </c>
      <c r="K174" s="74">
        <f>IFERROR(INDEX('[1]2024'!$A:$Q,MATCH($A$3&amp;$D174,'[1]2024'!$B:$B,0),MATCH(K$4,'[1]2024'!$2:$2,0)),0)+IFERROR(INDEX('[1]2024'!$A:$Q,MATCH($B$3&amp;$D174,'[1]2024'!$B:$B,0),MATCH(K$4,'[1]2024'!$2:$2,0)),0)++IFERROR(INDEX('[1]2024'!$A:$Q,MATCH($C$3&amp;$D174,'[1]2024'!$B:$B,0),MATCH(K$4,'[1]2024'!$2:$2,0)),0)++IFERROR(INDEX('[1]2024'!$A:$Q,MATCH($D$3&amp;$D174,'[1]2024'!$B:$B,0),MATCH(K$4,'[1]2024'!$2:$2,0)),0)</f>
        <v>0</v>
      </c>
      <c r="L174" s="74">
        <f>IFERROR(INDEX('[1]2024'!$A:$Q,MATCH($A$3&amp;$D174,'[1]2024'!$B:$B,0),MATCH(L$4,'[1]2024'!$2:$2,0)),0)+IFERROR(INDEX('[1]2024'!$A:$Q,MATCH($B$3&amp;$D174,'[1]2024'!$B:$B,0),MATCH(L$4,'[1]2024'!$2:$2,0)),0)++IFERROR(INDEX('[1]2024'!$A:$Q,MATCH($C$3&amp;$D174,'[1]2024'!$B:$B,0),MATCH(L$4,'[1]2024'!$2:$2,0)),0)++IFERROR(INDEX('[1]2024'!$A:$Q,MATCH($D$3&amp;$D174,'[1]2024'!$B:$B,0),MATCH(L$4,'[1]2024'!$2:$2,0)),0)</f>
        <v>0</v>
      </c>
      <c r="M174" s="74">
        <f>IFERROR(INDEX('[1]2024'!$A:$Q,MATCH($A$3&amp;$D174,'[1]2024'!$B:$B,0),MATCH(M$4,'[1]2024'!$2:$2,0)),0)+IFERROR(INDEX('[1]2024'!$A:$Q,MATCH($B$3&amp;$D174,'[1]2024'!$B:$B,0),MATCH(M$4,'[1]2024'!$2:$2,0)),0)++IFERROR(INDEX('[1]2024'!$A:$Q,MATCH($C$3&amp;$D174,'[1]2024'!$B:$B,0),MATCH(M$4,'[1]2024'!$2:$2,0)),0)++IFERROR(INDEX('[1]2024'!$A:$Q,MATCH($D$3&amp;$D174,'[1]2024'!$B:$B,0),MATCH(M$4,'[1]2024'!$2:$2,0)),0)</f>
        <v>0</v>
      </c>
      <c r="N174" s="74">
        <f>IFERROR(INDEX('[1]2024'!$A:$Q,MATCH($A$3&amp;$D174,'[1]2024'!$B:$B,0),MATCH(N$4,'[1]2024'!$2:$2,0)),0)+IFERROR(INDEX('[1]2024'!$A:$Q,MATCH($B$3&amp;$D174,'[1]2024'!$B:$B,0),MATCH(N$4,'[1]2024'!$2:$2,0)),0)++IFERROR(INDEX('[1]2024'!$A:$Q,MATCH($C$3&amp;$D174,'[1]2024'!$B:$B,0),MATCH(N$4,'[1]2024'!$2:$2,0)),0)++IFERROR(INDEX('[1]2024'!$A:$Q,MATCH($D$3&amp;$D174,'[1]2024'!$B:$B,0),MATCH(N$4,'[1]2024'!$2:$2,0)),0)</f>
        <v>0</v>
      </c>
      <c r="O174" s="74">
        <f>IFERROR(INDEX('[1]2024'!$A:$Q,MATCH($A$3&amp;$D174,'[1]2024'!$B:$B,0),MATCH(O$4,'[1]2024'!$2:$2,0)),0)+IFERROR(INDEX('[1]2024'!$A:$Q,MATCH($B$3&amp;$D174,'[1]2024'!$B:$B,0),MATCH(O$4,'[1]2024'!$2:$2,0)),0)++IFERROR(INDEX('[1]2024'!$A:$Q,MATCH($C$3&amp;$D174,'[1]2024'!$B:$B,0),MATCH(O$4,'[1]2024'!$2:$2,0)),0)++IFERROR(INDEX('[1]2024'!$A:$Q,MATCH($D$3&amp;$D174,'[1]2024'!$B:$B,0),MATCH(O$4,'[1]2024'!$2:$2,0)),0)</f>
        <v>0</v>
      </c>
      <c r="P174" s="74">
        <f>IFERROR(INDEX('[1]2024'!$A:$Q,MATCH($A$3&amp;$D174,'[1]2024'!$B:$B,0),MATCH(P$4,'[1]2024'!$2:$2,0)),0)+IFERROR(INDEX('[1]2024'!$A:$Q,MATCH($B$3&amp;$D174,'[1]2024'!$B:$B,0),MATCH(P$4,'[1]2024'!$2:$2,0)),0)++IFERROR(INDEX('[1]2024'!$A:$Q,MATCH($C$3&amp;$D174,'[1]2024'!$B:$B,0),MATCH(P$4,'[1]2024'!$2:$2,0)),0)++IFERROR(INDEX('[1]2024'!$A:$Q,MATCH($D$3&amp;$D174,'[1]2024'!$B:$B,0),MATCH(P$4,'[1]2024'!$2:$2,0)),0)</f>
        <v>0</v>
      </c>
      <c r="Q174" s="74">
        <f>IFERROR(INDEX('[1]2024'!$A:$Q,MATCH($A$3&amp;$D174,'[1]2024'!$B:$B,0),MATCH(Q$4,'[1]2024'!$2:$2,0)),0)+IFERROR(INDEX('[1]2024'!$A:$Q,MATCH($B$3&amp;$D174,'[1]2024'!$B:$B,0),MATCH(Q$4,'[1]2024'!$2:$2,0)),0)++IFERROR(INDEX('[1]2024'!$A:$Q,MATCH($C$3&amp;$D174,'[1]2024'!$B:$B,0),MATCH(Q$4,'[1]2024'!$2:$2,0)),0)++IFERROR(INDEX('[1]2024'!$A:$Q,MATCH($D$3&amp;$D174,'[1]2024'!$B:$B,0),MATCH(Q$4,'[1]2024'!$2:$2,0)),0)</f>
        <v>0</v>
      </c>
      <c r="R174" s="74">
        <f>IFERROR(INDEX('[1]2024'!$A:$Q,MATCH($A$3&amp;$D174,'[1]2024'!$B:$B,0),MATCH(R$4,'[1]2024'!$2:$2,0)),0)+IFERROR(INDEX('[1]2024'!$A:$Q,MATCH($B$3&amp;$D174,'[1]2024'!$B:$B,0),MATCH(R$4,'[1]2024'!$2:$2,0)),0)++IFERROR(INDEX('[1]2024'!$A:$Q,MATCH($C$3&amp;$D174,'[1]2024'!$B:$B,0),MATCH(R$4,'[1]2024'!$2:$2,0)),0)++IFERROR(INDEX('[1]2024'!$A:$Q,MATCH($D$3&amp;$D174,'[1]2024'!$B:$B,0),MATCH(R$4,'[1]2024'!$2:$2,0)),0)</f>
        <v>0</v>
      </c>
      <c r="S174" s="74">
        <f>IFERROR(INDEX('[1]2024'!$A:$Q,MATCH($A$3&amp;$D174,'[1]2024'!$B:$B,0),MATCH(S$4,'[1]2024'!$2:$2,0)),0)+IFERROR(INDEX('[1]2024'!$A:$Q,MATCH($B$3&amp;$D174,'[1]2024'!$B:$B,0),MATCH(S$4,'[1]2024'!$2:$2,0)),0)++IFERROR(INDEX('[1]2024'!$A:$Q,MATCH($C$3&amp;$D174,'[1]2024'!$B:$B,0),MATCH(S$4,'[1]2024'!$2:$2,0)),0)++IFERROR(INDEX('[1]2024'!$A:$Q,MATCH($D$3&amp;$D174,'[1]2024'!$B:$B,0),MATCH(S$4,'[1]2024'!$2:$2,0)),0)</f>
        <v>0</v>
      </c>
      <c r="T174" s="75">
        <v>0</v>
      </c>
      <c r="U174" s="45">
        <f>SUM(V174:AG174)</f>
        <v>0</v>
      </c>
      <c r="V174" s="46">
        <v>0</v>
      </c>
      <c r="W174" s="47">
        <v>0</v>
      </c>
      <c r="X174" s="47">
        <v>0</v>
      </c>
      <c r="Y174" s="47">
        <v>0</v>
      </c>
      <c r="Z174" s="47">
        <v>0</v>
      </c>
      <c r="AA174" s="47">
        <v>0</v>
      </c>
      <c r="AB174" s="47">
        <v>0</v>
      </c>
      <c r="AC174" s="47">
        <v>0</v>
      </c>
      <c r="AD174" s="47">
        <v>0</v>
      </c>
      <c r="AE174" s="47">
        <v>0</v>
      </c>
      <c r="AF174" s="47">
        <v>0</v>
      </c>
      <c r="AG174" s="48">
        <v>0</v>
      </c>
      <c r="AH174" s="45">
        <f>SUM(AI174:AT174)</f>
        <v>0</v>
      </c>
      <c r="AI174" s="45"/>
      <c r="AJ174" s="45"/>
      <c r="AK174" s="45"/>
      <c r="AL174" s="45"/>
      <c r="AM174" s="45"/>
      <c r="AN174" s="45"/>
      <c r="AO174" s="45"/>
      <c r="AP174" s="45"/>
      <c r="AQ174" s="45"/>
      <c r="AR174" s="45"/>
      <c r="AS174" s="45"/>
      <c r="AT174" s="45"/>
      <c r="AU174" s="45">
        <f t="shared" si="144"/>
        <v>0</v>
      </c>
      <c r="AV174" s="45">
        <f t="shared" si="145"/>
        <v>0</v>
      </c>
      <c r="AW174" s="45">
        <f t="shared" si="146"/>
        <v>0</v>
      </c>
      <c r="AX174" s="45">
        <f t="shared" si="147"/>
        <v>0</v>
      </c>
      <c r="AY174" s="45">
        <f>IF($BC174="O",1.05*$AH174,$AH174)</f>
        <v>0</v>
      </c>
      <c r="AZ174" s="45">
        <f>IF($BC174="O",1.05*$AY174,$AY174)</f>
        <v>0</v>
      </c>
      <c r="BA174" s="45">
        <f>IF($BC174="O",1.05*$AZ174,$AZ174)</f>
        <v>0</v>
      </c>
      <c r="BB174" s="50"/>
      <c r="BC174" s="51" t="s">
        <v>24</v>
      </c>
      <c r="BD174" s="70"/>
      <c r="BE174" s="46">
        <v>0</v>
      </c>
      <c r="BF174" s="46">
        <v>0</v>
      </c>
      <c r="BG174" s="46">
        <v>0</v>
      </c>
      <c r="BH174" s="196">
        <f t="shared" si="170"/>
        <v>0</v>
      </c>
    </row>
    <row r="175" spans="1:60" outlineLevel="1" x14ac:dyDescent="0.3">
      <c r="A175" s="71" t="s">
        <v>333</v>
      </c>
      <c r="B175" s="38" t="s">
        <v>334</v>
      </c>
      <c r="C175" s="38" t="s">
        <v>31</v>
      </c>
      <c r="D175" s="39">
        <v>5123120</v>
      </c>
      <c r="E175" s="39" t="s">
        <v>335</v>
      </c>
      <c r="F175" s="103">
        <v>0</v>
      </c>
      <c r="G175" s="73">
        <f>SUM(H175:S175)</f>
        <v>0</v>
      </c>
      <c r="H175" s="74">
        <f>IFERROR(INDEX('[1]2024'!$A:$Q,MATCH($A$3&amp;$D175,'[1]2024'!$B:$B,0),MATCH(H$4,'[1]2024'!$2:$2,0)),0)+IFERROR(INDEX('[1]2024'!$A:$Q,MATCH($B$3&amp;$D175,'[1]2024'!$B:$B,0),MATCH(H$4,'[1]2024'!$2:$2,0)),0)++IFERROR(INDEX('[1]2024'!$A:$Q,MATCH($C$3&amp;$D175,'[1]2024'!$B:$B,0),MATCH(H$4,'[1]2024'!$2:$2,0)),0)++IFERROR(INDEX('[1]2024'!$A:$Q,MATCH($D$3&amp;$D175,'[1]2024'!$B:$B,0),MATCH(H$4,'[1]2024'!$2:$2,0)),0)</f>
        <v>0</v>
      </c>
      <c r="I175" s="74">
        <f>IFERROR(INDEX('[1]2024'!$A:$Q,MATCH($A$3&amp;$D175,'[1]2024'!$B:$B,0),MATCH(I$4,'[1]2024'!$2:$2,0)),0)+IFERROR(INDEX('[1]2024'!$A:$Q,MATCH($B$3&amp;$D175,'[1]2024'!$B:$B,0),MATCH(I$4,'[1]2024'!$2:$2,0)),0)++IFERROR(INDEX('[1]2024'!$A:$Q,MATCH($C$3&amp;$D175,'[1]2024'!$B:$B,0),MATCH(I$4,'[1]2024'!$2:$2,0)),0)++IFERROR(INDEX('[1]2024'!$A:$Q,MATCH($D$3&amp;$D175,'[1]2024'!$B:$B,0),MATCH(I$4,'[1]2024'!$2:$2,0)),0)</f>
        <v>0</v>
      </c>
      <c r="J175" s="74">
        <f>IFERROR(INDEX('[1]2024'!$A:$Q,MATCH($A$3&amp;$D175,'[1]2024'!$B:$B,0),MATCH(J$4,'[1]2024'!$2:$2,0)),0)+IFERROR(INDEX('[1]2024'!$A:$Q,MATCH($B$3&amp;$D175,'[1]2024'!$B:$B,0),MATCH(J$4,'[1]2024'!$2:$2,0)),0)++IFERROR(INDEX('[1]2024'!$A:$Q,MATCH($C$3&amp;$D175,'[1]2024'!$B:$B,0),MATCH(J$4,'[1]2024'!$2:$2,0)),0)++IFERROR(INDEX('[1]2024'!$A:$Q,MATCH($D$3&amp;$D175,'[1]2024'!$B:$B,0),MATCH(J$4,'[1]2024'!$2:$2,0)),0)</f>
        <v>0</v>
      </c>
      <c r="K175" s="74">
        <f>IFERROR(INDEX('[1]2024'!$A:$Q,MATCH($A$3&amp;$D175,'[1]2024'!$B:$B,0),MATCH(K$4,'[1]2024'!$2:$2,0)),0)+IFERROR(INDEX('[1]2024'!$A:$Q,MATCH($B$3&amp;$D175,'[1]2024'!$B:$B,0),MATCH(K$4,'[1]2024'!$2:$2,0)),0)++IFERROR(INDEX('[1]2024'!$A:$Q,MATCH($C$3&amp;$D175,'[1]2024'!$B:$B,0),MATCH(K$4,'[1]2024'!$2:$2,0)),0)++IFERROR(INDEX('[1]2024'!$A:$Q,MATCH($D$3&amp;$D175,'[1]2024'!$B:$B,0),MATCH(K$4,'[1]2024'!$2:$2,0)),0)</f>
        <v>0</v>
      </c>
      <c r="L175" s="74">
        <f>IFERROR(INDEX('[1]2024'!$A:$Q,MATCH($A$3&amp;$D175,'[1]2024'!$B:$B,0),MATCH(L$4,'[1]2024'!$2:$2,0)),0)+IFERROR(INDEX('[1]2024'!$A:$Q,MATCH($B$3&amp;$D175,'[1]2024'!$B:$B,0),MATCH(L$4,'[1]2024'!$2:$2,0)),0)++IFERROR(INDEX('[1]2024'!$A:$Q,MATCH($C$3&amp;$D175,'[1]2024'!$B:$B,0),MATCH(L$4,'[1]2024'!$2:$2,0)),0)++IFERROR(INDEX('[1]2024'!$A:$Q,MATCH($D$3&amp;$D175,'[1]2024'!$B:$B,0),MATCH(L$4,'[1]2024'!$2:$2,0)),0)</f>
        <v>0</v>
      </c>
      <c r="M175" s="74">
        <f>IFERROR(INDEX('[1]2024'!$A:$Q,MATCH($A$3&amp;$D175,'[1]2024'!$B:$B,0),MATCH(M$4,'[1]2024'!$2:$2,0)),0)+IFERROR(INDEX('[1]2024'!$A:$Q,MATCH($B$3&amp;$D175,'[1]2024'!$B:$B,0),MATCH(M$4,'[1]2024'!$2:$2,0)),0)++IFERROR(INDEX('[1]2024'!$A:$Q,MATCH($C$3&amp;$D175,'[1]2024'!$B:$B,0),MATCH(M$4,'[1]2024'!$2:$2,0)),0)++IFERROR(INDEX('[1]2024'!$A:$Q,MATCH($D$3&amp;$D175,'[1]2024'!$B:$B,0),MATCH(M$4,'[1]2024'!$2:$2,0)),0)</f>
        <v>0</v>
      </c>
      <c r="N175" s="74">
        <f>IFERROR(INDEX('[1]2024'!$A:$Q,MATCH($A$3&amp;$D175,'[1]2024'!$B:$B,0),MATCH(N$4,'[1]2024'!$2:$2,0)),0)+IFERROR(INDEX('[1]2024'!$A:$Q,MATCH($B$3&amp;$D175,'[1]2024'!$B:$B,0),MATCH(N$4,'[1]2024'!$2:$2,0)),0)++IFERROR(INDEX('[1]2024'!$A:$Q,MATCH($C$3&amp;$D175,'[1]2024'!$B:$B,0),MATCH(N$4,'[1]2024'!$2:$2,0)),0)++IFERROR(INDEX('[1]2024'!$A:$Q,MATCH($D$3&amp;$D175,'[1]2024'!$B:$B,0),MATCH(N$4,'[1]2024'!$2:$2,0)),0)</f>
        <v>0</v>
      </c>
      <c r="O175" s="74">
        <f>IFERROR(INDEX('[1]2024'!$A:$Q,MATCH($A$3&amp;$D175,'[1]2024'!$B:$B,0),MATCH(O$4,'[1]2024'!$2:$2,0)),0)+IFERROR(INDEX('[1]2024'!$A:$Q,MATCH($B$3&amp;$D175,'[1]2024'!$B:$B,0),MATCH(O$4,'[1]2024'!$2:$2,0)),0)++IFERROR(INDEX('[1]2024'!$A:$Q,MATCH($C$3&amp;$D175,'[1]2024'!$B:$B,0),MATCH(O$4,'[1]2024'!$2:$2,0)),0)++IFERROR(INDEX('[1]2024'!$A:$Q,MATCH($D$3&amp;$D175,'[1]2024'!$B:$B,0),MATCH(O$4,'[1]2024'!$2:$2,0)),0)</f>
        <v>0</v>
      </c>
      <c r="P175" s="74">
        <f>IFERROR(INDEX('[1]2024'!$A:$Q,MATCH($A$3&amp;$D175,'[1]2024'!$B:$B,0),MATCH(P$4,'[1]2024'!$2:$2,0)),0)+IFERROR(INDEX('[1]2024'!$A:$Q,MATCH($B$3&amp;$D175,'[1]2024'!$B:$B,0),MATCH(P$4,'[1]2024'!$2:$2,0)),0)++IFERROR(INDEX('[1]2024'!$A:$Q,MATCH($C$3&amp;$D175,'[1]2024'!$B:$B,0),MATCH(P$4,'[1]2024'!$2:$2,0)),0)++IFERROR(INDEX('[1]2024'!$A:$Q,MATCH($D$3&amp;$D175,'[1]2024'!$B:$B,0),MATCH(P$4,'[1]2024'!$2:$2,0)),0)</f>
        <v>0</v>
      </c>
      <c r="Q175" s="74">
        <f>IFERROR(INDEX('[1]2024'!$A:$Q,MATCH($A$3&amp;$D175,'[1]2024'!$B:$B,0),MATCH(Q$4,'[1]2024'!$2:$2,0)),0)+IFERROR(INDEX('[1]2024'!$A:$Q,MATCH($B$3&amp;$D175,'[1]2024'!$B:$B,0),MATCH(Q$4,'[1]2024'!$2:$2,0)),0)++IFERROR(INDEX('[1]2024'!$A:$Q,MATCH($C$3&amp;$D175,'[1]2024'!$B:$B,0),MATCH(Q$4,'[1]2024'!$2:$2,0)),0)++IFERROR(INDEX('[1]2024'!$A:$Q,MATCH($D$3&amp;$D175,'[1]2024'!$B:$B,0),MATCH(Q$4,'[1]2024'!$2:$2,0)),0)</f>
        <v>0</v>
      </c>
      <c r="R175" s="74">
        <f>IFERROR(INDEX('[1]2024'!$A:$Q,MATCH($A$3&amp;$D175,'[1]2024'!$B:$B,0),MATCH(R$4,'[1]2024'!$2:$2,0)),0)+IFERROR(INDEX('[1]2024'!$A:$Q,MATCH($B$3&amp;$D175,'[1]2024'!$B:$B,0),MATCH(R$4,'[1]2024'!$2:$2,0)),0)++IFERROR(INDEX('[1]2024'!$A:$Q,MATCH($C$3&amp;$D175,'[1]2024'!$B:$B,0),MATCH(R$4,'[1]2024'!$2:$2,0)),0)++IFERROR(INDEX('[1]2024'!$A:$Q,MATCH($D$3&amp;$D175,'[1]2024'!$B:$B,0),MATCH(R$4,'[1]2024'!$2:$2,0)),0)</f>
        <v>0</v>
      </c>
      <c r="S175" s="74">
        <f>IFERROR(INDEX('[1]2024'!$A:$Q,MATCH($A$3&amp;$D175,'[1]2024'!$B:$B,0),MATCH(S$4,'[1]2024'!$2:$2,0)),0)+IFERROR(INDEX('[1]2024'!$A:$Q,MATCH($B$3&amp;$D175,'[1]2024'!$B:$B,0),MATCH(S$4,'[1]2024'!$2:$2,0)),0)++IFERROR(INDEX('[1]2024'!$A:$Q,MATCH($C$3&amp;$D175,'[1]2024'!$B:$B,0),MATCH(S$4,'[1]2024'!$2:$2,0)),0)++IFERROR(INDEX('[1]2024'!$A:$Q,MATCH($D$3&amp;$D175,'[1]2024'!$B:$B,0),MATCH(S$4,'[1]2024'!$2:$2,0)),0)</f>
        <v>0</v>
      </c>
      <c r="T175" s="75">
        <v>0</v>
      </c>
      <c r="U175" s="45">
        <f>SUM(V175:AG175)</f>
        <v>0</v>
      </c>
      <c r="V175" s="46">
        <v>0</v>
      </c>
      <c r="W175" s="47">
        <v>0</v>
      </c>
      <c r="X175" s="47">
        <v>0</v>
      </c>
      <c r="Y175" s="47">
        <v>0</v>
      </c>
      <c r="Z175" s="47">
        <v>0</v>
      </c>
      <c r="AA175" s="47">
        <v>0</v>
      </c>
      <c r="AB175" s="47">
        <v>0</v>
      </c>
      <c r="AC175" s="47">
        <v>0</v>
      </c>
      <c r="AD175" s="47">
        <v>0</v>
      </c>
      <c r="AE175" s="47">
        <v>0</v>
      </c>
      <c r="AF175" s="47">
        <v>0</v>
      </c>
      <c r="AG175" s="48">
        <v>0</v>
      </c>
      <c r="AH175" s="45">
        <f>SUM(AI175:AT175)</f>
        <v>0</v>
      </c>
      <c r="AI175" s="45"/>
      <c r="AJ175" s="45"/>
      <c r="AK175" s="45"/>
      <c r="AL175" s="45"/>
      <c r="AM175" s="45"/>
      <c r="AN175" s="45"/>
      <c r="AO175" s="45"/>
      <c r="AP175" s="45"/>
      <c r="AQ175" s="45"/>
      <c r="AR175" s="45"/>
      <c r="AS175" s="45"/>
      <c r="AT175" s="45"/>
      <c r="AU175" s="45">
        <f t="shared" si="144"/>
        <v>0</v>
      </c>
      <c r="AV175" s="45">
        <f t="shared" si="145"/>
        <v>0</v>
      </c>
      <c r="AW175" s="45">
        <f t="shared" si="146"/>
        <v>0</v>
      </c>
      <c r="AX175" s="45">
        <f t="shared" si="147"/>
        <v>0</v>
      </c>
      <c r="AY175" s="45">
        <f>IF($BC175="O",1.05*$AH175,$AH175)</f>
        <v>0</v>
      </c>
      <c r="AZ175" s="45">
        <f>IF($BC175="O",1.05*$AY175,$AY175)</f>
        <v>0</v>
      </c>
      <c r="BA175" s="45">
        <f>IF($BC175="O",1.05*$AZ175,$AZ175)</f>
        <v>0</v>
      </c>
      <c r="BB175" s="50"/>
      <c r="BC175" s="51" t="s">
        <v>24</v>
      </c>
      <c r="BD175" s="70"/>
      <c r="BE175" s="46">
        <v>0</v>
      </c>
      <c r="BF175" s="46">
        <v>0</v>
      </c>
      <c r="BG175" s="46">
        <v>0</v>
      </c>
      <c r="BH175" s="196">
        <f t="shared" si="170"/>
        <v>0</v>
      </c>
    </row>
    <row r="176" spans="1:60" outlineLevel="1" x14ac:dyDescent="0.3">
      <c r="A176" s="115" t="s">
        <v>336</v>
      </c>
      <c r="B176" s="116" t="s">
        <v>337</v>
      </c>
      <c r="C176" s="116" t="s">
        <v>31</v>
      </c>
      <c r="D176" s="117">
        <v>5123130</v>
      </c>
      <c r="E176" s="117" t="s">
        <v>338</v>
      </c>
      <c r="F176" s="118">
        <v>0</v>
      </c>
      <c r="G176" s="119">
        <f>SUM(H176:S176)</f>
        <v>0</v>
      </c>
      <c r="H176" s="74">
        <f>IFERROR(INDEX('[1]2024'!$A:$Q,MATCH($A$3&amp;$D176,'[1]2024'!$B:$B,0),MATCH(H$4,'[1]2024'!$2:$2,0)),0)+IFERROR(INDEX('[1]2024'!$A:$Q,MATCH($B$3&amp;$D176,'[1]2024'!$B:$B,0),MATCH(H$4,'[1]2024'!$2:$2,0)),0)++IFERROR(INDEX('[1]2024'!$A:$Q,MATCH($C$3&amp;$D176,'[1]2024'!$B:$B,0),MATCH(H$4,'[1]2024'!$2:$2,0)),0)++IFERROR(INDEX('[1]2024'!$A:$Q,MATCH($D$3&amp;$D176,'[1]2024'!$B:$B,0),MATCH(H$4,'[1]2024'!$2:$2,0)),0)</f>
        <v>0</v>
      </c>
      <c r="I176" s="74">
        <f>IFERROR(INDEX('[1]2024'!$A:$Q,MATCH($A$3&amp;$D176,'[1]2024'!$B:$B,0),MATCH(I$4,'[1]2024'!$2:$2,0)),0)+IFERROR(INDEX('[1]2024'!$A:$Q,MATCH($B$3&amp;$D176,'[1]2024'!$B:$B,0),MATCH(I$4,'[1]2024'!$2:$2,0)),0)++IFERROR(INDEX('[1]2024'!$A:$Q,MATCH($C$3&amp;$D176,'[1]2024'!$B:$B,0),MATCH(I$4,'[1]2024'!$2:$2,0)),0)++IFERROR(INDEX('[1]2024'!$A:$Q,MATCH($D$3&amp;$D176,'[1]2024'!$B:$B,0),MATCH(I$4,'[1]2024'!$2:$2,0)),0)</f>
        <v>0</v>
      </c>
      <c r="J176" s="74">
        <f>IFERROR(INDEX('[1]2024'!$A:$Q,MATCH($A$3&amp;$D176,'[1]2024'!$B:$B,0),MATCH(J$4,'[1]2024'!$2:$2,0)),0)+IFERROR(INDEX('[1]2024'!$A:$Q,MATCH($B$3&amp;$D176,'[1]2024'!$B:$B,0),MATCH(J$4,'[1]2024'!$2:$2,0)),0)++IFERROR(INDEX('[1]2024'!$A:$Q,MATCH($C$3&amp;$D176,'[1]2024'!$B:$B,0),MATCH(J$4,'[1]2024'!$2:$2,0)),0)++IFERROR(INDEX('[1]2024'!$A:$Q,MATCH($D$3&amp;$D176,'[1]2024'!$B:$B,0),MATCH(J$4,'[1]2024'!$2:$2,0)),0)</f>
        <v>0</v>
      </c>
      <c r="K176" s="74">
        <f>IFERROR(INDEX('[1]2024'!$A:$Q,MATCH($A$3&amp;$D176,'[1]2024'!$B:$B,0),MATCH(K$4,'[1]2024'!$2:$2,0)),0)+IFERROR(INDEX('[1]2024'!$A:$Q,MATCH($B$3&amp;$D176,'[1]2024'!$B:$B,0),MATCH(K$4,'[1]2024'!$2:$2,0)),0)++IFERROR(INDEX('[1]2024'!$A:$Q,MATCH($C$3&amp;$D176,'[1]2024'!$B:$B,0),MATCH(K$4,'[1]2024'!$2:$2,0)),0)++IFERROR(INDEX('[1]2024'!$A:$Q,MATCH($D$3&amp;$D176,'[1]2024'!$B:$B,0),MATCH(K$4,'[1]2024'!$2:$2,0)),0)</f>
        <v>0</v>
      </c>
      <c r="L176" s="74">
        <f>IFERROR(INDEX('[1]2024'!$A:$Q,MATCH($A$3&amp;$D176,'[1]2024'!$B:$B,0),MATCH(L$4,'[1]2024'!$2:$2,0)),0)+IFERROR(INDEX('[1]2024'!$A:$Q,MATCH($B$3&amp;$D176,'[1]2024'!$B:$B,0),MATCH(L$4,'[1]2024'!$2:$2,0)),0)++IFERROR(INDEX('[1]2024'!$A:$Q,MATCH($C$3&amp;$D176,'[1]2024'!$B:$B,0),MATCH(L$4,'[1]2024'!$2:$2,0)),0)++IFERROR(INDEX('[1]2024'!$A:$Q,MATCH($D$3&amp;$D176,'[1]2024'!$B:$B,0),MATCH(L$4,'[1]2024'!$2:$2,0)),0)</f>
        <v>0</v>
      </c>
      <c r="M176" s="74">
        <f>IFERROR(INDEX('[1]2024'!$A:$Q,MATCH($A$3&amp;$D176,'[1]2024'!$B:$B,0),MATCH(M$4,'[1]2024'!$2:$2,0)),0)+IFERROR(INDEX('[1]2024'!$A:$Q,MATCH($B$3&amp;$D176,'[1]2024'!$B:$B,0),MATCH(M$4,'[1]2024'!$2:$2,0)),0)++IFERROR(INDEX('[1]2024'!$A:$Q,MATCH($C$3&amp;$D176,'[1]2024'!$B:$B,0),MATCH(M$4,'[1]2024'!$2:$2,0)),0)++IFERROR(INDEX('[1]2024'!$A:$Q,MATCH($D$3&amp;$D176,'[1]2024'!$B:$B,0),MATCH(M$4,'[1]2024'!$2:$2,0)),0)</f>
        <v>0</v>
      </c>
      <c r="N176" s="74">
        <f>IFERROR(INDEX('[1]2024'!$A:$Q,MATCH($A$3&amp;$D176,'[1]2024'!$B:$B,0),MATCH(N$4,'[1]2024'!$2:$2,0)),0)+IFERROR(INDEX('[1]2024'!$A:$Q,MATCH($B$3&amp;$D176,'[1]2024'!$B:$B,0),MATCH(N$4,'[1]2024'!$2:$2,0)),0)++IFERROR(INDEX('[1]2024'!$A:$Q,MATCH($C$3&amp;$D176,'[1]2024'!$B:$B,0),MATCH(N$4,'[1]2024'!$2:$2,0)),0)++IFERROR(INDEX('[1]2024'!$A:$Q,MATCH($D$3&amp;$D176,'[1]2024'!$B:$B,0),MATCH(N$4,'[1]2024'!$2:$2,0)),0)</f>
        <v>0</v>
      </c>
      <c r="O176" s="74">
        <f>IFERROR(INDEX('[1]2024'!$A:$Q,MATCH($A$3&amp;$D176,'[1]2024'!$B:$B,0),MATCH(O$4,'[1]2024'!$2:$2,0)),0)+IFERROR(INDEX('[1]2024'!$A:$Q,MATCH($B$3&amp;$D176,'[1]2024'!$B:$B,0),MATCH(O$4,'[1]2024'!$2:$2,0)),0)++IFERROR(INDEX('[1]2024'!$A:$Q,MATCH($C$3&amp;$D176,'[1]2024'!$B:$B,0),MATCH(O$4,'[1]2024'!$2:$2,0)),0)++IFERROR(INDEX('[1]2024'!$A:$Q,MATCH($D$3&amp;$D176,'[1]2024'!$B:$B,0),MATCH(O$4,'[1]2024'!$2:$2,0)),0)</f>
        <v>0</v>
      </c>
      <c r="P176" s="74">
        <f>IFERROR(INDEX('[1]2024'!$A:$Q,MATCH($A$3&amp;$D176,'[1]2024'!$B:$B,0),MATCH(P$4,'[1]2024'!$2:$2,0)),0)+IFERROR(INDEX('[1]2024'!$A:$Q,MATCH($B$3&amp;$D176,'[1]2024'!$B:$B,0),MATCH(P$4,'[1]2024'!$2:$2,0)),0)++IFERROR(INDEX('[1]2024'!$A:$Q,MATCH($C$3&amp;$D176,'[1]2024'!$B:$B,0),MATCH(P$4,'[1]2024'!$2:$2,0)),0)++IFERROR(INDEX('[1]2024'!$A:$Q,MATCH($D$3&amp;$D176,'[1]2024'!$B:$B,0),MATCH(P$4,'[1]2024'!$2:$2,0)),0)</f>
        <v>0</v>
      </c>
      <c r="Q176" s="74">
        <f>IFERROR(INDEX('[1]2024'!$A:$Q,MATCH($A$3&amp;$D176,'[1]2024'!$B:$B,0),MATCH(Q$4,'[1]2024'!$2:$2,0)),0)+IFERROR(INDEX('[1]2024'!$A:$Q,MATCH($B$3&amp;$D176,'[1]2024'!$B:$B,0),MATCH(Q$4,'[1]2024'!$2:$2,0)),0)++IFERROR(INDEX('[1]2024'!$A:$Q,MATCH($C$3&amp;$D176,'[1]2024'!$B:$B,0),MATCH(Q$4,'[1]2024'!$2:$2,0)),0)++IFERROR(INDEX('[1]2024'!$A:$Q,MATCH($D$3&amp;$D176,'[1]2024'!$B:$B,0),MATCH(Q$4,'[1]2024'!$2:$2,0)),0)</f>
        <v>0</v>
      </c>
      <c r="R176" s="74">
        <f>IFERROR(INDEX('[1]2024'!$A:$Q,MATCH($A$3&amp;$D176,'[1]2024'!$B:$B,0),MATCH(R$4,'[1]2024'!$2:$2,0)),0)+IFERROR(INDEX('[1]2024'!$A:$Q,MATCH($B$3&amp;$D176,'[1]2024'!$B:$B,0),MATCH(R$4,'[1]2024'!$2:$2,0)),0)++IFERROR(INDEX('[1]2024'!$A:$Q,MATCH($C$3&amp;$D176,'[1]2024'!$B:$B,0),MATCH(R$4,'[1]2024'!$2:$2,0)),0)++IFERROR(INDEX('[1]2024'!$A:$Q,MATCH($D$3&amp;$D176,'[1]2024'!$B:$B,0),MATCH(R$4,'[1]2024'!$2:$2,0)),0)</f>
        <v>0</v>
      </c>
      <c r="S176" s="74">
        <f>IFERROR(INDEX('[1]2024'!$A:$Q,MATCH($A$3&amp;$D176,'[1]2024'!$B:$B,0),MATCH(S$4,'[1]2024'!$2:$2,0)),0)+IFERROR(INDEX('[1]2024'!$A:$Q,MATCH($B$3&amp;$D176,'[1]2024'!$B:$B,0),MATCH(S$4,'[1]2024'!$2:$2,0)),0)++IFERROR(INDEX('[1]2024'!$A:$Q,MATCH($C$3&amp;$D176,'[1]2024'!$B:$B,0),MATCH(S$4,'[1]2024'!$2:$2,0)),0)++IFERROR(INDEX('[1]2024'!$A:$Q,MATCH($D$3&amp;$D176,'[1]2024'!$B:$B,0),MATCH(S$4,'[1]2024'!$2:$2,0)),0)</f>
        <v>0</v>
      </c>
      <c r="T176" s="120">
        <v>0</v>
      </c>
      <c r="U176" s="121">
        <f>SUM(V176:AG176)</f>
        <v>0</v>
      </c>
      <c r="V176" s="122">
        <v>0</v>
      </c>
      <c r="W176" s="123">
        <v>0</v>
      </c>
      <c r="X176" s="123">
        <v>0</v>
      </c>
      <c r="Y176" s="123">
        <v>0</v>
      </c>
      <c r="Z176" s="123">
        <v>0</v>
      </c>
      <c r="AA176" s="123">
        <v>0</v>
      </c>
      <c r="AB176" s="123">
        <v>0</v>
      </c>
      <c r="AC176" s="123">
        <v>0</v>
      </c>
      <c r="AD176" s="123">
        <v>0</v>
      </c>
      <c r="AE176" s="123">
        <v>0</v>
      </c>
      <c r="AF176" s="123">
        <v>0</v>
      </c>
      <c r="AG176" s="124">
        <v>0</v>
      </c>
      <c r="AH176" s="121">
        <f>SUM(AI176:AT176)</f>
        <v>0</v>
      </c>
      <c r="AI176" s="121"/>
      <c r="AJ176" s="121"/>
      <c r="AK176" s="121"/>
      <c r="AL176" s="121"/>
      <c r="AM176" s="121"/>
      <c r="AN176" s="121"/>
      <c r="AO176" s="121"/>
      <c r="AP176" s="121"/>
      <c r="AQ176" s="121"/>
      <c r="AR176" s="121"/>
      <c r="AS176" s="121"/>
      <c r="AT176" s="121"/>
      <c r="AU176" s="121">
        <f t="shared" si="144"/>
        <v>0</v>
      </c>
      <c r="AV176" s="121">
        <f t="shared" si="145"/>
        <v>0</v>
      </c>
      <c r="AW176" s="121">
        <f t="shared" si="146"/>
        <v>0</v>
      </c>
      <c r="AX176" s="121">
        <f t="shared" si="147"/>
        <v>0</v>
      </c>
      <c r="AY176" s="121">
        <f>IF($BC176="O",1.05*$AH176,$AH176)</f>
        <v>0</v>
      </c>
      <c r="AZ176" s="121">
        <f>IF($BC176="O",1.05*$AY176,$AY176)</f>
        <v>0</v>
      </c>
      <c r="BA176" s="121">
        <f>IF($BC176="O",1.05*$AZ176,$AZ176)</f>
        <v>0</v>
      </c>
      <c r="BB176" s="199"/>
      <c r="BC176" s="128" t="s">
        <v>24</v>
      </c>
      <c r="BD176" s="129"/>
      <c r="BE176" s="122">
        <v>0</v>
      </c>
      <c r="BF176" s="122">
        <v>0</v>
      </c>
      <c r="BG176" s="122">
        <v>0</v>
      </c>
      <c r="BH176" s="200">
        <f t="shared" si="170"/>
        <v>0</v>
      </c>
    </row>
  </sheetData>
  <phoneticPr fontId="3" type="noConversion"/>
  <conditionalFormatting sqref="U101:U173 U26:U99">
    <cfRule type="expression" dxfId="41" priority="6">
      <formula>#REF!&lt;U26</formula>
    </cfRule>
  </conditionalFormatting>
  <conditionalFormatting sqref="U9:U21 U23:U24">
    <cfRule type="expression" dxfId="40" priority="5">
      <formula>#REF!&lt;U9</formula>
    </cfRule>
  </conditionalFormatting>
  <conditionalFormatting sqref="U25">
    <cfRule type="expression" dxfId="39" priority="4">
      <formula>#REF!&lt;U25</formula>
    </cfRule>
  </conditionalFormatting>
  <conditionalFormatting sqref="G10:G99 G101:G173">
    <cfRule type="expression" dxfId="38" priority="3">
      <formula>#REF!&lt;G10</formula>
    </cfRule>
  </conditionalFormatting>
  <conditionalFormatting sqref="T9:T25 T101:T173 T27:T99">
    <cfRule type="expression" dxfId="37" priority="2">
      <formula>#REF!&lt;T9</formula>
    </cfRule>
  </conditionalFormatting>
  <conditionalFormatting sqref="U22">
    <cfRule type="expression" dxfId="36" priority="1">
      <formula>#REF!&lt;U22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DE496-19CE-488E-BCAD-FC52C3587F00}">
  <sheetPr>
    <tabColor theme="9"/>
  </sheetPr>
  <dimension ref="A1:BH176"/>
  <sheetViews>
    <sheetView zoomScale="85" zoomScaleNormal="85" workbookViewId="0">
      <pane xSplit="5" ySplit="4" topLeftCell="M77" activePane="bottomRight" state="frozen"/>
      <selection activeCell="BF17" sqref="BF17"/>
      <selection pane="topRight" activeCell="BF17" sqref="BF17"/>
      <selection pane="bottomLeft" activeCell="BF17" sqref="BF17"/>
      <selection pane="bottomRight" activeCell="AL170" sqref="AL170"/>
    </sheetView>
  </sheetViews>
  <sheetFormatPr defaultColWidth="9" defaultRowHeight="16.5" outlineLevelRow="1" outlineLevelCol="1" x14ac:dyDescent="0.3"/>
  <cols>
    <col min="1" max="1" width="41" style="137" customWidth="1"/>
    <col min="2" max="2" width="27.75" style="137" hidden="1" customWidth="1" outlineLevel="1"/>
    <col min="3" max="3" width="9.875" style="137" hidden="1" customWidth="1" outlineLevel="1"/>
    <col min="4" max="4" width="9.25" style="138" hidden="1" customWidth="1" outlineLevel="1"/>
    <col min="5" max="5" width="13.25" style="138" hidden="1" customWidth="1" outlineLevel="1"/>
    <col min="6" max="6" width="12.875" style="138" bestFit="1" customWidth="1" collapsed="1"/>
    <col min="7" max="7" width="12.875" style="138" bestFit="1" customWidth="1"/>
    <col min="8" max="19" width="14.25" style="139" customWidth="1" outlineLevel="1"/>
    <col min="20" max="20" width="14.25" style="139" customWidth="1"/>
    <col min="21" max="21" width="12" style="137" bestFit="1" customWidth="1"/>
    <col min="22" max="33" width="14.25" style="137" hidden="1" customWidth="1" outlineLevel="1"/>
    <col min="34" max="34" width="14.25" style="137" bestFit="1" customWidth="1" collapsed="1"/>
    <col min="35" max="35" width="14.25" style="137" bestFit="1" customWidth="1" outlineLevel="1"/>
    <col min="36" max="36" width="14.25" style="137" customWidth="1" outlineLevel="1"/>
    <col min="37" max="37" width="14.25" style="137" bestFit="1" customWidth="1" outlineLevel="1"/>
    <col min="38" max="46" width="14.25" style="137" customWidth="1" outlineLevel="1"/>
    <col min="47" max="53" width="14.25" style="137" customWidth="1"/>
    <col min="54" max="54" width="87.125" style="137" bestFit="1" customWidth="1"/>
    <col min="55" max="55" width="21.625" style="137" bestFit="1" customWidth="1"/>
    <col min="56" max="56" width="21.625" style="137" customWidth="1"/>
    <col min="57" max="60" width="12.875" style="138" customWidth="1" outlineLevel="1"/>
    <col min="61" max="16384" width="9" style="137"/>
  </cols>
  <sheetData>
    <row r="1" spans="1:60" x14ac:dyDescent="0.3">
      <c r="A1" s="190" t="s">
        <v>346</v>
      </c>
    </row>
    <row r="2" spans="1:60" x14ac:dyDescent="0.3">
      <c r="A2" s="137" t="s">
        <v>0</v>
      </c>
    </row>
    <row r="3" spans="1:60" ht="17.25" thickBot="1" x14ac:dyDescent="0.35">
      <c r="A3" s="137" t="s">
        <v>347</v>
      </c>
      <c r="N3" s="186">
        <v>2023.07</v>
      </c>
      <c r="O3" s="186">
        <v>2023.08</v>
      </c>
      <c r="P3" s="186">
        <v>2023.09</v>
      </c>
      <c r="Q3" s="186">
        <v>2023.1</v>
      </c>
      <c r="R3" s="186">
        <v>2023.11</v>
      </c>
      <c r="S3" s="186">
        <v>2023.12</v>
      </c>
      <c r="T3" s="186"/>
    </row>
    <row r="4" spans="1:60" ht="18" thickTop="1" thickBot="1" x14ac:dyDescent="0.35">
      <c r="A4" s="6" t="s">
        <v>1</v>
      </c>
      <c r="B4" s="6" t="s">
        <v>2</v>
      </c>
      <c r="C4" s="7" t="s">
        <v>3</v>
      </c>
      <c r="D4" s="7" t="s">
        <v>4</v>
      </c>
      <c r="E4" s="7" t="s">
        <v>5</v>
      </c>
      <c r="F4" s="8" t="s">
        <v>6</v>
      </c>
      <c r="G4" s="6" t="s">
        <v>7</v>
      </c>
      <c r="H4" s="9">
        <v>2024.01</v>
      </c>
      <c r="I4" s="10">
        <v>2024.02</v>
      </c>
      <c r="J4" s="10">
        <v>2024.03</v>
      </c>
      <c r="K4" s="10">
        <v>2024.04</v>
      </c>
      <c r="L4" s="10">
        <v>2024.05</v>
      </c>
      <c r="M4" s="11">
        <v>2024.06</v>
      </c>
      <c r="N4" s="11">
        <v>2024.07</v>
      </c>
      <c r="O4" s="11">
        <v>2024.08</v>
      </c>
      <c r="P4" s="11">
        <v>2024.09</v>
      </c>
      <c r="Q4" s="11">
        <v>2024.1</v>
      </c>
      <c r="R4" s="11">
        <v>2024.11</v>
      </c>
      <c r="S4" s="11">
        <v>2024.12</v>
      </c>
      <c r="T4" s="12" t="s">
        <v>8</v>
      </c>
      <c r="U4" s="12" t="s">
        <v>9</v>
      </c>
      <c r="V4" s="13">
        <v>2025.01</v>
      </c>
      <c r="W4" s="14">
        <v>2025.02</v>
      </c>
      <c r="X4" s="14">
        <v>2025.03</v>
      </c>
      <c r="Y4" s="14">
        <v>2025.04</v>
      </c>
      <c r="Z4" s="14">
        <v>2025.05</v>
      </c>
      <c r="AA4" s="15">
        <v>2025.06</v>
      </c>
      <c r="AB4" s="16">
        <v>2025.07</v>
      </c>
      <c r="AC4" s="16">
        <v>2025.08</v>
      </c>
      <c r="AD4" s="16">
        <v>2025.09</v>
      </c>
      <c r="AE4" s="17">
        <v>2025.1</v>
      </c>
      <c r="AF4" s="16">
        <v>2025.11</v>
      </c>
      <c r="AG4" s="18">
        <v>2025.12</v>
      </c>
      <c r="AH4" s="19">
        <v>2026</v>
      </c>
      <c r="AI4" s="19">
        <v>2026.01</v>
      </c>
      <c r="AJ4" s="19">
        <v>2026.02</v>
      </c>
      <c r="AK4" s="19">
        <v>2026.03</v>
      </c>
      <c r="AL4" s="19">
        <v>2026.04</v>
      </c>
      <c r="AM4" s="19">
        <v>2026.05</v>
      </c>
      <c r="AN4" s="19">
        <v>2026.06</v>
      </c>
      <c r="AO4" s="19">
        <v>2026.07</v>
      </c>
      <c r="AP4" s="19">
        <v>2026.08</v>
      </c>
      <c r="AQ4" s="19">
        <v>2026.09</v>
      </c>
      <c r="AR4" s="188">
        <v>2026.1</v>
      </c>
      <c r="AS4" s="19">
        <v>2026.11</v>
      </c>
      <c r="AT4" s="19">
        <v>2026.12</v>
      </c>
      <c r="AU4" s="20" t="s">
        <v>10</v>
      </c>
      <c r="AV4" s="20" t="s">
        <v>11</v>
      </c>
      <c r="AW4" s="20" t="s">
        <v>12</v>
      </c>
      <c r="AX4" s="20" t="s">
        <v>13</v>
      </c>
      <c r="AY4" s="20">
        <v>2027</v>
      </c>
      <c r="AZ4" s="20">
        <v>2028</v>
      </c>
      <c r="BA4" s="20">
        <v>2029</v>
      </c>
      <c r="BB4" s="21" t="s">
        <v>14</v>
      </c>
      <c r="BC4" s="21" t="s">
        <v>15</v>
      </c>
      <c r="BD4" s="21" t="s">
        <v>16</v>
      </c>
      <c r="BE4" s="6" t="s">
        <v>17</v>
      </c>
      <c r="BF4" s="6" t="s">
        <v>18</v>
      </c>
      <c r="BG4" s="6" t="s">
        <v>19</v>
      </c>
      <c r="BH4" s="6" t="s">
        <v>339</v>
      </c>
    </row>
    <row r="5" spans="1:60" ht="17.25" thickTop="1" x14ac:dyDescent="0.3">
      <c r="A5" s="22" t="s">
        <v>20</v>
      </c>
      <c r="B5" s="141" t="s">
        <v>21</v>
      </c>
      <c r="C5" s="141"/>
      <c r="D5" s="142"/>
      <c r="E5" s="142"/>
      <c r="F5" s="142"/>
      <c r="G5" s="143"/>
      <c r="H5" s="144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6"/>
      <c r="T5" s="147"/>
      <c r="U5" s="88"/>
      <c r="V5" s="166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167"/>
      <c r="AH5" s="88"/>
      <c r="AI5" s="88"/>
      <c r="AJ5" s="88"/>
      <c r="AK5" s="88"/>
      <c r="AL5" s="90"/>
      <c r="AM5" s="90"/>
      <c r="AN5" s="90"/>
      <c r="AO5" s="90"/>
      <c r="AP5" s="90"/>
      <c r="AQ5" s="90"/>
      <c r="AR5" s="90"/>
      <c r="AS5" s="90"/>
      <c r="AT5" s="90"/>
      <c r="AU5" s="90"/>
      <c r="AV5" s="90"/>
      <c r="AW5" s="90"/>
      <c r="AX5" s="90"/>
      <c r="AY5" s="90"/>
      <c r="AZ5" s="90"/>
      <c r="BA5" s="90"/>
      <c r="BB5" s="112"/>
      <c r="BC5" s="148" t="s">
        <v>22</v>
      </c>
      <c r="BD5" s="148"/>
      <c r="BE5" s="143"/>
      <c r="BF5" s="143"/>
      <c r="BG5" s="143"/>
      <c r="BH5" s="143"/>
    </row>
    <row r="6" spans="1:60" x14ac:dyDescent="0.3">
      <c r="A6" s="37" t="s">
        <v>23</v>
      </c>
      <c r="B6" s="149" t="s">
        <v>21</v>
      </c>
      <c r="C6" s="149"/>
      <c r="D6" s="150"/>
      <c r="E6" s="150"/>
      <c r="F6" s="150"/>
      <c r="G6" s="151"/>
      <c r="H6" s="152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4"/>
      <c r="T6" s="155"/>
      <c r="U6" s="73"/>
      <c r="V6" s="174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75"/>
      <c r="AH6" s="73"/>
      <c r="AI6" s="73"/>
      <c r="AJ6" s="73"/>
      <c r="AK6" s="73"/>
      <c r="AL6" s="106"/>
      <c r="AM6" s="106"/>
      <c r="AN6" s="106"/>
      <c r="AO6" s="106"/>
      <c r="AP6" s="106"/>
      <c r="AQ6" s="106"/>
      <c r="AR6" s="106"/>
      <c r="AS6" s="106"/>
      <c r="AT6" s="106"/>
      <c r="AU6" s="106"/>
      <c r="AV6" s="106"/>
      <c r="AW6" s="106"/>
      <c r="AX6" s="106"/>
      <c r="AY6" s="106"/>
      <c r="AZ6" s="106"/>
      <c r="BA6" s="106"/>
      <c r="BB6" s="91"/>
      <c r="BC6" s="69" t="s">
        <v>24</v>
      </c>
      <c r="BD6" s="69"/>
      <c r="BE6" s="151"/>
      <c r="BF6" s="151"/>
      <c r="BG6" s="151"/>
      <c r="BH6" s="151"/>
    </row>
    <row r="7" spans="1:60" x14ac:dyDescent="0.3">
      <c r="A7" s="22" t="s">
        <v>25</v>
      </c>
      <c r="B7" s="141" t="s">
        <v>21</v>
      </c>
      <c r="C7" s="141"/>
      <c r="D7" s="142"/>
      <c r="E7" s="142"/>
      <c r="F7" s="142"/>
      <c r="G7" s="143"/>
      <c r="H7" s="144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6"/>
      <c r="T7" s="147"/>
      <c r="U7" s="88"/>
      <c r="V7" s="166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167"/>
      <c r="AH7" s="88"/>
      <c r="AI7" s="88"/>
      <c r="AJ7" s="88"/>
      <c r="AK7" s="88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1"/>
      <c r="BC7" s="148" t="s">
        <v>22</v>
      </c>
      <c r="BD7" s="148"/>
      <c r="BE7" s="143"/>
      <c r="BF7" s="143"/>
      <c r="BG7" s="143"/>
      <c r="BH7" s="143"/>
    </row>
    <row r="8" spans="1:60" x14ac:dyDescent="0.3">
      <c r="A8" s="37" t="s">
        <v>26</v>
      </c>
      <c r="B8" s="149" t="s">
        <v>21</v>
      </c>
      <c r="C8" s="149"/>
      <c r="D8" s="150"/>
      <c r="E8" s="150"/>
      <c r="F8" s="150"/>
      <c r="G8" s="151"/>
      <c r="H8" s="152"/>
      <c r="I8" s="153"/>
      <c r="J8" s="153"/>
      <c r="K8" s="153"/>
      <c r="L8" s="153"/>
      <c r="M8" s="153"/>
      <c r="N8" s="153"/>
      <c r="O8" s="153"/>
      <c r="P8" s="153"/>
      <c r="Q8" s="153"/>
      <c r="R8" s="153"/>
      <c r="S8" s="154"/>
      <c r="T8" s="155"/>
      <c r="U8" s="73"/>
      <c r="V8" s="174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75"/>
      <c r="AH8" s="73"/>
      <c r="AI8" s="73"/>
      <c r="AJ8" s="73"/>
      <c r="AK8" s="73"/>
      <c r="AL8" s="106"/>
      <c r="AM8" s="106"/>
      <c r="AN8" s="106"/>
      <c r="AO8" s="106"/>
      <c r="AP8" s="106"/>
      <c r="AQ8" s="106"/>
      <c r="AR8" s="106"/>
      <c r="AS8" s="106"/>
      <c r="AT8" s="106"/>
      <c r="AU8" s="106"/>
      <c r="AV8" s="106"/>
      <c r="AW8" s="106"/>
      <c r="AX8" s="106"/>
      <c r="AY8" s="106"/>
      <c r="AZ8" s="106"/>
      <c r="BA8" s="106"/>
      <c r="BB8" s="91"/>
      <c r="BC8" s="69" t="s">
        <v>24</v>
      </c>
      <c r="BD8" s="69"/>
      <c r="BE8" s="151"/>
      <c r="BF8" s="151"/>
      <c r="BG8" s="151"/>
      <c r="BH8" s="151"/>
    </row>
    <row r="9" spans="1:60" x14ac:dyDescent="0.3">
      <c r="A9" s="22" t="s">
        <v>27</v>
      </c>
      <c r="B9" s="141" t="s">
        <v>21</v>
      </c>
      <c r="C9" s="141"/>
      <c r="D9" s="142"/>
      <c r="E9" s="142"/>
      <c r="F9" s="52"/>
      <c r="G9" s="53"/>
      <c r="H9" s="53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5"/>
      <c r="U9" s="56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91"/>
      <c r="BC9" s="88"/>
      <c r="BD9" s="88"/>
      <c r="BE9" s="156"/>
      <c r="BF9" s="156"/>
      <c r="BG9" s="156"/>
      <c r="BH9" s="157"/>
    </row>
    <row r="10" spans="1:60" x14ac:dyDescent="0.3">
      <c r="A10" s="57" t="s">
        <v>28</v>
      </c>
      <c r="B10" s="158" t="s">
        <v>21</v>
      </c>
      <c r="C10" s="158"/>
      <c r="D10" s="159"/>
      <c r="E10" s="159"/>
      <c r="F10" s="60"/>
      <c r="G10" s="61"/>
      <c r="H10" s="62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4"/>
      <c r="U10" s="65"/>
      <c r="V10" s="66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8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91"/>
      <c r="BC10" s="69" t="s">
        <v>24</v>
      </c>
      <c r="BD10" s="160"/>
      <c r="BE10" s="85"/>
      <c r="BF10" s="85"/>
      <c r="BG10" s="85"/>
      <c r="BH10" s="161"/>
    </row>
    <row r="11" spans="1:60" outlineLevel="1" x14ac:dyDescent="0.3">
      <c r="A11" s="71" t="s">
        <v>29</v>
      </c>
      <c r="B11" s="149" t="s">
        <v>30</v>
      </c>
      <c r="C11" s="149" t="s">
        <v>31</v>
      </c>
      <c r="D11" s="150">
        <v>5102110</v>
      </c>
      <c r="E11" s="150" t="s">
        <v>32</v>
      </c>
      <c r="F11" s="72"/>
      <c r="G11" s="73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5"/>
      <c r="U11" s="76"/>
      <c r="V11" s="77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9"/>
      <c r="AH11" s="76"/>
      <c r="AI11" s="76"/>
      <c r="AJ11" s="76"/>
      <c r="AK11" s="76"/>
      <c r="AL11" s="76"/>
      <c r="AM11" s="76"/>
      <c r="AN11" s="76"/>
      <c r="AO11" s="76"/>
      <c r="AP11" s="76"/>
      <c r="AQ11" s="76"/>
      <c r="AR11" s="76"/>
      <c r="AS11" s="76"/>
      <c r="AT11" s="76"/>
      <c r="AU11" s="76"/>
      <c r="AV11" s="76"/>
      <c r="AW11" s="76"/>
      <c r="AX11" s="76"/>
      <c r="AY11" s="76"/>
      <c r="AZ11" s="76"/>
      <c r="BA11" s="76"/>
      <c r="BB11" s="91"/>
      <c r="BC11" s="69" t="s">
        <v>24</v>
      </c>
      <c r="BD11" s="160"/>
      <c r="BE11" s="74"/>
      <c r="BF11" s="74"/>
      <c r="BG11" s="74"/>
      <c r="BH11" s="162"/>
    </row>
    <row r="12" spans="1:60" outlineLevel="1" x14ac:dyDescent="0.3">
      <c r="A12" s="71" t="s">
        <v>33</v>
      </c>
      <c r="B12" s="149" t="s">
        <v>34</v>
      </c>
      <c r="C12" s="149" t="s">
        <v>31</v>
      </c>
      <c r="D12" s="150">
        <v>5102120</v>
      </c>
      <c r="E12" s="150" t="s">
        <v>35</v>
      </c>
      <c r="F12" s="72"/>
      <c r="G12" s="73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5"/>
      <c r="U12" s="76"/>
      <c r="V12" s="77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9"/>
      <c r="AH12" s="76"/>
      <c r="AI12" s="76"/>
      <c r="AJ12" s="76"/>
      <c r="AK12" s="76"/>
      <c r="AL12" s="76"/>
      <c r="AM12" s="76"/>
      <c r="AN12" s="76"/>
      <c r="AO12" s="76"/>
      <c r="AP12" s="76"/>
      <c r="AQ12" s="76"/>
      <c r="AR12" s="76"/>
      <c r="AS12" s="76"/>
      <c r="AT12" s="76"/>
      <c r="AU12" s="76"/>
      <c r="AV12" s="76"/>
      <c r="AW12" s="76"/>
      <c r="AX12" s="76"/>
      <c r="AY12" s="76"/>
      <c r="AZ12" s="76"/>
      <c r="BA12" s="76"/>
      <c r="BB12" s="91"/>
      <c r="BC12" s="69" t="s">
        <v>24</v>
      </c>
      <c r="BD12" s="160"/>
      <c r="BE12" s="74"/>
      <c r="BF12" s="74"/>
      <c r="BG12" s="74"/>
      <c r="BH12" s="162"/>
    </row>
    <row r="13" spans="1:60" x14ac:dyDescent="0.3">
      <c r="A13" s="57" t="s">
        <v>36</v>
      </c>
      <c r="B13" s="158" t="s">
        <v>21</v>
      </c>
      <c r="C13" s="158"/>
      <c r="D13" s="159" t="s">
        <v>37</v>
      </c>
      <c r="E13" s="159"/>
      <c r="F13" s="60"/>
      <c r="G13" s="61"/>
      <c r="H13" s="62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4"/>
      <c r="U13" s="65"/>
      <c r="V13" s="66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8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91"/>
      <c r="BC13" s="80" t="s">
        <v>24</v>
      </c>
      <c r="BD13" s="163"/>
      <c r="BE13" s="85"/>
      <c r="BF13" s="85"/>
      <c r="BG13" s="85"/>
      <c r="BH13" s="161"/>
    </row>
    <row r="14" spans="1:60" outlineLevel="1" x14ac:dyDescent="0.3">
      <c r="A14" s="82" t="s">
        <v>38</v>
      </c>
      <c r="B14" s="149" t="s">
        <v>30</v>
      </c>
      <c r="C14" s="149" t="s">
        <v>31</v>
      </c>
      <c r="D14" s="150">
        <v>5102210</v>
      </c>
      <c r="E14" s="150" t="s">
        <v>32</v>
      </c>
      <c r="F14" s="72"/>
      <c r="G14" s="73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5"/>
      <c r="U14" s="76"/>
      <c r="V14" s="77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9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6"/>
      <c r="AU14" s="76"/>
      <c r="AV14" s="76"/>
      <c r="AW14" s="76"/>
      <c r="AX14" s="76"/>
      <c r="AY14" s="76"/>
      <c r="AZ14" s="76"/>
      <c r="BA14" s="76"/>
      <c r="BB14" s="84" t="s">
        <v>348</v>
      </c>
      <c r="BC14" s="80" t="s">
        <v>39</v>
      </c>
      <c r="BD14" s="80"/>
      <c r="BE14" s="74"/>
      <c r="BF14" s="74"/>
      <c r="BG14" s="74"/>
      <c r="BH14" s="162"/>
    </row>
    <row r="15" spans="1:60" outlineLevel="1" x14ac:dyDescent="0.3">
      <c r="A15" s="71" t="s">
        <v>40</v>
      </c>
      <c r="B15" s="149" t="s">
        <v>34</v>
      </c>
      <c r="C15" s="149" t="s">
        <v>31</v>
      </c>
      <c r="D15" s="150">
        <v>5102220</v>
      </c>
      <c r="E15" s="150" t="s">
        <v>35</v>
      </c>
      <c r="F15" s="72"/>
      <c r="G15" s="73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5"/>
      <c r="U15" s="76"/>
      <c r="V15" s="77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9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76"/>
      <c r="AS15" s="76"/>
      <c r="AT15" s="76"/>
      <c r="AU15" s="76"/>
      <c r="AV15" s="76"/>
      <c r="AW15" s="76"/>
      <c r="AX15" s="76"/>
      <c r="AY15" s="76"/>
      <c r="AZ15" s="76"/>
      <c r="BA15" s="76"/>
      <c r="BB15" s="84" t="s">
        <v>348</v>
      </c>
      <c r="BC15" s="80" t="s">
        <v>39</v>
      </c>
      <c r="BD15" s="80"/>
      <c r="BE15" s="74"/>
      <c r="BF15" s="74"/>
      <c r="BG15" s="74"/>
      <c r="BH15" s="162"/>
    </row>
    <row r="16" spans="1:60" outlineLevel="1" x14ac:dyDescent="0.3">
      <c r="A16" s="71" t="s">
        <v>41</v>
      </c>
      <c r="B16" s="149" t="s">
        <v>30</v>
      </c>
      <c r="C16" s="149" t="s">
        <v>31</v>
      </c>
      <c r="D16" s="150">
        <v>5102230</v>
      </c>
      <c r="E16" s="150" t="s">
        <v>32</v>
      </c>
      <c r="F16" s="72"/>
      <c r="G16" s="73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5"/>
      <c r="U16" s="76"/>
      <c r="V16" s="77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9"/>
      <c r="AH16" s="76"/>
      <c r="AI16" s="76"/>
      <c r="AJ16" s="76"/>
      <c r="AK16" s="76"/>
      <c r="AL16" s="76"/>
      <c r="AM16" s="76"/>
      <c r="AN16" s="76"/>
      <c r="AO16" s="76"/>
      <c r="AP16" s="76"/>
      <c r="AQ16" s="76"/>
      <c r="AR16" s="76"/>
      <c r="AS16" s="76"/>
      <c r="AT16" s="76"/>
      <c r="AU16" s="76"/>
      <c r="AV16" s="76"/>
      <c r="AW16" s="76"/>
      <c r="AX16" s="76"/>
      <c r="AY16" s="76"/>
      <c r="AZ16" s="76"/>
      <c r="BA16" s="76"/>
      <c r="BB16" s="50"/>
      <c r="BC16" s="80" t="s">
        <v>24</v>
      </c>
      <c r="BD16" s="163"/>
      <c r="BE16" s="74"/>
      <c r="BF16" s="74"/>
      <c r="BG16" s="74"/>
      <c r="BH16" s="162"/>
    </row>
    <row r="17" spans="1:60" outlineLevel="1" x14ac:dyDescent="0.3">
      <c r="A17" s="71" t="s">
        <v>42</v>
      </c>
      <c r="B17" s="149" t="s">
        <v>43</v>
      </c>
      <c r="C17" s="149" t="s">
        <v>44</v>
      </c>
      <c r="D17" s="150">
        <v>5102240</v>
      </c>
      <c r="E17" s="150" t="s">
        <v>45</v>
      </c>
      <c r="F17" s="72"/>
      <c r="G17" s="73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5"/>
      <c r="U17" s="76"/>
      <c r="V17" s="77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9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84" t="s">
        <v>348</v>
      </c>
      <c r="BC17" s="80" t="s">
        <v>39</v>
      </c>
      <c r="BD17" s="80"/>
      <c r="BE17" s="74"/>
      <c r="BF17" s="74"/>
      <c r="BG17" s="74"/>
      <c r="BH17" s="162"/>
    </row>
    <row r="18" spans="1:60" outlineLevel="1" x14ac:dyDescent="0.3">
      <c r="A18" s="71" t="s">
        <v>46</v>
      </c>
      <c r="B18" s="149" t="s">
        <v>30</v>
      </c>
      <c r="C18" s="149" t="s">
        <v>31</v>
      </c>
      <c r="D18" s="150">
        <v>5102250</v>
      </c>
      <c r="E18" s="150" t="s">
        <v>32</v>
      </c>
      <c r="F18" s="72"/>
      <c r="G18" s="73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5"/>
      <c r="U18" s="76"/>
      <c r="V18" s="77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9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76"/>
      <c r="AU18" s="76"/>
      <c r="AV18" s="76"/>
      <c r="AW18" s="76"/>
      <c r="AX18" s="76"/>
      <c r="AY18" s="76"/>
      <c r="AZ18" s="76"/>
      <c r="BA18" s="76"/>
      <c r="BB18" s="91"/>
      <c r="BC18" s="80" t="s">
        <v>24</v>
      </c>
      <c r="BD18" s="163"/>
      <c r="BE18" s="74"/>
      <c r="BF18" s="74"/>
      <c r="BG18" s="74"/>
      <c r="BH18" s="162"/>
    </row>
    <row r="19" spans="1:60" outlineLevel="1" x14ac:dyDescent="0.3">
      <c r="A19" s="71" t="s">
        <v>47</v>
      </c>
      <c r="B19" s="149" t="s">
        <v>43</v>
      </c>
      <c r="C19" s="149" t="s">
        <v>31</v>
      </c>
      <c r="D19" s="150">
        <v>5102260</v>
      </c>
      <c r="E19" s="150" t="s">
        <v>45</v>
      </c>
      <c r="F19" s="72"/>
      <c r="G19" s="73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5"/>
      <c r="U19" s="76"/>
      <c r="V19" s="77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9"/>
      <c r="AH19" s="76"/>
      <c r="AI19" s="76"/>
      <c r="AJ19" s="76"/>
      <c r="AK19" s="76"/>
      <c r="AL19" s="76"/>
      <c r="AM19" s="76"/>
      <c r="AN19" s="76"/>
      <c r="AO19" s="76"/>
      <c r="AP19" s="76"/>
      <c r="AQ19" s="76"/>
      <c r="AR19" s="76"/>
      <c r="AS19" s="76"/>
      <c r="AT19" s="76"/>
      <c r="AU19" s="76"/>
      <c r="AV19" s="76"/>
      <c r="AW19" s="76"/>
      <c r="AX19" s="76"/>
      <c r="AY19" s="76"/>
      <c r="AZ19" s="76"/>
      <c r="BA19" s="76"/>
      <c r="BB19" s="91"/>
      <c r="BC19" s="80" t="s">
        <v>24</v>
      </c>
      <c r="BD19" s="163"/>
      <c r="BE19" s="74"/>
      <c r="BF19" s="74"/>
      <c r="BG19" s="74"/>
      <c r="BH19" s="162"/>
    </row>
    <row r="20" spans="1:60" outlineLevel="1" x14ac:dyDescent="0.3">
      <c r="A20" s="71" t="s">
        <v>48</v>
      </c>
      <c r="B20" s="149" t="s">
        <v>30</v>
      </c>
      <c r="C20" s="149" t="s">
        <v>31</v>
      </c>
      <c r="D20" s="150">
        <v>5102280</v>
      </c>
      <c r="E20" s="150" t="s">
        <v>32</v>
      </c>
      <c r="F20" s="72"/>
      <c r="G20" s="73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5"/>
      <c r="U20" s="76"/>
      <c r="V20" s="77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9"/>
      <c r="AH20" s="76"/>
      <c r="AI20" s="76"/>
      <c r="AJ20" s="76"/>
      <c r="AK20" s="76"/>
      <c r="AL20" s="76"/>
      <c r="AM20" s="76"/>
      <c r="AN20" s="76"/>
      <c r="AO20" s="76"/>
      <c r="AP20" s="76"/>
      <c r="AQ20" s="76"/>
      <c r="AR20" s="76"/>
      <c r="AS20" s="76"/>
      <c r="AT20" s="76"/>
      <c r="AU20" s="76"/>
      <c r="AV20" s="76"/>
      <c r="AW20" s="76"/>
      <c r="AX20" s="76"/>
      <c r="AY20" s="76"/>
      <c r="AZ20" s="76"/>
      <c r="BA20" s="76"/>
      <c r="BB20" s="91"/>
      <c r="BC20" s="80" t="s">
        <v>24</v>
      </c>
      <c r="BD20" s="163"/>
      <c r="BE20" s="74"/>
      <c r="BF20" s="74"/>
      <c r="BG20" s="74"/>
      <c r="BH20" s="162"/>
    </row>
    <row r="21" spans="1:60" outlineLevel="1" x14ac:dyDescent="0.3">
      <c r="A21" s="71" t="s">
        <v>49</v>
      </c>
      <c r="B21" s="149" t="s">
        <v>43</v>
      </c>
      <c r="C21" s="149" t="s">
        <v>31</v>
      </c>
      <c r="D21" s="150">
        <v>5102290</v>
      </c>
      <c r="E21" s="150" t="s">
        <v>45</v>
      </c>
      <c r="F21" s="72"/>
      <c r="G21" s="73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5"/>
      <c r="U21" s="76"/>
      <c r="V21" s="77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9"/>
      <c r="AH21" s="76"/>
      <c r="AI21" s="76"/>
      <c r="AJ21" s="76"/>
      <c r="AK21" s="76"/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76"/>
      <c r="AW21" s="76"/>
      <c r="AX21" s="76"/>
      <c r="AY21" s="76"/>
      <c r="AZ21" s="76"/>
      <c r="BA21" s="76"/>
      <c r="BB21" s="91"/>
      <c r="BC21" s="80" t="s">
        <v>24</v>
      </c>
      <c r="BD21" s="163"/>
      <c r="BE21" s="74"/>
      <c r="BF21" s="74"/>
      <c r="BG21" s="74"/>
      <c r="BH21" s="162"/>
    </row>
    <row r="22" spans="1:60" x14ac:dyDescent="0.3">
      <c r="A22" s="57" t="s">
        <v>50</v>
      </c>
      <c r="B22" s="158" t="s">
        <v>21</v>
      </c>
      <c r="C22" s="158"/>
      <c r="D22" s="159" t="s">
        <v>37</v>
      </c>
      <c r="E22" s="159"/>
      <c r="F22" s="60"/>
      <c r="G22" s="61"/>
      <c r="H22" s="62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4"/>
      <c r="U22" s="61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91"/>
      <c r="BC22" s="80" t="s">
        <v>24</v>
      </c>
      <c r="BD22" s="163"/>
      <c r="BE22" s="85"/>
      <c r="BF22" s="85"/>
      <c r="BG22" s="85"/>
      <c r="BH22" s="161"/>
    </row>
    <row r="23" spans="1:60" outlineLevel="1" x14ac:dyDescent="0.3">
      <c r="A23" s="71" t="s">
        <v>51</v>
      </c>
      <c r="B23" s="149" t="s">
        <v>34</v>
      </c>
      <c r="C23" s="149" t="s">
        <v>31</v>
      </c>
      <c r="D23" s="150">
        <v>5102410</v>
      </c>
      <c r="E23" s="150" t="s">
        <v>35</v>
      </c>
      <c r="F23" s="72"/>
      <c r="G23" s="73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5"/>
      <c r="U23" s="76"/>
      <c r="V23" s="77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9"/>
      <c r="AH23" s="76"/>
      <c r="AI23" s="76"/>
      <c r="AJ23" s="76"/>
      <c r="AK23" s="76"/>
      <c r="AL23" s="76"/>
      <c r="AM23" s="76"/>
      <c r="AN23" s="76"/>
      <c r="AO23" s="76"/>
      <c r="AP23" s="76"/>
      <c r="AQ23" s="76"/>
      <c r="AR23" s="76"/>
      <c r="AS23" s="76"/>
      <c r="AT23" s="76"/>
      <c r="AU23" s="76"/>
      <c r="AV23" s="76"/>
      <c r="AW23" s="76"/>
      <c r="AX23" s="76"/>
      <c r="AY23" s="76"/>
      <c r="AZ23" s="76"/>
      <c r="BA23" s="76"/>
      <c r="BB23" s="91"/>
      <c r="BC23" s="80" t="s">
        <v>52</v>
      </c>
      <c r="BD23" s="80"/>
      <c r="BE23" s="74"/>
      <c r="BF23" s="74"/>
      <c r="BG23" s="74"/>
      <c r="BH23" s="162"/>
    </row>
    <row r="24" spans="1:60" outlineLevel="1" x14ac:dyDescent="0.3">
      <c r="A24" s="71" t="s">
        <v>53</v>
      </c>
      <c r="B24" s="164" t="s">
        <v>21</v>
      </c>
      <c r="C24" s="164" t="s">
        <v>31</v>
      </c>
      <c r="D24" s="150">
        <v>5102420</v>
      </c>
      <c r="E24" s="150" t="s">
        <v>45</v>
      </c>
      <c r="F24" s="72"/>
      <c r="G24" s="73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5"/>
      <c r="U24" s="76"/>
      <c r="V24" s="77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9"/>
      <c r="AH24" s="76"/>
      <c r="AI24" s="76"/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6"/>
      <c r="AU24" s="76"/>
      <c r="AV24" s="76"/>
      <c r="AW24" s="76"/>
      <c r="AX24" s="76"/>
      <c r="AY24" s="76"/>
      <c r="AZ24" s="76"/>
      <c r="BA24" s="76"/>
      <c r="BB24" s="91"/>
      <c r="BC24" s="69" t="s">
        <v>24</v>
      </c>
      <c r="BD24" s="160"/>
      <c r="BE24" s="74"/>
      <c r="BF24" s="74"/>
      <c r="BG24" s="74"/>
      <c r="BH24" s="162"/>
    </row>
    <row r="25" spans="1:60" outlineLevel="1" x14ac:dyDescent="0.3">
      <c r="A25" s="71" t="s">
        <v>54</v>
      </c>
      <c r="B25" s="164"/>
      <c r="C25" s="164" t="s">
        <v>55</v>
      </c>
      <c r="D25" s="150" t="s">
        <v>56</v>
      </c>
      <c r="E25" s="150"/>
      <c r="F25" s="72"/>
      <c r="G25" s="73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130"/>
      <c r="U25" s="76"/>
      <c r="V25" s="77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9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6"/>
      <c r="AU25" s="76"/>
      <c r="AV25" s="76"/>
      <c r="AW25" s="76"/>
      <c r="AX25" s="76"/>
      <c r="AY25" s="76"/>
      <c r="AZ25" s="76"/>
      <c r="BA25" s="76"/>
      <c r="BB25" s="91"/>
      <c r="BC25" s="69" t="s">
        <v>24</v>
      </c>
      <c r="BD25" s="160"/>
      <c r="BE25" s="74"/>
      <c r="BF25" s="74"/>
      <c r="BG25" s="74"/>
      <c r="BH25" s="162"/>
    </row>
    <row r="26" spans="1:60" x14ac:dyDescent="0.3">
      <c r="A26" s="22" t="s">
        <v>57</v>
      </c>
      <c r="B26" s="141" t="s">
        <v>21</v>
      </c>
      <c r="C26" s="141"/>
      <c r="D26" s="142"/>
      <c r="E26" s="142"/>
      <c r="F26" s="165">
        <v>222826710</v>
      </c>
      <c r="G26" s="88">
        <f t="shared" ref="G26:S26" si="0">G27+G46+G52+G60+G68+G79+G88+G100+G107+G115+G118+G128+G130+G138+G140+G146+G149+G158+G163+G168+G173</f>
        <v>197273935</v>
      </c>
      <c r="H26" s="53">
        <f t="shared" si="0"/>
        <v>15880137</v>
      </c>
      <c r="I26" s="54">
        <f t="shared" si="0"/>
        <v>15359374</v>
      </c>
      <c r="J26" s="54">
        <f t="shared" si="0"/>
        <v>19288665</v>
      </c>
      <c r="K26" s="54">
        <f t="shared" si="0"/>
        <v>17400415</v>
      </c>
      <c r="L26" s="54">
        <f t="shared" si="0"/>
        <v>16126766</v>
      </c>
      <c r="M26" s="54">
        <f t="shared" si="0"/>
        <v>16037263</v>
      </c>
      <c r="N26" s="54">
        <f t="shared" si="0"/>
        <v>16098762</v>
      </c>
      <c r="O26" s="54">
        <f t="shared" si="0"/>
        <v>16020980</v>
      </c>
      <c r="P26" s="54">
        <f t="shared" si="0"/>
        <v>12476401</v>
      </c>
      <c r="Q26" s="54">
        <f t="shared" si="0"/>
        <v>13150934</v>
      </c>
      <c r="R26" s="54">
        <f t="shared" si="0"/>
        <v>18798050</v>
      </c>
      <c r="S26" s="54">
        <f t="shared" si="0"/>
        <v>20636188</v>
      </c>
      <c r="T26" s="131">
        <v>290167705.69999999</v>
      </c>
      <c r="U26" s="88">
        <f t="shared" ref="U26:Z26" si="1">U27+U46+U52+U60+U68+U79+U88+U100+U107+U115+U118+U128+U130+U138+U140+U146+U149+U158+U163+U168+U173</f>
        <v>262814749.09999999</v>
      </c>
      <c r="V26" s="166">
        <f t="shared" si="1"/>
        <v>23319775</v>
      </c>
      <c r="W26" s="89">
        <f t="shared" si="1"/>
        <v>27124270</v>
      </c>
      <c r="X26" s="89">
        <f t="shared" si="1"/>
        <v>10062648</v>
      </c>
      <c r="Y26" s="89">
        <f t="shared" si="1"/>
        <v>13246930</v>
      </c>
      <c r="Z26" s="89">
        <f t="shared" si="1"/>
        <v>16812252</v>
      </c>
      <c r="AA26" s="89">
        <v>23877410.300000001</v>
      </c>
      <c r="AB26" s="89">
        <v>31852411.300000001</v>
      </c>
      <c r="AC26" s="89">
        <v>26866410.300000001</v>
      </c>
      <c r="AD26" s="89">
        <v>16269410.300000001</v>
      </c>
      <c r="AE26" s="89">
        <v>19295411.300000001</v>
      </c>
      <c r="AF26" s="89">
        <v>26115410.300000001</v>
      </c>
      <c r="AG26" s="167">
        <v>27972410.300000001</v>
      </c>
      <c r="AH26" s="88">
        <f t="shared" ref="AH26:AT26" si="2">AH27+AH46+AH52+AH60+AH68+AH79+AH88+AH100+AH107+AH115+AH118+AH128+AH130+AH138+AH140+AH146+AH149+AH158+AH163+AH168+AH173</f>
        <v>274757956</v>
      </c>
      <c r="AI26" s="88">
        <f t="shared" si="2"/>
        <v>21531912</v>
      </c>
      <c r="AJ26" s="88">
        <f t="shared" si="2"/>
        <v>15559092</v>
      </c>
      <c r="AK26" s="88">
        <f t="shared" si="2"/>
        <v>20667874</v>
      </c>
      <c r="AL26" s="88">
        <f t="shared" si="2"/>
        <v>15304206</v>
      </c>
      <c r="AM26" s="88">
        <f t="shared" si="2"/>
        <v>15795632</v>
      </c>
      <c r="AN26" s="88">
        <f t="shared" si="2"/>
        <v>49722584</v>
      </c>
      <c r="AO26" s="88">
        <f t="shared" si="2"/>
        <v>19388932</v>
      </c>
      <c r="AP26" s="88">
        <f t="shared" si="2"/>
        <v>17228142</v>
      </c>
      <c r="AQ26" s="88">
        <f t="shared" si="2"/>
        <v>18097524</v>
      </c>
      <c r="AR26" s="88">
        <f t="shared" si="2"/>
        <v>25865922</v>
      </c>
      <c r="AS26" s="88">
        <f t="shared" si="2"/>
        <v>24352992</v>
      </c>
      <c r="AT26" s="88">
        <f t="shared" si="2"/>
        <v>31243144</v>
      </c>
      <c r="AU26" s="88">
        <f t="shared" ref="AU26:AU73" si="3">SUM(AI26:AK26)</f>
        <v>57758878</v>
      </c>
      <c r="AV26" s="88">
        <f t="shared" ref="AV26:AV73" si="4">SUM(AL26:AN26)</f>
        <v>80822422</v>
      </c>
      <c r="AW26" s="88">
        <f t="shared" ref="AW26:AW73" si="5">SUM(AO26:AQ26)</f>
        <v>54714598</v>
      </c>
      <c r="AX26" s="88">
        <f t="shared" ref="AX26:AX73" si="6">SUM(AR26:AT26)</f>
        <v>81462058</v>
      </c>
      <c r="AY26" s="88">
        <f>AY27+AY46+AY52+AY60+AY68+AY79+AY88+AY100+AY107+AY115+AY118+AY128+AY130+AY138+AY140+AY146+AY149+AY158+AY163+AY168+AY173</f>
        <v>285265145.39999998</v>
      </c>
      <c r="AZ26" s="88">
        <f>AZ27+AZ46+AZ52+AZ60+AZ68+AZ79+AZ88+AZ100+AZ107+AZ115+AZ118+AZ128+AZ130+AZ138+AZ140+AZ146+AZ149+AZ158+AZ163+AZ168+AZ173</f>
        <v>296297694.26999998</v>
      </c>
      <c r="BA26" s="88">
        <f>BA27+BA46+BA52+BA60+BA68+BA79+BA88+BA100+BA107+BA115+BA118+BA128+BA130+BA138+BA140+BA146+BA149+BA158+BA163+BA168+BA173</f>
        <v>307881870.58350003</v>
      </c>
      <c r="BB26" s="91"/>
      <c r="BC26" s="148" t="s">
        <v>58</v>
      </c>
      <c r="BD26" s="168"/>
      <c r="BE26" s="166">
        <f>BE27+BE46+BE52+BE60+BE68+BE79+BE88+BE100+BE107+BE115+BE118+BE128+BE130+BE138+BE140+BE146+BE149+BE158+BE163+BE168+BE173</f>
        <v>0</v>
      </c>
      <c r="BF26" s="166">
        <v>234094015</v>
      </c>
      <c r="BG26" s="166">
        <v>216504492</v>
      </c>
      <c r="BH26" s="156">
        <f t="shared" ref="BH26:BH89" si="7">G26</f>
        <v>197273935</v>
      </c>
    </row>
    <row r="27" spans="1:60" x14ac:dyDescent="0.3">
      <c r="A27" s="57" t="s">
        <v>59</v>
      </c>
      <c r="B27" s="158" t="s">
        <v>21</v>
      </c>
      <c r="C27" s="158"/>
      <c r="D27" s="159"/>
      <c r="E27" s="159"/>
      <c r="F27" s="169">
        <v>70592000</v>
      </c>
      <c r="G27" s="61">
        <f t="shared" ref="G27" si="8">SUM(G28:G45)</f>
        <v>72078718</v>
      </c>
      <c r="H27" s="62">
        <f t="shared" ref="H27:S27" si="9">SUM(H28:H45)</f>
        <v>5333900</v>
      </c>
      <c r="I27" s="63">
        <f t="shared" si="9"/>
        <v>5409204</v>
      </c>
      <c r="J27" s="63">
        <f t="shared" si="9"/>
        <v>5526208</v>
      </c>
      <c r="K27" s="63">
        <f t="shared" si="9"/>
        <v>8644029</v>
      </c>
      <c r="L27" s="63">
        <f t="shared" si="9"/>
        <v>6288426</v>
      </c>
      <c r="M27" s="63">
        <f t="shared" si="9"/>
        <v>5795218</v>
      </c>
      <c r="N27" s="63">
        <f t="shared" si="9"/>
        <v>6214563</v>
      </c>
      <c r="O27" s="63">
        <f t="shared" si="9"/>
        <v>5877650</v>
      </c>
      <c r="P27" s="63">
        <f t="shared" si="9"/>
        <v>6065815</v>
      </c>
      <c r="Q27" s="63">
        <f t="shared" si="9"/>
        <v>5596354</v>
      </c>
      <c r="R27" s="63">
        <f t="shared" si="9"/>
        <v>5383443</v>
      </c>
      <c r="S27" s="63">
        <f t="shared" si="9"/>
        <v>5943908</v>
      </c>
      <c r="T27" s="64">
        <v>74874545.699999988</v>
      </c>
      <c r="U27" s="61">
        <f t="shared" ref="U27:Z27" si="10">SUM(U28:U45)</f>
        <v>70358288.099999994</v>
      </c>
      <c r="V27" s="85">
        <f t="shared" si="10"/>
        <v>5582172</v>
      </c>
      <c r="W27" s="99">
        <f t="shared" si="10"/>
        <v>4600690</v>
      </c>
      <c r="X27" s="99">
        <f t="shared" si="10"/>
        <v>5028126</v>
      </c>
      <c r="Y27" s="99">
        <f t="shared" si="10"/>
        <v>6044225</v>
      </c>
      <c r="Z27" s="99">
        <f t="shared" si="10"/>
        <v>5089794</v>
      </c>
      <c r="AA27" s="99">
        <v>6321897.2999999998</v>
      </c>
      <c r="AB27" s="99">
        <v>6261897.2999999998</v>
      </c>
      <c r="AC27" s="99">
        <v>6261897.2999999998</v>
      </c>
      <c r="AD27" s="99">
        <v>6321897.2999999998</v>
      </c>
      <c r="AE27" s="99">
        <v>6261897.2999999998</v>
      </c>
      <c r="AF27" s="99">
        <v>6261897.2999999998</v>
      </c>
      <c r="AG27" s="170">
        <v>6321897.2999999998</v>
      </c>
      <c r="AH27" s="61">
        <f t="shared" ref="AH27:AT27" si="11">SUM(AH28:AH45)</f>
        <v>62237744</v>
      </c>
      <c r="AI27" s="61">
        <f t="shared" si="11"/>
        <v>5119812</v>
      </c>
      <c r="AJ27" s="100">
        <f t="shared" si="11"/>
        <v>5119812</v>
      </c>
      <c r="AK27" s="61">
        <f t="shared" si="11"/>
        <v>5319812</v>
      </c>
      <c r="AL27" s="61">
        <f t="shared" si="11"/>
        <v>5119812</v>
      </c>
      <c r="AM27" s="61">
        <f t="shared" si="11"/>
        <v>5119812</v>
      </c>
      <c r="AN27" s="61">
        <f t="shared" si="11"/>
        <v>5319812</v>
      </c>
      <c r="AO27" s="61">
        <f t="shared" si="11"/>
        <v>5119812</v>
      </c>
      <c r="AP27" s="61">
        <f t="shared" si="11"/>
        <v>5119812</v>
      </c>
      <c r="AQ27" s="61">
        <f t="shared" si="11"/>
        <v>5319812</v>
      </c>
      <c r="AR27" s="61">
        <f t="shared" si="11"/>
        <v>5119812</v>
      </c>
      <c r="AS27" s="61">
        <f t="shared" si="11"/>
        <v>5119812</v>
      </c>
      <c r="AT27" s="61">
        <f t="shared" si="11"/>
        <v>5319812</v>
      </c>
      <c r="AU27" s="61">
        <f t="shared" si="3"/>
        <v>15559436</v>
      </c>
      <c r="AV27" s="61">
        <f t="shared" si="4"/>
        <v>15559436</v>
      </c>
      <c r="AW27" s="61">
        <f t="shared" si="5"/>
        <v>15559436</v>
      </c>
      <c r="AX27" s="61">
        <f t="shared" si="6"/>
        <v>15559436</v>
      </c>
      <c r="AY27" s="61">
        <f>SUM(AY28:AY45)</f>
        <v>65147631.200000003</v>
      </c>
      <c r="AZ27" s="61">
        <f t="shared" ref="AZ27:BA27" si="12">SUM(AZ28:AZ45)</f>
        <v>68203012.760000005</v>
      </c>
      <c r="BA27" s="61">
        <f t="shared" si="12"/>
        <v>71411163.398000002</v>
      </c>
      <c r="BB27" s="91"/>
      <c r="BC27" s="171" t="s">
        <v>24</v>
      </c>
      <c r="BD27" s="172"/>
      <c r="BE27" s="85">
        <f>SUM(BE28:BE45)</f>
        <v>0</v>
      </c>
      <c r="BF27" s="85">
        <v>52201670</v>
      </c>
      <c r="BG27" s="85">
        <v>67108184</v>
      </c>
      <c r="BH27" s="161">
        <f t="shared" si="7"/>
        <v>72078718</v>
      </c>
    </row>
    <row r="28" spans="1:60" outlineLevel="1" x14ac:dyDescent="0.3">
      <c r="A28" s="71" t="s">
        <v>60</v>
      </c>
      <c r="B28" s="149" t="s">
        <v>61</v>
      </c>
      <c r="C28" s="149" t="s">
        <v>31</v>
      </c>
      <c r="D28" s="150">
        <v>5103260</v>
      </c>
      <c r="E28" s="150" t="s">
        <v>62</v>
      </c>
      <c r="F28" s="173">
        <v>0</v>
      </c>
      <c r="G28" s="73">
        <f t="shared" ref="G28:G45" si="13">SUM(H28:S28)</f>
        <v>0</v>
      </c>
      <c r="H28" s="74">
        <f>IFERROR(INDEX('[1]2024'!$A:$Q,MATCH($A$3&amp;$D28,'[1]2024'!$B:$B,0),MATCH(H$4,'[1]2024'!$2:$2,0)),0)+IFERROR(INDEX('[1]2024'!$A:$Q,MATCH($B$3&amp;$D28,'[1]2024'!$B:$B,0),MATCH(H$4,'[1]2024'!$2:$2,0)),0)++IFERROR(INDEX('[1]2024'!$A:$Q,MATCH($C$3&amp;$D28,'[1]2024'!$B:$B,0),MATCH(H$4,'[1]2024'!$2:$2,0)),0)++IFERROR(INDEX('[1]2024'!$A:$Q,MATCH($D$3&amp;$D28,'[1]2024'!$B:$B,0),MATCH(H$4,'[1]2024'!$2:$2,0)),0)</f>
        <v>0</v>
      </c>
      <c r="I28" s="74">
        <f>IFERROR(INDEX('[1]2024'!$A:$Q,MATCH($A$3&amp;$D28,'[1]2024'!$B:$B,0),MATCH(I$4,'[1]2024'!$2:$2,0)),0)+IFERROR(INDEX('[1]2024'!$A:$Q,MATCH($B$3&amp;$D28,'[1]2024'!$B:$B,0),MATCH(I$4,'[1]2024'!$2:$2,0)),0)++IFERROR(INDEX('[1]2024'!$A:$Q,MATCH($C$3&amp;$D28,'[1]2024'!$B:$B,0),MATCH(I$4,'[1]2024'!$2:$2,0)),0)++IFERROR(INDEX('[1]2024'!$A:$Q,MATCH($D$3&amp;$D28,'[1]2024'!$B:$B,0),MATCH(I$4,'[1]2024'!$2:$2,0)),0)</f>
        <v>0</v>
      </c>
      <c r="J28" s="74">
        <f>IFERROR(INDEX('[1]2024'!$A:$Q,MATCH($A$3&amp;$D28,'[1]2024'!$B:$B,0),MATCH(J$4,'[1]2024'!$2:$2,0)),0)+IFERROR(INDEX('[1]2024'!$A:$Q,MATCH($B$3&amp;$D28,'[1]2024'!$B:$B,0),MATCH(J$4,'[1]2024'!$2:$2,0)),0)++IFERROR(INDEX('[1]2024'!$A:$Q,MATCH($C$3&amp;$D28,'[1]2024'!$B:$B,0),MATCH(J$4,'[1]2024'!$2:$2,0)),0)++IFERROR(INDEX('[1]2024'!$A:$Q,MATCH($D$3&amp;$D28,'[1]2024'!$B:$B,0),MATCH(J$4,'[1]2024'!$2:$2,0)),0)</f>
        <v>0</v>
      </c>
      <c r="K28" s="74">
        <f>IFERROR(INDEX('[1]2024'!$A:$Q,MATCH($A$3&amp;$D28,'[1]2024'!$B:$B,0),MATCH(K$4,'[1]2024'!$2:$2,0)),0)+IFERROR(INDEX('[1]2024'!$A:$Q,MATCH($B$3&amp;$D28,'[1]2024'!$B:$B,0),MATCH(K$4,'[1]2024'!$2:$2,0)),0)++IFERROR(INDEX('[1]2024'!$A:$Q,MATCH($C$3&amp;$D28,'[1]2024'!$B:$B,0),MATCH(K$4,'[1]2024'!$2:$2,0)),0)++IFERROR(INDEX('[1]2024'!$A:$Q,MATCH($D$3&amp;$D28,'[1]2024'!$B:$B,0),MATCH(K$4,'[1]2024'!$2:$2,0)),0)</f>
        <v>0</v>
      </c>
      <c r="L28" s="74">
        <f>IFERROR(INDEX('[1]2024'!$A:$Q,MATCH($A$3&amp;$D28,'[1]2024'!$B:$B,0),MATCH(L$4,'[1]2024'!$2:$2,0)),0)+IFERROR(INDEX('[1]2024'!$A:$Q,MATCH($B$3&amp;$D28,'[1]2024'!$B:$B,0),MATCH(L$4,'[1]2024'!$2:$2,0)),0)++IFERROR(INDEX('[1]2024'!$A:$Q,MATCH($C$3&amp;$D28,'[1]2024'!$B:$B,0),MATCH(L$4,'[1]2024'!$2:$2,0)),0)++IFERROR(INDEX('[1]2024'!$A:$Q,MATCH($D$3&amp;$D28,'[1]2024'!$B:$B,0),MATCH(L$4,'[1]2024'!$2:$2,0)),0)</f>
        <v>0</v>
      </c>
      <c r="M28" s="74">
        <f>IFERROR(INDEX('[1]2024'!$A:$Q,MATCH($A$3&amp;$D28,'[1]2024'!$B:$B,0),MATCH(M$4,'[1]2024'!$2:$2,0)),0)+IFERROR(INDEX('[1]2024'!$A:$Q,MATCH($B$3&amp;$D28,'[1]2024'!$B:$B,0),MATCH(M$4,'[1]2024'!$2:$2,0)),0)++IFERROR(INDEX('[1]2024'!$A:$Q,MATCH($C$3&amp;$D28,'[1]2024'!$B:$B,0),MATCH(M$4,'[1]2024'!$2:$2,0)),0)++IFERROR(INDEX('[1]2024'!$A:$Q,MATCH($D$3&amp;$D28,'[1]2024'!$B:$B,0),MATCH(M$4,'[1]2024'!$2:$2,0)),0)</f>
        <v>0</v>
      </c>
      <c r="N28" s="74">
        <f>IFERROR(INDEX('[1]2024'!$A:$Q,MATCH($A$3&amp;$D28,'[1]2024'!$B:$B,0),MATCH(N$4,'[1]2024'!$2:$2,0)),0)+IFERROR(INDEX('[1]2024'!$A:$Q,MATCH($B$3&amp;$D28,'[1]2024'!$B:$B,0),MATCH(N$4,'[1]2024'!$2:$2,0)),0)++IFERROR(INDEX('[1]2024'!$A:$Q,MATCH($C$3&amp;$D28,'[1]2024'!$B:$B,0),MATCH(N$4,'[1]2024'!$2:$2,0)),0)++IFERROR(INDEX('[1]2024'!$A:$Q,MATCH($D$3&amp;$D28,'[1]2024'!$B:$B,0),MATCH(N$4,'[1]2024'!$2:$2,0)),0)</f>
        <v>0</v>
      </c>
      <c r="O28" s="74">
        <f>IFERROR(INDEX('[1]2024'!$A:$Q,MATCH($A$3&amp;$D28,'[1]2024'!$B:$B,0),MATCH(O$4,'[1]2024'!$2:$2,0)),0)+IFERROR(INDEX('[1]2024'!$A:$Q,MATCH($B$3&amp;$D28,'[1]2024'!$B:$B,0),MATCH(O$4,'[1]2024'!$2:$2,0)),0)++IFERROR(INDEX('[1]2024'!$A:$Q,MATCH($C$3&amp;$D28,'[1]2024'!$B:$B,0),MATCH(O$4,'[1]2024'!$2:$2,0)),0)++IFERROR(INDEX('[1]2024'!$A:$Q,MATCH($D$3&amp;$D28,'[1]2024'!$B:$B,0),MATCH(O$4,'[1]2024'!$2:$2,0)),0)</f>
        <v>0</v>
      </c>
      <c r="P28" s="74">
        <f>IFERROR(INDEX('[1]2024'!$A:$Q,MATCH($A$3&amp;$D28,'[1]2024'!$B:$B,0),MATCH(P$4,'[1]2024'!$2:$2,0)),0)+IFERROR(INDEX('[1]2024'!$A:$Q,MATCH($B$3&amp;$D28,'[1]2024'!$B:$B,0),MATCH(P$4,'[1]2024'!$2:$2,0)),0)++IFERROR(INDEX('[1]2024'!$A:$Q,MATCH($C$3&amp;$D28,'[1]2024'!$B:$B,0),MATCH(P$4,'[1]2024'!$2:$2,0)),0)++IFERROR(INDEX('[1]2024'!$A:$Q,MATCH($D$3&amp;$D28,'[1]2024'!$B:$B,0),MATCH(P$4,'[1]2024'!$2:$2,0)),0)</f>
        <v>0</v>
      </c>
      <c r="Q28" s="74">
        <f>IFERROR(INDEX('[1]2024'!$A:$Q,MATCH($A$3&amp;$D28,'[1]2024'!$B:$B,0),MATCH(Q$4,'[1]2024'!$2:$2,0)),0)+IFERROR(INDEX('[1]2024'!$A:$Q,MATCH($B$3&amp;$D28,'[1]2024'!$B:$B,0),MATCH(Q$4,'[1]2024'!$2:$2,0)),0)++IFERROR(INDEX('[1]2024'!$A:$Q,MATCH($C$3&amp;$D28,'[1]2024'!$B:$B,0),MATCH(Q$4,'[1]2024'!$2:$2,0)),0)++IFERROR(INDEX('[1]2024'!$A:$Q,MATCH($D$3&amp;$D28,'[1]2024'!$B:$B,0),MATCH(Q$4,'[1]2024'!$2:$2,0)),0)</f>
        <v>0</v>
      </c>
      <c r="R28" s="74">
        <f>IFERROR(INDEX('[1]2024'!$A:$Q,MATCH($A$3&amp;$D28,'[1]2024'!$B:$B,0),MATCH(R$4,'[1]2024'!$2:$2,0)),0)+IFERROR(INDEX('[1]2024'!$A:$Q,MATCH($B$3&amp;$D28,'[1]2024'!$B:$B,0),MATCH(R$4,'[1]2024'!$2:$2,0)),0)++IFERROR(INDEX('[1]2024'!$A:$Q,MATCH($C$3&amp;$D28,'[1]2024'!$B:$B,0),MATCH(R$4,'[1]2024'!$2:$2,0)),0)++IFERROR(INDEX('[1]2024'!$A:$Q,MATCH($D$3&amp;$D28,'[1]2024'!$B:$B,0),MATCH(R$4,'[1]2024'!$2:$2,0)),0)</f>
        <v>0</v>
      </c>
      <c r="S28" s="74">
        <f>IFERROR(INDEX('[1]2024'!$A:$Q,MATCH($A$3&amp;$D28,'[1]2024'!$B:$B,0),MATCH(S$4,'[1]2024'!$2:$2,0)),0)+IFERROR(INDEX('[1]2024'!$A:$Q,MATCH($B$3&amp;$D28,'[1]2024'!$B:$B,0),MATCH(S$4,'[1]2024'!$2:$2,0)),0)++IFERROR(INDEX('[1]2024'!$A:$Q,MATCH($C$3&amp;$D28,'[1]2024'!$B:$B,0),MATCH(S$4,'[1]2024'!$2:$2,0)),0)++IFERROR(INDEX('[1]2024'!$A:$Q,MATCH($D$3&amp;$D28,'[1]2024'!$B:$B,0),MATCH(S$4,'[1]2024'!$2:$2,0)),0)</f>
        <v>0</v>
      </c>
      <c r="T28" s="75">
        <v>0</v>
      </c>
      <c r="U28" s="73">
        <f t="shared" ref="U28:U45" si="14">SUM(V28:AG28)</f>
        <v>0</v>
      </c>
      <c r="V28" s="174">
        <v>0</v>
      </c>
      <c r="W28" s="105">
        <v>0</v>
      </c>
      <c r="X28" s="105">
        <v>0</v>
      </c>
      <c r="Y28" s="105">
        <v>0</v>
      </c>
      <c r="Z28" s="105">
        <v>0</v>
      </c>
      <c r="AA28" s="105">
        <v>0</v>
      </c>
      <c r="AB28" s="105">
        <v>0</v>
      </c>
      <c r="AC28" s="105">
        <v>0</v>
      </c>
      <c r="AD28" s="105">
        <v>0</v>
      </c>
      <c r="AE28" s="105">
        <v>0</v>
      </c>
      <c r="AF28" s="105">
        <v>0</v>
      </c>
      <c r="AG28" s="175">
        <v>0</v>
      </c>
      <c r="AH28" s="73">
        <f t="shared" ref="AH28:AH45" si="15">SUM(AI28:AT28)</f>
        <v>0</v>
      </c>
      <c r="AI28" s="73">
        <v>0</v>
      </c>
      <c r="AJ28" s="73">
        <v>0</v>
      </c>
      <c r="AK28" s="73">
        <v>0</v>
      </c>
      <c r="AL28" s="73">
        <v>0</v>
      </c>
      <c r="AM28" s="73">
        <v>0</v>
      </c>
      <c r="AN28" s="73">
        <v>0</v>
      </c>
      <c r="AO28" s="73">
        <v>0</v>
      </c>
      <c r="AP28" s="73">
        <v>0</v>
      </c>
      <c r="AQ28" s="73">
        <v>0</v>
      </c>
      <c r="AR28" s="73">
        <v>0</v>
      </c>
      <c r="AS28" s="73">
        <v>0</v>
      </c>
      <c r="AT28" s="201">
        <v>0</v>
      </c>
      <c r="AU28" s="73">
        <f t="shared" si="3"/>
        <v>0</v>
      </c>
      <c r="AV28" s="73">
        <f t="shared" si="4"/>
        <v>0</v>
      </c>
      <c r="AW28" s="73">
        <f t="shared" si="5"/>
        <v>0</v>
      </c>
      <c r="AX28" s="73">
        <f t="shared" si="6"/>
        <v>0</v>
      </c>
      <c r="AY28" s="73">
        <f t="shared" ref="AY28:AY45" si="16">IF($BC28="O",1.05*$AH28,$AH28)</f>
        <v>0</v>
      </c>
      <c r="AZ28" s="73">
        <f t="shared" ref="AZ28:AZ45" si="17">IF($BC28="O",1.05*$AY28,$AY28)</f>
        <v>0</v>
      </c>
      <c r="BA28" s="73">
        <f t="shared" ref="BA28:BA45" si="18">IF($BC28="O",1.05*$AZ28,$AZ28)</f>
        <v>0</v>
      </c>
      <c r="BB28" s="91"/>
      <c r="BC28" s="69" t="s">
        <v>24</v>
      </c>
      <c r="BD28" s="160"/>
      <c r="BE28" s="74">
        <v>0</v>
      </c>
      <c r="BF28" s="74">
        <v>0</v>
      </c>
      <c r="BG28" s="74">
        <v>0</v>
      </c>
      <c r="BH28" s="162">
        <f t="shared" si="7"/>
        <v>0</v>
      </c>
    </row>
    <row r="29" spans="1:60" outlineLevel="1" x14ac:dyDescent="0.3">
      <c r="A29" s="71" t="s">
        <v>63</v>
      </c>
      <c r="B29" s="149" t="s">
        <v>64</v>
      </c>
      <c r="C29" s="149" t="s">
        <v>31</v>
      </c>
      <c r="D29" s="150">
        <v>5103250</v>
      </c>
      <c r="E29" s="150" t="s">
        <v>65</v>
      </c>
      <c r="F29" s="173">
        <v>0</v>
      </c>
      <c r="G29" s="73">
        <f t="shared" si="13"/>
        <v>0</v>
      </c>
      <c r="H29" s="74">
        <f>IFERROR(INDEX('[1]2024'!$A:$Q,MATCH($A$3&amp;$D29,'[1]2024'!$B:$B,0),MATCH(H$4,'[1]2024'!$2:$2,0)),0)+IFERROR(INDEX('[1]2024'!$A:$Q,MATCH($B$3&amp;$D29,'[1]2024'!$B:$B,0),MATCH(H$4,'[1]2024'!$2:$2,0)),0)++IFERROR(INDEX('[1]2024'!$A:$Q,MATCH($C$3&amp;$D29,'[1]2024'!$B:$B,0),MATCH(H$4,'[1]2024'!$2:$2,0)),0)++IFERROR(INDEX('[1]2024'!$A:$Q,MATCH($D$3&amp;$D29,'[1]2024'!$B:$B,0),MATCH(H$4,'[1]2024'!$2:$2,0)),0)</f>
        <v>0</v>
      </c>
      <c r="I29" s="74">
        <f>IFERROR(INDEX('[1]2024'!$A:$Q,MATCH($A$3&amp;$D29,'[1]2024'!$B:$B,0),MATCH(I$4,'[1]2024'!$2:$2,0)),0)+IFERROR(INDEX('[1]2024'!$A:$Q,MATCH($B$3&amp;$D29,'[1]2024'!$B:$B,0),MATCH(I$4,'[1]2024'!$2:$2,0)),0)++IFERROR(INDEX('[1]2024'!$A:$Q,MATCH($C$3&amp;$D29,'[1]2024'!$B:$B,0),MATCH(I$4,'[1]2024'!$2:$2,0)),0)++IFERROR(INDEX('[1]2024'!$A:$Q,MATCH($D$3&amp;$D29,'[1]2024'!$B:$B,0),MATCH(I$4,'[1]2024'!$2:$2,0)),0)</f>
        <v>0</v>
      </c>
      <c r="J29" s="74">
        <f>IFERROR(INDEX('[1]2024'!$A:$Q,MATCH($A$3&amp;$D29,'[1]2024'!$B:$B,0),MATCH(J$4,'[1]2024'!$2:$2,0)),0)+IFERROR(INDEX('[1]2024'!$A:$Q,MATCH($B$3&amp;$D29,'[1]2024'!$B:$B,0),MATCH(J$4,'[1]2024'!$2:$2,0)),0)++IFERROR(INDEX('[1]2024'!$A:$Q,MATCH($C$3&amp;$D29,'[1]2024'!$B:$B,0),MATCH(J$4,'[1]2024'!$2:$2,0)),0)++IFERROR(INDEX('[1]2024'!$A:$Q,MATCH($D$3&amp;$D29,'[1]2024'!$B:$B,0),MATCH(J$4,'[1]2024'!$2:$2,0)),0)</f>
        <v>0</v>
      </c>
      <c r="K29" s="74">
        <f>IFERROR(INDEX('[1]2024'!$A:$Q,MATCH($A$3&amp;$D29,'[1]2024'!$B:$B,0),MATCH(K$4,'[1]2024'!$2:$2,0)),0)+IFERROR(INDEX('[1]2024'!$A:$Q,MATCH($B$3&amp;$D29,'[1]2024'!$B:$B,0),MATCH(K$4,'[1]2024'!$2:$2,0)),0)++IFERROR(INDEX('[1]2024'!$A:$Q,MATCH($C$3&amp;$D29,'[1]2024'!$B:$B,0),MATCH(K$4,'[1]2024'!$2:$2,0)),0)++IFERROR(INDEX('[1]2024'!$A:$Q,MATCH($D$3&amp;$D29,'[1]2024'!$B:$B,0),MATCH(K$4,'[1]2024'!$2:$2,0)),0)</f>
        <v>0</v>
      </c>
      <c r="L29" s="74">
        <f>IFERROR(INDEX('[1]2024'!$A:$Q,MATCH($A$3&amp;$D29,'[1]2024'!$B:$B,0),MATCH(L$4,'[1]2024'!$2:$2,0)),0)+IFERROR(INDEX('[1]2024'!$A:$Q,MATCH($B$3&amp;$D29,'[1]2024'!$B:$B,0),MATCH(L$4,'[1]2024'!$2:$2,0)),0)++IFERROR(INDEX('[1]2024'!$A:$Q,MATCH($C$3&amp;$D29,'[1]2024'!$B:$B,0),MATCH(L$4,'[1]2024'!$2:$2,0)),0)++IFERROR(INDEX('[1]2024'!$A:$Q,MATCH($D$3&amp;$D29,'[1]2024'!$B:$B,0),MATCH(L$4,'[1]2024'!$2:$2,0)),0)</f>
        <v>0</v>
      </c>
      <c r="M29" s="74">
        <f>IFERROR(INDEX('[1]2024'!$A:$Q,MATCH($A$3&amp;$D29,'[1]2024'!$B:$B,0),MATCH(M$4,'[1]2024'!$2:$2,0)),0)+IFERROR(INDEX('[1]2024'!$A:$Q,MATCH($B$3&amp;$D29,'[1]2024'!$B:$B,0),MATCH(M$4,'[1]2024'!$2:$2,0)),0)++IFERROR(INDEX('[1]2024'!$A:$Q,MATCH($C$3&amp;$D29,'[1]2024'!$B:$B,0),MATCH(M$4,'[1]2024'!$2:$2,0)),0)++IFERROR(INDEX('[1]2024'!$A:$Q,MATCH($D$3&amp;$D29,'[1]2024'!$B:$B,0),MATCH(M$4,'[1]2024'!$2:$2,0)),0)</f>
        <v>0</v>
      </c>
      <c r="N29" s="74">
        <f>IFERROR(INDEX('[1]2024'!$A:$Q,MATCH($A$3&amp;$D29,'[1]2024'!$B:$B,0),MATCH(N$4,'[1]2024'!$2:$2,0)),0)+IFERROR(INDEX('[1]2024'!$A:$Q,MATCH($B$3&amp;$D29,'[1]2024'!$B:$B,0),MATCH(N$4,'[1]2024'!$2:$2,0)),0)++IFERROR(INDEX('[1]2024'!$A:$Q,MATCH($C$3&amp;$D29,'[1]2024'!$B:$B,0),MATCH(N$4,'[1]2024'!$2:$2,0)),0)++IFERROR(INDEX('[1]2024'!$A:$Q,MATCH($D$3&amp;$D29,'[1]2024'!$B:$B,0),MATCH(N$4,'[1]2024'!$2:$2,0)),0)</f>
        <v>0</v>
      </c>
      <c r="O29" s="74">
        <f>IFERROR(INDEX('[1]2024'!$A:$Q,MATCH($A$3&amp;$D29,'[1]2024'!$B:$B,0),MATCH(O$4,'[1]2024'!$2:$2,0)),0)+IFERROR(INDEX('[1]2024'!$A:$Q,MATCH($B$3&amp;$D29,'[1]2024'!$B:$B,0),MATCH(O$4,'[1]2024'!$2:$2,0)),0)++IFERROR(INDEX('[1]2024'!$A:$Q,MATCH($C$3&amp;$D29,'[1]2024'!$B:$B,0),MATCH(O$4,'[1]2024'!$2:$2,0)),0)++IFERROR(INDEX('[1]2024'!$A:$Q,MATCH($D$3&amp;$D29,'[1]2024'!$B:$B,0),MATCH(O$4,'[1]2024'!$2:$2,0)),0)</f>
        <v>0</v>
      </c>
      <c r="P29" s="74">
        <f>IFERROR(INDEX('[1]2024'!$A:$Q,MATCH($A$3&amp;$D29,'[1]2024'!$B:$B,0),MATCH(P$4,'[1]2024'!$2:$2,0)),0)+IFERROR(INDEX('[1]2024'!$A:$Q,MATCH($B$3&amp;$D29,'[1]2024'!$B:$B,0),MATCH(P$4,'[1]2024'!$2:$2,0)),0)++IFERROR(INDEX('[1]2024'!$A:$Q,MATCH($C$3&amp;$D29,'[1]2024'!$B:$B,0),MATCH(P$4,'[1]2024'!$2:$2,0)),0)++IFERROR(INDEX('[1]2024'!$A:$Q,MATCH($D$3&amp;$D29,'[1]2024'!$B:$B,0),MATCH(P$4,'[1]2024'!$2:$2,0)),0)</f>
        <v>0</v>
      </c>
      <c r="Q29" s="74">
        <f>IFERROR(INDEX('[1]2024'!$A:$Q,MATCH($A$3&amp;$D29,'[1]2024'!$B:$B,0),MATCH(Q$4,'[1]2024'!$2:$2,0)),0)+IFERROR(INDEX('[1]2024'!$A:$Q,MATCH($B$3&amp;$D29,'[1]2024'!$B:$B,0),MATCH(Q$4,'[1]2024'!$2:$2,0)),0)++IFERROR(INDEX('[1]2024'!$A:$Q,MATCH($C$3&amp;$D29,'[1]2024'!$B:$B,0),MATCH(Q$4,'[1]2024'!$2:$2,0)),0)++IFERROR(INDEX('[1]2024'!$A:$Q,MATCH($D$3&amp;$D29,'[1]2024'!$B:$B,0),MATCH(Q$4,'[1]2024'!$2:$2,0)),0)</f>
        <v>0</v>
      </c>
      <c r="R29" s="74">
        <f>IFERROR(INDEX('[1]2024'!$A:$Q,MATCH($A$3&amp;$D29,'[1]2024'!$B:$B,0),MATCH(R$4,'[1]2024'!$2:$2,0)),0)+IFERROR(INDEX('[1]2024'!$A:$Q,MATCH($B$3&amp;$D29,'[1]2024'!$B:$B,0),MATCH(R$4,'[1]2024'!$2:$2,0)),0)++IFERROR(INDEX('[1]2024'!$A:$Q,MATCH($C$3&amp;$D29,'[1]2024'!$B:$B,0),MATCH(R$4,'[1]2024'!$2:$2,0)),0)++IFERROR(INDEX('[1]2024'!$A:$Q,MATCH($D$3&amp;$D29,'[1]2024'!$B:$B,0),MATCH(R$4,'[1]2024'!$2:$2,0)),0)</f>
        <v>0</v>
      </c>
      <c r="S29" s="74">
        <f>IFERROR(INDEX('[1]2024'!$A:$Q,MATCH($A$3&amp;$D29,'[1]2024'!$B:$B,0),MATCH(S$4,'[1]2024'!$2:$2,0)),0)+IFERROR(INDEX('[1]2024'!$A:$Q,MATCH($B$3&amp;$D29,'[1]2024'!$B:$B,0),MATCH(S$4,'[1]2024'!$2:$2,0)),0)++IFERROR(INDEX('[1]2024'!$A:$Q,MATCH($C$3&amp;$D29,'[1]2024'!$B:$B,0),MATCH(S$4,'[1]2024'!$2:$2,0)),0)++IFERROR(INDEX('[1]2024'!$A:$Q,MATCH($D$3&amp;$D29,'[1]2024'!$B:$B,0),MATCH(S$4,'[1]2024'!$2:$2,0)),0)</f>
        <v>0</v>
      </c>
      <c r="T29" s="75">
        <v>0</v>
      </c>
      <c r="U29" s="73">
        <f t="shared" si="14"/>
        <v>0</v>
      </c>
      <c r="V29" s="174">
        <v>0</v>
      </c>
      <c r="W29" s="105">
        <v>0</v>
      </c>
      <c r="X29" s="105">
        <v>0</v>
      </c>
      <c r="Y29" s="105">
        <v>0</v>
      </c>
      <c r="Z29" s="105">
        <v>0</v>
      </c>
      <c r="AA29" s="105">
        <v>0</v>
      </c>
      <c r="AB29" s="105">
        <v>0</v>
      </c>
      <c r="AC29" s="105">
        <v>0</v>
      </c>
      <c r="AD29" s="105">
        <v>0</v>
      </c>
      <c r="AE29" s="105">
        <v>0</v>
      </c>
      <c r="AF29" s="105">
        <v>0</v>
      </c>
      <c r="AG29" s="175">
        <v>0</v>
      </c>
      <c r="AH29" s="73">
        <f t="shared" si="15"/>
        <v>0</v>
      </c>
      <c r="AI29" s="73">
        <v>0</v>
      </c>
      <c r="AJ29" s="73">
        <v>0</v>
      </c>
      <c r="AK29" s="73">
        <v>0</v>
      </c>
      <c r="AL29" s="73">
        <v>0</v>
      </c>
      <c r="AM29" s="73">
        <v>0</v>
      </c>
      <c r="AN29" s="73">
        <v>0</v>
      </c>
      <c r="AO29" s="73">
        <v>0</v>
      </c>
      <c r="AP29" s="73">
        <v>0</v>
      </c>
      <c r="AQ29" s="73">
        <v>0</v>
      </c>
      <c r="AR29" s="73">
        <v>0</v>
      </c>
      <c r="AS29" s="73">
        <v>0</v>
      </c>
      <c r="AT29" s="201">
        <v>0</v>
      </c>
      <c r="AU29" s="73">
        <f t="shared" si="3"/>
        <v>0</v>
      </c>
      <c r="AV29" s="73">
        <f t="shared" si="4"/>
        <v>0</v>
      </c>
      <c r="AW29" s="73">
        <f t="shared" si="5"/>
        <v>0</v>
      </c>
      <c r="AX29" s="73">
        <f t="shared" si="6"/>
        <v>0</v>
      </c>
      <c r="AY29" s="73">
        <f t="shared" si="16"/>
        <v>0</v>
      </c>
      <c r="AZ29" s="73">
        <f t="shared" si="17"/>
        <v>0</v>
      </c>
      <c r="BA29" s="73">
        <f t="shared" si="18"/>
        <v>0</v>
      </c>
      <c r="BB29" s="91"/>
      <c r="BC29" s="69" t="s">
        <v>24</v>
      </c>
      <c r="BD29" s="160"/>
      <c r="BE29" s="74">
        <v>0</v>
      </c>
      <c r="BF29" s="74">
        <v>1133000</v>
      </c>
      <c r="BG29" s="74">
        <v>0</v>
      </c>
      <c r="BH29" s="162">
        <f t="shared" si="7"/>
        <v>0</v>
      </c>
    </row>
    <row r="30" spans="1:60" outlineLevel="1" x14ac:dyDescent="0.3">
      <c r="A30" s="71" t="s">
        <v>66</v>
      </c>
      <c r="B30" s="149" t="s">
        <v>67</v>
      </c>
      <c r="C30" s="149" t="s">
        <v>31</v>
      </c>
      <c r="D30" s="150">
        <v>5103240</v>
      </c>
      <c r="E30" s="150" t="s">
        <v>68</v>
      </c>
      <c r="F30" s="173">
        <v>0</v>
      </c>
      <c r="G30" s="73">
        <f t="shared" si="13"/>
        <v>0</v>
      </c>
      <c r="H30" s="74">
        <f>IFERROR(INDEX('[1]2024'!$A:$Q,MATCH($A$3&amp;$D30,'[1]2024'!$B:$B,0),MATCH(H$4,'[1]2024'!$2:$2,0)),0)+IFERROR(INDEX('[1]2024'!$A:$Q,MATCH($B$3&amp;$D30,'[1]2024'!$B:$B,0),MATCH(H$4,'[1]2024'!$2:$2,0)),0)++IFERROR(INDEX('[1]2024'!$A:$Q,MATCH($C$3&amp;$D30,'[1]2024'!$B:$B,0),MATCH(H$4,'[1]2024'!$2:$2,0)),0)++IFERROR(INDEX('[1]2024'!$A:$Q,MATCH($D$3&amp;$D30,'[1]2024'!$B:$B,0),MATCH(H$4,'[1]2024'!$2:$2,0)),0)</f>
        <v>0</v>
      </c>
      <c r="I30" s="74">
        <f>IFERROR(INDEX('[1]2024'!$A:$Q,MATCH($A$3&amp;$D30,'[1]2024'!$B:$B,0),MATCH(I$4,'[1]2024'!$2:$2,0)),0)+IFERROR(INDEX('[1]2024'!$A:$Q,MATCH($B$3&amp;$D30,'[1]2024'!$B:$B,0),MATCH(I$4,'[1]2024'!$2:$2,0)),0)++IFERROR(INDEX('[1]2024'!$A:$Q,MATCH($C$3&amp;$D30,'[1]2024'!$B:$B,0),MATCH(I$4,'[1]2024'!$2:$2,0)),0)++IFERROR(INDEX('[1]2024'!$A:$Q,MATCH($D$3&amp;$D30,'[1]2024'!$B:$B,0),MATCH(I$4,'[1]2024'!$2:$2,0)),0)</f>
        <v>0</v>
      </c>
      <c r="J30" s="74">
        <f>IFERROR(INDEX('[1]2024'!$A:$Q,MATCH($A$3&amp;$D30,'[1]2024'!$B:$B,0),MATCH(J$4,'[1]2024'!$2:$2,0)),0)+IFERROR(INDEX('[1]2024'!$A:$Q,MATCH($B$3&amp;$D30,'[1]2024'!$B:$B,0),MATCH(J$4,'[1]2024'!$2:$2,0)),0)++IFERROR(INDEX('[1]2024'!$A:$Q,MATCH($C$3&amp;$D30,'[1]2024'!$B:$B,0),MATCH(J$4,'[1]2024'!$2:$2,0)),0)++IFERROR(INDEX('[1]2024'!$A:$Q,MATCH($D$3&amp;$D30,'[1]2024'!$B:$B,0),MATCH(J$4,'[1]2024'!$2:$2,0)),0)</f>
        <v>0</v>
      </c>
      <c r="K30" s="74">
        <f>IFERROR(INDEX('[1]2024'!$A:$Q,MATCH($A$3&amp;$D30,'[1]2024'!$B:$B,0),MATCH(K$4,'[1]2024'!$2:$2,0)),0)+IFERROR(INDEX('[1]2024'!$A:$Q,MATCH($B$3&amp;$D30,'[1]2024'!$B:$B,0),MATCH(K$4,'[1]2024'!$2:$2,0)),0)++IFERROR(INDEX('[1]2024'!$A:$Q,MATCH($C$3&amp;$D30,'[1]2024'!$B:$B,0),MATCH(K$4,'[1]2024'!$2:$2,0)),0)++IFERROR(INDEX('[1]2024'!$A:$Q,MATCH($D$3&amp;$D30,'[1]2024'!$B:$B,0),MATCH(K$4,'[1]2024'!$2:$2,0)),0)</f>
        <v>0</v>
      </c>
      <c r="L30" s="74">
        <f>IFERROR(INDEX('[1]2024'!$A:$Q,MATCH($A$3&amp;$D30,'[1]2024'!$B:$B,0),MATCH(L$4,'[1]2024'!$2:$2,0)),0)+IFERROR(INDEX('[1]2024'!$A:$Q,MATCH($B$3&amp;$D30,'[1]2024'!$B:$B,0),MATCH(L$4,'[1]2024'!$2:$2,0)),0)++IFERROR(INDEX('[1]2024'!$A:$Q,MATCH($C$3&amp;$D30,'[1]2024'!$B:$B,0),MATCH(L$4,'[1]2024'!$2:$2,0)),0)++IFERROR(INDEX('[1]2024'!$A:$Q,MATCH($D$3&amp;$D30,'[1]2024'!$B:$B,0),MATCH(L$4,'[1]2024'!$2:$2,0)),0)</f>
        <v>0</v>
      </c>
      <c r="M30" s="74">
        <f>IFERROR(INDEX('[1]2024'!$A:$Q,MATCH($A$3&amp;$D30,'[1]2024'!$B:$B,0),MATCH(M$4,'[1]2024'!$2:$2,0)),0)+IFERROR(INDEX('[1]2024'!$A:$Q,MATCH($B$3&amp;$D30,'[1]2024'!$B:$B,0),MATCH(M$4,'[1]2024'!$2:$2,0)),0)++IFERROR(INDEX('[1]2024'!$A:$Q,MATCH($C$3&amp;$D30,'[1]2024'!$B:$B,0),MATCH(M$4,'[1]2024'!$2:$2,0)),0)++IFERROR(INDEX('[1]2024'!$A:$Q,MATCH($D$3&amp;$D30,'[1]2024'!$B:$B,0),MATCH(M$4,'[1]2024'!$2:$2,0)),0)</f>
        <v>0</v>
      </c>
      <c r="N30" s="74">
        <f>IFERROR(INDEX('[1]2024'!$A:$Q,MATCH($A$3&amp;$D30,'[1]2024'!$B:$B,0),MATCH(N$4,'[1]2024'!$2:$2,0)),0)+IFERROR(INDEX('[1]2024'!$A:$Q,MATCH($B$3&amp;$D30,'[1]2024'!$B:$B,0),MATCH(N$4,'[1]2024'!$2:$2,0)),0)++IFERROR(INDEX('[1]2024'!$A:$Q,MATCH($C$3&amp;$D30,'[1]2024'!$B:$B,0),MATCH(N$4,'[1]2024'!$2:$2,0)),0)++IFERROR(INDEX('[1]2024'!$A:$Q,MATCH($D$3&amp;$D30,'[1]2024'!$B:$B,0),MATCH(N$4,'[1]2024'!$2:$2,0)),0)</f>
        <v>0</v>
      </c>
      <c r="O30" s="74">
        <f>IFERROR(INDEX('[1]2024'!$A:$Q,MATCH($A$3&amp;$D30,'[1]2024'!$B:$B,0),MATCH(O$4,'[1]2024'!$2:$2,0)),0)+IFERROR(INDEX('[1]2024'!$A:$Q,MATCH($B$3&amp;$D30,'[1]2024'!$B:$B,0),MATCH(O$4,'[1]2024'!$2:$2,0)),0)++IFERROR(INDEX('[1]2024'!$A:$Q,MATCH($C$3&amp;$D30,'[1]2024'!$B:$B,0),MATCH(O$4,'[1]2024'!$2:$2,0)),0)++IFERROR(INDEX('[1]2024'!$A:$Q,MATCH($D$3&amp;$D30,'[1]2024'!$B:$B,0),MATCH(O$4,'[1]2024'!$2:$2,0)),0)</f>
        <v>0</v>
      </c>
      <c r="P30" s="74">
        <f>IFERROR(INDEX('[1]2024'!$A:$Q,MATCH($A$3&amp;$D30,'[1]2024'!$B:$B,0),MATCH(P$4,'[1]2024'!$2:$2,0)),0)+IFERROR(INDEX('[1]2024'!$A:$Q,MATCH($B$3&amp;$D30,'[1]2024'!$B:$B,0),MATCH(P$4,'[1]2024'!$2:$2,0)),0)++IFERROR(INDEX('[1]2024'!$A:$Q,MATCH($C$3&amp;$D30,'[1]2024'!$B:$B,0),MATCH(P$4,'[1]2024'!$2:$2,0)),0)++IFERROR(INDEX('[1]2024'!$A:$Q,MATCH($D$3&amp;$D30,'[1]2024'!$B:$B,0),MATCH(P$4,'[1]2024'!$2:$2,0)),0)</f>
        <v>0</v>
      </c>
      <c r="Q30" s="74">
        <f>IFERROR(INDEX('[1]2024'!$A:$Q,MATCH($A$3&amp;$D30,'[1]2024'!$B:$B,0),MATCH(Q$4,'[1]2024'!$2:$2,0)),0)+IFERROR(INDEX('[1]2024'!$A:$Q,MATCH($B$3&amp;$D30,'[1]2024'!$B:$B,0),MATCH(Q$4,'[1]2024'!$2:$2,0)),0)++IFERROR(INDEX('[1]2024'!$A:$Q,MATCH($C$3&amp;$D30,'[1]2024'!$B:$B,0),MATCH(Q$4,'[1]2024'!$2:$2,0)),0)++IFERROR(INDEX('[1]2024'!$A:$Q,MATCH($D$3&amp;$D30,'[1]2024'!$B:$B,0),MATCH(Q$4,'[1]2024'!$2:$2,0)),0)</f>
        <v>0</v>
      </c>
      <c r="R30" s="74">
        <f>IFERROR(INDEX('[1]2024'!$A:$Q,MATCH($A$3&amp;$D30,'[1]2024'!$B:$B,0),MATCH(R$4,'[1]2024'!$2:$2,0)),0)+IFERROR(INDEX('[1]2024'!$A:$Q,MATCH($B$3&amp;$D30,'[1]2024'!$B:$B,0),MATCH(R$4,'[1]2024'!$2:$2,0)),0)++IFERROR(INDEX('[1]2024'!$A:$Q,MATCH($C$3&amp;$D30,'[1]2024'!$B:$B,0),MATCH(R$4,'[1]2024'!$2:$2,0)),0)++IFERROR(INDEX('[1]2024'!$A:$Q,MATCH($D$3&amp;$D30,'[1]2024'!$B:$B,0),MATCH(R$4,'[1]2024'!$2:$2,0)),0)</f>
        <v>0</v>
      </c>
      <c r="S30" s="74">
        <f>IFERROR(INDEX('[1]2024'!$A:$Q,MATCH($A$3&amp;$D30,'[1]2024'!$B:$B,0),MATCH(S$4,'[1]2024'!$2:$2,0)),0)+IFERROR(INDEX('[1]2024'!$A:$Q,MATCH($B$3&amp;$D30,'[1]2024'!$B:$B,0),MATCH(S$4,'[1]2024'!$2:$2,0)),0)++IFERROR(INDEX('[1]2024'!$A:$Q,MATCH($C$3&amp;$D30,'[1]2024'!$B:$B,0),MATCH(S$4,'[1]2024'!$2:$2,0)),0)++IFERROR(INDEX('[1]2024'!$A:$Q,MATCH($D$3&amp;$D30,'[1]2024'!$B:$B,0),MATCH(S$4,'[1]2024'!$2:$2,0)),0)</f>
        <v>0</v>
      </c>
      <c r="T30" s="75">
        <v>0</v>
      </c>
      <c r="U30" s="73">
        <f t="shared" si="14"/>
        <v>0</v>
      </c>
      <c r="V30" s="174">
        <v>0</v>
      </c>
      <c r="W30" s="105">
        <v>0</v>
      </c>
      <c r="X30" s="105">
        <v>0</v>
      </c>
      <c r="Y30" s="105">
        <v>0</v>
      </c>
      <c r="Z30" s="105">
        <v>0</v>
      </c>
      <c r="AA30" s="105">
        <v>0</v>
      </c>
      <c r="AB30" s="105">
        <v>0</v>
      </c>
      <c r="AC30" s="105">
        <v>0</v>
      </c>
      <c r="AD30" s="105">
        <v>0</v>
      </c>
      <c r="AE30" s="105">
        <v>0</v>
      </c>
      <c r="AF30" s="105">
        <v>0</v>
      </c>
      <c r="AG30" s="175">
        <v>0</v>
      </c>
      <c r="AH30" s="73">
        <f t="shared" si="15"/>
        <v>0</v>
      </c>
      <c r="AI30" s="73">
        <v>0</v>
      </c>
      <c r="AJ30" s="73">
        <v>0</v>
      </c>
      <c r="AK30" s="73">
        <v>0</v>
      </c>
      <c r="AL30" s="73">
        <v>0</v>
      </c>
      <c r="AM30" s="73">
        <v>0</v>
      </c>
      <c r="AN30" s="73">
        <v>0</v>
      </c>
      <c r="AO30" s="73">
        <v>0</v>
      </c>
      <c r="AP30" s="73">
        <v>0</v>
      </c>
      <c r="AQ30" s="73">
        <v>0</v>
      </c>
      <c r="AR30" s="73">
        <v>0</v>
      </c>
      <c r="AS30" s="73">
        <v>0</v>
      </c>
      <c r="AT30" s="201">
        <v>0</v>
      </c>
      <c r="AU30" s="73">
        <f t="shared" si="3"/>
        <v>0</v>
      </c>
      <c r="AV30" s="73">
        <f t="shared" si="4"/>
        <v>0</v>
      </c>
      <c r="AW30" s="73">
        <f t="shared" si="5"/>
        <v>0</v>
      </c>
      <c r="AX30" s="73">
        <f t="shared" si="6"/>
        <v>0</v>
      </c>
      <c r="AY30" s="73">
        <f t="shared" si="16"/>
        <v>0</v>
      </c>
      <c r="AZ30" s="73">
        <f t="shared" si="17"/>
        <v>0</v>
      </c>
      <c r="BA30" s="73">
        <f t="shared" si="18"/>
        <v>0</v>
      </c>
      <c r="BB30" s="91"/>
      <c r="BC30" s="69" t="s">
        <v>24</v>
      </c>
      <c r="BD30" s="160"/>
      <c r="BE30" s="74">
        <v>0</v>
      </c>
      <c r="BF30" s="74">
        <v>0</v>
      </c>
      <c r="BG30" s="74">
        <v>0</v>
      </c>
      <c r="BH30" s="162">
        <f t="shared" si="7"/>
        <v>0</v>
      </c>
    </row>
    <row r="31" spans="1:60" outlineLevel="1" x14ac:dyDescent="0.3">
      <c r="A31" s="71" t="s">
        <v>69</v>
      </c>
      <c r="B31" s="149" t="s">
        <v>70</v>
      </c>
      <c r="C31" s="149" t="s">
        <v>31</v>
      </c>
      <c r="D31" s="150">
        <v>5103230</v>
      </c>
      <c r="E31" s="150" t="s">
        <v>71</v>
      </c>
      <c r="F31" s="173">
        <v>0</v>
      </c>
      <c r="G31" s="73">
        <f t="shared" si="13"/>
        <v>0</v>
      </c>
      <c r="H31" s="74">
        <f>IFERROR(INDEX('[1]2024'!$A:$Q,MATCH($A$3&amp;$D31,'[1]2024'!$B:$B,0),MATCH(H$4,'[1]2024'!$2:$2,0)),0)+IFERROR(INDEX('[1]2024'!$A:$Q,MATCH($B$3&amp;$D31,'[1]2024'!$B:$B,0),MATCH(H$4,'[1]2024'!$2:$2,0)),0)++IFERROR(INDEX('[1]2024'!$A:$Q,MATCH($C$3&amp;$D31,'[1]2024'!$B:$B,0),MATCH(H$4,'[1]2024'!$2:$2,0)),0)++IFERROR(INDEX('[1]2024'!$A:$Q,MATCH($D$3&amp;$D31,'[1]2024'!$B:$B,0),MATCH(H$4,'[1]2024'!$2:$2,0)),0)</f>
        <v>0</v>
      </c>
      <c r="I31" s="74">
        <f>IFERROR(INDEX('[1]2024'!$A:$Q,MATCH($A$3&amp;$D31,'[1]2024'!$B:$B,0),MATCH(I$4,'[1]2024'!$2:$2,0)),0)+IFERROR(INDEX('[1]2024'!$A:$Q,MATCH($B$3&amp;$D31,'[1]2024'!$B:$B,0),MATCH(I$4,'[1]2024'!$2:$2,0)),0)++IFERROR(INDEX('[1]2024'!$A:$Q,MATCH($C$3&amp;$D31,'[1]2024'!$B:$B,0),MATCH(I$4,'[1]2024'!$2:$2,0)),0)++IFERROR(INDEX('[1]2024'!$A:$Q,MATCH($D$3&amp;$D31,'[1]2024'!$B:$B,0),MATCH(I$4,'[1]2024'!$2:$2,0)),0)</f>
        <v>0</v>
      </c>
      <c r="J31" s="74">
        <f>IFERROR(INDEX('[1]2024'!$A:$Q,MATCH($A$3&amp;$D31,'[1]2024'!$B:$B,0),MATCH(J$4,'[1]2024'!$2:$2,0)),0)+IFERROR(INDEX('[1]2024'!$A:$Q,MATCH($B$3&amp;$D31,'[1]2024'!$B:$B,0),MATCH(J$4,'[1]2024'!$2:$2,0)),0)++IFERROR(INDEX('[1]2024'!$A:$Q,MATCH($C$3&amp;$D31,'[1]2024'!$B:$B,0),MATCH(J$4,'[1]2024'!$2:$2,0)),0)++IFERROR(INDEX('[1]2024'!$A:$Q,MATCH($D$3&amp;$D31,'[1]2024'!$B:$B,0),MATCH(J$4,'[1]2024'!$2:$2,0)),0)</f>
        <v>0</v>
      </c>
      <c r="K31" s="74">
        <f>IFERROR(INDEX('[1]2024'!$A:$Q,MATCH($A$3&amp;$D31,'[1]2024'!$B:$B,0),MATCH(K$4,'[1]2024'!$2:$2,0)),0)+IFERROR(INDEX('[1]2024'!$A:$Q,MATCH($B$3&amp;$D31,'[1]2024'!$B:$B,0),MATCH(K$4,'[1]2024'!$2:$2,0)),0)++IFERROR(INDEX('[1]2024'!$A:$Q,MATCH($C$3&amp;$D31,'[1]2024'!$B:$B,0),MATCH(K$4,'[1]2024'!$2:$2,0)),0)++IFERROR(INDEX('[1]2024'!$A:$Q,MATCH($D$3&amp;$D31,'[1]2024'!$B:$B,0),MATCH(K$4,'[1]2024'!$2:$2,0)),0)</f>
        <v>0</v>
      </c>
      <c r="L31" s="74">
        <f>IFERROR(INDEX('[1]2024'!$A:$Q,MATCH($A$3&amp;$D31,'[1]2024'!$B:$B,0),MATCH(L$4,'[1]2024'!$2:$2,0)),0)+IFERROR(INDEX('[1]2024'!$A:$Q,MATCH($B$3&amp;$D31,'[1]2024'!$B:$B,0),MATCH(L$4,'[1]2024'!$2:$2,0)),0)++IFERROR(INDEX('[1]2024'!$A:$Q,MATCH($C$3&amp;$D31,'[1]2024'!$B:$B,0),MATCH(L$4,'[1]2024'!$2:$2,0)),0)++IFERROR(INDEX('[1]2024'!$A:$Q,MATCH($D$3&amp;$D31,'[1]2024'!$B:$B,0),MATCH(L$4,'[1]2024'!$2:$2,0)),0)</f>
        <v>0</v>
      </c>
      <c r="M31" s="74">
        <f>IFERROR(INDEX('[1]2024'!$A:$Q,MATCH($A$3&amp;$D31,'[1]2024'!$B:$B,0),MATCH(M$4,'[1]2024'!$2:$2,0)),0)+IFERROR(INDEX('[1]2024'!$A:$Q,MATCH($B$3&amp;$D31,'[1]2024'!$B:$B,0),MATCH(M$4,'[1]2024'!$2:$2,0)),0)++IFERROR(INDEX('[1]2024'!$A:$Q,MATCH($C$3&amp;$D31,'[1]2024'!$B:$B,0),MATCH(M$4,'[1]2024'!$2:$2,0)),0)++IFERROR(INDEX('[1]2024'!$A:$Q,MATCH($D$3&amp;$D31,'[1]2024'!$B:$B,0),MATCH(M$4,'[1]2024'!$2:$2,0)),0)</f>
        <v>0</v>
      </c>
      <c r="N31" s="74">
        <f>IFERROR(INDEX('[1]2024'!$A:$Q,MATCH($A$3&amp;$D31,'[1]2024'!$B:$B,0),MATCH(N$4,'[1]2024'!$2:$2,0)),0)+IFERROR(INDEX('[1]2024'!$A:$Q,MATCH($B$3&amp;$D31,'[1]2024'!$B:$B,0),MATCH(N$4,'[1]2024'!$2:$2,0)),0)++IFERROR(INDEX('[1]2024'!$A:$Q,MATCH($C$3&amp;$D31,'[1]2024'!$B:$B,0),MATCH(N$4,'[1]2024'!$2:$2,0)),0)++IFERROR(INDEX('[1]2024'!$A:$Q,MATCH($D$3&amp;$D31,'[1]2024'!$B:$B,0),MATCH(N$4,'[1]2024'!$2:$2,0)),0)</f>
        <v>0</v>
      </c>
      <c r="O31" s="74">
        <f>IFERROR(INDEX('[1]2024'!$A:$Q,MATCH($A$3&amp;$D31,'[1]2024'!$B:$B,0),MATCH(O$4,'[1]2024'!$2:$2,0)),0)+IFERROR(INDEX('[1]2024'!$A:$Q,MATCH($B$3&amp;$D31,'[1]2024'!$B:$B,0),MATCH(O$4,'[1]2024'!$2:$2,0)),0)++IFERROR(INDEX('[1]2024'!$A:$Q,MATCH($C$3&amp;$D31,'[1]2024'!$B:$B,0),MATCH(O$4,'[1]2024'!$2:$2,0)),0)++IFERROR(INDEX('[1]2024'!$A:$Q,MATCH($D$3&amp;$D31,'[1]2024'!$B:$B,0),MATCH(O$4,'[1]2024'!$2:$2,0)),0)</f>
        <v>0</v>
      </c>
      <c r="P31" s="74">
        <f>IFERROR(INDEX('[1]2024'!$A:$Q,MATCH($A$3&amp;$D31,'[1]2024'!$B:$B,0),MATCH(P$4,'[1]2024'!$2:$2,0)),0)+IFERROR(INDEX('[1]2024'!$A:$Q,MATCH($B$3&amp;$D31,'[1]2024'!$B:$B,0),MATCH(P$4,'[1]2024'!$2:$2,0)),0)++IFERROR(INDEX('[1]2024'!$A:$Q,MATCH($C$3&amp;$D31,'[1]2024'!$B:$B,0),MATCH(P$4,'[1]2024'!$2:$2,0)),0)++IFERROR(INDEX('[1]2024'!$A:$Q,MATCH($D$3&amp;$D31,'[1]2024'!$B:$B,0),MATCH(P$4,'[1]2024'!$2:$2,0)),0)</f>
        <v>0</v>
      </c>
      <c r="Q31" s="74">
        <f>IFERROR(INDEX('[1]2024'!$A:$Q,MATCH($A$3&amp;$D31,'[1]2024'!$B:$B,0),MATCH(Q$4,'[1]2024'!$2:$2,0)),0)+IFERROR(INDEX('[1]2024'!$A:$Q,MATCH($B$3&amp;$D31,'[1]2024'!$B:$B,0),MATCH(Q$4,'[1]2024'!$2:$2,0)),0)++IFERROR(INDEX('[1]2024'!$A:$Q,MATCH($C$3&amp;$D31,'[1]2024'!$B:$B,0),MATCH(Q$4,'[1]2024'!$2:$2,0)),0)++IFERROR(INDEX('[1]2024'!$A:$Q,MATCH($D$3&amp;$D31,'[1]2024'!$B:$B,0),MATCH(Q$4,'[1]2024'!$2:$2,0)),0)</f>
        <v>0</v>
      </c>
      <c r="R31" s="74">
        <f>IFERROR(INDEX('[1]2024'!$A:$Q,MATCH($A$3&amp;$D31,'[1]2024'!$B:$B,0),MATCH(R$4,'[1]2024'!$2:$2,0)),0)+IFERROR(INDEX('[1]2024'!$A:$Q,MATCH($B$3&amp;$D31,'[1]2024'!$B:$B,0),MATCH(R$4,'[1]2024'!$2:$2,0)),0)++IFERROR(INDEX('[1]2024'!$A:$Q,MATCH($C$3&amp;$D31,'[1]2024'!$B:$B,0),MATCH(R$4,'[1]2024'!$2:$2,0)),0)++IFERROR(INDEX('[1]2024'!$A:$Q,MATCH($D$3&amp;$D31,'[1]2024'!$B:$B,0),MATCH(R$4,'[1]2024'!$2:$2,0)),0)</f>
        <v>0</v>
      </c>
      <c r="S31" s="74">
        <f>IFERROR(INDEX('[1]2024'!$A:$Q,MATCH($A$3&amp;$D31,'[1]2024'!$B:$B,0),MATCH(S$4,'[1]2024'!$2:$2,0)),0)+IFERROR(INDEX('[1]2024'!$A:$Q,MATCH($B$3&amp;$D31,'[1]2024'!$B:$B,0),MATCH(S$4,'[1]2024'!$2:$2,0)),0)++IFERROR(INDEX('[1]2024'!$A:$Q,MATCH($C$3&amp;$D31,'[1]2024'!$B:$B,0),MATCH(S$4,'[1]2024'!$2:$2,0)),0)++IFERROR(INDEX('[1]2024'!$A:$Q,MATCH($D$3&amp;$D31,'[1]2024'!$B:$B,0),MATCH(S$4,'[1]2024'!$2:$2,0)),0)</f>
        <v>0</v>
      </c>
      <c r="T31" s="75">
        <v>0</v>
      </c>
      <c r="U31" s="73">
        <f t="shared" si="14"/>
        <v>0</v>
      </c>
      <c r="V31" s="174">
        <v>0</v>
      </c>
      <c r="W31" s="105">
        <v>0</v>
      </c>
      <c r="X31" s="105">
        <v>0</v>
      </c>
      <c r="Y31" s="105">
        <v>0</v>
      </c>
      <c r="Z31" s="105">
        <v>0</v>
      </c>
      <c r="AA31" s="105">
        <v>0</v>
      </c>
      <c r="AB31" s="105">
        <v>0</v>
      </c>
      <c r="AC31" s="105">
        <v>0</v>
      </c>
      <c r="AD31" s="105">
        <v>0</v>
      </c>
      <c r="AE31" s="105">
        <v>0</v>
      </c>
      <c r="AF31" s="105">
        <v>0</v>
      </c>
      <c r="AG31" s="175">
        <v>0</v>
      </c>
      <c r="AH31" s="73">
        <f t="shared" si="15"/>
        <v>0</v>
      </c>
      <c r="AI31" s="73">
        <v>0</v>
      </c>
      <c r="AJ31" s="73">
        <v>0</v>
      </c>
      <c r="AK31" s="73">
        <v>0</v>
      </c>
      <c r="AL31" s="73">
        <v>0</v>
      </c>
      <c r="AM31" s="73">
        <v>0</v>
      </c>
      <c r="AN31" s="73">
        <v>0</v>
      </c>
      <c r="AO31" s="73">
        <v>0</v>
      </c>
      <c r="AP31" s="73">
        <v>0</v>
      </c>
      <c r="AQ31" s="73">
        <v>0</v>
      </c>
      <c r="AR31" s="73">
        <v>0</v>
      </c>
      <c r="AS31" s="73">
        <v>0</v>
      </c>
      <c r="AT31" s="201">
        <v>0</v>
      </c>
      <c r="AU31" s="73">
        <f t="shared" si="3"/>
        <v>0</v>
      </c>
      <c r="AV31" s="73">
        <f t="shared" si="4"/>
        <v>0</v>
      </c>
      <c r="AW31" s="73">
        <f t="shared" si="5"/>
        <v>0</v>
      </c>
      <c r="AX31" s="73">
        <f t="shared" si="6"/>
        <v>0</v>
      </c>
      <c r="AY31" s="73">
        <f t="shared" si="16"/>
        <v>0</v>
      </c>
      <c r="AZ31" s="73">
        <f t="shared" si="17"/>
        <v>0</v>
      </c>
      <c r="BA31" s="73">
        <f t="shared" si="18"/>
        <v>0</v>
      </c>
      <c r="BB31" s="91"/>
      <c r="BC31" s="69" t="s">
        <v>24</v>
      </c>
      <c r="BD31" s="160"/>
      <c r="BE31" s="74">
        <v>0</v>
      </c>
      <c r="BF31" s="74">
        <v>0</v>
      </c>
      <c r="BG31" s="74">
        <v>0</v>
      </c>
      <c r="BH31" s="162">
        <f t="shared" si="7"/>
        <v>0</v>
      </c>
    </row>
    <row r="32" spans="1:60" outlineLevel="1" x14ac:dyDescent="0.3">
      <c r="A32" s="71" t="s">
        <v>72</v>
      </c>
      <c r="B32" s="149" t="s">
        <v>73</v>
      </c>
      <c r="C32" s="149" t="s">
        <v>31</v>
      </c>
      <c r="D32" s="150">
        <v>5103220</v>
      </c>
      <c r="E32" s="150" t="s">
        <v>74</v>
      </c>
      <c r="F32" s="173">
        <v>0</v>
      </c>
      <c r="G32" s="73">
        <f t="shared" si="13"/>
        <v>0</v>
      </c>
      <c r="H32" s="74">
        <f>IFERROR(INDEX('[1]2024'!$A:$Q,MATCH($A$3&amp;$D32,'[1]2024'!$B:$B,0),MATCH(H$4,'[1]2024'!$2:$2,0)),0)+IFERROR(INDEX('[1]2024'!$A:$Q,MATCH($B$3&amp;$D32,'[1]2024'!$B:$B,0),MATCH(H$4,'[1]2024'!$2:$2,0)),0)++IFERROR(INDEX('[1]2024'!$A:$Q,MATCH($C$3&amp;$D32,'[1]2024'!$B:$B,0),MATCH(H$4,'[1]2024'!$2:$2,0)),0)++IFERROR(INDEX('[1]2024'!$A:$Q,MATCH($D$3&amp;$D32,'[1]2024'!$B:$B,0),MATCH(H$4,'[1]2024'!$2:$2,0)),0)</f>
        <v>0</v>
      </c>
      <c r="I32" s="74">
        <f>IFERROR(INDEX('[1]2024'!$A:$Q,MATCH($A$3&amp;$D32,'[1]2024'!$B:$B,0),MATCH(I$4,'[1]2024'!$2:$2,0)),0)+IFERROR(INDEX('[1]2024'!$A:$Q,MATCH($B$3&amp;$D32,'[1]2024'!$B:$B,0),MATCH(I$4,'[1]2024'!$2:$2,0)),0)++IFERROR(INDEX('[1]2024'!$A:$Q,MATCH($C$3&amp;$D32,'[1]2024'!$B:$B,0),MATCH(I$4,'[1]2024'!$2:$2,0)),0)++IFERROR(INDEX('[1]2024'!$A:$Q,MATCH($D$3&amp;$D32,'[1]2024'!$B:$B,0),MATCH(I$4,'[1]2024'!$2:$2,0)),0)</f>
        <v>0</v>
      </c>
      <c r="J32" s="74">
        <f>IFERROR(INDEX('[1]2024'!$A:$Q,MATCH($A$3&amp;$D32,'[1]2024'!$B:$B,0),MATCH(J$4,'[1]2024'!$2:$2,0)),0)+IFERROR(INDEX('[1]2024'!$A:$Q,MATCH($B$3&amp;$D32,'[1]2024'!$B:$B,0),MATCH(J$4,'[1]2024'!$2:$2,0)),0)++IFERROR(INDEX('[1]2024'!$A:$Q,MATCH($C$3&amp;$D32,'[1]2024'!$B:$B,0),MATCH(J$4,'[1]2024'!$2:$2,0)),0)++IFERROR(INDEX('[1]2024'!$A:$Q,MATCH($D$3&amp;$D32,'[1]2024'!$B:$B,0),MATCH(J$4,'[1]2024'!$2:$2,0)),0)</f>
        <v>0</v>
      </c>
      <c r="K32" s="74">
        <f>IFERROR(INDEX('[1]2024'!$A:$Q,MATCH($A$3&amp;$D32,'[1]2024'!$B:$B,0),MATCH(K$4,'[1]2024'!$2:$2,0)),0)+IFERROR(INDEX('[1]2024'!$A:$Q,MATCH($B$3&amp;$D32,'[1]2024'!$B:$B,0),MATCH(K$4,'[1]2024'!$2:$2,0)),0)++IFERROR(INDEX('[1]2024'!$A:$Q,MATCH($C$3&amp;$D32,'[1]2024'!$B:$B,0),MATCH(K$4,'[1]2024'!$2:$2,0)),0)++IFERROR(INDEX('[1]2024'!$A:$Q,MATCH($D$3&amp;$D32,'[1]2024'!$B:$B,0),MATCH(K$4,'[1]2024'!$2:$2,0)),0)</f>
        <v>0</v>
      </c>
      <c r="L32" s="74">
        <f>IFERROR(INDEX('[1]2024'!$A:$Q,MATCH($A$3&amp;$D32,'[1]2024'!$B:$B,0),MATCH(L$4,'[1]2024'!$2:$2,0)),0)+IFERROR(INDEX('[1]2024'!$A:$Q,MATCH($B$3&amp;$D32,'[1]2024'!$B:$B,0),MATCH(L$4,'[1]2024'!$2:$2,0)),0)++IFERROR(INDEX('[1]2024'!$A:$Q,MATCH($C$3&amp;$D32,'[1]2024'!$B:$B,0),MATCH(L$4,'[1]2024'!$2:$2,0)),0)++IFERROR(INDEX('[1]2024'!$A:$Q,MATCH($D$3&amp;$D32,'[1]2024'!$B:$B,0),MATCH(L$4,'[1]2024'!$2:$2,0)),0)</f>
        <v>0</v>
      </c>
      <c r="M32" s="74">
        <f>IFERROR(INDEX('[1]2024'!$A:$Q,MATCH($A$3&amp;$D32,'[1]2024'!$B:$B,0),MATCH(M$4,'[1]2024'!$2:$2,0)),0)+IFERROR(INDEX('[1]2024'!$A:$Q,MATCH($B$3&amp;$D32,'[1]2024'!$B:$B,0),MATCH(M$4,'[1]2024'!$2:$2,0)),0)++IFERROR(INDEX('[1]2024'!$A:$Q,MATCH($C$3&amp;$D32,'[1]2024'!$B:$B,0),MATCH(M$4,'[1]2024'!$2:$2,0)),0)++IFERROR(INDEX('[1]2024'!$A:$Q,MATCH($D$3&amp;$D32,'[1]2024'!$B:$B,0),MATCH(M$4,'[1]2024'!$2:$2,0)),0)</f>
        <v>0</v>
      </c>
      <c r="N32" s="74">
        <f>IFERROR(INDEX('[1]2024'!$A:$Q,MATCH($A$3&amp;$D32,'[1]2024'!$B:$B,0),MATCH(N$4,'[1]2024'!$2:$2,0)),0)+IFERROR(INDEX('[1]2024'!$A:$Q,MATCH($B$3&amp;$D32,'[1]2024'!$B:$B,0),MATCH(N$4,'[1]2024'!$2:$2,0)),0)++IFERROR(INDEX('[1]2024'!$A:$Q,MATCH($C$3&amp;$D32,'[1]2024'!$B:$B,0),MATCH(N$4,'[1]2024'!$2:$2,0)),0)++IFERROR(INDEX('[1]2024'!$A:$Q,MATCH($D$3&amp;$D32,'[1]2024'!$B:$B,0),MATCH(N$4,'[1]2024'!$2:$2,0)),0)</f>
        <v>0</v>
      </c>
      <c r="O32" s="74">
        <f>IFERROR(INDEX('[1]2024'!$A:$Q,MATCH($A$3&amp;$D32,'[1]2024'!$B:$B,0),MATCH(O$4,'[1]2024'!$2:$2,0)),0)+IFERROR(INDEX('[1]2024'!$A:$Q,MATCH($B$3&amp;$D32,'[1]2024'!$B:$B,0),MATCH(O$4,'[1]2024'!$2:$2,0)),0)++IFERROR(INDEX('[1]2024'!$A:$Q,MATCH($C$3&amp;$D32,'[1]2024'!$B:$B,0),MATCH(O$4,'[1]2024'!$2:$2,0)),0)++IFERROR(INDEX('[1]2024'!$A:$Q,MATCH($D$3&amp;$D32,'[1]2024'!$B:$B,0),MATCH(O$4,'[1]2024'!$2:$2,0)),0)</f>
        <v>0</v>
      </c>
      <c r="P32" s="74">
        <f>IFERROR(INDEX('[1]2024'!$A:$Q,MATCH($A$3&amp;$D32,'[1]2024'!$B:$B,0),MATCH(P$4,'[1]2024'!$2:$2,0)),0)+IFERROR(INDEX('[1]2024'!$A:$Q,MATCH($B$3&amp;$D32,'[1]2024'!$B:$B,0),MATCH(P$4,'[1]2024'!$2:$2,0)),0)++IFERROR(INDEX('[1]2024'!$A:$Q,MATCH($C$3&amp;$D32,'[1]2024'!$B:$B,0),MATCH(P$4,'[1]2024'!$2:$2,0)),0)++IFERROR(INDEX('[1]2024'!$A:$Q,MATCH($D$3&amp;$D32,'[1]2024'!$B:$B,0),MATCH(P$4,'[1]2024'!$2:$2,0)),0)</f>
        <v>0</v>
      </c>
      <c r="Q32" s="74">
        <f>IFERROR(INDEX('[1]2024'!$A:$Q,MATCH($A$3&amp;$D32,'[1]2024'!$B:$B,0),MATCH(Q$4,'[1]2024'!$2:$2,0)),0)+IFERROR(INDEX('[1]2024'!$A:$Q,MATCH($B$3&amp;$D32,'[1]2024'!$B:$B,0),MATCH(Q$4,'[1]2024'!$2:$2,0)),0)++IFERROR(INDEX('[1]2024'!$A:$Q,MATCH($C$3&amp;$D32,'[1]2024'!$B:$B,0),MATCH(Q$4,'[1]2024'!$2:$2,0)),0)++IFERROR(INDEX('[1]2024'!$A:$Q,MATCH($D$3&amp;$D32,'[1]2024'!$B:$B,0),MATCH(Q$4,'[1]2024'!$2:$2,0)),0)</f>
        <v>0</v>
      </c>
      <c r="R32" s="74">
        <f>IFERROR(INDEX('[1]2024'!$A:$Q,MATCH($A$3&amp;$D32,'[1]2024'!$B:$B,0),MATCH(R$4,'[1]2024'!$2:$2,0)),0)+IFERROR(INDEX('[1]2024'!$A:$Q,MATCH($B$3&amp;$D32,'[1]2024'!$B:$B,0),MATCH(R$4,'[1]2024'!$2:$2,0)),0)++IFERROR(INDEX('[1]2024'!$A:$Q,MATCH($C$3&amp;$D32,'[1]2024'!$B:$B,0),MATCH(R$4,'[1]2024'!$2:$2,0)),0)++IFERROR(INDEX('[1]2024'!$A:$Q,MATCH($D$3&amp;$D32,'[1]2024'!$B:$B,0),MATCH(R$4,'[1]2024'!$2:$2,0)),0)</f>
        <v>0</v>
      </c>
      <c r="S32" s="74">
        <f>IFERROR(INDEX('[1]2024'!$A:$Q,MATCH($A$3&amp;$D32,'[1]2024'!$B:$B,0),MATCH(S$4,'[1]2024'!$2:$2,0)),0)+IFERROR(INDEX('[1]2024'!$A:$Q,MATCH($B$3&amp;$D32,'[1]2024'!$B:$B,0),MATCH(S$4,'[1]2024'!$2:$2,0)),0)++IFERROR(INDEX('[1]2024'!$A:$Q,MATCH($C$3&amp;$D32,'[1]2024'!$B:$B,0),MATCH(S$4,'[1]2024'!$2:$2,0)),0)++IFERROR(INDEX('[1]2024'!$A:$Q,MATCH($D$3&amp;$D32,'[1]2024'!$B:$B,0),MATCH(S$4,'[1]2024'!$2:$2,0)),0)</f>
        <v>0</v>
      </c>
      <c r="T32" s="75">
        <v>0</v>
      </c>
      <c r="U32" s="73">
        <f t="shared" si="14"/>
        <v>0</v>
      </c>
      <c r="V32" s="174">
        <v>0</v>
      </c>
      <c r="W32" s="105">
        <v>0</v>
      </c>
      <c r="X32" s="105">
        <v>0</v>
      </c>
      <c r="Y32" s="105">
        <v>0</v>
      </c>
      <c r="Z32" s="105">
        <v>0</v>
      </c>
      <c r="AA32" s="105">
        <v>0</v>
      </c>
      <c r="AB32" s="105">
        <v>0</v>
      </c>
      <c r="AC32" s="105">
        <v>0</v>
      </c>
      <c r="AD32" s="105">
        <v>0</v>
      </c>
      <c r="AE32" s="105">
        <v>0</v>
      </c>
      <c r="AF32" s="105">
        <v>0</v>
      </c>
      <c r="AG32" s="175">
        <v>0</v>
      </c>
      <c r="AH32" s="73">
        <f t="shared" si="15"/>
        <v>0</v>
      </c>
      <c r="AI32" s="73">
        <v>0</v>
      </c>
      <c r="AJ32" s="73">
        <v>0</v>
      </c>
      <c r="AK32" s="73">
        <v>0</v>
      </c>
      <c r="AL32" s="73">
        <v>0</v>
      </c>
      <c r="AM32" s="73">
        <v>0</v>
      </c>
      <c r="AN32" s="73">
        <v>0</v>
      </c>
      <c r="AO32" s="73">
        <v>0</v>
      </c>
      <c r="AP32" s="73">
        <v>0</v>
      </c>
      <c r="AQ32" s="73">
        <v>0</v>
      </c>
      <c r="AR32" s="73">
        <v>0</v>
      </c>
      <c r="AS32" s="73">
        <v>0</v>
      </c>
      <c r="AT32" s="201">
        <v>0</v>
      </c>
      <c r="AU32" s="73">
        <f t="shared" si="3"/>
        <v>0</v>
      </c>
      <c r="AV32" s="73">
        <f t="shared" si="4"/>
        <v>0</v>
      </c>
      <c r="AW32" s="73">
        <f t="shared" si="5"/>
        <v>0</v>
      </c>
      <c r="AX32" s="73">
        <f t="shared" si="6"/>
        <v>0</v>
      </c>
      <c r="AY32" s="73">
        <f t="shared" si="16"/>
        <v>0</v>
      </c>
      <c r="AZ32" s="73">
        <f t="shared" si="17"/>
        <v>0</v>
      </c>
      <c r="BA32" s="73">
        <f t="shared" si="18"/>
        <v>0</v>
      </c>
      <c r="BB32" s="91"/>
      <c r="BC32" s="69" t="s">
        <v>24</v>
      </c>
      <c r="BD32" s="160"/>
      <c r="BE32" s="74">
        <v>0</v>
      </c>
      <c r="BF32" s="74">
        <v>0</v>
      </c>
      <c r="BG32" s="74">
        <v>0</v>
      </c>
      <c r="BH32" s="162">
        <f t="shared" si="7"/>
        <v>0</v>
      </c>
    </row>
    <row r="33" spans="1:60" outlineLevel="1" x14ac:dyDescent="0.3">
      <c r="A33" s="71" t="s">
        <v>75</v>
      </c>
      <c r="B33" s="149" t="s">
        <v>75</v>
      </c>
      <c r="C33" s="149" t="s">
        <v>31</v>
      </c>
      <c r="D33" s="150">
        <v>5103210</v>
      </c>
      <c r="E33" s="150" t="s">
        <v>76</v>
      </c>
      <c r="F33" s="173">
        <v>800000</v>
      </c>
      <c r="G33" s="73">
        <f t="shared" si="13"/>
        <v>750000</v>
      </c>
      <c r="H33" s="74">
        <f>IFERROR(INDEX('[1]2024'!$A:$Q,MATCH($A$3&amp;$D33,'[1]2024'!$B:$B,0),MATCH(H$4,'[1]2024'!$2:$2,0)),0)+IFERROR(INDEX('[1]2024'!$A:$Q,MATCH($B$3&amp;$D33,'[1]2024'!$B:$B,0),MATCH(H$4,'[1]2024'!$2:$2,0)),0)++IFERROR(INDEX('[1]2024'!$A:$Q,MATCH($C$3&amp;$D33,'[1]2024'!$B:$B,0),MATCH(H$4,'[1]2024'!$2:$2,0)),0)++IFERROR(INDEX('[1]2024'!$A:$Q,MATCH($D$3&amp;$D33,'[1]2024'!$B:$B,0),MATCH(H$4,'[1]2024'!$2:$2,0)),0)</f>
        <v>100000</v>
      </c>
      <c r="I33" s="74">
        <f>IFERROR(INDEX('[1]2024'!$A:$Q,MATCH($A$3&amp;$D33,'[1]2024'!$B:$B,0),MATCH(I$4,'[1]2024'!$2:$2,0)),0)+IFERROR(INDEX('[1]2024'!$A:$Q,MATCH($B$3&amp;$D33,'[1]2024'!$B:$B,0),MATCH(I$4,'[1]2024'!$2:$2,0)),0)++IFERROR(INDEX('[1]2024'!$A:$Q,MATCH($C$3&amp;$D33,'[1]2024'!$B:$B,0),MATCH(I$4,'[1]2024'!$2:$2,0)),0)++IFERROR(INDEX('[1]2024'!$A:$Q,MATCH($D$3&amp;$D33,'[1]2024'!$B:$B,0),MATCH(I$4,'[1]2024'!$2:$2,0)),0)</f>
        <v>0</v>
      </c>
      <c r="J33" s="74">
        <f>IFERROR(INDEX('[1]2024'!$A:$Q,MATCH($A$3&amp;$D33,'[1]2024'!$B:$B,0),MATCH(J$4,'[1]2024'!$2:$2,0)),0)+IFERROR(INDEX('[1]2024'!$A:$Q,MATCH($B$3&amp;$D33,'[1]2024'!$B:$B,0),MATCH(J$4,'[1]2024'!$2:$2,0)),0)++IFERROR(INDEX('[1]2024'!$A:$Q,MATCH($C$3&amp;$D33,'[1]2024'!$B:$B,0),MATCH(J$4,'[1]2024'!$2:$2,0)),0)++IFERROR(INDEX('[1]2024'!$A:$Q,MATCH($D$3&amp;$D33,'[1]2024'!$B:$B,0),MATCH(J$4,'[1]2024'!$2:$2,0)),0)</f>
        <v>100000</v>
      </c>
      <c r="K33" s="74">
        <f>IFERROR(INDEX('[1]2024'!$A:$Q,MATCH($A$3&amp;$D33,'[1]2024'!$B:$B,0),MATCH(K$4,'[1]2024'!$2:$2,0)),0)+IFERROR(INDEX('[1]2024'!$A:$Q,MATCH($B$3&amp;$D33,'[1]2024'!$B:$B,0),MATCH(K$4,'[1]2024'!$2:$2,0)),0)++IFERROR(INDEX('[1]2024'!$A:$Q,MATCH($C$3&amp;$D33,'[1]2024'!$B:$B,0),MATCH(K$4,'[1]2024'!$2:$2,0)),0)++IFERROR(INDEX('[1]2024'!$A:$Q,MATCH($D$3&amp;$D33,'[1]2024'!$B:$B,0),MATCH(K$4,'[1]2024'!$2:$2,0)),0)</f>
        <v>50000</v>
      </c>
      <c r="L33" s="74">
        <f>IFERROR(INDEX('[1]2024'!$A:$Q,MATCH($A$3&amp;$D33,'[1]2024'!$B:$B,0),MATCH(L$4,'[1]2024'!$2:$2,0)),0)+IFERROR(INDEX('[1]2024'!$A:$Q,MATCH($B$3&amp;$D33,'[1]2024'!$B:$B,0),MATCH(L$4,'[1]2024'!$2:$2,0)),0)++IFERROR(INDEX('[1]2024'!$A:$Q,MATCH($C$3&amp;$D33,'[1]2024'!$B:$B,0),MATCH(L$4,'[1]2024'!$2:$2,0)),0)++IFERROR(INDEX('[1]2024'!$A:$Q,MATCH($D$3&amp;$D33,'[1]2024'!$B:$B,0),MATCH(L$4,'[1]2024'!$2:$2,0)),0)</f>
        <v>100000</v>
      </c>
      <c r="M33" s="74">
        <f>IFERROR(INDEX('[1]2024'!$A:$Q,MATCH($A$3&amp;$D33,'[1]2024'!$B:$B,0),MATCH(M$4,'[1]2024'!$2:$2,0)),0)+IFERROR(INDEX('[1]2024'!$A:$Q,MATCH($B$3&amp;$D33,'[1]2024'!$B:$B,0),MATCH(M$4,'[1]2024'!$2:$2,0)),0)++IFERROR(INDEX('[1]2024'!$A:$Q,MATCH($C$3&amp;$D33,'[1]2024'!$B:$B,0),MATCH(M$4,'[1]2024'!$2:$2,0)),0)++IFERROR(INDEX('[1]2024'!$A:$Q,MATCH($D$3&amp;$D33,'[1]2024'!$B:$B,0),MATCH(M$4,'[1]2024'!$2:$2,0)),0)</f>
        <v>50000</v>
      </c>
      <c r="N33" s="74">
        <f>IFERROR(INDEX('[1]2024'!$A:$Q,MATCH($A$3&amp;$D33,'[1]2024'!$B:$B,0),MATCH(N$4,'[1]2024'!$2:$2,0)),0)+IFERROR(INDEX('[1]2024'!$A:$Q,MATCH($B$3&amp;$D33,'[1]2024'!$B:$B,0),MATCH(N$4,'[1]2024'!$2:$2,0)),0)++IFERROR(INDEX('[1]2024'!$A:$Q,MATCH($C$3&amp;$D33,'[1]2024'!$B:$B,0),MATCH(N$4,'[1]2024'!$2:$2,0)),0)++IFERROR(INDEX('[1]2024'!$A:$Q,MATCH($D$3&amp;$D33,'[1]2024'!$B:$B,0),MATCH(N$4,'[1]2024'!$2:$2,0)),0)</f>
        <v>50000</v>
      </c>
      <c r="O33" s="74">
        <f>IFERROR(INDEX('[1]2024'!$A:$Q,MATCH($A$3&amp;$D33,'[1]2024'!$B:$B,0),MATCH(O$4,'[1]2024'!$2:$2,0)),0)+IFERROR(INDEX('[1]2024'!$A:$Q,MATCH($B$3&amp;$D33,'[1]2024'!$B:$B,0),MATCH(O$4,'[1]2024'!$2:$2,0)),0)++IFERROR(INDEX('[1]2024'!$A:$Q,MATCH($C$3&amp;$D33,'[1]2024'!$B:$B,0),MATCH(O$4,'[1]2024'!$2:$2,0)),0)++IFERROR(INDEX('[1]2024'!$A:$Q,MATCH($D$3&amp;$D33,'[1]2024'!$B:$B,0),MATCH(O$4,'[1]2024'!$2:$2,0)),0)</f>
        <v>0</v>
      </c>
      <c r="P33" s="74">
        <f>IFERROR(INDEX('[1]2024'!$A:$Q,MATCH($A$3&amp;$D33,'[1]2024'!$B:$B,0),MATCH(P$4,'[1]2024'!$2:$2,0)),0)+IFERROR(INDEX('[1]2024'!$A:$Q,MATCH($B$3&amp;$D33,'[1]2024'!$B:$B,0),MATCH(P$4,'[1]2024'!$2:$2,0)),0)++IFERROR(INDEX('[1]2024'!$A:$Q,MATCH($C$3&amp;$D33,'[1]2024'!$B:$B,0),MATCH(P$4,'[1]2024'!$2:$2,0)),0)++IFERROR(INDEX('[1]2024'!$A:$Q,MATCH($D$3&amp;$D33,'[1]2024'!$B:$B,0),MATCH(P$4,'[1]2024'!$2:$2,0)),0)</f>
        <v>150000</v>
      </c>
      <c r="Q33" s="74">
        <f>IFERROR(INDEX('[1]2024'!$A:$Q,MATCH($A$3&amp;$D33,'[1]2024'!$B:$B,0),MATCH(Q$4,'[1]2024'!$2:$2,0)),0)+IFERROR(INDEX('[1]2024'!$A:$Q,MATCH($B$3&amp;$D33,'[1]2024'!$B:$B,0),MATCH(Q$4,'[1]2024'!$2:$2,0)),0)++IFERROR(INDEX('[1]2024'!$A:$Q,MATCH($C$3&amp;$D33,'[1]2024'!$B:$B,0),MATCH(Q$4,'[1]2024'!$2:$2,0)),0)++IFERROR(INDEX('[1]2024'!$A:$Q,MATCH($D$3&amp;$D33,'[1]2024'!$B:$B,0),MATCH(Q$4,'[1]2024'!$2:$2,0)),0)</f>
        <v>100000</v>
      </c>
      <c r="R33" s="74">
        <f>IFERROR(INDEX('[1]2024'!$A:$Q,MATCH($A$3&amp;$D33,'[1]2024'!$B:$B,0),MATCH(R$4,'[1]2024'!$2:$2,0)),0)+IFERROR(INDEX('[1]2024'!$A:$Q,MATCH($B$3&amp;$D33,'[1]2024'!$B:$B,0),MATCH(R$4,'[1]2024'!$2:$2,0)),0)++IFERROR(INDEX('[1]2024'!$A:$Q,MATCH($C$3&amp;$D33,'[1]2024'!$B:$B,0),MATCH(R$4,'[1]2024'!$2:$2,0)),0)++IFERROR(INDEX('[1]2024'!$A:$Q,MATCH($D$3&amp;$D33,'[1]2024'!$B:$B,0),MATCH(R$4,'[1]2024'!$2:$2,0)),0)</f>
        <v>50000</v>
      </c>
      <c r="S33" s="74">
        <f>IFERROR(INDEX('[1]2024'!$A:$Q,MATCH($A$3&amp;$D33,'[1]2024'!$B:$B,0),MATCH(S$4,'[1]2024'!$2:$2,0)),0)+IFERROR(INDEX('[1]2024'!$A:$Q,MATCH($B$3&amp;$D33,'[1]2024'!$B:$B,0),MATCH(S$4,'[1]2024'!$2:$2,0)),0)++IFERROR(INDEX('[1]2024'!$A:$Q,MATCH($C$3&amp;$D33,'[1]2024'!$B:$B,0),MATCH(S$4,'[1]2024'!$2:$2,0)),0)++IFERROR(INDEX('[1]2024'!$A:$Q,MATCH($D$3&amp;$D33,'[1]2024'!$B:$B,0),MATCH(S$4,'[1]2024'!$2:$2,0)),0)</f>
        <v>0</v>
      </c>
      <c r="T33" s="75">
        <v>800000</v>
      </c>
      <c r="U33" s="73">
        <f t="shared" si="14"/>
        <v>700000</v>
      </c>
      <c r="V33" s="174">
        <v>0</v>
      </c>
      <c r="W33" s="105">
        <v>0</v>
      </c>
      <c r="X33" s="105">
        <v>150000</v>
      </c>
      <c r="Y33" s="105">
        <v>50000</v>
      </c>
      <c r="Z33" s="105">
        <v>0</v>
      </c>
      <c r="AA33" s="105">
        <v>100000</v>
      </c>
      <c r="AB33" s="105">
        <v>50000</v>
      </c>
      <c r="AC33" s="105">
        <v>50000</v>
      </c>
      <c r="AD33" s="105">
        <v>100000</v>
      </c>
      <c r="AE33" s="105">
        <v>50000</v>
      </c>
      <c r="AF33" s="105">
        <v>50000</v>
      </c>
      <c r="AG33" s="175">
        <v>100000</v>
      </c>
      <c r="AH33" s="73">
        <f t="shared" si="15"/>
        <v>800000</v>
      </c>
      <c r="AI33" s="73">
        <v>0</v>
      </c>
      <c r="AJ33" s="73">
        <v>0</v>
      </c>
      <c r="AK33" s="73">
        <v>200000</v>
      </c>
      <c r="AL33" s="106">
        <v>0</v>
      </c>
      <c r="AM33" s="73">
        <v>0</v>
      </c>
      <c r="AN33" s="106">
        <v>200000</v>
      </c>
      <c r="AO33" s="73">
        <v>0</v>
      </c>
      <c r="AP33" s="106">
        <v>0</v>
      </c>
      <c r="AQ33" s="73">
        <v>200000</v>
      </c>
      <c r="AR33" s="73">
        <v>0</v>
      </c>
      <c r="AS33" s="73">
        <v>0</v>
      </c>
      <c r="AT33" s="106">
        <v>200000</v>
      </c>
      <c r="AU33" s="73">
        <f t="shared" si="3"/>
        <v>200000</v>
      </c>
      <c r="AV33" s="73">
        <f t="shared" si="4"/>
        <v>200000</v>
      </c>
      <c r="AW33" s="73">
        <f t="shared" si="5"/>
        <v>200000</v>
      </c>
      <c r="AX33" s="73">
        <f t="shared" si="6"/>
        <v>200000</v>
      </c>
      <c r="AY33" s="73">
        <f t="shared" si="16"/>
        <v>800000</v>
      </c>
      <c r="AZ33" s="73">
        <f t="shared" si="17"/>
        <v>800000</v>
      </c>
      <c r="BA33" s="73">
        <f t="shared" si="18"/>
        <v>800000</v>
      </c>
      <c r="BB33" s="91"/>
      <c r="BC33" s="80" t="s">
        <v>24</v>
      </c>
      <c r="BD33" s="163"/>
      <c r="BE33" s="74">
        <v>0</v>
      </c>
      <c r="BF33" s="74">
        <v>600000</v>
      </c>
      <c r="BG33" s="74">
        <v>920500</v>
      </c>
      <c r="BH33" s="162">
        <f t="shared" si="7"/>
        <v>750000</v>
      </c>
    </row>
    <row r="34" spans="1:60" outlineLevel="1" x14ac:dyDescent="0.3">
      <c r="A34" s="71" t="s">
        <v>77</v>
      </c>
      <c r="B34" s="149" t="s">
        <v>78</v>
      </c>
      <c r="C34" s="149" t="s">
        <v>31</v>
      </c>
      <c r="D34" s="150">
        <v>5103190</v>
      </c>
      <c r="E34" s="150" t="s">
        <v>79</v>
      </c>
      <c r="F34" s="173">
        <v>792000</v>
      </c>
      <c r="G34" s="73">
        <f t="shared" si="13"/>
        <v>769560</v>
      </c>
      <c r="H34" s="74">
        <f>IFERROR(INDEX('[1]2024'!$A:$Q,MATCH($A$3&amp;$D34,'[1]2024'!$B:$B,0),MATCH(H$4,'[1]2024'!$2:$2,0)),0)+IFERROR(INDEX('[1]2024'!$A:$Q,MATCH($B$3&amp;$D34,'[1]2024'!$B:$B,0),MATCH(H$4,'[1]2024'!$2:$2,0)),0)++IFERROR(INDEX('[1]2024'!$A:$Q,MATCH($C$3&amp;$D34,'[1]2024'!$B:$B,0),MATCH(H$4,'[1]2024'!$2:$2,0)),0)++IFERROR(INDEX('[1]2024'!$A:$Q,MATCH($D$3&amp;$D34,'[1]2024'!$B:$B,0),MATCH(H$4,'[1]2024'!$2:$2,0)),0)</f>
        <v>65160</v>
      </c>
      <c r="I34" s="74">
        <f>IFERROR(INDEX('[1]2024'!$A:$Q,MATCH($A$3&amp;$D34,'[1]2024'!$B:$B,0),MATCH(I$4,'[1]2024'!$2:$2,0)),0)+IFERROR(INDEX('[1]2024'!$A:$Q,MATCH($B$3&amp;$D34,'[1]2024'!$B:$B,0),MATCH(I$4,'[1]2024'!$2:$2,0)),0)++IFERROR(INDEX('[1]2024'!$A:$Q,MATCH($C$3&amp;$D34,'[1]2024'!$B:$B,0),MATCH(I$4,'[1]2024'!$2:$2,0)),0)++IFERROR(INDEX('[1]2024'!$A:$Q,MATCH($D$3&amp;$D34,'[1]2024'!$B:$B,0),MATCH(I$4,'[1]2024'!$2:$2,0)),0)</f>
        <v>65160</v>
      </c>
      <c r="J34" s="74">
        <f>IFERROR(INDEX('[1]2024'!$A:$Q,MATCH($A$3&amp;$D34,'[1]2024'!$B:$B,0),MATCH(J$4,'[1]2024'!$2:$2,0)),0)+IFERROR(INDEX('[1]2024'!$A:$Q,MATCH($B$3&amp;$D34,'[1]2024'!$B:$B,0),MATCH(J$4,'[1]2024'!$2:$2,0)),0)++IFERROR(INDEX('[1]2024'!$A:$Q,MATCH($C$3&amp;$D34,'[1]2024'!$B:$B,0),MATCH(J$4,'[1]2024'!$2:$2,0)),0)++IFERROR(INDEX('[1]2024'!$A:$Q,MATCH($D$3&amp;$D34,'[1]2024'!$B:$B,0),MATCH(J$4,'[1]2024'!$2:$2,0)),0)</f>
        <v>65160</v>
      </c>
      <c r="K34" s="74">
        <f>IFERROR(INDEX('[1]2024'!$A:$Q,MATCH($A$3&amp;$D34,'[1]2024'!$B:$B,0),MATCH(K$4,'[1]2024'!$2:$2,0)),0)+IFERROR(INDEX('[1]2024'!$A:$Q,MATCH($B$3&amp;$D34,'[1]2024'!$B:$B,0),MATCH(K$4,'[1]2024'!$2:$2,0)),0)++IFERROR(INDEX('[1]2024'!$A:$Q,MATCH($C$3&amp;$D34,'[1]2024'!$B:$B,0),MATCH(K$4,'[1]2024'!$2:$2,0)),0)++IFERROR(INDEX('[1]2024'!$A:$Q,MATCH($D$3&amp;$D34,'[1]2024'!$B:$B,0),MATCH(K$4,'[1]2024'!$2:$2,0)),0)</f>
        <v>65160</v>
      </c>
      <c r="L34" s="74">
        <f>IFERROR(INDEX('[1]2024'!$A:$Q,MATCH($A$3&amp;$D34,'[1]2024'!$B:$B,0),MATCH(L$4,'[1]2024'!$2:$2,0)),0)+IFERROR(INDEX('[1]2024'!$A:$Q,MATCH($B$3&amp;$D34,'[1]2024'!$B:$B,0),MATCH(L$4,'[1]2024'!$2:$2,0)),0)++IFERROR(INDEX('[1]2024'!$A:$Q,MATCH($C$3&amp;$D34,'[1]2024'!$B:$B,0),MATCH(L$4,'[1]2024'!$2:$2,0)),0)++IFERROR(INDEX('[1]2024'!$A:$Q,MATCH($D$3&amp;$D34,'[1]2024'!$B:$B,0),MATCH(L$4,'[1]2024'!$2:$2,0)),0)</f>
        <v>67440</v>
      </c>
      <c r="M34" s="74">
        <f>IFERROR(INDEX('[1]2024'!$A:$Q,MATCH($A$3&amp;$D34,'[1]2024'!$B:$B,0),MATCH(M$4,'[1]2024'!$2:$2,0)),0)+IFERROR(INDEX('[1]2024'!$A:$Q,MATCH($B$3&amp;$D34,'[1]2024'!$B:$B,0),MATCH(M$4,'[1]2024'!$2:$2,0)),0)++IFERROR(INDEX('[1]2024'!$A:$Q,MATCH($C$3&amp;$D34,'[1]2024'!$B:$B,0),MATCH(M$4,'[1]2024'!$2:$2,0)),0)++IFERROR(INDEX('[1]2024'!$A:$Q,MATCH($D$3&amp;$D34,'[1]2024'!$B:$B,0),MATCH(M$4,'[1]2024'!$2:$2,0)),0)</f>
        <v>65580</v>
      </c>
      <c r="N34" s="74">
        <f>IFERROR(INDEX('[1]2024'!$A:$Q,MATCH($A$3&amp;$D34,'[1]2024'!$B:$B,0),MATCH(N$4,'[1]2024'!$2:$2,0)),0)+IFERROR(INDEX('[1]2024'!$A:$Q,MATCH($B$3&amp;$D34,'[1]2024'!$B:$B,0),MATCH(N$4,'[1]2024'!$2:$2,0)),0)++IFERROR(INDEX('[1]2024'!$A:$Q,MATCH($C$3&amp;$D34,'[1]2024'!$B:$B,0),MATCH(N$4,'[1]2024'!$2:$2,0)),0)++IFERROR(INDEX('[1]2024'!$A:$Q,MATCH($D$3&amp;$D34,'[1]2024'!$B:$B,0),MATCH(N$4,'[1]2024'!$2:$2,0)),0)</f>
        <v>65580</v>
      </c>
      <c r="O34" s="74">
        <f>IFERROR(INDEX('[1]2024'!$A:$Q,MATCH($A$3&amp;$D34,'[1]2024'!$B:$B,0),MATCH(O$4,'[1]2024'!$2:$2,0)),0)+IFERROR(INDEX('[1]2024'!$A:$Q,MATCH($B$3&amp;$D34,'[1]2024'!$B:$B,0),MATCH(O$4,'[1]2024'!$2:$2,0)),0)++IFERROR(INDEX('[1]2024'!$A:$Q,MATCH($C$3&amp;$D34,'[1]2024'!$B:$B,0),MATCH(O$4,'[1]2024'!$2:$2,0)),0)++IFERROR(INDEX('[1]2024'!$A:$Q,MATCH($D$3&amp;$D34,'[1]2024'!$B:$B,0),MATCH(O$4,'[1]2024'!$2:$2,0)),0)</f>
        <v>65580</v>
      </c>
      <c r="P34" s="74">
        <f>IFERROR(INDEX('[1]2024'!$A:$Q,MATCH($A$3&amp;$D34,'[1]2024'!$B:$B,0),MATCH(P$4,'[1]2024'!$2:$2,0)),0)+IFERROR(INDEX('[1]2024'!$A:$Q,MATCH($B$3&amp;$D34,'[1]2024'!$B:$B,0),MATCH(P$4,'[1]2024'!$2:$2,0)),0)++IFERROR(INDEX('[1]2024'!$A:$Q,MATCH($C$3&amp;$D34,'[1]2024'!$B:$B,0),MATCH(P$4,'[1]2024'!$2:$2,0)),0)++IFERROR(INDEX('[1]2024'!$A:$Q,MATCH($D$3&amp;$D34,'[1]2024'!$B:$B,0),MATCH(P$4,'[1]2024'!$2:$2,0)),0)</f>
        <v>60110</v>
      </c>
      <c r="Q34" s="74">
        <f>IFERROR(INDEX('[1]2024'!$A:$Q,MATCH($A$3&amp;$D34,'[1]2024'!$B:$B,0),MATCH(Q$4,'[1]2024'!$2:$2,0)),0)+IFERROR(INDEX('[1]2024'!$A:$Q,MATCH($B$3&amp;$D34,'[1]2024'!$B:$B,0),MATCH(Q$4,'[1]2024'!$2:$2,0)),0)++IFERROR(INDEX('[1]2024'!$A:$Q,MATCH($C$3&amp;$D34,'[1]2024'!$B:$B,0),MATCH(Q$4,'[1]2024'!$2:$2,0)),0)++IFERROR(INDEX('[1]2024'!$A:$Q,MATCH($D$3&amp;$D34,'[1]2024'!$B:$B,0),MATCH(Q$4,'[1]2024'!$2:$2,0)),0)</f>
        <v>60110</v>
      </c>
      <c r="R34" s="74">
        <f>IFERROR(INDEX('[1]2024'!$A:$Q,MATCH($A$3&amp;$D34,'[1]2024'!$B:$B,0),MATCH(R$4,'[1]2024'!$2:$2,0)),0)+IFERROR(INDEX('[1]2024'!$A:$Q,MATCH($B$3&amp;$D34,'[1]2024'!$B:$B,0),MATCH(R$4,'[1]2024'!$2:$2,0)),0)++IFERROR(INDEX('[1]2024'!$A:$Q,MATCH($C$3&amp;$D34,'[1]2024'!$B:$B,0),MATCH(R$4,'[1]2024'!$2:$2,0)),0)++IFERROR(INDEX('[1]2024'!$A:$Q,MATCH($D$3&amp;$D34,'[1]2024'!$B:$B,0),MATCH(R$4,'[1]2024'!$2:$2,0)),0)</f>
        <v>60110</v>
      </c>
      <c r="S34" s="74">
        <f>IFERROR(INDEX('[1]2024'!$A:$Q,MATCH($A$3&amp;$D34,'[1]2024'!$B:$B,0),MATCH(S$4,'[1]2024'!$2:$2,0)),0)+IFERROR(INDEX('[1]2024'!$A:$Q,MATCH($B$3&amp;$D34,'[1]2024'!$B:$B,0),MATCH(S$4,'[1]2024'!$2:$2,0)),0)++IFERROR(INDEX('[1]2024'!$A:$Q,MATCH($C$3&amp;$D34,'[1]2024'!$B:$B,0),MATCH(S$4,'[1]2024'!$2:$2,0)),0)++IFERROR(INDEX('[1]2024'!$A:$Q,MATCH($D$3&amp;$D34,'[1]2024'!$B:$B,0),MATCH(S$4,'[1]2024'!$2:$2,0)),0)</f>
        <v>64410</v>
      </c>
      <c r="T34" s="75">
        <v>786960</v>
      </c>
      <c r="U34" s="73">
        <f t="shared" si="14"/>
        <v>730990</v>
      </c>
      <c r="V34" s="174">
        <v>55660</v>
      </c>
      <c r="W34" s="105">
        <v>55660</v>
      </c>
      <c r="X34" s="105">
        <v>53730</v>
      </c>
      <c r="Y34" s="105">
        <v>53440</v>
      </c>
      <c r="Z34" s="105">
        <v>53440</v>
      </c>
      <c r="AA34" s="105">
        <v>65580</v>
      </c>
      <c r="AB34" s="105">
        <v>65580</v>
      </c>
      <c r="AC34" s="105">
        <v>65580</v>
      </c>
      <c r="AD34" s="105">
        <v>65580</v>
      </c>
      <c r="AE34" s="105">
        <v>65580</v>
      </c>
      <c r="AF34" s="105">
        <v>65580</v>
      </c>
      <c r="AG34" s="105">
        <v>65580</v>
      </c>
      <c r="AH34" s="73">
        <f t="shared" si="15"/>
        <v>0</v>
      </c>
      <c r="AI34" s="73">
        <v>0</v>
      </c>
      <c r="AJ34" s="73">
        <v>0</v>
      </c>
      <c r="AK34" s="73">
        <v>0</v>
      </c>
      <c r="AL34" s="73">
        <v>0</v>
      </c>
      <c r="AM34" s="73">
        <v>0</v>
      </c>
      <c r="AN34" s="73">
        <v>0</v>
      </c>
      <c r="AO34" s="73">
        <v>0</v>
      </c>
      <c r="AP34" s="73">
        <v>0</v>
      </c>
      <c r="AQ34" s="73">
        <v>0</v>
      </c>
      <c r="AR34" s="73">
        <v>0</v>
      </c>
      <c r="AS34" s="73">
        <v>0</v>
      </c>
      <c r="AT34" s="73">
        <v>0</v>
      </c>
      <c r="AU34" s="73">
        <f t="shared" si="3"/>
        <v>0</v>
      </c>
      <c r="AV34" s="73">
        <f t="shared" si="4"/>
        <v>0</v>
      </c>
      <c r="AW34" s="73">
        <f t="shared" si="5"/>
        <v>0</v>
      </c>
      <c r="AX34" s="73">
        <f t="shared" si="6"/>
        <v>0</v>
      </c>
      <c r="AY34" s="73">
        <f t="shared" si="16"/>
        <v>0</v>
      </c>
      <c r="AZ34" s="73">
        <f t="shared" si="17"/>
        <v>0</v>
      </c>
      <c r="BA34" s="73">
        <f t="shared" si="18"/>
        <v>0</v>
      </c>
      <c r="BB34" s="91"/>
      <c r="BC34" s="69" t="s">
        <v>24</v>
      </c>
      <c r="BD34" s="80" t="s">
        <v>39</v>
      </c>
      <c r="BE34" s="74">
        <v>0</v>
      </c>
      <c r="BF34" s="74">
        <v>592540</v>
      </c>
      <c r="BG34" s="74">
        <v>771870</v>
      </c>
      <c r="BH34" s="162">
        <f t="shared" si="7"/>
        <v>769560</v>
      </c>
    </row>
    <row r="35" spans="1:60" outlineLevel="1" x14ac:dyDescent="0.3">
      <c r="A35" s="71" t="s">
        <v>80</v>
      </c>
      <c r="B35" s="149" t="s">
        <v>81</v>
      </c>
      <c r="C35" s="149" t="s">
        <v>31</v>
      </c>
      <c r="D35" s="150">
        <v>5103180</v>
      </c>
      <c r="E35" s="150" t="s">
        <v>82</v>
      </c>
      <c r="F35" s="173">
        <v>0</v>
      </c>
      <c r="G35" s="73">
        <f t="shared" si="13"/>
        <v>0</v>
      </c>
      <c r="H35" s="74">
        <f>IFERROR(INDEX('[1]2024'!$A:$Q,MATCH($A$3&amp;$D35,'[1]2024'!$B:$B,0),MATCH(H$4,'[1]2024'!$2:$2,0)),0)+IFERROR(INDEX('[1]2024'!$A:$Q,MATCH($B$3&amp;$D35,'[1]2024'!$B:$B,0),MATCH(H$4,'[1]2024'!$2:$2,0)),0)++IFERROR(INDEX('[1]2024'!$A:$Q,MATCH($C$3&amp;$D35,'[1]2024'!$B:$B,0),MATCH(H$4,'[1]2024'!$2:$2,0)),0)++IFERROR(INDEX('[1]2024'!$A:$Q,MATCH($D$3&amp;$D35,'[1]2024'!$B:$B,0),MATCH(H$4,'[1]2024'!$2:$2,0)),0)</f>
        <v>0</v>
      </c>
      <c r="I35" s="74">
        <f>IFERROR(INDEX('[1]2024'!$A:$Q,MATCH($A$3&amp;$D35,'[1]2024'!$B:$B,0),MATCH(I$4,'[1]2024'!$2:$2,0)),0)+IFERROR(INDEX('[1]2024'!$A:$Q,MATCH($B$3&amp;$D35,'[1]2024'!$B:$B,0),MATCH(I$4,'[1]2024'!$2:$2,0)),0)++IFERROR(INDEX('[1]2024'!$A:$Q,MATCH($C$3&amp;$D35,'[1]2024'!$B:$B,0),MATCH(I$4,'[1]2024'!$2:$2,0)),0)++IFERROR(INDEX('[1]2024'!$A:$Q,MATCH($D$3&amp;$D35,'[1]2024'!$B:$B,0),MATCH(I$4,'[1]2024'!$2:$2,0)),0)</f>
        <v>0</v>
      </c>
      <c r="J35" s="74">
        <f>IFERROR(INDEX('[1]2024'!$A:$Q,MATCH($A$3&amp;$D35,'[1]2024'!$B:$B,0),MATCH(J$4,'[1]2024'!$2:$2,0)),0)+IFERROR(INDEX('[1]2024'!$A:$Q,MATCH($B$3&amp;$D35,'[1]2024'!$B:$B,0),MATCH(J$4,'[1]2024'!$2:$2,0)),0)++IFERROR(INDEX('[1]2024'!$A:$Q,MATCH($C$3&amp;$D35,'[1]2024'!$B:$B,0),MATCH(J$4,'[1]2024'!$2:$2,0)),0)++IFERROR(INDEX('[1]2024'!$A:$Q,MATCH($D$3&amp;$D35,'[1]2024'!$B:$B,0),MATCH(J$4,'[1]2024'!$2:$2,0)),0)</f>
        <v>0</v>
      </c>
      <c r="K35" s="74">
        <f>IFERROR(INDEX('[1]2024'!$A:$Q,MATCH($A$3&amp;$D35,'[1]2024'!$B:$B,0),MATCH(K$4,'[1]2024'!$2:$2,0)),0)+IFERROR(INDEX('[1]2024'!$A:$Q,MATCH($B$3&amp;$D35,'[1]2024'!$B:$B,0),MATCH(K$4,'[1]2024'!$2:$2,0)),0)++IFERROR(INDEX('[1]2024'!$A:$Q,MATCH($C$3&amp;$D35,'[1]2024'!$B:$B,0),MATCH(K$4,'[1]2024'!$2:$2,0)),0)++IFERROR(INDEX('[1]2024'!$A:$Q,MATCH($D$3&amp;$D35,'[1]2024'!$B:$B,0),MATCH(K$4,'[1]2024'!$2:$2,0)),0)</f>
        <v>0</v>
      </c>
      <c r="L35" s="74">
        <f>IFERROR(INDEX('[1]2024'!$A:$Q,MATCH($A$3&amp;$D35,'[1]2024'!$B:$B,0),MATCH(L$4,'[1]2024'!$2:$2,0)),0)+IFERROR(INDEX('[1]2024'!$A:$Q,MATCH($B$3&amp;$D35,'[1]2024'!$B:$B,0),MATCH(L$4,'[1]2024'!$2:$2,0)),0)++IFERROR(INDEX('[1]2024'!$A:$Q,MATCH($C$3&amp;$D35,'[1]2024'!$B:$B,0),MATCH(L$4,'[1]2024'!$2:$2,0)),0)++IFERROR(INDEX('[1]2024'!$A:$Q,MATCH($D$3&amp;$D35,'[1]2024'!$B:$B,0),MATCH(L$4,'[1]2024'!$2:$2,0)),0)</f>
        <v>0</v>
      </c>
      <c r="M35" s="74">
        <f>IFERROR(INDEX('[1]2024'!$A:$Q,MATCH($A$3&amp;$D35,'[1]2024'!$B:$B,0),MATCH(M$4,'[1]2024'!$2:$2,0)),0)+IFERROR(INDEX('[1]2024'!$A:$Q,MATCH($B$3&amp;$D35,'[1]2024'!$B:$B,0),MATCH(M$4,'[1]2024'!$2:$2,0)),0)++IFERROR(INDEX('[1]2024'!$A:$Q,MATCH($C$3&amp;$D35,'[1]2024'!$B:$B,0),MATCH(M$4,'[1]2024'!$2:$2,0)),0)++IFERROR(INDEX('[1]2024'!$A:$Q,MATCH($D$3&amp;$D35,'[1]2024'!$B:$B,0),MATCH(M$4,'[1]2024'!$2:$2,0)),0)</f>
        <v>0</v>
      </c>
      <c r="N35" s="74">
        <f>IFERROR(INDEX('[1]2024'!$A:$Q,MATCH($A$3&amp;$D35,'[1]2024'!$B:$B,0),MATCH(N$4,'[1]2024'!$2:$2,0)),0)+IFERROR(INDEX('[1]2024'!$A:$Q,MATCH($B$3&amp;$D35,'[1]2024'!$B:$B,0),MATCH(N$4,'[1]2024'!$2:$2,0)),0)++IFERROR(INDEX('[1]2024'!$A:$Q,MATCH($C$3&amp;$D35,'[1]2024'!$B:$B,0),MATCH(N$4,'[1]2024'!$2:$2,0)),0)++IFERROR(INDEX('[1]2024'!$A:$Q,MATCH($D$3&amp;$D35,'[1]2024'!$B:$B,0),MATCH(N$4,'[1]2024'!$2:$2,0)),0)</f>
        <v>0</v>
      </c>
      <c r="O35" s="74">
        <f>IFERROR(INDEX('[1]2024'!$A:$Q,MATCH($A$3&amp;$D35,'[1]2024'!$B:$B,0),MATCH(O$4,'[1]2024'!$2:$2,0)),0)+IFERROR(INDEX('[1]2024'!$A:$Q,MATCH($B$3&amp;$D35,'[1]2024'!$B:$B,0),MATCH(O$4,'[1]2024'!$2:$2,0)),0)++IFERROR(INDEX('[1]2024'!$A:$Q,MATCH($C$3&amp;$D35,'[1]2024'!$B:$B,0),MATCH(O$4,'[1]2024'!$2:$2,0)),0)++IFERROR(INDEX('[1]2024'!$A:$Q,MATCH($D$3&amp;$D35,'[1]2024'!$B:$B,0),MATCH(O$4,'[1]2024'!$2:$2,0)),0)</f>
        <v>0</v>
      </c>
      <c r="P35" s="74">
        <f>IFERROR(INDEX('[1]2024'!$A:$Q,MATCH($A$3&amp;$D35,'[1]2024'!$B:$B,0),MATCH(P$4,'[1]2024'!$2:$2,0)),0)+IFERROR(INDEX('[1]2024'!$A:$Q,MATCH($B$3&amp;$D35,'[1]2024'!$B:$B,0),MATCH(P$4,'[1]2024'!$2:$2,0)),0)++IFERROR(INDEX('[1]2024'!$A:$Q,MATCH($C$3&amp;$D35,'[1]2024'!$B:$B,0),MATCH(P$4,'[1]2024'!$2:$2,0)),0)++IFERROR(INDEX('[1]2024'!$A:$Q,MATCH($D$3&amp;$D35,'[1]2024'!$B:$B,0),MATCH(P$4,'[1]2024'!$2:$2,0)),0)</f>
        <v>0</v>
      </c>
      <c r="Q35" s="74">
        <f>IFERROR(INDEX('[1]2024'!$A:$Q,MATCH($A$3&amp;$D35,'[1]2024'!$B:$B,0),MATCH(Q$4,'[1]2024'!$2:$2,0)),0)+IFERROR(INDEX('[1]2024'!$A:$Q,MATCH($B$3&amp;$D35,'[1]2024'!$B:$B,0),MATCH(Q$4,'[1]2024'!$2:$2,0)),0)++IFERROR(INDEX('[1]2024'!$A:$Q,MATCH($C$3&amp;$D35,'[1]2024'!$B:$B,0),MATCH(Q$4,'[1]2024'!$2:$2,0)),0)++IFERROR(INDEX('[1]2024'!$A:$Q,MATCH($D$3&amp;$D35,'[1]2024'!$B:$B,0),MATCH(Q$4,'[1]2024'!$2:$2,0)),0)</f>
        <v>0</v>
      </c>
      <c r="R35" s="74">
        <f>IFERROR(INDEX('[1]2024'!$A:$Q,MATCH($A$3&amp;$D35,'[1]2024'!$B:$B,0),MATCH(R$4,'[1]2024'!$2:$2,0)),0)+IFERROR(INDEX('[1]2024'!$A:$Q,MATCH($B$3&amp;$D35,'[1]2024'!$B:$B,0),MATCH(R$4,'[1]2024'!$2:$2,0)),0)++IFERROR(INDEX('[1]2024'!$A:$Q,MATCH($C$3&amp;$D35,'[1]2024'!$B:$B,0),MATCH(R$4,'[1]2024'!$2:$2,0)),0)++IFERROR(INDEX('[1]2024'!$A:$Q,MATCH($D$3&amp;$D35,'[1]2024'!$B:$B,0),MATCH(R$4,'[1]2024'!$2:$2,0)),0)</f>
        <v>0</v>
      </c>
      <c r="S35" s="74">
        <f>IFERROR(INDEX('[1]2024'!$A:$Q,MATCH($A$3&amp;$D35,'[1]2024'!$B:$B,0),MATCH(S$4,'[1]2024'!$2:$2,0)),0)+IFERROR(INDEX('[1]2024'!$A:$Q,MATCH($B$3&amp;$D35,'[1]2024'!$B:$B,0),MATCH(S$4,'[1]2024'!$2:$2,0)),0)++IFERROR(INDEX('[1]2024'!$A:$Q,MATCH($C$3&amp;$D35,'[1]2024'!$B:$B,0),MATCH(S$4,'[1]2024'!$2:$2,0)),0)++IFERROR(INDEX('[1]2024'!$A:$Q,MATCH($D$3&amp;$D35,'[1]2024'!$B:$B,0),MATCH(S$4,'[1]2024'!$2:$2,0)),0)</f>
        <v>0</v>
      </c>
      <c r="T35" s="75">
        <v>0</v>
      </c>
      <c r="U35" s="73">
        <f t="shared" si="14"/>
        <v>0</v>
      </c>
      <c r="V35" s="174">
        <v>0</v>
      </c>
      <c r="W35" s="105">
        <v>0</v>
      </c>
      <c r="X35" s="105">
        <v>0</v>
      </c>
      <c r="Y35" s="105">
        <v>0</v>
      </c>
      <c r="Z35" s="105">
        <v>0</v>
      </c>
      <c r="AA35" s="105">
        <v>0</v>
      </c>
      <c r="AB35" s="105">
        <v>0</v>
      </c>
      <c r="AC35" s="105">
        <v>0</v>
      </c>
      <c r="AD35" s="105">
        <v>0</v>
      </c>
      <c r="AE35" s="105">
        <v>0</v>
      </c>
      <c r="AF35" s="105">
        <v>0</v>
      </c>
      <c r="AG35" s="175">
        <v>0</v>
      </c>
      <c r="AH35" s="73">
        <f t="shared" si="15"/>
        <v>0</v>
      </c>
      <c r="AI35" s="73">
        <v>0</v>
      </c>
      <c r="AJ35" s="73">
        <v>0</v>
      </c>
      <c r="AK35" s="73">
        <v>0</v>
      </c>
      <c r="AL35" s="73">
        <v>0</v>
      </c>
      <c r="AM35" s="73">
        <v>0</v>
      </c>
      <c r="AN35" s="73">
        <v>0</v>
      </c>
      <c r="AO35" s="73">
        <v>0</v>
      </c>
      <c r="AP35" s="73">
        <v>0</v>
      </c>
      <c r="AQ35" s="73">
        <v>0</v>
      </c>
      <c r="AR35" s="73">
        <v>0</v>
      </c>
      <c r="AS35" s="73">
        <v>0</v>
      </c>
      <c r="AT35" s="73">
        <v>0</v>
      </c>
      <c r="AU35" s="73">
        <f t="shared" si="3"/>
        <v>0</v>
      </c>
      <c r="AV35" s="73">
        <f t="shared" si="4"/>
        <v>0</v>
      </c>
      <c r="AW35" s="73">
        <f t="shared" si="5"/>
        <v>0</v>
      </c>
      <c r="AX35" s="73">
        <f t="shared" si="6"/>
        <v>0</v>
      </c>
      <c r="AY35" s="73">
        <f t="shared" si="16"/>
        <v>0</v>
      </c>
      <c r="AZ35" s="73">
        <f t="shared" si="17"/>
        <v>0</v>
      </c>
      <c r="BA35" s="73">
        <f t="shared" si="18"/>
        <v>0</v>
      </c>
      <c r="BB35" s="91"/>
      <c r="BC35" s="69" t="s">
        <v>24</v>
      </c>
      <c r="BD35" s="160"/>
      <c r="BE35" s="74">
        <v>0</v>
      </c>
      <c r="BF35" s="74">
        <v>0</v>
      </c>
      <c r="BG35" s="74">
        <v>0</v>
      </c>
      <c r="BH35" s="162">
        <f t="shared" si="7"/>
        <v>0</v>
      </c>
    </row>
    <row r="36" spans="1:60" outlineLevel="1" x14ac:dyDescent="0.3">
      <c r="A36" s="71" t="s">
        <v>83</v>
      </c>
      <c r="B36" s="149" t="s">
        <v>84</v>
      </c>
      <c r="C36" s="149" t="s">
        <v>31</v>
      </c>
      <c r="D36" s="150">
        <v>5103170</v>
      </c>
      <c r="E36" s="150" t="s">
        <v>85</v>
      </c>
      <c r="F36" s="173">
        <v>0</v>
      </c>
      <c r="G36" s="73">
        <f t="shared" si="13"/>
        <v>0</v>
      </c>
      <c r="H36" s="74">
        <f>IFERROR(INDEX('[1]2024'!$A:$Q,MATCH($A$3&amp;$D36,'[1]2024'!$B:$B,0),MATCH(H$4,'[1]2024'!$2:$2,0)),0)+IFERROR(INDEX('[1]2024'!$A:$Q,MATCH($B$3&amp;$D36,'[1]2024'!$B:$B,0),MATCH(H$4,'[1]2024'!$2:$2,0)),0)++IFERROR(INDEX('[1]2024'!$A:$Q,MATCH($C$3&amp;$D36,'[1]2024'!$B:$B,0),MATCH(H$4,'[1]2024'!$2:$2,0)),0)++IFERROR(INDEX('[1]2024'!$A:$Q,MATCH($D$3&amp;$D36,'[1]2024'!$B:$B,0),MATCH(H$4,'[1]2024'!$2:$2,0)),0)</f>
        <v>0</v>
      </c>
      <c r="I36" s="74">
        <f>IFERROR(INDEX('[1]2024'!$A:$Q,MATCH($A$3&amp;$D36,'[1]2024'!$B:$B,0),MATCH(I$4,'[1]2024'!$2:$2,0)),0)+IFERROR(INDEX('[1]2024'!$A:$Q,MATCH($B$3&amp;$D36,'[1]2024'!$B:$B,0),MATCH(I$4,'[1]2024'!$2:$2,0)),0)++IFERROR(INDEX('[1]2024'!$A:$Q,MATCH($C$3&amp;$D36,'[1]2024'!$B:$B,0),MATCH(I$4,'[1]2024'!$2:$2,0)),0)++IFERROR(INDEX('[1]2024'!$A:$Q,MATCH($D$3&amp;$D36,'[1]2024'!$B:$B,0),MATCH(I$4,'[1]2024'!$2:$2,0)),0)</f>
        <v>0</v>
      </c>
      <c r="J36" s="74">
        <f>IFERROR(INDEX('[1]2024'!$A:$Q,MATCH($A$3&amp;$D36,'[1]2024'!$B:$B,0),MATCH(J$4,'[1]2024'!$2:$2,0)),0)+IFERROR(INDEX('[1]2024'!$A:$Q,MATCH($B$3&amp;$D36,'[1]2024'!$B:$B,0),MATCH(J$4,'[1]2024'!$2:$2,0)),0)++IFERROR(INDEX('[1]2024'!$A:$Q,MATCH($C$3&amp;$D36,'[1]2024'!$B:$B,0),MATCH(J$4,'[1]2024'!$2:$2,0)),0)++IFERROR(INDEX('[1]2024'!$A:$Q,MATCH($D$3&amp;$D36,'[1]2024'!$B:$B,0),MATCH(J$4,'[1]2024'!$2:$2,0)),0)</f>
        <v>0</v>
      </c>
      <c r="K36" s="74">
        <f>IFERROR(INDEX('[1]2024'!$A:$Q,MATCH($A$3&amp;$D36,'[1]2024'!$B:$B,0),MATCH(K$4,'[1]2024'!$2:$2,0)),0)+IFERROR(INDEX('[1]2024'!$A:$Q,MATCH($B$3&amp;$D36,'[1]2024'!$B:$B,0),MATCH(K$4,'[1]2024'!$2:$2,0)),0)++IFERROR(INDEX('[1]2024'!$A:$Q,MATCH($C$3&amp;$D36,'[1]2024'!$B:$B,0),MATCH(K$4,'[1]2024'!$2:$2,0)),0)++IFERROR(INDEX('[1]2024'!$A:$Q,MATCH($D$3&amp;$D36,'[1]2024'!$B:$B,0),MATCH(K$4,'[1]2024'!$2:$2,0)),0)</f>
        <v>0</v>
      </c>
      <c r="L36" s="74">
        <f>IFERROR(INDEX('[1]2024'!$A:$Q,MATCH($A$3&amp;$D36,'[1]2024'!$B:$B,0),MATCH(L$4,'[1]2024'!$2:$2,0)),0)+IFERROR(INDEX('[1]2024'!$A:$Q,MATCH($B$3&amp;$D36,'[1]2024'!$B:$B,0),MATCH(L$4,'[1]2024'!$2:$2,0)),0)++IFERROR(INDEX('[1]2024'!$A:$Q,MATCH($C$3&amp;$D36,'[1]2024'!$B:$B,0),MATCH(L$4,'[1]2024'!$2:$2,0)),0)++IFERROR(INDEX('[1]2024'!$A:$Q,MATCH($D$3&amp;$D36,'[1]2024'!$B:$B,0),MATCH(L$4,'[1]2024'!$2:$2,0)),0)</f>
        <v>0</v>
      </c>
      <c r="M36" s="74">
        <f>IFERROR(INDEX('[1]2024'!$A:$Q,MATCH($A$3&amp;$D36,'[1]2024'!$B:$B,0),MATCH(M$4,'[1]2024'!$2:$2,0)),0)+IFERROR(INDEX('[1]2024'!$A:$Q,MATCH($B$3&amp;$D36,'[1]2024'!$B:$B,0),MATCH(M$4,'[1]2024'!$2:$2,0)),0)++IFERROR(INDEX('[1]2024'!$A:$Q,MATCH($C$3&amp;$D36,'[1]2024'!$B:$B,0),MATCH(M$4,'[1]2024'!$2:$2,0)),0)++IFERROR(INDEX('[1]2024'!$A:$Q,MATCH($D$3&amp;$D36,'[1]2024'!$B:$B,0),MATCH(M$4,'[1]2024'!$2:$2,0)),0)</f>
        <v>0</v>
      </c>
      <c r="N36" s="74">
        <f>IFERROR(INDEX('[1]2024'!$A:$Q,MATCH($A$3&amp;$D36,'[1]2024'!$B:$B,0),MATCH(N$4,'[1]2024'!$2:$2,0)),0)+IFERROR(INDEX('[1]2024'!$A:$Q,MATCH($B$3&amp;$D36,'[1]2024'!$B:$B,0),MATCH(N$4,'[1]2024'!$2:$2,0)),0)++IFERROR(INDEX('[1]2024'!$A:$Q,MATCH($C$3&amp;$D36,'[1]2024'!$B:$B,0),MATCH(N$4,'[1]2024'!$2:$2,0)),0)++IFERROR(INDEX('[1]2024'!$A:$Q,MATCH($D$3&amp;$D36,'[1]2024'!$B:$B,0),MATCH(N$4,'[1]2024'!$2:$2,0)),0)</f>
        <v>0</v>
      </c>
      <c r="O36" s="74">
        <f>IFERROR(INDEX('[1]2024'!$A:$Q,MATCH($A$3&amp;$D36,'[1]2024'!$B:$B,0),MATCH(O$4,'[1]2024'!$2:$2,0)),0)+IFERROR(INDEX('[1]2024'!$A:$Q,MATCH($B$3&amp;$D36,'[1]2024'!$B:$B,0),MATCH(O$4,'[1]2024'!$2:$2,0)),0)++IFERROR(INDEX('[1]2024'!$A:$Q,MATCH($C$3&amp;$D36,'[1]2024'!$B:$B,0),MATCH(O$4,'[1]2024'!$2:$2,0)),0)++IFERROR(INDEX('[1]2024'!$A:$Q,MATCH($D$3&amp;$D36,'[1]2024'!$B:$B,0),MATCH(O$4,'[1]2024'!$2:$2,0)),0)</f>
        <v>0</v>
      </c>
      <c r="P36" s="74">
        <f>IFERROR(INDEX('[1]2024'!$A:$Q,MATCH($A$3&amp;$D36,'[1]2024'!$B:$B,0),MATCH(P$4,'[1]2024'!$2:$2,0)),0)+IFERROR(INDEX('[1]2024'!$A:$Q,MATCH($B$3&amp;$D36,'[1]2024'!$B:$B,0),MATCH(P$4,'[1]2024'!$2:$2,0)),0)++IFERROR(INDEX('[1]2024'!$A:$Q,MATCH($C$3&amp;$D36,'[1]2024'!$B:$B,0),MATCH(P$4,'[1]2024'!$2:$2,0)),0)++IFERROR(INDEX('[1]2024'!$A:$Q,MATCH($D$3&amp;$D36,'[1]2024'!$B:$B,0),MATCH(P$4,'[1]2024'!$2:$2,0)),0)</f>
        <v>0</v>
      </c>
      <c r="Q36" s="74">
        <f>IFERROR(INDEX('[1]2024'!$A:$Q,MATCH($A$3&amp;$D36,'[1]2024'!$B:$B,0),MATCH(Q$4,'[1]2024'!$2:$2,0)),0)+IFERROR(INDEX('[1]2024'!$A:$Q,MATCH($B$3&amp;$D36,'[1]2024'!$B:$B,0),MATCH(Q$4,'[1]2024'!$2:$2,0)),0)++IFERROR(INDEX('[1]2024'!$A:$Q,MATCH($C$3&amp;$D36,'[1]2024'!$B:$B,0),MATCH(Q$4,'[1]2024'!$2:$2,0)),0)++IFERROR(INDEX('[1]2024'!$A:$Q,MATCH($D$3&amp;$D36,'[1]2024'!$B:$B,0),MATCH(Q$4,'[1]2024'!$2:$2,0)),0)</f>
        <v>0</v>
      </c>
      <c r="R36" s="74">
        <f>IFERROR(INDEX('[1]2024'!$A:$Q,MATCH($A$3&amp;$D36,'[1]2024'!$B:$B,0),MATCH(R$4,'[1]2024'!$2:$2,0)),0)+IFERROR(INDEX('[1]2024'!$A:$Q,MATCH($B$3&amp;$D36,'[1]2024'!$B:$B,0),MATCH(R$4,'[1]2024'!$2:$2,0)),0)++IFERROR(INDEX('[1]2024'!$A:$Q,MATCH($C$3&amp;$D36,'[1]2024'!$B:$B,0),MATCH(R$4,'[1]2024'!$2:$2,0)),0)++IFERROR(INDEX('[1]2024'!$A:$Q,MATCH($D$3&amp;$D36,'[1]2024'!$B:$B,0),MATCH(R$4,'[1]2024'!$2:$2,0)),0)</f>
        <v>0</v>
      </c>
      <c r="S36" s="74">
        <f>IFERROR(INDEX('[1]2024'!$A:$Q,MATCH($A$3&amp;$D36,'[1]2024'!$B:$B,0),MATCH(S$4,'[1]2024'!$2:$2,0)),0)+IFERROR(INDEX('[1]2024'!$A:$Q,MATCH($B$3&amp;$D36,'[1]2024'!$B:$B,0),MATCH(S$4,'[1]2024'!$2:$2,0)),0)++IFERROR(INDEX('[1]2024'!$A:$Q,MATCH($C$3&amp;$D36,'[1]2024'!$B:$B,0),MATCH(S$4,'[1]2024'!$2:$2,0)),0)++IFERROR(INDEX('[1]2024'!$A:$Q,MATCH($D$3&amp;$D36,'[1]2024'!$B:$B,0),MATCH(S$4,'[1]2024'!$2:$2,0)),0)</f>
        <v>0</v>
      </c>
      <c r="T36" s="75">
        <v>0</v>
      </c>
      <c r="U36" s="73">
        <f t="shared" si="14"/>
        <v>0</v>
      </c>
      <c r="V36" s="174">
        <v>0</v>
      </c>
      <c r="W36" s="105">
        <v>0</v>
      </c>
      <c r="X36" s="105">
        <v>0</v>
      </c>
      <c r="Y36" s="105">
        <v>0</v>
      </c>
      <c r="Z36" s="105">
        <v>0</v>
      </c>
      <c r="AA36" s="105">
        <v>0</v>
      </c>
      <c r="AB36" s="105">
        <v>0</v>
      </c>
      <c r="AC36" s="105">
        <v>0</v>
      </c>
      <c r="AD36" s="105">
        <v>0</v>
      </c>
      <c r="AE36" s="105">
        <v>0</v>
      </c>
      <c r="AF36" s="105">
        <v>0</v>
      </c>
      <c r="AG36" s="175">
        <v>0</v>
      </c>
      <c r="AH36" s="73">
        <f t="shared" si="15"/>
        <v>0</v>
      </c>
      <c r="AI36" s="73">
        <v>0</v>
      </c>
      <c r="AJ36" s="73">
        <v>0</v>
      </c>
      <c r="AK36" s="73">
        <v>0</v>
      </c>
      <c r="AL36" s="73">
        <v>0</v>
      </c>
      <c r="AM36" s="73">
        <v>0</v>
      </c>
      <c r="AN36" s="73">
        <v>0</v>
      </c>
      <c r="AO36" s="73">
        <v>0</v>
      </c>
      <c r="AP36" s="73">
        <v>0</v>
      </c>
      <c r="AQ36" s="73">
        <v>0</v>
      </c>
      <c r="AR36" s="73">
        <v>0</v>
      </c>
      <c r="AS36" s="73">
        <v>0</v>
      </c>
      <c r="AT36" s="73">
        <v>0</v>
      </c>
      <c r="AU36" s="73">
        <f t="shared" si="3"/>
        <v>0</v>
      </c>
      <c r="AV36" s="73">
        <f t="shared" si="4"/>
        <v>0</v>
      </c>
      <c r="AW36" s="73">
        <f t="shared" si="5"/>
        <v>0</v>
      </c>
      <c r="AX36" s="73">
        <f t="shared" si="6"/>
        <v>0</v>
      </c>
      <c r="AY36" s="73">
        <f t="shared" si="16"/>
        <v>0</v>
      </c>
      <c r="AZ36" s="73">
        <f t="shared" si="17"/>
        <v>0</v>
      </c>
      <c r="BA36" s="73">
        <f t="shared" si="18"/>
        <v>0</v>
      </c>
      <c r="BB36" s="91"/>
      <c r="BC36" s="69" t="s">
        <v>24</v>
      </c>
      <c r="BD36" s="160"/>
      <c r="BE36" s="74">
        <v>0</v>
      </c>
      <c r="BF36" s="74">
        <v>0</v>
      </c>
      <c r="BG36" s="74">
        <v>0</v>
      </c>
      <c r="BH36" s="162">
        <f t="shared" si="7"/>
        <v>0</v>
      </c>
    </row>
    <row r="37" spans="1:60" outlineLevel="1" x14ac:dyDescent="0.3">
      <c r="A37" s="71" t="s">
        <v>86</v>
      </c>
      <c r="B37" s="149" t="s">
        <v>87</v>
      </c>
      <c r="C37" s="149" t="s">
        <v>31</v>
      </c>
      <c r="D37" s="150">
        <v>5103160</v>
      </c>
      <c r="E37" s="150" t="s">
        <v>88</v>
      </c>
      <c r="F37" s="173">
        <v>0</v>
      </c>
      <c r="G37" s="73">
        <f t="shared" si="13"/>
        <v>0</v>
      </c>
      <c r="H37" s="74">
        <f>IFERROR(INDEX('[1]2024'!$A:$Q,MATCH($A$3&amp;$D37,'[1]2024'!$B:$B,0),MATCH(H$4,'[1]2024'!$2:$2,0)),0)+IFERROR(INDEX('[1]2024'!$A:$Q,MATCH($B$3&amp;$D37,'[1]2024'!$B:$B,0),MATCH(H$4,'[1]2024'!$2:$2,0)),0)++IFERROR(INDEX('[1]2024'!$A:$Q,MATCH($C$3&amp;$D37,'[1]2024'!$B:$B,0),MATCH(H$4,'[1]2024'!$2:$2,0)),0)++IFERROR(INDEX('[1]2024'!$A:$Q,MATCH($D$3&amp;$D37,'[1]2024'!$B:$B,0),MATCH(H$4,'[1]2024'!$2:$2,0)),0)</f>
        <v>0</v>
      </c>
      <c r="I37" s="74">
        <f>IFERROR(INDEX('[1]2024'!$A:$Q,MATCH($A$3&amp;$D37,'[1]2024'!$B:$B,0),MATCH(I$4,'[1]2024'!$2:$2,0)),0)+IFERROR(INDEX('[1]2024'!$A:$Q,MATCH($B$3&amp;$D37,'[1]2024'!$B:$B,0),MATCH(I$4,'[1]2024'!$2:$2,0)),0)++IFERROR(INDEX('[1]2024'!$A:$Q,MATCH($C$3&amp;$D37,'[1]2024'!$B:$B,0),MATCH(I$4,'[1]2024'!$2:$2,0)),0)++IFERROR(INDEX('[1]2024'!$A:$Q,MATCH($D$3&amp;$D37,'[1]2024'!$B:$B,0),MATCH(I$4,'[1]2024'!$2:$2,0)),0)</f>
        <v>0</v>
      </c>
      <c r="J37" s="74">
        <f>IFERROR(INDEX('[1]2024'!$A:$Q,MATCH($A$3&amp;$D37,'[1]2024'!$B:$B,0),MATCH(J$4,'[1]2024'!$2:$2,0)),0)+IFERROR(INDEX('[1]2024'!$A:$Q,MATCH($B$3&amp;$D37,'[1]2024'!$B:$B,0),MATCH(J$4,'[1]2024'!$2:$2,0)),0)++IFERROR(INDEX('[1]2024'!$A:$Q,MATCH($C$3&amp;$D37,'[1]2024'!$B:$B,0),MATCH(J$4,'[1]2024'!$2:$2,0)),0)++IFERROR(INDEX('[1]2024'!$A:$Q,MATCH($D$3&amp;$D37,'[1]2024'!$B:$B,0),MATCH(J$4,'[1]2024'!$2:$2,0)),0)</f>
        <v>0</v>
      </c>
      <c r="K37" s="74">
        <f>IFERROR(INDEX('[1]2024'!$A:$Q,MATCH($A$3&amp;$D37,'[1]2024'!$B:$B,0),MATCH(K$4,'[1]2024'!$2:$2,0)),0)+IFERROR(INDEX('[1]2024'!$A:$Q,MATCH($B$3&amp;$D37,'[1]2024'!$B:$B,0),MATCH(K$4,'[1]2024'!$2:$2,0)),0)++IFERROR(INDEX('[1]2024'!$A:$Q,MATCH($C$3&amp;$D37,'[1]2024'!$B:$B,0),MATCH(K$4,'[1]2024'!$2:$2,0)),0)++IFERROR(INDEX('[1]2024'!$A:$Q,MATCH($D$3&amp;$D37,'[1]2024'!$B:$B,0),MATCH(K$4,'[1]2024'!$2:$2,0)),0)</f>
        <v>0</v>
      </c>
      <c r="L37" s="74">
        <f>IFERROR(INDEX('[1]2024'!$A:$Q,MATCH($A$3&amp;$D37,'[1]2024'!$B:$B,0),MATCH(L$4,'[1]2024'!$2:$2,0)),0)+IFERROR(INDEX('[1]2024'!$A:$Q,MATCH($B$3&amp;$D37,'[1]2024'!$B:$B,0),MATCH(L$4,'[1]2024'!$2:$2,0)),0)++IFERROR(INDEX('[1]2024'!$A:$Q,MATCH($C$3&amp;$D37,'[1]2024'!$B:$B,0),MATCH(L$4,'[1]2024'!$2:$2,0)),0)++IFERROR(INDEX('[1]2024'!$A:$Q,MATCH($D$3&amp;$D37,'[1]2024'!$B:$B,0),MATCH(L$4,'[1]2024'!$2:$2,0)),0)</f>
        <v>0</v>
      </c>
      <c r="M37" s="74">
        <f>IFERROR(INDEX('[1]2024'!$A:$Q,MATCH($A$3&amp;$D37,'[1]2024'!$B:$B,0),MATCH(M$4,'[1]2024'!$2:$2,0)),0)+IFERROR(INDEX('[1]2024'!$A:$Q,MATCH($B$3&amp;$D37,'[1]2024'!$B:$B,0),MATCH(M$4,'[1]2024'!$2:$2,0)),0)++IFERROR(INDEX('[1]2024'!$A:$Q,MATCH($C$3&amp;$D37,'[1]2024'!$B:$B,0),MATCH(M$4,'[1]2024'!$2:$2,0)),0)++IFERROR(INDEX('[1]2024'!$A:$Q,MATCH($D$3&amp;$D37,'[1]2024'!$B:$B,0),MATCH(M$4,'[1]2024'!$2:$2,0)),0)</f>
        <v>0</v>
      </c>
      <c r="N37" s="74">
        <f>IFERROR(INDEX('[1]2024'!$A:$Q,MATCH($A$3&amp;$D37,'[1]2024'!$B:$B,0),MATCH(N$4,'[1]2024'!$2:$2,0)),0)+IFERROR(INDEX('[1]2024'!$A:$Q,MATCH($B$3&amp;$D37,'[1]2024'!$B:$B,0),MATCH(N$4,'[1]2024'!$2:$2,0)),0)++IFERROR(INDEX('[1]2024'!$A:$Q,MATCH($C$3&amp;$D37,'[1]2024'!$B:$B,0),MATCH(N$4,'[1]2024'!$2:$2,0)),0)++IFERROR(INDEX('[1]2024'!$A:$Q,MATCH($D$3&amp;$D37,'[1]2024'!$B:$B,0),MATCH(N$4,'[1]2024'!$2:$2,0)),0)</f>
        <v>0</v>
      </c>
      <c r="O37" s="74">
        <f>IFERROR(INDEX('[1]2024'!$A:$Q,MATCH($A$3&amp;$D37,'[1]2024'!$B:$B,0),MATCH(O$4,'[1]2024'!$2:$2,0)),0)+IFERROR(INDEX('[1]2024'!$A:$Q,MATCH($B$3&amp;$D37,'[1]2024'!$B:$B,0),MATCH(O$4,'[1]2024'!$2:$2,0)),0)++IFERROR(INDEX('[1]2024'!$A:$Q,MATCH($C$3&amp;$D37,'[1]2024'!$B:$B,0),MATCH(O$4,'[1]2024'!$2:$2,0)),0)++IFERROR(INDEX('[1]2024'!$A:$Q,MATCH($D$3&amp;$D37,'[1]2024'!$B:$B,0),MATCH(O$4,'[1]2024'!$2:$2,0)),0)</f>
        <v>0</v>
      </c>
      <c r="P37" s="74">
        <f>IFERROR(INDEX('[1]2024'!$A:$Q,MATCH($A$3&amp;$D37,'[1]2024'!$B:$B,0),MATCH(P$4,'[1]2024'!$2:$2,0)),0)+IFERROR(INDEX('[1]2024'!$A:$Q,MATCH($B$3&amp;$D37,'[1]2024'!$B:$B,0),MATCH(P$4,'[1]2024'!$2:$2,0)),0)++IFERROR(INDEX('[1]2024'!$A:$Q,MATCH($C$3&amp;$D37,'[1]2024'!$B:$B,0),MATCH(P$4,'[1]2024'!$2:$2,0)),0)++IFERROR(INDEX('[1]2024'!$A:$Q,MATCH($D$3&amp;$D37,'[1]2024'!$B:$B,0),MATCH(P$4,'[1]2024'!$2:$2,0)),0)</f>
        <v>0</v>
      </c>
      <c r="Q37" s="74">
        <f>IFERROR(INDEX('[1]2024'!$A:$Q,MATCH($A$3&amp;$D37,'[1]2024'!$B:$B,0),MATCH(Q$4,'[1]2024'!$2:$2,0)),0)+IFERROR(INDEX('[1]2024'!$A:$Q,MATCH($B$3&amp;$D37,'[1]2024'!$B:$B,0),MATCH(Q$4,'[1]2024'!$2:$2,0)),0)++IFERROR(INDEX('[1]2024'!$A:$Q,MATCH($C$3&amp;$D37,'[1]2024'!$B:$B,0),MATCH(Q$4,'[1]2024'!$2:$2,0)),0)++IFERROR(INDEX('[1]2024'!$A:$Q,MATCH($D$3&amp;$D37,'[1]2024'!$B:$B,0),MATCH(Q$4,'[1]2024'!$2:$2,0)),0)</f>
        <v>0</v>
      </c>
      <c r="R37" s="74">
        <f>IFERROR(INDEX('[1]2024'!$A:$Q,MATCH($A$3&amp;$D37,'[1]2024'!$B:$B,0),MATCH(R$4,'[1]2024'!$2:$2,0)),0)+IFERROR(INDEX('[1]2024'!$A:$Q,MATCH($B$3&amp;$D37,'[1]2024'!$B:$B,0),MATCH(R$4,'[1]2024'!$2:$2,0)),0)++IFERROR(INDEX('[1]2024'!$A:$Q,MATCH($C$3&amp;$D37,'[1]2024'!$B:$B,0),MATCH(R$4,'[1]2024'!$2:$2,0)),0)++IFERROR(INDEX('[1]2024'!$A:$Q,MATCH($D$3&amp;$D37,'[1]2024'!$B:$B,0),MATCH(R$4,'[1]2024'!$2:$2,0)),0)</f>
        <v>0</v>
      </c>
      <c r="S37" s="74">
        <f>IFERROR(INDEX('[1]2024'!$A:$Q,MATCH($A$3&amp;$D37,'[1]2024'!$B:$B,0),MATCH(S$4,'[1]2024'!$2:$2,0)),0)+IFERROR(INDEX('[1]2024'!$A:$Q,MATCH($B$3&amp;$D37,'[1]2024'!$B:$B,0),MATCH(S$4,'[1]2024'!$2:$2,0)),0)++IFERROR(INDEX('[1]2024'!$A:$Q,MATCH($C$3&amp;$D37,'[1]2024'!$B:$B,0),MATCH(S$4,'[1]2024'!$2:$2,0)),0)++IFERROR(INDEX('[1]2024'!$A:$Q,MATCH($D$3&amp;$D37,'[1]2024'!$B:$B,0),MATCH(S$4,'[1]2024'!$2:$2,0)),0)</f>
        <v>0</v>
      </c>
      <c r="T37" s="75">
        <v>0</v>
      </c>
      <c r="U37" s="73">
        <f t="shared" si="14"/>
        <v>0</v>
      </c>
      <c r="V37" s="174">
        <v>0</v>
      </c>
      <c r="W37" s="105">
        <v>0</v>
      </c>
      <c r="X37" s="105">
        <v>0</v>
      </c>
      <c r="Y37" s="105">
        <v>0</v>
      </c>
      <c r="Z37" s="105">
        <v>0</v>
      </c>
      <c r="AA37" s="105">
        <v>0</v>
      </c>
      <c r="AB37" s="105">
        <v>0</v>
      </c>
      <c r="AC37" s="105">
        <v>0</v>
      </c>
      <c r="AD37" s="105">
        <v>0</v>
      </c>
      <c r="AE37" s="105">
        <v>0</v>
      </c>
      <c r="AF37" s="105">
        <v>0</v>
      </c>
      <c r="AG37" s="175">
        <v>0</v>
      </c>
      <c r="AH37" s="73">
        <f t="shared" si="15"/>
        <v>0</v>
      </c>
      <c r="AI37" s="73">
        <v>0</v>
      </c>
      <c r="AJ37" s="73">
        <v>0</v>
      </c>
      <c r="AK37" s="73">
        <v>0</v>
      </c>
      <c r="AL37" s="73">
        <v>0</v>
      </c>
      <c r="AM37" s="73">
        <v>0</v>
      </c>
      <c r="AN37" s="73">
        <v>0</v>
      </c>
      <c r="AO37" s="73">
        <v>0</v>
      </c>
      <c r="AP37" s="73">
        <v>0</v>
      </c>
      <c r="AQ37" s="73">
        <v>0</v>
      </c>
      <c r="AR37" s="73">
        <v>0</v>
      </c>
      <c r="AS37" s="73">
        <v>0</v>
      </c>
      <c r="AT37" s="73">
        <v>0</v>
      </c>
      <c r="AU37" s="73">
        <f t="shared" si="3"/>
        <v>0</v>
      </c>
      <c r="AV37" s="73">
        <f t="shared" si="4"/>
        <v>0</v>
      </c>
      <c r="AW37" s="73">
        <f t="shared" si="5"/>
        <v>0</v>
      </c>
      <c r="AX37" s="73">
        <f t="shared" si="6"/>
        <v>0</v>
      </c>
      <c r="AY37" s="73">
        <f t="shared" si="16"/>
        <v>0</v>
      </c>
      <c r="AZ37" s="73">
        <f t="shared" si="17"/>
        <v>0</v>
      </c>
      <c r="BA37" s="73">
        <f t="shared" si="18"/>
        <v>0</v>
      </c>
      <c r="BB37" s="91"/>
      <c r="BC37" s="69" t="s">
        <v>24</v>
      </c>
      <c r="BD37" s="160"/>
      <c r="BE37" s="74">
        <v>0</v>
      </c>
      <c r="BF37" s="74">
        <v>0</v>
      </c>
      <c r="BG37" s="74">
        <v>0</v>
      </c>
      <c r="BH37" s="162">
        <f t="shared" si="7"/>
        <v>0</v>
      </c>
    </row>
    <row r="38" spans="1:60" outlineLevel="1" x14ac:dyDescent="0.3">
      <c r="A38" s="71" t="s">
        <v>89</v>
      </c>
      <c r="B38" s="149" t="s">
        <v>90</v>
      </c>
      <c r="C38" s="149" t="s">
        <v>31</v>
      </c>
      <c r="D38" s="150">
        <v>5103150</v>
      </c>
      <c r="E38" s="150" t="s">
        <v>91</v>
      </c>
      <c r="F38" s="173">
        <v>0</v>
      </c>
      <c r="G38" s="73">
        <f t="shared" si="13"/>
        <v>0</v>
      </c>
      <c r="H38" s="74">
        <f>IFERROR(INDEX('[1]2024'!$A:$Q,MATCH($A$3&amp;$D38,'[1]2024'!$B:$B,0),MATCH(H$4,'[1]2024'!$2:$2,0)),0)+IFERROR(INDEX('[1]2024'!$A:$Q,MATCH($B$3&amp;$D38,'[1]2024'!$B:$B,0),MATCH(H$4,'[1]2024'!$2:$2,0)),0)++IFERROR(INDEX('[1]2024'!$A:$Q,MATCH($C$3&amp;$D38,'[1]2024'!$B:$B,0),MATCH(H$4,'[1]2024'!$2:$2,0)),0)++IFERROR(INDEX('[1]2024'!$A:$Q,MATCH($D$3&amp;$D38,'[1]2024'!$B:$B,0),MATCH(H$4,'[1]2024'!$2:$2,0)),0)</f>
        <v>0</v>
      </c>
      <c r="I38" s="74">
        <f>IFERROR(INDEX('[1]2024'!$A:$Q,MATCH($A$3&amp;$D38,'[1]2024'!$B:$B,0),MATCH(I$4,'[1]2024'!$2:$2,0)),0)+IFERROR(INDEX('[1]2024'!$A:$Q,MATCH($B$3&amp;$D38,'[1]2024'!$B:$B,0),MATCH(I$4,'[1]2024'!$2:$2,0)),0)++IFERROR(INDEX('[1]2024'!$A:$Q,MATCH($C$3&amp;$D38,'[1]2024'!$B:$B,0),MATCH(I$4,'[1]2024'!$2:$2,0)),0)++IFERROR(INDEX('[1]2024'!$A:$Q,MATCH($D$3&amp;$D38,'[1]2024'!$B:$B,0),MATCH(I$4,'[1]2024'!$2:$2,0)),0)</f>
        <v>0</v>
      </c>
      <c r="J38" s="74">
        <f>IFERROR(INDEX('[1]2024'!$A:$Q,MATCH($A$3&amp;$D38,'[1]2024'!$B:$B,0),MATCH(J$4,'[1]2024'!$2:$2,0)),0)+IFERROR(INDEX('[1]2024'!$A:$Q,MATCH($B$3&amp;$D38,'[1]2024'!$B:$B,0),MATCH(J$4,'[1]2024'!$2:$2,0)),0)++IFERROR(INDEX('[1]2024'!$A:$Q,MATCH($C$3&amp;$D38,'[1]2024'!$B:$B,0),MATCH(J$4,'[1]2024'!$2:$2,0)),0)++IFERROR(INDEX('[1]2024'!$A:$Q,MATCH($D$3&amp;$D38,'[1]2024'!$B:$B,0),MATCH(J$4,'[1]2024'!$2:$2,0)),0)</f>
        <v>0</v>
      </c>
      <c r="K38" s="74">
        <f>IFERROR(INDEX('[1]2024'!$A:$Q,MATCH($A$3&amp;$D38,'[1]2024'!$B:$B,0),MATCH(K$4,'[1]2024'!$2:$2,0)),0)+IFERROR(INDEX('[1]2024'!$A:$Q,MATCH($B$3&amp;$D38,'[1]2024'!$B:$B,0),MATCH(K$4,'[1]2024'!$2:$2,0)),0)++IFERROR(INDEX('[1]2024'!$A:$Q,MATCH($C$3&amp;$D38,'[1]2024'!$B:$B,0),MATCH(K$4,'[1]2024'!$2:$2,0)),0)++IFERROR(INDEX('[1]2024'!$A:$Q,MATCH($D$3&amp;$D38,'[1]2024'!$B:$B,0),MATCH(K$4,'[1]2024'!$2:$2,0)),0)</f>
        <v>0</v>
      </c>
      <c r="L38" s="74">
        <f>IFERROR(INDEX('[1]2024'!$A:$Q,MATCH($A$3&amp;$D38,'[1]2024'!$B:$B,0),MATCH(L$4,'[1]2024'!$2:$2,0)),0)+IFERROR(INDEX('[1]2024'!$A:$Q,MATCH($B$3&amp;$D38,'[1]2024'!$B:$B,0),MATCH(L$4,'[1]2024'!$2:$2,0)),0)++IFERROR(INDEX('[1]2024'!$A:$Q,MATCH($C$3&amp;$D38,'[1]2024'!$B:$B,0),MATCH(L$4,'[1]2024'!$2:$2,0)),0)++IFERROR(INDEX('[1]2024'!$A:$Q,MATCH($D$3&amp;$D38,'[1]2024'!$B:$B,0),MATCH(L$4,'[1]2024'!$2:$2,0)),0)</f>
        <v>0</v>
      </c>
      <c r="M38" s="74">
        <f>IFERROR(INDEX('[1]2024'!$A:$Q,MATCH($A$3&amp;$D38,'[1]2024'!$B:$B,0),MATCH(M$4,'[1]2024'!$2:$2,0)),0)+IFERROR(INDEX('[1]2024'!$A:$Q,MATCH($B$3&amp;$D38,'[1]2024'!$B:$B,0),MATCH(M$4,'[1]2024'!$2:$2,0)),0)++IFERROR(INDEX('[1]2024'!$A:$Q,MATCH($C$3&amp;$D38,'[1]2024'!$B:$B,0),MATCH(M$4,'[1]2024'!$2:$2,0)),0)++IFERROR(INDEX('[1]2024'!$A:$Q,MATCH($D$3&amp;$D38,'[1]2024'!$B:$B,0),MATCH(M$4,'[1]2024'!$2:$2,0)),0)</f>
        <v>0</v>
      </c>
      <c r="N38" s="74">
        <f>IFERROR(INDEX('[1]2024'!$A:$Q,MATCH($A$3&amp;$D38,'[1]2024'!$B:$B,0),MATCH(N$4,'[1]2024'!$2:$2,0)),0)+IFERROR(INDEX('[1]2024'!$A:$Q,MATCH($B$3&amp;$D38,'[1]2024'!$B:$B,0),MATCH(N$4,'[1]2024'!$2:$2,0)),0)++IFERROR(INDEX('[1]2024'!$A:$Q,MATCH($C$3&amp;$D38,'[1]2024'!$B:$B,0),MATCH(N$4,'[1]2024'!$2:$2,0)),0)++IFERROR(INDEX('[1]2024'!$A:$Q,MATCH($D$3&amp;$D38,'[1]2024'!$B:$B,0),MATCH(N$4,'[1]2024'!$2:$2,0)),0)</f>
        <v>0</v>
      </c>
      <c r="O38" s="74">
        <f>IFERROR(INDEX('[1]2024'!$A:$Q,MATCH($A$3&amp;$D38,'[1]2024'!$B:$B,0),MATCH(O$4,'[1]2024'!$2:$2,0)),0)+IFERROR(INDEX('[1]2024'!$A:$Q,MATCH($B$3&amp;$D38,'[1]2024'!$B:$B,0),MATCH(O$4,'[1]2024'!$2:$2,0)),0)++IFERROR(INDEX('[1]2024'!$A:$Q,MATCH($C$3&amp;$D38,'[1]2024'!$B:$B,0),MATCH(O$4,'[1]2024'!$2:$2,0)),0)++IFERROR(INDEX('[1]2024'!$A:$Q,MATCH($D$3&amp;$D38,'[1]2024'!$B:$B,0),MATCH(O$4,'[1]2024'!$2:$2,0)),0)</f>
        <v>0</v>
      </c>
      <c r="P38" s="74">
        <f>IFERROR(INDEX('[1]2024'!$A:$Q,MATCH($A$3&amp;$D38,'[1]2024'!$B:$B,0),MATCH(P$4,'[1]2024'!$2:$2,0)),0)+IFERROR(INDEX('[1]2024'!$A:$Q,MATCH($B$3&amp;$D38,'[1]2024'!$B:$B,0),MATCH(P$4,'[1]2024'!$2:$2,0)),0)++IFERROR(INDEX('[1]2024'!$A:$Q,MATCH($C$3&amp;$D38,'[1]2024'!$B:$B,0),MATCH(P$4,'[1]2024'!$2:$2,0)),0)++IFERROR(INDEX('[1]2024'!$A:$Q,MATCH($D$3&amp;$D38,'[1]2024'!$B:$B,0),MATCH(P$4,'[1]2024'!$2:$2,0)),0)</f>
        <v>0</v>
      </c>
      <c r="Q38" s="74">
        <f>IFERROR(INDEX('[1]2024'!$A:$Q,MATCH($A$3&amp;$D38,'[1]2024'!$B:$B,0),MATCH(Q$4,'[1]2024'!$2:$2,0)),0)+IFERROR(INDEX('[1]2024'!$A:$Q,MATCH($B$3&amp;$D38,'[1]2024'!$B:$B,0),MATCH(Q$4,'[1]2024'!$2:$2,0)),0)++IFERROR(INDEX('[1]2024'!$A:$Q,MATCH($C$3&amp;$D38,'[1]2024'!$B:$B,0),MATCH(Q$4,'[1]2024'!$2:$2,0)),0)++IFERROR(INDEX('[1]2024'!$A:$Q,MATCH($D$3&amp;$D38,'[1]2024'!$B:$B,0),MATCH(Q$4,'[1]2024'!$2:$2,0)),0)</f>
        <v>0</v>
      </c>
      <c r="R38" s="74">
        <f>IFERROR(INDEX('[1]2024'!$A:$Q,MATCH($A$3&amp;$D38,'[1]2024'!$B:$B,0),MATCH(R$4,'[1]2024'!$2:$2,0)),0)+IFERROR(INDEX('[1]2024'!$A:$Q,MATCH($B$3&amp;$D38,'[1]2024'!$B:$B,0),MATCH(R$4,'[1]2024'!$2:$2,0)),0)++IFERROR(INDEX('[1]2024'!$A:$Q,MATCH($C$3&amp;$D38,'[1]2024'!$B:$B,0),MATCH(R$4,'[1]2024'!$2:$2,0)),0)++IFERROR(INDEX('[1]2024'!$A:$Q,MATCH($D$3&amp;$D38,'[1]2024'!$B:$B,0),MATCH(R$4,'[1]2024'!$2:$2,0)),0)</f>
        <v>0</v>
      </c>
      <c r="S38" s="74">
        <f>IFERROR(INDEX('[1]2024'!$A:$Q,MATCH($A$3&amp;$D38,'[1]2024'!$B:$B,0),MATCH(S$4,'[1]2024'!$2:$2,0)),0)+IFERROR(INDEX('[1]2024'!$A:$Q,MATCH($B$3&amp;$D38,'[1]2024'!$B:$B,0),MATCH(S$4,'[1]2024'!$2:$2,0)),0)++IFERROR(INDEX('[1]2024'!$A:$Q,MATCH($C$3&amp;$D38,'[1]2024'!$B:$B,0),MATCH(S$4,'[1]2024'!$2:$2,0)),0)++IFERROR(INDEX('[1]2024'!$A:$Q,MATCH($D$3&amp;$D38,'[1]2024'!$B:$B,0),MATCH(S$4,'[1]2024'!$2:$2,0)),0)</f>
        <v>0</v>
      </c>
      <c r="T38" s="75">
        <v>0</v>
      </c>
      <c r="U38" s="73">
        <f t="shared" si="14"/>
        <v>0</v>
      </c>
      <c r="V38" s="174">
        <v>0</v>
      </c>
      <c r="W38" s="105">
        <v>0</v>
      </c>
      <c r="X38" s="105">
        <v>0</v>
      </c>
      <c r="Y38" s="105">
        <v>0</v>
      </c>
      <c r="Z38" s="105">
        <v>0</v>
      </c>
      <c r="AA38" s="105">
        <v>0</v>
      </c>
      <c r="AB38" s="105">
        <v>0</v>
      </c>
      <c r="AC38" s="105">
        <v>0</v>
      </c>
      <c r="AD38" s="105">
        <v>0</v>
      </c>
      <c r="AE38" s="105">
        <v>0</v>
      </c>
      <c r="AF38" s="105">
        <v>0</v>
      </c>
      <c r="AG38" s="175">
        <v>0</v>
      </c>
      <c r="AH38" s="73">
        <f t="shared" si="15"/>
        <v>0</v>
      </c>
      <c r="AI38" s="73">
        <v>0</v>
      </c>
      <c r="AJ38" s="73">
        <v>0</v>
      </c>
      <c r="AK38" s="73">
        <v>0</v>
      </c>
      <c r="AL38" s="73">
        <v>0</v>
      </c>
      <c r="AM38" s="73">
        <v>0</v>
      </c>
      <c r="AN38" s="73">
        <v>0</v>
      </c>
      <c r="AO38" s="73">
        <v>0</v>
      </c>
      <c r="AP38" s="73">
        <v>0</v>
      </c>
      <c r="AQ38" s="73">
        <v>0</v>
      </c>
      <c r="AR38" s="73">
        <v>0</v>
      </c>
      <c r="AS38" s="73">
        <v>0</v>
      </c>
      <c r="AT38" s="73">
        <v>0</v>
      </c>
      <c r="AU38" s="73">
        <f t="shared" si="3"/>
        <v>0</v>
      </c>
      <c r="AV38" s="73">
        <f t="shared" si="4"/>
        <v>0</v>
      </c>
      <c r="AW38" s="73">
        <f t="shared" si="5"/>
        <v>0</v>
      </c>
      <c r="AX38" s="73">
        <f t="shared" si="6"/>
        <v>0</v>
      </c>
      <c r="AY38" s="73">
        <f t="shared" si="16"/>
        <v>0</v>
      </c>
      <c r="AZ38" s="73">
        <f t="shared" si="17"/>
        <v>0</v>
      </c>
      <c r="BA38" s="73">
        <f t="shared" si="18"/>
        <v>0</v>
      </c>
      <c r="BB38" s="91"/>
      <c r="BC38" s="69" t="s">
        <v>24</v>
      </c>
      <c r="BD38" s="160"/>
      <c r="BE38" s="74">
        <v>0</v>
      </c>
      <c r="BF38" s="74">
        <v>0</v>
      </c>
      <c r="BG38" s="74">
        <v>0</v>
      </c>
      <c r="BH38" s="162">
        <f t="shared" si="7"/>
        <v>0</v>
      </c>
    </row>
    <row r="39" spans="1:60" outlineLevel="1" x14ac:dyDescent="0.3">
      <c r="A39" s="71" t="s">
        <v>92</v>
      </c>
      <c r="B39" s="149" t="s">
        <v>93</v>
      </c>
      <c r="C39" s="149" t="s">
        <v>31</v>
      </c>
      <c r="D39" s="150">
        <v>5103140</v>
      </c>
      <c r="E39" s="150" t="s">
        <v>94</v>
      </c>
      <c r="F39" s="173">
        <v>0</v>
      </c>
      <c r="G39" s="73">
        <f t="shared" si="13"/>
        <v>0</v>
      </c>
      <c r="H39" s="74">
        <f>IFERROR(INDEX('[1]2024'!$A:$Q,MATCH($A$3&amp;$D39,'[1]2024'!$B:$B,0),MATCH(H$4,'[1]2024'!$2:$2,0)),0)+IFERROR(INDEX('[1]2024'!$A:$Q,MATCH($B$3&amp;$D39,'[1]2024'!$B:$B,0),MATCH(H$4,'[1]2024'!$2:$2,0)),0)++IFERROR(INDEX('[1]2024'!$A:$Q,MATCH($C$3&amp;$D39,'[1]2024'!$B:$B,0),MATCH(H$4,'[1]2024'!$2:$2,0)),0)++IFERROR(INDEX('[1]2024'!$A:$Q,MATCH($D$3&amp;$D39,'[1]2024'!$B:$B,0),MATCH(H$4,'[1]2024'!$2:$2,0)),0)</f>
        <v>0</v>
      </c>
      <c r="I39" s="74">
        <f>IFERROR(INDEX('[1]2024'!$A:$Q,MATCH($A$3&amp;$D39,'[1]2024'!$B:$B,0),MATCH(I$4,'[1]2024'!$2:$2,0)),0)+IFERROR(INDEX('[1]2024'!$A:$Q,MATCH($B$3&amp;$D39,'[1]2024'!$B:$B,0),MATCH(I$4,'[1]2024'!$2:$2,0)),0)++IFERROR(INDEX('[1]2024'!$A:$Q,MATCH($C$3&amp;$D39,'[1]2024'!$B:$B,0),MATCH(I$4,'[1]2024'!$2:$2,0)),0)++IFERROR(INDEX('[1]2024'!$A:$Q,MATCH($D$3&amp;$D39,'[1]2024'!$B:$B,0),MATCH(I$4,'[1]2024'!$2:$2,0)),0)</f>
        <v>0</v>
      </c>
      <c r="J39" s="74">
        <f>IFERROR(INDEX('[1]2024'!$A:$Q,MATCH($A$3&amp;$D39,'[1]2024'!$B:$B,0),MATCH(J$4,'[1]2024'!$2:$2,0)),0)+IFERROR(INDEX('[1]2024'!$A:$Q,MATCH($B$3&amp;$D39,'[1]2024'!$B:$B,0),MATCH(J$4,'[1]2024'!$2:$2,0)),0)++IFERROR(INDEX('[1]2024'!$A:$Q,MATCH($C$3&amp;$D39,'[1]2024'!$B:$B,0),MATCH(J$4,'[1]2024'!$2:$2,0)),0)++IFERROR(INDEX('[1]2024'!$A:$Q,MATCH($D$3&amp;$D39,'[1]2024'!$B:$B,0),MATCH(J$4,'[1]2024'!$2:$2,0)),0)</f>
        <v>0</v>
      </c>
      <c r="K39" s="74">
        <f>IFERROR(INDEX('[1]2024'!$A:$Q,MATCH($A$3&amp;$D39,'[1]2024'!$B:$B,0),MATCH(K$4,'[1]2024'!$2:$2,0)),0)+IFERROR(INDEX('[1]2024'!$A:$Q,MATCH($B$3&amp;$D39,'[1]2024'!$B:$B,0),MATCH(K$4,'[1]2024'!$2:$2,0)),0)++IFERROR(INDEX('[1]2024'!$A:$Q,MATCH($C$3&amp;$D39,'[1]2024'!$B:$B,0),MATCH(K$4,'[1]2024'!$2:$2,0)),0)++IFERROR(INDEX('[1]2024'!$A:$Q,MATCH($D$3&amp;$D39,'[1]2024'!$B:$B,0),MATCH(K$4,'[1]2024'!$2:$2,0)),0)</f>
        <v>0</v>
      </c>
      <c r="L39" s="74">
        <f>IFERROR(INDEX('[1]2024'!$A:$Q,MATCH($A$3&amp;$D39,'[1]2024'!$B:$B,0),MATCH(L$4,'[1]2024'!$2:$2,0)),0)+IFERROR(INDEX('[1]2024'!$A:$Q,MATCH($B$3&amp;$D39,'[1]2024'!$B:$B,0),MATCH(L$4,'[1]2024'!$2:$2,0)),0)++IFERROR(INDEX('[1]2024'!$A:$Q,MATCH($C$3&amp;$D39,'[1]2024'!$B:$B,0),MATCH(L$4,'[1]2024'!$2:$2,0)),0)++IFERROR(INDEX('[1]2024'!$A:$Q,MATCH($D$3&amp;$D39,'[1]2024'!$B:$B,0),MATCH(L$4,'[1]2024'!$2:$2,0)),0)</f>
        <v>0</v>
      </c>
      <c r="M39" s="74">
        <f>IFERROR(INDEX('[1]2024'!$A:$Q,MATCH($A$3&amp;$D39,'[1]2024'!$B:$B,0),MATCH(M$4,'[1]2024'!$2:$2,0)),0)+IFERROR(INDEX('[1]2024'!$A:$Q,MATCH($B$3&amp;$D39,'[1]2024'!$B:$B,0),MATCH(M$4,'[1]2024'!$2:$2,0)),0)++IFERROR(INDEX('[1]2024'!$A:$Q,MATCH($C$3&amp;$D39,'[1]2024'!$B:$B,0),MATCH(M$4,'[1]2024'!$2:$2,0)),0)++IFERROR(INDEX('[1]2024'!$A:$Q,MATCH($D$3&amp;$D39,'[1]2024'!$B:$B,0),MATCH(M$4,'[1]2024'!$2:$2,0)),0)</f>
        <v>0</v>
      </c>
      <c r="N39" s="74">
        <f>IFERROR(INDEX('[1]2024'!$A:$Q,MATCH($A$3&amp;$D39,'[1]2024'!$B:$B,0),MATCH(N$4,'[1]2024'!$2:$2,0)),0)+IFERROR(INDEX('[1]2024'!$A:$Q,MATCH($B$3&amp;$D39,'[1]2024'!$B:$B,0),MATCH(N$4,'[1]2024'!$2:$2,0)),0)++IFERROR(INDEX('[1]2024'!$A:$Q,MATCH($C$3&amp;$D39,'[1]2024'!$B:$B,0),MATCH(N$4,'[1]2024'!$2:$2,0)),0)++IFERROR(INDEX('[1]2024'!$A:$Q,MATCH($D$3&amp;$D39,'[1]2024'!$B:$B,0),MATCH(N$4,'[1]2024'!$2:$2,0)),0)</f>
        <v>0</v>
      </c>
      <c r="O39" s="74">
        <f>IFERROR(INDEX('[1]2024'!$A:$Q,MATCH($A$3&amp;$D39,'[1]2024'!$B:$B,0),MATCH(O$4,'[1]2024'!$2:$2,0)),0)+IFERROR(INDEX('[1]2024'!$A:$Q,MATCH($B$3&amp;$D39,'[1]2024'!$B:$B,0),MATCH(O$4,'[1]2024'!$2:$2,0)),0)++IFERROR(INDEX('[1]2024'!$A:$Q,MATCH($C$3&amp;$D39,'[1]2024'!$B:$B,0),MATCH(O$4,'[1]2024'!$2:$2,0)),0)++IFERROR(INDEX('[1]2024'!$A:$Q,MATCH($D$3&amp;$D39,'[1]2024'!$B:$B,0),MATCH(O$4,'[1]2024'!$2:$2,0)),0)</f>
        <v>0</v>
      </c>
      <c r="P39" s="74">
        <f>IFERROR(INDEX('[1]2024'!$A:$Q,MATCH($A$3&amp;$D39,'[1]2024'!$B:$B,0),MATCH(P$4,'[1]2024'!$2:$2,0)),0)+IFERROR(INDEX('[1]2024'!$A:$Q,MATCH($B$3&amp;$D39,'[1]2024'!$B:$B,0),MATCH(P$4,'[1]2024'!$2:$2,0)),0)++IFERROR(INDEX('[1]2024'!$A:$Q,MATCH($C$3&amp;$D39,'[1]2024'!$B:$B,0),MATCH(P$4,'[1]2024'!$2:$2,0)),0)++IFERROR(INDEX('[1]2024'!$A:$Q,MATCH($D$3&amp;$D39,'[1]2024'!$B:$B,0),MATCH(P$4,'[1]2024'!$2:$2,0)),0)</f>
        <v>0</v>
      </c>
      <c r="Q39" s="74">
        <f>IFERROR(INDEX('[1]2024'!$A:$Q,MATCH($A$3&amp;$D39,'[1]2024'!$B:$B,0),MATCH(Q$4,'[1]2024'!$2:$2,0)),0)+IFERROR(INDEX('[1]2024'!$A:$Q,MATCH($B$3&amp;$D39,'[1]2024'!$B:$B,0),MATCH(Q$4,'[1]2024'!$2:$2,0)),0)++IFERROR(INDEX('[1]2024'!$A:$Q,MATCH($C$3&amp;$D39,'[1]2024'!$B:$B,0),MATCH(Q$4,'[1]2024'!$2:$2,0)),0)++IFERROR(INDEX('[1]2024'!$A:$Q,MATCH($D$3&amp;$D39,'[1]2024'!$B:$B,0),MATCH(Q$4,'[1]2024'!$2:$2,0)),0)</f>
        <v>0</v>
      </c>
      <c r="R39" s="74">
        <f>IFERROR(INDEX('[1]2024'!$A:$Q,MATCH($A$3&amp;$D39,'[1]2024'!$B:$B,0),MATCH(R$4,'[1]2024'!$2:$2,0)),0)+IFERROR(INDEX('[1]2024'!$A:$Q,MATCH($B$3&amp;$D39,'[1]2024'!$B:$B,0),MATCH(R$4,'[1]2024'!$2:$2,0)),0)++IFERROR(INDEX('[1]2024'!$A:$Q,MATCH($C$3&amp;$D39,'[1]2024'!$B:$B,0),MATCH(R$4,'[1]2024'!$2:$2,0)),0)++IFERROR(INDEX('[1]2024'!$A:$Q,MATCH($D$3&amp;$D39,'[1]2024'!$B:$B,0),MATCH(R$4,'[1]2024'!$2:$2,0)),0)</f>
        <v>0</v>
      </c>
      <c r="S39" s="74">
        <f>IFERROR(INDEX('[1]2024'!$A:$Q,MATCH($A$3&amp;$D39,'[1]2024'!$B:$B,0),MATCH(S$4,'[1]2024'!$2:$2,0)),0)+IFERROR(INDEX('[1]2024'!$A:$Q,MATCH($B$3&amp;$D39,'[1]2024'!$B:$B,0),MATCH(S$4,'[1]2024'!$2:$2,0)),0)++IFERROR(INDEX('[1]2024'!$A:$Q,MATCH($C$3&amp;$D39,'[1]2024'!$B:$B,0),MATCH(S$4,'[1]2024'!$2:$2,0)),0)++IFERROR(INDEX('[1]2024'!$A:$Q,MATCH($D$3&amp;$D39,'[1]2024'!$B:$B,0),MATCH(S$4,'[1]2024'!$2:$2,0)),0)</f>
        <v>0</v>
      </c>
      <c r="T39" s="75">
        <v>0</v>
      </c>
      <c r="U39" s="73">
        <f t="shared" si="14"/>
        <v>0</v>
      </c>
      <c r="V39" s="174">
        <v>0</v>
      </c>
      <c r="W39" s="105">
        <v>0</v>
      </c>
      <c r="X39" s="105">
        <v>0</v>
      </c>
      <c r="Y39" s="105">
        <v>0</v>
      </c>
      <c r="Z39" s="105">
        <v>0</v>
      </c>
      <c r="AA39" s="105">
        <v>0</v>
      </c>
      <c r="AB39" s="105">
        <v>0</v>
      </c>
      <c r="AC39" s="105">
        <v>0</v>
      </c>
      <c r="AD39" s="105">
        <v>0</v>
      </c>
      <c r="AE39" s="105">
        <v>0</v>
      </c>
      <c r="AF39" s="105">
        <v>0</v>
      </c>
      <c r="AG39" s="105">
        <v>0</v>
      </c>
      <c r="AH39" s="73">
        <f t="shared" si="15"/>
        <v>0</v>
      </c>
      <c r="AI39" s="73">
        <v>0</v>
      </c>
      <c r="AJ39" s="73">
        <v>0</v>
      </c>
      <c r="AK39" s="73">
        <v>0</v>
      </c>
      <c r="AL39" s="73">
        <v>0</v>
      </c>
      <c r="AM39" s="73">
        <v>0</v>
      </c>
      <c r="AN39" s="73">
        <v>0</v>
      </c>
      <c r="AO39" s="73">
        <v>0</v>
      </c>
      <c r="AP39" s="73">
        <v>0</v>
      </c>
      <c r="AQ39" s="73">
        <v>0</v>
      </c>
      <c r="AR39" s="73">
        <v>0</v>
      </c>
      <c r="AS39" s="73">
        <v>0</v>
      </c>
      <c r="AT39" s="73">
        <v>0</v>
      </c>
      <c r="AU39" s="73">
        <f t="shared" si="3"/>
        <v>0</v>
      </c>
      <c r="AV39" s="73">
        <f t="shared" si="4"/>
        <v>0</v>
      </c>
      <c r="AW39" s="73">
        <f t="shared" si="5"/>
        <v>0</v>
      </c>
      <c r="AX39" s="73">
        <f t="shared" si="6"/>
        <v>0</v>
      </c>
      <c r="AY39" s="73">
        <f t="shared" si="16"/>
        <v>0</v>
      </c>
      <c r="AZ39" s="73">
        <f t="shared" si="17"/>
        <v>0</v>
      </c>
      <c r="BA39" s="73">
        <f t="shared" si="18"/>
        <v>0</v>
      </c>
      <c r="BB39" s="111"/>
      <c r="BC39" s="69" t="s">
        <v>24</v>
      </c>
      <c r="BD39" s="160"/>
      <c r="BE39" s="74">
        <v>0</v>
      </c>
      <c r="BF39" s="74">
        <v>0</v>
      </c>
      <c r="BG39" s="74">
        <v>0</v>
      </c>
      <c r="BH39" s="162">
        <f t="shared" si="7"/>
        <v>0</v>
      </c>
    </row>
    <row r="40" spans="1:60" outlineLevel="1" x14ac:dyDescent="0.3">
      <c r="A40" s="71" t="s">
        <v>95</v>
      </c>
      <c r="B40" s="149" t="s">
        <v>21</v>
      </c>
      <c r="C40" s="149" t="s">
        <v>31</v>
      </c>
      <c r="D40" s="150">
        <v>5103130</v>
      </c>
      <c r="E40" s="150" t="s">
        <v>96</v>
      </c>
      <c r="F40" s="173">
        <v>0</v>
      </c>
      <c r="G40" s="73">
        <f t="shared" si="13"/>
        <v>0</v>
      </c>
      <c r="H40" s="74">
        <f>IFERROR(INDEX('[1]2024'!$A:$Q,MATCH($A$3&amp;$D40,'[1]2024'!$B:$B,0),MATCH(H$4,'[1]2024'!$2:$2,0)),0)+IFERROR(INDEX('[1]2024'!$A:$Q,MATCH($B$3&amp;$D40,'[1]2024'!$B:$B,0),MATCH(H$4,'[1]2024'!$2:$2,0)),0)++IFERROR(INDEX('[1]2024'!$A:$Q,MATCH($C$3&amp;$D40,'[1]2024'!$B:$B,0),MATCH(H$4,'[1]2024'!$2:$2,0)),0)++IFERROR(INDEX('[1]2024'!$A:$Q,MATCH($D$3&amp;$D40,'[1]2024'!$B:$B,0),MATCH(H$4,'[1]2024'!$2:$2,0)),0)</f>
        <v>0</v>
      </c>
      <c r="I40" s="74">
        <f>IFERROR(INDEX('[1]2024'!$A:$Q,MATCH($A$3&amp;$D40,'[1]2024'!$B:$B,0),MATCH(I$4,'[1]2024'!$2:$2,0)),0)+IFERROR(INDEX('[1]2024'!$A:$Q,MATCH($B$3&amp;$D40,'[1]2024'!$B:$B,0),MATCH(I$4,'[1]2024'!$2:$2,0)),0)++IFERROR(INDEX('[1]2024'!$A:$Q,MATCH($C$3&amp;$D40,'[1]2024'!$B:$B,0),MATCH(I$4,'[1]2024'!$2:$2,0)),0)++IFERROR(INDEX('[1]2024'!$A:$Q,MATCH($D$3&amp;$D40,'[1]2024'!$B:$B,0),MATCH(I$4,'[1]2024'!$2:$2,0)),0)</f>
        <v>0</v>
      </c>
      <c r="J40" s="74">
        <f>IFERROR(INDEX('[1]2024'!$A:$Q,MATCH($A$3&amp;$D40,'[1]2024'!$B:$B,0),MATCH(J$4,'[1]2024'!$2:$2,0)),0)+IFERROR(INDEX('[1]2024'!$A:$Q,MATCH($B$3&amp;$D40,'[1]2024'!$B:$B,0),MATCH(J$4,'[1]2024'!$2:$2,0)),0)++IFERROR(INDEX('[1]2024'!$A:$Q,MATCH($C$3&amp;$D40,'[1]2024'!$B:$B,0),MATCH(J$4,'[1]2024'!$2:$2,0)),0)++IFERROR(INDEX('[1]2024'!$A:$Q,MATCH($D$3&amp;$D40,'[1]2024'!$B:$B,0),MATCH(J$4,'[1]2024'!$2:$2,0)),0)</f>
        <v>0</v>
      </c>
      <c r="K40" s="74">
        <f>IFERROR(INDEX('[1]2024'!$A:$Q,MATCH($A$3&amp;$D40,'[1]2024'!$B:$B,0),MATCH(K$4,'[1]2024'!$2:$2,0)),0)+IFERROR(INDEX('[1]2024'!$A:$Q,MATCH($B$3&amp;$D40,'[1]2024'!$B:$B,0),MATCH(K$4,'[1]2024'!$2:$2,0)),0)++IFERROR(INDEX('[1]2024'!$A:$Q,MATCH($C$3&amp;$D40,'[1]2024'!$B:$B,0),MATCH(K$4,'[1]2024'!$2:$2,0)),0)++IFERROR(INDEX('[1]2024'!$A:$Q,MATCH($D$3&amp;$D40,'[1]2024'!$B:$B,0),MATCH(K$4,'[1]2024'!$2:$2,0)),0)</f>
        <v>0</v>
      </c>
      <c r="L40" s="74">
        <f>IFERROR(INDEX('[1]2024'!$A:$Q,MATCH($A$3&amp;$D40,'[1]2024'!$B:$B,0),MATCH(L$4,'[1]2024'!$2:$2,0)),0)+IFERROR(INDEX('[1]2024'!$A:$Q,MATCH($B$3&amp;$D40,'[1]2024'!$B:$B,0),MATCH(L$4,'[1]2024'!$2:$2,0)),0)++IFERROR(INDEX('[1]2024'!$A:$Q,MATCH($C$3&amp;$D40,'[1]2024'!$B:$B,0),MATCH(L$4,'[1]2024'!$2:$2,0)),0)++IFERROR(INDEX('[1]2024'!$A:$Q,MATCH($D$3&amp;$D40,'[1]2024'!$B:$B,0),MATCH(L$4,'[1]2024'!$2:$2,0)),0)</f>
        <v>0</v>
      </c>
      <c r="M40" s="74">
        <f>IFERROR(INDEX('[1]2024'!$A:$Q,MATCH($A$3&amp;$D40,'[1]2024'!$B:$B,0),MATCH(M$4,'[1]2024'!$2:$2,0)),0)+IFERROR(INDEX('[1]2024'!$A:$Q,MATCH($B$3&amp;$D40,'[1]2024'!$B:$B,0),MATCH(M$4,'[1]2024'!$2:$2,0)),0)++IFERROR(INDEX('[1]2024'!$A:$Q,MATCH($C$3&amp;$D40,'[1]2024'!$B:$B,0),MATCH(M$4,'[1]2024'!$2:$2,0)),0)++IFERROR(INDEX('[1]2024'!$A:$Q,MATCH($D$3&amp;$D40,'[1]2024'!$B:$B,0),MATCH(M$4,'[1]2024'!$2:$2,0)),0)</f>
        <v>0</v>
      </c>
      <c r="N40" s="74">
        <f>IFERROR(INDEX('[1]2024'!$A:$Q,MATCH($A$3&amp;$D40,'[1]2024'!$B:$B,0),MATCH(N$4,'[1]2024'!$2:$2,0)),0)+IFERROR(INDEX('[1]2024'!$A:$Q,MATCH($B$3&amp;$D40,'[1]2024'!$B:$B,0),MATCH(N$4,'[1]2024'!$2:$2,0)),0)++IFERROR(INDEX('[1]2024'!$A:$Q,MATCH($C$3&amp;$D40,'[1]2024'!$B:$B,0),MATCH(N$4,'[1]2024'!$2:$2,0)),0)++IFERROR(INDEX('[1]2024'!$A:$Q,MATCH($D$3&amp;$D40,'[1]2024'!$B:$B,0),MATCH(N$4,'[1]2024'!$2:$2,0)),0)</f>
        <v>0</v>
      </c>
      <c r="O40" s="74">
        <f>IFERROR(INDEX('[1]2024'!$A:$Q,MATCH($A$3&amp;$D40,'[1]2024'!$B:$B,0),MATCH(O$4,'[1]2024'!$2:$2,0)),0)+IFERROR(INDEX('[1]2024'!$A:$Q,MATCH($B$3&amp;$D40,'[1]2024'!$B:$B,0),MATCH(O$4,'[1]2024'!$2:$2,0)),0)++IFERROR(INDEX('[1]2024'!$A:$Q,MATCH($C$3&amp;$D40,'[1]2024'!$B:$B,0),MATCH(O$4,'[1]2024'!$2:$2,0)),0)++IFERROR(INDEX('[1]2024'!$A:$Q,MATCH($D$3&amp;$D40,'[1]2024'!$B:$B,0),MATCH(O$4,'[1]2024'!$2:$2,0)),0)</f>
        <v>0</v>
      </c>
      <c r="P40" s="74">
        <f>IFERROR(INDEX('[1]2024'!$A:$Q,MATCH($A$3&amp;$D40,'[1]2024'!$B:$B,0),MATCH(P$4,'[1]2024'!$2:$2,0)),0)+IFERROR(INDEX('[1]2024'!$A:$Q,MATCH($B$3&amp;$D40,'[1]2024'!$B:$B,0),MATCH(P$4,'[1]2024'!$2:$2,0)),0)++IFERROR(INDEX('[1]2024'!$A:$Q,MATCH($C$3&amp;$D40,'[1]2024'!$B:$B,0),MATCH(P$4,'[1]2024'!$2:$2,0)),0)++IFERROR(INDEX('[1]2024'!$A:$Q,MATCH($D$3&amp;$D40,'[1]2024'!$B:$B,0),MATCH(P$4,'[1]2024'!$2:$2,0)),0)</f>
        <v>0</v>
      </c>
      <c r="Q40" s="74">
        <f>IFERROR(INDEX('[1]2024'!$A:$Q,MATCH($A$3&amp;$D40,'[1]2024'!$B:$B,0),MATCH(Q$4,'[1]2024'!$2:$2,0)),0)+IFERROR(INDEX('[1]2024'!$A:$Q,MATCH($B$3&amp;$D40,'[1]2024'!$B:$B,0),MATCH(Q$4,'[1]2024'!$2:$2,0)),0)++IFERROR(INDEX('[1]2024'!$A:$Q,MATCH($C$3&amp;$D40,'[1]2024'!$B:$B,0),MATCH(Q$4,'[1]2024'!$2:$2,0)),0)++IFERROR(INDEX('[1]2024'!$A:$Q,MATCH($D$3&amp;$D40,'[1]2024'!$B:$B,0),MATCH(Q$4,'[1]2024'!$2:$2,0)),0)</f>
        <v>0</v>
      </c>
      <c r="R40" s="74">
        <f>IFERROR(INDEX('[1]2024'!$A:$Q,MATCH($A$3&amp;$D40,'[1]2024'!$B:$B,0),MATCH(R$4,'[1]2024'!$2:$2,0)),0)+IFERROR(INDEX('[1]2024'!$A:$Q,MATCH($B$3&amp;$D40,'[1]2024'!$B:$B,0),MATCH(R$4,'[1]2024'!$2:$2,0)),0)++IFERROR(INDEX('[1]2024'!$A:$Q,MATCH($C$3&amp;$D40,'[1]2024'!$B:$B,0),MATCH(R$4,'[1]2024'!$2:$2,0)),0)++IFERROR(INDEX('[1]2024'!$A:$Q,MATCH($D$3&amp;$D40,'[1]2024'!$B:$B,0),MATCH(R$4,'[1]2024'!$2:$2,0)),0)</f>
        <v>0</v>
      </c>
      <c r="S40" s="74">
        <f>IFERROR(INDEX('[1]2024'!$A:$Q,MATCH($A$3&amp;$D40,'[1]2024'!$B:$B,0),MATCH(S$4,'[1]2024'!$2:$2,0)),0)+IFERROR(INDEX('[1]2024'!$A:$Q,MATCH($B$3&amp;$D40,'[1]2024'!$B:$B,0),MATCH(S$4,'[1]2024'!$2:$2,0)),0)++IFERROR(INDEX('[1]2024'!$A:$Q,MATCH($C$3&amp;$D40,'[1]2024'!$B:$B,0),MATCH(S$4,'[1]2024'!$2:$2,0)),0)++IFERROR(INDEX('[1]2024'!$A:$Q,MATCH($D$3&amp;$D40,'[1]2024'!$B:$B,0),MATCH(S$4,'[1]2024'!$2:$2,0)),0)</f>
        <v>0</v>
      </c>
      <c r="T40" s="75">
        <v>0</v>
      </c>
      <c r="U40" s="73">
        <f t="shared" si="14"/>
        <v>0</v>
      </c>
      <c r="V40" s="174">
        <v>0</v>
      </c>
      <c r="W40" s="105">
        <v>0</v>
      </c>
      <c r="X40" s="105">
        <v>0</v>
      </c>
      <c r="Y40" s="105">
        <v>0</v>
      </c>
      <c r="Z40" s="105">
        <v>0</v>
      </c>
      <c r="AA40" s="105">
        <v>0</v>
      </c>
      <c r="AB40" s="105">
        <v>0</v>
      </c>
      <c r="AC40" s="105">
        <v>0</v>
      </c>
      <c r="AD40" s="105">
        <v>0</v>
      </c>
      <c r="AE40" s="105">
        <v>0</v>
      </c>
      <c r="AF40" s="105">
        <v>0</v>
      </c>
      <c r="AG40" s="175">
        <v>0</v>
      </c>
      <c r="AH40" s="73">
        <f t="shared" si="15"/>
        <v>0</v>
      </c>
      <c r="AI40" s="73">
        <v>0</v>
      </c>
      <c r="AJ40" s="73">
        <v>0</v>
      </c>
      <c r="AK40" s="73">
        <v>0</v>
      </c>
      <c r="AL40" s="73">
        <v>0</v>
      </c>
      <c r="AM40" s="73">
        <v>0</v>
      </c>
      <c r="AN40" s="73">
        <v>0</v>
      </c>
      <c r="AO40" s="73">
        <v>0</v>
      </c>
      <c r="AP40" s="73">
        <v>0</v>
      </c>
      <c r="AQ40" s="73">
        <v>0</v>
      </c>
      <c r="AR40" s="73">
        <v>0</v>
      </c>
      <c r="AS40" s="73">
        <v>0</v>
      </c>
      <c r="AT40" s="73">
        <v>0</v>
      </c>
      <c r="AU40" s="73">
        <f t="shared" si="3"/>
        <v>0</v>
      </c>
      <c r="AV40" s="73">
        <f t="shared" si="4"/>
        <v>0</v>
      </c>
      <c r="AW40" s="73">
        <f t="shared" si="5"/>
        <v>0</v>
      </c>
      <c r="AX40" s="73">
        <f t="shared" si="6"/>
        <v>0</v>
      </c>
      <c r="AY40" s="73">
        <f t="shared" si="16"/>
        <v>0</v>
      </c>
      <c r="AZ40" s="73">
        <f t="shared" si="17"/>
        <v>0</v>
      </c>
      <c r="BA40" s="73">
        <f t="shared" si="18"/>
        <v>0</v>
      </c>
      <c r="BB40" s="91"/>
      <c r="BC40" s="69" t="s">
        <v>24</v>
      </c>
      <c r="BD40" s="160"/>
      <c r="BE40" s="74">
        <v>0</v>
      </c>
      <c r="BF40" s="74">
        <v>0</v>
      </c>
      <c r="BG40" s="74">
        <v>0</v>
      </c>
      <c r="BH40" s="162">
        <f t="shared" si="7"/>
        <v>0</v>
      </c>
    </row>
    <row r="41" spans="1:60" outlineLevel="1" x14ac:dyDescent="0.3">
      <c r="A41" s="71" t="s">
        <v>97</v>
      </c>
      <c r="B41" s="149" t="s">
        <v>98</v>
      </c>
      <c r="C41" s="149" t="s">
        <v>31</v>
      </c>
      <c r="D41" s="150">
        <v>5103120</v>
      </c>
      <c r="E41" s="150" t="s">
        <v>99</v>
      </c>
      <c r="F41" s="173">
        <v>0</v>
      </c>
      <c r="G41" s="73">
        <f t="shared" si="13"/>
        <v>0</v>
      </c>
      <c r="H41" s="74">
        <f>IFERROR(INDEX('[1]2024'!$A:$Q,MATCH($A$3&amp;$D41,'[1]2024'!$B:$B,0),MATCH(H$4,'[1]2024'!$2:$2,0)),0)+IFERROR(INDEX('[1]2024'!$A:$Q,MATCH($B$3&amp;$D41,'[1]2024'!$B:$B,0),MATCH(H$4,'[1]2024'!$2:$2,0)),0)++IFERROR(INDEX('[1]2024'!$A:$Q,MATCH($C$3&amp;$D41,'[1]2024'!$B:$B,0),MATCH(H$4,'[1]2024'!$2:$2,0)),0)++IFERROR(INDEX('[1]2024'!$A:$Q,MATCH($D$3&amp;$D41,'[1]2024'!$B:$B,0),MATCH(H$4,'[1]2024'!$2:$2,0)),0)</f>
        <v>0</v>
      </c>
      <c r="I41" s="74">
        <f>IFERROR(INDEX('[1]2024'!$A:$Q,MATCH($A$3&amp;$D41,'[1]2024'!$B:$B,0),MATCH(I$4,'[1]2024'!$2:$2,0)),0)+IFERROR(INDEX('[1]2024'!$A:$Q,MATCH($B$3&amp;$D41,'[1]2024'!$B:$B,0),MATCH(I$4,'[1]2024'!$2:$2,0)),0)++IFERROR(INDEX('[1]2024'!$A:$Q,MATCH($C$3&amp;$D41,'[1]2024'!$B:$B,0),MATCH(I$4,'[1]2024'!$2:$2,0)),0)++IFERROR(INDEX('[1]2024'!$A:$Q,MATCH($D$3&amp;$D41,'[1]2024'!$B:$B,0),MATCH(I$4,'[1]2024'!$2:$2,0)),0)</f>
        <v>0</v>
      </c>
      <c r="J41" s="74">
        <f>IFERROR(INDEX('[1]2024'!$A:$Q,MATCH($A$3&amp;$D41,'[1]2024'!$B:$B,0),MATCH(J$4,'[1]2024'!$2:$2,0)),0)+IFERROR(INDEX('[1]2024'!$A:$Q,MATCH($B$3&amp;$D41,'[1]2024'!$B:$B,0),MATCH(J$4,'[1]2024'!$2:$2,0)),0)++IFERROR(INDEX('[1]2024'!$A:$Q,MATCH($C$3&amp;$D41,'[1]2024'!$B:$B,0),MATCH(J$4,'[1]2024'!$2:$2,0)),0)++IFERROR(INDEX('[1]2024'!$A:$Q,MATCH($D$3&amp;$D41,'[1]2024'!$B:$B,0),MATCH(J$4,'[1]2024'!$2:$2,0)),0)</f>
        <v>0</v>
      </c>
      <c r="K41" s="74">
        <f>IFERROR(INDEX('[1]2024'!$A:$Q,MATCH($A$3&amp;$D41,'[1]2024'!$B:$B,0),MATCH(K$4,'[1]2024'!$2:$2,0)),0)+IFERROR(INDEX('[1]2024'!$A:$Q,MATCH($B$3&amp;$D41,'[1]2024'!$B:$B,0),MATCH(K$4,'[1]2024'!$2:$2,0)),0)++IFERROR(INDEX('[1]2024'!$A:$Q,MATCH($C$3&amp;$D41,'[1]2024'!$B:$B,0),MATCH(K$4,'[1]2024'!$2:$2,0)),0)++IFERROR(INDEX('[1]2024'!$A:$Q,MATCH($D$3&amp;$D41,'[1]2024'!$B:$B,0),MATCH(K$4,'[1]2024'!$2:$2,0)),0)</f>
        <v>0</v>
      </c>
      <c r="L41" s="74">
        <f>IFERROR(INDEX('[1]2024'!$A:$Q,MATCH($A$3&amp;$D41,'[1]2024'!$B:$B,0),MATCH(L$4,'[1]2024'!$2:$2,0)),0)+IFERROR(INDEX('[1]2024'!$A:$Q,MATCH($B$3&amp;$D41,'[1]2024'!$B:$B,0),MATCH(L$4,'[1]2024'!$2:$2,0)),0)++IFERROR(INDEX('[1]2024'!$A:$Q,MATCH($C$3&amp;$D41,'[1]2024'!$B:$B,0),MATCH(L$4,'[1]2024'!$2:$2,0)),0)++IFERROR(INDEX('[1]2024'!$A:$Q,MATCH($D$3&amp;$D41,'[1]2024'!$B:$B,0),MATCH(L$4,'[1]2024'!$2:$2,0)),0)</f>
        <v>0</v>
      </c>
      <c r="M41" s="74">
        <f>IFERROR(INDEX('[1]2024'!$A:$Q,MATCH($A$3&amp;$D41,'[1]2024'!$B:$B,0),MATCH(M$4,'[1]2024'!$2:$2,0)),0)+IFERROR(INDEX('[1]2024'!$A:$Q,MATCH($B$3&amp;$D41,'[1]2024'!$B:$B,0),MATCH(M$4,'[1]2024'!$2:$2,0)),0)++IFERROR(INDEX('[1]2024'!$A:$Q,MATCH($C$3&amp;$D41,'[1]2024'!$B:$B,0),MATCH(M$4,'[1]2024'!$2:$2,0)),0)++IFERROR(INDEX('[1]2024'!$A:$Q,MATCH($D$3&amp;$D41,'[1]2024'!$B:$B,0),MATCH(M$4,'[1]2024'!$2:$2,0)),0)</f>
        <v>0</v>
      </c>
      <c r="N41" s="74">
        <f>IFERROR(INDEX('[1]2024'!$A:$Q,MATCH($A$3&amp;$D41,'[1]2024'!$B:$B,0),MATCH(N$4,'[1]2024'!$2:$2,0)),0)+IFERROR(INDEX('[1]2024'!$A:$Q,MATCH($B$3&amp;$D41,'[1]2024'!$B:$B,0),MATCH(N$4,'[1]2024'!$2:$2,0)),0)++IFERROR(INDEX('[1]2024'!$A:$Q,MATCH($C$3&amp;$D41,'[1]2024'!$B:$B,0),MATCH(N$4,'[1]2024'!$2:$2,0)),0)++IFERROR(INDEX('[1]2024'!$A:$Q,MATCH($D$3&amp;$D41,'[1]2024'!$B:$B,0),MATCH(N$4,'[1]2024'!$2:$2,0)),0)</f>
        <v>0</v>
      </c>
      <c r="O41" s="74">
        <f>IFERROR(INDEX('[1]2024'!$A:$Q,MATCH($A$3&amp;$D41,'[1]2024'!$B:$B,0),MATCH(O$4,'[1]2024'!$2:$2,0)),0)+IFERROR(INDEX('[1]2024'!$A:$Q,MATCH($B$3&amp;$D41,'[1]2024'!$B:$B,0),MATCH(O$4,'[1]2024'!$2:$2,0)),0)++IFERROR(INDEX('[1]2024'!$A:$Q,MATCH($C$3&amp;$D41,'[1]2024'!$B:$B,0),MATCH(O$4,'[1]2024'!$2:$2,0)),0)++IFERROR(INDEX('[1]2024'!$A:$Q,MATCH($D$3&amp;$D41,'[1]2024'!$B:$B,0),MATCH(O$4,'[1]2024'!$2:$2,0)),0)</f>
        <v>0</v>
      </c>
      <c r="P41" s="74">
        <f>IFERROR(INDEX('[1]2024'!$A:$Q,MATCH($A$3&amp;$D41,'[1]2024'!$B:$B,0),MATCH(P$4,'[1]2024'!$2:$2,0)),0)+IFERROR(INDEX('[1]2024'!$A:$Q,MATCH($B$3&amp;$D41,'[1]2024'!$B:$B,0),MATCH(P$4,'[1]2024'!$2:$2,0)),0)++IFERROR(INDEX('[1]2024'!$A:$Q,MATCH($C$3&amp;$D41,'[1]2024'!$B:$B,0),MATCH(P$4,'[1]2024'!$2:$2,0)),0)++IFERROR(INDEX('[1]2024'!$A:$Q,MATCH($D$3&amp;$D41,'[1]2024'!$B:$B,0),MATCH(P$4,'[1]2024'!$2:$2,0)),0)</f>
        <v>0</v>
      </c>
      <c r="Q41" s="74">
        <f>IFERROR(INDEX('[1]2024'!$A:$Q,MATCH($A$3&amp;$D41,'[1]2024'!$B:$B,0),MATCH(Q$4,'[1]2024'!$2:$2,0)),0)+IFERROR(INDEX('[1]2024'!$A:$Q,MATCH($B$3&amp;$D41,'[1]2024'!$B:$B,0),MATCH(Q$4,'[1]2024'!$2:$2,0)),0)++IFERROR(INDEX('[1]2024'!$A:$Q,MATCH($C$3&amp;$D41,'[1]2024'!$B:$B,0),MATCH(Q$4,'[1]2024'!$2:$2,0)),0)++IFERROR(INDEX('[1]2024'!$A:$Q,MATCH($D$3&amp;$D41,'[1]2024'!$B:$B,0),MATCH(Q$4,'[1]2024'!$2:$2,0)),0)</f>
        <v>0</v>
      </c>
      <c r="R41" s="74">
        <f>IFERROR(INDEX('[1]2024'!$A:$Q,MATCH($A$3&amp;$D41,'[1]2024'!$B:$B,0),MATCH(R$4,'[1]2024'!$2:$2,0)),0)+IFERROR(INDEX('[1]2024'!$A:$Q,MATCH($B$3&amp;$D41,'[1]2024'!$B:$B,0),MATCH(R$4,'[1]2024'!$2:$2,0)),0)++IFERROR(INDEX('[1]2024'!$A:$Q,MATCH($C$3&amp;$D41,'[1]2024'!$B:$B,0),MATCH(R$4,'[1]2024'!$2:$2,0)),0)++IFERROR(INDEX('[1]2024'!$A:$Q,MATCH($D$3&amp;$D41,'[1]2024'!$B:$B,0),MATCH(R$4,'[1]2024'!$2:$2,0)),0)</f>
        <v>0</v>
      </c>
      <c r="S41" s="74">
        <f>IFERROR(INDEX('[1]2024'!$A:$Q,MATCH($A$3&amp;$D41,'[1]2024'!$B:$B,0),MATCH(S$4,'[1]2024'!$2:$2,0)),0)+IFERROR(INDEX('[1]2024'!$A:$Q,MATCH($B$3&amp;$D41,'[1]2024'!$B:$B,0),MATCH(S$4,'[1]2024'!$2:$2,0)),0)++IFERROR(INDEX('[1]2024'!$A:$Q,MATCH($C$3&amp;$D41,'[1]2024'!$B:$B,0),MATCH(S$4,'[1]2024'!$2:$2,0)),0)++IFERROR(INDEX('[1]2024'!$A:$Q,MATCH($D$3&amp;$D41,'[1]2024'!$B:$B,0),MATCH(S$4,'[1]2024'!$2:$2,0)),0)</f>
        <v>0</v>
      </c>
      <c r="T41" s="75">
        <v>0</v>
      </c>
      <c r="U41" s="73">
        <f t="shared" si="14"/>
        <v>0</v>
      </c>
      <c r="V41" s="174">
        <v>0</v>
      </c>
      <c r="W41" s="105">
        <v>0</v>
      </c>
      <c r="X41" s="105">
        <v>0</v>
      </c>
      <c r="Y41" s="105">
        <v>0</v>
      </c>
      <c r="Z41" s="105">
        <v>0</v>
      </c>
      <c r="AA41" s="105">
        <v>0</v>
      </c>
      <c r="AB41" s="105">
        <v>0</v>
      </c>
      <c r="AC41" s="105">
        <v>0</v>
      </c>
      <c r="AD41" s="105">
        <v>0</v>
      </c>
      <c r="AE41" s="105">
        <v>0</v>
      </c>
      <c r="AF41" s="105">
        <v>0</v>
      </c>
      <c r="AG41" s="175">
        <v>0</v>
      </c>
      <c r="AH41" s="73">
        <f t="shared" si="15"/>
        <v>0</v>
      </c>
      <c r="AI41" s="73"/>
      <c r="AJ41" s="73"/>
      <c r="AK41" s="73"/>
      <c r="AL41" s="73"/>
      <c r="AM41" s="73"/>
      <c r="AN41" s="73"/>
      <c r="AO41" s="73"/>
      <c r="AP41" s="73"/>
      <c r="AQ41" s="73"/>
      <c r="AR41" s="73"/>
      <c r="AS41" s="73"/>
      <c r="AT41" s="73"/>
      <c r="AU41" s="73">
        <f t="shared" si="3"/>
        <v>0</v>
      </c>
      <c r="AV41" s="73">
        <f t="shared" si="4"/>
        <v>0</v>
      </c>
      <c r="AW41" s="73">
        <f t="shared" si="5"/>
        <v>0</v>
      </c>
      <c r="AX41" s="73">
        <f t="shared" si="6"/>
        <v>0</v>
      </c>
      <c r="AY41" s="73">
        <f t="shared" si="16"/>
        <v>0</v>
      </c>
      <c r="AZ41" s="73">
        <f t="shared" si="17"/>
        <v>0</v>
      </c>
      <c r="BA41" s="73">
        <f t="shared" si="18"/>
        <v>0</v>
      </c>
      <c r="BB41" s="91"/>
      <c r="BC41" s="69" t="s">
        <v>24</v>
      </c>
      <c r="BD41" s="160"/>
      <c r="BE41" s="74">
        <v>0</v>
      </c>
      <c r="BF41" s="74">
        <v>0</v>
      </c>
      <c r="BG41" s="74">
        <v>0</v>
      </c>
      <c r="BH41" s="162">
        <f t="shared" si="7"/>
        <v>0</v>
      </c>
    </row>
    <row r="42" spans="1:60" outlineLevel="1" x14ac:dyDescent="0.3">
      <c r="A42" s="71" t="s">
        <v>100</v>
      </c>
      <c r="B42" s="149" t="s">
        <v>101</v>
      </c>
      <c r="C42" s="149" t="s">
        <v>31</v>
      </c>
      <c r="D42" s="150">
        <v>5103110</v>
      </c>
      <c r="E42" s="150" t="s">
        <v>102</v>
      </c>
      <c r="F42" s="173">
        <v>0</v>
      </c>
      <c r="G42" s="73">
        <f t="shared" si="13"/>
        <v>0</v>
      </c>
      <c r="H42" s="74">
        <f>IFERROR(INDEX('[1]2024'!$A:$Q,MATCH($A$3&amp;$D42,'[1]2024'!$B:$B,0),MATCH(H$4,'[1]2024'!$2:$2,0)),0)+IFERROR(INDEX('[1]2024'!$A:$Q,MATCH($B$3&amp;$D42,'[1]2024'!$B:$B,0),MATCH(H$4,'[1]2024'!$2:$2,0)),0)++IFERROR(INDEX('[1]2024'!$A:$Q,MATCH($C$3&amp;$D42,'[1]2024'!$B:$B,0),MATCH(H$4,'[1]2024'!$2:$2,0)),0)++IFERROR(INDEX('[1]2024'!$A:$Q,MATCH($D$3&amp;$D42,'[1]2024'!$B:$B,0),MATCH(H$4,'[1]2024'!$2:$2,0)),0)</f>
        <v>0</v>
      </c>
      <c r="I42" s="74">
        <f>IFERROR(INDEX('[1]2024'!$A:$Q,MATCH($A$3&amp;$D42,'[1]2024'!$B:$B,0),MATCH(I$4,'[1]2024'!$2:$2,0)),0)+IFERROR(INDEX('[1]2024'!$A:$Q,MATCH($B$3&amp;$D42,'[1]2024'!$B:$B,0),MATCH(I$4,'[1]2024'!$2:$2,0)),0)++IFERROR(INDEX('[1]2024'!$A:$Q,MATCH($C$3&amp;$D42,'[1]2024'!$B:$B,0),MATCH(I$4,'[1]2024'!$2:$2,0)),0)++IFERROR(INDEX('[1]2024'!$A:$Q,MATCH($D$3&amp;$D42,'[1]2024'!$B:$B,0),MATCH(I$4,'[1]2024'!$2:$2,0)),0)</f>
        <v>0</v>
      </c>
      <c r="J42" s="74">
        <f>IFERROR(INDEX('[1]2024'!$A:$Q,MATCH($A$3&amp;$D42,'[1]2024'!$B:$B,0),MATCH(J$4,'[1]2024'!$2:$2,0)),0)+IFERROR(INDEX('[1]2024'!$A:$Q,MATCH($B$3&amp;$D42,'[1]2024'!$B:$B,0),MATCH(J$4,'[1]2024'!$2:$2,0)),0)++IFERROR(INDEX('[1]2024'!$A:$Q,MATCH($C$3&amp;$D42,'[1]2024'!$B:$B,0),MATCH(J$4,'[1]2024'!$2:$2,0)),0)++IFERROR(INDEX('[1]2024'!$A:$Q,MATCH($D$3&amp;$D42,'[1]2024'!$B:$B,0),MATCH(J$4,'[1]2024'!$2:$2,0)),0)</f>
        <v>0</v>
      </c>
      <c r="K42" s="74">
        <f>IFERROR(INDEX('[1]2024'!$A:$Q,MATCH($A$3&amp;$D42,'[1]2024'!$B:$B,0),MATCH(K$4,'[1]2024'!$2:$2,0)),0)+IFERROR(INDEX('[1]2024'!$A:$Q,MATCH($B$3&amp;$D42,'[1]2024'!$B:$B,0),MATCH(K$4,'[1]2024'!$2:$2,0)),0)++IFERROR(INDEX('[1]2024'!$A:$Q,MATCH($C$3&amp;$D42,'[1]2024'!$B:$B,0),MATCH(K$4,'[1]2024'!$2:$2,0)),0)++IFERROR(INDEX('[1]2024'!$A:$Q,MATCH($D$3&amp;$D42,'[1]2024'!$B:$B,0),MATCH(K$4,'[1]2024'!$2:$2,0)),0)</f>
        <v>0</v>
      </c>
      <c r="L42" s="74">
        <f>IFERROR(INDEX('[1]2024'!$A:$Q,MATCH($A$3&amp;$D42,'[1]2024'!$B:$B,0),MATCH(L$4,'[1]2024'!$2:$2,0)),0)+IFERROR(INDEX('[1]2024'!$A:$Q,MATCH($B$3&amp;$D42,'[1]2024'!$B:$B,0),MATCH(L$4,'[1]2024'!$2:$2,0)),0)++IFERROR(INDEX('[1]2024'!$A:$Q,MATCH($C$3&amp;$D42,'[1]2024'!$B:$B,0),MATCH(L$4,'[1]2024'!$2:$2,0)),0)++IFERROR(INDEX('[1]2024'!$A:$Q,MATCH($D$3&amp;$D42,'[1]2024'!$B:$B,0),MATCH(L$4,'[1]2024'!$2:$2,0)),0)</f>
        <v>0</v>
      </c>
      <c r="M42" s="74">
        <f>IFERROR(INDEX('[1]2024'!$A:$Q,MATCH($A$3&amp;$D42,'[1]2024'!$B:$B,0),MATCH(M$4,'[1]2024'!$2:$2,0)),0)+IFERROR(INDEX('[1]2024'!$A:$Q,MATCH($B$3&amp;$D42,'[1]2024'!$B:$B,0),MATCH(M$4,'[1]2024'!$2:$2,0)),0)++IFERROR(INDEX('[1]2024'!$A:$Q,MATCH($C$3&amp;$D42,'[1]2024'!$B:$B,0),MATCH(M$4,'[1]2024'!$2:$2,0)),0)++IFERROR(INDEX('[1]2024'!$A:$Q,MATCH($D$3&amp;$D42,'[1]2024'!$B:$B,0),MATCH(M$4,'[1]2024'!$2:$2,0)),0)</f>
        <v>0</v>
      </c>
      <c r="N42" s="74">
        <f>IFERROR(INDEX('[1]2024'!$A:$Q,MATCH($A$3&amp;$D42,'[1]2024'!$B:$B,0),MATCH(N$4,'[1]2024'!$2:$2,0)),0)+IFERROR(INDEX('[1]2024'!$A:$Q,MATCH($B$3&amp;$D42,'[1]2024'!$B:$B,0),MATCH(N$4,'[1]2024'!$2:$2,0)),0)++IFERROR(INDEX('[1]2024'!$A:$Q,MATCH($C$3&amp;$D42,'[1]2024'!$B:$B,0),MATCH(N$4,'[1]2024'!$2:$2,0)),0)++IFERROR(INDEX('[1]2024'!$A:$Q,MATCH($D$3&amp;$D42,'[1]2024'!$B:$B,0),MATCH(N$4,'[1]2024'!$2:$2,0)),0)</f>
        <v>0</v>
      </c>
      <c r="O42" s="74">
        <f>IFERROR(INDEX('[1]2024'!$A:$Q,MATCH($A$3&amp;$D42,'[1]2024'!$B:$B,0),MATCH(O$4,'[1]2024'!$2:$2,0)),0)+IFERROR(INDEX('[1]2024'!$A:$Q,MATCH($B$3&amp;$D42,'[1]2024'!$B:$B,0),MATCH(O$4,'[1]2024'!$2:$2,0)),0)++IFERROR(INDEX('[1]2024'!$A:$Q,MATCH($C$3&amp;$D42,'[1]2024'!$B:$B,0),MATCH(O$4,'[1]2024'!$2:$2,0)),0)++IFERROR(INDEX('[1]2024'!$A:$Q,MATCH($D$3&amp;$D42,'[1]2024'!$B:$B,0),MATCH(O$4,'[1]2024'!$2:$2,0)),0)</f>
        <v>0</v>
      </c>
      <c r="P42" s="74">
        <f>IFERROR(INDEX('[1]2024'!$A:$Q,MATCH($A$3&amp;$D42,'[1]2024'!$B:$B,0),MATCH(P$4,'[1]2024'!$2:$2,0)),0)+IFERROR(INDEX('[1]2024'!$A:$Q,MATCH($B$3&amp;$D42,'[1]2024'!$B:$B,0),MATCH(P$4,'[1]2024'!$2:$2,0)),0)++IFERROR(INDEX('[1]2024'!$A:$Q,MATCH($C$3&amp;$D42,'[1]2024'!$B:$B,0),MATCH(P$4,'[1]2024'!$2:$2,0)),0)++IFERROR(INDEX('[1]2024'!$A:$Q,MATCH($D$3&amp;$D42,'[1]2024'!$B:$B,0),MATCH(P$4,'[1]2024'!$2:$2,0)),0)</f>
        <v>0</v>
      </c>
      <c r="Q42" s="74">
        <f>IFERROR(INDEX('[1]2024'!$A:$Q,MATCH($A$3&amp;$D42,'[1]2024'!$B:$B,0),MATCH(Q$4,'[1]2024'!$2:$2,0)),0)+IFERROR(INDEX('[1]2024'!$A:$Q,MATCH($B$3&amp;$D42,'[1]2024'!$B:$B,0),MATCH(Q$4,'[1]2024'!$2:$2,0)),0)++IFERROR(INDEX('[1]2024'!$A:$Q,MATCH($C$3&amp;$D42,'[1]2024'!$B:$B,0),MATCH(Q$4,'[1]2024'!$2:$2,0)),0)++IFERROR(INDEX('[1]2024'!$A:$Q,MATCH($D$3&amp;$D42,'[1]2024'!$B:$B,0),MATCH(Q$4,'[1]2024'!$2:$2,0)),0)</f>
        <v>0</v>
      </c>
      <c r="R42" s="74">
        <f>IFERROR(INDEX('[1]2024'!$A:$Q,MATCH($A$3&amp;$D42,'[1]2024'!$B:$B,0),MATCH(R$4,'[1]2024'!$2:$2,0)),0)+IFERROR(INDEX('[1]2024'!$A:$Q,MATCH($B$3&amp;$D42,'[1]2024'!$B:$B,0),MATCH(R$4,'[1]2024'!$2:$2,0)),0)++IFERROR(INDEX('[1]2024'!$A:$Q,MATCH($C$3&amp;$D42,'[1]2024'!$B:$B,0),MATCH(R$4,'[1]2024'!$2:$2,0)),0)++IFERROR(INDEX('[1]2024'!$A:$Q,MATCH($D$3&amp;$D42,'[1]2024'!$B:$B,0),MATCH(R$4,'[1]2024'!$2:$2,0)),0)</f>
        <v>0</v>
      </c>
      <c r="S42" s="74">
        <f>IFERROR(INDEX('[1]2024'!$A:$Q,MATCH($A$3&amp;$D42,'[1]2024'!$B:$B,0),MATCH(S$4,'[1]2024'!$2:$2,0)),0)+IFERROR(INDEX('[1]2024'!$A:$Q,MATCH($B$3&amp;$D42,'[1]2024'!$B:$B,0),MATCH(S$4,'[1]2024'!$2:$2,0)),0)++IFERROR(INDEX('[1]2024'!$A:$Q,MATCH($C$3&amp;$D42,'[1]2024'!$B:$B,0),MATCH(S$4,'[1]2024'!$2:$2,0)),0)++IFERROR(INDEX('[1]2024'!$A:$Q,MATCH($D$3&amp;$D42,'[1]2024'!$B:$B,0),MATCH(S$4,'[1]2024'!$2:$2,0)),0)</f>
        <v>0</v>
      </c>
      <c r="T42" s="75">
        <v>0</v>
      </c>
      <c r="U42" s="73">
        <f t="shared" si="14"/>
        <v>0</v>
      </c>
      <c r="V42" s="174">
        <v>0</v>
      </c>
      <c r="W42" s="105">
        <v>0</v>
      </c>
      <c r="X42" s="105">
        <v>0</v>
      </c>
      <c r="Y42" s="105">
        <v>0</v>
      </c>
      <c r="Z42" s="105">
        <v>0</v>
      </c>
      <c r="AA42" s="105">
        <v>0</v>
      </c>
      <c r="AB42" s="105">
        <v>0</v>
      </c>
      <c r="AC42" s="105">
        <v>0</v>
      </c>
      <c r="AD42" s="105">
        <v>0</v>
      </c>
      <c r="AE42" s="105">
        <v>0</v>
      </c>
      <c r="AF42" s="105">
        <v>0</v>
      </c>
      <c r="AG42" s="175">
        <v>0</v>
      </c>
      <c r="AH42" s="73">
        <f t="shared" si="15"/>
        <v>0</v>
      </c>
      <c r="AI42" s="73"/>
      <c r="AJ42" s="73"/>
      <c r="AK42" s="73"/>
      <c r="AL42" s="73"/>
      <c r="AM42" s="73"/>
      <c r="AN42" s="73"/>
      <c r="AO42" s="73"/>
      <c r="AP42" s="73"/>
      <c r="AQ42" s="73"/>
      <c r="AR42" s="73"/>
      <c r="AS42" s="73"/>
      <c r="AT42" s="73"/>
      <c r="AU42" s="73">
        <f t="shared" si="3"/>
        <v>0</v>
      </c>
      <c r="AV42" s="73">
        <f t="shared" si="4"/>
        <v>0</v>
      </c>
      <c r="AW42" s="73">
        <f t="shared" si="5"/>
        <v>0</v>
      </c>
      <c r="AX42" s="73">
        <f t="shared" si="6"/>
        <v>0</v>
      </c>
      <c r="AY42" s="73">
        <f t="shared" si="16"/>
        <v>0</v>
      </c>
      <c r="AZ42" s="73">
        <f t="shared" si="17"/>
        <v>0</v>
      </c>
      <c r="BA42" s="73">
        <f t="shared" si="18"/>
        <v>0</v>
      </c>
      <c r="BB42" s="91"/>
      <c r="BC42" s="69" t="s">
        <v>24</v>
      </c>
      <c r="BD42" s="160"/>
      <c r="BE42" s="74">
        <v>0</v>
      </c>
      <c r="BF42" s="74">
        <v>0</v>
      </c>
      <c r="BG42" s="74">
        <v>0</v>
      </c>
      <c r="BH42" s="162">
        <f t="shared" si="7"/>
        <v>0</v>
      </c>
    </row>
    <row r="43" spans="1:60" outlineLevel="1" x14ac:dyDescent="0.3">
      <c r="A43" s="71" t="s">
        <v>103</v>
      </c>
      <c r="B43" s="149" t="s">
        <v>78</v>
      </c>
      <c r="C43" s="149" t="s">
        <v>31</v>
      </c>
      <c r="D43" s="150">
        <v>5103270</v>
      </c>
      <c r="E43" s="150" t="s">
        <v>79</v>
      </c>
      <c r="F43" s="173">
        <v>64800000</v>
      </c>
      <c r="G43" s="73">
        <f t="shared" si="13"/>
        <v>66862220</v>
      </c>
      <c r="H43" s="74">
        <f>IFERROR(INDEX('[1]2024'!$A:$Q,MATCH($A$3&amp;$D43,'[1]2024'!$B:$B,0),MATCH(H$4,'[1]2024'!$2:$2,0)),0)+IFERROR(INDEX('[1]2024'!$A:$Q,MATCH($B$3&amp;$D43,'[1]2024'!$B:$B,0),MATCH(H$4,'[1]2024'!$2:$2,0)),0)++IFERROR(INDEX('[1]2024'!$A:$Q,MATCH($C$3&amp;$D43,'[1]2024'!$B:$B,0),MATCH(H$4,'[1]2024'!$2:$2,0)),0)++IFERROR(INDEX('[1]2024'!$A:$Q,MATCH($D$3&amp;$D43,'[1]2024'!$B:$B,0),MATCH(H$4,'[1]2024'!$2:$2,0)),0)</f>
        <v>5168740</v>
      </c>
      <c r="I43" s="74">
        <f>IFERROR(INDEX('[1]2024'!$A:$Q,MATCH($A$3&amp;$D43,'[1]2024'!$B:$B,0),MATCH(I$4,'[1]2024'!$2:$2,0)),0)+IFERROR(INDEX('[1]2024'!$A:$Q,MATCH($B$3&amp;$D43,'[1]2024'!$B:$B,0),MATCH(I$4,'[1]2024'!$2:$2,0)),0)++IFERROR(INDEX('[1]2024'!$A:$Q,MATCH($C$3&amp;$D43,'[1]2024'!$B:$B,0),MATCH(I$4,'[1]2024'!$2:$2,0)),0)++IFERROR(INDEX('[1]2024'!$A:$Q,MATCH($D$3&amp;$D43,'[1]2024'!$B:$B,0),MATCH(I$4,'[1]2024'!$2:$2,0)),0)</f>
        <v>4896950</v>
      </c>
      <c r="J43" s="74">
        <f>IFERROR(INDEX('[1]2024'!$A:$Q,MATCH($A$3&amp;$D43,'[1]2024'!$B:$B,0),MATCH(J$4,'[1]2024'!$2:$2,0)),0)+IFERROR(INDEX('[1]2024'!$A:$Q,MATCH($B$3&amp;$D43,'[1]2024'!$B:$B,0),MATCH(J$4,'[1]2024'!$2:$2,0)),0)++IFERROR(INDEX('[1]2024'!$A:$Q,MATCH($C$3&amp;$D43,'[1]2024'!$B:$B,0),MATCH(J$4,'[1]2024'!$2:$2,0)),0)++IFERROR(INDEX('[1]2024'!$A:$Q,MATCH($D$3&amp;$D43,'[1]2024'!$B:$B,0),MATCH(J$4,'[1]2024'!$2:$2,0)),0)</f>
        <v>4896950</v>
      </c>
      <c r="K43" s="74">
        <f>IFERROR(INDEX('[1]2024'!$A:$Q,MATCH($A$3&amp;$D43,'[1]2024'!$B:$B,0),MATCH(K$4,'[1]2024'!$2:$2,0)),0)+IFERROR(INDEX('[1]2024'!$A:$Q,MATCH($B$3&amp;$D43,'[1]2024'!$B:$B,0),MATCH(K$4,'[1]2024'!$2:$2,0)),0)++IFERROR(INDEX('[1]2024'!$A:$Q,MATCH($C$3&amp;$D43,'[1]2024'!$B:$B,0),MATCH(K$4,'[1]2024'!$2:$2,0)),0)++IFERROR(INDEX('[1]2024'!$A:$Q,MATCH($D$3&amp;$D43,'[1]2024'!$B:$B,0),MATCH(K$4,'[1]2024'!$2:$2,0)),0)</f>
        <v>7932590</v>
      </c>
      <c r="L43" s="74">
        <f>IFERROR(INDEX('[1]2024'!$A:$Q,MATCH($A$3&amp;$D43,'[1]2024'!$B:$B,0),MATCH(L$4,'[1]2024'!$2:$2,0)),0)+IFERROR(INDEX('[1]2024'!$A:$Q,MATCH($B$3&amp;$D43,'[1]2024'!$B:$B,0),MATCH(L$4,'[1]2024'!$2:$2,0)),0)++IFERROR(INDEX('[1]2024'!$A:$Q,MATCH($C$3&amp;$D43,'[1]2024'!$B:$B,0),MATCH(L$4,'[1]2024'!$2:$2,0)),0)++IFERROR(INDEX('[1]2024'!$A:$Q,MATCH($D$3&amp;$D43,'[1]2024'!$B:$B,0),MATCH(L$4,'[1]2024'!$2:$2,0)),0)</f>
        <v>5775530</v>
      </c>
      <c r="M43" s="74">
        <f>IFERROR(INDEX('[1]2024'!$A:$Q,MATCH($A$3&amp;$D43,'[1]2024'!$B:$B,0),MATCH(M$4,'[1]2024'!$2:$2,0)),0)+IFERROR(INDEX('[1]2024'!$A:$Q,MATCH($B$3&amp;$D43,'[1]2024'!$B:$B,0),MATCH(M$4,'[1]2024'!$2:$2,0)),0)++IFERROR(INDEX('[1]2024'!$A:$Q,MATCH($C$3&amp;$D43,'[1]2024'!$B:$B,0),MATCH(M$4,'[1]2024'!$2:$2,0)),0)++IFERROR(INDEX('[1]2024'!$A:$Q,MATCH($D$3&amp;$D43,'[1]2024'!$B:$B,0),MATCH(M$4,'[1]2024'!$2:$2,0)),0)</f>
        <v>5646910</v>
      </c>
      <c r="N43" s="74">
        <f>IFERROR(INDEX('[1]2024'!$A:$Q,MATCH($A$3&amp;$D43,'[1]2024'!$B:$B,0),MATCH(N$4,'[1]2024'!$2:$2,0)),0)+IFERROR(INDEX('[1]2024'!$A:$Q,MATCH($B$3&amp;$D43,'[1]2024'!$B:$B,0),MATCH(N$4,'[1]2024'!$2:$2,0)),0)++IFERROR(INDEX('[1]2024'!$A:$Q,MATCH($C$3&amp;$D43,'[1]2024'!$B:$B,0),MATCH(N$4,'[1]2024'!$2:$2,0)),0)++IFERROR(INDEX('[1]2024'!$A:$Q,MATCH($D$3&amp;$D43,'[1]2024'!$B:$B,0),MATCH(N$4,'[1]2024'!$2:$2,0)),0)</f>
        <v>5812070</v>
      </c>
      <c r="O43" s="74">
        <f>IFERROR(INDEX('[1]2024'!$A:$Q,MATCH($A$3&amp;$D43,'[1]2024'!$B:$B,0),MATCH(O$4,'[1]2024'!$2:$2,0)),0)+IFERROR(INDEX('[1]2024'!$A:$Q,MATCH($B$3&amp;$D43,'[1]2024'!$B:$B,0),MATCH(O$4,'[1]2024'!$2:$2,0)),0)++IFERROR(INDEX('[1]2024'!$A:$Q,MATCH($C$3&amp;$D43,'[1]2024'!$B:$B,0),MATCH(O$4,'[1]2024'!$2:$2,0)),0)++IFERROR(INDEX('[1]2024'!$A:$Q,MATCH($D$3&amp;$D43,'[1]2024'!$B:$B,0),MATCH(O$4,'[1]2024'!$2:$2,0)),0)</f>
        <v>5812070</v>
      </c>
      <c r="P43" s="74">
        <f>IFERROR(INDEX('[1]2024'!$A:$Q,MATCH($A$3&amp;$D43,'[1]2024'!$B:$B,0),MATCH(P$4,'[1]2024'!$2:$2,0)),0)+IFERROR(INDEX('[1]2024'!$A:$Q,MATCH($B$3&amp;$D43,'[1]2024'!$B:$B,0),MATCH(P$4,'[1]2024'!$2:$2,0)),0)++IFERROR(INDEX('[1]2024'!$A:$Q,MATCH($C$3&amp;$D43,'[1]2024'!$B:$B,0),MATCH(P$4,'[1]2024'!$2:$2,0)),0)++IFERROR(INDEX('[1]2024'!$A:$Q,MATCH($D$3&amp;$D43,'[1]2024'!$B:$B,0),MATCH(P$4,'[1]2024'!$2:$2,0)),0)</f>
        <v>5250150</v>
      </c>
      <c r="Q43" s="74">
        <f>IFERROR(INDEX('[1]2024'!$A:$Q,MATCH($A$3&amp;$D43,'[1]2024'!$B:$B,0),MATCH(Q$4,'[1]2024'!$2:$2,0)),0)+IFERROR(INDEX('[1]2024'!$A:$Q,MATCH($B$3&amp;$D43,'[1]2024'!$B:$B,0),MATCH(Q$4,'[1]2024'!$2:$2,0)),0)++IFERROR(INDEX('[1]2024'!$A:$Q,MATCH($C$3&amp;$D43,'[1]2024'!$B:$B,0),MATCH(Q$4,'[1]2024'!$2:$2,0)),0)++IFERROR(INDEX('[1]2024'!$A:$Q,MATCH($D$3&amp;$D43,'[1]2024'!$B:$B,0),MATCH(Q$4,'[1]2024'!$2:$2,0)),0)</f>
        <v>5250150</v>
      </c>
      <c r="R43" s="74">
        <f>IFERROR(INDEX('[1]2024'!$A:$Q,MATCH($A$3&amp;$D43,'[1]2024'!$B:$B,0),MATCH(R$4,'[1]2024'!$2:$2,0)),0)+IFERROR(INDEX('[1]2024'!$A:$Q,MATCH($B$3&amp;$D43,'[1]2024'!$B:$B,0),MATCH(R$4,'[1]2024'!$2:$2,0)),0)++IFERROR(INDEX('[1]2024'!$A:$Q,MATCH($C$3&amp;$D43,'[1]2024'!$B:$B,0),MATCH(R$4,'[1]2024'!$2:$2,0)),0)++IFERROR(INDEX('[1]2024'!$A:$Q,MATCH($D$3&amp;$D43,'[1]2024'!$B:$B,0),MATCH(R$4,'[1]2024'!$2:$2,0)),0)</f>
        <v>5250150</v>
      </c>
      <c r="S43" s="74">
        <f>IFERROR(INDEX('[1]2024'!$A:$Q,MATCH($A$3&amp;$D43,'[1]2024'!$B:$B,0),MATCH(S$4,'[1]2024'!$2:$2,0)),0)+IFERROR(INDEX('[1]2024'!$A:$Q,MATCH($B$3&amp;$D43,'[1]2024'!$B:$B,0),MATCH(S$4,'[1]2024'!$2:$2,0)),0)++IFERROR(INDEX('[1]2024'!$A:$Q,MATCH($C$3&amp;$D43,'[1]2024'!$B:$B,0),MATCH(S$4,'[1]2024'!$2:$2,0)),0)++IFERROR(INDEX('[1]2024'!$A:$Q,MATCH($D$3&amp;$D43,'[1]2024'!$B:$B,0),MATCH(S$4,'[1]2024'!$2:$2,0)),0)</f>
        <v>5169960</v>
      </c>
      <c r="T43" s="75">
        <v>69287585.699999988</v>
      </c>
      <c r="U43" s="73">
        <f t="shared" si="14"/>
        <v>64929081.099999987</v>
      </c>
      <c r="V43" s="174">
        <v>4985420</v>
      </c>
      <c r="W43" s="105">
        <v>4545030</v>
      </c>
      <c r="X43" s="105">
        <v>4545030</v>
      </c>
      <c r="Y43" s="105">
        <v>5598300</v>
      </c>
      <c r="Z43" s="105">
        <v>4541080</v>
      </c>
      <c r="AA43" s="105">
        <v>5816317.2999999998</v>
      </c>
      <c r="AB43" s="105">
        <v>5816317.2999999998</v>
      </c>
      <c r="AC43" s="105">
        <v>5816317.2999999998</v>
      </c>
      <c r="AD43" s="105">
        <v>5816317.2999999998</v>
      </c>
      <c r="AE43" s="105">
        <v>5816317.2999999998</v>
      </c>
      <c r="AF43" s="105">
        <v>5816317.2999999998</v>
      </c>
      <c r="AG43" s="105">
        <v>5816317.2999999998</v>
      </c>
      <c r="AH43" s="73">
        <f t="shared" si="15"/>
        <v>58115664</v>
      </c>
      <c r="AI43" s="73">
        <f>AVERAGE(V43:Z43)</f>
        <v>4842972</v>
      </c>
      <c r="AJ43" s="73">
        <f>AI43</f>
        <v>4842972</v>
      </c>
      <c r="AK43" s="73">
        <f t="shared" ref="AK43:AT44" si="19">AJ43</f>
        <v>4842972</v>
      </c>
      <c r="AL43" s="73">
        <f t="shared" si="19"/>
        <v>4842972</v>
      </c>
      <c r="AM43" s="73">
        <f t="shared" si="19"/>
        <v>4842972</v>
      </c>
      <c r="AN43" s="73">
        <f t="shared" si="19"/>
        <v>4842972</v>
      </c>
      <c r="AO43" s="73">
        <f t="shared" si="19"/>
        <v>4842972</v>
      </c>
      <c r="AP43" s="73">
        <f t="shared" si="19"/>
        <v>4842972</v>
      </c>
      <c r="AQ43" s="73">
        <f t="shared" si="19"/>
        <v>4842972</v>
      </c>
      <c r="AR43" s="73">
        <f t="shared" si="19"/>
        <v>4842972</v>
      </c>
      <c r="AS43" s="73">
        <f t="shared" si="19"/>
        <v>4842972</v>
      </c>
      <c r="AT43" s="73">
        <f t="shared" si="19"/>
        <v>4842972</v>
      </c>
      <c r="AU43" s="73">
        <f t="shared" si="3"/>
        <v>14528916</v>
      </c>
      <c r="AV43" s="73">
        <f t="shared" si="4"/>
        <v>14528916</v>
      </c>
      <c r="AW43" s="73">
        <f t="shared" si="5"/>
        <v>14528916</v>
      </c>
      <c r="AX43" s="73">
        <f t="shared" si="6"/>
        <v>14528916</v>
      </c>
      <c r="AY43" s="73">
        <f t="shared" si="16"/>
        <v>61021447.200000003</v>
      </c>
      <c r="AZ43" s="73">
        <f t="shared" si="17"/>
        <v>64072519.560000002</v>
      </c>
      <c r="BA43" s="73">
        <f t="shared" si="18"/>
        <v>67276145.538000003</v>
      </c>
      <c r="BB43" s="91"/>
      <c r="BC43" s="80" t="s">
        <v>39</v>
      </c>
      <c r="BD43" s="80" t="s">
        <v>39</v>
      </c>
      <c r="BE43" s="74">
        <v>0</v>
      </c>
      <c r="BF43" s="74">
        <v>45575710</v>
      </c>
      <c r="BG43" s="74">
        <v>61293750</v>
      </c>
      <c r="BH43" s="162">
        <f t="shared" si="7"/>
        <v>66862220</v>
      </c>
    </row>
    <row r="44" spans="1:60" outlineLevel="1" x14ac:dyDescent="0.3">
      <c r="A44" s="71" t="s">
        <v>104</v>
      </c>
      <c r="B44" s="149" t="s">
        <v>104</v>
      </c>
      <c r="C44" s="149" t="s">
        <v>44</v>
      </c>
      <c r="D44" s="150">
        <v>5103111</v>
      </c>
      <c r="E44" s="150" t="s">
        <v>105</v>
      </c>
      <c r="F44" s="173">
        <v>600000</v>
      </c>
      <c r="G44" s="73">
        <f t="shared" si="13"/>
        <v>138185</v>
      </c>
      <c r="H44" s="74">
        <f>IFERROR(INDEX('[1]2024'!$A:$Q,MATCH($A$3&amp;$D44,'[1]2024'!$B:$B,0),MATCH(H$4,'[1]2024'!$2:$2,0)),0)+IFERROR(INDEX('[1]2024'!$A:$Q,MATCH($B$3&amp;$D44,'[1]2024'!$B:$B,0),MATCH(H$4,'[1]2024'!$2:$2,0)),0)++IFERROR(INDEX('[1]2024'!$A:$Q,MATCH($C$3&amp;$D44,'[1]2024'!$B:$B,0),MATCH(H$4,'[1]2024'!$2:$2,0)),0)++IFERROR(INDEX('[1]2024'!$A:$Q,MATCH($D$3&amp;$D44,'[1]2024'!$B:$B,0),MATCH(H$4,'[1]2024'!$2:$2,0)),0)</f>
        <v>0</v>
      </c>
      <c r="I44" s="74">
        <f>IFERROR(INDEX('[1]2024'!$A:$Q,MATCH($A$3&amp;$D44,'[1]2024'!$B:$B,0),MATCH(I$4,'[1]2024'!$2:$2,0)),0)+IFERROR(INDEX('[1]2024'!$A:$Q,MATCH($B$3&amp;$D44,'[1]2024'!$B:$B,0),MATCH(I$4,'[1]2024'!$2:$2,0)),0)++IFERROR(INDEX('[1]2024'!$A:$Q,MATCH($C$3&amp;$D44,'[1]2024'!$B:$B,0),MATCH(I$4,'[1]2024'!$2:$2,0)),0)++IFERROR(INDEX('[1]2024'!$A:$Q,MATCH($D$3&amp;$D44,'[1]2024'!$B:$B,0),MATCH(I$4,'[1]2024'!$2:$2,0)),0)</f>
        <v>0</v>
      </c>
      <c r="J44" s="74">
        <f>IFERROR(INDEX('[1]2024'!$A:$Q,MATCH($A$3&amp;$D44,'[1]2024'!$B:$B,0),MATCH(J$4,'[1]2024'!$2:$2,0)),0)+IFERROR(INDEX('[1]2024'!$A:$Q,MATCH($B$3&amp;$D44,'[1]2024'!$B:$B,0),MATCH(J$4,'[1]2024'!$2:$2,0)),0)++IFERROR(INDEX('[1]2024'!$A:$Q,MATCH($C$3&amp;$D44,'[1]2024'!$B:$B,0),MATCH(J$4,'[1]2024'!$2:$2,0)),0)++IFERROR(INDEX('[1]2024'!$A:$Q,MATCH($D$3&amp;$D44,'[1]2024'!$B:$B,0),MATCH(J$4,'[1]2024'!$2:$2,0)),0)</f>
        <v>18182</v>
      </c>
      <c r="K44" s="74">
        <f>IFERROR(INDEX('[1]2024'!$A:$Q,MATCH($A$3&amp;$D44,'[1]2024'!$B:$B,0),MATCH(K$4,'[1]2024'!$2:$2,0)),0)+IFERROR(INDEX('[1]2024'!$A:$Q,MATCH($B$3&amp;$D44,'[1]2024'!$B:$B,0),MATCH(K$4,'[1]2024'!$2:$2,0)),0)++IFERROR(INDEX('[1]2024'!$A:$Q,MATCH($C$3&amp;$D44,'[1]2024'!$B:$B,0),MATCH(K$4,'[1]2024'!$2:$2,0)),0)++IFERROR(INDEX('[1]2024'!$A:$Q,MATCH($D$3&amp;$D44,'[1]2024'!$B:$B,0),MATCH(K$4,'[1]2024'!$2:$2,0)),0)</f>
        <v>42274</v>
      </c>
      <c r="L44" s="74">
        <f>IFERROR(INDEX('[1]2024'!$A:$Q,MATCH($A$3&amp;$D44,'[1]2024'!$B:$B,0),MATCH(L$4,'[1]2024'!$2:$2,0)),0)+IFERROR(INDEX('[1]2024'!$A:$Q,MATCH($B$3&amp;$D44,'[1]2024'!$B:$B,0),MATCH(L$4,'[1]2024'!$2:$2,0)),0)++IFERROR(INDEX('[1]2024'!$A:$Q,MATCH($C$3&amp;$D44,'[1]2024'!$B:$B,0),MATCH(L$4,'[1]2024'!$2:$2,0)),0)++IFERROR(INDEX('[1]2024'!$A:$Q,MATCH($D$3&amp;$D44,'[1]2024'!$B:$B,0),MATCH(L$4,'[1]2024'!$2:$2,0)),0)</f>
        <v>36364</v>
      </c>
      <c r="M44" s="74">
        <f>IFERROR(INDEX('[1]2024'!$A:$Q,MATCH($A$3&amp;$D44,'[1]2024'!$B:$B,0),MATCH(M$4,'[1]2024'!$2:$2,0)),0)+IFERROR(INDEX('[1]2024'!$A:$Q,MATCH($B$3&amp;$D44,'[1]2024'!$B:$B,0),MATCH(M$4,'[1]2024'!$2:$2,0)),0)++IFERROR(INDEX('[1]2024'!$A:$Q,MATCH($C$3&amp;$D44,'[1]2024'!$B:$B,0),MATCH(M$4,'[1]2024'!$2:$2,0)),0)++IFERROR(INDEX('[1]2024'!$A:$Q,MATCH($D$3&amp;$D44,'[1]2024'!$B:$B,0),MATCH(M$4,'[1]2024'!$2:$2,0)),0)</f>
        <v>0</v>
      </c>
      <c r="N44" s="74">
        <f>IFERROR(INDEX('[1]2024'!$A:$Q,MATCH($A$3&amp;$D44,'[1]2024'!$B:$B,0),MATCH(N$4,'[1]2024'!$2:$2,0)),0)+IFERROR(INDEX('[1]2024'!$A:$Q,MATCH($B$3&amp;$D44,'[1]2024'!$B:$B,0),MATCH(N$4,'[1]2024'!$2:$2,0)),0)++IFERROR(INDEX('[1]2024'!$A:$Q,MATCH($C$3&amp;$D44,'[1]2024'!$B:$B,0),MATCH(N$4,'[1]2024'!$2:$2,0)),0)++IFERROR(INDEX('[1]2024'!$A:$Q,MATCH($D$3&amp;$D44,'[1]2024'!$B:$B,0),MATCH(N$4,'[1]2024'!$2:$2,0)),0)</f>
        <v>0</v>
      </c>
      <c r="O44" s="74">
        <f>IFERROR(INDEX('[1]2024'!$A:$Q,MATCH($A$3&amp;$D44,'[1]2024'!$B:$B,0),MATCH(O$4,'[1]2024'!$2:$2,0)),0)+IFERROR(INDEX('[1]2024'!$A:$Q,MATCH($B$3&amp;$D44,'[1]2024'!$B:$B,0),MATCH(O$4,'[1]2024'!$2:$2,0)),0)++IFERROR(INDEX('[1]2024'!$A:$Q,MATCH($C$3&amp;$D44,'[1]2024'!$B:$B,0),MATCH(O$4,'[1]2024'!$2:$2,0)),0)++IFERROR(INDEX('[1]2024'!$A:$Q,MATCH($D$3&amp;$D44,'[1]2024'!$B:$B,0),MATCH(O$4,'[1]2024'!$2:$2,0)),0)</f>
        <v>0</v>
      </c>
      <c r="P44" s="74">
        <f>IFERROR(INDEX('[1]2024'!$A:$Q,MATCH($A$3&amp;$D44,'[1]2024'!$B:$B,0),MATCH(P$4,'[1]2024'!$2:$2,0)),0)+IFERROR(INDEX('[1]2024'!$A:$Q,MATCH($B$3&amp;$D44,'[1]2024'!$B:$B,0),MATCH(P$4,'[1]2024'!$2:$2,0)),0)++IFERROR(INDEX('[1]2024'!$A:$Q,MATCH($C$3&amp;$D44,'[1]2024'!$B:$B,0),MATCH(P$4,'[1]2024'!$2:$2,0)),0)++IFERROR(INDEX('[1]2024'!$A:$Q,MATCH($D$3&amp;$D44,'[1]2024'!$B:$B,0),MATCH(P$4,'[1]2024'!$2:$2,0)),0)</f>
        <v>0</v>
      </c>
      <c r="Q44" s="74">
        <f>IFERROR(INDEX('[1]2024'!$A:$Q,MATCH($A$3&amp;$D44,'[1]2024'!$B:$B,0),MATCH(Q$4,'[1]2024'!$2:$2,0)),0)+IFERROR(INDEX('[1]2024'!$A:$Q,MATCH($B$3&amp;$D44,'[1]2024'!$B:$B,0),MATCH(Q$4,'[1]2024'!$2:$2,0)),0)++IFERROR(INDEX('[1]2024'!$A:$Q,MATCH($C$3&amp;$D44,'[1]2024'!$B:$B,0),MATCH(Q$4,'[1]2024'!$2:$2,0)),0)++IFERROR(INDEX('[1]2024'!$A:$Q,MATCH($D$3&amp;$D44,'[1]2024'!$B:$B,0),MATCH(Q$4,'[1]2024'!$2:$2,0)),0)</f>
        <v>0</v>
      </c>
      <c r="R44" s="74">
        <f>IFERROR(INDEX('[1]2024'!$A:$Q,MATCH($A$3&amp;$D44,'[1]2024'!$B:$B,0),MATCH(R$4,'[1]2024'!$2:$2,0)),0)+IFERROR(INDEX('[1]2024'!$A:$Q,MATCH($B$3&amp;$D44,'[1]2024'!$B:$B,0),MATCH(R$4,'[1]2024'!$2:$2,0)),0)++IFERROR(INDEX('[1]2024'!$A:$Q,MATCH($C$3&amp;$D44,'[1]2024'!$B:$B,0),MATCH(R$4,'[1]2024'!$2:$2,0)),0)++IFERROR(INDEX('[1]2024'!$A:$Q,MATCH($D$3&amp;$D44,'[1]2024'!$B:$B,0),MATCH(R$4,'[1]2024'!$2:$2,0)),0)</f>
        <v>23183</v>
      </c>
      <c r="S44" s="74">
        <f>IFERROR(INDEX('[1]2024'!$A:$Q,MATCH($A$3&amp;$D44,'[1]2024'!$B:$B,0),MATCH(S$4,'[1]2024'!$2:$2,0)),0)+IFERROR(INDEX('[1]2024'!$A:$Q,MATCH($B$3&amp;$D44,'[1]2024'!$B:$B,0),MATCH(S$4,'[1]2024'!$2:$2,0)),0)++IFERROR(INDEX('[1]2024'!$A:$Q,MATCH($C$3&amp;$D44,'[1]2024'!$B:$B,0),MATCH(S$4,'[1]2024'!$2:$2,0)),0)++IFERROR(INDEX('[1]2024'!$A:$Q,MATCH($D$3&amp;$D44,'[1]2024'!$B:$B,0),MATCH(S$4,'[1]2024'!$2:$2,0)),0)</f>
        <v>18182</v>
      </c>
      <c r="T44" s="75">
        <v>400000</v>
      </c>
      <c r="U44" s="73">
        <f t="shared" si="14"/>
        <v>274200</v>
      </c>
      <c r="V44" s="174">
        <v>8364</v>
      </c>
      <c r="W44" s="105">
        <v>0</v>
      </c>
      <c r="X44" s="105">
        <v>8000</v>
      </c>
      <c r="Y44" s="105">
        <v>8836</v>
      </c>
      <c r="Z44" s="105">
        <v>9000</v>
      </c>
      <c r="AA44" s="105">
        <v>40000</v>
      </c>
      <c r="AB44" s="105">
        <v>30000</v>
      </c>
      <c r="AC44" s="105">
        <v>30000</v>
      </c>
      <c r="AD44" s="105">
        <v>40000</v>
      </c>
      <c r="AE44" s="105">
        <v>30000</v>
      </c>
      <c r="AF44" s="105">
        <v>30000</v>
      </c>
      <c r="AG44" s="175">
        <v>40000</v>
      </c>
      <c r="AH44" s="73">
        <f t="shared" si="15"/>
        <v>82080</v>
      </c>
      <c r="AI44" s="73">
        <f>AVERAGE(V44:Z44)</f>
        <v>6840</v>
      </c>
      <c r="AJ44" s="73">
        <f>AI44</f>
        <v>6840</v>
      </c>
      <c r="AK44" s="73">
        <f t="shared" si="19"/>
        <v>6840</v>
      </c>
      <c r="AL44" s="73">
        <f t="shared" si="19"/>
        <v>6840</v>
      </c>
      <c r="AM44" s="73">
        <f t="shared" si="19"/>
        <v>6840</v>
      </c>
      <c r="AN44" s="73">
        <f t="shared" si="19"/>
        <v>6840</v>
      </c>
      <c r="AO44" s="73">
        <f t="shared" si="19"/>
        <v>6840</v>
      </c>
      <c r="AP44" s="73">
        <f t="shared" si="19"/>
        <v>6840</v>
      </c>
      <c r="AQ44" s="73">
        <f t="shared" si="19"/>
        <v>6840</v>
      </c>
      <c r="AR44" s="73">
        <f t="shared" si="19"/>
        <v>6840</v>
      </c>
      <c r="AS44" s="73">
        <f t="shared" si="19"/>
        <v>6840</v>
      </c>
      <c r="AT44" s="73">
        <f t="shared" si="19"/>
        <v>6840</v>
      </c>
      <c r="AU44" s="73">
        <f t="shared" si="3"/>
        <v>20520</v>
      </c>
      <c r="AV44" s="73">
        <f t="shared" si="4"/>
        <v>20520</v>
      </c>
      <c r="AW44" s="73">
        <f t="shared" si="5"/>
        <v>20520</v>
      </c>
      <c r="AX44" s="73">
        <f t="shared" si="6"/>
        <v>20520</v>
      </c>
      <c r="AY44" s="73">
        <f t="shared" si="16"/>
        <v>86184</v>
      </c>
      <c r="AZ44" s="73">
        <f t="shared" si="17"/>
        <v>90493.2</v>
      </c>
      <c r="BA44" s="73">
        <f t="shared" si="18"/>
        <v>95017.86</v>
      </c>
      <c r="BB44" s="91"/>
      <c r="BC44" s="69" t="s">
        <v>39</v>
      </c>
      <c r="BD44" s="160"/>
      <c r="BE44" s="74">
        <v>0</v>
      </c>
      <c r="BF44" s="74">
        <v>930287</v>
      </c>
      <c r="BG44" s="74">
        <v>123730</v>
      </c>
      <c r="BH44" s="162">
        <f t="shared" si="7"/>
        <v>138185</v>
      </c>
    </row>
    <row r="45" spans="1:60" outlineLevel="1" x14ac:dyDescent="0.3">
      <c r="A45" s="71" t="s">
        <v>106</v>
      </c>
      <c r="B45" s="149" t="s">
        <v>106</v>
      </c>
      <c r="C45" s="149" t="s">
        <v>31</v>
      </c>
      <c r="D45" s="150">
        <v>5103131</v>
      </c>
      <c r="E45" s="150" t="s">
        <v>107</v>
      </c>
      <c r="F45" s="173">
        <v>3600000</v>
      </c>
      <c r="G45" s="73">
        <f t="shared" si="13"/>
        <v>3558753</v>
      </c>
      <c r="H45" s="74">
        <f>IFERROR(INDEX('[1]2024'!$A:$Q,MATCH($A$3&amp;$D45,'[1]2024'!$B:$B,0),MATCH(H$4,'[1]2024'!$2:$2,0)),0)+IFERROR(INDEX('[1]2024'!$A:$Q,MATCH($B$3&amp;$D45,'[1]2024'!$B:$B,0),MATCH(H$4,'[1]2024'!$2:$2,0)),0)++IFERROR(INDEX('[1]2024'!$A:$Q,MATCH($C$3&amp;$D45,'[1]2024'!$B:$B,0),MATCH(H$4,'[1]2024'!$2:$2,0)),0)++IFERROR(INDEX('[1]2024'!$A:$Q,MATCH($D$3&amp;$D45,'[1]2024'!$B:$B,0),MATCH(H$4,'[1]2024'!$2:$2,0)),0)</f>
        <v>0</v>
      </c>
      <c r="I45" s="74">
        <f>IFERROR(INDEX('[1]2024'!$A:$Q,MATCH($A$3&amp;$D45,'[1]2024'!$B:$B,0),MATCH(I$4,'[1]2024'!$2:$2,0)),0)+IFERROR(INDEX('[1]2024'!$A:$Q,MATCH($B$3&amp;$D45,'[1]2024'!$B:$B,0),MATCH(I$4,'[1]2024'!$2:$2,0)),0)++IFERROR(INDEX('[1]2024'!$A:$Q,MATCH($C$3&amp;$D45,'[1]2024'!$B:$B,0),MATCH(I$4,'[1]2024'!$2:$2,0)),0)++IFERROR(INDEX('[1]2024'!$A:$Q,MATCH($D$3&amp;$D45,'[1]2024'!$B:$B,0),MATCH(I$4,'[1]2024'!$2:$2,0)),0)</f>
        <v>447094</v>
      </c>
      <c r="J45" s="74">
        <f>IFERROR(INDEX('[1]2024'!$A:$Q,MATCH($A$3&amp;$D45,'[1]2024'!$B:$B,0),MATCH(J$4,'[1]2024'!$2:$2,0)),0)+IFERROR(INDEX('[1]2024'!$A:$Q,MATCH($B$3&amp;$D45,'[1]2024'!$B:$B,0),MATCH(J$4,'[1]2024'!$2:$2,0)),0)++IFERROR(INDEX('[1]2024'!$A:$Q,MATCH($C$3&amp;$D45,'[1]2024'!$B:$B,0),MATCH(J$4,'[1]2024'!$2:$2,0)),0)++IFERROR(INDEX('[1]2024'!$A:$Q,MATCH($D$3&amp;$D45,'[1]2024'!$B:$B,0),MATCH(J$4,'[1]2024'!$2:$2,0)),0)</f>
        <v>445916</v>
      </c>
      <c r="K45" s="74">
        <f>IFERROR(INDEX('[1]2024'!$A:$Q,MATCH($A$3&amp;$D45,'[1]2024'!$B:$B,0),MATCH(K$4,'[1]2024'!$2:$2,0)),0)+IFERROR(INDEX('[1]2024'!$A:$Q,MATCH($B$3&amp;$D45,'[1]2024'!$B:$B,0),MATCH(K$4,'[1]2024'!$2:$2,0)),0)++IFERROR(INDEX('[1]2024'!$A:$Q,MATCH($C$3&amp;$D45,'[1]2024'!$B:$B,0),MATCH(K$4,'[1]2024'!$2:$2,0)),0)++IFERROR(INDEX('[1]2024'!$A:$Q,MATCH($D$3&amp;$D45,'[1]2024'!$B:$B,0),MATCH(K$4,'[1]2024'!$2:$2,0)),0)</f>
        <v>554005</v>
      </c>
      <c r="L45" s="74">
        <f>IFERROR(INDEX('[1]2024'!$A:$Q,MATCH($A$3&amp;$D45,'[1]2024'!$B:$B,0),MATCH(L$4,'[1]2024'!$2:$2,0)),0)+IFERROR(INDEX('[1]2024'!$A:$Q,MATCH($B$3&amp;$D45,'[1]2024'!$B:$B,0),MATCH(L$4,'[1]2024'!$2:$2,0)),0)++IFERROR(INDEX('[1]2024'!$A:$Q,MATCH($C$3&amp;$D45,'[1]2024'!$B:$B,0),MATCH(L$4,'[1]2024'!$2:$2,0)),0)++IFERROR(INDEX('[1]2024'!$A:$Q,MATCH($D$3&amp;$D45,'[1]2024'!$B:$B,0),MATCH(L$4,'[1]2024'!$2:$2,0)),0)</f>
        <v>309092</v>
      </c>
      <c r="M45" s="74">
        <f>IFERROR(INDEX('[1]2024'!$A:$Q,MATCH($A$3&amp;$D45,'[1]2024'!$B:$B,0),MATCH(M$4,'[1]2024'!$2:$2,0)),0)+IFERROR(INDEX('[1]2024'!$A:$Q,MATCH($B$3&amp;$D45,'[1]2024'!$B:$B,0),MATCH(M$4,'[1]2024'!$2:$2,0)),0)++IFERROR(INDEX('[1]2024'!$A:$Q,MATCH($C$3&amp;$D45,'[1]2024'!$B:$B,0),MATCH(M$4,'[1]2024'!$2:$2,0)),0)++IFERROR(INDEX('[1]2024'!$A:$Q,MATCH($D$3&amp;$D45,'[1]2024'!$B:$B,0),MATCH(M$4,'[1]2024'!$2:$2,0)),0)</f>
        <v>32728</v>
      </c>
      <c r="N45" s="74">
        <f>IFERROR(INDEX('[1]2024'!$A:$Q,MATCH($A$3&amp;$D45,'[1]2024'!$B:$B,0),MATCH(N$4,'[1]2024'!$2:$2,0)),0)+IFERROR(INDEX('[1]2024'!$A:$Q,MATCH($B$3&amp;$D45,'[1]2024'!$B:$B,0),MATCH(N$4,'[1]2024'!$2:$2,0)),0)++IFERROR(INDEX('[1]2024'!$A:$Q,MATCH($C$3&amp;$D45,'[1]2024'!$B:$B,0),MATCH(N$4,'[1]2024'!$2:$2,0)),0)++IFERROR(INDEX('[1]2024'!$A:$Q,MATCH($D$3&amp;$D45,'[1]2024'!$B:$B,0),MATCH(N$4,'[1]2024'!$2:$2,0)),0)</f>
        <v>286913</v>
      </c>
      <c r="O45" s="74">
        <f>IFERROR(INDEX('[1]2024'!$A:$Q,MATCH($A$3&amp;$D45,'[1]2024'!$B:$B,0),MATCH(O$4,'[1]2024'!$2:$2,0)),0)+IFERROR(INDEX('[1]2024'!$A:$Q,MATCH($B$3&amp;$D45,'[1]2024'!$B:$B,0),MATCH(O$4,'[1]2024'!$2:$2,0)),0)++IFERROR(INDEX('[1]2024'!$A:$Q,MATCH($C$3&amp;$D45,'[1]2024'!$B:$B,0),MATCH(O$4,'[1]2024'!$2:$2,0)),0)++IFERROR(INDEX('[1]2024'!$A:$Q,MATCH($D$3&amp;$D45,'[1]2024'!$B:$B,0),MATCH(O$4,'[1]2024'!$2:$2,0)),0)</f>
        <v>0</v>
      </c>
      <c r="P45" s="74">
        <f>IFERROR(INDEX('[1]2024'!$A:$Q,MATCH($A$3&amp;$D45,'[1]2024'!$B:$B,0),MATCH(P$4,'[1]2024'!$2:$2,0)),0)+IFERROR(INDEX('[1]2024'!$A:$Q,MATCH($B$3&amp;$D45,'[1]2024'!$B:$B,0),MATCH(P$4,'[1]2024'!$2:$2,0)),0)++IFERROR(INDEX('[1]2024'!$A:$Q,MATCH($C$3&amp;$D45,'[1]2024'!$B:$B,0),MATCH(P$4,'[1]2024'!$2:$2,0)),0)++IFERROR(INDEX('[1]2024'!$A:$Q,MATCH($D$3&amp;$D45,'[1]2024'!$B:$B,0),MATCH(P$4,'[1]2024'!$2:$2,0)),0)</f>
        <v>605555</v>
      </c>
      <c r="Q45" s="74">
        <f>IFERROR(INDEX('[1]2024'!$A:$Q,MATCH($A$3&amp;$D45,'[1]2024'!$B:$B,0),MATCH(Q$4,'[1]2024'!$2:$2,0)),0)+IFERROR(INDEX('[1]2024'!$A:$Q,MATCH($B$3&amp;$D45,'[1]2024'!$B:$B,0),MATCH(Q$4,'[1]2024'!$2:$2,0)),0)++IFERROR(INDEX('[1]2024'!$A:$Q,MATCH($C$3&amp;$D45,'[1]2024'!$B:$B,0),MATCH(Q$4,'[1]2024'!$2:$2,0)),0)++IFERROR(INDEX('[1]2024'!$A:$Q,MATCH($D$3&amp;$D45,'[1]2024'!$B:$B,0),MATCH(Q$4,'[1]2024'!$2:$2,0)),0)</f>
        <v>186094</v>
      </c>
      <c r="R45" s="74">
        <f>IFERROR(INDEX('[1]2024'!$A:$Q,MATCH($A$3&amp;$D45,'[1]2024'!$B:$B,0),MATCH(R$4,'[1]2024'!$2:$2,0)),0)+IFERROR(INDEX('[1]2024'!$A:$Q,MATCH($B$3&amp;$D45,'[1]2024'!$B:$B,0),MATCH(R$4,'[1]2024'!$2:$2,0)),0)++IFERROR(INDEX('[1]2024'!$A:$Q,MATCH($C$3&amp;$D45,'[1]2024'!$B:$B,0),MATCH(R$4,'[1]2024'!$2:$2,0)),0)++IFERROR(INDEX('[1]2024'!$A:$Q,MATCH($D$3&amp;$D45,'[1]2024'!$B:$B,0),MATCH(R$4,'[1]2024'!$2:$2,0)),0)</f>
        <v>0</v>
      </c>
      <c r="S45" s="74">
        <f>IFERROR(INDEX('[1]2024'!$A:$Q,MATCH($A$3&amp;$D45,'[1]2024'!$B:$B,0),MATCH(S$4,'[1]2024'!$2:$2,0)),0)+IFERROR(INDEX('[1]2024'!$A:$Q,MATCH($B$3&amp;$D45,'[1]2024'!$B:$B,0),MATCH(S$4,'[1]2024'!$2:$2,0)),0)++IFERROR(INDEX('[1]2024'!$A:$Q,MATCH($C$3&amp;$D45,'[1]2024'!$B:$B,0),MATCH(S$4,'[1]2024'!$2:$2,0)),0)++IFERROR(INDEX('[1]2024'!$A:$Q,MATCH($D$3&amp;$D45,'[1]2024'!$B:$B,0),MATCH(S$4,'[1]2024'!$2:$2,0)),0)</f>
        <v>691356</v>
      </c>
      <c r="T45" s="75">
        <v>3600000</v>
      </c>
      <c r="U45" s="73">
        <f t="shared" si="14"/>
        <v>3724017</v>
      </c>
      <c r="V45" s="174">
        <v>532728</v>
      </c>
      <c r="W45" s="105">
        <v>0</v>
      </c>
      <c r="X45" s="105">
        <v>271366</v>
      </c>
      <c r="Y45" s="105">
        <v>333649</v>
      </c>
      <c r="Z45" s="105">
        <v>486274</v>
      </c>
      <c r="AA45" s="105">
        <v>300000</v>
      </c>
      <c r="AB45" s="105">
        <v>300000</v>
      </c>
      <c r="AC45" s="105">
        <v>300000</v>
      </c>
      <c r="AD45" s="105">
        <v>300000</v>
      </c>
      <c r="AE45" s="105">
        <v>300000</v>
      </c>
      <c r="AF45" s="105">
        <v>300000</v>
      </c>
      <c r="AG45" s="105">
        <v>300000</v>
      </c>
      <c r="AH45" s="73">
        <f t="shared" si="15"/>
        <v>3240000</v>
      </c>
      <c r="AI45" s="73">
        <v>270000</v>
      </c>
      <c r="AJ45" s="73">
        <v>270000</v>
      </c>
      <c r="AK45" s="73">
        <v>270000</v>
      </c>
      <c r="AL45" s="73">
        <v>270000</v>
      </c>
      <c r="AM45" s="73">
        <v>270000</v>
      </c>
      <c r="AN45" s="73">
        <v>270000</v>
      </c>
      <c r="AO45" s="73">
        <v>270000</v>
      </c>
      <c r="AP45" s="73">
        <v>270000</v>
      </c>
      <c r="AQ45" s="73">
        <v>270000</v>
      </c>
      <c r="AR45" s="73">
        <v>270000</v>
      </c>
      <c r="AS45" s="73">
        <v>270000</v>
      </c>
      <c r="AT45" s="73">
        <v>270000</v>
      </c>
      <c r="AU45" s="73">
        <f t="shared" si="3"/>
        <v>810000</v>
      </c>
      <c r="AV45" s="73">
        <f t="shared" si="4"/>
        <v>810000</v>
      </c>
      <c r="AW45" s="73">
        <f t="shared" si="5"/>
        <v>810000</v>
      </c>
      <c r="AX45" s="73">
        <f t="shared" si="6"/>
        <v>810000</v>
      </c>
      <c r="AY45" s="73">
        <f t="shared" si="16"/>
        <v>3240000</v>
      </c>
      <c r="AZ45" s="73">
        <f t="shared" si="17"/>
        <v>3240000</v>
      </c>
      <c r="BA45" s="73">
        <f t="shared" si="18"/>
        <v>3240000</v>
      </c>
      <c r="BB45" s="111"/>
      <c r="BC45" s="69" t="s">
        <v>24</v>
      </c>
      <c r="BD45" s="80" t="s">
        <v>39</v>
      </c>
      <c r="BE45" s="74">
        <v>0</v>
      </c>
      <c r="BF45" s="74">
        <v>3370133</v>
      </c>
      <c r="BG45" s="74">
        <v>3998334</v>
      </c>
      <c r="BH45" s="162">
        <f t="shared" si="7"/>
        <v>3558753</v>
      </c>
    </row>
    <row r="46" spans="1:60" x14ac:dyDescent="0.3">
      <c r="A46" s="57" t="s">
        <v>108</v>
      </c>
      <c r="B46" s="158" t="s">
        <v>21</v>
      </c>
      <c r="C46" s="158"/>
      <c r="D46" s="159"/>
      <c r="E46" s="159"/>
      <c r="F46" s="169">
        <v>1860000</v>
      </c>
      <c r="G46" s="61">
        <f t="shared" ref="G46" si="20">SUM(G47:G51)</f>
        <v>605546</v>
      </c>
      <c r="H46" s="62">
        <f t="shared" ref="H46:S46" si="21">SUM(H47:H51)</f>
        <v>26857</v>
      </c>
      <c r="I46" s="63">
        <f t="shared" si="21"/>
        <v>87584</v>
      </c>
      <c r="J46" s="63">
        <f t="shared" si="21"/>
        <v>0</v>
      </c>
      <c r="K46" s="63">
        <f t="shared" si="21"/>
        <v>93206</v>
      </c>
      <c r="L46" s="63">
        <f t="shared" si="21"/>
        <v>93660</v>
      </c>
      <c r="M46" s="63">
        <f t="shared" si="21"/>
        <v>56750</v>
      </c>
      <c r="N46" s="63">
        <f t="shared" si="21"/>
        <v>76682</v>
      </c>
      <c r="O46" s="63">
        <f t="shared" si="21"/>
        <v>0</v>
      </c>
      <c r="P46" s="63">
        <f t="shared" si="21"/>
        <v>52129</v>
      </c>
      <c r="Q46" s="63">
        <f t="shared" si="21"/>
        <v>0</v>
      </c>
      <c r="R46" s="63">
        <f t="shared" si="21"/>
        <v>118678</v>
      </c>
      <c r="S46" s="63">
        <f t="shared" si="21"/>
        <v>0</v>
      </c>
      <c r="T46" s="64">
        <v>1800000</v>
      </c>
      <c r="U46" s="61">
        <f t="shared" ref="U46:Z46" si="22">SUM(U47:U51)</f>
        <v>1382026</v>
      </c>
      <c r="V46" s="85">
        <f t="shared" si="22"/>
        <v>119423</v>
      </c>
      <c r="W46" s="99">
        <f t="shared" si="22"/>
        <v>0</v>
      </c>
      <c r="X46" s="99">
        <f t="shared" si="22"/>
        <v>147342</v>
      </c>
      <c r="Y46" s="99">
        <f t="shared" si="22"/>
        <v>45361</v>
      </c>
      <c r="Z46" s="99">
        <f t="shared" si="22"/>
        <v>19900</v>
      </c>
      <c r="AA46" s="99">
        <v>150000</v>
      </c>
      <c r="AB46" s="99">
        <v>150000</v>
      </c>
      <c r="AC46" s="99">
        <v>150000</v>
      </c>
      <c r="AD46" s="99">
        <v>150000</v>
      </c>
      <c r="AE46" s="99">
        <v>150000</v>
      </c>
      <c r="AF46" s="99">
        <v>150000</v>
      </c>
      <c r="AG46" s="170">
        <v>150000</v>
      </c>
      <c r="AH46" s="61">
        <f t="shared" ref="AH46:AT46" si="23">SUM(AH47:AH51)</f>
        <v>1800008</v>
      </c>
      <c r="AI46" s="61">
        <f t="shared" si="23"/>
        <v>150000</v>
      </c>
      <c r="AJ46" s="61">
        <f t="shared" si="23"/>
        <v>150000</v>
      </c>
      <c r="AK46" s="61">
        <f t="shared" si="23"/>
        <v>150002</v>
      </c>
      <c r="AL46" s="100">
        <f t="shared" si="23"/>
        <v>150000</v>
      </c>
      <c r="AM46" s="61">
        <f t="shared" si="23"/>
        <v>150000</v>
      </c>
      <c r="AN46" s="61">
        <f t="shared" si="23"/>
        <v>150002</v>
      </c>
      <c r="AO46" s="61">
        <f t="shared" si="23"/>
        <v>150000</v>
      </c>
      <c r="AP46" s="61">
        <f t="shared" si="23"/>
        <v>150000</v>
      </c>
      <c r="AQ46" s="61">
        <f t="shared" si="23"/>
        <v>150002</v>
      </c>
      <c r="AR46" s="61">
        <f t="shared" si="23"/>
        <v>150000</v>
      </c>
      <c r="AS46" s="100">
        <f t="shared" si="23"/>
        <v>150000</v>
      </c>
      <c r="AT46" s="61">
        <f t="shared" si="23"/>
        <v>150002</v>
      </c>
      <c r="AU46" s="61">
        <f t="shared" si="3"/>
        <v>450002</v>
      </c>
      <c r="AV46" s="61">
        <f t="shared" si="4"/>
        <v>450002</v>
      </c>
      <c r="AW46" s="61">
        <f t="shared" si="5"/>
        <v>450002</v>
      </c>
      <c r="AX46" s="61">
        <f t="shared" si="6"/>
        <v>450002</v>
      </c>
      <c r="AY46" s="61">
        <f>SUM(AY47:AY51)</f>
        <v>1860008</v>
      </c>
      <c r="AZ46" s="61">
        <f t="shared" ref="AZ46:BA46" si="24">SUM(AZ47:AZ51)</f>
        <v>1923008</v>
      </c>
      <c r="BA46" s="61">
        <f t="shared" si="24"/>
        <v>1989158</v>
      </c>
      <c r="BB46" s="91"/>
      <c r="BC46" s="171"/>
      <c r="BD46" s="172"/>
      <c r="BE46" s="85">
        <f>SUM(BE47:BE51)</f>
        <v>0</v>
      </c>
      <c r="BF46" s="85">
        <v>4730500</v>
      </c>
      <c r="BG46" s="85">
        <v>3150464</v>
      </c>
      <c r="BH46" s="161">
        <f t="shared" si="7"/>
        <v>605546</v>
      </c>
    </row>
    <row r="47" spans="1:60" outlineLevel="1" x14ac:dyDescent="0.3">
      <c r="A47" s="71" t="s">
        <v>109</v>
      </c>
      <c r="B47" s="149" t="s">
        <v>110</v>
      </c>
      <c r="C47" s="149" t="s">
        <v>31</v>
      </c>
      <c r="D47" s="150">
        <v>5104110</v>
      </c>
      <c r="E47" s="150" t="s">
        <v>111</v>
      </c>
      <c r="F47" s="173">
        <v>0</v>
      </c>
      <c r="G47" s="73">
        <f>SUM(H47:S47)</f>
        <v>0</v>
      </c>
      <c r="H47" s="74">
        <f>IFERROR(INDEX('[1]2024'!$A:$Q,MATCH($A$3&amp;$D47,'[1]2024'!$B:$B,0),MATCH(H$4,'[1]2024'!$2:$2,0)),0)+IFERROR(INDEX('[1]2024'!$A:$Q,MATCH($B$3&amp;$D47,'[1]2024'!$B:$B,0),MATCH(H$4,'[1]2024'!$2:$2,0)),0)++IFERROR(INDEX('[1]2024'!$A:$Q,MATCH($C$3&amp;$D47,'[1]2024'!$B:$B,0),MATCH(H$4,'[1]2024'!$2:$2,0)),0)++IFERROR(INDEX('[1]2024'!$A:$Q,MATCH($D$3&amp;$D47,'[1]2024'!$B:$B,0),MATCH(H$4,'[1]2024'!$2:$2,0)),0)</f>
        <v>0</v>
      </c>
      <c r="I47" s="74">
        <f>IFERROR(INDEX('[1]2024'!$A:$Q,MATCH($A$3&amp;$D47,'[1]2024'!$B:$B,0),MATCH(I$4,'[1]2024'!$2:$2,0)),0)+IFERROR(INDEX('[1]2024'!$A:$Q,MATCH($B$3&amp;$D47,'[1]2024'!$B:$B,0),MATCH(I$4,'[1]2024'!$2:$2,0)),0)++IFERROR(INDEX('[1]2024'!$A:$Q,MATCH($C$3&amp;$D47,'[1]2024'!$B:$B,0),MATCH(I$4,'[1]2024'!$2:$2,0)),0)++IFERROR(INDEX('[1]2024'!$A:$Q,MATCH($D$3&amp;$D47,'[1]2024'!$B:$B,0),MATCH(I$4,'[1]2024'!$2:$2,0)),0)</f>
        <v>0</v>
      </c>
      <c r="J47" s="74">
        <f>IFERROR(INDEX('[1]2024'!$A:$Q,MATCH($A$3&amp;$D47,'[1]2024'!$B:$B,0),MATCH(J$4,'[1]2024'!$2:$2,0)),0)+IFERROR(INDEX('[1]2024'!$A:$Q,MATCH($B$3&amp;$D47,'[1]2024'!$B:$B,0),MATCH(J$4,'[1]2024'!$2:$2,0)),0)++IFERROR(INDEX('[1]2024'!$A:$Q,MATCH($C$3&amp;$D47,'[1]2024'!$B:$B,0),MATCH(J$4,'[1]2024'!$2:$2,0)),0)++IFERROR(INDEX('[1]2024'!$A:$Q,MATCH($D$3&amp;$D47,'[1]2024'!$B:$B,0),MATCH(J$4,'[1]2024'!$2:$2,0)),0)</f>
        <v>0</v>
      </c>
      <c r="K47" s="74">
        <f>IFERROR(INDEX('[1]2024'!$A:$Q,MATCH($A$3&amp;$D47,'[1]2024'!$B:$B,0),MATCH(K$4,'[1]2024'!$2:$2,0)),0)+IFERROR(INDEX('[1]2024'!$A:$Q,MATCH($B$3&amp;$D47,'[1]2024'!$B:$B,0),MATCH(K$4,'[1]2024'!$2:$2,0)),0)++IFERROR(INDEX('[1]2024'!$A:$Q,MATCH($C$3&amp;$D47,'[1]2024'!$B:$B,0),MATCH(K$4,'[1]2024'!$2:$2,0)),0)++IFERROR(INDEX('[1]2024'!$A:$Q,MATCH($D$3&amp;$D47,'[1]2024'!$B:$B,0),MATCH(K$4,'[1]2024'!$2:$2,0)),0)</f>
        <v>0</v>
      </c>
      <c r="L47" s="74">
        <f>IFERROR(INDEX('[1]2024'!$A:$Q,MATCH($A$3&amp;$D47,'[1]2024'!$B:$B,0),MATCH(L$4,'[1]2024'!$2:$2,0)),0)+IFERROR(INDEX('[1]2024'!$A:$Q,MATCH($B$3&amp;$D47,'[1]2024'!$B:$B,0),MATCH(L$4,'[1]2024'!$2:$2,0)),0)++IFERROR(INDEX('[1]2024'!$A:$Q,MATCH($C$3&amp;$D47,'[1]2024'!$B:$B,0),MATCH(L$4,'[1]2024'!$2:$2,0)),0)++IFERROR(INDEX('[1]2024'!$A:$Q,MATCH($D$3&amp;$D47,'[1]2024'!$B:$B,0),MATCH(L$4,'[1]2024'!$2:$2,0)),0)</f>
        <v>0</v>
      </c>
      <c r="M47" s="74">
        <f>IFERROR(INDEX('[1]2024'!$A:$Q,MATCH($A$3&amp;$D47,'[1]2024'!$B:$B,0),MATCH(M$4,'[1]2024'!$2:$2,0)),0)+IFERROR(INDEX('[1]2024'!$A:$Q,MATCH($B$3&amp;$D47,'[1]2024'!$B:$B,0),MATCH(M$4,'[1]2024'!$2:$2,0)),0)++IFERROR(INDEX('[1]2024'!$A:$Q,MATCH($C$3&amp;$D47,'[1]2024'!$B:$B,0),MATCH(M$4,'[1]2024'!$2:$2,0)),0)++IFERROR(INDEX('[1]2024'!$A:$Q,MATCH($D$3&amp;$D47,'[1]2024'!$B:$B,0),MATCH(M$4,'[1]2024'!$2:$2,0)),0)</f>
        <v>0</v>
      </c>
      <c r="N47" s="74">
        <f>IFERROR(INDEX('[1]2024'!$A:$Q,MATCH($A$3&amp;$D47,'[1]2024'!$B:$B,0),MATCH(N$4,'[1]2024'!$2:$2,0)),0)+IFERROR(INDEX('[1]2024'!$A:$Q,MATCH($B$3&amp;$D47,'[1]2024'!$B:$B,0),MATCH(N$4,'[1]2024'!$2:$2,0)),0)++IFERROR(INDEX('[1]2024'!$A:$Q,MATCH($C$3&amp;$D47,'[1]2024'!$B:$B,0),MATCH(N$4,'[1]2024'!$2:$2,0)),0)++IFERROR(INDEX('[1]2024'!$A:$Q,MATCH($D$3&amp;$D47,'[1]2024'!$B:$B,0),MATCH(N$4,'[1]2024'!$2:$2,0)),0)</f>
        <v>0</v>
      </c>
      <c r="O47" s="74">
        <f>IFERROR(INDEX('[1]2024'!$A:$Q,MATCH($A$3&amp;$D47,'[1]2024'!$B:$B,0),MATCH(O$4,'[1]2024'!$2:$2,0)),0)+IFERROR(INDEX('[1]2024'!$A:$Q,MATCH($B$3&amp;$D47,'[1]2024'!$B:$B,0),MATCH(O$4,'[1]2024'!$2:$2,0)),0)++IFERROR(INDEX('[1]2024'!$A:$Q,MATCH($C$3&amp;$D47,'[1]2024'!$B:$B,0),MATCH(O$4,'[1]2024'!$2:$2,0)),0)++IFERROR(INDEX('[1]2024'!$A:$Q,MATCH($D$3&amp;$D47,'[1]2024'!$B:$B,0),MATCH(O$4,'[1]2024'!$2:$2,0)),0)</f>
        <v>0</v>
      </c>
      <c r="P47" s="74">
        <f>IFERROR(INDEX('[1]2024'!$A:$Q,MATCH($A$3&amp;$D47,'[1]2024'!$B:$B,0),MATCH(P$4,'[1]2024'!$2:$2,0)),0)+IFERROR(INDEX('[1]2024'!$A:$Q,MATCH($B$3&amp;$D47,'[1]2024'!$B:$B,0),MATCH(P$4,'[1]2024'!$2:$2,0)),0)++IFERROR(INDEX('[1]2024'!$A:$Q,MATCH($C$3&amp;$D47,'[1]2024'!$B:$B,0),MATCH(P$4,'[1]2024'!$2:$2,0)),0)++IFERROR(INDEX('[1]2024'!$A:$Q,MATCH($D$3&amp;$D47,'[1]2024'!$B:$B,0),MATCH(P$4,'[1]2024'!$2:$2,0)),0)</f>
        <v>0</v>
      </c>
      <c r="Q47" s="74">
        <f>IFERROR(INDEX('[1]2024'!$A:$Q,MATCH($A$3&amp;$D47,'[1]2024'!$B:$B,0),MATCH(Q$4,'[1]2024'!$2:$2,0)),0)+IFERROR(INDEX('[1]2024'!$A:$Q,MATCH($B$3&amp;$D47,'[1]2024'!$B:$B,0),MATCH(Q$4,'[1]2024'!$2:$2,0)),0)++IFERROR(INDEX('[1]2024'!$A:$Q,MATCH($C$3&amp;$D47,'[1]2024'!$B:$B,0),MATCH(Q$4,'[1]2024'!$2:$2,0)),0)++IFERROR(INDEX('[1]2024'!$A:$Q,MATCH($D$3&amp;$D47,'[1]2024'!$B:$B,0),MATCH(Q$4,'[1]2024'!$2:$2,0)),0)</f>
        <v>0</v>
      </c>
      <c r="R47" s="74">
        <f>IFERROR(INDEX('[1]2024'!$A:$Q,MATCH($A$3&amp;$D47,'[1]2024'!$B:$B,0),MATCH(R$4,'[1]2024'!$2:$2,0)),0)+IFERROR(INDEX('[1]2024'!$A:$Q,MATCH($B$3&amp;$D47,'[1]2024'!$B:$B,0),MATCH(R$4,'[1]2024'!$2:$2,0)),0)++IFERROR(INDEX('[1]2024'!$A:$Q,MATCH($C$3&amp;$D47,'[1]2024'!$B:$B,0),MATCH(R$4,'[1]2024'!$2:$2,0)),0)++IFERROR(INDEX('[1]2024'!$A:$Q,MATCH($D$3&amp;$D47,'[1]2024'!$B:$B,0),MATCH(R$4,'[1]2024'!$2:$2,0)),0)</f>
        <v>0</v>
      </c>
      <c r="S47" s="74">
        <f>IFERROR(INDEX('[1]2024'!$A:$Q,MATCH($A$3&amp;$D47,'[1]2024'!$B:$B,0),MATCH(S$4,'[1]2024'!$2:$2,0)),0)+IFERROR(INDEX('[1]2024'!$A:$Q,MATCH($B$3&amp;$D47,'[1]2024'!$B:$B,0),MATCH(S$4,'[1]2024'!$2:$2,0)),0)++IFERROR(INDEX('[1]2024'!$A:$Q,MATCH($C$3&amp;$D47,'[1]2024'!$B:$B,0),MATCH(S$4,'[1]2024'!$2:$2,0)),0)++IFERROR(INDEX('[1]2024'!$A:$Q,MATCH($D$3&amp;$D47,'[1]2024'!$B:$B,0),MATCH(S$4,'[1]2024'!$2:$2,0)),0)</f>
        <v>0</v>
      </c>
      <c r="T47" s="75">
        <v>0</v>
      </c>
      <c r="U47" s="73">
        <f>SUM(V47:AG47)</f>
        <v>0</v>
      </c>
      <c r="V47" s="174">
        <v>0</v>
      </c>
      <c r="W47" s="105">
        <v>0</v>
      </c>
      <c r="X47" s="105">
        <v>0</v>
      </c>
      <c r="Y47" s="105">
        <v>0</v>
      </c>
      <c r="Z47" s="105">
        <v>0</v>
      </c>
      <c r="AA47" s="105">
        <v>0</v>
      </c>
      <c r="AB47" s="105">
        <v>0</v>
      </c>
      <c r="AC47" s="105">
        <v>0</v>
      </c>
      <c r="AD47" s="105">
        <v>0</v>
      </c>
      <c r="AE47" s="105">
        <v>0</v>
      </c>
      <c r="AF47" s="105">
        <v>0</v>
      </c>
      <c r="AG47" s="175">
        <v>0</v>
      </c>
      <c r="AH47" s="73">
        <f>SUM(AI47:AT47)</f>
        <v>4</v>
      </c>
      <c r="AI47" s="73">
        <v>0</v>
      </c>
      <c r="AJ47" s="73">
        <v>0</v>
      </c>
      <c r="AK47" s="73">
        <v>1</v>
      </c>
      <c r="AL47" s="106">
        <v>0</v>
      </c>
      <c r="AM47" s="73">
        <v>0</v>
      </c>
      <c r="AN47" s="73">
        <v>1</v>
      </c>
      <c r="AO47" s="73">
        <v>0</v>
      </c>
      <c r="AP47" s="73">
        <v>0</v>
      </c>
      <c r="AQ47" s="73">
        <v>1</v>
      </c>
      <c r="AR47" s="73">
        <v>0</v>
      </c>
      <c r="AS47" s="106">
        <v>0</v>
      </c>
      <c r="AT47" s="106">
        <v>1</v>
      </c>
      <c r="AU47" s="73">
        <f t="shared" si="3"/>
        <v>1</v>
      </c>
      <c r="AV47" s="73">
        <f t="shared" si="4"/>
        <v>1</v>
      </c>
      <c r="AW47" s="73">
        <f t="shared" si="5"/>
        <v>1</v>
      </c>
      <c r="AX47" s="73">
        <f t="shared" si="6"/>
        <v>1</v>
      </c>
      <c r="AY47" s="73">
        <f>IF($BC47="O",1.05*$AH47,$AH47)</f>
        <v>4</v>
      </c>
      <c r="AZ47" s="73">
        <f>IF($BC47="O",1.05*$AY47,$AY47)</f>
        <v>4</v>
      </c>
      <c r="BA47" s="73">
        <f>IF($BC47="O",1.05*$AZ47,$AZ47)</f>
        <v>4</v>
      </c>
      <c r="BB47" s="91"/>
      <c r="BC47" s="69" t="s">
        <v>24</v>
      </c>
      <c r="BD47" s="160"/>
      <c r="BE47" s="74">
        <v>0</v>
      </c>
      <c r="BF47" s="74">
        <v>0</v>
      </c>
      <c r="BG47" s="74">
        <v>0</v>
      </c>
      <c r="BH47" s="162">
        <f t="shared" si="7"/>
        <v>0</v>
      </c>
    </row>
    <row r="48" spans="1:60" outlineLevel="1" x14ac:dyDescent="0.3">
      <c r="A48" s="71" t="s">
        <v>112</v>
      </c>
      <c r="B48" s="149" t="s">
        <v>113</v>
      </c>
      <c r="C48" s="149" t="s">
        <v>31</v>
      </c>
      <c r="D48" s="150">
        <v>5104120</v>
      </c>
      <c r="E48" s="150" t="s">
        <v>114</v>
      </c>
      <c r="F48" s="173">
        <v>1260000</v>
      </c>
      <c r="G48" s="73">
        <f>SUM(H48:S48)</f>
        <v>436955</v>
      </c>
      <c r="H48" s="74">
        <f>IFERROR(INDEX('[1]2024'!$A:$Q,MATCH($A$3&amp;$D48,'[1]2024'!$B:$B,0),MATCH(H$4,'[1]2024'!$2:$2,0)),0)+IFERROR(INDEX('[1]2024'!$A:$Q,MATCH($B$3&amp;$D48,'[1]2024'!$B:$B,0),MATCH(H$4,'[1]2024'!$2:$2,0)),0)++IFERROR(INDEX('[1]2024'!$A:$Q,MATCH($C$3&amp;$D48,'[1]2024'!$B:$B,0),MATCH(H$4,'[1]2024'!$2:$2,0)),0)++IFERROR(INDEX('[1]2024'!$A:$Q,MATCH($D$3&amp;$D48,'[1]2024'!$B:$B,0),MATCH(H$4,'[1]2024'!$2:$2,0)),0)</f>
        <v>0</v>
      </c>
      <c r="I48" s="74">
        <f>IFERROR(INDEX('[1]2024'!$A:$Q,MATCH($A$3&amp;$D48,'[1]2024'!$B:$B,0),MATCH(I$4,'[1]2024'!$2:$2,0)),0)+IFERROR(INDEX('[1]2024'!$A:$Q,MATCH($B$3&amp;$D48,'[1]2024'!$B:$B,0),MATCH(I$4,'[1]2024'!$2:$2,0)),0)++IFERROR(INDEX('[1]2024'!$A:$Q,MATCH($C$3&amp;$D48,'[1]2024'!$B:$B,0),MATCH(I$4,'[1]2024'!$2:$2,0)),0)++IFERROR(INDEX('[1]2024'!$A:$Q,MATCH($D$3&amp;$D48,'[1]2024'!$B:$B,0),MATCH(I$4,'[1]2024'!$2:$2,0)),0)</f>
        <v>87584</v>
      </c>
      <c r="J48" s="74">
        <f>IFERROR(INDEX('[1]2024'!$A:$Q,MATCH($A$3&amp;$D48,'[1]2024'!$B:$B,0),MATCH(J$4,'[1]2024'!$2:$2,0)),0)+IFERROR(INDEX('[1]2024'!$A:$Q,MATCH($B$3&amp;$D48,'[1]2024'!$B:$B,0),MATCH(J$4,'[1]2024'!$2:$2,0)),0)++IFERROR(INDEX('[1]2024'!$A:$Q,MATCH($C$3&amp;$D48,'[1]2024'!$B:$B,0),MATCH(J$4,'[1]2024'!$2:$2,0)),0)++IFERROR(INDEX('[1]2024'!$A:$Q,MATCH($D$3&amp;$D48,'[1]2024'!$B:$B,0),MATCH(J$4,'[1]2024'!$2:$2,0)),0)</f>
        <v>0</v>
      </c>
      <c r="K48" s="74">
        <f>IFERROR(INDEX('[1]2024'!$A:$Q,MATCH($A$3&amp;$D48,'[1]2024'!$B:$B,0),MATCH(K$4,'[1]2024'!$2:$2,0)),0)+IFERROR(INDEX('[1]2024'!$A:$Q,MATCH($B$3&amp;$D48,'[1]2024'!$B:$B,0),MATCH(K$4,'[1]2024'!$2:$2,0)),0)++IFERROR(INDEX('[1]2024'!$A:$Q,MATCH($C$3&amp;$D48,'[1]2024'!$B:$B,0),MATCH(K$4,'[1]2024'!$2:$2,0)),0)++IFERROR(INDEX('[1]2024'!$A:$Q,MATCH($D$3&amp;$D48,'[1]2024'!$B:$B,0),MATCH(K$4,'[1]2024'!$2:$2,0)),0)</f>
        <v>0</v>
      </c>
      <c r="L48" s="74">
        <f>IFERROR(INDEX('[1]2024'!$A:$Q,MATCH($A$3&amp;$D48,'[1]2024'!$B:$B,0),MATCH(L$4,'[1]2024'!$2:$2,0)),0)+IFERROR(INDEX('[1]2024'!$A:$Q,MATCH($B$3&amp;$D48,'[1]2024'!$B:$B,0),MATCH(L$4,'[1]2024'!$2:$2,0)),0)++IFERROR(INDEX('[1]2024'!$A:$Q,MATCH($C$3&amp;$D48,'[1]2024'!$B:$B,0),MATCH(L$4,'[1]2024'!$2:$2,0)),0)++IFERROR(INDEX('[1]2024'!$A:$Q,MATCH($D$3&amp;$D48,'[1]2024'!$B:$B,0),MATCH(L$4,'[1]2024'!$2:$2,0)),0)</f>
        <v>93660</v>
      </c>
      <c r="M48" s="74">
        <f>IFERROR(INDEX('[1]2024'!$A:$Q,MATCH($A$3&amp;$D48,'[1]2024'!$B:$B,0),MATCH(M$4,'[1]2024'!$2:$2,0)),0)+IFERROR(INDEX('[1]2024'!$A:$Q,MATCH($B$3&amp;$D48,'[1]2024'!$B:$B,0),MATCH(M$4,'[1]2024'!$2:$2,0)),0)++IFERROR(INDEX('[1]2024'!$A:$Q,MATCH($C$3&amp;$D48,'[1]2024'!$B:$B,0),MATCH(M$4,'[1]2024'!$2:$2,0)),0)++IFERROR(INDEX('[1]2024'!$A:$Q,MATCH($D$3&amp;$D48,'[1]2024'!$B:$B,0),MATCH(M$4,'[1]2024'!$2:$2,0)),0)</f>
        <v>56750</v>
      </c>
      <c r="N48" s="74">
        <f>IFERROR(INDEX('[1]2024'!$A:$Q,MATCH($A$3&amp;$D48,'[1]2024'!$B:$B,0),MATCH(N$4,'[1]2024'!$2:$2,0)),0)+IFERROR(INDEX('[1]2024'!$A:$Q,MATCH($B$3&amp;$D48,'[1]2024'!$B:$B,0),MATCH(N$4,'[1]2024'!$2:$2,0)),0)++IFERROR(INDEX('[1]2024'!$A:$Q,MATCH($C$3&amp;$D48,'[1]2024'!$B:$B,0),MATCH(N$4,'[1]2024'!$2:$2,0)),0)++IFERROR(INDEX('[1]2024'!$A:$Q,MATCH($D$3&amp;$D48,'[1]2024'!$B:$B,0),MATCH(N$4,'[1]2024'!$2:$2,0)),0)</f>
        <v>45282</v>
      </c>
      <c r="O48" s="74">
        <f>IFERROR(INDEX('[1]2024'!$A:$Q,MATCH($A$3&amp;$D48,'[1]2024'!$B:$B,0),MATCH(O$4,'[1]2024'!$2:$2,0)),0)+IFERROR(INDEX('[1]2024'!$A:$Q,MATCH($B$3&amp;$D48,'[1]2024'!$B:$B,0),MATCH(O$4,'[1]2024'!$2:$2,0)),0)++IFERROR(INDEX('[1]2024'!$A:$Q,MATCH($C$3&amp;$D48,'[1]2024'!$B:$B,0),MATCH(O$4,'[1]2024'!$2:$2,0)),0)++IFERROR(INDEX('[1]2024'!$A:$Q,MATCH($D$3&amp;$D48,'[1]2024'!$B:$B,0),MATCH(O$4,'[1]2024'!$2:$2,0)),0)</f>
        <v>0</v>
      </c>
      <c r="P48" s="74">
        <f>IFERROR(INDEX('[1]2024'!$A:$Q,MATCH($A$3&amp;$D48,'[1]2024'!$B:$B,0),MATCH(P$4,'[1]2024'!$2:$2,0)),0)+IFERROR(INDEX('[1]2024'!$A:$Q,MATCH($B$3&amp;$D48,'[1]2024'!$B:$B,0),MATCH(P$4,'[1]2024'!$2:$2,0)),0)++IFERROR(INDEX('[1]2024'!$A:$Q,MATCH($C$3&amp;$D48,'[1]2024'!$B:$B,0),MATCH(P$4,'[1]2024'!$2:$2,0)),0)++IFERROR(INDEX('[1]2024'!$A:$Q,MATCH($D$3&amp;$D48,'[1]2024'!$B:$B,0),MATCH(P$4,'[1]2024'!$2:$2,0)),0)</f>
        <v>35001</v>
      </c>
      <c r="Q48" s="74">
        <f>IFERROR(INDEX('[1]2024'!$A:$Q,MATCH($A$3&amp;$D48,'[1]2024'!$B:$B,0),MATCH(Q$4,'[1]2024'!$2:$2,0)),0)+IFERROR(INDEX('[1]2024'!$A:$Q,MATCH($B$3&amp;$D48,'[1]2024'!$B:$B,0),MATCH(Q$4,'[1]2024'!$2:$2,0)),0)++IFERROR(INDEX('[1]2024'!$A:$Q,MATCH($C$3&amp;$D48,'[1]2024'!$B:$B,0),MATCH(Q$4,'[1]2024'!$2:$2,0)),0)++IFERROR(INDEX('[1]2024'!$A:$Q,MATCH($D$3&amp;$D48,'[1]2024'!$B:$B,0),MATCH(Q$4,'[1]2024'!$2:$2,0)),0)</f>
        <v>0</v>
      </c>
      <c r="R48" s="74">
        <f>IFERROR(INDEX('[1]2024'!$A:$Q,MATCH($A$3&amp;$D48,'[1]2024'!$B:$B,0),MATCH(R$4,'[1]2024'!$2:$2,0)),0)+IFERROR(INDEX('[1]2024'!$A:$Q,MATCH($B$3&amp;$D48,'[1]2024'!$B:$B,0),MATCH(R$4,'[1]2024'!$2:$2,0)),0)++IFERROR(INDEX('[1]2024'!$A:$Q,MATCH($C$3&amp;$D48,'[1]2024'!$B:$B,0),MATCH(R$4,'[1]2024'!$2:$2,0)),0)++IFERROR(INDEX('[1]2024'!$A:$Q,MATCH($D$3&amp;$D48,'[1]2024'!$B:$B,0),MATCH(R$4,'[1]2024'!$2:$2,0)),0)</f>
        <v>118678</v>
      </c>
      <c r="S48" s="74">
        <f>IFERROR(INDEX('[1]2024'!$A:$Q,MATCH($A$3&amp;$D48,'[1]2024'!$B:$B,0),MATCH(S$4,'[1]2024'!$2:$2,0)),0)+IFERROR(INDEX('[1]2024'!$A:$Q,MATCH($B$3&amp;$D48,'[1]2024'!$B:$B,0),MATCH(S$4,'[1]2024'!$2:$2,0)),0)++IFERROR(INDEX('[1]2024'!$A:$Q,MATCH($C$3&amp;$D48,'[1]2024'!$B:$B,0),MATCH(S$4,'[1]2024'!$2:$2,0)),0)++IFERROR(INDEX('[1]2024'!$A:$Q,MATCH($D$3&amp;$D48,'[1]2024'!$B:$B,0),MATCH(S$4,'[1]2024'!$2:$2,0)),0)</f>
        <v>0</v>
      </c>
      <c r="T48" s="75">
        <v>1200000</v>
      </c>
      <c r="U48" s="73">
        <f>SUM(V48:AG48)</f>
        <v>1008467</v>
      </c>
      <c r="V48" s="174">
        <v>95864</v>
      </c>
      <c r="W48" s="105">
        <v>0</v>
      </c>
      <c r="X48" s="105">
        <v>147342</v>
      </c>
      <c r="Y48" s="105">
        <v>45361</v>
      </c>
      <c r="Z48" s="105">
        <v>19900</v>
      </c>
      <c r="AA48" s="105">
        <v>100000</v>
      </c>
      <c r="AB48" s="105">
        <v>100000</v>
      </c>
      <c r="AC48" s="105">
        <v>100000</v>
      </c>
      <c r="AD48" s="105">
        <v>100000</v>
      </c>
      <c r="AE48" s="105">
        <v>100000</v>
      </c>
      <c r="AF48" s="105">
        <v>100000</v>
      </c>
      <c r="AG48" s="105">
        <v>100000</v>
      </c>
      <c r="AH48" s="73">
        <f>SUM(AI48:AT48)</f>
        <v>1200000</v>
      </c>
      <c r="AI48" s="73">
        <v>100000</v>
      </c>
      <c r="AJ48" s="73">
        <v>100000</v>
      </c>
      <c r="AK48" s="73">
        <v>100000</v>
      </c>
      <c r="AL48" s="73">
        <v>100000</v>
      </c>
      <c r="AM48" s="73">
        <v>100000</v>
      </c>
      <c r="AN48" s="73">
        <v>100000</v>
      </c>
      <c r="AO48" s="73">
        <v>100000</v>
      </c>
      <c r="AP48" s="73">
        <v>100000</v>
      </c>
      <c r="AQ48" s="73">
        <v>100000</v>
      </c>
      <c r="AR48" s="73">
        <v>100000</v>
      </c>
      <c r="AS48" s="106">
        <v>100000</v>
      </c>
      <c r="AT48" s="106">
        <v>100000</v>
      </c>
      <c r="AU48" s="73">
        <f t="shared" si="3"/>
        <v>300000</v>
      </c>
      <c r="AV48" s="73">
        <f t="shared" si="4"/>
        <v>300000</v>
      </c>
      <c r="AW48" s="73">
        <f t="shared" si="5"/>
        <v>300000</v>
      </c>
      <c r="AX48" s="73">
        <f t="shared" si="6"/>
        <v>300000</v>
      </c>
      <c r="AY48" s="73">
        <f>IF($BC48="O",1.05*$AH48,$AH48)</f>
        <v>1260000</v>
      </c>
      <c r="AZ48" s="73">
        <f>IF($BC48="O",1.05*$AY48,$AY48)</f>
        <v>1323000</v>
      </c>
      <c r="BA48" s="73">
        <f>IF($BC48="O",1.05*$AZ48,$AZ48)</f>
        <v>1389150</v>
      </c>
      <c r="BB48" s="91"/>
      <c r="BC48" s="80" t="s">
        <v>39</v>
      </c>
      <c r="BD48" s="163"/>
      <c r="BE48" s="74">
        <v>0</v>
      </c>
      <c r="BF48" s="74">
        <v>2990500</v>
      </c>
      <c r="BG48" s="74">
        <v>2862364</v>
      </c>
      <c r="BH48" s="162">
        <f t="shared" si="7"/>
        <v>436955</v>
      </c>
    </row>
    <row r="49" spans="1:60" outlineLevel="1" x14ac:dyDescent="0.3">
      <c r="A49" s="71" t="s">
        <v>115</v>
      </c>
      <c r="B49" s="149" t="s">
        <v>116</v>
      </c>
      <c r="C49" s="149" t="s">
        <v>31</v>
      </c>
      <c r="D49" s="150">
        <v>5104130</v>
      </c>
      <c r="E49" s="150" t="s">
        <v>117</v>
      </c>
      <c r="F49" s="173">
        <v>600000</v>
      </c>
      <c r="G49" s="73">
        <f>SUM(H49:S49)</f>
        <v>168591</v>
      </c>
      <c r="H49" s="74">
        <f>IFERROR(INDEX('[1]2024'!$A:$Q,MATCH($A$3&amp;$D49,'[1]2024'!$B:$B,0),MATCH(H$4,'[1]2024'!$2:$2,0)),0)+IFERROR(INDEX('[1]2024'!$A:$Q,MATCH($B$3&amp;$D49,'[1]2024'!$B:$B,0),MATCH(H$4,'[1]2024'!$2:$2,0)),0)++IFERROR(INDEX('[1]2024'!$A:$Q,MATCH($C$3&amp;$D49,'[1]2024'!$B:$B,0),MATCH(H$4,'[1]2024'!$2:$2,0)),0)++IFERROR(INDEX('[1]2024'!$A:$Q,MATCH($D$3&amp;$D49,'[1]2024'!$B:$B,0),MATCH(H$4,'[1]2024'!$2:$2,0)),0)</f>
        <v>26857</v>
      </c>
      <c r="I49" s="74">
        <f>IFERROR(INDEX('[1]2024'!$A:$Q,MATCH($A$3&amp;$D49,'[1]2024'!$B:$B,0),MATCH(I$4,'[1]2024'!$2:$2,0)),0)+IFERROR(INDEX('[1]2024'!$A:$Q,MATCH($B$3&amp;$D49,'[1]2024'!$B:$B,0),MATCH(I$4,'[1]2024'!$2:$2,0)),0)++IFERROR(INDEX('[1]2024'!$A:$Q,MATCH($C$3&amp;$D49,'[1]2024'!$B:$B,0),MATCH(I$4,'[1]2024'!$2:$2,0)),0)++IFERROR(INDEX('[1]2024'!$A:$Q,MATCH($D$3&amp;$D49,'[1]2024'!$B:$B,0),MATCH(I$4,'[1]2024'!$2:$2,0)),0)</f>
        <v>0</v>
      </c>
      <c r="J49" s="74">
        <f>IFERROR(INDEX('[1]2024'!$A:$Q,MATCH($A$3&amp;$D49,'[1]2024'!$B:$B,0),MATCH(J$4,'[1]2024'!$2:$2,0)),0)+IFERROR(INDEX('[1]2024'!$A:$Q,MATCH($B$3&amp;$D49,'[1]2024'!$B:$B,0),MATCH(J$4,'[1]2024'!$2:$2,0)),0)++IFERROR(INDEX('[1]2024'!$A:$Q,MATCH($C$3&amp;$D49,'[1]2024'!$B:$B,0),MATCH(J$4,'[1]2024'!$2:$2,0)),0)++IFERROR(INDEX('[1]2024'!$A:$Q,MATCH($D$3&amp;$D49,'[1]2024'!$B:$B,0),MATCH(J$4,'[1]2024'!$2:$2,0)),0)</f>
        <v>0</v>
      </c>
      <c r="K49" s="74">
        <f>IFERROR(INDEX('[1]2024'!$A:$Q,MATCH($A$3&amp;$D49,'[1]2024'!$B:$B,0),MATCH(K$4,'[1]2024'!$2:$2,0)),0)+IFERROR(INDEX('[1]2024'!$A:$Q,MATCH($B$3&amp;$D49,'[1]2024'!$B:$B,0),MATCH(K$4,'[1]2024'!$2:$2,0)),0)++IFERROR(INDEX('[1]2024'!$A:$Q,MATCH($C$3&amp;$D49,'[1]2024'!$B:$B,0),MATCH(K$4,'[1]2024'!$2:$2,0)),0)++IFERROR(INDEX('[1]2024'!$A:$Q,MATCH($D$3&amp;$D49,'[1]2024'!$B:$B,0),MATCH(K$4,'[1]2024'!$2:$2,0)),0)</f>
        <v>93206</v>
      </c>
      <c r="L49" s="74">
        <f>IFERROR(INDEX('[1]2024'!$A:$Q,MATCH($A$3&amp;$D49,'[1]2024'!$B:$B,0),MATCH(L$4,'[1]2024'!$2:$2,0)),0)+IFERROR(INDEX('[1]2024'!$A:$Q,MATCH($B$3&amp;$D49,'[1]2024'!$B:$B,0),MATCH(L$4,'[1]2024'!$2:$2,0)),0)++IFERROR(INDEX('[1]2024'!$A:$Q,MATCH($C$3&amp;$D49,'[1]2024'!$B:$B,0),MATCH(L$4,'[1]2024'!$2:$2,0)),0)++IFERROR(INDEX('[1]2024'!$A:$Q,MATCH($D$3&amp;$D49,'[1]2024'!$B:$B,0),MATCH(L$4,'[1]2024'!$2:$2,0)),0)</f>
        <v>0</v>
      </c>
      <c r="M49" s="74">
        <f>IFERROR(INDEX('[1]2024'!$A:$Q,MATCH($A$3&amp;$D49,'[1]2024'!$B:$B,0),MATCH(M$4,'[1]2024'!$2:$2,0)),0)+IFERROR(INDEX('[1]2024'!$A:$Q,MATCH($B$3&amp;$D49,'[1]2024'!$B:$B,0),MATCH(M$4,'[1]2024'!$2:$2,0)),0)++IFERROR(INDEX('[1]2024'!$A:$Q,MATCH($C$3&amp;$D49,'[1]2024'!$B:$B,0),MATCH(M$4,'[1]2024'!$2:$2,0)),0)++IFERROR(INDEX('[1]2024'!$A:$Q,MATCH($D$3&amp;$D49,'[1]2024'!$B:$B,0),MATCH(M$4,'[1]2024'!$2:$2,0)),0)</f>
        <v>0</v>
      </c>
      <c r="N49" s="74">
        <f>IFERROR(INDEX('[1]2024'!$A:$Q,MATCH($A$3&amp;$D49,'[1]2024'!$B:$B,0),MATCH(N$4,'[1]2024'!$2:$2,0)),0)+IFERROR(INDEX('[1]2024'!$A:$Q,MATCH($B$3&amp;$D49,'[1]2024'!$B:$B,0),MATCH(N$4,'[1]2024'!$2:$2,0)),0)++IFERROR(INDEX('[1]2024'!$A:$Q,MATCH($C$3&amp;$D49,'[1]2024'!$B:$B,0),MATCH(N$4,'[1]2024'!$2:$2,0)),0)++IFERROR(INDEX('[1]2024'!$A:$Q,MATCH($D$3&amp;$D49,'[1]2024'!$B:$B,0),MATCH(N$4,'[1]2024'!$2:$2,0)),0)</f>
        <v>31400</v>
      </c>
      <c r="O49" s="74">
        <f>IFERROR(INDEX('[1]2024'!$A:$Q,MATCH($A$3&amp;$D49,'[1]2024'!$B:$B,0),MATCH(O$4,'[1]2024'!$2:$2,0)),0)+IFERROR(INDEX('[1]2024'!$A:$Q,MATCH($B$3&amp;$D49,'[1]2024'!$B:$B,0),MATCH(O$4,'[1]2024'!$2:$2,0)),0)++IFERROR(INDEX('[1]2024'!$A:$Q,MATCH($C$3&amp;$D49,'[1]2024'!$B:$B,0),MATCH(O$4,'[1]2024'!$2:$2,0)),0)++IFERROR(INDEX('[1]2024'!$A:$Q,MATCH($D$3&amp;$D49,'[1]2024'!$B:$B,0),MATCH(O$4,'[1]2024'!$2:$2,0)),0)</f>
        <v>0</v>
      </c>
      <c r="P49" s="74">
        <f>IFERROR(INDEX('[1]2024'!$A:$Q,MATCH($A$3&amp;$D49,'[1]2024'!$B:$B,0),MATCH(P$4,'[1]2024'!$2:$2,0)),0)+IFERROR(INDEX('[1]2024'!$A:$Q,MATCH($B$3&amp;$D49,'[1]2024'!$B:$B,0),MATCH(P$4,'[1]2024'!$2:$2,0)),0)++IFERROR(INDEX('[1]2024'!$A:$Q,MATCH($C$3&amp;$D49,'[1]2024'!$B:$B,0),MATCH(P$4,'[1]2024'!$2:$2,0)),0)++IFERROR(INDEX('[1]2024'!$A:$Q,MATCH($D$3&amp;$D49,'[1]2024'!$B:$B,0),MATCH(P$4,'[1]2024'!$2:$2,0)),0)</f>
        <v>17128</v>
      </c>
      <c r="Q49" s="74">
        <f>IFERROR(INDEX('[1]2024'!$A:$Q,MATCH($A$3&amp;$D49,'[1]2024'!$B:$B,0),MATCH(Q$4,'[1]2024'!$2:$2,0)),0)+IFERROR(INDEX('[1]2024'!$A:$Q,MATCH($B$3&amp;$D49,'[1]2024'!$B:$B,0),MATCH(Q$4,'[1]2024'!$2:$2,0)),0)++IFERROR(INDEX('[1]2024'!$A:$Q,MATCH($C$3&amp;$D49,'[1]2024'!$B:$B,0),MATCH(Q$4,'[1]2024'!$2:$2,0)),0)++IFERROR(INDEX('[1]2024'!$A:$Q,MATCH($D$3&amp;$D49,'[1]2024'!$B:$B,0),MATCH(Q$4,'[1]2024'!$2:$2,0)),0)</f>
        <v>0</v>
      </c>
      <c r="R49" s="74">
        <f>IFERROR(INDEX('[1]2024'!$A:$Q,MATCH($A$3&amp;$D49,'[1]2024'!$B:$B,0),MATCH(R$4,'[1]2024'!$2:$2,0)),0)+IFERROR(INDEX('[1]2024'!$A:$Q,MATCH($B$3&amp;$D49,'[1]2024'!$B:$B,0),MATCH(R$4,'[1]2024'!$2:$2,0)),0)++IFERROR(INDEX('[1]2024'!$A:$Q,MATCH($C$3&amp;$D49,'[1]2024'!$B:$B,0),MATCH(R$4,'[1]2024'!$2:$2,0)),0)++IFERROR(INDEX('[1]2024'!$A:$Q,MATCH($D$3&amp;$D49,'[1]2024'!$B:$B,0),MATCH(R$4,'[1]2024'!$2:$2,0)),0)</f>
        <v>0</v>
      </c>
      <c r="S49" s="74">
        <f>IFERROR(INDEX('[1]2024'!$A:$Q,MATCH($A$3&amp;$D49,'[1]2024'!$B:$B,0),MATCH(S$4,'[1]2024'!$2:$2,0)),0)+IFERROR(INDEX('[1]2024'!$A:$Q,MATCH($B$3&amp;$D49,'[1]2024'!$B:$B,0),MATCH(S$4,'[1]2024'!$2:$2,0)),0)++IFERROR(INDEX('[1]2024'!$A:$Q,MATCH($C$3&amp;$D49,'[1]2024'!$B:$B,0),MATCH(S$4,'[1]2024'!$2:$2,0)),0)++IFERROR(INDEX('[1]2024'!$A:$Q,MATCH($D$3&amp;$D49,'[1]2024'!$B:$B,0),MATCH(S$4,'[1]2024'!$2:$2,0)),0)</f>
        <v>0</v>
      </c>
      <c r="T49" s="75">
        <v>600000</v>
      </c>
      <c r="U49" s="73">
        <f>SUM(V49:AG49)</f>
        <v>373559</v>
      </c>
      <c r="V49" s="174">
        <v>23559</v>
      </c>
      <c r="W49" s="105">
        <v>0</v>
      </c>
      <c r="X49" s="105">
        <v>0</v>
      </c>
      <c r="Y49" s="105">
        <v>0</v>
      </c>
      <c r="Z49" s="105">
        <v>0</v>
      </c>
      <c r="AA49" s="105">
        <v>50000</v>
      </c>
      <c r="AB49" s="105">
        <v>50000</v>
      </c>
      <c r="AC49" s="105">
        <v>50000</v>
      </c>
      <c r="AD49" s="105">
        <v>50000</v>
      </c>
      <c r="AE49" s="105">
        <v>50000</v>
      </c>
      <c r="AF49" s="105">
        <v>50000</v>
      </c>
      <c r="AG49" s="175">
        <v>50000</v>
      </c>
      <c r="AH49" s="73">
        <f>SUM(AI49:AT49)</f>
        <v>600000</v>
      </c>
      <c r="AI49" s="73">
        <v>50000</v>
      </c>
      <c r="AJ49" s="73">
        <v>50000</v>
      </c>
      <c r="AK49" s="73">
        <v>50000</v>
      </c>
      <c r="AL49" s="73">
        <v>50000</v>
      </c>
      <c r="AM49" s="73">
        <v>50000</v>
      </c>
      <c r="AN49" s="73">
        <v>50000</v>
      </c>
      <c r="AO49" s="73">
        <v>50000</v>
      </c>
      <c r="AP49" s="73">
        <v>50000</v>
      </c>
      <c r="AQ49" s="73">
        <v>50000</v>
      </c>
      <c r="AR49" s="73">
        <v>50000</v>
      </c>
      <c r="AS49" s="106">
        <v>50000</v>
      </c>
      <c r="AT49" s="106">
        <v>50000</v>
      </c>
      <c r="AU49" s="73">
        <f t="shared" si="3"/>
        <v>150000</v>
      </c>
      <c r="AV49" s="73">
        <f t="shared" si="4"/>
        <v>150000</v>
      </c>
      <c r="AW49" s="73">
        <f t="shared" si="5"/>
        <v>150000</v>
      </c>
      <c r="AX49" s="73">
        <f t="shared" si="6"/>
        <v>150000</v>
      </c>
      <c r="AY49" s="73">
        <f>IF($BC49="O",1.05*$AH49,$AH49)</f>
        <v>600000</v>
      </c>
      <c r="AZ49" s="73">
        <f>IF($BC49="O",1.05*$AY49,$AY49)</f>
        <v>600000</v>
      </c>
      <c r="BA49" s="73">
        <f>IF($BC49="O",1.05*$AZ49,$AZ49)</f>
        <v>600000</v>
      </c>
      <c r="BB49" s="91"/>
      <c r="BC49" s="69" t="s">
        <v>24</v>
      </c>
      <c r="BD49" s="160"/>
      <c r="BE49" s="74">
        <v>0</v>
      </c>
      <c r="BF49" s="74">
        <v>1740000</v>
      </c>
      <c r="BG49" s="74">
        <v>288100</v>
      </c>
      <c r="BH49" s="162">
        <f t="shared" si="7"/>
        <v>168591</v>
      </c>
    </row>
    <row r="50" spans="1:60" outlineLevel="1" x14ac:dyDescent="0.3">
      <c r="A50" s="71" t="s">
        <v>118</v>
      </c>
      <c r="B50" s="149" t="s">
        <v>119</v>
      </c>
      <c r="C50" s="149" t="s">
        <v>31</v>
      </c>
      <c r="D50" s="150">
        <v>5104140</v>
      </c>
      <c r="E50" s="150" t="s">
        <v>120</v>
      </c>
      <c r="F50" s="173">
        <v>0</v>
      </c>
      <c r="G50" s="73">
        <f>SUM(H50:S50)</f>
        <v>0</v>
      </c>
      <c r="H50" s="74">
        <f>IFERROR(INDEX('[1]2024'!$A:$Q,MATCH($A$3&amp;$D50,'[1]2024'!$B:$B,0),MATCH(H$4,'[1]2024'!$2:$2,0)),0)+IFERROR(INDEX('[1]2024'!$A:$Q,MATCH($B$3&amp;$D50,'[1]2024'!$B:$B,0),MATCH(H$4,'[1]2024'!$2:$2,0)),0)++IFERROR(INDEX('[1]2024'!$A:$Q,MATCH($C$3&amp;$D50,'[1]2024'!$B:$B,0),MATCH(H$4,'[1]2024'!$2:$2,0)),0)++IFERROR(INDEX('[1]2024'!$A:$Q,MATCH($D$3&amp;$D50,'[1]2024'!$B:$B,0),MATCH(H$4,'[1]2024'!$2:$2,0)),0)</f>
        <v>0</v>
      </c>
      <c r="I50" s="74">
        <f>IFERROR(INDEX('[1]2024'!$A:$Q,MATCH($A$3&amp;$D50,'[1]2024'!$B:$B,0),MATCH(I$4,'[1]2024'!$2:$2,0)),0)+IFERROR(INDEX('[1]2024'!$A:$Q,MATCH($B$3&amp;$D50,'[1]2024'!$B:$B,0),MATCH(I$4,'[1]2024'!$2:$2,0)),0)++IFERROR(INDEX('[1]2024'!$A:$Q,MATCH($C$3&amp;$D50,'[1]2024'!$B:$B,0),MATCH(I$4,'[1]2024'!$2:$2,0)),0)++IFERROR(INDEX('[1]2024'!$A:$Q,MATCH($D$3&amp;$D50,'[1]2024'!$B:$B,0),MATCH(I$4,'[1]2024'!$2:$2,0)),0)</f>
        <v>0</v>
      </c>
      <c r="J50" s="74">
        <f>IFERROR(INDEX('[1]2024'!$A:$Q,MATCH($A$3&amp;$D50,'[1]2024'!$B:$B,0),MATCH(J$4,'[1]2024'!$2:$2,0)),0)+IFERROR(INDEX('[1]2024'!$A:$Q,MATCH($B$3&amp;$D50,'[1]2024'!$B:$B,0),MATCH(J$4,'[1]2024'!$2:$2,0)),0)++IFERROR(INDEX('[1]2024'!$A:$Q,MATCH($C$3&amp;$D50,'[1]2024'!$B:$B,0),MATCH(J$4,'[1]2024'!$2:$2,0)),0)++IFERROR(INDEX('[1]2024'!$A:$Q,MATCH($D$3&amp;$D50,'[1]2024'!$B:$B,0),MATCH(J$4,'[1]2024'!$2:$2,0)),0)</f>
        <v>0</v>
      </c>
      <c r="K50" s="74">
        <f>IFERROR(INDEX('[1]2024'!$A:$Q,MATCH($A$3&amp;$D50,'[1]2024'!$B:$B,0),MATCH(K$4,'[1]2024'!$2:$2,0)),0)+IFERROR(INDEX('[1]2024'!$A:$Q,MATCH($B$3&amp;$D50,'[1]2024'!$B:$B,0),MATCH(K$4,'[1]2024'!$2:$2,0)),0)++IFERROR(INDEX('[1]2024'!$A:$Q,MATCH($C$3&amp;$D50,'[1]2024'!$B:$B,0),MATCH(K$4,'[1]2024'!$2:$2,0)),0)++IFERROR(INDEX('[1]2024'!$A:$Q,MATCH($D$3&amp;$D50,'[1]2024'!$B:$B,0),MATCH(K$4,'[1]2024'!$2:$2,0)),0)</f>
        <v>0</v>
      </c>
      <c r="L50" s="74">
        <f>IFERROR(INDEX('[1]2024'!$A:$Q,MATCH($A$3&amp;$D50,'[1]2024'!$B:$B,0),MATCH(L$4,'[1]2024'!$2:$2,0)),0)+IFERROR(INDEX('[1]2024'!$A:$Q,MATCH($B$3&amp;$D50,'[1]2024'!$B:$B,0),MATCH(L$4,'[1]2024'!$2:$2,0)),0)++IFERROR(INDEX('[1]2024'!$A:$Q,MATCH($C$3&amp;$D50,'[1]2024'!$B:$B,0),MATCH(L$4,'[1]2024'!$2:$2,0)),0)++IFERROR(INDEX('[1]2024'!$A:$Q,MATCH($D$3&amp;$D50,'[1]2024'!$B:$B,0),MATCH(L$4,'[1]2024'!$2:$2,0)),0)</f>
        <v>0</v>
      </c>
      <c r="M50" s="74">
        <f>IFERROR(INDEX('[1]2024'!$A:$Q,MATCH($A$3&amp;$D50,'[1]2024'!$B:$B,0),MATCH(M$4,'[1]2024'!$2:$2,0)),0)+IFERROR(INDEX('[1]2024'!$A:$Q,MATCH($B$3&amp;$D50,'[1]2024'!$B:$B,0),MATCH(M$4,'[1]2024'!$2:$2,0)),0)++IFERROR(INDEX('[1]2024'!$A:$Q,MATCH($C$3&amp;$D50,'[1]2024'!$B:$B,0),MATCH(M$4,'[1]2024'!$2:$2,0)),0)++IFERROR(INDEX('[1]2024'!$A:$Q,MATCH($D$3&amp;$D50,'[1]2024'!$B:$B,0),MATCH(M$4,'[1]2024'!$2:$2,0)),0)</f>
        <v>0</v>
      </c>
      <c r="N50" s="74">
        <f>IFERROR(INDEX('[1]2024'!$A:$Q,MATCH($A$3&amp;$D50,'[1]2024'!$B:$B,0),MATCH(N$4,'[1]2024'!$2:$2,0)),0)+IFERROR(INDEX('[1]2024'!$A:$Q,MATCH($B$3&amp;$D50,'[1]2024'!$B:$B,0),MATCH(N$4,'[1]2024'!$2:$2,0)),0)++IFERROR(INDEX('[1]2024'!$A:$Q,MATCH($C$3&amp;$D50,'[1]2024'!$B:$B,0),MATCH(N$4,'[1]2024'!$2:$2,0)),0)++IFERROR(INDEX('[1]2024'!$A:$Q,MATCH($D$3&amp;$D50,'[1]2024'!$B:$B,0),MATCH(N$4,'[1]2024'!$2:$2,0)),0)</f>
        <v>0</v>
      </c>
      <c r="O50" s="74">
        <f>IFERROR(INDEX('[1]2024'!$A:$Q,MATCH($A$3&amp;$D50,'[1]2024'!$B:$B,0),MATCH(O$4,'[1]2024'!$2:$2,0)),0)+IFERROR(INDEX('[1]2024'!$A:$Q,MATCH($B$3&amp;$D50,'[1]2024'!$B:$B,0),MATCH(O$4,'[1]2024'!$2:$2,0)),0)++IFERROR(INDEX('[1]2024'!$A:$Q,MATCH($C$3&amp;$D50,'[1]2024'!$B:$B,0),MATCH(O$4,'[1]2024'!$2:$2,0)),0)++IFERROR(INDEX('[1]2024'!$A:$Q,MATCH($D$3&amp;$D50,'[1]2024'!$B:$B,0),MATCH(O$4,'[1]2024'!$2:$2,0)),0)</f>
        <v>0</v>
      </c>
      <c r="P50" s="74">
        <f>IFERROR(INDEX('[1]2024'!$A:$Q,MATCH($A$3&amp;$D50,'[1]2024'!$B:$B,0),MATCH(P$4,'[1]2024'!$2:$2,0)),0)+IFERROR(INDEX('[1]2024'!$A:$Q,MATCH($B$3&amp;$D50,'[1]2024'!$B:$B,0),MATCH(P$4,'[1]2024'!$2:$2,0)),0)++IFERROR(INDEX('[1]2024'!$A:$Q,MATCH($C$3&amp;$D50,'[1]2024'!$B:$B,0),MATCH(P$4,'[1]2024'!$2:$2,0)),0)++IFERROR(INDEX('[1]2024'!$A:$Q,MATCH($D$3&amp;$D50,'[1]2024'!$B:$B,0),MATCH(P$4,'[1]2024'!$2:$2,0)),0)</f>
        <v>0</v>
      </c>
      <c r="Q50" s="74">
        <f>IFERROR(INDEX('[1]2024'!$A:$Q,MATCH($A$3&amp;$D50,'[1]2024'!$B:$B,0),MATCH(Q$4,'[1]2024'!$2:$2,0)),0)+IFERROR(INDEX('[1]2024'!$A:$Q,MATCH($B$3&amp;$D50,'[1]2024'!$B:$B,0),MATCH(Q$4,'[1]2024'!$2:$2,0)),0)++IFERROR(INDEX('[1]2024'!$A:$Q,MATCH($C$3&amp;$D50,'[1]2024'!$B:$B,0),MATCH(Q$4,'[1]2024'!$2:$2,0)),0)++IFERROR(INDEX('[1]2024'!$A:$Q,MATCH($D$3&amp;$D50,'[1]2024'!$B:$B,0),MATCH(Q$4,'[1]2024'!$2:$2,0)),0)</f>
        <v>0</v>
      </c>
      <c r="R50" s="74">
        <f>IFERROR(INDEX('[1]2024'!$A:$Q,MATCH($A$3&amp;$D50,'[1]2024'!$B:$B,0),MATCH(R$4,'[1]2024'!$2:$2,0)),0)+IFERROR(INDEX('[1]2024'!$A:$Q,MATCH($B$3&amp;$D50,'[1]2024'!$B:$B,0),MATCH(R$4,'[1]2024'!$2:$2,0)),0)++IFERROR(INDEX('[1]2024'!$A:$Q,MATCH($C$3&amp;$D50,'[1]2024'!$B:$B,0),MATCH(R$4,'[1]2024'!$2:$2,0)),0)++IFERROR(INDEX('[1]2024'!$A:$Q,MATCH($D$3&amp;$D50,'[1]2024'!$B:$B,0),MATCH(R$4,'[1]2024'!$2:$2,0)),0)</f>
        <v>0</v>
      </c>
      <c r="S50" s="74">
        <f>IFERROR(INDEX('[1]2024'!$A:$Q,MATCH($A$3&amp;$D50,'[1]2024'!$B:$B,0),MATCH(S$4,'[1]2024'!$2:$2,0)),0)+IFERROR(INDEX('[1]2024'!$A:$Q,MATCH($B$3&amp;$D50,'[1]2024'!$B:$B,0),MATCH(S$4,'[1]2024'!$2:$2,0)),0)++IFERROR(INDEX('[1]2024'!$A:$Q,MATCH($C$3&amp;$D50,'[1]2024'!$B:$B,0),MATCH(S$4,'[1]2024'!$2:$2,0)),0)++IFERROR(INDEX('[1]2024'!$A:$Q,MATCH($D$3&amp;$D50,'[1]2024'!$B:$B,0),MATCH(S$4,'[1]2024'!$2:$2,0)),0)</f>
        <v>0</v>
      </c>
      <c r="T50" s="75">
        <v>0</v>
      </c>
      <c r="U50" s="73">
        <f>SUM(V50:AG50)</f>
        <v>0</v>
      </c>
      <c r="V50" s="174">
        <v>0</v>
      </c>
      <c r="W50" s="105">
        <v>0</v>
      </c>
      <c r="X50" s="105">
        <v>0</v>
      </c>
      <c r="Y50" s="105">
        <v>0</v>
      </c>
      <c r="Z50" s="105">
        <v>0</v>
      </c>
      <c r="AA50" s="105">
        <v>0</v>
      </c>
      <c r="AB50" s="105">
        <v>0</v>
      </c>
      <c r="AC50" s="105">
        <v>0</v>
      </c>
      <c r="AD50" s="105">
        <v>0</v>
      </c>
      <c r="AE50" s="105">
        <v>0</v>
      </c>
      <c r="AF50" s="105">
        <v>0</v>
      </c>
      <c r="AG50" s="175">
        <v>0</v>
      </c>
      <c r="AH50" s="73">
        <f>SUM(AI50:AT50)</f>
        <v>0</v>
      </c>
      <c r="AI50" s="73">
        <v>0</v>
      </c>
      <c r="AJ50" s="73">
        <v>0</v>
      </c>
      <c r="AK50" s="73">
        <v>0</v>
      </c>
      <c r="AL50" s="106">
        <v>0</v>
      </c>
      <c r="AM50" s="73">
        <v>0</v>
      </c>
      <c r="AN50" s="73">
        <v>0</v>
      </c>
      <c r="AO50" s="73">
        <v>0</v>
      </c>
      <c r="AP50" s="73">
        <v>0</v>
      </c>
      <c r="AQ50" s="73">
        <v>0</v>
      </c>
      <c r="AR50" s="73">
        <v>0</v>
      </c>
      <c r="AS50" s="106">
        <v>0</v>
      </c>
      <c r="AT50" s="106">
        <v>0</v>
      </c>
      <c r="AU50" s="73">
        <f t="shared" si="3"/>
        <v>0</v>
      </c>
      <c r="AV50" s="73">
        <f t="shared" si="4"/>
        <v>0</v>
      </c>
      <c r="AW50" s="73">
        <f t="shared" si="5"/>
        <v>0</v>
      </c>
      <c r="AX50" s="73">
        <f t="shared" si="6"/>
        <v>0</v>
      </c>
      <c r="AY50" s="73">
        <f>IF($BC50="O",1.05*$AH50,$AH50)</f>
        <v>0</v>
      </c>
      <c r="AZ50" s="73">
        <f>IF($BC50="O",1.05*$AY50,$AY50)</f>
        <v>0</v>
      </c>
      <c r="BA50" s="73">
        <f>IF($BC50="O",1.05*$AZ50,$AZ50)</f>
        <v>0</v>
      </c>
      <c r="BB50" s="91"/>
      <c r="BC50" s="69" t="s">
        <v>24</v>
      </c>
      <c r="BD50" s="160"/>
      <c r="BE50" s="74">
        <v>0</v>
      </c>
      <c r="BF50" s="74">
        <v>0</v>
      </c>
      <c r="BG50" s="74">
        <v>0</v>
      </c>
      <c r="BH50" s="162">
        <f t="shared" si="7"/>
        <v>0</v>
      </c>
    </row>
    <row r="51" spans="1:60" outlineLevel="1" x14ac:dyDescent="0.3">
      <c r="A51" s="71" t="s">
        <v>121</v>
      </c>
      <c r="B51" s="149" t="s">
        <v>121</v>
      </c>
      <c r="C51" s="149" t="s">
        <v>31</v>
      </c>
      <c r="D51" s="150">
        <v>5104150</v>
      </c>
      <c r="E51" s="150" t="s">
        <v>122</v>
      </c>
      <c r="F51" s="173">
        <v>0</v>
      </c>
      <c r="G51" s="73">
        <f>SUM(H51:S51)</f>
        <v>0</v>
      </c>
      <c r="H51" s="74">
        <f>IFERROR(INDEX('[1]2024'!$A:$Q,MATCH($A$3&amp;$D51,'[1]2024'!$B:$B,0),MATCH(H$4,'[1]2024'!$2:$2,0)),0)+IFERROR(INDEX('[1]2024'!$A:$Q,MATCH($B$3&amp;$D51,'[1]2024'!$B:$B,0),MATCH(H$4,'[1]2024'!$2:$2,0)),0)++IFERROR(INDEX('[1]2024'!$A:$Q,MATCH($C$3&amp;$D51,'[1]2024'!$B:$B,0),MATCH(H$4,'[1]2024'!$2:$2,0)),0)++IFERROR(INDEX('[1]2024'!$A:$Q,MATCH($D$3&amp;$D51,'[1]2024'!$B:$B,0),MATCH(H$4,'[1]2024'!$2:$2,0)),0)</f>
        <v>0</v>
      </c>
      <c r="I51" s="74">
        <f>IFERROR(INDEX('[1]2024'!$A:$Q,MATCH($A$3&amp;$D51,'[1]2024'!$B:$B,0),MATCH(I$4,'[1]2024'!$2:$2,0)),0)+IFERROR(INDEX('[1]2024'!$A:$Q,MATCH($B$3&amp;$D51,'[1]2024'!$B:$B,0),MATCH(I$4,'[1]2024'!$2:$2,0)),0)++IFERROR(INDEX('[1]2024'!$A:$Q,MATCH($C$3&amp;$D51,'[1]2024'!$B:$B,0),MATCH(I$4,'[1]2024'!$2:$2,0)),0)++IFERROR(INDEX('[1]2024'!$A:$Q,MATCH($D$3&amp;$D51,'[1]2024'!$B:$B,0),MATCH(I$4,'[1]2024'!$2:$2,0)),0)</f>
        <v>0</v>
      </c>
      <c r="J51" s="74">
        <f>IFERROR(INDEX('[1]2024'!$A:$Q,MATCH($A$3&amp;$D51,'[1]2024'!$B:$B,0),MATCH(J$4,'[1]2024'!$2:$2,0)),0)+IFERROR(INDEX('[1]2024'!$A:$Q,MATCH($B$3&amp;$D51,'[1]2024'!$B:$B,0),MATCH(J$4,'[1]2024'!$2:$2,0)),0)++IFERROR(INDEX('[1]2024'!$A:$Q,MATCH($C$3&amp;$D51,'[1]2024'!$B:$B,0),MATCH(J$4,'[1]2024'!$2:$2,0)),0)++IFERROR(INDEX('[1]2024'!$A:$Q,MATCH($D$3&amp;$D51,'[1]2024'!$B:$B,0),MATCH(J$4,'[1]2024'!$2:$2,0)),0)</f>
        <v>0</v>
      </c>
      <c r="K51" s="74">
        <f>IFERROR(INDEX('[1]2024'!$A:$Q,MATCH($A$3&amp;$D51,'[1]2024'!$B:$B,0),MATCH(K$4,'[1]2024'!$2:$2,0)),0)+IFERROR(INDEX('[1]2024'!$A:$Q,MATCH($B$3&amp;$D51,'[1]2024'!$B:$B,0),MATCH(K$4,'[1]2024'!$2:$2,0)),0)++IFERROR(INDEX('[1]2024'!$A:$Q,MATCH($C$3&amp;$D51,'[1]2024'!$B:$B,0),MATCH(K$4,'[1]2024'!$2:$2,0)),0)++IFERROR(INDEX('[1]2024'!$A:$Q,MATCH($D$3&amp;$D51,'[1]2024'!$B:$B,0),MATCH(K$4,'[1]2024'!$2:$2,0)),0)</f>
        <v>0</v>
      </c>
      <c r="L51" s="74">
        <f>IFERROR(INDEX('[1]2024'!$A:$Q,MATCH($A$3&amp;$D51,'[1]2024'!$B:$B,0),MATCH(L$4,'[1]2024'!$2:$2,0)),0)+IFERROR(INDEX('[1]2024'!$A:$Q,MATCH($B$3&amp;$D51,'[1]2024'!$B:$B,0),MATCH(L$4,'[1]2024'!$2:$2,0)),0)++IFERROR(INDEX('[1]2024'!$A:$Q,MATCH($C$3&amp;$D51,'[1]2024'!$B:$B,0),MATCH(L$4,'[1]2024'!$2:$2,0)),0)++IFERROR(INDEX('[1]2024'!$A:$Q,MATCH($D$3&amp;$D51,'[1]2024'!$B:$B,0),MATCH(L$4,'[1]2024'!$2:$2,0)),0)</f>
        <v>0</v>
      </c>
      <c r="M51" s="74">
        <f>IFERROR(INDEX('[1]2024'!$A:$Q,MATCH($A$3&amp;$D51,'[1]2024'!$B:$B,0),MATCH(M$4,'[1]2024'!$2:$2,0)),0)+IFERROR(INDEX('[1]2024'!$A:$Q,MATCH($B$3&amp;$D51,'[1]2024'!$B:$B,0),MATCH(M$4,'[1]2024'!$2:$2,0)),0)++IFERROR(INDEX('[1]2024'!$A:$Q,MATCH($C$3&amp;$D51,'[1]2024'!$B:$B,0),MATCH(M$4,'[1]2024'!$2:$2,0)),0)++IFERROR(INDEX('[1]2024'!$A:$Q,MATCH($D$3&amp;$D51,'[1]2024'!$B:$B,0),MATCH(M$4,'[1]2024'!$2:$2,0)),0)</f>
        <v>0</v>
      </c>
      <c r="N51" s="74">
        <f>IFERROR(INDEX('[1]2024'!$A:$Q,MATCH($A$3&amp;$D51,'[1]2024'!$B:$B,0),MATCH(N$4,'[1]2024'!$2:$2,0)),0)+IFERROR(INDEX('[1]2024'!$A:$Q,MATCH($B$3&amp;$D51,'[1]2024'!$B:$B,0),MATCH(N$4,'[1]2024'!$2:$2,0)),0)++IFERROR(INDEX('[1]2024'!$A:$Q,MATCH($C$3&amp;$D51,'[1]2024'!$B:$B,0),MATCH(N$4,'[1]2024'!$2:$2,0)),0)++IFERROR(INDEX('[1]2024'!$A:$Q,MATCH($D$3&amp;$D51,'[1]2024'!$B:$B,0),MATCH(N$4,'[1]2024'!$2:$2,0)),0)</f>
        <v>0</v>
      </c>
      <c r="O51" s="74">
        <f>IFERROR(INDEX('[1]2024'!$A:$Q,MATCH($A$3&amp;$D51,'[1]2024'!$B:$B,0),MATCH(O$4,'[1]2024'!$2:$2,0)),0)+IFERROR(INDEX('[1]2024'!$A:$Q,MATCH($B$3&amp;$D51,'[1]2024'!$B:$B,0),MATCH(O$4,'[1]2024'!$2:$2,0)),0)++IFERROR(INDEX('[1]2024'!$A:$Q,MATCH($C$3&amp;$D51,'[1]2024'!$B:$B,0),MATCH(O$4,'[1]2024'!$2:$2,0)),0)++IFERROR(INDEX('[1]2024'!$A:$Q,MATCH($D$3&amp;$D51,'[1]2024'!$B:$B,0),MATCH(O$4,'[1]2024'!$2:$2,0)),0)</f>
        <v>0</v>
      </c>
      <c r="P51" s="74">
        <f>IFERROR(INDEX('[1]2024'!$A:$Q,MATCH($A$3&amp;$D51,'[1]2024'!$B:$B,0),MATCH(P$4,'[1]2024'!$2:$2,0)),0)+IFERROR(INDEX('[1]2024'!$A:$Q,MATCH($B$3&amp;$D51,'[1]2024'!$B:$B,0),MATCH(P$4,'[1]2024'!$2:$2,0)),0)++IFERROR(INDEX('[1]2024'!$A:$Q,MATCH($C$3&amp;$D51,'[1]2024'!$B:$B,0),MATCH(P$4,'[1]2024'!$2:$2,0)),0)++IFERROR(INDEX('[1]2024'!$A:$Q,MATCH($D$3&amp;$D51,'[1]2024'!$B:$B,0),MATCH(P$4,'[1]2024'!$2:$2,0)),0)</f>
        <v>0</v>
      </c>
      <c r="Q51" s="74">
        <f>IFERROR(INDEX('[1]2024'!$A:$Q,MATCH($A$3&amp;$D51,'[1]2024'!$B:$B,0),MATCH(Q$4,'[1]2024'!$2:$2,0)),0)+IFERROR(INDEX('[1]2024'!$A:$Q,MATCH($B$3&amp;$D51,'[1]2024'!$B:$B,0),MATCH(Q$4,'[1]2024'!$2:$2,0)),0)++IFERROR(INDEX('[1]2024'!$A:$Q,MATCH($C$3&amp;$D51,'[1]2024'!$B:$B,0),MATCH(Q$4,'[1]2024'!$2:$2,0)),0)++IFERROR(INDEX('[1]2024'!$A:$Q,MATCH($D$3&amp;$D51,'[1]2024'!$B:$B,0),MATCH(Q$4,'[1]2024'!$2:$2,0)),0)</f>
        <v>0</v>
      </c>
      <c r="R51" s="74">
        <f>IFERROR(INDEX('[1]2024'!$A:$Q,MATCH($A$3&amp;$D51,'[1]2024'!$B:$B,0),MATCH(R$4,'[1]2024'!$2:$2,0)),0)+IFERROR(INDEX('[1]2024'!$A:$Q,MATCH($B$3&amp;$D51,'[1]2024'!$B:$B,0),MATCH(R$4,'[1]2024'!$2:$2,0)),0)++IFERROR(INDEX('[1]2024'!$A:$Q,MATCH($C$3&amp;$D51,'[1]2024'!$B:$B,0),MATCH(R$4,'[1]2024'!$2:$2,0)),0)++IFERROR(INDEX('[1]2024'!$A:$Q,MATCH($D$3&amp;$D51,'[1]2024'!$B:$B,0),MATCH(R$4,'[1]2024'!$2:$2,0)),0)</f>
        <v>0</v>
      </c>
      <c r="S51" s="74">
        <f>IFERROR(INDEX('[1]2024'!$A:$Q,MATCH($A$3&amp;$D51,'[1]2024'!$B:$B,0),MATCH(S$4,'[1]2024'!$2:$2,0)),0)+IFERROR(INDEX('[1]2024'!$A:$Q,MATCH($B$3&amp;$D51,'[1]2024'!$B:$B,0),MATCH(S$4,'[1]2024'!$2:$2,0)),0)++IFERROR(INDEX('[1]2024'!$A:$Q,MATCH($C$3&amp;$D51,'[1]2024'!$B:$B,0),MATCH(S$4,'[1]2024'!$2:$2,0)),0)++IFERROR(INDEX('[1]2024'!$A:$Q,MATCH($D$3&amp;$D51,'[1]2024'!$B:$B,0),MATCH(S$4,'[1]2024'!$2:$2,0)),0)</f>
        <v>0</v>
      </c>
      <c r="T51" s="75">
        <v>0</v>
      </c>
      <c r="U51" s="73">
        <f>SUM(V51:AG51)</f>
        <v>0</v>
      </c>
      <c r="V51" s="174">
        <v>0</v>
      </c>
      <c r="W51" s="105">
        <v>0</v>
      </c>
      <c r="X51" s="105">
        <v>0</v>
      </c>
      <c r="Y51" s="105">
        <v>0</v>
      </c>
      <c r="Z51" s="105">
        <v>0</v>
      </c>
      <c r="AA51" s="105">
        <v>0</v>
      </c>
      <c r="AB51" s="105">
        <v>0</v>
      </c>
      <c r="AC51" s="105">
        <v>0</v>
      </c>
      <c r="AD51" s="105">
        <v>0</v>
      </c>
      <c r="AE51" s="105">
        <v>0</v>
      </c>
      <c r="AF51" s="105">
        <v>0</v>
      </c>
      <c r="AG51" s="175">
        <v>0</v>
      </c>
      <c r="AH51" s="73">
        <f>SUM(AI51:AT51)</f>
        <v>4</v>
      </c>
      <c r="AI51" s="73">
        <v>0</v>
      </c>
      <c r="AJ51" s="73">
        <v>0</v>
      </c>
      <c r="AK51" s="73">
        <v>1</v>
      </c>
      <c r="AL51" s="106">
        <v>0</v>
      </c>
      <c r="AM51" s="73">
        <v>0</v>
      </c>
      <c r="AN51" s="73">
        <v>1</v>
      </c>
      <c r="AO51" s="73">
        <v>0</v>
      </c>
      <c r="AP51" s="73">
        <v>0</v>
      </c>
      <c r="AQ51" s="73">
        <v>1</v>
      </c>
      <c r="AR51" s="73">
        <v>0</v>
      </c>
      <c r="AS51" s="106">
        <v>0</v>
      </c>
      <c r="AT51" s="106">
        <v>1</v>
      </c>
      <c r="AU51" s="73">
        <f t="shared" si="3"/>
        <v>1</v>
      </c>
      <c r="AV51" s="73">
        <f t="shared" si="4"/>
        <v>1</v>
      </c>
      <c r="AW51" s="73">
        <f t="shared" si="5"/>
        <v>1</v>
      </c>
      <c r="AX51" s="73">
        <f t="shared" si="6"/>
        <v>1</v>
      </c>
      <c r="AY51" s="73">
        <f>IF($BC51="O",1.05*$AH51,$AH51)</f>
        <v>4</v>
      </c>
      <c r="AZ51" s="73">
        <f>IF($BC51="O",1.05*$AY51,$AY51)</f>
        <v>4</v>
      </c>
      <c r="BA51" s="73">
        <f>IF($BC51="O",1.05*$AZ51,$AZ51)</f>
        <v>4</v>
      </c>
      <c r="BB51" s="91"/>
      <c r="BC51" s="69" t="s">
        <v>24</v>
      </c>
      <c r="BD51" s="160"/>
      <c r="BE51" s="74">
        <v>0</v>
      </c>
      <c r="BF51" s="74">
        <v>0</v>
      </c>
      <c r="BG51" s="74">
        <v>0</v>
      </c>
      <c r="BH51" s="162">
        <f t="shared" si="7"/>
        <v>0</v>
      </c>
    </row>
    <row r="52" spans="1:60" x14ac:dyDescent="0.3">
      <c r="A52" s="57" t="s">
        <v>123</v>
      </c>
      <c r="B52" s="158" t="s">
        <v>21</v>
      </c>
      <c r="C52" s="158"/>
      <c r="D52" s="159"/>
      <c r="E52" s="159"/>
      <c r="F52" s="169">
        <v>0</v>
      </c>
      <c r="G52" s="61">
        <f t="shared" ref="G52" si="25">SUM(G53:G59)</f>
        <v>0</v>
      </c>
      <c r="H52" s="62">
        <f t="shared" ref="H52:S52" si="26">SUM(H53:H59)</f>
        <v>0</v>
      </c>
      <c r="I52" s="63">
        <f t="shared" si="26"/>
        <v>0</v>
      </c>
      <c r="J52" s="63">
        <f t="shared" si="26"/>
        <v>0</v>
      </c>
      <c r="K52" s="63">
        <f t="shared" si="26"/>
        <v>0</v>
      </c>
      <c r="L52" s="63">
        <f t="shared" si="26"/>
        <v>0</v>
      </c>
      <c r="M52" s="63">
        <f t="shared" si="26"/>
        <v>0</v>
      </c>
      <c r="N52" s="63">
        <f t="shared" si="26"/>
        <v>0</v>
      </c>
      <c r="O52" s="63">
        <f t="shared" si="26"/>
        <v>0</v>
      </c>
      <c r="P52" s="63">
        <f t="shared" si="26"/>
        <v>0</v>
      </c>
      <c r="Q52" s="63">
        <f t="shared" si="26"/>
        <v>0</v>
      </c>
      <c r="R52" s="63">
        <f t="shared" si="26"/>
        <v>0</v>
      </c>
      <c r="S52" s="63">
        <f t="shared" si="26"/>
        <v>0</v>
      </c>
      <c r="T52" s="64">
        <v>0</v>
      </c>
      <c r="U52" s="61">
        <f t="shared" ref="U52:Z52" si="27">SUM(U53:U59)</f>
        <v>0</v>
      </c>
      <c r="V52" s="85">
        <f t="shared" si="27"/>
        <v>0</v>
      </c>
      <c r="W52" s="99">
        <f t="shared" si="27"/>
        <v>0</v>
      </c>
      <c r="X52" s="99">
        <f t="shared" si="27"/>
        <v>0</v>
      </c>
      <c r="Y52" s="99">
        <f t="shared" si="27"/>
        <v>0</v>
      </c>
      <c r="Z52" s="99">
        <f t="shared" si="27"/>
        <v>0</v>
      </c>
      <c r="AA52" s="99">
        <v>0</v>
      </c>
      <c r="AB52" s="99">
        <v>0</v>
      </c>
      <c r="AC52" s="99">
        <v>0</v>
      </c>
      <c r="AD52" s="99">
        <v>0</v>
      </c>
      <c r="AE52" s="99">
        <v>0</v>
      </c>
      <c r="AF52" s="99">
        <v>0</v>
      </c>
      <c r="AG52" s="170">
        <v>0</v>
      </c>
      <c r="AH52" s="61">
        <f t="shared" ref="AH52:AT52" si="28">SUM(AH53:AH59)</f>
        <v>0</v>
      </c>
      <c r="AI52" s="61">
        <f t="shared" si="28"/>
        <v>0</v>
      </c>
      <c r="AJ52" s="61">
        <f t="shared" si="28"/>
        <v>0</v>
      </c>
      <c r="AK52" s="61">
        <f t="shared" si="28"/>
        <v>0</v>
      </c>
      <c r="AL52" s="100">
        <f t="shared" si="28"/>
        <v>0</v>
      </c>
      <c r="AM52" s="61">
        <f t="shared" si="28"/>
        <v>0</v>
      </c>
      <c r="AN52" s="61">
        <f t="shared" si="28"/>
        <v>0</v>
      </c>
      <c r="AO52" s="61">
        <f t="shared" si="28"/>
        <v>0</v>
      </c>
      <c r="AP52" s="100">
        <f t="shared" si="28"/>
        <v>0</v>
      </c>
      <c r="AQ52" s="61">
        <f t="shared" si="28"/>
        <v>0</v>
      </c>
      <c r="AR52" s="61">
        <f t="shared" si="28"/>
        <v>0</v>
      </c>
      <c r="AS52" s="100">
        <f t="shared" si="28"/>
        <v>0</v>
      </c>
      <c r="AT52" s="61">
        <f t="shared" si="28"/>
        <v>0</v>
      </c>
      <c r="AU52" s="61">
        <f t="shared" si="3"/>
        <v>0</v>
      </c>
      <c r="AV52" s="61">
        <f t="shared" si="4"/>
        <v>0</v>
      </c>
      <c r="AW52" s="61">
        <f t="shared" si="5"/>
        <v>0</v>
      </c>
      <c r="AX52" s="61">
        <f t="shared" si="6"/>
        <v>0</v>
      </c>
      <c r="AY52" s="61">
        <f>SUM(AY53:AY59)</f>
        <v>0</v>
      </c>
      <c r="AZ52" s="61">
        <f t="shared" ref="AZ52:BA52" si="29">SUM(AZ53:AZ59)</f>
        <v>0</v>
      </c>
      <c r="BA52" s="61">
        <f t="shared" si="29"/>
        <v>0</v>
      </c>
      <c r="BB52" s="91"/>
      <c r="BC52" s="171"/>
      <c r="BD52" s="172"/>
      <c r="BE52" s="85">
        <f>SUM(BE53:BE59)</f>
        <v>0</v>
      </c>
      <c r="BF52" s="85">
        <v>0</v>
      </c>
      <c r="BG52" s="85">
        <v>0</v>
      </c>
      <c r="BH52" s="161">
        <f t="shared" si="7"/>
        <v>0</v>
      </c>
    </row>
    <row r="53" spans="1:60" outlineLevel="1" x14ac:dyDescent="0.3">
      <c r="A53" s="71" t="s">
        <v>124</v>
      </c>
      <c r="B53" s="149" t="s">
        <v>125</v>
      </c>
      <c r="C53" s="149" t="s">
        <v>31</v>
      </c>
      <c r="D53" s="150">
        <v>5105160</v>
      </c>
      <c r="E53" s="150" t="s">
        <v>126</v>
      </c>
      <c r="F53" s="173">
        <v>0</v>
      </c>
      <c r="G53" s="73">
        <f t="shared" ref="G53:G59" si="30">SUM(H53:S53)</f>
        <v>0</v>
      </c>
      <c r="H53" s="74">
        <f>IFERROR(INDEX('[1]2024'!$A:$Q,MATCH($A$3&amp;$D53,'[1]2024'!$B:$B,0),MATCH(H$4,'[1]2024'!$2:$2,0)),0)+IFERROR(INDEX('[1]2024'!$A:$Q,MATCH($B$3&amp;$D53,'[1]2024'!$B:$B,0),MATCH(H$4,'[1]2024'!$2:$2,0)),0)++IFERROR(INDEX('[1]2024'!$A:$Q,MATCH($C$3&amp;$D53,'[1]2024'!$B:$B,0),MATCH(H$4,'[1]2024'!$2:$2,0)),0)++IFERROR(INDEX('[1]2024'!$A:$Q,MATCH($D$3&amp;$D53,'[1]2024'!$B:$B,0),MATCH(H$4,'[1]2024'!$2:$2,0)),0)</f>
        <v>0</v>
      </c>
      <c r="I53" s="74">
        <f>IFERROR(INDEX('[1]2024'!$A:$Q,MATCH($A$3&amp;$D53,'[1]2024'!$B:$B,0),MATCH(I$4,'[1]2024'!$2:$2,0)),0)+IFERROR(INDEX('[1]2024'!$A:$Q,MATCH($B$3&amp;$D53,'[1]2024'!$B:$B,0),MATCH(I$4,'[1]2024'!$2:$2,0)),0)++IFERROR(INDEX('[1]2024'!$A:$Q,MATCH($C$3&amp;$D53,'[1]2024'!$B:$B,0),MATCH(I$4,'[1]2024'!$2:$2,0)),0)++IFERROR(INDEX('[1]2024'!$A:$Q,MATCH($D$3&amp;$D53,'[1]2024'!$B:$B,0),MATCH(I$4,'[1]2024'!$2:$2,0)),0)</f>
        <v>0</v>
      </c>
      <c r="J53" s="74">
        <f>IFERROR(INDEX('[1]2024'!$A:$Q,MATCH($A$3&amp;$D53,'[1]2024'!$B:$B,0),MATCH(J$4,'[1]2024'!$2:$2,0)),0)+IFERROR(INDEX('[1]2024'!$A:$Q,MATCH($B$3&amp;$D53,'[1]2024'!$B:$B,0),MATCH(J$4,'[1]2024'!$2:$2,0)),0)++IFERROR(INDEX('[1]2024'!$A:$Q,MATCH($C$3&amp;$D53,'[1]2024'!$B:$B,0),MATCH(J$4,'[1]2024'!$2:$2,0)),0)++IFERROR(INDEX('[1]2024'!$A:$Q,MATCH($D$3&amp;$D53,'[1]2024'!$B:$B,0),MATCH(J$4,'[1]2024'!$2:$2,0)),0)</f>
        <v>0</v>
      </c>
      <c r="K53" s="74">
        <f>IFERROR(INDEX('[1]2024'!$A:$Q,MATCH($A$3&amp;$D53,'[1]2024'!$B:$B,0),MATCH(K$4,'[1]2024'!$2:$2,0)),0)+IFERROR(INDEX('[1]2024'!$A:$Q,MATCH($B$3&amp;$D53,'[1]2024'!$B:$B,0),MATCH(K$4,'[1]2024'!$2:$2,0)),0)++IFERROR(INDEX('[1]2024'!$A:$Q,MATCH($C$3&amp;$D53,'[1]2024'!$B:$B,0),MATCH(K$4,'[1]2024'!$2:$2,0)),0)++IFERROR(INDEX('[1]2024'!$A:$Q,MATCH($D$3&amp;$D53,'[1]2024'!$B:$B,0),MATCH(K$4,'[1]2024'!$2:$2,0)),0)</f>
        <v>0</v>
      </c>
      <c r="L53" s="74">
        <f>IFERROR(INDEX('[1]2024'!$A:$Q,MATCH($A$3&amp;$D53,'[1]2024'!$B:$B,0),MATCH(L$4,'[1]2024'!$2:$2,0)),0)+IFERROR(INDEX('[1]2024'!$A:$Q,MATCH($B$3&amp;$D53,'[1]2024'!$B:$B,0),MATCH(L$4,'[1]2024'!$2:$2,0)),0)++IFERROR(INDEX('[1]2024'!$A:$Q,MATCH($C$3&amp;$D53,'[1]2024'!$B:$B,0),MATCH(L$4,'[1]2024'!$2:$2,0)),0)++IFERROR(INDEX('[1]2024'!$A:$Q,MATCH($D$3&amp;$D53,'[1]2024'!$B:$B,0),MATCH(L$4,'[1]2024'!$2:$2,0)),0)</f>
        <v>0</v>
      </c>
      <c r="M53" s="74">
        <f>IFERROR(INDEX('[1]2024'!$A:$Q,MATCH($A$3&amp;$D53,'[1]2024'!$B:$B,0),MATCH(M$4,'[1]2024'!$2:$2,0)),0)+IFERROR(INDEX('[1]2024'!$A:$Q,MATCH($B$3&amp;$D53,'[1]2024'!$B:$B,0),MATCH(M$4,'[1]2024'!$2:$2,0)),0)++IFERROR(INDEX('[1]2024'!$A:$Q,MATCH($C$3&amp;$D53,'[1]2024'!$B:$B,0),MATCH(M$4,'[1]2024'!$2:$2,0)),0)++IFERROR(INDEX('[1]2024'!$A:$Q,MATCH($D$3&amp;$D53,'[1]2024'!$B:$B,0),MATCH(M$4,'[1]2024'!$2:$2,0)),0)</f>
        <v>0</v>
      </c>
      <c r="N53" s="74">
        <f>IFERROR(INDEX('[1]2024'!$A:$Q,MATCH($A$3&amp;$D53,'[1]2024'!$B:$B,0),MATCH(N$4,'[1]2024'!$2:$2,0)),0)+IFERROR(INDEX('[1]2024'!$A:$Q,MATCH($B$3&amp;$D53,'[1]2024'!$B:$B,0),MATCH(N$4,'[1]2024'!$2:$2,0)),0)++IFERROR(INDEX('[1]2024'!$A:$Q,MATCH($C$3&amp;$D53,'[1]2024'!$B:$B,0),MATCH(N$4,'[1]2024'!$2:$2,0)),0)++IFERROR(INDEX('[1]2024'!$A:$Q,MATCH($D$3&amp;$D53,'[1]2024'!$B:$B,0),MATCH(N$4,'[1]2024'!$2:$2,0)),0)</f>
        <v>0</v>
      </c>
      <c r="O53" s="74">
        <f>IFERROR(INDEX('[1]2024'!$A:$Q,MATCH($A$3&amp;$D53,'[1]2024'!$B:$B,0),MATCH(O$4,'[1]2024'!$2:$2,0)),0)+IFERROR(INDEX('[1]2024'!$A:$Q,MATCH($B$3&amp;$D53,'[1]2024'!$B:$B,0),MATCH(O$4,'[1]2024'!$2:$2,0)),0)++IFERROR(INDEX('[1]2024'!$A:$Q,MATCH($C$3&amp;$D53,'[1]2024'!$B:$B,0),MATCH(O$4,'[1]2024'!$2:$2,0)),0)++IFERROR(INDEX('[1]2024'!$A:$Q,MATCH($D$3&amp;$D53,'[1]2024'!$B:$B,0),MATCH(O$4,'[1]2024'!$2:$2,0)),0)</f>
        <v>0</v>
      </c>
      <c r="P53" s="74">
        <f>IFERROR(INDEX('[1]2024'!$A:$Q,MATCH($A$3&amp;$D53,'[1]2024'!$B:$B,0),MATCH(P$4,'[1]2024'!$2:$2,0)),0)+IFERROR(INDEX('[1]2024'!$A:$Q,MATCH($B$3&amp;$D53,'[1]2024'!$B:$B,0),MATCH(P$4,'[1]2024'!$2:$2,0)),0)++IFERROR(INDEX('[1]2024'!$A:$Q,MATCH($C$3&amp;$D53,'[1]2024'!$B:$B,0),MATCH(P$4,'[1]2024'!$2:$2,0)),0)++IFERROR(INDEX('[1]2024'!$A:$Q,MATCH($D$3&amp;$D53,'[1]2024'!$B:$B,0),MATCH(P$4,'[1]2024'!$2:$2,0)),0)</f>
        <v>0</v>
      </c>
      <c r="Q53" s="74">
        <f>IFERROR(INDEX('[1]2024'!$A:$Q,MATCH($A$3&amp;$D53,'[1]2024'!$B:$B,0),MATCH(Q$4,'[1]2024'!$2:$2,0)),0)+IFERROR(INDEX('[1]2024'!$A:$Q,MATCH($B$3&amp;$D53,'[1]2024'!$B:$B,0),MATCH(Q$4,'[1]2024'!$2:$2,0)),0)++IFERROR(INDEX('[1]2024'!$A:$Q,MATCH($C$3&amp;$D53,'[1]2024'!$B:$B,0),MATCH(Q$4,'[1]2024'!$2:$2,0)),0)++IFERROR(INDEX('[1]2024'!$A:$Q,MATCH($D$3&amp;$D53,'[1]2024'!$B:$B,0),MATCH(Q$4,'[1]2024'!$2:$2,0)),0)</f>
        <v>0</v>
      </c>
      <c r="R53" s="74">
        <f>IFERROR(INDEX('[1]2024'!$A:$Q,MATCH($A$3&amp;$D53,'[1]2024'!$B:$B,0),MATCH(R$4,'[1]2024'!$2:$2,0)),0)+IFERROR(INDEX('[1]2024'!$A:$Q,MATCH($B$3&amp;$D53,'[1]2024'!$B:$B,0),MATCH(R$4,'[1]2024'!$2:$2,0)),0)++IFERROR(INDEX('[1]2024'!$A:$Q,MATCH($C$3&amp;$D53,'[1]2024'!$B:$B,0),MATCH(R$4,'[1]2024'!$2:$2,0)),0)++IFERROR(INDEX('[1]2024'!$A:$Q,MATCH($D$3&amp;$D53,'[1]2024'!$B:$B,0),MATCH(R$4,'[1]2024'!$2:$2,0)),0)</f>
        <v>0</v>
      </c>
      <c r="S53" s="74">
        <f>IFERROR(INDEX('[1]2024'!$A:$Q,MATCH($A$3&amp;$D53,'[1]2024'!$B:$B,0),MATCH(S$4,'[1]2024'!$2:$2,0)),0)+IFERROR(INDEX('[1]2024'!$A:$Q,MATCH($B$3&amp;$D53,'[1]2024'!$B:$B,0),MATCH(S$4,'[1]2024'!$2:$2,0)),0)++IFERROR(INDEX('[1]2024'!$A:$Q,MATCH($C$3&amp;$D53,'[1]2024'!$B:$B,0),MATCH(S$4,'[1]2024'!$2:$2,0)),0)++IFERROR(INDEX('[1]2024'!$A:$Q,MATCH($D$3&amp;$D53,'[1]2024'!$B:$B,0),MATCH(S$4,'[1]2024'!$2:$2,0)),0)</f>
        <v>0</v>
      </c>
      <c r="T53" s="75">
        <v>0</v>
      </c>
      <c r="U53" s="73">
        <f t="shared" ref="U53:U59" si="31">SUM(V53:AG53)</f>
        <v>0</v>
      </c>
      <c r="V53" s="174">
        <v>0</v>
      </c>
      <c r="W53" s="105">
        <v>0</v>
      </c>
      <c r="X53" s="105">
        <v>0</v>
      </c>
      <c r="Y53" s="105">
        <v>0</v>
      </c>
      <c r="Z53" s="105">
        <v>0</v>
      </c>
      <c r="AA53" s="105">
        <v>0</v>
      </c>
      <c r="AB53" s="105">
        <v>0</v>
      </c>
      <c r="AC53" s="105">
        <v>0</v>
      </c>
      <c r="AD53" s="105">
        <v>0</v>
      </c>
      <c r="AE53" s="105">
        <v>0</v>
      </c>
      <c r="AF53" s="105">
        <v>0</v>
      </c>
      <c r="AG53" s="175">
        <v>0</v>
      </c>
      <c r="AH53" s="73">
        <f t="shared" ref="AH53:AH59" si="32">SUM(AI53:AT53)</f>
        <v>0</v>
      </c>
      <c r="AI53" s="73"/>
      <c r="AJ53" s="73"/>
      <c r="AK53" s="73"/>
      <c r="AL53" s="73"/>
      <c r="AM53" s="73"/>
      <c r="AN53" s="73"/>
      <c r="AO53" s="73"/>
      <c r="AP53" s="106"/>
      <c r="AQ53" s="73"/>
      <c r="AR53" s="73"/>
      <c r="AS53" s="106"/>
      <c r="AT53" s="73"/>
      <c r="AU53" s="73">
        <f t="shared" si="3"/>
        <v>0</v>
      </c>
      <c r="AV53" s="73">
        <f t="shared" si="4"/>
        <v>0</v>
      </c>
      <c r="AW53" s="73">
        <f t="shared" si="5"/>
        <v>0</v>
      </c>
      <c r="AX53" s="73">
        <f t="shared" si="6"/>
        <v>0</v>
      </c>
      <c r="AY53" s="73">
        <f t="shared" ref="AY53:AY59" si="33">IF($BC53="O",1.05*$AH53,$AH53)</f>
        <v>0</v>
      </c>
      <c r="AZ53" s="73">
        <f t="shared" ref="AZ53:AZ59" si="34">IF($BC53="O",1.05*$AY53,$AY53)</f>
        <v>0</v>
      </c>
      <c r="BA53" s="73">
        <f t="shared" ref="BA53:BA59" si="35">IF($BC53="O",1.05*$AZ53,$AZ53)</f>
        <v>0</v>
      </c>
      <c r="BB53" s="91"/>
      <c r="BC53" s="69" t="s">
        <v>39</v>
      </c>
      <c r="BD53" s="160"/>
      <c r="BE53" s="74">
        <v>0</v>
      </c>
      <c r="BF53" s="74">
        <v>0</v>
      </c>
      <c r="BG53" s="74">
        <v>0</v>
      </c>
      <c r="BH53" s="162">
        <f t="shared" si="7"/>
        <v>0</v>
      </c>
    </row>
    <row r="54" spans="1:60" outlineLevel="1" x14ac:dyDescent="0.3">
      <c r="A54" s="71" t="s">
        <v>127</v>
      </c>
      <c r="B54" s="149" t="s">
        <v>125</v>
      </c>
      <c r="C54" s="149" t="s">
        <v>31</v>
      </c>
      <c r="D54" s="150">
        <v>5105150</v>
      </c>
      <c r="E54" s="150" t="s">
        <v>126</v>
      </c>
      <c r="F54" s="173">
        <v>0</v>
      </c>
      <c r="G54" s="73">
        <f t="shared" si="30"/>
        <v>0</v>
      </c>
      <c r="H54" s="74">
        <f>IFERROR(INDEX('[1]2024'!$A:$Q,MATCH($A$3&amp;$D54,'[1]2024'!$B:$B,0),MATCH(H$4,'[1]2024'!$2:$2,0)),0)+IFERROR(INDEX('[1]2024'!$A:$Q,MATCH($B$3&amp;$D54,'[1]2024'!$B:$B,0),MATCH(H$4,'[1]2024'!$2:$2,0)),0)++IFERROR(INDEX('[1]2024'!$A:$Q,MATCH($C$3&amp;$D54,'[1]2024'!$B:$B,0),MATCH(H$4,'[1]2024'!$2:$2,0)),0)++IFERROR(INDEX('[1]2024'!$A:$Q,MATCH($D$3&amp;$D54,'[1]2024'!$B:$B,0),MATCH(H$4,'[1]2024'!$2:$2,0)),0)</f>
        <v>0</v>
      </c>
      <c r="I54" s="74">
        <f>IFERROR(INDEX('[1]2024'!$A:$Q,MATCH($A$3&amp;$D54,'[1]2024'!$B:$B,0),MATCH(I$4,'[1]2024'!$2:$2,0)),0)+IFERROR(INDEX('[1]2024'!$A:$Q,MATCH($B$3&amp;$D54,'[1]2024'!$B:$B,0),MATCH(I$4,'[1]2024'!$2:$2,0)),0)++IFERROR(INDEX('[1]2024'!$A:$Q,MATCH($C$3&amp;$D54,'[1]2024'!$B:$B,0),MATCH(I$4,'[1]2024'!$2:$2,0)),0)++IFERROR(INDEX('[1]2024'!$A:$Q,MATCH($D$3&amp;$D54,'[1]2024'!$B:$B,0),MATCH(I$4,'[1]2024'!$2:$2,0)),0)</f>
        <v>0</v>
      </c>
      <c r="J54" s="74">
        <f>IFERROR(INDEX('[1]2024'!$A:$Q,MATCH($A$3&amp;$D54,'[1]2024'!$B:$B,0),MATCH(J$4,'[1]2024'!$2:$2,0)),0)+IFERROR(INDEX('[1]2024'!$A:$Q,MATCH($B$3&amp;$D54,'[1]2024'!$B:$B,0),MATCH(J$4,'[1]2024'!$2:$2,0)),0)++IFERROR(INDEX('[1]2024'!$A:$Q,MATCH($C$3&amp;$D54,'[1]2024'!$B:$B,0),MATCH(J$4,'[1]2024'!$2:$2,0)),0)++IFERROR(INDEX('[1]2024'!$A:$Q,MATCH($D$3&amp;$D54,'[1]2024'!$B:$B,0),MATCH(J$4,'[1]2024'!$2:$2,0)),0)</f>
        <v>0</v>
      </c>
      <c r="K54" s="74">
        <f>IFERROR(INDEX('[1]2024'!$A:$Q,MATCH($A$3&amp;$D54,'[1]2024'!$B:$B,0),MATCH(K$4,'[1]2024'!$2:$2,0)),0)+IFERROR(INDEX('[1]2024'!$A:$Q,MATCH($B$3&amp;$D54,'[1]2024'!$B:$B,0),MATCH(K$4,'[1]2024'!$2:$2,0)),0)++IFERROR(INDEX('[1]2024'!$A:$Q,MATCH($C$3&amp;$D54,'[1]2024'!$B:$B,0),MATCH(K$4,'[1]2024'!$2:$2,0)),0)++IFERROR(INDEX('[1]2024'!$A:$Q,MATCH($D$3&amp;$D54,'[1]2024'!$B:$B,0),MATCH(K$4,'[1]2024'!$2:$2,0)),0)</f>
        <v>0</v>
      </c>
      <c r="L54" s="74">
        <f>IFERROR(INDEX('[1]2024'!$A:$Q,MATCH($A$3&amp;$D54,'[1]2024'!$B:$B,0),MATCH(L$4,'[1]2024'!$2:$2,0)),0)+IFERROR(INDEX('[1]2024'!$A:$Q,MATCH($B$3&amp;$D54,'[1]2024'!$B:$B,0),MATCH(L$4,'[1]2024'!$2:$2,0)),0)++IFERROR(INDEX('[1]2024'!$A:$Q,MATCH($C$3&amp;$D54,'[1]2024'!$B:$B,0),MATCH(L$4,'[1]2024'!$2:$2,0)),0)++IFERROR(INDEX('[1]2024'!$A:$Q,MATCH($D$3&amp;$D54,'[1]2024'!$B:$B,0),MATCH(L$4,'[1]2024'!$2:$2,0)),0)</f>
        <v>0</v>
      </c>
      <c r="M54" s="74">
        <f>IFERROR(INDEX('[1]2024'!$A:$Q,MATCH($A$3&amp;$D54,'[1]2024'!$B:$B,0),MATCH(M$4,'[1]2024'!$2:$2,0)),0)+IFERROR(INDEX('[1]2024'!$A:$Q,MATCH($B$3&amp;$D54,'[1]2024'!$B:$B,0),MATCH(M$4,'[1]2024'!$2:$2,0)),0)++IFERROR(INDEX('[1]2024'!$A:$Q,MATCH($C$3&amp;$D54,'[1]2024'!$B:$B,0),MATCH(M$4,'[1]2024'!$2:$2,0)),0)++IFERROR(INDEX('[1]2024'!$A:$Q,MATCH($D$3&amp;$D54,'[1]2024'!$B:$B,0),MATCH(M$4,'[1]2024'!$2:$2,0)),0)</f>
        <v>0</v>
      </c>
      <c r="N54" s="74">
        <f>IFERROR(INDEX('[1]2024'!$A:$Q,MATCH($A$3&amp;$D54,'[1]2024'!$B:$B,0),MATCH(N$4,'[1]2024'!$2:$2,0)),0)+IFERROR(INDEX('[1]2024'!$A:$Q,MATCH($B$3&amp;$D54,'[1]2024'!$B:$B,0),MATCH(N$4,'[1]2024'!$2:$2,0)),0)++IFERROR(INDEX('[1]2024'!$A:$Q,MATCH($C$3&amp;$D54,'[1]2024'!$B:$B,0),MATCH(N$4,'[1]2024'!$2:$2,0)),0)++IFERROR(INDEX('[1]2024'!$A:$Q,MATCH($D$3&amp;$D54,'[1]2024'!$B:$B,0),MATCH(N$4,'[1]2024'!$2:$2,0)),0)</f>
        <v>0</v>
      </c>
      <c r="O54" s="74">
        <f>IFERROR(INDEX('[1]2024'!$A:$Q,MATCH($A$3&amp;$D54,'[1]2024'!$B:$B,0),MATCH(O$4,'[1]2024'!$2:$2,0)),0)+IFERROR(INDEX('[1]2024'!$A:$Q,MATCH($B$3&amp;$D54,'[1]2024'!$B:$B,0),MATCH(O$4,'[1]2024'!$2:$2,0)),0)++IFERROR(INDEX('[1]2024'!$A:$Q,MATCH($C$3&amp;$D54,'[1]2024'!$B:$B,0),MATCH(O$4,'[1]2024'!$2:$2,0)),0)++IFERROR(INDEX('[1]2024'!$A:$Q,MATCH($D$3&amp;$D54,'[1]2024'!$B:$B,0),MATCH(O$4,'[1]2024'!$2:$2,0)),0)</f>
        <v>0</v>
      </c>
      <c r="P54" s="74">
        <f>IFERROR(INDEX('[1]2024'!$A:$Q,MATCH($A$3&amp;$D54,'[1]2024'!$B:$B,0),MATCH(P$4,'[1]2024'!$2:$2,0)),0)+IFERROR(INDEX('[1]2024'!$A:$Q,MATCH($B$3&amp;$D54,'[1]2024'!$B:$B,0),MATCH(P$4,'[1]2024'!$2:$2,0)),0)++IFERROR(INDEX('[1]2024'!$A:$Q,MATCH($C$3&amp;$D54,'[1]2024'!$B:$B,0),MATCH(P$4,'[1]2024'!$2:$2,0)),0)++IFERROR(INDEX('[1]2024'!$A:$Q,MATCH($D$3&amp;$D54,'[1]2024'!$B:$B,0),MATCH(P$4,'[1]2024'!$2:$2,0)),0)</f>
        <v>0</v>
      </c>
      <c r="Q54" s="74">
        <f>IFERROR(INDEX('[1]2024'!$A:$Q,MATCH($A$3&amp;$D54,'[1]2024'!$B:$B,0),MATCH(Q$4,'[1]2024'!$2:$2,0)),0)+IFERROR(INDEX('[1]2024'!$A:$Q,MATCH($B$3&amp;$D54,'[1]2024'!$B:$B,0),MATCH(Q$4,'[1]2024'!$2:$2,0)),0)++IFERROR(INDEX('[1]2024'!$A:$Q,MATCH($C$3&amp;$D54,'[1]2024'!$B:$B,0),MATCH(Q$4,'[1]2024'!$2:$2,0)),0)++IFERROR(INDEX('[1]2024'!$A:$Q,MATCH($D$3&amp;$D54,'[1]2024'!$B:$B,0),MATCH(Q$4,'[1]2024'!$2:$2,0)),0)</f>
        <v>0</v>
      </c>
      <c r="R54" s="74">
        <f>IFERROR(INDEX('[1]2024'!$A:$Q,MATCH($A$3&amp;$D54,'[1]2024'!$B:$B,0),MATCH(R$4,'[1]2024'!$2:$2,0)),0)+IFERROR(INDEX('[1]2024'!$A:$Q,MATCH($B$3&amp;$D54,'[1]2024'!$B:$B,0),MATCH(R$4,'[1]2024'!$2:$2,0)),0)++IFERROR(INDEX('[1]2024'!$A:$Q,MATCH($C$3&amp;$D54,'[1]2024'!$B:$B,0),MATCH(R$4,'[1]2024'!$2:$2,0)),0)++IFERROR(INDEX('[1]2024'!$A:$Q,MATCH($D$3&amp;$D54,'[1]2024'!$B:$B,0),MATCH(R$4,'[1]2024'!$2:$2,0)),0)</f>
        <v>0</v>
      </c>
      <c r="S54" s="74">
        <f>IFERROR(INDEX('[1]2024'!$A:$Q,MATCH($A$3&amp;$D54,'[1]2024'!$B:$B,0),MATCH(S$4,'[1]2024'!$2:$2,0)),0)+IFERROR(INDEX('[1]2024'!$A:$Q,MATCH($B$3&amp;$D54,'[1]2024'!$B:$B,0),MATCH(S$4,'[1]2024'!$2:$2,0)),0)++IFERROR(INDEX('[1]2024'!$A:$Q,MATCH($C$3&amp;$D54,'[1]2024'!$B:$B,0),MATCH(S$4,'[1]2024'!$2:$2,0)),0)++IFERROR(INDEX('[1]2024'!$A:$Q,MATCH($D$3&amp;$D54,'[1]2024'!$B:$B,0),MATCH(S$4,'[1]2024'!$2:$2,0)),0)</f>
        <v>0</v>
      </c>
      <c r="T54" s="75">
        <v>0</v>
      </c>
      <c r="U54" s="73">
        <f t="shared" si="31"/>
        <v>0</v>
      </c>
      <c r="V54" s="174">
        <v>0</v>
      </c>
      <c r="W54" s="105">
        <v>0</v>
      </c>
      <c r="X54" s="105">
        <v>0</v>
      </c>
      <c r="Y54" s="105">
        <v>0</v>
      </c>
      <c r="Z54" s="105">
        <v>0</v>
      </c>
      <c r="AA54" s="105">
        <v>0</v>
      </c>
      <c r="AB54" s="105">
        <v>0</v>
      </c>
      <c r="AC54" s="105">
        <v>0</v>
      </c>
      <c r="AD54" s="105">
        <v>0</v>
      </c>
      <c r="AE54" s="105">
        <v>0</v>
      </c>
      <c r="AF54" s="105">
        <v>0</v>
      </c>
      <c r="AG54" s="175">
        <v>0</v>
      </c>
      <c r="AH54" s="73">
        <f t="shared" si="32"/>
        <v>0</v>
      </c>
      <c r="AI54" s="73"/>
      <c r="AJ54" s="73"/>
      <c r="AK54" s="73"/>
      <c r="AL54" s="73"/>
      <c r="AM54" s="73"/>
      <c r="AN54" s="73"/>
      <c r="AO54" s="73"/>
      <c r="AP54" s="106"/>
      <c r="AQ54" s="73"/>
      <c r="AR54" s="73"/>
      <c r="AS54" s="106"/>
      <c r="AT54" s="73"/>
      <c r="AU54" s="73">
        <f t="shared" si="3"/>
        <v>0</v>
      </c>
      <c r="AV54" s="73">
        <f t="shared" si="4"/>
        <v>0</v>
      </c>
      <c r="AW54" s="73">
        <f t="shared" si="5"/>
        <v>0</v>
      </c>
      <c r="AX54" s="73">
        <f t="shared" si="6"/>
        <v>0</v>
      </c>
      <c r="AY54" s="73">
        <f t="shared" si="33"/>
        <v>0</v>
      </c>
      <c r="AZ54" s="73">
        <f t="shared" si="34"/>
        <v>0</v>
      </c>
      <c r="BA54" s="73">
        <f t="shared" si="35"/>
        <v>0</v>
      </c>
      <c r="BB54" s="91"/>
      <c r="BC54" s="69" t="s">
        <v>39</v>
      </c>
      <c r="BD54" s="160"/>
      <c r="BE54" s="74">
        <v>0</v>
      </c>
      <c r="BF54" s="74">
        <v>0</v>
      </c>
      <c r="BG54" s="74">
        <v>0</v>
      </c>
      <c r="BH54" s="162">
        <f t="shared" si="7"/>
        <v>0</v>
      </c>
    </row>
    <row r="55" spans="1:60" outlineLevel="1" x14ac:dyDescent="0.3">
      <c r="A55" s="71" t="s">
        <v>128</v>
      </c>
      <c r="B55" s="149" t="s">
        <v>129</v>
      </c>
      <c r="C55" s="149" t="s">
        <v>31</v>
      </c>
      <c r="D55" s="150">
        <v>5105140</v>
      </c>
      <c r="E55" s="150" t="s">
        <v>130</v>
      </c>
      <c r="F55" s="173">
        <v>0</v>
      </c>
      <c r="G55" s="73">
        <f t="shared" si="30"/>
        <v>0</v>
      </c>
      <c r="H55" s="74">
        <f>IFERROR(INDEX('[1]2024'!$A:$Q,MATCH($A$3&amp;$D55,'[1]2024'!$B:$B,0),MATCH(H$4,'[1]2024'!$2:$2,0)),0)+IFERROR(INDEX('[1]2024'!$A:$Q,MATCH($B$3&amp;$D55,'[1]2024'!$B:$B,0),MATCH(H$4,'[1]2024'!$2:$2,0)),0)++IFERROR(INDEX('[1]2024'!$A:$Q,MATCH($C$3&amp;$D55,'[1]2024'!$B:$B,0),MATCH(H$4,'[1]2024'!$2:$2,0)),0)++IFERROR(INDEX('[1]2024'!$A:$Q,MATCH($D$3&amp;$D55,'[1]2024'!$B:$B,0),MATCH(H$4,'[1]2024'!$2:$2,0)),0)</f>
        <v>0</v>
      </c>
      <c r="I55" s="74">
        <f>IFERROR(INDEX('[1]2024'!$A:$Q,MATCH($A$3&amp;$D55,'[1]2024'!$B:$B,0),MATCH(I$4,'[1]2024'!$2:$2,0)),0)+IFERROR(INDEX('[1]2024'!$A:$Q,MATCH($B$3&amp;$D55,'[1]2024'!$B:$B,0),MATCH(I$4,'[1]2024'!$2:$2,0)),0)++IFERROR(INDEX('[1]2024'!$A:$Q,MATCH($C$3&amp;$D55,'[1]2024'!$B:$B,0),MATCH(I$4,'[1]2024'!$2:$2,0)),0)++IFERROR(INDEX('[1]2024'!$A:$Q,MATCH($D$3&amp;$D55,'[1]2024'!$B:$B,0),MATCH(I$4,'[1]2024'!$2:$2,0)),0)</f>
        <v>0</v>
      </c>
      <c r="J55" s="74">
        <f>IFERROR(INDEX('[1]2024'!$A:$Q,MATCH($A$3&amp;$D55,'[1]2024'!$B:$B,0),MATCH(J$4,'[1]2024'!$2:$2,0)),0)+IFERROR(INDEX('[1]2024'!$A:$Q,MATCH($B$3&amp;$D55,'[1]2024'!$B:$B,0),MATCH(J$4,'[1]2024'!$2:$2,0)),0)++IFERROR(INDEX('[1]2024'!$A:$Q,MATCH($C$3&amp;$D55,'[1]2024'!$B:$B,0),MATCH(J$4,'[1]2024'!$2:$2,0)),0)++IFERROR(INDEX('[1]2024'!$A:$Q,MATCH($D$3&amp;$D55,'[1]2024'!$B:$B,0),MATCH(J$4,'[1]2024'!$2:$2,0)),0)</f>
        <v>0</v>
      </c>
      <c r="K55" s="74">
        <f>IFERROR(INDEX('[1]2024'!$A:$Q,MATCH($A$3&amp;$D55,'[1]2024'!$B:$B,0),MATCH(K$4,'[1]2024'!$2:$2,0)),0)+IFERROR(INDEX('[1]2024'!$A:$Q,MATCH($B$3&amp;$D55,'[1]2024'!$B:$B,0),MATCH(K$4,'[1]2024'!$2:$2,0)),0)++IFERROR(INDEX('[1]2024'!$A:$Q,MATCH($C$3&amp;$D55,'[1]2024'!$B:$B,0),MATCH(K$4,'[1]2024'!$2:$2,0)),0)++IFERROR(INDEX('[1]2024'!$A:$Q,MATCH($D$3&amp;$D55,'[1]2024'!$B:$B,0),MATCH(K$4,'[1]2024'!$2:$2,0)),0)</f>
        <v>0</v>
      </c>
      <c r="L55" s="74">
        <f>IFERROR(INDEX('[1]2024'!$A:$Q,MATCH($A$3&amp;$D55,'[1]2024'!$B:$B,0),MATCH(L$4,'[1]2024'!$2:$2,0)),0)+IFERROR(INDEX('[1]2024'!$A:$Q,MATCH($B$3&amp;$D55,'[1]2024'!$B:$B,0),MATCH(L$4,'[1]2024'!$2:$2,0)),0)++IFERROR(INDEX('[1]2024'!$A:$Q,MATCH($C$3&amp;$D55,'[1]2024'!$B:$B,0),MATCH(L$4,'[1]2024'!$2:$2,0)),0)++IFERROR(INDEX('[1]2024'!$A:$Q,MATCH($D$3&amp;$D55,'[1]2024'!$B:$B,0),MATCH(L$4,'[1]2024'!$2:$2,0)),0)</f>
        <v>0</v>
      </c>
      <c r="M55" s="74">
        <f>IFERROR(INDEX('[1]2024'!$A:$Q,MATCH($A$3&amp;$D55,'[1]2024'!$B:$B,0),MATCH(M$4,'[1]2024'!$2:$2,0)),0)+IFERROR(INDEX('[1]2024'!$A:$Q,MATCH($B$3&amp;$D55,'[1]2024'!$B:$B,0),MATCH(M$4,'[1]2024'!$2:$2,0)),0)++IFERROR(INDEX('[1]2024'!$A:$Q,MATCH($C$3&amp;$D55,'[1]2024'!$B:$B,0),MATCH(M$4,'[1]2024'!$2:$2,0)),0)++IFERROR(INDEX('[1]2024'!$A:$Q,MATCH($D$3&amp;$D55,'[1]2024'!$B:$B,0),MATCH(M$4,'[1]2024'!$2:$2,0)),0)</f>
        <v>0</v>
      </c>
      <c r="N55" s="74">
        <f>IFERROR(INDEX('[1]2024'!$A:$Q,MATCH($A$3&amp;$D55,'[1]2024'!$B:$B,0),MATCH(N$4,'[1]2024'!$2:$2,0)),0)+IFERROR(INDEX('[1]2024'!$A:$Q,MATCH($B$3&amp;$D55,'[1]2024'!$B:$B,0),MATCH(N$4,'[1]2024'!$2:$2,0)),0)++IFERROR(INDEX('[1]2024'!$A:$Q,MATCH($C$3&amp;$D55,'[1]2024'!$B:$B,0),MATCH(N$4,'[1]2024'!$2:$2,0)),0)++IFERROR(INDEX('[1]2024'!$A:$Q,MATCH($D$3&amp;$D55,'[1]2024'!$B:$B,0),MATCH(N$4,'[1]2024'!$2:$2,0)),0)</f>
        <v>0</v>
      </c>
      <c r="O55" s="74">
        <f>IFERROR(INDEX('[1]2024'!$A:$Q,MATCH($A$3&amp;$D55,'[1]2024'!$B:$B,0),MATCH(O$4,'[1]2024'!$2:$2,0)),0)+IFERROR(INDEX('[1]2024'!$A:$Q,MATCH($B$3&amp;$D55,'[1]2024'!$B:$B,0),MATCH(O$4,'[1]2024'!$2:$2,0)),0)++IFERROR(INDEX('[1]2024'!$A:$Q,MATCH($C$3&amp;$D55,'[1]2024'!$B:$B,0),MATCH(O$4,'[1]2024'!$2:$2,0)),0)++IFERROR(INDEX('[1]2024'!$A:$Q,MATCH($D$3&amp;$D55,'[1]2024'!$B:$B,0),MATCH(O$4,'[1]2024'!$2:$2,0)),0)</f>
        <v>0</v>
      </c>
      <c r="P55" s="74">
        <f>IFERROR(INDEX('[1]2024'!$A:$Q,MATCH($A$3&amp;$D55,'[1]2024'!$B:$B,0),MATCH(P$4,'[1]2024'!$2:$2,0)),0)+IFERROR(INDEX('[1]2024'!$A:$Q,MATCH($B$3&amp;$D55,'[1]2024'!$B:$B,0),MATCH(P$4,'[1]2024'!$2:$2,0)),0)++IFERROR(INDEX('[1]2024'!$A:$Q,MATCH($C$3&amp;$D55,'[1]2024'!$B:$B,0),MATCH(P$4,'[1]2024'!$2:$2,0)),0)++IFERROR(INDEX('[1]2024'!$A:$Q,MATCH($D$3&amp;$D55,'[1]2024'!$B:$B,0),MATCH(P$4,'[1]2024'!$2:$2,0)),0)</f>
        <v>0</v>
      </c>
      <c r="Q55" s="74">
        <f>IFERROR(INDEX('[1]2024'!$A:$Q,MATCH($A$3&amp;$D55,'[1]2024'!$B:$B,0),MATCH(Q$4,'[1]2024'!$2:$2,0)),0)+IFERROR(INDEX('[1]2024'!$A:$Q,MATCH($B$3&amp;$D55,'[1]2024'!$B:$B,0),MATCH(Q$4,'[1]2024'!$2:$2,0)),0)++IFERROR(INDEX('[1]2024'!$A:$Q,MATCH($C$3&amp;$D55,'[1]2024'!$B:$B,0),MATCH(Q$4,'[1]2024'!$2:$2,0)),0)++IFERROR(INDEX('[1]2024'!$A:$Q,MATCH($D$3&amp;$D55,'[1]2024'!$B:$B,0),MATCH(Q$4,'[1]2024'!$2:$2,0)),0)</f>
        <v>0</v>
      </c>
      <c r="R55" s="74">
        <f>IFERROR(INDEX('[1]2024'!$A:$Q,MATCH($A$3&amp;$D55,'[1]2024'!$B:$B,0),MATCH(R$4,'[1]2024'!$2:$2,0)),0)+IFERROR(INDEX('[1]2024'!$A:$Q,MATCH($B$3&amp;$D55,'[1]2024'!$B:$B,0),MATCH(R$4,'[1]2024'!$2:$2,0)),0)++IFERROR(INDEX('[1]2024'!$A:$Q,MATCH($C$3&amp;$D55,'[1]2024'!$B:$B,0),MATCH(R$4,'[1]2024'!$2:$2,0)),0)++IFERROR(INDEX('[1]2024'!$A:$Q,MATCH($D$3&amp;$D55,'[1]2024'!$B:$B,0),MATCH(R$4,'[1]2024'!$2:$2,0)),0)</f>
        <v>0</v>
      </c>
      <c r="S55" s="74">
        <f>IFERROR(INDEX('[1]2024'!$A:$Q,MATCH($A$3&amp;$D55,'[1]2024'!$B:$B,0),MATCH(S$4,'[1]2024'!$2:$2,0)),0)+IFERROR(INDEX('[1]2024'!$A:$Q,MATCH($B$3&amp;$D55,'[1]2024'!$B:$B,0),MATCH(S$4,'[1]2024'!$2:$2,0)),0)++IFERROR(INDEX('[1]2024'!$A:$Q,MATCH($C$3&amp;$D55,'[1]2024'!$B:$B,0),MATCH(S$4,'[1]2024'!$2:$2,0)),0)++IFERROR(INDEX('[1]2024'!$A:$Q,MATCH($D$3&amp;$D55,'[1]2024'!$B:$B,0),MATCH(S$4,'[1]2024'!$2:$2,0)),0)</f>
        <v>0</v>
      </c>
      <c r="T55" s="75">
        <v>0</v>
      </c>
      <c r="U55" s="73">
        <f t="shared" si="31"/>
        <v>0</v>
      </c>
      <c r="V55" s="174">
        <v>0</v>
      </c>
      <c r="W55" s="105">
        <v>0</v>
      </c>
      <c r="X55" s="105">
        <v>0</v>
      </c>
      <c r="Y55" s="105">
        <v>0</v>
      </c>
      <c r="Z55" s="105">
        <v>0</v>
      </c>
      <c r="AA55" s="105">
        <v>0</v>
      </c>
      <c r="AB55" s="105">
        <v>0</v>
      </c>
      <c r="AC55" s="105">
        <v>0</v>
      </c>
      <c r="AD55" s="105">
        <v>0</v>
      </c>
      <c r="AE55" s="105">
        <v>0</v>
      </c>
      <c r="AF55" s="105">
        <v>0</v>
      </c>
      <c r="AG55" s="175">
        <v>0</v>
      </c>
      <c r="AH55" s="73">
        <f t="shared" si="32"/>
        <v>0</v>
      </c>
      <c r="AI55" s="73"/>
      <c r="AJ55" s="73"/>
      <c r="AK55" s="73"/>
      <c r="AL55" s="73"/>
      <c r="AM55" s="73"/>
      <c r="AN55" s="73"/>
      <c r="AO55" s="73"/>
      <c r="AP55" s="106"/>
      <c r="AQ55" s="73"/>
      <c r="AR55" s="73"/>
      <c r="AS55" s="106"/>
      <c r="AT55" s="73"/>
      <c r="AU55" s="73">
        <f t="shared" si="3"/>
        <v>0</v>
      </c>
      <c r="AV55" s="73">
        <f t="shared" si="4"/>
        <v>0</v>
      </c>
      <c r="AW55" s="73">
        <f t="shared" si="5"/>
        <v>0</v>
      </c>
      <c r="AX55" s="73">
        <f t="shared" si="6"/>
        <v>0</v>
      </c>
      <c r="AY55" s="73">
        <f t="shared" si="33"/>
        <v>0</v>
      </c>
      <c r="AZ55" s="73">
        <f t="shared" si="34"/>
        <v>0</v>
      </c>
      <c r="BA55" s="73">
        <f t="shared" si="35"/>
        <v>0</v>
      </c>
      <c r="BB55" s="91"/>
      <c r="BC55" s="69" t="s">
        <v>39</v>
      </c>
      <c r="BD55" s="160"/>
      <c r="BE55" s="74">
        <v>0</v>
      </c>
      <c r="BF55" s="74">
        <v>0</v>
      </c>
      <c r="BG55" s="74">
        <v>0</v>
      </c>
      <c r="BH55" s="162">
        <f t="shared" si="7"/>
        <v>0</v>
      </c>
    </row>
    <row r="56" spans="1:60" outlineLevel="1" x14ac:dyDescent="0.3">
      <c r="A56" s="71" t="s">
        <v>131</v>
      </c>
      <c r="B56" s="149" t="s">
        <v>125</v>
      </c>
      <c r="C56" s="149" t="s">
        <v>31</v>
      </c>
      <c r="D56" s="150">
        <v>5105130</v>
      </c>
      <c r="E56" s="150" t="s">
        <v>126</v>
      </c>
      <c r="F56" s="173">
        <v>0</v>
      </c>
      <c r="G56" s="73">
        <f t="shared" si="30"/>
        <v>0</v>
      </c>
      <c r="H56" s="74">
        <f>IFERROR(INDEX('[1]2024'!$A:$Q,MATCH($A$3&amp;$D56,'[1]2024'!$B:$B,0),MATCH(H$4,'[1]2024'!$2:$2,0)),0)+IFERROR(INDEX('[1]2024'!$A:$Q,MATCH($B$3&amp;$D56,'[1]2024'!$B:$B,0),MATCH(H$4,'[1]2024'!$2:$2,0)),0)++IFERROR(INDEX('[1]2024'!$A:$Q,MATCH($C$3&amp;$D56,'[1]2024'!$B:$B,0),MATCH(H$4,'[1]2024'!$2:$2,0)),0)++IFERROR(INDEX('[1]2024'!$A:$Q,MATCH($D$3&amp;$D56,'[1]2024'!$B:$B,0),MATCH(H$4,'[1]2024'!$2:$2,0)),0)</f>
        <v>0</v>
      </c>
      <c r="I56" s="74">
        <f>IFERROR(INDEX('[1]2024'!$A:$Q,MATCH($A$3&amp;$D56,'[1]2024'!$B:$B,0),MATCH(I$4,'[1]2024'!$2:$2,0)),0)+IFERROR(INDEX('[1]2024'!$A:$Q,MATCH($B$3&amp;$D56,'[1]2024'!$B:$B,0),MATCH(I$4,'[1]2024'!$2:$2,0)),0)++IFERROR(INDEX('[1]2024'!$A:$Q,MATCH($C$3&amp;$D56,'[1]2024'!$B:$B,0),MATCH(I$4,'[1]2024'!$2:$2,0)),0)++IFERROR(INDEX('[1]2024'!$A:$Q,MATCH($D$3&amp;$D56,'[1]2024'!$B:$B,0),MATCH(I$4,'[1]2024'!$2:$2,0)),0)</f>
        <v>0</v>
      </c>
      <c r="J56" s="74">
        <f>IFERROR(INDEX('[1]2024'!$A:$Q,MATCH($A$3&amp;$D56,'[1]2024'!$B:$B,0),MATCH(J$4,'[1]2024'!$2:$2,0)),0)+IFERROR(INDEX('[1]2024'!$A:$Q,MATCH($B$3&amp;$D56,'[1]2024'!$B:$B,0),MATCH(J$4,'[1]2024'!$2:$2,0)),0)++IFERROR(INDEX('[1]2024'!$A:$Q,MATCH($C$3&amp;$D56,'[1]2024'!$B:$B,0),MATCH(J$4,'[1]2024'!$2:$2,0)),0)++IFERROR(INDEX('[1]2024'!$A:$Q,MATCH($D$3&amp;$D56,'[1]2024'!$B:$B,0),MATCH(J$4,'[1]2024'!$2:$2,0)),0)</f>
        <v>0</v>
      </c>
      <c r="K56" s="74">
        <f>IFERROR(INDEX('[1]2024'!$A:$Q,MATCH($A$3&amp;$D56,'[1]2024'!$B:$B,0),MATCH(K$4,'[1]2024'!$2:$2,0)),0)+IFERROR(INDEX('[1]2024'!$A:$Q,MATCH($B$3&amp;$D56,'[1]2024'!$B:$B,0),MATCH(K$4,'[1]2024'!$2:$2,0)),0)++IFERROR(INDEX('[1]2024'!$A:$Q,MATCH($C$3&amp;$D56,'[1]2024'!$B:$B,0),MATCH(K$4,'[1]2024'!$2:$2,0)),0)++IFERROR(INDEX('[1]2024'!$A:$Q,MATCH($D$3&amp;$D56,'[1]2024'!$B:$B,0),MATCH(K$4,'[1]2024'!$2:$2,0)),0)</f>
        <v>0</v>
      </c>
      <c r="L56" s="74">
        <f>IFERROR(INDEX('[1]2024'!$A:$Q,MATCH($A$3&amp;$D56,'[1]2024'!$B:$B,0),MATCH(L$4,'[1]2024'!$2:$2,0)),0)+IFERROR(INDEX('[1]2024'!$A:$Q,MATCH($B$3&amp;$D56,'[1]2024'!$B:$B,0),MATCH(L$4,'[1]2024'!$2:$2,0)),0)++IFERROR(INDEX('[1]2024'!$A:$Q,MATCH($C$3&amp;$D56,'[1]2024'!$B:$B,0),MATCH(L$4,'[1]2024'!$2:$2,0)),0)++IFERROR(INDEX('[1]2024'!$A:$Q,MATCH($D$3&amp;$D56,'[1]2024'!$B:$B,0),MATCH(L$4,'[1]2024'!$2:$2,0)),0)</f>
        <v>0</v>
      </c>
      <c r="M56" s="74">
        <f>IFERROR(INDEX('[1]2024'!$A:$Q,MATCH($A$3&amp;$D56,'[1]2024'!$B:$B,0),MATCH(M$4,'[1]2024'!$2:$2,0)),0)+IFERROR(INDEX('[1]2024'!$A:$Q,MATCH($B$3&amp;$D56,'[1]2024'!$B:$B,0),MATCH(M$4,'[1]2024'!$2:$2,0)),0)++IFERROR(INDEX('[1]2024'!$A:$Q,MATCH($C$3&amp;$D56,'[1]2024'!$B:$B,0),MATCH(M$4,'[1]2024'!$2:$2,0)),0)++IFERROR(INDEX('[1]2024'!$A:$Q,MATCH($D$3&amp;$D56,'[1]2024'!$B:$B,0),MATCH(M$4,'[1]2024'!$2:$2,0)),0)</f>
        <v>0</v>
      </c>
      <c r="N56" s="74">
        <f>IFERROR(INDEX('[1]2024'!$A:$Q,MATCH($A$3&amp;$D56,'[1]2024'!$B:$B,0),MATCH(N$4,'[1]2024'!$2:$2,0)),0)+IFERROR(INDEX('[1]2024'!$A:$Q,MATCH($B$3&amp;$D56,'[1]2024'!$B:$B,0),MATCH(N$4,'[1]2024'!$2:$2,0)),0)++IFERROR(INDEX('[1]2024'!$A:$Q,MATCH($C$3&amp;$D56,'[1]2024'!$B:$B,0),MATCH(N$4,'[1]2024'!$2:$2,0)),0)++IFERROR(INDEX('[1]2024'!$A:$Q,MATCH($D$3&amp;$D56,'[1]2024'!$B:$B,0),MATCH(N$4,'[1]2024'!$2:$2,0)),0)</f>
        <v>0</v>
      </c>
      <c r="O56" s="74">
        <f>IFERROR(INDEX('[1]2024'!$A:$Q,MATCH($A$3&amp;$D56,'[1]2024'!$B:$B,0),MATCH(O$4,'[1]2024'!$2:$2,0)),0)+IFERROR(INDEX('[1]2024'!$A:$Q,MATCH($B$3&amp;$D56,'[1]2024'!$B:$B,0),MATCH(O$4,'[1]2024'!$2:$2,0)),0)++IFERROR(INDEX('[1]2024'!$A:$Q,MATCH($C$3&amp;$D56,'[1]2024'!$B:$B,0),MATCH(O$4,'[1]2024'!$2:$2,0)),0)++IFERROR(INDEX('[1]2024'!$A:$Q,MATCH($D$3&amp;$D56,'[1]2024'!$B:$B,0),MATCH(O$4,'[1]2024'!$2:$2,0)),0)</f>
        <v>0</v>
      </c>
      <c r="P56" s="74">
        <f>IFERROR(INDEX('[1]2024'!$A:$Q,MATCH($A$3&amp;$D56,'[1]2024'!$B:$B,0),MATCH(P$4,'[1]2024'!$2:$2,0)),0)+IFERROR(INDEX('[1]2024'!$A:$Q,MATCH($B$3&amp;$D56,'[1]2024'!$B:$B,0),MATCH(P$4,'[1]2024'!$2:$2,0)),0)++IFERROR(INDEX('[1]2024'!$A:$Q,MATCH($C$3&amp;$D56,'[1]2024'!$B:$B,0),MATCH(P$4,'[1]2024'!$2:$2,0)),0)++IFERROR(INDEX('[1]2024'!$A:$Q,MATCH($D$3&amp;$D56,'[1]2024'!$B:$B,0),MATCH(P$4,'[1]2024'!$2:$2,0)),0)</f>
        <v>0</v>
      </c>
      <c r="Q56" s="74">
        <f>IFERROR(INDEX('[1]2024'!$A:$Q,MATCH($A$3&amp;$D56,'[1]2024'!$B:$B,0),MATCH(Q$4,'[1]2024'!$2:$2,0)),0)+IFERROR(INDEX('[1]2024'!$A:$Q,MATCH($B$3&amp;$D56,'[1]2024'!$B:$B,0),MATCH(Q$4,'[1]2024'!$2:$2,0)),0)++IFERROR(INDEX('[1]2024'!$A:$Q,MATCH($C$3&amp;$D56,'[1]2024'!$B:$B,0),MATCH(Q$4,'[1]2024'!$2:$2,0)),0)++IFERROR(INDEX('[1]2024'!$A:$Q,MATCH($D$3&amp;$D56,'[1]2024'!$B:$B,0),MATCH(Q$4,'[1]2024'!$2:$2,0)),0)</f>
        <v>0</v>
      </c>
      <c r="R56" s="74">
        <f>IFERROR(INDEX('[1]2024'!$A:$Q,MATCH($A$3&amp;$D56,'[1]2024'!$B:$B,0),MATCH(R$4,'[1]2024'!$2:$2,0)),0)+IFERROR(INDEX('[1]2024'!$A:$Q,MATCH($B$3&amp;$D56,'[1]2024'!$B:$B,0),MATCH(R$4,'[1]2024'!$2:$2,0)),0)++IFERROR(INDEX('[1]2024'!$A:$Q,MATCH($C$3&amp;$D56,'[1]2024'!$B:$B,0),MATCH(R$4,'[1]2024'!$2:$2,0)),0)++IFERROR(INDEX('[1]2024'!$A:$Q,MATCH($D$3&amp;$D56,'[1]2024'!$B:$B,0),MATCH(R$4,'[1]2024'!$2:$2,0)),0)</f>
        <v>0</v>
      </c>
      <c r="S56" s="74">
        <f>IFERROR(INDEX('[1]2024'!$A:$Q,MATCH($A$3&amp;$D56,'[1]2024'!$B:$B,0),MATCH(S$4,'[1]2024'!$2:$2,0)),0)+IFERROR(INDEX('[1]2024'!$A:$Q,MATCH($B$3&amp;$D56,'[1]2024'!$B:$B,0),MATCH(S$4,'[1]2024'!$2:$2,0)),0)++IFERROR(INDEX('[1]2024'!$A:$Q,MATCH($C$3&amp;$D56,'[1]2024'!$B:$B,0),MATCH(S$4,'[1]2024'!$2:$2,0)),0)++IFERROR(INDEX('[1]2024'!$A:$Q,MATCH($D$3&amp;$D56,'[1]2024'!$B:$B,0),MATCH(S$4,'[1]2024'!$2:$2,0)),0)</f>
        <v>0</v>
      </c>
      <c r="T56" s="75">
        <v>0</v>
      </c>
      <c r="U56" s="73">
        <f t="shared" si="31"/>
        <v>0</v>
      </c>
      <c r="V56" s="174">
        <v>0</v>
      </c>
      <c r="W56" s="105">
        <v>0</v>
      </c>
      <c r="X56" s="105">
        <v>0</v>
      </c>
      <c r="Y56" s="105">
        <v>0</v>
      </c>
      <c r="Z56" s="105">
        <v>0</v>
      </c>
      <c r="AA56" s="105">
        <v>0</v>
      </c>
      <c r="AB56" s="105">
        <v>0</v>
      </c>
      <c r="AC56" s="105">
        <v>0</v>
      </c>
      <c r="AD56" s="105">
        <v>0</v>
      </c>
      <c r="AE56" s="105">
        <v>0</v>
      </c>
      <c r="AF56" s="105">
        <v>0</v>
      </c>
      <c r="AG56" s="175">
        <v>0</v>
      </c>
      <c r="AH56" s="73">
        <f t="shared" si="32"/>
        <v>0</v>
      </c>
      <c r="AI56" s="73"/>
      <c r="AJ56" s="73"/>
      <c r="AK56" s="73"/>
      <c r="AL56" s="73"/>
      <c r="AM56" s="73"/>
      <c r="AN56" s="73"/>
      <c r="AO56" s="73"/>
      <c r="AP56" s="106"/>
      <c r="AQ56" s="73"/>
      <c r="AR56" s="73"/>
      <c r="AS56" s="106"/>
      <c r="AT56" s="73"/>
      <c r="AU56" s="73">
        <f t="shared" si="3"/>
        <v>0</v>
      </c>
      <c r="AV56" s="73">
        <f t="shared" si="4"/>
        <v>0</v>
      </c>
      <c r="AW56" s="73">
        <f t="shared" si="5"/>
        <v>0</v>
      </c>
      <c r="AX56" s="73">
        <f t="shared" si="6"/>
        <v>0</v>
      </c>
      <c r="AY56" s="73">
        <f t="shared" si="33"/>
        <v>0</v>
      </c>
      <c r="AZ56" s="73">
        <f t="shared" si="34"/>
        <v>0</v>
      </c>
      <c r="BA56" s="73">
        <f t="shared" si="35"/>
        <v>0</v>
      </c>
      <c r="BB56" s="91"/>
      <c r="BC56" s="69" t="s">
        <v>39</v>
      </c>
      <c r="BD56" s="160"/>
      <c r="BE56" s="74">
        <v>0</v>
      </c>
      <c r="BF56" s="74">
        <v>0</v>
      </c>
      <c r="BG56" s="74">
        <v>0</v>
      </c>
      <c r="BH56" s="162">
        <f t="shared" si="7"/>
        <v>0</v>
      </c>
    </row>
    <row r="57" spans="1:60" outlineLevel="1" x14ac:dyDescent="0.3">
      <c r="A57" s="71" t="s">
        <v>132</v>
      </c>
      <c r="B57" s="149" t="s">
        <v>125</v>
      </c>
      <c r="C57" s="149" t="s">
        <v>31</v>
      </c>
      <c r="D57" s="150">
        <v>5105120</v>
      </c>
      <c r="E57" s="150" t="s">
        <v>126</v>
      </c>
      <c r="F57" s="173">
        <v>0</v>
      </c>
      <c r="G57" s="73">
        <f t="shared" si="30"/>
        <v>0</v>
      </c>
      <c r="H57" s="74">
        <f>IFERROR(INDEX('[1]2024'!$A:$Q,MATCH($A$3&amp;$D57,'[1]2024'!$B:$B,0),MATCH(H$4,'[1]2024'!$2:$2,0)),0)+IFERROR(INDEX('[1]2024'!$A:$Q,MATCH($B$3&amp;$D57,'[1]2024'!$B:$B,0),MATCH(H$4,'[1]2024'!$2:$2,0)),0)++IFERROR(INDEX('[1]2024'!$A:$Q,MATCH($C$3&amp;$D57,'[1]2024'!$B:$B,0),MATCH(H$4,'[1]2024'!$2:$2,0)),0)++IFERROR(INDEX('[1]2024'!$A:$Q,MATCH($D$3&amp;$D57,'[1]2024'!$B:$B,0),MATCH(H$4,'[1]2024'!$2:$2,0)),0)</f>
        <v>0</v>
      </c>
      <c r="I57" s="74">
        <f>IFERROR(INDEX('[1]2024'!$A:$Q,MATCH($A$3&amp;$D57,'[1]2024'!$B:$B,0),MATCH(I$4,'[1]2024'!$2:$2,0)),0)+IFERROR(INDEX('[1]2024'!$A:$Q,MATCH($B$3&amp;$D57,'[1]2024'!$B:$B,0),MATCH(I$4,'[1]2024'!$2:$2,0)),0)++IFERROR(INDEX('[1]2024'!$A:$Q,MATCH($C$3&amp;$D57,'[1]2024'!$B:$B,0),MATCH(I$4,'[1]2024'!$2:$2,0)),0)++IFERROR(INDEX('[1]2024'!$A:$Q,MATCH($D$3&amp;$D57,'[1]2024'!$B:$B,0),MATCH(I$4,'[1]2024'!$2:$2,0)),0)</f>
        <v>0</v>
      </c>
      <c r="J57" s="74">
        <f>IFERROR(INDEX('[1]2024'!$A:$Q,MATCH($A$3&amp;$D57,'[1]2024'!$B:$B,0),MATCH(J$4,'[1]2024'!$2:$2,0)),0)+IFERROR(INDEX('[1]2024'!$A:$Q,MATCH($B$3&amp;$D57,'[1]2024'!$B:$B,0),MATCH(J$4,'[1]2024'!$2:$2,0)),0)++IFERROR(INDEX('[1]2024'!$A:$Q,MATCH($C$3&amp;$D57,'[1]2024'!$B:$B,0),MATCH(J$4,'[1]2024'!$2:$2,0)),0)++IFERROR(INDEX('[1]2024'!$A:$Q,MATCH($D$3&amp;$D57,'[1]2024'!$B:$B,0),MATCH(J$4,'[1]2024'!$2:$2,0)),0)</f>
        <v>0</v>
      </c>
      <c r="K57" s="74">
        <f>IFERROR(INDEX('[1]2024'!$A:$Q,MATCH($A$3&amp;$D57,'[1]2024'!$B:$B,0),MATCH(K$4,'[1]2024'!$2:$2,0)),0)+IFERROR(INDEX('[1]2024'!$A:$Q,MATCH($B$3&amp;$D57,'[1]2024'!$B:$B,0),MATCH(K$4,'[1]2024'!$2:$2,0)),0)++IFERROR(INDEX('[1]2024'!$A:$Q,MATCH($C$3&amp;$D57,'[1]2024'!$B:$B,0),MATCH(K$4,'[1]2024'!$2:$2,0)),0)++IFERROR(INDEX('[1]2024'!$A:$Q,MATCH($D$3&amp;$D57,'[1]2024'!$B:$B,0),MATCH(K$4,'[1]2024'!$2:$2,0)),0)</f>
        <v>0</v>
      </c>
      <c r="L57" s="74">
        <f>IFERROR(INDEX('[1]2024'!$A:$Q,MATCH($A$3&amp;$D57,'[1]2024'!$B:$B,0),MATCH(L$4,'[1]2024'!$2:$2,0)),0)+IFERROR(INDEX('[1]2024'!$A:$Q,MATCH($B$3&amp;$D57,'[1]2024'!$B:$B,0),MATCH(L$4,'[1]2024'!$2:$2,0)),0)++IFERROR(INDEX('[1]2024'!$A:$Q,MATCH($C$3&amp;$D57,'[1]2024'!$B:$B,0),MATCH(L$4,'[1]2024'!$2:$2,0)),0)++IFERROR(INDEX('[1]2024'!$A:$Q,MATCH($D$3&amp;$D57,'[1]2024'!$B:$B,0),MATCH(L$4,'[1]2024'!$2:$2,0)),0)</f>
        <v>0</v>
      </c>
      <c r="M57" s="74">
        <f>IFERROR(INDEX('[1]2024'!$A:$Q,MATCH($A$3&amp;$D57,'[1]2024'!$B:$B,0),MATCH(M$4,'[1]2024'!$2:$2,0)),0)+IFERROR(INDEX('[1]2024'!$A:$Q,MATCH($B$3&amp;$D57,'[1]2024'!$B:$B,0),MATCH(M$4,'[1]2024'!$2:$2,0)),0)++IFERROR(INDEX('[1]2024'!$A:$Q,MATCH($C$3&amp;$D57,'[1]2024'!$B:$B,0),MATCH(M$4,'[1]2024'!$2:$2,0)),0)++IFERROR(INDEX('[1]2024'!$A:$Q,MATCH($D$3&amp;$D57,'[1]2024'!$B:$B,0),MATCH(M$4,'[1]2024'!$2:$2,0)),0)</f>
        <v>0</v>
      </c>
      <c r="N57" s="74">
        <f>IFERROR(INDEX('[1]2024'!$A:$Q,MATCH($A$3&amp;$D57,'[1]2024'!$B:$B,0),MATCH(N$4,'[1]2024'!$2:$2,0)),0)+IFERROR(INDEX('[1]2024'!$A:$Q,MATCH($B$3&amp;$D57,'[1]2024'!$B:$B,0),MATCH(N$4,'[1]2024'!$2:$2,0)),0)++IFERROR(INDEX('[1]2024'!$A:$Q,MATCH($C$3&amp;$D57,'[1]2024'!$B:$B,0),MATCH(N$4,'[1]2024'!$2:$2,0)),0)++IFERROR(INDEX('[1]2024'!$A:$Q,MATCH($D$3&amp;$D57,'[1]2024'!$B:$B,0),MATCH(N$4,'[1]2024'!$2:$2,0)),0)</f>
        <v>0</v>
      </c>
      <c r="O57" s="74">
        <f>IFERROR(INDEX('[1]2024'!$A:$Q,MATCH($A$3&amp;$D57,'[1]2024'!$B:$B,0),MATCH(O$4,'[1]2024'!$2:$2,0)),0)+IFERROR(INDEX('[1]2024'!$A:$Q,MATCH($B$3&amp;$D57,'[1]2024'!$B:$B,0),MATCH(O$4,'[1]2024'!$2:$2,0)),0)++IFERROR(INDEX('[1]2024'!$A:$Q,MATCH($C$3&amp;$D57,'[1]2024'!$B:$B,0),MATCH(O$4,'[1]2024'!$2:$2,0)),0)++IFERROR(INDEX('[1]2024'!$A:$Q,MATCH($D$3&amp;$D57,'[1]2024'!$B:$B,0),MATCH(O$4,'[1]2024'!$2:$2,0)),0)</f>
        <v>0</v>
      </c>
      <c r="P57" s="74">
        <f>IFERROR(INDEX('[1]2024'!$A:$Q,MATCH($A$3&amp;$D57,'[1]2024'!$B:$B,0),MATCH(P$4,'[1]2024'!$2:$2,0)),0)+IFERROR(INDEX('[1]2024'!$A:$Q,MATCH($B$3&amp;$D57,'[1]2024'!$B:$B,0),MATCH(P$4,'[1]2024'!$2:$2,0)),0)++IFERROR(INDEX('[1]2024'!$A:$Q,MATCH($C$3&amp;$D57,'[1]2024'!$B:$B,0),MATCH(P$4,'[1]2024'!$2:$2,0)),0)++IFERROR(INDEX('[1]2024'!$A:$Q,MATCH($D$3&amp;$D57,'[1]2024'!$B:$B,0),MATCH(P$4,'[1]2024'!$2:$2,0)),0)</f>
        <v>0</v>
      </c>
      <c r="Q57" s="74">
        <f>IFERROR(INDEX('[1]2024'!$A:$Q,MATCH($A$3&amp;$D57,'[1]2024'!$B:$B,0),MATCH(Q$4,'[1]2024'!$2:$2,0)),0)+IFERROR(INDEX('[1]2024'!$A:$Q,MATCH($B$3&amp;$D57,'[1]2024'!$B:$B,0),MATCH(Q$4,'[1]2024'!$2:$2,0)),0)++IFERROR(INDEX('[1]2024'!$A:$Q,MATCH($C$3&amp;$D57,'[1]2024'!$B:$B,0),MATCH(Q$4,'[1]2024'!$2:$2,0)),0)++IFERROR(INDEX('[1]2024'!$A:$Q,MATCH($D$3&amp;$D57,'[1]2024'!$B:$B,0),MATCH(Q$4,'[1]2024'!$2:$2,0)),0)</f>
        <v>0</v>
      </c>
      <c r="R57" s="74">
        <f>IFERROR(INDEX('[1]2024'!$A:$Q,MATCH($A$3&amp;$D57,'[1]2024'!$B:$B,0),MATCH(R$4,'[1]2024'!$2:$2,0)),0)+IFERROR(INDEX('[1]2024'!$A:$Q,MATCH($B$3&amp;$D57,'[1]2024'!$B:$B,0),MATCH(R$4,'[1]2024'!$2:$2,0)),0)++IFERROR(INDEX('[1]2024'!$A:$Q,MATCH($C$3&amp;$D57,'[1]2024'!$B:$B,0),MATCH(R$4,'[1]2024'!$2:$2,0)),0)++IFERROR(INDEX('[1]2024'!$A:$Q,MATCH($D$3&amp;$D57,'[1]2024'!$B:$B,0),MATCH(R$4,'[1]2024'!$2:$2,0)),0)</f>
        <v>0</v>
      </c>
      <c r="S57" s="74">
        <f>IFERROR(INDEX('[1]2024'!$A:$Q,MATCH($A$3&amp;$D57,'[1]2024'!$B:$B,0),MATCH(S$4,'[1]2024'!$2:$2,0)),0)+IFERROR(INDEX('[1]2024'!$A:$Q,MATCH($B$3&amp;$D57,'[1]2024'!$B:$B,0),MATCH(S$4,'[1]2024'!$2:$2,0)),0)++IFERROR(INDEX('[1]2024'!$A:$Q,MATCH($C$3&amp;$D57,'[1]2024'!$B:$B,0),MATCH(S$4,'[1]2024'!$2:$2,0)),0)++IFERROR(INDEX('[1]2024'!$A:$Q,MATCH($D$3&amp;$D57,'[1]2024'!$B:$B,0),MATCH(S$4,'[1]2024'!$2:$2,0)),0)</f>
        <v>0</v>
      </c>
      <c r="T57" s="75">
        <v>0</v>
      </c>
      <c r="U57" s="73">
        <f t="shared" si="31"/>
        <v>0</v>
      </c>
      <c r="V57" s="174">
        <v>0</v>
      </c>
      <c r="W57" s="105">
        <v>0</v>
      </c>
      <c r="X57" s="105">
        <v>0</v>
      </c>
      <c r="Y57" s="105">
        <v>0</v>
      </c>
      <c r="Z57" s="105">
        <v>0</v>
      </c>
      <c r="AA57" s="105">
        <v>0</v>
      </c>
      <c r="AB57" s="105">
        <v>0</v>
      </c>
      <c r="AC57" s="105">
        <v>0</v>
      </c>
      <c r="AD57" s="105">
        <v>0</v>
      </c>
      <c r="AE57" s="105">
        <v>0</v>
      </c>
      <c r="AF57" s="105">
        <v>0</v>
      </c>
      <c r="AG57" s="175">
        <v>0</v>
      </c>
      <c r="AH57" s="73">
        <f t="shared" si="32"/>
        <v>0</v>
      </c>
      <c r="AI57" s="73"/>
      <c r="AJ57" s="73"/>
      <c r="AK57" s="73"/>
      <c r="AL57" s="73"/>
      <c r="AM57" s="73"/>
      <c r="AN57" s="73"/>
      <c r="AO57" s="73"/>
      <c r="AP57" s="106"/>
      <c r="AQ57" s="73"/>
      <c r="AR57" s="73"/>
      <c r="AS57" s="106"/>
      <c r="AT57" s="73"/>
      <c r="AU57" s="73">
        <f t="shared" si="3"/>
        <v>0</v>
      </c>
      <c r="AV57" s="73">
        <f t="shared" si="4"/>
        <v>0</v>
      </c>
      <c r="AW57" s="73">
        <f t="shared" si="5"/>
        <v>0</v>
      </c>
      <c r="AX57" s="73">
        <f t="shared" si="6"/>
        <v>0</v>
      </c>
      <c r="AY57" s="73">
        <f t="shared" si="33"/>
        <v>0</v>
      </c>
      <c r="AZ57" s="73">
        <f t="shared" si="34"/>
        <v>0</v>
      </c>
      <c r="BA57" s="73">
        <f t="shared" si="35"/>
        <v>0</v>
      </c>
      <c r="BB57" s="91"/>
      <c r="BC57" s="69" t="s">
        <v>39</v>
      </c>
      <c r="BD57" s="160"/>
      <c r="BE57" s="74">
        <v>0</v>
      </c>
      <c r="BF57" s="74">
        <v>0</v>
      </c>
      <c r="BG57" s="74">
        <v>0</v>
      </c>
      <c r="BH57" s="162">
        <f t="shared" si="7"/>
        <v>0</v>
      </c>
    </row>
    <row r="58" spans="1:60" outlineLevel="1" x14ac:dyDescent="0.3">
      <c r="A58" s="71" t="s">
        <v>133</v>
      </c>
      <c r="B58" s="149" t="s">
        <v>125</v>
      </c>
      <c r="C58" s="149" t="s">
        <v>31</v>
      </c>
      <c r="D58" s="150">
        <v>5105110</v>
      </c>
      <c r="E58" s="150" t="s">
        <v>126</v>
      </c>
      <c r="F58" s="173">
        <v>0</v>
      </c>
      <c r="G58" s="73">
        <f t="shared" si="30"/>
        <v>0</v>
      </c>
      <c r="H58" s="74">
        <f>IFERROR(INDEX('[1]2024'!$A:$Q,MATCH($A$3&amp;$D58,'[1]2024'!$B:$B,0),MATCH(H$4,'[1]2024'!$2:$2,0)),0)+IFERROR(INDEX('[1]2024'!$A:$Q,MATCH($B$3&amp;$D58,'[1]2024'!$B:$B,0),MATCH(H$4,'[1]2024'!$2:$2,0)),0)++IFERROR(INDEX('[1]2024'!$A:$Q,MATCH($C$3&amp;$D58,'[1]2024'!$B:$B,0),MATCH(H$4,'[1]2024'!$2:$2,0)),0)++IFERROR(INDEX('[1]2024'!$A:$Q,MATCH($D$3&amp;$D58,'[1]2024'!$B:$B,0),MATCH(H$4,'[1]2024'!$2:$2,0)),0)</f>
        <v>0</v>
      </c>
      <c r="I58" s="74">
        <f>IFERROR(INDEX('[1]2024'!$A:$Q,MATCH($A$3&amp;$D58,'[1]2024'!$B:$B,0),MATCH(I$4,'[1]2024'!$2:$2,0)),0)+IFERROR(INDEX('[1]2024'!$A:$Q,MATCH($B$3&amp;$D58,'[1]2024'!$B:$B,0),MATCH(I$4,'[1]2024'!$2:$2,0)),0)++IFERROR(INDEX('[1]2024'!$A:$Q,MATCH($C$3&amp;$D58,'[1]2024'!$B:$B,0),MATCH(I$4,'[1]2024'!$2:$2,0)),0)++IFERROR(INDEX('[1]2024'!$A:$Q,MATCH($D$3&amp;$D58,'[1]2024'!$B:$B,0),MATCH(I$4,'[1]2024'!$2:$2,0)),0)</f>
        <v>0</v>
      </c>
      <c r="J58" s="74">
        <f>IFERROR(INDEX('[1]2024'!$A:$Q,MATCH($A$3&amp;$D58,'[1]2024'!$B:$B,0),MATCH(J$4,'[1]2024'!$2:$2,0)),0)+IFERROR(INDEX('[1]2024'!$A:$Q,MATCH($B$3&amp;$D58,'[1]2024'!$B:$B,0),MATCH(J$4,'[1]2024'!$2:$2,0)),0)++IFERROR(INDEX('[1]2024'!$A:$Q,MATCH($C$3&amp;$D58,'[1]2024'!$B:$B,0),MATCH(J$4,'[1]2024'!$2:$2,0)),0)++IFERROR(INDEX('[1]2024'!$A:$Q,MATCH($D$3&amp;$D58,'[1]2024'!$B:$B,0),MATCH(J$4,'[1]2024'!$2:$2,0)),0)</f>
        <v>0</v>
      </c>
      <c r="K58" s="74">
        <f>IFERROR(INDEX('[1]2024'!$A:$Q,MATCH($A$3&amp;$D58,'[1]2024'!$B:$B,0),MATCH(K$4,'[1]2024'!$2:$2,0)),0)+IFERROR(INDEX('[1]2024'!$A:$Q,MATCH($B$3&amp;$D58,'[1]2024'!$B:$B,0),MATCH(K$4,'[1]2024'!$2:$2,0)),0)++IFERROR(INDEX('[1]2024'!$A:$Q,MATCH($C$3&amp;$D58,'[1]2024'!$B:$B,0),MATCH(K$4,'[1]2024'!$2:$2,0)),0)++IFERROR(INDEX('[1]2024'!$A:$Q,MATCH($D$3&amp;$D58,'[1]2024'!$B:$B,0),MATCH(K$4,'[1]2024'!$2:$2,0)),0)</f>
        <v>0</v>
      </c>
      <c r="L58" s="74">
        <f>IFERROR(INDEX('[1]2024'!$A:$Q,MATCH($A$3&amp;$D58,'[1]2024'!$B:$B,0),MATCH(L$4,'[1]2024'!$2:$2,0)),0)+IFERROR(INDEX('[1]2024'!$A:$Q,MATCH($B$3&amp;$D58,'[1]2024'!$B:$B,0),MATCH(L$4,'[1]2024'!$2:$2,0)),0)++IFERROR(INDEX('[1]2024'!$A:$Q,MATCH($C$3&amp;$D58,'[1]2024'!$B:$B,0),MATCH(L$4,'[1]2024'!$2:$2,0)),0)++IFERROR(INDEX('[1]2024'!$A:$Q,MATCH($D$3&amp;$D58,'[1]2024'!$B:$B,0),MATCH(L$4,'[1]2024'!$2:$2,0)),0)</f>
        <v>0</v>
      </c>
      <c r="M58" s="74">
        <f>IFERROR(INDEX('[1]2024'!$A:$Q,MATCH($A$3&amp;$D58,'[1]2024'!$B:$B,0),MATCH(M$4,'[1]2024'!$2:$2,0)),0)+IFERROR(INDEX('[1]2024'!$A:$Q,MATCH($B$3&amp;$D58,'[1]2024'!$B:$B,0),MATCH(M$4,'[1]2024'!$2:$2,0)),0)++IFERROR(INDEX('[1]2024'!$A:$Q,MATCH($C$3&amp;$D58,'[1]2024'!$B:$B,0),MATCH(M$4,'[1]2024'!$2:$2,0)),0)++IFERROR(INDEX('[1]2024'!$A:$Q,MATCH($D$3&amp;$D58,'[1]2024'!$B:$B,0),MATCH(M$4,'[1]2024'!$2:$2,0)),0)</f>
        <v>0</v>
      </c>
      <c r="N58" s="74">
        <f>IFERROR(INDEX('[1]2024'!$A:$Q,MATCH($A$3&amp;$D58,'[1]2024'!$B:$B,0),MATCH(N$4,'[1]2024'!$2:$2,0)),0)+IFERROR(INDEX('[1]2024'!$A:$Q,MATCH($B$3&amp;$D58,'[1]2024'!$B:$B,0),MATCH(N$4,'[1]2024'!$2:$2,0)),0)++IFERROR(INDEX('[1]2024'!$A:$Q,MATCH($C$3&amp;$D58,'[1]2024'!$B:$B,0),MATCH(N$4,'[1]2024'!$2:$2,0)),0)++IFERROR(INDEX('[1]2024'!$A:$Q,MATCH($D$3&amp;$D58,'[1]2024'!$B:$B,0),MATCH(N$4,'[1]2024'!$2:$2,0)),0)</f>
        <v>0</v>
      </c>
      <c r="O58" s="74">
        <f>IFERROR(INDEX('[1]2024'!$A:$Q,MATCH($A$3&amp;$D58,'[1]2024'!$B:$B,0),MATCH(O$4,'[1]2024'!$2:$2,0)),0)+IFERROR(INDEX('[1]2024'!$A:$Q,MATCH($B$3&amp;$D58,'[1]2024'!$B:$B,0),MATCH(O$4,'[1]2024'!$2:$2,0)),0)++IFERROR(INDEX('[1]2024'!$A:$Q,MATCH($C$3&amp;$D58,'[1]2024'!$B:$B,0),MATCH(O$4,'[1]2024'!$2:$2,0)),0)++IFERROR(INDEX('[1]2024'!$A:$Q,MATCH($D$3&amp;$D58,'[1]2024'!$B:$B,0),MATCH(O$4,'[1]2024'!$2:$2,0)),0)</f>
        <v>0</v>
      </c>
      <c r="P58" s="74">
        <f>IFERROR(INDEX('[1]2024'!$A:$Q,MATCH($A$3&amp;$D58,'[1]2024'!$B:$B,0),MATCH(P$4,'[1]2024'!$2:$2,0)),0)+IFERROR(INDEX('[1]2024'!$A:$Q,MATCH($B$3&amp;$D58,'[1]2024'!$B:$B,0),MATCH(P$4,'[1]2024'!$2:$2,0)),0)++IFERROR(INDEX('[1]2024'!$A:$Q,MATCH($C$3&amp;$D58,'[1]2024'!$B:$B,0),MATCH(P$4,'[1]2024'!$2:$2,0)),0)++IFERROR(INDEX('[1]2024'!$A:$Q,MATCH($D$3&amp;$D58,'[1]2024'!$B:$B,0),MATCH(P$4,'[1]2024'!$2:$2,0)),0)</f>
        <v>0</v>
      </c>
      <c r="Q58" s="74">
        <f>IFERROR(INDEX('[1]2024'!$A:$Q,MATCH($A$3&amp;$D58,'[1]2024'!$B:$B,0),MATCH(Q$4,'[1]2024'!$2:$2,0)),0)+IFERROR(INDEX('[1]2024'!$A:$Q,MATCH($B$3&amp;$D58,'[1]2024'!$B:$B,0),MATCH(Q$4,'[1]2024'!$2:$2,0)),0)++IFERROR(INDEX('[1]2024'!$A:$Q,MATCH($C$3&amp;$D58,'[1]2024'!$B:$B,0),MATCH(Q$4,'[1]2024'!$2:$2,0)),0)++IFERROR(INDEX('[1]2024'!$A:$Q,MATCH($D$3&amp;$D58,'[1]2024'!$B:$B,0),MATCH(Q$4,'[1]2024'!$2:$2,0)),0)</f>
        <v>0</v>
      </c>
      <c r="R58" s="74">
        <f>IFERROR(INDEX('[1]2024'!$A:$Q,MATCH($A$3&amp;$D58,'[1]2024'!$B:$B,0),MATCH(R$4,'[1]2024'!$2:$2,0)),0)+IFERROR(INDEX('[1]2024'!$A:$Q,MATCH($B$3&amp;$D58,'[1]2024'!$B:$B,0),MATCH(R$4,'[1]2024'!$2:$2,0)),0)++IFERROR(INDEX('[1]2024'!$A:$Q,MATCH($C$3&amp;$D58,'[1]2024'!$B:$B,0),MATCH(R$4,'[1]2024'!$2:$2,0)),0)++IFERROR(INDEX('[1]2024'!$A:$Q,MATCH($D$3&amp;$D58,'[1]2024'!$B:$B,0),MATCH(R$4,'[1]2024'!$2:$2,0)),0)</f>
        <v>0</v>
      </c>
      <c r="S58" s="74">
        <f>IFERROR(INDEX('[1]2024'!$A:$Q,MATCH($A$3&amp;$D58,'[1]2024'!$B:$B,0),MATCH(S$4,'[1]2024'!$2:$2,0)),0)+IFERROR(INDEX('[1]2024'!$A:$Q,MATCH($B$3&amp;$D58,'[1]2024'!$B:$B,0),MATCH(S$4,'[1]2024'!$2:$2,0)),0)++IFERROR(INDEX('[1]2024'!$A:$Q,MATCH($C$3&amp;$D58,'[1]2024'!$B:$B,0),MATCH(S$4,'[1]2024'!$2:$2,0)),0)++IFERROR(INDEX('[1]2024'!$A:$Q,MATCH($D$3&amp;$D58,'[1]2024'!$B:$B,0),MATCH(S$4,'[1]2024'!$2:$2,0)),0)</f>
        <v>0</v>
      </c>
      <c r="T58" s="75">
        <v>0</v>
      </c>
      <c r="U58" s="73">
        <f t="shared" si="31"/>
        <v>0</v>
      </c>
      <c r="V58" s="174">
        <v>0</v>
      </c>
      <c r="W58" s="105">
        <v>0</v>
      </c>
      <c r="X58" s="105">
        <v>0</v>
      </c>
      <c r="Y58" s="105">
        <v>0</v>
      </c>
      <c r="Z58" s="105">
        <v>0</v>
      </c>
      <c r="AA58" s="105">
        <v>0</v>
      </c>
      <c r="AB58" s="105">
        <v>0</v>
      </c>
      <c r="AC58" s="105">
        <v>0</v>
      </c>
      <c r="AD58" s="105">
        <v>0</v>
      </c>
      <c r="AE58" s="105">
        <v>0</v>
      </c>
      <c r="AF58" s="105">
        <v>0</v>
      </c>
      <c r="AG58" s="175">
        <v>0</v>
      </c>
      <c r="AH58" s="73">
        <f t="shared" si="32"/>
        <v>0</v>
      </c>
      <c r="AI58" s="73"/>
      <c r="AJ58" s="73"/>
      <c r="AK58" s="73"/>
      <c r="AL58" s="73"/>
      <c r="AM58" s="73"/>
      <c r="AN58" s="73"/>
      <c r="AO58" s="73"/>
      <c r="AP58" s="106"/>
      <c r="AQ58" s="73"/>
      <c r="AR58" s="73"/>
      <c r="AS58" s="106"/>
      <c r="AT58" s="73"/>
      <c r="AU58" s="73">
        <f t="shared" si="3"/>
        <v>0</v>
      </c>
      <c r="AV58" s="73">
        <f t="shared" si="4"/>
        <v>0</v>
      </c>
      <c r="AW58" s="73">
        <f t="shared" si="5"/>
        <v>0</v>
      </c>
      <c r="AX58" s="73">
        <f t="shared" si="6"/>
        <v>0</v>
      </c>
      <c r="AY58" s="73">
        <f t="shared" si="33"/>
        <v>0</v>
      </c>
      <c r="AZ58" s="73">
        <f t="shared" si="34"/>
        <v>0</v>
      </c>
      <c r="BA58" s="73">
        <f t="shared" si="35"/>
        <v>0</v>
      </c>
      <c r="BB58" s="91"/>
      <c r="BC58" s="69" t="s">
        <v>39</v>
      </c>
      <c r="BD58" s="160"/>
      <c r="BE58" s="74">
        <v>0</v>
      </c>
      <c r="BF58" s="74">
        <v>0</v>
      </c>
      <c r="BG58" s="74">
        <v>0</v>
      </c>
      <c r="BH58" s="162">
        <f t="shared" si="7"/>
        <v>0</v>
      </c>
    </row>
    <row r="59" spans="1:60" outlineLevel="1" x14ac:dyDescent="0.3">
      <c r="A59" s="71" t="s">
        <v>134</v>
      </c>
      <c r="B59" s="149" t="s">
        <v>125</v>
      </c>
      <c r="C59" s="149" t="s">
        <v>31</v>
      </c>
      <c r="D59" s="150">
        <v>5105111</v>
      </c>
      <c r="E59" s="150" t="s">
        <v>126</v>
      </c>
      <c r="F59" s="173">
        <v>0</v>
      </c>
      <c r="G59" s="73">
        <f t="shared" si="30"/>
        <v>0</v>
      </c>
      <c r="H59" s="74">
        <f>IFERROR(INDEX('[1]2024'!$A:$Q,MATCH($A$3&amp;$D59,'[1]2024'!$B:$B,0),MATCH(H$4,'[1]2024'!$2:$2,0)),0)+IFERROR(INDEX('[1]2024'!$A:$Q,MATCH($B$3&amp;$D59,'[1]2024'!$B:$B,0),MATCH(H$4,'[1]2024'!$2:$2,0)),0)++IFERROR(INDEX('[1]2024'!$A:$Q,MATCH($C$3&amp;$D59,'[1]2024'!$B:$B,0),MATCH(H$4,'[1]2024'!$2:$2,0)),0)++IFERROR(INDEX('[1]2024'!$A:$Q,MATCH($D$3&amp;$D59,'[1]2024'!$B:$B,0),MATCH(H$4,'[1]2024'!$2:$2,0)),0)</f>
        <v>0</v>
      </c>
      <c r="I59" s="74">
        <f>IFERROR(INDEX('[1]2024'!$A:$Q,MATCH($A$3&amp;$D59,'[1]2024'!$B:$B,0),MATCH(I$4,'[1]2024'!$2:$2,0)),0)+IFERROR(INDEX('[1]2024'!$A:$Q,MATCH($B$3&amp;$D59,'[1]2024'!$B:$B,0),MATCH(I$4,'[1]2024'!$2:$2,0)),0)++IFERROR(INDEX('[1]2024'!$A:$Q,MATCH($C$3&amp;$D59,'[1]2024'!$B:$B,0),MATCH(I$4,'[1]2024'!$2:$2,0)),0)++IFERROR(INDEX('[1]2024'!$A:$Q,MATCH($D$3&amp;$D59,'[1]2024'!$B:$B,0),MATCH(I$4,'[1]2024'!$2:$2,0)),0)</f>
        <v>0</v>
      </c>
      <c r="J59" s="74">
        <f>IFERROR(INDEX('[1]2024'!$A:$Q,MATCH($A$3&amp;$D59,'[1]2024'!$B:$B,0),MATCH(J$4,'[1]2024'!$2:$2,0)),0)+IFERROR(INDEX('[1]2024'!$A:$Q,MATCH($B$3&amp;$D59,'[1]2024'!$B:$B,0),MATCH(J$4,'[1]2024'!$2:$2,0)),0)++IFERROR(INDEX('[1]2024'!$A:$Q,MATCH($C$3&amp;$D59,'[1]2024'!$B:$B,0),MATCH(J$4,'[1]2024'!$2:$2,0)),0)++IFERROR(INDEX('[1]2024'!$A:$Q,MATCH($D$3&amp;$D59,'[1]2024'!$B:$B,0),MATCH(J$4,'[1]2024'!$2:$2,0)),0)</f>
        <v>0</v>
      </c>
      <c r="K59" s="74">
        <f>IFERROR(INDEX('[1]2024'!$A:$Q,MATCH($A$3&amp;$D59,'[1]2024'!$B:$B,0),MATCH(K$4,'[1]2024'!$2:$2,0)),0)+IFERROR(INDEX('[1]2024'!$A:$Q,MATCH($B$3&amp;$D59,'[1]2024'!$B:$B,0),MATCH(K$4,'[1]2024'!$2:$2,0)),0)++IFERROR(INDEX('[1]2024'!$A:$Q,MATCH($C$3&amp;$D59,'[1]2024'!$B:$B,0),MATCH(K$4,'[1]2024'!$2:$2,0)),0)++IFERROR(INDEX('[1]2024'!$A:$Q,MATCH($D$3&amp;$D59,'[1]2024'!$B:$B,0),MATCH(K$4,'[1]2024'!$2:$2,0)),0)</f>
        <v>0</v>
      </c>
      <c r="L59" s="74">
        <f>IFERROR(INDEX('[1]2024'!$A:$Q,MATCH($A$3&amp;$D59,'[1]2024'!$B:$B,0),MATCH(L$4,'[1]2024'!$2:$2,0)),0)+IFERROR(INDEX('[1]2024'!$A:$Q,MATCH($B$3&amp;$D59,'[1]2024'!$B:$B,0),MATCH(L$4,'[1]2024'!$2:$2,0)),0)++IFERROR(INDEX('[1]2024'!$A:$Q,MATCH($C$3&amp;$D59,'[1]2024'!$B:$B,0),MATCH(L$4,'[1]2024'!$2:$2,0)),0)++IFERROR(INDEX('[1]2024'!$A:$Q,MATCH($D$3&amp;$D59,'[1]2024'!$B:$B,0),MATCH(L$4,'[1]2024'!$2:$2,0)),0)</f>
        <v>0</v>
      </c>
      <c r="M59" s="74">
        <f>IFERROR(INDEX('[1]2024'!$A:$Q,MATCH($A$3&amp;$D59,'[1]2024'!$B:$B,0),MATCH(M$4,'[1]2024'!$2:$2,0)),0)+IFERROR(INDEX('[1]2024'!$A:$Q,MATCH($B$3&amp;$D59,'[1]2024'!$B:$B,0),MATCH(M$4,'[1]2024'!$2:$2,0)),0)++IFERROR(INDEX('[1]2024'!$A:$Q,MATCH($C$3&amp;$D59,'[1]2024'!$B:$B,0),MATCH(M$4,'[1]2024'!$2:$2,0)),0)++IFERROR(INDEX('[1]2024'!$A:$Q,MATCH($D$3&amp;$D59,'[1]2024'!$B:$B,0),MATCH(M$4,'[1]2024'!$2:$2,0)),0)</f>
        <v>0</v>
      </c>
      <c r="N59" s="74">
        <f>IFERROR(INDEX('[1]2024'!$A:$Q,MATCH($A$3&amp;$D59,'[1]2024'!$B:$B,0),MATCH(N$4,'[1]2024'!$2:$2,0)),0)+IFERROR(INDEX('[1]2024'!$A:$Q,MATCH($B$3&amp;$D59,'[1]2024'!$B:$B,0),MATCH(N$4,'[1]2024'!$2:$2,0)),0)++IFERROR(INDEX('[1]2024'!$A:$Q,MATCH($C$3&amp;$D59,'[1]2024'!$B:$B,0),MATCH(N$4,'[1]2024'!$2:$2,0)),0)++IFERROR(INDEX('[1]2024'!$A:$Q,MATCH($D$3&amp;$D59,'[1]2024'!$B:$B,0),MATCH(N$4,'[1]2024'!$2:$2,0)),0)</f>
        <v>0</v>
      </c>
      <c r="O59" s="74">
        <f>IFERROR(INDEX('[1]2024'!$A:$Q,MATCH($A$3&amp;$D59,'[1]2024'!$B:$B,0),MATCH(O$4,'[1]2024'!$2:$2,0)),0)+IFERROR(INDEX('[1]2024'!$A:$Q,MATCH($B$3&amp;$D59,'[1]2024'!$B:$B,0),MATCH(O$4,'[1]2024'!$2:$2,0)),0)++IFERROR(INDEX('[1]2024'!$A:$Q,MATCH($C$3&amp;$D59,'[1]2024'!$B:$B,0),MATCH(O$4,'[1]2024'!$2:$2,0)),0)++IFERROR(INDEX('[1]2024'!$A:$Q,MATCH($D$3&amp;$D59,'[1]2024'!$B:$B,0),MATCH(O$4,'[1]2024'!$2:$2,0)),0)</f>
        <v>0</v>
      </c>
      <c r="P59" s="74">
        <f>IFERROR(INDEX('[1]2024'!$A:$Q,MATCH($A$3&amp;$D59,'[1]2024'!$B:$B,0),MATCH(P$4,'[1]2024'!$2:$2,0)),0)+IFERROR(INDEX('[1]2024'!$A:$Q,MATCH($B$3&amp;$D59,'[1]2024'!$B:$B,0),MATCH(P$4,'[1]2024'!$2:$2,0)),0)++IFERROR(INDEX('[1]2024'!$A:$Q,MATCH($C$3&amp;$D59,'[1]2024'!$B:$B,0),MATCH(P$4,'[1]2024'!$2:$2,0)),0)++IFERROR(INDEX('[1]2024'!$A:$Q,MATCH($D$3&amp;$D59,'[1]2024'!$B:$B,0),MATCH(P$4,'[1]2024'!$2:$2,0)),0)</f>
        <v>0</v>
      </c>
      <c r="Q59" s="74">
        <f>IFERROR(INDEX('[1]2024'!$A:$Q,MATCH($A$3&amp;$D59,'[1]2024'!$B:$B,0),MATCH(Q$4,'[1]2024'!$2:$2,0)),0)+IFERROR(INDEX('[1]2024'!$A:$Q,MATCH($B$3&amp;$D59,'[1]2024'!$B:$B,0),MATCH(Q$4,'[1]2024'!$2:$2,0)),0)++IFERROR(INDEX('[1]2024'!$A:$Q,MATCH($C$3&amp;$D59,'[1]2024'!$B:$B,0),MATCH(Q$4,'[1]2024'!$2:$2,0)),0)++IFERROR(INDEX('[1]2024'!$A:$Q,MATCH($D$3&amp;$D59,'[1]2024'!$B:$B,0),MATCH(Q$4,'[1]2024'!$2:$2,0)),0)</f>
        <v>0</v>
      </c>
      <c r="R59" s="74">
        <f>IFERROR(INDEX('[1]2024'!$A:$Q,MATCH($A$3&amp;$D59,'[1]2024'!$B:$B,0),MATCH(R$4,'[1]2024'!$2:$2,0)),0)+IFERROR(INDEX('[1]2024'!$A:$Q,MATCH($B$3&amp;$D59,'[1]2024'!$B:$B,0),MATCH(R$4,'[1]2024'!$2:$2,0)),0)++IFERROR(INDEX('[1]2024'!$A:$Q,MATCH($C$3&amp;$D59,'[1]2024'!$B:$B,0),MATCH(R$4,'[1]2024'!$2:$2,0)),0)++IFERROR(INDEX('[1]2024'!$A:$Q,MATCH($D$3&amp;$D59,'[1]2024'!$B:$B,0),MATCH(R$4,'[1]2024'!$2:$2,0)),0)</f>
        <v>0</v>
      </c>
      <c r="S59" s="74">
        <f>IFERROR(INDEX('[1]2024'!$A:$Q,MATCH($A$3&amp;$D59,'[1]2024'!$B:$B,0),MATCH(S$4,'[1]2024'!$2:$2,0)),0)+IFERROR(INDEX('[1]2024'!$A:$Q,MATCH($B$3&amp;$D59,'[1]2024'!$B:$B,0),MATCH(S$4,'[1]2024'!$2:$2,0)),0)++IFERROR(INDEX('[1]2024'!$A:$Q,MATCH($C$3&amp;$D59,'[1]2024'!$B:$B,0),MATCH(S$4,'[1]2024'!$2:$2,0)),0)++IFERROR(INDEX('[1]2024'!$A:$Q,MATCH($D$3&amp;$D59,'[1]2024'!$B:$B,0),MATCH(S$4,'[1]2024'!$2:$2,0)),0)</f>
        <v>0</v>
      </c>
      <c r="T59" s="75">
        <v>0</v>
      </c>
      <c r="U59" s="73">
        <f t="shared" si="31"/>
        <v>0</v>
      </c>
      <c r="V59" s="174">
        <v>0</v>
      </c>
      <c r="W59" s="105">
        <v>0</v>
      </c>
      <c r="X59" s="105">
        <v>0</v>
      </c>
      <c r="Y59" s="105">
        <v>0</v>
      </c>
      <c r="Z59" s="105">
        <v>0</v>
      </c>
      <c r="AA59" s="105">
        <v>0</v>
      </c>
      <c r="AB59" s="105">
        <v>0</v>
      </c>
      <c r="AC59" s="105">
        <v>0</v>
      </c>
      <c r="AD59" s="105">
        <v>0</v>
      </c>
      <c r="AE59" s="105">
        <v>0</v>
      </c>
      <c r="AF59" s="105">
        <v>0</v>
      </c>
      <c r="AG59" s="175">
        <v>0</v>
      </c>
      <c r="AH59" s="73">
        <f t="shared" si="32"/>
        <v>0</v>
      </c>
      <c r="AI59" s="73"/>
      <c r="AJ59" s="73"/>
      <c r="AK59" s="73"/>
      <c r="AL59" s="73"/>
      <c r="AM59" s="73"/>
      <c r="AN59" s="73"/>
      <c r="AO59" s="73"/>
      <c r="AP59" s="106"/>
      <c r="AQ59" s="73"/>
      <c r="AR59" s="73"/>
      <c r="AS59" s="106"/>
      <c r="AT59" s="73"/>
      <c r="AU59" s="73">
        <f t="shared" si="3"/>
        <v>0</v>
      </c>
      <c r="AV59" s="73">
        <f t="shared" si="4"/>
        <v>0</v>
      </c>
      <c r="AW59" s="73">
        <f t="shared" si="5"/>
        <v>0</v>
      </c>
      <c r="AX59" s="73">
        <f t="shared" si="6"/>
        <v>0</v>
      </c>
      <c r="AY59" s="73">
        <f t="shared" si="33"/>
        <v>0</v>
      </c>
      <c r="AZ59" s="73">
        <f t="shared" si="34"/>
        <v>0</v>
      </c>
      <c r="BA59" s="73">
        <f t="shared" si="35"/>
        <v>0</v>
      </c>
      <c r="BB59" s="91"/>
      <c r="BC59" s="80" t="s">
        <v>39</v>
      </c>
      <c r="BD59" s="163"/>
      <c r="BE59" s="74">
        <v>0</v>
      </c>
      <c r="BF59" s="74">
        <v>0</v>
      </c>
      <c r="BG59" s="74">
        <v>0</v>
      </c>
      <c r="BH59" s="162">
        <f t="shared" si="7"/>
        <v>0</v>
      </c>
    </row>
    <row r="60" spans="1:60" x14ac:dyDescent="0.3">
      <c r="A60" s="57" t="s">
        <v>135</v>
      </c>
      <c r="B60" s="158" t="s">
        <v>21</v>
      </c>
      <c r="C60" s="158"/>
      <c r="D60" s="159"/>
      <c r="E60" s="159"/>
      <c r="F60" s="169">
        <v>0</v>
      </c>
      <c r="G60" s="61">
        <f t="shared" ref="G60" si="36">SUM(G61:G67)</f>
        <v>0</v>
      </c>
      <c r="H60" s="62">
        <f t="shared" ref="H60:S60" si="37">SUM(H61:H67)</f>
        <v>0</v>
      </c>
      <c r="I60" s="63">
        <f t="shared" si="37"/>
        <v>0</v>
      </c>
      <c r="J60" s="63">
        <f t="shared" si="37"/>
        <v>0</v>
      </c>
      <c r="K60" s="63">
        <f t="shared" si="37"/>
        <v>0</v>
      </c>
      <c r="L60" s="63">
        <f t="shared" si="37"/>
        <v>0</v>
      </c>
      <c r="M60" s="63">
        <f t="shared" si="37"/>
        <v>0</v>
      </c>
      <c r="N60" s="63">
        <f t="shared" si="37"/>
        <v>0</v>
      </c>
      <c r="O60" s="63">
        <f t="shared" si="37"/>
        <v>0</v>
      </c>
      <c r="P60" s="63">
        <f t="shared" si="37"/>
        <v>0</v>
      </c>
      <c r="Q60" s="63">
        <f t="shared" si="37"/>
        <v>0</v>
      </c>
      <c r="R60" s="63">
        <f t="shared" si="37"/>
        <v>0</v>
      </c>
      <c r="S60" s="63">
        <f t="shared" si="37"/>
        <v>0</v>
      </c>
      <c r="T60" s="64">
        <v>0</v>
      </c>
      <c r="U60" s="61">
        <f t="shared" ref="U60:Z60" si="38">SUM(U61:U67)</f>
        <v>0</v>
      </c>
      <c r="V60" s="85">
        <f t="shared" si="38"/>
        <v>0</v>
      </c>
      <c r="W60" s="99">
        <f t="shared" si="38"/>
        <v>0</v>
      </c>
      <c r="X60" s="99">
        <f t="shared" si="38"/>
        <v>0</v>
      </c>
      <c r="Y60" s="99">
        <f t="shared" si="38"/>
        <v>0</v>
      </c>
      <c r="Z60" s="99">
        <f t="shared" si="38"/>
        <v>0</v>
      </c>
      <c r="AA60" s="99">
        <v>0</v>
      </c>
      <c r="AB60" s="99">
        <v>0</v>
      </c>
      <c r="AC60" s="99">
        <v>0</v>
      </c>
      <c r="AD60" s="99">
        <v>0</v>
      </c>
      <c r="AE60" s="99">
        <v>0</v>
      </c>
      <c r="AF60" s="99">
        <v>0</v>
      </c>
      <c r="AG60" s="170">
        <v>0</v>
      </c>
      <c r="AH60" s="61">
        <f t="shared" ref="AH60:AT60" si="39">SUM(AH61:AH67)</f>
        <v>0</v>
      </c>
      <c r="AI60" s="61">
        <f t="shared" si="39"/>
        <v>0</v>
      </c>
      <c r="AJ60" s="61">
        <f t="shared" si="39"/>
        <v>0</v>
      </c>
      <c r="AK60" s="61">
        <f t="shared" si="39"/>
        <v>0</v>
      </c>
      <c r="AL60" s="61">
        <f t="shared" si="39"/>
        <v>0</v>
      </c>
      <c r="AM60" s="61">
        <f t="shared" si="39"/>
        <v>0</v>
      </c>
      <c r="AN60" s="61">
        <f t="shared" si="39"/>
        <v>0</v>
      </c>
      <c r="AO60" s="61">
        <f t="shared" si="39"/>
        <v>0</v>
      </c>
      <c r="AP60" s="100">
        <f t="shared" si="39"/>
        <v>0</v>
      </c>
      <c r="AQ60" s="61">
        <f t="shared" si="39"/>
        <v>0</v>
      </c>
      <c r="AR60" s="61">
        <f t="shared" si="39"/>
        <v>0</v>
      </c>
      <c r="AS60" s="100">
        <f t="shared" si="39"/>
        <v>0</v>
      </c>
      <c r="AT60" s="61">
        <f t="shared" si="39"/>
        <v>0</v>
      </c>
      <c r="AU60" s="61">
        <f t="shared" si="3"/>
        <v>0</v>
      </c>
      <c r="AV60" s="61">
        <f t="shared" si="4"/>
        <v>0</v>
      </c>
      <c r="AW60" s="61">
        <f t="shared" si="5"/>
        <v>0</v>
      </c>
      <c r="AX60" s="61">
        <f t="shared" si="6"/>
        <v>0</v>
      </c>
      <c r="AY60" s="61">
        <f>SUM(AY61:AY67)</f>
        <v>0</v>
      </c>
      <c r="AZ60" s="61">
        <f t="shared" ref="AZ60:BA60" si="40">SUM(AZ61:AZ67)</f>
        <v>0</v>
      </c>
      <c r="BA60" s="61">
        <f t="shared" si="40"/>
        <v>0</v>
      </c>
      <c r="BB60" s="91"/>
      <c r="BC60" s="171"/>
      <c r="BD60" s="172"/>
      <c r="BE60" s="85">
        <f>SUM(BE61:BE67)</f>
        <v>0</v>
      </c>
      <c r="BF60" s="85">
        <v>0</v>
      </c>
      <c r="BG60" s="85">
        <v>0</v>
      </c>
      <c r="BH60" s="161">
        <f t="shared" si="7"/>
        <v>0</v>
      </c>
    </row>
    <row r="61" spans="1:60" outlineLevel="1" x14ac:dyDescent="0.3">
      <c r="A61" s="71" t="s">
        <v>136</v>
      </c>
      <c r="B61" s="149" t="s">
        <v>137</v>
      </c>
      <c r="C61" s="149" t="s">
        <v>44</v>
      </c>
      <c r="D61" s="150">
        <v>5106110</v>
      </c>
      <c r="E61" s="150" t="s">
        <v>138</v>
      </c>
      <c r="F61" s="173">
        <v>0</v>
      </c>
      <c r="G61" s="73">
        <f t="shared" ref="G61:G67" si="41">SUM(H61:S61)</f>
        <v>0</v>
      </c>
      <c r="H61" s="74">
        <f>IFERROR(INDEX('[1]2024'!$A:$Q,MATCH($A$3&amp;$D61,'[1]2024'!$B:$B,0),MATCH(H$4,'[1]2024'!$2:$2,0)),0)+IFERROR(INDEX('[1]2024'!$A:$Q,MATCH($B$3&amp;$D61,'[1]2024'!$B:$B,0),MATCH(H$4,'[1]2024'!$2:$2,0)),0)++IFERROR(INDEX('[1]2024'!$A:$Q,MATCH($C$3&amp;$D61,'[1]2024'!$B:$B,0),MATCH(H$4,'[1]2024'!$2:$2,0)),0)++IFERROR(INDEX('[1]2024'!$A:$Q,MATCH($D$3&amp;$D61,'[1]2024'!$B:$B,0),MATCH(H$4,'[1]2024'!$2:$2,0)),0)</f>
        <v>0</v>
      </c>
      <c r="I61" s="74">
        <f>IFERROR(INDEX('[1]2024'!$A:$Q,MATCH($A$3&amp;$D61,'[1]2024'!$B:$B,0),MATCH(I$4,'[1]2024'!$2:$2,0)),0)+IFERROR(INDEX('[1]2024'!$A:$Q,MATCH($B$3&amp;$D61,'[1]2024'!$B:$B,0),MATCH(I$4,'[1]2024'!$2:$2,0)),0)++IFERROR(INDEX('[1]2024'!$A:$Q,MATCH($C$3&amp;$D61,'[1]2024'!$B:$B,0),MATCH(I$4,'[1]2024'!$2:$2,0)),0)++IFERROR(INDEX('[1]2024'!$A:$Q,MATCH($D$3&amp;$D61,'[1]2024'!$B:$B,0),MATCH(I$4,'[1]2024'!$2:$2,0)),0)</f>
        <v>0</v>
      </c>
      <c r="J61" s="74">
        <f>IFERROR(INDEX('[1]2024'!$A:$Q,MATCH($A$3&amp;$D61,'[1]2024'!$B:$B,0),MATCH(J$4,'[1]2024'!$2:$2,0)),0)+IFERROR(INDEX('[1]2024'!$A:$Q,MATCH($B$3&amp;$D61,'[1]2024'!$B:$B,0),MATCH(J$4,'[1]2024'!$2:$2,0)),0)++IFERROR(INDEX('[1]2024'!$A:$Q,MATCH($C$3&amp;$D61,'[1]2024'!$B:$B,0),MATCH(J$4,'[1]2024'!$2:$2,0)),0)++IFERROR(INDEX('[1]2024'!$A:$Q,MATCH($D$3&amp;$D61,'[1]2024'!$B:$B,0),MATCH(J$4,'[1]2024'!$2:$2,0)),0)</f>
        <v>0</v>
      </c>
      <c r="K61" s="74">
        <f>IFERROR(INDEX('[1]2024'!$A:$Q,MATCH($A$3&amp;$D61,'[1]2024'!$B:$B,0),MATCH(K$4,'[1]2024'!$2:$2,0)),0)+IFERROR(INDEX('[1]2024'!$A:$Q,MATCH($B$3&amp;$D61,'[1]2024'!$B:$B,0),MATCH(K$4,'[1]2024'!$2:$2,0)),0)++IFERROR(INDEX('[1]2024'!$A:$Q,MATCH($C$3&amp;$D61,'[1]2024'!$B:$B,0),MATCH(K$4,'[1]2024'!$2:$2,0)),0)++IFERROR(INDEX('[1]2024'!$A:$Q,MATCH($D$3&amp;$D61,'[1]2024'!$B:$B,0),MATCH(K$4,'[1]2024'!$2:$2,0)),0)</f>
        <v>0</v>
      </c>
      <c r="L61" s="74">
        <f>IFERROR(INDEX('[1]2024'!$A:$Q,MATCH($A$3&amp;$D61,'[1]2024'!$B:$B,0),MATCH(L$4,'[1]2024'!$2:$2,0)),0)+IFERROR(INDEX('[1]2024'!$A:$Q,MATCH($B$3&amp;$D61,'[1]2024'!$B:$B,0),MATCH(L$4,'[1]2024'!$2:$2,0)),0)++IFERROR(INDEX('[1]2024'!$A:$Q,MATCH($C$3&amp;$D61,'[1]2024'!$B:$B,0),MATCH(L$4,'[1]2024'!$2:$2,0)),0)++IFERROR(INDEX('[1]2024'!$A:$Q,MATCH($D$3&amp;$D61,'[1]2024'!$B:$B,0),MATCH(L$4,'[1]2024'!$2:$2,0)),0)</f>
        <v>0</v>
      </c>
      <c r="M61" s="74">
        <f>IFERROR(INDEX('[1]2024'!$A:$Q,MATCH($A$3&amp;$D61,'[1]2024'!$B:$B,0),MATCH(M$4,'[1]2024'!$2:$2,0)),0)+IFERROR(INDEX('[1]2024'!$A:$Q,MATCH($B$3&amp;$D61,'[1]2024'!$B:$B,0),MATCH(M$4,'[1]2024'!$2:$2,0)),0)++IFERROR(INDEX('[1]2024'!$A:$Q,MATCH($C$3&amp;$D61,'[1]2024'!$B:$B,0),MATCH(M$4,'[1]2024'!$2:$2,0)),0)++IFERROR(INDEX('[1]2024'!$A:$Q,MATCH($D$3&amp;$D61,'[1]2024'!$B:$B,0),MATCH(M$4,'[1]2024'!$2:$2,0)),0)</f>
        <v>0</v>
      </c>
      <c r="N61" s="74">
        <f>IFERROR(INDEX('[1]2024'!$A:$Q,MATCH($A$3&amp;$D61,'[1]2024'!$B:$B,0),MATCH(N$4,'[1]2024'!$2:$2,0)),0)+IFERROR(INDEX('[1]2024'!$A:$Q,MATCH($B$3&amp;$D61,'[1]2024'!$B:$B,0),MATCH(N$4,'[1]2024'!$2:$2,0)),0)++IFERROR(INDEX('[1]2024'!$A:$Q,MATCH($C$3&amp;$D61,'[1]2024'!$B:$B,0),MATCH(N$4,'[1]2024'!$2:$2,0)),0)++IFERROR(INDEX('[1]2024'!$A:$Q,MATCH($D$3&amp;$D61,'[1]2024'!$B:$B,0),MATCH(N$4,'[1]2024'!$2:$2,0)),0)</f>
        <v>0</v>
      </c>
      <c r="O61" s="74">
        <f>IFERROR(INDEX('[1]2024'!$A:$Q,MATCH($A$3&amp;$D61,'[1]2024'!$B:$B,0),MATCH(O$4,'[1]2024'!$2:$2,0)),0)+IFERROR(INDEX('[1]2024'!$A:$Q,MATCH($B$3&amp;$D61,'[1]2024'!$B:$B,0),MATCH(O$4,'[1]2024'!$2:$2,0)),0)++IFERROR(INDEX('[1]2024'!$A:$Q,MATCH($C$3&amp;$D61,'[1]2024'!$B:$B,0),MATCH(O$4,'[1]2024'!$2:$2,0)),0)++IFERROR(INDEX('[1]2024'!$A:$Q,MATCH($D$3&amp;$D61,'[1]2024'!$B:$B,0),MATCH(O$4,'[1]2024'!$2:$2,0)),0)</f>
        <v>0</v>
      </c>
      <c r="P61" s="74">
        <f>IFERROR(INDEX('[1]2024'!$A:$Q,MATCH($A$3&amp;$D61,'[1]2024'!$B:$B,0),MATCH(P$4,'[1]2024'!$2:$2,0)),0)+IFERROR(INDEX('[1]2024'!$A:$Q,MATCH($B$3&amp;$D61,'[1]2024'!$B:$B,0),MATCH(P$4,'[1]2024'!$2:$2,0)),0)++IFERROR(INDEX('[1]2024'!$A:$Q,MATCH($C$3&amp;$D61,'[1]2024'!$B:$B,0),MATCH(P$4,'[1]2024'!$2:$2,0)),0)++IFERROR(INDEX('[1]2024'!$A:$Q,MATCH($D$3&amp;$D61,'[1]2024'!$B:$B,0),MATCH(P$4,'[1]2024'!$2:$2,0)),0)</f>
        <v>0</v>
      </c>
      <c r="Q61" s="74">
        <f>IFERROR(INDEX('[1]2024'!$A:$Q,MATCH($A$3&amp;$D61,'[1]2024'!$B:$B,0),MATCH(Q$4,'[1]2024'!$2:$2,0)),0)+IFERROR(INDEX('[1]2024'!$A:$Q,MATCH($B$3&amp;$D61,'[1]2024'!$B:$B,0),MATCH(Q$4,'[1]2024'!$2:$2,0)),0)++IFERROR(INDEX('[1]2024'!$A:$Q,MATCH($C$3&amp;$D61,'[1]2024'!$B:$B,0),MATCH(Q$4,'[1]2024'!$2:$2,0)),0)++IFERROR(INDEX('[1]2024'!$A:$Q,MATCH($D$3&amp;$D61,'[1]2024'!$B:$B,0),MATCH(Q$4,'[1]2024'!$2:$2,0)),0)</f>
        <v>0</v>
      </c>
      <c r="R61" s="74">
        <f>IFERROR(INDEX('[1]2024'!$A:$Q,MATCH($A$3&amp;$D61,'[1]2024'!$B:$B,0),MATCH(R$4,'[1]2024'!$2:$2,0)),0)+IFERROR(INDEX('[1]2024'!$A:$Q,MATCH($B$3&amp;$D61,'[1]2024'!$B:$B,0),MATCH(R$4,'[1]2024'!$2:$2,0)),0)++IFERROR(INDEX('[1]2024'!$A:$Q,MATCH($C$3&amp;$D61,'[1]2024'!$B:$B,0),MATCH(R$4,'[1]2024'!$2:$2,0)),0)++IFERROR(INDEX('[1]2024'!$A:$Q,MATCH($D$3&amp;$D61,'[1]2024'!$B:$B,0),MATCH(R$4,'[1]2024'!$2:$2,0)),0)</f>
        <v>0</v>
      </c>
      <c r="S61" s="74">
        <f>IFERROR(INDEX('[1]2024'!$A:$Q,MATCH($A$3&amp;$D61,'[1]2024'!$B:$B,0),MATCH(S$4,'[1]2024'!$2:$2,0)),0)+IFERROR(INDEX('[1]2024'!$A:$Q,MATCH($B$3&amp;$D61,'[1]2024'!$B:$B,0),MATCH(S$4,'[1]2024'!$2:$2,0)),0)++IFERROR(INDEX('[1]2024'!$A:$Q,MATCH($C$3&amp;$D61,'[1]2024'!$B:$B,0),MATCH(S$4,'[1]2024'!$2:$2,0)),0)++IFERROR(INDEX('[1]2024'!$A:$Q,MATCH($D$3&amp;$D61,'[1]2024'!$B:$B,0),MATCH(S$4,'[1]2024'!$2:$2,0)),0)</f>
        <v>0</v>
      </c>
      <c r="T61" s="75">
        <v>0</v>
      </c>
      <c r="U61" s="73">
        <f t="shared" ref="U61:U67" si="42">SUM(V61:AG61)</f>
        <v>0</v>
      </c>
      <c r="V61" s="174">
        <v>0</v>
      </c>
      <c r="W61" s="105">
        <v>0</v>
      </c>
      <c r="X61" s="105">
        <v>0</v>
      </c>
      <c r="Y61" s="105">
        <v>0</v>
      </c>
      <c r="Z61" s="105">
        <v>0</v>
      </c>
      <c r="AA61" s="105">
        <v>0</v>
      </c>
      <c r="AB61" s="105">
        <v>0</v>
      </c>
      <c r="AC61" s="105">
        <v>0</v>
      </c>
      <c r="AD61" s="105">
        <v>0</v>
      </c>
      <c r="AE61" s="105">
        <v>0</v>
      </c>
      <c r="AF61" s="105">
        <v>0</v>
      </c>
      <c r="AG61" s="175">
        <v>0</v>
      </c>
      <c r="AH61" s="73">
        <f t="shared" ref="AH61:AH67" si="43">SUM(AI61:AT61)</f>
        <v>0</v>
      </c>
      <c r="AI61" s="73">
        <v>0</v>
      </c>
      <c r="AJ61" s="73">
        <v>0</v>
      </c>
      <c r="AK61" s="73">
        <v>0</v>
      </c>
      <c r="AL61" s="106">
        <v>0</v>
      </c>
      <c r="AM61" s="73">
        <v>0</v>
      </c>
      <c r="AN61" s="73">
        <v>0</v>
      </c>
      <c r="AO61" s="73">
        <v>0</v>
      </c>
      <c r="AP61" s="73">
        <v>0</v>
      </c>
      <c r="AQ61" s="73">
        <v>0</v>
      </c>
      <c r="AR61" s="73">
        <v>0</v>
      </c>
      <c r="AS61" s="106">
        <v>0</v>
      </c>
      <c r="AT61" s="73"/>
      <c r="AU61" s="73">
        <f t="shared" si="3"/>
        <v>0</v>
      </c>
      <c r="AV61" s="73">
        <f t="shared" si="4"/>
        <v>0</v>
      </c>
      <c r="AW61" s="73">
        <f t="shared" si="5"/>
        <v>0</v>
      </c>
      <c r="AX61" s="73">
        <f t="shared" si="6"/>
        <v>0</v>
      </c>
      <c r="AY61" s="73">
        <f t="shared" ref="AY61:AY67" si="44">IF($BC61="O",1.05*$AH61,$AH61)</f>
        <v>0</v>
      </c>
      <c r="AZ61" s="73">
        <f t="shared" ref="AZ61:AZ67" si="45">IF($BC61="O",1.05*$AY61,$AY61)</f>
        <v>0</v>
      </c>
      <c r="BA61" s="73">
        <f t="shared" ref="BA61:BA67" si="46">IF($BC61="O",1.05*$AZ61,$AZ61)</f>
        <v>0</v>
      </c>
      <c r="BB61" s="91"/>
      <c r="BC61" s="69" t="s">
        <v>39</v>
      </c>
      <c r="BD61" s="160"/>
      <c r="BE61" s="74">
        <v>0</v>
      </c>
      <c r="BF61" s="74">
        <v>0</v>
      </c>
      <c r="BG61" s="74">
        <v>0</v>
      </c>
      <c r="BH61" s="162">
        <f t="shared" si="7"/>
        <v>0</v>
      </c>
    </row>
    <row r="62" spans="1:60" outlineLevel="1" x14ac:dyDescent="0.3">
      <c r="A62" s="71" t="s">
        <v>139</v>
      </c>
      <c r="B62" s="149" t="s">
        <v>137</v>
      </c>
      <c r="C62" s="149" t="s">
        <v>31</v>
      </c>
      <c r="D62" s="150">
        <v>5106120</v>
      </c>
      <c r="E62" s="150" t="s">
        <v>138</v>
      </c>
      <c r="F62" s="173">
        <v>0</v>
      </c>
      <c r="G62" s="73">
        <f t="shared" si="41"/>
        <v>0</v>
      </c>
      <c r="H62" s="74">
        <f>IFERROR(INDEX('[1]2024'!$A:$Q,MATCH($A$3&amp;$D62,'[1]2024'!$B:$B,0),MATCH(H$4,'[1]2024'!$2:$2,0)),0)+IFERROR(INDEX('[1]2024'!$A:$Q,MATCH($B$3&amp;$D62,'[1]2024'!$B:$B,0),MATCH(H$4,'[1]2024'!$2:$2,0)),0)++IFERROR(INDEX('[1]2024'!$A:$Q,MATCH($C$3&amp;$D62,'[1]2024'!$B:$B,0),MATCH(H$4,'[1]2024'!$2:$2,0)),0)++IFERROR(INDEX('[1]2024'!$A:$Q,MATCH($D$3&amp;$D62,'[1]2024'!$B:$B,0),MATCH(H$4,'[1]2024'!$2:$2,0)),0)</f>
        <v>0</v>
      </c>
      <c r="I62" s="74">
        <f>IFERROR(INDEX('[1]2024'!$A:$Q,MATCH($A$3&amp;$D62,'[1]2024'!$B:$B,0),MATCH(I$4,'[1]2024'!$2:$2,0)),0)+IFERROR(INDEX('[1]2024'!$A:$Q,MATCH($B$3&amp;$D62,'[1]2024'!$B:$B,0),MATCH(I$4,'[1]2024'!$2:$2,0)),0)++IFERROR(INDEX('[1]2024'!$A:$Q,MATCH($C$3&amp;$D62,'[1]2024'!$B:$B,0),MATCH(I$4,'[1]2024'!$2:$2,0)),0)++IFERROR(INDEX('[1]2024'!$A:$Q,MATCH($D$3&amp;$D62,'[1]2024'!$B:$B,0),MATCH(I$4,'[1]2024'!$2:$2,0)),0)</f>
        <v>0</v>
      </c>
      <c r="J62" s="74">
        <f>IFERROR(INDEX('[1]2024'!$A:$Q,MATCH($A$3&amp;$D62,'[1]2024'!$B:$B,0),MATCH(J$4,'[1]2024'!$2:$2,0)),0)+IFERROR(INDEX('[1]2024'!$A:$Q,MATCH($B$3&amp;$D62,'[1]2024'!$B:$B,0),MATCH(J$4,'[1]2024'!$2:$2,0)),0)++IFERROR(INDEX('[1]2024'!$A:$Q,MATCH($C$3&amp;$D62,'[1]2024'!$B:$B,0),MATCH(J$4,'[1]2024'!$2:$2,0)),0)++IFERROR(INDEX('[1]2024'!$A:$Q,MATCH($D$3&amp;$D62,'[1]2024'!$B:$B,0),MATCH(J$4,'[1]2024'!$2:$2,0)),0)</f>
        <v>0</v>
      </c>
      <c r="K62" s="74">
        <f>IFERROR(INDEX('[1]2024'!$A:$Q,MATCH($A$3&amp;$D62,'[1]2024'!$B:$B,0),MATCH(K$4,'[1]2024'!$2:$2,0)),0)+IFERROR(INDEX('[1]2024'!$A:$Q,MATCH($B$3&amp;$D62,'[1]2024'!$B:$B,0),MATCH(K$4,'[1]2024'!$2:$2,0)),0)++IFERROR(INDEX('[1]2024'!$A:$Q,MATCH($C$3&amp;$D62,'[1]2024'!$B:$B,0),MATCH(K$4,'[1]2024'!$2:$2,0)),0)++IFERROR(INDEX('[1]2024'!$A:$Q,MATCH($D$3&amp;$D62,'[1]2024'!$B:$B,0),MATCH(K$4,'[1]2024'!$2:$2,0)),0)</f>
        <v>0</v>
      </c>
      <c r="L62" s="74">
        <f>IFERROR(INDEX('[1]2024'!$A:$Q,MATCH($A$3&amp;$D62,'[1]2024'!$B:$B,0),MATCH(L$4,'[1]2024'!$2:$2,0)),0)+IFERROR(INDEX('[1]2024'!$A:$Q,MATCH($B$3&amp;$D62,'[1]2024'!$B:$B,0),MATCH(L$4,'[1]2024'!$2:$2,0)),0)++IFERROR(INDEX('[1]2024'!$A:$Q,MATCH($C$3&amp;$D62,'[1]2024'!$B:$B,0),MATCH(L$4,'[1]2024'!$2:$2,0)),0)++IFERROR(INDEX('[1]2024'!$A:$Q,MATCH($D$3&amp;$D62,'[1]2024'!$B:$B,0),MATCH(L$4,'[1]2024'!$2:$2,0)),0)</f>
        <v>0</v>
      </c>
      <c r="M62" s="74">
        <f>IFERROR(INDEX('[1]2024'!$A:$Q,MATCH($A$3&amp;$D62,'[1]2024'!$B:$B,0),MATCH(M$4,'[1]2024'!$2:$2,0)),0)+IFERROR(INDEX('[1]2024'!$A:$Q,MATCH($B$3&amp;$D62,'[1]2024'!$B:$B,0),MATCH(M$4,'[1]2024'!$2:$2,0)),0)++IFERROR(INDEX('[1]2024'!$A:$Q,MATCH($C$3&amp;$D62,'[1]2024'!$B:$B,0),MATCH(M$4,'[1]2024'!$2:$2,0)),0)++IFERROR(INDEX('[1]2024'!$A:$Q,MATCH($D$3&amp;$D62,'[1]2024'!$B:$B,0),MATCH(M$4,'[1]2024'!$2:$2,0)),0)</f>
        <v>0</v>
      </c>
      <c r="N62" s="74">
        <f>IFERROR(INDEX('[1]2024'!$A:$Q,MATCH($A$3&amp;$D62,'[1]2024'!$B:$B,0),MATCH(N$4,'[1]2024'!$2:$2,0)),0)+IFERROR(INDEX('[1]2024'!$A:$Q,MATCH($B$3&amp;$D62,'[1]2024'!$B:$B,0),MATCH(N$4,'[1]2024'!$2:$2,0)),0)++IFERROR(INDEX('[1]2024'!$A:$Q,MATCH($C$3&amp;$D62,'[1]2024'!$B:$B,0),MATCH(N$4,'[1]2024'!$2:$2,0)),0)++IFERROR(INDEX('[1]2024'!$A:$Q,MATCH($D$3&amp;$D62,'[1]2024'!$B:$B,0),MATCH(N$4,'[1]2024'!$2:$2,0)),0)</f>
        <v>0</v>
      </c>
      <c r="O62" s="74">
        <f>IFERROR(INDEX('[1]2024'!$A:$Q,MATCH($A$3&amp;$D62,'[1]2024'!$B:$B,0),MATCH(O$4,'[1]2024'!$2:$2,0)),0)+IFERROR(INDEX('[1]2024'!$A:$Q,MATCH($B$3&amp;$D62,'[1]2024'!$B:$B,0),MATCH(O$4,'[1]2024'!$2:$2,0)),0)++IFERROR(INDEX('[1]2024'!$A:$Q,MATCH($C$3&amp;$D62,'[1]2024'!$B:$B,0),MATCH(O$4,'[1]2024'!$2:$2,0)),0)++IFERROR(INDEX('[1]2024'!$A:$Q,MATCH($D$3&amp;$D62,'[1]2024'!$B:$B,0),MATCH(O$4,'[1]2024'!$2:$2,0)),0)</f>
        <v>0</v>
      </c>
      <c r="P62" s="74">
        <f>IFERROR(INDEX('[1]2024'!$A:$Q,MATCH($A$3&amp;$D62,'[1]2024'!$B:$B,0),MATCH(P$4,'[1]2024'!$2:$2,0)),0)+IFERROR(INDEX('[1]2024'!$A:$Q,MATCH($B$3&amp;$D62,'[1]2024'!$B:$B,0),MATCH(P$4,'[1]2024'!$2:$2,0)),0)++IFERROR(INDEX('[1]2024'!$A:$Q,MATCH($C$3&amp;$D62,'[1]2024'!$B:$B,0),MATCH(P$4,'[1]2024'!$2:$2,0)),0)++IFERROR(INDEX('[1]2024'!$A:$Q,MATCH($D$3&amp;$D62,'[1]2024'!$B:$B,0),MATCH(P$4,'[1]2024'!$2:$2,0)),0)</f>
        <v>0</v>
      </c>
      <c r="Q62" s="74">
        <f>IFERROR(INDEX('[1]2024'!$A:$Q,MATCH($A$3&amp;$D62,'[1]2024'!$B:$B,0),MATCH(Q$4,'[1]2024'!$2:$2,0)),0)+IFERROR(INDEX('[1]2024'!$A:$Q,MATCH($B$3&amp;$D62,'[1]2024'!$B:$B,0),MATCH(Q$4,'[1]2024'!$2:$2,0)),0)++IFERROR(INDEX('[1]2024'!$A:$Q,MATCH($C$3&amp;$D62,'[1]2024'!$B:$B,0),MATCH(Q$4,'[1]2024'!$2:$2,0)),0)++IFERROR(INDEX('[1]2024'!$A:$Q,MATCH($D$3&amp;$D62,'[1]2024'!$B:$B,0),MATCH(Q$4,'[1]2024'!$2:$2,0)),0)</f>
        <v>0</v>
      </c>
      <c r="R62" s="74">
        <f>IFERROR(INDEX('[1]2024'!$A:$Q,MATCH($A$3&amp;$D62,'[1]2024'!$B:$B,0),MATCH(R$4,'[1]2024'!$2:$2,0)),0)+IFERROR(INDEX('[1]2024'!$A:$Q,MATCH($B$3&amp;$D62,'[1]2024'!$B:$B,0),MATCH(R$4,'[1]2024'!$2:$2,0)),0)++IFERROR(INDEX('[1]2024'!$A:$Q,MATCH($C$3&amp;$D62,'[1]2024'!$B:$B,0),MATCH(R$4,'[1]2024'!$2:$2,0)),0)++IFERROR(INDEX('[1]2024'!$A:$Q,MATCH($D$3&amp;$D62,'[1]2024'!$B:$B,0),MATCH(R$4,'[1]2024'!$2:$2,0)),0)</f>
        <v>0</v>
      </c>
      <c r="S62" s="74">
        <f>IFERROR(INDEX('[1]2024'!$A:$Q,MATCH($A$3&amp;$D62,'[1]2024'!$B:$B,0),MATCH(S$4,'[1]2024'!$2:$2,0)),0)+IFERROR(INDEX('[1]2024'!$A:$Q,MATCH($B$3&amp;$D62,'[1]2024'!$B:$B,0),MATCH(S$4,'[1]2024'!$2:$2,0)),0)++IFERROR(INDEX('[1]2024'!$A:$Q,MATCH($C$3&amp;$D62,'[1]2024'!$B:$B,0),MATCH(S$4,'[1]2024'!$2:$2,0)),0)++IFERROR(INDEX('[1]2024'!$A:$Q,MATCH($D$3&amp;$D62,'[1]2024'!$B:$B,0),MATCH(S$4,'[1]2024'!$2:$2,0)),0)</f>
        <v>0</v>
      </c>
      <c r="T62" s="75">
        <v>0</v>
      </c>
      <c r="U62" s="73">
        <f t="shared" si="42"/>
        <v>0</v>
      </c>
      <c r="V62" s="174">
        <v>0</v>
      </c>
      <c r="W62" s="105">
        <v>0</v>
      </c>
      <c r="X62" s="105">
        <v>0</v>
      </c>
      <c r="Y62" s="105">
        <v>0</v>
      </c>
      <c r="Z62" s="105">
        <v>0</v>
      </c>
      <c r="AA62" s="105">
        <v>0</v>
      </c>
      <c r="AB62" s="105">
        <v>0</v>
      </c>
      <c r="AC62" s="105">
        <v>0</v>
      </c>
      <c r="AD62" s="105">
        <v>0</v>
      </c>
      <c r="AE62" s="105">
        <v>0</v>
      </c>
      <c r="AF62" s="105">
        <v>0</v>
      </c>
      <c r="AG62" s="175">
        <v>0</v>
      </c>
      <c r="AH62" s="73">
        <f t="shared" si="43"/>
        <v>0</v>
      </c>
      <c r="AI62" s="73">
        <v>0</v>
      </c>
      <c r="AJ62" s="73">
        <v>0</v>
      </c>
      <c r="AK62" s="73">
        <v>0</v>
      </c>
      <c r="AL62" s="106">
        <v>0</v>
      </c>
      <c r="AM62" s="73">
        <v>0</v>
      </c>
      <c r="AN62" s="73">
        <v>0</v>
      </c>
      <c r="AO62" s="73">
        <v>0</v>
      </c>
      <c r="AP62" s="73">
        <v>0</v>
      </c>
      <c r="AQ62" s="73">
        <v>0</v>
      </c>
      <c r="AR62" s="73">
        <v>0</v>
      </c>
      <c r="AS62" s="106">
        <v>0</v>
      </c>
      <c r="AT62" s="73"/>
      <c r="AU62" s="73">
        <f t="shared" si="3"/>
        <v>0</v>
      </c>
      <c r="AV62" s="73">
        <f t="shared" si="4"/>
        <v>0</v>
      </c>
      <c r="AW62" s="73">
        <f t="shared" si="5"/>
        <v>0</v>
      </c>
      <c r="AX62" s="73">
        <f t="shared" si="6"/>
        <v>0</v>
      </c>
      <c r="AY62" s="73">
        <f t="shared" si="44"/>
        <v>0</v>
      </c>
      <c r="AZ62" s="73">
        <f t="shared" si="45"/>
        <v>0</v>
      </c>
      <c r="BA62" s="73">
        <f t="shared" si="46"/>
        <v>0</v>
      </c>
      <c r="BB62" s="91"/>
      <c r="BC62" s="69" t="s">
        <v>39</v>
      </c>
      <c r="BD62" s="160"/>
      <c r="BE62" s="74">
        <v>0</v>
      </c>
      <c r="BF62" s="74">
        <v>0</v>
      </c>
      <c r="BG62" s="74">
        <v>0</v>
      </c>
      <c r="BH62" s="162">
        <f t="shared" si="7"/>
        <v>0</v>
      </c>
    </row>
    <row r="63" spans="1:60" outlineLevel="1" x14ac:dyDescent="0.3">
      <c r="A63" s="71" t="s">
        <v>140</v>
      </c>
      <c r="B63" s="149" t="s">
        <v>137</v>
      </c>
      <c r="C63" s="149" t="s">
        <v>44</v>
      </c>
      <c r="D63" s="150">
        <v>5106130</v>
      </c>
      <c r="E63" s="150" t="s">
        <v>138</v>
      </c>
      <c r="F63" s="173">
        <v>0</v>
      </c>
      <c r="G63" s="73">
        <f t="shared" si="41"/>
        <v>0</v>
      </c>
      <c r="H63" s="74">
        <f>IFERROR(INDEX('[1]2024'!$A:$Q,MATCH($A$3&amp;$D63,'[1]2024'!$B:$B,0),MATCH(H$4,'[1]2024'!$2:$2,0)),0)+IFERROR(INDEX('[1]2024'!$A:$Q,MATCH($B$3&amp;$D63,'[1]2024'!$B:$B,0),MATCH(H$4,'[1]2024'!$2:$2,0)),0)++IFERROR(INDEX('[1]2024'!$A:$Q,MATCH($C$3&amp;$D63,'[1]2024'!$B:$B,0),MATCH(H$4,'[1]2024'!$2:$2,0)),0)++IFERROR(INDEX('[1]2024'!$A:$Q,MATCH($D$3&amp;$D63,'[1]2024'!$B:$B,0),MATCH(H$4,'[1]2024'!$2:$2,0)),0)</f>
        <v>0</v>
      </c>
      <c r="I63" s="74">
        <f>IFERROR(INDEX('[1]2024'!$A:$Q,MATCH($A$3&amp;$D63,'[1]2024'!$B:$B,0),MATCH(I$4,'[1]2024'!$2:$2,0)),0)+IFERROR(INDEX('[1]2024'!$A:$Q,MATCH($B$3&amp;$D63,'[1]2024'!$B:$B,0),MATCH(I$4,'[1]2024'!$2:$2,0)),0)++IFERROR(INDEX('[1]2024'!$A:$Q,MATCH($C$3&amp;$D63,'[1]2024'!$B:$B,0),MATCH(I$4,'[1]2024'!$2:$2,0)),0)++IFERROR(INDEX('[1]2024'!$A:$Q,MATCH($D$3&amp;$D63,'[1]2024'!$B:$B,0),MATCH(I$4,'[1]2024'!$2:$2,0)),0)</f>
        <v>0</v>
      </c>
      <c r="J63" s="74">
        <f>IFERROR(INDEX('[1]2024'!$A:$Q,MATCH($A$3&amp;$D63,'[1]2024'!$B:$B,0),MATCH(J$4,'[1]2024'!$2:$2,0)),0)+IFERROR(INDEX('[1]2024'!$A:$Q,MATCH($B$3&amp;$D63,'[1]2024'!$B:$B,0),MATCH(J$4,'[1]2024'!$2:$2,0)),0)++IFERROR(INDEX('[1]2024'!$A:$Q,MATCH($C$3&amp;$D63,'[1]2024'!$B:$B,0),MATCH(J$4,'[1]2024'!$2:$2,0)),0)++IFERROR(INDEX('[1]2024'!$A:$Q,MATCH($D$3&amp;$D63,'[1]2024'!$B:$B,0),MATCH(J$4,'[1]2024'!$2:$2,0)),0)</f>
        <v>0</v>
      </c>
      <c r="K63" s="74">
        <f>IFERROR(INDEX('[1]2024'!$A:$Q,MATCH($A$3&amp;$D63,'[1]2024'!$B:$B,0),MATCH(K$4,'[1]2024'!$2:$2,0)),0)+IFERROR(INDEX('[1]2024'!$A:$Q,MATCH($B$3&amp;$D63,'[1]2024'!$B:$B,0),MATCH(K$4,'[1]2024'!$2:$2,0)),0)++IFERROR(INDEX('[1]2024'!$A:$Q,MATCH($C$3&amp;$D63,'[1]2024'!$B:$B,0),MATCH(K$4,'[1]2024'!$2:$2,0)),0)++IFERROR(INDEX('[1]2024'!$A:$Q,MATCH($D$3&amp;$D63,'[1]2024'!$B:$B,0),MATCH(K$4,'[1]2024'!$2:$2,0)),0)</f>
        <v>0</v>
      </c>
      <c r="L63" s="74">
        <f>IFERROR(INDEX('[1]2024'!$A:$Q,MATCH($A$3&amp;$D63,'[1]2024'!$B:$B,0),MATCH(L$4,'[1]2024'!$2:$2,0)),0)+IFERROR(INDEX('[1]2024'!$A:$Q,MATCH($B$3&amp;$D63,'[1]2024'!$B:$B,0),MATCH(L$4,'[1]2024'!$2:$2,0)),0)++IFERROR(INDEX('[1]2024'!$A:$Q,MATCH($C$3&amp;$D63,'[1]2024'!$B:$B,0),MATCH(L$4,'[1]2024'!$2:$2,0)),0)++IFERROR(INDEX('[1]2024'!$A:$Q,MATCH($D$3&amp;$D63,'[1]2024'!$B:$B,0),MATCH(L$4,'[1]2024'!$2:$2,0)),0)</f>
        <v>0</v>
      </c>
      <c r="M63" s="74">
        <f>IFERROR(INDEX('[1]2024'!$A:$Q,MATCH($A$3&amp;$D63,'[1]2024'!$B:$B,0),MATCH(M$4,'[1]2024'!$2:$2,0)),0)+IFERROR(INDEX('[1]2024'!$A:$Q,MATCH($B$3&amp;$D63,'[1]2024'!$B:$B,0),MATCH(M$4,'[1]2024'!$2:$2,0)),0)++IFERROR(INDEX('[1]2024'!$A:$Q,MATCH($C$3&amp;$D63,'[1]2024'!$B:$B,0),MATCH(M$4,'[1]2024'!$2:$2,0)),0)++IFERROR(INDEX('[1]2024'!$A:$Q,MATCH($D$3&amp;$D63,'[1]2024'!$B:$B,0),MATCH(M$4,'[1]2024'!$2:$2,0)),0)</f>
        <v>0</v>
      </c>
      <c r="N63" s="74">
        <f>IFERROR(INDEX('[1]2024'!$A:$Q,MATCH($A$3&amp;$D63,'[1]2024'!$B:$B,0),MATCH(N$4,'[1]2024'!$2:$2,0)),0)+IFERROR(INDEX('[1]2024'!$A:$Q,MATCH($B$3&amp;$D63,'[1]2024'!$B:$B,0),MATCH(N$4,'[1]2024'!$2:$2,0)),0)++IFERROR(INDEX('[1]2024'!$A:$Q,MATCH($C$3&amp;$D63,'[1]2024'!$B:$B,0),MATCH(N$4,'[1]2024'!$2:$2,0)),0)++IFERROR(INDEX('[1]2024'!$A:$Q,MATCH($D$3&amp;$D63,'[1]2024'!$B:$B,0),MATCH(N$4,'[1]2024'!$2:$2,0)),0)</f>
        <v>0</v>
      </c>
      <c r="O63" s="74">
        <f>IFERROR(INDEX('[1]2024'!$A:$Q,MATCH($A$3&amp;$D63,'[1]2024'!$B:$B,0),MATCH(O$4,'[1]2024'!$2:$2,0)),0)+IFERROR(INDEX('[1]2024'!$A:$Q,MATCH($B$3&amp;$D63,'[1]2024'!$B:$B,0),MATCH(O$4,'[1]2024'!$2:$2,0)),0)++IFERROR(INDEX('[1]2024'!$A:$Q,MATCH($C$3&amp;$D63,'[1]2024'!$B:$B,0),MATCH(O$4,'[1]2024'!$2:$2,0)),0)++IFERROR(INDEX('[1]2024'!$A:$Q,MATCH($D$3&amp;$D63,'[1]2024'!$B:$B,0),MATCH(O$4,'[1]2024'!$2:$2,0)),0)</f>
        <v>0</v>
      </c>
      <c r="P63" s="74">
        <f>IFERROR(INDEX('[1]2024'!$A:$Q,MATCH($A$3&amp;$D63,'[1]2024'!$B:$B,0),MATCH(P$4,'[1]2024'!$2:$2,0)),0)+IFERROR(INDEX('[1]2024'!$A:$Q,MATCH($B$3&amp;$D63,'[1]2024'!$B:$B,0),MATCH(P$4,'[1]2024'!$2:$2,0)),0)++IFERROR(INDEX('[1]2024'!$A:$Q,MATCH($C$3&amp;$D63,'[1]2024'!$B:$B,0),MATCH(P$4,'[1]2024'!$2:$2,0)),0)++IFERROR(INDEX('[1]2024'!$A:$Q,MATCH($D$3&amp;$D63,'[1]2024'!$B:$B,0),MATCH(P$4,'[1]2024'!$2:$2,0)),0)</f>
        <v>0</v>
      </c>
      <c r="Q63" s="74">
        <f>IFERROR(INDEX('[1]2024'!$A:$Q,MATCH($A$3&amp;$D63,'[1]2024'!$B:$B,0),MATCH(Q$4,'[1]2024'!$2:$2,0)),0)+IFERROR(INDEX('[1]2024'!$A:$Q,MATCH($B$3&amp;$D63,'[1]2024'!$B:$B,0),MATCH(Q$4,'[1]2024'!$2:$2,0)),0)++IFERROR(INDEX('[1]2024'!$A:$Q,MATCH($C$3&amp;$D63,'[1]2024'!$B:$B,0),MATCH(Q$4,'[1]2024'!$2:$2,0)),0)++IFERROR(INDEX('[1]2024'!$A:$Q,MATCH($D$3&amp;$D63,'[1]2024'!$B:$B,0),MATCH(Q$4,'[1]2024'!$2:$2,0)),0)</f>
        <v>0</v>
      </c>
      <c r="R63" s="74">
        <f>IFERROR(INDEX('[1]2024'!$A:$Q,MATCH($A$3&amp;$D63,'[1]2024'!$B:$B,0),MATCH(R$4,'[1]2024'!$2:$2,0)),0)+IFERROR(INDEX('[1]2024'!$A:$Q,MATCH($B$3&amp;$D63,'[1]2024'!$B:$B,0),MATCH(R$4,'[1]2024'!$2:$2,0)),0)++IFERROR(INDEX('[1]2024'!$A:$Q,MATCH($C$3&amp;$D63,'[1]2024'!$B:$B,0),MATCH(R$4,'[1]2024'!$2:$2,0)),0)++IFERROR(INDEX('[1]2024'!$A:$Q,MATCH($D$3&amp;$D63,'[1]2024'!$B:$B,0),MATCH(R$4,'[1]2024'!$2:$2,0)),0)</f>
        <v>0</v>
      </c>
      <c r="S63" s="74">
        <f>IFERROR(INDEX('[1]2024'!$A:$Q,MATCH($A$3&amp;$D63,'[1]2024'!$B:$B,0),MATCH(S$4,'[1]2024'!$2:$2,0)),0)+IFERROR(INDEX('[1]2024'!$A:$Q,MATCH($B$3&amp;$D63,'[1]2024'!$B:$B,0),MATCH(S$4,'[1]2024'!$2:$2,0)),0)++IFERROR(INDEX('[1]2024'!$A:$Q,MATCH($C$3&amp;$D63,'[1]2024'!$B:$B,0),MATCH(S$4,'[1]2024'!$2:$2,0)),0)++IFERROR(INDEX('[1]2024'!$A:$Q,MATCH($D$3&amp;$D63,'[1]2024'!$B:$B,0),MATCH(S$4,'[1]2024'!$2:$2,0)),0)</f>
        <v>0</v>
      </c>
      <c r="T63" s="75">
        <v>0</v>
      </c>
      <c r="U63" s="73">
        <f t="shared" si="42"/>
        <v>0</v>
      </c>
      <c r="V63" s="174">
        <v>0</v>
      </c>
      <c r="W63" s="105">
        <v>0</v>
      </c>
      <c r="X63" s="105">
        <v>0</v>
      </c>
      <c r="Y63" s="105">
        <v>0</v>
      </c>
      <c r="Z63" s="105">
        <v>0</v>
      </c>
      <c r="AA63" s="105">
        <v>0</v>
      </c>
      <c r="AB63" s="105">
        <v>0</v>
      </c>
      <c r="AC63" s="105">
        <v>0</v>
      </c>
      <c r="AD63" s="105">
        <v>0</v>
      </c>
      <c r="AE63" s="105">
        <v>0</v>
      </c>
      <c r="AF63" s="105">
        <v>0</v>
      </c>
      <c r="AG63" s="175">
        <v>0</v>
      </c>
      <c r="AH63" s="73">
        <f t="shared" si="43"/>
        <v>0</v>
      </c>
      <c r="AI63" s="73">
        <v>0</v>
      </c>
      <c r="AJ63" s="73">
        <v>0</v>
      </c>
      <c r="AK63" s="73">
        <v>0</v>
      </c>
      <c r="AL63" s="106">
        <v>0</v>
      </c>
      <c r="AM63" s="73">
        <v>0</v>
      </c>
      <c r="AN63" s="73">
        <v>0</v>
      </c>
      <c r="AO63" s="73">
        <v>0</v>
      </c>
      <c r="AP63" s="73">
        <v>0</v>
      </c>
      <c r="AQ63" s="73">
        <v>0</v>
      </c>
      <c r="AR63" s="73">
        <v>0</v>
      </c>
      <c r="AS63" s="106">
        <v>0</v>
      </c>
      <c r="AT63" s="73"/>
      <c r="AU63" s="73">
        <f t="shared" si="3"/>
        <v>0</v>
      </c>
      <c r="AV63" s="73">
        <f t="shared" si="4"/>
        <v>0</v>
      </c>
      <c r="AW63" s="73">
        <f t="shared" si="5"/>
        <v>0</v>
      </c>
      <c r="AX63" s="73">
        <f t="shared" si="6"/>
        <v>0</v>
      </c>
      <c r="AY63" s="73">
        <f t="shared" si="44"/>
        <v>0</v>
      </c>
      <c r="AZ63" s="73">
        <f t="shared" si="45"/>
        <v>0</v>
      </c>
      <c r="BA63" s="73">
        <f t="shared" si="46"/>
        <v>0</v>
      </c>
      <c r="BB63" s="91"/>
      <c r="BC63" s="69" t="s">
        <v>39</v>
      </c>
      <c r="BD63" s="160"/>
      <c r="BE63" s="74">
        <v>0</v>
      </c>
      <c r="BF63" s="74">
        <v>0</v>
      </c>
      <c r="BG63" s="74">
        <v>0</v>
      </c>
      <c r="BH63" s="162">
        <f t="shared" si="7"/>
        <v>0</v>
      </c>
    </row>
    <row r="64" spans="1:60" outlineLevel="1" x14ac:dyDescent="0.3">
      <c r="A64" s="71" t="s">
        <v>141</v>
      </c>
      <c r="B64" s="149" t="s">
        <v>21</v>
      </c>
      <c r="C64" s="149" t="s">
        <v>44</v>
      </c>
      <c r="D64" s="150">
        <v>5106140</v>
      </c>
      <c r="E64" s="150" t="s">
        <v>138</v>
      </c>
      <c r="F64" s="173">
        <v>0</v>
      </c>
      <c r="G64" s="73">
        <f t="shared" si="41"/>
        <v>0</v>
      </c>
      <c r="H64" s="74">
        <f>IFERROR(INDEX('[1]2024'!$A:$Q,MATCH($A$3&amp;$D64,'[1]2024'!$B:$B,0),MATCH(H$4,'[1]2024'!$2:$2,0)),0)+IFERROR(INDEX('[1]2024'!$A:$Q,MATCH($B$3&amp;$D64,'[1]2024'!$B:$B,0),MATCH(H$4,'[1]2024'!$2:$2,0)),0)++IFERROR(INDEX('[1]2024'!$A:$Q,MATCH($C$3&amp;$D64,'[1]2024'!$B:$B,0),MATCH(H$4,'[1]2024'!$2:$2,0)),0)++IFERROR(INDEX('[1]2024'!$A:$Q,MATCH($D$3&amp;$D64,'[1]2024'!$B:$B,0),MATCH(H$4,'[1]2024'!$2:$2,0)),0)</f>
        <v>0</v>
      </c>
      <c r="I64" s="74">
        <f>IFERROR(INDEX('[1]2024'!$A:$Q,MATCH($A$3&amp;$D64,'[1]2024'!$B:$B,0),MATCH(I$4,'[1]2024'!$2:$2,0)),0)+IFERROR(INDEX('[1]2024'!$A:$Q,MATCH($B$3&amp;$D64,'[1]2024'!$B:$B,0),MATCH(I$4,'[1]2024'!$2:$2,0)),0)++IFERROR(INDEX('[1]2024'!$A:$Q,MATCH($C$3&amp;$D64,'[1]2024'!$B:$B,0),MATCH(I$4,'[1]2024'!$2:$2,0)),0)++IFERROR(INDEX('[1]2024'!$A:$Q,MATCH($D$3&amp;$D64,'[1]2024'!$B:$B,0),MATCH(I$4,'[1]2024'!$2:$2,0)),0)</f>
        <v>0</v>
      </c>
      <c r="J64" s="74">
        <f>IFERROR(INDEX('[1]2024'!$A:$Q,MATCH($A$3&amp;$D64,'[1]2024'!$B:$B,0),MATCH(J$4,'[1]2024'!$2:$2,0)),0)+IFERROR(INDEX('[1]2024'!$A:$Q,MATCH($B$3&amp;$D64,'[1]2024'!$B:$B,0),MATCH(J$4,'[1]2024'!$2:$2,0)),0)++IFERROR(INDEX('[1]2024'!$A:$Q,MATCH($C$3&amp;$D64,'[1]2024'!$B:$B,0),MATCH(J$4,'[1]2024'!$2:$2,0)),0)++IFERROR(INDEX('[1]2024'!$A:$Q,MATCH($D$3&amp;$D64,'[1]2024'!$B:$B,0),MATCH(J$4,'[1]2024'!$2:$2,0)),0)</f>
        <v>0</v>
      </c>
      <c r="K64" s="74">
        <f>IFERROR(INDEX('[1]2024'!$A:$Q,MATCH($A$3&amp;$D64,'[1]2024'!$B:$B,0),MATCH(K$4,'[1]2024'!$2:$2,0)),0)+IFERROR(INDEX('[1]2024'!$A:$Q,MATCH($B$3&amp;$D64,'[1]2024'!$B:$B,0),MATCH(K$4,'[1]2024'!$2:$2,0)),0)++IFERROR(INDEX('[1]2024'!$A:$Q,MATCH($C$3&amp;$D64,'[1]2024'!$B:$B,0),MATCH(K$4,'[1]2024'!$2:$2,0)),0)++IFERROR(INDEX('[1]2024'!$A:$Q,MATCH($D$3&amp;$D64,'[1]2024'!$B:$B,0),MATCH(K$4,'[1]2024'!$2:$2,0)),0)</f>
        <v>0</v>
      </c>
      <c r="L64" s="74">
        <f>IFERROR(INDEX('[1]2024'!$A:$Q,MATCH($A$3&amp;$D64,'[1]2024'!$B:$B,0),MATCH(L$4,'[1]2024'!$2:$2,0)),0)+IFERROR(INDEX('[1]2024'!$A:$Q,MATCH($B$3&amp;$D64,'[1]2024'!$B:$B,0),MATCH(L$4,'[1]2024'!$2:$2,0)),0)++IFERROR(INDEX('[1]2024'!$A:$Q,MATCH($C$3&amp;$D64,'[1]2024'!$B:$B,0),MATCH(L$4,'[1]2024'!$2:$2,0)),0)++IFERROR(INDEX('[1]2024'!$A:$Q,MATCH($D$3&amp;$D64,'[1]2024'!$B:$B,0),MATCH(L$4,'[1]2024'!$2:$2,0)),0)</f>
        <v>0</v>
      </c>
      <c r="M64" s="74">
        <f>IFERROR(INDEX('[1]2024'!$A:$Q,MATCH($A$3&amp;$D64,'[1]2024'!$B:$B,0),MATCH(M$4,'[1]2024'!$2:$2,0)),0)+IFERROR(INDEX('[1]2024'!$A:$Q,MATCH($B$3&amp;$D64,'[1]2024'!$B:$B,0),MATCH(M$4,'[1]2024'!$2:$2,0)),0)++IFERROR(INDEX('[1]2024'!$A:$Q,MATCH($C$3&amp;$D64,'[1]2024'!$B:$B,0),MATCH(M$4,'[1]2024'!$2:$2,0)),0)++IFERROR(INDEX('[1]2024'!$A:$Q,MATCH($D$3&amp;$D64,'[1]2024'!$B:$B,0),MATCH(M$4,'[1]2024'!$2:$2,0)),0)</f>
        <v>0</v>
      </c>
      <c r="N64" s="74">
        <f>IFERROR(INDEX('[1]2024'!$A:$Q,MATCH($A$3&amp;$D64,'[1]2024'!$B:$B,0),MATCH(N$4,'[1]2024'!$2:$2,0)),0)+IFERROR(INDEX('[1]2024'!$A:$Q,MATCH($B$3&amp;$D64,'[1]2024'!$B:$B,0),MATCH(N$4,'[1]2024'!$2:$2,0)),0)++IFERROR(INDEX('[1]2024'!$A:$Q,MATCH($C$3&amp;$D64,'[1]2024'!$B:$B,0),MATCH(N$4,'[1]2024'!$2:$2,0)),0)++IFERROR(INDEX('[1]2024'!$A:$Q,MATCH($D$3&amp;$D64,'[1]2024'!$B:$B,0),MATCH(N$4,'[1]2024'!$2:$2,0)),0)</f>
        <v>0</v>
      </c>
      <c r="O64" s="74">
        <f>IFERROR(INDEX('[1]2024'!$A:$Q,MATCH($A$3&amp;$D64,'[1]2024'!$B:$B,0),MATCH(O$4,'[1]2024'!$2:$2,0)),0)+IFERROR(INDEX('[1]2024'!$A:$Q,MATCH($B$3&amp;$D64,'[1]2024'!$B:$B,0),MATCH(O$4,'[1]2024'!$2:$2,0)),0)++IFERROR(INDEX('[1]2024'!$A:$Q,MATCH($C$3&amp;$D64,'[1]2024'!$B:$B,0),MATCH(O$4,'[1]2024'!$2:$2,0)),0)++IFERROR(INDEX('[1]2024'!$A:$Q,MATCH($D$3&amp;$D64,'[1]2024'!$B:$B,0),MATCH(O$4,'[1]2024'!$2:$2,0)),0)</f>
        <v>0</v>
      </c>
      <c r="P64" s="74">
        <f>IFERROR(INDEX('[1]2024'!$A:$Q,MATCH($A$3&amp;$D64,'[1]2024'!$B:$B,0),MATCH(P$4,'[1]2024'!$2:$2,0)),0)+IFERROR(INDEX('[1]2024'!$A:$Q,MATCH($B$3&amp;$D64,'[1]2024'!$B:$B,0),MATCH(P$4,'[1]2024'!$2:$2,0)),0)++IFERROR(INDEX('[1]2024'!$A:$Q,MATCH($C$3&amp;$D64,'[1]2024'!$B:$B,0),MATCH(P$4,'[1]2024'!$2:$2,0)),0)++IFERROR(INDEX('[1]2024'!$A:$Q,MATCH($D$3&amp;$D64,'[1]2024'!$B:$B,0),MATCH(P$4,'[1]2024'!$2:$2,0)),0)</f>
        <v>0</v>
      </c>
      <c r="Q64" s="74">
        <f>IFERROR(INDEX('[1]2024'!$A:$Q,MATCH($A$3&amp;$D64,'[1]2024'!$B:$B,0),MATCH(Q$4,'[1]2024'!$2:$2,0)),0)+IFERROR(INDEX('[1]2024'!$A:$Q,MATCH($B$3&amp;$D64,'[1]2024'!$B:$B,0),MATCH(Q$4,'[1]2024'!$2:$2,0)),0)++IFERROR(INDEX('[1]2024'!$A:$Q,MATCH($C$3&amp;$D64,'[1]2024'!$B:$B,0),MATCH(Q$4,'[1]2024'!$2:$2,0)),0)++IFERROR(INDEX('[1]2024'!$A:$Q,MATCH($D$3&amp;$D64,'[1]2024'!$B:$B,0),MATCH(Q$4,'[1]2024'!$2:$2,0)),0)</f>
        <v>0</v>
      </c>
      <c r="R64" s="74">
        <f>IFERROR(INDEX('[1]2024'!$A:$Q,MATCH($A$3&amp;$D64,'[1]2024'!$B:$B,0),MATCH(R$4,'[1]2024'!$2:$2,0)),0)+IFERROR(INDEX('[1]2024'!$A:$Q,MATCH($B$3&amp;$D64,'[1]2024'!$B:$B,0),MATCH(R$4,'[1]2024'!$2:$2,0)),0)++IFERROR(INDEX('[1]2024'!$A:$Q,MATCH($C$3&amp;$D64,'[1]2024'!$B:$B,0),MATCH(R$4,'[1]2024'!$2:$2,0)),0)++IFERROR(INDEX('[1]2024'!$A:$Q,MATCH($D$3&amp;$D64,'[1]2024'!$B:$B,0),MATCH(R$4,'[1]2024'!$2:$2,0)),0)</f>
        <v>0</v>
      </c>
      <c r="S64" s="74">
        <f>IFERROR(INDEX('[1]2024'!$A:$Q,MATCH($A$3&amp;$D64,'[1]2024'!$B:$B,0),MATCH(S$4,'[1]2024'!$2:$2,0)),0)+IFERROR(INDEX('[1]2024'!$A:$Q,MATCH($B$3&amp;$D64,'[1]2024'!$B:$B,0),MATCH(S$4,'[1]2024'!$2:$2,0)),0)++IFERROR(INDEX('[1]2024'!$A:$Q,MATCH($C$3&amp;$D64,'[1]2024'!$B:$B,0),MATCH(S$4,'[1]2024'!$2:$2,0)),0)++IFERROR(INDEX('[1]2024'!$A:$Q,MATCH($D$3&amp;$D64,'[1]2024'!$B:$B,0),MATCH(S$4,'[1]2024'!$2:$2,0)),0)</f>
        <v>0</v>
      </c>
      <c r="T64" s="75">
        <v>0</v>
      </c>
      <c r="U64" s="73">
        <f t="shared" si="42"/>
        <v>0</v>
      </c>
      <c r="V64" s="174">
        <v>0</v>
      </c>
      <c r="W64" s="105">
        <v>0</v>
      </c>
      <c r="X64" s="105">
        <v>0</v>
      </c>
      <c r="Y64" s="105">
        <v>0</v>
      </c>
      <c r="Z64" s="105">
        <v>0</v>
      </c>
      <c r="AA64" s="105">
        <v>0</v>
      </c>
      <c r="AB64" s="105">
        <v>0</v>
      </c>
      <c r="AC64" s="105">
        <v>0</v>
      </c>
      <c r="AD64" s="105">
        <v>0</v>
      </c>
      <c r="AE64" s="105">
        <v>0</v>
      </c>
      <c r="AF64" s="105">
        <v>0</v>
      </c>
      <c r="AG64" s="175">
        <v>0</v>
      </c>
      <c r="AH64" s="73">
        <f t="shared" si="43"/>
        <v>0</v>
      </c>
      <c r="AI64" s="73">
        <v>0</v>
      </c>
      <c r="AJ64" s="73">
        <v>0</v>
      </c>
      <c r="AK64" s="73">
        <v>0</v>
      </c>
      <c r="AL64" s="106">
        <v>0</v>
      </c>
      <c r="AM64" s="73">
        <v>0</v>
      </c>
      <c r="AN64" s="73">
        <v>0</v>
      </c>
      <c r="AO64" s="73">
        <v>0</v>
      </c>
      <c r="AP64" s="73">
        <v>0</v>
      </c>
      <c r="AQ64" s="73">
        <v>0</v>
      </c>
      <c r="AR64" s="73">
        <v>0</v>
      </c>
      <c r="AS64" s="106">
        <v>0</v>
      </c>
      <c r="AT64" s="73"/>
      <c r="AU64" s="73">
        <f t="shared" si="3"/>
        <v>0</v>
      </c>
      <c r="AV64" s="73">
        <f t="shared" si="4"/>
        <v>0</v>
      </c>
      <c r="AW64" s="73">
        <f t="shared" si="5"/>
        <v>0</v>
      </c>
      <c r="AX64" s="73">
        <f t="shared" si="6"/>
        <v>0</v>
      </c>
      <c r="AY64" s="73">
        <f t="shared" si="44"/>
        <v>0</v>
      </c>
      <c r="AZ64" s="73">
        <f t="shared" si="45"/>
        <v>0</v>
      </c>
      <c r="BA64" s="73">
        <f t="shared" si="46"/>
        <v>0</v>
      </c>
      <c r="BB64" s="91"/>
      <c r="BC64" s="69" t="s">
        <v>39</v>
      </c>
      <c r="BD64" s="160"/>
      <c r="BE64" s="74">
        <v>0</v>
      </c>
      <c r="BF64" s="74">
        <v>0</v>
      </c>
      <c r="BG64" s="74">
        <v>0</v>
      </c>
      <c r="BH64" s="162">
        <f t="shared" si="7"/>
        <v>0</v>
      </c>
    </row>
    <row r="65" spans="1:60" outlineLevel="1" x14ac:dyDescent="0.3">
      <c r="A65" s="71" t="s">
        <v>142</v>
      </c>
      <c r="B65" s="149" t="s">
        <v>137</v>
      </c>
      <c r="C65" s="149" t="s">
        <v>31</v>
      </c>
      <c r="D65" s="150">
        <v>5106150</v>
      </c>
      <c r="E65" s="150" t="s">
        <v>138</v>
      </c>
      <c r="F65" s="173">
        <v>0</v>
      </c>
      <c r="G65" s="73">
        <f t="shared" si="41"/>
        <v>0</v>
      </c>
      <c r="H65" s="74">
        <f>IFERROR(INDEX('[1]2024'!$A:$Q,MATCH($A$3&amp;$D65,'[1]2024'!$B:$B,0),MATCH(H$4,'[1]2024'!$2:$2,0)),0)+IFERROR(INDEX('[1]2024'!$A:$Q,MATCH($B$3&amp;$D65,'[1]2024'!$B:$B,0),MATCH(H$4,'[1]2024'!$2:$2,0)),0)++IFERROR(INDEX('[1]2024'!$A:$Q,MATCH($C$3&amp;$D65,'[1]2024'!$B:$B,0),MATCH(H$4,'[1]2024'!$2:$2,0)),0)++IFERROR(INDEX('[1]2024'!$A:$Q,MATCH($D$3&amp;$D65,'[1]2024'!$B:$B,0),MATCH(H$4,'[1]2024'!$2:$2,0)),0)</f>
        <v>0</v>
      </c>
      <c r="I65" s="74">
        <f>IFERROR(INDEX('[1]2024'!$A:$Q,MATCH($A$3&amp;$D65,'[1]2024'!$B:$B,0),MATCH(I$4,'[1]2024'!$2:$2,0)),0)+IFERROR(INDEX('[1]2024'!$A:$Q,MATCH($B$3&amp;$D65,'[1]2024'!$B:$B,0),MATCH(I$4,'[1]2024'!$2:$2,0)),0)++IFERROR(INDEX('[1]2024'!$A:$Q,MATCH($C$3&amp;$D65,'[1]2024'!$B:$B,0),MATCH(I$4,'[1]2024'!$2:$2,0)),0)++IFERROR(INDEX('[1]2024'!$A:$Q,MATCH($D$3&amp;$D65,'[1]2024'!$B:$B,0),MATCH(I$4,'[1]2024'!$2:$2,0)),0)</f>
        <v>0</v>
      </c>
      <c r="J65" s="74">
        <f>IFERROR(INDEX('[1]2024'!$A:$Q,MATCH($A$3&amp;$D65,'[1]2024'!$B:$B,0),MATCH(J$4,'[1]2024'!$2:$2,0)),0)+IFERROR(INDEX('[1]2024'!$A:$Q,MATCH($B$3&amp;$D65,'[1]2024'!$B:$B,0),MATCH(J$4,'[1]2024'!$2:$2,0)),0)++IFERROR(INDEX('[1]2024'!$A:$Q,MATCH($C$3&amp;$D65,'[1]2024'!$B:$B,0),MATCH(J$4,'[1]2024'!$2:$2,0)),0)++IFERROR(INDEX('[1]2024'!$A:$Q,MATCH($D$3&amp;$D65,'[1]2024'!$B:$B,0),MATCH(J$4,'[1]2024'!$2:$2,0)),0)</f>
        <v>0</v>
      </c>
      <c r="K65" s="74">
        <f>IFERROR(INDEX('[1]2024'!$A:$Q,MATCH($A$3&amp;$D65,'[1]2024'!$B:$B,0),MATCH(K$4,'[1]2024'!$2:$2,0)),0)+IFERROR(INDEX('[1]2024'!$A:$Q,MATCH($B$3&amp;$D65,'[1]2024'!$B:$B,0),MATCH(K$4,'[1]2024'!$2:$2,0)),0)++IFERROR(INDEX('[1]2024'!$A:$Q,MATCH($C$3&amp;$D65,'[1]2024'!$B:$B,0),MATCH(K$4,'[1]2024'!$2:$2,0)),0)++IFERROR(INDEX('[1]2024'!$A:$Q,MATCH($D$3&amp;$D65,'[1]2024'!$B:$B,0),MATCH(K$4,'[1]2024'!$2:$2,0)),0)</f>
        <v>0</v>
      </c>
      <c r="L65" s="74">
        <f>IFERROR(INDEX('[1]2024'!$A:$Q,MATCH($A$3&amp;$D65,'[1]2024'!$B:$B,0),MATCH(L$4,'[1]2024'!$2:$2,0)),0)+IFERROR(INDEX('[1]2024'!$A:$Q,MATCH($B$3&amp;$D65,'[1]2024'!$B:$B,0),MATCH(L$4,'[1]2024'!$2:$2,0)),0)++IFERROR(INDEX('[1]2024'!$A:$Q,MATCH($C$3&amp;$D65,'[1]2024'!$B:$B,0),MATCH(L$4,'[1]2024'!$2:$2,0)),0)++IFERROR(INDEX('[1]2024'!$A:$Q,MATCH($D$3&amp;$D65,'[1]2024'!$B:$B,0),MATCH(L$4,'[1]2024'!$2:$2,0)),0)</f>
        <v>0</v>
      </c>
      <c r="M65" s="74">
        <f>IFERROR(INDEX('[1]2024'!$A:$Q,MATCH($A$3&amp;$D65,'[1]2024'!$B:$B,0),MATCH(M$4,'[1]2024'!$2:$2,0)),0)+IFERROR(INDEX('[1]2024'!$A:$Q,MATCH($B$3&amp;$D65,'[1]2024'!$B:$B,0),MATCH(M$4,'[1]2024'!$2:$2,0)),0)++IFERROR(INDEX('[1]2024'!$A:$Q,MATCH($C$3&amp;$D65,'[1]2024'!$B:$B,0),MATCH(M$4,'[1]2024'!$2:$2,0)),0)++IFERROR(INDEX('[1]2024'!$A:$Q,MATCH($D$3&amp;$D65,'[1]2024'!$B:$B,0),MATCH(M$4,'[1]2024'!$2:$2,0)),0)</f>
        <v>0</v>
      </c>
      <c r="N65" s="74">
        <f>IFERROR(INDEX('[1]2024'!$A:$Q,MATCH($A$3&amp;$D65,'[1]2024'!$B:$B,0),MATCH(N$4,'[1]2024'!$2:$2,0)),0)+IFERROR(INDEX('[1]2024'!$A:$Q,MATCH($B$3&amp;$D65,'[1]2024'!$B:$B,0),MATCH(N$4,'[1]2024'!$2:$2,0)),0)++IFERROR(INDEX('[1]2024'!$A:$Q,MATCH($C$3&amp;$D65,'[1]2024'!$B:$B,0),MATCH(N$4,'[1]2024'!$2:$2,0)),0)++IFERROR(INDEX('[1]2024'!$A:$Q,MATCH($D$3&amp;$D65,'[1]2024'!$B:$B,0),MATCH(N$4,'[1]2024'!$2:$2,0)),0)</f>
        <v>0</v>
      </c>
      <c r="O65" s="74">
        <f>IFERROR(INDEX('[1]2024'!$A:$Q,MATCH($A$3&amp;$D65,'[1]2024'!$B:$B,0),MATCH(O$4,'[1]2024'!$2:$2,0)),0)+IFERROR(INDEX('[1]2024'!$A:$Q,MATCH($B$3&amp;$D65,'[1]2024'!$B:$B,0),MATCH(O$4,'[1]2024'!$2:$2,0)),0)++IFERROR(INDEX('[1]2024'!$A:$Q,MATCH($C$3&amp;$D65,'[1]2024'!$B:$B,0),MATCH(O$4,'[1]2024'!$2:$2,0)),0)++IFERROR(INDEX('[1]2024'!$A:$Q,MATCH($D$3&amp;$D65,'[1]2024'!$B:$B,0),MATCH(O$4,'[1]2024'!$2:$2,0)),0)</f>
        <v>0</v>
      </c>
      <c r="P65" s="74">
        <f>IFERROR(INDEX('[1]2024'!$A:$Q,MATCH($A$3&amp;$D65,'[1]2024'!$B:$B,0),MATCH(P$4,'[1]2024'!$2:$2,0)),0)+IFERROR(INDEX('[1]2024'!$A:$Q,MATCH($B$3&amp;$D65,'[1]2024'!$B:$B,0),MATCH(P$4,'[1]2024'!$2:$2,0)),0)++IFERROR(INDEX('[1]2024'!$A:$Q,MATCH($C$3&amp;$D65,'[1]2024'!$B:$B,0),MATCH(P$4,'[1]2024'!$2:$2,0)),0)++IFERROR(INDEX('[1]2024'!$A:$Q,MATCH($D$3&amp;$D65,'[1]2024'!$B:$B,0),MATCH(P$4,'[1]2024'!$2:$2,0)),0)</f>
        <v>0</v>
      </c>
      <c r="Q65" s="74">
        <f>IFERROR(INDEX('[1]2024'!$A:$Q,MATCH($A$3&amp;$D65,'[1]2024'!$B:$B,0),MATCH(Q$4,'[1]2024'!$2:$2,0)),0)+IFERROR(INDEX('[1]2024'!$A:$Q,MATCH($B$3&amp;$D65,'[1]2024'!$B:$B,0),MATCH(Q$4,'[1]2024'!$2:$2,0)),0)++IFERROR(INDEX('[1]2024'!$A:$Q,MATCH($C$3&amp;$D65,'[1]2024'!$B:$B,0),MATCH(Q$4,'[1]2024'!$2:$2,0)),0)++IFERROR(INDEX('[1]2024'!$A:$Q,MATCH($D$3&amp;$D65,'[1]2024'!$B:$B,0),MATCH(Q$4,'[1]2024'!$2:$2,0)),0)</f>
        <v>0</v>
      </c>
      <c r="R65" s="74">
        <f>IFERROR(INDEX('[1]2024'!$A:$Q,MATCH($A$3&amp;$D65,'[1]2024'!$B:$B,0),MATCH(R$4,'[1]2024'!$2:$2,0)),0)+IFERROR(INDEX('[1]2024'!$A:$Q,MATCH($B$3&amp;$D65,'[1]2024'!$B:$B,0),MATCH(R$4,'[1]2024'!$2:$2,0)),0)++IFERROR(INDEX('[1]2024'!$A:$Q,MATCH($C$3&amp;$D65,'[1]2024'!$B:$B,0),MATCH(R$4,'[1]2024'!$2:$2,0)),0)++IFERROR(INDEX('[1]2024'!$A:$Q,MATCH($D$3&amp;$D65,'[1]2024'!$B:$B,0),MATCH(R$4,'[1]2024'!$2:$2,0)),0)</f>
        <v>0</v>
      </c>
      <c r="S65" s="74">
        <f>IFERROR(INDEX('[1]2024'!$A:$Q,MATCH($A$3&amp;$D65,'[1]2024'!$B:$B,0),MATCH(S$4,'[1]2024'!$2:$2,0)),0)+IFERROR(INDEX('[1]2024'!$A:$Q,MATCH($B$3&amp;$D65,'[1]2024'!$B:$B,0),MATCH(S$4,'[1]2024'!$2:$2,0)),0)++IFERROR(INDEX('[1]2024'!$A:$Q,MATCH($C$3&amp;$D65,'[1]2024'!$B:$B,0),MATCH(S$4,'[1]2024'!$2:$2,0)),0)++IFERROR(INDEX('[1]2024'!$A:$Q,MATCH($D$3&amp;$D65,'[1]2024'!$B:$B,0),MATCH(S$4,'[1]2024'!$2:$2,0)),0)</f>
        <v>0</v>
      </c>
      <c r="T65" s="75">
        <v>0</v>
      </c>
      <c r="U65" s="73">
        <f t="shared" si="42"/>
        <v>0</v>
      </c>
      <c r="V65" s="174">
        <v>0</v>
      </c>
      <c r="W65" s="105">
        <v>0</v>
      </c>
      <c r="X65" s="105">
        <v>0</v>
      </c>
      <c r="Y65" s="105">
        <v>0</v>
      </c>
      <c r="Z65" s="105">
        <v>0</v>
      </c>
      <c r="AA65" s="105">
        <v>0</v>
      </c>
      <c r="AB65" s="105">
        <v>0</v>
      </c>
      <c r="AC65" s="105">
        <v>0</v>
      </c>
      <c r="AD65" s="105">
        <v>0</v>
      </c>
      <c r="AE65" s="105">
        <v>0</v>
      </c>
      <c r="AF65" s="105">
        <v>0</v>
      </c>
      <c r="AG65" s="175">
        <v>0</v>
      </c>
      <c r="AH65" s="73">
        <f t="shared" si="43"/>
        <v>0</v>
      </c>
      <c r="AI65" s="73">
        <v>0</v>
      </c>
      <c r="AJ65" s="73">
        <v>0</v>
      </c>
      <c r="AK65" s="73">
        <v>0</v>
      </c>
      <c r="AL65" s="106">
        <v>0</v>
      </c>
      <c r="AM65" s="73">
        <v>0</v>
      </c>
      <c r="AN65" s="73">
        <v>0</v>
      </c>
      <c r="AO65" s="73">
        <v>0</v>
      </c>
      <c r="AP65" s="73">
        <v>0</v>
      </c>
      <c r="AQ65" s="73">
        <v>0</v>
      </c>
      <c r="AR65" s="73">
        <v>0</v>
      </c>
      <c r="AS65" s="106">
        <v>0</v>
      </c>
      <c r="AT65" s="73"/>
      <c r="AU65" s="73">
        <f t="shared" si="3"/>
        <v>0</v>
      </c>
      <c r="AV65" s="73">
        <f t="shared" si="4"/>
        <v>0</v>
      </c>
      <c r="AW65" s="73">
        <f t="shared" si="5"/>
        <v>0</v>
      </c>
      <c r="AX65" s="73">
        <f t="shared" si="6"/>
        <v>0</v>
      </c>
      <c r="AY65" s="73">
        <f t="shared" si="44"/>
        <v>0</v>
      </c>
      <c r="AZ65" s="73">
        <f t="shared" si="45"/>
        <v>0</v>
      </c>
      <c r="BA65" s="73">
        <f t="shared" si="46"/>
        <v>0</v>
      </c>
      <c r="BB65" s="91"/>
      <c r="BC65" s="69" t="s">
        <v>39</v>
      </c>
      <c r="BD65" s="160"/>
      <c r="BE65" s="74">
        <v>0</v>
      </c>
      <c r="BF65" s="74">
        <v>0</v>
      </c>
      <c r="BG65" s="74">
        <v>0</v>
      </c>
      <c r="BH65" s="162">
        <f t="shared" si="7"/>
        <v>0</v>
      </c>
    </row>
    <row r="66" spans="1:60" outlineLevel="1" x14ac:dyDescent="0.3">
      <c r="A66" s="71" t="s">
        <v>143</v>
      </c>
      <c r="B66" s="149" t="s">
        <v>21</v>
      </c>
      <c r="C66" s="149" t="s">
        <v>44</v>
      </c>
      <c r="D66" s="150">
        <v>5106160</v>
      </c>
      <c r="E66" s="150" t="s">
        <v>138</v>
      </c>
      <c r="F66" s="173">
        <v>0</v>
      </c>
      <c r="G66" s="73">
        <f t="shared" si="41"/>
        <v>0</v>
      </c>
      <c r="H66" s="74">
        <f>IFERROR(INDEX('[1]2024'!$A:$Q,MATCH($A$3&amp;$D66,'[1]2024'!$B:$B,0),MATCH(H$4,'[1]2024'!$2:$2,0)),0)+IFERROR(INDEX('[1]2024'!$A:$Q,MATCH($B$3&amp;$D66,'[1]2024'!$B:$B,0),MATCH(H$4,'[1]2024'!$2:$2,0)),0)++IFERROR(INDEX('[1]2024'!$A:$Q,MATCH($C$3&amp;$D66,'[1]2024'!$B:$B,0),MATCH(H$4,'[1]2024'!$2:$2,0)),0)++IFERROR(INDEX('[1]2024'!$A:$Q,MATCH($D$3&amp;$D66,'[1]2024'!$B:$B,0),MATCH(H$4,'[1]2024'!$2:$2,0)),0)</f>
        <v>0</v>
      </c>
      <c r="I66" s="74">
        <f>IFERROR(INDEX('[1]2024'!$A:$Q,MATCH($A$3&amp;$D66,'[1]2024'!$B:$B,0),MATCH(I$4,'[1]2024'!$2:$2,0)),0)+IFERROR(INDEX('[1]2024'!$A:$Q,MATCH($B$3&amp;$D66,'[1]2024'!$B:$B,0),MATCH(I$4,'[1]2024'!$2:$2,0)),0)++IFERROR(INDEX('[1]2024'!$A:$Q,MATCH($C$3&amp;$D66,'[1]2024'!$B:$B,0),MATCH(I$4,'[1]2024'!$2:$2,0)),0)++IFERROR(INDEX('[1]2024'!$A:$Q,MATCH($D$3&amp;$D66,'[1]2024'!$B:$B,0),MATCH(I$4,'[1]2024'!$2:$2,0)),0)</f>
        <v>0</v>
      </c>
      <c r="J66" s="74">
        <f>IFERROR(INDEX('[1]2024'!$A:$Q,MATCH($A$3&amp;$D66,'[1]2024'!$B:$B,0),MATCH(J$4,'[1]2024'!$2:$2,0)),0)+IFERROR(INDEX('[1]2024'!$A:$Q,MATCH($B$3&amp;$D66,'[1]2024'!$B:$B,0),MATCH(J$4,'[1]2024'!$2:$2,0)),0)++IFERROR(INDEX('[1]2024'!$A:$Q,MATCH($C$3&amp;$D66,'[1]2024'!$B:$B,0),MATCH(J$4,'[1]2024'!$2:$2,0)),0)++IFERROR(INDEX('[1]2024'!$A:$Q,MATCH($D$3&amp;$D66,'[1]2024'!$B:$B,0),MATCH(J$4,'[1]2024'!$2:$2,0)),0)</f>
        <v>0</v>
      </c>
      <c r="K66" s="74">
        <f>IFERROR(INDEX('[1]2024'!$A:$Q,MATCH($A$3&amp;$D66,'[1]2024'!$B:$B,0),MATCH(K$4,'[1]2024'!$2:$2,0)),0)+IFERROR(INDEX('[1]2024'!$A:$Q,MATCH($B$3&amp;$D66,'[1]2024'!$B:$B,0),MATCH(K$4,'[1]2024'!$2:$2,0)),0)++IFERROR(INDEX('[1]2024'!$A:$Q,MATCH($C$3&amp;$D66,'[1]2024'!$B:$B,0),MATCH(K$4,'[1]2024'!$2:$2,0)),0)++IFERROR(INDEX('[1]2024'!$A:$Q,MATCH($D$3&amp;$D66,'[1]2024'!$B:$B,0),MATCH(K$4,'[1]2024'!$2:$2,0)),0)</f>
        <v>0</v>
      </c>
      <c r="L66" s="74">
        <f>IFERROR(INDEX('[1]2024'!$A:$Q,MATCH($A$3&amp;$D66,'[1]2024'!$B:$B,0),MATCH(L$4,'[1]2024'!$2:$2,0)),0)+IFERROR(INDEX('[1]2024'!$A:$Q,MATCH($B$3&amp;$D66,'[1]2024'!$B:$B,0),MATCH(L$4,'[1]2024'!$2:$2,0)),0)++IFERROR(INDEX('[1]2024'!$A:$Q,MATCH($C$3&amp;$D66,'[1]2024'!$B:$B,0),MATCH(L$4,'[1]2024'!$2:$2,0)),0)++IFERROR(INDEX('[1]2024'!$A:$Q,MATCH($D$3&amp;$D66,'[1]2024'!$B:$B,0),MATCH(L$4,'[1]2024'!$2:$2,0)),0)</f>
        <v>0</v>
      </c>
      <c r="M66" s="74">
        <f>IFERROR(INDEX('[1]2024'!$A:$Q,MATCH($A$3&amp;$D66,'[1]2024'!$B:$B,0),MATCH(M$4,'[1]2024'!$2:$2,0)),0)+IFERROR(INDEX('[1]2024'!$A:$Q,MATCH($B$3&amp;$D66,'[1]2024'!$B:$B,0),MATCH(M$4,'[1]2024'!$2:$2,0)),0)++IFERROR(INDEX('[1]2024'!$A:$Q,MATCH($C$3&amp;$D66,'[1]2024'!$B:$B,0),MATCH(M$4,'[1]2024'!$2:$2,0)),0)++IFERROR(INDEX('[1]2024'!$A:$Q,MATCH($D$3&amp;$D66,'[1]2024'!$B:$B,0),MATCH(M$4,'[1]2024'!$2:$2,0)),0)</f>
        <v>0</v>
      </c>
      <c r="N66" s="74">
        <f>IFERROR(INDEX('[1]2024'!$A:$Q,MATCH($A$3&amp;$D66,'[1]2024'!$B:$B,0),MATCH(N$4,'[1]2024'!$2:$2,0)),0)+IFERROR(INDEX('[1]2024'!$A:$Q,MATCH($B$3&amp;$D66,'[1]2024'!$B:$B,0),MATCH(N$4,'[1]2024'!$2:$2,0)),0)++IFERROR(INDEX('[1]2024'!$A:$Q,MATCH($C$3&amp;$D66,'[1]2024'!$B:$B,0),MATCH(N$4,'[1]2024'!$2:$2,0)),0)++IFERROR(INDEX('[1]2024'!$A:$Q,MATCH($D$3&amp;$D66,'[1]2024'!$B:$B,0),MATCH(N$4,'[1]2024'!$2:$2,0)),0)</f>
        <v>0</v>
      </c>
      <c r="O66" s="74">
        <f>IFERROR(INDEX('[1]2024'!$A:$Q,MATCH($A$3&amp;$D66,'[1]2024'!$B:$B,0),MATCH(O$4,'[1]2024'!$2:$2,0)),0)+IFERROR(INDEX('[1]2024'!$A:$Q,MATCH($B$3&amp;$D66,'[1]2024'!$B:$B,0),MATCH(O$4,'[1]2024'!$2:$2,0)),0)++IFERROR(INDEX('[1]2024'!$A:$Q,MATCH($C$3&amp;$D66,'[1]2024'!$B:$B,0),MATCH(O$4,'[1]2024'!$2:$2,0)),0)++IFERROR(INDEX('[1]2024'!$A:$Q,MATCH($D$3&amp;$D66,'[1]2024'!$B:$B,0),MATCH(O$4,'[1]2024'!$2:$2,0)),0)</f>
        <v>0</v>
      </c>
      <c r="P66" s="74">
        <f>IFERROR(INDEX('[1]2024'!$A:$Q,MATCH($A$3&amp;$D66,'[1]2024'!$B:$B,0),MATCH(P$4,'[1]2024'!$2:$2,0)),0)+IFERROR(INDEX('[1]2024'!$A:$Q,MATCH($B$3&amp;$D66,'[1]2024'!$B:$B,0),MATCH(P$4,'[1]2024'!$2:$2,0)),0)++IFERROR(INDEX('[1]2024'!$A:$Q,MATCH($C$3&amp;$D66,'[1]2024'!$B:$B,0),MATCH(P$4,'[1]2024'!$2:$2,0)),0)++IFERROR(INDEX('[1]2024'!$A:$Q,MATCH($D$3&amp;$D66,'[1]2024'!$B:$B,0),MATCH(P$4,'[1]2024'!$2:$2,0)),0)</f>
        <v>0</v>
      </c>
      <c r="Q66" s="74">
        <f>IFERROR(INDEX('[1]2024'!$A:$Q,MATCH($A$3&amp;$D66,'[1]2024'!$B:$B,0),MATCH(Q$4,'[1]2024'!$2:$2,0)),0)+IFERROR(INDEX('[1]2024'!$A:$Q,MATCH($B$3&amp;$D66,'[1]2024'!$B:$B,0),MATCH(Q$4,'[1]2024'!$2:$2,0)),0)++IFERROR(INDEX('[1]2024'!$A:$Q,MATCH($C$3&amp;$D66,'[1]2024'!$B:$B,0),MATCH(Q$4,'[1]2024'!$2:$2,0)),0)++IFERROR(INDEX('[1]2024'!$A:$Q,MATCH($D$3&amp;$D66,'[1]2024'!$B:$B,0),MATCH(Q$4,'[1]2024'!$2:$2,0)),0)</f>
        <v>0</v>
      </c>
      <c r="R66" s="74">
        <f>IFERROR(INDEX('[1]2024'!$A:$Q,MATCH($A$3&amp;$D66,'[1]2024'!$B:$B,0),MATCH(R$4,'[1]2024'!$2:$2,0)),0)+IFERROR(INDEX('[1]2024'!$A:$Q,MATCH($B$3&amp;$D66,'[1]2024'!$B:$B,0),MATCH(R$4,'[1]2024'!$2:$2,0)),0)++IFERROR(INDEX('[1]2024'!$A:$Q,MATCH($C$3&amp;$D66,'[1]2024'!$B:$B,0),MATCH(R$4,'[1]2024'!$2:$2,0)),0)++IFERROR(INDEX('[1]2024'!$A:$Q,MATCH($D$3&amp;$D66,'[1]2024'!$B:$B,0),MATCH(R$4,'[1]2024'!$2:$2,0)),0)</f>
        <v>0</v>
      </c>
      <c r="S66" s="74">
        <f>IFERROR(INDEX('[1]2024'!$A:$Q,MATCH($A$3&amp;$D66,'[1]2024'!$B:$B,0),MATCH(S$4,'[1]2024'!$2:$2,0)),0)+IFERROR(INDEX('[1]2024'!$A:$Q,MATCH($B$3&amp;$D66,'[1]2024'!$B:$B,0),MATCH(S$4,'[1]2024'!$2:$2,0)),0)++IFERROR(INDEX('[1]2024'!$A:$Q,MATCH($C$3&amp;$D66,'[1]2024'!$B:$B,0),MATCH(S$4,'[1]2024'!$2:$2,0)),0)++IFERROR(INDEX('[1]2024'!$A:$Q,MATCH($D$3&amp;$D66,'[1]2024'!$B:$B,0),MATCH(S$4,'[1]2024'!$2:$2,0)),0)</f>
        <v>0</v>
      </c>
      <c r="T66" s="75">
        <v>0</v>
      </c>
      <c r="U66" s="73">
        <f t="shared" si="42"/>
        <v>0</v>
      </c>
      <c r="V66" s="174">
        <v>0</v>
      </c>
      <c r="W66" s="105">
        <v>0</v>
      </c>
      <c r="X66" s="105">
        <v>0</v>
      </c>
      <c r="Y66" s="105">
        <v>0</v>
      </c>
      <c r="Z66" s="105">
        <v>0</v>
      </c>
      <c r="AA66" s="105">
        <v>0</v>
      </c>
      <c r="AB66" s="105">
        <v>0</v>
      </c>
      <c r="AC66" s="105">
        <v>0</v>
      </c>
      <c r="AD66" s="105">
        <v>0</v>
      </c>
      <c r="AE66" s="105">
        <v>0</v>
      </c>
      <c r="AF66" s="105">
        <v>0</v>
      </c>
      <c r="AG66" s="175">
        <v>0</v>
      </c>
      <c r="AH66" s="73">
        <f t="shared" si="43"/>
        <v>0</v>
      </c>
      <c r="AI66" s="73">
        <v>0</v>
      </c>
      <c r="AJ66" s="73">
        <v>0</v>
      </c>
      <c r="AK66" s="73">
        <v>0</v>
      </c>
      <c r="AL66" s="106">
        <v>0</v>
      </c>
      <c r="AM66" s="73">
        <v>0</v>
      </c>
      <c r="AN66" s="73">
        <v>0</v>
      </c>
      <c r="AO66" s="73">
        <v>0</v>
      </c>
      <c r="AP66" s="73">
        <v>0</v>
      </c>
      <c r="AQ66" s="73">
        <v>0</v>
      </c>
      <c r="AR66" s="73">
        <v>0</v>
      </c>
      <c r="AS66" s="106">
        <v>0</v>
      </c>
      <c r="AT66" s="73"/>
      <c r="AU66" s="73">
        <f t="shared" si="3"/>
        <v>0</v>
      </c>
      <c r="AV66" s="73">
        <f t="shared" si="4"/>
        <v>0</v>
      </c>
      <c r="AW66" s="73">
        <f t="shared" si="5"/>
        <v>0</v>
      </c>
      <c r="AX66" s="73">
        <f t="shared" si="6"/>
        <v>0</v>
      </c>
      <c r="AY66" s="73">
        <f t="shared" si="44"/>
        <v>0</v>
      </c>
      <c r="AZ66" s="73">
        <f t="shared" si="45"/>
        <v>0</v>
      </c>
      <c r="BA66" s="73">
        <f t="shared" si="46"/>
        <v>0</v>
      </c>
      <c r="BB66" s="91"/>
      <c r="BC66" s="69" t="s">
        <v>39</v>
      </c>
      <c r="BD66" s="160"/>
      <c r="BE66" s="74">
        <v>0</v>
      </c>
      <c r="BF66" s="74">
        <v>0</v>
      </c>
      <c r="BG66" s="74">
        <v>0</v>
      </c>
      <c r="BH66" s="162">
        <f t="shared" si="7"/>
        <v>0</v>
      </c>
    </row>
    <row r="67" spans="1:60" outlineLevel="1" x14ac:dyDescent="0.3">
      <c r="A67" s="71" t="s">
        <v>144</v>
      </c>
      <c r="B67" s="149" t="s">
        <v>137</v>
      </c>
      <c r="C67" s="149" t="s">
        <v>31</v>
      </c>
      <c r="D67" s="150">
        <v>5106141</v>
      </c>
      <c r="E67" s="150" t="s">
        <v>138</v>
      </c>
      <c r="F67" s="173">
        <v>0</v>
      </c>
      <c r="G67" s="73">
        <f t="shared" si="41"/>
        <v>0</v>
      </c>
      <c r="H67" s="74">
        <f>IFERROR(INDEX('[1]2024'!$A:$Q,MATCH($A$3&amp;$D67,'[1]2024'!$B:$B,0),MATCH(H$4,'[1]2024'!$2:$2,0)),0)+IFERROR(INDEX('[1]2024'!$A:$Q,MATCH($B$3&amp;$D67,'[1]2024'!$B:$B,0),MATCH(H$4,'[1]2024'!$2:$2,0)),0)++IFERROR(INDEX('[1]2024'!$A:$Q,MATCH($C$3&amp;$D67,'[1]2024'!$B:$B,0),MATCH(H$4,'[1]2024'!$2:$2,0)),0)++IFERROR(INDEX('[1]2024'!$A:$Q,MATCH($D$3&amp;$D67,'[1]2024'!$B:$B,0),MATCH(H$4,'[1]2024'!$2:$2,0)),0)</f>
        <v>0</v>
      </c>
      <c r="I67" s="74">
        <f>IFERROR(INDEX('[1]2024'!$A:$Q,MATCH($A$3&amp;$D67,'[1]2024'!$B:$B,0),MATCH(I$4,'[1]2024'!$2:$2,0)),0)+IFERROR(INDEX('[1]2024'!$A:$Q,MATCH($B$3&amp;$D67,'[1]2024'!$B:$B,0),MATCH(I$4,'[1]2024'!$2:$2,0)),0)++IFERROR(INDEX('[1]2024'!$A:$Q,MATCH($C$3&amp;$D67,'[1]2024'!$B:$B,0),MATCH(I$4,'[1]2024'!$2:$2,0)),0)++IFERROR(INDEX('[1]2024'!$A:$Q,MATCH($D$3&amp;$D67,'[1]2024'!$B:$B,0),MATCH(I$4,'[1]2024'!$2:$2,0)),0)</f>
        <v>0</v>
      </c>
      <c r="J67" s="74">
        <f>IFERROR(INDEX('[1]2024'!$A:$Q,MATCH($A$3&amp;$D67,'[1]2024'!$B:$B,0),MATCH(J$4,'[1]2024'!$2:$2,0)),0)+IFERROR(INDEX('[1]2024'!$A:$Q,MATCH($B$3&amp;$D67,'[1]2024'!$B:$B,0),MATCH(J$4,'[1]2024'!$2:$2,0)),0)++IFERROR(INDEX('[1]2024'!$A:$Q,MATCH($C$3&amp;$D67,'[1]2024'!$B:$B,0),MATCH(J$4,'[1]2024'!$2:$2,0)),0)++IFERROR(INDEX('[1]2024'!$A:$Q,MATCH($D$3&amp;$D67,'[1]2024'!$B:$B,0),MATCH(J$4,'[1]2024'!$2:$2,0)),0)</f>
        <v>0</v>
      </c>
      <c r="K67" s="74">
        <f>IFERROR(INDEX('[1]2024'!$A:$Q,MATCH($A$3&amp;$D67,'[1]2024'!$B:$B,0),MATCH(K$4,'[1]2024'!$2:$2,0)),0)+IFERROR(INDEX('[1]2024'!$A:$Q,MATCH($B$3&amp;$D67,'[1]2024'!$B:$B,0),MATCH(K$4,'[1]2024'!$2:$2,0)),0)++IFERROR(INDEX('[1]2024'!$A:$Q,MATCH($C$3&amp;$D67,'[1]2024'!$B:$B,0),MATCH(K$4,'[1]2024'!$2:$2,0)),0)++IFERROR(INDEX('[1]2024'!$A:$Q,MATCH($D$3&amp;$D67,'[1]2024'!$B:$B,0),MATCH(K$4,'[1]2024'!$2:$2,0)),0)</f>
        <v>0</v>
      </c>
      <c r="L67" s="74">
        <f>IFERROR(INDEX('[1]2024'!$A:$Q,MATCH($A$3&amp;$D67,'[1]2024'!$B:$B,0),MATCH(L$4,'[1]2024'!$2:$2,0)),0)+IFERROR(INDEX('[1]2024'!$A:$Q,MATCH($B$3&amp;$D67,'[1]2024'!$B:$B,0),MATCH(L$4,'[1]2024'!$2:$2,0)),0)++IFERROR(INDEX('[1]2024'!$A:$Q,MATCH($C$3&amp;$D67,'[1]2024'!$B:$B,0),MATCH(L$4,'[1]2024'!$2:$2,0)),0)++IFERROR(INDEX('[1]2024'!$A:$Q,MATCH($D$3&amp;$D67,'[1]2024'!$B:$B,0),MATCH(L$4,'[1]2024'!$2:$2,0)),0)</f>
        <v>0</v>
      </c>
      <c r="M67" s="74">
        <f>IFERROR(INDEX('[1]2024'!$A:$Q,MATCH($A$3&amp;$D67,'[1]2024'!$B:$B,0),MATCH(M$4,'[1]2024'!$2:$2,0)),0)+IFERROR(INDEX('[1]2024'!$A:$Q,MATCH($B$3&amp;$D67,'[1]2024'!$B:$B,0),MATCH(M$4,'[1]2024'!$2:$2,0)),0)++IFERROR(INDEX('[1]2024'!$A:$Q,MATCH($C$3&amp;$D67,'[1]2024'!$B:$B,0),MATCH(M$4,'[1]2024'!$2:$2,0)),0)++IFERROR(INDEX('[1]2024'!$A:$Q,MATCH($D$3&amp;$D67,'[1]2024'!$B:$B,0),MATCH(M$4,'[1]2024'!$2:$2,0)),0)</f>
        <v>0</v>
      </c>
      <c r="N67" s="74">
        <f>IFERROR(INDEX('[1]2024'!$A:$Q,MATCH($A$3&amp;$D67,'[1]2024'!$B:$B,0),MATCH(N$4,'[1]2024'!$2:$2,0)),0)+IFERROR(INDEX('[1]2024'!$A:$Q,MATCH($B$3&amp;$D67,'[1]2024'!$B:$B,0),MATCH(N$4,'[1]2024'!$2:$2,0)),0)++IFERROR(INDEX('[1]2024'!$A:$Q,MATCH($C$3&amp;$D67,'[1]2024'!$B:$B,0),MATCH(N$4,'[1]2024'!$2:$2,0)),0)++IFERROR(INDEX('[1]2024'!$A:$Q,MATCH($D$3&amp;$D67,'[1]2024'!$B:$B,0),MATCH(N$4,'[1]2024'!$2:$2,0)),0)</f>
        <v>0</v>
      </c>
      <c r="O67" s="74">
        <f>IFERROR(INDEX('[1]2024'!$A:$Q,MATCH($A$3&amp;$D67,'[1]2024'!$B:$B,0),MATCH(O$4,'[1]2024'!$2:$2,0)),0)+IFERROR(INDEX('[1]2024'!$A:$Q,MATCH($B$3&amp;$D67,'[1]2024'!$B:$B,0),MATCH(O$4,'[1]2024'!$2:$2,0)),0)++IFERROR(INDEX('[1]2024'!$A:$Q,MATCH($C$3&amp;$D67,'[1]2024'!$B:$B,0),MATCH(O$4,'[1]2024'!$2:$2,0)),0)++IFERROR(INDEX('[1]2024'!$A:$Q,MATCH($D$3&amp;$D67,'[1]2024'!$B:$B,0),MATCH(O$4,'[1]2024'!$2:$2,0)),0)</f>
        <v>0</v>
      </c>
      <c r="P67" s="74">
        <f>IFERROR(INDEX('[1]2024'!$A:$Q,MATCH($A$3&amp;$D67,'[1]2024'!$B:$B,0),MATCH(P$4,'[1]2024'!$2:$2,0)),0)+IFERROR(INDEX('[1]2024'!$A:$Q,MATCH($B$3&amp;$D67,'[1]2024'!$B:$B,0),MATCH(P$4,'[1]2024'!$2:$2,0)),0)++IFERROR(INDEX('[1]2024'!$A:$Q,MATCH($C$3&amp;$D67,'[1]2024'!$B:$B,0),MATCH(P$4,'[1]2024'!$2:$2,0)),0)++IFERROR(INDEX('[1]2024'!$A:$Q,MATCH($D$3&amp;$D67,'[1]2024'!$B:$B,0),MATCH(P$4,'[1]2024'!$2:$2,0)),0)</f>
        <v>0</v>
      </c>
      <c r="Q67" s="74">
        <f>IFERROR(INDEX('[1]2024'!$A:$Q,MATCH($A$3&amp;$D67,'[1]2024'!$B:$B,0),MATCH(Q$4,'[1]2024'!$2:$2,0)),0)+IFERROR(INDEX('[1]2024'!$A:$Q,MATCH($B$3&amp;$D67,'[1]2024'!$B:$B,0),MATCH(Q$4,'[1]2024'!$2:$2,0)),0)++IFERROR(INDEX('[1]2024'!$A:$Q,MATCH($C$3&amp;$D67,'[1]2024'!$B:$B,0),MATCH(Q$4,'[1]2024'!$2:$2,0)),0)++IFERROR(INDEX('[1]2024'!$A:$Q,MATCH($D$3&amp;$D67,'[1]2024'!$B:$B,0),MATCH(Q$4,'[1]2024'!$2:$2,0)),0)</f>
        <v>0</v>
      </c>
      <c r="R67" s="74">
        <f>IFERROR(INDEX('[1]2024'!$A:$Q,MATCH($A$3&amp;$D67,'[1]2024'!$B:$B,0),MATCH(R$4,'[1]2024'!$2:$2,0)),0)+IFERROR(INDEX('[1]2024'!$A:$Q,MATCH($B$3&amp;$D67,'[1]2024'!$B:$B,0),MATCH(R$4,'[1]2024'!$2:$2,0)),0)++IFERROR(INDEX('[1]2024'!$A:$Q,MATCH($C$3&amp;$D67,'[1]2024'!$B:$B,0),MATCH(R$4,'[1]2024'!$2:$2,0)),0)++IFERROR(INDEX('[1]2024'!$A:$Q,MATCH($D$3&amp;$D67,'[1]2024'!$B:$B,0),MATCH(R$4,'[1]2024'!$2:$2,0)),0)</f>
        <v>0</v>
      </c>
      <c r="S67" s="74">
        <f>IFERROR(INDEX('[1]2024'!$A:$Q,MATCH($A$3&amp;$D67,'[1]2024'!$B:$B,0),MATCH(S$4,'[1]2024'!$2:$2,0)),0)+IFERROR(INDEX('[1]2024'!$A:$Q,MATCH($B$3&amp;$D67,'[1]2024'!$B:$B,0),MATCH(S$4,'[1]2024'!$2:$2,0)),0)++IFERROR(INDEX('[1]2024'!$A:$Q,MATCH($C$3&amp;$D67,'[1]2024'!$B:$B,0),MATCH(S$4,'[1]2024'!$2:$2,0)),0)++IFERROR(INDEX('[1]2024'!$A:$Q,MATCH($D$3&amp;$D67,'[1]2024'!$B:$B,0),MATCH(S$4,'[1]2024'!$2:$2,0)),0)</f>
        <v>0</v>
      </c>
      <c r="T67" s="75">
        <v>0</v>
      </c>
      <c r="U67" s="73">
        <f t="shared" si="42"/>
        <v>0</v>
      </c>
      <c r="V67" s="174">
        <v>0</v>
      </c>
      <c r="W67" s="105">
        <v>0</v>
      </c>
      <c r="X67" s="105">
        <v>0</v>
      </c>
      <c r="Y67" s="105">
        <v>0</v>
      </c>
      <c r="Z67" s="105">
        <v>0</v>
      </c>
      <c r="AA67" s="105">
        <v>0</v>
      </c>
      <c r="AB67" s="105">
        <v>0</v>
      </c>
      <c r="AC67" s="105">
        <v>0</v>
      </c>
      <c r="AD67" s="105">
        <v>0</v>
      </c>
      <c r="AE67" s="105">
        <v>0</v>
      </c>
      <c r="AF67" s="105">
        <v>0</v>
      </c>
      <c r="AG67" s="175">
        <v>0</v>
      </c>
      <c r="AH67" s="73">
        <f t="shared" si="43"/>
        <v>0</v>
      </c>
      <c r="AI67" s="73">
        <v>0</v>
      </c>
      <c r="AJ67" s="73">
        <v>0</v>
      </c>
      <c r="AK67" s="73">
        <v>0</v>
      </c>
      <c r="AL67" s="106">
        <v>0</v>
      </c>
      <c r="AM67" s="73">
        <v>0</v>
      </c>
      <c r="AN67" s="73">
        <v>0</v>
      </c>
      <c r="AO67" s="73">
        <v>0</v>
      </c>
      <c r="AP67" s="73">
        <v>0</v>
      </c>
      <c r="AQ67" s="73">
        <v>0</v>
      </c>
      <c r="AR67" s="73">
        <v>0</v>
      </c>
      <c r="AS67" s="106">
        <v>0</v>
      </c>
      <c r="AT67" s="73"/>
      <c r="AU67" s="73">
        <f t="shared" si="3"/>
        <v>0</v>
      </c>
      <c r="AV67" s="73">
        <f t="shared" si="4"/>
        <v>0</v>
      </c>
      <c r="AW67" s="73">
        <f t="shared" si="5"/>
        <v>0</v>
      </c>
      <c r="AX67" s="73">
        <f t="shared" si="6"/>
        <v>0</v>
      </c>
      <c r="AY67" s="73">
        <f t="shared" si="44"/>
        <v>0</v>
      </c>
      <c r="AZ67" s="73">
        <f t="shared" si="45"/>
        <v>0</v>
      </c>
      <c r="BA67" s="73">
        <f t="shared" si="46"/>
        <v>0</v>
      </c>
      <c r="BB67" s="91"/>
      <c r="BC67" s="69" t="s">
        <v>39</v>
      </c>
      <c r="BD67" s="160"/>
      <c r="BE67" s="74">
        <v>0</v>
      </c>
      <c r="BF67" s="74">
        <v>0</v>
      </c>
      <c r="BG67" s="74">
        <v>0</v>
      </c>
      <c r="BH67" s="162">
        <f t="shared" si="7"/>
        <v>0</v>
      </c>
    </row>
    <row r="68" spans="1:60" x14ac:dyDescent="0.3">
      <c r="A68" s="57" t="s">
        <v>145</v>
      </c>
      <c r="B68" s="158" t="s">
        <v>21</v>
      </c>
      <c r="C68" s="158"/>
      <c r="D68" s="159"/>
      <c r="E68" s="159"/>
      <c r="F68" s="169">
        <v>0</v>
      </c>
      <c r="G68" s="61">
        <f t="shared" ref="G68" si="47">SUM(G69:G78)</f>
        <v>0</v>
      </c>
      <c r="H68" s="62">
        <f t="shared" ref="H68:S68" si="48">SUM(H69:H78)</f>
        <v>0</v>
      </c>
      <c r="I68" s="63">
        <f t="shared" si="48"/>
        <v>0</v>
      </c>
      <c r="J68" s="63">
        <f t="shared" si="48"/>
        <v>0</v>
      </c>
      <c r="K68" s="63">
        <f t="shared" si="48"/>
        <v>0</v>
      </c>
      <c r="L68" s="63">
        <f t="shared" si="48"/>
        <v>0</v>
      </c>
      <c r="M68" s="63">
        <f t="shared" si="48"/>
        <v>0</v>
      </c>
      <c r="N68" s="63">
        <f t="shared" si="48"/>
        <v>0</v>
      </c>
      <c r="O68" s="63">
        <f t="shared" si="48"/>
        <v>0</v>
      </c>
      <c r="P68" s="63">
        <f t="shared" si="48"/>
        <v>0</v>
      </c>
      <c r="Q68" s="63">
        <f t="shared" si="48"/>
        <v>0</v>
      </c>
      <c r="R68" s="63">
        <f t="shared" si="48"/>
        <v>0</v>
      </c>
      <c r="S68" s="63">
        <f t="shared" si="48"/>
        <v>0</v>
      </c>
      <c r="T68" s="64">
        <v>0</v>
      </c>
      <c r="U68" s="61">
        <f t="shared" ref="U68:Z68" si="49">SUM(U69:U78)</f>
        <v>0</v>
      </c>
      <c r="V68" s="85">
        <f t="shared" si="49"/>
        <v>0</v>
      </c>
      <c r="W68" s="99">
        <f t="shared" si="49"/>
        <v>0</v>
      </c>
      <c r="X68" s="99">
        <f t="shared" si="49"/>
        <v>0</v>
      </c>
      <c r="Y68" s="99">
        <f t="shared" si="49"/>
        <v>0</v>
      </c>
      <c r="Z68" s="99">
        <f t="shared" si="49"/>
        <v>0</v>
      </c>
      <c r="AA68" s="99">
        <v>0</v>
      </c>
      <c r="AB68" s="99">
        <v>0</v>
      </c>
      <c r="AC68" s="99">
        <v>0</v>
      </c>
      <c r="AD68" s="99">
        <v>0</v>
      </c>
      <c r="AE68" s="99">
        <v>0</v>
      </c>
      <c r="AF68" s="99">
        <v>0</v>
      </c>
      <c r="AG68" s="170">
        <v>0</v>
      </c>
      <c r="AH68" s="61">
        <f t="shared" ref="AH68:AT68" si="50">SUM(AH69:AH78)</f>
        <v>0</v>
      </c>
      <c r="AI68" s="61">
        <f t="shared" si="50"/>
        <v>0</v>
      </c>
      <c r="AJ68" s="61">
        <f t="shared" si="50"/>
        <v>0</v>
      </c>
      <c r="AK68" s="61">
        <f t="shared" si="50"/>
        <v>0</v>
      </c>
      <c r="AL68" s="61">
        <f t="shared" si="50"/>
        <v>0</v>
      </c>
      <c r="AM68" s="61">
        <f t="shared" si="50"/>
        <v>0</v>
      </c>
      <c r="AN68" s="61">
        <f t="shared" si="50"/>
        <v>0</v>
      </c>
      <c r="AO68" s="61">
        <f t="shared" si="50"/>
        <v>0</v>
      </c>
      <c r="AP68" s="61">
        <f t="shared" si="50"/>
        <v>0</v>
      </c>
      <c r="AQ68" s="61">
        <f t="shared" si="50"/>
        <v>0</v>
      </c>
      <c r="AR68" s="61">
        <f t="shared" si="50"/>
        <v>0</v>
      </c>
      <c r="AS68" s="61">
        <f t="shared" si="50"/>
        <v>0</v>
      </c>
      <c r="AT68" s="61">
        <f t="shared" si="50"/>
        <v>0</v>
      </c>
      <c r="AU68" s="61">
        <f t="shared" si="3"/>
        <v>0</v>
      </c>
      <c r="AV68" s="61">
        <f t="shared" si="4"/>
        <v>0</v>
      </c>
      <c r="AW68" s="61">
        <f t="shared" si="5"/>
        <v>0</v>
      </c>
      <c r="AX68" s="61">
        <f t="shared" si="6"/>
        <v>0</v>
      </c>
      <c r="AY68" s="61">
        <f>SUM(AY69:AY78)</f>
        <v>0</v>
      </c>
      <c r="AZ68" s="61">
        <f t="shared" ref="AZ68:BA68" si="51">SUM(AZ69:AZ78)</f>
        <v>0</v>
      </c>
      <c r="BA68" s="61">
        <f t="shared" si="51"/>
        <v>0</v>
      </c>
      <c r="BB68" s="91"/>
      <c r="BC68" s="171"/>
      <c r="BD68" s="172"/>
      <c r="BE68" s="85">
        <f>SUM(BE69:BE78)</f>
        <v>0</v>
      </c>
      <c r="BF68" s="85">
        <v>0</v>
      </c>
      <c r="BG68" s="85">
        <v>0</v>
      </c>
      <c r="BH68" s="161">
        <f t="shared" si="7"/>
        <v>0</v>
      </c>
    </row>
    <row r="69" spans="1:60" outlineLevel="1" x14ac:dyDescent="0.3">
      <c r="A69" s="71" t="s">
        <v>146</v>
      </c>
      <c r="B69" s="149" t="s">
        <v>147</v>
      </c>
      <c r="C69" s="149" t="s">
        <v>31</v>
      </c>
      <c r="D69" s="150">
        <v>5107110</v>
      </c>
      <c r="E69" s="150" t="s">
        <v>148</v>
      </c>
      <c r="F69" s="173">
        <v>0</v>
      </c>
      <c r="G69" s="73">
        <f t="shared" ref="G69:G78" si="52">SUM(H69:S69)</f>
        <v>0</v>
      </c>
      <c r="H69" s="74">
        <f>IFERROR(INDEX('[1]2024'!$A:$Q,MATCH($A$3&amp;$D69,'[1]2024'!$B:$B,0),MATCH(H$4,'[1]2024'!$2:$2,0)),0)+IFERROR(INDEX('[1]2024'!$A:$Q,MATCH($B$3&amp;$D69,'[1]2024'!$B:$B,0),MATCH(H$4,'[1]2024'!$2:$2,0)),0)++IFERROR(INDEX('[1]2024'!$A:$Q,MATCH($C$3&amp;$D69,'[1]2024'!$B:$B,0),MATCH(H$4,'[1]2024'!$2:$2,0)),0)++IFERROR(INDEX('[1]2024'!$A:$Q,MATCH($D$3&amp;$D69,'[1]2024'!$B:$B,0),MATCH(H$4,'[1]2024'!$2:$2,0)),0)</f>
        <v>0</v>
      </c>
      <c r="I69" s="74">
        <f>IFERROR(INDEX('[1]2024'!$A:$Q,MATCH($A$3&amp;$D69,'[1]2024'!$B:$B,0),MATCH(I$4,'[1]2024'!$2:$2,0)),0)+IFERROR(INDEX('[1]2024'!$A:$Q,MATCH($B$3&amp;$D69,'[1]2024'!$B:$B,0),MATCH(I$4,'[1]2024'!$2:$2,0)),0)++IFERROR(INDEX('[1]2024'!$A:$Q,MATCH($C$3&amp;$D69,'[1]2024'!$B:$B,0),MATCH(I$4,'[1]2024'!$2:$2,0)),0)++IFERROR(INDEX('[1]2024'!$A:$Q,MATCH($D$3&amp;$D69,'[1]2024'!$B:$B,0),MATCH(I$4,'[1]2024'!$2:$2,0)),0)</f>
        <v>0</v>
      </c>
      <c r="J69" s="74">
        <f>IFERROR(INDEX('[1]2024'!$A:$Q,MATCH($A$3&amp;$D69,'[1]2024'!$B:$B,0),MATCH(J$4,'[1]2024'!$2:$2,0)),0)+IFERROR(INDEX('[1]2024'!$A:$Q,MATCH($B$3&amp;$D69,'[1]2024'!$B:$B,0),MATCH(J$4,'[1]2024'!$2:$2,0)),0)++IFERROR(INDEX('[1]2024'!$A:$Q,MATCH($C$3&amp;$D69,'[1]2024'!$B:$B,0),MATCH(J$4,'[1]2024'!$2:$2,0)),0)++IFERROR(INDEX('[1]2024'!$A:$Q,MATCH($D$3&amp;$D69,'[1]2024'!$B:$B,0),MATCH(J$4,'[1]2024'!$2:$2,0)),0)</f>
        <v>0</v>
      </c>
      <c r="K69" s="74">
        <f>IFERROR(INDEX('[1]2024'!$A:$Q,MATCH($A$3&amp;$D69,'[1]2024'!$B:$B,0),MATCH(K$4,'[1]2024'!$2:$2,0)),0)+IFERROR(INDEX('[1]2024'!$A:$Q,MATCH($B$3&amp;$D69,'[1]2024'!$B:$B,0),MATCH(K$4,'[1]2024'!$2:$2,0)),0)++IFERROR(INDEX('[1]2024'!$A:$Q,MATCH($C$3&amp;$D69,'[1]2024'!$B:$B,0),MATCH(K$4,'[1]2024'!$2:$2,0)),0)++IFERROR(INDEX('[1]2024'!$A:$Q,MATCH($D$3&amp;$D69,'[1]2024'!$B:$B,0),MATCH(K$4,'[1]2024'!$2:$2,0)),0)</f>
        <v>0</v>
      </c>
      <c r="L69" s="74">
        <f>IFERROR(INDEX('[1]2024'!$A:$Q,MATCH($A$3&amp;$D69,'[1]2024'!$B:$B,0),MATCH(L$4,'[1]2024'!$2:$2,0)),0)+IFERROR(INDEX('[1]2024'!$A:$Q,MATCH($B$3&amp;$D69,'[1]2024'!$B:$B,0),MATCH(L$4,'[1]2024'!$2:$2,0)),0)++IFERROR(INDEX('[1]2024'!$A:$Q,MATCH($C$3&amp;$D69,'[1]2024'!$B:$B,0),MATCH(L$4,'[1]2024'!$2:$2,0)),0)++IFERROR(INDEX('[1]2024'!$A:$Q,MATCH($D$3&amp;$D69,'[1]2024'!$B:$B,0),MATCH(L$4,'[1]2024'!$2:$2,0)),0)</f>
        <v>0</v>
      </c>
      <c r="M69" s="74">
        <f>IFERROR(INDEX('[1]2024'!$A:$Q,MATCH($A$3&amp;$D69,'[1]2024'!$B:$B,0),MATCH(M$4,'[1]2024'!$2:$2,0)),0)+IFERROR(INDEX('[1]2024'!$A:$Q,MATCH($B$3&amp;$D69,'[1]2024'!$B:$B,0),MATCH(M$4,'[1]2024'!$2:$2,0)),0)++IFERROR(INDEX('[1]2024'!$A:$Q,MATCH($C$3&amp;$D69,'[1]2024'!$B:$B,0),MATCH(M$4,'[1]2024'!$2:$2,0)),0)++IFERROR(INDEX('[1]2024'!$A:$Q,MATCH($D$3&amp;$D69,'[1]2024'!$B:$B,0),MATCH(M$4,'[1]2024'!$2:$2,0)),0)</f>
        <v>0</v>
      </c>
      <c r="N69" s="74">
        <f>IFERROR(INDEX('[1]2024'!$A:$Q,MATCH($A$3&amp;$D69,'[1]2024'!$B:$B,0),MATCH(N$4,'[1]2024'!$2:$2,0)),0)+IFERROR(INDEX('[1]2024'!$A:$Q,MATCH($B$3&amp;$D69,'[1]2024'!$B:$B,0),MATCH(N$4,'[1]2024'!$2:$2,0)),0)++IFERROR(INDEX('[1]2024'!$A:$Q,MATCH($C$3&amp;$D69,'[1]2024'!$B:$B,0),MATCH(N$4,'[1]2024'!$2:$2,0)),0)++IFERROR(INDEX('[1]2024'!$A:$Q,MATCH($D$3&amp;$D69,'[1]2024'!$B:$B,0),MATCH(N$4,'[1]2024'!$2:$2,0)),0)</f>
        <v>0</v>
      </c>
      <c r="O69" s="74">
        <f>IFERROR(INDEX('[1]2024'!$A:$Q,MATCH($A$3&amp;$D69,'[1]2024'!$B:$B,0),MATCH(O$4,'[1]2024'!$2:$2,0)),0)+IFERROR(INDEX('[1]2024'!$A:$Q,MATCH($B$3&amp;$D69,'[1]2024'!$B:$B,0),MATCH(O$4,'[1]2024'!$2:$2,0)),0)++IFERROR(INDEX('[1]2024'!$A:$Q,MATCH($C$3&amp;$D69,'[1]2024'!$B:$B,0),MATCH(O$4,'[1]2024'!$2:$2,0)),0)++IFERROR(INDEX('[1]2024'!$A:$Q,MATCH($D$3&amp;$D69,'[1]2024'!$B:$B,0),MATCH(O$4,'[1]2024'!$2:$2,0)),0)</f>
        <v>0</v>
      </c>
      <c r="P69" s="74">
        <f>IFERROR(INDEX('[1]2024'!$A:$Q,MATCH($A$3&amp;$D69,'[1]2024'!$B:$B,0),MATCH(P$4,'[1]2024'!$2:$2,0)),0)+IFERROR(INDEX('[1]2024'!$A:$Q,MATCH($B$3&amp;$D69,'[1]2024'!$B:$B,0),MATCH(P$4,'[1]2024'!$2:$2,0)),0)++IFERROR(INDEX('[1]2024'!$A:$Q,MATCH($C$3&amp;$D69,'[1]2024'!$B:$B,0),MATCH(P$4,'[1]2024'!$2:$2,0)),0)++IFERROR(INDEX('[1]2024'!$A:$Q,MATCH($D$3&amp;$D69,'[1]2024'!$B:$B,0),MATCH(P$4,'[1]2024'!$2:$2,0)),0)</f>
        <v>0</v>
      </c>
      <c r="Q69" s="74">
        <f>IFERROR(INDEX('[1]2024'!$A:$Q,MATCH($A$3&amp;$D69,'[1]2024'!$B:$B,0),MATCH(Q$4,'[1]2024'!$2:$2,0)),0)+IFERROR(INDEX('[1]2024'!$A:$Q,MATCH($B$3&amp;$D69,'[1]2024'!$B:$B,0),MATCH(Q$4,'[1]2024'!$2:$2,0)),0)++IFERROR(INDEX('[1]2024'!$A:$Q,MATCH($C$3&amp;$D69,'[1]2024'!$B:$B,0),MATCH(Q$4,'[1]2024'!$2:$2,0)),0)++IFERROR(INDEX('[1]2024'!$A:$Q,MATCH($D$3&amp;$D69,'[1]2024'!$B:$B,0),MATCH(Q$4,'[1]2024'!$2:$2,0)),0)</f>
        <v>0</v>
      </c>
      <c r="R69" s="74">
        <f>IFERROR(INDEX('[1]2024'!$A:$Q,MATCH($A$3&amp;$D69,'[1]2024'!$B:$B,0),MATCH(R$4,'[1]2024'!$2:$2,0)),0)+IFERROR(INDEX('[1]2024'!$A:$Q,MATCH($B$3&amp;$D69,'[1]2024'!$B:$B,0),MATCH(R$4,'[1]2024'!$2:$2,0)),0)++IFERROR(INDEX('[1]2024'!$A:$Q,MATCH($C$3&amp;$D69,'[1]2024'!$B:$B,0),MATCH(R$4,'[1]2024'!$2:$2,0)),0)++IFERROR(INDEX('[1]2024'!$A:$Q,MATCH($D$3&amp;$D69,'[1]2024'!$B:$B,0),MATCH(R$4,'[1]2024'!$2:$2,0)),0)</f>
        <v>0</v>
      </c>
      <c r="S69" s="74">
        <f>IFERROR(INDEX('[1]2024'!$A:$Q,MATCH($A$3&amp;$D69,'[1]2024'!$B:$B,0),MATCH(S$4,'[1]2024'!$2:$2,0)),0)+IFERROR(INDEX('[1]2024'!$A:$Q,MATCH($B$3&amp;$D69,'[1]2024'!$B:$B,0),MATCH(S$4,'[1]2024'!$2:$2,0)),0)++IFERROR(INDEX('[1]2024'!$A:$Q,MATCH($C$3&amp;$D69,'[1]2024'!$B:$B,0),MATCH(S$4,'[1]2024'!$2:$2,0)),0)++IFERROR(INDEX('[1]2024'!$A:$Q,MATCH($D$3&amp;$D69,'[1]2024'!$B:$B,0),MATCH(S$4,'[1]2024'!$2:$2,0)),0)</f>
        <v>0</v>
      </c>
      <c r="T69" s="75">
        <v>0</v>
      </c>
      <c r="U69" s="73">
        <f t="shared" ref="U69:U78" si="53">SUM(V69:AG69)</f>
        <v>0</v>
      </c>
      <c r="V69" s="174">
        <v>0</v>
      </c>
      <c r="W69" s="105">
        <v>0</v>
      </c>
      <c r="X69" s="105">
        <v>0</v>
      </c>
      <c r="Y69" s="105">
        <v>0</v>
      </c>
      <c r="Z69" s="105">
        <v>0</v>
      </c>
      <c r="AA69" s="105">
        <v>0</v>
      </c>
      <c r="AB69" s="105">
        <v>0</v>
      </c>
      <c r="AC69" s="105">
        <v>0</v>
      </c>
      <c r="AD69" s="105">
        <v>0</v>
      </c>
      <c r="AE69" s="105">
        <v>0</v>
      </c>
      <c r="AF69" s="105">
        <v>0</v>
      </c>
      <c r="AG69" s="175">
        <v>0</v>
      </c>
      <c r="AH69" s="73">
        <f t="shared" ref="AH69:AH78" si="54">SUM(AI69:AT69)</f>
        <v>0</v>
      </c>
      <c r="AI69" s="73">
        <v>0</v>
      </c>
      <c r="AJ69" s="73">
        <v>0</v>
      </c>
      <c r="AK69" s="73">
        <v>0</v>
      </c>
      <c r="AL69" s="106">
        <v>0</v>
      </c>
      <c r="AM69" s="73">
        <v>0</v>
      </c>
      <c r="AN69" s="73">
        <v>0</v>
      </c>
      <c r="AO69" s="73">
        <v>0</v>
      </c>
      <c r="AP69" s="73">
        <v>0</v>
      </c>
      <c r="AQ69" s="73">
        <v>0</v>
      </c>
      <c r="AR69" s="73">
        <v>0</v>
      </c>
      <c r="AS69" s="106">
        <v>0</v>
      </c>
      <c r="AT69" s="73"/>
      <c r="AU69" s="73">
        <f t="shared" si="3"/>
        <v>0</v>
      </c>
      <c r="AV69" s="73">
        <f t="shared" si="4"/>
        <v>0</v>
      </c>
      <c r="AW69" s="73">
        <f t="shared" si="5"/>
        <v>0</v>
      </c>
      <c r="AX69" s="73">
        <f t="shared" si="6"/>
        <v>0</v>
      </c>
      <c r="AY69" s="73">
        <f t="shared" ref="AY69:AY78" si="55">IF($BC69="O",1.05*$AH69,$AH69)</f>
        <v>0</v>
      </c>
      <c r="AZ69" s="73">
        <f t="shared" ref="AZ69:AZ78" si="56">IF($BC69="O",1.05*$AY69,$AY69)</f>
        <v>0</v>
      </c>
      <c r="BA69" s="73">
        <f t="shared" ref="BA69:BA78" si="57">IF($BC69="O",1.05*$AZ69,$AZ69)</f>
        <v>0</v>
      </c>
      <c r="BB69" s="91"/>
      <c r="BC69" s="69" t="s">
        <v>24</v>
      </c>
      <c r="BD69" s="160"/>
      <c r="BE69" s="74">
        <v>0</v>
      </c>
      <c r="BF69" s="74">
        <v>0</v>
      </c>
      <c r="BG69" s="74">
        <v>0</v>
      </c>
      <c r="BH69" s="162">
        <f t="shared" si="7"/>
        <v>0</v>
      </c>
    </row>
    <row r="70" spans="1:60" outlineLevel="1" x14ac:dyDescent="0.3">
      <c r="A70" s="71" t="s">
        <v>149</v>
      </c>
      <c r="B70" s="149" t="s">
        <v>147</v>
      </c>
      <c r="C70" s="149" t="s">
        <v>31</v>
      </c>
      <c r="D70" s="150">
        <v>5107130</v>
      </c>
      <c r="E70" s="150" t="s">
        <v>148</v>
      </c>
      <c r="F70" s="173">
        <v>0</v>
      </c>
      <c r="G70" s="73">
        <f t="shared" si="52"/>
        <v>0</v>
      </c>
      <c r="H70" s="74">
        <f>IFERROR(INDEX('[1]2024'!$A:$Q,MATCH($A$3&amp;$D70,'[1]2024'!$B:$B,0),MATCH(H$4,'[1]2024'!$2:$2,0)),0)+IFERROR(INDEX('[1]2024'!$A:$Q,MATCH($B$3&amp;$D70,'[1]2024'!$B:$B,0),MATCH(H$4,'[1]2024'!$2:$2,0)),0)++IFERROR(INDEX('[1]2024'!$A:$Q,MATCH($C$3&amp;$D70,'[1]2024'!$B:$B,0),MATCH(H$4,'[1]2024'!$2:$2,0)),0)++IFERROR(INDEX('[1]2024'!$A:$Q,MATCH($D$3&amp;$D70,'[1]2024'!$B:$B,0),MATCH(H$4,'[1]2024'!$2:$2,0)),0)</f>
        <v>0</v>
      </c>
      <c r="I70" s="74">
        <f>IFERROR(INDEX('[1]2024'!$A:$Q,MATCH($A$3&amp;$D70,'[1]2024'!$B:$B,0),MATCH(I$4,'[1]2024'!$2:$2,0)),0)+IFERROR(INDEX('[1]2024'!$A:$Q,MATCH($B$3&amp;$D70,'[1]2024'!$B:$B,0),MATCH(I$4,'[1]2024'!$2:$2,0)),0)++IFERROR(INDEX('[1]2024'!$A:$Q,MATCH($C$3&amp;$D70,'[1]2024'!$B:$B,0),MATCH(I$4,'[1]2024'!$2:$2,0)),0)++IFERROR(INDEX('[1]2024'!$A:$Q,MATCH($D$3&amp;$D70,'[1]2024'!$B:$B,0),MATCH(I$4,'[1]2024'!$2:$2,0)),0)</f>
        <v>0</v>
      </c>
      <c r="J70" s="74">
        <f>IFERROR(INDEX('[1]2024'!$A:$Q,MATCH($A$3&amp;$D70,'[1]2024'!$B:$B,0),MATCH(J$4,'[1]2024'!$2:$2,0)),0)+IFERROR(INDEX('[1]2024'!$A:$Q,MATCH($B$3&amp;$D70,'[1]2024'!$B:$B,0),MATCH(J$4,'[1]2024'!$2:$2,0)),0)++IFERROR(INDEX('[1]2024'!$A:$Q,MATCH($C$3&amp;$D70,'[1]2024'!$B:$B,0),MATCH(J$4,'[1]2024'!$2:$2,0)),0)++IFERROR(INDEX('[1]2024'!$A:$Q,MATCH($D$3&amp;$D70,'[1]2024'!$B:$B,0),MATCH(J$4,'[1]2024'!$2:$2,0)),0)</f>
        <v>0</v>
      </c>
      <c r="K70" s="74">
        <f>IFERROR(INDEX('[1]2024'!$A:$Q,MATCH($A$3&amp;$D70,'[1]2024'!$B:$B,0),MATCH(K$4,'[1]2024'!$2:$2,0)),0)+IFERROR(INDEX('[1]2024'!$A:$Q,MATCH($B$3&amp;$D70,'[1]2024'!$B:$B,0),MATCH(K$4,'[1]2024'!$2:$2,0)),0)++IFERROR(INDEX('[1]2024'!$A:$Q,MATCH($C$3&amp;$D70,'[1]2024'!$B:$B,0),MATCH(K$4,'[1]2024'!$2:$2,0)),0)++IFERROR(INDEX('[1]2024'!$A:$Q,MATCH($D$3&amp;$D70,'[1]2024'!$B:$B,0),MATCH(K$4,'[1]2024'!$2:$2,0)),0)</f>
        <v>0</v>
      </c>
      <c r="L70" s="74">
        <f>IFERROR(INDEX('[1]2024'!$A:$Q,MATCH($A$3&amp;$D70,'[1]2024'!$B:$B,0),MATCH(L$4,'[1]2024'!$2:$2,0)),0)+IFERROR(INDEX('[1]2024'!$A:$Q,MATCH($B$3&amp;$D70,'[1]2024'!$B:$B,0),MATCH(L$4,'[1]2024'!$2:$2,0)),0)++IFERROR(INDEX('[1]2024'!$A:$Q,MATCH($C$3&amp;$D70,'[1]2024'!$B:$B,0),MATCH(L$4,'[1]2024'!$2:$2,0)),0)++IFERROR(INDEX('[1]2024'!$A:$Q,MATCH($D$3&amp;$D70,'[1]2024'!$B:$B,0),MATCH(L$4,'[1]2024'!$2:$2,0)),0)</f>
        <v>0</v>
      </c>
      <c r="M70" s="74">
        <f>IFERROR(INDEX('[1]2024'!$A:$Q,MATCH($A$3&amp;$D70,'[1]2024'!$B:$B,0),MATCH(M$4,'[1]2024'!$2:$2,0)),0)+IFERROR(INDEX('[1]2024'!$A:$Q,MATCH($B$3&amp;$D70,'[1]2024'!$B:$B,0),MATCH(M$4,'[1]2024'!$2:$2,0)),0)++IFERROR(INDEX('[1]2024'!$A:$Q,MATCH($C$3&amp;$D70,'[1]2024'!$B:$B,0),MATCH(M$4,'[1]2024'!$2:$2,0)),0)++IFERROR(INDEX('[1]2024'!$A:$Q,MATCH($D$3&amp;$D70,'[1]2024'!$B:$B,0),MATCH(M$4,'[1]2024'!$2:$2,0)),0)</f>
        <v>0</v>
      </c>
      <c r="N70" s="74">
        <f>IFERROR(INDEX('[1]2024'!$A:$Q,MATCH($A$3&amp;$D70,'[1]2024'!$B:$B,0),MATCH(N$4,'[1]2024'!$2:$2,0)),0)+IFERROR(INDEX('[1]2024'!$A:$Q,MATCH($B$3&amp;$D70,'[1]2024'!$B:$B,0),MATCH(N$4,'[1]2024'!$2:$2,0)),0)++IFERROR(INDEX('[1]2024'!$A:$Q,MATCH($C$3&amp;$D70,'[1]2024'!$B:$B,0),MATCH(N$4,'[1]2024'!$2:$2,0)),0)++IFERROR(INDEX('[1]2024'!$A:$Q,MATCH($D$3&amp;$D70,'[1]2024'!$B:$B,0),MATCH(N$4,'[1]2024'!$2:$2,0)),0)</f>
        <v>0</v>
      </c>
      <c r="O70" s="74">
        <f>IFERROR(INDEX('[1]2024'!$A:$Q,MATCH($A$3&amp;$D70,'[1]2024'!$B:$B,0),MATCH(O$4,'[1]2024'!$2:$2,0)),0)+IFERROR(INDEX('[1]2024'!$A:$Q,MATCH($B$3&amp;$D70,'[1]2024'!$B:$B,0),MATCH(O$4,'[1]2024'!$2:$2,0)),0)++IFERROR(INDEX('[1]2024'!$A:$Q,MATCH($C$3&amp;$D70,'[1]2024'!$B:$B,0),MATCH(O$4,'[1]2024'!$2:$2,0)),0)++IFERROR(INDEX('[1]2024'!$A:$Q,MATCH($D$3&amp;$D70,'[1]2024'!$B:$B,0),MATCH(O$4,'[1]2024'!$2:$2,0)),0)</f>
        <v>0</v>
      </c>
      <c r="P70" s="74">
        <f>IFERROR(INDEX('[1]2024'!$A:$Q,MATCH($A$3&amp;$D70,'[1]2024'!$B:$B,0),MATCH(P$4,'[1]2024'!$2:$2,0)),0)+IFERROR(INDEX('[1]2024'!$A:$Q,MATCH($B$3&amp;$D70,'[1]2024'!$B:$B,0),MATCH(P$4,'[1]2024'!$2:$2,0)),0)++IFERROR(INDEX('[1]2024'!$A:$Q,MATCH($C$3&amp;$D70,'[1]2024'!$B:$B,0),MATCH(P$4,'[1]2024'!$2:$2,0)),0)++IFERROR(INDEX('[1]2024'!$A:$Q,MATCH($D$3&amp;$D70,'[1]2024'!$B:$B,0),MATCH(P$4,'[1]2024'!$2:$2,0)),0)</f>
        <v>0</v>
      </c>
      <c r="Q70" s="74">
        <f>IFERROR(INDEX('[1]2024'!$A:$Q,MATCH($A$3&amp;$D70,'[1]2024'!$B:$B,0),MATCH(Q$4,'[1]2024'!$2:$2,0)),0)+IFERROR(INDEX('[1]2024'!$A:$Q,MATCH($B$3&amp;$D70,'[1]2024'!$B:$B,0),MATCH(Q$4,'[1]2024'!$2:$2,0)),0)++IFERROR(INDEX('[1]2024'!$A:$Q,MATCH($C$3&amp;$D70,'[1]2024'!$B:$B,0),MATCH(Q$4,'[1]2024'!$2:$2,0)),0)++IFERROR(INDEX('[1]2024'!$A:$Q,MATCH($D$3&amp;$D70,'[1]2024'!$B:$B,0),MATCH(Q$4,'[1]2024'!$2:$2,0)),0)</f>
        <v>0</v>
      </c>
      <c r="R70" s="74">
        <f>IFERROR(INDEX('[1]2024'!$A:$Q,MATCH($A$3&amp;$D70,'[1]2024'!$B:$B,0),MATCH(R$4,'[1]2024'!$2:$2,0)),0)+IFERROR(INDEX('[1]2024'!$A:$Q,MATCH($B$3&amp;$D70,'[1]2024'!$B:$B,0),MATCH(R$4,'[1]2024'!$2:$2,0)),0)++IFERROR(INDEX('[1]2024'!$A:$Q,MATCH($C$3&amp;$D70,'[1]2024'!$B:$B,0),MATCH(R$4,'[1]2024'!$2:$2,0)),0)++IFERROR(INDEX('[1]2024'!$A:$Q,MATCH($D$3&amp;$D70,'[1]2024'!$B:$B,0),MATCH(R$4,'[1]2024'!$2:$2,0)),0)</f>
        <v>0</v>
      </c>
      <c r="S70" s="74">
        <f>IFERROR(INDEX('[1]2024'!$A:$Q,MATCH($A$3&amp;$D70,'[1]2024'!$B:$B,0),MATCH(S$4,'[1]2024'!$2:$2,0)),0)+IFERROR(INDEX('[1]2024'!$A:$Q,MATCH($B$3&amp;$D70,'[1]2024'!$B:$B,0),MATCH(S$4,'[1]2024'!$2:$2,0)),0)++IFERROR(INDEX('[1]2024'!$A:$Q,MATCH($C$3&amp;$D70,'[1]2024'!$B:$B,0),MATCH(S$4,'[1]2024'!$2:$2,0)),0)++IFERROR(INDEX('[1]2024'!$A:$Q,MATCH($D$3&amp;$D70,'[1]2024'!$B:$B,0),MATCH(S$4,'[1]2024'!$2:$2,0)),0)</f>
        <v>0</v>
      </c>
      <c r="T70" s="75">
        <v>0</v>
      </c>
      <c r="U70" s="73">
        <f t="shared" si="53"/>
        <v>0</v>
      </c>
      <c r="V70" s="174">
        <v>0</v>
      </c>
      <c r="W70" s="105">
        <v>0</v>
      </c>
      <c r="X70" s="105">
        <v>0</v>
      </c>
      <c r="Y70" s="105">
        <v>0</v>
      </c>
      <c r="Z70" s="105">
        <v>0</v>
      </c>
      <c r="AA70" s="105">
        <v>0</v>
      </c>
      <c r="AB70" s="105">
        <v>0</v>
      </c>
      <c r="AC70" s="105">
        <v>0</v>
      </c>
      <c r="AD70" s="105">
        <v>0</v>
      </c>
      <c r="AE70" s="105">
        <v>0</v>
      </c>
      <c r="AF70" s="105">
        <v>0</v>
      </c>
      <c r="AG70" s="175">
        <v>0</v>
      </c>
      <c r="AH70" s="73">
        <f t="shared" si="54"/>
        <v>0</v>
      </c>
      <c r="AI70" s="73">
        <v>0</v>
      </c>
      <c r="AJ70" s="73">
        <v>0</v>
      </c>
      <c r="AK70" s="73">
        <v>0</v>
      </c>
      <c r="AL70" s="106">
        <v>0</v>
      </c>
      <c r="AM70" s="73">
        <v>0</v>
      </c>
      <c r="AN70" s="73">
        <v>0</v>
      </c>
      <c r="AO70" s="73">
        <v>0</v>
      </c>
      <c r="AP70" s="73">
        <v>0</v>
      </c>
      <c r="AQ70" s="73">
        <v>0</v>
      </c>
      <c r="AR70" s="73">
        <v>0</v>
      </c>
      <c r="AS70" s="106">
        <v>0</v>
      </c>
      <c r="AT70" s="73"/>
      <c r="AU70" s="73">
        <f t="shared" si="3"/>
        <v>0</v>
      </c>
      <c r="AV70" s="73">
        <f t="shared" si="4"/>
        <v>0</v>
      </c>
      <c r="AW70" s="73">
        <f t="shared" si="5"/>
        <v>0</v>
      </c>
      <c r="AX70" s="73">
        <f t="shared" si="6"/>
        <v>0</v>
      </c>
      <c r="AY70" s="73">
        <f t="shared" si="55"/>
        <v>0</v>
      </c>
      <c r="AZ70" s="73">
        <f t="shared" si="56"/>
        <v>0</v>
      </c>
      <c r="BA70" s="73">
        <f t="shared" si="57"/>
        <v>0</v>
      </c>
      <c r="BB70" s="91"/>
      <c r="BC70" s="69" t="s">
        <v>24</v>
      </c>
      <c r="BD70" s="160"/>
      <c r="BE70" s="74">
        <v>0</v>
      </c>
      <c r="BF70" s="74">
        <v>0</v>
      </c>
      <c r="BG70" s="74">
        <v>0</v>
      </c>
      <c r="BH70" s="162">
        <f t="shared" si="7"/>
        <v>0</v>
      </c>
    </row>
    <row r="71" spans="1:60" outlineLevel="1" x14ac:dyDescent="0.3">
      <c r="A71" s="82" t="s">
        <v>150</v>
      </c>
      <c r="B71" s="149" t="s">
        <v>147</v>
      </c>
      <c r="C71" s="149" t="s">
        <v>31</v>
      </c>
      <c r="D71" s="150">
        <v>5107120</v>
      </c>
      <c r="E71" s="150" t="s">
        <v>148</v>
      </c>
      <c r="F71" s="173">
        <v>0</v>
      </c>
      <c r="G71" s="73">
        <f t="shared" si="52"/>
        <v>0</v>
      </c>
      <c r="H71" s="74">
        <f>IFERROR(INDEX('[1]2024'!$A:$Q,MATCH($A$3&amp;$D71,'[1]2024'!$B:$B,0),MATCH(H$4,'[1]2024'!$2:$2,0)),0)+IFERROR(INDEX('[1]2024'!$A:$Q,MATCH($B$3&amp;$D71,'[1]2024'!$B:$B,0),MATCH(H$4,'[1]2024'!$2:$2,0)),0)++IFERROR(INDEX('[1]2024'!$A:$Q,MATCH($C$3&amp;$D71,'[1]2024'!$B:$B,0),MATCH(H$4,'[1]2024'!$2:$2,0)),0)++IFERROR(INDEX('[1]2024'!$A:$Q,MATCH($D$3&amp;$D71,'[1]2024'!$B:$B,0),MATCH(H$4,'[1]2024'!$2:$2,0)),0)</f>
        <v>0</v>
      </c>
      <c r="I71" s="74">
        <f>IFERROR(INDEX('[1]2024'!$A:$Q,MATCH($A$3&amp;$D71,'[1]2024'!$B:$B,0),MATCH(I$4,'[1]2024'!$2:$2,0)),0)+IFERROR(INDEX('[1]2024'!$A:$Q,MATCH($B$3&amp;$D71,'[1]2024'!$B:$B,0),MATCH(I$4,'[1]2024'!$2:$2,0)),0)++IFERROR(INDEX('[1]2024'!$A:$Q,MATCH($C$3&amp;$D71,'[1]2024'!$B:$B,0),MATCH(I$4,'[1]2024'!$2:$2,0)),0)++IFERROR(INDEX('[1]2024'!$A:$Q,MATCH($D$3&amp;$D71,'[1]2024'!$B:$B,0),MATCH(I$4,'[1]2024'!$2:$2,0)),0)</f>
        <v>0</v>
      </c>
      <c r="J71" s="74">
        <f>IFERROR(INDEX('[1]2024'!$A:$Q,MATCH($A$3&amp;$D71,'[1]2024'!$B:$B,0),MATCH(J$4,'[1]2024'!$2:$2,0)),0)+IFERROR(INDEX('[1]2024'!$A:$Q,MATCH($B$3&amp;$D71,'[1]2024'!$B:$B,0),MATCH(J$4,'[1]2024'!$2:$2,0)),0)++IFERROR(INDEX('[1]2024'!$A:$Q,MATCH($C$3&amp;$D71,'[1]2024'!$B:$B,0),MATCH(J$4,'[1]2024'!$2:$2,0)),0)++IFERROR(INDEX('[1]2024'!$A:$Q,MATCH($D$3&amp;$D71,'[1]2024'!$B:$B,0),MATCH(J$4,'[1]2024'!$2:$2,0)),0)</f>
        <v>0</v>
      </c>
      <c r="K71" s="74">
        <f>IFERROR(INDEX('[1]2024'!$A:$Q,MATCH($A$3&amp;$D71,'[1]2024'!$B:$B,0),MATCH(K$4,'[1]2024'!$2:$2,0)),0)+IFERROR(INDEX('[1]2024'!$A:$Q,MATCH($B$3&amp;$D71,'[1]2024'!$B:$B,0),MATCH(K$4,'[1]2024'!$2:$2,0)),0)++IFERROR(INDEX('[1]2024'!$A:$Q,MATCH($C$3&amp;$D71,'[1]2024'!$B:$B,0),MATCH(K$4,'[1]2024'!$2:$2,0)),0)++IFERROR(INDEX('[1]2024'!$A:$Q,MATCH($D$3&amp;$D71,'[1]2024'!$B:$B,0),MATCH(K$4,'[1]2024'!$2:$2,0)),0)</f>
        <v>0</v>
      </c>
      <c r="L71" s="74">
        <f>IFERROR(INDEX('[1]2024'!$A:$Q,MATCH($A$3&amp;$D71,'[1]2024'!$B:$B,0),MATCH(L$4,'[1]2024'!$2:$2,0)),0)+IFERROR(INDEX('[1]2024'!$A:$Q,MATCH($B$3&amp;$D71,'[1]2024'!$B:$B,0),MATCH(L$4,'[1]2024'!$2:$2,0)),0)++IFERROR(INDEX('[1]2024'!$A:$Q,MATCH($C$3&amp;$D71,'[1]2024'!$B:$B,0),MATCH(L$4,'[1]2024'!$2:$2,0)),0)++IFERROR(INDEX('[1]2024'!$A:$Q,MATCH($D$3&amp;$D71,'[1]2024'!$B:$B,0),MATCH(L$4,'[1]2024'!$2:$2,0)),0)</f>
        <v>0</v>
      </c>
      <c r="M71" s="74">
        <f>IFERROR(INDEX('[1]2024'!$A:$Q,MATCH($A$3&amp;$D71,'[1]2024'!$B:$B,0),MATCH(M$4,'[1]2024'!$2:$2,0)),0)+IFERROR(INDEX('[1]2024'!$A:$Q,MATCH($B$3&amp;$D71,'[1]2024'!$B:$B,0),MATCH(M$4,'[1]2024'!$2:$2,0)),0)++IFERROR(INDEX('[1]2024'!$A:$Q,MATCH($C$3&amp;$D71,'[1]2024'!$B:$B,0),MATCH(M$4,'[1]2024'!$2:$2,0)),0)++IFERROR(INDEX('[1]2024'!$A:$Q,MATCH($D$3&amp;$D71,'[1]2024'!$B:$B,0),MATCH(M$4,'[1]2024'!$2:$2,0)),0)</f>
        <v>0</v>
      </c>
      <c r="N71" s="74">
        <f>IFERROR(INDEX('[1]2024'!$A:$Q,MATCH($A$3&amp;$D71,'[1]2024'!$B:$B,0),MATCH(N$4,'[1]2024'!$2:$2,0)),0)+IFERROR(INDEX('[1]2024'!$A:$Q,MATCH($B$3&amp;$D71,'[1]2024'!$B:$B,0),MATCH(N$4,'[1]2024'!$2:$2,0)),0)++IFERROR(INDEX('[1]2024'!$A:$Q,MATCH($C$3&amp;$D71,'[1]2024'!$B:$B,0),MATCH(N$4,'[1]2024'!$2:$2,0)),0)++IFERROR(INDEX('[1]2024'!$A:$Q,MATCH($D$3&amp;$D71,'[1]2024'!$B:$B,0),MATCH(N$4,'[1]2024'!$2:$2,0)),0)</f>
        <v>0</v>
      </c>
      <c r="O71" s="74">
        <f>IFERROR(INDEX('[1]2024'!$A:$Q,MATCH($A$3&amp;$D71,'[1]2024'!$B:$B,0),MATCH(O$4,'[1]2024'!$2:$2,0)),0)+IFERROR(INDEX('[1]2024'!$A:$Q,MATCH($B$3&amp;$D71,'[1]2024'!$B:$B,0),MATCH(O$4,'[1]2024'!$2:$2,0)),0)++IFERROR(INDEX('[1]2024'!$A:$Q,MATCH($C$3&amp;$D71,'[1]2024'!$B:$B,0),MATCH(O$4,'[1]2024'!$2:$2,0)),0)++IFERROR(INDEX('[1]2024'!$A:$Q,MATCH($D$3&amp;$D71,'[1]2024'!$B:$B,0),MATCH(O$4,'[1]2024'!$2:$2,0)),0)</f>
        <v>0</v>
      </c>
      <c r="P71" s="74">
        <f>IFERROR(INDEX('[1]2024'!$A:$Q,MATCH($A$3&amp;$D71,'[1]2024'!$B:$B,0),MATCH(P$4,'[1]2024'!$2:$2,0)),0)+IFERROR(INDEX('[1]2024'!$A:$Q,MATCH($B$3&amp;$D71,'[1]2024'!$B:$B,0),MATCH(P$4,'[1]2024'!$2:$2,0)),0)++IFERROR(INDEX('[1]2024'!$A:$Q,MATCH($C$3&amp;$D71,'[1]2024'!$B:$B,0),MATCH(P$4,'[1]2024'!$2:$2,0)),0)++IFERROR(INDEX('[1]2024'!$A:$Q,MATCH($D$3&amp;$D71,'[1]2024'!$B:$B,0),MATCH(P$4,'[1]2024'!$2:$2,0)),0)</f>
        <v>0</v>
      </c>
      <c r="Q71" s="74">
        <f>IFERROR(INDEX('[1]2024'!$A:$Q,MATCH($A$3&amp;$D71,'[1]2024'!$B:$B,0),MATCH(Q$4,'[1]2024'!$2:$2,0)),0)+IFERROR(INDEX('[1]2024'!$A:$Q,MATCH($B$3&amp;$D71,'[1]2024'!$B:$B,0),MATCH(Q$4,'[1]2024'!$2:$2,0)),0)++IFERROR(INDEX('[1]2024'!$A:$Q,MATCH($C$3&amp;$D71,'[1]2024'!$B:$B,0),MATCH(Q$4,'[1]2024'!$2:$2,0)),0)++IFERROR(INDEX('[1]2024'!$A:$Q,MATCH($D$3&amp;$D71,'[1]2024'!$B:$B,0),MATCH(Q$4,'[1]2024'!$2:$2,0)),0)</f>
        <v>0</v>
      </c>
      <c r="R71" s="74">
        <f>IFERROR(INDEX('[1]2024'!$A:$Q,MATCH($A$3&amp;$D71,'[1]2024'!$B:$B,0),MATCH(R$4,'[1]2024'!$2:$2,0)),0)+IFERROR(INDEX('[1]2024'!$A:$Q,MATCH($B$3&amp;$D71,'[1]2024'!$B:$B,0),MATCH(R$4,'[1]2024'!$2:$2,0)),0)++IFERROR(INDEX('[1]2024'!$A:$Q,MATCH($C$3&amp;$D71,'[1]2024'!$B:$B,0),MATCH(R$4,'[1]2024'!$2:$2,0)),0)++IFERROR(INDEX('[1]2024'!$A:$Q,MATCH($D$3&amp;$D71,'[1]2024'!$B:$B,0),MATCH(R$4,'[1]2024'!$2:$2,0)),0)</f>
        <v>0</v>
      </c>
      <c r="S71" s="74">
        <f>IFERROR(INDEX('[1]2024'!$A:$Q,MATCH($A$3&amp;$D71,'[1]2024'!$B:$B,0),MATCH(S$4,'[1]2024'!$2:$2,0)),0)+IFERROR(INDEX('[1]2024'!$A:$Q,MATCH($B$3&amp;$D71,'[1]2024'!$B:$B,0),MATCH(S$4,'[1]2024'!$2:$2,0)),0)++IFERROR(INDEX('[1]2024'!$A:$Q,MATCH($C$3&amp;$D71,'[1]2024'!$B:$B,0),MATCH(S$4,'[1]2024'!$2:$2,0)),0)++IFERROR(INDEX('[1]2024'!$A:$Q,MATCH($D$3&amp;$D71,'[1]2024'!$B:$B,0),MATCH(S$4,'[1]2024'!$2:$2,0)),0)</f>
        <v>0</v>
      </c>
      <c r="T71" s="75">
        <v>0</v>
      </c>
      <c r="U71" s="73">
        <f t="shared" si="53"/>
        <v>0</v>
      </c>
      <c r="V71" s="174">
        <v>0</v>
      </c>
      <c r="W71" s="105">
        <v>0</v>
      </c>
      <c r="X71" s="105">
        <v>0</v>
      </c>
      <c r="Y71" s="105">
        <v>0</v>
      </c>
      <c r="Z71" s="105">
        <v>0</v>
      </c>
      <c r="AA71" s="105">
        <v>0</v>
      </c>
      <c r="AB71" s="105">
        <v>0</v>
      </c>
      <c r="AC71" s="105">
        <v>0</v>
      </c>
      <c r="AD71" s="105">
        <v>0</v>
      </c>
      <c r="AE71" s="105">
        <v>0</v>
      </c>
      <c r="AF71" s="105">
        <v>0</v>
      </c>
      <c r="AG71" s="175">
        <v>0</v>
      </c>
      <c r="AH71" s="73">
        <f t="shared" si="54"/>
        <v>0</v>
      </c>
      <c r="AI71" s="73">
        <v>0</v>
      </c>
      <c r="AJ71" s="73">
        <v>0</v>
      </c>
      <c r="AK71" s="73">
        <v>0</v>
      </c>
      <c r="AL71" s="106">
        <v>0</v>
      </c>
      <c r="AM71" s="73">
        <v>0</v>
      </c>
      <c r="AN71" s="73">
        <v>0</v>
      </c>
      <c r="AO71" s="73">
        <v>0</v>
      </c>
      <c r="AP71" s="73">
        <v>0</v>
      </c>
      <c r="AQ71" s="73">
        <v>0</v>
      </c>
      <c r="AR71" s="73">
        <v>0</v>
      </c>
      <c r="AS71" s="106">
        <v>0</v>
      </c>
      <c r="AT71" s="73"/>
      <c r="AU71" s="73">
        <f t="shared" si="3"/>
        <v>0</v>
      </c>
      <c r="AV71" s="73">
        <f t="shared" si="4"/>
        <v>0</v>
      </c>
      <c r="AW71" s="73">
        <f t="shared" si="5"/>
        <v>0</v>
      </c>
      <c r="AX71" s="73">
        <f t="shared" si="6"/>
        <v>0</v>
      </c>
      <c r="AY71" s="73">
        <f t="shared" si="55"/>
        <v>0</v>
      </c>
      <c r="AZ71" s="73">
        <f t="shared" si="56"/>
        <v>0</v>
      </c>
      <c r="BA71" s="73">
        <f t="shared" si="57"/>
        <v>0</v>
      </c>
      <c r="BB71" s="91"/>
      <c r="BC71" s="69" t="s">
        <v>24</v>
      </c>
      <c r="BD71" s="160"/>
      <c r="BE71" s="74">
        <v>0</v>
      </c>
      <c r="BF71" s="74">
        <v>0</v>
      </c>
      <c r="BG71" s="74">
        <v>0</v>
      </c>
      <c r="BH71" s="162">
        <f t="shared" si="7"/>
        <v>0</v>
      </c>
    </row>
    <row r="72" spans="1:60" outlineLevel="1" x14ac:dyDescent="0.3">
      <c r="A72" s="71" t="s">
        <v>151</v>
      </c>
      <c r="B72" s="149" t="s">
        <v>147</v>
      </c>
      <c r="C72" s="149" t="s">
        <v>31</v>
      </c>
      <c r="D72" s="150">
        <v>5107140</v>
      </c>
      <c r="E72" s="150" t="s">
        <v>148</v>
      </c>
      <c r="F72" s="173">
        <v>0</v>
      </c>
      <c r="G72" s="73">
        <f t="shared" si="52"/>
        <v>0</v>
      </c>
      <c r="H72" s="74">
        <f>IFERROR(INDEX('[1]2024'!$A:$Q,MATCH($A$3&amp;$D72,'[1]2024'!$B:$B,0),MATCH(H$4,'[1]2024'!$2:$2,0)),0)+IFERROR(INDEX('[1]2024'!$A:$Q,MATCH($B$3&amp;$D72,'[1]2024'!$B:$B,0),MATCH(H$4,'[1]2024'!$2:$2,0)),0)++IFERROR(INDEX('[1]2024'!$A:$Q,MATCH($C$3&amp;$D72,'[1]2024'!$B:$B,0),MATCH(H$4,'[1]2024'!$2:$2,0)),0)++IFERROR(INDEX('[1]2024'!$A:$Q,MATCH($D$3&amp;$D72,'[1]2024'!$B:$B,0),MATCH(H$4,'[1]2024'!$2:$2,0)),0)</f>
        <v>0</v>
      </c>
      <c r="I72" s="74">
        <f>IFERROR(INDEX('[1]2024'!$A:$Q,MATCH($A$3&amp;$D72,'[1]2024'!$B:$B,0),MATCH(I$4,'[1]2024'!$2:$2,0)),0)+IFERROR(INDEX('[1]2024'!$A:$Q,MATCH($B$3&amp;$D72,'[1]2024'!$B:$B,0),MATCH(I$4,'[1]2024'!$2:$2,0)),0)++IFERROR(INDEX('[1]2024'!$A:$Q,MATCH($C$3&amp;$D72,'[1]2024'!$B:$B,0),MATCH(I$4,'[1]2024'!$2:$2,0)),0)++IFERROR(INDEX('[1]2024'!$A:$Q,MATCH($D$3&amp;$D72,'[1]2024'!$B:$B,0),MATCH(I$4,'[1]2024'!$2:$2,0)),0)</f>
        <v>0</v>
      </c>
      <c r="J72" s="74">
        <f>IFERROR(INDEX('[1]2024'!$A:$Q,MATCH($A$3&amp;$D72,'[1]2024'!$B:$B,0),MATCH(J$4,'[1]2024'!$2:$2,0)),0)+IFERROR(INDEX('[1]2024'!$A:$Q,MATCH($B$3&amp;$D72,'[1]2024'!$B:$B,0),MATCH(J$4,'[1]2024'!$2:$2,0)),0)++IFERROR(INDEX('[1]2024'!$A:$Q,MATCH($C$3&amp;$D72,'[1]2024'!$B:$B,0),MATCH(J$4,'[1]2024'!$2:$2,0)),0)++IFERROR(INDEX('[1]2024'!$A:$Q,MATCH($D$3&amp;$D72,'[1]2024'!$B:$B,0),MATCH(J$4,'[1]2024'!$2:$2,0)),0)</f>
        <v>0</v>
      </c>
      <c r="K72" s="74">
        <f>IFERROR(INDEX('[1]2024'!$A:$Q,MATCH($A$3&amp;$D72,'[1]2024'!$B:$B,0),MATCH(K$4,'[1]2024'!$2:$2,0)),0)+IFERROR(INDEX('[1]2024'!$A:$Q,MATCH($B$3&amp;$D72,'[1]2024'!$B:$B,0),MATCH(K$4,'[1]2024'!$2:$2,0)),0)++IFERROR(INDEX('[1]2024'!$A:$Q,MATCH($C$3&amp;$D72,'[1]2024'!$B:$B,0),MATCH(K$4,'[1]2024'!$2:$2,0)),0)++IFERROR(INDEX('[1]2024'!$A:$Q,MATCH($D$3&amp;$D72,'[1]2024'!$B:$B,0),MATCH(K$4,'[1]2024'!$2:$2,0)),0)</f>
        <v>0</v>
      </c>
      <c r="L72" s="74">
        <f>IFERROR(INDEX('[1]2024'!$A:$Q,MATCH($A$3&amp;$D72,'[1]2024'!$B:$B,0),MATCH(L$4,'[1]2024'!$2:$2,0)),0)+IFERROR(INDEX('[1]2024'!$A:$Q,MATCH($B$3&amp;$D72,'[1]2024'!$B:$B,0),MATCH(L$4,'[1]2024'!$2:$2,0)),0)++IFERROR(INDEX('[1]2024'!$A:$Q,MATCH($C$3&amp;$D72,'[1]2024'!$B:$B,0),MATCH(L$4,'[1]2024'!$2:$2,0)),0)++IFERROR(INDEX('[1]2024'!$A:$Q,MATCH($D$3&amp;$D72,'[1]2024'!$B:$B,0),MATCH(L$4,'[1]2024'!$2:$2,0)),0)</f>
        <v>0</v>
      </c>
      <c r="M72" s="74">
        <f>IFERROR(INDEX('[1]2024'!$A:$Q,MATCH($A$3&amp;$D72,'[1]2024'!$B:$B,0),MATCH(M$4,'[1]2024'!$2:$2,0)),0)+IFERROR(INDEX('[1]2024'!$A:$Q,MATCH($B$3&amp;$D72,'[1]2024'!$B:$B,0),MATCH(M$4,'[1]2024'!$2:$2,0)),0)++IFERROR(INDEX('[1]2024'!$A:$Q,MATCH($C$3&amp;$D72,'[1]2024'!$B:$B,0),MATCH(M$4,'[1]2024'!$2:$2,0)),0)++IFERROR(INDEX('[1]2024'!$A:$Q,MATCH($D$3&amp;$D72,'[1]2024'!$B:$B,0),MATCH(M$4,'[1]2024'!$2:$2,0)),0)</f>
        <v>0</v>
      </c>
      <c r="N72" s="74">
        <f>IFERROR(INDEX('[1]2024'!$A:$Q,MATCH($A$3&amp;$D72,'[1]2024'!$B:$B,0),MATCH(N$4,'[1]2024'!$2:$2,0)),0)+IFERROR(INDEX('[1]2024'!$A:$Q,MATCH($B$3&amp;$D72,'[1]2024'!$B:$B,0),MATCH(N$4,'[1]2024'!$2:$2,0)),0)++IFERROR(INDEX('[1]2024'!$A:$Q,MATCH($C$3&amp;$D72,'[1]2024'!$B:$B,0),MATCH(N$4,'[1]2024'!$2:$2,0)),0)++IFERROR(INDEX('[1]2024'!$A:$Q,MATCH($D$3&amp;$D72,'[1]2024'!$B:$B,0),MATCH(N$4,'[1]2024'!$2:$2,0)),0)</f>
        <v>0</v>
      </c>
      <c r="O72" s="74">
        <f>IFERROR(INDEX('[1]2024'!$A:$Q,MATCH($A$3&amp;$D72,'[1]2024'!$B:$B,0),MATCH(O$4,'[1]2024'!$2:$2,0)),0)+IFERROR(INDEX('[1]2024'!$A:$Q,MATCH($B$3&amp;$D72,'[1]2024'!$B:$B,0),MATCH(O$4,'[1]2024'!$2:$2,0)),0)++IFERROR(INDEX('[1]2024'!$A:$Q,MATCH($C$3&amp;$D72,'[1]2024'!$B:$B,0),MATCH(O$4,'[1]2024'!$2:$2,0)),0)++IFERROR(INDEX('[1]2024'!$A:$Q,MATCH($D$3&amp;$D72,'[1]2024'!$B:$B,0),MATCH(O$4,'[1]2024'!$2:$2,0)),0)</f>
        <v>0</v>
      </c>
      <c r="P72" s="74">
        <f>IFERROR(INDEX('[1]2024'!$A:$Q,MATCH($A$3&amp;$D72,'[1]2024'!$B:$B,0),MATCH(P$4,'[1]2024'!$2:$2,0)),0)+IFERROR(INDEX('[1]2024'!$A:$Q,MATCH($B$3&amp;$D72,'[1]2024'!$B:$B,0),MATCH(P$4,'[1]2024'!$2:$2,0)),0)++IFERROR(INDEX('[1]2024'!$A:$Q,MATCH($C$3&amp;$D72,'[1]2024'!$B:$B,0),MATCH(P$4,'[1]2024'!$2:$2,0)),0)++IFERROR(INDEX('[1]2024'!$A:$Q,MATCH($D$3&amp;$D72,'[1]2024'!$B:$B,0),MATCH(P$4,'[1]2024'!$2:$2,0)),0)</f>
        <v>0</v>
      </c>
      <c r="Q72" s="74">
        <f>IFERROR(INDEX('[1]2024'!$A:$Q,MATCH($A$3&amp;$D72,'[1]2024'!$B:$B,0),MATCH(Q$4,'[1]2024'!$2:$2,0)),0)+IFERROR(INDEX('[1]2024'!$A:$Q,MATCH($B$3&amp;$D72,'[1]2024'!$B:$B,0),MATCH(Q$4,'[1]2024'!$2:$2,0)),0)++IFERROR(INDEX('[1]2024'!$A:$Q,MATCH($C$3&amp;$D72,'[1]2024'!$B:$B,0),MATCH(Q$4,'[1]2024'!$2:$2,0)),0)++IFERROR(INDEX('[1]2024'!$A:$Q,MATCH($D$3&amp;$D72,'[1]2024'!$B:$B,0),MATCH(Q$4,'[1]2024'!$2:$2,0)),0)</f>
        <v>0</v>
      </c>
      <c r="R72" s="74">
        <f>IFERROR(INDEX('[1]2024'!$A:$Q,MATCH($A$3&amp;$D72,'[1]2024'!$B:$B,0),MATCH(R$4,'[1]2024'!$2:$2,0)),0)+IFERROR(INDEX('[1]2024'!$A:$Q,MATCH($B$3&amp;$D72,'[1]2024'!$B:$B,0),MATCH(R$4,'[1]2024'!$2:$2,0)),0)++IFERROR(INDEX('[1]2024'!$A:$Q,MATCH($C$3&amp;$D72,'[1]2024'!$B:$B,0),MATCH(R$4,'[1]2024'!$2:$2,0)),0)++IFERROR(INDEX('[1]2024'!$A:$Q,MATCH($D$3&amp;$D72,'[1]2024'!$B:$B,0),MATCH(R$4,'[1]2024'!$2:$2,0)),0)</f>
        <v>0</v>
      </c>
      <c r="S72" s="74">
        <f>IFERROR(INDEX('[1]2024'!$A:$Q,MATCH($A$3&amp;$D72,'[1]2024'!$B:$B,0),MATCH(S$4,'[1]2024'!$2:$2,0)),0)+IFERROR(INDEX('[1]2024'!$A:$Q,MATCH($B$3&amp;$D72,'[1]2024'!$B:$B,0),MATCH(S$4,'[1]2024'!$2:$2,0)),0)++IFERROR(INDEX('[1]2024'!$A:$Q,MATCH($C$3&amp;$D72,'[1]2024'!$B:$B,0),MATCH(S$4,'[1]2024'!$2:$2,0)),0)++IFERROR(INDEX('[1]2024'!$A:$Q,MATCH($D$3&amp;$D72,'[1]2024'!$B:$B,0),MATCH(S$4,'[1]2024'!$2:$2,0)),0)</f>
        <v>0</v>
      </c>
      <c r="T72" s="75">
        <v>0</v>
      </c>
      <c r="U72" s="73">
        <f t="shared" si="53"/>
        <v>0</v>
      </c>
      <c r="V72" s="174">
        <v>0</v>
      </c>
      <c r="W72" s="105">
        <v>0</v>
      </c>
      <c r="X72" s="105">
        <v>0</v>
      </c>
      <c r="Y72" s="105">
        <v>0</v>
      </c>
      <c r="Z72" s="105">
        <v>0</v>
      </c>
      <c r="AA72" s="105">
        <v>0</v>
      </c>
      <c r="AB72" s="105">
        <v>0</v>
      </c>
      <c r="AC72" s="105">
        <v>0</v>
      </c>
      <c r="AD72" s="105">
        <v>0</v>
      </c>
      <c r="AE72" s="105">
        <v>0</v>
      </c>
      <c r="AF72" s="105">
        <v>0</v>
      </c>
      <c r="AG72" s="175">
        <v>0</v>
      </c>
      <c r="AH72" s="73">
        <f t="shared" si="54"/>
        <v>0</v>
      </c>
      <c r="AI72" s="73">
        <v>0</v>
      </c>
      <c r="AJ72" s="73">
        <v>0</v>
      </c>
      <c r="AK72" s="73">
        <v>0</v>
      </c>
      <c r="AL72" s="106">
        <v>0</v>
      </c>
      <c r="AM72" s="73">
        <v>0</v>
      </c>
      <c r="AN72" s="73">
        <v>0</v>
      </c>
      <c r="AO72" s="73">
        <v>0</v>
      </c>
      <c r="AP72" s="73">
        <v>0</v>
      </c>
      <c r="AQ72" s="73">
        <v>0</v>
      </c>
      <c r="AR72" s="73">
        <v>0</v>
      </c>
      <c r="AS72" s="106">
        <v>0</v>
      </c>
      <c r="AT72" s="73"/>
      <c r="AU72" s="73">
        <f t="shared" si="3"/>
        <v>0</v>
      </c>
      <c r="AV72" s="73">
        <f t="shared" si="4"/>
        <v>0</v>
      </c>
      <c r="AW72" s="73">
        <f t="shared" si="5"/>
        <v>0</v>
      </c>
      <c r="AX72" s="73">
        <f t="shared" si="6"/>
        <v>0</v>
      </c>
      <c r="AY72" s="73">
        <f t="shared" si="55"/>
        <v>0</v>
      </c>
      <c r="AZ72" s="73">
        <f t="shared" si="56"/>
        <v>0</v>
      </c>
      <c r="BA72" s="73">
        <f t="shared" si="57"/>
        <v>0</v>
      </c>
      <c r="BB72" s="91"/>
      <c r="BC72" s="69" t="s">
        <v>24</v>
      </c>
      <c r="BD72" s="160"/>
      <c r="BE72" s="74">
        <v>0</v>
      </c>
      <c r="BF72" s="74">
        <v>0</v>
      </c>
      <c r="BG72" s="74">
        <v>0</v>
      </c>
      <c r="BH72" s="162">
        <f t="shared" si="7"/>
        <v>0</v>
      </c>
    </row>
    <row r="73" spans="1:60" outlineLevel="1" x14ac:dyDescent="0.3">
      <c r="A73" s="71" t="s">
        <v>152</v>
      </c>
      <c r="B73" s="149" t="s">
        <v>147</v>
      </c>
      <c r="C73" s="149" t="s">
        <v>31</v>
      </c>
      <c r="D73" s="150">
        <v>5107150</v>
      </c>
      <c r="E73" s="150" t="s">
        <v>148</v>
      </c>
      <c r="F73" s="173">
        <v>0</v>
      </c>
      <c r="G73" s="73">
        <f t="shared" si="52"/>
        <v>0</v>
      </c>
      <c r="H73" s="74">
        <f>IFERROR(INDEX('[1]2024'!$A:$Q,MATCH($A$3&amp;$D73,'[1]2024'!$B:$B,0),MATCH(H$4,'[1]2024'!$2:$2,0)),0)+IFERROR(INDEX('[1]2024'!$A:$Q,MATCH($B$3&amp;$D73,'[1]2024'!$B:$B,0),MATCH(H$4,'[1]2024'!$2:$2,0)),0)++IFERROR(INDEX('[1]2024'!$A:$Q,MATCH($C$3&amp;$D73,'[1]2024'!$B:$B,0),MATCH(H$4,'[1]2024'!$2:$2,0)),0)++IFERROR(INDEX('[1]2024'!$A:$Q,MATCH($D$3&amp;$D73,'[1]2024'!$B:$B,0),MATCH(H$4,'[1]2024'!$2:$2,0)),0)</f>
        <v>0</v>
      </c>
      <c r="I73" s="74">
        <f>IFERROR(INDEX('[1]2024'!$A:$Q,MATCH($A$3&amp;$D73,'[1]2024'!$B:$B,0),MATCH(I$4,'[1]2024'!$2:$2,0)),0)+IFERROR(INDEX('[1]2024'!$A:$Q,MATCH($B$3&amp;$D73,'[1]2024'!$B:$B,0),MATCH(I$4,'[1]2024'!$2:$2,0)),0)++IFERROR(INDEX('[1]2024'!$A:$Q,MATCH($C$3&amp;$D73,'[1]2024'!$B:$B,0),MATCH(I$4,'[1]2024'!$2:$2,0)),0)++IFERROR(INDEX('[1]2024'!$A:$Q,MATCH($D$3&amp;$D73,'[1]2024'!$B:$B,0),MATCH(I$4,'[1]2024'!$2:$2,0)),0)</f>
        <v>0</v>
      </c>
      <c r="J73" s="74">
        <f>IFERROR(INDEX('[1]2024'!$A:$Q,MATCH($A$3&amp;$D73,'[1]2024'!$B:$B,0),MATCH(J$4,'[1]2024'!$2:$2,0)),0)+IFERROR(INDEX('[1]2024'!$A:$Q,MATCH($B$3&amp;$D73,'[1]2024'!$B:$B,0),MATCH(J$4,'[1]2024'!$2:$2,0)),0)++IFERROR(INDEX('[1]2024'!$A:$Q,MATCH($C$3&amp;$D73,'[1]2024'!$B:$B,0),MATCH(J$4,'[1]2024'!$2:$2,0)),0)++IFERROR(INDEX('[1]2024'!$A:$Q,MATCH($D$3&amp;$D73,'[1]2024'!$B:$B,0),MATCH(J$4,'[1]2024'!$2:$2,0)),0)</f>
        <v>0</v>
      </c>
      <c r="K73" s="74">
        <f>IFERROR(INDEX('[1]2024'!$A:$Q,MATCH($A$3&amp;$D73,'[1]2024'!$B:$B,0),MATCH(K$4,'[1]2024'!$2:$2,0)),0)+IFERROR(INDEX('[1]2024'!$A:$Q,MATCH($B$3&amp;$D73,'[1]2024'!$B:$B,0),MATCH(K$4,'[1]2024'!$2:$2,0)),0)++IFERROR(INDEX('[1]2024'!$A:$Q,MATCH($C$3&amp;$D73,'[1]2024'!$B:$B,0),MATCH(K$4,'[1]2024'!$2:$2,0)),0)++IFERROR(INDEX('[1]2024'!$A:$Q,MATCH($D$3&amp;$D73,'[1]2024'!$B:$B,0),MATCH(K$4,'[1]2024'!$2:$2,0)),0)</f>
        <v>0</v>
      </c>
      <c r="L73" s="74">
        <f>IFERROR(INDEX('[1]2024'!$A:$Q,MATCH($A$3&amp;$D73,'[1]2024'!$B:$B,0),MATCH(L$4,'[1]2024'!$2:$2,0)),0)+IFERROR(INDEX('[1]2024'!$A:$Q,MATCH($B$3&amp;$D73,'[1]2024'!$B:$B,0),MATCH(L$4,'[1]2024'!$2:$2,0)),0)++IFERROR(INDEX('[1]2024'!$A:$Q,MATCH($C$3&amp;$D73,'[1]2024'!$B:$B,0),MATCH(L$4,'[1]2024'!$2:$2,0)),0)++IFERROR(INDEX('[1]2024'!$A:$Q,MATCH($D$3&amp;$D73,'[1]2024'!$B:$B,0),MATCH(L$4,'[1]2024'!$2:$2,0)),0)</f>
        <v>0</v>
      </c>
      <c r="M73" s="74">
        <f>IFERROR(INDEX('[1]2024'!$A:$Q,MATCH($A$3&amp;$D73,'[1]2024'!$B:$B,0),MATCH(M$4,'[1]2024'!$2:$2,0)),0)+IFERROR(INDEX('[1]2024'!$A:$Q,MATCH($B$3&amp;$D73,'[1]2024'!$B:$B,0),MATCH(M$4,'[1]2024'!$2:$2,0)),0)++IFERROR(INDEX('[1]2024'!$A:$Q,MATCH($C$3&amp;$D73,'[1]2024'!$B:$B,0),MATCH(M$4,'[1]2024'!$2:$2,0)),0)++IFERROR(INDEX('[1]2024'!$A:$Q,MATCH($D$3&amp;$D73,'[1]2024'!$B:$B,0),MATCH(M$4,'[1]2024'!$2:$2,0)),0)</f>
        <v>0</v>
      </c>
      <c r="N73" s="74">
        <f>IFERROR(INDEX('[1]2024'!$A:$Q,MATCH($A$3&amp;$D73,'[1]2024'!$B:$B,0),MATCH(N$4,'[1]2024'!$2:$2,0)),0)+IFERROR(INDEX('[1]2024'!$A:$Q,MATCH($B$3&amp;$D73,'[1]2024'!$B:$B,0),MATCH(N$4,'[1]2024'!$2:$2,0)),0)++IFERROR(INDEX('[1]2024'!$A:$Q,MATCH($C$3&amp;$D73,'[1]2024'!$B:$B,0),MATCH(N$4,'[1]2024'!$2:$2,0)),0)++IFERROR(INDEX('[1]2024'!$A:$Q,MATCH($D$3&amp;$D73,'[1]2024'!$B:$B,0),MATCH(N$4,'[1]2024'!$2:$2,0)),0)</f>
        <v>0</v>
      </c>
      <c r="O73" s="74">
        <f>IFERROR(INDEX('[1]2024'!$A:$Q,MATCH($A$3&amp;$D73,'[1]2024'!$B:$B,0),MATCH(O$4,'[1]2024'!$2:$2,0)),0)+IFERROR(INDEX('[1]2024'!$A:$Q,MATCH($B$3&amp;$D73,'[1]2024'!$B:$B,0),MATCH(O$4,'[1]2024'!$2:$2,0)),0)++IFERROR(INDEX('[1]2024'!$A:$Q,MATCH($C$3&amp;$D73,'[1]2024'!$B:$B,0),MATCH(O$4,'[1]2024'!$2:$2,0)),0)++IFERROR(INDEX('[1]2024'!$A:$Q,MATCH($D$3&amp;$D73,'[1]2024'!$B:$B,0),MATCH(O$4,'[1]2024'!$2:$2,0)),0)</f>
        <v>0</v>
      </c>
      <c r="P73" s="74">
        <f>IFERROR(INDEX('[1]2024'!$A:$Q,MATCH($A$3&amp;$D73,'[1]2024'!$B:$B,0),MATCH(P$4,'[1]2024'!$2:$2,0)),0)+IFERROR(INDEX('[1]2024'!$A:$Q,MATCH($B$3&amp;$D73,'[1]2024'!$B:$B,0),MATCH(P$4,'[1]2024'!$2:$2,0)),0)++IFERROR(INDEX('[1]2024'!$A:$Q,MATCH($C$3&amp;$D73,'[1]2024'!$B:$B,0),MATCH(P$4,'[1]2024'!$2:$2,0)),0)++IFERROR(INDEX('[1]2024'!$A:$Q,MATCH($D$3&amp;$D73,'[1]2024'!$B:$B,0),MATCH(P$4,'[1]2024'!$2:$2,0)),0)</f>
        <v>0</v>
      </c>
      <c r="Q73" s="74">
        <f>IFERROR(INDEX('[1]2024'!$A:$Q,MATCH($A$3&amp;$D73,'[1]2024'!$B:$B,0),MATCH(Q$4,'[1]2024'!$2:$2,0)),0)+IFERROR(INDEX('[1]2024'!$A:$Q,MATCH($B$3&amp;$D73,'[1]2024'!$B:$B,0),MATCH(Q$4,'[1]2024'!$2:$2,0)),0)++IFERROR(INDEX('[1]2024'!$A:$Q,MATCH($C$3&amp;$D73,'[1]2024'!$B:$B,0),MATCH(Q$4,'[1]2024'!$2:$2,0)),0)++IFERROR(INDEX('[1]2024'!$A:$Q,MATCH($D$3&amp;$D73,'[1]2024'!$B:$B,0),MATCH(Q$4,'[1]2024'!$2:$2,0)),0)</f>
        <v>0</v>
      </c>
      <c r="R73" s="74">
        <f>IFERROR(INDEX('[1]2024'!$A:$Q,MATCH($A$3&amp;$D73,'[1]2024'!$B:$B,0),MATCH(R$4,'[1]2024'!$2:$2,0)),0)+IFERROR(INDEX('[1]2024'!$A:$Q,MATCH($B$3&amp;$D73,'[1]2024'!$B:$B,0),MATCH(R$4,'[1]2024'!$2:$2,0)),0)++IFERROR(INDEX('[1]2024'!$A:$Q,MATCH($C$3&amp;$D73,'[1]2024'!$B:$B,0),MATCH(R$4,'[1]2024'!$2:$2,0)),0)++IFERROR(INDEX('[1]2024'!$A:$Q,MATCH($D$3&amp;$D73,'[1]2024'!$B:$B,0),MATCH(R$4,'[1]2024'!$2:$2,0)),0)</f>
        <v>0</v>
      </c>
      <c r="S73" s="74">
        <f>IFERROR(INDEX('[1]2024'!$A:$Q,MATCH($A$3&amp;$D73,'[1]2024'!$B:$B,0),MATCH(S$4,'[1]2024'!$2:$2,0)),0)+IFERROR(INDEX('[1]2024'!$A:$Q,MATCH($B$3&amp;$D73,'[1]2024'!$B:$B,0),MATCH(S$4,'[1]2024'!$2:$2,0)),0)++IFERROR(INDEX('[1]2024'!$A:$Q,MATCH($C$3&amp;$D73,'[1]2024'!$B:$B,0),MATCH(S$4,'[1]2024'!$2:$2,0)),0)++IFERROR(INDEX('[1]2024'!$A:$Q,MATCH($D$3&amp;$D73,'[1]2024'!$B:$B,0),MATCH(S$4,'[1]2024'!$2:$2,0)),0)</f>
        <v>0</v>
      </c>
      <c r="T73" s="75">
        <v>0</v>
      </c>
      <c r="U73" s="73">
        <f t="shared" si="53"/>
        <v>0</v>
      </c>
      <c r="V73" s="174">
        <v>0</v>
      </c>
      <c r="W73" s="105">
        <v>0</v>
      </c>
      <c r="X73" s="105">
        <v>0</v>
      </c>
      <c r="Y73" s="105">
        <v>0</v>
      </c>
      <c r="Z73" s="105">
        <v>0</v>
      </c>
      <c r="AA73" s="105">
        <v>0</v>
      </c>
      <c r="AB73" s="105">
        <v>0</v>
      </c>
      <c r="AC73" s="105">
        <v>0</v>
      </c>
      <c r="AD73" s="105">
        <v>0</v>
      </c>
      <c r="AE73" s="105">
        <v>0</v>
      </c>
      <c r="AF73" s="105">
        <v>0</v>
      </c>
      <c r="AG73" s="175">
        <v>0</v>
      </c>
      <c r="AH73" s="73">
        <f t="shared" si="54"/>
        <v>0</v>
      </c>
      <c r="AI73" s="73">
        <v>0</v>
      </c>
      <c r="AJ73" s="73">
        <v>0</v>
      </c>
      <c r="AK73" s="73">
        <v>0</v>
      </c>
      <c r="AL73" s="106">
        <v>0</v>
      </c>
      <c r="AM73" s="73">
        <v>0</v>
      </c>
      <c r="AN73" s="73">
        <v>0</v>
      </c>
      <c r="AO73" s="73">
        <v>0</v>
      </c>
      <c r="AP73" s="73">
        <v>0</v>
      </c>
      <c r="AQ73" s="73">
        <v>0</v>
      </c>
      <c r="AR73" s="73">
        <v>0</v>
      </c>
      <c r="AS73" s="106">
        <v>0</v>
      </c>
      <c r="AT73" s="73"/>
      <c r="AU73" s="73">
        <f t="shared" si="3"/>
        <v>0</v>
      </c>
      <c r="AV73" s="73">
        <f t="shared" si="4"/>
        <v>0</v>
      </c>
      <c r="AW73" s="73">
        <f t="shared" si="5"/>
        <v>0</v>
      </c>
      <c r="AX73" s="73">
        <f t="shared" si="6"/>
        <v>0</v>
      </c>
      <c r="AY73" s="73">
        <f t="shared" si="55"/>
        <v>0</v>
      </c>
      <c r="AZ73" s="73">
        <f t="shared" si="56"/>
        <v>0</v>
      </c>
      <c r="BA73" s="73">
        <f t="shared" si="57"/>
        <v>0</v>
      </c>
      <c r="BB73" s="91"/>
      <c r="BC73" s="69" t="s">
        <v>24</v>
      </c>
      <c r="BD73" s="160"/>
      <c r="BE73" s="74">
        <v>0</v>
      </c>
      <c r="BF73" s="74">
        <v>0</v>
      </c>
      <c r="BG73" s="74">
        <v>0</v>
      </c>
      <c r="BH73" s="162">
        <f t="shared" si="7"/>
        <v>0</v>
      </c>
    </row>
    <row r="74" spans="1:60" outlineLevel="1" x14ac:dyDescent="0.3">
      <c r="A74" s="71" t="s">
        <v>153</v>
      </c>
      <c r="B74" s="149" t="s">
        <v>147</v>
      </c>
      <c r="C74" s="149" t="s">
        <v>31</v>
      </c>
      <c r="D74" s="150">
        <v>5107160</v>
      </c>
      <c r="E74" s="150" t="s">
        <v>148</v>
      </c>
      <c r="F74" s="173">
        <v>0</v>
      </c>
      <c r="G74" s="73">
        <f t="shared" si="52"/>
        <v>0</v>
      </c>
      <c r="H74" s="74">
        <f>IFERROR(INDEX('[1]2024'!$A:$Q,MATCH($A$3&amp;$D74,'[1]2024'!$B:$B,0),MATCH(H$4,'[1]2024'!$2:$2,0)),0)+IFERROR(INDEX('[1]2024'!$A:$Q,MATCH($B$3&amp;$D74,'[1]2024'!$B:$B,0),MATCH(H$4,'[1]2024'!$2:$2,0)),0)++IFERROR(INDEX('[1]2024'!$A:$Q,MATCH($C$3&amp;$D74,'[1]2024'!$B:$B,0),MATCH(H$4,'[1]2024'!$2:$2,0)),0)++IFERROR(INDEX('[1]2024'!$A:$Q,MATCH($D$3&amp;$D74,'[1]2024'!$B:$B,0),MATCH(H$4,'[1]2024'!$2:$2,0)),0)</f>
        <v>0</v>
      </c>
      <c r="I74" s="74">
        <f>IFERROR(INDEX('[1]2024'!$A:$Q,MATCH($A$3&amp;$D74,'[1]2024'!$B:$B,0),MATCH(I$4,'[1]2024'!$2:$2,0)),0)+IFERROR(INDEX('[1]2024'!$A:$Q,MATCH($B$3&amp;$D74,'[1]2024'!$B:$B,0),MATCH(I$4,'[1]2024'!$2:$2,0)),0)++IFERROR(INDEX('[1]2024'!$A:$Q,MATCH($C$3&amp;$D74,'[1]2024'!$B:$B,0),MATCH(I$4,'[1]2024'!$2:$2,0)),0)++IFERROR(INDEX('[1]2024'!$A:$Q,MATCH($D$3&amp;$D74,'[1]2024'!$B:$B,0),MATCH(I$4,'[1]2024'!$2:$2,0)),0)</f>
        <v>0</v>
      </c>
      <c r="J74" s="74">
        <f>IFERROR(INDEX('[1]2024'!$A:$Q,MATCH($A$3&amp;$D74,'[1]2024'!$B:$B,0),MATCH(J$4,'[1]2024'!$2:$2,0)),0)+IFERROR(INDEX('[1]2024'!$A:$Q,MATCH($B$3&amp;$D74,'[1]2024'!$B:$B,0),MATCH(J$4,'[1]2024'!$2:$2,0)),0)++IFERROR(INDEX('[1]2024'!$A:$Q,MATCH($C$3&amp;$D74,'[1]2024'!$B:$B,0),MATCH(J$4,'[1]2024'!$2:$2,0)),0)++IFERROR(INDEX('[1]2024'!$A:$Q,MATCH($D$3&amp;$D74,'[1]2024'!$B:$B,0),MATCH(J$4,'[1]2024'!$2:$2,0)),0)</f>
        <v>0</v>
      </c>
      <c r="K74" s="74">
        <f>IFERROR(INDEX('[1]2024'!$A:$Q,MATCH($A$3&amp;$D74,'[1]2024'!$B:$B,0),MATCH(K$4,'[1]2024'!$2:$2,0)),0)+IFERROR(INDEX('[1]2024'!$A:$Q,MATCH($B$3&amp;$D74,'[1]2024'!$B:$B,0),MATCH(K$4,'[1]2024'!$2:$2,0)),0)++IFERROR(INDEX('[1]2024'!$A:$Q,MATCH($C$3&amp;$D74,'[1]2024'!$B:$B,0),MATCH(K$4,'[1]2024'!$2:$2,0)),0)++IFERROR(INDEX('[1]2024'!$A:$Q,MATCH($D$3&amp;$D74,'[1]2024'!$B:$B,0),MATCH(K$4,'[1]2024'!$2:$2,0)),0)</f>
        <v>0</v>
      </c>
      <c r="L74" s="74">
        <f>IFERROR(INDEX('[1]2024'!$A:$Q,MATCH($A$3&amp;$D74,'[1]2024'!$B:$B,0),MATCH(L$4,'[1]2024'!$2:$2,0)),0)+IFERROR(INDEX('[1]2024'!$A:$Q,MATCH($B$3&amp;$D74,'[1]2024'!$B:$B,0),MATCH(L$4,'[1]2024'!$2:$2,0)),0)++IFERROR(INDEX('[1]2024'!$A:$Q,MATCH($C$3&amp;$D74,'[1]2024'!$B:$B,0),MATCH(L$4,'[1]2024'!$2:$2,0)),0)++IFERROR(INDEX('[1]2024'!$A:$Q,MATCH($D$3&amp;$D74,'[1]2024'!$B:$B,0),MATCH(L$4,'[1]2024'!$2:$2,0)),0)</f>
        <v>0</v>
      </c>
      <c r="M74" s="74">
        <f>IFERROR(INDEX('[1]2024'!$A:$Q,MATCH($A$3&amp;$D74,'[1]2024'!$B:$B,0),MATCH(M$4,'[1]2024'!$2:$2,0)),0)+IFERROR(INDEX('[1]2024'!$A:$Q,MATCH($B$3&amp;$D74,'[1]2024'!$B:$B,0),MATCH(M$4,'[1]2024'!$2:$2,0)),0)++IFERROR(INDEX('[1]2024'!$A:$Q,MATCH($C$3&amp;$D74,'[1]2024'!$B:$B,0),MATCH(M$4,'[1]2024'!$2:$2,0)),0)++IFERROR(INDEX('[1]2024'!$A:$Q,MATCH($D$3&amp;$D74,'[1]2024'!$B:$B,0),MATCH(M$4,'[1]2024'!$2:$2,0)),0)</f>
        <v>0</v>
      </c>
      <c r="N74" s="74">
        <f>IFERROR(INDEX('[1]2024'!$A:$Q,MATCH($A$3&amp;$D74,'[1]2024'!$B:$B,0),MATCH(N$4,'[1]2024'!$2:$2,0)),0)+IFERROR(INDEX('[1]2024'!$A:$Q,MATCH($B$3&amp;$D74,'[1]2024'!$B:$B,0),MATCH(N$4,'[1]2024'!$2:$2,0)),0)++IFERROR(INDEX('[1]2024'!$A:$Q,MATCH($C$3&amp;$D74,'[1]2024'!$B:$B,0),MATCH(N$4,'[1]2024'!$2:$2,0)),0)++IFERROR(INDEX('[1]2024'!$A:$Q,MATCH($D$3&amp;$D74,'[1]2024'!$B:$B,0),MATCH(N$4,'[1]2024'!$2:$2,0)),0)</f>
        <v>0</v>
      </c>
      <c r="O74" s="74">
        <f>IFERROR(INDEX('[1]2024'!$A:$Q,MATCH($A$3&amp;$D74,'[1]2024'!$B:$B,0),MATCH(O$4,'[1]2024'!$2:$2,0)),0)+IFERROR(INDEX('[1]2024'!$A:$Q,MATCH($B$3&amp;$D74,'[1]2024'!$B:$B,0),MATCH(O$4,'[1]2024'!$2:$2,0)),0)++IFERROR(INDEX('[1]2024'!$A:$Q,MATCH($C$3&amp;$D74,'[1]2024'!$B:$B,0),MATCH(O$4,'[1]2024'!$2:$2,0)),0)++IFERROR(INDEX('[1]2024'!$A:$Q,MATCH($D$3&amp;$D74,'[1]2024'!$B:$B,0),MATCH(O$4,'[1]2024'!$2:$2,0)),0)</f>
        <v>0</v>
      </c>
      <c r="P74" s="74">
        <f>IFERROR(INDEX('[1]2024'!$A:$Q,MATCH($A$3&amp;$D74,'[1]2024'!$B:$B,0),MATCH(P$4,'[1]2024'!$2:$2,0)),0)+IFERROR(INDEX('[1]2024'!$A:$Q,MATCH($B$3&amp;$D74,'[1]2024'!$B:$B,0),MATCH(P$4,'[1]2024'!$2:$2,0)),0)++IFERROR(INDEX('[1]2024'!$A:$Q,MATCH($C$3&amp;$D74,'[1]2024'!$B:$B,0),MATCH(P$4,'[1]2024'!$2:$2,0)),0)++IFERROR(INDEX('[1]2024'!$A:$Q,MATCH($D$3&amp;$D74,'[1]2024'!$B:$B,0),MATCH(P$4,'[1]2024'!$2:$2,0)),0)</f>
        <v>0</v>
      </c>
      <c r="Q74" s="74">
        <f>IFERROR(INDEX('[1]2024'!$A:$Q,MATCH($A$3&amp;$D74,'[1]2024'!$B:$B,0),MATCH(Q$4,'[1]2024'!$2:$2,0)),0)+IFERROR(INDEX('[1]2024'!$A:$Q,MATCH($B$3&amp;$D74,'[1]2024'!$B:$B,0),MATCH(Q$4,'[1]2024'!$2:$2,0)),0)++IFERROR(INDEX('[1]2024'!$A:$Q,MATCH($C$3&amp;$D74,'[1]2024'!$B:$B,0),MATCH(Q$4,'[1]2024'!$2:$2,0)),0)++IFERROR(INDEX('[1]2024'!$A:$Q,MATCH($D$3&amp;$D74,'[1]2024'!$B:$B,0),MATCH(Q$4,'[1]2024'!$2:$2,0)),0)</f>
        <v>0</v>
      </c>
      <c r="R74" s="74">
        <f>IFERROR(INDEX('[1]2024'!$A:$Q,MATCH($A$3&amp;$D74,'[1]2024'!$B:$B,0),MATCH(R$4,'[1]2024'!$2:$2,0)),0)+IFERROR(INDEX('[1]2024'!$A:$Q,MATCH($B$3&amp;$D74,'[1]2024'!$B:$B,0),MATCH(R$4,'[1]2024'!$2:$2,0)),0)++IFERROR(INDEX('[1]2024'!$A:$Q,MATCH($C$3&amp;$D74,'[1]2024'!$B:$B,0),MATCH(R$4,'[1]2024'!$2:$2,0)),0)++IFERROR(INDEX('[1]2024'!$A:$Q,MATCH($D$3&amp;$D74,'[1]2024'!$B:$B,0),MATCH(R$4,'[1]2024'!$2:$2,0)),0)</f>
        <v>0</v>
      </c>
      <c r="S74" s="74">
        <f>IFERROR(INDEX('[1]2024'!$A:$Q,MATCH($A$3&amp;$D74,'[1]2024'!$B:$B,0),MATCH(S$4,'[1]2024'!$2:$2,0)),0)+IFERROR(INDEX('[1]2024'!$A:$Q,MATCH($B$3&amp;$D74,'[1]2024'!$B:$B,0),MATCH(S$4,'[1]2024'!$2:$2,0)),0)++IFERROR(INDEX('[1]2024'!$A:$Q,MATCH($C$3&amp;$D74,'[1]2024'!$B:$B,0),MATCH(S$4,'[1]2024'!$2:$2,0)),0)++IFERROR(INDEX('[1]2024'!$A:$Q,MATCH($D$3&amp;$D74,'[1]2024'!$B:$B,0),MATCH(S$4,'[1]2024'!$2:$2,0)),0)</f>
        <v>0</v>
      </c>
      <c r="T74" s="75">
        <v>0</v>
      </c>
      <c r="U74" s="73">
        <f t="shared" si="53"/>
        <v>0</v>
      </c>
      <c r="V74" s="174">
        <v>0</v>
      </c>
      <c r="W74" s="105">
        <v>0</v>
      </c>
      <c r="X74" s="105">
        <v>0</v>
      </c>
      <c r="Y74" s="105">
        <v>0</v>
      </c>
      <c r="Z74" s="105">
        <v>0</v>
      </c>
      <c r="AA74" s="105">
        <v>0</v>
      </c>
      <c r="AB74" s="105">
        <v>0</v>
      </c>
      <c r="AC74" s="105">
        <v>0</v>
      </c>
      <c r="AD74" s="105">
        <v>0</v>
      </c>
      <c r="AE74" s="105">
        <v>0</v>
      </c>
      <c r="AF74" s="105">
        <v>0</v>
      </c>
      <c r="AG74" s="175">
        <v>0</v>
      </c>
      <c r="AH74" s="73">
        <f t="shared" si="54"/>
        <v>0</v>
      </c>
      <c r="AI74" s="73">
        <v>0</v>
      </c>
      <c r="AJ74" s="73">
        <v>0</v>
      </c>
      <c r="AK74" s="73">
        <v>0</v>
      </c>
      <c r="AL74" s="106">
        <v>0</v>
      </c>
      <c r="AM74" s="73">
        <v>0</v>
      </c>
      <c r="AN74" s="73">
        <v>0</v>
      </c>
      <c r="AO74" s="73">
        <v>0</v>
      </c>
      <c r="AP74" s="73">
        <v>0</v>
      </c>
      <c r="AQ74" s="73">
        <v>0</v>
      </c>
      <c r="AR74" s="73">
        <v>0</v>
      </c>
      <c r="AS74" s="106">
        <v>0</v>
      </c>
      <c r="AT74" s="73"/>
      <c r="AU74" s="73">
        <f t="shared" ref="AU74:AU137" si="58">SUM(AI74:AK74)</f>
        <v>0</v>
      </c>
      <c r="AV74" s="73">
        <f t="shared" ref="AV74:AV137" si="59">SUM(AL74:AN74)</f>
        <v>0</v>
      </c>
      <c r="AW74" s="73">
        <f t="shared" ref="AW74:AW137" si="60">SUM(AO74:AQ74)</f>
        <v>0</v>
      </c>
      <c r="AX74" s="73">
        <f t="shared" ref="AX74:AX137" si="61">SUM(AR74:AT74)</f>
        <v>0</v>
      </c>
      <c r="AY74" s="73">
        <f t="shared" si="55"/>
        <v>0</v>
      </c>
      <c r="AZ74" s="73">
        <f t="shared" si="56"/>
        <v>0</v>
      </c>
      <c r="BA74" s="73">
        <f t="shared" si="57"/>
        <v>0</v>
      </c>
      <c r="BB74" s="91"/>
      <c r="BC74" s="69" t="s">
        <v>24</v>
      </c>
      <c r="BD74" s="160"/>
      <c r="BE74" s="74">
        <v>0</v>
      </c>
      <c r="BF74" s="74">
        <v>0</v>
      </c>
      <c r="BG74" s="74">
        <v>0</v>
      </c>
      <c r="BH74" s="162">
        <f t="shared" si="7"/>
        <v>0</v>
      </c>
    </row>
    <row r="75" spans="1:60" outlineLevel="1" x14ac:dyDescent="0.3">
      <c r="A75" s="71" t="s">
        <v>154</v>
      </c>
      <c r="B75" s="149" t="s">
        <v>147</v>
      </c>
      <c r="C75" s="149" t="s">
        <v>31</v>
      </c>
      <c r="D75" s="150">
        <v>5107170</v>
      </c>
      <c r="E75" s="150" t="s">
        <v>148</v>
      </c>
      <c r="F75" s="173">
        <v>0</v>
      </c>
      <c r="G75" s="73">
        <f t="shared" si="52"/>
        <v>0</v>
      </c>
      <c r="H75" s="74">
        <f>IFERROR(INDEX('[1]2024'!$A:$Q,MATCH($A$3&amp;$D75,'[1]2024'!$B:$B,0),MATCH(H$4,'[1]2024'!$2:$2,0)),0)+IFERROR(INDEX('[1]2024'!$A:$Q,MATCH($B$3&amp;$D75,'[1]2024'!$B:$B,0),MATCH(H$4,'[1]2024'!$2:$2,0)),0)++IFERROR(INDEX('[1]2024'!$A:$Q,MATCH($C$3&amp;$D75,'[1]2024'!$B:$B,0),MATCH(H$4,'[1]2024'!$2:$2,0)),0)++IFERROR(INDEX('[1]2024'!$A:$Q,MATCH($D$3&amp;$D75,'[1]2024'!$B:$B,0),MATCH(H$4,'[1]2024'!$2:$2,0)),0)</f>
        <v>0</v>
      </c>
      <c r="I75" s="74">
        <f>IFERROR(INDEX('[1]2024'!$A:$Q,MATCH($A$3&amp;$D75,'[1]2024'!$B:$B,0),MATCH(I$4,'[1]2024'!$2:$2,0)),0)+IFERROR(INDEX('[1]2024'!$A:$Q,MATCH($B$3&amp;$D75,'[1]2024'!$B:$B,0),MATCH(I$4,'[1]2024'!$2:$2,0)),0)++IFERROR(INDEX('[1]2024'!$A:$Q,MATCH($C$3&amp;$D75,'[1]2024'!$B:$B,0),MATCH(I$4,'[1]2024'!$2:$2,0)),0)++IFERROR(INDEX('[1]2024'!$A:$Q,MATCH($D$3&amp;$D75,'[1]2024'!$B:$B,0),MATCH(I$4,'[1]2024'!$2:$2,0)),0)</f>
        <v>0</v>
      </c>
      <c r="J75" s="74">
        <f>IFERROR(INDEX('[1]2024'!$A:$Q,MATCH($A$3&amp;$D75,'[1]2024'!$B:$B,0),MATCH(J$4,'[1]2024'!$2:$2,0)),0)+IFERROR(INDEX('[1]2024'!$A:$Q,MATCH($B$3&amp;$D75,'[1]2024'!$B:$B,0),MATCH(J$4,'[1]2024'!$2:$2,0)),0)++IFERROR(INDEX('[1]2024'!$A:$Q,MATCH($C$3&amp;$D75,'[1]2024'!$B:$B,0),MATCH(J$4,'[1]2024'!$2:$2,0)),0)++IFERROR(INDEX('[1]2024'!$A:$Q,MATCH($D$3&amp;$D75,'[1]2024'!$B:$B,0),MATCH(J$4,'[1]2024'!$2:$2,0)),0)</f>
        <v>0</v>
      </c>
      <c r="K75" s="74">
        <f>IFERROR(INDEX('[1]2024'!$A:$Q,MATCH($A$3&amp;$D75,'[1]2024'!$B:$B,0),MATCH(K$4,'[1]2024'!$2:$2,0)),0)+IFERROR(INDEX('[1]2024'!$A:$Q,MATCH($B$3&amp;$D75,'[1]2024'!$B:$B,0),MATCH(K$4,'[1]2024'!$2:$2,0)),0)++IFERROR(INDEX('[1]2024'!$A:$Q,MATCH($C$3&amp;$D75,'[1]2024'!$B:$B,0),MATCH(K$4,'[1]2024'!$2:$2,0)),0)++IFERROR(INDEX('[1]2024'!$A:$Q,MATCH($D$3&amp;$D75,'[1]2024'!$B:$B,0),MATCH(K$4,'[1]2024'!$2:$2,0)),0)</f>
        <v>0</v>
      </c>
      <c r="L75" s="74">
        <f>IFERROR(INDEX('[1]2024'!$A:$Q,MATCH($A$3&amp;$D75,'[1]2024'!$B:$B,0),MATCH(L$4,'[1]2024'!$2:$2,0)),0)+IFERROR(INDEX('[1]2024'!$A:$Q,MATCH($B$3&amp;$D75,'[1]2024'!$B:$B,0),MATCH(L$4,'[1]2024'!$2:$2,0)),0)++IFERROR(INDEX('[1]2024'!$A:$Q,MATCH($C$3&amp;$D75,'[1]2024'!$B:$B,0),MATCH(L$4,'[1]2024'!$2:$2,0)),0)++IFERROR(INDEX('[1]2024'!$A:$Q,MATCH($D$3&amp;$D75,'[1]2024'!$B:$B,0),MATCH(L$4,'[1]2024'!$2:$2,0)),0)</f>
        <v>0</v>
      </c>
      <c r="M75" s="74">
        <f>IFERROR(INDEX('[1]2024'!$A:$Q,MATCH($A$3&amp;$D75,'[1]2024'!$B:$B,0),MATCH(M$4,'[1]2024'!$2:$2,0)),0)+IFERROR(INDEX('[1]2024'!$A:$Q,MATCH($B$3&amp;$D75,'[1]2024'!$B:$B,0),MATCH(M$4,'[1]2024'!$2:$2,0)),0)++IFERROR(INDEX('[1]2024'!$A:$Q,MATCH($C$3&amp;$D75,'[1]2024'!$B:$B,0),MATCH(M$4,'[1]2024'!$2:$2,0)),0)++IFERROR(INDEX('[1]2024'!$A:$Q,MATCH($D$3&amp;$D75,'[1]2024'!$B:$B,0),MATCH(M$4,'[1]2024'!$2:$2,0)),0)</f>
        <v>0</v>
      </c>
      <c r="N75" s="74">
        <f>IFERROR(INDEX('[1]2024'!$A:$Q,MATCH($A$3&amp;$D75,'[1]2024'!$B:$B,0),MATCH(N$4,'[1]2024'!$2:$2,0)),0)+IFERROR(INDEX('[1]2024'!$A:$Q,MATCH($B$3&amp;$D75,'[1]2024'!$B:$B,0),MATCH(N$4,'[1]2024'!$2:$2,0)),0)++IFERROR(INDEX('[1]2024'!$A:$Q,MATCH($C$3&amp;$D75,'[1]2024'!$B:$B,0),MATCH(N$4,'[1]2024'!$2:$2,0)),0)++IFERROR(INDEX('[1]2024'!$A:$Q,MATCH($D$3&amp;$D75,'[1]2024'!$B:$B,0),MATCH(N$4,'[1]2024'!$2:$2,0)),0)</f>
        <v>0</v>
      </c>
      <c r="O75" s="74">
        <f>IFERROR(INDEX('[1]2024'!$A:$Q,MATCH($A$3&amp;$D75,'[1]2024'!$B:$B,0),MATCH(O$4,'[1]2024'!$2:$2,0)),0)+IFERROR(INDEX('[1]2024'!$A:$Q,MATCH($B$3&amp;$D75,'[1]2024'!$B:$B,0),MATCH(O$4,'[1]2024'!$2:$2,0)),0)++IFERROR(INDEX('[1]2024'!$A:$Q,MATCH($C$3&amp;$D75,'[1]2024'!$B:$B,0),MATCH(O$4,'[1]2024'!$2:$2,0)),0)++IFERROR(INDEX('[1]2024'!$A:$Q,MATCH($D$3&amp;$D75,'[1]2024'!$B:$B,0),MATCH(O$4,'[1]2024'!$2:$2,0)),0)</f>
        <v>0</v>
      </c>
      <c r="P75" s="74">
        <f>IFERROR(INDEX('[1]2024'!$A:$Q,MATCH($A$3&amp;$D75,'[1]2024'!$B:$B,0),MATCH(P$4,'[1]2024'!$2:$2,0)),0)+IFERROR(INDEX('[1]2024'!$A:$Q,MATCH($B$3&amp;$D75,'[1]2024'!$B:$B,0),MATCH(P$4,'[1]2024'!$2:$2,0)),0)++IFERROR(INDEX('[1]2024'!$A:$Q,MATCH($C$3&amp;$D75,'[1]2024'!$B:$B,0),MATCH(P$4,'[1]2024'!$2:$2,0)),0)++IFERROR(INDEX('[1]2024'!$A:$Q,MATCH($D$3&amp;$D75,'[1]2024'!$B:$B,0),MATCH(P$4,'[1]2024'!$2:$2,0)),0)</f>
        <v>0</v>
      </c>
      <c r="Q75" s="74">
        <f>IFERROR(INDEX('[1]2024'!$A:$Q,MATCH($A$3&amp;$D75,'[1]2024'!$B:$B,0),MATCH(Q$4,'[1]2024'!$2:$2,0)),0)+IFERROR(INDEX('[1]2024'!$A:$Q,MATCH($B$3&amp;$D75,'[1]2024'!$B:$B,0),MATCH(Q$4,'[1]2024'!$2:$2,0)),0)++IFERROR(INDEX('[1]2024'!$A:$Q,MATCH($C$3&amp;$D75,'[1]2024'!$B:$B,0),MATCH(Q$4,'[1]2024'!$2:$2,0)),0)++IFERROR(INDEX('[1]2024'!$A:$Q,MATCH($D$3&amp;$D75,'[1]2024'!$B:$B,0),MATCH(Q$4,'[1]2024'!$2:$2,0)),0)</f>
        <v>0</v>
      </c>
      <c r="R75" s="74">
        <f>IFERROR(INDEX('[1]2024'!$A:$Q,MATCH($A$3&amp;$D75,'[1]2024'!$B:$B,0),MATCH(R$4,'[1]2024'!$2:$2,0)),0)+IFERROR(INDEX('[1]2024'!$A:$Q,MATCH($B$3&amp;$D75,'[1]2024'!$B:$B,0),MATCH(R$4,'[1]2024'!$2:$2,0)),0)++IFERROR(INDEX('[1]2024'!$A:$Q,MATCH($C$3&amp;$D75,'[1]2024'!$B:$B,0),MATCH(R$4,'[1]2024'!$2:$2,0)),0)++IFERROR(INDEX('[1]2024'!$A:$Q,MATCH($D$3&amp;$D75,'[1]2024'!$B:$B,0),MATCH(R$4,'[1]2024'!$2:$2,0)),0)</f>
        <v>0</v>
      </c>
      <c r="S75" s="74">
        <f>IFERROR(INDEX('[1]2024'!$A:$Q,MATCH($A$3&amp;$D75,'[1]2024'!$B:$B,0),MATCH(S$4,'[1]2024'!$2:$2,0)),0)+IFERROR(INDEX('[1]2024'!$A:$Q,MATCH($B$3&amp;$D75,'[1]2024'!$B:$B,0),MATCH(S$4,'[1]2024'!$2:$2,0)),0)++IFERROR(INDEX('[1]2024'!$A:$Q,MATCH($C$3&amp;$D75,'[1]2024'!$B:$B,0),MATCH(S$4,'[1]2024'!$2:$2,0)),0)++IFERROR(INDEX('[1]2024'!$A:$Q,MATCH($D$3&amp;$D75,'[1]2024'!$B:$B,0),MATCH(S$4,'[1]2024'!$2:$2,0)),0)</f>
        <v>0</v>
      </c>
      <c r="T75" s="75">
        <v>0</v>
      </c>
      <c r="U75" s="73">
        <f t="shared" si="53"/>
        <v>0</v>
      </c>
      <c r="V75" s="174">
        <v>0</v>
      </c>
      <c r="W75" s="105">
        <v>0</v>
      </c>
      <c r="X75" s="105">
        <v>0</v>
      </c>
      <c r="Y75" s="105">
        <v>0</v>
      </c>
      <c r="Z75" s="105">
        <v>0</v>
      </c>
      <c r="AA75" s="105">
        <v>0</v>
      </c>
      <c r="AB75" s="105">
        <v>0</v>
      </c>
      <c r="AC75" s="105">
        <v>0</v>
      </c>
      <c r="AD75" s="105">
        <v>0</v>
      </c>
      <c r="AE75" s="105">
        <v>0</v>
      </c>
      <c r="AF75" s="105">
        <v>0</v>
      </c>
      <c r="AG75" s="175">
        <v>0</v>
      </c>
      <c r="AH75" s="73">
        <f t="shared" si="54"/>
        <v>0</v>
      </c>
      <c r="AI75" s="73">
        <v>0</v>
      </c>
      <c r="AJ75" s="73">
        <v>0</v>
      </c>
      <c r="AK75" s="73">
        <v>0</v>
      </c>
      <c r="AL75" s="106">
        <v>0</v>
      </c>
      <c r="AM75" s="73">
        <v>0</v>
      </c>
      <c r="AN75" s="73">
        <v>0</v>
      </c>
      <c r="AO75" s="73">
        <v>0</v>
      </c>
      <c r="AP75" s="73">
        <v>0</v>
      </c>
      <c r="AQ75" s="73">
        <v>0</v>
      </c>
      <c r="AR75" s="73">
        <v>0</v>
      </c>
      <c r="AS75" s="106">
        <v>0</v>
      </c>
      <c r="AT75" s="73"/>
      <c r="AU75" s="73">
        <f t="shared" si="58"/>
        <v>0</v>
      </c>
      <c r="AV75" s="73">
        <f t="shared" si="59"/>
        <v>0</v>
      </c>
      <c r="AW75" s="73">
        <f t="shared" si="60"/>
        <v>0</v>
      </c>
      <c r="AX75" s="73">
        <f t="shared" si="61"/>
        <v>0</v>
      </c>
      <c r="AY75" s="73">
        <f t="shared" si="55"/>
        <v>0</v>
      </c>
      <c r="AZ75" s="73">
        <f t="shared" si="56"/>
        <v>0</v>
      </c>
      <c r="BA75" s="73">
        <f t="shared" si="57"/>
        <v>0</v>
      </c>
      <c r="BB75" s="91"/>
      <c r="BC75" s="69" t="s">
        <v>24</v>
      </c>
      <c r="BD75" s="160"/>
      <c r="BE75" s="74">
        <v>0</v>
      </c>
      <c r="BF75" s="74">
        <v>0</v>
      </c>
      <c r="BG75" s="74">
        <v>0</v>
      </c>
      <c r="BH75" s="162">
        <f t="shared" si="7"/>
        <v>0</v>
      </c>
    </row>
    <row r="76" spans="1:60" outlineLevel="1" x14ac:dyDescent="0.3">
      <c r="A76" s="71" t="s">
        <v>155</v>
      </c>
      <c r="B76" s="149" t="s">
        <v>147</v>
      </c>
      <c r="C76" s="149" t="s">
        <v>31</v>
      </c>
      <c r="D76" s="150">
        <v>5107180</v>
      </c>
      <c r="E76" s="150" t="s">
        <v>148</v>
      </c>
      <c r="F76" s="173">
        <v>0</v>
      </c>
      <c r="G76" s="73">
        <f t="shared" si="52"/>
        <v>0</v>
      </c>
      <c r="H76" s="74">
        <f>IFERROR(INDEX('[1]2024'!$A:$Q,MATCH($A$3&amp;$D76,'[1]2024'!$B:$B,0),MATCH(H$4,'[1]2024'!$2:$2,0)),0)+IFERROR(INDEX('[1]2024'!$A:$Q,MATCH($B$3&amp;$D76,'[1]2024'!$B:$B,0),MATCH(H$4,'[1]2024'!$2:$2,0)),0)++IFERROR(INDEX('[1]2024'!$A:$Q,MATCH($C$3&amp;$D76,'[1]2024'!$B:$B,0),MATCH(H$4,'[1]2024'!$2:$2,0)),0)++IFERROR(INDEX('[1]2024'!$A:$Q,MATCH($D$3&amp;$D76,'[1]2024'!$B:$B,0),MATCH(H$4,'[1]2024'!$2:$2,0)),0)</f>
        <v>0</v>
      </c>
      <c r="I76" s="74">
        <f>IFERROR(INDEX('[1]2024'!$A:$Q,MATCH($A$3&amp;$D76,'[1]2024'!$B:$B,0),MATCH(I$4,'[1]2024'!$2:$2,0)),0)+IFERROR(INDEX('[1]2024'!$A:$Q,MATCH($B$3&amp;$D76,'[1]2024'!$B:$B,0),MATCH(I$4,'[1]2024'!$2:$2,0)),0)++IFERROR(INDEX('[1]2024'!$A:$Q,MATCH($C$3&amp;$D76,'[1]2024'!$B:$B,0),MATCH(I$4,'[1]2024'!$2:$2,0)),0)++IFERROR(INDEX('[1]2024'!$A:$Q,MATCH($D$3&amp;$D76,'[1]2024'!$B:$B,0),MATCH(I$4,'[1]2024'!$2:$2,0)),0)</f>
        <v>0</v>
      </c>
      <c r="J76" s="74">
        <f>IFERROR(INDEX('[1]2024'!$A:$Q,MATCH($A$3&amp;$D76,'[1]2024'!$B:$B,0),MATCH(J$4,'[1]2024'!$2:$2,0)),0)+IFERROR(INDEX('[1]2024'!$A:$Q,MATCH($B$3&amp;$D76,'[1]2024'!$B:$B,0),MATCH(J$4,'[1]2024'!$2:$2,0)),0)++IFERROR(INDEX('[1]2024'!$A:$Q,MATCH($C$3&amp;$D76,'[1]2024'!$B:$B,0),MATCH(J$4,'[1]2024'!$2:$2,0)),0)++IFERROR(INDEX('[1]2024'!$A:$Q,MATCH($D$3&amp;$D76,'[1]2024'!$B:$B,0),MATCH(J$4,'[1]2024'!$2:$2,0)),0)</f>
        <v>0</v>
      </c>
      <c r="K76" s="74">
        <f>IFERROR(INDEX('[1]2024'!$A:$Q,MATCH($A$3&amp;$D76,'[1]2024'!$B:$B,0),MATCH(K$4,'[1]2024'!$2:$2,0)),0)+IFERROR(INDEX('[1]2024'!$A:$Q,MATCH($B$3&amp;$D76,'[1]2024'!$B:$B,0),MATCH(K$4,'[1]2024'!$2:$2,0)),0)++IFERROR(INDEX('[1]2024'!$A:$Q,MATCH($C$3&amp;$D76,'[1]2024'!$B:$B,0),MATCH(K$4,'[1]2024'!$2:$2,0)),0)++IFERROR(INDEX('[1]2024'!$A:$Q,MATCH($D$3&amp;$D76,'[1]2024'!$B:$B,0),MATCH(K$4,'[1]2024'!$2:$2,0)),0)</f>
        <v>0</v>
      </c>
      <c r="L76" s="74">
        <f>IFERROR(INDEX('[1]2024'!$A:$Q,MATCH($A$3&amp;$D76,'[1]2024'!$B:$B,0),MATCH(L$4,'[1]2024'!$2:$2,0)),0)+IFERROR(INDEX('[1]2024'!$A:$Q,MATCH($B$3&amp;$D76,'[1]2024'!$B:$B,0),MATCH(L$4,'[1]2024'!$2:$2,0)),0)++IFERROR(INDEX('[1]2024'!$A:$Q,MATCH($C$3&amp;$D76,'[1]2024'!$B:$B,0),MATCH(L$4,'[1]2024'!$2:$2,0)),0)++IFERROR(INDEX('[1]2024'!$A:$Q,MATCH($D$3&amp;$D76,'[1]2024'!$B:$B,0),MATCH(L$4,'[1]2024'!$2:$2,0)),0)</f>
        <v>0</v>
      </c>
      <c r="M76" s="74">
        <f>IFERROR(INDEX('[1]2024'!$A:$Q,MATCH($A$3&amp;$D76,'[1]2024'!$B:$B,0),MATCH(M$4,'[1]2024'!$2:$2,0)),0)+IFERROR(INDEX('[1]2024'!$A:$Q,MATCH($B$3&amp;$D76,'[1]2024'!$B:$B,0),MATCH(M$4,'[1]2024'!$2:$2,0)),0)++IFERROR(INDEX('[1]2024'!$A:$Q,MATCH($C$3&amp;$D76,'[1]2024'!$B:$B,0),MATCH(M$4,'[1]2024'!$2:$2,0)),0)++IFERROR(INDEX('[1]2024'!$A:$Q,MATCH($D$3&amp;$D76,'[1]2024'!$B:$B,0),MATCH(M$4,'[1]2024'!$2:$2,0)),0)</f>
        <v>0</v>
      </c>
      <c r="N76" s="74">
        <f>IFERROR(INDEX('[1]2024'!$A:$Q,MATCH($A$3&amp;$D76,'[1]2024'!$B:$B,0),MATCH(N$4,'[1]2024'!$2:$2,0)),0)+IFERROR(INDEX('[1]2024'!$A:$Q,MATCH($B$3&amp;$D76,'[1]2024'!$B:$B,0),MATCH(N$4,'[1]2024'!$2:$2,0)),0)++IFERROR(INDEX('[1]2024'!$A:$Q,MATCH($C$3&amp;$D76,'[1]2024'!$B:$B,0),MATCH(N$4,'[1]2024'!$2:$2,0)),0)++IFERROR(INDEX('[1]2024'!$A:$Q,MATCH($D$3&amp;$D76,'[1]2024'!$B:$B,0),MATCH(N$4,'[1]2024'!$2:$2,0)),0)</f>
        <v>0</v>
      </c>
      <c r="O76" s="74">
        <f>IFERROR(INDEX('[1]2024'!$A:$Q,MATCH($A$3&amp;$D76,'[1]2024'!$B:$B,0),MATCH(O$4,'[1]2024'!$2:$2,0)),0)+IFERROR(INDEX('[1]2024'!$A:$Q,MATCH($B$3&amp;$D76,'[1]2024'!$B:$B,0),MATCH(O$4,'[1]2024'!$2:$2,0)),0)++IFERROR(INDEX('[1]2024'!$A:$Q,MATCH($C$3&amp;$D76,'[1]2024'!$B:$B,0),MATCH(O$4,'[1]2024'!$2:$2,0)),0)++IFERROR(INDEX('[1]2024'!$A:$Q,MATCH($D$3&amp;$D76,'[1]2024'!$B:$B,0),MATCH(O$4,'[1]2024'!$2:$2,0)),0)</f>
        <v>0</v>
      </c>
      <c r="P76" s="74">
        <f>IFERROR(INDEX('[1]2024'!$A:$Q,MATCH($A$3&amp;$D76,'[1]2024'!$B:$B,0),MATCH(P$4,'[1]2024'!$2:$2,0)),0)+IFERROR(INDEX('[1]2024'!$A:$Q,MATCH($B$3&amp;$D76,'[1]2024'!$B:$B,0),MATCH(P$4,'[1]2024'!$2:$2,0)),0)++IFERROR(INDEX('[1]2024'!$A:$Q,MATCH($C$3&amp;$D76,'[1]2024'!$B:$B,0),MATCH(P$4,'[1]2024'!$2:$2,0)),0)++IFERROR(INDEX('[1]2024'!$A:$Q,MATCH($D$3&amp;$D76,'[1]2024'!$B:$B,0),MATCH(P$4,'[1]2024'!$2:$2,0)),0)</f>
        <v>0</v>
      </c>
      <c r="Q76" s="74">
        <f>IFERROR(INDEX('[1]2024'!$A:$Q,MATCH($A$3&amp;$D76,'[1]2024'!$B:$B,0),MATCH(Q$4,'[1]2024'!$2:$2,0)),0)+IFERROR(INDEX('[1]2024'!$A:$Q,MATCH($B$3&amp;$D76,'[1]2024'!$B:$B,0),MATCH(Q$4,'[1]2024'!$2:$2,0)),0)++IFERROR(INDEX('[1]2024'!$A:$Q,MATCH($C$3&amp;$D76,'[1]2024'!$B:$B,0),MATCH(Q$4,'[1]2024'!$2:$2,0)),0)++IFERROR(INDEX('[1]2024'!$A:$Q,MATCH($D$3&amp;$D76,'[1]2024'!$B:$B,0),MATCH(Q$4,'[1]2024'!$2:$2,0)),0)</f>
        <v>0</v>
      </c>
      <c r="R76" s="74">
        <f>IFERROR(INDEX('[1]2024'!$A:$Q,MATCH($A$3&amp;$D76,'[1]2024'!$B:$B,0),MATCH(R$4,'[1]2024'!$2:$2,0)),0)+IFERROR(INDEX('[1]2024'!$A:$Q,MATCH($B$3&amp;$D76,'[1]2024'!$B:$B,0),MATCH(R$4,'[1]2024'!$2:$2,0)),0)++IFERROR(INDEX('[1]2024'!$A:$Q,MATCH($C$3&amp;$D76,'[1]2024'!$B:$B,0),MATCH(R$4,'[1]2024'!$2:$2,0)),0)++IFERROR(INDEX('[1]2024'!$A:$Q,MATCH($D$3&amp;$D76,'[1]2024'!$B:$B,0),MATCH(R$4,'[1]2024'!$2:$2,0)),0)</f>
        <v>0</v>
      </c>
      <c r="S76" s="74">
        <f>IFERROR(INDEX('[1]2024'!$A:$Q,MATCH($A$3&amp;$D76,'[1]2024'!$B:$B,0),MATCH(S$4,'[1]2024'!$2:$2,0)),0)+IFERROR(INDEX('[1]2024'!$A:$Q,MATCH($B$3&amp;$D76,'[1]2024'!$B:$B,0),MATCH(S$4,'[1]2024'!$2:$2,0)),0)++IFERROR(INDEX('[1]2024'!$A:$Q,MATCH($C$3&amp;$D76,'[1]2024'!$B:$B,0),MATCH(S$4,'[1]2024'!$2:$2,0)),0)++IFERROR(INDEX('[1]2024'!$A:$Q,MATCH($D$3&amp;$D76,'[1]2024'!$B:$B,0),MATCH(S$4,'[1]2024'!$2:$2,0)),0)</f>
        <v>0</v>
      </c>
      <c r="T76" s="75">
        <v>0</v>
      </c>
      <c r="U76" s="73">
        <f t="shared" si="53"/>
        <v>0</v>
      </c>
      <c r="V76" s="174">
        <v>0</v>
      </c>
      <c r="W76" s="105">
        <v>0</v>
      </c>
      <c r="X76" s="105">
        <v>0</v>
      </c>
      <c r="Y76" s="105">
        <v>0</v>
      </c>
      <c r="Z76" s="105">
        <v>0</v>
      </c>
      <c r="AA76" s="105">
        <v>0</v>
      </c>
      <c r="AB76" s="105">
        <v>0</v>
      </c>
      <c r="AC76" s="105">
        <v>0</v>
      </c>
      <c r="AD76" s="105">
        <v>0</v>
      </c>
      <c r="AE76" s="105">
        <v>0</v>
      </c>
      <c r="AF76" s="105">
        <v>0</v>
      </c>
      <c r="AG76" s="175">
        <v>0</v>
      </c>
      <c r="AH76" s="73">
        <f t="shared" si="54"/>
        <v>0</v>
      </c>
      <c r="AI76" s="73">
        <v>0</v>
      </c>
      <c r="AJ76" s="73">
        <v>0</v>
      </c>
      <c r="AK76" s="73">
        <v>0</v>
      </c>
      <c r="AL76" s="106">
        <v>0</v>
      </c>
      <c r="AM76" s="73">
        <v>0</v>
      </c>
      <c r="AN76" s="73">
        <v>0</v>
      </c>
      <c r="AO76" s="73">
        <v>0</v>
      </c>
      <c r="AP76" s="73">
        <v>0</v>
      </c>
      <c r="AQ76" s="73">
        <v>0</v>
      </c>
      <c r="AR76" s="73">
        <v>0</v>
      </c>
      <c r="AS76" s="106">
        <v>0</v>
      </c>
      <c r="AT76" s="73"/>
      <c r="AU76" s="73">
        <f t="shared" si="58"/>
        <v>0</v>
      </c>
      <c r="AV76" s="73">
        <f t="shared" si="59"/>
        <v>0</v>
      </c>
      <c r="AW76" s="73">
        <f t="shared" si="60"/>
        <v>0</v>
      </c>
      <c r="AX76" s="73">
        <f t="shared" si="61"/>
        <v>0</v>
      </c>
      <c r="AY76" s="73">
        <f t="shared" si="55"/>
        <v>0</v>
      </c>
      <c r="AZ76" s="73">
        <f t="shared" si="56"/>
        <v>0</v>
      </c>
      <c r="BA76" s="73">
        <f t="shared" si="57"/>
        <v>0</v>
      </c>
      <c r="BB76" s="91"/>
      <c r="BC76" s="69" t="s">
        <v>24</v>
      </c>
      <c r="BD76" s="160"/>
      <c r="BE76" s="74">
        <v>0</v>
      </c>
      <c r="BF76" s="74">
        <v>0</v>
      </c>
      <c r="BG76" s="74">
        <v>0</v>
      </c>
      <c r="BH76" s="162">
        <f t="shared" si="7"/>
        <v>0</v>
      </c>
    </row>
    <row r="77" spans="1:60" outlineLevel="1" x14ac:dyDescent="0.3">
      <c r="A77" s="133" t="s">
        <v>156</v>
      </c>
      <c r="B77" s="149" t="s">
        <v>157</v>
      </c>
      <c r="C77" s="149" t="s">
        <v>31</v>
      </c>
      <c r="D77" s="150">
        <v>5107190</v>
      </c>
      <c r="E77" s="150" t="s">
        <v>148</v>
      </c>
      <c r="F77" s="173">
        <v>0</v>
      </c>
      <c r="G77" s="73">
        <f t="shared" si="52"/>
        <v>0</v>
      </c>
      <c r="H77" s="74">
        <f>IFERROR(INDEX('[1]2024'!$A:$Q,MATCH($A$3&amp;$D77,'[1]2024'!$B:$B,0),MATCH(H$4,'[1]2024'!$2:$2,0)),0)+IFERROR(INDEX('[1]2024'!$A:$Q,MATCH($B$3&amp;$D77,'[1]2024'!$B:$B,0),MATCH(H$4,'[1]2024'!$2:$2,0)),0)++IFERROR(INDEX('[1]2024'!$A:$Q,MATCH($C$3&amp;$D77,'[1]2024'!$B:$B,0),MATCH(H$4,'[1]2024'!$2:$2,0)),0)++IFERROR(INDEX('[1]2024'!$A:$Q,MATCH($D$3&amp;$D77,'[1]2024'!$B:$B,0),MATCH(H$4,'[1]2024'!$2:$2,0)),0)</f>
        <v>0</v>
      </c>
      <c r="I77" s="74">
        <f>IFERROR(INDEX('[1]2024'!$A:$Q,MATCH($A$3&amp;$D77,'[1]2024'!$B:$B,0),MATCH(I$4,'[1]2024'!$2:$2,0)),0)+IFERROR(INDEX('[1]2024'!$A:$Q,MATCH($B$3&amp;$D77,'[1]2024'!$B:$B,0),MATCH(I$4,'[1]2024'!$2:$2,0)),0)++IFERROR(INDEX('[1]2024'!$A:$Q,MATCH($C$3&amp;$D77,'[1]2024'!$B:$B,0),MATCH(I$4,'[1]2024'!$2:$2,0)),0)++IFERROR(INDEX('[1]2024'!$A:$Q,MATCH($D$3&amp;$D77,'[1]2024'!$B:$B,0),MATCH(I$4,'[1]2024'!$2:$2,0)),0)</f>
        <v>0</v>
      </c>
      <c r="J77" s="74">
        <f>IFERROR(INDEX('[1]2024'!$A:$Q,MATCH($A$3&amp;$D77,'[1]2024'!$B:$B,0),MATCH(J$4,'[1]2024'!$2:$2,0)),0)+IFERROR(INDEX('[1]2024'!$A:$Q,MATCH($B$3&amp;$D77,'[1]2024'!$B:$B,0),MATCH(J$4,'[1]2024'!$2:$2,0)),0)++IFERROR(INDEX('[1]2024'!$A:$Q,MATCH($C$3&amp;$D77,'[1]2024'!$B:$B,0),MATCH(J$4,'[1]2024'!$2:$2,0)),0)++IFERROR(INDEX('[1]2024'!$A:$Q,MATCH($D$3&amp;$D77,'[1]2024'!$B:$B,0),MATCH(J$4,'[1]2024'!$2:$2,0)),0)</f>
        <v>0</v>
      </c>
      <c r="K77" s="74">
        <f>IFERROR(INDEX('[1]2024'!$A:$Q,MATCH($A$3&amp;$D77,'[1]2024'!$B:$B,0),MATCH(K$4,'[1]2024'!$2:$2,0)),0)+IFERROR(INDEX('[1]2024'!$A:$Q,MATCH($B$3&amp;$D77,'[1]2024'!$B:$B,0),MATCH(K$4,'[1]2024'!$2:$2,0)),0)++IFERROR(INDEX('[1]2024'!$A:$Q,MATCH($C$3&amp;$D77,'[1]2024'!$B:$B,0),MATCH(K$4,'[1]2024'!$2:$2,0)),0)++IFERROR(INDEX('[1]2024'!$A:$Q,MATCH($D$3&amp;$D77,'[1]2024'!$B:$B,0),MATCH(K$4,'[1]2024'!$2:$2,0)),0)</f>
        <v>0</v>
      </c>
      <c r="L77" s="74">
        <f>IFERROR(INDEX('[1]2024'!$A:$Q,MATCH($A$3&amp;$D77,'[1]2024'!$B:$B,0),MATCH(L$4,'[1]2024'!$2:$2,0)),0)+IFERROR(INDEX('[1]2024'!$A:$Q,MATCH($B$3&amp;$D77,'[1]2024'!$B:$B,0),MATCH(L$4,'[1]2024'!$2:$2,0)),0)++IFERROR(INDEX('[1]2024'!$A:$Q,MATCH($C$3&amp;$D77,'[1]2024'!$B:$B,0),MATCH(L$4,'[1]2024'!$2:$2,0)),0)++IFERROR(INDEX('[1]2024'!$A:$Q,MATCH($D$3&amp;$D77,'[1]2024'!$B:$B,0),MATCH(L$4,'[1]2024'!$2:$2,0)),0)</f>
        <v>0</v>
      </c>
      <c r="M77" s="74">
        <f>IFERROR(INDEX('[1]2024'!$A:$Q,MATCH($A$3&amp;$D77,'[1]2024'!$B:$B,0),MATCH(M$4,'[1]2024'!$2:$2,0)),0)+IFERROR(INDEX('[1]2024'!$A:$Q,MATCH($B$3&amp;$D77,'[1]2024'!$B:$B,0),MATCH(M$4,'[1]2024'!$2:$2,0)),0)++IFERROR(INDEX('[1]2024'!$A:$Q,MATCH($C$3&amp;$D77,'[1]2024'!$B:$B,0),MATCH(M$4,'[1]2024'!$2:$2,0)),0)++IFERROR(INDEX('[1]2024'!$A:$Q,MATCH($D$3&amp;$D77,'[1]2024'!$B:$B,0),MATCH(M$4,'[1]2024'!$2:$2,0)),0)</f>
        <v>0</v>
      </c>
      <c r="N77" s="74">
        <f>IFERROR(INDEX('[1]2024'!$A:$Q,MATCH($A$3&amp;$D77,'[1]2024'!$B:$B,0),MATCH(N$4,'[1]2024'!$2:$2,0)),0)+IFERROR(INDEX('[1]2024'!$A:$Q,MATCH($B$3&amp;$D77,'[1]2024'!$B:$B,0),MATCH(N$4,'[1]2024'!$2:$2,0)),0)++IFERROR(INDEX('[1]2024'!$A:$Q,MATCH($C$3&amp;$D77,'[1]2024'!$B:$B,0),MATCH(N$4,'[1]2024'!$2:$2,0)),0)++IFERROR(INDEX('[1]2024'!$A:$Q,MATCH($D$3&amp;$D77,'[1]2024'!$B:$B,0),MATCH(N$4,'[1]2024'!$2:$2,0)),0)</f>
        <v>0</v>
      </c>
      <c r="O77" s="74">
        <f>IFERROR(INDEX('[1]2024'!$A:$Q,MATCH($A$3&amp;$D77,'[1]2024'!$B:$B,0),MATCH(O$4,'[1]2024'!$2:$2,0)),0)+IFERROR(INDEX('[1]2024'!$A:$Q,MATCH($B$3&amp;$D77,'[1]2024'!$B:$B,0),MATCH(O$4,'[1]2024'!$2:$2,0)),0)++IFERROR(INDEX('[1]2024'!$A:$Q,MATCH($C$3&amp;$D77,'[1]2024'!$B:$B,0),MATCH(O$4,'[1]2024'!$2:$2,0)),0)++IFERROR(INDEX('[1]2024'!$A:$Q,MATCH($D$3&amp;$D77,'[1]2024'!$B:$B,0),MATCH(O$4,'[1]2024'!$2:$2,0)),0)</f>
        <v>0</v>
      </c>
      <c r="P77" s="74">
        <f>IFERROR(INDEX('[1]2024'!$A:$Q,MATCH($A$3&amp;$D77,'[1]2024'!$B:$B,0),MATCH(P$4,'[1]2024'!$2:$2,0)),0)+IFERROR(INDEX('[1]2024'!$A:$Q,MATCH($B$3&amp;$D77,'[1]2024'!$B:$B,0),MATCH(P$4,'[1]2024'!$2:$2,0)),0)++IFERROR(INDEX('[1]2024'!$A:$Q,MATCH($C$3&amp;$D77,'[1]2024'!$B:$B,0),MATCH(P$4,'[1]2024'!$2:$2,0)),0)++IFERROR(INDEX('[1]2024'!$A:$Q,MATCH($D$3&amp;$D77,'[1]2024'!$B:$B,0),MATCH(P$4,'[1]2024'!$2:$2,0)),0)</f>
        <v>0</v>
      </c>
      <c r="Q77" s="74">
        <f>IFERROR(INDEX('[1]2024'!$A:$Q,MATCH($A$3&amp;$D77,'[1]2024'!$B:$B,0),MATCH(Q$4,'[1]2024'!$2:$2,0)),0)+IFERROR(INDEX('[1]2024'!$A:$Q,MATCH($B$3&amp;$D77,'[1]2024'!$B:$B,0),MATCH(Q$4,'[1]2024'!$2:$2,0)),0)++IFERROR(INDEX('[1]2024'!$A:$Q,MATCH($C$3&amp;$D77,'[1]2024'!$B:$B,0),MATCH(Q$4,'[1]2024'!$2:$2,0)),0)++IFERROR(INDEX('[1]2024'!$A:$Q,MATCH($D$3&amp;$D77,'[1]2024'!$B:$B,0),MATCH(Q$4,'[1]2024'!$2:$2,0)),0)</f>
        <v>0</v>
      </c>
      <c r="R77" s="74">
        <f>IFERROR(INDEX('[1]2024'!$A:$Q,MATCH($A$3&amp;$D77,'[1]2024'!$B:$B,0),MATCH(R$4,'[1]2024'!$2:$2,0)),0)+IFERROR(INDEX('[1]2024'!$A:$Q,MATCH($B$3&amp;$D77,'[1]2024'!$B:$B,0),MATCH(R$4,'[1]2024'!$2:$2,0)),0)++IFERROR(INDEX('[1]2024'!$A:$Q,MATCH($C$3&amp;$D77,'[1]2024'!$B:$B,0),MATCH(R$4,'[1]2024'!$2:$2,0)),0)++IFERROR(INDEX('[1]2024'!$A:$Q,MATCH($D$3&amp;$D77,'[1]2024'!$B:$B,0),MATCH(R$4,'[1]2024'!$2:$2,0)),0)</f>
        <v>0</v>
      </c>
      <c r="S77" s="74">
        <f>IFERROR(INDEX('[1]2024'!$A:$Q,MATCH($A$3&amp;$D77,'[1]2024'!$B:$B,0),MATCH(S$4,'[1]2024'!$2:$2,0)),0)+IFERROR(INDEX('[1]2024'!$A:$Q,MATCH($B$3&amp;$D77,'[1]2024'!$B:$B,0),MATCH(S$4,'[1]2024'!$2:$2,0)),0)++IFERROR(INDEX('[1]2024'!$A:$Q,MATCH($C$3&amp;$D77,'[1]2024'!$B:$B,0),MATCH(S$4,'[1]2024'!$2:$2,0)),0)++IFERROR(INDEX('[1]2024'!$A:$Q,MATCH($D$3&amp;$D77,'[1]2024'!$B:$B,0),MATCH(S$4,'[1]2024'!$2:$2,0)),0)</f>
        <v>0</v>
      </c>
      <c r="T77" s="75">
        <v>0</v>
      </c>
      <c r="U77" s="73">
        <f t="shared" si="53"/>
        <v>0</v>
      </c>
      <c r="V77" s="174">
        <v>0</v>
      </c>
      <c r="W77" s="105">
        <v>0</v>
      </c>
      <c r="X77" s="105">
        <v>0</v>
      </c>
      <c r="Y77" s="176">
        <v>0</v>
      </c>
      <c r="Z77" s="176">
        <v>0</v>
      </c>
      <c r="AA77" s="177">
        <v>0</v>
      </c>
      <c r="AB77" s="105">
        <v>0</v>
      </c>
      <c r="AC77" s="105">
        <v>0</v>
      </c>
      <c r="AD77" s="105">
        <v>0</v>
      </c>
      <c r="AE77" s="105">
        <v>0</v>
      </c>
      <c r="AF77" s="105">
        <v>0</v>
      </c>
      <c r="AG77" s="175">
        <v>0</v>
      </c>
      <c r="AH77" s="73">
        <f t="shared" si="54"/>
        <v>0</v>
      </c>
      <c r="AI77" s="73">
        <v>0</v>
      </c>
      <c r="AJ77" s="73">
        <v>0</v>
      </c>
      <c r="AK77" s="73">
        <v>0</v>
      </c>
      <c r="AL77" s="106">
        <v>0</v>
      </c>
      <c r="AM77" s="73">
        <v>0</v>
      </c>
      <c r="AN77" s="73">
        <v>0</v>
      </c>
      <c r="AO77" s="73">
        <v>0</v>
      </c>
      <c r="AP77" s="73">
        <v>0</v>
      </c>
      <c r="AQ77" s="73">
        <v>0</v>
      </c>
      <c r="AR77" s="73">
        <v>0</v>
      </c>
      <c r="AS77" s="106">
        <v>0</v>
      </c>
      <c r="AT77" s="73"/>
      <c r="AU77" s="73">
        <f t="shared" si="58"/>
        <v>0</v>
      </c>
      <c r="AV77" s="73">
        <f t="shared" si="59"/>
        <v>0</v>
      </c>
      <c r="AW77" s="73">
        <f t="shared" si="60"/>
        <v>0</v>
      </c>
      <c r="AX77" s="73">
        <f t="shared" si="61"/>
        <v>0</v>
      </c>
      <c r="AY77" s="73">
        <f t="shared" si="55"/>
        <v>0</v>
      </c>
      <c r="AZ77" s="73">
        <f t="shared" si="56"/>
        <v>0</v>
      </c>
      <c r="BA77" s="73">
        <f t="shared" si="57"/>
        <v>0</v>
      </c>
      <c r="BB77" s="111"/>
      <c r="BC77" s="69" t="s">
        <v>24</v>
      </c>
      <c r="BD77" s="160"/>
      <c r="BE77" s="74">
        <v>0</v>
      </c>
      <c r="BF77" s="74">
        <v>0</v>
      </c>
      <c r="BG77" s="74">
        <v>0</v>
      </c>
      <c r="BH77" s="162">
        <f t="shared" si="7"/>
        <v>0</v>
      </c>
    </row>
    <row r="78" spans="1:60" outlineLevel="1" x14ac:dyDescent="0.3">
      <c r="A78" s="71" t="s">
        <v>158</v>
      </c>
      <c r="B78" s="149" t="s">
        <v>159</v>
      </c>
      <c r="C78" s="149" t="s">
        <v>31</v>
      </c>
      <c r="D78" s="150">
        <v>5107210</v>
      </c>
      <c r="E78" s="150" t="s">
        <v>160</v>
      </c>
      <c r="F78" s="173">
        <v>0</v>
      </c>
      <c r="G78" s="73">
        <f t="shared" si="52"/>
        <v>0</v>
      </c>
      <c r="H78" s="74">
        <f>IFERROR(INDEX('[1]2024'!$A:$Q,MATCH($A$3&amp;$D78,'[1]2024'!$B:$B,0),MATCH(H$4,'[1]2024'!$2:$2,0)),0)+IFERROR(INDEX('[1]2024'!$A:$Q,MATCH($B$3&amp;$D78,'[1]2024'!$B:$B,0),MATCH(H$4,'[1]2024'!$2:$2,0)),0)++IFERROR(INDEX('[1]2024'!$A:$Q,MATCH($C$3&amp;$D78,'[1]2024'!$B:$B,0),MATCH(H$4,'[1]2024'!$2:$2,0)),0)++IFERROR(INDEX('[1]2024'!$A:$Q,MATCH($D$3&amp;$D78,'[1]2024'!$B:$B,0),MATCH(H$4,'[1]2024'!$2:$2,0)),0)</f>
        <v>0</v>
      </c>
      <c r="I78" s="74">
        <f>IFERROR(INDEX('[1]2024'!$A:$Q,MATCH($A$3&amp;$D78,'[1]2024'!$B:$B,0),MATCH(I$4,'[1]2024'!$2:$2,0)),0)+IFERROR(INDEX('[1]2024'!$A:$Q,MATCH($B$3&amp;$D78,'[1]2024'!$B:$B,0),MATCH(I$4,'[1]2024'!$2:$2,0)),0)++IFERROR(INDEX('[1]2024'!$A:$Q,MATCH($C$3&amp;$D78,'[1]2024'!$B:$B,0),MATCH(I$4,'[1]2024'!$2:$2,0)),0)++IFERROR(INDEX('[1]2024'!$A:$Q,MATCH($D$3&amp;$D78,'[1]2024'!$B:$B,0),MATCH(I$4,'[1]2024'!$2:$2,0)),0)</f>
        <v>0</v>
      </c>
      <c r="J78" s="74">
        <f>IFERROR(INDEX('[1]2024'!$A:$Q,MATCH($A$3&amp;$D78,'[1]2024'!$B:$B,0),MATCH(J$4,'[1]2024'!$2:$2,0)),0)+IFERROR(INDEX('[1]2024'!$A:$Q,MATCH($B$3&amp;$D78,'[1]2024'!$B:$B,0),MATCH(J$4,'[1]2024'!$2:$2,0)),0)++IFERROR(INDEX('[1]2024'!$A:$Q,MATCH($C$3&amp;$D78,'[1]2024'!$B:$B,0),MATCH(J$4,'[1]2024'!$2:$2,0)),0)++IFERROR(INDEX('[1]2024'!$A:$Q,MATCH($D$3&amp;$D78,'[1]2024'!$B:$B,0),MATCH(J$4,'[1]2024'!$2:$2,0)),0)</f>
        <v>0</v>
      </c>
      <c r="K78" s="74">
        <f>IFERROR(INDEX('[1]2024'!$A:$Q,MATCH($A$3&amp;$D78,'[1]2024'!$B:$B,0),MATCH(K$4,'[1]2024'!$2:$2,0)),0)+IFERROR(INDEX('[1]2024'!$A:$Q,MATCH($B$3&amp;$D78,'[1]2024'!$B:$B,0),MATCH(K$4,'[1]2024'!$2:$2,0)),0)++IFERROR(INDEX('[1]2024'!$A:$Q,MATCH($C$3&amp;$D78,'[1]2024'!$B:$B,0),MATCH(K$4,'[1]2024'!$2:$2,0)),0)++IFERROR(INDEX('[1]2024'!$A:$Q,MATCH($D$3&amp;$D78,'[1]2024'!$B:$B,0),MATCH(K$4,'[1]2024'!$2:$2,0)),0)</f>
        <v>0</v>
      </c>
      <c r="L78" s="74">
        <f>IFERROR(INDEX('[1]2024'!$A:$Q,MATCH($A$3&amp;$D78,'[1]2024'!$B:$B,0),MATCH(L$4,'[1]2024'!$2:$2,0)),0)+IFERROR(INDEX('[1]2024'!$A:$Q,MATCH($B$3&amp;$D78,'[1]2024'!$B:$B,0),MATCH(L$4,'[1]2024'!$2:$2,0)),0)++IFERROR(INDEX('[1]2024'!$A:$Q,MATCH($C$3&amp;$D78,'[1]2024'!$B:$B,0),MATCH(L$4,'[1]2024'!$2:$2,0)),0)++IFERROR(INDEX('[1]2024'!$A:$Q,MATCH($D$3&amp;$D78,'[1]2024'!$B:$B,0),MATCH(L$4,'[1]2024'!$2:$2,0)),0)</f>
        <v>0</v>
      </c>
      <c r="M78" s="74">
        <f>IFERROR(INDEX('[1]2024'!$A:$Q,MATCH($A$3&amp;$D78,'[1]2024'!$B:$B,0),MATCH(M$4,'[1]2024'!$2:$2,0)),0)+IFERROR(INDEX('[1]2024'!$A:$Q,MATCH($B$3&amp;$D78,'[1]2024'!$B:$B,0),MATCH(M$4,'[1]2024'!$2:$2,0)),0)++IFERROR(INDEX('[1]2024'!$A:$Q,MATCH($C$3&amp;$D78,'[1]2024'!$B:$B,0),MATCH(M$4,'[1]2024'!$2:$2,0)),0)++IFERROR(INDEX('[1]2024'!$A:$Q,MATCH($D$3&amp;$D78,'[1]2024'!$B:$B,0),MATCH(M$4,'[1]2024'!$2:$2,0)),0)</f>
        <v>0</v>
      </c>
      <c r="N78" s="74">
        <f>IFERROR(INDEX('[1]2024'!$A:$Q,MATCH($A$3&amp;$D78,'[1]2024'!$B:$B,0),MATCH(N$4,'[1]2024'!$2:$2,0)),0)+IFERROR(INDEX('[1]2024'!$A:$Q,MATCH($B$3&amp;$D78,'[1]2024'!$B:$B,0),MATCH(N$4,'[1]2024'!$2:$2,0)),0)++IFERROR(INDEX('[1]2024'!$A:$Q,MATCH($C$3&amp;$D78,'[1]2024'!$B:$B,0),MATCH(N$4,'[1]2024'!$2:$2,0)),0)++IFERROR(INDEX('[1]2024'!$A:$Q,MATCH($D$3&amp;$D78,'[1]2024'!$B:$B,0),MATCH(N$4,'[1]2024'!$2:$2,0)),0)</f>
        <v>0</v>
      </c>
      <c r="O78" s="74">
        <f>IFERROR(INDEX('[1]2024'!$A:$Q,MATCH($A$3&amp;$D78,'[1]2024'!$B:$B,0),MATCH(O$4,'[1]2024'!$2:$2,0)),0)+IFERROR(INDEX('[1]2024'!$A:$Q,MATCH($B$3&amp;$D78,'[1]2024'!$B:$B,0),MATCH(O$4,'[1]2024'!$2:$2,0)),0)++IFERROR(INDEX('[1]2024'!$A:$Q,MATCH($C$3&amp;$D78,'[1]2024'!$B:$B,0),MATCH(O$4,'[1]2024'!$2:$2,0)),0)++IFERROR(INDEX('[1]2024'!$A:$Q,MATCH($D$3&amp;$D78,'[1]2024'!$B:$B,0),MATCH(O$4,'[1]2024'!$2:$2,0)),0)</f>
        <v>0</v>
      </c>
      <c r="P78" s="74">
        <f>IFERROR(INDEX('[1]2024'!$A:$Q,MATCH($A$3&amp;$D78,'[1]2024'!$B:$B,0),MATCH(P$4,'[1]2024'!$2:$2,0)),0)+IFERROR(INDEX('[1]2024'!$A:$Q,MATCH($B$3&amp;$D78,'[1]2024'!$B:$B,0),MATCH(P$4,'[1]2024'!$2:$2,0)),0)++IFERROR(INDEX('[1]2024'!$A:$Q,MATCH($C$3&amp;$D78,'[1]2024'!$B:$B,0),MATCH(P$4,'[1]2024'!$2:$2,0)),0)++IFERROR(INDEX('[1]2024'!$A:$Q,MATCH($D$3&amp;$D78,'[1]2024'!$B:$B,0),MATCH(P$4,'[1]2024'!$2:$2,0)),0)</f>
        <v>0</v>
      </c>
      <c r="Q78" s="74">
        <f>IFERROR(INDEX('[1]2024'!$A:$Q,MATCH($A$3&amp;$D78,'[1]2024'!$B:$B,0),MATCH(Q$4,'[1]2024'!$2:$2,0)),0)+IFERROR(INDEX('[1]2024'!$A:$Q,MATCH($B$3&amp;$D78,'[1]2024'!$B:$B,0),MATCH(Q$4,'[1]2024'!$2:$2,0)),0)++IFERROR(INDEX('[1]2024'!$A:$Q,MATCH($C$3&amp;$D78,'[1]2024'!$B:$B,0),MATCH(Q$4,'[1]2024'!$2:$2,0)),0)++IFERROR(INDEX('[1]2024'!$A:$Q,MATCH($D$3&amp;$D78,'[1]2024'!$B:$B,0),MATCH(Q$4,'[1]2024'!$2:$2,0)),0)</f>
        <v>0</v>
      </c>
      <c r="R78" s="74">
        <f>IFERROR(INDEX('[1]2024'!$A:$Q,MATCH($A$3&amp;$D78,'[1]2024'!$B:$B,0),MATCH(R$4,'[1]2024'!$2:$2,0)),0)+IFERROR(INDEX('[1]2024'!$A:$Q,MATCH($B$3&amp;$D78,'[1]2024'!$B:$B,0),MATCH(R$4,'[1]2024'!$2:$2,0)),0)++IFERROR(INDEX('[1]2024'!$A:$Q,MATCH($C$3&amp;$D78,'[1]2024'!$B:$B,0),MATCH(R$4,'[1]2024'!$2:$2,0)),0)++IFERROR(INDEX('[1]2024'!$A:$Q,MATCH($D$3&amp;$D78,'[1]2024'!$B:$B,0),MATCH(R$4,'[1]2024'!$2:$2,0)),0)</f>
        <v>0</v>
      </c>
      <c r="S78" s="74">
        <f>IFERROR(INDEX('[1]2024'!$A:$Q,MATCH($A$3&amp;$D78,'[1]2024'!$B:$B,0),MATCH(S$4,'[1]2024'!$2:$2,0)),0)+IFERROR(INDEX('[1]2024'!$A:$Q,MATCH($B$3&amp;$D78,'[1]2024'!$B:$B,0),MATCH(S$4,'[1]2024'!$2:$2,0)),0)++IFERROR(INDEX('[1]2024'!$A:$Q,MATCH($C$3&amp;$D78,'[1]2024'!$B:$B,0),MATCH(S$4,'[1]2024'!$2:$2,0)),0)++IFERROR(INDEX('[1]2024'!$A:$Q,MATCH($D$3&amp;$D78,'[1]2024'!$B:$B,0),MATCH(S$4,'[1]2024'!$2:$2,0)),0)</f>
        <v>0</v>
      </c>
      <c r="T78" s="75">
        <v>0</v>
      </c>
      <c r="U78" s="73">
        <f t="shared" si="53"/>
        <v>0</v>
      </c>
      <c r="V78" s="174">
        <v>0</v>
      </c>
      <c r="W78" s="105">
        <v>0</v>
      </c>
      <c r="X78" s="105">
        <v>0</v>
      </c>
      <c r="Y78" s="105">
        <v>0</v>
      </c>
      <c r="Z78" s="105">
        <v>0</v>
      </c>
      <c r="AA78" s="105">
        <v>0</v>
      </c>
      <c r="AB78" s="105">
        <v>0</v>
      </c>
      <c r="AC78" s="105">
        <v>0</v>
      </c>
      <c r="AD78" s="105">
        <v>0</v>
      </c>
      <c r="AE78" s="105">
        <v>0</v>
      </c>
      <c r="AF78" s="105">
        <v>0</v>
      </c>
      <c r="AG78" s="175">
        <v>0</v>
      </c>
      <c r="AH78" s="73">
        <f t="shared" si="54"/>
        <v>0</v>
      </c>
      <c r="AI78" s="73">
        <v>0</v>
      </c>
      <c r="AJ78" s="73">
        <v>0</v>
      </c>
      <c r="AK78" s="73">
        <v>0</v>
      </c>
      <c r="AL78" s="106">
        <v>0</v>
      </c>
      <c r="AM78" s="73">
        <v>0</v>
      </c>
      <c r="AN78" s="73">
        <v>0</v>
      </c>
      <c r="AO78" s="73">
        <v>0</v>
      </c>
      <c r="AP78" s="73">
        <v>0</v>
      </c>
      <c r="AQ78" s="73">
        <v>0</v>
      </c>
      <c r="AR78" s="73">
        <v>0</v>
      </c>
      <c r="AS78" s="106">
        <v>0</v>
      </c>
      <c r="AT78" s="73"/>
      <c r="AU78" s="73">
        <f t="shared" si="58"/>
        <v>0</v>
      </c>
      <c r="AV78" s="73">
        <f t="shared" si="59"/>
        <v>0</v>
      </c>
      <c r="AW78" s="73">
        <f t="shared" si="60"/>
        <v>0</v>
      </c>
      <c r="AX78" s="73">
        <f t="shared" si="61"/>
        <v>0</v>
      </c>
      <c r="AY78" s="73">
        <f t="shared" si="55"/>
        <v>0</v>
      </c>
      <c r="AZ78" s="73">
        <f t="shared" si="56"/>
        <v>0</v>
      </c>
      <c r="BA78" s="73">
        <f t="shared" si="57"/>
        <v>0</v>
      </c>
      <c r="BB78" s="91"/>
      <c r="BC78" s="69" t="s">
        <v>24</v>
      </c>
      <c r="BD78" s="160"/>
      <c r="BE78" s="74">
        <v>0</v>
      </c>
      <c r="BF78" s="74">
        <v>0</v>
      </c>
      <c r="BG78" s="74">
        <v>0</v>
      </c>
      <c r="BH78" s="162">
        <f t="shared" si="7"/>
        <v>0</v>
      </c>
    </row>
    <row r="79" spans="1:60" x14ac:dyDescent="0.3">
      <c r="A79" s="57" t="s">
        <v>161</v>
      </c>
      <c r="B79" s="158" t="s">
        <v>21</v>
      </c>
      <c r="C79" s="158"/>
      <c r="D79" s="159"/>
      <c r="E79" s="159"/>
      <c r="F79" s="169">
        <v>0</v>
      </c>
      <c r="G79" s="61">
        <f t="shared" ref="G79" si="62">SUM(G80:G87)</f>
        <v>0</v>
      </c>
      <c r="H79" s="62">
        <f t="shared" ref="H79:S79" si="63">SUM(H80:H87)</f>
        <v>0</v>
      </c>
      <c r="I79" s="63">
        <f t="shared" si="63"/>
        <v>0</v>
      </c>
      <c r="J79" s="63">
        <f t="shared" si="63"/>
        <v>0</v>
      </c>
      <c r="K79" s="63">
        <f t="shared" si="63"/>
        <v>0</v>
      </c>
      <c r="L79" s="63">
        <f t="shared" si="63"/>
        <v>0</v>
      </c>
      <c r="M79" s="63">
        <f t="shared" si="63"/>
        <v>0</v>
      </c>
      <c r="N79" s="63">
        <f t="shared" si="63"/>
        <v>0</v>
      </c>
      <c r="O79" s="63">
        <f t="shared" si="63"/>
        <v>0</v>
      </c>
      <c r="P79" s="63">
        <f t="shared" si="63"/>
        <v>0</v>
      </c>
      <c r="Q79" s="63">
        <f t="shared" si="63"/>
        <v>0</v>
      </c>
      <c r="R79" s="63">
        <f t="shared" si="63"/>
        <v>0</v>
      </c>
      <c r="S79" s="63">
        <f t="shared" si="63"/>
        <v>0</v>
      </c>
      <c r="T79" s="64">
        <v>0</v>
      </c>
      <c r="U79" s="61">
        <f t="shared" ref="U79:Z79" si="64">SUM(U80:U87)</f>
        <v>0</v>
      </c>
      <c r="V79" s="85">
        <f t="shared" si="64"/>
        <v>0</v>
      </c>
      <c r="W79" s="99">
        <f t="shared" si="64"/>
        <v>0</v>
      </c>
      <c r="X79" s="99">
        <f t="shared" si="64"/>
        <v>0</v>
      </c>
      <c r="Y79" s="99">
        <f t="shared" si="64"/>
        <v>0</v>
      </c>
      <c r="Z79" s="99">
        <f t="shared" si="64"/>
        <v>0</v>
      </c>
      <c r="AA79" s="99">
        <v>0</v>
      </c>
      <c r="AB79" s="99">
        <v>0</v>
      </c>
      <c r="AC79" s="99">
        <v>0</v>
      </c>
      <c r="AD79" s="99">
        <v>0</v>
      </c>
      <c r="AE79" s="99">
        <v>0</v>
      </c>
      <c r="AF79" s="99">
        <v>0</v>
      </c>
      <c r="AG79" s="170">
        <v>0</v>
      </c>
      <c r="AH79" s="61">
        <f t="shared" ref="AH79:AT79" si="65">SUM(AH80:AH87)</f>
        <v>0</v>
      </c>
      <c r="AI79" s="61">
        <f t="shared" si="65"/>
        <v>0</v>
      </c>
      <c r="AJ79" s="61">
        <f t="shared" si="65"/>
        <v>0</v>
      </c>
      <c r="AK79" s="61">
        <f t="shared" si="65"/>
        <v>0</v>
      </c>
      <c r="AL79" s="61">
        <f t="shared" si="65"/>
        <v>0</v>
      </c>
      <c r="AM79" s="61">
        <f t="shared" si="65"/>
        <v>0</v>
      </c>
      <c r="AN79" s="61">
        <f t="shared" si="65"/>
        <v>0</v>
      </c>
      <c r="AO79" s="61">
        <f t="shared" si="65"/>
        <v>0</v>
      </c>
      <c r="AP79" s="61">
        <f t="shared" si="65"/>
        <v>0</v>
      </c>
      <c r="AQ79" s="61">
        <f t="shared" si="65"/>
        <v>0</v>
      </c>
      <c r="AR79" s="61">
        <f t="shared" si="65"/>
        <v>0</v>
      </c>
      <c r="AS79" s="61">
        <f t="shared" si="65"/>
        <v>0</v>
      </c>
      <c r="AT79" s="61">
        <f t="shared" si="65"/>
        <v>0</v>
      </c>
      <c r="AU79" s="61">
        <f t="shared" si="58"/>
        <v>0</v>
      </c>
      <c r="AV79" s="61">
        <f t="shared" si="59"/>
        <v>0</v>
      </c>
      <c r="AW79" s="61">
        <f t="shared" si="60"/>
        <v>0</v>
      </c>
      <c r="AX79" s="61">
        <f t="shared" si="61"/>
        <v>0</v>
      </c>
      <c r="AY79" s="61">
        <f>SUM(AY80:AY87)</f>
        <v>0</v>
      </c>
      <c r="AZ79" s="61">
        <f t="shared" ref="AZ79:BA79" si="66">SUM(AZ80:AZ87)</f>
        <v>0</v>
      </c>
      <c r="BA79" s="61">
        <f t="shared" si="66"/>
        <v>0</v>
      </c>
      <c r="BB79" s="91"/>
      <c r="BC79" s="171"/>
      <c r="BD79" s="172"/>
      <c r="BE79" s="85">
        <f>SUM(BE80:BE87)</f>
        <v>0</v>
      </c>
      <c r="BF79" s="85">
        <v>0</v>
      </c>
      <c r="BG79" s="85">
        <v>0</v>
      </c>
      <c r="BH79" s="161">
        <f t="shared" si="7"/>
        <v>0</v>
      </c>
    </row>
    <row r="80" spans="1:60" outlineLevel="1" x14ac:dyDescent="0.3">
      <c r="A80" s="71" t="s">
        <v>162</v>
      </c>
      <c r="B80" s="149" t="s">
        <v>163</v>
      </c>
      <c r="C80" s="149" t="s">
        <v>31</v>
      </c>
      <c r="D80" s="150">
        <v>5108110</v>
      </c>
      <c r="E80" s="150" t="s">
        <v>164</v>
      </c>
      <c r="F80" s="173">
        <v>0</v>
      </c>
      <c r="G80" s="73">
        <f t="shared" ref="G80:G87" si="67">SUM(H80:S80)</f>
        <v>0</v>
      </c>
      <c r="H80" s="74">
        <f>IFERROR(INDEX('[1]2024'!$A:$Q,MATCH($A$3&amp;$D80,'[1]2024'!$B:$B,0),MATCH(H$4,'[1]2024'!$2:$2,0)),0)+IFERROR(INDEX('[1]2024'!$A:$Q,MATCH($B$3&amp;$D80,'[1]2024'!$B:$B,0),MATCH(H$4,'[1]2024'!$2:$2,0)),0)++IFERROR(INDEX('[1]2024'!$A:$Q,MATCH($C$3&amp;$D80,'[1]2024'!$B:$B,0),MATCH(H$4,'[1]2024'!$2:$2,0)),0)++IFERROR(INDEX('[1]2024'!$A:$Q,MATCH($D$3&amp;$D80,'[1]2024'!$B:$B,0),MATCH(H$4,'[1]2024'!$2:$2,0)),0)</f>
        <v>0</v>
      </c>
      <c r="I80" s="74">
        <f>IFERROR(INDEX('[1]2024'!$A:$Q,MATCH($A$3&amp;$D80,'[1]2024'!$B:$B,0),MATCH(I$4,'[1]2024'!$2:$2,0)),0)+IFERROR(INDEX('[1]2024'!$A:$Q,MATCH($B$3&amp;$D80,'[1]2024'!$B:$B,0),MATCH(I$4,'[1]2024'!$2:$2,0)),0)++IFERROR(INDEX('[1]2024'!$A:$Q,MATCH($C$3&amp;$D80,'[1]2024'!$B:$B,0),MATCH(I$4,'[1]2024'!$2:$2,0)),0)++IFERROR(INDEX('[1]2024'!$A:$Q,MATCH($D$3&amp;$D80,'[1]2024'!$B:$B,0),MATCH(I$4,'[1]2024'!$2:$2,0)),0)</f>
        <v>0</v>
      </c>
      <c r="J80" s="74">
        <f>IFERROR(INDEX('[1]2024'!$A:$Q,MATCH($A$3&amp;$D80,'[1]2024'!$B:$B,0),MATCH(J$4,'[1]2024'!$2:$2,0)),0)+IFERROR(INDEX('[1]2024'!$A:$Q,MATCH($B$3&amp;$D80,'[1]2024'!$B:$B,0),MATCH(J$4,'[1]2024'!$2:$2,0)),0)++IFERROR(INDEX('[1]2024'!$A:$Q,MATCH($C$3&amp;$D80,'[1]2024'!$B:$B,0),MATCH(J$4,'[1]2024'!$2:$2,0)),0)++IFERROR(INDEX('[1]2024'!$A:$Q,MATCH($D$3&amp;$D80,'[1]2024'!$B:$B,0),MATCH(J$4,'[1]2024'!$2:$2,0)),0)</f>
        <v>0</v>
      </c>
      <c r="K80" s="74">
        <f>IFERROR(INDEX('[1]2024'!$A:$Q,MATCH($A$3&amp;$D80,'[1]2024'!$B:$B,0),MATCH(K$4,'[1]2024'!$2:$2,0)),0)+IFERROR(INDEX('[1]2024'!$A:$Q,MATCH($B$3&amp;$D80,'[1]2024'!$B:$B,0),MATCH(K$4,'[1]2024'!$2:$2,0)),0)++IFERROR(INDEX('[1]2024'!$A:$Q,MATCH($C$3&amp;$D80,'[1]2024'!$B:$B,0),MATCH(K$4,'[1]2024'!$2:$2,0)),0)++IFERROR(INDEX('[1]2024'!$A:$Q,MATCH($D$3&amp;$D80,'[1]2024'!$B:$B,0),MATCH(K$4,'[1]2024'!$2:$2,0)),0)</f>
        <v>0</v>
      </c>
      <c r="L80" s="74">
        <f>IFERROR(INDEX('[1]2024'!$A:$Q,MATCH($A$3&amp;$D80,'[1]2024'!$B:$B,0),MATCH(L$4,'[1]2024'!$2:$2,0)),0)+IFERROR(INDEX('[1]2024'!$A:$Q,MATCH($B$3&amp;$D80,'[1]2024'!$B:$B,0),MATCH(L$4,'[1]2024'!$2:$2,0)),0)++IFERROR(INDEX('[1]2024'!$A:$Q,MATCH($C$3&amp;$D80,'[1]2024'!$B:$B,0),MATCH(L$4,'[1]2024'!$2:$2,0)),0)++IFERROR(INDEX('[1]2024'!$A:$Q,MATCH($D$3&amp;$D80,'[1]2024'!$B:$B,0),MATCH(L$4,'[1]2024'!$2:$2,0)),0)</f>
        <v>0</v>
      </c>
      <c r="M80" s="74">
        <f>IFERROR(INDEX('[1]2024'!$A:$Q,MATCH($A$3&amp;$D80,'[1]2024'!$B:$B,0),MATCH(M$4,'[1]2024'!$2:$2,0)),0)+IFERROR(INDEX('[1]2024'!$A:$Q,MATCH($B$3&amp;$D80,'[1]2024'!$B:$B,0),MATCH(M$4,'[1]2024'!$2:$2,0)),0)++IFERROR(INDEX('[1]2024'!$A:$Q,MATCH($C$3&amp;$D80,'[1]2024'!$B:$B,0),MATCH(M$4,'[1]2024'!$2:$2,0)),0)++IFERROR(INDEX('[1]2024'!$A:$Q,MATCH($D$3&amp;$D80,'[1]2024'!$B:$B,0),MATCH(M$4,'[1]2024'!$2:$2,0)),0)</f>
        <v>0</v>
      </c>
      <c r="N80" s="74">
        <f>IFERROR(INDEX('[1]2024'!$A:$Q,MATCH($A$3&amp;$D80,'[1]2024'!$B:$B,0),MATCH(N$4,'[1]2024'!$2:$2,0)),0)+IFERROR(INDEX('[1]2024'!$A:$Q,MATCH($B$3&amp;$D80,'[1]2024'!$B:$B,0),MATCH(N$4,'[1]2024'!$2:$2,0)),0)++IFERROR(INDEX('[1]2024'!$A:$Q,MATCH($C$3&amp;$D80,'[1]2024'!$B:$B,0),MATCH(N$4,'[1]2024'!$2:$2,0)),0)++IFERROR(INDEX('[1]2024'!$A:$Q,MATCH($D$3&amp;$D80,'[1]2024'!$B:$B,0),MATCH(N$4,'[1]2024'!$2:$2,0)),0)</f>
        <v>0</v>
      </c>
      <c r="O80" s="74">
        <f>IFERROR(INDEX('[1]2024'!$A:$Q,MATCH($A$3&amp;$D80,'[1]2024'!$B:$B,0),MATCH(O$4,'[1]2024'!$2:$2,0)),0)+IFERROR(INDEX('[1]2024'!$A:$Q,MATCH($B$3&amp;$D80,'[1]2024'!$B:$B,0),MATCH(O$4,'[1]2024'!$2:$2,0)),0)++IFERROR(INDEX('[1]2024'!$A:$Q,MATCH($C$3&amp;$D80,'[1]2024'!$B:$B,0),MATCH(O$4,'[1]2024'!$2:$2,0)),0)++IFERROR(INDEX('[1]2024'!$A:$Q,MATCH($D$3&amp;$D80,'[1]2024'!$B:$B,0),MATCH(O$4,'[1]2024'!$2:$2,0)),0)</f>
        <v>0</v>
      </c>
      <c r="P80" s="74">
        <f>IFERROR(INDEX('[1]2024'!$A:$Q,MATCH($A$3&amp;$D80,'[1]2024'!$B:$B,0),MATCH(P$4,'[1]2024'!$2:$2,0)),0)+IFERROR(INDEX('[1]2024'!$A:$Q,MATCH($B$3&amp;$D80,'[1]2024'!$B:$B,0),MATCH(P$4,'[1]2024'!$2:$2,0)),0)++IFERROR(INDEX('[1]2024'!$A:$Q,MATCH($C$3&amp;$D80,'[1]2024'!$B:$B,0),MATCH(P$4,'[1]2024'!$2:$2,0)),0)++IFERROR(INDEX('[1]2024'!$A:$Q,MATCH($D$3&amp;$D80,'[1]2024'!$B:$B,0),MATCH(P$4,'[1]2024'!$2:$2,0)),0)</f>
        <v>0</v>
      </c>
      <c r="Q80" s="74">
        <f>IFERROR(INDEX('[1]2024'!$A:$Q,MATCH($A$3&amp;$D80,'[1]2024'!$B:$B,0),MATCH(Q$4,'[1]2024'!$2:$2,0)),0)+IFERROR(INDEX('[1]2024'!$A:$Q,MATCH($B$3&amp;$D80,'[1]2024'!$B:$B,0),MATCH(Q$4,'[1]2024'!$2:$2,0)),0)++IFERROR(INDEX('[1]2024'!$A:$Q,MATCH($C$3&amp;$D80,'[1]2024'!$B:$B,0),MATCH(Q$4,'[1]2024'!$2:$2,0)),0)++IFERROR(INDEX('[1]2024'!$A:$Q,MATCH($D$3&amp;$D80,'[1]2024'!$B:$B,0),MATCH(Q$4,'[1]2024'!$2:$2,0)),0)</f>
        <v>0</v>
      </c>
      <c r="R80" s="74">
        <f>IFERROR(INDEX('[1]2024'!$A:$Q,MATCH($A$3&amp;$D80,'[1]2024'!$B:$B,0),MATCH(R$4,'[1]2024'!$2:$2,0)),0)+IFERROR(INDEX('[1]2024'!$A:$Q,MATCH($B$3&amp;$D80,'[1]2024'!$B:$B,0),MATCH(R$4,'[1]2024'!$2:$2,0)),0)++IFERROR(INDEX('[1]2024'!$A:$Q,MATCH($C$3&amp;$D80,'[1]2024'!$B:$B,0),MATCH(R$4,'[1]2024'!$2:$2,0)),0)++IFERROR(INDEX('[1]2024'!$A:$Q,MATCH($D$3&amp;$D80,'[1]2024'!$B:$B,0),MATCH(R$4,'[1]2024'!$2:$2,0)),0)</f>
        <v>0</v>
      </c>
      <c r="S80" s="74">
        <f>IFERROR(INDEX('[1]2024'!$A:$Q,MATCH($A$3&amp;$D80,'[1]2024'!$B:$B,0),MATCH(S$4,'[1]2024'!$2:$2,0)),0)+IFERROR(INDEX('[1]2024'!$A:$Q,MATCH($B$3&amp;$D80,'[1]2024'!$B:$B,0),MATCH(S$4,'[1]2024'!$2:$2,0)),0)++IFERROR(INDEX('[1]2024'!$A:$Q,MATCH($C$3&amp;$D80,'[1]2024'!$B:$B,0),MATCH(S$4,'[1]2024'!$2:$2,0)),0)++IFERROR(INDEX('[1]2024'!$A:$Q,MATCH($D$3&amp;$D80,'[1]2024'!$B:$B,0),MATCH(S$4,'[1]2024'!$2:$2,0)),0)</f>
        <v>0</v>
      </c>
      <c r="T80" s="75">
        <v>0</v>
      </c>
      <c r="U80" s="73">
        <f t="shared" ref="U80:U87" si="68">SUM(V80:AG80)</f>
        <v>0</v>
      </c>
      <c r="V80" s="174">
        <v>0</v>
      </c>
      <c r="W80" s="105">
        <v>0</v>
      </c>
      <c r="X80" s="105">
        <v>0</v>
      </c>
      <c r="Y80" s="105">
        <v>0</v>
      </c>
      <c r="Z80" s="105">
        <v>0</v>
      </c>
      <c r="AA80" s="105">
        <v>0</v>
      </c>
      <c r="AB80" s="105">
        <v>0</v>
      </c>
      <c r="AC80" s="105">
        <v>0</v>
      </c>
      <c r="AD80" s="105">
        <v>0</v>
      </c>
      <c r="AE80" s="105">
        <v>0</v>
      </c>
      <c r="AF80" s="105">
        <v>0</v>
      </c>
      <c r="AG80" s="175">
        <v>0</v>
      </c>
      <c r="AH80" s="73">
        <f t="shared" ref="AH80:AH87" si="69">SUM(AI80:AT80)</f>
        <v>0</v>
      </c>
      <c r="AI80" s="73">
        <v>0</v>
      </c>
      <c r="AJ80" s="73">
        <v>0</v>
      </c>
      <c r="AK80" s="73">
        <v>0</v>
      </c>
      <c r="AL80" s="106">
        <v>0</v>
      </c>
      <c r="AM80" s="73">
        <v>0</v>
      </c>
      <c r="AN80" s="73">
        <v>0</v>
      </c>
      <c r="AO80" s="73">
        <v>0</v>
      </c>
      <c r="AP80" s="73">
        <v>0</v>
      </c>
      <c r="AQ80" s="73">
        <v>0</v>
      </c>
      <c r="AR80" s="73">
        <v>0</v>
      </c>
      <c r="AS80" s="106">
        <v>0</v>
      </c>
      <c r="AT80" s="73"/>
      <c r="AU80" s="73">
        <f t="shared" si="58"/>
        <v>0</v>
      </c>
      <c r="AV80" s="73">
        <f t="shared" si="59"/>
        <v>0</v>
      </c>
      <c r="AW80" s="73">
        <f t="shared" si="60"/>
        <v>0</v>
      </c>
      <c r="AX80" s="73">
        <f t="shared" si="61"/>
        <v>0</v>
      </c>
      <c r="AY80" s="73">
        <f t="shared" ref="AY80:AY87" si="70">IF($BC80="O",1.05*$AH80,$AH80)</f>
        <v>0</v>
      </c>
      <c r="AZ80" s="73">
        <f t="shared" ref="AZ80:AZ87" si="71">IF($BC80="O",1.05*$AY80,$AY80)</f>
        <v>0</v>
      </c>
      <c r="BA80" s="73">
        <f t="shared" ref="BA80:BA87" si="72">IF($BC80="O",1.05*$AZ80,$AZ80)</f>
        <v>0</v>
      </c>
      <c r="BB80" s="91"/>
      <c r="BC80" s="69" t="s">
        <v>24</v>
      </c>
      <c r="BD80" s="160"/>
      <c r="BE80" s="74">
        <v>0</v>
      </c>
      <c r="BF80" s="74">
        <v>0</v>
      </c>
      <c r="BG80" s="74">
        <v>0</v>
      </c>
      <c r="BH80" s="162">
        <f t="shared" si="7"/>
        <v>0</v>
      </c>
    </row>
    <row r="81" spans="1:60" outlineLevel="1" x14ac:dyDescent="0.3">
      <c r="A81" s="71" t="s">
        <v>165</v>
      </c>
      <c r="B81" s="149" t="s">
        <v>163</v>
      </c>
      <c r="C81" s="149" t="s">
        <v>31</v>
      </c>
      <c r="D81" s="150">
        <v>5108120</v>
      </c>
      <c r="E81" s="150" t="s">
        <v>164</v>
      </c>
      <c r="F81" s="173">
        <v>0</v>
      </c>
      <c r="G81" s="73">
        <f t="shared" si="67"/>
        <v>0</v>
      </c>
      <c r="H81" s="74">
        <f>IFERROR(INDEX('[1]2024'!$A:$Q,MATCH($A$3&amp;$D81,'[1]2024'!$B:$B,0),MATCH(H$4,'[1]2024'!$2:$2,0)),0)+IFERROR(INDEX('[1]2024'!$A:$Q,MATCH($B$3&amp;$D81,'[1]2024'!$B:$B,0),MATCH(H$4,'[1]2024'!$2:$2,0)),0)++IFERROR(INDEX('[1]2024'!$A:$Q,MATCH($C$3&amp;$D81,'[1]2024'!$B:$B,0),MATCH(H$4,'[1]2024'!$2:$2,0)),0)++IFERROR(INDEX('[1]2024'!$A:$Q,MATCH($D$3&amp;$D81,'[1]2024'!$B:$B,0),MATCH(H$4,'[1]2024'!$2:$2,0)),0)</f>
        <v>0</v>
      </c>
      <c r="I81" s="74">
        <f>IFERROR(INDEX('[1]2024'!$A:$Q,MATCH($A$3&amp;$D81,'[1]2024'!$B:$B,0),MATCH(I$4,'[1]2024'!$2:$2,0)),0)+IFERROR(INDEX('[1]2024'!$A:$Q,MATCH($B$3&amp;$D81,'[1]2024'!$B:$B,0),MATCH(I$4,'[1]2024'!$2:$2,0)),0)++IFERROR(INDEX('[1]2024'!$A:$Q,MATCH($C$3&amp;$D81,'[1]2024'!$B:$B,0),MATCH(I$4,'[1]2024'!$2:$2,0)),0)++IFERROR(INDEX('[1]2024'!$A:$Q,MATCH($D$3&amp;$D81,'[1]2024'!$B:$B,0),MATCH(I$4,'[1]2024'!$2:$2,0)),0)</f>
        <v>0</v>
      </c>
      <c r="J81" s="74">
        <f>IFERROR(INDEX('[1]2024'!$A:$Q,MATCH($A$3&amp;$D81,'[1]2024'!$B:$B,0),MATCH(J$4,'[1]2024'!$2:$2,0)),0)+IFERROR(INDEX('[1]2024'!$A:$Q,MATCH($B$3&amp;$D81,'[1]2024'!$B:$B,0),MATCH(J$4,'[1]2024'!$2:$2,0)),0)++IFERROR(INDEX('[1]2024'!$A:$Q,MATCH($C$3&amp;$D81,'[1]2024'!$B:$B,0),MATCH(J$4,'[1]2024'!$2:$2,0)),0)++IFERROR(INDEX('[1]2024'!$A:$Q,MATCH($D$3&amp;$D81,'[1]2024'!$B:$B,0),MATCH(J$4,'[1]2024'!$2:$2,0)),0)</f>
        <v>0</v>
      </c>
      <c r="K81" s="74">
        <f>IFERROR(INDEX('[1]2024'!$A:$Q,MATCH($A$3&amp;$D81,'[1]2024'!$B:$B,0),MATCH(K$4,'[1]2024'!$2:$2,0)),0)+IFERROR(INDEX('[1]2024'!$A:$Q,MATCH($B$3&amp;$D81,'[1]2024'!$B:$B,0),MATCH(K$4,'[1]2024'!$2:$2,0)),0)++IFERROR(INDEX('[1]2024'!$A:$Q,MATCH($C$3&amp;$D81,'[1]2024'!$B:$B,0),MATCH(K$4,'[1]2024'!$2:$2,0)),0)++IFERROR(INDEX('[1]2024'!$A:$Q,MATCH($D$3&amp;$D81,'[1]2024'!$B:$B,0),MATCH(K$4,'[1]2024'!$2:$2,0)),0)</f>
        <v>0</v>
      </c>
      <c r="L81" s="74">
        <f>IFERROR(INDEX('[1]2024'!$A:$Q,MATCH($A$3&amp;$D81,'[1]2024'!$B:$B,0),MATCH(L$4,'[1]2024'!$2:$2,0)),0)+IFERROR(INDEX('[1]2024'!$A:$Q,MATCH($B$3&amp;$D81,'[1]2024'!$B:$B,0),MATCH(L$4,'[1]2024'!$2:$2,0)),0)++IFERROR(INDEX('[1]2024'!$A:$Q,MATCH($C$3&amp;$D81,'[1]2024'!$B:$B,0),MATCH(L$4,'[1]2024'!$2:$2,0)),0)++IFERROR(INDEX('[1]2024'!$A:$Q,MATCH($D$3&amp;$D81,'[1]2024'!$B:$B,0),MATCH(L$4,'[1]2024'!$2:$2,0)),0)</f>
        <v>0</v>
      </c>
      <c r="M81" s="74">
        <f>IFERROR(INDEX('[1]2024'!$A:$Q,MATCH($A$3&amp;$D81,'[1]2024'!$B:$B,0),MATCH(M$4,'[1]2024'!$2:$2,0)),0)+IFERROR(INDEX('[1]2024'!$A:$Q,MATCH($B$3&amp;$D81,'[1]2024'!$B:$B,0),MATCH(M$4,'[1]2024'!$2:$2,0)),0)++IFERROR(INDEX('[1]2024'!$A:$Q,MATCH($C$3&amp;$D81,'[1]2024'!$B:$B,0),MATCH(M$4,'[1]2024'!$2:$2,0)),0)++IFERROR(INDEX('[1]2024'!$A:$Q,MATCH($D$3&amp;$D81,'[1]2024'!$B:$B,0),MATCH(M$4,'[1]2024'!$2:$2,0)),0)</f>
        <v>0</v>
      </c>
      <c r="N81" s="74">
        <f>IFERROR(INDEX('[1]2024'!$A:$Q,MATCH($A$3&amp;$D81,'[1]2024'!$B:$B,0),MATCH(N$4,'[1]2024'!$2:$2,0)),0)+IFERROR(INDEX('[1]2024'!$A:$Q,MATCH($B$3&amp;$D81,'[1]2024'!$B:$B,0),MATCH(N$4,'[1]2024'!$2:$2,0)),0)++IFERROR(INDEX('[1]2024'!$A:$Q,MATCH($C$3&amp;$D81,'[1]2024'!$B:$B,0),MATCH(N$4,'[1]2024'!$2:$2,0)),0)++IFERROR(INDEX('[1]2024'!$A:$Q,MATCH($D$3&amp;$D81,'[1]2024'!$B:$B,0),MATCH(N$4,'[1]2024'!$2:$2,0)),0)</f>
        <v>0</v>
      </c>
      <c r="O81" s="74">
        <f>IFERROR(INDEX('[1]2024'!$A:$Q,MATCH($A$3&amp;$D81,'[1]2024'!$B:$B,0),MATCH(O$4,'[1]2024'!$2:$2,0)),0)+IFERROR(INDEX('[1]2024'!$A:$Q,MATCH($B$3&amp;$D81,'[1]2024'!$B:$B,0),MATCH(O$4,'[1]2024'!$2:$2,0)),0)++IFERROR(INDEX('[1]2024'!$A:$Q,MATCH($C$3&amp;$D81,'[1]2024'!$B:$B,0),MATCH(O$4,'[1]2024'!$2:$2,0)),0)++IFERROR(INDEX('[1]2024'!$A:$Q,MATCH($D$3&amp;$D81,'[1]2024'!$B:$B,0),MATCH(O$4,'[1]2024'!$2:$2,0)),0)</f>
        <v>0</v>
      </c>
      <c r="P81" s="74">
        <f>IFERROR(INDEX('[1]2024'!$A:$Q,MATCH($A$3&amp;$D81,'[1]2024'!$B:$B,0),MATCH(P$4,'[1]2024'!$2:$2,0)),0)+IFERROR(INDEX('[1]2024'!$A:$Q,MATCH($B$3&amp;$D81,'[1]2024'!$B:$B,0),MATCH(P$4,'[1]2024'!$2:$2,0)),0)++IFERROR(INDEX('[1]2024'!$A:$Q,MATCH($C$3&amp;$D81,'[1]2024'!$B:$B,0),MATCH(P$4,'[1]2024'!$2:$2,0)),0)++IFERROR(INDEX('[1]2024'!$A:$Q,MATCH($D$3&amp;$D81,'[1]2024'!$B:$B,0),MATCH(P$4,'[1]2024'!$2:$2,0)),0)</f>
        <v>0</v>
      </c>
      <c r="Q81" s="74">
        <f>IFERROR(INDEX('[1]2024'!$A:$Q,MATCH($A$3&amp;$D81,'[1]2024'!$B:$B,0),MATCH(Q$4,'[1]2024'!$2:$2,0)),0)+IFERROR(INDEX('[1]2024'!$A:$Q,MATCH($B$3&amp;$D81,'[1]2024'!$B:$B,0),MATCH(Q$4,'[1]2024'!$2:$2,0)),0)++IFERROR(INDEX('[1]2024'!$A:$Q,MATCH($C$3&amp;$D81,'[1]2024'!$B:$B,0),MATCH(Q$4,'[1]2024'!$2:$2,0)),0)++IFERROR(INDEX('[1]2024'!$A:$Q,MATCH($D$3&amp;$D81,'[1]2024'!$B:$B,0),MATCH(Q$4,'[1]2024'!$2:$2,0)),0)</f>
        <v>0</v>
      </c>
      <c r="R81" s="74">
        <f>IFERROR(INDEX('[1]2024'!$A:$Q,MATCH($A$3&amp;$D81,'[1]2024'!$B:$B,0),MATCH(R$4,'[1]2024'!$2:$2,0)),0)+IFERROR(INDEX('[1]2024'!$A:$Q,MATCH($B$3&amp;$D81,'[1]2024'!$B:$B,0),MATCH(R$4,'[1]2024'!$2:$2,0)),0)++IFERROR(INDEX('[1]2024'!$A:$Q,MATCH($C$3&amp;$D81,'[1]2024'!$B:$B,0),MATCH(R$4,'[1]2024'!$2:$2,0)),0)++IFERROR(INDEX('[1]2024'!$A:$Q,MATCH($D$3&amp;$D81,'[1]2024'!$B:$B,0),MATCH(R$4,'[1]2024'!$2:$2,0)),0)</f>
        <v>0</v>
      </c>
      <c r="S81" s="74">
        <f>IFERROR(INDEX('[1]2024'!$A:$Q,MATCH($A$3&amp;$D81,'[1]2024'!$B:$B,0),MATCH(S$4,'[1]2024'!$2:$2,0)),0)+IFERROR(INDEX('[1]2024'!$A:$Q,MATCH($B$3&amp;$D81,'[1]2024'!$B:$B,0),MATCH(S$4,'[1]2024'!$2:$2,0)),0)++IFERROR(INDEX('[1]2024'!$A:$Q,MATCH($C$3&amp;$D81,'[1]2024'!$B:$B,0),MATCH(S$4,'[1]2024'!$2:$2,0)),0)++IFERROR(INDEX('[1]2024'!$A:$Q,MATCH($D$3&amp;$D81,'[1]2024'!$B:$B,0),MATCH(S$4,'[1]2024'!$2:$2,0)),0)</f>
        <v>0</v>
      </c>
      <c r="T81" s="75">
        <v>0</v>
      </c>
      <c r="U81" s="73">
        <f t="shared" si="68"/>
        <v>0</v>
      </c>
      <c r="V81" s="174">
        <v>0</v>
      </c>
      <c r="W81" s="105">
        <v>0</v>
      </c>
      <c r="X81" s="105">
        <v>0</v>
      </c>
      <c r="Y81" s="105">
        <v>0</v>
      </c>
      <c r="Z81" s="105">
        <v>0</v>
      </c>
      <c r="AA81" s="105">
        <v>0</v>
      </c>
      <c r="AB81" s="105">
        <v>0</v>
      </c>
      <c r="AC81" s="105">
        <v>0</v>
      </c>
      <c r="AD81" s="105">
        <v>0</v>
      </c>
      <c r="AE81" s="105">
        <v>0</v>
      </c>
      <c r="AF81" s="105">
        <v>0</v>
      </c>
      <c r="AG81" s="175">
        <v>0</v>
      </c>
      <c r="AH81" s="73">
        <f t="shared" si="69"/>
        <v>0</v>
      </c>
      <c r="AI81" s="73">
        <v>0</v>
      </c>
      <c r="AJ81" s="73">
        <v>0</v>
      </c>
      <c r="AK81" s="73">
        <v>0</v>
      </c>
      <c r="AL81" s="106">
        <v>0</v>
      </c>
      <c r="AM81" s="73">
        <v>0</v>
      </c>
      <c r="AN81" s="73">
        <v>0</v>
      </c>
      <c r="AO81" s="73">
        <v>0</v>
      </c>
      <c r="AP81" s="73">
        <v>0</v>
      </c>
      <c r="AQ81" s="73">
        <v>0</v>
      </c>
      <c r="AR81" s="73">
        <v>0</v>
      </c>
      <c r="AS81" s="106">
        <v>0</v>
      </c>
      <c r="AT81" s="73"/>
      <c r="AU81" s="73">
        <f t="shared" si="58"/>
        <v>0</v>
      </c>
      <c r="AV81" s="73">
        <f t="shared" si="59"/>
        <v>0</v>
      </c>
      <c r="AW81" s="73">
        <f t="shared" si="60"/>
        <v>0</v>
      </c>
      <c r="AX81" s="73">
        <f t="shared" si="61"/>
        <v>0</v>
      </c>
      <c r="AY81" s="73">
        <f t="shared" si="70"/>
        <v>0</v>
      </c>
      <c r="AZ81" s="73">
        <f t="shared" si="71"/>
        <v>0</v>
      </c>
      <c r="BA81" s="73">
        <f t="shared" si="72"/>
        <v>0</v>
      </c>
      <c r="BB81" s="91"/>
      <c r="BC81" s="69" t="s">
        <v>24</v>
      </c>
      <c r="BD81" s="160"/>
      <c r="BE81" s="74">
        <v>0</v>
      </c>
      <c r="BF81" s="74">
        <v>0</v>
      </c>
      <c r="BG81" s="74">
        <v>0</v>
      </c>
      <c r="BH81" s="162">
        <f t="shared" si="7"/>
        <v>0</v>
      </c>
    </row>
    <row r="82" spans="1:60" outlineLevel="1" x14ac:dyDescent="0.3">
      <c r="A82" s="71" t="s">
        <v>166</v>
      </c>
      <c r="B82" s="149" t="s">
        <v>163</v>
      </c>
      <c r="C82" s="149" t="s">
        <v>31</v>
      </c>
      <c r="D82" s="150">
        <v>5108130</v>
      </c>
      <c r="E82" s="150" t="s">
        <v>164</v>
      </c>
      <c r="F82" s="173">
        <v>0</v>
      </c>
      <c r="G82" s="73">
        <f t="shared" si="67"/>
        <v>0</v>
      </c>
      <c r="H82" s="74">
        <f>IFERROR(INDEX('[1]2024'!$A:$Q,MATCH($A$3&amp;$D82,'[1]2024'!$B:$B,0),MATCH(H$4,'[1]2024'!$2:$2,0)),0)+IFERROR(INDEX('[1]2024'!$A:$Q,MATCH($B$3&amp;$D82,'[1]2024'!$B:$B,0),MATCH(H$4,'[1]2024'!$2:$2,0)),0)++IFERROR(INDEX('[1]2024'!$A:$Q,MATCH($C$3&amp;$D82,'[1]2024'!$B:$B,0),MATCH(H$4,'[1]2024'!$2:$2,0)),0)++IFERROR(INDEX('[1]2024'!$A:$Q,MATCH($D$3&amp;$D82,'[1]2024'!$B:$B,0),MATCH(H$4,'[1]2024'!$2:$2,0)),0)</f>
        <v>0</v>
      </c>
      <c r="I82" s="74">
        <f>IFERROR(INDEX('[1]2024'!$A:$Q,MATCH($A$3&amp;$D82,'[1]2024'!$B:$B,0),MATCH(I$4,'[1]2024'!$2:$2,0)),0)+IFERROR(INDEX('[1]2024'!$A:$Q,MATCH($B$3&amp;$D82,'[1]2024'!$B:$B,0),MATCH(I$4,'[1]2024'!$2:$2,0)),0)++IFERROR(INDEX('[1]2024'!$A:$Q,MATCH($C$3&amp;$D82,'[1]2024'!$B:$B,0),MATCH(I$4,'[1]2024'!$2:$2,0)),0)++IFERROR(INDEX('[1]2024'!$A:$Q,MATCH($D$3&amp;$D82,'[1]2024'!$B:$B,0),MATCH(I$4,'[1]2024'!$2:$2,0)),0)</f>
        <v>0</v>
      </c>
      <c r="J82" s="74">
        <f>IFERROR(INDEX('[1]2024'!$A:$Q,MATCH($A$3&amp;$D82,'[1]2024'!$B:$B,0),MATCH(J$4,'[1]2024'!$2:$2,0)),0)+IFERROR(INDEX('[1]2024'!$A:$Q,MATCH($B$3&amp;$D82,'[1]2024'!$B:$B,0),MATCH(J$4,'[1]2024'!$2:$2,0)),0)++IFERROR(INDEX('[1]2024'!$A:$Q,MATCH($C$3&amp;$D82,'[1]2024'!$B:$B,0),MATCH(J$4,'[1]2024'!$2:$2,0)),0)++IFERROR(INDEX('[1]2024'!$A:$Q,MATCH($D$3&amp;$D82,'[1]2024'!$B:$B,0),MATCH(J$4,'[1]2024'!$2:$2,0)),0)</f>
        <v>0</v>
      </c>
      <c r="K82" s="74">
        <f>IFERROR(INDEX('[1]2024'!$A:$Q,MATCH($A$3&amp;$D82,'[1]2024'!$B:$B,0),MATCH(K$4,'[1]2024'!$2:$2,0)),0)+IFERROR(INDEX('[1]2024'!$A:$Q,MATCH($B$3&amp;$D82,'[1]2024'!$B:$B,0),MATCH(K$4,'[1]2024'!$2:$2,0)),0)++IFERROR(INDEX('[1]2024'!$A:$Q,MATCH($C$3&amp;$D82,'[1]2024'!$B:$B,0),MATCH(K$4,'[1]2024'!$2:$2,0)),0)++IFERROR(INDEX('[1]2024'!$A:$Q,MATCH($D$3&amp;$D82,'[1]2024'!$B:$B,0),MATCH(K$4,'[1]2024'!$2:$2,0)),0)</f>
        <v>0</v>
      </c>
      <c r="L82" s="74">
        <f>IFERROR(INDEX('[1]2024'!$A:$Q,MATCH($A$3&amp;$D82,'[1]2024'!$B:$B,0),MATCH(L$4,'[1]2024'!$2:$2,0)),0)+IFERROR(INDEX('[1]2024'!$A:$Q,MATCH($B$3&amp;$D82,'[1]2024'!$B:$B,0),MATCH(L$4,'[1]2024'!$2:$2,0)),0)++IFERROR(INDEX('[1]2024'!$A:$Q,MATCH($C$3&amp;$D82,'[1]2024'!$B:$B,0),MATCH(L$4,'[1]2024'!$2:$2,0)),0)++IFERROR(INDEX('[1]2024'!$A:$Q,MATCH($D$3&amp;$D82,'[1]2024'!$B:$B,0),MATCH(L$4,'[1]2024'!$2:$2,0)),0)</f>
        <v>0</v>
      </c>
      <c r="M82" s="74">
        <f>IFERROR(INDEX('[1]2024'!$A:$Q,MATCH($A$3&amp;$D82,'[1]2024'!$B:$B,0),MATCH(M$4,'[1]2024'!$2:$2,0)),0)+IFERROR(INDEX('[1]2024'!$A:$Q,MATCH($B$3&amp;$D82,'[1]2024'!$B:$B,0),MATCH(M$4,'[1]2024'!$2:$2,0)),0)++IFERROR(INDEX('[1]2024'!$A:$Q,MATCH($C$3&amp;$D82,'[1]2024'!$B:$B,0),MATCH(M$4,'[1]2024'!$2:$2,0)),0)++IFERROR(INDEX('[1]2024'!$A:$Q,MATCH($D$3&amp;$D82,'[1]2024'!$B:$B,0),MATCH(M$4,'[1]2024'!$2:$2,0)),0)</f>
        <v>0</v>
      </c>
      <c r="N82" s="74">
        <f>IFERROR(INDEX('[1]2024'!$A:$Q,MATCH($A$3&amp;$D82,'[1]2024'!$B:$B,0),MATCH(N$4,'[1]2024'!$2:$2,0)),0)+IFERROR(INDEX('[1]2024'!$A:$Q,MATCH($B$3&amp;$D82,'[1]2024'!$B:$B,0),MATCH(N$4,'[1]2024'!$2:$2,0)),0)++IFERROR(INDEX('[1]2024'!$A:$Q,MATCH($C$3&amp;$D82,'[1]2024'!$B:$B,0),MATCH(N$4,'[1]2024'!$2:$2,0)),0)++IFERROR(INDEX('[1]2024'!$A:$Q,MATCH($D$3&amp;$D82,'[1]2024'!$B:$B,0),MATCH(N$4,'[1]2024'!$2:$2,0)),0)</f>
        <v>0</v>
      </c>
      <c r="O82" s="74">
        <f>IFERROR(INDEX('[1]2024'!$A:$Q,MATCH($A$3&amp;$D82,'[1]2024'!$B:$B,0),MATCH(O$4,'[1]2024'!$2:$2,0)),0)+IFERROR(INDEX('[1]2024'!$A:$Q,MATCH($B$3&amp;$D82,'[1]2024'!$B:$B,0),MATCH(O$4,'[1]2024'!$2:$2,0)),0)++IFERROR(INDEX('[1]2024'!$A:$Q,MATCH($C$3&amp;$D82,'[1]2024'!$B:$B,0),MATCH(O$4,'[1]2024'!$2:$2,0)),0)++IFERROR(INDEX('[1]2024'!$A:$Q,MATCH($D$3&amp;$D82,'[1]2024'!$B:$B,0),MATCH(O$4,'[1]2024'!$2:$2,0)),0)</f>
        <v>0</v>
      </c>
      <c r="P82" s="74">
        <f>IFERROR(INDEX('[1]2024'!$A:$Q,MATCH($A$3&amp;$D82,'[1]2024'!$B:$B,0),MATCH(P$4,'[1]2024'!$2:$2,0)),0)+IFERROR(INDEX('[1]2024'!$A:$Q,MATCH($B$3&amp;$D82,'[1]2024'!$B:$B,0),MATCH(P$4,'[1]2024'!$2:$2,0)),0)++IFERROR(INDEX('[1]2024'!$A:$Q,MATCH($C$3&amp;$D82,'[1]2024'!$B:$B,0),MATCH(P$4,'[1]2024'!$2:$2,0)),0)++IFERROR(INDEX('[1]2024'!$A:$Q,MATCH($D$3&amp;$D82,'[1]2024'!$B:$B,0),MATCH(P$4,'[1]2024'!$2:$2,0)),0)</f>
        <v>0</v>
      </c>
      <c r="Q82" s="74">
        <f>IFERROR(INDEX('[1]2024'!$A:$Q,MATCH($A$3&amp;$D82,'[1]2024'!$B:$B,0),MATCH(Q$4,'[1]2024'!$2:$2,0)),0)+IFERROR(INDEX('[1]2024'!$A:$Q,MATCH($B$3&amp;$D82,'[1]2024'!$B:$B,0),MATCH(Q$4,'[1]2024'!$2:$2,0)),0)++IFERROR(INDEX('[1]2024'!$A:$Q,MATCH($C$3&amp;$D82,'[1]2024'!$B:$B,0),MATCH(Q$4,'[1]2024'!$2:$2,0)),0)++IFERROR(INDEX('[1]2024'!$A:$Q,MATCH($D$3&amp;$D82,'[1]2024'!$B:$B,0),MATCH(Q$4,'[1]2024'!$2:$2,0)),0)</f>
        <v>0</v>
      </c>
      <c r="R82" s="74">
        <f>IFERROR(INDEX('[1]2024'!$A:$Q,MATCH($A$3&amp;$D82,'[1]2024'!$B:$B,0),MATCH(R$4,'[1]2024'!$2:$2,0)),0)+IFERROR(INDEX('[1]2024'!$A:$Q,MATCH($B$3&amp;$D82,'[1]2024'!$B:$B,0),MATCH(R$4,'[1]2024'!$2:$2,0)),0)++IFERROR(INDEX('[1]2024'!$A:$Q,MATCH($C$3&amp;$D82,'[1]2024'!$B:$B,0),MATCH(R$4,'[1]2024'!$2:$2,0)),0)++IFERROR(INDEX('[1]2024'!$A:$Q,MATCH($D$3&amp;$D82,'[1]2024'!$B:$B,0),MATCH(R$4,'[1]2024'!$2:$2,0)),0)</f>
        <v>0</v>
      </c>
      <c r="S82" s="74">
        <f>IFERROR(INDEX('[1]2024'!$A:$Q,MATCH($A$3&amp;$D82,'[1]2024'!$B:$B,0),MATCH(S$4,'[1]2024'!$2:$2,0)),0)+IFERROR(INDEX('[1]2024'!$A:$Q,MATCH($B$3&amp;$D82,'[1]2024'!$B:$B,0),MATCH(S$4,'[1]2024'!$2:$2,0)),0)++IFERROR(INDEX('[1]2024'!$A:$Q,MATCH($C$3&amp;$D82,'[1]2024'!$B:$B,0),MATCH(S$4,'[1]2024'!$2:$2,0)),0)++IFERROR(INDEX('[1]2024'!$A:$Q,MATCH($D$3&amp;$D82,'[1]2024'!$B:$B,0),MATCH(S$4,'[1]2024'!$2:$2,0)),0)</f>
        <v>0</v>
      </c>
      <c r="T82" s="75">
        <v>0</v>
      </c>
      <c r="U82" s="73">
        <f t="shared" si="68"/>
        <v>0</v>
      </c>
      <c r="V82" s="174">
        <v>0</v>
      </c>
      <c r="W82" s="105">
        <v>0</v>
      </c>
      <c r="X82" s="105">
        <v>0</v>
      </c>
      <c r="Y82" s="105">
        <v>0</v>
      </c>
      <c r="Z82" s="105">
        <v>0</v>
      </c>
      <c r="AA82" s="105">
        <v>0</v>
      </c>
      <c r="AB82" s="105">
        <v>0</v>
      </c>
      <c r="AC82" s="105">
        <v>0</v>
      </c>
      <c r="AD82" s="105">
        <v>0</v>
      </c>
      <c r="AE82" s="105">
        <v>0</v>
      </c>
      <c r="AF82" s="105">
        <v>0</v>
      </c>
      <c r="AG82" s="175">
        <v>0</v>
      </c>
      <c r="AH82" s="73">
        <f t="shared" si="69"/>
        <v>0</v>
      </c>
      <c r="AI82" s="73">
        <v>0</v>
      </c>
      <c r="AJ82" s="73">
        <v>0</v>
      </c>
      <c r="AK82" s="73">
        <v>0</v>
      </c>
      <c r="AL82" s="106">
        <v>0</v>
      </c>
      <c r="AM82" s="73">
        <v>0</v>
      </c>
      <c r="AN82" s="73">
        <v>0</v>
      </c>
      <c r="AO82" s="73">
        <v>0</v>
      </c>
      <c r="AP82" s="73">
        <v>0</v>
      </c>
      <c r="AQ82" s="73">
        <v>0</v>
      </c>
      <c r="AR82" s="73">
        <v>0</v>
      </c>
      <c r="AS82" s="106">
        <v>0</v>
      </c>
      <c r="AT82" s="73"/>
      <c r="AU82" s="73">
        <f t="shared" si="58"/>
        <v>0</v>
      </c>
      <c r="AV82" s="73">
        <f t="shared" si="59"/>
        <v>0</v>
      </c>
      <c r="AW82" s="73">
        <f t="shared" si="60"/>
        <v>0</v>
      </c>
      <c r="AX82" s="73">
        <f t="shared" si="61"/>
        <v>0</v>
      </c>
      <c r="AY82" s="73">
        <f t="shared" si="70"/>
        <v>0</v>
      </c>
      <c r="AZ82" s="73">
        <f t="shared" si="71"/>
        <v>0</v>
      </c>
      <c r="BA82" s="73">
        <f t="shared" si="72"/>
        <v>0</v>
      </c>
      <c r="BB82" s="91"/>
      <c r="BC82" s="69" t="s">
        <v>24</v>
      </c>
      <c r="BD82" s="160"/>
      <c r="BE82" s="74">
        <v>0</v>
      </c>
      <c r="BF82" s="74">
        <v>0</v>
      </c>
      <c r="BG82" s="74">
        <v>0</v>
      </c>
      <c r="BH82" s="162">
        <f t="shared" si="7"/>
        <v>0</v>
      </c>
    </row>
    <row r="83" spans="1:60" outlineLevel="1" x14ac:dyDescent="0.3">
      <c r="A83" s="71" t="s">
        <v>167</v>
      </c>
      <c r="B83" s="149" t="s">
        <v>163</v>
      </c>
      <c r="C83" s="149" t="s">
        <v>31</v>
      </c>
      <c r="D83" s="150">
        <v>5108140</v>
      </c>
      <c r="E83" s="150" t="s">
        <v>164</v>
      </c>
      <c r="F83" s="173">
        <v>0</v>
      </c>
      <c r="G83" s="73">
        <f t="shared" si="67"/>
        <v>0</v>
      </c>
      <c r="H83" s="74">
        <f>IFERROR(INDEX('[1]2024'!$A:$Q,MATCH($A$3&amp;$D83,'[1]2024'!$B:$B,0),MATCH(H$4,'[1]2024'!$2:$2,0)),0)+IFERROR(INDEX('[1]2024'!$A:$Q,MATCH($B$3&amp;$D83,'[1]2024'!$B:$B,0),MATCH(H$4,'[1]2024'!$2:$2,0)),0)++IFERROR(INDEX('[1]2024'!$A:$Q,MATCH($C$3&amp;$D83,'[1]2024'!$B:$B,0),MATCH(H$4,'[1]2024'!$2:$2,0)),0)++IFERROR(INDEX('[1]2024'!$A:$Q,MATCH($D$3&amp;$D83,'[1]2024'!$B:$B,0),MATCH(H$4,'[1]2024'!$2:$2,0)),0)</f>
        <v>0</v>
      </c>
      <c r="I83" s="74">
        <f>IFERROR(INDEX('[1]2024'!$A:$Q,MATCH($A$3&amp;$D83,'[1]2024'!$B:$B,0),MATCH(I$4,'[1]2024'!$2:$2,0)),0)+IFERROR(INDEX('[1]2024'!$A:$Q,MATCH($B$3&amp;$D83,'[1]2024'!$B:$B,0),MATCH(I$4,'[1]2024'!$2:$2,0)),0)++IFERROR(INDEX('[1]2024'!$A:$Q,MATCH($C$3&amp;$D83,'[1]2024'!$B:$B,0),MATCH(I$4,'[1]2024'!$2:$2,0)),0)++IFERROR(INDEX('[1]2024'!$A:$Q,MATCH($D$3&amp;$D83,'[1]2024'!$B:$B,0),MATCH(I$4,'[1]2024'!$2:$2,0)),0)</f>
        <v>0</v>
      </c>
      <c r="J83" s="74">
        <f>IFERROR(INDEX('[1]2024'!$A:$Q,MATCH($A$3&amp;$D83,'[1]2024'!$B:$B,0),MATCH(J$4,'[1]2024'!$2:$2,0)),0)+IFERROR(INDEX('[1]2024'!$A:$Q,MATCH($B$3&amp;$D83,'[1]2024'!$B:$B,0),MATCH(J$4,'[1]2024'!$2:$2,0)),0)++IFERROR(INDEX('[1]2024'!$A:$Q,MATCH($C$3&amp;$D83,'[1]2024'!$B:$B,0),MATCH(J$4,'[1]2024'!$2:$2,0)),0)++IFERROR(INDEX('[1]2024'!$A:$Q,MATCH($D$3&amp;$D83,'[1]2024'!$B:$B,0),MATCH(J$4,'[1]2024'!$2:$2,0)),0)</f>
        <v>0</v>
      </c>
      <c r="K83" s="74">
        <f>IFERROR(INDEX('[1]2024'!$A:$Q,MATCH($A$3&amp;$D83,'[1]2024'!$B:$B,0),MATCH(K$4,'[1]2024'!$2:$2,0)),0)+IFERROR(INDEX('[1]2024'!$A:$Q,MATCH($B$3&amp;$D83,'[1]2024'!$B:$B,0),MATCH(K$4,'[1]2024'!$2:$2,0)),0)++IFERROR(INDEX('[1]2024'!$A:$Q,MATCH($C$3&amp;$D83,'[1]2024'!$B:$B,0),MATCH(K$4,'[1]2024'!$2:$2,0)),0)++IFERROR(INDEX('[1]2024'!$A:$Q,MATCH($D$3&amp;$D83,'[1]2024'!$B:$B,0),MATCH(K$4,'[1]2024'!$2:$2,0)),0)</f>
        <v>0</v>
      </c>
      <c r="L83" s="74">
        <f>IFERROR(INDEX('[1]2024'!$A:$Q,MATCH($A$3&amp;$D83,'[1]2024'!$B:$B,0),MATCH(L$4,'[1]2024'!$2:$2,0)),0)+IFERROR(INDEX('[1]2024'!$A:$Q,MATCH($B$3&amp;$D83,'[1]2024'!$B:$B,0),MATCH(L$4,'[1]2024'!$2:$2,0)),0)++IFERROR(INDEX('[1]2024'!$A:$Q,MATCH($C$3&amp;$D83,'[1]2024'!$B:$B,0),MATCH(L$4,'[1]2024'!$2:$2,0)),0)++IFERROR(INDEX('[1]2024'!$A:$Q,MATCH($D$3&amp;$D83,'[1]2024'!$B:$B,0),MATCH(L$4,'[1]2024'!$2:$2,0)),0)</f>
        <v>0</v>
      </c>
      <c r="M83" s="74">
        <f>IFERROR(INDEX('[1]2024'!$A:$Q,MATCH($A$3&amp;$D83,'[1]2024'!$B:$B,0),MATCH(M$4,'[1]2024'!$2:$2,0)),0)+IFERROR(INDEX('[1]2024'!$A:$Q,MATCH($B$3&amp;$D83,'[1]2024'!$B:$B,0),MATCH(M$4,'[1]2024'!$2:$2,0)),0)++IFERROR(INDEX('[1]2024'!$A:$Q,MATCH($C$3&amp;$D83,'[1]2024'!$B:$B,0),MATCH(M$4,'[1]2024'!$2:$2,0)),0)++IFERROR(INDEX('[1]2024'!$A:$Q,MATCH($D$3&amp;$D83,'[1]2024'!$B:$B,0),MATCH(M$4,'[1]2024'!$2:$2,0)),0)</f>
        <v>0</v>
      </c>
      <c r="N83" s="74">
        <f>IFERROR(INDEX('[1]2024'!$A:$Q,MATCH($A$3&amp;$D83,'[1]2024'!$B:$B,0),MATCH(N$4,'[1]2024'!$2:$2,0)),0)+IFERROR(INDEX('[1]2024'!$A:$Q,MATCH($B$3&amp;$D83,'[1]2024'!$B:$B,0),MATCH(N$4,'[1]2024'!$2:$2,0)),0)++IFERROR(INDEX('[1]2024'!$A:$Q,MATCH($C$3&amp;$D83,'[1]2024'!$B:$B,0),MATCH(N$4,'[1]2024'!$2:$2,0)),0)++IFERROR(INDEX('[1]2024'!$A:$Q,MATCH($D$3&amp;$D83,'[1]2024'!$B:$B,0),MATCH(N$4,'[1]2024'!$2:$2,0)),0)</f>
        <v>0</v>
      </c>
      <c r="O83" s="74">
        <f>IFERROR(INDEX('[1]2024'!$A:$Q,MATCH($A$3&amp;$D83,'[1]2024'!$B:$B,0),MATCH(O$4,'[1]2024'!$2:$2,0)),0)+IFERROR(INDEX('[1]2024'!$A:$Q,MATCH($B$3&amp;$D83,'[1]2024'!$B:$B,0),MATCH(O$4,'[1]2024'!$2:$2,0)),0)++IFERROR(INDEX('[1]2024'!$A:$Q,MATCH($C$3&amp;$D83,'[1]2024'!$B:$B,0),MATCH(O$4,'[1]2024'!$2:$2,0)),0)++IFERROR(INDEX('[1]2024'!$A:$Q,MATCH($D$3&amp;$D83,'[1]2024'!$B:$B,0),MATCH(O$4,'[1]2024'!$2:$2,0)),0)</f>
        <v>0</v>
      </c>
      <c r="P83" s="74">
        <f>IFERROR(INDEX('[1]2024'!$A:$Q,MATCH($A$3&amp;$D83,'[1]2024'!$B:$B,0),MATCH(P$4,'[1]2024'!$2:$2,0)),0)+IFERROR(INDEX('[1]2024'!$A:$Q,MATCH($B$3&amp;$D83,'[1]2024'!$B:$B,0),MATCH(P$4,'[1]2024'!$2:$2,0)),0)++IFERROR(INDEX('[1]2024'!$A:$Q,MATCH($C$3&amp;$D83,'[1]2024'!$B:$B,0),MATCH(P$4,'[1]2024'!$2:$2,0)),0)++IFERROR(INDEX('[1]2024'!$A:$Q,MATCH($D$3&amp;$D83,'[1]2024'!$B:$B,0),MATCH(P$4,'[1]2024'!$2:$2,0)),0)</f>
        <v>0</v>
      </c>
      <c r="Q83" s="74">
        <f>IFERROR(INDEX('[1]2024'!$A:$Q,MATCH($A$3&amp;$D83,'[1]2024'!$B:$B,0),MATCH(Q$4,'[1]2024'!$2:$2,0)),0)+IFERROR(INDEX('[1]2024'!$A:$Q,MATCH($B$3&amp;$D83,'[1]2024'!$B:$B,0),MATCH(Q$4,'[1]2024'!$2:$2,0)),0)++IFERROR(INDEX('[1]2024'!$A:$Q,MATCH($C$3&amp;$D83,'[1]2024'!$B:$B,0),MATCH(Q$4,'[1]2024'!$2:$2,0)),0)++IFERROR(INDEX('[1]2024'!$A:$Q,MATCH($D$3&amp;$D83,'[1]2024'!$B:$B,0),MATCH(Q$4,'[1]2024'!$2:$2,0)),0)</f>
        <v>0</v>
      </c>
      <c r="R83" s="74">
        <f>IFERROR(INDEX('[1]2024'!$A:$Q,MATCH($A$3&amp;$D83,'[1]2024'!$B:$B,0),MATCH(R$4,'[1]2024'!$2:$2,0)),0)+IFERROR(INDEX('[1]2024'!$A:$Q,MATCH($B$3&amp;$D83,'[1]2024'!$B:$B,0),MATCH(R$4,'[1]2024'!$2:$2,0)),0)++IFERROR(INDEX('[1]2024'!$A:$Q,MATCH($C$3&amp;$D83,'[1]2024'!$B:$B,0),MATCH(R$4,'[1]2024'!$2:$2,0)),0)++IFERROR(INDEX('[1]2024'!$A:$Q,MATCH($D$3&amp;$D83,'[1]2024'!$B:$B,0),MATCH(R$4,'[1]2024'!$2:$2,0)),0)</f>
        <v>0</v>
      </c>
      <c r="S83" s="74">
        <f>IFERROR(INDEX('[1]2024'!$A:$Q,MATCH($A$3&amp;$D83,'[1]2024'!$B:$B,0),MATCH(S$4,'[1]2024'!$2:$2,0)),0)+IFERROR(INDEX('[1]2024'!$A:$Q,MATCH($B$3&amp;$D83,'[1]2024'!$B:$B,0),MATCH(S$4,'[1]2024'!$2:$2,0)),0)++IFERROR(INDEX('[1]2024'!$A:$Q,MATCH($C$3&amp;$D83,'[1]2024'!$B:$B,0),MATCH(S$4,'[1]2024'!$2:$2,0)),0)++IFERROR(INDEX('[1]2024'!$A:$Q,MATCH($D$3&amp;$D83,'[1]2024'!$B:$B,0),MATCH(S$4,'[1]2024'!$2:$2,0)),0)</f>
        <v>0</v>
      </c>
      <c r="T83" s="75">
        <v>0</v>
      </c>
      <c r="U83" s="73">
        <f t="shared" si="68"/>
        <v>0</v>
      </c>
      <c r="V83" s="174">
        <v>0</v>
      </c>
      <c r="W83" s="105">
        <v>0</v>
      </c>
      <c r="X83" s="105">
        <v>0</v>
      </c>
      <c r="Y83" s="105">
        <v>0</v>
      </c>
      <c r="Z83" s="105">
        <v>0</v>
      </c>
      <c r="AA83" s="105">
        <v>0</v>
      </c>
      <c r="AB83" s="105">
        <v>0</v>
      </c>
      <c r="AC83" s="105">
        <v>0</v>
      </c>
      <c r="AD83" s="105">
        <v>0</v>
      </c>
      <c r="AE83" s="105">
        <v>0</v>
      </c>
      <c r="AF83" s="105">
        <v>0</v>
      </c>
      <c r="AG83" s="175">
        <v>0</v>
      </c>
      <c r="AH83" s="73">
        <f t="shared" si="69"/>
        <v>0</v>
      </c>
      <c r="AI83" s="73">
        <v>0</v>
      </c>
      <c r="AJ83" s="73">
        <v>0</v>
      </c>
      <c r="AK83" s="73">
        <v>0</v>
      </c>
      <c r="AL83" s="106">
        <v>0</v>
      </c>
      <c r="AM83" s="73">
        <v>0</v>
      </c>
      <c r="AN83" s="73">
        <v>0</v>
      </c>
      <c r="AO83" s="73">
        <v>0</v>
      </c>
      <c r="AP83" s="73">
        <v>0</v>
      </c>
      <c r="AQ83" s="73">
        <v>0</v>
      </c>
      <c r="AR83" s="73">
        <v>0</v>
      </c>
      <c r="AS83" s="106">
        <v>0</v>
      </c>
      <c r="AT83" s="73"/>
      <c r="AU83" s="73">
        <f t="shared" si="58"/>
        <v>0</v>
      </c>
      <c r="AV83" s="73">
        <f t="shared" si="59"/>
        <v>0</v>
      </c>
      <c r="AW83" s="73">
        <f t="shared" si="60"/>
        <v>0</v>
      </c>
      <c r="AX83" s="73">
        <f t="shared" si="61"/>
        <v>0</v>
      </c>
      <c r="AY83" s="73">
        <f t="shared" si="70"/>
        <v>0</v>
      </c>
      <c r="AZ83" s="73">
        <f t="shared" si="71"/>
        <v>0</v>
      </c>
      <c r="BA83" s="73">
        <f t="shared" si="72"/>
        <v>0</v>
      </c>
      <c r="BB83" s="91"/>
      <c r="BC83" s="69" t="s">
        <v>24</v>
      </c>
      <c r="BD83" s="160"/>
      <c r="BE83" s="74">
        <v>0</v>
      </c>
      <c r="BF83" s="74">
        <v>0</v>
      </c>
      <c r="BG83" s="74">
        <v>0</v>
      </c>
      <c r="BH83" s="162">
        <f t="shared" si="7"/>
        <v>0</v>
      </c>
    </row>
    <row r="84" spans="1:60" outlineLevel="1" x14ac:dyDescent="0.3">
      <c r="A84" s="71" t="s">
        <v>168</v>
      </c>
      <c r="B84" s="149" t="s">
        <v>169</v>
      </c>
      <c r="C84" s="149" t="s">
        <v>31</v>
      </c>
      <c r="D84" s="150">
        <v>5108150</v>
      </c>
      <c r="E84" s="150" t="s">
        <v>170</v>
      </c>
      <c r="F84" s="173">
        <v>0</v>
      </c>
      <c r="G84" s="73">
        <f t="shared" si="67"/>
        <v>0</v>
      </c>
      <c r="H84" s="74">
        <f>IFERROR(INDEX('[1]2024'!$A:$Q,MATCH($A$3&amp;$D84,'[1]2024'!$B:$B,0),MATCH(H$4,'[1]2024'!$2:$2,0)),0)+IFERROR(INDEX('[1]2024'!$A:$Q,MATCH($B$3&amp;$D84,'[1]2024'!$B:$B,0),MATCH(H$4,'[1]2024'!$2:$2,0)),0)++IFERROR(INDEX('[1]2024'!$A:$Q,MATCH($C$3&amp;$D84,'[1]2024'!$B:$B,0),MATCH(H$4,'[1]2024'!$2:$2,0)),0)++IFERROR(INDEX('[1]2024'!$A:$Q,MATCH($D$3&amp;$D84,'[1]2024'!$B:$B,0),MATCH(H$4,'[1]2024'!$2:$2,0)),0)</f>
        <v>0</v>
      </c>
      <c r="I84" s="74">
        <f>IFERROR(INDEX('[1]2024'!$A:$Q,MATCH($A$3&amp;$D84,'[1]2024'!$B:$B,0),MATCH(I$4,'[1]2024'!$2:$2,0)),0)+IFERROR(INDEX('[1]2024'!$A:$Q,MATCH($B$3&amp;$D84,'[1]2024'!$B:$B,0),MATCH(I$4,'[1]2024'!$2:$2,0)),0)++IFERROR(INDEX('[1]2024'!$A:$Q,MATCH($C$3&amp;$D84,'[1]2024'!$B:$B,0),MATCH(I$4,'[1]2024'!$2:$2,0)),0)++IFERROR(INDEX('[1]2024'!$A:$Q,MATCH($D$3&amp;$D84,'[1]2024'!$B:$B,0),MATCH(I$4,'[1]2024'!$2:$2,0)),0)</f>
        <v>0</v>
      </c>
      <c r="J84" s="74">
        <f>IFERROR(INDEX('[1]2024'!$A:$Q,MATCH($A$3&amp;$D84,'[1]2024'!$B:$B,0),MATCH(J$4,'[1]2024'!$2:$2,0)),0)+IFERROR(INDEX('[1]2024'!$A:$Q,MATCH($B$3&amp;$D84,'[1]2024'!$B:$B,0),MATCH(J$4,'[1]2024'!$2:$2,0)),0)++IFERROR(INDEX('[1]2024'!$A:$Q,MATCH($C$3&amp;$D84,'[1]2024'!$B:$B,0),MATCH(J$4,'[1]2024'!$2:$2,0)),0)++IFERROR(INDEX('[1]2024'!$A:$Q,MATCH($D$3&amp;$D84,'[1]2024'!$B:$B,0),MATCH(J$4,'[1]2024'!$2:$2,0)),0)</f>
        <v>0</v>
      </c>
      <c r="K84" s="74">
        <f>IFERROR(INDEX('[1]2024'!$A:$Q,MATCH($A$3&amp;$D84,'[1]2024'!$B:$B,0),MATCH(K$4,'[1]2024'!$2:$2,0)),0)+IFERROR(INDEX('[1]2024'!$A:$Q,MATCH($B$3&amp;$D84,'[1]2024'!$B:$B,0),MATCH(K$4,'[1]2024'!$2:$2,0)),0)++IFERROR(INDEX('[1]2024'!$A:$Q,MATCH($C$3&amp;$D84,'[1]2024'!$B:$B,0),MATCH(K$4,'[1]2024'!$2:$2,0)),0)++IFERROR(INDEX('[1]2024'!$A:$Q,MATCH($D$3&amp;$D84,'[1]2024'!$B:$B,0),MATCH(K$4,'[1]2024'!$2:$2,0)),0)</f>
        <v>0</v>
      </c>
      <c r="L84" s="74">
        <f>IFERROR(INDEX('[1]2024'!$A:$Q,MATCH($A$3&amp;$D84,'[1]2024'!$B:$B,0),MATCH(L$4,'[1]2024'!$2:$2,0)),0)+IFERROR(INDEX('[1]2024'!$A:$Q,MATCH($B$3&amp;$D84,'[1]2024'!$B:$B,0),MATCH(L$4,'[1]2024'!$2:$2,0)),0)++IFERROR(INDEX('[1]2024'!$A:$Q,MATCH($C$3&amp;$D84,'[1]2024'!$B:$B,0),MATCH(L$4,'[1]2024'!$2:$2,0)),0)++IFERROR(INDEX('[1]2024'!$A:$Q,MATCH($D$3&amp;$D84,'[1]2024'!$B:$B,0),MATCH(L$4,'[1]2024'!$2:$2,0)),0)</f>
        <v>0</v>
      </c>
      <c r="M84" s="74">
        <f>IFERROR(INDEX('[1]2024'!$A:$Q,MATCH($A$3&amp;$D84,'[1]2024'!$B:$B,0),MATCH(M$4,'[1]2024'!$2:$2,0)),0)+IFERROR(INDEX('[1]2024'!$A:$Q,MATCH($B$3&amp;$D84,'[1]2024'!$B:$B,0),MATCH(M$4,'[1]2024'!$2:$2,0)),0)++IFERROR(INDEX('[1]2024'!$A:$Q,MATCH($C$3&amp;$D84,'[1]2024'!$B:$B,0),MATCH(M$4,'[1]2024'!$2:$2,0)),0)++IFERROR(INDEX('[1]2024'!$A:$Q,MATCH($D$3&amp;$D84,'[1]2024'!$B:$B,0),MATCH(M$4,'[1]2024'!$2:$2,0)),0)</f>
        <v>0</v>
      </c>
      <c r="N84" s="74">
        <f>IFERROR(INDEX('[1]2024'!$A:$Q,MATCH($A$3&amp;$D84,'[1]2024'!$B:$B,0),MATCH(N$4,'[1]2024'!$2:$2,0)),0)+IFERROR(INDEX('[1]2024'!$A:$Q,MATCH($B$3&amp;$D84,'[1]2024'!$B:$B,0),MATCH(N$4,'[1]2024'!$2:$2,0)),0)++IFERROR(INDEX('[1]2024'!$A:$Q,MATCH($C$3&amp;$D84,'[1]2024'!$B:$B,0),MATCH(N$4,'[1]2024'!$2:$2,0)),0)++IFERROR(INDEX('[1]2024'!$A:$Q,MATCH($D$3&amp;$D84,'[1]2024'!$B:$B,0),MATCH(N$4,'[1]2024'!$2:$2,0)),0)</f>
        <v>0</v>
      </c>
      <c r="O84" s="74">
        <f>IFERROR(INDEX('[1]2024'!$A:$Q,MATCH($A$3&amp;$D84,'[1]2024'!$B:$B,0),MATCH(O$4,'[1]2024'!$2:$2,0)),0)+IFERROR(INDEX('[1]2024'!$A:$Q,MATCH($B$3&amp;$D84,'[1]2024'!$B:$B,0),MATCH(O$4,'[1]2024'!$2:$2,0)),0)++IFERROR(INDEX('[1]2024'!$A:$Q,MATCH($C$3&amp;$D84,'[1]2024'!$B:$B,0),MATCH(O$4,'[1]2024'!$2:$2,0)),0)++IFERROR(INDEX('[1]2024'!$A:$Q,MATCH($D$3&amp;$D84,'[1]2024'!$B:$B,0),MATCH(O$4,'[1]2024'!$2:$2,0)),0)</f>
        <v>0</v>
      </c>
      <c r="P84" s="74">
        <f>IFERROR(INDEX('[1]2024'!$A:$Q,MATCH($A$3&amp;$D84,'[1]2024'!$B:$B,0),MATCH(P$4,'[1]2024'!$2:$2,0)),0)+IFERROR(INDEX('[1]2024'!$A:$Q,MATCH($B$3&amp;$D84,'[1]2024'!$B:$B,0),MATCH(P$4,'[1]2024'!$2:$2,0)),0)++IFERROR(INDEX('[1]2024'!$A:$Q,MATCH($C$3&amp;$D84,'[1]2024'!$B:$B,0),MATCH(P$4,'[1]2024'!$2:$2,0)),0)++IFERROR(INDEX('[1]2024'!$A:$Q,MATCH($D$3&amp;$D84,'[1]2024'!$B:$B,0),MATCH(P$4,'[1]2024'!$2:$2,0)),0)</f>
        <v>0</v>
      </c>
      <c r="Q84" s="74">
        <f>IFERROR(INDEX('[1]2024'!$A:$Q,MATCH($A$3&amp;$D84,'[1]2024'!$B:$B,0),MATCH(Q$4,'[1]2024'!$2:$2,0)),0)+IFERROR(INDEX('[1]2024'!$A:$Q,MATCH($B$3&amp;$D84,'[1]2024'!$B:$B,0),MATCH(Q$4,'[1]2024'!$2:$2,0)),0)++IFERROR(INDEX('[1]2024'!$A:$Q,MATCH($C$3&amp;$D84,'[1]2024'!$B:$B,0),MATCH(Q$4,'[1]2024'!$2:$2,0)),0)++IFERROR(INDEX('[1]2024'!$A:$Q,MATCH($D$3&amp;$D84,'[1]2024'!$B:$B,0),MATCH(Q$4,'[1]2024'!$2:$2,0)),0)</f>
        <v>0</v>
      </c>
      <c r="R84" s="74">
        <f>IFERROR(INDEX('[1]2024'!$A:$Q,MATCH($A$3&amp;$D84,'[1]2024'!$B:$B,0),MATCH(R$4,'[1]2024'!$2:$2,0)),0)+IFERROR(INDEX('[1]2024'!$A:$Q,MATCH($B$3&amp;$D84,'[1]2024'!$B:$B,0),MATCH(R$4,'[1]2024'!$2:$2,0)),0)++IFERROR(INDEX('[1]2024'!$A:$Q,MATCH($C$3&amp;$D84,'[1]2024'!$B:$B,0),MATCH(R$4,'[1]2024'!$2:$2,0)),0)++IFERROR(INDEX('[1]2024'!$A:$Q,MATCH($D$3&amp;$D84,'[1]2024'!$B:$B,0),MATCH(R$4,'[1]2024'!$2:$2,0)),0)</f>
        <v>0</v>
      </c>
      <c r="S84" s="74">
        <f>IFERROR(INDEX('[1]2024'!$A:$Q,MATCH($A$3&amp;$D84,'[1]2024'!$B:$B,0),MATCH(S$4,'[1]2024'!$2:$2,0)),0)+IFERROR(INDEX('[1]2024'!$A:$Q,MATCH($B$3&amp;$D84,'[1]2024'!$B:$B,0),MATCH(S$4,'[1]2024'!$2:$2,0)),0)++IFERROR(INDEX('[1]2024'!$A:$Q,MATCH($C$3&amp;$D84,'[1]2024'!$B:$B,0),MATCH(S$4,'[1]2024'!$2:$2,0)),0)++IFERROR(INDEX('[1]2024'!$A:$Q,MATCH($D$3&amp;$D84,'[1]2024'!$B:$B,0),MATCH(S$4,'[1]2024'!$2:$2,0)),0)</f>
        <v>0</v>
      </c>
      <c r="T84" s="75">
        <v>0</v>
      </c>
      <c r="U84" s="73">
        <f t="shared" si="68"/>
        <v>0</v>
      </c>
      <c r="V84" s="174">
        <v>0</v>
      </c>
      <c r="W84" s="105">
        <v>0</v>
      </c>
      <c r="X84" s="105">
        <v>0</v>
      </c>
      <c r="Y84" s="105">
        <v>0</v>
      </c>
      <c r="Z84" s="105">
        <v>0</v>
      </c>
      <c r="AA84" s="105">
        <v>0</v>
      </c>
      <c r="AB84" s="105">
        <v>0</v>
      </c>
      <c r="AC84" s="105">
        <v>0</v>
      </c>
      <c r="AD84" s="105">
        <v>0</v>
      </c>
      <c r="AE84" s="105">
        <v>0</v>
      </c>
      <c r="AF84" s="105">
        <v>0</v>
      </c>
      <c r="AG84" s="175">
        <v>0</v>
      </c>
      <c r="AH84" s="73">
        <f t="shared" si="69"/>
        <v>0</v>
      </c>
      <c r="AI84" s="73">
        <v>0</v>
      </c>
      <c r="AJ84" s="73">
        <v>0</v>
      </c>
      <c r="AK84" s="73">
        <v>0</v>
      </c>
      <c r="AL84" s="106">
        <v>0</v>
      </c>
      <c r="AM84" s="73">
        <v>0</v>
      </c>
      <c r="AN84" s="73">
        <v>0</v>
      </c>
      <c r="AO84" s="73">
        <v>0</v>
      </c>
      <c r="AP84" s="73">
        <v>0</v>
      </c>
      <c r="AQ84" s="73">
        <v>0</v>
      </c>
      <c r="AR84" s="73">
        <v>0</v>
      </c>
      <c r="AS84" s="106">
        <v>0</v>
      </c>
      <c r="AT84" s="73"/>
      <c r="AU84" s="73">
        <f t="shared" si="58"/>
        <v>0</v>
      </c>
      <c r="AV84" s="73">
        <f t="shared" si="59"/>
        <v>0</v>
      </c>
      <c r="AW84" s="73">
        <f t="shared" si="60"/>
        <v>0</v>
      </c>
      <c r="AX84" s="73">
        <f t="shared" si="61"/>
        <v>0</v>
      </c>
      <c r="AY84" s="73">
        <f t="shared" si="70"/>
        <v>0</v>
      </c>
      <c r="AZ84" s="73">
        <f t="shared" si="71"/>
        <v>0</v>
      </c>
      <c r="BA84" s="73">
        <f t="shared" si="72"/>
        <v>0</v>
      </c>
      <c r="BB84" s="91"/>
      <c r="BC84" s="69" t="s">
        <v>24</v>
      </c>
      <c r="BD84" s="160"/>
      <c r="BE84" s="74">
        <v>0</v>
      </c>
      <c r="BF84" s="74">
        <v>0</v>
      </c>
      <c r="BG84" s="74">
        <v>0</v>
      </c>
      <c r="BH84" s="162">
        <f t="shared" si="7"/>
        <v>0</v>
      </c>
    </row>
    <row r="85" spans="1:60" outlineLevel="1" x14ac:dyDescent="0.3">
      <c r="A85" s="71" t="s">
        <v>171</v>
      </c>
      <c r="B85" s="149" t="s">
        <v>163</v>
      </c>
      <c r="C85" s="149" t="s">
        <v>31</v>
      </c>
      <c r="D85" s="150">
        <v>5108160</v>
      </c>
      <c r="E85" s="150" t="s">
        <v>164</v>
      </c>
      <c r="F85" s="173">
        <v>0</v>
      </c>
      <c r="G85" s="73">
        <f t="shared" si="67"/>
        <v>0</v>
      </c>
      <c r="H85" s="74">
        <f>IFERROR(INDEX('[1]2024'!$A:$Q,MATCH($A$3&amp;$D85,'[1]2024'!$B:$B,0),MATCH(H$4,'[1]2024'!$2:$2,0)),0)+IFERROR(INDEX('[1]2024'!$A:$Q,MATCH($B$3&amp;$D85,'[1]2024'!$B:$B,0),MATCH(H$4,'[1]2024'!$2:$2,0)),0)++IFERROR(INDEX('[1]2024'!$A:$Q,MATCH($C$3&amp;$D85,'[1]2024'!$B:$B,0),MATCH(H$4,'[1]2024'!$2:$2,0)),0)++IFERROR(INDEX('[1]2024'!$A:$Q,MATCH($D$3&amp;$D85,'[1]2024'!$B:$B,0),MATCH(H$4,'[1]2024'!$2:$2,0)),0)</f>
        <v>0</v>
      </c>
      <c r="I85" s="74">
        <f>IFERROR(INDEX('[1]2024'!$A:$Q,MATCH($A$3&amp;$D85,'[1]2024'!$B:$B,0),MATCH(I$4,'[1]2024'!$2:$2,0)),0)+IFERROR(INDEX('[1]2024'!$A:$Q,MATCH($B$3&amp;$D85,'[1]2024'!$B:$B,0),MATCH(I$4,'[1]2024'!$2:$2,0)),0)++IFERROR(INDEX('[1]2024'!$A:$Q,MATCH($C$3&amp;$D85,'[1]2024'!$B:$B,0),MATCH(I$4,'[1]2024'!$2:$2,0)),0)++IFERROR(INDEX('[1]2024'!$A:$Q,MATCH($D$3&amp;$D85,'[1]2024'!$B:$B,0),MATCH(I$4,'[1]2024'!$2:$2,0)),0)</f>
        <v>0</v>
      </c>
      <c r="J85" s="74">
        <f>IFERROR(INDEX('[1]2024'!$A:$Q,MATCH($A$3&amp;$D85,'[1]2024'!$B:$B,0),MATCH(J$4,'[1]2024'!$2:$2,0)),0)+IFERROR(INDEX('[1]2024'!$A:$Q,MATCH($B$3&amp;$D85,'[1]2024'!$B:$B,0),MATCH(J$4,'[1]2024'!$2:$2,0)),0)++IFERROR(INDEX('[1]2024'!$A:$Q,MATCH($C$3&amp;$D85,'[1]2024'!$B:$B,0),MATCH(J$4,'[1]2024'!$2:$2,0)),0)++IFERROR(INDEX('[1]2024'!$A:$Q,MATCH($D$3&amp;$D85,'[1]2024'!$B:$B,0),MATCH(J$4,'[1]2024'!$2:$2,0)),0)</f>
        <v>0</v>
      </c>
      <c r="K85" s="74">
        <f>IFERROR(INDEX('[1]2024'!$A:$Q,MATCH($A$3&amp;$D85,'[1]2024'!$B:$B,0),MATCH(K$4,'[1]2024'!$2:$2,0)),0)+IFERROR(INDEX('[1]2024'!$A:$Q,MATCH($B$3&amp;$D85,'[1]2024'!$B:$B,0),MATCH(K$4,'[1]2024'!$2:$2,0)),0)++IFERROR(INDEX('[1]2024'!$A:$Q,MATCH($C$3&amp;$D85,'[1]2024'!$B:$B,0),MATCH(K$4,'[1]2024'!$2:$2,0)),0)++IFERROR(INDEX('[1]2024'!$A:$Q,MATCH($D$3&amp;$D85,'[1]2024'!$B:$B,0),MATCH(K$4,'[1]2024'!$2:$2,0)),0)</f>
        <v>0</v>
      </c>
      <c r="L85" s="74">
        <f>IFERROR(INDEX('[1]2024'!$A:$Q,MATCH($A$3&amp;$D85,'[1]2024'!$B:$B,0),MATCH(L$4,'[1]2024'!$2:$2,0)),0)+IFERROR(INDEX('[1]2024'!$A:$Q,MATCH($B$3&amp;$D85,'[1]2024'!$B:$B,0),MATCH(L$4,'[1]2024'!$2:$2,0)),0)++IFERROR(INDEX('[1]2024'!$A:$Q,MATCH($C$3&amp;$D85,'[1]2024'!$B:$B,0),MATCH(L$4,'[1]2024'!$2:$2,0)),0)++IFERROR(INDEX('[1]2024'!$A:$Q,MATCH($D$3&amp;$D85,'[1]2024'!$B:$B,0),MATCH(L$4,'[1]2024'!$2:$2,0)),0)</f>
        <v>0</v>
      </c>
      <c r="M85" s="74">
        <f>IFERROR(INDEX('[1]2024'!$A:$Q,MATCH($A$3&amp;$D85,'[1]2024'!$B:$B,0),MATCH(M$4,'[1]2024'!$2:$2,0)),0)+IFERROR(INDEX('[1]2024'!$A:$Q,MATCH($B$3&amp;$D85,'[1]2024'!$B:$B,0),MATCH(M$4,'[1]2024'!$2:$2,0)),0)++IFERROR(INDEX('[1]2024'!$A:$Q,MATCH($C$3&amp;$D85,'[1]2024'!$B:$B,0),MATCH(M$4,'[1]2024'!$2:$2,0)),0)++IFERROR(INDEX('[1]2024'!$A:$Q,MATCH($D$3&amp;$D85,'[1]2024'!$B:$B,0),MATCH(M$4,'[1]2024'!$2:$2,0)),0)</f>
        <v>0</v>
      </c>
      <c r="N85" s="74">
        <f>IFERROR(INDEX('[1]2024'!$A:$Q,MATCH($A$3&amp;$D85,'[1]2024'!$B:$B,0),MATCH(N$4,'[1]2024'!$2:$2,0)),0)+IFERROR(INDEX('[1]2024'!$A:$Q,MATCH($B$3&amp;$D85,'[1]2024'!$B:$B,0),MATCH(N$4,'[1]2024'!$2:$2,0)),0)++IFERROR(INDEX('[1]2024'!$A:$Q,MATCH($C$3&amp;$D85,'[1]2024'!$B:$B,0),MATCH(N$4,'[1]2024'!$2:$2,0)),0)++IFERROR(INDEX('[1]2024'!$A:$Q,MATCH($D$3&amp;$D85,'[1]2024'!$B:$B,0),MATCH(N$4,'[1]2024'!$2:$2,0)),0)</f>
        <v>0</v>
      </c>
      <c r="O85" s="74">
        <f>IFERROR(INDEX('[1]2024'!$A:$Q,MATCH($A$3&amp;$D85,'[1]2024'!$B:$B,0),MATCH(O$4,'[1]2024'!$2:$2,0)),0)+IFERROR(INDEX('[1]2024'!$A:$Q,MATCH($B$3&amp;$D85,'[1]2024'!$B:$B,0),MATCH(O$4,'[1]2024'!$2:$2,0)),0)++IFERROR(INDEX('[1]2024'!$A:$Q,MATCH($C$3&amp;$D85,'[1]2024'!$B:$B,0),MATCH(O$4,'[1]2024'!$2:$2,0)),0)++IFERROR(INDEX('[1]2024'!$A:$Q,MATCH($D$3&amp;$D85,'[1]2024'!$B:$B,0),MATCH(O$4,'[1]2024'!$2:$2,0)),0)</f>
        <v>0</v>
      </c>
      <c r="P85" s="74">
        <f>IFERROR(INDEX('[1]2024'!$A:$Q,MATCH($A$3&amp;$D85,'[1]2024'!$B:$B,0),MATCH(P$4,'[1]2024'!$2:$2,0)),0)+IFERROR(INDEX('[1]2024'!$A:$Q,MATCH($B$3&amp;$D85,'[1]2024'!$B:$B,0),MATCH(P$4,'[1]2024'!$2:$2,0)),0)++IFERROR(INDEX('[1]2024'!$A:$Q,MATCH($C$3&amp;$D85,'[1]2024'!$B:$B,0),MATCH(P$4,'[1]2024'!$2:$2,0)),0)++IFERROR(INDEX('[1]2024'!$A:$Q,MATCH($D$3&amp;$D85,'[1]2024'!$B:$B,0),MATCH(P$4,'[1]2024'!$2:$2,0)),0)</f>
        <v>0</v>
      </c>
      <c r="Q85" s="74">
        <f>IFERROR(INDEX('[1]2024'!$A:$Q,MATCH($A$3&amp;$D85,'[1]2024'!$B:$B,0),MATCH(Q$4,'[1]2024'!$2:$2,0)),0)+IFERROR(INDEX('[1]2024'!$A:$Q,MATCH($B$3&amp;$D85,'[1]2024'!$B:$B,0),MATCH(Q$4,'[1]2024'!$2:$2,0)),0)++IFERROR(INDEX('[1]2024'!$A:$Q,MATCH($C$3&amp;$D85,'[1]2024'!$B:$B,0),MATCH(Q$4,'[1]2024'!$2:$2,0)),0)++IFERROR(INDEX('[1]2024'!$A:$Q,MATCH($D$3&amp;$D85,'[1]2024'!$B:$B,0),MATCH(Q$4,'[1]2024'!$2:$2,0)),0)</f>
        <v>0</v>
      </c>
      <c r="R85" s="74">
        <f>IFERROR(INDEX('[1]2024'!$A:$Q,MATCH($A$3&amp;$D85,'[1]2024'!$B:$B,0),MATCH(R$4,'[1]2024'!$2:$2,0)),0)+IFERROR(INDEX('[1]2024'!$A:$Q,MATCH($B$3&amp;$D85,'[1]2024'!$B:$B,0),MATCH(R$4,'[1]2024'!$2:$2,0)),0)++IFERROR(INDEX('[1]2024'!$A:$Q,MATCH($C$3&amp;$D85,'[1]2024'!$B:$B,0),MATCH(R$4,'[1]2024'!$2:$2,0)),0)++IFERROR(INDEX('[1]2024'!$A:$Q,MATCH($D$3&amp;$D85,'[1]2024'!$B:$B,0),MATCH(R$4,'[1]2024'!$2:$2,0)),0)</f>
        <v>0</v>
      </c>
      <c r="S85" s="74">
        <f>IFERROR(INDEX('[1]2024'!$A:$Q,MATCH($A$3&amp;$D85,'[1]2024'!$B:$B,0),MATCH(S$4,'[1]2024'!$2:$2,0)),0)+IFERROR(INDEX('[1]2024'!$A:$Q,MATCH($B$3&amp;$D85,'[1]2024'!$B:$B,0),MATCH(S$4,'[1]2024'!$2:$2,0)),0)++IFERROR(INDEX('[1]2024'!$A:$Q,MATCH($C$3&amp;$D85,'[1]2024'!$B:$B,0),MATCH(S$4,'[1]2024'!$2:$2,0)),0)++IFERROR(INDEX('[1]2024'!$A:$Q,MATCH($D$3&amp;$D85,'[1]2024'!$B:$B,0),MATCH(S$4,'[1]2024'!$2:$2,0)),0)</f>
        <v>0</v>
      </c>
      <c r="T85" s="75">
        <v>0</v>
      </c>
      <c r="U85" s="73">
        <f t="shared" si="68"/>
        <v>0</v>
      </c>
      <c r="V85" s="174">
        <v>0</v>
      </c>
      <c r="W85" s="105">
        <v>0</v>
      </c>
      <c r="X85" s="105">
        <v>0</v>
      </c>
      <c r="Y85" s="105">
        <v>0</v>
      </c>
      <c r="Z85" s="105">
        <v>0</v>
      </c>
      <c r="AA85" s="105">
        <v>0</v>
      </c>
      <c r="AB85" s="105">
        <v>0</v>
      </c>
      <c r="AC85" s="105">
        <v>0</v>
      </c>
      <c r="AD85" s="105">
        <v>0</v>
      </c>
      <c r="AE85" s="105">
        <v>0</v>
      </c>
      <c r="AF85" s="105">
        <v>0</v>
      </c>
      <c r="AG85" s="175">
        <v>0</v>
      </c>
      <c r="AH85" s="73">
        <f t="shared" si="69"/>
        <v>0</v>
      </c>
      <c r="AI85" s="73">
        <v>0</v>
      </c>
      <c r="AJ85" s="73">
        <v>0</v>
      </c>
      <c r="AK85" s="73">
        <v>0</v>
      </c>
      <c r="AL85" s="106">
        <v>0</v>
      </c>
      <c r="AM85" s="73">
        <v>0</v>
      </c>
      <c r="AN85" s="73">
        <v>0</v>
      </c>
      <c r="AO85" s="73">
        <v>0</v>
      </c>
      <c r="AP85" s="73">
        <v>0</v>
      </c>
      <c r="AQ85" s="73">
        <v>0</v>
      </c>
      <c r="AR85" s="73">
        <v>0</v>
      </c>
      <c r="AS85" s="106">
        <v>0</v>
      </c>
      <c r="AT85" s="73"/>
      <c r="AU85" s="73">
        <f t="shared" si="58"/>
        <v>0</v>
      </c>
      <c r="AV85" s="73">
        <f t="shared" si="59"/>
        <v>0</v>
      </c>
      <c r="AW85" s="73">
        <f t="shared" si="60"/>
        <v>0</v>
      </c>
      <c r="AX85" s="73">
        <f t="shared" si="61"/>
        <v>0</v>
      </c>
      <c r="AY85" s="73">
        <f t="shared" si="70"/>
        <v>0</v>
      </c>
      <c r="AZ85" s="73">
        <f t="shared" si="71"/>
        <v>0</v>
      </c>
      <c r="BA85" s="73">
        <f t="shared" si="72"/>
        <v>0</v>
      </c>
      <c r="BB85" s="91"/>
      <c r="BC85" s="69" t="s">
        <v>24</v>
      </c>
      <c r="BD85" s="160"/>
      <c r="BE85" s="74">
        <v>0</v>
      </c>
      <c r="BF85" s="74">
        <v>0</v>
      </c>
      <c r="BG85" s="74">
        <v>0</v>
      </c>
      <c r="BH85" s="162">
        <f t="shared" si="7"/>
        <v>0</v>
      </c>
    </row>
    <row r="86" spans="1:60" outlineLevel="1" x14ac:dyDescent="0.3">
      <c r="A86" s="71" t="s">
        <v>172</v>
      </c>
      <c r="B86" s="149" t="s">
        <v>172</v>
      </c>
      <c r="C86" s="149" t="s">
        <v>31</v>
      </c>
      <c r="D86" s="150">
        <v>5108161</v>
      </c>
      <c r="E86" s="150" t="s">
        <v>173</v>
      </c>
      <c r="F86" s="173">
        <v>0</v>
      </c>
      <c r="G86" s="73">
        <f t="shared" si="67"/>
        <v>0</v>
      </c>
      <c r="H86" s="74">
        <f>IFERROR(INDEX('[1]2024'!$A:$Q,MATCH($A$3&amp;$D86,'[1]2024'!$B:$B,0),MATCH(H$4,'[1]2024'!$2:$2,0)),0)+IFERROR(INDEX('[1]2024'!$A:$Q,MATCH($B$3&amp;$D86,'[1]2024'!$B:$B,0),MATCH(H$4,'[1]2024'!$2:$2,0)),0)++IFERROR(INDEX('[1]2024'!$A:$Q,MATCH($C$3&amp;$D86,'[1]2024'!$B:$B,0),MATCH(H$4,'[1]2024'!$2:$2,0)),0)++IFERROR(INDEX('[1]2024'!$A:$Q,MATCH($D$3&amp;$D86,'[1]2024'!$B:$B,0),MATCH(H$4,'[1]2024'!$2:$2,0)),0)</f>
        <v>0</v>
      </c>
      <c r="I86" s="74">
        <f>IFERROR(INDEX('[1]2024'!$A:$Q,MATCH($A$3&amp;$D86,'[1]2024'!$B:$B,0),MATCH(I$4,'[1]2024'!$2:$2,0)),0)+IFERROR(INDEX('[1]2024'!$A:$Q,MATCH($B$3&amp;$D86,'[1]2024'!$B:$B,0),MATCH(I$4,'[1]2024'!$2:$2,0)),0)++IFERROR(INDEX('[1]2024'!$A:$Q,MATCH($C$3&amp;$D86,'[1]2024'!$B:$B,0),MATCH(I$4,'[1]2024'!$2:$2,0)),0)++IFERROR(INDEX('[1]2024'!$A:$Q,MATCH($D$3&amp;$D86,'[1]2024'!$B:$B,0),MATCH(I$4,'[1]2024'!$2:$2,0)),0)</f>
        <v>0</v>
      </c>
      <c r="J86" s="74">
        <f>IFERROR(INDEX('[1]2024'!$A:$Q,MATCH($A$3&amp;$D86,'[1]2024'!$B:$B,0),MATCH(J$4,'[1]2024'!$2:$2,0)),0)+IFERROR(INDEX('[1]2024'!$A:$Q,MATCH($B$3&amp;$D86,'[1]2024'!$B:$B,0),MATCH(J$4,'[1]2024'!$2:$2,0)),0)++IFERROR(INDEX('[1]2024'!$A:$Q,MATCH($C$3&amp;$D86,'[1]2024'!$B:$B,0),MATCH(J$4,'[1]2024'!$2:$2,0)),0)++IFERROR(INDEX('[1]2024'!$A:$Q,MATCH($D$3&amp;$D86,'[1]2024'!$B:$B,0),MATCH(J$4,'[1]2024'!$2:$2,0)),0)</f>
        <v>0</v>
      </c>
      <c r="K86" s="74">
        <f>IFERROR(INDEX('[1]2024'!$A:$Q,MATCH($A$3&amp;$D86,'[1]2024'!$B:$B,0),MATCH(K$4,'[1]2024'!$2:$2,0)),0)+IFERROR(INDEX('[1]2024'!$A:$Q,MATCH($B$3&amp;$D86,'[1]2024'!$B:$B,0),MATCH(K$4,'[1]2024'!$2:$2,0)),0)++IFERROR(INDEX('[1]2024'!$A:$Q,MATCH($C$3&amp;$D86,'[1]2024'!$B:$B,0),MATCH(K$4,'[1]2024'!$2:$2,0)),0)++IFERROR(INDEX('[1]2024'!$A:$Q,MATCH($D$3&amp;$D86,'[1]2024'!$B:$B,0),MATCH(K$4,'[1]2024'!$2:$2,0)),0)</f>
        <v>0</v>
      </c>
      <c r="L86" s="74">
        <f>IFERROR(INDEX('[1]2024'!$A:$Q,MATCH($A$3&amp;$D86,'[1]2024'!$B:$B,0),MATCH(L$4,'[1]2024'!$2:$2,0)),0)+IFERROR(INDEX('[1]2024'!$A:$Q,MATCH($B$3&amp;$D86,'[1]2024'!$B:$B,0),MATCH(L$4,'[1]2024'!$2:$2,0)),0)++IFERROR(INDEX('[1]2024'!$A:$Q,MATCH($C$3&amp;$D86,'[1]2024'!$B:$B,0),MATCH(L$4,'[1]2024'!$2:$2,0)),0)++IFERROR(INDEX('[1]2024'!$A:$Q,MATCH($D$3&amp;$D86,'[1]2024'!$B:$B,0),MATCH(L$4,'[1]2024'!$2:$2,0)),0)</f>
        <v>0</v>
      </c>
      <c r="M86" s="74">
        <f>IFERROR(INDEX('[1]2024'!$A:$Q,MATCH($A$3&amp;$D86,'[1]2024'!$B:$B,0),MATCH(M$4,'[1]2024'!$2:$2,0)),0)+IFERROR(INDEX('[1]2024'!$A:$Q,MATCH($B$3&amp;$D86,'[1]2024'!$B:$B,0),MATCH(M$4,'[1]2024'!$2:$2,0)),0)++IFERROR(INDEX('[1]2024'!$A:$Q,MATCH($C$3&amp;$D86,'[1]2024'!$B:$B,0),MATCH(M$4,'[1]2024'!$2:$2,0)),0)++IFERROR(INDEX('[1]2024'!$A:$Q,MATCH($D$3&amp;$D86,'[1]2024'!$B:$B,0),MATCH(M$4,'[1]2024'!$2:$2,0)),0)</f>
        <v>0</v>
      </c>
      <c r="N86" s="74">
        <f>IFERROR(INDEX('[1]2024'!$A:$Q,MATCH($A$3&amp;$D86,'[1]2024'!$B:$B,0),MATCH(N$4,'[1]2024'!$2:$2,0)),0)+IFERROR(INDEX('[1]2024'!$A:$Q,MATCH($B$3&amp;$D86,'[1]2024'!$B:$B,0),MATCH(N$4,'[1]2024'!$2:$2,0)),0)++IFERROR(INDEX('[1]2024'!$A:$Q,MATCH($C$3&amp;$D86,'[1]2024'!$B:$B,0),MATCH(N$4,'[1]2024'!$2:$2,0)),0)++IFERROR(INDEX('[1]2024'!$A:$Q,MATCH($D$3&amp;$D86,'[1]2024'!$B:$B,0),MATCH(N$4,'[1]2024'!$2:$2,0)),0)</f>
        <v>0</v>
      </c>
      <c r="O86" s="74">
        <f>IFERROR(INDEX('[1]2024'!$A:$Q,MATCH($A$3&amp;$D86,'[1]2024'!$B:$B,0),MATCH(O$4,'[1]2024'!$2:$2,0)),0)+IFERROR(INDEX('[1]2024'!$A:$Q,MATCH($B$3&amp;$D86,'[1]2024'!$B:$B,0),MATCH(O$4,'[1]2024'!$2:$2,0)),0)++IFERROR(INDEX('[1]2024'!$A:$Q,MATCH($C$3&amp;$D86,'[1]2024'!$B:$B,0),MATCH(O$4,'[1]2024'!$2:$2,0)),0)++IFERROR(INDEX('[1]2024'!$A:$Q,MATCH($D$3&amp;$D86,'[1]2024'!$B:$B,0),MATCH(O$4,'[1]2024'!$2:$2,0)),0)</f>
        <v>0</v>
      </c>
      <c r="P86" s="74">
        <f>IFERROR(INDEX('[1]2024'!$A:$Q,MATCH($A$3&amp;$D86,'[1]2024'!$B:$B,0),MATCH(P$4,'[1]2024'!$2:$2,0)),0)+IFERROR(INDEX('[1]2024'!$A:$Q,MATCH($B$3&amp;$D86,'[1]2024'!$B:$B,0),MATCH(P$4,'[1]2024'!$2:$2,0)),0)++IFERROR(INDEX('[1]2024'!$A:$Q,MATCH($C$3&amp;$D86,'[1]2024'!$B:$B,0),MATCH(P$4,'[1]2024'!$2:$2,0)),0)++IFERROR(INDEX('[1]2024'!$A:$Q,MATCH($D$3&amp;$D86,'[1]2024'!$B:$B,0),MATCH(P$4,'[1]2024'!$2:$2,0)),0)</f>
        <v>0</v>
      </c>
      <c r="Q86" s="74">
        <f>IFERROR(INDEX('[1]2024'!$A:$Q,MATCH($A$3&amp;$D86,'[1]2024'!$B:$B,0),MATCH(Q$4,'[1]2024'!$2:$2,0)),0)+IFERROR(INDEX('[1]2024'!$A:$Q,MATCH($B$3&amp;$D86,'[1]2024'!$B:$B,0),MATCH(Q$4,'[1]2024'!$2:$2,0)),0)++IFERROR(INDEX('[1]2024'!$A:$Q,MATCH($C$3&amp;$D86,'[1]2024'!$B:$B,0),MATCH(Q$4,'[1]2024'!$2:$2,0)),0)++IFERROR(INDEX('[1]2024'!$A:$Q,MATCH($D$3&amp;$D86,'[1]2024'!$B:$B,0),MATCH(Q$4,'[1]2024'!$2:$2,0)),0)</f>
        <v>0</v>
      </c>
      <c r="R86" s="74">
        <f>IFERROR(INDEX('[1]2024'!$A:$Q,MATCH($A$3&amp;$D86,'[1]2024'!$B:$B,0),MATCH(R$4,'[1]2024'!$2:$2,0)),0)+IFERROR(INDEX('[1]2024'!$A:$Q,MATCH($B$3&amp;$D86,'[1]2024'!$B:$B,0),MATCH(R$4,'[1]2024'!$2:$2,0)),0)++IFERROR(INDEX('[1]2024'!$A:$Q,MATCH($C$3&amp;$D86,'[1]2024'!$B:$B,0),MATCH(R$4,'[1]2024'!$2:$2,0)),0)++IFERROR(INDEX('[1]2024'!$A:$Q,MATCH($D$3&amp;$D86,'[1]2024'!$B:$B,0),MATCH(R$4,'[1]2024'!$2:$2,0)),0)</f>
        <v>0</v>
      </c>
      <c r="S86" s="74">
        <f>IFERROR(INDEX('[1]2024'!$A:$Q,MATCH($A$3&amp;$D86,'[1]2024'!$B:$B,0),MATCH(S$4,'[1]2024'!$2:$2,0)),0)+IFERROR(INDEX('[1]2024'!$A:$Q,MATCH($B$3&amp;$D86,'[1]2024'!$B:$B,0),MATCH(S$4,'[1]2024'!$2:$2,0)),0)++IFERROR(INDEX('[1]2024'!$A:$Q,MATCH($C$3&amp;$D86,'[1]2024'!$B:$B,0),MATCH(S$4,'[1]2024'!$2:$2,0)),0)++IFERROR(INDEX('[1]2024'!$A:$Q,MATCH($D$3&amp;$D86,'[1]2024'!$B:$B,0),MATCH(S$4,'[1]2024'!$2:$2,0)),0)</f>
        <v>0</v>
      </c>
      <c r="T86" s="75">
        <v>0</v>
      </c>
      <c r="U86" s="73">
        <f t="shared" si="68"/>
        <v>0</v>
      </c>
      <c r="V86" s="174">
        <v>0</v>
      </c>
      <c r="W86" s="105">
        <v>0</v>
      </c>
      <c r="X86" s="105">
        <v>0</v>
      </c>
      <c r="Y86" s="105">
        <v>0</v>
      </c>
      <c r="Z86" s="105">
        <v>0</v>
      </c>
      <c r="AA86" s="105">
        <v>0</v>
      </c>
      <c r="AB86" s="105">
        <v>0</v>
      </c>
      <c r="AC86" s="105">
        <v>0</v>
      </c>
      <c r="AD86" s="105">
        <v>0</v>
      </c>
      <c r="AE86" s="105">
        <v>0</v>
      </c>
      <c r="AF86" s="105">
        <v>0</v>
      </c>
      <c r="AG86" s="175">
        <v>0</v>
      </c>
      <c r="AH86" s="73">
        <f t="shared" si="69"/>
        <v>0</v>
      </c>
      <c r="AI86" s="73">
        <v>0</v>
      </c>
      <c r="AJ86" s="73">
        <v>0</v>
      </c>
      <c r="AK86" s="73">
        <v>0</v>
      </c>
      <c r="AL86" s="106">
        <v>0</v>
      </c>
      <c r="AM86" s="73">
        <v>0</v>
      </c>
      <c r="AN86" s="73">
        <v>0</v>
      </c>
      <c r="AO86" s="73">
        <v>0</v>
      </c>
      <c r="AP86" s="73">
        <v>0</v>
      </c>
      <c r="AQ86" s="73">
        <v>0</v>
      </c>
      <c r="AR86" s="73">
        <v>0</v>
      </c>
      <c r="AS86" s="106">
        <v>0</v>
      </c>
      <c r="AT86" s="73"/>
      <c r="AU86" s="73">
        <f t="shared" si="58"/>
        <v>0</v>
      </c>
      <c r="AV86" s="73">
        <f t="shared" si="59"/>
        <v>0</v>
      </c>
      <c r="AW86" s="73">
        <f t="shared" si="60"/>
        <v>0</v>
      </c>
      <c r="AX86" s="73">
        <f t="shared" si="61"/>
        <v>0</v>
      </c>
      <c r="AY86" s="73">
        <f t="shared" si="70"/>
        <v>0</v>
      </c>
      <c r="AZ86" s="73">
        <f t="shared" si="71"/>
        <v>0</v>
      </c>
      <c r="BA86" s="73">
        <f t="shared" si="72"/>
        <v>0</v>
      </c>
      <c r="BB86" s="91"/>
      <c r="BC86" s="69" t="s">
        <v>24</v>
      </c>
      <c r="BD86" s="160"/>
      <c r="BE86" s="74">
        <v>0</v>
      </c>
      <c r="BF86" s="74">
        <v>0</v>
      </c>
      <c r="BG86" s="74">
        <v>0</v>
      </c>
      <c r="BH86" s="162">
        <f t="shared" si="7"/>
        <v>0</v>
      </c>
    </row>
    <row r="87" spans="1:60" outlineLevel="1" x14ac:dyDescent="0.3">
      <c r="A87" s="71" t="s">
        <v>174</v>
      </c>
      <c r="B87" s="149" t="s">
        <v>174</v>
      </c>
      <c r="C87" s="149" t="s">
        <v>31</v>
      </c>
      <c r="D87" s="150">
        <v>5108162</v>
      </c>
      <c r="E87" s="150" t="s">
        <v>175</v>
      </c>
      <c r="F87" s="173">
        <v>0</v>
      </c>
      <c r="G87" s="73">
        <f t="shared" si="67"/>
        <v>0</v>
      </c>
      <c r="H87" s="74">
        <f>IFERROR(INDEX('[1]2024'!$A:$Q,MATCH($A$3&amp;$D87,'[1]2024'!$B:$B,0),MATCH(H$4,'[1]2024'!$2:$2,0)),0)+IFERROR(INDEX('[1]2024'!$A:$Q,MATCH($B$3&amp;$D87,'[1]2024'!$B:$B,0),MATCH(H$4,'[1]2024'!$2:$2,0)),0)++IFERROR(INDEX('[1]2024'!$A:$Q,MATCH($C$3&amp;$D87,'[1]2024'!$B:$B,0),MATCH(H$4,'[1]2024'!$2:$2,0)),0)++IFERROR(INDEX('[1]2024'!$A:$Q,MATCH($D$3&amp;$D87,'[1]2024'!$B:$B,0),MATCH(H$4,'[1]2024'!$2:$2,0)),0)</f>
        <v>0</v>
      </c>
      <c r="I87" s="74">
        <f>IFERROR(INDEX('[1]2024'!$A:$Q,MATCH($A$3&amp;$D87,'[1]2024'!$B:$B,0),MATCH(I$4,'[1]2024'!$2:$2,0)),0)+IFERROR(INDEX('[1]2024'!$A:$Q,MATCH($B$3&amp;$D87,'[1]2024'!$B:$B,0),MATCH(I$4,'[1]2024'!$2:$2,0)),0)++IFERROR(INDEX('[1]2024'!$A:$Q,MATCH($C$3&amp;$D87,'[1]2024'!$B:$B,0),MATCH(I$4,'[1]2024'!$2:$2,0)),0)++IFERROR(INDEX('[1]2024'!$A:$Q,MATCH($D$3&amp;$D87,'[1]2024'!$B:$B,0),MATCH(I$4,'[1]2024'!$2:$2,0)),0)</f>
        <v>0</v>
      </c>
      <c r="J87" s="74">
        <f>IFERROR(INDEX('[1]2024'!$A:$Q,MATCH($A$3&amp;$D87,'[1]2024'!$B:$B,0),MATCH(J$4,'[1]2024'!$2:$2,0)),0)+IFERROR(INDEX('[1]2024'!$A:$Q,MATCH($B$3&amp;$D87,'[1]2024'!$B:$B,0),MATCH(J$4,'[1]2024'!$2:$2,0)),0)++IFERROR(INDEX('[1]2024'!$A:$Q,MATCH($C$3&amp;$D87,'[1]2024'!$B:$B,0),MATCH(J$4,'[1]2024'!$2:$2,0)),0)++IFERROR(INDEX('[1]2024'!$A:$Q,MATCH($D$3&amp;$D87,'[1]2024'!$B:$B,0),MATCH(J$4,'[1]2024'!$2:$2,0)),0)</f>
        <v>0</v>
      </c>
      <c r="K87" s="74">
        <f>IFERROR(INDEX('[1]2024'!$A:$Q,MATCH($A$3&amp;$D87,'[1]2024'!$B:$B,0),MATCH(K$4,'[1]2024'!$2:$2,0)),0)+IFERROR(INDEX('[1]2024'!$A:$Q,MATCH($B$3&amp;$D87,'[1]2024'!$B:$B,0),MATCH(K$4,'[1]2024'!$2:$2,0)),0)++IFERROR(INDEX('[1]2024'!$A:$Q,MATCH($C$3&amp;$D87,'[1]2024'!$B:$B,0),MATCH(K$4,'[1]2024'!$2:$2,0)),0)++IFERROR(INDEX('[1]2024'!$A:$Q,MATCH($D$3&amp;$D87,'[1]2024'!$B:$B,0),MATCH(K$4,'[1]2024'!$2:$2,0)),0)</f>
        <v>0</v>
      </c>
      <c r="L87" s="74">
        <f>IFERROR(INDEX('[1]2024'!$A:$Q,MATCH($A$3&amp;$D87,'[1]2024'!$B:$B,0),MATCH(L$4,'[1]2024'!$2:$2,0)),0)+IFERROR(INDEX('[1]2024'!$A:$Q,MATCH($B$3&amp;$D87,'[1]2024'!$B:$B,0),MATCH(L$4,'[1]2024'!$2:$2,0)),0)++IFERROR(INDEX('[1]2024'!$A:$Q,MATCH($C$3&amp;$D87,'[1]2024'!$B:$B,0),MATCH(L$4,'[1]2024'!$2:$2,0)),0)++IFERROR(INDEX('[1]2024'!$A:$Q,MATCH($D$3&amp;$D87,'[1]2024'!$B:$B,0),MATCH(L$4,'[1]2024'!$2:$2,0)),0)</f>
        <v>0</v>
      </c>
      <c r="M87" s="74">
        <f>IFERROR(INDEX('[1]2024'!$A:$Q,MATCH($A$3&amp;$D87,'[1]2024'!$B:$B,0),MATCH(M$4,'[1]2024'!$2:$2,0)),0)+IFERROR(INDEX('[1]2024'!$A:$Q,MATCH($B$3&amp;$D87,'[1]2024'!$B:$B,0),MATCH(M$4,'[1]2024'!$2:$2,0)),0)++IFERROR(INDEX('[1]2024'!$A:$Q,MATCH($C$3&amp;$D87,'[1]2024'!$B:$B,0),MATCH(M$4,'[1]2024'!$2:$2,0)),0)++IFERROR(INDEX('[1]2024'!$A:$Q,MATCH($D$3&amp;$D87,'[1]2024'!$B:$B,0),MATCH(M$4,'[1]2024'!$2:$2,0)),0)</f>
        <v>0</v>
      </c>
      <c r="N87" s="74">
        <f>IFERROR(INDEX('[1]2024'!$A:$Q,MATCH($A$3&amp;$D87,'[1]2024'!$B:$B,0),MATCH(N$4,'[1]2024'!$2:$2,0)),0)+IFERROR(INDEX('[1]2024'!$A:$Q,MATCH($B$3&amp;$D87,'[1]2024'!$B:$B,0),MATCH(N$4,'[1]2024'!$2:$2,0)),0)++IFERROR(INDEX('[1]2024'!$A:$Q,MATCH($C$3&amp;$D87,'[1]2024'!$B:$B,0),MATCH(N$4,'[1]2024'!$2:$2,0)),0)++IFERROR(INDEX('[1]2024'!$A:$Q,MATCH($D$3&amp;$D87,'[1]2024'!$B:$B,0),MATCH(N$4,'[1]2024'!$2:$2,0)),0)</f>
        <v>0</v>
      </c>
      <c r="O87" s="74">
        <f>IFERROR(INDEX('[1]2024'!$A:$Q,MATCH($A$3&amp;$D87,'[1]2024'!$B:$B,0),MATCH(O$4,'[1]2024'!$2:$2,0)),0)+IFERROR(INDEX('[1]2024'!$A:$Q,MATCH($B$3&amp;$D87,'[1]2024'!$B:$B,0),MATCH(O$4,'[1]2024'!$2:$2,0)),0)++IFERROR(INDEX('[1]2024'!$A:$Q,MATCH($C$3&amp;$D87,'[1]2024'!$B:$B,0),MATCH(O$4,'[1]2024'!$2:$2,0)),0)++IFERROR(INDEX('[1]2024'!$A:$Q,MATCH($D$3&amp;$D87,'[1]2024'!$B:$B,0),MATCH(O$4,'[1]2024'!$2:$2,0)),0)</f>
        <v>0</v>
      </c>
      <c r="P87" s="74">
        <f>IFERROR(INDEX('[1]2024'!$A:$Q,MATCH($A$3&amp;$D87,'[1]2024'!$B:$B,0),MATCH(P$4,'[1]2024'!$2:$2,0)),0)+IFERROR(INDEX('[1]2024'!$A:$Q,MATCH($B$3&amp;$D87,'[1]2024'!$B:$B,0),MATCH(P$4,'[1]2024'!$2:$2,0)),0)++IFERROR(INDEX('[1]2024'!$A:$Q,MATCH($C$3&amp;$D87,'[1]2024'!$B:$B,0),MATCH(P$4,'[1]2024'!$2:$2,0)),0)++IFERROR(INDEX('[1]2024'!$A:$Q,MATCH($D$3&amp;$D87,'[1]2024'!$B:$B,0),MATCH(P$4,'[1]2024'!$2:$2,0)),0)</f>
        <v>0</v>
      </c>
      <c r="Q87" s="74">
        <f>IFERROR(INDEX('[1]2024'!$A:$Q,MATCH($A$3&amp;$D87,'[1]2024'!$B:$B,0),MATCH(Q$4,'[1]2024'!$2:$2,0)),0)+IFERROR(INDEX('[1]2024'!$A:$Q,MATCH($B$3&amp;$D87,'[1]2024'!$B:$B,0),MATCH(Q$4,'[1]2024'!$2:$2,0)),0)++IFERROR(INDEX('[1]2024'!$A:$Q,MATCH($C$3&amp;$D87,'[1]2024'!$B:$B,0),MATCH(Q$4,'[1]2024'!$2:$2,0)),0)++IFERROR(INDEX('[1]2024'!$A:$Q,MATCH($D$3&amp;$D87,'[1]2024'!$B:$B,0),MATCH(Q$4,'[1]2024'!$2:$2,0)),0)</f>
        <v>0</v>
      </c>
      <c r="R87" s="74">
        <f>IFERROR(INDEX('[1]2024'!$A:$Q,MATCH($A$3&amp;$D87,'[1]2024'!$B:$B,0),MATCH(R$4,'[1]2024'!$2:$2,0)),0)+IFERROR(INDEX('[1]2024'!$A:$Q,MATCH($B$3&amp;$D87,'[1]2024'!$B:$B,0),MATCH(R$4,'[1]2024'!$2:$2,0)),0)++IFERROR(INDEX('[1]2024'!$A:$Q,MATCH($C$3&amp;$D87,'[1]2024'!$B:$B,0),MATCH(R$4,'[1]2024'!$2:$2,0)),0)++IFERROR(INDEX('[1]2024'!$A:$Q,MATCH($D$3&amp;$D87,'[1]2024'!$B:$B,0),MATCH(R$4,'[1]2024'!$2:$2,0)),0)</f>
        <v>0</v>
      </c>
      <c r="S87" s="74">
        <f>IFERROR(INDEX('[1]2024'!$A:$Q,MATCH($A$3&amp;$D87,'[1]2024'!$B:$B,0),MATCH(S$4,'[1]2024'!$2:$2,0)),0)+IFERROR(INDEX('[1]2024'!$A:$Q,MATCH($B$3&amp;$D87,'[1]2024'!$B:$B,0),MATCH(S$4,'[1]2024'!$2:$2,0)),0)++IFERROR(INDEX('[1]2024'!$A:$Q,MATCH($C$3&amp;$D87,'[1]2024'!$B:$B,0),MATCH(S$4,'[1]2024'!$2:$2,0)),0)++IFERROR(INDEX('[1]2024'!$A:$Q,MATCH($D$3&amp;$D87,'[1]2024'!$B:$B,0),MATCH(S$4,'[1]2024'!$2:$2,0)),0)</f>
        <v>0</v>
      </c>
      <c r="T87" s="75">
        <v>0</v>
      </c>
      <c r="U87" s="73">
        <f t="shared" si="68"/>
        <v>0</v>
      </c>
      <c r="V87" s="174">
        <v>0</v>
      </c>
      <c r="W87" s="105">
        <v>0</v>
      </c>
      <c r="X87" s="105">
        <v>0</v>
      </c>
      <c r="Y87" s="105">
        <v>0</v>
      </c>
      <c r="Z87" s="105">
        <v>0</v>
      </c>
      <c r="AA87" s="105">
        <v>0</v>
      </c>
      <c r="AB87" s="105">
        <v>0</v>
      </c>
      <c r="AC87" s="105">
        <v>0</v>
      </c>
      <c r="AD87" s="105">
        <v>0</v>
      </c>
      <c r="AE87" s="105">
        <v>0</v>
      </c>
      <c r="AF87" s="105">
        <v>0</v>
      </c>
      <c r="AG87" s="175">
        <v>0</v>
      </c>
      <c r="AH87" s="73">
        <f t="shared" si="69"/>
        <v>0</v>
      </c>
      <c r="AI87" s="73">
        <v>0</v>
      </c>
      <c r="AJ87" s="73">
        <v>0</v>
      </c>
      <c r="AK87" s="73">
        <v>0</v>
      </c>
      <c r="AL87" s="106">
        <v>0</v>
      </c>
      <c r="AM87" s="73">
        <v>0</v>
      </c>
      <c r="AN87" s="73">
        <v>0</v>
      </c>
      <c r="AO87" s="73">
        <v>0</v>
      </c>
      <c r="AP87" s="73">
        <v>0</v>
      </c>
      <c r="AQ87" s="73">
        <v>0</v>
      </c>
      <c r="AR87" s="73">
        <v>0</v>
      </c>
      <c r="AS87" s="106">
        <v>0</v>
      </c>
      <c r="AT87" s="73"/>
      <c r="AU87" s="73">
        <f t="shared" si="58"/>
        <v>0</v>
      </c>
      <c r="AV87" s="73">
        <f t="shared" si="59"/>
        <v>0</v>
      </c>
      <c r="AW87" s="73">
        <f t="shared" si="60"/>
        <v>0</v>
      </c>
      <c r="AX87" s="73">
        <f t="shared" si="61"/>
        <v>0</v>
      </c>
      <c r="AY87" s="73">
        <f t="shared" si="70"/>
        <v>0</v>
      </c>
      <c r="AZ87" s="73">
        <f t="shared" si="71"/>
        <v>0</v>
      </c>
      <c r="BA87" s="73">
        <f t="shared" si="72"/>
        <v>0</v>
      </c>
      <c r="BB87" s="91"/>
      <c r="BC87" s="69" t="s">
        <v>24</v>
      </c>
      <c r="BD87" s="160"/>
      <c r="BE87" s="74">
        <v>0</v>
      </c>
      <c r="BF87" s="74">
        <v>0</v>
      </c>
      <c r="BG87" s="74">
        <v>0</v>
      </c>
      <c r="BH87" s="162">
        <f t="shared" si="7"/>
        <v>0</v>
      </c>
    </row>
    <row r="88" spans="1:60" x14ac:dyDescent="0.3">
      <c r="A88" s="57" t="s">
        <v>176</v>
      </c>
      <c r="B88" s="158" t="s">
        <v>21</v>
      </c>
      <c r="C88" s="158"/>
      <c r="D88" s="159"/>
      <c r="E88" s="159"/>
      <c r="F88" s="169">
        <v>48710160</v>
      </c>
      <c r="G88" s="61">
        <f t="shared" ref="G88" si="73">SUM(G89:G99)</f>
        <v>48710160</v>
      </c>
      <c r="H88" s="62">
        <f t="shared" ref="H88:S88" si="74">SUM(H89:H99)</f>
        <v>4059180</v>
      </c>
      <c r="I88" s="63">
        <f t="shared" si="74"/>
        <v>4059180</v>
      </c>
      <c r="J88" s="63">
        <f t="shared" si="74"/>
        <v>4059180</v>
      </c>
      <c r="K88" s="63">
        <f t="shared" si="74"/>
        <v>4059180</v>
      </c>
      <c r="L88" s="63">
        <f t="shared" si="74"/>
        <v>4059180</v>
      </c>
      <c r="M88" s="63">
        <f t="shared" si="74"/>
        <v>4059180</v>
      </c>
      <c r="N88" s="63">
        <f t="shared" si="74"/>
        <v>4059180</v>
      </c>
      <c r="O88" s="63">
        <f t="shared" si="74"/>
        <v>4059180</v>
      </c>
      <c r="P88" s="63">
        <f t="shared" si="74"/>
        <v>4059180</v>
      </c>
      <c r="Q88" s="63">
        <f t="shared" si="74"/>
        <v>4059180</v>
      </c>
      <c r="R88" s="63">
        <f t="shared" si="74"/>
        <v>4059180</v>
      </c>
      <c r="S88" s="63">
        <f t="shared" si="74"/>
        <v>4059180</v>
      </c>
      <c r="T88" s="64">
        <v>48710160</v>
      </c>
      <c r="U88" s="61">
        <f t="shared" ref="U88:Z88" si="75">SUM(U89:U99)</f>
        <v>48710160</v>
      </c>
      <c r="V88" s="85">
        <f t="shared" si="75"/>
        <v>4059180</v>
      </c>
      <c r="W88" s="99">
        <f t="shared" si="75"/>
        <v>4059180</v>
      </c>
      <c r="X88" s="99">
        <f t="shared" si="75"/>
        <v>4059180</v>
      </c>
      <c r="Y88" s="99">
        <f t="shared" si="75"/>
        <v>4059180</v>
      </c>
      <c r="Z88" s="99">
        <f t="shared" si="75"/>
        <v>4059180</v>
      </c>
      <c r="AA88" s="99">
        <v>4059180</v>
      </c>
      <c r="AB88" s="99">
        <v>4059180</v>
      </c>
      <c r="AC88" s="99">
        <v>4059180</v>
      </c>
      <c r="AD88" s="99">
        <v>4059180</v>
      </c>
      <c r="AE88" s="99">
        <v>4059180</v>
      </c>
      <c r="AF88" s="99">
        <v>4059180</v>
      </c>
      <c r="AG88" s="170">
        <v>4059180</v>
      </c>
      <c r="AH88" s="61">
        <f t="shared" ref="AH88:AT88" si="76">SUM(AH89:AH99)</f>
        <v>48710160</v>
      </c>
      <c r="AI88" s="61">
        <f t="shared" si="76"/>
        <v>4059180</v>
      </c>
      <c r="AJ88" s="61">
        <f t="shared" si="76"/>
        <v>4059180</v>
      </c>
      <c r="AK88" s="61">
        <f t="shared" si="76"/>
        <v>4059180</v>
      </c>
      <c r="AL88" s="61">
        <f t="shared" si="76"/>
        <v>4059180</v>
      </c>
      <c r="AM88" s="61">
        <f t="shared" si="76"/>
        <v>4059180</v>
      </c>
      <c r="AN88" s="61">
        <f t="shared" si="76"/>
        <v>4059180</v>
      </c>
      <c r="AO88" s="61">
        <f t="shared" si="76"/>
        <v>4059180</v>
      </c>
      <c r="AP88" s="61">
        <f t="shared" si="76"/>
        <v>4059180</v>
      </c>
      <c r="AQ88" s="61">
        <f t="shared" si="76"/>
        <v>4059180</v>
      </c>
      <c r="AR88" s="61">
        <f t="shared" si="76"/>
        <v>4059180</v>
      </c>
      <c r="AS88" s="61">
        <f t="shared" si="76"/>
        <v>4059180</v>
      </c>
      <c r="AT88" s="61">
        <f t="shared" si="76"/>
        <v>4059180</v>
      </c>
      <c r="AU88" s="61">
        <f t="shared" si="58"/>
        <v>12177540</v>
      </c>
      <c r="AV88" s="61">
        <f t="shared" si="59"/>
        <v>12177540</v>
      </c>
      <c r="AW88" s="61">
        <f t="shared" si="60"/>
        <v>12177540</v>
      </c>
      <c r="AX88" s="61">
        <f t="shared" si="61"/>
        <v>12177540</v>
      </c>
      <c r="AY88" s="61">
        <f>SUM(AY89:AY99)</f>
        <v>48710160</v>
      </c>
      <c r="AZ88" s="61">
        <f t="shared" ref="AZ88:BA88" si="77">SUM(AZ89:AZ99)</f>
        <v>48710160</v>
      </c>
      <c r="BA88" s="61">
        <f t="shared" si="77"/>
        <v>48710160</v>
      </c>
      <c r="BB88" s="91"/>
      <c r="BC88" s="171"/>
      <c r="BD88" s="172"/>
      <c r="BE88" s="85">
        <f>SUM(BE89:BE99)</f>
        <v>0</v>
      </c>
      <c r="BF88" s="85">
        <v>0</v>
      </c>
      <c r="BG88" s="85">
        <v>36532620</v>
      </c>
      <c r="BH88" s="161">
        <f t="shared" si="7"/>
        <v>48710160</v>
      </c>
    </row>
    <row r="89" spans="1:60" outlineLevel="1" x14ac:dyDescent="0.3">
      <c r="A89" s="71" t="s">
        <v>177</v>
      </c>
      <c r="B89" s="149" t="s">
        <v>178</v>
      </c>
      <c r="C89" s="149" t="s">
        <v>31</v>
      </c>
      <c r="D89" s="150">
        <v>5109110</v>
      </c>
      <c r="E89" s="150" t="s">
        <v>179</v>
      </c>
      <c r="F89" s="173">
        <v>0</v>
      </c>
      <c r="G89" s="73">
        <f t="shared" ref="G89:G99" si="78">SUM(H89:S89)</f>
        <v>0</v>
      </c>
      <c r="H89" s="74">
        <f>IFERROR(INDEX('[1]2024'!$A:$Q,MATCH($A$3&amp;$D89,'[1]2024'!$B:$B,0),MATCH(H$4,'[1]2024'!$2:$2,0)),0)+IFERROR(INDEX('[1]2024'!$A:$Q,MATCH($B$3&amp;$D89,'[1]2024'!$B:$B,0),MATCH(H$4,'[1]2024'!$2:$2,0)),0)++IFERROR(INDEX('[1]2024'!$A:$Q,MATCH($C$3&amp;$D89,'[1]2024'!$B:$B,0),MATCH(H$4,'[1]2024'!$2:$2,0)),0)++IFERROR(INDEX('[1]2024'!$A:$Q,MATCH($D$3&amp;$D89,'[1]2024'!$B:$B,0),MATCH(H$4,'[1]2024'!$2:$2,0)),0)</f>
        <v>0</v>
      </c>
      <c r="I89" s="74">
        <f>IFERROR(INDEX('[1]2024'!$A:$Q,MATCH($A$3&amp;$D89,'[1]2024'!$B:$B,0),MATCH(I$4,'[1]2024'!$2:$2,0)),0)+IFERROR(INDEX('[1]2024'!$A:$Q,MATCH($B$3&amp;$D89,'[1]2024'!$B:$B,0),MATCH(I$4,'[1]2024'!$2:$2,0)),0)++IFERROR(INDEX('[1]2024'!$A:$Q,MATCH($C$3&amp;$D89,'[1]2024'!$B:$B,0),MATCH(I$4,'[1]2024'!$2:$2,0)),0)++IFERROR(INDEX('[1]2024'!$A:$Q,MATCH($D$3&amp;$D89,'[1]2024'!$B:$B,0),MATCH(I$4,'[1]2024'!$2:$2,0)),0)</f>
        <v>0</v>
      </c>
      <c r="J89" s="74">
        <f>IFERROR(INDEX('[1]2024'!$A:$Q,MATCH($A$3&amp;$D89,'[1]2024'!$B:$B,0),MATCH(J$4,'[1]2024'!$2:$2,0)),0)+IFERROR(INDEX('[1]2024'!$A:$Q,MATCH($B$3&amp;$D89,'[1]2024'!$B:$B,0),MATCH(J$4,'[1]2024'!$2:$2,0)),0)++IFERROR(INDEX('[1]2024'!$A:$Q,MATCH($C$3&amp;$D89,'[1]2024'!$B:$B,0),MATCH(J$4,'[1]2024'!$2:$2,0)),0)++IFERROR(INDEX('[1]2024'!$A:$Q,MATCH($D$3&amp;$D89,'[1]2024'!$B:$B,0),MATCH(J$4,'[1]2024'!$2:$2,0)),0)</f>
        <v>0</v>
      </c>
      <c r="K89" s="74">
        <f>IFERROR(INDEX('[1]2024'!$A:$Q,MATCH($A$3&amp;$D89,'[1]2024'!$B:$B,0),MATCH(K$4,'[1]2024'!$2:$2,0)),0)+IFERROR(INDEX('[1]2024'!$A:$Q,MATCH($B$3&amp;$D89,'[1]2024'!$B:$B,0),MATCH(K$4,'[1]2024'!$2:$2,0)),0)++IFERROR(INDEX('[1]2024'!$A:$Q,MATCH($C$3&amp;$D89,'[1]2024'!$B:$B,0),MATCH(K$4,'[1]2024'!$2:$2,0)),0)++IFERROR(INDEX('[1]2024'!$A:$Q,MATCH($D$3&amp;$D89,'[1]2024'!$B:$B,0),MATCH(K$4,'[1]2024'!$2:$2,0)),0)</f>
        <v>0</v>
      </c>
      <c r="L89" s="74">
        <f>IFERROR(INDEX('[1]2024'!$A:$Q,MATCH($A$3&amp;$D89,'[1]2024'!$B:$B,0),MATCH(L$4,'[1]2024'!$2:$2,0)),0)+IFERROR(INDEX('[1]2024'!$A:$Q,MATCH($B$3&amp;$D89,'[1]2024'!$B:$B,0),MATCH(L$4,'[1]2024'!$2:$2,0)),0)++IFERROR(INDEX('[1]2024'!$A:$Q,MATCH($C$3&amp;$D89,'[1]2024'!$B:$B,0),MATCH(L$4,'[1]2024'!$2:$2,0)),0)++IFERROR(INDEX('[1]2024'!$A:$Q,MATCH($D$3&amp;$D89,'[1]2024'!$B:$B,0),MATCH(L$4,'[1]2024'!$2:$2,0)),0)</f>
        <v>0</v>
      </c>
      <c r="M89" s="74">
        <f>IFERROR(INDEX('[1]2024'!$A:$Q,MATCH($A$3&amp;$D89,'[1]2024'!$B:$B,0),MATCH(M$4,'[1]2024'!$2:$2,0)),0)+IFERROR(INDEX('[1]2024'!$A:$Q,MATCH($B$3&amp;$D89,'[1]2024'!$B:$B,0),MATCH(M$4,'[1]2024'!$2:$2,0)),0)++IFERROR(INDEX('[1]2024'!$A:$Q,MATCH($C$3&amp;$D89,'[1]2024'!$B:$B,0),MATCH(M$4,'[1]2024'!$2:$2,0)),0)++IFERROR(INDEX('[1]2024'!$A:$Q,MATCH($D$3&amp;$D89,'[1]2024'!$B:$B,0),MATCH(M$4,'[1]2024'!$2:$2,0)),0)</f>
        <v>0</v>
      </c>
      <c r="N89" s="74">
        <f>IFERROR(INDEX('[1]2024'!$A:$Q,MATCH($A$3&amp;$D89,'[1]2024'!$B:$B,0),MATCH(N$4,'[1]2024'!$2:$2,0)),0)+IFERROR(INDEX('[1]2024'!$A:$Q,MATCH($B$3&amp;$D89,'[1]2024'!$B:$B,0),MATCH(N$4,'[1]2024'!$2:$2,0)),0)++IFERROR(INDEX('[1]2024'!$A:$Q,MATCH($C$3&amp;$D89,'[1]2024'!$B:$B,0),MATCH(N$4,'[1]2024'!$2:$2,0)),0)++IFERROR(INDEX('[1]2024'!$A:$Q,MATCH($D$3&amp;$D89,'[1]2024'!$B:$B,0),MATCH(N$4,'[1]2024'!$2:$2,0)),0)</f>
        <v>0</v>
      </c>
      <c r="O89" s="74">
        <f>IFERROR(INDEX('[1]2024'!$A:$Q,MATCH($A$3&amp;$D89,'[1]2024'!$B:$B,0),MATCH(O$4,'[1]2024'!$2:$2,0)),0)+IFERROR(INDEX('[1]2024'!$A:$Q,MATCH($B$3&amp;$D89,'[1]2024'!$B:$B,0),MATCH(O$4,'[1]2024'!$2:$2,0)),0)++IFERROR(INDEX('[1]2024'!$A:$Q,MATCH($C$3&amp;$D89,'[1]2024'!$B:$B,0),MATCH(O$4,'[1]2024'!$2:$2,0)),0)++IFERROR(INDEX('[1]2024'!$A:$Q,MATCH($D$3&amp;$D89,'[1]2024'!$B:$B,0),MATCH(O$4,'[1]2024'!$2:$2,0)),0)</f>
        <v>0</v>
      </c>
      <c r="P89" s="74">
        <f>IFERROR(INDEX('[1]2024'!$A:$Q,MATCH($A$3&amp;$D89,'[1]2024'!$B:$B,0),MATCH(P$4,'[1]2024'!$2:$2,0)),0)+IFERROR(INDEX('[1]2024'!$A:$Q,MATCH($B$3&amp;$D89,'[1]2024'!$B:$B,0),MATCH(P$4,'[1]2024'!$2:$2,0)),0)++IFERROR(INDEX('[1]2024'!$A:$Q,MATCH($C$3&amp;$D89,'[1]2024'!$B:$B,0),MATCH(P$4,'[1]2024'!$2:$2,0)),0)++IFERROR(INDEX('[1]2024'!$A:$Q,MATCH($D$3&amp;$D89,'[1]2024'!$B:$B,0),MATCH(P$4,'[1]2024'!$2:$2,0)),0)</f>
        <v>0</v>
      </c>
      <c r="Q89" s="74">
        <f>IFERROR(INDEX('[1]2024'!$A:$Q,MATCH($A$3&amp;$D89,'[1]2024'!$B:$B,0),MATCH(Q$4,'[1]2024'!$2:$2,0)),0)+IFERROR(INDEX('[1]2024'!$A:$Q,MATCH($B$3&amp;$D89,'[1]2024'!$B:$B,0),MATCH(Q$4,'[1]2024'!$2:$2,0)),0)++IFERROR(INDEX('[1]2024'!$A:$Q,MATCH($C$3&amp;$D89,'[1]2024'!$B:$B,0),MATCH(Q$4,'[1]2024'!$2:$2,0)),0)++IFERROR(INDEX('[1]2024'!$A:$Q,MATCH($D$3&amp;$D89,'[1]2024'!$B:$B,0),MATCH(Q$4,'[1]2024'!$2:$2,0)),0)</f>
        <v>0</v>
      </c>
      <c r="R89" s="74">
        <f>IFERROR(INDEX('[1]2024'!$A:$Q,MATCH($A$3&amp;$D89,'[1]2024'!$B:$B,0),MATCH(R$4,'[1]2024'!$2:$2,0)),0)+IFERROR(INDEX('[1]2024'!$A:$Q,MATCH($B$3&amp;$D89,'[1]2024'!$B:$B,0),MATCH(R$4,'[1]2024'!$2:$2,0)),0)++IFERROR(INDEX('[1]2024'!$A:$Q,MATCH($C$3&amp;$D89,'[1]2024'!$B:$B,0),MATCH(R$4,'[1]2024'!$2:$2,0)),0)++IFERROR(INDEX('[1]2024'!$A:$Q,MATCH($D$3&amp;$D89,'[1]2024'!$B:$B,0),MATCH(R$4,'[1]2024'!$2:$2,0)),0)</f>
        <v>0</v>
      </c>
      <c r="S89" s="74">
        <f>IFERROR(INDEX('[1]2024'!$A:$Q,MATCH($A$3&amp;$D89,'[1]2024'!$B:$B,0),MATCH(S$4,'[1]2024'!$2:$2,0)),0)+IFERROR(INDEX('[1]2024'!$A:$Q,MATCH($B$3&amp;$D89,'[1]2024'!$B:$B,0),MATCH(S$4,'[1]2024'!$2:$2,0)),0)++IFERROR(INDEX('[1]2024'!$A:$Q,MATCH($C$3&amp;$D89,'[1]2024'!$B:$B,0),MATCH(S$4,'[1]2024'!$2:$2,0)),0)++IFERROR(INDEX('[1]2024'!$A:$Q,MATCH($D$3&amp;$D89,'[1]2024'!$B:$B,0),MATCH(S$4,'[1]2024'!$2:$2,0)),0)</f>
        <v>0</v>
      </c>
      <c r="T89" s="75">
        <v>0</v>
      </c>
      <c r="U89" s="73">
        <f t="shared" ref="U89:U99" si="79">SUM(V89:AG89)</f>
        <v>0</v>
      </c>
      <c r="V89" s="174">
        <v>0</v>
      </c>
      <c r="W89" s="105">
        <v>0</v>
      </c>
      <c r="X89" s="105">
        <v>0</v>
      </c>
      <c r="Y89" s="105">
        <v>0</v>
      </c>
      <c r="Z89" s="105">
        <v>0</v>
      </c>
      <c r="AA89" s="105">
        <v>0</v>
      </c>
      <c r="AB89" s="105">
        <v>0</v>
      </c>
      <c r="AC89" s="105">
        <v>0</v>
      </c>
      <c r="AD89" s="105">
        <v>0</v>
      </c>
      <c r="AE89" s="105">
        <v>0</v>
      </c>
      <c r="AF89" s="105">
        <v>0</v>
      </c>
      <c r="AG89" s="175">
        <v>0</v>
      </c>
      <c r="AH89" s="73">
        <f t="shared" ref="AH89:AH99" si="80">SUM(AI89:AT89)</f>
        <v>0</v>
      </c>
      <c r="AI89" s="73">
        <v>0</v>
      </c>
      <c r="AJ89" s="73">
        <v>0</v>
      </c>
      <c r="AK89" s="73">
        <v>0</v>
      </c>
      <c r="AL89" s="73">
        <v>0</v>
      </c>
      <c r="AM89" s="73">
        <v>0</v>
      </c>
      <c r="AN89" s="73">
        <v>0</v>
      </c>
      <c r="AO89" s="73">
        <v>0</v>
      </c>
      <c r="AP89" s="73">
        <v>0</v>
      </c>
      <c r="AQ89" s="73">
        <v>0</v>
      </c>
      <c r="AR89" s="73">
        <v>0</v>
      </c>
      <c r="AS89" s="73">
        <v>0</v>
      </c>
      <c r="AT89" s="201">
        <v>0</v>
      </c>
      <c r="AU89" s="73">
        <f t="shared" si="58"/>
        <v>0</v>
      </c>
      <c r="AV89" s="73">
        <f t="shared" si="59"/>
        <v>0</v>
      </c>
      <c r="AW89" s="73">
        <f t="shared" si="60"/>
        <v>0</v>
      </c>
      <c r="AX89" s="73">
        <f t="shared" si="61"/>
        <v>0</v>
      </c>
      <c r="AY89" s="73">
        <f t="shared" ref="AY89:AY99" si="81">IF($BC89="O",1.05*$AH89,$AH89)</f>
        <v>0</v>
      </c>
      <c r="AZ89" s="73">
        <f t="shared" ref="AZ89:AZ99" si="82">IF($BC89="O",1.05*$AY89,$AY89)</f>
        <v>0</v>
      </c>
      <c r="BA89" s="73">
        <f t="shared" ref="BA89:BA99" si="83">IF($BC89="O",1.05*$AZ89,$AZ89)</f>
        <v>0</v>
      </c>
      <c r="BB89" s="91"/>
      <c r="BC89" s="69" t="s">
        <v>24</v>
      </c>
      <c r="BD89" s="160"/>
      <c r="BE89" s="74">
        <v>0</v>
      </c>
      <c r="BF89" s="74">
        <v>0</v>
      </c>
      <c r="BG89" s="74">
        <v>0</v>
      </c>
      <c r="BH89" s="162">
        <f t="shared" si="7"/>
        <v>0</v>
      </c>
    </row>
    <row r="90" spans="1:60" outlineLevel="1" x14ac:dyDescent="0.3">
      <c r="A90" s="71" t="s">
        <v>180</v>
      </c>
      <c r="B90" s="149" t="s">
        <v>178</v>
      </c>
      <c r="C90" s="149" t="s">
        <v>31</v>
      </c>
      <c r="D90" s="150">
        <v>5109120</v>
      </c>
      <c r="E90" s="150" t="s">
        <v>179</v>
      </c>
      <c r="F90" s="173">
        <v>0</v>
      </c>
      <c r="G90" s="73">
        <f t="shared" si="78"/>
        <v>0</v>
      </c>
      <c r="H90" s="74">
        <f>IFERROR(INDEX('[1]2024'!$A:$Q,MATCH($A$3&amp;$D90,'[1]2024'!$B:$B,0),MATCH(H$4,'[1]2024'!$2:$2,0)),0)+IFERROR(INDEX('[1]2024'!$A:$Q,MATCH($B$3&amp;$D90,'[1]2024'!$B:$B,0),MATCH(H$4,'[1]2024'!$2:$2,0)),0)++IFERROR(INDEX('[1]2024'!$A:$Q,MATCH($C$3&amp;$D90,'[1]2024'!$B:$B,0),MATCH(H$4,'[1]2024'!$2:$2,0)),0)++IFERROR(INDEX('[1]2024'!$A:$Q,MATCH($D$3&amp;$D90,'[1]2024'!$B:$B,0),MATCH(H$4,'[1]2024'!$2:$2,0)),0)</f>
        <v>0</v>
      </c>
      <c r="I90" s="74">
        <f>IFERROR(INDEX('[1]2024'!$A:$Q,MATCH($A$3&amp;$D90,'[1]2024'!$B:$B,0),MATCH(I$4,'[1]2024'!$2:$2,0)),0)+IFERROR(INDEX('[1]2024'!$A:$Q,MATCH($B$3&amp;$D90,'[1]2024'!$B:$B,0),MATCH(I$4,'[1]2024'!$2:$2,0)),0)++IFERROR(INDEX('[1]2024'!$A:$Q,MATCH($C$3&amp;$D90,'[1]2024'!$B:$B,0),MATCH(I$4,'[1]2024'!$2:$2,0)),0)++IFERROR(INDEX('[1]2024'!$A:$Q,MATCH($D$3&amp;$D90,'[1]2024'!$B:$B,0),MATCH(I$4,'[1]2024'!$2:$2,0)),0)</f>
        <v>0</v>
      </c>
      <c r="J90" s="74">
        <f>IFERROR(INDEX('[1]2024'!$A:$Q,MATCH($A$3&amp;$D90,'[1]2024'!$B:$B,0),MATCH(J$4,'[1]2024'!$2:$2,0)),0)+IFERROR(INDEX('[1]2024'!$A:$Q,MATCH($B$3&amp;$D90,'[1]2024'!$B:$B,0),MATCH(J$4,'[1]2024'!$2:$2,0)),0)++IFERROR(INDEX('[1]2024'!$A:$Q,MATCH($C$3&amp;$D90,'[1]2024'!$B:$B,0),MATCH(J$4,'[1]2024'!$2:$2,0)),0)++IFERROR(INDEX('[1]2024'!$A:$Q,MATCH($D$3&amp;$D90,'[1]2024'!$B:$B,0),MATCH(J$4,'[1]2024'!$2:$2,0)),0)</f>
        <v>0</v>
      </c>
      <c r="K90" s="74">
        <f>IFERROR(INDEX('[1]2024'!$A:$Q,MATCH($A$3&amp;$D90,'[1]2024'!$B:$B,0),MATCH(K$4,'[1]2024'!$2:$2,0)),0)+IFERROR(INDEX('[1]2024'!$A:$Q,MATCH($B$3&amp;$D90,'[1]2024'!$B:$B,0),MATCH(K$4,'[1]2024'!$2:$2,0)),0)++IFERROR(INDEX('[1]2024'!$A:$Q,MATCH($C$3&amp;$D90,'[1]2024'!$B:$B,0),MATCH(K$4,'[1]2024'!$2:$2,0)),0)++IFERROR(INDEX('[1]2024'!$A:$Q,MATCH($D$3&amp;$D90,'[1]2024'!$B:$B,0),MATCH(K$4,'[1]2024'!$2:$2,0)),0)</f>
        <v>0</v>
      </c>
      <c r="L90" s="74">
        <f>IFERROR(INDEX('[1]2024'!$A:$Q,MATCH($A$3&amp;$D90,'[1]2024'!$B:$B,0),MATCH(L$4,'[1]2024'!$2:$2,0)),0)+IFERROR(INDEX('[1]2024'!$A:$Q,MATCH($B$3&amp;$D90,'[1]2024'!$B:$B,0),MATCH(L$4,'[1]2024'!$2:$2,0)),0)++IFERROR(INDEX('[1]2024'!$A:$Q,MATCH($C$3&amp;$D90,'[1]2024'!$B:$B,0),MATCH(L$4,'[1]2024'!$2:$2,0)),0)++IFERROR(INDEX('[1]2024'!$A:$Q,MATCH($D$3&amp;$D90,'[1]2024'!$B:$B,0),MATCH(L$4,'[1]2024'!$2:$2,0)),0)</f>
        <v>0</v>
      </c>
      <c r="M90" s="74">
        <f>IFERROR(INDEX('[1]2024'!$A:$Q,MATCH($A$3&amp;$D90,'[1]2024'!$B:$B,0),MATCH(M$4,'[1]2024'!$2:$2,0)),0)+IFERROR(INDEX('[1]2024'!$A:$Q,MATCH($B$3&amp;$D90,'[1]2024'!$B:$B,0),MATCH(M$4,'[1]2024'!$2:$2,0)),0)++IFERROR(INDEX('[1]2024'!$A:$Q,MATCH($C$3&amp;$D90,'[1]2024'!$B:$B,0),MATCH(M$4,'[1]2024'!$2:$2,0)),0)++IFERROR(INDEX('[1]2024'!$A:$Q,MATCH($D$3&amp;$D90,'[1]2024'!$B:$B,0),MATCH(M$4,'[1]2024'!$2:$2,0)),0)</f>
        <v>0</v>
      </c>
      <c r="N90" s="74">
        <f>IFERROR(INDEX('[1]2024'!$A:$Q,MATCH($A$3&amp;$D90,'[1]2024'!$B:$B,0),MATCH(N$4,'[1]2024'!$2:$2,0)),0)+IFERROR(INDEX('[1]2024'!$A:$Q,MATCH($B$3&amp;$D90,'[1]2024'!$B:$B,0),MATCH(N$4,'[1]2024'!$2:$2,0)),0)++IFERROR(INDEX('[1]2024'!$A:$Q,MATCH($C$3&amp;$D90,'[1]2024'!$B:$B,0),MATCH(N$4,'[1]2024'!$2:$2,0)),0)++IFERROR(INDEX('[1]2024'!$A:$Q,MATCH($D$3&amp;$D90,'[1]2024'!$B:$B,0),MATCH(N$4,'[1]2024'!$2:$2,0)),0)</f>
        <v>0</v>
      </c>
      <c r="O90" s="74">
        <f>IFERROR(INDEX('[1]2024'!$A:$Q,MATCH($A$3&amp;$D90,'[1]2024'!$B:$B,0),MATCH(O$4,'[1]2024'!$2:$2,0)),0)+IFERROR(INDEX('[1]2024'!$A:$Q,MATCH($B$3&amp;$D90,'[1]2024'!$B:$B,0),MATCH(O$4,'[1]2024'!$2:$2,0)),0)++IFERROR(INDEX('[1]2024'!$A:$Q,MATCH($C$3&amp;$D90,'[1]2024'!$B:$B,0),MATCH(O$4,'[1]2024'!$2:$2,0)),0)++IFERROR(INDEX('[1]2024'!$A:$Q,MATCH($D$3&amp;$D90,'[1]2024'!$B:$B,0),MATCH(O$4,'[1]2024'!$2:$2,0)),0)</f>
        <v>0</v>
      </c>
      <c r="P90" s="74">
        <f>IFERROR(INDEX('[1]2024'!$A:$Q,MATCH($A$3&amp;$D90,'[1]2024'!$B:$B,0),MATCH(P$4,'[1]2024'!$2:$2,0)),0)+IFERROR(INDEX('[1]2024'!$A:$Q,MATCH($B$3&amp;$D90,'[1]2024'!$B:$B,0),MATCH(P$4,'[1]2024'!$2:$2,0)),0)++IFERROR(INDEX('[1]2024'!$A:$Q,MATCH($C$3&amp;$D90,'[1]2024'!$B:$B,0),MATCH(P$4,'[1]2024'!$2:$2,0)),0)++IFERROR(INDEX('[1]2024'!$A:$Q,MATCH($D$3&amp;$D90,'[1]2024'!$B:$B,0),MATCH(P$4,'[1]2024'!$2:$2,0)),0)</f>
        <v>0</v>
      </c>
      <c r="Q90" s="74">
        <f>IFERROR(INDEX('[1]2024'!$A:$Q,MATCH($A$3&amp;$D90,'[1]2024'!$B:$B,0),MATCH(Q$4,'[1]2024'!$2:$2,0)),0)+IFERROR(INDEX('[1]2024'!$A:$Q,MATCH($B$3&amp;$D90,'[1]2024'!$B:$B,0),MATCH(Q$4,'[1]2024'!$2:$2,0)),0)++IFERROR(INDEX('[1]2024'!$A:$Q,MATCH($C$3&amp;$D90,'[1]2024'!$B:$B,0),MATCH(Q$4,'[1]2024'!$2:$2,0)),0)++IFERROR(INDEX('[1]2024'!$A:$Q,MATCH($D$3&amp;$D90,'[1]2024'!$B:$B,0),MATCH(Q$4,'[1]2024'!$2:$2,0)),0)</f>
        <v>0</v>
      </c>
      <c r="R90" s="74">
        <f>IFERROR(INDEX('[1]2024'!$A:$Q,MATCH($A$3&amp;$D90,'[1]2024'!$B:$B,0),MATCH(R$4,'[1]2024'!$2:$2,0)),0)+IFERROR(INDEX('[1]2024'!$A:$Q,MATCH($B$3&amp;$D90,'[1]2024'!$B:$B,0),MATCH(R$4,'[1]2024'!$2:$2,0)),0)++IFERROR(INDEX('[1]2024'!$A:$Q,MATCH($C$3&amp;$D90,'[1]2024'!$B:$B,0),MATCH(R$4,'[1]2024'!$2:$2,0)),0)++IFERROR(INDEX('[1]2024'!$A:$Q,MATCH($D$3&amp;$D90,'[1]2024'!$B:$B,0),MATCH(R$4,'[1]2024'!$2:$2,0)),0)</f>
        <v>0</v>
      </c>
      <c r="S90" s="74">
        <f>IFERROR(INDEX('[1]2024'!$A:$Q,MATCH($A$3&amp;$D90,'[1]2024'!$B:$B,0),MATCH(S$4,'[1]2024'!$2:$2,0)),0)+IFERROR(INDEX('[1]2024'!$A:$Q,MATCH($B$3&amp;$D90,'[1]2024'!$B:$B,0),MATCH(S$4,'[1]2024'!$2:$2,0)),0)++IFERROR(INDEX('[1]2024'!$A:$Q,MATCH($C$3&amp;$D90,'[1]2024'!$B:$B,0),MATCH(S$4,'[1]2024'!$2:$2,0)),0)++IFERROR(INDEX('[1]2024'!$A:$Q,MATCH($D$3&amp;$D90,'[1]2024'!$B:$B,0),MATCH(S$4,'[1]2024'!$2:$2,0)),0)</f>
        <v>0</v>
      </c>
      <c r="T90" s="75">
        <v>0</v>
      </c>
      <c r="U90" s="73">
        <f t="shared" si="79"/>
        <v>0</v>
      </c>
      <c r="V90" s="174">
        <v>0</v>
      </c>
      <c r="W90" s="105">
        <v>0</v>
      </c>
      <c r="X90" s="105">
        <v>0</v>
      </c>
      <c r="Y90" s="105">
        <v>0</v>
      </c>
      <c r="Z90" s="105">
        <v>0</v>
      </c>
      <c r="AA90" s="105">
        <v>0</v>
      </c>
      <c r="AB90" s="105">
        <v>0</v>
      </c>
      <c r="AC90" s="105">
        <v>0</v>
      </c>
      <c r="AD90" s="105">
        <v>0</v>
      </c>
      <c r="AE90" s="105">
        <v>0</v>
      </c>
      <c r="AF90" s="105">
        <v>0</v>
      </c>
      <c r="AG90" s="175">
        <v>0</v>
      </c>
      <c r="AH90" s="73">
        <f t="shared" si="80"/>
        <v>0</v>
      </c>
      <c r="AI90" s="73">
        <v>0</v>
      </c>
      <c r="AJ90" s="73">
        <v>0</v>
      </c>
      <c r="AK90" s="73">
        <v>0</v>
      </c>
      <c r="AL90" s="73">
        <v>0</v>
      </c>
      <c r="AM90" s="73">
        <v>0</v>
      </c>
      <c r="AN90" s="73">
        <v>0</v>
      </c>
      <c r="AO90" s="73">
        <v>0</v>
      </c>
      <c r="AP90" s="73">
        <v>0</v>
      </c>
      <c r="AQ90" s="73">
        <v>0</v>
      </c>
      <c r="AR90" s="73">
        <v>0</v>
      </c>
      <c r="AS90" s="73">
        <v>0</v>
      </c>
      <c r="AT90" s="201">
        <v>0</v>
      </c>
      <c r="AU90" s="73">
        <f t="shared" si="58"/>
        <v>0</v>
      </c>
      <c r="AV90" s="73">
        <f t="shared" si="59"/>
        <v>0</v>
      </c>
      <c r="AW90" s="73">
        <f t="shared" si="60"/>
        <v>0</v>
      </c>
      <c r="AX90" s="73">
        <f t="shared" si="61"/>
        <v>0</v>
      </c>
      <c r="AY90" s="73">
        <f t="shared" si="81"/>
        <v>0</v>
      </c>
      <c r="AZ90" s="73">
        <f t="shared" si="82"/>
        <v>0</v>
      </c>
      <c r="BA90" s="73">
        <f t="shared" si="83"/>
        <v>0</v>
      </c>
      <c r="BB90" s="91"/>
      <c r="BC90" s="69" t="s">
        <v>24</v>
      </c>
      <c r="BD90" s="160"/>
      <c r="BE90" s="74">
        <v>0</v>
      </c>
      <c r="BF90" s="74">
        <v>0</v>
      </c>
      <c r="BG90" s="74">
        <v>0</v>
      </c>
      <c r="BH90" s="162">
        <f t="shared" ref="BH90:BH154" si="84">G90</f>
        <v>0</v>
      </c>
    </row>
    <row r="91" spans="1:60" outlineLevel="1" x14ac:dyDescent="0.3">
      <c r="A91" s="71" t="s">
        <v>181</v>
      </c>
      <c r="B91" s="149" t="s">
        <v>178</v>
      </c>
      <c r="C91" s="149" t="s">
        <v>31</v>
      </c>
      <c r="D91" s="150">
        <v>5109130</v>
      </c>
      <c r="E91" s="150" t="s">
        <v>179</v>
      </c>
      <c r="F91" s="173">
        <v>0</v>
      </c>
      <c r="G91" s="73">
        <f t="shared" si="78"/>
        <v>0</v>
      </c>
      <c r="H91" s="74">
        <f>IFERROR(INDEX('[1]2024'!$A:$Q,MATCH($A$3&amp;$D91,'[1]2024'!$B:$B,0),MATCH(H$4,'[1]2024'!$2:$2,0)),0)+IFERROR(INDEX('[1]2024'!$A:$Q,MATCH($B$3&amp;$D91,'[1]2024'!$B:$B,0),MATCH(H$4,'[1]2024'!$2:$2,0)),0)++IFERROR(INDEX('[1]2024'!$A:$Q,MATCH($C$3&amp;$D91,'[1]2024'!$B:$B,0),MATCH(H$4,'[1]2024'!$2:$2,0)),0)++IFERROR(INDEX('[1]2024'!$A:$Q,MATCH($D$3&amp;$D91,'[1]2024'!$B:$B,0),MATCH(H$4,'[1]2024'!$2:$2,0)),0)</f>
        <v>0</v>
      </c>
      <c r="I91" s="74">
        <f>IFERROR(INDEX('[1]2024'!$A:$Q,MATCH($A$3&amp;$D91,'[1]2024'!$B:$B,0),MATCH(I$4,'[1]2024'!$2:$2,0)),0)+IFERROR(INDEX('[1]2024'!$A:$Q,MATCH($B$3&amp;$D91,'[1]2024'!$B:$B,0),MATCH(I$4,'[1]2024'!$2:$2,0)),0)++IFERROR(INDEX('[1]2024'!$A:$Q,MATCH($C$3&amp;$D91,'[1]2024'!$B:$B,0),MATCH(I$4,'[1]2024'!$2:$2,0)),0)++IFERROR(INDEX('[1]2024'!$A:$Q,MATCH($D$3&amp;$D91,'[1]2024'!$B:$B,0),MATCH(I$4,'[1]2024'!$2:$2,0)),0)</f>
        <v>0</v>
      </c>
      <c r="J91" s="74">
        <f>IFERROR(INDEX('[1]2024'!$A:$Q,MATCH($A$3&amp;$D91,'[1]2024'!$B:$B,0),MATCH(J$4,'[1]2024'!$2:$2,0)),0)+IFERROR(INDEX('[1]2024'!$A:$Q,MATCH($B$3&amp;$D91,'[1]2024'!$B:$B,0),MATCH(J$4,'[1]2024'!$2:$2,0)),0)++IFERROR(INDEX('[1]2024'!$A:$Q,MATCH($C$3&amp;$D91,'[1]2024'!$B:$B,0),MATCH(J$4,'[1]2024'!$2:$2,0)),0)++IFERROR(INDEX('[1]2024'!$A:$Q,MATCH($D$3&amp;$D91,'[1]2024'!$B:$B,0),MATCH(J$4,'[1]2024'!$2:$2,0)),0)</f>
        <v>0</v>
      </c>
      <c r="K91" s="74">
        <f>IFERROR(INDEX('[1]2024'!$A:$Q,MATCH($A$3&amp;$D91,'[1]2024'!$B:$B,0),MATCH(K$4,'[1]2024'!$2:$2,0)),0)+IFERROR(INDEX('[1]2024'!$A:$Q,MATCH($B$3&amp;$D91,'[1]2024'!$B:$B,0),MATCH(K$4,'[1]2024'!$2:$2,0)),0)++IFERROR(INDEX('[1]2024'!$A:$Q,MATCH($C$3&amp;$D91,'[1]2024'!$B:$B,0),MATCH(K$4,'[1]2024'!$2:$2,0)),0)++IFERROR(INDEX('[1]2024'!$A:$Q,MATCH($D$3&amp;$D91,'[1]2024'!$B:$B,0),MATCH(K$4,'[1]2024'!$2:$2,0)),0)</f>
        <v>0</v>
      </c>
      <c r="L91" s="74">
        <f>IFERROR(INDEX('[1]2024'!$A:$Q,MATCH($A$3&amp;$D91,'[1]2024'!$B:$B,0),MATCH(L$4,'[1]2024'!$2:$2,0)),0)+IFERROR(INDEX('[1]2024'!$A:$Q,MATCH($B$3&amp;$D91,'[1]2024'!$B:$B,0),MATCH(L$4,'[1]2024'!$2:$2,0)),0)++IFERROR(INDEX('[1]2024'!$A:$Q,MATCH($C$3&amp;$D91,'[1]2024'!$B:$B,0),MATCH(L$4,'[1]2024'!$2:$2,0)),0)++IFERROR(INDEX('[1]2024'!$A:$Q,MATCH($D$3&amp;$D91,'[1]2024'!$B:$B,0),MATCH(L$4,'[1]2024'!$2:$2,0)),0)</f>
        <v>0</v>
      </c>
      <c r="M91" s="74">
        <f>IFERROR(INDEX('[1]2024'!$A:$Q,MATCH($A$3&amp;$D91,'[1]2024'!$B:$B,0),MATCH(M$4,'[1]2024'!$2:$2,0)),0)+IFERROR(INDEX('[1]2024'!$A:$Q,MATCH($B$3&amp;$D91,'[1]2024'!$B:$B,0),MATCH(M$4,'[1]2024'!$2:$2,0)),0)++IFERROR(INDEX('[1]2024'!$A:$Q,MATCH($C$3&amp;$D91,'[1]2024'!$B:$B,0),MATCH(M$4,'[1]2024'!$2:$2,0)),0)++IFERROR(INDEX('[1]2024'!$A:$Q,MATCH($D$3&amp;$D91,'[1]2024'!$B:$B,0),MATCH(M$4,'[1]2024'!$2:$2,0)),0)</f>
        <v>0</v>
      </c>
      <c r="N91" s="74">
        <f>IFERROR(INDEX('[1]2024'!$A:$Q,MATCH($A$3&amp;$D91,'[1]2024'!$B:$B,0),MATCH(N$4,'[1]2024'!$2:$2,0)),0)+IFERROR(INDEX('[1]2024'!$A:$Q,MATCH($B$3&amp;$D91,'[1]2024'!$B:$B,0),MATCH(N$4,'[1]2024'!$2:$2,0)),0)++IFERROR(INDEX('[1]2024'!$A:$Q,MATCH($C$3&amp;$D91,'[1]2024'!$B:$B,0),MATCH(N$4,'[1]2024'!$2:$2,0)),0)++IFERROR(INDEX('[1]2024'!$A:$Q,MATCH($D$3&amp;$D91,'[1]2024'!$B:$B,0),MATCH(N$4,'[1]2024'!$2:$2,0)),0)</f>
        <v>0</v>
      </c>
      <c r="O91" s="74">
        <f>IFERROR(INDEX('[1]2024'!$A:$Q,MATCH($A$3&amp;$D91,'[1]2024'!$B:$B,0),MATCH(O$4,'[1]2024'!$2:$2,0)),0)+IFERROR(INDEX('[1]2024'!$A:$Q,MATCH($B$3&amp;$D91,'[1]2024'!$B:$B,0),MATCH(O$4,'[1]2024'!$2:$2,0)),0)++IFERROR(INDEX('[1]2024'!$A:$Q,MATCH($C$3&amp;$D91,'[1]2024'!$B:$B,0),MATCH(O$4,'[1]2024'!$2:$2,0)),0)++IFERROR(INDEX('[1]2024'!$A:$Q,MATCH($D$3&amp;$D91,'[1]2024'!$B:$B,0),MATCH(O$4,'[1]2024'!$2:$2,0)),0)</f>
        <v>0</v>
      </c>
      <c r="P91" s="74">
        <f>IFERROR(INDEX('[1]2024'!$A:$Q,MATCH($A$3&amp;$D91,'[1]2024'!$B:$B,0),MATCH(P$4,'[1]2024'!$2:$2,0)),0)+IFERROR(INDEX('[1]2024'!$A:$Q,MATCH($B$3&amp;$D91,'[1]2024'!$B:$B,0),MATCH(P$4,'[1]2024'!$2:$2,0)),0)++IFERROR(INDEX('[1]2024'!$A:$Q,MATCH($C$3&amp;$D91,'[1]2024'!$B:$B,0),MATCH(P$4,'[1]2024'!$2:$2,0)),0)++IFERROR(INDEX('[1]2024'!$A:$Q,MATCH($D$3&amp;$D91,'[1]2024'!$B:$B,0),MATCH(P$4,'[1]2024'!$2:$2,0)),0)</f>
        <v>0</v>
      </c>
      <c r="Q91" s="74">
        <f>IFERROR(INDEX('[1]2024'!$A:$Q,MATCH($A$3&amp;$D91,'[1]2024'!$B:$B,0),MATCH(Q$4,'[1]2024'!$2:$2,0)),0)+IFERROR(INDEX('[1]2024'!$A:$Q,MATCH($B$3&amp;$D91,'[1]2024'!$B:$B,0),MATCH(Q$4,'[1]2024'!$2:$2,0)),0)++IFERROR(INDEX('[1]2024'!$A:$Q,MATCH($C$3&amp;$D91,'[1]2024'!$B:$B,0),MATCH(Q$4,'[1]2024'!$2:$2,0)),0)++IFERROR(INDEX('[1]2024'!$A:$Q,MATCH($D$3&amp;$D91,'[1]2024'!$B:$B,0),MATCH(Q$4,'[1]2024'!$2:$2,0)),0)</f>
        <v>0</v>
      </c>
      <c r="R91" s="74">
        <f>IFERROR(INDEX('[1]2024'!$A:$Q,MATCH($A$3&amp;$D91,'[1]2024'!$B:$B,0),MATCH(R$4,'[1]2024'!$2:$2,0)),0)+IFERROR(INDEX('[1]2024'!$A:$Q,MATCH($B$3&amp;$D91,'[1]2024'!$B:$B,0),MATCH(R$4,'[1]2024'!$2:$2,0)),0)++IFERROR(INDEX('[1]2024'!$A:$Q,MATCH($C$3&amp;$D91,'[1]2024'!$B:$B,0),MATCH(R$4,'[1]2024'!$2:$2,0)),0)++IFERROR(INDEX('[1]2024'!$A:$Q,MATCH($D$3&amp;$D91,'[1]2024'!$B:$B,0),MATCH(R$4,'[1]2024'!$2:$2,0)),0)</f>
        <v>0</v>
      </c>
      <c r="S91" s="74">
        <f>IFERROR(INDEX('[1]2024'!$A:$Q,MATCH($A$3&amp;$D91,'[1]2024'!$B:$B,0),MATCH(S$4,'[1]2024'!$2:$2,0)),0)+IFERROR(INDEX('[1]2024'!$A:$Q,MATCH($B$3&amp;$D91,'[1]2024'!$B:$B,0),MATCH(S$4,'[1]2024'!$2:$2,0)),0)++IFERROR(INDEX('[1]2024'!$A:$Q,MATCH($C$3&amp;$D91,'[1]2024'!$B:$B,0),MATCH(S$4,'[1]2024'!$2:$2,0)),0)++IFERROR(INDEX('[1]2024'!$A:$Q,MATCH($D$3&amp;$D91,'[1]2024'!$B:$B,0),MATCH(S$4,'[1]2024'!$2:$2,0)),0)</f>
        <v>0</v>
      </c>
      <c r="T91" s="75">
        <v>0</v>
      </c>
      <c r="U91" s="73">
        <f t="shared" si="79"/>
        <v>0</v>
      </c>
      <c r="V91" s="174">
        <v>0</v>
      </c>
      <c r="W91" s="105">
        <v>0</v>
      </c>
      <c r="X91" s="105">
        <v>0</v>
      </c>
      <c r="Y91" s="105">
        <v>0</v>
      </c>
      <c r="Z91" s="105">
        <v>0</v>
      </c>
      <c r="AA91" s="105">
        <v>0</v>
      </c>
      <c r="AB91" s="105">
        <v>0</v>
      </c>
      <c r="AC91" s="105">
        <v>0</v>
      </c>
      <c r="AD91" s="105">
        <v>0</v>
      </c>
      <c r="AE91" s="105">
        <v>0</v>
      </c>
      <c r="AF91" s="105">
        <v>0</v>
      </c>
      <c r="AG91" s="175">
        <v>0</v>
      </c>
      <c r="AH91" s="73">
        <f t="shared" si="80"/>
        <v>0</v>
      </c>
      <c r="AI91" s="73">
        <v>0</v>
      </c>
      <c r="AJ91" s="73">
        <v>0</v>
      </c>
      <c r="AK91" s="73">
        <v>0</v>
      </c>
      <c r="AL91" s="73">
        <v>0</v>
      </c>
      <c r="AM91" s="73">
        <v>0</v>
      </c>
      <c r="AN91" s="73">
        <v>0</v>
      </c>
      <c r="AO91" s="73">
        <v>0</v>
      </c>
      <c r="AP91" s="73">
        <v>0</v>
      </c>
      <c r="AQ91" s="73">
        <v>0</v>
      </c>
      <c r="AR91" s="73">
        <v>0</v>
      </c>
      <c r="AS91" s="73">
        <v>0</v>
      </c>
      <c r="AT91" s="201">
        <v>0</v>
      </c>
      <c r="AU91" s="73">
        <f t="shared" si="58"/>
        <v>0</v>
      </c>
      <c r="AV91" s="73">
        <f t="shared" si="59"/>
        <v>0</v>
      </c>
      <c r="AW91" s="73">
        <f t="shared" si="60"/>
        <v>0</v>
      </c>
      <c r="AX91" s="73">
        <f t="shared" si="61"/>
        <v>0</v>
      </c>
      <c r="AY91" s="73">
        <f t="shared" si="81"/>
        <v>0</v>
      </c>
      <c r="AZ91" s="73">
        <f t="shared" si="82"/>
        <v>0</v>
      </c>
      <c r="BA91" s="73">
        <f t="shared" si="83"/>
        <v>0</v>
      </c>
      <c r="BB91" s="91"/>
      <c r="BC91" s="69" t="s">
        <v>24</v>
      </c>
      <c r="BD91" s="160"/>
      <c r="BE91" s="74">
        <v>0</v>
      </c>
      <c r="BF91" s="74">
        <v>0</v>
      </c>
      <c r="BG91" s="74">
        <v>0</v>
      </c>
      <c r="BH91" s="162">
        <f t="shared" si="84"/>
        <v>0</v>
      </c>
    </row>
    <row r="92" spans="1:60" outlineLevel="1" x14ac:dyDescent="0.3">
      <c r="A92" s="71" t="s">
        <v>182</v>
      </c>
      <c r="B92" s="149" t="s">
        <v>178</v>
      </c>
      <c r="C92" s="149" t="s">
        <v>31</v>
      </c>
      <c r="D92" s="150">
        <v>5109140</v>
      </c>
      <c r="E92" s="150" t="s">
        <v>179</v>
      </c>
      <c r="F92" s="173">
        <v>48710160</v>
      </c>
      <c r="G92" s="73">
        <f t="shared" si="78"/>
        <v>48710160</v>
      </c>
      <c r="H92" s="74">
        <f>IFERROR(INDEX('[1]2024'!$A:$Q,MATCH($A$3&amp;$D92,'[1]2024'!$B:$B,0),MATCH(H$4,'[1]2024'!$2:$2,0)),0)+IFERROR(INDEX('[1]2024'!$A:$Q,MATCH($B$3&amp;$D92,'[1]2024'!$B:$B,0),MATCH(H$4,'[1]2024'!$2:$2,0)),0)++IFERROR(INDEX('[1]2024'!$A:$Q,MATCH($C$3&amp;$D92,'[1]2024'!$B:$B,0),MATCH(H$4,'[1]2024'!$2:$2,0)),0)++IFERROR(INDEX('[1]2024'!$A:$Q,MATCH($D$3&amp;$D92,'[1]2024'!$B:$B,0),MATCH(H$4,'[1]2024'!$2:$2,0)),0)</f>
        <v>4059180</v>
      </c>
      <c r="I92" s="74">
        <f>IFERROR(INDEX('[1]2024'!$A:$Q,MATCH($A$3&amp;$D92,'[1]2024'!$B:$B,0),MATCH(I$4,'[1]2024'!$2:$2,0)),0)+IFERROR(INDEX('[1]2024'!$A:$Q,MATCH($B$3&amp;$D92,'[1]2024'!$B:$B,0),MATCH(I$4,'[1]2024'!$2:$2,0)),0)++IFERROR(INDEX('[1]2024'!$A:$Q,MATCH($C$3&amp;$D92,'[1]2024'!$B:$B,0),MATCH(I$4,'[1]2024'!$2:$2,0)),0)++IFERROR(INDEX('[1]2024'!$A:$Q,MATCH($D$3&amp;$D92,'[1]2024'!$B:$B,0),MATCH(I$4,'[1]2024'!$2:$2,0)),0)</f>
        <v>4059180</v>
      </c>
      <c r="J92" s="74">
        <f>IFERROR(INDEX('[1]2024'!$A:$Q,MATCH($A$3&amp;$D92,'[1]2024'!$B:$B,0),MATCH(J$4,'[1]2024'!$2:$2,0)),0)+IFERROR(INDEX('[1]2024'!$A:$Q,MATCH($B$3&amp;$D92,'[1]2024'!$B:$B,0),MATCH(J$4,'[1]2024'!$2:$2,0)),0)++IFERROR(INDEX('[1]2024'!$A:$Q,MATCH($C$3&amp;$D92,'[1]2024'!$B:$B,0),MATCH(J$4,'[1]2024'!$2:$2,0)),0)++IFERROR(INDEX('[1]2024'!$A:$Q,MATCH($D$3&amp;$D92,'[1]2024'!$B:$B,0),MATCH(J$4,'[1]2024'!$2:$2,0)),0)</f>
        <v>4059180</v>
      </c>
      <c r="K92" s="74">
        <f>IFERROR(INDEX('[1]2024'!$A:$Q,MATCH($A$3&amp;$D92,'[1]2024'!$B:$B,0),MATCH(K$4,'[1]2024'!$2:$2,0)),0)+IFERROR(INDEX('[1]2024'!$A:$Q,MATCH($B$3&amp;$D92,'[1]2024'!$B:$B,0),MATCH(K$4,'[1]2024'!$2:$2,0)),0)++IFERROR(INDEX('[1]2024'!$A:$Q,MATCH($C$3&amp;$D92,'[1]2024'!$B:$B,0),MATCH(K$4,'[1]2024'!$2:$2,0)),0)++IFERROR(INDEX('[1]2024'!$A:$Q,MATCH($D$3&amp;$D92,'[1]2024'!$B:$B,0),MATCH(K$4,'[1]2024'!$2:$2,0)),0)</f>
        <v>4059180</v>
      </c>
      <c r="L92" s="74">
        <f>IFERROR(INDEX('[1]2024'!$A:$Q,MATCH($A$3&amp;$D92,'[1]2024'!$B:$B,0),MATCH(L$4,'[1]2024'!$2:$2,0)),0)+IFERROR(INDEX('[1]2024'!$A:$Q,MATCH($B$3&amp;$D92,'[1]2024'!$B:$B,0),MATCH(L$4,'[1]2024'!$2:$2,0)),0)++IFERROR(INDEX('[1]2024'!$A:$Q,MATCH($C$3&amp;$D92,'[1]2024'!$B:$B,0),MATCH(L$4,'[1]2024'!$2:$2,0)),0)++IFERROR(INDEX('[1]2024'!$A:$Q,MATCH($D$3&amp;$D92,'[1]2024'!$B:$B,0),MATCH(L$4,'[1]2024'!$2:$2,0)),0)</f>
        <v>4059180</v>
      </c>
      <c r="M92" s="74">
        <f>IFERROR(INDEX('[1]2024'!$A:$Q,MATCH($A$3&amp;$D92,'[1]2024'!$B:$B,0),MATCH(M$4,'[1]2024'!$2:$2,0)),0)+IFERROR(INDEX('[1]2024'!$A:$Q,MATCH($B$3&amp;$D92,'[1]2024'!$B:$B,0),MATCH(M$4,'[1]2024'!$2:$2,0)),0)++IFERROR(INDEX('[1]2024'!$A:$Q,MATCH($C$3&amp;$D92,'[1]2024'!$B:$B,0),MATCH(M$4,'[1]2024'!$2:$2,0)),0)++IFERROR(INDEX('[1]2024'!$A:$Q,MATCH($D$3&amp;$D92,'[1]2024'!$B:$B,0),MATCH(M$4,'[1]2024'!$2:$2,0)),0)</f>
        <v>4059180</v>
      </c>
      <c r="N92" s="74">
        <f>IFERROR(INDEX('[1]2024'!$A:$Q,MATCH($A$3&amp;$D92,'[1]2024'!$B:$B,0),MATCH(N$4,'[1]2024'!$2:$2,0)),0)+IFERROR(INDEX('[1]2024'!$A:$Q,MATCH($B$3&amp;$D92,'[1]2024'!$B:$B,0),MATCH(N$4,'[1]2024'!$2:$2,0)),0)++IFERROR(INDEX('[1]2024'!$A:$Q,MATCH($C$3&amp;$D92,'[1]2024'!$B:$B,0),MATCH(N$4,'[1]2024'!$2:$2,0)),0)++IFERROR(INDEX('[1]2024'!$A:$Q,MATCH($D$3&amp;$D92,'[1]2024'!$B:$B,0),MATCH(N$4,'[1]2024'!$2:$2,0)),0)</f>
        <v>4059180</v>
      </c>
      <c r="O92" s="74">
        <f>IFERROR(INDEX('[1]2024'!$A:$Q,MATCH($A$3&amp;$D92,'[1]2024'!$B:$B,0),MATCH(O$4,'[1]2024'!$2:$2,0)),0)+IFERROR(INDEX('[1]2024'!$A:$Q,MATCH($B$3&amp;$D92,'[1]2024'!$B:$B,0),MATCH(O$4,'[1]2024'!$2:$2,0)),0)++IFERROR(INDEX('[1]2024'!$A:$Q,MATCH($C$3&amp;$D92,'[1]2024'!$B:$B,0),MATCH(O$4,'[1]2024'!$2:$2,0)),0)++IFERROR(INDEX('[1]2024'!$A:$Q,MATCH($D$3&amp;$D92,'[1]2024'!$B:$B,0),MATCH(O$4,'[1]2024'!$2:$2,0)),0)</f>
        <v>4059180</v>
      </c>
      <c r="P92" s="74">
        <f>IFERROR(INDEX('[1]2024'!$A:$Q,MATCH($A$3&amp;$D92,'[1]2024'!$B:$B,0),MATCH(P$4,'[1]2024'!$2:$2,0)),0)+IFERROR(INDEX('[1]2024'!$A:$Q,MATCH($B$3&amp;$D92,'[1]2024'!$B:$B,0),MATCH(P$4,'[1]2024'!$2:$2,0)),0)++IFERROR(INDEX('[1]2024'!$A:$Q,MATCH($C$3&amp;$D92,'[1]2024'!$B:$B,0),MATCH(P$4,'[1]2024'!$2:$2,0)),0)++IFERROR(INDEX('[1]2024'!$A:$Q,MATCH($D$3&amp;$D92,'[1]2024'!$B:$B,0),MATCH(P$4,'[1]2024'!$2:$2,0)),0)</f>
        <v>4059180</v>
      </c>
      <c r="Q92" s="74">
        <f>IFERROR(INDEX('[1]2024'!$A:$Q,MATCH($A$3&amp;$D92,'[1]2024'!$B:$B,0),MATCH(Q$4,'[1]2024'!$2:$2,0)),0)+IFERROR(INDEX('[1]2024'!$A:$Q,MATCH($B$3&amp;$D92,'[1]2024'!$B:$B,0),MATCH(Q$4,'[1]2024'!$2:$2,0)),0)++IFERROR(INDEX('[1]2024'!$A:$Q,MATCH($C$3&amp;$D92,'[1]2024'!$B:$B,0),MATCH(Q$4,'[1]2024'!$2:$2,0)),0)++IFERROR(INDEX('[1]2024'!$A:$Q,MATCH($D$3&amp;$D92,'[1]2024'!$B:$B,0),MATCH(Q$4,'[1]2024'!$2:$2,0)),0)</f>
        <v>4059180</v>
      </c>
      <c r="R92" s="74">
        <f>IFERROR(INDEX('[1]2024'!$A:$Q,MATCH($A$3&amp;$D92,'[1]2024'!$B:$B,0),MATCH(R$4,'[1]2024'!$2:$2,0)),0)+IFERROR(INDEX('[1]2024'!$A:$Q,MATCH($B$3&amp;$D92,'[1]2024'!$B:$B,0),MATCH(R$4,'[1]2024'!$2:$2,0)),0)++IFERROR(INDEX('[1]2024'!$A:$Q,MATCH($C$3&amp;$D92,'[1]2024'!$B:$B,0),MATCH(R$4,'[1]2024'!$2:$2,0)),0)++IFERROR(INDEX('[1]2024'!$A:$Q,MATCH($D$3&amp;$D92,'[1]2024'!$B:$B,0),MATCH(R$4,'[1]2024'!$2:$2,0)),0)</f>
        <v>4059180</v>
      </c>
      <c r="S92" s="74">
        <f>IFERROR(INDEX('[1]2024'!$A:$Q,MATCH($A$3&amp;$D92,'[1]2024'!$B:$B,0),MATCH(S$4,'[1]2024'!$2:$2,0)),0)+IFERROR(INDEX('[1]2024'!$A:$Q,MATCH($B$3&amp;$D92,'[1]2024'!$B:$B,0),MATCH(S$4,'[1]2024'!$2:$2,0)),0)++IFERROR(INDEX('[1]2024'!$A:$Q,MATCH($C$3&amp;$D92,'[1]2024'!$B:$B,0),MATCH(S$4,'[1]2024'!$2:$2,0)),0)++IFERROR(INDEX('[1]2024'!$A:$Q,MATCH($D$3&amp;$D92,'[1]2024'!$B:$B,0),MATCH(S$4,'[1]2024'!$2:$2,0)),0)</f>
        <v>4059180</v>
      </c>
      <c r="T92" s="75">
        <v>48710160</v>
      </c>
      <c r="U92" s="73">
        <f t="shared" si="79"/>
        <v>48710160</v>
      </c>
      <c r="V92" s="174">
        <v>4059180</v>
      </c>
      <c r="W92" s="105">
        <v>4059180</v>
      </c>
      <c r="X92" s="105">
        <v>4059180</v>
      </c>
      <c r="Y92" s="105">
        <v>4059180</v>
      </c>
      <c r="Z92" s="105">
        <v>4059180</v>
      </c>
      <c r="AA92" s="105">
        <v>4059180</v>
      </c>
      <c r="AB92" s="105">
        <v>4059180</v>
      </c>
      <c r="AC92" s="105">
        <v>4059180</v>
      </c>
      <c r="AD92" s="105">
        <v>4059180</v>
      </c>
      <c r="AE92" s="105">
        <v>4059180</v>
      </c>
      <c r="AF92" s="105">
        <v>4059180</v>
      </c>
      <c r="AG92" s="175">
        <v>4059180</v>
      </c>
      <c r="AH92" s="73">
        <f t="shared" si="80"/>
        <v>48710160</v>
      </c>
      <c r="AI92" s="73">
        <v>4059180</v>
      </c>
      <c r="AJ92" s="73">
        <v>4059180</v>
      </c>
      <c r="AK92" s="73">
        <v>4059180</v>
      </c>
      <c r="AL92" s="73">
        <v>4059180</v>
      </c>
      <c r="AM92" s="73">
        <v>4059180</v>
      </c>
      <c r="AN92" s="73">
        <v>4059180</v>
      </c>
      <c r="AO92" s="73">
        <v>4059180</v>
      </c>
      <c r="AP92" s="73">
        <v>4059180</v>
      </c>
      <c r="AQ92" s="73">
        <v>4059180</v>
      </c>
      <c r="AR92" s="73">
        <v>4059180</v>
      </c>
      <c r="AS92" s="73">
        <v>4059180</v>
      </c>
      <c r="AT92" s="201">
        <v>4059180</v>
      </c>
      <c r="AU92" s="73">
        <f t="shared" si="58"/>
        <v>12177540</v>
      </c>
      <c r="AV92" s="73">
        <f t="shared" si="59"/>
        <v>12177540</v>
      </c>
      <c r="AW92" s="73">
        <f t="shared" si="60"/>
        <v>12177540</v>
      </c>
      <c r="AX92" s="73">
        <f t="shared" si="61"/>
        <v>12177540</v>
      </c>
      <c r="AY92" s="73">
        <f t="shared" si="81"/>
        <v>48710160</v>
      </c>
      <c r="AZ92" s="73">
        <f t="shared" si="82"/>
        <v>48710160</v>
      </c>
      <c r="BA92" s="73">
        <f t="shared" si="83"/>
        <v>48710160</v>
      </c>
      <c r="BB92" s="91"/>
      <c r="BC92" s="69" t="s">
        <v>24</v>
      </c>
      <c r="BD92" s="160"/>
      <c r="BE92" s="74">
        <v>0</v>
      </c>
      <c r="BF92" s="74">
        <v>0</v>
      </c>
      <c r="BG92" s="74">
        <v>36532620</v>
      </c>
      <c r="BH92" s="162">
        <f t="shared" si="84"/>
        <v>48710160</v>
      </c>
    </row>
    <row r="93" spans="1:60" outlineLevel="1" x14ac:dyDescent="0.3">
      <c r="A93" s="71" t="s">
        <v>183</v>
      </c>
      <c r="B93" s="149" t="s">
        <v>178</v>
      </c>
      <c r="C93" s="149" t="s">
        <v>31</v>
      </c>
      <c r="D93" s="150">
        <v>5109150</v>
      </c>
      <c r="E93" s="150" t="s">
        <v>179</v>
      </c>
      <c r="F93" s="173">
        <v>0</v>
      </c>
      <c r="G93" s="73">
        <f t="shared" si="78"/>
        <v>0</v>
      </c>
      <c r="H93" s="74">
        <f>IFERROR(INDEX('[1]2024'!$A:$Q,MATCH($A$3&amp;$D93,'[1]2024'!$B:$B,0),MATCH(H$4,'[1]2024'!$2:$2,0)),0)+IFERROR(INDEX('[1]2024'!$A:$Q,MATCH($B$3&amp;$D93,'[1]2024'!$B:$B,0),MATCH(H$4,'[1]2024'!$2:$2,0)),0)++IFERROR(INDEX('[1]2024'!$A:$Q,MATCH($C$3&amp;$D93,'[1]2024'!$B:$B,0),MATCH(H$4,'[1]2024'!$2:$2,0)),0)++IFERROR(INDEX('[1]2024'!$A:$Q,MATCH($D$3&amp;$D93,'[1]2024'!$B:$B,0),MATCH(H$4,'[1]2024'!$2:$2,0)),0)</f>
        <v>0</v>
      </c>
      <c r="I93" s="74">
        <f>IFERROR(INDEX('[1]2024'!$A:$Q,MATCH($A$3&amp;$D93,'[1]2024'!$B:$B,0),MATCH(I$4,'[1]2024'!$2:$2,0)),0)+IFERROR(INDEX('[1]2024'!$A:$Q,MATCH($B$3&amp;$D93,'[1]2024'!$B:$B,0),MATCH(I$4,'[1]2024'!$2:$2,0)),0)++IFERROR(INDEX('[1]2024'!$A:$Q,MATCH($C$3&amp;$D93,'[1]2024'!$B:$B,0),MATCH(I$4,'[1]2024'!$2:$2,0)),0)++IFERROR(INDEX('[1]2024'!$A:$Q,MATCH($D$3&amp;$D93,'[1]2024'!$B:$B,0),MATCH(I$4,'[1]2024'!$2:$2,0)),0)</f>
        <v>0</v>
      </c>
      <c r="J93" s="74">
        <f>IFERROR(INDEX('[1]2024'!$A:$Q,MATCH($A$3&amp;$D93,'[1]2024'!$B:$B,0),MATCH(J$4,'[1]2024'!$2:$2,0)),0)+IFERROR(INDEX('[1]2024'!$A:$Q,MATCH($B$3&amp;$D93,'[1]2024'!$B:$B,0),MATCH(J$4,'[1]2024'!$2:$2,0)),0)++IFERROR(INDEX('[1]2024'!$A:$Q,MATCH($C$3&amp;$D93,'[1]2024'!$B:$B,0),MATCH(J$4,'[1]2024'!$2:$2,0)),0)++IFERROR(INDEX('[1]2024'!$A:$Q,MATCH($D$3&amp;$D93,'[1]2024'!$B:$B,0),MATCH(J$4,'[1]2024'!$2:$2,0)),0)</f>
        <v>0</v>
      </c>
      <c r="K93" s="74">
        <f>IFERROR(INDEX('[1]2024'!$A:$Q,MATCH($A$3&amp;$D93,'[1]2024'!$B:$B,0),MATCH(K$4,'[1]2024'!$2:$2,0)),0)+IFERROR(INDEX('[1]2024'!$A:$Q,MATCH($B$3&amp;$D93,'[1]2024'!$B:$B,0),MATCH(K$4,'[1]2024'!$2:$2,0)),0)++IFERROR(INDEX('[1]2024'!$A:$Q,MATCH($C$3&amp;$D93,'[1]2024'!$B:$B,0),MATCH(K$4,'[1]2024'!$2:$2,0)),0)++IFERROR(INDEX('[1]2024'!$A:$Q,MATCH($D$3&amp;$D93,'[1]2024'!$B:$B,0),MATCH(K$4,'[1]2024'!$2:$2,0)),0)</f>
        <v>0</v>
      </c>
      <c r="L93" s="74">
        <f>IFERROR(INDEX('[1]2024'!$A:$Q,MATCH($A$3&amp;$D93,'[1]2024'!$B:$B,0),MATCH(L$4,'[1]2024'!$2:$2,0)),0)+IFERROR(INDEX('[1]2024'!$A:$Q,MATCH($B$3&amp;$D93,'[1]2024'!$B:$B,0),MATCH(L$4,'[1]2024'!$2:$2,0)),0)++IFERROR(INDEX('[1]2024'!$A:$Q,MATCH($C$3&amp;$D93,'[1]2024'!$B:$B,0),MATCH(L$4,'[1]2024'!$2:$2,0)),0)++IFERROR(INDEX('[1]2024'!$A:$Q,MATCH($D$3&amp;$D93,'[1]2024'!$B:$B,0),MATCH(L$4,'[1]2024'!$2:$2,0)),0)</f>
        <v>0</v>
      </c>
      <c r="M93" s="74">
        <f>IFERROR(INDEX('[1]2024'!$A:$Q,MATCH($A$3&amp;$D93,'[1]2024'!$B:$B,0),MATCH(M$4,'[1]2024'!$2:$2,0)),0)+IFERROR(INDEX('[1]2024'!$A:$Q,MATCH($B$3&amp;$D93,'[1]2024'!$B:$B,0),MATCH(M$4,'[1]2024'!$2:$2,0)),0)++IFERROR(INDEX('[1]2024'!$A:$Q,MATCH($C$3&amp;$D93,'[1]2024'!$B:$B,0),MATCH(M$4,'[1]2024'!$2:$2,0)),0)++IFERROR(INDEX('[1]2024'!$A:$Q,MATCH($D$3&amp;$D93,'[1]2024'!$B:$B,0),MATCH(M$4,'[1]2024'!$2:$2,0)),0)</f>
        <v>0</v>
      </c>
      <c r="N93" s="74">
        <f>IFERROR(INDEX('[1]2024'!$A:$Q,MATCH($A$3&amp;$D93,'[1]2024'!$B:$B,0),MATCH(N$4,'[1]2024'!$2:$2,0)),0)+IFERROR(INDEX('[1]2024'!$A:$Q,MATCH($B$3&amp;$D93,'[1]2024'!$B:$B,0),MATCH(N$4,'[1]2024'!$2:$2,0)),0)++IFERROR(INDEX('[1]2024'!$A:$Q,MATCH($C$3&amp;$D93,'[1]2024'!$B:$B,0),MATCH(N$4,'[1]2024'!$2:$2,0)),0)++IFERROR(INDEX('[1]2024'!$A:$Q,MATCH($D$3&amp;$D93,'[1]2024'!$B:$B,0),MATCH(N$4,'[1]2024'!$2:$2,0)),0)</f>
        <v>0</v>
      </c>
      <c r="O93" s="74">
        <f>IFERROR(INDEX('[1]2024'!$A:$Q,MATCH($A$3&amp;$D93,'[1]2024'!$B:$B,0),MATCH(O$4,'[1]2024'!$2:$2,0)),0)+IFERROR(INDEX('[1]2024'!$A:$Q,MATCH($B$3&amp;$D93,'[1]2024'!$B:$B,0),MATCH(O$4,'[1]2024'!$2:$2,0)),0)++IFERROR(INDEX('[1]2024'!$A:$Q,MATCH($C$3&amp;$D93,'[1]2024'!$B:$B,0),MATCH(O$4,'[1]2024'!$2:$2,0)),0)++IFERROR(INDEX('[1]2024'!$A:$Q,MATCH($D$3&amp;$D93,'[1]2024'!$B:$B,0),MATCH(O$4,'[1]2024'!$2:$2,0)),0)</f>
        <v>0</v>
      </c>
      <c r="P93" s="74">
        <f>IFERROR(INDEX('[1]2024'!$A:$Q,MATCH($A$3&amp;$D93,'[1]2024'!$B:$B,0),MATCH(P$4,'[1]2024'!$2:$2,0)),0)+IFERROR(INDEX('[1]2024'!$A:$Q,MATCH($B$3&amp;$D93,'[1]2024'!$B:$B,0),MATCH(P$4,'[1]2024'!$2:$2,0)),0)++IFERROR(INDEX('[1]2024'!$A:$Q,MATCH($C$3&amp;$D93,'[1]2024'!$B:$B,0),MATCH(P$4,'[1]2024'!$2:$2,0)),0)++IFERROR(INDEX('[1]2024'!$A:$Q,MATCH($D$3&amp;$D93,'[1]2024'!$B:$B,0),MATCH(P$4,'[1]2024'!$2:$2,0)),0)</f>
        <v>0</v>
      </c>
      <c r="Q93" s="74">
        <f>IFERROR(INDEX('[1]2024'!$A:$Q,MATCH($A$3&amp;$D93,'[1]2024'!$B:$B,0),MATCH(Q$4,'[1]2024'!$2:$2,0)),0)+IFERROR(INDEX('[1]2024'!$A:$Q,MATCH($B$3&amp;$D93,'[1]2024'!$B:$B,0),MATCH(Q$4,'[1]2024'!$2:$2,0)),0)++IFERROR(INDEX('[1]2024'!$A:$Q,MATCH($C$3&amp;$D93,'[1]2024'!$B:$B,0),MATCH(Q$4,'[1]2024'!$2:$2,0)),0)++IFERROR(INDEX('[1]2024'!$A:$Q,MATCH($D$3&amp;$D93,'[1]2024'!$B:$B,0),MATCH(Q$4,'[1]2024'!$2:$2,0)),0)</f>
        <v>0</v>
      </c>
      <c r="R93" s="74">
        <f>IFERROR(INDEX('[1]2024'!$A:$Q,MATCH($A$3&amp;$D93,'[1]2024'!$B:$B,0),MATCH(R$4,'[1]2024'!$2:$2,0)),0)+IFERROR(INDEX('[1]2024'!$A:$Q,MATCH($B$3&amp;$D93,'[1]2024'!$B:$B,0),MATCH(R$4,'[1]2024'!$2:$2,0)),0)++IFERROR(INDEX('[1]2024'!$A:$Q,MATCH($C$3&amp;$D93,'[1]2024'!$B:$B,0),MATCH(R$4,'[1]2024'!$2:$2,0)),0)++IFERROR(INDEX('[1]2024'!$A:$Q,MATCH($D$3&amp;$D93,'[1]2024'!$B:$B,0),MATCH(R$4,'[1]2024'!$2:$2,0)),0)</f>
        <v>0</v>
      </c>
      <c r="S93" s="74">
        <f>IFERROR(INDEX('[1]2024'!$A:$Q,MATCH($A$3&amp;$D93,'[1]2024'!$B:$B,0),MATCH(S$4,'[1]2024'!$2:$2,0)),0)+IFERROR(INDEX('[1]2024'!$A:$Q,MATCH($B$3&amp;$D93,'[1]2024'!$B:$B,0),MATCH(S$4,'[1]2024'!$2:$2,0)),0)++IFERROR(INDEX('[1]2024'!$A:$Q,MATCH($C$3&amp;$D93,'[1]2024'!$B:$B,0),MATCH(S$4,'[1]2024'!$2:$2,0)),0)++IFERROR(INDEX('[1]2024'!$A:$Q,MATCH($D$3&amp;$D93,'[1]2024'!$B:$B,0),MATCH(S$4,'[1]2024'!$2:$2,0)),0)</f>
        <v>0</v>
      </c>
      <c r="T93" s="75">
        <v>0</v>
      </c>
      <c r="U93" s="73">
        <f t="shared" si="79"/>
        <v>0</v>
      </c>
      <c r="V93" s="174">
        <v>0</v>
      </c>
      <c r="W93" s="105">
        <v>0</v>
      </c>
      <c r="X93" s="105">
        <v>0</v>
      </c>
      <c r="Y93" s="105">
        <v>0</v>
      </c>
      <c r="Z93" s="105">
        <v>0</v>
      </c>
      <c r="AA93" s="105">
        <v>0</v>
      </c>
      <c r="AB93" s="105">
        <v>0</v>
      </c>
      <c r="AC93" s="105">
        <v>0</v>
      </c>
      <c r="AD93" s="105">
        <v>0</v>
      </c>
      <c r="AE93" s="105">
        <v>0</v>
      </c>
      <c r="AF93" s="105">
        <v>0</v>
      </c>
      <c r="AG93" s="175">
        <v>0</v>
      </c>
      <c r="AH93" s="73">
        <f t="shared" si="80"/>
        <v>0</v>
      </c>
      <c r="AI93" s="73">
        <v>0</v>
      </c>
      <c r="AJ93" s="73">
        <v>0</v>
      </c>
      <c r="AK93" s="73">
        <v>0</v>
      </c>
      <c r="AL93" s="73">
        <v>0</v>
      </c>
      <c r="AM93" s="73">
        <v>0</v>
      </c>
      <c r="AN93" s="73">
        <v>0</v>
      </c>
      <c r="AO93" s="73">
        <v>0</v>
      </c>
      <c r="AP93" s="73">
        <v>0</v>
      </c>
      <c r="AQ93" s="73">
        <v>0</v>
      </c>
      <c r="AR93" s="73">
        <v>0</v>
      </c>
      <c r="AS93" s="73">
        <v>0</v>
      </c>
      <c r="AT93" s="201">
        <v>0</v>
      </c>
      <c r="AU93" s="73">
        <f t="shared" si="58"/>
        <v>0</v>
      </c>
      <c r="AV93" s="73">
        <f t="shared" si="59"/>
        <v>0</v>
      </c>
      <c r="AW93" s="73">
        <f t="shared" si="60"/>
        <v>0</v>
      </c>
      <c r="AX93" s="73">
        <f t="shared" si="61"/>
        <v>0</v>
      </c>
      <c r="AY93" s="73">
        <f t="shared" si="81"/>
        <v>0</v>
      </c>
      <c r="AZ93" s="73">
        <f t="shared" si="82"/>
        <v>0</v>
      </c>
      <c r="BA93" s="73">
        <f t="shared" si="83"/>
        <v>0</v>
      </c>
      <c r="BB93" s="91"/>
      <c r="BC93" s="69" t="s">
        <v>24</v>
      </c>
      <c r="BD93" s="160"/>
      <c r="BE93" s="74">
        <v>0</v>
      </c>
      <c r="BF93" s="74">
        <v>0</v>
      </c>
      <c r="BG93" s="74">
        <v>0</v>
      </c>
      <c r="BH93" s="162">
        <f t="shared" si="84"/>
        <v>0</v>
      </c>
    </row>
    <row r="94" spans="1:60" outlineLevel="1" x14ac:dyDescent="0.3">
      <c r="A94" s="71" t="s">
        <v>184</v>
      </c>
      <c r="B94" s="149" t="s">
        <v>178</v>
      </c>
      <c r="C94" s="149" t="s">
        <v>31</v>
      </c>
      <c r="D94" s="150">
        <v>5109160</v>
      </c>
      <c r="E94" s="150" t="s">
        <v>179</v>
      </c>
      <c r="F94" s="173">
        <v>0</v>
      </c>
      <c r="G94" s="73">
        <f t="shared" si="78"/>
        <v>0</v>
      </c>
      <c r="H94" s="74">
        <f>IFERROR(INDEX('[1]2024'!$A:$Q,MATCH($A$3&amp;$D94,'[1]2024'!$B:$B,0),MATCH(H$4,'[1]2024'!$2:$2,0)),0)+IFERROR(INDEX('[1]2024'!$A:$Q,MATCH($B$3&amp;$D94,'[1]2024'!$B:$B,0),MATCH(H$4,'[1]2024'!$2:$2,0)),0)++IFERROR(INDEX('[1]2024'!$A:$Q,MATCH($C$3&amp;$D94,'[1]2024'!$B:$B,0),MATCH(H$4,'[1]2024'!$2:$2,0)),0)++IFERROR(INDEX('[1]2024'!$A:$Q,MATCH($D$3&amp;$D94,'[1]2024'!$B:$B,0),MATCH(H$4,'[1]2024'!$2:$2,0)),0)</f>
        <v>0</v>
      </c>
      <c r="I94" s="74">
        <f>IFERROR(INDEX('[1]2024'!$A:$Q,MATCH($A$3&amp;$D94,'[1]2024'!$B:$B,0),MATCH(I$4,'[1]2024'!$2:$2,0)),0)+IFERROR(INDEX('[1]2024'!$A:$Q,MATCH($B$3&amp;$D94,'[1]2024'!$B:$B,0),MATCH(I$4,'[1]2024'!$2:$2,0)),0)++IFERROR(INDEX('[1]2024'!$A:$Q,MATCH($C$3&amp;$D94,'[1]2024'!$B:$B,0),MATCH(I$4,'[1]2024'!$2:$2,0)),0)++IFERROR(INDEX('[1]2024'!$A:$Q,MATCH($D$3&amp;$D94,'[1]2024'!$B:$B,0),MATCH(I$4,'[1]2024'!$2:$2,0)),0)</f>
        <v>0</v>
      </c>
      <c r="J94" s="74">
        <f>IFERROR(INDEX('[1]2024'!$A:$Q,MATCH($A$3&amp;$D94,'[1]2024'!$B:$B,0),MATCH(J$4,'[1]2024'!$2:$2,0)),0)+IFERROR(INDEX('[1]2024'!$A:$Q,MATCH($B$3&amp;$D94,'[1]2024'!$B:$B,0),MATCH(J$4,'[1]2024'!$2:$2,0)),0)++IFERROR(INDEX('[1]2024'!$A:$Q,MATCH($C$3&amp;$D94,'[1]2024'!$B:$B,0),MATCH(J$4,'[1]2024'!$2:$2,0)),0)++IFERROR(INDEX('[1]2024'!$A:$Q,MATCH($D$3&amp;$D94,'[1]2024'!$B:$B,0),MATCH(J$4,'[1]2024'!$2:$2,0)),0)</f>
        <v>0</v>
      </c>
      <c r="K94" s="74">
        <f>IFERROR(INDEX('[1]2024'!$A:$Q,MATCH($A$3&amp;$D94,'[1]2024'!$B:$B,0),MATCH(K$4,'[1]2024'!$2:$2,0)),0)+IFERROR(INDEX('[1]2024'!$A:$Q,MATCH($B$3&amp;$D94,'[1]2024'!$B:$B,0),MATCH(K$4,'[1]2024'!$2:$2,0)),0)++IFERROR(INDEX('[1]2024'!$A:$Q,MATCH($C$3&amp;$D94,'[1]2024'!$B:$B,0),MATCH(K$4,'[1]2024'!$2:$2,0)),0)++IFERROR(INDEX('[1]2024'!$A:$Q,MATCH($D$3&amp;$D94,'[1]2024'!$B:$B,0),MATCH(K$4,'[1]2024'!$2:$2,0)),0)</f>
        <v>0</v>
      </c>
      <c r="L94" s="74">
        <f>IFERROR(INDEX('[1]2024'!$A:$Q,MATCH($A$3&amp;$D94,'[1]2024'!$B:$B,0),MATCH(L$4,'[1]2024'!$2:$2,0)),0)+IFERROR(INDEX('[1]2024'!$A:$Q,MATCH($B$3&amp;$D94,'[1]2024'!$B:$B,0),MATCH(L$4,'[1]2024'!$2:$2,0)),0)++IFERROR(INDEX('[1]2024'!$A:$Q,MATCH($C$3&amp;$D94,'[1]2024'!$B:$B,0),MATCH(L$4,'[1]2024'!$2:$2,0)),0)++IFERROR(INDEX('[1]2024'!$A:$Q,MATCH($D$3&amp;$D94,'[1]2024'!$B:$B,0),MATCH(L$4,'[1]2024'!$2:$2,0)),0)</f>
        <v>0</v>
      </c>
      <c r="M94" s="74">
        <f>IFERROR(INDEX('[1]2024'!$A:$Q,MATCH($A$3&amp;$D94,'[1]2024'!$B:$B,0),MATCH(M$4,'[1]2024'!$2:$2,0)),0)+IFERROR(INDEX('[1]2024'!$A:$Q,MATCH($B$3&amp;$D94,'[1]2024'!$B:$B,0),MATCH(M$4,'[1]2024'!$2:$2,0)),0)++IFERROR(INDEX('[1]2024'!$A:$Q,MATCH($C$3&amp;$D94,'[1]2024'!$B:$B,0),MATCH(M$4,'[1]2024'!$2:$2,0)),0)++IFERROR(INDEX('[1]2024'!$A:$Q,MATCH($D$3&amp;$D94,'[1]2024'!$B:$B,0),MATCH(M$4,'[1]2024'!$2:$2,0)),0)</f>
        <v>0</v>
      </c>
      <c r="N94" s="74">
        <f>IFERROR(INDEX('[1]2024'!$A:$Q,MATCH($A$3&amp;$D94,'[1]2024'!$B:$B,0),MATCH(N$4,'[1]2024'!$2:$2,0)),0)+IFERROR(INDEX('[1]2024'!$A:$Q,MATCH($B$3&amp;$D94,'[1]2024'!$B:$B,0),MATCH(N$4,'[1]2024'!$2:$2,0)),0)++IFERROR(INDEX('[1]2024'!$A:$Q,MATCH($C$3&amp;$D94,'[1]2024'!$B:$B,0),MATCH(N$4,'[1]2024'!$2:$2,0)),0)++IFERROR(INDEX('[1]2024'!$A:$Q,MATCH($D$3&amp;$D94,'[1]2024'!$B:$B,0),MATCH(N$4,'[1]2024'!$2:$2,0)),0)</f>
        <v>0</v>
      </c>
      <c r="O94" s="74">
        <f>IFERROR(INDEX('[1]2024'!$A:$Q,MATCH($A$3&amp;$D94,'[1]2024'!$B:$B,0),MATCH(O$4,'[1]2024'!$2:$2,0)),0)+IFERROR(INDEX('[1]2024'!$A:$Q,MATCH($B$3&amp;$D94,'[1]2024'!$B:$B,0),MATCH(O$4,'[1]2024'!$2:$2,0)),0)++IFERROR(INDEX('[1]2024'!$A:$Q,MATCH($C$3&amp;$D94,'[1]2024'!$B:$B,0),MATCH(O$4,'[1]2024'!$2:$2,0)),0)++IFERROR(INDEX('[1]2024'!$A:$Q,MATCH($D$3&amp;$D94,'[1]2024'!$B:$B,0),MATCH(O$4,'[1]2024'!$2:$2,0)),0)</f>
        <v>0</v>
      </c>
      <c r="P94" s="74">
        <f>IFERROR(INDEX('[1]2024'!$A:$Q,MATCH($A$3&amp;$D94,'[1]2024'!$B:$B,0),MATCH(P$4,'[1]2024'!$2:$2,0)),0)+IFERROR(INDEX('[1]2024'!$A:$Q,MATCH($B$3&amp;$D94,'[1]2024'!$B:$B,0),MATCH(P$4,'[1]2024'!$2:$2,0)),0)++IFERROR(INDEX('[1]2024'!$A:$Q,MATCH($C$3&amp;$D94,'[1]2024'!$B:$B,0),MATCH(P$4,'[1]2024'!$2:$2,0)),0)++IFERROR(INDEX('[1]2024'!$A:$Q,MATCH($D$3&amp;$D94,'[1]2024'!$B:$B,0),MATCH(P$4,'[1]2024'!$2:$2,0)),0)</f>
        <v>0</v>
      </c>
      <c r="Q94" s="74">
        <f>IFERROR(INDEX('[1]2024'!$A:$Q,MATCH($A$3&amp;$D94,'[1]2024'!$B:$B,0),MATCH(Q$4,'[1]2024'!$2:$2,0)),0)+IFERROR(INDEX('[1]2024'!$A:$Q,MATCH($B$3&amp;$D94,'[1]2024'!$B:$B,0),MATCH(Q$4,'[1]2024'!$2:$2,0)),0)++IFERROR(INDEX('[1]2024'!$A:$Q,MATCH($C$3&amp;$D94,'[1]2024'!$B:$B,0),MATCH(Q$4,'[1]2024'!$2:$2,0)),0)++IFERROR(INDEX('[1]2024'!$A:$Q,MATCH($D$3&amp;$D94,'[1]2024'!$B:$B,0),MATCH(Q$4,'[1]2024'!$2:$2,0)),0)</f>
        <v>0</v>
      </c>
      <c r="R94" s="74">
        <f>IFERROR(INDEX('[1]2024'!$A:$Q,MATCH($A$3&amp;$D94,'[1]2024'!$B:$B,0),MATCH(R$4,'[1]2024'!$2:$2,0)),0)+IFERROR(INDEX('[1]2024'!$A:$Q,MATCH($B$3&amp;$D94,'[1]2024'!$B:$B,0),MATCH(R$4,'[1]2024'!$2:$2,0)),0)++IFERROR(INDEX('[1]2024'!$A:$Q,MATCH($C$3&amp;$D94,'[1]2024'!$B:$B,0),MATCH(R$4,'[1]2024'!$2:$2,0)),0)++IFERROR(INDEX('[1]2024'!$A:$Q,MATCH($D$3&amp;$D94,'[1]2024'!$B:$B,0),MATCH(R$4,'[1]2024'!$2:$2,0)),0)</f>
        <v>0</v>
      </c>
      <c r="S94" s="74">
        <f>IFERROR(INDEX('[1]2024'!$A:$Q,MATCH($A$3&amp;$D94,'[1]2024'!$B:$B,0),MATCH(S$4,'[1]2024'!$2:$2,0)),0)+IFERROR(INDEX('[1]2024'!$A:$Q,MATCH($B$3&amp;$D94,'[1]2024'!$B:$B,0),MATCH(S$4,'[1]2024'!$2:$2,0)),0)++IFERROR(INDEX('[1]2024'!$A:$Q,MATCH($C$3&amp;$D94,'[1]2024'!$B:$B,0),MATCH(S$4,'[1]2024'!$2:$2,0)),0)++IFERROR(INDEX('[1]2024'!$A:$Q,MATCH($D$3&amp;$D94,'[1]2024'!$B:$B,0),MATCH(S$4,'[1]2024'!$2:$2,0)),0)</f>
        <v>0</v>
      </c>
      <c r="T94" s="75">
        <v>0</v>
      </c>
      <c r="U94" s="73">
        <f t="shared" si="79"/>
        <v>0</v>
      </c>
      <c r="V94" s="174">
        <v>0</v>
      </c>
      <c r="W94" s="105">
        <v>0</v>
      </c>
      <c r="X94" s="105">
        <v>0</v>
      </c>
      <c r="Y94" s="105">
        <v>0</v>
      </c>
      <c r="Z94" s="105">
        <v>0</v>
      </c>
      <c r="AA94" s="105">
        <v>0</v>
      </c>
      <c r="AB94" s="105">
        <v>0</v>
      </c>
      <c r="AC94" s="105">
        <v>0</v>
      </c>
      <c r="AD94" s="105">
        <v>0</v>
      </c>
      <c r="AE94" s="105">
        <v>0</v>
      </c>
      <c r="AF94" s="105">
        <v>0</v>
      </c>
      <c r="AG94" s="175">
        <v>0</v>
      </c>
      <c r="AH94" s="73">
        <f t="shared" si="80"/>
        <v>0</v>
      </c>
      <c r="AI94" s="73">
        <v>0</v>
      </c>
      <c r="AJ94" s="73">
        <v>0</v>
      </c>
      <c r="AK94" s="73">
        <v>0</v>
      </c>
      <c r="AL94" s="73">
        <v>0</v>
      </c>
      <c r="AM94" s="73">
        <v>0</v>
      </c>
      <c r="AN94" s="73">
        <v>0</v>
      </c>
      <c r="AO94" s="73">
        <v>0</v>
      </c>
      <c r="AP94" s="73">
        <v>0</v>
      </c>
      <c r="AQ94" s="73">
        <v>0</v>
      </c>
      <c r="AR94" s="73">
        <v>0</v>
      </c>
      <c r="AS94" s="73">
        <v>0</v>
      </c>
      <c r="AT94" s="201">
        <v>0</v>
      </c>
      <c r="AU94" s="73">
        <f t="shared" si="58"/>
        <v>0</v>
      </c>
      <c r="AV94" s="73">
        <f t="shared" si="59"/>
        <v>0</v>
      </c>
      <c r="AW94" s="73">
        <f t="shared" si="60"/>
        <v>0</v>
      </c>
      <c r="AX94" s="73">
        <f t="shared" si="61"/>
        <v>0</v>
      </c>
      <c r="AY94" s="73">
        <f t="shared" si="81"/>
        <v>0</v>
      </c>
      <c r="AZ94" s="73">
        <f t="shared" si="82"/>
        <v>0</v>
      </c>
      <c r="BA94" s="73">
        <f t="shared" si="83"/>
        <v>0</v>
      </c>
      <c r="BB94" s="91"/>
      <c r="BC94" s="69" t="s">
        <v>24</v>
      </c>
      <c r="BD94" s="160"/>
      <c r="BE94" s="74">
        <v>0</v>
      </c>
      <c r="BF94" s="74">
        <v>0</v>
      </c>
      <c r="BG94" s="74">
        <v>0</v>
      </c>
      <c r="BH94" s="162">
        <f t="shared" si="84"/>
        <v>0</v>
      </c>
    </row>
    <row r="95" spans="1:60" outlineLevel="1" x14ac:dyDescent="0.3">
      <c r="A95" s="71" t="s">
        <v>185</v>
      </c>
      <c r="B95" s="149" t="s">
        <v>178</v>
      </c>
      <c r="C95" s="149" t="s">
        <v>31</v>
      </c>
      <c r="D95" s="150">
        <v>5109170</v>
      </c>
      <c r="E95" s="150" t="s">
        <v>179</v>
      </c>
      <c r="F95" s="173">
        <v>0</v>
      </c>
      <c r="G95" s="73">
        <f t="shared" si="78"/>
        <v>0</v>
      </c>
      <c r="H95" s="74">
        <f>IFERROR(INDEX('[1]2024'!$A:$Q,MATCH($A$3&amp;$D95,'[1]2024'!$B:$B,0),MATCH(H$4,'[1]2024'!$2:$2,0)),0)+IFERROR(INDEX('[1]2024'!$A:$Q,MATCH($B$3&amp;$D95,'[1]2024'!$B:$B,0),MATCH(H$4,'[1]2024'!$2:$2,0)),0)++IFERROR(INDEX('[1]2024'!$A:$Q,MATCH($C$3&amp;$D95,'[1]2024'!$B:$B,0),MATCH(H$4,'[1]2024'!$2:$2,0)),0)++IFERROR(INDEX('[1]2024'!$A:$Q,MATCH($D$3&amp;$D95,'[1]2024'!$B:$B,0),MATCH(H$4,'[1]2024'!$2:$2,0)),0)</f>
        <v>0</v>
      </c>
      <c r="I95" s="74">
        <f>IFERROR(INDEX('[1]2024'!$A:$Q,MATCH($A$3&amp;$D95,'[1]2024'!$B:$B,0),MATCH(I$4,'[1]2024'!$2:$2,0)),0)+IFERROR(INDEX('[1]2024'!$A:$Q,MATCH($B$3&amp;$D95,'[1]2024'!$B:$B,0),MATCH(I$4,'[1]2024'!$2:$2,0)),0)++IFERROR(INDEX('[1]2024'!$A:$Q,MATCH($C$3&amp;$D95,'[1]2024'!$B:$B,0),MATCH(I$4,'[1]2024'!$2:$2,0)),0)++IFERROR(INDEX('[1]2024'!$A:$Q,MATCH($D$3&amp;$D95,'[1]2024'!$B:$B,0),MATCH(I$4,'[1]2024'!$2:$2,0)),0)</f>
        <v>0</v>
      </c>
      <c r="J95" s="74">
        <f>IFERROR(INDEX('[1]2024'!$A:$Q,MATCH($A$3&amp;$D95,'[1]2024'!$B:$B,0),MATCH(J$4,'[1]2024'!$2:$2,0)),0)+IFERROR(INDEX('[1]2024'!$A:$Q,MATCH($B$3&amp;$D95,'[1]2024'!$B:$B,0),MATCH(J$4,'[1]2024'!$2:$2,0)),0)++IFERROR(INDEX('[1]2024'!$A:$Q,MATCH($C$3&amp;$D95,'[1]2024'!$B:$B,0),MATCH(J$4,'[1]2024'!$2:$2,0)),0)++IFERROR(INDEX('[1]2024'!$A:$Q,MATCH($D$3&amp;$D95,'[1]2024'!$B:$B,0),MATCH(J$4,'[1]2024'!$2:$2,0)),0)</f>
        <v>0</v>
      </c>
      <c r="K95" s="74">
        <f>IFERROR(INDEX('[1]2024'!$A:$Q,MATCH($A$3&amp;$D95,'[1]2024'!$B:$B,0),MATCH(K$4,'[1]2024'!$2:$2,0)),0)+IFERROR(INDEX('[1]2024'!$A:$Q,MATCH($B$3&amp;$D95,'[1]2024'!$B:$B,0),MATCH(K$4,'[1]2024'!$2:$2,0)),0)++IFERROR(INDEX('[1]2024'!$A:$Q,MATCH($C$3&amp;$D95,'[1]2024'!$B:$B,0),MATCH(K$4,'[1]2024'!$2:$2,0)),0)++IFERROR(INDEX('[1]2024'!$A:$Q,MATCH($D$3&amp;$D95,'[1]2024'!$B:$B,0),MATCH(K$4,'[1]2024'!$2:$2,0)),0)</f>
        <v>0</v>
      </c>
      <c r="L95" s="74">
        <f>IFERROR(INDEX('[1]2024'!$A:$Q,MATCH($A$3&amp;$D95,'[1]2024'!$B:$B,0),MATCH(L$4,'[1]2024'!$2:$2,0)),0)+IFERROR(INDEX('[1]2024'!$A:$Q,MATCH($B$3&amp;$D95,'[1]2024'!$B:$B,0),MATCH(L$4,'[1]2024'!$2:$2,0)),0)++IFERROR(INDEX('[1]2024'!$A:$Q,MATCH($C$3&amp;$D95,'[1]2024'!$B:$B,0),MATCH(L$4,'[1]2024'!$2:$2,0)),0)++IFERROR(INDEX('[1]2024'!$A:$Q,MATCH($D$3&amp;$D95,'[1]2024'!$B:$B,0),MATCH(L$4,'[1]2024'!$2:$2,0)),0)</f>
        <v>0</v>
      </c>
      <c r="M95" s="74">
        <f>IFERROR(INDEX('[1]2024'!$A:$Q,MATCH($A$3&amp;$D95,'[1]2024'!$B:$B,0),MATCH(M$4,'[1]2024'!$2:$2,0)),0)+IFERROR(INDEX('[1]2024'!$A:$Q,MATCH($B$3&amp;$D95,'[1]2024'!$B:$B,0),MATCH(M$4,'[1]2024'!$2:$2,0)),0)++IFERROR(INDEX('[1]2024'!$A:$Q,MATCH($C$3&amp;$D95,'[1]2024'!$B:$B,0),MATCH(M$4,'[1]2024'!$2:$2,0)),0)++IFERROR(INDEX('[1]2024'!$A:$Q,MATCH($D$3&amp;$D95,'[1]2024'!$B:$B,0),MATCH(M$4,'[1]2024'!$2:$2,0)),0)</f>
        <v>0</v>
      </c>
      <c r="N95" s="74">
        <f>IFERROR(INDEX('[1]2024'!$A:$Q,MATCH($A$3&amp;$D95,'[1]2024'!$B:$B,0),MATCH(N$4,'[1]2024'!$2:$2,0)),0)+IFERROR(INDEX('[1]2024'!$A:$Q,MATCH($B$3&amp;$D95,'[1]2024'!$B:$B,0),MATCH(N$4,'[1]2024'!$2:$2,0)),0)++IFERROR(INDEX('[1]2024'!$A:$Q,MATCH($C$3&amp;$D95,'[1]2024'!$B:$B,0),MATCH(N$4,'[1]2024'!$2:$2,0)),0)++IFERROR(INDEX('[1]2024'!$A:$Q,MATCH($D$3&amp;$D95,'[1]2024'!$B:$B,0),MATCH(N$4,'[1]2024'!$2:$2,0)),0)</f>
        <v>0</v>
      </c>
      <c r="O95" s="74">
        <f>IFERROR(INDEX('[1]2024'!$A:$Q,MATCH($A$3&amp;$D95,'[1]2024'!$B:$B,0),MATCH(O$4,'[1]2024'!$2:$2,0)),0)+IFERROR(INDEX('[1]2024'!$A:$Q,MATCH($B$3&amp;$D95,'[1]2024'!$B:$B,0),MATCH(O$4,'[1]2024'!$2:$2,0)),0)++IFERROR(INDEX('[1]2024'!$A:$Q,MATCH($C$3&amp;$D95,'[1]2024'!$B:$B,0),MATCH(O$4,'[1]2024'!$2:$2,0)),0)++IFERROR(INDEX('[1]2024'!$A:$Q,MATCH($D$3&amp;$D95,'[1]2024'!$B:$B,0),MATCH(O$4,'[1]2024'!$2:$2,0)),0)</f>
        <v>0</v>
      </c>
      <c r="P95" s="74">
        <f>IFERROR(INDEX('[1]2024'!$A:$Q,MATCH($A$3&amp;$D95,'[1]2024'!$B:$B,0),MATCH(P$4,'[1]2024'!$2:$2,0)),0)+IFERROR(INDEX('[1]2024'!$A:$Q,MATCH($B$3&amp;$D95,'[1]2024'!$B:$B,0),MATCH(P$4,'[1]2024'!$2:$2,0)),0)++IFERROR(INDEX('[1]2024'!$A:$Q,MATCH($C$3&amp;$D95,'[1]2024'!$B:$B,0),MATCH(P$4,'[1]2024'!$2:$2,0)),0)++IFERROR(INDEX('[1]2024'!$A:$Q,MATCH($D$3&amp;$D95,'[1]2024'!$B:$B,0),MATCH(P$4,'[1]2024'!$2:$2,0)),0)</f>
        <v>0</v>
      </c>
      <c r="Q95" s="74">
        <f>IFERROR(INDEX('[1]2024'!$A:$Q,MATCH($A$3&amp;$D95,'[1]2024'!$B:$B,0),MATCH(Q$4,'[1]2024'!$2:$2,0)),0)+IFERROR(INDEX('[1]2024'!$A:$Q,MATCH($B$3&amp;$D95,'[1]2024'!$B:$B,0),MATCH(Q$4,'[1]2024'!$2:$2,0)),0)++IFERROR(INDEX('[1]2024'!$A:$Q,MATCH($C$3&amp;$D95,'[1]2024'!$B:$B,0),MATCH(Q$4,'[1]2024'!$2:$2,0)),0)++IFERROR(INDEX('[1]2024'!$A:$Q,MATCH($D$3&amp;$D95,'[1]2024'!$B:$B,0),MATCH(Q$4,'[1]2024'!$2:$2,0)),0)</f>
        <v>0</v>
      </c>
      <c r="R95" s="74">
        <f>IFERROR(INDEX('[1]2024'!$A:$Q,MATCH($A$3&amp;$D95,'[1]2024'!$B:$B,0),MATCH(R$4,'[1]2024'!$2:$2,0)),0)+IFERROR(INDEX('[1]2024'!$A:$Q,MATCH($B$3&amp;$D95,'[1]2024'!$B:$B,0),MATCH(R$4,'[1]2024'!$2:$2,0)),0)++IFERROR(INDEX('[1]2024'!$A:$Q,MATCH($C$3&amp;$D95,'[1]2024'!$B:$B,0),MATCH(R$4,'[1]2024'!$2:$2,0)),0)++IFERROR(INDEX('[1]2024'!$A:$Q,MATCH($D$3&amp;$D95,'[1]2024'!$B:$B,0),MATCH(R$4,'[1]2024'!$2:$2,0)),0)</f>
        <v>0</v>
      </c>
      <c r="S95" s="74">
        <f>IFERROR(INDEX('[1]2024'!$A:$Q,MATCH($A$3&amp;$D95,'[1]2024'!$B:$B,0),MATCH(S$4,'[1]2024'!$2:$2,0)),0)+IFERROR(INDEX('[1]2024'!$A:$Q,MATCH($B$3&amp;$D95,'[1]2024'!$B:$B,0),MATCH(S$4,'[1]2024'!$2:$2,0)),0)++IFERROR(INDEX('[1]2024'!$A:$Q,MATCH($C$3&amp;$D95,'[1]2024'!$B:$B,0),MATCH(S$4,'[1]2024'!$2:$2,0)),0)++IFERROR(INDEX('[1]2024'!$A:$Q,MATCH($D$3&amp;$D95,'[1]2024'!$B:$B,0),MATCH(S$4,'[1]2024'!$2:$2,0)),0)</f>
        <v>0</v>
      </c>
      <c r="T95" s="75">
        <v>0</v>
      </c>
      <c r="U95" s="73">
        <f t="shared" si="79"/>
        <v>0</v>
      </c>
      <c r="V95" s="174">
        <v>0</v>
      </c>
      <c r="W95" s="105">
        <v>0</v>
      </c>
      <c r="X95" s="105">
        <v>0</v>
      </c>
      <c r="Y95" s="105">
        <v>0</v>
      </c>
      <c r="Z95" s="105">
        <v>0</v>
      </c>
      <c r="AA95" s="105">
        <v>0</v>
      </c>
      <c r="AB95" s="105">
        <v>0</v>
      </c>
      <c r="AC95" s="105">
        <v>0</v>
      </c>
      <c r="AD95" s="105">
        <v>0</v>
      </c>
      <c r="AE95" s="105">
        <v>0</v>
      </c>
      <c r="AF95" s="105">
        <v>0</v>
      </c>
      <c r="AG95" s="175">
        <v>0</v>
      </c>
      <c r="AH95" s="73">
        <f t="shared" si="80"/>
        <v>0</v>
      </c>
      <c r="AI95" s="73">
        <v>0</v>
      </c>
      <c r="AJ95" s="73">
        <v>0</v>
      </c>
      <c r="AK95" s="73">
        <v>0</v>
      </c>
      <c r="AL95" s="73">
        <v>0</v>
      </c>
      <c r="AM95" s="73">
        <v>0</v>
      </c>
      <c r="AN95" s="73">
        <v>0</v>
      </c>
      <c r="AO95" s="73">
        <v>0</v>
      </c>
      <c r="AP95" s="73">
        <v>0</v>
      </c>
      <c r="AQ95" s="73">
        <v>0</v>
      </c>
      <c r="AR95" s="73">
        <v>0</v>
      </c>
      <c r="AS95" s="73">
        <v>0</v>
      </c>
      <c r="AT95" s="201">
        <v>0</v>
      </c>
      <c r="AU95" s="73">
        <f t="shared" si="58"/>
        <v>0</v>
      </c>
      <c r="AV95" s="73">
        <f t="shared" si="59"/>
        <v>0</v>
      </c>
      <c r="AW95" s="73">
        <f t="shared" si="60"/>
        <v>0</v>
      </c>
      <c r="AX95" s="73">
        <f t="shared" si="61"/>
        <v>0</v>
      </c>
      <c r="AY95" s="73">
        <f t="shared" si="81"/>
        <v>0</v>
      </c>
      <c r="AZ95" s="73">
        <f t="shared" si="82"/>
        <v>0</v>
      </c>
      <c r="BA95" s="73">
        <f t="shared" si="83"/>
        <v>0</v>
      </c>
      <c r="BB95" s="91"/>
      <c r="BC95" s="69" t="s">
        <v>24</v>
      </c>
      <c r="BD95" s="160"/>
      <c r="BE95" s="74">
        <v>0</v>
      </c>
      <c r="BF95" s="74">
        <v>0</v>
      </c>
      <c r="BG95" s="74">
        <v>0</v>
      </c>
      <c r="BH95" s="162">
        <f t="shared" si="84"/>
        <v>0</v>
      </c>
    </row>
    <row r="96" spans="1:60" outlineLevel="1" x14ac:dyDescent="0.3">
      <c r="A96" s="71" t="s">
        <v>186</v>
      </c>
      <c r="B96" s="149" t="s">
        <v>178</v>
      </c>
      <c r="C96" s="149" t="s">
        <v>31</v>
      </c>
      <c r="D96" s="150">
        <v>5109180</v>
      </c>
      <c r="E96" s="150" t="s">
        <v>179</v>
      </c>
      <c r="F96" s="173">
        <v>0</v>
      </c>
      <c r="G96" s="73">
        <f t="shared" si="78"/>
        <v>0</v>
      </c>
      <c r="H96" s="74">
        <f>IFERROR(INDEX('[1]2024'!$A:$Q,MATCH($A$3&amp;$D96,'[1]2024'!$B:$B,0),MATCH(H$4,'[1]2024'!$2:$2,0)),0)+IFERROR(INDEX('[1]2024'!$A:$Q,MATCH($B$3&amp;$D96,'[1]2024'!$B:$B,0),MATCH(H$4,'[1]2024'!$2:$2,0)),0)++IFERROR(INDEX('[1]2024'!$A:$Q,MATCH($C$3&amp;$D96,'[1]2024'!$B:$B,0),MATCH(H$4,'[1]2024'!$2:$2,0)),0)++IFERROR(INDEX('[1]2024'!$A:$Q,MATCH($D$3&amp;$D96,'[1]2024'!$B:$B,0),MATCH(H$4,'[1]2024'!$2:$2,0)),0)</f>
        <v>0</v>
      </c>
      <c r="I96" s="74">
        <f>IFERROR(INDEX('[1]2024'!$A:$Q,MATCH($A$3&amp;$D96,'[1]2024'!$B:$B,0),MATCH(I$4,'[1]2024'!$2:$2,0)),0)+IFERROR(INDEX('[1]2024'!$A:$Q,MATCH($B$3&amp;$D96,'[1]2024'!$B:$B,0),MATCH(I$4,'[1]2024'!$2:$2,0)),0)++IFERROR(INDEX('[1]2024'!$A:$Q,MATCH($C$3&amp;$D96,'[1]2024'!$B:$B,0),MATCH(I$4,'[1]2024'!$2:$2,0)),0)++IFERROR(INDEX('[1]2024'!$A:$Q,MATCH($D$3&amp;$D96,'[1]2024'!$B:$B,0),MATCH(I$4,'[1]2024'!$2:$2,0)),0)</f>
        <v>0</v>
      </c>
      <c r="J96" s="74">
        <f>IFERROR(INDEX('[1]2024'!$A:$Q,MATCH($A$3&amp;$D96,'[1]2024'!$B:$B,0),MATCH(J$4,'[1]2024'!$2:$2,0)),0)+IFERROR(INDEX('[1]2024'!$A:$Q,MATCH($B$3&amp;$D96,'[1]2024'!$B:$B,0),MATCH(J$4,'[1]2024'!$2:$2,0)),0)++IFERROR(INDEX('[1]2024'!$A:$Q,MATCH($C$3&amp;$D96,'[1]2024'!$B:$B,0),MATCH(J$4,'[1]2024'!$2:$2,0)),0)++IFERROR(INDEX('[1]2024'!$A:$Q,MATCH($D$3&amp;$D96,'[1]2024'!$B:$B,0),MATCH(J$4,'[1]2024'!$2:$2,0)),0)</f>
        <v>0</v>
      </c>
      <c r="K96" s="74">
        <f>IFERROR(INDEX('[1]2024'!$A:$Q,MATCH($A$3&amp;$D96,'[1]2024'!$B:$B,0),MATCH(K$4,'[1]2024'!$2:$2,0)),0)+IFERROR(INDEX('[1]2024'!$A:$Q,MATCH($B$3&amp;$D96,'[1]2024'!$B:$B,0),MATCH(K$4,'[1]2024'!$2:$2,0)),0)++IFERROR(INDEX('[1]2024'!$A:$Q,MATCH($C$3&amp;$D96,'[1]2024'!$B:$B,0),MATCH(K$4,'[1]2024'!$2:$2,0)),0)++IFERROR(INDEX('[1]2024'!$A:$Q,MATCH($D$3&amp;$D96,'[1]2024'!$B:$B,0),MATCH(K$4,'[1]2024'!$2:$2,0)),0)</f>
        <v>0</v>
      </c>
      <c r="L96" s="74">
        <f>IFERROR(INDEX('[1]2024'!$A:$Q,MATCH($A$3&amp;$D96,'[1]2024'!$B:$B,0),MATCH(L$4,'[1]2024'!$2:$2,0)),0)+IFERROR(INDEX('[1]2024'!$A:$Q,MATCH($B$3&amp;$D96,'[1]2024'!$B:$B,0),MATCH(L$4,'[1]2024'!$2:$2,0)),0)++IFERROR(INDEX('[1]2024'!$A:$Q,MATCH($C$3&amp;$D96,'[1]2024'!$B:$B,0),MATCH(L$4,'[1]2024'!$2:$2,0)),0)++IFERROR(INDEX('[1]2024'!$A:$Q,MATCH($D$3&amp;$D96,'[1]2024'!$B:$B,0),MATCH(L$4,'[1]2024'!$2:$2,0)),0)</f>
        <v>0</v>
      </c>
      <c r="M96" s="74">
        <f>IFERROR(INDEX('[1]2024'!$A:$Q,MATCH($A$3&amp;$D96,'[1]2024'!$B:$B,0),MATCH(M$4,'[1]2024'!$2:$2,0)),0)+IFERROR(INDEX('[1]2024'!$A:$Q,MATCH($B$3&amp;$D96,'[1]2024'!$B:$B,0),MATCH(M$4,'[1]2024'!$2:$2,0)),0)++IFERROR(INDEX('[1]2024'!$A:$Q,MATCH($C$3&amp;$D96,'[1]2024'!$B:$B,0),MATCH(M$4,'[1]2024'!$2:$2,0)),0)++IFERROR(INDEX('[1]2024'!$A:$Q,MATCH($D$3&amp;$D96,'[1]2024'!$B:$B,0),MATCH(M$4,'[1]2024'!$2:$2,0)),0)</f>
        <v>0</v>
      </c>
      <c r="N96" s="74">
        <f>IFERROR(INDEX('[1]2024'!$A:$Q,MATCH($A$3&amp;$D96,'[1]2024'!$B:$B,0),MATCH(N$4,'[1]2024'!$2:$2,0)),0)+IFERROR(INDEX('[1]2024'!$A:$Q,MATCH($B$3&amp;$D96,'[1]2024'!$B:$B,0),MATCH(N$4,'[1]2024'!$2:$2,0)),0)++IFERROR(INDEX('[1]2024'!$A:$Q,MATCH($C$3&amp;$D96,'[1]2024'!$B:$B,0),MATCH(N$4,'[1]2024'!$2:$2,0)),0)++IFERROR(INDEX('[1]2024'!$A:$Q,MATCH($D$3&amp;$D96,'[1]2024'!$B:$B,0),MATCH(N$4,'[1]2024'!$2:$2,0)),0)</f>
        <v>0</v>
      </c>
      <c r="O96" s="74">
        <f>IFERROR(INDEX('[1]2024'!$A:$Q,MATCH($A$3&amp;$D96,'[1]2024'!$B:$B,0),MATCH(O$4,'[1]2024'!$2:$2,0)),0)+IFERROR(INDEX('[1]2024'!$A:$Q,MATCH($B$3&amp;$D96,'[1]2024'!$B:$B,0),MATCH(O$4,'[1]2024'!$2:$2,0)),0)++IFERROR(INDEX('[1]2024'!$A:$Q,MATCH($C$3&amp;$D96,'[1]2024'!$B:$B,0),MATCH(O$4,'[1]2024'!$2:$2,0)),0)++IFERROR(INDEX('[1]2024'!$A:$Q,MATCH($D$3&amp;$D96,'[1]2024'!$B:$B,0),MATCH(O$4,'[1]2024'!$2:$2,0)),0)</f>
        <v>0</v>
      </c>
      <c r="P96" s="74">
        <f>IFERROR(INDEX('[1]2024'!$A:$Q,MATCH($A$3&amp;$D96,'[1]2024'!$B:$B,0),MATCH(P$4,'[1]2024'!$2:$2,0)),0)+IFERROR(INDEX('[1]2024'!$A:$Q,MATCH($B$3&amp;$D96,'[1]2024'!$B:$B,0),MATCH(P$4,'[1]2024'!$2:$2,0)),0)++IFERROR(INDEX('[1]2024'!$A:$Q,MATCH($C$3&amp;$D96,'[1]2024'!$B:$B,0),MATCH(P$4,'[1]2024'!$2:$2,0)),0)++IFERROR(INDEX('[1]2024'!$A:$Q,MATCH($D$3&amp;$D96,'[1]2024'!$B:$B,0),MATCH(P$4,'[1]2024'!$2:$2,0)),0)</f>
        <v>0</v>
      </c>
      <c r="Q96" s="74">
        <f>IFERROR(INDEX('[1]2024'!$A:$Q,MATCH($A$3&amp;$D96,'[1]2024'!$B:$B,0),MATCH(Q$4,'[1]2024'!$2:$2,0)),0)+IFERROR(INDEX('[1]2024'!$A:$Q,MATCH($B$3&amp;$D96,'[1]2024'!$B:$B,0),MATCH(Q$4,'[1]2024'!$2:$2,0)),0)++IFERROR(INDEX('[1]2024'!$A:$Q,MATCH($C$3&amp;$D96,'[1]2024'!$B:$B,0),MATCH(Q$4,'[1]2024'!$2:$2,0)),0)++IFERROR(INDEX('[1]2024'!$A:$Q,MATCH($D$3&amp;$D96,'[1]2024'!$B:$B,0),MATCH(Q$4,'[1]2024'!$2:$2,0)),0)</f>
        <v>0</v>
      </c>
      <c r="R96" s="74">
        <f>IFERROR(INDEX('[1]2024'!$A:$Q,MATCH($A$3&amp;$D96,'[1]2024'!$B:$B,0),MATCH(R$4,'[1]2024'!$2:$2,0)),0)+IFERROR(INDEX('[1]2024'!$A:$Q,MATCH($B$3&amp;$D96,'[1]2024'!$B:$B,0),MATCH(R$4,'[1]2024'!$2:$2,0)),0)++IFERROR(INDEX('[1]2024'!$A:$Q,MATCH($C$3&amp;$D96,'[1]2024'!$B:$B,0),MATCH(R$4,'[1]2024'!$2:$2,0)),0)++IFERROR(INDEX('[1]2024'!$A:$Q,MATCH($D$3&amp;$D96,'[1]2024'!$B:$B,0),MATCH(R$4,'[1]2024'!$2:$2,0)),0)</f>
        <v>0</v>
      </c>
      <c r="S96" s="74">
        <f>IFERROR(INDEX('[1]2024'!$A:$Q,MATCH($A$3&amp;$D96,'[1]2024'!$B:$B,0),MATCH(S$4,'[1]2024'!$2:$2,0)),0)+IFERROR(INDEX('[1]2024'!$A:$Q,MATCH($B$3&amp;$D96,'[1]2024'!$B:$B,0),MATCH(S$4,'[1]2024'!$2:$2,0)),0)++IFERROR(INDEX('[1]2024'!$A:$Q,MATCH($C$3&amp;$D96,'[1]2024'!$B:$B,0),MATCH(S$4,'[1]2024'!$2:$2,0)),0)++IFERROR(INDEX('[1]2024'!$A:$Q,MATCH($D$3&amp;$D96,'[1]2024'!$B:$B,0),MATCH(S$4,'[1]2024'!$2:$2,0)),0)</f>
        <v>0</v>
      </c>
      <c r="T96" s="75">
        <v>0</v>
      </c>
      <c r="U96" s="73">
        <f t="shared" si="79"/>
        <v>0</v>
      </c>
      <c r="V96" s="174">
        <v>0</v>
      </c>
      <c r="W96" s="105">
        <v>0</v>
      </c>
      <c r="X96" s="105">
        <v>0</v>
      </c>
      <c r="Y96" s="105">
        <v>0</v>
      </c>
      <c r="Z96" s="105">
        <v>0</v>
      </c>
      <c r="AA96" s="105">
        <v>0</v>
      </c>
      <c r="AB96" s="105">
        <v>0</v>
      </c>
      <c r="AC96" s="105">
        <v>0</v>
      </c>
      <c r="AD96" s="105">
        <v>0</v>
      </c>
      <c r="AE96" s="105">
        <v>0</v>
      </c>
      <c r="AF96" s="105">
        <v>0</v>
      </c>
      <c r="AG96" s="175">
        <v>0</v>
      </c>
      <c r="AH96" s="73">
        <f t="shared" si="80"/>
        <v>0</v>
      </c>
      <c r="AI96" s="73">
        <v>0</v>
      </c>
      <c r="AJ96" s="73">
        <v>0</v>
      </c>
      <c r="AK96" s="73">
        <v>0</v>
      </c>
      <c r="AL96" s="73">
        <v>0</v>
      </c>
      <c r="AM96" s="73">
        <v>0</v>
      </c>
      <c r="AN96" s="73">
        <v>0</v>
      </c>
      <c r="AO96" s="73">
        <v>0</v>
      </c>
      <c r="AP96" s="73">
        <v>0</v>
      </c>
      <c r="AQ96" s="73">
        <v>0</v>
      </c>
      <c r="AR96" s="73">
        <v>0</v>
      </c>
      <c r="AS96" s="73">
        <v>0</v>
      </c>
      <c r="AT96" s="201">
        <v>0</v>
      </c>
      <c r="AU96" s="73">
        <f t="shared" si="58"/>
        <v>0</v>
      </c>
      <c r="AV96" s="73">
        <f t="shared" si="59"/>
        <v>0</v>
      </c>
      <c r="AW96" s="73">
        <f t="shared" si="60"/>
        <v>0</v>
      </c>
      <c r="AX96" s="73">
        <f t="shared" si="61"/>
        <v>0</v>
      </c>
      <c r="AY96" s="73">
        <f t="shared" si="81"/>
        <v>0</v>
      </c>
      <c r="AZ96" s="73">
        <f t="shared" si="82"/>
        <v>0</v>
      </c>
      <c r="BA96" s="73">
        <f t="shared" si="83"/>
        <v>0</v>
      </c>
      <c r="BB96" s="91"/>
      <c r="BC96" s="69" t="s">
        <v>24</v>
      </c>
      <c r="BD96" s="160"/>
      <c r="BE96" s="74">
        <v>0</v>
      </c>
      <c r="BF96" s="74">
        <v>0</v>
      </c>
      <c r="BG96" s="74">
        <v>0</v>
      </c>
      <c r="BH96" s="162">
        <f t="shared" si="84"/>
        <v>0</v>
      </c>
    </row>
    <row r="97" spans="1:60" outlineLevel="1" x14ac:dyDescent="0.3">
      <c r="A97" s="71" t="s">
        <v>187</v>
      </c>
      <c r="B97" s="149" t="s">
        <v>178</v>
      </c>
      <c r="C97" s="149" t="s">
        <v>31</v>
      </c>
      <c r="D97" s="150">
        <v>5109190</v>
      </c>
      <c r="E97" s="150" t="s">
        <v>179</v>
      </c>
      <c r="F97" s="173">
        <v>0</v>
      </c>
      <c r="G97" s="73">
        <f t="shared" si="78"/>
        <v>0</v>
      </c>
      <c r="H97" s="74">
        <f>IFERROR(INDEX('[1]2024'!$A:$Q,MATCH($A$3&amp;$D97,'[1]2024'!$B:$B,0),MATCH(H$4,'[1]2024'!$2:$2,0)),0)+IFERROR(INDEX('[1]2024'!$A:$Q,MATCH($B$3&amp;$D97,'[1]2024'!$B:$B,0),MATCH(H$4,'[1]2024'!$2:$2,0)),0)++IFERROR(INDEX('[1]2024'!$A:$Q,MATCH($C$3&amp;$D97,'[1]2024'!$B:$B,0),MATCH(H$4,'[1]2024'!$2:$2,0)),0)++IFERROR(INDEX('[1]2024'!$A:$Q,MATCH($D$3&amp;$D97,'[1]2024'!$B:$B,0),MATCH(H$4,'[1]2024'!$2:$2,0)),0)</f>
        <v>0</v>
      </c>
      <c r="I97" s="74">
        <f>IFERROR(INDEX('[1]2024'!$A:$Q,MATCH($A$3&amp;$D97,'[1]2024'!$B:$B,0),MATCH(I$4,'[1]2024'!$2:$2,0)),0)+IFERROR(INDEX('[1]2024'!$A:$Q,MATCH($B$3&amp;$D97,'[1]2024'!$B:$B,0),MATCH(I$4,'[1]2024'!$2:$2,0)),0)++IFERROR(INDEX('[1]2024'!$A:$Q,MATCH($C$3&amp;$D97,'[1]2024'!$B:$B,0),MATCH(I$4,'[1]2024'!$2:$2,0)),0)++IFERROR(INDEX('[1]2024'!$A:$Q,MATCH($D$3&amp;$D97,'[1]2024'!$B:$B,0),MATCH(I$4,'[1]2024'!$2:$2,0)),0)</f>
        <v>0</v>
      </c>
      <c r="J97" s="74">
        <f>IFERROR(INDEX('[1]2024'!$A:$Q,MATCH($A$3&amp;$D97,'[1]2024'!$B:$B,0),MATCH(J$4,'[1]2024'!$2:$2,0)),0)+IFERROR(INDEX('[1]2024'!$A:$Q,MATCH($B$3&amp;$D97,'[1]2024'!$B:$B,0),MATCH(J$4,'[1]2024'!$2:$2,0)),0)++IFERROR(INDEX('[1]2024'!$A:$Q,MATCH($C$3&amp;$D97,'[1]2024'!$B:$B,0),MATCH(J$4,'[1]2024'!$2:$2,0)),0)++IFERROR(INDEX('[1]2024'!$A:$Q,MATCH($D$3&amp;$D97,'[1]2024'!$B:$B,0),MATCH(J$4,'[1]2024'!$2:$2,0)),0)</f>
        <v>0</v>
      </c>
      <c r="K97" s="74">
        <f>IFERROR(INDEX('[1]2024'!$A:$Q,MATCH($A$3&amp;$D97,'[1]2024'!$B:$B,0),MATCH(K$4,'[1]2024'!$2:$2,0)),0)+IFERROR(INDEX('[1]2024'!$A:$Q,MATCH($B$3&amp;$D97,'[1]2024'!$B:$B,0),MATCH(K$4,'[1]2024'!$2:$2,0)),0)++IFERROR(INDEX('[1]2024'!$A:$Q,MATCH($C$3&amp;$D97,'[1]2024'!$B:$B,0),MATCH(K$4,'[1]2024'!$2:$2,0)),0)++IFERROR(INDEX('[1]2024'!$A:$Q,MATCH($D$3&amp;$D97,'[1]2024'!$B:$B,0),MATCH(K$4,'[1]2024'!$2:$2,0)),0)</f>
        <v>0</v>
      </c>
      <c r="L97" s="74">
        <f>IFERROR(INDEX('[1]2024'!$A:$Q,MATCH($A$3&amp;$D97,'[1]2024'!$B:$B,0),MATCH(L$4,'[1]2024'!$2:$2,0)),0)+IFERROR(INDEX('[1]2024'!$A:$Q,MATCH($B$3&amp;$D97,'[1]2024'!$B:$B,0),MATCH(L$4,'[1]2024'!$2:$2,0)),0)++IFERROR(INDEX('[1]2024'!$A:$Q,MATCH($C$3&amp;$D97,'[1]2024'!$B:$B,0),MATCH(L$4,'[1]2024'!$2:$2,0)),0)++IFERROR(INDEX('[1]2024'!$A:$Q,MATCH($D$3&amp;$D97,'[1]2024'!$B:$B,0),MATCH(L$4,'[1]2024'!$2:$2,0)),0)</f>
        <v>0</v>
      </c>
      <c r="M97" s="74">
        <f>IFERROR(INDEX('[1]2024'!$A:$Q,MATCH($A$3&amp;$D97,'[1]2024'!$B:$B,0),MATCH(M$4,'[1]2024'!$2:$2,0)),0)+IFERROR(INDEX('[1]2024'!$A:$Q,MATCH($B$3&amp;$D97,'[1]2024'!$B:$B,0),MATCH(M$4,'[1]2024'!$2:$2,0)),0)++IFERROR(INDEX('[1]2024'!$A:$Q,MATCH($C$3&amp;$D97,'[1]2024'!$B:$B,0),MATCH(M$4,'[1]2024'!$2:$2,0)),0)++IFERROR(INDEX('[1]2024'!$A:$Q,MATCH($D$3&amp;$D97,'[1]2024'!$B:$B,0),MATCH(M$4,'[1]2024'!$2:$2,0)),0)</f>
        <v>0</v>
      </c>
      <c r="N97" s="74">
        <f>IFERROR(INDEX('[1]2024'!$A:$Q,MATCH($A$3&amp;$D97,'[1]2024'!$B:$B,0),MATCH(N$4,'[1]2024'!$2:$2,0)),0)+IFERROR(INDEX('[1]2024'!$A:$Q,MATCH($B$3&amp;$D97,'[1]2024'!$B:$B,0),MATCH(N$4,'[1]2024'!$2:$2,0)),0)++IFERROR(INDEX('[1]2024'!$A:$Q,MATCH($C$3&amp;$D97,'[1]2024'!$B:$B,0),MATCH(N$4,'[1]2024'!$2:$2,0)),0)++IFERROR(INDEX('[1]2024'!$A:$Q,MATCH($D$3&amp;$D97,'[1]2024'!$B:$B,0),MATCH(N$4,'[1]2024'!$2:$2,0)),0)</f>
        <v>0</v>
      </c>
      <c r="O97" s="74">
        <f>IFERROR(INDEX('[1]2024'!$A:$Q,MATCH($A$3&amp;$D97,'[1]2024'!$B:$B,0),MATCH(O$4,'[1]2024'!$2:$2,0)),0)+IFERROR(INDEX('[1]2024'!$A:$Q,MATCH($B$3&amp;$D97,'[1]2024'!$B:$B,0),MATCH(O$4,'[1]2024'!$2:$2,0)),0)++IFERROR(INDEX('[1]2024'!$A:$Q,MATCH($C$3&amp;$D97,'[1]2024'!$B:$B,0),MATCH(O$4,'[1]2024'!$2:$2,0)),0)++IFERROR(INDEX('[1]2024'!$A:$Q,MATCH($D$3&amp;$D97,'[1]2024'!$B:$B,0),MATCH(O$4,'[1]2024'!$2:$2,0)),0)</f>
        <v>0</v>
      </c>
      <c r="P97" s="74">
        <f>IFERROR(INDEX('[1]2024'!$A:$Q,MATCH($A$3&amp;$D97,'[1]2024'!$B:$B,0),MATCH(P$4,'[1]2024'!$2:$2,0)),0)+IFERROR(INDEX('[1]2024'!$A:$Q,MATCH($B$3&amp;$D97,'[1]2024'!$B:$B,0),MATCH(P$4,'[1]2024'!$2:$2,0)),0)++IFERROR(INDEX('[1]2024'!$A:$Q,MATCH($C$3&amp;$D97,'[1]2024'!$B:$B,0),MATCH(P$4,'[1]2024'!$2:$2,0)),0)++IFERROR(INDEX('[1]2024'!$A:$Q,MATCH($D$3&amp;$D97,'[1]2024'!$B:$B,0),MATCH(P$4,'[1]2024'!$2:$2,0)),0)</f>
        <v>0</v>
      </c>
      <c r="Q97" s="74">
        <f>IFERROR(INDEX('[1]2024'!$A:$Q,MATCH($A$3&amp;$D97,'[1]2024'!$B:$B,0),MATCH(Q$4,'[1]2024'!$2:$2,0)),0)+IFERROR(INDEX('[1]2024'!$A:$Q,MATCH($B$3&amp;$D97,'[1]2024'!$B:$B,0),MATCH(Q$4,'[1]2024'!$2:$2,0)),0)++IFERROR(INDEX('[1]2024'!$A:$Q,MATCH($C$3&amp;$D97,'[1]2024'!$B:$B,0),MATCH(Q$4,'[1]2024'!$2:$2,0)),0)++IFERROR(INDEX('[1]2024'!$A:$Q,MATCH($D$3&amp;$D97,'[1]2024'!$B:$B,0),MATCH(Q$4,'[1]2024'!$2:$2,0)),0)</f>
        <v>0</v>
      </c>
      <c r="R97" s="74">
        <f>IFERROR(INDEX('[1]2024'!$A:$Q,MATCH($A$3&amp;$D97,'[1]2024'!$B:$B,0),MATCH(R$4,'[1]2024'!$2:$2,0)),0)+IFERROR(INDEX('[1]2024'!$A:$Q,MATCH($B$3&amp;$D97,'[1]2024'!$B:$B,0),MATCH(R$4,'[1]2024'!$2:$2,0)),0)++IFERROR(INDEX('[1]2024'!$A:$Q,MATCH($C$3&amp;$D97,'[1]2024'!$B:$B,0),MATCH(R$4,'[1]2024'!$2:$2,0)),0)++IFERROR(INDEX('[1]2024'!$A:$Q,MATCH($D$3&amp;$D97,'[1]2024'!$B:$B,0),MATCH(R$4,'[1]2024'!$2:$2,0)),0)</f>
        <v>0</v>
      </c>
      <c r="S97" s="74">
        <f>IFERROR(INDEX('[1]2024'!$A:$Q,MATCH($A$3&amp;$D97,'[1]2024'!$B:$B,0),MATCH(S$4,'[1]2024'!$2:$2,0)),0)+IFERROR(INDEX('[1]2024'!$A:$Q,MATCH($B$3&amp;$D97,'[1]2024'!$B:$B,0),MATCH(S$4,'[1]2024'!$2:$2,0)),0)++IFERROR(INDEX('[1]2024'!$A:$Q,MATCH($C$3&amp;$D97,'[1]2024'!$B:$B,0),MATCH(S$4,'[1]2024'!$2:$2,0)),0)++IFERROR(INDEX('[1]2024'!$A:$Q,MATCH($D$3&amp;$D97,'[1]2024'!$B:$B,0),MATCH(S$4,'[1]2024'!$2:$2,0)),0)</f>
        <v>0</v>
      </c>
      <c r="T97" s="75">
        <v>0</v>
      </c>
      <c r="U97" s="73">
        <f t="shared" si="79"/>
        <v>0</v>
      </c>
      <c r="V97" s="174">
        <v>0</v>
      </c>
      <c r="W97" s="105">
        <v>0</v>
      </c>
      <c r="X97" s="105">
        <v>0</v>
      </c>
      <c r="Y97" s="105">
        <v>0</v>
      </c>
      <c r="Z97" s="105">
        <v>0</v>
      </c>
      <c r="AA97" s="105">
        <v>0</v>
      </c>
      <c r="AB97" s="105">
        <v>0</v>
      </c>
      <c r="AC97" s="105">
        <v>0</v>
      </c>
      <c r="AD97" s="105">
        <v>0</v>
      </c>
      <c r="AE97" s="105">
        <v>0</v>
      </c>
      <c r="AF97" s="105">
        <v>0</v>
      </c>
      <c r="AG97" s="175">
        <v>0</v>
      </c>
      <c r="AH97" s="73">
        <f t="shared" si="80"/>
        <v>0</v>
      </c>
      <c r="AI97" s="73">
        <v>0</v>
      </c>
      <c r="AJ97" s="73">
        <v>0</v>
      </c>
      <c r="AK97" s="73">
        <v>0</v>
      </c>
      <c r="AL97" s="73">
        <v>0</v>
      </c>
      <c r="AM97" s="73">
        <v>0</v>
      </c>
      <c r="AN97" s="73">
        <v>0</v>
      </c>
      <c r="AO97" s="73">
        <v>0</v>
      </c>
      <c r="AP97" s="73">
        <v>0</v>
      </c>
      <c r="AQ97" s="73">
        <v>0</v>
      </c>
      <c r="AR97" s="73">
        <v>0</v>
      </c>
      <c r="AS97" s="73">
        <v>0</v>
      </c>
      <c r="AT97" s="201">
        <v>0</v>
      </c>
      <c r="AU97" s="73">
        <f t="shared" si="58"/>
        <v>0</v>
      </c>
      <c r="AV97" s="73">
        <f t="shared" si="59"/>
        <v>0</v>
      </c>
      <c r="AW97" s="73">
        <f t="shared" si="60"/>
        <v>0</v>
      </c>
      <c r="AX97" s="73">
        <f t="shared" si="61"/>
        <v>0</v>
      </c>
      <c r="AY97" s="73">
        <f t="shared" si="81"/>
        <v>0</v>
      </c>
      <c r="AZ97" s="73">
        <f t="shared" si="82"/>
        <v>0</v>
      </c>
      <c r="BA97" s="73">
        <f t="shared" si="83"/>
        <v>0</v>
      </c>
      <c r="BB97" s="91"/>
      <c r="BC97" s="69" t="s">
        <v>24</v>
      </c>
      <c r="BD97" s="160"/>
      <c r="BE97" s="74">
        <v>0</v>
      </c>
      <c r="BF97" s="74">
        <v>0</v>
      </c>
      <c r="BG97" s="74">
        <v>0</v>
      </c>
      <c r="BH97" s="162">
        <f t="shared" si="84"/>
        <v>0</v>
      </c>
    </row>
    <row r="98" spans="1:60" outlineLevel="1" x14ac:dyDescent="0.3">
      <c r="A98" s="71" t="s">
        <v>188</v>
      </c>
      <c r="B98" s="149" t="s">
        <v>178</v>
      </c>
      <c r="C98" s="149" t="s">
        <v>31</v>
      </c>
      <c r="D98" s="150">
        <v>5109210</v>
      </c>
      <c r="E98" s="150" t="s">
        <v>179</v>
      </c>
      <c r="F98" s="173">
        <v>0</v>
      </c>
      <c r="G98" s="73">
        <f t="shared" si="78"/>
        <v>0</v>
      </c>
      <c r="H98" s="74">
        <f>IFERROR(INDEX('[1]2024'!$A:$Q,MATCH($A$3&amp;$D98,'[1]2024'!$B:$B,0),MATCH(H$4,'[1]2024'!$2:$2,0)),0)+IFERROR(INDEX('[1]2024'!$A:$Q,MATCH($B$3&amp;$D98,'[1]2024'!$B:$B,0),MATCH(H$4,'[1]2024'!$2:$2,0)),0)++IFERROR(INDEX('[1]2024'!$A:$Q,MATCH($C$3&amp;$D98,'[1]2024'!$B:$B,0),MATCH(H$4,'[1]2024'!$2:$2,0)),0)++IFERROR(INDEX('[1]2024'!$A:$Q,MATCH($D$3&amp;$D98,'[1]2024'!$B:$B,0),MATCH(H$4,'[1]2024'!$2:$2,0)),0)</f>
        <v>0</v>
      </c>
      <c r="I98" s="74">
        <f>IFERROR(INDEX('[1]2024'!$A:$Q,MATCH($A$3&amp;$D98,'[1]2024'!$B:$B,0),MATCH(I$4,'[1]2024'!$2:$2,0)),0)+IFERROR(INDEX('[1]2024'!$A:$Q,MATCH($B$3&amp;$D98,'[1]2024'!$B:$B,0),MATCH(I$4,'[1]2024'!$2:$2,0)),0)++IFERROR(INDEX('[1]2024'!$A:$Q,MATCH($C$3&amp;$D98,'[1]2024'!$B:$B,0),MATCH(I$4,'[1]2024'!$2:$2,0)),0)++IFERROR(INDEX('[1]2024'!$A:$Q,MATCH($D$3&amp;$D98,'[1]2024'!$B:$B,0),MATCH(I$4,'[1]2024'!$2:$2,0)),0)</f>
        <v>0</v>
      </c>
      <c r="J98" s="74">
        <f>IFERROR(INDEX('[1]2024'!$A:$Q,MATCH($A$3&amp;$D98,'[1]2024'!$B:$B,0),MATCH(J$4,'[1]2024'!$2:$2,0)),0)+IFERROR(INDEX('[1]2024'!$A:$Q,MATCH($B$3&amp;$D98,'[1]2024'!$B:$B,0),MATCH(J$4,'[1]2024'!$2:$2,0)),0)++IFERROR(INDEX('[1]2024'!$A:$Q,MATCH($C$3&amp;$D98,'[1]2024'!$B:$B,0),MATCH(J$4,'[1]2024'!$2:$2,0)),0)++IFERROR(INDEX('[1]2024'!$A:$Q,MATCH($D$3&amp;$D98,'[1]2024'!$B:$B,0),MATCH(J$4,'[1]2024'!$2:$2,0)),0)</f>
        <v>0</v>
      </c>
      <c r="K98" s="74">
        <f>IFERROR(INDEX('[1]2024'!$A:$Q,MATCH($A$3&amp;$D98,'[1]2024'!$B:$B,0),MATCH(K$4,'[1]2024'!$2:$2,0)),0)+IFERROR(INDEX('[1]2024'!$A:$Q,MATCH($B$3&amp;$D98,'[1]2024'!$B:$B,0),MATCH(K$4,'[1]2024'!$2:$2,0)),0)++IFERROR(INDEX('[1]2024'!$A:$Q,MATCH($C$3&amp;$D98,'[1]2024'!$B:$B,0),MATCH(K$4,'[1]2024'!$2:$2,0)),0)++IFERROR(INDEX('[1]2024'!$A:$Q,MATCH($D$3&amp;$D98,'[1]2024'!$B:$B,0),MATCH(K$4,'[1]2024'!$2:$2,0)),0)</f>
        <v>0</v>
      </c>
      <c r="L98" s="74">
        <f>IFERROR(INDEX('[1]2024'!$A:$Q,MATCH($A$3&amp;$D98,'[1]2024'!$B:$B,0),MATCH(L$4,'[1]2024'!$2:$2,0)),0)+IFERROR(INDEX('[1]2024'!$A:$Q,MATCH($B$3&amp;$D98,'[1]2024'!$B:$B,0),MATCH(L$4,'[1]2024'!$2:$2,0)),0)++IFERROR(INDEX('[1]2024'!$A:$Q,MATCH($C$3&amp;$D98,'[1]2024'!$B:$B,0),MATCH(L$4,'[1]2024'!$2:$2,0)),0)++IFERROR(INDEX('[1]2024'!$A:$Q,MATCH($D$3&amp;$D98,'[1]2024'!$B:$B,0),MATCH(L$4,'[1]2024'!$2:$2,0)),0)</f>
        <v>0</v>
      </c>
      <c r="M98" s="74">
        <f>IFERROR(INDEX('[1]2024'!$A:$Q,MATCH($A$3&amp;$D98,'[1]2024'!$B:$B,0),MATCH(M$4,'[1]2024'!$2:$2,0)),0)+IFERROR(INDEX('[1]2024'!$A:$Q,MATCH($B$3&amp;$D98,'[1]2024'!$B:$B,0),MATCH(M$4,'[1]2024'!$2:$2,0)),0)++IFERROR(INDEX('[1]2024'!$A:$Q,MATCH($C$3&amp;$D98,'[1]2024'!$B:$B,0),MATCH(M$4,'[1]2024'!$2:$2,0)),0)++IFERROR(INDEX('[1]2024'!$A:$Q,MATCH($D$3&amp;$D98,'[1]2024'!$B:$B,0),MATCH(M$4,'[1]2024'!$2:$2,0)),0)</f>
        <v>0</v>
      </c>
      <c r="N98" s="74">
        <f>IFERROR(INDEX('[1]2024'!$A:$Q,MATCH($A$3&amp;$D98,'[1]2024'!$B:$B,0),MATCH(N$4,'[1]2024'!$2:$2,0)),0)+IFERROR(INDEX('[1]2024'!$A:$Q,MATCH($B$3&amp;$D98,'[1]2024'!$B:$B,0),MATCH(N$4,'[1]2024'!$2:$2,0)),0)++IFERROR(INDEX('[1]2024'!$A:$Q,MATCH($C$3&amp;$D98,'[1]2024'!$B:$B,0),MATCH(N$4,'[1]2024'!$2:$2,0)),0)++IFERROR(INDEX('[1]2024'!$A:$Q,MATCH($D$3&amp;$D98,'[1]2024'!$B:$B,0),MATCH(N$4,'[1]2024'!$2:$2,0)),0)</f>
        <v>0</v>
      </c>
      <c r="O98" s="74">
        <f>IFERROR(INDEX('[1]2024'!$A:$Q,MATCH($A$3&amp;$D98,'[1]2024'!$B:$B,0),MATCH(O$4,'[1]2024'!$2:$2,0)),0)+IFERROR(INDEX('[1]2024'!$A:$Q,MATCH($B$3&amp;$D98,'[1]2024'!$B:$B,0),MATCH(O$4,'[1]2024'!$2:$2,0)),0)++IFERROR(INDEX('[1]2024'!$A:$Q,MATCH($C$3&amp;$D98,'[1]2024'!$B:$B,0),MATCH(O$4,'[1]2024'!$2:$2,0)),0)++IFERROR(INDEX('[1]2024'!$A:$Q,MATCH($D$3&amp;$D98,'[1]2024'!$B:$B,0),MATCH(O$4,'[1]2024'!$2:$2,0)),0)</f>
        <v>0</v>
      </c>
      <c r="P98" s="74">
        <f>IFERROR(INDEX('[1]2024'!$A:$Q,MATCH($A$3&amp;$D98,'[1]2024'!$B:$B,0),MATCH(P$4,'[1]2024'!$2:$2,0)),0)+IFERROR(INDEX('[1]2024'!$A:$Q,MATCH($B$3&amp;$D98,'[1]2024'!$B:$B,0),MATCH(P$4,'[1]2024'!$2:$2,0)),0)++IFERROR(INDEX('[1]2024'!$A:$Q,MATCH($C$3&amp;$D98,'[1]2024'!$B:$B,0),MATCH(P$4,'[1]2024'!$2:$2,0)),0)++IFERROR(INDEX('[1]2024'!$A:$Q,MATCH($D$3&amp;$D98,'[1]2024'!$B:$B,0),MATCH(P$4,'[1]2024'!$2:$2,0)),0)</f>
        <v>0</v>
      </c>
      <c r="Q98" s="74">
        <f>IFERROR(INDEX('[1]2024'!$A:$Q,MATCH($A$3&amp;$D98,'[1]2024'!$B:$B,0),MATCH(Q$4,'[1]2024'!$2:$2,0)),0)+IFERROR(INDEX('[1]2024'!$A:$Q,MATCH($B$3&amp;$D98,'[1]2024'!$B:$B,0),MATCH(Q$4,'[1]2024'!$2:$2,0)),0)++IFERROR(INDEX('[1]2024'!$A:$Q,MATCH($C$3&amp;$D98,'[1]2024'!$B:$B,0),MATCH(Q$4,'[1]2024'!$2:$2,0)),0)++IFERROR(INDEX('[1]2024'!$A:$Q,MATCH($D$3&amp;$D98,'[1]2024'!$B:$B,0),MATCH(Q$4,'[1]2024'!$2:$2,0)),0)</f>
        <v>0</v>
      </c>
      <c r="R98" s="74">
        <f>IFERROR(INDEX('[1]2024'!$A:$Q,MATCH($A$3&amp;$D98,'[1]2024'!$B:$B,0),MATCH(R$4,'[1]2024'!$2:$2,0)),0)+IFERROR(INDEX('[1]2024'!$A:$Q,MATCH($B$3&amp;$D98,'[1]2024'!$B:$B,0),MATCH(R$4,'[1]2024'!$2:$2,0)),0)++IFERROR(INDEX('[1]2024'!$A:$Q,MATCH($C$3&amp;$D98,'[1]2024'!$B:$B,0),MATCH(R$4,'[1]2024'!$2:$2,0)),0)++IFERROR(INDEX('[1]2024'!$A:$Q,MATCH($D$3&amp;$D98,'[1]2024'!$B:$B,0),MATCH(R$4,'[1]2024'!$2:$2,0)),0)</f>
        <v>0</v>
      </c>
      <c r="S98" s="74">
        <f>IFERROR(INDEX('[1]2024'!$A:$Q,MATCH($A$3&amp;$D98,'[1]2024'!$B:$B,0),MATCH(S$4,'[1]2024'!$2:$2,0)),0)+IFERROR(INDEX('[1]2024'!$A:$Q,MATCH($B$3&amp;$D98,'[1]2024'!$B:$B,0),MATCH(S$4,'[1]2024'!$2:$2,0)),0)++IFERROR(INDEX('[1]2024'!$A:$Q,MATCH($C$3&amp;$D98,'[1]2024'!$B:$B,0),MATCH(S$4,'[1]2024'!$2:$2,0)),0)++IFERROR(INDEX('[1]2024'!$A:$Q,MATCH($D$3&amp;$D98,'[1]2024'!$B:$B,0),MATCH(S$4,'[1]2024'!$2:$2,0)),0)</f>
        <v>0</v>
      </c>
      <c r="T98" s="75">
        <v>0</v>
      </c>
      <c r="U98" s="73">
        <f t="shared" si="79"/>
        <v>0</v>
      </c>
      <c r="V98" s="174">
        <v>0</v>
      </c>
      <c r="W98" s="105">
        <v>0</v>
      </c>
      <c r="X98" s="105">
        <v>0</v>
      </c>
      <c r="Y98" s="105">
        <v>0</v>
      </c>
      <c r="Z98" s="105">
        <v>0</v>
      </c>
      <c r="AA98" s="105">
        <v>0</v>
      </c>
      <c r="AB98" s="105">
        <v>0</v>
      </c>
      <c r="AC98" s="105">
        <v>0</v>
      </c>
      <c r="AD98" s="105">
        <v>0</v>
      </c>
      <c r="AE98" s="105">
        <v>0</v>
      </c>
      <c r="AF98" s="105">
        <v>0</v>
      </c>
      <c r="AG98" s="175">
        <v>0</v>
      </c>
      <c r="AH98" s="73">
        <f t="shared" si="80"/>
        <v>0</v>
      </c>
      <c r="AI98" s="73">
        <v>0</v>
      </c>
      <c r="AJ98" s="73">
        <v>0</v>
      </c>
      <c r="AK98" s="73">
        <v>0</v>
      </c>
      <c r="AL98" s="73">
        <v>0</v>
      </c>
      <c r="AM98" s="73">
        <v>0</v>
      </c>
      <c r="AN98" s="73">
        <v>0</v>
      </c>
      <c r="AO98" s="73">
        <v>0</v>
      </c>
      <c r="AP98" s="73">
        <v>0</v>
      </c>
      <c r="AQ98" s="73">
        <v>0</v>
      </c>
      <c r="AR98" s="73">
        <v>0</v>
      </c>
      <c r="AS98" s="73">
        <v>0</v>
      </c>
      <c r="AT98" s="201">
        <v>0</v>
      </c>
      <c r="AU98" s="73">
        <f t="shared" si="58"/>
        <v>0</v>
      </c>
      <c r="AV98" s="73">
        <f t="shared" si="59"/>
        <v>0</v>
      </c>
      <c r="AW98" s="73">
        <f t="shared" si="60"/>
        <v>0</v>
      </c>
      <c r="AX98" s="73">
        <f t="shared" si="61"/>
        <v>0</v>
      </c>
      <c r="AY98" s="73">
        <f t="shared" si="81"/>
        <v>0</v>
      </c>
      <c r="AZ98" s="73">
        <f t="shared" si="82"/>
        <v>0</v>
      </c>
      <c r="BA98" s="73">
        <f t="shared" si="83"/>
        <v>0</v>
      </c>
      <c r="BB98" s="91"/>
      <c r="BC98" s="69" t="s">
        <v>24</v>
      </c>
      <c r="BD98" s="160"/>
      <c r="BE98" s="74">
        <v>0</v>
      </c>
      <c r="BF98" s="74">
        <v>0</v>
      </c>
      <c r="BG98" s="74">
        <v>0</v>
      </c>
      <c r="BH98" s="162">
        <f t="shared" si="84"/>
        <v>0</v>
      </c>
    </row>
    <row r="99" spans="1:60" outlineLevel="1" x14ac:dyDescent="0.3">
      <c r="A99" s="71" t="s">
        <v>189</v>
      </c>
      <c r="B99" s="149" t="s">
        <v>178</v>
      </c>
      <c r="C99" s="149" t="s">
        <v>31</v>
      </c>
      <c r="D99" s="150">
        <v>5109220</v>
      </c>
      <c r="E99" s="150" t="s">
        <v>179</v>
      </c>
      <c r="F99" s="173">
        <v>0</v>
      </c>
      <c r="G99" s="73">
        <f t="shared" si="78"/>
        <v>0</v>
      </c>
      <c r="H99" s="74">
        <f>IFERROR(INDEX('[1]2024'!$A:$Q,MATCH($A$3&amp;$D99,'[1]2024'!$B:$B,0),MATCH(H$4,'[1]2024'!$2:$2,0)),0)+IFERROR(INDEX('[1]2024'!$A:$Q,MATCH($B$3&amp;$D99,'[1]2024'!$B:$B,0),MATCH(H$4,'[1]2024'!$2:$2,0)),0)++IFERROR(INDEX('[1]2024'!$A:$Q,MATCH($C$3&amp;$D99,'[1]2024'!$B:$B,0),MATCH(H$4,'[1]2024'!$2:$2,0)),0)++IFERROR(INDEX('[1]2024'!$A:$Q,MATCH($D$3&amp;$D99,'[1]2024'!$B:$B,0),MATCH(H$4,'[1]2024'!$2:$2,0)),0)</f>
        <v>0</v>
      </c>
      <c r="I99" s="74">
        <f>IFERROR(INDEX('[1]2024'!$A:$Q,MATCH($A$3&amp;$D99,'[1]2024'!$B:$B,0),MATCH(I$4,'[1]2024'!$2:$2,0)),0)+IFERROR(INDEX('[1]2024'!$A:$Q,MATCH($B$3&amp;$D99,'[1]2024'!$B:$B,0),MATCH(I$4,'[1]2024'!$2:$2,0)),0)++IFERROR(INDEX('[1]2024'!$A:$Q,MATCH($C$3&amp;$D99,'[1]2024'!$B:$B,0),MATCH(I$4,'[1]2024'!$2:$2,0)),0)++IFERROR(INDEX('[1]2024'!$A:$Q,MATCH($D$3&amp;$D99,'[1]2024'!$B:$B,0),MATCH(I$4,'[1]2024'!$2:$2,0)),0)</f>
        <v>0</v>
      </c>
      <c r="J99" s="74">
        <f>IFERROR(INDEX('[1]2024'!$A:$Q,MATCH($A$3&amp;$D99,'[1]2024'!$B:$B,0),MATCH(J$4,'[1]2024'!$2:$2,0)),0)+IFERROR(INDEX('[1]2024'!$A:$Q,MATCH($B$3&amp;$D99,'[1]2024'!$B:$B,0),MATCH(J$4,'[1]2024'!$2:$2,0)),0)++IFERROR(INDEX('[1]2024'!$A:$Q,MATCH($C$3&amp;$D99,'[1]2024'!$B:$B,0),MATCH(J$4,'[1]2024'!$2:$2,0)),0)++IFERROR(INDEX('[1]2024'!$A:$Q,MATCH($D$3&amp;$D99,'[1]2024'!$B:$B,0),MATCH(J$4,'[1]2024'!$2:$2,0)),0)</f>
        <v>0</v>
      </c>
      <c r="K99" s="74">
        <f>IFERROR(INDEX('[1]2024'!$A:$Q,MATCH($A$3&amp;$D99,'[1]2024'!$B:$B,0),MATCH(K$4,'[1]2024'!$2:$2,0)),0)+IFERROR(INDEX('[1]2024'!$A:$Q,MATCH($B$3&amp;$D99,'[1]2024'!$B:$B,0),MATCH(K$4,'[1]2024'!$2:$2,0)),0)++IFERROR(INDEX('[1]2024'!$A:$Q,MATCH($C$3&amp;$D99,'[1]2024'!$B:$B,0),MATCH(K$4,'[1]2024'!$2:$2,0)),0)++IFERROR(INDEX('[1]2024'!$A:$Q,MATCH($D$3&amp;$D99,'[1]2024'!$B:$B,0),MATCH(K$4,'[1]2024'!$2:$2,0)),0)</f>
        <v>0</v>
      </c>
      <c r="L99" s="74">
        <f>IFERROR(INDEX('[1]2024'!$A:$Q,MATCH($A$3&amp;$D99,'[1]2024'!$B:$B,0),MATCH(L$4,'[1]2024'!$2:$2,0)),0)+IFERROR(INDEX('[1]2024'!$A:$Q,MATCH($B$3&amp;$D99,'[1]2024'!$B:$B,0),MATCH(L$4,'[1]2024'!$2:$2,0)),0)++IFERROR(INDEX('[1]2024'!$A:$Q,MATCH($C$3&amp;$D99,'[1]2024'!$B:$B,0),MATCH(L$4,'[1]2024'!$2:$2,0)),0)++IFERROR(INDEX('[1]2024'!$A:$Q,MATCH($D$3&amp;$D99,'[1]2024'!$B:$B,0),MATCH(L$4,'[1]2024'!$2:$2,0)),0)</f>
        <v>0</v>
      </c>
      <c r="M99" s="74">
        <f>IFERROR(INDEX('[1]2024'!$A:$Q,MATCH($A$3&amp;$D99,'[1]2024'!$B:$B,0),MATCH(M$4,'[1]2024'!$2:$2,0)),0)+IFERROR(INDEX('[1]2024'!$A:$Q,MATCH($B$3&amp;$D99,'[1]2024'!$B:$B,0),MATCH(M$4,'[1]2024'!$2:$2,0)),0)++IFERROR(INDEX('[1]2024'!$A:$Q,MATCH($C$3&amp;$D99,'[1]2024'!$B:$B,0),MATCH(M$4,'[1]2024'!$2:$2,0)),0)++IFERROR(INDEX('[1]2024'!$A:$Q,MATCH($D$3&amp;$D99,'[1]2024'!$B:$B,0),MATCH(M$4,'[1]2024'!$2:$2,0)),0)</f>
        <v>0</v>
      </c>
      <c r="N99" s="74">
        <f>IFERROR(INDEX('[1]2024'!$A:$Q,MATCH($A$3&amp;$D99,'[1]2024'!$B:$B,0),MATCH(N$4,'[1]2024'!$2:$2,0)),0)+IFERROR(INDEX('[1]2024'!$A:$Q,MATCH($B$3&amp;$D99,'[1]2024'!$B:$B,0),MATCH(N$4,'[1]2024'!$2:$2,0)),0)++IFERROR(INDEX('[1]2024'!$A:$Q,MATCH($C$3&amp;$D99,'[1]2024'!$B:$B,0),MATCH(N$4,'[1]2024'!$2:$2,0)),0)++IFERROR(INDEX('[1]2024'!$A:$Q,MATCH($D$3&amp;$D99,'[1]2024'!$B:$B,0),MATCH(N$4,'[1]2024'!$2:$2,0)),0)</f>
        <v>0</v>
      </c>
      <c r="O99" s="74">
        <f>IFERROR(INDEX('[1]2024'!$A:$Q,MATCH($A$3&amp;$D99,'[1]2024'!$B:$B,0),MATCH(O$4,'[1]2024'!$2:$2,0)),0)+IFERROR(INDEX('[1]2024'!$A:$Q,MATCH($B$3&amp;$D99,'[1]2024'!$B:$B,0),MATCH(O$4,'[1]2024'!$2:$2,0)),0)++IFERROR(INDEX('[1]2024'!$A:$Q,MATCH($C$3&amp;$D99,'[1]2024'!$B:$B,0),MATCH(O$4,'[1]2024'!$2:$2,0)),0)++IFERROR(INDEX('[1]2024'!$A:$Q,MATCH($D$3&amp;$D99,'[1]2024'!$B:$B,0),MATCH(O$4,'[1]2024'!$2:$2,0)),0)</f>
        <v>0</v>
      </c>
      <c r="P99" s="74">
        <f>IFERROR(INDEX('[1]2024'!$A:$Q,MATCH($A$3&amp;$D99,'[1]2024'!$B:$B,0),MATCH(P$4,'[1]2024'!$2:$2,0)),0)+IFERROR(INDEX('[1]2024'!$A:$Q,MATCH($B$3&amp;$D99,'[1]2024'!$B:$B,0),MATCH(P$4,'[1]2024'!$2:$2,0)),0)++IFERROR(INDEX('[1]2024'!$A:$Q,MATCH($C$3&amp;$D99,'[1]2024'!$B:$B,0),MATCH(P$4,'[1]2024'!$2:$2,0)),0)++IFERROR(INDEX('[1]2024'!$A:$Q,MATCH($D$3&amp;$D99,'[1]2024'!$B:$B,0),MATCH(P$4,'[1]2024'!$2:$2,0)),0)</f>
        <v>0</v>
      </c>
      <c r="Q99" s="74">
        <f>IFERROR(INDEX('[1]2024'!$A:$Q,MATCH($A$3&amp;$D99,'[1]2024'!$B:$B,0),MATCH(Q$4,'[1]2024'!$2:$2,0)),0)+IFERROR(INDEX('[1]2024'!$A:$Q,MATCH($B$3&amp;$D99,'[1]2024'!$B:$B,0),MATCH(Q$4,'[1]2024'!$2:$2,0)),0)++IFERROR(INDEX('[1]2024'!$A:$Q,MATCH($C$3&amp;$D99,'[1]2024'!$B:$B,0),MATCH(Q$4,'[1]2024'!$2:$2,0)),0)++IFERROR(INDEX('[1]2024'!$A:$Q,MATCH($D$3&amp;$D99,'[1]2024'!$B:$B,0),MATCH(Q$4,'[1]2024'!$2:$2,0)),0)</f>
        <v>0</v>
      </c>
      <c r="R99" s="74">
        <f>IFERROR(INDEX('[1]2024'!$A:$Q,MATCH($A$3&amp;$D99,'[1]2024'!$B:$B,0),MATCH(R$4,'[1]2024'!$2:$2,0)),0)+IFERROR(INDEX('[1]2024'!$A:$Q,MATCH($B$3&amp;$D99,'[1]2024'!$B:$B,0),MATCH(R$4,'[1]2024'!$2:$2,0)),0)++IFERROR(INDEX('[1]2024'!$A:$Q,MATCH($C$3&amp;$D99,'[1]2024'!$B:$B,0),MATCH(R$4,'[1]2024'!$2:$2,0)),0)++IFERROR(INDEX('[1]2024'!$A:$Q,MATCH($D$3&amp;$D99,'[1]2024'!$B:$B,0),MATCH(R$4,'[1]2024'!$2:$2,0)),0)</f>
        <v>0</v>
      </c>
      <c r="S99" s="74">
        <f>IFERROR(INDEX('[1]2024'!$A:$Q,MATCH($A$3&amp;$D99,'[1]2024'!$B:$B,0),MATCH(S$4,'[1]2024'!$2:$2,0)),0)+IFERROR(INDEX('[1]2024'!$A:$Q,MATCH($B$3&amp;$D99,'[1]2024'!$B:$B,0),MATCH(S$4,'[1]2024'!$2:$2,0)),0)++IFERROR(INDEX('[1]2024'!$A:$Q,MATCH($C$3&amp;$D99,'[1]2024'!$B:$B,0),MATCH(S$4,'[1]2024'!$2:$2,0)),0)++IFERROR(INDEX('[1]2024'!$A:$Q,MATCH($D$3&amp;$D99,'[1]2024'!$B:$B,0),MATCH(S$4,'[1]2024'!$2:$2,0)),0)</f>
        <v>0</v>
      </c>
      <c r="T99" s="75">
        <v>0</v>
      </c>
      <c r="U99" s="73">
        <f t="shared" si="79"/>
        <v>0</v>
      </c>
      <c r="V99" s="174">
        <v>0</v>
      </c>
      <c r="W99" s="105">
        <v>0</v>
      </c>
      <c r="X99" s="105">
        <v>0</v>
      </c>
      <c r="Y99" s="105">
        <v>0</v>
      </c>
      <c r="Z99" s="105">
        <v>0</v>
      </c>
      <c r="AA99" s="105">
        <v>0</v>
      </c>
      <c r="AB99" s="105">
        <v>0</v>
      </c>
      <c r="AC99" s="105">
        <v>0</v>
      </c>
      <c r="AD99" s="105">
        <v>0</v>
      </c>
      <c r="AE99" s="105">
        <v>0</v>
      </c>
      <c r="AF99" s="105">
        <v>0</v>
      </c>
      <c r="AG99" s="175">
        <v>0</v>
      </c>
      <c r="AH99" s="73">
        <f t="shared" si="80"/>
        <v>0</v>
      </c>
      <c r="AI99" s="73">
        <v>0</v>
      </c>
      <c r="AJ99" s="73">
        <v>0</v>
      </c>
      <c r="AK99" s="73">
        <v>0</v>
      </c>
      <c r="AL99" s="73">
        <v>0</v>
      </c>
      <c r="AM99" s="73">
        <v>0</v>
      </c>
      <c r="AN99" s="73">
        <v>0</v>
      </c>
      <c r="AO99" s="73">
        <v>0</v>
      </c>
      <c r="AP99" s="73">
        <v>0</v>
      </c>
      <c r="AQ99" s="73">
        <v>0</v>
      </c>
      <c r="AR99" s="73">
        <v>0</v>
      </c>
      <c r="AS99" s="73">
        <v>0</v>
      </c>
      <c r="AT99" s="201">
        <v>0</v>
      </c>
      <c r="AU99" s="73">
        <f t="shared" si="58"/>
        <v>0</v>
      </c>
      <c r="AV99" s="73">
        <f t="shared" si="59"/>
        <v>0</v>
      </c>
      <c r="AW99" s="73">
        <f t="shared" si="60"/>
        <v>0</v>
      </c>
      <c r="AX99" s="73">
        <f t="shared" si="61"/>
        <v>0</v>
      </c>
      <c r="AY99" s="73">
        <f t="shared" si="81"/>
        <v>0</v>
      </c>
      <c r="AZ99" s="73">
        <f t="shared" si="82"/>
        <v>0</v>
      </c>
      <c r="BA99" s="73">
        <f t="shared" si="83"/>
        <v>0</v>
      </c>
      <c r="BB99" s="91"/>
      <c r="BC99" s="69" t="s">
        <v>24</v>
      </c>
      <c r="BD99" s="160"/>
      <c r="BE99" s="74">
        <v>0</v>
      </c>
      <c r="BF99" s="74">
        <v>0</v>
      </c>
      <c r="BG99" s="74">
        <v>0</v>
      </c>
      <c r="BH99" s="162">
        <f t="shared" si="84"/>
        <v>0</v>
      </c>
    </row>
    <row r="100" spans="1:60" x14ac:dyDescent="0.3">
      <c r="A100" s="57" t="s">
        <v>190</v>
      </c>
      <c r="B100" s="158" t="s">
        <v>21</v>
      </c>
      <c r="C100" s="158"/>
      <c r="D100" s="159"/>
      <c r="E100" s="159"/>
      <c r="F100" s="169">
        <v>11930550</v>
      </c>
      <c r="G100" s="61">
        <f>SUM(G101:G106)</f>
        <v>60517130</v>
      </c>
      <c r="H100" s="62">
        <f t="shared" ref="H100:S100" si="85">SUM(H101:H106)</f>
        <v>5740200</v>
      </c>
      <c r="I100" s="63">
        <f t="shared" si="85"/>
        <v>5565000</v>
      </c>
      <c r="J100" s="63">
        <f t="shared" si="85"/>
        <v>7800000</v>
      </c>
      <c r="K100" s="63">
        <f t="shared" si="85"/>
        <v>3124000</v>
      </c>
      <c r="L100" s="63">
        <f t="shared" si="85"/>
        <v>2909500</v>
      </c>
      <c r="M100" s="63">
        <f t="shared" si="85"/>
        <v>4372600</v>
      </c>
      <c r="N100" s="63">
        <f t="shared" si="85"/>
        <v>4163100</v>
      </c>
      <c r="O100" s="63">
        <f t="shared" si="85"/>
        <v>6056200</v>
      </c>
      <c r="P100" s="63">
        <f t="shared" si="85"/>
        <v>0</v>
      </c>
      <c r="Q100" s="63">
        <f t="shared" si="85"/>
        <v>3223000</v>
      </c>
      <c r="R100" s="63">
        <f t="shared" si="85"/>
        <v>7881430</v>
      </c>
      <c r="S100" s="63">
        <f t="shared" si="85"/>
        <v>9682100</v>
      </c>
      <c r="T100" s="64">
        <v>89297000</v>
      </c>
      <c r="U100" s="61">
        <f t="shared" ref="U100:Z100" si="86">SUM(U101:U106)</f>
        <v>82492340</v>
      </c>
      <c r="V100" s="85">
        <f t="shared" si="86"/>
        <v>9030000</v>
      </c>
      <c r="W100" s="99">
        <f t="shared" si="86"/>
        <v>17221800</v>
      </c>
      <c r="X100" s="99">
        <f t="shared" si="86"/>
        <v>0</v>
      </c>
      <c r="Y100" s="99">
        <f t="shared" si="86"/>
        <v>2981800</v>
      </c>
      <c r="Z100" s="99">
        <f t="shared" si="86"/>
        <v>3334740</v>
      </c>
      <c r="AA100" s="99">
        <v>6348000</v>
      </c>
      <c r="AB100" s="99">
        <v>5496000</v>
      </c>
      <c r="AC100" s="99">
        <v>7768000</v>
      </c>
      <c r="AD100" s="99">
        <v>500000</v>
      </c>
      <c r="AE100" s="99">
        <v>4139000</v>
      </c>
      <c r="AF100" s="99">
        <v>10209000</v>
      </c>
      <c r="AG100" s="170">
        <v>15464000</v>
      </c>
      <c r="AH100" s="61">
        <f t="shared" ref="AH100:AT100" si="87">SUM(AH101:AH106)</f>
        <v>96046044</v>
      </c>
      <c r="AI100" s="61">
        <f t="shared" si="87"/>
        <v>9830920</v>
      </c>
      <c r="AJ100" s="61">
        <f t="shared" si="87"/>
        <v>3858100</v>
      </c>
      <c r="AK100" s="61">
        <f t="shared" si="87"/>
        <v>7966880</v>
      </c>
      <c r="AL100" s="61">
        <f t="shared" si="87"/>
        <v>3503214</v>
      </c>
      <c r="AM100" s="61">
        <f t="shared" si="87"/>
        <v>4094640</v>
      </c>
      <c r="AN100" s="100">
        <f t="shared" si="87"/>
        <v>4121590</v>
      </c>
      <c r="AO100" s="61">
        <f t="shared" si="87"/>
        <v>6737940</v>
      </c>
      <c r="AP100" s="61">
        <f t="shared" si="87"/>
        <v>5477150</v>
      </c>
      <c r="AQ100" s="100">
        <f t="shared" si="87"/>
        <v>4996530</v>
      </c>
      <c r="AR100" s="61">
        <f t="shared" si="87"/>
        <v>14064930</v>
      </c>
      <c r="AS100" s="61">
        <f t="shared" si="87"/>
        <v>12652000</v>
      </c>
      <c r="AT100" s="100">
        <f t="shared" si="87"/>
        <v>18742150</v>
      </c>
      <c r="AU100" s="61">
        <f t="shared" si="58"/>
        <v>21655900</v>
      </c>
      <c r="AV100" s="61">
        <f t="shared" si="59"/>
        <v>11719444</v>
      </c>
      <c r="AW100" s="61">
        <f t="shared" si="60"/>
        <v>17211620</v>
      </c>
      <c r="AX100" s="61">
        <f t="shared" si="61"/>
        <v>45459080</v>
      </c>
      <c r="AY100" s="61">
        <f>SUM(AY101:AY106)</f>
        <v>100848346.2</v>
      </c>
      <c r="AZ100" s="61">
        <f>SUM(AZ101:AZ106)</f>
        <v>105890763.51000001</v>
      </c>
      <c r="BA100" s="61">
        <f>SUM(BA101:BA106)</f>
        <v>111185301.68550001</v>
      </c>
      <c r="BB100" s="91"/>
      <c r="BC100" s="171"/>
      <c r="BD100" s="171"/>
      <c r="BE100" s="61">
        <f>SUM(BE101:BE105)</f>
        <v>0</v>
      </c>
      <c r="BF100" s="61">
        <v>33550000</v>
      </c>
      <c r="BG100" s="61">
        <v>43847052</v>
      </c>
      <c r="BH100" s="161">
        <f t="shared" si="84"/>
        <v>60517130</v>
      </c>
    </row>
    <row r="101" spans="1:60" outlineLevel="1" x14ac:dyDescent="0.3">
      <c r="A101" s="71" t="s">
        <v>191</v>
      </c>
      <c r="B101" s="149" t="s">
        <v>192</v>
      </c>
      <c r="C101" s="149" t="s">
        <v>31</v>
      </c>
      <c r="D101" s="150">
        <v>5110110</v>
      </c>
      <c r="E101" s="150" t="s">
        <v>193</v>
      </c>
      <c r="F101" s="173">
        <v>0</v>
      </c>
      <c r="G101" s="73">
        <f t="shared" ref="G101:G106" si="88">SUM(H101:S101)</f>
        <v>0</v>
      </c>
      <c r="H101" s="74">
        <f>IFERROR(INDEX('[1]2024'!$A:$Q,MATCH($A$3&amp;$D101,'[1]2024'!$B:$B,0),MATCH(H$4,'[1]2024'!$2:$2,0)),0)+IFERROR(INDEX('[1]2024'!$A:$Q,MATCH($B$3&amp;$D101,'[1]2024'!$B:$B,0),MATCH(H$4,'[1]2024'!$2:$2,0)),0)++IFERROR(INDEX('[1]2024'!$A:$Q,MATCH($C$3&amp;$D101,'[1]2024'!$B:$B,0),MATCH(H$4,'[1]2024'!$2:$2,0)),0)++IFERROR(INDEX('[1]2024'!$A:$Q,MATCH($D$3&amp;$D101,'[1]2024'!$B:$B,0),MATCH(H$4,'[1]2024'!$2:$2,0)),0)</f>
        <v>0</v>
      </c>
      <c r="I101" s="74">
        <f>IFERROR(INDEX('[1]2024'!$A:$Q,MATCH($A$3&amp;$D101,'[1]2024'!$B:$B,0),MATCH(I$4,'[1]2024'!$2:$2,0)),0)+IFERROR(INDEX('[1]2024'!$A:$Q,MATCH($B$3&amp;$D101,'[1]2024'!$B:$B,0),MATCH(I$4,'[1]2024'!$2:$2,0)),0)++IFERROR(INDEX('[1]2024'!$A:$Q,MATCH($C$3&amp;$D101,'[1]2024'!$B:$B,0),MATCH(I$4,'[1]2024'!$2:$2,0)),0)++IFERROR(INDEX('[1]2024'!$A:$Q,MATCH($D$3&amp;$D101,'[1]2024'!$B:$B,0),MATCH(I$4,'[1]2024'!$2:$2,0)),0)</f>
        <v>0</v>
      </c>
      <c r="J101" s="74">
        <f>IFERROR(INDEX('[1]2024'!$A:$Q,MATCH($A$3&amp;$D101,'[1]2024'!$B:$B,0),MATCH(J$4,'[1]2024'!$2:$2,0)),0)+IFERROR(INDEX('[1]2024'!$A:$Q,MATCH($B$3&amp;$D101,'[1]2024'!$B:$B,0),MATCH(J$4,'[1]2024'!$2:$2,0)),0)++IFERROR(INDEX('[1]2024'!$A:$Q,MATCH($C$3&amp;$D101,'[1]2024'!$B:$B,0),MATCH(J$4,'[1]2024'!$2:$2,0)),0)++IFERROR(INDEX('[1]2024'!$A:$Q,MATCH($D$3&amp;$D101,'[1]2024'!$B:$B,0),MATCH(J$4,'[1]2024'!$2:$2,0)),0)</f>
        <v>0</v>
      </c>
      <c r="K101" s="74">
        <f>IFERROR(INDEX('[1]2024'!$A:$Q,MATCH($A$3&amp;$D101,'[1]2024'!$B:$B,0),MATCH(K$4,'[1]2024'!$2:$2,0)),0)+IFERROR(INDEX('[1]2024'!$A:$Q,MATCH($B$3&amp;$D101,'[1]2024'!$B:$B,0),MATCH(K$4,'[1]2024'!$2:$2,0)),0)++IFERROR(INDEX('[1]2024'!$A:$Q,MATCH($C$3&amp;$D101,'[1]2024'!$B:$B,0),MATCH(K$4,'[1]2024'!$2:$2,0)),0)++IFERROR(INDEX('[1]2024'!$A:$Q,MATCH($D$3&amp;$D101,'[1]2024'!$B:$B,0),MATCH(K$4,'[1]2024'!$2:$2,0)),0)</f>
        <v>0</v>
      </c>
      <c r="L101" s="74">
        <f>IFERROR(INDEX('[1]2024'!$A:$Q,MATCH($A$3&amp;$D101,'[1]2024'!$B:$B,0),MATCH(L$4,'[1]2024'!$2:$2,0)),0)+IFERROR(INDEX('[1]2024'!$A:$Q,MATCH($B$3&amp;$D101,'[1]2024'!$B:$B,0),MATCH(L$4,'[1]2024'!$2:$2,0)),0)++IFERROR(INDEX('[1]2024'!$A:$Q,MATCH($C$3&amp;$D101,'[1]2024'!$B:$B,0),MATCH(L$4,'[1]2024'!$2:$2,0)),0)++IFERROR(INDEX('[1]2024'!$A:$Q,MATCH($D$3&amp;$D101,'[1]2024'!$B:$B,0),MATCH(L$4,'[1]2024'!$2:$2,0)),0)</f>
        <v>0</v>
      </c>
      <c r="M101" s="74">
        <f>IFERROR(INDEX('[1]2024'!$A:$Q,MATCH($A$3&amp;$D101,'[1]2024'!$B:$B,0),MATCH(M$4,'[1]2024'!$2:$2,0)),0)+IFERROR(INDEX('[1]2024'!$A:$Q,MATCH($B$3&amp;$D101,'[1]2024'!$B:$B,0),MATCH(M$4,'[1]2024'!$2:$2,0)),0)++IFERROR(INDEX('[1]2024'!$A:$Q,MATCH($C$3&amp;$D101,'[1]2024'!$B:$B,0),MATCH(M$4,'[1]2024'!$2:$2,0)),0)++IFERROR(INDEX('[1]2024'!$A:$Q,MATCH($D$3&amp;$D101,'[1]2024'!$B:$B,0),MATCH(M$4,'[1]2024'!$2:$2,0)),0)</f>
        <v>0</v>
      </c>
      <c r="N101" s="74">
        <f>IFERROR(INDEX('[1]2024'!$A:$Q,MATCH($A$3&amp;$D101,'[1]2024'!$B:$B,0),MATCH(N$4,'[1]2024'!$2:$2,0)),0)+IFERROR(INDEX('[1]2024'!$A:$Q,MATCH($B$3&amp;$D101,'[1]2024'!$B:$B,0),MATCH(N$4,'[1]2024'!$2:$2,0)),0)++IFERROR(INDEX('[1]2024'!$A:$Q,MATCH($C$3&amp;$D101,'[1]2024'!$B:$B,0),MATCH(N$4,'[1]2024'!$2:$2,0)),0)++IFERROR(INDEX('[1]2024'!$A:$Q,MATCH($D$3&amp;$D101,'[1]2024'!$B:$B,0),MATCH(N$4,'[1]2024'!$2:$2,0)),0)</f>
        <v>0</v>
      </c>
      <c r="O101" s="74">
        <f>IFERROR(INDEX('[1]2024'!$A:$Q,MATCH($A$3&amp;$D101,'[1]2024'!$B:$B,0),MATCH(O$4,'[1]2024'!$2:$2,0)),0)+IFERROR(INDEX('[1]2024'!$A:$Q,MATCH($B$3&amp;$D101,'[1]2024'!$B:$B,0),MATCH(O$4,'[1]2024'!$2:$2,0)),0)++IFERROR(INDEX('[1]2024'!$A:$Q,MATCH($C$3&amp;$D101,'[1]2024'!$B:$B,0),MATCH(O$4,'[1]2024'!$2:$2,0)),0)++IFERROR(INDEX('[1]2024'!$A:$Q,MATCH($D$3&amp;$D101,'[1]2024'!$B:$B,0),MATCH(O$4,'[1]2024'!$2:$2,0)),0)</f>
        <v>0</v>
      </c>
      <c r="P101" s="74">
        <f>IFERROR(INDEX('[1]2024'!$A:$Q,MATCH($A$3&amp;$D101,'[1]2024'!$B:$B,0),MATCH(P$4,'[1]2024'!$2:$2,0)),0)+IFERROR(INDEX('[1]2024'!$A:$Q,MATCH($B$3&amp;$D101,'[1]2024'!$B:$B,0),MATCH(P$4,'[1]2024'!$2:$2,0)),0)++IFERROR(INDEX('[1]2024'!$A:$Q,MATCH($C$3&amp;$D101,'[1]2024'!$B:$B,0),MATCH(P$4,'[1]2024'!$2:$2,0)),0)++IFERROR(INDEX('[1]2024'!$A:$Q,MATCH($D$3&amp;$D101,'[1]2024'!$B:$B,0),MATCH(P$4,'[1]2024'!$2:$2,0)),0)</f>
        <v>0</v>
      </c>
      <c r="Q101" s="74">
        <f>IFERROR(INDEX('[1]2024'!$A:$Q,MATCH($A$3&amp;$D101,'[1]2024'!$B:$B,0),MATCH(Q$4,'[1]2024'!$2:$2,0)),0)+IFERROR(INDEX('[1]2024'!$A:$Q,MATCH($B$3&amp;$D101,'[1]2024'!$B:$B,0),MATCH(Q$4,'[1]2024'!$2:$2,0)),0)++IFERROR(INDEX('[1]2024'!$A:$Q,MATCH($C$3&amp;$D101,'[1]2024'!$B:$B,0),MATCH(Q$4,'[1]2024'!$2:$2,0)),0)++IFERROR(INDEX('[1]2024'!$A:$Q,MATCH($D$3&amp;$D101,'[1]2024'!$B:$B,0),MATCH(Q$4,'[1]2024'!$2:$2,0)),0)</f>
        <v>0</v>
      </c>
      <c r="R101" s="74">
        <f>IFERROR(INDEX('[1]2024'!$A:$Q,MATCH($A$3&amp;$D101,'[1]2024'!$B:$B,0),MATCH(R$4,'[1]2024'!$2:$2,0)),0)+IFERROR(INDEX('[1]2024'!$A:$Q,MATCH($B$3&amp;$D101,'[1]2024'!$B:$B,0),MATCH(R$4,'[1]2024'!$2:$2,0)),0)++IFERROR(INDEX('[1]2024'!$A:$Q,MATCH($C$3&amp;$D101,'[1]2024'!$B:$B,0),MATCH(R$4,'[1]2024'!$2:$2,0)),0)++IFERROR(INDEX('[1]2024'!$A:$Q,MATCH($D$3&amp;$D101,'[1]2024'!$B:$B,0),MATCH(R$4,'[1]2024'!$2:$2,0)),0)</f>
        <v>0</v>
      </c>
      <c r="S101" s="74">
        <f>IFERROR(INDEX('[1]2024'!$A:$Q,MATCH($A$3&amp;$D101,'[1]2024'!$B:$B,0),MATCH(S$4,'[1]2024'!$2:$2,0)),0)+IFERROR(INDEX('[1]2024'!$A:$Q,MATCH($B$3&amp;$D101,'[1]2024'!$B:$B,0),MATCH(S$4,'[1]2024'!$2:$2,0)),0)++IFERROR(INDEX('[1]2024'!$A:$Q,MATCH($C$3&amp;$D101,'[1]2024'!$B:$B,0),MATCH(S$4,'[1]2024'!$2:$2,0)),0)++IFERROR(INDEX('[1]2024'!$A:$Q,MATCH($D$3&amp;$D101,'[1]2024'!$B:$B,0),MATCH(S$4,'[1]2024'!$2:$2,0)),0)</f>
        <v>0</v>
      </c>
      <c r="T101" s="75">
        <v>0</v>
      </c>
      <c r="U101" s="73">
        <f t="shared" ref="U101:U106" si="89">SUM(V101:AG101)</f>
        <v>0</v>
      </c>
      <c r="V101" s="174">
        <v>0</v>
      </c>
      <c r="W101" s="105">
        <v>0</v>
      </c>
      <c r="X101" s="105">
        <v>0</v>
      </c>
      <c r="Y101" s="105">
        <v>0</v>
      </c>
      <c r="Z101" s="105">
        <v>0</v>
      </c>
      <c r="AA101" s="105">
        <v>0</v>
      </c>
      <c r="AB101" s="105">
        <v>0</v>
      </c>
      <c r="AC101" s="105">
        <v>0</v>
      </c>
      <c r="AD101" s="105">
        <v>0</v>
      </c>
      <c r="AE101" s="105">
        <v>0</v>
      </c>
      <c r="AF101" s="105">
        <v>0</v>
      </c>
      <c r="AG101" s="175">
        <v>0</v>
      </c>
      <c r="AH101" s="73">
        <f t="shared" ref="AH101:AH106" si="90">SUM(AI101:AT101)</f>
        <v>0</v>
      </c>
      <c r="AI101" s="73">
        <v>0</v>
      </c>
      <c r="AJ101" s="73">
        <v>0</v>
      </c>
      <c r="AK101" s="73">
        <v>0</v>
      </c>
      <c r="AL101" s="73">
        <v>0</v>
      </c>
      <c r="AM101" s="73">
        <v>0</v>
      </c>
      <c r="AN101" s="73">
        <v>0</v>
      </c>
      <c r="AO101" s="73">
        <v>0</v>
      </c>
      <c r="AP101" s="73">
        <v>0</v>
      </c>
      <c r="AQ101" s="73">
        <v>0</v>
      </c>
      <c r="AR101" s="73">
        <v>0</v>
      </c>
      <c r="AS101" s="73">
        <v>0</v>
      </c>
      <c r="AT101" s="201">
        <v>0</v>
      </c>
      <c r="AU101" s="73">
        <f t="shared" si="58"/>
        <v>0</v>
      </c>
      <c r="AV101" s="73">
        <f t="shared" si="59"/>
        <v>0</v>
      </c>
      <c r="AW101" s="73">
        <f t="shared" si="60"/>
        <v>0</v>
      </c>
      <c r="AX101" s="73">
        <f t="shared" si="61"/>
        <v>0</v>
      </c>
      <c r="AY101" s="73">
        <f t="shared" ref="AY101:AY106" si="91">IF($BC101="O",1.05*$AH101,$AH101)</f>
        <v>0</v>
      </c>
      <c r="AZ101" s="73">
        <f t="shared" ref="AZ101:AZ106" si="92">IF($BC101="O",1.05*$AY101,$AY101)</f>
        <v>0</v>
      </c>
      <c r="BA101" s="73">
        <f t="shared" ref="BA101:BA106" si="93">IF($BC101="O",1.05*$AZ101,$AZ101)</f>
        <v>0</v>
      </c>
      <c r="BB101" s="91"/>
      <c r="BC101" s="69" t="s">
        <v>39</v>
      </c>
      <c r="BD101" s="160"/>
      <c r="BE101" s="74">
        <v>0</v>
      </c>
      <c r="BF101" s="74">
        <v>0</v>
      </c>
      <c r="BG101" s="74">
        <v>0</v>
      </c>
      <c r="BH101" s="162">
        <f t="shared" si="84"/>
        <v>0</v>
      </c>
    </row>
    <row r="102" spans="1:60" outlineLevel="1" x14ac:dyDescent="0.3">
      <c r="A102" s="71" t="s">
        <v>194</v>
      </c>
      <c r="B102" s="149" t="s">
        <v>192</v>
      </c>
      <c r="C102" s="149" t="s">
        <v>31</v>
      </c>
      <c r="D102" s="150">
        <v>5110120</v>
      </c>
      <c r="E102" s="150" t="s">
        <v>193</v>
      </c>
      <c r="F102" s="173">
        <v>0</v>
      </c>
      <c r="G102" s="73">
        <f t="shared" si="88"/>
        <v>0</v>
      </c>
      <c r="H102" s="74">
        <f>IFERROR(INDEX('[1]2024'!$A:$Q,MATCH($A$3&amp;$D102,'[1]2024'!$B:$B,0),MATCH(H$4,'[1]2024'!$2:$2,0)),0)+IFERROR(INDEX('[1]2024'!$A:$Q,MATCH($B$3&amp;$D102,'[1]2024'!$B:$B,0),MATCH(H$4,'[1]2024'!$2:$2,0)),0)++IFERROR(INDEX('[1]2024'!$A:$Q,MATCH($C$3&amp;$D102,'[1]2024'!$B:$B,0),MATCH(H$4,'[1]2024'!$2:$2,0)),0)++IFERROR(INDEX('[1]2024'!$A:$Q,MATCH($D$3&amp;$D102,'[1]2024'!$B:$B,0),MATCH(H$4,'[1]2024'!$2:$2,0)),0)</f>
        <v>0</v>
      </c>
      <c r="I102" s="74">
        <f>IFERROR(INDEX('[1]2024'!$A:$Q,MATCH($A$3&amp;$D102,'[1]2024'!$B:$B,0),MATCH(I$4,'[1]2024'!$2:$2,0)),0)+IFERROR(INDEX('[1]2024'!$A:$Q,MATCH($B$3&amp;$D102,'[1]2024'!$B:$B,0),MATCH(I$4,'[1]2024'!$2:$2,0)),0)++IFERROR(INDEX('[1]2024'!$A:$Q,MATCH($C$3&amp;$D102,'[1]2024'!$B:$B,0),MATCH(I$4,'[1]2024'!$2:$2,0)),0)++IFERROR(INDEX('[1]2024'!$A:$Q,MATCH($D$3&amp;$D102,'[1]2024'!$B:$B,0),MATCH(I$4,'[1]2024'!$2:$2,0)),0)</f>
        <v>0</v>
      </c>
      <c r="J102" s="74">
        <f>IFERROR(INDEX('[1]2024'!$A:$Q,MATCH($A$3&amp;$D102,'[1]2024'!$B:$B,0),MATCH(J$4,'[1]2024'!$2:$2,0)),0)+IFERROR(INDEX('[1]2024'!$A:$Q,MATCH($B$3&amp;$D102,'[1]2024'!$B:$B,0),MATCH(J$4,'[1]2024'!$2:$2,0)),0)++IFERROR(INDEX('[1]2024'!$A:$Q,MATCH($C$3&amp;$D102,'[1]2024'!$B:$B,0),MATCH(J$4,'[1]2024'!$2:$2,0)),0)++IFERROR(INDEX('[1]2024'!$A:$Q,MATCH($D$3&amp;$D102,'[1]2024'!$B:$B,0),MATCH(J$4,'[1]2024'!$2:$2,0)),0)</f>
        <v>0</v>
      </c>
      <c r="K102" s="74">
        <f>IFERROR(INDEX('[1]2024'!$A:$Q,MATCH($A$3&amp;$D102,'[1]2024'!$B:$B,0),MATCH(K$4,'[1]2024'!$2:$2,0)),0)+IFERROR(INDEX('[1]2024'!$A:$Q,MATCH($B$3&amp;$D102,'[1]2024'!$B:$B,0),MATCH(K$4,'[1]2024'!$2:$2,0)),0)++IFERROR(INDEX('[1]2024'!$A:$Q,MATCH($C$3&amp;$D102,'[1]2024'!$B:$B,0),MATCH(K$4,'[1]2024'!$2:$2,0)),0)++IFERROR(INDEX('[1]2024'!$A:$Q,MATCH($D$3&amp;$D102,'[1]2024'!$B:$B,0),MATCH(K$4,'[1]2024'!$2:$2,0)),0)</f>
        <v>0</v>
      </c>
      <c r="L102" s="74">
        <f>IFERROR(INDEX('[1]2024'!$A:$Q,MATCH($A$3&amp;$D102,'[1]2024'!$B:$B,0),MATCH(L$4,'[1]2024'!$2:$2,0)),0)+IFERROR(INDEX('[1]2024'!$A:$Q,MATCH($B$3&amp;$D102,'[1]2024'!$B:$B,0),MATCH(L$4,'[1]2024'!$2:$2,0)),0)++IFERROR(INDEX('[1]2024'!$A:$Q,MATCH($C$3&amp;$D102,'[1]2024'!$B:$B,0),MATCH(L$4,'[1]2024'!$2:$2,0)),0)++IFERROR(INDEX('[1]2024'!$A:$Q,MATCH($D$3&amp;$D102,'[1]2024'!$B:$B,0),MATCH(L$4,'[1]2024'!$2:$2,0)),0)</f>
        <v>0</v>
      </c>
      <c r="M102" s="74">
        <f>IFERROR(INDEX('[1]2024'!$A:$Q,MATCH($A$3&amp;$D102,'[1]2024'!$B:$B,0),MATCH(M$4,'[1]2024'!$2:$2,0)),0)+IFERROR(INDEX('[1]2024'!$A:$Q,MATCH($B$3&amp;$D102,'[1]2024'!$B:$B,0),MATCH(M$4,'[1]2024'!$2:$2,0)),0)++IFERROR(INDEX('[1]2024'!$A:$Q,MATCH($C$3&amp;$D102,'[1]2024'!$B:$B,0),MATCH(M$4,'[1]2024'!$2:$2,0)),0)++IFERROR(INDEX('[1]2024'!$A:$Q,MATCH($D$3&amp;$D102,'[1]2024'!$B:$B,0),MATCH(M$4,'[1]2024'!$2:$2,0)),0)</f>
        <v>0</v>
      </c>
      <c r="N102" s="74">
        <f>IFERROR(INDEX('[1]2024'!$A:$Q,MATCH($A$3&amp;$D102,'[1]2024'!$B:$B,0),MATCH(N$4,'[1]2024'!$2:$2,0)),0)+IFERROR(INDEX('[1]2024'!$A:$Q,MATCH($B$3&amp;$D102,'[1]2024'!$B:$B,0),MATCH(N$4,'[1]2024'!$2:$2,0)),0)++IFERROR(INDEX('[1]2024'!$A:$Q,MATCH($C$3&amp;$D102,'[1]2024'!$B:$B,0),MATCH(N$4,'[1]2024'!$2:$2,0)),0)++IFERROR(INDEX('[1]2024'!$A:$Q,MATCH($D$3&amp;$D102,'[1]2024'!$B:$B,0),MATCH(N$4,'[1]2024'!$2:$2,0)),0)</f>
        <v>0</v>
      </c>
      <c r="O102" s="74">
        <f>IFERROR(INDEX('[1]2024'!$A:$Q,MATCH($A$3&amp;$D102,'[1]2024'!$B:$B,0),MATCH(O$4,'[1]2024'!$2:$2,0)),0)+IFERROR(INDEX('[1]2024'!$A:$Q,MATCH($B$3&amp;$D102,'[1]2024'!$B:$B,0),MATCH(O$4,'[1]2024'!$2:$2,0)),0)++IFERROR(INDEX('[1]2024'!$A:$Q,MATCH($C$3&amp;$D102,'[1]2024'!$B:$B,0),MATCH(O$4,'[1]2024'!$2:$2,0)),0)++IFERROR(INDEX('[1]2024'!$A:$Q,MATCH($D$3&amp;$D102,'[1]2024'!$B:$B,0),MATCH(O$4,'[1]2024'!$2:$2,0)),0)</f>
        <v>0</v>
      </c>
      <c r="P102" s="74">
        <f>IFERROR(INDEX('[1]2024'!$A:$Q,MATCH($A$3&amp;$D102,'[1]2024'!$B:$B,0),MATCH(P$4,'[1]2024'!$2:$2,0)),0)+IFERROR(INDEX('[1]2024'!$A:$Q,MATCH($B$3&amp;$D102,'[1]2024'!$B:$B,0),MATCH(P$4,'[1]2024'!$2:$2,0)),0)++IFERROR(INDEX('[1]2024'!$A:$Q,MATCH($C$3&amp;$D102,'[1]2024'!$B:$B,0),MATCH(P$4,'[1]2024'!$2:$2,0)),0)++IFERROR(INDEX('[1]2024'!$A:$Q,MATCH($D$3&amp;$D102,'[1]2024'!$B:$B,0),MATCH(P$4,'[1]2024'!$2:$2,0)),0)</f>
        <v>0</v>
      </c>
      <c r="Q102" s="74">
        <f>IFERROR(INDEX('[1]2024'!$A:$Q,MATCH($A$3&amp;$D102,'[1]2024'!$B:$B,0),MATCH(Q$4,'[1]2024'!$2:$2,0)),0)+IFERROR(INDEX('[1]2024'!$A:$Q,MATCH($B$3&amp;$D102,'[1]2024'!$B:$B,0),MATCH(Q$4,'[1]2024'!$2:$2,0)),0)++IFERROR(INDEX('[1]2024'!$A:$Q,MATCH($C$3&amp;$D102,'[1]2024'!$B:$B,0),MATCH(Q$4,'[1]2024'!$2:$2,0)),0)++IFERROR(INDEX('[1]2024'!$A:$Q,MATCH($D$3&amp;$D102,'[1]2024'!$B:$B,0),MATCH(Q$4,'[1]2024'!$2:$2,0)),0)</f>
        <v>0</v>
      </c>
      <c r="R102" s="74">
        <f>IFERROR(INDEX('[1]2024'!$A:$Q,MATCH($A$3&amp;$D102,'[1]2024'!$B:$B,0),MATCH(R$4,'[1]2024'!$2:$2,0)),0)+IFERROR(INDEX('[1]2024'!$A:$Q,MATCH($B$3&amp;$D102,'[1]2024'!$B:$B,0),MATCH(R$4,'[1]2024'!$2:$2,0)),0)++IFERROR(INDEX('[1]2024'!$A:$Q,MATCH($C$3&amp;$D102,'[1]2024'!$B:$B,0),MATCH(R$4,'[1]2024'!$2:$2,0)),0)++IFERROR(INDEX('[1]2024'!$A:$Q,MATCH($D$3&amp;$D102,'[1]2024'!$B:$B,0),MATCH(R$4,'[1]2024'!$2:$2,0)),0)</f>
        <v>0</v>
      </c>
      <c r="S102" s="74">
        <f>IFERROR(INDEX('[1]2024'!$A:$Q,MATCH($A$3&amp;$D102,'[1]2024'!$B:$B,0),MATCH(S$4,'[1]2024'!$2:$2,0)),0)+IFERROR(INDEX('[1]2024'!$A:$Q,MATCH($B$3&amp;$D102,'[1]2024'!$B:$B,0),MATCH(S$4,'[1]2024'!$2:$2,0)),0)++IFERROR(INDEX('[1]2024'!$A:$Q,MATCH($C$3&amp;$D102,'[1]2024'!$B:$B,0),MATCH(S$4,'[1]2024'!$2:$2,0)),0)++IFERROR(INDEX('[1]2024'!$A:$Q,MATCH($D$3&amp;$D102,'[1]2024'!$B:$B,0),MATCH(S$4,'[1]2024'!$2:$2,0)),0)</f>
        <v>0</v>
      </c>
      <c r="T102" s="75">
        <v>0</v>
      </c>
      <c r="U102" s="73">
        <f t="shared" si="89"/>
        <v>0</v>
      </c>
      <c r="V102" s="174">
        <v>0</v>
      </c>
      <c r="W102" s="105">
        <v>0</v>
      </c>
      <c r="X102" s="105">
        <v>0</v>
      </c>
      <c r="Y102" s="105">
        <v>0</v>
      </c>
      <c r="Z102" s="105">
        <v>0</v>
      </c>
      <c r="AA102" s="105">
        <v>0</v>
      </c>
      <c r="AB102" s="105">
        <v>0</v>
      </c>
      <c r="AC102" s="105">
        <v>0</v>
      </c>
      <c r="AD102" s="105">
        <v>0</v>
      </c>
      <c r="AE102" s="105">
        <v>0</v>
      </c>
      <c r="AF102" s="105">
        <v>0</v>
      </c>
      <c r="AG102" s="175">
        <v>0</v>
      </c>
      <c r="AH102" s="73">
        <f t="shared" si="90"/>
        <v>0</v>
      </c>
      <c r="AI102" s="73">
        <v>0</v>
      </c>
      <c r="AJ102" s="73">
        <v>0</v>
      </c>
      <c r="AK102" s="73">
        <v>0</v>
      </c>
      <c r="AL102" s="73">
        <v>0</v>
      </c>
      <c r="AM102" s="73">
        <v>0</v>
      </c>
      <c r="AN102" s="73">
        <v>0</v>
      </c>
      <c r="AO102" s="73">
        <v>0</v>
      </c>
      <c r="AP102" s="73">
        <v>0</v>
      </c>
      <c r="AQ102" s="73">
        <v>0</v>
      </c>
      <c r="AR102" s="73">
        <v>0</v>
      </c>
      <c r="AS102" s="73">
        <v>0</v>
      </c>
      <c r="AT102" s="201">
        <v>0</v>
      </c>
      <c r="AU102" s="73">
        <f t="shared" si="58"/>
        <v>0</v>
      </c>
      <c r="AV102" s="73">
        <f t="shared" si="59"/>
        <v>0</v>
      </c>
      <c r="AW102" s="73">
        <f t="shared" si="60"/>
        <v>0</v>
      </c>
      <c r="AX102" s="73">
        <f t="shared" si="61"/>
        <v>0</v>
      </c>
      <c r="AY102" s="73">
        <f t="shared" si="91"/>
        <v>0</v>
      </c>
      <c r="AZ102" s="73">
        <f t="shared" si="92"/>
        <v>0</v>
      </c>
      <c r="BA102" s="73">
        <f t="shared" si="93"/>
        <v>0</v>
      </c>
      <c r="BB102" s="91"/>
      <c r="BC102" s="69" t="s">
        <v>39</v>
      </c>
      <c r="BD102" s="160"/>
      <c r="BE102" s="74">
        <v>0</v>
      </c>
      <c r="BF102" s="74">
        <v>0</v>
      </c>
      <c r="BG102" s="74">
        <v>0</v>
      </c>
      <c r="BH102" s="162">
        <f t="shared" si="84"/>
        <v>0</v>
      </c>
    </row>
    <row r="103" spans="1:60" outlineLevel="1" x14ac:dyDescent="0.3">
      <c r="A103" s="71" t="s">
        <v>195</v>
      </c>
      <c r="B103" s="149" t="s">
        <v>192</v>
      </c>
      <c r="C103" s="149" t="s">
        <v>44</v>
      </c>
      <c r="D103" s="150">
        <v>5110130</v>
      </c>
      <c r="E103" s="150" t="s">
        <v>193</v>
      </c>
      <c r="F103" s="173">
        <v>0</v>
      </c>
      <c r="G103" s="73">
        <f t="shared" si="88"/>
        <v>0</v>
      </c>
      <c r="H103" s="74">
        <f>IFERROR(INDEX('[1]2024'!$A:$Q,MATCH($A$3&amp;$D103,'[1]2024'!$B:$B,0),MATCH(H$4,'[1]2024'!$2:$2,0)),0)+IFERROR(INDEX('[1]2024'!$A:$Q,MATCH($B$3&amp;$D103,'[1]2024'!$B:$B,0),MATCH(H$4,'[1]2024'!$2:$2,0)),0)++IFERROR(INDEX('[1]2024'!$A:$Q,MATCH($C$3&amp;$D103,'[1]2024'!$B:$B,0),MATCH(H$4,'[1]2024'!$2:$2,0)),0)++IFERROR(INDEX('[1]2024'!$A:$Q,MATCH($D$3&amp;$D103,'[1]2024'!$B:$B,0),MATCH(H$4,'[1]2024'!$2:$2,0)),0)</f>
        <v>0</v>
      </c>
      <c r="I103" s="74">
        <f>IFERROR(INDEX('[1]2024'!$A:$Q,MATCH($A$3&amp;$D103,'[1]2024'!$B:$B,0),MATCH(I$4,'[1]2024'!$2:$2,0)),0)+IFERROR(INDEX('[1]2024'!$A:$Q,MATCH($B$3&amp;$D103,'[1]2024'!$B:$B,0),MATCH(I$4,'[1]2024'!$2:$2,0)),0)++IFERROR(INDEX('[1]2024'!$A:$Q,MATCH($C$3&amp;$D103,'[1]2024'!$B:$B,0),MATCH(I$4,'[1]2024'!$2:$2,0)),0)++IFERROR(INDEX('[1]2024'!$A:$Q,MATCH($D$3&amp;$D103,'[1]2024'!$B:$B,0),MATCH(I$4,'[1]2024'!$2:$2,0)),0)</f>
        <v>0</v>
      </c>
      <c r="J103" s="74">
        <f>IFERROR(INDEX('[1]2024'!$A:$Q,MATCH($A$3&amp;$D103,'[1]2024'!$B:$B,0),MATCH(J$4,'[1]2024'!$2:$2,0)),0)+IFERROR(INDEX('[1]2024'!$A:$Q,MATCH($B$3&amp;$D103,'[1]2024'!$B:$B,0),MATCH(J$4,'[1]2024'!$2:$2,0)),0)++IFERROR(INDEX('[1]2024'!$A:$Q,MATCH($C$3&amp;$D103,'[1]2024'!$B:$B,0),MATCH(J$4,'[1]2024'!$2:$2,0)),0)++IFERROR(INDEX('[1]2024'!$A:$Q,MATCH($D$3&amp;$D103,'[1]2024'!$B:$B,0),MATCH(J$4,'[1]2024'!$2:$2,0)),0)</f>
        <v>0</v>
      </c>
      <c r="K103" s="74">
        <f>IFERROR(INDEX('[1]2024'!$A:$Q,MATCH($A$3&amp;$D103,'[1]2024'!$B:$B,0),MATCH(K$4,'[1]2024'!$2:$2,0)),0)+IFERROR(INDEX('[1]2024'!$A:$Q,MATCH($B$3&amp;$D103,'[1]2024'!$B:$B,0),MATCH(K$4,'[1]2024'!$2:$2,0)),0)++IFERROR(INDEX('[1]2024'!$A:$Q,MATCH($C$3&amp;$D103,'[1]2024'!$B:$B,0),MATCH(K$4,'[1]2024'!$2:$2,0)),0)++IFERROR(INDEX('[1]2024'!$A:$Q,MATCH($D$3&amp;$D103,'[1]2024'!$B:$B,0),MATCH(K$4,'[1]2024'!$2:$2,0)),0)</f>
        <v>0</v>
      </c>
      <c r="L103" s="74">
        <f>IFERROR(INDEX('[1]2024'!$A:$Q,MATCH($A$3&amp;$D103,'[1]2024'!$B:$B,0),MATCH(L$4,'[1]2024'!$2:$2,0)),0)+IFERROR(INDEX('[1]2024'!$A:$Q,MATCH($B$3&amp;$D103,'[1]2024'!$B:$B,0),MATCH(L$4,'[1]2024'!$2:$2,0)),0)++IFERROR(INDEX('[1]2024'!$A:$Q,MATCH($C$3&amp;$D103,'[1]2024'!$B:$B,0),MATCH(L$4,'[1]2024'!$2:$2,0)),0)++IFERROR(INDEX('[1]2024'!$A:$Q,MATCH($D$3&amp;$D103,'[1]2024'!$B:$B,0),MATCH(L$4,'[1]2024'!$2:$2,0)),0)</f>
        <v>0</v>
      </c>
      <c r="M103" s="74">
        <f>IFERROR(INDEX('[1]2024'!$A:$Q,MATCH($A$3&amp;$D103,'[1]2024'!$B:$B,0),MATCH(M$4,'[1]2024'!$2:$2,0)),0)+IFERROR(INDEX('[1]2024'!$A:$Q,MATCH($B$3&amp;$D103,'[1]2024'!$B:$B,0),MATCH(M$4,'[1]2024'!$2:$2,0)),0)++IFERROR(INDEX('[1]2024'!$A:$Q,MATCH($C$3&amp;$D103,'[1]2024'!$B:$B,0),MATCH(M$4,'[1]2024'!$2:$2,0)),0)++IFERROR(INDEX('[1]2024'!$A:$Q,MATCH($D$3&amp;$D103,'[1]2024'!$B:$B,0),MATCH(M$4,'[1]2024'!$2:$2,0)),0)</f>
        <v>0</v>
      </c>
      <c r="N103" s="74">
        <f>IFERROR(INDEX('[1]2024'!$A:$Q,MATCH($A$3&amp;$D103,'[1]2024'!$B:$B,0),MATCH(N$4,'[1]2024'!$2:$2,0)),0)+IFERROR(INDEX('[1]2024'!$A:$Q,MATCH($B$3&amp;$D103,'[1]2024'!$B:$B,0),MATCH(N$4,'[1]2024'!$2:$2,0)),0)++IFERROR(INDEX('[1]2024'!$A:$Q,MATCH($C$3&amp;$D103,'[1]2024'!$B:$B,0),MATCH(N$4,'[1]2024'!$2:$2,0)),0)++IFERROR(INDEX('[1]2024'!$A:$Q,MATCH($D$3&amp;$D103,'[1]2024'!$B:$B,0),MATCH(N$4,'[1]2024'!$2:$2,0)),0)</f>
        <v>0</v>
      </c>
      <c r="O103" s="74">
        <f>IFERROR(INDEX('[1]2024'!$A:$Q,MATCH($A$3&amp;$D103,'[1]2024'!$B:$B,0),MATCH(O$4,'[1]2024'!$2:$2,0)),0)+IFERROR(INDEX('[1]2024'!$A:$Q,MATCH($B$3&amp;$D103,'[1]2024'!$B:$B,0),MATCH(O$4,'[1]2024'!$2:$2,0)),0)++IFERROR(INDEX('[1]2024'!$A:$Q,MATCH($C$3&amp;$D103,'[1]2024'!$B:$B,0),MATCH(O$4,'[1]2024'!$2:$2,0)),0)++IFERROR(INDEX('[1]2024'!$A:$Q,MATCH($D$3&amp;$D103,'[1]2024'!$B:$B,0),MATCH(O$4,'[1]2024'!$2:$2,0)),0)</f>
        <v>0</v>
      </c>
      <c r="P103" s="74">
        <f>IFERROR(INDEX('[1]2024'!$A:$Q,MATCH($A$3&amp;$D103,'[1]2024'!$B:$B,0),MATCH(P$4,'[1]2024'!$2:$2,0)),0)+IFERROR(INDEX('[1]2024'!$A:$Q,MATCH($B$3&amp;$D103,'[1]2024'!$B:$B,0),MATCH(P$4,'[1]2024'!$2:$2,0)),0)++IFERROR(INDEX('[1]2024'!$A:$Q,MATCH($C$3&amp;$D103,'[1]2024'!$B:$B,0),MATCH(P$4,'[1]2024'!$2:$2,0)),0)++IFERROR(INDEX('[1]2024'!$A:$Q,MATCH($D$3&amp;$D103,'[1]2024'!$B:$B,0),MATCH(P$4,'[1]2024'!$2:$2,0)),0)</f>
        <v>0</v>
      </c>
      <c r="Q103" s="74">
        <f>IFERROR(INDEX('[1]2024'!$A:$Q,MATCH($A$3&amp;$D103,'[1]2024'!$B:$B,0),MATCH(Q$4,'[1]2024'!$2:$2,0)),0)+IFERROR(INDEX('[1]2024'!$A:$Q,MATCH($B$3&amp;$D103,'[1]2024'!$B:$B,0),MATCH(Q$4,'[1]2024'!$2:$2,0)),0)++IFERROR(INDEX('[1]2024'!$A:$Q,MATCH($C$3&amp;$D103,'[1]2024'!$B:$B,0),MATCH(Q$4,'[1]2024'!$2:$2,0)),0)++IFERROR(INDEX('[1]2024'!$A:$Q,MATCH($D$3&amp;$D103,'[1]2024'!$B:$B,0),MATCH(Q$4,'[1]2024'!$2:$2,0)),0)</f>
        <v>0</v>
      </c>
      <c r="R103" s="74">
        <f>IFERROR(INDEX('[1]2024'!$A:$Q,MATCH($A$3&amp;$D103,'[1]2024'!$B:$B,0),MATCH(R$4,'[1]2024'!$2:$2,0)),0)+IFERROR(INDEX('[1]2024'!$A:$Q,MATCH($B$3&amp;$D103,'[1]2024'!$B:$B,0),MATCH(R$4,'[1]2024'!$2:$2,0)),0)++IFERROR(INDEX('[1]2024'!$A:$Q,MATCH($C$3&amp;$D103,'[1]2024'!$B:$B,0),MATCH(R$4,'[1]2024'!$2:$2,0)),0)++IFERROR(INDEX('[1]2024'!$A:$Q,MATCH($D$3&amp;$D103,'[1]2024'!$B:$B,0),MATCH(R$4,'[1]2024'!$2:$2,0)),0)</f>
        <v>0</v>
      </c>
      <c r="S103" s="74">
        <f>IFERROR(INDEX('[1]2024'!$A:$Q,MATCH($A$3&amp;$D103,'[1]2024'!$B:$B,0),MATCH(S$4,'[1]2024'!$2:$2,0)),0)+IFERROR(INDEX('[1]2024'!$A:$Q,MATCH($B$3&amp;$D103,'[1]2024'!$B:$B,0),MATCH(S$4,'[1]2024'!$2:$2,0)),0)++IFERROR(INDEX('[1]2024'!$A:$Q,MATCH($C$3&amp;$D103,'[1]2024'!$B:$B,0),MATCH(S$4,'[1]2024'!$2:$2,0)),0)++IFERROR(INDEX('[1]2024'!$A:$Q,MATCH($D$3&amp;$D103,'[1]2024'!$B:$B,0),MATCH(S$4,'[1]2024'!$2:$2,0)),0)</f>
        <v>0</v>
      </c>
      <c r="T103" s="75">
        <v>0</v>
      </c>
      <c r="U103" s="73">
        <f t="shared" si="89"/>
        <v>0</v>
      </c>
      <c r="V103" s="174">
        <v>0</v>
      </c>
      <c r="W103" s="105">
        <v>0</v>
      </c>
      <c r="X103" s="105">
        <v>0</v>
      </c>
      <c r="Y103" s="105">
        <v>0</v>
      </c>
      <c r="Z103" s="105">
        <v>0</v>
      </c>
      <c r="AA103" s="105">
        <v>0</v>
      </c>
      <c r="AB103" s="105">
        <v>0</v>
      </c>
      <c r="AC103" s="105">
        <v>0</v>
      </c>
      <c r="AD103" s="105">
        <v>0</v>
      </c>
      <c r="AE103" s="105">
        <v>0</v>
      </c>
      <c r="AF103" s="105">
        <v>0</v>
      </c>
      <c r="AG103" s="175">
        <v>0</v>
      </c>
      <c r="AH103" s="73">
        <f t="shared" si="90"/>
        <v>0</v>
      </c>
      <c r="AI103" s="73">
        <v>0</v>
      </c>
      <c r="AJ103" s="73">
        <v>0</v>
      </c>
      <c r="AK103" s="73">
        <v>0</v>
      </c>
      <c r="AL103" s="73">
        <v>0</v>
      </c>
      <c r="AM103" s="73">
        <v>0</v>
      </c>
      <c r="AN103" s="73">
        <v>0</v>
      </c>
      <c r="AO103" s="73">
        <v>0</v>
      </c>
      <c r="AP103" s="73">
        <v>0</v>
      </c>
      <c r="AQ103" s="73">
        <v>0</v>
      </c>
      <c r="AR103" s="73">
        <v>0</v>
      </c>
      <c r="AS103" s="73">
        <v>0</v>
      </c>
      <c r="AT103" s="201">
        <v>0</v>
      </c>
      <c r="AU103" s="73">
        <f t="shared" si="58"/>
        <v>0</v>
      </c>
      <c r="AV103" s="73">
        <f t="shared" si="59"/>
        <v>0</v>
      </c>
      <c r="AW103" s="73">
        <f t="shared" si="60"/>
        <v>0</v>
      </c>
      <c r="AX103" s="73">
        <f t="shared" si="61"/>
        <v>0</v>
      </c>
      <c r="AY103" s="73">
        <f t="shared" si="91"/>
        <v>0</v>
      </c>
      <c r="AZ103" s="73">
        <f t="shared" si="92"/>
        <v>0</v>
      </c>
      <c r="BA103" s="73">
        <f t="shared" si="93"/>
        <v>0</v>
      </c>
      <c r="BB103" s="91"/>
      <c r="BC103" s="69" t="s">
        <v>39</v>
      </c>
      <c r="BD103" s="160"/>
      <c r="BE103" s="74">
        <v>0</v>
      </c>
      <c r="BF103" s="74">
        <v>33550000</v>
      </c>
      <c r="BG103" s="74">
        <v>0</v>
      </c>
      <c r="BH103" s="162">
        <f t="shared" si="84"/>
        <v>0</v>
      </c>
    </row>
    <row r="104" spans="1:60" s="211" customFormat="1" outlineLevel="1" x14ac:dyDescent="0.3">
      <c r="A104" s="71" t="s">
        <v>196</v>
      </c>
      <c r="B104" s="164" t="s">
        <v>192</v>
      </c>
      <c r="C104" s="164" t="s">
        <v>44</v>
      </c>
      <c r="D104" s="202">
        <v>5110140</v>
      </c>
      <c r="E104" s="202" t="s">
        <v>193</v>
      </c>
      <c r="F104" s="203">
        <v>11930550</v>
      </c>
      <c r="G104" s="73">
        <f t="shared" si="88"/>
        <v>60517130</v>
      </c>
      <c r="H104" s="74">
        <f>IFERROR(INDEX('[1]2024'!$A:$Q,MATCH($A$3&amp;$D104,'[1]2024'!$B:$B,0),MATCH(H$4,'[1]2024'!$2:$2,0)),0)+IFERROR(INDEX('[1]2024'!$A:$Q,MATCH($B$3&amp;$D104,'[1]2024'!$B:$B,0),MATCH(H$4,'[1]2024'!$2:$2,0)),0)++IFERROR(INDEX('[1]2024'!$A:$Q,MATCH($C$3&amp;$D104,'[1]2024'!$B:$B,0),MATCH(H$4,'[1]2024'!$2:$2,0)),0)++IFERROR(INDEX('[1]2024'!$A:$Q,MATCH($D$3&amp;$D104,'[1]2024'!$B:$B,0),MATCH(H$4,'[1]2024'!$2:$2,0)),0)</f>
        <v>5740200</v>
      </c>
      <c r="I104" s="74">
        <f>IFERROR(INDEX('[1]2024'!$A:$Q,MATCH($A$3&amp;$D104,'[1]2024'!$B:$B,0),MATCH(I$4,'[1]2024'!$2:$2,0)),0)+IFERROR(INDEX('[1]2024'!$A:$Q,MATCH($B$3&amp;$D104,'[1]2024'!$B:$B,0),MATCH(I$4,'[1]2024'!$2:$2,0)),0)++IFERROR(INDEX('[1]2024'!$A:$Q,MATCH($C$3&amp;$D104,'[1]2024'!$B:$B,0),MATCH(I$4,'[1]2024'!$2:$2,0)),0)++IFERROR(INDEX('[1]2024'!$A:$Q,MATCH($D$3&amp;$D104,'[1]2024'!$B:$B,0),MATCH(I$4,'[1]2024'!$2:$2,0)),0)</f>
        <v>5565000</v>
      </c>
      <c r="J104" s="74">
        <f>IFERROR(INDEX('[1]2024'!$A:$Q,MATCH($A$3&amp;$D104,'[1]2024'!$B:$B,0),MATCH(J$4,'[1]2024'!$2:$2,0)),0)+IFERROR(INDEX('[1]2024'!$A:$Q,MATCH($B$3&amp;$D104,'[1]2024'!$B:$B,0),MATCH(J$4,'[1]2024'!$2:$2,0)),0)++IFERROR(INDEX('[1]2024'!$A:$Q,MATCH($C$3&amp;$D104,'[1]2024'!$B:$B,0),MATCH(J$4,'[1]2024'!$2:$2,0)),0)++IFERROR(INDEX('[1]2024'!$A:$Q,MATCH($D$3&amp;$D104,'[1]2024'!$B:$B,0),MATCH(J$4,'[1]2024'!$2:$2,0)),0)</f>
        <v>7800000</v>
      </c>
      <c r="K104" s="74">
        <f>IFERROR(INDEX('[1]2024'!$A:$Q,MATCH($A$3&amp;$D104,'[1]2024'!$B:$B,0),MATCH(K$4,'[1]2024'!$2:$2,0)),0)+IFERROR(INDEX('[1]2024'!$A:$Q,MATCH($B$3&amp;$D104,'[1]2024'!$B:$B,0),MATCH(K$4,'[1]2024'!$2:$2,0)),0)++IFERROR(INDEX('[1]2024'!$A:$Q,MATCH($C$3&amp;$D104,'[1]2024'!$B:$B,0),MATCH(K$4,'[1]2024'!$2:$2,0)),0)++IFERROR(INDEX('[1]2024'!$A:$Q,MATCH($D$3&amp;$D104,'[1]2024'!$B:$B,0),MATCH(K$4,'[1]2024'!$2:$2,0)),0)</f>
        <v>3124000</v>
      </c>
      <c r="L104" s="74">
        <f>IFERROR(INDEX('[1]2024'!$A:$Q,MATCH($A$3&amp;$D104,'[1]2024'!$B:$B,0),MATCH(L$4,'[1]2024'!$2:$2,0)),0)+IFERROR(INDEX('[1]2024'!$A:$Q,MATCH($B$3&amp;$D104,'[1]2024'!$B:$B,0),MATCH(L$4,'[1]2024'!$2:$2,0)),0)++IFERROR(INDEX('[1]2024'!$A:$Q,MATCH($C$3&amp;$D104,'[1]2024'!$B:$B,0),MATCH(L$4,'[1]2024'!$2:$2,0)),0)++IFERROR(INDEX('[1]2024'!$A:$Q,MATCH($D$3&amp;$D104,'[1]2024'!$B:$B,0),MATCH(L$4,'[1]2024'!$2:$2,0)),0)</f>
        <v>2909500</v>
      </c>
      <c r="M104" s="74">
        <f>IFERROR(INDEX('[1]2024'!$A:$Q,MATCH($A$3&amp;$D104,'[1]2024'!$B:$B,0),MATCH(M$4,'[1]2024'!$2:$2,0)),0)+IFERROR(INDEX('[1]2024'!$A:$Q,MATCH($B$3&amp;$D104,'[1]2024'!$B:$B,0),MATCH(M$4,'[1]2024'!$2:$2,0)),0)++IFERROR(INDEX('[1]2024'!$A:$Q,MATCH($C$3&amp;$D104,'[1]2024'!$B:$B,0),MATCH(M$4,'[1]2024'!$2:$2,0)),0)++IFERROR(INDEX('[1]2024'!$A:$Q,MATCH($D$3&amp;$D104,'[1]2024'!$B:$B,0),MATCH(M$4,'[1]2024'!$2:$2,0)),0)</f>
        <v>4372600</v>
      </c>
      <c r="N104" s="74">
        <f>IFERROR(INDEX('[1]2024'!$A:$Q,MATCH($A$3&amp;$D104,'[1]2024'!$B:$B,0),MATCH(N$4,'[1]2024'!$2:$2,0)),0)+IFERROR(INDEX('[1]2024'!$A:$Q,MATCH($B$3&amp;$D104,'[1]2024'!$B:$B,0),MATCH(N$4,'[1]2024'!$2:$2,0)),0)++IFERROR(INDEX('[1]2024'!$A:$Q,MATCH($C$3&amp;$D104,'[1]2024'!$B:$B,0),MATCH(N$4,'[1]2024'!$2:$2,0)),0)++IFERROR(INDEX('[1]2024'!$A:$Q,MATCH($D$3&amp;$D104,'[1]2024'!$B:$B,0),MATCH(N$4,'[1]2024'!$2:$2,0)),0)</f>
        <v>4163100</v>
      </c>
      <c r="O104" s="74">
        <f>IFERROR(INDEX('[1]2024'!$A:$Q,MATCH($A$3&amp;$D104,'[1]2024'!$B:$B,0),MATCH(O$4,'[1]2024'!$2:$2,0)),0)+IFERROR(INDEX('[1]2024'!$A:$Q,MATCH($B$3&amp;$D104,'[1]2024'!$B:$B,0),MATCH(O$4,'[1]2024'!$2:$2,0)),0)++IFERROR(INDEX('[1]2024'!$A:$Q,MATCH($C$3&amp;$D104,'[1]2024'!$B:$B,0),MATCH(O$4,'[1]2024'!$2:$2,0)),0)++IFERROR(INDEX('[1]2024'!$A:$Q,MATCH($D$3&amp;$D104,'[1]2024'!$B:$B,0),MATCH(O$4,'[1]2024'!$2:$2,0)),0)</f>
        <v>6056200</v>
      </c>
      <c r="P104" s="74">
        <f>IFERROR(INDEX('[1]2024'!$A:$Q,MATCH($A$3&amp;$D104,'[1]2024'!$B:$B,0),MATCH(P$4,'[1]2024'!$2:$2,0)),0)+IFERROR(INDEX('[1]2024'!$A:$Q,MATCH($B$3&amp;$D104,'[1]2024'!$B:$B,0),MATCH(P$4,'[1]2024'!$2:$2,0)),0)++IFERROR(INDEX('[1]2024'!$A:$Q,MATCH($C$3&amp;$D104,'[1]2024'!$B:$B,0),MATCH(P$4,'[1]2024'!$2:$2,0)),0)++IFERROR(INDEX('[1]2024'!$A:$Q,MATCH($D$3&amp;$D104,'[1]2024'!$B:$B,0),MATCH(P$4,'[1]2024'!$2:$2,0)),0)</f>
        <v>0</v>
      </c>
      <c r="Q104" s="74">
        <f>IFERROR(INDEX('[1]2024'!$A:$Q,MATCH($A$3&amp;$D104,'[1]2024'!$B:$B,0),MATCH(Q$4,'[1]2024'!$2:$2,0)),0)+IFERROR(INDEX('[1]2024'!$A:$Q,MATCH($B$3&amp;$D104,'[1]2024'!$B:$B,0),MATCH(Q$4,'[1]2024'!$2:$2,0)),0)++IFERROR(INDEX('[1]2024'!$A:$Q,MATCH($C$3&amp;$D104,'[1]2024'!$B:$B,0),MATCH(Q$4,'[1]2024'!$2:$2,0)),0)++IFERROR(INDEX('[1]2024'!$A:$Q,MATCH($D$3&amp;$D104,'[1]2024'!$B:$B,0),MATCH(Q$4,'[1]2024'!$2:$2,0)),0)</f>
        <v>3223000</v>
      </c>
      <c r="R104" s="74">
        <f>IFERROR(INDEX('[1]2024'!$A:$Q,MATCH($A$3&amp;$D104,'[1]2024'!$B:$B,0),MATCH(R$4,'[1]2024'!$2:$2,0)),0)+IFERROR(INDEX('[1]2024'!$A:$Q,MATCH($B$3&amp;$D104,'[1]2024'!$B:$B,0),MATCH(R$4,'[1]2024'!$2:$2,0)),0)++IFERROR(INDEX('[1]2024'!$A:$Q,MATCH($C$3&amp;$D104,'[1]2024'!$B:$B,0),MATCH(R$4,'[1]2024'!$2:$2,0)),0)++IFERROR(INDEX('[1]2024'!$A:$Q,MATCH($D$3&amp;$D104,'[1]2024'!$B:$B,0),MATCH(R$4,'[1]2024'!$2:$2,0)),0)</f>
        <v>7881430</v>
      </c>
      <c r="S104" s="74">
        <f>IFERROR(INDEX('[1]2024'!$A:$Q,MATCH($A$3&amp;$D104,'[1]2024'!$B:$B,0),MATCH(S$4,'[1]2024'!$2:$2,0)),0)+IFERROR(INDEX('[1]2024'!$A:$Q,MATCH($B$3&amp;$D104,'[1]2024'!$B:$B,0),MATCH(S$4,'[1]2024'!$2:$2,0)),0)++IFERROR(INDEX('[1]2024'!$A:$Q,MATCH($C$3&amp;$D104,'[1]2024'!$B:$B,0),MATCH(S$4,'[1]2024'!$2:$2,0)),0)++IFERROR(INDEX('[1]2024'!$A:$Q,MATCH($D$3&amp;$D104,'[1]2024'!$B:$B,0),MATCH(S$4,'[1]2024'!$2:$2,0)),0)</f>
        <v>9682100</v>
      </c>
      <c r="T104" s="132">
        <v>89297000</v>
      </c>
      <c r="U104" s="204">
        <f t="shared" si="89"/>
        <v>82492340</v>
      </c>
      <c r="V104" s="205">
        <v>9030000</v>
      </c>
      <c r="W104" s="109">
        <v>17221800</v>
      </c>
      <c r="X104" s="109">
        <v>0</v>
      </c>
      <c r="Y104" s="109">
        <v>2981800</v>
      </c>
      <c r="Z104" s="109">
        <v>3334740</v>
      </c>
      <c r="AA104" s="109">
        <v>6348000</v>
      </c>
      <c r="AB104" s="109">
        <v>5496000</v>
      </c>
      <c r="AC104" s="109">
        <v>7768000</v>
      </c>
      <c r="AD104" s="109">
        <v>500000</v>
      </c>
      <c r="AE104" s="109">
        <v>4139000</v>
      </c>
      <c r="AF104" s="109">
        <v>10209000</v>
      </c>
      <c r="AG104" s="206">
        <v>15464000</v>
      </c>
      <c r="AH104" s="204">
        <f t="shared" si="90"/>
        <v>96046044</v>
      </c>
      <c r="AI104" s="204">
        <v>9830920</v>
      </c>
      <c r="AJ104" s="204">
        <v>3858100</v>
      </c>
      <c r="AK104" s="204">
        <v>7966880</v>
      </c>
      <c r="AL104" s="204">
        <v>3503214</v>
      </c>
      <c r="AM104" s="204">
        <v>4094640</v>
      </c>
      <c r="AN104" s="204">
        <v>4121590</v>
      </c>
      <c r="AO104" s="204">
        <v>6737940</v>
      </c>
      <c r="AP104" s="204">
        <v>5477150</v>
      </c>
      <c r="AQ104" s="204">
        <v>4996530</v>
      </c>
      <c r="AR104" s="204">
        <v>14064930</v>
      </c>
      <c r="AS104" s="204">
        <v>12652000</v>
      </c>
      <c r="AT104" s="204">
        <v>18742150</v>
      </c>
      <c r="AU104" s="204">
        <f t="shared" si="58"/>
        <v>21655900</v>
      </c>
      <c r="AV104" s="204">
        <f t="shared" si="59"/>
        <v>11719444</v>
      </c>
      <c r="AW104" s="204">
        <f t="shared" si="60"/>
        <v>17211620</v>
      </c>
      <c r="AX104" s="204">
        <f t="shared" si="61"/>
        <v>45459080</v>
      </c>
      <c r="AY104" s="204">
        <f t="shared" si="91"/>
        <v>100848346.2</v>
      </c>
      <c r="AZ104" s="204">
        <f t="shared" si="92"/>
        <v>105890763.51000001</v>
      </c>
      <c r="BA104" s="204">
        <f t="shared" si="93"/>
        <v>111185301.68550001</v>
      </c>
      <c r="BB104" s="112"/>
      <c r="BC104" s="207" t="s">
        <v>39</v>
      </c>
      <c r="BD104" s="208"/>
      <c r="BE104" s="209">
        <v>0</v>
      </c>
      <c r="BF104" s="209">
        <v>0</v>
      </c>
      <c r="BG104" s="209">
        <v>43847052</v>
      </c>
      <c r="BH104" s="210">
        <f t="shared" si="84"/>
        <v>60517130</v>
      </c>
    </row>
    <row r="105" spans="1:60" outlineLevel="1" x14ac:dyDescent="0.3">
      <c r="A105" s="71" t="s">
        <v>197</v>
      </c>
      <c r="B105" s="149" t="s">
        <v>198</v>
      </c>
      <c r="C105" s="149" t="s">
        <v>31</v>
      </c>
      <c r="D105" s="150">
        <v>5110150</v>
      </c>
      <c r="E105" s="150" t="s">
        <v>199</v>
      </c>
      <c r="F105" s="173">
        <v>0</v>
      </c>
      <c r="G105" s="73">
        <f t="shared" si="88"/>
        <v>0</v>
      </c>
      <c r="H105" s="74">
        <f>IFERROR(INDEX('[1]2024'!$A:$Q,MATCH($A$3&amp;$D105,'[1]2024'!$B:$B,0),MATCH(H$4,'[1]2024'!$2:$2,0)),0)+IFERROR(INDEX('[1]2024'!$A:$Q,MATCH($B$3&amp;$D105,'[1]2024'!$B:$B,0),MATCH(H$4,'[1]2024'!$2:$2,0)),0)++IFERROR(INDEX('[1]2024'!$A:$Q,MATCH($C$3&amp;$D105,'[1]2024'!$B:$B,0),MATCH(H$4,'[1]2024'!$2:$2,0)),0)++IFERROR(INDEX('[1]2024'!$A:$Q,MATCH($D$3&amp;$D105,'[1]2024'!$B:$B,0),MATCH(H$4,'[1]2024'!$2:$2,0)),0)</f>
        <v>0</v>
      </c>
      <c r="I105" s="74">
        <f>IFERROR(INDEX('[1]2024'!$A:$Q,MATCH($A$3&amp;$D105,'[1]2024'!$B:$B,0),MATCH(I$4,'[1]2024'!$2:$2,0)),0)+IFERROR(INDEX('[1]2024'!$A:$Q,MATCH($B$3&amp;$D105,'[1]2024'!$B:$B,0),MATCH(I$4,'[1]2024'!$2:$2,0)),0)++IFERROR(INDEX('[1]2024'!$A:$Q,MATCH($C$3&amp;$D105,'[1]2024'!$B:$B,0),MATCH(I$4,'[1]2024'!$2:$2,0)),0)++IFERROR(INDEX('[1]2024'!$A:$Q,MATCH($D$3&amp;$D105,'[1]2024'!$B:$B,0),MATCH(I$4,'[1]2024'!$2:$2,0)),0)</f>
        <v>0</v>
      </c>
      <c r="J105" s="74">
        <f>IFERROR(INDEX('[1]2024'!$A:$Q,MATCH($A$3&amp;$D105,'[1]2024'!$B:$B,0),MATCH(J$4,'[1]2024'!$2:$2,0)),0)+IFERROR(INDEX('[1]2024'!$A:$Q,MATCH($B$3&amp;$D105,'[1]2024'!$B:$B,0),MATCH(J$4,'[1]2024'!$2:$2,0)),0)++IFERROR(INDEX('[1]2024'!$A:$Q,MATCH($C$3&amp;$D105,'[1]2024'!$B:$B,0),MATCH(J$4,'[1]2024'!$2:$2,0)),0)++IFERROR(INDEX('[1]2024'!$A:$Q,MATCH($D$3&amp;$D105,'[1]2024'!$B:$B,0),MATCH(J$4,'[1]2024'!$2:$2,0)),0)</f>
        <v>0</v>
      </c>
      <c r="K105" s="74">
        <f>IFERROR(INDEX('[1]2024'!$A:$Q,MATCH($A$3&amp;$D105,'[1]2024'!$B:$B,0),MATCH(K$4,'[1]2024'!$2:$2,0)),0)+IFERROR(INDEX('[1]2024'!$A:$Q,MATCH($B$3&amp;$D105,'[1]2024'!$B:$B,0),MATCH(K$4,'[1]2024'!$2:$2,0)),0)++IFERROR(INDEX('[1]2024'!$A:$Q,MATCH($C$3&amp;$D105,'[1]2024'!$B:$B,0),MATCH(K$4,'[1]2024'!$2:$2,0)),0)++IFERROR(INDEX('[1]2024'!$A:$Q,MATCH($D$3&amp;$D105,'[1]2024'!$B:$B,0),MATCH(K$4,'[1]2024'!$2:$2,0)),0)</f>
        <v>0</v>
      </c>
      <c r="L105" s="74">
        <f>IFERROR(INDEX('[1]2024'!$A:$Q,MATCH($A$3&amp;$D105,'[1]2024'!$B:$B,0),MATCH(L$4,'[1]2024'!$2:$2,0)),0)+IFERROR(INDEX('[1]2024'!$A:$Q,MATCH($B$3&amp;$D105,'[1]2024'!$B:$B,0),MATCH(L$4,'[1]2024'!$2:$2,0)),0)++IFERROR(INDEX('[1]2024'!$A:$Q,MATCH($C$3&amp;$D105,'[1]2024'!$B:$B,0),MATCH(L$4,'[1]2024'!$2:$2,0)),0)++IFERROR(INDEX('[1]2024'!$A:$Q,MATCH($D$3&amp;$D105,'[1]2024'!$B:$B,0),MATCH(L$4,'[1]2024'!$2:$2,0)),0)</f>
        <v>0</v>
      </c>
      <c r="M105" s="74">
        <f>IFERROR(INDEX('[1]2024'!$A:$Q,MATCH($A$3&amp;$D105,'[1]2024'!$B:$B,0),MATCH(M$4,'[1]2024'!$2:$2,0)),0)+IFERROR(INDEX('[1]2024'!$A:$Q,MATCH($B$3&amp;$D105,'[1]2024'!$B:$B,0),MATCH(M$4,'[1]2024'!$2:$2,0)),0)++IFERROR(INDEX('[1]2024'!$A:$Q,MATCH($C$3&amp;$D105,'[1]2024'!$B:$B,0),MATCH(M$4,'[1]2024'!$2:$2,0)),0)++IFERROR(INDEX('[1]2024'!$A:$Q,MATCH($D$3&amp;$D105,'[1]2024'!$B:$B,0),MATCH(M$4,'[1]2024'!$2:$2,0)),0)</f>
        <v>0</v>
      </c>
      <c r="N105" s="74">
        <f>IFERROR(INDEX('[1]2024'!$A:$Q,MATCH($A$3&amp;$D105,'[1]2024'!$B:$B,0),MATCH(N$4,'[1]2024'!$2:$2,0)),0)+IFERROR(INDEX('[1]2024'!$A:$Q,MATCH($B$3&amp;$D105,'[1]2024'!$B:$B,0),MATCH(N$4,'[1]2024'!$2:$2,0)),0)++IFERROR(INDEX('[1]2024'!$A:$Q,MATCH($C$3&amp;$D105,'[1]2024'!$B:$B,0),MATCH(N$4,'[1]2024'!$2:$2,0)),0)++IFERROR(INDEX('[1]2024'!$A:$Q,MATCH($D$3&amp;$D105,'[1]2024'!$B:$B,0),MATCH(N$4,'[1]2024'!$2:$2,0)),0)</f>
        <v>0</v>
      </c>
      <c r="O105" s="74">
        <f>IFERROR(INDEX('[1]2024'!$A:$Q,MATCH($A$3&amp;$D105,'[1]2024'!$B:$B,0),MATCH(O$4,'[1]2024'!$2:$2,0)),0)+IFERROR(INDEX('[1]2024'!$A:$Q,MATCH($B$3&amp;$D105,'[1]2024'!$B:$B,0),MATCH(O$4,'[1]2024'!$2:$2,0)),0)++IFERROR(INDEX('[1]2024'!$A:$Q,MATCH($C$3&amp;$D105,'[1]2024'!$B:$B,0),MATCH(O$4,'[1]2024'!$2:$2,0)),0)++IFERROR(INDEX('[1]2024'!$A:$Q,MATCH($D$3&amp;$D105,'[1]2024'!$B:$B,0),MATCH(O$4,'[1]2024'!$2:$2,0)),0)</f>
        <v>0</v>
      </c>
      <c r="P105" s="74">
        <f>IFERROR(INDEX('[1]2024'!$A:$Q,MATCH($A$3&amp;$D105,'[1]2024'!$B:$B,0),MATCH(P$4,'[1]2024'!$2:$2,0)),0)+IFERROR(INDEX('[1]2024'!$A:$Q,MATCH($B$3&amp;$D105,'[1]2024'!$B:$B,0),MATCH(P$4,'[1]2024'!$2:$2,0)),0)++IFERROR(INDEX('[1]2024'!$A:$Q,MATCH($C$3&amp;$D105,'[1]2024'!$B:$B,0),MATCH(P$4,'[1]2024'!$2:$2,0)),0)++IFERROR(INDEX('[1]2024'!$A:$Q,MATCH($D$3&amp;$D105,'[1]2024'!$B:$B,0),MATCH(P$4,'[1]2024'!$2:$2,0)),0)</f>
        <v>0</v>
      </c>
      <c r="Q105" s="74">
        <f>IFERROR(INDEX('[1]2024'!$A:$Q,MATCH($A$3&amp;$D105,'[1]2024'!$B:$B,0),MATCH(Q$4,'[1]2024'!$2:$2,0)),0)+IFERROR(INDEX('[1]2024'!$A:$Q,MATCH($B$3&amp;$D105,'[1]2024'!$B:$B,0),MATCH(Q$4,'[1]2024'!$2:$2,0)),0)++IFERROR(INDEX('[1]2024'!$A:$Q,MATCH($C$3&amp;$D105,'[1]2024'!$B:$B,0),MATCH(Q$4,'[1]2024'!$2:$2,0)),0)++IFERROR(INDEX('[1]2024'!$A:$Q,MATCH($D$3&amp;$D105,'[1]2024'!$B:$B,0),MATCH(Q$4,'[1]2024'!$2:$2,0)),0)</f>
        <v>0</v>
      </c>
      <c r="R105" s="74">
        <f>IFERROR(INDEX('[1]2024'!$A:$Q,MATCH($A$3&amp;$D105,'[1]2024'!$B:$B,0),MATCH(R$4,'[1]2024'!$2:$2,0)),0)+IFERROR(INDEX('[1]2024'!$A:$Q,MATCH($B$3&amp;$D105,'[1]2024'!$B:$B,0),MATCH(R$4,'[1]2024'!$2:$2,0)),0)++IFERROR(INDEX('[1]2024'!$A:$Q,MATCH($C$3&amp;$D105,'[1]2024'!$B:$B,0),MATCH(R$4,'[1]2024'!$2:$2,0)),0)++IFERROR(INDEX('[1]2024'!$A:$Q,MATCH($D$3&amp;$D105,'[1]2024'!$B:$B,0),MATCH(R$4,'[1]2024'!$2:$2,0)),0)</f>
        <v>0</v>
      </c>
      <c r="S105" s="74">
        <f>IFERROR(INDEX('[1]2024'!$A:$Q,MATCH($A$3&amp;$D105,'[1]2024'!$B:$B,0),MATCH(S$4,'[1]2024'!$2:$2,0)),0)+IFERROR(INDEX('[1]2024'!$A:$Q,MATCH($B$3&amp;$D105,'[1]2024'!$B:$B,0),MATCH(S$4,'[1]2024'!$2:$2,0)),0)++IFERROR(INDEX('[1]2024'!$A:$Q,MATCH($C$3&amp;$D105,'[1]2024'!$B:$B,0),MATCH(S$4,'[1]2024'!$2:$2,0)),0)++IFERROR(INDEX('[1]2024'!$A:$Q,MATCH($D$3&amp;$D105,'[1]2024'!$B:$B,0),MATCH(S$4,'[1]2024'!$2:$2,0)),0)</f>
        <v>0</v>
      </c>
      <c r="T105" s="75">
        <v>0</v>
      </c>
      <c r="U105" s="73">
        <f t="shared" si="89"/>
        <v>0</v>
      </c>
      <c r="V105" s="174">
        <v>0</v>
      </c>
      <c r="W105" s="105">
        <v>0</v>
      </c>
      <c r="X105" s="105">
        <v>0</v>
      </c>
      <c r="Y105" s="105">
        <v>0</v>
      </c>
      <c r="Z105" s="105">
        <v>0</v>
      </c>
      <c r="AA105" s="105">
        <v>0</v>
      </c>
      <c r="AB105" s="105">
        <v>0</v>
      </c>
      <c r="AC105" s="105">
        <v>0</v>
      </c>
      <c r="AD105" s="105">
        <v>0</v>
      </c>
      <c r="AE105" s="105">
        <v>0</v>
      </c>
      <c r="AF105" s="105">
        <v>0</v>
      </c>
      <c r="AG105" s="175">
        <v>0</v>
      </c>
      <c r="AH105" s="73">
        <f t="shared" si="90"/>
        <v>0</v>
      </c>
      <c r="AI105" s="73">
        <v>0</v>
      </c>
      <c r="AJ105" s="73">
        <v>0</v>
      </c>
      <c r="AK105" s="73">
        <v>0</v>
      </c>
      <c r="AL105" s="73">
        <v>0</v>
      </c>
      <c r="AM105" s="73">
        <v>0</v>
      </c>
      <c r="AN105" s="73">
        <v>0</v>
      </c>
      <c r="AO105" s="73">
        <v>0</v>
      </c>
      <c r="AP105" s="73">
        <v>0</v>
      </c>
      <c r="AQ105" s="73">
        <v>0</v>
      </c>
      <c r="AR105" s="73">
        <v>0</v>
      </c>
      <c r="AS105" s="73">
        <v>0</v>
      </c>
      <c r="AT105" s="201">
        <v>0</v>
      </c>
      <c r="AU105" s="73">
        <f t="shared" si="58"/>
        <v>0</v>
      </c>
      <c r="AV105" s="73">
        <f t="shared" si="59"/>
        <v>0</v>
      </c>
      <c r="AW105" s="73">
        <f t="shared" si="60"/>
        <v>0</v>
      </c>
      <c r="AX105" s="73">
        <f t="shared" si="61"/>
        <v>0</v>
      </c>
      <c r="AY105" s="73">
        <f t="shared" si="91"/>
        <v>0</v>
      </c>
      <c r="AZ105" s="73">
        <f t="shared" si="92"/>
        <v>0</v>
      </c>
      <c r="BA105" s="73">
        <f t="shared" si="93"/>
        <v>0</v>
      </c>
      <c r="BB105" s="91"/>
      <c r="BC105" s="69" t="s">
        <v>52</v>
      </c>
      <c r="BD105" s="160"/>
      <c r="BE105" s="74">
        <v>0</v>
      </c>
      <c r="BF105" s="74">
        <v>0</v>
      </c>
      <c r="BG105" s="74">
        <v>0</v>
      </c>
      <c r="BH105" s="162">
        <f t="shared" si="84"/>
        <v>0</v>
      </c>
    </row>
    <row r="106" spans="1:60" outlineLevel="1" x14ac:dyDescent="0.3">
      <c r="A106" s="71" t="s">
        <v>200</v>
      </c>
      <c r="B106" s="149" t="s">
        <v>198</v>
      </c>
      <c r="C106" s="149" t="s">
        <v>31</v>
      </c>
      <c r="D106" s="150" t="s">
        <v>201</v>
      </c>
      <c r="E106" s="150"/>
      <c r="F106" s="173">
        <v>0</v>
      </c>
      <c r="G106" s="73">
        <f t="shared" si="88"/>
        <v>0</v>
      </c>
      <c r="H106" s="74">
        <f>IFERROR(INDEX('[1]2024'!$A:$Q,MATCH($A$3&amp;$D106,'[1]2024'!$B:$B,0),MATCH(H$4,'[1]2024'!$2:$2,0)),0)+IFERROR(INDEX('[1]2024'!$A:$Q,MATCH($B$3&amp;$D106,'[1]2024'!$B:$B,0),MATCH(H$4,'[1]2024'!$2:$2,0)),0)++IFERROR(INDEX('[1]2024'!$A:$Q,MATCH($C$3&amp;$D106,'[1]2024'!$B:$B,0),MATCH(H$4,'[1]2024'!$2:$2,0)),0)++IFERROR(INDEX('[1]2024'!$A:$Q,MATCH($D$3&amp;$D106,'[1]2024'!$B:$B,0),MATCH(H$4,'[1]2024'!$2:$2,0)),0)</f>
        <v>0</v>
      </c>
      <c r="I106" s="74">
        <f>IFERROR(INDEX('[1]2024'!$A:$Q,MATCH($A$3&amp;$D106,'[1]2024'!$B:$B,0),MATCH(I$4,'[1]2024'!$2:$2,0)),0)+IFERROR(INDEX('[1]2024'!$A:$Q,MATCH($B$3&amp;$D106,'[1]2024'!$B:$B,0),MATCH(I$4,'[1]2024'!$2:$2,0)),0)++IFERROR(INDEX('[1]2024'!$A:$Q,MATCH($C$3&amp;$D106,'[1]2024'!$B:$B,0),MATCH(I$4,'[1]2024'!$2:$2,0)),0)++IFERROR(INDEX('[1]2024'!$A:$Q,MATCH($D$3&amp;$D106,'[1]2024'!$B:$B,0),MATCH(I$4,'[1]2024'!$2:$2,0)),0)</f>
        <v>0</v>
      </c>
      <c r="J106" s="74">
        <f>IFERROR(INDEX('[1]2024'!$A:$Q,MATCH($A$3&amp;$D106,'[1]2024'!$B:$B,0),MATCH(J$4,'[1]2024'!$2:$2,0)),0)+IFERROR(INDEX('[1]2024'!$A:$Q,MATCH($B$3&amp;$D106,'[1]2024'!$B:$B,0),MATCH(J$4,'[1]2024'!$2:$2,0)),0)++IFERROR(INDEX('[1]2024'!$A:$Q,MATCH($C$3&amp;$D106,'[1]2024'!$B:$B,0),MATCH(J$4,'[1]2024'!$2:$2,0)),0)++IFERROR(INDEX('[1]2024'!$A:$Q,MATCH($D$3&amp;$D106,'[1]2024'!$B:$B,0),MATCH(J$4,'[1]2024'!$2:$2,0)),0)</f>
        <v>0</v>
      </c>
      <c r="K106" s="74">
        <f>IFERROR(INDEX('[1]2024'!$A:$Q,MATCH($A$3&amp;$D106,'[1]2024'!$B:$B,0),MATCH(K$4,'[1]2024'!$2:$2,0)),0)+IFERROR(INDEX('[1]2024'!$A:$Q,MATCH($B$3&amp;$D106,'[1]2024'!$B:$B,0),MATCH(K$4,'[1]2024'!$2:$2,0)),0)++IFERROR(INDEX('[1]2024'!$A:$Q,MATCH($C$3&amp;$D106,'[1]2024'!$B:$B,0),MATCH(K$4,'[1]2024'!$2:$2,0)),0)++IFERROR(INDEX('[1]2024'!$A:$Q,MATCH($D$3&amp;$D106,'[1]2024'!$B:$B,0),MATCH(K$4,'[1]2024'!$2:$2,0)),0)</f>
        <v>0</v>
      </c>
      <c r="L106" s="74">
        <f>IFERROR(INDEX('[1]2024'!$A:$Q,MATCH($A$3&amp;$D106,'[1]2024'!$B:$B,0),MATCH(L$4,'[1]2024'!$2:$2,0)),0)+IFERROR(INDEX('[1]2024'!$A:$Q,MATCH($B$3&amp;$D106,'[1]2024'!$B:$B,0),MATCH(L$4,'[1]2024'!$2:$2,0)),0)++IFERROR(INDEX('[1]2024'!$A:$Q,MATCH($C$3&amp;$D106,'[1]2024'!$B:$B,0),MATCH(L$4,'[1]2024'!$2:$2,0)),0)++IFERROR(INDEX('[1]2024'!$A:$Q,MATCH($D$3&amp;$D106,'[1]2024'!$B:$B,0),MATCH(L$4,'[1]2024'!$2:$2,0)),0)</f>
        <v>0</v>
      </c>
      <c r="M106" s="74">
        <f>IFERROR(INDEX('[1]2024'!$A:$Q,MATCH($A$3&amp;$D106,'[1]2024'!$B:$B,0),MATCH(M$4,'[1]2024'!$2:$2,0)),0)+IFERROR(INDEX('[1]2024'!$A:$Q,MATCH($B$3&amp;$D106,'[1]2024'!$B:$B,0),MATCH(M$4,'[1]2024'!$2:$2,0)),0)++IFERROR(INDEX('[1]2024'!$A:$Q,MATCH($C$3&amp;$D106,'[1]2024'!$B:$B,0),MATCH(M$4,'[1]2024'!$2:$2,0)),0)++IFERROR(INDEX('[1]2024'!$A:$Q,MATCH($D$3&amp;$D106,'[1]2024'!$B:$B,0),MATCH(M$4,'[1]2024'!$2:$2,0)),0)</f>
        <v>0</v>
      </c>
      <c r="N106" s="74">
        <f>IFERROR(INDEX('[1]2024'!$A:$Q,MATCH($A$3&amp;$D106,'[1]2024'!$B:$B,0),MATCH(N$4,'[1]2024'!$2:$2,0)),0)+IFERROR(INDEX('[1]2024'!$A:$Q,MATCH($B$3&amp;$D106,'[1]2024'!$B:$B,0),MATCH(N$4,'[1]2024'!$2:$2,0)),0)++IFERROR(INDEX('[1]2024'!$A:$Q,MATCH($C$3&amp;$D106,'[1]2024'!$B:$B,0),MATCH(N$4,'[1]2024'!$2:$2,0)),0)++IFERROR(INDEX('[1]2024'!$A:$Q,MATCH($D$3&amp;$D106,'[1]2024'!$B:$B,0),MATCH(N$4,'[1]2024'!$2:$2,0)),0)</f>
        <v>0</v>
      </c>
      <c r="O106" s="74">
        <f>IFERROR(INDEX('[1]2024'!$A:$Q,MATCH($A$3&amp;$D106,'[1]2024'!$B:$B,0),MATCH(O$4,'[1]2024'!$2:$2,0)),0)+IFERROR(INDEX('[1]2024'!$A:$Q,MATCH($B$3&amp;$D106,'[1]2024'!$B:$B,0),MATCH(O$4,'[1]2024'!$2:$2,0)),0)++IFERROR(INDEX('[1]2024'!$A:$Q,MATCH($C$3&amp;$D106,'[1]2024'!$B:$B,0),MATCH(O$4,'[1]2024'!$2:$2,0)),0)++IFERROR(INDEX('[1]2024'!$A:$Q,MATCH($D$3&amp;$D106,'[1]2024'!$B:$B,0),MATCH(O$4,'[1]2024'!$2:$2,0)),0)</f>
        <v>0</v>
      </c>
      <c r="P106" s="74">
        <f>IFERROR(INDEX('[1]2024'!$A:$Q,MATCH($A$3&amp;$D106,'[1]2024'!$B:$B,0),MATCH(P$4,'[1]2024'!$2:$2,0)),0)+IFERROR(INDEX('[1]2024'!$A:$Q,MATCH($B$3&amp;$D106,'[1]2024'!$B:$B,0),MATCH(P$4,'[1]2024'!$2:$2,0)),0)++IFERROR(INDEX('[1]2024'!$A:$Q,MATCH($C$3&amp;$D106,'[1]2024'!$B:$B,0),MATCH(P$4,'[1]2024'!$2:$2,0)),0)++IFERROR(INDEX('[1]2024'!$A:$Q,MATCH($D$3&amp;$D106,'[1]2024'!$B:$B,0),MATCH(P$4,'[1]2024'!$2:$2,0)),0)</f>
        <v>0</v>
      </c>
      <c r="Q106" s="74">
        <f>IFERROR(INDEX('[1]2024'!$A:$Q,MATCH($A$3&amp;$D106,'[1]2024'!$B:$B,0),MATCH(Q$4,'[1]2024'!$2:$2,0)),0)+IFERROR(INDEX('[1]2024'!$A:$Q,MATCH($B$3&amp;$D106,'[1]2024'!$B:$B,0),MATCH(Q$4,'[1]2024'!$2:$2,0)),0)++IFERROR(INDEX('[1]2024'!$A:$Q,MATCH($C$3&amp;$D106,'[1]2024'!$B:$B,0),MATCH(Q$4,'[1]2024'!$2:$2,0)),0)++IFERROR(INDEX('[1]2024'!$A:$Q,MATCH($D$3&amp;$D106,'[1]2024'!$B:$B,0),MATCH(Q$4,'[1]2024'!$2:$2,0)),0)</f>
        <v>0</v>
      </c>
      <c r="R106" s="74">
        <f>IFERROR(INDEX('[1]2024'!$A:$Q,MATCH($A$3&amp;$D106,'[1]2024'!$B:$B,0),MATCH(R$4,'[1]2024'!$2:$2,0)),0)+IFERROR(INDEX('[1]2024'!$A:$Q,MATCH($B$3&amp;$D106,'[1]2024'!$B:$B,0),MATCH(R$4,'[1]2024'!$2:$2,0)),0)++IFERROR(INDEX('[1]2024'!$A:$Q,MATCH($C$3&amp;$D106,'[1]2024'!$B:$B,0),MATCH(R$4,'[1]2024'!$2:$2,0)),0)++IFERROR(INDEX('[1]2024'!$A:$Q,MATCH($D$3&amp;$D106,'[1]2024'!$B:$B,0),MATCH(R$4,'[1]2024'!$2:$2,0)),0)</f>
        <v>0</v>
      </c>
      <c r="S106" s="74">
        <f>IFERROR(INDEX('[1]2024'!$A:$Q,MATCH($A$3&amp;$D106,'[1]2024'!$B:$B,0),MATCH(S$4,'[1]2024'!$2:$2,0)),0)+IFERROR(INDEX('[1]2024'!$A:$Q,MATCH($B$3&amp;$D106,'[1]2024'!$B:$B,0),MATCH(S$4,'[1]2024'!$2:$2,0)),0)++IFERROR(INDEX('[1]2024'!$A:$Q,MATCH($C$3&amp;$D106,'[1]2024'!$B:$B,0),MATCH(S$4,'[1]2024'!$2:$2,0)),0)++IFERROR(INDEX('[1]2024'!$A:$Q,MATCH($D$3&amp;$D106,'[1]2024'!$B:$B,0),MATCH(S$4,'[1]2024'!$2:$2,0)),0)</f>
        <v>0</v>
      </c>
      <c r="T106" s="75">
        <v>0</v>
      </c>
      <c r="U106" s="73">
        <f t="shared" si="89"/>
        <v>0</v>
      </c>
      <c r="V106" s="174">
        <v>0</v>
      </c>
      <c r="W106" s="105">
        <v>0</v>
      </c>
      <c r="X106" s="105">
        <v>0</v>
      </c>
      <c r="Y106" s="105">
        <v>0</v>
      </c>
      <c r="Z106" s="105">
        <v>0</v>
      </c>
      <c r="AA106" s="105">
        <v>0</v>
      </c>
      <c r="AB106" s="105">
        <v>0</v>
      </c>
      <c r="AC106" s="105">
        <v>0</v>
      </c>
      <c r="AD106" s="105">
        <v>0</v>
      </c>
      <c r="AE106" s="105">
        <v>0</v>
      </c>
      <c r="AF106" s="105">
        <v>0</v>
      </c>
      <c r="AG106" s="175">
        <v>0</v>
      </c>
      <c r="AH106" s="73">
        <f t="shared" si="90"/>
        <v>0</v>
      </c>
      <c r="AI106" s="73">
        <v>0</v>
      </c>
      <c r="AJ106" s="73">
        <v>0</v>
      </c>
      <c r="AK106" s="73">
        <v>0</v>
      </c>
      <c r="AL106" s="73">
        <v>0</v>
      </c>
      <c r="AM106" s="73">
        <v>0</v>
      </c>
      <c r="AN106" s="73">
        <v>0</v>
      </c>
      <c r="AO106" s="73">
        <v>0</v>
      </c>
      <c r="AP106" s="73">
        <v>0</v>
      </c>
      <c r="AQ106" s="73">
        <v>0</v>
      </c>
      <c r="AR106" s="73">
        <v>0</v>
      </c>
      <c r="AS106" s="73">
        <v>0</v>
      </c>
      <c r="AT106" s="201">
        <v>0</v>
      </c>
      <c r="AU106" s="73">
        <f t="shared" si="58"/>
        <v>0</v>
      </c>
      <c r="AV106" s="73">
        <f t="shared" si="59"/>
        <v>0</v>
      </c>
      <c r="AW106" s="73">
        <f t="shared" si="60"/>
        <v>0</v>
      </c>
      <c r="AX106" s="73">
        <f t="shared" si="61"/>
        <v>0</v>
      </c>
      <c r="AY106" s="73">
        <f t="shared" si="91"/>
        <v>0</v>
      </c>
      <c r="AZ106" s="73">
        <f t="shared" si="92"/>
        <v>0</v>
      </c>
      <c r="BA106" s="73">
        <f t="shared" si="93"/>
        <v>0</v>
      </c>
      <c r="BB106" s="91"/>
      <c r="BC106" s="69" t="s">
        <v>52</v>
      </c>
      <c r="BD106" s="160"/>
      <c r="BE106" s="74">
        <v>0</v>
      </c>
      <c r="BF106" s="74">
        <v>0</v>
      </c>
      <c r="BG106" s="74">
        <v>0</v>
      </c>
      <c r="BH106" s="162">
        <f>G106</f>
        <v>0</v>
      </c>
    </row>
    <row r="107" spans="1:60" x14ac:dyDescent="0.3">
      <c r="A107" s="57" t="s">
        <v>202</v>
      </c>
      <c r="B107" s="158" t="s">
        <v>21</v>
      </c>
      <c r="C107" s="158"/>
      <c r="D107" s="159"/>
      <c r="E107" s="159"/>
      <c r="F107" s="169">
        <v>0</v>
      </c>
      <c r="G107" s="61">
        <f t="shared" ref="G107" si="94">SUM(G108:G114)</f>
        <v>0</v>
      </c>
      <c r="H107" s="62">
        <f t="shared" ref="H107:S107" si="95">SUM(H108:H114)</f>
        <v>0</v>
      </c>
      <c r="I107" s="63">
        <f t="shared" si="95"/>
        <v>0</v>
      </c>
      <c r="J107" s="63">
        <f t="shared" si="95"/>
        <v>0</v>
      </c>
      <c r="K107" s="63">
        <f t="shared" si="95"/>
        <v>0</v>
      </c>
      <c r="L107" s="63">
        <f t="shared" si="95"/>
        <v>0</v>
      </c>
      <c r="M107" s="63">
        <f t="shared" si="95"/>
        <v>0</v>
      </c>
      <c r="N107" s="63">
        <f t="shared" si="95"/>
        <v>0</v>
      </c>
      <c r="O107" s="63">
        <f t="shared" si="95"/>
        <v>0</v>
      </c>
      <c r="P107" s="63">
        <f t="shared" si="95"/>
        <v>0</v>
      </c>
      <c r="Q107" s="63">
        <f t="shared" si="95"/>
        <v>0</v>
      </c>
      <c r="R107" s="63">
        <f t="shared" si="95"/>
        <v>0</v>
      </c>
      <c r="S107" s="63">
        <f t="shared" si="95"/>
        <v>0</v>
      </c>
      <c r="T107" s="64">
        <v>0</v>
      </c>
      <c r="U107" s="61">
        <f t="shared" ref="U107:Z107" si="96">SUM(U108:U114)</f>
        <v>0</v>
      </c>
      <c r="V107" s="85">
        <f t="shared" si="96"/>
        <v>0</v>
      </c>
      <c r="W107" s="99">
        <f t="shared" si="96"/>
        <v>0</v>
      </c>
      <c r="X107" s="99">
        <f t="shared" si="96"/>
        <v>0</v>
      </c>
      <c r="Y107" s="99">
        <f t="shared" si="96"/>
        <v>0</v>
      </c>
      <c r="Z107" s="99">
        <f t="shared" si="96"/>
        <v>0</v>
      </c>
      <c r="AA107" s="99">
        <v>0</v>
      </c>
      <c r="AB107" s="99">
        <v>0</v>
      </c>
      <c r="AC107" s="99">
        <v>0</v>
      </c>
      <c r="AD107" s="99">
        <v>0</v>
      </c>
      <c r="AE107" s="99">
        <v>0</v>
      </c>
      <c r="AF107" s="99">
        <v>0</v>
      </c>
      <c r="AG107" s="170">
        <v>0</v>
      </c>
      <c r="AH107" s="61">
        <f t="shared" ref="AH107:AT107" si="97">SUM(AH108:AH114)</f>
        <v>0</v>
      </c>
      <c r="AI107" s="61">
        <f t="shared" si="97"/>
        <v>0</v>
      </c>
      <c r="AJ107" s="61">
        <f t="shared" si="97"/>
        <v>0</v>
      </c>
      <c r="AK107" s="61">
        <f t="shared" si="97"/>
        <v>0</v>
      </c>
      <c r="AL107" s="61">
        <f t="shared" si="97"/>
        <v>0</v>
      </c>
      <c r="AM107" s="61">
        <f t="shared" si="97"/>
        <v>0</v>
      </c>
      <c r="AN107" s="61">
        <f t="shared" si="97"/>
        <v>0</v>
      </c>
      <c r="AO107" s="61">
        <f t="shared" si="97"/>
        <v>0</v>
      </c>
      <c r="AP107" s="61">
        <f t="shared" si="97"/>
        <v>0</v>
      </c>
      <c r="AQ107" s="61">
        <f t="shared" si="97"/>
        <v>0</v>
      </c>
      <c r="AR107" s="61">
        <f t="shared" si="97"/>
        <v>0</v>
      </c>
      <c r="AS107" s="61">
        <f t="shared" si="97"/>
        <v>0</v>
      </c>
      <c r="AT107" s="61">
        <f t="shared" si="97"/>
        <v>0</v>
      </c>
      <c r="AU107" s="61">
        <f t="shared" si="58"/>
        <v>0</v>
      </c>
      <c r="AV107" s="61">
        <f t="shared" si="59"/>
        <v>0</v>
      </c>
      <c r="AW107" s="61">
        <f t="shared" si="60"/>
        <v>0</v>
      </c>
      <c r="AX107" s="61">
        <f t="shared" si="61"/>
        <v>0</v>
      </c>
      <c r="AY107" s="61">
        <f>SUM(AY108:AY114)</f>
        <v>0</v>
      </c>
      <c r="AZ107" s="61">
        <f t="shared" ref="AZ107:BA107" si="98">SUM(AZ108:AZ114)</f>
        <v>0</v>
      </c>
      <c r="BA107" s="61">
        <f t="shared" si="98"/>
        <v>0</v>
      </c>
      <c r="BB107" s="91"/>
      <c r="BC107" s="171"/>
      <c r="BD107" s="172"/>
      <c r="BE107" s="85">
        <f>SUM(BE108:BE114)</f>
        <v>0</v>
      </c>
      <c r="BF107" s="85">
        <v>0</v>
      </c>
      <c r="BG107" s="85">
        <v>0</v>
      </c>
      <c r="BH107" s="161">
        <f t="shared" si="84"/>
        <v>0</v>
      </c>
    </row>
    <row r="108" spans="1:60" outlineLevel="1" x14ac:dyDescent="0.3">
      <c r="A108" s="71" t="s">
        <v>203</v>
      </c>
      <c r="B108" s="149" t="s">
        <v>204</v>
      </c>
      <c r="C108" s="149" t="s">
        <v>31</v>
      </c>
      <c r="D108" s="150">
        <v>5111110</v>
      </c>
      <c r="E108" s="150" t="s">
        <v>205</v>
      </c>
      <c r="F108" s="173">
        <v>0</v>
      </c>
      <c r="G108" s="73">
        <f t="shared" ref="G108:G114" si="99">SUM(H108:S108)</f>
        <v>0</v>
      </c>
      <c r="H108" s="74">
        <f>IFERROR(INDEX('[1]2024'!$A:$Q,MATCH($A$3&amp;$D108,'[1]2024'!$B:$B,0),MATCH(H$4,'[1]2024'!$2:$2,0)),0)+IFERROR(INDEX('[1]2024'!$A:$Q,MATCH($B$3&amp;$D108,'[1]2024'!$B:$B,0),MATCH(H$4,'[1]2024'!$2:$2,0)),0)++IFERROR(INDEX('[1]2024'!$A:$Q,MATCH($C$3&amp;$D108,'[1]2024'!$B:$B,0),MATCH(H$4,'[1]2024'!$2:$2,0)),0)++IFERROR(INDEX('[1]2024'!$A:$Q,MATCH($D$3&amp;$D108,'[1]2024'!$B:$B,0),MATCH(H$4,'[1]2024'!$2:$2,0)),0)</f>
        <v>0</v>
      </c>
      <c r="I108" s="74">
        <f>IFERROR(INDEX('[1]2024'!$A:$Q,MATCH($A$3&amp;$D108,'[1]2024'!$B:$B,0),MATCH(I$4,'[1]2024'!$2:$2,0)),0)+IFERROR(INDEX('[1]2024'!$A:$Q,MATCH($B$3&amp;$D108,'[1]2024'!$B:$B,0),MATCH(I$4,'[1]2024'!$2:$2,0)),0)++IFERROR(INDEX('[1]2024'!$A:$Q,MATCH($C$3&amp;$D108,'[1]2024'!$B:$B,0),MATCH(I$4,'[1]2024'!$2:$2,0)),0)++IFERROR(INDEX('[1]2024'!$A:$Q,MATCH($D$3&amp;$D108,'[1]2024'!$B:$B,0),MATCH(I$4,'[1]2024'!$2:$2,0)),0)</f>
        <v>0</v>
      </c>
      <c r="J108" s="74">
        <f>IFERROR(INDEX('[1]2024'!$A:$Q,MATCH($A$3&amp;$D108,'[1]2024'!$B:$B,0),MATCH(J$4,'[1]2024'!$2:$2,0)),0)+IFERROR(INDEX('[1]2024'!$A:$Q,MATCH($B$3&amp;$D108,'[1]2024'!$B:$B,0),MATCH(J$4,'[1]2024'!$2:$2,0)),0)++IFERROR(INDEX('[1]2024'!$A:$Q,MATCH($C$3&amp;$D108,'[1]2024'!$B:$B,0),MATCH(J$4,'[1]2024'!$2:$2,0)),0)++IFERROR(INDEX('[1]2024'!$A:$Q,MATCH($D$3&amp;$D108,'[1]2024'!$B:$B,0),MATCH(J$4,'[1]2024'!$2:$2,0)),0)</f>
        <v>0</v>
      </c>
      <c r="K108" s="74">
        <f>IFERROR(INDEX('[1]2024'!$A:$Q,MATCH($A$3&amp;$D108,'[1]2024'!$B:$B,0),MATCH(K$4,'[1]2024'!$2:$2,0)),0)+IFERROR(INDEX('[1]2024'!$A:$Q,MATCH($B$3&amp;$D108,'[1]2024'!$B:$B,0),MATCH(K$4,'[1]2024'!$2:$2,0)),0)++IFERROR(INDEX('[1]2024'!$A:$Q,MATCH($C$3&amp;$D108,'[1]2024'!$B:$B,0),MATCH(K$4,'[1]2024'!$2:$2,0)),0)++IFERROR(INDEX('[1]2024'!$A:$Q,MATCH($D$3&amp;$D108,'[1]2024'!$B:$B,0),MATCH(K$4,'[1]2024'!$2:$2,0)),0)</f>
        <v>0</v>
      </c>
      <c r="L108" s="74">
        <f>IFERROR(INDEX('[1]2024'!$A:$Q,MATCH($A$3&amp;$D108,'[1]2024'!$B:$B,0),MATCH(L$4,'[1]2024'!$2:$2,0)),0)+IFERROR(INDEX('[1]2024'!$A:$Q,MATCH($B$3&amp;$D108,'[1]2024'!$B:$B,0),MATCH(L$4,'[1]2024'!$2:$2,0)),0)++IFERROR(INDEX('[1]2024'!$A:$Q,MATCH($C$3&amp;$D108,'[1]2024'!$B:$B,0),MATCH(L$4,'[1]2024'!$2:$2,0)),0)++IFERROR(INDEX('[1]2024'!$A:$Q,MATCH($D$3&amp;$D108,'[1]2024'!$B:$B,0),MATCH(L$4,'[1]2024'!$2:$2,0)),0)</f>
        <v>0</v>
      </c>
      <c r="M108" s="74">
        <f>IFERROR(INDEX('[1]2024'!$A:$Q,MATCH($A$3&amp;$D108,'[1]2024'!$B:$B,0),MATCH(M$4,'[1]2024'!$2:$2,0)),0)+IFERROR(INDEX('[1]2024'!$A:$Q,MATCH($B$3&amp;$D108,'[1]2024'!$B:$B,0),MATCH(M$4,'[1]2024'!$2:$2,0)),0)++IFERROR(INDEX('[1]2024'!$A:$Q,MATCH($C$3&amp;$D108,'[1]2024'!$B:$B,0),MATCH(M$4,'[1]2024'!$2:$2,0)),0)++IFERROR(INDEX('[1]2024'!$A:$Q,MATCH($D$3&amp;$D108,'[1]2024'!$B:$B,0),MATCH(M$4,'[1]2024'!$2:$2,0)),0)</f>
        <v>0</v>
      </c>
      <c r="N108" s="74">
        <f>IFERROR(INDEX('[1]2024'!$A:$Q,MATCH($A$3&amp;$D108,'[1]2024'!$B:$B,0),MATCH(N$4,'[1]2024'!$2:$2,0)),0)+IFERROR(INDEX('[1]2024'!$A:$Q,MATCH($B$3&amp;$D108,'[1]2024'!$B:$B,0),MATCH(N$4,'[1]2024'!$2:$2,0)),0)++IFERROR(INDEX('[1]2024'!$A:$Q,MATCH($C$3&amp;$D108,'[1]2024'!$B:$B,0),MATCH(N$4,'[1]2024'!$2:$2,0)),0)++IFERROR(INDEX('[1]2024'!$A:$Q,MATCH($D$3&amp;$D108,'[1]2024'!$B:$B,0),MATCH(N$4,'[1]2024'!$2:$2,0)),0)</f>
        <v>0</v>
      </c>
      <c r="O108" s="74">
        <f>IFERROR(INDEX('[1]2024'!$A:$Q,MATCH($A$3&amp;$D108,'[1]2024'!$B:$B,0),MATCH(O$4,'[1]2024'!$2:$2,0)),0)+IFERROR(INDEX('[1]2024'!$A:$Q,MATCH($B$3&amp;$D108,'[1]2024'!$B:$B,0),MATCH(O$4,'[1]2024'!$2:$2,0)),0)++IFERROR(INDEX('[1]2024'!$A:$Q,MATCH($C$3&amp;$D108,'[1]2024'!$B:$B,0),MATCH(O$4,'[1]2024'!$2:$2,0)),0)++IFERROR(INDEX('[1]2024'!$A:$Q,MATCH($D$3&amp;$D108,'[1]2024'!$B:$B,0),MATCH(O$4,'[1]2024'!$2:$2,0)),0)</f>
        <v>0</v>
      </c>
      <c r="P108" s="74">
        <f>IFERROR(INDEX('[1]2024'!$A:$Q,MATCH($A$3&amp;$D108,'[1]2024'!$B:$B,0),MATCH(P$4,'[1]2024'!$2:$2,0)),0)+IFERROR(INDEX('[1]2024'!$A:$Q,MATCH($B$3&amp;$D108,'[1]2024'!$B:$B,0),MATCH(P$4,'[1]2024'!$2:$2,0)),0)++IFERROR(INDEX('[1]2024'!$A:$Q,MATCH($C$3&amp;$D108,'[1]2024'!$B:$B,0),MATCH(P$4,'[1]2024'!$2:$2,0)),0)++IFERROR(INDEX('[1]2024'!$A:$Q,MATCH($D$3&amp;$D108,'[1]2024'!$B:$B,0),MATCH(P$4,'[1]2024'!$2:$2,0)),0)</f>
        <v>0</v>
      </c>
      <c r="Q108" s="74">
        <f>IFERROR(INDEX('[1]2024'!$A:$Q,MATCH($A$3&amp;$D108,'[1]2024'!$B:$B,0),MATCH(Q$4,'[1]2024'!$2:$2,0)),0)+IFERROR(INDEX('[1]2024'!$A:$Q,MATCH($B$3&amp;$D108,'[1]2024'!$B:$B,0),MATCH(Q$4,'[1]2024'!$2:$2,0)),0)++IFERROR(INDEX('[1]2024'!$A:$Q,MATCH($C$3&amp;$D108,'[1]2024'!$B:$B,0),MATCH(Q$4,'[1]2024'!$2:$2,0)),0)++IFERROR(INDEX('[1]2024'!$A:$Q,MATCH($D$3&amp;$D108,'[1]2024'!$B:$B,0),MATCH(Q$4,'[1]2024'!$2:$2,0)),0)</f>
        <v>0</v>
      </c>
      <c r="R108" s="74">
        <f>IFERROR(INDEX('[1]2024'!$A:$Q,MATCH($A$3&amp;$D108,'[1]2024'!$B:$B,0),MATCH(R$4,'[1]2024'!$2:$2,0)),0)+IFERROR(INDEX('[1]2024'!$A:$Q,MATCH($B$3&amp;$D108,'[1]2024'!$B:$B,0),MATCH(R$4,'[1]2024'!$2:$2,0)),0)++IFERROR(INDEX('[1]2024'!$A:$Q,MATCH($C$3&amp;$D108,'[1]2024'!$B:$B,0),MATCH(R$4,'[1]2024'!$2:$2,0)),0)++IFERROR(INDEX('[1]2024'!$A:$Q,MATCH($D$3&amp;$D108,'[1]2024'!$B:$B,0),MATCH(R$4,'[1]2024'!$2:$2,0)),0)</f>
        <v>0</v>
      </c>
      <c r="S108" s="74">
        <f>IFERROR(INDEX('[1]2024'!$A:$Q,MATCH($A$3&amp;$D108,'[1]2024'!$B:$B,0),MATCH(S$4,'[1]2024'!$2:$2,0)),0)+IFERROR(INDEX('[1]2024'!$A:$Q,MATCH($B$3&amp;$D108,'[1]2024'!$B:$B,0),MATCH(S$4,'[1]2024'!$2:$2,0)),0)++IFERROR(INDEX('[1]2024'!$A:$Q,MATCH($C$3&amp;$D108,'[1]2024'!$B:$B,0),MATCH(S$4,'[1]2024'!$2:$2,0)),0)++IFERROR(INDEX('[1]2024'!$A:$Q,MATCH($D$3&amp;$D108,'[1]2024'!$B:$B,0),MATCH(S$4,'[1]2024'!$2:$2,0)),0)</f>
        <v>0</v>
      </c>
      <c r="T108" s="75">
        <v>0</v>
      </c>
      <c r="U108" s="73">
        <f t="shared" ref="U108:U114" si="100">SUM(V108:AG108)</f>
        <v>0</v>
      </c>
      <c r="V108" s="174">
        <v>0</v>
      </c>
      <c r="W108" s="105">
        <v>0</v>
      </c>
      <c r="X108" s="105">
        <v>0</v>
      </c>
      <c r="Y108" s="105">
        <v>0</v>
      </c>
      <c r="Z108" s="105">
        <v>0</v>
      </c>
      <c r="AA108" s="105">
        <v>0</v>
      </c>
      <c r="AB108" s="105">
        <v>0</v>
      </c>
      <c r="AC108" s="105">
        <v>0</v>
      </c>
      <c r="AD108" s="105">
        <v>0</v>
      </c>
      <c r="AE108" s="105">
        <v>0</v>
      </c>
      <c r="AF108" s="105">
        <v>0</v>
      </c>
      <c r="AG108" s="175">
        <v>0</v>
      </c>
      <c r="AH108" s="73">
        <f t="shared" ref="AH108:AH114" si="101">SUM(AI108:AT108)</f>
        <v>0</v>
      </c>
      <c r="AI108" s="73">
        <v>0</v>
      </c>
      <c r="AJ108" s="73">
        <v>0</v>
      </c>
      <c r="AK108" s="73">
        <v>0</v>
      </c>
      <c r="AL108" s="73">
        <v>0</v>
      </c>
      <c r="AM108" s="73">
        <v>0</v>
      </c>
      <c r="AN108" s="73">
        <v>0</v>
      </c>
      <c r="AO108" s="73">
        <v>0</v>
      </c>
      <c r="AP108" s="73">
        <v>0</v>
      </c>
      <c r="AQ108" s="73">
        <v>0</v>
      </c>
      <c r="AR108" s="73">
        <v>0</v>
      </c>
      <c r="AS108" s="73">
        <v>0</v>
      </c>
      <c r="AT108" s="201">
        <v>0</v>
      </c>
      <c r="AU108" s="73">
        <f t="shared" si="58"/>
        <v>0</v>
      </c>
      <c r="AV108" s="73">
        <f t="shared" si="59"/>
        <v>0</v>
      </c>
      <c r="AW108" s="73">
        <f t="shared" si="60"/>
        <v>0</v>
      </c>
      <c r="AX108" s="73">
        <f t="shared" si="61"/>
        <v>0</v>
      </c>
      <c r="AY108" s="73">
        <f t="shared" ref="AY108:AY114" si="102">IF($BC108="O",1.05*$AH108,$AH108)</f>
        <v>0</v>
      </c>
      <c r="AZ108" s="73">
        <f t="shared" ref="AZ108:AZ114" si="103">IF($BC108="O",1.05*$AY108,$AY108)</f>
        <v>0</v>
      </c>
      <c r="BA108" s="73">
        <f t="shared" ref="BA108:BA114" si="104">IF($BC108="O",1.05*$AZ108,$AZ108)</f>
        <v>0</v>
      </c>
      <c r="BB108" s="91"/>
      <c r="BC108" s="69" t="s">
        <v>24</v>
      </c>
      <c r="BD108" s="160"/>
      <c r="BE108" s="74">
        <v>0</v>
      </c>
      <c r="BF108" s="74">
        <v>0</v>
      </c>
      <c r="BG108" s="74">
        <v>0</v>
      </c>
      <c r="BH108" s="162">
        <f t="shared" si="84"/>
        <v>0</v>
      </c>
    </row>
    <row r="109" spans="1:60" outlineLevel="1" x14ac:dyDescent="0.3">
      <c r="A109" s="71" t="s">
        <v>206</v>
      </c>
      <c r="B109" s="149" t="s">
        <v>204</v>
      </c>
      <c r="C109" s="149" t="s">
        <v>31</v>
      </c>
      <c r="D109" s="150">
        <v>5111120</v>
      </c>
      <c r="E109" s="150" t="s">
        <v>205</v>
      </c>
      <c r="F109" s="173">
        <v>0</v>
      </c>
      <c r="G109" s="73">
        <f t="shared" si="99"/>
        <v>0</v>
      </c>
      <c r="H109" s="74">
        <f>IFERROR(INDEX('[1]2024'!$A:$Q,MATCH($A$3&amp;$D109,'[1]2024'!$B:$B,0),MATCH(H$4,'[1]2024'!$2:$2,0)),0)+IFERROR(INDEX('[1]2024'!$A:$Q,MATCH($B$3&amp;$D109,'[1]2024'!$B:$B,0),MATCH(H$4,'[1]2024'!$2:$2,0)),0)++IFERROR(INDEX('[1]2024'!$A:$Q,MATCH($C$3&amp;$D109,'[1]2024'!$B:$B,0),MATCH(H$4,'[1]2024'!$2:$2,0)),0)++IFERROR(INDEX('[1]2024'!$A:$Q,MATCH($D$3&amp;$D109,'[1]2024'!$B:$B,0),MATCH(H$4,'[1]2024'!$2:$2,0)),0)</f>
        <v>0</v>
      </c>
      <c r="I109" s="74">
        <f>IFERROR(INDEX('[1]2024'!$A:$Q,MATCH($A$3&amp;$D109,'[1]2024'!$B:$B,0),MATCH(I$4,'[1]2024'!$2:$2,0)),0)+IFERROR(INDEX('[1]2024'!$A:$Q,MATCH($B$3&amp;$D109,'[1]2024'!$B:$B,0),MATCH(I$4,'[1]2024'!$2:$2,0)),0)++IFERROR(INDEX('[1]2024'!$A:$Q,MATCH($C$3&amp;$D109,'[1]2024'!$B:$B,0),MATCH(I$4,'[1]2024'!$2:$2,0)),0)++IFERROR(INDEX('[1]2024'!$A:$Q,MATCH($D$3&amp;$D109,'[1]2024'!$B:$B,0),MATCH(I$4,'[1]2024'!$2:$2,0)),0)</f>
        <v>0</v>
      </c>
      <c r="J109" s="74">
        <f>IFERROR(INDEX('[1]2024'!$A:$Q,MATCH($A$3&amp;$D109,'[1]2024'!$B:$B,0),MATCH(J$4,'[1]2024'!$2:$2,0)),0)+IFERROR(INDEX('[1]2024'!$A:$Q,MATCH($B$3&amp;$D109,'[1]2024'!$B:$B,0),MATCH(J$4,'[1]2024'!$2:$2,0)),0)++IFERROR(INDEX('[1]2024'!$A:$Q,MATCH($C$3&amp;$D109,'[1]2024'!$B:$B,0),MATCH(J$4,'[1]2024'!$2:$2,0)),0)++IFERROR(INDEX('[1]2024'!$A:$Q,MATCH($D$3&amp;$D109,'[1]2024'!$B:$B,0),MATCH(J$4,'[1]2024'!$2:$2,0)),0)</f>
        <v>0</v>
      </c>
      <c r="K109" s="74">
        <f>IFERROR(INDEX('[1]2024'!$A:$Q,MATCH($A$3&amp;$D109,'[1]2024'!$B:$B,0),MATCH(K$4,'[1]2024'!$2:$2,0)),0)+IFERROR(INDEX('[1]2024'!$A:$Q,MATCH($B$3&amp;$D109,'[1]2024'!$B:$B,0),MATCH(K$4,'[1]2024'!$2:$2,0)),0)++IFERROR(INDEX('[1]2024'!$A:$Q,MATCH($C$3&amp;$D109,'[1]2024'!$B:$B,0),MATCH(K$4,'[1]2024'!$2:$2,0)),0)++IFERROR(INDEX('[1]2024'!$A:$Q,MATCH($D$3&amp;$D109,'[1]2024'!$B:$B,0),MATCH(K$4,'[1]2024'!$2:$2,0)),0)</f>
        <v>0</v>
      </c>
      <c r="L109" s="74">
        <f>IFERROR(INDEX('[1]2024'!$A:$Q,MATCH($A$3&amp;$D109,'[1]2024'!$B:$B,0),MATCH(L$4,'[1]2024'!$2:$2,0)),0)+IFERROR(INDEX('[1]2024'!$A:$Q,MATCH($B$3&amp;$D109,'[1]2024'!$B:$B,0),MATCH(L$4,'[1]2024'!$2:$2,0)),0)++IFERROR(INDEX('[1]2024'!$A:$Q,MATCH($C$3&amp;$D109,'[1]2024'!$B:$B,0),MATCH(L$4,'[1]2024'!$2:$2,0)),0)++IFERROR(INDEX('[1]2024'!$A:$Q,MATCH($D$3&amp;$D109,'[1]2024'!$B:$B,0),MATCH(L$4,'[1]2024'!$2:$2,0)),0)</f>
        <v>0</v>
      </c>
      <c r="M109" s="74">
        <f>IFERROR(INDEX('[1]2024'!$A:$Q,MATCH($A$3&amp;$D109,'[1]2024'!$B:$B,0),MATCH(M$4,'[1]2024'!$2:$2,0)),0)+IFERROR(INDEX('[1]2024'!$A:$Q,MATCH($B$3&amp;$D109,'[1]2024'!$B:$B,0),MATCH(M$4,'[1]2024'!$2:$2,0)),0)++IFERROR(INDEX('[1]2024'!$A:$Q,MATCH($C$3&amp;$D109,'[1]2024'!$B:$B,0),MATCH(M$4,'[1]2024'!$2:$2,0)),0)++IFERROR(INDEX('[1]2024'!$A:$Q,MATCH($D$3&amp;$D109,'[1]2024'!$B:$B,0),MATCH(M$4,'[1]2024'!$2:$2,0)),0)</f>
        <v>0</v>
      </c>
      <c r="N109" s="74">
        <f>IFERROR(INDEX('[1]2024'!$A:$Q,MATCH($A$3&amp;$D109,'[1]2024'!$B:$B,0),MATCH(N$4,'[1]2024'!$2:$2,0)),0)+IFERROR(INDEX('[1]2024'!$A:$Q,MATCH($B$3&amp;$D109,'[1]2024'!$B:$B,0),MATCH(N$4,'[1]2024'!$2:$2,0)),0)++IFERROR(INDEX('[1]2024'!$A:$Q,MATCH($C$3&amp;$D109,'[1]2024'!$B:$B,0),MATCH(N$4,'[1]2024'!$2:$2,0)),0)++IFERROR(INDEX('[1]2024'!$A:$Q,MATCH($D$3&amp;$D109,'[1]2024'!$B:$B,0),MATCH(N$4,'[1]2024'!$2:$2,0)),0)</f>
        <v>0</v>
      </c>
      <c r="O109" s="74">
        <f>IFERROR(INDEX('[1]2024'!$A:$Q,MATCH($A$3&amp;$D109,'[1]2024'!$B:$B,0),MATCH(O$4,'[1]2024'!$2:$2,0)),0)+IFERROR(INDEX('[1]2024'!$A:$Q,MATCH($B$3&amp;$D109,'[1]2024'!$B:$B,0),MATCH(O$4,'[1]2024'!$2:$2,0)),0)++IFERROR(INDEX('[1]2024'!$A:$Q,MATCH($C$3&amp;$D109,'[1]2024'!$B:$B,0),MATCH(O$4,'[1]2024'!$2:$2,0)),0)++IFERROR(INDEX('[1]2024'!$A:$Q,MATCH($D$3&amp;$D109,'[1]2024'!$B:$B,0),MATCH(O$4,'[1]2024'!$2:$2,0)),0)</f>
        <v>0</v>
      </c>
      <c r="P109" s="74">
        <f>IFERROR(INDEX('[1]2024'!$A:$Q,MATCH($A$3&amp;$D109,'[1]2024'!$B:$B,0),MATCH(P$4,'[1]2024'!$2:$2,0)),0)+IFERROR(INDEX('[1]2024'!$A:$Q,MATCH($B$3&amp;$D109,'[1]2024'!$B:$B,0),MATCH(P$4,'[1]2024'!$2:$2,0)),0)++IFERROR(INDEX('[1]2024'!$A:$Q,MATCH($C$3&amp;$D109,'[1]2024'!$B:$B,0),MATCH(P$4,'[1]2024'!$2:$2,0)),0)++IFERROR(INDEX('[1]2024'!$A:$Q,MATCH($D$3&amp;$D109,'[1]2024'!$B:$B,0),MATCH(P$4,'[1]2024'!$2:$2,0)),0)</f>
        <v>0</v>
      </c>
      <c r="Q109" s="74">
        <f>IFERROR(INDEX('[1]2024'!$A:$Q,MATCH($A$3&amp;$D109,'[1]2024'!$B:$B,0),MATCH(Q$4,'[1]2024'!$2:$2,0)),0)+IFERROR(INDEX('[1]2024'!$A:$Q,MATCH($B$3&amp;$D109,'[1]2024'!$B:$B,0),MATCH(Q$4,'[1]2024'!$2:$2,0)),0)++IFERROR(INDEX('[1]2024'!$A:$Q,MATCH($C$3&amp;$D109,'[1]2024'!$B:$B,0),MATCH(Q$4,'[1]2024'!$2:$2,0)),0)++IFERROR(INDEX('[1]2024'!$A:$Q,MATCH($D$3&amp;$D109,'[1]2024'!$B:$B,0),MATCH(Q$4,'[1]2024'!$2:$2,0)),0)</f>
        <v>0</v>
      </c>
      <c r="R109" s="74">
        <f>IFERROR(INDEX('[1]2024'!$A:$Q,MATCH($A$3&amp;$D109,'[1]2024'!$B:$B,0),MATCH(R$4,'[1]2024'!$2:$2,0)),0)+IFERROR(INDEX('[1]2024'!$A:$Q,MATCH($B$3&amp;$D109,'[1]2024'!$B:$B,0),MATCH(R$4,'[1]2024'!$2:$2,0)),0)++IFERROR(INDEX('[1]2024'!$A:$Q,MATCH($C$3&amp;$D109,'[1]2024'!$B:$B,0),MATCH(R$4,'[1]2024'!$2:$2,0)),0)++IFERROR(INDEX('[1]2024'!$A:$Q,MATCH($D$3&amp;$D109,'[1]2024'!$B:$B,0),MATCH(R$4,'[1]2024'!$2:$2,0)),0)</f>
        <v>0</v>
      </c>
      <c r="S109" s="74">
        <f>IFERROR(INDEX('[1]2024'!$A:$Q,MATCH($A$3&amp;$D109,'[1]2024'!$B:$B,0),MATCH(S$4,'[1]2024'!$2:$2,0)),0)+IFERROR(INDEX('[1]2024'!$A:$Q,MATCH($B$3&amp;$D109,'[1]2024'!$B:$B,0),MATCH(S$4,'[1]2024'!$2:$2,0)),0)++IFERROR(INDEX('[1]2024'!$A:$Q,MATCH($C$3&amp;$D109,'[1]2024'!$B:$B,0),MATCH(S$4,'[1]2024'!$2:$2,0)),0)++IFERROR(INDEX('[1]2024'!$A:$Q,MATCH($D$3&amp;$D109,'[1]2024'!$B:$B,0),MATCH(S$4,'[1]2024'!$2:$2,0)),0)</f>
        <v>0</v>
      </c>
      <c r="T109" s="75">
        <v>0</v>
      </c>
      <c r="U109" s="73">
        <f t="shared" si="100"/>
        <v>0</v>
      </c>
      <c r="V109" s="174">
        <v>0</v>
      </c>
      <c r="W109" s="105">
        <v>0</v>
      </c>
      <c r="X109" s="105">
        <v>0</v>
      </c>
      <c r="Y109" s="105">
        <v>0</v>
      </c>
      <c r="Z109" s="105">
        <v>0</v>
      </c>
      <c r="AA109" s="105">
        <v>0</v>
      </c>
      <c r="AB109" s="105">
        <v>0</v>
      </c>
      <c r="AC109" s="105">
        <v>0</v>
      </c>
      <c r="AD109" s="105">
        <v>0</v>
      </c>
      <c r="AE109" s="105">
        <v>0</v>
      </c>
      <c r="AF109" s="105">
        <v>0</v>
      </c>
      <c r="AG109" s="175">
        <v>0</v>
      </c>
      <c r="AH109" s="73">
        <f t="shared" si="101"/>
        <v>0</v>
      </c>
      <c r="AI109" s="73">
        <v>0</v>
      </c>
      <c r="AJ109" s="73">
        <v>0</v>
      </c>
      <c r="AK109" s="73">
        <v>0</v>
      </c>
      <c r="AL109" s="73">
        <v>0</v>
      </c>
      <c r="AM109" s="73">
        <v>0</v>
      </c>
      <c r="AN109" s="73">
        <v>0</v>
      </c>
      <c r="AO109" s="73">
        <v>0</v>
      </c>
      <c r="AP109" s="73">
        <v>0</v>
      </c>
      <c r="AQ109" s="73">
        <v>0</v>
      </c>
      <c r="AR109" s="73">
        <v>0</v>
      </c>
      <c r="AS109" s="73">
        <v>0</v>
      </c>
      <c r="AT109" s="201">
        <v>0</v>
      </c>
      <c r="AU109" s="73">
        <f t="shared" si="58"/>
        <v>0</v>
      </c>
      <c r="AV109" s="73">
        <f t="shared" si="59"/>
        <v>0</v>
      </c>
      <c r="AW109" s="73">
        <f t="shared" si="60"/>
        <v>0</v>
      </c>
      <c r="AX109" s="73">
        <f t="shared" si="61"/>
        <v>0</v>
      </c>
      <c r="AY109" s="73">
        <f t="shared" si="102"/>
        <v>0</v>
      </c>
      <c r="AZ109" s="73">
        <f t="shared" si="103"/>
        <v>0</v>
      </c>
      <c r="BA109" s="73">
        <f t="shared" si="104"/>
        <v>0</v>
      </c>
      <c r="BB109" s="91"/>
      <c r="BC109" s="69" t="s">
        <v>24</v>
      </c>
      <c r="BD109" s="160"/>
      <c r="BE109" s="74">
        <v>0</v>
      </c>
      <c r="BF109" s="74">
        <v>0</v>
      </c>
      <c r="BG109" s="74">
        <v>0</v>
      </c>
      <c r="BH109" s="162">
        <f t="shared" si="84"/>
        <v>0</v>
      </c>
    </row>
    <row r="110" spans="1:60" outlineLevel="1" x14ac:dyDescent="0.3">
      <c r="A110" s="71" t="s">
        <v>207</v>
      </c>
      <c r="B110" s="149" t="s">
        <v>204</v>
      </c>
      <c r="C110" s="149" t="s">
        <v>31</v>
      </c>
      <c r="D110" s="150">
        <v>5111130</v>
      </c>
      <c r="E110" s="150" t="s">
        <v>205</v>
      </c>
      <c r="F110" s="173">
        <v>0</v>
      </c>
      <c r="G110" s="73">
        <f t="shared" si="99"/>
        <v>0</v>
      </c>
      <c r="H110" s="74">
        <f>IFERROR(INDEX('[1]2024'!$A:$Q,MATCH($A$3&amp;$D110,'[1]2024'!$B:$B,0),MATCH(H$4,'[1]2024'!$2:$2,0)),0)+IFERROR(INDEX('[1]2024'!$A:$Q,MATCH($B$3&amp;$D110,'[1]2024'!$B:$B,0),MATCH(H$4,'[1]2024'!$2:$2,0)),0)++IFERROR(INDEX('[1]2024'!$A:$Q,MATCH($C$3&amp;$D110,'[1]2024'!$B:$B,0),MATCH(H$4,'[1]2024'!$2:$2,0)),0)++IFERROR(INDEX('[1]2024'!$A:$Q,MATCH($D$3&amp;$D110,'[1]2024'!$B:$B,0),MATCH(H$4,'[1]2024'!$2:$2,0)),0)</f>
        <v>0</v>
      </c>
      <c r="I110" s="74">
        <f>IFERROR(INDEX('[1]2024'!$A:$Q,MATCH($A$3&amp;$D110,'[1]2024'!$B:$B,0),MATCH(I$4,'[1]2024'!$2:$2,0)),0)+IFERROR(INDEX('[1]2024'!$A:$Q,MATCH($B$3&amp;$D110,'[1]2024'!$B:$B,0),MATCH(I$4,'[1]2024'!$2:$2,0)),0)++IFERROR(INDEX('[1]2024'!$A:$Q,MATCH($C$3&amp;$D110,'[1]2024'!$B:$B,0),MATCH(I$4,'[1]2024'!$2:$2,0)),0)++IFERROR(INDEX('[1]2024'!$A:$Q,MATCH($D$3&amp;$D110,'[1]2024'!$B:$B,0),MATCH(I$4,'[1]2024'!$2:$2,0)),0)</f>
        <v>0</v>
      </c>
      <c r="J110" s="74">
        <f>IFERROR(INDEX('[1]2024'!$A:$Q,MATCH($A$3&amp;$D110,'[1]2024'!$B:$B,0),MATCH(J$4,'[1]2024'!$2:$2,0)),0)+IFERROR(INDEX('[1]2024'!$A:$Q,MATCH($B$3&amp;$D110,'[1]2024'!$B:$B,0),MATCH(J$4,'[1]2024'!$2:$2,0)),0)++IFERROR(INDEX('[1]2024'!$A:$Q,MATCH($C$3&amp;$D110,'[1]2024'!$B:$B,0),MATCH(J$4,'[1]2024'!$2:$2,0)),0)++IFERROR(INDEX('[1]2024'!$A:$Q,MATCH($D$3&amp;$D110,'[1]2024'!$B:$B,0),MATCH(J$4,'[1]2024'!$2:$2,0)),0)</f>
        <v>0</v>
      </c>
      <c r="K110" s="74">
        <f>IFERROR(INDEX('[1]2024'!$A:$Q,MATCH($A$3&amp;$D110,'[1]2024'!$B:$B,0),MATCH(K$4,'[1]2024'!$2:$2,0)),0)+IFERROR(INDEX('[1]2024'!$A:$Q,MATCH($B$3&amp;$D110,'[1]2024'!$B:$B,0),MATCH(K$4,'[1]2024'!$2:$2,0)),0)++IFERROR(INDEX('[1]2024'!$A:$Q,MATCH($C$3&amp;$D110,'[1]2024'!$B:$B,0),MATCH(K$4,'[1]2024'!$2:$2,0)),0)++IFERROR(INDEX('[1]2024'!$A:$Q,MATCH($D$3&amp;$D110,'[1]2024'!$B:$B,0),MATCH(K$4,'[1]2024'!$2:$2,0)),0)</f>
        <v>0</v>
      </c>
      <c r="L110" s="74">
        <f>IFERROR(INDEX('[1]2024'!$A:$Q,MATCH($A$3&amp;$D110,'[1]2024'!$B:$B,0),MATCH(L$4,'[1]2024'!$2:$2,0)),0)+IFERROR(INDEX('[1]2024'!$A:$Q,MATCH($B$3&amp;$D110,'[1]2024'!$B:$B,0),MATCH(L$4,'[1]2024'!$2:$2,0)),0)++IFERROR(INDEX('[1]2024'!$A:$Q,MATCH($C$3&amp;$D110,'[1]2024'!$B:$B,0),MATCH(L$4,'[1]2024'!$2:$2,0)),0)++IFERROR(INDEX('[1]2024'!$A:$Q,MATCH($D$3&amp;$D110,'[1]2024'!$B:$B,0),MATCH(L$4,'[1]2024'!$2:$2,0)),0)</f>
        <v>0</v>
      </c>
      <c r="M110" s="74">
        <f>IFERROR(INDEX('[1]2024'!$A:$Q,MATCH($A$3&amp;$D110,'[1]2024'!$B:$B,0),MATCH(M$4,'[1]2024'!$2:$2,0)),0)+IFERROR(INDEX('[1]2024'!$A:$Q,MATCH($B$3&amp;$D110,'[1]2024'!$B:$B,0),MATCH(M$4,'[1]2024'!$2:$2,0)),0)++IFERROR(INDEX('[1]2024'!$A:$Q,MATCH($C$3&amp;$D110,'[1]2024'!$B:$B,0),MATCH(M$4,'[1]2024'!$2:$2,0)),0)++IFERROR(INDEX('[1]2024'!$A:$Q,MATCH($D$3&amp;$D110,'[1]2024'!$B:$B,0),MATCH(M$4,'[1]2024'!$2:$2,0)),0)</f>
        <v>0</v>
      </c>
      <c r="N110" s="74">
        <f>IFERROR(INDEX('[1]2024'!$A:$Q,MATCH($A$3&amp;$D110,'[1]2024'!$B:$B,0),MATCH(N$4,'[1]2024'!$2:$2,0)),0)+IFERROR(INDEX('[1]2024'!$A:$Q,MATCH($B$3&amp;$D110,'[1]2024'!$B:$B,0),MATCH(N$4,'[1]2024'!$2:$2,0)),0)++IFERROR(INDEX('[1]2024'!$A:$Q,MATCH($C$3&amp;$D110,'[1]2024'!$B:$B,0),MATCH(N$4,'[1]2024'!$2:$2,0)),0)++IFERROR(INDEX('[1]2024'!$A:$Q,MATCH($D$3&amp;$D110,'[1]2024'!$B:$B,0),MATCH(N$4,'[1]2024'!$2:$2,0)),0)</f>
        <v>0</v>
      </c>
      <c r="O110" s="74">
        <f>IFERROR(INDEX('[1]2024'!$A:$Q,MATCH($A$3&amp;$D110,'[1]2024'!$B:$B,0),MATCH(O$4,'[1]2024'!$2:$2,0)),0)+IFERROR(INDEX('[1]2024'!$A:$Q,MATCH($B$3&amp;$D110,'[1]2024'!$B:$B,0),MATCH(O$4,'[1]2024'!$2:$2,0)),0)++IFERROR(INDEX('[1]2024'!$A:$Q,MATCH($C$3&amp;$D110,'[1]2024'!$B:$B,0),MATCH(O$4,'[1]2024'!$2:$2,0)),0)++IFERROR(INDEX('[1]2024'!$A:$Q,MATCH($D$3&amp;$D110,'[1]2024'!$B:$B,0),MATCH(O$4,'[1]2024'!$2:$2,0)),0)</f>
        <v>0</v>
      </c>
      <c r="P110" s="74">
        <f>IFERROR(INDEX('[1]2024'!$A:$Q,MATCH($A$3&amp;$D110,'[1]2024'!$B:$B,0),MATCH(P$4,'[1]2024'!$2:$2,0)),0)+IFERROR(INDEX('[1]2024'!$A:$Q,MATCH($B$3&amp;$D110,'[1]2024'!$B:$B,0),MATCH(P$4,'[1]2024'!$2:$2,0)),0)++IFERROR(INDEX('[1]2024'!$A:$Q,MATCH($C$3&amp;$D110,'[1]2024'!$B:$B,0),MATCH(P$4,'[1]2024'!$2:$2,0)),0)++IFERROR(INDEX('[1]2024'!$A:$Q,MATCH($D$3&amp;$D110,'[1]2024'!$B:$B,0),MATCH(P$4,'[1]2024'!$2:$2,0)),0)</f>
        <v>0</v>
      </c>
      <c r="Q110" s="74">
        <f>IFERROR(INDEX('[1]2024'!$A:$Q,MATCH($A$3&amp;$D110,'[1]2024'!$B:$B,0),MATCH(Q$4,'[1]2024'!$2:$2,0)),0)+IFERROR(INDEX('[1]2024'!$A:$Q,MATCH($B$3&amp;$D110,'[1]2024'!$B:$B,0),MATCH(Q$4,'[1]2024'!$2:$2,0)),0)++IFERROR(INDEX('[1]2024'!$A:$Q,MATCH($C$3&amp;$D110,'[1]2024'!$B:$B,0),MATCH(Q$4,'[1]2024'!$2:$2,0)),0)++IFERROR(INDEX('[1]2024'!$A:$Q,MATCH($D$3&amp;$D110,'[1]2024'!$B:$B,0),MATCH(Q$4,'[1]2024'!$2:$2,0)),0)</f>
        <v>0</v>
      </c>
      <c r="R110" s="74">
        <f>IFERROR(INDEX('[1]2024'!$A:$Q,MATCH($A$3&amp;$D110,'[1]2024'!$B:$B,0),MATCH(R$4,'[1]2024'!$2:$2,0)),0)+IFERROR(INDEX('[1]2024'!$A:$Q,MATCH($B$3&amp;$D110,'[1]2024'!$B:$B,0),MATCH(R$4,'[1]2024'!$2:$2,0)),0)++IFERROR(INDEX('[1]2024'!$A:$Q,MATCH($C$3&amp;$D110,'[1]2024'!$B:$B,0),MATCH(R$4,'[1]2024'!$2:$2,0)),0)++IFERROR(INDEX('[1]2024'!$A:$Q,MATCH($D$3&amp;$D110,'[1]2024'!$B:$B,0),MATCH(R$4,'[1]2024'!$2:$2,0)),0)</f>
        <v>0</v>
      </c>
      <c r="S110" s="74">
        <f>IFERROR(INDEX('[1]2024'!$A:$Q,MATCH($A$3&amp;$D110,'[1]2024'!$B:$B,0),MATCH(S$4,'[1]2024'!$2:$2,0)),0)+IFERROR(INDEX('[1]2024'!$A:$Q,MATCH($B$3&amp;$D110,'[1]2024'!$B:$B,0),MATCH(S$4,'[1]2024'!$2:$2,0)),0)++IFERROR(INDEX('[1]2024'!$A:$Q,MATCH($C$3&amp;$D110,'[1]2024'!$B:$B,0),MATCH(S$4,'[1]2024'!$2:$2,0)),0)++IFERROR(INDEX('[1]2024'!$A:$Q,MATCH($D$3&amp;$D110,'[1]2024'!$B:$B,0),MATCH(S$4,'[1]2024'!$2:$2,0)),0)</f>
        <v>0</v>
      </c>
      <c r="T110" s="75">
        <v>0</v>
      </c>
      <c r="U110" s="73">
        <f t="shared" si="100"/>
        <v>0</v>
      </c>
      <c r="V110" s="174">
        <v>0</v>
      </c>
      <c r="W110" s="105">
        <v>0</v>
      </c>
      <c r="X110" s="105">
        <v>0</v>
      </c>
      <c r="Y110" s="105">
        <v>0</v>
      </c>
      <c r="Z110" s="105">
        <v>0</v>
      </c>
      <c r="AA110" s="105">
        <v>0</v>
      </c>
      <c r="AB110" s="105">
        <v>0</v>
      </c>
      <c r="AC110" s="105">
        <v>0</v>
      </c>
      <c r="AD110" s="105">
        <v>0</v>
      </c>
      <c r="AE110" s="105">
        <v>0</v>
      </c>
      <c r="AF110" s="105">
        <v>0</v>
      </c>
      <c r="AG110" s="175">
        <v>0</v>
      </c>
      <c r="AH110" s="73">
        <f t="shared" si="101"/>
        <v>0</v>
      </c>
      <c r="AI110" s="73">
        <v>0</v>
      </c>
      <c r="AJ110" s="73">
        <v>0</v>
      </c>
      <c r="AK110" s="73">
        <v>0</v>
      </c>
      <c r="AL110" s="73">
        <v>0</v>
      </c>
      <c r="AM110" s="73">
        <v>0</v>
      </c>
      <c r="AN110" s="73">
        <v>0</v>
      </c>
      <c r="AO110" s="73">
        <v>0</v>
      </c>
      <c r="AP110" s="73">
        <v>0</v>
      </c>
      <c r="AQ110" s="73">
        <v>0</v>
      </c>
      <c r="AR110" s="73">
        <v>0</v>
      </c>
      <c r="AS110" s="73">
        <v>0</v>
      </c>
      <c r="AT110" s="201">
        <v>0</v>
      </c>
      <c r="AU110" s="73">
        <f t="shared" si="58"/>
        <v>0</v>
      </c>
      <c r="AV110" s="73">
        <f t="shared" si="59"/>
        <v>0</v>
      </c>
      <c r="AW110" s="73">
        <f t="shared" si="60"/>
        <v>0</v>
      </c>
      <c r="AX110" s="73">
        <f t="shared" si="61"/>
        <v>0</v>
      </c>
      <c r="AY110" s="73">
        <f t="shared" si="102"/>
        <v>0</v>
      </c>
      <c r="AZ110" s="73">
        <f t="shared" si="103"/>
        <v>0</v>
      </c>
      <c r="BA110" s="73">
        <f t="shared" si="104"/>
        <v>0</v>
      </c>
      <c r="BB110" s="91"/>
      <c r="BC110" s="69" t="s">
        <v>24</v>
      </c>
      <c r="BD110" s="160"/>
      <c r="BE110" s="74">
        <v>0</v>
      </c>
      <c r="BF110" s="74">
        <v>0</v>
      </c>
      <c r="BG110" s="74">
        <v>0</v>
      </c>
      <c r="BH110" s="162">
        <f t="shared" si="84"/>
        <v>0</v>
      </c>
    </row>
    <row r="111" spans="1:60" outlineLevel="1" x14ac:dyDescent="0.3">
      <c r="A111" s="71" t="s">
        <v>208</v>
      </c>
      <c r="B111" s="149" t="s">
        <v>204</v>
      </c>
      <c r="C111" s="149" t="s">
        <v>31</v>
      </c>
      <c r="D111" s="150">
        <v>5111140</v>
      </c>
      <c r="E111" s="150" t="s">
        <v>205</v>
      </c>
      <c r="F111" s="173">
        <v>0</v>
      </c>
      <c r="G111" s="73">
        <f t="shared" si="99"/>
        <v>0</v>
      </c>
      <c r="H111" s="74">
        <f>IFERROR(INDEX('[1]2024'!$A:$Q,MATCH($A$3&amp;$D111,'[1]2024'!$B:$B,0),MATCH(H$4,'[1]2024'!$2:$2,0)),0)+IFERROR(INDEX('[1]2024'!$A:$Q,MATCH($B$3&amp;$D111,'[1]2024'!$B:$B,0),MATCH(H$4,'[1]2024'!$2:$2,0)),0)++IFERROR(INDEX('[1]2024'!$A:$Q,MATCH($C$3&amp;$D111,'[1]2024'!$B:$B,0),MATCH(H$4,'[1]2024'!$2:$2,0)),0)++IFERROR(INDEX('[1]2024'!$A:$Q,MATCH($D$3&amp;$D111,'[1]2024'!$B:$B,0),MATCH(H$4,'[1]2024'!$2:$2,0)),0)</f>
        <v>0</v>
      </c>
      <c r="I111" s="74">
        <f>IFERROR(INDEX('[1]2024'!$A:$Q,MATCH($A$3&amp;$D111,'[1]2024'!$B:$B,0),MATCH(I$4,'[1]2024'!$2:$2,0)),0)+IFERROR(INDEX('[1]2024'!$A:$Q,MATCH($B$3&amp;$D111,'[1]2024'!$B:$B,0),MATCH(I$4,'[1]2024'!$2:$2,0)),0)++IFERROR(INDEX('[1]2024'!$A:$Q,MATCH($C$3&amp;$D111,'[1]2024'!$B:$B,0),MATCH(I$4,'[1]2024'!$2:$2,0)),0)++IFERROR(INDEX('[1]2024'!$A:$Q,MATCH($D$3&amp;$D111,'[1]2024'!$B:$B,0),MATCH(I$4,'[1]2024'!$2:$2,0)),0)</f>
        <v>0</v>
      </c>
      <c r="J111" s="74">
        <f>IFERROR(INDEX('[1]2024'!$A:$Q,MATCH($A$3&amp;$D111,'[1]2024'!$B:$B,0),MATCH(J$4,'[1]2024'!$2:$2,0)),0)+IFERROR(INDEX('[1]2024'!$A:$Q,MATCH($B$3&amp;$D111,'[1]2024'!$B:$B,0),MATCH(J$4,'[1]2024'!$2:$2,0)),0)++IFERROR(INDEX('[1]2024'!$A:$Q,MATCH($C$3&amp;$D111,'[1]2024'!$B:$B,0),MATCH(J$4,'[1]2024'!$2:$2,0)),0)++IFERROR(INDEX('[1]2024'!$A:$Q,MATCH($D$3&amp;$D111,'[1]2024'!$B:$B,0),MATCH(J$4,'[1]2024'!$2:$2,0)),0)</f>
        <v>0</v>
      </c>
      <c r="K111" s="74">
        <f>IFERROR(INDEX('[1]2024'!$A:$Q,MATCH($A$3&amp;$D111,'[1]2024'!$B:$B,0),MATCH(K$4,'[1]2024'!$2:$2,0)),0)+IFERROR(INDEX('[1]2024'!$A:$Q,MATCH($B$3&amp;$D111,'[1]2024'!$B:$B,0),MATCH(K$4,'[1]2024'!$2:$2,0)),0)++IFERROR(INDEX('[1]2024'!$A:$Q,MATCH($C$3&amp;$D111,'[1]2024'!$B:$B,0),MATCH(K$4,'[1]2024'!$2:$2,0)),0)++IFERROR(INDEX('[1]2024'!$A:$Q,MATCH($D$3&amp;$D111,'[1]2024'!$B:$B,0),MATCH(K$4,'[1]2024'!$2:$2,0)),0)</f>
        <v>0</v>
      </c>
      <c r="L111" s="74">
        <f>IFERROR(INDEX('[1]2024'!$A:$Q,MATCH($A$3&amp;$D111,'[1]2024'!$B:$B,0),MATCH(L$4,'[1]2024'!$2:$2,0)),0)+IFERROR(INDEX('[1]2024'!$A:$Q,MATCH($B$3&amp;$D111,'[1]2024'!$B:$B,0),MATCH(L$4,'[1]2024'!$2:$2,0)),0)++IFERROR(INDEX('[1]2024'!$A:$Q,MATCH($C$3&amp;$D111,'[1]2024'!$B:$B,0),MATCH(L$4,'[1]2024'!$2:$2,0)),0)++IFERROR(INDEX('[1]2024'!$A:$Q,MATCH($D$3&amp;$D111,'[1]2024'!$B:$B,0),MATCH(L$4,'[1]2024'!$2:$2,0)),0)</f>
        <v>0</v>
      </c>
      <c r="M111" s="74">
        <f>IFERROR(INDEX('[1]2024'!$A:$Q,MATCH($A$3&amp;$D111,'[1]2024'!$B:$B,0),MATCH(M$4,'[1]2024'!$2:$2,0)),0)+IFERROR(INDEX('[1]2024'!$A:$Q,MATCH($B$3&amp;$D111,'[1]2024'!$B:$B,0),MATCH(M$4,'[1]2024'!$2:$2,0)),0)++IFERROR(INDEX('[1]2024'!$A:$Q,MATCH($C$3&amp;$D111,'[1]2024'!$B:$B,0),MATCH(M$4,'[1]2024'!$2:$2,0)),0)++IFERROR(INDEX('[1]2024'!$A:$Q,MATCH($D$3&amp;$D111,'[1]2024'!$B:$B,0),MATCH(M$4,'[1]2024'!$2:$2,0)),0)</f>
        <v>0</v>
      </c>
      <c r="N111" s="74">
        <f>IFERROR(INDEX('[1]2024'!$A:$Q,MATCH($A$3&amp;$D111,'[1]2024'!$B:$B,0),MATCH(N$4,'[1]2024'!$2:$2,0)),0)+IFERROR(INDEX('[1]2024'!$A:$Q,MATCH($B$3&amp;$D111,'[1]2024'!$B:$B,0),MATCH(N$4,'[1]2024'!$2:$2,0)),0)++IFERROR(INDEX('[1]2024'!$A:$Q,MATCH($C$3&amp;$D111,'[1]2024'!$B:$B,0),MATCH(N$4,'[1]2024'!$2:$2,0)),0)++IFERROR(INDEX('[1]2024'!$A:$Q,MATCH($D$3&amp;$D111,'[1]2024'!$B:$B,0),MATCH(N$4,'[1]2024'!$2:$2,0)),0)</f>
        <v>0</v>
      </c>
      <c r="O111" s="74">
        <f>IFERROR(INDEX('[1]2024'!$A:$Q,MATCH($A$3&amp;$D111,'[1]2024'!$B:$B,0),MATCH(O$4,'[1]2024'!$2:$2,0)),0)+IFERROR(INDEX('[1]2024'!$A:$Q,MATCH($B$3&amp;$D111,'[1]2024'!$B:$B,0),MATCH(O$4,'[1]2024'!$2:$2,0)),0)++IFERROR(INDEX('[1]2024'!$A:$Q,MATCH($C$3&amp;$D111,'[1]2024'!$B:$B,0),MATCH(O$4,'[1]2024'!$2:$2,0)),0)++IFERROR(INDEX('[1]2024'!$A:$Q,MATCH($D$3&amp;$D111,'[1]2024'!$B:$B,0),MATCH(O$4,'[1]2024'!$2:$2,0)),0)</f>
        <v>0</v>
      </c>
      <c r="P111" s="74">
        <f>IFERROR(INDEX('[1]2024'!$A:$Q,MATCH($A$3&amp;$D111,'[1]2024'!$B:$B,0),MATCH(P$4,'[1]2024'!$2:$2,0)),0)+IFERROR(INDEX('[1]2024'!$A:$Q,MATCH($B$3&amp;$D111,'[1]2024'!$B:$B,0),MATCH(P$4,'[1]2024'!$2:$2,0)),0)++IFERROR(INDEX('[1]2024'!$A:$Q,MATCH($C$3&amp;$D111,'[1]2024'!$B:$B,0),MATCH(P$4,'[1]2024'!$2:$2,0)),0)++IFERROR(INDEX('[1]2024'!$A:$Q,MATCH($D$3&amp;$D111,'[1]2024'!$B:$B,0),MATCH(P$4,'[1]2024'!$2:$2,0)),0)</f>
        <v>0</v>
      </c>
      <c r="Q111" s="74">
        <f>IFERROR(INDEX('[1]2024'!$A:$Q,MATCH($A$3&amp;$D111,'[1]2024'!$B:$B,0),MATCH(Q$4,'[1]2024'!$2:$2,0)),0)+IFERROR(INDEX('[1]2024'!$A:$Q,MATCH($B$3&amp;$D111,'[1]2024'!$B:$B,0),MATCH(Q$4,'[1]2024'!$2:$2,0)),0)++IFERROR(INDEX('[1]2024'!$A:$Q,MATCH($C$3&amp;$D111,'[1]2024'!$B:$B,0),MATCH(Q$4,'[1]2024'!$2:$2,0)),0)++IFERROR(INDEX('[1]2024'!$A:$Q,MATCH($D$3&amp;$D111,'[1]2024'!$B:$B,0),MATCH(Q$4,'[1]2024'!$2:$2,0)),0)</f>
        <v>0</v>
      </c>
      <c r="R111" s="74">
        <f>IFERROR(INDEX('[1]2024'!$A:$Q,MATCH($A$3&amp;$D111,'[1]2024'!$B:$B,0),MATCH(R$4,'[1]2024'!$2:$2,0)),0)+IFERROR(INDEX('[1]2024'!$A:$Q,MATCH($B$3&amp;$D111,'[1]2024'!$B:$B,0),MATCH(R$4,'[1]2024'!$2:$2,0)),0)++IFERROR(INDEX('[1]2024'!$A:$Q,MATCH($C$3&amp;$D111,'[1]2024'!$B:$B,0),MATCH(R$4,'[1]2024'!$2:$2,0)),0)++IFERROR(INDEX('[1]2024'!$A:$Q,MATCH($D$3&amp;$D111,'[1]2024'!$B:$B,0),MATCH(R$4,'[1]2024'!$2:$2,0)),0)</f>
        <v>0</v>
      </c>
      <c r="S111" s="74">
        <f>IFERROR(INDEX('[1]2024'!$A:$Q,MATCH($A$3&amp;$D111,'[1]2024'!$B:$B,0),MATCH(S$4,'[1]2024'!$2:$2,0)),0)+IFERROR(INDEX('[1]2024'!$A:$Q,MATCH($B$3&amp;$D111,'[1]2024'!$B:$B,0),MATCH(S$4,'[1]2024'!$2:$2,0)),0)++IFERROR(INDEX('[1]2024'!$A:$Q,MATCH($C$3&amp;$D111,'[1]2024'!$B:$B,0),MATCH(S$4,'[1]2024'!$2:$2,0)),0)++IFERROR(INDEX('[1]2024'!$A:$Q,MATCH($D$3&amp;$D111,'[1]2024'!$B:$B,0),MATCH(S$4,'[1]2024'!$2:$2,0)),0)</f>
        <v>0</v>
      </c>
      <c r="T111" s="75">
        <v>0</v>
      </c>
      <c r="U111" s="73">
        <f t="shared" si="100"/>
        <v>0</v>
      </c>
      <c r="V111" s="174">
        <v>0</v>
      </c>
      <c r="W111" s="105">
        <v>0</v>
      </c>
      <c r="X111" s="105">
        <v>0</v>
      </c>
      <c r="Y111" s="105">
        <v>0</v>
      </c>
      <c r="Z111" s="105">
        <v>0</v>
      </c>
      <c r="AA111" s="105">
        <v>0</v>
      </c>
      <c r="AB111" s="105">
        <v>0</v>
      </c>
      <c r="AC111" s="105">
        <v>0</v>
      </c>
      <c r="AD111" s="105">
        <v>0</v>
      </c>
      <c r="AE111" s="105">
        <v>0</v>
      </c>
      <c r="AF111" s="105">
        <v>0</v>
      </c>
      <c r="AG111" s="175">
        <v>0</v>
      </c>
      <c r="AH111" s="73">
        <f t="shared" si="101"/>
        <v>0</v>
      </c>
      <c r="AI111" s="73">
        <v>0</v>
      </c>
      <c r="AJ111" s="73">
        <v>0</v>
      </c>
      <c r="AK111" s="73">
        <v>0</v>
      </c>
      <c r="AL111" s="73">
        <v>0</v>
      </c>
      <c r="AM111" s="73">
        <v>0</v>
      </c>
      <c r="AN111" s="73">
        <v>0</v>
      </c>
      <c r="AO111" s="73">
        <v>0</v>
      </c>
      <c r="AP111" s="73">
        <v>0</v>
      </c>
      <c r="AQ111" s="73">
        <v>0</v>
      </c>
      <c r="AR111" s="73">
        <v>0</v>
      </c>
      <c r="AS111" s="73">
        <v>0</v>
      </c>
      <c r="AT111" s="201">
        <v>0</v>
      </c>
      <c r="AU111" s="73">
        <f t="shared" si="58"/>
        <v>0</v>
      </c>
      <c r="AV111" s="73">
        <f t="shared" si="59"/>
        <v>0</v>
      </c>
      <c r="AW111" s="73">
        <f t="shared" si="60"/>
        <v>0</v>
      </c>
      <c r="AX111" s="73">
        <f t="shared" si="61"/>
        <v>0</v>
      </c>
      <c r="AY111" s="73">
        <f t="shared" si="102"/>
        <v>0</v>
      </c>
      <c r="AZ111" s="73">
        <f t="shared" si="103"/>
        <v>0</v>
      </c>
      <c r="BA111" s="73">
        <f t="shared" si="104"/>
        <v>0</v>
      </c>
      <c r="BB111" s="91"/>
      <c r="BC111" s="69" t="s">
        <v>24</v>
      </c>
      <c r="BD111" s="160"/>
      <c r="BE111" s="74">
        <v>0</v>
      </c>
      <c r="BF111" s="74">
        <v>0</v>
      </c>
      <c r="BG111" s="74">
        <v>0</v>
      </c>
      <c r="BH111" s="162">
        <f t="shared" si="84"/>
        <v>0</v>
      </c>
    </row>
    <row r="112" spans="1:60" outlineLevel="1" x14ac:dyDescent="0.3">
      <c r="A112" s="71" t="s">
        <v>209</v>
      </c>
      <c r="B112" s="149" t="s">
        <v>204</v>
      </c>
      <c r="C112" s="149" t="s">
        <v>31</v>
      </c>
      <c r="D112" s="150">
        <v>5111150</v>
      </c>
      <c r="E112" s="150" t="s">
        <v>205</v>
      </c>
      <c r="F112" s="173">
        <v>0</v>
      </c>
      <c r="G112" s="73">
        <f t="shared" si="99"/>
        <v>0</v>
      </c>
      <c r="H112" s="74">
        <f>IFERROR(INDEX('[1]2024'!$A:$Q,MATCH($A$3&amp;$D112,'[1]2024'!$B:$B,0),MATCH(H$4,'[1]2024'!$2:$2,0)),0)+IFERROR(INDEX('[1]2024'!$A:$Q,MATCH($B$3&amp;$D112,'[1]2024'!$B:$B,0),MATCH(H$4,'[1]2024'!$2:$2,0)),0)++IFERROR(INDEX('[1]2024'!$A:$Q,MATCH($C$3&amp;$D112,'[1]2024'!$B:$B,0),MATCH(H$4,'[1]2024'!$2:$2,0)),0)++IFERROR(INDEX('[1]2024'!$A:$Q,MATCH($D$3&amp;$D112,'[1]2024'!$B:$B,0),MATCH(H$4,'[1]2024'!$2:$2,0)),0)</f>
        <v>0</v>
      </c>
      <c r="I112" s="74">
        <f>IFERROR(INDEX('[1]2024'!$A:$Q,MATCH($A$3&amp;$D112,'[1]2024'!$B:$B,0),MATCH(I$4,'[1]2024'!$2:$2,0)),0)+IFERROR(INDEX('[1]2024'!$A:$Q,MATCH($B$3&amp;$D112,'[1]2024'!$B:$B,0),MATCH(I$4,'[1]2024'!$2:$2,0)),0)++IFERROR(INDEX('[1]2024'!$A:$Q,MATCH($C$3&amp;$D112,'[1]2024'!$B:$B,0),MATCH(I$4,'[1]2024'!$2:$2,0)),0)++IFERROR(INDEX('[1]2024'!$A:$Q,MATCH($D$3&amp;$D112,'[1]2024'!$B:$B,0),MATCH(I$4,'[1]2024'!$2:$2,0)),0)</f>
        <v>0</v>
      </c>
      <c r="J112" s="74">
        <f>IFERROR(INDEX('[1]2024'!$A:$Q,MATCH($A$3&amp;$D112,'[1]2024'!$B:$B,0),MATCH(J$4,'[1]2024'!$2:$2,0)),0)+IFERROR(INDEX('[1]2024'!$A:$Q,MATCH($B$3&amp;$D112,'[1]2024'!$B:$B,0),MATCH(J$4,'[1]2024'!$2:$2,0)),0)++IFERROR(INDEX('[1]2024'!$A:$Q,MATCH($C$3&amp;$D112,'[1]2024'!$B:$B,0),MATCH(J$4,'[1]2024'!$2:$2,0)),0)++IFERROR(INDEX('[1]2024'!$A:$Q,MATCH($D$3&amp;$D112,'[1]2024'!$B:$B,0),MATCH(J$4,'[1]2024'!$2:$2,0)),0)</f>
        <v>0</v>
      </c>
      <c r="K112" s="74">
        <f>IFERROR(INDEX('[1]2024'!$A:$Q,MATCH($A$3&amp;$D112,'[1]2024'!$B:$B,0),MATCH(K$4,'[1]2024'!$2:$2,0)),0)+IFERROR(INDEX('[1]2024'!$A:$Q,MATCH($B$3&amp;$D112,'[1]2024'!$B:$B,0),MATCH(K$4,'[1]2024'!$2:$2,0)),0)++IFERROR(INDEX('[1]2024'!$A:$Q,MATCH($C$3&amp;$D112,'[1]2024'!$B:$B,0),MATCH(K$4,'[1]2024'!$2:$2,0)),0)++IFERROR(INDEX('[1]2024'!$A:$Q,MATCH($D$3&amp;$D112,'[1]2024'!$B:$B,0),MATCH(K$4,'[1]2024'!$2:$2,0)),0)</f>
        <v>0</v>
      </c>
      <c r="L112" s="74">
        <f>IFERROR(INDEX('[1]2024'!$A:$Q,MATCH($A$3&amp;$D112,'[1]2024'!$B:$B,0),MATCH(L$4,'[1]2024'!$2:$2,0)),0)+IFERROR(INDEX('[1]2024'!$A:$Q,MATCH($B$3&amp;$D112,'[1]2024'!$B:$B,0),MATCH(L$4,'[1]2024'!$2:$2,0)),0)++IFERROR(INDEX('[1]2024'!$A:$Q,MATCH($C$3&amp;$D112,'[1]2024'!$B:$B,0),MATCH(L$4,'[1]2024'!$2:$2,0)),0)++IFERROR(INDEX('[1]2024'!$A:$Q,MATCH($D$3&amp;$D112,'[1]2024'!$B:$B,0),MATCH(L$4,'[1]2024'!$2:$2,0)),0)</f>
        <v>0</v>
      </c>
      <c r="M112" s="74">
        <f>IFERROR(INDEX('[1]2024'!$A:$Q,MATCH($A$3&amp;$D112,'[1]2024'!$B:$B,0),MATCH(M$4,'[1]2024'!$2:$2,0)),0)+IFERROR(INDEX('[1]2024'!$A:$Q,MATCH($B$3&amp;$D112,'[1]2024'!$B:$B,0),MATCH(M$4,'[1]2024'!$2:$2,0)),0)++IFERROR(INDEX('[1]2024'!$A:$Q,MATCH($C$3&amp;$D112,'[1]2024'!$B:$B,0),MATCH(M$4,'[1]2024'!$2:$2,0)),0)++IFERROR(INDEX('[1]2024'!$A:$Q,MATCH($D$3&amp;$D112,'[1]2024'!$B:$B,0),MATCH(M$4,'[1]2024'!$2:$2,0)),0)</f>
        <v>0</v>
      </c>
      <c r="N112" s="74">
        <f>IFERROR(INDEX('[1]2024'!$A:$Q,MATCH($A$3&amp;$D112,'[1]2024'!$B:$B,0),MATCH(N$4,'[1]2024'!$2:$2,0)),0)+IFERROR(INDEX('[1]2024'!$A:$Q,MATCH($B$3&amp;$D112,'[1]2024'!$B:$B,0),MATCH(N$4,'[1]2024'!$2:$2,0)),0)++IFERROR(INDEX('[1]2024'!$A:$Q,MATCH($C$3&amp;$D112,'[1]2024'!$B:$B,0),MATCH(N$4,'[1]2024'!$2:$2,0)),0)++IFERROR(INDEX('[1]2024'!$A:$Q,MATCH($D$3&amp;$D112,'[1]2024'!$B:$B,0),MATCH(N$4,'[1]2024'!$2:$2,0)),0)</f>
        <v>0</v>
      </c>
      <c r="O112" s="74">
        <f>IFERROR(INDEX('[1]2024'!$A:$Q,MATCH($A$3&amp;$D112,'[1]2024'!$B:$B,0),MATCH(O$4,'[1]2024'!$2:$2,0)),0)+IFERROR(INDEX('[1]2024'!$A:$Q,MATCH($B$3&amp;$D112,'[1]2024'!$B:$B,0),MATCH(O$4,'[1]2024'!$2:$2,0)),0)++IFERROR(INDEX('[1]2024'!$A:$Q,MATCH($C$3&amp;$D112,'[1]2024'!$B:$B,0),MATCH(O$4,'[1]2024'!$2:$2,0)),0)++IFERROR(INDEX('[1]2024'!$A:$Q,MATCH($D$3&amp;$D112,'[1]2024'!$B:$B,0),MATCH(O$4,'[1]2024'!$2:$2,0)),0)</f>
        <v>0</v>
      </c>
      <c r="P112" s="74">
        <f>IFERROR(INDEX('[1]2024'!$A:$Q,MATCH($A$3&amp;$D112,'[1]2024'!$B:$B,0),MATCH(P$4,'[1]2024'!$2:$2,0)),0)+IFERROR(INDEX('[1]2024'!$A:$Q,MATCH($B$3&amp;$D112,'[1]2024'!$B:$B,0),MATCH(P$4,'[1]2024'!$2:$2,0)),0)++IFERROR(INDEX('[1]2024'!$A:$Q,MATCH($C$3&amp;$D112,'[1]2024'!$B:$B,0),MATCH(P$4,'[1]2024'!$2:$2,0)),0)++IFERROR(INDEX('[1]2024'!$A:$Q,MATCH($D$3&amp;$D112,'[1]2024'!$B:$B,0),MATCH(P$4,'[1]2024'!$2:$2,0)),0)</f>
        <v>0</v>
      </c>
      <c r="Q112" s="74">
        <f>IFERROR(INDEX('[1]2024'!$A:$Q,MATCH($A$3&amp;$D112,'[1]2024'!$B:$B,0),MATCH(Q$4,'[1]2024'!$2:$2,0)),0)+IFERROR(INDEX('[1]2024'!$A:$Q,MATCH($B$3&amp;$D112,'[1]2024'!$B:$B,0),MATCH(Q$4,'[1]2024'!$2:$2,0)),0)++IFERROR(INDEX('[1]2024'!$A:$Q,MATCH($C$3&amp;$D112,'[1]2024'!$B:$B,0),MATCH(Q$4,'[1]2024'!$2:$2,0)),0)++IFERROR(INDEX('[1]2024'!$A:$Q,MATCH($D$3&amp;$D112,'[1]2024'!$B:$B,0),MATCH(Q$4,'[1]2024'!$2:$2,0)),0)</f>
        <v>0</v>
      </c>
      <c r="R112" s="74">
        <f>IFERROR(INDEX('[1]2024'!$A:$Q,MATCH($A$3&amp;$D112,'[1]2024'!$B:$B,0),MATCH(R$4,'[1]2024'!$2:$2,0)),0)+IFERROR(INDEX('[1]2024'!$A:$Q,MATCH($B$3&amp;$D112,'[1]2024'!$B:$B,0),MATCH(R$4,'[1]2024'!$2:$2,0)),0)++IFERROR(INDEX('[1]2024'!$A:$Q,MATCH($C$3&amp;$D112,'[1]2024'!$B:$B,0),MATCH(R$4,'[1]2024'!$2:$2,0)),0)++IFERROR(INDEX('[1]2024'!$A:$Q,MATCH($D$3&amp;$D112,'[1]2024'!$B:$B,0),MATCH(R$4,'[1]2024'!$2:$2,0)),0)</f>
        <v>0</v>
      </c>
      <c r="S112" s="74">
        <f>IFERROR(INDEX('[1]2024'!$A:$Q,MATCH($A$3&amp;$D112,'[1]2024'!$B:$B,0),MATCH(S$4,'[1]2024'!$2:$2,0)),0)+IFERROR(INDEX('[1]2024'!$A:$Q,MATCH($B$3&amp;$D112,'[1]2024'!$B:$B,0),MATCH(S$4,'[1]2024'!$2:$2,0)),0)++IFERROR(INDEX('[1]2024'!$A:$Q,MATCH($C$3&amp;$D112,'[1]2024'!$B:$B,0),MATCH(S$4,'[1]2024'!$2:$2,0)),0)++IFERROR(INDEX('[1]2024'!$A:$Q,MATCH($D$3&amp;$D112,'[1]2024'!$B:$B,0),MATCH(S$4,'[1]2024'!$2:$2,0)),0)</f>
        <v>0</v>
      </c>
      <c r="T112" s="75">
        <v>0</v>
      </c>
      <c r="U112" s="73">
        <f t="shared" si="100"/>
        <v>0</v>
      </c>
      <c r="V112" s="174">
        <v>0</v>
      </c>
      <c r="W112" s="105">
        <v>0</v>
      </c>
      <c r="X112" s="105">
        <v>0</v>
      </c>
      <c r="Y112" s="105">
        <v>0</v>
      </c>
      <c r="Z112" s="105">
        <v>0</v>
      </c>
      <c r="AA112" s="105">
        <v>0</v>
      </c>
      <c r="AB112" s="105">
        <v>0</v>
      </c>
      <c r="AC112" s="105">
        <v>0</v>
      </c>
      <c r="AD112" s="105">
        <v>0</v>
      </c>
      <c r="AE112" s="105">
        <v>0</v>
      </c>
      <c r="AF112" s="105">
        <v>0</v>
      </c>
      <c r="AG112" s="175">
        <v>0</v>
      </c>
      <c r="AH112" s="73">
        <f t="shared" si="101"/>
        <v>0</v>
      </c>
      <c r="AI112" s="73">
        <v>0</v>
      </c>
      <c r="AJ112" s="73">
        <v>0</v>
      </c>
      <c r="AK112" s="73">
        <v>0</v>
      </c>
      <c r="AL112" s="73">
        <v>0</v>
      </c>
      <c r="AM112" s="73">
        <v>0</v>
      </c>
      <c r="AN112" s="73">
        <v>0</v>
      </c>
      <c r="AO112" s="73">
        <v>0</v>
      </c>
      <c r="AP112" s="73">
        <v>0</v>
      </c>
      <c r="AQ112" s="73">
        <v>0</v>
      </c>
      <c r="AR112" s="73">
        <v>0</v>
      </c>
      <c r="AS112" s="73">
        <v>0</v>
      </c>
      <c r="AT112" s="201">
        <v>0</v>
      </c>
      <c r="AU112" s="73">
        <f t="shared" si="58"/>
        <v>0</v>
      </c>
      <c r="AV112" s="73">
        <f t="shared" si="59"/>
        <v>0</v>
      </c>
      <c r="AW112" s="73">
        <f t="shared" si="60"/>
        <v>0</v>
      </c>
      <c r="AX112" s="73">
        <f t="shared" si="61"/>
        <v>0</v>
      </c>
      <c r="AY112" s="73">
        <f t="shared" si="102"/>
        <v>0</v>
      </c>
      <c r="AZ112" s="73">
        <f t="shared" si="103"/>
        <v>0</v>
      </c>
      <c r="BA112" s="73">
        <f t="shared" si="104"/>
        <v>0</v>
      </c>
      <c r="BB112" s="91"/>
      <c r="BC112" s="69" t="s">
        <v>24</v>
      </c>
      <c r="BD112" s="160"/>
      <c r="BE112" s="74">
        <v>0</v>
      </c>
      <c r="BF112" s="74">
        <v>0</v>
      </c>
      <c r="BG112" s="74">
        <v>0</v>
      </c>
      <c r="BH112" s="162">
        <f t="shared" si="84"/>
        <v>0</v>
      </c>
    </row>
    <row r="113" spans="1:60" outlineLevel="1" x14ac:dyDescent="0.3">
      <c r="A113" s="71" t="s">
        <v>210</v>
      </c>
      <c r="B113" s="149" t="s">
        <v>204</v>
      </c>
      <c r="C113" s="149" t="s">
        <v>31</v>
      </c>
      <c r="D113" s="150">
        <v>5111160</v>
      </c>
      <c r="E113" s="150" t="s">
        <v>205</v>
      </c>
      <c r="F113" s="173">
        <v>0</v>
      </c>
      <c r="G113" s="73">
        <f t="shared" si="99"/>
        <v>0</v>
      </c>
      <c r="H113" s="74">
        <f>IFERROR(INDEX('[1]2024'!$A:$Q,MATCH($A$3&amp;$D113,'[1]2024'!$B:$B,0),MATCH(H$4,'[1]2024'!$2:$2,0)),0)+IFERROR(INDEX('[1]2024'!$A:$Q,MATCH($B$3&amp;$D113,'[1]2024'!$B:$B,0),MATCH(H$4,'[1]2024'!$2:$2,0)),0)++IFERROR(INDEX('[1]2024'!$A:$Q,MATCH($C$3&amp;$D113,'[1]2024'!$B:$B,0),MATCH(H$4,'[1]2024'!$2:$2,0)),0)++IFERROR(INDEX('[1]2024'!$A:$Q,MATCH($D$3&amp;$D113,'[1]2024'!$B:$B,0),MATCH(H$4,'[1]2024'!$2:$2,0)),0)</f>
        <v>0</v>
      </c>
      <c r="I113" s="74">
        <f>IFERROR(INDEX('[1]2024'!$A:$Q,MATCH($A$3&amp;$D113,'[1]2024'!$B:$B,0),MATCH(I$4,'[1]2024'!$2:$2,0)),0)+IFERROR(INDEX('[1]2024'!$A:$Q,MATCH($B$3&amp;$D113,'[1]2024'!$B:$B,0),MATCH(I$4,'[1]2024'!$2:$2,0)),0)++IFERROR(INDEX('[1]2024'!$A:$Q,MATCH($C$3&amp;$D113,'[1]2024'!$B:$B,0),MATCH(I$4,'[1]2024'!$2:$2,0)),0)++IFERROR(INDEX('[1]2024'!$A:$Q,MATCH($D$3&amp;$D113,'[1]2024'!$B:$B,0),MATCH(I$4,'[1]2024'!$2:$2,0)),0)</f>
        <v>0</v>
      </c>
      <c r="J113" s="74">
        <f>IFERROR(INDEX('[1]2024'!$A:$Q,MATCH($A$3&amp;$D113,'[1]2024'!$B:$B,0),MATCH(J$4,'[1]2024'!$2:$2,0)),0)+IFERROR(INDEX('[1]2024'!$A:$Q,MATCH($B$3&amp;$D113,'[1]2024'!$B:$B,0),MATCH(J$4,'[1]2024'!$2:$2,0)),0)++IFERROR(INDEX('[1]2024'!$A:$Q,MATCH($C$3&amp;$D113,'[1]2024'!$B:$B,0),MATCH(J$4,'[1]2024'!$2:$2,0)),0)++IFERROR(INDEX('[1]2024'!$A:$Q,MATCH($D$3&amp;$D113,'[1]2024'!$B:$B,0),MATCH(J$4,'[1]2024'!$2:$2,0)),0)</f>
        <v>0</v>
      </c>
      <c r="K113" s="74">
        <f>IFERROR(INDEX('[1]2024'!$A:$Q,MATCH($A$3&amp;$D113,'[1]2024'!$B:$B,0),MATCH(K$4,'[1]2024'!$2:$2,0)),0)+IFERROR(INDEX('[1]2024'!$A:$Q,MATCH($B$3&amp;$D113,'[1]2024'!$B:$B,0),MATCH(K$4,'[1]2024'!$2:$2,0)),0)++IFERROR(INDEX('[1]2024'!$A:$Q,MATCH($C$3&amp;$D113,'[1]2024'!$B:$B,0),MATCH(K$4,'[1]2024'!$2:$2,0)),0)++IFERROR(INDEX('[1]2024'!$A:$Q,MATCH($D$3&amp;$D113,'[1]2024'!$B:$B,0),MATCH(K$4,'[1]2024'!$2:$2,0)),0)</f>
        <v>0</v>
      </c>
      <c r="L113" s="74">
        <f>IFERROR(INDEX('[1]2024'!$A:$Q,MATCH($A$3&amp;$D113,'[1]2024'!$B:$B,0),MATCH(L$4,'[1]2024'!$2:$2,0)),0)+IFERROR(INDEX('[1]2024'!$A:$Q,MATCH($B$3&amp;$D113,'[1]2024'!$B:$B,0),MATCH(L$4,'[1]2024'!$2:$2,0)),0)++IFERROR(INDEX('[1]2024'!$A:$Q,MATCH($C$3&amp;$D113,'[1]2024'!$B:$B,0),MATCH(L$4,'[1]2024'!$2:$2,0)),0)++IFERROR(INDEX('[1]2024'!$A:$Q,MATCH($D$3&amp;$D113,'[1]2024'!$B:$B,0),MATCH(L$4,'[1]2024'!$2:$2,0)),0)</f>
        <v>0</v>
      </c>
      <c r="M113" s="74">
        <f>IFERROR(INDEX('[1]2024'!$A:$Q,MATCH($A$3&amp;$D113,'[1]2024'!$B:$B,0),MATCH(M$4,'[1]2024'!$2:$2,0)),0)+IFERROR(INDEX('[1]2024'!$A:$Q,MATCH($B$3&amp;$D113,'[1]2024'!$B:$B,0),MATCH(M$4,'[1]2024'!$2:$2,0)),0)++IFERROR(INDEX('[1]2024'!$A:$Q,MATCH($C$3&amp;$D113,'[1]2024'!$B:$B,0),MATCH(M$4,'[1]2024'!$2:$2,0)),0)++IFERROR(INDEX('[1]2024'!$A:$Q,MATCH($D$3&amp;$D113,'[1]2024'!$B:$B,0),MATCH(M$4,'[1]2024'!$2:$2,0)),0)</f>
        <v>0</v>
      </c>
      <c r="N113" s="74">
        <f>IFERROR(INDEX('[1]2024'!$A:$Q,MATCH($A$3&amp;$D113,'[1]2024'!$B:$B,0),MATCH(N$4,'[1]2024'!$2:$2,0)),0)+IFERROR(INDEX('[1]2024'!$A:$Q,MATCH($B$3&amp;$D113,'[1]2024'!$B:$B,0),MATCH(N$4,'[1]2024'!$2:$2,0)),0)++IFERROR(INDEX('[1]2024'!$A:$Q,MATCH($C$3&amp;$D113,'[1]2024'!$B:$B,0),MATCH(N$4,'[1]2024'!$2:$2,0)),0)++IFERROR(INDEX('[1]2024'!$A:$Q,MATCH($D$3&amp;$D113,'[1]2024'!$B:$B,0),MATCH(N$4,'[1]2024'!$2:$2,0)),0)</f>
        <v>0</v>
      </c>
      <c r="O113" s="74">
        <f>IFERROR(INDEX('[1]2024'!$A:$Q,MATCH($A$3&amp;$D113,'[1]2024'!$B:$B,0),MATCH(O$4,'[1]2024'!$2:$2,0)),0)+IFERROR(INDEX('[1]2024'!$A:$Q,MATCH($B$3&amp;$D113,'[1]2024'!$B:$B,0),MATCH(O$4,'[1]2024'!$2:$2,0)),0)++IFERROR(INDEX('[1]2024'!$A:$Q,MATCH($C$3&amp;$D113,'[1]2024'!$B:$B,0),MATCH(O$4,'[1]2024'!$2:$2,0)),0)++IFERROR(INDEX('[1]2024'!$A:$Q,MATCH($D$3&amp;$D113,'[1]2024'!$B:$B,0),MATCH(O$4,'[1]2024'!$2:$2,0)),0)</f>
        <v>0</v>
      </c>
      <c r="P113" s="74">
        <f>IFERROR(INDEX('[1]2024'!$A:$Q,MATCH($A$3&amp;$D113,'[1]2024'!$B:$B,0),MATCH(P$4,'[1]2024'!$2:$2,0)),0)+IFERROR(INDEX('[1]2024'!$A:$Q,MATCH($B$3&amp;$D113,'[1]2024'!$B:$B,0),MATCH(P$4,'[1]2024'!$2:$2,0)),0)++IFERROR(INDEX('[1]2024'!$A:$Q,MATCH($C$3&amp;$D113,'[1]2024'!$B:$B,0),MATCH(P$4,'[1]2024'!$2:$2,0)),0)++IFERROR(INDEX('[1]2024'!$A:$Q,MATCH($D$3&amp;$D113,'[1]2024'!$B:$B,0),MATCH(P$4,'[1]2024'!$2:$2,0)),0)</f>
        <v>0</v>
      </c>
      <c r="Q113" s="74">
        <f>IFERROR(INDEX('[1]2024'!$A:$Q,MATCH($A$3&amp;$D113,'[1]2024'!$B:$B,0),MATCH(Q$4,'[1]2024'!$2:$2,0)),0)+IFERROR(INDEX('[1]2024'!$A:$Q,MATCH($B$3&amp;$D113,'[1]2024'!$B:$B,0),MATCH(Q$4,'[1]2024'!$2:$2,0)),0)++IFERROR(INDEX('[1]2024'!$A:$Q,MATCH($C$3&amp;$D113,'[1]2024'!$B:$B,0),MATCH(Q$4,'[1]2024'!$2:$2,0)),0)++IFERROR(INDEX('[1]2024'!$A:$Q,MATCH($D$3&amp;$D113,'[1]2024'!$B:$B,0),MATCH(Q$4,'[1]2024'!$2:$2,0)),0)</f>
        <v>0</v>
      </c>
      <c r="R113" s="74">
        <f>IFERROR(INDEX('[1]2024'!$A:$Q,MATCH($A$3&amp;$D113,'[1]2024'!$B:$B,0),MATCH(R$4,'[1]2024'!$2:$2,0)),0)+IFERROR(INDEX('[1]2024'!$A:$Q,MATCH($B$3&amp;$D113,'[1]2024'!$B:$B,0),MATCH(R$4,'[1]2024'!$2:$2,0)),0)++IFERROR(INDEX('[1]2024'!$A:$Q,MATCH($C$3&amp;$D113,'[1]2024'!$B:$B,0),MATCH(R$4,'[1]2024'!$2:$2,0)),0)++IFERROR(INDEX('[1]2024'!$A:$Q,MATCH($D$3&amp;$D113,'[1]2024'!$B:$B,0),MATCH(R$4,'[1]2024'!$2:$2,0)),0)</f>
        <v>0</v>
      </c>
      <c r="S113" s="74">
        <f>IFERROR(INDEX('[1]2024'!$A:$Q,MATCH($A$3&amp;$D113,'[1]2024'!$B:$B,0),MATCH(S$4,'[1]2024'!$2:$2,0)),0)+IFERROR(INDEX('[1]2024'!$A:$Q,MATCH($B$3&amp;$D113,'[1]2024'!$B:$B,0),MATCH(S$4,'[1]2024'!$2:$2,0)),0)++IFERROR(INDEX('[1]2024'!$A:$Q,MATCH($C$3&amp;$D113,'[1]2024'!$B:$B,0),MATCH(S$4,'[1]2024'!$2:$2,0)),0)++IFERROR(INDEX('[1]2024'!$A:$Q,MATCH($D$3&amp;$D113,'[1]2024'!$B:$B,0),MATCH(S$4,'[1]2024'!$2:$2,0)),0)</f>
        <v>0</v>
      </c>
      <c r="T113" s="75">
        <v>0</v>
      </c>
      <c r="U113" s="73">
        <f t="shared" si="100"/>
        <v>0</v>
      </c>
      <c r="V113" s="174">
        <v>0</v>
      </c>
      <c r="W113" s="105">
        <v>0</v>
      </c>
      <c r="X113" s="105">
        <v>0</v>
      </c>
      <c r="Y113" s="105">
        <v>0</v>
      </c>
      <c r="Z113" s="105">
        <v>0</v>
      </c>
      <c r="AA113" s="105">
        <v>0</v>
      </c>
      <c r="AB113" s="105">
        <v>0</v>
      </c>
      <c r="AC113" s="105">
        <v>0</v>
      </c>
      <c r="AD113" s="105">
        <v>0</v>
      </c>
      <c r="AE113" s="105">
        <v>0</v>
      </c>
      <c r="AF113" s="105">
        <v>0</v>
      </c>
      <c r="AG113" s="175">
        <v>0</v>
      </c>
      <c r="AH113" s="73">
        <f t="shared" si="101"/>
        <v>0</v>
      </c>
      <c r="AI113" s="73">
        <v>0</v>
      </c>
      <c r="AJ113" s="73">
        <v>0</v>
      </c>
      <c r="AK113" s="73">
        <v>0</v>
      </c>
      <c r="AL113" s="73">
        <v>0</v>
      </c>
      <c r="AM113" s="73">
        <v>0</v>
      </c>
      <c r="AN113" s="73">
        <v>0</v>
      </c>
      <c r="AO113" s="73">
        <v>0</v>
      </c>
      <c r="AP113" s="73">
        <v>0</v>
      </c>
      <c r="AQ113" s="73">
        <v>0</v>
      </c>
      <c r="AR113" s="73">
        <v>0</v>
      </c>
      <c r="AS113" s="73">
        <v>0</v>
      </c>
      <c r="AT113" s="201">
        <v>0</v>
      </c>
      <c r="AU113" s="73">
        <f t="shared" si="58"/>
        <v>0</v>
      </c>
      <c r="AV113" s="73">
        <f t="shared" si="59"/>
        <v>0</v>
      </c>
      <c r="AW113" s="73">
        <f t="shared" si="60"/>
        <v>0</v>
      </c>
      <c r="AX113" s="73">
        <f t="shared" si="61"/>
        <v>0</v>
      </c>
      <c r="AY113" s="73">
        <f t="shared" si="102"/>
        <v>0</v>
      </c>
      <c r="AZ113" s="73">
        <f t="shared" si="103"/>
        <v>0</v>
      </c>
      <c r="BA113" s="73">
        <f t="shared" si="104"/>
        <v>0</v>
      </c>
      <c r="BB113" s="91"/>
      <c r="BC113" s="69" t="s">
        <v>24</v>
      </c>
      <c r="BD113" s="160"/>
      <c r="BE113" s="74">
        <v>0</v>
      </c>
      <c r="BF113" s="74">
        <v>0</v>
      </c>
      <c r="BG113" s="74">
        <v>0</v>
      </c>
      <c r="BH113" s="162">
        <f t="shared" si="84"/>
        <v>0</v>
      </c>
    </row>
    <row r="114" spans="1:60" outlineLevel="1" x14ac:dyDescent="0.3">
      <c r="A114" s="71" t="s">
        <v>211</v>
      </c>
      <c r="B114" s="149" t="s">
        <v>204</v>
      </c>
      <c r="C114" s="149" t="s">
        <v>31</v>
      </c>
      <c r="D114" s="150">
        <v>5111141</v>
      </c>
      <c r="E114" s="150" t="s">
        <v>205</v>
      </c>
      <c r="F114" s="173">
        <v>0</v>
      </c>
      <c r="G114" s="73">
        <f t="shared" si="99"/>
        <v>0</v>
      </c>
      <c r="H114" s="74">
        <f>IFERROR(INDEX('[1]2024'!$A:$Q,MATCH($A$3&amp;$D114,'[1]2024'!$B:$B,0),MATCH(H$4,'[1]2024'!$2:$2,0)),0)+IFERROR(INDEX('[1]2024'!$A:$Q,MATCH($B$3&amp;$D114,'[1]2024'!$B:$B,0),MATCH(H$4,'[1]2024'!$2:$2,0)),0)++IFERROR(INDEX('[1]2024'!$A:$Q,MATCH($C$3&amp;$D114,'[1]2024'!$B:$B,0),MATCH(H$4,'[1]2024'!$2:$2,0)),0)++IFERROR(INDEX('[1]2024'!$A:$Q,MATCH($D$3&amp;$D114,'[1]2024'!$B:$B,0),MATCH(H$4,'[1]2024'!$2:$2,0)),0)</f>
        <v>0</v>
      </c>
      <c r="I114" s="74">
        <f>IFERROR(INDEX('[1]2024'!$A:$Q,MATCH($A$3&amp;$D114,'[1]2024'!$B:$B,0),MATCH(I$4,'[1]2024'!$2:$2,0)),0)+IFERROR(INDEX('[1]2024'!$A:$Q,MATCH($B$3&amp;$D114,'[1]2024'!$B:$B,0),MATCH(I$4,'[1]2024'!$2:$2,0)),0)++IFERROR(INDEX('[1]2024'!$A:$Q,MATCH($C$3&amp;$D114,'[1]2024'!$B:$B,0),MATCH(I$4,'[1]2024'!$2:$2,0)),0)++IFERROR(INDEX('[1]2024'!$A:$Q,MATCH($D$3&amp;$D114,'[1]2024'!$B:$B,0),MATCH(I$4,'[1]2024'!$2:$2,0)),0)</f>
        <v>0</v>
      </c>
      <c r="J114" s="74">
        <f>IFERROR(INDEX('[1]2024'!$A:$Q,MATCH($A$3&amp;$D114,'[1]2024'!$B:$B,0),MATCH(J$4,'[1]2024'!$2:$2,0)),0)+IFERROR(INDEX('[1]2024'!$A:$Q,MATCH($B$3&amp;$D114,'[1]2024'!$B:$B,0),MATCH(J$4,'[1]2024'!$2:$2,0)),0)++IFERROR(INDEX('[1]2024'!$A:$Q,MATCH($C$3&amp;$D114,'[1]2024'!$B:$B,0),MATCH(J$4,'[1]2024'!$2:$2,0)),0)++IFERROR(INDEX('[1]2024'!$A:$Q,MATCH($D$3&amp;$D114,'[1]2024'!$B:$B,0),MATCH(J$4,'[1]2024'!$2:$2,0)),0)</f>
        <v>0</v>
      </c>
      <c r="K114" s="74">
        <f>IFERROR(INDEX('[1]2024'!$A:$Q,MATCH($A$3&amp;$D114,'[1]2024'!$B:$B,0),MATCH(K$4,'[1]2024'!$2:$2,0)),0)+IFERROR(INDEX('[1]2024'!$A:$Q,MATCH($B$3&amp;$D114,'[1]2024'!$B:$B,0),MATCH(K$4,'[1]2024'!$2:$2,0)),0)++IFERROR(INDEX('[1]2024'!$A:$Q,MATCH($C$3&amp;$D114,'[1]2024'!$B:$B,0),MATCH(K$4,'[1]2024'!$2:$2,0)),0)++IFERROR(INDEX('[1]2024'!$A:$Q,MATCH($D$3&amp;$D114,'[1]2024'!$B:$B,0),MATCH(K$4,'[1]2024'!$2:$2,0)),0)</f>
        <v>0</v>
      </c>
      <c r="L114" s="74">
        <f>IFERROR(INDEX('[1]2024'!$A:$Q,MATCH($A$3&amp;$D114,'[1]2024'!$B:$B,0),MATCH(L$4,'[1]2024'!$2:$2,0)),0)+IFERROR(INDEX('[1]2024'!$A:$Q,MATCH($B$3&amp;$D114,'[1]2024'!$B:$B,0),MATCH(L$4,'[1]2024'!$2:$2,0)),0)++IFERROR(INDEX('[1]2024'!$A:$Q,MATCH($C$3&amp;$D114,'[1]2024'!$B:$B,0),MATCH(L$4,'[1]2024'!$2:$2,0)),0)++IFERROR(INDEX('[1]2024'!$A:$Q,MATCH($D$3&amp;$D114,'[1]2024'!$B:$B,0),MATCH(L$4,'[1]2024'!$2:$2,0)),0)</f>
        <v>0</v>
      </c>
      <c r="M114" s="74">
        <f>IFERROR(INDEX('[1]2024'!$A:$Q,MATCH($A$3&amp;$D114,'[1]2024'!$B:$B,0),MATCH(M$4,'[1]2024'!$2:$2,0)),0)+IFERROR(INDEX('[1]2024'!$A:$Q,MATCH($B$3&amp;$D114,'[1]2024'!$B:$B,0),MATCH(M$4,'[1]2024'!$2:$2,0)),0)++IFERROR(INDEX('[1]2024'!$A:$Q,MATCH($C$3&amp;$D114,'[1]2024'!$B:$B,0),MATCH(M$4,'[1]2024'!$2:$2,0)),0)++IFERROR(INDEX('[1]2024'!$A:$Q,MATCH($D$3&amp;$D114,'[1]2024'!$B:$B,0),MATCH(M$4,'[1]2024'!$2:$2,0)),0)</f>
        <v>0</v>
      </c>
      <c r="N114" s="74">
        <f>IFERROR(INDEX('[1]2024'!$A:$Q,MATCH($A$3&amp;$D114,'[1]2024'!$B:$B,0),MATCH(N$4,'[1]2024'!$2:$2,0)),0)+IFERROR(INDEX('[1]2024'!$A:$Q,MATCH($B$3&amp;$D114,'[1]2024'!$B:$B,0),MATCH(N$4,'[1]2024'!$2:$2,0)),0)++IFERROR(INDEX('[1]2024'!$A:$Q,MATCH($C$3&amp;$D114,'[1]2024'!$B:$B,0),MATCH(N$4,'[1]2024'!$2:$2,0)),0)++IFERROR(INDEX('[1]2024'!$A:$Q,MATCH($D$3&amp;$D114,'[1]2024'!$B:$B,0),MATCH(N$4,'[1]2024'!$2:$2,0)),0)</f>
        <v>0</v>
      </c>
      <c r="O114" s="74">
        <f>IFERROR(INDEX('[1]2024'!$A:$Q,MATCH($A$3&amp;$D114,'[1]2024'!$B:$B,0),MATCH(O$4,'[1]2024'!$2:$2,0)),0)+IFERROR(INDEX('[1]2024'!$A:$Q,MATCH($B$3&amp;$D114,'[1]2024'!$B:$B,0),MATCH(O$4,'[1]2024'!$2:$2,0)),0)++IFERROR(INDEX('[1]2024'!$A:$Q,MATCH($C$3&amp;$D114,'[1]2024'!$B:$B,0),MATCH(O$4,'[1]2024'!$2:$2,0)),0)++IFERROR(INDEX('[1]2024'!$A:$Q,MATCH($D$3&amp;$D114,'[1]2024'!$B:$B,0),MATCH(O$4,'[1]2024'!$2:$2,0)),0)</f>
        <v>0</v>
      </c>
      <c r="P114" s="74">
        <f>IFERROR(INDEX('[1]2024'!$A:$Q,MATCH($A$3&amp;$D114,'[1]2024'!$B:$B,0),MATCH(P$4,'[1]2024'!$2:$2,0)),0)+IFERROR(INDEX('[1]2024'!$A:$Q,MATCH($B$3&amp;$D114,'[1]2024'!$B:$B,0),MATCH(P$4,'[1]2024'!$2:$2,0)),0)++IFERROR(INDEX('[1]2024'!$A:$Q,MATCH($C$3&amp;$D114,'[1]2024'!$B:$B,0),MATCH(P$4,'[1]2024'!$2:$2,0)),0)++IFERROR(INDEX('[1]2024'!$A:$Q,MATCH($D$3&amp;$D114,'[1]2024'!$B:$B,0),MATCH(P$4,'[1]2024'!$2:$2,0)),0)</f>
        <v>0</v>
      </c>
      <c r="Q114" s="74">
        <f>IFERROR(INDEX('[1]2024'!$A:$Q,MATCH($A$3&amp;$D114,'[1]2024'!$B:$B,0),MATCH(Q$4,'[1]2024'!$2:$2,0)),0)+IFERROR(INDEX('[1]2024'!$A:$Q,MATCH($B$3&amp;$D114,'[1]2024'!$B:$B,0),MATCH(Q$4,'[1]2024'!$2:$2,0)),0)++IFERROR(INDEX('[1]2024'!$A:$Q,MATCH($C$3&amp;$D114,'[1]2024'!$B:$B,0),MATCH(Q$4,'[1]2024'!$2:$2,0)),0)++IFERROR(INDEX('[1]2024'!$A:$Q,MATCH($D$3&amp;$D114,'[1]2024'!$B:$B,0),MATCH(Q$4,'[1]2024'!$2:$2,0)),0)</f>
        <v>0</v>
      </c>
      <c r="R114" s="74">
        <f>IFERROR(INDEX('[1]2024'!$A:$Q,MATCH($A$3&amp;$D114,'[1]2024'!$B:$B,0),MATCH(R$4,'[1]2024'!$2:$2,0)),0)+IFERROR(INDEX('[1]2024'!$A:$Q,MATCH($B$3&amp;$D114,'[1]2024'!$B:$B,0),MATCH(R$4,'[1]2024'!$2:$2,0)),0)++IFERROR(INDEX('[1]2024'!$A:$Q,MATCH($C$3&amp;$D114,'[1]2024'!$B:$B,0),MATCH(R$4,'[1]2024'!$2:$2,0)),0)++IFERROR(INDEX('[1]2024'!$A:$Q,MATCH($D$3&amp;$D114,'[1]2024'!$B:$B,0),MATCH(R$4,'[1]2024'!$2:$2,0)),0)</f>
        <v>0</v>
      </c>
      <c r="S114" s="74">
        <f>IFERROR(INDEX('[1]2024'!$A:$Q,MATCH($A$3&amp;$D114,'[1]2024'!$B:$B,0),MATCH(S$4,'[1]2024'!$2:$2,0)),0)+IFERROR(INDEX('[1]2024'!$A:$Q,MATCH($B$3&amp;$D114,'[1]2024'!$B:$B,0),MATCH(S$4,'[1]2024'!$2:$2,0)),0)++IFERROR(INDEX('[1]2024'!$A:$Q,MATCH($C$3&amp;$D114,'[1]2024'!$B:$B,0),MATCH(S$4,'[1]2024'!$2:$2,0)),0)++IFERROR(INDEX('[1]2024'!$A:$Q,MATCH($D$3&amp;$D114,'[1]2024'!$B:$B,0),MATCH(S$4,'[1]2024'!$2:$2,0)),0)</f>
        <v>0</v>
      </c>
      <c r="T114" s="75">
        <v>0</v>
      </c>
      <c r="U114" s="73">
        <f t="shared" si="100"/>
        <v>0</v>
      </c>
      <c r="V114" s="174">
        <v>0</v>
      </c>
      <c r="W114" s="105">
        <v>0</v>
      </c>
      <c r="X114" s="105">
        <v>0</v>
      </c>
      <c r="Y114" s="105">
        <v>0</v>
      </c>
      <c r="Z114" s="105">
        <v>0</v>
      </c>
      <c r="AA114" s="105">
        <v>0</v>
      </c>
      <c r="AB114" s="105">
        <v>0</v>
      </c>
      <c r="AC114" s="105">
        <v>0</v>
      </c>
      <c r="AD114" s="105">
        <v>0</v>
      </c>
      <c r="AE114" s="105">
        <v>0</v>
      </c>
      <c r="AF114" s="105">
        <v>0</v>
      </c>
      <c r="AG114" s="175">
        <v>0</v>
      </c>
      <c r="AH114" s="73">
        <f t="shared" si="101"/>
        <v>0</v>
      </c>
      <c r="AI114" s="73">
        <v>0</v>
      </c>
      <c r="AJ114" s="73">
        <v>0</v>
      </c>
      <c r="AK114" s="73">
        <v>0</v>
      </c>
      <c r="AL114" s="73">
        <v>0</v>
      </c>
      <c r="AM114" s="73">
        <v>0</v>
      </c>
      <c r="AN114" s="73">
        <v>0</v>
      </c>
      <c r="AO114" s="73">
        <v>0</v>
      </c>
      <c r="AP114" s="73">
        <v>0</v>
      </c>
      <c r="AQ114" s="73">
        <v>0</v>
      </c>
      <c r="AR114" s="73">
        <v>0</v>
      </c>
      <c r="AS114" s="73">
        <v>0</v>
      </c>
      <c r="AT114" s="201">
        <v>0</v>
      </c>
      <c r="AU114" s="73">
        <f t="shared" si="58"/>
        <v>0</v>
      </c>
      <c r="AV114" s="73">
        <f t="shared" si="59"/>
        <v>0</v>
      </c>
      <c r="AW114" s="73">
        <f t="shared" si="60"/>
        <v>0</v>
      </c>
      <c r="AX114" s="73">
        <f t="shared" si="61"/>
        <v>0</v>
      </c>
      <c r="AY114" s="73">
        <f t="shared" si="102"/>
        <v>0</v>
      </c>
      <c r="AZ114" s="73">
        <f t="shared" si="103"/>
        <v>0</v>
      </c>
      <c r="BA114" s="73">
        <f t="shared" si="104"/>
        <v>0</v>
      </c>
      <c r="BB114" s="91"/>
      <c r="BC114" s="69" t="s">
        <v>24</v>
      </c>
      <c r="BD114" s="160"/>
      <c r="BE114" s="74">
        <v>0</v>
      </c>
      <c r="BF114" s="74">
        <v>0</v>
      </c>
      <c r="BG114" s="74">
        <v>0</v>
      </c>
      <c r="BH114" s="162">
        <f t="shared" si="84"/>
        <v>0</v>
      </c>
    </row>
    <row r="115" spans="1:60" x14ac:dyDescent="0.3">
      <c r="A115" s="57" t="s">
        <v>212</v>
      </c>
      <c r="B115" s="158" t="s">
        <v>21</v>
      </c>
      <c r="C115" s="158"/>
      <c r="D115" s="159"/>
      <c r="E115" s="159"/>
      <c r="F115" s="169">
        <v>0</v>
      </c>
      <c r="G115" s="61">
        <f t="shared" ref="G115" si="105">SUM(G116:G117)</f>
        <v>0</v>
      </c>
      <c r="H115" s="62">
        <f t="shared" ref="H115:S115" si="106">SUM(H116:H117)</f>
        <v>0</v>
      </c>
      <c r="I115" s="63">
        <f t="shared" si="106"/>
        <v>0</v>
      </c>
      <c r="J115" s="63">
        <f t="shared" si="106"/>
        <v>0</v>
      </c>
      <c r="K115" s="63">
        <f t="shared" si="106"/>
        <v>0</v>
      </c>
      <c r="L115" s="63">
        <f t="shared" si="106"/>
        <v>0</v>
      </c>
      <c r="M115" s="63">
        <f t="shared" si="106"/>
        <v>0</v>
      </c>
      <c r="N115" s="63">
        <f t="shared" si="106"/>
        <v>0</v>
      </c>
      <c r="O115" s="63">
        <f t="shared" si="106"/>
        <v>0</v>
      </c>
      <c r="P115" s="63">
        <f t="shared" si="106"/>
        <v>0</v>
      </c>
      <c r="Q115" s="63">
        <f t="shared" si="106"/>
        <v>0</v>
      </c>
      <c r="R115" s="63">
        <f t="shared" si="106"/>
        <v>0</v>
      </c>
      <c r="S115" s="63">
        <f t="shared" si="106"/>
        <v>0</v>
      </c>
      <c r="T115" s="64">
        <v>64000</v>
      </c>
      <c r="U115" s="61">
        <f t="shared" ref="U115:Z115" si="107">SUM(U116:U117)</f>
        <v>37333</v>
      </c>
      <c r="V115" s="85">
        <f t="shared" si="107"/>
        <v>0</v>
      </c>
      <c r="W115" s="99">
        <f t="shared" si="107"/>
        <v>0</v>
      </c>
      <c r="X115" s="99">
        <f t="shared" si="107"/>
        <v>0</v>
      </c>
      <c r="Y115" s="99">
        <f t="shared" si="107"/>
        <v>0</v>
      </c>
      <c r="Z115" s="99">
        <f t="shared" si="107"/>
        <v>0</v>
      </c>
      <c r="AA115" s="99">
        <v>5333</v>
      </c>
      <c r="AB115" s="99">
        <v>5334</v>
      </c>
      <c r="AC115" s="99">
        <v>5333</v>
      </c>
      <c r="AD115" s="99">
        <v>5333</v>
      </c>
      <c r="AE115" s="99">
        <v>5334</v>
      </c>
      <c r="AF115" s="99">
        <v>5333</v>
      </c>
      <c r="AG115" s="170">
        <v>5333</v>
      </c>
      <c r="AH115" s="61">
        <f t="shared" ref="AH115:AT115" si="108">SUM(AH116:AH117)</f>
        <v>0</v>
      </c>
      <c r="AI115" s="61">
        <f t="shared" si="108"/>
        <v>0</v>
      </c>
      <c r="AJ115" s="61">
        <f t="shared" si="108"/>
        <v>0</v>
      </c>
      <c r="AK115" s="61">
        <f t="shared" si="108"/>
        <v>0</v>
      </c>
      <c r="AL115" s="61">
        <f t="shared" si="108"/>
        <v>0</v>
      </c>
      <c r="AM115" s="61">
        <f t="shared" si="108"/>
        <v>0</v>
      </c>
      <c r="AN115" s="61">
        <f t="shared" si="108"/>
        <v>0</v>
      </c>
      <c r="AO115" s="61">
        <f t="shared" si="108"/>
        <v>0</v>
      </c>
      <c r="AP115" s="61">
        <f t="shared" si="108"/>
        <v>0</v>
      </c>
      <c r="AQ115" s="61">
        <f t="shared" si="108"/>
        <v>0</v>
      </c>
      <c r="AR115" s="61">
        <f t="shared" si="108"/>
        <v>0</v>
      </c>
      <c r="AS115" s="61">
        <f t="shared" si="108"/>
        <v>0</v>
      </c>
      <c r="AT115" s="61">
        <f t="shared" si="108"/>
        <v>0</v>
      </c>
      <c r="AU115" s="61">
        <f t="shared" si="58"/>
        <v>0</v>
      </c>
      <c r="AV115" s="61">
        <f t="shared" si="59"/>
        <v>0</v>
      </c>
      <c r="AW115" s="61">
        <f t="shared" si="60"/>
        <v>0</v>
      </c>
      <c r="AX115" s="61">
        <f t="shared" si="61"/>
        <v>0</v>
      </c>
      <c r="AY115" s="61">
        <f>SUM(AY116:AY117)</f>
        <v>0</v>
      </c>
      <c r="AZ115" s="61">
        <f t="shared" ref="AZ115:BA115" si="109">SUM(AZ116:AZ117)</f>
        <v>0</v>
      </c>
      <c r="BA115" s="61">
        <f t="shared" si="109"/>
        <v>0</v>
      </c>
      <c r="BB115" s="91"/>
      <c r="BC115" s="171"/>
      <c r="BD115" s="172"/>
      <c r="BE115" s="85">
        <f>SUM(BE116:BE117)</f>
        <v>0</v>
      </c>
      <c r="BF115" s="85">
        <v>0</v>
      </c>
      <c r="BG115" s="85">
        <v>0</v>
      </c>
      <c r="BH115" s="161">
        <f t="shared" si="84"/>
        <v>0</v>
      </c>
    </row>
    <row r="116" spans="1:60" outlineLevel="1" x14ac:dyDescent="0.3">
      <c r="A116" s="71" t="s">
        <v>213</v>
      </c>
      <c r="B116" s="149" t="s">
        <v>214</v>
      </c>
      <c r="C116" s="149" t="s">
        <v>31</v>
      </c>
      <c r="D116" s="150">
        <v>5112110</v>
      </c>
      <c r="E116" s="150" t="s">
        <v>215</v>
      </c>
      <c r="F116" s="173">
        <v>0</v>
      </c>
      <c r="G116" s="73">
        <f>SUM(H116:S116)</f>
        <v>0</v>
      </c>
      <c r="H116" s="74">
        <f>IFERROR(INDEX('[1]2024'!$A:$Q,MATCH($A$3&amp;$D116,'[1]2024'!$B:$B,0),MATCH(H$4,'[1]2024'!$2:$2,0)),0)+IFERROR(INDEX('[1]2024'!$A:$Q,MATCH($B$3&amp;$D116,'[1]2024'!$B:$B,0),MATCH(H$4,'[1]2024'!$2:$2,0)),0)++IFERROR(INDEX('[1]2024'!$A:$Q,MATCH($C$3&amp;$D116,'[1]2024'!$B:$B,0),MATCH(H$4,'[1]2024'!$2:$2,0)),0)++IFERROR(INDEX('[1]2024'!$A:$Q,MATCH($D$3&amp;$D116,'[1]2024'!$B:$B,0),MATCH(H$4,'[1]2024'!$2:$2,0)),0)</f>
        <v>0</v>
      </c>
      <c r="I116" s="74">
        <f>IFERROR(INDEX('[1]2024'!$A:$Q,MATCH($A$3&amp;$D116,'[1]2024'!$B:$B,0),MATCH(I$4,'[1]2024'!$2:$2,0)),0)+IFERROR(INDEX('[1]2024'!$A:$Q,MATCH($B$3&amp;$D116,'[1]2024'!$B:$B,0),MATCH(I$4,'[1]2024'!$2:$2,0)),0)++IFERROR(INDEX('[1]2024'!$A:$Q,MATCH($C$3&amp;$D116,'[1]2024'!$B:$B,0),MATCH(I$4,'[1]2024'!$2:$2,0)),0)++IFERROR(INDEX('[1]2024'!$A:$Q,MATCH($D$3&amp;$D116,'[1]2024'!$B:$B,0),MATCH(I$4,'[1]2024'!$2:$2,0)),0)</f>
        <v>0</v>
      </c>
      <c r="J116" s="74">
        <f>IFERROR(INDEX('[1]2024'!$A:$Q,MATCH($A$3&amp;$D116,'[1]2024'!$B:$B,0),MATCH(J$4,'[1]2024'!$2:$2,0)),0)+IFERROR(INDEX('[1]2024'!$A:$Q,MATCH($B$3&amp;$D116,'[1]2024'!$B:$B,0),MATCH(J$4,'[1]2024'!$2:$2,0)),0)++IFERROR(INDEX('[1]2024'!$A:$Q,MATCH($C$3&amp;$D116,'[1]2024'!$B:$B,0),MATCH(J$4,'[1]2024'!$2:$2,0)),0)++IFERROR(INDEX('[1]2024'!$A:$Q,MATCH($D$3&amp;$D116,'[1]2024'!$B:$B,0),MATCH(J$4,'[1]2024'!$2:$2,0)),0)</f>
        <v>0</v>
      </c>
      <c r="K116" s="74">
        <f>IFERROR(INDEX('[1]2024'!$A:$Q,MATCH($A$3&amp;$D116,'[1]2024'!$B:$B,0),MATCH(K$4,'[1]2024'!$2:$2,0)),0)+IFERROR(INDEX('[1]2024'!$A:$Q,MATCH($B$3&amp;$D116,'[1]2024'!$B:$B,0),MATCH(K$4,'[1]2024'!$2:$2,0)),0)++IFERROR(INDEX('[1]2024'!$A:$Q,MATCH($C$3&amp;$D116,'[1]2024'!$B:$B,0),MATCH(K$4,'[1]2024'!$2:$2,0)),0)++IFERROR(INDEX('[1]2024'!$A:$Q,MATCH($D$3&amp;$D116,'[1]2024'!$B:$B,0),MATCH(K$4,'[1]2024'!$2:$2,0)),0)</f>
        <v>0</v>
      </c>
      <c r="L116" s="74">
        <f>IFERROR(INDEX('[1]2024'!$A:$Q,MATCH($A$3&amp;$D116,'[1]2024'!$B:$B,0),MATCH(L$4,'[1]2024'!$2:$2,0)),0)+IFERROR(INDEX('[1]2024'!$A:$Q,MATCH($B$3&amp;$D116,'[1]2024'!$B:$B,0),MATCH(L$4,'[1]2024'!$2:$2,0)),0)++IFERROR(INDEX('[1]2024'!$A:$Q,MATCH($C$3&amp;$D116,'[1]2024'!$B:$B,0),MATCH(L$4,'[1]2024'!$2:$2,0)),0)++IFERROR(INDEX('[1]2024'!$A:$Q,MATCH($D$3&amp;$D116,'[1]2024'!$B:$B,0),MATCH(L$4,'[1]2024'!$2:$2,0)),0)</f>
        <v>0</v>
      </c>
      <c r="M116" s="74">
        <f>IFERROR(INDEX('[1]2024'!$A:$Q,MATCH($A$3&amp;$D116,'[1]2024'!$B:$B,0),MATCH(M$4,'[1]2024'!$2:$2,0)),0)+IFERROR(INDEX('[1]2024'!$A:$Q,MATCH($B$3&amp;$D116,'[1]2024'!$B:$B,0),MATCH(M$4,'[1]2024'!$2:$2,0)),0)++IFERROR(INDEX('[1]2024'!$A:$Q,MATCH($C$3&amp;$D116,'[1]2024'!$B:$B,0),MATCH(M$4,'[1]2024'!$2:$2,0)),0)++IFERROR(INDEX('[1]2024'!$A:$Q,MATCH($D$3&amp;$D116,'[1]2024'!$B:$B,0),MATCH(M$4,'[1]2024'!$2:$2,0)),0)</f>
        <v>0</v>
      </c>
      <c r="N116" s="74">
        <f>IFERROR(INDEX('[1]2024'!$A:$Q,MATCH($A$3&amp;$D116,'[1]2024'!$B:$B,0),MATCH(N$4,'[1]2024'!$2:$2,0)),0)+IFERROR(INDEX('[1]2024'!$A:$Q,MATCH($B$3&amp;$D116,'[1]2024'!$B:$B,0),MATCH(N$4,'[1]2024'!$2:$2,0)),0)++IFERROR(INDEX('[1]2024'!$A:$Q,MATCH($C$3&amp;$D116,'[1]2024'!$B:$B,0),MATCH(N$4,'[1]2024'!$2:$2,0)),0)++IFERROR(INDEX('[1]2024'!$A:$Q,MATCH($D$3&amp;$D116,'[1]2024'!$B:$B,0),MATCH(N$4,'[1]2024'!$2:$2,0)),0)</f>
        <v>0</v>
      </c>
      <c r="O116" s="74">
        <f>IFERROR(INDEX('[1]2024'!$A:$Q,MATCH($A$3&amp;$D116,'[1]2024'!$B:$B,0),MATCH(O$4,'[1]2024'!$2:$2,0)),0)+IFERROR(INDEX('[1]2024'!$A:$Q,MATCH($B$3&amp;$D116,'[1]2024'!$B:$B,0),MATCH(O$4,'[1]2024'!$2:$2,0)),0)++IFERROR(INDEX('[1]2024'!$A:$Q,MATCH($C$3&amp;$D116,'[1]2024'!$B:$B,0),MATCH(O$4,'[1]2024'!$2:$2,0)),0)++IFERROR(INDEX('[1]2024'!$A:$Q,MATCH($D$3&amp;$D116,'[1]2024'!$B:$B,0),MATCH(O$4,'[1]2024'!$2:$2,0)),0)</f>
        <v>0</v>
      </c>
      <c r="P116" s="74">
        <f>IFERROR(INDEX('[1]2024'!$A:$Q,MATCH($A$3&amp;$D116,'[1]2024'!$B:$B,0),MATCH(P$4,'[1]2024'!$2:$2,0)),0)+IFERROR(INDEX('[1]2024'!$A:$Q,MATCH($B$3&amp;$D116,'[1]2024'!$B:$B,0),MATCH(P$4,'[1]2024'!$2:$2,0)),0)++IFERROR(INDEX('[1]2024'!$A:$Q,MATCH($C$3&amp;$D116,'[1]2024'!$B:$B,0),MATCH(P$4,'[1]2024'!$2:$2,0)),0)++IFERROR(INDEX('[1]2024'!$A:$Q,MATCH($D$3&amp;$D116,'[1]2024'!$B:$B,0),MATCH(P$4,'[1]2024'!$2:$2,0)),0)</f>
        <v>0</v>
      </c>
      <c r="Q116" s="74">
        <f>IFERROR(INDEX('[1]2024'!$A:$Q,MATCH($A$3&amp;$D116,'[1]2024'!$B:$B,0),MATCH(Q$4,'[1]2024'!$2:$2,0)),0)+IFERROR(INDEX('[1]2024'!$A:$Q,MATCH($B$3&amp;$D116,'[1]2024'!$B:$B,0),MATCH(Q$4,'[1]2024'!$2:$2,0)),0)++IFERROR(INDEX('[1]2024'!$A:$Q,MATCH($C$3&amp;$D116,'[1]2024'!$B:$B,0),MATCH(Q$4,'[1]2024'!$2:$2,0)),0)++IFERROR(INDEX('[1]2024'!$A:$Q,MATCH($D$3&amp;$D116,'[1]2024'!$B:$B,0),MATCH(Q$4,'[1]2024'!$2:$2,0)),0)</f>
        <v>0</v>
      </c>
      <c r="R116" s="74">
        <f>IFERROR(INDEX('[1]2024'!$A:$Q,MATCH($A$3&amp;$D116,'[1]2024'!$B:$B,0),MATCH(R$4,'[1]2024'!$2:$2,0)),0)+IFERROR(INDEX('[1]2024'!$A:$Q,MATCH($B$3&amp;$D116,'[1]2024'!$B:$B,0),MATCH(R$4,'[1]2024'!$2:$2,0)),0)++IFERROR(INDEX('[1]2024'!$A:$Q,MATCH($C$3&amp;$D116,'[1]2024'!$B:$B,0),MATCH(R$4,'[1]2024'!$2:$2,0)),0)++IFERROR(INDEX('[1]2024'!$A:$Q,MATCH($D$3&amp;$D116,'[1]2024'!$B:$B,0),MATCH(R$4,'[1]2024'!$2:$2,0)),0)</f>
        <v>0</v>
      </c>
      <c r="S116" s="74">
        <f>IFERROR(INDEX('[1]2024'!$A:$Q,MATCH($A$3&amp;$D116,'[1]2024'!$B:$B,0),MATCH(S$4,'[1]2024'!$2:$2,0)),0)+IFERROR(INDEX('[1]2024'!$A:$Q,MATCH($B$3&amp;$D116,'[1]2024'!$B:$B,0),MATCH(S$4,'[1]2024'!$2:$2,0)),0)++IFERROR(INDEX('[1]2024'!$A:$Q,MATCH($C$3&amp;$D116,'[1]2024'!$B:$B,0),MATCH(S$4,'[1]2024'!$2:$2,0)),0)++IFERROR(INDEX('[1]2024'!$A:$Q,MATCH($D$3&amp;$D116,'[1]2024'!$B:$B,0),MATCH(S$4,'[1]2024'!$2:$2,0)),0)</f>
        <v>0</v>
      </c>
      <c r="T116" s="75">
        <v>64000</v>
      </c>
      <c r="U116" s="73">
        <f>SUM(V116:AG116)</f>
        <v>37333</v>
      </c>
      <c r="V116" s="174">
        <v>0</v>
      </c>
      <c r="W116" s="105">
        <v>0</v>
      </c>
      <c r="X116" s="105">
        <v>0</v>
      </c>
      <c r="Y116" s="105">
        <v>0</v>
      </c>
      <c r="Z116" s="105">
        <v>0</v>
      </c>
      <c r="AA116" s="105">
        <v>5333</v>
      </c>
      <c r="AB116" s="105">
        <v>5334</v>
      </c>
      <c r="AC116" s="105">
        <v>5333</v>
      </c>
      <c r="AD116" s="105">
        <v>5333</v>
      </c>
      <c r="AE116" s="105">
        <v>5334</v>
      </c>
      <c r="AF116" s="105">
        <v>5333</v>
      </c>
      <c r="AG116" s="105">
        <v>5333</v>
      </c>
      <c r="AH116" s="73">
        <f>SUM(AI116:AT116)</f>
        <v>0</v>
      </c>
      <c r="AI116" s="73">
        <v>0</v>
      </c>
      <c r="AJ116" s="73">
        <v>0</v>
      </c>
      <c r="AK116" s="73">
        <v>0</v>
      </c>
      <c r="AL116" s="73">
        <v>0</v>
      </c>
      <c r="AM116" s="73">
        <v>0</v>
      </c>
      <c r="AN116" s="73">
        <v>0</v>
      </c>
      <c r="AO116" s="73">
        <v>0</v>
      </c>
      <c r="AP116" s="73">
        <v>0</v>
      </c>
      <c r="AQ116" s="73">
        <v>0</v>
      </c>
      <c r="AR116" s="73">
        <v>0</v>
      </c>
      <c r="AS116" s="73">
        <v>0</v>
      </c>
      <c r="AT116" s="201">
        <v>0</v>
      </c>
      <c r="AU116" s="73">
        <f t="shared" si="58"/>
        <v>0</v>
      </c>
      <c r="AV116" s="73">
        <f t="shared" si="59"/>
        <v>0</v>
      </c>
      <c r="AW116" s="73">
        <f t="shared" si="60"/>
        <v>0</v>
      </c>
      <c r="AX116" s="73">
        <f t="shared" si="61"/>
        <v>0</v>
      </c>
      <c r="AY116" s="73">
        <f>IF($BC116="O",1.05*$AH116,$AH116)</f>
        <v>0</v>
      </c>
      <c r="AZ116" s="73">
        <f>IF($BC116="O",1.05*$AY116,$AY116)</f>
        <v>0</v>
      </c>
      <c r="BA116" s="73">
        <f>IF($BC116="O",1.05*$AZ116,$AZ116)</f>
        <v>0</v>
      </c>
      <c r="BB116" s="111"/>
      <c r="BC116" s="69" t="s">
        <v>24</v>
      </c>
      <c r="BD116" s="160"/>
      <c r="BE116" s="74">
        <v>0</v>
      </c>
      <c r="BF116" s="74">
        <v>0</v>
      </c>
      <c r="BG116" s="74">
        <v>0</v>
      </c>
      <c r="BH116" s="162">
        <f t="shared" si="84"/>
        <v>0</v>
      </c>
    </row>
    <row r="117" spans="1:60" outlineLevel="1" x14ac:dyDescent="0.3">
      <c r="A117" s="71" t="s">
        <v>216</v>
      </c>
      <c r="B117" s="149" t="s">
        <v>216</v>
      </c>
      <c r="C117" s="149" t="s">
        <v>31</v>
      </c>
      <c r="D117" s="150">
        <v>5112120</v>
      </c>
      <c r="E117" s="150" t="s">
        <v>217</v>
      </c>
      <c r="F117" s="173">
        <v>0</v>
      </c>
      <c r="G117" s="73">
        <f>SUM(H117:S117)</f>
        <v>0</v>
      </c>
      <c r="H117" s="74">
        <f>IFERROR(INDEX('[1]2024'!$A:$Q,MATCH($A$3&amp;$D117,'[1]2024'!$B:$B,0),MATCH(H$4,'[1]2024'!$2:$2,0)),0)+IFERROR(INDEX('[1]2024'!$A:$Q,MATCH($B$3&amp;$D117,'[1]2024'!$B:$B,0),MATCH(H$4,'[1]2024'!$2:$2,0)),0)++IFERROR(INDEX('[1]2024'!$A:$Q,MATCH($C$3&amp;$D117,'[1]2024'!$B:$B,0),MATCH(H$4,'[1]2024'!$2:$2,0)),0)++IFERROR(INDEX('[1]2024'!$A:$Q,MATCH($D$3&amp;$D117,'[1]2024'!$B:$B,0),MATCH(H$4,'[1]2024'!$2:$2,0)),0)</f>
        <v>0</v>
      </c>
      <c r="I117" s="74">
        <f>IFERROR(INDEX('[1]2024'!$A:$Q,MATCH($A$3&amp;$D117,'[1]2024'!$B:$B,0),MATCH(I$4,'[1]2024'!$2:$2,0)),0)+IFERROR(INDEX('[1]2024'!$A:$Q,MATCH($B$3&amp;$D117,'[1]2024'!$B:$B,0),MATCH(I$4,'[1]2024'!$2:$2,0)),0)++IFERROR(INDEX('[1]2024'!$A:$Q,MATCH($C$3&amp;$D117,'[1]2024'!$B:$B,0),MATCH(I$4,'[1]2024'!$2:$2,0)),0)++IFERROR(INDEX('[1]2024'!$A:$Q,MATCH($D$3&amp;$D117,'[1]2024'!$B:$B,0),MATCH(I$4,'[1]2024'!$2:$2,0)),0)</f>
        <v>0</v>
      </c>
      <c r="J117" s="74">
        <f>IFERROR(INDEX('[1]2024'!$A:$Q,MATCH($A$3&amp;$D117,'[1]2024'!$B:$B,0),MATCH(J$4,'[1]2024'!$2:$2,0)),0)+IFERROR(INDEX('[1]2024'!$A:$Q,MATCH($B$3&amp;$D117,'[1]2024'!$B:$B,0),MATCH(J$4,'[1]2024'!$2:$2,0)),0)++IFERROR(INDEX('[1]2024'!$A:$Q,MATCH($C$3&amp;$D117,'[1]2024'!$B:$B,0),MATCH(J$4,'[1]2024'!$2:$2,0)),0)++IFERROR(INDEX('[1]2024'!$A:$Q,MATCH($D$3&amp;$D117,'[1]2024'!$B:$B,0),MATCH(J$4,'[1]2024'!$2:$2,0)),0)</f>
        <v>0</v>
      </c>
      <c r="K117" s="74">
        <f>IFERROR(INDEX('[1]2024'!$A:$Q,MATCH($A$3&amp;$D117,'[1]2024'!$B:$B,0),MATCH(K$4,'[1]2024'!$2:$2,0)),0)+IFERROR(INDEX('[1]2024'!$A:$Q,MATCH($B$3&amp;$D117,'[1]2024'!$B:$B,0),MATCH(K$4,'[1]2024'!$2:$2,0)),0)++IFERROR(INDEX('[1]2024'!$A:$Q,MATCH($C$3&amp;$D117,'[1]2024'!$B:$B,0),MATCH(K$4,'[1]2024'!$2:$2,0)),0)++IFERROR(INDEX('[1]2024'!$A:$Q,MATCH($D$3&amp;$D117,'[1]2024'!$B:$B,0),MATCH(K$4,'[1]2024'!$2:$2,0)),0)</f>
        <v>0</v>
      </c>
      <c r="L117" s="74">
        <f>IFERROR(INDEX('[1]2024'!$A:$Q,MATCH($A$3&amp;$D117,'[1]2024'!$B:$B,0),MATCH(L$4,'[1]2024'!$2:$2,0)),0)+IFERROR(INDEX('[1]2024'!$A:$Q,MATCH($B$3&amp;$D117,'[1]2024'!$B:$B,0),MATCH(L$4,'[1]2024'!$2:$2,0)),0)++IFERROR(INDEX('[1]2024'!$A:$Q,MATCH($C$3&amp;$D117,'[1]2024'!$B:$B,0),MATCH(L$4,'[1]2024'!$2:$2,0)),0)++IFERROR(INDEX('[1]2024'!$A:$Q,MATCH($D$3&amp;$D117,'[1]2024'!$B:$B,0),MATCH(L$4,'[1]2024'!$2:$2,0)),0)</f>
        <v>0</v>
      </c>
      <c r="M117" s="74">
        <f>IFERROR(INDEX('[1]2024'!$A:$Q,MATCH($A$3&amp;$D117,'[1]2024'!$B:$B,0),MATCH(M$4,'[1]2024'!$2:$2,0)),0)+IFERROR(INDEX('[1]2024'!$A:$Q,MATCH($B$3&amp;$D117,'[1]2024'!$B:$B,0),MATCH(M$4,'[1]2024'!$2:$2,0)),0)++IFERROR(INDEX('[1]2024'!$A:$Q,MATCH($C$3&amp;$D117,'[1]2024'!$B:$B,0),MATCH(M$4,'[1]2024'!$2:$2,0)),0)++IFERROR(INDEX('[1]2024'!$A:$Q,MATCH($D$3&amp;$D117,'[1]2024'!$B:$B,0),MATCH(M$4,'[1]2024'!$2:$2,0)),0)</f>
        <v>0</v>
      </c>
      <c r="N117" s="74">
        <f>IFERROR(INDEX('[1]2024'!$A:$Q,MATCH($A$3&amp;$D117,'[1]2024'!$B:$B,0),MATCH(N$4,'[1]2024'!$2:$2,0)),0)+IFERROR(INDEX('[1]2024'!$A:$Q,MATCH($B$3&amp;$D117,'[1]2024'!$B:$B,0),MATCH(N$4,'[1]2024'!$2:$2,0)),0)++IFERROR(INDEX('[1]2024'!$A:$Q,MATCH($C$3&amp;$D117,'[1]2024'!$B:$B,0),MATCH(N$4,'[1]2024'!$2:$2,0)),0)++IFERROR(INDEX('[1]2024'!$A:$Q,MATCH($D$3&amp;$D117,'[1]2024'!$B:$B,0),MATCH(N$4,'[1]2024'!$2:$2,0)),0)</f>
        <v>0</v>
      </c>
      <c r="O117" s="74">
        <f>IFERROR(INDEX('[1]2024'!$A:$Q,MATCH($A$3&amp;$D117,'[1]2024'!$B:$B,0),MATCH(O$4,'[1]2024'!$2:$2,0)),0)+IFERROR(INDEX('[1]2024'!$A:$Q,MATCH($B$3&amp;$D117,'[1]2024'!$B:$B,0),MATCH(O$4,'[1]2024'!$2:$2,0)),0)++IFERROR(INDEX('[1]2024'!$A:$Q,MATCH($C$3&amp;$D117,'[1]2024'!$B:$B,0),MATCH(O$4,'[1]2024'!$2:$2,0)),0)++IFERROR(INDEX('[1]2024'!$A:$Q,MATCH($D$3&amp;$D117,'[1]2024'!$B:$B,0),MATCH(O$4,'[1]2024'!$2:$2,0)),0)</f>
        <v>0</v>
      </c>
      <c r="P117" s="74">
        <f>IFERROR(INDEX('[1]2024'!$A:$Q,MATCH($A$3&amp;$D117,'[1]2024'!$B:$B,0),MATCH(P$4,'[1]2024'!$2:$2,0)),0)+IFERROR(INDEX('[1]2024'!$A:$Q,MATCH($B$3&amp;$D117,'[1]2024'!$B:$B,0),MATCH(P$4,'[1]2024'!$2:$2,0)),0)++IFERROR(INDEX('[1]2024'!$A:$Q,MATCH($C$3&amp;$D117,'[1]2024'!$B:$B,0),MATCH(P$4,'[1]2024'!$2:$2,0)),0)++IFERROR(INDEX('[1]2024'!$A:$Q,MATCH($D$3&amp;$D117,'[1]2024'!$B:$B,0),MATCH(P$4,'[1]2024'!$2:$2,0)),0)</f>
        <v>0</v>
      </c>
      <c r="Q117" s="74">
        <f>IFERROR(INDEX('[1]2024'!$A:$Q,MATCH($A$3&amp;$D117,'[1]2024'!$B:$B,0),MATCH(Q$4,'[1]2024'!$2:$2,0)),0)+IFERROR(INDEX('[1]2024'!$A:$Q,MATCH($B$3&amp;$D117,'[1]2024'!$B:$B,0),MATCH(Q$4,'[1]2024'!$2:$2,0)),0)++IFERROR(INDEX('[1]2024'!$A:$Q,MATCH($C$3&amp;$D117,'[1]2024'!$B:$B,0),MATCH(Q$4,'[1]2024'!$2:$2,0)),0)++IFERROR(INDEX('[1]2024'!$A:$Q,MATCH($D$3&amp;$D117,'[1]2024'!$B:$B,0),MATCH(Q$4,'[1]2024'!$2:$2,0)),0)</f>
        <v>0</v>
      </c>
      <c r="R117" s="74">
        <f>IFERROR(INDEX('[1]2024'!$A:$Q,MATCH($A$3&amp;$D117,'[1]2024'!$B:$B,0),MATCH(R$4,'[1]2024'!$2:$2,0)),0)+IFERROR(INDEX('[1]2024'!$A:$Q,MATCH($B$3&amp;$D117,'[1]2024'!$B:$B,0),MATCH(R$4,'[1]2024'!$2:$2,0)),0)++IFERROR(INDEX('[1]2024'!$A:$Q,MATCH($C$3&amp;$D117,'[1]2024'!$B:$B,0),MATCH(R$4,'[1]2024'!$2:$2,0)),0)++IFERROR(INDEX('[1]2024'!$A:$Q,MATCH($D$3&amp;$D117,'[1]2024'!$B:$B,0),MATCH(R$4,'[1]2024'!$2:$2,0)),0)</f>
        <v>0</v>
      </c>
      <c r="S117" s="74">
        <f>IFERROR(INDEX('[1]2024'!$A:$Q,MATCH($A$3&amp;$D117,'[1]2024'!$B:$B,0),MATCH(S$4,'[1]2024'!$2:$2,0)),0)+IFERROR(INDEX('[1]2024'!$A:$Q,MATCH($B$3&amp;$D117,'[1]2024'!$B:$B,0),MATCH(S$4,'[1]2024'!$2:$2,0)),0)++IFERROR(INDEX('[1]2024'!$A:$Q,MATCH($C$3&amp;$D117,'[1]2024'!$B:$B,0),MATCH(S$4,'[1]2024'!$2:$2,0)),0)++IFERROR(INDEX('[1]2024'!$A:$Q,MATCH($D$3&amp;$D117,'[1]2024'!$B:$B,0),MATCH(S$4,'[1]2024'!$2:$2,0)),0)</f>
        <v>0</v>
      </c>
      <c r="T117" s="75">
        <v>0</v>
      </c>
      <c r="U117" s="73">
        <f>SUM(V117:AG117)</f>
        <v>0</v>
      </c>
      <c r="V117" s="174">
        <v>0</v>
      </c>
      <c r="W117" s="105">
        <v>0</v>
      </c>
      <c r="X117" s="105">
        <v>0</v>
      </c>
      <c r="Y117" s="105">
        <v>0</v>
      </c>
      <c r="Z117" s="105">
        <v>0</v>
      </c>
      <c r="AA117" s="105">
        <v>0</v>
      </c>
      <c r="AB117" s="105">
        <v>0</v>
      </c>
      <c r="AC117" s="105">
        <v>0</v>
      </c>
      <c r="AD117" s="105">
        <v>0</v>
      </c>
      <c r="AE117" s="105">
        <v>0</v>
      </c>
      <c r="AF117" s="105">
        <v>0</v>
      </c>
      <c r="AG117" s="175">
        <v>0</v>
      </c>
      <c r="AH117" s="73">
        <f>SUM(AI117:AT117)</f>
        <v>0</v>
      </c>
      <c r="AI117" s="73">
        <v>0</v>
      </c>
      <c r="AJ117" s="73">
        <v>0</v>
      </c>
      <c r="AK117" s="73">
        <v>0</v>
      </c>
      <c r="AL117" s="73">
        <v>0</v>
      </c>
      <c r="AM117" s="73">
        <v>0</v>
      </c>
      <c r="AN117" s="73">
        <v>0</v>
      </c>
      <c r="AO117" s="73">
        <v>0</v>
      </c>
      <c r="AP117" s="73">
        <v>0</v>
      </c>
      <c r="AQ117" s="73">
        <v>0</v>
      </c>
      <c r="AR117" s="73">
        <v>0</v>
      </c>
      <c r="AS117" s="73">
        <v>0</v>
      </c>
      <c r="AT117" s="201">
        <v>0</v>
      </c>
      <c r="AU117" s="73">
        <f t="shared" si="58"/>
        <v>0</v>
      </c>
      <c r="AV117" s="73">
        <f t="shared" si="59"/>
        <v>0</v>
      </c>
      <c r="AW117" s="73">
        <f t="shared" si="60"/>
        <v>0</v>
      </c>
      <c r="AX117" s="73">
        <f t="shared" si="61"/>
        <v>0</v>
      </c>
      <c r="AY117" s="73">
        <f>IF($BC117="O",1.05*$AH117,$AH117)</f>
        <v>0</v>
      </c>
      <c r="AZ117" s="73">
        <f>IF($BC117="O",1.05*$AY117,$AY117)</f>
        <v>0</v>
      </c>
      <c r="BA117" s="73">
        <f>IF($BC117="O",1.05*$AZ117,$AZ117)</f>
        <v>0</v>
      </c>
      <c r="BB117" s="91"/>
      <c r="BC117" s="69" t="s">
        <v>24</v>
      </c>
      <c r="BD117" s="160"/>
      <c r="BE117" s="74">
        <v>0</v>
      </c>
      <c r="BF117" s="74">
        <v>0</v>
      </c>
      <c r="BG117" s="74">
        <v>0</v>
      </c>
      <c r="BH117" s="162">
        <f t="shared" si="84"/>
        <v>0</v>
      </c>
    </row>
    <row r="118" spans="1:60" x14ac:dyDescent="0.3">
      <c r="A118" s="57" t="s">
        <v>218</v>
      </c>
      <c r="B118" s="158" t="s">
        <v>21</v>
      </c>
      <c r="C118" s="158"/>
      <c r="D118" s="159"/>
      <c r="E118" s="159"/>
      <c r="F118" s="169">
        <v>65770000</v>
      </c>
      <c r="G118" s="61">
        <f t="shared" ref="G118" si="110">SUM(G119:G127)</f>
        <v>10224200</v>
      </c>
      <c r="H118" s="62">
        <f t="shared" ref="H118:S118" si="111">SUM(H119:H127)</f>
        <v>720000</v>
      </c>
      <c r="I118" s="63">
        <f t="shared" si="111"/>
        <v>0</v>
      </c>
      <c r="J118" s="63">
        <f t="shared" si="111"/>
        <v>1712000</v>
      </c>
      <c r="K118" s="63">
        <f t="shared" si="111"/>
        <v>400000</v>
      </c>
      <c r="L118" s="63">
        <f t="shared" si="111"/>
        <v>2176000</v>
      </c>
      <c r="M118" s="63">
        <f t="shared" si="111"/>
        <v>1440000</v>
      </c>
      <c r="N118" s="63">
        <f t="shared" si="111"/>
        <v>0</v>
      </c>
      <c r="O118" s="63">
        <f t="shared" si="111"/>
        <v>0</v>
      </c>
      <c r="P118" s="63">
        <f t="shared" si="111"/>
        <v>2192000</v>
      </c>
      <c r="Q118" s="63">
        <f t="shared" si="111"/>
        <v>92400</v>
      </c>
      <c r="R118" s="63">
        <f t="shared" si="111"/>
        <v>540800</v>
      </c>
      <c r="S118" s="63">
        <f t="shared" si="111"/>
        <v>951000</v>
      </c>
      <c r="T118" s="64">
        <v>57806000</v>
      </c>
      <c r="U118" s="61">
        <f t="shared" ref="U118:Z118" si="112">SUM(U119:U127)</f>
        <v>47272364</v>
      </c>
      <c r="V118" s="85">
        <f t="shared" si="112"/>
        <v>3809000</v>
      </c>
      <c r="W118" s="99">
        <f t="shared" si="112"/>
        <v>959000</v>
      </c>
      <c r="X118" s="99">
        <f t="shared" si="112"/>
        <v>828000</v>
      </c>
      <c r="Y118" s="99">
        <f t="shared" si="112"/>
        <v>116364</v>
      </c>
      <c r="Z118" s="99">
        <f t="shared" si="112"/>
        <v>2846000</v>
      </c>
      <c r="AA118" s="99">
        <v>4193000</v>
      </c>
      <c r="AB118" s="99">
        <v>13944000</v>
      </c>
      <c r="AC118" s="99">
        <v>7550000</v>
      </c>
      <c r="AD118" s="99">
        <v>4161000</v>
      </c>
      <c r="AE118" s="99">
        <v>3608000</v>
      </c>
      <c r="AF118" s="99">
        <v>4358000</v>
      </c>
      <c r="AG118" s="170">
        <v>900000</v>
      </c>
      <c r="AH118" s="61">
        <f t="shared" ref="AH118:AT118" si="113">SUM(AH119:AH127)</f>
        <v>48700000</v>
      </c>
      <c r="AI118" s="61">
        <f t="shared" si="113"/>
        <v>1300000</v>
      </c>
      <c r="AJ118" s="61">
        <f t="shared" si="113"/>
        <v>1300000</v>
      </c>
      <c r="AK118" s="61">
        <f t="shared" si="113"/>
        <v>1300000</v>
      </c>
      <c r="AL118" s="61">
        <f t="shared" si="113"/>
        <v>1400000</v>
      </c>
      <c r="AM118" s="61">
        <f t="shared" si="113"/>
        <v>1300000</v>
      </c>
      <c r="AN118" s="61">
        <f t="shared" si="113"/>
        <v>34200000</v>
      </c>
      <c r="AO118" s="61">
        <f t="shared" si="113"/>
        <v>1450000</v>
      </c>
      <c r="AP118" s="61">
        <f t="shared" si="113"/>
        <v>1350000</v>
      </c>
      <c r="AQ118" s="61">
        <f t="shared" si="113"/>
        <v>1300000</v>
      </c>
      <c r="AR118" s="61">
        <f t="shared" si="113"/>
        <v>1400000</v>
      </c>
      <c r="AS118" s="61">
        <f t="shared" si="113"/>
        <v>1300000</v>
      </c>
      <c r="AT118" s="61">
        <f t="shared" si="113"/>
        <v>1100000</v>
      </c>
      <c r="AU118" s="61">
        <f t="shared" si="58"/>
        <v>3900000</v>
      </c>
      <c r="AV118" s="61">
        <f t="shared" si="59"/>
        <v>36900000</v>
      </c>
      <c r="AW118" s="61">
        <f t="shared" si="60"/>
        <v>4100000</v>
      </c>
      <c r="AX118" s="61">
        <f t="shared" si="61"/>
        <v>3800000</v>
      </c>
      <c r="AY118" s="61">
        <f>SUM(AY119:AY127)</f>
        <v>51135000</v>
      </c>
      <c r="AZ118" s="61">
        <f>SUM(AZ119:AZ127)</f>
        <v>53691750</v>
      </c>
      <c r="BA118" s="61">
        <f>SUM(BA119:BA127)</f>
        <v>56376337.5</v>
      </c>
      <c r="BB118" s="91"/>
      <c r="BC118" s="171"/>
      <c r="BD118" s="172"/>
      <c r="BE118" s="85">
        <f>SUM(BE119:BE127)</f>
        <v>0</v>
      </c>
      <c r="BF118" s="85">
        <v>118981394</v>
      </c>
      <c r="BG118" s="85">
        <v>58825000</v>
      </c>
      <c r="BH118" s="161">
        <f t="shared" si="84"/>
        <v>10224200</v>
      </c>
    </row>
    <row r="119" spans="1:60" outlineLevel="1" x14ac:dyDescent="0.3">
      <c r="A119" s="71" t="s">
        <v>219</v>
      </c>
      <c r="B119" s="149" t="s">
        <v>220</v>
      </c>
      <c r="C119" s="149" t="s">
        <v>44</v>
      </c>
      <c r="D119" s="150">
        <v>5113110</v>
      </c>
      <c r="E119" s="150" t="s">
        <v>221</v>
      </c>
      <c r="F119" s="173">
        <v>0</v>
      </c>
      <c r="G119" s="73">
        <f t="shared" ref="G119:G127" si="114">SUM(H119:S119)</f>
        <v>0</v>
      </c>
      <c r="H119" s="74">
        <f>IFERROR(INDEX('[1]2024'!$A:$Q,MATCH($A$3&amp;$D119,'[1]2024'!$B:$B,0),MATCH(H$4,'[1]2024'!$2:$2,0)),0)+IFERROR(INDEX('[1]2024'!$A:$Q,MATCH($B$3&amp;$D119,'[1]2024'!$B:$B,0),MATCH(H$4,'[1]2024'!$2:$2,0)),0)++IFERROR(INDEX('[1]2024'!$A:$Q,MATCH($C$3&amp;$D119,'[1]2024'!$B:$B,0),MATCH(H$4,'[1]2024'!$2:$2,0)),0)++IFERROR(INDEX('[1]2024'!$A:$Q,MATCH($D$3&amp;$D119,'[1]2024'!$B:$B,0),MATCH(H$4,'[1]2024'!$2:$2,0)),0)</f>
        <v>0</v>
      </c>
      <c r="I119" s="74">
        <f>IFERROR(INDEX('[1]2024'!$A:$Q,MATCH($A$3&amp;$D119,'[1]2024'!$B:$B,0),MATCH(I$4,'[1]2024'!$2:$2,0)),0)+IFERROR(INDEX('[1]2024'!$A:$Q,MATCH($B$3&amp;$D119,'[1]2024'!$B:$B,0),MATCH(I$4,'[1]2024'!$2:$2,0)),0)++IFERROR(INDEX('[1]2024'!$A:$Q,MATCH($C$3&amp;$D119,'[1]2024'!$B:$B,0),MATCH(I$4,'[1]2024'!$2:$2,0)),0)++IFERROR(INDEX('[1]2024'!$A:$Q,MATCH($D$3&amp;$D119,'[1]2024'!$B:$B,0),MATCH(I$4,'[1]2024'!$2:$2,0)),0)</f>
        <v>0</v>
      </c>
      <c r="J119" s="74">
        <f>IFERROR(INDEX('[1]2024'!$A:$Q,MATCH($A$3&amp;$D119,'[1]2024'!$B:$B,0),MATCH(J$4,'[1]2024'!$2:$2,0)),0)+IFERROR(INDEX('[1]2024'!$A:$Q,MATCH($B$3&amp;$D119,'[1]2024'!$B:$B,0),MATCH(J$4,'[1]2024'!$2:$2,0)),0)++IFERROR(INDEX('[1]2024'!$A:$Q,MATCH($C$3&amp;$D119,'[1]2024'!$B:$B,0),MATCH(J$4,'[1]2024'!$2:$2,0)),0)++IFERROR(INDEX('[1]2024'!$A:$Q,MATCH($D$3&amp;$D119,'[1]2024'!$B:$B,0),MATCH(J$4,'[1]2024'!$2:$2,0)),0)</f>
        <v>0</v>
      </c>
      <c r="K119" s="74">
        <f>IFERROR(INDEX('[1]2024'!$A:$Q,MATCH($A$3&amp;$D119,'[1]2024'!$B:$B,0),MATCH(K$4,'[1]2024'!$2:$2,0)),0)+IFERROR(INDEX('[1]2024'!$A:$Q,MATCH($B$3&amp;$D119,'[1]2024'!$B:$B,0),MATCH(K$4,'[1]2024'!$2:$2,0)),0)++IFERROR(INDEX('[1]2024'!$A:$Q,MATCH($C$3&amp;$D119,'[1]2024'!$B:$B,0),MATCH(K$4,'[1]2024'!$2:$2,0)),0)++IFERROR(INDEX('[1]2024'!$A:$Q,MATCH($D$3&amp;$D119,'[1]2024'!$B:$B,0),MATCH(K$4,'[1]2024'!$2:$2,0)),0)</f>
        <v>0</v>
      </c>
      <c r="L119" s="74">
        <f>IFERROR(INDEX('[1]2024'!$A:$Q,MATCH($A$3&amp;$D119,'[1]2024'!$B:$B,0),MATCH(L$4,'[1]2024'!$2:$2,0)),0)+IFERROR(INDEX('[1]2024'!$A:$Q,MATCH($B$3&amp;$D119,'[1]2024'!$B:$B,0),MATCH(L$4,'[1]2024'!$2:$2,0)),0)++IFERROR(INDEX('[1]2024'!$A:$Q,MATCH($C$3&amp;$D119,'[1]2024'!$B:$B,0),MATCH(L$4,'[1]2024'!$2:$2,0)),0)++IFERROR(INDEX('[1]2024'!$A:$Q,MATCH($D$3&amp;$D119,'[1]2024'!$B:$B,0),MATCH(L$4,'[1]2024'!$2:$2,0)),0)</f>
        <v>0</v>
      </c>
      <c r="M119" s="74">
        <f>IFERROR(INDEX('[1]2024'!$A:$Q,MATCH($A$3&amp;$D119,'[1]2024'!$B:$B,0),MATCH(M$4,'[1]2024'!$2:$2,0)),0)+IFERROR(INDEX('[1]2024'!$A:$Q,MATCH($B$3&amp;$D119,'[1]2024'!$B:$B,0),MATCH(M$4,'[1]2024'!$2:$2,0)),0)++IFERROR(INDEX('[1]2024'!$A:$Q,MATCH($C$3&amp;$D119,'[1]2024'!$B:$B,0),MATCH(M$4,'[1]2024'!$2:$2,0)),0)++IFERROR(INDEX('[1]2024'!$A:$Q,MATCH($D$3&amp;$D119,'[1]2024'!$B:$B,0),MATCH(M$4,'[1]2024'!$2:$2,0)),0)</f>
        <v>0</v>
      </c>
      <c r="N119" s="74">
        <f>IFERROR(INDEX('[1]2024'!$A:$Q,MATCH($A$3&amp;$D119,'[1]2024'!$B:$B,0),MATCH(N$4,'[1]2024'!$2:$2,0)),0)+IFERROR(INDEX('[1]2024'!$A:$Q,MATCH($B$3&amp;$D119,'[1]2024'!$B:$B,0),MATCH(N$4,'[1]2024'!$2:$2,0)),0)++IFERROR(INDEX('[1]2024'!$A:$Q,MATCH($C$3&amp;$D119,'[1]2024'!$B:$B,0),MATCH(N$4,'[1]2024'!$2:$2,0)),0)++IFERROR(INDEX('[1]2024'!$A:$Q,MATCH($D$3&amp;$D119,'[1]2024'!$B:$B,0),MATCH(N$4,'[1]2024'!$2:$2,0)),0)</f>
        <v>0</v>
      </c>
      <c r="O119" s="74">
        <f>IFERROR(INDEX('[1]2024'!$A:$Q,MATCH($A$3&amp;$D119,'[1]2024'!$B:$B,0),MATCH(O$4,'[1]2024'!$2:$2,0)),0)+IFERROR(INDEX('[1]2024'!$A:$Q,MATCH($B$3&amp;$D119,'[1]2024'!$B:$B,0),MATCH(O$4,'[1]2024'!$2:$2,0)),0)++IFERROR(INDEX('[1]2024'!$A:$Q,MATCH($C$3&amp;$D119,'[1]2024'!$B:$B,0),MATCH(O$4,'[1]2024'!$2:$2,0)),0)++IFERROR(INDEX('[1]2024'!$A:$Q,MATCH($D$3&amp;$D119,'[1]2024'!$B:$B,0),MATCH(O$4,'[1]2024'!$2:$2,0)),0)</f>
        <v>0</v>
      </c>
      <c r="P119" s="74">
        <f>IFERROR(INDEX('[1]2024'!$A:$Q,MATCH($A$3&amp;$D119,'[1]2024'!$B:$B,0),MATCH(P$4,'[1]2024'!$2:$2,0)),0)+IFERROR(INDEX('[1]2024'!$A:$Q,MATCH($B$3&amp;$D119,'[1]2024'!$B:$B,0),MATCH(P$4,'[1]2024'!$2:$2,0)),0)++IFERROR(INDEX('[1]2024'!$A:$Q,MATCH($C$3&amp;$D119,'[1]2024'!$B:$B,0),MATCH(P$4,'[1]2024'!$2:$2,0)),0)++IFERROR(INDEX('[1]2024'!$A:$Q,MATCH($D$3&amp;$D119,'[1]2024'!$B:$B,0),MATCH(P$4,'[1]2024'!$2:$2,0)),0)</f>
        <v>0</v>
      </c>
      <c r="Q119" s="74">
        <f>IFERROR(INDEX('[1]2024'!$A:$Q,MATCH($A$3&amp;$D119,'[1]2024'!$B:$B,0),MATCH(Q$4,'[1]2024'!$2:$2,0)),0)+IFERROR(INDEX('[1]2024'!$A:$Q,MATCH($B$3&amp;$D119,'[1]2024'!$B:$B,0),MATCH(Q$4,'[1]2024'!$2:$2,0)),0)++IFERROR(INDEX('[1]2024'!$A:$Q,MATCH($C$3&amp;$D119,'[1]2024'!$B:$B,0),MATCH(Q$4,'[1]2024'!$2:$2,0)),0)++IFERROR(INDEX('[1]2024'!$A:$Q,MATCH($D$3&amp;$D119,'[1]2024'!$B:$B,0),MATCH(Q$4,'[1]2024'!$2:$2,0)),0)</f>
        <v>0</v>
      </c>
      <c r="R119" s="74">
        <f>IFERROR(INDEX('[1]2024'!$A:$Q,MATCH($A$3&amp;$D119,'[1]2024'!$B:$B,0),MATCH(R$4,'[1]2024'!$2:$2,0)),0)+IFERROR(INDEX('[1]2024'!$A:$Q,MATCH($B$3&amp;$D119,'[1]2024'!$B:$B,0),MATCH(R$4,'[1]2024'!$2:$2,0)),0)++IFERROR(INDEX('[1]2024'!$A:$Q,MATCH($C$3&amp;$D119,'[1]2024'!$B:$B,0),MATCH(R$4,'[1]2024'!$2:$2,0)),0)++IFERROR(INDEX('[1]2024'!$A:$Q,MATCH($D$3&amp;$D119,'[1]2024'!$B:$B,0),MATCH(R$4,'[1]2024'!$2:$2,0)),0)</f>
        <v>0</v>
      </c>
      <c r="S119" s="74">
        <f>IFERROR(INDEX('[1]2024'!$A:$Q,MATCH($A$3&amp;$D119,'[1]2024'!$B:$B,0),MATCH(S$4,'[1]2024'!$2:$2,0)),0)+IFERROR(INDEX('[1]2024'!$A:$Q,MATCH($B$3&amp;$D119,'[1]2024'!$B:$B,0),MATCH(S$4,'[1]2024'!$2:$2,0)),0)++IFERROR(INDEX('[1]2024'!$A:$Q,MATCH($C$3&amp;$D119,'[1]2024'!$B:$B,0),MATCH(S$4,'[1]2024'!$2:$2,0)),0)++IFERROR(INDEX('[1]2024'!$A:$Q,MATCH($D$3&amp;$D119,'[1]2024'!$B:$B,0),MATCH(S$4,'[1]2024'!$2:$2,0)),0)</f>
        <v>0</v>
      </c>
      <c r="T119" s="75">
        <v>0</v>
      </c>
      <c r="U119" s="73">
        <f t="shared" ref="U119:U127" si="115">SUM(V119:AG119)</f>
        <v>0</v>
      </c>
      <c r="V119" s="174">
        <v>0</v>
      </c>
      <c r="W119" s="105">
        <v>0</v>
      </c>
      <c r="X119" s="105">
        <v>0</v>
      </c>
      <c r="Y119" s="105">
        <v>0</v>
      </c>
      <c r="Z119" s="105">
        <v>0</v>
      </c>
      <c r="AA119" s="105">
        <v>0</v>
      </c>
      <c r="AB119" s="105">
        <v>0</v>
      </c>
      <c r="AC119" s="105">
        <v>0</v>
      </c>
      <c r="AD119" s="105">
        <v>0</v>
      </c>
      <c r="AE119" s="105">
        <v>0</v>
      </c>
      <c r="AF119" s="105">
        <v>0</v>
      </c>
      <c r="AG119" s="175">
        <v>0</v>
      </c>
      <c r="AH119" s="73">
        <f t="shared" ref="AH119:AH127" si="116">SUM(AI119:AT119)</f>
        <v>0</v>
      </c>
      <c r="AI119" s="73">
        <v>0</v>
      </c>
      <c r="AJ119" s="73">
        <v>0</v>
      </c>
      <c r="AK119" s="73">
        <v>0</v>
      </c>
      <c r="AL119" s="73">
        <v>0</v>
      </c>
      <c r="AM119" s="73">
        <v>0</v>
      </c>
      <c r="AN119" s="73">
        <v>0</v>
      </c>
      <c r="AO119" s="73">
        <v>0</v>
      </c>
      <c r="AP119" s="73">
        <v>0</v>
      </c>
      <c r="AQ119" s="73">
        <v>0</v>
      </c>
      <c r="AR119" s="73">
        <v>0</v>
      </c>
      <c r="AS119" s="73">
        <v>0</v>
      </c>
      <c r="AT119" s="201">
        <v>0</v>
      </c>
      <c r="AU119" s="73">
        <f t="shared" si="58"/>
        <v>0</v>
      </c>
      <c r="AV119" s="73">
        <f t="shared" si="59"/>
        <v>0</v>
      </c>
      <c r="AW119" s="73">
        <f t="shared" si="60"/>
        <v>0</v>
      </c>
      <c r="AX119" s="73">
        <f t="shared" si="61"/>
        <v>0</v>
      </c>
      <c r="AY119" s="73">
        <f t="shared" ref="AY119:AY127" si="117">IF($BC119="O",1.05*$AH119,$AH119)</f>
        <v>0</v>
      </c>
      <c r="AZ119" s="73">
        <f t="shared" ref="AZ119:AZ127" si="118">IF($BC119="O",1.05*$AY119,$AY119)</f>
        <v>0</v>
      </c>
      <c r="BA119" s="73">
        <f t="shared" ref="BA119:BA127" si="119">IF($BC119="O",1.05*$AZ119,$AZ119)</f>
        <v>0</v>
      </c>
      <c r="BB119" s="91"/>
      <c r="BC119" s="69" t="s">
        <v>24</v>
      </c>
      <c r="BD119" s="160"/>
      <c r="BE119" s="74">
        <v>0</v>
      </c>
      <c r="BF119" s="74">
        <v>0</v>
      </c>
      <c r="BG119" s="74">
        <v>0</v>
      </c>
      <c r="BH119" s="162">
        <f t="shared" si="84"/>
        <v>0</v>
      </c>
    </row>
    <row r="120" spans="1:60" outlineLevel="1" x14ac:dyDescent="0.3">
      <c r="A120" s="71" t="s">
        <v>222</v>
      </c>
      <c r="B120" s="149" t="s">
        <v>223</v>
      </c>
      <c r="C120" s="149" t="s">
        <v>44</v>
      </c>
      <c r="D120" s="150">
        <v>5113120</v>
      </c>
      <c r="E120" s="150" t="s">
        <v>224</v>
      </c>
      <c r="F120" s="173">
        <v>0</v>
      </c>
      <c r="G120" s="73">
        <f t="shared" si="114"/>
        <v>0</v>
      </c>
      <c r="H120" s="74">
        <f>IFERROR(INDEX('[1]2024'!$A:$Q,MATCH($A$3&amp;$D120,'[1]2024'!$B:$B,0),MATCH(H$4,'[1]2024'!$2:$2,0)),0)+IFERROR(INDEX('[1]2024'!$A:$Q,MATCH($B$3&amp;$D120,'[1]2024'!$B:$B,0),MATCH(H$4,'[1]2024'!$2:$2,0)),0)++IFERROR(INDEX('[1]2024'!$A:$Q,MATCH($C$3&amp;$D120,'[1]2024'!$B:$B,0),MATCH(H$4,'[1]2024'!$2:$2,0)),0)++IFERROR(INDEX('[1]2024'!$A:$Q,MATCH($D$3&amp;$D120,'[1]2024'!$B:$B,0),MATCH(H$4,'[1]2024'!$2:$2,0)),0)</f>
        <v>0</v>
      </c>
      <c r="I120" s="74">
        <f>IFERROR(INDEX('[1]2024'!$A:$Q,MATCH($A$3&amp;$D120,'[1]2024'!$B:$B,0),MATCH(I$4,'[1]2024'!$2:$2,0)),0)+IFERROR(INDEX('[1]2024'!$A:$Q,MATCH($B$3&amp;$D120,'[1]2024'!$B:$B,0),MATCH(I$4,'[1]2024'!$2:$2,0)),0)++IFERROR(INDEX('[1]2024'!$A:$Q,MATCH($C$3&amp;$D120,'[1]2024'!$B:$B,0),MATCH(I$4,'[1]2024'!$2:$2,0)),0)++IFERROR(INDEX('[1]2024'!$A:$Q,MATCH($D$3&amp;$D120,'[1]2024'!$B:$B,0),MATCH(I$4,'[1]2024'!$2:$2,0)),0)</f>
        <v>0</v>
      </c>
      <c r="J120" s="74">
        <f>IFERROR(INDEX('[1]2024'!$A:$Q,MATCH($A$3&amp;$D120,'[1]2024'!$B:$B,0),MATCH(J$4,'[1]2024'!$2:$2,0)),0)+IFERROR(INDEX('[1]2024'!$A:$Q,MATCH($B$3&amp;$D120,'[1]2024'!$B:$B,0),MATCH(J$4,'[1]2024'!$2:$2,0)),0)++IFERROR(INDEX('[1]2024'!$A:$Q,MATCH($C$3&amp;$D120,'[1]2024'!$B:$B,0),MATCH(J$4,'[1]2024'!$2:$2,0)),0)++IFERROR(INDEX('[1]2024'!$A:$Q,MATCH($D$3&amp;$D120,'[1]2024'!$B:$B,0),MATCH(J$4,'[1]2024'!$2:$2,0)),0)</f>
        <v>0</v>
      </c>
      <c r="K120" s="74">
        <f>IFERROR(INDEX('[1]2024'!$A:$Q,MATCH($A$3&amp;$D120,'[1]2024'!$B:$B,0),MATCH(K$4,'[1]2024'!$2:$2,0)),0)+IFERROR(INDEX('[1]2024'!$A:$Q,MATCH($B$3&amp;$D120,'[1]2024'!$B:$B,0),MATCH(K$4,'[1]2024'!$2:$2,0)),0)++IFERROR(INDEX('[1]2024'!$A:$Q,MATCH($C$3&amp;$D120,'[1]2024'!$B:$B,0),MATCH(K$4,'[1]2024'!$2:$2,0)),0)++IFERROR(INDEX('[1]2024'!$A:$Q,MATCH($D$3&amp;$D120,'[1]2024'!$B:$B,0),MATCH(K$4,'[1]2024'!$2:$2,0)),0)</f>
        <v>0</v>
      </c>
      <c r="L120" s="74">
        <f>IFERROR(INDEX('[1]2024'!$A:$Q,MATCH($A$3&amp;$D120,'[1]2024'!$B:$B,0),MATCH(L$4,'[1]2024'!$2:$2,0)),0)+IFERROR(INDEX('[1]2024'!$A:$Q,MATCH($B$3&amp;$D120,'[1]2024'!$B:$B,0),MATCH(L$4,'[1]2024'!$2:$2,0)),0)++IFERROR(INDEX('[1]2024'!$A:$Q,MATCH($C$3&amp;$D120,'[1]2024'!$B:$B,0),MATCH(L$4,'[1]2024'!$2:$2,0)),0)++IFERROR(INDEX('[1]2024'!$A:$Q,MATCH($D$3&amp;$D120,'[1]2024'!$B:$B,0),MATCH(L$4,'[1]2024'!$2:$2,0)),0)</f>
        <v>0</v>
      </c>
      <c r="M120" s="74">
        <f>IFERROR(INDEX('[1]2024'!$A:$Q,MATCH($A$3&amp;$D120,'[1]2024'!$B:$B,0),MATCH(M$4,'[1]2024'!$2:$2,0)),0)+IFERROR(INDEX('[1]2024'!$A:$Q,MATCH($B$3&amp;$D120,'[1]2024'!$B:$B,0),MATCH(M$4,'[1]2024'!$2:$2,0)),0)++IFERROR(INDEX('[1]2024'!$A:$Q,MATCH($C$3&amp;$D120,'[1]2024'!$B:$B,0),MATCH(M$4,'[1]2024'!$2:$2,0)),0)++IFERROR(INDEX('[1]2024'!$A:$Q,MATCH($D$3&amp;$D120,'[1]2024'!$B:$B,0),MATCH(M$4,'[1]2024'!$2:$2,0)),0)</f>
        <v>0</v>
      </c>
      <c r="N120" s="74">
        <f>IFERROR(INDEX('[1]2024'!$A:$Q,MATCH($A$3&amp;$D120,'[1]2024'!$B:$B,0),MATCH(N$4,'[1]2024'!$2:$2,0)),0)+IFERROR(INDEX('[1]2024'!$A:$Q,MATCH($B$3&amp;$D120,'[1]2024'!$B:$B,0),MATCH(N$4,'[1]2024'!$2:$2,0)),0)++IFERROR(INDEX('[1]2024'!$A:$Q,MATCH($C$3&amp;$D120,'[1]2024'!$B:$B,0),MATCH(N$4,'[1]2024'!$2:$2,0)),0)++IFERROR(INDEX('[1]2024'!$A:$Q,MATCH($D$3&amp;$D120,'[1]2024'!$B:$B,0),MATCH(N$4,'[1]2024'!$2:$2,0)),0)</f>
        <v>0</v>
      </c>
      <c r="O120" s="74">
        <f>IFERROR(INDEX('[1]2024'!$A:$Q,MATCH($A$3&amp;$D120,'[1]2024'!$B:$B,0),MATCH(O$4,'[1]2024'!$2:$2,0)),0)+IFERROR(INDEX('[1]2024'!$A:$Q,MATCH($B$3&amp;$D120,'[1]2024'!$B:$B,0),MATCH(O$4,'[1]2024'!$2:$2,0)),0)++IFERROR(INDEX('[1]2024'!$A:$Q,MATCH($C$3&amp;$D120,'[1]2024'!$B:$B,0),MATCH(O$4,'[1]2024'!$2:$2,0)),0)++IFERROR(INDEX('[1]2024'!$A:$Q,MATCH($D$3&amp;$D120,'[1]2024'!$B:$B,0),MATCH(O$4,'[1]2024'!$2:$2,0)),0)</f>
        <v>0</v>
      </c>
      <c r="P120" s="74">
        <f>IFERROR(INDEX('[1]2024'!$A:$Q,MATCH($A$3&amp;$D120,'[1]2024'!$B:$B,0),MATCH(P$4,'[1]2024'!$2:$2,0)),0)+IFERROR(INDEX('[1]2024'!$A:$Q,MATCH($B$3&amp;$D120,'[1]2024'!$B:$B,0),MATCH(P$4,'[1]2024'!$2:$2,0)),0)++IFERROR(INDEX('[1]2024'!$A:$Q,MATCH($C$3&amp;$D120,'[1]2024'!$B:$B,0),MATCH(P$4,'[1]2024'!$2:$2,0)),0)++IFERROR(INDEX('[1]2024'!$A:$Q,MATCH($D$3&amp;$D120,'[1]2024'!$B:$B,0),MATCH(P$4,'[1]2024'!$2:$2,0)),0)</f>
        <v>0</v>
      </c>
      <c r="Q120" s="74">
        <f>IFERROR(INDEX('[1]2024'!$A:$Q,MATCH($A$3&amp;$D120,'[1]2024'!$B:$B,0),MATCH(Q$4,'[1]2024'!$2:$2,0)),0)+IFERROR(INDEX('[1]2024'!$A:$Q,MATCH($B$3&amp;$D120,'[1]2024'!$B:$B,0),MATCH(Q$4,'[1]2024'!$2:$2,0)),0)++IFERROR(INDEX('[1]2024'!$A:$Q,MATCH($C$3&amp;$D120,'[1]2024'!$B:$B,0),MATCH(Q$4,'[1]2024'!$2:$2,0)),0)++IFERROR(INDEX('[1]2024'!$A:$Q,MATCH($D$3&amp;$D120,'[1]2024'!$B:$B,0),MATCH(Q$4,'[1]2024'!$2:$2,0)),0)</f>
        <v>0</v>
      </c>
      <c r="R120" s="74">
        <f>IFERROR(INDEX('[1]2024'!$A:$Q,MATCH($A$3&amp;$D120,'[1]2024'!$B:$B,0),MATCH(R$4,'[1]2024'!$2:$2,0)),0)+IFERROR(INDEX('[1]2024'!$A:$Q,MATCH($B$3&amp;$D120,'[1]2024'!$B:$B,0),MATCH(R$4,'[1]2024'!$2:$2,0)),0)++IFERROR(INDEX('[1]2024'!$A:$Q,MATCH($C$3&amp;$D120,'[1]2024'!$B:$B,0),MATCH(R$4,'[1]2024'!$2:$2,0)),0)++IFERROR(INDEX('[1]2024'!$A:$Q,MATCH($D$3&amp;$D120,'[1]2024'!$B:$B,0),MATCH(R$4,'[1]2024'!$2:$2,0)),0)</f>
        <v>0</v>
      </c>
      <c r="S120" s="74">
        <f>IFERROR(INDEX('[1]2024'!$A:$Q,MATCH($A$3&amp;$D120,'[1]2024'!$B:$B,0),MATCH(S$4,'[1]2024'!$2:$2,0)),0)+IFERROR(INDEX('[1]2024'!$A:$Q,MATCH($B$3&amp;$D120,'[1]2024'!$B:$B,0),MATCH(S$4,'[1]2024'!$2:$2,0)),0)++IFERROR(INDEX('[1]2024'!$A:$Q,MATCH($C$3&amp;$D120,'[1]2024'!$B:$B,0),MATCH(S$4,'[1]2024'!$2:$2,0)),0)++IFERROR(INDEX('[1]2024'!$A:$Q,MATCH($D$3&amp;$D120,'[1]2024'!$B:$B,0),MATCH(S$4,'[1]2024'!$2:$2,0)),0)</f>
        <v>0</v>
      </c>
      <c r="T120" s="75">
        <v>0</v>
      </c>
      <c r="U120" s="73">
        <f t="shared" si="115"/>
        <v>0</v>
      </c>
      <c r="V120" s="174">
        <v>0</v>
      </c>
      <c r="W120" s="105">
        <v>0</v>
      </c>
      <c r="X120" s="105">
        <v>0</v>
      </c>
      <c r="Y120" s="105">
        <v>0</v>
      </c>
      <c r="Z120" s="105">
        <v>0</v>
      </c>
      <c r="AA120" s="105">
        <v>0</v>
      </c>
      <c r="AB120" s="105">
        <v>0</v>
      </c>
      <c r="AC120" s="105">
        <v>0</v>
      </c>
      <c r="AD120" s="105">
        <v>0</v>
      </c>
      <c r="AE120" s="105">
        <v>0</v>
      </c>
      <c r="AF120" s="105">
        <v>0</v>
      </c>
      <c r="AG120" s="175">
        <v>0</v>
      </c>
      <c r="AH120" s="73">
        <f t="shared" si="116"/>
        <v>0</v>
      </c>
      <c r="AI120" s="73">
        <v>0</v>
      </c>
      <c r="AJ120" s="73">
        <v>0</v>
      </c>
      <c r="AK120" s="73">
        <v>0</v>
      </c>
      <c r="AL120" s="73">
        <v>0</v>
      </c>
      <c r="AM120" s="73">
        <v>0</v>
      </c>
      <c r="AN120" s="73">
        <v>0</v>
      </c>
      <c r="AO120" s="73">
        <v>0</v>
      </c>
      <c r="AP120" s="73">
        <v>0</v>
      </c>
      <c r="AQ120" s="73">
        <v>0</v>
      </c>
      <c r="AR120" s="73">
        <v>0</v>
      </c>
      <c r="AS120" s="73">
        <v>0</v>
      </c>
      <c r="AT120" s="201">
        <v>0</v>
      </c>
      <c r="AU120" s="73">
        <f t="shared" si="58"/>
        <v>0</v>
      </c>
      <c r="AV120" s="73">
        <f t="shared" si="59"/>
        <v>0</v>
      </c>
      <c r="AW120" s="73">
        <f t="shared" si="60"/>
        <v>0</v>
      </c>
      <c r="AX120" s="73">
        <f t="shared" si="61"/>
        <v>0</v>
      </c>
      <c r="AY120" s="73">
        <f t="shared" si="117"/>
        <v>0</v>
      </c>
      <c r="AZ120" s="73">
        <f t="shared" si="118"/>
        <v>0</v>
      </c>
      <c r="BA120" s="73">
        <f t="shared" si="119"/>
        <v>0</v>
      </c>
      <c r="BB120" s="91"/>
      <c r="BC120" s="69" t="s">
        <v>24</v>
      </c>
      <c r="BD120" s="160"/>
      <c r="BE120" s="74">
        <v>0</v>
      </c>
      <c r="BF120" s="74">
        <v>0</v>
      </c>
      <c r="BG120" s="74">
        <v>0</v>
      </c>
      <c r="BH120" s="162">
        <f t="shared" si="84"/>
        <v>0</v>
      </c>
    </row>
    <row r="121" spans="1:60" outlineLevel="1" x14ac:dyDescent="0.3">
      <c r="A121" s="71" t="s">
        <v>225</v>
      </c>
      <c r="B121" s="149" t="s">
        <v>226</v>
      </c>
      <c r="C121" s="149" t="s">
        <v>44</v>
      </c>
      <c r="D121" s="150">
        <v>5113130</v>
      </c>
      <c r="E121" s="150" t="s">
        <v>227</v>
      </c>
      <c r="F121" s="173">
        <v>0</v>
      </c>
      <c r="G121" s="73">
        <f t="shared" si="114"/>
        <v>193200</v>
      </c>
      <c r="H121" s="74">
        <f>IFERROR(INDEX('[1]2024'!$A:$Q,MATCH($A$3&amp;$D121,'[1]2024'!$B:$B,0),MATCH(H$4,'[1]2024'!$2:$2,0)),0)+IFERROR(INDEX('[1]2024'!$A:$Q,MATCH($B$3&amp;$D121,'[1]2024'!$B:$B,0),MATCH(H$4,'[1]2024'!$2:$2,0)),0)++IFERROR(INDEX('[1]2024'!$A:$Q,MATCH($C$3&amp;$D121,'[1]2024'!$B:$B,0),MATCH(H$4,'[1]2024'!$2:$2,0)),0)++IFERROR(INDEX('[1]2024'!$A:$Q,MATCH($D$3&amp;$D121,'[1]2024'!$B:$B,0),MATCH(H$4,'[1]2024'!$2:$2,0)),0)</f>
        <v>0</v>
      </c>
      <c r="I121" s="74">
        <f>IFERROR(INDEX('[1]2024'!$A:$Q,MATCH($A$3&amp;$D121,'[1]2024'!$B:$B,0),MATCH(I$4,'[1]2024'!$2:$2,0)),0)+IFERROR(INDEX('[1]2024'!$A:$Q,MATCH($B$3&amp;$D121,'[1]2024'!$B:$B,0),MATCH(I$4,'[1]2024'!$2:$2,0)),0)++IFERROR(INDEX('[1]2024'!$A:$Q,MATCH($C$3&amp;$D121,'[1]2024'!$B:$B,0),MATCH(I$4,'[1]2024'!$2:$2,0)),0)++IFERROR(INDEX('[1]2024'!$A:$Q,MATCH($D$3&amp;$D121,'[1]2024'!$B:$B,0),MATCH(I$4,'[1]2024'!$2:$2,0)),0)</f>
        <v>0</v>
      </c>
      <c r="J121" s="74">
        <f>IFERROR(INDEX('[1]2024'!$A:$Q,MATCH($A$3&amp;$D121,'[1]2024'!$B:$B,0),MATCH(J$4,'[1]2024'!$2:$2,0)),0)+IFERROR(INDEX('[1]2024'!$A:$Q,MATCH($B$3&amp;$D121,'[1]2024'!$B:$B,0),MATCH(J$4,'[1]2024'!$2:$2,0)),0)++IFERROR(INDEX('[1]2024'!$A:$Q,MATCH($C$3&amp;$D121,'[1]2024'!$B:$B,0),MATCH(J$4,'[1]2024'!$2:$2,0)),0)++IFERROR(INDEX('[1]2024'!$A:$Q,MATCH($D$3&amp;$D121,'[1]2024'!$B:$B,0),MATCH(J$4,'[1]2024'!$2:$2,0)),0)</f>
        <v>0</v>
      </c>
      <c r="K121" s="74">
        <f>IFERROR(INDEX('[1]2024'!$A:$Q,MATCH($A$3&amp;$D121,'[1]2024'!$B:$B,0),MATCH(K$4,'[1]2024'!$2:$2,0)),0)+IFERROR(INDEX('[1]2024'!$A:$Q,MATCH($B$3&amp;$D121,'[1]2024'!$B:$B,0),MATCH(K$4,'[1]2024'!$2:$2,0)),0)++IFERROR(INDEX('[1]2024'!$A:$Q,MATCH($C$3&amp;$D121,'[1]2024'!$B:$B,0),MATCH(K$4,'[1]2024'!$2:$2,0)),0)++IFERROR(INDEX('[1]2024'!$A:$Q,MATCH($D$3&amp;$D121,'[1]2024'!$B:$B,0),MATCH(K$4,'[1]2024'!$2:$2,0)),0)</f>
        <v>0</v>
      </c>
      <c r="L121" s="74">
        <f>IFERROR(INDEX('[1]2024'!$A:$Q,MATCH($A$3&amp;$D121,'[1]2024'!$B:$B,0),MATCH(L$4,'[1]2024'!$2:$2,0)),0)+IFERROR(INDEX('[1]2024'!$A:$Q,MATCH($B$3&amp;$D121,'[1]2024'!$B:$B,0),MATCH(L$4,'[1]2024'!$2:$2,0)),0)++IFERROR(INDEX('[1]2024'!$A:$Q,MATCH($C$3&amp;$D121,'[1]2024'!$B:$B,0),MATCH(L$4,'[1]2024'!$2:$2,0)),0)++IFERROR(INDEX('[1]2024'!$A:$Q,MATCH($D$3&amp;$D121,'[1]2024'!$B:$B,0),MATCH(L$4,'[1]2024'!$2:$2,0)),0)</f>
        <v>0</v>
      </c>
      <c r="M121" s="74">
        <f>IFERROR(INDEX('[1]2024'!$A:$Q,MATCH($A$3&amp;$D121,'[1]2024'!$B:$B,0),MATCH(M$4,'[1]2024'!$2:$2,0)),0)+IFERROR(INDEX('[1]2024'!$A:$Q,MATCH($B$3&amp;$D121,'[1]2024'!$B:$B,0),MATCH(M$4,'[1]2024'!$2:$2,0)),0)++IFERROR(INDEX('[1]2024'!$A:$Q,MATCH($C$3&amp;$D121,'[1]2024'!$B:$B,0),MATCH(M$4,'[1]2024'!$2:$2,0)),0)++IFERROR(INDEX('[1]2024'!$A:$Q,MATCH($D$3&amp;$D121,'[1]2024'!$B:$B,0),MATCH(M$4,'[1]2024'!$2:$2,0)),0)</f>
        <v>0</v>
      </c>
      <c r="N121" s="74">
        <f>IFERROR(INDEX('[1]2024'!$A:$Q,MATCH($A$3&amp;$D121,'[1]2024'!$B:$B,0),MATCH(N$4,'[1]2024'!$2:$2,0)),0)+IFERROR(INDEX('[1]2024'!$A:$Q,MATCH($B$3&amp;$D121,'[1]2024'!$B:$B,0),MATCH(N$4,'[1]2024'!$2:$2,0)),0)++IFERROR(INDEX('[1]2024'!$A:$Q,MATCH($C$3&amp;$D121,'[1]2024'!$B:$B,0),MATCH(N$4,'[1]2024'!$2:$2,0)),0)++IFERROR(INDEX('[1]2024'!$A:$Q,MATCH($D$3&amp;$D121,'[1]2024'!$B:$B,0),MATCH(N$4,'[1]2024'!$2:$2,0)),0)</f>
        <v>0</v>
      </c>
      <c r="O121" s="74">
        <f>IFERROR(INDEX('[1]2024'!$A:$Q,MATCH($A$3&amp;$D121,'[1]2024'!$B:$B,0),MATCH(O$4,'[1]2024'!$2:$2,0)),0)+IFERROR(INDEX('[1]2024'!$A:$Q,MATCH($B$3&amp;$D121,'[1]2024'!$B:$B,0),MATCH(O$4,'[1]2024'!$2:$2,0)),0)++IFERROR(INDEX('[1]2024'!$A:$Q,MATCH($C$3&amp;$D121,'[1]2024'!$B:$B,0),MATCH(O$4,'[1]2024'!$2:$2,0)),0)++IFERROR(INDEX('[1]2024'!$A:$Q,MATCH($D$3&amp;$D121,'[1]2024'!$B:$B,0),MATCH(O$4,'[1]2024'!$2:$2,0)),0)</f>
        <v>0</v>
      </c>
      <c r="P121" s="74">
        <f>IFERROR(INDEX('[1]2024'!$A:$Q,MATCH($A$3&amp;$D121,'[1]2024'!$B:$B,0),MATCH(P$4,'[1]2024'!$2:$2,0)),0)+IFERROR(INDEX('[1]2024'!$A:$Q,MATCH($B$3&amp;$D121,'[1]2024'!$B:$B,0),MATCH(P$4,'[1]2024'!$2:$2,0)),0)++IFERROR(INDEX('[1]2024'!$A:$Q,MATCH($C$3&amp;$D121,'[1]2024'!$B:$B,0),MATCH(P$4,'[1]2024'!$2:$2,0)),0)++IFERROR(INDEX('[1]2024'!$A:$Q,MATCH($D$3&amp;$D121,'[1]2024'!$B:$B,0),MATCH(P$4,'[1]2024'!$2:$2,0)),0)</f>
        <v>0</v>
      </c>
      <c r="Q121" s="74">
        <f>IFERROR(INDEX('[1]2024'!$A:$Q,MATCH($A$3&amp;$D121,'[1]2024'!$B:$B,0),MATCH(Q$4,'[1]2024'!$2:$2,0)),0)+IFERROR(INDEX('[1]2024'!$A:$Q,MATCH($B$3&amp;$D121,'[1]2024'!$B:$B,0),MATCH(Q$4,'[1]2024'!$2:$2,0)),0)++IFERROR(INDEX('[1]2024'!$A:$Q,MATCH($C$3&amp;$D121,'[1]2024'!$B:$B,0),MATCH(Q$4,'[1]2024'!$2:$2,0)),0)++IFERROR(INDEX('[1]2024'!$A:$Q,MATCH($D$3&amp;$D121,'[1]2024'!$B:$B,0),MATCH(Q$4,'[1]2024'!$2:$2,0)),0)</f>
        <v>92400</v>
      </c>
      <c r="R121" s="74">
        <f>IFERROR(INDEX('[1]2024'!$A:$Q,MATCH($A$3&amp;$D121,'[1]2024'!$B:$B,0),MATCH(R$4,'[1]2024'!$2:$2,0)),0)+IFERROR(INDEX('[1]2024'!$A:$Q,MATCH($B$3&amp;$D121,'[1]2024'!$B:$B,0),MATCH(R$4,'[1]2024'!$2:$2,0)),0)++IFERROR(INDEX('[1]2024'!$A:$Q,MATCH($C$3&amp;$D121,'[1]2024'!$B:$B,0),MATCH(R$4,'[1]2024'!$2:$2,0)),0)++IFERROR(INDEX('[1]2024'!$A:$Q,MATCH($D$3&amp;$D121,'[1]2024'!$B:$B,0),MATCH(R$4,'[1]2024'!$2:$2,0)),0)</f>
        <v>100800</v>
      </c>
      <c r="S121" s="74">
        <f>IFERROR(INDEX('[1]2024'!$A:$Q,MATCH($A$3&amp;$D121,'[1]2024'!$B:$B,0),MATCH(S$4,'[1]2024'!$2:$2,0)),0)+IFERROR(INDEX('[1]2024'!$A:$Q,MATCH($B$3&amp;$D121,'[1]2024'!$B:$B,0),MATCH(S$4,'[1]2024'!$2:$2,0)),0)++IFERROR(INDEX('[1]2024'!$A:$Q,MATCH($C$3&amp;$D121,'[1]2024'!$B:$B,0),MATCH(S$4,'[1]2024'!$2:$2,0)),0)++IFERROR(INDEX('[1]2024'!$A:$Q,MATCH($D$3&amp;$D121,'[1]2024'!$B:$B,0),MATCH(S$4,'[1]2024'!$2:$2,0)),0)</f>
        <v>0</v>
      </c>
      <c r="T121" s="75">
        <v>0</v>
      </c>
      <c r="U121" s="73">
        <f t="shared" si="115"/>
        <v>116364</v>
      </c>
      <c r="V121" s="174">
        <v>0</v>
      </c>
      <c r="W121" s="105">
        <v>0</v>
      </c>
      <c r="X121" s="105">
        <v>0</v>
      </c>
      <c r="Y121" s="105">
        <v>116364</v>
      </c>
      <c r="Z121" s="105">
        <v>0</v>
      </c>
      <c r="AA121" s="105">
        <v>0</v>
      </c>
      <c r="AB121" s="105">
        <v>0</v>
      </c>
      <c r="AC121" s="105">
        <v>0</v>
      </c>
      <c r="AD121" s="105">
        <v>0</v>
      </c>
      <c r="AE121" s="105">
        <v>0</v>
      </c>
      <c r="AF121" s="105">
        <v>0</v>
      </c>
      <c r="AG121" s="175">
        <v>0</v>
      </c>
      <c r="AH121" s="73">
        <f t="shared" si="116"/>
        <v>0</v>
      </c>
      <c r="AI121" s="73">
        <v>0</v>
      </c>
      <c r="AJ121" s="73">
        <v>0</v>
      </c>
      <c r="AK121" s="73">
        <v>0</v>
      </c>
      <c r="AL121" s="73">
        <v>0</v>
      </c>
      <c r="AM121" s="73">
        <v>0</v>
      </c>
      <c r="AN121" s="73">
        <v>0</v>
      </c>
      <c r="AO121" s="73">
        <v>0</v>
      </c>
      <c r="AP121" s="73">
        <v>0</v>
      </c>
      <c r="AQ121" s="73">
        <v>0</v>
      </c>
      <c r="AR121" s="73">
        <v>0</v>
      </c>
      <c r="AS121" s="73">
        <v>0</v>
      </c>
      <c r="AT121" s="201">
        <v>0</v>
      </c>
      <c r="AU121" s="73">
        <f t="shared" si="58"/>
        <v>0</v>
      </c>
      <c r="AV121" s="73">
        <f t="shared" si="59"/>
        <v>0</v>
      </c>
      <c r="AW121" s="73">
        <f t="shared" si="60"/>
        <v>0</v>
      </c>
      <c r="AX121" s="73">
        <f t="shared" si="61"/>
        <v>0</v>
      </c>
      <c r="AY121" s="73">
        <f t="shared" si="117"/>
        <v>0</v>
      </c>
      <c r="AZ121" s="73">
        <f t="shared" si="118"/>
        <v>0</v>
      </c>
      <c r="BA121" s="73">
        <f t="shared" si="119"/>
        <v>0</v>
      </c>
      <c r="BB121" s="91"/>
      <c r="BC121" s="69" t="s">
        <v>39</v>
      </c>
      <c r="BD121" s="160"/>
      <c r="BE121" s="74">
        <v>0</v>
      </c>
      <c r="BF121" s="74">
        <v>0</v>
      </c>
      <c r="BG121" s="74">
        <v>0</v>
      </c>
      <c r="BH121" s="162">
        <f t="shared" si="84"/>
        <v>193200</v>
      </c>
    </row>
    <row r="122" spans="1:60" outlineLevel="1" x14ac:dyDescent="0.3">
      <c r="A122" s="71" t="s">
        <v>228</v>
      </c>
      <c r="B122" s="149" t="s">
        <v>226</v>
      </c>
      <c r="C122" s="149" t="s">
        <v>44</v>
      </c>
      <c r="D122" s="150">
        <v>5113140</v>
      </c>
      <c r="E122" s="150" t="s">
        <v>227</v>
      </c>
      <c r="F122" s="173">
        <v>0</v>
      </c>
      <c r="G122" s="73">
        <f t="shared" si="114"/>
        <v>0</v>
      </c>
      <c r="H122" s="74">
        <f>IFERROR(INDEX('[1]2024'!$A:$Q,MATCH($A$3&amp;$D122,'[1]2024'!$B:$B,0),MATCH(H$4,'[1]2024'!$2:$2,0)),0)+IFERROR(INDEX('[1]2024'!$A:$Q,MATCH($B$3&amp;$D122,'[1]2024'!$B:$B,0),MATCH(H$4,'[1]2024'!$2:$2,0)),0)++IFERROR(INDEX('[1]2024'!$A:$Q,MATCH($C$3&amp;$D122,'[1]2024'!$B:$B,0),MATCH(H$4,'[1]2024'!$2:$2,0)),0)++IFERROR(INDEX('[1]2024'!$A:$Q,MATCH($D$3&amp;$D122,'[1]2024'!$B:$B,0),MATCH(H$4,'[1]2024'!$2:$2,0)),0)</f>
        <v>0</v>
      </c>
      <c r="I122" s="74">
        <f>IFERROR(INDEX('[1]2024'!$A:$Q,MATCH($A$3&amp;$D122,'[1]2024'!$B:$B,0),MATCH(I$4,'[1]2024'!$2:$2,0)),0)+IFERROR(INDEX('[1]2024'!$A:$Q,MATCH($B$3&amp;$D122,'[1]2024'!$B:$B,0),MATCH(I$4,'[1]2024'!$2:$2,0)),0)++IFERROR(INDEX('[1]2024'!$A:$Q,MATCH($C$3&amp;$D122,'[1]2024'!$B:$B,0),MATCH(I$4,'[1]2024'!$2:$2,0)),0)++IFERROR(INDEX('[1]2024'!$A:$Q,MATCH($D$3&amp;$D122,'[1]2024'!$B:$B,0),MATCH(I$4,'[1]2024'!$2:$2,0)),0)</f>
        <v>0</v>
      </c>
      <c r="J122" s="74">
        <f>IFERROR(INDEX('[1]2024'!$A:$Q,MATCH($A$3&amp;$D122,'[1]2024'!$B:$B,0),MATCH(J$4,'[1]2024'!$2:$2,0)),0)+IFERROR(INDEX('[1]2024'!$A:$Q,MATCH($B$3&amp;$D122,'[1]2024'!$B:$B,0),MATCH(J$4,'[1]2024'!$2:$2,0)),0)++IFERROR(INDEX('[1]2024'!$A:$Q,MATCH($C$3&amp;$D122,'[1]2024'!$B:$B,0),MATCH(J$4,'[1]2024'!$2:$2,0)),0)++IFERROR(INDEX('[1]2024'!$A:$Q,MATCH($D$3&amp;$D122,'[1]2024'!$B:$B,0),MATCH(J$4,'[1]2024'!$2:$2,0)),0)</f>
        <v>0</v>
      </c>
      <c r="K122" s="74">
        <f>IFERROR(INDEX('[1]2024'!$A:$Q,MATCH($A$3&amp;$D122,'[1]2024'!$B:$B,0),MATCH(K$4,'[1]2024'!$2:$2,0)),0)+IFERROR(INDEX('[1]2024'!$A:$Q,MATCH($B$3&amp;$D122,'[1]2024'!$B:$B,0),MATCH(K$4,'[1]2024'!$2:$2,0)),0)++IFERROR(INDEX('[1]2024'!$A:$Q,MATCH($C$3&amp;$D122,'[1]2024'!$B:$B,0),MATCH(K$4,'[1]2024'!$2:$2,0)),0)++IFERROR(INDEX('[1]2024'!$A:$Q,MATCH($D$3&amp;$D122,'[1]2024'!$B:$B,0),MATCH(K$4,'[1]2024'!$2:$2,0)),0)</f>
        <v>0</v>
      </c>
      <c r="L122" s="74">
        <f>IFERROR(INDEX('[1]2024'!$A:$Q,MATCH($A$3&amp;$D122,'[1]2024'!$B:$B,0),MATCH(L$4,'[1]2024'!$2:$2,0)),0)+IFERROR(INDEX('[1]2024'!$A:$Q,MATCH($B$3&amp;$D122,'[1]2024'!$B:$B,0),MATCH(L$4,'[1]2024'!$2:$2,0)),0)++IFERROR(INDEX('[1]2024'!$A:$Q,MATCH($C$3&amp;$D122,'[1]2024'!$B:$B,0),MATCH(L$4,'[1]2024'!$2:$2,0)),0)++IFERROR(INDEX('[1]2024'!$A:$Q,MATCH($D$3&amp;$D122,'[1]2024'!$B:$B,0),MATCH(L$4,'[1]2024'!$2:$2,0)),0)</f>
        <v>0</v>
      </c>
      <c r="M122" s="74">
        <f>IFERROR(INDEX('[1]2024'!$A:$Q,MATCH($A$3&amp;$D122,'[1]2024'!$B:$B,0),MATCH(M$4,'[1]2024'!$2:$2,0)),0)+IFERROR(INDEX('[1]2024'!$A:$Q,MATCH($B$3&amp;$D122,'[1]2024'!$B:$B,0),MATCH(M$4,'[1]2024'!$2:$2,0)),0)++IFERROR(INDEX('[1]2024'!$A:$Q,MATCH($C$3&amp;$D122,'[1]2024'!$B:$B,0),MATCH(M$4,'[1]2024'!$2:$2,0)),0)++IFERROR(INDEX('[1]2024'!$A:$Q,MATCH($D$3&amp;$D122,'[1]2024'!$B:$B,0),MATCH(M$4,'[1]2024'!$2:$2,0)),0)</f>
        <v>0</v>
      </c>
      <c r="N122" s="74">
        <f>IFERROR(INDEX('[1]2024'!$A:$Q,MATCH($A$3&amp;$D122,'[1]2024'!$B:$B,0),MATCH(N$4,'[1]2024'!$2:$2,0)),0)+IFERROR(INDEX('[1]2024'!$A:$Q,MATCH($B$3&amp;$D122,'[1]2024'!$B:$B,0),MATCH(N$4,'[1]2024'!$2:$2,0)),0)++IFERROR(INDEX('[1]2024'!$A:$Q,MATCH($C$3&amp;$D122,'[1]2024'!$B:$B,0),MATCH(N$4,'[1]2024'!$2:$2,0)),0)++IFERROR(INDEX('[1]2024'!$A:$Q,MATCH($D$3&amp;$D122,'[1]2024'!$B:$B,0),MATCH(N$4,'[1]2024'!$2:$2,0)),0)</f>
        <v>0</v>
      </c>
      <c r="O122" s="74">
        <f>IFERROR(INDEX('[1]2024'!$A:$Q,MATCH($A$3&amp;$D122,'[1]2024'!$B:$B,0),MATCH(O$4,'[1]2024'!$2:$2,0)),0)+IFERROR(INDEX('[1]2024'!$A:$Q,MATCH($B$3&amp;$D122,'[1]2024'!$B:$B,0),MATCH(O$4,'[1]2024'!$2:$2,0)),0)++IFERROR(INDEX('[1]2024'!$A:$Q,MATCH($C$3&amp;$D122,'[1]2024'!$B:$B,0),MATCH(O$4,'[1]2024'!$2:$2,0)),0)++IFERROR(INDEX('[1]2024'!$A:$Q,MATCH($D$3&amp;$D122,'[1]2024'!$B:$B,0),MATCH(O$4,'[1]2024'!$2:$2,0)),0)</f>
        <v>0</v>
      </c>
      <c r="P122" s="74">
        <f>IFERROR(INDEX('[1]2024'!$A:$Q,MATCH($A$3&amp;$D122,'[1]2024'!$B:$B,0),MATCH(P$4,'[1]2024'!$2:$2,0)),0)+IFERROR(INDEX('[1]2024'!$A:$Q,MATCH($B$3&amp;$D122,'[1]2024'!$B:$B,0),MATCH(P$4,'[1]2024'!$2:$2,0)),0)++IFERROR(INDEX('[1]2024'!$A:$Q,MATCH($C$3&amp;$D122,'[1]2024'!$B:$B,0),MATCH(P$4,'[1]2024'!$2:$2,0)),0)++IFERROR(INDEX('[1]2024'!$A:$Q,MATCH($D$3&amp;$D122,'[1]2024'!$B:$B,0),MATCH(P$4,'[1]2024'!$2:$2,0)),0)</f>
        <v>0</v>
      </c>
      <c r="Q122" s="74">
        <f>IFERROR(INDEX('[1]2024'!$A:$Q,MATCH($A$3&amp;$D122,'[1]2024'!$B:$B,0),MATCH(Q$4,'[1]2024'!$2:$2,0)),0)+IFERROR(INDEX('[1]2024'!$A:$Q,MATCH($B$3&amp;$D122,'[1]2024'!$B:$B,0),MATCH(Q$4,'[1]2024'!$2:$2,0)),0)++IFERROR(INDEX('[1]2024'!$A:$Q,MATCH($C$3&amp;$D122,'[1]2024'!$B:$B,0),MATCH(Q$4,'[1]2024'!$2:$2,0)),0)++IFERROR(INDEX('[1]2024'!$A:$Q,MATCH($D$3&amp;$D122,'[1]2024'!$B:$B,0),MATCH(Q$4,'[1]2024'!$2:$2,0)),0)</f>
        <v>0</v>
      </c>
      <c r="R122" s="74">
        <f>IFERROR(INDEX('[1]2024'!$A:$Q,MATCH($A$3&amp;$D122,'[1]2024'!$B:$B,0),MATCH(R$4,'[1]2024'!$2:$2,0)),0)+IFERROR(INDEX('[1]2024'!$A:$Q,MATCH($B$3&amp;$D122,'[1]2024'!$B:$B,0),MATCH(R$4,'[1]2024'!$2:$2,0)),0)++IFERROR(INDEX('[1]2024'!$A:$Q,MATCH($C$3&amp;$D122,'[1]2024'!$B:$B,0),MATCH(R$4,'[1]2024'!$2:$2,0)),0)++IFERROR(INDEX('[1]2024'!$A:$Q,MATCH($D$3&amp;$D122,'[1]2024'!$B:$B,0),MATCH(R$4,'[1]2024'!$2:$2,0)),0)</f>
        <v>0</v>
      </c>
      <c r="S122" s="74">
        <f>IFERROR(INDEX('[1]2024'!$A:$Q,MATCH($A$3&amp;$D122,'[1]2024'!$B:$B,0),MATCH(S$4,'[1]2024'!$2:$2,0)),0)+IFERROR(INDEX('[1]2024'!$A:$Q,MATCH($B$3&amp;$D122,'[1]2024'!$B:$B,0),MATCH(S$4,'[1]2024'!$2:$2,0)),0)++IFERROR(INDEX('[1]2024'!$A:$Q,MATCH($C$3&amp;$D122,'[1]2024'!$B:$B,0),MATCH(S$4,'[1]2024'!$2:$2,0)),0)++IFERROR(INDEX('[1]2024'!$A:$Q,MATCH($D$3&amp;$D122,'[1]2024'!$B:$B,0),MATCH(S$4,'[1]2024'!$2:$2,0)),0)</f>
        <v>0</v>
      </c>
      <c r="T122" s="75">
        <v>0</v>
      </c>
      <c r="U122" s="73">
        <f t="shared" si="115"/>
        <v>0</v>
      </c>
      <c r="V122" s="174">
        <v>0</v>
      </c>
      <c r="W122" s="105">
        <v>0</v>
      </c>
      <c r="X122" s="105">
        <v>0</v>
      </c>
      <c r="Y122" s="105">
        <v>0</v>
      </c>
      <c r="Z122" s="105">
        <v>0</v>
      </c>
      <c r="AA122" s="105">
        <v>0</v>
      </c>
      <c r="AB122" s="105">
        <v>0</v>
      </c>
      <c r="AC122" s="105">
        <v>0</v>
      </c>
      <c r="AD122" s="105">
        <v>0</v>
      </c>
      <c r="AE122" s="105">
        <v>0</v>
      </c>
      <c r="AF122" s="105">
        <v>0</v>
      </c>
      <c r="AG122" s="175">
        <v>0</v>
      </c>
      <c r="AH122" s="73">
        <f t="shared" si="116"/>
        <v>0</v>
      </c>
      <c r="AI122" s="73">
        <v>0</v>
      </c>
      <c r="AJ122" s="73">
        <v>0</v>
      </c>
      <c r="AK122" s="73">
        <v>0</v>
      </c>
      <c r="AL122" s="73">
        <v>0</v>
      </c>
      <c r="AM122" s="73">
        <v>0</v>
      </c>
      <c r="AN122" s="73">
        <v>0</v>
      </c>
      <c r="AO122" s="73">
        <v>0</v>
      </c>
      <c r="AP122" s="73">
        <v>0</v>
      </c>
      <c r="AQ122" s="73">
        <v>0</v>
      </c>
      <c r="AR122" s="73">
        <v>0</v>
      </c>
      <c r="AS122" s="73">
        <v>0</v>
      </c>
      <c r="AT122" s="201">
        <v>0</v>
      </c>
      <c r="AU122" s="73">
        <f t="shared" si="58"/>
        <v>0</v>
      </c>
      <c r="AV122" s="73">
        <f t="shared" si="59"/>
        <v>0</v>
      </c>
      <c r="AW122" s="73">
        <f t="shared" si="60"/>
        <v>0</v>
      </c>
      <c r="AX122" s="73">
        <f t="shared" si="61"/>
        <v>0</v>
      </c>
      <c r="AY122" s="73">
        <f t="shared" si="117"/>
        <v>0</v>
      </c>
      <c r="AZ122" s="73">
        <f t="shared" si="118"/>
        <v>0</v>
      </c>
      <c r="BA122" s="73">
        <f t="shared" si="119"/>
        <v>0</v>
      </c>
      <c r="BB122" s="91"/>
      <c r="BC122" s="69" t="s">
        <v>39</v>
      </c>
      <c r="BD122" s="160"/>
      <c r="BE122" s="74">
        <v>0</v>
      </c>
      <c r="BF122" s="74">
        <v>0</v>
      </c>
      <c r="BG122" s="74">
        <v>0</v>
      </c>
      <c r="BH122" s="162">
        <f t="shared" si="84"/>
        <v>0</v>
      </c>
    </row>
    <row r="123" spans="1:60" outlineLevel="1" x14ac:dyDescent="0.3">
      <c r="A123" s="71" t="s">
        <v>229</v>
      </c>
      <c r="B123" s="149" t="s">
        <v>230</v>
      </c>
      <c r="C123" s="149" t="s">
        <v>44</v>
      </c>
      <c r="D123" s="150">
        <v>5113150</v>
      </c>
      <c r="E123" s="150" t="s">
        <v>231</v>
      </c>
      <c r="F123" s="173">
        <v>0</v>
      </c>
      <c r="G123" s="73">
        <f t="shared" si="114"/>
        <v>0</v>
      </c>
      <c r="H123" s="74">
        <f>IFERROR(INDEX('[1]2024'!$A:$Q,MATCH($A$3&amp;$D123,'[1]2024'!$B:$B,0),MATCH(H$4,'[1]2024'!$2:$2,0)),0)+IFERROR(INDEX('[1]2024'!$A:$Q,MATCH($B$3&amp;$D123,'[1]2024'!$B:$B,0),MATCH(H$4,'[1]2024'!$2:$2,0)),0)++IFERROR(INDEX('[1]2024'!$A:$Q,MATCH($C$3&amp;$D123,'[1]2024'!$B:$B,0),MATCH(H$4,'[1]2024'!$2:$2,0)),0)++IFERROR(INDEX('[1]2024'!$A:$Q,MATCH($D$3&amp;$D123,'[1]2024'!$B:$B,0),MATCH(H$4,'[1]2024'!$2:$2,0)),0)</f>
        <v>0</v>
      </c>
      <c r="I123" s="74">
        <f>IFERROR(INDEX('[1]2024'!$A:$Q,MATCH($A$3&amp;$D123,'[1]2024'!$B:$B,0),MATCH(I$4,'[1]2024'!$2:$2,0)),0)+IFERROR(INDEX('[1]2024'!$A:$Q,MATCH($B$3&amp;$D123,'[1]2024'!$B:$B,0),MATCH(I$4,'[1]2024'!$2:$2,0)),0)++IFERROR(INDEX('[1]2024'!$A:$Q,MATCH($C$3&amp;$D123,'[1]2024'!$B:$B,0),MATCH(I$4,'[1]2024'!$2:$2,0)),0)++IFERROR(INDEX('[1]2024'!$A:$Q,MATCH($D$3&amp;$D123,'[1]2024'!$B:$B,0),MATCH(I$4,'[1]2024'!$2:$2,0)),0)</f>
        <v>0</v>
      </c>
      <c r="J123" s="74">
        <f>IFERROR(INDEX('[1]2024'!$A:$Q,MATCH($A$3&amp;$D123,'[1]2024'!$B:$B,0),MATCH(J$4,'[1]2024'!$2:$2,0)),0)+IFERROR(INDEX('[1]2024'!$A:$Q,MATCH($B$3&amp;$D123,'[1]2024'!$B:$B,0),MATCH(J$4,'[1]2024'!$2:$2,0)),0)++IFERROR(INDEX('[1]2024'!$A:$Q,MATCH($C$3&amp;$D123,'[1]2024'!$B:$B,0),MATCH(J$4,'[1]2024'!$2:$2,0)),0)++IFERROR(INDEX('[1]2024'!$A:$Q,MATCH($D$3&amp;$D123,'[1]2024'!$B:$B,0),MATCH(J$4,'[1]2024'!$2:$2,0)),0)</f>
        <v>0</v>
      </c>
      <c r="K123" s="74">
        <f>IFERROR(INDEX('[1]2024'!$A:$Q,MATCH($A$3&amp;$D123,'[1]2024'!$B:$B,0),MATCH(K$4,'[1]2024'!$2:$2,0)),0)+IFERROR(INDEX('[1]2024'!$A:$Q,MATCH($B$3&amp;$D123,'[1]2024'!$B:$B,0),MATCH(K$4,'[1]2024'!$2:$2,0)),0)++IFERROR(INDEX('[1]2024'!$A:$Q,MATCH($C$3&amp;$D123,'[1]2024'!$B:$B,0),MATCH(K$4,'[1]2024'!$2:$2,0)),0)++IFERROR(INDEX('[1]2024'!$A:$Q,MATCH($D$3&amp;$D123,'[1]2024'!$B:$B,0),MATCH(K$4,'[1]2024'!$2:$2,0)),0)</f>
        <v>0</v>
      </c>
      <c r="L123" s="74">
        <f>IFERROR(INDEX('[1]2024'!$A:$Q,MATCH($A$3&amp;$D123,'[1]2024'!$B:$B,0),MATCH(L$4,'[1]2024'!$2:$2,0)),0)+IFERROR(INDEX('[1]2024'!$A:$Q,MATCH($B$3&amp;$D123,'[1]2024'!$B:$B,0),MATCH(L$4,'[1]2024'!$2:$2,0)),0)++IFERROR(INDEX('[1]2024'!$A:$Q,MATCH($C$3&amp;$D123,'[1]2024'!$B:$B,0),MATCH(L$4,'[1]2024'!$2:$2,0)),0)++IFERROR(INDEX('[1]2024'!$A:$Q,MATCH($D$3&amp;$D123,'[1]2024'!$B:$B,0),MATCH(L$4,'[1]2024'!$2:$2,0)),0)</f>
        <v>0</v>
      </c>
      <c r="M123" s="74">
        <f>IFERROR(INDEX('[1]2024'!$A:$Q,MATCH($A$3&amp;$D123,'[1]2024'!$B:$B,0),MATCH(M$4,'[1]2024'!$2:$2,0)),0)+IFERROR(INDEX('[1]2024'!$A:$Q,MATCH($B$3&amp;$D123,'[1]2024'!$B:$B,0),MATCH(M$4,'[1]2024'!$2:$2,0)),0)++IFERROR(INDEX('[1]2024'!$A:$Q,MATCH($C$3&amp;$D123,'[1]2024'!$B:$B,0),MATCH(M$4,'[1]2024'!$2:$2,0)),0)++IFERROR(INDEX('[1]2024'!$A:$Q,MATCH($D$3&amp;$D123,'[1]2024'!$B:$B,0),MATCH(M$4,'[1]2024'!$2:$2,0)),0)</f>
        <v>0</v>
      </c>
      <c r="N123" s="74">
        <f>IFERROR(INDEX('[1]2024'!$A:$Q,MATCH($A$3&amp;$D123,'[1]2024'!$B:$B,0),MATCH(N$4,'[1]2024'!$2:$2,0)),0)+IFERROR(INDEX('[1]2024'!$A:$Q,MATCH($B$3&amp;$D123,'[1]2024'!$B:$B,0),MATCH(N$4,'[1]2024'!$2:$2,0)),0)++IFERROR(INDEX('[1]2024'!$A:$Q,MATCH($C$3&amp;$D123,'[1]2024'!$B:$B,0),MATCH(N$4,'[1]2024'!$2:$2,0)),0)++IFERROR(INDEX('[1]2024'!$A:$Q,MATCH($D$3&amp;$D123,'[1]2024'!$B:$B,0),MATCH(N$4,'[1]2024'!$2:$2,0)),0)</f>
        <v>0</v>
      </c>
      <c r="O123" s="74">
        <f>IFERROR(INDEX('[1]2024'!$A:$Q,MATCH($A$3&amp;$D123,'[1]2024'!$B:$B,0),MATCH(O$4,'[1]2024'!$2:$2,0)),0)+IFERROR(INDEX('[1]2024'!$A:$Q,MATCH($B$3&amp;$D123,'[1]2024'!$B:$B,0),MATCH(O$4,'[1]2024'!$2:$2,0)),0)++IFERROR(INDEX('[1]2024'!$A:$Q,MATCH($C$3&amp;$D123,'[1]2024'!$B:$B,0),MATCH(O$4,'[1]2024'!$2:$2,0)),0)++IFERROR(INDEX('[1]2024'!$A:$Q,MATCH($D$3&amp;$D123,'[1]2024'!$B:$B,0),MATCH(O$4,'[1]2024'!$2:$2,0)),0)</f>
        <v>0</v>
      </c>
      <c r="P123" s="74">
        <f>IFERROR(INDEX('[1]2024'!$A:$Q,MATCH($A$3&amp;$D123,'[1]2024'!$B:$B,0),MATCH(P$4,'[1]2024'!$2:$2,0)),0)+IFERROR(INDEX('[1]2024'!$A:$Q,MATCH($B$3&amp;$D123,'[1]2024'!$B:$B,0),MATCH(P$4,'[1]2024'!$2:$2,0)),0)++IFERROR(INDEX('[1]2024'!$A:$Q,MATCH($C$3&amp;$D123,'[1]2024'!$B:$B,0),MATCH(P$4,'[1]2024'!$2:$2,0)),0)++IFERROR(INDEX('[1]2024'!$A:$Q,MATCH($D$3&amp;$D123,'[1]2024'!$B:$B,0),MATCH(P$4,'[1]2024'!$2:$2,0)),0)</f>
        <v>0</v>
      </c>
      <c r="Q123" s="74">
        <f>IFERROR(INDEX('[1]2024'!$A:$Q,MATCH($A$3&amp;$D123,'[1]2024'!$B:$B,0),MATCH(Q$4,'[1]2024'!$2:$2,0)),0)+IFERROR(INDEX('[1]2024'!$A:$Q,MATCH($B$3&amp;$D123,'[1]2024'!$B:$B,0),MATCH(Q$4,'[1]2024'!$2:$2,0)),0)++IFERROR(INDEX('[1]2024'!$A:$Q,MATCH($C$3&amp;$D123,'[1]2024'!$B:$B,0),MATCH(Q$4,'[1]2024'!$2:$2,0)),0)++IFERROR(INDEX('[1]2024'!$A:$Q,MATCH($D$3&amp;$D123,'[1]2024'!$B:$B,0),MATCH(Q$4,'[1]2024'!$2:$2,0)),0)</f>
        <v>0</v>
      </c>
      <c r="R123" s="74">
        <f>IFERROR(INDEX('[1]2024'!$A:$Q,MATCH($A$3&amp;$D123,'[1]2024'!$B:$B,0),MATCH(R$4,'[1]2024'!$2:$2,0)),0)+IFERROR(INDEX('[1]2024'!$A:$Q,MATCH($B$3&amp;$D123,'[1]2024'!$B:$B,0),MATCH(R$4,'[1]2024'!$2:$2,0)),0)++IFERROR(INDEX('[1]2024'!$A:$Q,MATCH($C$3&amp;$D123,'[1]2024'!$B:$B,0),MATCH(R$4,'[1]2024'!$2:$2,0)),0)++IFERROR(INDEX('[1]2024'!$A:$Q,MATCH($D$3&amp;$D123,'[1]2024'!$B:$B,0),MATCH(R$4,'[1]2024'!$2:$2,0)),0)</f>
        <v>0</v>
      </c>
      <c r="S123" s="74">
        <f>IFERROR(INDEX('[1]2024'!$A:$Q,MATCH($A$3&amp;$D123,'[1]2024'!$B:$B,0),MATCH(S$4,'[1]2024'!$2:$2,0)),0)+IFERROR(INDEX('[1]2024'!$A:$Q,MATCH($B$3&amp;$D123,'[1]2024'!$B:$B,0),MATCH(S$4,'[1]2024'!$2:$2,0)),0)++IFERROR(INDEX('[1]2024'!$A:$Q,MATCH($C$3&amp;$D123,'[1]2024'!$B:$B,0),MATCH(S$4,'[1]2024'!$2:$2,0)),0)++IFERROR(INDEX('[1]2024'!$A:$Q,MATCH($D$3&amp;$D123,'[1]2024'!$B:$B,0),MATCH(S$4,'[1]2024'!$2:$2,0)),0)</f>
        <v>0</v>
      </c>
      <c r="T123" s="75">
        <v>0</v>
      </c>
      <c r="U123" s="73">
        <f t="shared" si="115"/>
        <v>0</v>
      </c>
      <c r="V123" s="174">
        <v>0</v>
      </c>
      <c r="W123" s="105">
        <v>0</v>
      </c>
      <c r="X123" s="105">
        <v>0</v>
      </c>
      <c r="Y123" s="105">
        <v>0</v>
      </c>
      <c r="Z123" s="105">
        <v>0</v>
      </c>
      <c r="AA123" s="105">
        <v>0</v>
      </c>
      <c r="AB123" s="105">
        <v>0</v>
      </c>
      <c r="AC123" s="105">
        <v>0</v>
      </c>
      <c r="AD123" s="105">
        <v>0</v>
      </c>
      <c r="AE123" s="105">
        <v>0</v>
      </c>
      <c r="AF123" s="105">
        <v>0</v>
      </c>
      <c r="AG123" s="175">
        <v>0</v>
      </c>
      <c r="AH123" s="73">
        <f t="shared" si="116"/>
        <v>0</v>
      </c>
      <c r="AI123" s="73">
        <v>0</v>
      </c>
      <c r="AJ123" s="73">
        <v>0</v>
      </c>
      <c r="AK123" s="73">
        <v>0</v>
      </c>
      <c r="AL123" s="73">
        <v>0</v>
      </c>
      <c r="AM123" s="73">
        <v>0</v>
      </c>
      <c r="AN123" s="73">
        <v>0</v>
      </c>
      <c r="AO123" s="73">
        <v>0</v>
      </c>
      <c r="AP123" s="73">
        <v>0</v>
      </c>
      <c r="AQ123" s="73">
        <v>0</v>
      </c>
      <c r="AR123" s="73">
        <v>0</v>
      </c>
      <c r="AS123" s="73">
        <v>0</v>
      </c>
      <c r="AT123" s="201">
        <v>0</v>
      </c>
      <c r="AU123" s="73">
        <f t="shared" si="58"/>
        <v>0</v>
      </c>
      <c r="AV123" s="73">
        <f t="shared" si="59"/>
        <v>0</v>
      </c>
      <c r="AW123" s="73">
        <f t="shared" si="60"/>
        <v>0</v>
      </c>
      <c r="AX123" s="73">
        <f t="shared" si="61"/>
        <v>0</v>
      </c>
      <c r="AY123" s="73">
        <f t="shared" si="117"/>
        <v>0</v>
      </c>
      <c r="AZ123" s="73">
        <f t="shared" si="118"/>
        <v>0</v>
      </c>
      <c r="BA123" s="73">
        <f t="shared" si="119"/>
        <v>0</v>
      </c>
      <c r="BB123" s="91"/>
      <c r="BC123" s="69" t="s">
        <v>39</v>
      </c>
      <c r="BD123" s="160"/>
      <c r="BE123" s="74">
        <v>0</v>
      </c>
      <c r="BF123" s="74">
        <v>0</v>
      </c>
      <c r="BG123" s="74">
        <v>0</v>
      </c>
      <c r="BH123" s="162">
        <f t="shared" si="84"/>
        <v>0</v>
      </c>
    </row>
    <row r="124" spans="1:60" s="211" customFormat="1" outlineLevel="1" x14ac:dyDescent="0.3">
      <c r="A124" s="71" t="s">
        <v>232</v>
      </c>
      <c r="B124" s="164" t="s">
        <v>226</v>
      </c>
      <c r="C124" s="164" t="s">
        <v>44</v>
      </c>
      <c r="D124" s="202"/>
      <c r="E124" s="202" t="s">
        <v>227</v>
      </c>
      <c r="F124" s="203">
        <v>65770000</v>
      </c>
      <c r="G124" s="73">
        <f t="shared" si="114"/>
        <v>0</v>
      </c>
      <c r="H124" s="74">
        <f>IFERROR(INDEX('[1]2024'!$A:$Q,MATCH($A$3&amp;$D124,'[1]2024'!$B:$B,0),MATCH(H$4,'[1]2024'!$2:$2,0)),0)+IFERROR(INDEX('[1]2024'!$A:$Q,MATCH($B$3&amp;$D124,'[1]2024'!$B:$B,0),MATCH(H$4,'[1]2024'!$2:$2,0)),0)++IFERROR(INDEX('[1]2024'!$A:$Q,MATCH($C$3&amp;$D124,'[1]2024'!$B:$B,0),MATCH(H$4,'[1]2024'!$2:$2,0)),0)++IFERROR(INDEX('[1]2024'!$A:$Q,MATCH($D$3&amp;$D124,'[1]2024'!$B:$B,0),MATCH(H$4,'[1]2024'!$2:$2,0)),0)</f>
        <v>0</v>
      </c>
      <c r="I124" s="74">
        <f>IFERROR(INDEX('[1]2024'!$A:$Q,MATCH($A$3&amp;$D124,'[1]2024'!$B:$B,0),MATCH(I$4,'[1]2024'!$2:$2,0)),0)+IFERROR(INDEX('[1]2024'!$A:$Q,MATCH($B$3&amp;$D124,'[1]2024'!$B:$B,0),MATCH(I$4,'[1]2024'!$2:$2,0)),0)++IFERROR(INDEX('[1]2024'!$A:$Q,MATCH($C$3&amp;$D124,'[1]2024'!$B:$B,0),MATCH(I$4,'[1]2024'!$2:$2,0)),0)++IFERROR(INDEX('[1]2024'!$A:$Q,MATCH($D$3&amp;$D124,'[1]2024'!$B:$B,0),MATCH(I$4,'[1]2024'!$2:$2,0)),0)</f>
        <v>0</v>
      </c>
      <c r="J124" s="74">
        <f>IFERROR(INDEX('[1]2024'!$A:$Q,MATCH($A$3&amp;$D124,'[1]2024'!$B:$B,0),MATCH(J$4,'[1]2024'!$2:$2,0)),0)+IFERROR(INDEX('[1]2024'!$A:$Q,MATCH($B$3&amp;$D124,'[1]2024'!$B:$B,0),MATCH(J$4,'[1]2024'!$2:$2,0)),0)++IFERROR(INDEX('[1]2024'!$A:$Q,MATCH($C$3&amp;$D124,'[1]2024'!$B:$B,0),MATCH(J$4,'[1]2024'!$2:$2,0)),0)++IFERROR(INDEX('[1]2024'!$A:$Q,MATCH($D$3&amp;$D124,'[1]2024'!$B:$B,0),MATCH(J$4,'[1]2024'!$2:$2,0)),0)</f>
        <v>0</v>
      </c>
      <c r="K124" s="74">
        <f>IFERROR(INDEX('[1]2024'!$A:$Q,MATCH($A$3&amp;$D124,'[1]2024'!$B:$B,0),MATCH(K$4,'[1]2024'!$2:$2,0)),0)+IFERROR(INDEX('[1]2024'!$A:$Q,MATCH($B$3&amp;$D124,'[1]2024'!$B:$B,0),MATCH(K$4,'[1]2024'!$2:$2,0)),0)++IFERROR(INDEX('[1]2024'!$A:$Q,MATCH($C$3&amp;$D124,'[1]2024'!$B:$B,0),MATCH(K$4,'[1]2024'!$2:$2,0)),0)++IFERROR(INDEX('[1]2024'!$A:$Q,MATCH($D$3&amp;$D124,'[1]2024'!$B:$B,0),MATCH(K$4,'[1]2024'!$2:$2,0)),0)</f>
        <v>0</v>
      </c>
      <c r="L124" s="74">
        <f>IFERROR(INDEX('[1]2024'!$A:$Q,MATCH($A$3&amp;$D124,'[1]2024'!$B:$B,0),MATCH(L$4,'[1]2024'!$2:$2,0)),0)+IFERROR(INDEX('[1]2024'!$A:$Q,MATCH($B$3&amp;$D124,'[1]2024'!$B:$B,0),MATCH(L$4,'[1]2024'!$2:$2,0)),0)++IFERROR(INDEX('[1]2024'!$A:$Q,MATCH($C$3&amp;$D124,'[1]2024'!$B:$B,0),MATCH(L$4,'[1]2024'!$2:$2,0)),0)++IFERROR(INDEX('[1]2024'!$A:$Q,MATCH($D$3&amp;$D124,'[1]2024'!$B:$B,0),MATCH(L$4,'[1]2024'!$2:$2,0)),0)</f>
        <v>0</v>
      </c>
      <c r="M124" s="74">
        <f>IFERROR(INDEX('[1]2024'!$A:$Q,MATCH($A$3&amp;$D124,'[1]2024'!$B:$B,0),MATCH(M$4,'[1]2024'!$2:$2,0)),0)+IFERROR(INDEX('[1]2024'!$A:$Q,MATCH($B$3&amp;$D124,'[1]2024'!$B:$B,0),MATCH(M$4,'[1]2024'!$2:$2,0)),0)++IFERROR(INDEX('[1]2024'!$A:$Q,MATCH($C$3&amp;$D124,'[1]2024'!$B:$B,0),MATCH(M$4,'[1]2024'!$2:$2,0)),0)++IFERROR(INDEX('[1]2024'!$A:$Q,MATCH($D$3&amp;$D124,'[1]2024'!$B:$B,0),MATCH(M$4,'[1]2024'!$2:$2,0)),0)</f>
        <v>0</v>
      </c>
      <c r="N124" s="74">
        <f>IFERROR(INDEX('[1]2024'!$A:$Q,MATCH($A$3&amp;$D124,'[1]2024'!$B:$B,0),MATCH(N$4,'[1]2024'!$2:$2,0)),0)+IFERROR(INDEX('[1]2024'!$A:$Q,MATCH($B$3&amp;$D124,'[1]2024'!$B:$B,0),MATCH(N$4,'[1]2024'!$2:$2,0)),0)++IFERROR(INDEX('[1]2024'!$A:$Q,MATCH($C$3&amp;$D124,'[1]2024'!$B:$B,0),MATCH(N$4,'[1]2024'!$2:$2,0)),0)++IFERROR(INDEX('[1]2024'!$A:$Q,MATCH($D$3&amp;$D124,'[1]2024'!$B:$B,0),MATCH(N$4,'[1]2024'!$2:$2,0)),0)</f>
        <v>0</v>
      </c>
      <c r="O124" s="74">
        <f>IFERROR(INDEX('[1]2024'!$A:$Q,MATCH($A$3&amp;$D124,'[1]2024'!$B:$B,0),MATCH(O$4,'[1]2024'!$2:$2,0)),0)+IFERROR(INDEX('[1]2024'!$A:$Q,MATCH($B$3&amp;$D124,'[1]2024'!$B:$B,0),MATCH(O$4,'[1]2024'!$2:$2,0)),0)++IFERROR(INDEX('[1]2024'!$A:$Q,MATCH($C$3&amp;$D124,'[1]2024'!$B:$B,0),MATCH(O$4,'[1]2024'!$2:$2,0)),0)++IFERROR(INDEX('[1]2024'!$A:$Q,MATCH($D$3&amp;$D124,'[1]2024'!$B:$B,0),MATCH(O$4,'[1]2024'!$2:$2,0)),0)</f>
        <v>0</v>
      </c>
      <c r="P124" s="74">
        <f>IFERROR(INDEX('[1]2024'!$A:$Q,MATCH($A$3&amp;$D124,'[1]2024'!$B:$B,0),MATCH(P$4,'[1]2024'!$2:$2,0)),0)+IFERROR(INDEX('[1]2024'!$A:$Q,MATCH($B$3&amp;$D124,'[1]2024'!$B:$B,0),MATCH(P$4,'[1]2024'!$2:$2,0)),0)++IFERROR(INDEX('[1]2024'!$A:$Q,MATCH($C$3&amp;$D124,'[1]2024'!$B:$B,0),MATCH(P$4,'[1]2024'!$2:$2,0)),0)++IFERROR(INDEX('[1]2024'!$A:$Q,MATCH($D$3&amp;$D124,'[1]2024'!$B:$B,0),MATCH(P$4,'[1]2024'!$2:$2,0)),0)</f>
        <v>0</v>
      </c>
      <c r="Q124" s="74">
        <f>IFERROR(INDEX('[1]2024'!$A:$Q,MATCH($A$3&amp;$D124,'[1]2024'!$B:$B,0),MATCH(Q$4,'[1]2024'!$2:$2,0)),0)+IFERROR(INDEX('[1]2024'!$A:$Q,MATCH($B$3&amp;$D124,'[1]2024'!$B:$B,0),MATCH(Q$4,'[1]2024'!$2:$2,0)),0)++IFERROR(INDEX('[1]2024'!$A:$Q,MATCH($C$3&amp;$D124,'[1]2024'!$B:$B,0),MATCH(Q$4,'[1]2024'!$2:$2,0)),0)++IFERROR(INDEX('[1]2024'!$A:$Q,MATCH($D$3&amp;$D124,'[1]2024'!$B:$B,0),MATCH(Q$4,'[1]2024'!$2:$2,0)),0)</f>
        <v>0</v>
      </c>
      <c r="R124" s="74">
        <f>IFERROR(INDEX('[1]2024'!$A:$Q,MATCH($A$3&amp;$D124,'[1]2024'!$B:$B,0),MATCH(R$4,'[1]2024'!$2:$2,0)),0)+IFERROR(INDEX('[1]2024'!$A:$Q,MATCH($B$3&amp;$D124,'[1]2024'!$B:$B,0),MATCH(R$4,'[1]2024'!$2:$2,0)),0)++IFERROR(INDEX('[1]2024'!$A:$Q,MATCH($C$3&amp;$D124,'[1]2024'!$B:$B,0),MATCH(R$4,'[1]2024'!$2:$2,0)),0)++IFERROR(INDEX('[1]2024'!$A:$Q,MATCH($D$3&amp;$D124,'[1]2024'!$B:$B,0),MATCH(R$4,'[1]2024'!$2:$2,0)),0)</f>
        <v>0</v>
      </c>
      <c r="S124" s="74">
        <f>IFERROR(INDEX('[1]2024'!$A:$Q,MATCH($A$3&amp;$D124,'[1]2024'!$B:$B,0),MATCH(S$4,'[1]2024'!$2:$2,0)),0)+IFERROR(INDEX('[1]2024'!$A:$Q,MATCH($B$3&amp;$D124,'[1]2024'!$B:$B,0),MATCH(S$4,'[1]2024'!$2:$2,0)),0)++IFERROR(INDEX('[1]2024'!$A:$Q,MATCH($C$3&amp;$D124,'[1]2024'!$B:$B,0),MATCH(S$4,'[1]2024'!$2:$2,0)),0)++IFERROR(INDEX('[1]2024'!$A:$Q,MATCH($D$3&amp;$D124,'[1]2024'!$B:$B,0),MATCH(S$4,'[1]2024'!$2:$2,0)),0)</f>
        <v>0</v>
      </c>
      <c r="T124" s="132">
        <v>57806000</v>
      </c>
      <c r="U124" s="204">
        <f t="shared" si="115"/>
        <v>47156000</v>
      </c>
      <c r="V124" s="205">
        <v>3809000</v>
      </c>
      <c r="W124" s="109">
        <v>959000</v>
      </c>
      <c r="X124" s="109">
        <v>828000</v>
      </c>
      <c r="Y124" s="109">
        <v>0</v>
      </c>
      <c r="Z124" s="109">
        <v>2846000</v>
      </c>
      <c r="AA124" s="109">
        <v>4193000</v>
      </c>
      <c r="AB124" s="109">
        <v>13944000</v>
      </c>
      <c r="AC124" s="109">
        <v>7550000</v>
      </c>
      <c r="AD124" s="109">
        <v>4161000</v>
      </c>
      <c r="AE124" s="109">
        <v>3608000</v>
      </c>
      <c r="AF124" s="109">
        <v>4358000</v>
      </c>
      <c r="AG124" s="206">
        <v>900000</v>
      </c>
      <c r="AH124" s="204">
        <f t="shared" si="116"/>
        <v>48700000</v>
      </c>
      <c r="AI124" s="204">
        <v>1300000</v>
      </c>
      <c r="AJ124" s="204">
        <v>1300000</v>
      </c>
      <c r="AK124" s="204">
        <v>1300000</v>
      </c>
      <c r="AL124" s="204">
        <v>1400000</v>
      </c>
      <c r="AM124" s="204">
        <v>1300000</v>
      </c>
      <c r="AN124" s="204">
        <v>34200000</v>
      </c>
      <c r="AO124" s="204">
        <v>1450000</v>
      </c>
      <c r="AP124" s="204">
        <v>1350000</v>
      </c>
      <c r="AQ124" s="204">
        <v>1300000</v>
      </c>
      <c r="AR124" s="204">
        <v>1400000</v>
      </c>
      <c r="AS124" s="204">
        <v>1300000</v>
      </c>
      <c r="AT124" s="204">
        <v>1100000</v>
      </c>
      <c r="AU124" s="204">
        <f t="shared" si="58"/>
        <v>3900000</v>
      </c>
      <c r="AV124" s="204">
        <f t="shared" si="59"/>
        <v>36900000</v>
      </c>
      <c r="AW124" s="204">
        <f t="shared" si="60"/>
        <v>4100000</v>
      </c>
      <c r="AX124" s="204">
        <f t="shared" si="61"/>
        <v>3800000</v>
      </c>
      <c r="AY124" s="204">
        <f t="shared" si="117"/>
        <v>51135000</v>
      </c>
      <c r="AZ124" s="204">
        <f t="shared" si="118"/>
        <v>53691750</v>
      </c>
      <c r="BA124" s="204">
        <f t="shared" si="119"/>
        <v>56376337.5</v>
      </c>
      <c r="BB124" s="112"/>
      <c r="BC124" s="207" t="s">
        <v>39</v>
      </c>
      <c r="BD124" s="208"/>
      <c r="BE124" s="209">
        <v>0</v>
      </c>
      <c r="BF124" s="209">
        <v>118981394</v>
      </c>
      <c r="BG124" s="209">
        <v>31785300</v>
      </c>
      <c r="BH124" s="210">
        <f t="shared" si="84"/>
        <v>0</v>
      </c>
    </row>
    <row r="125" spans="1:60" outlineLevel="1" x14ac:dyDescent="0.3">
      <c r="A125" s="71" t="s">
        <v>233</v>
      </c>
      <c r="B125" s="149" t="s">
        <v>226</v>
      </c>
      <c r="C125" s="149" t="s">
        <v>44</v>
      </c>
      <c r="D125" s="150">
        <v>5113170</v>
      </c>
      <c r="E125" s="150" t="s">
        <v>227</v>
      </c>
      <c r="F125" s="173">
        <v>0</v>
      </c>
      <c r="G125" s="73">
        <f t="shared" si="114"/>
        <v>0</v>
      </c>
      <c r="H125" s="74">
        <f>IFERROR(INDEX('[1]2024'!$A:$Q,MATCH($A$3&amp;$D125,'[1]2024'!$B:$B,0),MATCH(H$4,'[1]2024'!$2:$2,0)),0)+IFERROR(INDEX('[1]2024'!$A:$Q,MATCH($B$3&amp;$D125,'[1]2024'!$B:$B,0),MATCH(H$4,'[1]2024'!$2:$2,0)),0)++IFERROR(INDEX('[1]2024'!$A:$Q,MATCH($C$3&amp;$D125,'[1]2024'!$B:$B,0),MATCH(H$4,'[1]2024'!$2:$2,0)),0)++IFERROR(INDEX('[1]2024'!$A:$Q,MATCH($D$3&amp;$D125,'[1]2024'!$B:$B,0),MATCH(H$4,'[1]2024'!$2:$2,0)),0)</f>
        <v>0</v>
      </c>
      <c r="I125" s="74">
        <f>IFERROR(INDEX('[1]2024'!$A:$Q,MATCH($A$3&amp;$D125,'[1]2024'!$B:$B,0),MATCH(I$4,'[1]2024'!$2:$2,0)),0)+IFERROR(INDEX('[1]2024'!$A:$Q,MATCH($B$3&amp;$D125,'[1]2024'!$B:$B,0),MATCH(I$4,'[1]2024'!$2:$2,0)),0)++IFERROR(INDEX('[1]2024'!$A:$Q,MATCH($C$3&amp;$D125,'[1]2024'!$B:$B,0),MATCH(I$4,'[1]2024'!$2:$2,0)),0)++IFERROR(INDEX('[1]2024'!$A:$Q,MATCH($D$3&amp;$D125,'[1]2024'!$B:$B,0),MATCH(I$4,'[1]2024'!$2:$2,0)),0)</f>
        <v>0</v>
      </c>
      <c r="J125" s="74">
        <f>IFERROR(INDEX('[1]2024'!$A:$Q,MATCH($A$3&amp;$D125,'[1]2024'!$B:$B,0),MATCH(J$4,'[1]2024'!$2:$2,0)),0)+IFERROR(INDEX('[1]2024'!$A:$Q,MATCH($B$3&amp;$D125,'[1]2024'!$B:$B,0),MATCH(J$4,'[1]2024'!$2:$2,0)),0)++IFERROR(INDEX('[1]2024'!$A:$Q,MATCH($C$3&amp;$D125,'[1]2024'!$B:$B,0),MATCH(J$4,'[1]2024'!$2:$2,0)),0)++IFERROR(INDEX('[1]2024'!$A:$Q,MATCH($D$3&amp;$D125,'[1]2024'!$B:$B,0),MATCH(J$4,'[1]2024'!$2:$2,0)),0)</f>
        <v>0</v>
      </c>
      <c r="K125" s="74">
        <f>IFERROR(INDEX('[1]2024'!$A:$Q,MATCH($A$3&amp;$D125,'[1]2024'!$B:$B,0),MATCH(K$4,'[1]2024'!$2:$2,0)),0)+IFERROR(INDEX('[1]2024'!$A:$Q,MATCH($B$3&amp;$D125,'[1]2024'!$B:$B,0),MATCH(K$4,'[1]2024'!$2:$2,0)),0)++IFERROR(INDEX('[1]2024'!$A:$Q,MATCH($C$3&amp;$D125,'[1]2024'!$B:$B,0),MATCH(K$4,'[1]2024'!$2:$2,0)),0)++IFERROR(INDEX('[1]2024'!$A:$Q,MATCH($D$3&amp;$D125,'[1]2024'!$B:$B,0),MATCH(K$4,'[1]2024'!$2:$2,0)),0)</f>
        <v>0</v>
      </c>
      <c r="L125" s="74">
        <f>IFERROR(INDEX('[1]2024'!$A:$Q,MATCH($A$3&amp;$D125,'[1]2024'!$B:$B,0),MATCH(L$4,'[1]2024'!$2:$2,0)),0)+IFERROR(INDEX('[1]2024'!$A:$Q,MATCH($B$3&amp;$D125,'[1]2024'!$B:$B,0),MATCH(L$4,'[1]2024'!$2:$2,0)),0)++IFERROR(INDEX('[1]2024'!$A:$Q,MATCH($C$3&amp;$D125,'[1]2024'!$B:$B,0),MATCH(L$4,'[1]2024'!$2:$2,0)),0)++IFERROR(INDEX('[1]2024'!$A:$Q,MATCH($D$3&amp;$D125,'[1]2024'!$B:$B,0),MATCH(L$4,'[1]2024'!$2:$2,0)),0)</f>
        <v>0</v>
      </c>
      <c r="M125" s="74">
        <f>IFERROR(INDEX('[1]2024'!$A:$Q,MATCH($A$3&amp;$D125,'[1]2024'!$B:$B,0),MATCH(M$4,'[1]2024'!$2:$2,0)),0)+IFERROR(INDEX('[1]2024'!$A:$Q,MATCH($B$3&amp;$D125,'[1]2024'!$B:$B,0),MATCH(M$4,'[1]2024'!$2:$2,0)),0)++IFERROR(INDEX('[1]2024'!$A:$Q,MATCH($C$3&amp;$D125,'[1]2024'!$B:$B,0),MATCH(M$4,'[1]2024'!$2:$2,0)),0)++IFERROR(INDEX('[1]2024'!$A:$Q,MATCH($D$3&amp;$D125,'[1]2024'!$B:$B,0),MATCH(M$4,'[1]2024'!$2:$2,0)),0)</f>
        <v>0</v>
      </c>
      <c r="N125" s="74">
        <f>IFERROR(INDEX('[1]2024'!$A:$Q,MATCH($A$3&amp;$D125,'[1]2024'!$B:$B,0),MATCH(N$4,'[1]2024'!$2:$2,0)),0)+IFERROR(INDEX('[1]2024'!$A:$Q,MATCH($B$3&amp;$D125,'[1]2024'!$B:$B,0),MATCH(N$4,'[1]2024'!$2:$2,0)),0)++IFERROR(INDEX('[1]2024'!$A:$Q,MATCH($C$3&amp;$D125,'[1]2024'!$B:$B,0),MATCH(N$4,'[1]2024'!$2:$2,0)),0)++IFERROR(INDEX('[1]2024'!$A:$Q,MATCH($D$3&amp;$D125,'[1]2024'!$B:$B,0),MATCH(N$4,'[1]2024'!$2:$2,0)),0)</f>
        <v>0</v>
      </c>
      <c r="O125" s="74">
        <f>IFERROR(INDEX('[1]2024'!$A:$Q,MATCH($A$3&amp;$D125,'[1]2024'!$B:$B,0),MATCH(O$4,'[1]2024'!$2:$2,0)),0)+IFERROR(INDEX('[1]2024'!$A:$Q,MATCH($B$3&amp;$D125,'[1]2024'!$B:$B,0),MATCH(O$4,'[1]2024'!$2:$2,0)),0)++IFERROR(INDEX('[1]2024'!$A:$Q,MATCH($C$3&amp;$D125,'[1]2024'!$B:$B,0),MATCH(O$4,'[1]2024'!$2:$2,0)),0)++IFERROR(INDEX('[1]2024'!$A:$Q,MATCH($D$3&amp;$D125,'[1]2024'!$B:$B,0),MATCH(O$4,'[1]2024'!$2:$2,0)),0)</f>
        <v>0</v>
      </c>
      <c r="P125" s="74">
        <f>IFERROR(INDEX('[1]2024'!$A:$Q,MATCH($A$3&amp;$D125,'[1]2024'!$B:$B,0),MATCH(P$4,'[1]2024'!$2:$2,0)),0)+IFERROR(INDEX('[1]2024'!$A:$Q,MATCH($B$3&amp;$D125,'[1]2024'!$B:$B,0),MATCH(P$4,'[1]2024'!$2:$2,0)),0)++IFERROR(INDEX('[1]2024'!$A:$Q,MATCH($C$3&amp;$D125,'[1]2024'!$B:$B,0),MATCH(P$4,'[1]2024'!$2:$2,0)),0)++IFERROR(INDEX('[1]2024'!$A:$Q,MATCH($D$3&amp;$D125,'[1]2024'!$B:$B,0),MATCH(P$4,'[1]2024'!$2:$2,0)),0)</f>
        <v>0</v>
      </c>
      <c r="Q125" s="74">
        <f>IFERROR(INDEX('[1]2024'!$A:$Q,MATCH($A$3&amp;$D125,'[1]2024'!$B:$B,0),MATCH(Q$4,'[1]2024'!$2:$2,0)),0)+IFERROR(INDEX('[1]2024'!$A:$Q,MATCH($B$3&amp;$D125,'[1]2024'!$B:$B,0),MATCH(Q$4,'[1]2024'!$2:$2,0)),0)++IFERROR(INDEX('[1]2024'!$A:$Q,MATCH($C$3&amp;$D125,'[1]2024'!$B:$B,0),MATCH(Q$4,'[1]2024'!$2:$2,0)),0)++IFERROR(INDEX('[1]2024'!$A:$Q,MATCH($D$3&amp;$D125,'[1]2024'!$B:$B,0),MATCH(Q$4,'[1]2024'!$2:$2,0)),0)</f>
        <v>0</v>
      </c>
      <c r="R125" s="74">
        <f>IFERROR(INDEX('[1]2024'!$A:$Q,MATCH($A$3&amp;$D125,'[1]2024'!$B:$B,0),MATCH(R$4,'[1]2024'!$2:$2,0)),0)+IFERROR(INDEX('[1]2024'!$A:$Q,MATCH($B$3&amp;$D125,'[1]2024'!$B:$B,0),MATCH(R$4,'[1]2024'!$2:$2,0)),0)++IFERROR(INDEX('[1]2024'!$A:$Q,MATCH($C$3&amp;$D125,'[1]2024'!$B:$B,0),MATCH(R$4,'[1]2024'!$2:$2,0)),0)++IFERROR(INDEX('[1]2024'!$A:$Q,MATCH($D$3&amp;$D125,'[1]2024'!$B:$B,0),MATCH(R$4,'[1]2024'!$2:$2,0)),0)</f>
        <v>0</v>
      </c>
      <c r="S125" s="74">
        <f>IFERROR(INDEX('[1]2024'!$A:$Q,MATCH($A$3&amp;$D125,'[1]2024'!$B:$B,0),MATCH(S$4,'[1]2024'!$2:$2,0)),0)+IFERROR(INDEX('[1]2024'!$A:$Q,MATCH($B$3&amp;$D125,'[1]2024'!$B:$B,0),MATCH(S$4,'[1]2024'!$2:$2,0)),0)++IFERROR(INDEX('[1]2024'!$A:$Q,MATCH($C$3&amp;$D125,'[1]2024'!$B:$B,0),MATCH(S$4,'[1]2024'!$2:$2,0)),0)++IFERROR(INDEX('[1]2024'!$A:$Q,MATCH($D$3&amp;$D125,'[1]2024'!$B:$B,0),MATCH(S$4,'[1]2024'!$2:$2,0)),0)</f>
        <v>0</v>
      </c>
      <c r="T125" s="75">
        <v>0</v>
      </c>
      <c r="U125" s="73">
        <f t="shared" si="115"/>
        <v>0</v>
      </c>
      <c r="V125" s="174">
        <v>0</v>
      </c>
      <c r="W125" s="105">
        <v>0</v>
      </c>
      <c r="X125" s="105">
        <v>0</v>
      </c>
      <c r="Y125" s="105">
        <v>0</v>
      </c>
      <c r="Z125" s="105">
        <v>0</v>
      </c>
      <c r="AA125" s="105">
        <v>0</v>
      </c>
      <c r="AB125" s="105">
        <v>0</v>
      </c>
      <c r="AC125" s="105">
        <v>0</v>
      </c>
      <c r="AD125" s="105">
        <v>0</v>
      </c>
      <c r="AE125" s="105">
        <v>0</v>
      </c>
      <c r="AF125" s="105">
        <v>0</v>
      </c>
      <c r="AG125" s="175">
        <v>0</v>
      </c>
      <c r="AH125" s="73">
        <f t="shared" si="116"/>
        <v>0</v>
      </c>
      <c r="AI125" s="73">
        <v>0</v>
      </c>
      <c r="AJ125" s="73">
        <v>0</v>
      </c>
      <c r="AK125" s="73">
        <v>0</v>
      </c>
      <c r="AL125" s="73">
        <v>0</v>
      </c>
      <c r="AM125" s="73">
        <v>0</v>
      </c>
      <c r="AN125" s="73">
        <v>0</v>
      </c>
      <c r="AO125" s="73">
        <v>0</v>
      </c>
      <c r="AP125" s="73">
        <v>0</v>
      </c>
      <c r="AQ125" s="73">
        <v>0</v>
      </c>
      <c r="AR125" s="73">
        <v>0</v>
      </c>
      <c r="AS125" s="73">
        <v>0</v>
      </c>
      <c r="AT125" s="201">
        <v>0</v>
      </c>
      <c r="AU125" s="73">
        <f t="shared" si="58"/>
        <v>0</v>
      </c>
      <c r="AV125" s="73">
        <f t="shared" si="59"/>
        <v>0</v>
      </c>
      <c r="AW125" s="73">
        <f t="shared" si="60"/>
        <v>0</v>
      </c>
      <c r="AX125" s="73">
        <f t="shared" si="61"/>
        <v>0</v>
      </c>
      <c r="AY125" s="73">
        <f t="shared" si="117"/>
        <v>0</v>
      </c>
      <c r="AZ125" s="73">
        <f t="shared" si="118"/>
        <v>0</v>
      </c>
      <c r="BA125" s="73">
        <f t="shared" si="119"/>
        <v>0</v>
      </c>
      <c r="BB125" s="91"/>
      <c r="BC125" s="69" t="s">
        <v>39</v>
      </c>
      <c r="BD125" s="160"/>
      <c r="BE125" s="74">
        <v>0</v>
      </c>
      <c r="BF125" s="74">
        <v>0</v>
      </c>
      <c r="BG125" s="74">
        <v>0</v>
      </c>
      <c r="BH125" s="162">
        <f t="shared" si="84"/>
        <v>0</v>
      </c>
    </row>
    <row r="126" spans="1:60" outlineLevel="1" x14ac:dyDescent="0.3">
      <c r="A126" s="71" t="s">
        <v>234</v>
      </c>
      <c r="B126" s="149" t="s">
        <v>21</v>
      </c>
      <c r="C126" s="149" t="s">
        <v>44</v>
      </c>
      <c r="D126" s="150">
        <v>5113210</v>
      </c>
      <c r="E126" s="150" t="s">
        <v>221</v>
      </c>
      <c r="F126" s="173">
        <v>0</v>
      </c>
      <c r="G126" s="73">
        <f t="shared" si="114"/>
        <v>0</v>
      </c>
      <c r="H126" s="74">
        <f>IFERROR(INDEX('[1]2024'!$A:$Q,MATCH($A$3&amp;$D126,'[1]2024'!$B:$B,0),MATCH(H$4,'[1]2024'!$2:$2,0)),0)+IFERROR(INDEX('[1]2024'!$A:$Q,MATCH($B$3&amp;$D126,'[1]2024'!$B:$B,0),MATCH(H$4,'[1]2024'!$2:$2,0)),0)++IFERROR(INDEX('[1]2024'!$A:$Q,MATCH($C$3&amp;$D126,'[1]2024'!$B:$B,0),MATCH(H$4,'[1]2024'!$2:$2,0)),0)++IFERROR(INDEX('[1]2024'!$A:$Q,MATCH($D$3&amp;$D126,'[1]2024'!$B:$B,0),MATCH(H$4,'[1]2024'!$2:$2,0)),0)</f>
        <v>0</v>
      </c>
      <c r="I126" s="74">
        <f>IFERROR(INDEX('[1]2024'!$A:$Q,MATCH($A$3&amp;$D126,'[1]2024'!$B:$B,0),MATCH(I$4,'[1]2024'!$2:$2,0)),0)+IFERROR(INDEX('[1]2024'!$A:$Q,MATCH($B$3&amp;$D126,'[1]2024'!$B:$B,0),MATCH(I$4,'[1]2024'!$2:$2,0)),0)++IFERROR(INDEX('[1]2024'!$A:$Q,MATCH($C$3&amp;$D126,'[1]2024'!$B:$B,0),MATCH(I$4,'[1]2024'!$2:$2,0)),0)++IFERROR(INDEX('[1]2024'!$A:$Q,MATCH($D$3&amp;$D126,'[1]2024'!$B:$B,0),MATCH(I$4,'[1]2024'!$2:$2,0)),0)</f>
        <v>0</v>
      </c>
      <c r="J126" s="74">
        <f>IFERROR(INDEX('[1]2024'!$A:$Q,MATCH($A$3&amp;$D126,'[1]2024'!$B:$B,0),MATCH(J$4,'[1]2024'!$2:$2,0)),0)+IFERROR(INDEX('[1]2024'!$A:$Q,MATCH($B$3&amp;$D126,'[1]2024'!$B:$B,0),MATCH(J$4,'[1]2024'!$2:$2,0)),0)++IFERROR(INDEX('[1]2024'!$A:$Q,MATCH($C$3&amp;$D126,'[1]2024'!$B:$B,0),MATCH(J$4,'[1]2024'!$2:$2,0)),0)++IFERROR(INDEX('[1]2024'!$A:$Q,MATCH($D$3&amp;$D126,'[1]2024'!$B:$B,0),MATCH(J$4,'[1]2024'!$2:$2,0)),0)</f>
        <v>0</v>
      </c>
      <c r="K126" s="74">
        <f>IFERROR(INDEX('[1]2024'!$A:$Q,MATCH($A$3&amp;$D126,'[1]2024'!$B:$B,0),MATCH(K$4,'[1]2024'!$2:$2,0)),0)+IFERROR(INDEX('[1]2024'!$A:$Q,MATCH($B$3&amp;$D126,'[1]2024'!$B:$B,0),MATCH(K$4,'[1]2024'!$2:$2,0)),0)++IFERROR(INDEX('[1]2024'!$A:$Q,MATCH($C$3&amp;$D126,'[1]2024'!$B:$B,0),MATCH(K$4,'[1]2024'!$2:$2,0)),0)++IFERROR(INDEX('[1]2024'!$A:$Q,MATCH($D$3&amp;$D126,'[1]2024'!$B:$B,0),MATCH(K$4,'[1]2024'!$2:$2,0)),0)</f>
        <v>0</v>
      </c>
      <c r="L126" s="74">
        <f>IFERROR(INDEX('[1]2024'!$A:$Q,MATCH($A$3&amp;$D126,'[1]2024'!$B:$B,0),MATCH(L$4,'[1]2024'!$2:$2,0)),0)+IFERROR(INDEX('[1]2024'!$A:$Q,MATCH($B$3&amp;$D126,'[1]2024'!$B:$B,0),MATCH(L$4,'[1]2024'!$2:$2,0)),0)++IFERROR(INDEX('[1]2024'!$A:$Q,MATCH($C$3&amp;$D126,'[1]2024'!$B:$B,0),MATCH(L$4,'[1]2024'!$2:$2,0)),0)++IFERROR(INDEX('[1]2024'!$A:$Q,MATCH($D$3&amp;$D126,'[1]2024'!$B:$B,0),MATCH(L$4,'[1]2024'!$2:$2,0)),0)</f>
        <v>0</v>
      </c>
      <c r="M126" s="74">
        <f>IFERROR(INDEX('[1]2024'!$A:$Q,MATCH($A$3&amp;$D126,'[1]2024'!$B:$B,0),MATCH(M$4,'[1]2024'!$2:$2,0)),0)+IFERROR(INDEX('[1]2024'!$A:$Q,MATCH($B$3&amp;$D126,'[1]2024'!$B:$B,0),MATCH(M$4,'[1]2024'!$2:$2,0)),0)++IFERROR(INDEX('[1]2024'!$A:$Q,MATCH($C$3&amp;$D126,'[1]2024'!$B:$B,0),MATCH(M$4,'[1]2024'!$2:$2,0)),0)++IFERROR(INDEX('[1]2024'!$A:$Q,MATCH($D$3&amp;$D126,'[1]2024'!$B:$B,0),MATCH(M$4,'[1]2024'!$2:$2,0)),0)</f>
        <v>0</v>
      </c>
      <c r="N126" s="74">
        <f>IFERROR(INDEX('[1]2024'!$A:$Q,MATCH($A$3&amp;$D126,'[1]2024'!$B:$B,0),MATCH(N$4,'[1]2024'!$2:$2,0)),0)+IFERROR(INDEX('[1]2024'!$A:$Q,MATCH($B$3&amp;$D126,'[1]2024'!$B:$B,0),MATCH(N$4,'[1]2024'!$2:$2,0)),0)++IFERROR(INDEX('[1]2024'!$A:$Q,MATCH($C$3&amp;$D126,'[1]2024'!$B:$B,0),MATCH(N$4,'[1]2024'!$2:$2,0)),0)++IFERROR(INDEX('[1]2024'!$A:$Q,MATCH($D$3&amp;$D126,'[1]2024'!$B:$B,0),MATCH(N$4,'[1]2024'!$2:$2,0)),0)</f>
        <v>0</v>
      </c>
      <c r="O126" s="74">
        <f>IFERROR(INDEX('[1]2024'!$A:$Q,MATCH($A$3&amp;$D126,'[1]2024'!$B:$B,0),MATCH(O$4,'[1]2024'!$2:$2,0)),0)+IFERROR(INDEX('[1]2024'!$A:$Q,MATCH($B$3&amp;$D126,'[1]2024'!$B:$B,0),MATCH(O$4,'[1]2024'!$2:$2,0)),0)++IFERROR(INDEX('[1]2024'!$A:$Q,MATCH($C$3&amp;$D126,'[1]2024'!$B:$B,0),MATCH(O$4,'[1]2024'!$2:$2,0)),0)++IFERROR(INDEX('[1]2024'!$A:$Q,MATCH($D$3&amp;$D126,'[1]2024'!$B:$B,0),MATCH(O$4,'[1]2024'!$2:$2,0)),0)</f>
        <v>0</v>
      </c>
      <c r="P126" s="74">
        <f>IFERROR(INDEX('[1]2024'!$A:$Q,MATCH($A$3&amp;$D126,'[1]2024'!$B:$B,0),MATCH(P$4,'[1]2024'!$2:$2,0)),0)+IFERROR(INDEX('[1]2024'!$A:$Q,MATCH($B$3&amp;$D126,'[1]2024'!$B:$B,0),MATCH(P$4,'[1]2024'!$2:$2,0)),0)++IFERROR(INDEX('[1]2024'!$A:$Q,MATCH($C$3&amp;$D126,'[1]2024'!$B:$B,0),MATCH(P$4,'[1]2024'!$2:$2,0)),0)++IFERROR(INDEX('[1]2024'!$A:$Q,MATCH($D$3&amp;$D126,'[1]2024'!$B:$B,0),MATCH(P$4,'[1]2024'!$2:$2,0)),0)</f>
        <v>0</v>
      </c>
      <c r="Q126" s="74">
        <f>IFERROR(INDEX('[1]2024'!$A:$Q,MATCH($A$3&amp;$D126,'[1]2024'!$B:$B,0),MATCH(Q$4,'[1]2024'!$2:$2,0)),0)+IFERROR(INDEX('[1]2024'!$A:$Q,MATCH($B$3&amp;$D126,'[1]2024'!$B:$B,0),MATCH(Q$4,'[1]2024'!$2:$2,0)),0)++IFERROR(INDEX('[1]2024'!$A:$Q,MATCH($C$3&amp;$D126,'[1]2024'!$B:$B,0),MATCH(Q$4,'[1]2024'!$2:$2,0)),0)++IFERROR(INDEX('[1]2024'!$A:$Q,MATCH($D$3&amp;$D126,'[1]2024'!$B:$B,0),MATCH(Q$4,'[1]2024'!$2:$2,0)),0)</f>
        <v>0</v>
      </c>
      <c r="R126" s="74">
        <f>IFERROR(INDEX('[1]2024'!$A:$Q,MATCH($A$3&amp;$D126,'[1]2024'!$B:$B,0),MATCH(R$4,'[1]2024'!$2:$2,0)),0)+IFERROR(INDEX('[1]2024'!$A:$Q,MATCH($B$3&amp;$D126,'[1]2024'!$B:$B,0),MATCH(R$4,'[1]2024'!$2:$2,0)),0)++IFERROR(INDEX('[1]2024'!$A:$Q,MATCH($C$3&amp;$D126,'[1]2024'!$B:$B,0),MATCH(R$4,'[1]2024'!$2:$2,0)),0)++IFERROR(INDEX('[1]2024'!$A:$Q,MATCH($D$3&amp;$D126,'[1]2024'!$B:$B,0),MATCH(R$4,'[1]2024'!$2:$2,0)),0)</f>
        <v>0</v>
      </c>
      <c r="S126" s="74">
        <f>IFERROR(INDEX('[1]2024'!$A:$Q,MATCH($A$3&amp;$D126,'[1]2024'!$B:$B,0),MATCH(S$4,'[1]2024'!$2:$2,0)),0)+IFERROR(INDEX('[1]2024'!$A:$Q,MATCH($B$3&amp;$D126,'[1]2024'!$B:$B,0),MATCH(S$4,'[1]2024'!$2:$2,0)),0)++IFERROR(INDEX('[1]2024'!$A:$Q,MATCH($C$3&amp;$D126,'[1]2024'!$B:$B,0),MATCH(S$4,'[1]2024'!$2:$2,0)),0)++IFERROR(INDEX('[1]2024'!$A:$Q,MATCH($D$3&amp;$D126,'[1]2024'!$B:$B,0),MATCH(S$4,'[1]2024'!$2:$2,0)),0)</f>
        <v>0</v>
      </c>
      <c r="T126" s="75">
        <v>0</v>
      </c>
      <c r="U126" s="73">
        <f t="shared" si="115"/>
        <v>0</v>
      </c>
      <c r="V126" s="174">
        <v>0</v>
      </c>
      <c r="W126" s="105">
        <v>0</v>
      </c>
      <c r="X126" s="105">
        <v>0</v>
      </c>
      <c r="Y126" s="105">
        <v>0</v>
      </c>
      <c r="Z126" s="105">
        <v>0</v>
      </c>
      <c r="AA126" s="105">
        <v>0</v>
      </c>
      <c r="AB126" s="105">
        <v>0</v>
      </c>
      <c r="AC126" s="105">
        <v>0</v>
      </c>
      <c r="AD126" s="105">
        <v>0</v>
      </c>
      <c r="AE126" s="105">
        <v>0</v>
      </c>
      <c r="AF126" s="105">
        <v>0</v>
      </c>
      <c r="AG126" s="175">
        <v>0</v>
      </c>
      <c r="AH126" s="73">
        <f t="shared" si="116"/>
        <v>0</v>
      </c>
      <c r="AI126" s="73">
        <v>0</v>
      </c>
      <c r="AJ126" s="73">
        <v>0</v>
      </c>
      <c r="AK126" s="73">
        <v>0</v>
      </c>
      <c r="AL126" s="73">
        <v>0</v>
      </c>
      <c r="AM126" s="73">
        <v>0</v>
      </c>
      <c r="AN126" s="73">
        <v>0</v>
      </c>
      <c r="AO126" s="73">
        <v>0</v>
      </c>
      <c r="AP126" s="73">
        <v>0</v>
      </c>
      <c r="AQ126" s="73">
        <v>0</v>
      </c>
      <c r="AR126" s="73">
        <v>0</v>
      </c>
      <c r="AS126" s="73">
        <v>0</v>
      </c>
      <c r="AT126" s="201">
        <v>0</v>
      </c>
      <c r="AU126" s="73">
        <f t="shared" si="58"/>
        <v>0</v>
      </c>
      <c r="AV126" s="73">
        <f t="shared" si="59"/>
        <v>0</v>
      </c>
      <c r="AW126" s="73">
        <f t="shared" si="60"/>
        <v>0</v>
      </c>
      <c r="AX126" s="73">
        <f t="shared" si="61"/>
        <v>0</v>
      </c>
      <c r="AY126" s="73">
        <f t="shared" si="117"/>
        <v>0</v>
      </c>
      <c r="AZ126" s="73">
        <f t="shared" si="118"/>
        <v>0</v>
      </c>
      <c r="BA126" s="73">
        <f t="shared" si="119"/>
        <v>0</v>
      </c>
      <c r="BB126" s="91"/>
      <c r="BC126" s="69" t="s">
        <v>24</v>
      </c>
      <c r="BD126" s="160"/>
      <c r="BE126" s="74">
        <v>0</v>
      </c>
      <c r="BF126" s="74">
        <v>0</v>
      </c>
      <c r="BG126" s="74">
        <v>0</v>
      </c>
      <c r="BH126" s="162">
        <f t="shared" si="84"/>
        <v>0</v>
      </c>
    </row>
    <row r="127" spans="1:60" s="211" customFormat="1" outlineLevel="1" x14ac:dyDescent="0.3">
      <c r="A127" s="107" t="s">
        <v>349</v>
      </c>
      <c r="B127" s="164" t="s">
        <v>236</v>
      </c>
      <c r="C127" s="164" t="s">
        <v>44</v>
      </c>
      <c r="D127" s="202">
        <v>5113160</v>
      </c>
      <c r="E127" s="202" t="s">
        <v>227</v>
      </c>
      <c r="F127" s="203">
        <v>0</v>
      </c>
      <c r="G127" s="73">
        <f t="shared" si="114"/>
        <v>10031000</v>
      </c>
      <c r="H127" s="74">
        <f>IFERROR(INDEX('[1]2024'!$A:$Q,MATCH($A$3&amp;$D127,'[1]2024'!$B:$B,0),MATCH(H$4,'[1]2024'!$2:$2,0)),0)+IFERROR(INDEX('[1]2024'!$A:$Q,MATCH($B$3&amp;$D127,'[1]2024'!$B:$B,0),MATCH(H$4,'[1]2024'!$2:$2,0)),0)++IFERROR(INDEX('[1]2024'!$A:$Q,MATCH($C$3&amp;$D127,'[1]2024'!$B:$B,0),MATCH(H$4,'[1]2024'!$2:$2,0)),0)++IFERROR(INDEX('[1]2024'!$A:$Q,MATCH($D$3&amp;$D127,'[1]2024'!$B:$B,0),MATCH(H$4,'[1]2024'!$2:$2,0)),0)</f>
        <v>720000</v>
      </c>
      <c r="I127" s="74">
        <f>IFERROR(INDEX('[1]2024'!$A:$Q,MATCH($A$3&amp;$D127,'[1]2024'!$B:$B,0),MATCH(I$4,'[1]2024'!$2:$2,0)),0)+IFERROR(INDEX('[1]2024'!$A:$Q,MATCH($B$3&amp;$D127,'[1]2024'!$B:$B,0),MATCH(I$4,'[1]2024'!$2:$2,0)),0)++IFERROR(INDEX('[1]2024'!$A:$Q,MATCH($C$3&amp;$D127,'[1]2024'!$B:$B,0),MATCH(I$4,'[1]2024'!$2:$2,0)),0)++IFERROR(INDEX('[1]2024'!$A:$Q,MATCH($D$3&amp;$D127,'[1]2024'!$B:$B,0),MATCH(I$4,'[1]2024'!$2:$2,0)),0)</f>
        <v>0</v>
      </c>
      <c r="J127" s="74">
        <f>IFERROR(INDEX('[1]2024'!$A:$Q,MATCH($A$3&amp;$D127,'[1]2024'!$B:$B,0),MATCH(J$4,'[1]2024'!$2:$2,0)),0)+IFERROR(INDEX('[1]2024'!$A:$Q,MATCH($B$3&amp;$D127,'[1]2024'!$B:$B,0),MATCH(J$4,'[1]2024'!$2:$2,0)),0)++IFERROR(INDEX('[1]2024'!$A:$Q,MATCH($C$3&amp;$D127,'[1]2024'!$B:$B,0),MATCH(J$4,'[1]2024'!$2:$2,0)),0)++IFERROR(INDEX('[1]2024'!$A:$Q,MATCH($D$3&amp;$D127,'[1]2024'!$B:$B,0),MATCH(J$4,'[1]2024'!$2:$2,0)),0)</f>
        <v>1712000</v>
      </c>
      <c r="K127" s="74">
        <f>IFERROR(INDEX('[1]2024'!$A:$Q,MATCH($A$3&amp;$D127,'[1]2024'!$B:$B,0),MATCH(K$4,'[1]2024'!$2:$2,0)),0)+IFERROR(INDEX('[1]2024'!$A:$Q,MATCH($B$3&amp;$D127,'[1]2024'!$B:$B,0),MATCH(K$4,'[1]2024'!$2:$2,0)),0)++IFERROR(INDEX('[1]2024'!$A:$Q,MATCH($C$3&amp;$D127,'[1]2024'!$B:$B,0),MATCH(K$4,'[1]2024'!$2:$2,0)),0)++IFERROR(INDEX('[1]2024'!$A:$Q,MATCH($D$3&amp;$D127,'[1]2024'!$B:$B,0),MATCH(K$4,'[1]2024'!$2:$2,0)),0)</f>
        <v>400000</v>
      </c>
      <c r="L127" s="74">
        <f>IFERROR(INDEX('[1]2024'!$A:$Q,MATCH($A$3&amp;$D127,'[1]2024'!$B:$B,0),MATCH(L$4,'[1]2024'!$2:$2,0)),0)+IFERROR(INDEX('[1]2024'!$A:$Q,MATCH($B$3&amp;$D127,'[1]2024'!$B:$B,0),MATCH(L$4,'[1]2024'!$2:$2,0)),0)++IFERROR(INDEX('[1]2024'!$A:$Q,MATCH($C$3&amp;$D127,'[1]2024'!$B:$B,0),MATCH(L$4,'[1]2024'!$2:$2,0)),0)++IFERROR(INDEX('[1]2024'!$A:$Q,MATCH($D$3&amp;$D127,'[1]2024'!$B:$B,0),MATCH(L$4,'[1]2024'!$2:$2,0)),0)</f>
        <v>2176000</v>
      </c>
      <c r="M127" s="74">
        <f>IFERROR(INDEX('[1]2024'!$A:$Q,MATCH($A$3&amp;$D127,'[1]2024'!$B:$B,0),MATCH(M$4,'[1]2024'!$2:$2,0)),0)+IFERROR(INDEX('[1]2024'!$A:$Q,MATCH($B$3&amp;$D127,'[1]2024'!$B:$B,0),MATCH(M$4,'[1]2024'!$2:$2,0)),0)++IFERROR(INDEX('[1]2024'!$A:$Q,MATCH($C$3&amp;$D127,'[1]2024'!$B:$B,0),MATCH(M$4,'[1]2024'!$2:$2,0)),0)++IFERROR(INDEX('[1]2024'!$A:$Q,MATCH($D$3&amp;$D127,'[1]2024'!$B:$B,0),MATCH(M$4,'[1]2024'!$2:$2,0)),0)</f>
        <v>1440000</v>
      </c>
      <c r="N127" s="74">
        <f>IFERROR(INDEX('[1]2024'!$A:$Q,MATCH($A$3&amp;$D127,'[1]2024'!$B:$B,0),MATCH(N$4,'[1]2024'!$2:$2,0)),0)+IFERROR(INDEX('[1]2024'!$A:$Q,MATCH($B$3&amp;$D127,'[1]2024'!$B:$B,0),MATCH(N$4,'[1]2024'!$2:$2,0)),0)++IFERROR(INDEX('[1]2024'!$A:$Q,MATCH($C$3&amp;$D127,'[1]2024'!$B:$B,0),MATCH(N$4,'[1]2024'!$2:$2,0)),0)++IFERROR(INDEX('[1]2024'!$A:$Q,MATCH($D$3&amp;$D127,'[1]2024'!$B:$B,0),MATCH(N$4,'[1]2024'!$2:$2,0)),0)</f>
        <v>0</v>
      </c>
      <c r="O127" s="74">
        <f>IFERROR(INDEX('[1]2024'!$A:$Q,MATCH($A$3&amp;$D127,'[1]2024'!$B:$B,0),MATCH(O$4,'[1]2024'!$2:$2,0)),0)+IFERROR(INDEX('[1]2024'!$A:$Q,MATCH($B$3&amp;$D127,'[1]2024'!$B:$B,0),MATCH(O$4,'[1]2024'!$2:$2,0)),0)++IFERROR(INDEX('[1]2024'!$A:$Q,MATCH($C$3&amp;$D127,'[1]2024'!$B:$B,0),MATCH(O$4,'[1]2024'!$2:$2,0)),0)++IFERROR(INDEX('[1]2024'!$A:$Q,MATCH($D$3&amp;$D127,'[1]2024'!$B:$B,0),MATCH(O$4,'[1]2024'!$2:$2,0)),0)</f>
        <v>0</v>
      </c>
      <c r="P127" s="74">
        <f>IFERROR(INDEX('[1]2024'!$A:$Q,MATCH($A$3&amp;$D127,'[1]2024'!$B:$B,0),MATCH(P$4,'[1]2024'!$2:$2,0)),0)+IFERROR(INDEX('[1]2024'!$A:$Q,MATCH($B$3&amp;$D127,'[1]2024'!$B:$B,0),MATCH(P$4,'[1]2024'!$2:$2,0)),0)++IFERROR(INDEX('[1]2024'!$A:$Q,MATCH($C$3&amp;$D127,'[1]2024'!$B:$B,0),MATCH(P$4,'[1]2024'!$2:$2,0)),0)++IFERROR(INDEX('[1]2024'!$A:$Q,MATCH($D$3&amp;$D127,'[1]2024'!$B:$B,0),MATCH(P$4,'[1]2024'!$2:$2,0)),0)</f>
        <v>2192000</v>
      </c>
      <c r="Q127" s="74">
        <f>IFERROR(INDEX('[1]2024'!$A:$Q,MATCH($A$3&amp;$D127,'[1]2024'!$B:$B,0),MATCH(Q$4,'[1]2024'!$2:$2,0)),0)+IFERROR(INDEX('[1]2024'!$A:$Q,MATCH($B$3&amp;$D127,'[1]2024'!$B:$B,0),MATCH(Q$4,'[1]2024'!$2:$2,0)),0)++IFERROR(INDEX('[1]2024'!$A:$Q,MATCH($C$3&amp;$D127,'[1]2024'!$B:$B,0),MATCH(Q$4,'[1]2024'!$2:$2,0)),0)++IFERROR(INDEX('[1]2024'!$A:$Q,MATCH($D$3&amp;$D127,'[1]2024'!$B:$B,0),MATCH(Q$4,'[1]2024'!$2:$2,0)),0)</f>
        <v>0</v>
      </c>
      <c r="R127" s="74">
        <f>IFERROR(INDEX('[1]2024'!$A:$Q,MATCH($A$3&amp;$D127,'[1]2024'!$B:$B,0),MATCH(R$4,'[1]2024'!$2:$2,0)),0)+IFERROR(INDEX('[1]2024'!$A:$Q,MATCH($B$3&amp;$D127,'[1]2024'!$B:$B,0),MATCH(R$4,'[1]2024'!$2:$2,0)),0)++IFERROR(INDEX('[1]2024'!$A:$Q,MATCH($C$3&amp;$D127,'[1]2024'!$B:$B,0),MATCH(R$4,'[1]2024'!$2:$2,0)),0)++IFERROR(INDEX('[1]2024'!$A:$Q,MATCH($D$3&amp;$D127,'[1]2024'!$B:$B,0),MATCH(R$4,'[1]2024'!$2:$2,0)),0)</f>
        <v>440000</v>
      </c>
      <c r="S127" s="74">
        <f>IFERROR(INDEX('[1]2024'!$A:$Q,MATCH($A$3&amp;$D127,'[1]2024'!$B:$B,0),MATCH(S$4,'[1]2024'!$2:$2,0)),0)+IFERROR(INDEX('[1]2024'!$A:$Q,MATCH($B$3&amp;$D127,'[1]2024'!$B:$B,0),MATCH(S$4,'[1]2024'!$2:$2,0)),0)++IFERROR(INDEX('[1]2024'!$A:$Q,MATCH($C$3&amp;$D127,'[1]2024'!$B:$B,0),MATCH(S$4,'[1]2024'!$2:$2,0)),0)++IFERROR(INDEX('[1]2024'!$A:$Q,MATCH($D$3&amp;$D127,'[1]2024'!$B:$B,0),MATCH(S$4,'[1]2024'!$2:$2,0)),0)</f>
        <v>951000</v>
      </c>
      <c r="T127" s="75">
        <v>0</v>
      </c>
      <c r="U127" s="204">
        <f t="shared" si="115"/>
        <v>0</v>
      </c>
      <c r="V127" s="205">
        <v>0</v>
      </c>
      <c r="W127" s="109">
        <v>0</v>
      </c>
      <c r="X127" s="109">
        <v>0</v>
      </c>
      <c r="Y127" s="109">
        <v>0</v>
      </c>
      <c r="Z127" s="109">
        <v>0</v>
      </c>
      <c r="AA127" s="109">
        <v>0</v>
      </c>
      <c r="AB127" s="109">
        <v>0</v>
      </c>
      <c r="AC127" s="109">
        <v>0</v>
      </c>
      <c r="AD127" s="109">
        <v>0</v>
      </c>
      <c r="AE127" s="109">
        <v>0</v>
      </c>
      <c r="AF127" s="109">
        <v>0</v>
      </c>
      <c r="AG127" s="206">
        <v>0</v>
      </c>
      <c r="AH127" s="204">
        <f t="shared" si="116"/>
        <v>0</v>
      </c>
      <c r="AI127" s="73">
        <v>0</v>
      </c>
      <c r="AJ127" s="73">
        <v>0</v>
      </c>
      <c r="AK127" s="73">
        <v>0</v>
      </c>
      <c r="AL127" s="73">
        <v>0</v>
      </c>
      <c r="AM127" s="73">
        <v>0</v>
      </c>
      <c r="AN127" s="73">
        <v>0</v>
      </c>
      <c r="AO127" s="73">
        <v>0</v>
      </c>
      <c r="AP127" s="73">
        <v>0</v>
      </c>
      <c r="AQ127" s="73">
        <v>0</v>
      </c>
      <c r="AR127" s="73">
        <v>0</v>
      </c>
      <c r="AS127" s="73">
        <v>0</v>
      </c>
      <c r="AT127" s="201">
        <v>0</v>
      </c>
      <c r="AU127" s="204">
        <f t="shared" si="58"/>
        <v>0</v>
      </c>
      <c r="AV127" s="204">
        <f t="shared" si="59"/>
        <v>0</v>
      </c>
      <c r="AW127" s="204">
        <f t="shared" si="60"/>
        <v>0</v>
      </c>
      <c r="AX127" s="204">
        <f t="shared" si="61"/>
        <v>0</v>
      </c>
      <c r="AY127" s="204">
        <f t="shared" si="117"/>
        <v>0</v>
      </c>
      <c r="AZ127" s="204">
        <f t="shared" si="118"/>
        <v>0</v>
      </c>
      <c r="BA127" s="204">
        <f t="shared" si="119"/>
        <v>0</v>
      </c>
      <c r="BB127" s="112"/>
      <c r="BC127" s="207" t="s">
        <v>39</v>
      </c>
      <c r="BD127" s="208"/>
      <c r="BE127" s="209">
        <v>0</v>
      </c>
      <c r="BF127" s="209">
        <v>0</v>
      </c>
      <c r="BG127" s="209">
        <v>27039700</v>
      </c>
      <c r="BH127" s="210">
        <f t="shared" si="84"/>
        <v>10031000</v>
      </c>
    </row>
    <row r="128" spans="1:60" x14ac:dyDescent="0.3">
      <c r="A128" s="57" t="s">
        <v>237</v>
      </c>
      <c r="B128" s="158" t="s">
        <v>21</v>
      </c>
      <c r="C128" s="158"/>
      <c r="D128" s="159"/>
      <c r="E128" s="159"/>
      <c r="F128" s="169">
        <v>0</v>
      </c>
      <c r="G128" s="61">
        <f t="shared" ref="G128:S128" si="120">G129</f>
        <v>0</v>
      </c>
      <c r="H128" s="62">
        <f t="shared" si="120"/>
        <v>0</v>
      </c>
      <c r="I128" s="63">
        <f t="shared" si="120"/>
        <v>0</v>
      </c>
      <c r="J128" s="63">
        <f t="shared" si="120"/>
        <v>0</v>
      </c>
      <c r="K128" s="63">
        <f t="shared" si="120"/>
        <v>0</v>
      </c>
      <c r="L128" s="63">
        <f t="shared" si="120"/>
        <v>0</v>
      </c>
      <c r="M128" s="63">
        <f t="shared" si="120"/>
        <v>0</v>
      </c>
      <c r="N128" s="63">
        <f t="shared" si="120"/>
        <v>0</v>
      </c>
      <c r="O128" s="63">
        <f t="shared" si="120"/>
        <v>0</v>
      </c>
      <c r="P128" s="63">
        <f t="shared" si="120"/>
        <v>0</v>
      </c>
      <c r="Q128" s="63">
        <f t="shared" si="120"/>
        <v>0</v>
      </c>
      <c r="R128" s="63">
        <f t="shared" si="120"/>
        <v>0</v>
      </c>
      <c r="S128" s="63">
        <f t="shared" si="120"/>
        <v>0</v>
      </c>
      <c r="T128" s="64">
        <v>0</v>
      </c>
      <c r="U128" s="61">
        <f t="shared" ref="U128:Z128" si="121">U129</f>
        <v>0</v>
      </c>
      <c r="V128" s="85">
        <f t="shared" si="121"/>
        <v>0</v>
      </c>
      <c r="W128" s="99">
        <f t="shared" si="121"/>
        <v>0</v>
      </c>
      <c r="X128" s="99">
        <f t="shared" si="121"/>
        <v>0</v>
      </c>
      <c r="Y128" s="99">
        <f t="shared" si="121"/>
        <v>0</v>
      </c>
      <c r="Z128" s="99">
        <f t="shared" si="121"/>
        <v>0</v>
      </c>
      <c r="AA128" s="99">
        <v>0</v>
      </c>
      <c r="AB128" s="99">
        <v>0</v>
      </c>
      <c r="AC128" s="99">
        <v>0</v>
      </c>
      <c r="AD128" s="99">
        <v>0</v>
      </c>
      <c r="AE128" s="99">
        <v>0</v>
      </c>
      <c r="AF128" s="99">
        <v>0</v>
      </c>
      <c r="AG128" s="170">
        <v>0</v>
      </c>
      <c r="AH128" s="61">
        <f t="shared" ref="AH128:AT128" si="122">AH129</f>
        <v>0</v>
      </c>
      <c r="AI128" s="61">
        <f t="shared" si="122"/>
        <v>0</v>
      </c>
      <c r="AJ128" s="61">
        <f t="shared" si="122"/>
        <v>0</v>
      </c>
      <c r="AK128" s="61">
        <f t="shared" si="122"/>
        <v>0</v>
      </c>
      <c r="AL128" s="61">
        <f t="shared" si="122"/>
        <v>0</v>
      </c>
      <c r="AM128" s="61">
        <f t="shared" si="122"/>
        <v>0</v>
      </c>
      <c r="AN128" s="61">
        <f t="shared" si="122"/>
        <v>0</v>
      </c>
      <c r="AO128" s="61">
        <f t="shared" si="122"/>
        <v>0</v>
      </c>
      <c r="AP128" s="61">
        <f t="shared" si="122"/>
        <v>0</v>
      </c>
      <c r="AQ128" s="61">
        <f t="shared" si="122"/>
        <v>0</v>
      </c>
      <c r="AR128" s="61">
        <f t="shared" si="122"/>
        <v>0</v>
      </c>
      <c r="AS128" s="61">
        <f t="shared" si="122"/>
        <v>0</v>
      </c>
      <c r="AT128" s="61">
        <f t="shared" si="122"/>
        <v>0</v>
      </c>
      <c r="AU128" s="61">
        <f t="shared" si="58"/>
        <v>0</v>
      </c>
      <c r="AV128" s="61">
        <f t="shared" si="59"/>
        <v>0</v>
      </c>
      <c r="AW128" s="61">
        <f t="shared" si="60"/>
        <v>0</v>
      </c>
      <c r="AX128" s="61">
        <f t="shared" si="61"/>
        <v>0</v>
      </c>
      <c r="AY128" s="61">
        <f>AY129</f>
        <v>0</v>
      </c>
      <c r="AZ128" s="61">
        <f t="shared" ref="AZ128:BA128" si="123">AZ129</f>
        <v>0</v>
      </c>
      <c r="BA128" s="61">
        <f t="shared" si="123"/>
        <v>0</v>
      </c>
      <c r="BB128" s="91"/>
      <c r="BC128" s="171"/>
      <c r="BD128" s="172"/>
      <c r="BE128" s="85">
        <f>BE129</f>
        <v>0</v>
      </c>
      <c r="BF128" s="85">
        <v>0</v>
      </c>
      <c r="BG128" s="85">
        <v>0</v>
      </c>
      <c r="BH128" s="161">
        <f t="shared" si="84"/>
        <v>0</v>
      </c>
    </row>
    <row r="129" spans="1:60" outlineLevel="1" x14ac:dyDescent="0.3">
      <c r="A129" s="71" t="s">
        <v>238</v>
      </c>
      <c r="B129" s="149" t="s">
        <v>239</v>
      </c>
      <c r="C129" s="149" t="s">
        <v>31</v>
      </c>
      <c r="D129" s="150">
        <v>5115110</v>
      </c>
      <c r="E129" s="150" t="s">
        <v>240</v>
      </c>
      <c r="F129" s="173">
        <v>0</v>
      </c>
      <c r="G129" s="73">
        <f>SUM(H129:S129)</f>
        <v>0</v>
      </c>
      <c r="H129" s="74">
        <f>IFERROR(INDEX('[1]2024'!$A:$Q,MATCH($A$3&amp;$D129,'[1]2024'!$B:$B,0),MATCH(H$4,'[1]2024'!$2:$2,0)),0)+IFERROR(INDEX('[1]2024'!$A:$Q,MATCH($B$3&amp;$D129,'[1]2024'!$B:$B,0),MATCH(H$4,'[1]2024'!$2:$2,0)),0)++IFERROR(INDEX('[1]2024'!$A:$Q,MATCH($C$3&amp;$D129,'[1]2024'!$B:$B,0),MATCH(H$4,'[1]2024'!$2:$2,0)),0)++IFERROR(INDEX('[1]2024'!$A:$Q,MATCH($D$3&amp;$D129,'[1]2024'!$B:$B,0),MATCH(H$4,'[1]2024'!$2:$2,0)),0)</f>
        <v>0</v>
      </c>
      <c r="I129" s="74">
        <f>IFERROR(INDEX('[1]2024'!$A:$Q,MATCH($A$3&amp;$D129,'[1]2024'!$B:$B,0),MATCH(I$4,'[1]2024'!$2:$2,0)),0)+IFERROR(INDEX('[1]2024'!$A:$Q,MATCH($B$3&amp;$D129,'[1]2024'!$B:$B,0),MATCH(I$4,'[1]2024'!$2:$2,0)),0)++IFERROR(INDEX('[1]2024'!$A:$Q,MATCH($C$3&amp;$D129,'[1]2024'!$B:$B,0),MATCH(I$4,'[1]2024'!$2:$2,0)),0)++IFERROR(INDEX('[1]2024'!$A:$Q,MATCH($D$3&amp;$D129,'[1]2024'!$B:$B,0),MATCH(I$4,'[1]2024'!$2:$2,0)),0)</f>
        <v>0</v>
      </c>
      <c r="J129" s="74">
        <f>IFERROR(INDEX('[1]2024'!$A:$Q,MATCH($A$3&amp;$D129,'[1]2024'!$B:$B,0),MATCH(J$4,'[1]2024'!$2:$2,0)),0)+IFERROR(INDEX('[1]2024'!$A:$Q,MATCH($B$3&amp;$D129,'[1]2024'!$B:$B,0),MATCH(J$4,'[1]2024'!$2:$2,0)),0)++IFERROR(INDEX('[1]2024'!$A:$Q,MATCH($C$3&amp;$D129,'[1]2024'!$B:$B,0),MATCH(J$4,'[1]2024'!$2:$2,0)),0)++IFERROR(INDEX('[1]2024'!$A:$Q,MATCH($D$3&amp;$D129,'[1]2024'!$B:$B,0),MATCH(J$4,'[1]2024'!$2:$2,0)),0)</f>
        <v>0</v>
      </c>
      <c r="K129" s="74">
        <f>IFERROR(INDEX('[1]2024'!$A:$Q,MATCH($A$3&amp;$D129,'[1]2024'!$B:$B,0),MATCH(K$4,'[1]2024'!$2:$2,0)),0)+IFERROR(INDEX('[1]2024'!$A:$Q,MATCH($B$3&amp;$D129,'[1]2024'!$B:$B,0),MATCH(K$4,'[1]2024'!$2:$2,0)),0)++IFERROR(INDEX('[1]2024'!$A:$Q,MATCH($C$3&amp;$D129,'[1]2024'!$B:$B,0),MATCH(K$4,'[1]2024'!$2:$2,0)),0)++IFERROR(INDEX('[1]2024'!$A:$Q,MATCH($D$3&amp;$D129,'[1]2024'!$B:$B,0),MATCH(K$4,'[1]2024'!$2:$2,0)),0)</f>
        <v>0</v>
      </c>
      <c r="L129" s="74">
        <f>IFERROR(INDEX('[1]2024'!$A:$Q,MATCH($A$3&amp;$D129,'[1]2024'!$B:$B,0),MATCH(L$4,'[1]2024'!$2:$2,0)),0)+IFERROR(INDEX('[1]2024'!$A:$Q,MATCH($B$3&amp;$D129,'[1]2024'!$B:$B,0),MATCH(L$4,'[1]2024'!$2:$2,0)),0)++IFERROR(INDEX('[1]2024'!$A:$Q,MATCH($C$3&amp;$D129,'[1]2024'!$B:$B,0),MATCH(L$4,'[1]2024'!$2:$2,0)),0)++IFERROR(INDEX('[1]2024'!$A:$Q,MATCH($D$3&amp;$D129,'[1]2024'!$B:$B,0),MATCH(L$4,'[1]2024'!$2:$2,0)),0)</f>
        <v>0</v>
      </c>
      <c r="M129" s="74">
        <f>IFERROR(INDEX('[1]2024'!$A:$Q,MATCH($A$3&amp;$D129,'[1]2024'!$B:$B,0),MATCH(M$4,'[1]2024'!$2:$2,0)),0)+IFERROR(INDEX('[1]2024'!$A:$Q,MATCH($B$3&amp;$D129,'[1]2024'!$B:$B,0),MATCH(M$4,'[1]2024'!$2:$2,0)),0)++IFERROR(INDEX('[1]2024'!$A:$Q,MATCH($C$3&amp;$D129,'[1]2024'!$B:$B,0),MATCH(M$4,'[1]2024'!$2:$2,0)),0)++IFERROR(INDEX('[1]2024'!$A:$Q,MATCH($D$3&amp;$D129,'[1]2024'!$B:$B,0),MATCH(M$4,'[1]2024'!$2:$2,0)),0)</f>
        <v>0</v>
      </c>
      <c r="N129" s="74">
        <f>IFERROR(INDEX('[1]2024'!$A:$Q,MATCH($A$3&amp;$D129,'[1]2024'!$B:$B,0),MATCH(N$4,'[1]2024'!$2:$2,0)),0)+IFERROR(INDEX('[1]2024'!$A:$Q,MATCH($B$3&amp;$D129,'[1]2024'!$B:$B,0),MATCH(N$4,'[1]2024'!$2:$2,0)),0)++IFERROR(INDEX('[1]2024'!$A:$Q,MATCH($C$3&amp;$D129,'[1]2024'!$B:$B,0),MATCH(N$4,'[1]2024'!$2:$2,0)),0)++IFERROR(INDEX('[1]2024'!$A:$Q,MATCH($D$3&amp;$D129,'[1]2024'!$B:$B,0),MATCH(N$4,'[1]2024'!$2:$2,0)),0)</f>
        <v>0</v>
      </c>
      <c r="O129" s="74">
        <f>IFERROR(INDEX('[1]2024'!$A:$Q,MATCH($A$3&amp;$D129,'[1]2024'!$B:$B,0),MATCH(O$4,'[1]2024'!$2:$2,0)),0)+IFERROR(INDEX('[1]2024'!$A:$Q,MATCH($B$3&amp;$D129,'[1]2024'!$B:$B,0),MATCH(O$4,'[1]2024'!$2:$2,0)),0)++IFERROR(INDEX('[1]2024'!$A:$Q,MATCH($C$3&amp;$D129,'[1]2024'!$B:$B,0),MATCH(O$4,'[1]2024'!$2:$2,0)),0)++IFERROR(INDEX('[1]2024'!$A:$Q,MATCH($D$3&amp;$D129,'[1]2024'!$B:$B,0),MATCH(O$4,'[1]2024'!$2:$2,0)),0)</f>
        <v>0</v>
      </c>
      <c r="P129" s="74">
        <f>IFERROR(INDEX('[1]2024'!$A:$Q,MATCH($A$3&amp;$D129,'[1]2024'!$B:$B,0),MATCH(P$4,'[1]2024'!$2:$2,0)),0)+IFERROR(INDEX('[1]2024'!$A:$Q,MATCH($B$3&amp;$D129,'[1]2024'!$B:$B,0),MATCH(P$4,'[1]2024'!$2:$2,0)),0)++IFERROR(INDEX('[1]2024'!$A:$Q,MATCH($C$3&amp;$D129,'[1]2024'!$B:$B,0),MATCH(P$4,'[1]2024'!$2:$2,0)),0)++IFERROR(INDEX('[1]2024'!$A:$Q,MATCH($D$3&amp;$D129,'[1]2024'!$B:$B,0),MATCH(P$4,'[1]2024'!$2:$2,0)),0)</f>
        <v>0</v>
      </c>
      <c r="Q129" s="74">
        <f>IFERROR(INDEX('[1]2024'!$A:$Q,MATCH($A$3&amp;$D129,'[1]2024'!$B:$B,0),MATCH(Q$4,'[1]2024'!$2:$2,0)),0)+IFERROR(INDEX('[1]2024'!$A:$Q,MATCH($B$3&amp;$D129,'[1]2024'!$B:$B,0),MATCH(Q$4,'[1]2024'!$2:$2,0)),0)++IFERROR(INDEX('[1]2024'!$A:$Q,MATCH($C$3&amp;$D129,'[1]2024'!$B:$B,0),MATCH(Q$4,'[1]2024'!$2:$2,0)),0)++IFERROR(INDEX('[1]2024'!$A:$Q,MATCH($D$3&amp;$D129,'[1]2024'!$B:$B,0),MATCH(Q$4,'[1]2024'!$2:$2,0)),0)</f>
        <v>0</v>
      </c>
      <c r="R129" s="74">
        <f>IFERROR(INDEX('[1]2024'!$A:$Q,MATCH($A$3&amp;$D129,'[1]2024'!$B:$B,0),MATCH(R$4,'[1]2024'!$2:$2,0)),0)+IFERROR(INDEX('[1]2024'!$A:$Q,MATCH($B$3&amp;$D129,'[1]2024'!$B:$B,0),MATCH(R$4,'[1]2024'!$2:$2,0)),0)++IFERROR(INDEX('[1]2024'!$A:$Q,MATCH($C$3&amp;$D129,'[1]2024'!$B:$B,0),MATCH(R$4,'[1]2024'!$2:$2,0)),0)++IFERROR(INDEX('[1]2024'!$A:$Q,MATCH($D$3&amp;$D129,'[1]2024'!$B:$B,0),MATCH(R$4,'[1]2024'!$2:$2,0)),0)</f>
        <v>0</v>
      </c>
      <c r="S129" s="74">
        <f>IFERROR(INDEX('[1]2024'!$A:$Q,MATCH($A$3&amp;$D129,'[1]2024'!$B:$B,0),MATCH(S$4,'[1]2024'!$2:$2,0)),0)+IFERROR(INDEX('[1]2024'!$A:$Q,MATCH($B$3&amp;$D129,'[1]2024'!$B:$B,0),MATCH(S$4,'[1]2024'!$2:$2,0)),0)++IFERROR(INDEX('[1]2024'!$A:$Q,MATCH($C$3&amp;$D129,'[1]2024'!$B:$B,0),MATCH(S$4,'[1]2024'!$2:$2,0)),0)++IFERROR(INDEX('[1]2024'!$A:$Q,MATCH($D$3&amp;$D129,'[1]2024'!$B:$B,0),MATCH(S$4,'[1]2024'!$2:$2,0)),0)</f>
        <v>0</v>
      </c>
      <c r="T129" s="75">
        <v>0</v>
      </c>
      <c r="U129" s="73">
        <f>SUM(V129:AG129)</f>
        <v>0</v>
      </c>
      <c r="V129" s="174">
        <v>0</v>
      </c>
      <c r="W129" s="105">
        <v>0</v>
      </c>
      <c r="X129" s="105">
        <v>0</v>
      </c>
      <c r="Y129" s="105">
        <v>0</v>
      </c>
      <c r="Z129" s="105">
        <v>0</v>
      </c>
      <c r="AA129" s="105">
        <v>0</v>
      </c>
      <c r="AB129" s="105">
        <v>0</v>
      </c>
      <c r="AC129" s="105">
        <v>0</v>
      </c>
      <c r="AD129" s="105">
        <v>0</v>
      </c>
      <c r="AE129" s="105">
        <v>0</v>
      </c>
      <c r="AF129" s="105">
        <v>0</v>
      </c>
      <c r="AG129" s="175">
        <v>0</v>
      </c>
      <c r="AH129" s="73">
        <f>SUM(AI129:AT129)</f>
        <v>0</v>
      </c>
      <c r="AI129" s="73">
        <v>0</v>
      </c>
      <c r="AJ129" s="73">
        <v>0</v>
      </c>
      <c r="AK129" s="73">
        <v>0</v>
      </c>
      <c r="AL129" s="73">
        <v>0</v>
      </c>
      <c r="AM129" s="73">
        <v>0</v>
      </c>
      <c r="AN129" s="73">
        <v>0</v>
      </c>
      <c r="AO129" s="73">
        <v>0</v>
      </c>
      <c r="AP129" s="73">
        <v>0</v>
      </c>
      <c r="AQ129" s="73">
        <v>0</v>
      </c>
      <c r="AR129" s="73">
        <v>0</v>
      </c>
      <c r="AS129" s="73">
        <v>0</v>
      </c>
      <c r="AT129" s="201">
        <v>0</v>
      </c>
      <c r="AU129" s="73">
        <f t="shared" si="58"/>
        <v>0</v>
      </c>
      <c r="AV129" s="73">
        <f t="shared" si="59"/>
        <v>0</v>
      </c>
      <c r="AW129" s="73">
        <f t="shared" si="60"/>
        <v>0</v>
      </c>
      <c r="AX129" s="73">
        <f t="shared" si="61"/>
        <v>0</v>
      </c>
      <c r="AY129" s="73">
        <f>IF($BC129="O",1.05*$AH129,$AH129)</f>
        <v>0</v>
      </c>
      <c r="AZ129" s="73">
        <f>IF($BC129="O",1.05*$AY129,$AY129)</f>
        <v>0</v>
      </c>
      <c r="BA129" s="73">
        <f>IF($BC129="O",1.05*$AZ129,$AZ129)</f>
        <v>0</v>
      </c>
      <c r="BB129" s="91"/>
      <c r="BC129" s="69" t="s">
        <v>39</v>
      </c>
      <c r="BD129" s="160"/>
      <c r="BE129" s="74">
        <v>0</v>
      </c>
      <c r="BF129" s="74">
        <v>0</v>
      </c>
      <c r="BG129" s="74">
        <v>0</v>
      </c>
      <c r="BH129" s="162">
        <f t="shared" si="84"/>
        <v>0</v>
      </c>
    </row>
    <row r="130" spans="1:60" x14ac:dyDescent="0.3">
      <c r="A130" s="57" t="s">
        <v>241</v>
      </c>
      <c r="B130" s="158" t="s">
        <v>21</v>
      </c>
      <c r="C130" s="158"/>
      <c r="D130" s="159"/>
      <c r="E130" s="159"/>
      <c r="F130" s="169">
        <v>0</v>
      </c>
      <c r="G130" s="61">
        <f t="shared" ref="G130" si="124">SUM(G131:G137)</f>
        <v>0</v>
      </c>
      <c r="H130" s="62">
        <f t="shared" ref="H130:S130" si="125">SUM(H131:H137)</f>
        <v>0</v>
      </c>
      <c r="I130" s="63">
        <f t="shared" si="125"/>
        <v>0</v>
      </c>
      <c r="J130" s="63">
        <f t="shared" si="125"/>
        <v>0</v>
      </c>
      <c r="K130" s="63">
        <f t="shared" si="125"/>
        <v>0</v>
      </c>
      <c r="L130" s="63">
        <f t="shared" si="125"/>
        <v>0</v>
      </c>
      <c r="M130" s="63">
        <f t="shared" si="125"/>
        <v>0</v>
      </c>
      <c r="N130" s="63">
        <f t="shared" si="125"/>
        <v>0</v>
      </c>
      <c r="O130" s="63">
        <f t="shared" si="125"/>
        <v>0</v>
      </c>
      <c r="P130" s="63">
        <f t="shared" si="125"/>
        <v>0</v>
      </c>
      <c r="Q130" s="63">
        <f t="shared" si="125"/>
        <v>0</v>
      </c>
      <c r="R130" s="63">
        <f t="shared" si="125"/>
        <v>0</v>
      </c>
      <c r="S130" s="63">
        <f t="shared" si="125"/>
        <v>0</v>
      </c>
      <c r="T130" s="64">
        <v>0</v>
      </c>
      <c r="U130" s="61">
        <f t="shared" ref="U130:Z130" si="126">SUM(U131:U137)</f>
        <v>0</v>
      </c>
      <c r="V130" s="85">
        <f t="shared" si="126"/>
        <v>0</v>
      </c>
      <c r="W130" s="99">
        <f t="shared" si="126"/>
        <v>0</v>
      </c>
      <c r="X130" s="99">
        <f t="shared" si="126"/>
        <v>0</v>
      </c>
      <c r="Y130" s="99">
        <f t="shared" si="126"/>
        <v>0</v>
      </c>
      <c r="Z130" s="99">
        <f t="shared" si="126"/>
        <v>0</v>
      </c>
      <c r="AA130" s="99">
        <v>0</v>
      </c>
      <c r="AB130" s="99">
        <v>0</v>
      </c>
      <c r="AC130" s="99">
        <v>0</v>
      </c>
      <c r="AD130" s="99">
        <v>0</v>
      </c>
      <c r="AE130" s="99">
        <v>0</v>
      </c>
      <c r="AF130" s="99">
        <v>0</v>
      </c>
      <c r="AG130" s="170">
        <v>0</v>
      </c>
      <c r="AH130" s="61">
        <f t="shared" ref="AH130:AT130" si="127">SUM(AH131:AH137)</f>
        <v>0</v>
      </c>
      <c r="AI130" s="61">
        <f t="shared" si="127"/>
        <v>0</v>
      </c>
      <c r="AJ130" s="61">
        <f t="shared" si="127"/>
        <v>0</v>
      </c>
      <c r="AK130" s="61">
        <f t="shared" si="127"/>
        <v>0</v>
      </c>
      <c r="AL130" s="61">
        <f t="shared" si="127"/>
        <v>0</v>
      </c>
      <c r="AM130" s="61">
        <f t="shared" si="127"/>
        <v>0</v>
      </c>
      <c r="AN130" s="61">
        <f t="shared" si="127"/>
        <v>0</v>
      </c>
      <c r="AO130" s="61">
        <f t="shared" si="127"/>
        <v>0</v>
      </c>
      <c r="AP130" s="61">
        <f t="shared" si="127"/>
        <v>0</v>
      </c>
      <c r="AQ130" s="61">
        <f t="shared" si="127"/>
        <v>0</v>
      </c>
      <c r="AR130" s="61">
        <f t="shared" si="127"/>
        <v>0</v>
      </c>
      <c r="AS130" s="61">
        <f t="shared" si="127"/>
        <v>0</v>
      </c>
      <c r="AT130" s="61">
        <f t="shared" si="127"/>
        <v>0</v>
      </c>
      <c r="AU130" s="61">
        <f t="shared" si="58"/>
        <v>0</v>
      </c>
      <c r="AV130" s="61">
        <f t="shared" si="59"/>
        <v>0</v>
      </c>
      <c r="AW130" s="61">
        <f t="shared" si="60"/>
        <v>0</v>
      </c>
      <c r="AX130" s="61">
        <f t="shared" si="61"/>
        <v>0</v>
      </c>
      <c r="AY130" s="61">
        <f>SUM(AY131:AY137)</f>
        <v>0</v>
      </c>
      <c r="AZ130" s="61">
        <f t="shared" ref="AZ130:BA130" si="128">SUM(AZ131:AZ137)</f>
        <v>0</v>
      </c>
      <c r="BA130" s="61">
        <f t="shared" si="128"/>
        <v>0</v>
      </c>
      <c r="BB130" s="91"/>
      <c r="BC130" s="171"/>
      <c r="BD130" s="172"/>
      <c r="BE130" s="85">
        <f>SUM(BE131:BE137)</f>
        <v>0</v>
      </c>
      <c r="BF130" s="85">
        <v>0</v>
      </c>
      <c r="BG130" s="85">
        <v>0</v>
      </c>
      <c r="BH130" s="161">
        <f t="shared" si="84"/>
        <v>0</v>
      </c>
    </row>
    <row r="131" spans="1:60" outlineLevel="1" x14ac:dyDescent="0.3">
      <c r="A131" s="71" t="s">
        <v>242</v>
      </c>
      <c r="B131" s="149" t="s">
        <v>243</v>
      </c>
      <c r="C131" s="149" t="s">
        <v>31</v>
      </c>
      <c r="D131" s="150">
        <v>5116110</v>
      </c>
      <c r="E131" s="150" t="s">
        <v>244</v>
      </c>
      <c r="F131" s="173">
        <v>0</v>
      </c>
      <c r="G131" s="73">
        <f t="shared" ref="G131:G137" si="129">SUM(H131:S131)</f>
        <v>0</v>
      </c>
      <c r="H131" s="74">
        <f>IFERROR(INDEX('[1]2024'!$A:$Q,MATCH($A$3&amp;$D131,'[1]2024'!$B:$B,0),MATCH(H$4,'[1]2024'!$2:$2,0)),0)+IFERROR(INDEX('[1]2024'!$A:$Q,MATCH($B$3&amp;$D131,'[1]2024'!$B:$B,0),MATCH(H$4,'[1]2024'!$2:$2,0)),0)++IFERROR(INDEX('[1]2024'!$A:$Q,MATCH($C$3&amp;$D131,'[1]2024'!$B:$B,0),MATCH(H$4,'[1]2024'!$2:$2,0)),0)++IFERROR(INDEX('[1]2024'!$A:$Q,MATCH($D$3&amp;$D131,'[1]2024'!$B:$B,0),MATCH(H$4,'[1]2024'!$2:$2,0)),0)</f>
        <v>0</v>
      </c>
      <c r="I131" s="74">
        <f>IFERROR(INDEX('[1]2024'!$A:$Q,MATCH($A$3&amp;$D131,'[1]2024'!$B:$B,0),MATCH(I$4,'[1]2024'!$2:$2,0)),0)+IFERROR(INDEX('[1]2024'!$A:$Q,MATCH($B$3&amp;$D131,'[1]2024'!$B:$B,0),MATCH(I$4,'[1]2024'!$2:$2,0)),0)++IFERROR(INDEX('[1]2024'!$A:$Q,MATCH($C$3&amp;$D131,'[1]2024'!$B:$B,0),MATCH(I$4,'[1]2024'!$2:$2,0)),0)++IFERROR(INDEX('[1]2024'!$A:$Q,MATCH($D$3&amp;$D131,'[1]2024'!$B:$B,0),MATCH(I$4,'[1]2024'!$2:$2,0)),0)</f>
        <v>0</v>
      </c>
      <c r="J131" s="74">
        <f>IFERROR(INDEX('[1]2024'!$A:$Q,MATCH($A$3&amp;$D131,'[1]2024'!$B:$B,0),MATCH(J$4,'[1]2024'!$2:$2,0)),0)+IFERROR(INDEX('[1]2024'!$A:$Q,MATCH($B$3&amp;$D131,'[1]2024'!$B:$B,0),MATCH(J$4,'[1]2024'!$2:$2,0)),0)++IFERROR(INDEX('[1]2024'!$A:$Q,MATCH($C$3&amp;$D131,'[1]2024'!$B:$B,0),MATCH(J$4,'[1]2024'!$2:$2,0)),0)++IFERROR(INDEX('[1]2024'!$A:$Q,MATCH($D$3&amp;$D131,'[1]2024'!$B:$B,0),MATCH(J$4,'[1]2024'!$2:$2,0)),0)</f>
        <v>0</v>
      </c>
      <c r="K131" s="74">
        <f>IFERROR(INDEX('[1]2024'!$A:$Q,MATCH($A$3&amp;$D131,'[1]2024'!$B:$B,0),MATCH(K$4,'[1]2024'!$2:$2,0)),0)+IFERROR(INDEX('[1]2024'!$A:$Q,MATCH($B$3&amp;$D131,'[1]2024'!$B:$B,0),MATCH(K$4,'[1]2024'!$2:$2,0)),0)++IFERROR(INDEX('[1]2024'!$A:$Q,MATCH($C$3&amp;$D131,'[1]2024'!$B:$B,0),MATCH(K$4,'[1]2024'!$2:$2,0)),0)++IFERROR(INDEX('[1]2024'!$A:$Q,MATCH($D$3&amp;$D131,'[1]2024'!$B:$B,0),MATCH(K$4,'[1]2024'!$2:$2,0)),0)</f>
        <v>0</v>
      </c>
      <c r="L131" s="74">
        <f>IFERROR(INDEX('[1]2024'!$A:$Q,MATCH($A$3&amp;$D131,'[1]2024'!$B:$B,0),MATCH(L$4,'[1]2024'!$2:$2,0)),0)+IFERROR(INDEX('[1]2024'!$A:$Q,MATCH($B$3&amp;$D131,'[1]2024'!$B:$B,0),MATCH(L$4,'[1]2024'!$2:$2,0)),0)++IFERROR(INDEX('[1]2024'!$A:$Q,MATCH($C$3&amp;$D131,'[1]2024'!$B:$B,0),MATCH(L$4,'[1]2024'!$2:$2,0)),0)++IFERROR(INDEX('[1]2024'!$A:$Q,MATCH($D$3&amp;$D131,'[1]2024'!$B:$B,0),MATCH(L$4,'[1]2024'!$2:$2,0)),0)</f>
        <v>0</v>
      </c>
      <c r="M131" s="74">
        <f>IFERROR(INDEX('[1]2024'!$A:$Q,MATCH($A$3&amp;$D131,'[1]2024'!$B:$B,0),MATCH(M$4,'[1]2024'!$2:$2,0)),0)+IFERROR(INDEX('[1]2024'!$A:$Q,MATCH($B$3&amp;$D131,'[1]2024'!$B:$B,0),MATCH(M$4,'[1]2024'!$2:$2,0)),0)++IFERROR(INDEX('[1]2024'!$A:$Q,MATCH($C$3&amp;$D131,'[1]2024'!$B:$B,0),MATCH(M$4,'[1]2024'!$2:$2,0)),0)++IFERROR(INDEX('[1]2024'!$A:$Q,MATCH($D$3&amp;$D131,'[1]2024'!$B:$B,0),MATCH(M$4,'[1]2024'!$2:$2,0)),0)</f>
        <v>0</v>
      </c>
      <c r="N131" s="74">
        <f>IFERROR(INDEX('[1]2024'!$A:$Q,MATCH($A$3&amp;$D131,'[1]2024'!$B:$B,0),MATCH(N$4,'[1]2024'!$2:$2,0)),0)+IFERROR(INDEX('[1]2024'!$A:$Q,MATCH($B$3&amp;$D131,'[1]2024'!$B:$B,0),MATCH(N$4,'[1]2024'!$2:$2,0)),0)++IFERROR(INDEX('[1]2024'!$A:$Q,MATCH($C$3&amp;$D131,'[1]2024'!$B:$B,0),MATCH(N$4,'[1]2024'!$2:$2,0)),0)++IFERROR(INDEX('[1]2024'!$A:$Q,MATCH($D$3&amp;$D131,'[1]2024'!$B:$B,0),MATCH(N$4,'[1]2024'!$2:$2,0)),0)</f>
        <v>0</v>
      </c>
      <c r="O131" s="74">
        <f>IFERROR(INDEX('[1]2024'!$A:$Q,MATCH($A$3&amp;$D131,'[1]2024'!$B:$B,0),MATCH(O$4,'[1]2024'!$2:$2,0)),0)+IFERROR(INDEX('[1]2024'!$A:$Q,MATCH($B$3&amp;$D131,'[1]2024'!$B:$B,0),MATCH(O$4,'[1]2024'!$2:$2,0)),0)++IFERROR(INDEX('[1]2024'!$A:$Q,MATCH($C$3&amp;$D131,'[1]2024'!$B:$B,0),MATCH(O$4,'[1]2024'!$2:$2,0)),0)++IFERROR(INDEX('[1]2024'!$A:$Q,MATCH($D$3&amp;$D131,'[1]2024'!$B:$B,0),MATCH(O$4,'[1]2024'!$2:$2,0)),0)</f>
        <v>0</v>
      </c>
      <c r="P131" s="74">
        <f>IFERROR(INDEX('[1]2024'!$A:$Q,MATCH($A$3&amp;$D131,'[1]2024'!$B:$B,0),MATCH(P$4,'[1]2024'!$2:$2,0)),0)+IFERROR(INDEX('[1]2024'!$A:$Q,MATCH($B$3&amp;$D131,'[1]2024'!$B:$B,0),MATCH(P$4,'[1]2024'!$2:$2,0)),0)++IFERROR(INDEX('[1]2024'!$A:$Q,MATCH($C$3&amp;$D131,'[1]2024'!$B:$B,0),MATCH(P$4,'[1]2024'!$2:$2,0)),0)++IFERROR(INDEX('[1]2024'!$A:$Q,MATCH($D$3&amp;$D131,'[1]2024'!$B:$B,0),MATCH(P$4,'[1]2024'!$2:$2,0)),0)</f>
        <v>0</v>
      </c>
      <c r="Q131" s="74">
        <f>IFERROR(INDEX('[1]2024'!$A:$Q,MATCH($A$3&amp;$D131,'[1]2024'!$B:$B,0),MATCH(Q$4,'[1]2024'!$2:$2,0)),0)+IFERROR(INDEX('[1]2024'!$A:$Q,MATCH($B$3&amp;$D131,'[1]2024'!$B:$B,0),MATCH(Q$4,'[1]2024'!$2:$2,0)),0)++IFERROR(INDEX('[1]2024'!$A:$Q,MATCH($C$3&amp;$D131,'[1]2024'!$B:$B,0),MATCH(Q$4,'[1]2024'!$2:$2,0)),0)++IFERROR(INDEX('[1]2024'!$A:$Q,MATCH($D$3&amp;$D131,'[1]2024'!$B:$B,0),MATCH(Q$4,'[1]2024'!$2:$2,0)),0)</f>
        <v>0</v>
      </c>
      <c r="R131" s="74">
        <f>IFERROR(INDEX('[1]2024'!$A:$Q,MATCH($A$3&amp;$D131,'[1]2024'!$B:$B,0),MATCH(R$4,'[1]2024'!$2:$2,0)),0)+IFERROR(INDEX('[1]2024'!$A:$Q,MATCH($B$3&amp;$D131,'[1]2024'!$B:$B,0),MATCH(R$4,'[1]2024'!$2:$2,0)),0)++IFERROR(INDEX('[1]2024'!$A:$Q,MATCH($C$3&amp;$D131,'[1]2024'!$B:$B,0),MATCH(R$4,'[1]2024'!$2:$2,0)),0)++IFERROR(INDEX('[1]2024'!$A:$Q,MATCH($D$3&amp;$D131,'[1]2024'!$B:$B,0),MATCH(R$4,'[1]2024'!$2:$2,0)),0)</f>
        <v>0</v>
      </c>
      <c r="S131" s="74">
        <f>IFERROR(INDEX('[1]2024'!$A:$Q,MATCH($A$3&amp;$D131,'[1]2024'!$B:$B,0),MATCH(S$4,'[1]2024'!$2:$2,0)),0)+IFERROR(INDEX('[1]2024'!$A:$Q,MATCH($B$3&amp;$D131,'[1]2024'!$B:$B,0),MATCH(S$4,'[1]2024'!$2:$2,0)),0)++IFERROR(INDEX('[1]2024'!$A:$Q,MATCH($C$3&amp;$D131,'[1]2024'!$B:$B,0),MATCH(S$4,'[1]2024'!$2:$2,0)),0)++IFERROR(INDEX('[1]2024'!$A:$Q,MATCH($D$3&amp;$D131,'[1]2024'!$B:$B,0),MATCH(S$4,'[1]2024'!$2:$2,0)),0)</f>
        <v>0</v>
      </c>
      <c r="T131" s="75">
        <v>0</v>
      </c>
      <c r="U131" s="73">
        <f t="shared" ref="U131:U137" si="130">SUM(V131:AG131)</f>
        <v>0</v>
      </c>
      <c r="V131" s="174">
        <v>0</v>
      </c>
      <c r="W131" s="105">
        <v>0</v>
      </c>
      <c r="X131" s="105">
        <v>0</v>
      </c>
      <c r="Y131" s="105">
        <v>0</v>
      </c>
      <c r="Z131" s="105">
        <v>0</v>
      </c>
      <c r="AA131" s="105">
        <v>0</v>
      </c>
      <c r="AB131" s="105">
        <v>0</v>
      </c>
      <c r="AC131" s="105">
        <v>0</v>
      </c>
      <c r="AD131" s="105">
        <v>0</v>
      </c>
      <c r="AE131" s="105">
        <v>0</v>
      </c>
      <c r="AF131" s="105">
        <v>0</v>
      </c>
      <c r="AG131" s="175">
        <v>0</v>
      </c>
      <c r="AH131" s="73">
        <f t="shared" ref="AH131:AH137" si="131">SUM(AI131:AT131)</f>
        <v>0</v>
      </c>
      <c r="AI131" s="73">
        <v>0</v>
      </c>
      <c r="AJ131" s="73">
        <v>0</v>
      </c>
      <c r="AK131" s="73">
        <v>0</v>
      </c>
      <c r="AL131" s="73">
        <v>0</v>
      </c>
      <c r="AM131" s="73">
        <v>0</v>
      </c>
      <c r="AN131" s="73">
        <v>0</v>
      </c>
      <c r="AO131" s="73">
        <v>0</v>
      </c>
      <c r="AP131" s="73">
        <v>0</v>
      </c>
      <c r="AQ131" s="73">
        <v>0</v>
      </c>
      <c r="AR131" s="73">
        <v>0</v>
      </c>
      <c r="AS131" s="73">
        <v>0</v>
      </c>
      <c r="AT131" s="201">
        <v>0</v>
      </c>
      <c r="AU131" s="73">
        <f t="shared" si="58"/>
        <v>0</v>
      </c>
      <c r="AV131" s="73">
        <f t="shared" si="59"/>
        <v>0</v>
      </c>
      <c r="AW131" s="73">
        <f t="shared" si="60"/>
        <v>0</v>
      </c>
      <c r="AX131" s="73">
        <f t="shared" si="61"/>
        <v>0</v>
      </c>
      <c r="AY131" s="73">
        <f t="shared" ref="AY131:AY137" si="132">IF($BC131="O",1.05*$AH131,$AH131)</f>
        <v>0</v>
      </c>
      <c r="AZ131" s="73">
        <f t="shared" ref="AZ131:AZ137" si="133">IF($BC131="O",1.05*$AY131,$AY131)</f>
        <v>0</v>
      </c>
      <c r="BA131" s="73">
        <f t="shared" ref="BA131:BA137" si="134">IF($BC131="O",1.05*$AZ131,$AZ131)</f>
        <v>0</v>
      </c>
      <c r="BB131" s="91"/>
      <c r="BC131" s="69" t="s">
        <v>24</v>
      </c>
      <c r="BD131" s="160"/>
      <c r="BE131" s="74">
        <v>0</v>
      </c>
      <c r="BF131" s="74">
        <v>0</v>
      </c>
      <c r="BG131" s="74">
        <v>0</v>
      </c>
      <c r="BH131" s="162">
        <f t="shared" si="84"/>
        <v>0</v>
      </c>
    </row>
    <row r="132" spans="1:60" outlineLevel="1" x14ac:dyDescent="0.3">
      <c r="A132" s="71" t="s">
        <v>245</v>
      </c>
      <c r="B132" s="149" t="s">
        <v>243</v>
      </c>
      <c r="C132" s="149" t="s">
        <v>31</v>
      </c>
      <c r="D132" s="150">
        <v>5116120</v>
      </c>
      <c r="E132" s="150" t="s">
        <v>244</v>
      </c>
      <c r="F132" s="173">
        <v>0</v>
      </c>
      <c r="G132" s="73">
        <f t="shared" si="129"/>
        <v>0</v>
      </c>
      <c r="H132" s="74">
        <f>IFERROR(INDEX('[1]2024'!$A:$Q,MATCH($A$3&amp;$D132,'[1]2024'!$B:$B,0),MATCH(H$4,'[1]2024'!$2:$2,0)),0)+IFERROR(INDEX('[1]2024'!$A:$Q,MATCH($B$3&amp;$D132,'[1]2024'!$B:$B,0),MATCH(H$4,'[1]2024'!$2:$2,0)),0)++IFERROR(INDEX('[1]2024'!$A:$Q,MATCH($C$3&amp;$D132,'[1]2024'!$B:$B,0),MATCH(H$4,'[1]2024'!$2:$2,0)),0)++IFERROR(INDEX('[1]2024'!$A:$Q,MATCH($D$3&amp;$D132,'[1]2024'!$B:$B,0),MATCH(H$4,'[1]2024'!$2:$2,0)),0)</f>
        <v>0</v>
      </c>
      <c r="I132" s="74">
        <f>IFERROR(INDEX('[1]2024'!$A:$Q,MATCH($A$3&amp;$D132,'[1]2024'!$B:$B,0),MATCH(I$4,'[1]2024'!$2:$2,0)),0)+IFERROR(INDEX('[1]2024'!$A:$Q,MATCH($B$3&amp;$D132,'[1]2024'!$B:$B,0),MATCH(I$4,'[1]2024'!$2:$2,0)),0)++IFERROR(INDEX('[1]2024'!$A:$Q,MATCH($C$3&amp;$D132,'[1]2024'!$B:$B,0),MATCH(I$4,'[1]2024'!$2:$2,0)),0)++IFERROR(INDEX('[1]2024'!$A:$Q,MATCH($D$3&amp;$D132,'[1]2024'!$B:$B,0),MATCH(I$4,'[1]2024'!$2:$2,0)),0)</f>
        <v>0</v>
      </c>
      <c r="J132" s="74">
        <f>IFERROR(INDEX('[1]2024'!$A:$Q,MATCH($A$3&amp;$D132,'[1]2024'!$B:$B,0),MATCH(J$4,'[1]2024'!$2:$2,0)),0)+IFERROR(INDEX('[1]2024'!$A:$Q,MATCH($B$3&amp;$D132,'[1]2024'!$B:$B,0),MATCH(J$4,'[1]2024'!$2:$2,0)),0)++IFERROR(INDEX('[1]2024'!$A:$Q,MATCH($C$3&amp;$D132,'[1]2024'!$B:$B,0),MATCH(J$4,'[1]2024'!$2:$2,0)),0)++IFERROR(INDEX('[1]2024'!$A:$Q,MATCH($D$3&amp;$D132,'[1]2024'!$B:$B,0),MATCH(J$4,'[1]2024'!$2:$2,0)),0)</f>
        <v>0</v>
      </c>
      <c r="K132" s="74">
        <f>IFERROR(INDEX('[1]2024'!$A:$Q,MATCH($A$3&amp;$D132,'[1]2024'!$B:$B,0),MATCH(K$4,'[1]2024'!$2:$2,0)),0)+IFERROR(INDEX('[1]2024'!$A:$Q,MATCH($B$3&amp;$D132,'[1]2024'!$B:$B,0),MATCH(K$4,'[1]2024'!$2:$2,0)),0)++IFERROR(INDEX('[1]2024'!$A:$Q,MATCH($C$3&amp;$D132,'[1]2024'!$B:$B,0),MATCH(K$4,'[1]2024'!$2:$2,0)),0)++IFERROR(INDEX('[1]2024'!$A:$Q,MATCH($D$3&amp;$D132,'[1]2024'!$B:$B,0),MATCH(K$4,'[1]2024'!$2:$2,0)),0)</f>
        <v>0</v>
      </c>
      <c r="L132" s="74">
        <f>IFERROR(INDEX('[1]2024'!$A:$Q,MATCH($A$3&amp;$D132,'[1]2024'!$B:$B,0),MATCH(L$4,'[1]2024'!$2:$2,0)),0)+IFERROR(INDEX('[1]2024'!$A:$Q,MATCH($B$3&amp;$D132,'[1]2024'!$B:$B,0),MATCH(L$4,'[1]2024'!$2:$2,0)),0)++IFERROR(INDEX('[1]2024'!$A:$Q,MATCH($C$3&amp;$D132,'[1]2024'!$B:$B,0),MATCH(L$4,'[1]2024'!$2:$2,0)),0)++IFERROR(INDEX('[1]2024'!$A:$Q,MATCH($D$3&amp;$D132,'[1]2024'!$B:$B,0),MATCH(L$4,'[1]2024'!$2:$2,0)),0)</f>
        <v>0</v>
      </c>
      <c r="M132" s="74">
        <f>IFERROR(INDEX('[1]2024'!$A:$Q,MATCH($A$3&amp;$D132,'[1]2024'!$B:$B,0),MATCH(M$4,'[1]2024'!$2:$2,0)),0)+IFERROR(INDEX('[1]2024'!$A:$Q,MATCH($B$3&amp;$D132,'[1]2024'!$B:$B,0),MATCH(M$4,'[1]2024'!$2:$2,0)),0)++IFERROR(INDEX('[1]2024'!$A:$Q,MATCH($C$3&amp;$D132,'[1]2024'!$B:$B,0),MATCH(M$4,'[1]2024'!$2:$2,0)),0)++IFERROR(INDEX('[1]2024'!$A:$Q,MATCH($D$3&amp;$D132,'[1]2024'!$B:$B,0),MATCH(M$4,'[1]2024'!$2:$2,0)),0)</f>
        <v>0</v>
      </c>
      <c r="N132" s="74">
        <f>IFERROR(INDEX('[1]2024'!$A:$Q,MATCH($A$3&amp;$D132,'[1]2024'!$B:$B,0),MATCH(N$4,'[1]2024'!$2:$2,0)),0)+IFERROR(INDEX('[1]2024'!$A:$Q,MATCH($B$3&amp;$D132,'[1]2024'!$B:$B,0),MATCH(N$4,'[1]2024'!$2:$2,0)),0)++IFERROR(INDEX('[1]2024'!$A:$Q,MATCH($C$3&amp;$D132,'[1]2024'!$B:$B,0),MATCH(N$4,'[1]2024'!$2:$2,0)),0)++IFERROR(INDEX('[1]2024'!$A:$Q,MATCH($D$3&amp;$D132,'[1]2024'!$B:$B,0),MATCH(N$4,'[1]2024'!$2:$2,0)),0)</f>
        <v>0</v>
      </c>
      <c r="O132" s="74">
        <f>IFERROR(INDEX('[1]2024'!$A:$Q,MATCH($A$3&amp;$D132,'[1]2024'!$B:$B,0),MATCH(O$4,'[1]2024'!$2:$2,0)),0)+IFERROR(INDEX('[1]2024'!$A:$Q,MATCH($B$3&amp;$D132,'[1]2024'!$B:$B,0),MATCH(O$4,'[1]2024'!$2:$2,0)),0)++IFERROR(INDEX('[1]2024'!$A:$Q,MATCH($C$3&amp;$D132,'[1]2024'!$B:$B,0),MATCH(O$4,'[1]2024'!$2:$2,0)),0)++IFERROR(INDEX('[1]2024'!$A:$Q,MATCH($D$3&amp;$D132,'[1]2024'!$B:$B,0),MATCH(O$4,'[1]2024'!$2:$2,0)),0)</f>
        <v>0</v>
      </c>
      <c r="P132" s="74">
        <f>IFERROR(INDEX('[1]2024'!$A:$Q,MATCH($A$3&amp;$D132,'[1]2024'!$B:$B,0),MATCH(P$4,'[1]2024'!$2:$2,0)),0)+IFERROR(INDEX('[1]2024'!$A:$Q,MATCH($B$3&amp;$D132,'[1]2024'!$B:$B,0),MATCH(P$4,'[1]2024'!$2:$2,0)),0)++IFERROR(INDEX('[1]2024'!$A:$Q,MATCH($C$3&amp;$D132,'[1]2024'!$B:$B,0),MATCH(P$4,'[1]2024'!$2:$2,0)),0)++IFERROR(INDEX('[1]2024'!$A:$Q,MATCH($D$3&amp;$D132,'[1]2024'!$B:$B,0),MATCH(P$4,'[1]2024'!$2:$2,0)),0)</f>
        <v>0</v>
      </c>
      <c r="Q132" s="74">
        <f>IFERROR(INDEX('[1]2024'!$A:$Q,MATCH($A$3&amp;$D132,'[1]2024'!$B:$B,0),MATCH(Q$4,'[1]2024'!$2:$2,0)),0)+IFERROR(INDEX('[1]2024'!$A:$Q,MATCH($B$3&amp;$D132,'[1]2024'!$B:$B,0),MATCH(Q$4,'[1]2024'!$2:$2,0)),0)++IFERROR(INDEX('[1]2024'!$A:$Q,MATCH($C$3&amp;$D132,'[1]2024'!$B:$B,0),MATCH(Q$4,'[1]2024'!$2:$2,0)),0)++IFERROR(INDEX('[1]2024'!$A:$Q,MATCH($D$3&amp;$D132,'[1]2024'!$B:$B,0),MATCH(Q$4,'[1]2024'!$2:$2,0)),0)</f>
        <v>0</v>
      </c>
      <c r="R132" s="74">
        <f>IFERROR(INDEX('[1]2024'!$A:$Q,MATCH($A$3&amp;$D132,'[1]2024'!$B:$B,0),MATCH(R$4,'[1]2024'!$2:$2,0)),0)+IFERROR(INDEX('[1]2024'!$A:$Q,MATCH($B$3&amp;$D132,'[1]2024'!$B:$B,0),MATCH(R$4,'[1]2024'!$2:$2,0)),0)++IFERROR(INDEX('[1]2024'!$A:$Q,MATCH($C$3&amp;$D132,'[1]2024'!$B:$B,0),MATCH(R$4,'[1]2024'!$2:$2,0)),0)++IFERROR(INDEX('[1]2024'!$A:$Q,MATCH($D$3&amp;$D132,'[1]2024'!$B:$B,0),MATCH(R$4,'[1]2024'!$2:$2,0)),0)</f>
        <v>0</v>
      </c>
      <c r="S132" s="74">
        <f>IFERROR(INDEX('[1]2024'!$A:$Q,MATCH($A$3&amp;$D132,'[1]2024'!$B:$B,0),MATCH(S$4,'[1]2024'!$2:$2,0)),0)+IFERROR(INDEX('[1]2024'!$A:$Q,MATCH($B$3&amp;$D132,'[1]2024'!$B:$B,0),MATCH(S$4,'[1]2024'!$2:$2,0)),0)++IFERROR(INDEX('[1]2024'!$A:$Q,MATCH($C$3&amp;$D132,'[1]2024'!$B:$B,0),MATCH(S$4,'[1]2024'!$2:$2,0)),0)++IFERROR(INDEX('[1]2024'!$A:$Q,MATCH($D$3&amp;$D132,'[1]2024'!$B:$B,0),MATCH(S$4,'[1]2024'!$2:$2,0)),0)</f>
        <v>0</v>
      </c>
      <c r="T132" s="75">
        <v>0</v>
      </c>
      <c r="U132" s="73">
        <f t="shared" si="130"/>
        <v>0</v>
      </c>
      <c r="V132" s="174">
        <v>0</v>
      </c>
      <c r="W132" s="105">
        <v>0</v>
      </c>
      <c r="X132" s="105">
        <v>0</v>
      </c>
      <c r="Y132" s="105">
        <v>0</v>
      </c>
      <c r="Z132" s="105">
        <v>0</v>
      </c>
      <c r="AA132" s="105">
        <v>0</v>
      </c>
      <c r="AB132" s="105">
        <v>0</v>
      </c>
      <c r="AC132" s="105">
        <v>0</v>
      </c>
      <c r="AD132" s="105">
        <v>0</v>
      </c>
      <c r="AE132" s="105">
        <v>0</v>
      </c>
      <c r="AF132" s="105">
        <v>0</v>
      </c>
      <c r="AG132" s="175">
        <v>0</v>
      </c>
      <c r="AH132" s="73">
        <f t="shared" si="131"/>
        <v>0</v>
      </c>
      <c r="AI132" s="73">
        <v>0</v>
      </c>
      <c r="AJ132" s="73">
        <v>0</v>
      </c>
      <c r="AK132" s="73">
        <v>0</v>
      </c>
      <c r="AL132" s="73">
        <v>0</v>
      </c>
      <c r="AM132" s="73">
        <v>0</v>
      </c>
      <c r="AN132" s="73">
        <v>0</v>
      </c>
      <c r="AO132" s="73">
        <v>0</v>
      </c>
      <c r="AP132" s="73">
        <v>0</v>
      </c>
      <c r="AQ132" s="73">
        <v>0</v>
      </c>
      <c r="AR132" s="73">
        <v>0</v>
      </c>
      <c r="AS132" s="106">
        <v>0</v>
      </c>
      <c r="AT132" s="201">
        <v>0</v>
      </c>
      <c r="AU132" s="73">
        <f t="shared" si="58"/>
        <v>0</v>
      </c>
      <c r="AV132" s="73">
        <f t="shared" si="59"/>
        <v>0</v>
      </c>
      <c r="AW132" s="73">
        <f t="shared" si="60"/>
        <v>0</v>
      </c>
      <c r="AX132" s="73">
        <f t="shared" si="61"/>
        <v>0</v>
      </c>
      <c r="AY132" s="73">
        <f t="shared" si="132"/>
        <v>0</v>
      </c>
      <c r="AZ132" s="73">
        <f t="shared" si="133"/>
        <v>0</v>
      </c>
      <c r="BA132" s="73">
        <f t="shared" si="134"/>
        <v>0</v>
      </c>
      <c r="BB132" s="91"/>
      <c r="BC132" s="69" t="s">
        <v>24</v>
      </c>
      <c r="BD132" s="160"/>
      <c r="BE132" s="74">
        <v>0</v>
      </c>
      <c r="BF132" s="74">
        <v>0</v>
      </c>
      <c r="BG132" s="74">
        <v>0</v>
      </c>
      <c r="BH132" s="162">
        <f t="shared" si="84"/>
        <v>0</v>
      </c>
    </row>
    <row r="133" spans="1:60" outlineLevel="1" x14ac:dyDescent="0.3">
      <c r="A133" s="71" t="s">
        <v>246</v>
      </c>
      <c r="B133" s="149" t="s">
        <v>247</v>
      </c>
      <c r="C133" s="149" t="s">
        <v>31</v>
      </c>
      <c r="D133" s="150">
        <v>5116130</v>
      </c>
      <c r="E133" s="150" t="s">
        <v>248</v>
      </c>
      <c r="F133" s="173">
        <v>0</v>
      </c>
      <c r="G133" s="73">
        <f t="shared" si="129"/>
        <v>0</v>
      </c>
      <c r="H133" s="74">
        <f>IFERROR(INDEX('[1]2024'!$A:$Q,MATCH($A$3&amp;$D133,'[1]2024'!$B:$B,0),MATCH(H$4,'[1]2024'!$2:$2,0)),0)+IFERROR(INDEX('[1]2024'!$A:$Q,MATCH($B$3&amp;$D133,'[1]2024'!$B:$B,0),MATCH(H$4,'[1]2024'!$2:$2,0)),0)++IFERROR(INDEX('[1]2024'!$A:$Q,MATCH($C$3&amp;$D133,'[1]2024'!$B:$B,0),MATCH(H$4,'[1]2024'!$2:$2,0)),0)++IFERROR(INDEX('[1]2024'!$A:$Q,MATCH($D$3&amp;$D133,'[1]2024'!$B:$B,0),MATCH(H$4,'[1]2024'!$2:$2,0)),0)</f>
        <v>0</v>
      </c>
      <c r="I133" s="74">
        <f>IFERROR(INDEX('[1]2024'!$A:$Q,MATCH($A$3&amp;$D133,'[1]2024'!$B:$B,0),MATCH(I$4,'[1]2024'!$2:$2,0)),0)+IFERROR(INDEX('[1]2024'!$A:$Q,MATCH($B$3&amp;$D133,'[1]2024'!$B:$B,0),MATCH(I$4,'[1]2024'!$2:$2,0)),0)++IFERROR(INDEX('[1]2024'!$A:$Q,MATCH($C$3&amp;$D133,'[1]2024'!$B:$B,0),MATCH(I$4,'[1]2024'!$2:$2,0)),0)++IFERROR(INDEX('[1]2024'!$A:$Q,MATCH($D$3&amp;$D133,'[1]2024'!$B:$B,0),MATCH(I$4,'[1]2024'!$2:$2,0)),0)</f>
        <v>0</v>
      </c>
      <c r="J133" s="74">
        <f>IFERROR(INDEX('[1]2024'!$A:$Q,MATCH($A$3&amp;$D133,'[1]2024'!$B:$B,0),MATCH(J$4,'[1]2024'!$2:$2,0)),0)+IFERROR(INDEX('[1]2024'!$A:$Q,MATCH($B$3&amp;$D133,'[1]2024'!$B:$B,0),MATCH(J$4,'[1]2024'!$2:$2,0)),0)++IFERROR(INDEX('[1]2024'!$A:$Q,MATCH($C$3&amp;$D133,'[1]2024'!$B:$B,0),MATCH(J$4,'[1]2024'!$2:$2,0)),0)++IFERROR(INDEX('[1]2024'!$A:$Q,MATCH($D$3&amp;$D133,'[1]2024'!$B:$B,0),MATCH(J$4,'[1]2024'!$2:$2,0)),0)</f>
        <v>0</v>
      </c>
      <c r="K133" s="74">
        <f>IFERROR(INDEX('[1]2024'!$A:$Q,MATCH($A$3&amp;$D133,'[1]2024'!$B:$B,0),MATCH(K$4,'[1]2024'!$2:$2,0)),0)+IFERROR(INDEX('[1]2024'!$A:$Q,MATCH($B$3&amp;$D133,'[1]2024'!$B:$B,0),MATCH(K$4,'[1]2024'!$2:$2,0)),0)++IFERROR(INDEX('[1]2024'!$A:$Q,MATCH($C$3&amp;$D133,'[1]2024'!$B:$B,0),MATCH(K$4,'[1]2024'!$2:$2,0)),0)++IFERROR(INDEX('[1]2024'!$A:$Q,MATCH($D$3&amp;$D133,'[1]2024'!$B:$B,0),MATCH(K$4,'[1]2024'!$2:$2,0)),0)</f>
        <v>0</v>
      </c>
      <c r="L133" s="74">
        <f>IFERROR(INDEX('[1]2024'!$A:$Q,MATCH($A$3&amp;$D133,'[1]2024'!$B:$B,0),MATCH(L$4,'[1]2024'!$2:$2,0)),0)+IFERROR(INDEX('[1]2024'!$A:$Q,MATCH($B$3&amp;$D133,'[1]2024'!$B:$B,0),MATCH(L$4,'[1]2024'!$2:$2,0)),0)++IFERROR(INDEX('[1]2024'!$A:$Q,MATCH($C$3&amp;$D133,'[1]2024'!$B:$B,0),MATCH(L$4,'[1]2024'!$2:$2,0)),0)++IFERROR(INDEX('[1]2024'!$A:$Q,MATCH($D$3&amp;$D133,'[1]2024'!$B:$B,0),MATCH(L$4,'[1]2024'!$2:$2,0)),0)</f>
        <v>0</v>
      </c>
      <c r="M133" s="74">
        <f>IFERROR(INDEX('[1]2024'!$A:$Q,MATCH($A$3&amp;$D133,'[1]2024'!$B:$B,0),MATCH(M$4,'[1]2024'!$2:$2,0)),0)+IFERROR(INDEX('[1]2024'!$A:$Q,MATCH($B$3&amp;$D133,'[1]2024'!$B:$B,0),MATCH(M$4,'[1]2024'!$2:$2,0)),0)++IFERROR(INDEX('[1]2024'!$A:$Q,MATCH($C$3&amp;$D133,'[1]2024'!$B:$B,0),MATCH(M$4,'[1]2024'!$2:$2,0)),0)++IFERROR(INDEX('[1]2024'!$A:$Q,MATCH($D$3&amp;$D133,'[1]2024'!$B:$B,0),MATCH(M$4,'[1]2024'!$2:$2,0)),0)</f>
        <v>0</v>
      </c>
      <c r="N133" s="74">
        <f>IFERROR(INDEX('[1]2024'!$A:$Q,MATCH($A$3&amp;$D133,'[1]2024'!$B:$B,0),MATCH(N$4,'[1]2024'!$2:$2,0)),0)+IFERROR(INDEX('[1]2024'!$A:$Q,MATCH($B$3&amp;$D133,'[1]2024'!$B:$B,0),MATCH(N$4,'[1]2024'!$2:$2,0)),0)++IFERROR(INDEX('[1]2024'!$A:$Q,MATCH($C$3&amp;$D133,'[1]2024'!$B:$B,0),MATCH(N$4,'[1]2024'!$2:$2,0)),0)++IFERROR(INDEX('[1]2024'!$A:$Q,MATCH($D$3&amp;$D133,'[1]2024'!$B:$B,0),MATCH(N$4,'[1]2024'!$2:$2,0)),0)</f>
        <v>0</v>
      </c>
      <c r="O133" s="74">
        <f>IFERROR(INDEX('[1]2024'!$A:$Q,MATCH($A$3&amp;$D133,'[1]2024'!$B:$B,0),MATCH(O$4,'[1]2024'!$2:$2,0)),0)+IFERROR(INDEX('[1]2024'!$A:$Q,MATCH($B$3&amp;$D133,'[1]2024'!$B:$B,0),MATCH(O$4,'[1]2024'!$2:$2,0)),0)++IFERROR(INDEX('[1]2024'!$A:$Q,MATCH($C$3&amp;$D133,'[1]2024'!$B:$B,0),MATCH(O$4,'[1]2024'!$2:$2,0)),0)++IFERROR(INDEX('[1]2024'!$A:$Q,MATCH($D$3&amp;$D133,'[1]2024'!$B:$B,0),MATCH(O$4,'[1]2024'!$2:$2,0)),0)</f>
        <v>0</v>
      </c>
      <c r="P133" s="74">
        <f>IFERROR(INDEX('[1]2024'!$A:$Q,MATCH($A$3&amp;$D133,'[1]2024'!$B:$B,0),MATCH(P$4,'[1]2024'!$2:$2,0)),0)+IFERROR(INDEX('[1]2024'!$A:$Q,MATCH($B$3&amp;$D133,'[1]2024'!$B:$B,0),MATCH(P$4,'[1]2024'!$2:$2,0)),0)++IFERROR(INDEX('[1]2024'!$A:$Q,MATCH($C$3&amp;$D133,'[1]2024'!$B:$B,0),MATCH(P$4,'[1]2024'!$2:$2,0)),0)++IFERROR(INDEX('[1]2024'!$A:$Q,MATCH($D$3&amp;$D133,'[1]2024'!$B:$B,0),MATCH(P$4,'[1]2024'!$2:$2,0)),0)</f>
        <v>0</v>
      </c>
      <c r="Q133" s="74">
        <f>IFERROR(INDEX('[1]2024'!$A:$Q,MATCH($A$3&amp;$D133,'[1]2024'!$B:$B,0),MATCH(Q$4,'[1]2024'!$2:$2,0)),0)+IFERROR(INDEX('[1]2024'!$A:$Q,MATCH($B$3&amp;$D133,'[1]2024'!$B:$B,0),MATCH(Q$4,'[1]2024'!$2:$2,0)),0)++IFERROR(INDEX('[1]2024'!$A:$Q,MATCH($C$3&amp;$D133,'[1]2024'!$B:$B,0),MATCH(Q$4,'[1]2024'!$2:$2,0)),0)++IFERROR(INDEX('[1]2024'!$A:$Q,MATCH($D$3&amp;$D133,'[1]2024'!$B:$B,0),MATCH(Q$4,'[1]2024'!$2:$2,0)),0)</f>
        <v>0</v>
      </c>
      <c r="R133" s="74">
        <f>IFERROR(INDEX('[1]2024'!$A:$Q,MATCH($A$3&amp;$D133,'[1]2024'!$B:$B,0),MATCH(R$4,'[1]2024'!$2:$2,0)),0)+IFERROR(INDEX('[1]2024'!$A:$Q,MATCH($B$3&amp;$D133,'[1]2024'!$B:$B,0),MATCH(R$4,'[1]2024'!$2:$2,0)),0)++IFERROR(INDEX('[1]2024'!$A:$Q,MATCH($C$3&amp;$D133,'[1]2024'!$B:$B,0),MATCH(R$4,'[1]2024'!$2:$2,0)),0)++IFERROR(INDEX('[1]2024'!$A:$Q,MATCH($D$3&amp;$D133,'[1]2024'!$B:$B,0),MATCH(R$4,'[1]2024'!$2:$2,0)),0)</f>
        <v>0</v>
      </c>
      <c r="S133" s="74">
        <f>IFERROR(INDEX('[1]2024'!$A:$Q,MATCH($A$3&amp;$D133,'[1]2024'!$B:$B,0),MATCH(S$4,'[1]2024'!$2:$2,0)),0)+IFERROR(INDEX('[1]2024'!$A:$Q,MATCH($B$3&amp;$D133,'[1]2024'!$B:$B,0),MATCH(S$4,'[1]2024'!$2:$2,0)),0)++IFERROR(INDEX('[1]2024'!$A:$Q,MATCH($C$3&amp;$D133,'[1]2024'!$B:$B,0),MATCH(S$4,'[1]2024'!$2:$2,0)),0)++IFERROR(INDEX('[1]2024'!$A:$Q,MATCH($D$3&amp;$D133,'[1]2024'!$B:$B,0),MATCH(S$4,'[1]2024'!$2:$2,0)),0)</f>
        <v>0</v>
      </c>
      <c r="T133" s="75">
        <v>0</v>
      </c>
      <c r="U133" s="73">
        <f t="shared" si="130"/>
        <v>0</v>
      </c>
      <c r="V133" s="174">
        <v>0</v>
      </c>
      <c r="W133" s="105">
        <v>0</v>
      </c>
      <c r="X133" s="105">
        <v>0</v>
      </c>
      <c r="Y133" s="105">
        <v>0</v>
      </c>
      <c r="Z133" s="105">
        <v>0</v>
      </c>
      <c r="AA133" s="105">
        <v>0</v>
      </c>
      <c r="AB133" s="105">
        <v>0</v>
      </c>
      <c r="AC133" s="105">
        <v>0</v>
      </c>
      <c r="AD133" s="105">
        <v>0</v>
      </c>
      <c r="AE133" s="105">
        <v>0</v>
      </c>
      <c r="AF133" s="105">
        <v>0</v>
      </c>
      <c r="AG133" s="175">
        <v>0</v>
      </c>
      <c r="AH133" s="73">
        <f t="shared" si="131"/>
        <v>0</v>
      </c>
      <c r="AI133" s="73">
        <v>0</v>
      </c>
      <c r="AJ133" s="73">
        <v>0</v>
      </c>
      <c r="AK133" s="73">
        <v>0</v>
      </c>
      <c r="AL133" s="73">
        <v>0</v>
      </c>
      <c r="AM133" s="73">
        <v>0</v>
      </c>
      <c r="AN133" s="73">
        <v>0</v>
      </c>
      <c r="AO133" s="73">
        <v>0</v>
      </c>
      <c r="AP133" s="73">
        <v>0</v>
      </c>
      <c r="AQ133" s="73">
        <v>0</v>
      </c>
      <c r="AR133" s="73">
        <v>0</v>
      </c>
      <c r="AS133" s="73">
        <v>0</v>
      </c>
      <c r="AT133" s="201">
        <v>0</v>
      </c>
      <c r="AU133" s="73">
        <f t="shared" si="58"/>
        <v>0</v>
      </c>
      <c r="AV133" s="73">
        <f t="shared" si="59"/>
        <v>0</v>
      </c>
      <c r="AW133" s="73">
        <f t="shared" si="60"/>
        <v>0</v>
      </c>
      <c r="AX133" s="73">
        <f t="shared" si="61"/>
        <v>0</v>
      </c>
      <c r="AY133" s="73">
        <f t="shared" si="132"/>
        <v>0</v>
      </c>
      <c r="AZ133" s="73">
        <f t="shared" si="133"/>
        <v>0</v>
      </c>
      <c r="BA133" s="73">
        <f t="shared" si="134"/>
        <v>0</v>
      </c>
      <c r="BB133" s="91"/>
      <c r="BC133" s="80" t="s">
        <v>39</v>
      </c>
      <c r="BD133" s="163"/>
      <c r="BE133" s="74">
        <v>0</v>
      </c>
      <c r="BF133" s="74">
        <v>0</v>
      </c>
      <c r="BG133" s="74">
        <v>0</v>
      </c>
      <c r="BH133" s="162">
        <f t="shared" si="84"/>
        <v>0</v>
      </c>
    </row>
    <row r="134" spans="1:60" outlineLevel="1" x14ac:dyDescent="0.3">
      <c r="A134" s="71" t="s">
        <v>249</v>
      </c>
      <c r="B134" s="149" t="s">
        <v>243</v>
      </c>
      <c r="C134" s="149" t="s">
        <v>31</v>
      </c>
      <c r="D134" s="150">
        <v>5116140</v>
      </c>
      <c r="E134" s="150" t="s">
        <v>244</v>
      </c>
      <c r="F134" s="173">
        <v>0</v>
      </c>
      <c r="G134" s="73">
        <f t="shared" si="129"/>
        <v>0</v>
      </c>
      <c r="H134" s="74">
        <f>IFERROR(INDEX('[1]2024'!$A:$Q,MATCH($A$3&amp;$D134,'[1]2024'!$B:$B,0),MATCH(H$4,'[1]2024'!$2:$2,0)),0)+IFERROR(INDEX('[1]2024'!$A:$Q,MATCH($B$3&amp;$D134,'[1]2024'!$B:$B,0),MATCH(H$4,'[1]2024'!$2:$2,0)),0)++IFERROR(INDEX('[1]2024'!$A:$Q,MATCH($C$3&amp;$D134,'[1]2024'!$B:$B,0),MATCH(H$4,'[1]2024'!$2:$2,0)),0)++IFERROR(INDEX('[1]2024'!$A:$Q,MATCH($D$3&amp;$D134,'[1]2024'!$B:$B,0),MATCH(H$4,'[1]2024'!$2:$2,0)),0)</f>
        <v>0</v>
      </c>
      <c r="I134" s="74">
        <f>IFERROR(INDEX('[1]2024'!$A:$Q,MATCH($A$3&amp;$D134,'[1]2024'!$B:$B,0),MATCH(I$4,'[1]2024'!$2:$2,0)),0)+IFERROR(INDEX('[1]2024'!$A:$Q,MATCH($B$3&amp;$D134,'[1]2024'!$B:$B,0),MATCH(I$4,'[1]2024'!$2:$2,0)),0)++IFERROR(INDEX('[1]2024'!$A:$Q,MATCH($C$3&amp;$D134,'[1]2024'!$B:$B,0),MATCH(I$4,'[1]2024'!$2:$2,0)),0)++IFERROR(INDEX('[1]2024'!$A:$Q,MATCH($D$3&amp;$D134,'[1]2024'!$B:$B,0),MATCH(I$4,'[1]2024'!$2:$2,0)),0)</f>
        <v>0</v>
      </c>
      <c r="J134" s="74">
        <f>IFERROR(INDEX('[1]2024'!$A:$Q,MATCH($A$3&amp;$D134,'[1]2024'!$B:$B,0),MATCH(J$4,'[1]2024'!$2:$2,0)),0)+IFERROR(INDEX('[1]2024'!$A:$Q,MATCH($B$3&amp;$D134,'[1]2024'!$B:$B,0),MATCH(J$4,'[1]2024'!$2:$2,0)),0)++IFERROR(INDEX('[1]2024'!$A:$Q,MATCH($C$3&amp;$D134,'[1]2024'!$B:$B,0),MATCH(J$4,'[1]2024'!$2:$2,0)),0)++IFERROR(INDEX('[1]2024'!$A:$Q,MATCH($D$3&amp;$D134,'[1]2024'!$B:$B,0),MATCH(J$4,'[1]2024'!$2:$2,0)),0)</f>
        <v>0</v>
      </c>
      <c r="K134" s="74">
        <f>IFERROR(INDEX('[1]2024'!$A:$Q,MATCH($A$3&amp;$D134,'[1]2024'!$B:$B,0),MATCH(K$4,'[1]2024'!$2:$2,0)),0)+IFERROR(INDEX('[1]2024'!$A:$Q,MATCH($B$3&amp;$D134,'[1]2024'!$B:$B,0),MATCH(K$4,'[1]2024'!$2:$2,0)),0)++IFERROR(INDEX('[1]2024'!$A:$Q,MATCH($C$3&amp;$D134,'[1]2024'!$B:$B,0),MATCH(K$4,'[1]2024'!$2:$2,0)),0)++IFERROR(INDEX('[1]2024'!$A:$Q,MATCH($D$3&amp;$D134,'[1]2024'!$B:$B,0),MATCH(K$4,'[1]2024'!$2:$2,0)),0)</f>
        <v>0</v>
      </c>
      <c r="L134" s="74">
        <f>IFERROR(INDEX('[1]2024'!$A:$Q,MATCH($A$3&amp;$D134,'[1]2024'!$B:$B,0),MATCH(L$4,'[1]2024'!$2:$2,0)),0)+IFERROR(INDEX('[1]2024'!$A:$Q,MATCH($B$3&amp;$D134,'[1]2024'!$B:$B,0),MATCH(L$4,'[1]2024'!$2:$2,0)),0)++IFERROR(INDEX('[1]2024'!$A:$Q,MATCH($C$3&amp;$D134,'[1]2024'!$B:$B,0),MATCH(L$4,'[1]2024'!$2:$2,0)),0)++IFERROR(INDEX('[1]2024'!$A:$Q,MATCH($D$3&amp;$D134,'[1]2024'!$B:$B,0),MATCH(L$4,'[1]2024'!$2:$2,0)),0)</f>
        <v>0</v>
      </c>
      <c r="M134" s="74">
        <f>IFERROR(INDEX('[1]2024'!$A:$Q,MATCH($A$3&amp;$D134,'[1]2024'!$B:$B,0),MATCH(M$4,'[1]2024'!$2:$2,0)),0)+IFERROR(INDEX('[1]2024'!$A:$Q,MATCH($B$3&amp;$D134,'[1]2024'!$B:$B,0),MATCH(M$4,'[1]2024'!$2:$2,0)),0)++IFERROR(INDEX('[1]2024'!$A:$Q,MATCH($C$3&amp;$D134,'[1]2024'!$B:$B,0),MATCH(M$4,'[1]2024'!$2:$2,0)),0)++IFERROR(INDEX('[1]2024'!$A:$Q,MATCH($D$3&amp;$D134,'[1]2024'!$B:$B,0),MATCH(M$4,'[1]2024'!$2:$2,0)),0)</f>
        <v>0</v>
      </c>
      <c r="N134" s="74">
        <f>IFERROR(INDEX('[1]2024'!$A:$Q,MATCH($A$3&amp;$D134,'[1]2024'!$B:$B,0),MATCH(N$4,'[1]2024'!$2:$2,0)),0)+IFERROR(INDEX('[1]2024'!$A:$Q,MATCH($B$3&amp;$D134,'[1]2024'!$B:$B,0),MATCH(N$4,'[1]2024'!$2:$2,0)),0)++IFERROR(INDEX('[1]2024'!$A:$Q,MATCH($C$3&amp;$D134,'[1]2024'!$B:$B,0),MATCH(N$4,'[1]2024'!$2:$2,0)),0)++IFERROR(INDEX('[1]2024'!$A:$Q,MATCH($D$3&amp;$D134,'[1]2024'!$B:$B,0),MATCH(N$4,'[1]2024'!$2:$2,0)),0)</f>
        <v>0</v>
      </c>
      <c r="O134" s="74">
        <f>IFERROR(INDEX('[1]2024'!$A:$Q,MATCH($A$3&amp;$D134,'[1]2024'!$B:$B,0),MATCH(O$4,'[1]2024'!$2:$2,0)),0)+IFERROR(INDEX('[1]2024'!$A:$Q,MATCH($B$3&amp;$D134,'[1]2024'!$B:$B,0),MATCH(O$4,'[1]2024'!$2:$2,0)),0)++IFERROR(INDEX('[1]2024'!$A:$Q,MATCH($C$3&amp;$D134,'[1]2024'!$B:$B,0),MATCH(O$4,'[1]2024'!$2:$2,0)),0)++IFERROR(INDEX('[1]2024'!$A:$Q,MATCH($D$3&amp;$D134,'[1]2024'!$B:$B,0),MATCH(O$4,'[1]2024'!$2:$2,0)),0)</f>
        <v>0</v>
      </c>
      <c r="P134" s="74">
        <f>IFERROR(INDEX('[1]2024'!$A:$Q,MATCH($A$3&amp;$D134,'[1]2024'!$B:$B,0),MATCH(P$4,'[1]2024'!$2:$2,0)),0)+IFERROR(INDEX('[1]2024'!$A:$Q,MATCH($B$3&amp;$D134,'[1]2024'!$B:$B,0),MATCH(P$4,'[1]2024'!$2:$2,0)),0)++IFERROR(INDEX('[1]2024'!$A:$Q,MATCH($C$3&amp;$D134,'[1]2024'!$B:$B,0),MATCH(P$4,'[1]2024'!$2:$2,0)),0)++IFERROR(INDEX('[1]2024'!$A:$Q,MATCH($D$3&amp;$D134,'[1]2024'!$B:$B,0),MATCH(P$4,'[1]2024'!$2:$2,0)),0)</f>
        <v>0</v>
      </c>
      <c r="Q134" s="74">
        <f>IFERROR(INDEX('[1]2024'!$A:$Q,MATCH($A$3&amp;$D134,'[1]2024'!$B:$B,0),MATCH(Q$4,'[1]2024'!$2:$2,0)),0)+IFERROR(INDEX('[1]2024'!$A:$Q,MATCH($B$3&amp;$D134,'[1]2024'!$B:$B,0),MATCH(Q$4,'[1]2024'!$2:$2,0)),0)++IFERROR(INDEX('[1]2024'!$A:$Q,MATCH($C$3&amp;$D134,'[1]2024'!$B:$B,0),MATCH(Q$4,'[1]2024'!$2:$2,0)),0)++IFERROR(INDEX('[1]2024'!$A:$Q,MATCH($D$3&amp;$D134,'[1]2024'!$B:$B,0),MATCH(Q$4,'[1]2024'!$2:$2,0)),0)</f>
        <v>0</v>
      </c>
      <c r="R134" s="74">
        <f>IFERROR(INDEX('[1]2024'!$A:$Q,MATCH($A$3&amp;$D134,'[1]2024'!$B:$B,0),MATCH(R$4,'[1]2024'!$2:$2,0)),0)+IFERROR(INDEX('[1]2024'!$A:$Q,MATCH($B$3&amp;$D134,'[1]2024'!$B:$B,0),MATCH(R$4,'[1]2024'!$2:$2,0)),0)++IFERROR(INDEX('[1]2024'!$A:$Q,MATCH($C$3&amp;$D134,'[1]2024'!$B:$B,0),MATCH(R$4,'[1]2024'!$2:$2,0)),0)++IFERROR(INDEX('[1]2024'!$A:$Q,MATCH($D$3&amp;$D134,'[1]2024'!$B:$B,0),MATCH(R$4,'[1]2024'!$2:$2,0)),0)</f>
        <v>0</v>
      </c>
      <c r="S134" s="74">
        <f>IFERROR(INDEX('[1]2024'!$A:$Q,MATCH($A$3&amp;$D134,'[1]2024'!$B:$B,0),MATCH(S$4,'[1]2024'!$2:$2,0)),0)+IFERROR(INDEX('[1]2024'!$A:$Q,MATCH($B$3&amp;$D134,'[1]2024'!$B:$B,0),MATCH(S$4,'[1]2024'!$2:$2,0)),0)++IFERROR(INDEX('[1]2024'!$A:$Q,MATCH($C$3&amp;$D134,'[1]2024'!$B:$B,0),MATCH(S$4,'[1]2024'!$2:$2,0)),0)++IFERROR(INDEX('[1]2024'!$A:$Q,MATCH($D$3&amp;$D134,'[1]2024'!$B:$B,0),MATCH(S$4,'[1]2024'!$2:$2,0)),0)</f>
        <v>0</v>
      </c>
      <c r="T134" s="75">
        <v>0</v>
      </c>
      <c r="U134" s="73">
        <f t="shared" si="130"/>
        <v>0</v>
      </c>
      <c r="V134" s="174">
        <v>0</v>
      </c>
      <c r="W134" s="105">
        <v>0</v>
      </c>
      <c r="X134" s="105">
        <v>0</v>
      </c>
      <c r="Y134" s="105">
        <v>0</v>
      </c>
      <c r="Z134" s="105">
        <v>0</v>
      </c>
      <c r="AA134" s="105">
        <v>0</v>
      </c>
      <c r="AB134" s="105">
        <v>0</v>
      </c>
      <c r="AC134" s="105">
        <v>0</v>
      </c>
      <c r="AD134" s="105">
        <v>0</v>
      </c>
      <c r="AE134" s="105">
        <v>0</v>
      </c>
      <c r="AF134" s="105">
        <v>0</v>
      </c>
      <c r="AG134" s="175">
        <v>0</v>
      </c>
      <c r="AH134" s="73">
        <f t="shared" si="131"/>
        <v>0</v>
      </c>
      <c r="AI134" s="73">
        <v>0</v>
      </c>
      <c r="AJ134" s="73">
        <v>0</v>
      </c>
      <c r="AK134" s="73">
        <v>0</v>
      </c>
      <c r="AL134" s="73">
        <v>0</v>
      </c>
      <c r="AM134" s="73">
        <v>0</v>
      </c>
      <c r="AN134" s="73">
        <v>0</v>
      </c>
      <c r="AO134" s="73">
        <v>0</v>
      </c>
      <c r="AP134" s="73">
        <v>0</v>
      </c>
      <c r="AQ134" s="73">
        <v>0</v>
      </c>
      <c r="AR134" s="73">
        <v>0</v>
      </c>
      <c r="AS134" s="73">
        <v>0</v>
      </c>
      <c r="AT134" s="201">
        <v>0</v>
      </c>
      <c r="AU134" s="73">
        <f t="shared" si="58"/>
        <v>0</v>
      </c>
      <c r="AV134" s="73">
        <f t="shared" si="59"/>
        <v>0</v>
      </c>
      <c r="AW134" s="73">
        <f t="shared" si="60"/>
        <v>0</v>
      </c>
      <c r="AX134" s="73">
        <f t="shared" si="61"/>
        <v>0</v>
      </c>
      <c r="AY134" s="73">
        <f t="shared" si="132"/>
        <v>0</v>
      </c>
      <c r="AZ134" s="73">
        <f t="shared" si="133"/>
        <v>0</v>
      </c>
      <c r="BA134" s="73">
        <f t="shared" si="134"/>
        <v>0</v>
      </c>
      <c r="BB134" s="91"/>
      <c r="BC134" s="69" t="s">
        <v>24</v>
      </c>
      <c r="BD134" s="160"/>
      <c r="BE134" s="74">
        <v>0</v>
      </c>
      <c r="BF134" s="74">
        <v>0</v>
      </c>
      <c r="BG134" s="74">
        <v>0</v>
      </c>
      <c r="BH134" s="162">
        <f t="shared" si="84"/>
        <v>0</v>
      </c>
    </row>
    <row r="135" spans="1:60" outlineLevel="1" x14ac:dyDescent="0.3">
      <c r="A135" s="71" t="s">
        <v>250</v>
      </c>
      <c r="B135" s="149" t="s">
        <v>247</v>
      </c>
      <c r="C135" s="149" t="s">
        <v>31</v>
      </c>
      <c r="D135" s="150">
        <v>5116150</v>
      </c>
      <c r="E135" s="150" t="s">
        <v>248</v>
      </c>
      <c r="F135" s="173">
        <v>0</v>
      </c>
      <c r="G135" s="73">
        <f t="shared" si="129"/>
        <v>0</v>
      </c>
      <c r="H135" s="74">
        <f>IFERROR(INDEX('[1]2024'!$A:$Q,MATCH($A$3&amp;$D135,'[1]2024'!$B:$B,0),MATCH(H$4,'[1]2024'!$2:$2,0)),0)+IFERROR(INDEX('[1]2024'!$A:$Q,MATCH($B$3&amp;$D135,'[1]2024'!$B:$B,0),MATCH(H$4,'[1]2024'!$2:$2,0)),0)++IFERROR(INDEX('[1]2024'!$A:$Q,MATCH($C$3&amp;$D135,'[1]2024'!$B:$B,0),MATCH(H$4,'[1]2024'!$2:$2,0)),0)++IFERROR(INDEX('[1]2024'!$A:$Q,MATCH($D$3&amp;$D135,'[1]2024'!$B:$B,0),MATCH(H$4,'[1]2024'!$2:$2,0)),0)</f>
        <v>0</v>
      </c>
      <c r="I135" s="74">
        <f>IFERROR(INDEX('[1]2024'!$A:$Q,MATCH($A$3&amp;$D135,'[1]2024'!$B:$B,0),MATCH(I$4,'[1]2024'!$2:$2,0)),0)+IFERROR(INDEX('[1]2024'!$A:$Q,MATCH($B$3&amp;$D135,'[1]2024'!$B:$B,0),MATCH(I$4,'[1]2024'!$2:$2,0)),0)++IFERROR(INDEX('[1]2024'!$A:$Q,MATCH($C$3&amp;$D135,'[1]2024'!$B:$B,0),MATCH(I$4,'[1]2024'!$2:$2,0)),0)++IFERROR(INDEX('[1]2024'!$A:$Q,MATCH($D$3&amp;$D135,'[1]2024'!$B:$B,0),MATCH(I$4,'[1]2024'!$2:$2,0)),0)</f>
        <v>0</v>
      </c>
      <c r="J135" s="74">
        <f>IFERROR(INDEX('[1]2024'!$A:$Q,MATCH($A$3&amp;$D135,'[1]2024'!$B:$B,0),MATCH(J$4,'[1]2024'!$2:$2,0)),0)+IFERROR(INDEX('[1]2024'!$A:$Q,MATCH($B$3&amp;$D135,'[1]2024'!$B:$B,0),MATCH(J$4,'[1]2024'!$2:$2,0)),0)++IFERROR(INDEX('[1]2024'!$A:$Q,MATCH($C$3&amp;$D135,'[1]2024'!$B:$B,0),MATCH(J$4,'[1]2024'!$2:$2,0)),0)++IFERROR(INDEX('[1]2024'!$A:$Q,MATCH($D$3&amp;$D135,'[1]2024'!$B:$B,0),MATCH(J$4,'[1]2024'!$2:$2,0)),0)</f>
        <v>0</v>
      </c>
      <c r="K135" s="74">
        <f>IFERROR(INDEX('[1]2024'!$A:$Q,MATCH($A$3&amp;$D135,'[1]2024'!$B:$B,0),MATCH(K$4,'[1]2024'!$2:$2,0)),0)+IFERROR(INDEX('[1]2024'!$A:$Q,MATCH($B$3&amp;$D135,'[1]2024'!$B:$B,0),MATCH(K$4,'[1]2024'!$2:$2,0)),0)++IFERROR(INDEX('[1]2024'!$A:$Q,MATCH($C$3&amp;$D135,'[1]2024'!$B:$B,0),MATCH(K$4,'[1]2024'!$2:$2,0)),0)++IFERROR(INDEX('[1]2024'!$A:$Q,MATCH($D$3&amp;$D135,'[1]2024'!$B:$B,0),MATCH(K$4,'[1]2024'!$2:$2,0)),0)</f>
        <v>0</v>
      </c>
      <c r="L135" s="74">
        <f>IFERROR(INDEX('[1]2024'!$A:$Q,MATCH($A$3&amp;$D135,'[1]2024'!$B:$B,0),MATCH(L$4,'[1]2024'!$2:$2,0)),0)+IFERROR(INDEX('[1]2024'!$A:$Q,MATCH($B$3&amp;$D135,'[1]2024'!$B:$B,0),MATCH(L$4,'[1]2024'!$2:$2,0)),0)++IFERROR(INDEX('[1]2024'!$A:$Q,MATCH($C$3&amp;$D135,'[1]2024'!$B:$B,0),MATCH(L$4,'[1]2024'!$2:$2,0)),0)++IFERROR(INDEX('[1]2024'!$A:$Q,MATCH($D$3&amp;$D135,'[1]2024'!$B:$B,0),MATCH(L$4,'[1]2024'!$2:$2,0)),0)</f>
        <v>0</v>
      </c>
      <c r="M135" s="74">
        <f>IFERROR(INDEX('[1]2024'!$A:$Q,MATCH($A$3&amp;$D135,'[1]2024'!$B:$B,0),MATCH(M$4,'[1]2024'!$2:$2,0)),0)+IFERROR(INDEX('[1]2024'!$A:$Q,MATCH($B$3&amp;$D135,'[1]2024'!$B:$B,0),MATCH(M$4,'[1]2024'!$2:$2,0)),0)++IFERROR(INDEX('[1]2024'!$A:$Q,MATCH($C$3&amp;$D135,'[1]2024'!$B:$B,0),MATCH(M$4,'[1]2024'!$2:$2,0)),0)++IFERROR(INDEX('[1]2024'!$A:$Q,MATCH($D$3&amp;$D135,'[1]2024'!$B:$B,0),MATCH(M$4,'[1]2024'!$2:$2,0)),0)</f>
        <v>0</v>
      </c>
      <c r="N135" s="74">
        <f>IFERROR(INDEX('[1]2024'!$A:$Q,MATCH($A$3&amp;$D135,'[1]2024'!$B:$B,0),MATCH(N$4,'[1]2024'!$2:$2,0)),0)+IFERROR(INDEX('[1]2024'!$A:$Q,MATCH($B$3&amp;$D135,'[1]2024'!$B:$B,0),MATCH(N$4,'[1]2024'!$2:$2,0)),0)++IFERROR(INDEX('[1]2024'!$A:$Q,MATCH($C$3&amp;$D135,'[1]2024'!$B:$B,0),MATCH(N$4,'[1]2024'!$2:$2,0)),0)++IFERROR(INDEX('[1]2024'!$A:$Q,MATCH($D$3&amp;$D135,'[1]2024'!$B:$B,0),MATCH(N$4,'[1]2024'!$2:$2,0)),0)</f>
        <v>0</v>
      </c>
      <c r="O135" s="74">
        <f>IFERROR(INDEX('[1]2024'!$A:$Q,MATCH($A$3&amp;$D135,'[1]2024'!$B:$B,0),MATCH(O$4,'[1]2024'!$2:$2,0)),0)+IFERROR(INDEX('[1]2024'!$A:$Q,MATCH($B$3&amp;$D135,'[1]2024'!$B:$B,0),MATCH(O$4,'[1]2024'!$2:$2,0)),0)++IFERROR(INDEX('[1]2024'!$A:$Q,MATCH($C$3&amp;$D135,'[1]2024'!$B:$B,0),MATCH(O$4,'[1]2024'!$2:$2,0)),0)++IFERROR(INDEX('[1]2024'!$A:$Q,MATCH($D$3&amp;$D135,'[1]2024'!$B:$B,0),MATCH(O$4,'[1]2024'!$2:$2,0)),0)</f>
        <v>0</v>
      </c>
      <c r="P135" s="74">
        <f>IFERROR(INDEX('[1]2024'!$A:$Q,MATCH($A$3&amp;$D135,'[1]2024'!$B:$B,0),MATCH(P$4,'[1]2024'!$2:$2,0)),0)+IFERROR(INDEX('[1]2024'!$A:$Q,MATCH($B$3&amp;$D135,'[1]2024'!$B:$B,0),MATCH(P$4,'[1]2024'!$2:$2,0)),0)++IFERROR(INDEX('[1]2024'!$A:$Q,MATCH($C$3&amp;$D135,'[1]2024'!$B:$B,0),MATCH(P$4,'[1]2024'!$2:$2,0)),0)++IFERROR(INDEX('[1]2024'!$A:$Q,MATCH($D$3&amp;$D135,'[1]2024'!$B:$B,0),MATCH(P$4,'[1]2024'!$2:$2,0)),0)</f>
        <v>0</v>
      </c>
      <c r="Q135" s="74">
        <f>IFERROR(INDEX('[1]2024'!$A:$Q,MATCH($A$3&amp;$D135,'[1]2024'!$B:$B,0),MATCH(Q$4,'[1]2024'!$2:$2,0)),0)+IFERROR(INDEX('[1]2024'!$A:$Q,MATCH($B$3&amp;$D135,'[1]2024'!$B:$B,0),MATCH(Q$4,'[1]2024'!$2:$2,0)),0)++IFERROR(INDEX('[1]2024'!$A:$Q,MATCH($C$3&amp;$D135,'[1]2024'!$B:$B,0),MATCH(Q$4,'[1]2024'!$2:$2,0)),0)++IFERROR(INDEX('[1]2024'!$A:$Q,MATCH($D$3&amp;$D135,'[1]2024'!$B:$B,0),MATCH(Q$4,'[1]2024'!$2:$2,0)),0)</f>
        <v>0</v>
      </c>
      <c r="R135" s="74">
        <f>IFERROR(INDEX('[1]2024'!$A:$Q,MATCH($A$3&amp;$D135,'[1]2024'!$B:$B,0),MATCH(R$4,'[1]2024'!$2:$2,0)),0)+IFERROR(INDEX('[1]2024'!$A:$Q,MATCH($B$3&amp;$D135,'[1]2024'!$B:$B,0),MATCH(R$4,'[1]2024'!$2:$2,0)),0)++IFERROR(INDEX('[1]2024'!$A:$Q,MATCH($C$3&amp;$D135,'[1]2024'!$B:$B,0),MATCH(R$4,'[1]2024'!$2:$2,0)),0)++IFERROR(INDEX('[1]2024'!$A:$Q,MATCH($D$3&amp;$D135,'[1]2024'!$B:$B,0),MATCH(R$4,'[1]2024'!$2:$2,0)),0)</f>
        <v>0</v>
      </c>
      <c r="S135" s="74">
        <f>IFERROR(INDEX('[1]2024'!$A:$Q,MATCH($A$3&amp;$D135,'[1]2024'!$B:$B,0),MATCH(S$4,'[1]2024'!$2:$2,0)),0)+IFERROR(INDEX('[1]2024'!$A:$Q,MATCH($B$3&amp;$D135,'[1]2024'!$B:$B,0),MATCH(S$4,'[1]2024'!$2:$2,0)),0)++IFERROR(INDEX('[1]2024'!$A:$Q,MATCH($C$3&amp;$D135,'[1]2024'!$B:$B,0),MATCH(S$4,'[1]2024'!$2:$2,0)),0)++IFERROR(INDEX('[1]2024'!$A:$Q,MATCH($D$3&amp;$D135,'[1]2024'!$B:$B,0),MATCH(S$4,'[1]2024'!$2:$2,0)),0)</f>
        <v>0</v>
      </c>
      <c r="T135" s="75">
        <v>0</v>
      </c>
      <c r="U135" s="73">
        <f t="shared" si="130"/>
        <v>0</v>
      </c>
      <c r="V135" s="174">
        <v>0</v>
      </c>
      <c r="W135" s="105">
        <v>0</v>
      </c>
      <c r="X135" s="105">
        <v>0</v>
      </c>
      <c r="Y135" s="105">
        <v>0</v>
      </c>
      <c r="Z135" s="105">
        <v>0</v>
      </c>
      <c r="AA135" s="105">
        <v>0</v>
      </c>
      <c r="AB135" s="105">
        <v>0</v>
      </c>
      <c r="AC135" s="105">
        <v>0</v>
      </c>
      <c r="AD135" s="105">
        <v>0</v>
      </c>
      <c r="AE135" s="105">
        <v>0</v>
      </c>
      <c r="AF135" s="105">
        <v>0</v>
      </c>
      <c r="AG135" s="175">
        <v>0</v>
      </c>
      <c r="AH135" s="73">
        <f t="shared" si="131"/>
        <v>0</v>
      </c>
      <c r="AI135" s="73">
        <v>0</v>
      </c>
      <c r="AJ135" s="73">
        <v>0</v>
      </c>
      <c r="AK135" s="73">
        <v>0</v>
      </c>
      <c r="AL135" s="73">
        <v>0</v>
      </c>
      <c r="AM135" s="73">
        <v>0</v>
      </c>
      <c r="AN135" s="73">
        <v>0</v>
      </c>
      <c r="AO135" s="73">
        <v>0</v>
      </c>
      <c r="AP135" s="73">
        <v>0</v>
      </c>
      <c r="AQ135" s="73">
        <v>0</v>
      </c>
      <c r="AR135" s="73">
        <v>0</v>
      </c>
      <c r="AS135" s="73">
        <v>0</v>
      </c>
      <c r="AT135" s="73">
        <v>0</v>
      </c>
      <c r="AU135" s="106">
        <f t="shared" si="58"/>
        <v>0</v>
      </c>
      <c r="AV135" s="73">
        <f t="shared" si="59"/>
        <v>0</v>
      </c>
      <c r="AW135" s="73">
        <f t="shared" si="60"/>
        <v>0</v>
      </c>
      <c r="AX135" s="73">
        <f t="shared" si="61"/>
        <v>0</v>
      </c>
      <c r="AY135" s="73">
        <f t="shared" si="132"/>
        <v>0</v>
      </c>
      <c r="AZ135" s="73">
        <f t="shared" si="133"/>
        <v>0</v>
      </c>
      <c r="BA135" s="73">
        <f t="shared" si="134"/>
        <v>0</v>
      </c>
      <c r="BB135" s="91"/>
      <c r="BC135" s="80" t="s">
        <v>24</v>
      </c>
      <c r="BD135" s="163"/>
      <c r="BE135" s="74">
        <v>0</v>
      </c>
      <c r="BF135" s="74">
        <v>0</v>
      </c>
      <c r="BG135" s="74">
        <v>0</v>
      </c>
      <c r="BH135" s="162">
        <f t="shared" si="84"/>
        <v>0</v>
      </c>
    </row>
    <row r="136" spans="1:60" outlineLevel="1" x14ac:dyDescent="0.3">
      <c r="A136" s="71" t="s">
        <v>251</v>
      </c>
      <c r="B136" s="149" t="s">
        <v>243</v>
      </c>
      <c r="C136" s="149" t="s">
        <v>31</v>
      </c>
      <c r="D136" s="150">
        <v>5116160</v>
      </c>
      <c r="E136" s="150" t="s">
        <v>244</v>
      </c>
      <c r="F136" s="173">
        <v>0</v>
      </c>
      <c r="G136" s="73">
        <f t="shared" si="129"/>
        <v>0</v>
      </c>
      <c r="H136" s="74">
        <f>IFERROR(INDEX('[1]2024'!$A:$Q,MATCH($A$3&amp;$D136,'[1]2024'!$B:$B,0),MATCH(H$4,'[1]2024'!$2:$2,0)),0)+IFERROR(INDEX('[1]2024'!$A:$Q,MATCH($B$3&amp;$D136,'[1]2024'!$B:$B,0),MATCH(H$4,'[1]2024'!$2:$2,0)),0)++IFERROR(INDEX('[1]2024'!$A:$Q,MATCH($C$3&amp;$D136,'[1]2024'!$B:$B,0),MATCH(H$4,'[1]2024'!$2:$2,0)),0)++IFERROR(INDEX('[1]2024'!$A:$Q,MATCH($D$3&amp;$D136,'[1]2024'!$B:$B,0),MATCH(H$4,'[1]2024'!$2:$2,0)),0)</f>
        <v>0</v>
      </c>
      <c r="I136" s="74">
        <f>IFERROR(INDEX('[1]2024'!$A:$Q,MATCH($A$3&amp;$D136,'[1]2024'!$B:$B,0),MATCH(I$4,'[1]2024'!$2:$2,0)),0)+IFERROR(INDEX('[1]2024'!$A:$Q,MATCH($B$3&amp;$D136,'[1]2024'!$B:$B,0),MATCH(I$4,'[1]2024'!$2:$2,0)),0)++IFERROR(INDEX('[1]2024'!$A:$Q,MATCH($C$3&amp;$D136,'[1]2024'!$B:$B,0),MATCH(I$4,'[1]2024'!$2:$2,0)),0)++IFERROR(INDEX('[1]2024'!$A:$Q,MATCH($D$3&amp;$D136,'[1]2024'!$B:$B,0),MATCH(I$4,'[1]2024'!$2:$2,0)),0)</f>
        <v>0</v>
      </c>
      <c r="J136" s="74">
        <f>IFERROR(INDEX('[1]2024'!$A:$Q,MATCH($A$3&amp;$D136,'[1]2024'!$B:$B,0),MATCH(J$4,'[1]2024'!$2:$2,0)),0)+IFERROR(INDEX('[1]2024'!$A:$Q,MATCH($B$3&amp;$D136,'[1]2024'!$B:$B,0),MATCH(J$4,'[1]2024'!$2:$2,0)),0)++IFERROR(INDEX('[1]2024'!$A:$Q,MATCH($C$3&amp;$D136,'[1]2024'!$B:$B,0),MATCH(J$4,'[1]2024'!$2:$2,0)),0)++IFERROR(INDEX('[1]2024'!$A:$Q,MATCH($D$3&amp;$D136,'[1]2024'!$B:$B,0),MATCH(J$4,'[1]2024'!$2:$2,0)),0)</f>
        <v>0</v>
      </c>
      <c r="K136" s="74">
        <f>IFERROR(INDEX('[1]2024'!$A:$Q,MATCH($A$3&amp;$D136,'[1]2024'!$B:$B,0),MATCH(K$4,'[1]2024'!$2:$2,0)),0)+IFERROR(INDEX('[1]2024'!$A:$Q,MATCH($B$3&amp;$D136,'[1]2024'!$B:$B,0),MATCH(K$4,'[1]2024'!$2:$2,0)),0)++IFERROR(INDEX('[1]2024'!$A:$Q,MATCH($C$3&amp;$D136,'[1]2024'!$B:$B,0),MATCH(K$4,'[1]2024'!$2:$2,0)),0)++IFERROR(INDEX('[1]2024'!$A:$Q,MATCH($D$3&amp;$D136,'[1]2024'!$B:$B,0),MATCH(K$4,'[1]2024'!$2:$2,0)),0)</f>
        <v>0</v>
      </c>
      <c r="L136" s="74">
        <f>IFERROR(INDEX('[1]2024'!$A:$Q,MATCH($A$3&amp;$D136,'[1]2024'!$B:$B,0),MATCH(L$4,'[1]2024'!$2:$2,0)),0)+IFERROR(INDEX('[1]2024'!$A:$Q,MATCH($B$3&amp;$D136,'[1]2024'!$B:$B,0),MATCH(L$4,'[1]2024'!$2:$2,0)),0)++IFERROR(INDEX('[1]2024'!$A:$Q,MATCH($C$3&amp;$D136,'[1]2024'!$B:$B,0),MATCH(L$4,'[1]2024'!$2:$2,0)),0)++IFERROR(INDEX('[1]2024'!$A:$Q,MATCH($D$3&amp;$D136,'[1]2024'!$B:$B,0),MATCH(L$4,'[1]2024'!$2:$2,0)),0)</f>
        <v>0</v>
      </c>
      <c r="M136" s="74">
        <f>IFERROR(INDEX('[1]2024'!$A:$Q,MATCH($A$3&amp;$D136,'[1]2024'!$B:$B,0),MATCH(M$4,'[1]2024'!$2:$2,0)),0)+IFERROR(INDEX('[1]2024'!$A:$Q,MATCH($B$3&amp;$D136,'[1]2024'!$B:$B,0),MATCH(M$4,'[1]2024'!$2:$2,0)),0)++IFERROR(INDEX('[1]2024'!$A:$Q,MATCH($C$3&amp;$D136,'[1]2024'!$B:$B,0),MATCH(M$4,'[1]2024'!$2:$2,0)),0)++IFERROR(INDEX('[1]2024'!$A:$Q,MATCH($D$3&amp;$D136,'[1]2024'!$B:$B,0),MATCH(M$4,'[1]2024'!$2:$2,0)),0)</f>
        <v>0</v>
      </c>
      <c r="N136" s="74">
        <f>IFERROR(INDEX('[1]2024'!$A:$Q,MATCH($A$3&amp;$D136,'[1]2024'!$B:$B,0),MATCH(N$4,'[1]2024'!$2:$2,0)),0)+IFERROR(INDEX('[1]2024'!$A:$Q,MATCH($B$3&amp;$D136,'[1]2024'!$B:$B,0),MATCH(N$4,'[1]2024'!$2:$2,0)),0)++IFERROR(INDEX('[1]2024'!$A:$Q,MATCH($C$3&amp;$D136,'[1]2024'!$B:$B,0),MATCH(N$4,'[1]2024'!$2:$2,0)),0)++IFERROR(INDEX('[1]2024'!$A:$Q,MATCH($D$3&amp;$D136,'[1]2024'!$B:$B,0),MATCH(N$4,'[1]2024'!$2:$2,0)),0)</f>
        <v>0</v>
      </c>
      <c r="O136" s="74">
        <f>IFERROR(INDEX('[1]2024'!$A:$Q,MATCH($A$3&amp;$D136,'[1]2024'!$B:$B,0),MATCH(O$4,'[1]2024'!$2:$2,0)),0)+IFERROR(INDEX('[1]2024'!$A:$Q,MATCH($B$3&amp;$D136,'[1]2024'!$B:$B,0),MATCH(O$4,'[1]2024'!$2:$2,0)),0)++IFERROR(INDEX('[1]2024'!$A:$Q,MATCH($C$3&amp;$D136,'[1]2024'!$B:$B,0),MATCH(O$4,'[1]2024'!$2:$2,0)),0)++IFERROR(INDEX('[1]2024'!$A:$Q,MATCH($D$3&amp;$D136,'[1]2024'!$B:$B,0),MATCH(O$4,'[1]2024'!$2:$2,0)),0)</f>
        <v>0</v>
      </c>
      <c r="P136" s="74">
        <f>IFERROR(INDEX('[1]2024'!$A:$Q,MATCH($A$3&amp;$D136,'[1]2024'!$B:$B,0),MATCH(P$4,'[1]2024'!$2:$2,0)),0)+IFERROR(INDEX('[1]2024'!$A:$Q,MATCH($B$3&amp;$D136,'[1]2024'!$B:$B,0),MATCH(P$4,'[1]2024'!$2:$2,0)),0)++IFERROR(INDEX('[1]2024'!$A:$Q,MATCH($C$3&amp;$D136,'[1]2024'!$B:$B,0),MATCH(P$4,'[1]2024'!$2:$2,0)),0)++IFERROR(INDEX('[1]2024'!$A:$Q,MATCH($D$3&amp;$D136,'[1]2024'!$B:$B,0),MATCH(P$4,'[1]2024'!$2:$2,0)),0)</f>
        <v>0</v>
      </c>
      <c r="Q136" s="74">
        <f>IFERROR(INDEX('[1]2024'!$A:$Q,MATCH($A$3&amp;$D136,'[1]2024'!$B:$B,0),MATCH(Q$4,'[1]2024'!$2:$2,0)),0)+IFERROR(INDEX('[1]2024'!$A:$Q,MATCH($B$3&amp;$D136,'[1]2024'!$B:$B,0),MATCH(Q$4,'[1]2024'!$2:$2,0)),0)++IFERROR(INDEX('[1]2024'!$A:$Q,MATCH($C$3&amp;$D136,'[1]2024'!$B:$B,0),MATCH(Q$4,'[1]2024'!$2:$2,0)),0)++IFERROR(INDEX('[1]2024'!$A:$Q,MATCH($D$3&amp;$D136,'[1]2024'!$B:$B,0),MATCH(Q$4,'[1]2024'!$2:$2,0)),0)</f>
        <v>0</v>
      </c>
      <c r="R136" s="74">
        <f>IFERROR(INDEX('[1]2024'!$A:$Q,MATCH($A$3&amp;$D136,'[1]2024'!$B:$B,0),MATCH(R$4,'[1]2024'!$2:$2,0)),0)+IFERROR(INDEX('[1]2024'!$A:$Q,MATCH($B$3&amp;$D136,'[1]2024'!$B:$B,0),MATCH(R$4,'[1]2024'!$2:$2,0)),0)++IFERROR(INDEX('[1]2024'!$A:$Q,MATCH($C$3&amp;$D136,'[1]2024'!$B:$B,0),MATCH(R$4,'[1]2024'!$2:$2,0)),0)++IFERROR(INDEX('[1]2024'!$A:$Q,MATCH($D$3&amp;$D136,'[1]2024'!$B:$B,0),MATCH(R$4,'[1]2024'!$2:$2,0)),0)</f>
        <v>0</v>
      </c>
      <c r="S136" s="74">
        <f>IFERROR(INDEX('[1]2024'!$A:$Q,MATCH($A$3&amp;$D136,'[1]2024'!$B:$B,0),MATCH(S$4,'[1]2024'!$2:$2,0)),0)+IFERROR(INDEX('[1]2024'!$A:$Q,MATCH($B$3&amp;$D136,'[1]2024'!$B:$B,0),MATCH(S$4,'[1]2024'!$2:$2,0)),0)++IFERROR(INDEX('[1]2024'!$A:$Q,MATCH($C$3&amp;$D136,'[1]2024'!$B:$B,0),MATCH(S$4,'[1]2024'!$2:$2,0)),0)++IFERROR(INDEX('[1]2024'!$A:$Q,MATCH($D$3&amp;$D136,'[1]2024'!$B:$B,0),MATCH(S$4,'[1]2024'!$2:$2,0)),0)</f>
        <v>0</v>
      </c>
      <c r="T136" s="75">
        <v>0</v>
      </c>
      <c r="U136" s="73">
        <f t="shared" si="130"/>
        <v>0</v>
      </c>
      <c r="V136" s="174">
        <v>0</v>
      </c>
      <c r="W136" s="105">
        <v>0</v>
      </c>
      <c r="X136" s="105">
        <v>0</v>
      </c>
      <c r="Y136" s="105">
        <v>0</v>
      </c>
      <c r="Z136" s="105">
        <v>0</v>
      </c>
      <c r="AA136" s="105">
        <v>0</v>
      </c>
      <c r="AB136" s="105">
        <v>0</v>
      </c>
      <c r="AC136" s="105">
        <v>0</v>
      </c>
      <c r="AD136" s="105">
        <v>0</v>
      </c>
      <c r="AE136" s="105">
        <v>0</v>
      </c>
      <c r="AF136" s="105">
        <v>0</v>
      </c>
      <c r="AG136" s="175">
        <v>0</v>
      </c>
      <c r="AH136" s="73">
        <f t="shared" si="131"/>
        <v>0</v>
      </c>
      <c r="AI136" s="73">
        <v>0</v>
      </c>
      <c r="AJ136" s="73">
        <v>0</v>
      </c>
      <c r="AK136" s="73">
        <v>0</v>
      </c>
      <c r="AL136" s="73">
        <v>0</v>
      </c>
      <c r="AM136" s="106">
        <v>0</v>
      </c>
      <c r="AN136" s="73">
        <v>0</v>
      </c>
      <c r="AO136" s="73">
        <v>0</v>
      </c>
      <c r="AP136" s="73">
        <v>0</v>
      </c>
      <c r="AQ136" s="106">
        <v>0</v>
      </c>
      <c r="AR136" s="73">
        <v>0</v>
      </c>
      <c r="AS136" s="73">
        <v>0</v>
      </c>
      <c r="AT136" s="73">
        <v>0</v>
      </c>
      <c r="AU136" s="106">
        <f t="shared" si="58"/>
        <v>0</v>
      </c>
      <c r="AV136" s="73">
        <f t="shared" si="59"/>
        <v>0</v>
      </c>
      <c r="AW136" s="73">
        <f t="shared" si="60"/>
        <v>0</v>
      </c>
      <c r="AX136" s="73">
        <f t="shared" si="61"/>
        <v>0</v>
      </c>
      <c r="AY136" s="73">
        <f t="shared" si="132"/>
        <v>0</v>
      </c>
      <c r="AZ136" s="73">
        <f t="shared" si="133"/>
        <v>0</v>
      </c>
      <c r="BA136" s="73">
        <f t="shared" si="134"/>
        <v>0</v>
      </c>
      <c r="BB136" s="91"/>
      <c r="BC136" s="69" t="s">
        <v>24</v>
      </c>
      <c r="BD136" s="160"/>
      <c r="BE136" s="74">
        <v>0</v>
      </c>
      <c r="BF136" s="74">
        <v>0</v>
      </c>
      <c r="BG136" s="74">
        <v>0</v>
      </c>
      <c r="BH136" s="162">
        <f t="shared" si="84"/>
        <v>0</v>
      </c>
    </row>
    <row r="137" spans="1:60" outlineLevel="1" x14ac:dyDescent="0.3">
      <c r="A137" s="71" t="s">
        <v>252</v>
      </c>
      <c r="B137" s="149" t="s">
        <v>243</v>
      </c>
      <c r="C137" s="149" t="s">
        <v>31</v>
      </c>
      <c r="D137" s="150">
        <v>5116111</v>
      </c>
      <c r="E137" s="150" t="s">
        <v>244</v>
      </c>
      <c r="F137" s="173">
        <v>0</v>
      </c>
      <c r="G137" s="73">
        <f t="shared" si="129"/>
        <v>0</v>
      </c>
      <c r="H137" s="74">
        <f>IFERROR(INDEX('[1]2024'!$A:$Q,MATCH($A$3&amp;$D137,'[1]2024'!$B:$B,0),MATCH(H$4,'[1]2024'!$2:$2,0)),0)+IFERROR(INDEX('[1]2024'!$A:$Q,MATCH($B$3&amp;$D137,'[1]2024'!$B:$B,0),MATCH(H$4,'[1]2024'!$2:$2,0)),0)++IFERROR(INDEX('[1]2024'!$A:$Q,MATCH($C$3&amp;$D137,'[1]2024'!$B:$B,0),MATCH(H$4,'[1]2024'!$2:$2,0)),0)++IFERROR(INDEX('[1]2024'!$A:$Q,MATCH($D$3&amp;$D137,'[1]2024'!$B:$B,0),MATCH(H$4,'[1]2024'!$2:$2,0)),0)</f>
        <v>0</v>
      </c>
      <c r="I137" s="74">
        <f>IFERROR(INDEX('[1]2024'!$A:$Q,MATCH($A$3&amp;$D137,'[1]2024'!$B:$B,0),MATCH(I$4,'[1]2024'!$2:$2,0)),0)+IFERROR(INDEX('[1]2024'!$A:$Q,MATCH($B$3&amp;$D137,'[1]2024'!$B:$B,0),MATCH(I$4,'[1]2024'!$2:$2,0)),0)++IFERROR(INDEX('[1]2024'!$A:$Q,MATCH($C$3&amp;$D137,'[1]2024'!$B:$B,0),MATCH(I$4,'[1]2024'!$2:$2,0)),0)++IFERROR(INDEX('[1]2024'!$A:$Q,MATCH($D$3&amp;$D137,'[1]2024'!$B:$B,0),MATCH(I$4,'[1]2024'!$2:$2,0)),0)</f>
        <v>0</v>
      </c>
      <c r="J137" s="74">
        <f>IFERROR(INDEX('[1]2024'!$A:$Q,MATCH($A$3&amp;$D137,'[1]2024'!$B:$B,0),MATCH(J$4,'[1]2024'!$2:$2,0)),0)+IFERROR(INDEX('[1]2024'!$A:$Q,MATCH($B$3&amp;$D137,'[1]2024'!$B:$B,0),MATCH(J$4,'[1]2024'!$2:$2,0)),0)++IFERROR(INDEX('[1]2024'!$A:$Q,MATCH($C$3&amp;$D137,'[1]2024'!$B:$B,0),MATCH(J$4,'[1]2024'!$2:$2,0)),0)++IFERROR(INDEX('[1]2024'!$A:$Q,MATCH($D$3&amp;$D137,'[1]2024'!$B:$B,0),MATCH(J$4,'[1]2024'!$2:$2,0)),0)</f>
        <v>0</v>
      </c>
      <c r="K137" s="74">
        <f>IFERROR(INDEX('[1]2024'!$A:$Q,MATCH($A$3&amp;$D137,'[1]2024'!$B:$B,0),MATCH(K$4,'[1]2024'!$2:$2,0)),0)+IFERROR(INDEX('[1]2024'!$A:$Q,MATCH($B$3&amp;$D137,'[1]2024'!$B:$B,0),MATCH(K$4,'[1]2024'!$2:$2,0)),0)++IFERROR(INDEX('[1]2024'!$A:$Q,MATCH($C$3&amp;$D137,'[1]2024'!$B:$B,0),MATCH(K$4,'[1]2024'!$2:$2,0)),0)++IFERROR(INDEX('[1]2024'!$A:$Q,MATCH($D$3&amp;$D137,'[1]2024'!$B:$B,0),MATCH(K$4,'[1]2024'!$2:$2,0)),0)</f>
        <v>0</v>
      </c>
      <c r="L137" s="74">
        <f>IFERROR(INDEX('[1]2024'!$A:$Q,MATCH($A$3&amp;$D137,'[1]2024'!$B:$B,0),MATCH(L$4,'[1]2024'!$2:$2,0)),0)+IFERROR(INDEX('[1]2024'!$A:$Q,MATCH($B$3&amp;$D137,'[1]2024'!$B:$B,0),MATCH(L$4,'[1]2024'!$2:$2,0)),0)++IFERROR(INDEX('[1]2024'!$A:$Q,MATCH($C$3&amp;$D137,'[1]2024'!$B:$B,0),MATCH(L$4,'[1]2024'!$2:$2,0)),0)++IFERROR(INDEX('[1]2024'!$A:$Q,MATCH($D$3&amp;$D137,'[1]2024'!$B:$B,0),MATCH(L$4,'[1]2024'!$2:$2,0)),0)</f>
        <v>0</v>
      </c>
      <c r="M137" s="74">
        <f>IFERROR(INDEX('[1]2024'!$A:$Q,MATCH($A$3&amp;$D137,'[1]2024'!$B:$B,0),MATCH(M$4,'[1]2024'!$2:$2,0)),0)+IFERROR(INDEX('[1]2024'!$A:$Q,MATCH($B$3&amp;$D137,'[1]2024'!$B:$B,0),MATCH(M$4,'[1]2024'!$2:$2,0)),0)++IFERROR(INDEX('[1]2024'!$A:$Q,MATCH($C$3&amp;$D137,'[1]2024'!$B:$B,0),MATCH(M$4,'[1]2024'!$2:$2,0)),0)++IFERROR(INDEX('[1]2024'!$A:$Q,MATCH($D$3&amp;$D137,'[1]2024'!$B:$B,0),MATCH(M$4,'[1]2024'!$2:$2,0)),0)</f>
        <v>0</v>
      </c>
      <c r="N137" s="74">
        <f>IFERROR(INDEX('[1]2024'!$A:$Q,MATCH($A$3&amp;$D137,'[1]2024'!$B:$B,0),MATCH(N$4,'[1]2024'!$2:$2,0)),0)+IFERROR(INDEX('[1]2024'!$A:$Q,MATCH($B$3&amp;$D137,'[1]2024'!$B:$B,0),MATCH(N$4,'[1]2024'!$2:$2,0)),0)++IFERROR(INDEX('[1]2024'!$A:$Q,MATCH($C$3&amp;$D137,'[1]2024'!$B:$B,0),MATCH(N$4,'[1]2024'!$2:$2,0)),0)++IFERROR(INDEX('[1]2024'!$A:$Q,MATCH($D$3&amp;$D137,'[1]2024'!$B:$B,0),MATCH(N$4,'[1]2024'!$2:$2,0)),0)</f>
        <v>0</v>
      </c>
      <c r="O137" s="74">
        <f>IFERROR(INDEX('[1]2024'!$A:$Q,MATCH($A$3&amp;$D137,'[1]2024'!$B:$B,0),MATCH(O$4,'[1]2024'!$2:$2,0)),0)+IFERROR(INDEX('[1]2024'!$A:$Q,MATCH($B$3&amp;$D137,'[1]2024'!$B:$B,0),MATCH(O$4,'[1]2024'!$2:$2,0)),0)++IFERROR(INDEX('[1]2024'!$A:$Q,MATCH($C$3&amp;$D137,'[1]2024'!$B:$B,0),MATCH(O$4,'[1]2024'!$2:$2,0)),0)++IFERROR(INDEX('[1]2024'!$A:$Q,MATCH($D$3&amp;$D137,'[1]2024'!$B:$B,0),MATCH(O$4,'[1]2024'!$2:$2,0)),0)</f>
        <v>0</v>
      </c>
      <c r="P137" s="74">
        <f>IFERROR(INDEX('[1]2024'!$A:$Q,MATCH($A$3&amp;$D137,'[1]2024'!$B:$B,0),MATCH(P$4,'[1]2024'!$2:$2,0)),0)+IFERROR(INDEX('[1]2024'!$A:$Q,MATCH($B$3&amp;$D137,'[1]2024'!$B:$B,0),MATCH(P$4,'[1]2024'!$2:$2,0)),0)++IFERROR(INDEX('[1]2024'!$A:$Q,MATCH($C$3&amp;$D137,'[1]2024'!$B:$B,0),MATCH(P$4,'[1]2024'!$2:$2,0)),0)++IFERROR(INDEX('[1]2024'!$A:$Q,MATCH($D$3&amp;$D137,'[1]2024'!$B:$B,0),MATCH(P$4,'[1]2024'!$2:$2,0)),0)</f>
        <v>0</v>
      </c>
      <c r="Q137" s="74">
        <f>IFERROR(INDEX('[1]2024'!$A:$Q,MATCH($A$3&amp;$D137,'[1]2024'!$B:$B,0),MATCH(Q$4,'[1]2024'!$2:$2,0)),0)+IFERROR(INDEX('[1]2024'!$A:$Q,MATCH($B$3&amp;$D137,'[1]2024'!$B:$B,0),MATCH(Q$4,'[1]2024'!$2:$2,0)),0)++IFERROR(INDEX('[1]2024'!$A:$Q,MATCH($C$3&amp;$D137,'[1]2024'!$B:$B,0),MATCH(Q$4,'[1]2024'!$2:$2,0)),0)++IFERROR(INDEX('[1]2024'!$A:$Q,MATCH($D$3&amp;$D137,'[1]2024'!$B:$B,0),MATCH(Q$4,'[1]2024'!$2:$2,0)),0)</f>
        <v>0</v>
      </c>
      <c r="R137" s="74">
        <f>IFERROR(INDEX('[1]2024'!$A:$Q,MATCH($A$3&amp;$D137,'[1]2024'!$B:$B,0),MATCH(R$4,'[1]2024'!$2:$2,0)),0)+IFERROR(INDEX('[1]2024'!$A:$Q,MATCH($B$3&amp;$D137,'[1]2024'!$B:$B,0),MATCH(R$4,'[1]2024'!$2:$2,0)),0)++IFERROR(INDEX('[1]2024'!$A:$Q,MATCH($C$3&amp;$D137,'[1]2024'!$B:$B,0),MATCH(R$4,'[1]2024'!$2:$2,0)),0)++IFERROR(INDEX('[1]2024'!$A:$Q,MATCH($D$3&amp;$D137,'[1]2024'!$B:$B,0),MATCH(R$4,'[1]2024'!$2:$2,0)),0)</f>
        <v>0</v>
      </c>
      <c r="S137" s="74">
        <f>IFERROR(INDEX('[1]2024'!$A:$Q,MATCH($A$3&amp;$D137,'[1]2024'!$B:$B,0),MATCH(S$4,'[1]2024'!$2:$2,0)),0)+IFERROR(INDEX('[1]2024'!$A:$Q,MATCH($B$3&amp;$D137,'[1]2024'!$B:$B,0),MATCH(S$4,'[1]2024'!$2:$2,0)),0)++IFERROR(INDEX('[1]2024'!$A:$Q,MATCH($C$3&amp;$D137,'[1]2024'!$B:$B,0),MATCH(S$4,'[1]2024'!$2:$2,0)),0)++IFERROR(INDEX('[1]2024'!$A:$Q,MATCH($D$3&amp;$D137,'[1]2024'!$B:$B,0),MATCH(S$4,'[1]2024'!$2:$2,0)),0)</f>
        <v>0</v>
      </c>
      <c r="T137" s="75">
        <v>0</v>
      </c>
      <c r="U137" s="73">
        <f t="shared" si="130"/>
        <v>0</v>
      </c>
      <c r="V137" s="174">
        <v>0</v>
      </c>
      <c r="W137" s="105">
        <v>0</v>
      </c>
      <c r="X137" s="105">
        <v>0</v>
      </c>
      <c r="Y137" s="105">
        <v>0</v>
      </c>
      <c r="Z137" s="105">
        <v>0</v>
      </c>
      <c r="AA137" s="105">
        <v>0</v>
      </c>
      <c r="AB137" s="105">
        <v>0</v>
      </c>
      <c r="AC137" s="105">
        <v>0</v>
      </c>
      <c r="AD137" s="105">
        <v>0</v>
      </c>
      <c r="AE137" s="105">
        <v>0</v>
      </c>
      <c r="AF137" s="105">
        <v>0</v>
      </c>
      <c r="AG137" s="175">
        <v>0</v>
      </c>
      <c r="AH137" s="73">
        <f t="shared" si="131"/>
        <v>0</v>
      </c>
      <c r="AI137" s="73">
        <v>0</v>
      </c>
      <c r="AJ137" s="73">
        <v>0</v>
      </c>
      <c r="AK137" s="73">
        <v>0</v>
      </c>
      <c r="AL137" s="73">
        <v>0</v>
      </c>
      <c r="AM137" s="106">
        <v>0</v>
      </c>
      <c r="AN137" s="73">
        <v>0</v>
      </c>
      <c r="AO137" s="73">
        <v>0</v>
      </c>
      <c r="AP137" s="73">
        <v>0</v>
      </c>
      <c r="AQ137" s="106">
        <v>0</v>
      </c>
      <c r="AR137" s="73">
        <v>0</v>
      </c>
      <c r="AS137" s="73">
        <v>0</v>
      </c>
      <c r="AT137" s="73">
        <v>0</v>
      </c>
      <c r="AU137" s="106">
        <f t="shared" si="58"/>
        <v>0</v>
      </c>
      <c r="AV137" s="73">
        <f t="shared" si="59"/>
        <v>0</v>
      </c>
      <c r="AW137" s="73">
        <f t="shared" si="60"/>
        <v>0</v>
      </c>
      <c r="AX137" s="73">
        <f t="shared" si="61"/>
        <v>0</v>
      </c>
      <c r="AY137" s="73">
        <f t="shared" si="132"/>
        <v>0</v>
      </c>
      <c r="AZ137" s="73">
        <f t="shared" si="133"/>
        <v>0</v>
      </c>
      <c r="BA137" s="73">
        <f t="shared" si="134"/>
        <v>0</v>
      </c>
      <c r="BB137" s="91"/>
      <c r="BC137" s="69" t="s">
        <v>24</v>
      </c>
      <c r="BD137" s="160"/>
      <c r="BE137" s="74">
        <v>0</v>
      </c>
      <c r="BF137" s="74">
        <v>0</v>
      </c>
      <c r="BG137" s="74">
        <v>0</v>
      </c>
      <c r="BH137" s="162">
        <f t="shared" si="84"/>
        <v>0</v>
      </c>
    </row>
    <row r="138" spans="1:60" x14ac:dyDescent="0.3">
      <c r="A138" s="57" t="s">
        <v>253</v>
      </c>
      <c r="B138" s="158" t="s">
        <v>21</v>
      </c>
      <c r="C138" s="158"/>
      <c r="D138" s="159"/>
      <c r="E138" s="159"/>
      <c r="F138" s="169">
        <v>0</v>
      </c>
      <c r="G138" s="61">
        <f t="shared" ref="G138:S138" si="135">G139</f>
        <v>0</v>
      </c>
      <c r="H138" s="62">
        <f t="shared" si="135"/>
        <v>0</v>
      </c>
      <c r="I138" s="63">
        <f t="shared" si="135"/>
        <v>0</v>
      </c>
      <c r="J138" s="63">
        <f t="shared" si="135"/>
        <v>0</v>
      </c>
      <c r="K138" s="63">
        <f t="shared" si="135"/>
        <v>0</v>
      </c>
      <c r="L138" s="63">
        <f t="shared" si="135"/>
        <v>0</v>
      </c>
      <c r="M138" s="63">
        <f t="shared" si="135"/>
        <v>0</v>
      </c>
      <c r="N138" s="63">
        <f t="shared" si="135"/>
        <v>0</v>
      </c>
      <c r="O138" s="63">
        <f t="shared" si="135"/>
        <v>0</v>
      </c>
      <c r="P138" s="63">
        <f t="shared" si="135"/>
        <v>0</v>
      </c>
      <c r="Q138" s="63">
        <f t="shared" si="135"/>
        <v>0</v>
      </c>
      <c r="R138" s="63">
        <f t="shared" si="135"/>
        <v>0</v>
      </c>
      <c r="S138" s="63">
        <f t="shared" si="135"/>
        <v>0</v>
      </c>
      <c r="T138" s="64">
        <v>0</v>
      </c>
      <c r="U138" s="61">
        <f t="shared" ref="U138:Z138" si="136">U139</f>
        <v>0</v>
      </c>
      <c r="V138" s="85">
        <f t="shared" si="136"/>
        <v>0</v>
      </c>
      <c r="W138" s="99">
        <f t="shared" si="136"/>
        <v>0</v>
      </c>
      <c r="X138" s="99">
        <f t="shared" si="136"/>
        <v>0</v>
      </c>
      <c r="Y138" s="99">
        <f t="shared" si="136"/>
        <v>0</v>
      </c>
      <c r="Z138" s="99">
        <f t="shared" si="136"/>
        <v>0</v>
      </c>
      <c r="AA138" s="99">
        <v>0</v>
      </c>
      <c r="AB138" s="99">
        <v>0</v>
      </c>
      <c r="AC138" s="99">
        <v>0</v>
      </c>
      <c r="AD138" s="99">
        <v>0</v>
      </c>
      <c r="AE138" s="99">
        <v>0</v>
      </c>
      <c r="AF138" s="99">
        <v>0</v>
      </c>
      <c r="AG138" s="170">
        <v>0</v>
      </c>
      <c r="AH138" s="61">
        <f t="shared" ref="AH138:AT138" si="137">AH139</f>
        <v>0</v>
      </c>
      <c r="AI138" s="61">
        <f t="shared" si="137"/>
        <v>0</v>
      </c>
      <c r="AJ138" s="61">
        <f t="shared" si="137"/>
        <v>0</v>
      </c>
      <c r="AK138" s="61">
        <f t="shared" si="137"/>
        <v>0</v>
      </c>
      <c r="AL138" s="61">
        <f t="shared" si="137"/>
        <v>0</v>
      </c>
      <c r="AM138" s="100">
        <f t="shared" si="137"/>
        <v>0</v>
      </c>
      <c r="AN138" s="61">
        <f t="shared" si="137"/>
        <v>0</v>
      </c>
      <c r="AO138" s="61">
        <f t="shared" si="137"/>
        <v>0</v>
      </c>
      <c r="AP138" s="61">
        <f t="shared" si="137"/>
        <v>0</v>
      </c>
      <c r="AQ138" s="100">
        <f t="shared" si="137"/>
        <v>0</v>
      </c>
      <c r="AR138" s="61">
        <f t="shared" si="137"/>
        <v>0</v>
      </c>
      <c r="AS138" s="61">
        <f t="shared" si="137"/>
        <v>0</v>
      </c>
      <c r="AT138" s="61">
        <f t="shared" si="137"/>
        <v>0</v>
      </c>
      <c r="AU138" s="100">
        <f t="shared" ref="AU138:AU173" si="138">SUM(AI138:AK138)</f>
        <v>0</v>
      </c>
      <c r="AV138" s="61">
        <f t="shared" ref="AV138:AV176" si="139">SUM(AL138:AN138)</f>
        <v>0</v>
      </c>
      <c r="AW138" s="61">
        <f t="shared" ref="AW138:AW176" si="140">SUM(AO138:AQ138)</f>
        <v>0</v>
      </c>
      <c r="AX138" s="61">
        <f t="shared" ref="AX138:AX176" si="141">SUM(AR138:AT138)</f>
        <v>0</v>
      </c>
      <c r="AY138" s="61">
        <f>AY139</f>
        <v>0</v>
      </c>
      <c r="AZ138" s="61">
        <f t="shared" ref="AZ138:BA138" si="142">AZ139</f>
        <v>0</v>
      </c>
      <c r="BA138" s="61">
        <f t="shared" si="142"/>
        <v>0</v>
      </c>
      <c r="BB138" s="91"/>
      <c r="BC138" s="171"/>
      <c r="BD138" s="172"/>
      <c r="BE138" s="85">
        <f>BE139</f>
        <v>0</v>
      </c>
      <c r="BF138" s="85">
        <v>0</v>
      </c>
      <c r="BG138" s="85">
        <v>0</v>
      </c>
      <c r="BH138" s="161">
        <f t="shared" si="84"/>
        <v>0</v>
      </c>
    </row>
    <row r="139" spans="1:60" outlineLevel="1" x14ac:dyDescent="0.3">
      <c r="A139" s="71" t="s">
        <v>254</v>
      </c>
      <c r="B139" s="149" t="s">
        <v>255</v>
      </c>
      <c r="C139" s="149" t="s">
        <v>31</v>
      </c>
      <c r="D139" s="150">
        <v>5117110</v>
      </c>
      <c r="E139" s="150" t="s">
        <v>256</v>
      </c>
      <c r="F139" s="173">
        <v>0</v>
      </c>
      <c r="G139" s="73">
        <f>SUM(H139:S139)</f>
        <v>0</v>
      </c>
      <c r="H139" s="74">
        <f>IFERROR(INDEX('[1]2024'!$A:$Q,MATCH($A$3&amp;$D139,'[1]2024'!$B:$B,0),MATCH(H$4,'[1]2024'!$2:$2,0)),0)+IFERROR(INDEX('[1]2024'!$A:$Q,MATCH($B$3&amp;$D139,'[1]2024'!$B:$B,0),MATCH(H$4,'[1]2024'!$2:$2,0)),0)++IFERROR(INDEX('[1]2024'!$A:$Q,MATCH($C$3&amp;$D139,'[1]2024'!$B:$B,0),MATCH(H$4,'[1]2024'!$2:$2,0)),0)++IFERROR(INDEX('[1]2024'!$A:$Q,MATCH($D$3&amp;$D139,'[1]2024'!$B:$B,0),MATCH(H$4,'[1]2024'!$2:$2,0)),0)</f>
        <v>0</v>
      </c>
      <c r="I139" s="74">
        <f>IFERROR(INDEX('[1]2024'!$A:$Q,MATCH($A$3&amp;$D139,'[1]2024'!$B:$B,0),MATCH(I$4,'[1]2024'!$2:$2,0)),0)+IFERROR(INDEX('[1]2024'!$A:$Q,MATCH($B$3&amp;$D139,'[1]2024'!$B:$B,0),MATCH(I$4,'[1]2024'!$2:$2,0)),0)++IFERROR(INDEX('[1]2024'!$A:$Q,MATCH($C$3&amp;$D139,'[1]2024'!$B:$B,0),MATCH(I$4,'[1]2024'!$2:$2,0)),0)++IFERROR(INDEX('[1]2024'!$A:$Q,MATCH($D$3&amp;$D139,'[1]2024'!$B:$B,0),MATCH(I$4,'[1]2024'!$2:$2,0)),0)</f>
        <v>0</v>
      </c>
      <c r="J139" s="74">
        <f>IFERROR(INDEX('[1]2024'!$A:$Q,MATCH($A$3&amp;$D139,'[1]2024'!$B:$B,0),MATCH(J$4,'[1]2024'!$2:$2,0)),0)+IFERROR(INDEX('[1]2024'!$A:$Q,MATCH($B$3&amp;$D139,'[1]2024'!$B:$B,0),MATCH(J$4,'[1]2024'!$2:$2,0)),0)++IFERROR(INDEX('[1]2024'!$A:$Q,MATCH($C$3&amp;$D139,'[1]2024'!$B:$B,0),MATCH(J$4,'[1]2024'!$2:$2,0)),0)++IFERROR(INDEX('[1]2024'!$A:$Q,MATCH($D$3&amp;$D139,'[1]2024'!$B:$B,0),MATCH(J$4,'[1]2024'!$2:$2,0)),0)</f>
        <v>0</v>
      </c>
      <c r="K139" s="74">
        <f>IFERROR(INDEX('[1]2024'!$A:$Q,MATCH($A$3&amp;$D139,'[1]2024'!$B:$B,0),MATCH(K$4,'[1]2024'!$2:$2,0)),0)+IFERROR(INDEX('[1]2024'!$A:$Q,MATCH($B$3&amp;$D139,'[1]2024'!$B:$B,0),MATCH(K$4,'[1]2024'!$2:$2,0)),0)++IFERROR(INDEX('[1]2024'!$A:$Q,MATCH($C$3&amp;$D139,'[1]2024'!$B:$B,0),MATCH(K$4,'[1]2024'!$2:$2,0)),0)++IFERROR(INDEX('[1]2024'!$A:$Q,MATCH($D$3&amp;$D139,'[1]2024'!$B:$B,0),MATCH(K$4,'[1]2024'!$2:$2,0)),0)</f>
        <v>0</v>
      </c>
      <c r="L139" s="74">
        <f>IFERROR(INDEX('[1]2024'!$A:$Q,MATCH($A$3&amp;$D139,'[1]2024'!$B:$B,0),MATCH(L$4,'[1]2024'!$2:$2,0)),0)+IFERROR(INDEX('[1]2024'!$A:$Q,MATCH($B$3&amp;$D139,'[1]2024'!$B:$B,0),MATCH(L$4,'[1]2024'!$2:$2,0)),0)++IFERROR(INDEX('[1]2024'!$A:$Q,MATCH($C$3&amp;$D139,'[1]2024'!$B:$B,0),MATCH(L$4,'[1]2024'!$2:$2,0)),0)++IFERROR(INDEX('[1]2024'!$A:$Q,MATCH($D$3&amp;$D139,'[1]2024'!$B:$B,0),MATCH(L$4,'[1]2024'!$2:$2,0)),0)</f>
        <v>0</v>
      </c>
      <c r="M139" s="74">
        <f>IFERROR(INDEX('[1]2024'!$A:$Q,MATCH($A$3&amp;$D139,'[1]2024'!$B:$B,0),MATCH(M$4,'[1]2024'!$2:$2,0)),0)+IFERROR(INDEX('[1]2024'!$A:$Q,MATCH($B$3&amp;$D139,'[1]2024'!$B:$B,0),MATCH(M$4,'[1]2024'!$2:$2,0)),0)++IFERROR(INDEX('[1]2024'!$A:$Q,MATCH($C$3&amp;$D139,'[1]2024'!$B:$B,0),MATCH(M$4,'[1]2024'!$2:$2,0)),0)++IFERROR(INDEX('[1]2024'!$A:$Q,MATCH($D$3&amp;$D139,'[1]2024'!$B:$B,0),MATCH(M$4,'[1]2024'!$2:$2,0)),0)</f>
        <v>0</v>
      </c>
      <c r="N139" s="74">
        <f>IFERROR(INDEX('[1]2024'!$A:$Q,MATCH($A$3&amp;$D139,'[1]2024'!$B:$B,0),MATCH(N$4,'[1]2024'!$2:$2,0)),0)+IFERROR(INDEX('[1]2024'!$A:$Q,MATCH($B$3&amp;$D139,'[1]2024'!$B:$B,0),MATCH(N$4,'[1]2024'!$2:$2,0)),0)++IFERROR(INDEX('[1]2024'!$A:$Q,MATCH($C$3&amp;$D139,'[1]2024'!$B:$B,0),MATCH(N$4,'[1]2024'!$2:$2,0)),0)++IFERROR(INDEX('[1]2024'!$A:$Q,MATCH($D$3&amp;$D139,'[1]2024'!$B:$B,0),MATCH(N$4,'[1]2024'!$2:$2,0)),0)</f>
        <v>0</v>
      </c>
      <c r="O139" s="74">
        <f>IFERROR(INDEX('[1]2024'!$A:$Q,MATCH($A$3&amp;$D139,'[1]2024'!$B:$B,0),MATCH(O$4,'[1]2024'!$2:$2,0)),0)+IFERROR(INDEX('[1]2024'!$A:$Q,MATCH($B$3&amp;$D139,'[1]2024'!$B:$B,0),MATCH(O$4,'[1]2024'!$2:$2,0)),0)++IFERROR(INDEX('[1]2024'!$A:$Q,MATCH($C$3&amp;$D139,'[1]2024'!$B:$B,0),MATCH(O$4,'[1]2024'!$2:$2,0)),0)++IFERROR(INDEX('[1]2024'!$A:$Q,MATCH($D$3&amp;$D139,'[1]2024'!$B:$B,0),MATCH(O$4,'[1]2024'!$2:$2,0)),0)</f>
        <v>0</v>
      </c>
      <c r="P139" s="74">
        <f>IFERROR(INDEX('[1]2024'!$A:$Q,MATCH($A$3&amp;$D139,'[1]2024'!$B:$B,0),MATCH(P$4,'[1]2024'!$2:$2,0)),0)+IFERROR(INDEX('[1]2024'!$A:$Q,MATCH($B$3&amp;$D139,'[1]2024'!$B:$B,0),MATCH(P$4,'[1]2024'!$2:$2,0)),0)++IFERROR(INDEX('[1]2024'!$A:$Q,MATCH($C$3&amp;$D139,'[1]2024'!$B:$B,0),MATCH(P$4,'[1]2024'!$2:$2,0)),0)++IFERROR(INDEX('[1]2024'!$A:$Q,MATCH($D$3&amp;$D139,'[1]2024'!$B:$B,0),MATCH(P$4,'[1]2024'!$2:$2,0)),0)</f>
        <v>0</v>
      </c>
      <c r="Q139" s="74">
        <f>IFERROR(INDEX('[1]2024'!$A:$Q,MATCH($A$3&amp;$D139,'[1]2024'!$B:$B,0),MATCH(Q$4,'[1]2024'!$2:$2,0)),0)+IFERROR(INDEX('[1]2024'!$A:$Q,MATCH($B$3&amp;$D139,'[1]2024'!$B:$B,0),MATCH(Q$4,'[1]2024'!$2:$2,0)),0)++IFERROR(INDEX('[1]2024'!$A:$Q,MATCH($C$3&amp;$D139,'[1]2024'!$B:$B,0),MATCH(Q$4,'[1]2024'!$2:$2,0)),0)++IFERROR(INDEX('[1]2024'!$A:$Q,MATCH($D$3&amp;$D139,'[1]2024'!$B:$B,0),MATCH(Q$4,'[1]2024'!$2:$2,0)),0)</f>
        <v>0</v>
      </c>
      <c r="R139" s="74">
        <f>IFERROR(INDEX('[1]2024'!$A:$Q,MATCH($A$3&amp;$D139,'[1]2024'!$B:$B,0),MATCH(R$4,'[1]2024'!$2:$2,0)),0)+IFERROR(INDEX('[1]2024'!$A:$Q,MATCH($B$3&amp;$D139,'[1]2024'!$B:$B,0),MATCH(R$4,'[1]2024'!$2:$2,0)),0)++IFERROR(INDEX('[1]2024'!$A:$Q,MATCH($C$3&amp;$D139,'[1]2024'!$B:$B,0),MATCH(R$4,'[1]2024'!$2:$2,0)),0)++IFERROR(INDEX('[1]2024'!$A:$Q,MATCH($D$3&amp;$D139,'[1]2024'!$B:$B,0),MATCH(R$4,'[1]2024'!$2:$2,0)),0)</f>
        <v>0</v>
      </c>
      <c r="S139" s="74">
        <f>IFERROR(INDEX('[1]2024'!$A:$Q,MATCH($A$3&amp;$D139,'[1]2024'!$B:$B,0),MATCH(S$4,'[1]2024'!$2:$2,0)),0)+IFERROR(INDEX('[1]2024'!$A:$Q,MATCH($B$3&amp;$D139,'[1]2024'!$B:$B,0),MATCH(S$4,'[1]2024'!$2:$2,0)),0)++IFERROR(INDEX('[1]2024'!$A:$Q,MATCH($C$3&amp;$D139,'[1]2024'!$B:$B,0),MATCH(S$4,'[1]2024'!$2:$2,0)),0)++IFERROR(INDEX('[1]2024'!$A:$Q,MATCH($D$3&amp;$D139,'[1]2024'!$B:$B,0),MATCH(S$4,'[1]2024'!$2:$2,0)),0)</f>
        <v>0</v>
      </c>
      <c r="T139" s="75">
        <v>0</v>
      </c>
      <c r="U139" s="73">
        <f>SUM(V139:AG139)</f>
        <v>0</v>
      </c>
      <c r="V139" s="174">
        <v>0</v>
      </c>
      <c r="W139" s="105">
        <v>0</v>
      </c>
      <c r="X139" s="105">
        <v>0</v>
      </c>
      <c r="Y139" s="105">
        <v>0</v>
      </c>
      <c r="Z139" s="105">
        <v>0</v>
      </c>
      <c r="AA139" s="105">
        <v>0</v>
      </c>
      <c r="AB139" s="105">
        <v>0</v>
      </c>
      <c r="AC139" s="105">
        <v>0</v>
      </c>
      <c r="AD139" s="105">
        <v>0</v>
      </c>
      <c r="AE139" s="105">
        <v>0</v>
      </c>
      <c r="AF139" s="105">
        <v>0</v>
      </c>
      <c r="AG139" s="105">
        <v>0</v>
      </c>
      <c r="AH139" s="73">
        <f>SUM(AI139:AT139)</f>
        <v>0</v>
      </c>
      <c r="AI139" s="73">
        <v>0</v>
      </c>
      <c r="AJ139" s="73">
        <v>0</v>
      </c>
      <c r="AK139" s="73">
        <v>0</v>
      </c>
      <c r="AL139" s="73">
        <v>0</v>
      </c>
      <c r="AM139" s="106">
        <v>0</v>
      </c>
      <c r="AN139" s="73">
        <v>0</v>
      </c>
      <c r="AO139" s="73">
        <v>0</v>
      </c>
      <c r="AP139" s="73">
        <v>0</v>
      </c>
      <c r="AQ139" s="106">
        <v>0</v>
      </c>
      <c r="AR139" s="73">
        <v>0</v>
      </c>
      <c r="AS139" s="73">
        <v>0</v>
      </c>
      <c r="AT139" s="73">
        <v>0</v>
      </c>
      <c r="AU139" s="106">
        <f t="shared" si="138"/>
        <v>0</v>
      </c>
      <c r="AV139" s="73">
        <f t="shared" si="139"/>
        <v>0</v>
      </c>
      <c r="AW139" s="73">
        <f t="shared" si="140"/>
        <v>0</v>
      </c>
      <c r="AX139" s="73">
        <f t="shared" si="141"/>
        <v>0</v>
      </c>
      <c r="AY139" s="73">
        <f>IF($BC139="O",1.05*$AH139,$AH139)</f>
        <v>0</v>
      </c>
      <c r="AZ139" s="73">
        <f>IF($BC139="O",1.05*$AY139,$AY139)</f>
        <v>0</v>
      </c>
      <c r="BA139" s="73">
        <f>IF($BC139="O",1.05*$AZ139,$AZ139)</f>
        <v>0</v>
      </c>
      <c r="BB139" s="91"/>
      <c r="BC139" s="69" t="s">
        <v>24</v>
      </c>
      <c r="BD139" s="160"/>
      <c r="BE139" s="74">
        <v>0</v>
      </c>
      <c r="BF139" s="74">
        <v>0</v>
      </c>
      <c r="BG139" s="74">
        <v>0</v>
      </c>
      <c r="BH139" s="162">
        <f t="shared" si="84"/>
        <v>0</v>
      </c>
    </row>
    <row r="140" spans="1:60" x14ac:dyDescent="0.3">
      <c r="A140" s="57" t="s">
        <v>257</v>
      </c>
      <c r="B140" s="158" t="s">
        <v>21</v>
      </c>
      <c r="C140" s="158"/>
      <c r="D140" s="159"/>
      <c r="E140" s="159"/>
      <c r="F140" s="169">
        <v>3600000</v>
      </c>
      <c r="G140" s="61">
        <f t="shared" ref="G140" si="143">SUM(G141:G145)</f>
        <v>1145456</v>
      </c>
      <c r="H140" s="62">
        <f t="shared" ref="H140:S140" si="144">SUM(H141:H145)</f>
        <v>0</v>
      </c>
      <c r="I140" s="63">
        <f t="shared" si="144"/>
        <v>0</v>
      </c>
      <c r="J140" s="63">
        <f t="shared" si="144"/>
        <v>0</v>
      </c>
      <c r="K140" s="63">
        <f t="shared" si="144"/>
        <v>0</v>
      </c>
      <c r="L140" s="63">
        <f t="shared" si="144"/>
        <v>600000</v>
      </c>
      <c r="M140" s="63">
        <f t="shared" si="144"/>
        <v>0</v>
      </c>
      <c r="N140" s="63">
        <f t="shared" si="144"/>
        <v>63637</v>
      </c>
      <c r="O140" s="63">
        <f t="shared" si="144"/>
        <v>0</v>
      </c>
      <c r="P140" s="63">
        <f t="shared" si="144"/>
        <v>0</v>
      </c>
      <c r="Q140" s="63">
        <f t="shared" si="144"/>
        <v>0</v>
      </c>
      <c r="R140" s="63">
        <f t="shared" si="144"/>
        <v>481819</v>
      </c>
      <c r="S140" s="63">
        <f t="shared" si="144"/>
        <v>0</v>
      </c>
      <c r="T140" s="64">
        <v>3600000</v>
      </c>
      <c r="U140" s="61">
        <f t="shared" ref="U140:Z140" si="145">SUM(U141:U145)</f>
        <v>2663638</v>
      </c>
      <c r="V140" s="85">
        <f t="shared" si="145"/>
        <v>0</v>
      </c>
      <c r="W140" s="99">
        <f t="shared" si="145"/>
        <v>0</v>
      </c>
      <c r="X140" s="99">
        <f t="shared" si="145"/>
        <v>0</v>
      </c>
      <c r="Y140" s="99">
        <f t="shared" si="145"/>
        <v>0</v>
      </c>
      <c r="Z140" s="99">
        <f t="shared" si="145"/>
        <v>563638</v>
      </c>
      <c r="AA140" s="99">
        <v>300000</v>
      </c>
      <c r="AB140" s="99">
        <v>300000</v>
      </c>
      <c r="AC140" s="99">
        <v>300000</v>
      </c>
      <c r="AD140" s="99">
        <v>300000</v>
      </c>
      <c r="AE140" s="99">
        <v>300000</v>
      </c>
      <c r="AF140" s="99">
        <v>300000</v>
      </c>
      <c r="AG140" s="170">
        <v>300000</v>
      </c>
      <c r="AH140" s="61">
        <f t="shared" ref="AH140:AT140" si="146">SUM(AH141:AH145)</f>
        <v>3600000</v>
      </c>
      <c r="AI140" s="61">
        <f t="shared" si="146"/>
        <v>300000</v>
      </c>
      <c r="AJ140" s="61">
        <f t="shared" si="146"/>
        <v>300000</v>
      </c>
      <c r="AK140" s="100">
        <f t="shared" si="146"/>
        <v>300000</v>
      </c>
      <c r="AL140" s="61">
        <f t="shared" si="146"/>
        <v>300000</v>
      </c>
      <c r="AM140" s="212">
        <f t="shared" si="146"/>
        <v>300000</v>
      </c>
      <c r="AN140" s="61">
        <f t="shared" si="146"/>
        <v>300000</v>
      </c>
      <c r="AO140" s="61">
        <f t="shared" si="146"/>
        <v>300000</v>
      </c>
      <c r="AP140" s="61">
        <f t="shared" si="146"/>
        <v>300000</v>
      </c>
      <c r="AQ140" s="100">
        <f t="shared" si="146"/>
        <v>300000</v>
      </c>
      <c r="AR140" s="61">
        <f t="shared" si="146"/>
        <v>300000</v>
      </c>
      <c r="AS140" s="61">
        <f t="shared" si="146"/>
        <v>300000</v>
      </c>
      <c r="AT140" s="61">
        <f t="shared" si="146"/>
        <v>300000</v>
      </c>
      <c r="AU140" s="100">
        <f t="shared" si="138"/>
        <v>900000</v>
      </c>
      <c r="AV140" s="61">
        <f t="shared" si="139"/>
        <v>900000</v>
      </c>
      <c r="AW140" s="61">
        <f t="shared" si="140"/>
        <v>900000</v>
      </c>
      <c r="AX140" s="61">
        <f t="shared" si="141"/>
        <v>900000</v>
      </c>
      <c r="AY140" s="61">
        <f>SUM(AY141:AY145)</f>
        <v>3600000</v>
      </c>
      <c r="AZ140" s="61">
        <f t="shared" ref="AZ140:BA140" si="147">SUM(AZ141:AZ145)</f>
        <v>3600000</v>
      </c>
      <c r="BA140" s="61">
        <f t="shared" si="147"/>
        <v>3600000</v>
      </c>
      <c r="BB140" s="91"/>
      <c r="BC140" s="171"/>
      <c r="BD140" s="172"/>
      <c r="BE140" s="85">
        <f>SUM(BE141:BE145)</f>
        <v>0</v>
      </c>
      <c r="BF140" s="85">
        <v>570910</v>
      </c>
      <c r="BG140" s="85">
        <v>2194091</v>
      </c>
      <c r="BH140" s="161">
        <f t="shared" si="84"/>
        <v>1145456</v>
      </c>
    </row>
    <row r="141" spans="1:60" outlineLevel="1" x14ac:dyDescent="0.3">
      <c r="A141" s="71" t="s">
        <v>258</v>
      </c>
      <c r="B141" s="149" t="s">
        <v>259</v>
      </c>
      <c r="C141" s="149" t="s">
        <v>31</v>
      </c>
      <c r="D141" s="150">
        <v>5118110</v>
      </c>
      <c r="E141" s="150" t="s">
        <v>260</v>
      </c>
      <c r="F141" s="173">
        <v>0</v>
      </c>
      <c r="G141" s="73">
        <f>SUM(H141:S141)</f>
        <v>0</v>
      </c>
      <c r="H141" s="74">
        <f>IFERROR(INDEX('[1]2024'!$A:$Q,MATCH($A$3&amp;$D141,'[1]2024'!$B:$B,0),MATCH(H$4,'[1]2024'!$2:$2,0)),0)+IFERROR(INDEX('[1]2024'!$A:$Q,MATCH($B$3&amp;$D141,'[1]2024'!$B:$B,0),MATCH(H$4,'[1]2024'!$2:$2,0)),0)++IFERROR(INDEX('[1]2024'!$A:$Q,MATCH($C$3&amp;$D141,'[1]2024'!$B:$B,0),MATCH(H$4,'[1]2024'!$2:$2,0)),0)++IFERROR(INDEX('[1]2024'!$A:$Q,MATCH($D$3&amp;$D141,'[1]2024'!$B:$B,0),MATCH(H$4,'[1]2024'!$2:$2,0)),0)</f>
        <v>0</v>
      </c>
      <c r="I141" s="74">
        <f>IFERROR(INDEX('[1]2024'!$A:$Q,MATCH($A$3&amp;$D141,'[1]2024'!$B:$B,0),MATCH(I$4,'[1]2024'!$2:$2,0)),0)+IFERROR(INDEX('[1]2024'!$A:$Q,MATCH($B$3&amp;$D141,'[1]2024'!$B:$B,0),MATCH(I$4,'[1]2024'!$2:$2,0)),0)++IFERROR(INDEX('[1]2024'!$A:$Q,MATCH($C$3&amp;$D141,'[1]2024'!$B:$B,0),MATCH(I$4,'[1]2024'!$2:$2,0)),0)++IFERROR(INDEX('[1]2024'!$A:$Q,MATCH($D$3&amp;$D141,'[1]2024'!$B:$B,0),MATCH(I$4,'[1]2024'!$2:$2,0)),0)</f>
        <v>0</v>
      </c>
      <c r="J141" s="74">
        <f>IFERROR(INDEX('[1]2024'!$A:$Q,MATCH($A$3&amp;$D141,'[1]2024'!$B:$B,0),MATCH(J$4,'[1]2024'!$2:$2,0)),0)+IFERROR(INDEX('[1]2024'!$A:$Q,MATCH($B$3&amp;$D141,'[1]2024'!$B:$B,0),MATCH(J$4,'[1]2024'!$2:$2,0)),0)++IFERROR(INDEX('[1]2024'!$A:$Q,MATCH($C$3&amp;$D141,'[1]2024'!$B:$B,0),MATCH(J$4,'[1]2024'!$2:$2,0)),0)++IFERROR(INDEX('[1]2024'!$A:$Q,MATCH($D$3&amp;$D141,'[1]2024'!$B:$B,0),MATCH(J$4,'[1]2024'!$2:$2,0)),0)</f>
        <v>0</v>
      </c>
      <c r="K141" s="74">
        <f>IFERROR(INDEX('[1]2024'!$A:$Q,MATCH($A$3&amp;$D141,'[1]2024'!$B:$B,0),MATCH(K$4,'[1]2024'!$2:$2,0)),0)+IFERROR(INDEX('[1]2024'!$A:$Q,MATCH($B$3&amp;$D141,'[1]2024'!$B:$B,0),MATCH(K$4,'[1]2024'!$2:$2,0)),0)++IFERROR(INDEX('[1]2024'!$A:$Q,MATCH($C$3&amp;$D141,'[1]2024'!$B:$B,0),MATCH(K$4,'[1]2024'!$2:$2,0)),0)++IFERROR(INDEX('[1]2024'!$A:$Q,MATCH($D$3&amp;$D141,'[1]2024'!$B:$B,0),MATCH(K$4,'[1]2024'!$2:$2,0)),0)</f>
        <v>0</v>
      </c>
      <c r="L141" s="74">
        <f>IFERROR(INDEX('[1]2024'!$A:$Q,MATCH($A$3&amp;$D141,'[1]2024'!$B:$B,0),MATCH(L$4,'[1]2024'!$2:$2,0)),0)+IFERROR(INDEX('[1]2024'!$A:$Q,MATCH($B$3&amp;$D141,'[1]2024'!$B:$B,0),MATCH(L$4,'[1]2024'!$2:$2,0)),0)++IFERROR(INDEX('[1]2024'!$A:$Q,MATCH($C$3&amp;$D141,'[1]2024'!$B:$B,0),MATCH(L$4,'[1]2024'!$2:$2,0)),0)++IFERROR(INDEX('[1]2024'!$A:$Q,MATCH($D$3&amp;$D141,'[1]2024'!$B:$B,0),MATCH(L$4,'[1]2024'!$2:$2,0)),0)</f>
        <v>0</v>
      </c>
      <c r="M141" s="74">
        <f>IFERROR(INDEX('[1]2024'!$A:$Q,MATCH($A$3&amp;$D141,'[1]2024'!$B:$B,0),MATCH(M$4,'[1]2024'!$2:$2,0)),0)+IFERROR(INDEX('[1]2024'!$A:$Q,MATCH($B$3&amp;$D141,'[1]2024'!$B:$B,0),MATCH(M$4,'[1]2024'!$2:$2,0)),0)++IFERROR(INDEX('[1]2024'!$A:$Q,MATCH($C$3&amp;$D141,'[1]2024'!$B:$B,0),MATCH(M$4,'[1]2024'!$2:$2,0)),0)++IFERROR(INDEX('[1]2024'!$A:$Q,MATCH($D$3&amp;$D141,'[1]2024'!$B:$B,0),MATCH(M$4,'[1]2024'!$2:$2,0)),0)</f>
        <v>0</v>
      </c>
      <c r="N141" s="74">
        <f>IFERROR(INDEX('[1]2024'!$A:$Q,MATCH($A$3&amp;$D141,'[1]2024'!$B:$B,0),MATCH(N$4,'[1]2024'!$2:$2,0)),0)+IFERROR(INDEX('[1]2024'!$A:$Q,MATCH($B$3&amp;$D141,'[1]2024'!$B:$B,0),MATCH(N$4,'[1]2024'!$2:$2,0)),0)++IFERROR(INDEX('[1]2024'!$A:$Q,MATCH($C$3&amp;$D141,'[1]2024'!$B:$B,0),MATCH(N$4,'[1]2024'!$2:$2,0)),0)++IFERROR(INDEX('[1]2024'!$A:$Q,MATCH($D$3&amp;$D141,'[1]2024'!$B:$B,0),MATCH(N$4,'[1]2024'!$2:$2,0)),0)</f>
        <v>0</v>
      </c>
      <c r="O141" s="74">
        <f>IFERROR(INDEX('[1]2024'!$A:$Q,MATCH($A$3&amp;$D141,'[1]2024'!$B:$B,0),MATCH(O$4,'[1]2024'!$2:$2,0)),0)+IFERROR(INDEX('[1]2024'!$A:$Q,MATCH($B$3&amp;$D141,'[1]2024'!$B:$B,0),MATCH(O$4,'[1]2024'!$2:$2,0)),0)++IFERROR(INDEX('[1]2024'!$A:$Q,MATCH($C$3&amp;$D141,'[1]2024'!$B:$B,0),MATCH(O$4,'[1]2024'!$2:$2,0)),0)++IFERROR(INDEX('[1]2024'!$A:$Q,MATCH($D$3&amp;$D141,'[1]2024'!$B:$B,0),MATCH(O$4,'[1]2024'!$2:$2,0)),0)</f>
        <v>0</v>
      </c>
      <c r="P141" s="74">
        <f>IFERROR(INDEX('[1]2024'!$A:$Q,MATCH($A$3&amp;$D141,'[1]2024'!$B:$B,0),MATCH(P$4,'[1]2024'!$2:$2,0)),0)+IFERROR(INDEX('[1]2024'!$A:$Q,MATCH($B$3&amp;$D141,'[1]2024'!$B:$B,0),MATCH(P$4,'[1]2024'!$2:$2,0)),0)++IFERROR(INDEX('[1]2024'!$A:$Q,MATCH($C$3&amp;$D141,'[1]2024'!$B:$B,0),MATCH(P$4,'[1]2024'!$2:$2,0)),0)++IFERROR(INDEX('[1]2024'!$A:$Q,MATCH($D$3&amp;$D141,'[1]2024'!$B:$B,0),MATCH(P$4,'[1]2024'!$2:$2,0)),0)</f>
        <v>0</v>
      </c>
      <c r="Q141" s="74">
        <f>IFERROR(INDEX('[1]2024'!$A:$Q,MATCH($A$3&amp;$D141,'[1]2024'!$B:$B,0),MATCH(Q$4,'[1]2024'!$2:$2,0)),0)+IFERROR(INDEX('[1]2024'!$A:$Q,MATCH($B$3&amp;$D141,'[1]2024'!$B:$B,0),MATCH(Q$4,'[1]2024'!$2:$2,0)),0)++IFERROR(INDEX('[1]2024'!$A:$Q,MATCH($C$3&amp;$D141,'[1]2024'!$B:$B,0),MATCH(Q$4,'[1]2024'!$2:$2,0)),0)++IFERROR(INDEX('[1]2024'!$A:$Q,MATCH($D$3&amp;$D141,'[1]2024'!$B:$B,0),MATCH(Q$4,'[1]2024'!$2:$2,0)),0)</f>
        <v>0</v>
      </c>
      <c r="R141" s="74">
        <f>IFERROR(INDEX('[1]2024'!$A:$Q,MATCH($A$3&amp;$D141,'[1]2024'!$B:$B,0),MATCH(R$4,'[1]2024'!$2:$2,0)),0)+IFERROR(INDEX('[1]2024'!$A:$Q,MATCH($B$3&amp;$D141,'[1]2024'!$B:$B,0),MATCH(R$4,'[1]2024'!$2:$2,0)),0)++IFERROR(INDEX('[1]2024'!$A:$Q,MATCH($C$3&amp;$D141,'[1]2024'!$B:$B,0),MATCH(R$4,'[1]2024'!$2:$2,0)),0)++IFERROR(INDEX('[1]2024'!$A:$Q,MATCH($D$3&amp;$D141,'[1]2024'!$B:$B,0),MATCH(R$4,'[1]2024'!$2:$2,0)),0)</f>
        <v>0</v>
      </c>
      <c r="S141" s="74">
        <f>IFERROR(INDEX('[1]2024'!$A:$Q,MATCH($A$3&amp;$D141,'[1]2024'!$B:$B,0),MATCH(S$4,'[1]2024'!$2:$2,0)),0)+IFERROR(INDEX('[1]2024'!$A:$Q,MATCH($B$3&amp;$D141,'[1]2024'!$B:$B,0),MATCH(S$4,'[1]2024'!$2:$2,0)),0)++IFERROR(INDEX('[1]2024'!$A:$Q,MATCH($C$3&amp;$D141,'[1]2024'!$B:$B,0),MATCH(S$4,'[1]2024'!$2:$2,0)),0)++IFERROR(INDEX('[1]2024'!$A:$Q,MATCH($D$3&amp;$D141,'[1]2024'!$B:$B,0),MATCH(S$4,'[1]2024'!$2:$2,0)),0)</f>
        <v>0</v>
      </c>
      <c r="T141" s="75">
        <v>0</v>
      </c>
      <c r="U141" s="73">
        <f>SUM(V141:AG141)</f>
        <v>0</v>
      </c>
      <c r="V141" s="174">
        <v>0</v>
      </c>
      <c r="W141" s="105">
        <v>0</v>
      </c>
      <c r="X141" s="105">
        <v>0</v>
      </c>
      <c r="Y141" s="105">
        <v>0</v>
      </c>
      <c r="Z141" s="105">
        <v>0</v>
      </c>
      <c r="AA141" s="105">
        <v>0</v>
      </c>
      <c r="AB141" s="105">
        <v>0</v>
      </c>
      <c r="AC141" s="105">
        <v>0</v>
      </c>
      <c r="AD141" s="105">
        <v>0</v>
      </c>
      <c r="AE141" s="105">
        <v>0</v>
      </c>
      <c r="AF141" s="105">
        <v>0</v>
      </c>
      <c r="AG141" s="175">
        <v>0</v>
      </c>
      <c r="AH141" s="73">
        <f>SUM(AI141:AT141)</f>
        <v>0</v>
      </c>
      <c r="AI141" s="73">
        <v>0</v>
      </c>
      <c r="AJ141" s="73">
        <v>0</v>
      </c>
      <c r="AK141" s="106">
        <v>0</v>
      </c>
      <c r="AL141" s="73">
        <v>0</v>
      </c>
      <c r="AM141" s="201">
        <v>0</v>
      </c>
      <c r="AN141" s="73">
        <v>0</v>
      </c>
      <c r="AO141" s="73">
        <v>0</v>
      </c>
      <c r="AP141" s="73">
        <v>0</v>
      </c>
      <c r="AQ141" s="73">
        <v>0</v>
      </c>
      <c r="AR141" s="73">
        <v>0</v>
      </c>
      <c r="AS141" s="73">
        <v>0</v>
      </c>
      <c r="AT141" s="73">
        <v>0</v>
      </c>
      <c r="AU141" s="106">
        <f t="shared" si="138"/>
        <v>0</v>
      </c>
      <c r="AV141" s="73">
        <f t="shared" si="139"/>
        <v>0</v>
      </c>
      <c r="AW141" s="73">
        <f t="shared" si="140"/>
        <v>0</v>
      </c>
      <c r="AX141" s="73">
        <f t="shared" si="141"/>
        <v>0</v>
      </c>
      <c r="AY141" s="73">
        <f>IF($BC141="O",1.05*$AH141,$AH141)</f>
        <v>0</v>
      </c>
      <c r="AZ141" s="73">
        <f>IF($BC141="O",1.05*$AY141,$AY141)</f>
        <v>0</v>
      </c>
      <c r="BA141" s="73">
        <f>IF($BC141="O",1.05*$AZ141,$AZ141)</f>
        <v>0</v>
      </c>
      <c r="BB141" s="91"/>
      <c r="BC141" s="69" t="s">
        <v>24</v>
      </c>
      <c r="BD141" s="160"/>
      <c r="BE141" s="74">
        <v>0</v>
      </c>
      <c r="BF141" s="74">
        <v>0</v>
      </c>
      <c r="BG141" s="74">
        <v>0</v>
      </c>
      <c r="BH141" s="162">
        <f t="shared" si="84"/>
        <v>0</v>
      </c>
    </row>
    <row r="142" spans="1:60" outlineLevel="1" x14ac:dyDescent="0.3">
      <c r="A142" s="71" t="s">
        <v>261</v>
      </c>
      <c r="B142" s="149" t="s">
        <v>262</v>
      </c>
      <c r="C142" s="149" t="s">
        <v>31</v>
      </c>
      <c r="D142" s="150">
        <v>5118120</v>
      </c>
      <c r="E142" s="150" t="s">
        <v>263</v>
      </c>
      <c r="F142" s="173">
        <v>0</v>
      </c>
      <c r="G142" s="73">
        <f>SUM(H142:S142)</f>
        <v>0</v>
      </c>
      <c r="H142" s="74">
        <f>IFERROR(INDEX('[1]2024'!$A:$Q,MATCH($A$3&amp;$D142,'[1]2024'!$B:$B,0),MATCH(H$4,'[1]2024'!$2:$2,0)),0)+IFERROR(INDEX('[1]2024'!$A:$Q,MATCH($B$3&amp;$D142,'[1]2024'!$B:$B,0),MATCH(H$4,'[1]2024'!$2:$2,0)),0)++IFERROR(INDEX('[1]2024'!$A:$Q,MATCH($C$3&amp;$D142,'[1]2024'!$B:$B,0),MATCH(H$4,'[1]2024'!$2:$2,0)),0)++IFERROR(INDEX('[1]2024'!$A:$Q,MATCH($D$3&amp;$D142,'[1]2024'!$B:$B,0),MATCH(H$4,'[1]2024'!$2:$2,0)),0)</f>
        <v>0</v>
      </c>
      <c r="I142" s="74">
        <f>IFERROR(INDEX('[1]2024'!$A:$Q,MATCH($A$3&amp;$D142,'[1]2024'!$B:$B,0),MATCH(I$4,'[1]2024'!$2:$2,0)),0)+IFERROR(INDEX('[1]2024'!$A:$Q,MATCH($B$3&amp;$D142,'[1]2024'!$B:$B,0),MATCH(I$4,'[1]2024'!$2:$2,0)),0)++IFERROR(INDEX('[1]2024'!$A:$Q,MATCH($C$3&amp;$D142,'[1]2024'!$B:$B,0),MATCH(I$4,'[1]2024'!$2:$2,0)),0)++IFERROR(INDEX('[1]2024'!$A:$Q,MATCH($D$3&amp;$D142,'[1]2024'!$B:$B,0),MATCH(I$4,'[1]2024'!$2:$2,0)),0)</f>
        <v>0</v>
      </c>
      <c r="J142" s="74">
        <f>IFERROR(INDEX('[1]2024'!$A:$Q,MATCH($A$3&amp;$D142,'[1]2024'!$B:$B,0),MATCH(J$4,'[1]2024'!$2:$2,0)),0)+IFERROR(INDEX('[1]2024'!$A:$Q,MATCH($B$3&amp;$D142,'[1]2024'!$B:$B,0),MATCH(J$4,'[1]2024'!$2:$2,0)),0)++IFERROR(INDEX('[1]2024'!$A:$Q,MATCH($C$3&amp;$D142,'[1]2024'!$B:$B,0),MATCH(J$4,'[1]2024'!$2:$2,0)),0)++IFERROR(INDEX('[1]2024'!$A:$Q,MATCH($D$3&amp;$D142,'[1]2024'!$B:$B,0),MATCH(J$4,'[1]2024'!$2:$2,0)),0)</f>
        <v>0</v>
      </c>
      <c r="K142" s="74">
        <f>IFERROR(INDEX('[1]2024'!$A:$Q,MATCH($A$3&amp;$D142,'[1]2024'!$B:$B,0),MATCH(K$4,'[1]2024'!$2:$2,0)),0)+IFERROR(INDEX('[1]2024'!$A:$Q,MATCH($B$3&amp;$D142,'[1]2024'!$B:$B,0),MATCH(K$4,'[1]2024'!$2:$2,0)),0)++IFERROR(INDEX('[1]2024'!$A:$Q,MATCH($C$3&amp;$D142,'[1]2024'!$B:$B,0),MATCH(K$4,'[1]2024'!$2:$2,0)),0)++IFERROR(INDEX('[1]2024'!$A:$Q,MATCH($D$3&amp;$D142,'[1]2024'!$B:$B,0),MATCH(K$4,'[1]2024'!$2:$2,0)),0)</f>
        <v>0</v>
      </c>
      <c r="L142" s="74">
        <f>IFERROR(INDEX('[1]2024'!$A:$Q,MATCH($A$3&amp;$D142,'[1]2024'!$B:$B,0),MATCH(L$4,'[1]2024'!$2:$2,0)),0)+IFERROR(INDEX('[1]2024'!$A:$Q,MATCH($B$3&amp;$D142,'[1]2024'!$B:$B,0),MATCH(L$4,'[1]2024'!$2:$2,0)),0)++IFERROR(INDEX('[1]2024'!$A:$Q,MATCH($C$3&amp;$D142,'[1]2024'!$B:$B,0),MATCH(L$4,'[1]2024'!$2:$2,0)),0)++IFERROR(INDEX('[1]2024'!$A:$Q,MATCH($D$3&amp;$D142,'[1]2024'!$B:$B,0),MATCH(L$4,'[1]2024'!$2:$2,0)),0)</f>
        <v>0</v>
      </c>
      <c r="M142" s="74">
        <f>IFERROR(INDEX('[1]2024'!$A:$Q,MATCH($A$3&amp;$D142,'[1]2024'!$B:$B,0),MATCH(M$4,'[1]2024'!$2:$2,0)),0)+IFERROR(INDEX('[1]2024'!$A:$Q,MATCH($B$3&amp;$D142,'[1]2024'!$B:$B,0),MATCH(M$4,'[1]2024'!$2:$2,0)),0)++IFERROR(INDEX('[1]2024'!$A:$Q,MATCH($C$3&amp;$D142,'[1]2024'!$B:$B,0),MATCH(M$4,'[1]2024'!$2:$2,0)),0)++IFERROR(INDEX('[1]2024'!$A:$Q,MATCH($D$3&amp;$D142,'[1]2024'!$B:$B,0),MATCH(M$4,'[1]2024'!$2:$2,0)),0)</f>
        <v>0</v>
      </c>
      <c r="N142" s="74">
        <f>IFERROR(INDEX('[1]2024'!$A:$Q,MATCH($A$3&amp;$D142,'[1]2024'!$B:$B,0),MATCH(N$4,'[1]2024'!$2:$2,0)),0)+IFERROR(INDEX('[1]2024'!$A:$Q,MATCH($B$3&amp;$D142,'[1]2024'!$B:$B,0),MATCH(N$4,'[1]2024'!$2:$2,0)),0)++IFERROR(INDEX('[1]2024'!$A:$Q,MATCH($C$3&amp;$D142,'[1]2024'!$B:$B,0),MATCH(N$4,'[1]2024'!$2:$2,0)),0)++IFERROR(INDEX('[1]2024'!$A:$Q,MATCH($D$3&amp;$D142,'[1]2024'!$B:$B,0),MATCH(N$4,'[1]2024'!$2:$2,0)),0)</f>
        <v>0</v>
      </c>
      <c r="O142" s="74">
        <f>IFERROR(INDEX('[1]2024'!$A:$Q,MATCH($A$3&amp;$D142,'[1]2024'!$B:$B,0),MATCH(O$4,'[1]2024'!$2:$2,0)),0)+IFERROR(INDEX('[1]2024'!$A:$Q,MATCH($B$3&amp;$D142,'[1]2024'!$B:$B,0),MATCH(O$4,'[1]2024'!$2:$2,0)),0)++IFERROR(INDEX('[1]2024'!$A:$Q,MATCH($C$3&amp;$D142,'[1]2024'!$B:$B,0),MATCH(O$4,'[1]2024'!$2:$2,0)),0)++IFERROR(INDEX('[1]2024'!$A:$Q,MATCH($D$3&amp;$D142,'[1]2024'!$B:$B,0),MATCH(O$4,'[1]2024'!$2:$2,0)),0)</f>
        <v>0</v>
      </c>
      <c r="P142" s="74">
        <f>IFERROR(INDEX('[1]2024'!$A:$Q,MATCH($A$3&amp;$D142,'[1]2024'!$B:$B,0),MATCH(P$4,'[1]2024'!$2:$2,0)),0)+IFERROR(INDEX('[1]2024'!$A:$Q,MATCH($B$3&amp;$D142,'[1]2024'!$B:$B,0),MATCH(P$4,'[1]2024'!$2:$2,0)),0)++IFERROR(INDEX('[1]2024'!$A:$Q,MATCH($C$3&amp;$D142,'[1]2024'!$B:$B,0),MATCH(P$4,'[1]2024'!$2:$2,0)),0)++IFERROR(INDEX('[1]2024'!$A:$Q,MATCH($D$3&amp;$D142,'[1]2024'!$B:$B,0),MATCH(P$4,'[1]2024'!$2:$2,0)),0)</f>
        <v>0</v>
      </c>
      <c r="Q142" s="74">
        <f>IFERROR(INDEX('[1]2024'!$A:$Q,MATCH($A$3&amp;$D142,'[1]2024'!$B:$B,0),MATCH(Q$4,'[1]2024'!$2:$2,0)),0)+IFERROR(INDEX('[1]2024'!$A:$Q,MATCH($B$3&amp;$D142,'[1]2024'!$B:$B,0),MATCH(Q$4,'[1]2024'!$2:$2,0)),0)++IFERROR(INDEX('[1]2024'!$A:$Q,MATCH($C$3&amp;$D142,'[1]2024'!$B:$B,0),MATCH(Q$4,'[1]2024'!$2:$2,0)),0)++IFERROR(INDEX('[1]2024'!$A:$Q,MATCH($D$3&amp;$D142,'[1]2024'!$B:$B,0),MATCH(Q$4,'[1]2024'!$2:$2,0)),0)</f>
        <v>0</v>
      </c>
      <c r="R142" s="74">
        <f>IFERROR(INDEX('[1]2024'!$A:$Q,MATCH($A$3&amp;$D142,'[1]2024'!$B:$B,0),MATCH(R$4,'[1]2024'!$2:$2,0)),0)+IFERROR(INDEX('[1]2024'!$A:$Q,MATCH($B$3&amp;$D142,'[1]2024'!$B:$B,0),MATCH(R$4,'[1]2024'!$2:$2,0)),0)++IFERROR(INDEX('[1]2024'!$A:$Q,MATCH($C$3&amp;$D142,'[1]2024'!$B:$B,0),MATCH(R$4,'[1]2024'!$2:$2,0)),0)++IFERROR(INDEX('[1]2024'!$A:$Q,MATCH($D$3&amp;$D142,'[1]2024'!$B:$B,0),MATCH(R$4,'[1]2024'!$2:$2,0)),0)</f>
        <v>0</v>
      </c>
      <c r="S142" s="74">
        <f>IFERROR(INDEX('[1]2024'!$A:$Q,MATCH($A$3&amp;$D142,'[1]2024'!$B:$B,0),MATCH(S$4,'[1]2024'!$2:$2,0)),0)+IFERROR(INDEX('[1]2024'!$A:$Q,MATCH($B$3&amp;$D142,'[1]2024'!$B:$B,0),MATCH(S$4,'[1]2024'!$2:$2,0)),0)++IFERROR(INDEX('[1]2024'!$A:$Q,MATCH($C$3&amp;$D142,'[1]2024'!$B:$B,0),MATCH(S$4,'[1]2024'!$2:$2,0)),0)++IFERROR(INDEX('[1]2024'!$A:$Q,MATCH($D$3&amp;$D142,'[1]2024'!$B:$B,0),MATCH(S$4,'[1]2024'!$2:$2,0)),0)</f>
        <v>0</v>
      </c>
      <c r="T142" s="75">
        <v>0</v>
      </c>
      <c r="U142" s="73">
        <f>SUM(V142:AG142)</f>
        <v>0</v>
      </c>
      <c r="V142" s="174">
        <v>0</v>
      </c>
      <c r="W142" s="105">
        <v>0</v>
      </c>
      <c r="X142" s="105">
        <v>0</v>
      </c>
      <c r="Y142" s="105">
        <v>0</v>
      </c>
      <c r="Z142" s="105">
        <v>0</v>
      </c>
      <c r="AA142" s="105">
        <v>0</v>
      </c>
      <c r="AB142" s="105">
        <v>0</v>
      </c>
      <c r="AC142" s="105">
        <v>0</v>
      </c>
      <c r="AD142" s="105">
        <v>0</v>
      </c>
      <c r="AE142" s="105">
        <v>0</v>
      </c>
      <c r="AF142" s="105">
        <v>0</v>
      </c>
      <c r="AG142" s="175">
        <v>0</v>
      </c>
      <c r="AH142" s="73">
        <f>SUM(AI142:AT142)</f>
        <v>0</v>
      </c>
      <c r="AI142" s="73">
        <v>0</v>
      </c>
      <c r="AJ142" s="73">
        <v>0</v>
      </c>
      <c r="AK142" s="106">
        <v>0</v>
      </c>
      <c r="AL142" s="73">
        <v>0</v>
      </c>
      <c r="AM142" s="201">
        <v>0</v>
      </c>
      <c r="AN142" s="73">
        <v>0</v>
      </c>
      <c r="AO142" s="73">
        <v>0</v>
      </c>
      <c r="AP142" s="73">
        <v>0</v>
      </c>
      <c r="AQ142" s="73">
        <v>0</v>
      </c>
      <c r="AR142" s="73">
        <v>0</v>
      </c>
      <c r="AS142" s="73">
        <v>0</v>
      </c>
      <c r="AT142" s="73">
        <v>0</v>
      </c>
      <c r="AU142" s="106">
        <f t="shared" si="138"/>
        <v>0</v>
      </c>
      <c r="AV142" s="73">
        <f t="shared" si="139"/>
        <v>0</v>
      </c>
      <c r="AW142" s="73">
        <f t="shared" si="140"/>
        <v>0</v>
      </c>
      <c r="AX142" s="73">
        <f t="shared" si="141"/>
        <v>0</v>
      </c>
      <c r="AY142" s="73">
        <f>IF($BC142="O",1.05*$AH142,$AH142)</f>
        <v>0</v>
      </c>
      <c r="AZ142" s="73">
        <f>IF($BC142="O",1.05*$AY142,$AY142)</f>
        <v>0</v>
      </c>
      <c r="BA142" s="73">
        <f>IF($BC142="O",1.05*$AZ142,$AZ142)</f>
        <v>0</v>
      </c>
      <c r="BB142" s="91"/>
      <c r="BC142" s="69" t="s">
        <v>24</v>
      </c>
      <c r="BD142" s="160"/>
      <c r="BE142" s="74">
        <v>0</v>
      </c>
      <c r="BF142" s="74">
        <v>0</v>
      </c>
      <c r="BG142" s="74">
        <v>0</v>
      </c>
      <c r="BH142" s="162">
        <f t="shared" si="84"/>
        <v>0</v>
      </c>
    </row>
    <row r="143" spans="1:60" outlineLevel="1" x14ac:dyDescent="0.3">
      <c r="A143" s="71" t="s">
        <v>264</v>
      </c>
      <c r="B143" s="149" t="s">
        <v>265</v>
      </c>
      <c r="C143" s="149" t="s">
        <v>31</v>
      </c>
      <c r="D143" s="150">
        <v>5118130</v>
      </c>
      <c r="E143" s="150" t="s">
        <v>266</v>
      </c>
      <c r="F143" s="173">
        <v>3600000</v>
      </c>
      <c r="G143" s="73">
        <f>SUM(H143:S143)</f>
        <v>1145456</v>
      </c>
      <c r="H143" s="74">
        <f>IFERROR(INDEX('[1]2024'!$A:$Q,MATCH($A$3&amp;$D143,'[1]2024'!$B:$B,0),MATCH(H$4,'[1]2024'!$2:$2,0)),0)+IFERROR(INDEX('[1]2024'!$A:$Q,MATCH($B$3&amp;$D143,'[1]2024'!$B:$B,0),MATCH(H$4,'[1]2024'!$2:$2,0)),0)++IFERROR(INDEX('[1]2024'!$A:$Q,MATCH($C$3&amp;$D143,'[1]2024'!$B:$B,0),MATCH(H$4,'[1]2024'!$2:$2,0)),0)++IFERROR(INDEX('[1]2024'!$A:$Q,MATCH($D$3&amp;$D143,'[1]2024'!$B:$B,0),MATCH(H$4,'[1]2024'!$2:$2,0)),0)</f>
        <v>0</v>
      </c>
      <c r="I143" s="74">
        <f>IFERROR(INDEX('[1]2024'!$A:$Q,MATCH($A$3&amp;$D143,'[1]2024'!$B:$B,0),MATCH(I$4,'[1]2024'!$2:$2,0)),0)+IFERROR(INDEX('[1]2024'!$A:$Q,MATCH($B$3&amp;$D143,'[1]2024'!$B:$B,0),MATCH(I$4,'[1]2024'!$2:$2,0)),0)++IFERROR(INDEX('[1]2024'!$A:$Q,MATCH($C$3&amp;$D143,'[1]2024'!$B:$B,0),MATCH(I$4,'[1]2024'!$2:$2,0)),0)++IFERROR(INDEX('[1]2024'!$A:$Q,MATCH($D$3&amp;$D143,'[1]2024'!$B:$B,0),MATCH(I$4,'[1]2024'!$2:$2,0)),0)</f>
        <v>0</v>
      </c>
      <c r="J143" s="74">
        <f>IFERROR(INDEX('[1]2024'!$A:$Q,MATCH($A$3&amp;$D143,'[1]2024'!$B:$B,0),MATCH(J$4,'[1]2024'!$2:$2,0)),0)+IFERROR(INDEX('[1]2024'!$A:$Q,MATCH($B$3&amp;$D143,'[1]2024'!$B:$B,0),MATCH(J$4,'[1]2024'!$2:$2,0)),0)++IFERROR(INDEX('[1]2024'!$A:$Q,MATCH($C$3&amp;$D143,'[1]2024'!$B:$B,0),MATCH(J$4,'[1]2024'!$2:$2,0)),0)++IFERROR(INDEX('[1]2024'!$A:$Q,MATCH($D$3&amp;$D143,'[1]2024'!$B:$B,0),MATCH(J$4,'[1]2024'!$2:$2,0)),0)</f>
        <v>0</v>
      </c>
      <c r="K143" s="74">
        <f>IFERROR(INDEX('[1]2024'!$A:$Q,MATCH($A$3&amp;$D143,'[1]2024'!$B:$B,0),MATCH(K$4,'[1]2024'!$2:$2,0)),0)+IFERROR(INDEX('[1]2024'!$A:$Q,MATCH($B$3&amp;$D143,'[1]2024'!$B:$B,0),MATCH(K$4,'[1]2024'!$2:$2,0)),0)++IFERROR(INDEX('[1]2024'!$A:$Q,MATCH($C$3&amp;$D143,'[1]2024'!$B:$B,0),MATCH(K$4,'[1]2024'!$2:$2,0)),0)++IFERROR(INDEX('[1]2024'!$A:$Q,MATCH($D$3&amp;$D143,'[1]2024'!$B:$B,0),MATCH(K$4,'[1]2024'!$2:$2,0)),0)</f>
        <v>0</v>
      </c>
      <c r="L143" s="74">
        <f>IFERROR(INDEX('[1]2024'!$A:$Q,MATCH($A$3&amp;$D143,'[1]2024'!$B:$B,0),MATCH(L$4,'[1]2024'!$2:$2,0)),0)+IFERROR(INDEX('[1]2024'!$A:$Q,MATCH($B$3&amp;$D143,'[1]2024'!$B:$B,0),MATCH(L$4,'[1]2024'!$2:$2,0)),0)++IFERROR(INDEX('[1]2024'!$A:$Q,MATCH($C$3&amp;$D143,'[1]2024'!$B:$B,0),MATCH(L$4,'[1]2024'!$2:$2,0)),0)++IFERROR(INDEX('[1]2024'!$A:$Q,MATCH($D$3&amp;$D143,'[1]2024'!$B:$B,0),MATCH(L$4,'[1]2024'!$2:$2,0)),0)</f>
        <v>600000</v>
      </c>
      <c r="M143" s="74">
        <f>IFERROR(INDEX('[1]2024'!$A:$Q,MATCH($A$3&amp;$D143,'[1]2024'!$B:$B,0),MATCH(M$4,'[1]2024'!$2:$2,0)),0)+IFERROR(INDEX('[1]2024'!$A:$Q,MATCH($B$3&amp;$D143,'[1]2024'!$B:$B,0),MATCH(M$4,'[1]2024'!$2:$2,0)),0)++IFERROR(INDEX('[1]2024'!$A:$Q,MATCH($C$3&amp;$D143,'[1]2024'!$B:$B,0),MATCH(M$4,'[1]2024'!$2:$2,0)),0)++IFERROR(INDEX('[1]2024'!$A:$Q,MATCH($D$3&amp;$D143,'[1]2024'!$B:$B,0),MATCH(M$4,'[1]2024'!$2:$2,0)),0)</f>
        <v>0</v>
      </c>
      <c r="N143" s="74">
        <f>IFERROR(INDEX('[1]2024'!$A:$Q,MATCH($A$3&amp;$D143,'[1]2024'!$B:$B,0),MATCH(N$4,'[1]2024'!$2:$2,0)),0)+IFERROR(INDEX('[1]2024'!$A:$Q,MATCH($B$3&amp;$D143,'[1]2024'!$B:$B,0),MATCH(N$4,'[1]2024'!$2:$2,0)),0)++IFERROR(INDEX('[1]2024'!$A:$Q,MATCH($C$3&amp;$D143,'[1]2024'!$B:$B,0),MATCH(N$4,'[1]2024'!$2:$2,0)),0)++IFERROR(INDEX('[1]2024'!$A:$Q,MATCH($D$3&amp;$D143,'[1]2024'!$B:$B,0),MATCH(N$4,'[1]2024'!$2:$2,0)),0)</f>
        <v>63637</v>
      </c>
      <c r="O143" s="74">
        <f>IFERROR(INDEX('[1]2024'!$A:$Q,MATCH($A$3&amp;$D143,'[1]2024'!$B:$B,0),MATCH(O$4,'[1]2024'!$2:$2,0)),0)+IFERROR(INDEX('[1]2024'!$A:$Q,MATCH($B$3&amp;$D143,'[1]2024'!$B:$B,0),MATCH(O$4,'[1]2024'!$2:$2,0)),0)++IFERROR(INDEX('[1]2024'!$A:$Q,MATCH($C$3&amp;$D143,'[1]2024'!$B:$B,0),MATCH(O$4,'[1]2024'!$2:$2,0)),0)++IFERROR(INDEX('[1]2024'!$A:$Q,MATCH($D$3&amp;$D143,'[1]2024'!$B:$B,0),MATCH(O$4,'[1]2024'!$2:$2,0)),0)</f>
        <v>0</v>
      </c>
      <c r="P143" s="74">
        <f>IFERROR(INDEX('[1]2024'!$A:$Q,MATCH($A$3&amp;$D143,'[1]2024'!$B:$B,0),MATCH(P$4,'[1]2024'!$2:$2,0)),0)+IFERROR(INDEX('[1]2024'!$A:$Q,MATCH($B$3&amp;$D143,'[1]2024'!$B:$B,0),MATCH(P$4,'[1]2024'!$2:$2,0)),0)++IFERROR(INDEX('[1]2024'!$A:$Q,MATCH($C$3&amp;$D143,'[1]2024'!$B:$B,0),MATCH(P$4,'[1]2024'!$2:$2,0)),0)++IFERROR(INDEX('[1]2024'!$A:$Q,MATCH($D$3&amp;$D143,'[1]2024'!$B:$B,0),MATCH(P$4,'[1]2024'!$2:$2,0)),0)</f>
        <v>0</v>
      </c>
      <c r="Q143" s="74">
        <f>IFERROR(INDEX('[1]2024'!$A:$Q,MATCH($A$3&amp;$D143,'[1]2024'!$B:$B,0),MATCH(Q$4,'[1]2024'!$2:$2,0)),0)+IFERROR(INDEX('[1]2024'!$A:$Q,MATCH($B$3&amp;$D143,'[1]2024'!$B:$B,0),MATCH(Q$4,'[1]2024'!$2:$2,0)),0)++IFERROR(INDEX('[1]2024'!$A:$Q,MATCH($C$3&amp;$D143,'[1]2024'!$B:$B,0),MATCH(Q$4,'[1]2024'!$2:$2,0)),0)++IFERROR(INDEX('[1]2024'!$A:$Q,MATCH($D$3&amp;$D143,'[1]2024'!$B:$B,0),MATCH(Q$4,'[1]2024'!$2:$2,0)),0)</f>
        <v>0</v>
      </c>
      <c r="R143" s="74">
        <f>IFERROR(INDEX('[1]2024'!$A:$Q,MATCH($A$3&amp;$D143,'[1]2024'!$B:$B,0),MATCH(R$4,'[1]2024'!$2:$2,0)),0)+IFERROR(INDEX('[1]2024'!$A:$Q,MATCH($B$3&amp;$D143,'[1]2024'!$B:$B,0),MATCH(R$4,'[1]2024'!$2:$2,0)),0)++IFERROR(INDEX('[1]2024'!$A:$Q,MATCH($C$3&amp;$D143,'[1]2024'!$B:$B,0),MATCH(R$4,'[1]2024'!$2:$2,0)),0)++IFERROR(INDEX('[1]2024'!$A:$Q,MATCH($D$3&amp;$D143,'[1]2024'!$B:$B,0),MATCH(R$4,'[1]2024'!$2:$2,0)),0)</f>
        <v>481819</v>
      </c>
      <c r="S143" s="74">
        <f>IFERROR(INDEX('[1]2024'!$A:$Q,MATCH($A$3&amp;$D143,'[1]2024'!$B:$B,0),MATCH(S$4,'[1]2024'!$2:$2,0)),0)+IFERROR(INDEX('[1]2024'!$A:$Q,MATCH($B$3&amp;$D143,'[1]2024'!$B:$B,0),MATCH(S$4,'[1]2024'!$2:$2,0)),0)++IFERROR(INDEX('[1]2024'!$A:$Q,MATCH($C$3&amp;$D143,'[1]2024'!$B:$B,0),MATCH(S$4,'[1]2024'!$2:$2,0)),0)++IFERROR(INDEX('[1]2024'!$A:$Q,MATCH($D$3&amp;$D143,'[1]2024'!$B:$B,0),MATCH(S$4,'[1]2024'!$2:$2,0)),0)</f>
        <v>0</v>
      </c>
      <c r="T143" s="75">
        <v>3600000</v>
      </c>
      <c r="U143" s="73">
        <f>SUM(V143:AG143)</f>
        <v>2663638</v>
      </c>
      <c r="V143" s="174">
        <v>0</v>
      </c>
      <c r="W143" s="105">
        <v>0</v>
      </c>
      <c r="X143" s="105">
        <v>0</v>
      </c>
      <c r="Y143" s="105">
        <v>0</v>
      </c>
      <c r="Z143" s="105">
        <v>563638</v>
      </c>
      <c r="AA143" s="105">
        <v>300000</v>
      </c>
      <c r="AB143" s="105">
        <v>300000</v>
      </c>
      <c r="AC143" s="105">
        <v>300000</v>
      </c>
      <c r="AD143" s="105">
        <v>300000</v>
      </c>
      <c r="AE143" s="105">
        <v>300000</v>
      </c>
      <c r="AF143" s="105">
        <v>300000</v>
      </c>
      <c r="AG143" s="175">
        <v>300000</v>
      </c>
      <c r="AH143" s="73">
        <f>SUM(AI143:AT143)</f>
        <v>3600000</v>
      </c>
      <c r="AI143" s="73">
        <v>300000</v>
      </c>
      <c r="AJ143" s="73">
        <v>300000</v>
      </c>
      <c r="AK143" s="73">
        <v>300000</v>
      </c>
      <c r="AL143" s="73">
        <v>300000</v>
      </c>
      <c r="AM143" s="73">
        <v>300000</v>
      </c>
      <c r="AN143" s="73">
        <v>300000</v>
      </c>
      <c r="AO143" s="73">
        <v>300000</v>
      </c>
      <c r="AP143" s="73">
        <v>300000</v>
      </c>
      <c r="AQ143" s="73">
        <v>300000</v>
      </c>
      <c r="AR143" s="73">
        <v>300000</v>
      </c>
      <c r="AS143" s="73">
        <v>300000</v>
      </c>
      <c r="AT143" s="73">
        <v>300000</v>
      </c>
      <c r="AU143" s="106">
        <f t="shared" si="138"/>
        <v>900000</v>
      </c>
      <c r="AV143" s="73">
        <f t="shared" si="139"/>
        <v>900000</v>
      </c>
      <c r="AW143" s="73">
        <f t="shared" si="140"/>
        <v>900000</v>
      </c>
      <c r="AX143" s="73">
        <f t="shared" si="141"/>
        <v>900000</v>
      </c>
      <c r="AY143" s="73">
        <f>IF($BC143="O",1.05*$AH143,$AH143)</f>
        <v>3600000</v>
      </c>
      <c r="AZ143" s="73">
        <f>IF($BC143="O",1.05*$AY143,$AY143)</f>
        <v>3600000</v>
      </c>
      <c r="BA143" s="73">
        <f>IF($BC143="O",1.05*$AZ143,$AZ143)</f>
        <v>3600000</v>
      </c>
      <c r="BB143" s="91"/>
      <c r="BC143" s="69" t="s">
        <v>24</v>
      </c>
      <c r="BD143" s="160"/>
      <c r="BE143" s="74">
        <v>0</v>
      </c>
      <c r="BF143" s="74">
        <v>570910</v>
      </c>
      <c r="BG143" s="74">
        <v>2194091</v>
      </c>
      <c r="BH143" s="162">
        <f t="shared" si="84"/>
        <v>1145456</v>
      </c>
    </row>
    <row r="144" spans="1:60" outlineLevel="1" x14ac:dyDescent="0.3">
      <c r="A144" s="71" t="s">
        <v>267</v>
      </c>
      <c r="B144" s="149" t="s">
        <v>21</v>
      </c>
      <c r="C144" s="149" t="s">
        <v>31</v>
      </c>
      <c r="D144" s="150">
        <v>5118140</v>
      </c>
      <c r="E144" s="150" t="s">
        <v>268</v>
      </c>
      <c r="F144" s="173">
        <v>0</v>
      </c>
      <c r="G144" s="73">
        <f>SUM(H144:S144)</f>
        <v>0</v>
      </c>
      <c r="H144" s="74">
        <f>IFERROR(INDEX('[1]2024'!$A:$Q,MATCH($A$3&amp;$D144,'[1]2024'!$B:$B,0),MATCH(H$4,'[1]2024'!$2:$2,0)),0)+IFERROR(INDEX('[1]2024'!$A:$Q,MATCH($B$3&amp;$D144,'[1]2024'!$B:$B,0),MATCH(H$4,'[1]2024'!$2:$2,0)),0)++IFERROR(INDEX('[1]2024'!$A:$Q,MATCH($C$3&amp;$D144,'[1]2024'!$B:$B,0),MATCH(H$4,'[1]2024'!$2:$2,0)),0)++IFERROR(INDEX('[1]2024'!$A:$Q,MATCH($D$3&amp;$D144,'[1]2024'!$B:$B,0),MATCH(H$4,'[1]2024'!$2:$2,0)),0)</f>
        <v>0</v>
      </c>
      <c r="I144" s="74">
        <f>IFERROR(INDEX('[1]2024'!$A:$Q,MATCH($A$3&amp;$D144,'[1]2024'!$B:$B,0),MATCH(I$4,'[1]2024'!$2:$2,0)),0)+IFERROR(INDEX('[1]2024'!$A:$Q,MATCH($B$3&amp;$D144,'[1]2024'!$B:$B,0),MATCH(I$4,'[1]2024'!$2:$2,0)),0)++IFERROR(INDEX('[1]2024'!$A:$Q,MATCH($C$3&amp;$D144,'[1]2024'!$B:$B,0),MATCH(I$4,'[1]2024'!$2:$2,0)),0)++IFERROR(INDEX('[1]2024'!$A:$Q,MATCH($D$3&amp;$D144,'[1]2024'!$B:$B,0),MATCH(I$4,'[1]2024'!$2:$2,0)),0)</f>
        <v>0</v>
      </c>
      <c r="J144" s="74">
        <f>IFERROR(INDEX('[1]2024'!$A:$Q,MATCH($A$3&amp;$D144,'[1]2024'!$B:$B,0),MATCH(J$4,'[1]2024'!$2:$2,0)),0)+IFERROR(INDEX('[1]2024'!$A:$Q,MATCH($B$3&amp;$D144,'[1]2024'!$B:$B,0),MATCH(J$4,'[1]2024'!$2:$2,0)),0)++IFERROR(INDEX('[1]2024'!$A:$Q,MATCH($C$3&amp;$D144,'[1]2024'!$B:$B,0),MATCH(J$4,'[1]2024'!$2:$2,0)),0)++IFERROR(INDEX('[1]2024'!$A:$Q,MATCH($D$3&amp;$D144,'[1]2024'!$B:$B,0),MATCH(J$4,'[1]2024'!$2:$2,0)),0)</f>
        <v>0</v>
      </c>
      <c r="K144" s="74">
        <f>IFERROR(INDEX('[1]2024'!$A:$Q,MATCH($A$3&amp;$D144,'[1]2024'!$B:$B,0),MATCH(K$4,'[1]2024'!$2:$2,0)),0)+IFERROR(INDEX('[1]2024'!$A:$Q,MATCH($B$3&amp;$D144,'[1]2024'!$B:$B,0),MATCH(K$4,'[1]2024'!$2:$2,0)),0)++IFERROR(INDEX('[1]2024'!$A:$Q,MATCH($C$3&amp;$D144,'[1]2024'!$B:$B,0),MATCH(K$4,'[1]2024'!$2:$2,0)),0)++IFERROR(INDEX('[1]2024'!$A:$Q,MATCH($D$3&amp;$D144,'[1]2024'!$B:$B,0),MATCH(K$4,'[1]2024'!$2:$2,0)),0)</f>
        <v>0</v>
      </c>
      <c r="L144" s="74">
        <f>IFERROR(INDEX('[1]2024'!$A:$Q,MATCH($A$3&amp;$D144,'[1]2024'!$B:$B,0),MATCH(L$4,'[1]2024'!$2:$2,0)),0)+IFERROR(INDEX('[1]2024'!$A:$Q,MATCH($B$3&amp;$D144,'[1]2024'!$B:$B,0),MATCH(L$4,'[1]2024'!$2:$2,0)),0)++IFERROR(INDEX('[1]2024'!$A:$Q,MATCH($C$3&amp;$D144,'[1]2024'!$B:$B,0),MATCH(L$4,'[1]2024'!$2:$2,0)),0)++IFERROR(INDEX('[1]2024'!$A:$Q,MATCH($D$3&amp;$D144,'[1]2024'!$B:$B,0),MATCH(L$4,'[1]2024'!$2:$2,0)),0)</f>
        <v>0</v>
      </c>
      <c r="M144" s="74">
        <f>IFERROR(INDEX('[1]2024'!$A:$Q,MATCH($A$3&amp;$D144,'[1]2024'!$B:$B,0),MATCH(M$4,'[1]2024'!$2:$2,0)),0)+IFERROR(INDEX('[1]2024'!$A:$Q,MATCH($B$3&amp;$D144,'[1]2024'!$B:$B,0),MATCH(M$4,'[1]2024'!$2:$2,0)),0)++IFERROR(INDEX('[1]2024'!$A:$Q,MATCH($C$3&amp;$D144,'[1]2024'!$B:$B,0),MATCH(M$4,'[1]2024'!$2:$2,0)),0)++IFERROR(INDEX('[1]2024'!$A:$Q,MATCH($D$3&amp;$D144,'[1]2024'!$B:$B,0),MATCH(M$4,'[1]2024'!$2:$2,0)),0)</f>
        <v>0</v>
      </c>
      <c r="N144" s="74">
        <f>IFERROR(INDEX('[1]2024'!$A:$Q,MATCH($A$3&amp;$D144,'[1]2024'!$B:$B,0),MATCH(N$4,'[1]2024'!$2:$2,0)),0)+IFERROR(INDEX('[1]2024'!$A:$Q,MATCH($B$3&amp;$D144,'[1]2024'!$B:$B,0),MATCH(N$4,'[1]2024'!$2:$2,0)),0)++IFERROR(INDEX('[1]2024'!$A:$Q,MATCH($C$3&amp;$D144,'[1]2024'!$B:$B,0),MATCH(N$4,'[1]2024'!$2:$2,0)),0)++IFERROR(INDEX('[1]2024'!$A:$Q,MATCH($D$3&amp;$D144,'[1]2024'!$B:$B,0),MATCH(N$4,'[1]2024'!$2:$2,0)),0)</f>
        <v>0</v>
      </c>
      <c r="O144" s="74">
        <f>IFERROR(INDEX('[1]2024'!$A:$Q,MATCH($A$3&amp;$D144,'[1]2024'!$B:$B,0),MATCH(O$4,'[1]2024'!$2:$2,0)),0)+IFERROR(INDEX('[1]2024'!$A:$Q,MATCH($B$3&amp;$D144,'[1]2024'!$B:$B,0),MATCH(O$4,'[1]2024'!$2:$2,0)),0)++IFERROR(INDEX('[1]2024'!$A:$Q,MATCH($C$3&amp;$D144,'[1]2024'!$B:$B,0),MATCH(O$4,'[1]2024'!$2:$2,0)),0)++IFERROR(INDEX('[1]2024'!$A:$Q,MATCH($D$3&amp;$D144,'[1]2024'!$B:$B,0),MATCH(O$4,'[1]2024'!$2:$2,0)),0)</f>
        <v>0</v>
      </c>
      <c r="P144" s="74">
        <f>IFERROR(INDEX('[1]2024'!$A:$Q,MATCH($A$3&amp;$D144,'[1]2024'!$B:$B,0),MATCH(P$4,'[1]2024'!$2:$2,0)),0)+IFERROR(INDEX('[1]2024'!$A:$Q,MATCH($B$3&amp;$D144,'[1]2024'!$B:$B,0),MATCH(P$4,'[1]2024'!$2:$2,0)),0)++IFERROR(INDEX('[1]2024'!$A:$Q,MATCH($C$3&amp;$D144,'[1]2024'!$B:$B,0),MATCH(P$4,'[1]2024'!$2:$2,0)),0)++IFERROR(INDEX('[1]2024'!$A:$Q,MATCH($D$3&amp;$D144,'[1]2024'!$B:$B,0),MATCH(P$4,'[1]2024'!$2:$2,0)),0)</f>
        <v>0</v>
      </c>
      <c r="Q144" s="74">
        <f>IFERROR(INDEX('[1]2024'!$A:$Q,MATCH($A$3&amp;$D144,'[1]2024'!$B:$B,0),MATCH(Q$4,'[1]2024'!$2:$2,0)),0)+IFERROR(INDEX('[1]2024'!$A:$Q,MATCH($B$3&amp;$D144,'[1]2024'!$B:$B,0),MATCH(Q$4,'[1]2024'!$2:$2,0)),0)++IFERROR(INDEX('[1]2024'!$A:$Q,MATCH($C$3&amp;$D144,'[1]2024'!$B:$B,0),MATCH(Q$4,'[1]2024'!$2:$2,0)),0)++IFERROR(INDEX('[1]2024'!$A:$Q,MATCH($D$3&amp;$D144,'[1]2024'!$B:$B,0),MATCH(Q$4,'[1]2024'!$2:$2,0)),0)</f>
        <v>0</v>
      </c>
      <c r="R144" s="74">
        <f>IFERROR(INDEX('[1]2024'!$A:$Q,MATCH($A$3&amp;$D144,'[1]2024'!$B:$B,0),MATCH(R$4,'[1]2024'!$2:$2,0)),0)+IFERROR(INDEX('[1]2024'!$A:$Q,MATCH($B$3&amp;$D144,'[1]2024'!$B:$B,0),MATCH(R$4,'[1]2024'!$2:$2,0)),0)++IFERROR(INDEX('[1]2024'!$A:$Q,MATCH($C$3&amp;$D144,'[1]2024'!$B:$B,0),MATCH(R$4,'[1]2024'!$2:$2,0)),0)++IFERROR(INDEX('[1]2024'!$A:$Q,MATCH($D$3&amp;$D144,'[1]2024'!$B:$B,0),MATCH(R$4,'[1]2024'!$2:$2,0)),0)</f>
        <v>0</v>
      </c>
      <c r="S144" s="74">
        <f>IFERROR(INDEX('[1]2024'!$A:$Q,MATCH($A$3&amp;$D144,'[1]2024'!$B:$B,0),MATCH(S$4,'[1]2024'!$2:$2,0)),0)+IFERROR(INDEX('[1]2024'!$A:$Q,MATCH($B$3&amp;$D144,'[1]2024'!$B:$B,0),MATCH(S$4,'[1]2024'!$2:$2,0)),0)++IFERROR(INDEX('[1]2024'!$A:$Q,MATCH($C$3&amp;$D144,'[1]2024'!$B:$B,0),MATCH(S$4,'[1]2024'!$2:$2,0)),0)++IFERROR(INDEX('[1]2024'!$A:$Q,MATCH($D$3&amp;$D144,'[1]2024'!$B:$B,0),MATCH(S$4,'[1]2024'!$2:$2,0)),0)</f>
        <v>0</v>
      </c>
      <c r="T144" s="75">
        <v>0</v>
      </c>
      <c r="U144" s="73">
        <f>SUM(V144:AG144)</f>
        <v>0</v>
      </c>
      <c r="V144" s="174">
        <v>0</v>
      </c>
      <c r="W144" s="105">
        <v>0</v>
      </c>
      <c r="X144" s="105">
        <v>0</v>
      </c>
      <c r="Y144" s="105">
        <v>0</v>
      </c>
      <c r="Z144" s="105">
        <v>0</v>
      </c>
      <c r="AA144" s="105">
        <v>0</v>
      </c>
      <c r="AB144" s="105">
        <v>0</v>
      </c>
      <c r="AC144" s="105">
        <v>0</v>
      </c>
      <c r="AD144" s="105">
        <v>0</v>
      </c>
      <c r="AE144" s="105">
        <v>0</v>
      </c>
      <c r="AF144" s="105">
        <v>0</v>
      </c>
      <c r="AG144" s="175">
        <v>0</v>
      </c>
      <c r="AH144" s="73">
        <f>SUM(AI144:AT144)</f>
        <v>0</v>
      </c>
      <c r="AI144" s="73">
        <v>0</v>
      </c>
      <c r="AJ144" s="73">
        <v>0</v>
      </c>
      <c r="AK144" s="73">
        <v>0</v>
      </c>
      <c r="AL144" s="73">
        <v>0</v>
      </c>
      <c r="AM144" s="104">
        <v>0</v>
      </c>
      <c r="AN144" s="73">
        <v>0</v>
      </c>
      <c r="AO144" s="73">
        <v>0</v>
      </c>
      <c r="AP144" s="73">
        <v>0</v>
      </c>
      <c r="AQ144" s="73">
        <v>0</v>
      </c>
      <c r="AR144" s="73">
        <v>0</v>
      </c>
      <c r="AS144" s="73">
        <v>0</v>
      </c>
      <c r="AT144" s="73">
        <v>0</v>
      </c>
      <c r="AU144" s="106">
        <f t="shared" si="138"/>
        <v>0</v>
      </c>
      <c r="AV144" s="73">
        <f t="shared" si="139"/>
        <v>0</v>
      </c>
      <c r="AW144" s="73">
        <f t="shared" si="140"/>
        <v>0</v>
      </c>
      <c r="AX144" s="73">
        <f t="shared" si="141"/>
        <v>0</v>
      </c>
      <c r="AY144" s="73">
        <f>IF($BC144="O",1.05*$AH144,$AH144)</f>
        <v>0</v>
      </c>
      <c r="AZ144" s="73">
        <f>IF($BC144="O",1.05*$AY144,$AY144)</f>
        <v>0</v>
      </c>
      <c r="BA144" s="73">
        <f>IF($BC144="O",1.05*$AZ144,$AZ144)</f>
        <v>0</v>
      </c>
      <c r="BB144" s="91"/>
      <c r="BC144" s="69" t="s">
        <v>24</v>
      </c>
      <c r="BD144" s="160"/>
      <c r="BE144" s="74">
        <v>0</v>
      </c>
      <c r="BF144" s="74">
        <v>0</v>
      </c>
      <c r="BG144" s="74">
        <v>0</v>
      </c>
      <c r="BH144" s="162">
        <f t="shared" si="84"/>
        <v>0</v>
      </c>
    </row>
    <row r="145" spans="1:60" outlineLevel="1" x14ac:dyDescent="0.3">
      <c r="A145" s="71" t="s">
        <v>269</v>
      </c>
      <c r="B145" s="149" t="s">
        <v>21</v>
      </c>
      <c r="C145" s="149" t="s">
        <v>31</v>
      </c>
      <c r="D145" s="150">
        <v>5118150</v>
      </c>
      <c r="E145" s="150" t="s">
        <v>270</v>
      </c>
      <c r="F145" s="173">
        <v>0</v>
      </c>
      <c r="G145" s="73">
        <f>SUM(H145:S145)</f>
        <v>0</v>
      </c>
      <c r="H145" s="74">
        <f>IFERROR(INDEX('[1]2024'!$A:$Q,MATCH($A$3&amp;$D145,'[1]2024'!$B:$B,0),MATCH(H$4,'[1]2024'!$2:$2,0)),0)+IFERROR(INDEX('[1]2024'!$A:$Q,MATCH($B$3&amp;$D145,'[1]2024'!$B:$B,0),MATCH(H$4,'[1]2024'!$2:$2,0)),0)++IFERROR(INDEX('[1]2024'!$A:$Q,MATCH($C$3&amp;$D145,'[1]2024'!$B:$B,0),MATCH(H$4,'[1]2024'!$2:$2,0)),0)++IFERROR(INDEX('[1]2024'!$A:$Q,MATCH($D$3&amp;$D145,'[1]2024'!$B:$B,0),MATCH(H$4,'[1]2024'!$2:$2,0)),0)</f>
        <v>0</v>
      </c>
      <c r="I145" s="74">
        <f>IFERROR(INDEX('[1]2024'!$A:$Q,MATCH($A$3&amp;$D145,'[1]2024'!$B:$B,0),MATCH(I$4,'[1]2024'!$2:$2,0)),0)+IFERROR(INDEX('[1]2024'!$A:$Q,MATCH($B$3&amp;$D145,'[1]2024'!$B:$B,0),MATCH(I$4,'[1]2024'!$2:$2,0)),0)++IFERROR(INDEX('[1]2024'!$A:$Q,MATCH($C$3&amp;$D145,'[1]2024'!$B:$B,0),MATCH(I$4,'[1]2024'!$2:$2,0)),0)++IFERROR(INDEX('[1]2024'!$A:$Q,MATCH($D$3&amp;$D145,'[1]2024'!$B:$B,0),MATCH(I$4,'[1]2024'!$2:$2,0)),0)</f>
        <v>0</v>
      </c>
      <c r="J145" s="74">
        <f>IFERROR(INDEX('[1]2024'!$A:$Q,MATCH($A$3&amp;$D145,'[1]2024'!$B:$B,0),MATCH(J$4,'[1]2024'!$2:$2,0)),0)+IFERROR(INDEX('[1]2024'!$A:$Q,MATCH($B$3&amp;$D145,'[1]2024'!$B:$B,0),MATCH(J$4,'[1]2024'!$2:$2,0)),0)++IFERROR(INDEX('[1]2024'!$A:$Q,MATCH($C$3&amp;$D145,'[1]2024'!$B:$B,0),MATCH(J$4,'[1]2024'!$2:$2,0)),0)++IFERROR(INDEX('[1]2024'!$A:$Q,MATCH($D$3&amp;$D145,'[1]2024'!$B:$B,0),MATCH(J$4,'[1]2024'!$2:$2,0)),0)</f>
        <v>0</v>
      </c>
      <c r="K145" s="74">
        <f>IFERROR(INDEX('[1]2024'!$A:$Q,MATCH($A$3&amp;$D145,'[1]2024'!$B:$B,0),MATCH(K$4,'[1]2024'!$2:$2,0)),0)+IFERROR(INDEX('[1]2024'!$A:$Q,MATCH($B$3&amp;$D145,'[1]2024'!$B:$B,0),MATCH(K$4,'[1]2024'!$2:$2,0)),0)++IFERROR(INDEX('[1]2024'!$A:$Q,MATCH($C$3&amp;$D145,'[1]2024'!$B:$B,0),MATCH(K$4,'[1]2024'!$2:$2,0)),0)++IFERROR(INDEX('[1]2024'!$A:$Q,MATCH($D$3&amp;$D145,'[1]2024'!$B:$B,0),MATCH(K$4,'[1]2024'!$2:$2,0)),0)</f>
        <v>0</v>
      </c>
      <c r="L145" s="74">
        <f>IFERROR(INDEX('[1]2024'!$A:$Q,MATCH($A$3&amp;$D145,'[1]2024'!$B:$B,0),MATCH(L$4,'[1]2024'!$2:$2,0)),0)+IFERROR(INDEX('[1]2024'!$A:$Q,MATCH($B$3&amp;$D145,'[1]2024'!$B:$B,0),MATCH(L$4,'[1]2024'!$2:$2,0)),0)++IFERROR(INDEX('[1]2024'!$A:$Q,MATCH($C$3&amp;$D145,'[1]2024'!$B:$B,0),MATCH(L$4,'[1]2024'!$2:$2,0)),0)++IFERROR(INDEX('[1]2024'!$A:$Q,MATCH($D$3&amp;$D145,'[1]2024'!$B:$B,0),MATCH(L$4,'[1]2024'!$2:$2,0)),0)</f>
        <v>0</v>
      </c>
      <c r="M145" s="74">
        <f>IFERROR(INDEX('[1]2024'!$A:$Q,MATCH($A$3&amp;$D145,'[1]2024'!$B:$B,0),MATCH(M$4,'[1]2024'!$2:$2,0)),0)+IFERROR(INDEX('[1]2024'!$A:$Q,MATCH($B$3&amp;$D145,'[1]2024'!$B:$B,0),MATCH(M$4,'[1]2024'!$2:$2,0)),0)++IFERROR(INDEX('[1]2024'!$A:$Q,MATCH($C$3&amp;$D145,'[1]2024'!$B:$B,0),MATCH(M$4,'[1]2024'!$2:$2,0)),0)++IFERROR(INDEX('[1]2024'!$A:$Q,MATCH($D$3&amp;$D145,'[1]2024'!$B:$B,0),MATCH(M$4,'[1]2024'!$2:$2,0)),0)</f>
        <v>0</v>
      </c>
      <c r="N145" s="74">
        <f>IFERROR(INDEX('[1]2024'!$A:$Q,MATCH($A$3&amp;$D145,'[1]2024'!$B:$B,0),MATCH(N$4,'[1]2024'!$2:$2,0)),0)+IFERROR(INDEX('[1]2024'!$A:$Q,MATCH($B$3&amp;$D145,'[1]2024'!$B:$B,0),MATCH(N$4,'[1]2024'!$2:$2,0)),0)++IFERROR(INDEX('[1]2024'!$A:$Q,MATCH($C$3&amp;$D145,'[1]2024'!$B:$B,0),MATCH(N$4,'[1]2024'!$2:$2,0)),0)++IFERROR(INDEX('[1]2024'!$A:$Q,MATCH($D$3&amp;$D145,'[1]2024'!$B:$B,0),MATCH(N$4,'[1]2024'!$2:$2,0)),0)</f>
        <v>0</v>
      </c>
      <c r="O145" s="74">
        <f>IFERROR(INDEX('[1]2024'!$A:$Q,MATCH($A$3&amp;$D145,'[1]2024'!$B:$B,0),MATCH(O$4,'[1]2024'!$2:$2,0)),0)+IFERROR(INDEX('[1]2024'!$A:$Q,MATCH($B$3&amp;$D145,'[1]2024'!$B:$B,0),MATCH(O$4,'[1]2024'!$2:$2,0)),0)++IFERROR(INDEX('[1]2024'!$A:$Q,MATCH($C$3&amp;$D145,'[1]2024'!$B:$B,0),MATCH(O$4,'[1]2024'!$2:$2,0)),0)++IFERROR(INDEX('[1]2024'!$A:$Q,MATCH($D$3&amp;$D145,'[1]2024'!$B:$B,0),MATCH(O$4,'[1]2024'!$2:$2,0)),0)</f>
        <v>0</v>
      </c>
      <c r="P145" s="74">
        <f>IFERROR(INDEX('[1]2024'!$A:$Q,MATCH($A$3&amp;$D145,'[1]2024'!$B:$B,0),MATCH(P$4,'[1]2024'!$2:$2,0)),0)+IFERROR(INDEX('[1]2024'!$A:$Q,MATCH($B$3&amp;$D145,'[1]2024'!$B:$B,0),MATCH(P$4,'[1]2024'!$2:$2,0)),0)++IFERROR(INDEX('[1]2024'!$A:$Q,MATCH($C$3&amp;$D145,'[1]2024'!$B:$B,0),MATCH(P$4,'[1]2024'!$2:$2,0)),0)++IFERROR(INDEX('[1]2024'!$A:$Q,MATCH($D$3&amp;$D145,'[1]2024'!$B:$B,0),MATCH(P$4,'[1]2024'!$2:$2,0)),0)</f>
        <v>0</v>
      </c>
      <c r="Q145" s="74">
        <f>IFERROR(INDEX('[1]2024'!$A:$Q,MATCH($A$3&amp;$D145,'[1]2024'!$B:$B,0),MATCH(Q$4,'[1]2024'!$2:$2,0)),0)+IFERROR(INDEX('[1]2024'!$A:$Q,MATCH($B$3&amp;$D145,'[1]2024'!$B:$B,0),MATCH(Q$4,'[1]2024'!$2:$2,0)),0)++IFERROR(INDEX('[1]2024'!$A:$Q,MATCH($C$3&amp;$D145,'[1]2024'!$B:$B,0),MATCH(Q$4,'[1]2024'!$2:$2,0)),0)++IFERROR(INDEX('[1]2024'!$A:$Q,MATCH($D$3&amp;$D145,'[1]2024'!$B:$B,0),MATCH(Q$4,'[1]2024'!$2:$2,0)),0)</f>
        <v>0</v>
      </c>
      <c r="R145" s="74">
        <f>IFERROR(INDEX('[1]2024'!$A:$Q,MATCH($A$3&amp;$D145,'[1]2024'!$B:$B,0),MATCH(R$4,'[1]2024'!$2:$2,0)),0)+IFERROR(INDEX('[1]2024'!$A:$Q,MATCH($B$3&amp;$D145,'[1]2024'!$B:$B,0),MATCH(R$4,'[1]2024'!$2:$2,0)),0)++IFERROR(INDEX('[1]2024'!$A:$Q,MATCH($C$3&amp;$D145,'[1]2024'!$B:$B,0),MATCH(R$4,'[1]2024'!$2:$2,0)),0)++IFERROR(INDEX('[1]2024'!$A:$Q,MATCH($D$3&amp;$D145,'[1]2024'!$B:$B,0),MATCH(R$4,'[1]2024'!$2:$2,0)),0)</f>
        <v>0</v>
      </c>
      <c r="S145" s="74">
        <f>IFERROR(INDEX('[1]2024'!$A:$Q,MATCH($A$3&amp;$D145,'[1]2024'!$B:$B,0),MATCH(S$4,'[1]2024'!$2:$2,0)),0)+IFERROR(INDEX('[1]2024'!$A:$Q,MATCH($B$3&amp;$D145,'[1]2024'!$B:$B,0),MATCH(S$4,'[1]2024'!$2:$2,0)),0)++IFERROR(INDEX('[1]2024'!$A:$Q,MATCH($C$3&amp;$D145,'[1]2024'!$B:$B,0),MATCH(S$4,'[1]2024'!$2:$2,0)),0)++IFERROR(INDEX('[1]2024'!$A:$Q,MATCH($D$3&amp;$D145,'[1]2024'!$B:$B,0),MATCH(S$4,'[1]2024'!$2:$2,0)),0)</f>
        <v>0</v>
      </c>
      <c r="T145" s="75">
        <v>0</v>
      </c>
      <c r="U145" s="73">
        <f>SUM(V145:AG145)</f>
        <v>0</v>
      </c>
      <c r="V145" s="174">
        <v>0</v>
      </c>
      <c r="W145" s="105">
        <v>0</v>
      </c>
      <c r="X145" s="105">
        <v>0</v>
      </c>
      <c r="Y145" s="105">
        <v>0</v>
      </c>
      <c r="Z145" s="105">
        <v>0</v>
      </c>
      <c r="AA145" s="105">
        <v>0</v>
      </c>
      <c r="AB145" s="105">
        <v>0</v>
      </c>
      <c r="AC145" s="105">
        <v>0</v>
      </c>
      <c r="AD145" s="105">
        <v>0</v>
      </c>
      <c r="AE145" s="105">
        <v>0</v>
      </c>
      <c r="AF145" s="105">
        <v>0</v>
      </c>
      <c r="AG145" s="175">
        <v>0</v>
      </c>
      <c r="AH145" s="73">
        <f>SUM(AI145:AT145)</f>
        <v>0</v>
      </c>
      <c r="AI145" s="73">
        <v>0</v>
      </c>
      <c r="AJ145" s="73">
        <v>0</v>
      </c>
      <c r="AK145" s="73">
        <v>0</v>
      </c>
      <c r="AL145" s="73">
        <v>0</v>
      </c>
      <c r="AM145" s="104">
        <v>0</v>
      </c>
      <c r="AN145" s="73">
        <v>0</v>
      </c>
      <c r="AO145" s="73">
        <v>0</v>
      </c>
      <c r="AP145" s="73">
        <v>0</v>
      </c>
      <c r="AQ145" s="73">
        <v>0</v>
      </c>
      <c r="AR145" s="73">
        <v>0</v>
      </c>
      <c r="AS145" s="73">
        <v>0</v>
      </c>
      <c r="AT145" s="73">
        <v>0</v>
      </c>
      <c r="AU145" s="106">
        <f t="shared" si="138"/>
        <v>0</v>
      </c>
      <c r="AV145" s="73">
        <f t="shared" si="139"/>
        <v>0</v>
      </c>
      <c r="AW145" s="73">
        <f t="shared" si="140"/>
        <v>0</v>
      </c>
      <c r="AX145" s="73">
        <f t="shared" si="141"/>
        <v>0</v>
      </c>
      <c r="AY145" s="73">
        <f>IF($BC145="O",1.05*$AH145,$AH145)</f>
        <v>0</v>
      </c>
      <c r="AZ145" s="73">
        <f>IF($BC145="O",1.05*$AY145,$AY145)</f>
        <v>0</v>
      </c>
      <c r="BA145" s="73">
        <f>IF($BC145="O",1.05*$AZ145,$AZ145)</f>
        <v>0</v>
      </c>
      <c r="BB145" s="91"/>
      <c r="BC145" s="69" t="s">
        <v>24</v>
      </c>
      <c r="BD145" s="160"/>
      <c r="BE145" s="74">
        <v>0</v>
      </c>
      <c r="BF145" s="74">
        <v>0</v>
      </c>
      <c r="BG145" s="74">
        <v>0</v>
      </c>
      <c r="BH145" s="162">
        <f t="shared" si="84"/>
        <v>0</v>
      </c>
    </row>
    <row r="146" spans="1:60" x14ac:dyDescent="0.3">
      <c r="A146" s="57" t="s">
        <v>271</v>
      </c>
      <c r="B146" s="158" t="s">
        <v>21</v>
      </c>
      <c r="C146" s="158"/>
      <c r="D146" s="159"/>
      <c r="E146" s="159"/>
      <c r="F146" s="169">
        <v>864000</v>
      </c>
      <c r="G146" s="61">
        <f t="shared" ref="G146" si="148">SUM(G147:G148)</f>
        <v>484009</v>
      </c>
      <c r="H146" s="62">
        <f t="shared" ref="H146:S146" si="149">SUM(H147:H148)</f>
        <v>0</v>
      </c>
      <c r="I146" s="63">
        <f t="shared" si="149"/>
        <v>0</v>
      </c>
      <c r="J146" s="63">
        <f t="shared" si="149"/>
        <v>191277</v>
      </c>
      <c r="K146" s="63">
        <f t="shared" si="149"/>
        <v>0</v>
      </c>
      <c r="L146" s="63">
        <f t="shared" si="149"/>
        <v>0</v>
      </c>
      <c r="M146" s="63">
        <f t="shared" si="149"/>
        <v>185455</v>
      </c>
      <c r="N146" s="63">
        <f t="shared" si="149"/>
        <v>0</v>
      </c>
      <c r="O146" s="63">
        <f t="shared" si="149"/>
        <v>0</v>
      </c>
      <c r="P146" s="63">
        <f t="shared" si="149"/>
        <v>107277</v>
      </c>
      <c r="Q146" s="63">
        <f t="shared" si="149"/>
        <v>0</v>
      </c>
      <c r="R146" s="63">
        <f t="shared" si="149"/>
        <v>0</v>
      </c>
      <c r="S146" s="63">
        <f t="shared" si="149"/>
        <v>0</v>
      </c>
      <c r="T146" s="64">
        <v>864000</v>
      </c>
      <c r="U146" s="61">
        <f t="shared" ref="U146:Z146" si="150">SUM(U147:U148)</f>
        <v>504000</v>
      </c>
      <c r="V146" s="85">
        <f t="shared" si="150"/>
        <v>0</v>
      </c>
      <c r="W146" s="99">
        <f t="shared" si="150"/>
        <v>0</v>
      </c>
      <c r="X146" s="99">
        <f t="shared" si="150"/>
        <v>0</v>
      </c>
      <c r="Y146" s="99">
        <f t="shared" si="150"/>
        <v>0</v>
      </c>
      <c r="Z146" s="99">
        <f t="shared" si="150"/>
        <v>0</v>
      </c>
      <c r="AA146" s="99">
        <v>72000</v>
      </c>
      <c r="AB146" s="99">
        <v>72000</v>
      </c>
      <c r="AC146" s="99">
        <v>72000</v>
      </c>
      <c r="AD146" s="99">
        <v>72000</v>
      </c>
      <c r="AE146" s="99">
        <v>72000</v>
      </c>
      <c r="AF146" s="99">
        <v>72000</v>
      </c>
      <c r="AG146" s="170">
        <v>72000</v>
      </c>
      <c r="AH146" s="61">
        <f t="shared" ref="AH146:AT146" si="151">SUM(AH147:AH148)</f>
        <v>864000</v>
      </c>
      <c r="AI146" s="61">
        <f t="shared" si="151"/>
        <v>72000</v>
      </c>
      <c r="AJ146" s="61">
        <f t="shared" si="151"/>
        <v>72000</v>
      </c>
      <c r="AK146" s="61">
        <f t="shared" si="151"/>
        <v>72000</v>
      </c>
      <c r="AL146" s="61">
        <f t="shared" si="151"/>
        <v>72000</v>
      </c>
      <c r="AM146" s="98">
        <f t="shared" si="151"/>
        <v>72000</v>
      </c>
      <c r="AN146" s="61">
        <f t="shared" si="151"/>
        <v>72000</v>
      </c>
      <c r="AO146" s="61">
        <f t="shared" si="151"/>
        <v>72000</v>
      </c>
      <c r="AP146" s="61">
        <f t="shared" si="151"/>
        <v>72000</v>
      </c>
      <c r="AQ146" s="61">
        <f t="shared" si="151"/>
        <v>72000</v>
      </c>
      <c r="AR146" s="61">
        <f t="shared" si="151"/>
        <v>72000</v>
      </c>
      <c r="AS146" s="61">
        <f t="shared" si="151"/>
        <v>72000</v>
      </c>
      <c r="AT146" s="61">
        <f t="shared" si="151"/>
        <v>72000</v>
      </c>
      <c r="AU146" s="100">
        <f t="shared" si="138"/>
        <v>216000</v>
      </c>
      <c r="AV146" s="61">
        <f t="shared" si="139"/>
        <v>216000</v>
      </c>
      <c r="AW146" s="61">
        <f t="shared" si="140"/>
        <v>216000</v>
      </c>
      <c r="AX146" s="61">
        <f t="shared" si="141"/>
        <v>216000</v>
      </c>
      <c r="AY146" s="61">
        <f>SUM(AY147:AY148)</f>
        <v>864000</v>
      </c>
      <c r="AZ146" s="61">
        <f t="shared" ref="AZ146:BA146" si="152">SUM(AZ147:AZ148)</f>
        <v>864000</v>
      </c>
      <c r="BA146" s="61">
        <f t="shared" si="152"/>
        <v>864000</v>
      </c>
      <c r="BB146" s="91"/>
      <c r="BC146" s="171"/>
      <c r="BD146" s="172"/>
      <c r="BE146" s="85">
        <f>SUM(BE147:BE148)</f>
        <v>0</v>
      </c>
      <c r="BF146" s="85">
        <v>0</v>
      </c>
      <c r="BG146" s="85">
        <v>706374</v>
      </c>
      <c r="BH146" s="161">
        <f t="shared" si="84"/>
        <v>484009</v>
      </c>
    </row>
    <row r="147" spans="1:60" outlineLevel="1" x14ac:dyDescent="0.3">
      <c r="A147" s="71" t="s">
        <v>272</v>
      </c>
      <c r="B147" s="149" t="s">
        <v>273</v>
      </c>
      <c r="C147" s="149" t="s">
        <v>31</v>
      </c>
      <c r="D147" s="150">
        <v>5130110</v>
      </c>
      <c r="E147" s="150" t="s">
        <v>268</v>
      </c>
      <c r="F147" s="173">
        <v>0</v>
      </c>
      <c r="G147" s="73">
        <f>SUM(H147:S147)</f>
        <v>0</v>
      </c>
      <c r="H147" s="74">
        <f>IFERROR(INDEX('[1]2024'!$A:$Q,MATCH($A$3&amp;$D147,'[1]2024'!$B:$B,0),MATCH(H$4,'[1]2024'!$2:$2,0)),0)+IFERROR(INDEX('[1]2024'!$A:$Q,MATCH($B$3&amp;$D147,'[1]2024'!$B:$B,0),MATCH(H$4,'[1]2024'!$2:$2,0)),0)++IFERROR(INDEX('[1]2024'!$A:$Q,MATCH($C$3&amp;$D147,'[1]2024'!$B:$B,0),MATCH(H$4,'[1]2024'!$2:$2,0)),0)++IFERROR(INDEX('[1]2024'!$A:$Q,MATCH($D$3&amp;$D147,'[1]2024'!$B:$B,0),MATCH(H$4,'[1]2024'!$2:$2,0)),0)</f>
        <v>0</v>
      </c>
      <c r="I147" s="74">
        <f>IFERROR(INDEX('[1]2024'!$A:$Q,MATCH($A$3&amp;$D147,'[1]2024'!$B:$B,0),MATCH(I$4,'[1]2024'!$2:$2,0)),0)+IFERROR(INDEX('[1]2024'!$A:$Q,MATCH($B$3&amp;$D147,'[1]2024'!$B:$B,0),MATCH(I$4,'[1]2024'!$2:$2,0)),0)++IFERROR(INDEX('[1]2024'!$A:$Q,MATCH($C$3&amp;$D147,'[1]2024'!$B:$B,0),MATCH(I$4,'[1]2024'!$2:$2,0)),0)++IFERROR(INDEX('[1]2024'!$A:$Q,MATCH($D$3&amp;$D147,'[1]2024'!$B:$B,0),MATCH(I$4,'[1]2024'!$2:$2,0)),0)</f>
        <v>0</v>
      </c>
      <c r="J147" s="74">
        <f>IFERROR(INDEX('[1]2024'!$A:$Q,MATCH($A$3&amp;$D147,'[1]2024'!$B:$B,0),MATCH(J$4,'[1]2024'!$2:$2,0)),0)+IFERROR(INDEX('[1]2024'!$A:$Q,MATCH($B$3&amp;$D147,'[1]2024'!$B:$B,0),MATCH(J$4,'[1]2024'!$2:$2,0)),0)++IFERROR(INDEX('[1]2024'!$A:$Q,MATCH($C$3&amp;$D147,'[1]2024'!$B:$B,0),MATCH(J$4,'[1]2024'!$2:$2,0)),0)++IFERROR(INDEX('[1]2024'!$A:$Q,MATCH($D$3&amp;$D147,'[1]2024'!$B:$B,0),MATCH(J$4,'[1]2024'!$2:$2,0)),0)</f>
        <v>0</v>
      </c>
      <c r="K147" s="74">
        <f>IFERROR(INDEX('[1]2024'!$A:$Q,MATCH($A$3&amp;$D147,'[1]2024'!$B:$B,0),MATCH(K$4,'[1]2024'!$2:$2,0)),0)+IFERROR(INDEX('[1]2024'!$A:$Q,MATCH($B$3&amp;$D147,'[1]2024'!$B:$B,0),MATCH(K$4,'[1]2024'!$2:$2,0)),0)++IFERROR(INDEX('[1]2024'!$A:$Q,MATCH($C$3&amp;$D147,'[1]2024'!$B:$B,0),MATCH(K$4,'[1]2024'!$2:$2,0)),0)++IFERROR(INDEX('[1]2024'!$A:$Q,MATCH($D$3&amp;$D147,'[1]2024'!$B:$B,0),MATCH(K$4,'[1]2024'!$2:$2,0)),0)</f>
        <v>0</v>
      </c>
      <c r="L147" s="74">
        <f>IFERROR(INDEX('[1]2024'!$A:$Q,MATCH($A$3&amp;$D147,'[1]2024'!$B:$B,0),MATCH(L$4,'[1]2024'!$2:$2,0)),0)+IFERROR(INDEX('[1]2024'!$A:$Q,MATCH($B$3&amp;$D147,'[1]2024'!$B:$B,0),MATCH(L$4,'[1]2024'!$2:$2,0)),0)++IFERROR(INDEX('[1]2024'!$A:$Q,MATCH($C$3&amp;$D147,'[1]2024'!$B:$B,0),MATCH(L$4,'[1]2024'!$2:$2,0)),0)++IFERROR(INDEX('[1]2024'!$A:$Q,MATCH($D$3&amp;$D147,'[1]2024'!$B:$B,0),MATCH(L$4,'[1]2024'!$2:$2,0)),0)</f>
        <v>0</v>
      </c>
      <c r="M147" s="74">
        <f>IFERROR(INDEX('[1]2024'!$A:$Q,MATCH($A$3&amp;$D147,'[1]2024'!$B:$B,0),MATCH(M$4,'[1]2024'!$2:$2,0)),0)+IFERROR(INDEX('[1]2024'!$A:$Q,MATCH($B$3&amp;$D147,'[1]2024'!$B:$B,0),MATCH(M$4,'[1]2024'!$2:$2,0)),0)++IFERROR(INDEX('[1]2024'!$A:$Q,MATCH($C$3&amp;$D147,'[1]2024'!$B:$B,0),MATCH(M$4,'[1]2024'!$2:$2,0)),0)++IFERROR(INDEX('[1]2024'!$A:$Q,MATCH($D$3&amp;$D147,'[1]2024'!$B:$B,0),MATCH(M$4,'[1]2024'!$2:$2,0)),0)</f>
        <v>0</v>
      </c>
      <c r="N147" s="74">
        <f>IFERROR(INDEX('[1]2024'!$A:$Q,MATCH($A$3&amp;$D147,'[1]2024'!$B:$B,0),MATCH(N$4,'[1]2024'!$2:$2,0)),0)+IFERROR(INDEX('[1]2024'!$A:$Q,MATCH($B$3&amp;$D147,'[1]2024'!$B:$B,0),MATCH(N$4,'[1]2024'!$2:$2,0)),0)++IFERROR(INDEX('[1]2024'!$A:$Q,MATCH($C$3&amp;$D147,'[1]2024'!$B:$B,0),MATCH(N$4,'[1]2024'!$2:$2,0)),0)++IFERROR(INDEX('[1]2024'!$A:$Q,MATCH($D$3&amp;$D147,'[1]2024'!$B:$B,0),MATCH(N$4,'[1]2024'!$2:$2,0)),0)</f>
        <v>0</v>
      </c>
      <c r="O147" s="74">
        <f>IFERROR(INDEX('[1]2024'!$A:$Q,MATCH($A$3&amp;$D147,'[1]2024'!$B:$B,0),MATCH(O$4,'[1]2024'!$2:$2,0)),0)+IFERROR(INDEX('[1]2024'!$A:$Q,MATCH($B$3&amp;$D147,'[1]2024'!$B:$B,0),MATCH(O$4,'[1]2024'!$2:$2,0)),0)++IFERROR(INDEX('[1]2024'!$A:$Q,MATCH($C$3&amp;$D147,'[1]2024'!$B:$B,0),MATCH(O$4,'[1]2024'!$2:$2,0)),0)++IFERROR(INDEX('[1]2024'!$A:$Q,MATCH($D$3&amp;$D147,'[1]2024'!$B:$B,0),MATCH(O$4,'[1]2024'!$2:$2,0)),0)</f>
        <v>0</v>
      </c>
      <c r="P147" s="74">
        <f>IFERROR(INDEX('[1]2024'!$A:$Q,MATCH($A$3&amp;$D147,'[1]2024'!$B:$B,0),MATCH(P$4,'[1]2024'!$2:$2,0)),0)+IFERROR(INDEX('[1]2024'!$A:$Q,MATCH($B$3&amp;$D147,'[1]2024'!$B:$B,0),MATCH(P$4,'[1]2024'!$2:$2,0)),0)++IFERROR(INDEX('[1]2024'!$A:$Q,MATCH($C$3&amp;$D147,'[1]2024'!$B:$B,0),MATCH(P$4,'[1]2024'!$2:$2,0)),0)++IFERROR(INDEX('[1]2024'!$A:$Q,MATCH($D$3&amp;$D147,'[1]2024'!$B:$B,0),MATCH(P$4,'[1]2024'!$2:$2,0)),0)</f>
        <v>0</v>
      </c>
      <c r="Q147" s="74">
        <f>IFERROR(INDEX('[1]2024'!$A:$Q,MATCH($A$3&amp;$D147,'[1]2024'!$B:$B,0),MATCH(Q$4,'[1]2024'!$2:$2,0)),0)+IFERROR(INDEX('[1]2024'!$A:$Q,MATCH($B$3&amp;$D147,'[1]2024'!$B:$B,0),MATCH(Q$4,'[1]2024'!$2:$2,0)),0)++IFERROR(INDEX('[1]2024'!$A:$Q,MATCH($C$3&amp;$D147,'[1]2024'!$B:$B,0),MATCH(Q$4,'[1]2024'!$2:$2,0)),0)++IFERROR(INDEX('[1]2024'!$A:$Q,MATCH($D$3&amp;$D147,'[1]2024'!$B:$B,0),MATCH(Q$4,'[1]2024'!$2:$2,0)),0)</f>
        <v>0</v>
      </c>
      <c r="R147" s="74">
        <f>IFERROR(INDEX('[1]2024'!$A:$Q,MATCH($A$3&amp;$D147,'[1]2024'!$B:$B,0),MATCH(R$4,'[1]2024'!$2:$2,0)),0)+IFERROR(INDEX('[1]2024'!$A:$Q,MATCH($B$3&amp;$D147,'[1]2024'!$B:$B,0),MATCH(R$4,'[1]2024'!$2:$2,0)),0)++IFERROR(INDEX('[1]2024'!$A:$Q,MATCH($C$3&amp;$D147,'[1]2024'!$B:$B,0),MATCH(R$4,'[1]2024'!$2:$2,0)),0)++IFERROR(INDEX('[1]2024'!$A:$Q,MATCH($D$3&amp;$D147,'[1]2024'!$B:$B,0),MATCH(R$4,'[1]2024'!$2:$2,0)),0)</f>
        <v>0</v>
      </c>
      <c r="S147" s="74">
        <f>IFERROR(INDEX('[1]2024'!$A:$Q,MATCH($A$3&amp;$D147,'[1]2024'!$B:$B,0),MATCH(S$4,'[1]2024'!$2:$2,0)),0)+IFERROR(INDEX('[1]2024'!$A:$Q,MATCH($B$3&amp;$D147,'[1]2024'!$B:$B,0),MATCH(S$4,'[1]2024'!$2:$2,0)),0)++IFERROR(INDEX('[1]2024'!$A:$Q,MATCH($C$3&amp;$D147,'[1]2024'!$B:$B,0),MATCH(S$4,'[1]2024'!$2:$2,0)),0)++IFERROR(INDEX('[1]2024'!$A:$Q,MATCH($D$3&amp;$D147,'[1]2024'!$B:$B,0),MATCH(S$4,'[1]2024'!$2:$2,0)),0)</f>
        <v>0</v>
      </c>
      <c r="T147" s="75">
        <v>0</v>
      </c>
      <c r="U147" s="73">
        <f>SUM(V147:AG147)</f>
        <v>0</v>
      </c>
      <c r="V147" s="174">
        <v>0</v>
      </c>
      <c r="W147" s="105">
        <v>0</v>
      </c>
      <c r="X147" s="105">
        <v>0</v>
      </c>
      <c r="Y147" s="105">
        <v>0</v>
      </c>
      <c r="Z147" s="105">
        <v>0</v>
      </c>
      <c r="AA147" s="105">
        <v>0</v>
      </c>
      <c r="AB147" s="105">
        <v>0</v>
      </c>
      <c r="AC147" s="105">
        <v>0</v>
      </c>
      <c r="AD147" s="105">
        <v>0</v>
      </c>
      <c r="AE147" s="105">
        <v>0</v>
      </c>
      <c r="AF147" s="105">
        <v>0</v>
      </c>
      <c r="AG147" s="175">
        <v>0</v>
      </c>
      <c r="AH147" s="73">
        <f>SUM(AI147:AT147)</f>
        <v>0</v>
      </c>
      <c r="AI147" s="73">
        <v>0</v>
      </c>
      <c r="AJ147" s="73">
        <v>0</v>
      </c>
      <c r="AK147" s="73">
        <v>0</v>
      </c>
      <c r="AL147" s="73">
        <v>0</v>
      </c>
      <c r="AM147" s="104">
        <v>0</v>
      </c>
      <c r="AN147" s="73">
        <v>0</v>
      </c>
      <c r="AO147" s="73">
        <v>0</v>
      </c>
      <c r="AP147" s="73">
        <v>0</v>
      </c>
      <c r="AQ147" s="73">
        <v>0</v>
      </c>
      <c r="AR147" s="73">
        <v>0</v>
      </c>
      <c r="AS147" s="73">
        <v>0</v>
      </c>
      <c r="AT147" s="73">
        <v>0</v>
      </c>
      <c r="AU147" s="106">
        <f t="shared" si="138"/>
        <v>0</v>
      </c>
      <c r="AV147" s="73">
        <f t="shared" si="139"/>
        <v>0</v>
      </c>
      <c r="AW147" s="73">
        <f t="shared" si="140"/>
        <v>0</v>
      </c>
      <c r="AX147" s="73">
        <f t="shared" si="141"/>
        <v>0</v>
      </c>
      <c r="AY147" s="73">
        <f>IF($BC147="O",1.05*$AH147,$AH147)</f>
        <v>0</v>
      </c>
      <c r="AZ147" s="73">
        <f>IF($BC147="O",1.05*$AY147,$AY147)</f>
        <v>0</v>
      </c>
      <c r="BA147" s="73">
        <f>IF($BC147="O",1.05*$AZ147,$AZ147)</f>
        <v>0</v>
      </c>
      <c r="BB147" s="91"/>
      <c r="BC147" s="69" t="s">
        <v>24</v>
      </c>
      <c r="BD147" s="160"/>
      <c r="BE147" s="74">
        <v>0</v>
      </c>
      <c r="BF147" s="74">
        <v>0</v>
      </c>
      <c r="BG147" s="74">
        <v>0</v>
      </c>
      <c r="BH147" s="162">
        <f t="shared" si="84"/>
        <v>0</v>
      </c>
    </row>
    <row r="148" spans="1:60" outlineLevel="1" x14ac:dyDescent="0.3">
      <c r="A148" s="71" t="s">
        <v>274</v>
      </c>
      <c r="B148" s="149" t="s">
        <v>275</v>
      </c>
      <c r="C148" s="149" t="s">
        <v>31</v>
      </c>
      <c r="D148" s="150">
        <v>5130120</v>
      </c>
      <c r="E148" s="150" t="s">
        <v>270</v>
      </c>
      <c r="F148" s="173">
        <v>864000</v>
      </c>
      <c r="G148" s="73">
        <f>SUM(H148:S148)</f>
        <v>484009</v>
      </c>
      <c r="H148" s="74">
        <f>IFERROR(INDEX('[1]2024'!$A:$Q,MATCH($A$3&amp;$D148,'[1]2024'!$B:$B,0),MATCH(H$4,'[1]2024'!$2:$2,0)),0)+IFERROR(INDEX('[1]2024'!$A:$Q,MATCH($B$3&amp;$D148,'[1]2024'!$B:$B,0),MATCH(H$4,'[1]2024'!$2:$2,0)),0)++IFERROR(INDEX('[1]2024'!$A:$Q,MATCH($C$3&amp;$D148,'[1]2024'!$B:$B,0),MATCH(H$4,'[1]2024'!$2:$2,0)),0)++IFERROR(INDEX('[1]2024'!$A:$Q,MATCH($D$3&amp;$D148,'[1]2024'!$B:$B,0),MATCH(H$4,'[1]2024'!$2:$2,0)),0)</f>
        <v>0</v>
      </c>
      <c r="I148" s="74">
        <f>IFERROR(INDEX('[1]2024'!$A:$Q,MATCH($A$3&amp;$D148,'[1]2024'!$B:$B,0),MATCH(I$4,'[1]2024'!$2:$2,0)),0)+IFERROR(INDEX('[1]2024'!$A:$Q,MATCH($B$3&amp;$D148,'[1]2024'!$B:$B,0),MATCH(I$4,'[1]2024'!$2:$2,0)),0)++IFERROR(INDEX('[1]2024'!$A:$Q,MATCH($C$3&amp;$D148,'[1]2024'!$B:$B,0),MATCH(I$4,'[1]2024'!$2:$2,0)),0)++IFERROR(INDEX('[1]2024'!$A:$Q,MATCH($D$3&amp;$D148,'[1]2024'!$B:$B,0),MATCH(I$4,'[1]2024'!$2:$2,0)),0)</f>
        <v>0</v>
      </c>
      <c r="J148" s="74">
        <f>IFERROR(INDEX('[1]2024'!$A:$Q,MATCH($A$3&amp;$D148,'[1]2024'!$B:$B,0),MATCH(J$4,'[1]2024'!$2:$2,0)),0)+IFERROR(INDEX('[1]2024'!$A:$Q,MATCH($B$3&amp;$D148,'[1]2024'!$B:$B,0),MATCH(J$4,'[1]2024'!$2:$2,0)),0)++IFERROR(INDEX('[1]2024'!$A:$Q,MATCH($C$3&amp;$D148,'[1]2024'!$B:$B,0),MATCH(J$4,'[1]2024'!$2:$2,0)),0)++IFERROR(INDEX('[1]2024'!$A:$Q,MATCH($D$3&amp;$D148,'[1]2024'!$B:$B,0),MATCH(J$4,'[1]2024'!$2:$2,0)),0)</f>
        <v>191277</v>
      </c>
      <c r="K148" s="74">
        <f>IFERROR(INDEX('[1]2024'!$A:$Q,MATCH($A$3&amp;$D148,'[1]2024'!$B:$B,0),MATCH(K$4,'[1]2024'!$2:$2,0)),0)+IFERROR(INDEX('[1]2024'!$A:$Q,MATCH($B$3&amp;$D148,'[1]2024'!$B:$B,0),MATCH(K$4,'[1]2024'!$2:$2,0)),0)++IFERROR(INDEX('[1]2024'!$A:$Q,MATCH($C$3&amp;$D148,'[1]2024'!$B:$B,0),MATCH(K$4,'[1]2024'!$2:$2,0)),0)++IFERROR(INDEX('[1]2024'!$A:$Q,MATCH($D$3&amp;$D148,'[1]2024'!$B:$B,0),MATCH(K$4,'[1]2024'!$2:$2,0)),0)</f>
        <v>0</v>
      </c>
      <c r="L148" s="74">
        <f>IFERROR(INDEX('[1]2024'!$A:$Q,MATCH($A$3&amp;$D148,'[1]2024'!$B:$B,0),MATCH(L$4,'[1]2024'!$2:$2,0)),0)+IFERROR(INDEX('[1]2024'!$A:$Q,MATCH($B$3&amp;$D148,'[1]2024'!$B:$B,0),MATCH(L$4,'[1]2024'!$2:$2,0)),0)++IFERROR(INDEX('[1]2024'!$A:$Q,MATCH($C$3&amp;$D148,'[1]2024'!$B:$B,0),MATCH(L$4,'[1]2024'!$2:$2,0)),0)++IFERROR(INDEX('[1]2024'!$A:$Q,MATCH($D$3&amp;$D148,'[1]2024'!$B:$B,0),MATCH(L$4,'[1]2024'!$2:$2,0)),0)</f>
        <v>0</v>
      </c>
      <c r="M148" s="74">
        <f>IFERROR(INDEX('[1]2024'!$A:$Q,MATCH($A$3&amp;$D148,'[1]2024'!$B:$B,0),MATCH(M$4,'[1]2024'!$2:$2,0)),0)+IFERROR(INDEX('[1]2024'!$A:$Q,MATCH($B$3&amp;$D148,'[1]2024'!$B:$B,0),MATCH(M$4,'[1]2024'!$2:$2,0)),0)++IFERROR(INDEX('[1]2024'!$A:$Q,MATCH($C$3&amp;$D148,'[1]2024'!$B:$B,0),MATCH(M$4,'[1]2024'!$2:$2,0)),0)++IFERROR(INDEX('[1]2024'!$A:$Q,MATCH($D$3&amp;$D148,'[1]2024'!$B:$B,0),MATCH(M$4,'[1]2024'!$2:$2,0)),0)</f>
        <v>185455</v>
      </c>
      <c r="N148" s="74">
        <f>IFERROR(INDEX('[1]2024'!$A:$Q,MATCH($A$3&amp;$D148,'[1]2024'!$B:$B,0),MATCH(N$4,'[1]2024'!$2:$2,0)),0)+IFERROR(INDEX('[1]2024'!$A:$Q,MATCH($B$3&amp;$D148,'[1]2024'!$B:$B,0),MATCH(N$4,'[1]2024'!$2:$2,0)),0)++IFERROR(INDEX('[1]2024'!$A:$Q,MATCH($C$3&amp;$D148,'[1]2024'!$B:$B,0),MATCH(N$4,'[1]2024'!$2:$2,0)),0)++IFERROR(INDEX('[1]2024'!$A:$Q,MATCH($D$3&amp;$D148,'[1]2024'!$B:$B,0),MATCH(N$4,'[1]2024'!$2:$2,0)),0)</f>
        <v>0</v>
      </c>
      <c r="O148" s="74">
        <f>IFERROR(INDEX('[1]2024'!$A:$Q,MATCH($A$3&amp;$D148,'[1]2024'!$B:$B,0),MATCH(O$4,'[1]2024'!$2:$2,0)),0)+IFERROR(INDEX('[1]2024'!$A:$Q,MATCH($B$3&amp;$D148,'[1]2024'!$B:$B,0),MATCH(O$4,'[1]2024'!$2:$2,0)),0)++IFERROR(INDEX('[1]2024'!$A:$Q,MATCH($C$3&amp;$D148,'[1]2024'!$B:$B,0),MATCH(O$4,'[1]2024'!$2:$2,0)),0)++IFERROR(INDEX('[1]2024'!$A:$Q,MATCH($D$3&amp;$D148,'[1]2024'!$B:$B,0),MATCH(O$4,'[1]2024'!$2:$2,0)),0)</f>
        <v>0</v>
      </c>
      <c r="P148" s="74">
        <f>IFERROR(INDEX('[1]2024'!$A:$Q,MATCH($A$3&amp;$D148,'[1]2024'!$B:$B,0),MATCH(P$4,'[1]2024'!$2:$2,0)),0)+IFERROR(INDEX('[1]2024'!$A:$Q,MATCH($B$3&amp;$D148,'[1]2024'!$B:$B,0),MATCH(P$4,'[1]2024'!$2:$2,0)),0)++IFERROR(INDEX('[1]2024'!$A:$Q,MATCH($C$3&amp;$D148,'[1]2024'!$B:$B,0),MATCH(P$4,'[1]2024'!$2:$2,0)),0)++IFERROR(INDEX('[1]2024'!$A:$Q,MATCH($D$3&amp;$D148,'[1]2024'!$B:$B,0),MATCH(P$4,'[1]2024'!$2:$2,0)),0)</f>
        <v>107277</v>
      </c>
      <c r="Q148" s="74">
        <f>IFERROR(INDEX('[1]2024'!$A:$Q,MATCH($A$3&amp;$D148,'[1]2024'!$B:$B,0),MATCH(Q$4,'[1]2024'!$2:$2,0)),0)+IFERROR(INDEX('[1]2024'!$A:$Q,MATCH($B$3&amp;$D148,'[1]2024'!$B:$B,0),MATCH(Q$4,'[1]2024'!$2:$2,0)),0)++IFERROR(INDEX('[1]2024'!$A:$Q,MATCH($C$3&amp;$D148,'[1]2024'!$B:$B,0),MATCH(Q$4,'[1]2024'!$2:$2,0)),0)++IFERROR(INDEX('[1]2024'!$A:$Q,MATCH($D$3&amp;$D148,'[1]2024'!$B:$B,0),MATCH(Q$4,'[1]2024'!$2:$2,0)),0)</f>
        <v>0</v>
      </c>
      <c r="R148" s="74">
        <f>IFERROR(INDEX('[1]2024'!$A:$Q,MATCH($A$3&amp;$D148,'[1]2024'!$B:$B,0),MATCH(R$4,'[1]2024'!$2:$2,0)),0)+IFERROR(INDEX('[1]2024'!$A:$Q,MATCH($B$3&amp;$D148,'[1]2024'!$B:$B,0),MATCH(R$4,'[1]2024'!$2:$2,0)),0)++IFERROR(INDEX('[1]2024'!$A:$Q,MATCH($C$3&amp;$D148,'[1]2024'!$B:$B,0),MATCH(R$4,'[1]2024'!$2:$2,0)),0)++IFERROR(INDEX('[1]2024'!$A:$Q,MATCH($D$3&amp;$D148,'[1]2024'!$B:$B,0),MATCH(R$4,'[1]2024'!$2:$2,0)),0)</f>
        <v>0</v>
      </c>
      <c r="S148" s="74">
        <f>IFERROR(INDEX('[1]2024'!$A:$Q,MATCH($A$3&amp;$D148,'[1]2024'!$B:$B,0),MATCH(S$4,'[1]2024'!$2:$2,0)),0)+IFERROR(INDEX('[1]2024'!$A:$Q,MATCH($B$3&amp;$D148,'[1]2024'!$B:$B,0),MATCH(S$4,'[1]2024'!$2:$2,0)),0)++IFERROR(INDEX('[1]2024'!$A:$Q,MATCH($C$3&amp;$D148,'[1]2024'!$B:$B,0),MATCH(S$4,'[1]2024'!$2:$2,0)),0)++IFERROR(INDEX('[1]2024'!$A:$Q,MATCH($D$3&amp;$D148,'[1]2024'!$B:$B,0),MATCH(S$4,'[1]2024'!$2:$2,0)),0)</f>
        <v>0</v>
      </c>
      <c r="T148" s="75">
        <v>864000</v>
      </c>
      <c r="U148" s="73">
        <f>SUM(V148:AG148)</f>
        <v>504000</v>
      </c>
      <c r="V148" s="174">
        <v>0</v>
      </c>
      <c r="W148" s="105">
        <v>0</v>
      </c>
      <c r="X148" s="105">
        <v>0</v>
      </c>
      <c r="Y148" s="105">
        <v>0</v>
      </c>
      <c r="Z148" s="105">
        <v>0</v>
      </c>
      <c r="AA148" s="105">
        <v>72000</v>
      </c>
      <c r="AB148" s="105">
        <v>72000</v>
      </c>
      <c r="AC148" s="105">
        <v>72000</v>
      </c>
      <c r="AD148" s="105">
        <v>72000</v>
      </c>
      <c r="AE148" s="105">
        <v>72000</v>
      </c>
      <c r="AF148" s="105">
        <v>72000</v>
      </c>
      <c r="AG148" s="105">
        <v>72000</v>
      </c>
      <c r="AH148" s="73">
        <f>SUM(AI148:AT148)</f>
        <v>864000</v>
      </c>
      <c r="AI148" s="73">
        <v>72000</v>
      </c>
      <c r="AJ148" s="73">
        <v>72000</v>
      </c>
      <c r="AK148" s="73">
        <v>72000</v>
      </c>
      <c r="AL148" s="73">
        <v>72000</v>
      </c>
      <c r="AM148" s="73">
        <v>72000</v>
      </c>
      <c r="AN148" s="73">
        <v>72000</v>
      </c>
      <c r="AO148" s="73">
        <v>72000</v>
      </c>
      <c r="AP148" s="73">
        <v>72000</v>
      </c>
      <c r="AQ148" s="73">
        <v>72000</v>
      </c>
      <c r="AR148" s="73">
        <v>72000</v>
      </c>
      <c r="AS148" s="73">
        <v>72000</v>
      </c>
      <c r="AT148" s="73">
        <v>72000</v>
      </c>
      <c r="AU148" s="106">
        <f t="shared" si="138"/>
        <v>216000</v>
      </c>
      <c r="AV148" s="73">
        <f t="shared" si="139"/>
        <v>216000</v>
      </c>
      <c r="AW148" s="73">
        <f t="shared" si="140"/>
        <v>216000</v>
      </c>
      <c r="AX148" s="73">
        <f t="shared" si="141"/>
        <v>216000</v>
      </c>
      <c r="AY148" s="73">
        <f>IF($BC148="O",1.05*$AH148,$AH148)</f>
        <v>864000</v>
      </c>
      <c r="AZ148" s="73">
        <f>IF($BC148="O",1.05*$AY148,$AY148)</f>
        <v>864000</v>
      </c>
      <c r="BA148" s="73">
        <f>IF($BC148="O",1.05*$AZ148,$AZ148)</f>
        <v>864000</v>
      </c>
      <c r="BB148" s="111"/>
      <c r="BC148" s="80" t="s">
        <v>24</v>
      </c>
      <c r="BD148" s="163"/>
      <c r="BE148" s="74">
        <v>0</v>
      </c>
      <c r="BF148" s="74">
        <v>0</v>
      </c>
      <c r="BG148" s="74">
        <v>706374</v>
      </c>
      <c r="BH148" s="162">
        <f t="shared" si="84"/>
        <v>484009</v>
      </c>
    </row>
    <row r="149" spans="1:60" x14ac:dyDescent="0.3">
      <c r="A149" s="57" t="s">
        <v>276</v>
      </c>
      <c r="B149" s="158" t="s">
        <v>21</v>
      </c>
      <c r="C149" s="158"/>
      <c r="D149" s="159"/>
      <c r="E149" s="159"/>
      <c r="F149" s="169">
        <v>1200000</v>
      </c>
      <c r="G149" s="61">
        <f t="shared" ref="G149" si="153">SUM(G150:G157)</f>
        <v>180000</v>
      </c>
      <c r="H149" s="62">
        <f t="shared" ref="H149:S149" si="154">SUM(H150:H157)</f>
        <v>0</v>
      </c>
      <c r="I149" s="63">
        <f t="shared" si="154"/>
        <v>0</v>
      </c>
      <c r="J149" s="63">
        <f t="shared" si="154"/>
        <v>0</v>
      </c>
      <c r="K149" s="63">
        <f t="shared" si="154"/>
        <v>0</v>
      </c>
      <c r="L149" s="63">
        <f t="shared" si="154"/>
        <v>0</v>
      </c>
      <c r="M149" s="63">
        <f t="shared" si="154"/>
        <v>0</v>
      </c>
      <c r="N149" s="63">
        <f t="shared" si="154"/>
        <v>0</v>
      </c>
      <c r="O149" s="63">
        <f t="shared" si="154"/>
        <v>0</v>
      </c>
      <c r="P149" s="63">
        <f t="shared" si="154"/>
        <v>0</v>
      </c>
      <c r="Q149" s="63">
        <f t="shared" si="154"/>
        <v>180000</v>
      </c>
      <c r="R149" s="63">
        <f t="shared" si="154"/>
        <v>0</v>
      </c>
      <c r="S149" s="63">
        <f t="shared" si="154"/>
        <v>0</v>
      </c>
      <c r="T149" s="64">
        <v>2400000</v>
      </c>
      <c r="U149" s="61">
        <f t="shared" ref="U149:Z149" si="155">SUM(U150:U157)</f>
        <v>1683600</v>
      </c>
      <c r="V149" s="85">
        <f t="shared" si="155"/>
        <v>0</v>
      </c>
      <c r="W149" s="99">
        <f t="shared" si="155"/>
        <v>283600</v>
      </c>
      <c r="X149" s="99">
        <f t="shared" si="155"/>
        <v>0</v>
      </c>
      <c r="Y149" s="99">
        <f t="shared" si="155"/>
        <v>0</v>
      </c>
      <c r="Z149" s="99">
        <f t="shared" si="155"/>
        <v>0</v>
      </c>
      <c r="AA149" s="99">
        <v>200000</v>
      </c>
      <c r="AB149" s="99">
        <v>200000</v>
      </c>
      <c r="AC149" s="99">
        <v>200000</v>
      </c>
      <c r="AD149" s="99">
        <v>200000</v>
      </c>
      <c r="AE149" s="99">
        <v>200000</v>
      </c>
      <c r="AF149" s="99">
        <v>200000</v>
      </c>
      <c r="AG149" s="170">
        <v>200000</v>
      </c>
      <c r="AH149" s="61">
        <f t="shared" ref="AH149:AT149" si="156">SUM(AH150:AH157)</f>
        <v>2400000</v>
      </c>
      <c r="AI149" s="61">
        <f t="shared" si="156"/>
        <v>200000</v>
      </c>
      <c r="AJ149" s="61">
        <f t="shared" si="156"/>
        <v>200000</v>
      </c>
      <c r="AK149" s="61">
        <f t="shared" si="156"/>
        <v>200000</v>
      </c>
      <c r="AL149" s="61">
        <f t="shared" si="156"/>
        <v>200000</v>
      </c>
      <c r="AM149" s="98">
        <f t="shared" si="156"/>
        <v>200000</v>
      </c>
      <c r="AN149" s="61">
        <f t="shared" si="156"/>
        <v>200000</v>
      </c>
      <c r="AO149" s="61">
        <f t="shared" si="156"/>
        <v>200000</v>
      </c>
      <c r="AP149" s="61">
        <f t="shared" si="156"/>
        <v>200000</v>
      </c>
      <c r="AQ149" s="61">
        <f t="shared" si="156"/>
        <v>200000</v>
      </c>
      <c r="AR149" s="61">
        <f t="shared" si="156"/>
        <v>200000</v>
      </c>
      <c r="AS149" s="61">
        <f t="shared" si="156"/>
        <v>200000</v>
      </c>
      <c r="AT149" s="61">
        <f t="shared" si="156"/>
        <v>200000</v>
      </c>
      <c r="AU149" s="100">
        <f t="shared" si="138"/>
        <v>600000</v>
      </c>
      <c r="AV149" s="61">
        <f t="shared" si="139"/>
        <v>600000</v>
      </c>
      <c r="AW149" s="61">
        <f t="shared" si="140"/>
        <v>600000</v>
      </c>
      <c r="AX149" s="61">
        <f t="shared" si="141"/>
        <v>600000</v>
      </c>
      <c r="AY149" s="61">
        <f>SUM(AY150:AY157)</f>
        <v>2400000</v>
      </c>
      <c r="AZ149" s="61">
        <f t="shared" ref="AZ149:BA149" si="157">SUM(AZ150:AZ157)</f>
        <v>2400000</v>
      </c>
      <c r="BA149" s="61">
        <f t="shared" si="157"/>
        <v>2400000</v>
      </c>
      <c r="BB149" s="91"/>
      <c r="BC149" s="171"/>
      <c r="BD149" s="172"/>
      <c r="BE149" s="85">
        <f>SUM(BE150:BE157)</f>
        <v>0</v>
      </c>
      <c r="BF149" s="85">
        <v>946870</v>
      </c>
      <c r="BG149" s="85">
        <v>1179544</v>
      </c>
      <c r="BH149" s="161">
        <f t="shared" si="84"/>
        <v>180000</v>
      </c>
    </row>
    <row r="150" spans="1:60" outlineLevel="1" x14ac:dyDescent="0.3">
      <c r="A150" s="71" t="s">
        <v>277</v>
      </c>
      <c r="B150" s="149" t="s">
        <v>278</v>
      </c>
      <c r="C150" s="149" t="s">
        <v>31</v>
      </c>
      <c r="D150" s="150">
        <v>5119110</v>
      </c>
      <c r="E150" s="150" t="s">
        <v>279</v>
      </c>
      <c r="F150" s="173">
        <v>1200000</v>
      </c>
      <c r="G150" s="73">
        <f t="shared" ref="G150:G157" si="158">SUM(H150:S150)</f>
        <v>180000</v>
      </c>
      <c r="H150" s="74">
        <f>IFERROR(INDEX('[1]2024'!$A:$Q,MATCH($A$3&amp;$D150,'[1]2024'!$B:$B,0),MATCH(H$4,'[1]2024'!$2:$2,0)),0)+IFERROR(INDEX('[1]2024'!$A:$Q,MATCH($B$3&amp;$D150,'[1]2024'!$B:$B,0),MATCH(H$4,'[1]2024'!$2:$2,0)),0)++IFERROR(INDEX('[1]2024'!$A:$Q,MATCH($C$3&amp;$D150,'[1]2024'!$B:$B,0),MATCH(H$4,'[1]2024'!$2:$2,0)),0)++IFERROR(INDEX('[1]2024'!$A:$Q,MATCH($D$3&amp;$D150,'[1]2024'!$B:$B,0),MATCH(H$4,'[1]2024'!$2:$2,0)),0)</f>
        <v>0</v>
      </c>
      <c r="I150" s="74">
        <f>IFERROR(INDEX('[1]2024'!$A:$Q,MATCH($A$3&amp;$D150,'[1]2024'!$B:$B,0),MATCH(I$4,'[1]2024'!$2:$2,0)),0)+IFERROR(INDEX('[1]2024'!$A:$Q,MATCH($B$3&amp;$D150,'[1]2024'!$B:$B,0),MATCH(I$4,'[1]2024'!$2:$2,0)),0)++IFERROR(INDEX('[1]2024'!$A:$Q,MATCH($C$3&amp;$D150,'[1]2024'!$B:$B,0),MATCH(I$4,'[1]2024'!$2:$2,0)),0)++IFERROR(INDEX('[1]2024'!$A:$Q,MATCH($D$3&amp;$D150,'[1]2024'!$B:$B,0),MATCH(I$4,'[1]2024'!$2:$2,0)),0)</f>
        <v>0</v>
      </c>
      <c r="J150" s="74">
        <f>IFERROR(INDEX('[1]2024'!$A:$Q,MATCH($A$3&amp;$D150,'[1]2024'!$B:$B,0),MATCH(J$4,'[1]2024'!$2:$2,0)),0)+IFERROR(INDEX('[1]2024'!$A:$Q,MATCH($B$3&amp;$D150,'[1]2024'!$B:$B,0),MATCH(J$4,'[1]2024'!$2:$2,0)),0)++IFERROR(INDEX('[1]2024'!$A:$Q,MATCH($C$3&amp;$D150,'[1]2024'!$B:$B,0),MATCH(J$4,'[1]2024'!$2:$2,0)),0)++IFERROR(INDEX('[1]2024'!$A:$Q,MATCH($D$3&amp;$D150,'[1]2024'!$B:$B,0),MATCH(J$4,'[1]2024'!$2:$2,0)),0)</f>
        <v>0</v>
      </c>
      <c r="K150" s="74">
        <f>IFERROR(INDEX('[1]2024'!$A:$Q,MATCH($A$3&amp;$D150,'[1]2024'!$B:$B,0),MATCH(K$4,'[1]2024'!$2:$2,0)),0)+IFERROR(INDEX('[1]2024'!$A:$Q,MATCH($B$3&amp;$D150,'[1]2024'!$B:$B,0),MATCH(K$4,'[1]2024'!$2:$2,0)),0)++IFERROR(INDEX('[1]2024'!$A:$Q,MATCH($C$3&amp;$D150,'[1]2024'!$B:$B,0),MATCH(K$4,'[1]2024'!$2:$2,0)),0)++IFERROR(INDEX('[1]2024'!$A:$Q,MATCH($D$3&amp;$D150,'[1]2024'!$B:$B,0),MATCH(K$4,'[1]2024'!$2:$2,0)),0)</f>
        <v>0</v>
      </c>
      <c r="L150" s="74">
        <f>IFERROR(INDEX('[1]2024'!$A:$Q,MATCH($A$3&amp;$D150,'[1]2024'!$B:$B,0),MATCH(L$4,'[1]2024'!$2:$2,0)),0)+IFERROR(INDEX('[1]2024'!$A:$Q,MATCH($B$3&amp;$D150,'[1]2024'!$B:$B,0),MATCH(L$4,'[1]2024'!$2:$2,0)),0)++IFERROR(INDEX('[1]2024'!$A:$Q,MATCH($C$3&amp;$D150,'[1]2024'!$B:$B,0),MATCH(L$4,'[1]2024'!$2:$2,0)),0)++IFERROR(INDEX('[1]2024'!$A:$Q,MATCH($D$3&amp;$D150,'[1]2024'!$B:$B,0),MATCH(L$4,'[1]2024'!$2:$2,0)),0)</f>
        <v>0</v>
      </c>
      <c r="M150" s="74">
        <f>IFERROR(INDEX('[1]2024'!$A:$Q,MATCH($A$3&amp;$D150,'[1]2024'!$B:$B,0),MATCH(M$4,'[1]2024'!$2:$2,0)),0)+IFERROR(INDEX('[1]2024'!$A:$Q,MATCH($B$3&amp;$D150,'[1]2024'!$B:$B,0),MATCH(M$4,'[1]2024'!$2:$2,0)),0)++IFERROR(INDEX('[1]2024'!$A:$Q,MATCH($C$3&amp;$D150,'[1]2024'!$B:$B,0),MATCH(M$4,'[1]2024'!$2:$2,0)),0)++IFERROR(INDEX('[1]2024'!$A:$Q,MATCH($D$3&amp;$D150,'[1]2024'!$B:$B,0),MATCH(M$4,'[1]2024'!$2:$2,0)),0)</f>
        <v>0</v>
      </c>
      <c r="N150" s="74">
        <f>IFERROR(INDEX('[1]2024'!$A:$Q,MATCH($A$3&amp;$D150,'[1]2024'!$B:$B,0),MATCH(N$4,'[1]2024'!$2:$2,0)),0)+IFERROR(INDEX('[1]2024'!$A:$Q,MATCH($B$3&amp;$D150,'[1]2024'!$B:$B,0),MATCH(N$4,'[1]2024'!$2:$2,0)),0)++IFERROR(INDEX('[1]2024'!$A:$Q,MATCH($C$3&amp;$D150,'[1]2024'!$B:$B,0),MATCH(N$4,'[1]2024'!$2:$2,0)),0)++IFERROR(INDEX('[1]2024'!$A:$Q,MATCH($D$3&amp;$D150,'[1]2024'!$B:$B,0),MATCH(N$4,'[1]2024'!$2:$2,0)),0)</f>
        <v>0</v>
      </c>
      <c r="O150" s="74">
        <f>IFERROR(INDEX('[1]2024'!$A:$Q,MATCH($A$3&amp;$D150,'[1]2024'!$B:$B,0),MATCH(O$4,'[1]2024'!$2:$2,0)),0)+IFERROR(INDEX('[1]2024'!$A:$Q,MATCH($B$3&amp;$D150,'[1]2024'!$B:$B,0),MATCH(O$4,'[1]2024'!$2:$2,0)),0)++IFERROR(INDEX('[1]2024'!$A:$Q,MATCH($C$3&amp;$D150,'[1]2024'!$B:$B,0),MATCH(O$4,'[1]2024'!$2:$2,0)),0)++IFERROR(INDEX('[1]2024'!$A:$Q,MATCH($D$3&amp;$D150,'[1]2024'!$B:$B,0),MATCH(O$4,'[1]2024'!$2:$2,0)),0)</f>
        <v>0</v>
      </c>
      <c r="P150" s="74">
        <f>IFERROR(INDEX('[1]2024'!$A:$Q,MATCH($A$3&amp;$D150,'[1]2024'!$B:$B,0),MATCH(P$4,'[1]2024'!$2:$2,0)),0)+IFERROR(INDEX('[1]2024'!$A:$Q,MATCH($B$3&amp;$D150,'[1]2024'!$B:$B,0),MATCH(P$4,'[1]2024'!$2:$2,0)),0)++IFERROR(INDEX('[1]2024'!$A:$Q,MATCH($C$3&amp;$D150,'[1]2024'!$B:$B,0),MATCH(P$4,'[1]2024'!$2:$2,0)),0)++IFERROR(INDEX('[1]2024'!$A:$Q,MATCH($D$3&amp;$D150,'[1]2024'!$B:$B,0),MATCH(P$4,'[1]2024'!$2:$2,0)),0)</f>
        <v>0</v>
      </c>
      <c r="Q150" s="74">
        <f>IFERROR(INDEX('[1]2024'!$A:$Q,MATCH($A$3&amp;$D150,'[1]2024'!$B:$B,0),MATCH(Q$4,'[1]2024'!$2:$2,0)),0)+IFERROR(INDEX('[1]2024'!$A:$Q,MATCH($B$3&amp;$D150,'[1]2024'!$B:$B,0),MATCH(Q$4,'[1]2024'!$2:$2,0)),0)++IFERROR(INDEX('[1]2024'!$A:$Q,MATCH($C$3&amp;$D150,'[1]2024'!$B:$B,0),MATCH(Q$4,'[1]2024'!$2:$2,0)),0)++IFERROR(INDEX('[1]2024'!$A:$Q,MATCH($D$3&amp;$D150,'[1]2024'!$B:$B,0),MATCH(Q$4,'[1]2024'!$2:$2,0)),0)</f>
        <v>180000</v>
      </c>
      <c r="R150" s="74">
        <f>IFERROR(INDEX('[1]2024'!$A:$Q,MATCH($A$3&amp;$D150,'[1]2024'!$B:$B,0),MATCH(R$4,'[1]2024'!$2:$2,0)),0)+IFERROR(INDEX('[1]2024'!$A:$Q,MATCH($B$3&amp;$D150,'[1]2024'!$B:$B,0),MATCH(R$4,'[1]2024'!$2:$2,0)),0)++IFERROR(INDEX('[1]2024'!$A:$Q,MATCH($C$3&amp;$D150,'[1]2024'!$B:$B,0),MATCH(R$4,'[1]2024'!$2:$2,0)),0)++IFERROR(INDEX('[1]2024'!$A:$Q,MATCH($D$3&amp;$D150,'[1]2024'!$B:$B,0),MATCH(R$4,'[1]2024'!$2:$2,0)),0)</f>
        <v>0</v>
      </c>
      <c r="S150" s="74">
        <f>IFERROR(INDEX('[1]2024'!$A:$Q,MATCH($A$3&amp;$D150,'[1]2024'!$B:$B,0),MATCH(S$4,'[1]2024'!$2:$2,0)),0)+IFERROR(INDEX('[1]2024'!$A:$Q,MATCH($B$3&amp;$D150,'[1]2024'!$B:$B,0),MATCH(S$4,'[1]2024'!$2:$2,0)),0)++IFERROR(INDEX('[1]2024'!$A:$Q,MATCH($C$3&amp;$D150,'[1]2024'!$B:$B,0),MATCH(S$4,'[1]2024'!$2:$2,0)),0)++IFERROR(INDEX('[1]2024'!$A:$Q,MATCH($D$3&amp;$D150,'[1]2024'!$B:$B,0),MATCH(S$4,'[1]2024'!$2:$2,0)),0)</f>
        <v>0</v>
      </c>
      <c r="T150" s="75">
        <v>1200000</v>
      </c>
      <c r="U150" s="73">
        <f t="shared" ref="U150:U157" si="159">SUM(V150:AG150)</f>
        <v>983600</v>
      </c>
      <c r="V150" s="174">
        <v>0</v>
      </c>
      <c r="W150" s="105">
        <v>283600</v>
      </c>
      <c r="X150" s="105">
        <v>0</v>
      </c>
      <c r="Y150" s="105">
        <v>0</v>
      </c>
      <c r="Z150" s="105">
        <v>0</v>
      </c>
      <c r="AA150" s="105">
        <v>100000</v>
      </c>
      <c r="AB150" s="105">
        <v>100000</v>
      </c>
      <c r="AC150" s="105">
        <v>100000</v>
      </c>
      <c r="AD150" s="105">
        <v>100000</v>
      </c>
      <c r="AE150" s="105">
        <v>100000</v>
      </c>
      <c r="AF150" s="105">
        <v>100000</v>
      </c>
      <c r="AG150" s="175">
        <v>100000</v>
      </c>
      <c r="AH150" s="73">
        <f t="shared" ref="AH150:AH157" si="160">SUM(AI150:AT150)</f>
        <v>1200000</v>
      </c>
      <c r="AI150" s="73">
        <v>100000</v>
      </c>
      <c r="AJ150" s="73">
        <v>100000</v>
      </c>
      <c r="AK150" s="73">
        <v>100000</v>
      </c>
      <c r="AL150" s="73">
        <v>100000</v>
      </c>
      <c r="AM150" s="73">
        <v>100000</v>
      </c>
      <c r="AN150" s="73">
        <v>100000</v>
      </c>
      <c r="AO150" s="73">
        <v>100000</v>
      </c>
      <c r="AP150" s="73">
        <v>100000</v>
      </c>
      <c r="AQ150" s="73">
        <v>100000</v>
      </c>
      <c r="AR150" s="73">
        <v>100000</v>
      </c>
      <c r="AS150" s="73">
        <v>100000</v>
      </c>
      <c r="AT150" s="73">
        <v>100000</v>
      </c>
      <c r="AU150" s="106">
        <f t="shared" si="138"/>
        <v>300000</v>
      </c>
      <c r="AV150" s="73">
        <f t="shared" si="139"/>
        <v>300000</v>
      </c>
      <c r="AW150" s="73">
        <f t="shared" si="140"/>
        <v>300000</v>
      </c>
      <c r="AX150" s="73">
        <f t="shared" si="141"/>
        <v>300000</v>
      </c>
      <c r="AY150" s="73">
        <f t="shared" ref="AY150:AY157" si="161">IF($BC150="O",1.05*$AH150,$AH150)</f>
        <v>1200000</v>
      </c>
      <c r="AZ150" s="73">
        <f t="shared" ref="AZ150:AZ157" si="162">IF($BC150="O",1.05*$AY150,$AY150)</f>
        <v>1200000</v>
      </c>
      <c r="BA150" s="73">
        <f t="shared" ref="BA150:BA157" si="163">IF($BC150="O",1.05*$AZ150,$AZ150)</f>
        <v>1200000</v>
      </c>
      <c r="BB150" s="91"/>
      <c r="BC150" s="69" t="s">
        <v>24</v>
      </c>
      <c r="BD150" s="160"/>
      <c r="BE150" s="74">
        <v>0</v>
      </c>
      <c r="BF150" s="74">
        <v>114000</v>
      </c>
      <c r="BG150" s="74">
        <v>0</v>
      </c>
      <c r="BH150" s="162">
        <f t="shared" si="84"/>
        <v>180000</v>
      </c>
    </row>
    <row r="151" spans="1:60" outlineLevel="1" x14ac:dyDescent="0.3">
      <c r="A151" s="71" t="s">
        <v>280</v>
      </c>
      <c r="B151" s="149" t="s">
        <v>281</v>
      </c>
      <c r="C151" s="149" t="s">
        <v>31</v>
      </c>
      <c r="D151" s="150">
        <v>5119120</v>
      </c>
      <c r="E151" s="150" t="s">
        <v>282</v>
      </c>
      <c r="F151" s="173">
        <v>0</v>
      </c>
      <c r="G151" s="73">
        <f t="shared" si="158"/>
        <v>0</v>
      </c>
      <c r="H151" s="74">
        <f>IFERROR(INDEX('[1]2024'!$A:$Q,MATCH($A$3&amp;$D151,'[1]2024'!$B:$B,0),MATCH(H$4,'[1]2024'!$2:$2,0)),0)+IFERROR(INDEX('[1]2024'!$A:$Q,MATCH($B$3&amp;$D151,'[1]2024'!$B:$B,0),MATCH(H$4,'[1]2024'!$2:$2,0)),0)++IFERROR(INDEX('[1]2024'!$A:$Q,MATCH($C$3&amp;$D151,'[1]2024'!$B:$B,0),MATCH(H$4,'[1]2024'!$2:$2,0)),0)++IFERROR(INDEX('[1]2024'!$A:$Q,MATCH($D$3&amp;$D151,'[1]2024'!$B:$B,0),MATCH(H$4,'[1]2024'!$2:$2,0)),0)</f>
        <v>0</v>
      </c>
      <c r="I151" s="74">
        <f>IFERROR(INDEX('[1]2024'!$A:$Q,MATCH($A$3&amp;$D151,'[1]2024'!$B:$B,0),MATCH(I$4,'[1]2024'!$2:$2,0)),0)+IFERROR(INDEX('[1]2024'!$A:$Q,MATCH($B$3&amp;$D151,'[1]2024'!$B:$B,0),MATCH(I$4,'[1]2024'!$2:$2,0)),0)++IFERROR(INDEX('[1]2024'!$A:$Q,MATCH($C$3&amp;$D151,'[1]2024'!$B:$B,0),MATCH(I$4,'[1]2024'!$2:$2,0)),0)++IFERROR(INDEX('[1]2024'!$A:$Q,MATCH($D$3&amp;$D151,'[1]2024'!$B:$B,0),MATCH(I$4,'[1]2024'!$2:$2,0)),0)</f>
        <v>0</v>
      </c>
      <c r="J151" s="74">
        <f>IFERROR(INDEX('[1]2024'!$A:$Q,MATCH($A$3&amp;$D151,'[1]2024'!$B:$B,0),MATCH(J$4,'[1]2024'!$2:$2,0)),0)+IFERROR(INDEX('[1]2024'!$A:$Q,MATCH($B$3&amp;$D151,'[1]2024'!$B:$B,0),MATCH(J$4,'[1]2024'!$2:$2,0)),0)++IFERROR(INDEX('[1]2024'!$A:$Q,MATCH($C$3&amp;$D151,'[1]2024'!$B:$B,0),MATCH(J$4,'[1]2024'!$2:$2,0)),0)++IFERROR(INDEX('[1]2024'!$A:$Q,MATCH($D$3&amp;$D151,'[1]2024'!$B:$B,0),MATCH(J$4,'[1]2024'!$2:$2,0)),0)</f>
        <v>0</v>
      </c>
      <c r="K151" s="74">
        <f>IFERROR(INDEX('[1]2024'!$A:$Q,MATCH($A$3&amp;$D151,'[1]2024'!$B:$B,0),MATCH(K$4,'[1]2024'!$2:$2,0)),0)+IFERROR(INDEX('[1]2024'!$A:$Q,MATCH($B$3&amp;$D151,'[1]2024'!$B:$B,0),MATCH(K$4,'[1]2024'!$2:$2,0)),0)++IFERROR(INDEX('[1]2024'!$A:$Q,MATCH($C$3&amp;$D151,'[1]2024'!$B:$B,0),MATCH(K$4,'[1]2024'!$2:$2,0)),0)++IFERROR(INDEX('[1]2024'!$A:$Q,MATCH($D$3&amp;$D151,'[1]2024'!$B:$B,0),MATCH(K$4,'[1]2024'!$2:$2,0)),0)</f>
        <v>0</v>
      </c>
      <c r="L151" s="74">
        <f>IFERROR(INDEX('[1]2024'!$A:$Q,MATCH($A$3&amp;$D151,'[1]2024'!$B:$B,0),MATCH(L$4,'[1]2024'!$2:$2,0)),0)+IFERROR(INDEX('[1]2024'!$A:$Q,MATCH($B$3&amp;$D151,'[1]2024'!$B:$B,0),MATCH(L$4,'[1]2024'!$2:$2,0)),0)++IFERROR(INDEX('[1]2024'!$A:$Q,MATCH($C$3&amp;$D151,'[1]2024'!$B:$B,0),MATCH(L$4,'[1]2024'!$2:$2,0)),0)++IFERROR(INDEX('[1]2024'!$A:$Q,MATCH($D$3&amp;$D151,'[1]2024'!$B:$B,0),MATCH(L$4,'[1]2024'!$2:$2,0)),0)</f>
        <v>0</v>
      </c>
      <c r="M151" s="74">
        <f>IFERROR(INDEX('[1]2024'!$A:$Q,MATCH($A$3&amp;$D151,'[1]2024'!$B:$B,0),MATCH(M$4,'[1]2024'!$2:$2,0)),0)+IFERROR(INDEX('[1]2024'!$A:$Q,MATCH($B$3&amp;$D151,'[1]2024'!$B:$B,0),MATCH(M$4,'[1]2024'!$2:$2,0)),0)++IFERROR(INDEX('[1]2024'!$A:$Q,MATCH($C$3&amp;$D151,'[1]2024'!$B:$B,0),MATCH(M$4,'[1]2024'!$2:$2,0)),0)++IFERROR(INDEX('[1]2024'!$A:$Q,MATCH($D$3&amp;$D151,'[1]2024'!$B:$B,0),MATCH(M$4,'[1]2024'!$2:$2,0)),0)</f>
        <v>0</v>
      </c>
      <c r="N151" s="74">
        <f>IFERROR(INDEX('[1]2024'!$A:$Q,MATCH($A$3&amp;$D151,'[1]2024'!$B:$B,0),MATCH(N$4,'[1]2024'!$2:$2,0)),0)+IFERROR(INDEX('[1]2024'!$A:$Q,MATCH($B$3&amp;$D151,'[1]2024'!$B:$B,0),MATCH(N$4,'[1]2024'!$2:$2,0)),0)++IFERROR(INDEX('[1]2024'!$A:$Q,MATCH($C$3&amp;$D151,'[1]2024'!$B:$B,0),MATCH(N$4,'[1]2024'!$2:$2,0)),0)++IFERROR(INDEX('[1]2024'!$A:$Q,MATCH($D$3&amp;$D151,'[1]2024'!$B:$B,0),MATCH(N$4,'[1]2024'!$2:$2,0)),0)</f>
        <v>0</v>
      </c>
      <c r="O151" s="74">
        <f>IFERROR(INDEX('[1]2024'!$A:$Q,MATCH($A$3&amp;$D151,'[1]2024'!$B:$B,0),MATCH(O$4,'[1]2024'!$2:$2,0)),0)+IFERROR(INDEX('[1]2024'!$A:$Q,MATCH($B$3&amp;$D151,'[1]2024'!$B:$B,0),MATCH(O$4,'[1]2024'!$2:$2,0)),0)++IFERROR(INDEX('[1]2024'!$A:$Q,MATCH($C$3&amp;$D151,'[1]2024'!$B:$B,0),MATCH(O$4,'[1]2024'!$2:$2,0)),0)++IFERROR(INDEX('[1]2024'!$A:$Q,MATCH($D$3&amp;$D151,'[1]2024'!$B:$B,0),MATCH(O$4,'[1]2024'!$2:$2,0)),0)</f>
        <v>0</v>
      </c>
      <c r="P151" s="74">
        <f>IFERROR(INDEX('[1]2024'!$A:$Q,MATCH($A$3&amp;$D151,'[1]2024'!$B:$B,0),MATCH(P$4,'[1]2024'!$2:$2,0)),0)+IFERROR(INDEX('[1]2024'!$A:$Q,MATCH($B$3&amp;$D151,'[1]2024'!$B:$B,0),MATCH(P$4,'[1]2024'!$2:$2,0)),0)++IFERROR(INDEX('[1]2024'!$A:$Q,MATCH($C$3&amp;$D151,'[1]2024'!$B:$B,0),MATCH(P$4,'[1]2024'!$2:$2,0)),0)++IFERROR(INDEX('[1]2024'!$A:$Q,MATCH($D$3&amp;$D151,'[1]2024'!$B:$B,0),MATCH(P$4,'[1]2024'!$2:$2,0)),0)</f>
        <v>0</v>
      </c>
      <c r="Q151" s="74">
        <f>IFERROR(INDEX('[1]2024'!$A:$Q,MATCH($A$3&amp;$D151,'[1]2024'!$B:$B,0),MATCH(Q$4,'[1]2024'!$2:$2,0)),0)+IFERROR(INDEX('[1]2024'!$A:$Q,MATCH($B$3&amp;$D151,'[1]2024'!$B:$B,0),MATCH(Q$4,'[1]2024'!$2:$2,0)),0)++IFERROR(INDEX('[1]2024'!$A:$Q,MATCH($C$3&amp;$D151,'[1]2024'!$B:$B,0),MATCH(Q$4,'[1]2024'!$2:$2,0)),0)++IFERROR(INDEX('[1]2024'!$A:$Q,MATCH($D$3&amp;$D151,'[1]2024'!$B:$B,0),MATCH(Q$4,'[1]2024'!$2:$2,0)),0)</f>
        <v>0</v>
      </c>
      <c r="R151" s="74">
        <f>IFERROR(INDEX('[1]2024'!$A:$Q,MATCH($A$3&amp;$D151,'[1]2024'!$B:$B,0),MATCH(R$4,'[1]2024'!$2:$2,0)),0)+IFERROR(INDEX('[1]2024'!$A:$Q,MATCH($B$3&amp;$D151,'[1]2024'!$B:$B,0),MATCH(R$4,'[1]2024'!$2:$2,0)),0)++IFERROR(INDEX('[1]2024'!$A:$Q,MATCH($C$3&amp;$D151,'[1]2024'!$B:$B,0),MATCH(R$4,'[1]2024'!$2:$2,0)),0)++IFERROR(INDEX('[1]2024'!$A:$Q,MATCH($D$3&amp;$D151,'[1]2024'!$B:$B,0),MATCH(R$4,'[1]2024'!$2:$2,0)),0)</f>
        <v>0</v>
      </c>
      <c r="S151" s="74">
        <f>IFERROR(INDEX('[1]2024'!$A:$Q,MATCH($A$3&amp;$D151,'[1]2024'!$B:$B,0),MATCH(S$4,'[1]2024'!$2:$2,0)),0)+IFERROR(INDEX('[1]2024'!$A:$Q,MATCH($B$3&amp;$D151,'[1]2024'!$B:$B,0),MATCH(S$4,'[1]2024'!$2:$2,0)),0)++IFERROR(INDEX('[1]2024'!$A:$Q,MATCH($C$3&amp;$D151,'[1]2024'!$B:$B,0),MATCH(S$4,'[1]2024'!$2:$2,0)),0)++IFERROR(INDEX('[1]2024'!$A:$Q,MATCH($D$3&amp;$D151,'[1]2024'!$B:$B,0),MATCH(S$4,'[1]2024'!$2:$2,0)),0)</f>
        <v>0</v>
      </c>
      <c r="T151" s="75">
        <v>0</v>
      </c>
      <c r="U151" s="73">
        <f t="shared" si="159"/>
        <v>0</v>
      </c>
      <c r="V151" s="174">
        <v>0</v>
      </c>
      <c r="W151" s="105">
        <v>0</v>
      </c>
      <c r="X151" s="105">
        <v>0</v>
      </c>
      <c r="Y151" s="105">
        <v>0</v>
      </c>
      <c r="Z151" s="105">
        <v>0</v>
      </c>
      <c r="AA151" s="105">
        <v>0</v>
      </c>
      <c r="AB151" s="105">
        <v>0</v>
      </c>
      <c r="AC151" s="105">
        <v>0</v>
      </c>
      <c r="AD151" s="105">
        <v>0</v>
      </c>
      <c r="AE151" s="105">
        <v>0</v>
      </c>
      <c r="AF151" s="105">
        <v>0</v>
      </c>
      <c r="AG151" s="175">
        <v>0</v>
      </c>
      <c r="AH151" s="73">
        <f t="shared" si="160"/>
        <v>0</v>
      </c>
      <c r="AI151" s="73">
        <v>0</v>
      </c>
      <c r="AJ151" s="73">
        <v>0</v>
      </c>
      <c r="AK151" s="73">
        <v>0</v>
      </c>
      <c r="AL151" s="73">
        <v>0</v>
      </c>
      <c r="AM151" s="104">
        <v>0</v>
      </c>
      <c r="AN151" s="73">
        <v>0</v>
      </c>
      <c r="AO151" s="73">
        <v>0</v>
      </c>
      <c r="AP151" s="73">
        <v>0</v>
      </c>
      <c r="AQ151" s="73">
        <v>0</v>
      </c>
      <c r="AR151" s="73">
        <v>0</v>
      </c>
      <c r="AS151" s="73">
        <v>0</v>
      </c>
      <c r="AT151" s="73">
        <v>0</v>
      </c>
      <c r="AU151" s="106">
        <f t="shared" si="138"/>
        <v>0</v>
      </c>
      <c r="AV151" s="73">
        <f t="shared" si="139"/>
        <v>0</v>
      </c>
      <c r="AW151" s="73">
        <f t="shared" si="140"/>
        <v>0</v>
      </c>
      <c r="AX151" s="73">
        <f t="shared" si="141"/>
        <v>0</v>
      </c>
      <c r="AY151" s="73">
        <f t="shared" si="161"/>
        <v>0</v>
      </c>
      <c r="AZ151" s="73">
        <f t="shared" si="162"/>
        <v>0</v>
      </c>
      <c r="BA151" s="73">
        <f t="shared" si="163"/>
        <v>0</v>
      </c>
      <c r="BB151" s="91"/>
      <c r="BC151" s="69" t="s">
        <v>24</v>
      </c>
      <c r="BD151" s="160"/>
      <c r="BE151" s="74">
        <v>0</v>
      </c>
      <c r="BF151" s="74">
        <v>0</v>
      </c>
      <c r="BG151" s="74">
        <v>0</v>
      </c>
      <c r="BH151" s="162">
        <f t="shared" si="84"/>
        <v>0</v>
      </c>
    </row>
    <row r="152" spans="1:60" outlineLevel="1" x14ac:dyDescent="0.3">
      <c r="A152" s="71" t="s">
        <v>283</v>
      </c>
      <c r="B152" s="149" t="s">
        <v>284</v>
      </c>
      <c r="C152" s="149" t="s">
        <v>31</v>
      </c>
      <c r="D152" s="150">
        <v>5119130</v>
      </c>
      <c r="E152" s="150" t="s">
        <v>285</v>
      </c>
      <c r="F152" s="173">
        <v>0</v>
      </c>
      <c r="G152" s="73">
        <f t="shared" si="158"/>
        <v>0</v>
      </c>
      <c r="H152" s="74">
        <f>IFERROR(INDEX('[1]2024'!$A:$Q,MATCH($A$3&amp;$D152,'[1]2024'!$B:$B,0),MATCH(H$4,'[1]2024'!$2:$2,0)),0)+IFERROR(INDEX('[1]2024'!$A:$Q,MATCH($B$3&amp;$D152,'[1]2024'!$B:$B,0),MATCH(H$4,'[1]2024'!$2:$2,0)),0)++IFERROR(INDEX('[1]2024'!$A:$Q,MATCH($C$3&amp;$D152,'[1]2024'!$B:$B,0),MATCH(H$4,'[1]2024'!$2:$2,0)),0)++IFERROR(INDEX('[1]2024'!$A:$Q,MATCH($D$3&amp;$D152,'[1]2024'!$B:$B,0),MATCH(H$4,'[1]2024'!$2:$2,0)),0)</f>
        <v>0</v>
      </c>
      <c r="I152" s="74">
        <f>IFERROR(INDEX('[1]2024'!$A:$Q,MATCH($A$3&amp;$D152,'[1]2024'!$B:$B,0),MATCH(I$4,'[1]2024'!$2:$2,0)),0)+IFERROR(INDEX('[1]2024'!$A:$Q,MATCH($B$3&amp;$D152,'[1]2024'!$B:$B,0),MATCH(I$4,'[1]2024'!$2:$2,0)),0)++IFERROR(INDEX('[1]2024'!$A:$Q,MATCH($C$3&amp;$D152,'[1]2024'!$B:$B,0),MATCH(I$4,'[1]2024'!$2:$2,0)),0)++IFERROR(INDEX('[1]2024'!$A:$Q,MATCH($D$3&amp;$D152,'[1]2024'!$B:$B,0),MATCH(I$4,'[1]2024'!$2:$2,0)),0)</f>
        <v>0</v>
      </c>
      <c r="J152" s="74">
        <f>IFERROR(INDEX('[1]2024'!$A:$Q,MATCH($A$3&amp;$D152,'[1]2024'!$B:$B,0),MATCH(J$4,'[1]2024'!$2:$2,0)),0)+IFERROR(INDEX('[1]2024'!$A:$Q,MATCH($B$3&amp;$D152,'[1]2024'!$B:$B,0),MATCH(J$4,'[1]2024'!$2:$2,0)),0)++IFERROR(INDEX('[1]2024'!$A:$Q,MATCH($C$3&amp;$D152,'[1]2024'!$B:$B,0),MATCH(J$4,'[1]2024'!$2:$2,0)),0)++IFERROR(INDEX('[1]2024'!$A:$Q,MATCH($D$3&amp;$D152,'[1]2024'!$B:$B,0),MATCH(J$4,'[1]2024'!$2:$2,0)),0)</f>
        <v>0</v>
      </c>
      <c r="K152" s="74">
        <f>IFERROR(INDEX('[1]2024'!$A:$Q,MATCH($A$3&amp;$D152,'[1]2024'!$B:$B,0),MATCH(K$4,'[1]2024'!$2:$2,0)),0)+IFERROR(INDEX('[1]2024'!$A:$Q,MATCH($B$3&amp;$D152,'[1]2024'!$B:$B,0),MATCH(K$4,'[1]2024'!$2:$2,0)),0)++IFERROR(INDEX('[1]2024'!$A:$Q,MATCH($C$3&amp;$D152,'[1]2024'!$B:$B,0),MATCH(K$4,'[1]2024'!$2:$2,0)),0)++IFERROR(INDEX('[1]2024'!$A:$Q,MATCH($D$3&amp;$D152,'[1]2024'!$B:$B,0),MATCH(K$4,'[1]2024'!$2:$2,0)),0)</f>
        <v>0</v>
      </c>
      <c r="L152" s="74">
        <f>IFERROR(INDEX('[1]2024'!$A:$Q,MATCH($A$3&amp;$D152,'[1]2024'!$B:$B,0),MATCH(L$4,'[1]2024'!$2:$2,0)),0)+IFERROR(INDEX('[1]2024'!$A:$Q,MATCH($B$3&amp;$D152,'[1]2024'!$B:$B,0),MATCH(L$4,'[1]2024'!$2:$2,0)),0)++IFERROR(INDEX('[1]2024'!$A:$Q,MATCH($C$3&amp;$D152,'[1]2024'!$B:$B,0),MATCH(L$4,'[1]2024'!$2:$2,0)),0)++IFERROR(INDEX('[1]2024'!$A:$Q,MATCH($D$3&amp;$D152,'[1]2024'!$B:$B,0),MATCH(L$4,'[1]2024'!$2:$2,0)),0)</f>
        <v>0</v>
      </c>
      <c r="M152" s="74">
        <f>IFERROR(INDEX('[1]2024'!$A:$Q,MATCH($A$3&amp;$D152,'[1]2024'!$B:$B,0),MATCH(M$4,'[1]2024'!$2:$2,0)),0)+IFERROR(INDEX('[1]2024'!$A:$Q,MATCH($B$3&amp;$D152,'[1]2024'!$B:$B,0),MATCH(M$4,'[1]2024'!$2:$2,0)),0)++IFERROR(INDEX('[1]2024'!$A:$Q,MATCH($C$3&amp;$D152,'[1]2024'!$B:$B,0),MATCH(M$4,'[1]2024'!$2:$2,0)),0)++IFERROR(INDEX('[1]2024'!$A:$Q,MATCH($D$3&amp;$D152,'[1]2024'!$B:$B,0),MATCH(M$4,'[1]2024'!$2:$2,0)),0)</f>
        <v>0</v>
      </c>
      <c r="N152" s="74">
        <f>IFERROR(INDEX('[1]2024'!$A:$Q,MATCH($A$3&amp;$D152,'[1]2024'!$B:$B,0),MATCH(N$4,'[1]2024'!$2:$2,0)),0)+IFERROR(INDEX('[1]2024'!$A:$Q,MATCH($B$3&amp;$D152,'[1]2024'!$B:$B,0),MATCH(N$4,'[1]2024'!$2:$2,0)),0)++IFERROR(INDEX('[1]2024'!$A:$Q,MATCH($C$3&amp;$D152,'[1]2024'!$B:$B,0),MATCH(N$4,'[1]2024'!$2:$2,0)),0)++IFERROR(INDEX('[1]2024'!$A:$Q,MATCH($D$3&amp;$D152,'[1]2024'!$B:$B,0),MATCH(N$4,'[1]2024'!$2:$2,0)),0)</f>
        <v>0</v>
      </c>
      <c r="O152" s="74">
        <f>IFERROR(INDEX('[1]2024'!$A:$Q,MATCH($A$3&amp;$D152,'[1]2024'!$B:$B,0),MATCH(O$4,'[1]2024'!$2:$2,0)),0)+IFERROR(INDEX('[1]2024'!$A:$Q,MATCH($B$3&amp;$D152,'[1]2024'!$B:$B,0),MATCH(O$4,'[1]2024'!$2:$2,0)),0)++IFERROR(INDEX('[1]2024'!$A:$Q,MATCH($C$3&amp;$D152,'[1]2024'!$B:$B,0),MATCH(O$4,'[1]2024'!$2:$2,0)),0)++IFERROR(INDEX('[1]2024'!$A:$Q,MATCH($D$3&amp;$D152,'[1]2024'!$B:$B,0),MATCH(O$4,'[1]2024'!$2:$2,0)),0)</f>
        <v>0</v>
      </c>
      <c r="P152" s="74">
        <f>IFERROR(INDEX('[1]2024'!$A:$Q,MATCH($A$3&amp;$D152,'[1]2024'!$B:$B,0),MATCH(P$4,'[1]2024'!$2:$2,0)),0)+IFERROR(INDEX('[1]2024'!$A:$Q,MATCH($B$3&amp;$D152,'[1]2024'!$B:$B,0),MATCH(P$4,'[1]2024'!$2:$2,0)),0)++IFERROR(INDEX('[1]2024'!$A:$Q,MATCH($C$3&amp;$D152,'[1]2024'!$B:$B,0),MATCH(P$4,'[1]2024'!$2:$2,0)),0)++IFERROR(INDEX('[1]2024'!$A:$Q,MATCH($D$3&amp;$D152,'[1]2024'!$B:$B,0),MATCH(P$4,'[1]2024'!$2:$2,0)),0)</f>
        <v>0</v>
      </c>
      <c r="Q152" s="74">
        <f>IFERROR(INDEX('[1]2024'!$A:$Q,MATCH($A$3&amp;$D152,'[1]2024'!$B:$B,0),MATCH(Q$4,'[1]2024'!$2:$2,0)),0)+IFERROR(INDEX('[1]2024'!$A:$Q,MATCH($B$3&amp;$D152,'[1]2024'!$B:$B,0),MATCH(Q$4,'[1]2024'!$2:$2,0)),0)++IFERROR(INDEX('[1]2024'!$A:$Q,MATCH($C$3&amp;$D152,'[1]2024'!$B:$B,0),MATCH(Q$4,'[1]2024'!$2:$2,0)),0)++IFERROR(INDEX('[1]2024'!$A:$Q,MATCH($D$3&amp;$D152,'[1]2024'!$B:$B,0),MATCH(Q$4,'[1]2024'!$2:$2,0)),0)</f>
        <v>0</v>
      </c>
      <c r="R152" s="74">
        <f>IFERROR(INDEX('[1]2024'!$A:$Q,MATCH($A$3&amp;$D152,'[1]2024'!$B:$B,0),MATCH(R$4,'[1]2024'!$2:$2,0)),0)+IFERROR(INDEX('[1]2024'!$A:$Q,MATCH($B$3&amp;$D152,'[1]2024'!$B:$B,0),MATCH(R$4,'[1]2024'!$2:$2,0)),0)++IFERROR(INDEX('[1]2024'!$A:$Q,MATCH($C$3&amp;$D152,'[1]2024'!$B:$B,0),MATCH(R$4,'[1]2024'!$2:$2,0)),0)++IFERROR(INDEX('[1]2024'!$A:$Q,MATCH($D$3&amp;$D152,'[1]2024'!$B:$B,0),MATCH(R$4,'[1]2024'!$2:$2,0)),0)</f>
        <v>0</v>
      </c>
      <c r="S152" s="74">
        <f>IFERROR(INDEX('[1]2024'!$A:$Q,MATCH($A$3&amp;$D152,'[1]2024'!$B:$B,0),MATCH(S$4,'[1]2024'!$2:$2,0)),0)+IFERROR(INDEX('[1]2024'!$A:$Q,MATCH($B$3&amp;$D152,'[1]2024'!$B:$B,0),MATCH(S$4,'[1]2024'!$2:$2,0)),0)++IFERROR(INDEX('[1]2024'!$A:$Q,MATCH($C$3&amp;$D152,'[1]2024'!$B:$B,0),MATCH(S$4,'[1]2024'!$2:$2,0)),0)++IFERROR(INDEX('[1]2024'!$A:$Q,MATCH($D$3&amp;$D152,'[1]2024'!$B:$B,0),MATCH(S$4,'[1]2024'!$2:$2,0)),0)</f>
        <v>0</v>
      </c>
      <c r="T152" s="75">
        <v>0</v>
      </c>
      <c r="U152" s="73">
        <f t="shared" si="159"/>
        <v>0</v>
      </c>
      <c r="V152" s="174">
        <v>0</v>
      </c>
      <c r="W152" s="105">
        <v>0</v>
      </c>
      <c r="X152" s="105">
        <v>0</v>
      </c>
      <c r="Y152" s="105">
        <v>0</v>
      </c>
      <c r="Z152" s="105">
        <v>0</v>
      </c>
      <c r="AA152" s="105">
        <v>0</v>
      </c>
      <c r="AB152" s="105">
        <v>0</v>
      </c>
      <c r="AC152" s="105">
        <v>0</v>
      </c>
      <c r="AD152" s="105">
        <v>0</v>
      </c>
      <c r="AE152" s="105">
        <v>0</v>
      </c>
      <c r="AF152" s="105">
        <v>0</v>
      </c>
      <c r="AG152" s="175">
        <v>0</v>
      </c>
      <c r="AH152" s="73">
        <f t="shared" si="160"/>
        <v>0</v>
      </c>
      <c r="AI152" s="73">
        <v>0</v>
      </c>
      <c r="AJ152" s="73">
        <v>0</v>
      </c>
      <c r="AK152" s="73">
        <v>0</v>
      </c>
      <c r="AL152" s="73">
        <v>0</v>
      </c>
      <c r="AM152" s="104">
        <v>0</v>
      </c>
      <c r="AN152" s="73">
        <v>0</v>
      </c>
      <c r="AO152" s="73">
        <v>0</v>
      </c>
      <c r="AP152" s="73">
        <v>0</v>
      </c>
      <c r="AQ152" s="73">
        <v>0</v>
      </c>
      <c r="AR152" s="73">
        <v>0</v>
      </c>
      <c r="AS152" s="73">
        <v>0</v>
      </c>
      <c r="AT152" s="73">
        <v>0</v>
      </c>
      <c r="AU152" s="106">
        <f t="shared" si="138"/>
        <v>0</v>
      </c>
      <c r="AV152" s="73">
        <f t="shared" si="139"/>
        <v>0</v>
      </c>
      <c r="AW152" s="73">
        <f t="shared" si="140"/>
        <v>0</v>
      </c>
      <c r="AX152" s="73">
        <f t="shared" si="141"/>
        <v>0</v>
      </c>
      <c r="AY152" s="73">
        <f t="shared" si="161"/>
        <v>0</v>
      </c>
      <c r="AZ152" s="73">
        <f t="shared" si="162"/>
        <v>0</v>
      </c>
      <c r="BA152" s="73">
        <f t="shared" si="163"/>
        <v>0</v>
      </c>
      <c r="BB152" s="91"/>
      <c r="BC152" s="69" t="s">
        <v>24</v>
      </c>
      <c r="BD152" s="160"/>
      <c r="BE152" s="74">
        <v>0</v>
      </c>
      <c r="BF152" s="74">
        <v>0</v>
      </c>
      <c r="BG152" s="74">
        <v>0</v>
      </c>
      <c r="BH152" s="162">
        <f t="shared" si="84"/>
        <v>0</v>
      </c>
    </row>
    <row r="153" spans="1:60" outlineLevel="1" x14ac:dyDescent="0.3">
      <c r="A153" s="71" t="s">
        <v>286</v>
      </c>
      <c r="B153" s="149" t="s">
        <v>287</v>
      </c>
      <c r="C153" s="149" t="s">
        <v>31</v>
      </c>
      <c r="D153" s="150">
        <v>5119140</v>
      </c>
      <c r="E153" s="150" t="s">
        <v>288</v>
      </c>
      <c r="F153" s="173">
        <v>0</v>
      </c>
      <c r="G153" s="73">
        <f t="shared" si="158"/>
        <v>0</v>
      </c>
      <c r="H153" s="74">
        <f>IFERROR(INDEX('[1]2024'!$A:$Q,MATCH($A$3&amp;$D153,'[1]2024'!$B:$B,0),MATCH(H$4,'[1]2024'!$2:$2,0)),0)+IFERROR(INDEX('[1]2024'!$A:$Q,MATCH($B$3&amp;$D153,'[1]2024'!$B:$B,0),MATCH(H$4,'[1]2024'!$2:$2,0)),0)++IFERROR(INDEX('[1]2024'!$A:$Q,MATCH($C$3&amp;$D153,'[1]2024'!$B:$B,0),MATCH(H$4,'[1]2024'!$2:$2,0)),0)++IFERROR(INDEX('[1]2024'!$A:$Q,MATCH($D$3&amp;$D153,'[1]2024'!$B:$B,0),MATCH(H$4,'[1]2024'!$2:$2,0)),0)</f>
        <v>0</v>
      </c>
      <c r="I153" s="74">
        <f>IFERROR(INDEX('[1]2024'!$A:$Q,MATCH($A$3&amp;$D153,'[1]2024'!$B:$B,0),MATCH(I$4,'[1]2024'!$2:$2,0)),0)+IFERROR(INDEX('[1]2024'!$A:$Q,MATCH($B$3&amp;$D153,'[1]2024'!$B:$B,0),MATCH(I$4,'[1]2024'!$2:$2,0)),0)++IFERROR(INDEX('[1]2024'!$A:$Q,MATCH($C$3&amp;$D153,'[1]2024'!$B:$B,0),MATCH(I$4,'[1]2024'!$2:$2,0)),0)++IFERROR(INDEX('[1]2024'!$A:$Q,MATCH($D$3&amp;$D153,'[1]2024'!$B:$B,0),MATCH(I$4,'[1]2024'!$2:$2,0)),0)</f>
        <v>0</v>
      </c>
      <c r="J153" s="74">
        <f>IFERROR(INDEX('[1]2024'!$A:$Q,MATCH($A$3&amp;$D153,'[1]2024'!$B:$B,0),MATCH(J$4,'[1]2024'!$2:$2,0)),0)+IFERROR(INDEX('[1]2024'!$A:$Q,MATCH($B$3&amp;$D153,'[1]2024'!$B:$B,0),MATCH(J$4,'[1]2024'!$2:$2,0)),0)++IFERROR(INDEX('[1]2024'!$A:$Q,MATCH($C$3&amp;$D153,'[1]2024'!$B:$B,0),MATCH(J$4,'[1]2024'!$2:$2,0)),0)++IFERROR(INDEX('[1]2024'!$A:$Q,MATCH($D$3&amp;$D153,'[1]2024'!$B:$B,0),MATCH(J$4,'[1]2024'!$2:$2,0)),0)</f>
        <v>0</v>
      </c>
      <c r="K153" s="74">
        <f>IFERROR(INDEX('[1]2024'!$A:$Q,MATCH($A$3&amp;$D153,'[1]2024'!$B:$B,0),MATCH(K$4,'[1]2024'!$2:$2,0)),0)+IFERROR(INDEX('[1]2024'!$A:$Q,MATCH($B$3&amp;$D153,'[1]2024'!$B:$B,0),MATCH(K$4,'[1]2024'!$2:$2,0)),0)++IFERROR(INDEX('[1]2024'!$A:$Q,MATCH($C$3&amp;$D153,'[1]2024'!$B:$B,0),MATCH(K$4,'[1]2024'!$2:$2,0)),0)++IFERROR(INDEX('[1]2024'!$A:$Q,MATCH($D$3&amp;$D153,'[1]2024'!$B:$B,0),MATCH(K$4,'[1]2024'!$2:$2,0)),0)</f>
        <v>0</v>
      </c>
      <c r="L153" s="74">
        <f>IFERROR(INDEX('[1]2024'!$A:$Q,MATCH($A$3&amp;$D153,'[1]2024'!$B:$B,0),MATCH(L$4,'[1]2024'!$2:$2,0)),0)+IFERROR(INDEX('[1]2024'!$A:$Q,MATCH($B$3&amp;$D153,'[1]2024'!$B:$B,0),MATCH(L$4,'[1]2024'!$2:$2,0)),0)++IFERROR(INDEX('[1]2024'!$A:$Q,MATCH($C$3&amp;$D153,'[1]2024'!$B:$B,0),MATCH(L$4,'[1]2024'!$2:$2,0)),0)++IFERROR(INDEX('[1]2024'!$A:$Q,MATCH($D$3&amp;$D153,'[1]2024'!$B:$B,0),MATCH(L$4,'[1]2024'!$2:$2,0)),0)</f>
        <v>0</v>
      </c>
      <c r="M153" s="74">
        <f>IFERROR(INDEX('[1]2024'!$A:$Q,MATCH($A$3&amp;$D153,'[1]2024'!$B:$B,0),MATCH(M$4,'[1]2024'!$2:$2,0)),0)+IFERROR(INDEX('[1]2024'!$A:$Q,MATCH($B$3&amp;$D153,'[1]2024'!$B:$B,0),MATCH(M$4,'[1]2024'!$2:$2,0)),0)++IFERROR(INDEX('[1]2024'!$A:$Q,MATCH($C$3&amp;$D153,'[1]2024'!$B:$B,0),MATCH(M$4,'[1]2024'!$2:$2,0)),0)++IFERROR(INDEX('[1]2024'!$A:$Q,MATCH($D$3&amp;$D153,'[1]2024'!$B:$B,0),MATCH(M$4,'[1]2024'!$2:$2,0)),0)</f>
        <v>0</v>
      </c>
      <c r="N153" s="74">
        <f>IFERROR(INDEX('[1]2024'!$A:$Q,MATCH($A$3&amp;$D153,'[1]2024'!$B:$B,0),MATCH(N$4,'[1]2024'!$2:$2,0)),0)+IFERROR(INDEX('[1]2024'!$A:$Q,MATCH($B$3&amp;$D153,'[1]2024'!$B:$B,0),MATCH(N$4,'[1]2024'!$2:$2,0)),0)++IFERROR(INDEX('[1]2024'!$A:$Q,MATCH($C$3&amp;$D153,'[1]2024'!$B:$B,0),MATCH(N$4,'[1]2024'!$2:$2,0)),0)++IFERROR(INDEX('[1]2024'!$A:$Q,MATCH($D$3&amp;$D153,'[1]2024'!$B:$B,0),MATCH(N$4,'[1]2024'!$2:$2,0)),0)</f>
        <v>0</v>
      </c>
      <c r="O153" s="74">
        <f>IFERROR(INDEX('[1]2024'!$A:$Q,MATCH($A$3&amp;$D153,'[1]2024'!$B:$B,0),MATCH(O$4,'[1]2024'!$2:$2,0)),0)+IFERROR(INDEX('[1]2024'!$A:$Q,MATCH($B$3&amp;$D153,'[1]2024'!$B:$B,0),MATCH(O$4,'[1]2024'!$2:$2,0)),0)++IFERROR(INDEX('[1]2024'!$A:$Q,MATCH($C$3&amp;$D153,'[1]2024'!$B:$B,0),MATCH(O$4,'[1]2024'!$2:$2,0)),0)++IFERROR(INDEX('[1]2024'!$A:$Q,MATCH($D$3&amp;$D153,'[1]2024'!$B:$B,0),MATCH(O$4,'[1]2024'!$2:$2,0)),0)</f>
        <v>0</v>
      </c>
      <c r="P153" s="74">
        <f>IFERROR(INDEX('[1]2024'!$A:$Q,MATCH($A$3&amp;$D153,'[1]2024'!$B:$B,0),MATCH(P$4,'[1]2024'!$2:$2,0)),0)+IFERROR(INDEX('[1]2024'!$A:$Q,MATCH($B$3&amp;$D153,'[1]2024'!$B:$B,0),MATCH(P$4,'[1]2024'!$2:$2,0)),0)++IFERROR(INDEX('[1]2024'!$A:$Q,MATCH($C$3&amp;$D153,'[1]2024'!$B:$B,0),MATCH(P$4,'[1]2024'!$2:$2,0)),0)++IFERROR(INDEX('[1]2024'!$A:$Q,MATCH($D$3&amp;$D153,'[1]2024'!$B:$B,0),MATCH(P$4,'[1]2024'!$2:$2,0)),0)</f>
        <v>0</v>
      </c>
      <c r="Q153" s="74">
        <f>IFERROR(INDEX('[1]2024'!$A:$Q,MATCH($A$3&amp;$D153,'[1]2024'!$B:$B,0),MATCH(Q$4,'[1]2024'!$2:$2,0)),0)+IFERROR(INDEX('[1]2024'!$A:$Q,MATCH($B$3&amp;$D153,'[1]2024'!$B:$B,0),MATCH(Q$4,'[1]2024'!$2:$2,0)),0)++IFERROR(INDEX('[1]2024'!$A:$Q,MATCH($C$3&amp;$D153,'[1]2024'!$B:$B,0),MATCH(Q$4,'[1]2024'!$2:$2,0)),0)++IFERROR(INDEX('[1]2024'!$A:$Q,MATCH($D$3&amp;$D153,'[1]2024'!$B:$B,0),MATCH(Q$4,'[1]2024'!$2:$2,0)),0)</f>
        <v>0</v>
      </c>
      <c r="R153" s="74">
        <f>IFERROR(INDEX('[1]2024'!$A:$Q,MATCH($A$3&amp;$D153,'[1]2024'!$B:$B,0),MATCH(R$4,'[1]2024'!$2:$2,0)),0)+IFERROR(INDEX('[1]2024'!$A:$Q,MATCH($B$3&amp;$D153,'[1]2024'!$B:$B,0),MATCH(R$4,'[1]2024'!$2:$2,0)),0)++IFERROR(INDEX('[1]2024'!$A:$Q,MATCH($C$3&amp;$D153,'[1]2024'!$B:$B,0),MATCH(R$4,'[1]2024'!$2:$2,0)),0)++IFERROR(INDEX('[1]2024'!$A:$Q,MATCH($D$3&amp;$D153,'[1]2024'!$B:$B,0),MATCH(R$4,'[1]2024'!$2:$2,0)),0)</f>
        <v>0</v>
      </c>
      <c r="S153" s="74">
        <f>IFERROR(INDEX('[1]2024'!$A:$Q,MATCH($A$3&amp;$D153,'[1]2024'!$B:$B,0),MATCH(S$4,'[1]2024'!$2:$2,0)),0)+IFERROR(INDEX('[1]2024'!$A:$Q,MATCH($B$3&amp;$D153,'[1]2024'!$B:$B,0),MATCH(S$4,'[1]2024'!$2:$2,0)),0)++IFERROR(INDEX('[1]2024'!$A:$Q,MATCH($C$3&amp;$D153,'[1]2024'!$B:$B,0),MATCH(S$4,'[1]2024'!$2:$2,0)),0)++IFERROR(INDEX('[1]2024'!$A:$Q,MATCH($D$3&amp;$D153,'[1]2024'!$B:$B,0),MATCH(S$4,'[1]2024'!$2:$2,0)),0)</f>
        <v>0</v>
      </c>
      <c r="T153" s="75">
        <v>0</v>
      </c>
      <c r="U153" s="73">
        <f t="shared" si="159"/>
        <v>0</v>
      </c>
      <c r="V153" s="174">
        <v>0</v>
      </c>
      <c r="W153" s="105">
        <v>0</v>
      </c>
      <c r="X153" s="105">
        <v>0</v>
      </c>
      <c r="Y153" s="105">
        <v>0</v>
      </c>
      <c r="Z153" s="105">
        <v>0</v>
      </c>
      <c r="AA153" s="105">
        <v>0</v>
      </c>
      <c r="AB153" s="105">
        <v>0</v>
      </c>
      <c r="AC153" s="105">
        <v>0</v>
      </c>
      <c r="AD153" s="105">
        <v>0</v>
      </c>
      <c r="AE153" s="105">
        <v>0</v>
      </c>
      <c r="AF153" s="105">
        <v>0</v>
      </c>
      <c r="AG153" s="175">
        <v>0</v>
      </c>
      <c r="AH153" s="73">
        <f t="shared" si="160"/>
        <v>0</v>
      </c>
      <c r="AI153" s="73">
        <v>0</v>
      </c>
      <c r="AJ153" s="73">
        <v>0</v>
      </c>
      <c r="AK153" s="73">
        <v>0</v>
      </c>
      <c r="AL153" s="73">
        <v>0</v>
      </c>
      <c r="AM153" s="104">
        <v>0</v>
      </c>
      <c r="AN153" s="73">
        <v>0</v>
      </c>
      <c r="AO153" s="73">
        <v>0</v>
      </c>
      <c r="AP153" s="73">
        <v>0</v>
      </c>
      <c r="AQ153" s="73">
        <v>0</v>
      </c>
      <c r="AR153" s="73">
        <v>0</v>
      </c>
      <c r="AS153" s="73">
        <v>0</v>
      </c>
      <c r="AT153" s="73">
        <v>0</v>
      </c>
      <c r="AU153" s="106">
        <f t="shared" si="138"/>
        <v>0</v>
      </c>
      <c r="AV153" s="73">
        <f t="shared" si="139"/>
        <v>0</v>
      </c>
      <c r="AW153" s="73">
        <f t="shared" si="140"/>
        <v>0</v>
      </c>
      <c r="AX153" s="73">
        <f t="shared" si="141"/>
        <v>0</v>
      </c>
      <c r="AY153" s="73">
        <f t="shared" si="161"/>
        <v>0</v>
      </c>
      <c r="AZ153" s="73">
        <f t="shared" si="162"/>
        <v>0</v>
      </c>
      <c r="BA153" s="73">
        <f t="shared" si="163"/>
        <v>0</v>
      </c>
      <c r="BB153" s="91"/>
      <c r="BC153" s="69" t="s">
        <v>24</v>
      </c>
      <c r="BD153" s="160"/>
      <c r="BE153" s="74">
        <v>0</v>
      </c>
      <c r="BF153" s="74">
        <v>0</v>
      </c>
      <c r="BG153" s="74">
        <v>0</v>
      </c>
      <c r="BH153" s="162">
        <f t="shared" si="84"/>
        <v>0</v>
      </c>
    </row>
    <row r="154" spans="1:60" outlineLevel="1" x14ac:dyDescent="0.3">
      <c r="A154" s="71" t="s">
        <v>289</v>
      </c>
      <c r="B154" s="149" t="s">
        <v>290</v>
      </c>
      <c r="C154" s="149" t="s">
        <v>31</v>
      </c>
      <c r="D154" s="150">
        <v>5119150</v>
      </c>
      <c r="E154" s="150" t="s">
        <v>291</v>
      </c>
      <c r="F154" s="173">
        <v>0</v>
      </c>
      <c r="G154" s="73">
        <f t="shared" si="158"/>
        <v>0</v>
      </c>
      <c r="H154" s="74">
        <f>IFERROR(INDEX('[1]2024'!$A:$Q,MATCH($A$3&amp;$D154,'[1]2024'!$B:$B,0),MATCH(H$4,'[1]2024'!$2:$2,0)),0)+IFERROR(INDEX('[1]2024'!$A:$Q,MATCH($B$3&amp;$D154,'[1]2024'!$B:$B,0),MATCH(H$4,'[1]2024'!$2:$2,0)),0)++IFERROR(INDEX('[1]2024'!$A:$Q,MATCH($C$3&amp;$D154,'[1]2024'!$B:$B,0),MATCH(H$4,'[1]2024'!$2:$2,0)),0)++IFERROR(INDEX('[1]2024'!$A:$Q,MATCH($D$3&amp;$D154,'[1]2024'!$B:$B,0),MATCH(H$4,'[1]2024'!$2:$2,0)),0)</f>
        <v>0</v>
      </c>
      <c r="I154" s="74">
        <f>IFERROR(INDEX('[1]2024'!$A:$Q,MATCH($A$3&amp;$D154,'[1]2024'!$B:$B,0),MATCH(I$4,'[1]2024'!$2:$2,0)),0)+IFERROR(INDEX('[1]2024'!$A:$Q,MATCH($B$3&amp;$D154,'[1]2024'!$B:$B,0),MATCH(I$4,'[1]2024'!$2:$2,0)),0)++IFERROR(INDEX('[1]2024'!$A:$Q,MATCH($C$3&amp;$D154,'[1]2024'!$B:$B,0),MATCH(I$4,'[1]2024'!$2:$2,0)),0)++IFERROR(INDEX('[1]2024'!$A:$Q,MATCH($D$3&amp;$D154,'[1]2024'!$B:$B,0),MATCH(I$4,'[1]2024'!$2:$2,0)),0)</f>
        <v>0</v>
      </c>
      <c r="J154" s="74">
        <f>IFERROR(INDEX('[1]2024'!$A:$Q,MATCH($A$3&amp;$D154,'[1]2024'!$B:$B,0),MATCH(J$4,'[1]2024'!$2:$2,0)),0)+IFERROR(INDEX('[1]2024'!$A:$Q,MATCH($B$3&amp;$D154,'[1]2024'!$B:$B,0),MATCH(J$4,'[1]2024'!$2:$2,0)),0)++IFERROR(INDEX('[1]2024'!$A:$Q,MATCH($C$3&amp;$D154,'[1]2024'!$B:$B,0),MATCH(J$4,'[1]2024'!$2:$2,0)),0)++IFERROR(INDEX('[1]2024'!$A:$Q,MATCH($D$3&amp;$D154,'[1]2024'!$B:$B,0),MATCH(J$4,'[1]2024'!$2:$2,0)),0)</f>
        <v>0</v>
      </c>
      <c r="K154" s="74">
        <f>IFERROR(INDEX('[1]2024'!$A:$Q,MATCH($A$3&amp;$D154,'[1]2024'!$B:$B,0),MATCH(K$4,'[1]2024'!$2:$2,0)),0)+IFERROR(INDEX('[1]2024'!$A:$Q,MATCH($B$3&amp;$D154,'[1]2024'!$B:$B,0),MATCH(K$4,'[1]2024'!$2:$2,0)),0)++IFERROR(INDEX('[1]2024'!$A:$Q,MATCH($C$3&amp;$D154,'[1]2024'!$B:$B,0),MATCH(K$4,'[1]2024'!$2:$2,0)),0)++IFERROR(INDEX('[1]2024'!$A:$Q,MATCH($D$3&amp;$D154,'[1]2024'!$B:$B,0),MATCH(K$4,'[1]2024'!$2:$2,0)),0)</f>
        <v>0</v>
      </c>
      <c r="L154" s="74">
        <f>IFERROR(INDEX('[1]2024'!$A:$Q,MATCH($A$3&amp;$D154,'[1]2024'!$B:$B,0),MATCH(L$4,'[1]2024'!$2:$2,0)),0)+IFERROR(INDEX('[1]2024'!$A:$Q,MATCH($B$3&amp;$D154,'[1]2024'!$B:$B,0),MATCH(L$4,'[1]2024'!$2:$2,0)),0)++IFERROR(INDEX('[1]2024'!$A:$Q,MATCH($C$3&amp;$D154,'[1]2024'!$B:$B,0),MATCH(L$4,'[1]2024'!$2:$2,0)),0)++IFERROR(INDEX('[1]2024'!$A:$Q,MATCH($D$3&amp;$D154,'[1]2024'!$B:$B,0),MATCH(L$4,'[1]2024'!$2:$2,0)),0)</f>
        <v>0</v>
      </c>
      <c r="M154" s="74">
        <f>IFERROR(INDEX('[1]2024'!$A:$Q,MATCH($A$3&amp;$D154,'[1]2024'!$B:$B,0),MATCH(M$4,'[1]2024'!$2:$2,0)),0)+IFERROR(INDEX('[1]2024'!$A:$Q,MATCH($B$3&amp;$D154,'[1]2024'!$B:$B,0),MATCH(M$4,'[1]2024'!$2:$2,0)),0)++IFERROR(INDEX('[1]2024'!$A:$Q,MATCH($C$3&amp;$D154,'[1]2024'!$B:$B,0),MATCH(M$4,'[1]2024'!$2:$2,0)),0)++IFERROR(INDEX('[1]2024'!$A:$Q,MATCH($D$3&amp;$D154,'[1]2024'!$B:$B,0),MATCH(M$4,'[1]2024'!$2:$2,0)),0)</f>
        <v>0</v>
      </c>
      <c r="N154" s="74">
        <f>IFERROR(INDEX('[1]2024'!$A:$Q,MATCH($A$3&amp;$D154,'[1]2024'!$B:$B,0),MATCH(N$4,'[1]2024'!$2:$2,0)),0)+IFERROR(INDEX('[1]2024'!$A:$Q,MATCH($B$3&amp;$D154,'[1]2024'!$B:$B,0),MATCH(N$4,'[1]2024'!$2:$2,0)),0)++IFERROR(INDEX('[1]2024'!$A:$Q,MATCH($C$3&amp;$D154,'[1]2024'!$B:$B,0),MATCH(N$4,'[1]2024'!$2:$2,0)),0)++IFERROR(INDEX('[1]2024'!$A:$Q,MATCH($D$3&amp;$D154,'[1]2024'!$B:$B,0),MATCH(N$4,'[1]2024'!$2:$2,0)),0)</f>
        <v>0</v>
      </c>
      <c r="O154" s="74">
        <f>IFERROR(INDEX('[1]2024'!$A:$Q,MATCH($A$3&amp;$D154,'[1]2024'!$B:$B,0),MATCH(O$4,'[1]2024'!$2:$2,0)),0)+IFERROR(INDEX('[1]2024'!$A:$Q,MATCH($B$3&amp;$D154,'[1]2024'!$B:$B,0),MATCH(O$4,'[1]2024'!$2:$2,0)),0)++IFERROR(INDEX('[1]2024'!$A:$Q,MATCH($C$3&amp;$D154,'[1]2024'!$B:$B,0),MATCH(O$4,'[1]2024'!$2:$2,0)),0)++IFERROR(INDEX('[1]2024'!$A:$Q,MATCH($D$3&amp;$D154,'[1]2024'!$B:$B,0),MATCH(O$4,'[1]2024'!$2:$2,0)),0)</f>
        <v>0</v>
      </c>
      <c r="P154" s="74">
        <f>IFERROR(INDEX('[1]2024'!$A:$Q,MATCH($A$3&amp;$D154,'[1]2024'!$B:$B,0),MATCH(P$4,'[1]2024'!$2:$2,0)),0)+IFERROR(INDEX('[1]2024'!$A:$Q,MATCH($B$3&amp;$D154,'[1]2024'!$B:$B,0),MATCH(P$4,'[1]2024'!$2:$2,0)),0)++IFERROR(INDEX('[1]2024'!$A:$Q,MATCH($C$3&amp;$D154,'[1]2024'!$B:$B,0),MATCH(P$4,'[1]2024'!$2:$2,0)),0)++IFERROR(INDEX('[1]2024'!$A:$Q,MATCH($D$3&amp;$D154,'[1]2024'!$B:$B,0),MATCH(P$4,'[1]2024'!$2:$2,0)),0)</f>
        <v>0</v>
      </c>
      <c r="Q154" s="74">
        <f>IFERROR(INDEX('[1]2024'!$A:$Q,MATCH($A$3&amp;$D154,'[1]2024'!$B:$B,0),MATCH(Q$4,'[1]2024'!$2:$2,0)),0)+IFERROR(INDEX('[1]2024'!$A:$Q,MATCH($B$3&amp;$D154,'[1]2024'!$B:$B,0),MATCH(Q$4,'[1]2024'!$2:$2,0)),0)++IFERROR(INDEX('[1]2024'!$A:$Q,MATCH($C$3&amp;$D154,'[1]2024'!$B:$B,0),MATCH(Q$4,'[1]2024'!$2:$2,0)),0)++IFERROR(INDEX('[1]2024'!$A:$Q,MATCH($D$3&amp;$D154,'[1]2024'!$B:$B,0),MATCH(Q$4,'[1]2024'!$2:$2,0)),0)</f>
        <v>0</v>
      </c>
      <c r="R154" s="74">
        <f>IFERROR(INDEX('[1]2024'!$A:$Q,MATCH($A$3&amp;$D154,'[1]2024'!$B:$B,0),MATCH(R$4,'[1]2024'!$2:$2,0)),0)+IFERROR(INDEX('[1]2024'!$A:$Q,MATCH($B$3&amp;$D154,'[1]2024'!$B:$B,0),MATCH(R$4,'[1]2024'!$2:$2,0)),0)++IFERROR(INDEX('[1]2024'!$A:$Q,MATCH($C$3&amp;$D154,'[1]2024'!$B:$B,0),MATCH(R$4,'[1]2024'!$2:$2,0)),0)++IFERROR(INDEX('[1]2024'!$A:$Q,MATCH($D$3&amp;$D154,'[1]2024'!$B:$B,0),MATCH(R$4,'[1]2024'!$2:$2,0)),0)</f>
        <v>0</v>
      </c>
      <c r="S154" s="74">
        <f>IFERROR(INDEX('[1]2024'!$A:$Q,MATCH($A$3&amp;$D154,'[1]2024'!$B:$B,0),MATCH(S$4,'[1]2024'!$2:$2,0)),0)+IFERROR(INDEX('[1]2024'!$A:$Q,MATCH($B$3&amp;$D154,'[1]2024'!$B:$B,0),MATCH(S$4,'[1]2024'!$2:$2,0)),0)++IFERROR(INDEX('[1]2024'!$A:$Q,MATCH($C$3&amp;$D154,'[1]2024'!$B:$B,0),MATCH(S$4,'[1]2024'!$2:$2,0)),0)++IFERROR(INDEX('[1]2024'!$A:$Q,MATCH($D$3&amp;$D154,'[1]2024'!$B:$B,0),MATCH(S$4,'[1]2024'!$2:$2,0)),0)</f>
        <v>0</v>
      </c>
      <c r="T154" s="75">
        <v>1200000</v>
      </c>
      <c r="U154" s="73">
        <f t="shared" si="159"/>
        <v>700000</v>
      </c>
      <c r="V154" s="174">
        <v>0</v>
      </c>
      <c r="W154" s="105">
        <v>0</v>
      </c>
      <c r="X154" s="105">
        <v>0</v>
      </c>
      <c r="Y154" s="105">
        <v>0</v>
      </c>
      <c r="Z154" s="105">
        <v>0</v>
      </c>
      <c r="AA154" s="105">
        <v>100000</v>
      </c>
      <c r="AB154" s="105">
        <v>100000</v>
      </c>
      <c r="AC154" s="105">
        <v>100000</v>
      </c>
      <c r="AD154" s="105">
        <v>100000</v>
      </c>
      <c r="AE154" s="105">
        <v>100000</v>
      </c>
      <c r="AF154" s="105">
        <v>100000</v>
      </c>
      <c r="AG154" s="175">
        <v>100000</v>
      </c>
      <c r="AH154" s="73">
        <f t="shared" si="160"/>
        <v>1200000</v>
      </c>
      <c r="AI154" s="73">
        <v>100000</v>
      </c>
      <c r="AJ154" s="73">
        <v>100000</v>
      </c>
      <c r="AK154" s="73">
        <v>100000</v>
      </c>
      <c r="AL154" s="73">
        <v>100000</v>
      </c>
      <c r="AM154" s="73">
        <v>100000</v>
      </c>
      <c r="AN154" s="73">
        <v>100000</v>
      </c>
      <c r="AO154" s="73">
        <v>100000</v>
      </c>
      <c r="AP154" s="73">
        <v>100000</v>
      </c>
      <c r="AQ154" s="73">
        <v>100000</v>
      </c>
      <c r="AR154" s="73">
        <v>100000</v>
      </c>
      <c r="AS154" s="73">
        <v>100000</v>
      </c>
      <c r="AT154" s="73">
        <v>100000</v>
      </c>
      <c r="AU154" s="106">
        <f t="shared" si="138"/>
        <v>300000</v>
      </c>
      <c r="AV154" s="73">
        <f t="shared" si="139"/>
        <v>300000</v>
      </c>
      <c r="AW154" s="73">
        <f t="shared" si="140"/>
        <v>300000</v>
      </c>
      <c r="AX154" s="73">
        <f t="shared" si="141"/>
        <v>300000</v>
      </c>
      <c r="AY154" s="73">
        <f t="shared" si="161"/>
        <v>1200000</v>
      </c>
      <c r="AZ154" s="73">
        <f t="shared" si="162"/>
        <v>1200000</v>
      </c>
      <c r="BA154" s="73">
        <f t="shared" si="163"/>
        <v>1200000</v>
      </c>
      <c r="BB154" s="91"/>
      <c r="BC154" s="69" t="s">
        <v>24</v>
      </c>
      <c r="BD154" s="160"/>
      <c r="BE154" s="74">
        <v>0</v>
      </c>
      <c r="BF154" s="74">
        <v>832870</v>
      </c>
      <c r="BG154" s="74">
        <v>1179544</v>
      </c>
      <c r="BH154" s="162">
        <f t="shared" si="84"/>
        <v>0</v>
      </c>
    </row>
    <row r="155" spans="1:60" outlineLevel="1" x14ac:dyDescent="0.3">
      <c r="A155" s="71" t="s">
        <v>292</v>
      </c>
      <c r="B155" s="149" t="s">
        <v>293</v>
      </c>
      <c r="C155" s="149" t="s">
        <v>31</v>
      </c>
      <c r="D155" s="150">
        <v>5119160</v>
      </c>
      <c r="E155" s="150" t="s">
        <v>294</v>
      </c>
      <c r="F155" s="173">
        <v>0</v>
      </c>
      <c r="G155" s="73">
        <f t="shared" si="158"/>
        <v>0</v>
      </c>
      <c r="H155" s="74">
        <f>IFERROR(INDEX('[1]2024'!$A:$Q,MATCH($A$3&amp;$D155,'[1]2024'!$B:$B,0),MATCH(H$4,'[1]2024'!$2:$2,0)),0)+IFERROR(INDEX('[1]2024'!$A:$Q,MATCH($B$3&amp;$D155,'[1]2024'!$B:$B,0),MATCH(H$4,'[1]2024'!$2:$2,0)),0)++IFERROR(INDEX('[1]2024'!$A:$Q,MATCH($C$3&amp;$D155,'[1]2024'!$B:$B,0),MATCH(H$4,'[1]2024'!$2:$2,0)),0)++IFERROR(INDEX('[1]2024'!$A:$Q,MATCH($D$3&amp;$D155,'[1]2024'!$B:$B,0),MATCH(H$4,'[1]2024'!$2:$2,0)),0)</f>
        <v>0</v>
      </c>
      <c r="I155" s="74">
        <f>IFERROR(INDEX('[1]2024'!$A:$Q,MATCH($A$3&amp;$D155,'[1]2024'!$B:$B,0),MATCH(I$4,'[1]2024'!$2:$2,0)),0)+IFERROR(INDEX('[1]2024'!$A:$Q,MATCH($B$3&amp;$D155,'[1]2024'!$B:$B,0),MATCH(I$4,'[1]2024'!$2:$2,0)),0)++IFERROR(INDEX('[1]2024'!$A:$Q,MATCH($C$3&amp;$D155,'[1]2024'!$B:$B,0),MATCH(I$4,'[1]2024'!$2:$2,0)),0)++IFERROR(INDEX('[1]2024'!$A:$Q,MATCH($D$3&amp;$D155,'[1]2024'!$B:$B,0),MATCH(I$4,'[1]2024'!$2:$2,0)),0)</f>
        <v>0</v>
      </c>
      <c r="J155" s="74">
        <f>IFERROR(INDEX('[1]2024'!$A:$Q,MATCH($A$3&amp;$D155,'[1]2024'!$B:$B,0),MATCH(J$4,'[1]2024'!$2:$2,0)),0)+IFERROR(INDEX('[1]2024'!$A:$Q,MATCH($B$3&amp;$D155,'[1]2024'!$B:$B,0),MATCH(J$4,'[1]2024'!$2:$2,0)),0)++IFERROR(INDEX('[1]2024'!$A:$Q,MATCH($C$3&amp;$D155,'[1]2024'!$B:$B,0),MATCH(J$4,'[1]2024'!$2:$2,0)),0)++IFERROR(INDEX('[1]2024'!$A:$Q,MATCH($D$3&amp;$D155,'[1]2024'!$B:$B,0),MATCH(J$4,'[1]2024'!$2:$2,0)),0)</f>
        <v>0</v>
      </c>
      <c r="K155" s="74">
        <f>IFERROR(INDEX('[1]2024'!$A:$Q,MATCH($A$3&amp;$D155,'[1]2024'!$B:$B,0),MATCH(K$4,'[1]2024'!$2:$2,0)),0)+IFERROR(INDEX('[1]2024'!$A:$Q,MATCH($B$3&amp;$D155,'[1]2024'!$B:$B,0),MATCH(K$4,'[1]2024'!$2:$2,0)),0)++IFERROR(INDEX('[1]2024'!$A:$Q,MATCH($C$3&amp;$D155,'[1]2024'!$B:$B,0),MATCH(K$4,'[1]2024'!$2:$2,0)),0)++IFERROR(INDEX('[1]2024'!$A:$Q,MATCH($D$3&amp;$D155,'[1]2024'!$B:$B,0),MATCH(K$4,'[1]2024'!$2:$2,0)),0)</f>
        <v>0</v>
      </c>
      <c r="L155" s="74">
        <f>IFERROR(INDEX('[1]2024'!$A:$Q,MATCH($A$3&amp;$D155,'[1]2024'!$B:$B,0),MATCH(L$4,'[1]2024'!$2:$2,0)),0)+IFERROR(INDEX('[1]2024'!$A:$Q,MATCH($B$3&amp;$D155,'[1]2024'!$B:$B,0),MATCH(L$4,'[1]2024'!$2:$2,0)),0)++IFERROR(INDEX('[1]2024'!$A:$Q,MATCH($C$3&amp;$D155,'[1]2024'!$B:$B,0),MATCH(L$4,'[1]2024'!$2:$2,0)),0)++IFERROR(INDEX('[1]2024'!$A:$Q,MATCH($D$3&amp;$D155,'[1]2024'!$B:$B,0),MATCH(L$4,'[1]2024'!$2:$2,0)),0)</f>
        <v>0</v>
      </c>
      <c r="M155" s="74">
        <f>IFERROR(INDEX('[1]2024'!$A:$Q,MATCH($A$3&amp;$D155,'[1]2024'!$B:$B,0),MATCH(M$4,'[1]2024'!$2:$2,0)),0)+IFERROR(INDEX('[1]2024'!$A:$Q,MATCH($B$3&amp;$D155,'[1]2024'!$B:$B,0),MATCH(M$4,'[1]2024'!$2:$2,0)),0)++IFERROR(INDEX('[1]2024'!$A:$Q,MATCH($C$3&amp;$D155,'[1]2024'!$B:$B,0),MATCH(M$4,'[1]2024'!$2:$2,0)),0)++IFERROR(INDEX('[1]2024'!$A:$Q,MATCH($D$3&amp;$D155,'[1]2024'!$B:$B,0),MATCH(M$4,'[1]2024'!$2:$2,0)),0)</f>
        <v>0</v>
      </c>
      <c r="N155" s="74">
        <f>IFERROR(INDEX('[1]2024'!$A:$Q,MATCH($A$3&amp;$D155,'[1]2024'!$B:$B,0),MATCH(N$4,'[1]2024'!$2:$2,0)),0)+IFERROR(INDEX('[1]2024'!$A:$Q,MATCH($B$3&amp;$D155,'[1]2024'!$B:$B,0),MATCH(N$4,'[1]2024'!$2:$2,0)),0)++IFERROR(INDEX('[1]2024'!$A:$Q,MATCH($C$3&amp;$D155,'[1]2024'!$B:$B,0),MATCH(N$4,'[1]2024'!$2:$2,0)),0)++IFERROR(INDEX('[1]2024'!$A:$Q,MATCH($D$3&amp;$D155,'[1]2024'!$B:$B,0),MATCH(N$4,'[1]2024'!$2:$2,0)),0)</f>
        <v>0</v>
      </c>
      <c r="O155" s="74">
        <f>IFERROR(INDEX('[1]2024'!$A:$Q,MATCH($A$3&amp;$D155,'[1]2024'!$B:$B,0),MATCH(O$4,'[1]2024'!$2:$2,0)),0)+IFERROR(INDEX('[1]2024'!$A:$Q,MATCH($B$3&amp;$D155,'[1]2024'!$B:$B,0),MATCH(O$4,'[1]2024'!$2:$2,0)),0)++IFERROR(INDEX('[1]2024'!$A:$Q,MATCH($C$3&amp;$D155,'[1]2024'!$B:$B,0),MATCH(O$4,'[1]2024'!$2:$2,0)),0)++IFERROR(INDEX('[1]2024'!$A:$Q,MATCH($D$3&amp;$D155,'[1]2024'!$B:$B,0),MATCH(O$4,'[1]2024'!$2:$2,0)),0)</f>
        <v>0</v>
      </c>
      <c r="P155" s="74">
        <f>IFERROR(INDEX('[1]2024'!$A:$Q,MATCH($A$3&amp;$D155,'[1]2024'!$B:$B,0),MATCH(P$4,'[1]2024'!$2:$2,0)),0)+IFERROR(INDEX('[1]2024'!$A:$Q,MATCH($B$3&amp;$D155,'[1]2024'!$B:$B,0),MATCH(P$4,'[1]2024'!$2:$2,0)),0)++IFERROR(INDEX('[1]2024'!$A:$Q,MATCH($C$3&amp;$D155,'[1]2024'!$B:$B,0),MATCH(P$4,'[1]2024'!$2:$2,0)),0)++IFERROR(INDEX('[1]2024'!$A:$Q,MATCH($D$3&amp;$D155,'[1]2024'!$B:$B,0),MATCH(P$4,'[1]2024'!$2:$2,0)),0)</f>
        <v>0</v>
      </c>
      <c r="Q155" s="74">
        <f>IFERROR(INDEX('[1]2024'!$A:$Q,MATCH($A$3&amp;$D155,'[1]2024'!$B:$B,0),MATCH(Q$4,'[1]2024'!$2:$2,0)),0)+IFERROR(INDEX('[1]2024'!$A:$Q,MATCH($B$3&amp;$D155,'[1]2024'!$B:$B,0),MATCH(Q$4,'[1]2024'!$2:$2,0)),0)++IFERROR(INDEX('[1]2024'!$A:$Q,MATCH($C$3&amp;$D155,'[1]2024'!$B:$B,0),MATCH(Q$4,'[1]2024'!$2:$2,0)),0)++IFERROR(INDEX('[1]2024'!$A:$Q,MATCH($D$3&amp;$D155,'[1]2024'!$B:$B,0),MATCH(Q$4,'[1]2024'!$2:$2,0)),0)</f>
        <v>0</v>
      </c>
      <c r="R155" s="74">
        <f>IFERROR(INDEX('[1]2024'!$A:$Q,MATCH($A$3&amp;$D155,'[1]2024'!$B:$B,0),MATCH(R$4,'[1]2024'!$2:$2,0)),0)+IFERROR(INDEX('[1]2024'!$A:$Q,MATCH($B$3&amp;$D155,'[1]2024'!$B:$B,0),MATCH(R$4,'[1]2024'!$2:$2,0)),0)++IFERROR(INDEX('[1]2024'!$A:$Q,MATCH($C$3&amp;$D155,'[1]2024'!$B:$B,0),MATCH(R$4,'[1]2024'!$2:$2,0)),0)++IFERROR(INDEX('[1]2024'!$A:$Q,MATCH($D$3&amp;$D155,'[1]2024'!$B:$B,0),MATCH(R$4,'[1]2024'!$2:$2,0)),0)</f>
        <v>0</v>
      </c>
      <c r="S155" s="74">
        <f>IFERROR(INDEX('[1]2024'!$A:$Q,MATCH($A$3&amp;$D155,'[1]2024'!$B:$B,0),MATCH(S$4,'[1]2024'!$2:$2,0)),0)+IFERROR(INDEX('[1]2024'!$A:$Q,MATCH($B$3&amp;$D155,'[1]2024'!$B:$B,0),MATCH(S$4,'[1]2024'!$2:$2,0)),0)++IFERROR(INDEX('[1]2024'!$A:$Q,MATCH($C$3&amp;$D155,'[1]2024'!$B:$B,0),MATCH(S$4,'[1]2024'!$2:$2,0)),0)++IFERROR(INDEX('[1]2024'!$A:$Q,MATCH($D$3&amp;$D155,'[1]2024'!$B:$B,0),MATCH(S$4,'[1]2024'!$2:$2,0)),0)</f>
        <v>0</v>
      </c>
      <c r="T155" s="75">
        <v>0</v>
      </c>
      <c r="U155" s="73">
        <f t="shared" si="159"/>
        <v>0</v>
      </c>
      <c r="V155" s="174">
        <v>0</v>
      </c>
      <c r="W155" s="105">
        <v>0</v>
      </c>
      <c r="X155" s="105">
        <v>0</v>
      </c>
      <c r="Y155" s="105">
        <v>0</v>
      </c>
      <c r="Z155" s="105">
        <v>0</v>
      </c>
      <c r="AA155" s="105">
        <v>0</v>
      </c>
      <c r="AB155" s="105">
        <v>0</v>
      </c>
      <c r="AC155" s="105">
        <v>0</v>
      </c>
      <c r="AD155" s="105">
        <v>0</v>
      </c>
      <c r="AE155" s="105">
        <v>0</v>
      </c>
      <c r="AF155" s="105">
        <v>0</v>
      </c>
      <c r="AG155" s="175">
        <v>0</v>
      </c>
      <c r="AH155" s="73">
        <f t="shared" si="160"/>
        <v>0</v>
      </c>
      <c r="AI155" s="73">
        <v>0</v>
      </c>
      <c r="AJ155" s="73">
        <v>0</v>
      </c>
      <c r="AK155" s="73">
        <v>0</v>
      </c>
      <c r="AL155" s="73">
        <v>0</v>
      </c>
      <c r="AM155" s="104">
        <v>0</v>
      </c>
      <c r="AN155" s="73">
        <v>0</v>
      </c>
      <c r="AO155" s="73">
        <v>0</v>
      </c>
      <c r="AP155" s="73">
        <v>0</v>
      </c>
      <c r="AQ155" s="73">
        <v>0</v>
      </c>
      <c r="AR155" s="73">
        <v>0</v>
      </c>
      <c r="AS155" s="73">
        <v>0</v>
      </c>
      <c r="AT155" s="73">
        <v>0</v>
      </c>
      <c r="AU155" s="106">
        <f t="shared" si="138"/>
        <v>0</v>
      </c>
      <c r="AV155" s="73">
        <f t="shared" si="139"/>
        <v>0</v>
      </c>
      <c r="AW155" s="73">
        <f t="shared" si="140"/>
        <v>0</v>
      </c>
      <c r="AX155" s="73">
        <f t="shared" si="141"/>
        <v>0</v>
      </c>
      <c r="AY155" s="73">
        <f t="shared" si="161"/>
        <v>0</v>
      </c>
      <c r="AZ155" s="73">
        <f t="shared" si="162"/>
        <v>0</v>
      </c>
      <c r="BA155" s="73">
        <f t="shared" si="163"/>
        <v>0</v>
      </c>
      <c r="BB155" s="91"/>
      <c r="BC155" s="69" t="s">
        <v>24</v>
      </c>
      <c r="BD155" s="160"/>
      <c r="BE155" s="74">
        <v>0</v>
      </c>
      <c r="BF155" s="74">
        <v>0</v>
      </c>
      <c r="BG155" s="74">
        <v>0</v>
      </c>
      <c r="BH155" s="162">
        <f t="shared" ref="BH155:BH176" si="164">G155</f>
        <v>0</v>
      </c>
    </row>
    <row r="156" spans="1:60" outlineLevel="1" x14ac:dyDescent="0.3">
      <c r="A156" s="71" t="s">
        <v>295</v>
      </c>
      <c r="B156" s="149" t="s">
        <v>295</v>
      </c>
      <c r="C156" s="149" t="s">
        <v>31</v>
      </c>
      <c r="D156" s="150">
        <v>5119121</v>
      </c>
      <c r="E156" s="150" t="s">
        <v>296</v>
      </c>
      <c r="F156" s="173">
        <v>0</v>
      </c>
      <c r="G156" s="73">
        <f t="shared" si="158"/>
        <v>0</v>
      </c>
      <c r="H156" s="74">
        <f>IFERROR(INDEX('[1]2024'!$A:$Q,MATCH($A$3&amp;$D156,'[1]2024'!$B:$B,0),MATCH(H$4,'[1]2024'!$2:$2,0)),0)+IFERROR(INDEX('[1]2024'!$A:$Q,MATCH($B$3&amp;$D156,'[1]2024'!$B:$B,0),MATCH(H$4,'[1]2024'!$2:$2,0)),0)++IFERROR(INDEX('[1]2024'!$A:$Q,MATCH($C$3&amp;$D156,'[1]2024'!$B:$B,0),MATCH(H$4,'[1]2024'!$2:$2,0)),0)++IFERROR(INDEX('[1]2024'!$A:$Q,MATCH($D$3&amp;$D156,'[1]2024'!$B:$B,0),MATCH(H$4,'[1]2024'!$2:$2,0)),0)</f>
        <v>0</v>
      </c>
      <c r="I156" s="74">
        <f>IFERROR(INDEX('[1]2024'!$A:$Q,MATCH($A$3&amp;$D156,'[1]2024'!$B:$B,0),MATCH(I$4,'[1]2024'!$2:$2,0)),0)+IFERROR(INDEX('[1]2024'!$A:$Q,MATCH($B$3&amp;$D156,'[1]2024'!$B:$B,0),MATCH(I$4,'[1]2024'!$2:$2,0)),0)++IFERROR(INDEX('[1]2024'!$A:$Q,MATCH($C$3&amp;$D156,'[1]2024'!$B:$B,0),MATCH(I$4,'[1]2024'!$2:$2,0)),0)++IFERROR(INDEX('[1]2024'!$A:$Q,MATCH($D$3&amp;$D156,'[1]2024'!$B:$B,0),MATCH(I$4,'[1]2024'!$2:$2,0)),0)</f>
        <v>0</v>
      </c>
      <c r="J156" s="74">
        <f>IFERROR(INDEX('[1]2024'!$A:$Q,MATCH($A$3&amp;$D156,'[1]2024'!$B:$B,0),MATCH(J$4,'[1]2024'!$2:$2,0)),0)+IFERROR(INDEX('[1]2024'!$A:$Q,MATCH($B$3&amp;$D156,'[1]2024'!$B:$B,0),MATCH(J$4,'[1]2024'!$2:$2,0)),0)++IFERROR(INDEX('[1]2024'!$A:$Q,MATCH($C$3&amp;$D156,'[1]2024'!$B:$B,0),MATCH(J$4,'[1]2024'!$2:$2,0)),0)++IFERROR(INDEX('[1]2024'!$A:$Q,MATCH($D$3&amp;$D156,'[1]2024'!$B:$B,0),MATCH(J$4,'[1]2024'!$2:$2,0)),0)</f>
        <v>0</v>
      </c>
      <c r="K156" s="74">
        <f>IFERROR(INDEX('[1]2024'!$A:$Q,MATCH($A$3&amp;$D156,'[1]2024'!$B:$B,0),MATCH(K$4,'[1]2024'!$2:$2,0)),0)+IFERROR(INDEX('[1]2024'!$A:$Q,MATCH($B$3&amp;$D156,'[1]2024'!$B:$B,0),MATCH(K$4,'[1]2024'!$2:$2,0)),0)++IFERROR(INDEX('[1]2024'!$A:$Q,MATCH($C$3&amp;$D156,'[1]2024'!$B:$B,0),MATCH(K$4,'[1]2024'!$2:$2,0)),0)++IFERROR(INDEX('[1]2024'!$A:$Q,MATCH($D$3&amp;$D156,'[1]2024'!$B:$B,0),MATCH(K$4,'[1]2024'!$2:$2,0)),0)</f>
        <v>0</v>
      </c>
      <c r="L156" s="74">
        <f>IFERROR(INDEX('[1]2024'!$A:$Q,MATCH($A$3&amp;$D156,'[1]2024'!$B:$B,0),MATCH(L$4,'[1]2024'!$2:$2,0)),0)+IFERROR(INDEX('[1]2024'!$A:$Q,MATCH($B$3&amp;$D156,'[1]2024'!$B:$B,0),MATCH(L$4,'[1]2024'!$2:$2,0)),0)++IFERROR(INDEX('[1]2024'!$A:$Q,MATCH($C$3&amp;$D156,'[1]2024'!$B:$B,0),MATCH(L$4,'[1]2024'!$2:$2,0)),0)++IFERROR(INDEX('[1]2024'!$A:$Q,MATCH($D$3&amp;$D156,'[1]2024'!$B:$B,0),MATCH(L$4,'[1]2024'!$2:$2,0)),0)</f>
        <v>0</v>
      </c>
      <c r="M156" s="74">
        <f>IFERROR(INDEX('[1]2024'!$A:$Q,MATCH($A$3&amp;$D156,'[1]2024'!$B:$B,0),MATCH(M$4,'[1]2024'!$2:$2,0)),0)+IFERROR(INDEX('[1]2024'!$A:$Q,MATCH($B$3&amp;$D156,'[1]2024'!$B:$B,0),MATCH(M$4,'[1]2024'!$2:$2,0)),0)++IFERROR(INDEX('[1]2024'!$A:$Q,MATCH($C$3&amp;$D156,'[1]2024'!$B:$B,0),MATCH(M$4,'[1]2024'!$2:$2,0)),0)++IFERROR(INDEX('[1]2024'!$A:$Q,MATCH($D$3&amp;$D156,'[1]2024'!$B:$B,0),MATCH(M$4,'[1]2024'!$2:$2,0)),0)</f>
        <v>0</v>
      </c>
      <c r="N156" s="74">
        <f>IFERROR(INDEX('[1]2024'!$A:$Q,MATCH($A$3&amp;$D156,'[1]2024'!$B:$B,0),MATCH(N$4,'[1]2024'!$2:$2,0)),0)+IFERROR(INDEX('[1]2024'!$A:$Q,MATCH($B$3&amp;$D156,'[1]2024'!$B:$B,0),MATCH(N$4,'[1]2024'!$2:$2,0)),0)++IFERROR(INDEX('[1]2024'!$A:$Q,MATCH($C$3&amp;$D156,'[1]2024'!$B:$B,0),MATCH(N$4,'[1]2024'!$2:$2,0)),0)++IFERROR(INDEX('[1]2024'!$A:$Q,MATCH($D$3&amp;$D156,'[1]2024'!$B:$B,0),MATCH(N$4,'[1]2024'!$2:$2,0)),0)</f>
        <v>0</v>
      </c>
      <c r="O156" s="74">
        <f>IFERROR(INDEX('[1]2024'!$A:$Q,MATCH($A$3&amp;$D156,'[1]2024'!$B:$B,0),MATCH(O$4,'[1]2024'!$2:$2,0)),0)+IFERROR(INDEX('[1]2024'!$A:$Q,MATCH($B$3&amp;$D156,'[1]2024'!$B:$B,0),MATCH(O$4,'[1]2024'!$2:$2,0)),0)++IFERROR(INDEX('[1]2024'!$A:$Q,MATCH($C$3&amp;$D156,'[1]2024'!$B:$B,0),MATCH(O$4,'[1]2024'!$2:$2,0)),0)++IFERROR(INDEX('[1]2024'!$A:$Q,MATCH($D$3&amp;$D156,'[1]2024'!$B:$B,0),MATCH(O$4,'[1]2024'!$2:$2,0)),0)</f>
        <v>0</v>
      </c>
      <c r="P156" s="74">
        <f>IFERROR(INDEX('[1]2024'!$A:$Q,MATCH($A$3&amp;$D156,'[1]2024'!$B:$B,0),MATCH(P$4,'[1]2024'!$2:$2,0)),0)+IFERROR(INDEX('[1]2024'!$A:$Q,MATCH($B$3&amp;$D156,'[1]2024'!$B:$B,0),MATCH(P$4,'[1]2024'!$2:$2,0)),0)++IFERROR(INDEX('[1]2024'!$A:$Q,MATCH($C$3&amp;$D156,'[1]2024'!$B:$B,0),MATCH(P$4,'[1]2024'!$2:$2,0)),0)++IFERROR(INDEX('[1]2024'!$A:$Q,MATCH($D$3&amp;$D156,'[1]2024'!$B:$B,0),MATCH(P$4,'[1]2024'!$2:$2,0)),0)</f>
        <v>0</v>
      </c>
      <c r="Q156" s="74">
        <f>IFERROR(INDEX('[1]2024'!$A:$Q,MATCH($A$3&amp;$D156,'[1]2024'!$B:$B,0),MATCH(Q$4,'[1]2024'!$2:$2,0)),0)+IFERROR(INDEX('[1]2024'!$A:$Q,MATCH($B$3&amp;$D156,'[1]2024'!$B:$B,0),MATCH(Q$4,'[1]2024'!$2:$2,0)),0)++IFERROR(INDEX('[1]2024'!$A:$Q,MATCH($C$3&amp;$D156,'[1]2024'!$B:$B,0),MATCH(Q$4,'[1]2024'!$2:$2,0)),0)++IFERROR(INDEX('[1]2024'!$A:$Q,MATCH($D$3&amp;$D156,'[1]2024'!$B:$B,0),MATCH(Q$4,'[1]2024'!$2:$2,0)),0)</f>
        <v>0</v>
      </c>
      <c r="R156" s="74">
        <f>IFERROR(INDEX('[1]2024'!$A:$Q,MATCH($A$3&amp;$D156,'[1]2024'!$B:$B,0),MATCH(R$4,'[1]2024'!$2:$2,0)),0)+IFERROR(INDEX('[1]2024'!$A:$Q,MATCH($B$3&amp;$D156,'[1]2024'!$B:$B,0),MATCH(R$4,'[1]2024'!$2:$2,0)),0)++IFERROR(INDEX('[1]2024'!$A:$Q,MATCH($C$3&amp;$D156,'[1]2024'!$B:$B,0),MATCH(R$4,'[1]2024'!$2:$2,0)),0)++IFERROR(INDEX('[1]2024'!$A:$Q,MATCH($D$3&amp;$D156,'[1]2024'!$B:$B,0),MATCH(R$4,'[1]2024'!$2:$2,0)),0)</f>
        <v>0</v>
      </c>
      <c r="S156" s="74">
        <f>IFERROR(INDEX('[1]2024'!$A:$Q,MATCH($A$3&amp;$D156,'[1]2024'!$B:$B,0),MATCH(S$4,'[1]2024'!$2:$2,0)),0)+IFERROR(INDEX('[1]2024'!$A:$Q,MATCH($B$3&amp;$D156,'[1]2024'!$B:$B,0),MATCH(S$4,'[1]2024'!$2:$2,0)),0)++IFERROR(INDEX('[1]2024'!$A:$Q,MATCH($C$3&amp;$D156,'[1]2024'!$B:$B,0),MATCH(S$4,'[1]2024'!$2:$2,0)),0)++IFERROR(INDEX('[1]2024'!$A:$Q,MATCH($D$3&amp;$D156,'[1]2024'!$B:$B,0),MATCH(S$4,'[1]2024'!$2:$2,0)),0)</f>
        <v>0</v>
      </c>
      <c r="T156" s="75">
        <v>0</v>
      </c>
      <c r="U156" s="73">
        <f t="shared" si="159"/>
        <v>0</v>
      </c>
      <c r="V156" s="174">
        <v>0</v>
      </c>
      <c r="W156" s="105">
        <v>0</v>
      </c>
      <c r="X156" s="105">
        <v>0</v>
      </c>
      <c r="Y156" s="105">
        <v>0</v>
      </c>
      <c r="Z156" s="105">
        <v>0</v>
      </c>
      <c r="AA156" s="105">
        <v>0</v>
      </c>
      <c r="AB156" s="105">
        <v>0</v>
      </c>
      <c r="AC156" s="105">
        <v>0</v>
      </c>
      <c r="AD156" s="105">
        <v>0</v>
      </c>
      <c r="AE156" s="105">
        <v>0</v>
      </c>
      <c r="AF156" s="105">
        <v>0</v>
      </c>
      <c r="AG156" s="175">
        <v>0</v>
      </c>
      <c r="AH156" s="73">
        <f t="shared" si="160"/>
        <v>0</v>
      </c>
      <c r="AI156" s="73">
        <v>0</v>
      </c>
      <c r="AJ156" s="73">
        <v>0</v>
      </c>
      <c r="AK156" s="73">
        <v>0</v>
      </c>
      <c r="AL156" s="73">
        <v>0</v>
      </c>
      <c r="AM156" s="104">
        <v>0</v>
      </c>
      <c r="AN156" s="73">
        <v>0</v>
      </c>
      <c r="AO156" s="73">
        <v>0</v>
      </c>
      <c r="AP156" s="73">
        <v>0</v>
      </c>
      <c r="AQ156" s="73">
        <v>0</v>
      </c>
      <c r="AR156" s="73">
        <v>0</v>
      </c>
      <c r="AS156" s="73">
        <v>0</v>
      </c>
      <c r="AT156" s="73">
        <v>0</v>
      </c>
      <c r="AU156" s="106">
        <f t="shared" si="138"/>
        <v>0</v>
      </c>
      <c r="AV156" s="73">
        <f t="shared" si="139"/>
        <v>0</v>
      </c>
      <c r="AW156" s="73">
        <f t="shared" si="140"/>
        <v>0</v>
      </c>
      <c r="AX156" s="73">
        <f t="shared" si="141"/>
        <v>0</v>
      </c>
      <c r="AY156" s="73">
        <f t="shared" si="161"/>
        <v>0</v>
      </c>
      <c r="AZ156" s="73">
        <f t="shared" si="162"/>
        <v>0</v>
      </c>
      <c r="BA156" s="73">
        <f t="shared" si="163"/>
        <v>0</v>
      </c>
      <c r="BB156" s="91"/>
      <c r="BC156" s="69" t="s">
        <v>24</v>
      </c>
      <c r="BD156" s="160"/>
      <c r="BE156" s="74">
        <v>0</v>
      </c>
      <c r="BF156" s="74">
        <v>0</v>
      </c>
      <c r="BG156" s="74">
        <v>0</v>
      </c>
      <c r="BH156" s="162">
        <f t="shared" si="164"/>
        <v>0</v>
      </c>
    </row>
    <row r="157" spans="1:60" outlineLevel="1" x14ac:dyDescent="0.3">
      <c r="A157" s="71" t="s">
        <v>297</v>
      </c>
      <c r="B157" s="164" t="s">
        <v>298</v>
      </c>
      <c r="C157" s="164" t="s">
        <v>31</v>
      </c>
      <c r="D157" s="150">
        <v>5119151</v>
      </c>
      <c r="E157" s="150" t="s">
        <v>291</v>
      </c>
      <c r="F157" s="173">
        <v>0</v>
      </c>
      <c r="G157" s="73">
        <f t="shared" si="158"/>
        <v>0</v>
      </c>
      <c r="H157" s="74">
        <f>IFERROR(INDEX('[1]2024'!$A:$Q,MATCH($A$3&amp;$D157,'[1]2024'!$B:$B,0),MATCH(H$4,'[1]2024'!$2:$2,0)),0)+IFERROR(INDEX('[1]2024'!$A:$Q,MATCH($B$3&amp;$D157,'[1]2024'!$B:$B,0),MATCH(H$4,'[1]2024'!$2:$2,0)),0)++IFERROR(INDEX('[1]2024'!$A:$Q,MATCH($C$3&amp;$D157,'[1]2024'!$B:$B,0),MATCH(H$4,'[1]2024'!$2:$2,0)),0)++IFERROR(INDEX('[1]2024'!$A:$Q,MATCH($D$3&amp;$D157,'[1]2024'!$B:$B,0),MATCH(H$4,'[1]2024'!$2:$2,0)),0)</f>
        <v>0</v>
      </c>
      <c r="I157" s="74">
        <f>IFERROR(INDEX('[1]2024'!$A:$Q,MATCH($A$3&amp;$D157,'[1]2024'!$B:$B,0),MATCH(I$4,'[1]2024'!$2:$2,0)),0)+IFERROR(INDEX('[1]2024'!$A:$Q,MATCH($B$3&amp;$D157,'[1]2024'!$B:$B,0),MATCH(I$4,'[1]2024'!$2:$2,0)),0)++IFERROR(INDEX('[1]2024'!$A:$Q,MATCH($C$3&amp;$D157,'[1]2024'!$B:$B,0),MATCH(I$4,'[1]2024'!$2:$2,0)),0)++IFERROR(INDEX('[1]2024'!$A:$Q,MATCH($D$3&amp;$D157,'[1]2024'!$B:$B,0),MATCH(I$4,'[1]2024'!$2:$2,0)),0)</f>
        <v>0</v>
      </c>
      <c r="J157" s="74">
        <f>IFERROR(INDEX('[1]2024'!$A:$Q,MATCH($A$3&amp;$D157,'[1]2024'!$B:$B,0),MATCH(J$4,'[1]2024'!$2:$2,0)),0)+IFERROR(INDEX('[1]2024'!$A:$Q,MATCH($B$3&amp;$D157,'[1]2024'!$B:$B,0),MATCH(J$4,'[1]2024'!$2:$2,0)),0)++IFERROR(INDEX('[1]2024'!$A:$Q,MATCH($C$3&amp;$D157,'[1]2024'!$B:$B,0),MATCH(J$4,'[1]2024'!$2:$2,0)),0)++IFERROR(INDEX('[1]2024'!$A:$Q,MATCH($D$3&amp;$D157,'[1]2024'!$B:$B,0),MATCH(J$4,'[1]2024'!$2:$2,0)),0)</f>
        <v>0</v>
      </c>
      <c r="K157" s="74">
        <f>IFERROR(INDEX('[1]2024'!$A:$Q,MATCH($A$3&amp;$D157,'[1]2024'!$B:$B,0),MATCH(K$4,'[1]2024'!$2:$2,0)),0)+IFERROR(INDEX('[1]2024'!$A:$Q,MATCH($B$3&amp;$D157,'[1]2024'!$B:$B,0),MATCH(K$4,'[1]2024'!$2:$2,0)),0)++IFERROR(INDEX('[1]2024'!$A:$Q,MATCH($C$3&amp;$D157,'[1]2024'!$B:$B,0),MATCH(K$4,'[1]2024'!$2:$2,0)),0)++IFERROR(INDEX('[1]2024'!$A:$Q,MATCH($D$3&amp;$D157,'[1]2024'!$B:$B,0),MATCH(K$4,'[1]2024'!$2:$2,0)),0)</f>
        <v>0</v>
      </c>
      <c r="L157" s="74">
        <f>IFERROR(INDEX('[1]2024'!$A:$Q,MATCH($A$3&amp;$D157,'[1]2024'!$B:$B,0),MATCH(L$4,'[1]2024'!$2:$2,0)),0)+IFERROR(INDEX('[1]2024'!$A:$Q,MATCH($B$3&amp;$D157,'[1]2024'!$B:$B,0),MATCH(L$4,'[1]2024'!$2:$2,0)),0)++IFERROR(INDEX('[1]2024'!$A:$Q,MATCH($C$3&amp;$D157,'[1]2024'!$B:$B,0),MATCH(L$4,'[1]2024'!$2:$2,0)),0)++IFERROR(INDEX('[1]2024'!$A:$Q,MATCH($D$3&amp;$D157,'[1]2024'!$B:$B,0),MATCH(L$4,'[1]2024'!$2:$2,0)),0)</f>
        <v>0</v>
      </c>
      <c r="M157" s="74">
        <f>IFERROR(INDEX('[1]2024'!$A:$Q,MATCH($A$3&amp;$D157,'[1]2024'!$B:$B,0),MATCH(M$4,'[1]2024'!$2:$2,0)),0)+IFERROR(INDEX('[1]2024'!$A:$Q,MATCH($B$3&amp;$D157,'[1]2024'!$B:$B,0),MATCH(M$4,'[1]2024'!$2:$2,0)),0)++IFERROR(INDEX('[1]2024'!$A:$Q,MATCH($C$3&amp;$D157,'[1]2024'!$B:$B,0),MATCH(M$4,'[1]2024'!$2:$2,0)),0)++IFERROR(INDEX('[1]2024'!$A:$Q,MATCH($D$3&amp;$D157,'[1]2024'!$B:$B,0),MATCH(M$4,'[1]2024'!$2:$2,0)),0)</f>
        <v>0</v>
      </c>
      <c r="N157" s="74">
        <f>IFERROR(INDEX('[1]2024'!$A:$Q,MATCH($A$3&amp;$D157,'[1]2024'!$B:$B,0),MATCH(N$4,'[1]2024'!$2:$2,0)),0)+IFERROR(INDEX('[1]2024'!$A:$Q,MATCH($B$3&amp;$D157,'[1]2024'!$B:$B,0),MATCH(N$4,'[1]2024'!$2:$2,0)),0)++IFERROR(INDEX('[1]2024'!$A:$Q,MATCH($C$3&amp;$D157,'[1]2024'!$B:$B,0),MATCH(N$4,'[1]2024'!$2:$2,0)),0)++IFERROR(INDEX('[1]2024'!$A:$Q,MATCH($D$3&amp;$D157,'[1]2024'!$B:$B,0),MATCH(N$4,'[1]2024'!$2:$2,0)),0)</f>
        <v>0</v>
      </c>
      <c r="O157" s="74">
        <f>IFERROR(INDEX('[1]2024'!$A:$Q,MATCH($A$3&amp;$D157,'[1]2024'!$B:$B,0),MATCH(O$4,'[1]2024'!$2:$2,0)),0)+IFERROR(INDEX('[1]2024'!$A:$Q,MATCH($B$3&amp;$D157,'[1]2024'!$B:$B,0),MATCH(O$4,'[1]2024'!$2:$2,0)),0)++IFERROR(INDEX('[1]2024'!$A:$Q,MATCH($C$3&amp;$D157,'[1]2024'!$B:$B,0),MATCH(O$4,'[1]2024'!$2:$2,0)),0)++IFERROR(INDEX('[1]2024'!$A:$Q,MATCH($D$3&amp;$D157,'[1]2024'!$B:$B,0),MATCH(O$4,'[1]2024'!$2:$2,0)),0)</f>
        <v>0</v>
      </c>
      <c r="P157" s="74">
        <f>IFERROR(INDEX('[1]2024'!$A:$Q,MATCH($A$3&amp;$D157,'[1]2024'!$B:$B,0),MATCH(P$4,'[1]2024'!$2:$2,0)),0)+IFERROR(INDEX('[1]2024'!$A:$Q,MATCH($B$3&amp;$D157,'[1]2024'!$B:$B,0),MATCH(P$4,'[1]2024'!$2:$2,0)),0)++IFERROR(INDEX('[1]2024'!$A:$Q,MATCH($C$3&amp;$D157,'[1]2024'!$B:$B,0),MATCH(P$4,'[1]2024'!$2:$2,0)),0)++IFERROR(INDEX('[1]2024'!$A:$Q,MATCH($D$3&amp;$D157,'[1]2024'!$B:$B,0),MATCH(P$4,'[1]2024'!$2:$2,0)),0)</f>
        <v>0</v>
      </c>
      <c r="Q157" s="74">
        <f>IFERROR(INDEX('[1]2024'!$A:$Q,MATCH($A$3&amp;$D157,'[1]2024'!$B:$B,0),MATCH(Q$4,'[1]2024'!$2:$2,0)),0)+IFERROR(INDEX('[1]2024'!$A:$Q,MATCH($B$3&amp;$D157,'[1]2024'!$B:$B,0),MATCH(Q$4,'[1]2024'!$2:$2,0)),0)++IFERROR(INDEX('[1]2024'!$A:$Q,MATCH($C$3&amp;$D157,'[1]2024'!$B:$B,0),MATCH(Q$4,'[1]2024'!$2:$2,0)),0)++IFERROR(INDEX('[1]2024'!$A:$Q,MATCH($D$3&amp;$D157,'[1]2024'!$B:$B,0),MATCH(Q$4,'[1]2024'!$2:$2,0)),0)</f>
        <v>0</v>
      </c>
      <c r="R157" s="74">
        <f>IFERROR(INDEX('[1]2024'!$A:$Q,MATCH($A$3&amp;$D157,'[1]2024'!$B:$B,0),MATCH(R$4,'[1]2024'!$2:$2,0)),0)+IFERROR(INDEX('[1]2024'!$A:$Q,MATCH($B$3&amp;$D157,'[1]2024'!$B:$B,0),MATCH(R$4,'[1]2024'!$2:$2,0)),0)++IFERROR(INDEX('[1]2024'!$A:$Q,MATCH($C$3&amp;$D157,'[1]2024'!$B:$B,0),MATCH(R$4,'[1]2024'!$2:$2,0)),0)++IFERROR(INDEX('[1]2024'!$A:$Q,MATCH($D$3&amp;$D157,'[1]2024'!$B:$B,0),MATCH(R$4,'[1]2024'!$2:$2,0)),0)</f>
        <v>0</v>
      </c>
      <c r="S157" s="74">
        <f>IFERROR(INDEX('[1]2024'!$A:$Q,MATCH($A$3&amp;$D157,'[1]2024'!$B:$B,0),MATCH(S$4,'[1]2024'!$2:$2,0)),0)+IFERROR(INDEX('[1]2024'!$A:$Q,MATCH($B$3&amp;$D157,'[1]2024'!$B:$B,0),MATCH(S$4,'[1]2024'!$2:$2,0)),0)++IFERROR(INDEX('[1]2024'!$A:$Q,MATCH($C$3&amp;$D157,'[1]2024'!$B:$B,0),MATCH(S$4,'[1]2024'!$2:$2,0)),0)++IFERROR(INDEX('[1]2024'!$A:$Q,MATCH($D$3&amp;$D157,'[1]2024'!$B:$B,0),MATCH(S$4,'[1]2024'!$2:$2,0)),0)</f>
        <v>0</v>
      </c>
      <c r="T157" s="75">
        <v>0</v>
      </c>
      <c r="U157" s="73">
        <f t="shared" si="159"/>
        <v>0</v>
      </c>
      <c r="V157" s="174">
        <v>0</v>
      </c>
      <c r="W157" s="105">
        <v>0</v>
      </c>
      <c r="X157" s="105">
        <v>0</v>
      </c>
      <c r="Y157" s="105">
        <v>0</v>
      </c>
      <c r="Z157" s="105">
        <v>0</v>
      </c>
      <c r="AA157" s="105">
        <v>0</v>
      </c>
      <c r="AB157" s="105">
        <v>0</v>
      </c>
      <c r="AC157" s="105">
        <v>0</v>
      </c>
      <c r="AD157" s="105">
        <v>0</v>
      </c>
      <c r="AE157" s="105">
        <v>0</v>
      </c>
      <c r="AF157" s="105">
        <v>0</v>
      </c>
      <c r="AG157" s="175">
        <v>0</v>
      </c>
      <c r="AH157" s="73">
        <f t="shared" si="160"/>
        <v>0</v>
      </c>
      <c r="AI157" s="73">
        <v>0</v>
      </c>
      <c r="AJ157" s="73">
        <v>0</v>
      </c>
      <c r="AK157" s="73">
        <v>0</v>
      </c>
      <c r="AL157" s="73">
        <v>0</v>
      </c>
      <c r="AM157" s="104">
        <v>0</v>
      </c>
      <c r="AN157" s="73">
        <v>0</v>
      </c>
      <c r="AO157" s="73">
        <v>0</v>
      </c>
      <c r="AP157" s="73">
        <v>0</v>
      </c>
      <c r="AQ157" s="73">
        <v>0</v>
      </c>
      <c r="AR157" s="73">
        <v>0</v>
      </c>
      <c r="AS157" s="73">
        <v>0</v>
      </c>
      <c r="AT157" s="73">
        <v>0</v>
      </c>
      <c r="AU157" s="106">
        <f t="shared" si="138"/>
        <v>0</v>
      </c>
      <c r="AV157" s="73">
        <f t="shared" si="139"/>
        <v>0</v>
      </c>
      <c r="AW157" s="73">
        <f t="shared" si="140"/>
        <v>0</v>
      </c>
      <c r="AX157" s="73">
        <f t="shared" si="141"/>
        <v>0</v>
      </c>
      <c r="AY157" s="73">
        <f t="shared" si="161"/>
        <v>0</v>
      </c>
      <c r="AZ157" s="73">
        <f t="shared" si="162"/>
        <v>0</v>
      </c>
      <c r="BA157" s="73">
        <f t="shared" si="163"/>
        <v>0</v>
      </c>
      <c r="BB157" s="91"/>
      <c r="BC157" s="69" t="s">
        <v>24</v>
      </c>
      <c r="BD157" s="160"/>
      <c r="BE157" s="74">
        <v>0</v>
      </c>
      <c r="BF157" s="74">
        <v>0</v>
      </c>
      <c r="BG157" s="74">
        <v>0</v>
      </c>
      <c r="BH157" s="162">
        <f t="shared" si="164"/>
        <v>0</v>
      </c>
    </row>
    <row r="158" spans="1:60" x14ac:dyDescent="0.3">
      <c r="A158" s="57" t="s">
        <v>299</v>
      </c>
      <c r="B158" s="158" t="s">
        <v>21</v>
      </c>
      <c r="C158" s="158"/>
      <c r="D158" s="159"/>
      <c r="E158" s="159"/>
      <c r="F158" s="169">
        <v>12000000</v>
      </c>
      <c r="G158" s="61">
        <f t="shared" ref="G158" si="165">SUM(G159:G162)</f>
        <v>1528716</v>
      </c>
      <c r="H158" s="62">
        <f t="shared" ref="H158:S158" si="166">SUM(H159:H162)</f>
        <v>0</v>
      </c>
      <c r="I158" s="63">
        <f t="shared" si="166"/>
        <v>238406</v>
      </c>
      <c r="J158" s="63">
        <f t="shared" si="166"/>
        <v>0</v>
      </c>
      <c r="K158" s="63">
        <f t="shared" si="166"/>
        <v>0</v>
      </c>
      <c r="L158" s="63">
        <f t="shared" si="166"/>
        <v>0</v>
      </c>
      <c r="M158" s="63">
        <f t="shared" si="166"/>
        <v>128060</v>
      </c>
      <c r="N158" s="63">
        <f t="shared" si="166"/>
        <v>801600</v>
      </c>
      <c r="O158" s="63">
        <f t="shared" si="166"/>
        <v>27950</v>
      </c>
      <c r="P158" s="63">
        <f t="shared" si="166"/>
        <v>0</v>
      </c>
      <c r="Q158" s="63">
        <f t="shared" si="166"/>
        <v>0</v>
      </c>
      <c r="R158" s="63">
        <f t="shared" si="166"/>
        <v>332700</v>
      </c>
      <c r="S158" s="63">
        <f t="shared" si="166"/>
        <v>0</v>
      </c>
      <c r="T158" s="64">
        <v>4800000</v>
      </c>
      <c r="U158" s="61">
        <f t="shared" ref="U158:Z158" si="167">SUM(U159:U162)</f>
        <v>2979000</v>
      </c>
      <c r="V158" s="85">
        <f t="shared" si="167"/>
        <v>0</v>
      </c>
      <c r="W158" s="99">
        <f t="shared" si="167"/>
        <v>0</v>
      </c>
      <c r="X158" s="99">
        <f t="shared" si="167"/>
        <v>0</v>
      </c>
      <c r="Y158" s="99">
        <f t="shared" si="167"/>
        <v>0</v>
      </c>
      <c r="Z158" s="99">
        <f t="shared" si="167"/>
        <v>179000</v>
      </c>
      <c r="AA158" s="99">
        <v>400000</v>
      </c>
      <c r="AB158" s="99">
        <v>400000</v>
      </c>
      <c r="AC158" s="99">
        <v>400000</v>
      </c>
      <c r="AD158" s="99">
        <v>400000</v>
      </c>
      <c r="AE158" s="99">
        <v>400000</v>
      </c>
      <c r="AF158" s="99">
        <v>400000</v>
      </c>
      <c r="AG158" s="170">
        <v>400000</v>
      </c>
      <c r="AH158" s="61">
        <f t="shared" ref="AH158:AT158" si="168">SUM(AH159:AH162)</f>
        <v>6000000</v>
      </c>
      <c r="AI158" s="61">
        <f t="shared" si="168"/>
        <v>500000</v>
      </c>
      <c r="AJ158" s="61">
        <f t="shared" si="168"/>
        <v>500000</v>
      </c>
      <c r="AK158" s="61">
        <f t="shared" si="168"/>
        <v>500000</v>
      </c>
      <c r="AL158" s="61">
        <f t="shared" si="168"/>
        <v>500000</v>
      </c>
      <c r="AM158" s="98">
        <f t="shared" si="168"/>
        <v>500000</v>
      </c>
      <c r="AN158" s="61">
        <f t="shared" si="168"/>
        <v>500000</v>
      </c>
      <c r="AO158" s="61">
        <f t="shared" si="168"/>
        <v>500000</v>
      </c>
      <c r="AP158" s="61">
        <f t="shared" si="168"/>
        <v>500000</v>
      </c>
      <c r="AQ158" s="61">
        <f t="shared" si="168"/>
        <v>500000</v>
      </c>
      <c r="AR158" s="61">
        <f t="shared" si="168"/>
        <v>500000</v>
      </c>
      <c r="AS158" s="61">
        <f t="shared" si="168"/>
        <v>500000</v>
      </c>
      <c r="AT158" s="61">
        <f t="shared" si="168"/>
        <v>500000</v>
      </c>
      <c r="AU158" s="100">
        <f t="shared" si="138"/>
        <v>1500000</v>
      </c>
      <c r="AV158" s="61">
        <f t="shared" si="139"/>
        <v>1500000</v>
      </c>
      <c r="AW158" s="61">
        <f t="shared" si="140"/>
        <v>1500000</v>
      </c>
      <c r="AX158" s="61">
        <f t="shared" si="141"/>
        <v>1500000</v>
      </c>
      <c r="AY158" s="61">
        <f>SUM(AY159:AY162)</f>
        <v>6300000</v>
      </c>
      <c r="AZ158" s="61">
        <f t="shared" ref="AZ158:BA158" si="169">SUM(AZ159:AZ162)</f>
        <v>6615000</v>
      </c>
      <c r="BA158" s="61">
        <f t="shared" si="169"/>
        <v>6945750</v>
      </c>
      <c r="BB158" s="91"/>
      <c r="BC158" s="171"/>
      <c r="BD158" s="172"/>
      <c r="BE158" s="85">
        <f>SUM(BE159:BE162)</f>
        <v>0</v>
      </c>
      <c r="BF158" s="85">
        <v>23112671</v>
      </c>
      <c r="BG158" s="85">
        <v>2961163</v>
      </c>
      <c r="BH158" s="161">
        <f t="shared" si="164"/>
        <v>1528716</v>
      </c>
    </row>
    <row r="159" spans="1:60" outlineLevel="1" x14ac:dyDescent="0.3">
      <c r="A159" s="71" t="s">
        <v>300</v>
      </c>
      <c r="B159" s="149" t="s">
        <v>301</v>
      </c>
      <c r="C159" s="149" t="s">
        <v>44</v>
      </c>
      <c r="D159" s="150">
        <v>5120110</v>
      </c>
      <c r="E159" s="150" t="s">
        <v>302</v>
      </c>
      <c r="F159" s="173">
        <v>0</v>
      </c>
      <c r="G159" s="73">
        <f>SUM(H159:S159)</f>
        <v>738000</v>
      </c>
      <c r="H159" s="74">
        <f>IFERROR(INDEX('[1]2024'!$A:$Q,MATCH($A$3&amp;$D159,'[1]2024'!$B:$B,0),MATCH(H$4,'[1]2024'!$2:$2,0)),0)+IFERROR(INDEX('[1]2024'!$A:$Q,MATCH($B$3&amp;$D159,'[1]2024'!$B:$B,0),MATCH(H$4,'[1]2024'!$2:$2,0)),0)++IFERROR(INDEX('[1]2024'!$A:$Q,MATCH($C$3&amp;$D159,'[1]2024'!$B:$B,0),MATCH(H$4,'[1]2024'!$2:$2,0)),0)++IFERROR(INDEX('[1]2024'!$A:$Q,MATCH($D$3&amp;$D159,'[1]2024'!$B:$B,0),MATCH(H$4,'[1]2024'!$2:$2,0)),0)</f>
        <v>0</v>
      </c>
      <c r="I159" s="74">
        <f>IFERROR(INDEX('[1]2024'!$A:$Q,MATCH($A$3&amp;$D159,'[1]2024'!$B:$B,0),MATCH(I$4,'[1]2024'!$2:$2,0)),0)+IFERROR(INDEX('[1]2024'!$A:$Q,MATCH($B$3&amp;$D159,'[1]2024'!$B:$B,0),MATCH(I$4,'[1]2024'!$2:$2,0)),0)++IFERROR(INDEX('[1]2024'!$A:$Q,MATCH($C$3&amp;$D159,'[1]2024'!$B:$B,0),MATCH(I$4,'[1]2024'!$2:$2,0)),0)++IFERROR(INDEX('[1]2024'!$A:$Q,MATCH($D$3&amp;$D159,'[1]2024'!$B:$B,0),MATCH(I$4,'[1]2024'!$2:$2,0)),0)</f>
        <v>0</v>
      </c>
      <c r="J159" s="74">
        <f>IFERROR(INDEX('[1]2024'!$A:$Q,MATCH($A$3&amp;$D159,'[1]2024'!$B:$B,0),MATCH(J$4,'[1]2024'!$2:$2,0)),0)+IFERROR(INDEX('[1]2024'!$A:$Q,MATCH($B$3&amp;$D159,'[1]2024'!$B:$B,0),MATCH(J$4,'[1]2024'!$2:$2,0)),0)++IFERROR(INDEX('[1]2024'!$A:$Q,MATCH($C$3&amp;$D159,'[1]2024'!$B:$B,0),MATCH(J$4,'[1]2024'!$2:$2,0)),0)++IFERROR(INDEX('[1]2024'!$A:$Q,MATCH($D$3&amp;$D159,'[1]2024'!$B:$B,0),MATCH(J$4,'[1]2024'!$2:$2,0)),0)</f>
        <v>0</v>
      </c>
      <c r="K159" s="74">
        <f>IFERROR(INDEX('[1]2024'!$A:$Q,MATCH($A$3&amp;$D159,'[1]2024'!$B:$B,0),MATCH(K$4,'[1]2024'!$2:$2,0)),0)+IFERROR(INDEX('[1]2024'!$A:$Q,MATCH($B$3&amp;$D159,'[1]2024'!$B:$B,0),MATCH(K$4,'[1]2024'!$2:$2,0)),0)++IFERROR(INDEX('[1]2024'!$A:$Q,MATCH($C$3&amp;$D159,'[1]2024'!$B:$B,0),MATCH(K$4,'[1]2024'!$2:$2,0)),0)++IFERROR(INDEX('[1]2024'!$A:$Q,MATCH($D$3&amp;$D159,'[1]2024'!$B:$B,0),MATCH(K$4,'[1]2024'!$2:$2,0)),0)</f>
        <v>0</v>
      </c>
      <c r="L159" s="74">
        <f>IFERROR(INDEX('[1]2024'!$A:$Q,MATCH($A$3&amp;$D159,'[1]2024'!$B:$B,0),MATCH(L$4,'[1]2024'!$2:$2,0)),0)+IFERROR(INDEX('[1]2024'!$A:$Q,MATCH($B$3&amp;$D159,'[1]2024'!$B:$B,0),MATCH(L$4,'[1]2024'!$2:$2,0)),0)++IFERROR(INDEX('[1]2024'!$A:$Q,MATCH($C$3&amp;$D159,'[1]2024'!$B:$B,0),MATCH(L$4,'[1]2024'!$2:$2,0)),0)++IFERROR(INDEX('[1]2024'!$A:$Q,MATCH($D$3&amp;$D159,'[1]2024'!$B:$B,0),MATCH(L$4,'[1]2024'!$2:$2,0)),0)</f>
        <v>0</v>
      </c>
      <c r="M159" s="74">
        <f>IFERROR(INDEX('[1]2024'!$A:$Q,MATCH($A$3&amp;$D159,'[1]2024'!$B:$B,0),MATCH(M$4,'[1]2024'!$2:$2,0)),0)+IFERROR(INDEX('[1]2024'!$A:$Q,MATCH($B$3&amp;$D159,'[1]2024'!$B:$B,0),MATCH(M$4,'[1]2024'!$2:$2,0)),0)++IFERROR(INDEX('[1]2024'!$A:$Q,MATCH($C$3&amp;$D159,'[1]2024'!$B:$B,0),MATCH(M$4,'[1]2024'!$2:$2,0)),0)++IFERROR(INDEX('[1]2024'!$A:$Q,MATCH($D$3&amp;$D159,'[1]2024'!$B:$B,0),MATCH(M$4,'[1]2024'!$2:$2,0)),0)</f>
        <v>0</v>
      </c>
      <c r="N159" s="74">
        <f>IFERROR(INDEX('[1]2024'!$A:$Q,MATCH($A$3&amp;$D159,'[1]2024'!$B:$B,0),MATCH(N$4,'[1]2024'!$2:$2,0)),0)+IFERROR(INDEX('[1]2024'!$A:$Q,MATCH($B$3&amp;$D159,'[1]2024'!$B:$B,0),MATCH(N$4,'[1]2024'!$2:$2,0)),0)++IFERROR(INDEX('[1]2024'!$A:$Q,MATCH($C$3&amp;$D159,'[1]2024'!$B:$B,0),MATCH(N$4,'[1]2024'!$2:$2,0)),0)++IFERROR(INDEX('[1]2024'!$A:$Q,MATCH($D$3&amp;$D159,'[1]2024'!$B:$B,0),MATCH(N$4,'[1]2024'!$2:$2,0)),0)</f>
        <v>738000</v>
      </c>
      <c r="O159" s="74">
        <f>IFERROR(INDEX('[1]2024'!$A:$Q,MATCH($A$3&amp;$D159,'[1]2024'!$B:$B,0),MATCH(O$4,'[1]2024'!$2:$2,0)),0)+IFERROR(INDEX('[1]2024'!$A:$Q,MATCH($B$3&amp;$D159,'[1]2024'!$B:$B,0),MATCH(O$4,'[1]2024'!$2:$2,0)),0)++IFERROR(INDEX('[1]2024'!$A:$Q,MATCH($C$3&amp;$D159,'[1]2024'!$B:$B,0),MATCH(O$4,'[1]2024'!$2:$2,0)),0)++IFERROR(INDEX('[1]2024'!$A:$Q,MATCH($D$3&amp;$D159,'[1]2024'!$B:$B,0),MATCH(O$4,'[1]2024'!$2:$2,0)),0)</f>
        <v>0</v>
      </c>
      <c r="P159" s="74">
        <f>IFERROR(INDEX('[1]2024'!$A:$Q,MATCH($A$3&amp;$D159,'[1]2024'!$B:$B,0),MATCH(P$4,'[1]2024'!$2:$2,0)),0)+IFERROR(INDEX('[1]2024'!$A:$Q,MATCH($B$3&amp;$D159,'[1]2024'!$B:$B,0),MATCH(P$4,'[1]2024'!$2:$2,0)),0)++IFERROR(INDEX('[1]2024'!$A:$Q,MATCH($C$3&amp;$D159,'[1]2024'!$B:$B,0),MATCH(P$4,'[1]2024'!$2:$2,0)),0)++IFERROR(INDEX('[1]2024'!$A:$Q,MATCH($D$3&amp;$D159,'[1]2024'!$B:$B,0),MATCH(P$4,'[1]2024'!$2:$2,0)),0)</f>
        <v>0</v>
      </c>
      <c r="Q159" s="74">
        <f>IFERROR(INDEX('[1]2024'!$A:$Q,MATCH($A$3&amp;$D159,'[1]2024'!$B:$B,0),MATCH(Q$4,'[1]2024'!$2:$2,0)),0)+IFERROR(INDEX('[1]2024'!$A:$Q,MATCH($B$3&amp;$D159,'[1]2024'!$B:$B,0),MATCH(Q$4,'[1]2024'!$2:$2,0)),0)++IFERROR(INDEX('[1]2024'!$A:$Q,MATCH($C$3&amp;$D159,'[1]2024'!$B:$B,0),MATCH(Q$4,'[1]2024'!$2:$2,0)),0)++IFERROR(INDEX('[1]2024'!$A:$Q,MATCH($D$3&amp;$D159,'[1]2024'!$B:$B,0),MATCH(Q$4,'[1]2024'!$2:$2,0)),0)</f>
        <v>0</v>
      </c>
      <c r="R159" s="74">
        <f>IFERROR(INDEX('[1]2024'!$A:$Q,MATCH($A$3&amp;$D159,'[1]2024'!$B:$B,0),MATCH(R$4,'[1]2024'!$2:$2,0)),0)+IFERROR(INDEX('[1]2024'!$A:$Q,MATCH($B$3&amp;$D159,'[1]2024'!$B:$B,0),MATCH(R$4,'[1]2024'!$2:$2,0)),0)++IFERROR(INDEX('[1]2024'!$A:$Q,MATCH($C$3&amp;$D159,'[1]2024'!$B:$B,0),MATCH(R$4,'[1]2024'!$2:$2,0)),0)++IFERROR(INDEX('[1]2024'!$A:$Q,MATCH($D$3&amp;$D159,'[1]2024'!$B:$B,0),MATCH(R$4,'[1]2024'!$2:$2,0)),0)</f>
        <v>0</v>
      </c>
      <c r="S159" s="74">
        <f>IFERROR(INDEX('[1]2024'!$A:$Q,MATCH($A$3&amp;$D159,'[1]2024'!$B:$B,0),MATCH(S$4,'[1]2024'!$2:$2,0)),0)+IFERROR(INDEX('[1]2024'!$A:$Q,MATCH($B$3&amp;$D159,'[1]2024'!$B:$B,0),MATCH(S$4,'[1]2024'!$2:$2,0)),0)++IFERROR(INDEX('[1]2024'!$A:$Q,MATCH($C$3&amp;$D159,'[1]2024'!$B:$B,0),MATCH(S$4,'[1]2024'!$2:$2,0)),0)++IFERROR(INDEX('[1]2024'!$A:$Q,MATCH($D$3&amp;$D159,'[1]2024'!$B:$B,0),MATCH(S$4,'[1]2024'!$2:$2,0)),0)</f>
        <v>0</v>
      </c>
      <c r="T159" s="75">
        <v>0</v>
      </c>
      <c r="U159" s="73">
        <f>SUM(V159:AG159)</f>
        <v>0</v>
      </c>
      <c r="V159" s="174">
        <v>0</v>
      </c>
      <c r="W159" s="105">
        <v>0</v>
      </c>
      <c r="X159" s="105">
        <v>0</v>
      </c>
      <c r="Y159" s="105">
        <v>0</v>
      </c>
      <c r="Z159" s="105">
        <v>0</v>
      </c>
      <c r="AA159" s="105">
        <v>0</v>
      </c>
      <c r="AB159" s="105">
        <v>0</v>
      </c>
      <c r="AC159" s="105">
        <v>0</v>
      </c>
      <c r="AD159" s="105">
        <v>0</v>
      </c>
      <c r="AE159" s="105">
        <v>0</v>
      </c>
      <c r="AF159" s="105">
        <v>0</v>
      </c>
      <c r="AG159" s="175">
        <v>0</v>
      </c>
      <c r="AH159" s="73">
        <f>SUM(AI159:AT159)</f>
        <v>0</v>
      </c>
      <c r="AI159" s="73">
        <v>0</v>
      </c>
      <c r="AJ159" s="73">
        <v>0</v>
      </c>
      <c r="AK159" s="73">
        <v>0</v>
      </c>
      <c r="AL159" s="73">
        <v>0</v>
      </c>
      <c r="AM159" s="73">
        <v>0</v>
      </c>
      <c r="AN159" s="73">
        <v>0</v>
      </c>
      <c r="AO159" s="73">
        <v>0</v>
      </c>
      <c r="AP159" s="73">
        <v>0</v>
      </c>
      <c r="AQ159" s="73">
        <v>0</v>
      </c>
      <c r="AR159" s="73">
        <v>0</v>
      </c>
      <c r="AS159" s="73">
        <v>0</v>
      </c>
      <c r="AT159" s="73">
        <v>0</v>
      </c>
      <c r="AU159" s="106">
        <f t="shared" si="138"/>
        <v>0</v>
      </c>
      <c r="AV159" s="73">
        <f t="shared" si="139"/>
        <v>0</v>
      </c>
      <c r="AW159" s="73">
        <f t="shared" si="140"/>
        <v>0</v>
      </c>
      <c r="AX159" s="73">
        <f t="shared" si="141"/>
        <v>0</v>
      </c>
      <c r="AY159" s="73">
        <f>IF($BC159="O",1.05*$AH159,$AH159)</f>
        <v>0</v>
      </c>
      <c r="AZ159" s="73">
        <f>IF($BC159="O",1.05*$AY159,$AY159)</f>
        <v>0</v>
      </c>
      <c r="BA159" s="73">
        <f>IF($BC159="O",1.05*$AZ159,$AZ159)</f>
        <v>0</v>
      </c>
      <c r="BB159" s="91"/>
      <c r="BC159" s="69" t="s">
        <v>39</v>
      </c>
      <c r="BD159" s="160"/>
      <c r="BE159" s="74">
        <v>0</v>
      </c>
      <c r="BF159" s="74">
        <v>19347900</v>
      </c>
      <c r="BG159" s="74">
        <v>0</v>
      </c>
      <c r="BH159" s="162">
        <f t="shared" si="164"/>
        <v>738000</v>
      </c>
    </row>
    <row r="160" spans="1:60" outlineLevel="1" x14ac:dyDescent="0.3">
      <c r="A160" s="82" t="s">
        <v>303</v>
      </c>
      <c r="B160" s="149" t="s">
        <v>301</v>
      </c>
      <c r="C160" s="149" t="s">
        <v>44</v>
      </c>
      <c r="D160" s="150">
        <v>5120140</v>
      </c>
      <c r="E160" s="150" t="s">
        <v>302</v>
      </c>
      <c r="F160" s="173">
        <v>0</v>
      </c>
      <c r="G160" s="73">
        <f>SUM(H160:S160)</f>
        <v>790716</v>
      </c>
      <c r="H160" s="74">
        <f>IFERROR(INDEX('[1]2024'!$A:$Q,MATCH($A$3&amp;$D160,'[1]2024'!$B:$B,0),MATCH(H$4,'[1]2024'!$2:$2,0)),0)+IFERROR(INDEX('[1]2024'!$A:$Q,MATCH($B$3&amp;$D160,'[1]2024'!$B:$B,0),MATCH(H$4,'[1]2024'!$2:$2,0)),0)++IFERROR(INDEX('[1]2024'!$A:$Q,MATCH($C$3&amp;$D160,'[1]2024'!$B:$B,0),MATCH(H$4,'[1]2024'!$2:$2,0)),0)++IFERROR(INDEX('[1]2024'!$A:$Q,MATCH($D$3&amp;$D160,'[1]2024'!$B:$B,0),MATCH(H$4,'[1]2024'!$2:$2,0)),0)</f>
        <v>0</v>
      </c>
      <c r="I160" s="74">
        <f>IFERROR(INDEX('[1]2024'!$A:$Q,MATCH($A$3&amp;$D160,'[1]2024'!$B:$B,0),MATCH(I$4,'[1]2024'!$2:$2,0)),0)+IFERROR(INDEX('[1]2024'!$A:$Q,MATCH($B$3&amp;$D160,'[1]2024'!$B:$B,0),MATCH(I$4,'[1]2024'!$2:$2,0)),0)++IFERROR(INDEX('[1]2024'!$A:$Q,MATCH($C$3&amp;$D160,'[1]2024'!$B:$B,0),MATCH(I$4,'[1]2024'!$2:$2,0)),0)++IFERROR(INDEX('[1]2024'!$A:$Q,MATCH($D$3&amp;$D160,'[1]2024'!$B:$B,0),MATCH(I$4,'[1]2024'!$2:$2,0)),0)</f>
        <v>238406</v>
      </c>
      <c r="J160" s="74">
        <f>IFERROR(INDEX('[1]2024'!$A:$Q,MATCH($A$3&amp;$D160,'[1]2024'!$B:$B,0),MATCH(J$4,'[1]2024'!$2:$2,0)),0)+IFERROR(INDEX('[1]2024'!$A:$Q,MATCH($B$3&amp;$D160,'[1]2024'!$B:$B,0),MATCH(J$4,'[1]2024'!$2:$2,0)),0)++IFERROR(INDEX('[1]2024'!$A:$Q,MATCH($C$3&amp;$D160,'[1]2024'!$B:$B,0),MATCH(J$4,'[1]2024'!$2:$2,0)),0)++IFERROR(INDEX('[1]2024'!$A:$Q,MATCH($D$3&amp;$D160,'[1]2024'!$B:$B,0),MATCH(J$4,'[1]2024'!$2:$2,0)),0)</f>
        <v>0</v>
      </c>
      <c r="K160" s="74">
        <f>IFERROR(INDEX('[1]2024'!$A:$Q,MATCH($A$3&amp;$D160,'[1]2024'!$B:$B,0),MATCH(K$4,'[1]2024'!$2:$2,0)),0)+IFERROR(INDEX('[1]2024'!$A:$Q,MATCH($B$3&amp;$D160,'[1]2024'!$B:$B,0),MATCH(K$4,'[1]2024'!$2:$2,0)),0)++IFERROR(INDEX('[1]2024'!$A:$Q,MATCH($C$3&amp;$D160,'[1]2024'!$B:$B,0),MATCH(K$4,'[1]2024'!$2:$2,0)),0)++IFERROR(INDEX('[1]2024'!$A:$Q,MATCH($D$3&amp;$D160,'[1]2024'!$B:$B,0),MATCH(K$4,'[1]2024'!$2:$2,0)),0)</f>
        <v>0</v>
      </c>
      <c r="L160" s="74">
        <f>IFERROR(INDEX('[1]2024'!$A:$Q,MATCH($A$3&amp;$D160,'[1]2024'!$B:$B,0),MATCH(L$4,'[1]2024'!$2:$2,0)),0)+IFERROR(INDEX('[1]2024'!$A:$Q,MATCH($B$3&amp;$D160,'[1]2024'!$B:$B,0),MATCH(L$4,'[1]2024'!$2:$2,0)),0)++IFERROR(INDEX('[1]2024'!$A:$Q,MATCH($C$3&amp;$D160,'[1]2024'!$B:$B,0),MATCH(L$4,'[1]2024'!$2:$2,0)),0)++IFERROR(INDEX('[1]2024'!$A:$Q,MATCH($D$3&amp;$D160,'[1]2024'!$B:$B,0),MATCH(L$4,'[1]2024'!$2:$2,0)),0)</f>
        <v>0</v>
      </c>
      <c r="M160" s="74">
        <f>IFERROR(INDEX('[1]2024'!$A:$Q,MATCH($A$3&amp;$D160,'[1]2024'!$B:$B,0),MATCH(M$4,'[1]2024'!$2:$2,0)),0)+IFERROR(INDEX('[1]2024'!$A:$Q,MATCH($B$3&amp;$D160,'[1]2024'!$B:$B,0),MATCH(M$4,'[1]2024'!$2:$2,0)),0)++IFERROR(INDEX('[1]2024'!$A:$Q,MATCH($C$3&amp;$D160,'[1]2024'!$B:$B,0),MATCH(M$4,'[1]2024'!$2:$2,0)),0)++IFERROR(INDEX('[1]2024'!$A:$Q,MATCH($D$3&amp;$D160,'[1]2024'!$B:$B,0),MATCH(M$4,'[1]2024'!$2:$2,0)),0)</f>
        <v>128060</v>
      </c>
      <c r="N160" s="74">
        <f>IFERROR(INDEX('[1]2024'!$A:$Q,MATCH($A$3&amp;$D160,'[1]2024'!$B:$B,0),MATCH(N$4,'[1]2024'!$2:$2,0)),0)+IFERROR(INDEX('[1]2024'!$A:$Q,MATCH($B$3&amp;$D160,'[1]2024'!$B:$B,0),MATCH(N$4,'[1]2024'!$2:$2,0)),0)++IFERROR(INDEX('[1]2024'!$A:$Q,MATCH($C$3&amp;$D160,'[1]2024'!$B:$B,0),MATCH(N$4,'[1]2024'!$2:$2,0)),0)++IFERROR(INDEX('[1]2024'!$A:$Q,MATCH($D$3&amp;$D160,'[1]2024'!$B:$B,0),MATCH(N$4,'[1]2024'!$2:$2,0)),0)</f>
        <v>63600</v>
      </c>
      <c r="O160" s="74">
        <f>IFERROR(INDEX('[1]2024'!$A:$Q,MATCH($A$3&amp;$D160,'[1]2024'!$B:$B,0),MATCH(O$4,'[1]2024'!$2:$2,0)),0)+IFERROR(INDEX('[1]2024'!$A:$Q,MATCH($B$3&amp;$D160,'[1]2024'!$B:$B,0),MATCH(O$4,'[1]2024'!$2:$2,0)),0)++IFERROR(INDEX('[1]2024'!$A:$Q,MATCH($C$3&amp;$D160,'[1]2024'!$B:$B,0),MATCH(O$4,'[1]2024'!$2:$2,0)),0)++IFERROR(INDEX('[1]2024'!$A:$Q,MATCH($D$3&amp;$D160,'[1]2024'!$B:$B,0),MATCH(O$4,'[1]2024'!$2:$2,0)),0)</f>
        <v>27950</v>
      </c>
      <c r="P160" s="74">
        <f>IFERROR(INDEX('[1]2024'!$A:$Q,MATCH($A$3&amp;$D160,'[1]2024'!$B:$B,0),MATCH(P$4,'[1]2024'!$2:$2,0)),0)+IFERROR(INDEX('[1]2024'!$A:$Q,MATCH($B$3&amp;$D160,'[1]2024'!$B:$B,0),MATCH(P$4,'[1]2024'!$2:$2,0)),0)++IFERROR(INDEX('[1]2024'!$A:$Q,MATCH($C$3&amp;$D160,'[1]2024'!$B:$B,0),MATCH(P$4,'[1]2024'!$2:$2,0)),0)++IFERROR(INDEX('[1]2024'!$A:$Q,MATCH($D$3&amp;$D160,'[1]2024'!$B:$B,0),MATCH(P$4,'[1]2024'!$2:$2,0)),0)</f>
        <v>0</v>
      </c>
      <c r="Q160" s="74">
        <f>IFERROR(INDEX('[1]2024'!$A:$Q,MATCH($A$3&amp;$D160,'[1]2024'!$B:$B,0),MATCH(Q$4,'[1]2024'!$2:$2,0)),0)+IFERROR(INDEX('[1]2024'!$A:$Q,MATCH($B$3&amp;$D160,'[1]2024'!$B:$B,0),MATCH(Q$4,'[1]2024'!$2:$2,0)),0)++IFERROR(INDEX('[1]2024'!$A:$Q,MATCH($C$3&amp;$D160,'[1]2024'!$B:$B,0),MATCH(Q$4,'[1]2024'!$2:$2,0)),0)++IFERROR(INDEX('[1]2024'!$A:$Q,MATCH($D$3&amp;$D160,'[1]2024'!$B:$B,0),MATCH(Q$4,'[1]2024'!$2:$2,0)),0)</f>
        <v>0</v>
      </c>
      <c r="R160" s="74">
        <f>IFERROR(INDEX('[1]2024'!$A:$Q,MATCH($A$3&amp;$D160,'[1]2024'!$B:$B,0),MATCH(R$4,'[1]2024'!$2:$2,0)),0)+IFERROR(INDEX('[1]2024'!$A:$Q,MATCH($B$3&amp;$D160,'[1]2024'!$B:$B,0),MATCH(R$4,'[1]2024'!$2:$2,0)),0)++IFERROR(INDEX('[1]2024'!$A:$Q,MATCH($C$3&amp;$D160,'[1]2024'!$B:$B,0),MATCH(R$4,'[1]2024'!$2:$2,0)),0)++IFERROR(INDEX('[1]2024'!$A:$Q,MATCH($D$3&amp;$D160,'[1]2024'!$B:$B,0),MATCH(R$4,'[1]2024'!$2:$2,0)),0)</f>
        <v>332700</v>
      </c>
      <c r="S160" s="74">
        <f>IFERROR(INDEX('[1]2024'!$A:$Q,MATCH($A$3&amp;$D160,'[1]2024'!$B:$B,0),MATCH(S$4,'[1]2024'!$2:$2,0)),0)+IFERROR(INDEX('[1]2024'!$A:$Q,MATCH($B$3&amp;$D160,'[1]2024'!$B:$B,0),MATCH(S$4,'[1]2024'!$2:$2,0)),0)++IFERROR(INDEX('[1]2024'!$A:$Q,MATCH($C$3&amp;$D160,'[1]2024'!$B:$B,0),MATCH(S$4,'[1]2024'!$2:$2,0)),0)++IFERROR(INDEX('[1]2024'!$A:$Q,MATCH($D$3&amp;$D160,'[1]2024'!$B:$B,0),MATCH(S$4,'[1]2024'!$2:$2,0)),0)</f>
        <v>0</v>
      </c>
      <c r="T160" s="75">
        <v>0</v>
      </c>
      <c r="U160" s="73">
        <f>SUM(V160:AG160)</f>
        <v>179000</v>
      </c>
      <c r="V160" s="174">
        <v>0</v>
      </c>
      <c r="W160" s="105">
        <v>0</v>
      </c>
      <c r="X160" s="105">
        <v>0</v>
      </c>
      <c r="Y160" s="105">
        <v>0</v>
      </c>
      <c r="Z160" s="105">
        <v>179000</v>
      </c>
      <c r="AA160" s="105">
        <v>0</v>
      </c>
      <c r="AB160" s="105">
        <v>0</v>
      </c>
      <c r="AC160" s="105">
        <v>0</v>
      </c>
      <c r="AD160" s="105">
        <v>0</v>
      </c>
      <c r="AE160" s="105">
        <v>0</v>
      </c>
      <c r="AF160" s="105">
        <v>0</v>
      </c>
      <c r="AG160" s="175">
        <v>0</v>
      </c>
      <c r="AH160" s="73">
        <f>SUM(AI160:AT160)</f>
        <v>0</v>
      </c>
      <c r="AI160" s="73">
        <v>0</v>
      </c>
      <c r="AJ160" s="73">
        <v>0</v>
      </c>
      <c r="AK160" s="73">
        <v>0</v>
      </c>
      <c r="AL160" s="73">
        <v>0</v>
      </c>
      <c r="AM160" s="104">
        <v>0</v>
      </c>
      <c r="AN160" s="73">
        <v>0</v>
      </c>
      <c r="AO160" s="73">
        <v>0</v>
      </c>
      <c r="AP160" s="73">
        <v>0</v>
      </c>
      <c r="AQ160" s="73">
        <v>0</v>
      </c>
      <c r="AR160" s="73">
        <v>0</v>
      </c>
      <c r="AS160" s="73">
        <v>0</v>
      </c>
      <c r="AT160" s="73">
        <v>0</v>
      </c>
      <c r="AU160" s="106">
        <f t="shared" si="138"/>
        <v>0</v>
      </c>
      <c r="AV160" s="73">
        <f t="shared" si="139"/>
        <v>0</v>
      </c>
      <c r="AW160" s="73">
        <f t="shared" si="140"/>
        <v>0</v>
      </c>
      <c r="AX160" s="73">
        <f t="shared" si="141"/>
        <v>0</v>
      </c>
      <c r="AY160" s="73">
        <f>IF($BC160="O",1.05*$AH160,$AH160)</f>
        <v>0</v>
      </c>
      <c r="AZ160" s="73">
        <f>IF($BC160="O",1.05*$AY160,$AY160)</f>
        <v>0</v>
      </c>
      <c r="BA160" s="73">
        <f>IF($BC160="O",1.05*$AZ160,$AZ160)</f>
        <v>0</v>
      </c>
      <c r="BB160" s="91"/>
      <c r="BC160" s="69" t="s">
        <v>39</v>
      </c>
      <c r="BD160" s="160"/>
      <c r="BE160" s="74">
        <v>0</v>
      </c>
      <c r="BF160" s="74">
        <v>0</v>
      </c>
      <c r="BG160" s="74">
        <v>1271502</v>
      </c>
      <c r="BH160" s="162">
        <f t="shared" si="164"/>
        <v>790716</v>
      </c>
    </row>
    <row r="161" spans="1:60" outlineLevel="1" x14ac:dyDescent="0.3">
      <c r="A161" s="82" t="s">
        <v>304</v>
      </c>
      <c r="B161" s="149" t="s">
        <v>301</v>
      </c>
      <c r="C161" s="149" t="s">
        <v>44</v>
      </c>
      <c r="D161" s="150">
        <v>5120130</v>
      </c>
      <c r="E161" s="150" t="s">
        <v>302</v>
      </c>
      <c r="F161" s="173">
        <v>0</v>
      </c>
      <c r="G161" s="73">
        <f>SUM(H161:S161)</f>
        <v>0</v>
      </c>
      <c r="H161" s="74">
        <f>IFERROR(INDEX('[1]2024'!$A:$Q,MATCH($A$3&amp;$D161,'[1]2024'!$B:$B,0),MATCH(H$4,'[1]2024'!$2:$2,0)),0)+IFERROR(INDEX('[1]2024'!$A:$Q,MATCH($B$3&amp;$D161,'[1]2024'!$B:$B,0),MATCH(H$4,'[1]2024'!$2:$2,0)),0)++IFERROR(INDEX('[1]2024'!$A:$Q,MATCH($C$3&amp;$D161,'[1]2024'!$B:$B,0),MATCH(H$4,'[1]2024'!$2:$2,0)),0)++IFERROR(INDEX('[1]2024'!$A:$Q,MATCH($D$3&amp;$D161,'[1]2024'!$B:$B,0),MATCH(H$4,'[1]2024'!$2:$2,0)),0)</f>
        <v>0</v>
      </c>
      <c r="I161" s="74">
        <f>IFERROR(INDEX('[1]2024'!$A:$Q,MATCH($A$3&amp;$D161,'[1]2024'!$B:$B,0),MATCH(I$4,'[1]2024'!$2:$2,0)),0)+IFERROR(INDEX('[1]2024'!$A:$Q,MATCH($B$3&amp;$D161,'[1]2024'!$B:$B,0),MATCH(I$4,'[1]2024'!$2:$2,0)),0)++IFERROR(INDEX('[1]2024'!$A:$Q,MATCH($C$3&amp;$D161,'[1]2024'!$B:$B,0),MATCH(I$4,'[1]2024'!$2:$2,0)),0)++IFERROR(INDEX('[1]2024'!$A:$Q,MATCH($D$3&amp;$D161,'[1]2024'!$B:$B,0),MATCH(I$4,'[1]2024'!$2:$2,0)),0)</f>
        <v>0</v>
      </c>
      <c r="J161" s="74">
        <f>IFERROR(INDEX('[1]2024'!$A:$Q,MATCH($A$3&amp;$D161,'[1]2024'!$B:$B,0),MATCH(J$4,'[1]2024'!$2:$2,0)),0)+IFERROR(INDEX('[1]2024'!$A:$Q,MATCH($B$3&amp;$D161,'[1]2024'!$B:$B,0),MATCH(J$4,'[1]2024'!$2:$2,0)),0)++IFERROR(INDEX('[1]2024'!$A:$Q,MATCH($C$3&amp;$D161,'[1]2024'!$B:$B,0),MATCH(J$4,'[1]2024'!$2:$2,0)),0)++IFERROR(INDEX('[1]2024'!$A:$Q,MATCH($D$3&amp;$D161,'[1]2024'!$B:$B,0),MATCH(J$4,'[1]2024'!$2:$2,0)),0)</f>
        <v>0</v>
      </c>
      <c r="K161" s="74">
        <f>IFERROR(INDEX('[1]2024'!$A:$Q,MATCH($A$3&amp;$D161,'[1]2024'!$B:$B,0),MATCH(K$4,'[1]2024'!$2:$2,0)),0)+IFERROR(INDEX('[1]2024'!$A:$Q,MATCH($B$3&amp;$D161,'[1]2024'!$B:$B,0),MATCH(K$4,'[1]2024'!$2:$2,0)),0)++IFERROR(INDEX('[1]2024'!$A:$Q,MATCH($C$3&amp;$D161,'[1]2024'!$B:$B,0),MATCH(K$4,'[1]2024'!$2:$2,0)),0)++IFERROR(INDEX('[1]2024'!$A:$Q,MATCH($D$3&amp;$D161,'[1]2024'!$B:$B,0),MATCH(K$4,'[1]2024'!$2:$2,0)),0)</f>
        <v>0</v>
      </c>
      <c r="L161" s="74">
        <f>IFERROR(INDEX('[1]2024'!$A:$Q,MATCH($A$3&amp;$D161,'[1]2024'!$B:$B,0),MATCH(L$4,'[1]2024'!$2:$2,0)),0)+IFERROR(INDEX('[1]2024'!$A:$Q,MATCH($B$3&amp;$D161,'[1]2024'!$B:$B,0),MATCH(L$4,'[1]2024'!$2:$2,0)),0)++IFERROR(INDEX('[1]2024'!$A:$Q,MATCH($C$3&amp;$D161,'[1]2024'!$B:$B,0),MATCH(L$4,'[1]2024'!$2:$2,0)),0)++IFERROR(INDEX('[1]2024'!$A:$Q,MATCH($D$3&amp;$D161,'[1]2024'!$B:$B,0),MATCH(L$4,'[1]2024'!$2:$2,0)),0)</f>
        <v>0</v>
      </c>
      <c r="M161" s="74">
        <f>IFERROR(INDEX('[1]2024'!$A:$Q,MATCH($A$3&amp;$D161,'[1]2024'!$B:$B,0),MATCH(M$4,'[1]2024'!$2:$2,0)),0)+IFERROR(INDEX('[1]2024'!$A:$Q,MATCH($B$3&amp;$D161,'[1]2024'!$B:$B,0),MATCH(M$4,'[1]2024'!$2:$2,0)),0)++IFERROR(INDEX('[1]2024'!$A:$Q,MATCH($C$3&amp;$D161,'[1]2024'!$B:$B,0),MATCH(M$4,'[1]2024'!$2:$2,0)),0)++IFERROR(INDEX('[1]2024'!$A:$Q,MATCH($D$3&amp;$D161,'[1]2024'!$B:$B,0),MATCH(M$4,'[1]2024'!$2:$2,0)),0)</f>
        <v>0</v>
      </c>
      <c r="N161" s="74">
        <f>IFERROR(INDEX('[1]2024'!$A:$Q,MATCH($A$3&amp;$D161,'[1]2024'!$B:$B,0),MATCH(N$4,'[1]2024'!$2:$2,0)),0)+IFERROR(INDEX('[1]2024'!$A:$Q,MATCH($B$3&amp;$D161,'[1]2024'!$B:$B,0),MATCH(N$4,'[1]2024'!$2:$2,0)),0)++IFERROR(INDEX('[1]2024'!$A:$Q,MATCH($C$3&amp;$D161,'[1]2024'!$B:$B,0),MATCH(N$4,'[1]2024'!$2:$2,0)),0)++IFERROR(INDEX('[1]2024'!$A:$Q,MATCH($D$3&amp;$D161,'[1]2024'!$B:$B,0),MATCH(N$4,'[1]2024'!$2:$2,0)),0)</f>
        <v>0</v>
      </c>
      <c r="O161" s="74">
        <f>IFERROR(INDEX('[1]2024'!$A:$Q,MATCH($A$3&amp;$D161,'[1]2024'!$B:$B,0),MATCH(O$4,'[1]2024'!$2:$2,0)),0)+IFERROR(INDEX('[1]2024'!$A:$Q,MATCH($B$3&amp;$D161,'[1]2024'!$B:$B,0),MATCH(O$4,'[1]2024'!$2:$2,0)),0)++IFERROR(INDEX('[1]2024'!$A:$Q,MATCH($C$3&amp;$D161,'[1]2024'!$B:$B,0),MATCH(O$4,'[1]2024'!$2:$2,0)),0)++IFERROR(INDEX('[1]2024'!$A:$Q,MATCH($D$3&amp;$D161,'[1]2024'!$B:$B,0),MATCH(O$4,'[1]2024'!$2:$2,0)),0)</f>
        <v>0</v>
      </c>
      <c r="P161" s="74">
        <f>IFERROR(INDEX('[1]2024'!$A:$Q,MATCH($A$3&amp;$D161,'[1]2024'!$B:$B,0),MATCH(P$4,'[1]2024'!$2:$2,0)),0)+IFERROR(INDEX('[1]2024'!$A:$Q,MATCH($B$3&amp;$D161,'[1]2024'!$B:$B,0),MATCH(P$4,'[1]2024'!$2:$2,0)),0)++IFERROR(INDEX('[1]2024'!$A:$Q,MATCH($C$3&amp;$D161,'[1]2024'!$B:$B,0),MATCH(P$4,'[1]2024'!$2:$2,0)),0)++IFERROR(INDEX('[1]2024'!$A:$Q,MATCH($D$3&amp;$D161,'[1]2024'!$B:$B,0),MATCH(P$4,'[1]2024'!$2:$2,0)),0)</f>
        <v>0</v>
      </c>
      <c r="Q161" s="74">
        <f>IFERROR(INDEX('[1]2024'!$A:$Q,MATCH($A$3&amp;$D161,'[1]2024'!$B:$B,0),MATCH(Q$4,'[1]2024'!$2:$2,0)),0)+IFERROR(INDEX('[1]2024'!$A:$Q,MATCH($B$3&amp;$D161,'[1]2024'!$B:$B,0),MATCH(Q$4,'[1]2024'!$2:$2,0)),0)++IFERROR(INDEX('[1]2024'!$A:$Q,MATCH($C$3&amp;$D161,'[1]2024'!$B:$B,0),MATCH(Q$4,'[1]2024'!$2:$2,0)),0)++IFERROR(INDEX('[1]2024'!$A:$Q,MATCH($D$3&amp;$D161,'[1]2024'!$B:$B,0),MATCH(Q$4,'[1]2024'!$2:$2,0)),0)</f>
        <v>0</v>
      </c>
      <c r="R161" s="74">
        <f>IFERROR(INDEX('[1]2024'!$A:$Q,MATCH($A$3&amp;$D161,'[1]2024'!$B:$B,0),MATCH(R$4,'[1]2024'!$2:$2,0)),0)+IFERROR(INDEX('[1]2024'!$A:$Q,MATCH($B$3&amp;$D161,'[1]2024'!$B:$B,0),MATCH(R$4,'[1]2024'!$2:$2,0)),0)++IFERROR(INDEX('[1]2024'!$A:$Q,MATCH($C$3&amp;$D161,'[1]2024'!$B:$B,0),MATCH(R$4,'[1]2024'!$2:$2,0)),0)++IFERROR(INDEX('[1]2024'!$A:$Q,MATCH($D$3&amp;$D161,'[1]2024'!$B:$B,0),MATCH(R$4,'[1]2024'!$2:$2,0)),0)</f>
        <v>0</v>
      </c>
      <c r="S161" s="74">
        <f>IFERROR(INDEX('[1]2024'!$A:$Q,MATCH($A$3&amp;$D161,'[1]2024'!$B:$B,0),MATCH(S$4,'[1]2024'!$2:$2,0)),0)+IFERROR(INDEX('[1]2024'!$A:$Q,MATCH($B$3&amp;$D161,'[1]2024'!$B:$B,0),MATCH(S$4,'[1]2024'!$2:$2,0)),0)++IFERROR(INDEX('[1]2024'!$A:$Q,MATCH($C$3&amp;$D161,'[1]2024'!$B:$B,0),MATCH(S$4,'[1]2024'!$2:$2,0)),0)++IFERROR(INDEX('[1]2024'!$A:$Q,MATCH($D$3&amp;$D161,'[1]2024'!$B:$B,0),MATCH(S$4,'[1]2024'!$2:$2,0)),0)</f>
        <v>0</v>
      </c>
      <c r="T161" s="75">
        <v>0</v>
      </c>
      <c r="U161" s="73">
        <f>SUM(V161:AG161)</f>
        <v>0</v>
      </c>
      <c r="V161" s="174">
        <v>0</v>
      </c>
      <c r="W161" s="105">
        <v>0</v>
      </c>
      <c r="X161" s="105">
        <v>0</v>
      </c>
      <c r="Y161" s="105">
        <v>0</v>
      </c>
      <c r="Z161" s="105">
        <v>0</v>
      </c>
      <c r="AA161" s="105">
        <v>0</v>
      </c>
      <c r="AB161" s="105">
        <v>0</v>
      </c>
      <c r="AC161" s="105">
        <v>0</v>
      </c>
      <c r="AD161" s="105">
        <v>0</v>
      </c>
      <c r="AE161" s="105">
        <v>0</v>
      </c>
      <c r="AF161" s="105">
        <v>0</v>
      </c>
      <c r="AG161" s="175">
        <v>0</v>
      </c>
      <c r="AH161" s="73">
        <f>SUM(AI161:AT161)</f>
        <v>0</v>
      </c>
      <c r="AI161" s="73">
        <v>0</v>
      </c>
      <c r="AJ161" s="73">
        <v>0</v>
      </c>
      <c r="AK161" s="73">
        <v>0</v>
      </c>
      <c r="AL161" s="73">
        <v>0</v>
      </c>
      <c r="AM161" s="104">
        <v>0</v>
      </c>
      <c r="AN161" s="73">
        <v>0</v>
      </c>
      <c r="AO161" s="73">
        <v>0</v>
      </c>
      <c r="AP161" s="73">
        <v>0</v>
      </c>
      <c r="AQ161" s="73">
        <v>0</v>
      </c>
      <c r="AR161" s="73">
        <v>0</v>
      </c>
      <c r="AS161" s="73">
        <v>0</v>
      </c>
      <c r="AT161" s="73">
        <v>0</v>
      </c>
      <c r="AU161" s="106">
        <f t="shared" si="138"/>
        <v>0</v>
      </c>
      <c r="AV161" s="73">
        <f t="shared" si="139"/>
        <v>0</v>
      </c>
      <c r="AW161" s="73">
        <f t="shared" si="140"/>
        <v>0</v>
      </c>
      <c r="AX161" s="73">
        <f t="shared" si="141"/>
        <v>0</v>
      </c>
      <c r="AY161" s="73">
        <f>IF($BC161="O",1.05*$AH161,$AH161)</f>
        <v>0</v>
      </c>
      <c r="AZ161" s="73">
        <f>IF($BC161="O",1.05*$AY161,$AY161)</f>
        <v>0</v>
      </c>
      <c r="BA161" s="73">
        <f>IF($BC161="O",1.05*$AZ161,$AZ161)</f>
        <v>0</v>
      </c>
      <c r="BB161" s="91"/>
      <c r="BC161" s="69" t="s">
        <v>39</v>
      </c>
      <c r="BD161" s="160"/>
      <c r="BE161" s="74">
        <v>0</v>
      </c>
      <c r="BF161" s="74">
        <v>0</v>
      </c>
      <c r="BG161" s="74">
        <v>0</v>
      </c>
      <c r="BH161" s="162">
        <f t="shared" si="164"/>
        <v>0</v>
      </c>
    </row>
    <row r="162" spans="1:60" s="211" customFormat="1" outlineLevel="1" x14ac:dyDescent="0.3">
      <c r="A162" s="82" t="s">
        <v>305</v>
      </c>
      <c r="B162" s="164" t="s">
        <v>301</v>
      </c>
      <c r="C162" s="164" t="s">
        <v>44</v>
      </c>
      <c r="D162" s="202">
        <v>5120120</v>
      </c>
      <c r="E162" s="202" t="s">
        <v>302</v>
      </c>
      <c r="F162" s="203">
        <v>12000000</v>
      </c>
      <c r="G162" s="73">
        <f>SUM(H162:S162)</f>
        <v>0</v>
      </c>
      <c r="H162" s="74">
        <f>IFERROR(INDEX('[1]2024'!$A:$Q,MATCH($A$3&amp;$D162,'[1]2024'!$B:$B,0),MATCH(H$4,'[1]2024'!$2:$2,0)),0)+IFERROR(INDEX('[1]2024'!$A:$Q,MATCH($B$3&amp;$D162,'[1]2024'!$B:$B,0),MATCH(H$4,'[1]2024'!$2:$2,0)),0)++IFERROR(INDEX('[1]2024'!$A:$Q,MATCH($C$3&amp;$D162,'[1]2024'!$B:$B,0),MATCH(H$4,'[1]2024'!$2:$2,0)),0)++IFERROR(INDEX('[1]2024'!$A:$Q,MATCH($D$3&amp;$D162,'[1]2024'!$B:$B,0),MATCH(H$4,'[1]2024'!$2:$2,0)),0)</f>
        <v>0</v>
      </c>
      <c r="I162" s="74">
        <f>IFERROR(INDEX('[1]2024'!$A:$Q,MATCH($A$3&amp;$D162,'[1]2024'!$B:$B,0),MATCH(I$4,'[1]2024'!$2:$2,0)),0)+IFERROR(INDEX('[1]2024'!$A:$Q,MATCH($B$3&amp;$D162,'[1]2024'!$B:$B,0),MATCH(I$4,'[1]2024'!$2:$2,0)),0)++IFERROR(INDEX('[1]2024'!$A:$Q,MATCH($C$3&amp;$D162,'[1]2024'!$B:$B,0),MATCH(I$4,'[1]2024'!$2:$2,0)),0)++IFERROR(INDEX('[1]2024'!$A:$Q,MATCH($D$3&amp;$D162,'[1]2024'!$B:$B,0),MATCH(I$4,'[1]2024'!$2:$2,0)),0)</f>
        <v>0</v>
      </c>
      <c r="J162" s="74">
        <f>IFERROR(INDEX('[1]2024'!$A:$Q,MATCH($A$3&amp;$D162,'[1]2024'!$B:$B,0),MATCH(J$4,'[1]2024'!$2:$2,0)),0)+IFERROR(INDEX('[1]2024'!$A:$Q,MATCH($B$3&amp;$D162,'[1]2024'!$B:$B,0),MATCH(J$4,'[1]2024'!$2:$2,0)),0)++IFERROR(INDEX('[1]2024'!$A:$Q,MATCH($C$3&amp;$D162,'[1]2024'!$B:$B,0),MATCH(J$4,'[1]2024'!$2:$2,0)),0)++IFERROR(INDEX('[1]2024'!$A:$Q,MATCH($D$3&amp;$D162,'[1]2024'!$B:$B,0),MATCH(J$4,'[1]2024'!$2:$2,0)),0)</f>
        <v>0</v>
      </c>
      <c r="K162" s="74">
        <f>IFERROR(INDEX('[1]2024'!$A:$Q,MATCH($A$3&amp;$D162,'[1]2024'!$B:$B,0),MATCH(K$4,'[1]2024'!$2:$2,0)),0)+IFERROR(INDEX('[1]2024'!$A:$Q,MATCH($B$3&amp;$D162,'[1]2024'!$B:$B,0),MATCH(K$4,'[1]2024'!$2:$2,0)),0)++IFERROR(INDEX('[1]2024'!$A:$Q,MATCH($C$3&amp;$D162,'[1]2024'!$B:$B,0),MATCH(K$4,'[1]2024'!$2:$2,0)),0)++IFERROR(INDEX('[1]2024'!$A:$Q,MATCH($D$3&amp;$D162,'[1]2024'!$B:$B,0),MATCH(K$4,'[1]2024'!$2:$2,0)),0)</f>
        <v>0</v>
      </c>
      <c r="L162" s="74">
        <f>IFERROR(INDEX('[1]2024'!$A:$Q,MATCH($A$3&amp;$D162,'[1]2024'!$B:$B,0),MATCH(L$4,'[1]2024'!$2:$2,0)),0)+IFERROR(INDEX('[1]2024'!$A:$Q,MATCH($B$3&amp;$D162,'[1]2024'!$B:$B,0),MATCH(L$4,'[1]2024'!$2:$2,0)),0)++IFERROR(INDEX('[1]2024'!$A:$Q,MATCH($C$3&amp;$D162,'[1]2024'!$B:$B,0),MATCH(L$4,'[1]2024'!$2:$2,0)),0)++IFERROR(INDEX('[1]2024'!$A:$Q,MATCH($D$3&amp;$D162,'[1]2024'!$B:$B,0),MATCH(L$4,'[1]2024'!$2:$2,0)),0)</f>
        <v>0</v>
      </c>
      <c r="M162" s="74">
        <f>IFERROR(INDEX('[1]2024'!$A:$Q,MATCH($A$3&amp;$D162,'[1]2024'!$B:$B,0),MATCH(M$4,'[1]2024'!$2:$2,0)),0)+IFERROR(INDEX('[1]2024'!$A:$Q,MATCH($B$3&amp;$D162,'[1]2024'!$B:$B,0),MATCH(M$4,'[1]2024'!$2:$2,0)),0)++IFERROR(INDEX('[1]2024'!$A:$Q,MATCH($C$3&amp;$D162,'[1]2024'!$B:$B,0),MATCH(M$4,'[1]2024'!$2:$2,0)),0)++IFERROR(INDEX('[1]2024'!$A:$Q,MATCH($D$3&amp;$D162,'[1]2024'!$B:$B,0),MATCH(M$4,'[1]2024'!$2:$2,0)),0)</f>
        <v>0</v>
      </c>
      <c r="N162" s="74">
        <f>IFERROR(INDEX('[1]2024'!$A:$Q,MATCH($A$3&amp;$D162,'[1]2024'!$B:$B,0),MATCH(N$4,'[1]2024'!$2:$2,0)),0)+IFERROR(INDEX('[1]2024'!$A:$Q,MATCH($B$3&amp;$D162,'[1]2024'!$B:$B,0),MATCH(N$4,'[1]2024'!$2:$2,0)),0)++IFERROR(INDEX('[1]2024'!$A:$Q,MATCH($C$3&amp;$D162,'[1]2024'!$B:$B,0),MATCH(N$4,'[1]2024'!$2:$2,0)),0)++IFERROR(INDEX('[1]2024'!$A:$Q,MATCH($D$3&amp;$D162,'[1]2024'!$B:$B,0),MATCH(N$4,'[1]2024'!$2:$2,0)),0)</f>
        <v>0</v>
      </c>
      <c r="O162" s="74">
        <f>IFERROR(INDEX('[1]2024'!$A:$Q,MATCH($A$3&amp;$D162,'[1]2024'!$B:$B,0),MATCH(O$4,'[1]2024'!$2:$2,0)),0)+IFERROR(INDEX('[1]2024'!$A:$Q,MATCH($B$3&amp;$D162,'[1]2024'!$B:$B,0),MATCH(O$4,'[1]2024'!$2:$2,0)),0)++IFERROR(INDEX('[1]2024'!$A:$Q,MATCH($C$3&amp;$D162,'[1]2024'!$B:$B,0),MATCH(O$4,'[1]2024'!$2:$2,0)),0)++IFERROR(INDEX('[1]2024'!$A:$Q,MATCH($D$3&amp;$D162,'[1]2024'!$B:$B,0),MATCH(O$4,'[1]2024'!$2:$2,0)),0)</f>
        <v>0</v>
      </c>
      <c r="P162" s="74">
        <f>IFERROR(INDEX('[1]2024'!$A:$Q,MATCH($A$3&amp;$D162,'[1]2024'!$B:$B,0),MATCH(P$4,'[1]2024'!$2:$2,0)),0)+IFERROR(INDEX('[1]2024'!$A:$Q,MATCH($B$3&amp;$D162,'[1]2024'!$B:$B,0),MATCH(P$4,'[1]2024'!$2:$2,0)),0)++IFERROR(INDEX('[1]2024'!$A:$Q,MATCH($C$3&amp;$D162,'[1]2024'!$B:$B,0),MATCH(P$4,'[1]2024'!$2:$2,0)),0)++IFERROR(INDEX('[1]2024'!$A:$Q,MATCH($D$3&amp;$D162,'[1]2024'!$B:$B,0),MATCH(P$4,'[1]2024'!$2:$2,0)),0)</f>
        <v>0</v>
      </c>
      <c r="Q162" s="74">
        <f>IFERROR(INDEX('[1]2024'!$A:$Q,MATCH($A$3&amp;$D162,'[1]2024'!$B:$B,0),MATCH(Q$4,'[1]2024'!$2:$2,0)),0)+IFERROR(INDEX('[1]2024'!$A:$Q,MATCH($B$3&amp;$D162,'[1]2024'!$B:$B,0),MATCH(Q$4,'[1]2024'!$2:$2,0)),0)++IFERROR(INDEX('[1]2024'!$A:$Q,MATCH($C$3&amp;$D162,'[1]2024'!$B:$B,0),MATCH(Q$4,'[1]2024'!$2:$2,0)),0)++IFERROR(INDEX('[1]2024'!$A:$Q,MATCH($D$3&amp;$D162,'[1]2024'!$B:$B,0),MATCH(Q$4,'[1]2024'!$2:$2,0)),0)</f>
        <v>0</v>
      </c>
      <c r="R162" s="74">
        <f>IFERROR(INDEX('[1]2024'!$A:$Q,MATCH($A$3&amp;$D162,'[1]2024'!$B:$B,0),MATCH(R$4,'[1]2024'!$2:$2,0)),0)+IFERROR(INDEX('[1]2024'!$A:$Q,MATCH($B$3&amp;$D162,'[1]2024'!$B:$B,0),MATCH(R$4,'[1]2024'!$2:$2,0)),0)++IFERROR(INDEX('[1]2024'!$A:$Q,MATCH($C$3&amp;$D162,'[1]2024'!$B:$B,0),MATCH(R$4,'[1]2024'!$2:$2,0)),0)++IFERROR(INDEX('[1]2024'!$A:$Q,MATCH($D$3&amp;$D162,'[1]2024'!$B:$B,0),MATCH(R$4,'[1]2024'!$2:$2,0)),0)</f>
        <v>0</v>
      </c>
      <c r="S162" s="74">
        <f>IFERROR(INDEX('[1]2024'!$A:$Q,MATCH($A$3&amp;$D162,'[1]2024'!$B:$B,0),MATCH(S$4,'[1]2024'!$2:$2,0)),0)+IFERROR(INDEX('[1]2024'!$A:$Q,MATCH($B$3&amp;$D162,'[1]2024'!$B:$B,0),MATCH(S$4,'[1]2024'!$2:$2,0)),0)++IFERROR(INDEX('[1]2024'!$A:$Q,MATCH($C$3&amp;$D162,'[1]2024'!$B:$B,0),MATCH(S$4,'[1]2024'!$2:$2,0)),0)++IFERROR(INDEX('[1]2024'!$A:$Q,MATCH($D$3&amp;$D162,'[1]2024'!$B:$B,0),MATCH(S$4,'[1]2024'!$2:$2,0)),0)</f>
        <v>0</v>
      </c>
      <c r="T162" s="132">
        <v>4800000</v>
      </c>
      <c r="U162" s="204">
        <f>SUM(V162:AG162)</f>
        <v>2800000</v>
      </c>
      <c r="V162" s="205">
        <v>0</v>
      </c>
      <c r="W162" s="109">
        <v>0</v>
      </c>
      <c r="X162" s="109">
        <v>0</v>
      </c>
      <c r="Y162" s="109">
        <v>0</v>
      </c>
      <c r="Z162" s="109">
        <v>0</v>
      </c>
      <c r="AA162" s="109">
        <v>400000</v>
      </c>
      <c r="AB162" s="109">
        <v>400000</v>
      </c>
      <c r="AC162" s="109">
        <v>400000</v>
      </c>
      <c r="AD162" s="109">
        <v>400000</v>
      </c>
      <c r="AE162" s="109">
        <v>400000</v>
      </c>
      <c r="AF162" s="109">
        <v>400000</v>
      </c>
      <c r="AG162" s="206">
        <v>400000</v>
      </c>
      <c r="AH162" s="204">
        <f>SUM(AI162:AT162)</f>
        <v>6000000</v>
      </c>
      <c r="AI162" s="204">
        <v>500000</v>
      </c>
      <c r="AJ162" s="204">
        <v>500000</v>
      </c>
      <c r="AK162" s="204">
        <v>500000</v>
      </c>
      <c r="AL162" s="204">
        <v>500000</v>
      </c>
      <c r="AM162" s="204">
        <v>500000</v>
      </c>
      <c r="AN162" s="204">
        <v>500000</v>
      </c>
      <c r="AO162" s="204">
        <v>500000</v>
      </c>
      <c r="AP162" s="204">
        <v>500000</v>
      </c>
      <c r="AQ162" s="204">
        <v>500000</v>
      </c>
      <c r="AR162" s="204">
        <v>500000</v>
      </c>
      <c r="AS162" s="204">
        <v>500000</v>
      </c>
      <c r="AT162" s="204">
        <v>500000</v>
      </c>
      <c r="AU162" s="110">
        <f t="shared" si="138"/>
        <v>1500000</v>
      </c>
      <c r="AV162" s="204">
        <f t="shared" si="139"/>
        <v>1500000</v>
      </c>
      <c r="AW162" s="204">
        <f t="shared" si="140"/>
        <v>1500000</v>
      </c>
      <c r="AX162" s="204">
        <f t="shared" si="141"/>
        <v>1500000</v>
      </c>
      <c r="AY162" s="204">
        <f>IF($BC162="O",1.05*$AH162,$AH162)</f>
        <v>6300000</v>
      </c>
      <c r="AZ162" s="204">
        <f>IF($BC162="O",1.05*$AY162,$AY162)</f>
        <v>6615000</v>
      </c>
      <c r="BA162" s="204">
        <f>IF($BC162="O",1.05*$AZ162,$AZ162)</f>
        <v>6945750</v>
      </c>
      <c r="BB162" s="112"/>
      <c r="BC162" s="207" t="s">
        <v>39</v>
      </c>
      <c r="BD162" s="208"/>
      <c r="BE162" s="209">
        <v>0</v>
      </c>
      <c r="BF162" s="209">
        <v>3764771</v>
      </c>
      <c r="BG162" s="209">
        <v>1689661</v>
      </c>
      <c r="BH162" s="210">
        <f t="shared" si="164"/>
        <v>0</v>
      </c>
    </row>
    <row r="163" spans="1:60" x14ac:dyDescent="0.3">
      <c r="A163" s="57" t="s">
        <v>306</v>
      </c>
      <c r="B163" s="158" t="s">
        <v>21</v>
      </c>
      <c r="C163" s="158"/>
      <c r="D163" s="159"/>
      <c r="E163" s="159"/>
      <c r="F163" s="169">
        <v>6300000</v>
      </c>
      <c r="G163" s="61">
        <f t="shared" ref="G163" si="170">SUM(G164:G167)</f>
        <v>1800000</v>
      </c>
      <c r="H163" s="62">
        <f t="shared" ref="H163:S163" si="171">SUM(H164:H167)</f>
        <v>0</v>
      </c>
      <c r="I163" s="63">
        <f t="shared" si="171"/>
        <v>0</v>
      </c>
      <c r="J163" s="63">
        <f t="shared" si="171"/>
        <v>0</v>
      </c>
      <c r="K163" s="63">
        <f t="shared" si="171"/>
        <v>1080000</v>
      </c>
      <c r="L163" s="63">
        <f t="shared" si="171"/>
        <v>0</v>
      </c>
      <c r="M163" s="63">
        <f t="shared" si="171"/>
        <v>0</v>
      </c>
      <c r="N163" s="63">
        <f t="shared" si="171"/>
        <v>720000</v>
      </c>
      <c r="O163" s="63">
        <f t="shared" si="171"/>
        <v>0</v>
      </c>
      <c r="P163" s="63">
        <f t="shared" si="171"/>
        <v>0</v>
      </c>
      <c r="Q163" s="63">
        <f t="shared" si="171"/>
        <v>0</v>
      </c>
      <c r="R163" s="63">
        <f t="shared" si="171"/>
        <v>0</v>
      </c>
      <c r="S163" s="63">
        <f t="shared" si="171"/>
        <v>0</v>
      </c>
      <c r="T163" s="64">
        <v>5952000</v>
      </c>
      <c r="U163" s="61">
        <f t="shared" ref="U163:Z163" si="172">SUM(U164:U167)</f>
        <v>4732000</v>
      </c>
      <c r="V163" s="85">
        <f t="shared" si="172"/>
        <v>720000</v>
      </c>
      <c r="W163" s="99">
        <f t="shared" si="172"/>
        <v>0</v>
      </c>
      <c r="X163" s="99">
        <f t="shared" si="172"/>
        <v>0</v>
      </c>
      <c r="Y163" s="99">
        <f t="shared" si="172"/>
        <v>0</v>
      </c>
      <c r="Z163" s="99">
        <f t="shared" si="172"/>
        <v>720000</v>
      </c>
      <c r="AA163" s="99">
        <v>1828000</v>
      </c>
      <c r="AB163" s="99">
        <v>964000</v>
      </c>
      <c r="AC163" s="99">
        <v>100000</v>
      </c>
      <c r="AD163" s="99">
        <v>100000</v>
      </c>
      <c r="AE163" s="99">
        <v>100000</v>
      </c>
      <c r="AF163" s="99">
        <v>100000</v>
      </c>
      <c r="AG163" s="170">
        <v>100000</v>
      </c>
      <c r="AH163" s="61">
        <f t="shared" ref="AH163:AT163" si="173">SUM(AH164:AH167)</f>
        <v>4400000</v>
      </c>
      <c r="AI163" s="61">
        <f t="shared" si="173"/>
        <v>0</v>
      </c>
      <c r="AJ163" s="61">
        <f t="shared" si="173"/>
        <v>0</v>
      </c>
      <c r="AK163" s="61">
        <f t="shared" si="173"/>
        <v>800000</v>
      </c>
      <c r="AL163" s="61">
        <f t="shared" si="173"/>
        <v>0</v>
      </c>
      <c r="AM163" s="98">
        <f t="shared" si="173"/>
        <v>0</v>
      </c>
      <c r="AN163" s="61">
        <f t="shared" si="173"/>
        <v>800000</v>
      </c>
      <c r="AO163" s="61">
        <f t="shared" si="173"/>
        <v>800000</v>
      </c>
      <c r="AP163" s="61">
        <f t="shared" si="173"/>
        <v>0</v>
      </c>
      <c r="AQ163" s="61">
        <f t="shared" si="173"/>
        <v>1200000</v>
      </c>
      <c r="AR163" s="61">
        <f t="shared" si="173"/>
        <v>0</v>
      </c>
      <c r="AS163" s="61">
        <f t="shared" si="173"/>
        <v>0</v>
      </c>
      <c r="AT163" s="61">
        <f t="shared" si="173"/>
        <v>800000</v>
      </c>
      <c r="AU163" s="100">
        <f t="shared" si="138"/>
        <v>800000</v>
      </c>
      <c r="AV163" s="61">
        <f t="shared" si="139"/>
        <v>800000</v>
      </c>
      <c r="AW163" s="61">
        <f t="shared" si="140"/>
        <v>2000000</v>
      </c>
      <c r="AX163" s="61">
        <f t="shared" si="141"/>
        <v>800000</v>
      </c>
      <c r="AY163" s="61">
        <f>SUM(AY164:AY167)</f>
        <v>4400000</v>
      </c>
      <c r="AZ163" s="61">
        <f t="shared" ref="AZ163:BA163" si="174">SUM(AZ164:AZ167)</f>
        <v>4400000</v>
      </c>
      <c r="BA163" s="61">
        <f t="shared" si="174"/>
        <v>4400000</v>
      </c>
      <c r="BB163" s="91"/>
      <c r="BC163" s="171"/>
      <c r="BD163" s="172"/>
      <c r="BE163" s="85">
        <f>SUM(BE164:BE167)</f>
        <v>0</v>
      </c>
      <c r="BF163" s="85">
        <v>0</v>
      </c>
      <c r="BG163" s="85">
        <v>0</v>
      </c>
      <c r="BH163" s="161">
        <f t="shared" si="164"/>
        <v>1800000</v>
      </c>
    </row>
    <row r="164" spans="1:60" outlineLevel="1" x14ac:dyDescent="0.3">
      <c r="A164" s="71" t="s">
        <v>307</v>
      </c>
      <c r="B164" s="149" t="s">
        <v>307</v>
      </c>
      <c r="C164" s="149" t="s">
        <v>31</v>
      </c>
      <c r="D164" s="150">
        <v>5121110</v>
      </c>
      <c r="E164" s="150" t="s">
        <v>308</v>
      </c>
      <c r="F164" s="173">
        <v>0</v>
      </c>
      <c r="G164" s="73">
        <f>SUM(H164:S164)</f>
        <v>0</v>
      </c>
      <c r="H164" s="74">
        <f>IFERROR(INDEX('[1]2024'!$A:$Q,MATCH($A$3&amp;$D164,'[1]2024'!$B:$B,0),MATCH(H$4,'[1]2024'!$2:$2,0)),0)+IFERROR(INDEX('[1]2024'!$A:$Q,MATCH($B$3&amp;$D164,'[1]2024'!$B:$B,0),MATCH(H$4,'[1]2024'!$2:$2,0)),0)++IFERROR(INDEX('[1]2024'!$A:$Q,MATCH($C$3&amp;$D164,'[1]2024'!$B:$B,0),MATCH(H$4,'[1]2024'!$2:$2,0)),0)++IFERROR(INDEX('[1]2024'!$A:$Q,MATCH($D$3&amp;$D164,'[1]2024'!$B:$B,0),MATCH(H$4,'[1]2024'!$2:$2,0)),0)</f>
        <v>0</v>
      </c>
      <c r="I164" s="74">
        <f>IFERROR(INDEX('[1]2024'!$A:$Q,MATCH($A$3&amp;$D164,'[1]2024'!$B:$B,0),MATCH(I$4,'[1]2024'!$2:$2,0)),0)+IFERROR(INDEX('[1]2024'!$A:$Q,MATCH($B$3&amp;$D164,'[1]2024'!$B:$B,0),MATCH(I$4,'[1]2024'!$2:$2,0)),0)++IFERROR(INDEX('[1]2024'!$A:$Q,MATCH($C$3&amp;$D164,'[1]2024'!$B:$B,0),MATCH(I$4,'[1]2024'!$2:$2,0)),0)++IFERROR(INDEX('[1]2024'!$A:$Q,MATCH($D$3&amp;$D164,'[1]2024'!$B:$B,0),MATCH(I$4,'[1]2024'!$2:$2,0)),0)</f>
        <v>0</v>
      </c>
      <c r="J164" s="74">
        <f>IFERROR(INDEX('[1]2024'!$A:$Q,MATCH($A$3&amp;$D164,'[1]2024'!$B:$B,0),MATCH(J$4,'[1]2024'!$2:$2,0)),0)+IFERROR(INDEX('[1]2024'!$A:$Q,MATCH($B$3&amp;$D164,'[1]2024'!$B:$B,0),MATCH(J$4,'[1]2024'!$2:$2,0)),0)++IFERROR(INDEX('[1]2024'!$A:$Q,MATCH($C$3&amp;$D164,'[1]2024'!$B:$B,0),MATCH(J$4,'[1]2024'!$2:$2,0)),0)++IFERROR(INDEX('[1]2024'!$A:$Q,MATCH($D$3&amp;$D164,'[1]2024'!$B:$B,0),MATCH(J$4,'[1]2024'!$2:$2,0)),0)</f>
        <v>0</v>
      </c>
      <c r="K164" s="74">
        <f>IFERROR(INDEX('[1]2024'!$A:$Q,MATCH($A$3&amp;$D164,'[1]2024'!$B:$B,0),MATCH(K$4,'[1]2024'!$2:$2,0)),0)+IFERROR(INDEX('[1]2024'!$A:$Q,MATCH($B$3&amp;$D164,'[1]2024'!$B:$B,0),MATCH(K$4,'[1]2024'!$2:$2,0)),0)++IFERROR(INDEX('[1]2024'!$A:$Q,MATCH($C$3&amp;$D164,'[1]2024'!$B:$B,0),MATCH(K$4,'[1]2024'!$2:$2,0)),0)++IFERROR(INDEX('[1]2024'!$A:$Q,MATCH($D$3&amp;$D164,'[1]2024'!$B:$B,0),MATCH(K$4,'[1]2024'!$2:$2,0)),0)</f>
        <v>0</v>
      </c>
      <c r="L164" s="74">
        <f>IFERROR(INDEX('[1]2024'!$A:$Q,MATCH($A$3&amp;$D164,'[1]2024'!$B:$B,0),MATCH(L$4,'[1]2024'!$2:$2,0)),0)+IFERROR(INDEX('[1]2024'!$A:$Q,MATCH($B$3&amp;$D164,'[1]2024'!$B:$B,0),MATCH(L$4,'[1]2024'!$2:$2,0)),0)++IFERROR(INDEX('[1]2024'!$A:$Q,MATCH($C$3&amp;$D164,'[1]2024'!$B:$B,0),MATCH(L$4,'[1]2024'!$2:$2,0)),0)++IFERROR(INDEX('[1]2024'!$A:$Q,MATCH($D$3&amp;$D164,'[1]2024'!$B:$B,0),MATCH(L$4,'[1]2024'!$2:$2,0)),0)</f>
        <v>0</v>
      </c>
      <c r="M164" s="74">
        <f>IFERROR(INDEX('[1]2024'!$A:$Q,MATCH($A$3&amp;$D164,'[1]2024'!$B:$B,0),MATCH(M$4,'[1]2024'!$2:$2,0)),0)+IFERROR(INDEX('[1]2024'!$A:$Q,MATCH($B$3&amp;$D164,'[1]2024'!$B:$B,0),MATCH(M$4,'[1]2024'!$2:$2,0)),0)++IFERROR(INDEX('[1]2024'!$A:$Q,MATCH($C$3&amp;$D164,'[1]2024'!$B:$B,0),MATCH(M$4,'[1]2024'!$2:$2,0)),0)++IFERROR(INDEX('[1]2024'!$A:$Q,MATCH($D$3&amp;$D164,'[1]2024'!$B:$B,0),MATCH(M$4,'[1]2024'!$2:$2,0)),0)</f>
        <v>0</v>
      </c>
      <c r="N164" s="74">
        <f>IFERROR(INDEX('[1]2024'!$A:$Q,MATCH($A$3&amp;$D164,'[1]2024'!$B:$B,0),MATCH(N$4,'[1]2024'!$2:$2,0)),0)+IFERROR(INDEX('[1]2024'!$A:$Q,MATCH($B$3&amp;$D164,'[1]2024'!$B:$B,0),MATCH(N$4,'[1]2024'!$2:$2,0)),0)++IFERROR(INDEX('[1]2024'!$A:$Q,MATCH($C$3&amp;$D164,'[1]2024'!$B:$B,0),MATCH(N$4,'[1]2024'!$2:$2,0)),0)++IFERROR(INDEX('[1]2024'!$A:$Q,MATCH($D$3&amp;$D164,'[1]2024'!$B:$B,0),MATCH(N$4,'[1]2024'!$2:$2,0)),0)</f>
        <v>0</v>
      </c>
      <c r="O164" s="74">
        <f>IFERROR(INDEX('[1]2024'!$A:$Q,MATCH($A$3&amp;$D164,'[1]2024'!$B:$B,0),MATCH(O$4,'[1]2024'!$2:$2,0)),0)+IFERROR(INDEX('[1]2024'!$A:$Q,MATCH($B$3&amp;$D164,'[1]2024'!$B:$B,0),MATCH(O$4,'[1]2024'!$2:$2,0)),0)++IFERROR(INDEX('[1]2024'!$A:$Q,MATCH($C$3&amp;$D164,'[1]2024'!$B:$B,0),MATCH(O$4,'[1]2024'!$2:$2,0)),0)++IFERROR(INDEX('[1]2024'!$A:$Q,MATCH($D$3&amp;$D164,'[1]2024'!$B:$B,0),MATCH(O$4,'[1]2024'!$2:$2,0)),0)</f>
        <v>0</v>
      </c>
      <c r="P164" s="74">
        <f>IFERROR(INDEX('[1]2024'!$A:$Q,MATCH($A$3&amp;$D164,'[1]2024'!$B:$B,0),MATCH(P$4,'[1]2024'!$2:$2,0)),0)+IFERROR(INDEX('[1]2024'!$A:$Q,MATCH($B$3&amp;$D164,'[1]2024'!$B:$B,0),MATCH(P$4,'[1]2024'!$2:$2,0)),0)++IFERROR(INDEX('[1]2024'!$A:$Q,MATCH($C$3&amp;$D164,'[1]2024'!$B:$B,0),MATCH(P$4,'[1]2024'!$2:$2,0)),0)++IFERROR(INDEX('[1]2024'!$A:$Q,MATCH($D$3&amp;$D164,'[1]2024'!$B:$B,0),MATCH(P$4,'[1]2024'!$2:$2,0)),0)</f>
        <v>0</v>
      </c>
      <c r="Q164" s="74">
        <f>IFERROR(INDEX('[1]2024'!$A:$Q,MATCH($A$3&amp;$D164,'[1]2024'!$B:$B,0),MATCH(Q$4,'[1]2024'!$2:$2,0)),0)+IFERROR(INDEX('[1]2024'!$A:$Q,MATCH($B$3&amp;$D164,'[1]2024'!$B:$B,0),MATCH(Q$4,'[1]2024'!$2:$2,0)),0)++IFERROR(INDEX('[1]2024'!$A:$Q,MATCH($C$3&amp;$D164,'[1]2024'!$B:$B,0),MATCH(Q$4,'[1]2024'!$2:$2,0)),0)++IFERROR(INDEX('[1]2024'!$A:$Q,MATCH($D$3&amp;$D164,'[1]2024'!$B:$B,0),MATCH(Q$4,'[1]2024'!$2:$2,0)),0)</f>
        <v>0</v>
      </c>
      <c r="R164" s="74">
        <f>IFERROR(INDEX('[1]2024'!$A:$Q,MATCH($A$3&amp;$D164,'[1]2024'!$B:$B,0),MATCH(R$4,'[1]2024'!$2:$2,0)),0)+IFERROR(INDEX('[1]2024'!$A:$Q,MATCH($B$3&amp;$D164,'[1]2024'!$B:$B,0),MATCH(R$4,'[1]2024'!$2:$2,0)),0)++IFERROR(INDEX('[1]2024'!$A:$Q,MATCH($C$3&amp;$D164,'[1]2024'!$B:$B,0),MATCH(R$4,'[1]2024'!$2:$2,0)),0)++IFERROR(INDEX('[1]2024'!$A:$Q,MATCH($D$3&amp;$D164,'[1]2024'!$B:$B,0),MATCH(R$4,'[1]2024'!$2:$2,0)),0)</f>
        <v>0</v>
      </c>
      <c r="S164" s="74">
        <f>IFERROR(INDEX('[1]2024'!$A:$Q,MATCH($A$3&amp;$D164,'[1]2024'!$B:$B,0),MATCH(S$4,'[1]2024'!$2:$2,0)),0)+IFERROR(INDEX('[1]2024'!$A:$Q,MATCH($B$3&amp;$D164,'[1]2024'!$B:$B,0),MATCH(S$4,'[1]2024'!$2:$2,0)),0)++IFERROR(INDEX('[1]2024'!$A:$Q,MATCH($C$3&amp;$D164,'[1]2024'!$B:$B,0),MATCH(S$4,'[1]2024'!$2:$2,0)),0)++IFERROR(INDEX('[1]2024'!$A:$Q,MATCH($D$3&amp;$D164,'[1]2024'!$B:$B,0),MATCH(S$4,'[1]2024'!$2:$2,0)),0)</f>
        <v>0</v>
      </c>
      <c r="T164" s="75">
        <v>0</v>
      </c>
      <c r="U164" s="73">
        <f>SUM(V164:AG164)</f>
        <v>0</v>
      </c>
      <c r="V164" s="174">
        <v>0</v>
      </c>
      <c r="W164" s="105">
        <v>0</v>
      </c>
      <c r="X164" s="105">
        <v>0</v>
      </c>
      <c r="Y164" s="105">
        <v>0</v>
      </c>
      <c r="Z164" s="105">
        <v>0</v>
      </c>
      <c r="AA164" s="105">
        <v>0</v>
      </c>
      <c r="AB164" s="105">
        <v>0</v>
      </c>
      <c r="AC164" s="105">
        <v>0</v>
      </c>
      <c r="AD164" s="105">
        <v>0</v>
      </c>
      <c r="AE164" s="105">
        <v>0</v>
      </c>
      <c r="AF164" s="105">
        <v>0</v>
      </c>
      <c r="AG164" s="175">
        <v>0</v>
      </c>
      <c r="AH164" s="73">
        <f>SUM(AI164:AT164)</f>
        <v>0</v>
      </c>
      <c r="AI164" s="73">
        <v>0</v>
      </c>
      <c r="AJ164" s="73">
        <v>0</v>
      </c>
      <c r="AK164" s="73">
        <v>0</v>
      </c>
      <c r="AL164" s="73">
        <v>0</v>
      </c>
      <c r="AM164" s="104">
        <v>0</v>
      </c>
      <c r="AN164" s="73">
        <v>0</v>
      </c>
      <c r="AO164" s="73">
        <v>0</v>
      </c>
      <c r="AP164" s="73">
        <v>0</v>
      </c>
      <c r="AQ164" s="73">
        <v>0</v>
      </c>
      <c r="AR164" s="73">
        <v>0</v>
      </c>
      <c r="AS164" s="73">
        <v>0</v>
      </c>
      <c r="AT164" s="73">
        <v>0</v>
      </c>
      <c r="AU164" s="106">
        <f t="shared" si="138"/>
        <v>0</v>
      </c>
      <c r="AV164" s="73">
        <f t="shared" si="139"/>
        <v>0</v>
      </c>
      <c r="AW164" s="73">
        <f t="shared" si="140"/>
        <v>0</v>
      </c>
      <c r="AX164" s="73">
        <f t="shared" si="141"/>
        <v>0</v>
      </c>
      <c r="AY164" s="73">
        <f>IF($BC164="O",1.05*$AH164,$AH164)</f>
        <v>0</v>
      </c>
      <c r="AZ164" s="73">
        <f>IF($BC164="O",1.05*$AY164,$AY164)</f>
        <v>0</v>
      </c>
      <c r="BA164" s="73">
        <f>IF($BC164="O",1.05*$AZ164,$AZ164)</f>
        <v>0</v>
      </c>
      <c r="BB164" s="91"/>
      <c r="BC164" s="69" t="s">
        <v>39</v>
      </c>
      <c r="BD164" s="160"/>
      <c r="BE164" s="74">
        <v>0</v>
      </c>
      <c r="BF164" s="74">
        <v>0</v>
      </c>
      <c r="BG164" s="74">
        <v>0</v>
      </c>
      <c r="BH164" s="162">
        <f t="shared" si="164"/>
        <v>0</v>
      </c>
    </row>
    <row r="165" spans="1:60" outlineLevel="1" x14ac:dyDescent="0.3">
      <c r="A165" s="71" t="s">
        <v>309</v>
      </c>
      <c r="B165" s="149" t="s">
        <v>309</v>
      </c>
      <c r="C165" s="149" t="s">
        <v>31</v>
      </c>
      <c r="D165" s="150">
        <v>5121120</v>
      </c>
      <c r="E165" s="150" t="s">
        <v>310</v>
      </c>
      <c r="F165" s="173">
        <v>0</v>
      </c>
      <c r="G165" s="73">
        <f>SUM(H165:S165)</f>
        <v>0</v>
      </c>
      <c r="H165" s="74">
        <f>IFERROR(INDEX('[1]2024'!$A:$Q,MATCH($A$3&amp;$D165,'[1]2024'!$B:$B,0),MATCH(H$4,'[1]2024'!$2:$2,0)),0)+IFERROR(INDEX('[1]2024'!$A:$Q,MATCH($B$3&amp;$D165,'[1]2024'!$B:$B,0),MATCH(H$4,'[1]2024'!$2:$2,0)),0)++IFERROR(INDEX('[1]2024'!$A:$Q,MATCH($C$3&amp;$D165,'[1]2024'!$B:$B,0),MATCH(H$4,'[1]2024'!$2:$2,0)),0)++IFERROR(INDEX('[1]2024'!$A:$Q,MATCH($D$3&amp;$D165,'[1]2024'!$B:$B,0),MATCH(H$4,'[1]2024'!$2:$2,0)),0)</f>
        <v>0</v>
      </c>
      <c r="I165" s="74">
        <f>IFERROR(INDEX('[1]2024'!$A:$Q,MATCH($A$3&amp;$D165,'[1]2024'!$B:$B,0),MATCH(I$4,'[1]2024'!$2:$2,0)),0)+IFERROR(INDEX('[1]2024'!$A:$Q,MATCH($B$3&amp;$D165,'[1]2024'!$B:$B,0),MATCH(I$4,'[1]2024'!$2:$2,0)),0)++IFERROR(INDEX('[1]2024'!$A:$Q,MATCH($C$3&amp;$D165,'[1]2024'!$B:$B,0),MATCH(I$4,'[1]2024'!$2:$2,0)),0)++IFERROR(INDEX('[1]2024'!$A:$Q,MATCH($D$3&amp;$D165,'[1]2024'!$B:$B,0),MATCH(I$4,'[1]2024'!$2:$2,0)),0)</f>
        <v>0</v>
      </c>
      <c r="J165" s="74">
        <f>IFERROR(INDEX('[1]2024'!$A:$Q,MATCH($A$3&amp;$D165,'[1]2024'!$B:$B,0),MATCH(J$4,'[1]2024'!$2:$2,0)),0)+IFERROR(INDEX('[1]2024'!$A:$Q,MATCH($B$3&amp;$D165,'[1]2024'!$B:$B,0),MATCH(J$4,'[1]2024'!$2:$2,0)),0)++IFERROR(INDEX('[1]2024'!$A:$Q,MATCH($C$3&amp;$D165,'[1]2024'!$B:$B,0),MATCH(J$4,'[1]2024'!$2:$2,0)),0)++IFERROR(INDEX('[1]2024'!$A:$Q,MATCH($D$3&amp;$D165,'[1]2024'!$B:$B,0),MATCH(J$4,'[1]2024'!$2:$2,0)),0)</f>
        <v>0</v>
      </c>
      <c r="K165" s="74">
        <f>IFERROR(INDEX('[1]2024'!$A:$Q,MATCH($A$3&amp;$D165,'[1]2024'!$B:$B,0),MATCH(K$4,'[1]2024'!$2:$2,0)),0)+IFERROR(INDEX('[1]2024'!$A:$Q,MATCH($B$3&amp;$D165,'[1]2024'!$B:$B,0),MATCH(K$4,'[1]2024'!$2:$2,0)),0)++IFERROR(INDEX('[1]2024'!$A:$Q,MATCH($C$3&amp;$D165,'[1]2024'!$B:$B,0),MATCH(K$4,'[1]2024'!$2:$2,0)),0)++IFERROR(INDEX('[1]2024'!$A:$Q,MATCH($D$3&amp;$D165,'[1]2024'!$B:$B,0),MATCH(K$4,'[1]2024'!$2:$2,0)),0)</f>
        <v>0</v>
      </c>
      <c r="L165" s="74">
        <f>IFERROR(INDEX('[1]2024'!$A:$Q,MATCH($A$3&amp;$D165,'[1]2024'!$B:$B,0),MATCH(L$4,'[1]2024'!$2:$2,0)),0)+IFERROR(INDEX('[1]2024'!$A:$Q,MATCH($B$3&amp;$D165,'[1]2024'!$B:$B,0),MATCH(L$4,'[1]2024'!$2:$2,0)),0)++IFERROR(INDEX('[1]2024'!$A:$Q,MATCH($C$3&amp;$D165,'[1]2024'!$B:$B,0),MATCH(L$4,'[1]2024'!$2:$2,0)),0)++IFERROR(INDEX('[1]2024'!$A:$Q,MATCH($D$3&amp;$D165,'[1]2024'!$B:$B,0),MATCH(L$4,'[1]2024'!$2:$2,0)),0)</f>
        <v>0</v>
      </c>
      <c r="M165" s="74">
        <f>IFERROR(INDEX('[1]2024'!$A:$Q,MATCH($A$3&amp;$D165,'[1]2024'!$B:$B,0),MATCH(M$4,'[1]2024'!$2:$2,0)),0)+IFERROR(INDEX('[1]2024'!$A:$Q,MATCH($B$3&amp;$D165,'[1]2024'!$B:$B,0),MATCH(M$4,'[1]2024'!$2:$2,0)),0)++IFERROR(INDEX('[1]2024'!$A:$Q,MATCH($C$3&amp;$D165,'[1]2024'!$B:$B,0),MATCH(M$4,'[1]2024'!$2:$2,0)),0)++IFERROR(INDEX('[1]2024'!$A:$Q,MATCH($D$3&amp;$D165,'[1]2024'!$B:$B,0),MATCH(M$4,'[1]2024'!$2:$2,0)),0)</f>
        <v>0</v>
      </c>
      <c r="N165" s="74">
        <f>IFERROR(INDEX('[1]2024'!$A:$Q,MATCH($A$3&amp;$D165,'[1]2024'!$B:$B,0),MATCH(N$4,'[1]2024'!$2:$2,0)),0)+IFERROR(INDEX('[1]2024'!$A:$Q,MATCH($B$3&amp;$D165,'[1]2024'!$B:$B,0),MATCH(N$4,'[1]2024'!$2:$2,0)),0)++IFERROR(INDEX('[1]2024'!$A:$Q,MATCH($C$3&amp;$D165,'[1]2024'!$B:$B,0),MATCH(N$4,'[1]2024'!$2:$2,0)),0)++IFERROR(INDEX('[1]2024'!$A:$Q,MATCH($D$3&amp;$D165,'[1]2024'!$B:$B,0),MATCH(N$4,'[1]2024'!$2:$2,0)),0)</f>
        <v>0</v>
      </c>
      <c r="O165" s="74">
        <f>IFERROR(INDEX('[1]2024'!$A:$Q,MATCH($A$3&amp;$D165,'[1]2024'!$B:$B,0),MATCH(O$4,'[1]2024'!$2:$2,0)),0)+IFERROR(INDEX('[1]2024'!$A:$Q,MATCH($B$3&amp;$D165,'[1]2024'!$B:$B,0),MATCH(O$4,'[1]2024'!$2:$2,0)),0)++IFERROR(INDEX('[1]2024'!$A:$Q,MATCH($C$3&amp;$D165,'[1]2024'!$B:$B,0),MATCH(O$4,'[1]2024'!$2:$2,0)),0)++IFERROR(INDEX('[1]2024'!$A:$Q,MATCH($D$3&amp;$D165,'[1]2024'!$B:$B,0),MATCH(O$4,'[1]2024'!$2:$2,0)),0)</f>
        <v>0</v>
      </c>
      <c r="P165" s="74">
        <f>IFERROR(INDEX('[1]2024'!$A:$Q,MATCH($A$3&amp;$D165,'[1]2024'!$B:$B,0),MATCH(P$4,'[1]2024'!$2:$2,0)),0)+IFERROR(INDEX('[1]2024'!$A:$Q,MATCH($B$3&amp;$D165,'[1]2024'!$B:$B,0),MATCH(P$4,'[1]2024'!$2:$2,0)),0)++IFERROR(INDEX('[1]2024'!$A:$Q,MATCH($C$3&amp;$D165,'[1]2024'!$B:$B,0),MATCH(P$4,'[1]2024'!$2:$2,0)),0)++IFERROR(INDEX('[1]2024'!$A:$Q,MATCH($D$3&amp;$D165,'[1]2024'!$B:$B,0),MATCH(P$4,'[1]2024'!$2:$2,0)),0)</f>
        <v>0</v>
      </c>
      <c r="Q165" s="74">
        <f>IFERROR(INDEX('[1]2024'!$A:$Q,MATCH($A$3&amp;$D165,'[1]2024'!$B:$B,0),MATCH(Q$4,'[1]2024'!$2:$2,0)),0)+IFERROR(INDEX('[1]2024'!$A:$Q,MATCH($B$3&amp;$D165,'[1]2024'!$B:$B,0),MATCH(Q$4,'[1]2024'!$2:$2,0)),0)++IFERROR(INDEX('[1]2024'!$A:$Q,MATCH($C$3&amp;$D165,'[1]2024'!$B:$B,0),MATCH(Q$4,'[1]2024'!$2:$2,0)),0)++IFERROR(INDEX('[1]2024'!$A:$Q,MATCH($D$3&amp;$D165,'[1]2024'!$B:$B,0),MATCH(Q$4,'[1]2024'!$2:$2,0)),0)</f>
        <v>0</v>
      </c>
      <c r="R165" s="74">
        <f>IFERROR(INDEX('[1]2024'!$A:$Q,MATCH($A$3&amp;$D165,'[1]2024'!$B:$B,0),MATCH(R$4,'[1]2024'!$2:$2,0)),0)+IFERROR(INDEX('[1]2024'!$A:$Q,MATCH($B$3&amp;$D165,'[1]2024'!$B:$B,0),MATCH(R$4,'[1]2024'!$2:$2,0)),0)++IFERROR(INDEX('[1]2024'!$A:$Q,MATCH($C$3&amp;$D165,'[1]2024'!$B:$B,0),MATCH(R$4,'[1]2024'!$2:$2,0)),0)++IFERROR(INDEX('[1]2024'!$A:$Q,MATCH($D$3&amp;$D165,'[1]2024'!$B:$B,0),MATCH(R$4,'[1]2024'!$2:$2,0)),0)</f>
        <v>0</v>
      </c>
      <c r="S165" s="74">
        <f>IFERROR(INDEX('[1]2024'!$A:$Q,MATCH($A$3&amp;$D165,'[1]2024'!$B:$B,0),MATCH(S$4,'[1]2024'!$2:$2,0)),0)+IFERROR(INDEX('[1]2024'!$A:$Q,MATCH($B$3&amp;$D165,'[1]2024'!$B:$B,0),MATCH(S$4,'[1]2024'!$2:$2,0)),0)++IFERROR(INDEX('[1]2024'!$A:$Q,MATCH($C$3&amp;$D165,'[1]2024'!$B:$B,0),MATCH(S$4,'[1]2024'!$2:$2,0)),0)++IFERROR(INDEX('[1]2024'!$A:$Q,MATCH($D$3&amp;$D165,'[1]2024'!$B:$B,0),MATCH(S$4,'[1]2024'!$2:$2,0)),0)</f>
        <v>0</v>
      </c>
      <c r="T165" s="75">
        <v>0</v>
      </c>
      <c r="U165" s="73">
        <f>SUM(V165:AG165)</f>
        <v>0</v>
      </c>
      <c r="V165" s="174">
        <v>0</v>
      </c>
      <c r="W165" s="105">
        <v>0</v>
      </c>
      <c r="X165" s="105">
        <v>0</v>
      </c>
      <c r="Y165" s="105">
        <v>0</v>
      </c>
      <c r="Z165" s="105">
        <v>0</v>
      </c>
      <c r="AA165" s="105">
        <v>0</v>
      </c>
      <c r="AB165" s="105">
        <v>0</v>
      </c>
      <c r="AC165" s="105">
        <v>0</v>
      </c>
      <c r="AD165" s="105">
        <v>0</v>
      </c>
      <c r="AE165" s="105">
        <v>0</v>
      </c>
      <c r="AF165" s="105">
        <v>0</v>
      </c>
      <c r="AG165" s="175">
        <v>0</v>
      </c>
      <c r="AH165" s="73">
        <f>SUM(AI165:AT165)</f>
        <v>0</v>
      </c>
      <c r="AI165" s="73">
        <v>0</v>
      </c>
      <c r="AJ165" s="73">
        <v>0</v>
      </c>
      <c r="AK165" s="73">
        <v>0</v>
      </c>
      <c r="AL165" s="73">
        <v>0</v>
      </c>
      <c r="AM165" s="104">
        <v>0</v>
      </c>
      <c r="AN165" s="73">
        <v>0</v>
      </c>
      <c r="AO165" s="73">
        <v>0</v>
      </c>
      <c r="AP165" s="73">
        <v>0</v>
      </c>
      <c r="AQ165" s="73">
        <v>0</v>
      </c>
      <c r="AR165" s="73">
        <v>0</v>
      </c>
      <c r="AS165" s="73">
        <v>0</v>
      </c>
      <c r="AT165" s="73">
        <v>0</v>
      </c>
      <c r="AU165" s="106">
        <f t="shared" si="138"/>
        <v>0</v>
      </c>
      <c r="AV165" s="73">
        <f t="shared" si="139"/>
        <v>0</v>
      </c>
      <c r="AW165" s="73">
        <f t="shared" si="140"/>
        <v>0</v>
      </c>
      <c r="AX165" s="73">
        <f t="shared" si="141"/>
        <v>0</v>
      </c>
      <c r="AY165" s="73">
        <f>IF($BC165="O",1.05*$AH165,$AH165)</f>
        <v>0</v>
      </c>
      <c r="AZ165" s="73">
        <f>IF($BC165="O",1.05*$AY165,$AY165)</f>
        <v>0</v>
      </c>
      <c r="BA165" s="73">
        <f>IF($BC165="O",1.05*$AZ165,$AZ165)</f>
        <v>0</v>
      </c>
      <c r="BB165" s="91"/>
      <c r="BC165" s="69" t="s">
        <v>24</v>
      </c>
      <c r="BD165" s="160"/>
      <c r="BE165" s="74">
        <v>0</v>
      </c>
      <c r="BF165" s="74">
        <v>0</v>
      </c>
      <c r="BG165" s="74">
        <v>0</v>
      </c>
      <c r="BH165" s="162">
        <f t="shared" si="164"/>
        <v>0</v>
      </c>
    </row>
    <row r="166" spans="1:60" outlineLevel="1" x14ac:dyDescent="0.3">
      <c r="A166" s="71" t="s">
        <v>311</v>
      </c>
      <c r="B166" s="149" t="s">
        <v>311</v>
      </c>
      <c r="C166" s="149" t="s">
        <v>44</v>
      </c>
      <c r="D166" s="150">
        <v>5121140</v>
      </c>
      <c r="E166" s="150" t="s">
        <v>312</v>
      </c>
      <c r="F166" s="173">
        <v>0</v>
      </c>
      <c r="G166" s="73">
        <f>SUM(H166:S166)</f>
        <v>0</v>
      </c>
      <c r="H166" s="74">
        <f>IFERROR(INDEX('[1]2024'!$A:$Q,MATCH($A$3&amp;$D166,'[1]2024'!$B:$B,0),MATCH(H$4,'[1]2024'!$2:$2,0)),0)+IFERROR(INDEX('[1]2024'!$A:$Q,MATCH($B$3&amp;$D166,'[1]2024'!$B:$B,0),MATCH(H$4,'[1]2024'!$2:$2,0)),0)++IFERROR(INDEX('[1]2024'!$A:$Q,MATCH($C$3&amp;$D166,'[1]2024'!$B:$B,0),MATCH(H$4,'[1]2024'!$2:$2,0)),0)++IFERROR(INDEX('[1]2024'!$A:$Q,MATCH($D$3&amp;$D166,'[1]2024'!$B:$B,0),MATCH(H$4,'[1]2024'!$2:$2,0)),0)</f>
        <v>0</v>
      </c>
      <c r="I166" s="74">
        <f>IFERROR(INDEX('[1]2024'!$A:$Q,MATCH($A$3&amp;$D166,'[1]2024'!$B:$B,0),MATCH(I$4,'[1]2024'!$2:$2,0)),0)+IFERROR(INDEX('[1]2024'!$A:$Q,MATCH($B$3&amp;$D166,'[1]2024'!$B:$B,0),MATCH(I$4,'[1]2024'!$2:$2,0)),0)++IFERROR(INDEX('[1]2024'!$A:$Q,MATCH($C$3&amp;$D166,'[1]2024'!$B:$B,0),MATCH(I$4,'[1]2024'!$2:$2,0)),0)++IFERROR(INDEX('[1]2024'!$A:$Q,MATCH($D$3&amp;$D166,'[1]2024'!$B:$B,0),MATCH(I$4,'[1]2024'!$2:$2,0)),0)</f>
        <v>0</v>
      </c>
      <c r="J166" s="74">
        <f>IFERROR(INDEX('[1]2024'!$A:$Q,MATCH($A$3&amp;$D166,'[1]2024'!$B:$B,0),MATCH(J$4,'[1]2024'!$2:$2,0)),0)+IFERROR(INDEX('[1]2024'!$A:$Q,MATCH($B$3&amp;$D166,'[1]2024'!$B:$B,0),MATCH(J$4,'[1]2024'!$2:$2,0)),0)++IFERROR(INDEX('[1]2024'!$A:$Q,MATCH($C$3&amp;$D166,'[1]2024'!$B:$B,0),MATCH(J$4,'[1]2024'!$2:$2,0)),0)++IFERROR(INDEX('[1]2024'!$A:$Q,MATCH($D$3&amp;$D166,'[1]2024'!$B:$B,0),MATCH(J$4,'[1]2024'!$2:$2,0)),0)</f>
        <v>0</v>
      </c>
      <c r="K166" s="74">
        <f>IFERROR(INDEX('[1]2024'!$A:$Q,MATCH($A$3&amp;$D166,'[1]2024'!$B:$B,0),MATCH(K$4,'[1]2024'!$2:$2,0)),0)+IFERROR(INDEX('[1]2024'!$A:$Q,MATCH($B$3&amp;$D166,'[1]2024'!$B:$B,0),MATCH(K$4,'[1]2024'!$2:$2,0)),0)++IFERROR(INDEX('[1]2024'!$A:$Q,MATCH($C$3&amp;$D166,'[1]2024'!$B:$B,0),MATCH(K$4,'[1]2024'!$2:$2,0)),0)++IFERROR(INDEX('[1]2024'!$A:$Q,MATCH($D$3&amp;$D166,'[1]2024'!$B:$B,0),MATCH(K$4,'[1]2024'!$2:$2,0)),0)</f>
        <v>0</v>
      </c>
      <c r="L166" s="74">
        <f>IFERROR(INDEX('[1]2024'!$A:$Q,MATCH($A$3&amp;$D166,'[1]2024'!$B:$B,0),MATCH(L$4,'[1]2024'!$2:$2,0)),0)+IFERROR(INDEX('[1]2024'!$A:$Q,MATCH($B$3&amp;$D166,'[1]2024'!$B:$B,0),MATCH(L$4,'[1]2024'!$2:$2,0)),0)++IFERROR(INDEX('[1]2024'!$A:$Q,MATCH($C$3&amp;$D166,'[1]2024'!$B:$B,0),MATCH(L$4,'[1]2024'!$2:$2,0)),0)++IFERROR(INDEX('[1]2024'!$A:$Q,MATCH($D$3&amp;$D166,'[1]2024'!$B:$B,0),MATCH(L$4,'[1]2024'!$2:$2,0)),0)</f>
        <v>0</v>
      </c>
      <c r="M166" s="74">
        <f>IFERROR(INDEX('[1]2024'!$A:$Q,MATCH($A$3&amp;$D166,'[1]2024'!$B:$B,0),MATCH(M$4,'[1]2024'!$2:$2,0)),0)+IFERROR(INDEX('[1]2024'!$A:$Q,MATCH($B$3&amp;$D166,'[1]2024'!$B:$B,0),MATCH(M$4,'[1]2024'!$2:$2,0)),0)++IFERROR(INDEX('[1]2024'!$A:$Q,MATCH($C$3&amp;$D166,'[1]2024'!$B:$B,0),MATCH(M$4,'[1]2024'!$2:$2,0)),0)++IFERROR(INDEX('[1]2024'!$A:$Q,MATCH($D$3&amp;$D166,'[1]2024'!$B:$B,0),MATCH(M$4,'[1]2024'!$2:$2,0)),0)</f>
        <v>0</v>
      </c>
      <c r="N166" s="74">
        <f>IFERROR(INDEX('[1]2024'!$A:$Q,MATCH($A$3&amp;$D166,'[1]2024'!$B:$B,0),MATCH(N$4,'[1]2024'!$2:$2,0)),0)+IFERROR(INDEX('[1]2024'!$A:$Q,MATCH($B$3&amp;$D166,'[1]2024'!$B:$B,0),MATCH(N$4,'[1]2024'!$2:$2,0)),0)++IFERROR(INDEX('[1]2024'!$A:$Q,MATCH($C$3&amp;$D166,'[1]2024'!$B:$B,0),MATCH(N$4,'[1]2024'!$2:$2,0)),0)++IFERROR(INDEX('[1]2024'!$A:$Q,MATCH($D$3&amp;$D166,'[1]2024'!$B:$B,0),MATCH(N$4,'[1]2024'!$2:$2,0)),0)</f>
        <v>0</v>
      </c>
      <c r="O166" s="74">
        <f>IFERROR(INDEX('[1]2024'!$A:$Q,MATCH($A$3&amp;$D166,'[1]2024'!$B:$B,0),MATCH(O$4,'[1]2024'!$2:$2,0)),0)+IFERROR(INDEX('[1]2024'!$A:$Q,MATCH($B$3&amp;$D166,'[1]2024'!$B:$B,0),MATCH(O$4,'[1]2024'!$2:$2,0)),0)++IFERROR(INDEX('[1]2024'!$A:$Q,MATCH($C$3&amp;$D166,'[1]2024'!$B:$B,0),MATCH(O$4,'[1]2024'!$2:$2,0)),0)++IFERROR(INDEX('[1]2024'!$A:$Q,MATCH($D$3&amp;$D166,'[1]2024'!$B:$B,0),MATCH(O$4,'[1]2024'!$2:$2,0)),0)</f>
        <v>0</v>
      </c>
      <c r="P166" s="74">
        <f>IFERROR(INDEX('[1]2024'!$A:$Q,MATCH($A$3&amp;$D166,'[1]2024'!$B:$B,0),MATCH(P$4,'[1]2024'!$2:$2,0)),0)+IFERROR(INDEX('[1]2024'!$A:$Q,MATCH($B$3&amp;$D166,'[1]2024'!$B:$B,0),MATCH(P$4,'[1]2024'!$2:$2,0)),0)++IFERROR(INDEX('[1]2024'!$A:$Q,MATCH($C$3&amp;$D166,'[1]2024'!$B:$B,0),MATCH(P$4,'[1]2024'!$2:$2,0)),0)++IFERROR(INDEX('[1]2024'!$A:$Q,MATCH($D$3&amp;$D166,'[1]2024'!$B:$B,0),MATCH(P$4,'[1]2024'!$2:$2,0)),0)</f>
        <v>0</v>
      </c>
      <c r="Q166" s="74">
        <f>IFERROR(INDEX('[1]2024'!$A:$Q,MATCH($A$3&amp;$D166,'[1]2024'!$B:$B,0),MATCH(Q$4,'[1]2024'!$2:$2,0)),0)+IFERROR(INDEX('[1]2024'!$A:$Q,MATCH($B$3&amp;$D166,'[1]2024'!$B:$B,0),MATCH(Q$4,'[1]2024'!$2:$2,0)),0)++IFERROR(INDEX('[1]2024'!$A:$Q,MATCH($C$3&amp;$D166,'[1]2024'!$B:$B,0),MATCH(Q$4,'[1]2024'!$2:$2,0)),0)++IFERROR(INDEX('[1]2024'!$A:$Q,MATCH($D$3&amp;$D166,'[1]2024'!$B:$B,0),MATCH(Q$4,'[1]2024'!$2:$2,0)),0)</f>
        <v>0</v>
      </c>
      <c r="R166" s="74">
        <f>IFERROR(INDEX('[1]2024'!$A:$Q,MATCH($A$3&amp;$D166,'[1]2024'!$B:$B,0),MATCH(R$4,'[1]2024'!$2:$2,0)),0)+IFERROR(INDEX('[1]2024'!$A:$Q,MATCH($B$3&amp;$D166,'[1]2024'!$B:$B,0),MATCH(R$4,'[1]2024'!$2:$2,0)),0)++IFERROR(INDEX('[1]2024'!$A:$Q,MATCH($C$3&amp;$D166,'[1]2024'!$B:$B,0),MATCH(R$4,'[1]2024'!$2:$2,0)),0)++IFERROR(INDEX('[1]2024'!$A:$Q,MATCH($D$3&amp;$D166,'[1]2024'!$B:$B,0),MATCH(R$4,'[1]2024'!$2:$2,0)),0)</f>
        <v>0</v>
      </c>
      <c r="S166" s="74">
        <f>IFERROR(INDEX('[1]2024'!$A:$Q,MATCH($A$3&amp;$D166,'[1]2024'!$B:$B,0),MATCH(S$4,'[1]2024'!$2:$2,0)),0)+IFERROR(INDEX('[1]2024'!$A:$Q,MATCH($B$3&amp;$D166,'[1]2024'!$B:$B,0),MATCH(S$4,'[1]2024'!$2:$2,0)),0)++IFERROR(INDEX('[1]2024'!$A:$Q,MATCH($C$3&amp;$D166,'[1]2024'!$B:$B,0),MATCH(S$4,'[1]2024'!$2:$2,0)),0)++IFERROR(INDEX('[1]2024'!$A:$Q,MATCH($D$3&amp;$D166,'[1]2024'!$B:$B,0),MATCH(S$4,'[1]2024'!$2:$2,0)),0)</f>
        <v>0</v>
      </c>
      <c r="T166" s="75">
        <v>0</v>
      </c>
      <c r="U166" s="73">
        <f>SUM(V166:AG166)</f>
        <v>0</v>
      </c>
      <c r="V166" s="174">
        <v>0</v>
      </c>
      <c r="W166" s="105">
        <v>0</v>
      </c>
      <c r="X166" s="105">
        <v>0</v>
      </c>
      <c r="Y166" s="105">
        <v>0</v>
      </c>
      <c r="Z166" s="105">
        <v>0</v>
      </c>
      <c r="AA166" s="105">
        <v>0</v>
      </c>
      <c r="AB166" s="105">
        <v>0</v>
      </c>
      <c r="AC166" s="105">
        <v>0</v>
      </c>
      <c r="AD166" s="105">
        <v>0</v>
      </c>
      <c r="AE166" s="105">
        <v>0</v>
      </c>
      <c r="AF166" s="105">
        <v>0</v>
      </c>
      <c r="AG166" s="175">
        <v>0</v>
      </c>
      <c r="AH166" s="73">
        <f>SUM(AI166:AT166)</f>
        <v>0</v>
      </c>
      <c r="AI166" s="73">
        <v>0</v>
      </c>
      <c r="AJ166" s="73">
        <v>0</v>
      </c>
      <c r="AK166" s="73">
        <v>0</v>
      </c>
      <c r="AL166" s="73">
        <v>0</v>
      </c>
      <c r="AM166" s="104">
        <v>0</v>
      </c>
      <c r="AN166" s="73">
        <v>0</v>
      </c>
      <c r="AO166" s="73">
        <v>0</v>
      </c>
      <c r="AP166" s="73">
        <v>0</v>
      </c>
      <c r="AQ166" s="73">
        <v>0</v>
      </c>
      <c r="AR166" s="73">
        <v>0</v>
      </c>
      <c r="AS166" s="73">
        <v>0</v>
      </c>
      <c r="AT166" s="73">
        <v>0</v>
      </c>
      <c r="AU166" s="106">
        <f t="shared" si="138"/>
        <v>0</v>
      </c>
      <c r="AV166" s="73">
        <f t="shared" si="139"/>
        <v>0</v>
      </c>
      <c r="AW166" s="73">
        <f t="shared" si="140"/>
        <v>0</v>
      </c>
      <c r="AX166" s="73">
        <f t="shared" si="141"/>
        <v>0</v>
      </c>
      <c r="AY166" s="73">
        <f>IF($BC166="O",1.05*$AH166,$AH166)</f>
        <v>0</v>
      </c>
      <c r="AZ166" s="73">
        <f>IF($BC166="O",1.05*$AY166,$AY166)</f>
        <v>0</v>
      </c>
      <c r="BA166" s="73">
        <f>IF($BC166="O",1.05*$AZ166,$AZ166)</f>
        <v>0</v>
      </c>
      <c r="BB166" s="91"/>
      <c r="BC166" s="69" t="s">
        <v>39</v>
      </c>
      <c r="BD166" s="160"/>
      <c r="BE166" s="74">
        <v>0</v>
      </c>
      <c r="BF166" s="74">
        <v>0</v>
      </c>
      <c r="BG166" s="74">
        <v>0</v>
      </c>
      <c r="BH166" s="162">
        <f t="shared" si="164"/>
        <v>0</v>
      </c>
    </row>
    <row r="167" spans="1:60" s="211" customFormat="1" outlineLevel="1" x14ac:dyDescent="0.3">
      <c r="A167" s="71" t="s">
        <v>313</v>
      </c>
      <c r="B167" s="164" t="s">
        <v>314</v>
      </c>
      <c r="C167" s="164" t="s">
        <v>31</v>
      </c>
      <c r="D167" s="202">
        <v>5121150</v>
      </c>
      <c r="E167" s="202" t="s">
        <v>315</v>
      </c>
      <c r="F167" s="203">
        <v>6300000</v>
      </c>
      <c r="G167" s="73">
        <f>SUM(H167:S167)</f>
        <v>1800000</v>
      </c>
      <c r="H167" s="74">
        <f>IFERROR(INDEX('[1]2024'!$A:$Q,MATCH($A$3&amp;$D167,'[1]2024'!$B:$B,0),MATCH(H$4,'[1]2024'!$2:$2,0)),0)+IFERROR(INDEX('[1]2024'!$A:$Q,MATCH($B$3&amp;$D167,'[1]2024'!$B:$B,0),MATCH(H$4,'[1]2024'!$2:$2,0)),0)++IFERROR(INDEX('[1]2024'!$A:$Q,MATCH($C$3&amp;$D167,'[1]2024'!$B:$B,0),MATCH(H$4,'[1]2024'!$2:$2,0)),0)++IFERROR(INDEX('[1]2024'!$A:$Q,MATCH($D$3&amp;$D167,'[1]2024'!$B:$B,0),MATCH(H$4,'[1]2024'!$2:$2,0)),0)</f>
        <v>0</v>
      </c>
      <c r="I167" s="74">
        <f>IFERROR(INDEX('[1]2024'!$A:$Q,MATCH($A$3&amp;$D167,'[1]2024'!$B:$B,0),MATCH(I$4,'[1]2024'!$2:$2,0)),0)+IFERROR(INDEX('[1]2024'!$A:$Q,MATCH($B$3&amp;$D167,'[1]2024'!$B:$B,0),MATCH(I$4,'[1]2024'!$2:$2,0)),0)++IFERROR(INDEX('[1]2024'!$A:$Q,MATCH($C$3&amp;$D167,'[1]2024'!$B:$B,0),MATCH(I$4,'[1]2024'!$2:$2,0)),0)++IFERROR(INDEX('[1]2024'!$A:$Q,MATCH($D$3&amp;$D167,'[1]2024'!$B:$B,0),MATCH(I$4,'[1]2024'!$2:$2,0)),0)</f>
        <v>0</v>
      </c>
      <c r="J167" s="74">
        <f>IFERROR(INDEX('[1]2024'!$A:$Q,MATCH($A$3&amp;$D167,'[1]2024'!$B:$B,0),MATCH(J$4,'[1]2024'!$2:$2,0)),0)+IFERROR(INDEX('[1]2024'!$A:$Q,MATCH($B$3&amp;$D167,'[1]2024'!$B:$B,0),MATCH(J$4,'[1]2024'!$2:$2,0)),0)++IFERROR(INDEX('[1]2024'!$A:$Q,MATCH($C$3&amp;$D167,'[1]2024'!$B:$B,0),MATCH(J$4,'[1]2024'!$2:$2,0)),0)++IFERROR(INDEX('[1]2024'!$A:$Q,MATCH($D$3&amp;$D167,'[1]2024'!$B:$B,0),MATCH(J$4,'[1]2024'!$2:$2,0)),0)</f>
        <v>0</v>
      </c>
      <c r="K167" s="74">
        <f>IFERROR(INDEX('[1]2024'!$A:$Q,MATCH($A$3&amp;$D167,'[1]2024'!$B:$B,0),MATCH(K$4,'[1]2024'!$2:$2,0)),0)+IFERROR(INDEX('[1]2024'!$A:$Q,MATCH($B$3&amp;$D167,'[1]2024'!$B:$B,0),MATCH(K$4,'[1]2024'!$2:$2,0)),0)++IFERROR(INDEX('[1]2024'!$A:$Q,MATCH($C$3&amp;$D167,'[1]2024'!$B:$B,0),MATCH(K$4,'[1]2024'!$2:$2,0)),0)++IFERROR(INDEX('[1]2024'!$A:$Q,MATCH($D$3&amp;$D167,'[1]2024'!$B:$B,0),MATCH(K$4,'[1]2024'!$2:$2,0)),0)</f>
        <v>1080000</v>
      </c>
      <c r="L167" s="74">
        <f>IFERROR(INDEX('[1]2024'!$A:$Q,MATCH($A$3&amp;$D167,'[1]2024'!$B:$B,0),MATCH(L$4,'[1]2024'!$2:$2,0)),0)+IFERROR(INDEX('[1]2024'!$A:$Q,MATCH($B$3&amp;$D167,'[1]2024'!$B:$B,0),MATCH(L$4,'[1]2024'!$2:$2,0)),0)++IFERROR(INDEX('[1]2024'!$A:$Q,MATCH($C$3&amp;$D167,'[1]2024'!$B:$B,0),MATCH(L$4,'[1]2024'!$2:$2,0)),0)++IFERROR(INDEX('[1]2024'!$A:$Q,MATCH($D$3&amp;$D167,'[1]2024'!$B:$B,0),MATCH(L$4,'[1]2024'!$2:$2,0)),0)</f>
        <v>0</v>
      </c>
      <c r="M167" s="74">
        <f>IFERROR(INDEX('[1]2024'!$A:$Q,MATCH($A$3&amp;$D167,'[1]2024'!$B:$B,0),MATCH(M$4,'[1]2024'!$2:$2,0)),0)+IFERROR(INDEX('[1]2024'!$A:$Q,MATCH($B$3&amp;$D167,'[1]2024'!$B:$B,0),MATCH(M$4,'[1]2024'!$2:$2,0)),0)++IFERROR(INDEX('[1]2024'!$A:$Q,MATCH($C$3&amp;$D167,'[1]2024'!$B:$B,0),MATCH(M$4,'[1]2024'!$2:$2,0)),0)++IFERROR(INDEX('[1]2024'!$A:$Q,MATCH($D$3&amp;$D167,'[1]2024'!$B:$B,0),MATCH(M$4,'[1]2024'!$2:$2,0)),0)</f>
        <v>0</v>
      </c>
      <c r="N167" s="74">
        <f>IFERROR(INDEX('[1]2024'!$A:$Q,MATCH($A$3&amp;$D167,'[1]2024'!$B:$B,0),MATCH(N$4,'[1]2024'!$2:$2,0)),0)+IFERROR(INDEX('[1]2024'!$A:$Q,MATCH($B$3&amp;$D167,'[1]2024'!$B:$B,0),MATCH(N$4,'[1]2024'!$2:$2,0)),0)++IFERROR(INDEX('[1]2024'!$A:$Q,MATCH($C$3&amp;$D167,'[1]2024'!$B:$B,0),MATCH(N$4,'[1]2024'!$2:$2,0)),0)++IFERROR(INDEX('[1]2024'!$A:$Q,MATCH($D$3&amp;$D167,'[1]2024'!$B:$B,0),MATCH(N$4,'[1]2024'!$2:$2,0)),0)</f>
        <v>720000</v>
      </c>
      <c r="O167" s="74">
        <f>IFERROR(INDEX('[1]2024'!$A:$Q,MATCH($A$3&amp;$D167,'[1]2024'!$B:$B,0),MATCH(O$4,'[1]2024'!$2:$2,0)),0)+IFERROR(INDEX('[1]2024'!$A:$Q,MATCH($B$3&amp;$D167,'[1]2024'!$B:$B,0),MATCH(O$4,'[1]2024'!$2:$2,0)),0)++IFERROR(INDEX('[1]2024'!$A:$Q,MATCH($C$3&amp;$D167,'[1]2024'!$B:$B,0),MATCH(O$4,'[1]2024'!$2:$2,0)),0)++IFERROR(INDEX('[1]2024'!$A:$Q,MATCH($D$3&amp;$D167,'[1]2024'!$B:$B,0),MATCH(O$4,'[1]2024'!$2:$2,0)),0)</f>
        <v>0</v>
      </c>
      <c r="P167" s="74">
        <f>IFERROR(INDEX('[1]2024'!$A:$Q,MATCH($A$3&amp;$D167,'[1]2024'!$B:$B,0),MATCH(P$4,'[1]2024'!$2:$2,0)),0)+IFERROR(INDEX('[1]2024'!$A:$Q,MATCH($B$3&amp;$D167,'[1]2024'!$B:$B,0),MATCH(P$4,'[1]2024'!$2:$2,0)),0)++IFERROR(INDEX('[1]2024'!$A:$Q,MATCH($C$3&amp;$D167,'[1]2024'!$B:$B,0),MATCH(P$4,'[1]2024'!$2:$2,0)),0)++IFERROR(INDEX('[1]2024'!$A:$Q,MATCH($D$3&amp;$D167,'[1]2024'!$B:$B,0),MATCH(P$4,'[1]2024'!$2:$2,0)),0)</f>
        <v>0</v>
      </c>
      <c r="Q167" s="74">
        <f>IFERROR(INDEX('[1]2024'!$A:$Q,MATCH($A$3&amp;$D167,'[1]2024'!$B:$B,0),MATCH(Q$4,'[1]2024'!$2:$2,0)),0)+IFERROR(INDEX('[1]2024'!$A:$Q,MATCH($B$3&amp;$D167,'[1]2024'!$B:$B,0),MATCH(Q$4,'[1]2024'!$2:$2,0)),0)++IFERROR(INDEX('[1]2024'!$A:$Q,MATCH($C$3&amp;$D167,'[1]2024'!$B:$B,0),MATCH(Q$4,'[1]2024'!$2:$2,0)),0)++IFERROR(INDEX('[1]2024'!$A:$Q,MATCH($D$3&amp;$D167,'[1]2024'!$B:$B,0),MATCH(Q$4,'[1]2024'!$2:$2,0)),0)</f>
        <v>0</v>
      </c>
      <c r="R167" s="74">
        <f>IFERROR(INDEX('[1]2024'!$A:$Q,MATCH($A$3&amp;$D167,'[1]2024'!$B:$B,0),MATCH(R$4,'[1]2024'!$2:$2,0)),0)+IFERROR(INDEX('[1]2024'!$A:$Q,MATCH($B$3&amp;$D167,'[1]2024'!$B:$B,0),MATCH(R$4,'[1]2024'!$2:$2,0)),0)++IFERROR(INDEX('[1]2024'!$A:$Q,MATCH($C$3&amp;$D167,'[1]2024'!$B:$B,0),MATCH(R$4,'[1]2024'!$2:$2,0)),0)++IFERROR(INDEX('[1]2024'!$A:$Q,MATCH($D$3&amp;$D167,'[1]2024'!$B:$B,0),MATCH(R$4,'[1]2024'!$2:$2,0)),0)</f>
        <v>0</v>
      </c>
      <c r="S167" s="74">
        <f>IFERROR(INDEX('[1]2024'!$A:$Q,MATCH($A$3&amp;$D167,'[1]2024'!$B:$B,0),MATCH(S$4,'[1]2024'!$2:$2,0)),0)+IFERROR(INDEX('[1]2024'!$A:$Q,MATCH($B$3&amp;$D167,'[1]2024'!$B:$B,0),MATCH(S$4,'[1]2024'!$2:$2,0)),0)++IFERROR(INDEX('[1]2024'!$A:$Q,MATCH($C$3&amp;$D167,'[1]2024'!$B:$B,0),MATCH(S$4,'[1]2024'!$2:$2,0)),0)++IFERROR(INDEX('[1]2024'!$A:$Q,MATCH($D$3&amp;$D167,'[1]2024'!$B:$B,0),MATCH(S$4,'[1]2024'!$2:$2,0)),0)</f>
        <v>0</v>
      </c>
      <c r="T167" s="75">
        <v>5952000</v>
      </c>
      <c r="U167" s="204">
        <f>SUM(V167:AG167)</f>
        <v>4732000</v>
      </c>
      <c r="V167" s="205">
        <v>720000</v>
      </c>
      <c r="W167" s="109">
        <v>0</v>
      </c>
      <c r="X167" s="109">
        <v>0</v>
      </c>
      <c r="Y167" s="109">
        <v>0</v>
      </c>
      <c r="Z167" s="109">
        <v>720000</v>
      </c>
      <c r="AA167" s="109">
        <v>1828000</v>
      </c>
      <c r="AB167" s="109">
        <v>964000</v>
      </c>
      <c r="AC167" s="109">
        <v>100000</v>
      </c>
      <c r="AD167" s="109">
        <v>100000</v>
      </c>
      <c r="AE167" s="109">
        <v>100000</v>
      </c>
      <c r="AF167" s="109">
        <v>100000</v>
      </c>
      <c r="AG167" s="206">
        <v>100000</v>
      </c>
      <c r="AH167" s="204">
        <f>SUM(AI167:AT167)</f>
        <v>4400000</v>
      </c>
      <c r="AI167" s="204">
        <v>0</v>
      </c>
      <c r="AJ167" s="204">
        <v>0</v>
      </c>
      <c r="AK167" s="204">
        <v>800000</v>
      </c>
      <c r="AL167" s="204">
        <v>0</v>
      </c>
      <c r="AM167" s="108">
        <v>0</v>
      </c>
      <c r="AN167" s="204">
        <v>800000</v>
      </c>
      <c r="AO167" s="204">
        <v>800000</v>
      </c>
      <c r="AP167" s="204">
        <v>0</v>
      </c>
      <c r="AQ167" s="204">
        <v>1200000</v>
      </c>
      <c r="AR167" s="204">
        <v>0</v>
      </c>
      <c r="AS167" s="204">
        <v>0</v>
      </c>
      <c r="AT167" s="204">
        <v>800000</v>
      </c>
      <c r="AU167" s="110">
        <f>SUM(AI167:AO167)</f>
        <v>2400000</v>
      </c>
      <c r="AV167" s="204">
        <f t="shared" si="139"/>
        <v>800000</v>
      </c>
      <c r="AW167" s="204">
        <f t="shared" si="140"/>
        <v>2000000</v>
      </c>
      <c r="AX167" s="204">
        <f t="shared" si="141"/>
        <v>800000</v>
      </c>
      <c r="AY167" s="204">
        <f>IF($BC167="O",1.05*$AH167,$AH167)</f>
        <v>4400000</v>
      </c>
      <c r="AZ167" s="204">
        <f>IF($BC167="O",1.05*$AY167,$AY167)</f>
        <v>4400000</v>
      </c>
      <c r="BA167" s="204">
        <f>IF($BC167="O",1.05*$AZ167,$AZ167)</f>
        <v>4400000</v>
      </c>
      <c r="BB167" s="112"/>
      <c r="BC167" s="207" t="s">
        <v>24</v>
      </c>
      <c r="BD167" s="208"/>
      <c r="BE167" s="209">
        <v>0</v>
      </c>
      <c r="BF167" s="209">
        <v>0</v>
      </c>
      <c r="BG167" s="209">
        <v>0</v>
      </c>
      <c r="BH167" s="210">
        <f t="shared" si="164"/>
        <v>1800000</v>
      </c>
    </row>
    <row r="168" spans="1:60" x14ac:dyDescent="0.3">
      <c r="A168" s="57" t="s">
        <v>316</v>
      </c>
      <c r="B168" s="158" t="s">
        <v>21</v>
      </c>
      <c r="C168" s="158"/>
      <c r="D168" s="159"/>
      <c r="E168" s="159"/>
      <c r="F168" s="169">
        <v>0</v>
      </c>
      <c r="G168" s="61">
        <f t="shared" ref="G168" si="175">SUM(G169:G172)</f>
        <v>0</v>
      </c>
      <c r="H168" s="62">
        <f t="shared" ref="H168:S168" si="176">SUM(H169:H172)</f>
        <v>0</v>
      </c>
      <c r="I168" s="63">
        <f t="shared" si="176"/>
        <v>0</v>
      </c>
      <c r="J168" s="63">
        <f t="shared" si="176"/>
        <v>0</v>
      </c>
      <c r="K168" s="63">
        <f t="shared" si="176"/>
        <v>0</v>
      </c>
      <c r="L168" s="63">
        <f t="shared" si="176"/>
        <v>0</v>
      </c>
      <c r="M168" s="63">
        <f t="shared" si="176"/>
        <v>0</v>
      </c>
      <c r="N168" s="63">
        <f t="shared" si="176"/>
        <v>0</v>
      </c>
      <c r="O168" s="63">
        <f t="shared" si="176"/>
        <v>0</v>
      </c>
      <c r="P168" s="63">
        <f t="shared" si="176"/>
        <v>0</v>
      </c>
      <c r="Q168" s="63">
        <f t="shared" si="176"/>
        <v>0</v>
      </c>
      <c r="R168" s="63">
        <f t="shared" si="176"/>
        <v>0</v>
      </c>
      <c r="S168" s="63">
        <f t="shared" si="176"/>
        <v>0</v>
      </c>
      <c r="T168" s="64">
        <v>0</v>
      </c>
      <c r="U168" s="61">
        <f t="shared" ref="U168:Z168" si="177">SUM(U169:U172)</f>
        <v>0</v>
      </c>
      <c r="V168" s="85">
        <f t="shared" si="177"/>
        <v>0</v>
      </c>
      <c r="W168" s="99">
        <f t="shared" si="177"/>
        <v>0</v>
      </c>
      <c r="X168" s="99">
        <f t="shared" si="177"/>
        <v>0</v>
      </c>
      <c r="Y168" s="99">
        <f t="shared" si="177"/>
        <v>0</v>
      </c>
      <c r="Z168" s="99">
        <f t="shared" si="177"/>
        <v>0</v>
      </c>
      <c r="AA168" s="99">
        <v>0</v>
      </c>
      <c r="AB168" s="99">
        <v>0</v>
      </c>
      <c r="AC168" s="99">
        <v>0</v>
      </c>
      <c r="AD168" s="99">
        <v>0</v>
      </c>
      <c r="AE168" s="99">
        <v>0</v>
      </c>
      <c r="AF168" s="99">
        <v>0</v>
      </c>
      <c r="AG168" s="170">
        <v>0</v>
      </c>
      <c r="AH168" s="61">
        <f t="shared" ref="AH168:AT168" si="178">SUM(AH169:AH172)</f>
        <v>0</v>
      </c>
      <c r="AI168" s="61">
        <f t="shared" si="178"/>
        <v>0</v>
      </c>
      <c r="AJ168" s="61">
        <f t="shared" si="178"/>
        <v>0</v>
      </c>
      <c r="AK168" s="61">
        <f t="shared" si="178"/>
        <v>0</v>
      </c>
      <c r="AL168" s="61">
        <f t="shared" si="178"/>
        <v>0</v>
      </c>
      <c r="AM168" s="98">
        <f t="shared" si="178"/>
        <v>0</v>
      </c>
      <c r="AN168" s="61">
        <f t="shared" si="178"/>
        <v>0</v>
      </c>
      <c r="AO168" s="61">
        <f t="shared" si="178"/>
        <v>0</v>
      </c>
      <c r="AP168" s="61">
        <f t="shared" si="178"/>
        <v>0</v>
      </c>
      <c r="AQ168" s="61">
        <f t="shared" si="178"/>
        <v>0</v>
      </c>
      <c r="AR168" s="61">
        <f t="shared" si="178"/>
        <v>0</v>
      </c>
      <c r="AS168" s="61">
        <f t="shared" si="178"/>
        <v>0</v>
      </c>
      <c r="AT168" s="61">
        <f t="shared" si="178"/>
        <v>0</v>
      </c>
      <c r="AU168" s="100">
        <f t="shared" si="138"/>
        <v>0</v>
      </c>
      <c r="AV168" s="61">
        <f t="shared" si="139"/>
        <v>0</v>
      </c>
      <c r="AW168" s="61">
        <f t="shared" si="140"/>
        <v>0</v>
      </c>
      <c r="AX168" s="61">
        <f t="shared" si="141"/>
        <v>0</v>
      </c>
      <c r="AY168" s="61">
        <f>SUM(AY169:AY172)</f>
        <v>0</v>
      </c>
      <c r="AZ168" s="61">
        <f t="shared" ref="AZ168:BA168" si="179">SUM(AZ169:AZ172)</f>
        <v>0</v>
      </c>
      <c r="BA168" s="61">
        <f t="shared" si="179"/>
        <v>0</v>
      </c>
      <c r="BB168" s="91"/>
      <c r="BC168" s="171"/>
      <c r="BD168" s="172"/>
      <c r="BE168" s="85">
        <f>SUM(BE169:BE172)</f>
        <v>0</v>
      </c>
      <c r="BF168" s="85">
        <v>0</v>
      </c>
      <c r="BG168" s="85">
        <v>0</v>
      </c>
      <c r="BH168" s="161">
        <f t="shared" si="164"/>
        <v>0</v>
      </c>
    </row>
    <row r="169" spans="1:60" outlineLevel="1" x14ac:dyDescent="0.3">
      <c r="A169" s="71" t="s">
        <v>317</v>
      </c>
      <c r="B169" s="149" t="s">
        <v>318</v>
      </c>
      <c r="C169" s="149" t="s">
        <v>44</v>
      </c>
      <c r="D169" s="150">
        <v>5122110</v>
      </c>
      <c r="E169" s="150" t="s">
        <v>319</v>
      </c>
      <c r="F169" s="173">
        <v>0</v>
      </c>
      <c r="G169" s="73">
        <f>SUM(H169:S169)</f>
        <v>0</v>
      </c>
      <c r="H169" s="74">
        <f>IFERROR(INDEX('[1]2024'!$A:$Q,MATCH($A$3&amp;$D169,'[1]2024'!$B:$B,0),MATCH(H$4,'[1]2024'!$2:$2,0)),0)+IFERROR(INDEX('[1]2024'!$A:$Q,MATCH($B$3&amp;$D169,'[1]2024'!$B:$B,0),MATCH(H$4,'[1]2024'!$2:$2,0)),0)++IFERROR(INDEX('[1]2024'!$A:$Q,MATCH($C$3&amp;$D169,'[1]2024'!$B:$B,0),MATCH(H$4,'[1]2024'!$2:$2,0)),0)++IFERROR(INDEX('[1]2024'!$A:$Q,MATCH($D$3&amp;$D169,'[1]2024'!$B:$B,0),MATCH(H$4,'[1]2024'!$2:$2,0)),0)</f>
        <v>0</v>
      </c>
      <c r="I169" s="74">
        <f>IFERROR(INDEX('[1]2024'!$A:$Q,MATCH($A$3&amp;$D169,'[1]2024'!$B:$B,0),MATCH(I$4,'[1]2024'!$2:$2,0)),0)+IFERROR(INDEX('[1]2024'!$A:$Q,MATCH($B$3&amp;$D169,'[1]2024'!$B:$B,0),MATCH(I$4,'[1]2024'!$2:$2,0)),0)++IFERROR(INDEX('[1]2024'!$A:$Q,MATCH($C$3&amp;$D169,'[1]2024'!$B:$B,0),MATCH(I$4,'[1]2024'!$2:$2,0)),0)++IFERROR(INDEX('[1]2024'!$A:$Q,MATCH($D$3&amp;$D169,'[1]2024'!$B:$B,0),MATCH(I$4,'[1]2024'!$2:$2,0)),0)</f>
        <v>0</v>
      </c>
      <c r="J169" s="74">
        <f>IFERROR(INDEX('[1]2024'!$A:$Q,MATCH($A$3&amp;$D169,'[1]2024'!$B:$B,0),MATCH(J$4,'[1]2024'!$2:$2,0)),0)+IFERROR(INDEX('[1]2024'!$A:$Q,MATCH($B$3&amp;$D169,'[1]2024'!$B:$B,0),MATCH(J$4,'[1]2024'!$2:$2,0)),0)++IFERROR(INDEX('[1]2024'!$A:$Q,MATCH($C$3&amp;$D169,'[1]2024'!$B:$B,0),MATCH(J$4,'[1]2024'!$2:$2,0)),0)++IFERROR(INDEX('[1]2024'!$A:$Q,MATCH($D$3&amp;$D169,'[1]2024'!$B:$B,0),MATCH(J$4,'[1]2024'!$2:$2,0)),0)</f>
        <v>0</v>
      </c>
      <c r="K169" s="74">
        <f>IFERROR(INDEX('[1]2024'!$A:$Q,MATCH($A$3&amp;$D169,'[1]2024'!$B:$B,0),MATCH(K$4,'[1]2024'!$2:$2,0)),0)+IFERROR(INDEX('[1]2024'!$A:$Q,MATCH($B$3&amp;$D169,'[1]2024'!$B:$B,0),MATCH(K$4,'[1]2024'!$2:$2,0)),0)++IFERROR(INDEX('[1]2024'!$A:$Q,MATCH($C$3&amp;$D169,'[1]2024'!$B:$B,0),MATCH(K$4,'[1]2024'!$2:$2,0)),0)++IFERROR(INDEX('[1]2024'!$A:$Q,MATCH($D$3&amp;$D169,'[1]2024'!$B:$B,0),MATCH(K$4,'[1]2024'!$2:$2,0)),0)</f>
        <v>0</v>
      </c>
      <c r="L169" s="74">
        <f>IFERROR(INDEX('[1]2024'!$A:$Q,MATCH($A$3&amp;$D169,'[1]2024'!$B:$B,0),MATCH(L$4,'[1]2024'!$2:$2,0)),0)+IFERROR(INDEX('[1]2024'!$A:$Q,MATCH($B$3&amp;$D169,'[1]2024'!$B:$B,0),MATCH(L$4,'[1]2024'!$2:$2,0)),0)++IFERROR(INDEX('[1]2024'!$A:$Q,MATCH($C$3&amp;$D169,'[1]2024'!$B:$B,0),MATCH(L$4,'[1]2024'!$2:$2,0)),0)++IFERROR(INDEX('[1]2024'!$A:$Q,MATCH($D$3&amp;$D169,'[1]2024'!$B:$B,0),MATCH(L$4,'[1]2024'!$2:$2,0)),0)</f>
        <v>0</v>
      </c>
      <c r="M169" s="74">
        <f>IFERROR(INDEX('[1]2024'!$A:$Q,MATCH($A$3&amp;$D169,'[1]2024'!$B:$B,0),MATCH(M$4,'[1]2024'!$2:$2,0)),0)+IFERROR(INDEX('[1]2024'!$A:$Q,MATCH($B$3&amp;$D169,'[1]2024'!$B:$B,0),MATCH(M$4,'[1]2024'!$2:$2,0)),0)++IFERROR(INDEX('[1]2024'!$A:$Q,MATCH($C$3&amp;$D169,'[1]2024'!$B:$B,0),MATCH(M$4,'[1]2024'!$2:$2,0)),0)++IFERROR(INDEX('[1]2024'!$A:$Q,MATCH($D$3&amp;$D169,'[1]2024'!$B:$B,0),MATCH(M$4,'[1]2024'!$2:$2,0)),0)</f>
        <v>0</v>
      </c>
      <c r="N169" s="74">
        <f>IFERROR(INDEX('[1]2024'!$A:$Q,MATCH($A$3&amp;$D169,'[1]2024'!$B:$B,0),MATCH(N$4,'[1]2024'!$2:$2,0)),0)+IFERROR(INDEX('[1]2024'!$A:$Q,MATCH($B$3&amp;$D169,'[1]2024'!$B:$B,0),MATCH(N$4,'[1]2024'!$2:$2,0)),0)++IFERROR(INDEX('[1]2024'!$A:$Q,MATCH($C$3&amp;$D169,'[1]2024'!$B:$B,0),MATCH(N$4,'[1]2024'!$2:$2,0)),0)++IFERROR(INDEX('[1]2024'!$A:$Q,MATCH($D$3&amp;$D169,'[1]2024'!$B:$B,0),MATCH(N$4,'[1]2024'!$2:$2,0)),0)</f>
        <v>0</v>
      </c>
      <c r="O169" s="74">
        <f>IFERROR(INDEX('[1]2024'!$A:$Q,MATCH($A$3&amp;$D169,'[1]2024'!$B:$B,0),MATCH(O$4,'[1]2024'!$2:$2,0)),0)+IFERROR(INDEX('[1]2024'!$A:$Q,MATCH($B$3&amp;$D169,'[1]2024'!$B:$B,0),MATCH(O$4,'[1]2024'!$2:$2,0)),0)++IFERROR(INDEX('[1]2024'!$A:$Q,MATCH($C$3&amp;$D169,'[1]2024'!$B:$B,0),MATCH(O$4,'[1]2024'!$2:$2,0)),0)++IFERROR(INDEX('[1]2024'!$A:$Q,MATCH($D$3&amp;$D169,'[1]2024'!$B:$B,0),MATCH(O$4,'[1]2024'!$2:$2,0)),0)</f>
        <v>0</v>
      </c>
      <c r="P169" s="74">
        <f>IFERROR(INDEX('[1]2024'!$A:$Q,MATCH($A$3&amp;$D169,'[1]2024'!$B:$B,0),MATCH(P$4,'[1]2024'!$2:$2,0)),0)+IFERROR(INDEX('[1]2024'!$A:$Q,MATCH($B$3&amp;$D169,'[1]2024'!$B:$B,0),MATCH(P$4,'[1]2024'!$2:$2,0)),0)++IFERROR(INDEX('[1]2024'!$A:$Q,MATCH($C$3&amp;$D169,'[1]2024'!$B:$B,0),MATCH(P$4,'[1]2024'!$2:$2,0)),0)++IFERROR(INDEX('[1]2024'!$A:$Q,MATCH($D$3&amp;$D169,'[1]2024'!$B:$B,0),MATCH(P$4,'[1]2024'!$2:$2,0)),0)</f>
        <v>0</v>
      </c>
      <c r="Q169" s="74">
        <f>IFERROR(INDEX('[1]2024'!$A:$Q,MATCH($A$3&amp;$D169,'[1]2024'!$B:$B,0),MATCH(Q$4,'[1]2024'!$2:$2,0)),0)+IFERROR(INDEX('[1]2024'!$A:$Q,MATCH($B$3&amp;$D169,'[1]2024'!$B:$B,0),MATCH(Q$4,'[1]2024'!$2:$2,0)),0)++IFERROR(INDEX('[1]2024'!$A:$Q,MATCH($C$3&amp;$D169,'[1]2024'!$B:$B,0),MATCH(Q$4,'[1]2024'!$2:$2,0)),0)++IFERROR(INDEX('[1]2024'!$A:$Q,MATCH($D$3&amp;$D169,'[1]2024'!$B:$B,0),MATCH(Q$4,'[1]2024'!$2:$2,0)),0)</f>
        <v>0</v>
      </c>
      <c r="R169" s="74">
        <f>IFERROR(INDEX('[1]2024'!$A:$Q,MATCH($A$3&amp;$D169,'[1]2024'!$B:$B,0),MATCH(R$4,'[1]2024'!$2:$2,0)),0)+IFERROR(INDEX('[1]2024'!$A:$Q,MATCH($B$3&amp;$D169,'[1]2024'!$B:$B,0),MATCH(R$4,'[1]2024'!$2:$2,0)),0)++IFERROR(INDEX('[1]2024'!$A:$Q,MATCH($C$3&amp;$D169,'[1]2024'!$B:$B,0),MATCH(R$4,'[1]2024'!$2:$2,0)),0)++IFERROR(INDEX('[1]2024'!$A:$Q,MATCH($D$3&amp;$D169,'[1]2024'!$B:$B,0),MATCH(R$4,'[1]2024'!$2:$2,0)),0)</f>
        <v>0</v>
      </c>
      <c r="S169" s="74">
        <f>IFERROR(INDEX('[1]2024'!$A:$Q,MATCH($A$3&amp;$D169,'[1]2024'!$B:$B,0),MATCH(S$4,'[1]2024'!$2:$2,0)),0)+IFERROR(INDEX('[1]2024'!$A:$Q,MATCH($B$3&amp;$D169,'[1]2024'!$B:$B,0),MATCH(S$4,'[1]2024'!$2:$2,0)),0)++IFERROR(INDEX('[1]2024'!$A:$Q,MATCH($C$3&amp;$D169,'[1]2024'!$B:$B,0),MATCH(S$4,'[1]2024'!$2:$2,0)),0)++IFERROR(INDEX('[1]2024'!$A:$Q,MATCH($D$3&amp;$D169,'[1]2024'!$B:$B,0),MATCH(S$4,'[1]2024'!$2:$2,0)),0)</f>
        <v>0</v>
      </c>
      <c r="T169" s="75">
        <v>0</v>
      </c>
      <c r="U169" s="73">
        <f>SUM(V169:AG169)</f>
        <v>0</v>
      </c>
      <c r="V169" s="174">
        <v>0</v>
      </c>
      <c r="W169" s="105">
        <v>0</v>
      </c>
      <c r="X169" s="105">
        <v>0</v>
      </c>
      <c r="Y169" s="105">
        <v>0</v>
      </c>
      <c r="Z169" s="105">
        <v>0</v>
      </c>
      <c r="AA169" s="105">
        <v>0</v>
      </c>
      <c r="AB169" s="105">
        <v>0</v>
      </c>
      <c r="AC169" s="105">
        <v>0</v>
      </c>
      <c r="AD169" s="105">
        <v>0</v>
      </c>
      <c r="AE169" s="105">
        <v>0</v>
      </c>
      <c r="AF169" s="105">
        <v>0</v>
      </c>
      <c r="AG169" s="175">
        <v>0</v>
      </c>
      <c r="AH169" s="73">
        <f>SUM(AI169:AT169)</f>
        <v>0</v>
      </c>
      <c r="AI169" s="73">
        <v>0</v>
      </c>
      <c r="AJ169" s="73">
        <v>0</v>
      </c>
      <c r="AK169" s="73">
        <v>0</v>
      </c>
      <c r="AL169" s="73">
        <v>0</v>
      </c>
      <c r="AM169" s="104">
        <v>0</v>
      </c>
      <c r="AN169" s="73">
        <v>0</v>
      </c>
      <c r="AO169" s="73">
        <v>0</v>
      </c>
      <c r="AP169" s="73">
        <v>0</v>
      </c>
      <c r="AQ169" s="73">
        <v>0</v>
      </c>
      <c r="AR169" s="73">
        <v>0</v>
      </c>
      <c r="AS169" s="73">
        <v>0</v>
      </c>
      <c r="AT169" s="73">
        <v>0</v>
      </c>
      <c r="AU169" s="106">
        <f t="shared" si="138"/>
        <v>0</v>
      </c>
      <c r="AV169" s="73">
        <f t="shared" si="139"/>
        <v>0</v>
      </c>
      <c r="AW169" s="73">
        <f t="shared" si="140"/>
        <v>0</v>
      </c>
      <c r="AX169" s="73">
        <f t="shared" si="141"/>
        <v>0</v>
      </c>
      <c r="AY169" s="73">
        <f>IF($BC169="O",1.05*$AH169,$AH169)</f>
        <v>0</v>
      </c>
      <c r="AZ169" s="73">
        <f>IF($BC169="O",1.05*$AY169,$AY169)</f>
        <v>0</v>
      </c>
      <c r="BA169" s="73">
        <f>IF($BC169="O",1.05*$AZ169,$AZ169)</f>
        <v>0</v>
      </c>
      <c r="BB169" s="91"/>
      <c r="BC169" s="69" t="s">
        <v>39</v>
      </c>
      <c r="BD169" s="160"/>
      <c r="BE169" s="74">
        <v>0</v>
      </c>
      <c r="BF169" s="74">
        <v>0</v>
      </c>
      <c r="BG169" s="74">
        <v>0</v>
      </c>
      <c r="BH169" s="162">
        <f t="shared" si="164"/>
        <v>0</v>
      </c>
    </row>
    <row r="170" spans="1:60" outlineLevel="1" x14ac:dyDescent="0.3">
      <c r="A170" s="71" t="s">
        <v>320</v>
      </c>
      <c r="B170" s="149" t="s">
        <v>321</v>
      </c>
      <c r="C170" s="149" t="s">
        <v>31</v>
      </c>
      <c r="D170" s="150">
        <v>5122120</v>
      </c>
      <c r="E170" s="150" t="s">
        <v>322</v>
      </c>
      <c r="F170" s="173">
        <v>0</v>
      </c>
      <c r="G170" s="73">
        <f>SUM(H170:S170)</f>
        <v>0</v>
      </c>
      <c r="H170" s="74">
        <f>IFERROR(INDEX('[1]2024'!$A:$Q,MATCH($A$3&amp;$D170,'[1]2024'!$B:$B,0),MATCH(H$4,'[1]2024'!$2:$2,0)),0)+IFERROR(INDEX('[1]2024'!$A:$Q,MATCH($B$3&amp;$D170,'[1]2024'!$B:$B,0),MATCH(H$4,'[1]2024'!$2:$2,0)),0)++IFERROR(INDEX('[1]2024'!$A:$Q,MATCH($C$3&amp;$D170,'[1]2024'!$B:$B,0),MATCH(H$4,'[1]2024'!$2:$2,0)),0)++IFERROR(INDEX('[1]2024'!$A:$Q,MATCH($D$3&amp;$D170,'[1]2024'!$B:$B,0),MATCH(H$4,'[1]2024'!$2:$2,0)),0)</f>
        <v>0</v>
      </c>
      <c r="I170" s="74">
        <f>IFERROR(INDEX('[1]2024'!$A:$Q,MATCH($A$3&amp;$D170,'[1]2024'!$B:$B,0),MATCH(I$4,'[1]2024'!$2:$2,0)),0)+IFERROR(INDEX('[1]2024'!$A:$Q,MATCH($B$3&amp;$D170,'[1]2024'!$B:$B,0),MATCH(I$4,'[1]2024'!$2:$2,0)),0)++IFERROR(INDEX('[1]2024'!$A:$Q,MATCH($C$3&amp;$D170,'[1]2024'!$B:$B,0),MATCH(I$4,'[1]2024'!$2:$2,0)),0)++IFERROR(INDEX('[1]2024'!$A:$Q,MATCH($D$3&amp;$D170,'[1]2024'!$B:$B,0),MATCH(I$4,'[1]2024'!$2:$2,0)),0)</f>
        <v>0</v>
      </c>
      <c r="J170" s="74">
        <f>IFERROR(INDEX('[1]2024'!$A:$Q,MATCH($A$3&amp;$D170,'[1]2024'!$B:$B,0),MATCH(J$4,'[1]2024'!$2:$2,0)),0)+IFERROR(INDEX('[1]2024'!$A:$Q,MATCH($B$3&amp;$D170,'[1]2024'!$B:$B,0),MATCH(J$4,'[1]2024'!$2:$2,0)),0)++IFERROR(INDEX('[1]2024'!$A:$Q,MATCH($C$3&amp;$D170,'[1]2024'!$B:$B,0),MATCH(J$4,'[1]2024'!$2:$2,0)),0)++IFERROR(INDEX('[1]2024'!$A:$Q,MATCH($D$3&amp;$D170,'[1]2024'!$B:$B,0),MATCH(J$4,'[1]2024'!$2:$2,0)),0)</f>
        <v>0</v>
      </c>
      <c r="K170" s="74">
        <f>IFERROR(INDEX('[1]2024'!$A:$Q,MATCH($A$3&amp;$D170,'[1]2024'!$B:$B,0),MATCH(K$4,'[1]2024'!$2:$2,0)),0)+IFERROR(INDEX('[1]2024'!$A:$Q,MATCH($B$3&amp;$D170,'[1]2024'!$B:$B,0),MATCH(K$4,'[1]2024'!$2:$2,0)),0)++IFERROR(INDEX('[1]2024'!$A:$Q,MATCH($C$3&amp;$D170,'[1]2024'!$B:$B,0),MATCH(K$4,'[1]2024'!$2:$2,0)),0)++IFERROR(INDEX('[1]2024'!$A:$Q,MATCH($D$3&amp;$D170,'[1]2024'!$B:$B,0),MATCH(K$4,'[1]2024'!$2:$2,0)),0)</f>
        <v>0</v>
      </c>
      <c r="L170" s="74">
        <f>IFERROR(INDEX('[1]2024'!$A:$Q,MATCH($A$3&amp;$D170,'[1]2024'!$B:$B,0),MATCH(L$4,'[1]2024'!$2:$2,0)),0)+IFERROR(INDEX('[1]2024'!$A:$Q,MATCH($B$3&amp;$D170,'[1]2024'!$B:$B,0),MATCH(L$4,'[1]2024'!$2:$2,0)),0)++IFERROR(INDEX('[1]2024'!$A:$Q,MATCH($C$3&amp;$D170,'[1]2024'!$B:$B,0),MATCH(L$4,'[1]2024'!$2:$2,0)),0)++IFERROR(INDEX('[1]2024'!$A:$Q,MATCH($D$3&amp;$D170,'[1]2024'!$B:$B,0),MATCH(L$4,'[1]2024'!$2:$2,0)),0)</f>
        <v>0</v>
      </c>
      <c r="M170" s="74">
        <f>IFERROR(INDEX('[1]2024'!$A:$Q,MATCH($A$3&amp;$D170,'[1]2024'!$B:$B,0),MATCH(M$4,'[1]2024'!$2:$2,0)),0)+IFERROR(INDEX('[1]2024'!$A:$Q,MATCH($B$3&amp;$D170,'[1]2024'!$B:$B,0),MATCH(M$4,'[1]2024'!$2:$2,0)),0)++IFERROR(INDEX('[1]2024'!$A:$Q,MATCH($C$3&amp;$D170,'[1]2024'!$B:$B,0),MATCH(M$4,'[1]2024'!$2:$2,0)),0)++IFERROR(INDEX('[1]2024'!$A:$Q,MATCH($D$3&amp;$D170,'[1]2024'!$B:$B,0),MATCH(M$4,'[1]2024'!$2:$2,0)),0)</f>
        <v>0</v>
      </c>
      <c r="N170" s="74">
        <f>IFERROR(INDEX('[1]2024'!$A:$Q,MATCH($A$3&amp;$D170,'[1]2024'!$B:$B,0),MATCH(N$4,'[1]2024'!$2:$2,0)),0)+IFERROR(INDEX('[1]2024'!$A:$Q,MATCH($B$3&amp;$D170,'[1]2024'!$B:$B,0),MATCH(N$4,'[1]2024'!$2:$2,0)),0)++IFERROR(INDEX('[1]2024'!$A:$Q,MATCH($C$3&amp;$D170,'[1]2024'!$B:$B,0),MATCH(N$4,'[1]2024'!$2:$2,0)),0)++IFERROR(INDEX('[1]2024'!$A:$Q,MATCH($D$3&amp;$D170,'[1]2024'!$B:$B,0),MATCH(N$4,'[1]2024'!$2:$2,0)),0)</f>
        <v>0</v>
      </c>
      <c r="O170" s="74">
        <f>IFERROR(INDEX('[1]2024'!$A:$Q,MATCH($A$3&amp;$D170,'[1]2024'!$B:$B,0),MATCH(O$4,'[1]2024'!$2:$2,0)),0)+IFERROR(INDEX('[1]2024'!$A:$Q,MATCH($B$3&amp;$D170,'[1]2024'!$B:$B,0),MATCH(O$4,'[1]2024'!$2:$2,0)),0)++IFERROR(INDEX('[1]2024'!$A:$Q,MATCH($C$3&amp;$D170,'[1]2024'!$B:$B,0),MATCH(O$4,'[1]2024'!$2:$2,0)),0)++IFERROR(INDEX('[1]2024'!$A:$Q,MATCH($D$3&amp;$D170,'[1]2024'!$B:$B,0),MATCH(O$4,'[1]2024'!$2:$2,0)),0)</f>
        <v>0</v>
      </c>
      <c r="P170" s="74">
        <f>IFERROR(INDEX('[1]2024'!$A:$Q,MATCH($A$3&amp;$D170,'[1]2024'!$B:$B,0),MATCH(P$4,'[1]2024'!$2:$2,0)),0)+IFERROR(INDEX('[1]2024'!$A:$Q,MATCH($B$3&amp;$D170,'[1]2024'!$B:$B,0),MATCH(P$4,'[1]2024'!$2:$2,0)),0)++IFERROR(INDEX('[1]2024'!$A:$Q,MATCH($C$3&amp;$D170,'[1]2024'!$B:$B,0),MATCH(P$4,'[1]2024'!$2:$2,0)),0)++IFERROR(INDEX('[1]2024'!$A:$Q,MATCH($D$3&amp;$D170,'[1]2024'!$B:$B,0),MATCH(P$4,'[1]2024'!$2:$2,0)),0)</f>
        <v>0</v>
      </c>
      <c r="Q170" s="74">
        <f>IFERROR(INDEX('[1]2024'!$A:$Q,MATCH($A$3&amp;$D170,'[1]2024'!$B:$B,0),MATCH(Q$4,'[1]2024'!$2:$2,0)),0)+IFERROR(INDEX('[1]2024'!$A:$Q,MATCH($B$3&amp;$D170,'[1]2024'!$B:$B,0),MATCH(Q$4,'[1]2024'!$2:$2,0)),0)++IFERROR(INDEX('[1]2024'!$A:$Q,MATCH($C$3&amp;$D170,'[1]2024'!$B:$B,0),MATCH(Q$4,'[1]2024'!$2:$2,0)),0)++IFERROR(INDEX('[1]2024'!$A:$Q,MATCH($D$3&amp;$D170,'[1]2024'!$B:$B,0),MATCH(Q$4,'[1]2024'!$2:$2,0)),0)</f>
        <v>0</v>
      </c>
      <c r="R170" s="74">
        <f>IFERROR(INDEX('[1]2024'!$A:$Q,MATCH($A$3&amp;$D170,'[1]2024'!$B:$B,0),MATCH(R$4,'[1]2024'!$2:$2,0)),0)+IFERROR(INDEX('[1]2024'!$A:$Q,MATCH($B$3&amp;$D170,'[1]2024'!$B:$B,0),MATCH(R$4,'[1]2024'!$2:$2,0)),0)++IFERROR(INDEX('[1]2024'!$A:$Q,MATCH($C$3&amp;$D170,'[1]2024'!$B:$B,0),MATCH(R$4,'[1]2024'!$2:$2,0)),0)++IFERROR(INDEX('[1]2024'!$A:$Q,MATCH($D$3&amp;$D170,'[1]2024'!$B:$B,0),MATCH(R$4,'[1]2024'!$2:$2,0)),0)</f>
        <v>0</v>
      </c>
      <c r="S170" s="74">
        <f>IFERROR(INDEX('[1]2024'!$A:$Q,MATCH($A$3&amp;$D170,'[1]2024'!$B:$B,0),MATCH(S$4,'[1]2024'!$2:$2,0)),0)+IFERROR(INDEX('[1]2024'!$A:$Q,MATCH($B$3&amp;$D170,'[1]2024'!$B:$B,0),MATCH(S$4,'[1]2024'!$2:$2,0)),0)++IFERROR(INDEX('[1]2024'!$A:$Q,MATCH($C$3&amp;$D170,'[1]2024'!$B:$B,0),MATCH(S$4,'[1]2024'!$2:$2,0)),0)++IFERROR(INDEX('[1]2024'!$A:$Q,MATCH($D$3&amp;$D170,'[1]2024'!$B:$B,0),MATCH(S$4,'[1]2024'!$2:$2,0)),0)</f>
        <v>0</v>
      </c>
      <c r="T170" s="75">
        <v>0</v>
      </c>
      <c r="U170" s="73">
        <f>SUM(V170:AG170)</f>
        <v>0</v>
      </c>
      <c r="V170" s="174">
        <v>0</v>
      </c>
      <c r="W170" s="105">
        <v>0</v>
      </c>
      <c r="X170" s="105">
        <v>0</v>
      </c>
      <c r="Y170" s="105">
        <v>0</v>
      </c>
      <c r="Z170" s="105">
        <v>0</v>
      </c>
      <c r="AA170" s="105">
        <v>0</v>
      </c>
      <c r="AB170" s="105">
        <v>0</v>
      </c>
      <c r="AC170" s="105">
        <v>0</v>
      </c>
      <c r="AD170" s="105">
        <v>0</v>
      </c>
      <c r="AE170" s="105">
        <v>0</v>
      </c>
      <c r="AF170" s="105">
        <v>0</v>
      </c>
      <c r="AG170" s="175">
        <v>0</v>
      </c>
      <c r="AH170" s="73">
        <f>SUM(AI170:AT170)</f>
        <v>0</v>
      </c>
      <c r="AI170" s="73">
        <v>0</v>
      </c>
      <c r="AJ170" s="73">
        <v>0</v>
      </c>
      <c r="AK170" s="73">
        <v>0</v>
      </c>
      <c r="AL170" s="73">
        <v>0</v>
      </c>
      <c r="AM170" s="104">
        <v>0</v>
      </c>
      <c r="AN170" s="73">
        <v>0</v>
      </c>
      <c r="AO170" s="73">
        <v>0</v>
      </c>
      <c r="AP170" s="73">
        <v>0</v>
      </c>
      <c r="AQ170" s="73">
        <v>0</v>
      </c>
      <c r="AR170" s="73">
        <v>0</v>
      </c>
      <c r="AS170" s="73">
        <v>0</v>
      </c>
      <c r="AT170" s="73">
        <v>0</v>
      </c>
      <c r="AU170" s="106">
        <f t="shared" si="138"/>
        <v>0</v>
      </c>
      <c r="AV170" s="73">
        <f t="shared" si="139"/>
        <v>0</v>
      </c>
      <c r="AW170" s="73">
        <f t="shared" si="140"/>
        <v>0</v>
      </c>
      <c r="AX170" s="73">
        <f t="shared" si="141"/>
        <v>0</v>
      </c>
      <c r="AY170" s="73">
        <f>IF($BC170="O",1.05*$AH170,$AH170)</f>
        <v>0</v>
      </c>
      <c r="AZ170" s="73">
        <f>IF($BC170="O",1.05*$AY170,$AY170)</f>
        <v>0</v>
      </c>
      <c r="BA170" s="73">
        <f>IF($BC170="O",1.05*$AZ170,$AZ170)</f>
        <v>0</v>
      </c>
      <c r="BB170" s="91"/>
      <c r="BC170" s="69" t="s">
        <v>39</v>
      </c>
      <c r="BD170" s="160"/>
      <c r="BE170" s="74">
        <v>0</v>
      </c>
      <c r="BF170" s="74">
        <v>0</v>
      </c>
      <c r="BG170" s="74">
        <v>0</v>
      </c>
      <c r="BH170" s="162">
        <f t="shared" si="164"/>
        <v>0</v>
      </c>
    </row>
    <row r="171" spans="1:60" outlineLevel="1" x14ac:dyDescent="0.3">
      <c r="A171" s="82" t="s">
        <v>323</v>
      </c>
      <c r="B171" s="149" t="s">
        <v>324</v>
      </c>
      <c r="C171" s="149" t="s">
        <v>31</v>
      </c>
      <c r="D171" s="150">
        <v>5122130</v>
      </c>
      <c r="E171" s="150" t="s">
        <v>325</v>
      </c>
      <c r="F171" s="173">
        <v>0</v>
      </c>
      <c r="G171" s="73">
        <f>SUM(H171:S171)</f>
        <v>0</v>
      </c>
      <c r="H171" s="74">
        <f>IFERROR(INDEX('[1]2024'!$A:$Q,MATCH($A$3&amp;$D171,'[1]2024'!$B:$B,0),MATCH(H$4,'[1]2024'!$2:$2,0)),0)+IFERROR(INDEX('[1]2024'!$A:$Q,MATCH($B$3&amp;$D171,'[1]2024'!$B:$B,0),MATCH(H$4,'[1]2024'!$2:$2,0)),0)++IFERROR(INDEX('[1]2024'!$A:$Q,MATCH($C$3&amp;$D171,'[1]2024'!$B:$B,0),MATCH(H$4,'[1]2024'!$2:$2,0)),0)++IFERROR(INDEX('[1]2024'!$A:$Q,MATCH($D$3&amp;$D171,'[1]2024'!$B:$B,0),MATCH(H$4,'[1]2024'!$2:$2,0)),0)</f>
        <v>0</v>
      </c>
      <c r="I171" s="74">
        <f>IFERROR(INDEX('[1]2024'!$A:$Q,MATCH($A$3&amp;$D171,'[1]2024'!$B:$B,0),MATCH(I$4,'[1]2024'!$2:$2,0)),0)+IFERROR(INDEX('[1]2024'!$A:$Q,MATCH($B$3&amp;$D171,'[1]2024'!$B:$B,0),MATCH(I$4,'[1]2024'!$2:$2,0)),0)++IFERROR(INDEX('[1]2024'!$A:$Q,MATCH($C$3&amp;$D171,'[1]2024'!$B:$B,0),MATCH(I$4,'[1]2024'!$2:$2,0)),0)++IFERROR(INDEX('[1]2024'!$A:$Q,MATCH($D$3&amp;$D171,'[1]2024'!$B:$B,0),MATCH(I$4,'[1]2024'!$2:$2,0)),0)</f>
        <v>0</v>
      </c>
      <c r="J171" s="74">
        <f>IFERROR(INDEX('[1]2024'!$A:$Q,MATCH($A$3&amp;$D171,'[1]2024'!$B:$B,0),MATCH(J$4,'[1]2024'!$2:$2,0)),0)+IFERROR(INDEX('[1]2024'!$A:$Q,MATCH($B$3&amp;$D171,'[1]2024'!$B:$B,0),MATCH(J$4,'[1]2024'!$2:$2,0)),0)++IFERROR(INDEX('[1]2024'!$A:$Q,MATCH($C$3&amp;$D171,'[1]2024'!$B:$B,0),MATCH(J$4,'[1]2024'!$2:$2,0)),0)++IFERROR(INDEX('[1]2024'!$A:$Q,MATCH($D$3&amp;$D171,'[1]2024'!$B:$B,0),MATCH(J$4,'[1]2024'!$2:$2,0)),0)</f>
        <v>0</v>
      </c>
      <c r="K171" s="74">
        <f>IFERROR(INDEX('[1]2024'!$A:$Q,MATCH($A$3&amp;$D171,'[1]2024'!$B:$B,0),MATCH(K$4,'[1]2024'!$2:$2,0)),0)+IFERROR(INDEX('[1]2024'!$A:$Q,MATCH($B$3&amp;$D171,'[1]2024'!$B:$B,0),MATCH(K$4,'[1]2024'!$2:$2,0)),0)++IFERROR(INDEX('[1]2024'!$A:$Q,MATCH($C$3&amp;$D171,'[1]2024'!$B:$B,0),MATCH(K$4,'[1]2024'!$2:$2,0)),0)++IFERROR(INDEX('[1]2024'!$A:$Q,MATCH($D$3&amp;$D171,'[1]2024'!$B:$B,0),MATCH(K$4,'[1]2024'!$2:$2,0)),0)</f>
        <v>0</v>
      </c>
      <c r="L171" s="74">
        <f>IFERROR(INDEX('[1]2024'!$A:$Q,MATCH($A$3&amp;$D171,'[1]2024'!$B:$B,0),MATCH(L$4,'[1]2024'!$2:$2,0)),0)+IFERROR(INDEX('[1]2024'!$A:$Q,MATCH($B$3&amp;$D171,'[1]2024'!$B:$B,0),MATCH(L$4,'[1]2024'!$2:$2,0)),0)++IFERROR(INDEX('[1]2024'!$A:$Q,MATCH($C$3&amp;$D171,'[1]2024'!$B:$B,0),MATCH(L$4,'[1]2024'!$2:$2,0)),0)++IFERROR(INDEX('[1]2024'!$A:$Q,MATCH($D$3&amp;$D171,'[1]2024'!$B:$B,0),MATCH(L$4,'[1]2024'!$2:$2,0)),0)</f>
        <v>0</v>
      </c>
      <c r="M171" s="74">
        <f>IFERROR(INDEX('[1]2024'!$A:$Q,MATCH($A$3&amp;$D171,'[1]2024'!$B:$B,0),MATCH(M$4,'[1]2024'!$2:$2,0)),0)+IFERROR(INDEX('[1]2024'!$A:$Q,MATCH($B$3&amp;$D171,'[1]2024'!$B:$B,0),MATCH(M$4,'[1]2024'!$2:$2,0)),0)++IFERROR(INDEX('[1]2024'!$A:$Q,MATCH($C$3&amp;$D171,'[1]2024'!$B:$B,0),MATCH(M$4,'[1]2024'!$2:$2,0)),0)++IFERROR(INDEX('[1]2024'!$A:$Q,MATCH($D$3&amp;$D171,'[1]2024'!$B:$B,0),MATCH(M$4,'[1]2024'!$2:$2,0)),0)</f>
        <v>0</v>
      </c>
      <c r="N171" s="74">
        <f>IFERROR(INDEX('[1]2024'!$A:$Q,MATCH($A$3&amp;$D171,'[1]2024'!$B:$B,0),MATCH(N$4,'[1]2024'!$2:$2,0)),0)+IFERROR(INDEX('[1]2024'!$A:$Q,MATCH($B$3&amp;$D171,'[1]2024'!$B:$B,0),MATCH(N$4,'[1]2024'!$2:$2,0)),0)++IFERROR(INDEX('[1]2024'!$A:$Q,MATCH($C$3&amp;$D171,'[1]2024'!$B:$B,0),MATCH(N$4,'[1]2024'!$2:$2,0)),0)++IFERROR(INDEX('[1]2024'!$A:$Q,MATCH($D$3&amp;$D171,'[1]2024'!$B:$B,0),MATCH(N$4,'[1]2024'!$2:$2,0)),0)</f>
        <v>0</v>
      </c>
      <c r="O171" s="74">
        <f>IFERROR(INDEX('[1]2024'!$A:$Q,MATCH($A$3&amp;$D171,'[1]2024'!$B:$B,0),MATCH(O$4,'[1]2024'!$2:$2,0)),0)+IFERROR(INDEX('[1]2024'!$A:$Q,MATCH($B$3&amp;$D171,'[1]2024'!$B:$B,0),MATCH(O$4,'[1]2024'!$2:$2,0)),0)++IFERROR(INDEX('[1]2024'!$A:$Q,MATCH($C$3&amp;$D171,'[1]2024'!$B:$B,0),MATCH(O$4,'[1]2024'!$2:$2,0)),0)++IFERROR(INDEX('[1]2024'!$A:$Q,MATCH($D$3&amp;$D171,'[1]2024'!$B:$B,0),MATCH(O$4,'[1]2024'!$2:$2,0)),0)</f>
        <v>0</v>
      </c>
      <c r="P171" s="74">
        <f>IFERROR(INDEX('[1]2024'!$A:$Q,MATCH($A$3&amp;$D171,'[1]2024'!$B:$B,0),MATCH(P$4,'[1]2024'!$2:$2,0)),0)+IFERROR(INDEX('[1]2024'!$A:$Q,MATCH($B$3&amp;$D171,'[1]2024'!$B:$B,0),MATCH(P$4,'[1]2024'!$2:$2,0)),0)++IFERROR(INDEX('[1]2024'!$A:$Q,MATCH($C$3&amp;$D171,'[1]2024'!$B:$B,0),MATCH(P$4,'[1]2024'!$2:$2,0)),0)++IFERROR(INDEX('[1]2024'!$A:$Q,MATCH($D$3&amp;$D171,'[1]2024'!$B:$B,0),MATCH(P$4,'[1]2024'!$2:$2,0)),0)</f>
        <v>0</v>
      </c>
      <c r="Q171" s="74">
        <f>IFERROR(INDEX('[1]2024'!$A:$Q,MATCH($A$3&amp;$D171,'[1]2024'!$B:$B,0),MATCH(Q$4,'[1]2024'!$2:$2,0)),0)+IFERROR(INDEX('[1]2024'!$A:$Q,MATCH($B$3&amp;$D171,'[1]2024'!$B:$B,0),MATCH(Q$4,'[1]2024'!$2:$2,0)),0)++IFERROR(INDEX('[1]2024'!$A:$Q,MATCH($C$3&amp;$D171,'[1]2024'!$B:$B,0),MATCH(Q$4,'[1]2024'!$2:$2,0)),0)++IFERROR(INDEX('[1]2024'!$A:$Q,MATCH($D$3&amp;$D171,'[1]2024'!$B:$B,0),MATCH(Q$4,'[1]2024'!$2:$2,0)),0)</f>
        <v>0</v>
      </c>
      <c r="R171" s="74">
        <f>IFERROR(INDEX('[1]2024'!$A:$Q,MATCH($A$3&amp;$D171,'[1]2024'!$B:$B,0),MATCH(R$4,'[1]2024'!$2:$2,0)),0)+IFERROR(INDEX('[1]2024'!$A:$Q,MATCH($B$3&amp;$D171,'[1]2024'!$B:$B,0),MATCH(R$4,'[1]2024'!$2:$2,0)),0)++IFERROR(INDEX('[1]2024'!$A:$Q,MATCH($C$3&amp;$D171,'[1]2024'!$B:$B,0),MATCH(R$4,'[1]2024'!$2:$2,0)),0)++IFERROR(INDEX('[1]2024'!$A:$Q,MATCH($D$3&amp;$D171,'[1]2024'!$B:$B,0),MATCH(R$4,'[1]2024'!$2:$2,0)),0)</f>
        <v>0</v>
      </c>
      <c r="S171" s="74">
        <f>IFERROR(INDEX('[1]2024'!$A:$Q,MATCH($A$3&amp;$D171,'[1]2024'!$B:$B,0),MATCH(S$4,'[1]2024'!$2:$2,0)),0)+IFERROR(INDEX('[1]2024'!$A:$Q,MATCH($B$3&amp;$D171,'[1]2024'!$B:$B,0),MATCH(S$4,'[1]2024'!$2:$2,0)),0)++IFERROR(INDEX('[1]2024'!$A:$Q,MATCH($C$3&amp;$D171,'[1]2024'!$B:$B,0),MATCH(S$4,'[1]2024'!$2:$2,0)),0)++IFERROR(INDEX('[1]2024'!$A:$Q,MATCH($D$3&amp;$D171,'[1]2024'!$B:$B,0),MATCH(S$4,'[1]2024'!$2:$2,0)),0)</f>
        <v>0</v>
      </c>
      <c r="T171" s="75">
        <v>0</v>
      </c>
      <c r="U171" s="73">
        <f>SUM(V171:AG171)</f>
        <v>0</v>
      </c>
      <c r="V171" s="174">
        <v>0</v>
      </c>
      <c r="W171" s="105">
        <v>0</v>
      </c>
      <c r="X171" s="105">
        <v>0</v>
      </c>
      <c r="Y171" s="105">
        <v>0</v>
      </c>
      <c r="Z171" s="105">
        <v>0</v>
      </c>
      <c r="AA171" s="105">
        <v>0</v>
      </c>
      <c r="AB171" s="105">
        <v>0</v>
      </c>
      <c r="AC171" s="105">
        <v>0</v>
      </c>
      <c r="AD171" s="105">
        <v>0</v>
      </c>
      <c r="AE171" s="105">
        <v>0</v>
      </c>
      <c r="AF171" s="105">
        <v>0</v>
      </c>
      <c r="AG171" s="175">
        <v>0</v>
      </c>
      <c r="AH171" s="73">
        <f>SUM(AI171:AT171)</f>
        <v>0</v>
      </c>
      <c r="AI171" s="73">
        <v>0</v>
      </c>
      <c r="AJ171" s="73">
        <v>0</v>
      </c>
      <c r="AK171" s="73">
        <v>0</v>
      </c>
      <c r="AL171" s="73">
        <v>0</v>
      </c>
      <c r="AM171" s="104">
        <v>0</v>
      </c>
      <c r="AN171" s="73">
        <v>0</v>
      </c>
      <c r="AO171" s="73">
        <v>0</v>
      </c>
      <c r="AP171" s="73">
        <v>0</v>
      </c>
      <c r="AQ171" s="73">
        <v>0</v>
      </c>
      <c r="AR171" s="73">
        <v>0</v>
      </c>
      <c r="AS171" s="73">
        <v>0</v>
      </c>
      <c r="AT171" s="73">
        <v>0</v>
      </c>
      <c r="AU171" s="106">
        <f t="shared" si="138"/>
        <v>0</v>
      </c>
      <c r="AV171" s="73">
        <f t="shared" si="139"/>
        <v>0</v>
      </c>
      <c r="AW171" s="73">
        <f t="shared" si="140"/>
        <v>0</v>
      </c>
      <c r="AX171" s="73">
        <f t="shared" si="141"/>
        <v>0</v>
      </c>
      <c r="AY171" s="73">
        <f>IF($BC171="O",1.05*$AH171,$AH171)</f>
        <v>0</v>
      </c>
      <c r="AZ171" s="73">
        <f>IF($BC171="O",1.05*$AY171,$AY171)</f>
        <v>0</v>
      </c>
      <c r="BA171" s="73">
        <f>IF($BC171="O",1.05*$AZ171,$AZ171)</f>
        <v>0</v>
      </c>
      <c r="BB171" s="91"/>
      <c r="BC171" s="69" t="s">
        <v>39</v>
      </c>
      <c r="BD171" s="160"/>
      <c r="BE171" s="74">
        <v>0</v>
      </c>
      <c r="BF171" s="74">
        <v>0</v>
      </c>
      <c r="BG171" s="74">
        <v>0</v>
      </c>
      <c r="BH171" s="162">
        <f t="shared" si="164"/>
        <v>0</v>
      </c>
    </row>
    <row r="172" spans="1:60" outlineLevel="1" x14ac:dyDescent="0.3">
      <c r="A172" s="71" t="s">
        <v>326</v>
      </c>
      <c r="B172" s="149" t="s">
        <v>327</v>
      </c>
      <c r="C172" s="149" t="s">
        <v>31</v>
      </c>
      <c r="D172" s="150">
        <v>5122140</v>
      </c>
      <c r="E172" s="150" t="s">
        <v>328</v>
      </c>
      <c r="F172" s="173">
        <v>0</v>
      </c>
      <c r="G172" s="73">
        <f>SUM(H172:S172)</f>
        <v>0</v>
      </c>
      <c r="H172" s="74">
        <f>IFERROR(INDEX('[1]2024'!$A:$Q,MATCH($A$3&amp;$D172,'[1]2024'!$B:$B,0),MATCH(H$4,'[1]2024'!$2:$2,0)),0)+IFERROR(INDEX('[1]2024'!$A:$Q,MATCH($B$3&amp;$D172,'[1]2024'!$B:$B,0),MATCH(H$4,'[1]2024'!$2:$2,0)),0)++IFERROR(INDEX('[1]2024'!$A:$Q,MATCH($C$3&amp;$D172,'[1]2024'!$B:$B,0),MATCH(H$4,'[1]2024'!$2:$2,0)),0)++IFERROR(INDEX('[1]2024'!$A:$Q,MATCH($D$3&amp;$D172,'[1]2024'!$B:$B,0),MATCH(H$4,'[1]2024'!$2:$2,0)),0)</f>
        <v>0</v>
      </c>
      <c r="I172" s="74">
        <f>IFERROR(INDEX('[1]2024'!$A:$Q,MATCH($A$3&amp;$D172,'[1]2024'!$B:$B,0),MATCH(I$4,'[1]2024'!$2:$2,0)),0)+IFERROR(INDEX('[1]2024'!$A:$Q,MATCH($B$3&amp;$D172,'[1]2024'!$B:$B,0),MATCH(I$4,'[1]2024'!$2:$2,0)),0)++IFERROR(INDEX('[1]2024'!$A:$Q,MATCH($C$3&amp;$D172,'[1]2024'!$B:$B,0),MATCH(I$4,'[1]2024'!$2:$2,0)),0)++IFERROR(INDEX('[1]2024'!$A:$Q,MATCH($D$3&amp;$D172,'[1]2024'!$B:$B,0),MATCH(I$4,'[1]2024'!$2:$2,0)),0)</f>
        <v>0</v>
      </c>
      <c r="J172" s="74">
        <f>IFERROR(INDEX('[1]2024'!$A:$Q,MATCH($A$3&amp;$D172,'[1]2024'!$B:$B,0),MATCH(J$4,'[1]2024'!$2:$2,0)),0)+IFERROR(INDEX('[1]2024'!$A:$Q,MATCH($B$3&amp;$D172,'[1]2024'!$B:$B,0),MATCH(J$4,'[1]2024'!$2:$2,0)),0)++IFERROR(INDEX('[1]2024'!$A:$Q,MATCH($C$3&amp;$D172,'[1]2024'!$B:$B,0),MATCH(J$4,'[1]2024'!$2:$2,0)),0)++IFERROR(INDEX('[1]2024'!$A:$Q,MATCH($D$3&amp;$D172,'[1]2024'!$B:$B,0),MATCH(J$4,'[1]2024'!$2:$2,0)),0)</f>
        <v>0</v>
      </c>
      <c r="K172" s="74">
        <f>IFERROR(INDEX('[1]2024'!$A:$Q,MATCH($A$3&amp;$D172,'[1]2024'!$B:$B,0),MATCH(K$4,'[1]2024'!$2:$2,0)),0)+IFERROR(INDEX('[1]2024'!$A:$Q,MATCH($B$3&amp;$D172,'[1]2024'!$B:$B,0),MATCH(K$4,'[1]2024'!$2:$2,0)),0)++IFERROR(INDEX('[1]2024'!$A:$Q,MATCH($C$3&amp;$D172,'[1]2024'!$B:$B,0),MATCH(K$4,'[1]2024'!$2:$2,0)),0)++IFERROR(INDEX('[1]2024'!$A:$Q,MATCH($D$3&amp;$D172,'[1]2024'!$B:$B,0),MATCH(K$4,'[1]2024'!$2:$2,0)),0)</f>
        <v>0</v>
      </c>
      <c r="L172" s="74">
        <f>IFERROR(INDEX('[1]2024'!$A:$Q,MATCH($A$3&amp;$D172,'[1]2024'!$B:$B,0),MATCH(L$4,'[1]2024'!$2:$2,0)),0)+IFERROR(INDEX('[1]2024'!$A:$Q,MATCH($B$3&amp;$D172,'[1]2024'!$B:$B,0),MATCH(L$4,'[1]2024'!$2:$2,0)),0)++IFERROR(INDEX('[1]2024'!$A:$Q,MATCH($C$3&amp;$D172,'[1]2024'!$B:$B,0),MATCH(L$4,'[1]2024'!$2:$2,0)),0)++IFERROR(INDEX('[1]2024'!$A:$Q,MATCH($D$3&amp;$D172,'[1]2024'!$B:$B,0),MATCH(L$4,'[1]2024'!$2:$2,0)),0)</f>
        <v>0</v>
      </c>
      <c r="M172" s="74">
        <f>IFERROR(INDEX('[1]2024'!$A:$Q,MATCH($A$3&amp;$D172,'[1]2024'!$B:$B,0),MATCH(M$4,'[1]2024'!$2:$2,0)),0)+IFERROR(INDEX('[1]2024'!$A:$Q,MATCH($B$3&amp;$D172,'[1]2024'!$B:$B,0),MATCH(M$4,'[1]2024'!$2:$2,0)),0)++IFERROR(INDEX('[1]2024'!$A:$Q,MATCH($C$3&amp;$D172,'[1]2024'!$B:$B,0),MATCH(M$4,'[1]2024'!$2:$2,0)),0)++IFERROR(INDEX('[1]2024'!$A:$Q,MATCH($D$3&amp;$D172,'[1]2024'!$B:$B,0),MATCH(M$4,'[1]2024'!$2:$2,0)),0)</f>
        <v>0</v>
      </c>
      <c r="N172" s="74">
        <f>IFERROR(INDEX('[1]2024'!$A:$Q,MATCH($A$3&amp;$D172,'[1]2024'!$B:$B,0),MATCH(N$4,'[1]2024'!$2:$2,0)),0)+IFERROR(INDEX('[1]2024'!$A:$Q,MATCH($B$3&amp;$D172,'[1]2024'!$B:$B,0),MATCH(N$4,'[1]2024'!$2:$2,0)),0)++IFERROR(INDEX('[1]2024'!$A:$Q,MATCH($C$3&amp;$D172,'[1]2024'!$B:$B,0),MATCH(N$4,'[1]2024'!$2:$2,0)),0)++IFERROR(INDEX('[1]2024'!$A:$Q,MATCH($D$3&amp;$D172,'[1]2024'!$B:$B,0),MATCH(N$4,'[1]2024'!$2:$2,0)),0)</f>
        <v>0</v>
      </c>
      <c r="O172" s="74">
        <f>IFERROR(INDEX('[1]2024'!$A:$Q,MATCH($A$3&amp;$D172,'[1]2024'!$B:$B,0),MATCH(O$4,'[1]2024'!$2:$2,0)),0)+IFERROR(INDEX('[1]2024'!$A:$Q,MATCH($B$3&amp;$D172,'[1]2024'!$B:$B,0),MATCH(O$4,'[1]2024'!$2:$2,0)),0)++IFERROR(INDEX('[1]2024'!$A:$Q,MATCH($C$3&amp;$D172,'[1]2024'!$B:$B,0),MATCH(O$4,'[1]2024'!$2:$2,0)),0)++IFERROR(INDEX('[1]2024'!$A:$Q,MATCH($D$3&amp;$D172,'[1]2024'!$B:$B,0),MATCH(O$4,'[1]2024'!$2:$2,0)),0)</f>
        <v>0</v>
      </c>
      <c r="P172" s="74">
        <f>IFERROR(INDEX('[1]2024'!$A:$Q,MATCH($A$3&amp;$D172,'[1]2024'!$B:$B,0),MATCH(P$4,'[1]2024'!$2:$2,0)),0)+IFERROR(INDEX('[1]2024'!$A:$Q,MATCH($B$3&amp;$D172,'[1]2024'!$B:$B,0),MATCH(P$4,'[1]2024'!$2:$2,0)),0)++IFERROR(INDEX('[1]2024'!$A:$Q,MATCH($C$3&amp;$D172,'[1]2024'!$B:$B,0),MATCH(P$4,'[1]2024'!$2:$2,0)),0)++IFERROR(INDEX('[1]2024'!$A:$Q,MATCH($D$3&amp;$D172,'[1]2024'!$B:$B,0),MATCH(P$4,'[1]2024'!$2:$2,0)),0)</f>
        <v>0</v>
      </c>
      <c r="Q172" s="74">
        <f>IFERROR(INDEX('[1]2024'!$A:$Q,MATCH($A$3&amp;$D172,'[1]2024'!$B:$B,0),MATCH(Q$4,'[1]2024'!$2:$2,0)),0)+IFERROR(INDEX('[1]2024'!$A:$Q,MATCH($B$3&amp;$D172,'[1]2024'!$B:$B,0),MATCH(Q$4,'[1]2024'!$2:$2,0)),0)++IFERROR(INDEX('[1]2024'!$A:$Q,MATCH($C$3&amp;$D172,'[1]2024'!$B:$B,0),MATCH(Q$4,'[1]2024'!$2:$2,0)),0)++IFERROR(INDEX('[1]2024'!$A:$Q,MATCH($D$3&amp;$D172,'[1]2024'!$B:$B,0),MATCH(Q$4,'[1]2024'!$2:$2,0)),0)</f>
        <v>0</v>
      </c>
      <c r="R172" s="74">
        <f>IFERROR(INDEX('[1]2024'!$A:$Q,MATCH($A$3&amp;$D172,'[1]2024'!$B:$B,0),MATCH(R$4,'[1]2024'!$2:$2,0)),0)+IFERROR(INDEX('[1]2024'!$A:$Q,MATCH($B$3&amp;$D172,'[1]2024'!$B:$B,0),MATCH(R$4,'[1]2024'!$2:$2,0)),0)++IFERROR(INDEX('[1]2024'!$A:$Q,MATCH($C$3&amp;$D172,'[1]2024'!$B:$B,0),MATCH(R$4,'[1]2024'!$2:$2,0)),0)++IFERROR(INDEX('[1]2024'!$A:$Q,MATCH($D$3&amp;$D172,'[1]2024'!$B:$B,0),MATCH(R$4,'[1]2024'!$2:$2,0)),0)</f>
        <v>0</v>
      </c>
      <c r="S172" s="74">
        <f>IFERROR(INDEX('[1]2024'!$A:$Q,MATCH($A$3&amp;$D172,'[1]2024'!$B:$B,0),MATCH(S$4,'[1]2024'!$2:$2,0)),0)+IFERROR(INDEX('[1]2024'!$A:$Q,MATCH($B$3&amp;$D172,'[1]2024'!$B:$B,0),MATCH(S$4,'[1]2024'!$2:$2,0)),0)++IFERROR(INDEX('[1]2024'!$A:$Q,MATCH($C$3&amp;$D172,'[1]2024'!$B:$B,0),MATCH(S$4,'[1]2024'!$2:$2,0)),0)++IFERROR(INDEX('[1]2024'!$A:$Q,MATCH($D$3&amp;$D172,'[1]2024'!$B:$B,0),MATCH(S$4,'[1]2024'!$2:$2,0)),0)</f>
        <v>0</v>
      </c>
      <c r="T172" s="75">
        <v>0</v>
      </c>
      <c r="U172" s="73">
        <f>SUM(V172:AG172)</f>
        <v>0</v>
      </c>
      <c r="V172" s="174">
        <v>0</v>
      </c>
      <c r="W172" s="105">
        <v>0</v>
      </c>
      <c r="X172" s="105">
        <v>0</v>
      </c>
      <c r="Y172" s="105">
        <v>0</v>
      </c>
      <c r="Z172" s="105">
        <v>0</v>
      </c>
      <c r="AA172" s="105">
        <v>0</v>
      </c>
      <c r="AB172" s="105">
        <v>0</v>
      </c>
      <c r="AC172" s="105">
        <v>0</v>
      </c>
      <c r="AD172" s="105">
        <v>0</v>
      </c>
      <c r="AE172" s="105">
        <v>0</v>
      </c>
      <c r="AF172" s="105">
        <v>0</v>
      </c>
      <c r="AG172" s="175">
        <v>0</v>
      </c>
      <c r="AH172" s="73">
        <f>SUM(AI172:AT172)</f>
        <v>0</v>
      </c>
      <c r="AI172" s="73">
        <v>0</v>
      </c>
      <c r="AJ172" s="73">
        <v>0</v>
      </c>
      <c r="AK172" s="73">
        <v>0</v>
      </c>
      <c r="AL172" s="73">
        <v>0</v>
      </c>
      <c r="AM172" s="104">
        <v>0</v>
      </c>
      <c r="AN172" s="73">
        <v>0</v>
      </c>
      <c r="AO172" s="73">
        <v>0</v>
      </c>
      <c r="AP172" s="73">
        <v>0</v>
      </c>
      <c r="AQ172" s="73">
        <v>0</v>
      </c>
      <c r="AR172" s="73">
        <v>0</v>
      </c>
      <c r="AS172" s="73">
        <v>0</v>
      </c>
      <c r="AT172" s="73">
        <v>0</v>
      </c>
      <c r="AU172" s="106">
        <f t="shared" si="138"/>
        <v>0</v>
      </c>
      <c r="AV172" s="73">
        <f t="shared" si="139"/>
        <v>0</v>
      </c>
      <c r="AW172" s="73">
        <f t="shared" si="140"/>
        <v>0</v>
      </c>
      <c r="AX172" s="73">
        <f t="shared" si="141"/>
        <v>0</v>
      </c>
      <c r="AY172" s="73">
        <f>IF($BC172="O",1.05*$AH172,$AH172)</f>
        <v>0</v>
      </c>
      <c r="AZ172" s="73">
        <f>IF($BC172="O",1.05*$AY172,$AY172)</f>
        <v>0</v>
      </c>
      <c r="BA172" s="73">
        <f>IF($BC172="O",1.05*$AZ172,$AZ172)</f>
        <v>0</v>
      </c>
      <c r="BB172" s="91"/>
      <c r="BC172" s="69" t="s">
        <v>39</v>
      </c>
      <c r="BD172" s="160"/>
      <c r="BE172" s="74">
        <v>0</v>
      </c>
      <c r="BF172" s="74">
        <v>0</v>
      </c>
      <c r="BG172" s="74">
        <v>0</v>
      </c>
      <c r="BH172" s="162">
        <f t="shared" si="164"/>
        <v>0</v>
      </c>
    </row>
    <row r="173" spans="1:60" x14ac:dyDescent="0.3">
      <c r="A173" s="57" t="s">
        <v>329</v>
      </c>
      <c r="B173" s="158" t="s">
        <v>21</v>
      </c>
      <c r="C173" s="158"/>
      <c r="D173" s="159"/>
      <c r="E173" s="159"/>
      <c r="F173" s="169">
        <v>0</v>
      </c>
      <c r="G173" s="61">
        <f t="shared" ref="G173" si="180">SUM(G174:G176)</f>
        <v>0</v>
      </c>
      <c r="H173" s="62">
        <f t="shared" ref="H173:S173" si="181">SUM(H174:H176)</f>
        <v>0</v>
      </c>
      <c r="I173" s="63">
        <f t="shared" si="181"/>
        <v>0</v>
      </c>
      <c r="J173" s="63">
        <f t="shared" si="181"/>
        <v>0</v>
      </c>
      <c r="K173" s="63">
        <f t="shared" si="181"/>
        <v>0</v>
      </c>
      <c r="L173" s="63">
        <f t="shared" si="181"/>
        <v>0</v>
      </c>
      <c r="M173" s="63">
        <f t="shared" si="181"/>
        <v>0</v>
      </c>
      <c r="N173" s="63">
        <f t="shared" si="181"/>
        <v>0</v>
      </c>
      <c r="O173" s="63">
        <f t="shared" si="181"/>
        <v>0</v>
      </c>
      <c r="P173" s="63">
        <f t="shared" si="181"/>
        <v>0</v>
      </c>
      <c r="Q173" s="63">
        <f t="shared" si="181"/>
        <v>0</v>
      </c>
      <c r="R173" s="63">
        <f t="shared" si="181"/>
        <v>0</v>
      </c>
      <c r="S173" s="63">
        <f t="shared" si="181"/>
        <v>0</v>
      </c>
      <c r="T173" s="64">
        <v>0</v>
      </c>
      <c r="U173" s="61">
        <f t="shared" ref="U173:Z173" si="182">SUM(U174:U176)</f>
        <v>0</v>
      </c>
      <c r="V173" s="85">
        <f t="shared" si="182"/>
        <v>0</v>
      </c>
      <c r="W173" s="99">
        <f t="shared" si="182"/>
        <v>0</v>
      </c>
      <c r="X173" s="99">
        <f t="shared" si="182"/>
        <v>0</v>
      </c>
      <c r="Y173" s="99">
        <f t="shared" si="182"/>
        <v>0</v>
      </c>
      <c r="Z173" s="99">
        <f t="shared" si="182"/>
        <v>0</v>
      </c>
      <c r="AA173" s="99">
        <v>0</v>
      </c>
      <c r="AB173" s="99">
        <v>0</v>
      </c>
      <c r="AC173" s="99">
        <v>0</v>
      </c>
      <c r="AD173" s="99">
        <v>0</v>
      </c>
      <c r="AE173" s="99">
        <v>0</v>
      </c>
      <c r="AF173" s="99">
        <v>0</v>
      </c>
      <c r="AG173" s="170">
        <v>0</v>
      </c>
      <c r="AH173" s="61">
        <f t="shared" ref="AH173:AT173" si="183">SUM(AH174:AH176)</f>
        <v>0</v>
      </c>
      <c r="AI173" s="61">
        <f t="shared" si="183"/>
        <v>0</v>
      </c>
      <c r="AJ173" s="61">
        <f t="shared" si="183"/>
        <v>0</v>
      </c>
      <c r="AK173" s="61">
        <f t="shared" si="183"/>
        <v>0</v>
      </c>
      <c r="AL173" s="61">
        <f t="shared" si="183"/>
        <v>0</v>
      </c>
      <c r="AM173" s="98">
        <f t="shared" si="183"/>
        <v>0</v>
      </c>
      <c r="AN173" s="61">
        <f t="shared" si="183"/>
        <v>0</v>
      </c>
      <c r="AO173" s="61">
        <f t="shared" si="183"/>
        <v>0</v>
      </c>
      <c r="AP173" s="61">
        <f t="shared" si="183"/>
        <v>0</v>
      </c>
      <c r="AQ173" s="61">
        <f t="shared" si="183"/>
        <v>0</v>
      </c>
      <c r="AR173" s="61">
        <f t="shared" si="183"/>
        <v>0</v>
      </c>
      <c r="AS173" s="61">
        <f t="shared" si="183"/>
        <v>0</v>
      </c>
      <c r="AT173" s="61">
        <f t="shared" si="183"/>
        <v>0</v>
      </c>
      <c r="AU173" s="100">
        <f t="shared" si="138"/>
        <v>0</v>
      </c>
      <c r="AV173" s="61">
        <f t="shared" si="139"/>
        <v>0</v>
      </c>
      <c r="AW173" s="61">
        <f t="shared" si="140"/>
        <v>0</v>
      </c>
      <c r="AX173" s="61">
        <f t="shared" si="141"/>
        <v>0</v>
      </c>
      <c r="AY173" s="61">
        <f>SUM(AY174:AY176)</f>
        <v>0</v>
      </c>
      <c r="AZ173" s="61">
        <f t="shared" ref="AZ173:BA173" si="184">SUM(AZ174:AZ176)</f>
        <v>0</v>
      </c>
      <c r="BA173" s="61">
        <f t="shared" si="184"/>
        <v>0</v>
      </c>
      <c r="BB173" s="91"/>
      <c r="BC173" s="171"/>
      <c r="BD173" s="172"/>
      <c r="BE173" s="85">
        <f>SUM(BE174:BE176)</f>
        <v>0</v>
      </c>
      <c r="BF173" s="85">
        <v>0</v>
      </c>
      <c r="BG173" s="85">
        <v>0</v>
      </c>
      <c r="BH173" s="161">
        <f t="shared" si="164"/>
        <v>0</v>
      </c>
    </row>
    <row r="174" spans="1:60" outlineLevel="1" x14ac:dyDescent="0.3">
      <c r="A174" s="71" t="s">
        <v>330</v>
      </c>
      <c r="B174" s="149" t="s">
        <v>331</v>
      </c>
      <c r="C174" s="149" t="s">
        <v>31</v>
      </c>
      <c r="D174" s="150">
        <v>5123110</v>
      </c>
      <c r="E174" s="150" t="s">
        <v>332</v>
      </c>
      <c r="F174" s="173">
        <v>0</v>
      </c>
      <c r="G174" s="73">
        <f>SUM(H174:S174)</f>
        <v>0</v>
      </c>
      <c r="H174" s="74">
        <f>IFERROR(INDEX('[1]2024'!$A:$Q,MATCH($A$3&amp;$D174,'[1]2024'!$B:$B,0),MATCH(H$4,'[1]2024'!$2:$2,0)),0)+IFERROR(INDEX('[1]2024'!$A:$Q,MATCH($B$3&amp;$D174,'[1]2024'!$B:$B,0),MATCH(H$4,'[1]2024'!$2:$2,0)),0)++IFERROR(INDEX('[1]2024'!$A:$Q,MATCH($C$3&amp;$D174,'[1]2024'!$B:$B,0),MATCH(H$4,'[1]2024'!$2:$2,0)),0)++IFERROR(INDEX('[1]2024'!$A:$Q,MATCH($D$3&amp;$D174,'[1]2024'!$B:$B,0),MATCH(H$4,'[1]2024'!$2:$2,0)),0)</f>
        <v>0</v>
      </c>
      <c r="I174" s="74">
        <f>IFERROR(INDEX('[1]2024'!$A:$Q,MATCH($A$3&amp;$D174,'[1]2024'!$B:$B,0),MATCH(I$4,'[1]2024'!$2:$2,0)),0)+IFERROR(INDEX('[1]2024'!$A:$Q,MATCH($B$3&amp;$D174,'[1]2024'!$B:$B,0),MATCH(I$4,'[1]2024'!$2:$2,0)),0)++IFERROR(INDEX('[1]2024'!$A:$Q,MATCH($C$3&amp;$D174,'[1]2024'!$B:$B,0),MATCH(I$4,'[1]2024'!$2:$2,0)),0)++IFERROR(INDEX('[1]2024'!$A:$Q,MATCH($D$3&amp;$D174,'[1]2024'!$B:$B,0),MATCH(I$4,'[1]2024'!$2:$2,0)),0)</f>
        <v>0</v>
      </c>
      <c r="J174" s="74">
        <f>IFERROR(INDEX('[1]2024'!$A:$Q,MATCH($A$3&amp;$D174,'[1]2024'!$B:$B,0),MATCH(J$4,'[1]2024'!$2:$2,0)),0)+IFERROR(INDEX('[1]2024'!$A:$Q,MATCH($B$3&amp;$D174,'[1]2024'!$B:$B,0),MATCH(J$4,'[1]2024'!$2:$2,0)),0)++IFERROR(INDEX('[1]2024'!$A:$Q,MATCH($C$3&amp;$D174,'[1]2024'!$B:$B,0),MATCH(J$4,'[1]2024'!$2:$2,0)),0)++IFERROR(INDEX('[1]2024'!$A:$Q,MATCH($D$3&amp;$D174,'[1]2024'!$B:$B,0),MATCH(J$4,'[1]2024'!$2:$2,0)),0)</f>
        <v>0</v>
      </c>
      <c r="K174" s="74">
        <f>IFERROR(INDEX('[1]2024'!$A:$Q,MATCH($A$3&amp;$D174,'[1]2024'!$B:$B,0),MATCH(K$4,'[1]2024'!$2:$2,0)),0)+IFERROR(INDEX('[1]2024'!$A:$Q,MATCH($B$3&amp;$D174,'[1]2024'!$B:$B,0),MATCH(K$4,'[1]2024'!$2:$2,0)),0)++IFERROR(INDEX('[1]2024'!$A:$Q,MATCH($C$3&amp;$D174,'[1]2024'!$B:$B,0),MATCH(K$4,'[1]2024'!$2:$2,0)),0)++IFERROR(INDEX('[1]2024'!$A:$Q,MATCH($D$3&amp;$D174,'[1]2024'!$B:$B,0),MATCH(K$4,'[1]2024'!$2:$2,0)),0)</f>
        <v>0</v>
      </c>
      <c r="L174" s="74">
        <f>IFERROR(INDEX('[1]2024'!$A:$Q,MATCH($A$3&amp;$D174,'[1]2024'!$B:$B,0),MATCH(L$4,'[1]2024'!$2:$2,0)),0)+IFERROR(INDEX('[1]2024'!$A:$Q,MATCH($B$3&amp;$D174,'[1]2024'!$B:$B,0),MATCH(L$4,'[1]2024'!$2:$2,0)),0)++IFERROR(INDEX('[1]2024'!$A:$Q,MATCH($C$3&amp;$D174,'[1]2024'!$B:$B,0),MATCH(L$4,'[1]2024'!$2:$2,0)),0)++IFERROR(INDEX('[1]2024'!$A:$Q,MATCH($D$3&amp;$D174,'[1]2024'!$B:$B,0),MATCH(L$4,'[1]2024'!$2:$2,0)),0)</f>
        <v>0</v>
      </c>
      <c r="M174" s="74">
        <f>IFERROR(INDEX('[1]2024'!$A:$Q,MATCH($A$3&amp;$D174,'[1]2024'!$B:$B,0),MATCH(M$4,'[1]2024'!$2:$2,0)),0)+IFERROR(INDEX('[1]2024'!$A:$Q,MATCH($B$3&amp;$D174,'[1]2024'!$B:$B,0),MATCH(M$4,'[1]2024'!$2:$2,0)),0)++IFERROR(INDEX('[1]2024'!$A:$Q,MATCH($C$3&amp;$D174,'[1]2024'!$B:$B,0),MATCH(M$4,'[1]2024'!$2:$2,0)),0)++IFERROR(INDEX('[1]2024'!$A:$Q,MATCH($D$3&amp;$D174,'[1]2024'!$B:$B,0),MATCH(M$4,'[1]2024'!$2:$2,0)),0)</f>
        <v>0</v>
      </c>
      <c r="N174" s="74">
        <f>IFERROR(INDEX('[1]2024'!$A:$Q,MATCH($A$3&amp;$D174,'[1]2024'!$B:$B,0),MATCH(N$4,'[1]2024'!$2:$2,0)),0)+IFERROR(INDEX('[1]2024'!$A:$Q,MATCH($B$3&amp;$D174,'[1]2024'!$B:$B,0),MATCH(N$4,'[1]2024'!$2:$2,0)),0)++IFERROR(INDEX('[1]2024'!$A:$Q,MATCH($C$3&amp;$D174,'[1]2024'!$B:$B,0),MATCH(N$4,'[1]2024'!$2:$2,0)),0)++IFERROR(INDEX('[1]2024'!$A:$Q,MATCH($D$3&amp;$D174,'[1]2024'!$B:$B,0),MATCH(N$4,'[1]2024'!$2:$2,0)),0)</f>
        <v>0</v>
      </c>
      <c r="O174" s="74">
        <f>IFERROR(INDEX('[1]2024'!$A:$Q,MATCH($A$3&amp;$D174,'[1]2024'!$B:$B,0),MATCH(O$4,'[1]2024'!$2:$2,0)),0)+IFERROR(INDEX('[1]2024'!$A:$Q,MATCH($B$3&amp;$D174,'[1]2024'!$B:$B,0),MATCH(O$4,'[1]2024'!$2:$2,0)),0)++IFERROR(INDEX('[1]2024'!$A:$Q,MATCH($C$3&amp;$D174,'[1]2024'!$B:$B,0),MATCH(O$4,'[1]2024'!$2:$2,0)),0)++IFERROR(INDEX('[1]2024'!$A:$Q,MATCH($D$3&amp;$D174,'[1]2024'!$B:$B,0),MATCH(O$4,'[1]2024'!$2:$2,0)),0)</f>
        <v>0</v>
      </c>
      <c r="P174" s="74">
        <f>IFERROR(INDEX('[1]2024'!$A:$Q,MATCH($A$3&amp;$D174,'[1]2024'!$B:$B,0),MATCH(P$4,'[1]2024'!$2:$2,0)),0)+IFERROR(INDEX('[1]2024'!$A:$Q,MATCH($B$3&amp;$D174,'[1]2024'!$B:$B,0),MATCH(P$4,'[1]2024'!$2:$2,0)),0)++IFERROR(INDEX('[1]2024'!$A:$Q,MATCH($C$3&amp;$D174,'[1]2024'!$B:$B,0),MATCH(P$4,'[1]2024'!$2:$2,0)),0)++IFERROR(INDEX('[1]2024'!$A:$Q,MATCH($D$3&amp;$D174,'[1]2024'!$B:$B,0),MATCH(P$4,'[1]2024'!$2:$2,0)),0)</f>
        <v>0</v>
      </c>
      <c r="Q174" s="74">
        <f>IFERROR(INDEX('[1]2024'!$A:$Q,MATCH($A$3&amp;$D174,'[1]2024'!$B:$B,0),MATCH(Q$4,'[1]2024'!$2:$2,0)),0)+IFERROR(INDEX('[1]2024'!$A:$Q,MATCH($B$3&amp;$D174,'[1]2024'!$B:$B,0),MATCH(Q$4,'[1]2024'!$2:$2,0)),0)++IFERROR(INDEX('[1]2024'!$A:$Q,MATCH($C$3&amp;$D174,'[1]2024'!$B:$B,0),MATCH(Q$4,'[1]2024'!$2:$2,0)),0)++IFERROR(INDEX('[1]2024'!$A:$Q,MATCH($D$3&amp;$D174,'[1]2024'!$B:$B,0),MATCH(Q$4,'[1]2024'!$2:$2,0)),0)</f>
        <v>0</v>
      </c>
      <c r="R174" s="74">
        <f>IFERROR(INDEX('[1]2024'!$A:$Q,MATCH($A$3&amp;$D174,'[1]2024'!$B:$B,0),MATCH(R$4,'[1]2024'!$2:$2,0)),0)+IFERROR(INDEX('[1]2024'!$A:$Q,MATCH($B$3&amp;$D174,'[1]2024'!$B:$B,0),MATCH(R$4,'[1]2024'!$2:$2,0)),0)++IFERROR(INDEX('[1]2024'!$A:$Q,MATCH($C$3&amp;$D174,'[1]2024'!$B:$B,0),MATCH(R$4,'[1]2024'!$2:$2,0)),0)++IFERROR(INDEX('[1]2024'!$A:$Q,MATCH($D$3&amp;$D174,'[1]2024'!$B:$B,0),MATCH(R$4,'[1]2024'!$2:$2,0)),0)</f>
        <v>0</v>
      </c>
      <c r="S174" s="74">
        <f>IFERROR(INDEX('[1]2024'!$A:$Q,MATCH($A$3&amp;$D174,'[1]2024'!$B:$B,0),MATCH(S$4,'[1]2024'!$2:$2,0)),0)+IFERROR(INDEX('[1]2024'!$A:$Q,MATCH($B$3&amp;$D174,'[1]2024'!$B:$B,0),MATCH(S$4,'[1]2024'!$2:$2,0)),0)++IFERROR(INDEX('[1]2024'!$A:$Q,MATCH($C$3&amp;$D174,'[1]2024'!$B:$B,0),MATCH(S$4,'[1]2024'!$2:$2,0)),0)++IFERROR(INDEX('[1]2024'!$A:$Q,MATCH($D$3&amp;$D174,'[1]2024'!$B:$B,0),MATCH(S$4,'[1]2024'!$2:$2,0)),0)</f>
        <v>0</v>
      </c>
      <c r="T174" s="75">
        <v>0</v>
      </c>
      <c r="U174" s="73">
        <f>SUM(V174:AG174)</f>
        <v>0</v>
      </c>
      <c r="V174" s="174">
        <v>0</v>
      </c>
      <c r="W174" s="105">
        <v>0</v>
      </c>
      <c r="X174" s="105">
        <v>0</v>
      </c>
      <c r="Y174" s="105">
        <v>0</v>
      </c>
      <c r="Z174" s="105">
        <v>0</v>
      </c>
      <c r="AA174" s="105">
        <v>0</v>
      </c>
      <c r="AB174" s="105">
        <v>0</v>
      </c>
      <c r="AC174" s="105">
        <v>0</v>
      </c>
      <c r="AD174" s="105">
        <v>0</v>
      </c>
      <c r="AE174" s="105">
        <v>0</v>
      </c>
      <c r="AF174" s="105">
        <v>0</v>
      </c>
      <c r="AG174" s="175">
        <v>0</v>
      </c>
      <c r="AH174" s="73">
        <f t="shared" ref="AH174:AI176" si="185">SUM(AI174:AT174)</f>
        <v>0</v>
      </c>
      <c r="AI174" s="73">
        <f t="shared" si="185"/>
        <v>0</v>
      </c>
      <c r="AJ174" s="73">
        <v>0</v>
      </c>
      <c r="AK174" s="73">
        <v>0</v>
      </c>
      <c r="AL174" s="73">
        <v>0</v>
      </c>
      <c r="AM174" s="104">
        <v>0</v>
      </c>
      <c r="AN174" s="73">
        <v>0</v>
      </c>
      <c r="AO174" s="73">
        <v>0</v>
      </c>
      <c r="AP174" s="73">
        <v>0</v>
      </c>
      <c r="AQ174" s="73">
        <v>0</v>
      </c>
      <c r="AR174" s="73">
        <v>0</v>
      </c>
      <c r="AS174" s="73">
        <v>0</v>
      </c>
      <c r="AT174" s="73">
        <v>0</v>
      </c>
      <c r="AU174" s="201">
        <v>0</v>
      </c>
      <c r="AV174" s="73">
        <f t="shared" si="139"/>
        <v>0</v>
      </c>
      <c r="AW174" s="73">
        <f t="shared" si="140"/>
        <v>0</v>
      </c>
      <c r="AX174" s="73">
        <f t="shared" si="141"/>
        <v>0</v>
      </c>
      <c r="AY174" s="73">
        <f>IF($BC174="O",1.05*$AH174,$AH174)</f>
        <v>0</v>
      </c>
      <c r="AZ174" s="73">
        <f>IF($BC174="O",1.05*$AY174,$AY174)</f>
        <v>0</v>
      </c>
      <c r="BA174" s="73">
        <f>IF($BC174="O",1.05*$AZ174,$AZ174)</f>
        <v>0</v>
      </c>
      <c r="BB174" s="91"/>
      <c r="BC174" s="69" t="s">
        <v>24</v>
      </c>
      <c r="BD174" s="160"/>
      <c r="BE174" s="174">
        <v>0</v>
      </c>
      <c r="BF174" s="174">
        <v>0</v>
      </c>
      <c r="BG174" s="174">
        <v>0</v>
      </c>
      <c r="BH174" s="162">
        <f t="shared" si="164"/>
        <v>0</v>
      </c>
    </row>
    <row r="175" spans="1:60" outlineLevel="1" x14ac:dyDescent="0.3">
      <c r="A175" s="71" t="s">
        <v>333</v>
      </c>
      <c r="B175" s="149" t="s">
        <v>334</v>
      </c>
      <c r="C175" s="149" t="s">
        <v>31</v>
      </c>
      <c r="D175" s="150">
        <v>5123120</v>
      </c>
      <c r="E175" s="150" t="s">
        <v>335</v>
      </c>
      <c r="F175" s="173">
        <v>0</v>
      </c>
      <c r="G175" s="73">
        <f>SUM(H175:S175)</f>
        <v>0</v>
      </c>
      <c r="H175" s="74">
        <f>IFERROR(INDEX('[1]2024'!$A:$Q,MATCH($A$3&amp;$D175,'[1]2024'!$B:$B,0),MATCH(H$4,'[1]2024'!$2:$2,0)),0)+IFERROR(INDEX('[1]2024'!$A:$Q,MATCH($B$3&amp;$D175,'[1]2024'!$B:$B,0),MATCH(H$4,'[1]2024'!$2:$2,0)),0)++IFERROR(INDEX('[1]2024'!$A:$Q,MATCH($C$3&amp;$D175,'[1]2024'!$B:$B,0),MATCH(H$4,'[1]2024'!$2:$2,0)),0)++IFERROR(INDEX('[1]2024'!$A:$Q,MATCH($D$3&amp;$D175,'[1]2024'!$B:$B,0),MATCH(H$4,'[1]2024'!$2:$2,0)),0)</f>
        <v>0</v>
      </c>
      <c r="I175" s="74">
        <f>IFERROR(INDEX('[1]2024'!$A:$Q,MATCH($A$3&amp;$D175,'[1]2024'!$B:$B,0),MATCH(I$4,'[1]2024'!$2:$2,0)),0)+IFERROR(INDEX('[1]2024'!$A:$Q,MATCH($B$3&amp;$D175,'[1]2024'!$B:$B,0),MATCH(I$4,'[1]2024'!$2:$2,0)),0)++IFERROR(INDEX('[1]2024'!$A:$Q,MATCH($C$3&amp;$D175,'[1]2024'!$B:$B,0),MATCH(I$4,'[1]2024'!$2:$2,0)),0)++IFERROR(INDEX('[1]2024'!$A:$Q,MATCH($D$3&amp;$D175,'[1]2024'!$B:$B,0),MATCH(I$4,'[1]2024'!$2:$2,0)),0)</f>
        <v>0</v>
      </c>
      <c r="J175" s="74">
        <f>IFERROR(INDEX('[1]2024'!$A:$Q,MATCH($A$3&amp;$D175,'[1]2024'!$B:$B,0),MATCH(J$4,'[1]2024'!$2:$2,0)),0)+IFERROR(INDEX('[1]2024'!$A:$Q,MATCH($B$3&amp;$D175,'[1]2024'!$B:$B,0),MATCH(J$4,'[1]2024'!$2:$2,0)),0)++IFERROR(INDEX('[1]2024'!$A:$Q,MATCH($C$3&amp;$D175,'[1]2024'!$B:$B,0),MATCH(J$4,'[1]2024'!$2:$2,0)),0)++IFERROR(INDEX('[1]2024'!$A:$Q,MATCH($D$3&amp;$D175,'[1]2024'!$B:$B,0),MATCH(J$4,'[1]2024'!$2:$2,0)),0)</f>
        <v>0</v>
      </c>
      <c r="K175" s="74">
        <f>IFERROR(INDEX('[1]2024'!$A:$Q,MATCH($A$3&amp;$D175,'[1]2024'!$B:$B,0),MATCH(K$4,'[1]2024'!$2:$2,0)),0)+IFERROR(INDEX('[1]2024'!$A:$Q,MATCH($B$3&amp;$D175,'[1]2024'!$B:$B,0),MATCH(K$4,'[1]2024'!$2:$2,0)),0)++IFERROR(INDEX('[1]2024'!$A:$Q,MATCH($C$3&amp;$D175,'[1]2024'!$B:$B,0),MATCH(K$4,'[1]2024'!$2:$2,0)),0)++IFERROR(INDEX('[1]2024'!$A:$Q,MATCH($D$3&amp;$D175,'[1]2024'!$B:$B,0),MATCH(K$4,'[1]2024'!$2:$2,0)),0)</f>
        <v>0</v>
      </c>
      <c r="L175" s="74">
        <f>IFERROR(INDEX('[1]2024'!$A:$Q,MATCH($A$3&amp;$D175,'[1]2024'!$B:$B,0),MATCH(L$4,'[1]2024'!$2:$2,0)),0)+IFERROR(INDEX('[1]2024'!$A:$Q,MATCH($B$3&amp;$D175,'[1]2024'!$B:$B,0),MATCH(L$4,'[1]2024'!$2:$2,0)),0)++IFERROR(INDEX('[1]2024'!$A:$Q,MATCH($C$3&amp;$D175,'[1]2024'!$B:$B,0),MATCH(L$4,'[1]2024'!$2:$2,0)),0)++IFERROR(INDEX('[1]2024'!$A:$Q,MATCH($D$3&amp;$D175,'[1]2024'!$B:$B,0),MATCH(L$4,'[1]2024'!$2:$2,0)),0)</f>
        <v>0</v>
      </c>
      <c r="M175" s="74">
        <f>IFERROR(INDEX('[1]2024'!$A:$Q,MATCH($A$3&amp;$D175,'[1]2024'!$B:$B,0),MATCH(M$4,'[1]2024'!$2:$2,0)),0)+IFERROR(INDEX('[1]2024'!$A:$Q,MATCH($B$3&amp;$D175,'[1]2024'!$B:$B,0),MATCH(M$4,'[1]2024'!$2:$2,0)),0)++IFERROR(INDEX('[1]2024'!$A:$Q,MATCH($C$3&amp;$D175,'[1]2024'!$B:$B,0),MATCH(M$4,'[1]2024'!$2:$2,0)),0)++IFERROR(INDEX('[1]2024'!$A:$Q,MATCH($D$3&amp;$D175,'[1]2024'!$B:$B,0),MATCH(M$4,'[1]2024'!$2:$2,0)),0)</f>
        <v>0</v>
      </c>
      <c r="N175" s="74">
        <f>IFERROR(INDEX('[1]2024'!$A:$Q,MATCH($A$3&amp;$D175,'[1]2024'!$B:$B,0),MATCH(N$4,'[1]2024'!$2:$2,0)),0)+IFERROR(INDEX('[1]2024'!$A:$Q,MATCH($B$3&amp;$D175,'[1]2024'!$B:$B,0),MATCH(N$4,'[1]2024'!$2:$2,0)),0)++IFERROR(INDEX('[1]2024'!$A:$Q,MATCH($C$3&amp;$D175,'[1]2024'!$B:$B,0),MATCH(N$4,'[1]2024'!$2:$2,0)),0)++IFERROR(INDEX('[1]2024'!$A:$Q,MATCH($D$3&amp;$D175,'[1]2024'!$B:$B,0),MATCH(N$4,'[1]2024'!$2:$2,0)),0)</f>
        <v>0</v>
      </c>
      <c r="O175" s="74">
        <f>IFERROR(INDEX('[1]2024'!$A:$Q,MATCH($A$3&amp;$D175,'[1]2024'!$B:$B,0),MATCH(O$4,'[1]2024'!$2:$2,0)),0)+IFERROR(INDEX('[1]2024'!$A:$Q,MATCH($B$3&amp;$D175,'[1]2024'!$B:$B,0),MATCH(O$4,'[1]2024'!$2:$2,0)),0)++IFERROR(INDEX('[1]2024'!$A:$Q,MATCH($C$3&amp;$D175,'[1]2024'!$B:$B,0),MATCH(O$4,'[1]2024'!$2:$2,0)),0)++IFERROR(INDEX('[1]2024'!$A:$Q,MATCH($D$3&amp;$D175,'[1]2024'!$B:$B,0),MATCH(O$4,'[1]2024'!$2:$2,0)),0)</f>
        <v>0</v>
      </c>
      <c r="P175" s="74">
        <f>IFERROR(INDEX('[1]2024'!$A:$Q,MATCH($A$3&amp;$D175,'[1]2024'!$B:$B,0),MATCH(P$4,'[1]2024'!$2:$2,0)),0)+IFERROR(INDEX('[1]2024'!$A:$Q,MATCH($B$3&amp;$D175,'[1]2024'!$B:$B,0),MATCH(P$4,'[1]2024'!$2:$2,0)),0)++IFERROR(INDEX('[1]2024'!$A:$Q,MATCH($C$3&amp;$D175,'[1]2024'!$B:$B,0),MATCH(P$4,'[1]2024'!$2:$2,0)),0)++IFERROR(INDEX('[1]2024'!$A:$Q,MATCH($D$3&amp;$D175,'[1]2024'!$B:$B,0),MATCH(P$4,'[1]2024'!$2:$2,0)),0)</f>
        <v>0</v>
      </c>
      <c r="Q175" s="74">
        <f>IFERROR(INDEX('[1]2024'!$A:$Q,MATCH($A$3&amp;$D175,'[1]2024'!$B:$B,0),MATCH(Q$4,'[1]2024'!$2:$2,0)),0)+IFERROR(INDEX('[1]2024'!$A:$Q,MATCH($B$3&amp;$D175,'[1]2024'!$B:$B,0),MATCH(Q$4,'[1]2024'!$2:$2,0)),0)++IFERROR(INDEX('[1]2024'!$A:$Q,MATCH($C$3&amp;$D175,'[1]2024'!$B:$B,0),MATCH(Q$4,'[1]2024'!$2:$2,0)),0)++IFERROR(INDEX('[1]2024'!$A:$Q,MATCH($D$3&amp;$D175,'[1]2024'!$B:$B,0),MATCH(Q$4,'[1]2024'!$2:$2,0)),0)</f>
        <v>0</v>
      </c>
      <c r="R175" s="74">
        <f>IFERROR(INDEX('[1]2024'!$A:$Q,MATCH($A$3&amp;$D175,'[1]2024'!$B:$B,0),MATCH(R$4,'[1]2024'!$2:$2,0)),0)+IFERROR(INDEX('[1]2024'!$A:$Q,MATCH($B$3&amp;$D175,'[1]2024'!$B:$B,0),MATCH(R$4,'[1]2024'!$2:$2,0)),0)++IFERROR(INDEX('[1]2024'!$A:$Q,MATCH($C$3&amp;$D175,'[1]2024'!$B:$B,0),MATCH(R$4,'[1]2024'!$2:$2,0)),0)++IFERROR(INDEX('[1]2024'!$A:$Q,MATCH($D$3&amp;$D175,'[1]2024'!$B:$B,0),MATCH(R$4,'[1]2024'!$2:$2,0)),0)</f>
        <v>0</v>
      </c>
      <c r="S175" s="74">
        <f>IFERROR(INDEX('[1]2024'!$A:$Q,MATCH($A$3&amp;$D175,'[1]2024'!$B:$B,0),MATCH(S$4,'[1]2024'!$2:$2,0)),0)+IFERROR(INDEX('[1]2024'!$A:$Q,MATCH($B$3&amp;$D175,'[1]2024'!$B:$B,0),MATCH(S$4,'[1]2024'!$2:$2,0)),0)++IFERROR(INDEX('[1]2024'!$A:$Q,MATCH($C$3&amp;$D175,'[1]2024'!$B:$B,0),MATCH(S$4,'[1]2024'!$2:$2,0)),0)++IFERROR(INDEX('[1]2024'!$A:$Q,MATCH($D$3&amp;$D175,'[1]2024'!$B:$B,0),MATCH(S$4,'[1]2024'!$2:$2,0)),0)</f>
        <v>0</v>
      </c>
      <c r="T175" s="75">
        <v>0</v>
      </c>
      <c r="U175" s="73">
        <f>SUM(V175:AG175)</f>
        <v>0</v>
      </c>
      <c r="V175" s="174">
        <v>0</v>
      </c>
      <c r="W175" s="105">
        <v>0</v>
      </c>
      <c r="X175" s="105">
        <v>0</v>
      </c>
      <c r="Y175" s="105">
        <v>0</v>
      </c>
      <c r="Z175" s="105">
        <v>0</v>
      </c>
      <c r="AA175" s="105">
        <v>0</v>
      </c>
      <c r="AB175" s="105">
        <v>0</v>
      </c>
      <c r="AC175" s="105">
        <v>0</v>
      </c>
      <c r="AD175" s="105">
        <v>0</v>
      </c>
      <c r="AE175" s="105">
        <v>0</v>
      </c>
      <c r="AF175" s="105">
        <v>0</v>
      </c>
      <c r="AG175" s="175">
        <v>0</v>
      </c>
      <c r="AH175" s="73">
        <f t="shared" si="185"/>
        <v>0</v>
      </c>
      <c r="AI175" s="73">
        <f t="shared" si="185"/>
        <v>0</v>
      </c>
      <c r="AJ175" s="73">
        <v>0</v>
      </c>
      <c r="AK175" s="73">
        <v>0</v>
      </c>
      <c r="AL175" s="73">
        <v>0</v>
      </c>
      <c r="AM175" s="104">
        <v>0</v>
      </c>
      <c r="AN175" s="73">
        <v>0</v>
      </c>
      <c r="AO175" s="73">
        <v>0</v>
      </c>
      <c r="AP175" s="73">
        <v>0</v>
      </c>
      <c r="AQ175" s="73">
        <v>0</v>
      </c>
      <c r="AR175" s="73">
        <v>0</v>
      </c>
      <c r="AS175" s="73">
        <v>0</v>
      </c>
      <c r="AT175" s="73">
        <v>0</v>
      </c>
      <c r="AU175" s="201">
        <v>0</v>
      </c>
      <c r="AV175" s="73">
        <f t="shared" si="139"/>
        <v>0</v>
      </c>
      <c r="AW175" s="73">
        <f t="shared" si="140"/>
        <v>0</v>
      </c>
      <c r="AX175" s="73">
        <f t="shared" si="141"/>
        <v>0</v>
      </c>
      <c r="AY175" s="73">
        <f>IF($BC175="O",1.05*$AH175,$AH175)</f>
        <v>0</v>
      </c>
      <c r="AZ175" s="73">
        <f>IF($BC175="O",1.05*$AY175,$AY175)</f>
        <v>0</v>
      </c>
      <c r="BA175" s="73">
        <f>IF($BC175="O",1.05*$AZ175,$AZ175)</f>
        <v>0</v>
      </c>
      <c r="BB175" s="91"/>
      <c r="BC175" s="69" t="s">
        <v>24</v>
      </c>
      <c r="BD175" s="160"/>
      <c r="BE175" s="174">
        <v>0</v>
      </c>
      <c r="BF175" s="174">
        <v>0</v>
      </c>
      <c r="BG175" s="174">
        <v>0</v>
      </c>
      <c r="BH175" s="162">
        <f t="shared" si="164"/>
        <v>0</v>
      </c>
    </row>
    <row r="176" spans="1:60" outlineLevel="1" x14ac:dyDescent="0.3">
      <c r="A176" s="115" t="s">
        <v>336</v>
      </c>
      <c r="B176" s="178" t="s">
        <v>337</v>
      </c>
      <c r="C176" s="178" t="s">
        <v>31</v>
      </c>
      <c r="D176" s="179">
        <v>5123130</v>
      </c>
      <c r="E176" s="179" t="s">
        <v>338</v>
      </c>
      <c r="F176" s="180">
        <v>0</v>
      </c>
      <c r="G176" s="119">
        <f>SUM(H176:S176)</f>
        <v>0</v>
      </c>
      <c r="H176" s="74">
        <f>IFERROR(INDEX('[1]2024'!$A:$Q,MATCH($A$3&amp;$D176,'[1]2024'!$B:$B,0),MATCH(H$4,'[1]2024'!$2:$2,0)),0)+IFERROR(INDEX('[1]2024'!$A:$Q,MATCH($B$3&amp;$D176,'[1]2024'!$B:$B,0),MATCH(H$4,'[1]2024'!$2:$2,0)),0)++IFERROR(INDEX('[1]2024'!$A:$Q,MATCH($C$3&amp;$D176,'[1]2024'!$B:$B,0),MATCH(H$4,'[1]2024'!$2:$2,0)),0)++IFERROR(INDEX('[1]2024'!$A:$Q,MATCH($D$3&amp;$D176,'[1]2024'!$B:$B,0),MATCH(H$4,'[1]2024'!$2:$2,0)),0)</f>
        <v>0</v>
      </c>
      <c r="I176" s="74">
        <f>IFERROR(INDEX('[1]2024'!$A:$Q,MATCH($A$3&amp;$D176,'[1]2024'!$B:$B,0),MATCH(I$4,'[1]2024'!$2:$2,0)),0)+IFERROR(INDEX('[1]2024'!$A:$Q,MATCH($B$3&amp;$D176,'[1]2024'!$B:$B,0),MATCH(I$4,'[1]2024'!$2:$2,0)),0)++IFERROR(INDEX('[1]2024'!$A:$Q,MATCH($C$3&amp;$D176,'[1]2024'!$B:$B,0),MATCH(I$4,'[1]2024'!$2:$2,0)),0)++IFERROR(INDEX('[1]2024'!$A:$Q,MATCH($D$3&amp;$D176,'[1]2024'!$B:$B,0),MATCH(I$4,'[1]2024'!$2:$2,0)),0)</f>
        <v>0</v>
      </c>
      <c r="J176" s="74">
        <f>IFERROR(INDEX('[1]2024'!$A:$Q,MATCH($A$3&amp;$D176,'[1]2024'!$B:$B,0),MATCH(J$4,'[1]2024'!$2:$2,0)),0)+IFERROR(INDEX('[1]2024'!$A:$Q,MATCH($B$3&amp;$D176,'[1]2024'!$B:$B,0),MATCH(J$4,'[1]2024'!$2:$2,0)),0)++IFERROR(INDEX('[1]2024'!$A:$Q,MATCH($C$3&amp;$D176,'[1]2024'!$B:$B,0),MATCH(J$4,'[1]2024'!$2:$2,0)),0)++IFERROR(INDEX('[1]2024'!$A:$Q,MATCH($D$3&amp;$D176,'[1]2024'!$B:$B,0),MATCH(J$4,'[1]2024'!$2:$2,0)),0)</f>
        <v>0</v>
      </c>
      <c r="K176" s="74">
        <f>IFERROR(INDEX('[1]2024'!$A:$Q,MATCH($A$3&amp;$D176,'[1]2024'!$B:$B,0),MATCH(K$4,'[1]2024'!$2:$2,0)),0)+IFERROR(INDEX('[1]2024'!$A:$Q,MATCH($B$3&amp;$D176,'[1]2024'!$B:$B,0),MATCH(K$4,'[1]2024'!$2:$2,0)),0)++IFERROR(INDEX('[1]2024'!$A:$Q,MATCH($C$3&amp;$D176,'[1]2024'!$B:$B,0),MATCH(K$4,'[1]2024'!$2:$2,0)),0)++IFERROR(INDEX('[1]2024'!$A:$Q,MATCH($D$3&amp;$D176,'[1]2024'!$B:$B,0),MATCH(K$4,'[1]2024'!$2:$2,0)),0)</f>
        <v>0</v>
      </c>
      <c r="L176" s="74">
        <f>IFERROR(INDEX('[1]2024'!$A:$Q,MATCH($A$3&amp;$D176,'[1]2024'!$B:$B,0),MATCH(L$4,'[1]2024'!$2:$2,0)),0)+IFERROR(INDEX('[1]2024'!$A:$Q,MATCH($B$3&amp;$D176,'[1]2024'!$B:$B,0),MATCH(L$4,'[1]2024'!$2:$2,0)),0)++IFERROR(INDEX('[1]2024'!$A:$Q,MATCH($C$3&amp;$D176,'[1]2024'!$B:$B,0),MATCH(L$4,'[1]2024'!$2:$2,0)),0)++IFERROR(INDEX('[1]2024'!$A:$Q,MATCH($D$3&amp;$D176,'[1]2024'!$B:$B,0),MATCH(L$4,'[1]2024'!$2:$2,0)),0)</f>
        <v>0</v>
      </c>
      <c r="M176" s="74">
        <f>IFERROR(INDEX('[1]2024'!$A:$Q,MATCH($A$3&amp;$D176,'[1]2024'!$B:$B,0),MATCH(M$4,'[1]2024'!$2:$2,0)),0)+IFERROR(INDEX('[1]2024'!$A:$Q,MATCH($B$3&amp;$D176,'[1]2024'!$B:$B,0),MATCH(M$4,'[1]2024'!$2:$2,0)),0)++IFERROR(INDEX('[1]2024'!$A:$Q,MATCH($C$3&amp;$D176,'[1]2024'!$B:$B,0),MATCH(M$4,'[1]2024'!$2:$2,0)),0)++IFERROR(INDEX('[1]2024'!$A:$Q,MATCH($D$3&amp;$D176,'[1]2024'!$B:$B,0),MATCH(M$4,'[1]2024'!$2:$2,0)),0)</f>
        <v>0</v>
      </c>
      <c r="N176" s="74">
        <f>IFERROR(INDEX('[1]2024'!$A:$Q,MATCH($A$3&amp;$D176,'[1]2024'!$B:$B,0),MATCH(N$4,'[1]2024'!$2:$2,0)),0)+IFERROR(INDEX('[1]2024'!$A:$Q,MATCH($B$3&amp;$D176,'[1]2024'!$B:$B,0),MATCH(N$4,'[1]2024'!$2:$2,0)),0)++IFERROR(INDEX('[1]2024'!$A:$Q,MATCH($C$3&amp;$D176,'[1]2024'!$B:$B,0),MATCH(N$4,'[1]2024'!$2:$2,0)),0)++IFERROR(INDEX('[1]2024'!$A:$Q,MATCH($D$3&amp;$D176,'[1]2024'!$B:$B,0),MATCH(N$4,'[1]2024'!$2:$2,0)),0)</f>
        <v>0</v>
      </c>
      <c r="O176" s="74">
        <f>IFERROR(INDEX('[1]2024'!$A:$Q,MATCH($A$3&amp;$D176,'[1]2024'!$B:$B,0),MATCH(O$4,'[1]2024'!$2:$2,0)),0)+IFERROR(INDEX('[1]2024'!$A:$Q,MATCH($B$3&amp;$D176,'[1]2024'!$B:$B,0),MATCH(O$4,'[1]2024'!$2:$2,0)),0)++IFERROR(INDEX('[1]2024'!$A:$Q,MATCH($C$3&amp;$D176,'[1]2024'!$B:$B,0),MATCH(O$4,'[1]2024'!$2:$2,0)),0)++IFERROR(INDEX('[1]2024'!$A:$Q,MATCH($D$3&amp;$D176,'[1]2024'!$B:$B,0),MATCH(O$4,'[1]2024'!$2:$2,0)),0)</f>
        <v>0</v>
      </c>
      <c r="P176" s="74">
        <f>IFERROR(INDEX('[1]2024'!$A:$Q,MATCH($A$3&amp;$D176,'[1]2024'!$B:$B,0),MATCH(P$4,'[1]2024'!$2:$2,0)),0)+IFERROR(INDEX('[1]2024'!$A:$Q,MATCH($B$3&amp;$D176,'[1]2024'!$B:$B,0),MATCH(P$4,'[1]2024'!$2:$2,0)),0)++IFERROR(INDEX('[1]2024'!$A:$Q,MATCH($C$3&amp;$D176,'[1]2024'!$B:$B,0),MATCH(P$4,'[1]2024'!$2:$2,0)),0)++IFERROR(INDEX('[1]2024'!$A:$Q,MATCH($D$3&amp;$D176,'[1]2024'!$B:$B,0),MATCH(P$4,'[1]2024'!$2:$2,0)),0)</f>
        <v>0</v>
      </c>
      <c r="Q176" s="74">
        <f>IFERROR(INDEX('[1]2024'!$A:$Q,MATCH($A$3&amp;$D176,'[1]2024'!$B:$B,0),MATCH(Q$4,'[1]2024'!$2:$2,0)),0)+IFERROR(INDEX('[1]2024'!$A:$Q,MATCH($B$3&amp;$D176,'[1]2024'!$B:$B,0),MATCH(Q$4,'[1]2024'!$2:$2,0)),0)++IFERROR(INDEX('[1]2024'!$A:$Q,MATCH($C$3&amp;$D176,'[1]2024'!$B:$B,0),MATCH(Q$4,'[1]2024'!$2:$2,0)),0)++IFERROR(INDEX('[1]2024'!$A:$Q,MATCH($D$3&amp;$D176,'[1]2024'!$B:$B,0),MATCH(Q$4,'[1]2024'!$2:$2,0)),0)</f>
        <v>0</v>
      </c>
      <c r="R176" s="74">
        <f>IFERROR(INDEX('[1]2024'!$A:$Q,MATCH($A$3&amp;$D176,'[1]2024'!$B:$B,0),MATCH(R$4,'[1]2024'!$2:$2,0)),0)+IFERROR(INDEX('[1]2024'!$A:$Q,MATCH($B$3&amp;$D176,'[1]2024'!$B:$B,0),MATCH(R$4,'[1]2024'!$2:$2,0)),0)++IFERROR(INDEX('[1]2024'!$A:$Q,MATCH($C$3&amp;$D176,'[1]2024'!$B:$B,0),MATCH(R$4,'[1]2024'!$2:$2,0)),0)++IFERROR(INDEX('[1]2024'!$A:$Q,MATCH($D$3&amp;$D176,'[1]2024'!$B:$B,0),MATCH(R$4,'[1]2024'!$2:$2,0)),0)</f>
        <v>0</v>
      </c>
      <c r="S176" s="74">
        <f>IFERROR(INDEX('[1]2024'!$A:$Q,MATCH($A$3&amp;$D176,'[1]2024'!$B:$B,0),MATCH(S$4,'[1]2024'!$2:$2,0)),0)+IFERROR(INDEX('[1]2024'!$A:$Q,MATCH($B$3&amp;$D176,'[1]2024'!$B:$B,0),MATCH(S$4,'[1]2024'!$2:$2,0)),0)++IFERROR(INDEX('[1]2024'!$A:$Q,MATCH($C$3&amp;$D176,'[1]2024'!$B:$B,0),MATCH(S$4,'[1]2024'!$2:$2,0)),0)++IFERROR(INDEX('[1]2024'!$A:$Q,MATCH($D$3&amp;$D176,'[1]2024'!$B:$B,0),MATCH(S$4,'[1]2024'!$2:$2,0)),0)</f>
        <v>0</v>
      </c>
      <c r="T176" s="120">
        <v>0</v>
      </c>
      <c r="U176" s="119">
        <f>SUM(V176:AG176)</f>
        <v>0</v>
      </c>
      <c r="V176" s="181">
        <v>0</v>
      </c>
      <c r="W176" s="126">
        <v>0</v>
      </c>
      <c r="X176" s="126">
        <v>0</v>
      </c>
      <c r="Y176" s="126">
        <v>0</v>
      </c>
      <c r="Z176" s="126">
        <v>0</v>
      </c>
      <c r="AA176" s="126">
        <v>0</v>
      </c>
      <c r="AB176" s="126">
        <v>0</v>
      </c>
      <c r="AC176" s="126">
        <v>0</v>
      </c>
      <c r="AD176" s="126">
        <v>0</v>
      </c>
      <c r="AE176" s="126">
        <v>0</v>
      </c>
      <c r="AF176" s="126">
        <v>0</v>
      </c>
      <c r="AG176" s="182">
        <v>0</v>
      </c>
      <c r="AH176" s="119">
        <f t="shared" si="185"/>
        <v>0</v>
      </c>
      <c r="AI176" s="119">
        <f t="shared" si="185"/>
        <v>0</v>
      </c>
      <c r="AJ176" s="119">
        <v>0</v>
      </c>
      <c r="AK176" s="119">
        <v>0</v>
      </c>
      <c r="AL176" s="119">
        <v>0</v>
      </c>
      <c r="AM176" s="125">
        <v>0</v>
      </c>
      <c r="AN176" s="119">
        <v>0</v>
      </c>
      <c r="AO176" s="119">
        <v>0</v>
      </c>
      <c r="AP176" s="119">
        <v>0</v>
      </c>
      <c r="AQ176" s="119">
        <v>0</v>
      </c>
      <c r="AR176" s="119">
        <v>0</v>
      </c>
      <c r="AS176" s="119">
        <v>0</v>
      </c>
      <c r="AT176" s="119">
        <v>0</v>
      </c>
      <c r="AU176" s="213">
        <v>0</v>
      </c>
      <c r="AV176" s="119">
        <f t="shared" si="139"/>
        <v>0</v>
      </c>
      <c r="AW176" s="119">
        <f t="shared" si="140"/>
        <v>0</v>
      </c>
      <c r="AX176" s="119">
        <f t="shared" si="141"/>
        <v>0</v>
      </c>
      <c r="AY176" s="119">
        <f>IF($BC176="O",1.05*$AH176,$AH176)</f>
        <v>0</v>
      </c>
      <c r="AZ176" s="119">
        <f>IF($BC176="O",1.05*$AY176,$AY176)</f>
        <v>0</v>
      </c>
      <c r="BA176" s="119">
        <f>IF($BC176="O",1.05*$AZ176,$AZ176)</f>
        <v>0</v>
      </c>
      <c r="BB176" s="127"/>
      <c r="BC176" s="183" t="s">
        <v>24</v>
      </c>
      <c r="BD176" s="184"/>
      <c r="BE176" s="181">
        <v>0</v>
      </c>
      <c r="BF176" s="181">
        <v>0</v>
      </c>
      <c r="BG176" s="181">
        <v>0</v>
      </c>
      <c r="BH176" s="185">
        <f t="shared" si="164"/>
        <v>0</v>
      </c>
    </row>
  </sheetData>
  <phoneticPr fontId="3" type="noConversion"/>
  <conditionalFormatting sqref="U26:U99 U101:U173">
    <cfRule type="expression" dxfId="35" priority="6">
      <formula>#REF!&lt;U26</formula>
    </cfRule>
  </conditionalFormatting>
  <conditionalFormatting sqref="U9:U21 U23:U24">
    <cfRule type="expression" dxfId="34" priority="5">
      <formula>#REF!&lt;U9</formula>
    </cfRule>
  </conditionalFormatting>
  <conditionalFormatting sqref="U25">
    <cfRule type="expression" dxfId="33" priority="4">
      <formula>#REF!&lt;U25</formula>
    </cfRule>
  </conditionalFormatting>
  <conditionalFormatting sqref="G10:G99 G101:G173">
    <cfRule type="expression" dxfId="32" priority="3">
      <formula>#REF!&lt;G10</formula>
    </cfRule>
  </conditionalFormatting>
  <conditionalFormatting sqref="T9:T25 T101:T173 T27:T99">
    <cfRule type="expression" dxfId="31" priority="2">
      <formula>#REF!&lt;T9</formula>
    </cfRule>
  </conditionalFormatting>
  <conditionalFormatting sqref="U22">
    <cfRule type="expression" dxfId="30" priority="1">
      <formula>#REF!&lt;U22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F8044-83C5-410C-BE20-7EBEC94A1F01}">
  <sheetPr>
    <tabColor theme="9"/>
  </sheetPr>
  <dimension ref="A1:BH176"/>
  <sheetViews>
    <sheetView zoomScale="70" zoomScaleNormal="70" workbookViewId="0">
      <pane xSplit="5" ySplit="4" topLeftCell="U62" activePane="bottomRight" state="frozen"/>
      <selection activeCell="BF17" sqref="BF17"/>
      <selection pane="topRight" activeCell="BF17" sqref="BF17"/>
      <selection pane="bottomLeft" activeCell="BF17" sqref="BF17"/>
      <selection pane="bottomRight" activeCell="AH88" sqref="AH88"/>
    </sheetView>
  </sheetViews>
  <sheetFormatPr defaultColWidth="9" defaultRowHeight="16.5" outlineLevelRow="1" outlineLevelCol="1" x14ac:dyDescent="0.3"/>
  <cols>
    <col min="1" max="1" width="41" style="137" customWidth="1"/>
    <col min="2" max="2" width="27.75" style="137" hidden="1" customWidth="1" outlineLevel="1"/>
    <col min="3" max="3" width="9.875" style="137" hidden="1" customWidth="1" outlineLevel="1"/>
    <col min="4" max="4" width="9.25" style="138" hidden="1" customWidth="1" outlineLevel="1"/>
    <col min="5" max="5" width="13.25" style="138" hidden="1" customWidth="1" outlineLevel="1"/>
    <col min="6" max="6" width="12.875" style="138" bestFit="1" customWidth="1" collapsed="1"/>
    <col min="7" max="7" width="12.875" style="138" bestFit="1" customWidth="1"/>
    <col min="8" max="19" width="14.25" style="139" customWidth="1" outlineLevel="1"/>
    <col min="20" max="20" width="14.25" style="139" customWidth="1"/>
    <col min="21" max="21" width="13.625" style="137" bestFit="1" customWidth="1"/>
    <col min="22" max="33" width="14.25" style="137" hidden="1" customWidth="1" outlineLevel="1"/>
    <col min="34" max="34" width="14.25" style="137" bestFit="1" customWidth="1" collapsed="1"/>
    <col min="35" max="46" width="14.25" style="137" customWidth="1" outlineLevel="1"/>
    <col min="47" max="53" width="14.25" style="137" customWidth="1"/>
    <col min="54" max="54" width="73.375" style="137" bestFit="1" customWidth="1"/>
    <col min="55" max="55" width="21.625" style="137" bestFit="1" customWidth="1"/>
    <col min="56" max="56" width="21.625" style="137" customWidth="1"/>
    <col min="57" max="60" width="12.875" style="138" customWidth="1" outlineLevel="1"/>
    <col min="61" max="16384" width="9" style="137"/>
  </cols>
  <sheetData>
    <row r="1" spans="1:60" x14ac:dyDescent="0.3">
      <c r="A1" s="190" t="s">
        <v>350</v>
      </c>
    </row>
    <row r="2" spans="1:60" x14ac:dyDescent="0.3">
      <c r="A2" s="137" t="s">
        <v>0</v>
      </c>
      <c r="U2" s="187">
        <f>U26-U168</f>
        <v>2679047161.0999999</v>
      </c>
    </row>
    <row r="3" spans="1:60" ht="17.25" thickBot="1" x14ac:dyDescent="0.35">
      <c r="A3" s="4" t="s">
        <v>351</v>
      </c>
      <c r="N3" s="186">
        <v>2023.07</v>
      </c>
      <c r="O3" s="186">
        <v>2023.08</v>
      </c>
      <c r="P3" s="186">
        <v>2023.09</v>
      </c>
      <c r="Q3" s="186">
        <v>2023.1</v>
      </c>
      <c r="R3" s="186">
        <v>2023.11</v>
      </c>
      <c r="S3" s="186">
        <v>2023.12</v>
      </c>
      <c r="T3" s="186"/>
    </row>
    <row r="4" spans="1:60" ht="18" thickTop="1" thickBot="1" x14ac:dyDescent="0.35">
      <c r="A4" s="6" t="s">
        <v>1</v>
      </c>
      <c r="B4" s="6" t="s">
        <v>2</v>
      </c>
      <c r="C4" s="7" t="s">
        <v>3</v>
      </c>
      <c r="D4" s="7" t="s">
        <v>4</v>
      </c>
      <c r="E4" s="7" t="s">
        <v>5</v>
      </c>
      <c r="F4" s="8" t="s">
        <v>6</v>
      </c>
      <c r="G4" s="6" t="s">
        <v>7</v>
      </c>
      <c r="H4" s="9">
        <v>2024.01</v>
      </c>
      <c r="I4" s="10">
        <v>2024.02</v>
      </c>
      <c r="J4" s="10">
        <v>2024.03</v>
      </c>
      <c r="K4" s="10">
        <v>2024.04</v>
      </c>
      <c r="L4" s="10">
        <v>2024.05</v>
      </c>
      <c r="M4" s="11">
        <v>2024.06</v>
      </c>
      <c r="N4" s="11">
        <v>2024.07</v>
      </c>
      <c r="O4" s="11">
        <v>2024.08</v>
      </c>
      <c r="P4" s="11">
        <v>2024.09</v>
      </c>
      <c r="Q4" s="11">
        <v>2024.1</v>
      </c>
      <c r="R4" s="11">
        <v>2024.11</v>
      </c>
      <c r="S4" s="11">
        <v>2024.12</v>
      </c>
      <c r="T4" s="12" t="s">
        <v>8</v>
      </c>
      <c r="U4" s="12" t="s">
        <v>9</v>
      </c>
      <c r="V4" s="13">
        <v>2025.01</v>
      </c>
      <c r="W4" s="14">
        <v>2025.02</v>
      </c>
      <c r="X4" s="14">
        <v>2025.03</v>
      </c>
      <c r="Y4" s="14">
        <v>2025.04</v>
      </c>
      <c r="Z4" s="14">
        <v>2025.05</v>
      </c>
      <c r="AA4" s="15">
        <v>2025.06</v>
      </c>
      <c r="AB4" s="16">
        <v>2025.07</v>
      </c>
      <c r="AC4" s="16">
        <v>2025.08</v>
      </c>
      <c r="AD4" s="16">
        <v>2025.09</v>
      </c>
      <c r="AE4" s="17">
        <v>2025.1</v>
      </c>
      <c r="AF4" s="16">
        <v>2025.11</v>
      </c>
      <c r="AG4" s="18">
        <v>2025.12</v>
      </c>
      <c r="AH4" s="19">
        <v>2026</v>
      </c>
      <c r="AI4" s="19">
        <v>2026.01</v>
      </c>
      <c r="AJ4" s="19">
        <v>2026.02</v>
      </c>
      <c r="AK4" s="19">
        <v>2026.03</v>
      </c>
      <c r="AL4" s="19">
        <v>2026.04</v>
      </c>
      <c r="AM4" s="19">
        <v>2026.05</v>
      </c>
      <c r="AN4" s="19">
        <v>2026.06</v>
      </c>
      <c r="AO4" s="19">
        <v>2026.07</v>
      </c>
      <c r="AP4" s="19">
        <v>2026.08</v>
      </c>
      <c r="AQ4" s="19">
        <v>2026.09</v>
      </c>
      <c r="AR4" s="140" t="s">
        <v>352</v>
      </c>
      <c r="AS4" s="19">
        <v>2026.11</v>
      </c>
      <c r="AT4" s="19">
        <v>2026.12</v>
      </c>
      <c r="AU4" s="20" t="s">
        <v>10</v>
      </c>
      <c r="AV4" s="20" t="s">
        <v>11</v>
      </c>
      <c r="AW4" s="20" t="s">
        <v>12</v>
      </c>
      <c r="AX4" s="20" t="s">
        <v>13</v>
      </c>
      <c r="AY4" s="20">
        <v>2027</v>
      </c>
      <c r="AZ4" s="20">
        <v>2028</v>
      </c>
      <c r="BA4" s="20">
        <v>2029</v>
      </c>
      <c r="BB4" s="21" t="s">
        <v>14</v>
      </c>
      <c r="BC4" s="21" t="s">
        <v>15</v>
      </c>
      <c r="BD4" s="21" t="s">
        <v>16</v>
      </c>
      <c r="BE4" s="6" t="s">
        <v>17</v>
      </c>
      <c r="BF4" s="6" t="s">
        <v>18</v>
      </c>
      <c r="BG4" s="6" t="s">
        <v>19</v>
      </c>
      <c r="BH4" s="6" t="s">
        <v>339</v>
      </c>
    </row>
    <row r="5" spans="1:60" ht="17.25" thickTop="1" x14ac:dyDescent="0.3">
      <c r="A5" s="22" t="s">
        <v>20</v>
      </c>
      <c r="B5" s="141" t="s">
        <v>21</v>
      </c>
      <c r="C5" s="141"/>
      <c r="D5" s="142"/>
      <c r="E5" s="142"/>
      <c r="F5" s="142"/>
      <c r="G5" s="143"/>
      <c r="H5" s="144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6"/>
      <c r="T5" s="147"/>
      <c r="U5" s="88"/>
      <c r="V5" s="166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167"/>
      <c r="AH5" s="88"/>
      <c r="AI5" s="88"/>
      <c r="AJ5" s="88"/>
      <c r="AK5" s="88"/>
      <c r="AL5" s="90"/>
      <c r="AM5" s="90"/>
      <c r="AN5" s="90"/>
      <c r="AO5" s="90"/>
      <c r="AP5" s="90"/>
      <c r="AQ5" s="90"/>
      <c r="AR5" s="90"/>
      <c r="AS5" s="90"/>
      <c r="AT5" s="90"/>
      <c r="AU5" s="90"/>
      <c r="AV5" s="90"/>
      <c r="AW5" s="90"/>
      <c r="AX5" s="90"/>
      <c r="AY5" s="90"/>
      <c r="AZ5" s="90"/>
      <c r="BA5" s="90"/>
      <c r="BB5" s="112"/>
      <c r="BC5" s="148" t="s">
        <v>22</v>
      </c>
      <c r="BD5" s="148"/>
      <c r="BE5" s="143"/>
      <c r="BF5" s="143"/>
      <c r="BG5" s="143"/>
      <c r="BH5" s="143"/>
    </row>
    <row r="6" spans="1:60" x14ac:dyDescent="0.3">
      <c r="A6" s="37" t="s">
        <v>23</v>
      </c>
      <c r="B6" s="149" t="s">
        <v>21</v>
      </c>
      <c r="C6" s="149"/>
      <c r="D6" s="150"/>
      <c r="E6" s="150"/>
      <c r="F6" s="150"/>
      <c r="G6" s="151"/>
      <c r="H6" s="152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4"/>
      <c r="T6" s="155"/>
      <c r="U6" s="73"/>
      <c r="V6" s="174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75"/>
      <c r="AH6" s="73"/>
      <c r="AI6" s="73"/>
      <c r="AJ6" s="73"/>
      <c r="AK6" s="73"/>
      <c r="AL6" s="106"/>
      <c r="AM6" s="106"/>
      <c r="AN6" s="106"/>
      <c r="AO6" s="106"/>
      <c r="AP6" s="106"/>
      <c r="AQ6" s="106"/>
      <c r="AR6" s="106"/>
      <c r="AS6" s="106"/>
      <c r="AT6" s="106"/>
      <c r="AU6" s="106"/>
      <c r="AV6" s="106"/>
      <c r="AW6" s="106"/>
      <c r="AX6" s="106"/>
      <c r="AY6" s="106"/>
      <c r="AZ6" s="106"/>
      <c r="BA6" s="106"/>
      <c r="BB6" s="91"/>
      <c r="BC6" s="69" t="s">
        <v>24</v>
      </c>
      <c r="BD6" s="69"/>
      <c r="BE6" s="151"/>
      <c r="BF6" s="151"/>
      <c r="BG6" s="151"/>
      <c r="BH6" s="151"/>
    </row>
    <row r="7" spans="1:60" x14ac:dyDescent="0.3">
      <c r="A7" s="22" t="s">
        <v>25</v>
      </c>
      <c r="B7" s="141" t="s">
        <v>21</v>
      </c>
      <c r="C7" s="141"/>
      <c r="D7" s="142"/>
      <c r="E7" s="142"/>
      <c r="F7" s="142"/>
      <c r="G7" s="143"/>
      <c r="H7" s="144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6"/>
      <c r="T7" s="147"/>
      <c r="U7" s="88"/>
      <c r="V7" s="166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167"/>
      <c r="AH7" s="88"/>
      <c r="AI7" s="88"/>
      <c r="AJ7" s="88"/>
      <c r="AK7" s="88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1"/>
      <c r="BC7" s="148" t="s">
        <v>22</v>
      </c>
      <c r="BD7" s="148"/>
      <c r="BE7" s="143"/>
      <c r="BF7" s="143"/>
      <c r="BG7" s="143"/>
      <c r="BH7" s="143"/>
    </row>
    <row r="8" spans="1:60" x14ac:dyDescent="0.3">
      <c r="A8" s="37" t="s">
        <v>26</v>
      </c>
      <c r="B8" s="149" t="s">
        <v>21</v>
      </c>
      <c r="C8" s="149"/>
      <c r="D8" s="150"/>
      <c r="E8" s="150"/>
      <c r="F8" s="150"/>
      <c r="G8" s="151"/>
      <c r="H8" s="152"/>
      <c r="I8" s="153"/>
      <c r="J8" s="153"/>
      <c r="K8" s="153"/>
      <c r="L8" s="153"/>
      <c r="M8" s="153"/>
      <c r="N8" s="153"/>
      <c r="O8" s="153"/>
      <c r="P8" s="153"/>
      <c r="Q8" s="153"/>
      <c r="R8" s="153"/>
      <c r="S8" s="154"/>
      <c r="T8" s="155"/>
      <c r="U8" s="73"/>
      <c r="V8" s="174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75"/>
      <c r="AH8" s="73"/>
      <c r="AI8" s="73"/>
      <c r="AJ8" s="73"/>
      <c r="AK8" s="73"/>
      <c r="AL8" s="106"/>
      <c r="AM8" s="106"/>
      <c r="AN8" s="106"/>
      <c r="AO8" s="106"/>
      <c r="AP8" s="106"/>
      <c r="AQ8" s="106"/>
      <c r="AR8" s="106"/>
      <c r="AS8" s="106"/>
      <c r="AT8" s="106"/>
      <c r="AU8" s="106"/>
      <c r="AV8" s="106"/>
      <c r="AW8" s="106"/>
      <c r="AX8" s="106"/>
      <c r="AY8" s="106"/>
      <c r="AZ8" s="106"/>
      <c r="BA8" s="106"/>
      <c r="BB8" s="91"/>
      <c r="BC8" s="69" t="s">
        <v>24</v>
      </c>
      <c r="BD8" s="69"/>
      <c r="BE8" s="151"/>
      <c r="BF8" s="151"/>
      <c r="BG8" s="151"/>
      <c r="BH8" s="151"/>
    </row>
    <row r="9" spans="1:60" x14ac:dyDescent="0.3">
      <c r="A9" s="22" t="s">
        <v>27</v>
      </c>
      <c r="B9" s="141" t="s">
        <v>21</v>
      </c>
      <c r="C9" s="141"/>
      <c r="D9" s="142"/>
      <c r="E9" s="142"/>
      <c r="F9" s="52"/>
      <c r="G9" s="53"/>
      <c r="H9" s="53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5"/>
      <c r="U9" s="56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91"/>
      <c r="BC9" s="88"/>
      <c r="BD9" s="88"/>
      <c r="BE9" s="156"/>
      <c r="BF9" s="156"/>
      <c r="BG9" s="156"/>
      <c r="BH9" s="156"/>
    </row>
    <row r="10" spans="1:60" x14ac:dyDescent="0.3">
      <c r="A10" s="57" t="s">
        <v>28</v>
      </c>
      <c r="B10" s="158" t="s">
        <v>21</v>
      </c>
      <c r="C10" s="158"/>
      <c r="D10" s="159"/>
      <c r="E10" s="159"/>
      <c r="F10" s="60"/>
      <c r="G10" s="61"/>
      <c r="H10" s="62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4"/>
      <c r="U10" s="65"/>
      <c r="V10" s="66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8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91"/>
      <c r="BC10" s="69" t="s">
        <v>24</v>
      </c>
      <c r="BD10" s="160"/>
      <c r="BE10" s="85"/>
      <c r="BF10" s="85"/>
      <c r="BG10" s="85"/>
      <c r="BH10" s="161"/>
    </row>
    <row r="11" spans="1:60" outlineLevel="1" x14ac:dyDescent="0.3">
      <c r="A11" s="71" t="s">
        <v>29</v>
      </c>
      <c r="B11" s="149" t="s">
        <v>30</v>
      </c>
      <c r="C11" s="149" t="s">
        <v>31</v>
      </c>
      <c r="D11" s="150">
        <v>5102110</v>
      </c>
      <c r="E11" s="150" t="s">
        <v>32</v>
      </c>
      <c r="F11" s="72"/>
      <c r="G11" s="73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5"/>
      <c r="U11" s="76"/>
      <c r="V11" s="77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9"/>
      <c r="AH11" s="76"/>
      <c r="AI11" s="76"/>
      <c r="AJ11" s="76"/>
      <c r="AK11" s="76"/>
      <c r="AL11" s="76"/>
      <c r="AM11" s="76"/>
      <c r="AN11" s="76"/>
      <c r="AO11" s="76"/>
      <c r="AP11" s="76"/>
      <c r="AQ11" s="76"/>
      <c r="AR11" s="76"/>
      <c r="AS11" s="76"/>
      <c r="AT11" s="76"/>
      <c r="AU11" s="76"/>
      <c r="AV11" s="76"/>
      <c r="AW11" s="76"/>
      <c r="AX11" s="76"/>
      <c r="AY11" s="76"/>
      <c r="AZ11" s="76"/>
      <c r="BA11" s="76"/>
      <c r="BB11" s="91"/>
      <c r="BC11" s="69" t="s">
        <v>24</v>
      </c>
      <c r="BD11" s="160"/>
      <c r="BE11" s="74"/>
      <c r="BF11" s="74"/>
      <c r="BG11" s="74"/>
      <c r="BH11" s="162"/>
    </row>
    <row r="12" spans="1:60" outlineLevel="1" x14ac:dyDescent="0.3">
      <c r="A12" s="71" t="s">
        <v>33</v>
      </c>
      <c r="B12" s="149" t="s">
        <v>34</v>
      </c>
      <c r="C12" s="149" t="s">
        <v>31</v>
      </c>
      <c r="D12" s="150">
        <v>5102120</v>
      </c>
      <c r="E12" s="150" t="s">
        <v>35</v>
      </c>
      <c r="F12" s="72"/>
      <c r="G12" s="73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5"/>
      <c r="U12" s="76"/>
      <c r="V12" s="77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9"/>
      <c r="AH12" s="76"/>
      <c r="AI12" s="76"/>
      <c r="AJ12" s="76"/>
      <c r="AK12" s="76"/>
      <c r="AL12" s="76"/>
      <c r="AM12" s="76"/>
      <c r="AN12" s="76"/>
      <c r="AO12" s="76"/>
      <c r="AP12" s="76"/>
      <c r="AQ12" s="76"/>
      <c r="AR12" s="76"/>
      <c r="AS12" s="76"/>
      <c r="AT12" s="76"/>
      <c r="AU12" s="76"/>
      <c r="AV12" s="76"/>
      <c r="AW12" s="76"/>
      <c r="AX12" s="76"/>
      <c r="AY12" s="76"/>
      <c r="AZ12" s="76"/>
      <c r="BA12" s="76"/>
      <c r="BB12" s="91"/>
      <c r="BC12" s="69" t="s">
        <v>24</v>
      </c>
      <c r="BD12" s="160"/>
      <c r="BE12" s="74"/>
      <c r="BF12" s="74"/>
      <c r="BG12" s="74"/>
      <c r="BH12" s="162"/>
    </row>
    <row r="13" spans="1:60" x14ac:dyDescent="0.3">
      <c r="A13" s="57" t="s">
        <v>36</v>
      </c>
      <c r="B13" s="158" t="s">
        <v>21</v>
      </c>
      <c r="C13" s="158"/>
      <c r="D13" s="159" t="s">
        <v>37</v>
      </c>
      <c r="E13" s="159"/>
      <c r="F13" s="60"/>
      <c r="G13" s="61"/>
      <c r="H13" s="62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4"/>
      <c r="U13" s="65"/>
      <c r="V13" s="66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8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91"/>
      <c r="BC13" s="80" t="s">
        <v>24</v>
      </c>
      <c r="BD13" s="163"/>
      <c r="BE13" s="85"/>
      <c r="BF13" s="85"/>
      <c r="BG13" s="85"/>
      <c r="BH13" s="161"/>
    </row>
    <row r="14" spans="1:60" outlineLevel="1" x14ac:dyDescent="0.3">
      <c r="A14" s="82" t="s">
        <v>38</v>
      </c>
      <c r="B14" s="149" t="s">
        <v>30</v>
      </c>
      <c r="C14" s="149" t="s">
        <v>31</v>
      </c>
      <c r="D14" s="150">
        <v>5102210</v>
      </c>
      <c r="E14" s="150" t="s">
        <v>32</v>
      </c>
      <c r="F14" s="72"/>
      <c r="G14" s="73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5"/>
      <c r="U14" s="76"/>
      <c r="V14" s="77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9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6"/>
      <c r="AU14" s="76"/>
      <c r="AV14" s="76"/>
      <c r="AW14" s="76"/>
      <c r="AX14" s="76"/>
      <c r="AY14" s="76"/>
      <c r="AZ14" s="76"/>
      <c r="BA14" s="76"/>
      <c r="BB14" s="84" t="s">
        <v>353</v>
      </c>
      <c r="BC14" s="80" t="s">
        <v>39</v>
      </c>
      <c r="BD14" s="80"/>
      <c r="BE14" s="74"/>
      <c r="BF14" s="74"/>
      <c r="BG14" s="74"/>
      <c r="BH14" s="162"/>
    </row>
    <row r="15" spans="1:60" outlineLevel="1" x14ac:dyDescent="0.3">
      <c r="A15" s="71" t="s">
        <v>40</v>
      </c>
      <c r="B15" s="149" t="s">
        <v>34</v>
      </c>
      <c r="C15" s="149" t="s">
        <v>31</v>
      </c>
      <c r="D15" s="150">
        <v>5102220</v>
      </c>
      <c r="E15" s="150" t="s">
        <v>35</v>
      </c>
      <c r="F15" s="72"/>
      <c r="G15" s="73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5"/>
      <c r="U15" s="76"/>
      <c r="V15" s="77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9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76"/>
      <c r="AS15" s="76"/>
      <c r="AT15" s="76"/>
      <c r="AU15" s="76"/>
      <c r="AV15" s="76"/>
      <c r="AW15" s="76"/>
      <c r="AX15" s="76"/>
      <c r="AY15" s="76"/>
      <c r="AZ15" s="76"/>
      <c r="BA15" s="76"/>
      <c r="BB15" s="84" t="s">
        <v>353</v>
      </c>
      <c r="BC15" s="80" t="s">
        <v>39</v>
      </c>
      <c r="BD15" s="80"/>
      <c r="BE15" s="74"/>
      <c r="BF15" s="74"/>
      <c r="BG15" s="74"/>
      <c r="BH15" s="162"/>
    </row>
    <row r="16" spans="1:60" outlineLevel="1" x14ac:dyDescent="0.3">
      <c r="A16" s="71" t="s">
        <v>41</v>
      </c>
      <c r="B16" s="149" t="s">
        <v>30</v>
      </c>
      <c r="C16" s="149" t="s">
        <v>31</v>
      </c>
      <c r="D16" s="150">
        <v>5102230</v>
      </c>
      <c r="E16" s="150" t="s">
        <v>32</v>
      </c>
      <c r="F16" s="72"/>
      <c r="G16" s="73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5"/>
      <c r="U16" s="76"/>
      <c r="V16" s="77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9"/>
      <c r="AH16" s="76"/>
      <c r="AI16" s="76"/>
      <c r="AJ16" s="76"/>
      <c r="AK16" s="76"/>
      <c r="AL16" s="76"/>
      <c r="AM16" s="76"/>
      <c r="AN16" s="76"/>
      <c r="AO16" s="76"/>
      <c r="AP16" s="76"/>
      <c r="AQ16" s="76"/>
      <c r="AR16" s="76"/>
      <c r="AS16" s="76"/>
      <c r="AT16" s="76"/>
      <c r="AU16" s="76"/>
      <c r="AV16" s="76"/>
      <c r="AW16" s="76"/>
      <c r="AX16" s="76"/>
      <c r="AY16" s="76"/>
      <c r="AZ16" s="76"/>
      <c r="BA16" s="76"/>
      <c r="BB16" s="50"/>
      <c r="BC16" s="80" t="s">
        <v>24</v>
      </c>
      <c r="BD16" s="163"/>
      <c r="BE16" s="74"/>
      <c r="BF16" s="74"/>
      <c r="BG16" s="74"/>
      <c r="BH16" s="162"/>
    </row>
    <row r="17" spans="1:60" outlineLevel="1" x14ac:dyDescent="0.3">
      <c r="A17" s="71" t="s">
        <v>42</v>
      </c>
      <c r="B17" s="149" t="s">
        <v>43</v>
      </c>
      <c r="C17" s="149" t="s">
        <v>44</v>
      </c>
      <c r="D17" s="150">
        <v>5102240</v>
      </c>
      <c r="E17" s="150" t="s">
        <v>45</v>
      </c>
      <c r="F17" s="72"/>
      <c r="G17" s="73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5"/>
      <c r="U17" s="76"/>
      <c r="V17" s="77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9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84" t="s">
        <v>353</v>
      </c>
      <c r="BC17" s="80" t="s">
        <v>39</v>
      </c>
      <c r="BD17" s="80"/>
      <c r="BE17" s="74"/>
      <c r="BF17" s="74"/>
      <c r="BG17" s="74"/>
      <c r="BH17" s="162"/>
    </row>
    <row r="18" spans="1:60" outlineLevel="1" x14ac:dyDescent="0.3">
      <c r="A18" s="71" t="s">
        <v>46</v>
      </c>
      <c r="B18" s="149" t="s">
        <v>30</v>
      </c>
      <c r="C18" s="149" t="s">
        <v>31</v>
      </c>
      <c r="D18" s="150">
        <v>5102250</v>
      </c>
      <c r="E18" s="150" t="s">
        <v>32</v>
      </c>
      <c r="F18" s="72"/>
      <c r="G18" s="73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5"/>
      <c r="U18" s="76"/>
      <c r="V18" s="77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9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76"/>
      <c r="AU18" s="76"/>
      <c r="AV18" s="76"/>
      <c r="AW18" s="76"/>
      <c r="AX18" s="76"/>
      <c r="AY18" s="76"/>
      <c r="AZ18" s="76"/>
      <c r="BA18" s="76"/>
      <c r="BB18" s="91"/>
      <c r="BC18" s="80" t="s">
        <v>24</v>
      </c>
      <c r="BD18" s="163"/>
      <c r="BE18" s="74"/>
      <c r="BF18" s="74"/>
      <c r="BG18" s="74"/>
      <c r="BH18" s="162"/>
    </row>
    <row r="19" spans="1:60" outlineLevel="1" x14ac:dyDescent="0.3">
      <c r="A19" s="71" t="s">
        <v>47</v>
      </c>
      <c r="B19" s="149" t="s">
        <v>43</v>
      </c>
      <c r="C19" s="149" t="s">
        <v>31</v>
      </c>
      <c r="D19" s="150">
        <v>5102260</v>
      </c>
      <c r="E19" s="150" t="s">
        <v>45</v>
      </c>
      <c r="F19" s="72"/>
      <c r="G19" s="73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5"/>
      <c r="U19" s="76"/>
      <c r="V19" s="77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9"/>
      <c r="AH19" s="76"/>
      <c r="AI19" s="76"/>
      <c r="AJ19" s="76"/>
      <c r="AK19" s="76"/>
      <c r="AL19" s="76"/>
      <c r="AM19" s="76"/>
      <c r="AN19" s="76"/>
      <c r="AO19" s="76"/>
      <c r="AP19" s="76"/>
      <c r="AQ19" s="76"/>
      <c r="AR19" s="76"/>
      <c r="AS19" s="76"/>
      <c r="AT19" s="76"/>
      <c r="AU19" s="76"/>
      <c r="AV19" s="76"/>
      <c r="AW19" s="76"/>
      <c r="AX19" s="76"/>
      <c r="AY19" s="76"/>
      <c r="AZ19" s="76"/>
      <c r="BA19" s="76"/>
      <c r="BB19" s="91"/>
      <c r="BC19" s="80" t="s">
        <v>24</v>
      </c>
      <c r="BD19" s="163"/>
      <c r="BE19" s="74"/>
      <c r="BF19" s="74"/>
      <c r="BG19" s="74"/>
      <c r="BH19" s="162"/>
    </row>
    <row r="20" spans="1:60" outlineLevel="1" x14ac:dyDescent="0.3">
      <c r="A20" s="71" t="s">
        <v>48</v>
      </c>
      <c r="B20" s="149" t="s">
        <v>30</v>
      </c>
      <c r="C20" s="149" t="s">
        <v>31</v>
      </c>
      <c r="D20" s="150">
        <v>5102280</v>
      </c>
      <c r="E20" s="150" t="s">
        <v>32</v>
      </c>
      <c r="F20" s="72"/>
      <c r="G20" s="73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5"/>
      <c r="U20" s="76"/>
      <c r="V20" s="77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9"/>
      <c r="AH20" s="76"/>
      <c r="AI20" s="76"/>
      <c r="AJ20" s="76"/>
      <c r="AK20" s="76"/>
      <c r="AL20" s="76"/>
      <c r="AM20" s="76"/>
      <c r="AN20" s="76"/>
      <c r="AO20" s="76"/>
      <c r="AP20" s="76"/>
      <c r="AQ20" s="76"/>
      <c r="AR20" s="76"/>
      <c r="AS20" s="76"/>
      <c r="AT20" s="76"/>
      <c r="AU20" s="76"/>
      <c r="AV20" s="76"/>
      <c r="AW20" s="76"/>
      <c r="AX20" s="76"/>
      <c r="AY20" s="76"/>
      <c r="AZ20" s="76"/>
      <c r="BA20" s="76"/>
      <c r="BB20" s="91"/>
      <c r="BC20" s="80" t="s">
        <v>24</v>
      </c>
      <c r="BD20" s="163"/>
      <c r="BE20" s="74"/>
      <c r="BF20" s="74"/>
      <c r="BG20" s="74"/>
      <c r="BH20" s="162"/>
    </row>
    <row r="21" spans="1:60" outlineLevel="1" x14ac:dyDescent="0.3">
      <c r="A21" s="71" t="s">
        <v>49</v>
      </c>
      <c r="B21" s="149" t="s">
        <v>43</v>
      </c>
      <c r="C21" s="149" t="s">
        <v>31</v>
      </c>
      <c r="D21" s="150">
        <v>5102290</v>
      </c>
      <c r="E21" s="150" t="s">
        <v>45</v>
      </c>
      <c r="F21" s="72"/>
      <c r="G21" s="73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5"/>
      <c r="U21" s="76"/>
      <c r="V21" s="77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9"/>
      <c r="AH21" s="76"/>
      <c r="AI21" s="76"/>
      <c r="AJ21" s="76"/>
      <c r="AK21" s="76"/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76"/>
      <c r="AW21" s="76"/>
      <c r="AX21" s="76"/>
      <c r="AY21" s="76"/>
      <c r="AZ21" s="76"/>
      <c r="BA21" s="76"/>
      <c r="BB21" s="91"/>
      <c r="BC21" s="80" t="s">
        <v>24</v>
      </c>
      <c r="BD21" s="163"/>
      <c r="BE21" s="74"/>
      <c r="BF21" s="74"/>
      <c r="BG21" s="74"/>
      <c r="BH21" s="162"/>
    </row>
    <row r="22" spans="1:60" x14ac:dyDescent="0.3">
      <c r="A22" s="57" t="s">
        <v>50</v>
      </c>
      <c r="B22" s="158" t="s">
        <v>21</v>
      </c>
      <c r="C22" s="158"/>
      <c r="D22" s="159" t="s">
        <v>37</v>
      </c>
      <c r="E22" s="159"/>
      <c r="F22" s="60"/>
      <c r="G22" s="61"/>
      <c r="H22" s="62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4"/>
      <c r="U22" s="61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91"/>
      <c r="BC22" s="80" t="s">
        <v>24</v>
      </c>
      <c r="BD22" s="163"/>
      <c r="BE22" s="85"/>
      <c r="BF22" s="85"/>
      <c r="BG22" s="85"/>
      <c r="BH22" s="161"/>
    </row>
    <row r="23" spans="1:60" outlineLevel="1" x14ac:dyDescent="0.3">
      <c r="A23" s="71" t="s">
        <v>51</v>
      </c>
      <c r="B23" s="149" t="s">
        <v>34</v>
      </c>
      <c r="C23" s="149" t="s">
        <v>31</v>
      </c>
      <c r="D23" s="150">
        <v>5102410</v>
      </c>
      <c r="E23" s="150" t="s">
        <v>35</v>
      </c>
      <c r="F23" s="72"/>
      <c r="G23" s="73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5"/>
      <c r="U23" s="76"/>
      <c r="V23" s="77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9"/>
      <c r="AH23" s="76"/>
      <c r="AI23" s="76"/>
      <c r="AJ23" s="76"/>
      <c r="AK23" s="76"/>
      <c r="AL23" s="76"/>
      <c r="AM23" s="76"/>
      <c r="AN23" s="76"/>
      <c r="AO23" s="76"/>
      <c r="AP23" s="76"/>
      <c r="AQ23" s="76"/>
      <c r="AR23" s="76"/>
      <c r="AS23" s="76"/>
      <c r="AT23" s="76"/>
      <c r="AU23" s="76"/>
      <c r="AV23" s="76"/>
      <c r="AW23" s="76"/>
      <c r="AX23" s="76"/>
      <c r="AY23" s="76"/>
      <c r="AZ23" s="76"/>
      <c r="BA23" s="76"/>
      <c r="BB23" s="91"/>
      <c r="BC23" s="80" t="s">
        <v>52</v>
      </c>
      <c r="BD23" s="80"/>
      <c r="BE23" s="74"/>
      <c r="BF23" s="74"/>
      <c r="BG23" s="74"/>
      <c r="BH23" s="162"/>
    </row>
    <row r="24" spans="1:60" outlineLevel="1" x14ac:dyDescent="0.3">
      <c r="A24" s="71" t="s">
        <v>53</v>
      </c>
      <c r="B24" s="164" t="s">
        <v>21</v>
      </c>
      <c r="C24" s="164" t="s">
        <v>31</v>
      </c>
      <c r="D24" s="150">
        <v>5102420</v>
      </c>
      <c r="E24" s="150" t="s">
        <v>45</v>
      </c>
      <c r="F24" s="72"/>
      <c r="G24" s="73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5"/>
      <c r="U24" s="76"/>
      <c r="V24" s="77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9"/>
      <c r="AH24" s="76"/>
      <c r="AI24" s="76"/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6"/>
      <c r="AU24" s="76"/>
      <c r="AV24" s="76"/>
      <c r="AW24" s="76"/>
      <c r="AX24" s="76"/>
      <c r="AY24" s="76"/>
      <c r="AZ24" s="76"/>
      <c r="BA24" s="76"/>
      <c r="BB24" s="91" t="s">
        <v>354</v>
      </c>
      <c r="BC24" s="69" t="s">
        <v>24</v>
      </c>
      <c r="BD24" s="160"/>
      <c r="BE24" s="74"/>
      <c r="BF24" s="74"/>
      <c r="BG24" s="74"/>
      <c r="BH24" s="162"/>
    </row>
    <row r="25" spans="1:60" outlineLevel="1" x14ac:dyDescent="0.3">
      <c r="A25" s="71" t="s">
        <v>54</v>
      </c>
      <c r="B25" s="164"/>
      <c r="C25" s="164" t="s">
        <v>55</v>
      </c>
      <c r="D25" s="150" t="s">
        <v>56</v>
      </c>
      <c r="E25" s="150"/>
      <c r="F25" s="72"/>
      <c r="G25" s="73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130"/>
      <c r="U25" s="76"/>
      <c r="V25" s="77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9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6"/>
      <c r="AU25" s="76"/>
      <c r="AV25" s="76"/>
      <c r="AW25" s="76"/>
      <c r="AX25" s="76"/>
      <c r="AY25" s="76"/>
      <c r="AZ25" s="76"/>
      <c r="BA25" s="76"/>
      <c r="BB25" s="91"/>
      <c r="BC25" s="69" t="s">
        <v>24</v>
      </c>
      <c r="BD25" s="160"/>
      <c r="BE25" s="74"/>
      <c r="BF25" s="74"/>
      <c r="BG25" s="74"/>
      <c r="BH25" s="162"/>
    </row>
    <row r="26" spans="1:60" x14ac:dyDescent="0.3">
      <c r="A26" s="22" t="s">
        <v>57</v>
      </c>
      <c r="B26" s="141" t="s">
        <v>21</v>
      </c>
      <c r="C26" s="141"/>
      <c r="D26" s="142"/>
      <c r="E26" s="142"/>
      <c r="F26" s="165">
        <v>3507106827.9130435</v>
      </c>
      <c r="G26" s="88">
        <f t="shared" ref="G26:S26" si="0">G27+G46+G52+G60+G68+G79+G88+G100+G107+G115+G118+G128+G130+G138+G140+G146+G149+G158+G163+G168+G173</f>
        <v>3507680031</v>
      </c>
      <c r="H26" s="53">
        <f t="shared" si="0"/>
        <v>253873536</v>
      </c>
      <c r="I26" s="54">
        <f t="shared" si="0"/>
        <v>235455710</v>
      </c>
      <c r="J26" s="54">
        <f t="shared" si="0"/>
        <v>380999957</v>
      </c>
      <c r="K26" s="54">
        <f t="shared" si="0"/>
        <v>331525914</v>
      </c>
      <c r="L26" s="54">
        <f t="shared" si="0"/>
        <v>250446839</v>
      </c>
      <c r="M26" s="54">
        <f t="shared" si="0"/>
        <v>262152463</v>
      </c>
      <c r="N26" s="54">
        <f t="shared" si="0"/>
        <v>303223905</v>
      </c>
      <c r="O26" s="54">
        <f t="shared" si="0"/>
        <v>250663461</v>
      </c>
      <c r="P26" s="54">
        <f t="shared" si="0"/>
        <v>479155498</v>
      </c>
      <c r="Q26" s="54">
        <f t="shared" si="0"/>
        <v>255594730</v>
      </c>
      <c r="R26" s="54">
        <f t="shared" si="0"/>
        <v>250144966</v>
      </c>
      <c r="S26" s="54">
        <f t="shared" si="0"/>
        <v>254443052</v>
      </c>
      <c r="T26" s="131">
        <v>3840091286.6999998</v>
      </c>
      <c r="U26" s="88">
        <f>U27+U46+U52+U60+U68+U79+U88+U100+U107+U115+U118+U128+U130+U138+U140+U146+U149+U158+U163+U168+U173</f>
        <v>3515020402.0999999</v>
      </c>
      <c r="V26" s="166">
        <f t="shared" ref="V26:Z26" si="1">V27+V46+V52+V60+V68+V79+V88+V100+V107+V115+V118+V128+V130+V138+V140+V146+V149+V158+V163+V168+V173</f>
        <v>248156684</v>
      </c>
      <c r="W26" s="89">
        <f t="shared" si="1"/>
        <v>294917577</v>
      </c>
      <c r="X26" s="89">
        <f t="shared" si="1"/>
        <v>330730747</v>
      </c>
      <c r="Y26" s="89">
        <f t="shared" si="1"/>
        <v>285066322</v>
      </c>
      <c r="Z26" s="89">
        <f t="shared" si="1"/>
        <v>278731773</v>
      </c>
      <c r="AA26" s="89">
        <v>259598185.30000001</v>
      </c>
      <c r="AB26" s="89">
        <v>309828186.30000001</v>
      </c>
      <c r="AC26" s="89">
        <v>247178185.30000001</v>
      </c>
      <c r="AD26" s="89">
        <v>510058185.30000001</v>
      </c>
      <c r="AE26" s="89">
        <v>243508186.30000001</v>
      </c>
      <c r="AF26" s="89">
        <v>243838185.30000001</v>
      </c>
      <c r="AG26" s="167">
        <v>263408185.30000001</v>
      </c>
      <c r="AH26" s="88">
        <f t="shared" ref="AH26:AT26" si="2">AH27+AH46+AH52+AH60+AH68+AH79+AH88+AH100+AH107+AH115+AH118+AH128+AH130+AH138+AH140+AH146+AH149+AH158+AH163+AH168+AH173</f>
        <v>3921393451</v>
      </c>
      <c r="AI26" s="88">
        <f t="shared" si="2"/>
        <v>339996698</v>
      </c>
      <c r="AJ26" s="88">
        <f t="shared" si="2"/>
        <v>405181523</v>
      </c>
      <c r="AK26" s="88">
        <f t="shared" si="2"/>
        <v>294021523</v>
      </c>
      <c r="AL26" s="88">
        <f t="shared" si="2"/>
        <v>315371523</v>
      </c>
      <c r="AM26" s="88">
        <f t="shared" si="2"/>
        <v>273171523</v>
      </c>
      <c r="AN26" s="88">
        <f t="shared" si="2"/>
        <v>279021523</v>
      </c>
      <c r="AO26" s="88">
        <f t="shared" si="2"/>
        <v>365171523</v>
      </c>
      <c r="AP26" s="88">
        <f t="shared" si="2"/>
        <v>273171523</v>
      </c>
      <c r="AQ26" s="88">
        <f t="shared" si="2"/>
        <v>530921523</v>
      </c>
      <c r="AR26" s="88">
        <f t="shared" si="2"/>
        <v>293171523</v>
      </c>
      <c r="AS26" s="88">
        <f t="shared" si="2"/>
        <v>273171523</v>
      </c>
      <c r="AT26" s="88">
        <f t="shared" si="2"/>
        <v>279021523</v>
      </c>
      <c r="AU26" s="88">
        <f t="shared" ref="AU26:AU73" si="3">SUM(AI26:AK26)</f>
        <v>1039199744</v>
      </c>
      <c r="AV26" s="88">
        <f t="shared" ref="AV26:AV73" si="4">SUM(AL26:AN26)</f>
        <v>867564569</v>
      </c>
      <c r="AW26" s="88">
        <f t="shared" ref="AW26:AW73" si="5">SUM(AO26:AQ26)</f>
        <v>1169264569</v>
      </c>
      <c r="AX26" s="88">
        <f t="shared" ref="AX26:AX73" si="6">SUM(AR26:AT26)</f>
        <v>845364569</v>
      </c>
      <c r="AY26" s="88">
        <f t="shared" ref="AY26:BA26" si="7">AY27+AY46+AY52+AY60+AY68+AY79+AY88+AY100+AY107+AY115+AY118+AY128+AY130+AY138+AY140+AY146+AY149+AY158+AY163+AY168+AY173</f>
        <v>3988476255.75</v>
      </c>
      <c r="AZ26" s="88">
        <f t="shared" si="7"/>
        <v>4058913200.7375002</v>
      </c>
      <c r="BA26" s="88">
        <f t="shared" si="7"/>
        <v>4132871992.9743752</v>
      </c>
      <c r="BB26" s="91"/>
      <c r="BC26" s="148" t="s">
        <v>58</v>
      </c>
      <c r="BD26" s="168"/>
      <c r="BE26" s="166">
        <f>BE27+BE46+BE52+BE60+BE68+BE79+BE88+BE100+BE107+BE115+BE118+BE128+BE130+BE138+BE140+BE146+BE149+BE158+BE163+BE168+BE173</f>
        <v>0</v>
      </c>
      <c r="BF26" s="166">
        <v>1111137444</v>
      </c>
      <c r="BG26" s="166">
        <v>2825376626</v>
      </c>
      <c r="BH26" s="156">
        <f t="shared" ref="BH26:BH89" si="8">G26</f>
        <v>3507680031</v>
      </c>
    </row>
    <row r="27" spans="1:60" x14ac:dyDescent="0.3">
      <c r="A27" s="57" t="s">
        <v>59</v>
      </c>
      <c r="B27" s="158" t="s">
        <v>21</v>
      </c>
      <c r="C27" s="158"/>
      <c r="D27" s="159"/>
      <c r="E27" s="159"/>
      <c r="F27" s="169">
        <v>200782173.91304347</v>
      </c>
      <c r="G27" s="61">
        <f t="shared" ref="G27" si="9">SUM(G28:G45)</f>
        <v>185037232</v>
      </c>
      <c r="H27" s="62">
        <f t="shared" ref="H27:S27" si="10">SUM(H28:H45)</f>
        <v>15118068</v>
      </c>
      <c r="I27" s="63">
        <f t="shared" si="10"/>
        <v>14559587</v>
      </c>
      <c r="J27" s="63">
        <f t="shared" si="10"/>
        <v>13712255</v>
      </c>
      <c r="K27" s="63">
        <f t="shared" si="10"/>
        <v>16366092</v>
      </c>
      <c r="L27" s="63">
        <f t="shared" si="10"/>
        <v>8930485</v>
      </c>
      <c r="M27" s="63">
        <f t="shared" si="10"/>
        <v>17530396</v>
      </c>
      <c r="N27" s="63">
        <f t="shared" si="10"/>
        <v>17725336</v>
      </c>
      <c r="O27" s="63">
        <f t="shared" si="10"/>
        <v>15250656</v>
      </c>
      <c r="P27" s="63">
        <f t="shared" si="10"/>
        <v>13949949</v>
      </c>
      <c r="Q27" s="63">
        <f t="shared" si="10"/>
        <v>14848761</v>
      </c>
      <c r="R27" s="63">
        <f t="shared" si="10"/>
        <v>22501458</v>
      </c>
      <c r="S27" s="63">
        <f t="shared" si="10"/>
        <v>14544189</v>
      </c>
      <c r="T27" s="64">
        <v>185524342.69999999</v>
      </c>
      <c r="U27" s="61">
        <f t="shared" ref="U27:Z27" si="11">SUM(U28:U45)</f>
        <v>194386542.09999999</v>
      </c>
      <c r="V27" s="85">
        <f t="shared" si="11"/>
        <v>15574914</v>
      </c>
      <c r="W27" s="99">
        <f t="shared" si="11"/>
        <v>16241038</v>
      </c>
      <c r="X27" s="99">
        <f t="shared" si="11"/>
        <v>17934854</v>
      </c>
      <c r="Y27" s="99">
        <f t="shared" si="11"/>
        <v>20661543</v>
      </c>
      <c r="Z27" s="99">
        <f t="shared" si="11"/>
        <v>16277611</v>
      </c>
      <c r="AA27" s="99">
        <v>15460940.300000001</v>
      </c>
      <c r="AB27" s="99">
        <v>16400940.300000001</v>
      </c>
      <c r="AC27" s="99">
        <v>14750940.300000001</v>
      </c>
      <c r="AD27" s="99">
        <v>16120940.300000001</v>
      </c>
      <c r="AE27" s="99">
        <v>15080940.300000001</v>
      </c>
      <c r="AF27" s="99">
        <v>15410940.300000001</v>
      </c>
      <c r="AG27" s="170">
        <v>14470940.300000001</v>
      </c>
      <c r="AH27" s="61">
        <f t="shared" ref="AH27:AT27" si="12">SUM(AH28:AH45)</f>
        <v>214588000</v>
      </c>
      <c r="AI27" s="61">
        <f t="shared" si="12"/>
        <v>17124000</v>
      </c>
      <c r="AJ27" s="61">
        <f t="shared" si="12"/>
        <v>17124000</v>
      </c>
      <c r="AK27" s="61">
        <f t="shared" si="12"/>
        <v>17174000</v>
      </c>
      <c r="AL27" s="61">
        <f t="shared" si="12"/>
        <v>19124000</v>
      </c>
      <c r="AM27" s="61">
        <f t="shared" si="12"/>
        <v>17124000</v>
      </c>
      <c r="AN27" s="61">
        <f t="shared" si="12"/>
        <v>17174000</v>
      </c>
      <c r="AO27" s="61">
        <f t="shared" si="12"/>
        <v>17124000</v>
      </c>
      <c r="AP27" s="61">
        <f t="shared" si="12"/>
        <v>17124000</v>
      </c>
      <c r="AQ27" s="61">
        <f t="shared" si="12"/>
        <v>24074000</v>
      </c>
      <c r="AR27" s="61">
        <f t="shared" si="12"/>
        <v>17124000</v>
      </c>
      <c r="AS27" s="61">
        <f t="shared" si="12"/>
        <v>17124000</v>
      </c>
      <c r="AT27" s="61">
        <f t="shared" si="12"/>
        <v>17174000</v>
      </c>
      <c r="AU27" s="61">
        <f t="shared" si="3"/>
        <v>51422000</v>
      </c>
      <c r="AV27" s="61">
        <f t="shared" si="4"/>
        <v>53422000</v>
      </c>
      <c r="AW27" s="61">
        <f t="shared" si="5"/>
        <v>58322000</v>
      </c>
      <c r="AX27" s="61">
        <f t="shared" si="6"/>
        <v>51422000</v>
      </c>
      <c r="AY27" s="61">
        <f>SUM(AY28:AY45)</f>
        <v>216898000</v>
      </c>
      <c r="AZ27" s="61">
        <f t="shared" ref="AZ27:BA27" si="13">SUM(AZ28:AZ45)</f>
        <v>219323500</v>
      </c>
      <c r="BA27" s="61">
        <f t="shared" si="13"/>
        <v>221870275</v>
      </c>
      <c r="BB27" s="91"/>
      <c r="BC27" s="171" t="s">
        <v>24</v>
      </c>
      <c r="BD27" s="172"/>
      <c r="BE27" s="85">
        <f>SUM(BE28:BE45)</f>
        <v>0</v>
      </c>
      <c r="BF27" s="85">
        <v>135115521</v>
      </c>
      <c r="BG27" s="85">
        <v>202888955</v>
      </c>
      <c r="BH27" s="161">
        <f t="shared" si="8"/>
        <v>185037232</v>
      </c>
    </row>
    <row r="28" spans="1:60" outlineLevel="1" x14ac:dyDescent="0.3">
      <c r="A28" s="71" t="s">
        <v>60</v>
      </c>
      <c r="B28" s="149" t="s">
        <v>61</v>
      </c>
      <c r="C28" s="149" t="s">
        <v>31</v>
      </c>
      <c r="D28" s="150">
        <v>5103260</v>
      </c>
      <c r="E28" s="150" t="s">
        <v>62</v>
      </c>
      <c r="F28" s="173">
        <v>63990000</v>
      </c>
      <c r="G28" s="73">
        <f t="shared" ref="G28:G45" si="14">SUM(H28:S28)</f>
        <v>68510000</v>
      </c>
      <c r="H28" s="74">
        <f>IFERROR(INDEX('[1]2024'!$A:$Q,MATCH($A$3&amp;$D28,'[1]2024'!$B:$B,0),MATCH(H$4,'[1]2024'!$2:$2,0)),0)+IFERROR(INDEX('[1]2024'!$A:$Q,MATCH($B$3&amp;$D28,'[1]2024'!$B:$B,0),MATCH(H$4,'[1]2024'!$2:$2,0)),0)++IFERROR(INDEX('[1]2024'!$A:$Q,MATCH($C$3&amp;$D28,'[1]2024'!$B:$B,0),MATCH(H$4,'[1]2024'!$2:$2,0)),0)++IFERROR(INDEX('[1]2024'!$A:$Q,MATCH($D$3&amp;$D28,'[1]2024'!$B:$B,0),MATCH(H$4,'[1]2024'!$2:$2,0)),0)</f>
        <v>7040000</v>
      </c>
      <c r="I28" s="74">
        <f>IFERROR(INDEX('[1]2024'!$A:$Q,MATCH($A$3&amp;$D28,'[1]2024'!$B:$B,0),MATCH(I$4,'[1]2024'!$2:$2,0)),0)+IFERROR(INDEX('[1]2024'!$A:$Q,MATCH($B$3&amp;$D28,'[1]2024'!$B:$B,0),MATCH(I$4,'[1]2024'!$2:$2,0)),0)++IFERROR(INDEX('[1]2024'!$A:$Q,MATCH($C$3&amp;$D28,'[1]2024'!$B:$B,0),MATCH(I$4,'[1]2024'!$2:$2,0)),0)++IFERROR(INDEX('[1]2024'!$A:$Q,MATCH($D$3&amp;$D28,'[1]2024'!$B:$B,0),MATCH(I$4,'[1]2024'!$2:$2,0)),0)</f>
        <v>5760000</v>
      </c>
      <c r="J28" s="74">
        <f>IFERROR(INDEX('[1]2024'!$A:$Q,MATCH($A$3&amp;$D28,'[1]2024'!$B:$B,0),MATCH(J$4,'[1]2024'!$2:$2,0)),0)+IFERROR(INDEX('[1]2024'!$A:$Q,MATCH($B$3&amp;$D28,'[1]2024'!$B:$B,0),MATCH(J$4,'[1]2024'!$2:$2,0)),0)++IFERROR(INDEX('[1]2024'!$A:$Q,MATCH($C$3&amp;$D28,'[1]2024'!$B:$B,0),MATCH(J$4,'[1]2024'!$2:$2,0)),0)++IFERROR(INDEX('[1]2024'!$A:$Q,MATCH($D$3&amp;$D28,'[1]2024'!$B:$B,0),MATCH(J$4,'[1]2024'!$2:$2,0)),0)</f>
        <v>6080000</v>
      </c>
      <c r="K28" s="74">
        <f>IFERROR(INDEX('[1]2024'!$A:$Q,MATCH($A$3&amp;$D28,'[1]2024'!$B:$B,0),MATCH(K$4,'[1]2024'!$2:$2,0)),0)+IFERROR(INDEX('[1]2024'!$A:$Q,MATCH($B$3&amp;$D28,'[1]2024'!$B:$B,0),MATCH(K$4,'[1]2024'!$2:$2,0)),0)++IFERROR(INDEX('[1]2024'!$A:$Q,MATCH($C$3&amp;$D28,'[1]2024'!$B:$B,0),MATCH(K$4,'[1]2024'!$2:$2,0)),0)++IFERROR(INDEX('[1]2024'!$A:$Q,MATCH($D$3&amp;$D28,'[1]2024'!$B:$B,0),MATCH(K$4,'[1]2024'!$2:$2,0)),0)</f>
        <v>6860000</v>
      </c>
      <c r="L28" s="74">
        <f>IFERROR(INDEX('[1]2024'!$A:$Q,MATCH($A$3&amp;$D28,'[1]2024'!$B:$B,0),MATCH(L$4,'[1]2024'!$2:$2,0)),0)+IFERROR(INDEX('[1]2024'!$A:$Q,MATCH($B$3&amp;$D28,'[1]2024'!$B:$B,0),MATCH(L$4,'[1]2024'!$2:$2,0)),0)++IFERROR(INDEX('[1]2024'!$A:$Q,MATCH($C$3&amp;$D28,'[1]2024'!$B:$B,0),MATCH(L$4,'[1]2024'!$2:$2,0)),0)++IFERROR(INDEX('[1]2024'!$A:$Q,MATCH($D$3&amp;$D28,'[1]2024'!$B:$B,0),MATCH(L$4,'[1]2024'!$2:$2,0)),0)</f>
        <v>0</v>
      </c>
      <c r="M28" s="74">
        <f>IFERROR(INDEX('[1]2024'!$A:$Q,MATCH($A$3&amp;$D28,'[1]2024'!$B:$B,0),MATCH(M$4,'[1]2024'!$2:$2,0)),0)+IFERROR(INDEX('[1]2024'!$A:$Q,MATCH($B$3&amp;$D28,'[1]2024'!$B:$B,0),MATCH(M$4,'[1]2024'!$2:$2,0)),0)++IFERROR(INDEX('[1]2024'!$A:$Q,MATCH($C$3&amp;$D28,'[1]2024'!$B:$B,0),MATCH(M$4,'[1]2024'!$2:$2,0)),0)++IFERROR(INDEX('[1]2024'!$A:$Q,MATCH($D$3&amp;$D28,'[1]2024'!$B:$B,0),MATCH(M$4,'[1]2024'!$2:$2,0)),0)</f>
        <v>6140000</v>
      </c>
      <c r="N28" s="74">
        <f>IFERROR(INDEX('[1]2024'!$A:$Q,MATCH($A$3&amp;$D28,'[1]2024'!$B:$B,0),MATCH(N$4,'[1]2024'!$2:$2,0)),0)+IFERROR(INDEX('[1]2024'!$A:$Q,MATCH($B$3&amp;$D28,'[1]2024'!$B:$B,0),MATCH(N$4,'[1]2024'!$2:$2,0)),0)++IFERROR(INDEX('[1]2024'!$A:$Q,MATCH($C$3&amp;$D28,'[1]2024'!$B:$B,0),MATCH(N$4,'[1]2024'!$2:$2,0)),0)++IFERROR(INDEX('[1]2024'!$A:$Q,MATCH($D$3&amp;$D28,'[1]2024'!$B:$B,0),MATCH(N$4,'[1]2024'!$2:$2,0)),0)</f>
        <v>6270000</v>
      </c>
      <c r="O28" s="74">
        <f>IFERROR(INDEX('[1]2024'!$A:$Q,MATCH($A$3&amp;$D28,'[1]2024'!$B:$B,0),MATCH(O$4,'[1]2024'!$2:$2,0)),0)+IFERROR(INDEX('[1]2024'!$A:$Q,MATCH($B$3&amp;$D28,'[1]2024'!$B:$B,0),MATCH(O$4,'[1]2024'!$2:$2,0)),0)++IFERROR(INDEX('[1]2024'!$A:$Q,MATCH($C$3&amp;$D28,'[1]2024'!$B:$B,0),MATCH(O$4,'[1]2024'!$2:$2,0)),0)++IFERROR(INDEX('[1]2024'!$A:$Q,MATCH($D$3&amp;$D28,'[1]2024'!$B:$B,0),MATCH(O$4,'[1]2024'!$2:$2,0)),0)</f>
        <v>6270000</v>
      </c>
      <c r="P28" s="74">
        <f>IFERROR(INDEX('[1]2024'!$A:$Q,MATCH($A$3&amp;$D28,'[1]2024'!$B:$B,0),MATCH(P$4,'[1]2024'!$2:$2,0)),0)+IFERROR(INDEX('[1]2024'!$A:$Q,MATCH($B$3&amp;$D28,'[1]2024'!$B:$B,0),MATCH(P$4,'[1]2024'!$2:$2,0)),0)++IFERROR(INDEX('[1]2024'!$A:$Q,MATCH($C$3&amp;$D28,'[1]2024'!$B:$B,0),MATCH(P$4,'[1]2024'!$2:$2,0)),0)++IFERROR(INDEX('[1]2024'!$A:$Q,MATCH($D$3&amp;$D28,'[1]2024'!$B:$B,0),MATCH(P$4,'[1]2024'!$2:$2,0)),0)</f>
        <v>5280000</v>
      </c>
      <c r="Q28" s="74">
        <f>IFERROR(INDEX('[1]2024'!$A:$Q,MATCH($A$3&amp;$D28,'[1]2024'!$B:$B,0),MATCH(Q$4,'[1]2024'!$2:$2,0)),0)+IFERROR(INDEX('[1]2024'!$A:$Q,MATCH($B$3&amp;$D28,'[1]2024'!$B:$B,0),MATCH(Q$4,'[1]2024'!$2:$2,0)),0)++IFERROR(INDEX('[1]2024'!$A:$Q,MATCH($C$3&amp;$D28,'[1]2024'!$B:$B,0),MATCH(Q$4,'[1]2024'!$2:$2,0)),0)++IFERROR(INDEX('[1]2024'!$A:$Q,MATCH($D$3&amp;$D28,'[1]2024'!$B:$B,0),MATCH(Q$4,'[1]2024'!$2:$2,0)),0)</f>
        <v>6270000</v>
      </c>
      <c r="R28" s="74">
        <f>IFERROR(INDEX('[1]2024'!$A:$Q,MATCH($A$3&amp;$D28,'[1]2024'!$B:$B,0),MATCH(R$4,'[1]2024'!$2:$2,0)),0)+IFERROR(INDEX('[1]2024'!$A:$Q,MATCH($B$3&amp;$D28,'[1]2024'!$B:$B,0),MATCH(R$4,'[1]2024'!$2:$2,0)),0)++IFERROR(INDEX('[1]2024'!$A:$Q,MATCH($C$3&amp;$D28,'[1]2024'!$B:$B,0),MATCH(R$4,'[1]2024'!$2:$2,0)),0)++IFERROR(INDEX('[1]2024'!$A:$Q,MATCH($D$3&amp;$D28,'[1]2024'!$B:$B,0),MATCH(R$4,'[1]2024'!$2:$2,0)),0)</f>
        <v>6930000</v>
      </c>
      <c r="S28" s="74">
        <f>IFERROR(INDEX('[1]2024'!$A:$Q,MATCH($A$3&amp;$D28,'[1]2024'!$B:$B,0),MATCH(S$4,'[1]2024'!$2:$2,0)),0)+IFERROR(INDEX('[1]2024'!$A:$Q,MATCH($B$3&amp;$D28,'[1]2024'!$B:$B,0),MATCH(S$4,'[1]2024'!$2:$2,0)),0)++IFERROR(INDEX('[1]2024'!$A:$Q,MATCH($C$3&amp;$D28,'[1]2024'!$B:$B,0),MATCH(S$4,'[1]2024'!$2:$2,0)),0)++IFERROR(INDEX('[1]2024'!$A:$Q,MATCH($D$3&amp;$D28,'[1]2024'!$B:$B,0),MATCH(S$4,'[1]2024'!$2:$2,0)),0)</f>
        <v>5610000</v>
      </c>
      <c r="T28" s="75">
        <v>79860000</v>
      </c>
      <c r="U28" s="73">
        <f t="shared" ref="U28:U45" si="15">SUM(V28:AG28)</f>
        <v>79230000</v>
      </c>
      <c r="V28" s="174">
        <v>5610000</v>
      </c>
      <c r="W28" s="105">
        <v>6600000</v>
      </c>
      <c r="X28" s="105">
        <v>6750000</v>
      </c>
      <c r="Y28" s="105">
        <v>7920000</v>
      </c>
      <c r="Z28" s="105">
        <v>6480000</v>
      </c>
      <c r="AA28" s="105">
        <v>6600000</v>
      </c>
      <c r="AB28" s="105">
        <v>7590000</v>
      </c>
      <c r="AC28" s="105">
        <v>5940000</v>
      </c>
      <c r="AD28" s="105">
        <v>7260000</v>
      </c>
      <c r="AE28" s="105">
        <v>6270000</v>
      </c>
      <c r="AF28" s="105">
        <v>6600000</v>
      </c>
      <c r="AG28" s="175">
        <v>5610000</v>
      </c>
      <c r="AH28" s="73">
        <f t="shared" ref="AH28:AH45" si="16">SUM(AI28:AT28)</f>
        <v>91200000</v>
      </c>
      <c r="AI28" s="73">
        <v>7600000</v>
      </c>
      <c r="AJ28" s="73">
        <v>7600000</v>
      </c>
      <c r="AK28" s="73">
        <v>7600000</v>
      </c>
      <c r="AL28" s="73">
        <v>7600000</v>
      </c>
      <c r="AM28" s="73">
        <v>7600000</v>
      </c>
      <c r="AN28" s="73">
        <v>7600000</v>
      </c>
      <c r="AO28" s="73">
        <v>7600000</v>
      </c>
      <c r="AP28" s="73">
        <v>7600000</v>
      </c>
      <c r="AQ28" s="73">
        <v>7600000</v>
      </c>
      <c r="AR28" s="73">
        <v>7600000</v>
      </c>
      <c r="AS28" s="73">
        <v>7600000</v>
      </c>
      <c r="AT28" s="73">
        <v>7600000</v>
      </c>
      <c r="AU28" s="73">
        <f t="shared" si="3"/>
        <v>22800000</v>
      </c>
      <c r="AV28" s="73">
        <f t="shared" si="4"/>
        <v>22800000</v>
      </c>
      <c r="AW28" s="73">
        <f t="shared" si="5"/>
        <v>22800000</v>
      </c>
      <c r="AX28" s="73">
        <f t="shared" si="6"/>
        <v>22800000</v>
      </c>
      <c r="AY28" s="73">
        <f t="shared" ref="AY28:AY45" si="17">IF($BC28="O",1.05*$AH28,$AH28)</f>
        <v>91200000</v>
      </c>
      <c r="AZ28" s="73">
        <f t="shared" ref="AZ28:AZ45" si="18">IF($BC28="O",1.05*$AY28,$AY28)</f>
        <v>91200000</v>
      </c>
      <c r="BA28" s="73">
        <f t="shared" ref="BA28:BA45" si="19">IF($BC28="O",1.05*$AZ28,$AZ28)</f>
        <v>91200000</v>
      </c>
      <c r="BB28" s="113" t="s">
        <v>355</v>
      </c>
      <c r="BC28" s="69" t="s">
        <v>24</v>
      </c>
      <c r="BD28" s="160"/>
      <c r="BE28" s="74">
        <v>0</v>
      </c>
      <c r="BF28" s="74">
        <v>55919999</v>
      </c>
      <c r="BG28" s="74">
        <v>61290000</v>
      </c>
      <c r="BH28" s="162">
        <f t="shared" si="8"/>
        <v>68510000</v>
      </c>
    </row>
    <row r="29" spans="1:60" outlineLevel="1" x14ac:dyDescent="0.3">
      <c r="A29" s="71" t="s">
        <v>63</v>
      </c>
      <c r="B29" s="149" t="s">
        <v>64</v>
      </c>
      <c r="C29" s="149" t="s">
        <v>31</v>
      </c>
      <c r="D29" s="150">
        <v>5103250</v>
      </c>
      <c r="E29" s="150" t="s">
        <v>65</v>
      </c>
      <c r="F29" s="173">
        <v>0</v>
      </c>
      <c r="G29" s="73">
        <f t="shared" si="14"/>
        <v>0</v>
      </c>
      <c r="H29" s="74">
        <f>IFERROR(INDEX('[1]2024'!$A:$Q,MATCH($A$3&amp;$D29,'[1]2024'!$B:$B,0),MATCH(H$4,'[1]2024'!$2:$2,0)),0)+IFERROR(INDEX('[1]2024'!$A:$Q,MATCH($B$3&amp;$D29,'[1]2024'!$B:$B,0),MATCH(H$4,'[1]2024'!$2:$2,0)),0)++IFERROR(INDEX('[1]2024'!$A:$Q,MATCH($C$3&amp;$D29,'[1]2024'!$B:$B,0),MATCH(H$4,'[1]2024'!$2:$2,0)),0)++IFERROR(INDEX('[1]2024'!$A:$Q,MATCH($D$3&amp;$D29,'[1]2024'!$B:$B,0),MATCH(H$4,'[1]2024'!$2:$2,0)),0)</f>
        <v>0</v>
      </c>
      <c r="I29" s="74">
        <f>IFERROR(INDEX('[1]2024'!$A:$Q,MATCH($A$3&amp;$D29,'[1]2024'!$B:$B,0),MATCH(I$4,'[1]2024'!$2:$2,0)),0)+IFERROR(INDEX('[1]2024'!$A:$Q,MATCH($B$3&amp;$D29,'[1]2024'!$B:$B,0),MATCH(I$4,'[1]2024'!$2:$2,0)),0)++IFERROR(INDEX('[1]2024'!$A:$Q,MATCH($C$3&amp;$D29,'[1]2024'!$B:$B,0),MATCH(I$4,'[1]2024'!$2:$2,0)),0)++IFERROR(INDEX('[1]2024'!$A:$Q,MATCH($D$3&amp;$D29,'[1]2024'!$B:$B,0),MATCH(I$4,'[1]2024'!$2:$2,0)),0)</f>
        <v>0</v>
      </c>
      <c r="J29" s="74">
        <f>IFERROR(INDEX('[1]2024'!$A:$Q,MATCH($A$3&amp;$D29,'[1]2024'!$B:$B,0),MATCH(J$4,'[1]2024'!$2:$2,0)),0)+IFERROR(INDEX('[1]2024'!$A:$Q,MATCH($B$3&amp;$D29,'[1]2024'!$B:$B,0),MATCH(J$4,'[1]2024'!$2:$2,0)),0)++IFERROR(INDEX('[1]2024'!$A:$Q,MATCH($C$3&amp;$D29,'[1]2024'!$B:$B,0),MATCH(J$4,'[1]2024'!$2:$2,0)),0)++IFERROR(INDEX('[1]2024'!$A:$Q,MATCH($D$3&amp;$D29,'[1]2024'!$B:$B,0),MATCH(J$4,'[1]2024'!$2:$2,0)),0)</f>
        <v>0</v>
      </c>
      <c r="K29" s="74">
        <f>IFERROR(INDEX('[1]2024'!$A:$Q,MATCH($A$3&amp;$D29,'[1]2024'!$B:$B,0),MATCH(K$4,'[1]2024'!$2:$2,0)),0)+IFERROR(INDEX('[1]2024'!$A:$Q,MATCH($B$3&amp;$D29,'[1]2024'!$B:$B,0),MATCH(K$4,'[1]2024'!$2:$2,0)),0)++IFERROR(INDEX('[1]2024'!$A:$Q,MATCH($C$3&amp;$D29,'[1]2024'!$B:$B,0),MATCH(K$4,'[1]2024'!$2:$2,0)),0)++IFERROR(INDEX('[1]2024'!$A:$Q,MATCH($D$3&amp;$D29,'[1]2024'!$B:$B,0),MATCH(K$4,'[1]2024'!$2:$2,0)),0)</f>
        <v>0</v>
      </c>
      <c r="L29" s="74">
        <f>IFERROR(INDEX('[1]2024'!$A:$Q,MATCH($A$3&amp;$D29,'[1]2024'!$B:$B,0),MATCH(L$4,'[1]2024'!$2:$2,0)),0)+IFERROR(INDEX('[1]2024'!$A:$Q,MATCH($B$3&amp;$D29,'[1]2024'!$B:$B,0),MATCH(L$4,'[1]2024'!$2:$2,0)),0)++IFERROR(INDEX('[1]2024'!$A:$Q,MATCH($C$3&amp;$D29,'[1]2024'!$B:$B,0),MATCH(L$4,'[1]2024'!$2:$2,0)),0)++IFERROR(INDEX('[1]2024'!$A:$Q,MATCH($D$3&amp;$D29,'[1]2024'!$B:$B,0),MATCH(L$4,'[1]2024'!$2:$2,0)),0)</f>
        <v>0</v>
      </c>
      <c r="M29" s="74">
        <f>IFERROR(INDEX('[1]2024'!$A:$Q,MATCH($A$3&amp;$D29,'[1]2024'!$B:$B,0),MATCH(M$4,'[1]2024'!$2:$2,0)),0)+IFERROR(INDEX('[1]2024'!$A:$Q,MATCH($B$3&amp;$D29,'[1]2024'!$B:$B,0),MATCH(M$4,'[1]2024'!$2:$2,0)),0)++IFERROR(INDEX('[1]2024'!$A:$Q,MATCH($C$3&amp;$D29,'[1]2024'!$B:$B,0),MATCH(M$4,'[1]2024'!$2:$2,0)),0)++IFERROR(INDEX('[1]2024'!$A:$Q,MATCH($D$3&amp;$D29,'[1]2024'!$B:$B,0),MATCH(M$4,'[1]2024'!$2:$2,0)),0)</f>
        <v>0</v>
      </c>
      <c r="N29" s="74">
        <f>IFERROR(INDEX('[1]2024'!$A:$Q,MATCH($A$3&amp;$D29,'[1]2024'!$B:$B,0),MATCH(N$4,'[1]2024'!$2:$2,0)),0)+IFERROR(INDEX('[1]2024'!$A:$Q,MATCH($B$3&amp;$D29,'[1]2024'!$B:$B,0),MATCH(N$4,'[1]2024'!$2:$2,0)),0)++IFERROR(INDEX('[1]2024'!$A:$Q,MATCH($C$3&amp;$D29,'[1]2024'!$B:$B,0),MATCH(N$4,'[1]2024'!$2:$2,0)),0)++IFERROR(INDEX('[1]2024'!$A:$Q,MATCH($D$3&amp;$D29,'[1]2024'!$B:$B,0),MATCH(N$4,'[1]2024'!$2:$2,0)),0)</f>
        <v>0</v>
      </c>
      <c r="O29" s="74">
        <f>IFERROR(INDEX('[1]2024'!$A:$Q,MATCH($A$3&amp;$D29,'[1]2024'!$B:$B,0),MATCH(O$4,'[1]2024'!$2:$2,0)),0)+IFERROR(INDEX('[1]2024'!$A:$Q,MATCH($B$3&amp;$D29,'[1]2024'!$B:$B,0),MATCH(O$4,'[1]2024'!$2:$2,0)),0)++IFERROR(INDEX('[1]2024'!$A:$Q,MATCH($C$3&amp;$D29,'[1]2024'!$B:$B,0),MATCH(O$4,'[1]2024'!$2:$2,0)),0)++IFERROR(INDEX('[1]2024'!$A:$Q,MATCH($D$3&amp;$D29,'[1]2024'!$B:$B,0),MATCH(O$4,'[1]2024'!$2:$2,0)),0)</f>
        <v>0</v>
      </c>
      <c r="P29" s="74">
        <f>IFERROR(INDEX('[1]2024'!$A:$Q,MATCH($A$3&amp;$D29,'[1]2024'!$B:$B,0),MATCH(P$4,'[1]2024'!$2:$2,0)),0)+IFERROR(INDEX('[1]2024'!$A:$Q,MATCH($B$3&amp;$D29,'[1]2024'!$B:$B,0),MATCH(P$4,'[1]2024'!$2:$2,0)),0)++IFERROR(INDEX('[1]2024'!$A:$Q,MATCH($C$3&amp;$D29,'[1]2024'!$B:$B,0),MATCH(P$4,'[1]2024'!$2:$2,0)),0)++IFERROR(INDEX('[1]2024'!$A:$Q,MATCH($D$3&amp;$D29,'[1]2024'!$B:$B,0),MATCH(P$4,'[1]2024'!$2:$2,0)),0)</f>
        <v>0</v>
      </c>
      <c r="Q29" s="74">
        <f>IFERROR(INDEX('[1]2024'!$A:$Q,MATCH($A$3&amp;$D29,'[1]2024'!$B:$B,0),MATCH(Q$4,'[1]2024'!$2:$2,0)),0)+IFERROR(INDEX('[1]2024'!$A:$Q,MATCH($B$3&amp;$D29,'[1]2024'!$B:$B,0),MATCH(Q$4,'[1]2024'!$2:$2,0)),0)++IFERROR(INDEX('[1]2024'!$A:$Q,MATCH($C$3&amp;$D29,'[1]2024'!$B:$B,0),MATCH(Q$4,'[1]2024'!$2:$2,0)),0)++IFERROR(INDEX('[1]2024'!$A:$Q,MATCH($D$3&amp;$D29,'[1]2024'!$B:$B,0),MATCH(Q$4,'[1]2024'!$2:$2,0)),0)</f>
        <v>0</v>
      </c>
      <c r="R29" s="74">
        <f>IFERROR(INDEX('[1]2024'!$A:$Q,MATCH($A$3&amp;$D29,'[1]2024'!$B:$B,0),MATCH(R$4,'[1]2024'!$2:$2,0)),0)+IFERROR(INDEX('[1]2024'!$A:$Q,MATCH($B$3&amp;$D29,'[1]2024'!$B:$B,0),MATCH(R$4,'[1]2024'!$2:$2,0)),0)++IFERROR(INDEX('[1]2024'!$A:$Q,MATCH($C$3&amp;$D29,'[1]2024'!$B:$B,0),MATCH(R$4,'[1]2024'!$2:$2,0)),0)++IFERROR(INDEX('[1]2024'!$A:$Q,MATCH($D$3&amp;$D29,'[1]2024'!$B:$B,0),MATCH(R$4,'[1]2024'!$2:$2,0)),0)</f>
        <v>0</v>
      </c>
      <c r="S29" s="74">
        <f>IFERROR(INDEX('[1]2024'!$A:$Q,MATCH($A$3&amp;$D29,'[1]2024'!$B:$B,0),MATCH(S$4,'[1]2024'!$2:$2,0)),0)+IFERROR(INDEX('[1]2024'!$A:$Q,MATCH($B$3&amp;$D29,'[1]2024'!$B:$B,0),MATCH(S$4,'[1]2024'!$2:$2,0)),0)++IFERROR(INDEX('[1]2024'!$A:$Q,MATCH($C$3&amp;$D29,'[1]2024'!$B:$B,0),MATCH(S$4,'[1]2024'!$2:$2,0)),0)++IFERROR(INDEX('[1]2024'!$A:$Q,MATCH($D$3&amp;$D29,'[1]2024'!$B:$B,0),MATCH(S$4,'[1]2024'!$2:$2,0)),0)</f>
        <v>0</v>
      </c>
      <c r="T29" s="75">
        <v>0</v>
      </c>
      <c r="U29" s="73">
        <f t="shared" si="15"/>
        <v>0</v>
      </c>
      <c r="V29" s="174">
        <v>0</v>
      </c>
      <c r="W29" s="105">
        <v>0</v>
      </c>
      <c r="X29" s="105">
        <v>0</v>
      </c>
      <c r="Y29" s="105">
        <v>0</v>
      </c>
      <c r="Z29" s="105">
        <v>0</v>
      </c>
      <c r="AA29" s="105">
        <v>0</v>
      </c>
      <c r="AB29" s="105">
        <v>0</v>
      </c>
      <c r="AC29" s="105">
        <v>0</v>
      </c>
      <c r="AD29" s="105">
        <v>0</v>
      </c>
      <c r="AE29" s="105">
        <v>0</v>
      </c>
      <c r="AF29" s="105">
        <v>0</v>
      </c>
      <c r="AG29" s="175">
        <v>0</v>
      </c>
      <c r="AH29" s="73">
        <f t="shared" si="16"/>
        <v>0</v>
      </c>
      <c r="AI29" s="73"/>
      <c r="AJ29" s="73"/>
      <c r="AK29" s="73"/>
      <c r="AL29" s="73"/>
      <c r="AM29" s="73"/>
      <c r="AN29" s="73"/>
      <c r="AO29" s="73"/>
      <c r="AP29" s="73"/>
      <c r="AQ29" s="73"/>
      <c r="AR29" s="73"/>
      <c r="AS29" s="73"/>
      <c r="AT29" s="73"/>
      <c r="AU29" s="73">
        <f t="shared" si="3"/>
        <v>0</v>
      </c>
      <c r="AV29" s="73">
        <f t="shared" si="4"/>
        <v>0</v>
      </c>
      <c r="AW29" s="73">
        <f t="shared" si="5"/>
        <v>0</v>
      </c>
      <c r="AX29" s="73">
        <f t="shared" si="6"/>
        <v>0</v>
      </c>
      <c r="AY29" s="73">
        <f t="shared" si="17"/>
        <v>0</v>
      </c>
      <c r="AZ29" s="73">
        <f t="shared" si="18"/>
        <v>0</v>
      </c>
      <c r="BA29" s="73">
        <f t="shared" si="19"/>
        <v>0</v>
      </c>
      <c r="BB29" s="91"/>
      <c r="BC29" s="69" t="s">
        <v>24</v>
      </c>
      <c r="BD29" s="160"/>
      <c r="BE29" s="74">
        <v>0</v>
      </c>
      <c r="BF29" s="74">
        <v>0</v>
      </c>
      <c r="BG29" s="74">
        <v>750000</v>
      </c>
      <c r="BH29" s="162">
        <f t="shared" si="8"/>
        <v>0</v>
      </c>
    </row>
    <row r="30" spans="1:60" outlineLevel="1" x14ac:dyDescent="0.3">
      <c r="A30" s="71" t="s">
        <v>66</v>
      </c>
      <c r="B30" s="149" t="s">
        <v>67</v>
      </c>
      <c r="C30" s="149" t="s">
        <v>31</v>
      </c>
      <c r="D30" s="150">
        <v>5103240</v>
      </c>
      <c r="E30" s="150" t="s">
        <v>68</v>
      </c>
      <c r="F30" s="173">
        <v>0</v>
      </c>
      <c r="G30" s="73">
        <f t="shared" si="14"/>
        <v>0</v>
      </c>
      <c r="H30" s="74">
        <f>IFERROR(INDEX('[1]2024'!$A:$Q,MATCH($A$3&amp;$D30,'[1]2024'!$B:$B,0),MATCH(H$4,'[1]2024'!$2:$2,0)),0)+IFERROR(INDEX('[1]2024'!$A:$Q,MATCH($B$3&amp;$D30,'[1]2024'!$B:$B,0),MATCH(H$4,'[1]2024'!$2:$2,0)),0)++IFERROR(INDEX('[1]2024'!$A:$Q,MATCH($C$3&amp;$D30,'[1]2024'!$B:$B,0),MATCH(H$4,'[1]2024'!$2:$2,0)),0)++IFERROR(INDEX('[1]2024'!$A:$Q,MATCH($D$3&amp;$D30,'[1]2024'!$B:$B,0),MATCH(H$4,'[1]2024'!$2:$2,0)),0)</f>
        <v>0</v>
      </c>
      <c r="I30" s="74">
        <f>IFERROR(INDEX('[1]2024'!$A:$Q,MATCH($A$3&amp;$D30,'[1]2024'!$B:$B,0),MATCH(I$4,'[1]2024'!$2:$2,0)),0)+IFERROR(INDEX('[1]2024'!$A:$Q,MATCH($B$3&amp;$D30,'[1]2024'!$B:$B,0),MATCH(I$4,'[1]2024'!$2:$2,0)),0)++IFERROR(INDEX('[1]2024'!$A:$Q,MATCH($C$3&amp;$D30,'[1]2024'!$B:$B,0),MATCH(I$4,'[1]2024'!$2:$2,0)),0)++IFERROR(INDEX('[1]2024'!$A:$Q,MATCH($D$3&amp;$D30,'[1]2024'!$B:$B,0),MATCH(I$4,'[1]2024'!$2:$2,0)),0)</f>
        <v>0</v>
      </c>
      <c r="J30" s="74">
        <f>IFERROR(INDEX('[1]2024'!$A:$Q,MATCH($A$3&amp;$D30,'[1]2024'!$B:$B,0),MATCH(J$4,'[1]2024'!$2:$2,0)),0)+IFERROR(INDEX('[1]2024'!$A:$Q,MATCH($B$3&amp;$D30,'[1]2024'!$B:$B,0),MATCH(J$4,'[1]2024'!$2:$2,0)),0)++IFERROR(INDEX('[1]2024'!$A:$Q,MATCH($C$3&amp;$D30,'[1]2024'!$B:$B,0),MATCH(J$4,'[1]2024'!$2:$2,0)),0)++IFERROR(INDEX('[1]2024'!$A:$Q,MATCH($D$3&amp;$D30,'[1]2024'!$B:$B,0),MATCH(J$4,'[1]2024'!$2:$2,0)),0)</f>
        <v>0</v>
      </c>
      <c r="K30" s="74">
        <f>IFERROR(INDEX('[1]2024'!$A:$Q,MATCH($A$3&amp;$D30,'[1]2024'!$B:$B,0),MATCH(K$4,'[1]2024'!$2:$2,0)),0)+IFERROR(INDEX('[1]2024'!$A:$Q,MATCH($B$3&amp;$D30,'[1]2024'!$B:$B,0),MATCH(K$4,'[1]2024'!$2:$2,0)),0)++IFERROR(INDEX('[1]2024'!$A:$Q,MATCH($C$3&amp;$D30,'[1]2024'!$B:$B,0),MATCH(K$4,'[1]2024'!$2:$2,0)),0)++IFERROR(INDEX('[1]2024'!$A:$Q,MATCH($D$3&amp;$D30,'[1]2024'!$B:$B,0),MATCH(K$4,'[1]2024'!$2:$2,0)),0)</f>
        <v>0</v>
      </c>
      <c r="L30" s="74">
        <f>IFERROR(INDEX('[1]2024'!$A:$Q,MATCH($A$3&amp;$D30,'[1]2024'!$B:$B,0),MATCH(L$4,'[1]2024'!$2:$2,0)),0)+IFERROR(INDEX('[1]2024'!$A:$Q,MATCH($B$3&amp;$D30,'[1]2024'!$B:$B,0),MATCH(L$4,'[1]2024'!$2:$2,0)),0)++IFERROR(INDEX('[1]2024'!$A:$Q,MATCH($C$3&amp;$D30,'[1]2024'!$B:$B,0),MATCH(L$4,'[1]2024'!$2:$2,0)),0)++IFERROR(INDEX('[1]2024'!$A:$Q,MATCH($D$3&amp;$D30,'[1]2024'!$B:$B,0),MATCH(L$4,'[1]2024'!$2:$2,0)),0)</f>
        <v>0</v>
      </c>
      <c r="M30" s="74">
        <f>IFERROR(INDEX('[1]2024'!$A:$Q,MATCH($A$3&amp;$D30,'[1]2024'!$B:$B,0),MATCH(M$4,'[1]2024'!$2:$2,0)),0)+IFERROR(INDEX('[1]2024'!$A:$Q,MATCH($B$3&amp;$D30,'[1]2024'!$B:$B,0),MATCH(M$4,'[1]2024'!$2:$2,0)),0)++IFERROR(INDEX('[1]2024'!$A:$Q,MATCH($C$3&amp;$D30,'[1]2024'!$B:$B,0),MATCH(M$4,'[1]2024'!$2:$2,0)),0)++IFERROR(INDEX('[1]2024'!$A:$Q,MATCH($D$3&amp;$D30,'[1]2024'!$B:$B,0),MATCH(M$4,'[1]2024'!$2:$2,0)),0)</f>
        <v>0</v>
      </c>
      <c r="N30" s="74">
        <f>IFERROR(INDEX('[1]2024'!$A:$Q,MATCH($A$3&amp;$D30,'[1]2024'!$B:$B,0),MATCH(N$4,'[1]2024'!$2:$2,0)),0)+IFERROR(INDEX('[1]2024'!$A:$Q,MATCH($B$3&amp;$D30,'[1]2024'!$B:$B,0),MATCH(N$4,'[1]2024'!$2:$2,0)),0)++IFERROR(INDEX('[1]2024'!$A:$Q,MATCH($C$3&amp;$D30,'[1]2024'!$B:$B,0),MATCH(N$4,'[1]2024'!$2:$2,0)),0)++IFERROR(INDEX('[1]2024'!$A:$Q,MATCH($D$3&amp;$D30,'[1]2024'!$B:$B,0),MATCH(N$4,'[1]2024'!$2:$2,0)),0)</f>
        <v>0</v>
      </c>
      <c r="O30" s="74">
        <f>IFERROR(INDEX('[1]2024'!$A:$Q,MATCH($A$3&amp;$D30,'[1]2024'!$B:$B,0),MATCH(O$4,'[1]2024'!$2:$2,0)),0)+IFERROR(INDEX('[1]2024'!$A:$Q,MATCH($B$3&amp;$D30,'[1]2024'!$B:$B,0),MATCH(O$4,'[1]2024'!$2:$2,0)),0)++IFERROR(INDEX('[1]2024'!$A:$Q,MATCH($C$3&amp;$D30,'[1]2024'!$B:$B,0),MATCH(O$4,'[1]2024'!$2:$2,0)),0)++IFERROR(INDEX('[1]2024'!$A:$Q,MATCH($D$3&amp;$D30,'[1]2024'!$B:$B,0),MATCH(O$4,'[1]2024'!$2:$2,0)),0)</f>
        <v>0</v>
      </c>
      <c r="P30" s="74">
        <f>IFERROR(INDEX('[1]2024'!$A:$Q,MATCH($A$3&amp;$D30,'[1]2024'!$B:$B,0),MATCH(P$4,'[1]2024'!$2:$2,0)),0)+IFERROR(INDEX('[1]2024'!$A:$Q,MATCH($B$3&amp;$D30,'[1]2024'!$B:$B,0),MATCH(P$4,'[1]2024'!$2:$2,0)),0)++IFERROR(INDEX('[1]2024'!$A:$Q,MATCH($C$3&amp;$D30,'[1]2024'!$B:$B,0),MATCH(P$4,'[1]2024'!$2:$2,0)),0)++IFERROR(INDEX('[1]2024'!$A:$Q,MATCH($D$3&amp;$D30,'[1]2024'!$B:$B,0),MATCH(P$4,'[1]2024'!$2:$2,0)),0)</f>
        <v>0</v>
      </c>
      <c r="Q30" s="74">
        <f>IFERROR(INDEX('[1]2024'!$A:$Q,MATCH($A$3&amp;$D30,'[1]2024'!$B:$B,0),MATCH(Q$4,'[1]2024'!$2:$2,0)),0)+IFERROR(INDEX('[1]2024'!$A:$Q,MATCH($B$3&amp;$D30,'[1]2024'!$B:$B,0),MATCH(Q$4,'[1]2024'!$2:$2,0)),0)++IFERROR(INDEX('[1]2024'!$A:$Q,MATCH($C$3&amp;$D30,'[1]2024'!$B:$B,0),MATCH(Q$4,'[1]2024'!$2:$2,0)),0)++IFERROR(INDEX('[1]2024'!$A:$Q,MATCH($D$3&amp;$D30,'[1]2024'!$B:$B,0),MATCH(Q$4,'[1]2024'!$2:$2,0)),0)</f>
        <v>0</v>
      </c>
      <c r="R30" s="74">
        <f>IFERROR(INDEX('[1]2024'!$A:$Q,MATCH($A$3&amp;$D30,'[1]2024'!$B:$B,0),MATCH(R$4,'[1]2024'!$2:$2,0)),0)+IFERROR(INDEX('[1]2024'!$A:$Q,MATCH($B$3&amp;$D30,'[1]2024'!$B:$B,0),MATCH(R$4,'[1]2024'!$2:$2,0)),0)++IFERROR(INDEX('[1]2024'!$A:$Q,MATCH($C$3&amp;$D30,'[1]2024'!$B:$B,0),MATCH(R$4,'[1]2024'!$2:$2,0)),0)++IFERROR(INDEX('[1]2024'!$A:$Q,MATCH($D$3&amp;$D30,'[1]2024'!$B:$B,0),MATCH(R$4,'[1]2024'!$2:$2,0)),0)</f>
        <v>0</v>
      </c>
      <c r="S30" s="74">
        <f>IFERROR(INDEX('[1]2024'!$A:$Q,MATCH($A$3&amp;$D30,'[1]2024'!$B:$B,0),MATCH(S$4,'[1]2024'!$2:$2,0)),0)+IFERROR(INDEX('[1]2024'!$A:$Q,MATCH($B$3&amp;$D30,'[1]2024'!$B:$B,0),MATCH(S$4,'[1]2024'!$2:$2,0)),0)++IFERROR(INDEX('[1]2024'!$A:$Q,MATCH($C$3&amp;$D30,'[1]2024'!$B:$B,0),MATCH(S$4,'[1]2024'!$2:$2,0)),0)++IFERROR(INDEX('[1]2024'!$A:$Q,MATCH($D$3&amp;$D30,'[1]2024'!$B:$B,0),MATCH(S$4,'[1]2024'!$2:$2,0)),0)</f>
        <v>0</v>
      </c>
      <c r="T30" s="75">
        <v>0</v>
      </c>
      <c r="U30" s="73">
        <f t="shared" si="15"/>
        <v>0</v>
      </c>
      <c r="V30" s="174">
        <v>0</v>
      </c>
      <c r="W30" s="105">
        <v>0</v>
      </c>
      <c r="X30" s="105">
        <v>0</v>
      </c>
      <c r="Y30" s="105">
        <v>0</v>
      </c>
      <c r="Z30" s="105">
        <v>0</v>
      </c>
      <c r="AA30" s="105">
        <v>0</v>
      </c>
      <c r="AB30" s="105">
        <v>0</v>
      </c>
      <c r="AC30" s="105">
        <v>0</v>
      </c>
      <c r="AD30" s="105">
        <v>0</v>
      </c>
      <c r="AE30" s="105">
        <v>0</v>
      </c>
      <c r="AF30" s="105">
        <v>0</v>
      </c>
      <c r="AG30" s="175">
        <v>0</v>
      </c>
      <c r="AH30" s="73">
        <f t="shared" si="16"/>
        <v>0</v>
      </c>
      <c r="AI30" s="73"/>
      <c r="AJ30" s="73"/>
      <c r="AK30" s="73"/>
      <c r="AL30" s="73"/>
      <c r="AM30" s="73"/>
      <c r="AN30" s="73"/>
      <c r="AO30" s="73"/>
      <c r="AP30" s="73"/>
      <c r="AQ30" s="73"/>
      <c r="AR30" s="73"/>
      <c r="AS30" s="73"/>
      <c r="AT30" s="73"/>
      <c r="AU30" s="73">
        <f t="shared" si="3"/>
        <v>0</v>
      </c>
      <c r="AV30" s="73">
        <f t="shared" si="4"/>
        <v>0</v>
      </c>
      <c r="AW30" s="73">
        <f t="shared" si="5"/>
        <v>0</v>
      </c>
      <c r="AX30" s="73">
        <f t="shared" si="6"/>
        <v>0</v>
      </c>
      <c r="AY30" s="73">
        <f t="shared" si="17"/>
        <v>0</v>
      </c>
      <c r="AZ30" s="73">
        <f t="shared" si="18"/>
        <v>0</v>
      </c>
      <c r="BA30" s="73">
        <f t="shared" si="19"/>
        <v>0</v>
      </c>
      <c r="BB30" s="91"/>
      <c r="BC30" s="69" t="s">
        <v>24</v>
      </c>
      <c r="BD30" s="160"/>
      <c r="BE30" s="74">
        <v>0</v>
      </c>
      <c r="BF30" s="74">
        <v>0</v>
      </c>
      <c r="BG30" s="74">
        <v>0</v>
      </c>
      <c r="BH30" s="162">
        <f t="shared" si="8"/>
        <v>0</v>
      </c>
    </row>
    <row r="31" spans="1:60" outlineLevel="1" x14ac:dyDescent="0.3">
      <c r="A31" s="71" t="s">
        <v>69</v>
      </c>
      <c r="B31" s="149" t="s">
        <v>70</v>
      </c>
      <c r="C31" s="149" t="s">
        <v>31</v>
      </c>
      <c r="D31" s="150">
        <v>5103230</v>
      </c>
      <c r="E31" s="150" t="s">
        <v>71</v>
      </c>
      <c r="F31" s="173">
        <v>0</v>
      </c>
      <c r="G31" s="73">
        <f t="shared" si="14"/>
        <v>0</v>
      </c>
      <c r="H31" s="74">
        <f>IFERROR(INDEX('[1]2024'!$A:$Q,MATCH($A$3&amp;$D31,'[1]2024'!$B:$B,0),MATCH(H$4,'[1]2024'!$2:$2,0)),0)+IFERROR(INDEX('[1]2024'!$A:$Q,MATCH($B$3&amp;$D31,'[1]2024'!$B:$B,0),MATCH(H$4,'[1]2024'!$2:$2,0)),0)++IFERROR(INDEX('[1]2024'!$A:$Q,MATCH($C$3&amp;$D31,'[1]2024'!$B:$B,0),MATCH(H$4,'[1]2024'!$2:$2,0)),0)++IFERROR(INDEX('[1]2024'!$A:$Q,MATCH($D$3&amp;$D31,'[1]2024'!$B:$B,0),MATCH(H$4,'[1]2024'!$2:$2,0)),0)</f>
        <v>0</v>
      </c>
      <c r="I31" s="74">
        <f>IFERROR(INDEX('[1]2024'!$A:$Q,MATCH($A$3&amp;$D31,'[1]2024'!$B:$B,0),MATCH(I$4,'[1]2024'!$2:$2,0)),0)+IFERROR(INDEX('[1]2024'!$A:$Q,MATCH($B$3&amp;$D31,'[1]2024'!$B:$B,0),MATCH(I$4,'[1]2024'!$2:$2,0)),0)++IFERROR(INDEX('[1]2024'!$A:$Q,MATCH($C$3&amp;$D31,'[1]2024'!$B:$B,0),MATCH(I$4,'[1]2024'!$2:$2,0)),0)++IFERROR(INDEX('[1]2024'!$A:$Q,MATCH($D$3&amp;$D31,'[1]2024'!$B:$B,0),MATCH(I$4,'[1]2024'!$2:$2,0)),0)</f>
        <v>0</v>
      </c>
      <c r="J31" s="74">
        <f>IFERROR(INDEX('[1]2024'!$A:$Q,MATCH($A$3&amp;$D31,'[1]2024'!$B:$B,0),MATCH(J$4,'[1]2024'!$2:$2,0)),0)+IFERROR(INDEX('[1]2024'!$A:$Q,MATCH($B$3&amp;$D31,'[1]2024'!$B:$B,0),MATCH(J$4,'[1]2024'!$2:$2,0)),0)++IFERROR(INDEX('[1]2024'!$A:$Q,MATCH($C$3&amp;$D31,'[1]2024'!$B:$B,0),MATCH(J$4,'[1]2024'!$2:$2,0)),0)++IFERROR(INDEX('[1]2024'!$A:$Q,MATCH($D$3&amp;$D31,'[1]2024'!$B:$B,0),MATCH(J$4,'[1]2024'!$2:$2,0)),0)</f>
        <v>0</v>
      </c>
      <c r="K31" s="74">
        <f>IFERROR(INDEX('[1]2024'!$A:$Q,MATCH($A$3&amp;$D31,'[1]2024'!$B:$B,0),MATCH(K$4,'[1]2024'!$2:$2,0)),0)+IFERROR(INDEX('[1]2024'!$A:$Q,MATCH($B$3&amp;$D31,'[1]2024'!$B:$B,0),MATCH(K$4,'[1]2024'!$2:$2,0)),0)++IFERROR(INDEX('[1]2024'!$A:$Q,MATCH($C$3&amp;$D31,'[1]2024'!$B:$B,0),MATCH(K$4,'[1]2024'!$2:$2,0)),0)++IFERROR(INDEX('[1]2024'!$A:$Q,MATCH($D$3&amp;$D31,'[1]2024'!$B:$B,0),MATCH(K$4,'[1]2024'!$2:$2,0)),0)</f>
        <v>0</v>
      </c>
      <c r="L31" s="74">
        <f>IFERROR(INDEX('[1]2024'!$A:$Q,MATCH($A$3&amp;$D31,'[1]2024'!$B:$B,0),MATCH(L$4,'[1]2024'!$2:$2,0)),0)+IFERROR(INDEX('[1]2024'!$A:$Q,MATCH($B$3&amp;$D31,'[1]2024'!$B:$B,0),MATCH(L$4,'[1]2024'!$2:$2,0)),0)++IFERROR(INDEX('[1]2024'!$A:$Q,MATCH($C$3&amp;$D31,'[1]2024'!$B:$B,0),MATCH(L$4,'[1]2024'!$2:$2,0)),0)++IFERROR(INDEX('[1]2024'!$A:$Q,MATCH($D$3&amp;$D31,'[1]2024'!$B:$B,0),MATCH(L$4,'[1]2024'!$2:$2,0)),0)</f>
        <v>0</v>
      </c>
      <c r="M31" s="74">
        <f>IFERROR(INDEX('[1]2024'!$A:$Q,MATCH($A$3&amp;$D31,'[1]2024'!$B:$B,0),MATCH(M$4,'[1]2024'!$2:$2,0)),0)+IFERROR(INDEX('[1]2024'!$A:$Q,MATCH($B$3&amp;$D31,'[1]2024'!$B:$B,0),MATCH(M$4,'[1]2024'!$2:$2,0)),0)++IFERROR(INDEX('[1]2024'!$A:$Q,MATCH($C$3&amp;$D31,'[1]2024'!$B:$B,0),MATCH(M$4,'[1]2024'!$2:$2,0)),0)++IFERROR(INDEX('[1]2024'!$A:$Q,MATCH($D$3&amp;$D31,'[1]2024'!$B:$B,0),MATCH(M$4,'[1]2024'!$2:$2,0)),0)</f>
        <v>0</v>
      </c>
      <c r="N31" s="74">
        <f>IFERROR(INDEX('[1]2024'!$A:$Q,MATCH($A$3&amp;$D31,'[1]2024'!$B:$B,0),MATCH(N$4,'[1]2024'!$2:$2,0)),0)+IFERROR(INDEX('[1]2024'!$A:$Q,MATCH($B$3&amp;$D31,'[1]2024'!$B:$B,0),MATCH(N$4,'[1]2024'!$2:$2,0)),0)++IFERROR(INDEX('[1]2024'!$A:$Q,MATCH($C$3&amp;$D31,'[1]2024'!$B:$B,0),MATCH(N$4,'[1]2024'!$2:$2,0)),0)++IFERROR(INDEX('[1]2024'!$A:$Q,MATCH($D$3&amp;$D31,'[1]2024'!$B:$B,0),MATCH(N$4,'[1]2024'!$2:$2,0)),0)</f>
        <v>0</v>
      </c>
      <c r="O31" s="74">
        <f>IFERROR(INDEX('[1]2024'!$A:$Q,MATCH($A$3&amp;$D31,'[1]2024'!$B:$B,0),MATCH(O$4,'[1]2024'!$2:$2,0)),0)+IFERROR(INDEX('[1]2024'!$A:$Q,MATCH($B$3&amp;$D31,'[1]2024'!$B:$B,0),MATCH(O$4,'[1]2024'!$2:$2,0)),0)++IFERROR(INDEX('[1]2024'!$A:$Q,MATCH($C$3&amp;$D31,'[1]2024'!$B:$B,0),MATCH(O$4,'[1]2024'!$2:$2,0)),0)++IFERROR(INDEX('[1]2024'!$A:$Q,MATCH($D$3&amp;$D31,'[1]2024'!$B:$B,0),MATCH(O$4,'[1]2024'!$2:$2,0)),0)</f>
        <v>0</v>
      </c>
      <c r="P31" s="74">
        <f>IFERROR(INDEX('[1]2024'!$A:$Q,MATCH($A$3&amp;$D31,'[1]2024'!$B:$B,0),MATCH(P$4,'[1]2024'!$2:$2,0)),0)+IFERROR(INDEX('[1]2024'!$A:$Q,MATCH($B$3&amp;$D31,'[1]2024'!$B:$B,0),MATCH(P$4,'[1]2024'!$2:$2,0)),0)++IFERROR(INDEX('[1]2024'!$A:$Q,MATCH($C$3&amp;$D31,'[1]2024'!$B:$B,0),MATCH(P$4,'[1]2024'!$2:$2,0)),0)++IFERROR(INDEX('[1]2024'!$A:$Q,MATCH($D$3&amp;$D31,'[1]2024'!$B:$B,0),MATCH(P$4,'[1]2024'!$2:$2,0)),0)</f>
        <v>0</v>
      </c>
      <c r="Q31" s="74">
        <f>IFERROR(INDEX('[1]2024'!$A:$Q,MATCH($A$3&amp;$D31,'[1]2024'!$B:$B,0),MATCH(Q$4,'[1]2024'!$2:$2,0)),0)+IFERROR(INDEX('[1]2024'!$A:$Q,MATCH($B$3&amp;$D31,'[1]2024'!$B:$B,0),MATCH(Q$4,'[1]2024'!$2:$2,0)),0)++IFERROR(INDEX('[1]2024'!$A:$Q,MATCH($C$3&amp;$D31,'[1]2024'!$B:$B,0),MATCH(Q$4,'[1]2024'!$2:$2,0)),0)++IFERROR(INDEX('[1]2024'!$A:$Q,MATCH($D$3&amp;$D31,'[1]2024'!$B:$B,0),MATCH(Q$4,'[1]2024'!$2:$2,0)),0)</f>
        <v>0</v>
      </c>
      <c r="R31" s="74">
        <f>IFERROR(INDEX('[1]2024'!$A:$Q,MATCH($A$3&amp;$D31,'[1]2024'!$B:$B,0),MATCH(R$4,'[1]2024'!$2:$2,0)),0)+IFERROR(INDEX('[1]2024'!$A:$Q,MATCH($B$3&amp;$D31,'[1]2024'!$B:$B,0),MATCH(R$4,'[1]2024'!$2:$2,0)),0)++IFERROR(INDEX('[1]2024'!$A:$Q,MATCH($C$3&amp;$D31,'[1]2024'!$B:$B,0),MATCH(R$4,'[1]2024'!$2:$2,0)),0)++IFERROR(INDEX('[1]2024'!$A:$Q,MATCH($D$3&amp;$D31,'[1]2024'!$B:$B,0),MATCH(R$4,'[1]2024'!$2:$2,0)),0)</f>
        <v>0</v>
      </c>
      <c r="S31" s="74">
        <f>IFERROR(INDEX('[1]2024'!$A:$Q,MATCH($A$3&amp;$D31,'[1]2024'!$B:$B,0),MATCH(S$4,'[1]2024'!$2:$2,0)),0)+IFERROR(INDEX('[1]2024'!$A:$Q,MATCH($B$3&amp;$D31,'[1]2024'!$B:$B,0),MATCH(S$4,'[1]2024'!$2:$2,0)),0)++IFERROR(INDEX('[1]2024'!$A:$Q,MATCH($C$3&amp;$D31,'[1]2024'!$B:$B,0),MATCH(S$4,'[1]2024'!$2:$2,0)),0)++IFERROR(INDEX('[1]2024'!$A:$Q,MATCH($D$3&amp;$D31,'[1]2024'!$B:$B,0),MATCH(S$4,'[1]2024'!$2:$2,0)),0)</f>
        <v>0</v>
      </c>
      <c r="T31" s="75">
        <v>0</v>
      </c>
      <c r="U31" s="73">
        <f t="shared" si="15"/>
        <v>0</v>
      </c>
      <c r="V31" s="174">
        <v>0</v>
      </c>
      <c r="W31" s="105">
        <v>0</v>
      </c>
      <c r="X31" s="105">
        <v>0</v>
      </c>
      <c r="Y31" s="105">
        <v>0</v>
      </c>
      <c r="Z31" s="105">
        <v>0</v>
      </c>
      <c r="AA31" s="105">
        <v>0</v>
      </c>
      <c r="AB31" s="105">
        <v>0</v>
      </c>
      <c r="AC31" s="105">
        <v>0</v>
      </c>
      <c r="AD31" s="105">
        <v>0</v>
      </c>
      <c r="AE31" s="105">
        <v>0</v>
      </c>
      <c r="AF31" s="105">
        <v>0</v>
      </c>
      <c r="AG31" s="175">
        <v>0</v>
      </c>
      <c r="AH31" s="73">
        <f t="shared" si="16"/>
        <v>0</v>
      </c>
      <c r="AI31" s="73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73"/>
      <c r="AU31" s="73">
        <f t="shared" si="3"/>
        <v>0</v>
      </c>
      <c r="AV31" s="73">
        <f t="shared" si="4"/>
        <v>0</v>
      </c>
      <c r="AW31" s="73">
        <f t="shared" si="5"/>
        <v>0</v>
      </c>
      <c r="AX31" s="73">
        <f t="shared" si="6"/>
        <v>0</v>
      </c>
      <c r="AY31" s="73">
        <f t="shared" si="17"/>
        <v>0</v>
      </c>
      <c r="AZ31" s="73">
        <f t="shared" si="18"/>
        <v>0</v>
      </c>
      <c r="BA31" s="73">
        <f t="shared" si="19"/>
        <v>0</v>
      </c>
      <c r="BB31" s="91"/>
      <c r="BC31" s="69" t="s">
        <v>24</v>
      </c>
      <c r="BD31" s="160"/>
      <c r="BE31" s="74">
        <v>0</v>
      </c>
      <c r="BF31" s="74">
        <v>0</v>
      </c>
      <c r="BG31" s="74">
        <v>0</v>
      </c>
      <c r="BH31" s="162">
        <f t="shared" si="8"/>
        <v>0</v>
      </c>
    </row>
    <row r="32" spans="1:60" outlineLevel="1" x14ac:dyDescent="0.3">
      <c r="A32" s="71" t="s">
        <v>72</v>
      </c>
      <c r="B32" s="149" t="s">
        <v>73</v>
      </c>
      <c r="C32" s="149" t="s">
        <v>31</v>
      </c>
      <c r="D32" s="150">
        <v>5103220</v>
      </c>
      <c r="E32" s="150" t="s">
        <v>74</v>
      </c>
      <c r="F32" s="173">
        <v>48000000</v>
      </c>
      <c r="G32" s="73">
        <f t="shared" si="14"/>
        <v>49134677</v>
      </c>
      <c r="H32" s="74">
        <f>IFERROR(INDEX('[1]2024'!$A:$Q,MATCH($A$3&amp;$D32,'[1]2024'!$B:$B,0),MATCH(H$4,'[1]2024'!$2:$2,0)),0)+IFERROR(INDEX('[1]2024'!$A:$Q,MATCH($B$3&amp;$D32,'[1]2024'!$B:$B,0),MATCH(H$4,'[1]2024'!$2:$2,0)),0)++IFERROR(INDEX('[1]2024'!$A:$Q,MATCH($C$3&amp;$D32,'[1]2024'!$B:$B,0),MATCH(H$4,'[1]2024'!$2:$2,0)),0)++IFERROR(INDEX('[1]2024'!$A:$Q,MATCH($D$3&amp;$D32,'[1]2024'!$B:$B,0),MATCH(H$4,'[1]2024'!$2:$2,0)),0)</f>
        <v>3727490</v>
      </c>
      <c r="I32" s="74">
        <f>IFERROR(INDEX('[1]2024'!$A:$Q,MATCH($A$3&amp;$D32,'[1]2024'!$B:$B,0),MATCH(I$4,'[1]2024'!$2:$2,0)),0)+IFERROR(INDEX('[1]2024'!$A:$Q,MATCH($B$3&amp;$D32,'[1]2024'!$B:$B,0),MATCH(I$4,'[1]2024'!$2:$2,0)),0)++IFERROR(INDEX('[1]2024'!$A:$Q,MATCH($C$3&amp;$D32,'[1]2024'!$B:$B,0),MATCH(I$4,'[1]2024'!$2:$2,0)),0)++IFERROR(INDEX('[1]2024'!$A:$Q,MATCH($D$3&amp;$D32,'[1]2024'!$B:$B,0),MATCH(I$4,'[1]2024'!$2:$2,0)),0)</f>
        <v>3813990</v>
      </c>
      <c r="J32" s="74">
        <f>IFERROR(INDEX('[1]2024'!$A:$Q,MATCH($A$3&amp;$D32,'[1]2024'!$B:$B,0),MATCH(J$4,'[1]2024'!$2:$2,0)),0)+IFERROR(INDEX('[1]2024'!$A:$Q,MATCH($B$3&amp;$D32,'[1]2024'!$B:$B,0),MATCH(J$4,'[1]2024'!$2:$2,0)),0)++IFERROR(INDEX('[1]2024'!$A:$Q,MATCH($C$3&amp;$D32,'[1]2024'!$B:$B,0),MATCH(J$4,'[1]2024'!$2:$2,0)),0)++IFERROR(INDEX('[1]2024'!$A:$Q,MATCH($D$3&amp;$D32,'[1]2024'!$B:$B,0),MATCH(J$4,'[1]2024'!$2:$2,0)),0)</f>
        <v>3650230</v>
      </c>
      <c r="K32" s="74">
        <f>IFERROR(INDEX('[1]2024'!$A:$Q,MATCH($A$3&amp;$D32,'[1]2024'!$B:$B,0),MATCH(K$4,'[1]2024'!$2:$2,0)),0)+IFERROR(INDEX('[1]2024'!$A:$Q,MATCH($B$3&amp;$D32,'[1]2024'!$B:$B,0),MATCH(K$4,'[1]2024'!$2:$2,0)),0)++IFERROR(INDEX('[1]2024'!$A:$Q,MATCH($C$3&amp;$D32,'[1]2024'!$B:$B,0),MATCH(K$4,'[1]2024'!$2:$2,0)),0)++IFERROR(INDEX('[1]2024'!$A:$Q,MATCH($D$3&amp;$D32,'[1]2024'!$B:$B,0),MATCH(K$4,'[1]2024'!$2:$2,0)),0)</f>
        <v>3785243</v>
      </c>
      <c r="L32" s="74">
        <f>IFERROR(INDEX('[1]2024'!$A:$Q,MATCH($A$3&amp;$D32,'[1]2024'!$B:$B,0),MATCH(L$4,'[1]2024'!$2:$2,0)),0)+IFERROR(INDEX('[1]2024'!$A:$Q,MATCH($B$3&amp;$D32,'[1]2024'!$B:$B,0),MATCH(L$4,'[1]2024'!$2:$2,0)),0)++IFERROR(INDEX('[1]2024'!$A:$Q,MATCH($C$3&amp;$D32,'[1]2024'!$B:$B,0),MATCH(L$4,'[1]2024'!$2:$2,0)),0)++IFERROR(INDEX('[1]2024'!$A:$Q,MATCH($D$3&amp;$D32,'[1]2024'!$B:$B,0),MATCH(L$4,'[1]2024'!$2:$2,0)),0)</f>
        <v>3854257</v>
      </c>
      <c r="M32" s="74">
        <f>IFERROR(INDEX('[1]2024'!$A:$Q,MATCH($A$3&amp;$D32,'[1]2024'!$B:$B,0),MATCH(M$4,'[1]2024'!$2:$2,0)),0)+IFERROR(INDEX('[1]2024'!$A:$Q,MATCH($B$3&amp;$D32,'[1]2024'!$B:$B,0),MATCH(M$4,'[1]2024'!$2:$2,0)),0)++IFERROR(INDEX('[1]2024'!$A:$Q,MATCH($C$3&amp;$D32,'[1]2024'!$B:$B,0),MATCH(M$4,'[1]2024'!$2:$2,0)),0)++IFERROR(INDEX('[1]2024'!$A:$Q,MATCH($D$3&amp;$D32,'[1]2024'!$B:$B,0),MATCH(M$4,'[1]2024'!$2:$2,0)),0)</f>
        <v>4351128</v>
      </c>
      <c r="N32" s="74">
        <f>IFERROR(INDEX('[1]2024'!$A:$Q,MATCH($A$3&amp;$D32,'[1]2024'!$B:$B,0),MATCH(N$4,'[1]2024'!$2:$2,0)),0)+IFERROR(INDEX('[1]2024'!$A:$Q,MATCH($B$3&amp;$D32,'[1]2024'!$B:$B,0),MATCH(N$4,'[1]2024'!$2:$2,0)),0)++IFERROR(INDEX('[1]2024'!$A:$Q,MATCH($C$3&amp;$D32,'[1]2024'!$B:$B,0),MATCH(N$4,'[1]2024'!$2:$2,0)),0)++IFERROR(INDEX('[1]2024'!$A:$Q,MATCH($D$3&amp;$D32,'[1]2024'!$B:$B,0),MATCH(N$4,'[1]2024'!$2:$2,0)),0)</f>
        <v>4284614</v>
      </c>
      <c r="O32" s="74">
        <f>IFERROR(INDEX('[1]2024'!$A:$Q,MATCH($A$3&amp;$D32,'[1]2024'!$B:$B,0),MATCH(O$4,'[1]2024'!$2:$2,0)),0)+IFERROR(INDEX('[1]2024'!$A:$Q,MATCH($B$3&amp;$D32,'[1]2024'!$B:$B,0),MATCH(O$4,'[1]2024'!$2:$2,0)),0)++IFERROR(INDEX('[1]2024'!$A:$Q,MATCH($C$3&amp;$D32,'[1]2024'!$B:$B,0),MATCH(O$4,'[1]2024'!$2:$2,0)),0)++IFERROR(INDEX('[1]2024'!$A:$Q,MATCH($D$3&amp;$D32,'[1]2024'!$B:$B,0),MATCH(O$4,'[1]2024'!$2:$2,0)),0)</f>
        <v>4329890</v>
      </c>
      <c r="P32" s="74">
        <f>IFERROR(INDEX('[1]2024'!$A:$Q,MATCH($A$3&amp;$D32,'[1]2024'!$B:$B,0),MATCH(P$4,'[1]2024'!$2:$2,0)),0)+IFERROR(INDEX('[1]2024'!$A:$Q,MATCH($B$3&amp;$D32,'[1]2024'!$B:$B,0),MATCH(P$4,'[1]2024'!$2:$2,0)),0)++IFERROR(INDEX('[1]2024'!$A:$Q,MATCH($C$3&amp;$D32,'[1]2024'!$B:$B,0),MATCH(P$4,'[1]2024'!$2:$2,0)),0)++IFERROR(INDEX('[1]2024'!$A:$Q,MATCH($D$3&amp;$D32,'[1]2024'!$B:$B,0),MATCH(P$4,'[1]2024'!$2:$2,0)),0)</f>
        <v>4331323</v>
      </c>
      <c r="Q32" s="74">
        <f>IFERROR(INDEX('[1]2024'!$A:$Q,MATCH($A$3&amp;$D32,'[1]2024'!$B:$B,0),MATCH(Q$4,'[1]2024'!$2:$2,0)),0)+IFERROR(INDEX('[1]2024'!$A:$Q,MATCH($B$3&amp;$D32,'[1]2024'!$B:$B,0),MATCH(Q$4,'[1]2024'!$2:$2,0)),0)++IFERROR(INDEX('[1]2024'!$A:$Q,MATCH($C$3&amp;$D32,'[1]2024'!$B:$B,0),MATCH(Q$4,'[1]2024'!$2:$2,0)),0)++IFERROR(INDEX('[1]2024'!$A:$Q,MATCH($D$3&amp;$D32,'[1]2024'!$B:$B,0),MATCH(Q$4,'[1]2024'!$2:$2,0)),0)</f>
        <v>4336364</v>
      </c>
      <c r="R32" s="74">
        <f>IFERROR(INDEX('[1]2024'!$A:$Q,MATCH($A$3&amp;$D32,'[1]2024'!$B:$B,0),MATCH(R$4,'[1]2024'!$2:$2,0)),0)+IFERROR(INDEX('[1]2024'!$A:$Q,MATCH($B$3&amp;$D32,'[1]2024'!$B:$B,0),MATCH(R$4,'[1]2024'!$2:$2,0)),0)++IFERROR(INDEX('[1]2024'!$A:$Q,MATCH($C$3&amp;$D32,'[1]2024'!$B:$B,0),MATCH(R$4,'[1]2024'!$2:$2,0)),0)++IFERROR(INDEX('[1]2024'!$A:$Q,MATCH($D$3&amp;$D32,'[1]2024'!$B:$B,0),MATCH(R$4,'[1]2024'!$2:$2,0)),0)</f>
        <v>4371366</v>
      </c>
      <c r="S32" s="74">
        <f>IFERROR(INDEX('[1]2024'!$A:$Q,MATCH($A$3&amp;$D32,'[1]2024'!$B:$B,0),MATCH(S$4,'[1]2024'!$2:$2,0)),0)+IFERROR(INDEX('[1]2024'!$A:$Q,MATCH($B$3&amp;$D32,'[1]2024'!$B:$B,0),MATCH(S$4,'[1]2024'!$2:$2,0)),0)++IFERROR(INDEX('[1]2024'!$A:$Q,MATCH($C$3&amp;$D32,'[1]2024'!$B:$B,0),MATCH(S$4,'[1]2024'!$2:$2,0)),0)++IFERROR(INDEX('[1]2024'!$A:$Q,MATCH($D$3&amp;$D32,'[1]2024'!$B:$B,0),MATCH(S$4,'[1]2024'!$2:$2,0)),0)</f>
        <v>4298782</v>
      </c>
      <c r="T32" s="132">
        <v>48000000</v>
      </c>
      <c r="U32" s="73">
        <f t="shared" si="15"/>
        <v>46724180</v>
      </c>
      <c r="V32" s="174">
        <v>4335526</v>
      </c>
      <c r="W32" s="105">
        <v>3833895</v>
      </c>
      <c r="X32" s="105">
        <v>4791671</v>
      </c>
      <c r="Y32" s="105">
        <v>4381494</v>
      </c>
      <c r="Z32" s="105">
        <v>1381594</v>
      </c>
      <c r="AA32" s="105">
        <v>4000000</v>
      </c>
      <c r="AB32" s="105">
        <v>4000000</v>
      </c>
      <c r="AC32" s="105">
        <v>4000000</v>
      </c>
      <c r="AD32" s="105">
        <v>4000000</v>
      </c>
      <c r="AE32" s="105">
        <v>4000000</v>
      </c>
      <c r="AF32" s="105">
        <v>4000000</v>
      </c>
      <c r="AG32" s="175">
        <v>4000000</v>
      </c>
      <c r="AH32" s="73">
        <f t="shared" si="16"/>
        <v>48000000</v>
      </c>
      <c r="AI32" s="73">
        <v>4000000</v>
      </c>
      <c r="AJ32" s="73">
        <v>4000000</v>
      </c>
      <c r="AK32" s="73">
        <v>4000000</v>
      </c>
      <c r="AL32" s="73">
        <v>4000000</v>
      </c>
      <c r="AM32" s="73">
        <v>4000000</v>
      </c>
      <c r="AN32" s="73">
        <v>4000000</v>
      </c>
      <c r="AO32" s="73">
        <v>4000000</v>
      </c>
      <c r="AP32" s="73">
        <v>4000000</v>
      </c>
      <c r="AQ32" s="73">
        <v>4000000</v>
      </c>
      <c r="AR32" s="73">
        <v>4000000</v>
      </c>
      <c r="AS32" s="73">
        <v>4000000</v>
      </c>
      <c r="AT32" s="73">
        <v>4000000</v>
      </c>
      <c r="AU32" s="73">
        <f t="shared" si="3"/>
        <v>12000000</v>
      </c>
      <c r="AV32" s="73">
        <f t="shared" si="4"/>
        <v>12000000</v>
      </c>
      <c r="AW32" s="73">
        <f t="shared" si="5"/>
        <v>12000000</v>
      </c>
      <c r="AX32" s="73">
        <f t="shared" si="6"/>
        <v>12000000</v>
      </c>
      <c r="AY32" s="73">
        <f t="shared" si="17"/>
        <v>48000000</v>
      </c>
      <c r="AZ32" s="73">
        <f t="shared" si="18"/>
        <v>48000000</v>
      </c>
      <c r="BA32" s="73">
        <f t="shared" si="19"/>
        <v>48000000</v>
      </c>
      <c r="BB32" s="214" t="s">
        <v>356</v>
      </c>
      <c r="BC32" s="69" t="s">
        <v>24</v>
      </c>
      <c r="BD32" s="160"/>
      <c r="BE32" s="74">
        <v>0</v>
      </c>
      <c r="BF32" s="74">
        <v>18486418</v>
      </c>
      <c r="BG32" s="74">
        <v>45504386</v>
      </c>
      <c r="BH32" s="162">
        <f t="shared" si="8"/>
        <v>49134677</v>
      </c>
    </row>
    <row r="33" spans="1:60" outlineLevel="1" x14ac:dyDescent="0.3">
      <c r="A33" s="71" t="s">
        <v>75</v>
      </c>
      <c r="B33" s="149" t="s">
        <v>75</v>
      </c>
      <c r="C33" s="149" t="s">
        <v>31</v>
      </c>
      <c r="D33" s="150">
        <v>5103210</v>
      </c>
      <c r="E33" s="150" t="s">
        <v>76</v>
      </c>
      <c r="F33" s="173">
        <v>800000</v>
      </c>
      <c r="G33" s="73">
        <f t="shared" si="14"/>
        <v>800000</v>
      </c>
      <c r="H33" s="74">
        <f>IFERROR(INDEX('[1]2024'!$A:$Q,MATCH($A$3&amp;$D33,'[1]2024'!$B:$B,0),MATCH(H$4,'[1]2024'!$2:$2,0)),0)+IFERROR(INDEX('[1]2024'!$A:$Q,MATCH($B$3&amp;$D33,'[1]2024'!$B:$B,0),MATCH(H$4,'[1]2024'!$2:$2,0)),0)++IFERROR(INDEX('[1]2024'!$A:$Q,MATCH($C$3&amp;$D33,'[1]2024'!$B:$B,0),MATCH(H$4,'[1]2024'!$2:$2,0)),0)++IFERROR(INDEX('[1]2024'!$A:$Q,MATCH($D$3&amp;$D33,'[1]2024'!$B:$B,0),MATCH(H$4,'[1]2024'!$2:$2,0)),0)</f>
        <v>150000</v>
      </c>
      <c r="I33" s="74">
        <f>IFERROR(INDEX('[1]2024'!$A:$Q,MATCH($A$3&amp;$D33,'[1]2024'!$B:$B,0),MATCH(I$4,'[1]2024'!$2:$2,0)),0)+IFERROR(INDEX('[1]2024'!$A:$Q,MATCH($B$3&amp;$D33,'[1]2024'!$B:$B,0),MATCH(I$4,'[1]2024'!$2:$2,0)),0)++IFERROR(INDEX('[1]2024'!$A:$Q,MATCH($C$3&amp;$D33,'[1]2024'!$B:$B,0),MATCH(I$4,'[1]2024'!$2:$2,0)),0)++IFERROR(INDEX('[1]2024'!$A:$Q,MATCH($D$3&amp;$D33,'[1]2024'!$B:$B,0),MATCH(I$4,'[1]2024'!$2:$2,0)),0)</f>
        <v>50000</v>
      </c>
      <c r="J33" s="74">
        <f>IFERROR(INDEX('[1]2024'!$A:$Q,MATCH($A$3&amp;$D33,'[1]2024'!$B:$B,0),MATCH(J$4,'[1]2024'!$2:$2,0)),0)+IFERROR(INDEX('[1]2024'!$A:$Q,MATCH($B$3&amp;$D33,'[1]2024'!$B:$B,0),MATCH(J$4,'[1]2024'!$2:$2,0)),0)++IFERROR(INDEX('[1]2024'!$A:$Q,MATCH($C$3&amp;$D33,'[1]2024'!$B:$B,0),MATCH(J$4,'[1]2024'!$2:$2,0)),0)++IFERROR(INDEX('[1]2024'!$A:$Q,MATCH($D$3&amp;$D33,'[1]2024'!$B:$B,0),MATCH(J$4,'[1]2024'!$2:$2,0)),0)</f>
        <v>0</v>
      </c>
      <c r="K33" s="74">
        <f>IFERROR(INDEX('[1]2024'!$A:$Q,MATCH($A$3&amp;$D33,'[1]2024'!$B:$B,0),MATCH(K$4,'[1]2024'!$2:$2,0)),0)+IFERROR(INDEX('[1]2024'!$A:$Q,MATCH($B$3&amp;$D33,'[1]2024'!$B:$B,0),MATCH(K$4,'[1]2024'!$2:$2,0)),0)++IFERROR(INDEX('[1]2024'!$A:$Q,MATCH($C$3&amp;$D33,'[1]2024'!$B:$B,0),MATCH(K$4,'[1]2024'!$2:$2,0)),0)++IFERROR(INDEX('[1]2024'!$A:$Q,MATCH($D$3&amp;$D33,'[1]2024'!$B:$B,0),MATCH(K$4,'[1]2024'!$2:$2,0)),0)</f>
        <v>50000</v>
      </c>
      <c r="L33" s="74">
        <f>IFERROR(INDEX('[1]2024'!$A:$Q,MATCH($A$3&amp;$D33,'[1]2024'!$B:$B,0),MATCH(L$4,'[1]2024'!$2:$2,0)),0)+IFERROR(INDEX('[1]2024'!$A:$Q,MATCH($B$3&amp;$D33,'[1]2024'!$B:$B,0),MATCH(L$4,'[1]2024'!$2:$2,0)),0)++IFERROR(INDEX('[1]2024'!$A:$Q,MATCH($C$3&amp;$D33,'[1]2024'!$B:$B,0),MATCH(L$4,'[1]2024'!$2:$2,0)),0)++IFERROR(INDEX('[1]2024'!$A:$Q,MATCH($D$3&amp;$D33,'[1]2024'!$B:$B,0),MATCH(L$4,'[1]2024'!$2:$2,0)),0)</f>
        <v>100000</v>
      </c>
      <c r="M33" s="74">
        <f>IFERROR(INDEX('[1]2024'!$A:$Q,MATCH($A$3&amp;$D33,'[1]2024'!$B:$B,0),MATCH(M$4,'[1]2024'!$2:$2,0)),0)+IFERROR(INDEX('[1]2024'!$A:$Q,MATCH($B$3&amp;$D33,'[1]2024'!$B:$B,0),MATCH(M$4,'[1]2024'!$2:$2,0)),0)++IFERROR(INDEX('[1]2024'!$A:$Q,MATCH($C$3&amp;$D33,'[1]2024'!$B:$B,0),MATCH(M$4,'[1]2024'!$2:$2,0)),0)++IFERROR(INDEX('[1]2024'!$A:$Q,MATCH($D$3&amp;$D33,'[1]2024'!$B:$B,0),MATCH(M$4,'[1]2024'!$2:$2,0)),0)</f>
        <v>50000</v>
      </c>
      <c r="N33" s="74">
        <f>IFERROR(INDEX('[1]2024'!$A:$Q,MATCH($A$3&amp;$D33,'[1]2024'!$B:$B,0),MATCH(N$4,'[1]2024'!$2:$2,0)),0)+IFERROR(INDEX('[1]2024'!$A:$Q,MATCH($B$3&amp;$D33,'[1]2024'!$B:$B,0),MATCH(N$4,'[1]2024'!$2:$2,0)),0)++IFERROR(INDEX('[1]2024'!$A:$Q,MATCH($C$3&amp;$D33,'[1]2024'!$B:$B,0),MATCH(N$4,'[1]2024'!$2:$2,0)),0)++IFERROR(INDEX('[1]2024'!$A:$Q,MATCH($D$3&amp;$D33,'[1]2024'!$B:$B,0),MATCH(N$4,'[1]2024'!$2:$2,0)),0)</f>
        <v>50000</v>
      </c>
      <c r="O33" s="74">
        <f>IFERROR(INDEX('[1]2024'!$A:$Q,MATCH($A$3&amp;$D33,'[1]2024'!$B:$B,0),MATCH(O$4,'[1]2024'!$2:$2,0)),0)+IFERROR(INDEX('[1]2024'!$A:$Q,MATCH($B$3&amp;$D33,'[1]2024'!$B:$B,0),MATCH(O$4,'[1]2024'!$2:$2,0)),0)++IFERROR(INDEX('[1]2024'!$A:$Q,MATCH($C$3&amp;$D33,'[1]2024'!$B:$B,0),MATCH(O$4,'[1]2024'!$2:$2,0)),0)++IFERROR(INDEX('[1]2024'!$A:$Q,MATCH($D$3&amp;$D33,'[1]2024'!$B:$B,0),MATCH(O$4,'[1]2024'!$2:$2,0)),0)</f>
        <v>100000</v>
      </c>
      <c r="P33" s="74">
        <f>IFERROR(INDEX('[1]2024'!$A:$Q,MATCH($A$3&amp;$D33,'[1]2024'!$B:$B,0),MATCH(P$4,'[1]2024'!$2:$2,0)),0)+IFERROR(INDEX('[1]2024'!$A:$Q,MATCH($B$3&amp;$D33,'[1]2024'!$B:$B,0),MATCH(P$4,'[1]2024'!$2:$2,0)),0)++IFERROR(INDEX('[1]2024'!$A:$Q,MATCH($C$3&amp;$D33,'[1]2024'!$B:$B,0),MATCH(P$4,'[1]2024'!$2:$2,0)),0)++IFERROR(INDEX('[1]2024'!$A:$Q,MATCH($D$3&amp;$D33,'[1]2024'!$B:$B,0),MATCH(P$4,'[1]2024'!$2:$2,0)),0)</f>
        <v>50000</v>
      </c>
      <c r="Q33" s="74">
        <f>IFERROR(INDEX('[1]2024'!$A:$Q,MATCH($A$3&amp;$D33,'[1]2024'!$B:$B,0),MATCH(Q$4,'[1]2024'!$2:$2,0)),0)+IFERROR(INDEX('[1]2024'!$A:$Q,MATCH($B$3&amp;$D33,'[1]2024'!$B:$B,0),MATCH(Q$4,'[1]2024'!$2:$2,0)),0)++IFERROR(INDEX('[1]2024'!$A:$Q,MATCH($C$3&amp;$D33,'[1]2024'!$B:$B,0),MATCH(Q$4,'[1]2024'!$2:$2,0)),0)++IFERROR(INDEX('[1]2024'!$A:$Q,MATCH($D$3&amp;$D33,'[1]2024'!$B:$B,0),MATCH(Q$4,'[1]2024'!$2:$2,0)),0)</f>
        <v>200000</v>
      </c>
      <c r="R33" s="74">
        <f>IFERROR(INDEX('[1]2024'!$A:$Q,MATCH($A$3&amp;$D33,'[1]2024'!$B:$B,0),MATCH(R$4,'[1]2024'!$2:$2,0)),0)+IFERROR(INDEX('[1]2024'!$A:$Q,MATCH($B$3&amp;$D33,'[1]2024'!$B:$B,0),MATCH(R$4,'[1]2024'!$2:$2,0)),0)++IFERROR(INDEX('[1]2024'!$A:$Q,MATCH($C$3&amp;$D33,'[1]2024'!$B:$B,0),MATCH(R$4,'[1]2024'!$2:$2,0)),0)++IFERROR(INDEX('[1]2024'!$A:$Q,MATCH($D$3&amp;$D33,'[1]2024'!$B:$B,0),MATCH(R$4,'[1]2024'!$2:$2,0)),0)</f>
        <v>0</v>
      </c>
      <c r="S33" s="74">
        <f>IFERROR(INDEX('[1]2024'!$A:$Q,MATCH($A$3&amp;$D33,'[1]2024'!$B:$B,0),MATCH(S$4,'[1]2024'!$2:$2,0)),0)+IFERROR(INDEX('[1]2024'!$A:$Q,MATCH($B$3&amp;$D33,'[1]2024'!$B:$B,0),MATCH(S$4,'[1]2024'!$2:$2,0)),0)++IFERROR(INDEX('[1]2024'!$A:$Q,MATCH($C$3&amp;$D33,'[1]2024'!$B:$B,0),MATCH(S$4,'[1]2024'!$2:$2,0)),0)++IFERROR(INDEX('[1]2024'!$A:$Q,MATCH($D$3&amp;$D33,'[1]2024'!$B:$B,0),MATCH(S$4,'[1]2024'!$2:$2,0)),0)</f>
        <v>0</v>
      </c>
      <c r="T33" s="75">
        <v>800000</v>
      </c>
      <c r="U33" s="73">
        <f t="shared" si="15"/>
        <v>700000</v>
      </c>
      <c r="V33" s="174">
        <v>0</v>
      </c>
      <c r="W33" s="105">
        <v>0</v>
      </c>
      <c r="X33" s="105">
        <v>150000</v>
      </c>
      <c r="Y33" s="105">
        <v>50000</v>
      </c>
      <c r="Z33" s="105">
        <v>0</v>
      </c>
      <c r="AA33" s="105">
        <v>100000</v>
      </c>
      <c r="AB33" s="105">
        <v>50000</v>
      </c>
      <c r="AC33" s="105">
        <v>50000</v>
      </c>
      <c r="AD33" s="105">
        <v>100000</v>
      </c>
      <c r="AE33" s="105">
        <v>50000</v>
      </c>
      <c r="AF33" s="105">
        <v>50000</v>
      </c>
      <c r="AG33" s="175">
        <v>100000</v>
      </c>
      <c r="AH33" s="73">
        <f t="shared" si="16"/>
        <v>800000</v>
      </c>
      <c r="AI33" s="73">
        <v>50000</v>
      </c>
      <c r="AJ33" s="73">
        <v>50000</v>
      </c>
      <c r="AK33" s="73">
        <v>100000</v>
      </c>
      <c r="AL33" s="73">
        <v>50000</v>
      </c>
      <c r="AM33" s="73">
        <v>50000</v>
      </c>
      <c r="AN33" s="73">
        <v>100000</v>
      </c>
      <c r="AO33" s="73">
        <v>50000</v>
      </c>
      <c r="AP33" s="73">
        <v>50000</v>
      </c>
      <c r="AQ33" s="73">
        <v>100000</v>
      </c>
      <c r="AR33" s="73">
        <v>50000</v>
      </c>
      <c r="AS33" s="73">
        <v>50000</v>
      </c>
      <c r="AT33" s="73">
        <v>100000</v>
      </c>
      <c r="AU33" s="73">
        <f>SUM(AI33:AN33)</f>
        <v>400000</v>
      </c>
      <c r="AV33" s="73">
        <f t="shared" si="4"/>
        <v>200000</v>
      </c>
      <c r="AW33" s="73">
        <f t="shared" si="5"/>
        <v>200000</v>
      </c>
      <c r="AX33" s="73">
        <f t="shared" si="6"/>
        <v>200000</v>
      </c>
      <c r="AY33" s="73">
        <f t="shared" si="17"/>
        <v>800000</v>
      </c>
      <c r="AZ33" s="73">
        <f t="shared" si="18"/>
        <v>800000</v>
      </c>
      <c r="BA33" s="73">
        <f t="shared" si="19"/>
        <v>800000</v>
      </c>
      <c r="BB33" s="113" t="s">
        <v>357</v>
      </c>
      <c r="BC33" s="80" t="s">
        <v>24</v>
      </c>
      <c r="BD33" s="163"/>
      <c r="BE33" s="74">
        <v>0</v>
      </c>
      <c r="BF33" s="74">
        <v>800000</v>
      </c>
      <c r="BG33" s="74">
        <v>880000</v>
      </c>
      <c r="BH33" s="162">
        <f t="shared" si="8"/>
        <v>800000</v>
      </c>
    </row>
    <row r="34" spans="1:60" outlineLevel="1" x14ac:dyDescent="0.3">
      <c r="A34" s="71" t="s">
        <v>77</v>
      </c>
      <c r="B34" s="149" t="s">
        <v>78</v>
      </c>
      <c r="C34" s="149" t="s">
        <v>31</v>
      </c>
      <c r="D34" s="150">
        <v>5103190</v>
      </c>
      <c r="E34" s="150" t="s">
        <v>79</v>
      </c>
      <c r="F34" s="173">
        <v>420000</v>
      </c>
      <c r="G34" s="73">
        <f t="shared" si="14"/>
        <v>407040</v>
      </c>
      <c r="H34" s="74">
        <f>IFERROR(INDEX('[1]2024'!$A:$Q,MATCH($A$3&amp;$D34,'[1]2024'!$B:$B,0),MATCH(H$4,'[1]2024'!$2:$2,0)),0)+IFERROR(INDEX('[1]2024'!$A:$Q,MATCH($B$3&amp;$D34,'[1]2024'!$B:$B,0),MATCH(H$4,'[1]2024'!$2:$2,0)),0)++IFERROR(INDEX('[1]2024'!$A:$Q,MATCH($C$3&amp;$D34,'[1]2024'!$B:$B,0),MATCH(H$4,'[1]2024'!$2:$2,0)),0)++IFERROR(INDEX('[1]2024'!$A:$Q,MATCH($D$3&amp;$D34,'[1]2024'!$B:$B,0),MATCH(H$4,'[1]2024'!$2:$2,0)),0)</f>
        <v>34780</v>
      </c>
      <c r="I34" s="74">
        <f>IFERROR(INDEX('[1]2024'!$A:$Q,MATCH($A$3&amp;$D34,'[1]2024'!$B:$B,0),MATCH(I$4,'[1]2024'!$2:$2,0)),0)+IFERROR(INDEX('[1]2024'!$A:$Q,MATCH($B$3&amp;$D34,'[1]2024'!$B:$B,0),MATCH(I$4,'[1]2024'!$2:$2,0)),0)++IFERROR(INDEX('[1]2024'!$A:$Q,MATCH($C$3&amp;$D34,'[1]2024'!$B:$B,0),MATCH(I$4,'[1]2024'!$2:$2,0)),0)++IFERROR(INDEX('[1]2024'!$A:$Q,MATCH($D$3&amp;$D34,'[1]2024'!$B:$B,0),MATCH(I$4,'[1]2024'!$2:$2,0)),0)</f>
        <v>34780</v>
      </c>
      <c r="J34" s="74">
        <f>IFERROR(INDEX('[1]2024'!$A:$Q,MATCH($A$3&amp;$D34,'[1]2024'!$B:$B,0),MATCH(J$4,'[1]2024'!$2:$2,0)),0)+IFERROR(INDEX('[1]2024'!$A:$Q,MATCH($B$3&amp;$D34,'[1]2024'!$B:$B,0),MATCH(J$4,'[1]2024'!$2:$2,0)),0)++IFERROR(INDEX('[1]2024'!$A:$Q,MATCH($C$3&amp;$D34,'[1]2024'!$B:$B,0),MATCH(J$4,'[1]2024'!$2:$2,0)),0)++IFERROR(INDEX('[1]2024'!$A:$Q,MATCH($D$3&amp;$D34,'[1]2024'!$B:$B,0),MATCH(J$4,'[1]2024'!$2:$2,0)),0)</f>
        <v>34780</v>
      </c>
      <c r="K34" s="74">
        <f>IFERROR(INDEX('[1]2024'!$A:$Q,MATCH($A$3&amp;$D34,'[1]2024'!$B:$B,0),MATCH(K$4,'[1]2024'!$2:$2,0)),0)+IFERROR(INDEX('[1]2024'!$A:$Q,MATCH($B$3&amp;$D34,'[1]2024'!$B:$B,0),MATCH(K$4,'[1]2024'!$2:$2,0)),0)++IFERROR(INDEX('[1]2024'!$A:$Q,MATCH($C$3&amp;$D34,'[1]2024'!$B:$B,0),MATCH(K$4,'[1]2024'!$2:$2,0)),0)++IFERROR(INDEX('[1]2024'!$A:$Q,MATCH($D$3&amp;$D34,'[1]2024'!$B:$B,0),MATCH(K$4,'[1]2024'!$2:$2,0)),0)</f>
        <v>34780</v>
      </c>
      <c r="L34" s="74">
        <f>IFERROR(INDEX('[1]2024'!$A:$Q,MATCH($A$3&amp;$D34,'[1]2024'!$B:$B,0),MATCH(L$4,'[1]2024'!$2:$2,0)),0)+IFERROR(INDEX('[1]2024'!$A:$Q,MATCH($B$3&amp;$D34,'[1]2024'!$B:$B,0),MATCH(L$4,'[1]2024'!$2:$2,0)),0)++IFERROR(INDEX('[1]2024'!$A:$Q,MATCH($C$3&amp;$D34,'[1]2024'!$B:$B,0),MATCH(L$4,'[1]2024'!$2:$2,0)),0)++IFERROR(INDEX('[1]2024'!$A:$Q,MATCH($D$3&amp;$D34,'[1]2024'!$B:$B,0),MATCH(L$4,'[1]2024'!$2:$2,0)),0)</f>
        <v>35950</v>
      </c>
      <c r="M34" s="74">
        <f>IFERROR(INDEX('[1]2024'!$A:$Q,MATCH($A$3&amp;$D34,'[1]2024'!$B:$B,0),MATCH(M$4,'[1]2024'!$2:$2,0)),0)+IFERROR(INDEX('[1]2024'!$A:$Q,MATCH($B$3&amp;$D34,'[1]2024'!$B:$B,0),MATCH(M$4,'[1]2024'!$2:$2,0)),0)++IFERROR(INDEX('[1]2024'!$A:$Q,MATCH($C$3&amp;$D34,'[1]2024'!$B:$B,0),MATCH(M$4,'[1]2024'!$2:$2,0)),0)++IFERROR(INDEX('[1]2024'!$A:$Q,MATCH($D$3&amp;$D34,'[1]2024'!$B:$B,0),MATCH(M$4,'[1]2024'!$2:$2,0)),0)</f>
        <v>35950</v>
      </c>
      <c r="N34" s="74">
        <f>IFERROR(INDEX('[1]2024'!$A:$Q,MATCH($A$3&amp;$D34,'[1]2024'!$B:$B,0),MATCH(N$4,'[1]2024'!$2:$2,0)),0)+IFERROR(INDEX('[1]2024'!$A:$Q,MATCH($B$3&amp;$D34,'[1]2024'!$B:$B,0),MATCH(N$4,'[1]2024'!$2:$2,0)),0)++IFERROR(INDEX('[1]2024'!$A:$Q,MATCH($C$3&amp;$D34,'[1]2024'!$B:$B,0),MATCH(N$4,'[1]2024'!$2:$2,0)),0)++IFERROR(INDEX('[1]2024'!$A:$Q,MATCH($D$3&amp;$D34,'[1]2024'!$B:$B,0),MATCH(N$4,'[1]2024'!$2:$2,0)),0)</f>
        <v>35950</v>
      </c>
      <c r="O34" s="74">
        <f>IFERROR(INDEX('[1]2024'!$A:$Q,MATCH($A$3&amp;$D34,'[1]2024'!$B:$B,0),MATCH(O$4,'[1]2024'!$2:$2,0)),0)+IFERROR(INDEX('[1]2024'!$A:$Q,MATCH($B$3&amp;$D34,'[1]2024'!$B:$B,0),MATCH(O$4,'[1]2024'!$2:$2,0)),0)++IFERROR(INDEX('[1]2024'!$A:$Q,MATCH($C$3&amp;$D34,'[1]2024'!$B:$B,0),MATCH(O$4,'[1]2024'!$2:$2,0)),0)++IFERROR(INDEX('[1]2024'!$A:$Q,MATCH($D$3&amp;$D34,'[1]2024'!$B:$B,0),MATCH(O$4,'[1]2024'!$2:$2,0)),0)</f>
        <v>30490</v>
      </c>
      <c r="P34" s="74">
        <f>IFERROR(INDEX('[1]2024'!$A:$Q,MATCH($A$3&amp;$D34,'[1]2024'!$B:$B,0),MATCH(P$4,'[1]2024'!$2:$2,0)),0)+IFERROR(INDEX('[1]2024'!$A:$Q,MATCH($B$3&amp;$D34,'[1]2024'!$B:$B,0),MATCH(P$4,'[1]2024'!$2:$2,0)),0)++IFERROR(INDEX('[1]2024'!$A:$Q,MATCH($C$3&amp;$D34,'[1]2024'!$B:$B,0),MATCH(P$4,'[1]2024'!$2:$2,0)),0)++IFERROR(INDEX('[1]2024'!$A:$Q,MATCH($D$3&amp;$D34,'[1]2024'!$B:$B,0),MATCH(P$4,'[1]2024'!$2:$2,0)),0)</f>
        <v>30490</v>
      </c>
      <c r="Q34" s="74">
        <f>IFERROR(INDEX('[1]2024'!$A:$Q,MATCH($A$3&amp;$D34,'[1]2024'!$B:$B,0),MATCH(Q$4,'[1]2024'!$2:$2,0)),0)+IFERROR(INDEX('[1]2024'!$A:$Q,MATCH($B$3&amp;$D34,'[1]2024'!$B:$B,0),MATCH(Q$4,'[1]2024'!$2:$2,0)),0)++IFERROR(INDEX('[1]2024'!$A:$Q,MATCH($C$3&amp;$D34,'[1]2024'!$B:$B,0),MATCH(Q$4,'[1]2024'!$2:$2,0)),0)++IFERROR(INDEX('[1]2024'!$A:$Q,MATCH($D$3&amp;$D34,'[1]2024'!$B:$B,0),MATCH(Q$4,'[1]2024'!$2:$2,0)),0)</f>
        <v>30490</v>
      </c>
      <c r="R34" s="74">
        <f>IFERROR(INDEX('[1]2024'!$A:$Q,MATCH($A$3&amp;$D34,'[1]2024'!$B:$B,0),MATCH(R$4,'[1]2024'!$2:$2,0)),0)+IFERROR(INDEX('[1]2024'!$A:$Q,MATCH($B$3&amp;$D34,'[1]2024'!$B:$B,0),MATCH(R$4,'[1]2024'!$2:$2,0)),0)++IFERROR(INDEX('[1]2024'!$A:$Q,MATCH($C$3&amp;$D34,'[1]2024'!$B:$B,0),MATCH(R$4,'[1]2024'!$2:$2,0)),0)++IFERROR(INDEX('[1]2024'!$A:$Q,MATCH($D$3&amp;$D34,'[1]2024'!$B:$B,0),MATCH(R$4,'[1]2024'!$2:$2,0)),0)</f>
        <v>34300</v>
      </c>
      <c r="S34" s="74">
        <f>IFERROR(INDEX('[1]2024'!$A:$Q,MATCH($A$3&amp;$D34,'[1]2024'!$B:$B,0),MATCH(S$4,'[1]2024'!$2:$2,0)),0)+IFERROR(INDEX('[1]2024'!$A:$Q,MATCH($B$3&amp;$D34,'[1]2024'!$B:$B,0),MATCH(S$4,'[1]2024'!$2:$2,0)),0)++IFERROR(INDEX('[1]2024'!$A:$Q,MATCH($C$3&amp;$D34,'[1]2024'!$B:$B,0),MATCH(S$4,'[1]2024'!$2:$2,0)),0)++IFERROR(INDEX('[1]2024'!$A:$Q,MATCH($D$3&amp;$D34,'[1]2024'!$B:$B,0),MATCH(S$4,'[1]2024'!$2:$2,0)),0)</f>
        <v>34300</v>
      </c>
      <c r="T34" s="75">
        <v>431400</v>
      </c>
      <c r="U34" s="73">
        <f t="shared" si="15"/>
        <v>470700</v>
      </c>
      <c r="V34" s="174">
        <v>43050</v>
      </c>
      <c r="W34" s="105">
        <v>44000</v>
      </c>
      <c r="X34" s="105">
        <v>44000</v>
      </c>
      <c r="Y34" s="105">
        <v>44000</v>
      </c>
      <c r="Z34" s="105">
        <v>44000</v>
      </c>
      <c r="AA34" s="105">
        <v>35950</v>
      </c>
      <c r="AB34" s="105">
        <v>35950</v>
      </c>
      <c r="AC34" s="105">
        <v>35950</v>
      </c>
      <c r="AD34" s="105">
        <v>35950</v>
      </c>
      <c r="AE34" s="105">
        <v>35950</v>
      </c>
      <c r="AF34" s="105">
        <v>35950</v>
      </c>
      <c r="AG34" s="105">
        <v>35950</v>
      </c>
      <c r="AH34" s="73">
        <f t="shared" si="16"/>
        <v>528000</v>
      </c>
      <c r="AI34" s="73">
        <v>44000</v>
      </c>
      <c r="AJ34" s="73">
        <v>44000</v>
      </c>
      <c r="AK34" s="73">
        <v>44000</v>
      </c>
      <c r="AL34" s="73">
        <v>44000</v>
      </c>
      <c r="AM34" s="73">
        <v>44000</v>
      </c>
      <c r="AN34" s="73">
        <v>44000</v>
      </c>
      <c r="AO34" s="73">
        <v>44000</v>
      </c>
      <c r="AP34" s="73">
        <v>44000</v>
      </c>
      <c r="AQ34" s="73">
        <v>44000</v>
      </c>
      <c r="AR34" s="73">
        <v>44000</v>
      </c>
      <c r="AS34" s="73">
        <v>44000</v>
      </c>
      <c r="AT34" s="73">
        <v>44000</v>
      </c>
      <c r="AU34" s="73">
        <f t="shared" si="3"/>
        <v>132000</v>
      </c>
      <c r="AV34" s="73">
        <f t="shared" si="4"/>
        <v>132000</v>
      </c>
      <c r="AW34" s="73">
        <f t="shared" si="5"/>
        <v>132000</v>
      </c>
      <c r="AX34" s="73">
        <f t="shared" si="6"/>
        <v>132000</v>
      </c>
      <c r="AY34" s="73">
        <f t="shared" si="17"/>
        <v>528000</v>
      </c>
      <c r="AZ34" s="73">
        <f t="shared" si="18"/>
        <v>528000</v>
      </c>
      <c r="BA34" s="73">
        <f t="shared" si="19"/>
        <v>528000</v>
      </c>
      <c r="BB34" s="113" t="s">
        <v>358</v>
      </c>
      <c r="BC34" s="69" t="s">
        <v>24</v>
      </c>
      <c r="BD34" s="80" t="s">
        <v>39</v>
      </c>
      <c r="BE34" s="74">
        <v>0</v>
      </c>
      <c r="BF34" s="74">
        <v>346140</v>
      </c>
      <c r="BG34" s="74">
        <v>411390</v>
      </c>
      <c r="BH34" s="162">
        <f t="shared" si="8"/>
        <v>407040</v>
      </c>
    </row>
    <row r="35" spans="1:60" outlineLevel="1" x14ac:dyDescent="0.3">
      <c r="A35" s="71" t="s">
        <v>80</v>
      </c>
      <c r="B35" s="149" t="s">
        <v>81</v>
      </c>
      <c r="C35" s="149" t="s">
        <v>31</v>
      </c>
      <c r="D35" s="150">
        <v>5103180</v>
      </c>
      <c r="E35" s="150" t="s">
        <v>82</v>
      </c>
      <c r="F35" s="173">
        <v>15300000</v>
      </c>
      <c r="G35" s="73">
        <f t="shared" si="14"/>
        <v>4633000</v>
      </c>
      <c r="H35" s="74">
        <f>IFERROR(INDEX('[1]2024'!$A:$Q,MATCH($A$3&amp;$D35,'[1]2024'!$B:$B,0),MATCH(H$4,'[1]2024'!$2:$2,0)),0)+IFERROR(INDEX('[1]2024'!$A:$Q,MATCH($B$3&amp;$D35,'[1]2024'!$B:$B,0),MATCH(H$4,'[1]2024'!$2:$2,0)),0)++IFERROR(INDEX('[1]2024'!$A:$Q,MATCH($C$3&amp;$D35,'[1]2024'!$B:$B,0),MATCH(H$4,'[1]2024'!$2:$2,0)),0)++IFERROR(INDEX('[1]2024'!$A:$Q,MATCH($D$3&amp;$D35,'[1]2024'!$B:$B,0),MATCH(H$4,'[1]2024'!$2:$2,0)),0)</f>
        <v>497000</v>
      </c>
      <c r="I35" s="74">
        <f>IFERROR(INDEX('[1]2024'!$A:$Q,MATCH($A$3&amp;$D35,'[1]2024'!$B:$B,0),MATCH(I$4,'[1]2024'!$2:$2,0)),0)+IFERROR(INDEX('[1]2024'!$A:$Q,MATCH($B$3&amp;$D35,'[1]2024'!$B:$B,0),MATCH(I$4,'[1]2024'!$2:$2,0)),0)++IFERROR(INDEX('[1]2024'!$A:$Q,MATCH($C$3&amp;$D35,'[1]2024'!$B:$B,0),MATCH(I$4,'[1]2024'!$2:$2,0)),0)++IFERROR(INDEX('[1]2024'!$A:$Q,MATCH($D$3&amp;$D35,'[1]2024'!$B:$B,0),MATCH(I$4,'[1]2024'!$2:$2,0)),0)</f>
        <v>800000</v>
      </c>
      <c r="J35" s="74">
        <f>IFERROR(INDEX('[1]2024'!$A:$Q,MATCH($A$3&amp;$D35,'[1]2024'!$B:$B,0),MATCH(J$4,'[1]2024'!$2:$2,0)),0)+IFERROR(INDEX('[1]2024'!$A:$Q,MATCH($B$3&amp;$D35,'[1]2024'!$B:$B,0),MATCH(J$4,'[1]2024'!$2:$2,0)),0)++IFERROR(INDEX('[1]2024'!$A:$Q,MATCH($C$3&amp;$D35,'[1]2024'!$B:$B,0),MATCH(J$4,'[1]2024'!$2:$2,0)),0)++IFERROR(INDEX('[1]2024'!$A:$Q,MATCH($D$3&amp;$D35,'[1]2024'!$B:$B,0),MATCH(J$4,'[1]2024'!$2:$2,0)),0)</f>
        <v>487000</v>
      </c>
      <c r="K35" s="74">
        <f>IFERROR(INDEX('[1]2024'!$A:$Q,MATCH($A$3&amp;$D35,'[1]2024'!$B:$B,0),MATCH(K$4,'[1]2024'!$2:$2,0)),0)+IFERROR(INDEX('[1]2024'!$A:$Q,MATCH($B$3&amp;$D35,'[1]2024'!$B:$B,0),MATCH(K$4,'[1]2024'!$2:$2,0)),0)++IFERROR(INDEX('[1]2024'!$A:$Q,MATCH($C$3&amp;$D35,'[1]2024'!$B:$B,0),MATCH(K$4,'[1]2024'!$2:$2,0)),0)++IFERROR(INDEX('[1]2024'!$A:$Q,MATCH($D$3&amp;$D35,'[1]2024'!$B:$B,0),MATCH(K$4,'[1]2024'!$2:$2,0)),0)</f>
        <v>560000</v>
      </c>
      <c r="L35" s="74">
        <f>IFERROR(INDEX('[1]2024'!$A:$Q,MATCH($A$3&amp;$D35,'[1]2024'!$B:$B,0),MATCH(L$4,'[1]2024'!$2:$2,0)),0)+IFERROR(INDEX('[1]2024'!$A:$Q,MATCH($B$3&amp;$D35,'[1]2024'!$B:$B,0),MATCH(L$4,'[1]2024'!$2:$2,0)),0)++IFERROR(INDEX('[1]2024'!$A:$Q,MATCH($C$3&amp;$D35,'[1]2024'!$B:$B,0),MATCH(L$4,'[1]2024'!$2:$2,0)),0)++IFERROR(INDEX('[1]2024'!$A:$Q,MATCH($D$3&amp;$D35,'[1]2024'!$B:$B,0),MATCH(L$4,'[1]2024'!$2:$2,0)),0)</f>
        <v>543000</v>
      </c>
      <c r="M35" s="74">
        <f>IFERROR(INDEX('[1]2024'!$A:$Q,MATCH($A$3&amp;$D35,'[1]2024'!$B:$B,0),MATCH(M$4,'[1]2024'!$2:$2,0)),0)+IFERROR(INDEX('[1]2024'!$A:$Q,MATCH($B$3&amp;$D35,'[1]2024'!$B:$B,0),MATCH(M$4,'[1]2024'!$2:$2,0)),0)++IFERROR(INDEX('[1]2024'!$A:$Q,MATCH($C$3&amp;$D35,'[1]2024'!$B:$B,0),MATCH(M$4,'[1]2024'!$2:$2,0)),0)++IFERROR(INDEX('[1]2024'!$A:$Q,MATCH($D$3&amp;$D35,'[1]2024'!$B:$B,0),MATCH(M$4,'[1]2024'!$2:$2,0)),0)</f>
        <v>224000</v>
      </c>
      <c r="N35" s="74">
        <f>IFERROR(INDEX('[1]2024'!$A:$Q,MATCH($A$3&amp;$D35,'[1]2024'!$B:$B,0),MATCH(N$4,'[1]2024'!$2:$2,0)),0)+IFERROR(INDEX('[1]2024'!$A:$Q,MATCH($B$3&amp;$D35,'[1]2024'!$B:$B,0),MATCH(N$4,'[1]2024'!$2:$2,0)),0)++IFERROR(INDEX('[1]2024'!$A:$Q,MATCH($C$3&amp;$D35,'[1]2024'!$B:$B,0),MATCH(N$4,'[1]2024'!$2:$2,0)),0)++IFERROR(INDEX('[1]2024'!$A:$Q,MATCH($D$3&amp;$D35,'[1]2024'!$B:$B,0),MATCH(N$4,'[1]2024'!$2:$2,0)),0)</f>
        <v>219000</v>
      </c>
      <c r="O35" s="74">
        <f>IFERROR(INDEX('[1]2024'!$A:$Q,MATCH($A$3&amp;$D35,'[1]2024'!$B:$B,0),MATCH(O$4,'[1]2024'!$2:$2,0)),0)+IFERROR(INDEX('[1]2024'!$A:$Q,MATCH($B$3&amp;$D35,'[1]2024'!$B:$B,0),MATCH(O$4,'[1]2024'!$2:$2,0)),0)++IFERROR(INDEX('[1]2024'!$A:$Q,MATCH($C$3&amp;$D35,'[1]2024'!$B:$B,0),MATCH(O$4,'[1]2024'!$2:$2,0)),0)++IFERROR(INDEX('[1]2024'!$A:$Q,MATCH($D$3&amp;$D35,'[1]2024'!$B:$B,0),MATCH(O$4,'[1]2024'!$2:$2,0)),0)</f>
        <v>153000</v>
      </c>
      <c r="P35" s="74">
        <f>IFERROR(INDEX('[1]2024'!$A:$Q,MATCH($A$3&amp;$D35,'[1]2024'!$B:$B,0),MATCH(P$4,'[1]2024'!$2:$2,0)),0)+IFERROR(INDEX('[1]2024'!$A:$Q,MATCH($B$3&amp;$D35,'[1]2024'!$B:$B,0),MATCH(P$4,'[1]2024'!$2:$2,0)),0)++IFERROR(INDEX('[1]2024'!$A:$Q,MATCH($C$3&amp;$D35,'[1]2024'!$B:$B,0),MATCH(P$4,'[1]2024'!$2:$2,0)),0)++IFERROR(INDEX('[1]2024'!$A:$Q,MATCH($D$3&amp;$D35,'[1]2024'!$B:$B,0),MATCH(P$4,'[1]2024'!$2:$2,0)),0)</f>
        <v>0</v>
      </c>
      <c r="Q35" s="74">
        <f>IFERROR(INDEX('[1]2024'!$A:$Q,MATCH($A$3&amp;$D35,'[1]2024'!$B:$B,0),MATCH(Q$4,'[1]2024'!$2:$2,0)),0)+IFERROR(INDEX('[1]2024'!$A:$Q,MATCH($B$3&amp;$D35,'[1]2024'!$B:$B,0),MATCH(Q$4,'[1]2024'!$2:$2,0)),0)++IFERROR(INDEX('[1]2024'!$A:$Q,MATCH($C$3&amp;$D35,'[1]2024'!$B:$B,0),MATCH(Q$4,'[1]2024'!$2:$2,0)),0)++IFERROR(INDEX('[1]2024'!$A:$Q,MATCH($D$3&amp;$D35,'[1]2024'!$B:$B,0),MATCH(Q$4,'[1]2024'!$2:$2,0)),0)</f>
        <v>0</v>
      </c>
      <c r="R35" s="74">
        <f>IFERROR(INDEX('[1]2024'!$A:$Q,MATCH($A$3&amp;$D35,'[1]2024'!$B:$B,0),MATCH(R$4,'[1]2024'!$2:$2,0)),0)+IFERROR(INDEX('[1]2024'!$A:$Q,MATCH($B$3&amp;$D35,'[1]2024'!$B:$B,0),MATCH(R$4,'[1]2024'!$2:$2,0)),0)++IFERROR(INDEX('[1]2024'!$A:$Q,MATCH($C$3&amp;$D35,'[1]2024'!$B:$B,0),MATCH(R$4,'[1]2024'!$2:$2,0)),0)++IFERROR(INDEX('[1]2024'!$A:$Q,MATCH($D$3&amp;$D35,'[1]2024'!$B:$B,0),MATCH(R$4,'[1]2024'!$2:$2,0)),0)</f>
        <v>970000</v>
      </c>
      <c r="S35" s="74">
        <f>IFERROR(INDEX('[1]2024'!$A:$Q,MATCH($A$3&amp;$D35,'[1]2024'!$B:$B,0),MATCH(S$4,'[1]2024'!$2:$2,0)),0)+IFERROR(INDEX('[1]2024'!$A:$Q,MATCH($B$3&amp;$D35,'[1]2024'!$B:$B,0),MATCH(S$4,'[1]2024'!$2:$2,0)),0)++IFERROR(INDEX('[1]2024'!$A:$Q,MATCH($C$3&amp;$D35,'[1]2024'!$B:$B,0),MATCH(S$4,'[1]2024'!$2:$2,0)),0)++IFERROR(INDEX('[1]2024'!$A:$Q,MATCH($D$3&amp;$D35,'[1]2024'!$B:$B,0),MATCH(S$4,'[1]2024'!$2:$2,0)),0)</f>
        <v>180000</v>
      </c>
      <c r="T35" s="132">
        <v>3600000</v>
      </c>
      <c r="U35" s="73">
        <f t="shared" si="15"/>
        <v>8279456</v>
      </c>
      <c r="V35" s="174">
        <v>371182</v>
      </c>
      <c r="W35" s="105">
        <v>690000</v>
      </c>
      <c r="X35" s="105">
        <v>1520000</v>
      </c>
      <c r="Y35" s="105">
        <v>1660000</v>
      </c>
      <c r="Z35" s="105">
        <v>1938274</v>
      </c>
      <c r="AA35" s="105">
        <v>300000</v>
      </c>
      <c r="AB35" s="105">
        <v>300000</v>
      </c>
      <c r="AC35" s="105">
        <v>300000</v>
      </c>
      <c r="AD35" s="105">
        <v>300000</v>
      </c>
      <c r="AE35" s="105">
        <v>300000</v>
      </c>
      <c r="AF35" s="105">
        <v>300000</v>
      </c>
      <c r="AG35" s="175">
        <v>300000</v>
      </c>
      <c r="AH35" s="73">
        <f t="shared" si="16"/>
        <v>3600000</v>
      </c>
      <c r="AI35" s="73">
        <v>300000</v>
      </c>
      <c r="AJ35" s="73">
        <v>300000</v>
      </c>
      <c r="AK35" s="73">
        <v>300000</v>
      </c>
      <c r="AL35" s="73">
        <v>300000</v>
      </c>
      <c r="AM35" s="73">
        <v>300000</v>
      </c>
      <c r="AN35" s="73">
        <v>300000</v>
      </c>
      <c r="AO35" s="73">
        <v>300000</v>
      </c>
      <c r="AP35" s="73">
        <v>300000</v>
      </c>
      <c r="AQ35" s="73">
        <v>300000</v>
      </c>
      <c r="AR35" s="73">
        <v>300000</v>
      </c>
      <c r="AS35" s="73">
        <v>300000</v>
      </c>
      <c r="AT35" s="73">
        <v>300000</v>
      </c>
      <c r="AU35" s="73">
        <f>SUM(AI35:AM35)</f>
        <v>1500000</v>
      </c>
      <c r="AV35" s="73">
        <f t="shared" si="4"/>
        <v>900000</v>
      </c>
      <c r="AW35" s="73">
        <f t="shared" si="5"/>
        <v>900000</v>
      </c>
      <c r="AX35" s="73">
        <f t="shared" si="6"/>
        <v>900000</v>
      </c>
      <c r="AY35" s="73">
        <f t="shared" si="17"/>
        <v>3600000</v>
      </c>
      <c r="AZ35" s="73">
        <f t="shared" si="18"/>
        <v>3600000</v>
      </c>
      <c r="BA35" s="73">
        <f t="shared" si="19"/>
        <v>3600000</v>
      </c>
      <c r="BB35" s="113" t="s">
        <v>359</v>
      </c>
      <c r="BC35" s="69" t="s">
        <v>24</v>
      </c>
      <c r="BD35" s="160"/>
      <c r="BE35" s="74">
        <v>0</v>
      </c>
      <c r="BF35" s="74">
        <v>5470357</v>
      </c>
      <c r="BG35" s="74">
        <v>13841182</v>
      </c>
      <c r="BH35" s="162">
        <f t="shared" si="8"/>
        <v>4633000</v>
      </c>
    </row>
    <row r="36" spans="1:60" outlineLevel="1" x14ac:dyDescent="0.3">
      <c r="A36" s="71" t="s">
        <v>83</v>
      </c>
      <c r="B36" s="149" t="s">
        <v>84</v>
      </c>
      <c r="C36" s="149" t="s">
        <v>31</v>
      </c>
      <c r="D36" s="150">
        <v>5103170</v>
      </c>
      <c r="E36" s="150" t="s">
        <v>85</v>
      </c>
      <c r="F36" s="173">
        <v>20000000</v>
      </c>
      <c r="G36" s="73">
        <f t="shared" si="14"/>
        <v>8709310</v>
      </c>
      <c r="H36" s="74">
        <f>IFERROR(INDEX('[1]2024'!$A:$Q,MATCH($A$3&amp;$D36,'[1]2024'!$B:$B,0),MATCH(H$4,'[1]2024'!$2:$2,0)),0)+IFERROR(INDEX('[1]2024'!$A:$Q,MATCH($B$3&amp;$D36,'[1]2024'!$B:$B,0),MATCH(H$4,'[1]2024'!$2:$2,0)),0)++IFERROR(INDEX('[1]2024'!$A:$Q,MATCH($C$3&amp;$D36,'[1]2024'!$B:$B,0),MATCH(H$4,'[1]2024'!$2:$2,0)),0)++IFERROR(INDEX('[1]2024'!$A:$Q,MATCH($D$3&amp;$D36,'[1]2024'!$B:$B,0),MATCH(H$4,'[1]2024'!$2:$2,0)),0)</f>
        <v>5200</v>
      </c>
      <c r="I36" s="74">
        <f>IFERROR(INDEX('[1]2024'!$A:$Q,MATCH($A$3&amp;$D36,'[1]2024'!$B:$B,0),MATCH(I$4,'[1]2024'!$2:$2,0)),0)+IFERROR(INDEX('[1]2024'!$A:$Q,MATCH($B$3&amp;$D36,'[1]2024'!$B:$B,0),MATCH(I$4,'[1]2024'!$2:$2,0)),0)++IFERROR(INDEX('[1]2024'!$A:$Q,MATCH($C$3&amp;$D36,'[1]2024'!$B:$B,0),MATCH(I$4,'[1]2024'!$2:$2,0)),0)++IFERROR(INDEX('[1]2024'!$A:$Q,MATCH($D$3&amp;$D36,'[1]2024'!$B:$B,0),MATCH(I$4,'[1]2024'!$2:$2,0)),0)</f>
        <v>0</v>
      </c>
      <c r="J36" s="74">
        <f>IFERROR(INDEX('[1]2024'!$A:$Q,MATCH($A$3&amp;$D36,'[1]2024'!$B:$B,0),MATCH(J$4,'[1]2024'!$2:$2,0)),0)+IFERROR(INDEX('[1]2024'!$A:$Q,MATCH($B$3&amp;$D36,'[1]2024'!$B:$B,0),MATCH(J$4,'[1]2024'!$2:$2,0)),0)++IFERROR(INDEX('[1]2024'!$A:$Q,MATCH($C$3&amp;$D36,'[1]2024'!$B:$B,0),MATCH(J$4,'[1]2024'!$2:$2,0)),0)++IFERROR(INDEX('[1]2024'!$A:$Q,MATCH($D$3&amp;$D36,'[1]2024'!$B:$B,0),MATCH(J$4,'[1]2024'!$2:$2,0)),0)</f>
        <v>0</v>
      </c>
      <c r="K36" s="74">
        <f>IFERROR(INDEX('[1]2024'!$A:$Q,MATCH($A$3&amp;$D36,'[1]2024'!$B:$B,0),MATCH(K$4,'[1]2024'!$2:$2,0)),0)+IFERROR(INDEX('[1]2024'!$A:$Q,MATCH($B$3&amp;$D36,'[1]2024'!$B:$B,0),MATCH(K$4,'[1]2024'!$2:$2,0)),0)++IFERROR(INDEX('[1]2024'!$A:$Q,MATCH($C$3&amp;$D36,'[1]2024'!$B:$B,0),MATCH(K$4,'[1]2024'!$2:$2,0)),0)++IFERROR(INDEX('[1]2024'!$A:$Q,MATCH($D$3&amp;$D36,'[1]2024'!$B:$B,0),MATCH(K$4,'[1]2024'!$2:$2,0)),0)</f>
        <v>0</v>
      </c>
      <c r="L36" s="74">
        <f>IFERROR(INDEX('[1]2024'!$A:$Q,MATCH($A$3&amp;$D36,'[1]2024'!$B:$B,0),MATCH(L$4,'[1]2024'!$2:$2,0)),0)+IFERROR(INDEX('[1]2024'!$A:$Q,MATCH($B$3&amp;$D36,'[1]2024'!$B:$B,0),MATCH(L$4,'[1]2024'!$2:$2,0)),0)++IFERROR(INDEX('[1]2024'!$A:$Q,MATCH($C$3&amp;$D36,'[1]2024'!$B:$B,0),MATCH(L$4,'[1]2024'!$2:$2,0)),0)++IFERROR(INDEX('[1]2024'!$A:$Q,MATCH($D$3&amp;$D36,'[1]2024'!$B:$B,0),MATCH(L$4,'[1]2024'!$2:$2,0)),0)</f>
        <v>23700</v>
      </c>
      <c r="M36" s="74">
        <f>IFERROR(INDEX('[1]2024'!$A:$Q,MATCH($A$3&amp;$D36,'[1]2024'!$B:$B,0),MATCH(M$4,'[1]2024'!$2:$2,0)),0)+IFERROR(INDEX('[1]2024'!$A:$Q,MATCH($B$3&amp;$D36,'[1]2024'!$B:$B,0),MATCH(M$4,'[1]2024'!$2:$2,0)),0)++IFERROR(INDEX('[1]2024'!$A:$Q,MATCH($C$3&amp;$D36,'[1]2024'!$B:$B,0),MATCH(M$4,'[1]2024'!$2:$2,0)),0)++IFERROR(INDEX('[1]2024'!$A:$Q,MATCH($D$3&amp;$D36,'[1]2024'!$B:$B,0),MATCH(M$4,'[1]2024'!$2:$2,0)),0)</f>
        <v>2634490</v>
      </c>
      <c r="N36" s="74">
        <f>IFERROR(INDEX('[1]2024'!$A:$Q,MATCH($A$3&amp;$D36,'[1]2024'!$B:$B,0),MATCH(N$4,'[1]2024'!$2:$2,0)),0)+IFERROR(INDEX('[1]2024'!$A:$Q,MATCH($B$3&amp;$D36,'[1]2024'!$B:$B,0),MATCH(N$4,'[1]2024'!$2:$2,0)),0)++IFERROR(INDEX('[1]2024'!$A:$Q,MATCH($C$3&amp;$D36,'[1]2024'!$B:$B,0),MATCH(N$4,'[1]2024'!$2:$2,0)),0)++IFERROR(INDEX('[1]2024'!$A:$Q,MATCH($D$3&amp;$D36,'[1]2024'!$B:$B,0),MATCH(N$4,'[1]2024'!$2:$2,0)),0)</f>
        <v>0</v>
      </c>
      <c r="O36" s="74">
        <f>IFERROR(INDEX('[1]2024'!$A:$Q,MATCH($A$3&amp;$D36,'[1]2024'!$B:$B,0),MATCH(O$4,'[1]2024'!$2:$2,0)),0)+IFERROR(INDEX('[1]2024'!$A:$Q,MATCH($B$3&amp;$D36,'[1]2024'!$B:$B,0),MATCH(O$4,'[1]2024'!$2:$2,0)),0)++IFERROR(INDEX('[1]2024'!$A:$Q,MATCH($C$3&amp;$D36,'[1]2024'!$B:$B,0),MATCH(O$4,'[1]2024'!$2:$2,0)),0)++IFERROR(INDEX('[1]2024'!$A:$Q,MATCH($D$3&amp;$D36,'[1]2024'!$B:$B,0),MATCH(O$4,'[1]2024'!$2:$2,0)),0)</f>
        <v>19300</v>
      </c>
      <c r="P36" s="74">
        <f>IFERROR(INDEX('[1]2024'!$A:$Q,MATCH($A$3&amp;$D36,'[1]2024'!$B:$B,0),MATCH(P$4,'[1]2024'!$2:$2,0)),0)+IFERROR(INDEX('[1]2024'!$A:$Q,MATCH($B$3&amp;$D36,'[1]2024'!$B:$B,0),MATCH(P$4,'[1]2024'!$2:$2,0)),0)++IFERROR(INDEX('[1]2024'!$A:$Q,MATCH($C$3&amp;$D36,'[1]2024'!$B:$B,0),MATCH(P$4,'[1]2024'!$2:$2,0)),0)++IFERROR(INDEX('[1]2024'!$A:$Q,MATCH($D$3&amp;$D36,'[1]2024'!$B:$B,0),MATCH(P$4,'[1]2024'!$2:$2,0)),0)</f>
        <v>0</v>
      </c>
      <c r="Q36" s="74">
        <f>IFERROR(INDEX('[1]2024'!$A:$Q,MATCH($A$3&amp;$D36,'[1]2024'!$B:$B,0),MATCH(Q$4,'[1]2024'!$2:$2,0)),0)+IFERROR(INDEX('[1]2024'!$A:$Q,MATCH($B$3&amp;$D36,'[1]2024'!$B:$B,0),MATCH(Q$4,'[1]2024'!$2:$2,0)),0)++IFERROR(INDEX('[1]2024'!$A:$Q,MATCH($C$3&amp;$D36,'[1]2024'!$B:$B,0),MATCH(Q$4,'[1]2024'!$2:$2,0)),0)++IFERROR(INDEX('[1]2024'!$A:$Q,MATCH($D$3&amp;$D36,'[1]2024'!$B:$B,0),MATCH(Q$4,'[1]2024'!$2:$2,0)),0)</f>
        <v>0</v>
      </c>
      <c r="R36" s="74">
        <f>IFERROR(INDEX('[1]2024'!$A:$Q,MATCH($A$3&amp;$D36,'[1]2024'!$B:$B,0),MATCH(R$4,'[1]2024'!$2:$2,0)),0)+IFERROR(INDEX('[1]2024'!$A:$Q,MATCH($B$3&amp;$D36,'[1]2024'!$B:$B,0),MATCH(R$4,'[1]2024'!$2:$2,0)),0)++IFERROR(INDEX('[1]2024'!$A:$Q,MATCH($C$3&amp;$D36,'[1]2024'!$B:$B,0),MATCH(R$4,'[1]2024'!$2:$2,0)),0)++IFERROR(INDEX('[1]2024'!$A:$Q,MATCH($D$3&amp;$D36,'[1]2024'!$B:$B,0),MATCH(R$4,'[1]2024'!$2:$2,0)),0)</f>
        <v>5691220</v>
      </c>
      <c r="S36" s="74">
        <f>IFERROR(INDEX('[1]2024'!$A:$Q,MATCH($A$3&amp;$D36,'[1]2024'!$B:$B,0),MATCH(S$4,'[1]2024'!$2:$2,0)),0)+IFERROR(INDEX('[1]2024'!$A:$Q,MATCH($B$3&amp;$D36,'[1]2024'!$B:$B,0),MATCH(S$4,'[1]2024'!$2:$2,0)),0)++IFERROR(INDEX('[1]2024'!$A:$Q,MATCH($C$3&amp;$D36,'[1]2024'!$B:$B,0),MATCH(S$4,'[1]2024'!$2:$2,0)),0)++IFERROR(INDEX('[1]2024'!$A:$Q,MATCH($D$3&amp;$D36,'[1]2024'!$B:$B,0),MATCH(S$4,'[1]2024'!$2:$2,0)),0)</f>
        <v>335400</v>
      </c>
      <c r="T36" s="75">
        <v>0</v>
      </c>
      <c r="U36" s="73">
        <f t="shared" si="15"/>
        <v>1538510</v>
      </c>
      <c r="V36" s="174">
        <v>0</v>
      </c>
      <c r="W36" s="105">
        <v>0</v>
      </c>
      <c r="X36" s="105">
        <v>0</v>
      </c>
      <c r="Y36" s="105">
        <v>0</v>
      </c>
      <c r="Z36" s="105">
        <v>1538510</v>
      </c>
      <c r="AA36" s="105">
        <v>0</v>
      </c>
      <c r="AB36" s="105">
        <v>0</v>
      </c>
      <c r="AC36" s="105">
        <v>0</v>
      </c>
      <c r="AD36" s="105">
        <v>0</v>
      </c>
      <c r="AE36" s="105">
        <v>0</v>
      </c>
      <c r="AF36" s="105">
        <v>0</v>
      </c>
      <c r="AG36" s="175">
        <v>0</v>
      </c>
      <c r="AH36" s="73">
        <f t="shared" si="16"/>
        <v>10100000</v>
      </c>
      <c r="AI36" s="73">
        <v>100000</v>
      </c>
      <c r="AJ36" s="73">
        <v>100000</v>
      </c>
      <c r="AK36" s="73">
        <v>100000</v>
      </c>
      <c r="AL36" s="73">
        <v>2100000</v>
      </c>
      <c r="AM36" s="73">
        <v>100000</v>
      </c>
      <c r="AN36" s="73">
        <v>100000</v>
      </c>
      <c r="AO36" s="73">
        <v>100000</v>
      </c>
      <c r="AP36" s="73">
        <v>100000</v>
      </c>
      <c r="AQ36" s="73">
        <v>7000000</v>
      </c>
      <c r="AR36" s="73">
        <v>100000</v>
      </c>
      <c r="AS36" s="73">
        <v>100000</v>
      </c>
      <c r="AT36" s="73">
        <v>100000</v>
      </c>
      <c r="AU36" s="73">
        <f t="shared" si="3"/>
        <v>300000</v>
      </c>
      <c r="AV36" s="73">
        <f t="shared" si="4"/>
        <v>2300000</v>
      </c>
      <c r="AW36" s="73">
        <f t="shared" si="5"/>
        <v>7200000</v>
      </c>
      <c r="AX36" s="73">
        <f t="shared" si="6"/>
        <v>300000</v>
      </c>
      <c r="AY36" s="73">
        <f t="shared" si="17"/>
        <v>10100000</v>
      </c>
      <c r="AZ36" s="73">
        <f t="shared" si="18"/>
        <v>10100000</v>
      </c>
      <c r="BA36" s="73">
        <f t="shared" si="19"/>
        <v>10100000</v>
      </c>
      <c r="BB36" s="113" t="s">
        <v>360</v>
      </c>
      <c r="BC36" s="69" t="s">
        <v>24</v>
      </c>
      <c r="BD36" s="160"/>
      <c r="BE36" s="74">
        <v>0</v>
      </c>
      <c r="BF36" s="74">
        <v>3049404</v>
      </c>
      <c r="BG36" s="74">
        <v>14367642</v>
      </c>
      <c r="BH36" s="162">
        <f t="shared" si="8"/>
        <v>8709310</v>
      </c>
    </row>
    <row r="37" spans="1:60" outlineLevel="1" x14ac:dyDescent="0.3">
      <c r="A37" s="71" t="s">
        <v>86</v>
      </c>
      <c r="B37" s="149" t="s">
        <v>87</v>
      </c>
      <c r="C37" s="149" t="s">
        <v>31</v>
      </c>
      <c r="D37" s="150">
        <v>5103160</v>
      </c>
      <c r="E37" s="150" t="s">
        <v>88</v>
      </c>
      <c r="F37" s="173">
        <v>0</v>
      </c>
      <c r="G37" s="73">
        <f t="shared" si="14"/>
        <v>0</v>
      </c>
      <c r="H37" s="74">
        <f>IFERROR(INDEX('[1]2024'!$A:$Q,MATCH($A$3&amp;$D37,'[1]2024'!$B:$B,0),MATCH(H$4,'[1]2024'!$2:$2,0)),0)+IFERROR(INDEX('[1]2024'!$A:$Q,MATCH($B$3&amp;$D37,'[1]2024'!$B:$B,0),MATCH(H$4,'[1]2024'!$2:$2,0)),0)++IFERROR(INDEX('[1]2024'!$A:$Q,MATCH($C$3&amp;$D37,'[1]2024'!$B:$B,0),MATCH(H$4,'[1]2024'!$2:$2,0)),0)++IFERROR(INDEX('[1]2024'!$A:$Q,MATCH($D$3&amp;$D37,'[1]2024'!$B:$B,0),MATCH(H$4,'[1]2024'!$2:$2,0)),0)</f>
        <v>0</v>
      </c>
      <c r="I37" s="74">
        <f>IFERROR(INDEX('[1]2024'!$A:$Q,MATCH($A$3&amp;$D37,'[1]2024'!$B:$B,0),MATCH(I$4,'[1]2024'!$2:$2,0)),0)+IFERROR(INDEX('[1]2024'!$A:$Q,MATCH($B$3&amp;$D37,'[1]2024'!$B:$B,0),MATCH(I$4,'[1]2024'!$2:$2,0)),0)++IFERROR(INDEX('[1]2024'!$A:$Q,MATCH($C$3&amp;$D37,'[1]2024'!$B:$B,0),MATCH(I$4,'[1]2024'!$2:$2,0)),0)++IFERROR(INDEX('[1]2024'!$A:$Q,MATCH($D$3&amp;$D37,'[1]2024'!$B:$B,0),MATCH(I$4,'[1]2024'!$2:$2,0)),0)</f>
        <v>0</v>
      </c>
      <c r="J37" s="74">
        <f>IFERROR(INDEX('[1]2024'!$A:$Q,MATCH($A$3&amp;$D37,'[1]2024'!$B:$B,0),MATCH(J$4,'[1]2024'!$2:$2,0)),0)+IFERROR(INDEX('[1]2024'!$A:$Q,MATCH($B$3&amp;$D37,'[1]2024'!$B:$B,0),MATCH(J$4,'[1]2024'!$2:$2,0)),0)++IFERROR(INDEX('[1]2024'!$A:$Q,MATCH($C$3&amp;$D37,'[1]2024'!$B:$B,0),MATCH(J$4,'[1]2024'!$2:$2,0)),0)++IFERROR(INDEX('[1]2024'!$A:$Q,MATCH($D$3&amp;$D37,'[1]2024'!$B:$B,0),MATCH(J$4,'[1]2024'!$2:$2,0)),0)</f>
        <v>0</v>
      </c>
      <c r="K37" s="74">
        <f>IFERROR(INDEX('[1]2024'!$A:$Q,MATCH($A$3&amp;$D37,'[1]2024'!$B:$B,0),MATCH(K$4,'[1]2024'!$2:$2,0)),0)+IFERROR(INDEX('[1]2024'!$A:$Q,MATCH($B$3&amp;$D37,'[1]2024'!$B:$B,0),MATCH(K$4,'[1]2024'!$2:$2,0)),0)++IFERROR(INDEX('[1]2024'!$A:$Q,MATCH($C$3&amp;$D37,'[1]2024'!$B:$B,0),MATCH(K$4,'[1]2024'!$2:$2,0)),0)++IFERROR(INDEX('[1]2024'!$A:$Q,MATCH($D$3&amp;$D37,'[1]2024'!$B:$B,0),MATCH(K$4,'[1]2024'!$2:$2,0)),0)</f>
        <v>0</v>
      </c>
      <c r="L37" s="74">
        <f>IFERROR(INDEX('[1]2024'!$A:$Q,MATCH($A$3&amp;$D37,'[1]2024'!$B:$B,0),MATCH(L$4,'[1]2024'!$2:$2,0)),0)+IFERROR(INDEX('[1]2024'!$A:$Q,MATCH($B$3&amp;$D37,'[1]2024'!$B:$B,0),MATCH(L$4,'[1]2024'!$2:$2,0)),0)++IFERROR(INDEX('[1]2024'!$A:$Q,MATCH($C$3&amp;$D37,'[1]2024'!$B:$B,0),MATCH(L$4,'[1]2024'!$2:$2,0)),0)++IFERROR(INDEX('[1]2024'!$A:$Q,MATCH($D$3&amp;$D37,'[1]2024'!$B:$B,0),MATCH(L$4,'[1]2024'!$2:$2,0)),0)</f>
        <v>0</v>
      </c>
      <c r="M37" s="74">
        <f>IFERROR(INDEX('[1]2024'!$A:$Q,MATCH($A$3&amp;$D37,'[1]2024'!$B:$B,0),MATCH(M$4,'[1]2024'!$2:$2,0)),0)+IFERROR(INDEX('[1]2024'!$A:$Q,MATCH($B$3&amp;$D37,'[1]2024'!$B:$B,0),MATCH(M$4,'[1]2024'!$2:$2,0)),0)++IFERROR(INDEX('[1]2024'!$A:$Q,MATCH($C$3&amp;$D37,'[1]2024'!$B:$B,0),MATCH(M$4,'[1]2024'!$2:$2,0)),0)++IFERROR(INDEX('[1]2024'!$A:$Q,MATCH($D$3&amp;$D37,'[1]2024'!$B:$B,0),MATCH(M$4,'[1]2024'!$2:$2,0)),0)</f>
        <v>0</v>
      </c>
      <c r="N37" s="74">
        <f>IFERROR(INDEX('[1]2024'!$A:$Q,MATCH($A$3&amp;$D37,'[1]2024'!$B:$B,0),MATCH(N$4,'[1]2024'!$2:$2,0)),0)+IFERROR(INDEX('[1]2024'!$A:$Q,MATCH($B$3&amp;$D37,'[1]2024'!$B:$B,0),MATCH(N$4,'[1]2024'!$2:$2,0)),0)++IFERROR(INDEX('[1]2024'!$A:$Q,MATCH($C$3&amp;$D37,'[1]2024'!$B:$B,0),MATCH(N$4,'[1]2024'!$2:$2,0)),0)++IFERROR(INDEX('[1]2024'!$A:$Q,MATCH($D$3&amp;$D37,'[1]2024'!$B:$B,0),MATCH(N$4,'[1]2024'!$2:$2,0)),0)</f>
        <v>0</v>
      </c>
      <c r="O37" s="74">
        <f>IFERROR(INDEX('[1]2024'!$A:$Q,MATCH($A$3&amp;$D37,'[1]2024'!$B:$B,0),MATCH(O$4,'[1]2024'!$2:$2,0)),0)+IFERROR(INDEX('[1]2024'!$A:$Q,MATCH($B$3&amp;$D37,'[1]2024'!$B:$B,0),MATCH(O$4,'[1]2024'!$2:$2,0)),0)++IFERROR(INDEX('[1]2024'!$A:$Q,MATCH($C$3&amp;$D37,'[1]2024'!$B:$B,0),MATCH(O$4,'[1]2024'!$2:$2,0)),0)++IFERROR(INDEX('[1]2024'!$A:$Q,MATCH($D$3&amp;$D37,'[1]2024'!$B:$B,0),MATCH(O$4,'[1]2024'!$2:$2,0)),0)</f>
        <v>0</v>
      </c>
      <c r="P37" s="74">
        <f>IFERROR(INDEX('[1]2024'!$A:$Q,MATCH($A$3&amp;$D37,'[1]2024'!$B:$B,0),MATCH(P$4,'[1]2024'!$2:$2,0)),0)+IFERROR(INDEX('[1]2024'!$A:$Q,MATCH($B$3&amp;$D37,'[1]2024'!$B:$B,0),MATCH(P$4,'[1]2024'!$2:$2,0)),0)++IFERROR(INDEX('[1]2024'!$A:$Q,MATCH($C$3&amp;$D37,'[1]2024'!$B:$B,0),MATCH(P$4,'[1]2024'!$2:$2,0)),0)++IFERROR(INDEX('[1]2024'!$A:$Q,MATCH($D$3&amp;$D37,'[1]2024'!$B:$B,0),MATCH(P$4,'[1]2024'!$2:$2,0)),0)</f>
        <v>0</v>
      </c>
      <c r="Q37" s="74">
        <f>IFERROR(INDEX('[1]2024'!$A:$Q,MATCH($A$3&amp;$D37,'[1]2024'!$B:$B,0),MATCH(Q$4,'[1]2024'!$2:$2,0)),0)+IFERROR(INDEX('[1]2024'!$A:$Q,MATCH($B$3&amp;$D37,'[1]2024'!$B:$B,0),MATCH(Q$4,'[1]2024'!$2:$2,0)),0)++IFERROR(INDEX('[1]2024'!$A:$Q,MATCH($C$3&amp;$D37,'[1]2024'!$B:$B,0),MATCH(Q$4,'[1]2024'!$2:$2,0)),0)++IFERROR(INDEX('[1]2024'!$A:$Q,MATCH($D$3&amp;$D37,'[1]2024'!$B:$B,0),MATCH(Q$4,'[1]2024'!$2:$2,0)),0)</f>
        <v>0</v>
      </c>
      <c r="R37" s="74">
        <f>IFERROR(INDEX('[1]2024'!$A:$Q,MATCH($A$3&amp;$D37,'[1]2024'!$B:$B,0),MATCH(R$4,'[1]2024'!$2:$2,0)),0)+IFERROR(INDEX('[1]2024'!$A:$Q,MATCH($B$3&amp;$D37,'[1]2024'!$B:$B,0),MATCH(R$4,'[1]2024'!$2:$2,0)),0)++IFERROR(INDEX('[1]2024'!$A:$Q,MATCH($C$3&amp;$D37,'[1]2024'!$B:$B,0),MATCH(R$4,'[1]2024'!$2:$2,0)),0)++IFERROR(INDEX('[1]2024'!$A:$Q,MATCH($D$3&amp;$D37,'[1]2024'!$B:$B,0),MATCH(R$4,'[1]2024'!$2:$2,0)),0)</f>
        <v>0</v>
      </c>
      <c r="S37" s="74">
        <f>IFERROR(INDEX('[1]2024'!$A:$Q,MATCH($A$3&amp;$D37,'[1]2024'!$B:$B,0),MATCH(S$4,'[1]2024'!$2:$2,0)),0)+IFERROR(INDEX('[1]2024'!$A:$Q,MATCH($B$3&amp;$D37,'[1]2024'!$B:$B,0),MATCH(S$4,'[1]2024'!$2:$2,0)),0)++IFERROR(INDEX('[1]2024'!$A:$Q,MATCH($C$3&amp;$D37,'[1]2024'!$B:$B,0),MATCH(S$4,'[1]2024'!$2:$2,0)),0)++IFERROR(INDEX('[1]2024'!$A:$Q,MATCH($D$3&amp;$D37,'[1]2024'!$B:$B,0),MATCH(S$4,'[1]2024'!$2:$2,0)),0)</f>
        <v>0</v>
      </c>
      <c r="T37" s="75">
        <v>0</v>
      </c>
      <c r="U37" s="73">
        <f t="shared" si="15"/>
        <v>0</v>
      </c>
      <c r="V37" s="174">
        <v>0</v>
      </c>
      <c r="W37" s="105">
        <v>0</v>
      </c>
      <c r="X37" s="105">
        <v>0</v>
      </c>
      <c r="Y37" s="105">
        <v>0</v>
      </c>
      <c r="Z37" s="105">
        <v>0</v>
      </c>
      <c r="AA37" s="105">
        <v>0</v>
      </c>
      <c r="AB37" s="105">
        <v>0</v>
      </c>
      <c r="AC37" s="105">
        <v>0</v>
      </c>
      <c r="AD37" s="105">
        <v>0</v>
      </c>
      <c r="AE37" s="105">
        <v>0</v>
      </c>
      <c r="AF37" s="105">
        <v>0</v>
      </c>
      <c r="AG37" s="175">
        <v>0</v>
      </c>
      <c r="AH37" s="73">
        <f t="shared" si="16"/>
        <v>0</v>
      </c>
      <c r="AI37" s="73"/>
      <c r="AJ37" s="73"/>
      <c r="AK37" s="73"/>
      <c r="AL37" s="73"/>
      <c r="AM37" s="73"/>
      <c r="AN37" s="73"/>
      <c r="AO37" s="73"/>
      <c r="AP37" s="73"/>
      <c r="AQ37" s="73"/>
      <c r="AR37" s="73"/>
      <c r="AS37" s="73"/>
      <c r="AT37" s="73"/>
      <c r="AU37" s="73">
        <f t="shared" si="3"/>
        <v>0</v>
      </c>
      <c r="AV37" s="73">
        <f t="shared" si="4"/>
        <v>0</v>
      </c>
      <c r="AW37" s="73">
        <f t="shared" si="5"/>
        <v>0</v>
      </c>
      <c r="AX37" s="73">
        <f t="shared" si="6"/>
        <v>0</v>
      </c>
      <c r="AY37" s="73">
        <f t="shared" si="17"/>
        <v>0</v>
      </c>
      <c r="AZ37" s="73">
        <f t="shared" si="18"/>
        <v>0</v>
      </c>
      <c r="BA37" s="73">
        <f t="shared" si="19"/>
        <v>0</v>
      </c>
      <c r="BB37" s="91"/>
      <c r="BC37" s="69" t="s">
        <v>24</v>
      </c>
      <c r="BD37" s="160"/>
      <c r="BE37" s="74">
        <v>0</v>
      </c>
      <c r="BF37" s="74">
        <v>0</v>
      </c>
      <c r="BG37" s="74">
        <v>0</v>
      </c>
      <c r="BH37" s="162">
        <f t="shared" si="8"/>
        <v>0</v>
      </c>
    </row>
    <row r="38" spans="1:60" outlineLevel="1" x14ac:dyDescent="0.3">
      <c r="A38" s="71" t="s">
        <v>89</v>
      </c>
      <c r="B38" s="149" t="s">
        <v>90</v>
      </c>
      <c r="C38" s="149" t="s">
        <v>31</v>
      </c>
      <c r="D38" s="150">
        <v>5103150</v>
      </c>
      <c r="E38" s="150" t="s">
        <v>91</v>
      </c>
      <c r="F38" s="173">
        <v>0</v>
      </c>
      <c r="G38" s="73">
        <f t="shared" si="14"/>
        <v>0</v>
      </c>
      <c r="H38" s="74">
        <f>IFERROR(INDEX('[1]2024'!$A:$Q,MATCH($A$3&amp;$D38,'[1]2024'!$B:$B,0),MATCH(H$4,'[1]2024'!$2:$2,0)),0)+IFERROR(INDEX('[1]2024'!$A:$Q,MATCH($B$3&amp;$D38,'[1]2024'!$B:$B,0),MATCH(H$4,'[1]2024'!$2:$2,0)),0)++IFERROR(INDEX('[1]2024'!$A:$Q,MATCH($C$3&amp;$D38,'[1]2024'!$B:$B,0),MATCH(H$4,'[1]2024'!$2:$2,0)),0)++IFERROR(INDEX('[1]2024'!$A:$Q,MATCH($D$3&amp;$D38,'[1]2024'!$B:$B,0),MATCH(H$4,'[1]2024'!$2:$2,0)),0)</f>
        <v>0</v>
      </c>
      <c r="I38" s="74">
        <f>IFERROR(INDEX('[1]2024'!$A:$Q,MATCH($A$3&amp;$D38,'[1]2024'!$B:$B,0),MATCH(I$4,'[1]2024'!$2:$2,0)),0)+IFERROR(INDEX('[1]2024'!$A:$Q,MATCH($B$3&amp;$D38,'[1]2024'!$B:$B,0),MATCH(I$4,'[1]2024'!$2:$2,0)),0)++IFERROR(INDEX('[1]2024'!$A:$Q,MATCH($C$3&amp;$D38,'[1]2024'!$B:$B,0),MATCH(I$4,'[1]2024'!$2:$2,0)),0)++IFERROR(INDEX('[1]2024'!$A:$Q,MATCH($D$3&amp;$D38,'[1]2024'!$B:$B,0),MATCH(I$4,'[1]2024'!$2:$2,0)),0)</f>
        <v>0</v>
      </c>
      <c r="J38" s="74">
        <f>IFERROR(INDEX('[1]2024'!$A:$Q,MATCH($A$3&amp;$D38,'[1]2024'!$B:$B,0),MATCH(J$4,'[1]2024'!$2:$2,0)),0)+IFERROR(INDEX('[1]2024'!$A:$Q,MATCH($B$3&amp;$D38,'[1]2024'!$B:$B,0),MATCH(J$4,'[1]2024'!$2:$2,0)),0)++IFERROR(INDEX('[1]2024'!$A:$Q,MATCH($C$3&amp;$D38,'[1]2024'!$B:$B,0),MATCH(J$4,'[1]2024'!$2:$2,0)),0)++IFERROR(INDEX('[1]2024'!$A:$Q,MATCH($D$3&amp;$D38,'[1]2024'!$B:$B,0),MATCH(J$4,'[1]2024'!$2:$2,0)),0)</f>
        <v>0</v>
      </c>
      <c r="K38" s="74">
        <f>IFERROR(INDEX('[1]2024'!$A:$Q,MATCH($A$3&amp;$D38,'[1]2024'!$B:$B,0),MATCH(K$4,'[1]2024'!$2:$2,0)),0)+IFERROR(INDEX('[1]2024'!$A:$Q,MATCH($B$3&amp;$D38,'[1]2024'!$B:$B,0),MATCH(K$4,'[1]2024'!$2:$2,0)),0)++IFERROR(INDEX('[1]2024'!$A:$Q,MATCH($C$3&amp;$D38,'[1]2024'!$B:$B,0),MATCH(K$4,'[1]2024'!$2:$2,0)),0)++IFERROR(INDEX('[1]2024'!$A:$Q,MATCH($D$3&amp;$D38,'[1]2024'!$B:$B,0),MATCH(K$4,'[1]2024'!$2:$2,0)),0)</f>
        <v>0</v>
      </c>
      <c r="L38" s="74">
        <f>IFERROR(INDEX('[1]2024'!$A:$Q,MATCH($A$3&amp;$D38,'[1]2024'!$B:$B,0),MATCH(L$4,'[1]2024'!$2:$2,0)),0)+IFERROR(INDEX('[1]2024'!$A:$Q,MATCH($B$3&amp;$D38,'[1]2024'!$B:$B,0),MATCH(L$4,'[1]2024'!$2:$2,0)),0)++IFERROR(INDEX('[1]2024'!$A:$Q,MATCH($C$3&amp;$D38,'[1]2024'!$B:$B,0),MATCH(L$4,'[1]2024'!$2:$2,0)),0)++IFERROR(INDEX('[1]2024'!$A:$Q,MATCH($D$3&amp;$D38,'[1]2024'!$B:$B,0),MATCH(L$4,'[1]2024'!$2:$2,0)),0)</f>
        <v>0</v>
      </c>
      <c r="M38" s="74">
        <f>IFERROR(INDEX('[1]2024'!$A:$Q,MATCH($A$3&amp;$D38,'[1]2024'!$B:$B,0),MATCH(M$4,'[1]2024'!$2:$2,0)),0)+IFERROR(INDEX('[1]2024'!$A:$Q,MATCH($B$3&amp;$D38,'[1]2024'!$B:$B,0),MATCH(M$4,'[1]2024'!$2:$2,0)),0)++IFERROR(INDEX('[1]2024'!$A:$Q,MATCH($C$3&amp;$D38,'[1]2024'!$B:$B,0),MATCH(M$4,'[1]2024'!$2:$2,0)),0)++IFERROR(INDEX('[1]2024'!$A:$Q,MATCH($D$3&amp;$D38,'[1]2024'!$B:$B,0),MATCH(M$4,'[1]2024'!$2:$2,0)),0)</f>
        <v>0</v>
      </c>
      <c r="N38" s="74">
        <f>IFERROR(INDEX('[1]2024'!$A:$Q,MATCH($A$3&amp;$D38,'[1]2024'!$B:$B,0),MATCH(N$4,'[1]2024'!$2:$2,0)),0)+IFERROR(INDEX('[1]2024'!$A:$Q,MATCH($B$3&amp;$D38,'[1]2024'!$B:$B,0),MATCH(N$4,'[1]2024'!$2:$2,0)),0)++IFERROR(INDEX('[1]2024'!$A:$Q,MATCH($C$3&amp;$D38,'[1]2024'!$B:$B,0),MATCH(N$4,'[1]2024'!$2:$2,0)),0)++IFERROR(INDEX('[1]2024'!$A:$Q,MATCH($D$3&amp;$D38,'[1]2024'!$B:$B,0),MATCH(N$4,'[1]2024'!$2:$2,0)),0)</f>
        <v>0</v>
      </c>
      <c r="O38" s="74">
        <f>IFERROR(INDEX('[1]2024'!$A:$Q,MATCH($A$3&amp;$D38,'[1]2024'!$B:$B,0),MATCH(O$4,'[1]2024'!$2:$2,0)),0)+IFERROR(INDEX('[1]2024'!$A:$Q,MATCH($B$3&amp;$D38,'[1]2024'!$B:$B,0),MATCH(O$4,'[1]2024'!$2:$2,0)),0)++IFERROR(INDEX('[1]2024'!$A:$Q,MATCH($C$3&amp;$D38,'[1]2024'!$B:$B,0),MATCH(O$4,'[1]2024'!$2:$2,0)),0)++IFERROR(INDEX('[1]2024'!$A:$Q,MATCH($D$3&amp;$D38,'[1]2024'!$B:$B,0),MATCH(O$4,'[1]2024'!$2:$2,0)),0)</f>
        <v>0</v>
      </c>
      <c r="P38" s="74">
        <f>IFERROR(INDEX('[1]2024'!$A:$Q,MATCH($A$3&amp;$D38,'[1]2024'!$B:$B,0),MATCH(P$4,'[1]2024'!$2:$2,0)),0)+IFERROR(INDEX('[1]2024'!$A:$Q,MATCH($B$3&amp;$D38,'[1]2024'!$B:$B,0),MATCH(P$4,'[1]2024'!$2:$2,0)),0)++IFERROR(INDEX('[1]2024'!$A:$Q,MATCH($C$3&amp;$D38,'[1]2024'!$B:$B,0),MATCH(P$4,'[1]2024'!$2:$2,0)),0)++IFERROR(INDEX('[1]2024'!$A:$Q,MATCH($D$3&amp;$D38,'[1]2024'!$B:$B,0),MATCH(P$4,'[1]2024'!$2:$2,0)),0)</f>
        <v>0</v>
      </c>
      <c r="Q38" s="74">
        <f>IFERROR(INDEX('[1]2024'!$A:$Q,MATCH($A$3&amp;$D38,'[1]2024'!$B:$B,0),MATCH(Q$4,'[1]2024'!$2:$2,0)),0)+IFERROR(INDEX('[1]2024'!$A:$Q,MATCH($B$3&amp;$D38,'[1]2024'!$B:$B,0),MATCH(Q$4,'[1]2024'!$2:$2,0)),0)++IFERROR(INDEX('[1]2024'!$A:$Q,MATCH($C$3&amp;$D38,'[1]2024'!$B:$B,0),MATCH(Q$4,'[1]2024'!$2:$2,0)),0)++IFERROR(INDEX('[1]2024'!$A:$Q,MATCH($D$3&amp;$D38,'[1]2024'!$B:$B,0),MATCH(Q$4,'[1]2024'!$2:$2,0)),0)</f>
        <v>0</v>
      </c>
      <c r="R38" s="74">
        <f>IFERROR(INDEX('[1]2024'!$A:$Q,MATCH($A$3&amp;$D38,'[1]2024'!$B:$B,0),MATCH(R$4,'[1]2024'!$2:$2,0)),0)+IFERROR(INDEX('[1]2024'!$A:$Q,MATCH($B$3&amp;$D38,'[1]2024'!$B:$B,0),MATCH(R$4,'[1]2024'!$2:$2,0)),0)++IFERROR(INDEX('[1]2024'!$A:$Q,MATCH($C$3&amp;$D38,'[1]2024'!$B:$B,0),MATCH(R$4,'[1]2024'!$2:$2,0)),0)++IFERROR(INDEX('[1]2024'!$A:$Q,MATCH($D$3&amp;$D38,'[1]2024'!$B:$B,0),MATCH(R$4,'[1]2024'!$2:$2,0)),0)</f>
        <v>0</v>
      </c>
      <c r="S38" s="74">
        <f>IFERROR(INDEX('[1]2024'!$A:$Q,MATCH($A$3&amp;$D38,'[1]2024'!$B:$B,0),MATCH(S$4,'[1]2024'!$2:$2,0)),0)+IFERROR(INDEX('[1]2024'!$A:$Q,MATCH($B$3&amp;$D38,'[1]2024'!$B:$B,0),MATCH(S$4,'[1]2024'!$2:$2,0)),0)++IFERROR(INDEX('[1]2024'!$A:$Q,MATCH($C$3&amp;$D38,'[1]2024'!$B:$B,0),MATCH(S$4,'[1]2024'!$2:$2,0)),0)++IFERROR(INDEX('[1]2024'!$A:$Q,MATCH($D$3&amp;$D38,'[1]2024'!$B:$B,0),MATCH(S$4,'[1]2024'!$2:$2,0)),0)</f>
        <v>0</v>
      </c>
      <c r="T38" s="75">
        <v>0</v>
      </c>
      <c r="U38" s="73">
        <f t="shared" si="15"/>
        <v>0</v>
      </c>
      <c r="V38" s="174">
        <v>0</v>
      </c>
      <c r="W38" s="105">
        <v>0</v>
      </c>
      <c r="X38" s="105">
        <v>0</v>
      </c>
      <c r="Y38" s="105">
        <v>0</v>
      </c>
      <c r="Z38" s="105">
        <v>0</v>
      </c>
      <c r="AA38" s="105">
        <v>0</v>
      </c>
      <c r="AB38" s="105">
        <v>0</v>
      </c>
      <c r="AC38" s="105">
        <v>0</v>
      </c>
      <c r="AD38" s="105">
        <v>0</v>
      </c>
      <c r="AE38" s="105">
        <v>0</v>
      </c>
      <c r="AF38" s="105">
        <v>0</v>
      </c>
      <c r="AG38" s="175">
        <v>0</v>
      </c>
      <c r="AH38" s="73">
        <f t="shared" si="16"/>
        <v>0</v>
      </c>
      <c r="AI38" s="73"/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73"/>
      <c r="AU38" s="73">
        <f t="shared" si="3"/>
        <v>0</v>
      </c>
      <c r="AV38" s="73">
        <f t="shared" si="4"/>
        <v>0</v>
      </c>
      <c r="AW38" s="73">
        <f t="shared" si="5"/>
        <v>0</v>
      </c>
      <c r="AX38" s="73">
        <f t="shared" si="6"/>
        <v>0</v>
      </c>
      <c r="AY38" s="73">
        <f t="shared" si="17"/>
        <v>0</v>
      </c>
      <c r="AZ38" s="73">
        <f t="shared" si="18"/>
        <v>0</v>
      </c>
      <c r="BA38" s="73">
        <f t="shared" si="19"/>
        <v>0</v>
      </c>
      <c r="BB38" s="91"/>
      <c r="BC38" s="69" t="s">
        <v>24</v>
      </c>
      <c r="BD38" s="160"/>
      <c r="BE38" s="74">
        <v>0</v>
      </c>
      <c r="BF38" s="74">
        <v>0</v>
      </c>
      <c r="BG38" s="74">
        <v>0</v>
      </c>
      <c r="BH38" s="162">
        <f t="shared" si="8"/>
        <v>0</v>
      </c>
    </row>
    <row r="39" spans="1:60" outlineLevel="1" x14ac:dyDescent="0.3">
      <c r="A39" s="71" t="s">
        <v>92</v>
      </c>
      <c r="B39" s="149" t="s">
        <v>93</v>
      </c>
      <c r="C39" s="149" t="s">
        <v>31</v>
      </c>
      <c r="D39" s="150">
        <v>5103140</v>
      </c>
      <c r="E39" s="150" t="s">
        <v>94</v>
      </c>
      <c r="F39" s="173">
        <v>0</v>
      </c>
      <c r="G39" s="73">
        <f t="shared" si="14"/>
        <v>0</v>
      </c>
      <c r="H39" s="74">
        <f>IFERROR(INDEX('[1]2024'!$A:$Q,MATCH($A$3&amp;$D39,'[1]2024'!$B:$B,0),MATCH(H$4,'[1]2024'!$2:$2,0)),0)+IFERROR(INDEX('[1]2024'!$A:$Q,MATCH($B$3&amp;$D39,'[1]2024'!$B:$B,0),MATCH(H$4,'[1]2024'!$2:$2,0)),0)++IFERROR(INDEX('[1]2024'!$A:$Q,MATCH($C$3&amp;$D39,'[1]2024'!$B:$B,0),MATCH(H$4,'[1]2024'!$2:$2,0)),0)++IFERROR(INDEX('[1]2024'!$A:$Q,MATCH($D$3&amp;$D39,'[1]2024'!$B:$B,0),MATCH(H$4,'[1]2024'!$2:$2,0)),0)</f>
        <v>0</v>
      </c>
      <c r="I39" s="74">
        <f>IFERROR(INDEX('[1]2024'!$A:$Q,MATCH($A$3&amp;$D39,'[1]2024'!$B:$B,0),MATCH(I$4,'[1]2024'!$2:$2,0)),0)+IFERROR(INDEX('[1]2024'!$A:$Q,MATCH($B$3&amp;$D39,'[1]2024'!$B:$B,0),MATCH(I$4,'[1]2024'!$2:$2,0)),0)++IFERROR(INDEX('[1]2024'!$A:$Q,MATCH($C$3&amp;$D39,'[1]2024'!$B:$B,0),MATCH(I$4,'[1]2024'!$2:$2,0)),0)++IFERROR(INDEX('[1]2024'!$A:$Q,MATCH($D$3&amp;$D39,'[1]2024'!$B:$B,0),MATCH(I$4,'[1]2024'!$2:$2,0)),0)</f>
        <v>0</v>
      </c>
      <c r="J39" s="74">
        <f>IFERROR(INDEX('[1]2024'!$A:$Q,MATCH($A$3&amp;$D39,'[1]2024'!$B:$B,0),MATCH(J$4,'[1]2024'!$2:$2,0)),0)+IFERROR(INDEX('[1]2024'!$A:$Q,MATCH($B$3&amp;$D39,'[1]2024'!$B:$B,0),MATCH(J$4,'[1]2024'!$2:$2,0)),0)++IFERROR(INDEX('[1]2024'!$A:$Q,MATCH($C$3&amp;$D39,'[1]2024'!$B:$B,0),MATCH(J$4,'[1]2024'!$2:$2,0)),0)++IFERROR(INDEX('[1]2024'!$A:$Q,MATCH($D$3&amp;$D39,'[1]2024'!$B:$B,0),MATCH(J$4,'[1]2024'!$2:$2,0)),0)</f>
        <v>0</v>
      </c>
      <c r="K39" s="74">
        <f>IFERROR(INDEX('[1]2024'!$A:$Q,MATCH($A$3&amp;$D39,'[1]2024'!$B:$B,0),MATCH(K$4,'[1]2024'!$2:$2,0)),0)+IFERROR(INDEX('[1]2024'!$A:$Q,MATCH($B$3&amp;$D39,'[1]2024'!$B:$B,0),MATCH(K$4,'[1]2024'!$2:$2,0)),0)++IFERROR(INDEX('[1]2024'!$A:$Q,MATCH($C$3&amp;$D39,'[1]2024'!$B:$B,0),MATCH(K$4,'[1]2024'!$2:$2,0)),0)++IFERROR(INDEX('[1]2024'!$A:$Q,MATCH($D$3&amp;$D39,'[1]2024'!$B:$B,0),MATCH(K$4,'[1]2024'!$2:$2,0)),0)</f>
        <v>0</v>
      </c>
      <c r="L39" s="74">
        <f>IFERROR(INDEX('[1]2024'!$A:$Q,MATCH($A$3&amp;$D39,'[1]2024'!$B:$B,0),MATCH(L$4,'[1]2024'!$2:$2,0)),0)+IFERROR(INDEX('[1]2024'!$A:$Q,MATCH($B$3&amp;$D39,'[1]2024'!$B:$B,0),MATCH(L$4,'[1]2024'!$2:$2,0)),0)++IFERROR(INDEX('[1]2024'!$A:$Q,MATCH($C$3&amp;$D39,'[1]2024'!$B:$B,0),MATCH(L$4,'[1]2024'!$2:$2,0)),0)++IFERROR(INDEX('[1]2024'!$A:$Q,MATCH($D$3&amp;$D39,'[1]2024'!$B:$B,0),MATCH(L$4,'[1]2024'!$2:$2,0)),0)</f>
        <v>0</v>
      </c>
      <c r="M39" s="74">
        <f>IFERROR(INDEX('[1]2024'!$A:$Q,MATCH($A$3&amp;$D39,'[1]2024'!$B:$B,0),MATCH(M$4,'[1]2024'!$2:$2,0)),0)+IFERROR(INDEX('[1]2024'!$A:$Q,MATCH($B$3&amp;$D39,'[1]2024'!$B:$B,0),MATCH(M$4,'[1]2024'!$2:$2,0)),0)++IFERROR(INDEX('[1]2024'!$A:$Q,MATCH($C$3&amp;$D39,'[1]2024'!$B:$B,0),MATCH(M$4,'[1]2024'!$2:$2,0)),0)++IFERROR(INDEX('[1]2024'!$A:$Q,MATCH($D$3&amp;$D39,'[1]2024'!$B:$B,0),MATCH(M$4,'[1]2024'!$2:$2,0)),0)</f>
        <v>0</v>
      </c>
      <c r="N39" s="74">
        <f>IFERROR(INDEX('[1]2024'!$A:$Q,MATCH($A$3&amp;$D39,'[1]2024'!$B:$B,0),MATCH(N$4,'[1]2024'!$2:$2,0)),0)+IFERROR(INDEX('[1]2024'!$A:$Q,MATCH($B$3&amp;$D39,'[1]2024'!$B:$B,0),MATCH(N$4,'[1]2024'!$2:$2,0)),0)++IFERROR(INDEX('[1]2024'!$A:$Q,MATCH($C$3&amp;$D39,'[1]2024'!$B:$B,0),MATCH(N$4,'[1]2024'!$2:$2,0)),0)++IFERROR(INDEX('[1]2024'!$A:$Q,MATCH($D$3&amp;$D39,'[1]2024'!$B:$B,0),MATCH(N$4,'[1]2024'!$2:$2,0)),0)</f>
        <v>0</v>
      </c>
      <c r="O39" s="74">
        <f>IFERROR(INDEX('[1]2024'!$A:$Q,MATCH($A$3&amp;$D39,'[1]2024'!$B:$B,0),MATCH(O$4,'[1]2024'!$2:$2,0)),0)+IFERROR(INDEX('[1]2024'!$A:$Q,MATCH($B$3&amp;$D39,'[1]2024'!$B:$B,0),MATCH(O$4,'[1]2024'!$2:$2,0)),0)++IFERROR(INDEX('[1]2024'!$A:$Q,MATCH($C$3&amp;$D39,'[1]2024'!$B:$B,0),MATCH(O$4,'[1]2024'!$2:$2,0)),0)++IFERROR(INDEX('[1]2024'!$A:$Q,MATCH($D$3&amp;$D39,'[1]2024'!$B:$B,0),MATCH(O$4,'[1]2024'!$2:$2,0)),0)</f>
        <v>0</v>
      </c>
      <c r="P39" s="74">
        <f>IFERROR(INDEX('[1]2024'!$A:$Q,MATCH($A$3&amp;$D39,'[1]2024'!$B:$B,0),MATCH(P$4,'[1]2024'!$2:$2,0)),0)+IFERROR(INDEX('[1]2024'!$A:$Q,MATCH($B$3&amp;$D39,'[1]2024'!$B:$B,0),MATCH(P$4,'[1]2024'!$2:$2,0)),0)++IFERROR(INDEX('[1]2024'!$A:$Q,MATCH($C$3&amp;$D39,'[1]2024'!$B:$B,0),MATCH(P$4,'[1]2024'!$2:$2,0)),0)++IFERROR(INDEX('[1]2024'!$A:$Q,MATCH($D$3&amp;$D39,'[1]2024'!$B:$B,0),MATCH(P$4,'[1]2024'!$2:$2,0)),0)</f>
        <v>0</v>
      </c>
      <c r="Q39" s="74">
        <f>IFERROR(INDEX('[1]2024'!$A:$Q,MATCH($A$3&amp;$D39,'[1]2024'!$B:$B,0),MATCH(Q$4,'[1]2024'!$2:$2,0)),0)+IFERROR(INDEX('[1]2024'!$A:$Q,MATCH($B$3&amp;$D39,'[1]2024'!$B:$B,0),MATCH(Q$4,'[1]2024'!$2:$2,0)),0)++IFERROR(INDEX('[1]2024'!$A:$Q,MATCH($C$3&amp;$D39,'[1]2024'!$B:$B,0),MATCH(Q$4,'[1]2024'!$2:$2,0)),0)++IFERROR(INDEX('[1]2024'!$A:$Q,MATCH($D$3&amp;$D39,'[1]2024'!$B:$B,0),MATCH(Q$4,'[1]2024'!$2:$2,0)),0)</f>
        <v>0</v>
      </c>
      <c r="R39" s="74">
        <f>IFERROR(INDEX('[1]2024'!$A:$Q,MATCH($A$3&amp;$D39,'[1]2024'!$B:$B,0),MATCH(R$4,'[1]2024'!$2:$2,0)),0)+IFERROR(INDEX('[1]2024'!$A:$Q,MATCH($B$3&amp;$D39,'[1]2024'!$B:$B,0),MATCH(R$4,'[1]2024'!$2:$2,0)),0)++IFERROR(INDEX('[1]2024'!$A:$Q,MATCH($C$3&amp;$D39,'[1]2024'!$B:$B,0),MATCH(R$4,'[1]2024'!$2:$2,0)),0)++IFERROR(INDEX('[1]2024'!$A:$Q,MATCH($D$3&amp;$D39,'[1]2024'!$B:$B,0),MATCH(R$4,'[1]2024'!$2:$2,0)),0)</f>
        <v>0</v>
      </c>
      <c r="S39" s="74">
        <f>IFERROR(INDEX('[1]2024'!$A:$Q,MATCH($A$3&amp;$D39,'[1]2024'!$B:$B,0),MATCH(S$4,'[1]2024'!$2:$2,0)),0)+IFERROR(INDEX('[1]2024'!$A:$Q,MATCH($B$3&amp;$D39,'[1]2024'!$B:$B,0),MATCH(S$4,'[1]2024'!$2:$2,0)),0)++IFERROR(INDEX('[1]2024'!$A:$Q,MATCH($C$3&amp;$D39,'[1]2024'!$B:$B,0),MATCH(S$4,'[1]2024'!$2:$2,0)),0)++IFERROR(INDEX('[1]2024'!$A:$Q,MATCH($D$3&amp;$D39,'[1]2024'!$B:$B,0),MATCH(S$4,'[1]2024'!$2:$2,0)),0)</f>
        <v>0</v>
      </c>
      <c r="T39" s="75">
        <v>0</v>
      </c>
      <c r="U39" s="73">
        <f t="shared" si="15"/>
        <v>0</v>
      </c>
      <c r="V39" s="174">
        <v>0</v>
      </c>
      <c r="W39" s="105">
        <v>0</v>
      </c>
      <c r="X39" s="105">
        <v>0</v>
      </c>
      <c r="Y39" s="105">
        <v>0</v>
      </c>
      <c r="Z39" s="105">
        <v>0</v>
      </c>
      <c r="AA39" s="105">
        <v>0</v>
      </c>
      <c r="AB39" s="105">
        <v>0</v>
      </c>
      <c r="AC39" s="105">
        <v>0</v>
      </c>
      <c r="AD39" s="105">
        <v>0</v>
      </c>
      <c r="AE39" s="105">
        <v>0</v>
      </c>
      <c r="AF39" s="105">
        <v>0</v>
      </c>
      <c r="AG39" s="105">
        <v>0</v>
      </c>
      <c r="AH39" s="73">
        <f t="shared" si="16"/>
        <v>0</v>
      </c>
      <c r="AI39" s="73"/>
      <c r="AJ39" s="73"/>
      <c r="AK39" s="73"/>
      <c r="AL39" s="73"/>
      <c r="AM39" s="73"/>
      <c r="AN39" s="73"/>
      <c r="AO39" s="73"/>
      <c r="AP39" s="73"/>
      <c r="AQ39" s="73"/>
      <c r="AR39" s="73"/>
      <c r="AS39" s="73"/>
      <c r="AT39" s="73"/>
      <c r="AU39" s="73">
        <f t="shared" si="3"/>
        <v>0</v>
      </c>
      <c r="AV39" s="73">
        <f t="shared" si="4"/>
        <v>0</v>
      </c>
      <c r="AW39" s="73">
        <f t="shared" si="5"/>
        <v>0</v>
      </c>
      <c r="AX39" s="73">
        <f t="shared" si="6"/>
        <v>0</v>
      </c>
      <c r="AY39" s="73">
        <f t="shared" si="17"/>
        <v>0</v>
      </c>
      <c r="AZ39" s="73">
        <f t="shared" si="18"/>
        <v>0</v>
      </c>
      <c r="BA39" s="73">
        <f t="shared" si="19"/>
        <v>0</v>
      </c>
      <c r="BB39" s="111"/>
      <c r="BC39" s="69" t="s">
        <v>24</v>
      </c>
      <c r="BD39" s="160"/>
      <c r="BE39" s="74">
        <v>0</v>
      </c>
      <c r="BF39" s="74">
        <v>0</v>
      </c>
      <c r="BG39" s="74">
        <v>0</v>
      </c>
      <c r="BH39" s="162">
        <f t="shared" si="8"/>
        <v>0</v>
      </c>
    </row>
    <row r="40" spans="1:60" outlineLevel="1" x14ac:dyDescent="0.3">
      <c r="A40" s="71" t="s">
        <v>95</v>
      </c>
      <c r="B40" s="149" t="s">
        <v>21</v>
      </c>
      <c r="C40" s="149" t="s">
        <v>31</v>
      </c>
      <c r="D40" s="150">
        <v>5103130</v>
      </c>
      <c r="E40" s="150" t="s">
        <v>96</v>
      </c>
      <c r="F40" s="173">
        <v>0</v>
      </c>
      <c r="G40" s="73">
        <f t="shared" si="14"/>
        <v>0</v>
      </c>
      <c r="H40" s="74">
        <f>IFERROR(INDEX('[1]2024'!$A:$Q,MATCH($A$3&amp;$D40,'[1]2024'!$B:$B,0),MATCH(H$4,'[1]2024'!$2:$2,0)),0)+IFERROR(INDEX('[1]2024'!$A:$Q,MATCH($B$3&amp;$D40,'[1]2024'!$B:$B,0),MATCH(H$4,'[1]2024'!$2:$2,0)),0)++IFERROR(INDEX('[1]2024'!$A:$Q,MATCH($C$3&amp;$D40,'[1]2024'!$B:$B,0),MATCH(H$4,'[1]2024'!$2:$2,0)),0)++IFERROR(INDEX('[1]2024'!$A:$Q,MATCH($D$3&amp;$D40,'[1]2024'!$B:$B,0),MATCH(H$4,'[1]2024'!$2:$2,0)),0)</f>
        <v>0</v>
      </c>
      <c r="I40" s="74">
        <f>IFERROR(INDEX('[1]2024'!$A:$Q,MATCH($A$3&amp;$D40,'[1]2024'!$B:$B,0),MATCH(I$4,'[1]2024'!$2:$2,0)),0)+IFERROR(INDEX('[1]2024'!$A:$Q,MATCH($B$3&amp;$D40,'[1]2024'!$B:$B,0),MATCH(I$4,'[1]2024'!$2:$2,0)),0)++IFERROR(INDEX('[1]2024'!$A:$Q,MATCH($C$3&amp;$D40,'[1]2024'!$B:$B,0),MATCH(I$4,'[1]2024'!$2:$2,0)),0)++IFERROR(INDEX('[1]2024'!$A:$Q,MATCH($D$3&amp;$D40,'[1]2024'!$B:$B,0),MATCH(I$4,'[1]2024'!$2:$2,0)),0)</f>
        <v>0</v>
      </c>
      <c r="J40" s="74">
        <f>IFERROR(INDEX('[1]2024'!$A:$Q,MATCH($A$3&amp;$D40,'[1]2024'!$B:$B,0),MATCH(J$4,'[1]2024'!$2:$2,0)),0)+IFERROR(INDEX('[1]2024'!$A:$Q,MATCH($B$3&amp;$D40,'[1]2024'!$B:$B,0),MATCH(J$4,'[1]2024'!$2:$2,0)),0)++IFERROR(INDEX('[1]2024'!$A:$Q,MATCH($C$3&amp;$D40,'[1]2024'!$B:$B,0),MATCH(J$4,'[1]2024'!$2:$2,0)),0)++IFERROR(INDEX('[1]2024'!$A:$Q,MATCH($D$3&amp;$D40,'[1]2024'!$B:$B,0),MATCH(J$4,'[1]2024'!$2:$2,0)),0)</f>
        <v>0</v>
      </c>
      <c r="K40" s="74">
        <f>IFERROR(INDEX('[1]2024'!$A:$Q,MATCH($A$3&amp;$D40,'[1]2024'!$B:$B,0),MATCH(K$4,'[1]2024'!$2:$2,0)),0)+IFERROR(INDEX('[1]2024'!$A:$Q,MATCH($B$3&amp;$D40,'[1]2024'!$B:$B,0),MATCH(K$4,'[1]2024'!$2:$2,0)),0)++IFERROR(INDEX('[1]2024'!$A:$Q,MATCH($C$3&amp;$D40,'[1]2024'!$B:$B,0),MATCH(K$4,'[1]2024'!$2:$2,0)),0)++IFERROR(INDEX('[1]2024'!$A:$Q,MATCH($D$3&amp;$D40,'[1]2024'!$B:$B,0),MATCH(K$4,'[1]2024'!$2:$2,0)),0)</f>
        <v>0</v>
      </c>
      <c r="L40" s="74">
        <f>IFERROR(INDEX('[1]2024'!$A:$Q,MATCH($A$3&amp;$D40,'[1]2024'!$B:$B,0),MATCH(L$4,'[1]2024'!$2:$2,0)),0)+IFERROR(INDEX('[1]2024'!$A:$Q,MATCH($B$3&amp;$D40,'[1]2024'!$B:$B,0),MATCH(L$4,'[1]2024'!$2:$2,0)),0)++IFERROR(INDEX('[1]2024'!$A:$Q,MATCH($C$3&amp;$D40,'[1]2024'!$B:$B,0),MATCH(L$4,'[1]2024'!$2:$2,0)),0)++IFERROR(INDEX('[1]2024'!$A:$Q,MATCH($D$3&amp;$D40,'[1]2024'!$B:$B,0),MATCH(L$4,'[1]2024'!$2:$2,0)),0)</f>
        <v>0</v>
      </c>
      <c r="M40" s="74">
        <f>IFERROR(INDEX('[1]2024'!$A:$Q,MATCH($A$3&amp;$D40,'[1]2024'!$B:$B,0),MATCH(M$4,'[1]2024'!$2:$2,0)),0)+IFERROR(INDEX('[1]2024'!$A:$Q,MATCH($B$3&amp;$D40,'[1]2024'!$B:$B,0),MATCH(M$4,'[1]2024'!$2:$2,0)),0)++IFERROR(INDEX('[1]2024'!$A:$Q,MATCH($C$3&amp;$D40,'[1]2024'!$B:$B,0),MATCH(M$4,'[1]2024'!$2:$2,0)),0)++IFERROR(INDEX('[1]2024'!$A:$Q,MATCH($D$3&amp;$D40,'[1]2024'!$B:$B,0),MATCH(M$4,'[1]2024'!$2:$2,0)),0)</f>
        <v>0</v>
      </c>
      <c r="N40" s="74">
        <f>IFERROR(INDEX('[1]2024'!$A:$Q,MATCH($A$3&amp;$D40,'[1]2024'!$B:$B,0),MATCH(N$4,'[1]2024'!$2:$2,0)),0)+IFERROR(INDEX('[1]2024'!$A:$Q,MATCH($B$3&amp;$D40,'[1]2024'!$B:$B,0),MATCH(N$4,'[1]2024'!$2:$2,0)),0)++IFERROR(INDEX('[1]2024'!$A:$Q,MATCH($C$3&amp;$D40,'[1]2024'!$B:$B,0),MATCH(N$4,'[1]2024'!$2:$2,0)),0)++IFERROR(INDEX('[1]2024'!$A:$Q,MATCH($D$3&amp;$D40,'[1]2024'!$B:$B,0),MATCH(N$4,'[1]2024'!$2:$2,0)),0)</f>
        <v>0</v>
      </c>
      <c r="O40" s="74">
        <f>IFERROR(INDEX('[1]2024'!$A:$Q,MATCH($A$3&amp;$D40,'[1]2024'!$B:$B,0),MATCH(O$4,'[1]2024'!$2:$2,0)),0)+IFERROR(INDEX('[1]2024'!$A:$Q,MATCH($B$3&amp;$D40,'[1]2024'!$B:$B,0),MATCH(O$4,'[1]2024'!$2:$2,0)),0)++IFERROR(INDEX('[1]2024'!$A:$Q,MATCH($C$3&amp;$D40,'[1]2024'!$B:$B,0),MATCH(O$4,'[1]2024'!$2:$2,0)),0)++IFERROR(INDEX('[1]2024'!$A:$Q,MATCH($D$3&amp;$D40,'[1]2024'!$B:$B,0),MATCH(O$4,'[1]2024'!$2:$2,0)),0)</f>
        <v>0</v>
      </c>
      <c r="P40" s="74">
        <f>IFERROR(INDEX('[1]2024'!$A:$Q,MATCH($A$3&amp;$D40,'[1]2024'!$B:$B,0),MATCH(P$4,'[1]2024'!$2:$2,0)),0)+IFERROR(INDEX('[1]2024'!$A:$Q,MATCH($B$3&amp;$D40,'[1]2024'!$B:$B,0),MATCH(P$4,'[1]2024'!$2:$2,0)),0)++IFERROR(INDEX('[1]2024'!$A:$Q,MATCH($C$3&amp;$D40,'[1]2024'!$B:$B,0),MATCH(P$4,'[1]2024'!$2:$2,0)),0)++IFERROR(INDEX('[1]2024'!$A:$Q,MATCH($D$3&amp;$D40,'[1]2024'!$B:$B,0),MATCH(P$4,'[1]2024'!$2:$2,0)),0)</f>
        <v>0</v>
      </c>
      <c r="Q40" s="74">
        <f>IFERROR(INDEX('[1]2024'!$A:$Q,MATCH($A$3&amp;$D40,'[1]2024'!$B:$B,0),MATCH(Q$4,'[1]2024'!$2:$2,0)),0)+IFERROR(INDEX('[1]2024'!$A:$Q,MATCH($B$3&amp;$D40,'[1]2024'!$B:$B,0),MATCH(Q$4,'[1]2024'!$2:$2,0)),0)++IFERROR(INDEX('[1]2024'!$A:$Q,MATCH($C$3&amp;$D40,'[1]2024'!$B:$B,0),MATCH(Q$4,'[1]2024'!$2:$2,0)),0)++IFERROR(INDEX('[1]2024'!$A:$Q,MATCH($D$3&amp;$D40,'[1]2024'!$B:$B,0),MATCH(Q$4,'[1]2024'!$2:$2,0)),0)</f>
        <v>0</v>
      </c>
      <c r="R40" s="74">
        <f>IFERROR(INDEX('[1]2024'!$A:$Q,MATCH($A$3&amp;$D40,'[1]2024'!$B:$B,0),MATCH(R$4,'[1]2024'!$2:$2,0)),0)+IFERROR(INDEX('[1]2024'!$A:$Q,MATCH($B$3&amp;$D40,'[1]2024'!$B:$B,0),MATCH(R$4,'[1]2024'!$2:$2,0)),0)++IFERROR(INDEX('[1]2024'!$A:$Q,MATCH($C$3&amp;$D40,'[1]2024'!$B:$B,0),MATCH(R$4,'[1]2024'!$2:$2,0)),0)++IFERROR(INDEX('[1]2024'!$A:$Q,MATCH($D$3&amp;$D40,'[1]2024'!$B:$B,0),MATCH(R$4,'[1]2024'!$2:$2,0)),0)</f>
        <v>0</v>
      </c>
      <c r="S40" s="74">
        <f>IFERROR(INDEX('[1]2024'!$A:$Q,MATCH($A$3&amp;$D40,'[1]2024'!$B:$B,0),MATCH(S$4,'[1]2024'!$2:$2,0)),0)+IFERROR(INDEX('[1]2024'!$A:$Q,MATCH($B$3&amp;$D40,'[1]2024'!$B:$B,0),MATCH(S$4,'[1]2024'!$2:$2,0)),0)++IFERROR(INDEX('[1]2024'!$A:$Q,MATCH($C$3&amp;$D40,'[1]2024'!$B:$B,0),MATCH(S$4,'[1]2024'!$2:$2,0)),0)++IFERROR(INDEX('[1]2024'!$A:$Q,MATCH($D$3&amp;$D40,'[1]2024'!$B:$B,0),MATCH(S$4,'[1]2024'!$2:$2,0)),0)</f>
        <v>0</v>
      </c>
      <c r="T40" s="75">
        <v>0</v>
      </c>
      <c r="U40" s="73">
        <f t="shared" si="15"/>
        <v>0</v>
      </c>
      <c r="V40" s="174">
        <v>0</v>
      </c>
      <c r="W40" s="105">
        <v>0</v>
      </c>
      <c r="X40" s="105">
        <v>0</v>
      </c>
      <c r="Y40" s="105">
        <v>0</v>
      </c>
      <c r="Z40" s="105">
        <v>0</v>
      </c>
      <c r="AA40" s="105">
        <v>0</v>
      </c>
      <c r="AB40" s="105">
        <v>0</v>
      </c>
      <c r="AC40" s="105">
        <v>0</v>
      </c>
      <c r="AD40" s="105">
        <v>0</v>
      </c>
      <c r="AE40" s="105">
        <v>0</v>
      </c>
      <c r="AF40" s="105">
        <v>0</v>
      </c>
      <c r="AG40" s="175">
        <v>0</v>
      </c>
      <c r="AH40" s="73">
        <f t="shared" si="16"/>
        <v>0</v>
      </c>
      <c r="AI40" s="73"/>
      <c r="AJ40" s="73"/>
      <c r="AK40" s="73"/>
      <c r="AL40" s="73"/>
      <c r="AM40" s="73"/>
      <c r="AN40" s="73"/>
      <c r="AO40" s="73"/>
      <c r="AP40" s="73"/>
      <c r="AQ40" s="73"/>
      <c r="AR40" s="73"/>
      <c r="AS40" s="73"/>
      <c r="AT40" s="73"/>
      <c r="AU40" s="73">
        <f t="shared" si="3"/>
        <v>0</v>
      </c>
      <c r="AV40" s="73">
        <f t="shared" si="4"/>
        <v>0</v>
      </c>
      <c r="AW40" s="73">
        <f t="shared" si="5"/>
        <v>0</v>
      </c>
      <c r="AX40" s="73">
        <f t="shared" si="6"/>
        <v>0</v>
      </c>
      <c r="AY40" s="73">
        <f t="shared" si="17"/>
        <v>0</v>
      </c>
      <c r="AZ40" s="73">
        <f t="shared" si="18"/>
        <v>0</v>
      </c>
      <c r="BA40" s="73">
        <f t="shared" si="19"/>
        <v>0</v>
      </c>
      <c r="BB40" s="91"/>
      <c r="BC40" s="69" t="s">
        <v>24</v>
      </c>
      <c r="BD40" s="160"/>
      <c r="BE40" s="74">
        <v>0</v>
      </c>
      <c r="BF40" s="74">
        <v>0</v>
      </c>
      <c r="BG40" s="74">
        <v>0</v>
      </c>
      <c r="BH40" s="162">
        <f t="shared" si="8"/>
        <v>0</v>
      </c>
    </row>
    <row r="41" spans="1:60" outlineLevel="1" x14ac:dyDescent="0.3">
      <c r="A41" s="71" t="s">
        <v>97</v>
      </c>
      <c r="B41" s="149" t="s">
        <v>98</v>
      </c>
      <c r="C41" s="149" t="s">
        <v>31</v>
      </c>
      <c r="D41" s="150">
        <v>5103120</v>
      </c>
      <c r="E41" s="150" t="s">
        <v>99</v>
      </c>
      <c r="F41" s="173">
        <v>0</v>
      </c>
      <c r="G41" s="73">
        <f t="shared" si="14"/>
        <v>0</v>
      </c>
      <c r="H41" s="74">
        <f>IFERROR(INDEX('[1]2024'!$A:$Q,MATCH($A$3&amp;$D41,'[1]2024'!$B:$B,0),MATCH(H$4,'[1]2024'!$2:$2,0)),0)+IFERROR(INDEX('[1]2024'!$A:$Q,MATCH($B$3&amp;$D41,'[1]2024'!$B:$B,0),MATCH(H$4,'[1]2024'!$2:$2,0)),0)++IFERROR(INDEX('[1]2024'!$A:$Q,MATCH($C$3&amp;$D41,'[1]2024'!$B:$B,0),MATCH(H$4,'[1]2024'!$2:$2,0)),0)++IFERROR(INDEX('[1]2024'!$A:$Q,MATCH($D$3&amp;$D41,'[1]2024'!$B:$B,0),MATCH(H$4,'[1]2024'!$2:$2,0)),0)</f>
        <v>0</v>
      </c>
      <c r="I41" s="74">
        <f>IFERROR(INDEX('[1]2024'!$A:$Q,MATCH($A$3&amp;$D41,'[1]2024'!$B:$B,0),MATCH(I$4,'[1]2024'!$2:$2,0)),0)+IFERROR(INDEX('[1]2024'!$A:$Q,MATCH($B$3&amp;$D41,'[1]2024'!$B:$B,0),MATCH(I$4,'[1]2024'!$2:$2,0)),0)++IFERROR(INDEX('[1]2024'!$A:$Q,MATCH($C$3&amp;$D41,'[1]2024'!$B:$B,0),MATCH(I$4,'[1]2024'!$2:$2,0)),0)++IFERROR(INDEX('[1]2024'!$A:$Q,MATCH($D$3&amp;$D41,'[1]2024'!$B:$B,0),MATCH(I$4,'[1]2024'!$2:$2,0)),0)</f>
        <v>0</v>
      </c>
      <c r="J41" s="74">
        <f>IFERROR(INDEX('[1]2024'!$A:$Q,MATCH($A$3&amp;$D41,'[1]2024'!$B:$B,0),MATCH(J$4,'[1]2024'!$2:$2,0)),0)+IFERROR(INDEX('[1]2024'!$A:$Q,MATCH($B$3&amp;$D41,'[1]2024'!$B:$B,0),MATCH(J$4,'[1]2024'!$2:$2,0)),0)++IFERROR(INDEX('[1]2024'!$A:$Q,MATCH($C$3&amp;$D41,'[1]2024'!$B:$B,0),MATCH(J$4,'[1]2024'!$2:$2,0)),0)++IFERROR(INDEX('[1]2024'!$A:$Q,MATCH($D$3&amp;$D41,'[1]2024'!$B:$B,0),MATCH(J$4,'[1]2024'!$2:$2,0)),0)</f>
        <v>0</v>
      </c>
      <c r="K41" s="74">
        <f>IFERROR(INDEX('[1]2024'!$A:$Q,MATCH($A$3&amp;$D41,'[1]2024'!$B:$B,0),MATCH(K$4,'[1]2024'!$2:$2,0)),0)+IFERROR(INDEX('[1]2024'!$A:$Q,MATCH($B$3&amp;$D41,'[1]2024'!$B:$B,0),MATCH(K$4,'[1]2024'!$2:$2,0)),0)++IFERROR(INDEX('[1]2024'!$A:$Q,MATCH($C$3&amp;$D41,'[1]2024'!$B:$B,0),MATCH(K$4,'[1]2024'!$2:$2,0)),0)++IFERROR(INDEX('[1]2024'!$A:$Q,MATCH($D$3&amp;$D41,'[1]2024'!$B:$B,0),MATCH(K$4,'[1]2024'!$2:$2,0)),0)</f>
        <v>0</v>
      </c>
      <c r="L41" s="74">
        <f>IFERROR(INDEX('[1]2024'!$A:$Q,MATCH($A$3&amp;$D41,'[1]2024'!$B:$B,0),MATCH(L$4,'[1]2024'!$2:$2,0)),0)+IFERROR(INDEX('[1]2024'!$A:$Q,MATCH($B$3&amp;$D41,'[1]2024'!$B:$B,0),MATCH(L$4,'[1]2024'!$2:$2,0)),0)++IFERROR(INDEX('[1]2024'!$A:$Q,MATCH($C$3&amp;$D41,'[1]2024'!$B:$B,0),MATCH(L$4,'[1]2024'!$2:$2,0)),0)++IFERROR(INDEX('[1]2024'!$A:$Q,MATCH($D$3&amp;$D41,'[1]2024'!$B:$B,0),MATCH(L$4,'[1]2024'!$2:$2,0)),0)</f>
        <v>0</v>
      </c>
      <c r="M41" s="74">
        <f>IFERROR(INDEX('[1]2024'!$A:$Q,MATCH($A$3&amp;$D41,'[1]2024'!$B:$B,0),MATCH(M$4,'[1]2024'!$2:$2,0)),0)+IFERROR(INDEX('[1]2024'!$A:$Q,MATCH($B$3&amp;$D41,'[1]2024'!$B:$B,0),MATCH(M$4,'[1]2024'!$2:$2,0)),0)++IFERROR(INDEX('[1]2024'!$A:$Q,MATCH($C$3&amp;$D41,'[1]2024'!$B:$B,0),MATCH(M$4,'[1]2024'!$2:$2,0)),0)++IFERROR(INDEX('[1]2024'!$A:$Q,MATCH($D$3&amp;$D41,'[1]2024'!$B:$B,0),MATCH(M$4,'[1]2024'!$2:$2,0)),0)</f>
        <v>0</v>
      </c>
      <c r="N41" s="74">
        <f>IFERROR(INDEX('[1]2024'!$A:$Q,MATCH($A$3&amp;$D41,'[1]2024'!$B:$B,0),MATCH(N$4,'[1]2024'!$2:$2,0)),0)+IFERROR(INDEX('[1]2024'!$A:$Q,MATCH($B$3&amp;$D41,'[1]2024'!$B:$B,0),MATCH(N$4,'[1]2024'!$2:$2,0)),0)++IFERROR(INDEX('[1]2024'!$A:$Q,MATCH($C$3&amp;$D41,'[1]2024'!$B:$B,0),MATCH(N$4,'[1]2024'!$2:$2,0)),0)++IFERROR(INDEX('[1]2024'!$A:$Q,MATCH($D$3&amp;$D41,'[1]2024'!$B:$B,0),MATCH(N$4,'[1]2024'!$2:$2,0)),0)</f>
        <v>0</v>
      </c>
      <c r="O41" s="74">
        <f>IFERROR(INDEX('[1]2024'!$A:$Q,MATCH($A$3&amp;$D41,'[1]2024'!$B:$B,0),MATCH(O$4,'[1]2024'!$2:$2,0)),0)+IFERROR(INDEX('[1]2024'!$A:$Q,MATCH($B$3&amp;$D41,'[1]2024'!$B:$B,0),MATCH(O$4,'[1]2024'!$2:$2,0)),0)++IFERROR(INDEX('[1]2024'!$A:$Q,MATCH($C$3&amp;$D41,'[1]2024'!$B:$B,0),MATCH(O$4,'[1]2024'!$2:$2,0)),0)++IFERROR(INDEX('[1]2024'!$A:$Q,MATCH($D$3&amp;$D41,'[1]2024'!$B:$B,0),MATCH(O$4,'[1]2024'!$2:$2,0)),0)</f>
        <v>0</v>
      </c>
      <c r="P41" s="74">
        <f>IFERROR(INDEX('[1]2024'!$A:$Q,MATCH($A$3&amp;$D41,'[1]2024'!$B:$B,0),MATCH(P$4,'[1]2024'!$2:$2,0)),0)+IFERROR(INDEX('[1]2024'!$A:$Q,MATCH($B$3&amp;$D41,'[1]2024'!$B:$B,0),MATCH(P$4,'[1]2024'!$2:$2,0)),0)++IFERROR(INDEX('[1]2024'!$A:$Q,MATCH($C$3&amp;$D41,'[1]2024'!$B:$B,0),MATCH(P$4,'[1]2024'!$2:$2,0)),0)++IFERROR(INDEX('[1]2024'!$A:$Q,MATCH($D$3&amp;$D41,'[1]2024'!$B:$B,0),MATCH(P$4,'[1]2024'!$2:$2,0)),0)</f>
        <v>0</v>
      </c>
      <c r="Q41" s="74">
        <f>IFERROR(INDEX('[1]2024'!$A:$Q,MATCH($A$3&amp;$D41,'[1]2024'!$B:$B,0),MATCH(Q$4,'[1]2024'!$2:$2,0)),0)+IFERROR(INDEX('[1]2024'!$A:$Q,MATCH($B$3&amp;$D41,'[1]2024'!$B:$B,0),MATCH(Q$4,'[1]2024'!$2:$2,0)),0)++IFERROR(INDEX('[1]2024'!$A:$Q,MATCH($C$3&amp;$D41,'[1]2024'!$B:$B,0),MATCH(Q$4,'[1]2024'!$2:$2,0)),0)++IFERROR(INDEX('[1]2024'!$A:$Q,MATCH($D$3&amp;$D41,'[1]2024'!$B:$B,0),MATCH(Q$4,'[1]2024'!$2:$2,0)),0)</f>
        <v>0</v>
      </c>
      <c r="R41" s="74">
        <f>IFERROR(INDEX('[1]2024'!$A:$Q,MATCH($A$3&amp;$D41,'[1]2024'!$B:$B,0),MATCH(R$4,'[1]2024'!$2:$2,0)),0)+IFERROR(INDEX('[1]2024'!$A:$Q,MATCH($B$3&amp;$D41,'[1]2024'!$B:$B,0),MATCH(R$4,'[1]2024'!$2:$2,0)),0)++IFERROR(INDEX('[1]2024'!$A:$Q,MATCH($C$3&amp;$D41,'[1]2024'!$B:$B,0),MATCH(R$4,'[1]2024'!$2:$2,0)),0)++IFERROR(INDEX('[1]2024'!$A:$Q,MATCH($D$3&amp;$D41,'[1]2024'!$B:$B,0),MATCH(R$4,'[1]2024'!$2:$2,0)),0)</f>
        <v>0</v>
      </c>
      <c r="S41" s="74">
        <f>IFERROR(INDEX('[1]2024'!$A:$Q,MATCH($A$3&amp;$D41,'[1]2024'!$B:$B,0),MATCH(S$4,'[1]2024'!$2:$2,0)),0)+IFERROR(INDEX('[1]2024'!$A:$Q,MATCH($B$3&amp;$D41,'[1]2024'!$B:$B,0),MATCH(S$4,'[1]2024'!$2:$2,0)),0)++IFERROR(INDEX('[1]2024'!$A:$Q,MATCH($C$3&amp;$D41,'[1]2024'!$B:$B,0),MATCH(S$4,'[1]2024'!$2:$2,0)),0)++IFERROR(INDEX('[1]2024'!$A:$Q,MATCH($D$3&amp;$D41,'[1]2024'!$B:$B,0),MATCH(S$4,'[1]2024'!$2:$2,0)),0)</f>
        <v>0</v>
      </c>
      <c r="T41" s="75">
        <v>0</v>
      </c>
      <c r="U41" s="73">
        <f t="shared" si="15"/>
        <v>0</v>
      </c>
      <c r="V41" s="174">
        <v>0</v>
      </c>
      <c r="W41" s="105">
        <v>0</v>
      </c>
      <c r="X41" s="105">
        <v>0</v>
      </c>
      <c r="Y41" s="105">
        <v>0</v>
      </c>
      <c r="Z41" s="105">
        <v>0</v>
      </c>
      <c r="AA41" s="105">
        <v>0</v>
      </c>
      <c r="AB41" s="105">
        <v>0</v>
      </c>
      <c r="AC41" s="105">
        <v>0</v>
      </c>
      <c r="AD41" s="105">
        <v>0</v>
      </c>
      <c r="AE41" s="105">
        <v>0</v>
      </c>
      <c r="AF41" s="105">
        <v>0</v>
      </c>
      <c r="AG41" s="175">
        <v>0</v>
      </c>
      <c r="AH41" s="73">
        <f t="shared" si="16"/>
        <v>0</v>
      </c>
      <c r="AI41" s="73"/>
      <c r="AJ41" s="73"/>
      <c r="AK41" s="73"/>
      <c r="AL41" s="73"/>
      <c r="AM41" s="73"/>
      <c r="AN41" s="73"/>
      <c r="AO41" s="73"/>
      <c r="AP41" s="73"/>
      <c r="AQ41" s="73"/>
      <c r="AR41" s="73"/>
      <c r="AS41" s="73"/>
      <c r="AT41" s="73"/>
      <c r="AU41" s="73">
        <f t="shared" si="3"/>
        <v>0</v>
      </c>
      <c r="AV41" s="73">
        <f t="shared" si="4"/>
        <v>0</v>
      </c>
      <c r="AW41" s="73">
        <f t="shared" si="5"/>
        <v>0</v>
      </c>
      <c r="AX41" s="73">
        <f t="shared" si="6"/>
        <v>0</v>
      </c>
      <c r="AY41" s="73">
        <f t="shared" si="17"/>
        <v>0</v>
      </c>
      <c r="AZ41" s="73">
        <f t="shared" si="18"/>
        <v>0</v>
      </c>
      <c r="BA41" s="73">
        <f t="shared" si="19"/>
        <v>0</v>
      </c>
      <c r="BB41" s="91"/>
      <c r="BC41" s="69" t="s">
        <v>24</v>
      </c>
      <c r="BD41" s="160"/>
      <c r="BE41" s="74">
        <v>0</v>
      </c>
      <c r="BF41" s="74">
        <v>0</v>
      </c>
      <c r="BG41" s="74">
        <v>0</v>
      </c>
      <c r="BH41" s="162">
        <f t="shared" si="8"/>
        <v>0</v>
      </c>
    </row>
    <row r="42" spans="1:60" outlineLevel="1" x14ac:dyDescent="0.3">
      <c r="A42" s="71" t="s">
        <v>100</v>
      </c>
      <c r="B42" s="149" t="s">
        <v>101</v>
      </c>
      <c r="C42" s="149" t="s">
        <v>31</v>
      </c>
      <c r="D42" s="150">
        <v>5103110</v>
      </c>
      <c r="E42" s="150" t="s">
        <v>102</v>
      </c>
      <c r="F42" s="173">
        <v>0</v>
      </c>
      <c r="G42" s="73">
        <f t="shared" si="14"/>
        <v>0</v>
      </c>
      <c r="H42" s="74">
        <f>IFERROR(INDEX('[1]2024'!$A:$Q,MATCH($A$3&amp;$D42,'[1]2024'!$B:$B,0),MATCH(H$4,'[1]2024'!$2:$2,0)),0)+IFERROR(INDEX('[1]2024'!$A:$Q,MATCH($B$3&amp;$D42,'[1]2024'!$B:$B,0),MATCH(H$4,'[1]2024'!$2:$2,0)),0)++IFERROR(INDEX('[1]2024'!$A:$Q,MATCH($C$3&amp;$D42,'[1]2024'!$B:$B,0),MATCH(H$4,'[1]2024'!$2:$2,0)),0)++IFERROR(INDEX('[1]2024'!$A:$Q,MATCH($D$3&amp;$D42,'[1]2024'!$B:$B,0),MATCH(H$4,'[1]2024'!$2:$2,0)),0)</f>
        <v>0</v>
      </c>
      <c r="I42" s="74">
        <f>IFERROR(INDEX('[1]2024'!$A:$Q,MATCH($A$3&amp;$D42,'[1]2024'!$B:$B,0),MATCH(I$4,'[1]2024'!$2:$2,0)),0)+IFERROR(INDEX('[1]2024'!$A:$Q,MATCH($B$3&amp;$D42,'[1]2024'!$B:$B,0),MATCH(I$4,'[1]2024'!$2:$2,0)),0)++IFERROR(INDEX('[1]2024'!$A:$Q,MATCH($C$3&amp;$D42,'[1]2024'!$B:$B,0),MATCH(I$4,'[1]2024'!$2:$2,0)),0)++IFERROR(INDEX('[1]2024'!$A:$Q,MATCH($D$3&amp;$D42,'[1]2024'!$B:$B,0),MATCH(I$4,'[1]2024'!$2:$2,0)),0)</f>
        <v>0</v>
      </c>
      <c r="J42" s="74">
        <f>IFERROR(INDEX('[1]2024'!$A:$Q,MATCH($A$3&amp;$D42,'[1]2024'!$B:$B,0),MATCH(J$4,'[1]2024'!$2:$2,0)),0)+IFERROR(INDEX('[1]2024'!$A:$Q,MATCH($B$3&amp;$D42,'[1]2024'!$B:$B,0),MATCH(J$4,'[1]2024'!$2:$2,0)),0)++IFERROR(INDEX('[1]2024'!$A:$Q,MATCH($C$3&amp;$D42,'[1]2024'!$B:$B,0),MATCH(J$4,'[1]2024'!$2:$2,0)),0)++IFERROR(INDEX('[1]2024'!$A:$Q,MATCH($D$3&amp;$D42,'[1]2024'!$B:$B,0),MATCH(J$4,'[1]2024'!$2:$2,0)),0)</f>
        <v>0</v>
      </c>
      <c r="K42" s="74">
        <f>IFERROR(INDEX('[1]2024'!$A:$Q,MATCH($A$3&amp;$D42,'[1]2024'!$B:$B,0),MATCH(K$4,'[1]2024'!$2:$2,0)),0)+IFERROR(INDEX('[1]2024'!$A:$Q,MATCH($B$3&amp;$D42,'[1]2024'!$B:$B,0),MATCH(K$4,'[1]2024'!$2:$2,0)),0)++IFERROR(INDEX('[1]2024'!$A:$Q,MATCH($C$3&amp;$D42,'[1]2024'!$B:$B,0),MATCH(K$4,'[1]2024'!$2:$2,0)),0)++IFERROR(INDEX('[1]2024'!$A:$Q,MATCH($D$3&amp;$D42,'[1]2024'!$B:$B,0),MATCH(K$4,'[1]2024'!$2:$2,0)),0)</f>
        <v>0</v>
      </c>
      <c r="L42" s="74">
        <f>IFERROR(INDEX('[1]2024'!$A:$Q,MATCH($A$3&amp;$D42,'[1]2024'!$B:$B,0),MATCH(L$4,'[1]2024'!$2:$2,0)),0)+IFERROR(INDEX('[1]2024'!$A:$Q,MATCH($B$3&amp;$D42,'[1]2024'!$B:$B,0),MATCH(L$4,'[1]2024'!$2:$2,0)),0)++IFERROR(INDEX('[1]2024'!$A:$Q,MATCH($C$3&amp;$D42,'[1]2024'!$B:$B,0),MATCH(L$4,'[1]2024'!$2:$2,0)),0)++IFERROR(INDEX('[1]2024'!$A:$Q,MATCH($D$3&amp;$D42,'[1]2024'!$B:$B,0),MATCH(L$4,'[1]2024'!$2:$2,0)),0)</f>
        <v>0</v>
      </c>
      <c r="M42" s="74">
        <f>IFERROR(INDEX('[1]2024'!$A:$Q,MATCH($A$3&amp;$D42,'[1]2024'!$B:$B,0),MATCH(M$4,'[1]2024'!$2:$2,0)),0)+IFERROR(INDEX('[1]2024'!$A:$Q,MATCH($B$3&amp;$D42,'[1]2024'!$B:$B,0),MATCH(M$4,'[1]2024'!$2:$2,0)),0)++IFERROR(INDEX('[1]2024'!$A:$Q,MATCH($C$3&amp;$D42,'[1]2024'!$B:$B,0),MATCH(M$4,'[1]2024'!$2:$2,0)),0)++IFERROR(INDEX('[1]2024'!$A:$Q,MATCH($D$3&amp;$D42,'[1]2024'!$B:$B,0),MATCH(M$4,'[1]2024'!$2:$2,0)),0)</f>
        <v>0</v>
      </c>
      <c r="N42" s="74">
        <f>IFERROR(INDEX('[1]2024'!$A:$Q,MATCH($A$3&amp;$D42,'[1]2024'!$B:$B,0),MATCH(N$4,'[1]2024'!$2:$2,0)),0)+IFERROR(INDEX('[1]2024'!$A:$Q,MATCH($B$3&amp;$D42,'[1]2024'!$B:$B,0),MATCH(N$4,'[1]2024'!$2:$2,0)),0)++IFERROR(INDEX('[1]2024'!$A:$Q,MATCH($C$3&amp;$D42,'[1]2024'!$B:$B,0),MATCH(N$4,'[1]2024'!$2:$2,0)),0)++IFERROR(INDEX('[1]2024'!$A:$Q,MATCH($D$3&amp;$D42,'[1]2024'!$B:$B,0),MATCH(N$4,'[1]2024'!$2:$2,0)),0)</f>
        <v>0</v>
      </c>
      <c r="O42" s="74">
        <f>IFERROR(INDEX('[1]2024'!$A:$Q,MATCH($A$3&amp;$D42,'[1]2024'!$B:$B,0),MATCH(O$4,'[1]2024'!$2:$2,0)),0)+IFERROR(INDEX('[1]2024'!$A:$Q,MATCH($B$3&amp;$D42,'[1]2024'!$B:$B,0),MATCH(O$4,'[1]2024'!$2:$2,0)),0)++IFERROR(INDEX('[1]2024'!$A:$Q,MATCH($C$3&amp;$D42,'[1]2024'!$B:$B,0),MATCH(O$4,'[1]2024'!$2:$2,0)),0)++IFERROR(INDEX('[1]2024'!$A:$Q,MATCH($D$3&amp;$D42,'[1]2024'!$B:$B,0),MATCH(O$4,'[1]2024'!$2:$2,0)),0)</f>
        <v>0</v>
      </c>
      <c r="P42" s="74">
        <f>IFERROR(INDEX('[1]2024'!$A:$Q,MATCH($A$3&amp;$D42,'[1]2024'!$B:$B,0),MATCH(P$4,'[1]2024'!$2:$2,0)),0)+IFERROR(INDEX('[1]2024'!$A:$Q,MATCH($B$3&amp;$D42,'[1]2024'!$B:$B,0),MATCH(P$4,'[1]2024'!$2:$2,0)),0)++IFERROR(INDEX('[1]2024'!$A:$Q,MATCH($C$3&amp;$D42,'[1]2024'!$B:$B,0),MATCH(P$4,'[1]2024'!$2:$2,0)),0)++IFERROR(INDEX('[1]2024'!$A:$Q,MATCH($D$3&amp;$D42,'[1]2024'!$B:$B,0),MATCH(P$4,'[1]2024'!$2:$2,0)),0)</f>
        <v>0</v>
      </c>
      <c r="Q42" s="74">
        <f>IFERROR(INDEX('[1]2024'!$A:$Q,MATCH($A$3&amp;$D42,'[1]2024'!$B:$B,0),MATCH(Q$4,'[1]2024'!$2:$2,0)),0)+IFERROR(INDEX('[1]2024'!$A:$Q,MATCH($B$3&amp;$D42,'[1]2024'!$B:$B,0),MATCH(Q$4,'[1]2024'!$2:$2,0)),0)++IFERROR(INDEX('[1]2024'!$A:$Q,MATCH($C$3&amp;$D42,'[1]2024'!$B:$B,0),MATCH(Q$4,'[1]2024'!$2:$2,0)),0)++IFERROR(INDEX('[1]2024'!$A:$Q,MATCH($D$3&amp;$D42,'[1]2024'!$B:$B,0),MATCH(Q$4,'[1]2024'!$2:$2,0)),0)</f>
        <v>0</v>
      </c>
      <c r="R42" s="74">
        <f>IFERROR(INDEX('[1]2024'!$A:$Q,MATCH($A$3&amp;$D42,'[1]2024'!$B:$B,0),MATCH(R$4,'[1]2024'!$2:$2,0)),0)+IFERROR(INDEX('[1]2024'!$A:$Q,MATCH($B$3&amp;$D42,'[1]2024'!$B:$B,0),MATCH(R$4,'[1]2024'!$2:$2,0)),0)++IFERROR(INDEX('[1]2024'!$A:$Q,MATCH($C$3&amp;$D42,'[1]2024'!$B:$B,0),MATCH(R$4,'[1]2024'!$2:$2,0)),0)++IFERROR(INDEX('[1]2024'!$A:$Q,MATCH($D$3&amp;$D42,'[1]2024'!$B:$B,0),MATCH(R$4,'[1]2024'!$2:$2,0)),0)</f>
        <v>0</v>
      </c>
      <c r="S42" s="74">
        <f>IFERROR(INDEX('[1]2024'!$A:$Q,MATCH($A$3&amp;$D42,'[1]2024'!$B:$B,0),MATCH(S$4,'[1]2024'!$2:$2,0)),0)+IFERROR(INDEX('[1]2024'!$A:$Q,MATCH($B$3&amp;$D42,'[1]2024'!$B:$B,0),MATCH(S$4,'[1]2024'!$2:$2,0)),0)++IFERROR(INDEX('[1]2024'!$A:$Q,MATCH($C$3&amp;$D42,'[1]2024'!$B:$B,0),MATCH(S$4,'[1]2024'!$2:$2,0)),0)++IFERROR(INDEX('[1]2024'!$A:$Q,MATCH($D$3&amp;$D42,'[1]2024'!$B:$B,0),MATCH(S$4,'[1]2024'!$2:$2,0)),0)</f>
        <v>0</v>
      </c>
      <c r="T42" s="75">
        <v>0</v>
      </c>
      <c r="U42" s="73">
        <f t="shared" si="15"/>
        <v>0</v>
      </c>
      <c r="V42" s="174">
        <v>0</v>
      </c>
      <c r="W42" s="105">
        <v>0</v>
      </c>
      <c r="X42" s="105">
        <v>0</v>
      </c>
      <c r="Y42" s="105">
        <v>0</v>
      </c>
      <c r="Z42" s="105">
        <v>0</v>
      </c>
      <c r="AA42" s="105">
        <v>0</v>
      </c>
      <c r="AB42" s="105">
        <v>0</v>
      </c>
      <c r="AC42" s="105">
        <v>0</v>
      </c>
      <c r="AD42" s="105">
        <v>0</v>
      </c>
      <c r="AE42" s="105">
        <v>0</v>
      </c>
      <c r="AF42" s="105">
        <v>0</v>
      </c>
      <c r="AG42" s="175">
        <v>0</v>
      </c>
      <c r="AH42" s="73">
        <f t="shared" si="16"/>
        <v>0</v>
      </c>
      <c r="AI42" s="73"/>
      <c r="AJ42" s="73"/>
      <c r="AK42" s="73"/>
      <c r="AL42" s="73"/>
      <c r="AM42" s="73"/>
      <c r="AN42" s="73"/>
      <c r="AO42" s="73"/>
      <c r="AP42" s="73"/>
      <c r="AQ42" s="73"/>
      <c r="AR42" s="73"/>
      <c r="AS42" s="73"/>
      <c r="AT42" s="73"/>
      <c r="AU42" s="73">
        <f t="shared" si="3"/>
        <v>0</v>
      </c>
      <c r="AV42" s="73">
        <f t="shared" si="4"/>
        <v>0</v>
      </c>
      <c r="AW42" s="73">
        <f t="shared" si="5"/>
        <v>0</v>
      </c>
      <c r="AX42" s="73">
        <f t="shared" si="6"/>
        <v>0</v>
      </c>
      <c r="AY42" s="73">
        <f t="shared" si="17"/>
        <v>0</v>
      </c>
      <c r="AZ42" s="73">
        <f t="shared" si="18"/>
        <v>0</v>
      </c>
      <c r="BA42" s="73">
        <f t="shared" si="19"/>
        <v>0</v>
      </c>
      <c r="BB42" s="91"/>
      <c r="BC42" s="69" t="s">
        <v>24</v>
      </c>
      <c r="BD42" s="160"/>
      <c r="BE42" s="74">
        <v>0</v>
      </c>
      <c r="BF42" s="74">
        <v>0</v>
      </c>
      <c r="BG42" s="74">
        <v>0</v>
      </c>
      <c r="BH42" s="162">
        <f t="shared" si="8"/>
        <v>0</v>
      </c>
    </row>
    <row r="43" spans="1:60" outlineLevel="1" x14ac:dyDescent="0.3">
      <c r="A43" s="71" t="s">
        <v>103</v>
      </c>
      <c r="B43" s="149" t="s">
        <v>78</v>
      </c>
      <c r="C43" s="149" t="s">
        <v>31</v>
      </c>
      <c r="D43" s="150">
        <v>5103270</v>
      </c>
      <c r="E43" s="150" t="s">
        <v>79</v>
      </c>
      <c r="F43" s="173">
        <v>36852173.913043469</v>
      </c>
      <c r="G43" s="73">
        <f t="shared" si="14"/>
        <v>34208950</v>
      </c>
      <c r="H43" s="74">
        <f>IFERROR(INDEX('[1]2024'!$A:$Q,MATCH($A$3&amp;$D43,'[1]2024'!$B:$B,0),MATCH(H$4,'[1]2024'!$2:$2,0)),0)+IFERROR(INDEX('[1]2024'!$A:$Q,MATCH($B$3&amp;$D43,'[1]2024'!$B:$B,0),MATCH(H$4,'[1]2024'!$2:$2,0)),0)++IFERROR(INDEX('[1]2024'!$A:$Q,MATCH($C$3&amp;$D43,'[1]2024'!$B:$B,0),MATCH(H$4,'[1]2024'!$2:$2,0)),0)++IFERROR(INDEX('[1]2024'!$A:$Q,MATCH($D$3&amp;$D43,'[1]2024'!$B:$B,0),MATCH(H$4,'[1]2024'!$2:$2,0)),0)</f>
        <v>2653290</v>
      </c>
      <c r="I43" s="74">
        <f>IFERROR(INDEX('[1]2024'!$A:$Q,MATCH($A$3&amp;$D43,'[1]2024'!$B:$B,0),MATCH(I$4,'[1]2024'!$2:$2,0)),0)+IFERROR(INDEX('[1]2024'!$A:$Q,MATCH($B$3&amp;$D43,'[1]2024'!$B:$B,0),MATCH(I$4,'[1]2024'!$2:$2,0)),0)++IFERROR(INDEX('[1]2024'!$A:$Q,MATCH($C$3&amp;$D43,'[1]2024'!$B:$B,0),MATCH(I$4,'[1]2024'!$2:$2,0)),0)++IFERROR(INDEX('[1]2024'!$A:$Q,MATCH($D$3&amp;$D43,'[1]2024'!$B:$B,0),MATCH(I$4,'[1]2024'!$2:$2,0)),0)</f>
        <v>2541440</v>
      </c>
      <c r="J43" s="74">
        <f>IFERROR(INDEX('[1]2024'!$A:$Q,MATCH($A$3&amp;$D43,'[1]2024'!$B:$B,0),MATCH(J$4,'[1]2024'!$2:$2,0)),0)+IFERROR(INDEX('[1]2024'!$A:$Q,MATCH($B$3&amp;$D43,'[1]2024'!$B:$B,0),MATCH(J$4,'[1]2024'!$2:$2,0)),0)++IFERROR(INDEX('[1]2024'!$A:$Q,MATCH($C$3&amp;$D43,'[1]2024'!$B:$B,0),MATCH(J$4,'[1]2024'!$2:$2,0)),0)++IFERROR(INDEX('[1]2024'!$A:$Q,MATCH($D$3&amp;$D43,'[1]2024'!$B:$B,0),MATCH(J$4,'[1]2024'!$2:$2,0)),0)</f>
        <v>2541440</v>
      </c>
      <c r="K43" s="74">
        <f>IFERROR(INDEX('[1]2024'!$A:$Q,MATCH($A$3&amp;$D43,'[1]2024'!$B:$B,0),MATCH(K$4,'[1]2024'!$2:$2,0)),0)+IFERROR(INDEX('[1]2024'!$A:$Q,MATCH($B$3&amp;$D43,'[1]2024'!$B:$B,0),MATCH(K$4,'[1]2024'!$2:$2,0)),0)++IFERROR(INDEX('[1]2024'!$A:$Q,MATCH($C$3&amp;$D43,'[1]2024'!$B:$B,0),MATCH(K$4,'[1]2024'!$2:$2,0)),0)++IFERROR(INDEX('[1]2024'!$A:$Q,MATCH($D$3&amp;$D43,'[1]2024'!$B:$B,0),MATCH(K$4,'[1]2024'!$2:$2,0)),0)</f>
        <v>3890780</v>
      </c>
      <c r="L43" s="74">
        <f>IFERROR(INDEX('[1]2024'!$A:$Q,MATCH($A$3&amp;$D43,'[1]2024'!$B:$B,0),MATCH(L$4,'[1]2024'!$2:$2,0)),0)+IFERROR(INDEX('[1]2024'!$A:$Q,MATCH($B$3&amp;$D43,'[1]2024'!$B:$B,0),MATCH(L$4,'[1]2024'!$2:$2,0)),0)++IFERROR(INDEX('[1]2024'!$A:$Q,MATCH($C$3&amp;$D43,'[1]2024'!$B:$B,0),MATCH(L$4,'[1]2024'!$2:$2,0)),0)++IFERROR(INDEX('[1]2024'!$A:$Q,MATCH($D$3&amp;$D43,'[1]2024'!$B:$B,0),MATCH(L$4,'[1]2024'!$2:$2,0)),0)</f>
        <v>2966010</v>
      </c>
      <c r="M43" s="74">
        <f>IFERROR(INDEX('[1]2024'!$A:$Q,MATCH($A$3&amp;$D43,'[1]2024'!$B:$B,0),MATCH(M$4,'[1]2024'!$2:$2,0)),0)+IFERROR(INDEX('[1]2024'!$A:$Q,MATCH($B$3&amp;$D43,'[1]2024'!$B:$B,0),MATCH(M$4,'[1]2024'!$2:$2,0)),0)++IFERROR(INDEX('[1]2024'!$A:$Q,MATCH($C$3&amp;$D43,'[1]2024'!$B:$B,0),MATCH(M$4,'[1]2024'!$2:$2,0)),0)++IFERROR(INDEX('[1]2024'!$A:$Q,MATCH($D$3&amp;$D43,'[1]2024'!$B:$B,0),MATCH(M$4,'[1]2024'!$2:$2,0)),0)</f>
        <v>2966010</v>
      </c>
      <c r="N43" s="74">
        <f>IFERROR(INDEX('[1]2024'!$A:$Q,MATCH($A$3&amp;$D43,'[1]2024'!$B:$B,0),MATCH(N$4,'[1]2024'!$2:$2,0)),0)+IFERROR(INDEX('[1]2024'!$A:$Q,MATCH($B$3&amp;$D43,'[1]2024'!$B:$B,0),MATCH(N$4,'[1]2024'!$2:$2,0)),0)++IFERROR(INDEX('[1]2024'!$A:$Q,MATCH($C$3&amp;$D43,'[1]2024'!$B:$B,0),MATCH(N$4,'[1]2024'!$2:$2,0)),0)++IFERROR(INDEX('[1]2024'!$A:$Q,MATCH($D$3&amp;$D43,'[1]2024'!$B:$B,0),MATCH(N$4,'[1]2024'!$2:$2,0)),0)</f>
        <v>3063700</v>
      </c>
      <c r="O43" s="74">
        <f>IFERROR(INDEX('[1]2024'!$A:$Q,MATCH($A$3&amp;$D43,'[1]2024'!$B:$B,0),MATCH(O$4,'[1]2024'!$2:$2,0)),0)+IFERROR(INDEX('[1]2024'!$A:$Q,MATCH($B$3&amp;$D43,'[1]2024'!$B:$B,0),MATCH(O$4,'[1]2024'!$2:$2,0)),0)++IFERROR(INDEX('[1]2024'!$A:$Q,MATCH($C$3&amp;$D43,'[1]2024'!$B:$B,0),MATCH(O$4,'[1]2024'!$2:$2,0)),0)++IFERROR(INDEX('[1]2024'!$A:$Q,MATCH($D$3&amp;$D43,'[1]2024'!$B:$B,0),MATCH(O$4,'[1]2024'!$2:$2,0)),0)</f>
        <v>2626760</v>
      </c>
      <c r="P43" s="74">
        <f>IFERROR(INDEX('[1]2024'!$A:$Q,MATCH($A$3&amp;$D43,'[1]2024'!$B:$B,0),MATCH(P$4,'[1]2024'!$2:$2,0)),0)+IFERROR(INDEX('[1]2024'!$A:$Q,MATCH($B$3&amp;$D43,'[1]2024'!$B:$B,0),MATCH(P$4,'[1]2024'!$2:$2,0)),0)++IFERROR(INDEX('[1]2024'!$A:$Q,MATCH($C$3&amp;$D43,'[1]2024'!$B:$B,0),MATCH(P$4,'[1]2024'!$2:$2,0)),0)++IFERROR(INDEX('[1]2024'!$A:$Q,MATCH($D$3&amp;$D43,'[1]2024'!$B:$B,0),MATCH(P$4,'[1]2024'!$2:$2,0)),0)</f>
        <v>2626760</v>
      </c>
      <c r="Q43" s="74">
        <f>IFERROR(INDEX('[1]2024'!$A:$Q,MATCH($A$3&amp;$D43,'[1]2024'!$B:$B,0),MATCH(Q$4,'[1]2024'!$2:$2,0)),0)+IFERROR(INDEX('[1]2024'!$A:$Q,MATCH($B$3&amp;$D43,'[1]2024'!$B:$B,0),MATCH(Q$4,'[1]2024'!$2:$2,0)),0)++IFERROR(INDEX('[1]2024'!$A:$Q,MATCH($C$3&amp;$D43,'[1]2024'!$B:$B,0),MATCH(Q$4,'[1]2024'!$2:$2,0)),0)++IFERROR(INDEX('[1]2024'!$A:$Q,MATCH($D$3&amp;$D43,'[1]2024'!$B:$B,0),MATCH(Q$4,'[1]2024'!$2:$2,0)),0)</f>
        <v>2762860</v>
      </c>
      <c r="R43" s="74">
        <f>IFERROR(INDEX('[1]2024'!$A:$Q,MATCH($A$3&amp;$D43,'[1]2024'!$B:$B,0),MATCH(R$4,'[1]2024'!$2:$2,0)),0)+IFERROR(INDEX('[1]2024'!$A:$Q,MATCH($B$3&amp;$D43,'[1]2024'!$B:$B,0),MATCH(R$4,'[1]2024'!$2:$2,0)),0)++IFERROR(INDEX('[1]2024'!$A:$Q,MATCH($C$3&amp;$D43,'[1]2024'!$B:$B,0),MATCH(R$4,'[1]2024'!$2:$2,0)),0)++IFERROR(INDEX('[1]2024'!$A:$Q,MATCH($D$3&amp;$D43,'[1]2024'!$B:$B,0),MATCH(R$4,'[1]2024'!$2:$2,0)),0)</f>
        <v>2760840</v>
      </c>
      <c r="S43" s="74">
        <f>IFERROR(INDEX('[1]2024'!$A:$Q,MATCH($A$3&amp;$D43,'[1]2024'!$B:$B,0),MATCH(S$4,'[1]2024'!$2:$2,0)),0)+IFERROR(INDEX('[1]2024'!$A:$Q,MATCH($B$3&amp;$D43,'[1]2024'!$B:$B,0),MATCH(S$4,'[1]2024'!$2:$2,0)),0)++IFERROR(INDEX('[1]2024'!$A:$Q,MATCH($C$3&amp;$D43,'[1]2024'!$B:$B,0),MATCH(S$4,'[1]2024'!$2:$2,0)),0)++IFERROR(INDEX('[1]2024'!$A:$Q,MATCH($D$3&amp;$D43,'[1]2024'!$B:$B,0),MATCH(S$4,'[1]2024'!$2:$2,0)),0)</f>
        <v>2809060</v>
      </c>
      <c r="T43" s="75">
        <v>36392942.700000003</v>
      </c>
      <c r="U43" s="73">
        <f t="shared" si="15"/>
        <v>41011322.099999994</v>
      </c>
      <c r="V43" s="174">
        <v>3733340</v>
      </c>
      <c r="W43" s="105">
        <v>3473480</v>
      </c>
      <c r="X43" s="105">
        <v>3473480</v>
      </c>
      <c r="Y43" s="105">
        <v>5220100</v>
      </c>
      <c r="Z43" s="105">
        <v>3725990</v>
      </c>
      <c r="AA43" s="105">
        <v>3054990.3</v>
      </c>
      <c r="AB43" s="105">
        <v>3054990.3</v>
      </c>
      <c r="AC43" s="105">
        <v>3054990.3</v>
      </c>
      <c r="AD43" s="105">
        <v>3054990.3</v>
      </c>
      <c r="AE43" s="105">
        <v>3054990.3</v>
      </c>
      <c r="AF43" s="105">
        <v>3054990.3</v>
      </c>
      <c r="AG43" s="105">
        <v>3054990.3</v>
      </c>
      <c r="AH43" s="73">
        <f t="shared" si="16"/>
        <v>44400000</v>
      </c>
      <c r="AI43" s="73">
        <v>3700000</v>
      </c>
      <c r="AJ43" s="73">
        <v>3700000</v>
      </c>
      <c r="AK43" s="73">
        <v>3700000</v>
      </c>
      <c r="AL43" s="73">
        <v>3700000</v>
      </c>
      <c r="AM43" s="73">
        <v>3700000</v>
      </c>
      <c r="AN43" s="73">
        <v>3700000</v>
      </c>
      <c r="AO43" s="73">
        <v>3700000</v>
      </c>
      <c r="AP43" s="73">
        <v>3700000</v>
      </c>
      <c r="AQ43" s="73">
        <v>3700000</v>
      </c>
      <c r="AR43" s="73">
        <v>3700000</v>
      </c>
      <c r="AS43" s="73">
        <v>3700000</v>
      </c>
      <c r="AT43" s="73">
        <v>3700000</v>
      </c>
      <c r="AU43" s="73">
        <f t="shared" si="3"/>
        <v>11100000</v>
      </c>
      <c r="AV43" s="73">
        <f t="shared" si="4"/>
        <v>11100000</v>
      </c>
      <c r="AW43" s="73">
        <f t="shared" si="5"/>
        <v>11100000</v>
      </c>
      <c r="AX43" s="73">
        <f t="shared" si="6"/>
        <v>11100000</v>
      </c>
      <c r="AY43" s="73">
        <f t="shared" si="17"/>
        <v>46620000</v>
      </c>
      <c r="AZ43" s="73">
        <f t="shared" si="18"/>
        <v>48951000</v>
      </c>
      <c r="BA43" s="73">
        <f t="shared" si="19"/>
        <v>51398550</v>
      </c>
      <c r="BB43" s="113" t="s">
        <v>361</v>
      </c>
      <c r="BC43" s="80" t="s">
        <v>39</v>
      </c>
      <c r="BD43" s="80" t="s">
        <v>39</v>
      </c>
      <c r="BE43" s="74">
        <v>0</v>
      </c>
      <c r="BF43" s="74">
        <v>26778310</v>
      </c>
      <c r="BG43" s="74">
        <v>31057610</v>
      </c>
      <c r="BH43" s="162">
        <f t="shared" si="8"/>
        <v>34208950</v>
      </c>
    </row>
    <row r="44" spans="1:60" outlineLevel="1" x14ac:dyDescent="0.3">
      <c r="A44" s="71" t="s">
        <v>104</v>
      </c>
      <c r="B44" s="149" t="s">
        <v>104</v>
      </c>
      <c r="C44" s="149" t="s">
        <v>44</v>
      </c>
      <c r="D44" s="150">
        <v>5103111</v>
      </c>
      <c r="E44" s="150" t="s">
        <v>105</v>
      </c>
      <c r="F44" s="173">
        <v>2160000</v>
      </c>
      <c r="G44" s="73">
        <f t="shared" si="14"/>
        <v>1661310</v>
      </c>
      <c r="H44" s="74">
        <f>IFERROR(INDEX('[1]2024'!$A:$Q,MATCH($A$3&amp;$D44,'[1]2024'!$B:$B,0),MATCH(H$4,'[1]2024'!$2:$2,0)),0)+IFERROR(INDEX('[1]2024'!$A:$Q,MATCH($B$3&amp;$D44,'[1]2024'!$B:$B,0),MATCH(H$4,'[1]2024'!$2:$2,0)),0)++IFERROR(INDEX('[1]2024'!$A:$Q,MATCH($C$3&amp;$D44,'[1]2024'!$B:$B,0),MATCH(H$4,'[1]2024'!$2:$2,0)),0)++IFERROR(INDEX('[1]2024'!$A:$Q,MATCH($D$3&amp;$D44,'[1]2024'!$B:$B,0),MATCH(H$4,'[1]2024'!$2:$2,0)),0)</f>
        <v>134400</v>
      </c>
      <c r="I44" s="74">
        <f>IFERROR(INDEX('[1]2024'!$A:$Q,MATCH($A$3&amp;$D44,'[1]2024'!$B:$B,0),MATCH(I$4,'[1]2024'!$2:$2,0)),0)+IFERROR(INDEX('[1]2024'!$A:$Q,MATCH($B$3&amp;$D44,'[1]2024'!$B:$B,0),MATCH(I$4,'[1]2024'!$2:$2,0)),0)++IFERROR(INDEX('[1]2024'!$A:$Q,MATCH($C$3&amp;$D44,'[1]2024'!$B:$B,0),MATCH(I$4,'[1]2024'!$2:$2,0)),0)++IFERROR(INDEX('[1]2024'!$A:$Q,MATCH($D$3&amp;$D44,'[1]2024'!$B:$B,0),MATCH(I$4,'[1]2024'!$2:$2,0)),0)</f>
        <v>123200</v>
      </c>
      <c r="J44" s="74">
        <f>IFERROR(INDEX('[1]2024'!$A:$Q,MATCH($A$3&amp;$D44,'[1]2024'!$B:$B,0),MATCH(J$4,'[1]2024'!$2:$2,0)),0)+IFERROR(INDEX('[1]2024'!$A:$Q,MATCH($B$3&amp;$D44,'[1]2024'!$B:$B,0),MATCH(J$4,'[1]2024'!$2:$2,0)),0)++IFERROR(INDEX('[1]2024'!$A:$Q,MATCH($C$3&amp;$D44,'[1]2024'!$B:$B,0),MATCH(J$4,'[1]2024'!$2:$2,0)),0)++IFERROR(INDEX('[1]2024'!$A:$Q,MATCH($D$3&amp;$D44,'[1]2024'!$B:$B,0),MATCH(J$4,'[1]2024'!$2:$2,0)),0)</f>
        <v>157564</v>
      </c>
      <c r="K44" s="74">
        <f>IFERROR(INDEX('[1]2024'!$A:$Q,MATCH($A$3&amp;$D44,'[1]2024'!$B:$B,0),MATCH(K$4,'[1]2024'!$2:$2,0)),0)+IFERROR(INDEX('[1]2024'!$A:$Q,MATCH($B$3&amp;$D44,'[1]2024'!$B:$B,0),MATCH(K$4,'[1]2024'!$2:$2,0)),0)++IFERROR(INDEX('[1]2024'!$A:$Q,MATCH($C$3&amp;$D44,'[1]2024'!$B:$B,0),MATCH(K$4,'[1]2024'!$2:$2,0)),0)++IFERROR(INDEX('[1]2024'!$A:$Q,MATCH($D$3&amp;$D44,'[1]2024'!$B:$B,0),MATCH(K$4,'[1]2024'!$2:$2,0)),0)</f>
        <v>126400</v>
      </c>
      <c r="L44" s="74">
        <f>IFERROR(INDEX('[1]2024'!$A:$Q,MATCH($A$3&amp;$D44,'[1]2024'!$B:$B,0),MATCH(L$4,'[1]2024'!$2:$2,0)),0)+IFERROR(INDEX('[1]2024'!$A:$Q,MATCH($B$3&amp;$D44,'[1]2024'!$B:$B,0),MATCH(L$4,'[1]2024'!$2:$2,0)),0)++IFERROR(INDEX('[1]2024'!$A:$Q,MATCH($C$3&amp;$D44,'[1]2024'!$B:$B,0),MATCH(L$4,'[1]2024'!$2:$2,0)),0)++IFERROR(INDEX('[1]2024'!$A:$Q,MATCH($D$3&amp;$D44,'[1]2024'!$B:$B,0),MATCH(L$4,'[1]2024'!$2:$2,0)),0)</f>
        <v>132800</v>
      </c>
      <c r="M44" s="74">
        <f>IFERROR(INDEX('[1]2024'!$A:$Q,MATCH($A$3&amp;$D44,'[1]2024'!$B:$B,0),MATCH(M$4,'[1]2024'!$2:$2,0)),0)+IFERROR(INDEX('[1]2024'!$A:$Q,MATCH($B$3&amp;$D44,'[1]2024'!$B:$B,0),MATCH(M$4,'[1]2024'!$2:$2,0)),0)++IFERROR(INDEX('[1]2024'!$A:$Q,MATCH($C$3&amp;$D44,'[1]2024'!$B:$B,0),MATCH(M$4,'[1]2024'!$2:$2,0)),0)++IFERROR(INDEX('[1]2024'!$A:$Q,MATCH($D$3&amp;$D44,'[1]2024'!$B:$B,0),MATCH(M$4,'[1]2024'!$2:$2,0)),0)</f>
        <v>155273</v>
      </c>
      <c r="N44" s="74">
        <f>IFERROR(INDEX('[1]2024'!$A:$Q,MATCH($A$3&amp;$D44,'[1]2024'!$B:$B,0),MATCH(N$4,'[1]2024'!$2:$2,0)),0)+IFERROR(INDEX('[1]2024'!$A:$Q,MATCH($B$3&amp;$D44,'[1]2024'!$B:$B,0),MATCH(N$4,'[1]2024'!$2:$2,0)),0)++IFERROR(INDEX('[1]2024'!$A:$Q,MATCH($C$3&amp;$D44,'[1]2024'!$B:$B,0),MATCH(N$4,'[1]2024'!$2:$2,0)),0)++IFERROR(INDEX('[1]2024'!$A:$Q,MATCH($D$3&amp;$D44,'[1]2024'!$B:$B,0),MATCH(N$4,'[1]2024'!$2:$2,0)),0)</f>
        <v>144091</v>
      </c>
      <c r="O44" s="74">
        <f>IFERROR(INDEX('[1]2024'!$A:$Q,MATCH($A$3&amp;$D44,'[1]2024'!$B:$B,0),MATCH(O$4,'[1]2024'!$2:$2,0)),0)+IFERROR(INDEX('[1]2024'!$A:$Q,MATCH($B$3&amp;$D44,'[1]2024'!$B:$B,0),MATCH(O$4,'[1]2024'!$2:$2,0)),0)++IFERROR(INDEX('[1]2024'!$A:$Q,MATCH($C$3&amp;$D44,'[1]2024'!$B:$B,0),MATCH(O$4,'[1]2024'!$2:$2,0)),0)++IFERROR(INDEX('[1]2024'!$A:$Q,MATCH($D$3&amp;$D44,'[1]2024'!$B:$B,0),MATCH(O$4,'[1]2024'!$2:$2,0)),0)</f>
        <v>132800</v>
      </c>
      <c r="P44" s="74">
        <f>IFERROR(INDEX('[1]2024'!$A:$Q,MATCH($A$3&amp;$D44,'[1]2024'!$B:$B,0),MATCH(P$4,'[1]2024'!$2:$2,0)),0)+IFERROR(INDEX('[1]2024'!$A:$Q,MATCH($B$3&amp;$D44,'[1]2024'!$B:$B,0),MATCH(P$4,'[1]2024'!$2:$2,0)),0)++IFERROR(INDEX('[1]2024'!$A:$Q,MATCH($C$3&amp;$D44,'[1]2024'!$B:$B,0),MATCH(P$4,'[1]2024'!$2:$2,0)),0)++IFERROR(INDEX('[1]2024'!$A:$Q,MATCH($D$3&amp;$D44,'[1]2024'!$B:$B,0),MATCH(P$4,'[1]2024'!$2:$2,0)),0)</f>
        <v>124800</v>
      </c>
      <c r="Q44" s="74">
        <f>IFERROR(INDEX('[1]2024'!$A:$Q,MATCH($A$3&amp;$D44,'[1]2024'!$B:$B,0),MATCH(Q$4,'[1]2024'!$2:$2,0)),0)+IFERROR(INDEX('[1]2024'!$A:$Q,MATCH($B$3&amp;$D44,'[1]2024'!$B:$B,0),MATCH(Q$4,'[1]2024'!$2:$2,0)),0)++IFERROR(INDEX('[1]2024'!$A:$Q,MATCH($C$3&amp;$D44,'[1]2024'!$B:$B,0),MATCH(Q$4,'[1]2024'!$2:$2,0)),0)++IFERROR(INDEX('[1]2024'!$A:$Q,MATCH($D$3&amp;$D44,'[1]2024'!$B:$B,0),MATCH(Q$4,'[1]2024'!$2:$2,0)),0)</f>
        <v>128000</v>
      </c>
      <c r="R44" s="74">
        <f>IFERROR(INDEX('[1]2024'!$A:$Q,MATCH($A$3&amp;$D44,'[1]2024'!$B:$B,0),MATCH(R$4,'[1]2024'!$2:$2,0)),0)+IFERROR(INDEX('[1]2024'!$A:$Q,MATCH($B$3&amp;$D44,'[1]2024'!$B:$B,0),MATCH(R$4,'[1]2024'!$2:$2,0)),0)++IFERROR(INDEX('[1]2024'!$A:$Q,MATCH($C$3&amp;$D44,'[1]2024'!$B:$B,0),MATCH(R$4,'[1]2024'!$2:$2,0)),0)++IFERROR(INDEX('[1]2024'!$A:$Q,MATCH($D$3&amp;$D44,'[1]2024'!$B:$B,0),MATCH(R$4,'[1]2024'!$2:$2,0)),0)</f>
        <v>132160</v>
      </c>
      <c r="S44" s="74">
        <f>IFERROR(INDEX('[1]2024'!$A:$Q,MATCH($A$3&amp;$D44,'[1]2024'!$B:$B,0),MATCH(S$4,'[1]2024'!$2:$2,0)),0)+IFERROR(INDEX('[1]2024'!$A:$Q,MATCH($B$3&amp;$D44,'[1]2024'!$B:$B,0),MATCH(S$4,'[1]2024'!$2:$2,0)),0)++IFERROR(INDEX('[1]2024'!$A:$Q,MATCH($C$3&amp;$D44,'[1]2024'!$B:$B,0),MATCH(S$4,'[1]2024'!$2:$2,0)),0)++IFERROR(INDEX('[1]2024'!$A:$Q,MATCH($D$3&amp;$D44,'[1]2024'!$B:$B,0),MATCH(S$4,'[1]2024'!$2:$2,0)),0)</f>
        <v>169822</v>
      </c>
      <c r="T44" s="75">
        <v>1200000</v>
      </c>
      <c r="U44" s="73">
        <f t="shared" si="15"/>
        <v>1442386</v>
      </c>
      <c r="V44" s="174">
        <v>144320</v>
      </c>
      <c r="W44" s="105">
        <v>150022</v>
      </c>
      <c r="X44" s="105">
        <v>161644</v>
      </c>
      <c r="Y44" s="105">
        <v>141440</v>
      </c>
      <c r="Z44" s="105">
        <v>144960</v>
      </c>
      <c r="AA44" s="105">
        <v>100000</v>
      </c>
      <c r="AB44" s="105">
        <v>100000</v>
      </c>
      <c r="AC44" s="105">
        <v>100000</v>
      </c>
      <c r="AD44" s="105">
        <v>100000</v>
      </c>
      <c r="AE44" s="105">
        <v>100000</v>
      </c>
      <c r="AF44" s="105">
        <v>100000</v>
      </c>
      <c r="AG44" s="175">
        <v>100000</v>
      </c>
      <c r="AH44" s="73">
        <f t="shared" si="16"/>
        <v>1800000</v>
      </c>
      <c r="AI44" s="73">
        <v>150000</v>
      </c>
      <c r="AJ44" s="73">
        <v>150000</v>
      </c>
      <c r="AK44" s="73">
        <v>150000</v>
      </c>
      <c r="AL44" s="73">
        <v>150000</v>
      </c>
      <c r="AM44" s="73">
        <v>150000</v>
      </c>
      <c r="AN44" s="73">
        <v>150000</v>
      </c>
      <c r="AO44" s="73">
        <v>150000</v>
      </c>
      <c r="AP44" s="73">
        <v>150000</v>
      </c>
      <c r="AQ44" s="73">
        <v>150000</v>
      </c>
      <c r="AR44" s="73">
        <v>150000</v>
      </c>
      <c r="AS44" s="73">
        <v>150000</v>
      </c>
      <c r="AT44" s="73">
        <v>150000</v>
      </c>
      <c r="AU44" s="73">
        <f t="shared" si="3"/>
        <v>450000</v>
      </c>
      <c r="AV44" s="73">
        <f t="shared" si="4"/>
        <v>450000</v>
      </c>
      <c r="AW44" s="73">
        <f t="shared" si="5"/>
        <v>450000</v>
      </c>
      <c r="AX44" s="73">
        <f t="shared" si="6"/>
        <v>450000</v>
      </c>
      <c r="AY44" s="73">
        <f t="shared" si="17"/>
        <v>1890000</v>
      </c>
      <c r="AZ44" s="73">
        <f t="shared" si="18"/>
        <v>1984500</v>
      </c>
      <c r="BA44" s="73">
        <f t="shared" si="19"/>
        <v>2083725</v>
      </c>
      <c r="BB44" s="113" t="s">
        <v>362</v>
      </c>
      <c r="BC44" s="69" t="s">
        <v>39</v>
      </c>
      <c r="BD44" s="160"/>
      <c r="BE44" s="74">
        <v>0</v>
      </c>
      <c r="BF44" s="74">
        <v>12810700</v>
      </c>
      <c r="BG44" s="74">
        <v>1666304</v>
      </c>
      <c r="BH44" s="162">
        <f t="shared" si="8"/>
        <v>1661310</v>
      </c>
    </row>
    <row r="45" spans="1:60" outlineLevel="1" x14ac:dyDescent="0.3">
      <c r="A45" s="71" t="s">
        <v>106</v>
      </c>
      <c r="B45" s="149" t="s">
        <v>106</v>
      </c>
      <c r="C45" s="149" t="s">
        <v>31</v>
      </c>
      <c r="D45" s="150">
        <v>5103131</v>
      </c>
      <c r="E45" s="150" t="s">
        <v>107</v>
      </c>
      <c r="F45" s="173">
        <v>13260000</v>
      </c>
      <c r="G45" s="73">
        <f t="shared" si="14"/>
        <v>16972945</v>
      </c>
      <c r="H45" s="74">
        <f>IFERROR(INDEX('[1]2024'!$A:$Q,MATCH($A$3&amp;$D45,'[1]2024'!$B:$B,0),MATCH(H$4,'[1]2024'!$2:$2,0)),0)+IFERROR(INDEX('[1]2024'!$A:$Q,MATCH($B$3&amp;$D45,'[1]2024'!$B:$B,0),MATCH(H$4,'[1]2024'!$2:$2,0)),0)++IFERROR(INDEX('[1]2024'!$A:$Q,MATCH($C$3&amp;$D45,'[1]2024'!$B:$B,0),MATCH(H$4,'[1]2024'!$2:$2,0)),0)++IFERROR(INDEX('[1]2024'!$A:$Q,MATCH($D$3&amp;$D45,'[1]2024'!$B:$B,0),MATCH(H$4,'[1]2024'!$2:$2,0)),0)</f>
        <v>875908</v>
      </c>
      <c r="I45" s="74">
        <f>IFERROR(INDEX('[1]2024'!$A:$Q,MATCH($A$3&amp;$D45,'[1]2024'!$B:$B,0),MATCH(I$4,'[1]2024'!$2:$2,0)),0)+IFERROR(INDEX('[1]2024'!$A:$Q,MATCH($B$3&amp;$D45,'[1]2024'!$B:$B,0),MATCH(I$4,'[1]2024'!$2:$2,0)),0)++IFERROR(INDEX('[1]2024'!$A:$Q,MATCH($C$3&amp;$D45,'[1]2024'!$B:$B,0),MATCH(I$4,'[1]2024'!$2:$2,0)),0)++IFERROR(INDEX('[1]2024'!$A:$Q,MATCH($D$3&amp;$D45,'[1]2024'!$B:$B,0),MATCH(I$4,'[1]2024'!$2:$2,0)),0)</f>
        <v>1436177</v>
      </c>
      <c r="J45" s="74">
        <f>IFERROR(INDEX('[1]2024'!$A:$Q,MATCH($A$3&amp;$D45,'[1]2024'!$B:$B,0),MATCH(J$4,'[1]2024'!$2:$2,0)),0)+IFERROR(INDEX('[1]2024'!$A:$Q,MATCH($B$3&amp;$D45,'[1]2024'!$B:$B,0),MATCH(J$4,'[1]2024'!$2:$2,0)),0)++IFERROR(INDEX('[1]2024'!$A:$Q,MATCH($C$3&amp;$D45,'[1]2024'!$B:$B,0),MATCH(J$4,'[1]2024'!$2:$2,0)),0)++IFERROR(INDEX('[1]2024'!$A:$Q,MATCH($D$3&amp;$D45,'[1]2024'!$B:$B,0),MATCH(J$4,'[1]2024'!$2:$2,0)),0)</f>
        <v>761241</v>
      </c>
      <c r="K45" s="74">
        <f>IFERROR(INDEX('[1]2024'!$A:$Q,MATCH($A$3&amp;$D45,'[1]2024'!$B:$B,0),MATCH(K$4,'[1]2024'!$2:$2,0)),0)+IFERROR(INDEX('[1]2024'!$A:$Q,MATCH($B$3&amp;$D45,'[1]2024'!$B:$B,0),MATCH(K$4,'[1]2024'!$2:$2,0)),0)++IFERROR(INDEX('[1]2024'!$A:$Q,MATCH($C$3&amp;$D45,'[1]2024'!$B:$B,0),MATCH(K$4,'[1]2024'!$2:$2,0)),0)++IFERROR(INDEX('[1]2024'!$A:$Q,MATCH($D$3&amp;$D45,'[1]2024'!$B:$B,0),MATCH(K$4,'[1]2024'!$2:$2,0)),0)</f>
        <v>1058889</v>
      </c>
      <c r="L45" s="74">
        <f>IFERROR(INDEX('[1]2024'!$A:$Q,MATCH($A$3&amp;$D45,'[1]2024'!$B:$B,0),MATCH(L$4,'[1]2024'!$2:$2,0)),0)+IFERROR(INDEX('[1]2024'!$A:$Q,MATCH($B$3&amp;$D45,'[1]2024'!$B:$B,0),MATCH(L$4,'[1]2024'!$2:$2,0)),0)++IFERROR(INDEX('[1]2024'!$A:$Q,MATCH($C$3&amp;$D45,'[1]2024'!$B:$B,0),MATCH(L$4,'[1]2024'!$2:$2,0)),0)++IFERROR(INDEX('[1]2024'!$A:$Q,MATCH($D$3&amp;$D45,'[1]2024'!$B:$B,0),MATCH(L$4,'[1]2024'!$2:$2,0)),0)</f>
        <v>1274768</v>
      </c>
      <c r="M45" s="74">
        <f>IFERROR(INDEX('[1]2024'!$A:$Q,MATCH($A$3&amp;$D45,'[1]2024'!$B:$B,0),MATCH(M$4,'[1]2024'!$2:$2,0)),0)+IFERROR(INDEX('[1]2024'!$A:$Q,MATCH($B$3&amp;$D45,'[1]2024'!$B:$B,0),MATCH(M$4,'[1]2024'!$2:$2,0)),0)++IFERROR(INDEX('[1]2024'!$A:$Q,MATCH($C$3&amp;$D45,'[1]2024'!$B:$B,0),MATCH(M$4,'[1]2024'!$2:$2,0)),0)++IFERROR(INDEX('[1]2024'!$A:$Q,MATCH($D$3&amp;$D45,'[1]2024'!$B:$B,0),MATCH(M$4,'[1]2024'!$2:$2,0)),0)</f>
        <v>973545</v>
      </c>
      <c r="N45" s="74">
        <f>IFERROR(INDEX('[1]2024'!$A:$Q,MATCH($A$3&amp;$D45,'[1]2024'!$B:$B,0),MATCH(N$4,'[1]2024'!$2:$2,0)),0)+IFERROR(INDEX('[1]2024'!$A:$Q,MATCH($B$3&amp;$D45,'[1]2024'!$B:$B,0),MATCH(N$4,'[1]2024'!$2:$2,0)),0)++IFERROR(INDEX('[1]2024'!$A:$Q,MATCH($C$3&amp;$D45,'[1]2024'!$B:$B,0),MATCH(N$4,'[1]2024'!$2:$2,0)),0)++IFERROR(INDEX('[1]2024'!$A:$Q,MATCH($D$3&amp;$D45,'[1]2024'!$B:$B,0),MATCH(N$4,'[1]2024'!$2:$2,0)),0)</f>
        <v>3657981</v>
      </c>
      <c r="O45" s="74">
        <f>IFERROR(INDEX('[1]2024'!$A:$Q,MATCH($A$3&amp;$D45,'[1]2024'!$B:$B,0),MATCH(O$4,'[1]2024'!$2:$2,0)),0)+IFERROR(INDEX('[1]2024'!$A:$Q,MATCH($B$3&amp;$D45,'[1]2024'!$B:$B,0),MATCH(O$4,'[1]2024'!$2:$2,0)),0)++IFERROR(INDEX('[1]2024'!$A:$Q,MATCH($C$3&amp;$D45,'[1]2024'!$B:$B,0),MATCH(O$4,'[1]2024'!$2:$2,0)),0)++IFERROR(INDEX('[1]2024'!$A:$Q,MATCH($D$3&amp;$D45,'[1]2024'!$B:$B,0),MATCH(O$4,'[1]2024'!$2:$2,0)),0)</f>
        <v>1588416</v>
      </c>
      <c r="P45" s="74">
        <f>IFERROR(INDEX('[1]2024'!$A:$Q,MATCH($A$3&amp;$D45,'[1]2024'!$B:$B,0),MATCH(P$4,'[1]2024'!$2:$2,0)),0)+IFERROR(INDEX('[1]2024'!$A:$Q,MATCH($B$3&amp;$D45,'[1]2024'!$B:$B,0),MATCH(P$4,'[1]2024'!$2:$2,0)),0)++IFERROR(INDEX('[1]2024'!$A:$Q,MATCH($C$3&amp;$D45,'[1]2024'!$B:$B,0),MATCH(P$4,'[1]2024'!$2:$2,0)),0)++IFERROR(INDEX('[1]2024'!$A:$Q,MATCH($D$3&amp;$D45,'[1]2024'!$B:$B,0),MATCH(P$4,'[1]2024'!$2:$2,0)),0)</f>
        <v>1506576</v>
      </c>
      <c r="Q45" s="74">
        <f>IFERROR(INDEX('[1]2024'!$A:$Q,MATCH($A$3&amp;$D45,'[1]2024'!$B:$B,0),MATCH(Q$4,'[1]2024'!$2:$2,0)),0)+IFERROR(INDEX('[1]2024'!$A:$Q,MATCH($B$3&amp;$D45,'[1]2024'!$B:$B,0),MATCH(Q$4,'[1]2024'!$2:$2,0)),0)++IFERROR(INDEX('[1]2024'!$A:$Q,MATCH($C$3&amp;$D45,'[1]2024'!$B:$B,0),MATCH(Q$4,'[1]2024'!$2:$2,0)),0)++IFERROR(INDEX('[1]2024'!$A:$Q,MATCH($D$3&amp;$D45,'[1]2024'!$B:$B,0),MATCH(Q$4,'[1]2024'!$2:$2,0)),0)</f>
        <v>1121047</v>
      </c>
      <c r="R45" s="74">
        <f>IFERROR(INDEX('[1]2024'!$A:$Q,MATCH($A$3&amp;$D45,'[1]2024'!$B:$B,0),MATCH(R$4,'[1]2024'!$2:$2,0)),0)+IFERROR(INDEX('[1]2024'!$A:$Q,MATCH($B$3&amp;$D45,'[1]2024'!$B:$B,0),MATCH(R$4,'[1]2024'!$2:$2,0)),0)++IFERROR(INDEX('[1]2024'!$A:$Q,MATCH($C$3&amp;$D45,'[1]2024'!$B:$B,0),MATCH(R$4,'[1]2024'!$2:$2,0)),0)++IFERROR(INDEX('[1]2024'!$A:$Q,MATCH($D$3&amp;$D45,'[1]2024'!$B:$B,0),MATCH(R$4,'[1]2024'!$2:$2,0)),0)</f>
        <v>1611572</v>
      </c>
      <c r="S45" s="74">
        <f>IFERROR(INDEX('[1]2024'!$A:$Q,MATCH($A$3&amp;$D45,'[1]2024'!$B:$B,0),MATCH(S$4,'[1]2024'!$2:$2,0)),0)+IFERROR(INDEX('[1]2024'!$A:$Q,MATCH($B$3&amp;$D45,'[1]2024'!$B:$B,0),MATCH(S$4,'[1]2024'!$2:$2,0)),0)++IFERROR(INDEX('[1]2024'!$A:$Q,MATCH($C$3&amp;$D45,'[1]2024'!$B:$B,0),MATCH(S$4,'[1]2024'!$2:$2,0)),0)++IFERROR(INDEX('[1]2024'!$A:$Q,MATCH($D$3&amp;$D45,'[1]2024'!$B:$B,0),MATCH(S$4,'[1]2024'!$2:$2,0)),0)</f>
        <v>1106825</v>
      </c>
      <c r="T45" s="75">
        <v>15240000</v>
      </c>
      <c r="U45" s="73">
        <f t="shared" si="15"/>
        <v>14989988</v>
      </c>
      <c r="V45" s="174">
        <v>1337496</v>
      </c>
      <c r="W45" s="105">
        <v>1449641</v>
      </c>
      <c r="X45" s="105">
        <v>1044059</v>
      </c>
      <c r="Y45" s="105">
        <v>1244509</v>
      </c>
      <c r="Z45" s="105">
        <v>1024283</v>
      </c>
      <c r="AA45" s="105">
        <v>1270000</v>
      </c>
      <c r="AB45" s="105">
        <v>1270000</v>
      </c>
      <c r="AC45" s="105">
        <v>1270000</v>
      </c>
      <c r="AD45" s="105">
        <v>1270000</v>
      </c>
      <c r="AE45" s="105">
        <v>1270000</v>
      </c>
      <c r="AF45" s="105">
        <v>1270000</v>
      </c>
      <c r="AG45" s="105">
        <v>1270000</v>
      </c>
      <c r="AH45" s="73">
        <f t="shared" si="16"/>
        <v>14160000</v>
      </c>
      <c r="AI45" s="73">
        <v>1180000</v>
      </c>
      <c r="AJ45" s="73">
        <v>1180000</v>
      </c>
      <c r="AK45" s="73">
        <v>1180000</v>
      </c>
      <c r="AL45" s="73">
        <v>1180000</v>
      </c>
      <c r="AM45" s="73">
        <v>1180000</v>
      </c>
      <c r="AN45" s="73">
        <v>1180000</v>
      </c>
      <c r="AO45" s="73">
        <v>1180000</v>
      </c>
      <c r="AP45" s="73">
        <v>1180000</v>
      </c>
      <c r="AQ45" s="73">
        <v>1180000</v>
      </c>
      <c r="AR45" s="73">
        <v>1180000</v>
      </c>
      <c r="AS45" s="73">
        <v>1180000</v>
      </c>
      <c r="AT45" s="73">
        <v>1180000</v>
      </c>
      <c r="AU45" s="73">
        <f t="shared" si="3"/>
        <v>3540000</v>
      </c>
      <c r="AV45" s="73">
        <f t="shared" si="4"/>
        <v>3540000</v>
      </c>
      <c r="AW45" s="73">
        <f t="shared" si="5"/>
        <v>3540000</v>
      </c>
      <c r="AX45" s="73">
        <f t="shared" si="6"/>
        <v>3540000</v>
      </c>
      <c r="AY45" s="73">
        <f t="shared" si="17"/>
        <v>14160000</v>
      </c>
      <c r="AZ45" s="73">
        <f t="shared" si="18"/>
        <v>14160000</v>
      </c>
      <c r="BA45" s="73">
        <f t="shared" si="19"/>
        <v>14160000</v>
      </c>
      <c r="BB45" s="114" t="s">
        <v>363</v>
      </c>
      <c r="BC45" s="69" t="s">
        <v>24</v>
      </c>
      <c r="BD45" s="80" t="s">
        <v>39</v>
      </c>
      <c r="BE45" s="74">
        <v>0</v>
      </c>
      <c r="BF45" s="74">
        <v>11454193</v>
      </c>
      <c r="BG45" s="74">
        <v>33120441</v>
      </c>
      <c r="BH45" s="162">
        <f t="shared" si="8"/>
        <v>16972945</v>
      </c>
    </row>
    <row r="46" spans="1:60" x14ac:dyDescent="0.3">
      <c r="A46" s="57" t="s">
        <v>108</v>
      </c>
      <c r="B46" s="158" t="s">
        <v>21</v>
      </c>
      <c r="C46" s="158"/>
      <c r="D46" s="159"/>
      <c r="E46" s="159"/>
      <c r="F46" s="169">
        <v>1320000</v>
      </c>
      <c r="G46" s="61">
        <f t="shared" ref="G46" si="20">SUM(G47:G51)</f>
        <v>632895</v>
      </c>
      <c r="H46" s="62">
        <f t="shared" ref="H46:S46" si="21">SUM(H47:H51)</f>
        <v>24000</v>
      </c>
      <c r="I46" s="63">
        <f t="shared" si="21"/>
        <v>38547</v>
      </c>
      <c r="J46" s="63">
        <f t="shared" si="21"/>
        <v>40000</v>
      </c>
      <c r="K46" s="63">
        <f t="shared" si="21"/>
        <v>168400</v>
      </c>
      <c r="L46" s="63">
        <f t="shared" si="21"/>
        <v>52626</v>
      </c>
      <c r="M46" s="63">
        <f t="shared" si="21"/>
        <v>60628</v>
      </c>
      <c r="N46" s="63">
        <f t="shared" si="21"/>
        <v>218694</v>
      </c>
      <c r="O46" s="63">
        <f t="shared" si="21"/>
        <v>0</v>
      </c>
      <c r="P46" s="63">
        <f t="shared" si="21"/>
        <v>0</v>
      </c>
      <c r="Q46" s="63">
        <f t="shared" si="21"/>
        <v>0</v>
      </c>
      <c r="R46" s="63">
        <f t="shared" si="21"/>
        <v>30000</v>
      </c>
      <c r="S46" s="63">
        <f t="shared" si="21"/>
        <v>0</v>
      </c>
      <c r="T46" s="64">
        <v>1600000</v>
      </c>
      <c r="U46" s="61">
        <f t="shared" ref="U46:Z46" si="22">SUM(U47:U51)</f>
        <v>1358384</v>
      </c>
      <c r="V46" s="85">
        <f t="shared" si="22"/>
        <v>57105</v>
      </c>
      <c r="W46" s="99">
        <f t="shared" si="22"/>
        <v>30000</v>
      </c>
      <c r="X46" s="99">
        <f t="shared" si="22"/>
        <v>87602</v>
      </c>
      <c r="Y46" s="99">
        <f t="shared" si="22"/>
        <v>220991</v>
      </c>
      <c r="Z46" s="99">
        <f t="shared" si="22"/>
        <v>22686</v>
      </c>
      <c r="AA46" s="99">
        <v>140000</v>
      </c>
      <c r="AB46" s="99">
        <v>130000</v>
      </c>
      <c r="AC46" s="99">
        <v>130000</v>
      </c>
      <c r="AD46" s="99">
        <v>140000</v>
      </c>
      <c r="AE46" s="99">
        <v>130000</v>
      </c>
      <c r="AF46" s="99">
        <v>130000</v>
      </c>
      <c r="AG46" s="170">
        <v>140000</v>
      </c>
      <c r="AH46" s="61">
        <f t="shared" ref="AH46:AT46" si="23">SUM(AH47:AH51)</f>
        <v>1440000</v>
      </c>
      <c r="AI46" s="61">
        <f t="shared" si="23"/>
        <v>120000</v>
      </c>
      <c r="AJ46" s="61">
        <f t="shared" si="23"/>
        <v>120000</v>
      </c>
      <c r="AK46" s="61">
        <f t="shared" si="23"/>
        <v>120000</v>
      </c>
      <c r="AL46" s="61">
        <f t="shared" si="23"/>
        <v>120000</v>
      </c>
      <c r="AM46" s="61">
        <f t="shared" si="23"/>
        <v>120000</v>
      </c>
      <c r="AN46" s="61">
        <f t="shared" si="23"/>
        <v>120000</v>
      </c>
      <c r="AO46" s="61">
        <f t="shared" si="23"/>
        <v>120000</v>
      </c>
      <c r="AP46" s="61">
        <f t="shared" si="23"/>
        <v>120000</v>
      </c>
      <c r="AQ46" s="61">
        <f t="shared" si="23"/>
        <v>120000</v>
      </c>
      <c r="AR46" s="61">
        <f t="shared" si="23"/>
        <v>120000</v>
      </c>
      <c r="AS46" s="61">
        <f t="shared" si="23"/>
        <v>120000</v>
      </c>
      <c r="AT46" s="61">
        <f t="shared" si="23"/>
        <v>120000</v>
      </c>
      <c r="AU46" s="61">
        <f t="shared" si="3"/>
        <v>360000</v>
      </c>
      <c r="AV46" s="61">
        <f t="shared" si="4"/>
        <v>360000</v>
      </c>
      <c r="AW46" s="61">
        <f t="shared" si="5"/>
        <v>360000</v>
      </c>
      <c r="AX46" s="61">
        <f t="shared" si="6"/>
        <v>360000</v>
      </c>
      <c r="AY46" s="61">
        <f>SUM(AY47:AY51)</f>
        <v>1500000</v>
      </c>
      <c r="AZ46" s="61">
        <f t="shared" ref="AZ46:BA46" si="24">SUM(AZ47:AZ51)</f>
        <v>1563000</v>
      </c>
      <c r="BA46" s="61">
        <f t="shared" si="24"/>
        <v>1629150</v>
      </c>
      <c r="BB46" s="91"/>
      <c r="BC46" s="171"/>
      <c r="BD46" s="172"/>
      <c r="BE46" s="85">
        <f>SUM(BE47:BE51)</f>
        <v>0</v>
      </c>
      <c r="BF46" s="85">
        <v>2900005</v>
      </c>
      <c r="BG46" s="85">
        <v>1142708</v>
      </c>
      <c r="BH46" s="161">
        <f t="shared" si="8"/>
        <v>632895</v>
      </c>
    </row>
    <row r="47" spans="1:60" outlineLevel="1" x14ac:dyDescent="0.3">
      <c r="A47" s="71" t="s">
        <v>109</v>
      </c>
      <c r="B47" s="149" t="s">
        <v>110</v>
      </c>
      <c r="C47" s="149" t="s">
        <v>31</v>
      </c>
      <c r="D47" s="150">
        <v>5104110</v>
      </c>
      <c r="E47" s="150" t="s">
        <v>111</v>
      </c>
      <c r="F47" s="173">
        <v>0</v>
      </c>
      <c r="G47" s="73">
        <f>SUM(H47:S47)</f>
        <v>0</v>
      </c>
      <c r="H47" s="74">
        <f>IFERROR(INDEX('[1]2024'!$A:$Q,MATCH($A$3&amp;$D47,'[1]2024'!$B:$B,0),MATCH(H$4,'[1]2024'!$2:$2,0)),0)+IFERROR(INDEX('[1]2024'!$A:$Q,MATCH($B$3&amp;$D47,'[1]2024'!$B:$B,0),MATCH(H$4,'[1]2024'!$2:$2,0)),0)++IFERROR(INDEX('[1]2024'!$A:$Q,MATCH($C$3&amp;$D47,'[1]2024'!$B:$B,0),MATCH(H$4,'[1]2024'!$2:$2,0)),0)++IFERROR(INDEX('[1]2024'!$A:$Q,MATCH($D$3&amp;$D47,'[1]2024'!$B:$B,0),MATCH(H$4,'[1]2024'!$2:$2,0)),0)</f>
        <v>0</v>
      </c>
      <c r="I47" s="74">
        <f>IFERROR(INDEX('[1]2024'!$A:$Q,MATCH($A$3&amp;$D47,'[1]2024'!$B:$B,0),MATCH(I$4,'[1]2024'!$2:$2,0)),0)+IFERROR(INDEX('[1]2024'!$A:$Q,MATCH($B$3&amp;$D47,'[1]2024'!$B:$B,0),MATCH(I$4,'[1]2024'!$2:$2,0)),0)++IFERROR(INDEX('[1]2024'!$A:$Q,MATCH($C$3&amp;$D47,'[1]2024'!$B:$B,0),MATCH(I$4,'[1]2024'!$2:$2,0)),0)++IFERROR(INDEX('[1]2024'!$A:$Q,MATCH($D$3&amp;$D47,'[1]2024'!$B:$B,0),MATCH(I$4,'[1]2024'!$2:$2,0)),0)</f>
        <v>0</v>
      </c>
      <c r="J47" s="74">
        <f>IFERROR(INDEX('[1]2024'!$A:$Q,MATCH($A$3&amp;$D47,'[1]2024'!$B:$B,0),MATCH(J$4,'[1]2024'!$2:$2,0)),0)+IFERROR(INDEX('[1]2024'!$A:$Q,MATCH($B$3&amp;$D47,'[1]2024'!$B:$B,0),MATCH(J$4,'[1]2024'!$2:$2,0)),0)++IFERROR(INDEX('[1]2024'!$A:$Q,MATCH($C$3&amp;$D47,'[1]2024'!$B:$B,0),MATCH(J$4,'[1]2024'!$2:$2,0)),0)++IFERROR(INDEX('[1]2024'!$A:$Q,MATCH($D$3&amp;$D47,'[1]2024'!$B:$B,0),MATCH(J$4,'[1]2024'!$2:$2,0)),0)</f>
        <v>0</v>
      </c>
      <c r="K47" s="74">
        <f>IFERROR(INDEX('[1]2024'!$A:$Q,MATCH($A$3&amp;$D47,'[1]2024'!$B:$B,0),MATCH(K$4,'[1]2024'!$2:$2,0)),0)+IFERROR(INDEX('[1]2024'!$A:$Q,MATCH($B$3&amp;$D47,'[1]2024'!$B:$B,0),MATCH(K$4,'[1]2024'!$2:$2,0)),0)++IFERROR(INDEX('[1]2024'!$A:$Q,MATCH($C$3&amp;$D47,'[1]2024'!$B:$B,0),MATCH(K$4,'[1]2024'!$2:$2,0)),0)++IFERROR(INDEX('[1]2024'!$A:$Q,MATCH($D$3&amp;$D47,'[1]2024'!$B:$B,0),MATCH(K$4,'[1]2024'!$2:$2,0)),0)</f>
        <v>0</v>
      </c>
      <c r="L47" s="74">
        <f>IFERROR(INDEX('[1]2024'!$A:$Q,MATCH($A$3&amp;$D47,'[1]2024'!$B:$B,0),MATCH(L$4,'[1]2024'!$2:$2,0)),0)+IFERROR(INDEX('[1]2024'!$A:$Q,MATCH($B$3&amp;$D47,'[1]2024'!$B:$B,0),MATCH(L$4,'[1]2024'!$2:$2,0)),0)++IFERROR(INDEX('[1]2024'!$A:$Q,MATCH($C$3&amp;$D47,'[1]2024'!$B:$B,0),MATCH(L$4,'[1]2024'!$2:$2,0)),0)++IFERROR(INDEX('[1]2024'!$A:$Q,MATCH($D$3&amp;$D47,'[1]2024'!$B:$B,0),MATCH(L$4,'[1]2024'!$2:$2,0)),0)</f>
        <v>0</v>
      </c>
      <c r="M47" s="74">
        <f>IFERROR(INDEX('[1]2024'!$A:$Q,MATCH($A$3&amp;$D47,'[1]2024'!$B:$B,0),MATCH(M$4,'[1]2024'!$2:$2,0)),0)+IFERROR(INDEX('[1]2024'!$A:$Q,MATCH($B$3&amp;$D47,'[1]2024'!$B:$B,0),MATCH(M$4,'[1]2024'!$2:$2,0)),0)++IFERROR(INDEX('[1]2024'!$A:$Q,MATCH($C$3&amp;$D47,'[1]2024'!$B:$B,0),MATCH(M$4,'[1]2024'!$2:$2,0)),0)++IFERROR(INDEX('[1]2024'!$A:$Q,MATCH($D$3&amp;$D47,'[1]2024'!$B:$B,0),MATCH(M$4,'[1]2024'!$2:$2,0)),0)</f>
        <v>0</v>
      </c>
      <c r="N47" s="74">
        <f>IFERROR(INDEX('[1]2024'!$A:$Q,MATCH($A$3&amp;$D47,'[1]2024'!$B:$B,0),MATCH(N$4,'[1]2024'!$2:$2,0)),0)+IFERROR(INDEX('[1]2024'!$A:$Q,MATCH($B$3&amp;$D47,'[1]2024'!$B:$B,0),MATCH(N$4,'[1]2024'!$2:$2,0)),0)++IFERROR(INDEX('[1]2024'!$A:$Q,MATCH($C$3&amp;$D47,'[1]2024'!$B:$B,0),MATCH(N$4,'[1]2024'!$2:$2,0)),0)++IFERROR(INDEX('[1]2024'!$A:$Q,MATCH($D$3&amp;$D47,'[1]2024'!$B:$B,0),MATCH(N$4,'[1]2024'!$2:$2,0)),0)</f>
        <v>0</v>
      </c>
      <c r="O47" s="74">
        <f>IFERROR(INDEX('[1]2024'!$A:$Q,MATCH($A$3&amp;$D47,'[1]2024'!$B:$B,0),MATCH(O$4,'[1]2024'!$2:$2,0)),0)+IFERROR(INDEX('[1]2024'!$A:$Q,MATCH($B$3&amp;$D47,'[1]2024'!$B:$B,0),MATCH(O$4,'[1]2024'!$2:$2,0)),0)++IFERROR(INDEX('[1]2024'!$A:$Q,MATCH($C$3&amp;$D47,'[1]2024'!$B:$B,0),MATCH(O$4,'[1]2024'!$2:$2,0)),0)++IFERROR(INDEX('[1]2024'!$A:$Q,MATCH($D$3&amp;$D47,'[1]2024'!$B:$B,0),MATCH(O$4,'[1]2024'!$2:$2,0)),0)</f>
        <v>0</v>
      </c>
      <c r="P47" s="74">
        <f>IFERROR(INDEX('[1]2024'!$A:$Q,MATCH($A$3&amp;$D47,'[1]2024'!$B:$B,0),MATCH(P$4,'[1]2024'!$2:$2,0)),0)+IFERROR(INDEX('[1]2024'!$A:$Q,MATCH($B$3&amp;$D47,'[1]2024'!$B:$B,0),MATCH(P$4,'[1]2024'!$2:$2,0)),0)++IFERROR(INDEX('[1]2024'!$A:$Q,MATCH($C$3&amp;$D47,'[1]2024'!$B:$B,0),MATCH(P$4,'[1]2024'!$2:$2,0)),0)++IFERROR(INDEX('[1]2024'!$A:$Q,MATCH($D$3&amp;$D47,'[1]2024'!$B:$B,0),MATCH(P$4,'[1]2024'!$2:$2,0)),0)</f>
        <v>0</v>
      </c>
      <c r="Q47" s="74">
        <f>IFERROR(INDEX('[1]2024'!$A:$Q,MATCH($A$3&amp;$D47,'[1]2024'!$B:$B,0),MATCH(Q$4,'[1]2024'!$2:$2,0)),0)+IFERROR(INDEX('[1]2024'!$A:$Q,MATCH($B$3&amp;$D47,'[1]2024'!$B:$B,0),MATCH(Q$4,'[1]2024'!$2:$2,0)),0)++IFERROR(INDEX('[1]2024'!$A:$Q,MATCH($C$3&amp;$D47,'[1]2024'!$B:$B,0),MATCH(Q$4,'[1]2024'!$2:$2,0)),0)++IFERROR(INDEX('[1]2024'!$A:$Q,MATCH($D$3&amp;$D47,'[1]2024'!$B:$B,0),MATCH(Q$4,'[1]2024'!$2:$2,0)),0)</f>
        <v>0</v>
      </c>
      <c r="R47" s="74">
        <f>IFERROR(INDEX('[1]2024'!$A:$Q,MATCH($A$3&amp;$D47,'[1]2024'!$B:$B,0),MATCH(R$4,'[1]2024'!$2:$2,0)),0)+IFERROR(INDEX('[1]2024'!$A:$Q,MATCH($B$3&amp;$D47,'[1]2024'!$B:$B,0),MATCH(R$4,'[1]2024'!$2:$2,0)),0)++IFERROR(INDEX('[1]2024'!$A:$Q,MATCH($C$3&amp;$D47,'[1]2024'!$B:$B,0),MATCH(R$4,'[1]2024'!$2:$2,0)),0)++IFERROR(INDEX('[1]2024'!$A:$Q,MATCH($D$3&amp;$D47,'[1]2024'!$B:$B,0),MATCH(R$4,'[1]2024'!$2:$2,0)),0)</f>
        <v>0</v>
      </c>
      <c r="S47" s="74">
        <f>IFERROR(INDEX('[1]2024'!$A:$Q,MATCH($A$3&amp;$D47,'[1]2024'!$B:$B,0),MATCH(S$4,'[1]2024'!$2:$2,0)),0)+IFERROR(INDEX('[1]2024'!$A:$Q,MATCH($B$3&amp;$D47,'[1]2024'!$B:$B,0),MATCH(S$4,'[1]2024'!$2:$2,0)),0)++IFERROR(INDEX('[1]2024'!$A:$Q,MATCH($C$3&amp;$D47,'[1]2024'!$B:$B,0),MATCH(S$4,'[1]2024'!$2:$2,0)),0)++IFERROR(INDEX('[1]2024'!$A:$Q,MATCH($D$3&amp;$D47,'[1]2024'!$B:$B,0),MATCH(S$4,'[1]2024'!$2:$2,0)),0)</f>
        <v>0</v>
      </c>
      <c r="T47" s="75">
        <v>0</v>
      </c>
      <c r="U47" s="73">
        <f>SUM(V47:AG47)</f>
        <v>0</v>
      </c>
      <c r="V47" s="174">
        <v>0</v>
      </c>
      <c r="W47" s="105">
        <v>0</v>
      </c>
      <c r="X47" s="105">
        <v>0</v>
      </c>
      <c r="Y47" s="105">
        <v>0</v>
      </c>
      <c r="Z47" s="105">
        <v>0</v>
      </c>
      <c r="AA47" s="105">
        <v>0</v>
      </c>
      <c r="AB47" s="105">
        <v>0</v>
      </c>
      <c r="AC47" s="105">
        <v>0</v>
      </c>
      <c r="AD47" s="105">
        <v>0</v>
      </c>
      <c r="AE47" s="105">
        <v>0</v>
      </c>
      <c r="AF47" s="105">
        <v>0</v>
      </c>
      <c r="AG47" s="175">
        <v>0</v>
      </c>
      <c r="AH47" s="73">
        <f>SUM(AI47:AT47)</f>
        <v>0</v>
      </c>
      <c r="AI47" s="73"/>
      <c r="AJ47" s="73"/>
      <c r="AK47" s="73"/>
      <c r="AL47" s="73"/>
      <c r="AM47" s="73"/>
      <c r="AN47" s="73"/>
      <c r="AO47" s="73"/>
      <c r="AP47" s="73"/>
      <c r="AQ47" s="73"/>
      <c r="AR47" s="73"/>
      <c r="AS47" s="73"/>
      <c r="AT47" s="73"/>
      <c r="AU47" s="73">
        <f t="shared" si="3"/>
        <v>0</v>
      </c>
      <c r="AV47" s="73">
        <f t="shared" si="4"/>
        <v>0</v>
      </c>
      <c r="AW47" s="73">
        <f t="shared" si="5"/>
        <v>0</v>
      </c>
      <c r="AX47" s="73">
        <f t="shared" si="6"/>
        <v>0</v>
      </c>
      <c r="AY47" s="73">
        <f>IF($BC47="O",1.05*$AH47,$AH47)</f>
        <v>0</v>
      </c>
      <c r="AZ47" s="73">
        <f>IF($BC47="O",1.05*$AY47,$AY47)</f>
        <v>0</v>
      </c>
      <c r="BA47" s="73">
        <f>IF($BC47="O",1.05*$AZ47,$AZ47)</f>
        <v>0</v>
      </c>
      <c r="BB47" s="91"/>
      <c r="BC47" s="69" t="s">
        <v>24</v>
      </c>
      <c r="BD47" s="160"/>
      <c r="BE47" s="74">
        <v>0</v>
      </c>
      <c r="BF47" s="74">
        <v>0</v>
      </c>
      <c r="BG47" s="74">
        <v>0</v>
      </c>
      <c r="BH47" s="162">
        <f t="shared" si="8"/>
        <v>0</v>
      </c>
    </row>
    <row r="48" spans="1:60" outlineLevel="1" x14ac:dyDescent="0.3">
      <c r="A48" s="71" t="s">
        <v>112</v>
      </c>
      <c r="B48" s="149" t="s">
        <v>113</v>
      </c>
      <c r="C48" s="149" t="s">
        <v>31</v>
      </c>
      <c r="D48" s="150">
        <v>5104120</v>
      </c>
      <c r="E48" s="150" t="s">
        <v>114</v>
      </c>
      <c r="F48" s="173">
        <v>1200000</v>
      </c>
      <c r="G48" s="73">
        <f>SUM(H48:S48)</f>
        <v>408895</v>
      </c>
      <c r="H48" s="74">
        <f>IFERROR(INDEX('[1]2024'!$A:$Q,MATCH($A$3&amp;$D48,'[1]2024'!$B:$B,0),MATCH(H$4,'[1]2024'!$2:$2,0)),0)+IFERROR(INDEX('[1]2024'!$A:$Q,MATCH($B$3&amp;$D48,'[1]2024'!$B:$B,0),MATCH(H$4,'[1]2024'!$2:$2,0)),0)++IFERROR(INDEX('[1]2024'!$A:$Q,MATCH($C$3&amp;$D48,'[1]2024'!$B:$B,0),MATCH(H$4,'[1]2024'!$2:$2,0)),0)++IFERROR(INDEX('[1]2024'!$A:$Q,MATCH($D$3&amp;$D48,'[1]2024'!$B:$B,0),MATCH(H$4,'[1]2024'!$2:$2,0)),0)</f>
        <v>0</v>
      </c>
      <c r="I48" s="74">
        <f>IFERROR(INDEX('[1]2024'!$A:$Q,MATCH($A$3&amp;$D48,'[1]2024'!$B:$B,0),MATCH(I$4,'[1]2024'!$2:$2,0)),0)+IFERROR(INDEX('[1]2024'!$A:$Q,MATCH($B$3&amp;$D48,'[1]2024'!$B:$B,0),MATCH(I$4,'[1]2024'!$2:$2,0)),0)++IFERROR(INDEX('[1]2024'!$A:$Q,MATCH($C$3&amp;$D48,'[1]2024'!$B:$B,0),MATCH(I$4,'[1]2024'!$2:$2,0)),0)++IFERROR(INDEX('[1]2024'!$A:$Q,MATCH($D$3&amp;$D48,'[1]2024'!$B:$B,0),MATCH(I$4,'[1]2024'!$2:$2,0)),0)</f>
        <v>38547</v>
      </c>
      <c r="J48" s="74">
        <f>IFERROR(INDEX('[1]2024'!$A:$Q,MATCH($A$3&amp;$D48,'[1]2024'!$B:$B,0),MATCH(J$4,'[1]2024'!$2:$2,0)),0)+IFERROR(INDEX('[1]2024'!$A:$Q,MATCH($B$3&amp;$D48,'[1]2024'!$B:$B,0),MATCH(J$4,'[1]2024'!$2:$2,0)),0)++IFERROR(INDEX('[1]2024'!$A:$Q,MATCH($C$3&amp;$D48,'[1]2024'!$B:$B,0),MATCH(J$4,'[1]2024'!$2:$2,0)),0)++IFERROR(INDEX('[1]2024'!$A:$Q,MATCH($D$3&amp;$D48,'[1]2024'!$B:$B,0),MATCH(J$4,'[1]2024'!$2:$2,0)),0)</f>
        <v>20000</v>
      </c>
      <c r="K48" s="74">
        <f>IFERROR(INDEX('[1]2024'!$A:$Q,MATCH($A$3&amp;$D48,'[1]2024'!$B:$B,0),MATCH(K$4,'[1]2024'!$2:$2,0)),0)+IFERROR(INDEX('[1]2024'!$A:$Q,MATCH($B$3&amp;$D48,'[1]2024'!$B:$B,0),MATCH(K$4,'[1]2024'!$2:$2,0)),0)++IFERROR(INDEX('[1]2024'!$A:$Q,MATCH($C$3&amp;$D48,'[1]2024'!$B:$B,0),MATCH(K$4,'[1]2024'!$2:$2,0)),0)++IFERROR(INDEX('[1]2024'!$A:$Q,MATCH($D$3&amp;$D48,'[1]2024'!$B:$B,0),MATCH(K$4,'[1]2024'!$2:$2,0)),0)</f>
        <v>146400</v>
      </c>
      <c r="L48" s="74">
        <f>IFERROR(INDEX('[1]2024'!$A:$Q,MATCH($A$3&amp;$D48,'[1]2024'!$B:$B,0),MATCH(L$4,'[1]2024'!$2:$2,0)),0)+IFERROR(INDEX('[1]2024'!$A:$Q,MATCH($B$3&amp;$D48,'[1]2024'!$B:$B,0),MATCH(L$4,'[1]2024'!$2:$2,0)),0)++IFERROR(INDEX('[1]2024'!$A:$Q,MATCH($C$3&amp;$D48,'[1]2024'!$B:$B,0),MATCH(L$4,'[1]2024'!$2:$2,0)),0)++IFERROR(INDEX('[1]2024'!$A:$Q,MATCH($D$3&amp;$D48,'[1]2024'!$B:$B,0),MATCH(L$4,'[1]2024'!$2:$2,0)),0)</f>
        <v>52626</v>
      </c>
      <c r="M48" s="74">
        <f>IFERROR(INDEX('[1]2024'!$A:$Q,MATCH($A$3&amp;$D48,'[1]2024'!$B:$B,0),MATCH(M$4,'[1]2024'!$2:$2,0)),0)+IFERROR(INDEX('[1]2024'!$A:$Q,MATCH($B$3&amp;$D48,'[1]2024'!$B:$B,0),MATCH(M$4,'[1]2024'!$2:$2,0)),0)++IFERROR(INDEX('[1]2024'!$A:$Q,MATCH($C$3&amp;$D48,'[1]2024'!$B:$B,0),MATCH(M$4,'[1]2024'!$2:$2,0)),0)++IFERROR(INDEX('[1]2024'!$A:$Q,MATCH($D$3&amp;$D48,'[1]2024'!$B:$B,0),MATCH(M$4,'[1]2024'!$2:$2,0)),0)</f>
        <v>60628</v>
      </c>
      <c r="N48" s="74">
        <f>IFERROR(INDEX('[1]2024'!$A:$Q,MATCH($A$3&amp;$D48,'[1]2024'!$B:$B,0),MATCH(N$4,'[1]2024'!$2:$2,0)),0)+IFERROR(INDEX('[1]2024'!$A:$Q,MATCH($B$3&amp;$D48,'[1]2024'!$B:$B,0),MATCH(N$4,'[1]2024'!$2:$2,0)),0)++IFERROR(INDEX('[1]2024'!$A:$Q,MATCH($C$3&amp;$D48,'[1]2024'!$B:$B,0),MATCH(N$4,'[1]2024'!$2:$2,0)),0)++IFERROR(INDEX('[1]2024'!$A:$Q,MATCH($D$3&amp;$D48,'[1]2024'!$B:$B,0),MATCH(N$4,'[1]2024'!$2:$2,0)),0)</f>
        <v>90694</v>
      </c>
      <c r="O48" s="74">
        <f>IFERROR(INDEX('[1]2024'!$A:$Q,MATCH($A$3&amp;$D48,'[1]2024'!$B:$B,0),MATCH(O$4,'[1]2024'!$2:$2,0)),0)+IFERROR(INDEX('[1]2024'!$A:$Q,MATCH($B$3&amp;$D48,'[1]2024'!$B:$B,0),MATCH(O$4,'[1]2024'!$2:$2,0)),0)++IFERROR(INDEX('[1]2024'!$A:$Q,MATCH($C$3&amp;$D48,'[1]2024'!$B:$B,0),MATCH(O$4,'[1]2024'!$2:$2,0)),0)++IFERROR(INDEX('[1]2024'!$A:$Q,MATCH($D$3&amp;$D48,'[1]2024'!$B:$B,0),MATCH(O$4,'[1]2024'!$2:$2,0)),0)</f>
        <v>0</v>
      </c>
      <c r="P48" s="74">
        <f>IFERROR(INDEX('[1]2024'!$A:$Q,MATCH($A$3&amp;$D48,'[1]2024'!$B:$B,0),MATCH(P$4,'[1]2024'!$2:$2,0)),0)+IFERROR(INDEX('[1]2024'!$A:$Q,MATCH($B$3&amp;$D48,'[1]2024'!$B:$B,0),MATCH(P$4,'[1]2024'!$2:$2,0)),0)++IFERROR(INDEX('[1]2024'!$A:$Q,MATCH($C$3&amp;$D48,'[1]2024'!$B:$B,0),MATCH(P$4,'[1]2024'!$2:$2,0)),0)++IFERROR(INDEX('[1]2024'!$A:$Q,MATCH($D$3&amp;$D48,'[1]2024'!$B:$B,0),MATCH(P$4,'[1]2024'!$2:$2,0)),0)</f>
        <v>0</v>
      </c>
      <c r="Q48" s="74">
        <f>IFERROR(INDEX('[1]2024'!$A:$Q,MATCH($A$3&amp;$D48,'[1]2024'!$B:$B,0),MATCH(Q$4,'[1]2024'!$2:$2,0)),0)+IFERROR(INDEX('[1]2024'!$A:$Q,MATCH($B$3&amp;$D48,'[1]2024'!$B:$B,0),MATCH(Q$4,'[1]2024'!$2:$2,0)),0)++IFERROR(INDEX('[1]2024'!$A:$Q,MATCH($C$3&amp;$D48,'[1]2024'!$B:$B,0),MATCH(Q$4,'[1]2024'!$2:$2,0)),0)++IFERROR(INDEX('[1]2024'!$A:$Q,MATCH($D$3&amp;$D48,'[1]2024'!$B:$B,0),MATCH(Q$4,'[1]2024'!$2:$2,0)),0)</f>
        <v>0</v>
      </c>
      <c r="R48" s="74">
        <f>IFERROR(INDEX('[1]2024'!$A:$Q,MATCH($A$3&amp;$D48,'[1]2024'!$B:$B,0),MATCH(R$4,'[1]2024'!$2:$2,0)),0)+IFERROR(INDEX('[1]2024'!$A:$Q,MATCH($B$3&amp;$D48,'[1]2024'!$B:$B,0),MATCH(R$4,'[1]2024'!$2:$2,0)),0)++IFERROR(INDEX('[1]2024'!$A:$Q,MATCH($C$3&amp;$D48,'[1]2024'!$B:$B,0),MATCH(R$4,'[1]2024'!$2:$2,0)),0)++IFERROR(INDEX('[1]2024'!$A:$Q,MATCH($D$3&amp;$D48,'[1]2024'!$B:$B,0),MATCH(R$4,'[1]2024'!$2:$2,0)),0)</f>
        <v>0</v>
      </c>
      <c r="S48" s="74">
        <f>IFERROR(INDEX('[1]2024'!$A:$Q,MATCH($A$3&amp;$D48,'[1]2024'!$B:$B,0),MATCH(S$4,'[1]2024'!$2:$2,0)),0)+IFERROR(INDEX('[1]2024'!$A:$Q,MATCH($B$3&amp;$D48,'[1]2024'!$B:$B,0),MATCH(S$4,'[1]2024'!$2:$2,0)),0)++IFERROR(INDEX('[1]2024'!$A:$Q,MATCH($C$3&amp;$D48,'[1]2024'!$B:$B,0),MATCH(S$4,'[1]2024'!$2:$2,0)),0)++IFERROR(INDEX('[1]2024'!$A:$Q,MATCH($D$3&amp;$D48,'[1]2024'!$B:$B,0),MATCH(S$4,'[1]2024'!$2:$2,0)),0)</f>
        <v>0</v>
      </c>
      <c r="T48" s="75">
        <v>1200000</v>
      </c>
      <c r="U48" s="73">
        <f>SUM(V48:AG48)</f>
        <v>1065698</v>
      </c>
      <c r="V48" s="174">
        <v>57105</v>
      </c>
      <c r="W48" s="105">
        <v>0</v>
      </c>
      <c r="X48" s="105">
        <v>87602</v>
      </c>
      <c r="Y48" s="105">
        <v>220991</v>
      </c>
      <c r="Z48" s="105">
        <v>0</v>
      </c>
      <c r="AA48" s="105">
        <v>100000</v>
      </c>
      <c r="AB48" s="105">
        <v>100000</v>
      </c>
      <c r="AC48" s="105">
        <v>100000</v>
      </c>
      <c r="AD48" s="105">
        <v>100000</v>
      </c>
      <c r="AE48" s="105">
        <v>100000</v>
      </c>
      <c r="AF48" s="105">
        <v>100000</v>
      </c>
      <c r="AG48" s="105">
        <v>100000</v>
      </c>
      <c r="AH48" s="73">
        <f>SUM(AI48:AT48)</f>
        <v>1200000</v>
      </c>
      <c r="AI48" s="73">
        <v>100000</v>
      </c>
      <c r="AJ48" s="73">
        <v>100000</v>
      </c>
      <c r="AK48" s="73">
        <v>100000</v>
      </c>
      <c r="AL48" s="73">
        <v>100000</v>
      </c>
      <c r="AM48" s="73">
        <v>100000</v>
      </c>
      <c r="AN48" s="73">
        <v>100000</v>
      </c>
      <c r="AO48" s="73">
        <v>100000</v>
      </c>
      <c r="AP48" s="73">
        <v>100000</v>
      </c>
      <c r="AQ48" s="73">
        <v>100000</v>
      </c>
      <c r="AR48" s="73">
        <v>100000</v>
      </c>
      <c r="AS48" s="73">
        <v>100000</v>
      </c>
      <c r="AT48" s="73">
        <v>100000</v>
      </c>
      <c r="AU48" s="73">
        <f t="shared" si="3"/>
        <v>300000</v>
      </c>
      <c r="AV48" s="73">
        <f t="shared" si="4"/>
        <v>300000</v>
      </c>
      <c r="AW48" s="73">
        <f t="shared" si="5"/>
        <v>300000</v>
      </c>
      <c r="AX48" s="73">
        <f t="shared" si="6"/>
        <v>300000</v>
      </c>
      <c r="AY48" s="73">
        <f>IF($BC48="O",1.05*$AH48,$AH48)</f>
        <v>1260000</v>
      </c>
      <c r="AZ48" s="73">
        <f>IF($BC48="O",1.05*$AY48,$AY48)</f>
        <v>1323000</v>
      </c>
      <c r="BA48" s="73">
        <f>IF($BC48="O",1.05*$AZ48,$AZ48)</f>
        <v>1389150</v>
      </c>
      <c r="BB48" s="113" t="s">
        <v>364</v>
      </c>
      <c r="BC48" s="80" t="s">
        <v>39</v>
      </c>
      <c r="BD48" s="163"/>
      <c r="BE48" s="74">
        <v>0</v>
      </c>
      <c r="BF48" s="74">
        <v>540005</v>
      </c>
      <c r="BG48" s="74">
        <v>1065908</v>
      </c>
      <c r="BH48" s="162">
        <f t="shared" si="8"/>
        <v>408895</v>
      </c>
    </row>
    <row r="49" spans="1:60" outlineLevel="1" x14ac:dyDescent="0.3">
      <c r="A49" s="71" t="s">
        <v>115</v>
      </c>
      <c r="B49" s="149" t="s">
        <v>116</v>
      </c>
      <c r="C49" s="149" t="s">
        <v>31</v>
      </c>
      <c r="D49" s="150">
        <v>5104130</v>
      </c>
      <c r="E49" s="150" t="s">
        <v>117</v>
      </c>
      <c r="F49" s="173">
        <v>120000</v>
      </c>
      <c r="G49" s="73">
        <f>SUM(H49:S49)</f>
        <v>224000</v>
      </c>
      <c r="H49" s="74">
        <f>IFERROR(INDEX('[1]2024'!$A:$Q,MATCH($A$3&amp;$D49,'[1]2024'!$B:$B,0),MATCH(H$4,'[1]2024'!$2:$2,0)),0)+IFERROR(INDEX('[1]2024'!$A:$Q,MATCH($B$3&amp;$D49,'[1]2024'!$B:$B,0),MATCH(H$4,'[1]2024'!$2:$2,0)),0)++IFERROR(INDEX('[1]2024'!$A:$Q,MATCH($C$3&amp;$D49,'[1]2024'!$B:$B,0),MATCH(H$4,'[1]2024'!$2:$2,0)),0)++IFERROR(INDEX('[1]2024'!$A:$Q,MATCH($D$3&amp;$D49,'[1]2024'!$B:$B,0),MATCH(H$4,'[1]2024'!$2:$2,0)),0)</f>
        <v>24000</v>
      </c>
      <c r="I49" s="74">
        <f>IFERROR(INDEX('[1]2024'!$A:$Q,MATCH($A$3&amp;$D49,'[1]2024'!$B:$B,0),MATCH(I$4,'[1]2024'!$2:$2,0)),0)+IFERROR(INDEX('[1]2024'!$A:$Q,MATCH($B$3&amp;$D49,'[1]2024'!$B:$B,0),MATCH(I$4,'[1]2024'!$2:$2,0)),0)++IFERROR(INDEX('[1]2024'!$A:$Q,MATCH($C$3&amp;$D49,'[1]2024'!$B:$B,0),MATCH(I$4,'[1]2024'!$2:$2,0)),0)++IFERROR(INDEX('[1]2024'!$A:$Q,MATCH($D$3&amp;$D49,'[1]2024'!$B:$B,0),MATCH(I$4,'[1]2024'!$2:$2,0)),0)</f>
        <v>0</v>
      </c>
      <c r="J49" s="74">
        <f>IFERROR(INDEX('[1]2024'!$A:$Q,MATCH($A$3&amp;$D49,'[1]2024'!$B:$B,0),MATCH(J$4,'[1]2024'!$2:$2,0)),0)+IFERROR(INDEX('[1]2024'!$A:$Q,MATCH($B$3&amp;$D49,'[1]2024'!$B:$B,0),MATCH(J$4,'[1]2024'!$2:$2,0)),0)++IFERROR(INDEX('[1]2024'!$A:$Q,MATCH($C$3&amp;$D49,'[1]2024'!$B:$B,0),MATCH(J$4,'[1]2024'!$2:$2,0)),0)++IFERROR(INDEX('[1]2024'!$A:$Q,MATCH($D$3&amp;$D49,'[1]2024'!$B:$B,0),MATCH(J$4,'[1]2024'!$2:$2,0)),0)</f>
        <v>20000</v>
      </c>
      <c r="K49" s="74">
        <f>IFERROR(INDEX('[1]2024'!$A:$Q,MATCH($A$3&amp;$D49,'[1]2024'!$B:$B,0),MATCH(K$4,'[1]2024'!$2:$2,0)),0)+IFERROR(INDEX('[1]2024'!$A:$Q,MATCH($B$3&amp;$D49,'[1]2024'!$B:$B,0),MATCH(K$4,'[1]2024'!$2:$2,0)),0)++IFERROR(INDEX('[1]2024'!$A:$Q,MATCH($C$3&amp;$D49,'[1]2024'!$B:$B,0),MATCH(K$4,'[1]2024'!$2:$2,0)),0)++IFERROR(INDEX('[1]2024'!$A:$Q,MATCH($D$3&amp;$D49,'[1]2024'!$B:$B,0),MATCH(K$4,'[1]2024'!$2:$2,0)),0)</f>
        <v>22000</v>
      </c>
      <c r="L49" s="74">
        <f>IFERROR(INDEX('[1]2024'!$A:$Q,MATCH($A$3&amp;$D49,'[1]2024'!$B:$B,0),MATCH(L$4,'[1]2024'!$2:$2,0)),0)+IFERROR(INDEX('[1]2024'!$A:$Q,MATCH($B$3&amp;$D49,'[1]2024'!$B:$B,0),MATCH(L$4,'[1]2024'!$2:$2,0)),0)++IFERROR(INDEX('[1]2024'!$A:$Q,MATCH($C$3&amp;$D49,'[1]2024'!$B:$B,0),MATCH(L$4,'[1]2024'!$2:$2,0)),0)++IFERROR(INDEX('[1]2024'!$A:$Q,MATCH($D$3&amp;$D49,'[1]2024'!$B:$B,0),MATCH(L$4,'[1]2024'!$2:$2,0)),0)</f>
        <v>0</v>
      </c>
      <c r="M49" s="74">
        <f>IFERROR(INDEX('[1]2024'!$A:$Q,MATCH($A$3&amp;$D49,'[1]2024'!$B:$B,0),MATCH(M$4,'[1]2024'!$2:$2,0)),0)+IFERROR(INDEX('[1]2024'!$A:$Q,MATCH($B$3&amp;$D49,'[1]2024'!$B:$B,0),MATCH(M$4,'[1]2024'!$2:$2,0)),0)++IFERROR(INDEX('[1]2024'!$A:$Q,MATCH($C$3&amp;$D49,'[1]2024'!$B:$B,0),MATCH(M$4,'[1]2024'!$2:$2,0)),0)++IFERROR(INDEX('[1]2024'!$A:$Q,MATCH($D$3&amp;$D49,'[1]2024'!$B:$B,0),MATCH(M$4,'[1]2024'!$2:$2,0)),0)</f>
        <v>0</v>
      </c>
      <c r="N49" s="74">
        <f>IFERROR(INDEX('[1]2024'!$A:$Q,MATCH($A$3&amp;$D49,'[1]2024'!$B:$B,0),MATCH(N$4,'[1]2024'!$2:$2,0)),0)+IFERROR(INDEX('[1]2024'!$A:$Q,MATCH($B$3&amp;$D49,'[1]2024'!$B:$B,0),MATCH(N$4,'[1]2024'!$2:$2,0)),0)++IFERROR(INDEX('[1]2024'!$A:$Q,MATCH($C$3&amp;$D49,'[1]2024'!$B:$B,0),MATCH(N$4,'[1]2024'!$2:$2,0)),0)++IFERROR(INDEX('[1]2024'!$A:$Q,MATCH($D$3&amp;$D49,'[1]2024'!$B:$B,0),MATCH(N$4,'[1]2024'!$2:$2,0)),0)</f>
        <v>128000</v>
      </c>
      <c r="O49" s="74">
        <f>IFERROR(INDEX('[1]2024'!$A:$Q,MATCH($A$3&amp;$D49,'[1]2024'!$B:$B,0),MATCH(O$4,'[1]2024'!$2:$2,0)),0)+IFERROR(INDEX('[1]2024'!$A:$Q,MATCH($B$3&amp;$D49,'[1]2024'!$B:$B,0),MATCH(O$4,'[1]2024'!$2:$2,0)),0)++IFERROR(INDEX('[1]2024'!$A:$Q,MATCH($C$3&amp;$D49,'[1]2024'!$B:$B,0),MATCH(O$4,'[1]2024'!$2:$2,0)),0)++IFERROR(INDEX('[1]2024'!$A:$Q,MATCH($D$3&amp;$D49,'[1]2024'!$B:$B,0),MATCH(O$4,'[1]2024'!$2:$2,0)),0)</f>
        <v>0</v>
      </c>
      <c r="P49" s="74">
        <f>IFERROR(INDEX('[1]2024'!$A:$Q,MATCH($A$3&amp;$D49,'[1]2024'!$B:$B,0),MATCH(P$4,'[1]2024'!$2:$2,0)),0)+IFERROR(INDEX('[1]2024'!$A:$Q,MATCH($B$3&amp;$D49,'[1]2024'!$B:$B,0),MATCH(P$4,'[1]2024'!$2:$2,0)),0)++IFERROR(INDEX('[1]2024'!$A:$Q,MATCH($C$3&amp;$D49,'[1]2024'!$B:$B,0),MATCH(P$4,'[1]2024'!$2:$2,0)),0)++IFERROR(INDEX('[1]2024'!$A:$Q,MATCH($D$3&amp;$D49,'[1]2024'!$B:$B,0),MATCH(P$4,'[1]2024'!$2:$2,0)),0)</f>
        <v>0</v>
      </c>
      <c r="Q49" s="74">
        <f>IFERROR(INDEX('[1]2024'!$A:$Q,MATCH($A$3&amp;$D49,'[1]2024'!$B:$B,0),MATCH(Q$4,'[1]2024'!$2:$2,0)),0)+IFERROR(INDEX('[1]2024'!$A:$Q,MATCH($B$3&amp;$D49,'[1]2024'!$B:$B,0),MATCH(Q$4,'[1]2024'!$2:$2,0)),0)++IFERROR(INDEX('[1]2024'!$A:$Q,MATCH($C$3&amp;$D49,'[1]2024'!$B:$B,0),MATCH(Q$4,'[1]2024'!$2:$2,0)),0)++IFERROR(INDEX('[1]2024'!$A:$Q,MATCH($D$3&amp;$D49,'[1]2024'!$B:$B,0),MATCH(Q$4,'[1]2024'!$2:$2,0)),0)</f>
        <v>0</v>
      </c>
      <c r="R49" s="74">
        <f>IFERROR(INDEX('[1]2024'!$A:$Q,MATCH($A$3&amp;$D49,'[1]2024'!$B:$B,0),MATCH(R$4,'[1]2024'!$2:$2,0)),0)+IFERROR(INDEX('[1]2024'!$A:$Q,MATCH($B$3&amp;$D49,'[1]2024'!$B:$B,0),MATCH(R$4,'[1]2024'!$2:$2,0)),0)++IFERROR(INDEX('[1]2024'!$A:$Q,MATCH($C$3&amp;$D49,'[1]2024'!$B:$B,0),MATCH(R$4,'[1]2024'!$2:$2,0)),0)++IFERROR(INDEX('[1]2024'!$A:$Q,MATCH($D$3&amp;$D49,'[1]2024'!$B:$B,0),MATCH(R$4,'[1]2024'!$2:$2,0)),0)</f>
        <v>30000</v>
      </c>
      <c r="S49" s="74">
        <f>IFERROR(INDEX('[1]2024'!$A:$Q,MATCH($A$3&amp;$D49,'[1]2024'!$B:$B,0),MATCH(S$4,'[1]2024'!$2:$2,0)),0)+IFERROR(INDEX('[1]2024'!$A:$Q,MATCH($B$3&amp;$D49,'[1]2024'!$B:$B,0),MATCH(S$4,'[1]2024'!$2:$2,0)),0)++IFERROR(INDEX('[1]2024'!$A:$Q,MATCH($C$3&amp;$D49,'[1]2024'!$B:$B,0),MATCH(S$4,'[1]2024'!$2:$2,0)),0)++IFERROR(INDEX('[1]2024'!$A:$Q,MATCH($D$3&amp;$D49,'[1]2024'!$B:$B,0),MATCH(S$4,'[1]2024'!$2:$2,0)),0)</f>
        <v>0</v>
      </c>
      <c r="T49" s="75">
        <v>400000</v>
      </c>
      <c r="U49" s="73">
        <f>SUM(V49:AG49)</f>
        <v>292686</v>
      </c>
      <c r="V49" s="174">
        <v>0</v>
      </c>
      <c r="W49" s="105">
        <v>30000</v>
      </c>
      <c r="X49" s="105">
        <v>0</v>
      </c>
      <c r="Y49" s="105">
        <v>0</v>
      </c>
      <c r="Z49" s="105">
        <v>22686</v>
      </c>
      <c r="AA49" s="105">
        <v>40000</v>
      </c>
      <c r="AB49" s="105">
        <v>30000</v>
      </c>
      <c r="AC49" s="105">
        <v>30000</v>
      </c>
      <c r="AD49" s="105">
        <v>40000</v>
      </c>
      <c r="AE49" s="105">
        <v>30000</v>
      </c>
      <c r="AF49" s="105">
        <v>30000</v>
      </c>
      <c r="AG49" s="175">
        <v>40000</v>
      </c>
      <c r="AH49" s="73">
        <f>SUM(AI49:AT49)</f>
        <v>240000</v>
      </c>
      <c r="AI49" s="73">
        <v>20000</v>
      </c>
      <c r="AJ49" s="73">
        <v>20000</v>
      </c>
      <c r="AK49" s="73">
        <v>20000</v>
      </c>
      <c r="AL49" s="73">
        <v>20000</v>
      </c>
      <c r="AM49" s="73">
        <v>20000</v>
      </c>
      <c r="AN49" s="73">
        <v>20000</v>
      </c>
      <c r="AO49" s="73">
        <v>20000</v>
      </c>
      <c r="AP49" s="73">
        <v>20000</v>
      </c>
      <c r="AQ49" s="73">
        <v>20000</v>
      </c>
      <c r="AR49" s="73">
        <v>20000</v>
      </c>
      <c r="AS49" s="73">
        <v>20000</v>
      </c>
      <c r="AT49" s="73">
        <v>20000</v>
      </c>
      <c r="AU49" s="73">
        <f t="shared" si="3"/>
        <v>60000</v>
      </c>
      <c r="AV49" s="73">
        <f t="shared" si="4"/>
        <v>60000</v>
      </c>
      <c r="AW49" s="73">
        <f t="shared" si="5"/>
        <v>60000</v>
      </c>
      <c r="AX49" s="73">
        <f t="shared" si="6"/>
        <v>60000</v>
      </c>
      <c r="AY49" s="73">
        <f>IF($BC49="O",1.05*$AH49,$AH49)</f>
        <v>240000</v>
      </c>
      <c r="AZ49" s="73">
        <f>IF($BC49="O",1.05*$AY49,$AY49)</f>
        <v>240000</v>
      </c>
      <c r="BA49" s="73">
        <f>IF($BC49="O",1.05*$AZ49,$AZ49)</f>
        <v>240000</v>
      </c>
      <c r="BB49" s="113" t="s">
        <v>365</v>
      </c>
      <c r="BC49" s="69" t="s">
        <v>24</v>
      </c>
      <c r="BD49" s="160"/>
      <c r="BE49" s="74">
        <v>0</v>
      </c>
      <c r="BF49" s="74">
        <v>2360000</v>
      </c>
      <c r="BG49" s="74">
        <v>76800</v>
      </c>
      <c r="BH49" s="162">
        <f t="shared" si="8"/>
        <v>224000</v>
      </c>
    </row>
    <row r="50" spans="1:60" outlineLevel="1" x14ac:dyDescent="0.3">
      <c r="A50" s="71" t="s">
        <v>118</v>
      </c>
      <c r="B50" s="149" t="s">
        <v>119</v>
      </c>
      <c r="C50" s="149" t="s">
        <v>31</v>
      </c>
      <c r="D50" s="150">
        <v>5104140</v>
      </c>
      <c r="E50" s="150" t="s">
        <v>120</v>
      </c>
      <c r="F50" s="173">
        <v>0</v>
      </c>
      <c r="G50" s="73">
        <f>SUM(H50:S50)</f>
        <v>0</v>
      </c>
      <c r="H50" s="74">
        <f>IFERROR(INDEX('[1]2024'!$A:$Q,MATCH($A$3&amp;$D50,'[1]2024'!$B:$B,0),MATCH(H$4,'[1]2024'!$2:$2,0)),0)+IFERROR(INDEX('[1]2024'!$A:$Q,MATCH($B$3&amp;$D50,'[1]2024'!$B:$B,0),MATCH(H$4,'[1]2024'!$2:$2,0)),0)++IFERROR(INDEX('[1]2024'!$A:$Q,MATCH($C$3&amp;$D50,'[1]2024'!$B:$B,0),MATCH(H$4,'[1]2024'!$2:$2,0)),0)++IFERROR(INDEX('[1]2024'!$A:$Q,MATCH($D$3&amp;$D50,'[1]2024'!$B:$B,0),MATCH(H$4,'[1]2024'!$2:$2,0)),0)</f>
        <v>0</v>
      </c>
      <c r="I50" s="74">
        <f>IFERROR(INDEX('[1]2024'!$A:$Q,MATCH($A$3&amp;$D50,'[1]2024'!$B:$B,0),MATCH(I$4,'[1]2024'!$2:$2,0)),0)+IFERROR(INDEX('[1]2024'!$A:$Q,MATCH($B$3&amp;$D50,'[1]2024'!$B:$B,0),MATCH(I$4,'[1]2024'!$2:$2,0)),0)++IFERROR(INDEX('[1]2024'!$A:$Q,MATCH($C$3&amp;$D50,'[1]2024'!$B:$B,0),MATCH(I$4,'[1]2024'!$2:$2,0)),0)++IFERROR(INDEX('[1]2024'!$A:$Q,MATCH($D$3&amp;$D50,'[1]2024'!$B:$B,0),MATCH(I$4,'[1]2024'!$2:$2,0)),0)</f>
        <v>0</v>
      </c>
      <c r="J50" s="74">
        <f>IFERROR(INDEX('[1]2024'!$A:$Q,MATCH($A$3&amp;$D50,'[1]2024'!$B:$B,0),MATCH(J$4,'[1]2024'!$2:$2,0)),0)+IFERROR(INDEX('[1]2024'!$A:$Q,MATCH($B$3&amp;$D50,'[1]2024'!$B:$B,0),MATCH(J$4,'[1]2024'!$2:$2,0)),0)++IFERROR(INDEX('[1]2024'!$A:$Q,MATCH($C$3&amp;$D50,'[1]2024'!$B:$B,0),MATCH(J$4,'[1]2024'!$2:$2,0)),0)++IFERROR(INDEX('[1]2024'!$A:$Q,MATCH($D$3&amp;$D50,'[1]2024'!$B:$B,0),MATCH(J$4,'[1]2024'!$2:$2,0)),0)</f>
        <v>0</v>
      </c>
      <c r="K50" s="74">
        <f>IFERROR(INDEX('[1]2024'!$A:$Q,MATCH($A$3&amp;$D50,'[1]2024'!$B:$B,0),MATCH(K$4,'[1]2024'!$2:$2,0)),0)+IFERROR(INDEX('[1]2024'!$A:$Q,MATCH($B$3&amp;$D50,'[1]2024'!$B:$B,0),MATCH(K$4,'[1]2024'!$2:$2,0)),0)++IFERROR(INDEX('[1]2024'!$A:$Q,MATCH($C$3&amp;$D50,'[1]2024'!$B:$B,0),MATCH(K$4,'[1]2024'!$2:$2,0)),0)++IFERROR(INDEX('[1]2024'!$A:$Q,MATCH($D$3&amp;$D50,'[1]2024'!$B:$B,0),MATCH(K$4,'[1]2024'!$2:$2,0)),0)</f>
        <v>0</v>
      </c>
      <c r="L50" s="74">
        <f>IFERROR(INDEX('[1]2024'!$A:$Q,MATCH($A$3&amp;$D50,'[1]2024'!$B:$B,0),MATCH(L$4,'[1]2024'!$2:$2,0)),0)+IFERROR(INDEX('[1]2024'!$A:$Q,MATCH($B$3&amp;$D50,'[1]2024'!$B:$B,0),MATCH(L$4,'[1]2024'!$2:$2,0)),0)++IFERROR(INDEX('[1]2024'!$A:$Q,MATCH($C$3&amp;$D50,'[1]2024'!$B:$B,0),MATCH(L$4,'[1]2024'!$2:$2,0)),0)++IFERROR(INDEX('[1]2024'!$A:$Q,MATCH($D$3&amp;$D50,'[1]2024'!$B:$B,0),MATCH(L$4,'[1]2024'!$2:$2,0)),0)</f>
        <v>0</v>
      </c>
      <c r="M50" s="74">
        <f>IFERROR(INDEX('[1]2024'!$A:$Q,MATCH($A$3&amp;$D50,'[1]2024'!$B:$B,0),MATCH(M$4,'[1]2024'!$2:$2,0)),0)+IFERROR(INDEX('[1]2024'!$A:$Q,MATCH($B$3&amp;$D50,'[1]2024'!$B:$B,0),MATCH(M$4,'[1]2024'!$2:$2,0)),0)++IFERROR(INDEX('[1]2024'!$A:$Q,MATCH($C$3&amp;$D50,'[1]2024'!$B:$B,0),MATCH(M$4,'[1]2024'!$2:$2,0)),0)++IFERROR(INDEX('[1]2024'!$A:$Q,MATCH($D$3&amp;$D50,'[1]2024'!$B:$B,0),MATCH(M$4,'[1]2024'!$2:$2,0)),0)</f>
        <v>0</v>
      </c>
      <c r="N50" s="74">
        <f>IFERROR(INDEX('[1]2024'!$A:$Q,MATCH($A$3&amp;$D50,'[1]2024'!$B:$B,0),MATCH(N$4,'[1]2024'!$2:$2,0)),0)+IFERROR(INDEX('[1]2024'!$A:$Q,MATCH($B$3&amp;$D50,'[1]2024'!$B:$B,0),MATCH(N$4,'[1]2024'!$2:$2,0)),0)++IFERROR(INDEX('[1]2024'!$A:$Q,MATCH($C$3&amp;$D50,'[1]2024'!$B:$B,0),MATCH(N$4,'[1]2024'!$2:$2,0)),0)++IFERROR(INDEX('[1]2024'!$A:$Q,MATCH($D$3&amp;$D50,'[1]2024'!$B:$B,0),MATCH(N$4,'[1]2024'!$2:$2,0)),0)</f>
        <v>0</v>
      </c>
      <c r="O50" s="74">
        <f>IFERROR(INDEX('[1]2024'!$A:$Q,MATCH($A$3&amp;$D50,'[1]2024'!$B:$B,0),MATCH(O$4,'[1]2024'!$2:$2,0)),0)+IFERROR(INDEX('[1]2024'!$A:$Q,MATCH($B$3&amp;$D50,'[1]2024'!$B:$B,0),MATCH(O$4,'[1]2024'!$2:$2,0)),0)++IFERROR(INDEX('[1]2024'!$A:$Q,MATCH($C$3&amp;$D50,'[1]2024'!$B:$B,0),MATCH(O$4,'[1]2024'!$2:$2,0)),0)++IFERROR(INDEX('[1]2024'!$A:$Q,MATCH($D$3&amp;$D50,'[1]2024'!$B:$B,0),MATCH(O$4,'[1]2024'!$2:$2,0)),0)</f>
        <v>0</v>
      </c>
      <c r="P50" s="74">
        <f>IFERROR(INDEX('[1]2024'!$A:$Q,MATCH($A$3&amp;$D50,'[1]2024'!$B:$B,0),MATCH(P$4,'[1]2024'!$2:$2,0)),0)+IFERROR(INDEX('[1]2024'!$A:$Q,MATCH($B$3&amp;$D50,'[1]2024'!$B:$B,0),MATCH(P$4,'[1]2024'!$2:$2,0)),0)++IFERROR(INDEX('[1]2024'!$A:$Q,MATCH($C$3&amp;$D50,'[1]2024'!$B:$B,0),MATCH(P$4,'[1]2024'!$2:$2,0)),0)++IFERROR(INDEX('[1]2024'!$A:$Q,MATCH($D$3&amp;$D50,'[1]2024'!$B:$B,0),MATCH(P$4,'[1]2024'!$2:$2,0)),0)</f>
        <v>0</v>
      </c>
      <c r="Q50" s="74">
        <f>IFERROR(INDEX('[1]2024'!$A:$Q,MATCH($A$3&amp;$D50,'[1]2024'!$B:$B,0),MATCH(Q$4,'[1]2024'!$2:$2,0)),0)+IFERROR(INDEX('[1]2024'!$A:$Q,MATCH($B$3&amp;$D50,'[1]2024'!$B:$B,0),MATCH(Q$4,'[1]2024'!$2:$2,0)),0)++IFERROR(INDEX('[1]2024'!$A:$Q,MATCH($C$3&amp;$D50,'[1]2024'!$B:$B,0),MATCH(Q$4,'[1]2024'!$2:$2,0)),0)++IFERROR(INDEX('[1]2024'!$A:$Q,MATCH($D$3&amp;$D50,'[1]2024'!$B:$B,0),MATCH(Q$4,'[1]2024'!$2:$2,0)),0)</f>
        <v>0</v>
      </c>
      <c r="R50" s="74">
        <f>IFERROR(INDEX('[1]2024'!$A:$Q,MATCH($A$3&amp;$D50,'[1]2024'!$B:$B,0),MATCH(R$4,'[1]2024'!$2:$2,0)),0)+IFERROR(INDEX('[1]2024'!$A:$Q,MATCH($B$3&amp;$D50,'[1]2024'!$B:$B,0),MATCH(R$4,'[1]2024'!$2:$2,0)),0)++IFERROR(INDEX('[1]2024'!$A:$Q,MATCH($C$3&amp;$D50,'[1]2024'!$B:$B,0),MATCH(R$4,'[1]2024'!$2:$2,0)),0)++IFERROR(INDEX('[1]2024'!$A:$Q,MATCH($D$3&amp;$D50,'[1]2024'!$B:$B,0),MATCH(R$4,'[1]2024'!$2:$2,0)),0)</f>
        <v>0</v>
      </c>
      <c r="S50" s="74">
        <f>IFERROR(INDEX('[1]2024'!$A:$Q,MATCH($A$3&amp;$D50,'[1]2024'!$B:$B,0),MATCH(S$4,'[1]2024'!$2:$2,0)),0)+IFERROR(INDEX('[1]2024'!$A:$Q,MATCH($B$3&amp;$D50,'[1]2024'!$B:$B,0),MATCH(S$4,'[1]2024'!$2:$2,0)),0)++IFERROR(INDEX('[1]2024'!$A:$Q,MATCH($C$3&amp;$D50,'[1]2024'!$B:$B,0),MATCH(S$4,'[1]2024'!$2:$2,0)),0)++IFERROR(INDEX('[1]2024'!$A:$Q,MATCH($D$3&amp;$D50,'[1]2024'!$B:$B,0),MATCH(S$4,'[1]2024'!$2:$2,0)),0)</f>
        <v>0</v>
      </c>
      <c r="T50" s="75">
        <v>0</v>
      </c>
      <c r="U50" s="73">
        <f>SUM(V50:AG50)</f>
        <v>0</v>
      </c>
      <c r="V50" s="174">
        <v>0</v>
      </c>
      <c r="W50" s="105">
        <v>0</v>
      </c>
      <c r="X50" s="105">
        <v>0</v>
      </c>
      <c r="Y50" s="105">
        <v>0</v>
      </c>
      <c r="Z50" s="105">
        <v>0</v>
      </c>
      <c r="AA50" s="105">
        <v>0</v>
      </c>
      <c r="AB50" s="105">
        <v>0</v>
      </c>
      <c r="AC50" s="105">
        <v>0</v>
      </c>
      <c r="AD50" s="105">
        <v>0</v>
      </c>
      <c r="AE50" s="105">
        <v>0</v>
      </c>
      <c r="AF50" s="105">
        <v>0</v>
      </c>
      <c r="AG50" s="175">
        <v>0</v>
      </c>
      <c r="AH50" s="73">
        <f>SUM(AI50:AT50)</f>
        <v>0</v>
      </c>
      <c r="AI50" s="73"/>
      <c r="AJ50" s="73"/>
      <c r="AK50" s="73"/>
      <c r="AL50" s="73"/>
      <c r="AM50" s="73"/>
      <c r="AN50" s="73"/>
      <c r="AO50" s="73"/>
      <c r="AP50" s="73"/>
      <c r="AQ50" s="73"/>
      <c r="AR50" s="73"/>
      <c r="AS50" s="73"/>
      <c r="AT50" s="73"/>
      <c r="AU50" s="73">
        <f t="shared" si="3"/>
        <v>0</v>
      </c>
      <c r="AV50" s="73">
        <f t="shared" si="4"/>
        <v>0</v>
      </c>
      <c r="AW50" s="73">
        <f t="shared" si="5"/>
        <v>0</v>
      </c>
      <c r="AX50" s="73">
        <f t="shared" si="6"/>
        <v>0</v>
      </c>
      <c r="AY50" s="73">
        <f>IF($BC50="O",1.05*$AH50,$AH50)</f>
        <v>0</v>
      </c>
      <c r="AZ50" s="73">
        <f>IF($BC50="O",1.05*$AY50,$AY50)</f>
        <v>0</v>
      </c>
      <c r="BA50" s="73">
        <f>IF($BC50="O",1.05*$AZ50,$AZ50)</f>
        <v>0</v>
      </c>
      <c r="BB50" s="91"/>
      <c r="BC50" s="69" t="s">
        <v>24</v>
      </c>
      <c r="BD50" s="160"/>
      <c r="BE50" s="74">
        <v>0</v>
      </c>
      <c r="BF50" s="74">
        <v>0</v>
      </c>
      <c r="BG50" s="74">
        <v>0</v>
      </c>
      <c r="BH50" s="162">
        <f t="shared" si="8"/>
        <v>0</v>
      </c>
    </row>
    <row r="51" spans="1:60" outlineLevel="1" x14ac:dyDescent="0.3">
      <c r="A51" s="71" t="s">
        <v>121</v>
      </c>
      <c r="B51" s="149" t="s">
        <v>121</v>
      </c>
      <c r="C51" s="149" t="s">
        <v>31</v>
      </c>
      <c r="D51" s="150">
        <v>5104150</v>
      </c>
      <c r="E51" s="150" t="s">
        <v>122</v>
      </c>
      <c r="F51" s="173">
        <v>0</v>
      </c>
      <c r="G51" s="73">
        <f>SUM(H51:S51)</f>
        <v>0</v>
      </c>
      <c r="H51" s="74">
        <f>IFERROR(INDEX('[1]2024'!$A:$Q,MATCH($A$3&amp;$D51,'[1]2024'!$B:$B,0),MATCH(H$4,'[1]2024'!$2:$2,0)),0)+IFERROR(INDEX('[1]2024'!$A:$Q,MATCH($B$3&amp;$D51,'[1]2024'!$B:$B,0),MATCH(H$4,'[1]2024'!$2:$2,0)),0)++IFERROR(INDEX('[1]2024'!$A:$Q,MATCH($C$3&amp;$D51,'[1]2024'!$B:$B,0),MATCH(H$4,'[1]2024'!$2:$2,0)),0)++IFERROR(INDEX('[1]2024'!$A:$Q,MATCH($D$3&amp;$D51,'[1]2024'!$B:$B,0),MATCH(H$4,'[1]2024'!$2:$2,0)),0)</f>
        <v>0</v>
      </c>
      <c r="I51" s="74">
        <f>IFERROR(INDEX('[1]2024'!$A:$Q,MATCH($A$3&amp;$D51,'[1]2024'!$B:$B,0),MATCH(I$4,'[1]2024'!$2:$2,0)),0)+IFERROR(INDEX('[1]2024'!$A:$Q,MATCH($B$3&amp;$D51,'[1]2024'!$B:$B,0),MATCH(I$4,'[1]2024'!$2:$2,0)),0)++IFERROR(INDEX('[1]2024'!$A:$Q,MATCH($C$3&amp;$D51,'[1]2024'!$B:$B,0),MATCH(I$4,'[1]2024'!$2:$2,0)),0)++IFERROR(INDEX('[1]2024'!$A:$Q,MATCH($D$3&amp;$D51,'[1]2024'!$B:$B,0),MATCH(I$4,'[1]2024'!$2:$2,0)),0)</f>
        <v>0</v>
      </c>
      <c r="J51" s="74">
        <f>IFERROR(INDEX('[1]2024'!$A:$Q,MATCH($A$3&amp;$D51,'[1]2024'!$B:$B,0),MATCH(J$4,'[1]2024'!$2:$2,0)),0)+IFERROR(INDEX('[1]2024'!$A:$Q,MATCH($B$3&amp;$D51,'[1]2024'!$B:$B,0),MATCH(J$4,'[1]2024'!$2:$2,0)),0)++IFERROR(INDEX('[1]2024'!$A:$Q,MATCH($C$3&amp;$D51,'[1]2024'!$B:$B,0),MATCH(J$4,'[1]2024'!$2:$2,0)),0)++IFERROR(INDEX('[1]2024'!$A:$Q,MATCH($D$3&amp;$D51,'[1]2024'!$B:$B,0),MATCH(J$4,'[1]2024'!$2:$2,0)),0)</f>
        <v>0</v>
      </c>
      <c r="K51" s="74">
        <f>IFERROR(INDEX('[1]2024'!$A:$Q,MATCH($A$3&amp;$D51,'[1]2024'!$B:$B,0),MATCH(K$4,'[1]2024'!$2:$2,0)),0)+IFERROR(INDEX('[1]2024'!$A:$Q,MATCH($B$3&amp;$D51,'[1]2024'!$B:$B,0),MATCH(K$4,'[1]2024'!$2:$2,0)),0)++IFERROR(INDEX('[1]2024'!$A:$Q,MATCH($C$3&amp;$D51,'[1]2024'!$B:$B,0),MATCH(K$4,'[1]2024'!$2:$2,0)),0)++IFERROR(INDEX('[1]2024'!$A:$Q,MATCH($D$3&amp;$D51,'[1]2024'!$B:$B,0),MATCH(K$4,'[1]2024'!$2:$2,0)),0)</f>
        <v>0</v>
      </c>
      <c r="L51" s="74">
        <f>IFERROR(INDEX('[1]2024'!$A:$Q,MATCH($A$3&amp;$D51,'[1]2024'!$B:$B,0),MATCH(L$4,'[1]2024'!$2:$2,0)),0)+IFERROR(INDEX('[1]2024'!$A:$Q,MATCH($B$3&amp;$D51,'[1]2024'!$B:$B,0),MATCH(L$4,'[1]2024'!$2:$2,0)),0)++IFERROR(INDEX('[1]2024'!$A:$Q,MATCH($C$3&amp;$D51,'[1]2024'!$B:$B,0),MATCH(L$4,'[1]2024'!$2:$2,0)),0)++IFERROR(INDEX('[1]2024'!$A:$Q,MATCH($D$3&amp;$D51,'[1]2024'!$B:$B,0),MATCH(L$4,'[1]2024'!$2:$2,0)),0)</f>
        <v>0</v>
      </c>
      <c r="M51" s="74">
        <f>IFERROR(INDEX('[1]2024'!$A:$Q,MATCH($A$3&amp;$D51,'[1]2024'!$B:$B,0),MATCH(M$4,'[1]2024'!$2:$2,0)),0)+IFERROR(INDEX('[1]2024'!$A:$Q,MATCH($B$3&amp;$D51,'[1]2024'!$B:$B,0),MATCH(M$4,'[1]2024'!$2:$2,0)),0)++IFERROR(INDEX('[1]2024'!$A:$Q,MATCH($C$3&amp;$D51,'[1]2024'!$B:$B,0),MATCH(M$4,'[1]2024'!$2:$2,0)),0)++IFERROR(INDEX('[1]2024'!$A:$Q,MATCH($D$3&amp;$D51,'[1]2024'!$B:$B,0),MATCH(M$4,'[1]2024'!$2:$2,0)),0)</f>
        <v>0</v>
      </c>
      <c r="N51" s="74">
        <f>IFERROR(INDEX('[1]2024'!$A:$Q,MATCH($A$3&amp;$D51,'[1]2024'!$B:$B,0),MATCH(N$4,'[1]2024'!$2:$2,0)),0)+IFERROR(INDEX('[1]2024'!$A:$Q,MATCH($B$3&amp;$D51,'[1]2024'!$B:$B,0),MATCH(N$4,'[1]2024'!$2:$2,0)),0)++IFERROR(INDEX('[1]2024'!$A:$Q,MATCH($C$3&amp;$D51,'[1]2024'!$B:$B,0),MATCH(N$4,'[1]2024'!$2:$2,0)),0)++IFERROR(INDEX('[1]2024'!$A:$Q,MATCH($D$3&amp;$D51,'[1]2024'!$B:$B,0),MATCH(N$4,'[1]2024'!$2:$2,0)),0)</f>
        <v>0</v>
      </c>
      <c r="O51" s="74">
        <f>IFERROR(INDEX('[1]2024'!$A:$Q,MATCH($A$3&amp;$D51,'[1]2024'!$B:$B,0),MATCH(O$4,'[1]2024'!$2:$2,0)),0)+IFERROR(INDEX('[1]2024'!$A:$Q,MATCH($B$3&amp;$D51,'[1]2024'!$B:$B,0),MATCH(O$4,'[1]2024'!$2:$2,0)),0)++IFERROR(INDEX('[1]2024'!$A:$Q,MATCH($C$3&amp;$D51,'[1]2024'!$B:$B,0),MATCH(O$4,'[1]2024'!$2:$2,0)),0)++IFERROR(INDEX('[1]2024'!$A:$Q,MATCH($D$3&amp;$D51,'[1]2024'!$B:$B,0),MATCH(O$4,'[1]2024'!$2:$2,0)),0)</f>
        <v>0</v>
      </c>
      <c r="P51" s="74">
        <f>IFERROR(INDEX('[1]2024'!$A:$Q,MATCH($A$3&amp;$D51,'[1]2024'!$B:$B,0),MATCH(P$4,'[1]2024'!$2:$2,0)),0)+IFERROR(INDEX('[1]2024'!$A:$Q,MATCH($B$3&amp;$D51,'[1]2024'!$B:$B,0),MATCH(P$4,'[1]2024'!$2:$2,0)),0)++IFERROR(INDEX('[1]2024'!$A:$Q,MATCH($C$3&amp;$D51,'[1]2024'!$B:$B,0),MATCH(P$4,'[1]2024'!$2:$2,0)),0)++IFERROR(INDEX('[1]2024'!$A:$Q,MATCH($D$3&amp;$D51,'[1]2024'!$B:$B,0),MATCH(P$4,'[1]2024'!$2:$2,0)),0)</f>
        <v>0</v>
      </c>
      <c r="Q51" s="74">
        <f>IFERROR(INDEX('[1]2024'!$A:$Q,MATCH($A$3&amp;$D51,'[1]2024'!$B:$B,0),MATCH(Q$4,'[1]2024'!$2:$2,0)),0)+IFERROR(INDEX('[1]2024'!$A:$Q,MATCH($B$3&amp;$D51,'[1]2024'!$B:$B,0),MATCH(Q$4,'[1]2024'!$2:$2,0)),0)++IFERROR(INDEX('[1]2024'!$A:$Q,MATCH($C$3&amp;$D51,'[1]2024'!$B:$B,0),MATCH(Q$4,'[1]2024'!$2:$2,0)),0)++IFERROR(INDEX('[1]2024'!$A:$Q,MATCH($D$3&amp;$D51,'[1]2024'!$B:$B,0),MATCH(Q$4,'[1]2024'!$2:$2,0)),0)</f>
        <v>0</v>
      </c>
      <c r="R51" s="74">
        <f>IFERROR(INDEX('[1]2024'!$A:$Q,MATCH($A$3&amp;$D51,'[1]2024'!$B:$B,0),MATCH(R$4,'[1]2024'!$2:$2,0)),0)+IFERROR(INDEX('[1]2024'!$A:$Q,MATCH($B$3&amp;$D51,'[1]2024'!$B:$B,0),MATCH(R$4,'[1]2024'!$2:$2,0)),0)++IFERROR(INDEX('[1]2024'!$A:$Q,MATCH($C$3&amp;$D51,'[1]2024'!$B:$B,0),MATCH(R$4,'[1]2024'!$2:$2,0)),0)++IFERROR(INDEX('[1]2024'!$A:$Q,MATCH($D$3&amp;$D51,'[1]2024'!$B:$B,0),MATCH(R$4,'[1]2024'!$2:$2,0)),0)</f>
        <v>0</v>
      </c>
      <c r="S51" s="74">
        <f>IFERROR(INDEX('[1]2024'!$A:$Q,MATCH($A$3&amp;$D51,'[1]2024'!$B:$B,0),MATCH(S$4,'[1]2024'!$2:$2,0)),0)+IFERROR(INDEX('[1]2024'!$A:$Q,MATCH($B$3&amp;$D51,'[1]2024'!$B:$B,0),MATCH(S$4,'[1]2024'!$2:$2,0)),0)++IFERROR(INDEX('[1]2024'!$A:$Q,MATCH($C$3&amp;$D51,'[1]2024'!$B:$B,0),MATCH(S$4,'[1]2024'!$2:$2,0)),0)++IFERROR(INDEX('[1]2024'!$A:$Q,MATCH($D$3&amp;$D51,'[1]2024'!$B:$B,0),MATCH(S$4,'[1]2024'!$2:$2,0)),0)</f>
        <v>0</v>
      </c>
      <c r="T51" s="75">
        <v>0</v>
      </c>
      <c r="U51" s="73">
        <f>SUM(V51:AG51)</f>
        <v>0</v>
      </c>
      <c r="V51" s="174">
        <v>0</v>
      </c>
      <c r="W51" s="105">
        <v>0</v>
      </c>
      <c r="X51" s="105">
        <v>0</v>
      </c>
      <c r="Y51" s="105">
        <v>0</v>
      </c>
      <c r="Z51" s="105">
        <v>0</v>
      </c>
      <c r="AA51" s="105">
        <v>0</v>
      </c>
      <c r="AB51" s="105">
        <v>0</v>
      </c>
      <c r="AC51" s="105">
        <v>0</v>
      </c>
      <c r="AD51" s="105">
        <v>0</v>
      </c>
      <c r="AE51" s="105">
        <v>0</v>
      </c>
      <c r="AF51" s="105">
        <v>0</v>
      </c>
      <c r="AG51" s="175">
        <v>0</v>
      </c>
      <c r="AH51" s="73">
        <f>SUM(AI51:AT51)</f>
        <v>0</v>
      </c>
      <c r="AI51" s="73"/>
      <c r="AJ51" s="73"/>
      <c r="AK51" s="73"/>
      <c r="AL51" s="73"/>
      <c r="AM51" s="73"/>
      <c r="AN51" s="73"/>
      <c r="AO51" s="73"/>
      <c r="AP51" s="73"/>
      <c r="AQ51" s="73"/>
      <c r="AR51" s="73"/>
      <c r="AS51" s="73"/>
      <c r="AT51" s="73"/>
      <c r="AU51" s="73">
        <f t="shared" si="3"/>
        <v>0</v>
      </c>
      <c r="AV51" s="73">
        <f t="shared" si="4"/>
        <v>0</v>
      </c>
      <c r="AW51" s="73">
        <f t="shared" si="5"/>
        <v>0</v>
      </c>
      <c r="AX51" s="73">
        <f t="shared" si="6"/>
        <v>0</v>
      </c>
      <c r="AY51" s="73">
        <f>IF($BC51="O",1.05*$AH51,$AH51)</f>
        <v>0</v>
      </c>
      <c r="AZ51" s="73">
        <f>IF($BC51="O",1.05*$AY51,$AY51)</f>
        <v>0</v>
      </c>
      <c r="BA51" s="73">
        <f>IF($BC51="O",1.05*$AZ51,$AZ51)</f>
        <v>0</v>
      </c>
      <c r="BB51" s="91"/>
      <c r="BC51" s="69" t="s">
        <v>24</v>
      </c>
      <c r="BD51" s="160"/>
      <c r="BE51" s="74">
        <v>0</v>
      </c>
      <c r="BF51" s="74">
        <v>0</v>
      </c>
      <c r="BG51" s="74">
        <v>0</v>
      </c>
      <c r="BH51" s="162">
        <f t="shared" si="8"/>
        <v>0</v>
      </c>
    </row>
    <row r="52" spans="1:60" x14ac:dyDescent="0.3">
      <c r="A52" s="57" t="s">
        <v>123</v>
      </c>
      <c r="B52" s="158" t="s">
        <v>21</v>
      </c>
      <c r="C52" s="158"/>
      <c r="D52" s="159"/>
      <c r="E52" s="159"/>
      <c r="F52" s="169">
        <v>3760000</v>
      </c>
      <c r="G52" s="61">
        <f t="shared" ref="G52" si="25">SUM(G53:G59)</f>
        <v>3669429</v>
      </c>
      <c r="H52" s="62">
        <f t="shared" ref="H52:S52" si="26">SUM(H53:H59)</f>
        <v>404773</v>
      </c>
      <c r="I52" s="63">
        <f t="shared" si="26"/>
        <v>227242</v>
      </c>
      <c r="J52" s="63">
        <f t="shared" si="26"/>
        <v>279546</v>
      </c>
      <c r="K52" s="63">
        <f t="shared" si="26"/>
        <v>277755</v>
      </c>
      <c r="L52" s="63">
        <f t="shared" si="26"/>
        <v>547821</v>
      </c>
      <c r="M52" s="63">
        <f t="shared" si="26"/>
        <v>254000</v>
      </c>
      <c r="N52" s="63">
        <f t="shared" si="26"/>
        <v>161411</v>
      </c>
      <c r="O52" s="63">
        <f t="shared" si="26"/>
        <v>447207</v>
      </c>
      <c r="P52" s="63">
        <f t="shared" si="26"/>
        <v>365128</v>
      </c>
      <c r="Q52" s="63">
        <f t="shared" si="26"/>
        <v>234577</v>
      </c>
      <c r="R52" s="63">
        <f t="shared" si="26"/>
        <v>158073</v>
      </c>
      <c r="S52" s="63">
        <f t="shared" si="26"/>
        <v>311896</v>
      </c>
      <c r="T52" s="64">
        <v>4440000</v>
      </c>
      <c r="U52" s="61">
        <f t="shared" ref="U52:Z52" si="27">SUM(U53:U59)</f>
        <v>3930006</v>
      </c>
      <c r="V52" s="85">
        <f t="shared" si="27"/>
        <v>220615</v>
      </c>
      <c r="W52" s="99">
        <f t="shared" si="27"/>
        <v>234372</v>
      </c>
      <c r="X52" s="99">
        <f t="shared" si="27"/>
        <v>171044</v>
      </c>
      <c r="Y52" s="99">
        <f t="shared" si="27"/>
        <v>399470</v>
      </c>
      <c r="Z52" s="99">
        <f t="shared" si="27"/>
        <v>314505</v>
      </c>
      <c r="AA52" s="99">
        <v>370000</v>
      </c>
      <c r="AB52" s="99">
        <v>370000</v>
      </c>
      <c r="AC52" s="99">
        <v>370000</v>
      </c>
      <c r="AD52" s="99">
        <v>370000</v>
      </c>
      <c r="AE52" s="99">
        <v>370000</v>
      </c>
      <c r="AF52" s="99">
        <v>370000</v>
      </c>
      <c r="AG52" s="170">
        <v>370000</v>
      </c>
      <c r="AH52" s="61">
        <f t="shared" ref="AH52:AT52" si="28">SUM(AH53:AH59)</f>
        <v>5040000</v>
      </c>
      <c r="AI52" s="61">
        <f t="shared" si="28"/>
        <v>420000</v>
      </c>
      <c r="AJ52" s="61">
        <f t="shared" si="28"/>
        <v>420000</v>
      </c>
      <c r="AK52" s="61">
        <f t="shared" si="28"/>
        <v>420000</v>
      </c>
      <c r="AL52" s="61">
        <f t="shared" si="28"/>
        <v>420000</v>
      </c>
      <c r="AM52" s="61">
        <f t="shared" si="28"/>
        <v>420000</v>
      </c>
      <c r="AN52" s="61">
        <f t="shared" si="28"/>
        <v>420000</v>
      </c>
      <c r="AO52" s="61">
        <f t="shared" si="28"/>
        <v>420000</v>
      </c>
      <c r="AP52" s="61">
        <f t="shared" si="28"/>
        <v>420000</v>
      </c>
      <c r="AQ52" s="61">
        <f t="shared" si="28"/>
        <v>420000</v>
      </c>
      <c r="AR52" s="61">
        <f t="shared" si="28"/>
        <v>420000</v>
      </c>
      <c r="AS52" s="61">
        <f t="shared" si="28"/>
        <v>420000</v>
      </c>
      <c r="AT52" s="61">
        <f t="shared" si="28"/>
        <v>420000</v>
      </c>
      <c r="AU52" s="61">
        <f t="shared" si="3"/>
        <v>1260000</v>
      </c>
      <c r="AV52" s="61">
        <f t="shared" si="4"/>
        <v>1260000</v>
      </c>
      <c r="AW52" s="61">
        <f t="shared" si="5"/>
        <v>1260000</v>
      </c>
      <c r="AX52" s="61">
        <f t="shared" si="6"/>
        <v>1260000</v>
      </c>
      <c r="AY52" s="61">
        <f>SUM(AY53:AY59)</f>
        <v>5292000</v>
      </c>
      <c r="AZ52" s="61">
        <f t="shared" ref="AZ52:BA52" si="29">SUM(AZ53:AZ59)</f>
        <v>5556600</v>
      </c>
      <c r="BA52" s="61">
        <f t="shared" si="29"/>
        <v>5834430</v>
      </c>
      <c r="BB52" s="91"/>
      <c r="BC52" s="171"/>
      <c r="BD52" s="172"/>
      <c r="BE52" s="85">
        <f>SUM(BE53:BE59)</f>
        <v>0</v>
      </c>
      <c r="BF52" s="85">
        <v>1703554</v>
      </c>
      <c r="BG52" s="85">
        <v>3131682</v>
      </c>
      <c r="BH52" s="161">
        <f t="shared" si="8"/>
        <v>3669429</v>
      </c>
    </row>
    <row r="53" spans="1:60" outlineLevel="1" x14ac:dyDescent="0.3">
      <c r="A53" s="71" t="s">
        <v>124</v>
      </c>
      <c r="B53" s="149" t="s">
        <v>125</v>
      </c>
      <c r="C53" s="149" t="s">
        <v>31</v>
      </c>
      <c r="D53" s="150">
        <v>5105160</v>
      </c>
      <c r="E53" s="150" t="s">
        <v>126</v>
      </c>
      <c r="F53" s="173">
        <v>0</v>
      </c>
      <c r="G53" s="73">
        <f t="shared" ref="G53:G59" si="30">SUM(H53:S53)</f>
        <v>0</v>
      </c>
      <c r="H53" s="74">
        <f>IFERROR(INDEX('[1]2024'!$A:$Q,MATCH($A$3&amp;$D53,'[1]2024'!$B:$B,0),MATCH(H$4,'[1]2024'!$2:$2,0)),0)+IFERROR(INDEX('[1]2024'!$A:$Q,MATCH($B$3&amp;$D53,'[1]2024'!$B:$B,0),MATCH(H$4,'[1]2024'!$2:$2,0)),0)++IFERROR(INDEX('[1]2024'!$A:$Q,MATCH($C$3&amp;$D53,'[1]2024'!$B:$B,0),MATCH(H$4,'[1]2024'!$2:$2,0)),0)++IFERROR(INDEX('[1]2024'!$A:$Q,MATCH($D$3&amp;$D53,'[1]2024'!$B:$B,0),MATCH(H$4,'[1]2024'!$2:$2,0)),0)</f>
        <v>0</v>
      </c>
      <c r="I53" s="74">
        <f>IFERROR(INDEX('[1]2024'!$A:$Q,MATCH($A$3&amp;$D53,'[1]2024'!$B:$B,0),MATCH(I$4,'[1]2024'!$2:$2,0)),0)+IFERROR(INDEX('[1]2024'!$A:$Q,MATCH($B$3&amp;$D53,'[1]2024'!$B:$B,0),MATCH(I$4,'[1]2024'!$2:$2,0)),0)++IFERROR(INDEX('[1]2024'!$A:$Q,MATCH($C$3&amp;$D53,'[1]2024'!$B:$B,0),MATCH(I$4,'[1]2024'!$2:$2,0)),0)++IFERROR(INDEX('[1]2024'!$A:$Q,MATCH($D$3&amp;$D53,'[1]2024'!$B:$B,0),MATCH(I$4,'[1]2024'!$2:$2,0)),0)</f>
        <v>0</v>
      </c>
      <c r="J53" s="74">
        <f>IFERROR(INDEX('[1]2024'!$A:$Q,MATCH($A$3&amp;$D53,'[1]2024'!$B:$B,0),MATCH(J$4,'[1]2024'!$2:$2,0)),0)+IFERROR(INDEX('[1]2024'!$A:$Q,MATCH($B$3&amp;$D53,'[1]2024'!$B:$B,0),MATCH(J$4,'[1]2024'!$2:$2,0)),0)++IFERROR(INDEX('[1]2024'!$A:$Q,MATCH($C$3&amp;$D53,'[1]2024'!$B:$B,0),MATCH(J$4,'[1]2024'!$2:$2,0)),0)++IFERROR(INDEX('[1]2024'!$A:$Q,MATCH($D$3&amp;$D53,'[1]2024'!$B:$B,0),MATCH(J$4,'[1]2024'!$2:$2,0)),0)</f>
        <v>0</v>
      </c>
      <c r="K53" s="74">
        <f>IFERROR(INDEX('[1]2024'!$A:$Q,MATCH($A$3&amp;$D53,'[1]2024'!$B:$B,0),MATCH(K$4,'[1]2024'!$2:$2,0)),0)+IFERROR(INDEX('[1]2024'!$A:$Q,MATCH($B$3&amp;$D53,'[1]2024'!$B:$B,0),MATCH(K$4,'[1]2024'!$2:$2,0)),0)++IFERROR(INDEX('[1]2024'!$A:$Q,MATCH($C$3&amp;$D53,'[1]2024'!$B:$B,0),MATCH(K$4,'[1]2024'!$2:$2,0)),0)++IFERROR(INDEX('[1]2024'!$A:$Q,MATCH($D$3&amp;$D53,'[1]2024'!$B:$B,0),MATCH(K$4,'[1]2024'!$2:$2,0)),0)</f>
        <v>0</v>
      </c>
      <c r="L53" s="74">
        <f>IFERROR(INDEX('[1]2024'!$A:$Q,MATCH($A$3&amp;$D53,'[1]2024'!$B:$B,0),MATCH(L$4,'[1]2024'!$2:$2,0)),0)+IFERROR(INDEX('[1]2024'!$A:$Q,MATCH($B$3&amp;$D53,'[1]2024'!$B:$B,0),MATCH(L$4,'[1]2024'!$2:$2,0)),0)++IFERROR(INDEX('[1]2024'!$A:$Q,MATCH($C$3&amp;$D53,'[1]2024'!$B:$B,0),MATCH(L$4,'[1]2024'!$2:$2,0)),0)++IFERROR(INDEX('[1]2024'!$A:$Q,MATCH($D$3&amp;$D53,'[1]2024'!$B:$B,0),MATCH(L$4,'[1]2024'!$2:$2,0)),0)</f>
        <v>0</v>
      </c>
      <c r="M53" s="74">
        <f>IFERROR(INDEX('[1]2024'!$A:$Q,MATCH($A$3&amp;$D53,'[1]2024'!$B:$B,0),MATCH(M$4,'[1]2024'!$2:$2,0)),0)+IFERROR(INDEX('[1]2024'!$A:$Q,MATCH($B$3&amp;$D53,'[1]2024'!$B:$B,0),MATCH(M$4,'[1]2024'!$2:$2,0)),0)++IFERROR(INDEX('[1]2024'!$A:$Q,MATCH($C$3&amp;$D53,'[1]2024'!$B:$B,0),MATCH(M$4,'[1]2024'!$2:$2,0)),0)++IFERROR(INDEX('[1]2024'!$A:$Q,MATCH($D$3&amp;$D53,'[1]2024'!$B:$B,0),MATCH(M$4,'[1]2024'!$2:$2,0)),0)</f>
        <v>0</v>
      </c>
      <c r="N53" s="74">
        <f>IFERROR(INDEX('[1]2024'!$A:$Q,MATCH($A$3&amp;$D53,'[1]2024'!$B:$B,0),MATCH(N$4,'[1]2024'!$2:$2,0)),0)+IFERROR(INDEX('[1]2024'!$A:$Q,MATCH($B$3&amp;$D53,'[1]2024'!$B:$B,0),MATCH(N$4,'[1]2024'!$2:$2,0)),0)++IFERROR(INDEX('[1]2024'!$A:$Q,MATCH($C$3&amp;$D53,'[1]2024'!$B:$B,0),MATCH(N$4,'[1]2024'!$2:$2,0)),0)++IFERROR(INDEX('[1]2024'!$A:$Q,MATCH($D$3&amp;$D53,'[1]2024'!$B:$B,0),MATCH(N$4,'[1]2024'!$2:$2,0)),0)</f>
        <v>0</v>
      </c>
      <c r="O53" s="74">
        <f>IFERROR(INDEX('[1]2024'!$A:$Q,MATCH($A$3&amp;$D53,'[1]2024'!$B:$B,0),MATCH(O$4,'[1]2024'!$2:$2,0)),0)+IFERROR(INDEX('[1]2024'!$A:$Q,MATCH($B$3&amp;$D53,'[1]2024'!$B:$B,0),MATCH(O$4,'[1]2024'!$2:$2,0)),0)++IFERROR(INDEX('[1]2024'!$A:$Q,MATCH($C$3&amp;$D53,'[1]2024'!$B:$B,0),MATCH(O$4,'[1]2024'!$2:$2,0)),0)++IFERROR(INDEX('[1]2024'!$A:$Q,MATCH($D$3&amp;$D53,'[1]2024'!$B:$B,0),MATCH(O$4,'[1]2024'!$2:$2,0)),0)</f>
        <v>0</v>
      </c>
      <c r="P53" s="74">
        <f>IFERROR(INDEX('[1]2024'!$A:$Q,MATCH($A$3&amp;$D53,'[1]2024'!$B:$B,0),MATCH(P$4,'[1]2024'!$2:$2,0)),0)+IFERROR(INDEX('[1]2024'!$A:$Q,MATCH($B$3&amp;$D53,'[1]2024'!$B:$B,0),MATCH(P$4,'[1]2024'!$2:$2,0)),0)++IFERROR(INDEX('[1]2024'!$A:$Q,MATCH($C$3&amp;$D53,'[1]2024'!$B:$B,0),MATCH(P$4,'[1]2024'!$2:$2,0)),0)++IFERROR(INDEX('[1]2024'!$A:$Q,MATCH($D$3&amp;$D53,'[1]2024'!$B:$B,0),MATCH(P$4,'[1]2024'!$2:$2,0)),0)</f>
        <v>0</v>
      </c>
      <c r="Q53" s="74">
        <f>IFERROR(INDEX('[1]2024'!$A:$Q,MATCH($A$3&amp;$D53,'[1]2024'!$B:$B,0),MATCH(Q$4,'[1]2024'!$2:$2,0)),0)+IFERROR(INDEX('[1]2024'!$A:$Q,MATCH($B$3&amp;$D53,'[1]2024'!$B:$B,0),MATCH(Q$4,'[1]2024'!$2:$2,0)),0)++IFERROR(INDEX('[1]2024'!$A:$Q,MATCH($C$3&amp;$D53,'[1]2024'!$B:$B,0),MATCH(Q$4,'[1]2024'!$2:$2,0)),0)++IFERROR(INDEX('[1]2024'!$A:$Q,MATCH($D$3&amp;$D53,'[1]2024'!$B:$B,0),MATCH(Q$4,'[1]2024'!$2:$2,0)),0)</f>
        <v>0</v>
      </c>
      <c r="R53" s="74">
        <f>IFERROR(INDEX('[1]2024'!$A:$Q,MATCH($A$3&amp;$D53,'[1]2024'!$B:$B,0),MATCH(R$4,'[1]2024'!$2:$2,0)),0)+IFERROR(INDEX('[1]2024'!$A:$Q,MATCH($B$3&amp;$D53,'[1]2024'!$B:$B,0),MATCH(R$4,'[1]2024'!$2:$2,0)),0)++IFERROR(INDEX('[1]2024'!$A:$Q,MATCH($C$3&amp;$D53,'[1]2024'!$B:$B,0),MATCH(R$4,'[1]2024'!$2:$2,0)),0)++IFERROR(INDEX('[1]2024'!$A:$Q,MATCH($D$3&amp;$D53,'[1]2024'!$B:$B,0),MATCH(R$4,'[1]2024'!$2:$2,0)),0)</f>
        <v>0</v>
      </c>
      <c r="S53" s="74">
        <f>IFERROR(INDEX('[1]2024'!$A:$Q,MATCH($A$3&amp;$D53,'[1]2024'!$B:$B,0),MATCH(S$4,'[1]2024'!$2:$2,0)),0)+IFERROR(INDEX('[1]2024'!$A:$Q,MATCH($B$3&amp;$D53,'[1]2024'!$B:$B,0),MATCH(S$4,'[1]2024'!$2:$2,0)),0)++IFERROR(INDEX('[1]2024'!$A:$Q,MATCH($C$3&amp;$D53,'[1]2024'!$B:$B,0),MATCH(S$4,'[1]2024'!$2:$2,0)),0)++IFERROR(INDEX('[1]2024'!$A:$Q,MATCH($D$3&amp;$D53,'[1]2024'!$B:$B,0),MATCH(S$4,'[1]2024'!$2:$2,0)),0)</f>
        <v>0</v>
      </c>
      <c r="T53" s="75">
        <v>0</v>
      </c>
      <c r="U53" s="73">
        <f t="shared" ref="U53:U59" si="31">SUM(V53:AG53)</f>
        <v>0</v>
      </c>
      <c r="V53" s="174">
        <v>0</v>
      </c>
      <c r="W53" s="105">
        <v>0</v>
      </c>
      <c r="X53" s="105">
        <v>0</v>
      </c>
      <c r="Y53" s="105">
        <v>0</v>
      </c>
      <c r="Z53" s="105">
        <v>0</v>
      </c>
      <c r="AA53" s="105">
        <v>0</v>
      </c>
      <c r="AB53" s="105">
        <v>0</v>
      </c>
      <c r="AC53" s="105">
        <v>0</v>
      </c>
      <c r="AD53" s="105">
        <v>0</v>
      </c>
      <c r="AE53" s="105">
        <v>0</v>
      </c>
      <c r="AF53" s="105">
        <v>0</v>
      </c>
      <c r="AG53" s="175">
        <v>0</v>
      </c>
      <c r="AH53" s="73">
        <f t="shared" ref="AH53:AH59" si="32">SUM(AI53:AT53)</f>
        <v>0</v>
      </c>
      <c r="AI53" s="73"/>
      <c r="AJ53" s="73"/>
      <c r="AK53" s="73"/>
      <c r="AL53" s="73"/>
      <c r="AM53" s="73"/>
      <c r="AN53" s="73"/>
      <c r="AO53" s="73"/>
      <c r="AP53" s="73"/>
      <c r="AQ53" s="73"/>
      <c r="AR53" s="73"/>
      <c r="AS53" s="73"/>
      <c r="AT53" s="73"/>
      <c r="AU53" s="73">
        <f t="shared" si="3"/>
        <v>0</v>
      </c>
      <c r="AV53" s="73">
        <f t="shared" si="4"/>
        <v>0</v>
      </c>
      <c r="AW53" s="73">
        <f t="shared" si="5"/>
        <v>0</v>
      </c>
      <c r="AX53" s="73">
        <f t="shared" si="6"/>
        <v>0</v>
      </c>
      <c r="AY53" s="73">
        <f t="shared" ref="AY53:AY59" si="33">IF($BC53="O",1.05*$AH53,$AH53)</f>
        <v>0</v>
      </c>
      <c r="AZ53" s="73">
        <f t="shared" ref="AZ53:AZ59" si="34">IF($BC53="O",1.05*$AY53,$AY53)</f>
        <v>0</v>
      </c>
      <c r="BA53" s="73">
        <f t="shared" ref="BA53:BA59" si="35">IF($BC53="O",1.05*$AZ53,$AZ53)</f>
        <v>0</v>
      </c>
      <c r="BB53" s="91"/>
      <c r="BC53" s="69" t="s">
        <v>39</v>
      </c>
      <c r="BD53" s="160"/>
      <c r="BE53" s="74">
        <v>0</v>
      </c>
      <c r="BF53" s="74">
        <v>0</v>
      </c>
      <c r="BG53" s="74">
        <v>0</v>
      </c>
      <c r="BH53" s="162">
        <f t="shared" si="8"/>
        <v>0</v>
      </c>
    </row>
    <row r="54" spans="1:60" outlineLevel="1" x14ac:dyDescent="0.3">
      <c r="A54" s="71" t="s">
        <v>127</v>
      </c>
      <c r="B54" s="149" t="s">
        <v>125</v>
      </c>
      <c r="C54" s="149" t="s">
        <v>31</v>
      </c>
      <c r="D54" s="150">
        <v>5105150</v>
      </c>
      <c r="E54" s="150" t="s">
        <v>126</v>
      </c>
      <c r="F54" s="173">
        <v>1800000</v>
      </c>
      <c r="G54" s="73">
        <f t="shared" si="30"/>
        <v>1957195</v>
      </c>
      <c r="H54" s="74">
        <f>IFERROR(INDEX('[1]2024'!$A:$Q,MATCH($A$3&amp;$D54,'[1]2024'!$B:$B,0),MATCH(H$4,'[1]2024'!$2:$2,0)),0)+IFERROR(INDEX('[1]2024'!$A:$Q,MATCH($B$3&amp;$D54,'[1]2024'!$B:$B,0),MATCH(H$4,'[1]2024'!$2:$2,0)),0)++IFERROR(INDEX('[1]2024'!$A:$Q,MATCH($C$3&amp;$D54,'[1]2024'!$B:$B,0),MATCH(H$4,'[1]2024'!$2:$2,0)),0)++IFERROR(INDEX('[1]2024'!$A:$Q,MATCH($D$3&amp;$D54,'[1]2024'!$B:$B,0),MATCH(H$4,'[1]2024'!$2:$2,0)),0)</f>
        <v>269994</v>
      </c>
      <c r="I54" s="74">
        <f>IFERROR(INDEX('[1]2024'!$A:$Q,MATCH($A$3&amp;$D54,'[1]2024'!$B:$B,0),MATCH(I$4,'[1]2024'!$2:$2,0)),0)+IFERROR(INDEX('[1]2024'!$A:$Q,MATCH($B$3&amp;$D54,'[1]2024'!$B:$B,0),MATCH(I$4,'[1]2024'!$2:$2,0)),0)++IFERROR(INDEX('[1]2024'!$A:$Q,MATCH($C$3&amp;$D54,'[1]2024'!$B:$B,0),MATCH(I$4,'[1]2024'!$2:$2,0)),0)++IFERROR(INDEX('[1]2024'!$A:$Q,MATCH($D$3&amp;$D54,'[1]2024'!$B:$B,0),MATCH(I$4,'[1]2024'!$2:$2,0)),0)</f>
        <v>86561</v>
      </c>
      <c r="J54" s="74">
        <f>IFERROR(INDEX('[1]2024'!$A:$Q,MATCH($A$3&amp;$D54,'[1]2024'!$B:$B,0),MATCH(J$4,'[1]2024'!$2:$2,0)),0)+IFERROR(INDEX('[1]2024'!$A:$Q,MATCH($B$3&amp;$D54,'[1]2024'!$B:$B,0),MATCH(J$4,'[1]2024'!$2:$2,0)),0)++IFERROR(INDEX('[1]2024'!$A:$Q,MATCH($C$3&amp;$D54,'[1]2024'!$B:$B,0),MATCH(J$4,'[1]2024'!$2:$2,0)),0)++IFERROR(INDEX('[1]2024'!$A:$Q,MATCH($D$3&amp;$D54,'[1]2024'!$B:$B,0),MATCH(J$4,'[1]2024'!$2:$2,0)),0)</f>
        <v>137080</v>
      </c>
      <c r="K54" s="74">
        <f>IFERROR(INDEX('[1]2024'!$A:$Q,MATCH($A$3&amp;$D54,'[1]2024'!$B:$B,0),MATCH(K$4,'[1]2024'!$2:$2,0)),0)+IFERROR(INDEX('[1]2024'!$A:$Q,MATCH($B$3&amp;$D54,'[1]2024'!$B:$B,0),MATCH(K$4,'[1]2024'!$2:$2,0)),0)++IFERROR(INDEX('[1]2024'!$A:$Q,MATCH($C$3&amp;$D54,'[1]2024'!$B:$B,0),MATCH(K$4,'[1]2024'!$2:$2,0)),0)++IFERROR(INDEX('[1]2024'!$A:$Q,MATCH($D$3&amp;$D54,'[1]2024'!$B:$B,0),MATCH(K$4,'[1]2024'!$2:$2,0)),0)</f>
        <v>140780</v>
      </c>
      <c r="L54" s="74">
        <f>IFERROR(INDEX('[1]2024'!$A:$Q,MATCH($A$3&amp;$D54,'[1]2024'!$B:$B,0),MATCH(L$4,'[1]2024'!$2:$2,0)),0)+IFERROR(INDEX('[1]2024'!$A:$Q,MATCH($B$3&amp;$D54,'[1]2024'!$B:$B,0),MATCH(L$4,'[1]2024'!$2:$2,0)),0)++IFERROR(INDEX('[1]2024'!$A:$Q,MATCH($C$3&amp;$D54,'[1]2024'!$B:$B,0),MATCH(L$4,'[1]2024'!$2:$2,0)),0)++IFERROR(INDEX('[1]2024'!$A:$Q,MATCH($D$3&amp;$D54,'[1]2024'!$B:$B,0),MATCH(L$4,'[1]2024'!$2:$2,0)),0)</f>
        <v>313440</v>
      </c>
      <c r="M54" s="74">
        <f>IFERROR(INDEX('[1]2024'!$A:$Q,MATCH($A$3&amp;$D54,'[1]2024'!$B:$B,0),MATCH(M$4,'[1]2024'!$2:$2,0)),0)+IFERROR(INDEX('[1]2024'!$A:$Q,MATCH($B$3&amp;$D54,'[1]2024'!$B:$B,0),MATCH(M$4,'[1]2024'!$2:$2,0)),0)++IFERROR(INDEX('[1]2024'!$A:$Q,MATCH($C$3&amp;$D54,'[1]2024'!$B:$B,0),MATCH(M$4,'[1]2024'!$2:$2,0)),0)++IFERROR(INDEX('[1]2024'!$A:$Q,MATCH($D$3&amp;$D54,'[1]2024'!$B:$B,0),MATCH(M$4,'[1]2024'!$2:$2,0)),0)</f>
        <v>123580</v>
      </c>
      <c r="N54" s="74">
        <f>IFERROR(INDEX('[1]2024'!$A:$Q,MATCH($A$3&amp;$D54,'[1]2024'!$B:$B,0),MATCH(N$4,'[1]2024'!$2:$2,0)),0)+IFERROR(INDEX('[1]2024'!$A:$Q,MATCH($B$3&amp;$D54,'[1]2024'!$B:$B,0),MATCH(N$4,'[1]2024'!$2:$2,0)),0)++IFERROR(INDEX('[1]2024'!$A:$Q,MATCH($C$3&amp;$D54,'[1]2024'!$B:$B,0),MATCH(N$4,'[1]2024'!$2:$2,0)),0)++IFERROR(INDEX('[1]2024'!$A:$Q,MATCH($D$3&amp;$D54,'[1]2024'!$B:$B,0),MATCH(N$4,'[1]2024'!$2:$2,0)),0)</f>
        <v>30000</v>
      </c>
      <c r="O54" s="74">
        <f>IFERROR(INDEX('[1]2024'!$A:$Q,MATCH($A$3&amp;$D54,'[1]2024'!$B:$B,0),MATCH(O$4,'[1]2024'!$2:$2,0)),0)+IFERROR(INDEX('[1]2024'!$A:$Q,MATCH($B$3&amp;$D54,'[1]2024'!$B:$B,0),MATCH(O$4,'[1]2024'!$2:$2,0)),0)++IFERROR(INDEX('[1]2024'!$A:$Q,MATCH($C$3&amp;$D54,'[1]2024'!$B:$B,0),MATCH(O$4,'[1]2024'!$2:$2,0)),0)++IFERROR(INDEX('[1]2024'!$A:$Q,MATCH($D$3&amp;$D54,'[1]2024'!$B:$B,0),MATCH(O$4,'[1]2024'!$2:$2,0)),0)</f>
        <v>292460</v>
      </c>
      <c r="P54" s="74">
        <f>IFERROR(INDEX('[1]2024'!$A:$Q,MATCH($A$3&amp;$D54,'[1]2024'!$B:$B,0),MATCH(P$4,'[1]2024'!$2:$2,0)),0)+IFERROR(INDEX('[1]2024'!$A:$Q,MATCH($B$3&amp;$D54,'[1]2024'!$B:$B,0),MATCH(P$4,'[1]2024'!$2:$2,0)),0)++IFERROR(INDEX('[1]2024'!$A:$Q,MATCH($C$3&amp;$D54,'[1]2024'!$B:$B,0),MATCH(P$4,'[1]2024'!$2:$2,0)),0)++IFERROR(INDEX('[1]2024'!$A:$Q,MATCH($D$3&amp;$D54,'[1]2024'!$B:$B,0),MATCH(P$4,'[1]2024'!$2:$2,0)),0)</f>
        <v>237642</v>
      </c>
      <c r="Q54" s="74">
        <f>IFERROR(INDEX('[1]2024'!$A:$Q,MATCH($A$3&amp;$D54,'[1]2024'!$B:$B,0),MATCH(Q$4,'[1]2024'!$2:$2,0)),0)+IFERROR(INDEX('[1]2024'!$A:$Q,MATCH($B$3&amp;$D54,'[1]2024'!$B:$B,0),MATCH(Q$4,'[1]2024'!$2:$2,0)),0)++IFERROR(INDEX('[1]2024'!$A:$Q,MATCH($C$3&amp;$D54,'[1]2024'!$B:$B,0),MATCH(Q$4,'[1]2024'!$2:$2,0)),0)++IFERROR(INDEX('[1]2024'!$A:$Q,MATCH($D$3&amp;$D54,'[1]2024'!$B:$B,0),MATCH(Q$4,'[1]2024'!$2:$2,0)),0)</f>
        <v>107618</v>
      </c>
      <c r="R54" s="74">
        <f>IFERROR(INDEX('[1]2024'!$A:$Q,MATCH($A$3&amp;$D54,'[1]2024'!$B:$B,0),MATCH(R$4,'[1]2024'!$2:$2,0)),0)+IFERROR(INDEX('[1]2024'!$A:$Q,MATCH($B$3&amp;$D54,'[1]2024'!$B:$B,0),MATCH(R$4,'[1]2024'!$2:$2,0)),0)++IFERROR(INDEX('[1]2024'!$A:$Q,MATCH($C$3&amp;$D54,'[1]2024'!$B:$B,0),MATCH(R$4,'[1]2024'!$2:$2,0)),0)++IFERROR(INDEX('[1]2024'!$A:$Q,MATCH($D$3&amp;$D54,'[1]2024'!$B:$B,0),MATCH(R$4,'[1]2024'!$2:$2,0)),0)</f>
        <v>30000</v>
      </c>
      <c r="S54" s="74">
        <f>IFERROR(INDEX('[1]2024'!$A:$Q,MATCH($A$3&amp;$D54,'[1]2024'!$B:$B,0),MATCH(S$4,'[1]2024'!$2:$2,0)),0)+IFERROR(INDEX('[1]2024'!$A:$Q,MATCH($B$3&amp;$D54,'[1]2024'!$B:$B,0),MATCH(S$4,'[1]2024'!$2:$2,0)),0)++IFERROR(INDEX('[1]2024'!$A:$Q,MATCH($C$3&amp;$D54,'[1]2024'!$B:$B,0),MATCH(S$4,'[1]2024'!$2:$2,0)),0)++IFERROR(INDEX('[1]2024'!$A:$Q,MATCH($D$3&amp;$D54,'[1]2024'!$B:$B,0),MATCH(S$4,'[1]2024'!$2:$2,0)),0)</f>
        <v>188040</v>
      </c>
      <c r="T54" s="75">
        <v>2400000</v>
      </c>
      <c r="U54" s="73">
        <f t="shared" si="31"/>
        <v>2086437</v>
      </c>
      <c r="V54" s="174">
        <v>103452</v>
      </c>
      <c r="W54" s="105">
        <v>108020</v>
      </c>
      <c r="X54" s="105">
        <v>30000</v>
      </c>
      <c r="Y54" s="105">
        <v>263340</v>
      </c>
      <c r="Z54" s="105">
        <v>181625</v>
      </c>
      <c r="AA54" s="105">
        <v>200000</v>
      </c>
      <c r="AB54" s="105">
        <v>200000</v>
      </c>
      <c r="AC54" s="105">
        <v>200000</v>
      </c>
      <c r="AD54" s="105">
        <v>200000</v>
      </c>
      <c r="AE54" s="105">
        <v>200000</v>
      </c>
      <c r="AF54" s="105">
        <v>200000</v>
      </c>
      <c r="AG54" s="175">
        <v>200000</v>
      </c>
      <c r="AH54" s="73">
        <f t="shared" si="32"/>
        <v>2400000</v>
      </c>
      <c r="AI54" s="73">
        <v>200000</v>
      </c>
      <c r="AJ54" s="73">
        <v>200000</v>
      </c>
      <c r="AK54" s="73">
        <v>200000</v>
      </c>
      <c r="AL54" s="73">
        <v>200000</v>
      </c>
      <c r="AM54" s="73">
        <v>200000</v>
      </c>
      <c r="AN54" s="73">
        <v>200000</v>
      </c>
      <c r="AO54" s="73">
        <v>200000</v>
      </c>
      <c r="AP54" s="73">
        <v>200000</v>
      </c>
      <c r="AQ54" s="73">
        <v>200000</v>
      </c>
      <c r="AR54" s="73">
        <v>200000</v>
      </c>
      <c r="AS54" s="73">
        <v>200000</v>
      </c>
      <c r="AT54" s="73">
        <v>200000</v>
      </c>
      <c r="AU54" s="73">
        <f t="shared" si="3"/>
        <v>600000</v>
      </c>
      <c r="AV54" s="73">
        <f t="shared" si="4"/>
        <v>600000</v>
      </c>
      <c r="AW54" s="73">
        <f t="shared" si="5"/>
        <v>600000</v>
      </c>
      <c r="AX54" s="73">
        <f t="shared" si="6"/>
        <v>600000</v>
      </c>
      <c r="AY54" s="73">
        <f t="shared" si="33"/>
        <v>2520000</v>
      </c>
      <c r="AZ54" s="73">
        <f t="shared" si="34"/>
        <v>2646000</v>
      </c>
      <c r="BA54" s="73">
        <f t="shared" si="35"/>
        <v>2778300</v>
      </c>
      <c r="BB54" s="113" t="s">
        <v>366</v>
      </c>
      <c r="BC54" s="69" t="s">
        <v>39</v>
      </c>
      <c r="BD54" s="160"/>
      <c r="BE54" s="74">
        <v>0</v>
      </c>
      <c r="BF54" s="74">
        <v>793048</v>
      </c>
      <c r="BG54" s="74">
        <v>1532365</v>
      </c>
      <c r="BH54" s="162">
        <f t="shared" si="8"/>
        <v>1957195</v>
      </c>
    </row>
    <row r="55" spans="1:60" outlineLevel="1" x14ac:dyDescent="0.3">
      <c r="A55" s="71" t="s">
        <v>128</v>
      </c>
      <c r="B55" s="149" t="s">
        <v>129</v>
      </c>
      <c r="C55" s="149" t="s">
        <v>31</v>
      </c>
      <c r="D55" s="150">
        <v>5105140</v>
      </c>
      <c r="E55" s="150" t="s">
        <v>130</v>
      </c>
      <c r="F55" s="173">
        <v>400000</v>
      </c>
      <c r="G55" s="73">
        <f t="shared" si="30"/>
        <v>197940</v>
      </c>
      <c r="H55" s="74">
        <f>IFERROR(INDEX('[1]2024'!$A:$Q,MATCH($A$3&amp;$D55,'[1]2024'!$B:$B,0),MATCH(H$4,'[1]2024'!$2:$2,0)),0)+IFERROR(INDEX('[1]2024'!$A:$Q,MATCH($B$3&amp;$D55,'[1]2024'!$B:$B,0),MATCH(H$4,'[1]2024'!$2:$2,0)),0)++IFERROR(INDEX('[1]2024'!$A:$Q,MATCH($C$3&amp;$D55,'[1]2024'!$B:$B,0),MATCH(H$4,'[1]2024'!$2:$2,0)),0)++IFERROR(INDEX('[1]2024'!$A:$Q,MATCH($D$3&amp;$D55,'[1]2024'!$B:$B,0),MATCH(H$4,'[1]2024'!$2:$2,0)),0)</f>
        <v>19800</v>
      </c>
      <c r="I55" s="74">
        <f>IFERROR(INDEX('[1]2024'!$A:$Q,MATCH($A$3&amp;$D55,'[1]2024'!$B:$B,0),MATCH(I$4,'[1]2024'!$2:$2,0)),0)+IFERROR(INDEX('[1]2024'!$A:$Q,MATCH($B$3&amp;$D55,'[1]2024'!$B:$B,0),MATCH(I$4,'[1]2024'!$2:$2,0)),0)++IFERROR(INDEX('[1]2024'!$A:$Q,MATCH($C$3&amp;$D55,'[1]2024'!$B:$B,0),MATCH(I$4,'[1]2024'!$2:$2,0)),0)++IFERROR(INDEX('[1]2024'!$A:$Q,MATCH($D$3&amp;$D55,'[1]2024'!$B:$B,0),MATCH(I$4,'[1]2024'!$2:$2,0)),0)</f>
        <v>19980</v>
      </c>
      <c r="J55" s="74">
        <f>IFERROR(INDEX('[1]2024'!$A:$Q,MATCH($A$3&amp;$D55,'[1]2024'!$B:$B,0),MATCH(J$4,'[1]2024'!$2:$2,0)),0)+IFERROR(INDEX('[1]2024'!$A:$Q,MATCH($B$3&amp;$D55,'[1]2024'!$B:$B,0),MATCH(J$4,'[1]2024'!$2:$2,0)),0)++IFERROR(INDEX('[1]2024'!$A:$Q,MATCH($C$3&amp;$D55,'[1]2024'!$B:$B,0),MATCH(J$4,'[1]2024'!$2:$2,0)),0)++IFERROR(INDEX('[1]2024'!$A:$Q,MATCH($D$3&amp;$D55,'[1]2024'!$B:$B,0),MATCH(J$4,'[1]2024'!$2:$2,0)),0)</f>
        <v>32580</v>
      </c>
      <c r="K55" s="74">
        <f>IFERROR(INDEX('[1]2024'!$A:$Q,MATCH($A$3&amp;$D55,'[1]2024'!$B:$B,0),MATCH(K$4,'[1]2024'!$2:$2,0)),0)+IFERROR(INDEX('[1]2024'!$A:$Q,MATCH($B$3&amp;$D55,'[1]2024'!$B:$B,0),MATCH(K$4,'[1]2024'!$2:$2,0)),0)++IFERROR(INDEX('[1]2024'!$A:$Q,MATCH($C$3&amp;$D55,'[1]2024'!$B:$B,0),MATCH(K$4,'[1]2024'!$2:$2,0)),0)++IFERROR(INDEX('[1]2024'!$A:$Q,MATCH($D$3&amp;$D55,'[1]2024'!$B:$B,0),MATCH(K$4,'[1]2024'!$2:$2,0)),0)</f>
        <v>11620</v>
      </c>
      <c r="L55" s="74">
        <f>IFERROR(INDEX('[1]2024'!$A:$Q,MATCH($A$3&amp;$D55,'[1]2024'!$B:$B,0),MATCH(L$4,'[1]2024'!$2:$2,0)),0)+IFERROR(INDEX('[1]2024'!$A:$Q,MATCH($B$3&amp;$D55,'[1]2024'!$B:$B,0),MATCH(L$4,'[1]2024'!$2:$2,0)),0)++IFERROR(INDEX('[1]2024'!$A:$Q,MATCH($C$3&amp;$D55,'[1]2024'!$B:$B,0),MATCH(L$4,'[1]2024'!$2:$2,0)),0)++IFERROR(INDEX('[1]2024'!$A:$Q,MATCH($D$3&amp;$D55,'[1]2024'!$B:$B,0),MATCH(L$4,'[1]2024'!$2:$2,0)),0)</f>
        <v>13740</v>
      </c>
      <c r="M55" s="74">
        <f>IFERROR(INDEX('[1]2024'!$A:$Q,MATCH($A$3&amp;$D55,'[1]2024'!$B:$B,0),MATCH(M$4,'[1]2024'!$2:$2,0)),0)+IFERROR(INDEX('[1]2024'!$A:$Q,MATCH($B$3&amp;$D55,'[1]2024'!$B:$B,0),MATCH(M$4,'[1]2024'!$2:$2,0)),0)++IFERROR(INDEX('[1]2024'!$A:$Q,MATCH($C$3&amp;$D55,'[1]2024'!$B:$B,0),MATCH(M$4,'[1]2024'!$2:$2,0)),0)++IFERROR(INDEX('[1]2024'!$A:$Q,MATCH($D$3&amp;$D55,'[1]2024'!$B:$B,0),MATCH(M$4,'[1]2024'!$2:$2,0)),0)</f>
        <v>7860</v>
      </c>
      <c r="N55" s="74">
        <f>IFERROR(INDEX('[1]2024'!$A:$Q,MATCH($A$3&amp;$D55,'[1]2024'!$B:$B,0),MATCH(N$4,'[1]2024'!$2:$2,0)),0)+IFERROR(INDEX('[1]2024'!$A:$Q,MATCH($B$3&amp;$D55,'[1]2024'!$B:$B,0),MATCH(N$4,'[1]2024'!$2:$2,0)),0)++IFERROR(INDEX('[1]2024'!$A:$Q,MATCH($C$3&amp;$D55,'[1]2024'!$B:$B,0),MATCH(N$4,'[1]2024'!$2:$2,0)),0)++IFERROR(INDEX('[1]2024'!$A:$Q,MATCH($D$3&amp;$D55,'[1]2024'!$B:$B,0),MATCH(N$4,'[1]2024'!$2:$2,0)),0)</f>
        <v>17120</v>
      </c>
      <c r="O55" s="74">
        <f>IFERROR(INDEX('[1]2024'!$A:$Q,MATCH($A$3&amp;$D55,'[1]2024'!$B:$B,0),MATCH(O$4,'[1]2024'!$2:$2,0)),0)+IFERROR(INDEX('[1]2024'!$A:$Q,MATCH($B$3&amp;$D55,'[1]2024'!$B:$B,0),MATCH(O$4,'[1]2024'!$2:$2,0)),0)++IFERROR(INDEX('[1]2024'!$A:$Q,MATCH($C$3&amp;$D55,'[1]2024'!$B:$B,0),MATCH(O$4,'[1]2024'!$2:$2,0)),0)++IFERROR(INDEX('[1]2024'!$A:$Q,MATCH($D$3&amp;$D55,'[1]2024'!$B:$B,0),MATCH(O$4,'[1]2024'!$2:$2,0)),0)</f>
        <v>37860</v>
      </c>
      <c r="P55" s="74">
        <f>IFERROR(INDEX('[1]2024'!$A:$Q,MATCH($A$3&amp;$D55,'[1]2024'!$B:$B,0),MATCH(P$4,'[1]2024'!$2:$2,0)),0)+IFERROR(INDEX('[1]2024'!$A:$Q,MATCH($B$3&amp;$D55,'[1]2024'!$B:$B,0),MATCH(P$4,'[1]2024'!$2:$2,0)),0)++IFERROR(INDEX('[1]2024'!$A:$Q,MATCH($C$3&amp;$D55,'[1]2024'!$B:$B,0),MATCH(P$4,'[1]2024'!$2:$2,0)),0)++IFERROR(INDEX('[1]2024'!$A:$Q,MATCH($D$3&amp;$D55,'[1]2024'!$B:$B,0),MATCH(P$4,'[1]2024'!$2:$2,0)),0)</f>
        <v>7620</v>
      </c>
      <c r="Q55" s="74">
        <f>IFERROR(INDEX('[1]2024'!$A:$Q,MATCH($A$3&amp;$D55,'[1]2024'!$B:$B,0),MATCH(Q$4,'[1]2024'!$2:$2,0)),0)+IFERROR(INDEX('[1]2024'!$A:$Q,MATCH($B$3&amp;$D55,'[1]2024'!$B:$B,0),MATCH(Q$4,'[1]2024'!$2:$2,0)),0)++IFERROR(INDEX('[1]2024'!$A:$Q,MATCH($C$3&amp;$D55,'[1]2024'!$B:$B,0),MATCH(Q$4,'[1]2024'!$2:$2,0)),0)++IFERROR(INDEX('[1]2024'!$A:$Q,MATCH($D$3&amp;$D55,'[1]2024'!$B:$B,0),MATCH(Q$4,'[1]2024'!$2:$2,0)),0)</f>
        <v>11620</v>
      </c>
      <c r="R55" s="74">
        <f>IFERROR(INDEX('[1]2024'!$A:$Q,MATCH($A$3&amp;$D55,'[1]2024'!$B:$B,0),MATCH(R$4,'[1]2024'!$2:$2,0)),0)+IFERROR(INDEX('[1]2024'!$A:$Q,MATCH($B$3&amp;$D55,'[1]2024'!$B:$B,0),MATCH(R$4,'[1]2024'!$2:$2,0)),0)++IFERROR(INDEX('[1]2024'!$A:$Q,MATCH($C$3&amp;$D55,'[1]2024'!$B:$B,0),MATCH(R$4,'[1]2024'!$2:$2,0)),0)++IFERROR(INDEX('[1]2024'!$A:$Q,MATCH($D$3&amp;$D55,'[1]2024'!$B:$B,0),MATCH(R$4,'[1]2024'!$2:$2,0)),0)</f>
        <v>3860</v>
      </c>
      <c r="S55" s="74">
        <f>IFERROR(INDEX('[1]2024'!$A:$Q,MATCH($A$3&amp;$D55,'[1]2024'!$B:$B,0),MATCH(S$4,'[1]2024'!$2:$2,0)),0)+IFERROR(INDEX('[1]2024'!$A:$Q,MATCH($B$3&amp;$D55,'[1]2024'!$B:$B,0),MATCH(S$4,'[1]2024'!$2:$2,0)),0)++IFERROR(INDEX('[1]2024'!$A:$Q,MATCH($C$3&amp;$D55,'[1]2024'!$B:$B,0),MATCH(S$4,'[1]2024'!$2:$2,0)),0)++IFERROR(INDEX('[1]2024'!$A:$Q,MATCH($D$3&amp;$D55,'[1]2024'!$B:$B,0),MATCH(S$4,'[1]2024'!$2:$2,0)),0)</f>
        <v>14280</v>
      </c>
      <c r="T55" s="75">
        <v>240000</v>
      </c>
      <c r="U55" s="73">
        <f t="shared" si="31"/>
        <v>217800</v>
      </c>
      <c r="V55" s="174">
        <v>7620</v>
      </c>
      <c r="W55" s="105">
        <v>11740</v>
      </c>
      <c r="X55" s="105">
        <v>20460</v>
      </c>
      <c r="Y55" s="105">
        <v>25860</v>
      </c>
      <c r="Z55" s="105">
        <v>12120</v>
      </c>
      <c r="AA55" s="105">
        <v>20000</v>
      </c>
      <c r="AB55" s="105">
        <v>20000</v>
      </c>
      <c r="AC55" s="105">
        <v>20000</v>
      </c>
      <c r="AD55" s="105">
        <v>20000</v>
      </c>
      <c r="AE55" s="105">
        <v>20000</v>
      </c>
      <c r="AF55" s="105">
        <v>20000</v>
      </c>
      <c r="AG55" s="175">
        <v>20000</v>
      </c>
      <c r="AH55" s="73">
        <f t="shared" si="32"/>
        <v>240000</v>
      </c>
      <c r="AI55" s="73">
        <v>20000</v>
      </c>
      <c r="AJ55" s="73">
        <v>20000</v>
      </c>
      <c r="AK55" s="73">
        <v>20000</v>
      </c>
      <c r="AL55" s="73">
        <v>20000</v>
      </c>
      <c r="AM55" s="73">
        <v>20000</v>
      </c>
      <c r="AN55" s="73">
        <v>20000</v>
      </c>
      <c r="AO55" s="73">
        <v>20000</v>
      </c>
      <c r="AP55" s="73">
        <v>20000</v>
      </c>
      <c r="AQ55" s="73">
        <v>20000</v>
      </c>
      <c r="AR55" s="73">
        <v>20000</v>
      </c>
      <c r="AS55" s="73">
        <v>20000</v>
      </c>
      <c r="AT55" s="73">
        <v>20000</v>
      </c>
      <c r="AU55" s="73">
        <f t="shared" si="3"/>
        <v>60000</v>
      </c>
      <c r="AV55" s="73">
        <f t="shared" si="4"/>
        <v>60000</v>
      </c>
      <c r="AW55" s="73">
        <f t="shared" si="5"/>
        <v>60000</v>
      </c>
      <c r="AX55" s="73">
        <f t="shared" si="6"/>
        <v>60000</v>
      </c>
      <c r="AY55" s="73">
        <f t="shared" si="33"/>
        <v>252000</v>
      </c>
      <c r="AZ55" s="73">
        <f t="shared" si="34"/>
        <v>264600</v>
      </c>
      <c r="BA55" s="73">
        <f t="shared" si="35"/>
        <v>277830</v>
      </c>
      <c r="BB55" s="113" t="s">
        <v>367</v>
      </c>
      <c r="BC55" s="69" t="s">
        <v>39</v>
      </c>
      <c r="BD55" s="160"/>
      <c r="BE55" s="74">
        <v>0</v>
      </c>
      <c r="BF55" s="74">
        <v>44720</v>
      </c>
      <c r="BG55" s="74">
        <v>135800</v>
      </c>
      <c r="BH55" s="162">
        <f t="shared" si="8"/>
        <v>197940</v>
      </c>
    </row>
    <row r="56" spans="1:60" outlineLevel="1" x14ac:dyDescent="0.3">
      <c r="A56" s="71" t="s">
        <v>131</v>
      </c>
      <c r="B56" s="149" t="s">
        <v>125</v>
      </c>
      <c r="C56" s="149" t="s">
        <v>31</v>
      </c>
      <c r="D56" s="150">
        <v>5105130</v>
      </c>
      <c r="E56" s="150" t="s">
        <v>126</v>
      </c>
      <c r="F56" s="173">
        <v>0</v>
      </c>
      <c r="G56" s="73">
        <f t="shared" si="30"/>
        <v>0</v>
      </c>
      <c r="H56" s="74">
        <f>IFERROR(INDEX('[1]2024'!$A:$Q,MATCH($A$3&amp;$D56,'[1]2024'!$B:$B,0),MATCH(H$4,'[1]2024'!$2:$2,0)),0)+IFERROR(INDEX('[1]2024'!$A:$Q,MATCH($B$3&amp;$D56,'[1]2024'!$B:$B,0),MATCH(H$4,'[1]2024'!$2:$2,0)),0)++IFERROR(INDEX('[1]2024'!$A:$Q,MATCH($C$3&amp;$D56,'[1]2024'!$B:$B,0),MATCH(H$4,'[1]2024'!$2:$2,0)),0)++IFERROR(INDEX('[1]2024'!$A:$Q,MATCH($D$3&amp;$D56,'[1]2024'!$B:$B,0),MATCH(H$4,'[1]2024'!$2:$2,0)),0)</f>
        <v>0</v>
      </c>
      <c r="I56" s="74">
        <f>IFERROR(INDEX('[1]2024'!$A:$Q,MATCH($A$3&amp;$D56,'[1]2024'!$B:$B,0),MATCH(I$4,'[1]2024'!$2:$2,0)),0)+IFERROR(INDEX('[1]2024'!$A:$Q,MATCH($B$3&amp;$D56,'[1]2024'!$B:$B,0),MATCH(I$4,'[1]2024'!$2:$2,0)),0)++IFERROR(INDEX('[1]2024'!$A:$Q,MATCH($C$3&amp;$D56,'[1]2024'!$B:$B,0),MATCH(I$4,'[1]2024'!$2:$2,0)),0)++IFERROR(INDEX('[1]2024'!$A:$Q,MATCH($D$3&amp;$D56,'[1]2024'!$B:$B,0),MATCH(I$4,'[1]2024'!$2:$2,0)),0)</f>
        <v>0</v>
      </c>
      <c r="J56" s="74">
        <f>IFERROR(INDEX('[1]2024'!$A:$Q,MATCH($A$3&amp;$D56,'[1]2024'!$B:$B,0),MATCH(J$4,'[1]2024'!$2:$2,0)),0)+IFERROR(INDEX('[1]2024'!$A:$Q,MATCH($B$3&amp;$D56,'[1]2024'!$B:$B,0),MATCH(J$4,'[1]2024'!$2:$2,0)),0)++IFERROR(INDEX('[1]2024'!$A:$Q,MATCH($C$3&amp;$D56,'[1]2024'!$B:$B,0),MATCH(J$4,'[1]2024'!$2:$2,0)),0)++IFERROR(INDEX('[1]2024'!$A:$Q,MATCH($D$3&amp;$D56,'[1]2024'!$B:$B,0),MATCH(J$4,'[1]2024'!$2:$2,0)),0)</f>
        <v>0</v>
      </c>
      <c r="K56" s="74">
        <f>IFERROR(INDEX('[1]2024'!$A:$Q,MATCH($A$3&amp;$D56,'[1]2024'!$B:$B,0),MATCH(K$4,'[1]2024'!$2:$2,0)),0)+IFERROR(INDEX('[1]2024'!$A:$Q,MATCH($B$3&amp;$D56,'[1]2024'!$B:$B,0),MATCH(K$4,'[1]2024'!$2:$2,0)),0)++IFERROR(INDEX('[1]2024'!$A:$Q,MATCH($C$3&amp;$D56,'[1]2024'!$B:$B,0),MATCH(K$4,'[1]2024'!$2:$2,0)),0)++IFERROR(INDEX('[1]2024'!$A:$Q,MATCH($D$3&amp;$D56,'[1]2024'!$B:$B,0),MATCH(K$4,'[1]2024'!$2:$2,0)),0)</f>
        <v>0</v>
      </c>
      <c r="L56" s="74">
        <f>IFERROR(INDEX('[1]2024'!$A:$Q,MATCH($A$3&amp;$D56,'[1]2024'!$B:$B,0),MATCH(L$4,'[1]2024'!$2:$2,0)),0)+IFERROR(INDEX('[1]2024'!$A:$Q,MATCH($B$3&amp;$D56,'[1]2024'!$B:$B,0),MATCH(L$4,'[1]2024'!$2:$2,0)),0)++IFERROR(INDEX('[1]2024'!$A:$Q,MATCH($C$3&amp;$D56,'[1]2024'!$B:$B,0),MATCH(L$4,'[1]2024'!$2:$2,0)),0)++IFERROR(INDEX('[1]2024'!$A:$Q,MATCH($D$3&amp;$D56,'[1]2024'!$B:$B,0),MATCH(L$4,'[1]2024'!$2:$2,0)),0)</f>
        <v>0</v>
      </c>
      <c r="M56" s="74">
        <f>IFERROR(INDEX('[1]2024'!$A:$Q,MATCH($A$3&amp;$D56,'[1]2024'!$B:$B,0),MATCH(M$4,'[1]2024'!$2:$2,0)),0)+IFERROR(INDEX('[1]2024'!$A:$Q,MATCH($B$3&amp;$D56,'[1]2024'!$B:$B,0),MATCH(M$4,'[1]2024'!$2:$2,0)),0)++IFERROR(INDEX('[1]2024'!$A:$Q,MATCH($C$3&amp;$D56,'[1]2024'!$B:$B,0),MATCH(M$4,'[1]2024'!$2:$2,0)),0)++IFERROR(INDEX('[1]2024'!$A:$Q,MATCH($D$3&amp;$D56,'[1]2024'!$B:$B,0),MATCH(M$4,'[1]2024'!$2:$2,0)),0)</f>
        <v>0</v>
      </c>
      <c r="N56" s="74">
        <f>IFERROR(INDEX('[1]2024'!$A:$Q,MATCH($A$3&amp;$D56,'[1]2024'!$B:$B,0),MATCH(N$4,'[1]2024'!$2:$2,0)),0)+IFERROR(INDEX('[1]2024'!$A:$Q,MATCH($B$3&amp;$D56,'[1]2024'!$B:$B,0),MATCH(N$4,'[1]2024'!$2:$2,0)),0)++IFERROR(INDEX('[1]2024'!$A:$Q,MATCH($C$3&amp;$D56,'[1]2024'!$B:$B,0),MATCH(N$4,'[1]2024'!$2:$2,0)),0)++IFERROR(INDEX('[1]2024'!$A:$Q,MATCH($D$3&amp;$D56,'[1]2024'!$B:$B,0),MATCH(N$4,'[1]2024'!$2:$2,0)),0)</f>
        <v>0</v>
      </c>
      <c r="O56" s="74">
        <f>IFERROR(INDEX('[1]2024'!$A:$Q,MATCH($A$3&amp;$D56,'[1]2024'!$B:$B,0),MATCH(O$4,'[1]2024'!$2:$2,0)),0)+IFERROR(INDEX('[1]2024'!$A:$Q,MATCH($B$3&amp;$D56,'[1]2024'!$B:$B,0),MATCH(O$4,'[1]2024'!$2:$2,0)),0)++IFERROR(INDEX('[1]2024'!$A:$Q,MATCH($C$3&amp;$D56,'[1]2024'!$B:$B,0),MATCH(O$4,'[1]2024'!$2:$2,0)),0)++IFERROR(INDEX('[1]2024'!$A:$Q,MATCH($D$3&amp;$D56,'[1]2024'!$B:$B,0),MATCH(O$4,'[1]2024'!$2:$2,0)),0)</f>
        <v>0</v>
      </c>
      <c r="P56" s="74">
        <f>IFERROR(INDEX('[1]2024'!$A:$Q,MATCH($A$3&amp;$D56,'[1]2024'!$B:$B,0),MATCH(P$4,'[1]2024'!$2:$2,0)),0)+IFERROR(INDEX('[1]2024'!$A:$Q,MATCH($B$3&amp;$D56,'[1]2024'!$B:$B,0),MATCH(P$4,'[1]2024'!$2:$2,0)),0)++IFERROR(INDEX('[1]2024'!$A:$Q,MATCH($C$3&amp;$D56,'[1]2024'!$B:$B,0),MATCH(P$4,'[1]2024'!$2:$2,0)),0)++IFERROR(INDEX('[1]2024'!$A:$Q,MATCH($D$3&amp;$D56,'[1]2024'!$B:$B,0),MATCH(P$4,'[1]2024'!$2:$2,0)),0)</f>
        <v>0</v>
      </c>
      <c r="Q56" s="74">
        <f>IFERROR(INDEX('[1]2024'!$A:$Q,MATCH($A$3&amp;$D56,'[1]2024'!$B:$B,0),MATCH(Q$4,'[1]2024'!$2:$2,0)),0)+IFERROR(INDEX('[1]2024'!$A:$Q,MATCH($B$3&amp;$D56,'[1]2024'!$B:$B,0),MATCH(Q$4,'[1]2024'!$2:$2,0)),0)++IFERROR(INDEX('[1]2024'!$A:$Q,MATCH($C$3&amp;$D56,'[1]2024'!$B:$B,0),MATCH(Q$4,'[1]2024'!$2:$2,0)),0)++IFERROR(INDEX('[1]2024'!$A:$Q,MATCH($D$3&amp;$D56,'[1]2024'!$B:$B,0),MATCH(Q$4,'[1]2024'!$2:$2,0)),0)</f>
        <v>0</v>
      </c>
      <c r="R56" s="74">
        <f>IFERROR(INDEX('[1]2024'!$A:$Q,MATCH($A$3&amp;$D56,'[1]2024'!$B:$B,0),MATCH(R$4,'[1]2024'!$2:$2,0)),0)+IFERROR(INDEX('[1]2024'!$A:$Q,MATCH($B$3&amp;$D56,'[1]2024'!$B:$B,0),MATCH(R$4,'[1]2024'!$2:$2,0)),0)++IFERROR(INDEX('[1]2024'!$A:$Q,MATCH($C$3&amp;$D56,'[1]2024'!$B:$B,0),MATCH(R$4,'[1]2024'!$2:$2,0)),0)++IFERROR(INDEX('[1]2024'!$A:$Q,MATCH($D$3&amp;$D56,'[1]2024'!$B:$B,0),MATCH(R$4,'[1]2024'!$2:$2,0)),0)</f>
        <v>0</v>
      </c>
      <c r="S56" s="74">
        <f>IFERROR(INDEX('[1]2024'!$A:$Q,MATCH($A$3&amp;$D56,'[1]2024'!$B:$B,0),MATCH(S$4,'[1]2024'!$2:$2,0)),0)+IFERROR(INDEX('[1]2024'!$A:$Q,MATCH($B$3&amp;$D56,'[1]2024'!$B:$B,0),MATCH(S$4,'[1]2024'!$2:$2,0)),0)++IFERROR(INDEX('[1]2024'!$A:$Q,MATCH($C$3&amp;$D56,'[1]2024'!$B:$B,0),MATCH(S$4,'[1]2024'!$2:$2,0)),0)++IFERROR(INDEX('[1]2024'!$A:$Q,MATCH($D$3&amp;$D56,'[1]2024'!$B:$B,0),MATCH(S$4,'[1]2024'!$2:$2,0)),0)</f>
        <v>0</v>
      </c>
      <c r="T56" s="75">
        <v>0</v>
      </c>
      <c r="U56" s="73">
        <f t="shared" si="31"/>
        <v>0</v>
      </c>
      <c r="V56" s="174">
        <v>0</v>
      </c>
      <c r="W56" s="105">
        <v>0</v>
      </c>
      <c r="X56" s="105">
        <v>0</v>
      </c>
      <c r="Y56" s="105">
        <v>0</v>
      </c>
      <c r="Z56" s="105">
        <v>0</v>
      </c>
      <c r="AA56" s="105">
        <v>0</v>
      </c>
      <c r="AB56" s="105">
        <v>0</v>
      </c>
      <c r="AC56" s="105">
        <v>0</v>
      </c>
      <c r="AD56" s="105">
        <v>0</v>
      </c>
      <c r="AE56" s="105">
        <v>0</v>
      </c>
      <c r="AF56" s="105">
        <v>0</v>
      </c>
      <c r="AG56" s="175">
        <v>0</v>
      </c>
      <c r="AH56" s="73">
        <f t="shared" si="32"/>
        <v>0</v>
      </c>
      <c r="AI56" s="73"/>
      <c r="AJ56" s="73"/>
      <c r="AK56" s="73"/>
      <c r="AL56" s="73"/>
      <c r="AM56" s="73"/>
      <c r="AN56" s="73"/>
      <c r="AO56" s="73"/>
      <c r="AP56" s="73"/>
      <c r="AQ56" s="73"/>
      <c r="AR56" s="73"/>
      <c r="AS56" s="73"/>
      <c r="AT56" s="73"/>
      <c r="AU56" s="73">
        <f t="shared" si="3"/>
        <v>0</v>
      </c>
      <c r="AV56" s="73">
        <f t="shared" si="4"/>
        <v>0</v>
      </c>
      <c r="AW56" s="73">
        <f t="shared" si="5"/>
        <v>0</v>
      </c>
      <c r="AX56" s="73">
        <f t="shared" si="6"/>
        <v>0</v>
      </c>
      <c r="AY56" s="73">
        <f t="shared" si="33"/>
        <v>0</v>
      </c>
      <c r="AZ56" s="73">
        <f t="shared" si="34"/>
        <v>0</v>
      </c>
      <c r="BA56" s="73">
        <f t="shared" si="35"/>
        <v>0</v>
      </c>
      <c r="BB56" s="91"/>
      <c r="BC56" s="69" t="s">
        <v>39</v>
      </c>
      <c r="BD56" s="160"/>
      <c r="BE56" s="74">
        <v>0</v>
      </c>
      <c r="BF56" s="74">
        <v>0</v>
      </c>
      <c r="BG56" s="74">
        <v>0</v>
      </c>
      <c r="BH56" s="162">
        <f t="shared" si="8"/>
        <v>0</v>
      </c>
    </row>
    <row r="57" spans="1:60" outlineLevel="1" x14ac:dyDescent="0.3">
      <c r="A57" s="71" t="s">
        <v>132</v>
      </c>
      <c r="B57" s="149" t="s">
        <v>125</v>
      </c>
      <c r="C57" s="149" t="s">
        <v>31</v>
      </c>
      <c r="D57" s="150">
        <v>5105120</v>
      </c>
      <c r="E57" s="150" t="s">
        <v>126</v>
      </c>
      <c r="F57" s="173">
        <v>0</v>
      </c>
      <c r="G57" s="73">
        <f t="shared" si="30"/>
        <v>0</v>
      </c>
      <c r="H57" s="74">
        <f>IFERROR(INDEX('[1]2024'!$A:$Q,MATCH($A$3&amp;$D57,'[1]2024'!$B:$B,0),MATCH(H$4,'[1]2024'!$2:$2,0)),0)+IFERROR(INDEX('[1]2024'!$A:$Q,MATCH($B$3&amp;$D57,'[1]2024'!$B:$B,0),MATCH(H$4,'[1]2024'!$2:$2,0)),0)++IFERROR(INDEX('[1]2024'!$A:$Q,MATCH($C$3&amp;$D57,'[1]2024'!$B:$B,0),MATCH(H$4,'[1]2024'!$2:$2,0)),0)++IFERROR(INDEX('[1]2024'!$A:$Q,MATCH($D$3&amp;$D57,'[1]2024'!$B:$B,0),MATCH(H$4,'[1]2024'!$2:$2,0)),0)</f>
        <v>0</v>
      </c>
      <c r="I57" s="74">
        <f>IFERROR(INDEX('[1]2024'!$A:$Q,MATCH($A$3&amp;$D57,'[1]2024'!$B:$B,0),MATCH(I$4,'[1]2024'!$2:$2,0)),0)+IFERROR(INDEX('[1]2024'!$A:$Q,MATCH($B$3&amp;$D57,'[1]2024'!$B:$B,0),MATCH(I$4,'[1]2024'!$2:$2,0)),0)++IFERROR(INDEX('[1]2024'!$A:$Q,MATCH($C$3&amp;$D57,'[1]2024'!$B:$B,0),MATCH(I$4,'[1]2024'!$2:$2,0)),0)++IFERROR(INDEX('[1]2024'!$A:$Q,MATCH($D$3&amp;$D57,'[1]2024'!$B:$B,0),MATCH(I$4,'[1]2024'!$2:$2,0)),0)</f>
        <v>0</v>
      </c>
      <c r="J57" s="74">
        <f>IFERROR(INDEX('[1]2024'!$A:$Q,MATCH($A$3&amp;$D57,'[1]2024'!$B:$B,0),MATCH(J$4,'[1]2024'!$2:$2,0)),0)+IFERROR(INDEX('[1]2024'!$A:$Q,MATCH($B$3&amp;$D57,'[1]2024'!$B:$B,0),MATCH(J$4,'[1]2024'!$2:$2,0)),0)++IFERROR(INDEX('[1]2024'!$A:$Q,MATCH($C$3&amp;$D57,'[1]2024'!$B:$B,0),MATCH(J$4,'[1]2024'!$2:$2,0)),0)++IFERROR(INDEX('[1]2024'!$A:$Q,MATCH($D$3&amp;$D57,'[1]2024'!$B:$B,0),MATCH(J$4,'[1]2024'!$2:$2,0)),0)</f>
        <v>0</v>
      </c>
      <c r="K57" s="74">
        <f>IFERROR(INDEX('[1]2024'!$A:$Q,MATCH($A$3&amp;$D57,'[1]2024'!$B:$B,0),MATCH(K$4,'[1]2024'!$2:$2,0)),0)+IFERROR(INDEX('[1]2024'!$A:$Q,MATCH($B$3&amp;$D57,'[1]2024'!$B:$B,0),MATCH(K$4,'[1]2024'!$2:$2,0)),0)++IFERROR(INDEX('[1]2024'!$A:$Q,MATCH($C$3&amp;$D57,'[1]2024'!$B:$B,0),MATCH(K$4,'[1]2024'!$2:$2,0)),0)++IFERROR(INDEX('[1]2024'!$A:$Q,MATCH($D$3&amp;$D57,'[1]2024'!$B:$B,0),MATCH(K$4,'[1]2024'!$2:$2,0)),0)</f>
        <v>0</v>
      </c>
      <c r="L57" s="74">
        <f>IFERROR(INDEX('[1]2024'!$A:$Q,MATCH($A$3&amp;$D57,'[1]2024'!$B:$B,0),MATCH(L$4,'[1]2024'!$2:$2,0)),0)+IFERROR(INDEX('[1]2024'!$A:$Q,MATCH($B$3&amp;$D57,'[1]2024'!$B:$B,0),MATCH(L$4,'[1]2024'!$2:$2,0)),0)++IFERROR(INDEX('[1]2024'!$A:$Q,MATCH($C$3&amp;$D57,'[1]2024'!$B:$B,0),MATCH(L$4,'[1]2024'!$2:$2,0)),0)++IFERROR(INDEX('[1]2024'!$A:$Q,MATCH($D$3&amp;$D57,'[1]2024'!$B:$B,0),MATCH(L$4,'[1]2024'!$2:$2,0)),0)</f>
        <v>0</v>
      </c>
      <c r="M57" s="74">
        <f>IFERROR(INDEX('[1]2024'!$A:$Q,MATCH($A$3&amp;$D57,'[1]2024'!$B:$B,0),MATCH(M$4,'[1]2024'!$2:$2,0)),0)+IFERROR(INDEX('[1]2024'!$A:$Q,MATCH($B$3&amp;$D57,'[1]2024'!$B:$B,0),MATCH(M$4,'[1]2024'!$2:$2,0)),0)++IFERROR(INDEX('[1]2024'!$A:$Q,MATCH($C$3&amp;$D57,'[1]2024'!$B:$B,0),MATCH(M$4,'[1]2024'!$2:$2,0)),0)++IFERROR(INDEX('[1]2024'!$A:$Q,MATCH($D$3&amp;$D57,'[1]2024'!$B:$B,0),MATCH(M$4,'[1]2024'!$2:$2,0)),0)</f>
        <v>0</v>
      </c>
      <c r="N57" s="74">
        <f>IFERROR(INDEX('[1]2024'!$A:$Q,MATCH($A$3&amp;$D57,'[1]2024'!$B:$B,0),MATCH(N$4,'[1]2024'!$2:$2,0)),0)+IFERROR(INDEX('[1]2024'!$A:$Q,MATCH($B$3&amp;$D57,'[1]2024'!$B:$B,0),MATCH(N$4,'[1]2024'!$2:$2,0)),0)++IFERROR(INDEX('[1]2024'!$A:$Q,MATCH($C$3&amp;$D57,'[1]2024'!$B:$B,0),MATCH(N$4,'[1]2024'!$2:$2,0)),0)++IFERROR(INDEX('[1]2024'!$A:$Q,MATCH($D$3&amp;$D57,'[1]2024'!$B:$B,0),MATCH(N$4,'[1]2024'!$2:$2,0)),0)</f>
        <v>0</v>
      </c>
      <c r="O57" s="74">
        <f>IFERROR(INDEX('[1]2024'!$A:$Q,MATCH($A$3&amp;$D57,'[1]2024'!$B:$B,0),MATCH(O$4,'[1]2024'!$2:$2,0)),0)+IFERROR(INDEX('[1]2024'!$A:$Q,MATCH($B$3&amp;$D57,'[1]2024'!$B:$B,0),MATCH(O$4,'[1]2024'!$2:$2,0)),0)++IFERROR(INDEX('[1]2024'!$A:$Q,MATCH($C$3&amp;$D57,'[1]2024'!$B:$B,0),MATCH(O$4,'[1]2024'!$2:$2,0)),0)++IFERROR(INDEX('[1]2024'!$A:$Q,MATCH($D$3&amp;$D57,'[1]2024'!$B:$B,0),MATCH(O$4,'[1]2024'!$2:$2,0)),0)</f>
        <v>0</v>
      </c>
      <c r="P57" s="74">
        <f>IFERROR(INDEX('[1]2024'!$A:$Q,MATCH($A$3&amp;$D57,'[1]2024'!$B:$B,0),MATCH(P$4,'[1]2024'!$2:$2,0)),0)+IFERROR(INDEX('[1]2024'!$A:$Q,MATCH($B$3&amp;$D57,'[1]2024'!$B:$B,0),MATCH(P$4,'[1]2024'!$2:$2,0)),0)++IFERROR(INDEX('[1]2024'!$A:$Q,MATCH($C$3&amp;$D57,'[1]2024'!$B:$B,0),MATCH(P$4,'[1]2024'!$2:$2,0)),0)++IFERROR(INDEX('[1]2024'!$A:$Q,MATCH($D$3&amp;$D57,'[1]2024'!$B:$B,0),MATCH(P$4,'[1]2024'!$2:$2,0)),0)</f>
        <v>0</v>
      </c>
      <c r="Q57" s="74">
        <f>IFERROR(INDEX('[1]2024'!$A:$Q,MATCH($A$3&amp;$D57,'[1]2024'!$B:$B,0),MATCH(Q$4,'[1]2024'!$2:$2,0)),0)+IFERROR(INDEX('[1]2024'!$A:$Q,MATCH($B$3&amp;$D57,'[1]2024'!$B:$B,0),MATCH(Q$4,'[1]2024'!$2:$2,0)),0)++IFERROR(INDEX('[1]2024'!$A:$Q,MATCH($C$3&amp;$D57,'[1]2024'!$B:$B,0),MATCH(Q$4,'[1]2024'!$2:$2,0)),0)++IFERROR(INDEX('[1]2024'!$A:$Q,MATCH($D$3&amp;$D57,'[1]2024'!$B:$B,0),MATCH(Q$4,'[1]2024'!$2:$2,0)),0)</f>
        <v>0</v>
      </c>
      <c r="R57" s="74">
        <f>IFERROR(INDEX('[1]2024'!$A:$Q,MATCH($A$3&amp;$D57,'[1]2024'!$B:$B,0),MATCH(R$4,'[1]2024'!$2:$2,0)),0)+IFERROR(INDEX('[1]2024'!$A:$Q,MATCH($B$3&amp;$D57,'[1]2024'!$B:$B,0),MATCH(R$4,'[1]2024'!$2:$2,0)),0)++IFERROR(INDEX('[1]2024'!$A:$Q,MATCH($C$3&amp;$D57,'[1]2024'!$B:$B,0),MATCH(R$4,'[1]2024'!$2:$2,0)),0)++IFERROR(INDEX('[1]2024'!$A:$Q,MATCH($D$3&amp;$D57,'[1]2024'!$B:$B,0),MATCH(R$4,'[1]2024'!$2:$2,0)),0)</f>
        <v>0</v>
      </c>
      <c r="S57" s="74">
        <f>IFERROR(INDEX('[1]2024'!$A:$Q,MATCH($A$3&amp;$D57,'[1]2024'!$B:$B,0),MATCH(S$4,'[1]2024'!$2:$2,0)),0)+IFERROR(INDEX('[1]2024'!$A:$Q,MATCH($B$3&amp;$D57,'[1]2024'!$B:$B,0),MATCH(S$4,'[1]2024'!$2:$2,0)),0)++IFERROR(INDEX('[1]2024'!$A:$Q,MATCH($C$3&amp;$D57,'[1]2024'!$B:$B,0),MATCH(S$4,'[1]2024'!$2:$2,0)),0)++IFERROR(INDEX('[1]2024'!$A:$Q,MATCH($D$3&amp;$D57,'[1]2024'!$B:$B,0),MATCH(S$4,'[1]2024'!$2:$2,0)),0)</f>
        <v>0</v>
      </c>
      <c r="T57" s="75">
        <v>0</v>
      </c>
      <c r="U57" s="73">
        <f t="shared" si="31"/>
        <v>0</v>
      </c>
      <c r="V57" s="174">
        <v>0</v>
      </c>
      <c r="W57" s="105">
        <v>0</v>
      </c>
      <c r="X57" s="105">
        <v>0</v>
      </c>
      <c r="Y57" s="105">
        <v>0</v>
      </c>
      <c r="Z57" s="105">
        <v>0</v>
      </c>
      <c r="AA57" s="105">
        <v>0</v>
      </c>
      <c r="AB57" s="105">
        <v>0</v>
      </c>
      <c r="AC57" s="105">
        <v>0</v>
      </c>
      <c r="AD57" s="105">
        <v>0</v>
      </c>
      <c r="AE57" s="105">
        <v>0</v>
      </c>
      <c r="AF57" s="105">
        <v>0</v>
      </c>
      <c r="AG57" s="175">
        <v>0</v>
      </c>
      <c r="AH57" s="73">
        <f t="shared" si="32"/>
        <v>0</v>
      </c>
      <c r="AI57" s="73"/>
      <c r="AJ57" s="73"/>
      <c r="AK57" s="73"/>
      <c r="AL57" s="73"/>
      <c r="AM57" s="73"/>
      <c r="AN57" s="73"/>
      <c r="AO57" s="73"/>
      <c r="AP57" s="73"/>
      <c r="AQ57" s="73"/>
      <c r="AR57" s="73"/>
      <c r="AS57" s="73"/>
      <c r="AT57" s="73"/>
      <c r="AU57" s="73">
        <f t="shared" si="3"/>
        <v>0</v>
      </c>
      <c r="AV57" s="73">
        <f t="shared" si="4"/>
        <v>0</v>
      </c>
      <c r="AW57" s="73">
        <f t="shared" si="5"/>
        <v>0</v>
      </c>
      <c r="AX57" s="73">
        <f t="shared" si="6"/>
        <v>0</v>
      </c>
      <c r="AY57" s="73">
        <f t="shared" si="33"/>
        <v>0</v>
      </c>
      <c r="AZ57" s="73">
        <f t="shared" si="34"/>
        <v>0</v>
      </c>
      <c r="BA57" s="73">
        <f t="shared" si="35"/>
        <v>0</v>
      </c>
      <c r="BB57" s="91"/>
      <c r="BC57" s="69" t="s">
        <v>39</v>
      </c>
      <c r="BD57" s="160"/>
      <c r="BE57" s="74">
        <v>0</v>
      </c>
      <c r="BF57" s="74">
        <v>0</v>
      </c>
      <c r="BG57" s="74">
        <v>0</v>
      </c>
      <c r="BH57" s="162">
        <f t="shared" si="8"/>
        <v>0</v>
      </c>
    </row>
    <row r="58" spans="1:60" outlineLevel="1" x14ac:dyDescent="0.3">
      <c r="A58" s="71" t="s">
        <v>133</v>
      </c>
      <c r="B58" s="149" t="s">
        <v>125</v>
      </c>
      <c r="C58" s="149" t="s">
        <v>31</v>
      </c>
      <c r="D58" s="150">
        <v>5105110</v>
      </c>
      <c r="E58" s="150" t="s">
        <v>126</v>
      </c>
      <c r="F58" s="173">
        <v>0</v>
      </c>
      <c r="G58" s="73">
        <f t="shared" si="30"/>
        <v>0</v>
      </c>
      <c r="H58" s="74">
        <f>IFERROR(INDEX('[1]2024'!$A:$Q,MATCH($A$3&amp;$D58,'[1]2024'!$B:$B,0),MATCH(H$4,'[1]2024'!$2:$2,0)),0)+IFERROR(INDEX('[1]2024'!$A:$Q,MATCH($B$3&amp;$D58,'[1]2024'!$B:$B,0),MATCH(H$4,'[1]2024'!$2:$2,0)),0)++IFERROR(INDEX('[1]2024'!$A:$Q,MATCH($C$3&amp;$D58,'[1]2024'!$B:$B,0),MATCH(H$4,'[1]2024'!$2:$2,0)),0)++IFERROR(INDEX('[1]2024'!$A:$Q,MATCH($D$3&amp;$D58,'[1]2024'!$B:$B,0),MATCH(H$4,'[1]2024'!$2:$2,0)),0)</f>
        <v>0</v>
      </c>
      <c r="I58" s="74">
        <f>IFERROR(INDEX('[1]2024'!$A:$Q,MATCH($A$3&amp;$D58,'[1]2024'!$B:$B,0),MATCH(I$4,'[1]2024'!$2:$2,0)),0)+IFERROR(INDEX('[1]2024'!$A:$Q,MATCH($B$3&amp;$D58,'[1]2024'!$B:$B,0),MATCH(I$4,'[1]2024'!$2:$2,0)),0)++IFERROR(INDEX('[1]2024'!$A:$Q,MATCH($C$3&amp;$D58,'[1]2024'!$B:$B,0),MATCH(I$4,'[1]2024'!$2:$2,0)),0)++IFERROR(INDEX('[1]2024'!$A:$Q,MATCH($D$3&amp;$D58,'[1]2024'!$B:$B,0),MATCH(I$4,'[1]2024'!$2:$2,0)),0)</f>
        <v>0</v>
      </c>
      <c r="J58" s="74">
        <f>IFERROR(INDEX('[1]2024'!$A:$Q,MATCH($A$3&amp;$D58,'[1]2024'!$B:$B,0),MATCH(J$4,'[1]2024'!$2:$2,0)),0)+IFERROR(INDEX('[1]2024'!$A:$Q,MATCH($B$3&amp;$D58,'[1]2024'!$B:$B,0),MATCH(J$4,'[1]2024'!$2:$2,0)),0)++IFERROR(INDEX('[1]2024'!$A:$Q,MATCH($C$3&amp;$D58,'[1]2024'!$B:$B,0),MATCH(J$4,'[1]2024'!$2:$2,0)),0)++IFERROR(INDEX('[1]2024'!$A:$Q,MATCH($D$3&amp;$D58,'[1]2024'!$B:$B,0),MATCH(J$4,'[1]2024'!$2:$2,0)),0)</f>
        <v>0</v>
      </c>
      <c r="K58" s="74">
        <f>IFERROR(INDEX('[1]2024'!$A:$Q,MATCH($A$3&amp;$D58,'[1]2024'!$B:$B,0),MATCH(K$4,'[1]2024'!$2:$2,0)),0)+IFERROR(INDEX('[1]2024'!$A:$Q,MATCH($B$3&amp;$D58,'[1]2024'!$B:$B,0),MATCH(K$4,'[1]2024'!$2:$2,0)),0)++IFERROR(INDEX('[1]2024'!$A:$Q,MATCH($C$3&amp;$D58,'[1]2024'!$B:$B,0),MATCH(K$4,'[1]2024'!$2:$2,0)),0)++IFERROR(INDEX('[1]2024'!$A:$Q,MATCH($D$3&amp;$D58,'[1]2024'!$B:$B,0),MATCH(K$4,'[1]2024'!$2:$2,0)),0)</f>
        <v>0</v>
      </c>
      <c r="L58" s="74">
        <f>IFERROR(INDEX('[1]2024'!$A:$Q,MATCH($A$3&amp;$D58,'[1]2024'!$B:$B,0),MATCH(L$4,'[1]2024'!$2:$2,0)),0)+IFERROR(INDEX('[1]2024'!$A:$Q,MATCH($B$3&amp;$D58,'[1]2024'!$B:$B,0),MATCH(L$4,'[1]2024'!$2:$2,0)),0)++IFERROR(INDEX('[1]2024'!$A:$Q,MATCH($C$3&amp;$D58,'[1]2024'!$B:$B,0),MATCH(L$4,'[1]2024'!$2:$2,0)),0)++IFERROR(INDEX('[1]2024'!$A:$Q,MATCH($D$3&amp;$D58,'[1]2024'!$B:$B,0),MATCH(L$4,'[1]2024'!$2:$2,0)),0)</f>
        <v>0</v>
      </c>
      <c r="M58" s="74">
        <f>IFERROR(INDEX('[1]2024'!$A:$Q,MATCH($A$3&amp;$D58,'[1]2024'!$B:$B,0),MATCH(M$4,'[1]2024'!$2:$2,0)),0)+IFERROR(INDEX('[1]2024'!$A:$Q,MATCH($B$3&amp;$D58,'[1]2024'!$B:$B,0),MATCH(M$4,'[1]2024'!$2:$2,0)),0)++IFERROR(INDEX('[1]2024'!$A:$Q,MATCH($C$3&amp;$D58,'[1]2024'!$B:$B,0),MATCH(M$4,'[1]2024'!$2:$2,0)),0)++IFERROR(INDEX('[1]2024'!$A:$Q,MATCH($D$3&amp;$D58,'[1]2024'!$B:$B,0),MATCH(M$4,'[1]2024'!$2:$2,0)),0)</f>
        <v>0</v>
      </c>
      <c r="N58" s="74">
        <f>IFERROR(INDEX('[1]2024'!$A:$Q,MATCH($A$3&amp;$D58,'[1]2024'!$B:$B,0),MATCH(N$4,'[1]2024'!$2:$2,0)),0)+IFERROR(INDEX('[1]2024'!$A:$Q,MATCH($B$3&amp;$D58,'[1]2024'!$B:$B,0),MATCH(N$4,'[1]2024'!$2:$2,0)),0)++IFERROR(INDEX('[1]2024'!$A:$Q,MATCH($C$3&amp;$D58,'[1]2024'!$B:$B,0),MATCH(N$4,'[1]2024'!$2:$2,0)),0)++IFERROR(INDEX('[1]2024'!$A:$Q,MATCH($D$3&amp;$D58,'[1]2024'!$B:$B,0),MATCH(N$4,'[1]2024'!$2:$2,0)),0)</f>
        <v>0</v>
      </c>
      <c r="O58" s="74">
        <f>IFERROR(INDEX('[1]2024'!$A:$Q,MATCH($A$3&amp;$D58,'[1]2024'!$B:$B,0),MATCH(O$4,'[1]2024'!$2:$2,0)),0)+IFERROR(INDEX('[1]2024'!$A:$Q,MATCH($B$3&amp;$D58,'[1]2024'!$B:$B,0),MATCH(O$4,'[1]2024'!$2:$2,0)),0)++IFERROR(INDEX('[1]2024'!$A:$Q,MATCH($C$3&amp;$D58,'[1]2024'!$B:$B,0),MATCH(O$4,'[1]2024'!$2:$2,0)),0)++IFERROR(INDEX('[1]2024'!$A:$Q,MATCH($D$3&amp;$D58,'[1]2024'!$B:$B,0),MATCH(O$4,'[1]2024'!$2:$2,0)),0)</f>
        <v>0</v>
      </c>
      <c r="P58" s="74">
        <f>IFERROR(INDEX('[1]2024'!$A:$Q,MATCH($A$3&amp;$D58,'[1]2024'!$B:$B,0),MATCH(P$4,'[1]2024'!$2:$2,0)),0)+IFERROR(INDEX('[1]2024'!$A:$Q,MATCH($B$3&amp;$D58,'[1]2024'!$B:$B,0),MATCH(P$4,'[1]2024'!$2:$2,0)),0)++IFERROR(INDEX('[1]2024'!$A:$Q,MATCH($C$3&amp;$D58,'[1]2024'!$B:$B,0),MATCH(P$4,'[1]2024'!$2:$2,0)),0)++IFERROR(INDEX('[1]2024'!$A:$Q,MATCH($D$3&amp;$D58,'[1]2024'!$B:$B,0),MATCH(P$4,'[1]2024'!$2:$2,0)),0)</f>
        <v>0</v>
      </c>
      <c r="Q58" s="74">
        <f>IFERROR(INDEX('[1]2024'!$A:$Q,MATCH($A$3&amp;$D58,'[1]2024'!$B:$B,0),MATCH(Q$4,'[1]2024'!$2:$2,0)),0)+IFERROR(INDEX('[1]2024'!$A:$Q,MATCH($B$3&amp;$D58,'[1]2024'!$B:$B,0),MATCH(Q$4,'[1]2024'!$2:$2,0)),0)++IFERROR(INDEX('[1]2024'!$A:$Q,MATCH($C$3&amp;$D58,'[1]2024'!$B:$B,0),MATCH(Q$4,'[1]2024'!$2:$2,0)),0)++IFERROR(INDEX('[1]2024'!$A:$Q,MATCH($D$3&amp;$D58,'[1]2024'!$B:$B,0),MATCH(Q$4,'[1]2024'!$2:$2,0)),0)</f>
        <v>0</v>
      </c>
      <c r="R58" s="74">
        <f>IFERROR(INDEX('[1]2024'!$A:$Q,MATCH($A$3&amp;$D58,'[1]2024'!$B:$B,0),MATCH(R$4,'[1]2024'!$2:$2,0)),0)+IFERROR(INDEX('[1]2024'!$A:$Q,MATCH($B$3&amp;$D58,'[1]2024'!$B:$B,0),MATCH(R$4,'[1]2024'!$2:$2,0)),0)++IFERROR(INDEX('[1]2024'!$A:$Q,MATCH($C$3&amp;$D58,'[1]2024'!$B:$B,0),MATCH(R$4,'[1]2024'!$2:$2,0)),0)++IFERROR(INDEX('[1]2024'!$A:$Q,MATCH($D$3&amp;$D58,'[1]2024'!$B:$B,0),MATCH(R$4,'[1]2024'!$2:$2,0)),0)</f>
        <v>0</v>
      </c>
      <c r="S58" s="74">
        <f>IFERROR(INDEX('[1]2024'!$A:$Q,MATCH($A$3&amp;$D58,'[1]2024'!$B:$B,0),MATCH(S$4,'[1]2024'!$2:$2,0)),0)+IFERROR(INDEX('[1]2024'!$A:$Q,MATCH($B$3&amp;$D58,'[1]2024'!$B:$B,0),MATCH(S$4,'[1]2024'!$2:$2,0)),0)++IFERROR(INDEX('[1]2024'!$A:$Q,MATCH($C$3&amp;$D58,'[1]2024'!$B:$B,0),MATCH(S$4,'[1]2024'!$2:$2,0)),0)++IFERROR(INDEX('[1]2024'!$A:$Q,MATCH($D$3&amp;$D58,'[1]2024'!$B:$B,0),MATCH(S$4,'[1]2024'!$2:$2,0)),0)</f>
        <v>0</v>
      </c>
      <c r="T58" s="75">
        <v>0</v>
      </c>
      <c r="U58" s="73">
        <f t="shared" si="31"/>
        <v>0</v>
      </c>
      <c r="V58" s="174">
        <v>0</v>
      </c>
      <c r="W58" s="105">
        <v>0</v>
      </c>
      <c r="X58" s="105">
        <v>0</v>
      </c>
      <c r="Y58" s="105">
        <v>0</v>
      </c>
      <c r="Z58" s="105">
        <v>0</v>
      </c>
      <c r="AA58" s="105">
        <v>0</v>
      </c>
      <c r="AB58" s="105">
        <v>0</v>
      </c>
      <c r="AC58" s="105">
        <v>0</v>
      </c>
      <c r="AD58" s="105">
        <v>0</v>
      </c>
      <c r="AE58" s="105">
        <v>0</v>
      </c>
      <c r="AF58" s="105">
        <v>0</v>
      </c>
      <c r="AG58" s="175">
        <v>0</v>
      </c>
      <c r="AH58" s="73">
        <f t="shared" si="32"/>
        <v>0</v>
      </c>
      <c r="AI58" s="73"/>
      <c r="AJ58" s="73"/>
      <c r="AK58" s="73"/>
      <c r="AL58" s="73"/>
      <c r="AM58" s="73"/>
      <c r="AN58" s="73"/>
      <c r="AO58" s="73"/>
      <c r="AP58" s="73"/>
      <c r="AQ58" s="73"/>
      <c r="AR58" s="73"/>
      <c r="AS58" s="73"/>
      <c r="AT58" s="73"/>
      <c r="AU58" s="73">
        <f t="shared" si="3"/>
        <v>0</v>
      </c>
      <c r="AV58" s="73">
        <f t="shared" si="4"/>
        <v>0</v>
      </c>
      <c r="AW58" s="73">
        <f t="shared" si="5"/>
        <v>0</v>
      </c>
      <c r="AX58" s="73">
        <f t="shared" si="6"/>
        <v>0</v>
      </c>
      <c r="AY58" s="73">
        <f t="shared" si="33"/>
        <v>0</v>
      </c>
      <c r="AZ58" s="73">
        <f t="shared" si="34"/>
        <v>0</v>
      </c>
      <c r="BA58" s="73">
        <f t="shared" si="35"/>
        <v>0</v>
      </c>
      <c r="BB58" s="113"/>
      <c r="BC58" s="69" t="s">
        <v>39</v>
      </c>
      <c r="BD58" s="160"/>
      <c r="BE58" s="74">
        <v>0</v>
      </c>
      <c r="BF58" s="74">
        <v>0</v>
      </c>
      <c r="BG58" s="74">
        <v>0</v>
      </c>
      <c r="BH58" s="162">
        <f t="shared" si="8"/>
        <v>0</v>
      </c>
    </row>
    <row r="59" spans="1:60" outlineLevel="1" x14ac:dyDescent="0.3">
      <c r="A59" s="71" t="s">
        <v>134</v>
      </c>
      <c r="B59" s="149" t="s">
        <v>125</v>
      </c>
      <c r="C59" s="149" t="s">
        <v>31</v>
      </c>
      <c r="D59" s="150">
        <v>5105111</v>
      </c>
      <c r="E59" s="150" t="s">
        <v>126</v>
      </c>
      <c r="F59" s="173">
        <v>1560000</v>
      </c>
      <c r="G59" s="73">
        <f t="shared" si="30"/>
        <v>1514294</v>
      </c>
      <c r="H59" s="74">
        <f>IFERROR(INDEX('[1]2024'!$A:$Q,MATCH($A$3&amp;$D59,'[1]2024'!$B:$B,0),MATCH(H$4,'[1]2024'!$2:$2,0)),0)+IFERROR(INDEX('[1]2024'!$A:$Q,MATCH($B$3&amp;$D59,'[1]2024'!$B:$B,0),MATCH(H$4,'[1]2024'!$2:$2,0)),0)++IFERROR(INDEX('[1]2024'!$A:$Q,MATCH($C$3&amp;$D59,'[1]2024'!$B:$B,0),MATCH(H$4,'[1]2024'!$2:$2,0)),0)++IFERROR(INDEX('[1]2024'!$A:$Q,MATCH($D$3&amp;$D59,'[1]2024'!$B:$B,0),MATCH(H$4,'[1]2024'!$2:$2,0)),0)</f>
        <v>114979</v>
      </c>
      <c r="I59" s="74">
        <f>IFERROR(INDEX('[1]2024'!$A:$Q,MATCH($A$3&amp;$D59,'[1]2024'!$B:$B,0),MATCH(I$4,'[1]2024'!$2:$2,0)),0)+IFERROR(INDEX('[1]2024'!$A:$Q,MATCH($B$3&amp;$D59,'[1]2024'!$B:$B,0),MATCH(I$4,'[1]2024'!$2:$2,0)),0)++IFERROR(INDEX('[1]2024'!$A:$Q,MATCH($C$3&amp;$D59,'[1]2024'!$B:$B,0),MATCH(I$4,'[1]2024'!$2:$2,0)),0)++IFERROR(INDEX('[1]2024'!$A:$Q,MATCH($D$3&amp;$D59,'[1]2024'!$B:$B,0),MATCH(I$4,'[1]2024'!$2:$2,0)),0)</f>
        <v>120701</v>
      </c>
      <c r="J59" s="74">
        <f>IFERROR(INDEX('[1]2024'!$A:$Q,MATCH($A$3&amp;$D59,'[1]2024'!$B:$B,0),MATCH(J$4,'[1]2024'!$2:$2,0)),0)+IFERROR(INDEX('[1]2024'!$A:$Q,MATCH($B$3&amp;$D59,'[1]2024'!$B:$B,0),MATCH(J$4,'[1]2024'!$2:$2,0)),0)++IFERROR(INDEX('[1]2024'!$A:$Q,MATCH($C$3&amp;$D59,'[1]2024'!$B:$B,0),MATCH(J$4,'[1]2024'!$2:$2,0)),0)++IFERROR(INDEX('[1]2024'!$A:$Q,MATCH($D$3&amp;$D59,'[1]2024'!$B:$B,0),MATCH(J$4,'[1]2024'!$2:$2,0)),0)</f>
        <v>109886</v>
      </c>
      <c r="K59" s="74">
        <f>IFERROR(INDEX('[1]2024'!$A:$Q,MATCH($A$3&amp;$D59,'[1]2024'!$B:$B,0),MATCH(K$4,'[1]2024'!$2:$2,0)),0)+IFERROR(INDEX('[1]2024'!$A:$Q,MATCH($B$3&amp;$D59,'[1]2024'!$B:$B,0),MATCH(K$4,'[1]2024'!$2:$2,0)),0)++IFERROR(INDEX('[1]2024'!$A:$Q,MATCH($C$3&amp;$D59,'[1]2024'!$B:$B,0),MATCH(K$4,'[1]2024'!$2:$2,0)),0)++IFERROR(INDEX('[1]2024'!$A:$Q,MATCH($D$3&amp;$D59,'[1]2024'!$B:$B,0),MATCH(K$4,'[1]2024'!$2:$2,0)),0)</f>
        <v>125355</v>
      </c>
      <c r="L59" s="74">
        <f>IFERROR(INDEX('[1]2024'!$A:$Q,MATCH($A$3&amp;$D59,'[1]2024'!$B:$B,0),MATCH(L$4,'[1]2024'!$2:$2,0)),0)+IFERROR(INDEX('[1]2024'!$A:$Q,MATCH($B$3&amp;$D59,'[1]2024'!$B:$B,0),MATCH(L$4,'[1]2024'!$2:$2,0)),0)++IFERROR(INDEX('[1]2024'!$A:$Q,MATCH($C$3&amp;$D59,'[1]2024'!$B:$B,0),MATCH(L$4,'[1]2024'!$2:$2,0)),0)++IFERROR(INDEX('[1]2024'!$A:$Q,MATCH($D$3&amp;$D59,'[1]2024'!$B:$B,0),MATCH(L$4,'[1]2024'!$2:$2,0)),0)</f>
        <v>220641</v>
      </c>
      <c r="M59" s="74">
        <f>IFERROR(INDEX('[1]2024'!$A:$Q,MATCH($A$3&amp;$D59,'[1]2024'!$B:$B,0),MATCH(M$4,'[1]2024'!$2:$2,0)),0)+IFERROR(INDEX('[1]2024'!$A:$Q,MATCH($B$3&amp;$D59,'[1]2024'!$B:$B,0),MATCH(M$4,'[1]2024'!$2:$2,0)),0)++IFERROR(INDEX('[1]2024'!$A:$Q,MATCH($C$3&amp;$D59,'[1]2024'!$B:$B,0),MATCH(M$4,'[1]2024'!$2:$2,0)),0)++IFERROR(INDEX('[1]2024'!$A:$Q,MATCH($D$3&amp;$D59,'[1]2024'!$B:$B,0),MATCH(M$4,'[1]2024'!$2:$2,0)),0)</f>
        <v>122560</v>
      </c>
      <c r="N59" s="74">
        <f>IFERROR(INDEX('[1]2024'!$A:$Q,MATCH($A$3&amp;$D59,'[1]2024'!$B:$B,0),MATCH(N$4,'[1]2024'!$2:$2,0)),0)+IFERROR(INDEX('[1]2024'!$A:$Q,MATCH($B$3&amp;$D59,'[1]2024'!$B:$B,0),MATCH(N$4,'[1]2024'!$2:$2,0)),0)++IFERROR(INDEX('[1]2024'!$A:$Q,MATCH($C$3&amp;$D59,'[1]2024'!$B:$B,0),MATCH(N$4,'[1]2024'!$2:$2,0)),0)++IFERROR(INDEX('[1]2024'!$A:$Q,MATCH($D$3&amp;$D59,'[1]2024'!$B:$B,0),MATCH(N$4,'[1]2024'!$2:$2,0)),0)</f>
        <v>114291</v>
      </c>
      <c r="O59" s="74">
        <f>IFERROR(INDEX('[1]2024'!$A:$Q,MATCH($A$3&amp;$D59,'[1]2024'!$B:$B,0),MATCH(O$4,'[1]2024'!$2:$2,0)),0)+IFERROR(INDEX('[1]2024'!$A:$Q,MATCH($B$3&amp;$D59,'[1]2024'!$B:$B,0),MATCH(O$4,'[1]2024'!$2:$2,0)),0)++IFERROR(INDEX('[1]2024'!$A:$Q,MATCH($C$3&amp;$D59,'[1]2024'!$B:$B,0),MATCH(O$4,'[1]2024'!$2:$2,0)),0)++IFERROR(INDEX('[1]2024'!$A:$Q,MATCH($D$3&amp;$D59,'[1]2024'!$B:$B,0),MATCH(O$4,'[1]2024'!$2:$2,0)),0)</f>
        <v>116887</v>
      </c>
      <c r="P59" s="74">
        <f>IFERROR(INDEX('[1]2024'!$A:$Q,MATCH($A$3&amp;$D59,'[1]2024'!$B:$B,0),MATCH(P$4,'[1]2024'!$2:$2,0)),0)+IFERROR(INDEX('[1]2024'!$A:$Q,MATCH($B$3&amp;$D59,'[1]2024'!$B:$B,0),MATCH(P$4,'[1]2024'!$2:$2,0)),0)++IFERROR(INDEX('[1]2024'!$A:$Q,MATCH($C$3&amp;$D59,'[1]2024'!$B:$B,0),MATCH(P$4,'[1]2024'!$2:$2,0)),0)++IFERROR(INDEX('[1]2024'!$A:$Q,MATCH($D$3&amp;$D59,'[1]2024'!$B:$B,0),MATCH(P$4,'[1]2024'!$2:$2,0)),0)</f>
        <v>119866</v>
      </c>
      <c r="Q59" s="74">
        <f>IFERROR(INDEX('[1]2024'!$A:$Q,MATCH($A$3&amp;$D59,'[1]2024'!$B:$B,0),MATCH(Q$4,'[1]2024'!$2:$2,0)),0)+IFERROR(INDEX('[1]2024'!$A:$Q,MATCH($B$3&amp;$D59,'[1]2024'!$B:$B,0),MATCH(Q$4,'[1]2024'!$2:$2,0)),0)++IFERROR(INDEX('[1]2024'!$A:$Q,MATCH($C$3&amp;$D59,'[1]2024'!$B:$B,0),MATCH(Q$4,'[1]2024'!$2:$2,0)),0)++IFERROR(INDEX('[1]2024'!$A:$Q,MATCH($D$3&amp;$D59,'[1]2024'!$B:$B,0),MATCH(Q$4,'[1]2024'!$2:$2,0)),0)</f>
        <v>115339</v>
      </c>
      <c r="R59" s="74">
        <f>IFERROR(INDEX('[1]2024'!$A:$Q,MATCH($A$3&amp;$D59,'[1]2024'!$B:$B,0),MATCH(R$4,'[1]2024'!$2:$2,0)),0)+IFERROR(INDEX('[1]2024'!$A:$Q,MATCH($B$3&amp;$D59,'[1]2024'!$B:$B,0),MATCH(R$4,'[1]2024'!$2:$2,0)),0)++IFERROR(INDEX('[1]2024'!$A:$Q,MATCH($C$3&amp;$D59,'[1]2024'!$B:$B,0),MATCH(R$4,'[1]2024'!$2:$2,0)),0)++IFERROR(INDEX('[1]2024'!$A:$Q,MATCH($D$3&amp;$D59,'[1]2024'!$B:$B,0),MATCH(R$4,'[1]2024'!$2:$2,0)),0)</f>
        <v>124213</v>
      </c>
      <c r="S59" s="74">
        <f>IFERROR(INDEX('[1]2024'!$A:$Q,MATCH($A$3&amp;$D59,'[1]2024'!$B:$B,0),MATCH(S$4,'[1]2024'!$2:$2,0)),0)+IFERROR(INDEX('[1]2024'!$A:$Q,MATCH($B$3&amp;$D59,'[1]2024'!$B:$B,0),MATCH(S$4,'[1]2024'!$2:$2,0)),0)++IFERROR(INDEX('[1]2024'!$A:$Q,MATCH($C$3&amp;$D59,'[1]2024'!$B:$B,0),MATCH(S$4,'[1]2024'!$2:$2,0)),0)++IFERROR(INDEX('[1]2024'!$A:$Q,MATCH($D$3&amp;$D59,'[1]2024'!$B:$B,0),MATCH(S$4,'[1]2024'!$2:$2,0)),0)</f>
        <v>109576</v>
      </c>
      <c r="T59" s="75">
        <v>1800000</v>
      </c>
      <c r="U59" s="73">
        <f t="shared" si="31"/>
        <v>1625769</v>
      </c>
      <c r="V59" s="174">
        <v>109543</v>
      </c>
      <c r="W59" s="105">
        <v>114612</v>
      </c>
      <c r="X59" s="105">
        <v>120584</v>
      </c>
      <c r="Y59" s="105">
        <v>110270</v>
      </c>
      <c r="Z59" s="105">
        <v>120760</v>
      </c>
      <c r="AA59" s="105">
        <v>150000</v>
      </c>
      <c r="AB59" s="105">
        <v>150000</v>
      </c>
      <c r="AC59" s="105">
        <v>150000</v>
      </c>
      <c r="AD59" s="105">
        <v>150000</v>
      </c>
      <c r="AE59" s="105">
        <v>150000</v>
      </c>
      <c r="AF59" s="105">
        <v>150000</v>
      </c>
      <c r="AG59" s="175">
        <v>150000</v>
      </c>
      <c r="AH59" s="73">
        <f t="shared" si="32"/>
        <v>2400000</v>
      </c>
      <c r="AI59" s="73">
        <v>200000</v>
      </c>
      <c r="AJ59" s="73">
        <v>200000</v>
      </c>
      <c r="AK59" s="73">
        <v>200000</v>
      </c>
      <c r="AL59" s="73">
        <v>200000</v>
      </c>
      <c r="AM59" s="73">
        <v>200000</v>
      </c>
      <c r="AN59" s="73">
        <v>200000</v>
      </c>
      <c r="AO59" s="73">
        <v>200000</v>
      </c>
      <c r="AP59" s="73">
        <v>200000</v>
      </c>
      <c r="AQ59" s="73">
        <v>200000</v>
      </c>
      <c r="AR59" s="73">
        <v>200000</v>
      </c>
      <c r="AS59" s="73">
        <v>200000</v>
      </c>
      <c r="AT59" s="73">
        <v>200000</v>
      </c>
      <c r="AU59" s="73">
        <f t="shared" si="3"/>
        <v>600000</v>
      </c>
      <c r="AV59" s="73">
        <f t="shared" si="4"/>
        <v>600000</v>
      </c>
      <c r="AW59" s="73">
        <f t="shared" si="5"/>
        <v>600000</v>
      </c>
      <c r="AX59" s="73">
        <f t="shared" si="6"/>
        <v>600000</v>
      </c>
      <c r="AY59" s="73">
        <f t="shared" si="33"/>
        <v>2520000</v>
      </c>
      <c r="AZ59" s="73">
        <f t="shared" si="34"/>
        <v>2646000</v>
      </c>
      <c r="BA59" s="73">
        <f t="shared" si="35"/>
        <v>2778300</v>
      </c>
      <c r="BB59" s="113" t="s">
        <v>368</v>
      </c>
      <c r="BC59" s="80" t="s">
        <v>39</v>
      </c>
      <c r="BD59" s="163"/>
      <c r="BE59" s="74">
        <v>0</v>
      </c>
      <c r="BF59" s="74">
        <v>865786</v>
      </c>
      <c r="BG59" s="74">
        <v>1463517</v>
      </c>
      <c r="BH59" s="162">
        <f t="shared" si="8"/>
        <v>1514294</v>
      </c>
    </row>
    <row r="60" spans="1:60" x14ac:dyDescent="0.3">
      <c r="A60" s="57" t="s">
        <v>135</v>
      </c>
      <c r="B60" s="158" t="s">
        <v>21</v>
      </c>
      <c r="C60" s="158"/>
      <c r="D60" s="159"/>
      <c r="E60" s="159"/>
      <c r="F60" s="169">
        <v>0</v>
      </c>
      <c r="G60" s="61">
        <f t="shared" ref="G60" si="36">SUM(G61:G67)</f>
        <v>0</v>
      </c>
      <c r="H60" s="62">
        <f t="shared" ref="H60:S60" si="37">SUM(H61:H67)</f>
        <v>0</v>
      </c>
      <c r="I60" s="63">
        <f t="shared" si="37"/>
        <v>0</v>
      </c>
      <c r="J60" s="63">
        <f t="shared" si="37"/>
        <v>0</v>
      </c>
      <c r="K60" s="63">
        <f t="shared" si="37"/>
        <v>0</v>
      </c>
      <c r="L60" s="63">
        <f t="shared" si="37"/>
        <v>0</v>
      </c>
      <c r="M60" s="63">
        <f t="shared" si="37"/>
        <v>0</v>
      </c>
      <c r="N60" s="63">
        <f t="shared" si="37"/>
        <v>0</v>
      </c>
      <c r="O60" s="63">
        <f t="shared" si="37"/>
        <v>0</v>
      </c>
      <c r="P60" s="63">
        <f t="shared" si="37"/>
        <v>0</v>
      </c>
      <c r="Q60" s="63">
        <f t="shared" si="37"/>
        <v>0</v>
      </c>
      <c r="R60" s="63">
        <f t="shared" si="37"/>
        <v>0</v>
      </c>
      <c r="S60" s="63">
        <f t="shared" si="37"/>
        <v>0</v>
      </c>
      <c r="T60" s="64">
        <v>0</v>
      </c>
      <c r="U60" s="61">
        <f t="shared" ref="U60:Z60" si="38">SUM(U61:U67)</f>
        <v>0</v>
      </c>
      <c r="V60" s="85">
        <f t="shared" si="38"/>
        <v>0</v>
      </c>
      <c r="W60" s="99">
        <f t="shared" si="38"/>
        <v>0</v>
      </c>
      <c r="X60" s="99">
        <f t="shared" si="38"/>
        <v>0</v>
      </c>
      <c r="Y60" s="99">
        <f t="shared" si="38"/>
        <v>0</v>
      </c>
      <c r="Z60" s="99">
        <f t="shared" si="38"/>
        <v>0</v>
      </c>
      <c r="AA60" s="99">
        <v>0</v>
      </c>
      <c r="AB60" s="99">
        <v>0</v>
      </c>
      <c r="AC60" s="99">
        <v>0</v>
      </c>
      <c r="AD60" s="99">
        <v>0</v>
      </c>
      <c r="AE60" s="99">
        <v>0</v>
      </c>
      <c r="AF60" s="99">
        <v>0</v>
      </c>
      <c r="AG60" s="170">
        <v>0</v>
      </c>
      <c r="AH60" s="61">
        <f t="shared" ref="AH60:AT60" si="39">SUM(AH61:AH67)</f>
        <v>0</v>
      </c>
      <c r="AI60" s="61">
        <f t="shared" si="39"/>
        <v>0</v>
      </c>
      <c r="AJ60" s="61">
        <f t="shared" si="39"/>
        <v>0</v>
      </c>
      <c r="AK60" s="61">
        <f t="shared" si="39"/>
        <v>0</v>
      </c>
      <c r="AL60" s="61">
        <f t="shared" si="39"/>
        <v>0</v>
      </c>
      <c r="AM60" s="61">
        <f t="shared" si="39"/>
        <v>0</v>
      </c>
      <c r="AN60" s="61">
        <f t="shared" si="39"/>
        <v>0</v>
      </c>
      <c r="AO60" s="61">
        <f t="shared" si="39"/>
        <v>0</v>
      </c>
      <c r="AP60" s="61">
        <f t="shared" si="39"/>
        <v>0</v>
      </c>
      <c r="AQ60" s="61">
        <f t="shared" si="39"/>
        <v>0</v>
      </c>
      <c r="AR60" s="61">
        <f t="shared" si="39"/>
        <v>0</v>
      </c>
      <c r="AS60" s="61">
        <f t="shared" si="39"/>
        <v>0</v>
      </c>
      <c r="AT60" s="61">
        <f t="shared" si="39"/>
        <v>0</v>
      </c>
      <c r="AU60" s="61">
        <f t="shared" si="3"/>
        <v>0</v>
      </c>
      <c r="AV60" s="61">
        <f t="shared" si="4"/>
        <v>0</v>
      </c>
      <c r="AW60" s="61">
        <f t="shared" si="5"/>
        <v>0</v>
      </c>
      <c r="AX60" s="61">
        <f t="shared" si="6"/>
        <v>0</v>
      </c>
      <c r="AY60" s="61">
        <f>SUM(AY61:AY67)</f>
        <v>0</v>
      </c>
      <c r="AZ60" s="61">
        <f t="shared" ref="AZ60:BA60" si="40">SUM(AZ61:AZ67)</f>
        <v>0</v>
      </c>
      <c r="BA60" s="61">
        <f t="shared" si="40"/>
        <v>0</v>
      </c>
      <c r="BB60" s="91"/>
      <c r="BC60" s="171"/>
      <c r="BD60" s="172"/>
      <c r="BE60" s="85">
        <f>SUM(BE61:BE67)</f>
        <v>0</v>
      </c>
      <c r="BF60" s="85">
        <v>0</v>
      </c>
      <c r="BG60" s="85">
        <v>0</v>
      </c>
      <c r="BH60" s="161">
        <f t="shared" si="8"/>
        <v>0</v>
      </c>
    </row>
    <row r="61" spans="1:60" outlineLevel="1" x14ac:dyDescent="0.3">
      <c r="A61" s="71" t="s">
        <v>136</v>
      </c>
      <c r="B61" s="149" t="s">
        <v>137</v>
      </c>
      <c r="C61" s="149" t="s">
        <v>44</v>
      </c>
      <c r="D61" s="150">
        <v>5106110</v>
      </c>
      <c r="E61" s="150" t="s">
        <v>138</v>
      </c>
      <c r="F61" s="173">
        <v>0</v>
      </c>
      <c r="G61" s="73">
        <f t="shared" ref="G61:G67" si="41">SUM(H61:S61)</f>
        <v>0</v>
      </c>
      <c r="H61" s="74">
        <f>IFERROR(INDEX('[1]2024'!$A:$Q,MATCH($A$3&amp;$D61,'[1]2024'!$B:$B,0),MATCH(H$4,'[1]2024'!$2:$2,0)),0)+IFERROR(INDEX('[1]2024'!$A:$Q,MATCH($B$3&amp;$D61,'[1]2024'!$B:$B,0),MATCH(H$4,'[1]2024'!$2:$2,0)),0)++IFERROR(INDEX('[1]2024'!$A:$Q,MATCH($C$3&amp;$D61,'[1]2024'!$B:$B,0),MATCH(H$4,'[1]2024'!$2:$2,0)),0)++IFERROR(INDEX('[1]2024'!$A:$Q,MATCH($D$3&amp;$D61,'[1]2024'!$B:$B,0),MATCH(H$4,'[1]2024'!$2:$2,0)),0)</f>
        <v>0</v>
      </c>
      <c r="I61" s="74">
        <f>IFERROR(INDEX('[1]2024'!$A:$Q,MATCH($A$3&amp;$D61,'[1]2024'!$B:$B,0),MATCH(I$4,'[1]2024'!$2:$2,0)),0)+IFERROR(INDEX('[1]2024'!$A:$Q,MATCH($B$3&amp;$D61,'[1]2024'!$B:$B,0),MATCH(I$4,'[1]2024'!$2:$2,0)),0)++IFERROR(INDEX('[1]2024'!$A:$Q,MATCH($C$3&amp;$D61,'[1]2024'!$B:$B,0),MATCH(I$4,'[1]2024'!$2:$2,0)),0)++IFERROR(INDEX('[1]2024'!$A:$Q,MATCH($D$3&amp;$D61,'[1]2024'!$B:$B,0),MATCH(I$4,'[1]2024'!$2:$2,0)),0)</f>
        <v>0</v>
      </c>
      <c r="J61" s="74">
        <f>IFERROR(INDEX('[1]2024'!$A:$Q,MATCH($A$3&amp;$D61,'[1]2024'!$B:$B,0),MATCH(J$4,'[1]2024'!$2:$2,0)),0)+IFERROR(INDEX('[1]2024'!$A:$Q,MATCH($B$3&amp;$D61,'[1]2024'!$B:$B,0),MATCH(J$4,'[1]2024'!$2:$2,0)),0)++IFERROR(INDEX('[1]2024'!$A:$Q,MATCH($C$3&amp;$D61,'[1]2024'!$B:$B,0),MATCH(J$4,'[1]2024'!$2:$2,0)),0)++IFERROR(INDEX('[1]2024'!$A:$Q,MATCH($D$3&amp;$D61,'[1]2024'!$B:$B,0),MATCH(J$4,'[1]2024'!$2:$2,0)),0)</f>
        <v>0</v>
      </c>
      <c r="K61" s="74">
        <f>IFERROR(INDEX('[1]2024'!$A:$Q,MATCH($A$3&amp;$D61,'[1]2024'!$B:$B,0),MATCH(K$4,'[1]2024'!$2:$2,0)),0)+IFERROR(INDEX('[1]2024'!$A:$Q,MATCH($B$3&amp;$D61,'[1]2024'!$B:$B,0),MATCH(K$4,'[1]2024'!$2:$2,0)),0)++IFERROR(INDEX('[1]2024'!$A:$Q,MATCH($C$3&amp;$D61,'[1]2024'!$B:$B,0),MATCH(K$4,'[1]2024'!$2:$2,0)),0)++IFERROR(INDEX('[1]2024'!$A:$Q,MATCH($D$3&amp;$D61,'[1]2024'!$B:$B,0),MATCH(K$4,'[1]2024'!$2:$2,0)),0)</f>
        <v>0</v>
      </c>
      <c r="L61" s="74">
        <f>IFERROR(INDEX('[1]2024'!$A:$Q,MATCH($A$3&amp;$D61,'[1]2024'!$B:$B,0),MATCH(L$4,'[1]2024'!$2:$2,0)),0)+IFERROR(INDEX('[1]2024'!$A:$Q,MATCH($B$3&amp;$D61,'[1]2024'!$B:$B,0),MATCH(L$4,'[1]2024'!$2:$2,0)),0)++IFERROR(INDEX('[1]2024'!$A:$Q,MATCH($C$3&amp;$D61,'[1]2024'!$B:$B,0),MATCH(L$4,'[1]2024'!$2:$2,0)),0)++IFERROR(INDEX('[1]2024'!$A:$Q,MATCH($D$3&amp;$D61,'[1]2024'!$B:$B,0),MATCH(L$4,'[1]2024'!$2:$2,0)),0)</f>
        <v>0</v>
      </c>
      <c r="M61" s="74">
        <f>IFERROR(INDEX('[1]2024'!$A:$Q,MATCH($A$3&amp;$D61,'[1]2024'!$B:$B,0),MATCH(M$4,'[1]2024'!$2:$2,0)),0)+IFERROR(INDEX('[1]2024'!$A:$Q,MATCH($B$3&amp;$D61,'[1]2024'!$B:$B,0),MATCH(M$4,'[1]2024'!$2:$2,0)),0)++IFERROR(INDEX('[1]2024'!$A:$Q,MATCH($C$3&amp;$D61,'[1]2024'!$B:$B,0),MATCH(M$4,'[1]2024'!$2:$2,0)),0)++IFERROR(INDEX('[1]2024'!$A:$Q,MATCH($D$3&amp;$D61,'[1]2024'!$B:$B,0),MATCH(M$4,'[1]2024'!$2:$2,0)),0)</f>
        <v>0</v>
      </c>
      <c r="N61" s="74">
        <f>IFERROR(INDEX('[1]2024'!$A:$Q,MATCH($A$3&amp;$D61,'[1]2024'!$B:$B,0),MATCH(N$4,'[1]2024'!$2:$2,0)),0)+IFERROR(INDEX('[1]2024'!$A:$Q,MATCH($B$3&amp;$D61,'[1]2024'!$B:$B,0),MATCH(N$4,'[1]2024'!$2:$2,0)),0)++IFERROR(INDEX('[1]2024'!$A:$Q,MATCH($C$3&amp;$D61,'[1]2024'!$B:$B,0),MATCH(N$4,'[1]2024'!$2:$2,0)),0)++IFERROR(INDEX('[1]2024'!$A:$Q,MATCH($D$3&amp;$D61,'[1]2024'!$B:$B,0),MATCH(N$4,'[1]2024'!$2:$2,0)),0)</f>
        <v>0</v>
      </c>
      <c r="O61" s="74">
        <f>IFERROR(INDEX('[1]2024'!$A:$Q,MATCH($A$3&amp;$D61,'[1]2024'!$B:$B,0),MATCH(O$4,'[1]2024'!$2:$2,0)),0)+IFERROR(INDEX('[1]2024'!$A:$Q,MATCH($B$3&amp;$D61,'[1]2024'!$B:$B,0),MATCH(O$4,'[1]2024'!$2:$2,0)),0)++IFERROR(INDEX('[1]2024'!$A:$Q,MATCH($C$3&amp;$D61,'[1]2024'!$B:$B,0),MATCH(O$4,'[1]2024'!$2:$2,0)),0)++IFERROR(INDEX('[1]2024'!$A:$Q,MATCH($D$3&amp;$D61,'[1]2024'!$B:$B,0),MATCH(O$4,'[1]2024'!$2:$2,0)),0)</f>
        <v>0</v>
      </c>
      <c r="P61" s="74">
        <f>IFERROR(INDEX('[1]2024'!$A:$Q,MATCH($A$3&amp;$D61,'[1]2024'!$B:$B,0),MATCH(P$4,'[1]2024'!$2:$2,0)),0)+IFERROR(INDEX('[1]2024'!$A:$Q,MATCH($B$3&amp;$D61,'[1]2024'!$B:$B,0),MATCH(P$4,'[1]2024'!$2:$2,0)),0)++IFERROR(INDEX('[1]2024'!$A:$Q,MATCH($C$3&amp;$D61,'[1]2024'!$B:$B,0),MATCH(P$4,'[1]2024'!$2:$2,0)),0)++IFERROR(INDEX('[1]2024'!$A:$Q,MATCH($D$3&amp;$D61,'[1]2024'!$B:$B,0),MATCH(P$4,'[1]2024'!$2:$2,0)),0)</f>
        <v>0</v>
      </c>
      <c r="Q61" s="74">
        <f>IFERROR(INDEX('[1]2024'!$A:$Q,MATCH($A$3&amp;$D61,'[1]2024'!$B:$B,0),MATCH(Q$4,'[1]2024'!$2:$2,0)),0)+IFERROR(INDEX('[1]2024'!$A:$Q,MATCH($B$3&amp;$D61,'[1]2024'!$B:$B,0),MATCH(Q$4,'[1]2024'!$2:$2,0)),0)++IFERROR(INDEX('[1]2024'!$A:$Q,MATCH($C$3&amp;$D61,'[1]2024'!$B:$B,0),MATCH(Q$4,'[1]2024'!$2:$2,0)),0)++IFERROR(INDEX('[1]2024'!$A:$Q,MATCH($D$3&amp;$D61,'[1]2024'!$B:$B,0),MATCH(Q$4,'[1]2024'!$2:$2,0)),0)</f>
        <v>0</v>
      </c>
      <c r="R61" s="74">
        <f>IFERROR(INDEX('[1]2024'!$A:$Q,MATCH($A$3&amp;$D61,'[1]2024'!$B:$B,0),MATCH(R$4,'[1]2024'!$2:$2,0)),0)+IFERROR(INDEX('[1]2024'!$A:$Q,MATCH($B$3&amp;$D61,'[1]2024'!$B:$B,0),MATCH(R$4,'[1]2024'!$2:$2,0)),0)++IFERROR(INDEX('[1]2024'!$A:$Q,MATCH($C$3&amp;$D61,'[1]2024'!$B:$B,0),MATCH(R$4,'[1]2024'!$2:$2,0)),0)++IFERROR(INDEX('[1]2024'!$A:$Q,MATCH($D$3&amp;$D61,'[1]2024'!$B:$B,0),MATCH(R$4,'[1]2024'!$2:$2,0)),0)</f>
        <v>0</v>
      </c>
      <c r="S61" s="74">
        <f>IFERROR(INDEX('[1]2024'!$A:$Q,MATCH($A$3&amp;$D61,'[1]2024'!$B:$B,0),MATCH(S$4,'[1]2024'!$2:$2,0)),0)+IFERROR(INDEX('[1]2024'!$A:$Q,MATCH($B$3&amp;$D61,'[1]2024'!$B:$B,0),MATCH(S$4,'[1]2024'!$2:$2,0)),0)++IFERROR(INDEX('[1]2024'!$A:$Q,MATCH($C$3&amp;$D61,'[1]2024'!$B:$B,0),MATCH(S$4,'[1]2024'!$2:$2,0)),0)++IFERROR(INDEX('[1]2024'!$A:$Q,MATCH($D$3&amp;$D61,'[1]2024'!$B:$B,0),MATCH(S$4,'[1]2024'!$2:$2,0)),0)</f>
        <v>0</v>
      </c>
      <c r="T61" s="75">
        <v>0</v>
      </c>
      <c r="U61" s="73">
        <f t="shared" ref="U61:U67" si="42">SUM(V61:AG61)</f>
        <v>0</v>
      </c>
      <c r="V61" s="174">
        <v>0</v>
      </c>
      <c r="W61" s="105">
        <v>0</v>
      </c>
      <c r="X61" s="105">
        <v>0</v>
      </c>
      <c r="Y61" s="105">
        <v>0</v>
      </c>
      <c r="Z61" s="105">
        <v>0</v>
      </c>
      <c r="AA61" s="105">
        <v>0</v>
      </c>
      <c r="AB61" s="105">
        <v>0</v>
      </c>
      <c r="AC61" s="105">
        <v>0</v>
      </c>
      <c r="AD61" s="105">
        <v>0</v>
      </c>
      <c r="AE61" s="105">
        <v>0</v>
      </c>
      <c r="AF61" s="105">
        <v>0</v>
      </c>
      <c r="AG61" s="175">
        <v>0</v>
      </c>
      <c r="AH61" s="73">
        <f t="shared" ref="AH61:AH67" si="43">SUM(AI61:AT61)</f>
        <v>0</v>
      </c>
      <c r="AI61" s="73"/>
      <c r="AJ61" s="73"/>
      <c r="AK61" s="73"/>
      <c r="AL61" s="73"/>
      <c r="AM61" s="73"/>
      <c r="AN61" s="73"/>
      <c r="AO61" s="73"/>
      <c r="AP61" s="73"/>
      <c r="AQ61" s="73"/>
      <c r="AR61" s="73"/>
      <c r="AS61" s="73"/>
      <c r="AT61" s="73"/>
      <c r="AU61" s="73">
        <f t="shared" si="3"/>
        <v>0</v>
      </c>
      <c r="AV61" s="73">
        <f t="shared" si="4"/>
        <v>0</v>
      </c>
      <c r="AW61" s="73">
        <f t="shared" si="5"/>
        <v>0</v>
      </c>
      <c r="AX61" s="73">
        <f t="shared" si="6"/>
        <v>0</v>
      </c>
      <c r="AY61" s="73">
        <f t="shared" ref="AY61:AY67" si="44">IF($BC61="O",1.05*$AH61,$AH61)</f>
        <v>0</v>
      </c>
      <c r="AZ61" s="73">
        <f t="shared" ref="AZ61:AZ67" si="45">IF($BC61="O",1.05*$AY61,$AY61)</f>
        <v>0</v>
      </c>
      <c r="BA61" s="73">
        <f t="shared" ref="BA61:BA67" si="46">IF($BC61="O",1.05*$AZ61,$AZ61)</f>
        <v>0</v>
      </c>
      <c r="BB61" s="91"/>
      <c r="BC61" s="69" t="s">
        <v>39</v>
      </c>
      <c r="BD61" s="160"/>
      <c r="BE61" s="74">
        <v>0</v>
      </c>
      <c r="BF61" s="74">
        <v>0</v>
      </c>
      <c r="BG61" s="74">
        <v>0</v>
      </c>
      <c r="BH61" s="162">
        <f t="shared" si="8"/>
        <v>0</v>
      </c>
    </row>
    <row r="62" spans="1:60" outlineLevel="1" x14ac:dyDescent="0.3">
      <c r="A62" s="71" t="s">
        <v>139</v>
      </c>
      <c r="B62" s="149" t="s">
        <v>137</v>
      </c>
      <c r="C62" s="149" t="s">
        <v>31</v>
      </c>
      <c r="D62" s="150">
        <v>5106120</v>
      </c>
      <c r="E62" s="150" t="s">
        <v>138</v>
      </c>
      <c r="F62" s="173">
        <v>0</v>
      </c>
      <c r="G62" s="73">
        <f t="shared" si="41"/>
        <v>0</v>
      </c>
      <c r="H62" s="74">
        <f>IFERROR(INDEX('[1]2024'!$A:$Q,MATCH($A$3&amp;$D62,'[1]2024'!$B:$B,0),MATCH(H$4,'[1]2024'!$2:$2,0)),0)+IFERROR(INDEX('[1]2024'!$A:$Q,MATCH($B$3&amp;$D62,'[1]2024'!$B:$B,0),MATCH(H$4,'[1]2024'!$2:$2,0)),0)++IFERROR(INDEX('[1]2024'!$A:$Q,MATCH($C$3&amp;$D62,'[1]2024'!$B:$B,0),MATCH(H$4,'[1]2024'!$2:$2,0)),0)++IFERROR(INDEX('[1]2024'!$A:$Q,MATCH($D$3&amp;$D62,'[1]2024'!$B:$B,0),MATCH(H$4,'[1]2024'!$2:$2,0)),0)</f>
        <v>0</v>
      </c>
      <c r="I62" s="74">
        <f>IFERROR(INDEX('[1]2024'!$A:$Q,MATCH($A$3&amp;$D62,'[1]2024'!$B:$B,0),MATCH(I$4,'[1]2024'!$2:$2,0)),0)+IFERROR(INDEX('[1]2024'!$A:$Q,MATCH($B$3&amp;$D62,'[1]2024'!$B:$B,0),MATCH(I$4,'[1]2024'!$2:$2,0)),0)++IFERROR(INDEX('[1]2024'!$A:$Q,MATCH($C$3&amp;$D62,'[1]2024'!$B:$B,0),MATCH(I$4,'[1]2024'!$2:$2,0)),0)++IFERROR(INDEX('[1]2024'!$A:$Q,MATCH($D$3&amp;$D62,'[1]2024'!$B:$B,0),MATCH(I$4,'[1]2024'!$2:$2,0)),0)</f>
        <v>0</v>
      </c>
      <c r="J62" s="74">
        <f>IFERROR(INDEX('[1]2024'!$A:$Q,MATCH($A$3&amp;$D62,'[1]2024'!$B:$B,0),MATCH(J$4,'[1]2024'!$2:$2,0)),0)+IFERROR(INDEX('[1]2024'!$A:$Q,MATCH($B$3&amp;$D62,'[1]2024'!$B:$B,0),MATCH(J$4,'[1]2024'!$2:$2,0)),0)++IFERROR(INDEX('[1]2024'!$A:$Q,MATCH($C$3&amp;$D62,'[1]2024'!$B:$B,0),MATCH(J$4,'[1]2024'!$2:$2,0)),0)++IFERROR(INDEX('[1]2024'!$A:$Q,MATCH($D$3&amp;$D62,'[1]2024'!$B:$B,0),MATCH(J$4,'[1]2024'!$2:$2,0)),0)</f>
        <v>0</v>
      </c>
      <c r="K62" s="74">
        <f>IFERROR(INDEX('[1]2024'!$A:$Q,MATCH($A$3&amp;$D62,'[1]2024'!$B:$B,0),MATCH(K$4,'[1]2024'!$2:$2,0)),0)+IFERROR(INDEX('[1]2024'!$A:$Q,MATCH($B$3&amp;$D62,'[1]2024'!$B:$B,0),MATCH(K$4,'[1]2024'!$2:$2,0)),0)++IFERROR(INDEX('[1]2024'!$A:$Q,MATCH($C$3&amp;$D62,'[1]2024'!$B:$B,0),MATCH(K$4,'[1]2024'!$2:$2,0)),0)++IFERROR(INDEX('[1]2024'!$A:$Q,MATCH($D$3&amp;$D62,'[1]2024'!$B:$B,0),MATCH(K$4,'[1]2024'!$2:$2,0)),0)</f>
        <v>0</v>
      </c>
      <c r="L62" s="74">
        <f>IFERROR(INDEX('[1]2024'!$A:$Q,MATCH($A$3&amp;$D62,'[1]2024'!$B:$B,0),MATCH(L$4,'[1]2024'!$2:$2,0)),0)+IFERROR(INDEX('[1]2024'!$A:$Q,MATCH($B$3&amp;$D62,'[1]2024'!$B:$B,0),MATCH(L$4,'[1]2024'!$2:$2,0)),0)++IFERROR(INDEX('[1]2024'!$A:$Q,MATCH($C$3&amp;$D62,'[1]2024'!$B:$B,0),MATCH(L$4,'[1]2024'!$2:$2,0)),0)++IFERROR(INDEX('[1]2024'!$A:$Q,MATCH($D$3&amp;$D62,'[1]2024'!$B:$B,0),MATCH(L$4,'[1]2024'!$2:$2,0)),0)</f>
        <v>0</v>
      </c>
      <c r="M62" s="74">
        <f>IFERROR(INDEX('[1]2024'!$A:$Q,MATCH($A$3&amp;$D62,'[1]2024'!$B:$B,0),MATCH(M$4,'[1]2024'!$2:$2,0)),0)+IFERROR(INDEX('[1]2024'!$A:$Q,MATCH($B$3&amp;$D62,'[1]2024'!$B:$B,0),MATCH(M$4,'[1]2024'!$2:$2,0)),0)++IFERROR(INDEX('[1]2024'!$A:$Q,MATCH($C$3&amp;$D62,'[1]2024'!$B:$B,0),MATCH(M$4,'[1]2024'!$2:$2,0)),0)++IFERROR(INDEX('[1]2024'!$A:$Q,MATCH($D$3&amp;$D62,'[1]2024'!$B:$B,0),MATCH(M$4,'[1]2024'!$2:$2,0)),0)</f>
        <v>0</v>
      </c>
      <c r="N62" s="74">
        <f>IFERROR(INDEX('[1]2024'!$A:$Q,MATCH($A$3&amp;$D62,'[1]2024'!$B:$B,0),MATCH(N$4,'[1]2024'!$2:$2,0)),0)+IFERROR(INDEX('[1]2024'!$A:$Q,MATCH($B$3&amp;$D62,'[1]2024'!$B:$B,0),MATCH(N$4,'[1]2024'!$2:$2,0)),0)++IFERROR(INDEX('[1]2024'!$A:$Q,MATCH($C$3&amp;$D62,'[1]2024'!$B:$B,0),MATCH(N$4,'[1]2024'!$2:$2,0)),0)++IFERROR(INDEX('[1]2024'!$A:$Q,MATCH($D$3&amp;$D62,'[1]2024'!$B:$B,0),MATCH(N$4,'[1]2024'!$2:$2,0)),0)</f>
        <v>0</v>
      </c>
      <c r="O62" s="74">
        <f>IFERROR(INDEX('[1]2024'!$A:$Q,MATCH($A$3&amp;$D62,'[1]2024'!$B:$B,0),MATCH(O$4,'[1]2024'!$2:$2,0)),0)+IFERROR(INDEX('[1]2024'!$A:$Q,MATCH($B$3&amp;$D62,'[1]2024'!$B:$B,0),MATCH(O$4,'[1]2024'!$2:$2,0)),0)++IFERROR(INDEX('[1]2024'!$A:$Q,MATCH($C$3&amp;$D62,'[1]2024'!$B:$B,0),MATCH(O$4,'[1]2024'!$2:$2,0)),0)++IFERROR(INDEX('[1]2024'!$A:$Q,MATCH($D$3&amp;$D62,'[1]2024'!$B:$B,0),MATCH(O$4,'[1]2024'!$2:$2,0)),0)</f>
        <v>0</v>
      </c>
      <c r="P62" s="74">
        <f>IFERROR(INDEX('[1]2024'!$A:$Q,MATCH($A$3&amp;$D62,'[1]2024'!$B:$B,0),MATCH(P$4,'[1]2024'!$2:$2,0)),0)+IFERROR(INDEX('[1]2024'!$A:$Q,MATCH($B$3&amp;$D62,'[1]2024'!$B:$B,0),MATCH(P$4,'[1]2024'!$2:$2,0)),0)++IFERROR(INDEX('[1]2024'!$A:$Q,MATCH($C$3&amp;$D62,'[1]2024'!$B:$B,0),MATCH(P$4,'[1]2024'!$2:$2,0)),0)++IFERROR(INDEX('[1]2024'!$A:$Q,MATCH($D$3&amp;$D62,'[1]2024'!$B:$B,0),MATCH(P$4,'[1]2024'!$2:$2,0)),0)</f>
        <v>0</v>
      </c>
      <c r="Q62" s="74">
        <f>IFERROR(INDEX('[1]2024'!$A:$Q,MATCH($A$3&amp;$D62,'[1]2024'!$B:$B,0),MATCH(Q$4,'[1]2024'!$2:$2,0)),0)+IFERROR(INDEX('[1]2024'!$A:$Q,MATCH($B$3&amp;$D62,'[1]2024'!$B:$B,0),MATCH(Q$4,'[1]2024'!$2:$2,0)),0)++IFERROR(INDEX('[1]2024'!$A:$Q,MATCH($C$3&amp;$D62,'[1]2024'!$B:$B,0),MATCH(Q$4,'[1]2024'!$2:$2,0)),0)++IFERROR(INDEX('[1]2024'!$A:$Q,MATCH($D$3&amp;$D62,'[1]2024'!$B:$B,0),MATCH(Q$4,'[1]2024'!$2:$2,0)),0)</f>
        <v>0</v>
      </c>
      <c r="R62" s="74">
        <f>IFERROR(INDEX('[1]2024'!$A:$Q,MATCH($A$3&amp;$D62,'[1]2024'!$B:$B,0),MATCH(R$4,'[1]2024'!$2:$2,0)),0)+IFERROR(INDEX('[1]2024'!$A:$Q,MATCH($B$3&amp;$D62,'[1]2024'!$B:$B,0),MATCH(R$4,'[1]2024'!$2:$2,0)),0)++IFERROR(INDEX('[1]2024'!$A:$Q,MATCH($C$3&amp;$D62,'[1]2024'!$B:$B,0),MATCH(R$4,'[1]2024'!$2:$2,0)),0)++IFERROR(INDEX('[1]2024'!$A:$Q,MATCH($D$3&amp;$D62,'[1]2024'!$B:$B,0),MATCH(R$4,'[1]2024'!$2:$2,0)),0)</f>
        <v>0</v>
      </c>
      <c r="S62" s="74">
        <f>IFERROR(INDEX('[1]2024'!$A:$Q,MATCH($A$3&amp;$D62,'[1]2024'!$B:$B,0),MATCH(S$4,'[1]2024'!$2:$2,0)),0)+IFERROR(INDEX('[1]2024'!$A:$Q,MATCH($B$3&amp;$D62,'[1]2024'!$B:$B,0),MATCH(S$4,'[1]2024'!$2:$2,0)),0)++IFERROR(INDEX('[1]2024'!$A:$Q,MATCH($C$3&amp;$D62,'[1]2024'!$B:$B,0),MATCH(S$4,'[1]2024'!$2:$2,0)),0)++IFERROR(INDEX('[1]2024'!$A:$Q,MATCH($D$3&amp;$D62,'[1]2024'!$B:$B,0),MATCH(S$4,'[1]2024'!$2:$2,0)),0)</f>
        <v>0</v>
      </c>
      <c r="T62" s="75">
        <v>0</v>
      </c>
      <c r="U62" s="73">
        <f t="shared" si="42"/>
        <v>0</v>
      </c>
      <c r="V62" s="174">
        <v>0</v>
      </c>
      <c r="W62" s="105">
        <v>0</v>
      </c>
      <c r="X62" s="105">
        <v>0</v>
      </c>
      <c r="Y62" s="105">
        <v>0</v>
      </c>
      <c r="Z62" s="105">
        <v>0</v>
      </c>
      <c r="AA62" s="105">
        <v>0</v>
      </c>
      <c r="AB62" s="105">
        <v>0</v>
      </c>
      <c r="AC62" s="105">
        <v>0</v>
      </c>
      <c r="AD62" s="105">
        <v>0</v>
      </c>
      <c r="AE62" s="105">
        <v>0</v>
      </c>
      <c r="AF62" s="105">
        <v>0</v>
      </c>
      <c r="AG62" s="175">
        <v>0</v>
      </c>
      <c r="AH62" s="73">
        <f t="shared" si="43"/>
        <v>0</v>
      </c>
      <c r="AI62" s="73"/>
      <c r="AJ62" s="73"/>
      <c r="AK62" s="73"/>
      <c r="AL62" s="73"/>
      <c r="AM62" s="73"/>
      <c r="AN62" s="73"/>
      <c r="AO62" s="73"/>
      <c r="AP62" s="73"/>
      <c r="AQ62" s="73"/>
      <c r="AR62" s="73"/>
      <c r="AS62" s="73"/>
      <c r="AT62" s="73"/>
      <c r="AU62" s="73">
        <f t="shared" si="3"/>
        <v>0</v>
      </c>
      <c r="AV62" s="73">
        <f t="shared" si="4"/>
        <v>0</v>
      </c>
      <c r="AW62" s="73">
        <f t="shared" si="5"/>
        <v>0</v>
      </c>
      <c r="AX62" s="73">
        <f t="shared" si="6"/>
        <v>0</v>
      </c>
      <c r="AY62" s="73">
        <f t="shared" si="44"/>
        <v>0</v>
      </c>
      <c r="AZ62" s="73">
        <f t="shared" si="45"/>
        <v>0</v>
      </c>
      <c r="BA62" s="73">
        <f t="shared" si="46"/>
        <v>0</v>
      </c>
      <c r="BB62" s="91"/>
      <c r="BC62" s="69" t="s">
        <v>39</v>
      </c>
      <c r="BD62" s="160"/>
      <c r="BE62" s="74">
        <v>0</v>
      </c>
      <c r="BF62" s="74">
        <v>0</v>
      </c>
      <c r="BG62" s="74">
        <v>0</v>
      </c>
      <c r="BH62" s="162">
        <f t="shared" si="8"/>
        <v>0</v>
      </c>
    </row>
    <row r="63" spans="1:60" outlineLevel="1" x14ac:dyDescent="0.3">
      <c r="A63" s="71" t="s">
        <v>140</v>
      </c>
      <c r="B63" s="149" t="s">
        <v>137</v>
      </c>
      <c r="C63" s="149" t="s">
        <v>44</v>
      </c>
      <c r="D63" s="150">
        <v>5106130</v>
      </c>
      <c r="E63" s="150" t="s">
        <v>138</v>
      </c>
      <c r="F63" s="173">
        <v>0</v>
      </c>
      <c r="G63" s="73">
        <f t="shared" si="41"/>
        <v>0</v>
      </c>
      <c r="H63" s="74">
        <f>IFERROR(INDEX('[1]2024'!$A:$Q,MATCH($A$3&amp;$D63,'[1]2024'!$B:$B,0),MATCH(H$4,'[1]2024'!$2:$2,0)),0)+IFERROR(INDEX('[1]2024'!$A:$Q,MATCH($B$3&amp;$D63,'[1]2024'!$B:$B,0),MATCH(H$4,'[1]2024'!$2:$2,0)),0)++IFERROR(INDEX('[1]2024'!$A:$Q,MATCH($C$3&amp;$D63,'[1]2024'!$B:$B,0),MATCH(H$4,'[1]2024'!$2:$2,0)),0)++IFERROR(INDEX('[1]2024'!$A:$Q,MATCH($D$3&amp;$D63,'[1]2024'!$B:$B,0),MATCH(H$4,'[1]2024'!$2:$2,0)),0)</f>
        <v>0</v>
      </c>
      <c r="I63" s="74">
        <f>IFERROR(INDEX('[1]2024'!$A:$Q,MATCH($A$3&amp;$D63,'[1]2024'!$B:$B,0),MATCH(I$4,'[1]2024'!$2:$2,0)),0)+IFERROR(INDEX('[1]2024'!$A:$Q,MATCH($B$3&amp;$D63,'[1]2024'!$B:$B,0),MATCH(I$4,'[1]2024'!$2:$2,0)),0)++IFERROR(INDEX('[1]2024'!$A:$Q,MATCH($C$3&amp;$D63,'[1]2024'!$B:$B,0),MATCH(I$4,'[1]2024'!$2:$2,0)),0)++IFERROR(INDEX('[1]2024'!$A:$Q,MATCH($D$3&amp;$D63,'[1]2024'!$B:$B,0),MATCH(I$4,'[1]2024'!$2:$2,0)),0)</f>
        <v>0</v>
      </c>
      <c r="J63" s="74">
        <f>IFERROR(INDEX('[1]2024'!$A:$Q,MATCH($A$3&amp;$D63,'[1]2024'!$B:$B,0),MATCH(J$4,'[1]2024'!$2:$2,0)),0)+IFERROR(INDEX('[1]2024'!$A:$Q,MATCH($B$3&amp;$D63,'[1]2024'!$B:$B,0),MATCH(J$4,'[1]2024'!$2:$2,0)),0)++IFERROR(INDEX('[1]2024'!$A:$Q,MATCH($C$3&amp;$D63,'[1]2024'!$B:$B,0),MATCH(J$4,'[1]2024'!$2:$2,0)),0)++IFERROR(INDEX('[1]2024'!$A:$Q,MATCH($D$3&amp;$D63,'[1]2024'!$B:$B,0),MATCH(J$4,'[1]2024'!$2:$2,0)),0)</f>
        <v>0</v>
      </c>
      <c r="K63" s="74">
        <f>IFERROR(INDEX('[1]2024'!$A:$Q,MATCH($A$3&amp;$D63,'[1]2024'!$B:$B,0),MATCH(K$4,'[1]2024'!$2:$2,0)),0)+IFERROR(INDEX('[1]2024'!$A:$Q,MATCH($B$3&amp;$D63,'[1]2024'!$B:$B,0),MATCH(K$4,'[1]2024'!$2:$2,0)),0)++IFERROR(INDEX('[1]2024'!$A:$Q,MATCH($C$3&amp;$D63,'[1]2024'!$B:$B,0),MATCH(K$4,'[1]2024'!$2:$2,0)),0)++IFERROR(INDEX('[1]2024'!$A:$Q,MATCH($D$3&amp;$D63,'[1]2024'!$B:$B,0),MATCH(K$4,'[1]2024'!$2:$2,0)),0)</f>
        <v>0</v>
      </c>
      <c r="L63" s="74">
        <f>IFERROR(INDEX('[1]2024'!$A:$Q,MATCH($A$3&amp;$D63,'[1]2024'!$B:$B,0),MATCH(L$4,'[1]2024'!$2:$2,0)),0)+IFERROR(INDEX('[1]2024'!$A:$Q,MATCH($B$3&amp;$D63,'[1]2024'!$B:$B,0),MATCH(L$4,'[1]2024'!$2:$2,0)),0)++IFERROR(INDEX('[1]2024'!$A:$Q,MATCH($C$3&amp;$D63,'[1]2024'!$B:$B,0),MATCH(L$4,'[1]2024'!$2:$2,0)),0)++IFERROR(INDEX('[1]2024'!$A:$Q,MATCH($D$3&amp;$D63,'[1]2024'!$B:$B,0),MATCH(L$4,'[1]2024'!$2:$2,0)),0)</f>
        <v>0</v>
      </c>
      <c r="M63" s="74">
        <f>IFERROR(INDEX('[1]2024'!$A:$Q,MATCH($A$3&amp;$D63,'[1]2024'!$B:$B,0),MATCH(M$4,'[1]2024'!$2:$2,0)),0)+IFERROR(INDEX('[1]2024'!$A:$Q,MATCH($B$3&amp;$D63,'[1]2024'!$B:$B,0),MATCH(M$4,'[1]2024'!$2:$2,0)),0)++IFERROR(INDEX('[1]2024'!$A:$Q,MATCH($C$3&amp;$D63,'[1]2024'!$B:$B,0),MATCH(M$4,'[1]2024'!$2:$2,0)),0)++IFERROR(INDEX('[1]2024'!$A:$Q,MATCH($D$3&amp;$D63,'[1]2024'!$B:$B,0),MATCH(M$4,'[1]2024'!$2:$2,0)),0)</f>
        <v>0</v>
      </c>
      <c r="N63" s="74">
        <f>IFERROR(INDEX('[1]2024'!$A:$Q,MATCH($A$3&amp;$D63,'[1]2024'!$B:$B,0),MATCH(N$4,'[1]2024'!$2:$2,0)),0)+IFERROR(INDEX('[1]2024'!$A:$Q,MATCH($B$3&amp;$D63,'[1]2024'!$B:$B,0),MATCH(N$4,'[1]2024'!$2:$2,0)),0)++IFERROR(INDEX('[1]2024'!$A:$Q,MATCH($C$3&amp;$D63,'[1]2024'!$B:$B,0),MATCH(N$4,'[1]2024'!$2:$2,0)),0)++IFERROR(INDEX('[1]2024'!$A:$Q,MATCH($D$3&amp;$D63,'[1]2024'!$B:$B,0),MATCH(N$4,'[1]2024'!$2:$2,0)),0)</f>
        <v>0</v>
      </c>
      <c r="O63" s="74">
        <f>IFERROR(INDEX('[1]2024'!$A:$Q,MATCH($A$3&amp;$D63,'[1]2024'!$B:$B,0),MATCH(O$4,'[1]2024'!$2:$2,0)),0)+IFERROR(INDEX('[1]2024'!$A:$Q,MATCH($B$3&amp;$D63,'[1]2024'!$B:$B,0),MATCH(O$4,'[1]2024'!$2:$2,0)),0)++IFERROR(INDEX('[1]2024'!$A:$Q,MATCH($C$3&amp;$D63,'[1]2024'!$B:$B,0),MATCH(O$4,'[1]2024'!$2:$2,0)),0)++IFERROR(INDEX('[1]2024'!$A:$Q,MATCH($D$3&amp;$D63,'[1]2024'!$B:$B,0),MATCH(O$4,'[1]2024'!$2:$2,0)),0)</f>
        <v>0</v>
      </c>
      <c r="P63" s="74">
        <f>IFERROR(INDEX('[1]2024'!$A:$Q,MATCH($A$3&amp;$D63,'[1]2024'!$B:$B,0),MATCH(P$4,'[1]2024'!$2:$2,0)),0)+IFERROR(INDEX('[1]2024'!$A:$Q,MATCH($B$3&amp;$D63,'[1]2024'!$B:$B,0),MATCH(P$4,'[1]2024'!$2:$2,0)),0)++IFERROR(INDEX('[1]2024'!$A:$Q,MATCH($C$3&amp;$D63,'[1]2024'!$B:$B,0),MATCH(P$4,'[1]2024'!$2:$2,0)),0)++IFERROR(INDEX('[1]2024'!$A:$Q,MATCH($D$3&amp;$D63,'[1]2024'!$B:$B,0),MATCH(P$4,'[1]2024'!$2:$2,0)),0)</f>
        <v>0</v>
      </c>
      <c r="Q63" s="74">
        <f>IFERROR(INDEX('[1]2024'!$A:$Q,MATCH($A$3&amp;$D63,'[1]2024'!$B:$B,0),MATCH(Q$4,'[1]2024'!$2:$2,0)),0)+IFERROR(INDEX('[1]2024'!$A:$Q,MATCH($B$3&amp;$D63,'[1]2024'!$B:$B,0),MATCH(Q$4,'[1]2024'!$2:$2,0)),0)++IFERROR(INDEX('[1]2024'!$A:$Q,MATCH($C$3&amp;$D63,'[1]2024'!$B:$B,0),MATCH(Q$4,'[1]2024'!$2:$2,0)),0)++IFERROR(INDEX('[1]2024'!$A:$Q,MATCH($D$3&amp;$D63,'[1]2024'!$B:$B,0),MATCH(Q$4,'[1]2024'!$2:$2,0)),0)</f>
        <v>0</v>
      </c>
      <c r="R63" s="74">
        <f>IFERROR(INDEX('[1]2024'!$A:$Q,MATCH($A$3&amp;$D63,'[1]2024'!$B:$B,0),MATCH(R$4,'[1]2024'!$2:$2,0)),0)+IFERROR(INDEX('[1]2024'!$A:$Q,MATCH($B$3&amp;$D63,'[1]2024'!$B:$B,0),MATCH(R$4,'[1]2024'!$2:$2,0)),0)++IFERROR(INDEX('[1]2024'!$A:$Q,MATCH($C$3&amp;$D63,'[1]2024'!$B:$B,0),MATCH(R$4,'[1]2024'!$2:$2,0)),0)++IFERROR(INDEX('[1]2024'!$A:$Q,MATCH($D$3&amp;$D63,'[1]2024'!$B:$B,0),MATCH(R$4,'[1]2024'!$2:$2,0)),0)</f>
        <v>0</v>
      </c>
      <c r="S63" s="74">
        <f>IFERROR(INDEX('[1]2024'!$A:$Q,MATCH($A$3&amp;$D63,'[1]2024'!$B:$B,0),MATCH(S$4,'[1]2024'!$2:$2,0)),0)+IFERROR(INDEX('[1]2024'!$A:$Q,MATCH($B$3&amp;$D63,'[1]2024'!$B:$B,0),MATCH(S$4,'[1]2024'!$2:$2,0)),0)++IFERROR(INDEX('[1]2024'!$A:$Q,MATCH($C$3&amp;$D63,'[1]2024'!$B:$B,0),MATCH(S$4,'[1]2024'!$2:$2,0)),0)++IFERROR(INDEX('[1]2024'!$A:$Q,MATCH($D$3&amp;$D63,'[1]2024'!$B:$B,0),MATCH(S$4,'[1]2024'!$2:$2,0)),0)</f>
        <v>0</v>
      </c>
      <c r="T63" s="75">
        <v>0</v>
      </c>
      <c r="U63" s="73">
        <f t="shared" si="42"/>
        <v>0</v>
      </c>
      <c r="V63" s="174">
        <v>0</v>
      </c>
      <c r="W63" s="105">
        <v>0</v>
      </c>
      <c r="X63" s="105">
        <v>0</v>
      </c>
      <c r="Y63" s="105">
        <v>0</v>
      </c>
      <c r="Z63" s="105">
        <v>0</v>
      </c>
      <c r="AA63" s="105">
        <v>0</v>
      </c>
      <c r="AB63" s="105">
        <v>0</v>
      </c>
      <c r="AC63" s="105">
        <v>0</v>
      </c>
      <c r="AD63" s="105">
        <v>0</v>
      </c>
      <c r="AE63" s="105">
        <v>0</v>
      </c>
      <c r="AF63" s="105">
        <v>0</v>
      </c>
      <c r="AG63" s="175">
        <v>0</v>
      </c>
      <c r="AH63" s="73">
        <f t="shared" si="43"/>
        <v>0</v>
      </c>
      <c r="AI63" s="73"/>
      <c r="AJ63" s="73"/>
      <c r="AK63" s="73"/>
      <c r="AL63" s="73"/>
      <c r="AM63" s="73"/>
      <c r="AN63" s="73"/>
      <c r="AO63" s="73"/>
      <c r="AP63" s="73"/>
      <c r="AQ63" s="73"/>
      <c r="AR63" s="73"/>
      <c r="AS63" s="73"/>
      <c r="AT63" s="73"/>
      <c r="AU63" s="73">
        <f t="shared" si="3"/>
        <v>0</v>
      </c>
      <c r="AV63" s="73">
        <f t="shared" si="4"/>
        <v>0</v>
      </c>
      <c r="AW63" s="73">
        <f t="shared" si="5"/>
        <v>0</v>
      </c>
      <c r="AX63" s="73">
        <f t="shared" si="6"/>
        <v>0</v>
      </c>
      <c r="AY63" s="73">
        <f t="shared" si="44"/>
        <v>0</v>
      </c>
      <c r="AZ63" s="73">
        <f t="shared" si="45"/>
        <v>0</v>
      </c>
      <c r="BA63" s="73">
        <f t="shared" si="46"/>
        <v>0</v>
      </c>
      <c r="BB63" s="91"/>
      <c r="BC63" s="69" t="s">
        <v>39</v>
      </c>
      <c r="BD63" s="160"/>
      <c r="BE63" s="74">
        <v>0</v>
      </c>
      <c r="BF63" s="74">
        <v>0</v>
      </c>
      <c r="BG63" s="74">
        <v>0</v>
      </c>
      <c r="BH63" s="162">
        <f t="shared" si="8"/>
        <v>0</v>
      </c>
    </row>
    <row r="64" spans="1:60" outlineLevel="1" x14ac:dyDescent="0.3">
      <c r="A64" s="71" t="s">
        <v>141</v>
      </c>
      <c r="B64" s="149" t="s">
        <v>21</v>
      </c>
      <c r="C64" s="149" t="s">
        <v>44</v>
      </c>
      <c r="D64" s="150">
        <v>5106140</v>
      </c>
      <c r="E64" s="150" t="s">
        <v>138</v>
      </c>
      <c r="F64" s="173">
        <v>0</v>
      </c>
      <c r="G64" s="73">
        <f t="shared" si="41"/>
        <v>0</v>
      </c>
      <c r="H64" s="74">
        <f>IFERROR(INDEX('[1]2024'!$A:$Q,MATCH($A$3&amp;$D64,'[1]2024'!$B:$B,0),MATCH(H$4,'[1]2024'!$2:$2,0)),0)+IFERROR(INDEX('[1]2024'!$A:$Q,MATCH($B$3&amp;$D64,'[1]2024'!$B:$B,0),MATCH(H$4,'[1]2024'!$2:$2,0)),0)++IFERROR(INDEX('[1]2024'!$A:$Q,MATCH($C$3&amp;$D64,'[1]2024'!$B:$B,0),MATCH(H$4,'[1]2024'!$2:$2,0)),0)++IFERROR(INDEX('[1]2024'!$A:$Q,MATCH($D$3&amp;$D64,'[1]2024'!$B:$B,0),MATCH(H$4,'[1]2024'!$2:$2,0)),0)</f>
        <v>0</v>
      </c>
      <c r="I64" s="74">
        <f>IFERROR(INDEX('[1]2024'!$A:$Q,MATCH($A$3&amp;$D64,'[1]2024'!$B:$B,0),MATCH(I$4,'[1]2024'!$2:$2,0)),0)+IFERROR(INDEX('[1]2024'!$A:$Q,MATCH($B$3&amp;$D64,'[1]2024'!$B:$B,0),MATCH(I$4,'[1]2024'!$2:$2,0)),0)++IFERROR(INDEX('[1]2024'!$A:$Q,MATCH($C$3&amp;$D64,'[1]2024'!$B:$B,0),MATCH(I$4,'[1]2024'!$2:$2,0)),0)++IFERROR(INDEX('[1]2024'!$A:$Q,MATCH($D$3&amp;$D64,'[1]2024'!$B:$B,0),MATCH(I$4,'[1]2024'!$2:$2,0)),0)</f>
        <v>0</v>
      </c>
      <c r="J64" s="74">
        <f>IFERROR(INDEX('[1]2024'!$A:$Q,MATCH($A$3&amp;$D64,'[1]2024'!$B:$B,0),MATCH(J$4,'[1]2024'!$2:$2,0)),0)+IFERROR(INDEX('[1]2024'!$A:$Q,MATCH($B$3&amp;$D64,'[1]2024'!$B:$B,0),MATCH(J$4,'[1]2024'!$2:$2,0)),0)++IFERROR(INDEX('[1]2024'!$A:$Q,MATCH($C$3&amp;$D64,'[1]2024'!$B:$B,0),MATCH(J$4,'[1]2024'!$2:$2,0)),0)++IFERROR(INDEX('[1]2024'!$A:$Q,MATCH($D$3&amp;$D64,'[1]2024'!$B:$B,0),MATCH(J$4,'[1]2024'!$2:$2,0)),0)</f>
        <v>0</v>
      </c>
      <c r="K64" s="74">
        <f>IFERROR(INDEX('[1]2024'!$A:$Q,MATCH($A$3&amp;$D64,'[1]2024'!$B:$B,0),MATCH(K$4,'[1]2024'!$2:$2,0)),0)+IFERROR(INDEX('[1]2024'!$A:$Q,MATCH($B$3&amp;$D64,'[1]2024'!$B:$B,0),MATCH(K$4,'[1]2024'!$2:$2,0)),0)++IFERROR(INDEX('[1]2024'!$A:$Q,MATCH($C$3&amp;$D64,'[1]2024'!$B:$B,0),MATCH(K$4,'[1]2024'!$2:$2,0)),0)++IFERROR(INDEX('[1]2024'!$A:$Q,MATCH($D$3&amp;$D64,'[1]2024'!$B:$B,0),MATCH(K$4,'[1]2024'!$2:$2,0)),0)</f>
        <v>0</v>
      </c>
      <c r="L64" s="74">
        <f>IFERROR(INDEX('[1]2024'!$A:$Q,MATCH($A$3&amp;$D64,'[1]2024'!$B:$B,0),MATCH(L$4,'[1]2024'!$2:$2,0)),0)+IFERROR(INDEX('[1]2024'!$A:$Q,MATCH($B$3&amp;$D64,'[1]2024'!$B:$B,0),MATCH(L$4,'[1]2024'!$2:$2,0)),0)++IFERROR(INDEX('[1]2024'!$A:$Q,MATCH($C$3&amp;$D64,'[1]2024'!$B:$B,0),MATCH(L$4,'[1]2024'!$2:$2,0)),0)++IFERROR(INDEX('[1]2024'!$A:$Q,MATCH($D$3&amp;$D64,'[1]2024'!$B:$B,0),MATCH(L$4,'[1]2024'!$2:$2,0)),0)</f>
        <v>0</v>
      </c>
      <c r="M64" s="74">
        <f>IFERROR(INDEX('[1]2024'!$A:$Q,MATCH($A$3&amp;$D64,'[1]2024'!$B:$B,0),MATCH(M$4,'[1]2024'!$2:$2,0)),0)+IFERROR(INDEX('[1]2024'!$A:$Q,MATCH($B$3&amp;$D64,'[1]2024'!$B:$B,0),MATCH(M$4,'[1]2024'!$2:$2,0)),0)++IFERROR(INDEX('[1]2024'!$A:$Q,MATCH($C$3&amp;$D64,'[1]2024'!$B:$B,0),MATCH(M$4,'[1]2024'!$2:$2,0)),0)++IFERROR(INDEX('[1]2024'!$A:$Q,MATCH($D$3&amp;$D64,'[1]2024'!$B:$B,0),MATCH(M$4,'[1]2024'!$2:$2,0)),0)</f>
        <v>0</v>
      </c>
      <c r="N64" s="74">
        <f>IFERROR(INDEX('[1]2024'!$A:$Q,MATCH($A$3&amp;$D64,'[1]2024'!$B:$B,0),MATCH(N$4,'[1]2024'!$2:$2,0)),0)+IFERROR(INDEX('[1]2024'!$A:$Q,MATCH($B$3&amp;$D64,'[1]2024'!$B:$B,0),MATCH(N$4,'[1]2024'!$2:$2,0)),0)++IFERROR(INDEX('[1]2024'!$A:$Q,MATCH($C$3&amp;$D64,'[1]2024'!$B:$B,0),MATCH(N$4,'[1]2024'!$2:$2,0)),0)++IFERROR(INDEX('[1]2024'!$A:$Q,MATCH($D$3&amp;$D64,'[1]2024'!$B:$B,0),MATCH(N$4,'[1]2024'!$2:$2,0)),0)</f>
        <v>0</v>
      </c>
      <c r="O64" s="74">
        <f>IFERROR(INDEX('[1]2024'!$A:$Q,MATCH($A$3&amp;$D64,'[1]2024'!$B:$B,0),MATCH(O$4,'[1]2024'!$2:$2,0)),0)+IFERROR(INDEX('[1]2024'!$A:$Q,MATCH($B$3&amp;$D64,'[1]2024'!$B:$B,0),MATCH(O$4,'[1]2024'!$2:$2,0)),0)++IFERROR(INDEX('[1]2024'!$A:$Q,MATCH($C$3&amp;$D64,'[1]2024'!$B:$B,0),MATCH(O$4,'[1]2024'!$2:$2,0)),0)++IFERROR(INDEX('[1]2024'!$A:$Q,MATCH($D$3&amp;$D64,'[1]2024'!$B:$B,0),MATCH(O$4,'[1]2024'!$2:$2,0)),0)</f>
        <v>0</v>
      </c>
      <c r="P64" s="74">
        <f>IFERROR(INDEX('[1]2024'!$A:$Q,MATCH($A$3&amp;$D64,'[1]2024'!$B:$B,0),MATCH(P$4,'[1]2024'!$2:$2,0)),0)+IFERROR(INDEX('[1]2024'!$A:$Q,MATCH($B$3&amp;$D64,'[1]2024'!$B:$B,0),MATCH(P$4,'[1]2024'!$2:$2,0)),0)++IFERROR(INDEX('[1]2024'!$A:$Q,MATCH($C$3&amp;$D64,'[1]2024'!$B:$B,0),MATCH(P$4,'[1]2024'!$2:$2,0)),0)++IFERROR(INDEX('[1]2024'!$A:$Q,MATCH($D$3&amp;$D64,'[1]2024'!$B:$B,0),MATCH(P$4,'[1]2024'!$2:$2,0)),0)</f>
        <v>0</v>
      </c>
      <c r="Q64" s="74">
        <f>IFERROR(INDEX('[1]2024'!$A:$Q,MATCH($A$3&amp;$D64,'[1]2024'!$B:$B,0),MATCH(Q$4,'[1]2024'!$2:$2,0)),0)+IFERROR(INDEX('[1]2024'!$A:$Q,MATCH($B$3&amp;$D64,'[1]2024'!$B:$B,0),MATCH(Q$4,'[1]2024'!$2:$2,0)),0)++IFERROR(INDEX('[1]2024'!$A:$Q,MATCH($C$3&amp;$D64,'[1]2024'!$B:$B,0),MATCH(Q$4,'[1]2024'!$2:$2,0)),0)++IFERROR(INDEX('[1]2024'!$A:$Q,MATCH($D$3&amp;$D64,'[1]2024'!$B:$B,0),MATCH(Q$4,'[1]2024'!$2:$2,0)),0)</f>
        <v>0</v>
      </c>
      <c r="R64" s="74">
        <f>IFERROR(INDEX('[1]2024'!$A:$Q,MATCH($A$3&amp;$D64,'[1]2024'!$B:$B,0),MATCH(R$4,'[1]2024'!$2:$2,0)),0)+IFERROR(INDEX('[1]2024'!$A:$Q,MATCH($B$3&amp;$D64,'[1]2024'!$B:$B,0),MATCH(R$4,'[1]2024'!$2:$2,0)),0)++IFERROR(INDEX('[1]2024'!$A:$Q,MATCH($C$3&amp;$D64,'[1]2024'!$B:$B,0),MATCH(R$4,'[1]2024'!$2:$2,0)),0)++IFERROR(INDEX('[1]2024'!$A:$Q,MATCH($D$3&amp;$D64,'[1]2024'!$B:$B,0),MATCH(R$4,'[1]2024'!$2:$2,0)),0)</f>
        <v>0</v>
      </c>
      <c r="S64" s="74">
        <f>IFERROR(INDEX('[1]2024'!$A:$Q,MATCH($A$3&amp;$D64,'[1]2024'!$B:$B,0),MATCH(S$4,'[1]2024'!$2:$2,0)),0)+IFERROR(INDEX('[1]2024'!$A:$Q,MATCH($B$3&amp;$D64,'[1]2024'!$B:$B,0),MATCH(S$4,'[1]2024'!$2:$2,0)),0)++IFERROR(INDEX('[1]2024'!$A:$Q,MATCH($C$3&amp;$D64,'[1]2024'!$B:$B,0),MATCH(S$4,'[1]2024'!$2:$2,0)),0)++IFERROR(INDEX('[1]2024'!$A:$Q,MATCH($D$3&amp;$D64,'[1]2024'!$B:$B,0),MATCH(S$4,'[1]2024'!$2:$2,0)),0)</f>
        <v>0</v>
      </c>
      <c r="T64" s="75">
        <v>0</v>
      </c>
      <c r="U64" s="73">
        <f t="shared" si="42"/>
        <v>0</v>
      </c>
      <c r="V64" s="174">
        <v>0</v>
      </c>
      <c r="W64" s="105">
        <v>0</v>
      </c>
      <c r="X64" s="105">
        <v>0</v>
      </c>
      <c r="Y64" s="105">
        <v>0</v>
      </c>
      <c r="Z64" s="105">
        <v>0</v>
      </c>
      <c r="AA64" s="105">
        <v>0</v>
      </c>
      <c r="AB64" s="105">
        <v>0</v>
      </c>
      <c r="AC64" s="105">
        <v>0</v>
      </c>
      <c r="AD64" s="105">
        <v>0</v>
      </c>
      <c r="AE64" s="105">
        <v>0</v>
      </c>
      <c r="AF64" s="105">
        <v>0</v>
      </c>
      <c r="AG64" s="175">
        <v>0</v>
      </c>
      <c r="AH64" s="73">
        <f t="shared" si="43"/>
        <v>0</v>
      </c>
      <c r="AI64" s="73"/>
      <c r="AJ64" s="73"/>
      <c r="AK64" s="73"/>
      <c r="AL64" s="73"/>
      <c r="AM64" s="73"/>
      <c r="AN64" s="73"/>
      <c r="AO64" s="73"/>
      <c r="AP64" s="73"/>
      <c r="AQ64" s="73"/>
      <c r="AR64" s="73"/>
      <c r="AS64" s="73"/>
      <c r="AT64" s="73"/>
      <c r="AU64" s="73">
        <f t="shared" si="3"/>
        <v>0</v>
      </c>
      <c r="AV64" s="73">
        <f t="shared" si="4"/>
        <v>0</v>
      </c>
      <c r="AW64" s="73">
        <f t="shared" si="5"/>
        <v>0</v>
      </c>
      <c r="AX64" s="73">
        <f t="shared" si="6"/>
        <v>0</v>
      </c>
      <c r="AY64" s="73">
        <f t="shared" si="44"/>
        <v>0</v>
      </c>
      <c r="AZ64" s="73">
        <f t="shared" si="45"/>
        <v>0</v>
      </c>
      <c r="BA64" s="73">
        <f t="shared" si="46"/>
        <v>0</v>
      </c>
      <c r="BB64" s="91"/>
      <c r="BC64" s="69" t="s">
        <v>39</v>
      </c>
      <c r="BD64" s="160"/>
      <c r="BE64" s="74">
        <v>0</v>
      </c>
      <c r="BF64" s="74">
        <v>0</v>
      </c>
      <c r="BG64" s="74">
        <v>0</v>
      </c>
      <c r="BH64" s="162">
        <f t="shared" si="8"/>
        <v>0</v>
      </c>
    </row>
    <row r="65" spans="1:60" outlineLevel="1" x14ac:dyDescent="0.3">
      <c r="A65" s="71" t="s">
        <v>142</v>
      </c>
      <c r="B65" s="149" t="s">
        <v>137</v>
      </c>
      <c r="C65" s="149" t="s">
        <v>31</v>
      </c>
      <c r="D65" s="150">
        <v>5106150</v>
      </c>
      <c r="E65" s="150" t="s">
        <v>138</v>
      </c>
      <c r="F65" s="173">
        <v>0</v>
      </c>
      <c r="G65" s="73">
        <f t="shared" si="41"/>
        <v>0</v>
      </c>
      <c r="H65" s="74">
        <f>IFERROR(INDEX('[1]2024'!$A:$Q,MATCH($A$3&amp;$D65,'[1]2024'!$B:$B,0),MATCH(H$4,'[1]2024'!$2:$2,0)),0)+IFERROR(INDEX('[1]2024'!$A:$Q,MATCH($B$3&amp;$D65,'[1]2024'!$B:$B,0),MATCH(H$4,'[1]2024'!$2:$2,0)),0)++IFERROR(INDEX('[1]2024'!$A:$Q,MATCH($C$3&amp;$D65,'[1]2024'!$B:$B,0),MATCH(H$4,'[1]2024'!$2:$2,0)),0)++IFERROR(INDEX('[1]2024'!$A:$Q,MATCH($D$3&amp;$D65,'[1]2024'!$B:$B,0),MATCH(H$4,'[1]2024'!$2:$2,0)),0)</f>
        <v>0</v>
      </c>
      <c r="I65" s="74">
        <f>IFERROR(INDEX('[1]2024'!$A:$Q,MATCH($A$3&amp;$D65,'[1]2024'!$B:$B,0),MATCH(I$4,'[1]2024'!$2:$2,0)),0)+IFERROR(INDEX('[1]2024'!$A:$Q,MATCH($B$3&amp;$D65,'[1]2024'!$B:$B,0),MATCH(I$4,'[1]2024'!$2:$2,0)),0)++IFERROR(INDEX('[1]2024'!$A:$Q,MATCH($C$3&amp;$D65,'[1]2024'!$B:$B,0),MATCH(I$4,'[1]2024'!$2:$2,0)),0)++IFERROR(INDEX('[1]2024'!$A:$Q,MATCH($D$3&amp;$D65,'[1]2024'!$B:$B,0),MATCH(I$4,'[1]2024'!$2:$2,0)),0)</f>
        <v>0</v>
      </c>
      <c r="J65" s="74">
        <f>IFERROR(INDEX('[1]2024'!$A:$Q,MATCH($A$3&amp;$D65,'[1]2024'!$B:$B,0),MATCH(J$4,'[1]2024'!$2:$2,0)),0)+IFERROR(INDEX('[1]2024'!$A:$Q,MATCH($B$3&amp;$D65,'[1]2024'!$B:$B,0),MATCH(J$4,'[1]2024'!$2:$2,0)),0)++IFERROR(INDEX('[1]2024'!$A:$Q,MATCH($C$3&amp;$D65,'[1]2024'!$B:$B,0),MATCH(J$4,'[1]2024'!$2:$2,0)),0)++IFERROR(INDEX('[1]2024'!$A:$Q,MATCH($D$3&amp;$D65,'[1]2024'!$B:$B,0),MATCH(J$4,'[1]2024'!$2:$2,0)),0)</f>
        <v>0</v>
      </c>
      <c r="K65" s="74">
        <f>IFERROR(INDEX('[1]2024'!$A:$Q,MATCH($A$3&amp;$D65,'[1]2024'!$B:$B,0),MATCH(K$4,'[1]2024'!$2:$2,0)),0)+IFERROR(INDEX('[1]2024'!$A:$Q,MATCH($B$3&amp;$D65,'[1]2024'!$B:$B,0),MATCH(K$4,'[1]2024'!$2:$2,0)),0)++IFERROR(INDEX('[1]2024'!$A:$Q,MATCH($C$3&amp;$D65,'[1]2024'!$B:$B,0),MATCH(K$4,'[1]2024'!$2:$2,0)),0)++IFERROR(INDEX('[1]2024'!$A:$Q,MATCH($D$3&amp;$D65,'[1]2024'!$B:$B,0),MATCH(K$4,'[1]2024'!$2:$2,0)),0)</f>
        <v>0</v>
      </c>
      <c r="L65" s="74">
        <f>IFERROR(INDEX('[1]2024'!$A:$Q,MATCH($A$3&amp;$D65,'[1]2024'!$B:$B,0),MATCH(L$4,'[1]2024'!$2:$2,0)),0)+IFERROR(INDEX('[1]2024'!$A:$Q,MATCH($B$3&amp;$D65,'[1]2024'!$B:$B,0),MATCH(L$4,'[1]2024'!$2:$2,0)),0)++IFERROR(INDEX('[1]2024'!$A:$Q,MATCH($C$3&amp;$D65,'[1]2024'!$B:$B,0),MATCH(L$4,'[1]2024'!$2:$2,0)),0)++IFERROR(INDEX('[1]2024'!$A:$Q,MATCH($D$3&amp;$D65,'[1]2024'!$B:$B,0),MATCH(L$4,'[1]2024'!$2:$2,0)),0)</f>
        <v>0</v>
      </c>
      <c r="M65" s="74">
        <f>IFERROR(INDEX('[1]2024'!$A:$Q,MATCH($A$3&amp;$D65,'[1]2024'!$B:$B,0),MATCH(M$4,'[1]2024'!$2:$2,0)),0)+IFERROR(INDEX('[1]2024'!$A:$Q,MATCH($B$3&amp;$D65,'[1]2024'!$B:$B,0),MATCH(M$4,'[1]2024'!$2:$2,0)),0)++IFERROR(INDEX('[1]2024'!$A:$Q,MATCH($C$3&amp;$D65,'[1]2024'!$B:$B,0),MATCH(M$4,'[1]2024'!$2:$2,0)),0)++IFERROR(INDEX('[1]2024'!$A:$Q,MATCH($D$3&amp;$D65,'[1]2024'!$B:$B,0),MATCH(M$4,'[1]2024'!$2:$2,0)),0)</f>
        <v>0</v>
      </c>
      <c r="N65" s="74">
        <f>IFERROR(INDEX('[1]2024'!$A:$Q,MATCH($A$3&amp;$D65,'[1]2024'!$B:$B,0),MATCH(N$4,'[1]2024'!$2:$2,0)),0)+IFERROR(INDEX('[1]2024'!$A:$Q,MATCH($B$3&amp;$D65,'[1]2024'!$B:$B,0),MATCH(N$4,'[1]2024'!$2:$2,0)),0)++IFERROR(INDEX('[1]2024'!$A:$Q,MATCH($C$3&amp;$D65,'[1]2024'!$B:$B,0),MATCH(N$4,'[1]2024'!$2:$2,0)),0)++IFERROR(INDEX('[1]2024'!$A:$Q,MATCH($D$3&amp;$D65,'[1]2024'!$B:$B,0),MATCH(N$4,'[1]2024'!$2:$2,0)),0)</f>
        <v>0</v>
      </c>
      <c r="O65" s="74">
        <f>IFERROR(INDEX('[1]2024'!$A:$Q,MATCH($A$3&amp;$D65,'[1]2024'!$B:$B,0),MATCH(O$4,'[1]2024'!$2:$2,0)),0)+IFERROR(INDEX('[1]2024'!$A:$Q,MATCH($B$3&amp;$D65,'[1]2024'!$B:$B,0),MATCH(O$4,'[1]2024'!$2:$2,0)),0)++IFERROR(INDEX('[1]2024'!$A:$Q,MATCH($C$3&amp;$D65,'[1]2024'!$B:$B,0),MATCH(O$4,'[1]2024'!$2:$2,0)),0)++IFERROR(INDEX('[1]2024'!$A:$Q,MATCH($D$3&amp;$D65,'[1]2024'!$B:$B,0),MATCH(O$4,'[1]2024'!$2:$2,0)),0)</f>
        <v>0</v>
      </c>
      <c r="P65" s="74">
        <f>IFERROR(INDEX('[1]2024'!$A:$Q,MATCH($A$3&amp;$D65,'[1]2024'!$B:$B,0),MATCH(P$4,'[1]2024'!$2:$2,0)),0)+IFERROR(INDEX('[1]2024'!$A:$Q,MATCH($B$3&amp;$D65,'[1]2024'!$B:$B,0),MATCH(P$4,'[1]2024'!$2:$2,0)),0)++IFERROR(INDEX('[1]2024'!$A:$Q,MATCH($C$3&amp;$D65,'[1]2024'!$B:$B,0),MATCH(P$4,'[1]2024'!$2:$2,0)),0)++IFERROR(INDEX('[1]2024'!$A:$Q,MATCH($D$3&amp;$D65,'[1]2024'!$B:$B,0),MATCH(P$4,'[1]2024'!$2:$2,0)),0)</f>
        <v>0</v>
      </c>
      <c r="Q65" s="74">
        <f>IFERROR(INDEX('[1]2024'!$A:$Q,MATCH($A$3&amp;$D65,'[1]2024'!$B:$B,0),MATCH(Q$4,'[1]2024'!$2:$2,0)),0)+IFERROR(INDEX('[1]2024'!$A:$Q,MATCH($B$3&amp;$D65,'[1]2024'!$B:$B,0),MATCH(Q$4,'[1]2024'!$2:$2,0)),0)++IFERROR(INDEX('[1]2024'!$A:$Q,MATCH($C$3&amp;$D65,'[1]2024'!$B:$B,0),MATCH(Q$4,'[1]2024'!$2:$2,0)),0)++IFERROR(INDEX('[1]2024'!$A:$Q,MATCH($D$3&amp;$D65,'[1]2024'!$B:$B,0),MATCH(Q$4,'[1]2024'!$2:$2,0)),0)</f>
        <v>0</v>
      </c>
      <c r="R65" s="74">
        <f>IFERROR(INDEX('[1]2024'!$A:$Q,MATCH($A$3&amp;$D65,'[1]2024'!$B:$B,0),MATCH(R$4,'[1]2024'!$2:$2,0)),0)+IFERROR(INDEX('[1]2024'!$A:$Q,MATCH($B$3&amp;$D65,'[1]2024'!$B:$B,0),MATCH(R$4,'[1]2024'!$2:$2,0)),0)++IFERROR(INDEX('[1]2024'!$A:$Q,MATCH($C$3&amp;$D65,'[1]2024'!$B:$B,0),MATCH(R$4,'[1]2024'!$2:$2,0)),0)++IFERROR(INDEX('[1]2024'!$A:$Q,MATCH($D$3&amp;$D65,'[1]2024'!$B:$B,0),MATCH(R$4,'[1]2024'!$2:$2,0)),0)</f>
        <v>0</v>
      </c>
      <c r="S65" s="74">
        <f>IFERROR(INDEX('[1]2024'!$A:$Q,MATCH($A$3&amp;$D65,'[1]2024'!$B:$B,0),MATCH(S$4,'[1]2024'!$2:$2,0)),0)+IFERROR(INDEX('[1]2024'!$A:$Q,MATCH($B$3&amp;$D65,'[1]2024'!$B:$B,0),MATCH(S$4,'[1]2024'!$2:$2,0)),0)++IFERROR(INDEX('[1]2024'!$A:$Q,MATCH($C$3&amp;$D65,'[1]2024'!$B:$B,0),MATCH(S$4,'[1]2024'!$2:$2,0)),0)++IFERROR(INDEX('[1]2024'!$A:$Q,MATCH($D$3&amp;$D65,'[1]2024'!$B:$B,0),MATCH(S$4,'[1]2024'!$2:$2,0)),0)</f>
        <v>0</v>
      </c>
      <c r="T65" s="75">
        <v>0</v>
      </c>
      <c r="U65" s="73">
        <f t="shared" si="42"/>
        <v>0</v>
      </c>
      <c r="V65" s="174">
        <v>0</v>
      </c>
      <c r="W65" s="105">
        <v>0</v>
      </c>
      <c r="X65" s="105">
        <v>0</v>
      </c>
      <c r="Y65" s="105">
        <v>0</v>
      </c>
      <c r="Z65" s="105">
        <v>0</v>
      </c>
      <c r="AA65" s="105">
        <v>0</v>
      </c>
      <c r="AB65" s="105">
        <v>0</v>
      </c>
      <c r="AC65" s="105">
        <v>0</v>
      </c>
      <c r="AD65" s="105">
        <v>0</v>
      </c>
      <c r="AE65" s="105">
        <v>0</v>
      </c>
      <c r="AF65" s="105">
        <v>0</v>
      </c>
      <c r="AG65" s="175">
        <v>0</v>
      </c>
      <c r="AH65" s="73">
        <f t="shared" si="43"/>
        <v>0</v>
      </c>
      <c r="AI65" s="73"/>
      <c r="AJ65" s="73"/>
      <c r="AK65" s="73"/>
      <c r="AL65" s="73"/>
      <c r="AM65" s="73"/>
      <c r="AN65" s="73"/>
      <c r="AO65" s="73"/>
      <c r="AP65" s="73"/>
      <c r="AQ65" s="73"/>
      <c r="AR65" s="73"/>
      <c r="AS65" s="73"/>
      <c r="AT65" s="73"/>
      <c r="AU65" s="73">
        <f t="shared" si="3"/>
        <v>0</v>
      </c>
      <c r="AV65" s="73">
        <f t="shared" si="4"/>
        <v>0</v>
      </c>
      <c r="AW65" s="73">
        <f t="shared" si="5"/>
        <v>0</v>
      </c>
      <c r="AX65" s="73">
        <f t="shared" si="6"/>
        <v>0</v>
      </c>
      <c r="AY65" s="73">
        <f t="shared" si="44"/>
        <v>0</v>
      </c>
      <c r="AZ65" s="73">
        <f t="shared" si="45"/>
        <v>0</v>
      </c>
      <c r="BA65" s="73">
        <f t="shared" si="46"/>
        <v>0</v>
      </c>
      <c r="BB65" s="91"/>
      <c r="BC65" s="69" t="s">
        <v>39</v>
      </c>
      <c r="BD65" s="160"/>
      <c r="BE65" s="74">
        <v>0</v>
      </c>
      <c r="BF65" s="74">
        <v>0</v>
      </c>
      <c r="BG65" s="74">
        <v>0</v>
      </c>
      <c r="BH65" s="162">
        <f t="shared" si="8"/>
        <v>0</v>
      </c>
    </row>
    <row r="66" spans="1:60" outlineLevel="1" x14ac:dyDescent="0.3">
      <c r="A66" s="71" t="s">
        <v>143</v>
      </c>
      <c r="B66" s="149" t="s">
        <v>21</v>
      </c>
      <c r="C66" s="149" t="s">
        <v>44</v>
      </c>
      <c r="D66" s="150">
        <v>5106160</v>
      </c>
      <c r="E66" s="150" t="s">
        <v>138</v>
      </c>
      <c r="F66" s="173">
        <v>0</v>
      </c>
      <c r="G66" s="73">
        <f t="shared" si="41"/>
        <v>0</v>
      </c>
      <c r="H66" s="74">
        <f>IFERROR(INDEX('[1]2024'!$A:$Q,MATCH($A$3&amp;$D66,'[1]2024'!$B:$B,0),MATCH(H$4,'[1]2024'!$2:$2,0)),0)+IFERROR(INDEX('[1]2024'!$A:$Q,MATCH($B$3&amp;$D66,'[1]2024'!$B:$B,0),MATCH(H$4,'[1]2024'!$2:$2,0)),0)++IFERROR(INDEX('[1]2024'!$A:$Q,MATCH($C$3&amp;$D66,'[1]2024'!$B:$B,0),MATCH(H$4,'[1]2024'!$2:$2,0)),0)++IFERROR(INDEX('[1]2024'!$A:$Q,MATCH($D$3&amp;$D66,'[1]2024'!$B:$B,0),MATCH(H$4,'[1]2024'!$2:$2,0)),0)</f>
        <v>0</v>
      </c>
      <c r="I66" s="74">
        <f>IFERROR(INDEX('[1]2024'!$A:$Q,MATCH($A$3&amp;$D66,'[1]2024'!$B:$B,0),MATCH(I$4,'[1]2024'!$2:$2,0)),0)+IFERROR(INDEX('[1]2024'!$A:$Q,MATCH($B$3&amp;$D66,'[1]2024'!$B:$B,0),MATCH(I$4,'[1]2024'!$2:$2,0)),0)++IFERROR(INDEX('[1]2024'!$A:$Q,MATCH($C$3&amp;$D66,'[1]2024'!$B:$B,0),MATCH(I$4,'[1]2024'!$2:$2,0)),0)++IFERROR(INDEX('[1]2024'!$A:$Q,MATCH($D$3&amp;$D66,'[1]2024'!$B:$B,0),MATCH(I$4,'[1]2024'!$2:$2,0)),0)</f>
        <v>0</v>
      </c>
      <c r="J66" s="74">
        <f>IFERROR(INDEX('[1]2024'!$A:$Q,MATCH($A$3&amp;$D66,'[1]2024'!$B:$B,0),MATCH(J$4,'[1]2024'!$2:$2,0)),0)+IFERROR(INDEX('[1]2024'!$A:$Q,MATCH($B$3&amp;$D66,'[1]2024'!$B:$B,0),MATCH(J$4,'[1]2024'!$2:$2,0)),0)++IFERROR(INDEX('[1]2024'!$A:$Q,MATCH($C$3&amp;$D66,'[1]2024'!$B:$B,0),MATCH(J$4,'[1]2024'!$2:$2,0)),0)++IFERROR(INDEX('[1]2024'!$A:$Q,MATCH($D$3&amp;$D66,'[1]2024'!$B:$B,0),MATCH(J$4,'[1]2024'!$2:$2,0)),0)</f>
        <v>0</v>
      </c>
      <c r="K66" s="74">
        <f>IFERROR(INDEX('[1]2024'!$A:$Q,MATCH($A$3&amp;$D66,'[1]2024'!$B:$B,0),MATCH(K$4,'[1]2024'!$2:$2,0)),0)+IFERROR(INDEX('[1]2024'!$A:$Q,MATCH($B$3&amp;$D66,'[1]2024'!$B:$B,0),MATCH(K$4,'[1]2024'!$2:$2,0)),0)++IFERROR(INDEX('[1]2024'!$A:$Q,MATCH($C$3&amp;$D66,'[1]2024'!$B:$B,0),MATCH(K$4,'[1]2024'!$2:$2,0)),0)++IFERROR(INDEX('[1]2024'!$A:$Q,MATCH($D$3&amp;$D66,'[1]2024'!$B:$B,0),MATCH(K$4,'[1]2024'!$2:$2,0)),0)</f>
        <v>0</v>
      </c>
      <c r="L66" s="74">
        <f>IFERROR(INDEX('[1]2024'!$A:$Q,MATCH($A$3&amp;$D66,'[1]2024'!$B:$B,0),MATCH(L$4,'[1]2024'!$2:$2,0)),0)+IFERROR(INDEX('[1]2024'!$A:$Q,MATCH($B$3&amp;$D66,'[1]2024'!$B:$B,0),MATCH(L$4,'[1]2024'!$2:$2,0)),0)++IFERROR(INDEX('[1]2024'!$A:$Q,MATCH($C$3&amp;$D66,'[1]2024'!$B:$B,0),MATCH(L$4,'[1]2024'!$2:$2,0)),0)++IFERROR(INDEX('[1]2024'!$A:$Q,MATCH($D$3&amp;$D66,'[1]2024'!$B:$B,0),MATCH(L$4,'[1]2024'!$2:$2,0)),0)</f>
        <v>0</v>
      </c>
      <c r="M66" s="74">
        <f>IFERROR(INDEX('[1]2024'!$A:$Q,MATCH($A$3&amp;$D66,'[1]2024'!$B:$B,0),MATCH(M$4,'[1]2024'!$2:$2,0)),0)+IFERROR(INDEX('[1]2024'!$A:$Q,MATCH($B$3&amp;$D66,'[1]2024'!$B:$B,0),MATCH(M$4,'[1]2024'!$2:$2,0)),0)++IFERROR(INDEX('[1]2024'!$A:$Q,MATCH($C$3&amp;$D66,'[1]2024'!$B:$B,0),MATCH(M$4,'[1]2024'!$2:$2,0)),0)++IFERROR(INDEX('[1]2024'!$A:$Q,MATCH($D$3&amp;$D66,'[1]2024'!$B:$B,0),MATCH(M$4,'[1]2024'!$2:$2,0)),0)</f>
        <v>0</v>
      </c>
      <c r="N66" s="74">
        <f>IFERROR(INDEX('[1]2024'!$A:$Q,MATCH($A$3&amp;$D66,'[1]2024'!$B:$B,0),MATCH(N$4,'[1]2024'!$2:$2,0)),0)+IFERROR(INDEX('[1]2024'!$A:$Q,MATCH($B$3&amp;$D66,'[1]2024'!$B:$B,0),MATCH(N$4,'[1]2024'!$2:$2,0)),0)++IFERROR(INDEX('[1]2024'!$A:$Q,MATCH($C$3&amp;$D66,'[1]2024'!$B:$B,0),MATCH(N$4,'[1]2024'!$2:$2,0)),0)++IFERROR(INDEX('[1]2024'!$A:$Q,MATCH($D$3&amp;$D66,'[1]2024'!$B:$B,0),MATCH(N$4,'[1]2024'!$2:$2,0)),0)</f>
        <v>0</v>
      </c>
      <c r="O66" s="74">
        <f>IFERROR(INDEX('[1]2024'!$A:$Q,MATCH($A$3&amp;$D66,'[1]2024'!$B:$B,0),MATCH(O$4,'[1]2024'!$2:$2,0)),0)+IFERROR(INDEX('[1]2024'!$A:$Q,MATCH($B$3&amp;$D66,'[1]2024'!$B:$B,0),MATCH(O$4,'[1]2024'!$2:$2,0)),0)++IFERROR(INDEX('[1]2024'!$A:$Q,MATCH($C$3&amp;$D66,'[1]2024'!$B:$B,0),MATCH(O$4,'[1]2024'!$2:$2,0)),0)++IFERROR(INDEX('[1]2024'!$A:$Q,MATCH($D$3&amp;$D66,'[1]2024'!$B:$B,0),MATCH(O$4,'[1]2024'!$2:$2,0)),0)</f>
        <v>0</v>
      </c>
      <c r="P66" s="74">
        <f>IFERROR(INDEX('[1]2024'!$A:$Q,MATCH($A$3&amp;$D66,'[1]2024'!$B:$B,0),MATCH(P$4,'[1]2024'!$2:$2,0)),0)+IFERROR(INDEX('[1]2024'!$A:$Q,MATCH($B$3&amp;$D66,'[1]2024'!$B:$B,0),MATCH(P$4,'[1]2024'!$2:$2,0)),0)++IFERROR(INDEX('[1]2024'!$A:$Q,MATCH($C$3&amp;$D66,'[1]2024'!$B:$B,0),MATCH(P$4,'[1]2024'!$2:$2,0)),0)++IFERROR(INDEX('[1]2024'!$A:$Q,MATCH($D$3&amp;$D66,'[1]2024'!$B:$B,0),MATCH(P$4,'[1]2024'!$2:$2,0)),0)</f>
        <v>0</v>
      </c>
      <c r="Q66" s="74">
        <f>IFERROR(INDEX('[1]2024'!$A:$Q,MATCH($A$3&amp;$D66,'[1]2024'!$B:$B,0),MATCH(Q$4,'[1]2024'!$2:$2,0)),0)+IFERROR(INDEX('[1]2024'!$A:$Q,MATCH($B$3&amp;$D66,'[1]2024'!$B:$B,0),MATCH(Q$4,'[1]2024'!$2:$2,0)),0)++IFERROR(INDEX('[1]2024'!$A:$Q,MATCH($C$3&amp;$D66,'[1]2024'!$B:$B,0),MATCH(Q$4,'[1]2024'!$2:$2,0)),0)++IFERROR(INDEX('[1]2024'!$A:$Q,MATCH($D$3&amp;$D66,'[1]2024'!$B:$B,0),MATCH(Q$4,'[1]2024'!$2:$2,0)),0)</f>
        <v>0</v>
      </c>
      <c r="R66" s="74">
        <f>IFERROR(INDEX('[1]2024'!$A:$Q,MATCH($A$3&amp;$D66,'[1]2024'!$B:$B,0),MATCH(R$4,'[1]2024'!$2:$2,0)),0)+IFERROR(INDEX('[1]2024'!$A:$Q,MATCH($B$3&amp;$D66,'[1]2024'!$B:$B,0),MATCH(R$4,'[1]2024'!$2:$2,0)),0)++IFERROR(INDEX('[1]2024'!$A:$Q,MATCH($C$3&amp;$D66,'[1]2024'!$B:$B,0),MATCH(R$4,'[1]2024'!$2:$2,0)),0)++IFERROR(INDEX('[1]2024'!$A:$Q,MATCH($D$3&amp;$D66,'[1]2024'!$B:$B,0),MATCH(R$4,'[1]2024'!$2:$2,0)),0)</f>
        <v>0</v>
      </c>
      <c r="S66" s="74">
        <f>IFERROR(INDEX('[1]2024'!$A:$Q,MATCH($A$3&amp;$D66,'[1]2024'!$B:$B,0),MATCH(S$4,'[1]2024'!$2:$2,0)),0)+IFERROR(INDEX('[1]2024'!$A:$Q,MATCH($B$3&amp;$D66,'[1]2024'!$B:$B,0),MATCH(S$4,'[1]2024'!$2:$2,0)),0)++IFERROR(INDEX('[1]2024'!$A:$Q,MATCH($C$3&amp;$D66,'[1]2024'!$B:$B,0),MATCH(S$4,'[1]2024'!$2:$2,0)),0)++IFERROR(INDEX('[1]2024'!$A:$Q,MATCH($D$3&amp;$D66,'[1]2024'!$B:$B,0),MATCH(S$4,'[1]2024'!$2:$2,0)),0)</f>
        <v>0</v>
      </c>
      <c r="T66" s="75">
        <v>0</v>
      </c>
      <c r="U66" s="73">
        <f t="shared" si="42"/>
        <v>0</v>
      </c>
      <c r="V66" s="174">
        <v>0</v>
      </c>
      <c r="W66" s="105">
        <v>0</v>
      </c>
      <c r="X66" s="105">
        <v>0</v>
      </c>
      <c r="Y66" s="105">
        <v>0</v>
      </c>
      <c r="Z66" s="105">
        <v>0</v>
      </c>
      <c r="AA66" s="105">
        <v>0</v>
      </c>
      <c r="AB66" s="105">
        <v>0</v>
      </c>
      <c r="AC66" s="105">
        <v>0</v>
      </c>
      <c r="AD66" s="105">
        <v>0</v>
      </c>
      <c r="AE66" s="105">
        <v>0</v>
      </c>
      <c r="AF66" s="105">
        <v>0</v>
      </c>
      <c r="AG66" s="175">
        <v>0</v>
      </c>
      <c r="AH66" s="73">
        <f t="shared" si="43"/>
        <v>0</v>
      </c>
      <c r="AI66" s="73"/>
      <c r="AJ66" s="73"/>
      <c r="AK66" s="73"/>
      <c r="AL66" s="73"/>
      <c r="AM66" s="73"/>
      <c r="AN66" s="73"/>
      <c r="AO66" s="73"/>
      <c r="AP66" s="73"/>
      <c r="AQ66" s="73"/>
      <c r="AR66" s="73"/>
      <c r="AS66" s="73"/>
      <c r="AT66" s="73"/>
      <c r="AU66" s="73">
        <f t="shared" si="3"/>
        <v>0</v>
      </c>
      <c r="AV66" s="73">
        <f t="shared" si="4"/>
        <v>0</v>
      </c>
      <c r="AW66" s="73">
        <f t="shared" si="5"/>
        <v>0</v>
      </c>
      <c r="AX66" s="73">
        <f t="shared" si="6"/>
        <v>0</v>
      </c>
      <c r="AY66" s="73">
        <f t="shared" si="44"/>
        <v>0</v>
      </c>
      <c r="AZ66" s="73">
        <f t="shared" si="45"/>
        <v>0</v>
      </c>
      <c r="BA66" s="73">
        <f t="shared" si="46"/>
        <v>0</v>
      </c>
      <c r="BB66" s="91"/>
      <c r="BC66" s="69" t="s">
        <v>39</v>
      </c>
      <c r="BD66" s="160"/>
      <c r="BE66" s="74">
        <v>0</v>
      </c>
      <c r="BF66" s="74">
        <v>0</v>
      </c>
      <c r="BG66" s="74">
        <v>0</v>
      </c>
      <c r="BH66" s="162">
        <f t="shared" si="8"/>
        <v>0</v>
      </c>
    </row>
    <row r="67" spans="1:60" outlineLevel="1" x14ac:dyDescent="0.3">
      <c r="A67" s="71" t="s">
        <v>144</v>
      </c>
      <c r="B67" s="149" t="s">
        <v>137</v>
      </c>
      <c r="C67" s="149" t="s">
        <v>31</v>
      </c>
      <c r="D67" s="150">
        <v>5106141</v>
      </c>
      <c r="E67" s="150" t="s">
        <v>138</v>
      </c>
      <c r="F67" s="173">
        <v>0</v>
      </c>
      <c r="G67" s="73">
        <f t="shared" si="41"/>
        <v>0</v>
      </c>
      <c r="H67" s="74">
        <f>IFERROR(INDEX('[1]2024'!$A:$Q,MATCH($A$3&amp;$D67,'[1]2024'!$B:$B,0),MATCH(H$4,'[1]2024'!$2:$2,0)),0)+IFERROR(INDEX('[1]2024'!$A:$Q,MATCH($B$3&amp;$D67,'[1]2024'!$B:$B,0),MATCH(H$4,'[1]2024'!$2:$2,0)),0)++IFERROR(INDEX('[1]2024'!$A:$Q,MATCH($C$3&amp;$D67,'[1]2024'!$B:$B,0),MATCH(H$4,'[1]2024'!$2:$2,0)),0)++IFERROR(INDEX('[1]2024'!$A:$Q,MATCH($D$3&amp;$D67,'[1]2024'!$B:$B,0),MATCH(H$4,'[1]2024'!$2:$2,0)),0)</f>
        <v>0</v>
      </c>
      <c r="I67" s="74">
        <f>IFERROR(INDEX('[1]2024'!$A:$Q,MATCH($A$3&amp;$D67,'[1]2024'!$B:$B,0),MATCH(I$4,'[1]2024'!$2:$2,0)),0)+IFERROR(INDEX('[1]2024'!$A:$Q,MATCH($B$3&amp;$D67,'[1]2024'!$B:$B,0),MATCH(I$4,'[1]2024'!$2:$2,0)),0)++IFERROR(INDEX('[1]2024'!$A:$Q,MATCH($C$3&amp;$D67,'[1]2024'!$B:$B,0),MATCH(I$4,'[1]2024'!$2:$2,0)),0)++IFERROR(INDEX('[1]2024'!$A:$Q,MATCH($D$3&amp;$D67,'[1]2024'!$B:$B,0),MATCH(I$4,'[1]2024'!$2:$2,0)),0)</f>
        <v>0</v>
      </c>
      <c r="J67" s="74">
        <f>IFERROR(INDEX('[1]2024'!$A:$Q,MATCH($A$3&amp;$D67,'[1]2024'!$B:$B,0),MATCH(J$4,'[1]2024'!$2:$2,0)),0)+IFERROR(INDEX('[1]2024'!$A:$Q,MATCH($B$3&amp;$D67,'[1]2024'!$B:$B,0),MATCH(J$4,'[1]2024'!$2:$2,0)),0)++IFERROR(INDEX('[1]2024'!$A:$Q,MATCH($C$3&amp;$D67,'[1]2024'!$B:$B,0),MATCH(J$4,'[1]2024'!$2:$2,0)),0)++IFERROR(INDEX('[1]2024'!$A:$Q,MATCH($D$3&amp;$D67,'[1]2024'!$B:$B,0),MATCH(J$4,'[1]2024'!$2:$2,0)),0)</f>
        <v>0</v>
      </c>
      <c r="K67" s="74">
        <f>IFERROR(INDEX('[1]2024'!$A:$Q,MATCH($A$3&amp;$D67,'[1]2024'!$B:$B,0),MATCH(K$4,'[1]2024'!$2:$2,0)),0)+IFERROR(INDEX('[1]2024'!$A:$Q,MATCH($B$3&amp;$D67,'[1]2024'!$B:$B,0),MATCH(K$4,'[1]2024'!$2:$2,0)),0)++IFERROR(INDEX('[1]2024'!$A:$Q,MATCH($C$3&amp;$D67,'[1]2024'!$B:$B,0),MATCH(K$4,'[1]2024'!$2:$2,0)),0)++IFERROR(INDEX('[1]2024'!$A:$Q,MATCH($D$3&amp;$D67,'[1]2024'!$B:$B,0),MATCH(K$4,'[1]2024'!$2:$2,0)),0)</f>
        <v>0</v>
      </c>
      <c r="L67" s="74">
        <f>IFERROR(INDEX('[1]2024'!$A:$Q,MATCH($A$3&amp;$D67,'[1]2024'!$B:$B,0),MATCH(L$4,'[1]2024'!$2:$2,0)),0)+IFERROR(INDEX('[1]2024'!$A:$Q,MATCH($B$3&amp;$D67,'[1]2024'!$B:$B,0),MATCH(L$4,'[1]2024'!$2:$2,0)),0)++IFERROR(INDEX('[1]2024'!$A:$Q,MATCH($C$3&amp;$D67,'[1]2024'!$B:$B,0),MATCH(L$4,'[1]2024'!$2:$2,0)),0)++IFERROR(INDEX('[1]2024'!$A:$Q,MATCH($D$3&amp;$D67,'[1]2024'!$B:$B,0),MATCH(L$4,'[1]2024'!$2:$2,0)),0)</f>
        <v>0</v>
      </c>
      <c r="M67" s="74">
        <f>IFERROR(INDEX('[1]2024'!$A:$Q,MATCH($A$3&amp;$D67,'[1]2024'!$B:$B,0),MATCH(M$4,'[1]2024'!$2:$2,0)),0)+IFERROR(INDEX('[1]2024'!$A:$Q,MATCH($B$3&amp;$D67,'[1]2024'!$B:$B,0),MATCH(M$4,'[1]2024'!$2:$2,0)),0)++IFERROR(INDEX('[1]2024'!$A:$Q,MATCH($C$3&amp;$D67,'[1]2024'!$B:$B,0),MATCH(M$4,'[1]2024'!$2:$2,0)),0)++IFERROR(INDEX('[1]2024'!$A:$Q,MATCH($D$3&amp;$D67,'[1]2024'!$B:$B,0),MATCH(M$4,'[1]2024'!$2:$2,0)),0)</f>
        <v>0</v>
      </c>
      <c r="N67" s="74">
        <f>IFERROR(INDEX('[1]2024'!$A:$Q,MATCH($A$3&amp;$D67,'[1]2024'!$B:$B,0),MATCH(N$4,'[1]2024'!$2:$2,0)),0)+IFERROR(INDEX('[1]2024'!$A:$Q,MATCH($B$3&amp;$D67,'[1]2024'!$B:$B,0),MATCH(N$4,'[1]2024'!$2:$2,0)),0)++IFERROR(INDEX('[1]2024'!$A:$Q,MATCH($C$3&amp;$D67,'[1]2024'!$B:$B,0),MATCH(N$4,'[1]2024'!$2:$2,0)),0)++IFERROR(INDEX('[1]2024'!$A:$Q,MATCH($D$3&amp;$D67,'[1]2024'!$B:$B,0),MATCH(N$4,'[1]2024'!$2:$2,0)),0)</f>
        <v>0</v>
      </c>
      <c r="O67" s="74">
        <f>IFERROR(INDEX('[1]2024'!$A:$Q,MATCH($A$3&amp;$D67,'[1]2024'!$B:$B,0),MATCH(O$4,'[1]2024'!$2:$2,0)),0)+IFERROR(INDEX('[1]2024'!$A:$Q,MATCH($B$3&amp;$D67,'[1]2024'!$B:$B,0),MATCH(O$4,'[1]2024'!$2:$2,0)),0)++IFERROR(INDEX('[1]2024'!$A:$Q,MATCH($C$3&amp;$D67,'[1]2024'!$B:$B,0),MATCH(O$4,'[1]2024'!$2:$2,0)),0)++IFERROR(INDEX('[1]2024'!$A:$Q,MATCH($D$3&amp;$D67,'[1]2024'!$B:$B,0),MATCH(O$4,'[1]2024'!$2:$2,0)),0)</f>
        <v>0</v>
      </c>
      <c r="P67" s="74">
        <f>IFERROR(INDEX('[1]2024'!$A:$Q,MATCH($A$3&amp;$D67,'[1]2024'!$B:$B,0),MATCH(P$4,'[1]2024'!$2:$2,0)),0)+IFERROR(INDEX('[1]2024'!$A:$Q,MATCH($B$3&amp;$D67,'[1]2024'!$B:$B,0),MATCH(P$4,'[1]2024'!$2:$2,0)),0)++IFERROR(INDEX('[1]2024'!$A:$Q,MATCH($C$3&amp;$D67,'[1]2024'!$B:$B,0),MATCH(P$4,'[1]2024'!$2:$2,0)),0)++IFERROR(INDEX('[1]2024'!$A:$Q,MATCH($D$3&amp;$D67,'[1]2024'!$B:$B,0),MATCH(P$4,'[1]2024'!$2:$2,0)),0)</f>
        <v>0</v>
      </c>
      <c r="Q67" s="74">
        <f>IFERROR(INDEX('[1]2024'!$A:$Q,MATCH($A$3&amp;$D67,'[1]2024'!$B:$B,0),MATCH(Q$4,'[1]2024'!$2:$2,0)),0)+IFERROR(INDEX('[1]2024'!$A:$Q,MATCH($B$3&amp;$D67,'[1]2024'!$B:$B,0),MATCH(Q$4,'[1]2024'!$2:$2,0)),0)++IFERROR(INDEX('[1]2024'!$A:$Q,MATCH($C$3&amp;$D67,'[1]2024'!$B:$B,0),MATCH(Q$4,'[1]2024'!$2:$2,0)),0)++IFERROR(INDEX('[1]2024'!$A:$Q,MATCH($D$3&amp;$D67,'[1]2024'!$B:$B,0),MATCH(Q$4,'[1]2024'!$2:$2,0)),0)</f>
        <v>0</v>
      </c>
      <c r="R67" s="74">
        <f>IFERROR(INDEX('[1]2024'!$A:$Q,MATCH($A$3&amp;$D67,'[1]2024'!$B:$B,0),MATCH(R$4,'[1]2024'!$2:$2,0)),0)+IFERROR(INDEX('[1]2024'!$A:$Q,MATCH($B$3&amp;$D67,'[1]2024'!$B:$B,0),MATCH(R$4,'[1]2024'!$2:$2,0)),0)++IFERROR(INDEX('[1]2024'!$A:$Q,MATCH($C$3&amp;$D67,'[1]2024'!$B:$B,0),MATCH(R$4,'[1]2024'!$2:$2,0)),0)++IFERROR(INDEX('[1]2024'!$A:$Q,MATCH($D$3&amp;$D67,'[1]2024'!$B:$B,0),MATCH(R$4,'[1]2024'!$2:$2,0)),0)</f>
        <v>0</v>
      </c>
      <c r="S67" s="74">
        <f>IFERROR(INDEX('[1]2024'!$A:$Q,MATCH($A$3&amp;$D67,'[1]2024'!$B:$B,0),MATCH(S$4,'[1]2024'!$2:$2,0)),0)+IFERROR(INDEX('[1]2024'!$A:$Q,MATCH($B$3&amp;$D67,'[1]2024'!$B:$B,0),MATCH(S$4,'[1]2024'!$2:$2,0)),0)++IFERROR(INDEX('[1]2024'!$A:$Q,MATCH($C$3&amp;$D67,'[1]2024'!$B:$B,0),MATCH(S$4,'[1]2024'!$2:$2,0)),0)++IFERROR(INDEX('[1]2024'!$A:$Q,MATCH($D$3&amp;$D67,'[1]2024'!$B:$B,0),MATCH(S$4,'[1]2024'!$2:$2,0)),0)</f>
        <v>0</v>
      </c>
      <c r="T67" s="75">
        <v>0</v>
      </c>
      <c r="U67" s="73">
        <f t="shared" si="42"/>
        <v>0</v>
      </c>
      <c r="V67" s="174">
        <v>0</v>
      </c>
      <c r="W67" s="105">
        <v>0</v>
      </c>
      <c r="X67" s="105">
        <v>0</v>
      </c>
      <c r="Y67" s="105">
        <v>0</v>
      </c>
      <c r="Z67" s="105">
        <v>0</v>
      </c>
      <c r="AA67" s="105">
        <v>0</v>
      </c>
      <c r="AB67" s="105">
        <v>0</v>
      </c>
      <c r="AC67" s="105">
        <v>0</v>
      </c>
      <c r="AD67" s="105">
        <v>0</v>
      </c>
      <c r="AE67" s="105">
        <v>0</v>
      </c>
      <c r="AF67" s="105">
        <v>0</v>
      </c>
      <c r="AG67" s="175">
        <v>0</v>
      </c>
      <c r="AH67" s="73">
        <f t="shared" si="43"/>
        <v>0</v>
      </c>
      <c r="AI67" s="73"/>
      <c r="AJ67" s="73"/>
      <c r="AK67" s="73"/>
      <c r="AL67" s="73"/>
      <c r="AM67" s="73"/>
      <c r="AN67" s="73"/>
      <c r="AO67" s="73"/>
      <c r="AP67" s="73"/>
      <c r="AQ67" s="73"/>
      <c r="AR67" s="73"/>
      <c r="AS67" s="73"/>
      <c r="AT67" s="73"/>
      <c r="AU67" s="73">
        <f t="shared" si="3"/>
        <v>0</v>
      </c>
      <c r="AV67" s="73">
        <f t="shared" si="4"/>
        <v>0</v>
      </c>
      <c r="AW67" s="73">
        <f t="shared" si="5"/>
        <v>0</v>
      </c>
      <c r="AX67" s="73">
        <f t="shared" si="6"/>
        <v>0</v>
      </c>
      <c r="AY67" s="73">
        <f t="shared" si="44"/>
        <v>0</v>
      </c>
      <c r="AZ67" s="73">
        <f t="shared" si="45"/>
        <v>0</v>
      </c>
      <c r="BA67" s="73">
        <f t="shared" si="46"/>
        <v>0</v>
      </c>
      <c r="BB67" s="91"/>
      <c r="BC67" s="69" t="s">
        <v>39</v>
      </c>
      <c r="BD67" s="160"/>
      <c r="BE67" s="74">
        <v>0</v>
      </c>
      <c r="BF67" s="74">
        <v>0</v>
      </c>
      <c r="BG67" s="74">
        <v>0</v>
      </c>
      <c r="BH67" s="162">
        <f t="shared" si="8"/>
        <v>0</v>
      </c>
    </row>
    <row r="68" spans="1:60" x14ac:dyDescent="0.3">
      <c r="A68" s="57" t="s">
        <v>145</v>
      </c>
      <c r="B68" s="158" t="s">
        <v>21</v>
      </c>
      <c r="C68" s="158"/>
      <c r="D68" s="159"/>
      <c r="E68" s="159"/>
      <c r="F68" s="169">
        <v>338000000</v>
      </c>
      <c r="G68" s="61">
        <f t="shared" ref="G68" si="47">SUM(G69:G78)</f>
        <v>332101931</v>
      </c>
      <c r="H68" s="62">
        <f t="shared" ref="H68:S68" si="48">SUM(H69:H78)</f>
        <v>2174000</v>
      </c>
      <c r="I68" s="63">
        <f t="shared" si="48"/>
        <v>2123730</v>
      </c>
      <c r="J68" s="63">
        <f t="shared" si="48"/>
        <v>2143150</v>
      </c>
      <c r="K68" s="63">
        <f t="shared" si="48"/>
        <v>4160560</v>
      </c>
      <c r="L68" s="63">
        <f t="shared" si="48"/>
        <v>1899420</v>
      </c>
      <c r="M68" s="63">
        <f t="shared" si="48"/>
        <v>2036430</v>
      </c>
      <c r="N68" s="63">
        <f t="shared" si="48"/>
        <v>59053087</v>
      </c>
      <c r="O68" s="63">
        <f t="shared" si="48"/>
        <v>6778800</v>
      </c>
      <c r="P68" s="63">
        <f t="shared" si="48"/>
        <v>246036194</v>
      </c>
      <c r="Q68" s="63">
        <f t="shared" si="48"/>
        <v>1970340</v>
      </c>
      <c r="R68" s="63">
        <f t="shared" si="48"/>
        <v>1848710</v>
      </c>
      <c r="S68" s="63">
        <f t="shared" si="48"/>
        <v>1877510</v>
      </c>
      <c r="T68" s="64">
        <v>346200000</v>
      </c>
      <c r="U68" s="61">
        <f t="shared" ref="U68:Z68" si="49">SUM(U69:U78)</f>
        <v>344161550</v>
      </c>
      <c r="V68" s="85">
        <f t="shared" si="49"/>
        <v>2280700</v>
      </c>
      <c r="W68" s="99">
        <f t="shared" si="49"/>
        <v>2581700</v>
      </c>
      <c r="X68" s="99">
        <f t="shared" si="49"/>
        <v>3704860</v>
      </c>
      <c r="Y68" s="99">
        <f t="shared" si="49"/>
        <v>2088480</v>
      </c>
      <c r="Z68" s="99">
        <f t="shared" si="49"/>
        <v>2005810</v>
      </c>
      <c r="AA68" s="99">
        <v>2500000</v>
      </c>
      <c r="AB68" s="99">
        <v>62500000</v>
      </c>
      <c r="AC68" s="99">
        <v>6500000</v>
      </c>
      <c r="AD68" s="99">
        <v>252500000</v>
      </c>
      <c r="AE68" s="99">
        <v>2500000</v>
      </c>
      <c r="AF68" s="99">
        <v>2500000</v>
      </c>
      <c r="AG68" s="170">
        <v>2500000</v>
      </c>
      <c r="AH68" s="61">
        <f t="shared" ref="AH68:AT68" si="50">SUM(AH69:AH78)</f>
        <v>340700000</v>
      </c>
      <c r="AI68" s="61">
        <f t="shared" si="50"/>
        <v>2900000</v>
      </c>
      <c r="AJ68" s="61">
        <f t="shared" si="50"/>
        <v>2800000</v>
      </c>
      <c r="AK68" s="61">
        <f t="shared" si="50"/>
        <v>2500000</v>
      </c>
      <c r="AL68" s="61">
        <f t="shared" si="50"/>
        <v>2500000</v>
      </c>
      <c r="AM68" s="61">
        <f t="shared" si="50"/>
        <v>2500000</v>
      </c>
      <c r="AN68" s="61">
        <f t="shared" si="50"/>
        <v>2500000</v>
      </c>
      <c r="AO68" s="61">
        <f t="shared" si="50"/>
        <v>62500000</v>
      </c>
      <c r="AP68" s="61">
        <f t="shared" si="50"/>
        <v>2500000</v>
      </c>
      <c r="AQ68" s="61">
        <f t="shared" si="50"/>
        <v>252500000</v>
      </c>
      <c r="AR68" s="61">
        <f t="shared" si="50"/>
        <v>2500000</v>
      </c>
      <c r="AS68" s="61">
        <f t="shared" si="50"/>
        <v>2500000</v>
      </c>
      <c r="AT68" s="61">
        <f t="shared" si="50"/>
        <v>2500000</v>
      </c>
      <c r="AU68" s="61">
        <f t="shared" si="3"/>
        <v>8200000</v>
      </c>
      <c r="AV68" s="61">
        <f t="shared" si="4"/>
        <v>7500000</v>
      </c>
      <c r="AW68" s="61">
        <f t="shared" si="5"/>
        <v>317500000</v>
      </c>
      <c r="AX68" s="61">
        <f t="shared" si="6"/>
        <v>7500000</v>
      </c>
      <c r="AY68" s="61">
        <f>SUM(AY69:AY78)</f>
        <v>340700000</v>
      </c>
      <c r="AZ68" s="61">
        <f t="shared" ref="AZ68:BA68" si="51">SUM(AZ69:AZ78)</f>
        <v>340700000</v>
      </c>
      <c r="BA68" s="61">
        <f t="shared" si="51"/>
        <v>340700000</v>
      </c>
      <c r="BB68" s="91"/>
      <c r="BC68" s="171"/>
      <c r="BD68" s="172"/>
      <c r="BE68" s="85">
        <f>SUM(BE69:BE78)</f>
        <v>0</v>
      </c>
      <c r="BF68" s="85">
        <v>72699400</v>
      </c>
      <c r="BG68" s="85">
        <v>327375222</v>
      </c>
      <c r="BH68" s="161">
        <f t="shared" si="8"/>
        <v>332101931</v>
      </c>
    </row>
    <row r="69" spans="1:60" outlineLevel="1" x14ac:dyDescent="0.3">
      <c r="A69" s="71" t="s">
        <v>146</v>
      </c>
      <c r="B69" s="149" t="s">
        <v>147</v>
      </c>
      <c r="C69" s="149" t="s">
        <v>31</v>
      </c>
      <c r="D69" s="150">
        <v>5107110</v>
      </c>
      <c r="E69" s="150" t="s">
        <v>148</v>
      </c>
      <c r="F69" s="173">
        <v>0</v>
      </c>
      <c r="G69" s="73">
        <f t="shared" ref="G69:G78" si="52">SUM(H69:S69)</f>
        <v>0</v>
      </c>
      <c r="H69" s="74">
        <f>IFERROR(INDEX('[1]2024'!$A:$Q,MATCH($A$3&amp;$D69,'[1]2024'!$B:$B,0),MATCH(H$4,'[1]2024'!$2:$2,0)),0)+IFERROR(INDEX('[1]2024'!$A:$Q,MATCH($B$3&amp;$D69,'[1]2024'!$B:$B,0),MATCH(H$4,'[1]2024'!$2:$2,0)),0)++IFERROR(INDEX('[1]2024'!$A:$Q,MATCH($C$3&amp;$D69,'[1]2024'!$B:$B,0),MATCH(H$4,'[1]2024'!$2:$2,0)),0)++IFERROR(INDEX('[1]2024'!$A:$Q,MATCH($D$3&amp;$D69,'[1]2024'!$B:$B,0),MATCH(H$4,'[1]2024'!$2:$2,0)),0)</f>
        <v>0</v>
      </c>
      <c r="I69" s="74">
        <f>IFERROR(INDEX('[1]2024'!$A:$Q,MATCH($A$3&amp;$D69,'[1]2024'!$B:$B,0),MATCH(I$4,'[1]2024'!$2:$2,0)),0)+IFERROR(INDEX('[1]2024'!$A:$Q,MATCH($B$3&amp;$D69,'[1]2024'!$B:$B,0),MATCH(I$4,'[1]2024'!$2:$2,0)),0)++IFERROR(INDEX('[1]2024'!$A:$Q,MATCH($C$3&amp;$D69,'[1]2024'!$B:$B,0),MATCH(I$4,'[1]2024'!$2:$2,0)),0)++IFERROR(INDEX('[1]2024'!$A:$Q,MATCH($D$3&amp;$D69,'[1]2024'!$B:$B,0),MATCH(I$4,'[1]2024'!$2:$2,0)),0)</f>
        <v>0</v>
      </c>
      <c r="J69" s="74">
        <f>IFERROR(INDEX('[1]2024'!$A:$Q,MATCH($A$3&amp;$D69,'[1]2024'!$B:$B,0),MATCH(J$4,'[1]2024'!$2:$2,0)),0)+IFERROR(INDEX('[1]2024'!$A:$Q,MATCH($B$3&amp;$D69,'[1]2024'!$B:$B,0),MATCH(J$4,'[1]2024'!$2:$2,0)),0)++IFERROR(INDEX('[1]2024'!$A:$Q,MATCH($C$3&amp;$D69,'[1]2024'!$B:$B,0),MATCH(J$4,'[1]2024'!$2:$2,0)),0)++IFERROR(INDEX('[1]2024'!$A:$Q,MATCH($D$3&amp;$D69,'[1]2024'!$B:$B,0),MATCH(J$4,'[1]2024'!$2:$2,0)),0)</f>
        <v>0</v>
      </c>
      <c r="K69" s="74">
        <f>IFERROR(INDEX('[1]2024'!$A:$Q,MATCH($A$3&amp;$D69,'[1]2024'!$B:$B,0),MATCH(K$4,'[1]2024'!$2:$2,0)),0)+IFERROR(INDEX('[1]2024'!$A:$Q,MATCH($B$3&amp;$D69,'[1]2024'!$B:$B,0),MATCH(K$4,'[1]2024'!$2:$2,0)),0)++IFERROR(INDEX('[1]2024'!$A:$Q,MATCH($C$3&amp;$D69,'[1]2024'!$B:$B,0),MATCH(K$4,'[1]2024'!$2:$2,0)),0)++IFERROR(INDEX('[1]2024'!$A:$Q,MATCH($D$3&amp;$D69,'[1]2024'!$B:$B,0),MATCH(K$4,'[1]2024'!$2:$2,0)),0)</f>
        <v>0</v>
      </c>
      <c r="L69" s="74">
        <f>IFERROR(INDEX('[1]2024'!$A:$Q,MATCH($A$3&amp;$D69,'[1]2024'!$B:$B,0),MATCH(L$4,'[1]2024'!$2:$2,0)),0)+IFERROR(INDEX('[1]2024'!$A:$Q,MATCH($B$3&amp;$D69,'[1]2024'!$B:$B,0),MATCH(L$4,'[1]2024'!$2:$2,0)),0)++IFERROR(INDEX('[1]2024'!$A:$Q,MATCH($C$3&amp;$D69,'[1]2024'!$B:$B,0),MATCH(L$4,'[1]2024'!$2:$2,0)),0)++IFERROR(INDEX('[1]2024'!$A:$Q,MATCH($D$3&amp;$D69,'[1]2024'!$B:$B,0),MATCH(L$4,'[1]2024'!$2:$2,0)),0)</f>
        <v>0</v>
      </c>
      <c r="M69" s="74">
        <f>IFERROR(INDEX('[1]2024'!$A:$Q,MATCH($A$3&amp;$D69,'[1]2024'!$B:$B,0),MATCH(M$4,'[1]2024'!$2:$2,0)),0)+IFERROR(INDEX('[1]2024'!$A:$Q,MATCH($B$3&amp;$D69,'[1]2024'!$B:$B,0),MATCH(M$4,'[1]2024'!$2:$2,0)),0)++IFERROR(INDEX('[1]2024'!$A:$Q,MATCH($C$3&amp;$D69,'[1]2024'!$B:$B,0),MATCH(M$4,'[1]2024'!$2:$2,0)),0)++IFERROR(INDEX('[1]2024'!$A:$Q,MATCH($D$3&amp;$D69,'[1]2024'!$B:$B,0),MATCH(M$4,'[1]2024'!$2:$2,0)),0)</f>
        <v>0</v>
      </c>
      <c r="N69" s="74">
        <f>IFERROR(INDEX('[1]2024'!$A:$Q,MATCH($A$3&amp;$D69,'[1]2024'!$B:$B,0),MATCH(N$4,'[1]2024'!$2:$2,0)),0)+IFERROR(INDEX('[1]2024'!$A:$Q,MATCH($B$3&amp;$D69,'[1]2024'!$B:$B,0),MATCH(N$4,'[1]2024'!$2:$2,0)),0)++IFERROR(INDEX('[1]2024'!$A:$Q,MATCH($C$3&amp;$D69,'[1]2024'!$B:$B,0),MATCH(N$4,'[1]2024'!$2:$2,0)),0)++IFERROR(INDEX('[1]2024'!$A:$Q,MATCH($D$3&amp;$D69,'[1]2024'!$B:$B,0),MATCH(N$4,'[1]2024'!$2:$2,0)),0)</f>
        <v>0</v>
      </c>
      <c r="O69" s="74">
        <f>IFERROR(INDEX('[1]2024'!$A:$Q,MATCH($A$3&amp;$D69,'[1]2024'!$B:$B,0),MATCH(O$4,'[1]2024'!$2:$2,0)),0)+IFERROR(INDEX('[1]2024'!$A:$Q,MATCH($B$3&amp;$D69,'[1]2024'!$B:$B,0),MATCH(O$4,'[1]2024'!$2:$2,0)),0)++IFERROR(INDEX('[1]2024'!$A:$Q,MATCH($C$3&amp;$D69,'[1]2024'!$B:$B,0),MATCH(O$4,'[1]2024'!$2:$2,0)),0)++IFERROR(INDEX('[1]2024'!$A:$Q,MATCH($D$3&amp;$D69,'[1]2024'!$B:$B,0),MATCH(O$4,'[1]2024'!$2:$2,0)),0)</f>
        <v>0</v>
      </c>
      <c r="P69" s="74">
        <f>IFERROR(INDEX('[1]2024'!$A:$Q,MATCH($A$3&amp;$D69,'[1]2024'!$B:$B,0),MATCH(P$4,'[1]2024'!$2:$2,0)),0)+IFERROR(INDEX('[1]2024'!$A:$Q,MATCH($B$3&amp;$D69,'[1]2024'!$B:$B,0),MATCH(P$4,'[1]2024'!$2:$2,0)),0)++IFERROR(INDEX('[1]2024'!$A:$Q,MATCH($C$3&amp;$D69,'[1]2024'!$B:$B,0),MATCH(P$4,'[1]2024'!$2:$2,0)),0)++IFERROR(INDEX('[1]2024'!$A:$Q,MATCH($D$3&amp;$D69,'[1]2024'!$B:$B,0),MATCH(P$4,'[1]2024'!$2:$2,0)),0)</f>
        <v>0</v>
      </c>
      <c r="Q69" s="74">
        <f>IFERROR(INDEX('[1]2024'!$A:$Q,MATCH($A$3&amp;$D69,'[1]2024'!$B:$B,0),MATCH(Q$4,'[1]2024'!$2:$2,0)),0)+IFERROR(INDEX('[1]2024'!$A:$Q,MATCH($B$3&amp;$D69,'[1]2024'!$B:$B,0),MATCH(Q$4,'[1]2024'!$2:$2,0)),0)++IFERROR(INDEX('[1]2024'!$A:$Q,MATCH($C$3&amp;$D69,'[1]2024'!$B:$B,0),MATCH(Q$4,'[1]2024'!$2:$2,0)),0)++IFERROR(INDEX('[1]2024'!$A:$Q,MATCH($D$3&amp;$D69,'[1]2024'!$B:$B,0),MATCH(Q$4,'[1]2024'!$2:$2,0)),0)</f>
        <v>0</v>
      </c>
      <c r="R69" s="74">
        <f>IFERROR(INDEX('[1]2024'!$A:$Q,MATCH($A$3&amp;$D69,'[1]2024'!$B:$B,0),MATCH(R$4,'[1]2024'!$2:$2,0)),0)+IFERROR(INDEX('[1]2024'!$A:$Q,MATCH($B$3&amp;$D69,'[1]2024'!$B:$B,0),MATCH(R$4,'[1]2024'!$2:$2,0)),0)++IFERROR(INDEX('[1]2024'!$A:$Q,MATCH($C$3&amp;$D69,'[1]2024'!$B:$B,0),MATCH(R$4,'[1]2024'!$2:$2,0)),0)++IFERROR(INDEX('[1]2024'!$A:$Q,MATCH($D$3&amp;$D69,'[1]2024'!$B:$B,0),MATCH(R$4,'[1]2024'!$2:$2,0)),0)</f>
        <v>0</v>
      </c>
      <c r="S69" s="74">
        <f>IFERROR(INDEX('[1]2024'!$A:$Q,MATCH($A$3&amp;$D69,'[1]2024'!$B:$B,0),MATCH(S$4,'[1]2024'!$2:$2,0)),0)+IFERROR(INDEX('[1]2024'!$A:$Q,MATCH($B$3&amp;$D69,'[1]2024'!$B:$B,0),MATCH(S$4,'[1]2024'!$2:$2,0)),0)++IFERROR(INDEX('[1]2024'!$A:$Q,MATCH($C$3&amp;$D69,'[1]2024'!$B:$B,0),MATCH(S$4,'[1]2024'!$2:$2,0)),0)++IFERROR(INDEX('[1]2024'!$A:$Q,MATCH($D$3&amp;$D69,'[1]2024'!$B:$B,0),MATCH(S$4,'[1]2024'!$2:$2,0)),0)</f>
        <v>0</v>
      </c>
      <c r="T69" s="75">
        <v>0</v>
      </c>
      <c r="U69" s="73">
        <f t="shared" ref="U69:U78" si="53">SUM(V69:AG69)</f>
        <v>0</v>
      </c>
      <c r="V69" s="174">
        <v>0</v>
      </c>
      <c r="W69" s="105">
        <v>0</v>
      </c>
      <c r="X69" s="105">
        <v>0</v>
      </c>
      <c r="Y69" s="105">
        <v>0</v>
      </c>
      <c r="Z69" s="105">
        <v>0</v>
      </c>
      <c r="AA69" s="105">
        <v>0</v>
      </c>
      <c r="AB69" s="105">
        <v>0</v>
      </c>
      <c r="AC69" s="105">
        <v>0</v>
      </c>
      <c r="AD69" s="105">
        <v>0</v>
      </c>
      <c r="AE69" s="105">
        <v>0</v>
      </c>
      <c r="AF69" s="105">
        <v>0</v>
      </c>
      <c r="AG69" s="175">
        <v>0</v>
      </c>
      <c r="AH69" s="73">
        <f t="shared" ref="AH69:AH78" si="54">SUM(AI69:AT69)</f>
        <v>0</v>
      </c>
      <c r="AI69" s="73"/>
      <c r="AJ69" s="73"/>
      <c r="AK69" s="73"/>
      <c r="AL69" s="73"/>
      <c r="AM69" s="73"/>
      <c r="AN69" s="73"/>
      <c r="AO69" s="73"/>
      <c r="AP69" s="73"/>
      <c r="AQ69" s="73"/>
      <c r="AR69" s="73"/>
      <c r="AS69" s="73"/>
      <c r="AT69" s="73"/>
      <c r="AU69" s="73">
        <f t="shared" si="3"/>
        <v>0</v>
      </c>
      <c r="AV69" s="73">
        <f t="shared" si="4"/>
        <v>0</v>
      </c>
      <c r="AW69" s="73">
        <f t="shared" si="5"/>
        <v>0</v>
      </c>
      <c r="AX69" s="73">
        <f t="shared" si="6"/>
        <v>0</v>
      </c>
      <c r="AY69" s="73">
        <f t="shared" ref="AY69:AY78" si="55">IF($BC69="O",1.05*$AH69,$AH69)</f>
        <v>0</v>
      </c>
      <c r="AZ69" s="73">
        <f t="shared" ref="AZ69:AZ78" si="56">IF($BC69="O",1.05*$AY69,$AY69)</f>
        <v>0</v>
      </c>
      <c r="BA69" s="73">
        <f t="shared" ref="BA69:BA78" si="57">IF($BC69="O",1.05*$AZ69,$AZ69)</f>
        <v>0</v>
      </c>
      <c r="BB69" s="91"/>
      <c r="BC69" s="69" t="s">
        <v>24</v>
      </c>
      <c r="BD69" s="160"/>
      <c r="BE69" s="74">
        <v>0</v>
      </c>
      <c r="BF69" s="74">
        <v>0</v>
      </c>
      <c r="BG69" s="74">
        <v>0</v>
      </c>
      <c r="BH69" s="162">
        <f t="shared" si="8"/>
        <v>0</v>
      </c>
    </row>
    <row r="70" spans="1:60" outlineLevel="1" x14ac:dyDescent="0.3">
      <c r="A70" s="71" t="s">
        <v>149</v>
      </c>
      <c r="B70" s="149" t="s">
        <v>147</v>
      </c>
      <c r="C70" s="149" t="s">
        <v>31</v>
      </c>
      <c r="D70" s="150">
        <v>5107130</v>
      </c>
      <c r="E70" s="150" t="s">
        <v>148</v>
      </c>
      <c r="F70" s="173">
        <v>4500000</v>
      </c>
      <c r="G70" s="73">
        <f t="shared" si="52"/>
        <v>26349690</v>
      </c>
      <c r="H70" s="74">
        <f>IFERROR(INDEX('[1]2024'!$A:$Q,MATCH($A$3&amp;$D70,'[1]2024'!$B:$B,0),MATCH(H$4,'[1]2024'!$2:$2,0)),0)+IFERROR(INDEX('[1]2024'!$A:$Q,MATCH($B$3&amp;$D70,'[1]2024'!$B:$B,0),MATCH(H$4,'[1]2024'!$2:$2,0)),0)++IFERROR(INDEX('[1]2024'!$A:$Q,MATCH($C$3&amp;$D70,'[1]2024'!$B:$B,0),MATCH(H$4,'[1]2024'!$2:$2,0)),0)++IFERROR(INDEX('[1]2024'!$A:$Q,MATCH($D$3&amp;$D70,'[1]2024'!$B:$B,0),MATCH(H$4,'[1]2024'!$2:$2,0)),0)</f>
        <v>1827500</v>
      </c>
      <c r="I70" s="74">
        <f>IFERROR(INDEX('[1]2024'!$A:$Q,MATCH($A$3&amp;$D70,'[1]2024'!$B:$B,0),MATCH(I$4,'[1]2024'!$2:$2,0)),0)+IFERROR(INDEX('[1]2024'!$A:$Q,MATCH($B$3&amp;$D70,'[1]2024'!$B:$B,0),MATCH(I$4,'[1]2024'!$2:$2,0)),0)++IFERROR(INDEX('[1]2024'!$A:$Q,MATCH($C$3&amp;$D70,'[1]2024'!$B:$B,0),MATCH(I$4,'[1]2024'!$2:$2,0)),0)++IFERROR(INDEX('[1]2024'!$A:$Q,MATCH($D$3&amp;$D70,'[1]2024'!$B:$B,0),MATCH(I$4,'[1]2024'!$2:$2,0)),0)</f>
        <v>2123730</v>
      </c>
      <c r="J70" s="74">
        <f>IFERROR(INDEX('[1]2024'!$A:$Q,MATCH($A$3&amp;$D70,'[1]2024'!$B:$B,0),MATCH(J$4,'[1]2024'!$2:$2,0)),0)+IFERROR(INDEX('[1]2024'!$A:$Q,MATCH($B$3&amp;$D70,'[1]2024'!$B:$B,0),MATCH(J$4,'[1]2024'!$2:$2,0)),0)++IFERROR(INDEX('[1]2024'!$A:$Q,MATCH($C$3&amp;$D70,'[1]2024'!$B:$B,0),MATCH(J$4,'[1]2024'!$2:$2,0)),0)++IFERROR(INDEX('[1]2024'!$A:$Q,MATCH($D$3&amp;$D70,'[1]2024'!$B:$B,0),MATCH(J$4,'[1]2024'!$2:$2,0)),0)</f>
        <v>1843150</v>
      </c>
      <c r="K70" s="74">
        <f>IFERROR(INDEX('[1]2024'!$A:$Q,MATCH($A$3&amp;$D70,'[1]2024'!$B:$B,0),MATCH(K$4,'[1]2024'!$2:$2,0)),0)+IFERROR(INDEX('[1]2024'!$A:$Q,MATCH($B$3&amp;$D70,'[1]2024'!$B:$B,0),MATCH(K$4,'[1]2024'!$2:$2,0)),0)++IFERROR(INDEX('[1]2024'!$A:$Q,MATCH($C$3&amp;$D70,'[1]2024'!$B:$B,0),MATCH(K$4,'[1]2024'!$2:$2,0)),0)++IFERROR(INDEX('[1]2024'!$A:$Q,MATCH($D$3&amp;$D70,'[1]2024'!$B:$B,0),MATCH(K$4,'[1]2024'!$2:$2,0)),0)</f>
        <v>4160560</v>
      </c>
      <c r="L70" s="74">
        <f>IFERROR(INDEX('[1]2024'!$A:$Q,MATCH($A$3&amp;$D70,'[1]2024'!$B:$B,0),MATCH(L$4,'[1]2024'!$2:$2,0)),0)+IFERROR(INDEX('[1]2024'!$A:$Q,MATCH($B$3&amp;$D70,'[1]2024'!$B:$B,0),MATCH(L$4,'[1]2024'!$2:$2,0)),0)++IFERROR(INDEX('[1]2024'!$A:$Q,MATCH($C$3&amp;$D70,'[1]2024'!$B:$B,0),MATCH(L$4,'[1]2024'!$2:$2,0)),0)++IFERROR(INDEX('[1]2024'!$A:$Q,MATCH($D$3&amp;$D70,'[1]2024'!$B:$B,0),MATCH(L$4,'[1]2024'!$2:$2,0)),0)</f>
        <v>1899420</v>
      </c>
      <c r="M70" s="74">
        <f>IFERROR(INDEX('[1]2024'!$A:$Q,MATCH($A$3&amp;$D70,'[1]2024'!$B:$B,0),MATCH(M$4,'[1]2024'!$2:$2,0)),0)+IFERROR(INDEX('[1]2024'!$A:$Q,MATCH($B$3&amp;$D70,'[1]2024'!$B:$B,0),MATCH(M$4,'[1]2024'!$2:$2,0)),0)++IFERROR(INDEX('[1]2024'!$A:$Q,MATCH($C$3&amp;$D70,'[1]2024'!$B:$B,0),MATCH(M$4,'[1]2024'!$2:$2,0)),0)++IFERROR(INDEX('[1]2024'!$A:$Q,MATCH($D$3&amp;$D70,'[1]2024'!$B:$B,0),MATCH(M$4,'[1]2024'!$2:$2,0)),0)</f>
        <v>2036430</v>
      </c>
      <c r="N70" s="74">
        <f>IFERROR(INDEX('[1]2024'!$A:$Q,MATCH($A$3&amp;$D70,'[1]2024'!$B:$B,0),MATCH(N$4,'[1]2024'!$2:$2,0)),0)+IFERROR(INDEX('[1]2024'!$A:$Q,MATCH($B$3&amp;$D70,'[1]2024'!$B:$B,0),MATCH(N$4,'[1]2024'!$2:$2,0)),0)++IFERROR(INDEX('[1]2024'!$A:$Q,MATCH($C$3&amp;$D70,'[1]2024'!$B:$B,0),MATCH(N$4,'[1]2024'!$2:$2,0)),0)++IFERROR(INDEX('[1]2024'!$A:$Q,MATCH($D$3&amp;$D70,'[1]2024'!$B:$B,0),MATCH(N$4,'[1]2024'!$2:$2,0)),0)</f>
        <v>2055380</v>
      </c>
      <c r="O70" s="74">
        <f>IFERROR(INDEX('[1]2024'!$A:$Q,MATCH($A$3&amp;$D70,'[1]2024'!$B:$B,0),MATCH(O$4,'[1]2024'!$2:$2,0)),0)+IFERROR(INDEX('[1]2024'!$A:$Q,MATCH($B$3&amp;$D70,'[1]2024'!$B:$B,0),MATCH(O$4,'[1]2024'!$2:$2,0)),0)++IFERROR(INDEX('[1]2024'!$A:$Q,MATCH($C$3&amp;$D70,'[1]2024'!$B:$B,0),MATCH(O$4,'[1]2024'!$2:$2,0)),0)++IFERROR(INDEX('[1]2024'!$A:$Q,MATCH($D$3&amp;$D70,'[1]2024'!$B:$B,0),MATCH(O$4,'[1]2024'!$2:$2,0)),0)</f>
        <v>2813300</v>
      </c>
      <c r="P70" s="74">
        <f>IFERROR(INDEX('[1]2024'!$A:$Q,MATCH($A$3&amp;$D70,'[1]2024'!$B:$B,0),MATCH(P$4,'[1]2024'!$2:$2,0)),0)+IFERROR(INDEX('[1]2024'!$A:$Q,MATCH($B$3&amp;$D70,'[1]2024'!$B:$B,0),MATCH(P$4,'[1]2024'!$2:$2,0)),0)++IFERROR(INDEX('[1]2024'!$A:$Q,MATCH($C$3&amp;$D70,'[1]2024'!$B:$B,0),MATCH(P$4,'[1]2024'!$2:$2,0)),0)++IFERROR(INDEX('[1]2024'!$A:$Q,MATCH($D$3&amp;$D70,'[1]2024'!$B:$B,0),MATCH(P$4,'[1]2024'!$2:$2,0)),0)</f>
        <v>1893660</v>
      </c>
      <c r="Q70" s="74">
        <f>IFERROR(INDEX('[1]2024'!$A:$Q,MATCH($A$3&amp;$D70,'[1]2024'!$B:$B,0),MATCH(Q$4,'[1]2024'!$2:$2,0)),0)+IFERROR(INDEX('[1]2024'!$A:$Q,MATCH($B$3&amp;$D70,'[1]2024'!$B:$B,0),MATCH(Q$4,'[1]2024'!$2:$2,0)),0)++IFERROR(INDEX('[1]2024'!$A:$Q,MATCH($C$3&amp;$D70,'[1]2024'!$B:$B,0),MATCH(Q$4,'[1]2024'!$2:$2,0)),0)++IFERROR(INDEX('[1]2024'!$A:$Q,MATCH($D$3&amp;$D70,'[1]2024'!$B:$B,0),MATCH(Q$4,'[1]2024'!$2:$2,0)),0)</f>
        <v>1970340</v>
      </c>
      <c r="R70" s="74">
        <f>IFERROR(INDEX('[1]2024'!$A:$Q,MATCH($A$3&amp;$D70,'[1]2024'!$B:$B,0),MATCH(R$4,'[1]2024'!$2:$2,0)),0)+IFERROR(INDEX('[1]2024'!$A:$Q,MATCH($B$3&amp;$D70,'[1]2024'!$B:$B,0),MATCH(R$4,'[1]2024'!$2:$2,0)),0)++IFERROR(INDEX('[1]2024'!$A:$Q,MATCH($C$3&amp;$D70,'[1]2024'!$B:$B,0),MATCH(R$4,'[1]2024'!$2:$2,0)),0)++IFERROR(INDEX('[1]2024'!$A:$Q,MATCH($D$3&amp;$D70,'[1]2024'!$B:$B,0),MATCH(R$4,'[1]2024'!$2:$2,0)),0)</f>
        <v>1848710</v>
      </c>
      <c r="S70" s="74">
        <f>IFERROR(INDEX('[1]2024'!$A:$Q,MATCH($A$3&amp;$D70,'[1]2024'!$B:$B,0),MATCH(S$4,'[1]2024'!$2:$2,0)),0)+IFERROR(INDEX('[1]2024'!$A:$Q,MATCH($B$3&amp;$D70,'[1]2024'!$B:$B,0),MATCH(S$4,'[1]2024'!$2:$2,0)),0)++IFERROR(INDEX('[1]2024'!$A:$Q,MATCH($C$3&amp;$D70,'[1]2024'!$B:$B,0),MATCH(S$4,'[1]2024'!$2:$2,0)),0)++IFERROR(INDEX('[1]2024'!$A:$Q,MATCH($D$3&amp;$D70,'[1]2024'!$B:$B,0),MATCH(S$4,'[1]2024'!$2:$2,0)),0)</f>
        <v>1877510</v>
      </c>
      <c r="T70" s="75">
        <v>31500000</v>
      </c>
      <c r="U70" s="73">
        <f t="shared" si="53"/>
        <v>29515050</v>
      </c>
      <c r="V70" s="174">
        <v>1934200</v>
      </c>
      <c r="W70" s="105">
        <v>2281700</v>
      </c>
      <c r="X70" s="105">
        <v>3704860</v>
      </c>
      <c r="Y70" s="105">
        <v>2088480</v>
      </c>
      <c r="Z70" s="105">
        <v>2005810</v>
      </c>
      <c r="AA70" s="105">
        <v>2500000</v>
      </c>
      <c r="AB70" s="105">
        <v>2500000</v>
      </c>
      <c r="AC70" s="105">
        <v>2500000</v>
      </c>
      <c r="AD70" s="105">
        <v>2500000</v>
      </c>
      <c r="AE70" s="105">
        <v>2500000</v>
      </c>
      <c r="AF70" s="105">
        <v>2500000</v>
      </c>
      <c r="AG70" s="175">
        <v>2500000</v>
      </c>
      <c r="AH70" s="73">
        <f t="shared" si="54"/>
        <v>30000000</v>
      </c>
      <c r="AI70" s="73">
        <v>2500000</v>
      </c>
      <c r="AJ70" s="73">
        <v>2500000</v>
      </c>
      <c r="AK70" s="73">
        <v>2500000</v>
      </c>
      <c r="AL70" s="73">
        <v>2500000</v>
      </c>
      <c r="AM70" s="73">
        <v>2500000</v>
      </c>
      <c r="AN70" s="73">
        <v>2500000</v>
      </c>
      <c r="AO70" s="73">
        <v>2500000</v>
      </c>
      <c r="AP70" s="73">
        <v>2500000</v>
      </c>
      <c r="AQ70" s="73">
        <v>2500000</v>
      </c>
      <c r="AR70" s="73">
        <v>2500000</v>
      </c>
      <c r="AS70" s="73">
        <v>2500000</v>
      </c>
      <c r="AT70" s="73">
        <v>2500000</v>
      </c>
      <c r="AU70" s="73">
        <f t="shared" si="3"/>
        <v>7500000</v>
      </c>
      <c r="AV70" s="73">
        <f t="shared" si="4"/>
        <v>7500000</v>
      </c>
      <c r="AW70" s="73">
        <f t="shared" si="5"/>
        <v>7500000</v>
      </c>
      <c r="AX70" s="73">
        <f t="shared" si="6"/>
        <v>7500000</v>
      </c>
      <c r="AY70" s="73">
        <f t="shared" si="55"/>
        <v>30000000</v>
      </c>
      <c r="AZ70" s="73">
        <f t="shared" si="56"/>
        <v>30000000</v>
      </c>
      <c r="BA70" s="73">
        <f t="shared" si="57"/>
        <v>30000000</v>
      </c>
      <c r="BB70" s="113" t="s">
        <v>369</v>
      </c>
      <c r="BC70" s="69" t="s">
        <v>24</v>
      </c>
      <c r="BD70" s="160"/>
      <c r="BE70" s="74">
        <v>0</v>
      </c>
      <c r="BF70" s="74">
        <v>5388170</v>
      </c>
      <c r="BG70" s="74">
        <v>12659380</v>
      </c>
      <c r="BH70" s="162">
        <f t="shared" si="8"/>
        <v>26349690</v>
      </c>
    </row>
    <row r="71" spans="1:60" outlineLevel="1" x14ac:dyDescent="0.3">
      <c r="A71" s="82" t="s">
        <v>150</v>
      </c>
      <c r="B71" s="149" t="s">
        <v>147</v>
      </c>
      <c r="C71" s="149" t="s">
        <v>31</v>
      </c>
      <c r="D71" s="150">
        <v>5107120</v>
      </c>
      <c r="E71" s="150" t="s">
        <v>148</v>
      </c>
      <c r="F71" s="173">
        <v>24000000</v>
      </c>
      <c r="G71" s="73">
        <f t="shared" si="52"/>
        <v>3965500</v>
      </c>
      <c r="H71" s="74">
        <f>IFERROR(INDEX('[1]2024'!$A:$Q,MATCH($A$3&amp;$D71,'[1]2024'!$B:$B,0),MATCH(H$4,'[1]2024'!$2:$2,0)),0)+IFERROR(INDEX('[1]2024'!$A:$Q,MATCH($B$3&amp;$D71,'[1]2024'!$B:$B,0),MATCH(H$4,'[1]2024'!$2:$2,0)),0)++IFERROR(INDEX('[1]2024'!$A:$Q,MATCH($C$3&amp;$D71,'[1]2024'!$B:$B,0),MATCH(H$4,'[1]2024'!$2:$2,0)),0)++IFERROR(INDEX('[1]2024'!$A:$Q,MATCH($D$3&amp;$D71,'[1]2024'!$B:$B,0),MATCH(H$4,'[1]2024'!$2:$2,0)),0)</f>
        <v>0</v>
      </c>
      <c r="I71" s="74">
        <f>IFERROR(INDEX('[1]2024'!$A:$Q,MATCH($A$3&amp;$D71,'[1]2024'!$B:$B,0),MATCH(I$4,'[1]2024'!$2:$2,0)),0)+IFERROR(INDEX('[1]2024'!$A:$Q,MATCH($B$3&amp;$D71,'[1]2024'!$B:$B,0),MATCH(I$4,'[1]2024'!$2:$2,0)),0)++IFERROR(INDEX('[1]2024'!$A:$Q,MATCH($C$3&amp;$D71,'[1]2024'!$B:$B,0),MATCH(I$4,'[1]2024'!$2:$2,0)),0)++IFERROR(INDEX('[1]2024'!$A:$Q,MATCH($D$3&amp;$D71,'[1]2024'!$B:$B,0),MATCH(I$4,'[1]2024'!$2:$2,0)),0)</f>
        <v>0</v>
      </c>
      <c r="J71" s="74">
        <f>IFERROR(INDEX('[1]2024'!$A:$Q,MATCH($A$3&amp;$D71,'[1]2024'!$B:$B,0),MATCH(J$4,'[1]2024'!$2:$2,0)),0)+IFERROR(INDEX('[1]2024'!$A:$Q,MATCH($B$3&amp;$D71,'[1]2024'!$B:$B,0),MATCH(J$4,'[1]2024'!$2:$2,0)),0)++IFERROR(INDEX('[1]2024'!$A:$Q,MATCH($C$3&amp;$D71,'[1]2024'!$B:$B,0),MATCH(J$4,'[1]2024'!$2:$2,0)),0)++IFERROR(INDEX('[1]2024'!$A:$Q,MATCH($D$3&amp;$D71,'[1]2024'!$B:$B,0),MATCH(J$4,'[1]2024'!$2:$2,0)),0)</f>
        <v>0</v>
      </c>
      <c r="K71" s="74">
        <f>IFERROR(INDEX('[1]2024'!$A:$Q,MATCH($A$3&amp;$D71,'[1]2024'!$B:$B,0),MATCH(K$4,'[1]2024'!$2:$2,0)),0)+IFERROR(INDEX('[1]2024'!$A:$Q,MATCH($B$3&amp;$D71,'[1]2024'!$B:$B,0),MATCH(K$4,'[1]2024'!$2:$2,0)),0)++IFERROR(INDEX('[1]2024'!$A:$Q,MATCH($C$3&amp;$D71,'[1]2024'!$B:$B,0),MATCH(K$4,'[1]2024'!$2:$2,0)),0)++IFERROR(INDEX('[1]2024'!$A:$Q,MATCH($D$3&amp;$D71,'[1]2024'!$B:$B,0),MATCH(K$4,'[1]2024'!$2:$2,0)),0)</f>
        <v>0</v>
      </c>
      <c r="L71" s="74">
        <f>IFERROR(INDEX('[1]2024'!$A:$Q,MATCH($A$3&amp;$D71,'[1]2024'!$B:$B,0),MATCH(L$4,'[1]2024'!$2:$2,0)),0)+IFERROR(INDEX('[1]2024'!$A:$Q,MATCH($B$3&amp;$D71,'[1]2024'!$B:$B,0),MATCH(L$4,'[1]2024'!$2:$2,0)),0)++IFERROR(INDEX('[1]2024'!$A:$Q,MATCH($C$3&amp;$D71,'[1]2024'!$B:$B,0),MATCH(L$4,'[1]2024'!$2:$2,0)),0)++IFERROR(INDEX('[1]2024'!$A:$Q,MATCH($D$3&amp;$D71,'[1]2024'!$B:$B,0),MATCH(L$4,'[1]2024'!$2:$2,0)),0)</f>
        <v>0</v>
      </c>
      <c r="M71" s="74">
        <f>IFERROR(INDEX('[1]2024'!$A:$Q,MATCH($A$3&amp;$D71,'[1]2024'!$B:$B,0),MATCH(M$4,'[1]2024'!$2:$2,0)),0)+IFERROR(INDEX('[1]2024'!$A:$Q,MATCH($B$3&amp;$D71,'[1]2024'!$B:$B,0),MATCH(M$4,'[1]2024'!$2:$2,0)),0)++IFERROR(INDEX('[1]2024'!$A:$Q,MATCH($C$3&amp;$D71,'[1]2024'!$B:$B,0),MATCH(M$4,'[1]2024'!$2:$2,0)),0)++IFERROR(INDEX('[1]2024'!$A:$Q,MATCH($D$3&amp;$D71,'[1]2024'!$B:$B,0),MATCH(M$4,'[1]2024'!$2:$2,0)),0)</f>
        <v>0</v>
      </c>
      <c r="N71" s="74">
        <f>IFERROR(INDEX('[1]2024'!$A:$Q,MATCH($A$3&amp;$D71,'[1]2024'!$B:$B,0),MATCH(N$4,'[1]2024'!$2:$2,0)),0)+IFERROR(INDEX('[1]2024'!$A:$Q,MATCH($B$3&amp;$D71,'[1]2024'!$B:$B,0),MATCH(N$4,'[1]2024'!$2:$2,0)),0)++IFERROR(INDEX('[1]2024'!$A:$Q,MATCH($C$3&amp;$D71,'[1]2024'!$B:$B,0),MATCH(N$4,'[1]2024'!$2:$2,0)),0)++IFERROR(INDEX('[1]2024'!$A:$Q,MATCH($D$3&amp;$D71,'[1]2024'!$B:$B,0),MATCH(N$4,'[1]2024'!$2:$2,0)),0)</f>
        <v>0</v>
      </c>
      <c r="O71" s="74">
        <f>IFERROR(INDEX('[1]2024'!$A:$Q,MATCH($A$3&amp;$D71,'[1]2024'!$B:$B,0),MATCH(O$4,'[1]2024'!$2:$2,0)),0)+IFERROR(INDEX('[1]2024'!$A:$Q,MATCH($B$3&amp;$D71,'[1]2024'!$B:$B,0),MATCH(O$4,'[1]2024'!$2:$2,0)),0)++IFERROR(INDEX('[1]2024'!$A:$Q,MATCH($C$3&amp;$D71,'[1]2024'!$B:$B,0),MATCH(O$4,'[1]2024'!$2:$2,0)),0)++IFERROR(INDEX('[1]2024'!$A:$Q,MATCH($D$3&amp;$D71,'[1]2024'!$B:$B,0),MATCH(O$4,'[1]2024'!$2:$2,0)),0)</f>
        <v>3965500</v>
      </c>
      <c r="P71" s="74">
        <f>IFERROR(INDEX('[1]2024'!$A:$Q,MATCH($A$3&amp;$D71,'[1]2024'!$B:$B,0),MATCH(P$4,'[1]2024'!$2:$2,0)),0)+IFERROR(INDEX('[1]2024'!$A:$Q,MATCH($B$3&amp;$D71,'[1]2024'!$B:$B,0),MATCH(P$4,'[1]2024'!$2:$2,0)),0)++IFERROR(INDEX('[1]2024'!$A:$Q,MATCH($C$3&amp;$D71,'[1]2024'!$B:$B,0),MATCH(P$4,'[1]2024'!$2:$2,0)),0)++IFERROR(INDEX('[1]2024'!$A:$Q,MATCH($D$3&amp;$D71,'[1]2024'!$B:$B,0),MATCH(P$4,'[1]2024'!$2:$2,0)),0)</f>
        <v>0</v>
      </c>
      <c r="Q71" s="74">
        <f>IFERROR(INDEX('[1]2024'!$A:$Q,MATCH($A$3&amp;$D71,'[1]2024'!$B:$B,0),MATCH(Q$4,'[1]2024'!$2:$2,0)),0)+IFERROR(INDEX('[1]2024'!$A:$Q,MATCH($B$3&amp;$D71,'[1]2024'!$B:$B,0),MATCH(Q$4,'[1]2024'!$2:$2,0)),0)++IFERROR(INDEX('[1]2024'!$A:$Q,MATCH($C$3&amp;$D71,'[1]2024'!$B:$B,0),MATCH(Q$4,'[1]2024'!$2:$2,0)),0)++IFERROR(INDEX('[1]2024'!$A:$Q,MATCH($D$3&amp;$D71,'[1]2024'!$B:$B,0),MATCH(Q$4,'[1]2024'!$2:$2,0)),0)</f>
        <v>0</v>
      </c>
      <c r="R71" s="74">
        <f>IFERROR(INDEX('[1]2024'!$A:$Q,MATCH($A$3&amp;$D71,'[1]2024'!$B:$B,0),MATCH(R$4,'[1]2024'!$2:$2,0)),0)+IFERROR(INDEX('[1]2024'!$A:$Q,MATCH($B$3&amp;$D71,'[1]2024'!$B:$B,0),MATCH(R$4,'[1]2024'!$2:$2,0)),0)++IFERROR(INDEX('[1]2024'!$A:$Q,MATCH($C$3&amp;$D71,'[1]2024'!$B:$B,0),MATCH(R$4,'[1]2024'!$2:$2,0)),0)++IFERROR(INDEX('[1]2024'!$A:$Q,MATCH($D$3&amp;$D71,'[1]2024'!$B:$B,0),MATCH(R$4,'[1]2024'!$2:$2,0)),0)</f>
        <v>0</v>
      </c>
      <c r="S71" s="74">
        <f>IFERROR(INDEX('[1]2024'!$A:$Q,MATCH($A$3&amp;$D71,'[1]2024'!$B:$B,0),MATCH(S$4,'[1]2024'!$2:$2,0)),0)+IFERROR(INDEX('[1]2024'!$A:$Q,MATCH($B$3&amp;$D71,'[1]2024'!$B:$B,0),MATCH(S$4,'[1]2024'!$2:$2,0)),0)++IFERROR(INDEX('[1]2024'!$A:$Q,MATCH($C$3&amp;$D71,'[1]2024'!$B:$B,0),MATCH(S$4,'[1]2024'!$2:$2,0)),0)++IFERROR(INDEX('[1]2024'!$A:$Q,MATCH($D$3&amp;$D71,'[1]2024'!$B:$B,0),MATCH(S$4,'[1]2024'!$2:$2,0)),0)</f>
        <v>0</v>
      </c>
      <c r="T71" s="75">
        <v>4000000</v>
      </c>
      <c r="U71" s="73">
        <f t="shared" si="53"/>
        <v>4000000</v>
      </c>
      <c r="V71" s="174">
        <v>0</v>
      </c>
      <c r="W71" s="105">
        <v>0</v>
      </c>
      <c r="X71" s="105">
        <v>0</v>
      </c>
      <c r="Y71" s="105">
        <v>0</v>
      </c>
      <c r="Z71" s="105">
        <v>0</v>
      </c>
      <c r="AA71" s="105">
        <v>0</v>
      </c>
      <c r="AB71" s="105">
        <v>0</v>
      </c>
      <c r="AC71" s="105">
        <v>4000000</v>
      </c>
      <c r="AD71" s="105">
        <v>0</v>
      </c>
      <c r="AE71" s="105">
        <v>0</v>
      </c>
      <c r="AF71" s="105">
        <v>0</v>
      </c>
      <c r="AG71" s="175">
        <v>0</v>
      </c>
      <c r="AH71" s="73">
        <f t="shared" si="54"/>
        <v>0</v>
      </c>
      <c r="AI71" s="73"/>
      <c r="AJ71" s="73"/>
      <c r="AK71" s="73"/>
      <c r="AL71" s="73"/>
      <c r="AM71" s="73"/>
      <c r="AN71" s="73"/>
      <c r="AO71" s="73"/>
      <c r="AP71" s="73"/>
      <c r="AQ71" s="73"/>
      <c r="AR71" s="73"/>
      <c r="AS71" s="73"/>
      <c r="AT71" s="73"/>
      <c r="AU71" s="73">
        <f t="shared" si="3"/>
        <v>0</v>
      </c>
      <c r="AV71" s="73">
        <f t="shared" si="4"/>
        <v>0</v>
      </c>
      <c r="AW71" s="73">
        <f t="shared" si="5"/>
        <v>0</v>
      </c>
      <c r="AX71" s="73">
        <f t="shared" si="6"/>
        <v>0</v>
      </c>
      <c r="AY71" s="73">
        <f t="shared" si="55"/>
        <v>0</v>
      </c>
      <c r="AZ71" s="73">
        <f t="shared" si="56"/>
        <v>0</v>
      </c>
      <c r="BA71" s="73">
        <f t="shared" si="57"/>
        <v>0</v>
      </c>
      <c r="BB71" s="91"/>
      <c r="BC71" s="69" t="s">
        <v>24</v>
      </c>
      <c r="BD71" s="160"/>
      <c r="BE71" s="74">
        <v>0</v>
      </c>
      <c r="BF71" s="74">
        <v>8573910</v>
      </c>
      <c r="BG71" s="74">
        <v>14021050</v>
      </c>
      <c r="BH71" s="162">
        <f t="shared" si="8"/>
        <v>3965500</v>
      </c>
    </row>
    <row r="72" spans="1:60" outlineLevel="1" x14ac:dyDescent="0.3">
      <c r="A72" s="71" t="s">
        <v>151</v>
      </c>
      <c r="B72" s="149" t="s">
        <v>147</v>
      </c>
      <c r="C72" s="149" t="s">
        <v>31</v>
      </c>
      <c r="D72" s="150">
        <v>5107140</v>
      </c>
      <c r="E72" s="150" t="s">
        <v>148</v>
      </c>
      <c r="F72" s="173">
        <v>308000000</v>
      </c>
      <c r="G72" s="73">
        <f t="shared" si="52"/>
        <v>301140241</v>
      </c>
      <c r="H72" s="74">
        <f>IFERROR(INDEX('[1]2024'!$A:$Q,MATCH($A$3&amp;$D72,'[1]2024'!$B:$B,0),MATCH(H$4,'[1]2024'!$2:$2,0)),0)+IFERROR(INDEX('[1]2024'!$A:$Q,MATCH($B$3&amp;$D72,'[1]2024'!$B:$B,0),MATCH(H$4,'[1]2024'!$2:$2,0)),0)++IFERROR(INDEX('[1]2024'!$A:$Q,MATCH($C$3&amp;$D72,'[1]2024'!$B:$B,0),MATCH(H$4,'[1]2024'!$2:$2,0)),0)++IFERROR(INDEX('[1]2024'!$A:$Q,MATCH($D$3&amp;$D72,'[1]2024'!$B:$B,0),MATCH(H$4,'[1]2024'!$2:$2,0)),0)</f>
        <v>0</v>
      </c>
      <c r="I72" s="74">
        <f>IFERROR(INDEX('[1]2024'!$A:$Q,MATCH($A$3&amp;$D72,'[1]2024'!$B:$B,0),MATCH(I$4,'[1]2024'!$2:$2,0)),0)+IFERROR(INDEX('[1]2024'!$A:$Q,MATCH($B$3&amp;$D72,'[1]2024'!$B:$B,0),MATCH(I$4,'[1]2024'!$2:$2,0)),0)++IFERROR(INDEX('[1]2024'!$A:$Q,MATCH($C$3&amp;$D72,'[1]2024'!$B:$B,0),MATCH(I$4,'[1]2024'!$2:$2,0)),0)++IFERROR(INDEX('[1]2024'!$A:$Q,MATCH($D$3&amp;$D72,'[1]2024'!$B:$B,0),MATCH(I$4,'[1]2024'!$2:$2,0)),0)</f>
        <v>0</v>
      </c>
      <c r="J72" s="74">
        <f>IFERROR(INDEX('[1]2024'!$A:$Q,MATCH($A$3&amp;$D72,'[1]2024'!$B:$B,0),MATCH(J$4,'[1]2024'!$2:$2,0)),0)+IFERROR(INDEX('[1]2024'!$A:$Q,MATCH($B$3&amp;$D72,'[1]2024'!$B:$B,0),MATCH(J$4,'[1]2024'!$2:$2,0)),0)++IFERROR(INDEX('[1]2024'!$A:$Q,MATCH($C$3&amp;$D72,'[1]2024'!$B:$B,0),MATCH(J$4,'[1]2024'!$2:$2,0)),0)++IFERROR(INDEX('[1]2024'!$A:$Q,MATCH($D$3&amp;$D72,'[1]2024'!$B:$B,0),MATCH(J$4,'[1]2024'!$2:$2,0)),0)</f>
        <v>0</v>
      </c>
      <c r="K72" s="74">
        <f>IFERROR(INDEX('[1]2024'!$A:$Q,MATCH($A$3&amp;$D72,'[1]2024'!$B:$B,0),MATCH(K$4,'[1]2024'!$2:$2,0)),0)+IFERROR(INDEX('[1]2024'!$A:$Q,MATCH($B$3&amp;$D72,'[1]2024'!$B:$B,0),MATCH(K$4,'[1]2024'!$2:$2,0)),0)++IFERROR(INDEX('[1]2024'!$A:$Q,MATCH($C$3&amp;$D72,'[1]2024'!$B:$B,0),MATCH(K$4,'[1]2024'!$2:$2,0)),0)++IFERROR(INDEX('[1]2024'!$A:$Q,MATCH($D$3&amp;$D72,'[1]2024'!$B:$B,0),MATCH(K$4,'[1]2024'!$2:$2,0)),0)</f>
        <v>0</v>
      </c>
      <c r="L72" s="74">
        <f>IFERROR(INDEX('[1]2024'!$A:$Q,MATCH($A$3&amp;$D72,'[1]2024'!$B:$B,0),MATCH(L$4,'[1]2024'!$2:$2,0)),0)+IFERROR(INDEX('[1]2024'!$A:$Q,MATCH($B$3&amp;$D72,'[1]2024'!$B:$B,0),MATCH(L$4,'[1]2024'!$2:$2,0)),0)++IFERROR(INDEX('[1]2024'!$A:$Q,MATCH($C$3&amp;$D72,'[1]2024'!$B:$B,0),MATCH(L$4,'[1]2024'!$2:$2,0)),0)++IFERROR(INDEX('[1]2024'!$A:$Q,MATCH($D$3&amp;$D72,'[1]2024'!$B:$B,0),MATCH(L$4,'[1]2024'!$2:$2,0)),0)</f>
        <v>0</v>
      </c>
      <c r="M72" s="74">
        <f>IFERROR(INDEX('[1]2024'!$A:$Q,MATCH($A$3&amp;$D72,'[1]2024'!$B:$B,0),MATCH(M$4,'[1]2024'!$2:$2,0)),0)+IFERROR(INDEX('[1]2024'!$A:$Q,MATCH($B$3&amp;$D72,'[1]2024'!$B:$B,0),MATCH(M$4,'[1]2024'!$2:$2,0)),0)++IFERROR(INDEX('[1]2024'!$A:$Q,MATCH($C$3&amp;$D72,'[1]2024'!$B:$B,0),MATCH(M$4,'[1]2024'!$2:$2,0)),0)++IFERROR(INDEX('[1]2024'!$A:$Q,MATCH($D$3&amp;$D72,'[1]2024'!$B:$B,0),MATCH(M$4,'[1]2024'!$2:$2,0)),0)</f>
        <v>0</v>
      </c>
      <c r="N72" s="74">
        <f>IFERROR(INDEX('[1]2024'!$A:$Q,MATCH($A$3&amp;$D72,'[1]2024'!$B:$B,0),MATCH(N$4,'[1]2024'!$2:$2,0)),0)+IFERROR(INDEX('[1]2024'!$A:$Q,MATCH($B$3&amp;$D72,'[1]2024'!$B:$B,0),MATCH(N$4,'[1]2024'!$2:$2,0)),0)++IFERROR(INDEX('[1]2024'!$A:$Q,MATCH($C$3&amp;$D72,'[1]2024'!$B:$B,0),MATCH(N$4,'[1]2024'!$2:$2,0)),0)++IFERROR(INDEX('[1]2024'!$A:$Q,MATCH($D$3&amp;$D72,'[1]2024'!$B:$B,0),MATCH(N$4,'[1]2024'!$2:$2,0)),0)</f>
        <v>56997707</v>
      </c>
      <c r="O72" s="74">
        <f>IFERROR(INDEX('[1]2024'!$A:$Q,MATCH($A$3&amp;$D72,'[1]2024'!$B:$B,0),MATCH(O$4,'[1]2024'!$2:$2,0)),0)+IFERROR(INDEX('[1]2024'!$A:$Q,MATCH($B$3&amp;$D72,'[1]2024'!$B:$B,0),MATCH(O$4,'[1]2024'!$2:$2,0)),0)++IFERROR(INDEX('[1]2024'!$A:$Q,MATCH($C$3&amp;$D72,'[1]2024'!$B:$B,0),MATCH(O$4,'[1]2024'!$2:$2,0)),0)++IFERROR(INDEX('[1]2024'!$A:$Q,MATCH($D$3&amp;$D72,'[1]2024'!$B:$B,0),MATCH(O$4,'[1]2024'!$2:$2,0)),0)</f>
        <v>0</v>
      </c>
      <c r="P72" s="74">
        <f>IFERROR(INDEX('[1]2024'!$A:$Q,MATCH($A$3&amp;$D72,'[1]2024'!$B:$B,0),MATCH(P$4,'[1]2024'!$2:$2,0)),0)+IFERROR(INDEX('[1]2024'!$A:$Q,MATCH($B$3&amp;$D72,'[1]2024'!$B:$B,0),MATCH(P$4,'[1]2024'!$2:$2,0)),0)++IFERROR(INDEX('[1]2024'!$A:$Q,MATCH($C$3&amp;$D72,'[1]2024'!$B:$B,0),MATCH(P$4,'[1]2024'!$2:$2,0)),0)++IFERROR(INDEX('[1]2024'!$A:$Q,MATCH($D$3&amp;$D72,'[1]2024'!$B:$B,0),MATCH(P$4,'[1]2024'!$2:$2,0)),0)</f>
        <v>244142534</v>
      </c>
      <c r="Q72" s="74">
        <f>IFERROR(INDEX('[1]2024'!$A:$Q,MATCH($A$3&amp;$D72,'[1]2024'!$B:$B,0),MATCH(Q$4,'[1]2024'!$2:$2,0)),0)+IFERROR(INDEX('[1]2024'!$A:$Q,MATCH($B$3&amp;$D72,'[1]2024'!$B:$B,0),MATCH(Q$4,'[1]2024'!$2:$2,0)),0)++IFERROR(INDEX('[1]2024'!$A:$Q,MATCH($C$3&amp;$D72,'[1]2024'!$B:$B,0),MATCH(Q$4,'[1]2024'!$2:$2,0)),0)++IFERROR(INDEX('[1]2024'!$A:$Q,MATCH($D$3&amp;$D72,'[1]2024'!$B:$B,0),MATCH(Q$4,'[1]2024'!$2:$2,0)),0)</f>
        <v>0</v>
      </c>
      <c r="R72" s="74">
        <f>IFERROR(INDEX('[1]2024'!$A:$Q,MATCH($A$3&amp;$D72,'[1]2024'!$B:$B,0),MATCH(R$4,'[1]2024'!$2:$2,0)),0)+IFERROR(INDEX('[1]2024'!$A:$Q,MATCH($B$3&amp;$D72,'[1]2024'!$B:$B,0),MATCH(R$4,'[1]2024'!$2:$2,0)),0)++IFERROR(INDEX('[1]2024'!$A:$Q,MATCH($C$3&amp;$D72,'[1]2024'!$B:$B,0),MATCH(R$4,'[1]2024'!$2:$2,0)),0)++IFERROR(INDEX('[1]2024'!$A:$Q,MATCH($D$3&amp;$D72,'[1]2024'!$B:$B,0),MATCH(R$4,'[1]2024'!$2:$2,0)),0)</f>
        <v>0</v>
      </c>
      <c r="S72" s="74">
        <f>IFERROR(INDEX('[1]2024'!$A:$Q,MATCH($A$3&amp;$D72,'[1]2024'!$B:$B,0),MATCH(S$4,'[1]2024'!$2:$2,0)),0)+IFERROR(INDEX('[1]2024'!$A:$Q,MATCH($B$3&amp;$D72,'[1]2024'!$B:$B,0),MATCH(S$4,'[1]2024'!$2:$2,0)),0)++IFERROR(INDEX('[1]2024'!$A:$Q,MATCH($C$3&amp;$D72,'[1]2024'!$B:$B,0),MATCH(S$4,'[1]2024'!$2:$2,0)),0)++IFERROR(INDEX('[1]2024'!$A:$Q,MATCH($D$3&amp;$D72,'[1]2024'!$B:$B,0),MATCH(S$4,'[1]2024'!$2:$2,0)),0)</f>
        <v>0</v>
      </c>
      <c r="T72" s="75">
        <v>310000000</v>
      </c>
      <c r="U72" s="73">
        <f t="shared" si="53"/>
        <v>310000000</v>
      </c>
      <c r="V72" s="174">
        <v>0</v>
      </c>
      <c r="W72" s="105">
        <v>0</v>
      </c>
      <c r="X72" s="105">
        <v>0</v>
      </c>
      <c r="Y72" s="105">
        <v>0</v>
      </c>
      <c r="Z72" s="105">
        <v>0</v>
      </c>
      <c r="AA72" s="105">
        <v>0</v>
      </c>
      <c r="AB72" s="105">
        <v>60000000</v>
      </c>
      <c r="AC72" s="105">
        <v>0</v>
      </c>
      <c r="AD72" s="105">
        <v>250000000</v>
      </c>
      <c r="AE72" s="105">
        <v>0</v>
      </c>
      <c r="AF72" s="105">
        <v>0</v>
      </c>
      <c r="AG72" s="175">
        <v>0</v>
      </c>
      <c r="AH72" s="73">
        <f t="shared" si="54"/>
        <v>310000000</v>
      </c>
      <c r="AI72" s="73">
        <v>0</v>
      </c>
      <c r="AJ72" s="73">
        <v>0</v>
      </c>
      <c r="AK72" s="73">
        <v>0</v>
      </c>
      <c r="AL72" s="73">
        <v>0</v>
      </c>
      <c r="AM72" s="73">
        <v>0</v>
      </c>
      <c r="AN72" s="73">
        <v>0</v>
      </c>
      <c r="AO72" s="73">
        <v>60000000</v>
      </c>
      <c r="AP72" s="73">
        <v>0</v>
      </c>
      <c r="AQ72" s="73">
        <v>250000000</v>
      </c>
      <c r="AR72" s="73">
        <v>0</v>
      </c>
      <c r="AS72" s="73">
        <v>0</v>
      </c>
      <c r="AT72" s="73">
        <v>0</v>
      </c>
      <c r="AU72" s="73">
        <f t="shared" si="3"/>
        <v>0</v>
      </c>
      <c r="AV72" s="73">
        <f t="shared" si="4"/>
        <v>0</v>
      </c>
      <c r="AW72" s="73">
        <f t="shared" si="5"/>
        <v>310000000</v>
      </c>
      <c r="AX72" s="73">
        <f t="shared" si="6"/>
        <v>0</v>
      </c>
      <c r="AY72" s="73">
        <f t="shared" si="55"/>
        <v>310000000</v>
      </c>
      <c r="AZ72" s="73">
        <f t="shared" si="56"/>
        <v>310000000</v>
      </c>
      <c r="BA72" s="73">
        <f t="shared" si="57"/>
        <v>310000000</v>
      </c>
      <c r="BB72" s="113" t="s">
        <v>370</v>
      </c>
      <c r="BC72" s="69" t="s">
        <v>24</v>
      </c>
      <c r="BD72" s="160"/>
      <c r="BE72" s="74">
        <v>0</v>
      </c>
      <c r="BF72" s="74">
        <v>58178320</v>
      </c>
      <c r="BG72" s="74">
        <v>300348292</v>
      </c>
      <c r="BH72" s="162">
        <f t="shared" si="8"/>
        <v>301140241</v>
      </c>
    </row>
    <row r="73" spans="1:60" outlineLevel="1" x14ac:dyDescent="0.3">
      <c r="A73" s="71" t="s">
        <v>152</v>
      </c>
      <c r="B73" s="149" t="s">
        <v>147</v>
      </c>
      <c r="C73" s="149" t="s">
        <v>31</v>
      </c>
      <c r="D73" s="150">
        <v>5107150</v>
      </c>
      <c r="E73" s="150" t="s">
        <v>148</v>
      </c>
      <c r="F73" s="173">
        <v>0</v>
      </c>
      <c r="G73" s="73">
        <f t="shared" si="52"/>
        <v>0</v>
      </c>
      <c r="H73" s="74">
        <f>IFERROR(INDEX('[1]2024'!$A:$Q,MATCH($A$3&amp;$D73,'[1]2024'!$B:$B,0),MATCH(H$4,'[1]2024'!$2:$2,0)),0)+IFERROR(INDEX('[1]2024'!$A:$Q,MATCH($B$3&amp;$D73,'[1]2024'!$B:$B,0),MATCH(H$4,'[1]2024'!$2:$2,0)),0)++IFERROR(INDEX('[1]2024'!$A:$Q,MATCH($C$3&amp;$D73,'[1]2024'!$B:$B,0),MATCH(H$4,'[1]2024'!$2:$2,0)),0)++IFERROR(INDEX('[1]2024'!$A:$Q,MATCH($D$3&amp;$D73,'[1]2024'!$B:$B,0),MATCH(H$4,'[1]2024'!$2:$2,0)),0)</f>
        <v>0</v>
      </c>
      <c r="I73" s="74">
        <f>IFERROR(INDEX('[1]2024'!$A:$Q,MATCH($A$3&amp;$D73,'[1]2024'!$B:$B,0),MATCH(I$4,'[1]2024'!$2:$2,0)),0)+IFERROR(INDEX('[1]2024'!$A:$Q,MATCH($B$3&amp;$D73,'[1]2024'!$B:$B,0),MATCH(I$4,'[1]2024'!$2:$2,0)),0)++IFERROR(INDEX('[1]2024'!$A:$Q,MATCH($C$3&amp;$D73,'[1]2024'!$B:$B,0),MATCH(I$4,'[1]2024'!$2:$2,0)),0)++IFERROR(INDEX('[1]2024'!$A:$Q,MATCH($D$3&amp;$D73,'[1]2024'!$B:$B,0),MATCH(I$4,'[1]2024'!$2:$2,0)),0)</f>
        <v>0</v>
      </c>
      <c r="J73" s="74">
        <f>IFERROR(INDEX('[1]2024'!$A:$Q,MATCH($A$3&amp;$D73,'[1]2024'!$B:$B,0),MATCH(J$4,'[1]2024'!$2:$2,0)),0)+IFERROR(INDEX('[1]2024'!$A:$Q,MATCH($B$3&amp;$D73,'[1]2024'!$B:$B,0),MATCH(J$4,'[1]2024'!$2:$2,0)),0)++IFERROR(INDEX('[1]2024'!$A:$Q,MATCH($C$3&amp;$D73,'[1]2024'!$B:$B,0),MATCH(J$4,'[1]2024'!$2:$2,0)),0)++IFERROR(INDEX('[1]2024'!$A:$Q,MATCH($D$3&amp;$D73,'[1]2024'!$B:$B,0),MATCH(J$4,'[1]2024'!$2:$2,0)),0)</f>
        <v>0</v>
      </c>
      <c r="K73" s="74">
        <f>IFERROR(INDEX('[1]2024'!$A:$Q,MATCH($A$3&amp;$D73,'[1]2024'!$B:$B,0),MATCH(K$4,'[1]2024'!$2:$2,0)),0)+IFERROR(INDEX('[1]2024'!$A:$Q,MATCH($B$3&amp;$D73,'[1]2024'!$B:$B,0),MATCH(K$4,'[1]2024'!$2:$2,0)),0)++IFERROR(INDEX('[1]2024'!$A:$Q,MATCH($C$3&amp;$D73,'[1]2024'!$B:$B,0),MATCH(K$4,'[1]2024'!$2:$2,0)),0)++IFERROR(INDEX('[1]2024'!$A:$Q,MATCH($D$3&amp;$D73,'[1]2024'!$B:$B,0),MATCH(K$4,'[1]2024'!$2:$2,0)),0)</f>
        <v>0</v>
      </c>
      <c r="L73" s="74">
        <f>IFERROR(INDEX('[1]2024'!$A:$Q,MATCH($A$3&amp;$D73,'[1]2024'!$B:$B,0),MATCH(L$4,'[1]2024'!$2:$2,0)),0)+IFERROR(INDEX('[1]2024'!$A:$Q,MATCH($B$3&amp;$D73,'[1]2024'!$B:$B,0),MATCH(L$4,'[1]2024'!$2:$2,0)),0)++IFERROR(INDEX('[1]2024'!$A:$Q,MATCH($C$3&amp;$D73,'[1]2024'!$B:$B,0),MATCH(L$4,'[1]2024'!$2:$2,0)),0)++IFERROR(INDEX('[1]2024'!$A:$Q,MATCH($D$3&amp;$D73,'[1]2024'!$B:$B,0),MATCH(L$4,'[1]2024'!$2:$2,0)),0)</f>
        <v>0</v>
      </c>
      <c r="M73" s="74">
        <f>IFERROR(INDEX('[1]2024'!$A:$Q,MATCH($A$3&amp;$D73,'[1]2024'!$B:$B,0),MATCH(M$4,'[1]2024'!$2:$2,0)),0)+IFERROR(INDEX('[1]2024'!$A:$Q,MATCH($B$3&amp;$D73,'[1]2024'!$B:$B,0),MATCH(M$4,'[1]2024'!$2:$2,0)),0)++IFERROR(INDEX('[1]2024'!$A:$Q,MATCH($C$3&amp;$D73,'[1]2024'!$B:$B,0),MATCH(M$4,'[1]2024'!$2:$2,0)),0)++IFERROR(INDEX('[1]2024'!$A:$Q,MATCH($D$3&amp;$D73,'[1]2024'!$B:$B,0),MATCH(M$4,'[1]2024'!$2:$2,0)),0)</f>
        <v>0</v>
      </c>
      <c r="N73" s="74">
        <f>IFERROR(INDEX('[1]2024'!$A:$Q,MATCH($A$3&amp;$D73,'[1]2024'!$B:$B,0),MATCH(N$4,'[1]2024'!$2:$2,0)),0)+IFERROR(INDEX('[1]2024'!$A:$Q,MATCH($B$3&amp;$D73,'[1]2024'!$B:$B,0),MATCH(N$4,'[1]2024'!$2:$2,0)),0)++IFERROR(INDEX('[1]2024'!$A:$Q,MATCH($C$3&amp;$D73,'[1]2024'!$B:$B,0),MATCH(N$4,'[1]2024'!$2:$2,0)),0)++IFERROR(INDEX('[1]2024'!$A:$Q,MATCH($D$3&amp;$D73,'[1]2024'!$B:$B,0),MATCH(N$4,'[1]2024'!$2:$2,0)),0)</f>
        <v>0</v>
      </c>
      <c r="O73" s="74">
        <f>IFERROR(INDEX('[1]2024'!$A:$Q,MATCH($A$3&amp;$D73,'[1]2024'!$B:$B,0),MATCH(O$4,'[1]2024'!$2:$2,0)),0)+IFERROR(INDEX('[1]2024'!$A:$Q,MATCH($B$3&amp;$D73,'[1]2024'!$B:$B,0),MATCH(O$4,'[1]2024'!$2:$2,0)),0)++IFERROR(INDEX('[1]2024'!$A:$Q,MATCH($C$3&amp;$D73,'[1]2024'!$B:$B,0),MATCH(O$4,'[1]2024'!$2:$2,0)),0)++IFERROR(INDEX('[1]2024'!$A:$Q,MATCH($D$3&amp;$D73,'[1]2024'!$B:$B,0),MATCH(O$4,'[1]2024'!$2:$2,0)),0)</f>
        <v>0</v>
      </c>
      <c r="P73" s="74">
        <f>IFERROR(INDEX('[1]2024'!$A:$Q,MATCH($A$3&amp;$D73,'[1]2024'!$B:$B,0),MATCH(P$4,'[1]2024'!$2:$2,0)),0)+IFERROR(INDEX('[1]2024'!$A:$Q,MATCH($B$3&amp;$D73,'[1]2024'!$B:$B,0),MATCH(P$4,'[1]2024'!$2:$2,0)),0)++IFERROR(INDEX('[1]2024'!$A:$Q,MATCH($C$3&amp;$D73,'[1]2024'!$B:$B,0),MATCH(P$4,'[1]2024'!$2:$2,0)),0)++IFERROR(INDEX('[1]2024'!$A:$Q,MATCH($D$3&amp;$D73,'[1]2024'!$B:$B,0),MATCH(P$4,'[1]2024'!$2:$2,0)),0)</f>
        <v>0</v>
      </c>
      <c r="Q73" s="74">
        <f>IFERROR(INDEX('[1]2024'!$A:$Q,MATCH($A$3&amp;$D73,'[1]2024'!$B:$B,0),MATCH(Q$4,'[1]2024'!$2:$2,0)),0)+IFERROR(INDEX('[1]2024'!$A:$Q,MATCH($B$3&amp;$D73,'[1]2024'!$B:$B,0),MATCH(Q$4,'[1]2024'!$2:$2,0)),0)++IFERROR(INDEX('[1]2024'!$A:$Q,MATCH($C$3&amp;$D73,'[1]2024'!$B:$B,0),MATCH(Q$4,'[1]2024'!$2:$2,0)),0)++IFERROR(INDEX('[1]2024'!$A:$Q,MATCH($D$3&amp;$D73,'[1]2024'!$B:$B,0),MATCH(Q$4,'[1]2024'!$2:$2,0)),0)</f>
        <v>0</v>
      </c>
      <c r="R73" s="74">
        <f>IFERROR(INDEX('[1]2024'!$A:$Q,MATCH($A$3&amp;$D73,'[1]2024'!$B:$B,0),MATCH(R$4,'[1]2024'!$2:$2,0)),0)+IFERROR(INDEX('[1]2024'!$A:$Q,MATCH($B$3&amp;$D73,'[1]2024'!$B:$B,0),MATCH(R$4,'[1]2024'!$2:$2,0)),0)++IFERROR(INDEX('[1]2024'!$A:$Q,MATCH($C$3&amp;$D73,'[1]2024'!$B:$B,0),MATCH(R$4,'[1]2024'!$2:$2,0)),0)++IFERROR(INDEX('[1]2024'!$A:$Q,MATCH($D$3&amp;$D73,'[1]2024'!$B:$B,0),MATCH(R$4,'[1]2024'!$2:$2,0)),0)</f>
        <v>0</v>
      </c>
      <c r="S73" s="74">
        <f>IFERROR(INDEX('[1]2024'!$A:$Q,MATCH($A$3&amp;$D73,'[1]2024'!$B:$B,0),MATCH(S$4,'[1]2024'!$2:$2,0)),0)+IFERROR(INDEX('[1]2024'!$A:$Q,MATCH($B$3&amp;$D73,'[1]2024'!$B:$B,0),MATCH(S$4,'[1]2024'!$2:$2,0)),0)++IFERROR(INDEX('[1]2024'!$A:$Q,MATCH($C$3&amp;$D73,'[1]2024'!$B:$B,0),MATCH(S$4,'[1]2024'!$2:$2,0)),0)++IFERROR(INDEX('[1]2024'!$A:$Q,MATCH($D$3&amp;$D73,'[1]2024'!$B:$B,0),MATCH(S$4,'[1]2024'!$2:$2,0)),0)</f>
        <v>0</v>
      </c>
      <c r="T73" s="75">
        <v>0</v>
      </c>
      <c r="U73" s="73">
        <f t="shared" si="53"/>
        <v>0</v>
      </c>
      <c r="V73" s="174">
        <v>0</v>
      </c>
      <c r="W73" s="105">
        <v>0</v>
      </c>
      <c r="X73" s="105">
        <v>0</v>
      </c>
      <c r="Y73" s="105">
        <v>0</v>
      </c>
      <c r="Z73" s="105">
        <v>0</v>
      </c>
      <c r="AA73" s="105">
        <v>0</v>
      </c>
      <c r="AB73" s="105">
        <v>0</v>
      </c>
      <c r="AC73" s="105">
        <v>0</v>
      </c>
      <c r="AD73" s="105">
        <v>0</v>
      </c>
      <c r="AE73" s="105">
        <v>0</v>
      </c>
      <c r="AF73" s="105">
        <v>0</v>
      </c>
      <c r="AG73" s="175">
        <v>0</v>
      </c>
      <c r="AH73" s="73">
        <f t="shared" si="54"/>
        <v>0</v>
      </c>
      <c r="AI73" s="73"/>
      <c r="AJ73" s="73"/>
      <c r="AK73" s="73"/>
      <c r="AL73" s="73"/>
      <c r="AM73" s="73"/>
      <c r="AN73" s="73"/>
      <c r="AO73" s="73"/>
      <c r="AP73" s="73"/>
      <c r="AQ73" s="73"/>
      <c r="AR73" s="73"/>
      <c r="AS73" s="73"/>
      <c r="AT73" s="73"/>
      <c r="AU73" s="73">
        <f t="shared" si="3"/>
        <v>0</v>
      </c>
      <c r="AV73" s="73">
        <f t="shared" si="4"/>
        <v>0</v>
      </c>
      <c r="AW73" s="73">
        <f t="shared" si="5"/>
        <v>0</v>
      </c>
      <c r="AX73" s="73">
        <f t="shared" si="6"/>
        <v>0</v>
      </c>
      <c r="AY73" s="73">
        <f t="shared" si="55"/>
        <v>0</v>
      </c>
      <c r="AZ73" s="73">
        <f t="shared" si="56"/>
        <v>0</v>
      </c>
      <c r="BA73" s="73">
        <f t="shared" si="57"/>
        <v>0</v>
      </c>
      <c r="BB73" s="91"/>
      <c r="BC73" s="69" t="s">
        <v>24</v>
      </c>
      <c r="BD73" s="160"/>
      <c r="BE73" s="74">
        <v>0</v>
      </c>
      <c r="BF73" s="74">
        <v>0</v>
      </c>
      <c r="BG73" s="74">
        <v>0</v>
      </c>
      <c r="BH73" s="162">
        <f t="shared" si="8"/>
        <v>0</v>
      </c>
    </row>
    <row r="74" spans="1:60" outlineLevel="1" x14ac:dyDescent="0.3">
      <c r="A74" s="71" t="s">
        <v>153</v>
      </c>
      <c r="B74" s="149" t="s">
        <v>147</v>
      </c>
      <c r="C74" s="149" t="s">
        <v>31</v>
      </c>
      <c r="D74" s="150">
        <v>5107160</v>
      </c>
      <c r="E74" s="150" t="s">
        <v>148</v>
      </c>
      <c r="F74" s="173">
        <v>900000</v>
      </c>
      <c r="G74" s="73">
        <f t="shared" si="52"/>
        <v>346500</v>
      </c>
      <c r="H74" s="74">
        <f>IFERROR(INDEX('[1]2024'!$A:$Q,MATCH($A$3&amp;$D74,'[1]2024'!$B:$B,0),MATCH(H$4,'[1]2024'!$2:$2,0)),0)+IFERROR(INDEX('[1]2024'!$A:$Q,MATCH($B$3&amp;$D74,'[1]2024'!$B:$B,0),MATCH(H$4,'[1]2024'!$2:$2,0)),0)++IFERROR(INDEX('[1]2024'!$A:$Q,MATCH($C$3&amp;$D74,'[1]2024'!$B:$B,0),MATCH(H$4,'[1]2024'!$2:$2,0)),0)++IFERROR(INDEX('[1]2024'!$A:$Q,MATCH($D$3&amp;$D74,'[1]2024'!$B:$B,0),MATCH(H$4,'[1]2024'!$2:$2,0)),0)</f>
        <v>346500</v>
      </c>
      <c r="I74" s="74">
        <f>IFERROR(INDEX('[1]2024'!$A:$Q,MATCH($A$3&amp;$D74,'[1]2024'!$B:$B,0),MATCH(I$4,'[1]2024'!$2:$2,0)),0)+IFERROR(INDEX('[1]2024'!$A:$Q,MATCH($B$3&amp;$D74,'[1]2024'!$B:$B,0),MATCH(I$4,'[1]2024'!$2:$2,0)),0)++IFERROR(INDEX('[1]2024'!$A:$Q,MATCH($C$3&amp;$D74,'[1]2024'!$B:$B,0),MATCH(I$4,'[1]2024'!$2:$2,0)),0)++IFERROR(INDEX('[1]2024'!$A:$Q,MATCH($D$3&amp;$D74,'[1]2024'!$B:$B,0),MATCH(I$4,'[1]2024'!$2:$2,0)),0)</f>
        <v>0</v>
      </c>
      <c r="J74" s="74">
        <f>IFERROR(INDEX('[1]2024'!$A:$Q,MATCH($A$3&amp;$D74,'[1]2024'!$B:$B,0),MATCH(J$4,'[1]2024'!$2:$2,0)),0)+IFERROR(INDEX('[1]2024'!$A:$Q,MATCH($B$3&amp;$D74,'[1]2024'!$B:$B,0),MATCH(J$4,'[1]2024'!$2:$2,0)),0)++IFERROR(INDEX('[1]2024'!$A:$Q,MATCH($C$3&amp;$D74,'[1]2024'!$B:$B,0),MATCH(J$4,'[1]2024'!$2:$2,0)),0)++IFERROR(INDEX('[1]2024'!$A:$Q,MATCH($D$3&amp;$D74,'[1]2024'!$B:$B,0),MATCH(J$4,'[1]2024'!$2:$2,0)),0)</f>
        <v>0</v>
      </c>
      <c r="K74" s="74">
        <f>IFERROR(INDEX('[1]2024'!$A:$Q,MATCH($A$3&amp;$D74,'[1]2024'!$B:$B,0),MATCH(K$4,'[1]2024'!$2:$2,0)),0)+IFERROR(INDEX('[1]2024'!$A:$Q,MATCH($B$3&amp;$D74,'[1]2024'!$B:$B,0),MATCH(K$4,'[1]2024'!$2:$2,0)),0)++IFERROR(INDEX('[1]2024'!$A:$Q,MATCH($C$3&amp;$D74,'[1]2024'!$B:$B,0),MATCH(K$4,'[1]2024'!$2:$2,0)),0)++IFERROR(INDEX('[1]2024'!$A:$Q,MATCH($D$3&amp;$D74,'[1]2024'!$B:$B,0),MATCH(K$4,'[1]2024'!$2:$2,0)),0)</f>
        <v>0</v>
      </c>
      <c r="L74" s="74">
        <f>IFERROR(INDEX('[1]2024'!$A:$Q,MATCH($A$3&amp;$D74,'[1]2024'!$B:$B,0),MATCH(L$4,'[1]2024'!$2:$2,0)),0)+IFERROR(INDEX('[1]2024'!$A:$Q,MATCH($B$3&amp;$D74,'[1]2024'!$B:$B,0),MATCH(L$4,'[1]2024'!$2:$2,0)),0)++IFERROR(INDEX('[1]2024'!$A:$Q,MATCH($C$3&amp;$D74,'[1]2024'!$B:$B,0),MATCH(L$4,'[1]2024'!$2:$2,0)),0)++IFERROR(INDEX('[1]2024'!$A:$Q,MATCH($D$3&amp;$D74,'[1]2024'!$B:$B,0),MATCH(L$4,'[1]2024'!$2:$2,0)),0)</f>
        <v>0</v>
      </c>
      <c r="M74" s="74">
        <f>IFERROR(INDEX('[1]2024'!$A:$Q,MATCH($A$3&amp;$D74,'[1]2024'!$B:$B,0),MATCH(M$4,'[1]2024'!$2:$2,0)),0)+IFERROR(INDEX('[1]2024'!$A:$Q,MATCH($B$3&amp;$D74,'[1]2024'!$B:$B,0),MATCH(M$4,'[1]2024'!$2:$2,0)),0)++IFERROR(INDEX('[1]2024'!$A:$Q,MATCH($C$3&amp;$D74,'[1]2024'!$B:$B,0),MATCH(M$4,'[1]2024'!$2:$2,0)),0)++IFERROR(INDEX('[1]2024'!$A:$Q,MATCH($D$3&amp;$D74,'[1]2024'!$B:$B,0),MATCH(M$4,'[1]2024'!$2:$2,0)),0)</f>
        <v>0</v>
      </c>
      <c r="N74" s="74">
        <f>IFERROR(INDEX('[1]2024'!$A:$Q,MATCH($A$3&amp;$D74,'[1]2024'!$B:$B,0),MATCH(N$4,'[1]2024'!$2:$2,0)),0)+IFERROR(INDEX('[1]2024'!$A:$Q,MATCH($B$3&amp;$D74,'[1]2024'!$B:$B,0),MATCH(N$4,'[1]2024'!$2:$2,0)),0)++IFERROR(INDEX('[1]2024'!$A:$Q,MATCH($C$3&amp;$D74,'[1]2024'!$B:$B,0),MATCH(N$4,'[1]2024'!$2:$2,0)),0)++IFERROR(INDEX('[1]2024'!$A:$Q,MATCH($D$3&amp;$D74,'[1]2024'!$B:$B,0),MATCH(N$4,'[1]2024'!$2:$2,0)),0)</f>
        <v>0</v>
      </c>
      <c r="O74" s="74">
        <f>IFERROR(INDEX('[1]2024'!$A:$Q,MATCH($A$3&amp;$D74,'[1]2024'!$B:$B,0),MATCH(O$4,'[1]2024'!$2:$2,0)),0)+IFERROR(INDEX('[1]2024'!$A:$Q,MATCH($B$3&amp;$D74,'[1]2024'!$B:$B,0),MATCH(O$4,'[1]2024'!$2:$2,0)),0)++IFERROR(INDEX('[1]2024'!$A:$Q,MATCH($C$3&amp;$D74,'[1]2024'!$B:$B,0),MATCH(O$4,'[1]2024'!$2:$2,0)),0)++IFERROR(INDEX('[1]2024'!$A:$Q,MATCH($D$3&amp;$D74,'[1]2024'!$B:$B,0),MATCH(O$4,'[1]2024'!$2:$2,0)),0)</f>
        <v>0</v>
      </c>
      <c r="P74" s="74">
        <f>IFERROR(INDEX('[1]2024'!$A:$Q,MATCH($A$3&amp;$D74,'[1]2024'!$B:$B,0),MATCH(P$4,'[1]2024'!$2:$2,0)),0)+IFERROR(INDEX('[1]2024'!$A:$Q,MATCH($B$3&amp;$D74,'[1]2024'!$B:$B,0),MATCH(P$4,'[1]2024'!$2:$2,0)),0)++IFERROR(INDEX('[1]2024'!$A:$Q,MATCH($C$3&amp;$D74,'[1]2024'!$B:$B,0),MATCH(P$4,'[1]2024'!$2:$2,0)),0)++IFERROR(INDEX('[1]2024'!$A:$Q,MATCH($D$3&amp;$D74,'[1]2024'!$B:$B,0),MATCH(P$4,'[1]2024'!$2:$2,0)),0)</f>
        <v>0</v>
      </c>
      <c r="Q74" s="74">
        <f>IFERROR(INDEX('[1]2024'!$A:$Q,MATCH($A$3&amp;$D74,'[1]2024'!$B:$B,0),MATCH(Q$4,'[1]2024'!$2:$2,0)),0)+IFERROR(INDEX('[1]2024'!$A:$Q,MATCH($B$3&amp;$D74,'[1]2024'!$B:$B,0),MATCH(Q$4,'[1]2024'!$2:$2,0)),0)++IFERROR(INDEX('[1]2024'!$A:$Q,MATCH($C$3&amp;$D74,'[1]2024'!$B:$B,0),MATCH(Q$4,'[1]2024'!$2:$2,0)),0)++IFERROR(INDEX('[1]2024'!$A:$Q,MATCH($D$3&amp;$D74,'[1]2024'!$B:$B,0),MATCH(Q$4,'[1]2024'!$2:$2,0)),0)</f>
        <v>0</v>
      </c>
      <c r="R74" s="74">
        <f>IFERROR(INDEX('[1]2024'!$A:$Q,MATCH($A$3&amp;$D74,'[1]2024'!$B:$B,0),MATCH(R$4,'[1]2024'!$2:$2,0)),0)+IFERROR(INDEX('[1]2024'!$A:$Q,MATCH($B$3&amp;$D74,'[1]2024'!$B:$B,0),MATCH(R$4,'[1]2024'!$2:$2,0)),0)++IFERROR(INDEX('[1]2024'!$A:$Q,MATCH($C$3&amp;$D74,'[1]2024'!$B:$B,0),MATCH(R$4,'[1]2024'!$2:$2,0)),0)++IFERROR(INDEX('[1]2024'!$A:$Q,MATCH($D$3&amp;$D74,'[1]2024'!$B:$B,0),MATCH(R$4,'[1]2024'!$2:$2,0)),0)</f>
        <v>0</v>
      </c>
      <c r="S74" s="74">
        <f>IFERROR(INDEX('[1]2024'!$A:$Q,MATCH($A$3&amp;$D74,'[1]2024'!$B:$B,0),MATCH(S$4,'[1]2024'!$2:$2,0)),0)+IFERROR(INDEX('[1]2024'!$A:$Q,MATCH($B$3&amp;$D74,'[1]2024'!$B:$B,0),MATCH(S$4,'[1]2024'!$2:$2,0)),0)++IFERROR(INDEX('[1]2024'!$A:$Q,MATCH($C$3&amp;$D74,'[1]2024'!$B:$B,0),MATCH(S$4,'[1]2024'!$2:$2,0)),0)++IFERROR(INDEX('[1]2024'!$A:$Q,MATCH($D$3&amp;$D74,'[1]2024'!$B:$B,0),MATCH(S$4,'[1]2024'!$2:$2,0)),0)</f>
        <v>0</v>
      </c>
      <c r="T74" s="75">
        <v>400000</v>
      </c>
      <c r="U74" s="73">
        <f t="shared" si="53"/>
        <v>346500</v>
      </c>
      <c r="V74" s="174">
        <v>346500</v>
      </c>
      <c r="W74" s="105">
        <v>0</v>
      </c>
      <c r="X74" s="105">
        <v>0</v>
      </c>
      <c r="Y74" s="105">
        <v>0</v>
      </c>
      <c r="Z74" s="105">
        <v>0</v>
      </c>
      <c r="AA74" s="105">
        <v>0</v>
      </c>
      <c r="AB74" s="105">
        <v>0</v>
      </c>
      <c r="AC74" s="105">
        <v>0</v>
      </c>
      <c r="AD74" s="105">
        <v>0</v>
      </c>
      <c r="AE74" s="105">
        <v>0</v>
      </c>
      <c r="AF74" s="105">
        <v>0</v>
      </c>
      <c r="AG74" s="175">
        <v>0</v>
      </c>
      <c r="AH74" s="73">
        <f t="shared" si="54"/>
        <v>400000</v>
      </c>
      <c r="AI74" s="73">
        <v>400000</v>
      </c>
      <c r="AJ74" s="73">
        <v>0</v>
      </c>
      <c r="AK74" s="73">
        <v>0</v>
      </c>
      <c r="AL74" s="73">
        <v>0</v>
      </c>
      <c r="AM74" s="73">
        <v>0</v>
      </c>
      <c r="AN74" s="73">
        <v>0</v>
      </c>
      <c r="AO74" s="73">
        <v>0</v>
      </c>
      <c r="AP74" s="73">
        <v>0</v>
      </c>
      <c r="AQ74" s="73">
        <v>0</v>
      </c>
      <c r="AR74" s="73">
        <v>0</v>
      </c>
      <c r="AS74" s="73">
        <v>0</v>
      </c>
      <c r="AT74" s="73">
        <v>0</v>
      </c>
      <c r="AU74" s="73">
        <f>SUM(AI74:AT74)</f>
        <v>400000</v>
      </c>
      <c r="AV74" s="73">
        <f t="shared" ref="AV74:AV137" si="58">SUM(AL74:AN74)</f>
        <v>0</v>
      </c>
      <c r="AW74" s="73">
        <f t="shared" ref="AW74:AW137" si="59">SUM(AO74:AQ74)</f>
        <v>0</v>
      </c>
      <c r="AX74" s="73">
        <f t="shared" ref="AX74:AX137" si="60">SUM(AR74:AT74)</f>
        <v>0</v>
      </c>
      <c r="AY74" s="73">
        <f t="shared" si="55"/>
        <v>400000</v>
      </c>
      <c r="AZ74" s="73">
        <f t="shared" si="56"/>
        <v>400000</v>
      </c>
      <c r="BA74" s="73">
        <f t="shared" si="57"/>
        <v>400000</v>
      </c>
      <c r="BB74" s="113" t="s">
        <v>371</v>
      </c>
      <c r="BC74" s="69" t="s">
        <v>24</v>
      </c>
      <c r="BD74" s="160"/>
      <c r="BE74" s="74">
        <v>0</v>
      </c>
      <c r="BF74" s="74">
        <v>0</v>
      </c>
      <c r="BG74" s="74">
        <v>346500</v>
      </c>
      <c r="BH74" s="162">
        <f t="shared" si="8"/>
        <v>346500</v>
      </c>
    </row>
    <row r="75" spans="1:60" outlineLevel="1" x14ac:dyDescent="0.3">
      <c r="A75" s="71" t="s">
        <v>154</v>
      </c>
      <c r="B75" s="149" t="s">
        <v>147</v>
      </c>
      <c r="C75" s="149" t="s">
        <v>31</v>
      </c>
      <c r="D75" s="150">
        <v>5107170</v>
      </c>
      <c r="E75" s="150" t="s">
        <v>148</v>
      </c>
      <c r="F75" s="173">
        <v>0</v>
      </c>
      <c r="G75" s="73">
        <f t="shared" si="52"/>
        <v>0</v>
      </c>
      <c r="H75" s="74">
        <f>IFERROR(INDEX('[1]2024'!$A:$Q,MATCH($A$3&amp;$D75,'[1]2024'!$B:$B,0),MATCH(H$4,'[1]2024'!$2:$2,0)),0)+IFERROR(INDEX('[1]2024'!$A:$Q,MATCH($B$3&amp;$D75,'[1]2024'!$B:$B,0),MATCH(H$4,'[1]2024'!$2:$2,0)),0)++IFERROR(INDEX('[1]2024'!$A:$Q,MATCH($C$3&amp;$D75,'[1]2024'!$B:$B,0),MATCH(H$4,'[1]2024'!$2:$2,0)),0)++IFERROR(INDEX('[1]2024'!$A:$Q,MATCH($D$3&amp;$D75,'[1]2024'!$B:$B,0),MATCH(H$4,'[1]2024'!$2:$2,0)),0)</f>
        <v>0</v>
      </c>
      <c r="I75" s="74">
        <f>IFERROR(INDEX('[1]2024'!$A:$Q,MATCH($A$3&amp;$D75,'[1]2024'!$B:$B,0),MATCH(I$4,'[1]2024'!$2:$2,0)),0)+IFERROR(INDEX('[1]2024'!$A:$Q,MATCH($B$3&amp;$D75,'[1]2024'!$B:$B,0),MATCH(I$4,'[1]2024'!$2:$2,0)),0)++IFERROR(INDEX('[1]2024'!$A:$Q,MATCH($C$3&amp;$D75,'[1]2024'!$B:$B,0),MATCH(I$4,'[1]2024'!$2:$2,0)),0)++IFERROR(INDEX('[1]2024'!$A:$Q,MATCH($D$3&amp;$D75,'[1]2024'!$B:$B,0),MATCH(I$4,'[1]2024'!$2:$2,0)),0)</f>
        <v>0</v>
      </c>
      <c r="J75" s="74">
        <f>IFERROR(INDEX('[1]2024'!$A:$Q,MATCH($A$3&amp;$D75,'[1]2024'!$B:$B,0),MATCH(J$4,'[1]2024'!$2:$2,0)),0)+IFERROR(INDEX('[1]2024'!$A:$Q,MATCH($B$3&amp;$D75,'[1]2024'!$B:$B,0),MATCH(J$4,'[1]2024'!$2:$2,0)),0)++IFERROR(INDEX('[1]2024'!$A:$Q,MATCH($C$3&amp;$D75,'[1]2024'!$B:$B,0),MATCH(J$4,'[1]2024'!$2:$2,0)),0)++IFERROR(INDEX('[1]2024'!$A:$Q,MATCH($D$3&amp;$D75,'[1]2024'!$B:$B,0),MATCH(J$4,'[1]2024'!$2:$2,0)),0)</f>
        <v>0</v>
      </c>
      <c r="K75" s="74">
        <f>IFERROR(INDEX('[1]2024'!$A:$Q,MATCH($A$3&amp;$D75,'[1]2024'!$B:$B,0),MATCH(K$4,'[1]2024'!$2:$2,0)),0)+IFERROR(INDEX('[1]2024'!$A:$Q,MATCH($B$3&amp;$D75,'[1]2024'!$B:$B,0),MATCH(K$4,'[1]2024'!$2:$2,0)),0)++IFERROR(INDEX('[1]2024'!$A:$Q,MATCH($C$3&amp;$D75,'[1]2024'!$B:$B,0),MATCH(K$4,'[1]2024'!$2:$2,0)),0)++IFERROR(INDEX('[1]2024'!$A:$Q,MATCH($D$3&amp;$D75,'[1]2024'!$B:$B,0),MATCH(K$4,'[1]2024'!$2:$2,0)),0)</f>
        <v>0</v>
      </c>
      <c r="L75" s="74">
        <f>IFERROR(INDEX('[1]2024'!$A:$Q,MATCH($A$3&amp;$D75,'[1]2024'!$B:$B,0),MATCH(L$4,'[1]2024'!$2:$2,0)),0)+IFERROR(INDEX('[1]2024'!$A:$Q,MATCH($B$3&amp;$D75,'[1]2024'!$B:$B,0),MATCH(L$4,'[1]2024'!$2:$2,0)),0)++IFERROR(INDEX('[1]2024'!$A:$Q,MATCH($C$3&amp;$D75,'[1]2024'!$B:$B,0),MATCH(L$4,'[1]2024'!$2:$2,0)),0)++IFERROR(INDEX('[1]2024'!$A:$Q,MATCH($D$3&amp;$D75,'[1]2024'!$B:$B,0),MATCH(L$4,'[1]2024'!$2:$2,0)),0)</f>
        <v>0</v>
      </c>
      <c r="M75" s="74">
        <f>IFERROR(INDEX('[1]2024'!$A:$Q,MATCH($A$3&amp;$D75,'[1]2024'!$B:$B,0),MATCH(M$4,'[1]2024'!$2:$2,0)),0)+IFERROR(INDEX('[1]2024'!$A:$Q,MATCH($B$3&amp;$D75,'[1]2024'!$B:$B,0),MATCH(M$4,'[1]2024'!$2:$2,0)),0)++IFERROR(INDEX('[1]2024'!$A:$Q,MATCH($C$3&amp;$D75,'[1]2024'!$B:$B,0),MATCH(M$4,'[1]2024'!$2:$2,0)),0)++IFERROR(INDEX('[1]2024'!$A:$Q,MATCH($D$3&amp;$D75,'[1]2024'!$B:$B,0),MATCH(M$4,'[1]2024'!$2:$2,0)),0)</f>
        <v>0</v>
      </c>
      <c r="N75" s="74">
        <f>IFERROR(INDEX('[1]2024'!$A:$Q,MATCH($A$3&amp;$D75,'[1]2024'!$B:$B,0),MATCH(N$4,'[1]2024'!$2:$2,0)),0)+IFERROR(INDEX('[1]2024'!$A:$Q,MATCH($B$3&amp;$D75,'[1]2024'!$B:$B,0),MATCH(N$4,'[1]2024'!$2:$2,0)),0)++IFERROR(INDEX('[1]2024'!$A:$Q,MATCH($C$3&amp;$D75,'[1]2024'!$B:$B,0),MATCH(N$4,'[1]2024'!$2:$2,0)),0)++IFERROR(INDEX('[1]2024'!$A:$Q,MATCH($D$3&amp;$D75,'[1]2024'!$B:$B,0),MATCH(N$4,'[1]2024'!$2:$2,0)),0)</f>
        <v>0</v>
      </c>
      <c r="O75" s="74">
        <f>IFERROR(INDEX('[1]2024'!$A:$Q,MATCH($A$3&amp;$D75,'[1]2024'!$B:$B,0),MATCH(O$4,'[1]2024'!$2:$2,0)),0)+IFERROR(INDEX('[1]2024'!$A:$Q,MATCH($B$3&amp;$D75,'[1]2024'!$B:$B,0),MATCH(O$4,'[1]2024'!$2:$2,0)),0)++IFERROR(INDEX('[1]2024'!$A:$Q,MATCH($C$3&amp;$D75,'[1]2024'!$B:$B,0),MATCH(O$4,'[1]2024'!$2:$2,0)),0)++IFERROR(INDEX('[1]2024'!$A:$Q,MATCH($D$3&amp;$D75,'[1]2024'!$B:$B,0),MATCH(O$4,'[1]2024'!$2:$2,0)),0)</f>
        <v>0</v>
      </c>
      <c r="P75" s="74">
        <f>IFERROR(INDEX('[1]2024'!$A:$Q,MATCH($A$3&amp;$D75,'[1]2024'!$B:$B,0),MATCH(P$4,'[1]2024'!$2:$2,0)),0)+IFERROR(INDEX('[1]2024'!$A:$Q,MATCH($B$3&amp;$D75,'[1]2024'!$B:$B,0),MATCH(P$4,'[1]2024'!$2:$2,0)),0)++IFERROR(INDEX('[1]2024'!$A:$Q,MATCH($C$3&amp;$D75,'[1]2024'!$B:$B,0),MATCH(P$4,'[1]2024'!$2:$2,0)),0)++IFERROR(INDEX('[1]2024'!$A:$Q,MATCH($D$3&amp;$D75,'[1]2024'!$B:$B,0),MATCH(P$4,'[1]2024'!$2:$2,0)),0)</f>
        <v>0</v>
      </c>
      <c r="Q75" s="74">
        <f>IFERROR(INDEX('[1]2024'!$A:$Q,MATCH($A$3&amp;$D75,'[1]2024'!$B:$B,0),MATCH(Q$4,'[1]2024'!$2:$2,0)),0)+IFERROR(INDEX('[1]2024'!$A:$Q,MATCH($B$3&amp;$D75,'[1]2024'!$B:$B,0),MATCH(Q$4,'[1]2024'!$2:$2,0)),0)++IFERROR(INDEX('[1]2024'!$A:$Q,MATCH($C$3&amp;$D75,'[1]2024'!$B:$B,0),MATCH(Q$4,'[1]2024'!$2:$2,0)),0)++IFERROR(INDEX('[1]2024'!$A:$Q,MATCH($D$3&amp;$D75,'[1]2024'!$B:$B,0),MATCH(Q$4,'[1]2024'!$2:$2,0)),0)</f>
        <v>0</v>
      </c>
      <c r="R75" s="74">
        <f>IFERROR(INDEX('[1]2024'!$A:$Q,MATCH($A$3&amp;$D75,'[1]2024'!$B:$B,0),MATCH(R$4,'[1]2024'!$2:$2,0)),0)+IFERROR(INDEX('[1]2024'!$A:$Q,MATCH($B$3&amp;$D75,'[1]2024'!$B:$B,0),MATCH(R$4,'[1]2024'!$2:$2,0)),0)++IFERROR(INDEX('[1]2024'!$A:$Q,MATCH($C$3&amp;$D75,'[1]2024'!$B:$B,0),MATCH(R$4,'[1]2024'!$2:$2,0)),0)++IFERROR(INDEX('[1]2024'!$A:$Q,MATCH($D$3&amp;$D75,'[1]2024'!$B:$B,0),MATCH(R$4,'[1]2024'!$2:$2,0)),0)</f>
        <v>0</v>
      </c>
      <c r="S75" s="74">
        <f>IFERROR(INDEX('[1]2024'!$A:$Q,MATCH($A$3&amp;$D75,'[1]2024'!$B:$B,0),MATCH(S$4,'[1]2024'!$2:$2,0)),0)+IFERROR(INDEX('[1]2024'!$A:$Q,MATCH($B$3&amp;$D75,'[1]2024'!$B:$B,0),MATCH(S$4,'[1]2024'!$2:$2,0)),0)++IFERROR(INDEX('[1]2024'!$A:$Q,MATCH($C$3&amp;$D75,'[1]2024'!$B:$B,0),MATCH(S$4,'[1]2024'!$2:$2,0)),0)++IFERROR(INDEX('[1]2024'!$A:$Q,MATCH($D$3&amp;$D75,'[1]2024'!$B:$B,0),MATCH(S$4,'[1]2024'!$2:$2,0)),0)</f>
        <v>0</v>
      </c>
      <c r="T75" s="75">
        <v>0</v>
      </c>
      <c r="U75" s="73">
        <f t="shared" si="53"/>
        <v>0</v>
      </c>
      <c r="V75" s="174">
        <v>0</v>
      </c>
      <c r="W75" s="105">
        <v>0</v>
      </c>
      <c r="X75" s="105">
        <v>0</v>
      </c>
      <c r="Y75" s="105">
        <v>0</v>
      </c>
      <c r="Z75" s="105">
        <v>0</v>
      </c>
      <c r="AA75" s="105">
        <v>0</v>
      </c>
      <c r="AB75" s="105">
        <v>0</v>
      </c>
      <c r="AC75" s="105">
        <v>0</v>
      </c>
      <c r="AD75" s="105">
        <v>0</v>
      </c>
      <c r="AE75" s="105">
        <v>0</v>
      </c>
      <c r="AF75" s="105">
        <v>0</v>
      </c>
      <c r="AG75" s="175">
        <v>0</v>
      </c>
      <c r="AH75" s="73">
        <f t="shared" si="54"/>
        <v>0</v>
      </c>
      <c r="AI75" s="73"/>
      <c r="AJ75" s="73"/>
      <c r="AK75" s="73"/>
      <c r="AL75" s="73"/>
      <c r="AM75" s="73"/>
      <c r="AN75" s="73"/>
      <c r="AO75" s="73"/>
      <c r="AP75" s="73"/>
      <c r="AQ75" s="73"/>
      <c r="AR75" s="73"/>
      <c r="AS75" s="73"/>
      <c r="AT75" s="73"/>
      <c r="AU75" s="73">
        <f t="shared" ref="AU75:AU138" si="61">SUM(AI75:AK75)</f>
        <v>0</v>
      </c>
      <c r="AV75" s="73">
        <f t="shared" si="58"/>
        <v>0</v>
      </c>
      <c r="AW75" s="73">
        <f t="shared" si="59"/>
        <v>0</v>
      </c>
      <c r="AX75" s="73">
        <f t="shared" si="60"/>
        <v>0</v>
      </c>
      <c r="AY75" s="73">
        <f t="shared" si="55"/>
        <v>0</v>
      </c>
      <c r="AZ75" s="73">
        <f t="shared" si="56"/>
        <v>0</v>
      </c>
      <c r="BA75" s="73">
        <f t="shared" si="57"/>
        <v>0</v>
      </c>
      <c r="BB75" s="91"/>
      <c r="BC75" s="69" t="s">
        <v>24</v>
      </c>
      <c r="BD75" s="160"/>
      <c r="BE75" s="74">
        <v>0</v>
      </c>
      <c r="BF75" s="74">
        <v>0</v>
      </c>
      <c r="BG75" s="74">
        <v>0</v>
      </c>
      <c r="BH75" s="162">
        <f t="shared" si="8"/>
        <v>0</v>
      </c>
    </row>
    <row r="76" spans="1:60" outlineLevel="1" x14ac:dyDescent="0.3">
      <c r="A76" s="71" t="s">
        <v>155</v>
      </c>
      <c r="B76" s="149" t="s">
        <v>147</v>
      </c>
      <c r="C76" s="149" t="s">
        <v>31</v>
      </c>
      <c r="D76" s="150">
        <v>5107180</v>
      </c>
      <c r="E76" s="150" t="s">
        <v>148</v>
      </c>
      <c r="F76" s="173">
        <v>0</v>
      </c>
      <c r="G76" s="73">
        <f t="shared" si="52"/>
        <v>0</v>
      </c>
      <c r="H76" s="74">
        <f>IFERROR(INDEX('[1]2024'!$A:$Q,MATCH($A$3&amp;$D76,'[1]2024'!$B:$B,0),MATCH(H$4,'[1]2024'!$2:$2,0)),0)+IFERROR(INDEX('[1]2024'!$A:$Q,MATCH($B$3&amp;$D76,'[1]2024'!$B:$B,0),MATCH(H$4,'[1]2024'!$2:$2,0)),0)++IFERROR(INDEX('[1]2024'!$A:$Q,MATCH($C$3&amp;$D76,'[1]2024'!$B:$B,0),MATCH(H$4,'[1]2024'!$2:$2,0)),0)++IFERROR(INDEX('[1]2024'!$A:$Q,MATCH($D$3&amp;$D76,'[1]2024'!$B:$B,0),MATCH(H$4,'[1]2024'!$2:$2,0)),0)</f>
        <v>0</v>
      </c>
      <c r="I76" s="74">
        <f>IFERROR(INDEX('[1]2024'!$A:$Q,MATCH($A$3&amp;$D76,'[1]2024'!$B:$B,0),MATCH(I$4,'[1]2024'!$2:$2,0)),0)+IFERROR(INDEX('[1]2024'!$A:$Q,MATCH($B$3&amp;$D76,'[1]2024'!$B:$B,0),MATCH(I$4,'[1]2024'!$2:$2,0)),0)++IFERROR(INDEX('[1]2024'!$A:$Q,MATCH($C$3&amp;$D76,'[1]2024'!$B:$B,0),MATCH(I$4,'[1]2024'!$2:$2,0)),0)++IFERROR(INDEX('[1]2024'!$A:$Q,MATCH($D$3&amp;$D76,'[1]2024'!$B:$B,0),MATCH(I$4,'[1]2024'!$2:$2,0)),0)</f>
        <v>0</v>
      </c>
      <c r="J76" s="74">
        <f>IFERROR(INDEX('[1]2024'!$A:$Q,MATCH($A$3&amp;$D76,'[1]2024'!$B:$B,0),MATCH(J$4,'[1]2024'!$2:$2,0)),0)+IFERROR(INDEX('[1]2024'!$A:$Q,MATCH($B$3&amp;$D76,'[1]2024'!$B:$B,0),MATCH(J$4,'[1]2024'!$2:$2,0)),0)++IFERROR(INDEX('[1]2024'!$A:$Q,MATCH($C$3&amp;$D76,'[1]2024'!$B:$B,0),MATCH(J$4,'[1]2024'!$2:$2,0)),0)++IFERROR(INDEX('[1]2024'!$A:$Q,MATCH($D$3&amp;$D76,'[1]2024'!$B:$B,0),MATCH(J$4,'[1]2024'!$2:$2,0)),0)</f>
        <v>0</v>
      </c>
      <c r="K76" s="74">
        <f>IFERROR(INDEX('[1]2024'!$A:$Q,MATCH($A$3&amp;$D76,'[1]2024'!$B:$B,0),MATCH(K$4,'[1]2024'!$2:$2,0)),0)+IFERROR(INDEX('[1]2024'!$A:$Q,MATCH($B$3&amp;$D76,'[1]2024'!$B:$B,0),MATCH(K$4,'[1]2024'!$2:$2,0)),0)++IFERROR(INDEX('[1]2024'!$A:$Q,MATCH($C$3&amp;$D76,'[1]2024'!$B:$B,0),MATCH(K$4,'[1]2024'!$2:$2,0)),0)++IFERROR(INDEX('[1]2024'!$A:$Q,MATCH($D$3&amp;$D76,'[1]2024'!$B:$B,0),MATCH(K$4,'[1]2024'!$2:$2,0)),0)</f>
        <v>0</v>
      </c>
      <c r="L76" s="74">
        <f>IFERROR(INDEX('[1]2024'!$A:$Q,MATCH($A$3&amp;$D76,'[1]2024'!$B:$B,0),MATCH(L$4,'[1]2024'!$2:$2,0)),0)+IFERROR(INDEX('[1]2024'!$A:$Q,MATCH($B$3&amp;$D76,'[1]2024'!$B:$B,0),MATCH(L$4,'[1]2024'!$2:$2,0)),0)++IFERROR(INDEX('[1]2024'!$A:$Q,MATCH($C$3&amp;$D76,'[1]2024'!$B:$B,0),MATCH(L$4,'[1]2024'!$2:$2,0)),0)++IFERROR(INDEX('[1]2024'!$A:$Q,MATCH($D$3&amp;$D76,'[1]2024'!$B:$B,0),MATCH(L$4,'[1]2024'!$2:$2,0)),0)</f>
        <v>0</v>
      </c>
      <c r="M76" s="74">
        <f>IFERROR(INDEX('[1]2024'!$A:$Q,MATCH($A$3&amp;$D76,'[1]2024'!$B:$B,0),MATCH(M$4,'[1]2024'!$2:$2,0)),0)+IFERROR(INDEX('[1]2024'!$A:$Q,MATCH($B$3&amp;$D76,'[1]2024'!$B:$B,0),MATCH(M$4,'[1]2024'!$2:$2,0)),0)++IFERROR(INDEX('[1]2024'!$A:$Q,MATCH($C$3&amp;$D76,'[1]2024'!$B:$B,0),MATCH(M$4,'[1]2024'!$2:$2,0)),0)++IFERROR(INDEX('[1]2024'!$A:$Q,MATCH($D$3&amp;$D76,'[1]2024'!$B:$B,0),MATCH(M$4,'[1]2024'!$2:$2,0)),0)</f>
        <v>0</v>
      </c>
      <c r="N76" s="74">
        <f>IFERROR(INDEX('[1]2024'!$A:$Q,MATCH($A$3&amp;$D76,'[1]2024'!$B:$B,0),MATCH(N$4,'[1]2024'!$2:$2,0)),0)+IFERROR(INDEX('[1]2024'!$A:$Q,MATCH($B$3&amp;$D76,'[1]2024'!$B:$B,0),MATCH(N$4,'[1]2024'!$2:$2,0)),0)++IFERROR(INDEX('[1]2024'!$A:$Q,MATCH($C$3&amp;$D76,'[1]2024'!$B:$B,0),MATCH(N$4,'[1]2024'!$2:$2,0)),0)++IFERROR(INDEX('[1]2024'!$A:$Q,MATCH($D$3&amp;$D76,'[1]2024'!$B:$B,0),MATCH(N$4,'[1]2024'!$2:$2,0)),0)</f>
        <v>0</v>
      </c>
      <c r="O76" s="74">
        <f>IFERROR(INDEX('[1]2024'!$A:$Q,MATCH($A$3&amp;$D76,'[1]2024'!$B:$B,0),MATCH(O$4,'[1]2024'!$2:$2,0)),0)+IFERROR(INDEX('[1]2024'!$A:$Q,MATCH($B$3&amp;$D76,'[1]2024'!$B:$B,0),MATCH(O$4,'[1]2024'!$2:$2,0)),0)++IFERROR(INDEX('[1]2024'!$A:$Q,MATCH($C$3&amp;$D76,'[1]2024'!$B:$B,0),MATCH(O$4,'[1]2024'!$2:$2,0)),0)++IFERROR(INDEX('[1]2024'!$A:$Q,MATCH($D$3&amp;$D76,'[1]2024'!$B:$B,0),MATCH(O$4,'[1]2024'!$2:$2,0)),0)</f>
        <v>0</v>
      </c>
      <c r="P76" s="74">
        <f>IFERROR(INDEX('[1]2024'!$A:$Q,MATCH($A$3&amp;$D76,'[1]2024'!$B:$B,0),MATCH(P$4,'[1]2024'!$2:$2,0)),0)+IFERROR(INDEX('[1]2024'!$A:$Q,MATCH($B$3&amp;$D76,'[1]2024'!$B:$B,0),MATCH(P$4,'[1]2024'!$2:$2,0)),0)++IFERROR(INDEX('[1]2024'!$A:$Q,MATCH($C$3&amp;$D76,'[1]2024'!$B:$B,0),MATCH(P$4,'[1]2024'!$2:$2,0)),0)++IFERROR(INDEX('[1]2024'!$A:$Q,MATCH($D$3&amp;$D76,'[1]2024'!$B:$B,0),MATCH(P$4,'[1]2024'!$2:$2,0)),0)</f>
        <v>0</v>
      </c>
      <c r="Q76" s="74">
        <f>IFERROR(INDEX('[1]2024'!$A:$Q,MATCH($A$3&amp;$D76,'[1]2024'!$B:$B,0),MATCH(Q$4,'[1]2024'!$2:$2,0)),0)+IFERROR(INDEX('[1]2024'!$A:$Q,MATCH($B$3&amp;$D76,'[1]2024'!$B:$B,0),MATCH(Q$4,'[1]2024'!$2:$2,0)),0)++IFERROR(INDEX('[1]2024'!$A:$Q,MATCH($C$3&amp;$D76,'[1]2024'!$B:$B,0),MATCH(Q$4,'[1]2024'!$2:$2,0)),0)++IFERROR(INDEX('[1]2024'!$A:$Q,MATCH($D$3&amp;$D76,'[1]2024'!$B:$B,0),MATCH(Q$4,'[1]2024'!$2:$2,0)),0)</f>
        <v>0</v>
      </c>
      <c r="R76" s="74">
        <f>IFERROR(INDEX('[1]2024'!$A:$Q,MATCH($A$3&amp;$D76,'[1]2024'!$B:$B,0),MATCH(R$4,'[1]2024'!$2:$2,0)),0)+IFERROR(INDEX('[1]2024'!$A:$Q,MATCH($B$3&amp;$D76,'[1]2024'!$B:$B,0),MATCH(R$4,'[1]2024'!$2:$2,0)),0)++IFERROR(INDEX('[1]2024'!$A:$Q,MATCH($C$3&amp;$D76,'[1]2024'!$B:$B,0),MATCH(R$4,'[1]2024'!$2:$2,0)),0)++IFERROR(INDEX('[1]2024'!$A:$Q,MATCH($D$3&amp;$D76,'[1]2024'!$B:$B,0),MATCH(R$4,'[1]2024'!$2:$2,0)),0)</f>
        <v>0</v>
      </c>
      <c r="S76" s="74">
        <f>IFERROR(INDEX('[1]2024'!$A:$Q,MATCH($A$3&amp;$D76,'[1]2024'!$B:$B,0),MATCH(S$4,'[1]2024'!$2:$2,0)),0)+IFERROR(INDEX('[1]2024'!$A:$Q,MATCH($B$3&amp;$D76,'[1]2024'!$B:$B,0),MATCH(S$4,'[1]2024'!$2:$2,0)),0)++IFERROR(INDEX('[1]2024'!$A:$Q,MATCH($C$3&amp;$D76,'[1]2024'!$B:$B,0),MATCH(S$4,'[1]2024'!$2:$2,0)),0)++IFERROR(INDEX('[1]2024'!$A:$Q,MATCH($D$3&amp;$D76,'[1]2024'!$B:$B,0),MATCH(S$4,'[1]2024'!$2:$2,0)),0)</f>
        <v>0</v>
      </c>
      <c r="T76" s="75">
        <v>0</v>
      </c>
      <c r="U76" s="73">
        <f t="shared" si="53"/>
        <v>0</v>
      </c>
      <c r="V76" s="174">
        <v>0</v>
      </c>
      <c r="W76" s="105">
        <v>0</v>
      </c>
      <c r="X76" s="105">
        <v>0</v>
      </c>
      <c r="Y76" s="105">
        <v>0</v>
      </c>
      <c r="Z76" s="105">
        <v>0</v>
      </c>
      <c r="AA76" s="105">
        <v>0</v>
      </c>
      <c r="AB76" s="105">
        <v>0</v>
      </c>
      <c r="AC76" s="105">
        <v>0</v>
      </c>
      <c r="AD76" s="105">
        <v>0</v>
      </c>
      <c r="AE76" s="105">
        <v>0</v>
      </c>
      <c r="AF76" s="105">
        <v>0</v>
      </c>
      <c r="AG76" s="175">
        <v>0</v>
      </c>
      <c r="AH76" s="73">
        <f t="shared" si="54"/>
        <v>0</v>
      </c>
      <c r="AI76" s="73"/>
      <c r="AJ76" s="73"/>
      <c r="AK76" s="73"/>
      <c r="AL76" s="73"/>
      <c r="AM76" s="73"/>
      <c r="AN76" s="73"/>
      <c r="AO76" s="73"/>
      <c r="AP76" s="73"/>
      <c r="AQ76" s="73"/>
      <c r="AR76" s="73"/>
      <c r="AS76" s="73"/>
      <c r="AT76" s="73"/>
      <c r="AU76" s="73">
        <f t="shared" si="61"/>
        <v>0</v>
      </c>
      <c r="AV76" s="73">
        <f t="shared" si="58"/>
        <v>0</v>
      </c>
      <c r="AW76" s="73">
        <f t="shared" si="59"/>
        <v>0</v>
      </c>
      <c r="AX76" s="73">
        <f t="shared" si="60"/>
        <v>0</v>
      </c>
      <c r="AY76" s="73">
        <f t="shared" si="55"/>
        <v>0</v>
      </c>
      <c r="AZ76" s="73">
        <f t="shared" si="56"/>
        <v>0</v>
      </c>
      <c r="BA76" s="73">
        <f t="shared" si="57"/>
        <v>0</v>
      </c>
      <c r="BB76" s="91"/>
      <c r="BC76" s="69" t="s">
        <v>24</v>
      </c>
      <c r="BD76" s="160"/>
      <c r="BE76" s="74">
        <v>0</v>
      </c>
      <c r="BF76" s="74">
        <v>0</v>
      </c>
      <c r="BG76" s="74">
        <v>0</v>
      </c>
      <c r="BH76" s="162">
        <f t="shared" si="8"/>
        <v>0</v>
      </c>
    </row>
    <row r="77" spans="1:60" outlineLevel="1" x14ac:dyDescent="0.3">
      <c r="A77" s="133" t="s">
        <v>156</v>
      </c>
      <c r="B77" s="149" t="s">
        <v>157</v>
      </c>
      <c r="C77" s="149" t="s">
        <v>31</v>
      </c>
      <c r="D77" s="150">
        <v>5107190</v>
      </c>
      <c r="E77" s="150" t="s">
        <v>148</v>
      </c>
      <c r="F77" s="173">
        <v>600000</v>
      </c>
      <c r="G77" s="73">
        <f t="shared" si="52"/>
        <v>300000</v>
      </c>
      <c r="H77" s="74">
        <f>IFERROR(INDEX('[1]2024'!$A:$Q,MATCH($A$3&amp;$D77,'[1]2024'!$B:$B,0),MATCH(H$4,'[1]2024'!$2:$2,0)),0)+IFERROR(INDEX('[1]2024'!$A:$Q,MATCH($B$3&amp;$D77,'[1]2024'!$B:$B,0),MATCH(H$4,'[1]2024'!$2:$2,0)),0)++IFERROR(INDEX('[1]2024'!$A:$Q,MATCH($C$3&amp;$D77,'[1]2024'!$B:$B,0),MATCH(H$4,'[1]2024'!$2:$2,0)),0)++IFERROR(INDEX('[1]2024'!$A:$Q,MATCH($D$3&amp;$D77,'[1]2024'!$B:$B,0),MATCH(H$4,'[1]2024'!$2:$2,0)),0)</f>
        <v>0</v>
      </c>
      <c r="I77" s="74">
        <f>IFERROR(INDEX('[1]2024'!$A:$Q,MATCH($A$3&amp;$D77,'[1]2024'!$B:$B,0),MATCH(I$4,'[1]2024'!$2:$2,0)),0)+IFERROR(INDEX('[1]2024'!$A:$Q,MATCH($B$3&amp;$D77,'[1]2024'!$B:$B,0),MATCH(I$4,'[1]2024'!$2:$2,0)),0)++IFERROR(INDEX('[1]2024'!$A:$Q,MATCH($C$3&amp;$D77,'[1]2024'!$B:$B,0),MATCH(I$4,'[1]2024'!$2:$2,0)),0)++IFERROR(INDEX('[1]2024'!$A:$Q,MATCH($D$3&amp;$D77,'[1]2024'!$B:$B,0),MATCH(I$4,'[1]2024'!$2:$2,0)),0)</f>
        <v>0</v>
      </c>
      <c r="J77" s="74">
        <f>IFERROR(INDEX('[1]2024'!$A:$Q,MATCH($A$3&amp;$D77,'[1]2024'!$B:$B,0),MATCH(J$4,'[1]2024'!$2:$2,0)),0)+IFERROR(INDEX('[1]2024'!$A:$Q,MATCH($B$3&amp;$D77,'[1]2024'!$B:$B,0),MATCH(J$4,'[1]2024'!$2:$2,0)),0)++IFERROR(INDEX('[1]2024'!$A:$Q,MATCH($C$3&amp;$D77,'[1]2024'!$B:$B,0),MATCH(J$4,'[1]2024'!$2:$2,0)),0)++IFERROR(INDEX('[1]2024'!$A:$Q,MATCH($D$3&amp;$D77,'[1]2024'!$B:$B,0),MATCH(J$4,'[1]2024'!$2:$2,0)),0)</f>
        <v>300000</v>
      </c>
      <c r="K77" s="74">
        <f>IFERROR(INDEX('[1]2024'!$A:$Q,MATCH($A$3&amp;$D77,'[1]2024'!$B:$B,0),MATCH(K$4,'[1]2024'!$2:$2,0)),0)+IFERROR(INDEX('[1]2024'!$A:$Q,MATCH($B$3&amp;$D77,'[1]2024'!$B:$B,0),MATCH(K$4,'[1]2024'!$2:$2,0)),0)++IFERROR(INDEX('[1]2024'!$A:$Q,MATCH($C$3&amp;$D77,'[1]2024'!$B:$B,0),MATCH(K$4,'[1]2024'!$2:$2,0)),0)++IFERROR(INDEX('[1]2024'!$A:$Q,MATCH($D$3&amp;$D77,'[1]2024'!$B:$B,0),MATCH(K$4,'[1]2024'!$2:$2,0)),0)</f>
        <v>0</v>
      </c>
      <c r="L77" s="74">
        <f>IFERROR(INDEX('[1]2024'!$A:$Q,MATCH($A$3&amp;$D77,'[1]2024'!$B:$B,0),MATCH(L$4,'[1]2024'!$2:$2,0)),0)+IFERROR(INDEX('[1]2024'!$A:$Q,MATCH($B$3&amp;$D77,'[1]2024'!$B:$B,0),MATCH(L$4,'[1]2024'!$2:$2,0)),0)++IFERROR(INDEX('[1]2024'!$A:$Q,MATCH($C$3&amp;$D77,'[1]2024'!$B:$B,0),MATCH(L$4,'[1]2024'!$2:$2,0)),0)++IFERROR(INDEX('[1]2024'!$A:$Q,MATCH($D$3&amp;$D77,'[1]2024'!$B:$B,0),MATCH(L$4,'[1]2024'!$2:$2,0)),0)</f>
        <v>0</v>
      </c>
      <c r="M77" s="74">
        <f>IFERROR(INDEX('[1]2024'!$A:$Q,MATCH($A$3&amp;$D77,'[1]2024'!$B:$B,0),MATCH(M$4,'[1]2024'!$2:$2,0)),0)+IFERROR(INDEX('[1]2024'!$A:$Q,MATCH($B$3&amp;$D77,'[1]2024'!$B:$B,0),MATCH(M$4,'[1]2024'!$2:$2,0)),0)++IFERROR(INDEX('[1]2024'!$A:$Q,MATCH($C$3&amp;$D77,'[1]2024'!$B:$B,0),MATCH(M$4,'[1]2024'!$2:$2,0)),0)++IFERROR(INDEX('[1]2024'!$A:$Q,MATCH($D$3&amp;$D77,'[1]2024'!$B:$B,0),MATCH(M$4,'[1]2024'!$2:$2,0)),0)</f>
        <v>0</v>
      </c>
      <c r="N77" s="74">
        <f>IFERROR(INDEX('[1]2024'!$A:$Q,MATCH($A$3&amp;$D77,'[1]2024'!$B:$B,0),MATCH(N$4,'[1]2024'!$2:$2,0)),0)+IFERROR(INDEX('[1]2024'!$A:$Q,MATCH($B$3&amp;$D77,'[1]2024'!$B:$B,0),MATCH(N$4,'[1]2024'!$2:$2,0)),0)++IFERROR(INDEX('[1]2024'!$A:$Q,MATCH($C$3&amp;$D77,'[1]2024'!$B:$B,0),MATCH(N$4,'[1]2024'!$2:$2,0)),0)++IFERROR(INDEX('[1]2024'!$A:$Q,MATCH($D$3&amp;$D77,'[1]2024'!$B:$B,0),MATCH(N$4,'[1]2024'!$2:$2,0)),0)</f>
        <v>0</v>
      </c>
      <c r="O77" s="74">
        <f>IFERROR(INDEX('[1]2024'!$A:$Q,MATCH($A$3&amp;$D77,'[1]2024'!$B:$B,0),MATCH(O$4,'[1]2024'!$2:$2,0)),0)+IFERROR(INDEX('[1]2024'!$A:$Q,MATCH($B$3&amp;$D77,'[1]2024'!$B:$B,0),MATCH(O$4,'[1]2024'!$2:$2,0)),0)++IFERROR(INDEX('[1]2024'!$A:$Q,MATCH($C$3&amp;$D77,'[1]2024'!$B:$B,0),MATCH(O$4,'[1]2024'!$2:$2,0)),0)++IFERROR(INDEX('[1]2024'!$A:$Q,MATCH($D$3&amp;$D77,'[1]2024'!$B:$B,0),MATCH(O$4,'[1]2024'!$2:$2,0)),0)</f>
        <v>0</v>
      </c>
      <c r="P77" s="74">
        <f>IFERROR(INDEX('[1]2024'!$A:$Q,MATCH($A$3&amp;$D77,'[1]2024'!$B:$B,0),MATCH(P$4,'[1]2024'!$2:$2,0)),0)+IFERROR(INDEX('[1]2024'!$A:$Q,MATCH($B$3&amp;$D77,'[1]2024'!$B:$B,0),MATCH(P$4,'[1]2024'!$2:$2,0)),0)++IFERROR(INDEX('[1]2024'!$A:$Q,MATCH($C$3&amp;$D77,'[1]2024'!$B:$B,0),MATCH(P$4,'[1]2024'!$2:$2,0)),0)++IFERROR(INDEX('[1]2024'!$A:$Q,MATCH($D$3&amp;$D77,'[1]2024'!$B:$B,0),MATCH(P$4,'[1]2024'!$2:$2,0)),0)</f>
        <v>0</v>
      </c>
      <c r="Q77" s="74">
        <f>IFERROR(INDEX('[1]2024'!$A:$Q,MATCH($A$3&amp;$D77,'[1]2024'!$B:$B,0),MATCH(Q$4,'[1]2024'!$2:$2,0)),0)+IFERROR(INDEX('[1]2024'!$A:$Q,MATCH($B$3&amp;$D77,'[1]2024'!$B:$B,0),MATCH(Q$4,'[1]2024'!$2:$2,0)),0)++IFERROR(INDEX('[1]2024'!$A:$Q,MATCH($C$3&amp;$D77,'[1]2024'!$B:$B,0),MATCH(Q$4,'[1]2024'!$2:$2,0)),0)++IFERROR(INDEX('[1]2024'!$A:$Q,MATCH($D$3&amp;$D77,'[1]2024'!$B:$B,0),MATCH(Q$4,'[1]2024'!$2:$2,0)),0)</f>
        <v>0</v>
      </c>
      <c r="R77" s="74">
        <f>IFERROR(INDEX('[1]2024'!$A:$Q,MATCH($A$3&amp;$D77,'[1]2024'!$B:$B,0),MATCH(R$4,'[1]2024'!$2:$2,0)),0)+IFERROR(INDEX('[1]2024'!$A:$Q,MATCH($B$3&amp;$D77,'[1]2024'!$B:$B,0),MATCH(R$4,'[1]2024'!$2:$2,0)),0)++IFERROR(INDEX('[1]2024'!$A:$Q,MATCH($C$3&amp;$D77,'[1]2024'!$B:$B,0),MATCH(R$4,'[1]2024'!$2:$2,0)),0)++IFERROR(INDEX('[1]2024'!$A:$Q,MATCH($D$3&amp;$D77,'[1]2024'!$B:$B,0),MATCH(R$4,'[1]2024'!$2:$2,0)),0)</f>
        <v>0</v>
      </c>
      <c r="S77" s="74">
        <f>IFERROR(INDEX('[1]2024'!$A:$Q,MATCH($A$3&amp;$D77,'[1]2024'!$B:$B,0),MATCH(S$4,'[1]2024'!$2:$2,0)),0)+IFERROR(INDEX('[1]2024'!$A:$Q,MATCH($B$3&amp;$D77,'[1]2024'!$B:$B,0),MATCH(S$4,'[1]2024'!$2:$2,0)),0)++IFERROR(INDEX('[1]2024'!$A:$Q,MATCH($C$3&amp;$D77,'[1]2024'!$B:$B,0),MATCH(S$4,'[1]2024'!$2:$2,0)),0)++IFERROR(INDEX('[1]2024'!$A:$Q,MATCH($D$3&amp;$D77,'[1]2024'!$B:$B,0),MATCH(S$4,'[1]2024'!$2:$2,0)),0)</f>
        <v>0</v>
      </c>
      <c r="T77" s="75">
        <v>300000</v>
      </c>
      <c r="U77" s="73">
        <f t="shared" si="53"/>
        <v>300000</v>
      </c>
      <c r="V77" s="174">
        <v>0</v>
      </c>
      <c r="W77" s="105">
        <v>300000</v>
      </c>
      <c r="X77" s="105">
        <v>0</v>
      </c>
      <c r="Y77" s="176">
        <v>0</v>
      </c>
      <c r="Z77" s="176">
        <v>0</v>
      </c>
      <c r="AA77" s="177">
        <v>0</v>
      </c>
      <c r="AB77" s="105">
        <v>0</v>
      </c>
      <c r="AC77" s="105">
        <v>0</v>
      </c>
      <c r="AD77" s="105">
        <v>0</v>
      </c>
      <c r="AE77" s="105">
        <v>0</v>
      </c>
      <c r="AF77" s="105">
        <v>0</v>
      </c>
      <c r="AG77" s="175">
        <v>0</v>
      </c>
      <c r="AH77" s="73">
        <f t="shared" si="54"/>
        <v>300000</v>
      </c>
      <c r="AI77" s="73">
        <v>0</v>
      </c>
      <c r="AJ77" s="73">
        <v>300000</v>
      </c>
      <c r="AK77" s="73">
        <v>0</v>
      </c>
      <c r="AL77" s="73">
        <v>0</v>
      </c>
      <c r="AM77" s="73">
        <v>0</v>
      </c>
      <c r="AN77" s="73">
        <v>0</v>
      </c>
      <c r="AO77" s="73">
        <v>0</v>
      </c>
      <c r="AP77" s="73">
        <v>0</v>
      </c>
      <c r="AQ77" s="73">
        <v>0</v>
      </c>
      <c r="AR77" s="73">
        <v>0</v>
      </c>
      <c r="AS77" s="73">
        <v>0</v>
      </c>
      <c r="AT77" s="73">
        <v>0</v>
      </c>
      <c r="AU77" s="73">
        <f>SUM(AI77:AT77)</f>
        <v>300000</v>
      </c>
      <c r="AV77" s="73">
        <f t="shared" si="58"/>
        <v>0</v>
      </c>
      <c r="AW77" s="73">
        <f t="shared" si="59"/>
        <v>0</v>
      </c>
      <c r="AX77" s="73">
        <f t="shared" si="60"/>
        <v>0</v>
      </c>
      <c r="AY77" s="73">
        <f t="shared" si="55"/>
        <v>300000</v>
      </c>
      <c r="AZ77" s="73">
        <f t="shared" si="56"/>
        <v>300000</v>
      </c>
      <c r="BA77" s="73">
        <f t="shared" si="57"/>
        <v>300000</v>
      </c>
      <c r="BB77" s="114" t="s">
        <v>372</v>
      </c>
      <c r="BC77" s="69" t="s">
        <v>24</v>
      </c>
      <c r="BD77" s="160"/>
      <c r="BE77" s="74">
        <v>0</v>
      </c>
      <c r="BF77" s="74">
        <v>559000</v>
      </c>
      <c r="BG77" s="74">
        <v>0</v>
      </c>
      <c r="BH77" s="162">
        <f t="shared" si="8"/>
        <v>300000</v>
      </c>
    </row>
    <row r="78" spans="1:60" outlineLevel="1" x14ac:dyDescent="0.3">
      <c r="A78" s="71" t="s">
        <v>158</v>
      </c>
      <c r="B78" s="149" t="s">
        <v>159</v>
      </c>
      <c r="C78" s="149" t="s">
        <v>31</v>
      </c>
      <c r="D78" s="150">
        <v>5107210</v>
      </c>
      <c r="E78" s="150" t="s">
        <v>160</v>
      </c>
      <c r="F78" s="173">
        <v>0</v>
      </c>
      <c r="G78" s="73">
        <f t="shared" si="52"/>
        <v>0</v>
      </c>
      <c r="H78" s="74">
        <f>IFERROR(INDEX('[1]2024'!$A:$Q,MATCH($A$3&amp;$D78,'[1]2024'!$B:$B,0),MATCH(H$4,'[1]2024'!$2:$2,0)),0)+IFERROR(INDEX('[1]2024'!$A:$Q,MATCH($B$3&amp;$D78,'[1]2024'!$B:$B,0),MATCH(H$4,'[1]2024'!$2:$2,0)),0)++IFERROR(INDEX('[1]2024'!$A:$Q,MATCH($C$3&amp;$D78,'[1]2024'!$B:$B,0),MATCH(H$4,'[1]2024'!$2:$2,0)),0)++IFERROR(INDEX('[1]2024'!$A:$Q,MATCH($D$3&amp;$D78,'[1]2024'!$B:$B,0),MATCH(H$4,'[1]2024'!$2:$2,0)),0)</f>
        <v>0</v>
      </c>
      <c r="I78" s="74">
        <f>IFERROR(INDEX('[1]2024'!$A:$Q,MATCH($A$3&amp;$D78,'[1]2024'!$B:$B,0),MATCH(I$4,'[1]2024'!$2:$2,0)),0)+IFERROR(INDEX('[1]2024'!$A:$Q,MATCH($B$3&amp;$D78,'[1]2024'!$B:$B,0),MATCH(I$4,'[1]2024'!$2:$2,0)),0)++IFERROR(INDEX('[1]2024'!$A:$Q,MATCH($C$3&amp;$D78,'[1]2024'!$B:$B,0),MATCH(I$4,'[1]2024'!$2:$2,0)),0)++IFERROR(INDEX('[1]2024'!$A:$Q,MATCH($D$3&amp;$D78,'[1]2024'!$B:$B,0),MATCH(I$4,'[1]2024'!$2:$2,0)),0)</f>
        <v>0</v>
      </c>
      <c r="J78" s="74">
        <f>IFERROR(INDEX('[1]2024'!$A:$Q,MATCH($A$3&amp;$D78,'[1]2024'!$B:$B,0),MATCH(J$4,'[1]2024'!$2:$2,0)),0)+IFERROR(INDEX('[1]2024'!$A:$Q,MATCH($B$3&amp;$D78,'[1]2024'!$B:$B,0),MATCH(J$4,'[1]2024'!$2:$2,0)),0)++IFERROR(INDEX('[1]2024'!$A:$Q,MATCH($C$3&amp;$D78,'[1]2024'!$B:$B,0),MATCH(J$4,'[1]2024'!$2:$2,0)),0)++IFERROR(INDEX('[1]2024'!$A:$Q,MATCH($D$3&amp;$D78,'[1]2024'!$B:$B,0),MATCH(J$4,'[1]2024'!$2:$2,0)),0)</f>
        <v>0</v>
      </c>
      <c r="K78" s="74">
        <f>IFERROR(INDEX('[1]2024'!$A:$Q,MATCH($A$3&amp;$D78,'[1]2024'!$B:$B,0),MATCH(K$4,'[1]2024'!$2:$2,0)),0)+IFERROR(INDEX('[1]2024'!$A:$Q,MATCH($B$3&amp;$D78,'[1]2024'!$B:$B,0),MATCH(K$4,'[1]2024'!$2:$2,0)),0)++IFERROR(INDEX('[1]2024'!$A:$Q,MATCH($C$3&amp;$D78,'[1]2024'!$B:$B,0),MATCH(K$4,'[1]2024'!$2:$2,0)),0)++IFERROR(INDEX('[1]2024'!$A:$Q,MATCH($D$3&amp;$D78,'[1]2024'!$B:$B,0),MATCH(K$4,'[1]2024'!$2:$2,0)),0)</f>
        <v>0</v>
      </c>
      <c r="L78" s="74">
        <f>IFERROR(INDEX('[1]2024'!$A:$Q,MATCH($A$3&amp;$D78,'[1]2024'!$B:$B,0),MATCH(L$4,'[1]2024'!$2:$2,0)),0)+IFERROR(INDEX('[1]2024'!$A:$Q,MATCH($B$3&amp;$D78,'[1]2024'!$B:$B,0),MATCH(L$4,'[1]2024'!$2:$2,0)),0)++IFERROR(INDEX('[1]2024'!$A:$Q,MATCH($C$3&amp;$D78,'[1]2024'!$B:$B,0),MATCH(L$4,'[1]2024'!$2:$2,0)),0)++IFERROR(INDEX('[1]2024'!$A:$Q,MATCH($D$3&amp;$D78,'[1]2024'!$B:$B,0),MATCH(L$4,'[1]2024'!$2:$2,0)),0)</f>
        <v>0</v>
      </c>
      <c r="M78" s="74">
        <f>IFERROR(INDEX('[1]2024'!$A:$Q,MATCH($A$3&amp;$D78,'[1]2024'!$B:$B,0),MATCH(M$4,'[1]2024'!$2:$2,0)),0)+IFERROR(INDEX('[1]2024'!$A:$Q,MATCH($B$3&amp;$D78,'[1]2024'!$B:$B,0),MATCH(M$4,'[1]2024'!$2:$2,0)),0)++IFERROR(INDEX('[1]2024'!$A:$Q,MATCH($C$3&amp;$D78,'[1]2024'!$B:$B,0),MATCH(M$4,'[1]2024'!$2:$2,0)),0)++IFERROR(INDEX('[1]2024'!$A:$Q,MATCH($D$3&amp;$D78,'[1]2024'!$B:$B,0),MATCH(M$4,'[1]2024'!$2:$2,0)),0)</f>
        <v>0</v>
      </c>
      <c r="N78" s="74">
        <f>IFERROR(INDEX('[1]2024'!$A:$Q,MATCH($A$3&amp;$D78,'[1]2024'!$B:$B,0),MATCH(N$4,'[1]2024'!$2:$2,0)),0)+IFERROR(INDEX('[1]2024'!$A:$Q,MATCH($B$3&amp;$D78,'[1]2024'!$B:$B,0),MATCH(N$4,'[1]2024'!$2:$2,0)),0)++IFERROR(INDEX('[1]2024'!$A:$Q,MATCH($C$3&amp;$D78,'[1]2024'!$B:$B,0),MATCH(N$4,'[1]2024'!$2:$2,0)),0)++IFERROR(INDEX('[1]2024'!$A:$Q,MATCH($D$3&amp;$D78,'[1]2024'!$B:$B,0),MATCH(N$4,'[1]2024'!$2:$2,0)),0)</f>
        <v>0</v>
      </c>
      <c r="O78" s="74">
        <f>IFERROR(INDEX('[1]2024'!$A:$Q,MATCH($A$3&amp;$D78,'[1]2024'!$B:$B,0),MATCH(O$4,'[1]2024'!$2:$2,0)),0)+IFERROR(INDEX('[1]2024'!$A:$Q,MATCH($B$3&amp;$D78,'[1]2024'!$B:$B,0),MATCH(O$4,'[1]2024'!$2:$2,0)),0)++IFERROR(INDEX('[1]2024'!$A:$Q,MATCH($C$3&amp;$D78,'[1]2024'!$B:$B,0),MATCH(O$4,'[1]2024'!$2:$2,0)),0)++IFERROR(INDEX('[1]2024'!$A:$Q,MATCH($D$3&amp;$D78,'[1]2024'!$B:$B,0),MATCH(O$4,'[1]2024'!$2:$2,0)),0)</f>
        <v>0</v>
      </c>
      <c r="P78" s="74">
        <f>IFERROR(INDEX('[1]2024'!$A:$Q,MATCH($A$3&amp;$D78,'[1]2024'!$B:$B,0),MATCH(P$4,'[1]2024'!$2:$2,0)),0)+IFERROR(INDEX('[1]2024'!$A:$Q,MATCH($B$3&amp;$D78,'[1]2024'!$B:$B,0),MATCH(P$4,'[1]2024'!$2:$2,0)),0)++IFERROR(INDEX('[1]2024'!$A:$Q,MATCH($C$3&amp;$D78,'[1]2024'!$B:$B,0),MATCH(P$4,'[1]2024'!$2:$2,0)),0)++IFERROR(INDEX('[1]2024'!$A:$Q,MATCH($D$3&amp;$D78,'[1]2024'!$B:$B,0),MATCH(P$4,'[1]2024'!$2:$2,0)),0)</f>
        <v>0</v>
      </c>
      <c r="Q78" s="74">
        <f>IFERROR(INDEX('[1]2024'!$A:$Q,MATCH($A$3&amp;$D78,'[1]2024'!$B:$B,0),MATCH(Q$4,'[1]2024'!$2:$2,0)),0)+IFERROR(INDEX('[1]2024'!$A:$Q,MATCH($B$3&amp;$D78,'[1]2024'!$B:$B,0),MATCH(Q$4,'[1]2024'!$2:$2,0)),0)++IFERROR(INDEX('[1]2024'!$A:$Q,MATCH($C$3&amp;$D78,'[1]2024'!$B:$B,0),MATCH(Q$4,'[1]2024'!$2:$2,0)),0)++IFERROR(INDEX('[1]2024'!$A:$Q,MATCH($D$3&amp;$D78,'[1]2024'!$B:$B,0),MATCH(Q$4,'[1]2024'!$2:$2,0)),0)</f>
        <v>0</v>
      </c>
      <c r="R78" s="74">
        <f>IFERROR(INDEX('[1]2024'!$A:$Q,MATCH($A$3&amp;$D78,'[1]2024'!$B:$B,0),MATCH(R$4,'[1]2024'!$2:$2,0)),0)+IFERROR(INDEX('[1]2024'!$A:$Q,MATCH($B$3&amp;$D78,'[1]2024'!$B:$B,0),MATCH(R$4,'[1]2024'!$2:$2,0)),0)++IFERROR(INDEX('[1]2024'!$A:$Q,MATCH($C$3&amp;$D78,'[1]2024'!$B:$B,0),MATCH(R$4,'[1]2024'!$2:$2,0)),0)++IFERROR(INDEX('[1]2024'!$A:$Q,MATCH($D$3&amp;$D78,'[1]2024'!$B:$B,0),MATCH(R$4,'[1]2024'!$2:$2,0)),0)</f>
        <v>0</v>
      </c>
      <c r="S78" s="74">
        <f>IFERROR(INDEX('[1]2024'!$A:$Q,MATCH($A$3&amp;$D78,'[1]2024'!$B:$B,0),MATCH(S$4,'[1]2024'!$2:$2,0)),0)+IFERROR(INDEX('[1]2024'!$A:$Q,MATCH($B$3&amp;$D78,'[1]2024'!$B:$B,0),MATCH(S$4,'[1]2024'!$2:$2,0)),0)++IFERROR(INDEX('[1]2024'!$A:$Q,MATCH($C$3&amp;$D78,'[1]2024'!$B:$B,0),MATCH(S$4,'[1]2024'!$2:$2,0)),0)++IFERROR(INDEX('[1]2024'!$A:$Q,MATCH($D$3&amp;$D78,'[1]2024'!$B:$B,0),MATCH(S$4,'[1]2024'!$2:$2,0)),0)</f>
        <v>0</v>
      </c>
      <c r="T78" s="75">
        <v>0</v>
      </c>
      <c r="U78" s="73">
        <f t="shared" si="53"/>
        <v>0</v>
      </c>
      <c r="V78" s="174">
        <v>0</v>
      </c>
      <c r="W78" s="105">
        <v>0</v>
      </c>
      <c r="X78" s="105">
        <v>0</v>
      </c>
      <c r="Y78" s="105">
        <v>0</v>
      </c>
      <c r="Z78" s="105">
        <v>0</v>
      </c>
      <c r="AA78" s="105">
        <v>0</v>
      </c>
      <c r="AB78" s="105">
        <v>0</v>
      </c>
      <c r="AC78" s="105">
        <v>0</v>
      </c>
      <c r="AD78" s="105">
        <v>0</v>
      </c>
      <c r="AE78" s="105">
        <v>0</v>
      </c>
      <c r="AF78" s="105">
        <v>0</v>
      </c>
      <c r="AG78" s="175">
        <v>0</v>
      </c>
      <c r="AH78" s="73">
        <f t="shared" si="54"/>
        <v>0</v>
      </c>
      <c r="AI78" s="73"/>
      <c r="AJ78" s="73"/>
      <c r="AK78" s="73"/>
      <c r="AL78" s="73"/>
      <c r="AM78" s="73"/>
      <c r="AN78" s="73"/>
      <c r="AO78" s="73"/>
      <c r="AP78" s="73"/>
      <c r="AQ78" s="73"/>
      <c r="AR78" s="73"/>
      <c r="AS78" s="73"/>
      <c r="AT78" s="73"/>
      <c r="AU78" s="73">
        <f t="shared" si="61"/>
        <v>0</v>
      </c>
      <c r="AV78" s="73">
        <f t="shared" si="58"/>
        <v>0</v>
      </c>
      <c r="AW78" s="73">
        <f t="shared" si="59"/>
        <v>0</v>
      </c>
      <c r="AX78" s="73">
        <f t="shared" si="60"/>
        <v>0</v>
      </c>
      <c r="AY78" s="73">
        <f t="shared" si="55"/>
        <v>0</v>
      </c>
      <c r="AZ78" s="73">
        <f t="shared" si="56"/>
        <v>0</v>
      </c>
      <c r="BA78" s="73">
        <f t="shared" si="57"/>
        <v>0</v>
      </c>
      <c r="BB78" s="91"/>
      <c r="BC78" s="69" t="s">
        <v>24</v>
      </c>
      <c r="BD78" s="160"/>
      <c r="BE78" s="74">
        <v>0</v>
      </c>
      <c r="BF78" s="74">
        <v>0</v>
      </c>
      <c r="BG78" s="74">
        <v>0</v>
      </c>
      <c r="BH78" s="162">
        <f t="shared" si="8"/>
        <v>0</v>
      </c>
    </row>
    <row r="79" spans="1:60" x14ac:dyDescent="0.3">
      <c r="A79" s="57" t="s">
        <v>161</v>
      </c>
      <c r="B79" s="158" t="s">
        <v>21</v>
      </c>
      <c r="C79" s="158"/>
      <c r="D79" s="159"/>
      <c r="E79" s="159"/>
      <c r="F79" s="169">
        <v>45752724</v>
      </c>
      <c r="G79" s="61">
        <f t="shared" ref="G79" si="62">SUM(G80:G87)</f>
        <v>47427178</v>
      </c>
      <c r="H79" s="62">
        <f t="shared" ref="H79:S79" si="63">SUM(H80:H87)</f>
        <v>4376364</v>
      </c>
      <c r="I79" s="63">
        <f t="shared" si="63"/>
        <v>4376364</v>
      </c>
      <c r="J79" s="63">
        <f t="shared" si="63"/>
        <v>4376364</v>
      </c>
      <c r="K79" s="63">
        <f t="shared" si="63"/>
        <v>4376364</v>
      </c>
      <c r="L79" s="63">
        <f t="shared" si="63"/>
        <v>4376364</v>
      </c>
      <c r="M79" s="63">
        <f t="shared" si="63"/>
        <v>4376364</v>
      </c>
      <c r="N79" s="63">
        <f t="shared" si="63"/>
        <v>4376364</v>
      </c>
      <c r="O79" s="63">
        <f t="shared" si="63"/>
        <v>3837704</v>
      </c>
      <c r="P79" s="63">
        <f t="shared" si="63"/>
        <v>3725834</v>
      </c>
      <c r="Q79" s="63">
        <f t="shared" si="63"/>
        <v>3076364</v>
      </c>
      <c r="R79" s="63">
        <f t="shared" si="63"/>
        <v>3076364</v>
      </c>
      <c r="S79" s="63">
        <f t="shared" si="63"/>
        <v>3076364</v>
      </c>
      <c r="T79" s="64">
        <v>52680000</v>
      </c>
      <c r="U79" s="61">
        <f t="shared" ref="U79:Z79" si="64">SUM(U80:U87)</f>
        <v>52661820</v>
      </c>
      <c r="V79" s="85">
        <f t="shared" si="64"/>
        <v>2226364</v>
      </c>
      <c r="W79" s="99">
        <f t="shared" si="64"/>
        <v>4526364</v>
      </c>
      <c r="X79" s="99">
        <f t="shared" si="64"/>
        <v>4526364</v>
      </c>
      <c r="Y79" s="99">
        <f t="shared" si="64"/>
        <v>5326364</v>
      </c>
      <c r="Z79" s="99">
        <f t="shared" si="64"/>
        <v>5326364</v>
      </c>
      <c r="AA79" s="99">
        <v>4390000</v>
      </c>
      <c r="AB79" s="99">
        <v>4390000</v>
      </c>
      <c r="AC79" s="99">
        <v>4390000</v>
      </c>
      <c r="AD79" s="99">
        <v>4390000</v>
      </c>
      <c r="AE79" s="99">
        <v>4390000</v>
      </c>
      <c r="AF79" s="99">
        <v>4390000</v>
      </c>
      <c r="AG79" s="170">
        <v>4390000</v>
      </c>
      <c r="AH79" s="61">
        <f t="shared" ref="AH79:AT79" si="65">SUM(AH80:AH87)</f>
        <v>64080000</v>
      </c>
      <c r="AI79" s="61">
        <f t="shared" si="65"/>
        <v>5340000</v>
      </c>
      <c r="AJ79" s="61">
        <f t="shared" si="65"/>
        <v>5340000</v>
      </c>
      <c r="AK79" s="61">
        <f t="shared" si="65"/>
        <v>5340000</v>
      </c>
      <c r="AL79" s="61">
        <f t="shared" si="65"/>
        <v>5340000</v>
      </c>
      <c r="AM79" s="61">
        <f t="shared" si="65"/>
        <v>5340000</v>
      </c>
      <c r="AN79" s="61">
        <f t="shared" si="65"/>
        <v>5340000</v>
      </c>
      <c r="AO79" s="61">
        <f t="shared" si="65"/>
        <v>5340000</v>
      </c>
      <c r="AP79" s="61">
        <f t="shared" si="65"/>
        <v>5340000</v>
      </c>
      <c r="AQ79" s="61">
        <f t="shared" si="65"/>
        <v>5340000</v>
      </c>
      <c r="AR79" s="61">
        <f t="shared" si="65"/>
        <v>5340000</v>
      </c>
      <c r="AS79" s="61">
        <f t="shared" si="65"/>
        <v>5340000</v>
      </c>
      <c r="AT79" s="61">
        <f t="shared" si="65"/>
        <v>5340000</v>
      </c>
      <c r="AU79" s="61">
        <f t="shared" si="61"/>
        <v>16020000</v>
      </c>
      <c r="AV79" s="61">
        <f t="shared" si="58"/>
        <v>16020000</v>
      </c>
      <c r="AW79" s="61">
        <f t="shared" si="59"/>
        <v>16020000</v>
      </c>
      <c r="AX79" s="61">
        <f t="shared" si="60"/>
        <v>16020000</v>
      </c>
      <c r="AY79" s="61">
        <f>SUM(AY80:AY87)</f>
        <v>64080000</v>
      </c>
      <c r="AZ79" s="61">
        <f t="shared" ref="AZ79:BA79" si="66">SUM(AZ80:AZ87)</f>
        <v>64080000</v>
      </c>
      <c r="BA79" s="61">
        <f t="shared" si="66"/>
        <v>64080000</v>
      </c>
      <c r="BB79" s="91"/>
      <c r="BC79" s="171"/>
      <c r="BD79" s="172"/>
      <c r="BE79" s="85">
        <f>SUM(BE80:BE87)</f>
        <v>0</v>
      </c>
      <c r="BF79" s="85">
        <v>45745724</v>
      </c>
      <c r="BG79" s="85">
        <v>49222094</v>
      </c>
      <c r="BH79" s="161">
        <f t="shared" si="8"/>
        <v>47427178</v>
      </c>
    </row>
    <row r="80" spans="1:60" outlineLevel="1" x14ac:dyDescent="0.3">
      <c r="A80" s="71" t="s">
        <v>162</v>
      </c>
      <c r="B80" s="149" t="s">
        <v>163</v>
      </c>
      <c r="C80" s="149" t="s">
        <v>31</v>
      </c>
      <c r="D80" s="150">
        <v>5108110</v>
      </c>
      <c r="E80" s="150" t="s">
        <v>164</v>
      </c>
      <c r="F80" s="173">
        <v>36480000</v>
      </c>
      <c r="G80" s="73">
        <f t="shared" ref="G80:G87" si="67">SUM(H80:S80)</f>
        <v>39190810</v>
      </c>
      <c r="H80" s="74">
        <f>IFERROR(INDEX('[1]2024'!$A:$Q,MATCH($A$3&amp;$D80,'[1]2024'!$B:$B,0),MATCH(H$4,'[1]2024'!$2:$2,0)),0)+IFERROR(INDEX('[1]2024'!$A:$Q,MATCH($B$3&amp;$D80,'[1]2024'!$B:$B,0),MATCH(H$4,'[1]2024'!$2:$2,0)),0)++IFERROR(INDEX('[1]2024'!$A:$Q,MATCH($C$3&amp;$D80,'[1]2024'!$B:$B,0),MATCH(H$4,'[1]2024'!$2:$2,0)),0)++IFERROR(INDEX('[1]2024'!$A:$Q,MATCH($D$3&amp;$D80,'[1]2024'!$B:$B,0),MATCH(H$4,'[1]2024'!$2:$2,0)),0)</f>
        <v>3690000</v>
      </c>
      <c r="I80" s="74">
        <f>IFERROR(INDEX('[1]2024'!$A:$Q,MATCH($A$3&amp;$D80,'[1]2024'!$B:$B,0),MATCH(I$4,'[1]2024'!$2:$2,0)),0)+IFERROR(INDEX('[1]2024'!$A:$Q,MATCH($B$3&amp;$D80,'[1]2024'!$B:$B,0),MATCH(I$4,'[1]2024'!$2:$2,0)),0)++IFERROR(INDEX('[1]2024'!$A:$Q,MATCH($C$3&amp;$D80,'[1]2024'!$B:$B,0),MATCH(I$4,'[1]2024'!$2:$2,0)),0)++IFERROR(INDEX('[1]2024'!$A:$Q,MATCH($D$3&amp;$D80,'[1]2024'!$B:$B,0),MATCH(I$4,'[1]2024'!$2:$2,0)),0)</f>
        <v>3690000</v>
      </c>
      <c r="J80" s="74">
        <f>IFERROR(INDEX('[1]2024'!$A:$Q,MATCH($A$3&amp;$D80,'[1]2024'!$B:$B,0),MATCH(J$4,'[1]2024'!$2:$2,0)),0)+IFERROR(INDEX('[1]2024'!$A:$Q,MATCH($B$3&amp;$D80,'[1]2024'!$B:$B,0),MATCH(J$4,'[1]2024'!$2:$2,0)),0)++IFERROR(INDEX('[1]2024'!$A:$Q,MATCH($C$3&amp;$D80,'[1]2024'!$B:$B,0),MATCH(J$4,'[1]2024'!$2:$2,0)),0)++IFERROR(INDEX('[1]2024'!$A:$Q,MATCH($D$3&amp;$D80,'[1]2024'!$B:$B,0),MATCH(J$4,'[1]2024'!$2:$2,0)),0)</f>
        <v>3690000</v>
      </c>
      <c r="K80" s="74">
        <f>IFERROR(INDEX('[1]2024'!$A:$Q,MATCH($A$3&amp;$D80,'[1]2024'!$B:$B,0),MATCH(K$4,'[1]2024'!$2:$2,0)),0)+IFERROR(INDEX('[1]2024'!$A:$Q,MATCH($B$3&amp;$D80,'[1]2024'!$B:$B,0),MATCH(K$4,'[1]2024'!$2:$2,0)),0)++IFERROR(INDEX('[1]2024'!$A:$Q,MATCH($C$3&amp;$D80,'[1]2024'!$B:$B,0),MATCH(K$4,'[1]2024'!$2:$2,0)),0)++IFERROR(INDEX('[1]2024'!$A:$Q,MATCH($D$3&amp;$D80,'[1]2024'!$B:$B,0),MATCH(K$4,'[1]2024'!$2:$2,0)),0)</f>
        <v>3690000</v>
      </c>
      <c r="L80" s="74">
        <f>IFERROR(INDEX('[1]2024'!$A:$Q,MATCH($A$3&amp;$D80,'[1]2024'!$B:$B,0),MATCH(L$4,'[1]2024'!$2:$2,0)),0)+IFERROR(INDEX('[1]2024'!$A:$Q,MATCH($B$3&amp;$D80,'[1]2024'!$B:$B,0),MATCH(L$4,'[1]2024'!$2:$2,0)),0)++IFERROR(INDEX('[1]2024'!$A:$Q,MATCH($C$3&amp;$D80,'[1]2024'!$B:$B,0),MATCH(L$4,'[1]2024'!$2:$2,0)),0)++IFERROR(INDEX('[1]2024'!$A:$Q,MATCH($D$3&amp;$D80,'[1]2024'!$B:$B,0),MATCH(L$4,'[1]2024'!$2:$2,0)),0)</f>
        <v>3690000</v>
      </c>
      <c r="M80" s="74">
        <f>IFERROR(INDEX('[1]2024'!$A:$Q,MATCH($A$3&amp;$D80,'[1]2024'!$B:$B,0),MATCH(M$4,'[1]2024'!$2:$2,0)),0)+IFERROR(INDEX('[1]2024'!$A:$Q,MATCH($B$3&amp;$D80,'[1]2024'!$B:$B,0),MATCH(M$4,'[1]2024'!$2:$2,0)),0)++IFERROR(INDEX('[1]2024'!$A:$Q,MATCH($C$3&amp;$D80,'[1]2024'!$B:$B,0),MATCH(M$4,'[1]2024'!$2:$2,0)),0)++IFERROR(INDEX('[1]2024'!$A:$Q,MATCH($D$3&amp;$D80,'[1]2024'!$B:$B,0),MATCH(M$4,'[1]2024'!$2:$2,0)),0)</f>
        <v>3690000</v>
      </c>
      <c r="N80" s="74">
        <f>IFERROR(INDEX('[1]2024'!$A:$Q,MATCH($A$3&amp;$D80,'[1]2024'!$B:$B,0),MATCH(N$4,'[1]2024'!$2:$2,0)),0)+IFERROR(INDEX('[1]2024'!$A:$Q,MATCH($B$3&amp;$D80,'[1]2024'!$B:$B,0),MATCH(N$4,'[1]2024'!$2:$2,0)),0)++IFERROR(INDEX('[1]2024'!$A:$Q,MATCH($C$3&amp;$D80,'[1]2024'!$B:$B,0),MATCH(N$4,'[1]2024'!$2:$2,0)),0)++IFERROR(INDEX('[1]2024'!$A:$Q,MATCH($D$3&amp;$D80,'[1]2024'!$B:$B,0),MATCH(N$4,'[1]2024'!$2:$2,0)),0)</f>
        <v>3690000</v>
      </c>
      <c r="O80" s="74">
        <f>IFERROR(INDEX('[1]2024'!$A:$Q,MATCH($A$3&amp;$D80,'[1]2024'!$B:$B,0),MATCH(O$4,'[1]2024'!$2:$2,0)),0)+IFERROR(INDEX('[1]2024'!$A:$Q,MATCH($B$3&amp;$D80,'[1]2024'!$B:$B,0),MATCH(O$4,'[1]2024'!$2:$2,0)),0)++IFERROR(INDEX('[1]2024'!$A:$Q,MATCH($C$3&amp;$D80,'[1]2024'!$B:$B,0),MATCH(O$4,'[1]2024'!$2:$2,0)),0)++IFERROR(INDEX('[1]2024'!$A:$Q,MATCH($D$3&amp;$D80,'[1]2024'!$B:$B,0),MATCH(O$4,'[1]2024'!$2:$2,0)),0)</f>
        <v>3151340</v>
      </c>
      <c r="P80" s="74">
        <f>IFERROR(INDEX('[1]2024'!$A:$Q,MATCH($A$3&amp;$D80,'[1]2024'!$B:$B,0),MATCH(P$4,'[1]2024'!$2:$2,0)),0)+IFERROR(INDEX('[1]2024'!$A:$Q,MATCH($B$3&amp;$D80,'[1]2024'!$B:$B,0),MATCH(P$4,'[1]2024'!$2:$2,0)),0)++IFERROR(INDEX('[1]2024'!$A:$Q,MATCH($C$3&amp;$D80,'[1]2024'!$B:$B,0),MATCH(P$4,'[1]2024'!$2:$2,0)),0)++IFERROR(INDEX('[1]2024'!$A:$Q,MATCH($D$3&amp;$D80,'[1]2024'!$B:$B,0),MATCH(P$4,'[1]2024'!$2:$2,0)),0)</f>
        <v>3039470</v>
      </c>
      <c r="Q80" s="74">
        <f>IFERROR(INDEX('[1]2024'!$A:$Q,MATCH($A$3&amp;$D80,'[1]2024'!$B:$B,0),MATCH(Q$4,'[1]2024'!$2:$2,0)),0)+IFERROR(INDEX('[1]2024'!$A:$Q,MATCH($B$3&amp;$D80,'[1]2024'!$B:$B,0),MATCH(Q$4,'[1]2024'!$2:$2,0)),0)++IFERROR(INDEX('[1]2024'!$A:$Q,MATCH($C$3&amp;$D80,'[1]2024'!$B:$B,0),MATCH(Q$4,'[1]2024'!$2:$2,0)),0)++IFERROR(INDEX('[1]2024'!$A:$Q,MATCH($D$3&amp;$D80,'[1]2024'!$B:$B,0),MATCH(Q$4,'[1]2024'!$2:$2,0)),0)</f>
        <v>2390000</v>
      </c>
      <c r="R80" s="74">
        <f>IFERROR(INDEX('[1]2024'!$A:$Q,MATCH($A$3&amp;$D80,'[1]2024'!$B:$B,0),MATCH(R$4,'[1]2024'!$2:$2,0)),0)+IFERROR(INDEX('[1]2024'!$A:$Q,MATCH($B$3&amp;$D80,'[1]2024'!$B:$B,0),MATCH(R$4,'[1]2024'!$2:$2,0)),0)++IFERROR(INDEX('[1]2024'!$A:$Q,MATCH($C$3&amp;$D80,'[1]2024'!$B:$B,0),MATCH(R$4,'[1]2024'!$2:$2,0)),0)++IFERROR(INDEX('[1]2024'!$A:$Q,MATCH($D$3&amp;$D80,'[1]2024'!$B:$B,0),MATCH(R$4,'[1]2024'!$2:$2,0)),0)</f>
        <v>2390000</v>
      </c>
      <c r="S80" s="74">
        <f>IFERROR(INDEX('[1]2024'!$A:$Q,MATCH($A$3&amp;$D80,'[1]2024'!$B:$B,0),MATCH(S$4,'[1]2024'!$2:$2,0)),0)+IFERROR(INDEX('[1]2024'!$A:$Q,MATCH($B$3&amp;$D80,'[1]2024'!$B:$B,0),MATCH(S$4,'[1]2024'!$2:$2,0)),0)++IFERROR(INDEX('[1]2024'!$A:$Q,MATCH($C$3&amp;$D80,'[1]2024'!$B:$B,0),MATCH(S$4,'[1]2024'!$2:$2,0)),0)++IFERROR(INDEX('[1]2024'!$A:$Q,MATCH($D$3&amp;$D80,'[1]2024'!$B:$B,0),MATCH(S$4,'[1]2024'!$2:$2,0)),0)</f>
        <v>2390000</v>
      </c>
      <c r="T80" s="75">
        <v>44280000</v>
      </c>
      <c r="U80" s="73">
        <f t="shared" ref="U80:U87" si="68">SUM(V80:AG80)</f>
        <v>44330000</v>
      </c>
      <c r="V80" s="174">
        <v>1540000</v>
      </c>
      <c r="W80" s="105">
        <v>3840000</v>
      </c>
      <c r="X80" s="105">
        <v>3840000</v>
      </c>
      <c r="Y80" s="105">
        <v>4640000</v>
      </c>
      <c r="Z80" s="105">
        <v>4640000</v>
      </c>
      <c r="AA80" s="105">
        <v>3690000</v>
      </c>
      <c r="AB80" s="105">
        <v>3690000</v>
      </c>
      <c r="AC80" s="105">
        <v>3690000</v>
      </c>
      <c r="AD80" s="105">
        <v>3690000</v>
      </c>
      <c r="AE80" s="105">
        <v>3690000</v>
      </c>
      <c r="AF80" s="105">
        <v>3690000</v>
      </c>
      <c r="AG80" s="175">
        <v>3690000</v>
      </c>
      <c r="AH80" s="73">
        <f t="shared" ref="AH80:AH87" si="69">SUM(AI80:AT80)</f>
        <v>55680000</v>
      </c>
      <c r="AI80" s="73">
        <v>4640000</v>
      </c>
      <c r="AJ80" s="73">
        <v>4640000</v>
      </c>
      <c r="AK80" s="73">
        <v>4640000</v>
      </c>
      <c r="AL80" s="73">
        <v>4640000</v>
      </c>
      <c r="AM80" s="73">
        <v>4640000</v>
      </c>
      <c r="AN80" s="73">
        <v>4640000</v>
      </c>
      <c r="AO80" s="73">
        <v>4640000</v>
      </c>
      <c r="AP80" s="73">
        <v>4640000</v>
      </c>
      <c r="AQ80" s="73">
        <v>4640000</v>
      </c>
      <c r="AR80" s="73">
        <v>4640000</v>
      </c>
      <c r="AS80" s="73">
        <v>4640000</v>
      </c>
      <c r="AT80" s="73">
        <v>4640000</v>
      </c>
      <c r="AU80" s="73">
        <f t="shared" si="61"/>
        <v>13920000</v>
      </c>
      <c r="AV80" s="73">
        <f t="shared" si="58"/>
        <v>13920000</v>
      </c>
      <c r="AW80" s="73">
        <f t="shared" si="59"/>
        <v>13920000</v>
      </c>
      <c r="AX80" s="73">
        <f t="shared" si="60"/>
        <v>13920000</v>
      </c>
      <c r="AY80" s="73">
        <f t="shared" ref="AY80:AY87" si="70">IF($BC80="O",1.05*$AH80,$AH80)</f>
        <v>55680000</v>
      </c>
      <c r="AZ80" s="73">
        <f t="shared" ref="AZ80:AZ87" si="71">IF($BC80="O",1.05*$AY80,$AY80)</f>
        <v>55680000</v>
      </c>
      <c r="BA80" s="73">
        <f t="shared" ref="BA80:BA87" si="72">IF($BC80="O",1.05*$AZ80,$AZ80)</f>
        <v>55680000</v>
      </c>
      <c r="BB80" s="113" t="s">
        <v>373</v>
      </c>
      <c r="BC80" s="69" t="s">
        <v>24</v>
      </c>
      <c r="BD80" s="160"/>
      <c r="BE80" s="74">
        <v>0</v>
      </c>
      <c r="BF80" s="74">
        <v>36473000</v>
      </c>
      <c r="BG80" s="74">
        <v>40813000</v>
      </c>
      <c r="BH80" s="162">
        <f t="shared" si="8"/>
        <v>39190810</v>
      </c>
    </row>
    <row r="81" spans="1:60" outlineLevel="1" x14ac:dyDescent="0.3">
      <c r="A81" s="71" t="s">
        <v>165</v>
      </c>
      <c r="B81" s="149" t="s">
        <v>163</v>
      </c>
      <c r="C81" s="149" t="s">
        <v>31</v>
      </c>
      <c r="D81" s="150">
        <v>5108120</v>
      </c>
      <c r="E81" s="150" t="s">
        <v>164</v>
      </c>
      <c r="F81" s="173">
        <v>0</v>
      </c>
      <c r="G81" s="73">
        <f t="shared" si="67"/>
        <v>0</v>
      </c>
      <c r="H81" s="74">
        <f>IFERROR(INDEX('[1]2024'!$A:$Q,MATCH($A$3&amp;$D81,'[1]2024'!$B:$B,0),MATCH(H$4,'[1]2024'!$2:$2,0)),0)+IFERROR(INDEX('[1]2024'!$A:$Q,MATCH($B$3&amp;$D81,'[1]2024'!$B:$B,0),MATCH(H$4,'[1]2024'!$2:$2,0)),0)++IFERROR(INDEX('[1]2024'!$A:$Q,MATCH($C$3&amp;$D81,'[1]2024'!$B:$B,0),MATCH(H$4,'[1]2024'!$2:$2,0)),0)++IFERROR(INDEX('[1]2024'!$A:$Q,MATCH($D$3&amp;$D81,'[1]2024'!$B:$B,0),MATCH(H$4,'[1]2024'!$2:$2,0)),0)</f>
        <v>0</v>
      </c>
      <c r="I81" s="74">
        <f>IFERROR(INDEX('[1]2024'!$A:$Q,MATCH($A$3&amp;$D81,'[1]2024'!$B:$B,0),MATCH(I$4,'[1]2024'!$2:$2,0)),0)+IFERROR(INDEX('[1]2024'!$A:$Q,MATCH($B$3&amp;$D81,'[1]2024'!$B:$B,0),MATCH(I$4,'[1]2024'!$2:$2,0)),0)++IFERROR(INDEX('[1]2024'!$A:$Q,MATCH($C$3&amp;$D81,'[1]2024'!$B:$B,0),MATCH(I$4,'[1]2024'!$2:$2,0)),0)++IFERROR(INDEX('[1]2024'!$A:$Q,MATCH($D$3&amp;$D81,'[1]2024'!$B:$B,0),MATCH(I$4,'[1]2024'!$2:$2,0)),0)</f>
        <v>0</v>
      </c>
      <c r="J81" s="74">
        <f>IFERROR(INDEX('[1]2024'!$A:$Q,MATCH($A$3&amp;$D81,'[1]2024'!$B:$B,0),MATCH(J$4,'[1]2024'!$2:$2,0)),0)+IFERROR(INDEX('[1]2024'!$A:$Q,MATCH($B$3&amp;$D81,'[1]2024'!$B:$B,0),MATCH(J$4,'[1]2024'!$2:$2,0)),0)++IFERROR(INDEX('[1]2024'!$A:$Q,MATCH($C$3&amp;$D81,'[1]2024'!$B:$B,0),MATCH(J$4,'[1]2024'!$2:$2,0)),0)++IFERROR(INDEX('[1]2024'!$A:$Q,MATCH($D$3&amp;$D81,'[1]2024'!$B:$B,0),MATCH(J$4,'[1]2024'!$2:$2,0)),0)</f>
        <v>0</v>
      </c>
      <c r="K81" s="74">
        <f>IFERROR(INDEX('[1]2024'!$A:$Q,MATCH($A$3&amp;$D81,'[1]2024'!$B:$B,0),MATCH(K$4,'[1]2024'!$2:$2,0)),0)+IFERROR(INDEX('[1]2024'!$A:$Q,MATCH($B$3&amp;$D81,'[1]2024'!$B:$B,0),MATCH(K$4,'[1]2024'!$2:$2,0)),0)++IFERROR(INDEX('[1]2024'!$A:$Q,MATCH($C$3&amp;$D81,'[1]2024'!$B:$B,0),MATCH(K$4,'[1]2024'!$2:$2,0)),0)++IFERROR(INDEX('[1]2024'!$A:$Q,MATCH($D$3&amp;$D81,'[1]2024'!$B:$B,0),MATCH(K$4,'[1]2024'!$2:$2,0)),0)</f>
        <v>0</v>
      </c>
      <c r="L81" s="74">
        <f>IFERROR(INDEX('[1]2024'!$A:$Q,MATCH($A$3&amp;$D81,'[1]2024'!$B:$B,0),MATCH(L$4,'[1]2024'!$2:$2,0)),0)+IFERROR(INDEX('[1]2024'!$A:$Q,MATCH($B$3&amp;$D81,'[1]2024'!$B:$B,0),MATCH(L$4,'[1]2024'!$2:$2,0)),0)++IFERROR(INDEX('[1]2024'!$A:$Q,MATCH($C$3&amp;$D81,'[1]2024'!$B:$B,0),MATCH(L$4,'[1]2024'!$2:$2,0)),0)++IFERROR(INDEX('[1]2024'!$A:$Q,MATCH($D$3&amp;$D81,'[1]2024'!$B:$B,0),MATCH(L$4,'[1]2024'!$2:$2,0)),0)</f>
        <v>0</v>
      </c>
      <c r="M81" s="74">
        <f>IFERROR(INDEX('[1]2024'!$A:$Q,MATCH($A$3&amp;$D81,'[1]2024'!$B:$B,0),MATCH(M$4,'[1]2024'!$2:$2,0)),0)+IFERROR(INDEX('[1]2024'!$A:$Q,MATCH($B$3&amp;$D81,'[1]2024'!$B:$B,0),MATCH(M$4,'[1]2024'!$2:$2,0)),0)++IFERROR(INDEX('[1]2024'!$A:$Q,MATCH($C$3&amp;$D81,'[1]2024'!$B:$B,0),MATCH(M$4,'[1]2024'!$2:$2,0)),0)++IFERROR(INDEX('[1]2024'!$A:$Q,MATCH($D$3&amp;$D81,'[1]2024'!$B:$B,0),MATCH(M$4,'[1]2024'!$2:$2,0)),0)</f>
        <v>0</v>
      </c>
      <c r="N81" s="74">
        <f>IFERROR(INDEX('[1]2024'!$A:$Q,MATCH($A$3&amp;$D81,'[1]2024'!$B:$B,0),MATCH(N$4,'[1]2024'!$2:$2,0)),0)+IFERROR(INDEX('[1]2024'!$A:$Q,MATCH($B$3&amp;$D81,'[1]2024'!$B:$B,0),MATCH(N$4,'[1]2024'!$2:$2,0)),0)++IFERROR(INDEX('[1]2024'!$A:$Q,MATCH($C$3&amp;$D81,'[1]2024'!$B:$B,0),MATCH(N$4,'[1]2024'!$2:$2,0)),0)++IFERROR(INDEX('[1]2024'!$A:$Q,MATCH($D$3&amp;$D81,'[1]2024'!$B:$B,0),MATCH(N$4,'[1]2024'!$2:$2,0)),0)</f>
        <v>0</v>
      </c>
      <c r="O81" s="74">
        <f>IFERROR(INDEX('[1]2024'!$A:$Q,MATCH($A$3&amp;$D81,'[1]2024'!$B:$B,0),MATCH(O$4,'[1]2024'!$2:$2,0)),0)+IFERROR(INDEX('[1]2024'!$A:$Q,MATCH($B$3&amp;$D81,'[1]2024'!$B:$B,0),MATCH(O$4,'[1]2024'!$2:$2,0)),0)++IFERROR(INDEX('[1]2024'!$A:$Q,MATCH($C$3&amp;$D81,'[1]2024'!$B:$B,0),MATCH(O$4,'[1]2024'!$2:$2,0)),0)++IFERROR(INDEX('[1]2024'!$A:$Q,MATCH($D$3&amp;$D81,'[1]2024'!$B:$B,0),MATCH(O$4,'[1]2024'!$2:$2,0)),0)</f>
        <v>0</v>
      </c>
      <c r="P81" s="74">
        <f>IFERROR(INDEX('[1]2024'!$A:$Q,MATCH($A$3&amp;$D81,'[1]2024'!$B:$B,0),MATCH(P$4,'[1]2024'!$2:$2,0)),0)+IFERROR(INDEX('[1]2024'!$A:$Q,MATCH($B$3&amp;$D81,'[1]2024'!$B:$B,0),MATCH(P$4,'[1]2024'!$2:$2,0)),0)++IFERROR(INDEX('[1]2024'!$A:$Q,MATCH($C$3&amp;$D81,'[1]2024'!$B:$B,0),MATCH(P$4,'[1]2024'!$2:$2,0)),0)++IFERROR(INDEX('[1]2024'!$A:$Q,MATCH($D$3&amp;$D81,'[1]2024'!$B:$B,0),MATCH(P$4,'[1]2024'!$2:$2,0)),0)</f>
        <v>0</v>
      </c>
      <c r="Q81" s="74">
        <f>IFERROR(INDEX('[1]2024'!$A:$Q,MATCH($A$3&amp;$D81,'[1]2024'!$B:$B,0),MATCH(Q$4,'[1]2024'!$2:$2,0)),0)+IFERROR(INDEX('[1]2024'!$A:$Q,MATCH($B$3&amp;$D81,'[1]2024'!$B:$B,0),MATCH(Q$4,'[1]2024'!$2:$2,0)),0)++IFERROR(INDEX('[1]2024'!$A:$Q,MATCH($C$3&amp;$D81,'[1]2024'!$B:$B,0),MATCH(Q$4,'[1]2024'!$2:$2,0)),0)++IFERROR(INDEX('[1]2024'!$A:$Q,MATCH($D$3&amp;$D81,'[1]2024'!$B:$B,0),MATCH(Q$4,'[1]2024'!$2:$2,0)),0)</f>
        <v>0</v>
      </c>
      <c r="R81" s="74">
        <f>IFERROR(INDEX('[1]2024'!$A:$Q,MATCH($A$3&amp;$D81,'[1]2024'!$B:$B,0),MATCH(R$4,'[1]2024'!$2:$2,0)),0)+IFERROR(INDEX('[1]2024'!$A:$Q,MATCH($B$3&amp;$D81,'[1]2024'!$B:$B,0),MATCH(R$4,'[1]2024'!$2:$2,0)),0)++IFERROR(INDEX('[1]2024'!$A:$Q,MATCH($C$3&amp;$D81,'[1]2024'!$B:$B,0),MATCH(R$4,'[1]2024'!$2:$2,0)),0)++IFERROR(INDEX('[1]2024'!$A:$Q,MATCH($D$3&amp;$D81,'[1]2024'!$B:$B,0),MATCH(R$4,'[1]2024'!$2:$2,0)),0)</f>
        <v>0</v>
      </c>
      <c r="S81" s="74">
        <f>IFERROR(INDEX('[1]2024'!$A:$Q,MATCH($A$3&amp;$D81,'[1]2024'!$B:$B,0),MATCH(S$4,'[1]2024'!$2:$2,0)),0)+IFERROR(INDEX('[1]2024'!$A:$Q,MATCH($B$3&amp;$D81,'[1]2024'!$B:$B,0),MATCH(S$4,'[1]2024'!$2:$2,0)),0)++IFERROR(INDEX('[1]2024'!$A:$Q,MATCH($C$3&amp;$D81,'[1]2024'!$B:$B,0),MATCH(S$4,'[1]2024'!$2:$2,0)),0)++IFERROR(INDEX('[1]2024'!$A:$Q,MATCH($D$3&amp;$D81,'[1]2024'!$B:$B,0),MATCH(S$4,'[1]2024'!$2:$2,0)),0)</f>
        <v>0</v>
      </c>
      <c r="T81" s="75">
        <v>0</v>
      </c>
      <c r="U81" s="73">
        <f t="shared" si="68"/>
        <v>0</v>
      </c>
      <c r="V81" s="174">
        <v>0</v>
      </c>
      <c r="W81" s="105">
        <v>0</v>
      </c>
      <c r="X81" s="105">
        <v>0</v>
      </c>
      <c r="Y81" s="105">
        <v>0</v>
      </c>
      <c r="Z81" s="105">
        <v>0</v>
      </c>
      <c r="AA81" s="105">
        <v>0</v>
      </c>
      <c r="AB81" s="105">
        <v>0</v>
      </c>
      <c r="AC81" s="105">
        <v>0</v>
      </c>
      <c r="AD81" s="105">
        <v>0</v>
      </c>
      <c r="AE81" s="105">
        <v>0</v>
      </c>
      <c r="AF81" s="105">
        <v>0</v>
      </c>
      <c r="AG81" s="175">
        <v>0</v>
      </c>
      <c r="AH81" s="73">
        <f t="shared" si="69"/>
        <v>0</v>
      </c>
      <c r="AI81" s="73"/>
      <c r="AJ81" s="73"/>
      <c r="AK81" s="73"/>
      <c r="AL81" s="73"/>
      <c r="AM81" s="73"/>
      <c r="AN81" s="73"/>
      <c r="AO81" s="73"/>
      <c r="AP81" s="73"/>
      <c r="AQ81" s="73"/>
      <c r="AR81" s="73"/>
      <c r="AS81" s="73"/>
      <c r="AT81" s="73"/>
      <c r="AU81" s="73">
        <f t="shared" si="61"/>
        <v>0</v>
      </c>
      <c r="AV81" s="73">
        <f t="shared" si="58"/>
        <v>0</v>
      </c>
      <c r="AW81" s="73">
        <f t="shared" si="59"/>
        <v>0</v>
      </c>
      <c r="AX81" s="73">
        <f t="shared" si="60"/>
        <v>0</v>
      </c>
      <c r="AY81" s="73">
        <f t="shared" si="70"/>
        <v>0</v>
      </c>
      <c r="AZ81" s="73">
        <f t="shared" si="71"/>
        <v>0</v>
      </c>
      <c r="BA81" s="73">
        <f t="shared" si="72"/>
        <v>0</v>
      </c>
      <c r="BB81" s="91"/>
      <c r="BC81" s="69" t="s">
        <v>24</v>
      </c>
      <c r="BD81" s="160"/>
      <c r="BE81" s="74">
        <v>0</v>
      </c>
      <c r="BF81" s="74">
        <v>0</v>
      </c>
      <c r="BG81" s="74">
        <v>0</v>
      </c>
      <c r="BH81" s="162">
        <f t="shared" si="8"/>
        <v>0</v>
      </c>
    </row>
    <row r="82" spans="1:60" outlineLevel="1" x14ac:dyDescent="0.3">
      <c r="A82" s="71" t="s">
        <v>166</v>
      </c>
      <c r="B82" s="149" t="s">
        <v>163</v>
      </c>
      <c r="C82" s="149" t="s">
        <v>31</v>
      </c>
      <c r="D82" s="150">
        <v>5108130</v>
      </c>
      <c r="E82" s="150" t="s">
        <v>164</v>
      </c>
      <c r="F82" s="173">
        <v>0</v>
      </c>
      <c r="G82" s="73">
        <f t="shared" si="67"/>
        <v>0</v>
      </c>
      <c r="H82" s="74">
        <f>IFERROR(INDEX('[1]2024'!$A:$Q,MATCH($A$3&amp;$D82,'[1]2024'!$B:$B,0),MATCH(H$4,'[1]2024'!$2:$2,0)),0)+IFERROR(INDEX('[1]2024'!$A:$Q,MATCH($B$3&amp;$D82,'[1]2024'!$B:$B,0),MATCH(H$4,'[1]2024'!$2:$2,0)),0)++IFERROR(INDEX('[1]2024'!$A:$Q,MATCH($C$3&amp;$D82,'[1]2024'!$B:$B,0),MATCH(H$4,'[1]2024'!$2:$2,0)),0)++IFERROR(INDEX('[1]2024'!$A:$Q,MATCH($D$3&amp;$D82,'[1]2024'!$B:$B,0),MATCH(H$4,'[1]2024'!$2:$2,0)),0)</f>
        <v>0</v>
      </c>
      <c r="I82" s="74">
        <f>IFERROR(INDEX('[1]2024'!$A:$Q,MATCH($A$3&amp;$D82,'[1]2024'!$B:$B,0),MATCH(I$4,'[1]2024'!$2:$2,0)),0)+IFERROR(INDEX('[1]2024'!$A:$Q,MATCH($B$3&amp;$D82,'[1]2024'!$B:$B,0),MATCH(I$4,'[1]2024'!$2:$2,0)),0)++IFERROR(INDEX('[1]2024'!$A:$Q,MATCH($C$3&amp;$D82,'[1]2024'!$B:$B,0),MATCH(I$4,'[1]2024'!$2:$2,0)),0)++IFERROR(INDEX('[1]2024'!$A:$Q,MATCH($D$3&amp;$D82,'[1]2024'!$B:$B,0),MATCH(I$4,'[1]2024'!$2:$2,0)),0)</f>
        <v>0</v>
      </c>
      <c r="J82" s="74">
        <f>IFERROR(INDEX('[1]2024'!$A:$Q,MATCH($A$3&amp;$D82,'[1]2024'!$B:$B,0),MATCH(J$4,'[1]2024'!$2:$2,0)),0)+IFERROR(INDEX('[1]2024'!$A:$Q,MATCH($B$3&amp;$D82,'[1]2024'!$B:$B,0),MATCH(J$4,'[1]2024'!$2:$2,0)),0)++IFERROR(INDEX('[1]2024'!$A:$Q,MATCH($C$3&amp;$D82,'[1]2024'!$B:$B,0),MATCH(J$4,'[1]2024'!$2:$2,0)),0)++IFERROR(INDEX('[1]2024'!$A:$Q,MATCH($D$3&amp;$D82,'[1]2024'!$B:$B,0),MATCH(J$4,'[1]2024'!$2:$2,0)),0)</f>
        <v>0</v>
      </c>
      <c r="K82" s="74">
        <f>IFERROR(INDEX('[1]2024'!$A:$Q,MATCH($A$3&amp;$D82,'[1]2024'!$B:$B,0),MATCH(K$4,'[1]2024'!$2:$2,0)),0)+IFERROR(INDEX('[1]2024'!$A:$Q,MATCH($B$3&amp;$D82,'[1]2024'!$B:$B,0),MATCH(K$4,'[1]2024'!$2:$2,0)),0)++IFERROR(INDEX('[1]2024'!$A:$Q,MATCH($C$3&amp;$D82,'[1]2024'!$B:$B,0),MATCH(K$4,'[1]2024'!$2:$2,0)),0)++IFERROR(INDEX('[1]2024'!$A:$Q,MATCH($D$3&amp;$D82,'[1]2024'!$B:$B,0),MATCH(K$4,'[1]2024'!$2:$2,0)),0)</f>
        <v>0</v>
      </c>
      <c r="L82" s="74">
        <f>IFERROR(INDEX('[1]2024'!$A:$Q,MATCH($A$3&amp;$D82,'[1]2024'!$B:$B,0),MATCH(L$4,'[1]2024'!$2:$2,0)),0)+IFERROR(INDEX('[1]2024'!$A:$Q,MATCH($B$3&amp;$D82,'[1]2024'!$B:$B,0),MATCH(L$4,'[1]2024'!$2:$2,0)),0)++IFERROR(INDEX('[1]2024'!$A:$Q,MATCH($C$3&amp;$D82,'[1]2024'!$B:$B,0),MATCH(L$4,'[1]2024'!$2:$2,0)),0)++IFERROR(INDEX('[1]2024'!$A:$Q,MATCH($D$3&amp;$D82,'[1]2024'!$B:$B,0),MATCH(L$4,'[1]2024'!$2:$2,0)),0)</f>
        <v>0</v>
      </c>
      <c r="M82" s="74">
        <f>IFERROR(INDEX('[1]2024'!$A:$Q,MATCH($A$3&amp;$D82,'[1]2024'!$B:$B,0),MATCH(M$4,'[1]2024'!$2:$2,0)),0)+IFERROR(INDEX('[1]2024'!$A:$Q,MATCH($B$3&amp;$D82,'[1]2024'!$B:$B,0),MATCH(M$4,'[1]2024'!$2:$2,0)),0)++IFERROR(INDEX('[1]2024'!$A:$Q,MATCH($C$3&amp;$D82,'[1]2024'!$B:$B,0),MATCH(M$4,'[1]2024'!$2:$2,0)),0)++IFERROR(INDEX('[1]2024'!$A:$Q,MATCH($D$3&amp;$D82,'[1]2024'!$B:$B,0),MATCH(M$4,'[1]2024'!$2:$2,0)),0)</f>
        <v>0</v>
      </c>
      <c r="N82" s="74">
        <f>IFERROR(INDEX('[1]2024'!$A:$Q,MATCH($A$3&amp;$D82,'[1]2024'!$B:$B,0),MATCH(N$4,'[1]2024'!$2:$2,0)),0)+IFERROR(INDEX('[1]2024'!$A:$Q,MATCH($B$3&amp;$D82,'[1]2024'!$B:$B,0),MATCH(N$4,'[1]2024'!$2:$2,0)),0)++IFERROR(INDEX('[1]2024'!$A:$Q,MATCH($C$3&amp;$D82,'[1]2024'!$B:$B,0),MATCH(N$4,'[1]2024'!$2:$2,0)),0)++IFERROR(INDEX('[1]2024'!$A:$Q,MATCH($D$3&amp;$D82,'[1]2024'!$B:$B,0),MATCH(N$4,'[1]2024'!$2:$2,0)),0)</f>
        <v>0</v>
      </c>
      <c r="O82" s="74">
        <f>IFERROR(INDEX('[1]2024'!$A:$Q,MATCH($A$3&amp;$D82,'[1]2024'!$B:$B,0),MATCH(O$4,'[1]2024'!$2:$2,0)),0)+IFERROR(INDEX('[1]2024'!$A:$Q,MATCH($B$3&amp;$D82,'[1]2024'!$B:$B,0),MATCH(O$4,'[1]2024'!$2:$2,0)),0)++IFERROR(INDEX('[1]2024'!$A:$Q,MATCH($C$3&amp;$D82,'[1]2024'!$B:$B,0),MATCH(O$4,'[1]2024'!$2:$2,0)),0)++IFERROR(INDEX('[1]2024'!$A:$Q,MATCH($D$3&amp;$D82,'[1]2024'!$B:$B,0),MATCH(O$4,'[1]2024'!$2:$2,0)),0)</f>
        <v>0</v>
      </c>
      <c r="P82" s="74">
        <f>IFERROR(INDEX('[1]2024'!$A:$Q,MATCH($A$3&amp;$D82,'[1]2024'!$B:$B,0),MATCH(P$4,'[1]2024'!$2:$2,0)),0)+IFERROR(INDEX('[1]2024'!$A:$Q,MATCH($B$3&amp;$D82,'[1]2024'!$B:$B,0),MATCH(P$4,'[1]2024'!$2:$2,0)),0)++IFERROR(INDEX('[1]2024'!$A:$Q,MATCH($C$3&amp;$D82,'[1]2024'!$B:$B,0),MATCH(P$4,'[1]2024'!$2:$2,0)),0)++IFERROR(INDEX('[1]2024'!$A:$Q,MATCH($D$3&amp;$D82,'[1]2024'!$B:$B,0),MATCH(P$4,'[1]2024'!$2:$2,0)),0)</f>
        <v>0</v>
      </c>
      <c r="Q82" s="74">
        <f>IFERROR(INDEX('[1]2024'!$A:$Q,MATCH($A$3&amp;$D82,'[1]2024'!$B:$B,0),MATCH(Q$4,'[1]2024'!$2:$2,0)),0)+IFERROR(INDEX('[1]2024'!$A:$Q,MATCH($B$3&amp;$D82,'[1]2024'!$B:$B,0),MATCH(Q$4,'[1]2024'!$2:$2,0)),0)++IFERROR(INDEX('[1]2024'!$A:$Q,MATCH($C$3&amp;$D82,'[1]2024'!$B:$B,0),MATCH(Q$4,'[1]2024'!$2:$2,0)),0)++IFERROR(INDEX('[1]2024'!$A:$Q,MATCH($D$3&amp;$D82,'[1]2024'!$B:$B,0),MATCH(Q$4,'[1]2024'!$2:$2,0)),0)</f>
        <v>0</v>
      </c>
      <c r="R82" s="74">
        <f>IFERROR(INDEX('[1]2024'!$A:$Q,MATCH($A$3&amp;$D82,'[1]2024'!$B:$B,0),MATCH(R$4,'[1]2024'!$2:$2,0)),0)+IFERROR(INDEX('[1]2024'!$A:$Q,MATCH($B$3&amp;$D82,'[1]2024'!$B:$B,0),MATCH(R$4,'[1]2024'!$2:$2,0)),0)++IFERROR(INDEX('[1]2024'!$A:$Q,MATCH($C$3&amp;$D82,'[1]2024'!$B:$B,0),MATCH(R$4,'[1]2024'!$2:$2,0)),0)++IFERROR(INDEX('[1]2024'!$A:$Q,MATCH($D$3&amp;$D82,'[1]2024'!$B:$B,0),MATCH(R$4,'[1]2024'!$2:$2,0)),0)</f>
        <v>0</v>
      </c>
      <c r="S82" s="74">
        <f>IFERROR(INDEX('[1]2024'!$A:$Q,MATCH($A$3&amp;$D82,'[1]2024'!$B:$B,0),MATCH(S$4,'[1]2024'!$2:$2,0)),0)+IFERROR(INDEX('[1]2024'!$A:$Q,MATCH($B$3&amp;$D82,'[1]2024'!$B:$B,0),MATCH(S$4,'[1]2024'!$2:$2,0)),0)++IFERROR(INDEX('[1]2024'!$A:$Q,MATCH($C$3&amp;$D82,'[1]2024'!$B:$B,0),MATCH(S$4,'[1]2024'!$2:$2,0)),0)++IFERROR(INDEX('[1]2024'!$A:$Q,MATCH($D$3&amp;$D82,'[1]2024'!$B:$B,0),MATCH(S$4,'[1]2024'!$2:$2,0)),0)</f>
        <v>0</v>
      </c>
      <c r="T82" s="75">
        <v>0</v>
      </c>
      <c r="U82" s="73">
        <f t="shared" si="68"/>
        <v>0</v>
      </c>
      <c r="V82" s="174">
        <v>0</v>
      </c>
      <c r="W82" s="105">
        <v>0</v>
      </c>
      <c r="X82" s="105">
        <v>0</v>
      </c>
      <c r="Y82" s="105">
        <v>0</v>
      </c>
      <c r="Z82" s="105">
        <v>0</v>
      </c>
      <c r="AA82" s="105">
        <v>0</v>
      </c>
      <c r="AB82" s="105">
        <v>0</v>
      </c>
      <c r="AC82" s="105">
        <v>0</v>
      </c>
      <c r="AD82" s="105">
        <v>0</v>
      </c>
      <c r="AE82" s="105">
        <v>0</v>
      </c>
      <c r="AF82" s="105">
        <v>0</v>
      </c>
      <c r="AG82" s="175">
        <v>0</v>
      </c>
      <c r="AH82" s="73">
        <f t="shared" si="69"/>
        <v>0</v>
      </c>
      <c r="AI82" s="73"/>
      <c r="AJ82" s="73"/>
      <c r="AK82" s="73"/>
      <c r="AL82" s="73"/>
      <c r="AM82" s="73"/>
      <c r="AN82" s="73"/>
      <c r="AO82" s="73"/>
      <c r="AP82" s="73"/>
      <c r="AQ82" s="73"/>
      <c r="AR82" s="73"/>
      <c r="AS82" s="73"/>
      <c r="AT82" s="73"/>
      <c r="AU82" s="73">
        <f t="shared" si="61"/>
        <v>0</v>
      </c>
      <c r="AV82" s="73">
        <f t="shared" si="58"/>
        <v>0</v>
      </c>
      <c r="AW82" s="73">
        <f t="shared" si="59"/>
        <v>0</v>
      </c>
      <c r="AX82" s="73">
        <f t="shared" si="60"/>
        <v>0</v>
      </c>
      <c r="AY82" s="73">
        <f t="shared" si="70"/>
        <v>0</v>
      </c>
      <c r="AZ82" s="73">
        <f t="shared" si="71"/>
        <v>0</v>
      </c>
      <c r="BA82" s="73">
        <f t="shared" si="72"/>
        <v>0</v>
      </c>
      <c r="BB82" s="91"/>
      <c r="BC82" s="69" t="s">
        <v>24</v>
      </c>
      <c r="BD82" s="160"/>
      <c r="BE82" s="74">
        <v>0</v>
      </c>
      <c r="BF82" s="74">
        <v>0</v>
      </c>
      <c r="BG82" s="74">
        <v>0</v>
      </c>
      <c r="BH82" s="162">
        <f t="shared" si="8"/>
        <v>0</v>
      </c>
    </row>
    <row r="83" spans="1:60" outlineLevel="1" x14ac:dyDescent="0.3">
      <c r="A83" s="71" t="s">
        <v>167</v>
      </c>
      <c r="B83" s="149" t="s">
        <v>163</v>
      </c>
      <c r="C83" s="149" t="s">
        <v>31</v>
      </c>
      <c r="D83" s="150">
        <v>5108140</v>
      </c>
      <c r="E83" s="150" t="s">
        <v>164</v>
      </c>
      <c r="F83" s="173">
        <v>0</v>
      </c>
      <c r="G83" s="73">
        <f t="shared" si="67"/>
        <v>0</v>
      </c>
      <c r="H83" s="74">
        <f>IFERROR(INDEX('[1]2024'!$A:$Q,MATCH($A$3&amp;$D83,'[1]2024'!$B:$B,0),MATCH(H$4,'[1]2024'!$2:$2,0)),0)+IFERROR(INDEX('[1]2024'!$A:$Q,MATCH($B$3&amp;$D83,'[1]2024'!$B:$B,0),MATCH(H$4,'[1]2024'!$2:$2,0)),0)++IFERROR(INDEX('[1]2024'!$A:$Q,MATCH($C$3&amp;$D83,'[1]2024'!$B:$B,0),MATCH(H$4,'[1]2024'!$2:$2,0)),0)++IFERROR(INDEX('[1]2024'!$A:$Q,MATCH($D$3&amp;$D83,'[1]2024'!$B:$B,0),MATCH(H$4,'[1]2024'!$2:$2,0)),0)</f>
        <v>0</v>
      </c>
      <c r="I83" s="74">
        <f>IFERROR(INDEX('[1]2024'!$A:$Q,MATCH($A$3&amp;$D83,'[1]2024'!$B:$B,0),MATCH(I$4,'[1]2024'!$2:$2,0)),0)+IFERROR(INDEX('[1]2024'!$A:$Q,MATCH($B$3&amp;$D83,'[1]2024'!$B:$B,0),MATCH(I$4,'[1]2024'!$2:$2,0)),0)++IFERROR(INDEX('[1]2024'!$A:$Q,MATCH($C$3&amp;$D83,'[1]2024'!$B:$B,0),MATCH(I$4,'[1]2024'!$2:$2,0)),0)++IFERROR(INDEX('[1]2024'!$A:$Q,MATCH($D$3&amp;$D83,'[1]2024'!$B:$B,0),MATCH(I$4,'[1]2024'!$2:$2,0)),0)</f>
        <v>0</v>
      </c>
      <c r="J83" s="74">
        <f>IFERROR(INDEX('[1]2024'!$A:$Q,MATCH($A$3&amp;$D83,'[1]2024'!$B:$B,0),MATCH(J$4,'[1]2024'!$2:$2,0)),0)+IFERROR(INDEX('[1]2024'!$A:$Q,MATCH($B$3&amp;$D83,'[1]2024'!$B:$B,0),MATCH(J$4,'[1]2024'!$2:$2,0)),0)++IFERROR(INDEX('[1]2024'!$A:$Q,MATCH($C$3&amp;$D83,'[1]2024'!$B:$B,0),MATCH(J$4,'[1]2024'!$2:$2,0)),0)++IFERROR(INDEX('[1]2024'!$A:$Q,MATCH($D$3&amp;$D83,'[1]2024'!$B:$B,0),MATCH(J$4,'[1]2024'!$2:$2,0)),0)</f>
        <v>0</v>
      </c>
      <c r="K83" s="74">
        <f>IFERROR(INDEX('[1]2024'!$A:$Q,MATCH($A$3&amp;$D83,'[1]2024'!$B:$B,0),MATCH(K$4,'[1]2024'!$2:$2,0)),0)+IFERROR(INDEX('[1]2024'!$A:$Q,MATCH($B$3&amp;$D83,'[1]2024'!$B:$B,0),MATCH(K$4,'[1]2024'!$2:$2,0)),0)++IFERROR(INDEX('[1]2024'!$A:$Q,MATCH($C$3&amp;$D83,'[1]2024'!$B:$B,0),MATCH(K$4,'[1]2024'!$2:$2,0)),0)++IFERROR(INDEX('[1]2024'!$A:$Q,MATCH($D$3&amp;$D83,'[1]2024'!$B:$B,0),MATCH(K$4,'[1]2024'!$2:$2,0)),0)</f>
        <v>0</v>
      </c>
      <c r="L83" s="74">
        <f>IFERROR(INDEX('[1]2024'!$A:$Q,MATCH($A$3&amp;$D83,'[1]2024'!$B:$B,0),MATCH(L$4,'[1]2024'!$2:$2,0)),0)+IFERROR(INDEX('[1]2024'!$A:$Q,MATCH($B$3&amp;$D83,'[1]2024'!$B:$B,0),MATCH(L$4,'[1]2024'!$2:$2,0)),0)++IFERROR(INDEX('[1]2024'!$A:$Q,MATCH($C$3&amp;$D83,'[1]2024'!$B:$B,0),MATCH(L$4,'[1]2024'!$2:$2,0)),0)++IFERROR(INDEX('[1]2024'!$A:$Q,MATCH($D$3&amp;$D83,'[1]2024'!$B:$B,0),MATCH(L$4,'[1]2024'!$2:$2,0)),0)</f>
        <v>0</v>
      </c>
      <c r="M83" s="74">
        <f>IFERROR(INDEX('[1]2024'!$A:$Q,MATCH($A$3&amp;$D83,'[1]2024'!$B:$B,0),MATCH(M$4,'[1]2024'!$2:$2,0)),0)+IFERROR(INDEX('[1]2024'!$A:$Q,MATCH($B$3&amp;$D83,'[1]2024'!$B:$B,0),MATCH(M$4,'[1]2024'!$2:$2,0)),0)++IFERROR(INDEX('[1]2024'!$A:$Q,MATCH($C$3&amp;$D83,'[1]2024'!$B:$B,0),MATCH(M$4,'[1]2024'!$2:$2,0)),0)++IFERROR(INDEX('[1]2024'!$A:$Q,MATCH($D$3&amp;$D83,'[1]2024'!$B:$B,0),MATCH(M$4,'[1]2024'!$2:$2,0)),0)</f>
        <v>0</v>
      </c>
      <c r="N83" s="74">
        <f>IFERROR(INDEX('[1]2024'!$A:$Q,MATCH($A$3&amp;$D83,'[1]2024'!$B:$B,0),MATCH(N$4,'[1]2024'!$2:$2,0)),0)+IFERROR(INDEX('[1]2024'!$A:$Q,MATCH($B$3&amp;$D83,'[1]2024'!$B:$B,0),MATCH(N$4,'[1]2024'!$2:$2,0)),0)++IFERROR(INDEX('[1]2024'!$A:$Q,MATCH($C$3&amp;$D83,'[1]2024'!$B:$B,0),MATCH(N$4,'[1]2024'!$2:$2,0)),0)++IFERROR(INDEX('[1]2024'!$A:$Q,MATCH($D$3&amp;$D83,'[1]2024'!$B:$B,0),MATCH(N$4,'[1]2024'!$2:$2,0)),0)</f>
        <v>0</v>
      </c>
      <c r="O83" s="74">
        <f>IFERROR(INDEX('[1]2024'!$A:$Q,MATCH($A$3&amp;$D83,'[1]2024'!$B:$B,0),MATCH(O$4,'[1]2024'!$2:$2,0)),0)+IFERROR(INDEX('[1]2024'!$A:$Q,MATCH($B$3&amp;$D83,'[1]2024'!$B:$B,0),MATCH(O$4,'[1]2024'!$2:$2,0)),0)++IFERROR(INDEX('[1]2024'!$A:$Q,MATCH($C$3&amp;$D83,'[1]2024'!$B:$B,0),MATCH(O$4,'[1]2024'!$2:$2,0)),0)++IFERROR(INDEX('[1]2024'!$A:$Q,MATCH($D$3&amp;$D83,'[1]2024'!$B:$B,0),MATCH(O$4,'[1]2024'!$2:$2,0)),0)</f>
        <v>0</v>
      </c>
      <c r="P83" s="74">
        <f>IFERROR(INDEX('[1]2024'!$A:$Q,MATCH($A$3&amp;$D83,'[1]2024'!$B:$B,0),MATCH(P$4,'[1]2024'!$2:$2,0)),0)+IFERROR(INDEX('[1]2024'!$A:$Q,MATCH($B$3&amp;$D83,'[1]2024'!$B:$B,0),MATCH(P$4,'[1]2024'!$2:$2,0)),0)++IFERROR(INDEX('[1]2024'!$A:$Q,MATCH($C$3&amp;$D83,'[1]2024'!$B:$B,0),MATCH(P$4,'[1]2024'!$2:$2,0)),0)++IFERROR(INDEX('[1]2024'!$A:$Q,MATCH($D$3&amp;$D83,'[1]2024'!$B:$B,0),MATCH(P$4,'[1]2024'!$2:$2,0)),0)</f>
        <v>0</v>
      </c>
      <c r="Q83" s="74">
        <f>IFERROR(INDEX('[1]2024'!$A:$Q,MATCH($A$3&amp;$D83,'[1]2024'!$B:$B,0),MATCH(Q$4,'[1]2024'!$2:$2,0)),0)+IFERROR(INDEX('[1]2024'!$A:$Q,MATCH($B$3&amp;$D83,'[1]2024'!$B:$B,0),MATCH(Q$4,'[1]2024'!$2:$2,0)),0)++IFERROR(INDEX('[1]2024'!$A:$Q,MATCH($C$3&amp;$D83,'[1]2024'!$B:$B,0),MATCH(Q$4,'[1]2024'!$2:$2,0)),0)++IFERROR(INDEX('[1]2024'!$A:$Q,MATCH($D$3&amp;$D83,'[1]2024'!$B:$B,0),MATCH(Q$4,'[1]2024'!$2:$2,0)),0)</f>
        <v>0</v>
      </c>
      <c r="R83" s="74">
        <f>IFERROR(INDEX('[1]2024'!$A:$Q,MATCH($A$3&amp;$D83,'[1]2024'!$B:$B,0),MATCH(R$4,'[1]2024'!$2:$2,0)),0)+IFERROR(INDEX('[1]2024'!$A:$Q,MATCH($B$3&amp;$D83,'[1]2024'!$B:$B,0),MATCH(R$4,'[1]2024'!$2:$2,0)),0)++IFERROR(INDEX('[1]2024'!$A:$Q,MATCH($C$3&amp;$D83,'[1]2024'!$B:$B,0),MATCH(R$4,'[1]2024'!$2:$2,0)),0)++IFERROR(INDEX('[1]2024'!$A:$Q,MATCH($D$3&amp;$D83,'[1]2024'!$B:$B,0),MATCH(R$4,'[1]2024'!$2:$2,0)),0)</f>
        <v>0</v>
      </c>
      <c r="S83" s="74">
        <f>IFERROR(INDEX('[1]2024'!$A:$Q,MATCH($A$3&amp;$D83,'[1]2024'!$B:$B,0),MATCH(S$4,'[1]2024'!$2:$2,0)),0)+IFERROR(INDEX('[1]2024'!$A:$Q,MATCH($B$3&amp;$D83,'[1]2024'!$B:$B,0),MATCH(S$4,'[1]2024'!$2:$2,0)),0)++IFERROR(INDEX('[1]2024'!$A:$Q,MATCH($C$3&amp;$D83,'[1]2024'!$B:$B,0),MATCH(S$4,'[1]2024'!$2:$2,0)),0)++IFERROR(INDEX('[1]2024'!$A:$Q,MATCH($D$3&amp;$D83,'[1]2024'!$B:$B,0),MATCH(S$4,'[1]2024'!$2:$2,0)),0)</f>
        <v>0</v>
      </c>
      <c r="T83" s="75">
        <v>0</v>
      </c>
      <c r="U83" s="73">
        <f t="shared" si="68"/>
        <v>0</v>
      </c>
      <c r="V83" s="174">
        <v>0</v>
      </c>
      <c r="W83" s="105">
        <v>0</v>
      </c>
      <c r="X83" s="105">
        <v>0</v>
      </c>
      <c r="Y83" s="105">
        <v>0</v>
      </c>
      <c r="Z83" s="105">
        <v>0</v>
      </c>
      <c r="AA83" s="105">
        <v>0</v>
      </c>
      <c r="AB83" s="105">
        <v>0</v>
      </c>
      <c r="AC83" s="105">
        <v>0</v>
      </c>
      <c r="AD83" s="105">
        <v>0</v>
      </c>
      <c r="AE83" s="105">
        <v>0</v>
      </c>
      <c r="AF83" s="105">
        <v>0</v>
      </c>
      <c r="AG83" s="175">
        <v>0</v>
      </c>
      <c r="AH83" s="73">
        <f t="shared" si="69"/>
        <v>0</v>
      </c>
      <c r="AI83" s="73"/>
      <c r="AJ83" s="73"/>
      <c r="AK83" s="73"/>
      <c r="AL83" s="73"/>
      <c r="AM83" s="73"/>
      <c r="AN83" s="73"/>
      <c r="AO83" s="73"/>
      <c r="AP83" s="73"/>
      <c r="AQ83" s="73"/>
      <c r="AR83" s="73"/>
      <c r="AS83" s="73"/>
      <c r="AT83" s="73"/>
      <c r="AU83" s="73">
        <f t="shared" si="61"/>
        <v>0</v>
      </c>
      <c r="AV83" s="73">
        <f t="shared" si="58"/>
        <v>0</v>
      </c>
      <c r="AW83" s="73">
        <f t="shared" si="59"/>
        <v>0</v>
      </c>
      <c r="AX83" s="73">
        <f t="shared" si="60"/>
        <v>0</v>
      </c>
      <c r="AY83" s="73">
        <f t="shared" si="70"/>
        <v>0</v>
      </c>
      <c r="AZ83" s="73">
        <f t="shared" si="71"/>
        <v>0</v>
      </c>
      <c r="BA83" s="73">
        <f t="shared" si="72"/>
        <v>0</v>
      </c>
      <c r="BB83" s="91"/>
      <c r="BC83" s="69" t="s">
        <v>24</v>
      </c>
      <c r="BD83" s="160"/>
      <c r="BE83" s="74">
        <v>0</v>
      </c>
      <c r="BF83" s="74">
        <v>0</v>
      </c>
      <c r="BG83" s="74">
        <v>0</v>
      </c>
      <c r="BH83" s="162">
        <f t="shared" si="8"/>
        <v>0</v>
      </c>
    </row>
    <row r="84" spans="1:60" outlineLevel="1" x14ac:dyDescent="0.3">
      <c r="A84" s="71" t="s">
        <v>168</v>
      </c>
      <c r="B84" s="149" t="s">
        <v>169</v>
      </c>
      <c r="C84" s="149" t="s">
        <v>31</v>
      </c>
      <c r="D84" s="150">
        <v>5108150</v>
      </c>
      <c r="E84" s="150" t="s">
        <v>170</v>
      </c>
      <c r="F84" s="173">
        <v>0</v>
      </c>
      <c r="G84" s="73">
        <f t="shared" si="67"/>
        <v>0</v>
      </c>
      <c r="H84" s="74">
        <f>IFERROR(INDEX('[1]2024'!$A:$Q,MATCH($A$3&amp;$D84,'[1]2024'!$B:$B,0),MATCH(H$4,'[1]2024'!$2:$2,0)),0)+IFERROR(INDEX('[1]2024'!$A:$Q,MATCH($B$3&amp;$D84,'[1]2024'!$B:$B,0),MATCH(H$4,'[1]2024'!$2:$2,0)),0)++IFERROR(INDEX('[1]2024'!$A:$Q,MATCH($C$3&amp;$D84,'[1]2024'!$B:$B,0),MATCH(H$4,'[1]2024'!$2:$2,0)),0)++IFERROR(INDEX('[1]2024'!$A:$Q,MATCH($D$3&amp;$D84,'[1]2024'!$B:$B,0),MATCH(H$4,'[1]2024'!$2:$2,0)),0)</f>
        <v>0</v>
      </c>
      <c r="I84" s="74">
        <f>IFERROR(INDEX('[1]2024'!$A:$Q,MATCH($A$3&amp;$D84,'[1]2024'!$B:$B,0),MATCH(I$4,'[1]2024'!$2:$2,0)),0)+IFERROR(INDEX('[1]2024'!$A:$Q,MATCH($B$3&amp;$D84,'[1]2024'!$B:$B,0),MATCH(I$4,'[1]2024'!$2:$2,0)),0)++IFERROR(INDEX('[1]2024'!$A:$Q,MATCH($C$3&amp;$D84,'[1]2024'!$B:$B,0),MATCH(I$4,'[1]2024'!$2:$2,0)),0)++IFERROR(INDEX('[1]2024'!$A:$Q,MATCH($D$3&amp;$D84,'[1]2024'!$B:$B,0),MATCH(I$4,'[1]2024'!$2:$2,0)),0)</f>
        <v>0</v>
      </c>
      <c r="J84" s="74">
        <f>IFERROR(INDEX('[1]2024'!$A:$Q,MATCH($A$3&amp;$D84,'[1]2024'!$B:$B,0),MATCH(J$4,'[1]2024'!$2:$2,0)),0)+IFERROR(INDEX('[1]2024'!$A:$Q,MATCH($B$3&amp;$D84,'[1]2024'!$B:$B,0),MATCH(J$4,'[1]2024'!$2:$2,0)),0)++IFERROR(INDEX('[1]2024'!$A:$Q,MATCH($C$3&amp;$D84,'[1]2024'!$B:$B,0),MATCH(J$4,'[1]2024'!$2:$2,0)),0)++IFERROR(INDEX('[1]2024'!$A:$Q,MATCH($D$3&amp;$D84,'[1]2024'!$B:$B,0),MATCH(J$4,'[1]2024'!$2:$2,0)),0)</f>
        <v>0</v>
      </c>
      <c r="K84" s="74">
        <f>IFERROR(INDEX('[1]2024'!$A:$Q,MATCH($A$3&amp;$D84,'[1]2024'!$B:$B,0),MATCH(K$4,'[1]2024'!$2:$2,0)),0)+IFERROR(INDEX('[1]2024'!$A:$Q,MATCH($B$3&amp;$D84,'[1]2024'!$B:$B,0),MATCH(K$4,'[1]2024'!$2:$2,0)),0)++IFERROR(INDEX('[1]2024'!$A:$Q,MATCH($C$3&amp;$D84,'[1]2024'!$B:$B,0),MATCH(K$4,'[1]2024'!$2:$2,0)),0)++IFERROR(INDEX('[1]2024'!$A:$Q,MATCH($D$3&amp;$D84,'[1]2024'!$B:$B,0),MATCH(K$4,'[1]2024'!$2:$2,0)),0)</f>
        <v>0</v>
      </c>
      <c r="L84" s="74">
        <f>IFERROR(INDEX('[1]2024'!$A:$Q,MATCH($A$3&amp;$D84,'[1]2024'!$B:$B,0),MATCH(L$4,'[1]2024'!$2:$2,0)),0)+IFERROR(INDEX('[1]2024'!$A:$Q,MATCH($B$3&amp;$D84,'[1]2024'!$B:$B,0),MATCH(L$4,'[1]2024'!$2:$2,0)),0)++IFERROR(INDEX('[1]2024'!$A:$Q,MATCH($C$3&amp;$D84,'[1]2024'!$B:$B,0),MATCH(L$4,'[1]2024'!$2:$2,0)),0)++IFERROR(INDEX('[1]2024'!$A:$Q,MATCH($D$3&amp;$D84,'[1]2024'!$B:$B,0),MATCH(L$4,'[1]2024'!$2:$2,0)),0)</f>
        <v>0</v>
      </c>
      <c r="M84" s="74">
        <f>IFERROR(INDEX('[1]2024'!$A:$Q,MATCH($A$3&amp;$D84,'[1]2024'!$B:$B,0),MATCH(M$4,'[1]2024'!$2:$2,0)),0)+IFERROR(INDEX('[1]2024'!$A:$Q,MATCH($B$3&amp;$D84,'[1]2024'!$B:$B,0),MATCH(M$4,'[1]2024'!$2:$2,0)),0)++IFERROR(INDEX('[1]2024'!$A:$Q,MATCH($C$3&amp;$D84,'[1]2024'!$B:$B,0),MATCH(M$4,'[1]2024'!$2:$2,0)),0)++IFERROR(INDEX('[1]2024'!$A:$Q,MATCH($D$3&amp;$D84,'[1]2024'!$B:$B,0),MATCH(M$4,'[1]2024'!$2:$2,0)),0)</f>
        <v>0</v>
      </c>
      <c r="N84" s="74">
        <f>IFERROR(INDEX('[1]2024'!$A:$Q,MATCH($A$3&amp;$D84,'[1]2024'!$B:$B,0),MATCH(N$4,'[1]2024'!$2:$2,0)),0)+IFERROR(INDEX('[1]2024'!$A:$Q,MATCH($B$3&amp;$D84,'[1]2024'!$B:$B,0),MATCH(N$4,'[1]2024'!$2:$2,0)),0)++IFERROR(INDEX('[1]2024'!$A:$Q,MATCH($C$3&amp;$D84,'[1]2024'!$B:$B,0),MATCH(N$4,'[1]2024'!$2:$2,0)),0)++IFERROR(INDEX('[1]2024'!$A:$Q,MATCH($D$3&amp;$D84,'[1]2024'!$B:$B,0),MATCH(N$4,'[1]2024'!$2:$2,0)),0)</f>
        <v>0</v>
      </c>
      <c r="O84" s="74">
        <f>IFERROR(INDEX('[1]2024'!$A:$Q,MATCH($A$3&amp;$D84,'[1]2024'!$B:$B,0),MATCH(O$4,'[1]2024'!$2:$2,0)),0)+IFERROR(INDEX('[1]2024'!$A:$Q,MATCH($B$3&amp;$D84,'[1]2024'!$B:$B,0),MATCH(O$4,'[1]2024'!$2:$2,0)),0)++IFERROR(INDEX('[1]2024'!$A:$Q,MATCH($C$3&amp;$D84,'[1]2024'!$B:$B,0),MATCH(O$4,'[1]2024'!$2:$2,0)),0)++IFERROR(INDEX('[1]2024'!$A:$Q,MATCH($D$3&amp;$D84,'[1]2024'!$B:$B,0),MATCH(O$4,'[1]2024'!$2:$2,0)),0)</f>
        <v>0</v>
      </c>
      <c r="P84" s="74">
        <f>IFERROR(INDEX('[1]2024'!$A:$Q,MATCH($A$3&amp;$D84,'[1]2024'!$B:$B,0),MATCH(P$4,'[1]2024'!$2:$2,0)),0)+IFERROR(INDEX('[1]2024'!$A:$Q,MATCH($B$3&amp;$D84,'[1]2024'!$B:$B,0),MATCH(P$4,'[1]2024'!$2:$2,0)),0)++IFERROR(INDEX('[1]2024'!$A:$Q,MATCH($C$3&amp;$D84,'[1]2024'!$B:$B,0),MATCH(P$4,'[1]2024'!$2:$2,0)),0)++IFERROR(INDEX('[1]2024'!$A:$Q,MATCH($D$3&amp;$D84,'[1]2024'!$B:$B,0),MATCH(P$4,'[1]2024'!$2:$2,0)),0)</f>
        <v>0</v>
      </c>
      <c r="Q84" s="74">
        <f>IFERROR(INDEX('[1]2024'!$A:$Q,MATCH($A$3&amp;$D84,'[1]2024'!$B:$B,0),MATCH(Q$4,'[1]2024'!$2:$2,0)),0)+IFERROR(INDEX('[1]2024'!$A:$Q,MATCH($B$3&amp;$D84,'[1]2024'!$B:$B,0),MATCH(Q$4,'[1]2024'!$2:$2,0)),0)++IFERROR(INDEX('[1]2024'!$A:$Q,MATCH($C$3&amp;$D84,'[1]2024'!$B:$B,0),MATCH(Q$4,'[1]2024'!$2:$2,0)),0)++IFERROR(INDEX('[1]2024'!$A:$Q,MATCH($D$3&amp;$D84,'[1]2024'!$B:$B,0),MATCH(Q$4,'[1]2024'!$2:$2,0)),0)</f>
        <v>0</v>
      </c>
      <c r="R84" s="74">
        <f>IFERROR(INDEX('[1]2024'!$A:$Q,MATCH($A$3&amp;$D84,'[1]2024'!$B:$B,0),MATCH(R$4,'[1]2024'!$2:$2,0)),0)+IFERROR(INDEX('[1]2024'!$A:$Q,MATCH($B$3&amp;$D84,'[1]2024'!$B:$B,0),MATCH(R$4,'[1]2024'!$2:$2,0)),0)++IFERROR(INDEX('[1]2024'!$A:$Q,MATCH($C$3&amp;$D84,'[1]2024'!$B:$B,0),MATCH(R$4,'[1]2024'!$2:$2,0)),0)++IFERROR(INDEX('[1]2024'!$A:$Q,MATCH($D$3&amp;$D84,'[1]2024'!$B:$B,0),MATCH(R$4,'[1]2024'!$2:$2,0)),0)</f>
        <v>0</v>
      </c>
      <c r="S84" s="74">
        <f>IFERROR(INDEX('[1]2024'!$A:$Q,MATCH($A$3&amp;$D84,'[1]2024'!$B:$B,0),MATCH(S$4,'[1]2024'!$2:$2,0)),0)+IFERROR(INDEX('[1]2024'!$A:$Q,MATCH($B$3&amp;$D84,'[1]2024'!$B:$B,0),MATCH(S$4,'[1]2024'!$2:$2,0)),0)++IFERROR(INDEX('[1]2024'!$A:$Q,MATCH($C$3&amp;$D84,'[1]2024'!$B:$B,0),MATCH(S$4,'[1]2024'!$2:$2,0)),0)++IFERROR(INDEX('[1]2024'!$A:$Q,MATCH($D$3&amp;$D84,'[1]2024'!$B:$B,0),MATCH(S$4,'[1]2024'!$2:$2,0)),0)</f>
        <v>0</v>
      </c>
      <c r="T84" s="75">
        <v>0</v>
      </c>
      <c r="U84" s="73">
        <f t="shared" si="68"/>
        <v>0</v>
      </c>
      <c r="V84" s="174">
        <v>0</v>
      </c>
      <c r="W84" s="105">
        <v>0</v>
      </c>
      <c r="X84" s="105">
        <v>0</v>
      </c>
      <c r="Y84" s="105">
        <v>0</v>
      </c>
      <c r="Z84" s="105">
        <v>0</v>
      </c>
      <c r="AA84" s="105">
        <v>0</v>
      </c>
      <c r="AB84" s="105">
        <v>0</v>
      </c>
      <c r="AC84" s="105">
        <v>0</v>
      </c>
      <c r="AD84" s="105">
        <v>0</v>
      </c>
      <c r="AE84" s="105">
        <v>0</v>
      </c>
      <c r="AF84" s="105">
        <v>0</v>
      </c>
      <c r="AG84" s="175">
        <v>0</v>
      </c>
      <c r="AH84" s="73">
        <f t="shared" si="69"/>
        <v>0</v>
      </c>
      <c r="AI84" s="73"/>
      <c r="AJ84" s="73"/>
      <c r="AK84" s="73"/>
      <c r="AL84" s="73"/>
      <c r="AM84" s="73"/>
      <c r="AN84" s="73"/>
      <c r="AO84" s="73"/>
      <c r="AP84" s="73"/>
      <c r="AQ84" s="73"/>
      <c r="AR84" s="73"/>
      <c r="AS84" s="73"/>
      <c r="AT84" s="73"/>
      <c r="AU84" s="73">
        <f t="shared" si="61"/>
        <v>0</v>
      </c>
      <c r="AV84" s="73">
        <f t="shared" si="58"/>
        <v>0</v>
      </c>
      <c r="AW84" s="73">
        <f t="shared" si="59"/>
        <v>0</v>
      </c>
      <c r="AX84" s="73">
        <f t="shared" si="60"/>
        <v>0</v>
      </c>
      <c r="AY84" s="73">
        <f t="shared" si="70"/>
        <v>0</v>
      </c>
      <c r="AZ84" s="73">
        <f t="shared" si="71"/>
        <v>0</v>
      </c>
      <c r="BA84" s="73">
        <f t="shared" si="72"/>
        <v>0</v>
      </c>
      <c r="BB84" s="91"/>
      <c r="BC84" s="69" t="s">
        <v>24</v>
      </c>
      <c r="BD84" s="160"/>
      <c r="BE84" s="74">
        <v>0</v>
      </c>
      <c r="BF84" s="74">
        <v>0</v>
      </c>
      <c r="BG84" s="74">
        <v>0</v>
      </c>
      <c r="BH84" s="162">
        <f t="shared" si="8"/>
        <v>0</v>
      </c>
    </row>
    <row r="85" spans="1:60" outlineLevel="1" x14ac:dyDescent="0.3">
      <c r="A85" s="71" t="s">
        <v>171</v>
      </c>
      <c r="B85" s="149" t="s">
        <v>163</v>
      </c>
      <c r="C85" s="149" t="s">
        <v>31</v>
      </c>
      <c r="D85" s="150">
        <v>5108160</v>
      </c>
      <c r="E85" s="150" t="s">
        <v>164</v>
      </c>
      <c r="F85" s="173">
        <v>0</v>
      </c>
      <c r="G85" s="73">
        <f t="shared" si="67"/>
        <v>0</v>
      </c>
      <c r="H85" s="74">
        <f>IFERROR(INDEX('[1]2024'!$A:$Q,MATCH($A$3&amp;$D85,'[1]2024'!$B:$B,0),MATCH(H$4,'[1]2024'!$2:$2,0)),0)+IFERROR(INDEX('[1]2024'!$A:$Q,MATCH($B$3&amp;$D85,'[1]2024'!$B:$B,0),MATCH(H$4,'[1]2024'!$2:$2,0)),0)++IFERROR(INDEX('[1]2024'!$A:$Q,MATCH($C$3&amp;$D85,'[1]2024'!$B:$B,0),MATCH(H$4,'[1]2024'!$2:$2,0)),0)++IFERROR(INDEX('[1]2024'!$A:$Q,MATCH($D$3&amp;$D85,'[1]2024'!$B:$B,0),MATCH(H$4,'[1]2024'!$2:$2,0)),0)</f>
        <v>0</v>
      </c>
      <c r="I85" s="74">
        <f>IFERROR(INDEX('[1]2024'!$A:$Q,MATCH($A$3&amp;$D85,'[1]2024'!$B:$B,0),MATCH(I$4,'[1]2024'!$2:$2,0)),0)+IFERROR(INDEX('[1]2024'!$A:$Q,MATCH($B$3&amp;$D85,'[1]2024'!$B:$B,0),MATCH(I$4,'[1]2024'!$2:$2,0)),0)++IFERROR(INDEX('[1]2024'!$A:$Q,MATCH($C$3&amp;$D85,'[1]2024'!$B:$B,0),MATCH(I$4,'[1]2024'!$2:$2,0)),0)++IFERROR(INDEX('[1]2024'!$A:$Q,MATCH($D$3&amp;$D85,'[1]2024'!$B:$B,0),MATCH(I$4,'[1]2024'!$2:$2,0)),0)</f>
        <v>0</v>
      </c>
      <c r="J85" s="74">
        <f>IFERROR(INDEX('[1]2024'!$A:$Q,MATCH($A$3&amp;$D85,'[1]2024'!$B:$B,0),MATCH(J$4,'[1]2024'!$2:$2,0)),0)+IFERROR(INDEX('[1]2024'!$A:$Q,MATCH($B$3&amp;$D85,'[1]2024'!$B:$B,0),MATCH(J$4,'[1]2024'!$2:$2,0)),0)++IFERROR(INDEX('[1]2024'!$A:$Q,MATCH($C$3&amp;$D85,'[1]2024'!$B:$B,0),MATCH(J$4,'[1]2024'!$2:$2,0)),0)++IFERROR(INDEX('[1]2024'!$A:$Q,MATCH($D$3&amp;$D85,'[1]2024'!$B:$B,0),MATCH(J$4,'[1]2024'!$2:$2,0)),0)</f>
        <v>0</v>
      </c>
      <c r="K85" s="74">
        <f>IFERROR(INDEX('[1]2024'!$A:$Q,MATCH($A$3&amp;$D85,'[1]2024'!$B:$B,0),MATCH(K$4,'[1]2024'!$2:$2,0)),0)+IFERROR(INDEX('[1]2024'!$A:$Q,MATCH($B$3&amp;$D85,'[1]2024'!$B:$B,0),MATCH(K$4,'[1]2024'!$2:$2,0)),0)++IFERROR(INDEX('[1]2024'!$A:$Q,MATCH($C$3&amp;$D85,'[1]2024'!$B:$B,0),MATCH(K$4,'[1]2024'!$2:$2,0)),0)++IFERROR(INDEX('[1]2024'!$A:$Q,MATCH($D$3&amp;$D85,'[1]2024'!$B:$B,0),MATCH(K$4,'[1]2024'!$2:$2,0)),0)</f>
        <v>0</v>
      </c>
      <c r="L85" s="74">
        <f>IFERROR(INDEX('[1]2024'!$A:$Q,MATCH($A$3&amp;$D85,'[1]2024'!$B:$B,0),MATCH(L$4,'[1]2024'!$2:$2,0)),0)+IFERROR(INDEX('[1]2024'!$A:$Q,MATCH($B$3&amp;$D85,'[1]2024'!$B:$B,0),MATCH(L$4,'[1]2024'!$2:$2,0)),0)++IFERROR(INDEX('[1]2024'!$A:$Q,MATCH($C$3&amp;$D85,'[1]2024'!$B:$B,0),MATCH(L$4,'[1]2024'!$2:$2,0)),0)++IFERROR(INDEX('[1]2024'!$A:$Q,MATCH($D$3&amp;$D85,'[1]2024'!$B:$B,0),MATCH(L$4,'[1]2024'!$2:$2,0)),0)</f>
        <v>0</v>
      </c>
      <c r="M85" s="74">
        <f>IFERROR(INDEX('[1]2024'!$A:$Q,MATCH($A$3&amp;$D85,'[1]2024'!$B:$B,0),MATCH(M$4,'[1]2024'!$2:$2,0)),0)+IFERROR(INDEX('[1]2024'!$A:$Q,MATCH($B$3&amp;$D85,'[1]2024'!$B:$B,0),MATCH(M$4,'[1]2024'!$2:$2,0)),0)++IFERROR(INDEX('[1]2024'!$A:$Q,MATCH($C$3&amp;$D85,'[1]2024'!$B:$B,0),MATCH(M$4,'[1]2024'!$2:$2,0)),0)++IFERROR(INDEX('[1]2024'!$A:$Q,MATCH($D$3&amp;$D85,'[1]2024'!$B:$B,0),MATCH(M$4,'[1]2024'!$2:$2,0)),0)</f>
        <v>0</v>
      </c>
      <c r="N85" s="74">
        <f>IFERROR(INDEX('[1]2024'!$A:$Q,MATCH($A$3&amp;$D85,'[1]2024'!$B:$B,0),MATCH(N$4,'[1]2024'!$2:$2,0)),0)+IFERROR(INDEX('[1]2024'!$A:$Q,MATCH($B$3&amp;$D85,'[1]2024'!$B:$B,0),MATCH(N$4,'[1]2024'!$2:$2,0)),0)++IFERROR(INDEX('[1]2024'!$A:$Q,MATCH($C$3&amp;$D85,'[1]2024'!$B:$B,0),MATCH(N$4,'[1]2024'!$2:$2,0)),0)++IFERROR(INDEX('[1]2024'!$A:$Q,MATCH($D$3&amp;$D85,'[1]2024'!$B:$B,0),MATCH(N$4,'[1]2024'!$2:$2,0)),0)</f>
        <v>0</v>
      </c>
      <c r="O85" s="74">
        <f>IFERROR(INDEX('[1]2024'!$A:$Q,MATCH($A$3&amp;$D85,'[1]2024'!$B:$B,0),MATCH(O$4,'[1]2024'!$2:$2,0)),0)+IFERROR(INDEX('[1]2024'!$A:$Q,MATCH($B$3&amp;$D85,'[1]2024'!$B:$B,0),MATCH(O$4,'[1]2024'!$2:$2,0)),0)++IFERROR(INDEX('[1]2024'!$A:$Q,MATCH($C$3&amp;$D85,'[1]2024'!$B:$B,0),MATCH(O$4,'[1]2024'!$2:$2,0)),0)++IFERROR(INDEX('[1]2024'!$A:$Q,MATCH($D$3&amp;$D85,'[1]2024'!$B:$B,0),MATCH(O$4,'[1]2024'!$2:$2,0)),0)</f>
        <v>0</v>
      </c>
      <c r="P85" s="74">
        <f>IFERROR(INDEX('[1]2024'!$A:$Q,MATCH($A$3&amp;$D85,'[1]2024'!$B:$B,0),MATCH(P$4,'[1]2024'!$2:$2,0)),0)+IFERROR(INDEX('[1]2024'!$A:$Q,MATCH($B$3&amp;$D85,'[1]2024'!$B:$B,0),MATCH(P$4,'[1]2024'!$2:$2,0)),0)++IFERROR(INDEX('[1]2024'!$A:$Q,MATCH($C$3&amp;$D85,'[1]2024'!$B:$B,0),MATCH(P$4,'[1]2024'!$2:$2,0)),0)++IFERROR(INDEX('[1]2024'!$A:$Q,MATCH($D$3&amp;$D85,'[1]2024'!$B:$B,0),MATCH(P$4,'[1]2024'!$2:$2,0)),0)</f>
        <v>0</v>
      </c>
      <c r="Q85" s="74">
        <f>IFERROR(INDEX('[1]2024'!$A:$Q,MATCH($A$3&amp;$D85,'[1]2024'!$B:$B,0),MATCH(Q$4,'[1]2024'!$2:$2,0)),0)+IFERROR(INDEX('[1]2024'!$A:$Q,MATCH($B$3&amp;$D85,'[1]2024'!$B:$B,0),MATCH(Q$4,'[1]2024'!$2:$2,0)),0)++IFERROR(INDEX('[1]2024'!$A:$Q,MATCH($C$3&amp;$D85,'[1]2024'!$B:$B,0),MATCH(Q$4,'[1]2024'!$2:$2,0)),0)++IFERROR(INDEX('[1]2024'!$A:$Q,MATCH($D$3&amp;$D85,'[1]2024'!$B:$B,0),MATCH(Q$4,'[1]2024'!$2:$2,0)),0)</f>
        <v>0</v>
      </c>
      <c r="R85" s="74">
        <f>IFERROR(INDEX('[1]2024'!$A:$Q,MATCH($A$3&amp;$D85,'[1]2024'!$B:$B,0),MATCH(R$4,'[1]2024'!$2:$2,0)),0)+IFERROR(INDEX('[1]2024'!$A:$Q,MATCH($B$3&amp;$D85,'[1]2024'!$B:$B,0),MATCH(R$4,'[1]2024'!$2:$2,0)),0)++IFERROR(INDEX('[1]2024'!$A:$Q,MATCH($C$3&amp;$D85,'[1]2024'!$B:$B,0),MATCH(R$4,'[1]2024'!$2:$2,0)),0)++IFERROR(INDEX('[1]2024'!$A:$Q,MATCH($D$3&amp;$D85,'[1]2024'!$B:$B,0),MATCH(R$4,'[1]2024'!$2:$2,0)),0)</f>
        <v>0</v>
      </c>
      <c r="S85" s="74">
        <f>IFERROR(INDEX('[1]2024'!$A:$Q,MATCH($A$3&amp;$D85,'[1]2024'!$B:$B,0),MATCH(S$4,'[1]2024'!$2:$2,0)),0)+IFERROR(INDEX('[1]2024'!$A:$Q,MATCH($B$3&amp;$D85,'[1]2024'!$B:$B,0),MATCH(S$4,'[1]2024'!$2:$2,0)),0)++IFERROR(INDEX('[1]2024'!$A:$Q,MATCH($C$3&amp;$D85,'[1]2024'!$B:$B,0),MATCH(S$4,'[1]2024'!$2:$2,0)),0)++IFERROR(INDEX('[1]2024'!$A:$Q,MATCH($D$3&amp;$D85,'[1]2024'!$B:$B,0),MATCH(S$4,'[1]2024'!$2:$2,0)),0)</f>
        <v>0</v>
      </c>
      <c r="T85" s="75">
        <v>0</v>
      </c>
      <c r="U85" s="73">
        <f t="shared" si="68"/>
        <v>0</v>
      </c>
      <c r="V85" s="174">
        <v>0</v>
      </c>
      <c r="W85" s="105">
        <v>0</v>
      </c>
      <c r="X85" s="105">
        <v>0</v>
      </c>
      <c r="Y85" s="105">
        <v>0</v>
      </c>
      <c r="Z85" s="105">
        <v>0</v>
      </c>
      <c r="AA85" s="105">
        <v>0</v>
      </c>
      <c r="AB85" s="105">
        <v>0</v>
      </c>
      <c r="AC85" s="105">
        <v>0</v>
      </c>
      <c r="AD85" s="105">
        <v>0</v>
      </c>
      <c r="AE85" s="105">
        <v>0</v>
      </c>
      <c r="AF85" s="105">
        <v>0</v>
      </c>
      <c r="AG85" s="175">
        <v>0</v>
      </c>
      <c r="AH85" s="73">
        <f t="shared" si="69"/>
        <v>0</v>
      </c>
      <c r="AI85" s="73"/>
      <c r="AJ85" s="73"/>
      <c r="AK85" s="73"/>
      <c r="AL85" s="73"/>
      <c r="AM85" s="73"/>
      <c r="AN85" s="73"/>
      <c r="AO85" s="73"/>
      <c r="AP85" s="73"/>
      <c r="AQ85" s="73"/>
      <c r="AR85" s="73"/>
      <c r="AS85" s="73"/>
      <c r="AT85" s="73"/>
      <c r="AU85" s="73">
        <f t="shared" si="61"/>
        <v>0</v>
      </c>
      <c r="AV85" s="73">
        <f t="shared" si="58"/>
        <v>0</v>
      </c>
      <c r="AW85" s="73">
        <f t="shared" si="59"/>
        <v>0</v>
      </c>
      <c r="AX85" s="73">
        <f t="shared" si="60"/>
        <v>0</v>
      </c>
      <c r="AY85" s="73">
        <f t="shared" si="70"/>
        <v>0</v>
      </c>
      <c r="AZ85" s="73">
        <f t="shared" si="71"/>
        <v>0</v>
      </c>
      <c r="BA85" s="73">
        <f t="shared" si="72"/>
        <v>0</v>
      </c>
      <c r="BB85" s="91"/>
      <c r="BC85" s="69" t="s">
        <v>24</v>
      </c>
      <c r="BD85" s="160"/>
      <c r="BE85" s="74">
        <v>0</v>
      </c>
      <c r="BF85" s="74">
        <v>0</v>
      </c>
      <c r="BG85" s="74">
        <v>0</v>
      </c>
      <c r="BH85" s="162">
        <f t="shared" si="8"/>
        <v>0</v>
      </c>
    </row>
    <row r="86" spans="1:60" outlineLevel="1" x14ac:dyDescent="0.3">
      <c r="A86" s="71" t="s">
        <v>172</v>
      </c>
      <c r="B86" s="149" t="s">
        <v>172</v>
      </c>
      <c r="C86" s="149" t="s">
        <v>31</v>
      </c>
      <c r="D86" s="150">
        <v>5108161</v>
      </c>
      <c r="E86" s="150" t="s">
        <v>173</v>
      </c>
      <c r="F86" s="173">
        <v>9272724</v>
      </c>
      <c r="G86" s="73">
        <f t="shared" si="67"/>
        <v>8236368</v>
      </c>
      <c r="H86" s="74">
        <f>IFERROR(INDEX('[1]2024'!$A:$Q,MATCH($A$3&amp;$D86,'[1]2024'!$B:$B,0),MATCH(H$4,'[1]2024'!$2:$2,0)),0)+IFERROR(INDEX('[1]2024'!$A:$Q,MATCH($B$3&amp;$D86,'[1]2024'!$B:$B,0),MATCH(H$4,'[1]2024'!$2:$2,0)),0)++IFERROR(INDEX('[1]2024'!$A:$Q,MATCH($C$3&amp;$D86,'[1]2024'!$B:$B,0),MATCH(H$4,'[1]2024'!$2:$2,0)),0)++IFERROR(INDEX('[1]2024'!$A:$Q,MATCH($D$3&amp;$D86,'[1]2024'!$B:$B,0),MATCH(H$4,'[1]2024'!$2:$2,0)),0)</f>
        <v>686364</v>
      </c>
      <c r="I86" s="74">
        <f>IFERROR(INDEX('[1]2024'!$A:$Q,MATCH($A$3&amp;$D86,'[1]2024'!$B:$B,0),MATCH(I$4,'[1]2024'!$2:$2,0)),0)+IFERROR(INDEX('[1]2024'!$A:$Q,MATCH($B$3&amp;$D86,'[1]2024'!$B:$B,0),MATCH(I$4,'[1]2024'!$2:$2,0)),0)++IFERROR(INDEX('[1]2024'!$A:$Q,MATCH($C$3&amp;$D86,'[1]2024'!$B:$B,0),MATCH(I$4,'[1]2024'!$2:$2,0)),0)++IFERROR(INDEX('[1]2024'!$A:$Q,MATCH($D$3&amp;$D86,'[1]2024'!$B:$B,0),MATCH(I$4,'[1]2024'!$2:$2,0)),0)</f>
        <v>686364</v>
      </c>
      <c r="J86" s="74">
        <f>IFERROR(INDEX('[1]2024'!$A:$Q,MATCH($A$3&amp;$D86,'[1]2024'!$B:$B,0),MATCH(J$4,'[1]2024'!$2:$2,0)),0)+IFERROR(INDEX('[1]2024'!$A:$Q,MATCH($B$3&amp;$D86,'[1]2024'!$B:$B,0),MATCH(J$4,'[1]2024'!$2:$2,0)),0)++IFERROR(INDEX('[1]2024'!$A:$Q,MATCH($C$3&amp;$D86,'[1]2024'!$B:$B,0),MATCH(J$4,'[1]2024'!$2:$2,0)),0)++IFERROR(INDEX('[1]2024'!$A:$Q,MATCH($D$3&amp;$D86,'[1]2024'!$B:$B,0),MATCH(J$4,'[1]2024'!$2:$2,0)),0)</f>
        <v>686364</v>
      </c>
      <c r="K86" s="74">
        <f>IFERROR(INDEX('[1]2024'!$A:$Q,MATCH($A$3&amp;$D86,'[1]2024'!$B:$B,0),MATCH(K$4,'[1]2024'!$2:$2,0)),0)+IFERROR(INDEX('[1]2024'!$A:$Q,MATCH($B$3&amp;$D86,'[1]2024'!$B:$B,0),MATCH(K$4,'[1]2024'!$2:$2,0)),0)++IFERROR(INDEX('[1]2024'!$A:$Q,MATCH($C$3&amp;$D86,'[1]2024'!$B:$B,0),MATCH(K$4,'[1]2024'!$2:$2,0)),0)++IFERROR(INDEX('[1]2024'!$A:$Q,MATCH($D$3&amp;$D86,'[1]2024'!$B:$B,0),MATCH(K$4,'[1]2024'!$2:$2,0)),0)</f>
        <v>686364</v>
      </c>
      <c r="L86" s="74">
        <f>IFERROR(INDEX('[1]2024'!$A:$Q,MATCH($A$3&amp;$D86,'[1]2024'!$B:$B,0),MATCH(L$4,'[1]2024'!$2:$2,0)),0)+IFERROR(INDEX('[1]2024'!$A:$Q,MATCH($B$3&amp;$D86,'[1]2024'!$B:$B,0),MATCH(L$4,'[1]2024'!$2:$2,0)),0)++IFERROR(INDEX('[1]2024'!$A:$Q,MATCH($C$3&amp;$D86,'[1]2024'!$B:$B,0),MATCH(L$4,'[1]2024'!$2:$2,0)),0)++IFERROR(INDEX('[1]2024'!$A:$Q,MATCH($D$3&amp;$D86,'[1]2024'!$B:$B,0),MATCH(L$4,'[1]2024'!$2:$2,0)),0)</f>
        <v>686364</v>
      </c>
      <c r="M86" s="74">
        <f>IFERROR(INDEX('[1]2024'!$A:$Q,MATCH($A$3&amp;$D86,'[1]2024'!$B:$B,0),MATCH(M$4,'[1]2024'!$2:$2,0)),0)+IFERROR(INDEX('[1]2024'!$A:$Q,MATCH($B$3&amp;$D86,'[1]2024'!$B:$B,0),MATCH(M$4,'[1]2024'!$2:$2,0)),0)++IFERROR(INDEX('[1]2024'!$A:$Q,MATCH($C$3&amp;$D86,'[1]2024'!$B:$B,0),MATCH(M$4,'[1]2024'!$2:$2,0)),0)++IFERROR(INDEX('[1]2024'!$A:$Q,MATCH($D$3&amp;$D86,'[1]2024'!$B:$B,0),MATCH(M$4,'[1]2024'!$2:$2,0)),0)</f>
        <v>686364</v>
      </c>
      <c r="N86" s="74">
        <f>IFERROR(INDEX('[1]2024'!$A:$Q,MATCH($A$3&amp;$D86,'[1]2024'!$B:$B,0),MATCH(N$4,'[1]2024'!$2:$2,0)),0)+IFERROR(INDEX('[1]2024'!$A:$Q,MATCH($B$3&amp;$D86,'[1]2024'!$B:$B,0),MATCH(N$4,'[1]2024'!$2:$2,0)),0)++IFERROR(INDEX('[1]2024'!$A:$Q,MATCH($C$3&amp;$D86,'[1]2024'!$B:$B,0),MATCH(N$4,'[1]2024'!$2:$2,0)),0)++IFERROR(INDEX('[1]2024'!$A:$Q,MATCH($D$3&amp;$D86,'[1]2024'!$B:$B,0),MATCH(N$4,'[1]2024'!$2:$2,0)),0)</f>
        <v>686364</v>
      </c>
      <c r="O86" s="74">
        <f>IFERROR(INDEX('[1]2024'!$A:$Q,MATCH($A$3&amp;$D86,'[1]2024'!$B:$B,0),MATCH(O$4,'[1]2024'!$2:$2,0)),0)+IFERROR(INDEX('[1]2024'!$A:$Q,MATCH($B$3&amp;$D86,'[1]2024'!$B:$B,0),MATCH(O$4,'[1]2024'!$2:$2,0)),0)++IFERROR(INDEX('[1]2024'!$A:$Q,MATCH($C$3&amp;$D86,'[1]2024'!$B:$B,0),MATCH(O$4,'[1]2024'!$2:$2,0)),0)++IFERROR(INDEX('[1]2024'!$A:$Q,MATCH($D$3&amp;$D86,'[1]2024'!$B:$B,0),MATCH(O$4,'[1]2024'!$2:$2,0)),0)</f>
        <v>686364</v>
      </c>
      <c r="P86" s="74">
        <f>IFERROR(INDEX('[1]2024'!$A:$Q,MATCH($A$3&amp;$D86,'[1]2024'!$B:$B,0),MATCH(P$4,'[1]2024'!$2:$2,0)),0)+IFERROR(INDEX('[1]2024'!$A:$Q,MATCH($B$3&amp;$D86,'[1]2024'!$B:$B,0),MATCH(P$4,'[1]2024'!$2:$2,0)),0)++IFERROR(INDEX('[1]2024'!$A:$Q,MATCH($C$3&amp;$D86,'[1]2024'!$B:$B,0),MATCH(P$4,'[1]2024'!$2:$2,0)),0)++IFERROR(INDEX('[1]2024'!$A:$Q,MATCH($D$3&amp;$D86,'[1]2024'!$B:$B,0),MATCH(P$4,'[1]2024'!$2:$2,0)),0)</f>
        <v>686364</v>
      </c>
      <c r="Q86" s="74">
        <f>IFERROR(INDEX('[1]2024'!$A:$Q,MATCH($A$3&amp;$D86,'[1]2024'!$B:$B,0),MATCH(Q$4,'[1]2024'!$2:$2,0)),0)+IFERROR(INDEX('[1]2024'!$A:$Q,MATCH($B$3&amp;$D86,'[1]2024'!$B:$B,0),MATCH(Q$4,'[1]2024'!$2:$2,0)),0)++IFERROR(INDEX('[1]2024'!$A:$Q,MATCH($C$3&amp;$D86,'[1]2024'!$B:$B,0),MATCH(Q$4,'[1]2024'!$2:$2,0)),0)++IFERROR(INDEX('[1]2024'!$A:$Q,MATCH($D$3&amp;$D86,'[1]2024'!$B:$B,0),MATCH(Q$4,'[1]2024'!$2:$2,0)),0)</f>
        <v>686364</v>
      </c>
      <c r="R86" s="74">
        <f>IFERROR(INDEX('[1]2024'!$A:$Q,MATCH($A$3&amp;$D86,'[1]2024'!$B:$B,0),MATCH(R$4,'[1]2024'!$2:$2,0)),0)+IFERROR(INDEX('[1]2024'!$A:$Q,MATCH($B$3&amp;$D86,'[1]2024'!$B:$B,0),MATCH(R$4,'[1]2024'!$2:$2,0)),0)++IFERROR(INDEX('[1]2024'!$A:$Q,MATCH($C$3&amp;$D86,'[1]2024'!$B:$B,0),MATCH(R$4,'[1]2024'!$2:$2,0)),0)++IFERROR(INDEX('[1]2024'!$A:$Q,MATCH($D$3&amp;$D86,'[1]2024'!$B:$B,0),MATCH(R$4,'[1]2024'!$2:$2,0)),0)</f>
        <v>686364</v>
      </c>
      <c r="S86" s="74">
        <f>IFERROR(INDEX('[1]2024'!$A:$Q,MATCH($A$3&amp;$D86,'[1]2024'!$B:$B,0),MATCH(S$4,'[1]2024'!$2:$2,0)),0)+IFERROR(INDEX('[1]2024'!$A:$Q,MATCH($B$3&amp;$D86,'[1]2024'!$B:$B,0),MATCH(S$4,'[1]2024'!$2:$2,0)),0)++IFERROR(INDEX('[1]2024'!$A:$Q,MATCH($C$3&amp;$D86,'[1]2024'!$B:$B,0),MATCH(S$4,'[1]2024'!$2:$2,0)),0)++IFERROR(INDEX('[1]2024'!$A:$Q,MATCH($D$3&amp;$D86,'[1]2024'!$B:$B,0),MATCH(S$4,'[1]2024'!$2:$2,0)),0)</f>
        <v>686364</v>
      </c>
      <c r="T86" s="75">
        <v>8400000</v>
      </c>
      <c r="U86" s="73">
        <f t="shared" si="68"/>
        <v>8331820</v>
      </c>
      <c r="V86" s="174">
        <v>686364</v>
      </c>
      <c r="W86" s="105">
        <v>686364</v>
      </c>
      <c r="X86" s="105">
        <v>686364</v>
      </c>
      <c r="Y86" s="105">
        <v>686364</v>
      </c>
      <c r="Z86" s="105">
        <v>686364</v>
      </c>
      <c r="AA86" s="105">
        <v>700000</v>
      </c>
      <c r="AB86" s="105">
        <v>700000</v>
      </c>
      <c r="AC86" s="105">
        <v>700000</v>
      </c>
      <c r="AD86" s="105">
        <v>700000</v>
      </c>
      <c r="AE86" s="105">
        <v>700000</v>
      </c>
      <c r="AF86" s="105">
        <v>700000</v>
      </c>
      <c r="AG86" s="175">
        <v>700000</v>
      </c>
      <c r="AH86" s="73">
        <f t="shared" si="69"/>
        <v>8400000</v>
      </c>
      <c r="AI86" s="73">
        <v>700000</v>
      </c>
      <c r="AJ86" s="73">
        <v>700000</v>
      </c>
      <c r="AK86" s="73">
        <v>700000</v>
      </c>
      <c r="AL86" s="73">
        <v>700000</v>
      </c>
      <c r="AM86" s="73">
        <v>700000</v>
      </c>
      <c r="AN86" s="73">
        <v>700000</v>
      </c>
      <c r="AO86" s="73">
        <v>700000</v>
      </c>
      <c r="AP86" s="73">
        <v>700000</v>
      </c>
      <c r="AQ86" s="73">
        <v>700000</v>
      </c>
      <c r="AR86" s="73">
        <v>700000</v>
      </c>
      <c r="AS86" s="73">
        <v>700000</v>
      </c>
      <c r="AT86" s="73">
        <v>700000</v>
      </c>
      <c r="AU86" s="73">
        <f t="shared" si="61"/>
        <v>2100000</v>
      </c>
      <c r="AV86" s="73">
        <f t="shared" si="58"/>
        <v>2100000</v>
      </c>
      <c r="AW86" s="73">
        <f t="shared" si="59"/>
        <v>2100000</v>
      </c>
      <c r="AX86" s="73">
        <f t="shared" si="60"/>
        <v>2100000</v>
      </c>
      <c r="AY86" s="73">
        <f t="shared" si="70"/>
        <v>8400000</v>
      </c>
      <c r="AZ86" s="73">
        <f t="shared" si="71"/>
        <v>8400000</v>
      </c>
      <c r="BA86" s="73">
        <f t="shared" si="72"/>
        <v>8400000</v>
      </c>
      <c r="BB86" s="113" t="s">
        <v>374</v>
      </c>
      <c r="BC86" s="69" t="s">
        <v>24</v>
      </c>
      <c r="BD86" s="160"/>
      <c r="BE86" s="74">
        <v>0</v>
      </c>
      <c r="BF86" s="74">
        <v>9272724</v>
      </c>
      <c r="BG86" s="74">
        <v>8409094</v>
      </c>
      <c r="BH86" s="162">
        <f t="shared" si="8"/>
        <v>8236368</v>
      </c>
    </row>
    <row r="87" spans="1:60" outlineLevel="1" x14ac:dyDescent="0.3">
      <c r="A87" s="71" t="s">
        <v>174</v>
      </c>
      <c r="B87" s="149" t="s">
        <v>174</v>
      </c>
      <c r="C87" s="149" t="s">
        <v>31</v>
      </c>
      <c r="D87" s="150">
        <v>5108162</v>
      </c>
      <c r="E87" s="150" t="s">
        <v>175</v>
      </c>
      <c r="F87" s="173">
        <v>0</v>
      </c>
      <c r="G87" s="73">
        <f t="shared" si="67"/>
        <v>0</v>
      </c>
      <c r="H87" s="74">
        <f>IFERROR(INDEX('[1]2024'!$A:$Q,MATCH($A$3&amp;$D87,'[1]2024'!$B:$B,0),MATCH(H$4,'[1]2024'!$2:$2,0)),0)+IFERROR(INDEX('[1]2024'!$A:$Q,MATCH($B$3&amp;$D87,'[1]2024'!$B:$B,0),MATCH(H$4,'[1]2024'!$2:$2,0)),0)++IFERROR(INDEX('[1]2024'!$A:$Q,MATCH($C$3&amp;$D87,'[1]2024'!$B:$B,0),MATCH(H$4,'[1]2024'!$2:$2,0)),0)++IFERROR(INDEX('[1]2024'!$A:$Q,MATCH($D$3&amp;$D87,'[1]2024'!$B:$B,0),MATCH(H$4,'[1]2024'!$2:$2,0)),0)</f>
        <v>0</v>
      </c>
      <c r="I87" s="74">
        <f>IFERROR(INDEX('[1]2024'!$A:$Q,MATCH($A$3&amp;$D87,'[1]2024'!$B:$B,0),MATCH(I$4,'[1]2024'!$2:$2,0)),0)+IFERROR(INDEX('[1]2024'!$A:$Q,MATCH($B$3&amp;$D87,'[1]2024'!$B:$B,0),MATCH(I$4,'[1]2024'!$2:$2,0)),0)++IFERROR(INDEX('[1]2024'!$A:$Q,MATCH($C$3&amp;$D87,'[1]2024'!$B:$B,0),MATCH(I$4,'[1]2024'!$2:$2,0)),0)++IFERROR(INDEX('[1]2024'!$A:$Q,MATCH($D$3&amp;$D87,'[1]2024'!$B:$B,0),MATCH(I$4,'[1]2024'!$2:$2,0)),0)</f>
        <v>0</v>
      </c>
      <c r="J87" s="74">
        <f>IFERROR(INDEX('[1]2024'!$A:$Q,MATCH($A$3&amp;$D87,'[1]2024'!$B:$B,0),MATCH(J$4,'[1]2024'!$2:$2,0)),0)+IFERROR(INDEX('[1]2024'!$A:$Q,MATCH($B$3&amp;$D87,'[1]2024'!$B:$B,0),MATCH(J$4,'[1]2024'!$2:$2,0)),0)++IFERROR(INDEX('[1]2024'!$A:$Q,MATCH($C$3&amp;$D87,'[1]2024'!$B:$B,0),MATCH(J$4,'[1]2024'!$2:$2,0)),0)++IFERROR(INDEX('[1]2024'!$A:$Q,MATCH($D$3&amp;$D87,'[1]2024'!$B:$B,0),MATCH(J$4,'[1]2024'!$2:$2,0)),0)</f>
        <v>0</v>
      </c>
      <c r="K87" s="74">
        <f>IFERROR(INDEX('[1]2024'!$A:$Q,MATCH($A$3&amp;$D87,'[1]2024'!$B:$B,0),MATCH(K$4,'[1]2024'!$2:$2,0)),0)+IFERROR(INDEX('[1]2024'!$A:$Q,MATCH($B$3&amp;$D87,'[1]2024'!$B:$B,0),MATCH(K$4,'[1]2024'!$2:$2,0)),0)++IFERROR(INDEX('[1]2024'!$A:$Q,MATCH($C$3&amp;$D87,'[1]2024'!$B:$B,0),MATCH(K$4,'[1]2024'!$2:$2,0)),0)++IFERROR(INDEX('[1]2024'!$A:$Q,MATCH($D$3&amp;$D87,'[1]2024'!$B:$B,0),MATCH(K$4,'[1]2024'!$2:$2,0)),0)</f>
        <v>0</v>
      </c>
      <c r="L87" s="74">
        <f>IFERROR(INDEX('[1]2024'!$A:$Q,MATCH($A$3&amp;$D87,'[1]2024'!$B:$B,0),MATCH(L$4,'[1]2024'!$2:$2,0)),0)+IFERROR(INDEX('[1]2024'!$A:$Q,MATCH($B$3&amp;$D87,'[1]2024'!$B:$B,0),MATCH(L$4,'[1]2024'!$2:$2,0)),0)++IFERROR(INDEX('[1]2024'!$A:$Q,MATCH($C$3&amp;$D87,'[1]2024'!$B:$B,0),MATCH(L$4,'[1]2024'!$2:$2,0)),0)++IFERROR(INDEX('[1]2024'!$A:$Q,MATCH($D$3&amp;$D87,'[1]2024'!$B:$B,0),MATCH(L$4,'[1]2024'!$2:$2,0)),0)</f>
        <v>0</v>
      </c>
      <c r="M87" s="74">
        <f>IFERROR(INDEX('[1]2024'!$A:$Q,MATCH($A$3&amp;$D87,'[1]2024'!$B:$B,0),MATCH(M$4,'[1]2024'!$2:$2,0)),0)+IFERROR(INDEX('[1]2024'!$A:$Q,MATCH($B$3&amp;$D87,'[1]2024'!$B:$B,0),MATCH(M$4,'[1]2024'!$2:$2,0)),0)++IFERROR(INDEX('[1]2024'!$A:$Q,MATCH($C$3&amp;$D87,'[1]2024'!$B:$B,0),MATCH(M$4,'[1]2024'!$2:$2,0)),0)++IFERROR(INDEX('[1]2024'!$A:$Q,MATCH($D$3&amp;$D87,'[1]2024'!$B:$B,0),MATCH(M$4,'[1]2024'!$2:$2,0)),0)</f>
        <v>0</v>
      </c>
      <c r="N87" s="74">
        <f>IFERROR(INDEX('[1]2024'!$A:$Q,MATCH($A$3&amp;$D87,'[1]2024'!$B:$B,0),MATCH(N$4,'[1]2024'!$2:$2,0)),0)+IFERROR(INDEX('[1]2024'!$A:$Q,MATCH($B$3&amp;$D87,'[1]2024'!$B:$B,0),MATCH(N$4,'[1]2024'!$2:$2,0)),0)++IFERROR(INDEX('[1]2024'!$A:$Q,MATCH($C$3&amp;$D87,'[1]2024'!$B:$B,0),MATCH(N$4,'[1]2024'!$2:$2,0)),0)++IFERROR(INDEX('[1]2024'!$A:$Q,MATCH($D$3&amp;$D87,'[1]2024'!$B:$B,0),MATCH(N$4,'[1]2024'!$2:$2,0)),0)</f>
        <v>0</v>
      </c>
      <c r="O87" s="74">
        <f>IFERROR(INDEX('[1]2024'!$A:$Q,MATCH($A$3&amp;$D87,'[1]2024'!$B:$B,0),MATCH(O$4,'[1]2024'!$2:$2,0)),0)+IFERROR(INDEX('[1]2024'!$A:$Q,MATCH($B$3&amp;$D87,'[1]2024'!$B:$B,0),MATCH(O$4,'[1]2024'!$2:$2,0)),0)++IFERROR(INDEX('[1]2024'!$A:$Q,MATCH($C$3&amp;$D87,'[1]2024'!$B:$B,0),MATCH(O$4,'[1]2024'!$2:$2,0)),0)++IFERROR(INDEX('[1]2024'!$A:$Q,MATCH($D$3&amp;$D87,'[1]2024'!$B:$B,0),MATCH(O$4,'[1]2024'!$2:$2,0)),0)</f>
        <v>0</v>
      </c>
      <c r="P87" s="74">
        <f>IFERROR(INDEX('[1]2024'!$A:$Q,MATCH($A$3&amp;$D87,'[1]2024'!$B:$B,0),MATCH(P$4,'[1]2024'!$2:$2,0)),0)+IFERROR(INDEX('[1]2024'!$A:$Q,MATCH($B$3&amp;$D87,'[1]2024'!$B:$B,0),MATCH(P$4,'[1]2024'!$2:$2,0)),0)++IFERROR(INDEX('[1]2024'!$A:$Q,MATCH($C$3&amp;$D87,'[1]2024'!$B:$B,0),MATCH(P$4,'[1]2024'!$2:$2,0)),0)++IFERROR(INDEX('[1]2024'!$A:$Q,MATCH($D$3&amp;$D87,'[1]2024'!$B:$B,0),MATCH(P$4,'[1]2024'!$2:$2,0)),0)</f>
        <v>0</v>
      </c>
      <c r="Q87" s="74">
        <f>IFERROR(INDEX('[1]2024'!$A:$Q,MATCH($A$3&amp;$D87,'[1]2024'!$B:$B,0),MATCH(Q$4,'[1]2024'!$2:$2,0)),0)+IFERROR(INDEX('[1]2024'!$A:$Q,MATCH($B$3&amp;$D87,'[1]2024'!$B:$B,0),MATCH(Q$4,'[1]2024'!$2:$2,0)),0)++IFERROR(INDEX('[1]2024'!$A:$Q,MATCH($C$3&amp;$D87,'[1]2024'!$B:$B,0),MATCH(Q$4,'[1]2024'!$2:$2,0)),0)++IFERROR(INDEX('[1]2024'!$A:$Q,MATCH($D$3&amp;$D87,'[1]2024'!$B:$B,0),MATCH(Q$4,'[1]2024'!$2:$2,0)),0)</f>
        <v>0</v>
      </c>
      <c r="R87" s="74">
        <f>IFERROR(INDEX('[1]2024'!$A:$Q,MATCH($A$3&amp;$D87,'[1]2024'!$B:$B,0),MATCH(R$4,'[1]2024'!$2:$2,0)),0)+IFERROR(INDEX('[1]2024'!$A:$Q,MATCH($B$3&amp;$D87,'[1]2024'!$B:$B,0),MATCH(R$4,'[1]2024'!$2:$2,0)),0)++IFERROR(INDEX('[1]2024'!$A:$Q,MATCH($C$3&amp;$D87,'[1]2024'!$B:$B,0),MATCH(R$4,'[1]2024'!$2:$2,0)),0)++IFERROR(INDEX('[1]2024'!$A:$Q,MATCH($D$3&amp;$D87,'[1]2024'!$B:$B,0),MATCH(R$4,'[1]2024'!$2:$2,0)),0)</f>
        <v>0</v>
      </c>
      <c r="S87" s="74">
        <f>IFERROR(INDEX('[1]2024'!$A:$Q,MATCH($A$3&amp;$D87,'[1]2024'!$B:$B,0),MATCH(S$4,'[1]2024'!$2:$2,0)),0)+IFERROR(INDEX('[1]2024'!$A:$Q,MATCH($B$3&amp;$D87,'[1]2024'!$B:$B,0),MATCH(S$4,'[1]2024'!$2:$2,0)),0)++IFERROR(INDEX('[1]2024'!$A:$Q,MATCH($C$3&amp;$D87,'[1]2024'!$B:$B,0),MATCH(S$4,'[1]2024'!$2:$2,0)),0)++IFERROR(INDEX('[1]2024'!$A:$Q,MATCH($D$3&amp;$D87,'[1]2024'!$B:$B,0),MATCH(S$4,'[1]2024'!$2:$2,0)),0)</f>
        <v>0</v>
      </c>
      <c r="T87" s="75">
        <v>0</v>
      </c>
      <c r="U87" s="73">
        <f t="shared" si="68"/>
        <v>0</v>
      </c>
      <c r="V87" s="174">
        <v>0</v>
      </c>
      <c r="W87" s="105">
        <v>0</v>
      </c>
      <c r="X87" s="105">
        <v>0</v>
      </c>
      <c r="Y87" s="105">
        <v>0</v>
      </c>
      <c r="Z87" s="105">
        <v>0</v>
      </c>
      <c r="AA87" s="105">
        <v>0</v>
      </c>
      <c r="AB87" s="105">
        <v>0</v>
      </c>
      <c r="AC87" s="105">
        <v>0</v>
      </c>
      <c r="AD87" s="105">
        <v>0</v>
      </c>
      <c r="AE87" s="105">
        <v>0</v>
      </c>
      <c r="AF87" s="105">
        <v>0</v>
      </c>
      <c r="AG87" s="175">
        <v>0</v>
      </c>
      <c r="AH87" s="73">
        <f t="shared" si="69"/>
        <v>0</v>
      </c>
      <c r="AI87" s="73"/>
      <c r="AJ87" s="73"/>
      <c r="AK87" s="73"/>
      <c r="AL87" s="73"/>
      <c r="AM87" s="73"/>
      <c r="AN87" s="73"/>
      <c r="AO87" s="73"/>
      <c r="AP87" s="73"/>
      <c r="AQ87" s="73"/>
      <c r="AR87" s="73"/>
      <c r="AS87" s="73"/>
      <c r="AT87" s="73"/>
      <c r="AU87" s="73">
        <f t="shared" si="61"/>
        <v>0</v>
      </c>
      <c r="AV87" s="73">
        <f t="shared" si="58"/>
        <v>0</v>
      </c>
      <c r="AW87" s="73">
        <f t="shared" si="59"/>
        <v>0</v>
      </c>
      <c r="AX87" s="73">
        <f t="shared" si="60"/>
        <v>0</v>
      </c>
      <c r="AY87" s="73">
        <f t="shared" si="70"/>
        <v>0</v>
      </c>
      <c r="AZ87" s="73">
        <f t="shared" si="71"/>
        <v>0</v>
      </c>
      <c r="BA87" s="73">
        <f t="shared" si="72"/>
        <v>0</v>
      </c>
      <c r="BB87" s="91"/>
      <c r="BC87" s="69" t="s">
        <v>24</v>
      </c>
      <c r="BD87" s="160"/>
      <c r="BE87" s="74">
        <v>0</v>
      </c>
      <c r="BF87" s="74">
        <v>0</v>
      </c>
      <c r="BG87" s="74">
        <v>0</v>
      </c>
      <c r="BH87" s="162">
        <f t="shared" si="8"/>
        <v>0</v>
      </c>
    </row>
    <row r="88" spans="1:60" x14ac:dyDescent="0.3">
      <c r="A88" s="57" t="s">
        <v>176</v>
      </c>
      <c r="B88" s="158" t="s">
        <v>21</v>
      </c>
      <c r="C88" s="158"/>
      <c r="D88" s="159"/>
      <c r="E88" s="159"/>
      <c r="F88" s="169">
        <v>1968030972</v>
      </c>
      <c r="G88" s="61">
        <f t="shared" ref="G88" si="73">SUM(G89:G99)</f>
        <v>1968735263</v>
      </c>
      <c r="H88" s="62">
        <f t="shared" ref="H88:S88" si="74">SUM(H89:H99)</f>
        <v>164002581</v>
      </c>
      <c r="I88" s="63">
        <f t="shared" si="74"/>
        <v>164002581</v>
      </c>
      <c r="J88" s="63">
        <f t="shared" si="74"/>
        <v>164002581</v>
      </c>
      <c r="K88" s="63">
        <f t="shared" si="74"/>
        <v>164002581</v>
      </c>
      <c r="L88" s="63">
        <f t="shared" si="74"/>
        <v>164002581</v>
      </c>
      <c r="M88" s="63">
        <f t="shared" si="74"/>
        <v>164068912</v>
      </c>
      <c r="N88" s="63">
        <f t="shared" si="74"/>
        <v>164068912</v>
      </c>
      <c r="O88" s="63">
        <f t="shared" si="74"/>
        <v>164068912</v>
      </c>
      <c r="P88" s="63">
        <f t="shared" si="74"/>
        <v>164068912</v>
      </c>
      <c r="Q88" s="63">
        <f t="shared" si="74"/>
        <v>164148904</v>
      </c>
      <c r="R88" s="63">
        <f t="shared" si="74"/>
        <v>164148904</v>
      </c>
      <c r="S88" s="63">
        <f t="shared" si="74"/>
        <v>164148902</v>
      </c>
      <c r="T88" s="64">
        <v>1968826944</v>
      </c>
      <c r="U88" s="61">
        <f t="shared" ref="U88:Z88" si="75">SUM(U89:U99)</f>
        <v>1969152499</v>
      </c>
      <c r="V88" s="85">
        <f t="shared" si="75"/>
        <v>164134023</v>
      </c>
      <c r="W88" s="99">
        <f t="shared" si="75"/>
        <v>164134023</v>
      </c>
      <c r="X88" s="99">
        <f t="shared" si="75"/>
        <v>164134023</v>
      </c>
      <c r="Y88" s="99">
        <f t="shared" si="75"/>
        <v>164134023</v>
      </c>
      <c r="Z88" s="99">
        <f t="shared" si="75"/>
        <v>164134023</v>
      </c>
      <c r="AA88" s="99">
        <v>164068912</v>
      </c>
      <c r="AB88" s="99">
        <v>164068912</v>
      </c>
      <c r="AC88" s="99">
        <v>164068912</v>
      </c>
      <c r="AD88" s="99">
        <v>164068912</v>
      </c>
      <c r="AE88" s="99">
        <v>164068912</v>
      </c>
      <c r="AF88" s="99">
        <v>164068912</v>
      </c>
      <c r="AG88" s="170">
        <v>164068912</v>
      </c>
      <c r="AH88" s="61">
        <f t="shared" ref="AH88:AT88" si="76">SUM(AH89:AH99)</f>
        <v>1969608276</v>
      </c>
      <c r="AI88" s="61">
        <f t="shared" si="76"/>
        <v>164134023</v>
      </c>
      <c r="AJ88" s="61">
        <f t="shared" si="76"/>
        <v>164134023</v>
      </c>
      <c r="AK88" s="61">
        <f t="shared" si="76"/>
        <v>164134023</v>
      </c>
      <c r="AL88" s="61">
        <f t="shared" si="76"/>
        <v>164134023</v>
      </c>
      <c r="AM88" s="61">
        <f t="shared" si="76"/>
        <v>164134023</v>
      </c>
      <c r="AN88" s="61">
        <f t="shared" si="76"/>
        <v>164134023</v>
      </c>
      <c r="AO88" s="61">
        <f t="shared" si="76"/>
        <v>164134023</v>
      </c>
      <c r="AP88" s="61">
        <f t="shared" si="76"/>
        <v>164134023</v>
      </c>
      <c r="AQ88" s="61">
        <f t="shared" si="76"/>
        <v>164134023</v>
      </c>
      <c r="AR88" s="61">
        <f t="shared" si="76"/>
        <v>164134023</v>
      </c>
      <c r="AS88" s="61">
        <f t="shared" si="76"/>
        <v>164134023</v>
      </c>
      <c r="AT88" s="61">
        <f t="shared" si="76"/>
        <v>164134023</v>
      </c>
      <c r="AU88" s="61">
        <f t="shared" si="61"/>
        <v>492402069</v>
      </c>
      <c r="AV88" s="61">
        <f t="shared" si="58"/>
        <v>492402069</v>
      </c>
      <c r="AW88" s="61">
        <f t="shared" si="59"/>
        <v>492402069</v>
      </c>
      <c r="AX88" s="61">
        <f t="shared" si="60"/>
        <v>492402069</v>
      </c>
      <c r="AY88" s="61">
        <f>SUM(AY89:AY99)</f>
        <v>1969608276</v>
      </c>
      <c r="AZ88" s="61">
        <f t="shared" ref="AZ88:BA88" si="77">SUM(AZ89:AZ99)</f>
        <v>1969608276</v>
      </c>
      <c r="BA88" s="61">
        <f t="shared" si="77"/>
        <v>1969608276</v>
      </c>
      <c r="BB88" s="91"/>
      <c r="BC88" s="171"/>
      <c r="BD88" s="172"/>
      <c r="BE88" s="85">
        <f>SUM(BE89:BE99)</f>
        <v>0</v>
      </c>
      <c r="BF88" s="85">
        <v>0</v>
      </c>
      <c r="BG88" s="85">
        <v>1476023229</v>
      </c>
      <c r="BH88" s="161">
        <f t="shared" si="8"/>
        <v>1968735263</v>
      </c>
    </row>
    <row r="89" spans="1:60" outlineLevel="1" x14ac:dyDescent="0.3">
      <c r="A89" s="71" t="s">
        <v>177</v>
      </c>
      <c r="B89" s="149" t="s">
        <v>178</v>
      </c>
      <c r="C89" s="149" t="s">
        <v>31</v>
      </c>
      <c r="D89" s="150">
        <v>5109110</v>
      </c>
      <c r="E89" s="150" t="s">
        <v>179</v>
      </c>
      <c r="F89" s="173">
        <v>1526017560</v>
      </c>
      <c r="G89" s="73">
        <f t="shared" ref="G89:G99" si="78">SUM(H89:S89)</f>
        <v>1526267556</v>
      </c>
      <c r="H89" s="74">
        <f>IFERROR(INDEX('[1]2024'!$A:$Q,MATCH($A$3&amp;$D89,'[1]2024'!$B:$B,0),MATCH(H$4,'[1]2024'!$2:$2,0)),0)+IFERROR(INDEX('[1]2024'!$A:$Q,MATCH($B$3&amp;$D89,'[1]2024'!$B:$B,0),MATCH(H$4,'[1]2024'!$2:$2,0)),0)++IFERROR(INDEX('[1]2024'!$A:$Q,MATCH($C$3&amp;$D89,'[1]2024'!$B:$B,0),MATCH(H$4,'[1]2024'!$2:$2,0)),0)++IFERROR(INDEX('[1]2024'!$A:$Q,MATCH($D$3&amp;$D89,'[1]2024'!$B:$B,0),MATCH(H$4,'[1]2024'!$2:$2,0)),0)</f>
        <v>127168130</v>
      </c>
      <c r="I89" s="74">
        <f>IFERROR(INDEX('[1]2024'!$A:$Q,MATCH($A$3&amp;$D89,'[1]2024'!$B:$B,0),MATCH(I$4,'[1]2024'!$2:$2,0)),0)+IFERROR(INDEX('[1]2024'!$A:$Q,MATCH($B$3&amp;$D89,'[1]2024'!$B:$B,0),MATCH(I$4,'[1]2024'!$2:$2,0)),0)++IFERROR(INDEX('[1]2024'!$A:$Q,MATCH($C$3&amp;$D89,'[1]2024'!$B:$B,0),MATCH(I$4,'[1]2024'!$2:$2,0)),0)++IFERROR(INDEX('[1]2024'!$A:$Q,MATCH($D$3&amp;$D89,'[1]2024'!$B:$B,0),MATCH(I$4,'[1]2024'!$2:$2,0)),0)</f>
        <v>127168130</v>
      </c>
      <c r="J89" s="74">
        <f>IFERROR(INDEX('[1]2024'!$A:$Q,MATCH($A$3&amp;$D89,'[1]2024'!$B:$B,0),MATCH(J$4,'[1]2024'!$2:$2,0)),0)+IFERROR(INDEX('[1]2024'!$A:$Q,MATCH($B$3&amp;$D89,'[1]2024'!$B:$B,0),MATCH(J$4,'[1]2024'!$2:$2,0)),0)++IFERROR(INDEX('[1]2024'!$A:$Q,MATCH($C$3&amp;$D89,'[1]2024'!$B:$B,0),MATCH(J$4,'[1]2024'!$2:$2,0)),0)++IFERROR(INDEX('[1]2024'!$A:$Q,MATCH($D$3&amp;$D89,'[1]2024'!$B:$B,0),MATCH(J$4,'[1]2024'!$2:$2,0)),0)</f>
        <v>127168130</v>
      </c>
      <c r="K89" s="74">
        <f>IFERROR(INDEX('[1]2024'!$A:$Q,MATCH($A$3&amp;$D89,'[1]2024'!$B:$B,0),MATCH(K$4,'[1]2024'!$2:$2,0)),0)+IFERROR(INDEX('[1]2024'!$A:$Q,MATCH($B$3&amp;$D89,'[1]2024'!$B:$B,0),MATCH(K$4,'[1]2024'!$2:$2,0)),0)++IFERROR(INDEX('[1]2024'!$A:$Q,MATCH($C$3&amp;$D89,'[1]2024'!$B:$B,0),MATCH(K$4,'[1]2024'!$2:$2,0)),0)++IFERROR(INDEX('[1]2024'!$A:$Q,MATCH($D$3&amp;$D89,'[1]2024'!$B:$B,0),MATCH(K$4,'[1]2024'!$2:$2,0)),0)</f>
        <v>127168130</v>
      </c>
      <c r="L89" s="74">
        <f>IFERROR(INDEX('[1]2024'!$A:$Q,MATCH($A$3&amp;$D89,'[1]2024'!$B:$B,0),MATCH(L$4,'[1]2024'!$2:$2,0)),0)+IFERROR(INDEX('[1]2024'!$A:$Q,MATCH($B$3&amp;$D89,'[1]2024'!$B:$B,0),MATCH(L$4,'[1]2024'!$2:$2,0)),0)++IFERROR(INDEX('[1]2024'!$A:$Q,MATCH($C$3&amp;$D89,'[1]2024'!$B:$B,0),MATCH(L$4,'[1]2024'!$2:$2,0)),0)++IFERROR(INDEX('[1]2024'!$A:$Q,MATCH($D$3&amp;$D89,'[1]2024'!$B:$B,0),MATCH(L$4,'[1]2024'!$2:$2,0)),0)</f>
        <v>127168130</v>
      </c>
      <c r="M89" s="74">
        <f>IFERROR(INDEX('[1]2024'!$A:$Q,MATCH($A$3&amp;$D89,'[1]2024'!$B:$B,0),MATCH(M$4,'[1]2024'!$2:$2,0)),0)+IFERROR(INDEX('[1]2024'!$A:$Q,MATCH($B$3&amp;$D89,'[1]2024'!$B:$B,0),MATCH(M$4,'[1]2024'!$2:$2,0)),0)++IFERROR(INDEX('[1]2024'!$A:$Q,MATCH($C$3&amp;$D89,'[1]2024'!$B:$B,0),MATCH(M$4,'[1]2024'!$2:$2,0)),0)++IFERROR(INDEX('[1]2024'!$A:$Q,MATCH($D$3&amp;$D89,'[1]2024'!$B:$B,0),MATCH(M$4,'[1]2024'!$2:$2,0)),0)</f>
        <v>127203844</v>
      </c>
      <c r="N89" s="74">
        <f>IFERROR(INDEX('[1]2024'!$A:$Q,MATCH($A$3&amp;$D89,'[1]2024'!$B:$B,0),MATCH(N$4,'[1]2024'!$2:$2,0)),0)+IFERROR(INDEX('[1]2024'!$A:$Q,MATCH($B$3&amp;$D89,'[1]2024'!$B:$B,0),MATCH(N$4,'[1]2024'!$2:$2,0)),0)++IFERROR(INDEX('[1]2024'!$A:$Q,MATCH($C$3&amp;$D89,'[1]2024'!$B:$B,0),MATCH(N$4,'[1]2024'!$2:$2,0)),0)++IFERROR(INDEX('[1]2024'!$A:$Q,MATCH($D$3&amp;$D89,'[1]2024'!$B:$B,0),MATCH(N$4,'[1]2024'!$2:$2,0)),0)</f>
        <v>127203844</v>
      </c>
      <c r="O89" s="74">
        <f>IFERROR(INDEX('[1]2024'!$A:$Q,MATCH($A$3&amp;$D89,'[1]2024'!$B:$B,0),MATCH(O$4,'[1]2024'!$2:$2,0)),0)+IFERROR(INDEX('[1]2024'!$A:$Q,MATCH($B$3&amp;$D89,'[1]2024'!$B:$B,0),MATCH(O$4,'[1]2024'!$2:$2,0)),0)++IFERROR(INDEX('[1]2024'!$A:$Q,MATCH($C$3&amp;$D89,'[1]2024'!$B:$B,0),MATCH(O$4,'[1]2024'!$2:$2,0)),0)++IFERROR(INDEX('[1]2024'!$A:$Q,MATCH($D$3&amp;$D89,'[1]2024'!$B:$B,0),MATCH(O$4,'[1]2024'!$2:$2,0)),0)</f>
        <v>127203844</v>
      </c>
      <c r="P89" s="74">
        <f>IFERROR(INDEX('[1]2024'!$A:$Q,MATCH($A$3&amp;$D89,'[1]2024'!$B:$B,0),MATCH(P$4,'[1]2024'!$2:$2,0)),0)+IFERROR(INDEX('[1]2024'!$A:$Q,MATCH($B$3&amp;$D89,'[1]2024'!$B:$B,0),MATCH(P$4,'[1]2024'!$2:$2,0)),0)++IFERROR(INDEX('[1]2024'!$A:$Q,MATCH($C$3&amp;$D89,'[1]2024'!$B:$B,0),MATCH(P$4,'[1]2024'!$2:$2,0)),0)++IFERROR(INDEX('[1]2024'!$A:$Q,MATCH($D$3&amp;$D89,'[1]2024'!$B:$B,0),MATCH(P$4,'[1]2024'!$2:$2,0)),0)</f>
        <v>127203844</v>
      </c>
      <c r="Q89" s="74">
        <f>IFERROR(INDEX('[1]2024'!$A:$Q,MATCH($A$3&amp;$D89,'[1]2024'!$B:$B,0),MATCH(Q$4,'[1]2024'!$2:$2,0)),0)+IFERROR(INDEX('[1]2024'!$A:$Q,MATCH($B$3&amp;$D89,'[1]2024'!$B:$B,0),MATCH(Q$4,'[1]2024'!$2:$2,0)),0)++IFERROR(INDEX('[1]2024'!$A:$Q,MATCH($C$3&amp;$D89,'[1]2024'!$B:$B,0),MATCH(Q$4,'[1]2024'!$2:$2,0)),0)++IFERROR(INDEX('[1]2024'!$A:$Q,MATCH($D$3&amp;$D89,'[1]2024'!$B:$B,0),MATCH(Q$4,'[1]2024'!$2:$2,0)),0)</f>
        <v>127203844</v>
      </c>
      <c r="R89" s="74">
        <f>IFERROR(INDEX('[1]2024'!$A:$Q,MATCH($A$3&amp;$D89,'[1]2024'!$B:$B,0),MATCH(R$4,'[1]2024'!$2:$2,0)),0)+IFERROR(INDEX('[1]2024'!$A:$Q,MATCH($B$3&amp;$D89,'[1]2024'!$B:$B,0),MATCH(R$4,'[1]2024'!$2:$2,0)),0)++IFERROR(INDEX('[1]2024'!$A:$Q,MATCH($C$3&amp;$D89,'[1]2024'!$B:$B,0),MATCH(R$4,'[1]2024'!$2:$2,0)),0)++IFERROR(INDEX('[1]2024'!$A:$Q,MATCH($D$3&amp;$D89,'[1]2024'!$B:$B,0),MATCH(R$4,'[1]2024'!$2:$2,0)),0)</f>
        <v>127203844</v>
      </c>
      <c r="S89" s="74">
        <f>IFERROR(INDEX('[1]2024'!$A:$Q,MATCH($A$3&amp;$D89,'[1]2024'!$B:$B,0),MATCH(S$4,'[1]2024'!$2:$2,0)),0)+IFERROR(INDEX('[1]2024'!$A:$Q,MATCH($B$3&amp;$D89,'[1]2024'!$B:$B,0),MATCH(S$4,'[1]2024'!$2:$2,0)),0)++IFERROR(INDEX('[1]2024'!$A:$Q,MATCH($C$3&amp;$D89,'[1]2024'!$B:$B,0),MATCH(S$4,'[1]2024'!$2:$2,0)),0)++IFERROR(INDEX('[1]2024'!$A:$Q,MATCH($D$3&amp;$D89,'[1]2024'!$B:$B,0),MATCH(S$4,'[1]2024'!$2:$2,0)),0)</f>
        <v>127203842</v>
      </c>
      <c r="T89" s="75">
        <v>1526446128</v>
      </c>
      <c r="U89" s="73">
        <f t="shared" ref="U89:U99" si="79">SUM(V89:AG89)</f>
        <v>1526371723</v>
      </c>
      <c r="V89" s="174">
        <v>127188963</v>
      </c>
      <c r="W89" s="105">
        <v>127188963</v>
      </c>
      <c r="X89" s="105">
        <v>127188963</v>
      </c>
      <c r="Y89" s="105">
        <v>127188963</v>
      </c>
      <c r="Z89" s="105">
        <v>127188963</v>
      </c>
      <c r="AA89" s="105">
        <v>127203844</v>
      </c>
      <c r="AB89" s="105">
        <v>127203844</v>
      </c>
      <c r="AC89" s="105">
        <v>127203844</v>
      </c>
      <c r="AD89" s="105">
        <v>127203844</v>
      </c>
      <c r="AE89" s="105">
        <v>127203844</v>
      </c>
      <c r="AF89" s="105">
        <v>127203844</v>
      </c>
      <c r="AG89" s="175">
        <v>127203844</v>
      </c>
      <c r="AH89" s="73">
        <f t="shared" ref="AH89:AH99" si="80">SUM(AI89:AT89)</f>
        <v>1526267556</v>
      </c>
      <c r="AI89" s="105">
        <v>127188963</v>
      </c>
      <c r="AJ89" s="73">
        <v>127188963</v>
      </c>
      <c r="AK89" s="73">
        <v>127188963</v>
      </c>
      <c r="AL89" s="73">
        <v>127188963</v>
      </c>
      <c r="AM89" s="73">
        <v>127188963</v>
      </c>
      <c r="AN89" s="73">
        <v>127188963</v>
      </c>
      <c r="AO89" s="73">
        <v>127188963</v>
      </c>
      <c r="AP89" s="73">
        <v>127188963</v>
      </c>
      <c r="AQ89" s="73">
        <v>127188963</v>
      </c>
      <c r="AR89" s="73">
        <v>127188963</v>
      </c>
      <c r="AS89" s="73">
        <v>127188963</v>
      </c>
      <c r="AT89" s="73">
        <v>127188963</v>
      </c>
      <c r="AU89" s="73">
        <f t="shared" si="61"/>
        <v>381566889</v>
      </c>
      <c r="AV89" s="73">
        <f t="shared" si="58"/>
        <v>381566889</v>
      </c>
      <c r="AW89" s="73">
        <f t="shared" si="59"/>
        <v>381566889</v>
      </c>
      <c r="AX89" s="73">
        <f t="shared" si="60"/>
        <v>381566889</v>
      </c>
      <c r="AY89" s="73">
        <f t="shared" ref="AY89:AY99" si="81">IF($BC89="O",1.05*$AH89,$AH89)</f>
        <v>1526267556</v>
      </c>
      <c r="AZ89" s="73">
        <f t="shared" ref="AZ89:AZ99" si="82">IF($BC89="O",1.05*$AY89,$AY89)</f>
        <v>1526267556</v>
      </c>
      <c r="BA89" s="73">
        <f t="shared" ref="BA89:BA99" si="83">IF($BC89="O",1.05*$AZ89,$AZ89)</f>
        <v>1526267556</v>
      </c>
      <c r="BB89" s="113" t="s">
        <v>375</v>
      </c>
      <c r="BC89" s="69" t="s">
        <v>24</v>
      </c>
      <c r="BD89" s="160"/>
      <c r="BE89" s="74">
        <v>0</v>
      </c>
      <c r="BF89" s="74">
        <v>0</v>
      </c>
      <c r="BG89" s="74">
        <v>1144513170</v>
      </c>
      <c r="BH89" s="162">
        <f t="shared" si="8"/>
        <v>1526267556</v>
      </c>
    </row>
    <row r="90" spans="1:60" outlineLevel="1" x14ac:dyDescent="0.3">
      <c r="A90" s="71" t="s">
        <v>180</v>
      </c>
      <c r="B90" s="149" t="s">
        <v>178</v>
      </c>
      <c r="C90" s="149" t="s">
        <v>31</v>
      </c>
      <c r="D90" s="150">
        <v>5109120</v>
      </c>
      <c r="E90" s="150" t="s">
        <v>179</v>
      </c>
      <c r="F90" s="173">
        <v>0</v>
      </c>
      <c r="G90" s="73">
        <f t="shared" si="78"/>
        <v>0</v>
      </c>
      <c r="H90" s="74">
        <f>IFERROR(INDEX('[1]2024'!$A:$Q,MATCH($A$3&amp;$D90,'[1]2024'!$B:$B,0),MATCH(H$4,'[1]2024'!$2:$2,0)),0)+IFERROR(INDEX('[1]2024'!$A:$Q,MATCH($B$3&amp;$D90,'[1]2024'!$B:$B,0),MATCH(H$4,'[1]2024'!$2:$2,0)),0)++IFERROR(INDEX('[1]2024'!$A:$Q,MATCH($C$3&amp;$D90,'[1]2024'!$B:$B,0),MATCH(H$4,'[1]2024'!$2:$2,0)),0)++IFERROR(INDEX('[1]2024'!$A:$Q,MATCH($D$3&amp;$D90,'[1]2024'!$B:$B,0),MATCH(H$4,'[1]2024'!$2:$2,0)),0)</f>
        <v>0</v>
      </c>
      <c r="I90" s="74">
        <f>IFERROR(INDEX('[1]2024'!$A:$Q,MATCH($A$3&amp;$D90,'[1]2024'!$B:$B,0),MATCH(I$4,'[1]2024'!$2:$2,0)),0)+IFERROR(INDEX('[1]2024'!$A:$Q,MATCH($B$3&amp;$D90,'[1]2024'!$B:$B,0),MATCH(I$4,'[1]2024'!$2:$2,0)),0)++IFERROR(INDEX('[1]2024'!$A:$Q,MATCH($C$3&amp;$D90,'[1]2024'!$B:$B,0),MATCH(I$4,'[1]2024'!$2:$2,0)),0)++IFERROR(INDEX('[1]2024'!$A:$Q,MATCH($D$3&amp;$D90,'[1]2024'!$B:$B,0),MATCH(I$4,'[1]2024'!$2:$2,0)),0)</f>
        <v>0</v>
      </c>
      <c r="J90" s="74">
        <f>IFERROR(INDEX('[1]2024'!$A:$Q,MATCH($A$3&amp;$D90,'[1]2024'!$B:$B,0),MATCH(J$4,'[1]2024'!$2:$2,0)),0)+IFERROR(INDEX('[1]2024'!$A:$Q,MATCH($B$3&amp;$D90,'[1]2024'!$B:$B,0),MATCH(J$4,'[1]2024'!$2:$2,0)),0)++IFERROR(INDEX('[1]2024'!$A:$Q,MATCH($C$3&amp;$D90,'[1]2024'!$B:$B,0),MATCH(J$4,'[1]2024'!$2:$2,0)),0)++IFERROR(INDEX('[1]2024'!$A:$Q,MATCH($D$3&amp;$D90,'[1]2024'!$B:$B,0),MATCH(J$4,'[1]2024'!$2:$2,0)),0)</f>
        <v>0</v>
      </c>
      <c r="K90" s="74">
        <f>IFERROR(INDEX('[1]2024'!$A:$Q,MATCH($A$3&amp;$D90,'[1]2024'!$B:$B,0),MATCH(K$4,'[1]2024'!$2:$2,0)),0)+IFERROR(INDEX('[1]2024'!$A:$Q,MATCH($B$3&amp;$D90,'[1]2024'!$B:$B,0),MATCH(K$4,'[1]2024'!$2:$2,0)),0)++IFERROR(INDEX('[1]2024'!$A:$Q,MATCH($C$3&amp;$D90,'[1]2024'!$B:$B,0),MATCH(K$4,'[1]2024'!$2:$2,0)),0)++IFERROR(INDEX('[1]2024'!$A:$Q,MATCH($D$3&amp;$D90,'[1]2024'!$B:$B,0),MATCH(K$4,'[1]2024'!$2:$2,0)),0)</f>
        <v>0</v>
      </c>
      <c r="L90" s="74">
        <f>IFERROR(INDEX('[1]2024'!$A:$Q,MATCH($A$3&amp;$D90,'[1]2024'!$B:$B,0),MATCH(L$4,'[1]2024'!$2:$2,0)),0)+IFERROR(INDEX('[1]2024'!$A:$Q,MATCH($B$3&amp;$D90,'[1]2024'!$B:$B,0),MATCH(L$4,'[1]2024'!$2:$2,0)),0)++IFERROR(INDEX('[1]2024'!$A:$Q,MATCH($C$3&amp;$D90,'[1]2024'!$B:$B,0),MATCH(L$4,'[1]2024'!$2:$2,0)),0)++IFERROR(INDEX('[1]2024'!$A:$Q,MATCH($D$3&amp;$D90,'[1]2024'!$B:$B,0),MATCH(L$4,'[1]2024'!$2:$2,0)),0)</f>
        <v>0</v>
      </c>
      <c r="M90" s="74">
        <f>IFERROR(INDEX('[1]2024'!$A:$Q,MATCH($A$3&amp;$D90,'[1]2024'!$B:$B,0),MATCH(M$4,'[1]2024'!$2:$2,0)),0)+IFERROR(INDEX('[1]2024'!$A:$Q,MATCH($B$3&amp;$D90,'[1]2024'!$B:$B,0),MATCH(M$4,'[1]2024'!$2:$2,0)),0)++IFERROR(INDEX('[1]2024'!$A:$Q,MATCH($C$3&amp;$D90,'[1]2024'!$B:$B,0),MATCH(M$4,'[1]2024'!$2:$2,0)),0)++IFERROR(INDEX('[1]2024'!$A:$Q,MATCH($D$3&amp;$D90,'[1]2024'!$B:$B,0),MATCH(M$4,'[1]2024'!$2:$2,0)),0)</f>
        <v>0</v>
      </c>
      <c r="N90" s="74">
        <f>IFERROR(INDEX('[1]2024'!$A:$Q,MATCH($A$3&amp;$D90,'[1]2024'!$B:$B,0),MATCH(N$4,'[1]2024'!$2:$2,0)),0)+IFERROR(INDEX('[1]2024'!$A:$Q,MATCH($B$3&amp;$D90,'[1]2024'!$B:$B,0),MATCH(N$4,'[1]2024'!$2:$2,0)),0)++IFERROR(INDEX('[1]2024'!$A:$Q,MATCH($C$3&amp;$D90,'[1]2024'!$B:$B,0),MATCH(N$4,'[1]2024'!$2:$2,0)),0)++IFERROR(INDEX('[1]2024'!$A:$Q,MATCH($D$3&amp;$D90,'[1]2024'!$B:$B,0),MATCH(N$4,'[1]2024'!$2:$2,0)),0)</f>
        <v>0</v>
      </c>
      <c r="O90" s="74">
        <f>IFERROR(INDEX('[1]2024'!$A:$Q,MATCH($A$3&amp;$D90,'[1]2024'!$B:$B,0),MATCH(O$4,'[1]2024'!$2:$2,0)),0)+IFERROR(INDEX('[1]2024'!$A:$Q,MATCH($B$3&amp;$D90,'[1]2024'!$B:$B,0),MATCH(O$4,'[1]2024'!$2:$2,0)),0)++IFERROR(INDEX('[1]2024'!$A:$Q,MATCH($C$3&amp;$D90,'[1]2024'!$B:$B,0),MATCH(O$4,'[1]2024'!$2:$2,0)),0)++IFERROR(INDEX('[1]2024'!$A:$Q,MATCH($D$3&amp;$D90,'[1]2024'!$B:$B,0),MATCH(O$4,'[1]2024'!$2:$2,0)),0)</f>
        <v>0</v>
      </c>
      <c r="P90" s="74">
        <f>IFERROR(INDEX('[1]2024'!$A:$Q,MATCH($A$3&amp;$D90,'[1]2024'!$B:$B,0),MATCH(P$4,'[1]2024'!$2:$2,0)),0)+IFERROR(INDEX('[1]2024'!$A:$Q,MATCH($B$3&amp;$D90,'[1]2024'!$B:$B,0),MATCH(P$4,'[1]2024'!$2:$2,0)),0)++IFERROR(INDEX('[1]2024'!$A:$Q,MATCH($C$3&amp;$D90,'[1]2024'!$B:$B,0),MATCH(P$4,'[1]2024'!$2:$2,0)),0)++IFERROR(INDEX('[1]2024'!$A:$Q,MATCH($D$3&amp;$D90,'[1]2024'!$B:$B,0),MATCH(P$4,'[1]2024'!$2:$2,0)),0)</f>
        <v>0</v>
      </c>
      <c r="Q90" s="74">
        <f>IFERROR(INDEX('[1]2024'!$A:$Q,MATCH($A$3&amp;$D90,'[1]2024'!$B:$B,0),MATCH(Q$4,'[1]2024'!$2:$2,0)),0)+IFERROR(INDEX('[1]2024'!$A:$Q,MATCH($B$3&amp;$D90,'[1]2024'!$B:$B,0),MATCH(Q$4,'[1]2024'!$2:$2,0)),0)++IFERROR(INDEX('[1]2024'!$A:$Q,MATCH($C$3&amp;$D90,'[1]2024'!$B:$B,0),MATCH(Q$4,'[1]2024'!$2:$2,0)),0)++IFERROR(INDEX('[1]2024'!$A:$Q,MATCH($D$3&amp;$D90,'[1]2024'!$B:$B,0),MATCH(Q$4,'[1]2024'!$2:$2,0)),0)</f>
        <v>0</v>
      </c>
      <c r="R90" s="74">
        <f>IFERROR(INDEX('[1]2024'!$A:$Q,MATCH($A$3&amp;$D90,'[1]2024'!$B:$B,0),MATCH(R$4,'[1]2024'!$2:$2,0)),0)+IFERROR(INDEX('[1]2024'!$A:$Q,MATCH($B$3&amp;$D90,'[1]2024'!$B:$B,0),MATCH(R$4,'[1]2024'!$2:$2,0)),0)++IFERROR(INDEX('[1]2024'!$A:$Q,MATCH($C$3&amp;$D90,'[1]2024'!$B:$B,0),MATCH(R$4,'[1]2024'!$2:$2,0)),0)++IFERROR(INDEX('[1]2024'!$A:$Q,MATCH($D$3&amp;$D90,'[1]2024'!$B:$B,0),MATCH(R$4,'[1]2024'!$2:$2,0)),0)</f>
        <v>0</v>
      </c>
      <c r="S90" s="74">
        <f>IFERROR(INDEX('[1]2024'!$A:$Q,MATCH($A$3&amp;$D90,'[1]2024'!$B:$B,0),MATCH(S$4,'[1]2024'!$2:$2,0)),0)+IFERROR(INDEX('[1]2024'!$A:$Q,MATCH($B$3&amp;$D90,'[1]2024'!$B:$B,0),MATCH(S$4,'[1]2024'!$2:$2,0)),0)++IFERROR(INDEX('[1]2024'!$A:$Q,MATCH($C$3&amp;$D90,'[1]2024'!$B:$B,0),MATCH(S$4,'[1]2024'!$2:$2,0)),0)++IFERROR(INDEX('[1]2024'!$A:$Q,MATCH($D$3&amp;$D90,'[1]2024'!$B:$B,0),MATCH(S$4,'[1]2024'!$2:$2,0)),0)</f>
        <v>0</v>
      </c>
      <c r="T90" s="75">
        <v>0</v>
      </c>
      <c r="U90" s="73">
        <f t="shared" si="79"/>
        <v>0</v>
      </c>
      <c r="V90" s="174">
        <v>0</v>
      </c>
      <c r="W90" s="105">
        <v>0</v>
      </c>
      <c r="X90" s="105">
        <v>0</v>
      </c>
      <c r="Y90" s="105">
        <v>0</v>
      </c>
      <c r="Z90" s="105">
        <v>0</v>
      </c>
      <c r="AA90" s="105">
        <v>0</v>
      </c>
      <c r="AB90" s="105">
        <v>0</v>
      </c>
      <c r="AC90" s="105">
        <v>0</v>
      </c>
      <c r="AD90" s="105">
        <v>0</v>
      </c>
      <c r="AE90" s="105">
        <v>0</v>
      </c>
      <c r="AF90" s="105">
        <v>0</v>
      </c>
      <c r="AG90" s="175">
        <v>0</v>
      </c>
      <c r="AH90" s="73">
        <f t="shared" si="80"/>
        <v>0</v>
      </c>
      <c r="AI90" s="73"/>
      <c r="AJ90" s="73"/>
      <c r="AK90" s="73"/>
      <c r="AL90" s="73"/>
      <c r="AM90" s="73"/>
      <c r="AN90" s="73"/>
      <c r="AO90" s="73"/>
      <c r="AP90" s="73"/>
      <c r="AQ90" s="73"/>
      <c r="AR90" s="73"/>
      <c r="AS90" s="73"/>
      <c r="AT90" s="73"/>
      <c r="AU90" s="73">
        <f t="shared" si="61"/>
        <v>0</v>
      </c>
      <c r="AV90" s="73">
        <f t="shared" si="58"/>
        <v>0</v>
      </c>
      <c r="AW90" s="73">
        <f t="shared" si="59"/>
        <v>0</v>
      </c>
      <c r="AX90" s="73">
        <f t="shared" si="60"/>
        <v>0</v>
      </c>
      <c r="AY90" s="73">
        <f t="shared" si="81"/>
        <v>0</v>
      </c>
      <c r="AZ90" s="73">
        <f t="shared" si="82"/>
        <v>0</v>
      </c>
      <c r="BA90" s="73">
        <f t="shared" si="83"/>
        <v>0</v>
      </c>
      <c r="BB90" s="91"/>
      <c r="BC90" s="69" t="s">
        <v>24</v>
      </c>
      <c r="BD90" s="160"/>
      <c r="BE90" s="74">
        <v>0</v>
      </c>
      <c r="BF90" s="74">
        <v>0</v>
      </c>
      <c r="BG90" s="74">
        <v>0</v>
      </c>
      <c r="BH90" s="162">
        <f t="shared" ref="BH90:BH154" si="84">G90</f>
        <v>0</v>
      </c>
    </row>
    <row r="91" spans="1:60" outlineLevel="1" x14ac:dyDescent="0.3">
      <c r="A91" s="71" t="s">
        <v>181</v>
      </c>
      <c r="B91" s="149" t="s">
        <v>178</v>
      </c>
      <c r="C91" s="149" t="s">
        <v>31</v>
      </c>
      <c r="D91" s="150">
        <v>5109130</v>
      </c>
      <c r="E91" s="150" t="s">
        <v>179</v>
      </c>
      <c r="F91" s="173">
        <v>24142200</v>
      </c>
      <c r="G91" s="73">
        <f t="shared" si="78"/>
        <v>24382176</v>
      </c>
      <c r="H91" s="74">
        <f>IFERROR(INDEX('[1]2024'!$A:$Q,MATCH($A$3&amp;$D91,'[1]2024'!$B:$B,0),MATCH(H$4,'[1]2024'!$2:$2,0)),0)+IFERROR(INDEX('[1]2024'!$A:$Q,MATCH($B$3&amp;$D91,'[1]2024'!$B:$B,0),MATCH(H$4,'[1]2024'!$2:$2,0)),0)++IFERROR(INDEX('[1]2024'!$A:$Q,MATCH($C$3&amp;$D91,'[1]2024'!$B:$B,0),MATCH(H$4,'[1]2024'!$2:$2,0)),0)++IFERROR(INDEX('[1]2024'!$A:$Q,MATCH($D$3&amp;$D91,'[1]2024'!$B:$B,0),MATCH(H$4,'[1]2024'!$2:$2,0)),0)</f>
        <v>2011850</v>
      </c>
      <c r="I91" s="74">
        <f>IFERROR(INDEX('[1]2024'!$A:$Q,MATCH($A$3&amp;$D91,'[1]2024'!$B:$B,0),MATCH(I$4,'[1]2024'!$2:$2,0)),0)+IFERROR(INDEX('[1]2024'!$A:$Q,MATCH($B$3&amp;$D91,'[1]2024'!$B:$B,0),MATCH(I$4,'[1]2024'!$2:$2,0)),0)++IFERROR(INDEX('[1]2024'!$A:$Q,MATCH($C$3&amp;$D91,'[1]2024'!$B:$B,0),MATCH(I$4,'[1]2024'!$2:$2,0)),0)++IFERROR(INDEX('[1]2024'!$A:$Q,MATCH($D$3&amp;$D91,'[1]2024'!$B:$B,0),MATCH(I$4,'[1]2024'!$2:$2,0)),0)</f>
        <v>2011850</v>
      </c>
      <c r="J91" s="74">
        <f>IFERROR(INDEX('[1]2024'!$A:$Q,MATCH($A$3&amp;$D91,'[1]2024'!$B:$B,0),MATCH(J$4,'[1]2024'!$2:$2,0)),0)+IFERROR(INDEX('[1]2024'!$A:$Q,MATCH($B$3&amp;$D91,'[1]2024'!$B:$B,0),MATCH(J$4,'[1]2024'!$2:$2,0)),0)++IFERROR(INDEX('[1]2024'!$A:$Q,MATCH($C$3&amp;$D91,'[1]2024'!$B:$B,0),MATCH(J$4,'[1]2024'!$2:$2,0)),0)++IFERROR(INDEX('[1]2024'!$A:$Q,MATCH($D$3&amp;$D91,'[1]2024'!$B:$B,0),MATCH(J$4,'[1]2024'!$2:$2,0)),0)</f>
        <v>2011850</v>
      </c>
      <c r="K91" s="74">
        <f>IFERROR(INDEX('[1]2024'!$A:$Q,MATCH($A$3&amp;$D91,'[1]2024'!$B:$B,0),MATCH(K$4,'[1]2024'!$2:$2,0)),0)+IFERROR(INDEX('[1]2024'!$A:$Q,MATCH($B$3&amp;$D91,'[1]2024'!$B:$B,0),MATCH(K$4,'[1]2024'!$2:$2,0)),0)++IFERROR(INDEX('[1]2024'!$A:$Q,MATCH($C$3&amp;$D91,'[1]2024'!$B:$B,0),MATCH(K$4,'[1]2024'!$2:$2,0)),0)++IFERROR(INDEX('[1]2024'!$A:$Q,MATCH($D$3&amp;$D91,'[1]2024'!$B:$B,0),MATCH(K$4,'[1]2024'!$2:$2,0)),0)</f>
        <v>2011850</v>
      </c>
      <c r="L91" s="74">
        <f>IFERROR(INDEX('[1]2024'!$A:$Q,MATCH($A$3&amp;$D91,'[1]2024'!$B:$B,0),MATCH(L$4,'[1]2024'!$2:$2,0)),0)+IFERROR(INDEX('[1]2024'!$A:$Q,MATCH($B$3&amp;$D91,'[1]2024'!$B:$B,0),MATCH(L$4,'[1]2024'!$2:$2,0)),0)++IFERROR(INDEX('[1]2024'!$A:$Q,MATCH($C$3&amp;$D91,'[1]2024'!$B:$B,0),MATCH(L$4,'[1]2024'!$2:$2,0)),0)++IFERROR(INDEX('[1]2024'!$A:$Q,MATCH($D$3&amp;$D91,'[1]2024'!$B:$B,0),MATCH(L$4,'[1]2024'!$2:$2,0)),0)</f>
        <v>2011850</v>
      </c>
      <c r="M91" s="74">
        <f>IFERROR(INDEX('[1]2024'!$A:$Q,MATCH($A$3&amp;$D91,'[1]2024'!$B:$B,0),MATCH(M$4,'[1]2024'!$2:$2,0)),0)+IFERROR(INDEX('[1]2024'!$A:$Q,MATCH($B$3&amp;$D91,'[1]2024'!$B:$B,0),MATCH(M$4,'[1]2024'!$2:$2,0)),0)++IFERROR(INDEX('[1]2024'!$A:$Q,MATCH($C$3&amp;$D91,'[1]2024'!$B:$B,0),MATCH(M$4,'[1]2024'!$2:$2,0)),0)++IFERROR(INDEX('[1]2024'!$A:$Q,MATCH($D$3&amp;$D91,'[1]2024'!$B:$B,0),MATCH(M$4,'[1]2024'!$2:$2,0)),0)</f>
        <v>2011850</v>
      </c>
      <c r="N91" s="74">
        <f>IFERROR(INDEX('[1]2024'!$A:$Q,MATCH($A$3&amp;$D91,'[1]2024'!$B:$B,0),MATCH(N$4,'[1]2024'!$2:$2,0)),0)+IFERROR(INDEX('[1]2024'!$A:$Q,MATCH($B$3&amp;$D91,'[1]2024'!$B:$B,0),MATCH(N$4,'[1]2024'!$2:$2,0)),0)++IFERROR(INDEX('[1]2024'!$A:$Q,MATCH($C$3&amp;$D91,'[1]2024'!$B:$B,0),MATCH(N$4,'[1]2024'!$2:$2,0)),0)++IFERROR(INDEX('[1]2024'!$A:$Q,MATCH($D$3&amp;$D91,'[1]2024'!$B:$B,0),MATCH(N$4,'[1]2024'!$2:$2,0)),0)</f>
        <v>2011850</v>
      </c>
      <c r="O91" s="74">
        <f>IFERROR(INDEX('[1]2024'!$A:$Q,MATCH($A$3&amp;$D91,'[1]2024'!$B:$B,0),MATCH(O$4,'[1]2024'!$2:$2,0)),0)+IFERROR(INDEX('[1]2024'!$A:$Q,MATCH($B$3&amp;$D91,'[1]2024'!$B:$B,0),MATCH(O$4,'[1]2024'!$2:$2,0)),0)++IFERROR(INDEX('[1]2024'!$A:$Q,MATCH($C$3&amp;$D91,'[1]2024'!$B:$B,0),MATCH(O$4,'[1]2024'!$2:$2,0)),0)++IFERROR(INDEX('[1]2024'!$A:$Q,MATCH($D$3&amp;$D91,'[1]2024'!$B:$B,0),MATCH(O$4,'[1]2024'!$2:$2,0)),0)</f>
        <v>2011850</v>
      </c>
      <c r="P91" s="74">
        <f>IFERROR(INDEX('[1]2024'!$A:$Q,MATCH($A$3&amp;$D91,'[1]2024'!$B:$B,0),MATCH(P$4,'[1]2024'!$2:$2,0)),0)+IFERROR(INDEX('[1]2024'!$A:$Q,MATCH($B$3&amp;$D91,'[1]2024'!$B:$B,0),MATCH(P$4,'[1]2024'!$2:$2,0)),0)++IFERROR(INDEX('[1]2024'!$A:$Q,MATCH($C$3&amp;$D91,'[1]2024'!$B:$B,0),MATCH(P$4,'[1]2024'!$2:$2,0)),0)++IFERROR(INDEX('[1]2024'!$A:$Q,MATCH($D$3&amp;$D91,'[1]2024'!$B:$B,0),MATCH(P$4,'[1]2024'!$2:$2,0)),0)</f>
        <v>2011850</v>
      </c>
      <c r="Q91" s="74">
        <f>IFERROR(INDEX('[1]2024'!$A:$Q,MATCH($A$3&amp;$D91,'[1]2024'!$B:$B,0),MATCH(Q$4,'[1]2024'!$2:$2,0)),0)+IFERROR(INDEX('[1]2024'!$A:$Q,MATCH($B$3&amp;$D91,'[1]2024'!$B:$B,0),MATCH(Q$4,'[1]2024'!$2:$2,0)),0)++IFERROR(INDEX('[1]2024'!$A:$Q,MATCH($C$3&amp;$D91,'[1]2024'!$B:$B,0),MATCH(Q$4,'[1]2024'!$2:$2,0)),0)++IFERROR(INDEX('[1]2024'!$A:$Q,MATCH($D$3&amp;$D91,'[1]2024'!$B:$B,0),MATCH(Q$4,'[1]2024'!$2:$2,0)),0)</f>
        <v>2091842</v>
      </c>
      <c r="R91" s="74">
        <f>IFERROR(INDEX('[1]2024'!$A:$Q,MATCH($A$3&amp;$D91,'[1]2024'!$B:$B,0),MATCH(R$4,'[1]2024'!$2:$2,0)),0)+IFERROR(INDEX('[1]2024'!$A:$Q,MATCH($B$3&amp;$D91,'[1]2024'!$B:$B,0),MATCH(R$4,'[1]2024'!$2:$2,0)),0)++IFERROR(INDEX('[1]2024'!$A:$Q,MATCH($C$3&amp;$D91,'[1]2024'!$B:$B,0),MATCH(R$4,'[1]2024'!$2:$2,0)),0)++IFERROR(INDEX('[1]2024'!$A:$Q,MATCH($D$3&amp;$D91,'[1]2024'!$B:$B,0),MATCH(R$4,'[1]2024'!$2:$2,0)),0)</f>
        <v>2091842</v>
      </c>
      <c r="S91" s="74">
        <f>IFERROR(INDEX('[1]2024'!$A:$Q,MATCH($A$3&amp;$D91,'[1]2024'!$B:$B,0),MATCH(S$4,'[1]2024'!$2:$2,0)),0)+IFERROR(INDEX('[1]2024'!$A:$Q,MATCH($B$3&amp;$D91,'[1]2024'!$B:$B,0),MATCH(S$4,'[1]2024'!$2:$2,0)),0)++IFERROR(INDEX('[1]2024'!$A:$Q,MATCH($C$3&amp;$D91,'[1]2024'!$B:$B,0),MATCH(S$4,'[1]2024'!$2:$2,0)),0)++IFERROR(INDEX('[1]2024'!$A:$Q,MATCH($D$3&amp;$D91,'[1]2024'!$B:$B,0),MATCH(S$4,'[1]2024'!$2:$2,0)),0)</f>
        <v>2091842</v>
      </c>
      <c r="T91" s="75">
        <v>24142200</v>
      </c>
      <c r="U91" s="73">
        <f t="shared" si="79"/>
        <v>24542160</v>
      </c>
      <c r="V91" s="174">
        <v>2091842</v>
      </c>
      <c r="W91" s="105">
        <v>2091842</v>
      </c>
      <c r="X91" s="105">
        <v>2091842</v>
      </c>
      <c r="Y91" s="105">
        <v>2091842</v>
      </c>
      <c r="Z91" s="105">
        <v>2091842</v>
      </c>
      <c r="AA91" s="105">
        <v>2011850</v>
      </c>
      <c r="AB91" s="105">
        <v>2011850</v>
      </c>
      <c r="AC91" s="105">
        <v>2011850</v>
      </c>
      <c r="AD91" s="105">
        <v>2011850</v>
      </c>
      <c r="AE91" s="105">
        <v>2011850</v>
      </c>
      <c r="AF91" s="105">
        <v>2011850</v>
      </c>
      <c r="AG91" s="175">
        <v>2011850</v>
      </c>
      <c r="AH91" s="73">
        <f t="shared" si="80"/>
        <v>25102104</v>
      </c>
      <c r="AI91" s="73">
        <v>2091842</v>
      </c>
      <c r="AJ91" s="73">
        <v>2091842</v>
      </c>
      <c r="AK91" s="73">
        <v>2091842</v>
      </c>
      <c r="AL91" s="73">
        <v>2091842</v>
      </c>
      <c r="AM91" s="73">
        <v>2091842</v>
      </c>
      <c r="AN91" s="73">
        <v>2091842</v>
      </c>
      <c r="AO91" s="73">
        <v>2091842</v>
      </c>
      <c r="AP91" s="73">
        <v>2091842</v>
      </c>
      <c r="AQ91" s="73">
        <v>2091842</v>
      </c>
      <c r="AR91" s="73">
        <v>2091842</v>
      </c>
      <c r="AS91" s="73">
        <v>2091842</v>
      </c>
      <c r="AT91" s="73">
        <v>2091842</v>
      </c>
      <c r="AU91" s="73">
        <f t="shared" si="61"/>
        <v>6275526</v>
      </c>
      <c r="AV91" s="73">
        <f t="shared" si="58"/>
        <v>6275526</v>
      </c>
      <c r="AW91" s="73">
        <f t="shared" si="59"/>
        <v>6275526</v>
      </c>
      <c r="AX91" s="73">
        <f t="shared" si="60"/>
        <v>6275526</v>
      </c>
      <c r="AY91" s="73">
        <f t="shared" si="81"/>
        <v>25102104</v>
      </c>
      <c r="AZ91" s="73">
        <f t="shared" si="82"/>
        <v>25102104</v>
      </c>
      <c r="BA91" s="73">
        <f t="shared" si="83"/>
        <v>25102104</v>
      </c>
      <c r="BB91" s="113" t="s">
        <v>375</v>
      </c>
      <c r="BC91" s="69" t="s">
        <v>24</v>
      </c>
      <c r="BD91" s="160"/>
      <c r="BE91" s="74">
        <v>0</v>
      </c>
      <c r="BF91" s="74">
        <v>0</v>
      </c>
      <c r="BG91" s="74">
        <v>18106650</v>
      </c>
      <c r="BH91" s="162">
        <f t="shared" si="84"/>
        <v>24382176</v>
      </c>
    </row>
    <row r="92" spans="1:60" outlineLevel="1" x14ac:dyDescent="0.3">
      <c r="A92" s="82" t="s">
        <v>182</v>
      </c>
      <c r="B92" s="149" t="s">
        <v>178</v>
      </c>
      <c r="C92" s="149" t="s">
        <v>31</v>
      </c>
      <c r="D92" s="150">
        <v>5109140</v>
      </c>
      <c r="E92" s="150" t="s">
        <v>179</v>
      </c>
      <c r="F92" s="173">
        <v>0</v>
      </c>
      <c r="G92" s="73">
        <f t="shared" si="78"/>
        <v>0</v>
      </c>
      <c r="H92" s="74">
        <f>IFERROR(INDEX('[1]2024'!$A:$Q,MATCH($A$3&amp;$D92,'[1]2024'!$B:$B,0),MATCH(H$4,'[1]2024'!$2:$2,0)),0)+IFERROR(INDEX('[1]2024'!$A:$Q,MATCH($B$3&amp;$D92,'[1]2024'!$B:$B,0),MATCH(H$4,'[1]2024'!$2:$2,0)),0)++IFERROR(INDEX('[1]2024'!$A:$Q,MATCH($C$3&amp;$D92,'[1]2024'!$B:$B,0),MATCH(H$4,'[1]2024'!$2:$2,0)),0)++IFERROR(INDEX('[1]2024'!$A:$Q,MATCH($D$3&amp;$D92,'[1]2024'!$B:$B,0),MATCH(H$4,'[1]2024'!$2:$2,0)),0)</f>
        <v>0</v>
      </c>
      <c r="I92" s="74">
        <f>IFERROR(INDEX('[1]2024'!$A:$Q,MATCH($A$3&amp;$D92,'[1]2024'!$B:$B,0),MATCH(I$4,'[1]2024'!$2:$2,0)),0)+IFERROR(INDEX('[1]2024'!$A:$Q,MATCH($B$3&amp;$D92,'[1]2024'!$B:$B,0),MATCH(I$4,'[1]2024'!$2:$2,0)),0)++IFERROR(INDEX('[1]2024'!$A:$Q,MATCH($C$3&amp;$D92,'[1]2024'!$B:$B,0),MATCH(I$4,'[1]2024'!$2:$2,0)),0)++IFERROR(INDEX('[1]2024'!$A:$Q,MATCH($D$3&amp;$D92,'[1]2024'!$B:$B,0),MATCH(I$4,'[1]2024'!$2:$2,0)),0)</f>
        <v>0</v>
      </c>
      <c r="J92" s="74">
        <f>IFERROR(INDEX('[1]2024'!$A:$Q,MATCH($A$3&amp;$D92,'[1]2024'!$B:$B,0),MATCH(J$4,'[1]2024'!$2:$2,0)),0)+IFERROR(INDEX('[1]2024'!$A:$Q,MATCH($B$3&amp;$D92,'[1]2024'!$B:$B,0),MATCH(J$4,'[1]2024'!$2:$2,0)),0)++IFERROR(INDEX('[1]2024'!$A:$Q,MATCH($C$3&amp;$D92,'[1]2024'!$B:$B,0),MATCH(J$4,'[1]2024'!$2:$2,0)),0)++IFERROR(INDEX('[1]2024'!$A:$Q,MATCH($D$3&amp;$D92,'[1]2024'!$B:$B,0),MATCH(J$4,'[1]2024'!$2:$2,0)),0)</f>
        <v>0</v>
      </c>
      <c r="K92" s="74">
        <f>IFERROR(INDEX('[1]2024'!$A:$Q,MATCH($A$3&amp;$D92,'[1]2024'!$B:$B,0),MATCH(K$4,'[1]2024'!$2:$2,0)),0)+IFERROR(INDEX('[1]2024'!$A:$Q,MATCH($B$3&amp;$D92,'[1]2024'!$B:$B,0),MATCH(K$4,'[1]2024'!$2:$2,0)),0)++IFERROR(INDEX('[1]2024'!$A:$Q,MATCH($C$3&amp;$D92,'[1]2024'!$B:$B,0),MATCH(K$4,'[1]2024'!$2:$2,0)),0)++IFERROR(INDEX('[1]2024'!$A:$Q,MATCH($D$3&amp;$D92,'[1]2024'!$B:$B,0),MATCH(K$4,'[1]2024'!$2:$2,0)),0)</f>
        <v>0</v>
      </c>
      <c r="L92" s="74">
        <f>IFERROR(INDEX('[1]2024'!$A:$Q,MATCH($A$3&amp;$D92,'[1]2024'!$B:$B,0),MATCH(L$4,'[1]2024'!$2:$2,0)),0)+IFERROR(INDEX('[1]2024'!$A:$Q,MATCH($B$3&amp;$D92,'[1]2024'!$B:$B,0),MATCH(L$4,'[1]2024'!$2:$2,0)),0)++IFERROR(INDEX('[1]2024'!$A:$Q,MATCH($C$3&amp;$D92,'[1]2024'!$B:$B,0),MATCH(L$4,'[1]2024'!$2:$2,0)),0)++IFERROR(INDEX('[1]2024'!$A:$Q,MATCH($D$3&amp;$D92,'[1]2024'!$B:$B,0),MATCH(L$4,'[1]2024'!$2:$2,0)),0)</f>
        <v>0</v>
      </c>
      <c r="M92" s="74">
        <f>IFERROR(INDEX('[1]2024'!$A:$Q,MATCH($A$3&amp;$D92,'[1]2024'!$B:$B,0),MATCH(M$4,'[1]2024'!$2:$2,0)),0)+IFERROR(INDEX('[1]2024'!$A:$Q,MATCH($B$3&amp;$D92,'[1]2024'!$B:$B,0),MATCH(M$4,'[1]2024'!$2:$2,0)),0)++IFERROR(INDEX('[1]2024'!$A:$Q,MATCH($C$3&amp;$D92,'[1]2024'!$B:$B,0),MATCH(M$4,'[1]2024'!$2:$2,0)),0)++IFERROR(INDEX('[1]2024'!$A:$Q,MATCH($D$3&amp;$D92,'[1]2024'!$B:$B,0),MATCH(M$4,'[1]2024'!$2:$2,0)),0)</f>
        <v>0</v>
      </c>
      <c r="N92" s="74">
        <f>IFERROR(INDEX('[1]2024'!$A:$Q,MATCH($A$3&amp;$D92,'[1]2024'!$B:$B,0),MATCH(N$4,'[1]2024'!$2:$2,0)),0)+IFERROR(INDEX('[1]2024'!$A:$Q,MATCH($B$3&amp;$D92,'[1]2024'!$B:$B,0),MATCH(N$4,'[1]2024'!$2:$2,0)),0)++IFERROR(INDEX('[1]2024'!$A:$Q,MATCH($C$3&amp;$D92,'[1]2024'!$B:$B,0),MATCH(N$4,'[1]2024'!$2:$2,0)),0)++IFERROR(INDEX('[1]2024'!$A:$Q,MATCH($D$3&amp;$D92,'[1]2024'!$B:$B,0),MATCH(N$4,'[1]2024'!$2:$2,0)),0)</f>
        <v>0</v>
      </c>
      <c r="O92" s="74">
        <f>IFERROR(INDEX('[1]2024'!$A:$Q,MATCH($A$3&amp;$D92,'[1]2024'!$B:$B,0),MATCH(O$4,'[1]2024'!$2:$2,0)),0)+IFERROR(INDEX('[1]2024'!$A:$Q,MATCH($B$3&amp;$D92,'[1]2024'!$B:$B,0),MATCH(O$4,'[1]2024'!$2:$2,0)),0)++IFERROR(INDEX('[1]2024'!$A:$Q,MATCH($C$3&amp;$D92,'[1]2024'!$B:$B,0),MATCH(O$4,'[1]2024'!$2:$2,0)),0)++IFERROR(INDEX('[1]2024'!$A:$Q,MATCH($D$3&amp;$D92,'[1]2024'!$B:$B,0),MATCH(O$4,'[1]2024'!$2:$2,0)),0)</f>
        <v>0</v>
      </c>
      <c r="P92" s="74">
        <f>IFERROR(INDEX('[1]2024'!$A:$Q,MATCH($A$3&amp;$D92,'[1]2024'!$B:$B,0),MATCH(P$4,'[1]2024'!$2:$2,0)),0)+IFERROR(INDEX('[1]2024'!$A:$Q,MATCH($B$3&amp;$D92,'[1]2024'!$B:$B,0),MATCH(P$4,'[1]2024'!$2:$2,0)),0)++IFERROR(INDEX('[1]2024'!$A:$Q,MATCH($C$3&amp;$D92,'[1]2024'!$B:$B,0),MATCH(P$4,'[1]2024'!$2:$2,0)),0)++IFERROR(INDEX('[1]2024'!$A:$Q,MATCH($D$3&amp;$D92,'[1]2024'!$B:$B,0),MATCH(P$4,'[1]2024'!$2:$2,0)),0)</f>
        <v>0</v>
      </c>
      <c r="Q92" s="74">
        <f>IFERROR(INDEX('[1]2024'!$A:$Q,MATCH($A$3&amp;$D92,'[1]2024'!$B:$B,0),MATCH(Q$4,'[1]2024'!$2:$2,0)),0)+IFERROR(INDEX('[1]2024'!$A:$Q,MATCH($B$3&amp;$D92,'[1]2024'!$B:$B,0),MATCH(Q$4,'[1]2024'!$2:$2,0)),0)++IFERROR(INDEX('[1]2024'!$A:$Q,MATCH($C$3&amp;$D92,'[1]2024'!$B:$B,0),MATCH(Q$4,'[1]2024'!$2:$2,0)),0)++IFERROR(INDEX('[1]2024'!$A:$Q,MATCH($D$3&amp;$D92,'[1]2024'!$B:$B,0),MATCH(Q$4,'[1]2024'!$2:$2,0)),0)</f>
        <v>0</v>
      </c>
      <c r="R92" s="74">
        <f>IFERROR(INDEX('[1]2024'!$A:$Q,MATCH($A$3&amp;$D92,'[1]2024'!$B:$B,0),MATCH(R$4,'[1]2024'!$2:$2,0)),0)+IFERROR(INDEX('[1]2024'!$A:$Q,MATCH($B$3&amp;$D92,'[1]2024'!$B:$B,0),MATCH(R$4,'[1]2024'!$2:$2,0)),0)++IFERROR(INDEX('[1]2024'!$A:$Q,MATCH($C$3&amp;$D92,'[1]2024'!$B:$B,0),MATCH(R$4,'[1]2024'!$2:$2,0)),0)++IFERROR(INDEX('[1]2024'!$A:$Q,MATCH($D$3&amp;$D92,'[1]2024'!$B:$B,0),MATCH(R$4,'[1]2024'!$2:$2,0)),0)</f>
        <v>0</v>
      </c>
      <c r="S92" s="74">
        <f>IFERROR(INDEX('[1]2024'!$A:$Q,MATCH($A$3&amp;$D92,'[1]2024'!$B:$B,0),MATCH(S$4,'[1]2024'!$2:$2,0)),0)+IFERROR(INDEX('[1]2024'!$A:$Q,MATCH($B$3&amp;$D92,'[1]2024'!$B:$B,0),MATCH(S$4,'[1]2024'!$2:$2,0)),0)++IFERROR(INDEX('[1]2024'!$A:$Q,MATCH($C$3&amp;$D92,'[1]2024'!$B:$B,0),MATCH(S$4,'[1]2024'!$2:$2,0)),0)++IFERROR(INDEX('[1]2024'!$A:$Q,MATCH($D$3&amp;$D92,'[1]2024'!$B:$B,0),MATCH(S$4,'[1]2024'!$2:$2,0)),0)</f>
        <v>0</v>
      </c>
      <c r="T92" s="75">
        <v>0</v>
      </c>
      <c r="U92" s="73">
        <f t="shared" si="79"/>
        <v>0</v>
      </c>
      <c r="V92" s="174">
        <v>0</v>
      </c>
      <c r="W92" s="105">
        <v>0</v>
      </c>
      <c r="X92" s="105">
        <v>0</v>
      </c>
      <c r="Y92" s="105">
        <v>0</v>
      </c>
      <c r="Z92" s="105">
        <v>0</v>
      </c>
      <c r="AA92" s="105">
        <v>0</v>
      </c>
      <c r="AB92" s="105">
        <v>0</v>
      </c>
      <c r="AC92" s="105">
        <v>0</v>
      </c>
      <c r="AD92" s="105">
        <v>0</v>
      </c>
      <c r="AE92" s="105">
        <v>0</v>
      </c>
      <c r="AF92" s="105">
        <v>0</v>
      </c>
      <c r="AG92" s="175">
        <v>0</v>
      </c>
      <c r="AH92" s="73">
        <f t="shared" si="80"/>
        <v>0</v>
      </c>
      <c r="AI92" s="73"/>
      <c r="AJ92" s="73"/>
      <c r="AK92" s="73"/>
      <c r="AL92" s="73"/>
      <c r="AM92" s="73"/>
      <c r="AN92" s="73"/>
      <c r="AO92" s="73"/>
      <c r="AP92" s="73"/>
      <c r="AQ92" s="73"/>
      <c r="AR92" s="73"/>
      <c r="AS92" s="73"/>
      <c r="AT92" s="73"/>
      <c r="AU92" s="73">
        <f t="shared" si="61"/>
        <v>0</v>
      </c>
      <c r="AV92" s="73">
        <f t="shared" si="58"/>
        <v>0</v>
      </c>
      <c r="AW92" s="73">
        <f t="shared" si="59"/>
        <v>0</v>
      </c>
      <c r="AX92" s="73">
        <f t="shared" si="60"/>
        <v>0</v>
      </c>
      <c r="AY92" s="73">
        <f t="shared" si="81"/>
        <v>0</v>
      </c>
      <c r="AZ92" s="73">
        <f t="shared" si="82"/>
        <v>0</v>
      </c>
      <c r="BA92" s="73">
        <f t="shared" si="83"/>
        <v>0</v>
      </c>
      <c r="BB92" s="91"/>
      <c r="BC92" s="69" t="s">
        <v>24</v>
      </c>
      <c r="BD92" s="160"/>
      <c r="BE92" s="74">
        <v>0</v>
      </c>
      <c r="BF92" s="74">
        <v>0</v>
      </c>
      <c r="BG92" s="74">
        <v>0</v>
      </c>
      <c r="BH92" s="162">
        <f t="shared" si="84"/>
        <v>0</v>
      </c>
    </row>
    <row r="93" spans="1:60" outlineLevel="1" x14ac:dyDescent="0.3">
      <c r="A93" s="71" t="s">
        <v>183</v>
      </c>
      <c r="B93" s="149" t="s">
        <v>178</v>
      </c>
      <c r="C93" s="149" t="s">
        <v>31</v>
      </c>
      <c r="D93" s="150">
        <v>5109150</v>
      </c>
      <c r="E93" s="150" t="s">
        <v>179</v>
      </c>
      <c r="F93" s="173">
        <v>13619004</v>
      </c>
      <c r="G93" s="73">
        <f t="shared" si="78"/>
        <v>13619004</v>
      </c>
      <c r="H93" s="74">
        <f>IFERROR(INDEX('[1]2024'!$A:$Q,MATCH($A$3&amp;$D93,'[1]2024'!$B:$B,0),MATCH(H$4,'[1]2024'!$2:$2,0)),0)+IFERROR(INDEX('[1]2024'!$A:$Q,MATCH($B$3&amp;$D93,'[1]2024'!$B:$B,0),MATCH(H$4,'[1]2024'!$2:$2,0)),0)++IFERROR(INDEX('[1]2024'!$A:$Q,MATCH($C$3&amp;$D93,'[1]2024'!$B:$B,0),MATCH(H$4,'[1]2024'!$2:$2,0)),0)++IFERROR(INDEX('[1]2024'!$A:$Q,MATCH($D$3&amp;$D93,'[1]2024'!$B:$B,0),MATCH(H$4,'[1]2024'!$2:$2,0)),0)</f>
        <v>1134917</v>
      </c>
      <c r="I93" s="74">
        <f>IFERROR(INDEX('[1]2024'!$A:$Q,MATCH($A$3&amp;$D93,'[1]2024'!$B:$B,0),MATCH(I$4,'[1]2024'!$2:$2,0)),0)+IFERROR(INDEX('[1]2024'!$A:$Q,MATCH($B$3&amp;$D93,'[1]2024'!$B:$B,0),MATCH(I$4,'[1]2024'!$2:$2,0)),0)++IFERROR(INDEX('[1]2024'!$A:$Q,MATCH($C$3&amp;$D93,'[1]2024'!$B:$B,0),MATCH(I$4,'[1]2024'!$2:$2,0)),0)++IFERROR(INDEX('[1]2024'!$A:$Q,MATCH($D$3&amp;$D93,'[1]2024'!$B:$B,0),MATCH(I$4,'[1]2024'!$2:$2,0)),0)</f>
        <v>1134917</v>
      </c>
      <c r="J93" s="74">
        <f>IFERROR(INDEX('[1]2024'!$A:$Q,MATCH($A$3&amp;$D93,'[1]2024'!$B:$B,0),MATCH(J$4,'[1]2024'!$2:$2,0)),0)+IFERROR(INDEX('[1]2024'!$A:$Q,MATCH($B$3&amp;$D93,'[1]2024'!$B:$B,0),MATCH(J$4,'[1]2024'!$2:$2,0)),0)++IFERROR(INDEX('[1]2024'!$A:$Q,MATCH($C$3&amp;$D93,'[1]2024'!$B:$B,0),MATCH(J$4,'[1]2024'!$2:$2,0)),0)++IFERROR(INDEX('[1]2024'!$A:$Q,MATCH($D$3&amp;$D93,'[1]2024'!$B:$B,0),MATCH(J$4,'[1]2024'!$2:$2,0)),0)</f>
        <v>1134917</v>
      </c>
      <c r="K93" s="74">
        <f>IFERROR(INDEX('[1]2024'!$A:$Q,MATCH($A$3&amp;$D93,'[1]2024'!$B:$B,0),MATCH(K$4,'[1]2024'!$2:$2,0)),0)+IFERROR(INDEX('[1]2024'!$A:$Q,MATCH($B$3&amp;$D93,'[1]2024'!$B:$B,0),MATCH(K$4,'[1]2024'!$2:$2,0)),0)++IFERROR(INDEX('[1]2024'!$A:$Q,MATCH($C$3&amp;$D93,'[1]2024'!$B:$B,0),MATCH(K$4,'[1]2024'!$2:$2,0)),0)++IFERROR(INDEX('[1]2024'!$A:$Q,MATCH($D$3&amp;$D93,'[1]2024'!$B:$B,0),MATCH(K$4,'[1]2024'!$2:$2,0)),0)</f>
        <v>1134917</v>
      </c>
      <c r="L93" s="74">
        <f>IFERROR(INDEX('[1]2024'!$A:$Q,MATCH($A$3&amp;$D93,'[1]2024'!$B:$B,0),MATCH(L$4,'[1]2024'!$2:$2,0)),0)+IFERROR(INDEX('[1]2024'!$A:$Q,MATCH($B$3&amp;$D93,'[1]2024'!$B:$B,0),MATCH(L$4,'[1]2024'!$2:$2,0)),0)++IFERROR(INDEX('[1]2024'!$A:$Q,MATCH($C$3&amp;$D93,'[1]2024'!$B:$B,0),MATCH(L$4,'[1]2024'!$2:$2,0)),0)++IFERROR(INDEX('[1]2024'!$A:$Q,MATCH($D$3&amp;$D93,'[1]2024'!$B:$B,0),MATCH(L$4,'[1]2024'!$2:$2,0)),0)</f>
        <v>1134917</v>
      </c>
      <c r="M93" s="74">
        <f>IFERROR(INDEX('[1]2024'!$A:$Q,MATCH($A$3&amp;$D93,'[1]2024'!$B:$B,0),MATCH(M$4,'[1]2024'!$2:$2,0)),0)+IFERROR(INDEX('[1]2024'!$A:$Q,MATCH($B$3&amp;$D93,'[1]2024'!$B:$B,0),MATCH(M$4,'[1]2024'!$2:$2,0)),0)++IFERROR(INDEX('[1]2024'!$A:$Q,MATCH($C$3&amp;$D93,'[1]2024'!$B:$B,0),MATCH(M$4,'[1]2024'!$2:$2,0)),0)++IFERROR(INDEX('[1]2024'!$A:$Q,MATCH($D$3&amp;$D93,'[1]2024'!$B:$B,0),MATCH(M$4,'[1]2024'!$2:$2,0)),0)</f>
        <v>1134917</v>
      </c>
      <c r="N93" s="74">
        <f>IFERROR(INDEX('[1]2024'!$A:$Q,MATCH($A$3&amp;$D93,'[1]2024'!$B:$B,0),MATCH(N$4,'[1]2024'!$2:$2,0)),0)+IFERROR(INDEX('[1]2024'!$A:$Q,MATCH($B$3&amp;$D93,'[1]2024'!$B:$B,0),MATCH(N$4,'[1]2024'!$2:$2,0)),0)++IFERROR(INDEX('[1]2024'!$A:$Q,MATCH($C$3&amp;$D93,'[1]2024'!$B:$B,0),MATCH(N$4,'[1]2024'!$2:$2,0)),0)++IFERROR(INDEX('[1]2024'!$A:$Q,MATCH($D$3&amp;$D93,'[1]2024'!$B:$B,0),MATCH(N$4,'[1]2024'!$2:$2,0)),0)</f>
        <v>1134917</v>
      </c>
      <c r="O93" s="74">
        <f>IFERROR(INDEX('[1]2024'!$A:$Q,MATCH($A$3&amp;$D93,'[1]2024'!$B:$B,0),MATCH(O$4,'[1]2024'!$2:$2,0)),0)+IFERROR(INDEX('[1]2024'!$A:$Q,MATCH($B$3&amp;$D93,'[1]2024'!$B:$B,0),MATCH(O$4,'[1]2024'!$2:$2,0)),0)++IFERROR(INDEX('[1]2024'!$A:$Q,MATCH($C$3&amp;$D93,'[1]2024'!$B:$B,0),MATCH(O$4,'[1]2024'!$2:$2,0)),0)++IFERROR(INDEX('[1]2024'!$A:$Q,MATCH($D$3&amp;$D93,'[1]2024'!$B:$B,0),MATCH(O$4,'[1]2024'!$2:$2,0)),0)</f>
        <v>1134917</v>
      </c>
      <c r="P93" s="74">
        <f>IFERROR(INDEX('[1]2024'!$A:$Q,MATCH($A$3&amp;$D93,'[1]2024'!$B:$B,0),MATCH(P$4,'[1]2024'!$2:$2,0)),0)+IFERROR(INDEX('[1]2024'!$A:$Q,MATCH($B$3&amp;$D93,'[1]2024'!$B:$B,0),MATCH(P$4,'[1]2024'!$2:$2,0)),0)++IFERROR(INDEX('[1]2024'!$A:$Q,MATCH($C$3&amp;$D93,'[1]2024'!$B:$B,0),MATCH(P$4,'[1]2024'!$2:$2,0)),0)++IFERROR(INDEX('[1]2024'!$A:$Q,MATCH($D$3&amp;$D93,'[1]2024'!$B:$B,0),MATCH(P$4,'[1]2024'!$2:$2,0)),0)</f>
        <v>1134917</v>
      </c>
      <c r="Q93" s="74">
        <f>IFERROR(INDEX('[1]2024'!$A:$Q,MATCH($A$3&amp;$D93,'[1]2024'!$B:$B,0),MATCH(Q$4,'[1]2024'!$2:$2,0)),0)+IFERROR(INDEX('[1]2024'!$A:$Q,MATCH($B$3&amp;$D93,'[1]2024'!$B:$B,0),MATCH(Q$4,'[1]2024'!$2:$2,0)),0)++IFERROR(INDEX('[1]2024'!$A:$Q,MATCH($C$3&amp;$D93,'[1]2024'!$B:$B,0),MATCH(Q$4,'[1]2024'!$2:$2,0)),0)++IFERROR(INDEX('[1]2024'!$A:$Q,MATCH($D$3&amp;$D93,'[1]2024'!$B:$B,0),MATCH(Q$4,'[1]2024'!$2:$2,0)),0)</f>
        <v>1134917</v>
      </c>
      <c r="R93" s="74">
        <f>IFERROR(INDEX('[1]2024'!$A:$Q,MATCH($A$3&amp;$D93,'[1]2024'!$B:$B,0),MATCH(R$4,'[1]2024'!$2:$2,0)),0)+IFERROR(INDEX('[1]2024'!$A:$Q,MATCH($B$3&amp;$D93,'[1]2024'!$B:$B,0),MATCH(R$4,'[1]2024'!$2:$2,0)),0)++IFERROR(INDEX('[1]2024'!$A:$Q,MATCH($C$3&amp;$D93,'[1]2024'!$B:$B,0),MATCH(R$4,'[1]2024'!$2:$2,0)),0)++IFERROR(INDEX('[1]2024'!$A:$Q,MATCH($D$3&amp;$D93,'[1]2024'!$B:$B,0),MATCH(R$4,'[1]2024'!$2:$2,0)),0)</f>
        <v>1134917</v>
      </c>
      <c r="S93" s="74">
        <f>IFERROR(INDEX('[1]2024'!$A:$Q,MATCH($A$3&amp;$D93,'[1]2024'!$B:$B,0),MATCH(S$4,'[1]2024'!$2:$2,0)),0)+IFERROR(INDEX('[1]2024'!$A:$Q,MATCH($B$3&amp;$D93,'[1]2024'!$B:$B,0),MATCH(S$4,'[1]2024'!$2:$2,0)),0)++IFERROR(INDEX('[1]2024'!$A:$Q,MATCH($C$3&amp;$D93,'[1]2024'!$B:$B,0),MATCH(S$4,'[1]2024'!$2:$2,0)),0)++IFERROR(INDEX('[1]2024'!$A:$Q,MATCH($D$3&amp;$D93,'[1]2024'!$B:$B,0),MATCH(S$4,'[1]2024'!$2:$2,0)),0)</f>
        <v>1134917</v>
      </c>
      <c r="T93" s="75">
        <v>13619004</v>
      </c>
      <c r="U93" s="73">
        <f t="shared" si="79"/>
        <v>13619004</v>
      </c>
      <c r="V93" s="174">
        <v>1134917</v>
      </c>
      <c r="W93" s="105">
        <v>1134917</v>
      </c>
      <c r="X93" s="105">
        <v>1134917</v>
      </c>
      <c r="Y93" s="105">
        <v>1134917</v>
      </c>
      <c r="Z93" s="105">
        <v>1134917</v>
      </c>
      <c r="AA93" s="105">
        <v>1134917</v>
      </c>
      <c r="AB93" s="105">
        <v>1134917</v>
      </c>
      <c r="AC93" s="105">
        <v>1134917</v>
      </c>
      <c r="AD93" s="105">
        <v>1134917</v>
      </c>
      <c r="AE93" s="105">
        <v>1134917</v>
      </c>
      <c r="AF93" s="105">
        <v>1134917</v>
      </c>
      <c r="AG93" s="175">
        <v>1134917</v>
      </c>
      <c r="AH93" s="73">
        <f t="shared" si="80"/>
        <v>13619004</v>
      </c>
      <c r="AI93" s="73">
        <v>1134917</v>
      </c>
      <c r="AJ93" s="73">
        <v>1134917</v>
      </c>
      <c r="AK93" s="73">
        <v>1134917</v>
      </c>
      <c r="AL93" s="73">
        <v>1134917</v>
      </c>
      <c r="AM93" s="73">
        <v>1134917</v>
      </c>
      <c r="AN93" s="73">
        <v>1134917</v>
      </c>
      <c r="AO93" s="73">
        <v>1134917</v>
      </c>
      <c r="AP93" s="73">
        <v>1134917</v>
      </c>
      <c r="AQ93" s="73">
        <v>1134917</v>
      </c>
      <c r="AR93" s="73">
        <v>1134917</v>
      </c>
      <c r="AS93" s="73">
        <v>1134917</v>
      </c>
      <c r="AT93" s="73">
        <v>1134917</v>
      </c>
      <c r="AU93" s="73">
        <f t="shared" si="61"/>
        <v>3404751</v>
      </c>
      <c r="AV93" s="73">
        <f t="shared" si="58"/>
        <v>3404751</v>
      </c>
      <c r="AW93" s="73">
        <f t="shared" si="59"/>
        <v>3404751</v>
      </c>
      <c r="AX93" s="73">
        <f t="shared" si="60"/>
        <v>3404751</v>
      </c>
      <c r="AY93" s="73">
        <f t="shared" si="81"/>
        <v>13619004</v>
      </c>
      <c r="AZ93" s="73">
        <f t="shared" si="82"/>
        <v>13619004</v>
      </c>
      <c r="BA93" s="73">
        <f t="shared" si="83"/>
        <v>13619004</v>
      </c>
      <c r="BB93" s="113" t="s">
        <v>375</v>
      </c>
      <c r="BC93" s="69" t="s">
        <v>24</v>
      </c>
      <c r="BD93" s="160"/>
      <c r="BE93" s="74">
        <v>0</v>
      </c>
      <c r="BF93" s="74">
        <v>0</v>
      </c>
      <c r="BG93" s="74">
        <v>10214253</v>
      </c>
      <c r="BH93" s="162">
        <f t="shared" si="84"/>
        <v>13619004</v>
      </c>
    </row>
    <row r="94" spans="1:60" outlineLevel="1" x14ac:dyDescent="0.3">
      <c r="A94" s="71" t="s">
        <v>184</v>
      </c>
      <c r="B94" s="149" t="s">
        <v>178</v>
      </c>
      <c r="C94" s="149" t="s">
        <v>31</v>
      </c>
      <c r="D94" s="150">
        <v>5109160</v>
      </c>
      <c r="E94" s="150" t="s">
        <v>179</v>
      </c>
      <c r="F94" s="173">
        <v>0</v>
      </c>
      <c r="G94" s="73">
        <f t="shared" si="78"/>
        <v>0</v>
      </c>
      <c r="H94" s="74">
        <f>IFERROR(INDEX('[1]2024'!$A:$Q,MATCH($A$3&amp;$D94,'[1]2024'!$B:$B,0),MATCH(H$4,'[1]2024'!$2:$2,0)),0)+IFERROR(INDEX('[1]2024'!$A:$Q,MATCH($B$3&amp;$D94,'[1]2024'!$B:$B,0),MATCH(H$4,'[1]2024'!$2:$2,0)),0)++IFERROR(INDEX('[1]2024'!$A:$Q,MATCH($C$3&amp;$D94,'[1]2024'!$B:$B,0),MATCH(H$4,'[1]2024'!$2:$2,0)),0)++IFERROR(INDEX('[1]2024'!$A:$Q,MATCH($D$3&amp;$D94,'[1]2024'!$B:$B,0),MATCH(H$4,'[1]2024'!$2:$2,0)),0)</f>
        <v>0</v>
      </c>
      <c r="I94" s="74">
        <f>IFERROR(INDEX('[1]2024'!$A:$Q,MATCH($A$3&amp;$D94,'[1]2024'!$B:$B,0),MATCH(I$4,'[1]2024'!$2:$2,0)),0)+IFERROR(INDEX('[1]2024'!$A:$Q,MATCH($B$3&amp;$D94,'[1]2024'!$B:$B,0),MATCH(I$4,'[1]2024'!$2:$2,0)),0)++IFERROR(INDEX('[1]2024'!$A:$Q,MATCH($C$3&amp;$D94,'[1]2024'!$B:$B,0),MATCH(I$4,'[1]2024'!$2:$2,0)),0)++IFERROR(INDEX('[1]2024'!$A:$Q,MATCH($D$3&amp;$D94,'[1]2024'!$B:$B,0),MATCH(I$4,'[1]2024'!$2:$2,0)),0)</f>
        <v>0</v>
      </c>
      <c r="J94" s="74">
        <f>IFERROR(INDEX('[1]2024'!$A:$Q,MATCH($A$3&amp;$D94,'[1]2024'!$B:$B,0),MATCH(J$4,'[1]2024'!$2:$2,0)),0)+IFERROR(INDEX('[1]2024'!$A:$Q,MATCH($B$3&amp;$D94,'[1]2024'!$B:$B,0),MATCH(J$4,'[1]2024'!$2:$2,0)),0)++IFERROR(INDEX('[1]2024'!$A:$Q,MATCH($C$3&amp;$D94,'[1]2024'!$B:$B,0),MATCH(J$4,'[1]2024'!$2:$2,0)),0)++IFERROR(INDEX('[1]2024'!$A:$Q,MATCH($D$3&amp;$D94,'[1]2024'!$B:$B,0),MATCH(J$4,'[1]2024'!$2:$2,0)),0)</f>
        <v>0</v>
      </c>
      <c r="K94" s="74">
        <f>IFERROR(INDEX('[1]2024'!$A:$Q,MATCH($A$3&amp;$D94,'[1]2024'!$B:$B,0),MATCH(K$4,'[1]2024'!$2:$2,0)),0)+IFERROR(INDEX('[1]2024'!$A:$Q,MATCH($B$3&amp;$D94,'[1]2024'!$B:$B,0),MATCH(K$4,'[1]2024'!$2:$2,0)),0)++IFERROR(INDEX('[1]2024'!$A:$Q,MATCH($C$3&amp;$D94,'[1]2024'!$B:$B,0),MATCH(K$4,'[1]2024'!$2:$2,0)),0)++IFERROR(INDEX('[1]2024'!$A:$Q,MATCH($D$3&amp;$D94,'[1]2024'!$B:$B,0),MATCH(K$4,'[1]2024'!$2:$2,0)),0)</f>
        <v>0</v>
      </c>
      <c r="L94" s="74">
        <f>IFERROR(INDEX('[1]2024'!$A:$Q,MATCH($A$3&amp;$D94,'[1]2024'!$B:$B,0),MATCH(L$4,'[1]2024'!$2:$2,0)),0)+IFERROR(INDEX('[1]2024'!$A:$Q,MATCH($B$3&amp;$D94,'[1]2024'!$B:$B,0),MATCH(L$4,'[1]2024'!$2:$2,0)),0)++IFERROR(INDEX('[1]2024'!$A:$Q,MATCH($C$3&amp;$D94,'[1]2024'!$B:$B,0),MATCH(L$4,'[1]2024'!$2:$2,0)),0)++IFERROR(INDEX('[1]2024'!$A:$Q,MATCH($D$3&amp;$D94,'[1]2024'!$B:$B,0),MATCH(L$4,'[1]2024'!$2:$2,0)),0)</f>
        <v>0</v>
      </c>
      <c r="M94" s="74">
        <f>IFERROR(INDEX('[1]2024'!$A:$Q,MATCH($A$3&amp;$D94,'[1]2024'!$B:$B,0),MATCH(M$4,'[1]2024'!$2:$2,0)),0)+IFERROR(INDEX('[1]2024'!$A:$Q,MATCH($B$3&amp;$D94,'[1]2024'!$B:$B,0),MATCH(M$4,'[1]2024'!$2:$2,0)),0)++IFERROR(INDEX('[1]2024'!$A:$Q,MATCH($C$3&amp;$D94,'[1]2024'!$B:$B,0),MATCH(M$4,'[1]2024'!$2:$2,0)),0)++IFERROR(INDEX('[1]2024'!$A:$Q,MATCH($D$3&amp;$D94,'[1]2024'!$B:$B,0),MATCH(M$4,'[1]2024'!$2:$2,0)),0)</f>
        <v>0</v>
      </c>
      <c r="N94" s="74">
        <f>IFERROR(INDEX('[1]2024'!$A:$Q,MATCH($A$3&amp;$D94,'[1]2024'!$B:$B,0),MATCH(N$4,'[1]2024'!$2:$2,0)),0)+IFERROR(INDEX('[1]2024'!$A:$Q,MATCH($B$3&amp;$D94,'[1]2024'!$B:$B,0),MATCH(N$4,'[1]2024'!$2:$2,0)),0)++IFERROR(INDEX('[1]2024'!$A:$Q,MATCH($C$3&amp;$D94,'[1]2024'!$B:$B,0),MATCH(N$4,'[1]2024'!$2:$2,0)),0)++IFERROR(INDEX('[1]2024'!$A:$Q,MATCH($D$3&amp;$D94,'[1]2024'!$B:$B,0),MATCH(N$4,'[1]2024'!$2:$2,0)),0)</f>
        <v>0</v>
      </c>
      <c r="O94" s="74">
        <f>IFERROR(INDEX('[1]2024'!$A:$Q,MATCH($A$3&amp;$D94,'[1]2024'!$B:$B,0),MATCH(O$4,'[1]2024'!$2:$2,0)),0)+IFERROR(INDEX('[1]2024'!$A:$Q,MATCH($B$3&amp;$D94,'[1]2024'!$B:$B,0),MATCH(O$4,'[1]2024'!$2:$2,0)),0)++IFERROR(INDEX('[1]2024'!$A:$Q,MATCH($C$3&amp;$D94,'[1]2024'!$B:$B,0),MATCH(O$4,'[1]2024'!$2:$2,0)),0)++IFERROR(INDEX('[1]2024'!$A:$Q,MATCH($D$3&amp;$D94,'[1]2024'!$B:$B,0),MATCH(O$4,'[1]2024'!$2:$2,0)),0)</f>
        <v>0</v>
      </c>
      <c r="P94" s="74">
        <f>IFERROR(INDEX('[1]2024'!$A:$Q,MATCH($A$3&amp;$D94,'[1]2024'!$B:$B,0),MATCH(P$4,'[1]2024'!$2:$2,0)),0)+IFERROR(INDEX('[1]2024'!$A:$Q,MATCH($B$3&amp;$D94,'[1]2024'!$B:$B,0),MATCH(P$4,'[1]2024'!$2:$2,0)),0)++IFERROR(INDEX('[1]2024'!$A:$Q,MATCH($C$3&amp;$D94,'[1]2024'!$B:$B,0),MATCH(P$4,'[1]2024'!$2:$2,0)),0)++IFERROR(INDEX('[1]2024'!$A:$Q,MATCH($D$3&amp;$D94,'[1]2024'!$B:$B,0),MATCH(P$4,'[1]2024'!$2:$2,0)),0)</f>
        <v>0</v>
      </c>
      <c r="Q94" s="74">
        <f>IFERROR(INDEX('[1]2024'!$A:$Q,MATCH($A$3&amp;$D94,'[1]2024'!$B:$B,0),MATCH(Q$4,'[1]2024'!$2:$2,0)),0)+IFERROR(INDEX('[1]2024'!$A:$Q,MATCH($B$3&amp;$D94,'[1]2024'!$B:$B,0),MATCH(Q$4,'[1]2024'!$2:$2,0)),0)++IFERROR(INDEX('[1]2024'!$A:$Q,MATCH($C$3&amp;$D94,'[1]2024'!$B:$B,0),MATCH(Q$4,'[1]2024'!$2:$2,0)),0)++IFERROR(INDEX('[1]2024'!$A:$Q,MATCH($D$3&amp;$D94,'[1]2024'!$B:$B,0),MATCH(Q$4,'[1]2024'!$2:$2,0)),0)</f>
        <v>0</v>
      </c>
      <c r="R94" s="74">
        <f>IFERROR(INDEX('[1]2024'!$A:$Q,MATCH($A$3&amp;$D94,'[1]2024'!$B:$B,0),MATCH(R$4,'[1]2024'!$2:$2,0)),0)+IFERROR(INDEX('[1]2024'!$A:$Q,MATCH($B$3&amp;$D94,'[1]2024'!$B:$B,0),MATCH(R$4,'[1]2024'!$2:$2,0)),0)++IFERROR(INDEX('[1]2024'!$A:$Q,MATCH($C$3&amp;$D94,'[1]2024'!$B:$B,0),MATCH(R$4,'[1]2024'!$2:$2,0)),0)++IFERROR(INDEX('[1]2024'!$A:$Q,MATCH($D$3&amp;$D94,'[1]2024'!$B:$B,0),MATCH(R$4,'[1]2024'!$2:$2,0)),0)</f>
        <v>0</v>
      </c>
      <c r="S94" s="74">
        <f>IFERROR(INDEX('[1]2024'!$A:$Q,MATCH($A$3&amp;$D94,'[1]2024'!$B:$B,0),MATCH(S$4,'[1]2024'!$2:$2,0)),0)+IFERROR(INDEX('[1]2024'!$A:$Q,MATCH($B$3&amp;$D94,'[1]2024'!$B:$B,0),MATCH(S$4,'[1]2024'!$2:$2,0)),0)++IFERROR(INDEX('[1]2024'!$A:$Q,MATCH($C$3&amp;$D94,'[1]2024'!$B:$B,0),MATCH(S$4,'[1]2024'!$2:$2,0)),0)++IFERROR(INDEX('[1]2024'!$A:$Q,MATCH($D$3&amp;$D94,'[1]2024'!$B:$B,0),MATCH(S$4,'[1]2024'!$2:$2,0)),0)</f>
        <v>0</v>
      </c>
      <c r="T94" s="75">
        <v>0</v>
      </c>
      <c r="U94" s="73">
        <f t="shared" si="79"/>
        <v>0</v>
      </c>
      <c r="V94" s="174">
        <v>0</v>
      </c>
      <c r="W94" s="105">
        <v>0</v>
      </c>
      <c r="X94" s="105">
        <v>0</v>
      </c>
      <c r="Y94" s="105">
        <v>0</v>
      </c>
      <c r="Z94" s="105">
        <v>0</v>
      </c>
      <c r="AA94" s="105">
        <v>0</v>
      </c>
      <c r="AB94" s="105">
        <v>0</v>
      </c>
      <c r="AC94" s="105">
        <v>0</v>
      </c>
      <c r="AD94" s="105">
        <v>0</v>
      </c>
      <c r="AE94" s="105">
        <v>0</v>
      </c>
      <c r="AF94" s="105">
        <v>0</v>
      </c>
      <c r="AG94" s="175">
        <v>0</v>
      </c>
      <c r="AH94" s="73">
        <f t="shared" si="80"/>
        <v>0</v>
      </c>
      <c r="AI94" s="73"/>
      <c r="AJ94" s="73"/>
      <c r="AK94" s="73"/>
      <c r="AL94" s="73"/>
      <c r="AM94" s="73"/>
      <c r="AN94" s="73"/>
      <c r="AO94" s="73"/>
      <c r="AP94" s="73"/>
      <c r="AQ94" s="73"/>
      <c r="AR94" s="73"/>
      <c r="AS94" s="73"/>
      <c r="AT94" s="73"/>
      <c r="AU94" s="73">
        <f t="shared" si="61"/>
        <v>0</v>
      </c>
      <c r="AV94" s="73">
        <f t="shared" si="58"/>
        <v>0</v>
      </c>
      <c r="AW94" s="73">
        <f t="shared" si="59"/>
        <v>0</v>
      </c>
      <c r="AX94" s="73">
        <f t="shared" si="60"/>
        <v>0</v>
      </c>
      <c r="AY94" s="73">
        <f t="shared" si="81"/>
        <v>0</v>
      </c>
      <c r="AZ94" s="73">
        <f t="shared" si="82"/>
        <v>0</v>
      </c>
      <c r="BA94" s="73">
        <f t="shared" si="83"/>
        <v>0</v>
      </c>
      <c r="BB94" s="91"/>
      <c r="BC94" s="69" t="s">
        <v>24</v>
      </c>
      <c r="BD94" s="160"/>
      <c r="BE94" s="74">
        <v>0</v>
      </c>
      <c r="BF94" s="74">
        <v>0</v>
      </c>
      <c r="BG94" s="74">
        <v>0</v>
      </c>
      <c r="BH94" s="162">
        <f t="shared" si="84"/>
        <v>0</v>
      </c>
    </row>
    <row r="95" spans="1:60" outlineLevel="1" x14ac:dyDescent="0.3">
      <c r="A95" s="71" t="s">
        <v>185</v>
      </c>
      <c r="B95" s="149" t="s">
        <v>178</v>
      </c>
      <c r="C95" s="149" t="s">
        <v>31</v>
      </c>
      <c r="D95" s="150">
        <v>5109170</v>
      </c>
      <c r="E95" s="150" t="s">
        <v>179</v>
      </c>
      <c r="F95" s="173">
        <v>404252208</v>
      </c>
      <c r="G95" s="73">
        <f t="shared" si="78"/>
        <v>404466527</v>
      </c>
      <c r="H95" s="74">
        <f>IFERROR(INDEX('[1]2024'!$A:$Q,MATCH($A$3&amp;$D95,'[1]2024'!$B:$B,0),MATCH(H$4,'[1]2024'!$2:$2,0)),0)+IFERROR(INDEX('[1]2024'!$A:$Q,MATCH($B$3&amp;$D95,'[1]2024'!$B:$B,0),MATCH(H$4,'[1]2024'!$2:$2,0)),0)++IFERROR(INDEX('[1]2024'!$A:$Q,MATCH($C$3&amp;$D95,'[1]2024'!$B:$B,0),MATCH(H$4,'[1]2024'!$2:$2,0)),0)++IFERROR(INDEX('[1]2024'!$A:$Q,MATCH($D$3&amp;$D95,'[1]2024'!$B:$B,0),MATCH(H$4,'[1]2024'!$2:$2,0)),0)</f>
        <v>33687684</v>
      </c>
      <c r="I95" s="74">
        <f>IFERROR(INDEX('[1]2024'!$A:$Q,MATCH($A$3&amp;$D95,'[1]2024'!$B:$B,0),MATCH(I$4,'[1]2024'!$2:$2,0)),0)+IFERROR(INDEX('[1]2024'!$A:$Q,MATCH($B$3&amp;$D95,'[1]2024'!$B:$B,0),MATCH(I$4,'[1]2024'!$2:$2,0)),0)++IFERROR(INDEX('[1]2024'!$A:$Q,MATCH($C$3&amp;$D95,'[1]2024'!$B:$B,0),MATCH(I$4,'[1]2024'!$2:$2,0)),0)++IFERROR(INDEX('[1]2024'!$A:$Q,MATCH($D$3&amp;$D95,'[1]2024'!$B:$B,0),MATCH(I$4,'[1]2024'!$2:$2,0)),0)</f>
        <v>33687684</v>
      </c>
      <c r="J95" s="74">
        <f>IFERROR(INDEX('[1]2024'!$A:$Q,MATCH($A$3&amp;$D95,'[1]2024'!$B:$B,0),MATCH(J$4,'[1]2024'!$2:$2,0)),0)+IFERROR(INDEX('[1]2024'!$A:$Q,MATCH($B$3&amp;$D95,'[1]2024'!$B:$B,0),MATCH(J$4,'[1]2024'!$2:$2,0)),0)++IFERROR(INDEX('[1]2024'!$A:$Q,MATCH($C$3&amp;$D95,'[1]2024'!$B:$B,0),MATCH(J$4,'[1]2024'!$2:$2,0)),0)++IFERROR(INDEX('[1]2024'!$A:$Q,MATCH($D$3&amp;$D95,'[1]2024'!$B:$B,0),MATCH(J$4,'[1]2024'!$2:$2,0)),0)</f>
        <v>33687684</v>
      </c>
      <c r="K95" s="74">
        <f>IFERROR(INDEX('[1]2024'!$A:$Q,MATCH($A$3&amp;$D95,'[1]2024'!$B:$B,0),MATCH(K$4,'[1]2024'!$2:$2,0)),0)+IFERROR(INDEX('[1]2024'!$A:$Q,MATCH($B$3&amp;$D95,'[1]2024'!$B:$B,0),MATCH(K$4,'[1]2024'!$2:$2,0)),0)++IFERROR(INDEX('[1]2024'!$A:$Q,MATCH($C$3&amp;$D95,'[1]2024'!$B:$B,0),MATCH(K$4,'[1]2024'!$2:$2,0)),0)++IFERROR(INDEX('[1]2024'!$A:$Q,MATCH($D$3&amp;$D95,'[1]2024'!$B:$B,0),MATCH(K$4,'[1]2024'!$2:$2,0)),0)</f>
        <v>33687684</v>
      </c>
      <c r="L95" s="74">
        <f>IFERROR(INDEX('[1]2024'!$A:$Q,MATCH($A$3&amp;$D95,'[1]2024'!$B:$B,0),MATCH(L$4,'[1]2024'!$2:$2,0)),0)+IFERROR(INDEX('[1]2024'!$A:$Q,MATCH($B$3&amp;$D95,'[1]2024'!$B:$B,0),MATCH(L$4,'[1]2024'!$2:$2,0)),0)++IFERROR(INDEX('[1]2024'!$A:$Q,MATCH($C$3&amp;$D95,'[1]2024'!$B:$B,0),MATCH(L$4,'[1]2024'!$2:$2,0)),0)++IFERROR(INDEX('[1]2024'!$A:$Q,MATCH($D$3&amp;$D95,'[1]2024'!$B:$B,0),MATCH(L$4,'[1]2024'!$2:$2,0)),0)</f>
        <v>33687684</v>
      </c>
      <c r="M95" s="74">
        <f>IFERROR(INDEX('[1]2024'!$A:$Q,MATCH($A$3&amp;$D95,'[1]2024'!$B:$B,0),MATCH(M$4,'[1]2024'!$2:$2,0)),0)+IFERROR(INDEX('[1]2024'!$A:$Q,MATCH($B$3&amp;$D95,'[1]2024'!$B:$B,0),MATCH(M$4,'[1]2024'!$2:$2,0)),0)++IFERROR(INDEX('[1]2024'!$A:$Q,MATCH($C$3&amp;$D95,'[1]2024'!$B:$B,0),MATCH(M$4,'[1]2024'!$2:$2,0)),0)++IFERROR(INDEX('[1]2024'!$A:$Q,MATCH($D$3&amp;$D95,'[1]2024'!$B:$B,0),MATCH(M$4,'[1]2024'!$2:$2,0)),0)</f>
        <v>33718301</v>
      </c>
      <c r="N95" s="74">
        <f>IFERROR(INDEX('[1]2024'!$A:$Q,MATCH($A$3&amp;$D95,'[1]2024'!$B:$B,0),MATCH(N$4,'[1]2024'!$2:$2,0)),0)+IFERROR(INDEX('[1]2024'!$A:$Q,MATCH($B$3&amp;$D95,'[1]2024'!$B:$B,0),MATCH(N$4,'[1]2024'!$2:$2,0)),0)++IFERROR(INDEX('[1]2024'!$A:$Q,MATCH($C$3&amp;$D95,'[1]2024'!$B:$B,0),MATCH(N$4,'[1]2024'!$2:$2,0)),0)++IFERROR(INDEX('[1]2024'!$A:$Q,MATCH($D$3&amp;$D95,'[1]2024'!$B:$B,0),MATCH(N$4,'[1]2024'!$2:$2,0)),0)</f>
        <v>33718301</v>
      </c>
      <c r="O95" s="74">
        <f>IFERROR(INDEX('[1]2024'!$A:$Q,MATCH($A$3&amp;$D95,'[1]2024'!$B:$B,0),MATCH(O$4,'[1]2024'!$2:$2,0)),0)+IFERROR(INDEX('[1]2024'!$A:$Q,MATCH($B$3&amp;$D95,'[1]2024'!$B:$B,0),MATCH(O$4,'[1]2024'!$2:$2,0)),0)++IFERROR(INDEX('[1]2024'!$A:$Q,MATCH($C$3&amp;$D95,'[1]2024'!$B:$B,0),MATCH(O$4,'[1]2024'!$2:$2,0)),0)++IFERROR(INDEX('[1]2024'!$A:$Q,MATCH($D$3&amp;$D95,'[1]2024'!$B:$B,0),MATCH(O$4,'[1]2024'!$2:$2,0)),0)</f>
        <v>33718301</v>
      </c>
      <c r="P95" s="74">
        <f>IFERROR(INDEX('[1]2024'!$A:$Q,MATCH($A$3&amp;$D95,'[1]2024'!$B:$B,0),MATCH(P$4,'[1]2024'!$2:$2,0)),0)+IFERROR(INDEX('[1]2024'!$A:$Q,MATCH($B$3&amp;$D95,'[1]2024'!$B:$B,0),MATCH(P$4,'[1]2024'!$2:$2,0)),0)++IFERROR(INDEX('[1]2024'!$A:$Q,MATCH($C$3&amp;$D95,'[1]2024'!$B:$B,0),MATCH(P$4,'[1]2024'!$2:$2,0)),0)++IFERROR(INDEX('[1]2024'!$A:$Q,MATCH($D$3&amp;$D95,'[1]2024'!$B:$B,0),MATCH(P$4,'[1]2024'!$2:$2,0)),0)</f>
        <v>33718301</v>
      </c>
      <c r="Q95" s="74">
        <f>IFERROR(INDEX('[1]2024'!$A:$Q,MATCH($A$3&amp;$D95,'[1]2024'!$B:$B,0),MATCH(Q$4,'[1]2024'!$2:$2,0)),0)+IFERROR(INDEX('[1]2024'!$A:$Q,MATCH($B$3&amp;$D95,'[1]2024'!$B:$B,0),MATCH(Q$4,'[1]2024'!$2:$2,0)),0)++IFERROR(INDEX('[1]2024'!$A:$Q,MATCH($C$3&amp;$D95,'[1]2024'!$B:$B,0),MATCH(Q$4,'[1]2024'!$2:$2,0)),0)++IFERROR(INDEX('[1]2024'!$A:$Q,MATCH($D$3&amp;$D95,'[1]2024'!$B:$B,0),MATCH(Q$4,'[1]2024'!$2:$2,0)),0)</f>
        <v>33718301</v>
      </c>
      <c r="R95" s="74">
        <f>IFERROR(INDEX('[1]2024'!$A:$Q,MATCH($A$3&amp;$D95,'[1]2024'!$B:$B,0),MATCH(R$4,'[1]2024'!$2:$2,0)),0)+IFERROR(INDEX('[1]2024'!$A:$Q,MATCH($B$3&amp;$D95,'[1]2024'!$B:$B,0),MATCH(R$4,'[1]2024'!$2:$2,0)),0)++IFERROR(INDEX('[1]2024'!$A:$Q,MATCH($C$3&amp;$D95,'[1]2024'!$B:$B,0),MATCH(R$4,'[1]2024'!$2:$2,0)),0)++IFERROR(INDEX('[1]2024'!$A:$Q,MATCH($D$3&amp;$D95,'[1]2024'!$B:$B,0),MATCH(R$4,'[1]2024'!$2:$2,0)),0)</f>
        <v>33718301</v>
      </c>
      <c r="S95" s="74">
        <f>IFERROR(INDEX('[1]2024'!$A:$Q,MATCH($A$3&amp;$D95,'[1]2024'!$B:$B,0),MATCH(S$4,'[1]2024'!$2:$2,0)),0)+IFERROR(INDEX('[1]2024'!$A:$Q,MATCH($B$3&amp;$D95,'[1]2024'!$B:$B,0),MATCH(S$4,'[1]2024'!$2:$2,0)),0)++IFERROR(INDEX('[1]2024'!$A:$Q,MATCH($C$3&amp;$D95,'[1]2024'!$B:$B,0),MATCH(S$4,'[1]2024'!$2:$2,0)),0)++IFERROR(INDEX('[1]2024'!$A:$Q,MATCH($D$3&amp;$D95,'[1]2024'!$B:$B,0),MATCH(S$4,'[1]2024'!$2:$2,0)),0)</f>
        <v>33718301</v>
      </c>
      <c r="T95" s="75">
        <v>404619612</v>
      </c>
      <c r="U95" s="73">
        <f t="shared" si="79"/>
        <v>404619612</v>
      </c>
      <c r="V95" s="174">
        <v>33718301</v>
      </c>
      <c r="W95" s="105">
        <v>33718301</v>
      </c>
      <c r="X95" s="105">
        <v>33718301</v>
      </c>
      <c r="Y95" s="105">
        <v>33718301</v>
      </c>
      <c r="Z95" s="105">
        <v>33718301</v>
      </c>
      <c r="AA95" s="105">
        <v>33718301</v>
      </c>
      <c r="AB95" s="105">
        <v>33718301</v>
      </c>
      <c r="AC95" s="105">
        <v>33718301</v>
      </c>
      <c r="AD95" s="105">
        <v>33718301</v>
      </c>
      <c r="AE95" s="105">
        <v>33718301</v>
      </c>
      <c r="AF95" s="105">
        <v>33718301</v>
      </c>
      <c r="AG95" s="175">
        <v>33718301</v>
      </c>
      <c r="AH95" s="73">
        <f t="shared" si="80"/>
        <v>404619612</v>
      </c>
      <c r="AI95" s="73">
        <v>33718301</v>
      </c>
      <c r="AJ95" s="73">
        <v>33718301</v>
      </c>
      <c r="AK95" s="73">
        <v>33718301</v>
      </c>
      <c r="AL95" s="73">
        <v>33718301</v>
      </c>
      <c r="AM95" s="73">
        <v>33718301</v>
      </c>
      <c r="AN95" s="73">
        <v>33718301</v>
      </c>
      <c r="AO95" s="73">
        <v>33718301</v>
      </c>
      <c r="AP95" s="73">
        <v>33718301</v>
      </c>
      <c r="AQ95" s="73">
        <v>33718301</v>
      </c>
      <c r="AR95" s="73">
        <v>33718301</v>
      </c>
      <c r="AS95" s="73">
        <v>33718301</v>
      </c>
      <c r="AT95" s="73">
        <v>33718301</v>
      </c>
      <c r="AU95" s="73">
        <f t="shared" si="61"/>
        <v>101154903</v>
      </c>
      <c r="AV95" s="73">
        <f t="shared" si="58"/>
        <v>101154903</v>
      </c>
      <c r="AW95" s="73">
        <f t="shared" si="59"/>
        <v>101154903</v>
      </c>
      <c r="AX95" s="73">
        <f t="shared" si="60"/>
        <v>101154903</v>
      </c>
      <c r="AY95" s="73">
        <f t="shared" si="81"/>
        <v>404619612</v>
      </c>
      <c r="AZ95" s="73">
        <f t="shared" si="82"/>
        <v>404619612</v>
      </c>
      <c r="BA95" s="73">
        <f t="shared" si="83"/>
        <v>404619612</v>
      </c>
      <c r="BB95" s="113" t="s">
        <v>375</v>
      </c>
      <c r="BC95" s="69" t="s">
        <v>24</v>
      </c>
      <c r="BD95" s="160"/>
      <c r="BE95" s="74">
        <v>0</v>
      </c>
      <c r="BF95" s="74">
        <v>0</v>
      </c>
      <c r="BG95" s="74">
        <v>303189156</v>
      </c>
      <c r="BH95" s="162">
        <f t="shared" si="84"/>
        <v>404466527</v>
      </c>
    </row>
    <row r="96" spans="1:60" outlineLevel="1" x14ac:dyDescent="0.3">
      <c r="A96" s="71" t="s">
        <v>186</v>
      </c>
      <c r="B96" s="149" t="s">
        <v>178</v>
      </c>
      <c r="C96" s="149" t="s">
        <v>31</v>
      </c>
      <c r="D96" s="150">
        <v>5109180</v>
      </c>
      <c r="E96" s="150" t="s">
        <v>179</v>
      </c>
      <c r="F96" s="173">
        <v>0</v>
      </c>
      <c r="G96" s="73">
        <f t="shared" si="78"/>
        <v>0</v>
      </c>
      <c r="H96" s="74">
        <f>IFERROR(INDEX('[1]2024'!$A:$Q,MATCH($A$3&amp;$D96,'[1]2024'!$B:$B,0),MATCH(H$4,'[1]2024'!$2:$2,0)),0)+IFERROR(INDEX('[1]2024'!$A:$Q,MATCH($B$3&amp;$D96,'[1]2024'!$B:$B,0),MATCH(H$4,'[1]2024'!$2:$2,0)),0)++IFERROR(INDEX('[1]2024'!$A:$Q,MATCH($C$3&amp;$D96,'[1]2024'!$B:$B,0),MATCH(H$4,'[1]2024'!$2:$2,0)),0)++IFERROR(INDEX('[1]2024'!$A:$Q,MATCH($D$3&amp;$D96,'[1]2024'!$B:$B,0),MATCH(H$4,'[1]2024'!$2:$2,0)),0)</f>
        <v>0</v>
      </c>
      <c r="I96" s="74">
        <f>IFERROR(INDEX('[1]2024'!$A:$Q,MATCH($A$3&amp;$D96,'[1]2024'!$B:$B,0),MATCH(I$4,'[1]2024'!$2:$2,0)),0)+IFERROR(INDEX('[1]2024'!$A:$Q,MATCH($B$3&amp;$D96,'[1]2024'!$B:$B,0),MATCH(I$4,'[1]2024'!$2:$2,0)),0)++IFERROR(INDEX('[1]2024'!$A:$Q,MATCH($C$3&amp;$D96,'[1]2024'!$B:$B,0),MATCH(I$4,'[1]2024'!$2:$2,0)),0)++IFERROR(INDEX('[1]2024'!$A:$Q,MATCH($D$3&amp;$D96,'[1]2024'!$B:$B,0),MATCH(I$4,'[1]2024'!$2:$2,0)),0)</f>
        <v>0</v>
      </c>
      <c r="J96" s="74">
        <f>IFERROR(INDEX('[1]2024'!$A:$Q,MATCH($A$3&amp;$D96,'[1]2024'!$B:$B,0),MATCH(J$4,'[1]2024'!$2:$2,0)),0)+IFERROR(INDEX('[1]2024'!$A:$Q,MATCH($B$3&amp;$D96,'[1]2024'!$B:$B,0),MATCH(J$4,'[1]2024'!$2:$2,0)),0)++IFERROR(INDEX('[1]2024'!$A:$Q,MATCH($C$3&amp;$D96,'[1]2024'!$B:$B,0),MATCH(J$4,'[1]2024'!$2:$2,0)),0)++IFERROR(INDEX('[1]2024'!$A:$Q,MATCH($D$3&amp;$D96,'[1]2024'!$B:$B,0),MATCH(J$4,'[1]2024'!$2:$2,0)),0)</f>
        <v>0</v>
      </c>
      <c r="K96" s="74">
        <f>IFERROR(INDEX('[1]2024'!$A:$Q,MATCH($A$3&amp;$D96,'[1]2024'!$B:$B,0),MATCH(K$4,'[1]2024'!$2:$2,0)),0)+IFERROR(INDEX('[1]2024'!$A:$Q,MATCH($B$3&amp;$D96,'[1]2024'!$B:$B,0),MATCH(K$4,'[1]2024'!$2:$2,0)),0)++IFERROR(INDEX('[1]2024'!$A:$Q,MATCH($C$3&amp;$D96,'[1]2024'!$B:$B,0),MATCH(K$4,'[1]2024'!$2:$2,0)),0)++IFERROR(INDEX('[1]2024'!$A:$Q,MATCH($D$3&amp;$D96,'[1]2024'!$B:$B,0),MATCH(K$4,'[1]2024'!$2:$2,0)),0)</f>
        <v>0</v>
      </c>
      <c r="L96" s="74">
        <f>IFERROR(INDEX('[1]2024'!$A:$Q,MATCH($A$3&amp;$D96,'[1]2024'!$B:$B,0),MATCH(L$4,'[1]2024'!$2:$2,0)),0)+IFERROR(INDEX('[1]2024'!$A:$Q,MATCH($B$3&amp;$D96,'[1]2024'!$B:$B,0),MATCH(L$4,'[1]2024'!$2:$2,0)),0)++IFERROR(INDEX('[1]2024'!$A:$Q,MATCH($C$3&amp;$D96,'[1]2024'!$B:$B,0),MATCH(L$4,'[1]2024'!$2:$2,0)),0)++IFERROR(INDEX('[1]2024'!$A:$Q,MATCH($D$3&amp;$D96,'[1]2024'!$B:$B,0),MATCH(L$4,'[1]2024'!$2:$2,0)),0)</f>
        <v>0</v>
      </c>
      <c r="M96" s="74">
        <f>IFERROR(INDEX('[1]2024'!$A:$Q,MATCH($A$3&amp;$D96,'[1]2024'!$B:$B,0),MATCH(M$4,'[1]2024'!$2:$2,0)),0)+IFERROR(INDEX('[1]2024'!$A:$Q,MATCH($B$3&amp;$D96,'[1]2024'!$B:$B,0),MATCH(M$4,'[1]2024'!$2:$2,0)),0)++IFERROR(INDEX('[1]2024'!$A:$Q,MATCH($C$3&amp;$D96,'[1]2024'!$B:$B,0),MATCH(M$4,'[1]2024'!$2:$2,0)),0)++IFERROR(INDEX('[1]2024'!$A:$Q,MATCH($D$3&amp;$D96,'[1]2024'!$B:$B,0),MATCH(M$4,'[1]2024'!$2:$2,0)),0)</f>
        <v>0</v>
      </c>
      <c r="N96" s="74">
        <f>IFERROR(INDEX('[1]2024'!$A:$Q,MATCH($A$3&amp;$D96,'[1]2024'!$B:$B,0),MATCH(N$4,'[1]2024'!$2:$2,0)),0)+IFERROR(INDEX('[1]2024'!$A:$Q,MATCH($B$3&amp;$D96,'[1]2024'!$B:$B,0),MATCH(N$4,'[1]2024'!$2:$2,0)),0)++IFERROR(INDEX('[1]2024'!$A:$Q,MATCH($C$3&amp;$D96,'[1]2024'!$B:$B,0),MATCH(N$4,'[1]2024'!$2:$2,0)),0)++IFERROR(INDEX('[1]2024'!$A:$Q,MATCH($D$3&amp;$D96,'[1]2024'!$B:$B,0),MATCH(N$4,'[1]2024'!$2:$2,0)),0)</f>
        <v>0</v>
      </c>
      <c r="O96" s="74">
        <f>IFERROR(INDEX('[1]2024'!$A:$Q,MATCH($A$3&amp;$D96,'[1]2024'!$B:$B,0),MATCH(O$4,'[1]2024'!$2:$2,0)),0)+IFERROR(INDEX('[1]2024'!$A:$Q,MATCH($B$3&amp;$D96,'[1]2024'!$B:$B,0),MATCH(O$4,'[1]2024'!$2:$2,0)),0)++IFERROR(INDEX('[1]2024'!$A:$Q,MATCH($C$3&amp;$D96,'[1]2024'!$B:$B,0),MATCH(O$4,'[1]2024'!$2:$2,0)),0)++IFERROR(INDEX('[1]2024'!$A:$Q,MATCH($D$3&amp;$D96,'[1]2024'!$B:$B,0),MATCH(O$4,'[1]2024'!$2:$2,0)),0)</f>
        <v>0</v>
      </c>
      <c r="P96" s="74">
        <f>IFERROR(INDEX('[1]2024'!$A:$Q,MATCH($A$3&amp;$D96,'[1]2024'!$B:$B,0),MATCH(P$4,'[1]2024'!$2:$2,0)),0)+IFERROR(INDEX('[1]2024'!$A:$Q,MATCH($B$3&amp;$D96,'[1]2024'!$B:$B,0),MATCH(P$4,'[1]2024'!$2:$2,0)),0)++IFERROR(INDEX('[1]2024'!$A:$Q,MATCH($C$3&amp;$D96,'[1]2024'!$B:$B,0),MATCH(P$4,'[1]2024'!$2:$2,0)),0)++IFERROR(INDEX('[1]2024'!$A:$Q,MATCH($D$3&amp;$D96,'[1]2024'!$B:$B,0),MATCH(P$4,'[1]2024'!$2:$2,0)),0)</f>
        <v>0</v>
      </c>
      <c r="Q96" s="74">
        <f>IFERROR(INDEX('[1]2024'!$A:$Q,MATCH($A$3&amp;$D96,'[1]2024'!$B:$B,0),MATCH(Q$4,'[1]2024'!$2:$2,0)),0)+IFERROR(INDEX('[1]2024'!$A:$Q,MATCH($B$3&amp;$D96,'[1]2024'!$B:$B,0),MATCH(Q$4,'[1]2024'!$2:$2,0)),0)++IFERROR(INDEX('[1]2024'!$A:$Q,MATCH($C$3&amp;$D96,'[1]2024'!$B:$B,0),MATCH(Q$4,'[1]2024'!$2:$2,0)),0)++IFERROR(INDEX('[1]2024'!$A:$Q,MATCH($D$3&amp;$D96,'[1]2024'!$B:$B,0),MATCH(Q$4,'[1]2024'!$2:$2,0)),0)</f>
        <v>0</v>
      </c>
      <c r="R96" s="74">
        <f>IFERROR(INDEX('[1]2024'!$A:$Q,MATCH($A$3&amp;$D96,'[1]2024'!$B:$B,0),MATCH(R$4,'[1]2024'!$2:$2,0)),0)+IFERROR(INDEX('[1]2024'!$A:$Q,MATCH($B$3&amp;$D96,'[1]2024'!$B:$B,0),MATCH(R$4,'[1]2024'!$2:$2,0)),0)++IFERROR(INDEX('[1]2024'!$A:$Q,MATCH($C$3&amp;$D96,'[1]2024'!$B:$B,0),MATCH(R$4,'[1]2024'!$2:$2,0)),0)++IFERROR(INDEX('[1]2024'!$A:$Q,MATCH($D$3&amp;$D96,'[1]2024'!$B:$B,0),MATCH(R$4,'[1]2024'!$2:$2,0)),0)</f>
        <v>0</v>
      </c>
      <c r="S96" s="74">
        <f>IFERROR(INDEX('[1]2024'!$A:$Q,MATCH($A$3&amp;$D96,'[1]2024'!$B:$B,0),MATCH(S$4,'[1]2024'!$2:$2,0)),0)+IFERROR(INDEX('[1]2024'!$A:$Q,MATCH($B$3&amp;$D96,'[1]2024'!$B:$B,0),MATCH(S$4,'[1]2024'!$2:$2,0)),0)++IFERROR(INDEX('[1]2024'!$A:$Q,MATCH($C$3&amp;$D96,'[1]2024'!$B:$B,0),MATCH(S$4,'[1]2024'!$2:$2,0)),0)++IFERROR(INDEX('[1]2024'!$A:$Q,MATCH($D$3&amp;$D96,'[1]2024'!$B:$B,0),MATCH(S$4,'[1]2024'!$2:$2,0)),0)</f>
        <v>0</v>
      </c>
      <c r="T96" s="75">
        <v>0</v>
      </c>
      <c r="U96" s="73">
        <f t="shared" si="79"/>
        <v>0</v>
      </c>
      <c r="V96" s="174">
        <v>0</v>
      </c>
      <c r="W96" s="105">
        <v>0</v>
      </c>
      <c r="X96" s="105">
        <v>0</v>
      </c>
      <c r="Y96" s="105">
        <v>0</v>
      </c>
      <c r="Z96" s="105">
        <v>0</v>
      </c>
      <c r="AA96" s="105">
        <v>0</v>
      </c>
      <c r="AB96" s="105">
        <v>0</v>
      </c>
      <c r="AC96" s="105">
        <v>0</v>
      </c>
      <c r="AD96" s="105">
        <v>0</v>
      </c>
      <c r="AE96" s="105">
        <v>0</v>
      </c>
      <c r="AF96" s="105">
        <v>0</v>
      </c>
      <c r="AG96" s="175">
        <v>0</v>
      </c>
      <c r="AH96" s="73">
        <f t="shared" si="80"/>
        <v>0</v>
      </c>
      <c r="AI96" s="73"/>
      <c r="AJ96" s="73"/>
      <c r="AK96" s="73"/>
      <c r="AL96" s="73"/>
      <c r="AM96" s="73"/>
      <c r="AN96" s="73"/>
      <c r="AO96" s="73"/>
      <c r="AP96" s="73"/>
      <c r="AQ96" s="73"/>
      <c r="AR96" s="73"/>
      <c r="AS96" s="73"/>
      <c r="AT96" s="73"/>
      <c r="AU96" s="73">
        <f t="shared" si="61"/>
        <v>0</v>
      </c>
      <c r="AV96" s="73">
        <f t="shared" si="58"/>
        <v>0</v>
      </c>
      <c r="AW96" s="73">
        <f t="shared" si="59"/>
        <v>0</v>
      </c>
      <c r="AX96" s="73">
        <f t="shared" si="60"/>
        <v>0</v>
      </c>
      <c r="AY96" s="73">
        <f t="shared" si="81"/>
        <v>0</v>
      </c>
      <c r="AZ96" s="73">
        <f t="shared" si="82"/>
        <v>0</v>
      </c>
      <c r="BA96" s="73">
        <f t="shared" si="83"/>
        <v>0</v>
      </c>
      <c r="BB96" s="91"/>
      <c r="BC96" s="69" t="s">
        <v>24</v>
      </c>
      <c r="BD96" s="160"/>
      <c r="BE96" s="74">
        <v>0</v>
      </c>
      <c r="BF96" s="74">
        <v>0</v>
      </c>
      <c r="BG96" s="74">
        <v>0</v>
      </c>
      <c r="BH96" s="162">
        <f t="shared" si="84"/>
        <v>0</v>
      </c>
    </row>
    <row r="97" spans="1:60" outlineLevel="1" x14ac:dyDescent="0.3">
      <c r="A97" s="71" t="s">
        <v>187</v>
      </c>
      <c r="B97" s="149" t="s">
        <v>178</v>
      </c>
      <c r="C97" s="149" t="s">
        <v>31</v>
      </c>
      <c r="D97" s="150">
        <v>5109190</v>
      </c>
      <c r="E97" s="150" t="s">
        <v>179</v>
      </c>
      <c r="F97" s="173">
        <v>0</v>
      </c>
      <c r="G97" s="73">
        <f t="shared" si="78"/>
        <v>0</v>
      </c>
      <c r="H97" s="74">
        <f>IFERROR(INDEX('[1]2024'!$A:$Q,MATCH($A$3&amp;$D97,'[1]2024'!$B:$B,0),MATCH(H$4,'[1]2024'!$2:$2,0)),0)+IFERROR(INDEX('[1]2024'!$A:$Q,MATCH($B$3&amp;$D97,'[1]2024'!$B:$B,0),MATCH(H$4,'[1]2024'!$2:$2,0)),0)++IFERROR(INDEX('[1]2024'!$A:$Q,MATCH($C$3&amp;$D97,'[1]2024'!$B:$B,0),MATCH(H$4,'[1]2024'!$2:$2,0)),0)++IFERROR(INDEX('[1]2024'!$A:$Q,MATCH($D$3&amp;$D97,'[1]2024'!$B:$B,0),MATCH(H$4,'[1]2024'!$2:$2,0)),0)</f>
        <v>0</v>
      </c>
      <c r="I97" s="74">
        <f>IFERROR(INDEX('[1]2024'!$A:$Q,MATCH($A$3&amp;$D97,'[1]2024'!$B:$B,0),MATCH(I$4,'[1]2024'!$2:$2,0)),0)+IFERROR(INDEX('[1]2024'!$A:$Q,MATCH($B$3&amp;$D97,'[1]2024'!$B:$B,0),MATCH(I$4,'[1]2024'!$2:$2,0)),0)++IFERROR(INDEX('[1]2024'!$A:$Q,MATCH($C$3&amp;$D97,'[1]2024'!$B:$B,0),MATCH(I$4,'[1]2024'!$2:$2,0)),0)++IFERROR(INDEX('[1]2024'!$A:$Q,MATCH($D$3&amp;$D97,'[1]2024'!$B:$B,0),MATCH(I$4,'[1]2024'!$2:$2,0)),0)</f>
        <v>0</v>
      </c>
      <c r="J97" s="74">
        <f>IFERROR(INDEX('[1]2024'!$A:$Q,MATCH($A$3&amp;$D97,'[1]2024'!$B:$B,0),MATCH(J$4,'[1]2024'!$2:$2,0)),0)+IFERROR(INDEX('[1]2024'!$A:$Q,MATCH($B$3&amp;$D97,'[1]2024'!$B:$B,0),MATCH(J$4,'[1]2024'!$2:$2,0)),0)++IFERROR(INDEX('[1]2024'!$A:$Q,MATCH($C$3&amp;$D97,'[1]2024'!$B:$B,0),MATCH(J$4,'[1]2024'!$2:$2,0)),0)++IFERROR(INDEX('[1]2024'!$A:$Q,MATCH($D$3&amp;$D97,'[1]2024'!$B:$B,0),MATCH(J$4,'[1]2024'!$2:$2,0)),0)</f>
        <v>0</v>
      </c>
      <c r="K97" s="74">
        <f>IFERROR(INDEX('[1]2024'!$A:$Q,MATCH($A$3&amp;$D97,'[1]2024'!$B:$B,0),MATCH(K$4,'[1]2024'!$2:$2,0)),0)+IFERROR(INDEX('[1]2024'!$A:$Q,MATCH($B$3&amp;$D97,'[1]2024'!$B:$B,0),MATCH(K$4,'[1]2024'!$2:$2,0)),0)++IFERROR(INDEX('[1]2024'!$A:$Q,MATCH($C$3&amp;$D97,'[1]2024'!$B:$B,0),MATCH(K$4,'[1]2024'!$2:$2,0)),0)++IFERROR(INDEX('[1]2024'!$A:$Q,MATCH($D$3&amp;$D97,'[1]2024'!$B:$B,0),MATCH(K$4,'[1]2024'!$2:$2,0)),0)</f>
        <v>0</v>
      </c>
      <c r="L97" s="74">
        <f>IFERROR(INDEX('[1]2024'!$A:$Q,MATCH($A$3&amp;$D97,'[1]2024'!$B:$B,0),MATCH(L$4,'[1]2024'!$2:$2,0)),0)+IFERROR(INDEX('[1]2024'!$A:$Q,MATCH($B$3&amp;$D97,'[1]2024'!$B:$B,0),MATCH(L$4,'[1]2024'!$2:$2,0)),0)++IFERROR(INDEX('[1]2024'!$A:$Q,MATCH($C$3&amp;$D97,'[1]2024'!$B:$B,0),MATCH(L$4,'[1]2024'!$2:$2,0)),0)++IFERROR(INDEX('[1]2024'!$A:$Q,MATCH($D$3&amp;$D97,'[1]2024'!$B:$B,0),MATCH(L$4,'[1]2024'!$2:$2,0)),0)</f>
        <v>0</v>
      </c>
      <c r="M97" s="74">
        <f>IFERROR(INDEX('[1]2024'!$A:$Q,MATCH($A$3&amp;$D97,'[1]2024'!$B:$B,0),MATCH(M$4,'[1]2024'!$2:$2,0)),0)+IFERROR(INDEX('[1]2024'!$A:$Q,MATCH($B$3&amp;$D97,'[1]2024'!$B:$B,0),MATCH(M$4,'[1]2024'!$2:$2,0)),0)++IFERROR(INDEX('[1]2024'!$A:$Q,MATCH($C$3&amp;$D97,'[1]2024'!$B:$B,0),MATCH(M$4,'[1]2024'!$2:$2,0)),0)++IFERROR(INDEX('[1]2024'!$A:$Q,MATCH($D$3&amp;$D97,'[1]2024'!$B:$B,0),MATCH(M$4,'[1]2024'!$2:$2,0)),0)</f>
        <v>0</v>
      </c>
      <c r="N97" s="74">
        <f>IFERROR(INDEX('[1]2024'!$A:$Q,MATCH($A$3&amp;$D97,'[1]2024'!$B:$B,0),MATCH(N$4,'[1]2024'!$2:$2,0)),0)+IFERROR(INDEX('[1]2024'!$A:$Q,MATCH($B$3&amp;$D97,'[1]2024'!$B:$B,0),MATCH(N$4,'[1]2024'!$2:$2,0)),0)++IFERROR(INDEX('[1]2024'!$A:$Q,MATCH($C$3&amp;$D97,'[1]2024'!$B:$B,0),MATCH(N$4,'[1]2024'!$2:$2,0)),0)++IFERROR(INDEX('[1]2024'!$A:$Q,MATCH($D$3&amp;$D97,'[1]2024'!$B:$B,0),MATCH(N$4,'[1]2024'!$2:$2,0)),0)</f>
        <v>0</v>
      </c>
      <c r="O97" s="74">
        <f>IFERROR(INDEX('[1]2024'!$A:$Q,MATCH($A$3&amp;$D97,'[1]2024'!$B:$B,0),MATCH(O$4,'[1]2024'!$2:$2,0)),0)+IFERROR(INDEX('[1]2024'!$A:$Q,MATCH($B$3&amp;$D97,'[1]2024'!$B:$B,0),MATCH(O$4,'[1]2024'!$2:$2,0)),0)++IFERROR(INDEX('[1]2024'!$A:$Q,MATCH($C$3&amp;$D97,'[1]2024'!$B:$B,0),MATCH(O$4,'[1]2024'!$2:$2,0)),0)++IFERROR(INDEX('[1]2024'!$A:$Q,MATCH($D$3&amp;$D97,'[1]2024'!$B:$B,0),MATCH(O$4,'[1]2024'!$2:$2,0)),0)</f>
        <v>0</v>
      </c>
      <c r="P97" s="74">
        <f>IFERROR(INDEX('[1]2024'!$A:$Q,MATCH($A$3&amp;$D97,'[1]2024'!$B:$B,0),MATCH(P$4,'[1]2024'!$2:$2,0)),0)+IFERROR(INDEX('[1]2024'!$A:$Q,MATCH($B$3&amp;$D97,'[1]2024'!$B:$B,0),MATCH(P$4,'[1]2024'!$2:$2,0)),0)++IFERROR(INDEX('[1]2024'!$A:$Q,MATCH($C$3&amp;$D97,'[1]2024'!$B:$B,0),MATCH(P$4,'[1]2024'!$2:$2,0)),0)++IFERROR(INDEX('[1]2024'!$A:$Q,MATCH($D$3&amp;$D97,'[1]2024'!$B:$B,0),MATCH(P$4,'[1]2024'!$2:$2,0)),0)</f>
        <v>0</v>
      </c>
      <c r="Q97" s="74">
        <f>IFERROR(INDEX('[1]2024'!$A:$Q,MATCH($A$3&amp;$D97,'[1]2024'!$B:$B,0),MATCH(Q$4,'[1]2024'!$2:$2,0)),0)+IFERROR(INDEX('[1]2024'!$A:$Q,MATCH($B$3&amp;$D97,'[1]2024'!$B:$B,0),MATCH(Q$4,'[1]2024'!$2:$2,0)),0)++IFERROR(INDEX('[1]2024'!$A:$Q,MATCH($C$3&amp;$D97,'[1]2024'!$B:$B,0),MATCH(Q$4,'[1]2024'!$2:$2,0)),0)++IFERROR(INDEX('[1]2024'!$A:$Q,MATCH($D$3&amp;$D97,'[1]2024'!$B:$B,0),MATCH(Q$4,'[1]2024'!$2:$2,0)),0)</f>
        <v>0</v>
      </c>
      <c r="R97" s="74">
        <f>IFERROR(INDEX('[1]2024'!$A:$Q,MATCH($A$3&amp;$D97,'[1]2024'!$B:$B,0),MATCH(R$4,'[1]2024'!$2:$2,0)),0)+IFERROR(INDEX('[1]2024'!$A:$Q,MATCH($B$3&amp;$D97,'[1]2024'!$B:$B,0),MATCH(R$4,'[1]2024'!$2:$2,0)),0)++IFERROR(INDEX('[1]2024'!$A:$Q,MATCH($C$3&amp;$D97,'[1]2024'!$B:$B,0),MATCH(R$4,'[1]2024'!$2:$2,0)),0)++IFERROR(INDEX('[1]2024'!$A:$Q,MATCH($D$3&amp;$D97,'[1]2024'!$B:$B,0),MATCH(R$4,'[1]2024'!$2:$2,0)),0)</f>
        <v>0</v>
      </c>
      <c r="S97" s="74">
        <f>IFERROR(INDEX('[1]2024'!$A:$Q,MATCH($A$3&amp;$D97,'[1]2024'!$B:$B,0),MATCH(S$4,'[1]2024'!$2:$2,0)),0)+IFERROR(INDEX('[1]2024'!$A:$Q,MATCH($B$3&amp;$D97,'[1]2024'!$B:$B,0),MATCH(S$4,'[1]2024'!$2:$2,0)),0)++IFERROR(INDEX('[1]2024'!$A:$Q,MATCH($C$3&amp;$D97,'[1]2024'!$B:$B,0),MATCH(S$4,'[1]2024'!$2:$2,0)),0)++IFERROR(INDEX('[1]2024'!$A:$Q,MATCH($D$3&amp;$D97,'[1]2024'!$B:$B,0),MATCH(S$4,'[1]2024'!$2:$2,0)),0)</f>
        <v>0</v>
      </c>
      <c r="T97" s="75">
        <v>0</v>
      </c>
      <c r="U97" s="73">
        <f t="shared" si="79"/>
        <v>0</v>
      </c>
      <c r="V97" s="174">
        <v>0</v>
      </c>
      <c r="W97" s="105">
        <v>0</v>
      </c>
      <c r="X97" s="105">
        <v>0</v>
      </c>
      <c r="Y97" s="105">
        <v>0</v>
      </c>
      <c r="Z97" s="105">
        <v>0</v>
      </c>
      <c r="AA97" s="105">
        <v>0</v>
      </c>
      <c r="AB97" s="105">
        <v>0</v>
      </c>
      <c r="AC97" s="105">
        <v>0</v>
      </c>
      <c r="AD97" s="105">
        <v>0</v>
      </c>
      <c r="AE97" s="105">
        <v>0</v>
      </c>
      <c r="AF97" s="105">
        <v>0</v>
      </c>
      <c r="AG97" s="175">
        <v>0</v>
      </c>
      <c r="AH97" s="73">
        <f t="shared" si="80"/>
        <v>0</v>
      </c>
      <c r="AI97" s="73"/>
      <c r="AJ97" s="73"/>
      <c r="AK97" s="73"/>
      <c r="AL97" s="73"/>
      <c r="AM97" s="73"/>
      <c r="AN97" s="73"/>
      <c r="AO97" s="73"/>
      <c r="AP97" s="73"/>
      <c r="AQ97" s="73"/>
      <c r="AR97" s="73"/>
      <c r="AS97" s="73"/>
      <c r="AT97" s="73"/>
      <c r="AU97" s="73">
        <f t="shared" si="61"/>
        <v>0</v>
      </c>
      <c r="AV97" s="73">
        <f t="shared" si="58"/>
        <v>0</v>
      </c>
      <c r="AW97" s="73">
        <f t="shared" si="59"/>
        <v>0</v>
      </c>
      <c r="AX97" s="73">
        <f t="shared" si="60"/>
        <v>0</v>
      </c>
      <c r="AY97" s="73">
        <f t="shared" si="81"/>
        <v>0</v>
      </c>
      <c r="AZ97" s="73">
        <f t="shared" si="82"/>
        <v>0</v>
      </c>
      <c r="BA97" s="73">
        <f t="shared" si="83"/>
        <v>0</v>
      </c>
      <c r="BB97" s="91"/>
      <c r="BC97" s="69" t="s">
        <v>24</v>
      </c>
      <c r="BD97" s="160"/>
      <c r="BE97" s="74">
        <v>0</v>
      </c>
      <c r="BF97" s="74">
        <v>0</v>
      </c>
      <c r="BG97" s="74">
        <v>0</v>
      </c>
      <c r="BH97" s="162">
        <f t="shared" si="84"/>
        <v>0</v>
      </c>
    </row>
    <row r="98" spans="1:60" outlineLevel="1" x14ac:dyDescent="0.3">
      <c r="A98" s="71" t="s">
        <v>188</v>
      </c>
      <c r="B98" s="149" t="s">
        <v>178</v>
      </c>
      <c r="C98" s="149" t="s">
        <v>31</v>
      </c>
      <c r="D98" s="150">
        <v>5109210</v>
      </c>
      <c r="E98" s="150" t="s">
        <v>179</v>
      </c>
      <c r="F98" s="173">
        <v>0</v>
      </c>
      <c r="G98" s="73">
        <f t="shared" si="78"/>
        <v>0</v>
      </c>
      <c r="H98" s="74">
        <f>IFERROR(INDEX('[1]2024'!$A:$Q,MATCH($A$3&amp;$D98,'[1]2024'!$B:$B,0),MATCH(H$4,'[1]2024'!$2:$2,0)),0)+IFERROR(INDEX('[1]2024'!$A:$Q,MATCH($B$3&amp;$D98,'[1]2024'!$B:$B,0),MATCH(H$4,'[1]2024'!$2:$2,0)),0)++IFERROR(INDEX('[1]2024'!$A:$Q,MATCH($C$3&amp;$D98,'[1]2024'!$B:$B,0),MATCH(H$4,'[1]2024'!$2:$2,0)),0)++IFERROR(INDEX('[1]2024'!$A:$Q,MATCH($D$3&amp;$D98,'[1]2024'!$B:$B,0),MATCH(H$4,'[1]2024'!$2:$2,0)),0)</f>
        <v>0</v>
      </c>
      <c r="I98" s="74">
        <f>IFERROR(INDEX('[1]2024'!$A:$Q,MATCH($A$3&amp;$D98,'[1]2024'!$B:$B,0),MATCH(I$4,'[1]2024'!$2:$2,0)),0)+IFERROR(INDEX('[1]2024'!$A:$Q,MATCH($B$3&amp;$D98,'[1]2024'!$B:$B,0),MATCH(I$4,'[1]2024'!$2:$2,0)),0)++IFERROR(INDEX('[1]2024'!$A:$Q,MATCH($C$3&amp;$D98,'[1]2024'!$B:$B,0),MATCH(I$4,'[1]2024'!$2:$2,0)),0)++IFERROR(INDEX('[1]2024'!$A:$Q,MATCH($D$3&amp;$D98,'[1]2024'!$B:$B,0),MATCH(I$4,'[1]2024'!$2:$2,0)),0)</f>
        <v>0</v>
      </c>
      <c r="J98" s="74">
        <f>IFERROR(INDEX('[1]2024'!$A:$Q,MATCH($A$3&amp;$D98,'[1]2024'!$B:$B,0),MATCH(J$4,'[1]2024'!$2:$2,0)),0)+IFERROR(INDEX('[1]2024'!$A:$Q,MATCH($B$3&amp;$D98,'[1]2024'!$B:$B,0),MATCH(J$4,'[1]2024'!$2:$2,0)),0)++IFERROR(INDEX('[1]2024'!$A:$Q,MATCH($C$3&amp;$D98,'[1]2024'!$B:$B,0),MATCH(J$4,'[1]2024'!$2:$2,0)),0)++IFERROR(INDEX('[1]2024'!$A:$Q,MATCH($D$3&amp;$D98,'[1]2024'!$B:$B,0),MATCH(J$4,'[1]2024'!$2:$2,0)),0)</f>
        <v>0</v>
      </c>
      <c r="K98" s="74">
        <f>IFERROR(INDEX('[1]2024'!$A:$Q,MATCH($A$3&amp;$D98,'[1]2024'!$B:$B,0),MATCH(K$4,'[1]2024'!$2:$2,0)),0)+IFERROR(INDEX('[1]2024'!$A:$Q,MATCH($B$3&amp;$D98,'[1]2024'!$B:$B,0),MATCH(K$4,'[1]2024'!$2:$2,0)),0)++IFERROR(INDEX('[1]2024'!$A:$Q,MATCH($C$3&amp;$D98,'[1]2024'!$B:$B,0),MATCH(K$4,'[1]2024'!$2:$2,0)),0)++IFERROR(INDEX('[1]2024'!$A:$Q,MATCH($D$3&amp;$D98,'[1]2024'!$B:$B,0),MATCH(K$4,'[1]2024'!$2:$2,0)),0)</f>
        <v>0</v>
      </c>
      <c r="L98" s="74">
        <f>IFERROR(INDEX('[1]2024'!$A:$Q,MATCH($A$3&amp;$D98,'[1]2024'!$B:$B,0),MATCH(L$4,'[1]2024'!$2:$2,0)),0)+IFERROR(INDEX('[1]2024'!$A:$Q,MATCH($B$3&amp;$D98,'[1]2024'!$B:$B,0),MATCH(L$4,'[1]2024'!$2:$2,0)),0)++IFERROR(INDEX('[1]2024'!$A:$Q,MATCH($C$3&amp;$D98,'[1]2024'!$B:$B,0),MATCH(L$4,'[1]2024'!$2:$2,0)),0)++IFERROR(INDEX('[1]2024'!$A:$Q,MATCH($D$3&amp;$D98,'[1]2024'!$B:$B,0),MATCH(L$4,'[1]2024'!$2:$2,0)),0)</f>
        <v>0</v>
      </c>
      <c r="M98" s="74">
        <f>IFERROR(INDEX('[1]2024'!$A:$Q,MATCH($A$3&amp;$D98,'[1]2024'!$B:$B,0),MATCH(M$4,'[1]2024'!$2:$2,0)),0)+IFERROR(INDEX('[1]2024'!$A:$Q,MATCH($B$3&amp;$D98,'[1]2024'!$B:$B,0),MATCH(M$4,'[1]2024'!$2:$2,0)),0)++IFERROR(INDEX('[1]2024'!$A:$Q,MATCH($C$3&amp;$D98,'[1]2024'!$B:$B,0),MATCH(M$4,'[1]2024'!$2:$2,0)),0)++IFERROR(INDEX('[1]2024'!$A:$Q,MATCH($D$3&amp;$D98,'[1]2024'!$B:$B,0),MATCH(M$4,'[1]2024'!$2:$2,0)),0)</f>
        <v>0</v>
      </c>
      <c r="N98" s="74">
        <f>IFERROR(INDEX('[1]2024'!$A:$Q,MATCH($A$3&amp;$D98,'[1]2024'!$B:$B,0),MATCH(N$4,'[1]2024'!$2:$2,0)),0)+IFERROR(INDEX('[1]2024'!$A:$Q,MATCH($B$3&amp;$D98,'[1]2024'!$B:$B,0),MATCH(N$4,'[1]2024'!$2:$2,0)),0)++IFERROR(INDEX('[1]2024'!$A:$Q,MATCH($C$3&amp;$D98,'[1]2024'!$B:$B,0),MATCH(N$4,'[1]2024'!$2:$2,0)),0)++IFERROR(INDEX('[1]2024'!$A:$Q,MATCH($D$3&amp;$D98,'[1]2024'!$B:$B,0),MATCH(N$4,'[1]2024'!$2:$2,0)),0)</f>
        <v>0</v>
      </c>
      <c r="O98" s="74">
        <f>IFERROR(INDEX('[1]2024'!$A:$Q,MATCH($A$3&amp;$D98,'[1]2024'!$B:$B,0),MATCH(O$4,'[1]2024'!$2:$2,0)),0)+IFERROR(INDEX('[1]2024'!$A:$Q,MATCH($B$3&amp;$D98,'[1]2024'!$B:$B,0),MATCH(O$4,'[1]2024'!$2:$2,0)),0)++IFERROR(INDEX('[1]2024'!$A:$Q,MATCH($C$3&amp;$D98,'[1]2024'!$B:$B,0),MATCH(O$4,'[1]2024'!$2:$2,0)),0)++IFERROR(INDEX('[1]2024'!$A:$Q,MATCH($D$3&amp;$D98,'[1]2024'!$B:$B,0),MATCH(O$4,'[1]2024'!$2:$2,0)),0)</f>
        <v>0</v>
      </c>
      <c r="P98" s="74">
        <f>IFERROR(INDEX('[1]2024'!$A:$Q,MATCH($A$3&amp;$D98,'[1]2024'!$B:$B,0),MATCH(P$4,'[1]2024'!$2:$2,0)),0)+IFERROR(INDEX('[1]2024'!$A:$Q,MATCH($B$3&amp;$D98,'[1]2024'!$B:$B,0),MATCH(P$4,'[1]2024'!$2:$2,0)),0)++IFERROR(INDEX('[1]2024'!$A:$Q,MATCH($C$3&amp;$D98,'[1]2024'!$B:$B,0),MATCH(P$4,'[1]2024'!$2:$2,0)),0)++IFERROR(INDEX('[1]2024'!$A:$Q,MATCH($D$3&amp;$D98,'[1]2024'!$B:$B,0),MATCH(P$4,'[1]2024'!$2:$2,0)),0)</f>
        <v>0</v>
      </c>
      <c r="Q98" s="74">
        <f>IFERROR(INDEX('[1]2024'!$A:$Q,MATCH($A$3&amp;$D98,'[1]2024'!$B:$B,0),MATCH(Q$4,'[1]2024'!$2:$2,0)),0)+IFERROR(INDEX('[1]2024'!$A:$Q,MATCH($B$3&amp;$D98,'[1]2024'!$B:$B,0),MATCH(Q$4,'[1]2024'!$2:$2,0)),0)++IFERROR(INDEX('[1]2024'!$A:$Q,MATCH($C$3&amp;$D98,'[1]2024'!$B:$B,0),MATCH(Q$4,'[1]2024'!$2:$2,0)),0)++IFERROR(INDEX('[1]2024'!$A:$Q,MATCH($D$3&amp;$D98,'[1]2024'!$B:$B,0),MATCH(Q$4,'[1]2024'!$2:$2,0)),0)</f>
        <v>0</v>
      </c>
      <c r="R98" s="74">
        <f>IFERROR(INDEX('[1]2024'!$A:$Q,MATCH($A$3&amp;$D98,'[1]2024'!$B:$B,0),MATCH(R$4,'[1]2024'!$2:$2,0)),0)+IFERROR(INDEX('[1]2024'!$A:$Q,MATCH($B$3&amp;$D98,'[1]2024'!$B:$B,0),MATCH(R$4,'[1]2024'!$2:$2,0)),0)++IFERROR(INDEX('[1]2024'!$A:$Q,MATCH($C$3&amp;$D98,'[1]2024'!$B:$B,0),MATCH(R$4,'[1]2024'!$2:$2,0)),0)++IFERROR(INDEX('[1]2024'!$A:$Q,MATCH($D$3&amp;$D98,'[1]2024'!$B:$B,0),MATCH(R$4,'[1]2024'!$2:$2,0)),0)</f>
        <v>0</v>
      </c>
      <c r="S98" s="74">
        <f>IFERROR(INDEX('[1]2024'!$A:$Q,MATCH($A$3&amp;$D98,'[1]2024'!$B:$B,0),MATCH(S$4,'[1]2024'!$2:$2,0)),0)+IFERROR(INDEX('[1]2024'!$A:$Q,MATCH($B$3&amp;$D98,'[1]2024'!$B:$B,0),MATCH(S$4,'[1]2024'!$2:$2,0)),0)++IFERROR(INDEX('[1]2024'!$A:$Q,MATCH($C$3&amp;$D98,'[1]2024'!$B:$B,0),MATCH(S$4,'[1]2024'!$2:$2,0)),0)++IFERROR(INDEX('[1]2024'!$A:$Q,MATCH($D$3&amp;$D98,'[1]2024'!$B:$B,0),MATCH(S$4,'[1]2024'!$2:$2,0)),0)</f>
        <v>0</v>
      </c>
      <c r="T98" s="75">
        <v>0</v>
      </c>
      <c r="U98" s="73">
        <f t="shared" si="79"/>
        <v>0</v>
      </c>
      <c r="V98" s="174">
        <v>0</v>
      </c>
      <c r="W98" s="105">
        <v>0</v>
      </c>
      <c r="X98" s="105">
        <v>0</v>
      </c>
      <c r="Y98" s="105">
        <v>0</v>
      </c>
      <c r="Z98" s="105">
        <v>0</v>
      </c>
      <c r="AA98" s="105">
        <v>0</v>
      </c>
      <c r="AB98" s="105">
        <v>0</v>
      </c>
      <c r="AC98" s="105">
        <v>0</v>
      </c>
      <c r="AD98" s="105">
        <v>0</v>
      </c>
      <c r="AE98" s="105">
        <v>0</v>
      </c>
      <c r="AF98" s="105">
        <v>0</v>
      </c>
      <c r="AG98" s="175">
        <v>0</v>
      </c>
      <c r="AH98" s="73">
        <f t="shared" si="80"/>
        <v>0</v>
      </c>
      <c r="AI98" s="73"/>
      <c r="AJ98" s="73"/>
      <c r="AK98" s="73"/>
      <c r="AL98" s="73"/>
      <c r="AM98" s="73"/>
      <c r="AN98" s="73"/>
      <c r="AO98" s="73"/>
      <c r="AP98" s="73"/>
      <c r="AQ98" s="73"/>
      <c r="AR98" s="73"/>
      <c r="AS98" s="73"/>
      <c r="AT98" s="73"/>
      <c r="AU98" s="73">
        <f t="shared" si="61"/>
        <v>0</v>
      </c>
      <c r="AV98" s="73">
        <f t="shared" si="58"/>
        <v>0</v>
      </c>
      <c r="AW98" s="73">
        <f t="shared" si="59"/>
        <v>0</v>
      </c>
      <c r="AX98" s="73">
        <f t="shared" si="60"/>
        <v>0</v>
      </c>
      <c r="AY98" s="73">
        <f t="shared" si="81"/>
        <v>0</v>
      </c>
      <c r="AZ98" s="73">
        <f t="shared" si="82"/>
        <v>0</v>
      </c>
      <c r="BA98" s="73">
        <f t="shared" si="83"/>
        <v>0</v>
      </c>
      <c r="BB98" s="91"/>
      <c r="BC98" s="69" t="s">
        <v>24</v>
      </c>
      <c r="BD98" s="160"/>
      <c r="BE98" s="74">
        <v>0</v>
      </c>
      <c r="BF98" s="74">
        <v>0</v>
      </c>
      <c r="BG98" s="74">
        <v>0</v>
      </c>
      <c r="BH98" s="162">
        <f t="shared" si="84"/>
        <v>0</v>
      </c>
    </row>
    <row r="99" spans="1:60" outlineLevel="1" x14ac:dyDescent="0.3">
      <c r="A99" s="71" t="s">
        <v>189</v>
      </c>
      <c r="B99" s="149" t="s">
        <v>178</v>
      </c>
      <c r="C99" s="149" t="s">
        <v>31</v>
      </c>
      <c r="D99" s="150">
        <v>5109220</v>
      </c>
      <c r="E99" s="150" t="s">
        <v>179</v>
      </c>
      <c r="F99" s="173">
        <v>0</v>
      </c>
      <c r="G99" s="73">
        <f t="shared" si="78"/>
        <v>0</v>
      </c>
      <c r="H99" s="74">
        <f>IFERROR(INDEX('[1]2024'!$A:$Q,MATCH($A$3&amp;$D99,'[1]2024'!$B:$B,0),MATCH(H$4,'[1]2024'!$2:$2,0)),0)+IFERROR(INDEX('[1]2024'!$A:$Q,MATCH($B$3&amp;$D99,'[1]2024'!$B:$B,0),MATCH(H$4,'[1]2024'!$2:$2,0)),0)++IFERROR(INDEX('[1]2024'!$A:$Q,MATCH($C$3&amp;$D99,'[1]2024'!$B:$B,0),MATCH(H$4,'[1]2024'!$2:$2,0)),0)++IFERROR(INDEX('[1]2024'!$A:$Q,MATCH($D$3&amp;$D99,'[1]2024'!$B:$B,0),MATCH(H$4,'[1]2024'!$2:$2,0)),0)</f>
        <v>0</v>
      </c>
      <c r="I99" s="74">
        <f>IFERROR(INDEX('[1]2024'!$A:$Q,MATCH($A$3&amp;$D99,'[1]2024'!$B:$B,0),MATCH(I$4,'[1]2024'!$2:$2,0)),0)+IFERROR(INDEX('[1]2024'!$A:$Q,MATCH($B$3&amp;$D99,'[1]2024'!$B:$B,0),MATCH(I$4,'[1]2024'!$2:$2,0)),0)++IFERROR(INDEX('[1]2024'!$A:$Q,MATCH($C$3&amp;$D99,'[1]2024'!$B:$B,0),MATCH(I$4,'[1]2024'!$2:$2,0)),0)++IFERROR(INDEX('[1]2024'!$A:$Q,MATCH($D$3&amp;$D99,'[1]2024'!$B:$B,0),MATCH(I$4,'[1]2024'!$2:$2,0)),0)</f>
        <v>0</v>
      </c>
      <c r="J99" s="74">
        <f>IFERROR(INDEX('[1]2024'!$A:$Q,MATCH($A$3&amp;$D99,'[1]2024'!$B:$B,0),MATCH(J$4,'[1]2024'!$2:$2,0)),0)+IFERROR(INDEX('[1]2024'!$A:$Q,MATCH($B$3&amp;$D99,'[1]2024'!$B:$B,0),MATCH(J$4,'[1]2024'!$2:$2,0)),0)++IFERROR(INDEX('[1]2024'!$A:$Q,MATCH($C$3&amp;$D99,'[1]2024'!$B:$B,0),MATCH(J$4,'[1]2024'!$2:$2,0)),0)++IFERROR(INDEX('[1]2024'!$A:$Q,MATCH($D$3&amp;$D99,'[1]2024'!$B:$B,0),MATCH(J$4,'[1]2024'!$2:$2,0)),0)</f>
        <v>0</v>
      </c>
      <c r="K99" s="74">
        <f>IFERROR(INDEX('[1]2024'!$A:$Q,MATCH($A$3&amp;$D99,'[1]2024'!$B:$B,0),MATCH(K$4,'[1]2024'!$2:$2,0)),0)+IFERROR(INDEX('[1]2024'!$A:$Q,MATCH($B$3&amp;$D99,'[1]2024'!$B:$B,0),MATCH(K$4,'[1]2024'!$2:$2,0)),0)++IFERROR(INDEX('[1]2024'!$A:$Q,MATCH($C$3&amp;$D99,'[1]2024'!$B:$B,0),MATCH(K$4,'[1]2024'!$2:$2,0)),0)++IFERROR(INDEX('[1]2024'!$A:$Q,MATCH($D$3&amp;$D99,'[1]2024'!$B:$B,0),MATCH(K$4,'[1]2024'!$2:$2,0)),0)</f>
        <v>0</v>
      </c>
      <c r="L99" s="74">
        <f>IFERROR(INDEX('[1]2024'!$A:$Q,MATCH($A$3&amp;$D99,'[1]2024'!$B:$B,0),MATCH(L$4,'[1]2024'!$2:$2,0)),0)+IFERROR(INDEX('[1]2024'!$A:$Q,MATCH($B$3&amp;$D99,'[1]2024'!$B:$B,0),MATCH(L$4,'[1]2024'!$2:$2,0)),0)++IFERROR(INDEX('[1]2024'!$A:$Q,MATCH($C$3&amp;$D99,'[1]2024'!$B:$B,0),MATCH(L$4,'[1]2024'!$2:$2,0)),0)++IFERROR(INDEX('[1]2024'!$A:$Q,MATCH($D$3&amp;$D99,'[1]2024'!$B:$B,0),MATCH(L$4,'[1]2024'!$2:$2,0)),0)</f>
        <v>0</v>
      </c>
      <c r="M99" s="74">
        <f>IFERROR(INDEX('[1]2024'!$A:$Q,MATCH($A$3&amp;$D99,'[1]2024'!$B:$B,0),MATCH(M$4,'[1]2024'!$2:$2,0)),0)+IFERROR(INDEX('[1]2024'!$A:$Q,MATCH($B$3&amp;$D99,'[1]2024'!$B:$B,0),MATCH(M$4,'[1]2024'!$2:$2,0)),0)++IFERROR(INDEX('[1]2024'!$A:$Q,MATCH($C$3&amp;$D99,'[1]2024'!$B:$B,0),MATCH(M$4,'[1]2024'!$2:$2,0)),0)++IFERROR(INDEX('[1]2024'!$A:$Q,MATCH($D$3&amp;$D99,'[1]2024'!$B:$B,0),MATCH(M$4,'[1]2024'!$2:$2,0)),0)</f>
        <v>0</v>
      </c>
      <c r="N99" s="74">
        <f>IFERROR(INDEX('[1]2024'!$A:$Q,MATCH($A$3&amp;$D99,'[1]2024'!$B:$B,0),MATCH(N$4,'[1]2024'!$2:$2,0)),0)+IFERROR(INDEX('[1]2024'!$A:$Q,MATCH($B$3&amp;$D99,'[1]2024'!$B:$B,0),MATCH(N$4,'[1]2024'!$2:$2,0)),0)++IFERROR(INDEX('[1]2024'!$A:$Q,MATCH($C$3&amp;$D99,'[1]2024'!$B:$B,0),MATCH(N$4,'[1]2024'!$2:$2,0)),0)++IFERROR(INDEX('[1]2024'!$A:$Q,MATCH($D$3&amp;$D99,'[1]2024'!$B:$B,0),MATCH(N$4,'[1]2024'!$2:$2,0)),0)</f>
        <v>0</v>
      </c>
      <c r="O99" s="74">
        <f>IFERROR(INDEX('[1]2024'!$A:$Q,MATCH($A$3&amp;$D99,'[1]2024'!$B:$B,0),MATCH(O$4,'[1]2024'!$2:$2,0)),0)+IFERROR(INDEX('[1]2024'!$A:$Q,MATCH($B$3&amp;$D99,'[1]2024'!$B:$B,0),MATCH(O$4,'[1]2024'!$2:$2,0)),0)++IFERROR(INDEX('[1]2024'!$A:$Q,MATCH($C$3&amp;$D99,'[1]2024'!$B:$B,0),MATCH(O$4,'[1]2024'!$2:$2,0)),0)++IFERROR(INDEX('[1]2024'!$A:$Q,MATCH($D$3&amp;$D99,'[1]2024'!$B:$B,0),MATCH(O$4,'[1]2024'!$2:$2,0)),0)</f>
        <v>0</v>
      </c>
      <c r="P99" s="74">
        <f>IFERROR(INDEX('[1]2024'!$A:$Q,MATCH($A$3&amp;$D99,'[1]2024'!$B:$B,0),MATCH(P$4,'[1]2024'!$2:$2,0)),0)+IFERROR(INDEX('[1]2024'!$A:$Q,MATCH($B$3&amp;$D99,'[1]2024'!$B:$B,0),MATCH(P$4,'[1]2024'!$2:$2,0)),0)++IFERROR(INDEX('[1]2024'!$A:$Q,MATCH($C$3&amp;$D99,'[1]2024'!$B:$B,0),MATCH(P$4,'[1]2024'!$2:$2,0)),0)++IFERROR(INDEX('[1]2024'!$A:$Q,MATCH($D$3&amp;$D99,'[1]2024'!$B:$B,0),MATCH(P$4,'[1]2024'!$2:$2,0)),0)</f>
        <v>0</v>
      </c>
      <c r="Q99" s="74">
        <f>IFERROR(INDEX('[1]2024'!$A:$Q,MATCH($A$3&amp;$D99,'[1]2024'!$B:$B,0),MATCH(Q$4,'[1]2024'!$2:$2,0)),0)+IFERROR(INDEX('[1]2024'!$A:$Q,MATCH($B$3&amp;$D99,'[1]2024'!$B:$B,0),MATCH(Q$4,'[1]2024'!$2:$2,0)),0)++IFERROR(INDEX('[1]2024'!$A:$Q,MATCH($C$3&amp;$D99,'[1]2024'!$B:$B,0),MATCH(Q$4,'[1]2024'!$2:$2,0)),0)++IFERROR(INDEX('[1]2024'!$A:$Q,MATCH($D$3&amp;$D99,'[1]2024'!$B:$B,0),MATCH(Q$4,'[1]2024'!$2:$2,0)),0)</f>
        <v>0</v>
      </c>
      <c r="R99" s="74">
        <f>IFERROR(INDEX('[1]2024'!$A:$Q,MATCH($A$3&amp;$D99,'[1]2024'!$B:$B,0),MATCH(R$4,'[1]2024'!$2:$2,0)),0)+IFERROR(INDEX('[1]2024'!$A:$Q,MATCH($B$3&amp;$D99,'[1]2024'!$B:$B,0),MATCH(R$4,'[1]2024'!$2:$2,0)),0)++IFERROR(INDEX('[1]2024'!$A:$Q,MATCH($C$3&amp;$D99,'[1]2024'!$B:$B,0),MATCH(R$4,'[1]2024'!$2:$2,0)),0)++IFERROR(INDEX('[1]2024'!$A:$Q,MATCH($D$3&amp;$D99,'[1]2024'!$B:$B,0),MATCH(R$4,'[1]2024'!$2:$2,0)),0)</f>
        <v>0</v>
      </c>
      <c r="S99" s="74">
        <f>IFERROR(INDEX('[1]2024'!$A:$Q,MATCH($A$3&amp;$D99,'[1]2024'!$B:$B,0),MATCH(S$4,'[1]2024'!$2:$2,0)),0)+IFERROR(INDEX('[1]2024'!$A:$Q,MATCH($B$3&amp;$D99,'[1]2024'!$B:$B,0),MATCH(S$4,'[1]2024'!$2:$2,0)),0)++IFERROR(INDEX('[1]2024'!$A:$Q,MATCH($C$3&amp;$D99,'[1]2024'!$B:$B,0),MATCH(S$4,'[1]2024'!$2:$2,0)),0)++IFERROR(INDEX('[1]2024'!$A:$Q,MATCH($D$3&amp;$D99,'[1]2024'!$B:$B,0),MATCH(S$4,'[1]2024'!$2:$2,0)),0)</f>
        <v>0</v>
      </c>
      <c r="T99" s="75">
        <v>0</v>
      </c>
      <c r="U99" s="73">
        <f t="shared" si="79"/>
        <v>0</v>
      </c>
      <c r="V99" s="174">
        <v>0</v>
      </c>
      <c r="W99" s="105">
        <v>0</v>
      </c>
      <c r="X99" s="105">
        <v>0</v>
      </c>
      <c r="Y99" s="105">
        <v>0</v>
      </c>
      <c r="Z99" s="105">
        <v>0</v>
      </c>
      <c r="AA99" s="105">
        <v>0</v>
      </c>
      <c r="AB99" s="105">
        <v>0</v>
      </c>
      <c r="AC99" s="105">
        <v>0</v>
      </c>
      <c r="AD99" s="105">
        <v>0</v>
      </c>
      <c r="AE99" s="105">
        <v>0</v>
      </c>
      <c r="AF99" s="105">
        <v>0</v>
      </c>
      <c r="AG99" s="175">
        <v>0</v>
      </c>
      <c r="AH99" s="73">
        <f t="shared" si="80"/>
        <v>0</v>
      </c>
      <c r="AI99" s="73"/>
      <c r="AJ99" s="73"/>
      <c r="AK99" s="73"/>
      <c r="AL99" s="73"/>
      <c r="AM99" s="73"/>
      <c r="AN99" s="73"/>
      <c r="AO99" s="73"/>
      <c r="AP99" s="73"/>
      <c r="AQ99" s="73"/>
      <c r="AR99" s="73"/>
      <c r="AS99" s="73"/>
      <c r="AT99" s="73"/>
      <c r="AU99" s="73">
        <f t="shared" si="61"/>
        <v>0</v>
      </c>
      <c r="AV99" s="73">
        <f t="shared" si="58"/>
        <v>0</v>
      </c>
      <c r="AW99" s="73">
        <f t="shared" si="59"/>
        <v>0</v>
      </c>
      <c r="AX99" s="73">
        <f t="shared" si="60"/>
        <v>0</v>
      </c>
      <c r="AY99" s="73">
        <f t="shared" si="81"/>
        <v>0</v>
      </c>
      <c r="AZ99" s="73">
        <f t="shared" si="82"/>
        <v>0</v>
      </c>
      <c r="BA99" s="73">
        <f t="shared" si="83"/>
        <v>0</v>
      </c>
      <c r="BB99" s="91"/>
      <c r="BC99" s="69" t="s">
        <v>24</v>
      </c>
      <c r="BD99" s="160"/>
      <c r="BE99" s="74">
        <v>0</v>
      </c>
      <c r="BF99" s="74">
        <v>0</v>
      </c>
      <c r="BG99" s="74">
        <v>0</v>
      </c>
      <c r="BH99" s="162">
        <f t="shared" si="84"/>
        <v>0</v>
      </c>
    </row>
    <row r="100" spans="1:60" x14ac:dyDescent="0.3">
      <c r="A100" s="57" t="s">
        <v>190</v>
      </c>
      <c r="B100" s="158" t="s">
        <v>21</v>
      </c>
      <c r="C100" s="158"/>
      <c r="D100" s="159"/>
      <c r="E100" s="159"/>
      <c r="F100" s="169">
        <v>54830000</v>
      </c>
      <c r="G100" s="61">
        <f>SUM(G101:G106)</f>
        <v>50036856</v>
      </c>
      <c r="H100" s="62">
        <f t="shared" ref="H100:S100" si="85">SUM(H101:H106)</f>
        <v>5434410</v>
      </c>
      <c r="I100" s="63">
        <f t="shared" si="85"/>
        <v>681900</v>
      </c>
      <c r="J100" s="63">
        <f t="shared" si="85"/>
        <v>3162900</v>
      </c>
      <c r="K100" s="63">
        <f t="shared" si="85"/>
        <v>1262370</v>
      </c>
      <c r="L100" s="63">
        <f t="shared" si="85"/>
        <v>10146627</v>
      </c>
      <c r="M100" s="63">
        <f t="shared" si="85"/>
        <v>4240400</v>
      </c>
      <c r="N100" s="63">
        <f t="shared" si="85"/>
        <v>646400</v>
      </c>
      <c r="O100" s="63">
        <f t="shared" si="85"/>
        <v>6941817</v>
      </c>
      <c r="P100" s="63">
        <f t="shared" si="85"/>
        <v>1958000</v>
      </c>
      <c r="Q100" s="63">
        <f t="shared" si="85"/>
        <v>10363150</v>
      </c>
      <c r="R100" s="63">
        <f t="shared" si="85"/>
        <v>681900</v>
      </c>
      <c r="S100" s="63">
        <f t="shared" si="85"/>
        <v>4516982</v>
      </c>
      <c r="T100" s="64">
        <v>113000000</v>
      </c>
      <c r="U100" s="61">
        <f t="shared" ref="U100" si="86">SUM(U101:U106)</f>
        <v>36682060</v>
      </c>
      <c r="V100" s="85">
        <f>SUM(V101:V106)</f>
        <v>6619700</v>
      </c>
      <c r="W100" s="99">
        <f t="shared" ref="W100:Z100" si="87">SUM(W101:W106)</f>
        <v>5118900</v>
      </c>
      <c r="X100" s="99">
        <f t="shared" si="87"/>
        <v>681900</v>
      </c>
      <c r="Y100" s="99">
        <f t="shared" si="87"/>
        <v>3379060</v>
      </c>
      <c r="Z100" s="99">
        <f t="shared" si="87"/>
        <v>382500</v>
      </c>
      <c r="AA100" s="99">
        <v>1500000</v>
      </c>
      <c r="AB100" s="99">
        <v>6500000</v>
      </c>
      <c r="AC100" s="99">
        <v>1500000</v>
      </c>
      <c r="AD100" s="99">
        <v>1500000</v>
      </c>
      <c r="AE100" s="99">
        <v>1500000</v>
      </c>
      <c r="AF100" s="99">
        <v>1500000</v>
      </c>
      <c r="AG100" s="170">
        <v>6500000</v>
      </c>
      <c r="AH100" s="61">
        <f t="shared" ref="AH100:AT100" si="88">SUM(AH101:AH106)</f>
        <v>84000000</v>
      </c>
      <c r="AI100" s="61">
        <f t="shared" si="88"/>
        <v>3500000</v>
      </c>
      <c r="AJ100" s="61">
        <f t="shared" si="88"/>
        <v>3500000</v>
      </c>
      <c r="AK100" s="61">
        <f t="shared" si="88"/>
        <v>3500000</v>
      </c>
      <c r="AL100" s="61">
        <f t="shared" si="88"/>
        <v>23500000</v>
      </c>
      <c r="AM100" s="61">
        <f t="shared" si="88"/>
        <v>3500000</v>
      </c>
      <c r="AN100" s="61">
        <f t="shared" si="88"/>
        <v>8500000</v>
      </c>
      <c r="AO100" s="61">
        <f t="shared" si="88"/>
        <v>15500000</v>
      </c>
      <c r="AP100" s="61">
        <f t="shared" si="88"/>
        <v>3500000</v>
      </c>
      <c r="AQ100" s="61">
        <f t="shared" si="88"/>
        <v>3500000</v>
      </c>
      <c r="AR100" s="61">
        <f t="shared" si="88"/>
        <v>3500000</v>
      </c>
      <c r="AS100" s="61">
        <f t="shared" si="88"/>
        <v>3500000</v>
      </c>
      <c r="AT100" s="61">
        <f t="shared" si="88"/>
        <v>8500000</v>
      </c>
      <c r="AU100" s="61">
        <f t="shared" si="61"/>
        <v>10500000</v>
      </c>
      <c r="AV100" s="61">
        <f t="shared" si="58"/>
        <v>35500000</v>
      </c>
      <c r="AW100" s="61">
        <f t="shared" si="59"/>
        <v>22500000</v>
      </c>
      <c r="AX100" s="61">
        <f t="shared" si="60"/>
        <v>15500000</v>
      </c>
      <c r="AY100" s="61">
        <f>SUM(AY101:AY106)</f>
        <v>87400000</v>
      </c>
      <c r="AZ100" s="61">
        <f t="shared" ref="AZ100:BA100" si="89">SUM(AZ101:AZ106)</f>
        <v>90970000</v>
      </c>
      <c r="BA100" s="61">
        <f t="shared" si="89"/>
        <v>94718500</v>
      </c>
      <c r="BB100" s="91"/>
      <c r="BC100" s="171"/>
      <c r="BD100" s="171"/>
      <c r="BE100" s="61">
        <f>SUM(BE101:BE105)</f>
        <v>0</v>
      </c>
      <c r="BF100" s="61">
        <v>59045000</v>
      </c>
      <c r="BG100" s="61">
        <v>27920000</v>
      </c>
      <c r="BH100" s="161">
        <f t="shared" si="84"/>
        <v>50036856</v>
      </c>
    </row>
    <row r="101" spans="1:60" outlineLevel="1" x14ac:dyDescent="0.3">
      <c r="A101" s="71" t="s">
        <v>191</v>
      </c>
      <c r="B101" s="149" t="s">
        <v>192</v>
      </c>
      <c r="C101" s="149" t="s">
        <v>31</v>
      </c>
      <c r="D101" s="150">
        <v>5110110</v>
      </c>
      <c r="E101" s="150" t="s">
        <v>193</v>
      </c>
      <c r="F101" s="173">
        <v>40650000</v>
      </c>
      <c r="G101" s="73">
        <f t="shared" ref="G101:G106" si="90">SUM(H101:S101)</f>
        <v>5704000</v>
      </c>
      <c r="H101" s="74">
        <f>IFERROR(INDEX('[1]2024'!$A:$Q,MATCH($A$3&amp;$D101,'[1]2024'!$B:$B,0),MATCH(H$4,'[1]2024'!$2:$2,0)),0)+IFERROR(INDEX('[1]2024'!$A:$Q,MATCH($B$3&amp;$D101,'[1]2024'!$B:$B,0),MATCH(H$4,'[1]2024'!$2:$2,0)),0)++IFERROR(INDEX('[1]2024'!$A:$Q,MATCH($C$3&amp;$D101,'[1]2024'!$B:$B,0),MATCH(H$4,'[1]2024'!$2:$2,0)),0)++IFERROR(INDEX('[1]2024'!$A:$Q,MATCH($D$3&amp;$D101,'[1]2024'!$B:$B,0),MATCH(H$4,'[1]2024'!$2:$2,0)),0)</f>
        <v>0</v>
      </c>
      <c r="I101" s="74">
        <f>IFERROR(INDEX('[1]2024'!$A:$Q,MATCH($A$3&amp;$D101,'[1]2024'!$B:$B,0),MATCH(I$4,'[1]2024'!$2:$2,0)),0)+IFERROR(INDEX('[1]2024'!$A:$Q,MATCH($B$3&amp;$D101,'[1]2024'!$B:$B,0),MATCH(I$4,'[1]2024'!$2:$2,0)),0)++IFERROR(INDEX('[1]2024'!$A:$Q,MATCH($C$3&amp;$D101,'[1]2024'!$B:$B,0),MATCH(I$4,'[1]2024'!$2:$2,0)),0)++IFERROR(INDEX('[1]2024'!$A:$Q,MATCH($D$3&amp;$D101,'[1]2024'!$B:$B,0),MATCH(I$4,'[1]2024'!$2:$2,0)),0)</f>
        <v>0</v>
      </c>
      <c r="J101" s="74">
        <f>IFERROR(INDEX('[1]2024'!$A:$Q,MATCH($A$3&amp;$D101,'[1]2024'!$B:$B,0),MATCH(J$4,'[1]2024'!$2:$2,0)),0)+IFERROR(INDEX('[1]2024'!$A:$Q,MATCH($B$3&amp;$D101,'[1]2024'!$B:$B,0),MATCH(J$4,'[1]2024'!$2:$2,0)),0)++IFERROR(INDEX('[1]2024'!$A:$Q,MATCH($C$3&amp;$D101,'[1]2024'!$B:$B,0),MATCH(J$4,'[1]2024'!$2:$2,0)),0)++IFERROR(INDEX('[1]2024'!$A:$Q,MATCH($D$3&amp;$D101,'[1]2024'!$B:$B,0),MATCH(J$4,'[1]2024'!$2:$2,0)),0)</f>
        <v>1980000</v>
      </c>
      <c r="K101" s="74">
        <f>IFERROR(INDEX('[1]2024'!$A:$Q,MATCH($A$3&amp;$D101,'[1]2024'!$B:$B,0),MATCH(K$4,'[1]2024'!$2:$2,0)),0)+IFERROR(INDEX('[1]2024'!$A:$Q,MATCH($B$3&amp;$D101,'[1]2024'!$B:$B,0),MATCH(K$4,'[1]2024'!$2:$2,0)),0)++IFERROR(INDEX('[1]2024'!$A:$Q,MATCH($C$3&amp;$D101,'[1]2024'!$B:$B,0),MATCH(K$4,'[1]2024'!$2:$2,0)),0)++IFERROR(INDEX('[1]2024'!$A:$Q,MATCH($D$3&amp;$D101,'[1]2024'!$B:$B,0),MATCH(K$4,'[1]2024'!$2:$2,0)),0)</f>
        <v>0</v>
      </c>
      <c r="L101" s="74">
        <f>IFERROR(INDEX('[1]2024'!$A:$Q,MATCH($A$3&amp;$D101,'[1]2024'!$B:$B,0),MATCH(L$4,'[1]2024'!$2:$2,0)),0)+IFERROR(INDEX('[1]2024'!$A:$Q,MATCH($B$3&amp;$D101,'[1]2024'!$B:$B,0),MATCH(L$4,'[1]2024'!$2:$2,0)),0)++IFERROR(INDEX('[1]2024'!$A:$Q,MATCH($C$3&amp;$D101,'[1]2024'!$B:$B,0),MATCH(L$4,'[1]2024'!$2:$2,0)),0)++IFERROR(INDEX('[1]2024'!$A:$Q,MATCH($D$3&amp;$D101,'[1]2024'!$B:$B,0),MATCH(L$4,'[1]2024'!$2:$2,0)),0)</f>
        <v>920000</v>
      </c>
      <c r="M101" s="74">
        <f>IFERROR(INDEX('[1]2024'!$A:$Q,MATCH($A$3&amp;$D101,'[1]2024'!$B:$B,0),MATCH(M$4,'[1]2024'!$2:$2,0)),0)+IFERROR(INDEX('[1]2024'!$A:$Q,MATCH($B$3&amp;$D101,'[1]2024'!$B:$B,0),MATCH(M$4,'[1]2024'!$2:$2,0)),0)++IFERROR(INDEX('[1]2024'!$A:$Q,MATCH($C$3&amp;$D101,'[1]2024'!$B:$B,0),MATCH(M$4,'[1]2024'!$2:$2,0)),0)++IFERROR(INDEX('[1]2024'!$A:$Q,MATCH($D$3&amp;$D101,'[1]2024'!$B:$B,0),MATCH(M$4,'[1]2024'!$2:$2,0)),0)</f>
        <v>984000</v>
      </c>
      <c r="N101" s="74">
        <f>IFERROR(INDEX('[1]2024'!$A:$Q,MATCH($A$3&amp;$D101,'[1]2024'!$B:$B,0),MATCH(N$4,'[1]2024'!$2:$2,0)),0)+IFERROR(INDEX('[1]2024'!$A:$Q,MATCH($B$3&amp;$D101,'[1]2024'!$B:$B,0),MATCH(N$4,'[1]2024'!$2:$2,0)),0)++IFERROR(INDEX('[1]2024'!$A:$Q,MATCH($C$3&amp;$D101,'[1]2024'!$B:$B,0),MATCH(N$4,'[1]2024'!$2:$2,0)),0)++IFERROR(INDEX('[1]2024'!$A:$Q,MATCH($D$3&amp;$D101,'[1]2024'!$B:$B,0),MATCH(N$4,'[1]2024'!$2:$2,0)),0)</f>
        <v>0</v>
      </c>
      <c r="O101" s="74">
        <f>IFERROR(INDEX('[1]2024'!$A:$Q,MATCH($A$3&amp;$D101,'[1]2024'!$B:$B,0),MATCH(O$4,'[1]2024'!$2:$2,0)),0)+IFERROR(INDEX('[1]2024'!$A:$Q,MATCH($B$3&amp;$D101,'[1]2024'!$B:$B,0),MATCH(O$4,'[1]2024'!$2:$2,0)),0)++IFERROR(INDEX('[1]2024'!$A:$Q,MATCH($C$3&amp;$D101,'[1]2024'!$B:$B,0),MATCH(O$4,'[1]2024'!$2:$2,0)),0)++IFERROR(INDEX('[1]2024'!$A:$Q,MATCH($D$3&amp;$D101,'[1]2024'!$B:$B,0),MATCH(O$4,'[1]2024'!$2:$2,0)),0)</f>
        <v>960000</v>
      </c>
      <c r="P101" s="74">
        <f>IFERROR(INDEX('[1]2024'!$A:$Q,MATCH($A$3&amp;$D101,'[1]2024'!$B:$B,0),MATCH(P$4,'[1]2024'!$2:$2,0)),0)+IFERROR(INDEX('[1]2024'!$A:$Q,MATCH($B$3&amp;$D101,'[1]2024'!$B:$B,0),MATCH(P$4,'[1]2024'!$2:$2,0)),0)++IFERROR(INDEX('[1]2024'!$A:$Q,MATCH($C$3&amp;$D101,'[1]2024'!$B:$B,0),MATCH(P$4,'[1]2024'!$2:$2,0)),0)++IFERROR(INDEX('[1]2024'!$A:$Q,MATCH($D$3&amp;$D101,'[1]2024'!$B:$B,0),MATCH(P$4,'[1]2024'!$2:$2,0)),0)</f>
        <v>860000</v>
      </c>
      <c r="Q101" s="74">
        <f>IFERROR(INDEX('[1]2024'!$A:$Q,MATCH($A$3&amp;$D101,'[1]2024'!$B:$B,0),MATCH(Q$4,'[1]2024'!$2:$2,0)),0)+IFERROR(INDEX('[1]2024'!$A:$Q,MATCH($B$3&amp;$D101,'[1]2024'!$B:$B,0),MATCH(Q$4,'[1]2024'!$2:$2,0)),0)++IFERROR(INDEX('[1]2024'!$A:$Q,MATCH($C$3&amp;$D101,'[1]2024'!$B:$B,0),MATCH(Q$4,'[1]2024'!$2:$2,0)),0)++IFERROR(INDEX('[1]2024'!$A:$Q,MATCH($D$3&amp;$D101,'[1]2024'!$B:$B,0),MATCH(Q$4,'[1]2024'!$2:$2,0)),0)</f>
        <v>0</v>
      </c>
      <c r="R101" s="74">
        <f>IFERROR(INDEX('[1]2024'!$A:$Q,MATCH($A$3&amp;$D101,'[1]2024'!$B:$B,0),MATCH(R$4,'[1]2024'!$2:$2,0)),0)+IFERROR(INDEX('[1]2024'!$A:$Q,MATCH($B$3&amp;$D101,'[1]2024'!$B:$B,0),MATCH(R$4,'[1]2024'!$2:$2,0)),0)++IFERROR(INDEX('[1]2024'!$A:$Q,MATCH($C$3&amp;$D101,'[1]2024'!$B:$B,0),MATCH(R$4,'[1]2024'!$2:$2,0)),0)++IFERROR(INDEX('[1]2024'!$A:$Q,MATCH($D$3&amp;$D101,'[1]2024'!$B:$B,0),MATCH(R$4,'[1]2024'!$2:$2,0)),0)</f>
        <v>0</v>
      </c>
      <c r="S101" s="74">
        <f>IFERROR(INDEX('[1]2024'!$A:$Q,MATCH($A$3&amp;$D101,'[1]2024'!$B:$B,0),MATCH(S$4,'[1]2024'!$2:$2,0)),0)+IFERROR(INDEX('[1]2024'!$A:$Q,MATCH($B$3&amp;$D101,'[1]2024'!$B:$B,0),MATCH(S$4,'[1]2024'!$2:$2,0)),0)++IFERROR(INDEX('[1]2024'!$A:$Q,MATCH($C$3&amp;$D101,'[1]2024'!$B:$B,0),MATCH(S$4,'[1]2024'!$2:$2,0)),0)++IFERROR(INDEX('[1]2024'!$A:$Q,MATCH($D$3&amp;$D101,'[1]2024'!$B:$B,0),MATCH(S$4,'[1]2024'!$2:$2,0)),0)</f>
        <v>0</v>
      </c>
      <c r="T101" s="132">
        <v>92000000</v>
      </c>
      <c r="U101" s="73">
        <f t="shared" ref="U101:U106" si="91">SUM(V101:AG101)</f>
        <v>12517000</v>
      </c>
      <c r="V101" s="174">
        <v>0</v>
      </c>
      <c r="W101" s="105">
        <v>2917000</v>
      </c>
      <c r="X101" s="105">
        <v>0</v>
      </c>
      <c r="Y101" s="105">
        <v>2600000</v>
      </c>
      <c r="Z101" s="105">
        <v>0</v>
      </c>
      <c r="AA101" s="105">
        <v>1000000</v>
      </c>
      <c r="AB101" s="105">
        <v>1000000</v>
      </c>
      <c r="AC101" s="105">
        <v>1000000</v>
      </c>
      <c r="AD101" s="105">
        <v>1000000</v>
      </c>
      <c r="AE101" s="105">
        <v>1000000</v>
      </c>
      <c r="AF101" s="105">
        <v>1000000</v>
      </c>
      <c r="AG101" s="175">
        <v>1000000</v>
      </c>
      <c r="AH101" s="73">
        <f t="shared" ref="AH101:AH106" si="92">SUM(AI101:AT101)</f>
        <v>68000000</v>
      </c>
      <c r="AI101" s="73">
        <v>3000000</v>
      </c>
      <c r="AJ101" s="73">
        <v>3000000</v>
      </c>
      <c r="AK101" s="73">
        <v>3000000</v>
      </c>
      <c r="AL101" s="73">
        <v>23000000</v>
      </c>
      <c r="AM101" s="73">
        <v>3000000</v>
      </c>
      <c r="AN101" s="73">
        <v>3000000</v>
      </c>
      <c r="AO101" s="73">
        <v>15000000</v>
      </c>
      <c r="AP101" s="73">
        <v>3000000</v>
      </c>
      <c r="AQ101" s="73">
        <v>3000000</v>
      </c>
      <c r="AR101" s="73">
        <v>3000000</v>
      </c>
      <c r="AS101" s="73">
        <v>3000000</v>
      </c>
      <c r="AT101" s="73">
        <v>3000000</v>
      </c>
      <c r="AU101" s="73">
        <f t="shared" si="61"/>
        <v>9000000</v>
      </c>
      <c r="AV101" s="73">
        <f t="shared" si="58"/>
        <v>29000000</v>
      </c>
      <c r="AW101" s="73">
        <f t="shared" si="59"/>
        <v>21000000</v>
      </c>
      <c r="AX101" s="73">
        <f t="shared" si="60"/>
        <v>9000000</v>
      </c>
      <c r="AY101" s="73">
        <f t="shared" ref="AY101:AY106" si="93">IF($BC101="O",1.05*$AH101,$AH101)</f>
        <v>71400000</v>
      </c>
      <c r="AZ101" s="73">
        <f t="shared" ref="AZ101:AZ106" si="94">IF($BC101="O",1.05*$AY101,$AY101)</f>
        <v>74970000</v>
      </c>
      <c r="BA101" s="73">
        <f t="shared" ref="BA101:BA106" si="95">IF($BC101="O",1.05*$AZ101,$AZ101)</f>
        <v>78718500</v>
      </c>
      <c r="BB101" s="113" t="s">
        <v>376</v>
      </c>
      <c r="BC101" s="69" t="s">
        <v>39</v>
      </c>
      <c r="BD101" s="160"/>
      <c r="BE101" s="74">
        <v>0</v>
      </c>
      <c r="BF101" s="74">
        <v>47225000</v>
      </c>
      <c r="BG101" s="74">
        <v>27100000</v>
      </c>
      <c r="BH101" s="162">
        <f t="shared" si="84"/>
        <v>5704000</v>
      </c>
    </row>
    <row r="102" spans="1:60" outlineLevel="1" x14ac:dyDescent="0.3">
      <c r="A102" s="71" t="s">
        <v>194</v>
      </c>
      <c r="B102" s="149" t="s">
        <v>192</v>
      </c>
      <c r="C102" s="149" t="s">
        <v>31</v>
      </c>
      <c r="D102" s="150">
        <v>5110120</v>
      </c>
      <c r="E102" s="150" t="s">
        <v>193</v>
      </c>
      <c r="F102" s="173">
        <v>0</v>
      </c>
      <c r="G102" s="73">
        <f t="shared" si="90"/>
        <v>0</v>
      </c>
      <c r="H102" s="74">
        <f>IFERROR(INDEX('[1]2024'!$A:$Q,MATCH($A$3&amp;$D102,'[1]2024'!$B:$B,0),MATCH(H$4,'[1]2024'!$2:$2,0)),0)+IFERROR(INDEX('[1]2024'!$A:$Q,MATCH($B$3&amp;$D102,'[1]2024'!$B:$B,0),MATCH(H$4,'[1]2024'!$2:$2,0)),0)++IFERROR(INDEX('[1]2024'!$A:$Q,MATCH($C$3&amp;$D102,'[1]2024'!$B:$B,0),MATCH(H$4,'[1]2024'!$2:$2,0)),0)++IFERROR(INDEX('[1]2024'!$A:$Q,MATCH($D$3&amp;$D102,'[1]2024'!$B:$B,0),MATCH(H$4,'[1]2024'!$2:$2,0)),0)</f>
        <v>0</v>
      </c>
      <c r="I102" s="74">
        <f>IFERROR(INDEX('[1]2024'!$A:$Q,MATCH($A$3&amp;$D102,'[1]2024'!$B:$B,0),MATCH(I$4,'[1]2024'!$2:$2,0)),0)+IFERROR(INDEX('[1]2024'!$A:$Q,MATCH($B$3&amp;$D102,'[1]2024'!$B:$B,0),MATCH(I$4,'[1]2024'!$2:$2,0)),0)++IFERROR(INDEX('[1]2024'!$A:$Q,MATCH($C$3&amp;$D102,'[1]2024'!$B:$B,0),MATCH(I$4,'[1]2024'!$2:$2,0)),0)++IFERROR(INDEX('[1]2024'!$A:$Q,MATCH($D$3&amp;$D102,'[1]2024'!$B:$B,0),MATCH(I$4,'[1]2024'!$2:$2,0)),0)</f>
        <v>0</v>
      </c>
      <c r="J102" s="74">
        <f>IFERROR(INDEX('[1]2024'!$A:$Q,MATCH($A$3&amp;$D102,'[1]2024'!$B:$B,0),MATCH(J$4,'[1]2024'!$2:$2,0)),0)+IFERROR(INDEX('[1]2024'!$A:$Q,MATCH($B$3&amp;$D102,'[1]2024'!$B:$B,0),MATCH(J$4,'[1]2024'!$2:$2,0)),0)++IFERROR(INDEX('[1]2024'!$A:$Q,MATCH($C$3&amp;$D102,'[1]2024'!$B:$B,0),MATCH(J$4,'[1]2024'!$2:$2,0)),0)++IFERROR(INDEX('[1]2024'!$A:$Q,MATCH($D$3&amp;$D102,'[1]2024'!$B:$B,0),MATCH(J$4,'[1]2024'!$2:$2,0)),0)</f>
        <v>0</v>
      </c>
      <c r="K102" s="74">
        <f>IFERROR(INDEX('[1]2024'!$A:$Q,MATCH($A$3&amp;$D102,'[1]2024'!$B:$B,0),MATCH(K$4,'[1]2024'!$2:$2,0)),0)+IFERROR(INDEX('[1]2024'!$A:$Q,MATCH($B$3&amp;$D102,'[1]2024'!$B:$B,0),MATCH(K$4,'[1]2024'!$2:$2,0)),0)++IFERROR(INDEX('[1]2024'!$A:$Q,MATCH($C$3&amp;$D102,'[1]2024'!$B:$B,0),MATCH(K$4,'[1]2024'!$2:$2,0)),0)++IFERROR(INDEX('[1]2024'!$A:$Q,MATCH($D$3&amp;$D102,'[1]2024'!$B:$B,0),MATCH(K$4,'[1]2024'!$2:$2,0)),0)</f>
        <v>0</v>
      </c>
      <c r="L102" s="74">
        <f>IFERROR(INDEX('[1]2024'!$A:$Q,MATCH($A$3&amp;$D102,'[1]2024'!$B:$B,0),MATCH(L$4,'[1]2024'!$2:$2,0)),0)+IFERROR(INDEX('[1]2024'!$A:$Q,MATCH($B$3&amp;$D102,'[1]2024'!$B:$B,0),MATCH(L$4,'[1]2024'!$2:$2,0)),0)++IFERROR(INDEX('[1]2024'!$A:$Q,MATCH($C$3&amp;$D102,'[1]2024'!$B:$B,0),MATCH(L$4,'[1]2024'!$2:$2,0)),0)++IFERROR(INDEX('[1]2024'!$A:$Q,MATCH($D$3&amp;$D102,'[1]2024'!$B:$B,0),MATCH(L$4,'[1]2024'!$2:$2,0)),0)</f>
        <v>0</v>
      </c>
      <c r="M102" s="74">
        <f>IFERROR(INDEX('[1]2024'!$A:$Q,MATCH($A$3&amp;$D102,'[1]2024'!$B:$B,0),MATCH(M$4,'[1]2024'!$2:$2,0)),0)+IFERROR(INDEX('[1]2024'!$A:$Q,MATCH($B$3&amp;$D102,'[1]2024'!$B:$B,0),MATCH(M$4,'[1]2024'!$2:$2,0)),0)++IFERROR(INDEX('[1]2024'!$A:$Q,MATCH($C$3&amp;$D102,'[1]2024'!$B:$B,0),MATCH(M$4,'[1]2024'!$2:$2,0)),0)++IFERROR(INDEX('[1]2024'!$A:$Q,MATCH($D$3&amp;$D102,'[1]2024'!$B:$B,0),MATCH(M$4,'[1]2024'!$2:$2,0)),0)</f>
        <v>0</v>
      </c>
      <c r="N102" s="74">
        <f>IFERROR(INDEX('[1]2024'!$A:$Q,MATCH($A$3&amp;$D102,'[1]2024'!$B:$B,0),MATCH(N$4,'[1]2024'!$2:$2,0)),0)+IFERROR(INDEX('[1]2024'!$A:$Q,MATCH($B$3&amp;$D102,'[1]2024'!$B:$B,0),MATCH(N$4,'[1]2024'!$2:$2,0)),0)++IFERROR(INDEX('[1]2024'!$A:$Q,MATCH($C$3&amp;$D102,'[1]2024'!$B:$B,0),MATCH(N$4,'[1]2024'!$2:$2,0)),0)++IFERROR(INDEX('[1]2024'!$A:$Q,MATCH($D$3&amp;$D102,'[1]2024'!$B:$B,0),MATCH(N$4,'[1]2024'!$2:$2,0)),0)</f>
        <v>0</v>
      </c>
      <c r="O102" s="74">
        <f>IFERROR(INDEX('[1]2024'!$A:$Q,MATCH($A$3&amp;$D102,'[1]2024'!$B:$B,0),MATCH(O$4,'[1]2024'!$2:$2,0)),0)+IFERROR(INDEX('[1]2024'!$A:$Q,MATCH($B$3&amp;$D102,'[1]2024'!$B:$B,0),MATCH(O$4,'[1]2024'!$2:$2,0)),0)++IFERROR(INDEX('[1]2024'!$A:$Q,MATCH($C$3&amp;$D102,'[1]2024'!$B:$B,0),MATCH(O$4,'[1]2024'!$2:$2,0)),0)++IFERROR(INDEX('[1]2024'!$A:$Q,MATCH($D$3&amp;$D102,'[1]2024'!$B:$B,0),MATCH(O$4,'[1]2024'!$2:$2,0)),0)</f>
        <v>0</v>
      </c>
      <c r="P102" s="74">
        <f>IFERROR(INDEX('[1]2024'!$A:$Q,MATCH($A$3&amp;$D102,'[1]2024'!$B:$B,0),MATCH(P$4,'[1]2024'!$2:$2,0)),0)+IFERROR(INDEX('[1]2024'!$A:$Q,MATCH($B$3&amp;$D102,'[1]2024'!$B:$B,0),MATCH(P$4,'[1]2024'!$2:$2,0)),0)++IFERROR(INDEX('[1]2024'!$A:$Q,MATCH($C$3&amp;$D102,'[1]2024'!$B:$B,0),MATCH(P$4,'[1]2024'!$2:$2,0)),0)++IFERROR(INDEX('[1]2024'!$A:$Q,MATCH($D$3&amp;$D102,'[1]2024'!$B:$B,0),MATCH(P$4,'[1]2024'!$2:$2,0)),0)</f>
        <v>0</v>
      </c>
      <c r="Q102" s="74">
        <f>IFERROR(INDEX('[1]2024'!$A:$Q,MATCH($A$3&amp;$D102,'[1]2024'!$B:$B,0),MATCH(Q$4,'[1]2024'!$2:$2,0)),0)+IFERROR(INDEX('[1]2024'!$A:$Q,MATCH($B$3&amp;$D102,'[1]2024'!$B:$B,0),MATCH(Q$4,'[1]2024'!$2:$2,0)),0)++IFERROR(INDEX('[1]2024'!$A:$Q,MATCH($C$3&amp;$D102,'[1]2024'!$B:$B,0),MATCH(Q$4,'[1]2024'!$2:$2,0)),0)++IFERROR(INDEX('[1]2024'!$A:$Q,MATCH($D$3&amp;$D102,'[1]2024'!$B:$B,0),MATCH(Q$4,'[1]2024'!$2:$2,0)),0)</f>
        <v>0</v>
      </c>
      <c r="R102" s="74">
        <f>IFERROR(INDEX('[1]2024'!$A:$Q,MATCH($A$3&amp;$D102,'[1]2024'!$B:$B,0),MATCH(R$4,'[1]2024'!$2:$2,0)),0)+IFERROR(INDEX('[1]2024'!$A:$Q,MATCH($B$3&amp;$D102,'[1]2024'!$B:$B,0),MATCH(R$4,'[1]2024'!$2:$2,0)),0)++IFERROR(INDEX('[1]2024'!$A:$Q,MATCH($C$3&amp;$D102,'[1]2024'!$B:$B,0),MATCH(R$4,'[1]2024'!$2:$2,0)),0)++IFERROR(INDEX('[1]2024'!$A:$Q,MATCH($D$3&amp;$D102,'[1]2024'!$B:$B,0),MATCH(R$4,'[1]2024'!$2:$2,0)),0)</f>
        <v>0</v>
      </c>
      <c r="S102" s="74">
        <f>IFERROR(INDEX('[1]2024'!$A:$Q,MATCH($A$3&amp;$D102,'[1]2024'!$B:$B,0),MATCH(S$4,'[1]2024'!$2:$2,0)),0)+IFERROR(INDEX('[1]2024'!$A:$Q,MATCH($B$3&amp;$D102,'[1]2024'!$B:$B,0),MATCH(S$4,'[1]2024'!$2:$2,0)),0)++IFERROR(INDEX('[1]2024'!$A:$Q,MATCH($C$3&amp;$D102,'[1]2024'!$B:$B,0),MATCH(S$4,'[1]2024'!$2:$2,0)),0)++IFERROR(INDEX('[1]2024'!$A:$Q,MATCH($D$3&amp;$D102,'[1]2024'!$B:$B,0),MATCH(S$4,'[1]2024'!$2:$2,0)),0)</f>
        <v>0</v>
      </c>
      <c r="T102" s="75">
        <v>0</v>
      </c>
      <c r="U102" s="73">
        <f t="shared" si="91"/>
        <v>0</v>
      </c>
      <c r="V102" s="174">
        <v>0</v>
      </c>
      <c r="W102" s="105">
        <v>0</v>
      </c>
      <c r="X102" s="105">
        <v>0</v>
      </c>
      <c r="Y102" s="105">
        <v>0</v>
      </c>
      <c r="Z102" s="105">
        <v>0</v>
      </c>
      <c r="AA102" s="105">
        <v>0</v>
      </c>
      <c r="AB102" s="105">
        <v>0</v>
      </c>
      <c r="AC102" s="105">
        <v>0</v>
      </c>
      <c r="AD102" s="105">
        <v>0</v>
      </c>
      <c r="AE102" s="105">
        <v>0</v>
      </c>
      <c r="AF102" s="105">
        <v>0</v>
      </c>
      <c r="AG102" s="175">
        <v>0</v>
      </c>
      <c r="AH102" s="73">
        <f t="shared" si="92"/>
        <v>0</v>
      </c>
      <c r="AI102" s="73"/>
      <c r="AJ102" s="73"/>
      <c r="AK102" s="73"/>
      <c r="AL102" s="73"/>
      <c r="AM102" s="73"/>
      <c r="AN102" s="73"/>
      <c r="AO102" s="73"/>
      <c r="AP102" s="73"/>
      <c r="AQ102" s="73"/>
      <c r="AR102" s="73"/>
      <c r="AS102" s="73"/>
      <c r="AT102" s="73"/>
      <c r="AU102" s="73">
        <f t="shared" si="61"/>
        <v>0</v>
      </c>
      <c r="AV102" s="73">
        <f t="shared" si="58"/>
        <v>0</v>
      </c>
      <c r="AW102" s="73">
        <f t="shared" si="59"/>
        <v>0</v>
      </c>
      <c r="AX102" s="73">
        <f t="shared" si="60"/>
        <v>0</v>
      </c>
      <c r="AY102" s="73">
        <f t="shared" si="93"/>
        <v>0</v>
      </c>
      <c r="AZ102" s="73">
        <f t="shared" si="94"/>
        <v>0</v>
      </c>
      <c r="BA102" s="73">
        <f t="shared" si="95"/>
        <v>0</v>
      </c>
      <c r="BB102" s="91"/>
      <c r="BC102" s="69" t="s">
        <v>39</v>
      </c>
      <c r="BD102" s="160"/>
      <c r="BE102" s="74">
        <v>0</v>
      </c>
      <c r="BF102" s="74">
        <v>0</v>
      </c>
      <c r="BG102" s="74">
        <v>0</v>
      </c>
      <c r="BH102" s="162">
        <f t="shared" si="84"/>
        <v>0</v>
      </c>
    </row>
    <row r="103" spans="1:60" outlineLevel="1" x14ac:dyDescent="0.3">
      <c r="A103" s="71" t="s">
        <v>195</v>
      </c>
      <c r="B103" s="149" t="s">
        <v>192</v>
      </c>
      <c r="C103" s="149" t="s">
        <v>44</v>
      </c>
      <c r="D103" s="150">
        <v>5110130</v>
      </c>
      <c r="E103" s="150" t="s">
        <v>193</v>
      </c>
      <c r="F103" s="173">
        <v>0</v>
      </c>
      <c r="G103" s="73">
        <f t="shared" si="90"/>
        <v>3274582</v>
      </c>
      <c r="H103" s="74">
        <f>IFERROR(INDEX('[1]2024'!$A:$Q,MATCH($A$3&amp;$D103,'[1]2024'!$B:$B,0),MATCH(H$4,'[1]2024'!$2:$2,0)),0)+IFERROR(INDEX('[1]2024'!$A:$Q,MATCH($B$3&amp;$D103,'[1]2024'!$B:$B,0),MATCH(H$4,'[1]2024'!$2:$2,0)),0)++IFERROR(INDEX('[1]2024'!$A:$Q,MATCH($C$3&amp;$D103,'[1]2024'!$B:$B,0),MATCH(H$4,'[1]2024'!$2:$2,0)),0)++IFERROR(INDEX('[1]2024'!$A:$Q,MATCH($D$3&amp;$D103,'[1]2024'!$B:$B,0),MATCH(H$4,'[1]2024'!$2:$2,0)),0)</f>
        <v>0</v>
      </c>
      <c r="I103" s="74">
        <f>IFERROR(INDEX('[1]2024'!$A:$Q,MATCH($A$3&amp;$D103,'[1]2024'!$B:$B,0),MATCH(I$4,'[1]2024'!$2:$2,0)),0)+IFERROR(INDEX('[1]2024'!$A:$Q,MATCH($B$3&amp;$D103,'[1]2024'!$B:$B,0),MATCH(I$4,'[1]2024'!$2:$2,0)),0)++IFERROR(INDEX('[1]2024'!$A:$Q,MATCH($C$3&amp;$D103,'[1]2024'!$B:$B,0),MATCH(I$4,'[1]2024'!$2:$2,0)),0)++IFERROR(INDEX('[1]2024'!$A:$Q,MATCH($D$3&amp;$D103,'[1]2024'!$B:$B,0),MATCH(I$4,'[1]2024'!$2:$2,0)),0)</f>
        <v>0</v>
      </c>
      <c r="J103" s="74">
        <f>IFERROR(INDEX('[1]2024'!$A:$Q,MATCH($A$3&amp;$D103,'[1]2024'!$B:$B,0),MATCH(J$4,'[1]2024'!$2:$2,0)),0)+IFERROR(INDEX('[1]2024'!$A:$Q,MATCH($B$3&amp;$D103,'[1]2024'!$B:$B,0),MATCH(J$4,'[1]2024'!$2:$2,0)),0)++IFERROR(INDEX('[1]2024'!$A:$Q,MATCH($C$3&amp;$D103,'[1]2024'!$B:$B,0),MATCH(J$4,'[1]2024'!$2:$2,0)),0)++IFERROR(INDEX('[1]2024'!$A:$Q,MATCH($D$3&amp;$D103,'[1]2024'!$B:$B,0),MATCH(J$4,'[1]2024'!$2:$2,0)),0)</f>
        <v>0</v>
      </c>
      <c r="K103" s="74">
        <f>IFERROR(INDEX('[1]2024'!$A:$Q,MATCH($A$3&amp;$D103,'[1]2024'!$B:$B,0),MATCH(K$4,'[1]2024'!$2:$2,0)),0)+IFERROR(INDEX('[1]2024'!$A:$Q,MATCH($B$3&amp;$D103,'[1]2024'!$B:$B,0),MATCH(K$4,'[1]2024'!$2:$2,0)),0)++IFERROR(INDEX('[1]2024'!$A:$Q,MATCH($C$3&amp;$D103,'[1]2024'!$B:$B,0),MATCH(K$4,'[1]2024'!$2:$2,0)),0)++IFERROR(INDEX('[1]2024'!$A:$Q,MATCH($D$3&amp;$D103,'[1]2024'!$B:$B,0),MATCH(K$4,'[1]2024'!$2:$2,0)),0)</f>
        <v>0</v>
      </c>
      <c r="L103" s="74">
        <f>IFERROR(INDEX('[1]2024'!$A:$Q,MATCH($A$3&amp;$D103,'[1]2024'!$B:$B,0),MATCH(L$4,'[1]2024'!$2:$2,0)),0)+IFERROR(INDEX('[1]2024'!$A:$Q,MATCH($B$3&amp;$D103,'[1]2024'!$B:$B,0),MATCH(L$4,'[1]2024'!$2:$2,0)),0)++IFERROR(INDEX('[1]2024'!$A:$Q,MATCH($C$3&amp;$D103,'[1]2024'!$B:$B,0),MATCH(L$4,'[1]2024'!$2:$2,0)),0)++IFERROR(INDEX('[1]2024'!$A:$Q,MATCH($D$3&amp;$D103,'[1]2024'!$B:$B,0),MATCH(L$4,'[1]2024'!$2:$2,0)),0)</f>
        <v>0</v>
      </c>
      <c r="M103" s="74">
        <f>IFERROR(INDEX('[1]2024'!$A:$Q,MATCH($A$3&amp;$D103,'[1]2024'!$B:$B,0),MATCH(M$4,'[1]2024'!$2:$2,0)),0)+IFERROR(INDEX('[1]2024'!$A:$Q,MATCH($B$3&amp;$D103,'[1]2024'!$B:$B,0),MATCH(M$4,'[1]2024'!$2:$2,0)),0)++IFERROR(INDEX('[1]2024'!$A:$Q,MATCH($C$3&amp;$D103,'[1]2024'!$B:$B,0),MATCH(M$4,'[1]2024'!$2:$2,0)),0)++IFERROR(INDEX('[1]2024'!$A:$Q,MATCH($D$3&amp;$D103,'[1]2024'!$B:$B,0),MATCH(M$4,'[1]2024'!$2:$2,0)),0)</f>
        <v>0</v>
      </c>
      <c r="N103" s="74">
        <f>IFERROR(INDEX('[1]2024'!$A:$Q,MATCH($A$3&amp;$D103,'[1]2024'!$B:$B,0),MATCH(N$4,'[1]2024'!$2:$2,0)),0)+IFERROR(INDEX('[1]2024'!$A:$Q,MATCH($B$3&amp;$D103,'[1]2024'!$B:$B,0),MATCH(N$4,'[1]2024'!$2:$2,0)),0)++IFERROR(INDEX('[1]2024'!$A:$Q,MATCH($C$3&amp;$D103,'[1]2024'!$B:$B,0),MATCH(N$4,'[1]2024'!$2:$2,0)),0)++IFERROR(INDEX('[1]2024'!$A:$Q,MATCH($D$3&amp;$D103,'[1]2024'!$B:$B,0),MATCH(N$4,'[1]2024'!$2:$2,0)),0)</f>
        <v>0</v>
      </c>
      <c r="O103" s="74">
        <f>IFERROR(INDEX('[1]2024'!$A:$Q,MATCH($A$3&amp;$D103,'[1]2024'!$B:$B,0),MATCH(O$4,'[1]2024'!$2:$2,0)),0)+IFERROR(INDEX('[1]2024'!$A:$Q,MATCH($B$3&amp;$D103,'[1]2024'!$B:$B,0),MATCH(O$4,'[1]2024'!$2:$2,0)),0)++IFERROR(INDEX('[1]2024'!$A:$Q,MATCH($C$3&amp;$D103,'[1]2024'!$B:$B,0),MATCH(O$4,'[1]2024'!$2:$2,0)),0)++IFERROR(INDEX('[1]2024'!$A:$Q,MATCH($D$3&amp;$D103,'[1]2024'!$B:$B,0),MATCH(O$4,'[1]2024'!$2:$2,0)),0)</f>
        <v>3200000</v>
      </c>
      <c r="P103" s="74">
        <f>IFERROR(INDEX('[1]2024'!$A:$Q,MATCH($A$3&amp;$D103,'[1]2024'!$B:$B,0),MATCH(P$4,'[1]2024'!$2:$2,0)),0)+IFERROR(INDEX('[1]2024'!$A:$Q,MATCH($B$3&amp;$D103,'[1]2024'!$B:$B,0),MATCH(P$4,'[1]2024'!$2:$2,0)),0)++IFERROR(INDEX('[1]2024'!$A:$Q,MATCH($C$3&amp;$D103,'[1]2024'!$B:$B,0),MATCH(P$4,'[1]2024'!$2:$2,0)),0)++IFERROR(INDEX('[1]2024'!$A:$Q,MATCH($D$3&amp;$D103,'[1]2024'!$B:$B,0),MATCH(P$4,'[1]2024'!$2:$2,0)),0)</f>
        <v>0</v>
      </c>
      <c r="Q103" s="74">
        <f>IFERROR(INDEX('[1]2024'!$A:$Q,MATCH($A$3&amp;$D103,'[1]2024'!$B:$B,0),MATCH(Q$4,'[1]2024'!$2:$2,0)),0)+IFERROR(INDEX('[1]2024'!$A:$Q,MATCH($B$3&amp;$D103,'[1]2024'!$B:$B,0),MATCH(Q$4,'[1]2024'!$2:$2,0)),0)++IFERROR(INDEX('[1]2024'!$A:$Q,MATCH($C$3&amp;$D103,'[1]2024'!$B:$B,0),MATCH(Q$4,'[1]2024'!$2:$2,0)),0)++IFERROR(INDEX('[1]2024'!$A:$Q,MATCH($D$3&amp;$D103,'[1]2024'!$B:$B,0),MATCH(Q$4,'[1]2024'!$2:$2,0)),0)</f>
        <v>0</v>
      </c>
      <c r="R103" s="74">
        <f>IFERROR(INDEX('[1]2024'!$A:$Q,MATCH($A$3&amp;$D103,'[1]2024'!$B:$B,0),MATCH(R$4,'[1]2024'!$2:$2,0)),0)+IFERROR(INDEX('[1]2024'!$A:$Q,MATCH($B$3&amp;$D103,'[1]2024'!$B:$B,0),MATCH(R$4,'[1]2024'!$2:$2,0)),0)++IFERROR(INDEX('[1]2024'!$A:$Q,MATCH($C$3&amp;$D103,'[1]2024'!$B:$B,0),MATCH(R$4,'[1]2024'!$2:$2,0)),0)++IFERROR(INDEX('[1]2024'!$A:$Q,MATCH($D$3&amp;$D103,'[1]2024'!$B:$B,0),MATCH(R$4,'[1]2024'!$2:$2,0)),0)</f>
        <v>0</v>
      </c>
      <c r="S103" s="74">
        <f>IFERROR(INDEX('[1]2024'!$A:$Q,MATCH($A$3&amp;$D103,'[1]2024'!$B:$B,0),MATCH(S$4,'[1]2024'!$2:$2,0)),0)+IFERROR(INDEX('[1]2024'!$A:$Q,MATCH($B$3&amp;$D103,'[1]2024'!$B:$B,0),MATCH(S$4,'[1]2024'!$2:$2,0)),0)++IFERROR(INDEX('[1]2024'!$A:$Q,MATCH($C$3&amp;$D103,'[1]2024'!$B:$B,0),MATCH(S$4,'[1]2024'!$2:$2,0)),0)++IFERROR(INDEX('[1]2024'!$A:$Q,MATCH($D$3&amp;$D103,'[1]2024'!$B:$B,0),MATCH(S$4,'[1]2024'!$2:$2,0)),0)</f>
        <v>74582</v>
      </c>
      <c r="T103" s="75">
        <v>0</v>
      </c>
      <c r="U103" s="73">
        <f t="shared" si="91"/>
        <v>1520000</v>
      </c>
      <c r="V103" s="174">
        <v>0</v>
      </c>
      <c r="W103" s="105">
        <v>1520000</v>
      </c>
      <c r="X103" s="105">
        <v>0</v>
      </c>
      <c r="Y103" s="105">
        <v>0</v>
      </c>
      <c r="Z103" s="105">
        <v>0</v>
      </c>
      <c r="AA103" s="105">
        <v>0</v>
      </c>
      <c r="AB103" s="105">
        <v>0</v>
      </c>
      <c r="AC103" s="105">
        <v>0</v>
      </c>
      <c r="AD103" s="105">
        <v>0</v>
      </c>
      <c r="AE103" s="105">
        <v>0</v>
      </c>
      <c r="AF103" s="105">
        <v>0</v>
      </c>
      <c r="AG103" s="175">
        <v>0</v>
      </c>
      <c r="AH103" s="73">
        <f t="shared" si="92"/>
        <v>0</v>
      </c>
      <c r="AI103" s="73"/>
      <c r="AJ103" s="73"/>
      <c r="AK103" s="73"/>
      <c r="AL103" s="73"/>
      <c r="AM103" s="73"/>
      <c r="AN103" s="73"/>
      <c r="AO103" s="73"/>
      <c r="AP103" s="73"/>
      <c r="AQ103" s="73"/>
      <c r="AR103" s="73"/>
      <c r="AS103" s="73"/>
      <c r="AT103" s="73"/>
      <c r="AU103" s="73">
        <f t="shared" si="61"/>
        <v>0</v>
      </c>
      <c r="AV103" s="73">
        <f t="shared" si="58"/>
        <v>0</v>
      </c>
      <c r="AW103" s="73">
        <f t="shared" si="59"/>
        <v>0</v>
      </c>
      <c r="AX103" s="73">
        <f t="shared" si="60"/>
        <v>0</v>
      </c>
      <c r="AY103" s="73">
        <f t="shared" si="93"/>
        <v>0</v>
      </c>
      <c r="AZ103" s="73">
        <f t="shared" si="94"/>
        <v>0</v>
      </c>
      <c r="BA103" s="73">
        <f t="shared" si="95"/>
        <v>0</v>
      </c>
      <c r="BB103" s="91"/>
      <c r="BC103" s="69" t="s">
        <v>39</v>
      </c>
      <c r="BD103" s="160"/>
      <c r="BE103" s="74">
        <v>0</v>
      </c>
      <c r="BF103" s="74">
        <v>11820000</v>
      </c>
      <c r="BG103" s="74">
        <v>0</v>
      </c>
      <c r="BH103" s="162">
        <f t="shared" si="84"/>
        <v>3274582</v>
      </c>
    </row>
    <row r="104" spans="1:60" outlineLevel="1" x14ac:dyDescent="0.3">
      <c r="A104" s="71" t="s">
        <v>196</v>
      </c>
      <c r="B104" s="149" t="s">
        <v>192</v>
      </c>
      <c r="C104" s="149" t="s">
        <v>44</v>
      </c>
      <c r="D104" s="150">
        <v>5110140</v>
      </c>
      <c r="E104" s="150" t="s">
        <v>193</v>
      </c>
      <c r="F104" s="173">
        <v>780000</v>
      </c>
      <c r="G104" s="73">
        <f t="shared" si="90"/>
        <v>15178917</v>
      </c>
      <c r="H104" s="74">
        <f>IFERROR(INDEX('[1]2024'!$A:$Q,MATCH($A$3&amp;$D104,'[1]2024'!$B:$B,0),MATCH(H$4,'[1]2024'!$2:$2,0)),0)+IFERROR(INDEX('[1]2024'!$A:$Q,MATCH($B$3&amp;$D104,'[1]2024'!$B:$B,0),MATCH(H$4,'[1]2024'!$2:$2,0)),0)++IFERROR(INDEX('[1]2024'!$A:$Q,MATCH($C$3&amp;$D104,'[1]2024'!$B:$B,0),MATCH(H$4,'[1]2024'!$2:$2,0)),0)++IFERROR(INDEX('[1]2024'!$A:$Q,MATCH($D$3&amp;$D104,'[1]2024'!$B:$B,0),MATCH(H$4,'[1]2024'!$2:$2,0)),0)</f>
        <v>0</v>
      </c>
      <c r="I104" s="74">
        <f>IFERROR(INDEX('[1]2024'!$A:$Q,MATCH($A$3&amp;$D104,'[1]2024'!$B:$B,0),MATCH(I$4,'[1]2024'!$2:$2,0)),0)+IFERROR(INDEX('[1]2024'!$A:$Q,MATCH($B$3&amp;$D104,'[1]2024'!$B:$B,0),MATCH(I$4,'[1]2024'!$2:$2,0)),0)++IFERROR(INDEX('[1]2024'!$A:$Q,MATCH($C$3&amp;$D104,'[1]2024'!$B:$B,0),MATCH(I$4,'[1]2024'!$2:$2,0)),0)++IFERROR(INDEX('[1]2024'!$A:$Q,MATCH($D$3&amp;$D104,'[1]2024'!$B:$B,0),MATCH(I$4,'[1]2024'!$2:$2,0)),0)</f>
        <v>0</v>
      </c>
      <c r="J104" s="74">
        <f>IFERROR(INDEX('[1]2024'!$A:$Q,MATCH($A$3&amp;$D104,'[1]2024'!$B:$B,0),MATCH(J$4,'[1]2024'!$2:$2,0)),0)+IFERROR(INDEX('[1]2024'!$A:$Q,MATCH($B$3&amp;$D104,'[1]2024'!$B:$B,0),MATCH(J$4,'[1]2024'!$2:$2,0)),0)++IFERROR(INDEX('[1]2024'!$A:$Q,MATCH($C$3&amp;$D104,'[1]2024'!$B:$B,0),MATCH(J$4,'[1]2024'!$2:$2,0)),0)++IFERROR(INDEX('[1]2024'!$A:$Q,MATCH($D$3&amp;$D104,'[1]2024'!$B:$B,0),MATCH(J$4,'[1]2024'!$2:$2,0)),0)</f>
        <v>0</v>
      </c>
      <c r="K104" s="74">
        <f>IFERROR(INDEX('[1]2024'!$A:$Q,MATCH($A$3&amp;$D104,'[1]2024'!$B:$B,0),MATCH(K$4,'[1]2024'!$2:$2,0)),0)+IFERROR(INDEX('[1]2024'!$A:$Q,MATCH($B$3&amp;$D104,'[1]2024'!$B:$B,0),MATCH(K$4,'[1]2024'!$2:$2,0)),0)++IFERROR(INDEX('[1]2024'!$A:$Q,MATCH($C$3&amp;$D104,'[1]2024'!$B:$B,0),MATCH(K$4,'[1]2024'!$2:$2,0)),0)++IFERROR(INDEX('[1]2024'!$A:$Q,MATCH($D$3&amp;$D104,'[1]2024'!$B:$B,0),MATCH(K$4,'[1]2024'!$2:$2,0)),0)</f>
        <v>0</v>
      </c>
      <c r="L104" s="74">
        <f>IFERROR(INDEX('[1]2024'!$A:$Q,MATCH($A$3&amp;$D104,'[1]2024'!$B:$B,0),MATCH(L$4,'[1]2024'!$2:$2,0)),0)+IFERROR(INDEX('[1]2024'!$A:$Q,MATCH($B$3&amp;$D104,'[1]2024'!$B:$B,0),MATCH(L$4,'[1]2024'!$2:$2,0)),0)++IFERROR(INDEX('[1]2024'!$A:$Q,MATCH($C$3&amp;$D104,'[1]2024'!$B:$B,0),MATCH(L$4,'[1]2024'!$2:$2,0)),0)++IFERROR(INDEX('[1]2024'!$A:$Q,MATCH($D$3&amp;$D104,'[1]2024'!$B:$B,0),MATCH(L$4,'[1]2024'!$2:$2,0)),0)</f>
        <v>3000000</v>
      </c>
      <c r="M104" s="74">
        <f>IFERROR(INDEX('[1]2024'!$A:$Q,MATCH($A$3&amp;$D104,'[1]2024'!$B:$B,0),MATCH(M$4,'[1]2024'!$2:$2,0)),0)+IFERROR(INDEX('[1]2024'!$A:$Q,MATCH($B$3&amp;$D104,'[1]2024'!$B:$B,0),MATCH(M$4,'[1]2024'!$2:$2,0)),0)++IFERROR(INDEX('[1]2024'!$A:$Q,MATCH($C$3&amp;$D104,'[1]2024'!$B:$B,0),MATCH(M$4,'[1]2024'!$2:$2,0)),0)++IFERROR(INDEX('[1]2024'!$A:$Q,MATCH($D$3&amp;$D104,'[1]2024'!$B:$B,0),MATCH(M$4,'[1]2024'!$2:$2,0)),0)</f>
        <v>0</v>
      </c>
      <c r="N104" s="74">
        <f>IFERROR(INDEX('[1]2024'!$A:$Q,MATCH($A$3&amp;$D104,'[1]2024'!$B:$B,0),MATCH(N$4,'[1]2024'!$2:$2,0)),0)+IFERROR(INDEX('[1]2024'!$A:$Q,MATCH($B$3&amp;$D104,'[1]2024'!$B:$B,0),MATCH(N$4,'[1]2024'!$2:$2,0)),0)++IFERROR(INDEX('[1]2024'!$A:$Q,MATCH($C$3&amp;$D104,'[1]2024'!$B:$B,0),MATCH(N$4,'[1]2024'!$2:$2,0)),0)++IFERROR(INDEX('[1]2024'!$A:$Q,MATCH($D$3&amp;$D104,'[1]2024'!$B:$B,0),MATCH(N$4,'[1]2024'!$2:$2,0)),0)</f>
        <v>140000</v>
      </c>
      <c r="O104" s="74">
        <f>IFERROR(INDEX('[1]2024'!$A:$Q,MATCH($A$3&amp;$D104,'[1]2024'!$B:$B,0),MATCH(O$4,'[1]2024'!$2:$2,0)),0)+IFERROR(INDEX('[1]2024'!$A:$Q,MATCH($B$3&amp;$D104,'[1]2024'!$B:$B,0),MATCH(O$4,'[1]2024'!$2:$2,0)),0)++IFERROR(INDEX('[1]2024'!$A:$Q,MATCH($C$3&amp;$D104,'[1]2024'!$B:$B,0),MATCH(O$4,'[1]2024'!$2:$2,0)),0)++IFERROR(INDEX('[1]2024'!$A:$Q,MATCH($D$3&amp;$D104,'[1]2024'!$B:$B,0),MATCH(O$4,'[1]2024'!$2:$2,0)),0)</f>
        <v>2054917</v>
      </c>
      <c r="P104" s="74">
        <f>IFERROR(INDEX('[1]2024'!$A:$Q,MATCH($A$3&amp;$D104,'[1]2024'!$B:$B,0),MATCH(P$4,'[1]2024'!$2:$2,0)),0)+IFERROR(INDEX('[1]2024'!$A:$Q,MATCH($B$3&amp;$D104,'[1]2024'!$B:$B,0),MATCH(P$4,'[1]2024'!$2:$2,0)),0)++IFERROR(INDEX('[1]2024'!$A:$Q,MATCH($C$3&amp;$D104,'[1]2024'!$B:$B,0),MATCH(P$4,'[1]2024'!$2:$2,0)),0)++IFERROR(INDEX('[1]2024'!$A:$Q,MATCH($D$3&amp;$D104,'[1]2024'!$B:$B,0),MATCH(P$4,'[1]2024'!$2:$2,0)),0)</f>
        <v>386000</v>
      </c>
      <c r="Q104" s="74">
        <f>IFERROR(INDEX('[1]2024'!$A:$Q,MATCH($A$3&amp;$D104,'[1]2024'!$B:$B,0),MATCH(Q$4,'[1]2024'!$2:$2,0)),0)+IFERROR(INDEX('[1]2024'!$A:$Q,MATCH($B$3&amp;$D104,'[1]2024'!$B:$B,0),MATCH(Q$4,'[1]2024'!$2:$2,0)),0)++IFERROR(INDEX('[1]2024'!$A:$Q,MATCH($C$3&amp;$D104,'[1]2024'!$B:$B,0),MATCH(Q$4,'[1]2024'!$2:$2,0)),0)++IFERROR(INDEX('[1]2024'!$A:$Q,MATCH($D$3&amp;$D104,'[1]2024'!$B:$B,0),MATCH(Q$4,'[1]2024'!$2:$2,0)),0)</f>
        <v>9598000</v>
      </c>
      <c r="R104" s="74">
        <f>IFERROR(INDEX('[1]2024'!$A:$Q,MATCH($A$3&amp;$D104,'[1]2024'!$B:$B,0),MATCH(R$4,'[1]2024'!$2:$2,0)),0)+IFERROR(INDEX('[1]2024'!$A:$Q,MATCH($B$3&amp;$D104,'[1]2024'!$B:$B,0),MATCH(R$4,'[1]2024'!$2:$2,0)),0)++IFERROR(INDEX('[1]2024'!$A:$Q,MATCH($C$3&amp;$D104,'[1]2024'!$B:$B,0),MATCH(R$4,'[1]2024'!$2:$2,0)),0)++IFERROR(INDEX('[1]2024'!$A:$Q,MATCH($D$3&amp;$D104,'[1]2024'!$B:$B,0),MATCH(R$4,'[1]2024'!$2:$2,0)),0)</f>
        <v>0</v>
      </c>
      <c r="S104" s="74">
        <f>IFERROR(INDEX('[1]2024'!$A:$Q,MATCH($A$3&amp;$D104,'[1]2024'!$B:$B,0),MATCH(S$4,'[1]2024'!$2:$2,0)),0)+IFERROR(INDEX('[1]2024'!$A:$Q,MATCH($B$3&amp;$D104,'[1]2024'!$B:$B,0),MATCH(S$4,'[1]2024'!$2:$2,0)),0)++IFERROR(INDEX('[1]2024'!$A:$Q,MATCH($C$3&amp;$D104,'[1]2024'!$B:$B,0),MATCH(S$4,'[1]2024'!$2:$2,0)),0)++IFERROR(INDEX('[1]2024'!$A:$Q,MATCH($D$3&amp;$D104,'[1]2024'!$B:$B,0),MATCH(S$4,'[1]2024'!$2:$2,0)),0)</f>
        <v>0</v>
      </c>
      <c r="T104" s="75">
        <v>0</v>
      </c>
      <c r="U104" s="73">
        <f t="shared" si="91"/>
        <v>442900</v>
      </c>
      <c r="V104" s="174">
        <v>442900</v>
      </c>
      <c r="W104" s="105">
        <v>0</v>
      </c>
      <c r="X104" s="105">
        <v>0</v>
      </c>
      <c r="Y104" s="105">
        <v>0</v>
      </c>
      <c r="Z104" s="105">
        <v>0</v>
      </c>
      <c r="AA104" s="105">
        <v>0</v>
      </c>
      <c r="AB104" s="105">
        <v>0</v>
      </c>
      <c r="AC104" s="105">
        <v>0</v>
      </c>
      <c r="AD104" s="105">
        <v>0</v>
      </c>
      <c r="AE104" s="105">
        <v>0</v>
      </c>
      <c r="AF104" s="105">
        <v>0</v>
      </c>
      <c r="AG104" s="175">
        <v>0</v>
      </c>
      <c r="AH104" s="73">
        <f t="shared" si="92"/>
        <v>0</v>
      </c>
      <c r="AI104" s="73"/>
      <c r="AJ104" s="73"/>
      <c r="AK104" s="73"/>
      <c r="AL104" s="73"/>
      <c r="AM104" s="73"/>
      <c r="AN104" s="73"/>
      <c r="AO104" s="73"/>
      <c r="AP104" s="73"/>
      <c r="AQ104" s="73"/>
      <c r="AR104" s="73"/>
      <c r="AS104" s="73"/>
      <c r="AT104" s="73"/>
      <c r="AU104" s="73">
        <f t="shared" si="61"/>
        <v>0</v>
      </c>
      <c r="AV104" s="73">
        <f t="shared" si="58"/>
        <v>0</v>
      </c>
      <c r="AW104" s="73">
        <f t="shared" si="59"/>
        <v>0</v>
      </c>
      <c r="AX104" s="73">
        <f t="shared" si="60"/>
        <v>0</v>
      </c>
      <c r="AY104" s="73">
        <f t="shared" si="93"/>
        <v>0</v>
      </c>
      <c r="AZ104" s="73">
        <f t="shared" si="94"/>
        <v>0</v>
      </c>
      <c r="BA104" s="73">
        <f t="shared" si="95"/>
        <v>0</v>
      </c>
      <c r="BB104" s="91"/>
      <c r="BC104" s="69" t="s">
        <v>39</v>
      </c>
      <c r="BD104" s="160"/>
      <c r="BE104" s="74">
        <v>0</v>
      </c>
      <c r="BF104" s="74">
        <v>0</v>
      </c>
      <c r="BG104" s="74">
        <v>820000</v>
      </c>
      <c r="BH104" s="162">
        <f t="shared" si="84"/>
        <v>15178917</v>
      </c>
    </row>
    <row r="105" spans="1:60" outlineLevel="1" x14ac:dyDescent="0.3">
      <c r="A105" s="71" t="s">
        <v>197</v>
      </c>
      <c r="B105" s="149" t="s">
        <v>198</v>
      </c>
      <c r="C105" s="149" t="s">
        <v>31</v>
      </c>
      <c r="D105" s="150">
        <v>5110150</v>
      </c>
      <c r="E105" s="150" t="s">
        <v>199</v>
      </c>
      <c r="F105" s="173">
        <v>13400000</v>
      </c>
      <c r="G105" s="73">
        <f t="shared" si="90"/>
        <v>25879357</v>
      </c>
      <c r="H105" s="74">
        <f>IFERROR(INDEX('[1]2024'!$A:$Q,MATCH($A$3&amp;$D105,'[1]2024'!$B:$B,0),MATCH(H$4,'[1]2024'!$2:$2,0)),0)+IFERROR(INDEX('[1]2024'!$A:$Q,MATCH($B$3&amp;$D105,'[1]2024'!$B:$B,0),MATCH(H$4,'[1]2024'!$2:$2,0)),0)++IFERROR(INDEX('[1]2024'!$A:$Q,MATCH($C$3&amp;$D105,'[1]2024'!$B:$B,0),MATCH(H$4,'[1]2024'!$2:$2,0)),0)++IFERROR(INDEX('[1]2024'!$A:$Q,MATCH($D$3&amp;$D105,'[1]2024'!$B:$B,0),MATCH(H$4,'[1]2024'!$2:$2,0)),0)</f>
        <v>5434410</v>
      </c>
      <c r="I105" s="74">
        <f>IFERROR(INDEX('[1]2024'!$A:$Q,MATCH($A$3&amp;$D105,'[1]2024'!$B:$B,0),MATCH(I$4,'[1]2024'!$2:$2,0)),0)+IFERROR(INDEX('[1]2024'!$A:$Q,MATCH($B$3&amp;$D105,'[1]2024'!$B:$B,0),MATCH(I$4,'[1]2024'!$2:$2,0)),0)++IFERROR(INDEX('[1]2024'!$A:$Q,MATCH($C$3&amp;$D105,'[1]2024'!$B:$B,0),MATCH(I$4,'[1]2024'!$2:$2,0)),0)++IFERROR(INDEX('[1]2024'!$A:$Q,MATCH($D$3&amp;$D105,'[1]2024'!$B:$B,0),MATCH(I$4,'[1]2024'!$2:$2,0)),0)</f>
        <v>681900</v>
      </c>
      <c r="J105" s="74">
        <f>IFERROR(INDEX('[1]2024'!$A:$Q,MATCH($A$3&amp;$D105,'[1]2024'!$B:$B,0),MATCH(J$4,'[1]2024'!$2:$2,0)),0)+IFERROR(INDEX('[1]2024'!$A:$Q,MATCH($B$3&amp;$D105,'[1]2024'!$B:$B,0),MATCH(J$4,'[1]2024'!$2:$2,0)),0)++IFERROR(INDEX('[1]2024'!$A:$Q,MATCH($C$3&amp;$D105,'[1]2024'!$B:$B,0),MATCH(J$4,'[1]2024'!$2:$2,0)),0)++IFERROR(INDEX('[1]2024'!$A:$Q,MATCH($D$3&amp;$D105,'[1]2024'!$B:$B,0),MATCH(J$4,'[1]2024'!$2:$2,0)),0)</f>
        <v>1182900</v>
      </c>
      <c r="K105" s="74">
        <f>IFERROR(INDEX('[1]2024'!$A:$Q,MATCH($A$3&amp;$D105,'[1]2024'!$B:$B,0),MATCH(K$4,'[1]2024'!$2:$2,0)),0)+IFERROR(INDEX('[1]2024'!$A:$Q,MATCH($B$3&amp;$D105,'[1]2024'!$B:$B,0),MATCH(K$4,'[1]2024'!$2:$2,0)),0)++IFERROR(INDEX('[1]2024'!$A:$Q,MATCH($C$3&amp;$D105,'[1]2024'!$B:$B,0),MATCH(K$4,'[1]2024'!$2:$2,0)),0)++IFERROR(INDEX('[1]2024'!$A:$Q,MATCH($D$3&amp;$D105,'[1]2024'!$B:$B,0),MATCH(K$4,'[1]2024'!$2:$2,0)),0)</f>
        <v>1262370</v>
      </c>
      <c r="L105" s="74">
        <f>IFERROR(INDEX('[1]2024'!$A:$Q,MATCH($A$3&amp;$D105,'[1]2024'!$B:$B,0),MATCH(L$4,'[1]2024'!$2:$2,0)),0)+IFERROR(INDEX('[1]2024'!$A:$Q,MATCH($B$3&amp;$D105,'[1]2024'!$B:$B,0),MATCH(L$4,'[1]2024'!$2:$2,0)),0)++IFERROR(INDEX('[1]2024'!$A:$Q,MATCH($C$3&amp;$D105,'[1]2024'!$B:$B,0),MATCH(L$4,'[1]2024'!$2:$2,0)),0)++IFERROR(INDEX('[1]2024'!$A:$Q,MATCH($D$3&amp;$D105,'[1]2024'!$B:$B,0),MATCH(L$4,'[1]2024'!$2:$2,0)),0)</f>
        <v>6226627</v>
      </c>
      <c r="M105" s="74">
        <f>IFERROR(INDEX('[1]2024'!$A:$Q,MATCH($A$3&amp;$D105,'[1]2024'!$B:$B,0),MATCH(M$4,'[1]2024'!$2:$2,0)),0)+IFERROR(INDEX('[1]2024'!$A:$Q,MATCH($B$3&amp;$D105,'[1]2024'!$B:$B,0),MATCH(M$4,'[1]2024'!$2:$2,0)),0)++IFERROR(INDEX('[1]2024'!$A:$Q,MATCH($C$3&amp;$D105,'[1]2024'!$B:$B,0),MATCH(M$4,'[1]2024'!$2:$2,0)),0)++IFERROR(INDEX('[1]2024'!$A:$Q,MATCH($D$3&amp;$D105,'[1]2024'!$B:$B,0),MATCH(M$4,'[1]2024'!$2:$2,0)),0)</f>
        <v>3256400</v>
      </c>
      <c r="N105" s="74">
        <f>IFERROR(INDEX('[1]2024'!$A:$Q,MATCH($A$3&amp;$D105,'[1]2024'!$B:$B,0),MATCH(N$4,'[1]2024'!$2:$2,0)),0)+IFERROR(INDEX('[1]2024'!$A:$Q,MATCH($B$3&amp;$D105,'[1]2024'!$B:$B,0),MATCH(N$4,'[1]2024'!$2:$2,0)),0)++IFERROR(INDEX('[1]2024'!$A:$Q,MATCH($C$3&amp;$D105,'[1]2024'!$B:$B,0),MATCH(N$4,'[1]2024'!$2:$2,0)),0)++IFERROR(INDEX('[1]2024'!$A:$Q,MATCH($D$3&amp;$D105,'[1]2024'!$B:$B,0),MATCH(N$4,'[1]2024'!$2:$2,0)),0)</f>
        <v>506400</v>
      </c>
      <c r="O105" s="74">
        <f>IFERROR(INDEX('[1]2024'!$A:$Q,MATCH($A$3&amp;$D105,'[1]2024'!$B:$B,0),MATCH(O$4,'[1]2024'!$2:$2,0)),0)+IFERROR(INDEX('[1]2024'!$A:$Q,MATCH($B$3&amp;$D105,'[1]2024'!$B:$B,0),MATCH(O$4,'[1]2024'!$2:$2,0)),0)++IFERROR(INDEX('[1]2024'!$A:$Q,MATCH($C$3&amp;$D105,'[1]2024'!$B:$B,0),MATCH(O$4,'[1]2024'!$2:$2,0)),0)++IFERROR(INDEX('[1]2024'!$A:$Q,MATCH($D$3&amp;$D105,'[1]2024'!$B:$B,0),MATCH(O$4,'[1]2024'!$2:$2,0)),0)</f>
        <v>726900</v>
      </c>
      <c r="P105" s="74">
        <f>IFERROR(INDEX('[1]2024'!$A:$Q,MATCH($A$3&amp;$D105,'[1]2024'!$B:$B,0),MATCH(P$4,'[1]2024'!$2:$2,0)),0)+IFERROR(INDEX('[1]2024'!$A:$Q,MATCH($B$3&amp;$D105,'[1]2024'!$B:$B,0),MATCH(P$4,'[1]2024'!$2:$2,0)),0)++IFERROR(INDEX('[1]2024'!$A:$Q,MATCH($C$3&amp;$D105,'[1]2024'!$B:$B,0),MATCH(P$4,'[1]2024'!$2:$2,0)),0)++IFERROR(INDEX('[1]2024'!$A:$Q,MATCH($D$3&amp;$D105,'[1]2024'!$B:$B,0),MATCH(P$4,'[1]2024'!$2:$2,0)),0)</f>
        <v>712000</v>
      </c>
      <c r="Q105" s="74">
        <f>IFERROR(INDEX('[1]2024'!$A:$Q,MATCH($A$3&amp;$D105,'[1]2024'!$B:$B,0),MATCH(Q$4,'[1]2024'!$2:$2,0)),0)+IFERROR(INDEX('[1]2024'!$A:$Q,MATCH($B$3&amp;$D105,'[1]2024'!$B:$B,0),MATCH(Q$4,'[1]2024'!$2:$2,0)),0)++IFERROR(INDEX('[1]2024'!$A:$Q,MATCH($C$3&amp;$D105,'[1]2024'!$B:$B,0),MATCH(Q$4,'[1]2024'!$2:$2,0)),0)++IFERROR(INDEX('[1]2024'!$A:$Q,MATCH($D$3&amp;$D105,'[1]2024'!$B:$B,0),MATCH(Q$4,'[1]2024'!$2:$2,0)),0)</f>
        <v>765150</v>
      </c>
      <c r="R105" s="74">
        <f>IFERROR(INDEX('[1]2024'!$A:$Q,MATCH($A$3&amp;$D105,'[1]2024'!$B:$B,0),MATCH(R$4,'[1]2024'!$2:$2,0)),0)+IFERROR(INDEX('[1]2024'!$A:$Q,MATCH($B$3&amp;$D105,'[1]2024'!$B:$B,0),MATCH(R$4,'[1]2024'!$2:$2,0)),0)++IFERROR(INDEX('[1]2024'!$A:$Q,MATCH($C$3&amp;$D105,'[1]2024'!$B:$B,0),MATCH(R$4,'[1]2024'!$2:$2,0)),0)++IFERROR(INDEX('[1]2024'!$A:$Q,MATCH($D$3&amp;$D105,'[1]2024'!$B:$B,0),MATCH(R$4,'[1]2024'!$2:$2,0)),0)</f>
        <v>681900</v>
      </c>
      <c r="S105" s="74">
        <f>IFERROR(INDEX('[1]2024'!$A:$Q,MATCH($A$3&amp;$D105,'[1]2024'!$B:$B,0),MATCH(S$4,'[1]2024'!$2:$2,0)),0)+IFERROR(INDEX('[1]2024'!$A:$Q,MATCH($B$3&amp;$D105,'[1]2024'!$B:$B,0),MATCH(S$4,'[1]2024'!$2:$2,0)),0)++IFERROR(INDEX('[1]2024'!$A:$Q,MATCH($C$3&amp;$D105,'[1]2024'!$B:$B,0),MATCH(S$4,'[1]2024'!$2:$2,0)),0)++IFERROR(INDEX('[1]2024'!$A:$Q,MATCH($D$3&amp;$D105,'[1]2024'!$B:$B,0),MATCH(S$4,'[1]2024'!$2:$2,0)),0)</f>
        <v>4442400</v>
      </c>
      <c r="T105" s="75">
        <v>21000000</v>
      </c>
      <c r="U105" s="73">
        <f t="shared" si="91"/>
        <v>22202160</v>
      </c>
      <c r="V105" s="174">
        <v>6176800</v>
      </c>
      <c r="W105" s="105">
        <v>681900</v>
      </c>
      <c r="X105" s="105">
        <v>681900</v>
      </c>
      <c r="Y105" s="105">
        <v>779060</v>
      </c>
      <c r="Z105" s="105">
        <v>382500</v>
      </c>
      <c r="AA105" s="105">
        <v>500000</v>
      </c>
      <c r="AB105" s="105">
        <v>5500000</v>
      </c>
      <c r="AC105" s="105">
        <v>500000</v>
      </c>
      <c r="AD105" s="105">
        <v>500000</v>
      </c>
      <c r="AE105" s="105">
        <v>500000</v>
      </c>
      <c r="AF105" s="105">
        <v>500000</v>
      </c>
      <c r="AG105" s="175">
        <v>5500000</v>
      </c>
      <c r="AH105" s="73">
        <f t="shared" si="92"/>
        <v>16000000</v>
      </c>
      <c r="AI105" s="73">
        <v>500000</v>
      </c>
      <c r="AJ105" s="73">
        <v>500000</v>
      </c>
      <c r="AK105" s="73">
        <v>500000</v>
      </c>
      <c r="AL105" s="73">
        <v>500000</v>
      </c>
      <c r="AM105" s="73">
        <v>500000</v>
      </c>
      <c r="AN105" s="73">
        <v>5500000</v>
      </c>
      <c r="AO105" s="73">
        <v>500000</v>
      </c>
      <c r="AP105" s="73">
        <v>500000</v>
      </c>
      <c r="AQ105" s="73">
        <v>500000</v>
      </c>
      <c r="AR105" s="73">
        <v>500000</v>
      </c>
      <c r="AS105" s="73">
        <v>500000</v>
      </c>
      <c r="AT105" s="73">
        <v>5500000</v>
      </c>
      <c r="AU105" s="73">
        <f t="shared" si="61"/>
        <v>1500000</v>
      </c>
      <c r="AV105" s="73">
        <f t="shared" si="58"/>
        <v>6500000</v>
      </c>
      <c r="AW105" s="73">
        <f t="shared" si="59"/>
        <v>1500000</v>
      </c>
      <c r="AX105" s="73">
        <f t="shared" si="60"/>
        <v>6500000</v>
      </c>
      <c r="AY105" s="73">
        <f t="shared" si="93"/>
        <v>16000000</v>
      </c>
      <c r="AZ105" s="73">
        <f t="shared" si="94"/>
        <v>16000000</v>
      </c>
      <c r="BA105" s="73">
        <f t="shared" si="95"/>
        <v>16000000</v>
      </c>
      <c r="BB105" s="113" t="s">
        <v>377</v>
      </c>
      <c r="BC105" s="69" t="s">
        <v>52</v>
      </c>
      <c r="BD105" s="160"/>
      <c r="BE105" s="74">
        <v>0</v>
      </c>
      <c r="BF105" s="74">
        <v>0</v>
      </c>
      <c r="BG105" s="74">
        <v>0</v>
      </c>
      <c r="BH105" s="162">
        <f t="shared" si="84"/>
        <v>25879357</v>
      </c>
    </row>
    <row r="106" spans="1:60" outlineLevel="1" x14ac:dyDescent="0.3">
      <c r="A106" s="71" t="s">
        <v>200</v>
      </c>
      <c r="B106" s="149" t="s">
        <v>198</v>
      </c>
      <c r="C106" s="149" t="s">
        <v>31</v>
      </c>
      <c r="D106" s="150" t="s">
        <v>201</v>
      </c>
      <c r="E106" s="150"/>
      <c r="F106" s="173">
        <v>0</v>
      </c>
      <c r="G106" s="73">
        <f t="shared" si="90"/>
        <v>0</v>
      </c>
      <c r="H106" s="74">
        <f>IFERROR(INDEX('[1]2024'!$A:$Q,MATCH($A$3&amp;$D106,'[1]2024'!$B:$B,0),MATCH(H$4,'[1]2024'!$2:$2,0)),0)+IFERROR(INDEX('[1]2024'!$A:$Q,MATCH($B$3&amp;$D106,'[1]2024'!$B:$B,0),MATCH(H$4,'[1]2024'!$2:$2,0)),0)++IFERROR(INDEX('[1]2024'!$A:$Q,MATCH($C$3&amp;$D106,'[1]2024'!$B:$B,0),MATCH(H$4,'[1]2024'!$2:$2,0)),0)++IFERROR(INDEX('[1]2024'!$A:$Q,MATCH($D$3&amp;$D106,'[1]2024'!$B:$B,0),MATCH(H$4,'[1]2024'!$2:$2,0)),0)</f>
        <v>0</v>
      </c>
      <c r="I106" s="74">
        <f>IFERROR(INDEX('[1]2024'!$A:$Q,MATCH($A$3&amp;$D106,'[1]2024'!$B:$B,0),MATCH(I$4,'[1]2024'!$2:$2,0)),0)+IFERROR(INDEX('[1]2024'!$A:$Q,MATCH($B$3&amp;$D106,'[1]2024'!$B:$B,0),MATCH(I$4,'[1]2024'!$2:$2,0)),0)++IFERROR(INDEX('[1]2024'!$A:$Q,MATCH($C$3&amp;$D106,'[1]2024'!$B:$B,0),MATCH(I$4,'[1]2024'!$2:$2,0)),0)++IFERROR(INDEX('[1]2024'!$A:$Q,MATCH($D$3&amp;$D106,'[1]2024'!$B:$B,0),MATCH(I$4,'[1]2024'!$2:$2,0)),0)</f>
        <v>0</v>
      </c>
      <c r="J106" s="74">
        <f>IFERROR(INDEX('[1]2024'!$A:$Q,MATCH($A$3&amp;$D106,'[1]2024'!$B:$B,0),MATCH(J$4,'[1]2024'!$2:$2,0)),0)+IFERROR(INDEX('[1]2024'!$A:$Q,MATCH($B$3&amp;$D106,'[1]2024'!$B:$B,0),MATCH(J$4,'[1]2024'!$2:$2,0)),0)++IFERROR(INDEX('[1]2024'!$A:$Q,MATCH($C$3&amp;$D106,'[1]2024'!$B:$B,0),MATCH(J$4,'[1]2024'!$2:$2,0)),0)++IFERROR(INDEX('[1]2024'!$A:$Q,MATCH($D$3&amp;$D106,'[1]2024'!$B:$B,0),MATCH(J$4,'[1]2024'!$2:$2,0)),0)</f>
        <v>0</v>
      </c>
      <c r="K106" s="74">
        <f>IFERROR(INDEX('[1]2024'!$A:$Q,MATCH($A$3&amp;$D106,'[1]2024'!$B:$B,0),MATCH(K$4,'[1]2024'!$2:$2,0)),0)+IFERROR(INDEX('[1]2024'!$A:$Q,MATCH($B$3&amp;$D106,'[1]2024'!$B:$B,0),MATCH(K$4,'[1]2024'!$2:$2,0)),0)++IFERROR(INDEX('[1]2024'!$A:$Q,MATCH($C$3&amp;$D106,'[1]2024'!$B:$B,0),MATCH(K$4,'[1]2024'!$2:$2,0)),0)++IFERROR(INDEX('[1]2024'!$A:$Q,MATCH($D$3&amp;$D106,'[1]2024'!$B:$B,0),MATCH(K$4,'[1]2024'!$2:$2,0)),0)</f>
        <v>0</v>
      </c>
      <c r="L106" s="74">
        <f>IFERROR(INDEX('[1]2024'!$A:$Q,MATCH($A$3&amp;$D106,'[1]2024'!$B:$B,0),MATCH(L$4,'[1]2024'!$2:$2,0)),0)+IFERROR(INDEX('[1]2024'!$A:$Q,MATCH($B$3&amp;$D106,'[1]2024'!$B:$B,0),MATCH(L$4,'[1]2024'!$2:$2,0)),0)++IFERROR(INDEX('[1]2024'!$A:$Q,MATCH($C$3&amp;$D106,'[1]2024'!$B:$B,0),MATCH(L$4,'[1]2024'!$2:$2,0)),0)++IFERROR(INDEX('[1]2024'!$A:$Q,MATCH($D$3&amp;$D106,'[1]2024'!$B:$B,0),MATCH(L$4,'[1]2024'!$2:$2,0)),0)</f>
        <v>0</v>
      </c>
      <c r="M106" s="74">
        <f>IFERROR(INDEX('[1]2024'!$A:$Q,MATCH($A$3&amp;$D106,'[1]2024'!$B:$B,0),MATCH(M$4,'[1]2024'!$2:$2,0)),0)+IFERROR(INDEX('[1]2024'!$A:$Q,MATCH($B$3&amp;$D106,'[1]2024'!$B:$B,0),MATCH(M$4,'[1]2024'!$2:$2,0)),0)++IFERROR(INDEX('[1]2024'!$A:$Q,MATCH($C$3&amp;$D106,'[1]2024'!$B:$B,0),MATCH(M$4,'[1]2024'!$2:$2,0)),0)++IFERROR(INDEX('[1]2024'!$A:$Q,MATCH($D$3&amp;$D106,'[1]2024'!$B:$B,0),MATCH(M$4,'[1]2024'!$2:$2,0)),0)</f>
        <v>0</v>
      </c>
      <c r="N106" s="74">
        <f>IFERROR(INDEX('[1]2024'!$A:$Q,MATCH($A$3&amp;$D106,'[1]2024'!$B:$B,0),MATCH(N$4,'[1]2024'!$2:$2,0)),0)+IFERROR(INDEX('[1]2024'!$A:$Q,MATCH($B$3&amp;$D106,'[1]2024'!$B:$B,0),MATCH(N$4,'[1]2024'!$2:$2,0)),0)++IFERROR(INDEX('[1]2024'!$A:$Q,MATCH($C$3&amp;$D106,'[1]2024'!$B:$B,0),MATCH(N$4,'[1]2024'!$2:$2,0)),0)++IFERROR(INDEX('[1]2024'!$A:$Q,MATCH($D$3&amp;$D106,'[1]2024'!$B:$B,0),MATCH(N$4,'[1]2024'!$2:$2,0)),0)</f>
        <v>0</v>
      </c>
      <c r="O106" s="74">
        <f>IFERROR(INDEX('[1]2024'!$A:$Q,MATCH($A$3&amp;$D106,'[1]2024'!$B:$B,0),MATCH(O$4,'[1]2024'!$2:$2,0)),0)+IFERROR(INDEX('[1]2024'!$A:$Q,MATCH($B$3&amp;$D106,'[1]2024'!$B:$B,0),MATCH(O$4,'[1]2024'!$2:$2,0)),0)++IFERROR(INDEX('[1]2024'!$A:$Q,MATCH($C$3&amp;$D106,'[1]2024'!$B:$B,0),MATCH(O$4,'[1]2024'!$2:$2,0)),0)++IFERROR(INDEX('[1]2024'!$A:$Q,MATCH($D$3&amp;$D106,'[1]2024'!$B:$B,0),MATCH(O$4,'[1]2024'!$2:$2,0)),0)</f>
        <v>0</v>
      </c>
      <c r="P106" s="74">
        <f>IFERROR(INDEX('[1]2024'!$A:$Q,MATCH($A$3&amp;$D106,'[1]2024'!$B:$B,0),MATCH(P$4,'[1]2024'!$2:$2,0)),0)+IFERROR(INDEX('[1]2024'!$A:$Q,MATCH($B$3&amp;$D106,'[1]2024'!$B:$B,0),MATCH(P$4,'[1]2024'!$2:$2,0)),0)++IFERROR(INDEX('[1]2024'!$A:$Q,MATCH($C$3&amp;$D106,'[1]2024'!$B:$B,0),MATCH(P$4,'[1]2024'!$2:$2,0)),0)++IFERROR(INDEX('[1]2024'!$A:$Q,MATCH($D$3&amp;$D106,'[1]2024'!$B:$B,0),MATCH(P$4,'[1]2024'!$2:$2,0)),0)</f>
        <v>0</v>
      </c>
      <c r="Q106" s="74">
        <f>IFERROR(INDEX('[1]2024'!$A:$Q,MATCH($A$3&amp;$D106,'[1]2024'!$B:$B,0),MATCH(Q$4,'[1]2024'!$2:$2,0)),0)+IFERROR(INDEX('[1]2024'!$A:$Q,MATCH($B$3&amp;$D106,'[1]2024'!$B:$B,0),MATCH(Q$4,'[1]2024'!$2:$2,0)),0)++IFERROR(INDEX('[1]2024'!$A:$Q,MATCH($C$3&amp;$D106,'[1]2024'!$B:$B,0),MATCH(Q$4,'[1]2024'!$2:$2,0)),0)++IFERROR(INDEX('[1]2024'!$A:$Q,MATCH($D$3&amp;$D106,'[1]2024'!$B:$B,0),MATCH(Q$4,'[1]2024'!$2:$2,0)),0)</f>
        <v>0</v>
      </c>
      <c r="R106" s="74">
        <f>IFERROR(INDEX('[1]2024'!$A:$Q,MATCH($A$3&amp;$D106,'[1]2024'!$B:$B,0),MATCH(R$4,'[1]2024'!$2:$2,0)),0)+IFERROR(INDEX('[1]2024'!$A:$Q,MATCH($B$3&amp;$D106,'[1]2024'!$B:$B,0),MATCH(R$4,'[1]2024'!$2:$2,0)),0)++IFERROR(INDEX('[1]2024'!$A:$Q,MATCH($C$3&amp;$D106,'[1]2024'!$B:$B,0),MATCH(R$4,'[1]2024'!$2:$2,0)),0)++IFERROR(INDEX('[1]2024'!$A:$Q,MATCH($D$3&amp;$D106,'[1]2024'!$B:$B,0),MATCH(R$4,'[1]2024'!$2:$2,0)),0)</f>
        <v>0</v>
      </c>
      <c r="S106" s="74">
        <f>IFERROR(INDEX('[1]2024'!$A:$Q,MATCH($A$3&amp;$D106,'[1]2024'!$B:$B,0),MATCH(S$4,'[1]2024'!$2:$2,0)),0)+IFERROR(INDEX('[1]2024'!$A:$Q,MATCH($B$3&amp;$D106,'[1]2024'!$B:$B,0),MATCH(S$4,'[1]2024'!$2:$2,0)),0)++IFERROR(INDEX('[1]2024'!$A:$Q,MATCH($C$3&amp;$D106,'[1]2024'!$B:$B,0),MATCH(S$4,'[1]2024'!$2:$2,0)),0)++IFERROR(INDEX('[1]2024'!$A:$Q,MATCH($D$3&amp;$D106,'[1]2024'!$B:$B,0),MATCH(S$4,'[1]2024'!$2:$2,0)),0)</f>
        <v>0</v>
      </c>
      <c r="T106" s="75">
        <v>0</v>
      </c>
      <c r="U106" s="73">
        <f t="shared" si="91"/>
        <v>0</v>
      </c>
      <c r="V106" s="174">
        <v>0</v>
      </c>
      <c r="W106" s="105">
        <v>0</v>
      </c>
      <c r="X106" s="105">
        <v>0</v>
      </c>
      <c r="Y106" s="105">
        <v>0</v>
      </c>
      <c r="Z106" s="105">
        <v>0</v>
      </c>
      <c r="AA106" s="105">
        <v>0</v>
      </c>
      <c r="AB106" s="105">
        <v>0</v>
      </c>
      <c r="AC106" s="105">
        <v>0</v>
      </c>
      <c r="AD106" s="105">
        <v>0</v>
      </c>
      <c r="AE106" s="105">
        <v>0</v>
      </c>
      <c r="AF106" s="105">
        <v>0</v>
      </c>
      <c r="AG106" s="175">
        <v>0</v>
      </c>
      <c r="AH106" s="73">
        <f t="shared" si="92"/>
        <v>0</v>
      </c>
      <c r="AI106" s="73"/>
      <c r="AJ106" s="73"/>
      <c r="AK106" s="73"/>
      <c r="AL106" s="73"/>
      <c r="AM106" s="73"/>
      <c r="AN106" s="73"/>
      <c r="AO106" s="73"/>
      <c r="AP106" s="73"/>
      <c r="AQ106" s="73"/>
      <c r="AR106" s="73"/>
      <c r="AS106" s="73"/>
      <c r="AT106" s="73"/>
      <c r="AU106" s="73">
        <f t="shared" si="61"/>
        <v>0</v>
      </c>
      <c r="AV106" s="73">
        <f t="shared" si="58"/>
        <v>0</v>
      </c>
      <c r="AW106" s="73">
        <f t="shared" si="59"/>
        <v>0</v>
      </c>
      <c r="AX106" s="73">
        <f t="shared" si="60"/>
        <v>0</v>
      </c>
      <c r="AY106" s="73">
        <f t="shared" si="93"/>
        <v>0</v>
      </c>
      <c r="AZ106" s="73">
        <f t="shared" si="94"/>
        <v>0</v>
      </c>
      <c r="BA106" s="73">
        <f t="shared" si="95"/>
        <v>0</v>
      </c>
      <c r="BB106" s="91"/>
      <c r="BC106" s="69" t="s">
        <v>52</v>
      </c>
      <c r="BD106" s="160"/>
      <c r="BE106" s="74">
        <v>0</v>
      </c>
      <c r="BF106" s="74">
        <v>0</v>
      </c>
      <c r="BG106" s="74">
        <v>0</v>
      </c>
      <c r="BH106" s="162">
        <f>G106</f>
        <v>0</v>
      </c>
    </row>
    <row r="107" spans="1:60" x14ac:dyDescent="0.3">
      <c r="A107" s="57" t="s">
        <v>202</v>
      </c>
      <c r="B107" s="158" t="s">
        <v>21</v>
      </c>
      <c r="C107" s="158"/>
      <c r="D107" s="159"/>
      <c r="E107" s="159"/>
      <c r="F107" s="169">
        <v>13100358</v>
      </c>
      <c r="G107" s="61">
        <f t="shared" ref="G107" si="96">SUM(G108:G114)</f>
        <v>13142118</v>
      </c>
      <c r="H107" s="62">
        <f t="shared" ref="H107:S107" si="97">SUM(H108:H114)</f>
        <v>0</v>
      </c>
      <c r="I107" s="63">
        <f t="shared" si="97"/>
        <v>0</v>
      </c>
      <c r="J107" s="63">
        <f t="shared" si="97"/>
        <v>0</v>
      </c>
      <c r="K107" s="63">
        <f t="shared" si="97"/>
        <v>5440590</v>
      </c>
      <c r="L107" s="63">
        <f t="shared" si="97"/>
        <v>1109594</v>
      </c>
      <c r="M107" s="63">
        <f t="shared" si="97"/>
        <v>1073801</v>
      </c>
      <c r="N107" s="63">
        <f t="shared" si="97"/>
        <v>1109594</v>
      </c>
      <c r="O107" s="63">
        <f t="shared" si="97"/>
        <v>250553</v>
      </c>
      <c r="P107" s="63">
        <f t="shared" si="97"/>
        <v>1944272</v>
      </c>
      <c r="Q107" s="63">
        <f t="shared" si="97"/>
        <v>1125002</v>
      </c>
      <c r="R107" s="63">
        <f t="shared" si="97"/>
        <v>1088712</v>
      </c>
      <c r="S107" s="63">
        <f t="shared" si="97"/>
        <v>0</v>
      </c>
      <c r="T107" s="64">
        <v>13332000</v>
      </c>
      <c r="U107" s="61">
        <f t="shared" ref="U107:Z107" si="98">SUM(U108:U114)</f>
        <v>14381849</v>
      </c>
      <c r="V107" s="85">
        <f t="shared" si="98"/>
        <v>2250003</v>
      </c>
      <c r="W107" s="99">
        <f t="shared" si="98"/>
        <v>1016131</v>
      </c>
      <c r="X107" s="99">
        <f t="shared" si="98"/>
        <v>1125002</v>
      </c>
      <c r="Y107" s="99">
        <f t="shared" si="98"/>
        <v>0</v>
      </c>
      <c r="Z107" s="99">
        <f t="shared" si="98"/>
        <v>2213713</v>
      </c>
      <c r="AA107" s="99">
        <v>1111000</v>
      </c>
      <c r="AB107" s="99">
        <v>1111000</v>
      </c>
      <c r="AC107" s="99">
        <v>1111000</v>
      </c>
      <c r="AD107" s="99">
        <v>1111000</v>
      </c>
      <c r="AE107" s="99">
        <v>1111000</v>
      </c>
      <c r="AF107" s="99">
        <v>1111000</v>
      </c>
      <c r="AG107" s="170">
        <v>1111000</v>
      </c>
      <c r="AH107" s="61">
        <f t="shared" ref="AH107:AT107" si="99">SUM(AH108:AH114)</f>
        <v>14677080</v>
      </c>
      <c r="AI107" s="61">
        <f t="shared" si="99"/>
        <v>1223090</v>
      </c>
      <c r="AJ107" s="61">
        <f t="shared" si="99"/>
        <v>1223090</v>
      </c>
      <c r="AK107" s="61">
        <f t="shared" si="99"/>
        <v>1223090</v>
      </c>
      <c r="AL107" s="61">
        <f t="shared" si="99"/>
        <v>1223090</v>
      </c>
      <c r="AM107" s="61">
        <f t="shared" si="99"/>
        <v>1223090</v>
      </c>
      <c r="AN107" s="61">
        <f t="shared" si="99"/>
        <v>1223090</v>
      </c>
      <c r="AO107" s="61">
        <f t="shared" si="99"/>
        <v>1223090</v>
      </c>
      <c r="AP107" s="61">
        <f t="shared" si="99"/>
        <v>1223090</v>
      </c>
      <c r="AQ107" s="61">
        <f t="shared" si="99"/>
        <v>1223090</v>
      </c>
      <c r="AR107" s="61">
        <f t="shared" si="99"/>
        <v>1223090</v>
      </c>
      <c r="AS107" s="61">
        <f t="shared" si="99"/>
        <v>1223090</v>
      </c>
      <c r="AT107" s="61">
        <f t="shared" si="99"/>
        <v>1223090</v>
      </c>
      <c r="AU107" s="61">
        <f t="shared" si="61"/>
        <v>3669270</v>
      </c>
      <c r="AV107" s="61">
        <f t="shared" si="58"/>
        <v>3669270</v>
      </c>
      <c r="AW107" s="61">
        <f t="shared" si="59"/>
        <v>3669270</v>
      </c>
      <c r="AX107" s="61">
        <f t="shared" si="60"/>
        <v>3669270</v>
      </c>
      <c r="AY107" s="61">
        <f>SUM(AY108:AY114)</f>
        <v>14677080</v>
      </c>
      <c r="AZ107" s="61">
        <f t="shared" ref="AZ107:BA107" si="100">SUM(AZ108:AZ114)</f>
        <v>14677080</v>
      </c>
      <c r="BA107" s="61">
        <f t="shared" si="100"/>
        <v>14677080</v>
      </c>
      <c r="BB107" s="91"/>
      <c r="BC107" s="171"/>
      <c r="BD107" s="172"/>
      <c r="BE107" s="85">
        <f>SUM(BE108:BE114)</f>
        <v>0</v>
      </c>
      <c r="BF107" s="85">
        <v>893766</v>
      </c>
      <c r="BG107" s="85">
        <v>3006642</v>
      </c>
      <c r="BH107" s="161">
        <f t="shared" si="84"/>
        <v>13142118</v>
      </c>
    </row>
    <row r="108" spans="1:60" outlineLevel="1" x14ac:dyDescent="0.3">
      <c r="A108" s="71" t="s">
        <v>203</v>
      </c>
      <c r="B108" s="149" t="s">
        <v>204</v>
      </c>
      <c r="C108" s="149" t="s">
        <v>31</v>
      </c>
      <c r="D108" s="150">
        <v>5111110</v>
      </c>
      <c r="E108" s="150" t="s">
        <v>205</v>
      </c>
      <c r="F108" s="173">
        <v>8496864</v>
      </c>
      <c r="G108" s="73">
        <f t="shared" ref="G108:G114" si="101">SUM(H108:S108)</f>
        <v>8330128</v>
      </c>
      <c r="H108" s="74">
        <f>IFERROR(INDEX('[1]2024'!$A:$Q,MATCH($A$3&amp;$D108,'[1]2024'!$B:$B,0),MATCH(H$4,'[1]2024'!$2:$2,0)),0)+IFERROR(INDEX('[1]2024'!$A:$Q,MATCH($B$3&amp;$D108,'[1]2024'!$B:$B,0),MATCH(H$4,'[1]2024'!$2:$2,0)),0)++IFERROR(INDEX('[1]2024'!$A:$Q,MATCH($C$3&amp;$D108,'[1]2024'!$B:$B,0),MATCH(H$4,'[1]2024'!$2:$2,0)),0)++IFERROR(INDEX('[1]2024'!$A:$Q,MATCH($D$3&amp;$D108,'[1]2024'!$B:$B,0),MATCH(H$4,'[1]2024'!$2:$2,0)),0)</f>
        <v>0</v>
      </c>
      <c r="I108" s="74">
        <f>IFERROR(INDEX('[1]2024'!$A:$Q,MATCH($A$3&amp;$D108,'[1]2024'!$B:$B,0),MATCH(I$4,'[1]2024'!$2:$2,0)),0)+IFERROR(INDEX('[1]2024'!$A:$Q,MATCH($B$3&amp;$D108,'[1]2024'!$B:$B,0),MATCH(I$4,'[1]2024'!$2:$2,0)),0)++IFERROR(INDEX('[1]2024'!$A:$Q,MATCH($C$3&amp;$D108,'[1]2024'!$B:$B,0),MATCH(I$4,'[1]2024'!$2:$2,0)),0)++IFERROR(INDEX('[1]2024'!$A:$Q,MATCH($D$3&amp;$D108,'[1]2024'!$B:$B,0),MATCH(I$4,'[1]2024'!$2:$2,0)),0)</f>
        <v>0</v>
      </c>
      <c r="J108" s="74">
        <f>IFERROR(INDEX('[1]2024'!$A:$Q,MATCH($A$3&amp;$D108,'[1]2024'!$B:$B,0),MATCH(J$4,'[1]2024'!$2:$2,0)),0)+IFERROR(INDEX('[1]2024'!$A:$Q,MATCH($B$3&amp;$D108,'[1]2024'!$B:$B,0),MATCH(J$4,'[1]2024'!$2:$2,0)),0)++IFERROR(INDEX('[1]2024'!$A:$Q,MATCH($C$3&amp;$D108,'[1]2024'!$B:$B,0),MATCH(J$4,'[1]2024'!$2:$2,0)),0)++IFERROR(INDEX('[1]2024'!$A:$Q,MATCH($D$3&amp;$D108,'[1]2024'!$B:$B,0),MATCH(J$4,'[1]2024'!$2:$2,0)),0)</f>
        <v>0</v>
      </c>
      <c r="K108" s="74">
        <f>IFERROR(INDEX('[1]2024'!$A:$Q,MATCH($A$3&amp;$D108,'[1]2024'!$B:$B,0),MATCH(K$4,'[1]2024'!$2:$2,0)),0)+IFERROR(INDEX('[1]2024'!$A:$Q,MATCH($B$3&amp;$D108,'[1]2024'!$B:$B,0),MATCH(K$4,'[1]2024'!$2:$2,0)),0)++IFERROR(INDEX('[1]2024'!$A:$Q,MATCH($C$3&amp;$D108,'[1]2024'!$B:$B,0),MATCH(K$4,'[1]2024'!$2:$2,0)),0)++IFERROR(INDEX('[1]2024'!$A:$Q,MATCH($D$3&amp;$D108,'[1]2024'!$B:$B,0),MATCH(K$4,'[1]2024'!$2:$2,0)),0)</f>
        <v>3528754</v>
      </c>
      <c r="L108" s="74">
        <f>IFERROR(INDEX('[1]2024'!$A:$Q,MATCH($A$3&amp;$D108,'[1]2024'!$B:$B,0),MATCH(L$4,'[1]2024'!$2:$2,0)),0)+IFERROR(INDEX('[1]2024'!$A:$Q,MATCH($B$3&amp;$D108,'[1]2024'!$B:$B,0),MATCH(L$4,'[1]2024'!$2:$2,0)),0)++IFERROR(INDEX('[1]2024'!$A:$Q,MATCH($C$3&amp;$D108,'[1]2024'!$B:$B,0),MATCH(L$4,'[1]2024'!$2:$2,0)),0)++IFERROR(INDEX('[1]2024'!$A:$Q,MATCH($D$3&amp;$D108,'[1]2024'!$B:$B,0),MATCH(L$4,'[1]2024'!$2:$2,0)),0)</f>
        <v>719680</v>
      </c>
      <c r="M108" s="74">
        <f>IFERROR(INDEX('[1]2024'!$A:$Q,MATCH($A$3&amp;$D108,'[1]2024'!$B:$B,0),MATCH(M$4,'[1]2024'!$2:$2,0)),0)+IFERROR(INDEX('[1]2024'!$A:$Q,MATCH($B$3&amp;$D108,'[1]2024'!$B:$B,0),MATCH(M$4,'[1]2024'!$2:$2,0)),0)++IFERROR(INDEX('[1]2024'!$A:$Q,MATCH($C$3&amp;$D108,'[1]2024'!$B:$B,0),MATCH(M$4,'[1]2024'!$2:$2,0)),0)++IFERROR(INDEX('[1]2024'!$A:$Q,MATCH($D$3&amp;$D108,'[1]2024'!$B:$B,0),MATCH(M$4,'[1]2024'!$2:$2,0)),0)</f>
        <v>696465</v>
      </c>
      <c r="N108" s="74">
        <f>IFERROR(INDEX('[1]2024'!$A:$Q,MATCH($A$3&amp;$D108,'[1]2024'!$B:$B,0),MATCH(N$4,'[1]2024'!$2:$2,0)),0)+IFERROR(INDEX('[1]2024'!$A:$Q,MATCH($B$3&amp;$D108,'[1]2024'!$B:$B,0),MATCH(N$4,'[1]2024'!$2:$2,0)),0)++IFERROR(INDEX('[1]2024'!$A:$Q,MATCH($C$3&amp;$D108,'[1]2024'!$B:$B,0),MATCH(N$4,'[1]2024'!$2:$2,0)),0)++IFERROR(INDEX('[1]2024'!$A:$Q,MATCH($D$3&amp;$D108,'[1]2024'!$B:$B,0),MATCH(N$4,'[1]2024'!$2:$2,0)),0)</f>
        <v>719680</v>
      </c>
      <c r="O108" s="74">
        <f>IFERROR(INDEX('[1]2024'!$A:$Q,MATCH($A$3&amp;$D108,'[1]2024'!$B:$B,0),MATCH(O$4,'[1]2024'!$2:$2,0)),0)+IFERROR(INDEX('[1]2024'!$A:$Q,MATCH($B$3&amp;$D108,'[1]2024'!$B:$B,0),MATCH(O$4,'[1]2024'!$2:$2,0)),0)++IFERROR(INDEX('[1]2024'!$A:$Q,MATCH($C$3&amp;$D108,'[1]2024'!$B:$B,0),MATCH(O$4,'[1]2024'!$2:$2,0)),0)++IFERROR(INDEX('[1]2024'!$A:$Q,MATCH($D$3&amp;$D108,'[1]2024'!$B:$B,0),MATCH(O$4,'[1]2024'!$2:$2,0)),0)</f>
        <v>162508</v>
      </c>
      <c r="P108" s="74">
        <f>IFERROR(INDEX('[1]2024'!$A:$Q,MATCH($A$3&amp;$D108,'[1]2024'!$B:$B,0),MATCH(P$4,'[1]2024'!$2:$2,0)),0)+IFERROR(INDEX('[1]2024'!$A:$Q,MATCH($B$3&amp;$D108,'[1]2024'!$B:$B,0),MATCH(P$4,'[1]2024'!$2:$2,0)),0)++IFERROR(INDEX('[1]2024'!$A:$Q,MATCH($C$3&amp;$D108,'[1]2024'!$B:$B,0),MATCH(P$4,'[1]2024'!$2:$2,0)),0)++IFERROR(INDEX('[1]2024'!$A:$Q,MATCH($D$3&amp;$D108,'[1]2024'!$B:$B,0),MATCH(P$4,'[1]2024'!$2:$2,0)),0)</f>
        <v>1207981</v>
      </c>
      <c r="Q108" s="74">
        <f>IFERROR(INDEX('[1]2024'!$A:$Q,MATCH($A$3&amp;$D108,'[1]2024'!$B:$B,0),MATCH(Q$4,'[1]2024'!$2:$2,0)),0)+IFERROR(INDEX('[1]2024'!$A:$Q,MATCH($B$3&amp;$D108,'[1]2024'!$B:$B,0),MATCH(Q$4,'[1]2024'!$2:$2,0)),0)++IFERROR(INDEX('[1]2024'!$A:$Q,MATCH($C$3&amp;$D108,'[1]2024'!$B:$B,0),MATCH(Q$4,'[1]2024'!$2:$2,0)),0)++IFERROR(INDEX('[1]2024'!$A:$Q,MATCH($D$3&amp;$D108,'[1]2024'!$B:$B,0),MATCH(Q$4,'[1]2024'!$2:$2,0)),0)</f>
        <v>658145</v>
      </c>
      <c r="R108" s="74">
        <f>IFERROR(INDEX('[1]2024'!$A:$Q,MATCH($A$3&amp;$D108,'[1]2024'!$B:$B,0),MATCH(R$4,'[1]2024'!$2:$2,0)),0)+IFERROR(INDEX('[1]2024'!$A:$Q,MATCH($B$3&amp;$D108,'[1]2024'!$B:$B,0),MATCH(R$4,'[1]2024'!$2:$2,0)),0)++IFERROR(INDEX('[1]2024'!$A:$Q,MATCH($C$3&amp;$D108,'[1]2024'!$B:$B,0),MATCH(R$4,'[1]2024'!$2:$2,0)),0)++IFERROR(INDEX('[1]2024'!$A:$Q,MATCH($D$3&amp;$D108,'[1]2024'!$B:$B,0),MATCH(R$4,'[1]2024'!$2:$2,0)),0)</f>
        <v>636915</v>
      </c>
      <c r="S108" s="74">
        <f>IFERROR(INDEX('[1]2024'!$A:$Q,MATCH($A$3&amp;$D108,'[1]2024'!$B:$B,0),MATCH(S$4,'[1]2024'!$2:$2,0)),0)+IFERROR(INDEX('[1]2024'!$A:$Q,MATCH($B$3&amp;$D108,'[1]2024'!$B:$B,0),MATCH(S$4,'[1]2024'!$2:$2,0)),0)++IFERROR(INDEX('[1]2024'!$A:$Q,MATCH($C$3&amp;$D108,'[1]2024'!$B:$B,0),MATCH(S$4,'[1]2024'!$2:$2,0)),0)++IFERROR(INDEX('[1]2024'!$A:$Q,MATCH($D$3&amp;$D108,'[1]2024'!$B:$B,0),MATCH(S$4,'[1]2024'!$2:$2,0)),0)</f>
        <v>0</v>
      </c>
      <c r="T108" s="75">
        <v>8640000</v>
      </c>
      <c r="U108" s="73">
        <f t="shared" ref="U108:U114" si="102">SUM(V108:AG108)</f>
        <v>8903949</v>
      </c>
      <c r="V108" s="174">
        <v>1316290</v>
      </c>
      <c r="W108" s="105">
        <v>594454</v>
      </c>
      <c r="X108" s="105">
        <v>658145</v>
      </c>
      <c r="Y108" s="105">
        <v>0</v>
      </c>
      <c r="Z108" s="105">
        <v>1295060</v>
      </c>
      <c r="AA108" s="105">
        <v>720000</v>
      </c>
      <c r="AB108" s="105">
        <v>720000</v>
      </c>
      <c r="AC108" s="105">
        <v>720000</v>
      </c>
      <c r="AD108" s="105">
        <v>720000</v>
      </c>
      <c r="AE108" s="105">
        <v>720000</v>
      </c>
      <c r="AF108" s="105">
        <v>720000</v>
      </c>
      <c r="AG108" s="175">
        <v>720000</v>
      </c>
      <c r="AH108" s="73">
        <f t="shared" ref="AH108:AH114" si="103">SUM(AI108:AT108)</f>
        <v>8636160</v>
      </c>
      <c r="AI108" s="215">
        <v>719680</v>
      </c>
      <c r="AJ108" s="215">
        <v>719680</v>
      </c>
      <c r="AK108" s="215">
        <v>719680</v>
      </c>
      <c r="AL108" s="215">
        <v>719680</v>
      </c>
      <c r="AM108" s="215">
        <v>719680</v>
      </c>
      <c r="AN108" s="215">
        <v>719680</v>
      </c>
      <c r="AO108" s="215">
        <v>719680</v>
      </c>
      <c r="AP108" s="215">
        <v>719680</v>
      </c>
      <c r="AQ108" s="215">
        <v>719680</v>
      </c>
      <c r="AR108" s="215">
        <v>719680</v>
      </c>
      <c r="AS108" s="215">
        <v>719680</v>
      </c>
      <c r="AT108" s="215">
        <v>719680</v>
      </c>
      <c r="AU108" s="73">
        <f t="shared" si="61"/>
        <v>2159040</v>
      </c>
      <c r="AV108" s="73">
        <f t="shared" si="58"/>
        <v>2159040</v>
      </c>
      <c r="AW108" s="73">
        <f t="shared" si="59"/>
        <v>2159040</v>
      </c>
      <c r="AX108" s="73">
        <f t="shared" si="60"/>
        <v>2159040</v>
      </c>
      <c r="AY108" s="73">
        <f t="shared" ref="AY108:AY114" si="104">IF($BC108="O",1.05*$AH108,$AH108)</f>
        <v>8636160</v>
      </c>
      <c r="AZ108" s="73">
        <f t="shared" ref="AZ108:AZ114" si="105">IF($BC108="O",1.05*$AY108,$AY108)</f>
        <v>8636160</v>
      </c>
      <c r="BA108" s="73">
        <f t="shared" ref="BA108:BA114" si="106">IF($BC108="O",1.05*$AZ108,$AZ108)</f>
        <v>8636160</v>
      </c>
      <c r="BB108" s="216" t="s">
        <v>378</v>
      </c>
      <c r="BC108" s="69" t="s">
        <v>24</v>
      </c>
      <c r="BD108" s="160"/>
      <c r="BE108" s="74">
        <v>0</v>
      </c>
      <c r="BF108" s="74">
        <v>436289</v>
      </c>
      <c r="BG108" s="74">
        <v>1022356</v>
      </c>
      <c r="BH108" s="162">
        <f t="shared" si="84"/>
        <v>8330128</v>
      </c>
    </row>
    <row r="109" spans="1:60" outlineLevel="1" x14ac:dyDescent="0.3">
      <c r="A109" s="71" t="s">
        <v>206</v>
      </c>
      <c r="B109" s="149" t="s">
        <v>204</v>
      </c>
      <c r="C109" s="149" t="s">
        <v>31</v>
      </c>
      <c r="D109" s="150">
        <v>5111120</v>
      </c>
      <c r="E109" s="150" t="s">
        <v>205</v>
      </c>
      <c r="F109" s="173">
        <v>4454544</v>
      </c>
      <c r="G109" s="73">
        <f t="shared" si="101"/>
        <v>4536217</v>
      </c>
      <c r="H109" s="74">
        <f>IFERROR(INDEX('[1]2024'!$A:$Q,MATCH($A$3&amp;$D109,'[1]2024'!$B:$B,0),MATCH(H$4,'[1]2024'!$2:$2,0)),0)+IFERROR(INDEX('[1]2024'!$A:$Q,MATCH($B$3&amp;$D109,'[1]2024'!$B:$B,0),MATCH(H$4,'[1]2024'!$2:$2,0)),0)++IFERROR(INDEX('[1]2024'!$A:$Q,MATCH($C$3&amp;$D109,'[1]2024'!$B:$B,0),MATCH(H$4,'[1]2024'!$2:$2,0)),0)++IFERROR(INDEX('[1]2024'!$A:$Q,MATCH($D$3&amp;$D109,'[1]2024'!$B:$B,0),MATCH(H$4,'[1]2024'!$2:$2,0)),0)</f>
        <v>0</v>
      </c>
      <c r="I109" s="74">
        <f>IFERROR(INDEX('[1]2024'!$A:$Q,MATCH($A$3&amp;$D109,'[1]2024'!$B:$B,0),MATCH(I$4,'[1]2024'!$2:$2,0)),0)+IFERROR(INDEX('[1]2024'!$A:$Q,MATCH($B$3&amp;$D109,'[1]2024'!$B:$B,0),MATCH(I$4,'[1]2024'!$2:$2,0)),0)++IFERROR(INDEX('[1]2024'!$A:$Q,MATCH($C$3&amp;$D109,'[1]2024'!$B:$B,0),MATCH(I$4,'[1]2024'!$2:$2,0)),0)++IFERROR(INDEX('[1]2024'!$A:$Q,MATCH($D$3&amp;$D109,'[1]2024'!$B:$B,0),MATCH(I$4,'[1]2024'!$2:$2,0)),0)</f>
        <v>0</v>
      </c>
      <c r="J109" s="74">
        <f>IFERROR(INDEX('[1]2024'!$A:$Q,MATCH($A$3&amp;$D109,'[1]2024'!$B:$B,0),MATCH(J$4,'[1]2024'!$2:$2,0)),0)+IFERROR(INDEX('[1]2024'!$A:$Q,MATCH($B$3&amp;$D109,'[1]2024'!$B:$B,0),MATCH(J$4,'[1]2024'!$2:$2,0)),0)++IFERROR(INDEX('[1]2024'!$A:$Q,MATCH($C$3&amp;$D109,'[1]2024'!$B:$B,0),MATCH(J$4,'[1]2024'!$2:$2,0)),0)++IFERROR(INDEX('[1]2024'!$A:$Q,MATCH($D$3&amp;$D109,'[1]2024'!$B:$B,0),MATCH(J$4,'[1]2024'!$2:$2,0)),0)</f>
        <v>0</v>
      </c>
      <c r="K109" s="74">
        <f>IFERROR(INDEX('[1]2024'!$A:$Q,MATCH($A$3&amp;$D109,'[1]2024'!$B:$B,0),MATCH(K$4,'[1]2024'!$2:$2,0)),0)+IFERROR(INDEX('[1]2024'!$A:$Q,MATCH($B$3&amp;$D109,'[1]2024'!$B:$B,0),MATCH(K$4,'[1]2024'!$2:$2,0)),0)++IFERROR(INDEX('[1]2024'!$A:$Q,MATCH($C$3&amp;$D109,'[1]2024'!$B:$B,0),MATCH(K$4,'[1]2024'!$2:$2,0)),0)++IFERROR(INDEX('[1]2024'!$A:$Q,MATCH($D$3&amp;$D109,'[1]2024'!$B:$B,0),MATCH(K$4,'[1]2024'!$2:$2,0)),0)</f>
        <v>1849977</v>
      </c>
      <c r="L109" s="74">
        <f>IFERROR(INDEX('[1]2024'!$A:$Q,MATCH($A$3&amp;$D109,'[1]2024'!$B:$B,0),MATCH(L$4,'[1]2024'!$2:$2,0)),0)+IFERROR(INDEX('[1]2024'!$A:$Q,MATCH($B$3&amp;$D109,'[1]2024'!$B:$B,0),MATCH(L$4,'[1]2024'!$2:$2,0)),0)++IFERROR(INDEX('[1]2024'!$A:$Q,MATCH($C$3&amp;$D109,'[1]2024'!$B:$B,0),MATCH(L$4,'[1]2024'!$2:$2,0)),0)++IFERROR(INDEX('[1]2024'!$A:$Q,MATCH($D$3&amp;$D109,'[1]2024'!$B:$B,0),MATCH(L$4,'[1]2024'!$2:$2,0)),0)</f>
        <v>377298</v>
      </c>
      <c r="M109" s="74">
        <f>IFERROR(INDEX('[1]2024'!$A:$Q,MATCH($A$3&amp;$D109,'[1]2024'!$B:$B,0),MATCH(M$4,'[1]2024'!$2:$2,0)),0)+IFERROR(INDEX('[1]2024'!$A:$Q,MATCH($B$3&amp;$D109,'[1]2024'!$B:$B,0),MATCH(M$4,'[1]2024'!$2:$2,0)),0)++IFERROR(INDEX('[1]2024'!$A:$Q,MATCH($C$3&amp;$D109,'[1]2024'!$B:$B,0),MATCH(M$4,'[1]2024'!$2:$2,0)),0)++IFERROR(INDEX('[1]2024'!$A:$Q,MATCH($D$3&amp;$D109,'[1]2024'!$B:$B,0),MATCH(M$4,'[1]2024'!$2:$2,0)),0)</f>
        <v>365127</v>
      </c>
      <c r="N109" s="74">
        <f>IFERROR(INDEX('[1]2024'!$A:$Q,MATCH($A$3&amp;$D109,'[1]2024'!$B:$B,0),MATCH(N$4,'[1]2024'!$2:$2,0)),0)+IFERROR(INDEX('[1]2024'!$A:$Q,MATCH($B$3&amp;$D109,'[1]2024'!$B:$B,0),MATCH(N$4,'[1]2024'!$2:$2,0)),0)++IFERROR(INDEX('[1]2024'!$A:$Q,MATCH($C$3&amp;$D109,'[1]2024'!$B:$B,0),MATCH(N$4,'[1]2024'!$2:$2,0)),0)++IFERROR(INDEX('[1]2024'!$A:$Q,MATCH($D$3&amp;$D109,'[1]2024'!$B:$B,0),MATCH(N$4,'[1]2024'!$2:$2,0)),0)</f>
        <v>377298</v>
      </c>
      <c r="O109" s="74">
        <f>IFERROR(INDEX('[1]2024'!$A:$Q,MATCH($A$3&amp;$D109,'[1]2024'!$B:$B,0),MATCH(O$4,'[1]2024'!$2:$2,0)),0)+IFERROR(INDEX('[1]2024'!$A:$Q,MATCH($B$3&amp;$D109,'[1]2024'!$B:$B,0),MATCH(O$4,'[1]2024'!$2:$2,0)),0)++IFERROR(INDEX('[1]2024'!$A:$Q,MATCH($C$3&amp;$D109,'[1]2024'!$B:$B,0),MATCH(O$4,'[1]2024'!$2:$2,0)),0)++IFERROR(INDEX('[1]2024'!$A:$Q,MATCH($D$3&amp;$D109,'[1]2024'!$B:$B,0),MATCH(O$4,'[1]2024'!$2:$2,0)),0)</f>
        <v>85196</v>
      </c>
      <c r="P109" s="74">
        <f>IFERROR(INDEX('[1]2024'!$A:$Q,MATCH($A$3&amp;$D109,'[1]2024'!$B:$B,0),MATCH(P$4,'[1]2024'!$2:$2,0)),0)+IFERROR(INDEX('[1]2024'!$A:$Q,MATCH($B$3&amp;$D109,'[1]2024'!$B:$B,0),MATCH(P$4,'[1]2024'!$2:$2,0)),0)++IFERROR(INDEX('[1]2024'!$A:$Q,MATCH($C$3&amp;$D109,'[1]2024'!$B:$B,0),MATCH(P$4,'[1]2024'!$2:$2,0)),0)++IFERROR(INDEX('[1]2024'!$A:$Q,MATCH($D$3&amp;$D109,'[1]2024'!$B:$B,0),MATCH(P$4,'[1]2024'!$2:$2,0)),0)</f>
        <v>679590</v>
      </c>
      <c r="Q109" s="74">
        <f>IFERROR(INDEX('[1]2024'!$A:$Q,MATCH($A$3&amp;$D109,'[1]2024'!$B:$B,0),MATCH(Q$4,'[1]2024'!$2:$2,0)),0)+IFERROR(INDEX('[1]2024'!$A:$Q,MATCH($B$3&amp;$D109,'[1]2024'!$B:$B,0),MATCH(Q$4,'[1]2024'!$2:$2,0)),0)++IFERROR(INDEX('[1]2024'!$A:$Q,MATCH($C$3&amp;$D109,'[1]2024'!$B:$B,0),MATCH(Q$4,'[1]2024'!$2:$2,0)),0)++IFERROR(INDEX('[1]2024'!$A:$Q,MATCH($D$3&amp;$D109,'[1]2024'!$B:$B,0),MATCH(Q$4,'[1]2024'!$2:$2,0)),0)</f>
        <v>407437</v>
      </c>
      <c r="R109" s="74">
        <f>IFERROR(INDEX('[1]2024'!$A:$Q,MATCH($A$3&amp;$D109,'[1]2024'!$B:$B,0),MATCH(R$4,'[1]2024'!$2:$2,0)),0)+IFERROR(INDEX('[1]2024'!$A:$Q,MATCH($B$3&amp;$D109,'[1]2024'!$B:$B,0),MATCH(R$4,'[1]2024'!$2:$2,0)),0)++IFERROR(INDEX('[1]2024'!$A:$Q,MATCH($C$3&amp;$D109,'[1]2024'!$B:$B,0),MATCH(R$4,'[1]2024'!$2:$2,0)),0)++IFERROR(INDEX('[1]2024'!$A:$Q,MATCH($D$3&amp;$D109,'[1]2024'!$B:$B,0),MATCH(R$4,'[1]2024'!$2:$2,0)),0)</f>
        <v>394294</v>
      </c>
      <c r="S109" s="74">
        <f>IFERROR(INDEX('[1]2024'!$A:$Q,MATCH($A$3&amp;$D109,'[1]2024'!$B:$B,0),MATCH(S$4,'[1]2024'!$2:$2,0)),0)+IFERROR(INDEX('[1]2024'!$A:$Q,MATCH($B$3&amp;$D109,'[1]2024'!$B:$B,0),MATCH(S$4,'[1]2024'!$2:$2,0)),0)++IFERROR(INDEX('[1]2024'!$A:$Q,MATCH($C$3&amp;$D109,'[1]2024'!$B:$B,0),MATCH(S$4,'[1]2024'!$2:$2,0)),0)++IFERROR(INDEX('[1]2024'!$A:$Q,MATCH($D$3&amp;$D109,'[1]2024'!$B:$B,0),MATCH(S$4,'[1]2024'!$2:$2,0)),0)</f>
        <v>0</v>
      </c>
      <c r="T109" s="75">
        <v>4536000</v>
      </c>
      <c r="U109" s="73">
        <f t="shared" si="102"/>
        <v>5038050</v>
      </c>
      <c r="V109" s="174">
        <v>814874</v>
      </c>
      <c r="W109" s="105">
        <v>368008</v>
      </c>
      <c r="X109" s="105">
        <v>407437</v>
      </c>
      <c r="Y109" s="105">
        <v>0</v>
      </c>
      <c r="Z109" s="105">
        <v>801731</v>
      </c>
      <c r="AA109" s="105">
        <v>378000</v>
      </c>
      <c r="AB109" s="105">
        <v>378000</v>
      </c>
      <c r="AC109" s="105">
        <v>378000</v>
      </c>
      <c r="AD109" s="105">
        <v>378000</v>
      </c>
      <c r="AE109" s="105">
        <v>378000</v>
      </c>
      <c r="AF109" s="105">
        <v>378000</v>
      </c>
      <c r="AG109" s="175">
        <v>378000</v>
      </c>
      <c r="AH109" s="73">
        <f t="shared" si="103"/>
        <v>4527576</v>
      </c>
      <c r="AI109" s="215">
        <v>377298</v>
      </c>
      <c r="AJ109" s="215">
        <v>377298</v>
      </c>
      <c r="AK109" s="215">
        <v>377298</v>
      </c>
      <c r="AL109" s="215">
        <v>377298</v>
      </c>
      <c r="AM109" s="215">
        <v>377298</v>
      </c>
      <c r="AN109" s="215">
        <v>377298</v>
      </c>
      <c r="AO109" s="215">
        <v>377298</v>
      </c>
      <c r="AP109" s="215">
        <v>377298</v>
      </c>
      <c r="AQ109" s="215">
        <v>377298</v>
      </c>
      <c r="AR109" s="215">
        <v>377298</v>
      </c>
      <c r="AS109" s="215">
        <v>377298</v>
      </c>
      <c r="AT109" s="215">
        <v>377298</v>
      </c>
      <c r="AU109" s="73">
        <f t="shared" si="61"/>
        <v>1131894</v>
      </c>
      <c r="AV109" s="73">
        <f t="shared" si="58"/>
        <v>1131894</v>
      </c>
      <c r="AW109" s="73">
        <f t="shared" si="59"/>
        <v>1131894</v>
      </c>
      <c r="AX109" s="73">
        <f t="shared" si="60"/>
        <v>1131894</v>
      </c>
      <c r="AY109" s="73">
        <f t="shared" si="104"/>
        <v>4527576</v>
      </c>
      <c r="AZ109" s="73">
        <f t="shared" si="105"/>
        <v>4527576</v>
      </c>
      <c r="BA109" s="73">
        <f t="shared" si="106"/>
        <v>4527576</v>
      </c>
      <c r="BB109" s="216" t="s">
        <v>378</v>
      </c>
      <c r="BC109" s="69" t="s">
        <v>24</v>
      </c>
      <c r="BD109" s="160"/>
      <c r="BE109" s="74">
        <v>0</v>
      </c>
      <c r="BF109" s="74">
        <v>457477</v>
      </c>
      <c r="BG109" s="74">
        <v>1950101</v>
      </c>
      <c r="BH109" s="162">
        <f t="shared" si="84"/>
        <v>4536217</v>
      </c>
    </row>
    <row r="110" spans="1:60" outlineLevel="1" x14ac:dyDescent="0.3">
      <c r="A110" s="71" t="s">
        <v>207</v>
      </c>
      <c r="B110" s="149" t="s">
        <v>204</v>
      </c>
      <c r="C110" s="149" t="s">
        <v>31</v>
      </c>
      <c r="D110" s="150">
        <v>5111130</v>
      </c>
      <c r="E110" s="150" t="s">
        <v>205</v>
      </c>
      <c r="F110" s="173">
        <v>148950</v>
      </c>
      <c r="G110" s="73">
        <f t="shared" si="101"/>
        <v>275773</v>
      </c>
      <c r="H110" s="74">
        <f>IFERROR(INDEX('[1]2024'!$A:$Q,MATCH($A$3&amp;$D110,'[1]2024'!$B:$B,0),MATCH(H$4,'[1]2024'!$2:$2,0)),0)+IFERROR(INDEX('[1]2024'!$A:$Q,MATCH($B$3&amp;$D110,'[1]2024'!$B:$B,0),MATCH(H$4,'[1]2024'!$2:$2,0)),0)++IFERROR(INDEX('[1]2024'!$A:$Q,MATCH($C$3&amp;$D110,'[1]2024'!$B:$B,0),MATCH(H$4,'[1]2024'!$2:$2,0)),0)++IFERROR(INDEX('[1]2024'!$A:$Q,MATCH($D$3&amp;$D110,'[1]2024'!$B:$B,0),MATCH(H$4,'[1]2024'!$2:$2,0)),0)</f>
        <v>0</v>
      </c>
      <c r="I110" s="74">
        <f>IFERROR(INDEX('[1]2024'!$A:$Q,MATCH($A$3&amp;$D110,'[1]2024'!$B:$B,0),MATCH(I$4,'[1]2024'!$2:$2,0)),0)+IFERROR(INDEX('[1]2024'!$A:$Q,MATCH($B$3&amp;$D110,'[1]2024'!$B:$B,0),MATCH(I$4,'[1]2024'!$2:$2,0)),0)++IFERROR(INDEX('[1]2024'!$A:$Q,MATCH($C$3&amp;$D110,'[1]2024'!$B:$B,0),MATCH(I$4,'[1]2024'!$2:$2,0)),0)++IFERROR(INDEX('[1]2024'!$A:$Q,MATCH($D$3&amp;$D110,'[1]2024'!$B:$B,0),MATCH(I$4,'[1]2024'!$2:$2,0)),0)</f>
        <v>0</v>
      </c>
      <c r="J110" s="74">
        <f>IFERROR(INDEX('[1]2024'!$A:$Q,MATCH($A$3&amp;$D110,'[1]2024'!$B:$B,0),MATCH(J$4,'[1]2024'!$2:$2,0)),0)+IFERROR(INDEX('[1]2024'!$A:$Q,MATCH($B$3&amp;$D110,'[1]2024'!$B:$B,0),MATCH(J$4,'[1]2024'!$2:$2,0)),0)++IFERROR(INDEX('[1]2024'!$A:$Q,MATCH($C$3&amp;$D110,'[1]2024'!$B:$B,0),MATCH(J$4,'[1]2024'!$2:$2,0)),0)++IFERROR(INDEX('[1]2024'!$A:$Q,MATCH($D$3&amp;$D110,'[1]2024'!$B:$B,0),MATCH(J$4,'[1]2024'!$2:$2,0)),0)</f>
        <v>0</v>
      </c>
      <c r="K110" s="74">
        <f>IFERROR(INDEX('[1]2024'!$A:$Q,MATCH($A$3&amp;$D110,'[1]2024'!$B:$B,0),MATCH(K$4,'[1]2024'!$2:$2,0)),0)+IFERROR(INDEX('[1]2024'!$A:$Q,MATCH($B$3&amp;$D110,'[1]2024'!$B:$B,0),MATCH(K$4,'[1]2024'!$2:$2,0)),0)++IFERROR(INDEX('[1]2024'!$A:$Q,MATCH($C$3&amp;$D110,'[1]2024'!$B:$B,0),MATCH(K$4,'[1]2024'!$2:$2,0)),0)++IFERROR(INDEX('[1]2024'!$A:$Q,MATCH($D$3&amp;$D110,'[1]2024'!$B:$B,0),MATCH(K$4,'[1]2024'!$2:$2,0)),0)</f>
        <v>61859</v>
      </c>
      <c r="L110" s="74">
        <f>IFERROR(INDEX('[1]2024'!$A:$Q,MATCH($A$3&amp;$D110,'[1]2024'!$B:$B,0),MATCH(L$4,'[1]2024'!$2:$2,0)),0)+IFERROR(INDEX('[1]2024'!$A:$Q,MATCH($B$3&amp;$D110,'[1]2024'!$B:$B,0),MATCH(L$4,'[1]2024'!$2:$2,0)),0)++IFERROR(INDEX('[1]2024'!$A:$Q,MATCH($C$3&amp;$D110,'[1]2024'!$B:$B,0),MATCH(L$4,'[1]2024'!$2:$2,0)),0)++IFERROR(INDEX('[1]2024'!$A:$Q,MATCH($D$3&amp;$D110,'[1]2024'!$B:$B,0),MATCH(L$4,'[1]2024'!$2:$2,0)),0)</f>
        <v>12616</v>
      </c>
      <c r="M110" s="74">
        <f>IFERROR(INDEX('[1]2024'!$A:$Q,MATCH($A$3&amp;$D110,'[1]2024'!$B:$B,0),MATCH(M$4,'[1]2024'!$2:$2,0)),0)+IFERROR(INDEX('[1]2024'!$A:$Q,MATCH($B$3&amp;$D110,'[1]2024'!$B:$B,0),MATCH(M$4,'[1]2024'!$2:$2,0)),0)++IFERROR(INDEX('[1]2024'!$A:$Q,MATCH($C$3&amp;$D110,'[1]2024'!$B:$B,0),MATCH(M$4,'[1]2024'!$2:$2,0)),0)++IFERROR(INDEX('[1]2024'!$A:$Q,MATCH($D$3&amp;$D110,'[1]2024'!$B:$B,0),MATCH(M$4,'[1]2024'!$2:$2,0)),0)</f>
        <v>12209</v>
      </c>
      <c r="N110" s="74">
        <f>IFERROR(INDEX('[1]2024'!$A:$Q,MATCH($A$3&amp;$D110,'[1]2024'!$B:$B,0),MATCH(N$4,'[1]2024'!$2:$2,0)),0)+IFERROR(INDEX('[1]2024'!$A:$Q,MATCH($B$3&amp;$D110,'[1]2024'!$B:$B,0),MATCH(N$4,'[1]2024'!$2:$2,0)),0)++IFERROR(INDEX('[1]2024'!$A:$Q,MATCH($C$3&amp;$D110,'[1]2024'!$B:$B,0),MATCH(N$4,'[1]2024'!$2:$2,0)),0)++IFERROR(INDEX('[1]2024'!$A:$Q,MATCH($D$3&amp;$D110,'[1]2024'!$B:$B,0),MATCH(N$4,'[1]2024'!$2:$2,0)),0)</f>
        <v>12616</v>
      </c>
      <c r="O110" s="74">
        <f>IFERROR(INDEX('[1]2024'!$A:$Q,MATCH($A$3&amp;$D110,'[1]2024'!$B:$B,0),MATCH(O$4,'[1]2024'!$2:$2,0)),0)+IFERROR(INDEX('[1]2024'!$A:$Q,MATCH($B$3&amp;$D110,'[1]2024'!$B:$B,0),MATCH(O$4,'[1]2024'!$2:$2,0)),0)++IFERROR(INDEX('[1]2024'!$A:$Q,MATCH($C$3&amp;$D110,'[1]2024'!$B:$B,0),MATCH(O$4,'[1]2024'!$2:$2,0)),0)++IFERROR(INDEX('[1]2024'!$A:$Q,MATCH($D$3&amp;$D110,'[1]2024'!$B:$B,0),MATCH(O$4,'[1]2024'!$2:$2,0)),0)</f>
        <v>2849</v>
      </c>
      <c r="P110" s="74">
        <f>IFERROR(INDEX('[1]2024'!$A:$Q,MATCH($A$3&amp;$D110,'[1]2024'!$B:$B,0),MATCH(P$4,'[1]2024'!$2:$2,0)),0)+IFERROR(INDEX('[1]2024'!$A:$Q,MATCH($B$3&amp;$D110,'[1]2024'!$B:$B,0),MATCH(P$4,'[1]2024'!$2:$2,0)),0)++IFERROR(INDEX('[1]2024'!$A:$Q,MATCH($C$3&amp;$D110,'[1]2024'!$B:$B,0),MATCH(P$4,'[1]2024'!$2:$2,0)),0)++IFERROR(INDEX('[1]2024'!$A:$Q,MATCH($D$3&amp;$D110,'[1]2024'!$B:$B,0),MATCH(P$4,'[1]2024'!$2:$2,0)),0)</f>
        <v>56701</v>
      </c>
      <c r="Q110" s="74">
        <f>IFERROR(INDEX('[1]2024'!$A:$Q,MATCH($A$3&amp;$D110,'[1]2024'!$B:$B,0),MATCH(Q$4,'[1]2024'!$2:$2,0)),0)+IFERROR(INDEX('[1]2024'!$A:$Q,MATCH($B$3&amp;$D110,'[1]2024'!$B:$B,0),MATCH(Q$4,'[1]2024'!$2:$2,0)),0)++IFERROR(INDEX('[1]2024'!$A:$Q,MATCH($C$3&amp;$D110,'[1]2024'!$B:$B,0),MATCH(Q$4,'[1]2024'!$2:$2,0)),0)++IFERROR(INDEX('[1]2024'!$A:$Q,MATCH($D$3&amp;$D110,'[1]2024'!$B:$B,0),MATCH(Q$4,'[1]2024'!$2:$2,0)),0)</f>
        <v>59420</v>
      </c>
      <c r="R110" s="74">
        <f>IFERROR(INDEX('[1]2024'!$A:$Q,MATCH($A$3&amp;$D110,'[1]2024'!$B:$B,0),MATCH(R$4,'[1]2024'!$2:$2,0)),0)+IFERROR(INDEX('[1]2024'!$A:$Q,MATCH($B$3&amp;$D110,'[1]2024'!$B:$B,0),MATCH(R$4,'[1]2024'!$2:$2,0)),0)++IFERROR(INDEX('[1]2024'!$A:$Q,MATCH($C$3&amp;$D110,'[1]2024'!$B:$B,0),MATCH(R$4,'[1]2024'!$2:$2,0)),0)++IFERROR(INDEX('[1]2024'!$A:$Q,MATCH($D$3&amp;$D110,'[1]2024'!$B:$B,0),MATCH(R$4,'[1]2024'!$2:$2,0)),0)</f>
        <v>57503</v>
      </c>
      <c r="S110" s="74">
        <f>IFERROR(INDEX('[1]2024'!$A:$Q,MATCH($A$3&amp;$D110,'[1]2024'!$B:$B,0),MATCH(S$4,'[1]2024'!$2:$2,0)),0)+IFERROR(INDEX('[1]2024'!$A:$Q,MATCH($B$3&amp;$D110,'[1]2024'!$B:$B,0),MATCH(S$4,'[1]2024'!$2:$2,0)),0)++IFERROR(INDEX('[1]2024'!$A:$Q,MATCH($C$3&amp;$D110,'[1]2024'!$B:$B,0),MATCH(S$4,'[1]2024'!$2:$2,0)),0)++IFERROR(INDEX('[1]2024'!$A:$Q,MATCH($D$3&amp;$D110,'[1]2024'!$B:$B,0),MATCH(S$4,'[1]2024'!$2:$2,0)),0)</f>
        <v>0</v>
      </c>
      <c r="T110" s="75">
        <v>156000</v>
      </c>
      <c r="U110" s="73">
        <f t="shared" si="102"/>
        <v>439850</v>
      </c>
      <c r="V110" s="174">
        <v>118839</v>
      </c>
      <c r="W110" s="105">
        <v>53669</v>
      </c>
      <c r="X110" s="105">
        <v>59420</v>
      </c>
      <c r="Y110" s="105">
        <v>0</v>
      </c>
      <c r="Z110" s="105">
        <v>116922</v>
      </c>
      <c r="AA110" s="105">
        <v>13000</v>
      </c>
      <c r="AB110" s="105">
        <v>13000</v>
      </c>
      <c r="AC110" s="105">
        <v>13000</v>
      </c>
      <c r="AD110" s="105">
        <v>13000</v>
      </c>
      <c r="AE110" s="105">
        <v>13000</v>
      </c>
      <c r="AF110" s="105">
        <v>13000</v>
      </c>
      <c r="AG110" s="175">
        <v>13000</v>
      </c>
      <c r="AH110" s="73">
        <f t="shared" si="103"/>
        <v>1513344</v>
      </c>
      <c r="AI110" s="215">
        <v>126112</v>
      </c>
      <c r="AJ110" s="215">
        <v>126112</v>
      </c>
      <c r="AK110" s="215">
        <v>126112</v>
      </c>
      <c r="AL110" s="215">
        <v>126112</v>
      </c>
      <c r="AM110" s="215">
        <v>126112</v>
      </c>
      <c r="AN110" s="215">
        <v>126112</v>
      </c>
      <c r="AO110" s="215">
        <v>126112</v>
      </c>
      <c r="AP110" s="215">
        <v>126112</v>
      </c>
      <c r="AQ110" s="215">
        <v>126112</v>
      </c>
      <c r="AR110" s="215">
        <v>126112</v>
      </c>
      <c r="AS110" s="215">
        <v>126112</v>
      </c>
      <c r="AT110" s="215">
        <v>126112</v>
      </c>
      <c r="AU110" s="73">
        <f t="shared" si="61"/>
        <v>378336</v>
      </c>
      <c r="AV110" s="73">
        <f t="shared" si="58"/>
        <v>378336</v>
      </c>
      <c r="AW110" s="73">
        <f t="shared" si="59"/>
        <v>378336</v>
      </c>
      <c r="AX110" s="73">
        <f t="shared" si="60"/>
        <v>378336</v>
      </c>
      <c r="AY110" s="73">
        <f t="shared" si="104"/>
        <v>1513344</v>
      </c>
      <c r="AZ110" s="73">
        <f t="shared" si="105"/>
        <v>1513344</v>
      </c>
      <c r="BA110" s="73">
        <f t="shared" si="106"/>
        <v>1513344</v>
      </c>
      <c r="BB110" s="216" t="s">
        <v>378</v>
      </c>
      <c r="BC110" s="69" t="s">
        <v>24</v>
      </c>
      <c r="BD110" s="160"/>
      <c r="BE110" s="74">
        <v>0</v>
      </c>
      <c r="BF110" s="74">
        <v>0</v>
      </c>
      <c r="BG110" s="74">
        <v>34185</v>
      </c>
      <c r="BH110" s="162">
        <f t="shared" si="84"/>
        <v>275773</v>
      </c>
    </row>
    <row r="111" spans="1:60" outlineLevel="1" x14ac:dyDescent="0.3">
      <c r="A111" s="71" t="s">
        <v>208</v>
      </c>
      <c r="B111" s="149" t="s">
        <v>204</v>
      </c>
      <c r="C111" s="149" t="s">
        <v>31</v>
      </c>
      <c r="D111" s="150">
        <v>5111140</v>
      </c>
      <c r="E111" s="150" t="s">
        <v>205</v>
      </c>
      <c r="F111" s="173">
        <v>0</v>
      </c>
      <c r="G111" s="73">
        <f t="shared" si="101"/>
        <v>0</v>
      </c>
      <c r="H111" s="74">
        <f>IFERROR(INDEX('[1]2024'!$A:$Q,MATCH($A$3&amp;$D111,'[1]2024'!$B:$B,0),MATCH(H$4,'[1]2024'!$2:$2,0)),0)+IFERROR(INDEX('[1]2024'!$A:$Q,MATCH($B$3&amp;$D111,'[1]2024'!$B:$B,0),MATCH(H$4,'[1]2024'!$2:$2,0)),0)++IFERROR(INDEX('[1]2024'!$A:$Q,MATCH($C$3&amp;$D111,'[1]2024'!$B:$B,0),MATCH(H$4,'[1]2024'!$2:$2,0)),0)++IFERROR(INDEX('[1]2024'!$A:$Q,MATCH($D$3&amp;$D111,'[1]2024'!$B:$B,0),MATCH(H$4,'[1]2024'!$2:$2,0)),0)</f>
        <v>0</v>
      </c>
      <c r="I111" s="74">
        <f>IFERROR(INDEX('[1]2024'!$A:$Q,MATCH($A$3&amp;$D111,'[1]2024'!$B:$B,0),MATCH(I$4,'[1]2024'!$2:$2,0)),0)+IFERROR(INDEX('[1]2024'!$A:$Q,MATCH($B$3&amp;$D111,'[1]2024'!$B:$B,0),MATCH(I$4,'[1]2024'!$2:$2,0)),0)++IFERROR(INDEX('[1]2024'!$A:$Q,MATCH($C$3&amp;$D111,'[1]2024'!$B:$B,0),MATCH(I$4,'[1]2024'!$2:$2,0)),0)++IFERROR(INDEX('[1]2024'!$A:$Q,MATCH($D$3&amp;$D111,'[1]2024'!$B:$B,0),MATCH(I$4,'[1]2024'!$2:$2,0)),0)</f>
        <v>0</v>
      </c>
      <c r="J111" s="74">
        <f>IFERROR(INDEX('[1]2024'!$A:$Q,MATCH($A$3&amp;$D111,'[1]2024'!$B:$B,0),MATCH(J$4,'[1]2024'!$2:$2,0)),0)+IFERROR(INDEX('[1]2024'!$A:$Q,MATCH($B$3&amp;$D111,'[1]2024'!$B:$B,0),MATCH(J$4,'[1]2024'!$2:$2,0)),0)++IFERROR(INDEX('[1]2024'!$A:$Q,MATCH($C$3&amp;$D111,'[1]2024'!$B:$B,0),MATCH(J$4,'[1]2024'!$2:$2,0)),0)++IFERROR(INDEX('[1]2024'!$A:$Q,MATCH($D$3&amp;$D111,'[1]2024'!$B:$B,0),MATCH(J$4,'[1]2024'!$2:$2,0)),0)</f>
        <v>0</v>
      </c>
      <c r="K111" s="74">
        <f>IFERROR(INDEX('[1]2024'!$A:$Q,MATCH($A$3&amp;$D111,'[1]2024'!$B:$B,0),MATCH(K$4,'[1]2024'!$2:$2,0)),0)+IFERROR(INDEX('[1]2024'!$A:$Q,MATCH($B$3&amp;$D111,'[1]2024'!$B:$B,0),MATCH(K$4,'[1]2024'!$2:$2,0)),0)++IFERROR(INDEX('[1]2024'!$A:$Q,MATCH($C$3&amp;$D111,'[1]2024'!$B:$B,0),MATCH(K$4,'[1]2024'!$2:$2,0)),0)++IFERROR(INDEX('[1]2024'!$A:$Q,MATCH($D$3&amp;$D111,'[1]2024'!$B:$B,0),MATCH(K$4,'[1]2024'!$2:$2,0)),0)</f>
        <v>0</v>
      </c>
      <c r="L111" s="74">
        <f>IFERROR(INDEX('[1]2024'!$A:$Q,MATCH($A$3&amp;$D111,'[1]2024'!$B:$B,0),MATCH(L$4,'[1]2024'!$2:$2,0)),0)+IFERROR(INDEX('[1]2024'!$A:$Q,MATCH($B$3&amp;$D111,'[1]2024'!$B:$B,0),MATCH(L$4,'[1]2024'!$2:$2,0)),0)++IFERROR(INDEX('[1]2024'!$A:$Q,MATCH($C$3&amp;$D111,'[1]2024'!$B:$B,0),MATCH(L$4,'[1]2024'!$2:$2,0)),0)++IFERROR(INDEX('[1]2024'!$A:$Q,MATCH($D$3&amp;$D111,'[1]2024'!$B:$B,0),MATCH(L$4,'[1]2024'!$2:$2,0)),0)</f>
        <v>0</v>
      </c>
      <c r="M111" s="74">
        <f>IFERROR(INDEX('[1]2024'!$A:$Q,MATCH($A$3&amp;$D111,'[1]2024'!$B:$B,0),MATCH(M$4,'[1]2024'!$2:$2,0)),0)+IFERROR(INDEX('[1]2024'!$A:$Q,MATCH($B$3&amp;$D111,'[1]2024'!$B:$B,0),MATCH(M$4,'[1]2024'!$2:$2,0)),0)++IFERROR(INDEX('[1]2024'!$A:$Q,MATCH($C$3&amp;$D111,'[1]2024'!$B:$B,0),MATCH(M$4,'[1]2024'!$2:$2,0)),0)++IFERROR(INDEX('[1]2024'!$A:$Q,MATCH($D$3&amp;$D111,'[1]2024'!$B:$B,0),MATCH(M$4,'[1]2024'!$2:$2,0)),0)</f>
        <v>0</v>
      </c>
      <c r="N111" s="74">
        <f>IFERROR(INDEX('[1]2024'!$A:$Q,MATCH($A$3&amp;$D111,'[1]2024'!$B:$B,0),MATCH(N$4,'[1]2024'!$2:$2,0)),0)+IFERROR(INDEX('[1]2024'!$A:$Q,MATCH($B$3&amp;$D111,'[1]2024'!$B:$B,0),MATCH(N$4,'[1]2024'!$2:$2,0)),0)++IFERROR(INDEX('[1]2024'!$A:$Q,MATCH($C$3&amp;$D111,'[1]2024'!$B:$B,0),MATCH(N$4,'[1]2024'!$2:$2,0)),0)++IFERROR(INDEX('[1]2024'!$A:$Q,MATCH($D$3&amp;$D111,'[1]2024'!$B:$B,0),MATCH(N$4,'[1]2024'!$2:$2,0)),0)</f>
        <v>0</v>
      </c>
      <c r="O111" s="74">
        <f>IFERROR(INDEX('[1]2024'!$A:$Q,MATCH($A$3&amp;$D111,'[1]2024'!$B:$B,0),MATCH(O$4,'[1]2024'!$2:$2,0)),0)+IFERROR(INDEX('[1]2024'!$A:$Q,MATCH($B$3&amp;$D111,'[1]2024'!$B:$B,0),MATCH(O$4,'[1]2024'!$2:$2,0)),0)++IFERROR(INDEX('[1]2024'!$A:$Q,MATCH($C$3&amp;$D111,'[1]2024'!$B:$B,0),MATCH(O$4,'[1]2024'!$2:$2,0)),0)++IFERROR(INDEX('[1]2024'!$A:$Q,MATCH($D$3&amp;$D111,'[1]2024'!$B:$B,0),MATCH(O$4,'[1]2024'!$2:$2,0)),0)</f>
        <v>0</v>
      </c>
      <c r="P111" s="74">
        <f>IFERROR(INDEX('[1]2024'!$A:$Q,MATCH($A$3&amp;$D111,'[1]2024'!$B:$B,0),MATCH(P$4,'[1]2024'!$2:$2,0)),0)+IFERROR(INDEX('[1]2024'!$A:$Q,MATCH($B$3&amp;$D111,'[1]2024'!$B:$B,0),MATCH(P$4,'[1]2024'!$2:$2,0)),0)++IFERROR(INDEX('[1]2024'!$A:$Q,MATCH($C$3&amp;$D111,'[1]2024'!$B:$B,0),MATCH(P$4,'[1]2024'!$2:$2,0)),0)++IFERROR(INDEX('[1]2024'!$A:$Q,MATCH($D$3&amp;$D111,'[1]2024'!$B:$B,0),MATCH(P$4,'[1]2024'!$2:$2,0)),0)</f>
        <v>0</v>
      </c>
      <c r="Q111" s="74">
        <f>IFERROR(INDEX('[1]2024'!$A:$Q,MATCH($A$3&amp;$D111,'[1]2024'!$B:$B,0),MATCH(Q$4,'[1]2024'!$2:$2,0)),0)+IFERROR(INDEX('[1]2024'!$A:$Q,MATCH($B$3&amp;$D111,'[1]2024'!$B:$B,0),MATCH(Q$4,'[1]2024'!$2:$2,0)),0)++IFERROR(INDEX('[1]2024'!$A:$Q,MATCH($C$3&amp;$D111,'[1]2024'!$B:$B,0),MATCH(Q$4,'[1]2024'!$2:$2,0)),0)++IFERROR(INDEX('[1]2024'!$A:$Q,MATCH($D$3&amp;$D111,'[1]2024'!$B:$B,0),MATCH(Q$4,'[1]2024'!$2:$2,0)),0)</f>
        <v>0</v>
      </c>
      <c r="R111" s="74">
        <f>IFERROR(INDEX('[1]2024'!$A:$Q,MATCH($A$3&amp;$D111,'[1]2024'!$B:$B,0),MATCH(R$4,'[1]2024'!$2:$2,0)),0)+IFERROR(INDEX('[1]2024'!$A:$Q,MATCH($B$3&amp;$D111,'[1]2024'!$B:$B,0),MATCH(R$4,'[1]2024'!$2:$2,0)),0)++IFERROR(INDEX('[1]2024'!$A:$Q,MATCH($C$3&amp;$D111,'[1]2024'!$B:$B,0),MATCH(R$4,'[1]2024'!$2:$2,0)),0)++IFERROR(INDEX('[1]2024'!$A:$Q,MATCH($D$3&amp;$D111,'[1]2024'!$B:$B,0),MATCH(R$4,'[1]2024'!$2:$2,0)),0)</f>
        <v>0</v>
      </c>
      <c r="S111" s="74">
        <f>IFERROR(INDEX('[1]2024'!$A:$Q,MATCH($A$3&amp;$D111,'[1]2024'!$B:$B,0),MATCH(S$4,'[1]2024'!$2:$2,0)),0)+IFERROR(INDEX('[1]2024'!$A:$Q,MATCH($B$3&amp;$D111,'[1]2024'!$B:$B,0),MATCH(S$4,'[1]2024'!$2:$2,0)),0)++IFERROR(INDEX('[1]2024'!$A:$Q,MATCH($C$3&amp;$D111,'[1]2024'!$B:$B,0),MATCH(S$4,'[1]2024'!$2:$2,0)),0)++IFERROR(INDEX('[1]2024'!$A:$Q,MATCH($D$3&amp;$D111,'[1]2024'!$B:$B,0),MATCH(S$4,'[1]2024'!$2:$2,0)),0)</f>
        <v>0</v>
      </c>
      <c r="T111" s="75">
        <v>0</v>
      </c>
      <c r="U111" s="73">
        <f t="shared" si="102"/>
        <v>0</v>
      </c>
      <c r="V111" s="174">
        <v>0</v>
      </c>
      <c r="W111" s="105">
        <v>0</v>
      </c>
      <c r="X111" s="105">
        <v>0</v>
      </c>
      <c r="Y111" s="105">
        <v>0</v>
      </c>
      <c r="Z111" s="105">
        <v>0</v>
      </c>
      <c r="AA111" s="105">
        <v>0</v>
      </c>
      <c r="AB111" s="105">
        <v>0</v>
      </c>
      <c r="AC111" s="105">
        <v>0</v>
      </c>
      <c r="AD111" s="105">
        <v>0</v>
      </c>
      <c r="AE111" s="105">
        <v>0</v>
      </c>
      <c r="AF111" s="105">
        <v>0</v>
      </c>
      <c r="AG111" s="175">
        <v>0</v>
      </c>
      <c r="AH111" s="73">
        <f t="shared" si="103"/>
        <v>0</v>
      </c>
      <c r="AI111" s="73"/>
      <c r="AJ111" s="73"/>
      <c r="AK111" s="106"/>
      <c r="AL111" s="73"/>
      <c r="AM111" s="73"/>
      <c r="AN111" s="73"/>
      <c r="AO111" s="73"/>
      <c r="AP111" s="73"/>
      <c r="AQ111" s="73"/>
      <c r="AR111" s="73"/>
      <c r="AS111" s="73"/>
      <c r="AT111" s="73"/>
      <c r="AU111" s="73">
        <f t="shared" si="61"/>
        <v>0</v>
      </c>
      <c r="AV111" s="73">
        <f t="shared" si="58"/>
        <v>0</v>
      </c>
      <c r="AW111" s="73">
        <f t="shared" si="59"/>
        <v>0</v>
      </c>
      <c r="AX111" s="73">
        <f t="shared" si="60"/>
        <v>0</v>
      </c>
      <c r="AY111" s="73">
        <f t="shared" si="104"/>
        <v>0</v>
      </c>
      <c r="AZ111" s="73">
        <f t="shared" si="105"/>
        <v>0</v>
      </c>
      <c r="BA111" s="73">
        <f t="shared" si="106"/>
        <v>0</v>
      </c>
      <c r="BB111" s="91"/>
      <c r="BC111" s="69" t="s">
        <v>24</v>
      </c>
      <c r="BD111" s="160"/>
      <c r="BE111" s="74">
        <v>0</v>
      </c>
      <c r="BF111" s="74">
        <v>0</v>
      </c>
      <c r="BG111" s="74">
        <v>0</v>
      </c>
      <c r="BH111" s="162">
        <f t="shared" si="84"/>
        <v>0</v>
      </c>
    </row>
    <row r="112" spans="1:60" outlineLevel="1" x14ac:dyDescent="0.3">
      <c r="A112" s="71" t="s">
        <v>209</v>
      </c>
      <c r="B112" s="149" t="s">
        <v>204</v>
      </c>
      <c r="C112" s="149" t="s">
        <v>31</v>
      </c>
      <c r="D112" s="150">
        <v>5111150</v>
      </c>
      <c r="E112" s="150" t="s">
        <v>205</v>
      </c>
      <c r="F112" s="173">
        <v>0</v>
      </c>
      <c r="G112" s="73">
        <f t="shared" si="101"/>
        <v>0</v>
      </c>
      <c r="H112" s="74">
        <f>IFERROR(INDEX('[1]2024'!$A:$Q,MATCH($A$3&amp;$D112,'[1]2024'!$B:$B,0),MATCH(H$4,'[1]2024'!$2:$2,0)),0)+IFERROR(INDEX('[1]2024'!$A:$Q,MATCH($B$3&amp;$D112,'[1]2024'!$B:$B,0),MATCH(H$4,'[1]2024'!$2:$2,0)),0)++IFERROR(INDEX('[1]2024'!$A:$Q,MATCH($C$3&amp;$D112,'[1]2024'!$B:$B,0),MATCH(H$4,'[1]2024'!$2:$2,0)),0)++IFERROR(INDEX('[1]2024'!$A:$Q,MATCH($D$3&amp;$D112,'[1]2024'!$B:$B,0),MATCH(H$4,'[1]2024'!$2:$2,0)),0)</f>
        <v>0</v>
      </c>
      <c r="I112" s="74">
        <f>IFERROR(INDEX('[1]2024'!$A:$Q,MATCH($A$3&amp;$D112,'[1]2024'!$B:$B,0),MATCH(I$4,'[1]2024'!$2:$2,0)),0)+IFERROR(INDEX('[1]2024'!$A:$Q,MATCH($B$3&amp;$D112,'[1]2024'!$B:$B,0),MATCH(I$4,'[1]2024'!$2:$2,0)),0)++IFERROR(INDEX('[1]2024'!$A:$Q,MATCH($C$3&amp;$D112,'[1]2024'!$B:$B,0),MATCH(I$4,'[1]2024'!$2:$2,0)),0)++IFERROR(INDEX('[1]2024'!$A:$Q,MATCH($D$3&amp;$D112,'[1]2024'!$B:$B,0),MATCH(I$4,'[1]2024'!$2:$2,0)),0)</f>
        <v>0</v>
      </c>
      <c r="J112" s="74">
        <f>IFERROR(INDEX('[1]2024'!$A:$Q,MATCH($A$3&amp;$D112,'[1]2024'!$B:$B,0),MATCH(J$4,'[1]2024'!$2:$2,0)),0)+IFERROR(INDEX('[1]2024'!$A:$Q,MATCH($B$3&amp;$D112,'[1]2024'!$B:$B,0),MATCH(J$4,'[1]2024'!$2:$2,0)),0)++IFERROR(INDEX('[1]2024'!$A:$Q,MATCH($C$3&amp;$D112,'[1]2024'!$B:$B,0),MATCH(J$4,'[1]2024'!$2:$2,0)),0)++IFERROR(INDEX('[1]2024'!$A:$Q,MATCH($D$3&amp;$D112,'[1]2024'!$B:$B,0),MATCH(J$4,'[1]2024'!$2:$2,0)),0)</f>
        <v>0</v>
      </c>
      <c r="K112" s="74">
        <f>IFERROR(INDEX('[1]2024'!$A:$Q,MATCH($A$3&amp;$D112,'[1]2024'!$B:$B,0),MATCH(K$4,'[1]2024'!$2:$2,0)),0)+IFERROR(INDEX('[1]2024'!$A:$Q,MATCH($B$3&amp;$D112,'[1]2024'!$B:$B,0),MATCH(K$4,'[1]2024'!$2:$2,0)),0)++IFERROR(INDEX('[1]2024'!$A:$Q,MATCH($C$3&amp;$D112,'[1]2024'!$B:$B,0),MATCH(K$4,'[1]2024'!$2:$2,0)),0)++IFERROR(INDEX('[1]2024'!$A:$Q,MATCH($D$3&amp;$D112,'[1]2024'!$B:$B,0),MATCH(K$4,'[1]2024'!$2:$2,0)),0)</f>
        <v>0</v>
      </c>
      <c r="L112" s="74">
        <f>IFERROR(INDEX('[1]2024'!$A:$Q,MATCH($A$3&amp;$D112,'[1]2024'!$B:$B,0),MATCH(L$4,'[1]2024'!$2:$2,0)),0)+IFERROR(INDEX('[1]2024'!$A:$Q,MATCH($B$3&amp;$D112,'[1]2024'!$B:$B,0),MATCH(L$4,'[1]2024'!$2:$2,0)),0)++IFERROR(INDEX('[1]2024'!$A:$Q,MATCH($C$3&amp;$D112,'[1]2024'!$B:$B,0),MATCH(L$4,'[1]2024'!$2:$2,0)),0)++IFERROR(INDEX('[1]2024'!$A:$Q,MATCH($D$3&amp;$D112,'[1]2024'!$B:$B,0),MATCH(L$4,'[1]2024'!$2:$2,0)),0)</f>
        <v>0</v>
      </c>
      <c r="M112" s="74">
        <f>IFERROR(INDEX('[1]2024'!$A:$Q,MATCH($A$3&amp;$D112,'[1]2024'!$B:$B,0),MATCH(M$4,'[1]2024'!$2:$2,0)),0)+IFERROR(INDEX('[1]2024'!$A:$Q,MATCH($B$3&amp;$D112,'[1]2024'!$B:$B,0),MATCH(M$4,'[1]2024'!$2:$2,0)),0)++IFERROR(INDEX('[1]2024'!$A:$Q,MATCH($C$3&amp;$D112,'[1]2024'!$B:$B,0),MATCH(M$4,'[1]2024'!$2:$2,0)),0)++IFERROR(INDEX('[1]2024'!$A:$Q,MATCH($D$3&amp;$D112,'[1]2024'!$B:$B,0),MATCH(M$4,'[1]2024'!$2:$2,0)),0)</f>
        <v>0</v>
      </c>
      <c r="N112" s="74">
        <f>IFERROR(INDEX('[1]2024'!$A:$Q,MATCH($A$3&amp;$D112,'[1]2024'!$B:$B,0),MATCH(N$4,'[1]2024'!$2:$2,0)),0)+IFERROR(INDEX('[1]2024'!$A:$Q,MATCH($B$3&amp;$D112,'[1]2024'!$B:$B,0),MATCH(N$4,'[1]2024'!$2:$2,0)),0)++IFERROR(INDEX('[1]2024'!$A:$Q,MATCH($C$3&amp;$D112,'[1]2024'!$B:$B,0),MATCH(N$4,'[1]2024'!$2:$2,0)),0)++IFERROR(INDEX('[1]2024'!$A:$Q,MATCH($D$3&amp;$D112,'[1]2024'!$B:$B,0),MATCH(N$4,'[1]2024'!$2:$2,0)),0)</f>
        <v>0</v>
      </c>
      <c r="O112" s="74">
        <f>IFERROR(INDEX('[1]2024'!$A:$Q,MATCH($A$3&amp;$D112,'[1]2024'!$B:$B,0),MATCH(O$4,'[1]2024'!$2:$2,0)),0)+IFERROR(INDEX('[1]2024'!$A:$Q,MATCH($B$3&amp;$D112,'[1]2024'!$B:$B,0),MATCH(O$4,'[1]2024'!$2:$2,0)),0)++IFERROR(INDEX('[1]2024'!$A:$Q,MATCH($C$3&amp;$D112,'[1]2024'!$B:$B,0),MATCH(O$4,'[1]2024'!$2:$2,0)),0)++IFERROR(INDEX('[1]2024'!$A:$Q,MATCH($D$3&amp;$D112,'[1]2024'!$B:$B,0),MATCH(O$4,'[1]2024'!$2:$2,0)),0)</f>
        <v>0</v>
      </c>
      <c r="P112" s="74">
        <f>IFERROR(INDEX('[1]2024'!$A:$Q,MATCH($A$3&amp;$D112,'[1]2024'!$B:$B,0),MATCH(P$4,'[1]2024'!$2:$2,0)),0)+IFERROR(INDEX('[1]2024'!$A:$Q,MATCH($B$3&amp;$D112,'[1]2024'!$B:$B,0),MATCH(P$4,'[1]2024'!$2:$2,0)),0)++IFERROR(INDEX('[1]2024'!$A:$Q,MATCH($C$3&amp;$D112,'[1]2024'!$B:$B,0),MATCH(P$4,'[1]2024'!$2:$2,0)),0)++IFERROR(INDEX('[1]2024'!$A:$Q,MATCH($D$3&amp;$D112,'[1]2024'!$B:$B,0),MATCH(P$4,'[1]2024'!$2:$2,0)),0)</f>
        <v>0</v>
      </c>
      <c r="Q112" s="74">
        <f>IFERROR(INDEX('[1]2024'!$A:$Q,MATCH($A$3&amp;$D112,'[1]2024'!$B:$B,0),MATCH(Q$4,'[1]2024'!$2:$2,0)),0)+IFERROR(INDEX('[1]2024'!$A:$Q,MATCH($B$3&amp;$D112,'[1]2024'!$B:$B,0),MATCH(Q$4,'[1]2024'!$2:$2,0)),0)++IFERROR(INDEX('[1]2024'!$A:$Q,MATCH($C$3&amp;$D112,'[1]2024'!$B:$B,0),MATCH(Q$4,'[1]2024'!$2:$2,0)),0)++IFERROR(INDEX('[1]2024'!$A:$Q,MATCH($D$3&amp;$D112,'[1]2024'!$B:$B,0),MATCH(Q$4,'[1]2024'!$2:$2,0)),0)</f>
        <v>0</v>
      </c>
      <c r="R112" s="74">
        <f>IFERROR(INDEX('[1]2024'!$A:$Q,MATCH($A$3&amp;$D112,'[1]2024'!$B:$B,0),MATCH(R$4,'[1]2024'!$2:$2,0)),0)+IFERROR(INDEX('[1]2024'!$A:$Q,MATCH($B$3&amp;$D112,'[1]2024'!$B:$B,0),MATCH(R$4,'[1]2024'!$2:$2,0)),0)++IFERROR(INDEX('[1]2024'!$A:$Q,MATCH($C$3&amp;$D112,'[1]2024'!$B:$B,0),MATCH(R$4,'[1]2024'!$2:$2,0)),0)++IFERROR(INDEX('[1]2024'!$A:$Q,MATCH($D$3&amp;$D112,'[1]2024'!$B:$B,0),MATCH(R$4,'[1]2024'!$2:$2,0)),0)</f>
        <v>0</v>
      </c>
      <c r="S112" s="74">
        <f>IFERROR(INDEX('[1]2024'!$A:$Q,MATCH($A$3&amp;$D112,'[1]2024'!$B:$B,0),MATCH(S$4,'[1]2024'!$2:$2,0)),0)+IFERROR(INDEX('[1]2024'!$A:$Q,MATCH($B$3&amp;$D112,'[1]2024'!$B:$B,0),MATCH(S$4,'[1]2024'!$2:$2,0)),0)++IFERROR(INDEX('[1]2024'!$A:$Q,MATCH($C$3&amp;$D112,'[1]2024'!$B:$B,0),MATCH(S$4,'[1]2024'!$2:$2,0)),0)++IFERROR(INDEX('[1]2024'!$A:$Q,MATCH($D$3&amp;$D112,'[1]2024'!$B:$B,0),MATCH(S$4,'[1]2024'!$2:$2,0)),0)</f>
        <v>0</v>
      </c>
      <c r="T112" s="75">
        <v>0</v>
      </c>
      <c r="U112" s="73">
        <f t="shared" si="102"/>
        <v>0</v>
      </c>
      <c r="V112" s="174">
        <v>0</v>
      </c>
      <c r="W112" s="105">
        <v>0</v>
      </c>
      <c r="X112" s="105">
        <v>0</v>
      </c>
      <c r="Y112" s="105">
        <v>0</v>
      </c>
      <c r="Z112" s="105">
        <v>0</v>
      </c>
      <c r="AA112" s="105">
        <v>0</v>
      </c>
      <c r="AB112" s="105">
        <v>0</v>
      </c>
      <c r="AC112" s="105">
        <v>0</v>
      </c>
      <c r="AD112" s="105">
        <v>0</v>
      </c>
      <c r="AE112" s="105">
        <v>0</v>
      </c>
      <c r="AF112" s="105">
        <v>0</v>
      </c>
      <c r="AG112" s="175">
        <v>0</v>
      </c>
      <c r="AH112" s="73">
        <f t="shared" si="103"/>
        <v>0</v>
      </c>
      <c r="AI112" s="73"/>
      <c r="AJ112" s="73"/>
      <c r="AK112" s="73"/>
      <c r="AL112" s="73"/>
      <c r="AM112" s="73"/>
      <c r="AN112" s="73"/>
      <c r="AO112" s="73"/>
      <c r="AP112" s="73"/>
      <c r="AQ112" s="73"/>
      <c r="AR112" s="73"/>
      <c r="AS112" s="73"/>
      <c r="AT112" s="73"/>
      <c r="AU112" s="73">
        <f t="shared" si="61"/>
        <v>0</v>
      </c>
      <c r="AV112" s="73">
        <f t="shared" si="58"/>
        <v>0</v>
      </c>
      <c r="AW112" s="73">
        <f t="shared" si="59"/>
        <v>0</v>
      </c>
      <c r="AX112" s="73">
        <f t="shared" si="60"/>
        <v>0</v>
      </c>
      <c r="AY112" s="73">
        <f t="shared" si="104"/>
        <v>0</v>
      </c>
      <c r="AZ112" s="73">
        <f t="shared" si="105"/>
        <v>0</v>
      </c>
      <c r="BA112" s="73">
        <f t="shared" si="106"/>
        <v>0</v>
      </c>
      <c r="BB112" s="91"/>
      <c r="BC112" s="69" t="s">
        <v>24</v>
      </c>
      <c r="BD112" s="160"/>
      <c r="BE112" s="74">
        <v>0</v>
      </c>
      <c r="BF112" s="74">
        <v>0</v>
      </c>
      <c r="BG112" s="74">
        <v>0</v>
      </c>
      <c r="BH112" s="162">
        <f t="shared" si="84"/>
        <v>0</v>
      </c>
    </row>
    <row r="113" spans="1:60" outlineLevel="1" x14ac:dyDescent="0.3">
      <c r="A113" s="71" t="s">
        <v>210</v>
      </c>
      <c r="B113" s="149" t="s">
        <v>204</v>
      </c>
      <c r="C113" s="149" t="s">
        <v>31</v>
      </c>
      <c r="D113" s="150">
        <v>5111160</v>
      </c>
      <c r="E113" s="150" t="s">
        <v>205</v>
      </c>
      <c r="F113" s="173">
        <v>0</v>
      </c>
      <c r="G113" s="73">
        <f t="shared" si="101"/>
        <v>0</v>
      </c>
      <c r="H113" s="74">
        <f>IFERROR(INDEX('[1]2024'!$A:$Q,MATCH($A$3&amp;$D113,'[1]2024'!$B:$B,0),MATCH(H$4,'[1]2024'!$2:$2,0)),0)+IFERROR(INDEX('[1]2024'!$A:$Q,MATCH($B$3&amp;$D113,'[1]2024'!$B:$B,0),MATCH(H$4,'[1]2024'!$2:$2,0)),0)++IFERROR(INDEX('[1]2024'!$A:$Q,MATCH($C$3&amp;$D113,'[1]2024'!$B:$B,0),MATCH(H$4,'[1]2024'!$2:$2,0)),0)++IFERROR(INDEX('[1]2024'!$A:$Q,MATCH($D$3&amp;$D113,'[1]2024'!$B:$B,0),MATCH(H$4,'[1]2024'!$2:$2,0)),0)</f>
        <v>0</v>
      </c>
      <c r="I113" s="74">
        <f>IFERROR(INDEX('[1]2024'!$A:$Q,MATCH($A$3&amp;$D113,'[1]2024'!$B:$B,0),MATCH(I$4,'[1]2024'!$2:$2,0)),0)+IFERROR(INDEX('[1]2024'!$A:$Q,MATCH($B$3&amp;$D113,'[1]2024'!$B:$B,0),MATCH(I$4,'[1]2024'!$2:$2,0)),0)++IFERROR(INDEX('[1]2024'!$A:$Q,MATCH($C$3&amp;$D113,'[1]2024'!$B:$B,0),MATCH(I$4,'[1]2024'!$2:$2,0)),0)++IFERROR(INDEX('[1]2024'!$A:$Q,MATCH($D$3&amp;$D113,'[1]2024'!$B:$B,0),MATCH(I$4,'[1]2024'!$2:$2,0)),0)</f>
        <v>0</v>
      </c>
      <c r="J113" s="74">
        <f>IFERROR(INDEX('[1]2024'!$A:$Q,MATCH($A$3&amp;$D113,'[1]2024'!$B:$B,0),MATCH(J$4,'[1]2024'!$2:$2,0)),0)+IFERROR(INDEX('[1]2024'!$A:$Q,MATCH($B$3&amp;$D113,'[1]2024'!$B:$B,0),MATCH(J$4,'[1]2024'!$2:$2,0)),0)++IFERROR(INDEX('[1]2024'!$A:$Q,MATCH($C$3&amp;$D113,'[1]2024'!$B:$B,0),MATCH(J$4,'[1]2024'!$2:$2,0)),0)++IFERROR(INDEX('[1]2024'!$A:$Q,MATCH($D$3&amp;$D113,'[1]2024'!$B:$B,0),MATCH(J$4,'[1]2024'!$2:$2,0)),0)</f>
        <v>0</v>
      </c>
      <c r="K113" s="74">
        <f>IFERROR(INDEX('[1]2024'!$A:$Q,MATCH($A$3&amp;$D113,'[1]2024'!$B:$B,0),MATCH(K$4,'[1]2024'!$2:$2,0)),0)+IFERROR(INDEX('[1]2024'!$A:$Q,MATCH($B$3&amp;$D113,'[1]2024'!$B:$B,0),MATCH(K$4,'[1]2024'!$2:$2,0)),0)++IFERROR(INDEX('[1]2024'!$A:$Q,MATCH($C$3&amp;$D113,'[1]2024'!$B:$B,0),MATCH(K$4,'[1]2024'!$2:$2,0)),0)++IFERROR(INDEX('[1]2024'!$A:$Q,MATCH($D$3&amp;$D113,'[1]2024'!$B:$B,0),MATCH(K$4,'[1]2024'!$2:$2,0)),0)</f>
        <v>0</v>
      </c>
      <c r="L113" s="74">
        <f>IFERROR(INDEX('[1]2024'!$A:$Q,MATCH($A$3&amp;$D113,'[1]2024'!$B:$B,0),MATCH(L$4,'[1]2024'!$2:$2,0)),0)+IFERROR(INDEX('[1]2024'!$A:$Q,MATCH($B$3&amp;$D113,'[1]2024'!$B:$B,0),MATCH(L$4,'[1]2024'!$2:$2,0)),0)++IFERROR(INDEX('[1]2024'!$A:$Q,MATCH($C$3&amp;$D113,'[1]2024'!$B:$B,0),MATCH(L$4,'[1]2024'!$2:$2,0)),0)++IFERROR(INDEX('[1]2024'!$A:$Q,MATCH($D$3&amp;$D113,'[1]2024'!$B:$B,0),MATCH(L$4,'[1]2024'!$2:$2,0)),0)</f>
        <v>0</v>
      </c>
      <c r="M113" s="74">
        <f>IFERROR(INDEX('[1]2024'!$A:$Q,MATCH($A$3&amp;$D113,'[1]2024'!$B:$B,0),MATCH(M$4,'[1]2024'!$2:$2,0)),0)+IFERROR(INDEX('[1]2024'!$A:$Q,MATCH($B$3&amp;$D113,'[1]2024'!$B:$B,0),MATCH(M$4,'[1]2024'!$2:$2,0)),0)++IFERROR(INDEX('[1]2024'!$A:$Q,MATCH($C$3&amp;$D113,'[1]2024'!$B:$B,0),MATCH(M$4,'[1]2024'!$2:$2,0)),0)++IFERROR(INDEX('[1]2024'!$A:$Q,MATCH($D$3&amp;$D113,'[1]2024'!$B:$B,0),MATCH(M$4,'[1]2024'!$2:$2,0)),0)</f>
        <v>0</v>
      </c>
      <c r="N113" s="74">
        <f>IFERROR(INDEX('[1]2024'!$A:$Q,MATCH($A$3&amp;$D113,'[1]2024'!$B:$B,0),MATCH(N$4,'[1]2024'!$2:$2,0)),0)+IFERROR(INDEX('[1]2024'!$A:$Q,MATCH($B$3&amp;$D113,'[1]2024'!$B:$B,0),MATCH(N$4,'[1]2024'!$2:$2,0)),0)++IFERROR(INDEX('[1]2024'!$A:$Q,MATCH($C$3&amp;$D113,'[1]2024'!$B:$B,0),MATCH(N$4,'[1]2024'!$2:$2,0)),0)++IFERROR(INDEX('[1]2024'!$A:$Q,MATCH($D$3&amp;$D113,'[1]2024'!$B:$B,0),MATCH(N$4,'[1]2024'!$2:$2,0)),0)</f>
        <v>0</v>
      </c>
      <c r="O113" s="74">
        <f>IFERROR(INDEX('[1]2024'!$A:$Q,MATCH($A$3&amp;$D113,'[1]2024'!$B:$B,0),MATCH(O$4,'[1]2024'!$2:$2,0)),0)+IFERROR(INDEX('[1]2024'!$A:$Q,MATCH($B$3&amp;$D113,'[1]2024'!$B:$B,0),MATCH(O$4,'[1]2024'!$2:$2,0)),0)++IFERROR(INDEX('[1]2024'!$A:$Q,MATCH($C$3&amp;$D113,'[1]2024'!$B:$B,0),MATCH(O$4,'[1]2024'!$2:$2,0)),0)++IFERROR(INDEX('[1]2024'!$A:$Q,MATCH($D$3&amp;$D113,'[1]2024'!$B:$B,0),MATCH(O$4,'[1]2024'!$2:$2,0)),0)</f>
        <v>0</v>
      </c>
      <c r="P113" s="74">
        <f>IFERROR(INDEX('[1]2024'!$A:$Q,MATCH($A$3&amp;$D113,'[1]2024'!$B:$B,0),MATCH(P$4,'[1]2024'!$2:$2,0)),0)+IFERROR(INDEX('[1]2024'!$A:$Q,MATCH($B$3&amp;$D113,'[1]2024'!$B:$B,0),MATCH(P$4,'[1]2024'!$2:$2,0)),0)++IFERROR(INDEX('[1]2024'!$A:$Q,MATCH($C$3&amp;$D113,'[1]2024'!$B:$B,0),MATCH(P$4,'[1]2024'!$2:$2,0)),0)++IFERROR(INDEX('[1]2024'!$A:$Q,MATCH($D$3&amp;$D113,'[1]2024'!$B:$B,0),MATCH(P$4,'[1]2024'!$2:$2,0)),0)</f>
        <v>0</v>
      </c>
      <c r="Q113" s="74">
        <f>IFERROR(INDEX('[1]2024'!$A:$Q,MATCH($A$3&amp;$D113,'[1]2024'!$B:$B,0),MATCH(Q$4,'[1]2024'!$2:$2,0)),0)+IFERROR(INDEX('[1]2024'!$A:$Q,MATCH($B$3&amp;$D113,'[1]2024'!$B:$B,0),MATCH(Q$4,'[1]2024'!$2:$2,0)),0)++IFERROR(INDEX('[1]2024'!$A:$Q,MATCH($C$3&amp;$D113,'[1]2024'!$B:$B,0),MATCH(Q$4,'[1]2024'!$2:$2,0)),0)++IFERROR(INDEX('[1]2024'!$A:$Q,MATCH($D$3&amp;$D113,'[1]2024'!$B:$B,0),MATCH(Q$4,'[1]2024'!$2:$2,0)),0)</f>
        <v>0</v>
      </c>
      <c r="R113" s="74">
        <f>IFERROR(INDEX('[1]2024'!$A:$Q,MATCH($A$3&amp;$D113,'[1]2024'!$B:$B,0),MATCH(R$4,'[1]2024'!$2:$2,0)),0)+IFERROR(INDEX('[1]2024'!$A:$Q,MATCH($B$3&amp;$D113,'[1]2024'!$B:$B,0),MATCH(R$4,'[1]2024'!$2:$2,0)),0)++IFERROR(INDEX('[1]2024'!$A:$Q,MATCH($C$3&amp;$D113,'[1]2024'!$B:$B,0),MATCH(R$4,'[1]2024'!$2:$2,0)),0)++IFERROR(INDEX('[1]2024'!$A:$Q,MATCH($D$3&amp;$D113,'[1]2024'!$B:$B,0),MATCH(R$4,'[1]2024'!$2:$2,0)),0)</f>
        <v>0</v>
      </c>
      <c r="S113" s="74">
        <f>IFERROR(INDEX('[1]2024'!$A:$Q,MATCH($A$3&amp;$D113,'[1]2024'!$B:$B,0),MATCH(S$4,'[1]2024'!$2:$2,0)),0)+IFERROR(INDEX('[1]2024'!$A:$Q,MATCH($B$3&amp;$D113,'[1]2024'!$B:$B,0),MATCH(S$4,'[1]2024'!$2:$2,0)),0)++IFERROR(INDEX('[1]2024'!$A:$Q,MATCH($C$3&amp;$D113,'[1]2024'!$B:$B,0),MATCH(S$4,'[1]2024'!$2:$2,0)),0)++IFERROR(INDEX('[1]2024'!$A:$Q,MATCH($D$3&amp;$D113,'[1]2024'!$B:$B,0),MATCH(S$4,'[1]2024'!$2:$2,0)),0)</f>
        <v>0</v>
      </c>
      <c r="T113" s="75">
        <v>0</v>
      </c>
      <c r="U113" s="73">
        <f t="shared" si="102"/>
        <v>0</v>
      </c>
      <c r="V113" s="174">
        <v>0</v>
      </c>
      <c r="W113" s="105">
        <v>0</v>
      </c>
      <c r="X113" s="105">
        <v>0</v>
      </c>
      <c r="Y113" s="105">
        <v>0</v>
      </c>
      <c r="Z113" s="105">
        <v>0</v>
      </c>
      <c r="AA113" s="105">
        <v>0</v>
      </c>
      <c r="AB113" s="105">
        <v>0</v>
      </c>
      <c r="AC113" s="105">
        <v>0</v>
      </c>
      <c r="AD113" s="105">
        <v>0</v>
      </c>
      <c r="AE113" s="105">
        <v>0</v>
      </c>
      <c r="AF113" s="105">
        <v>0</v>
      </c>
      <c r="AG113" s="175">
        <v>0</v>
      </c>
      <c r="AH113" s="73">
        <f t="shared" si="103"/>
        <v>0</v>
      </c>
      <c r="AI113" s="73"/>
      <c r="AJ113" s="73"/>
      <c r="AK113" s="73"/>
      <c r="AL113" s="73"/>
      <c r="AM113" s="73"/>
      <c r="AN113" s="73"/>
      <c r="AO113" s="73"/>
      <c r="AP113" s="73"/>
      <c r="AQ113" s="73"/>
      <c r="AR113" s="73"/>
      <c r="AS113" s="73"/>
      <c r="AT113" s="73"/>
      <c r="AU113" s="73">
        <f t="shared" si="61"/>
        <v>0</v>
      </c>
      <c r="AV113" s="73">
        <f t="shared" si="58"/>
        <v>0</v>
      </c>
      <c r="AW113" s="73">
        <f t="shared" si="59"/>
        <v>0</v>
      </c>
      <c r="AX113" s="73">
        <f t="shared" si="60"/>
        <v>0</v>
      </c>
      <c r="AY113" s="73">
        <f t="shared" si="104"/>
        <v>0</v>
      </c>
      <c r="AZ113" s="73">
        <f t="shared" si="105"/>
        <v>0</v>
      </c>
      <c r="BA113" s="73">
        <f t="shared" si="106"/>
        <v>0</v>
      </c>
      <c r="BB113" s="91"/>
      <c r="BC113" s="69" t="s">
        <v>24</v>
      </c>
      <c r="BD113" s="160"/>
      <c r="BE113" s="74">
        <v>0</v>
      </c>
      <c r="BF113" s="74">
        <v>0</v>
      </c>
      <c r="BG113" s="74">
        <v>0</v>
      </c>
      <c r="BH113" s="162">
        <f t="shared" si="84"/>
        <v>0</v>
      </c>
    </row>
    <row r="114" spans="1:60" outlineLevel="1" x14ac:dyDescent="0.3">
      <c r="A114" s="71" t="s">
        <v>211</v>
      </c>
      <c r="B114" s="149" t="s">
        <v>204</v>
      </c>
      <c r="C114" s="149" t="s">
        <v>31</v>
      </c>
      <c r="D114" s="150">
        <v>5111141</v>
      </c>
      <c r="E114" s="150" t="s">
        <v>205</v>
      </c>
      <c r="F114" s="173">
        <v>0</v>
      </c>
      <c r="G114" s="73">
        <f t="shared" si="101"/>
        <v>0</v>
      </c>
      <c r="H114" s="74">
        <f>IFERROR(INDEX('[1]2024'!$A:$Q,MATCH($A$3&amp;$D114,'[1]2024'!$B:$B,0),MATCH(H$4,'[1]2024'!$2:$2,0)),0)+IFERROR(INDEX('[1]2024'!$A:$Q,MATCH($B$3&amp;$D114,'[1]2024'!$B:$B,0),MATCH(H$4,'[1]2024'!$2:$2,0)),0)++IFERROR(INDEX('[1]2024'!$A:$Q,MATCH($C$3&amp;$D114,'[1]2024'!$B:$B,0),MATCH(H$4,'[1]2024'!$2:$2,0)),0)++IFERROR(INDEX('[1]2024'!$A:$Q,MATCH($D$3&amp;$D114,'[1]2024'!$B:$B,0),MATCH(H$4,'[1]2024'!$2:$2,0)),0)</f>
        <v>0</v>
      </c>
      <c r="I114" s="74">
        <f>IFERROR(INDEX('[1]2024'!$A:$Q,MATCH($A$3&amp;$D114,'[1]2024'!$B:$B,0),MATCH(I$4,'[1]2024'!$2:$2,0)),0)+IFERROR(INDEX('[1]2024'!$A:$Q,MATCH($B$3&amp;$D114,'[1]2024'!$B:$B,0),MATCH(I$4,'[1]2024'!$2:$2,0)),0)++IFERROR(INDEX('[1]2024'!$A:$Q,MATCH($C$3&amp;$D114,'[1]2024'!$B:$B,0),MATCH(I$4,'[1]2024'!$2:$2,0)),0)++IFERROR(INDEX('[1]2024'!$A:$Q,MATCH($D$3&amp;$D114,'[1]2024'!$B:$B,0),MATCH(I$4,'[1]2024'!$2:$2,0)),0)</f>
        <v>0</v>
      </c>
      <c r="J114" s="74">
        <f>IFERROR(INDEX('[1]2024'!$A:$Q,MATCH($A$3&amp;$D114,'[1]2024'!$B:$B,0),MATCH(J$4,'[1]2024'!$2:$2,0)),0)+IFERROR(INDEX('[1]2024'!$A:$Q,MATCH($B$3&amp;$D114,'[1]2024'!$B:$B,0),MATCH(J$4,'[1]2024'!$2:$2,0)),0)++IFERROR(INDEX('[1]2024'!$A:$Q,MATCH($C$3&amp;$D114,'[1]2024'!$B:$B,0),MATCH(J$4,'[1]2024'!$2:$2,0)),0)++IFERROR(INDEX('[1]2024'!$A:$Q,MATCH($D$3&amp;$D114,'[1]2024'!$B:$B,0),MATCH(J$4,'[1]2024'!$2:$2,0)),0)</f>
        <v>0</v>
      </c>
      <c r="K114" s="74">
        <f>IFERROR(INDEX('[1]2024'!$A:$Q,MATCH($A$3&amp;$D114,'[1]2024'!$B:$B,0),MATCH(K$4,'[1]2024'!$2:$2,0)),0)+IFERROR(INDEX('[1]2024'!$A:$Q,MATCH($B$3&amp;$D114,'[1]2024'!$B:$B,0),MATCH(K$4,'[1]2024'!$2:$2,0)),0)++IFERROR(INDEX('[1]2024'!$A:$Q,MATCH($C$3&amp;$D114,'[1]2024'!$B:$B,0),MATCH(K$4,'[1]2024'!$2:$2,0)),0)++IFERROR(INDEX('[1]2024'!$A:$Q,MATCH($D$3&amp;$D114,'[1]2024'!$B:$B,0),MATCH(K$4,'[1]2024'!$2:$2,0)),0)</f>
        <v>0</v>
      </c>
      <c r="L114" s="74">
        <f>IFERROR(INDEX('[1]2024'!$A:$Q,MATCH($A$3&amp;$D114,'[1]2024'!$B:$B,0),MATCH(L$4,'[1]2024'!$2:$2,0)),0)+IFERROR(INDEX('[1]2024'!$A:$Q,MATCH($B$3&amp;$D114,'[1]2024'!$B:$B,0),MATCH(L$4,'[1]2024'!$2:$2,0)),0)++IFERROR(INDEX('[1]2024'!$A:$Q,MATCH($C$3&amp;$D114,'[1]2024'!$B:$B,0),MATCH(L$4,'[1]2024'!$2:$2,0)),0)++IFERROR(INDEX('[1]2024'!$A:$Q,MATCH($D$3&amp;$D114,'[1]2024'!$B:$B,0),MATCH(L$4,'[1]2024'!$2:$2,0)),0)</f>
        <v>0</v>
      </c>
      <c r="M114" s="74">
        <f>IFERROR(INDEX('[1]2024'!$A:$Q,MATCH($A$3&amp;$D114,'[1]2024'!$B:$B,0),MATCH(M$4,'[1]2024'!$2:$2,0)),0)+IFERROR(INDEX('[1]2024'!$A:$Q,MATCH($B$3&amp;$D114,'[1]2024'!$B:$B,0),MATCH(M$4,'[1]2024'!$2:$2,0)),0)++IFERROR(INDEX('[1]2024'!$A:$Q,MATCH($C$3&amp;$D114,'[1]2024'!$B:$B,0),MATCH(M$4,'[1]2024'!$2:$2,0)),0)++IFERROR(INDEX('[1]2024'!$A:$Q,MATCH($D$3&amp;$D114,'[1]2024'!$B:$B,0),MATCH(M$4,'[1]2024'!$2:$2,0)),0)</f>
        <v>0</v>
      </c>
      <c r="N114" s="74">
        <f>IFERROR(INDEX('[1]2024'!$A:$Q,MATCH($A$3&amp;$D114,'[1]2024'!$B:$B,0),MATCH(N$4,'[1]2024'!$2:$2,0)),0)+IFERROR(INDEX('[1]2024'!$A:$Q,MATCH($B$3&amp;$D114,'[1]2024'!$B:$B,0),MATCH(N$4,'[1]2024'!$2:$2,0)),0)++IFERROR(INDEX('[1]2024'!$A:$Q,MATCH($C$3&amp;$D114,'[1]2024'!$B:$B,0),MATCH(N$4,'[1]2024'!$2:$2,0)),0)++IFERROR(INDEX('[1]2024'!$A:$Q,MATCH($D$3&amp;$D114,'[1]2024'!$B:$B,0),MATCH(N$4,'[1]2024'!$2:$2,0)),0)</f>
        <v>0</v>
      </c>
      <c r="O114" s="74">
        <f>IFERROR(INDEX('[1]2024'!$A:$Q,MATCH($A$3&amp;$D114,'[1]2024'!$B:$B,0),MATCH(O$4,'[1]2024'!$2:$2,0)),0)+IFERROR(INDEX('[1]2024'!$A:$Q,MATCH($B$3&amp;$D114,'[1]2024'!$B:$B,0),MATCH(O$4,'[1]2024'!$2:$2,0)),0)++IFERROR(INDEX('[1]2024'!$A:$Q,MATCH($C$3&amp;$D114,'[1]2024'!$B:$B,0),MATCH(O$4,'[1]2024'!$2:$2,0)),0)++IFERROR(INDEX('[1]2024'!$A:$Q,MATCH($D$3&amp;$D114,'[1]2024'!$B:$B,0),MATCH(O$4,'[1]2024'!$2:$2,0)),0)</f>
        <v>0</v>
      </c>
      <c r="P114" s="74">
        <f>IFERROR(INDEX('[1]2024'!$A:$Q,MATCH($A$3&amp;$D114,'[1]2024'!$B:$B,0),MATCH(P$4,'[1]2024'!$2:$2,0)),0)+IFERROR(INDEX('[1]2024'!$A:$Q,MATCH($B$3&amp;$D114,'[1]2024'!$B:$B,0),MATCH(P$4,'[1]2024'!$2:$2,0)),0)++IFERROR(INDEX('[1]2024'!$A:$Q,MATCH($C$3&amp;$D114,'[1]2024'!$B:$B,0),MATCH(P$4,'[1]2024'!$2:$2,0)),0)++IFERROR(INDEX('[1]2024'!$A:$Q,MATCH($D$3&amp;$D114,'[1]2024'!$B:$B,0),MATCH(P$4,'[1]2024'!$2:$2,0)),0)</f>
        <v>0</v>
      </c>
      <c r="Q114" s="74">
        <f>IFERROR(INDEX('[1]2024'!$A:$Q,MATCH($A$3&amp;$D114,'[1]2024'!$B:$B,0),MATCH(Q$4,'[1]2024'!$2:$2,0)),0)+IFERROR(INDEX('[1]2024'!$A:$Q,MATCH($B$3&amp;$D114,'[1]2024'!$B:$B,0),MATCH(Q$4,'[1]2024'!$2:$2,0)),0)++IFERROR(INDEX('[1]2024'!$A:$Q,MATCH($C$3&amp;$D114,'[1]2024'!$B:$B,0),MATCH(Q$4,'[1]2024'!$2:$2,0)),0)++IFERROR(INDEX('[1]2024'!$A:$Q,MATCH($D$3&amp;$D114,'[1]2024'!$B:$B,0),MATCH(Q$4,'[1]2024'!$2:$2,0)),0)</f>
        <v>0</v>
      </c>
      <c r="R114" s="74">
        <f>IFERROR(INDEX('[1]2024'!$A:$Q,MATCH($A$3&amp;$D114,'[1]2024'!$B:$B,0),MATCH(R$4,'[1]2024'!$2:$2,0)),0)+IFERROR(INDEX('[1]2024'!$A:$Q,MATCH($B$3&amp;$D114,'[1]2024'!$B:$B,0),MATCH(R$4,'[1]2024'!$2:$2,0)),0)++IFERROR(INDEX('[1]2024'!$A:$Q,MATCH($C$3&amp;$D114,'[1]2024'!$B:$B,0),MATCH(R$4,'[1]2024'!$2:$2,0)),0)++IFERROR(INDEX('[1]2024'!$A:$Q,MATCH($D$3&amp;$D114,'[1]2024'!$B:$B,0),MATCH(R$4,'[1]2024'!$2:$2,0)),0)</f>
        <v>0</v>
      </c>
      <c r="S114" s="74">
        <f>IFERROR(INDEX('[1]2024'!$A:$Q,MATCH($A$3&amp;$D114,'[1]2024'!$B:$B,0),MATCH(S$4,'[1]2024'!$2:$2,0)),0)+IFERROR(INDEX('[1]2024'!$A:$Q,MATCH($B$3&amp;$D114,'[1]2024'!$B:$B,0),MATCH(S$4,'[1]2024'!$2:$2,0)),0)++IFERROR(INDEX('[1]2024'!$A:$Q,MATCH($C$3&amp;$D114,'[1]2024'!$B:$B,0),MATCH(S$4,'[1]2024'!$2:$2,0)),0)++IFERROR(INDEX('[1]2024'!$A:$Q,MATCH($D$3&amp;$D114,'[1]2024'!$B:$B,0),MATCH(S$4,'[1]2024'!$2:$2,0)),0)</f>
        <v>0</v>
      </c>
      <c r="T114" s="75">
        <v>0</v>
      </c>
      <c r="U114" s="73">
        <f t="shared" si="102"/>
        <v>0</v>
      </c>
      <c r="V114" s="174">
        <v>0</v>
      </c>
      <c r="W114" s="105">
        <v>0</v>
      </c>
      <c r="X114" s="105">
        <v>0</v>
      </c>
      <c r="Y114" s="105">
        <v>0</v>
      </c>
      <c r="Z114" s="105">
        <v>0</v>
      </c>
      <c r="AA114" s="105">
        <v>0</v>
      </c>
      <c r="AB114" s="105">
        <v>0</v>
      </c>
      <c r="AC114" s="105">
        <v>0</v>
      </c>
      <c r="AD114" s="105">
        <v>0</v>
      </c>
      <c r="AE114" s="105">
        <v>0</v>
      </c>
      <c r="AF114" s="105">
        <v>0</v>
      </c>
      <c r="AG114" s="175">
        <v>0</v>
      </c>
      <c r="AH114" s="73">
        <f t="shared" si="103"/>
        <v>0</v>
      </c>
      <c r="AI114" s="73"/>
      <c r="AJ114" s="73"/>
      <c r="AK114" s="73"/>
      <c r="AL114" s="73"/>
      <c r="AM114" s="73"/>
      <c r="AN114" s="73"/>
      <c r="AO114" s="73"/>
      <c r="AP114" s="73"/>
      <c r="AQ114" s="73"/>
      <c r="AR114" s="73"/>
      <c r="AS114" s="73"/>
      <c r="AT114" s="73"/>
      <c r="AU114" s="73">
        <f t="shared" si="61"/>
        <v>0</v>
      </c>
      <c r="AV114" s="73">
        <f t="shared" si="58"/>
        <v>0</v>
      </c>
      <c r="AW114" s="73">
        <f t="shared" si="59"/>
        <v>0</v>
      </c>
      <c r="AX114" s="73">
        <f t="shared" si="60"/>
        <v>0</v>
      </c>
      <c r="AY114" s="73">
        <f t="shared" si="104"/>
        <v>0</v>
      </c>
      <c r="AZ114" s="73">
        <f t="shared" si="105"/>
        <v>0</v>
      </c>
      <c r="BA114" s="73">
        <f t="shared" si="106"/>
        <v>0</v>
      </c>
      <c r="BB114" s="91"/>
      <c r="BC114" s="69" t="s">
        <v>24</v>
      </c>
      <c r="BD114" s="160"/>
      <c r="BE114" s="74">
        <v>0</v>
      </c>
      <c r="BF114" s="74">
        <v>0</v>
      </c>
      <c r="BG114" s="74">
        <v>0</v>
      </c>
      <c r="BH114" s="162">
        <f t="shared" si="84"/>
        <v>0</v>
      </c>
    </row>
    <row r="115" spans="1:60" x14ac:dyDescent="0.3">
      <c r="A115" s="57" t="s">
        <v>212</v>
      </c>
      <c r="B115" s="158" t="s">
        <v>21</v>
      </c>
      <c r="C115" s="158"/>
      <c r="D115" s="159"/>
      <c r="E115" s="159"/>
      <c r="F115" s="169">
        <v>0</v>
      </c>
      <c r="G115" s="61">
        <f t="shared" ref="G115" si="107">SUM(G116:G117)</f>
        <v>100000</v>
      </c>
      <c r="H115" s="62">
        <f t="shared" ref="H115:S115" si="108">SUM(H116:H117)</f>
        <v>0</v>
      </c>
      <c r="I115" s="63">
        <f t="shared" si="108"/>
        <v>0</v>
      </c>
      <c r="J115" s="63">
        <f t="shared" si="108"/>
        <v>0</v>
      </c>
      <c r="K115" s="63">
        <f t="shared" si="108"/>
        <v>0</v>
      </c>
      <c r="L115" s="63">
        <f t="shared" si="108"/>
        <v>0</v>
      </c>
      <c r="M115" s="63">
        <f t="shared" si="108"/>
        <v>0</v>
      </c>
      <c r="N115" s="63">
        <f t="shared" si="108"/>
        <v>0</v>
      </c>
      <c r="O115" s="63">
        <f t="shared" si="108"/>
        <v>100000</v>
      </c>
      <c r="P115" s="63">
        <f t="shared" si="108"/>
        <v>0</v>
      </c>
      <c r="Q115" s="63">
        <f t="shared" si="108"/>
        <v>0</v>
      </c>
      <c r="R115" s="63">
        <f t="shared" si="108"/>
        <v>0</v>
      </c>
      <c r="S115" s="63">
        <f t="shared" si="108"/>
        <v>0</v>
      </c>
      <c r="T115" s="64">
        <v>64000</v>
      </c>
      <c r="U115" s="61">
        <f t="shared" ref="U115:Z115" si="109">SUM(U116:U117)</f>
        <v>37333</v>
      </c>
      <c r="V115" s="85">
        <f t="shared" si="109"/>
        <v>0</v>
      </c>
      <c r="W115" s="99">
        <f t="shared" si="109"/>
        <v>0</v>
      </c>
      <c r="X115" s="99">
        <f t="shared" si="109"/>
        <v>0</v>
      </c>
      <c r="Y115" s="99">
        <f t="shared" si="109"/>
        <v>0</v>
      </c>
      <c r="Z115" s="99">
        <f t="shared" si="109"/>
        <v>0</v>
      </c>
      <c r="AA115" s="99">
        <v>5333</v>
      </c>
      <c r="AB115" s="99">
        <v>5334</v>
      </c>
      <c r="AC115" s="99">
        <v>5333</v>
      </c>
      <c r="AD115" s="99">
        <v>5333</v>
      </c>
      <c r="AE115" s="99">
        <v>5334</v>
      </c>
      <c r="AF115" s="99">
        <v>5333</v>
      </c>
      <c r="AG115" s="170">
        <v>5333</v>
      </c>
      <c r="AH115" s="61">
        <f t="shared" ref="AH115:AT115" si="110">SUM(AH116:AH117)</f>
        <v>0</v>
      </c>
      <c r="AI115" s="61">
        <f t="shared" si="110"/>
        <v>0</v>
      </c>
      <c r="AJ115" s="61">
        <f t="shared" si="110"/>
        <v>0</v>
      </c>
      <c r="AK115" s="61">
        <f t="shared" si="110"/>
        <v>0</v>
      </c>
      <c r="AL115" s="61">
        <f t="shared" si="110"/>
        <v>0</v>
      </c>
      <c r="AM115" s="61">
        <f t="shared" si="110"/>
        <v>0</v>
      </c>
      <c r="AN115" s="61">
        <f t="shared" si="110"/>
        <v>0</v>
      </c>
      <c r="AO115" s="61">
        <f t="shared" si="110"/>
        <v>0</v>
      </c>
      <c r="AP115" s="61">
        <f t="shared" si="110"/>
        <v>0</v>
      </c>
      <c r="AQ115" s="61">
        <f t="shared" si="110"/>
        <v>0</v>
      </c>
      <c r="AR115" s="61">
        <f t="shared" si="110"/>
        <v>0</v>
      </c>
      <c r="AS115" s="61">
        <f t="shared" si="110"/>
        <v>0</v>
      </c>
      <c r="AT115" s="61">
        <f t="shared" si="110"/>
        <v>0</v>
      </c>
      <c r="AU115" s="61">
        <f t="shared" si="61"/>
        <v>0</v>
      </c>
      <c r="AV115" s="61">
        <f t="shared" si="58"/>
        <v>0</v>
      </c>
      <c r="AW115" s="61">
        <f t="shared" si="59"/>
        <v>0</v>
      </c>
      <c r="AX115" s="61">
        <f t="shared" si="60"/>
        <v>0</v>
      </c>
      <c r="AY115" s="61">
        <f>SUM(AY116:AY117)</f>
        <v>0</v>
      </c>
      <c r="AZ115" s="61">
        <f t="shared" ref="AZ115:BA115" si="111">SUM(AZ116:AZ117)</f>
        <v>0</v>
      </c>
      <c r="BA115" s="61">
        <f t="shared" si="111"/>
        <v>0</v>
      </c>
      <c r="BB115" s="91"/>
      <c r="BC115" s="171"/>
      <c r="BD115" s="172"/>
      <c r="BE115" s="85">
        <f>SUM(BE116:BE117)</f>
        <v>0</v>
      </c>
      <c r="BF115" s="85">
        <v>0</v>
      </c>
      <c r="BG115" s="85">
        <v>0</v>
      </c>
      <c r="BH115" s="161">
        <f t="shared" si="84"/>
        <v>100000</v>
      </c>
    </row>
    <row r="116" spans="1:60" outlineLevel="1" x14ac:dyDescent="0.3">
      <c r="A116" s="71" t="s">
        <v>213</v>
      </c>
      <c r="B116" s="149" t="s">
        <v>214</v>
      </c>
      <c r="C116" s="149" t="s">
        <v>31</v>
      </c>
      <c r="D116" s="150">
        <v>5112110</v>
      </c>
      <c r="E116" s="150" t="s">
        <v>215</v>
      </c>
      <c r="F116" s="173">
        <v>0</v>
      </c>
      <c r="G116" s="73">
        <f>SUM(H116:S116)</f>
        <v>0</v>
      </c>
      <c r="H116" s="74">
        <f>IFERROR(INDEX('[1]2024'!$A:$Q,MATCH($A$3&amp;$D116,'[1]2024'!$B:$B,0),MATCH(H$4,'[1]2024'!$2:$2,0)),0)+IFERROR(INDEX('[1]2024'!$A:$Q,MATCH($B$3&amp;$D116,'[1]2024'!$B:$B,0),MATCH(H$4,'[1]2024'!$2:$2,0)),0)++IFERROR(INDEX('[1]2024'!$A:$Q,MATCH($C$3&amp;$D116,'[1]2024'!$B:$B,0),MATCH(H$4,'[1]2024'!$2:$2,0)),0)++IFERROR(INDEX('[1]2024'!$A:$Q,MATCH($D$3&amp;$D116,'[1]2024'!$B:$B,0),MATCH(H$4,'[1]2024'!$2:$2,0)),0)</f>
        <v>0</v>
      </c>
      <c r="I116" s="74">
        <f>IFERROR(INDEX('[1]2024'!$A:$Q,MATCH($A$3&amp;$D116,'[1]2024'!$B:$B,0),MATCH(I$4,'[1]2024'!$2:$2,0)),0)+IFERROR(INDEX('[1]2024'!$A:$Q,MATCH($B$3&amp;$D116,'[1]2024'!$B:$B,0),MATCH(I$4,'[1]2024'!$2:$2,0)),0)++IFERROR(INDEX('[1]2024'!$A:$Q,MATCH($C$3&amp;$D116,'[1]2024'!$B:$B,0),MATCH(I$4,'[1]2024'!$2:$2,0)),0)++IFERROR(INDEX('[1]2024'!$A:$Q,MATCH($D$3&amp;$D116,'[1]2024'!$B:$B,0),MATCH(I$4,'[1]2024'!$2:$2,0)),0)</f>
        <v>0</v>
      </c>
      <c r="J116" s="74">
        <f>IFERROR(INDEX('[1]2024'!$A:$Q,MATCH($A$3&amp;$D116,'[1]2024'!$B:$B,0),MATCH(J$4,'[1]2024'!$2:$2,0)),0)+IFERROR(INDEX('[1]2024'!$A:$Q,MATCH($B$3&amp;$D116,'[1]2024'!$B:$B,0),MATCH(J$4,'[1]2024'!$2:$2,0)),0)++IFERROR(INDEX('[1]2024'!$A:$Q,MATCH($C$3&amp;$D116,'[1]2024'!$B:$B,0),MATCH(J$4,'[1]2024'!$2:$2,0)),0)++IFERROR(INDEX('[1]2024'!$A:$Q,MATCH($D$3&amp;$D116,'[1]2024'!$B:$B,0),MATCH(J$4,'[1]2024'!$2:$2,0)),0)</f>
        <v>0</v>
      </c>
      <c r="K116" s="74">
        <f>IFERROR(INDEX('[1]2024'!$A:$Q,MATCH($A$3&amp;$D116,'[1]2024'!$B:$B,0),MATCH(K$4,'[1]2024'!$2:$2,0)),0)+IFERROR(INDEX('[1]2024'!$A:$Q,MATCH($B$3&amp;$D116,'[1]2024'!$B:$B,0),MATCH(K$4,'[1]2024'!$2:$2,0)),0)++IFERROR(INDEX('[1]2024'!$A:$Q,MATCH($C$3&amp;$D116,'[1]2024'!$B:$B,0),MATCH(K$4,'[1]2024'!$2:$2,0)),0)++IFERROR(INDEX('[1]2024'!$A:$Q,MATCH($D$3&amp;$D116,'[1]2024'!$B:$B,0),MATCH(K$4,'[1]2024'!$2:$2,0)),0)</f>
        <v>0</v>
      </c>
      <c r="L116" s="74">
        <f>IFERROR(INDEX('[1]2024'!$A:$Q,MATCH($A$3&amp;$D116,'[1]2024'!$B:$B,0),MATCH(L$4,'[1]2024'!$2:$2,0)),0)+IFERROR(INDEX('[1]2024'!$A:$Q,MATCH($B$3&amp;$D116,'[1]2024'!$B:$B,0),MATCH(L$4,'[1]2024'!$2:$2,0)),0)++IFERROR(INDEX('[1]2024'!$A:$Q,MATCH($C$3&amp;$D116,'[1]2024'!$B:$B,0),MATCH(L$4,'[1]2024'!$2:$2,0)),0)++IFERROR(INDEX('[1]2024'!$A:$Q,MATCH($D$3&amp;$D116,'[1]2024'!$B:$B,0),MATCH(L$4,'[1]2024'!$2:$2,0)),0)</f>
        <v>0</v>
      </c>
      <c r="M116" s="74">
        <f>IFERROR(INDEX('[1]2024'!$A:$Q,MATCH($A$3&amp;$D116,'[1]2024'!$B:$B,0),MATCH(M$4,'[1]2024'!$2:$2,0)),0)+IFERROR(INDEX('[1]2024'!$A:$Q,MATCH($B$3&amp;$D116,'[1]2024'!$B:$B,0),MATCH(M$4,'[1]2024'!$2:$2,0)),0)++IFERROR(INDEX('[1]2024'!$A:$Q,MATCH($C$3&amp;$D116,'[1]2024'!$B:$B,0),MATCH(M$4,'[1]2024'!$2:$2,0)),0)++IFERROR(INDEX('[1]2024'!$A:$Q,MATCH($D$3&amp;$D116,'[1]2024'!$B:$B,0),MATCH(M$4,'[1]2024'!$2:$2,0)),0)</f>
        <v>0</v>
      </c>
      <c r="N116" s="74">
        <f>IFERROR(INDEX('[1]2024'!$A:$Q,MATCH($A$3&amp;$D116,'[1]2024'!$B:$B,0),MATCH(N$4,'[1]2024'!$2:$2,0)),0)+IFERROR(INDEX('[1]2024'!$A:$Q,MATCH($B$3&amp;$D116,'[1]2024'!$B:$B,0),MATCH(N$4,'[1]2024'!$2:$2,0)),0)++IFERROR(INDEX('[1]2024'!$A:$Q,MATCH($C$3&amp;$D116,'[1]2024'!$B:$B,0),MATCH(N$4,'[1]2024'!$2:$2,0)),0)++IFERROR(INDEX('[1]2024'!$A:$Q,MATCH($D$3&amp;$D116,'[1]2024'!$B:$B,0),MATCH(N$4,'[1]2024'!$2:$2,0)),0)</f>
        <v>0</v>
      </c>
      <c r="O116" s="74">
        <f>IFERROR(INDEX('[1]2024'!$A:$Q,MATCH($A$3&amp;$D116,'[1]2024'!$B:$B,0),MATCH(O$4,'[1]2024'!$2:$2,0)),0)+IFERROR(INDEX('[1]2024'!$A:$Q,MATCH($B$3&amp;$D116,'[1]2024'!$B:$B,0),MATCH(O$4,'[1]2024'!$2:$2,0)),0)++IFERROR(INDEX('[1]2024'!$A:$Q,MATCH($C$3&amp;$D116,'[1]2024'!$B:$B,0),MATCH(O$4,'[1]2024'!$2:$2,0)),0)++IFERROR(INDEX('[1]2024'!$A:$Q,MATCH($D$3&amp;$D116,'[1]2024'!$B:$B,0),MATCH(O$4,'[1]2024'!$2:$2,0)),0)</f>
        <v>0</v>
      </c>
      <c r="P116" s="74">
        <f>IFERROR(INDEX('[1]2024'!$A:$Q,MATCH($A$3&amp;$D116,'[1]2024'!$B:$B,0),MATCH(P$4,'[1]2024'!$2:$2,0)),0)+IFERROR(INDEX('[1]2024'!$A:$Q,MATCH($B$3&amp;$D116,'[1]2024'!$B:$B,0),MATCH(P$4,'[1]2024'!$2:$2,0)),0)++IFERROR(INDEX('[1]2024'!$A:$Q,MATCH($C$3&amp;$D116,'[1]2024'!$B:$B,0),MATCH(P$4,'[1]2024'!$2:$2,0)),0)++IFERROR(INDEX('[1]2024'!$A:$Q,MATCH($D$3&amp;$D116,'[1]2024'!$B:$B,0),MATCH(P$4,'[1]2024'!$2:$2,0)),0)</f>
        <v>0</v>
      </c>
      <c r="Q116" s="74">
        <f>IFERROR(INDEX('[1]2024'!$A:$Q,MATCH($A$3&amp;$D116,'[1]2024'!$B:$B,0),MATCH(Q$4,'[1]2024'!$2:$2,0)),0)+IFERROR(INDEX('[1]2024'!$A:$Q,MATCH($B$3&amp;$D116,'[1]2024'!$B:$B,0),MATCH(Q$4,'[1]2024'!$2:$2,0)),0)++IFERROR(INDEX('[1]2024'!$A:$Q,MATCH($C$3&amp;$D116,'[1]2024'!$B:$B,0),MATCH(Q$4,'[1]2024'!$2:$2,0)),0)++IFERROR(INDEX('[1]2024'!$A:$Q,MATCH($D$3&amp;$D116,'[1]2024'!$B:$B,0),MATCH(Q$4,'[1]2024'!$2:$2,0)),0)</f>
        <v>0</v>
      </c>
      <c r="R116" s="74">
        <f>IFERROR(INDEX('[1]2024'!$A:$Q,MATCH($A$3&amp;$D116,'[1]2024'!$B:$B,0),MATCH(R$4,'[1]2024'!$2:$2,0)),0)+IFERROR(INDEX('[1]2024'!$A:$Q,MATCH($B$3&amp;$D116,'[1]2024'!$B:$B,0),MATCH(R$4,'[1]2024'!$2:$2,0)),0)++IFERROR(INDEX('[1]2024'!$A:$Q,MATCH($C$3&amp;$D116,'[1]2024'!$B:$B,0),MATCH(R$4,'[1]2024'!$2:$2,0)),0)++IFERROR(INDEX('[1]2024'!$A:$Q,MATCH($D$3&amp;$D116,'[1]2024'!$B:$B,0),MATCH(R$4,'[1]2024'!$2:$2,0)),0)</f>
        <v>0</v>
      </c>
      <c r="S116" s="74">
        <f>IFERROR(INDEX('[1]2024'!$A:$Q,MATCH($A$3&amp;$D116,'[1]2024'!$B:$B,0),MATCH(S$4,'[1]2024'!$2:$2,0)),0)+IFERROR(INDEX('[1]2024'!$A:$Q,MATCH($B$3&amp;$D116,'[1]2024'!$B:$B,0),MATCH(S$4,'[1]2024'!$2:$2,0)),0)++IFERROR(INDEX('[1]2024'!$A:$Q,MATCH($C$3&amp;$D116,'[1]2024'!$B:$B,0),MATCH(S$4,'[1]2024'!$2:$2,0)),0)++IFERROR(INDEX('[1]2024'!$A:$Q,MATCH($D$3&amp;$D116,'[1]2024'!$B:$B,0),MATCH(S$4,'[1]2024'!$2:$2,0)),0)</f>
        <v>0</v>
      </c>
      <c r="T116" s="75">
        <v>64000</v>
      </c>
      <c r="U116" s="73">
        <f>SUM(V116:AG116)</f>
        <v>37333</v>
      </c>
      <c r="V116" s="174">
        <v>0</v>
      </c>
      <c r="W116" s="105">
        <v>0</v>
      </c>
      <c r="X116" s="105">
        <v>0</v>
      </c>
      <c r="Y116" s="105">
        <v>0</v>
      </c>
      <c r="Z116" s="105">
        <v>0</v>
      </c>
      <c r="AA116" s="105">
        <v>5333</v>
      </c>
      <c r="AB116" s="105">
        <v>5334</v>
      </c>
      <c r="AC116" s="105">
        <v>5333</v>
      </c>
      <c r="AD116" s="105">
        <v>5333</v>
      </c>
      <c r="AE116" s="105">
        <v>5334</v>
      </c>
      <c r="AF116" s="105">
        <v>5333</v>
      </c>
      <c r="AG116" s="105">
        <v>5333</v>
      </c>
      <c r="AH116" s="73">
        <f>SUM(AI116:AT116)</f>
        <v>0</v>
      </c>
      <c r="AI116" s="73"/>
      <c r="AJ116" s="73"/>
      <c r="AK116" s="73"/>
      <c r="AL116" s="73"/>
      <c r="AM116" s="73"/>
      <c r="AN116" s="73"/>
      <c r="AO116" s="73"/>
      <c r="AP116" s="73"/>
      <c r="AQ116" s="73"/>
      <c r="AR116" s="73"/>
      <c r="AS116" s="73"/>
      <c r="AT116" s="73"/>
      <c r="AU116" s="73">
        <f t="shared" si="61"/>
        <v>0</v>
      </c>
      <c r="AV116" s="73">
        <f t="shared" si="58"/>
        <v>0</v>
      </c>
      <c r="AW116" s="73">
        <f t="shared" si="59"/>
        <v>0</v>
      </c>
      <c r="AX116" s="73">
        <f t="shared" si="60"/>
        <v>0</v>
      </c>
      <c r="AY116" s="73">
        <f>IF($BC116="O",1.05*$AH116,$AH116)</f>
        <v>0</v>
      </c>
      <c r="AZ116" s="73">
        <f>IF($BC116="O",1.05*$AY116,$AY116)</f>
        <v>0</v>
      </c>
      <c r="BA116" s="73">
        <f>IF($BC116="O",1.05*$AZ116,$AZ116)</f>
        <v>0</v>
      </c>
      <c r="BB116" s="111"/>
      <c r="BC116" s="69" t="s">
        <v>24</v>
      </c>
      <c r="BD116" s="160"/>
      <c r="BE116" s="74">
        <v>0</v>
      </c>
      <c r="BF116" s="74">
        <v>0</v>
      </c>
      <c r="BG116" s="74">
        <v>0</v>
      </c>
      <c r="BH116" s="162">
        <f t="shared" si="84"/>
        <v>0</v>
      </c>
    </row>
    <row r="117" spans="1:60" outlineLevel="1" x14ac:dyDescent="0.3">
      <c r="A117" s="71" t="s">
        <v>216</v>
      </c>
      <c r="B117" s="149" t="s">
        <v>216</v>
      </c>
      <c r="C117" s="149" t="s">
        <v>31</v>
      </c>
      <c r="D117" s="150">
        <v>5112120</v>
      </c>
      <c r="E117" s="150" t="s">
        <v>217</v>
      </c>
      <c r="F117" s="173">
        <v>0</v>
      </c>
      <c r="G117" s="73">
        <f>SUM(H117:S117)</f>
        <v>100000</v>
      </c>
      <c r="H117" s="74">
        <f>IFERROR(INDEX('[1]2024'!$A:$Q,MATCH($A$3&amp;$D117,'[1]2024'!$B:$B,0),MATCH(H$4,'[1]2024'!$2:$2,0)),0)+IFERROR(INDEX('[1]2024'!$A:$Q,MATCH($B$3&amp;$D117,'[1]2024'!$B:$B,0),MATCH(H$4,'[1]2024'!$2:$2,0)),0)++IFERROR(INDEX('[1]2024'!$A:$Q,MATCH($C$3&amp;$D117,'[1]2024'!$B:$B,0),MATCH(H$4,'[1]2024'!$2:$2,0)),0)++IFERROR(INDEX('[1]2024'!$A:$Q,MATCH($D$3&amp;$D117,'[1]2024'!$B:$B,0),MATCH(H$4,'[1]2024'!$2:$2,0)),0)</f>
        <v>0</v>
      </c>
      <c r="I117" s="74">
        <f>IFERROR(INDEX('[1]2024'!$A:$Q,MATCH($A$3&amp;$D117,'[1]2024'!$B:$B,0),MATCH(I$4,'[1]2024'!$2:$2,0)),0)+IFERROR(INDEX('[1]2024'!$A:$Q,MATCH($B$3&amp;$D117,'[1]2024'!$B:$B,0),MATCH(I$4,'[1]2024'!$2:$2,0)),0)++IFERROR(INDEX('[1]2024'!$A:$Q,MATCH($C$3&amp;$D117,'[1]2024'!$B:$B,0),MATCH(I$4,'[1]2024'!$2:$2,0)),0)++IFERROR(INDEX('[1]2024'!$A:$Q,MATCH($D$3&amp;$D117,'[1]2024'!$B:$B,0),MATCH(I$4,'[1]2024'!$2:$2,0)),0)</f>
        <v>0</v>
      </c>
      <c r="J117" s="74">
        <f>IFERROR(INDEX('[1]2024'!$A:$Q,MATCH($A$3&amp;$D117,'[1]2024'!$B:$B,0),MATCH(J$4,'[1]2024'!$2:$2,0)),0)+IFERROR(INDEX('[1]2024'!$A:$Q,MATCH($B$3&amp;$D117,'[1]2024'!$B:$B,0),MATCH(J$4,'[1]2024'!$2:$2,0)),0)++IFERROR(INDEX('[1]2024'!$A:$Q,MATCH($C$3&amp;$D117,'[1]2024'!$B:$B,0),MATCH(J$4,'[1]2024'!$2:$2,0)),0)++IFERROR(INDEX('[1]2024'!$A:$Q,MATCH($D$3&amp;$D117,'[1]2024'!$B:$B,0),MATCH(J$4,'[1]2024'!$2:$2,0)),0)</f>
        <v>0</v>
      </c>
      <c r="K117" s="74">
        <f>IFERROR(INDEX('[1]2024'!$A:$Q,MATCH($A$3&amp;$D117,'[1]2024'!$B:$B,0),MATCH(K$4,'[1]2024'!$2:$2,0)),0)+IFERROR(INDEX('[1]2024'!$A:$Q,MATCH($B$3&amp;$D117,'[1]2024'!$B:$B,0),MATCH(K$4,'[1]2024'!$2:$2,0)),0)++IFERROR(INDEX('[1]2024'!$A:$Q,MATCH($C$3&amp;$D117,'[1]2024'!$B:$B,0),MATCH(K$4,'[1]2024'!$2:$2,0)),0)++IFERROR(INDEX('[1]2024'!$A:$Q,MATCH($D$3&amp;$D117,'[1]2024'!$B:$B,0),MATCH(K$4,'[1]2024'!$2:$2,0)),0)</f>
        <v>0</v>
      </c>
      <c r="L117" s="74">
        <f>IFERROR(INDEX('[1]2024'!$A:$Q,MATCH($A$3&amp;$D117,'[1]2024'!$B:$B,0),MATCH(L$4,'[1]2024'!$2:$2,0)),0)+IFERROR(INDEX('[1]2024'!$A:$Q,MATCH($B$3&amp;$D117,'[1]2024'!$B:$B,0),MATCH(L$4,'[1]2024'!$2:$2,0)),0)++IFERROR(INDEX('[1]2024'!$A:$Q,MATCH($C$3&amp;$D117,'[1]2024'!$B:$B,0),MATCH(L$4,'[1]2024'!$2:$2,0)),0)++IFERROR(INDEX('[1]2024'!$A:$Q,MATCH($D$3&amp;$D117,'[1]2024'!$B:$B,0),MATCH(L$4,'[1]2024'!$2:$2,0)),0)</f>
        <v>0</v>
      </c>
      <c r="M117" s="74">
        <f>IFERROR(INDEX('[1]2024'!$A:$Q,MATCH($A$3&amp;$D117,'[1]2024'!$B:$B,0),MATCH(M$4,'[1]2024'!$2:$2,0)),0)+IFERROR(INDEX('[1]2024'!$A:$Q,MATCH($B$3&amp;$D117,'[1]2024'!$B:$B,0),MATCH(M$4,'[1]2024'!$2:$2,0)),0)++IFERROR(INDEX('[1]2024'!$A:$Q,MATCH($C$3&amp;$D117,'[1]2024'!$B:$B,0),MATCH(M$4,'[1]2024'!$2:$2,0)),0)++IFERROR(INDEX('[1]2024'!$A:$Q,MATCH($D$3&amp;$D117,'[1]2024'!$B:$B,0),MATCH(M$4,'[1]2024'!$2:$2,0)),0)</f>
        <v>0</v>
      </c>
      <c r="N117" s="74">
        <f>IFERROR(INDEX('[1]2024'!$A:$Q,MATCH($A$3&amp;$D117,'[1]2024'!$B:$B,0),MATCH(N$4,'[1]2024'!$2:$2,0)),0)+IFERROR(INDEX('[1]2024'!$A:$Q,MATCH($B$3&amp;$D117,'[1]2024'!$B:$B,0),MATCH(N$4,'[1]2024'!$2:$2,0)),0)++IFERROR(INDEX('[1]2024'!$A:$Q,MATCH($C$3&amp;$D117,'[1]2024'!$B:$B,0),MATCH(N$4,'[1]2024'!$2:$2,0)),0)++IFERROR(INDEX('[1]2024'!$A:$Q,MATCH($D$3&amp;$D117,'[1]2024'!$B:$B,0),MATCH(N$4,'[1]2024'!$2:$2,0)),0)</f>
        <v>0</v>
      </c>
      <c r="O117" s="74">
        <f>IFERROR(INDEX('[1]2024'!$A:$Q,MATCH($A$3&amp;$D117,'[1]2024'!$B:$B,0),MATCH(O$4,'[1]2024'!$2:$2,0)),0)+IFERROR(INDEX('[1]2024'!$A:$Q,MATCH($B$3&amp;$D117,'[1]2024'!$B:$B,0),MATCH(O$4,'[1]2024'!$2:$2,0)),0)++IFERROR(INDEX('[1]2024'!$A:$Q,MATCH($C$3&amp;$D117,'[1]2024'!$B:$B,0),MATCH(O$4,'[1]2024'!$2:$2,0)),0)++IFERROR(INDEX('[1]2024'!$A:$Q,MATCH($D$3&amp;$D117,'[1]2024'!$B:$B,0),MATCH(O$4,'[1]2024'!$2:$2,0)),0)</f>
        <v>100000</v>
      </c>
      <c r="P117" s="74">
        <f>IFERROR(INDEX('[1]2024'!$A:$Q,MATCH($A$3&amp;$D117,'[1]2024'!$B:$B,0),MATCH(P$4,'[1]2024'!$2:$2,0)),0)+IFERROR(INDEX('[1]2024'!$A:$Q,MATCH($B$3&amp;$D117,'[1]2024'!$B:$B,0),MATCH(P$4,'[1]2024'!$2:$2,0)),0)++IFERROR(INDEX('[1]2024'!$A:$Q,MATCH($C$3&amp;$D117,'[1]2024'!$B:$B,0),MATCH(P$4,'[1]2024'!$2:$2,0)),0)++IFERROR(INDEX('[1]2024'!$A:$Q,MATCH($D$3&amp;$D117,'[1]2024'!$B:$B,0),MATCH(P$4,'[1]2024'!$2:$2,0)),0)</f>
        <v>0</v>
      </c>
      <c r="Q117" s="74">
        <f>IFERROR(INDEX('[1]2024'!$A:$Q,MATCH($A$3&amp;$D117,'[1]2024'!$B:$B,0),MATCH(Q$4,'[1]2024'!$2:$2,0)),0)+IFERROR(INDEX('[1]2024'!$A:$Q,MATCH($B$3&amp;$D117,'[1]2024'!$B:$B,0),MATCH(Q$4,'[1]2024'!$2:$2,0)),0)++IFERROR(INDEX('[1]2024'!$A:$Q,MATCH($C$3&amp;$D117,'[1]2024'!$B:$B,0),MATCH(Q$4,'[1]2024'!$2:$2,0)),0)++IFERROR(INDEX('[1]2024'!$A:$Q,MATCH($D$3&amp;$D117,'[1]2024'!$B:$B,0),MATCH(Q$4,'[1]2024'!$2:$2,0)),0)</f>
        <v>0</v>
      </c>
      <c r="R117" s="74">
        <f>IFERROR(INDEX('[1]2024'!$A:$Q,MATCH($A$3&amp;$D117,'[1]2024'!$B:$B,0),MATCH(R$4,'[1]2024'!$2:$2,0)),0)+IFERROR(INDEX('[1]2024'!$A:$Q,MATCH($B$3&amp;$D117,'[1]2024'!$B:$B,0),MATCH(R$4,'[1]2024'!$2:$2,0)),0)++IFERROR(INDEX('[1]2024'!$A:$Q,MATCH($C$3&amp;$D117,'[1]2024'!$B:$B,0),MATCH(R$4,'[1]2024'!$2:$2,0)),0)++IFERROR(INDEX('[1]2024'!$A:$Q,MATCH($D$3&amp;$D117,'[1]2024'!$B:$B,0),MATCH(R$4,'[1]2024'!$2:$2,0)),0)</f>
        <v>0</v>
      </c>
      <c r="S117" s="74">
        <f>IFERROR(INDEX('[1]2024'!$A:$Q,MATCH($A$3&amp;$D117,'[1]2024'!$B:$B,0),MATCH(S$4,'[1]2024'!$2:$2,0)),0)+IFERROR(INDEX('[1]2024'!$A:$Q,MATCH($B$3&amp;$D117,'[1]2024'!$B:$B,0),MATCH(S$4,'[1]2024'!$2:$2,0)),0)++IFERROR(INDEX('[1]2024'!$A:$Q,MATCH($C$3&amp;$D117,'[1]2024'!$B:$B,0),MATCH(S$4,'[1]2024'!$2:$2,0)),0)++IFERROR(INDEX('[1]2024'!$A:$Q,MATCH($D$3&amp;$D117,'[1]2024'!$B:$B,0),MATCH(S$4,'[1]2024'!$2:$2,0)),0)</f>
        <v>0</v>
      </c>
      <c r="T117" s="75">
        <v>0</v>
      </c>
      <c r="U117" s="73">
        <f>SUM(V117:AG117)</f>
        <v>0</v>
      </c>
      <c r="V117" s="174">
        <v>0</v>
      </c>
      <c r="W117" s="105">
        <v>0</v>
      </c>
      <c r="X117" s="105">
        <v>0</v>
      </c>
      <c r="Y117" s="105">
        <v>0</v>
      </c>
      <c r="Z117" s="105">
        <v>0</v>
      </c>
      <c r="AA117" s="105">
        <v>0</v>
      </c>
      <c r="AB117" s="105">
        <v>0</v>
      </c>
      <c r="AC117" s="105">
        <v>0</v>
      </c>
      <c r="AD117" s="105">
        <v>0</v>
      </c>
      <c r="AE117" s="105">
        <v>0</v>
      </c>
      <c r="AF117" s="105">
        <v>0</v>
      </c>
      <c r="AG117" s="175">
        <v>0</v>
      </c>
      <c r="AH117" s="73">
        <f>SUM(AI117:AT117)</f>
        <v>0</v>
      </c>
      <c r="AI117" s="73"/>
      <c r="AJ117" s="73"/>
      <c r="AK117" s="73"/>
      <c r="AL117" s="73"/>
      <c r="AM117" s="73"/>
      <c r="AN117" s="73"/>
      <c r="AO117" s="73"/>
      <c r="AP117" s="73"/>
      <c r="AQ117" s="73"/>
      <c r="AR117" s="73"/>
      <c r="AS117" s="73"/>
      <c r="AT117" s="73"/>
      <c r="AU117" s="73">
        <f t="shared" si="61"/>
        <v>0</v>
      </c>
      <c r="AV117" s="73">
        <f t="shared" si="58"/>
        <v>0</v>
      </c>
      <c r="AW117" s="73">
        <f t="shared" si="59"/>
        <v>0</v>
      </c>
      <c r="AX117" s="73">
        <f t="shared" si="60"/>
        <v>0</v>
      </c>
      <c r="AY117" s="73">
        <f>IF($BC117="O",1.05*$AH117,$AH117)</f>
        <v>0</v>
      </c>
      <c r="AZ117" s="73">
        <f>IF($BC117="O",1.05*$AY117,$AY117)</f>
        <v>0</v>
      </c>
      <c r="BA117" s="73">
        <f>IF($BC117="O",1.05*$AZ117,$AZ117)</f>
        <v>0</v>
      </c>
      <c r="BB117" s="91"/>
      <c r="BC117" s="69" t="s">
        <v>24</v>
      </c>
      <c r="BD117" s="160"/>
      <c r="BE117" s="74">
        <v>0</v>
      </c>
      <c r="BF117" s="74">
        <v>0</v>
      </c>
      <c r="BG117" s="74">
        <v>0</v>
      </c>
      <c r="BH117" s="162">
        <f t="shared" si="84"/>
        <v>100000</v>
      </c>
    </row>
    <row r="118" spans="1:60" x14ac:dyDescent="0.3">
      <c r="A118" s="57" t="s">
        <v>218</v>
      </c>
      <c r="B118" s="158" t="s">
        <v>21</v>
      </c>
      <c r="C118" s="158"/>
      <c r="D118" s="159"/>
      <c r="E118" s="159"/>
      <c r="F118" s="169">
        <v>0</v>
      </c>
      <c r="G118" s="61">
        <f t="shared" ref="G118" si="112">SUM(G119:G127)</f>
        <v>0</v>
      </c>
      <c r="H118" s="62">
        <f t="shared" ref="H118:S118" si="113">SUM(H119:H127)</f>
        <v>0</v>
      </c>
      <c r="I118" s="63">
        <f t="shared" si="113"/>
        <v>0</v>
      </c>
      <c r="J118" s="63">
        <f t="shared" si="113"/>
        <v>0</v>
      </c>
      <c r="K118" s="63">
        <f t="shared" si="113"/>
        <v>0</v>
      </c>
      <c r="L118" s="63">
        <f t="shared" si="113"/>
        <v>0</v>
      </c>
      <c r="M118" s="63">
        <f t="shared" si="113"/>
        <v>0</v>
      </c>
      <c r="N118" s="63">
        <f t="shared" si="113"/>
        <v>0</v>
      </c>
      <c r="O118" s="63">
        <f t="shared" si="113"/>
        <v>0</v>
      </c>
      <c r="P118" s="63">
        <f t="shared" si="113"/>
        <v>0</v>
      </c>
      <c r="Q118" s="63">
        <f t="shared" si="113"/>
        <v>0</v>
      </c>
      <c r="R118" s="63">
        <f t="shared" si="113"/>
        <v>0</v>
      </c>
      <c r="S118" s="63">
        <f t="shared" si="113"/>
        <v>0</v>
      </c>
      <c r="T118" s="64">
        <v>0</v>
      </c>
      <c r="U118" s="61">
        <f t="shared" ref="U118:Z118" si="114">SUM(U119:U127)</f>
        <v>0</v>
      </c>
      <c r="V118" s="85">
        <f t="shared" si="114"/>
        <v>0</v>
      </c>
      <c r="W118" s="99">
        <f t="shared" si="114"/>
        <v>0</v>
      </c>
      <c r="X118" s="99">
        <f t="shared" si="114"/>
        <v>0</v>
      </c>
      <c r="Y118" s="99">
        <f t="shared" si="114"/>
        <v>0</v>
      </c>
      <c r="Z118" s="99">
        <f t="shared" si="114"/>
        <v>0</v>
      </c>
      <c r="AA118" s="99">
        <v>0</v>
      </c>
      <c r="AB118" s="99">
        <v>0</v>
      </c>
      <c r="AC118" s="99">
        <v>0</v>
      </c>
      <c r="AD118" s="99">
        <v>0</v>
      </c>
      <c r="AE118" s="99">
        <v>0</v>
      </c>
      <c r="AF118" s="99">
        <v>0</v>
      </c>
      <c r="AG118" s="170">
        <v>0</v>
      </c>
      <c r="AH118" s="61">
        <f t="shared" ref="AH118:AT118" si="115">SUM(AH119:AH127)</f>
        <v>0</v>
      </c>
      <c r="AI118" s="61">
        <f t="shared" si="115"/>
        <v>0</v>
      </c>
      <c r="AJ118" s="61">
        <f t="shared" si="115"/>
        <v>0</v>
      </c>
      <c r="AK118" s="61">
        <f t="shared" si="115"/>
        <v>0</v>
      </c>
      <c r="AL118" s="61">
        <f t="shared" si="115"/>
        <v>0</v>
      </c>
      <c r="AM118" s="61">
        <f t="shared" si="115"/>
        <v>0</v>
      </c>
      <c r="AN118" s="61">
        <f t="shared" si="115"/>
        <v>0</v>
      </c>
      <c r="AO118" s="61">
        <f t="shared" si="115"/>
        <v>0</v>
      </c>
      <c r="AP118" s="61">
        <f t="shared" si="115"/>
        <v>0</v>
      </c>
      <c r="AQ118" s="61">
        <f t="shared" si="115"/>
        <v>0</v>
      </c>
      <c r="AR118" s="61">
        <f t="shared" si="115"/>
        <v>0</v>
      </c>
      <c r="AS118" s="61">
        <f t="shared" si="115"/>
        <v>0</v>
      </c>
      <c r="AT118" s="61">
        <f t="shared" si="115"/>
        <v>0</v>
      </c>
      <c r="AU118" s="61">
        <f t="shared" si="61"/>
        <v>0</v>
      </c>
      <c r="AV118" s="61">
        <f t="shared" si="58"/>
        <v>0</v>
      </c>
      <c r="AW118" s="61">
        <f t="shared" si="59"/>
        <v>0</v>
      </c>
      <c r="AX118" s="61">
        <f t="shared" si="60"/>
        <v>0</v>
      </c>
      <c r="AY118" s="61">
        <f>SUM(AY119:AY127)</f>
        <v>0</v>
      </c>
      <c r="AZ118" s="61">
        <f t="shared" ref="AZ118:BA118" si="116">SUM(AZ119:AZ127)</f>
        <v>0</v>
      </c>
      <c r="BA118" s="61">
        <f t="shared" si="116"/>
        <v>0</v>
      </c>
      <c r="BB118" s="91"/>
      <c r="BC118" s="171"/>
      <c r="BD118" s="172"/>
      <c r="BE118" s="85">
        <f>SUM(BE119:BE127)</f>
        <v>0</v>
      </c>
      <c r="BF118" s="85">
        <v>307290924</v>
      </c>
      <c r="BG118" s="85">
        <v>192000</v>
      </c>
      <c r="BH118" s="161">
        <f t="shared" si="84"/>
        <v>0</v>
      </c>
    </row>
    <row r="119" spans="1:60" outlineLevel="1" x14ac:dyDescent="0.3">
      <c r="A119" s="71" t="s">
        <v>219</v>
      </c>
      <c r="B119" s="149" t="s">
        <v>220</v>
      </c>
      <c r="C119" s="149" t="s">
        <v>44</v>
      </c>
      <c r="D119" s="150">
        <v>5113110</v>
      </c>
      <c r="E119" s="150" t="s">
        <v>221</v>
      </c>
      <c r="F119" s="173">
        <v>0</v>
      </c>
      <c r="G119" s="73">
        <f t="shared" ref="G119:G127" si="117">SUM(H119:S119)</f>
        <v>0</v>
      </c>
      <c r="H119" s="74">
        <f>IFERROR(INDEX('[1]2024'!$A:$Q,MATCH($A$3&amp;$D119,'[1]2024'!$B:$B,0),MATCH(H$4,'[1]2024'!$2:$2,0)),0)+IFERROR(INDEX('[1]2024'!$A:$Q,MATCH($B$3&amp;$D119,'[1]2024'!$B:$B,0),MATCH(H$4,'[1]2024'!$2:$2,0)),0)++IFERROR(INDEX('[1]2024'!$A:$Q,MATCH($C$3&amp;$D119,'[1]2024'!$B:$B,0),MATCH(H$4,'[1]2024'!$2:$2,0)),0)++IFERROR(INDEX('[1]2024'!$A:$Q,MATCH($D$3&amp;$D119,'[1]2024'!$B:$B,0),MATCH(H$4,'[1]2024'!$2:$2,0)),0)</f>
        <v>0</v>
      </c>
      <c r="I119" s="74">
        <f>IFERROR(INDEX('[1]2024'!$A:$Q,MATCH($A$3&amp;$D119,'[1]2024'!$B:$B,0),MATCH(I$4,'[1]2024'!$2:$2,0)),0)+IFERROR(INDEX('[1]2024'!$A:$Q,MATCH($B$3&amp;$D119,'[1]2024'!$B:$B,0),MATCH(I$4,'[1]2024'!$2:$2,0)),0)++IFERROR(INDEX('[1]2024'!$A:$Q,MATCH($C$3&amp;$D119,'[1]2024'!$B:$B,0),MATCH(I$4,'[1]2024'!$2:$2,0)),0)++IFERROR(INDEX('[1]2024'!$A:$Q,MATCH($D$3&amp;$D119,'[1]2024'!$B:$B,0),MATCH(I$4,'[1]2024'!$2:$2,0)),0)</f>
        <v>0</v>
      </c>
      <c r="J119" s="74">
        <f>IFERROR(INDEX('[1]2024'!$A:$Q,MATCH($A$3&amp;$D119,'[1]2024'!$B:$B,0),MATCH(J$4,'[1]2024'!$2:$2,0)),0)+IFERROR(INDEX('[1]2024'!$A:$Q,MATCH($B$3&amp;$D119,'[1]2024'!$B:$B,0),MATCH(J$4,'[1]2024'!$2:$2,0)),0)++IFERROR(INDEX('[1]2024'!$A:$Q,MATCH($C$3&amp;$D119,'[1]2024'!$B:$B,0),MATCH(J$4,'[1]2024'!$2:$2,0)),0)++IFERROR(INDEX('[1]2024'!$A:$Q,MATCH($D$3&amp;$D119,'[1]2024'!$B:$B,0),MATCH(J$4,'[1]2024'!$2:$2,0)),0)</f>
        <v>0</v>
      </c>
      <c r="K119" s="74">
        <f>IFERROR(INDEX('[1]2024'!$A:$Q,MATCH($A$3&amp;$D119,'[1]2024'!$B:$B,0),MATCH(K$4,'[1]2024'!$2:$2,0)),0)+IFERROR(INDEX('[1]2024'!$A:$Q,MATCH($B$3&amp;$D119,'[1]2024'!$B:$B,0),MATCH(K$4,'[1]2024'!$2:$2,0)),0)++IFERROR(INDEX('[1]2024'!$A:$Q,MATCH($C$3&amp;$D119,'[1]2024'!$B:$B,0),MATCH(K$4,'[1]2024'!$2:$2,0)),0)++IFERROR(INDEX('[1]2024'!$A:$Q,MATCH($D$3&amp;$D119,'[1]2024'!$B:$B,0),MATCH(K$4,'[1]2024'!$2:$2,0)),0)</f>
        <v>0</v>
      </c>
      <c r="L119" s="74">
        <f>IFERROR(INDEX('[1]2024'!$A:$Q,MATCH($A$3&amp;$D119,'[1]2024'!$B:$B,0),MATCH(L$4,'[1]2024'!$2:$2,0)),0)+IFERROR(INDEX('[1]2024'!$A:$Q,MATCH($B$3&amp;$D119,'[1]2024'!$B:$B,0),MATCH(L$4,'[1]2024'!$2:$2,0)),0)++IFERROR(INDEX('[1]2024'!$A:$Q,MATCH($C$3&amp;$D119,'[1]2024'!$B:$B,0),MATCH(L$4,'[1]2024'!$2:$2,0)),0)++IFERROR(INDEX('[1]2024'!$A:$Q,MATCH($D$3&amp;$D119,'[1]2024'!$B:$B,0),MATCH(L$4,'[1]2024'!$2:$2,0)),0)</f>
        <v>0</v>
      </c>
      <c r="M119" s="74">
        <f>IFERROR(INDEX('[1]2024'!$A:$Q,MATCH($A$3&amp;$D119,'[1]2024'!$B:$B,0),MATCH(M$4,'[1]2024'!$2:$2,0)),0)+IFERROR(INDEX('[1]2024'!$A:$Q,MATCH($B$3&amp;$D119,'[1]2024'!$B:$B,0),MATCH(M$4,'[1]2024'!$2:$2,0)),0)++IFERROR(INDEX('[1]2024'!$A:$Q,MATCH($C$3&amp;$D119,'[1]2024'!$B:$B,0),MATCH(M$4,'[1]2024'!$2:$2,0)),0)++IFERROR(INDEX('[1]2024'!$A:$Q,MATCH($D$3&amp;$D119,'[1]2024'!$B:$B,0),MATCH(M$4,'[1]2024'!$2:$2,0)),0)</f>
        <v>0</v>
      </c>
      <c r="N119" s="74">
        <f>IFERROR(INDEX('[1]2024'!$A:$Q,MATCH($A$3&amp;$D119,'[1]2024'!$B:$B,0),MATCH(N$4,'[1]2024'!$2:$2,0)),0)+IFERROR(INDEX('[1]2024'!$A:$Q,MATCH($B$3&amp;$D119,'[1]2024'!$B:$B,0),MATCH(N$4,'[1]2024'!$2:$2,0)),0)++IFERROR(INDEX('[1]2024'!$A:$Q,MATCH($C$3&amp;$D119,'[1]2024'!$B:$B,0),MATCH(N$4,'[1]2024'!$2:$2,0)),0)++IFERROR(INDEX('[1]2024'!$A:$Q,MATCH($D$3&amp;$D119,'[1]2024'!$B:$B,0),MATCH(N$4,'[1]2024'!$2:$2,0)),0)</f>
        <v>0</v>
      </c>
      <c r="O119" s="74">
        <f>IFERROR(INDEX('[1]2024'!$A:$Q,MATCH($A$3&amp;$D119,'[1]2024'!$B:$B,0),MATCH(O$4,'[1]2024'!$2:$2,0)),0)+IFERROR(INDEX('[1]2024'!$A:$Q,MATCH($B$3&amp;$D119,'[1]2024'!$B:$B,0),MATCH(O$4,'[1]2024'!$2:$2,0)),0)++IFERROR(INDEX('[1]2024'!$A:$Q,MATCH($C$3&amp;$D119,'[1]2024'!$B:$B,0),MATCH(O$4,'[1]2024'!$2:$2,0)),0)++IFERROR(INDEX('[1]2024'!$A:$Q,MATCH($D$3&amp;$D119,'[1]2024'!$B:$B,0),MATCH(O$4,'[1]2024'!$2:$2,0)),0)</f>
        <v>0</v>
      </c>
      <c r="P119" s="74">
        <f>IFERROR(INDEX('[1]2024'!$A:$Q,MATCH($A$3&amp;$D119,'[1]2024'!$B:$B,0),MATCH(P$4,'[1]2024'!$2:$2,0)),0)+IFERROR(INDEX('[1]2024'!$A:$Q,MATCH($B$3&amp;$D119,'[1]2024'!$B:$B,0),MATCH(P$4,'[1]2024'!$2:$2,0)),0)++IFERROR(INDEX('[1]2024'!$A:$Q,MATCH($C$3&amp;$D119,'[1]2024'!$B:$B,0),MATCH(P$4,'[1]2024'!$2:$2,0)),0)++IFERROR(INDEX('[1]2024'!$A:$Q,MATCH($D$3&amp;$D119,'[1]2024'!$B:$B,0),MATCH(P$4,'[1]2024'!$2:$2,0)),0)</f>
        <v>0</v>
      </c>
      <c r="Q119" s="74">
        <f>IFERROR(INDEX('[1]2024'!$A:$Q,MATCH($A$3&amp;$D119,'[1]2024'!$B:$B,0),MATCH(Q$4,'[1]2024'!$2:$2,0)),0)+IFERROR(INDEX('[1]2024'!$A:$Q,MATCH($B$3&amp;$D119,'[1]2024'!$B:$B,0),MATCH(Q$4,'[1]2024'!$2:$2,0)),0)++IFERROR(INDEX('[1]2024'!$A:$Q,MATCH($C$3&amp;$D119,'[1]2024'!$B:$B,0),MATCH(Q$4,'[1]2024'!$2:$2,0)),0)++IFERROR(INDEX('[1]2024'!$A:$Q,MATCH($D$3&amp;$D119,'[1]2024'!$B:$B,0),MATCH(Q$4,'[1]2024'!$2:$2,0)),0)</f>
        <v>0</v>
      </c>
      <c r="R119" s="74">
        <f>IFERROR(INDEX('[1]2024'!$A:$Q,MATCH($A$3&amp;$D119,'[1]2024'!$B:$B,0),MATCH(R$4,'[1]2024'!$2:$2,0)),0)+IFERROR(INDEX('[1]2024'!$A:$Q,MATCH($B$3&amp;$D119,'[1]2024'!$B:$B,0),MATCH(R$4,'[1]2024'!$2:$2,0)),0)++IFERROR(INDEX('[1]2024'!$A:$Q,MATCH($C$3&amp;$D119,'[1]2024'!$B:$B,0),MATCH(R$4,'[1]2024'!$2:$2,0)),0)++IFERROR(INDEX('[1]2024'!$A:$Q,MATCH($D$3&amp;$D119,'[1]2024'!$B:$B,0),MATCH(R$4,'[1]2024'!$2:$2,0)),0)</f>
        <v>0</v>
      </c>
      <c r="S119" s="74">
        <f>IFERROR(INDEX('[1]2024'!$A:$Q,MATCH($A$3&amp;$D119,'[1]2024'!$B:$B,0),MATCH(S$4,'[1]2024'!$2:$2,0)),0)+IFERROR(INDEX('[1]2024'!$A:$Q,MATCH($B$3&amp;$D119,'[1]2024'!$B:$B,0),MATCH(S$4,'[1]2024'!$2:$2,0)),0)++IFERROR(INDEX('[1]2024'!$A:$Q,MATCH($C$3&amp;$D119,'[1]2024'!$B:$B,0),MATCH(S$4,'[1]2024'!$2:$2,0)),0)++IFERROR(INDEX('[1]2024'!$A:$Q,MATCH($D$3&amp;$D119,'[1]2024'!$B:$B,0),MATCH(S$4,'[1]2024'!$2:$2,0)),0)</f>
        <v>0</v>
      </c>
      <c r="T119" s="75">
        <v>0</v>
      </c>
      <c r="U119" s="73">
        <f t="shared" ref="U119:U127" si="118">SUM(V119:AG119)</f>
        <v>0</v>
      </c>
      <c r="V119" s="174">
        <v>0</v>
      </c>
      <c r="W119" s="105">
        <v>0</v>
      </c>
      <c r="X119" s="105">
        <v>0</v>
      </c>
      <c r="Y119" s="105">
        <v>0</v>
      </c>
      <c r="Z119" s="105">
        <v>0</v>
      </c>
      <c r="AA119" s="105">
        <v>0</v>
      </c>
      <c r="AB119" s="105">
        <v>0</v>
      </c>
      <c r="AC119" s="105">
        <v>0</v>
      </c>
      <c r="AD119" s="105">
        <v>0</v>
      </c>
      <c r="AE119" s="105">
        <v>0</v>
      </c>
      <c r="AF119" s="105">
        <v>0</v>
      </c>
      <c r="AG119" s="175">
        <v>0</v>
      </c>
      <c r="AH119" s="73">
        <f t="shared" ref="AH119:AH127" si="119">SUM(AI119:AT119)</f>
        <v>0</v>
      </c>
      <c r="AI119" s="73"/>
      <c r="AJ119" s="73"/>
      <c r="AK119" s="73"/>
      <c r="AL119" s="73"/>
      <c r="AM119" s="73"/>
      <c r="AN119" s="73"/>
      <c r="AO119" s="73"/>
      <c r="AP119" s="73"/>
      <c r="AQ119" s="73"/>
      <c r="AR119" s="73"/>
      <c r="AS119" s="73"/>
      <c r="AT119" s="73"/>
      <c r="AU119" s="73">
        <f t="shared" si="61"/>
        <v>0</v>
      </c>
      <c r="AV119" s="73">
        <f t="shared" si="58"/>
        <v>0</v>
      </c>
      <c r="AW119" s="73">
        <f t="shared" si="59"/>
        <v>0</v>
      </c>
      <c r="AX119" s="73">
        <f t="shared" si="60"/>
        <v>0</v>
      </c>
      <c r="AY119" s="73">
        <f t="shared" ref="AY119:AY127" si="120">IF($BC119="O",1.05*$AH119,$AH119)</f>
        <v>0</v>
      </c>
      <c r="AZ119" s="73">
        <f t="shared" ref="AZ119:AZ127" si="121">IF($BC119="O",1.05*$AY119,$AY119)</f>
        <v>0</v>
      </c>
      <c r="BA119" s="73">
        <f t="shared" ref="BA119:BA127" si="122">IF($BC119="O",1.05*$AZ119,$AZ119)</f>
        <v>0</v>
      </c>
      <c r="BB119" s="91"/>
      <c r="BC119" s="69" t="s">
        <v>24</v>
      </c>
      <c r="BD119" s="160"/>
      <c r="BE119" s="74">
        <v>0</v>
      </c>
      <c r="BF119" s="74">
        <v>0</v>
      </c>
      <c r="BG119" s="74">
        <v>0</v>
      </c>
      <c r="BH119" s="162">
        <f t="shared" si="84"/>
        <v>0</v>
      </c>
    </row>
    <row r="120" spans="1:60" outlineLevel="1" x14ac:dyDescent="0.3">
      <c r="A120" s="71" t="s">
        <v>222</v>
      </c>
      <c r="B120" s="149" t="s">
        <v>223</v>
      </c>
      <c r="C120" s="149" t="s">
        <v>44</v>
      </c>
      <c r="D120" s="150">
        <v>5113120</v>
      </c>
      <c r="E120" s="150" t="s">
        <v>224</v>
      </c>
      <c r="F120" s="173">
        <v>0</v>
      </c>
      <c r="G120" s="73">
        <f t="shared" si="117"/>
        <v>0</v>
      </c>
      <c r="H120" s="74">
        <f>IFERROR(INDEX('[1]2024'!$A:$Q,MATCH($A$3&amp;$D120,'[1]2024'!$B:$B,0),MATCH(H$4,'[1]2024'!$2:$2,0)),0)+IFERROR(INDEX('[1]2024'!$A:$Q,MATCH($B$3&amp;$D120,'[1]2024'!$B:$B,0),MATCH(H$4,'[1]2024'!$2:$2,0)),0)++IFERROR(INDEX('[1]2024'!$A:$Q,MATCH($C$3&amp;$D120,'[1]2024'!$B:$B,0),MATCH(H$4,'[1]2024'!$2:$2,0)),0)++IFERROR(INDEX('[1]2024'!$A:$Q,MATCH($D$3&amp;$D120,'[1]2024'!$B:$B,0),MATCH(H$4,'[1]2024'!$2:$2,0)),0)</f>
        <v>0</v>
      </c>
      <c r="I120" s="74">
        <f>IFERROR(INDEX('[1]2024'!$A:$Q,MATCH($A$3&amp;$D120,'[1]2024'!$B:$B,0),MATCH(I$4,'[1]2024'!$2:$2,0)),0)+IFERROR(INDEX('[1]2024'!$A:$Q,MATCH($B$3&amp;$D120,'[1]2024'!$B:$B,0),MATCH(I$4,'[1]2024'!$2:$2,0)),0)++IFERROR(INDEX('[1]2024'!$A:$Q,MATCH($C$3&amp;$D120,'[1]2024'!$B:$B,0),MATCH(I$4,'[1]2024'!$2:$2,0)),0)++IFERROR(INDEX('[1]2024'!$A:$Q,MATCH($D$3&amp;$D120,'[1]2024'!$B:$B,0),MATCH(I$4,'[1]2024'!$2:$2,0)),0)</f>
        <v>0</v>
      </c>
      <c r="J120" s="74">
        <f>IFERROR(INDEX('[1]2024'!$A:$Q,MATCH($A$3&amp;$D120,'[1]2024'!$B:$B,0),MATCH(J$4,'[1]2024'!$2:$2,0)),0)+IFERROR(INDEX('[1]2024'!$A:$Q,MATCH($B$3&amp;$D120,'[1]2024'!$B:$B,0),MATCH(J$4,'[1]2024'!$2:$2,0)),0)++IFERROR(INDEX('[1]2024'!$A:$Q,MATCH($C$3&amp;$D120,'[1]2024'!$B:$B,0),MATCH(J$4,'[1]2024'!$2:$2,0)),0)++IFERROR(INDEX('[1]2024'!$A:$Q,MATCH($D$3&amp;$D120,'[1]2024'!$B:$B,0),MATCH(J$4,'[1]2024'!$2:$2,0)),0)</f>
        <v>0</v>
      </c>
      <c r="K120" s="74">
        <f>IFERROR(INDEX('[1]2024'!$A:$Q,MATCH($A$3&amp;$D120,'[1]2024'!$B:$B,0),MATCH(K$4,'[1]2024'!$2:$2,0)),0)+IFERROR(INDEX('[1]2024'!$A:$Q,MATCH($B$3&amp;$D120,'[1]2024'!$B:$B,0),MATCH(K$4,'[1]2024'!$2:$2,0)),0)++IFERROR(INDEX('[1]2024'!$A:$Q,MATCH($C$3&amp;$D120,'[1]2024'!$B:$B,0),MATCH(K$4,'[1]2024'!$2:$2,0)),0)++IFERROR(INDEX('[1]2024'!$A:$Q,MATCH($D$3&amp;$D120,'[1]2024'!$B:$B,0),MATCH(K$4,'[1]2024'!$2:$2,0)),0)</f>
        <v>0</v>
      </c>
      <c r="L120" s="74">
        <f>IFERROR(INDEX('[1]2024'!$A:$Q,MATCH($A$3&amp;$D120,'[1]2024'!$B:$B,0),MATCH(L$4,'[1]2024'!$2:$2,0)),0)+IFERROR(INDEX('[1]2024'!$A:$Q,MATCH($B$3&amp;$D120,'[1]2024'!$B:$B,0),MATCH(L$4,'[1]2024'!$2:$2,0)),0)++IFERROR(INDEX('[1]2024'!$A:$Q,MATCH($C$3&amp;$D120,'[1]2024'!$B:$B,0),MATCH(L$4,'[1]2024'!$2:$2,0)),0)++IFERROR(INDEX('[1]2024'!$A:$Q,MATCH($D$3&amp;$D120,'[1]2024'!$B:$B,0),MATCH(L$4,'[1]2024'!$2:$2,0)),0)</f>
        <v>0</v>
      </c>
      <c r="M120" s="74">
        <f>IFERROR(INDEX('[1]2024'!$A:$Q,MATCH($A$3&amp;$D120,'[1]2024'!$B:$B,0),MATCH(M$4,'[1]2024'!$2:$2,0)),0)+IFERROR(INDEX('[1]2024'!$A:$Q,MATCH($B$3&amp;$D120,'[1]2024'!$B:$B,0),MATCH(M$4,'[1]2024'!$2:$2,0)),0)++IFERROR(INDEX('[1]2024'!$A:$Q,MATCH($C$3&amp;$D120,'[1]2024'!$B:$B,0),MATCH(M$4,'[1]2024'!$2:$2,0)),0)++IFERROR(INDEX('[1]2024'!$A:$Q,MATCH($D$3&amp;$D120,'[1]2024'!$B:$B,0),MATCH(M$4,'[1]2024'!$2:$2,0)),0)</f>
        <v>0</v>
      </c>
      <c r="N120" s="74">
        <f>IFERROR(INDEX('[1]2024'!$A:$Q,MATCH($A$3&amp;$D120,'[1]2024'!$B:$B,0),MATCH(N$4,'[1]2024'!$2:$2,0)),0)+IFERROR(INDEX('[1]2024'!$A:$Q,MATCH($B$3&amp;$D120,'[1]2024'!$B:$B,0),MATCH(N$4,'[1]2024'!$2:$2,0)),0)++IFERROR(INDEX('[1]2024'!$A:$Q,MATCH($C$3&amp;$D120,'[1]2024'!$B:$B,0),MATCH(N$4,'[1]2024'!$2:$2,0)),0)++IFERROR(INDEX('[1]2024'!$A:$Q,MATCH($D$3&amp;$D120,'[1]2024'!$B:$B,0),MATCH(N$4,'[1]2024'!$2:$2,0)),0)</f>
        <v>0</v>
      </c>
      <c r="O120" s="74">
        <f>IFERROR(INDEX('[1]2024'!$A:$Q,MATCH($A$3&amp;$D120,'[1]2024'!$B:$B,0),MATCH(O$4,'[1]2024'!$2:$2,0)),0)+IFERROR(INDEX('[1]2024'!$A:$Q,MATCH($B$3&amp;$D120,'[1]2024'!$B:$B,0),MATCH(O$4,'[1]2024'!$2:$2,0)),0)++IFERROR(INDEX('[1]2024'!$A:$Q,MATCH($C$3&amp;$D120,'[1]2024'!$B:$B,0),MATCH(O$4,'[1]2024'!$2:$2,0)),0)++IFERROR(INDEX('[1]2024'!$A:$Q,MATCH($D$3&amp;$D120,'[1]2024'!$B:$B,0),MATCH(O$4,'[1]2024'!$2:$2,0)),0)</f>
        <v>0</v>
      </c>
      <c r="P120" s="74">
        <f>IFERROR(INDEX('[1]2024'!$A:$Q,MATCH($A$3&amp;$D120,'[1]2024'!$B:$B,0),MATCH(P$4,'[1]2024'!$2:$2,0)),0)+IFERROR(INDEX('[1]2024'!$A:$Q,MATCH($B$3&amp;$D120,'[1]2024'!$B:$B,0),MATCH(P$4,'[1]2024'!$2:$2,0)),0)++IFERROR(INDEX('[1]2024'!$A:$Q,MATCH($C$3&amp;$D120,'[1]2024'!$B:$B,0),MATCH(P$4,'[1]2024'!$2:$2,0)),0)++IFERROR(INDEX('[1]2024'!$A:$Q,MATCH($D$3&amp;$D120,'[1]2024'!$B:$B,0),MATCH(P$4,'[1]2024'!$2:$2,0)),0)</f>
        <v>0</v>
      </c>
      <c r="Q120" s="74">
        <f>IFERROR(INDEX('[1]2024'!$A:$Q,MATCH($A$3&amp;$D120,'[1]2024'!$B:$B,0),MATCH(Q$4,'[1]2024'!$2:$2,0)),0)+IFERROR(INDEX('[1]2024'!$A:$Q,MATCH($B$3&amp;$D120,'[1]2024'!$B:$B,0),MATCH(Q$4,'[1]2024'!$2:$2,0)),0)++IFERROR(INDEX('[1]2024'!$A:$Q,MATCH($C$3&amp;$D120,'[1]2024'!$B:$B,0),MATCH(Q$4,'[1]2024'!$2:$2,0)),0)++IFERROR(INDEX('[1]2024'!$A:$Q,MATCH($D$3&amp;$D120,'[1]2024'!$B:$B,0),MATCH(Q$4,'[1]2024'!$2:$2,0)),0)</f>
        <v>0</v>
      </c>
      <c r="R120" s="74">
        <f>IFERROR(INDEX('[1]2024'!$A:$Q,MATCH($A$3&amp;$D120,'[1]2024'!$B:$B,0),MATCH(R$4,'[1]2024'!$2:$2,0)),0)+IFERROR(INDEX('[1]2024'!$A:$Q,MATCH($B$3&amp;$D120,'[1]2024'!$B:$B,0),MATCH(R$4,'[1]2024'!$2:$2,0)),0)++IFERROR(INDEX('[1]2024'!$A:$Q,MATCH($C$3&amp;$D120,'[1]2024'!$B:$B,0),MATCH(R$4,'[1]2024'!$2:$2,0)),0)++IFERROR(INDEX('[1]2024'!$A:$Q,MATCH($D$3&amp;$D120,'[1]2024'!$B:$B,0),MATCH(R$4,'[1]2024'!$2:$2,0)),0)</f>
        <v>0</v>
      </c>
      <c r="S120" s="74">
        <f>IFERROR(INDEX('[1]2024'!$A:$Q,MATCH($A$3&amp;$D120,'[1]2024'!$B:$B,0),MATCH(S$4,'[1]2024'!$2:$2,0)),0)+IFERROR(INDEX('[1]2024'!$A:$Q,MATCH($B$3&amp;$D120,'[1]2024'!$B:$B,0),MATCH(S$4,'[1]2024'!$2:$2,0)),0)++IFERROR(INDEX('[1]2024'!$A:$Q,MATCH($C$3&amp;$D120,'[1]2024'!$B:$B,0),MATCH(S$4,'[1]2024'!$2:$2,0)),0)++IFERROR(INDEX('[1]2024'!$A:$Q,MATCH($D$3&amp;$D120,'[1]2024'!$B:$B,0),MATCH(S$4,'[1]2024'!$2:$2,0)),0)</f>
        <v>0</v>
      </c>
      <c r="T120" s="75">
        <v>0</v>
      </c>
      <c r="U120" s="73">
        <f t="shared" si="118"/>
        <v>0</v>
      </c>
      <c r="V120" s="174">
        <v>0</v>
      </c>
      <c r="W120" s="105">
        <v>0</v>
      </c>
      <c r="X120" s="105">
        <v>0</v>
      </c>
      <c r="Y120" s="105">
        <v>0</v>
      </c>
      <c r="Z120" s="105">
        <v>0</v>
      </c>
      <c r="AA120" s="105">
        <v>0</v>
      </c>
      <c r="AB120" s="105">
        <v>0</v>
      </c>
      <c r="AC120" s="105">
        <v>0</v>
      </c>
      <c r="AD120" s="105">
        <v>0</v>
      </c>
      <c r="AE120" s="105">
        <v>0</v>
      </c>
      <c r="AF120" s="105">
        <v>0</v>
      </c>
      <c r="AG120" s="175">
        <v>0</v>
      </c>
      <c r="AH120" s="73">
        <f t="shared" si="119"/>
        <v>0</v>
      </c>
      <c r="AI120" s="73"/>
      <c r="AJ120" s="73"/>
      <c r="AK120" s="73"/>
      <c r="AL120" s="73"/>
      <c r="AM120" s="73"/>
      <c r="AN120" s="73"/>
      <c r="AO120" s="73"/>
      <c r="AP120" s="73"/>
      <c r="AQ120" s="73"/>
      <c r="AR120" s="73"/>
      <c r="AS120" s="73"/>
      <c r="AT120" s="73"/>
      <c r="AU120" s="73">
        <f t="shared" si="61"/>
        <v>0</v>
      </c>
      <c r="AV120" s="73">
        <f t="shared" si="58"/>
        <v>0</v>
      </c>
      <c r="AW120" s="73">
        <f t="shared" si="59"/>
        <v>0</v>
      </c>
      <c r="AX120" s="73">
        <f t="shared" si="60"/>
        <v>0</v>
      </c>
      <c r="AY120" s="73">
        <f t="shared" si="120"/>
        <v>0</v>
      </c>
      <c r="AZ120" s="73">
        <f t="shared" si="121"/>
        <v>0</v>
      </c>
      <c r="BA120" s="73">
        <f t="shared" si="122"/>
        <v>0</v>
      </c>
      <c r="BB120" s="91"/>
      <c r="BC120" s="69" t="s">
        <v>24</v>
      </c>
      <c r="BD120" s="160"/>
      <c r="BE120" s="74">
        <v>0</v>
      </c>
      <c r="BF120" s="74">
        <v>0</v>
      </c>
      <c r="BG120" s="74">
        <v>0</v>
      </c>
      <c r="BH120" s="162">
        <f t="shared" si="84"/>
        <v>0</v>
      </c>
    </row>
    <row r="121" spans="1:60" outlineLevel="1" x14ac:dyDescent="0.3">
      <c r="A121" s="71" t="s">
        <v>225</v>
      </c>
      <c r="B121" s="149" t="s">
        <v>226</v>
      </c>
      <c r="C121" s="149" t="s">
        <v>44</v>
      </c>
      <c r="D121" s="150">
        <v>5113130</v>
      </c>
      <c r="E121" s="150" t="s">
        <v>227</v>
      </c>
      <c r="F121" s="173">
        <v>0</v>
      </c>
      <c r="G121" s="73">
        <f t="shared" si="117"/>
        <v>0</v>
      </c>
      <c r="H121" s="74">
        <f>IFERROR(INDEX('[1]2024'!$A:$Q,MATCH($A$3&amp;$D121,'[1]2024'!$B:$B,0),MATCH(H$4,'[1]2024'!$2:$2,0)),0)+IFERROR(INDEX('[1]2024'!$A:$Q,MATCH($B$3&amp;$D121,'[1]2024'!$B:$B,0),MATCH(H$4,'[1]2024'!$2:$2,0)),0)++IFERROR(INDEX('[1]2024'!$A:$Q,MATCH($C$3&amp;$D121,'[1]2024'!$B:$B,0),MATCH(H$4,'[1]2024'!$2:$2,0)),0)++IFERROR(INDEX('[1]2024'!$A:$Q,MATCH($D$3&amp;$D121,'[1]2024'!$B:$B,0),MATCH(H$4,'[1]2024'!$2:$2,0)),0)</f>
        <v>0</v>
      </c>
      <c r="I121" s="74">
        <f>IFERROR(INDEX('[1]2024'!$A:$Q,MATCH($A$3&amp;$D121,'[1]2024'!$B:$B,0),MATCH(I$4,'[1]2024'!$2:$2,0)),0)+IFERROR(INDEX('[1]2024'!$A:$Q,MATCH($B$3&amp;$D121,'[1]2024'!$B:$B,0),MATCH(I$4,'[1]2024'!$2:$2,0)),0)++IFERROR(INDEX('[1]2024'!$A:$Q,MATCH($C$3&amp;$D121,'[1]2024'!$B:$B,0),MATCH(I$4,'[1]2024'!$2:$2,0)),0)++IFERROR(INDEX('[1]2024'!$A:$Q,MATCH($D$3&amp;$D121,'[1]2024'!$B:$B,0),MATCH(I$4,'[1]2024'!$2:$2,0)),0)</f>
        <v>0</v>
      </c>
      <c r="J121" s="74">
        <f>IFERROR(INDEX('[1]2024'!$A:$Q,MATCH($A$3&amp;$D121,'[1]2024'!$B:$B,0),MATCH(J$4,'[1]2024'!$2:$2,0)),0)+IFERROR(INDEX('[1]2024'!$A:$Q,MATCH($B$3&amp;$D121,'[1]2024'!$B:$B,0),MATCH(J$4,'[1]2024'!$2:$2,0)),0)++IFERROR(INDEX('[1]2024'!$A:$Q,MATCH($C$3&amp;$D121,'[1]2024'!$B:$B,0),MATCH(J$4,'[1]2024'!$2:$2,0)),0)++IFERROR(INDEX('[1]2024'!$A:$Q,MATCH($D$3&amp;$D121,'[1]2024'!$B:$B,0),MATCH(J$4,'[1]2024'!$2:$2,0)),0)</f>
        <v>0</v>
      </c>
      <c r="K121" s="74">
        <f>IFERROR(INDEX('[1]2024'!$A:$Q,MATCH($A$3&amp;$D121,'[1]2024'!$B:$B,0),MATCH(K$4,'[1]2024'!$2:$2,0)),0)+IFERROR(INDEX('[1]2024'!$A:$Q,MATCH($B$3&amp;$D121,'[1]2024'!$B:$B,0),MATCH(K$4,'[1]2024'!$2:$2,0)),0)++IFERROR(INDEX('[1]2024'!$A:$Q,MATCH($C$3&amp;$D121,'[1]2024'!$B:$B,0),MATCH(K$4,'[1]2024'!$2:$2,0)),0)++IFERROR(INDEX('[1]2024'!$A:$Q,MATCH($D$3&amp;$D121,'[1]2024'!$B:$B,0),MATCH(K$4,'[1]2024'!$2:$2,0)),0)</f>
        <v>0</v>
      </c>
      <c r="L121" s="74">
        <f>IFERROR(INDEX('[1]2024'!$A:$Q,MATCH($A$3&amp;$D121,'[1]2024'!$B:$B,0),MATCH(L$4,'[1]2024'!$2:$2,0)),0)+IFERROR(INDEX('[1]2024'!$A:$Q,MATCH($B$3&amp;$D121,'[1]2024'!$B:$B,0),MATCH(L$4,'[1]2024'!$2:$2,0)),0)++IFERROR(INDEX('[1]2024'!$A:$Q,MATCH($C$3&amp;$D121,'[1]2024'!$B:$B,0),MATCH(L$4,'[1]2024'!$2:$2,0)),0)++IFERROR(INDEX('[1]2024'!$A:$Q,MATCH($D$3&amp;$D121,'[1]2024'!$B:$B,0),MATCH(L$4,'[1]2024'!$2:$2,0)),0)</f>
        <v>0</v>
      </c>
      <c r="M121" s="74">
        <f>IFERROR(INDEX('[1]2024'!$A:$Q,MATCH($A$3&amp;$D121,'[1]2024'!$B:$B,0),MATCH(M$4,'[1]2024'!$2:$2,0)),0)+IFERROR(INDEX('[1]2024'!$A:$Q,MATCH($B$3&amp;$D121,'[1]2024'!$B:$B,0),MATCH(M$4,'[1]2024'!$2:$2,0)),0)++IFERROR(INDEX('[1]2024'!$A:$Q,MATCH($C$3&amp;$D121,'[1]2024'!$B:$B,0),MATCH(M$4,'[1]2024'!$2:$2,0)),0)++IFERROR(INDEX('[1]2024'!$A:$Q,MATCH($D$3&amp;$D121,'[1]2024'!$B:$B,0),MATCH(M$4,'[1]2024'!$2:$2,0)),0)</f>
        <v>0</v>
      </c>
      <c r="N121" s="74">
        <f>IFERROR(INDEX('[1]2024'!$A:$Q,MATCH($A$3&amp;$D121,'[1]2024'!$B:$B,0),MATCH(N$4,'[1]2024'!$2:$2,0)),0)+IFERROR(INDEX('[1]2024'!$A:$Q,MATCH($B$3&amp;$D121,'[1]2024'!$B:$B,0),MATCH(N$4,'[1]2024'!$2:$2,0)),0)++IFERROR(INDEX('[1]2024'!$A:$Q,MATCH($C$3&amp;$D121,'[1]2024'!$B:$B,0),MATCH(N$4,'[1]2024'!$2:$2,0)),0)++IFERROR(INDEX('[1]2024'!$A:$Q,MATCH($D$3&amp;$D121,'[1]2024'!$B:$B,0),MATCH(N$4,'[1]2024'!$2:$2,0)),0)</f>
        <v>0</v>
      </c>
      <c r="O121" s="74">
        <f>IFERROR(INDEX('[1]2024'!$A:$Q,MATCH($A$3&amp;$D121,'[1]2024'!$B:$B,0),MATCH(O$4,'[1]2024'!$2:$2,0)),0)+IFERROR(INDEX('[1]2024'!$A:$Q,MATCH($B$3&amp;$D121,'[1]2024'!$B:$B,0),MATCH(O$4,'[1]2024'!$2:$2,0)),0)++IFERROR(INDEX('[1]2024'!$A:$Q,MATCH($C$3&amp;$D121,'[1]2024'!$B:$B,0),MATCH(O$4,'[1]2024'!$2:$2,0)),0)++IFERROR(INDEX('[1]2024'!$A:$Q,MATCH($D$3&amp;$D121,'[1]2024'!$B:$B,0),MATCH(O$4,'[1]2024'!$2:$2,0)),0)</f>
        <v>0</v>
      </c>
      <c r="P121" s="74">
        <f>IFERROR(INDEX('[1]2024'!$A:$Q,MATCH($A$3&amp;$D121,'[1]2024'!$B:$B,0),MATCH(P$4,'[1]2024'!$2:$2,0)),0)+IFERROR(INDEX('[1]2024'!$A:$Q,MATCH($B$3&amp;$D121,'[1]2024'!$B:$B,0),MATCH(P$4,'[1]2024'!$2:$2,0)),0)++IFERROR(INDEX('[1]2024'!$A:$Q,MATCH($C$3&amp;$D121,'[1]2024'!$B:$B,0),MATCH(P$4,'[1]2024'!$2:$2,0)),0)++IFERROR(INDEX('[1]2024'!$A:$Q,MATCH($D$3&amp;$D121,'[1]2024'!$B:$B,0),MATCH(P$4,'[1]2024'!$2:$2,0)),0)</f>
        <v>0</v>
      </c>
      <c r="Q121" s="74">
        <f>IFERROR(INDEX('[1]2024'!$A:$Q,MATCH($A$3&amp;$D121,'[1]2024'!$B:$B,0),MATCH(Q$4,'[1]2024'!$2:$2,0)),0)+IFERROR(INDEX('[1]2024'!$A:$Q,MATCH($B$3&amp;$D121,'[1]2024'!$B:$B,0),MATCH(Q$4,'[1]2024'!$2:$2,0)),0)++IFERROR(INDEX('[1]2024'!$A:$Q,MATCH($C$3&amp;$D121,'[1]2024'!$B:$B,0),MATCH(Q$4,'[1]2024'!$2:$2,0)),0)++IFERROR(INDEX('[1]2024'!$A:$Q,MATCH($D$3&amp;$D121,'[1]2024'!$B:$B,0),MATCH(Q$4,'[1]2024'!$2:$2,0)),0)</f>
        <v>0</v>
      </c>
      <c r="R121" s="74">
        <f>IFERROR(INDEX('[1]2024'!$A:$Q,MATCH($A$3&amp;$D121,'[1]2024'!$B:$B,0),MATCH(R$4,'[1]2024'!$2:$2,0)),0)+IFERROR(INDEX('[1]2024'!$A:$Q,MATCH($B$3&amp;$D121,'[1]2024'!$B:$B,0),MATCH(R$4,'[1]2024'!$2:$2,0)),0)++IFERROR(INDEX('[1]2024'!$A:$Q,MATCH($C$3&amp;$D121,'[1]2024'!$B:$B,0),MATCH(R$4,'[1]2024'!$2:$2,0)),0)++IFERROR(INDEX('[1]2024'!$A:$Q,MATCH($D$3&amp;$D121,'[1]2024'!$B:$B,0),MATCH(R$4,'[1]2024'!$2:$2,0)),0)</f>
        <v>0</v>
      </c>
      <c r="S121" s="74">
        <f>IFERROR(INDEX('[1]2024'!$A:$Q,MATCH($A$3&amp;$D121,'[1]2024'!$B:$B,0),MATCH(S$4,'[1]2024'!$2:$2,0)),0)+IFERROR(INDEX('[1]2024'!$A:$Q,MATCH($B$3&amp;$D121,'[1]2024'!$B:$B,0),MATCH(S$4,'[1]2024'!$2:$2,0)),0)++IFERROR(INDEX('[1]2024'!$A:$Q,MATCH($C$3&amp;$D121,'[1]2024'!$B:$B,0),MATCH(S$4,'[1]2024'!$2:$2,0)),0)++IFERROR(INDEX('[1]2024'!$A:$Q,MATCH($D$3&amp;$D121,'[1]2024'!$B:$B,0),MATCH(S$4,'[1]2024'!$2:$2,0)),0)</f>
        <v>0</v>
      </c>
      <c r="T121" s="75">
        <v>0</v>
      </c>
      <c r="U121" s="73">
        <f t="shared" si="118"/>
        <v>0</v>
      </c>
      <c r="V121" s="174">
        <v>0</v>
      </c>
      <c r="W121" s="105">
        <v>0</v>
      </c>
      <c r="X121" s="105">
        <v>0</v>
      </c>
      <c r="Y121" s="105">
        <v>0</v>
      </c>
      <c r="Z121" s="105">
        <v>0</v>
      </c>
      <c r="AA121" s="105">
        <v>0</v>
      </c>
      <c r="AB121" s="105">
        <v>0</v>
      </c>
      <c r="AC121" s="105">
        <v>0</v>
      </c>
      <c r="AD121" s="105">
        <v>0</v>
      </c>
      <c r="AE121" s="105">
        <v>0</v>
      </c>
      <c r="AF121" s="105">
        <v>0</v>
      </c>
      <c r="AG121" s="175">
        <v>0</v>
      </c>
      <c r="AH121" s="73">
        <f t="shared" si="119"/>
        <v>0</v>
      </c>
      <c r="AI121" s="73"/>
      <c r="AJ121" s="73"/>
      <c r="AK121" s="73"/>
      <c r="AL121" s="73"/>
      <c r="AM121" s="73"/>
      <c r="AN121" s="73"/>
      <c r="AO121" s="73"/>
      <c r="AP121" s="73"/>
      <c r="AQ121" s="73"/>
      <c r="AR121" s="73"/>
      <c r="AS121" s="73"/>
      <c r="AT121" s="73"/>
      <c r="AU121" s="73">
        <f t="shared" si="61"/>
        <v>0</v>
      </c>
      <c r="AV121" s="73">
        <f t="shared" si="58"/>
        <v>0</v>
      </c>
      <c r="AW121" s="73">
        <f t="shared" si="59"/>
        <v>0</v>
      </c>
      <c r="AX121" s="73">
        <f t="shared" si="60"/>
        <v>0</v>
      </c>
      <c r="AY121" s="73">
        <f t="shared" si="120"/>
        <v>0</v>
      </c>
      <c r="AZ121" s="73">
        <f t="shared" si="121"/>
        <v>0</v>
      </c>
      <c r="BA121" s="73">
        <f t="shared" si="122"/>
        <v>0</v>
      </c>
      <c r="BB121" s="91"/>
      <c r="BC121" s="69" t="s">
        <v>39</v>
      </c>
      <c r="BD121" s="160"/>
      <c r="BE121" s="74">
        <v>0</v>
      </c>
      <c r="BF121" s="74">
        <v>0</v>
      </c>
      <c r="BG121" s="74">
        <v>0</v>
      </c>
      <c r="BH121" s="162">
        <f t="shared" si="84"/>
        <v>0</v>
      </c>
    </row>
    <row r="122" spans="1:60" outlineLevel="1" x14ac:dyDescent="0.3">
      <c r="A122" s="71" t="s">
        <v>228</v>
      </c>
      <c r="B122" s="149" t="s">
        <v>226</v>
      </c>
      <c r="C122" s="149" t="s">
        <v>44</v>
      </c>
      <c r="D122" s="150">
        <v>5113140</v>
      </c>
      <c r="E122" s="150" t="s">
        <v>227</v>
      </c>
      <c r="F122" s="173">
        <v>0</v>
      </c>
      <c r="G122" s="73">
        <f t="shared" si="117"/>
        <v>0</v>
      </c>
      <c r="H122" s="74">
        <f>IFERROR(INDEX('[1]2024'!$A:$Q,MATCH($A$3&amp;$D122,'[1]2024'!$B:$B,0),MATCH(H$4,'[1]2024'!$2:$2,0)),0)+IFERROR(INDEX('[1]2024'!$A:$Q,MATCH($B$3&amp;$D122,'[1]2024'!$B:$B,0),MATCH(H$4,'[1]2024'!$2:$2,0)),0)++IFERROR(INDEX('[1]2024'!$A:$Q,MATCH($C$3&amp;$D122,'[1]2024'!$B:$B,0),MATCH(H$4,'[1]2024'!$2:$2,0)),0)++IFERROR(INDEX('[1]2024'!$A:$Q,MATCH($D$3&amp;$D122,'[1]2024'!$B:$B,0),MATCH(H$4,'[1]2024'!$2:$2,0)),0)</f>
        <v>0</v>
      </c>
      <c r="I122" s="74">
        <f>IFERROR(INDEX('[1]2024'!$A:$Q,MATCH($A$3&amp;$D122,'[1]2024'!$B:$B,0),MATCH(I$4,'[1]2024'!$2:$2,0)),0)+IFERROR(INDEX('[1]2024'!$A:$Q,MATCH($B$3&amp;$D122,'[1]2024'!$B:$B,0),MATCH(I$4,'[1]2024'!$2:$2,0)),0)++IFERROR(INDEX('[1]2024'!$A:$Q,MATCH($C$3&amp;$D122,'[1]2024'!$B:$B,0),MATCH(I$4,'[1]2024'!$2:$2,0)),0)++IFERROR(INDEX('[1]2024'!$A:$Q,MATCH($D$3&amp;$D122,'[1]2024'!$B:$B,0),MATCH(I$4,'[1]2024'!$2:$2,0)),0)</f>
        <v>0</v>
      </c>
      <c r="J122" s="74">
        <f>IFERROR(INDEX('[1]2024'!$A:$Q,MATCH($A$3&amp;$D122,'[1]2024'!$B:$B,0),MATCH(J$4,'[1]2024'!$2:$2,0)),0)+IFERROR(INDEX('[1]2024'!$A:$Q,MATCH($B$3&amp;$D122,'[1]2024'!$B:$B,0),MATCH(J$4,'[1]2024'!$2:$2,0)),0)++IFERROR(INDEX('[1]2024'!$A:$Q,MATCH($C$3&amp;$D122,'[1]2024'!$B:$B,0),MATCH(J$4,'[1]2024'!$2:$2,0)),0)++IFERROR(INDEX('[1]2024'!$A:$Q,MATCH($D$3&amp;$D122,'[1]2024'!$B:$B,0),MATCH(J$4,'[1]2024'!$2:$2,0)),0)</f>
        <v>0</v>
      </c>
      <c r="K122" s="74">
        <f>IFERROR(INDEX('[1]2024'!$A:$Q,MATCH($A$3&amp;$D122,'[1]2024'!$B:$B,0),MATCH(K$4,'[1]2024'!$2:$2,0)),0)+IFERROR(INDEX('[1]2024'!$A:$Q,MATCH($B$3&amp;$D122,'[1]2024'!$B:$B,0),MATCH(K$4,'[1]2024'!$2:$2,0)),0)++IFERROR(INDEX('[1]2024'!$A:$Q,MATCH($C$3&amp;$D122,'[1]2024'!$B:$B,0),MATCH(K$4,'[1]2024'!$2:$2,0)),0)++IFERROR(INDEX('[1]2024'!$A:$Q,MATCH($D$3&amp;$D122,'[1]2024'!$B:$B,0),MATCH(K$4,'[1]2024'!$2:$2,0)),0)</f>
        <v>0</v>
      </c>
      <c r="L122" s="74">
        <f>IFERROR(INDEX('[1]2024'!$A:$Q,MATCH($A$3&amp;$D122,'[1]2024'!$B:$B,0),MATCH(L$4,'[1]2024'!$2:$2,0)),0)+IFERROR(INDEX('[1]2024'!$A:$Q,MATCH($B$3&amp;$D122,'[1]2024'!$B:$B,0),MATCH(L$4,'[1]2024'!$2:$2,0)),0)++IFERROR(INDEX('[1]2024'!$A:$Q,MATCH($C$3&amp;$D122,'[1]2024'!$B:$B,0),MATCH(L$4,'[1]2024'!$2:$2,0)),0)++IFERROR(INDEX('[1]2024'!$A:$Q,MATCH($D$3&amp;$D122,'[1]2024'!$B:$B,0),MATCH(L$4,'[1]2024'!$2:$2,0)),0)</f>
        <v>0</v>
      </c>
      <c r="M122" s="74">
        <f>IFERROR(INDEX('[1]2024'!$A:$Q,MATCH($A$3&amp;$D122,'[1]2024'!$B:$B,0),MATCH(M$4,'[1]2024'!$2:$2,0)),0)+IFERROR(INDEX('[1]2024'!$A:$Q,MATCH($B$3&amp;$D122,'[1]2024'!$B:$B,0),MATCH(M$4,'[1]2024'!$2:$2,0)),0)++IFERROR(INDEX('[1]2024'!$A:$Q,MATCH($C$3&amp;$D122,'[1]2024'!$B:$B,0),MATCH(M$4,'[1]2024'!$2:$2,0)),0)++IFERROR(INDEX('[1]2024'!$A:$Q,MATCH($D$3&amp;$D122,'[1]2024'!$B:$B,0),MATCH(M$4,'[1]2024'!$2:$2,0)),0)</f>
        <v>0</v>
      </c>
      <c r="N122" s="74">
        <f>IFERROR(INDEX('[1]2024'!$A:$Q,MATCH($A$3&amp;$D122,'[1]2024'!$B:$B,0),MATCH(N$4,'[1]2024'!$2:$2,0)),0)+IFERROR(INDEX('[1]2024'!$A:$Q,MATCH($B$3&amp;$D122,'[1]2024'!$B:$B,0),MATCH(N$4,'[1]2024'!$2:$2,0)),0)++IFERROR(INDEX('[1]2024'!$A:$Q,MATCH($C$3&amp;$D122,'[1]2024'!$B:$B,0),MATCH(N$4,'[1]2024'!$2:$2,0)),0)++IFERROR(INDEX('[1]2024'!$A:$Q,MATCH($D$3&amp;$D122,'[1]2024'!$B:$B,0),MATCH(N$4,'[1]2024'!$2:$2,0)),0)</f>
        <v>0</v>
      </c>
      <c r="O122" s="74">
        <f>IFERROR(INDEX('[1]2024'!$A:$Q,MATCH($A$3&amp;$D122,'[1]2024'!$B:$B,0),MATCH(O$4,'[1]2024'!$2:$2,0)),0)+IFERROR(INDEX('[1]2024'!$A:$Q,MATCH($B$3&amp;$D122,'[1]2024'!$B:$B,0),MATCH(O$4,'[1]2024'!$2:$2,0)),0)++IFERROR(INDEX('[1]2024'!$A:$Q,MATCH($C$3&amp;$D122,'[1]2024'!$B:$B,0),MATCH(O$4,'[1]2024'!$2:$2,0)),0)++IFERROR(INDEX('[1]2024'!$A:$Q,MATCH($D$3&amp;$D122,'[1]2024'!$B:$B,0),MATCH(O$4,'[1]2024'!$2:$2,0)),0)</f>
        <v>0</v>
      </c>
      <c r="P122" s="74">
        <f>IFERROR(INDEX('[1]2024'!$A:$Q,MATCH($A$3&amp;$D122,'[1]2024'!$B:$B,0),MATCH(P$4,'[1]2024'!$2:$2,0)),0)+IFERROR(INDEX('[1]2024'!$A:$Q,MATCH($B$3&amp;$D122,'[1]2024'!$B:$B,0),MATCH(P$4,'[1]2024'!$2:$2,0)),0)++IFERROR(INDEX('[1]2024'!$A:$Q,MATCH($C$3&amp;$D122,'[1]2024'!$B:$B,0),MATCH(P$4,'[1]2024'!$2:$2,0)),0)++IFERROR(INDEX('[1]2024'!$A:$Q,MATCH($D$3&amp;$D122,'[1]2024'!$B:$B,0),MATCH(P$4,'[1]2024'!$2:$2,0)),0)</f>
        <v>0</v>
      </c>
      <c r="Q122" s="74">
        <f>IFERROR(INDEX('[1]2024'!$A:$Q,MATCH($A$3&amp;$D122,'[1]2024'!$B:$B,0),MATCH(Q$4,'[1]2024'!$2:$2,0)),0)+IFERROR(INDEX('[1]2024'!$A:$Q,MATCH($B$3&amp;$D122,'[1]2024'!$B:$B,0),MATCH(Q$4,'[1]2024'!$2:$2,0)),0)++IFERROR(INDEX('[1]2024'!$A:$Q,MATCH($C$3&amp;$D122,'[1]2024'!$B:$B,0),MATCH(Q$4,'[1]2024'!$2:$2,0)),0)++IFERROR(INDEX('[1]2024'!$A:$Q,MATCH($D$3&amp;$D122,'[1]2024'!$B:$B,0),MATCH(Q$4,'[1]2024'!$2:$2,0)),0)</f>
        <v>0</v>
      </c>
      <c r="R122" s="74">
        <f>IFERROR(INDEX('[1]2024'!$A:$Q,MATCH($A$3&amp;$D122,'[1]2024'!$B:$B,0),MATCH(R$4,'[1]2024'!$2:$2,0)),0)+IFERROR(INDEX('[1]2024'!$A:$Q,MATCH($B$3&amp;$D122,'[1]2024'!$B:$B,0),MATCH(R$4,'[1]2024'!$2:$2,0)),0)++IFERROR(INDEX('[1]2024'!$A:$Q,MATCH($C$3&amp;$D122,'[1]2024'!$B:$B,0),MATCH(R$4,'[1]2024'!$2:$2,0)),0)++IFERROR(INDEX('[1]2024'!$A:$Q,MATCH($D$3&amp;$D122,'[1]2024'!$B:$B,0),MATCH(R$4,'[1]2024'!$2:$2,0)),0)</f>
        <v>0</v>
      </c>
      <c r="S122" s="74">
        <f>IFERROR(INDEX('[1]2024'!$A:$Q,MATCH($A$3&amp;$D122,'[1]2024'!$B:$B,0),MATCH(S$4,'[1]2024'!$2:$2,0)),0)+IFERROR(INDEX('[1]2024'!$A:$Q,MATCH($B$3&amp;$D122,'[1]2024'!$B:$B,0),MATCH(S$4,'[1]2024'!$2:$2,0)),0)++IFERROR(INDEX('[1]2024'!$A:$Q,MATCH($C$3&amp;$D122,'[1]2024'!$B:$B,0),MATCH(S$4,'[1]2024'!$2:$2,0)),0)++IFERROR(INDEX('[1]2024'!$A:$Q,MATCH($D$3&amp;$D122,'[1]2024'!$B:$B,0),MATCH(S$4,'[1]2024'!$2:$2,0)),0)</f>
        <v>0</v>
      </c>
      <c r="T122" s="75">
        <v>0</v>
      </c>
      <c r="U122" s="73">
        <f t="shared" si="118"/>
        <v>0</v>
      </c>
      <c r="V122" s="174">
        <v>0</v>
      </c>
      <c r="W122" s="105">
        <v>0</v>
      </c>
      <c r="X122" s="105">
        <v>0</v>
      </c>
      <c r="Y122" s="105">
        <v>0</v>
      </c>
      <c r="Z122" s="105">
        <v>0</v>
      </c>
      <c r="AA122" s="105">
        <v>0</v>
      </c>
      <c r="AB122" s="105">
        <v>0</v>
      </c>
      <c r="AC122" s="105">
        <v>0</v>
      </c>
      <c r="AD122" s="105">
        <v>0</v>
      </c>
      <c r="AE122" s="105">
        <v>0</v>
      </c>
      <c r="AF122" s="105">
        <v>0</v>
      </c>
      <c r="AG122" s="175">
        <v>0</v>
      </c>
      <c r="AH122" s="73">
        <f t="shared" si="119"/>
        <v>0</v>
      </c>
      <c r="AI122" s="73"/>
      <c r="AJ122" s="73"/>
      <c r="AK122" s="73"/>
      <c r="AL122" s="73"/>
      <c r="AM122" s="73"/>
      <c r="AN122" s="73"/>
      <c r="AO122" s="73"/>
      <c r="AP122" s="73"/>
      <c r="AQ122" s="73"/>
      <c r="AR122" s="73"/>
      <c r="AS122" s="73"/>
      <c r="AT122" s="73"/>
      <c r="AU122" s="73">
        <f t="shared" si="61"/>
        <v>0</v>
      </c>
      <c r="AV122" s="73">
        <f t="shared" si="58"/>
        <v>0</v>
      </c>
      <c r="AW122" s="73">
        <f t="shared" si="59"/>
        <v>0</v>
      </c>
      <c r="AX122" s="73">
        <f t="shared" si="60"/>
        <v>0</v>
      </c>
      <c r="AY122" s="73">
        <f t="shared" si="120"/>
        <v>0</v>
      </c>
      <c r="AZ122" s="73">
        <f t="shared" si="121"/>
        <v>0</v>
      </c>
      <c r="BA122" s="73">
        <f t="shared" si="122"/>
        <v>0</v>
      </c>
      <c r="BB122" s="91"/>
      <c r="BC122" s="69" t="s">
        <v>39</v>
      </c>
      <c r="BD122" s="160"/>
      <c r="BE122" s="74">
        <v>0</v>
      </c>
      <c r="BF122" s="74">
        <v>0</v>
      </c>
      <c r="BG122" s="74">
        <v>0</v>
      </c>
      <c r="BH122" s="162">
        <f t="shared" si="84"/>
        <v>0</v>
      </c>
    </row>
    <row r="123" spans="1:60" outlineLevel="1" x14ac:dyDescent="0.3">
      <c r="A123" s="71" t="s">
        <v>229</v>
      </c>
      <c r="B123" s="149" t="s">
        <v>230</v>
      </c>
      <c r="C123" s="149" t="s">
        <v>44</v>
      </c>
      <c r="D123" s="150">
        <v>5113150</v>
      </c>
      <c r="E123" s="150" t="s">
        <v>231</v>
      </c>
      <c r="F123" s="173">
        <v>0</v>
      </c>
      <c r="G123" s="73">
        <f t="shared" si="117"/>
        <v>0</v>
      </c>
      <c r="H123" s="74">
        <f>IFERROR(INDEX('[1]2024'!$A:$Q,MATCH($A$3&amp;$D123,'[1]2024'!$B:$B,0),MATCH(H$4,'[1]2024'!$2:$2,0)),0)+IFERROR(INDEX('[1]2024'!$A:$Q,MATCH($B$3&amp;$D123,'[1]2024'!$B:$B,0),MATCH(H$4,'[1]2024'!$2:$2,0)),0)++IFERROR(INDEX('[1]2024'!$A:$Q,MATCH($C$3&amp;$D123,'[1]2024'!$B:$B,0),MATCH(H$4,'[1]2024'!$2:$2,0)),0)++IFERROR(INDEX('[1]2024'!$A:$Q,MATCH($D$3&amp;$D123,'[1]2024'!$B:$B,0),MATCH(H$4,'[1]2024'!$2:$2,0)),0)</f>
        <v>0</v>
      </c>
      <c r="I123" s="74">
        <f>IFERROR(INDEX('[1]2024'!$A:$Q,MATCH($A$3&amp;$D123,'[1]2024'!$B:$B,0),MATCH(I$4,'[1]2024'!$2:$2,0)),0)+IFERROR(INDEX('[1]2024'!$A:$Q,MATCH($B$3&amp;$D123,'[1]2024'!$B:$B,0),MATCH(I$4,'[1]2024'!$2:$2,0)),0)++IFERROR(INDEX('[1]2024'!$A:$Q,MATCH($C$3&amp;$D123,'[1]2024'!$B:$B,0),MATCH(I$4,'[1]2024'!$2:$2,0)),0)++IFERROR(INDEX('[1]2024'!$A:$Q,MATCH($D$3&amp;$D123,'[1]2024'!$B:$B,0),MATCH(I$4,'[1]2024'!$2:$2,0)),0)</f>
        <v>0</v>
      </c>
      <c r="J123" s="74">
        <f>IFERROR(INDEX('[1]2024'!$A:$Q,MATCH($A$3&amp;$D123,'[1]2024'!$B:$B,0),MATCH(J$4,'[1]2024'!$2:$2,0)),0)+IFERROR(INDEX('[1]2024'!$A:$Q,MATCH($B$3&amp;$D123,'[1]2024'!$B:$B,0),MATCH(J$4,'[1]2024'!$2:$2,0)),0)++IFERROR(INDEX('[1]2024'!$A:$Q,MATCH($C$3&amp;$D123,'[1]2024'!$B:$B,0),MATCH(J$4,'[1]2024'!$2:$2,0)),0)++IFERROR(INDEX('[1]2024'!$A:$Q,MATCH($D$3&amp;$D123,'[1]2024'!$B:$B,0),MATCH(J$4,'[1]2024'!$2:$2,0)),0)</f>
        <v>0</v>
      </c>
      <c r="K123" s="74">
        <f>IFERROR(INDEX('[1]2024'!$A:$Q,MATCH($A$3&amp;$D123,'[1]2024'!$B:$B,0),MATCH(K$4,'[1]2024'!$2:$2,0)),0)+IFERROR(INDEX('[1]2024'!$A:$Q,MATCH($B$3&amp;$D123,'[1]2024'!$B:$B,0),MATCH(K$4,'[1]2024'!$2:$2,0)),0)++IFERROR(INDEX('[1]2024'!$A:$Q,MATCH($C$3&amp;$D123,'[1]2024'!$B:$B,0),MATCH(K$4,'[1]2024'!$2:$2,0)),0)++IFERROR(INDEX('[1]2024'!$A:$Q,MATCH($D$3&amp;$D123,'[1]2024'!$B:$B,0),MATCH(K$4,'[1]2024'!$2:$2,0)),0)</f>
        <v>0</v>
      </c>
      <c r="L123" s="74">
        <f>IFERROR(INDEX('[1]2024'!$A:$Q,MATCH($A$3&amp;$D123,'[1]2024'!$B:$B,0),MATCH(L$4,'[1]2024'!$2:$2,0)),0)+IFERROR(INDEX('[1]2024'!$A:$Q,MATCH($B$3&amp;$D123,'[1]2024'!$B:$B,0),MATCH(L$4,'[1]2024'!$2:$2,0)),0)++IFERROR(INDEX('[1]2024'!$A:$Q,MATCH($C$3&amp;$D123,'[1]2024'!$B:$B,0),MATCH(L$4,'[1]2024'!$2:$2,0)),0)++IFERROR(INDEX('[1]2024'!$A:$Q,MATCH($D$3&amp;$D123,'[1]2024'!$B:$B,0),MATCH(L$4,'[1]2024'!$2:$2,0)),0)</f>
        <v>0</v>
      </c>
      <c r="M123" s="74">
        <f>IFERROR(INDEX('[1]2024'!$A:$Q,MATCH($A$3&amp;$D123,'[1]2024'!$B:$B,0),MATCH(M$4,'[1]2024'!$2:$2,0)),0)+IFERROR(INDEX('[1]2024'!$A:$Q,MATCH($B$3&amp;$D123,'[1]2024'!$B:$B,0),MATCH(M$4,'[1]2024'!$2:$2,0)),0)++IFERROR(INDEX('[1]2024'!$A:$Q,MATCH($C$3&amp;$D123,'[1]2024'!$B:$B,0),MATCH(M$4,'[1]2024'!$2:$2,0)),0)++IFERROR(INDEX('[1]2024'!$A:$Q,MATCH($D$3&amp;$D123,'[1]2024'!$B:$B,0),MATCH(M$4,'[1]2024'!$2:$2,0)),0)</f>
        <v>0</v>
      </c>
      <c r="N123" s="74">
        <f>IFERROR(INDEX('[1]2024'!$A:$Q,MATCH($A$3&amp;$D123,'[1]2024'!$B:$B,0),MATCH(N$4,'[1]2024'!$2:$2,0)),0)+IFERROR(INDEX('[1]2024'!$A:$Q,MATCH($B$3&amp;$D123,'[1]2024'!$B:$B,0),MATCH(N$4,'[1]2024'!$2:$2,0)),0)++IFERROR(INDEX('[1]2024'!$A:$Q,MATCH($C$3&amp;$D123,'[1]2024'!$B:$B,0),MATCH(N$4,'[1]2024'!$2:$2,0)),0)++IFERROR(INDEX('[1]2024'!$A:$Q,MATCH($D$3&amp;$D123,'[1]2024'!$B:$B,0),MATCH(N$4,'[1]2024'!$2:$2,0)),0)</f>
        <v>0</v>
      </c>
      <c r="O123" s="74">
        <f>IFERROR(INDEX('[1]2024'!$A:$Q,MATCH($A$3&amp;$D123,'[1]2024'!$B:$B,0),MATCH(O$4,'[1]2024'!$2:$2,0)),0)+IFERROR(INDEX('[1]2024'!$A:$Q,MATCH($B$3&amp;$D123,'[1]2024'!$B:$B,0),MATCH(O$4,'[1]2024'!$2:$2,0)),0)++IFERROR(INDEX('[1]2024'!$A:$Q,MATCH($C$3&amp;$D123,'[1]2024'!$B:$B,0),MATCH(O$4,'[1]2024'!$2:$2,0)),0)++IFERROR(INDEX('[1]2024'!$A:$Q,MATCH($D$3&amp;$D123,'[1]2024'!$B:$B,0),MATCH(O$4,'[1]2024'!$2:$2,0)),0)</f>
        <v>0</v>
      </c>
      <c r="P123" s="74">
        <f>IFERROR(INDEX('[1]2024'!$A:$Q,MATCH($A$3&amp;$D123,'[1]2024'!$B:$B,0),MATCH(P$4,'[1]2024'!$2:$2,0)),0)+IFERROR(INDEX('[1]2024'!$A:$Q,MATCH($B$3&amp;$D123,'[1]2024'!$B:$B,0),MATCH(P$4,'[1]2024'!$2:$2,0)),0)++IFERROR(INDEX('[1]2024'!$A:$Q,MATCH($C$3&amp;$D123,'[1]2024'!$B:$B,0),MATCH(P$4,'[1]2024'!$2:$2,0)),0)++IFERROR(INDEX('[1]2024'!$A:$Q,MATCH($D$3&amp;$D123,'[1]2024'!$B:$B,0),MATCH(P$4,'[1]2024'!$2:$2,0)),0)</f>
        <v>0</v>
      </c>
      <c r="Q123" s="74">
        <f>IFERROR(INDEX('[1]2024'!$A:$Q,MATCH($A$3&amp;$D123,'[1]2024'!$B:$B,0),MATCH(Q$4,'[1]2024'!$2:$2,0)),0)+IFERROR(INDEX('[1]2024'!$A:$Q,MATCH($B$3&amp;$D123,'[1]2024'!$B:$B,0),MATCH(Q$4,'[1]2024'!$2:$2,0)),0)++IFERROR(INDEX('[1]2024'!$A:$Q,MATCH($C$3&amp;$D123,'[1]2024'!$B:$B,0),MATCH(Q$4,'[1]2024'!$2:$2,0)),0)++IFERROR(INDEX('[1]2024'!$A:$Q,MATCH($D$3&amp;$D123,'[1]2024'!$B:$B,0),MATCH(Q$4,'[1]2024'!$2:$2,0)),0)</f>
        <v>0</v>
      </c>
      <c r="R123" s="74">
        <f>IFERROR(INDEX('[1]2024'!$A:$Q,MATCH($A$3&amp;$D123,'[1]2024'!$B:$B,0),MATCH(R$4,'[1]2024'!$2:$2,0)),0)+IFERROR(INDEX('[1]2024'!$A:$Q,MATCH($B$3&amp;$D123,'[1]2024'!$B:$B,0),MATCH(R$4,'[1]2024'!$2:$2,0)),0)++IFERROR(INDEX('[1]2024'!$A:$Q,MATCH($C$3&amp;$D123,'[1]2024'!$B:$B,0),MATCH(R$4,'[1]2024'!$2:$2,0)),0)++IFERROR(INDEX('[1]2024'!$A:$Q,MATCH($D$3&amp;$D123,'[1]2024'!$B:$B,0),MATCH(R$4,'[1]2024'!$2:$2,0)),0)</f>
        <v>0</v>
      </c>
      <c r="S123" s="74">
        <f>IFERROR(INDEX('[1]2024'!$A:$Q,MATCH($A$3&amp;$D123,'[1]2024'!$B:$B,0),MATCH(S$4,'[1]2024'!$2:$2,0)),0)+IFERROR(INDEX('[1]2024'!$A:$Q,MATCH($B$3&amp;$D123,'[1]2024'!$B:$B,0),MATCH(S$4,'[1]2024'!$2:$2,0)),0)++IFERROR(INDEX('[1]2024'!$A:$Q,MATCH($C$3&amp;$D123,'[1]2024'!$B:$B,0),MATCH(S$4,'[1]2024'!$2:$2,0)),0)++IFERROR(INDEX('[1]2024'!$A:$Q,MATCH($D$3&amp;$D123,'[1]2024'!$B:$B,0),MATCH(S$4,'[1]2024'!$2:$2,0)),0)</f>
        <v>0</v>
      </c>
      <c r="T123" s="75">
        <v>0</v>
      </c>
      <c r="U123" s="73">
        <f t="shared" si="118"/>
        <v>0</v>
      </c>
      <c r="V123" s="174">
        <v>0</v>
      </c>
      <c r="W123" s="105">
        <v>0</v>
      </c>
      <c r="X123" s="105">
        <v>0</v>
      </c>
      <c r="Y123" s="105">
        <v>0</v>
      </c>
      <c r="Z123" s="105">
        <v>0</v>
      </c>
      <c r="AA123" s="105">
        <v>0</v>
      </c>
      <c r="AB123" s="105">
        <v>0</v>
      </c>
      <c r="AC123" s="105">
        <v>0</v>
      </c>
      <c r="AD123" s="105">
        <v>0</v>
      </c>
      <c r="AE123" s="105">
        <v>0</v>
      </c>
      <c r="AF123" s="105">
        <v>0</v>
      </c>
      <c r="AG123" s="175">
        <v>0</v>
      </c>
      <c r="AH123" s="73">
        <f t="shared" si="119"/>
        <v>0</v>
      </c>
      <c r="AI123" s="73"/>
      <c r="AJ123" s="73"/>
      <c r="AK123" s="73"/>
      <c r="AL123" s="73"/>
      <c r="AM123" s="73"/>
      <c r="AN123" s="73"/>
      <c r="AO123" s="73"/>
      <c r="AP123" s="73"/>
      <c r="AQ123" s="73"/>
      <c r="AR123" s="73"/>
      <c r="AS123" s="73"/>
      <c r="AT123" s="73"/>
      <c r="AU123" s="73">
        <f t="shared" si="61"/>
        <v>0</v>
      </c>
      <c r="AV123" s="73">
        <f t="shared" si="58"/>
        <v>0</v>
      </c>
      <c r="AW123" s="73">
        <f t="shared" si="59"/>
        <v>0</v>
      </c>
      <c r="AX123" s="73">
        <f t="shared" si="60"/>
        <v>0</v>
      </c>
      <c r="AY123" s="73">
        <f t="shared" si="120"/>
        <v>0</v>
      </c>
      <c r="AZ123" s="73">
        <f t="shared" si="121"/>
        <v>0</v>
      </c>
      <c r="BA123" s="73">
        <f t="shared" si="122"/>
        <v>0</v>
      </c>
      <c r="BB123" s="91"/>
      <c r="BC123" s="69" t="s">
        <v>39</v>
      </c>
      <c r="BD123" s="160"/>
      <c r="BE123" s="74">
        <v>0</v>
      </c>
      <c r="BF123" s="74">
        <v>0</v>
      </c>
      <c r="BG123" s="74">
        <v>0</v>
      </c>
      <c r="BH123" s="162">
        <f t="shared" si="84"/>
        <v>0</v>
      </c>
    </row>
    <row r="124" spans="1:60" outlineLevel="1" x14ac:dyDescent="0.3">
      <c r="A124" s="71" t="s">
        <v>232</v>
      </c>
      <c r="B124" s="149" t="s">
        <v>226</v>
      </c>
      <c r="C124" s="149" t="s">
        <v>44</v>
      </c>
      <c r="D124" s="150"/>
      <c r="E124" s="150" t="s">
        <v>227</v>
      </c>
      <c r="F124" s="173">
        <v>0</v>
      </c>
      <c r="G124" s="73">
        <f t="shared" si="117"/>
        <v>0</v>
      </c>
      <c r="H124" s="74">
        <f>IFERROR(INDEX('[1]2024'!$A:$Q,MATCH($A$3&amp;$D124,'[1]2024'!$B:$B,0),MATCH(H$4,'[1]2024'!$2:$2,0)),0)+IFERROR(INDEX('[1]2024'!$A:$Q,MATCH($B$3&amp;$D124,'[1]2024'!$B:$B,0),MATCH(H$4,'[1]2024'!$2:$2,0)),0)++IFERROR(INDEX('[1]2024'!$A:$Q,MATCH($C$3&amp;$D124,'[1]2024'!$B:$B,0),MATCH(H$4,'[1]2024'!$2:$2,0)),0)++IFERROR(INDEX('[1]2024'!$A:$Q,MATCH($D$3&amp;$D124,'[1]2024'!$B:$B,0),MATCH(H$4,'[1]2024'!$2:$2,0)),0)</f>
        <v>0</v>
      </c>
      <c r="I124" s="74">
        <f>IFERROR(INDEX('[1]2024'!$A:$Q,MATCH($A$3&amp;$D124,'[1]2024'!$B:$B,0),MATCH(I$4,'[1]2024'!$2:$2,0)),0)+IFERROR(INDEX('[1]2024'!$A:$Q,MATCH($B$3&amp;$D124,'[1]2024'!$B:$B,0),MATCH(I$4,'[1]2024'!$2:$2,0)),0)++IFERROR(INDEX('[1]2024'!$A:$Q,MATCH($C$3&amp;$D124,'[1]2024'!$B:$B,0),MATCH(I$4,'[1]2024'!$2:$2,0)),0)++IFERROR(INDEX('[1]2024'!$A:$Q,MATCH($D$3&amp;$D124,'[1]2024'!$B:$B,0),MATCH(I$4,'[1]2024'!$2:$2,0)),0)</f>
        <v>0</v>
      </c>
      <c r="J124" s="74">
        <f>IFERROR(INDEX('[1]2024'!$A:$Q,MATCH($A$3&amp;$D124,'[1]2024'!$B:$B,0),MATCH(J$4,'[1]2024'!$2:$2,0)),0)+IFERROR(INDEX('[1]2024'!$A:$Q,MATCH($B$3&amp;$D124,'[1]2024'!$B:$B,0),MATCH(J$4,'[1]2024'!$2:$2,0)),0)++IFERROR(INDEX('[1]2024'!$A:$Q,MATCH($C$3&amp;$D124,'[1]2024'!$B:$B,0),MATCH(J$4,'[1]2024'!$2:$2,0)),0)++IFERROR(INDEX('[1]2024'!$A:$Q,MATCH($D$3&amp;$D124,'[1]2024'!$B:$B,0),MATCH(J$4,'[1]2024'!$2:$2,0)),0)</f>
        <v>0</v>
      </c>
      <c r="K124" s="74">
        <f>IFERROR(INDEX('[1]2024'!$A:$Q,MATCH($A$3&amp;$D124,'[1]2024'!$B:$B,0),MATCH(K$4,'[1]2024'!$2:$2,0)),0)+IFERROR(INDEX('[1]2024'!$A:$Q,MATCH($B$3&amp;$D124,'[1]2024'!$B:$B,0),MATCH(K$4,'[1]2024'!$2:$2,0)),0)++IFERROR(INDEX('[1]2024'!$A:$Q,MATCH($C$3&amp;$D124,'[1]2024'!$B:$B,0),MATCH(K$4,'[1]2024'!$2:$2,0)),0)++IFERROR(INDEX('[1]2024'!$A:$Q,MATCH($D$3&amp;$D124,'[1]2024'!$B:$B,0),MATCH(K$4,'[1]2024'!$2:$2,0)),0)</f>
        <v>0</v>
      </c>
      <c r="L124" s="74">
        <f>IFERROR(INDEX('[1]2024'!$A:$Q,MATCH($A$3&amp;$D124,'[1]2024'!$B:$B,0),MATCH(L$4,'[1]2024'!$2:$2,0)),0)+IFERROR(INDEX('[1]2024'!$A:$Q,MATCH($B$3&amp;$D124,'[1]2024'!$B:$B,0),MATCH(L$4,'[1]2024'!$2:$2,0)),0)++IFERROR(INDEX('[1]2024'!$A:$Q,MATCH($C$3&amp;$D124,'[1]2024'!$B:$B,0),MATCH(L$4,'[1]2024'!$2:$2,0)),0)++IFERROR(INDEX('[1]2024'!$A:$Q,MATCH($D$3&amp;$D124,'[1]2024'!$B:$B,0),MATCH(L$4,'[1]2024'!$2:$2,0)),0)</f>
        <v>0</v>
      </c>
      <c r="M124" s="74">
        <f>IFERROR(INDEX('[1]2024'!$A:$Q,MATCH($A$3&amp;$D124,'[1]2024'!$B:$B,0),MATCH(M$4,'[1]2024'!$2:$2,0)),0)+IFERROR(INDEX('[1]2024'!$A:$Q,MATCH($B$3&amp;$D124,'[1]2024'!$B:$B,0),MATCH(M$4,'[1]2024'!$2:$2,0)),0)++IFERROR(INDEX('[1]2024'!$A:$Q,MATCH($C$3&amp;$D124,'[1]2024'!$B:$B,0),MATCH(M$4,'[1]2024'!$2:$2,0)),0)++IFERROR(INDEX('[1]2024'!$A:$Q,MATCH($D$3&amp;$D124,'[1]2024'!$B:$B,0),MATCH(M$4,'[1]2024'!$2:$2,0)),0)</f>
        <v>0</v>
      </c>
      <c r="N124" s="74">
        <f>IFERROR(INDEX('[1]2024'!$A:$Q,MATCH($A$3&amp;$D124,'[1]2024'!$B:$B,0),MATCH(N$4,'[1]2024'!$2:$2,0)),0)+IFERROR(INDEX('[1]2024'!$A:$Q,MATCH($B$3&amp;$D124,'[1]2024'!$B:$B,0),MATCH(N$4,'[1]2024'!$2:$2,0)),0)++IFERROR(INDEX('[1]2024'!$A:$Q,MATCH($C$3&amp;$D124,'[1]2024'!$B:$B,0),MATCH(N$4,'[1]2024'!$2:$2,0)),0)++IFERROR(INDEX('[1]2024'!$A:$Q,MATCH($D$3&amp;$D124,'[1]2024'!$B:$B,0),MATCH(N$4,'[1]2024'!$2:$2,0)),0)</f>
        <v>0</v>
      </c>
      <c r="O124" s="74">
        <f>IFERROR(INDEX('[1]2024'!$A:$Q,MATCH($A$3&amp;$D124,'[1]2024'!$B:$B,0),MATCH(O$4,'[1]2024'!$2:$2,0)),0)+IFERROR(INDEX('[1]2024'!$A:$Q,MATCH($B$3&amp;$D124,'[1]2024'!$B:$B,0),MATCH(O$4,'[1]2024'!$2:$2,0)),0)++IFERROR(INDEX('[1]2024'!$A:$Q,MATCH($C$3&amp;$D124,'[1]2024'!$B:$B,0),MATCH(O$4,'[1]2024'!$2:$2,0)),0)++IFERROR(INDEX('[1]2024'!$A:$Q,MATCH($D$3&amp;$D124,'[1]2024'!$B:$B,0),MATCH(O$4,'[1]2024'!$2:$2,0)),0)</f>
        <v>0</v>
      </c>
      <c r="P124" s="74">
        <f>IFERROR(INDEX('[1]2024'!$A:$Q,MATCH($A$3&amp;$D124,'[1]2024'!$B:$B,0),MATCH(P$4,'[1]2024'!$2:$2,0)),0)+IFERROR(INDEX('[1]2024'!$A:$Q,MATCH($B$3&amp;$D124,'[1]2024'!$B:$B,0),MATCH(P$4,'[1]2024'!$2:$2,0)),0)++IFERROR(INDEX('[1]2024'!$A:$Q,MATCH($C$3&amp;$D124,'[1]2024'!$B:$B,0),MATCH(P$4,'[1]2024'!$2:$2,0)),0)++IFERROR(INDEX('[1]2024'!$A:$Q,MATCH($D$3&amp;$D124,'[1]2024'!$B:$B,0),MATCH(P$4,'[1]2024'!$2:$2,0)),0)</f>
        <v>0</v>
      </c>
      <c r="Q124" s="74">
        <f>IFERROR(INDEX('[1]2024'!$A:$Q,MATCH($A$3&amp;$D124,'[1]2024'!$B:$B,0),MATCH(Q$4,'[1]2024'!$2:$2,0)),0)+IFERROR(INDEX('[1]2024'!$A:$Q,MATCH($B$3&amp;$D124,'[1]2024'!$B:$B,0),MATCH(Q$4,'[1]2024'!$2:$2,0)),0)++IFERROR(INDEX('[1]2024'!$A:$Q,MATCH($C$3&amp;$D124,'[1]2024'!$B:$B,0),MATCH(Q$4,'[1]2024'!$2:$2,0)),0)++IFERROR(INDEX('[1]2024'!$A:$Q,MATCH($D$3&amp;$D124,'[1]2024'!$B:$B,0),MATCH(Q$4,'[1]2024'!$2:$2,0)),0)</f>
        <v>0</v>
      </c>
      <c r="R124" s="74">
        <f>IFERROR(INDEX('[1]2024'!$A:$Q,MATCH($A$3&amp;$D124,'[1]2024'!$B:$B,0),MATCH(R$4,'[1]2024'!$2:$2,0)),0)+IFERROR(INDEX('[1]2024'!$A:$Q,MATCH($B$3&amp;$D124,'[1]2024'!$B:$B,0),MATCH(R$4,'[1]2024'!$2:$2,0)),0)++IFERROR(INDEX('[1]2024'!$A:$Q,MATCH($C$3&amp;$D124,'[1]2024'!$B:$B,0),MATCH(R$4,'[1]2024'!$2:$2,0)),0)++IFERROR(INDEX('[1]2024'!$A:$Q,MATCH($D$3&amp;$D124,'[1]2024'!$B:$B,0),MATCH(R$4,'[1]2024'!$2:$2,0)),0)</f>
        <v>0</v>
      </c>
      <c r="S124" s="74">
        <f>IFERROR(INDEX('[1]2024'!$A:$Q,MATCH($A$3&amp;$D124,'[1]2024'!$B:$B,0),MATCH(S$4,'[1]2024'!$2:$2,0)),0)+IFERROR(INDEX('[1]2024'!$A:$Q,MATCH($B$3&amp;$D124,'[1]2024'!$B:$B,0),MATCH(S$4,'[1]2024'!$2:$2,0)),0)++IFERROR(INDEX('[1]2024'!$A:$Q,MATCH($C$3&amp;$D124,'[1]2024'!$B:$B,0),MATCH(S$4,'[1]2024'!$2:$2,0)),0)++IFERROR(INDEX('[1]2024'!$A:$Q,MATCH($D$3&amp;$D124,'[1]2024'!$B:$B,0),MATCH(S$4,'[1]2024'!$2:$2,0)),0)</f>
        <v>0</v>
      </c>
      <c r="T124" s="75">
        <v>0</v>
      </c>
      <c r="U124" s="73">
        <f t="shared" si="118"/>
        <v>0</v>
      </c>
      <c r="V124" s="174">
        <v>0</v>
      </c>
      <c r="W124" s="105">
        <v>0</v>
      </c>
      <c r="X124" s="105">
        <v>0</v>
      </c>
      <c r="Y124" s="105">
        <v>0</v>
      </c>
      <c r="Z124" s="105">
        <v>0</v>
      </c>
      <c r="AA124" s="105">
        <v>0</v>
      </c>
      <c r="AB124" s="105">
        <v>0</v>
      </c>
      <c r="AC124" s="105">
        <v>0</v>
      </c>
      <c r="AD124" s="105">
        <v>0</v>
      </c>
      <c r="AE124" s="105">
        <v>0</v>
      </c>
      <c r="AF124" s="105">
        <v>0</v>
      </c>
      <c r="AG124" s="175">
        <v>0</v>
      </c>
      <c r="AH124" s="73">
        <f t="shared" si="119"/>
        <v>0</v>
      </c>
      <c r="AI124" s="73"/>
      <c r="AJ124" s="73"/>
      <c r="AK124" s="73"/>
      <c r="AL124" s="73"/>
      <c r="AM124" s="73"/>
      <c r="AN124" s="73"/>
      <c r="AO124" s="73"/>
      <c r="AP124" s="73"/>
      <c r="AQ124" s="73"/>
      <c r="AR124" s="73"/>
      <c r="AS124" s="73"/>
      <c r="AT124" s="73"/>
      <c r="AU124" s="73">
        <f t="shared" si="61"/>
        <v>0</v>
      </c>
      <c r="AV124" s="73">
        <f t="shared" si="58"/>
        <v>0</v>
      </c>
      <c r="AW124" s="73">
        <f t="shared" si="59"/>
        <v>0</v>
      </c>
      <c r="AX124" s="73">
        <f t="shared" si="60"/>
        <v>0</v>
      </c>
      <c r="AY124" s="73">
        <f t="shared" si="120"/>
        <v>0</v>
      </c>
      <c r="AZ124" s="73">
        <f t="shared" si="121"/>
        <v>0</v>
      </c>
      <c r="BA124" s="73">
        <f t="shared" si="122"/>
        <v>0</v>
      </c>
      <c r="BB124" s="91"/>
      <c r="BC124" s="69" t="s">
        <v>39</v>
      </c>
      <c r="BD124" s="160"/>
      <c r="BE124" s="74">
        <v>0</v>
      </c>
      <c r="BF124" s="74">
        <v>307290924</v>
      </c>
      <c r="BG124" s="74">
        <v>192000</v>
      </c>
      <c r="BH124" s="162">
        <f t="shared" si="84"/>
        <v>0</v>
      </c>
    </row>
    <row r="125" spans="1:60" outlineLevel="1" x14ac:dyDescent="0.3">
      <c r="A125" s="71" t="s">
        <v>233</v>
      </c>
      <c r="B125" s="149" t="s">
        <v>226</v>
      </c>
      <c r="C125" s="149" t="s">
        <v>44</v>
      </c>
      <c r="D125" s="150">
        <v>5113170</v>
      </c>
      <c r="E125" s="150" t="s">
        <v>227</v>
      </c>
      <c r="F125" s="173">
        <v>0</v>
      </c>
      <c r="G125" s="73">
        <f t="shared" si="117"/>
        <v>0</v>
      </c>
      <c r="H125" s="74">
        <f>IFERROR(INDEX('[1]2024'!$A:$Q,MATCH($A$3&amp;$D125,'[1]2024'!$B:$B,0),MATCH(H$4,'[1]2024'!$2:$2,0)),0)+IFERROR(INDEX('[1]2024'!$A:$Q,MATCH($B$3&amp;$D125,'[1]2024'!$B:$B,0),MATCH(H$4,'[1]2024'!$2:$2,0)),0)++IFERROR(INDEX('[1]2024'!$A:$Q,MATCH($C$3&amp;$D125,'[1]2024'!$B:$B,0),MATCH(H$4,'[1]2024'!$2:$2,0)),0)++IFERROR(INDEX('[1]2024'!$A:$Q,MATCH($D$3&amp;$D125,'[1]2024'!$B:$B,0),MATCH(H$4,'[1]2024'!$2:$2,0)),0)</f>
        <v>0</v>
      </c>
      <c r="I125" s="74">
        <f>IFERROR(INDEX('[1]2024'!$A:$Q,MATCH($A$3&amp;$D125,'[1]2024'!$B:$B,0),MATCH(I$4,'[1]2024'!$2:$2,0)),0)+IFERROR(INDEX('[1]2024'!$A:$Q,MATCH($B$3&amp;$D125,'[1]2024'!$B:$B,0),MATCH(I$4,'[1]2024'!$2:$2,0)),0)++IFERROR(INDEX('[1]2024'!$A:$Q,MATCH($C$3&amp;$D125,'[1]2024'!$B:$B,0),MATCH(I$4,'[1]2024'!$2:$2,0)),0)++IFERROR(INDEX('[1]2024'!$A:$Q,MATCH($D$3&amp;$D125,'[1]2024'!$B:$B,0),MATCH(I$4,'[1]2024'!$2:$2,0)),0)</f>
        <v>0</v>
      </c>
      <c r="J125" s="74">
        <f>IFERROR(INDEX('[1]2024'!$A:$Q,MATCH($A$3&amp;$D125,'[1]2024'!$B:$B,0),MATCH(J$4,'[1]2024'!$2:$2,0)),0)+IFERROR(INDEX('[1]2024'!$A:$Q,MATCH($B$3&amp;$D125,'[1]2024'!$B:$B,0),MATCH(J$4,'[1]2024'!$2:$2,0)),0)++IFERROR(INDEX('[1]2024'!$A:$Q,MATCH($C$3&amp;$D125,'[1]2024'!$B:$B,0),MATCH(J$4,'[1]2024'!$2:$2,0)),0)++IFERROR(INDEX('[1]2024'!$A:$Q,MATCH($D$3&amp;$D125,'[1]2024'!$B:$B,0),MATCH(J$4,'[1]2024'!$2:$2,0)),0)</f>
        <v>0</v>
      </c>
      <c r="K125" s="74">
        <f>IFERROR(INDEX('[1]2024'!$A:$Q,MATCH($A$3&amp;$D125,'[1]2024'!$B:$B,0),MATCH(K$4,'[1]2024'!$2:$2,0)),0)+IFERROR(INDEX('[1]2024'!$A:$Q,MATCH($B$3&amp;$D125,'[1]2024'!$B:$B,0),MATCH(K$4,'[1]2024'!$2:$2,0)),0)++IFERROR(INDEX('[1]2024'!$A:$Q,MATCH($C$3&amp;$D125,'[1]2024'!$B:$B,0),MATCH(K$4,'[1]2024'!$2:$2,0)),0)++IFERROR(INDEX('[1]2024'!$A:$Q,MATCH($D$3&amp;$D125,'[1]2024'!$B:$B,0),MATCH(K$4,'[1]2024'!$2:$2,0)),0)</f>
        <v>0</v>
      </c>
      <c r="L125" s="74">
        <f>IFERROR(INDEX('[1]2024'!$A:$Q,MATCH($A$3&amp;$D125,'[1]2024'!$B:$B,0),MATCH(L$4,'[1]2024'!$2:$2,0)),0)+IFERROR(INDEX('[1]2024'!$A:$Q,MATCH($B$3&amp;$D125,'[1]2024'!$B:$B,0),MATCH(L$4,'[1]2024'!$2:$2,0)),0)++IFERROR(INDEX('[1]2024'!$A:$Q,MATCH($C$3&amp;$D125,'[1]2024'!$B:$B,0),MATCH(L$4,'[1]2024'!$2:$2,0)),0)++IFERROR(INDEX('[1]2024'!$A:$Q,MATCH($D$3&amp;$D125,'[1]2024'!$B:$B,0),MATCH(L$4,'[1]2024'!$2:$2,0)),0)</f>
        <v>0</v>
      </c>
      <c r="M125" s="74">
        <f>IFERROR(INDEX('[1]2024'!$A:$Q,MATCH($A$3&amp;$D125,'[1]2024'!$B:$B,0),MATCH(M$4,'[1]2024'!$2:$2,0)),0)+IFERROR(INDEX('[1]2024'!$A:$Q,MATCH($B$3&amp;$D125,'[1]2024'!$B:$B,0),MATCH(M$4,'[1]2024'!$2:$2,0)),0)++IFERROR(INDEX('[1]2024'!$A:$Q,MATCH($C$3&amp;$D125,'[1]2024'!$B:$B,0),MATCH(M$4,'[1]2024'!$2:$2,0)),0)++IFERROR(INDEX('[1]2024'!$A:$Q,MATCH($D$3&amp;$D125,'[1]2024'!$B:$B,0),MATCH(M$4,'[1]2024'!$2:$2,0)),0)</f>
        <v>0</v>
      </c>
      <c r="N125" s="74">
        <f>IFERROR(INDEX('[1]2024'!$A:$Q,MATCH($A$3&amp;$D125,'[1]2024'!$B:$B,0),MATCH(N$4,'[1]2024'!$2:$2,0)),0)+IFERROR(INDEX('[1]2024'!$A:$Q,MATCH($B$3&amp;$D125,'[1]2024'!$B:$B,0),MATCH(N$4,'[1]2024'!$2:$2,0)),0)++IFERROR(INDEX('[1]2024'!$A:$Q,MATCH($C$3&amp;$D125,'[1]2024'!$B:$B,0),MATCH(N$4,'[1]2024'!$2:$2,0)),0)++IFERROR(INDEX('[1]2024'!$A:$Q,MATCH($D$3&amp;$D125,'[1]2024'!$B:$B,0),MATCH(N$4,'[1]2024'!$2:$2,0)),0)</f>
        <v>0</v>
      </c>
      <c r="O125" s="74">
        <f>IFERROR(INDEX('[1]2024'!$A:$Q,MATCH($A$3&amp;$D125,'[1]2024'!$B:$B,0),MATCH(O$4,'[1]2024'!$2:$2,0)),0)+IFERROR(INDEX('[1]2024'!$A:$Q,MATCH($B$3&amp;$D125,'[1]2024'!$B:$B,0),MATCH(O$4,'[1]2024'!$2:$2,0)),0)++IFERROR(INDEX('[1]2024'!$A:$Q,MATCH($C$3&amp;$D125,'[1]2024'!$B:$B,0),MATCH(O$4,'[1]2024'!$2:$2,0)),0)++IFERROR(INDEX('[1]2024'!$A:$Q,MATCH($D$3&amp;$D125,'[1]2024'!$B:$B,0),MATCH(O$4,'[1]2024'!$2:$2,0)),0)</f>
        <v>0</v>
      </c>
      <c r="P125" s="74">
        <f>IFERROR(INDEX('[1]2024'!$A:$Q,MATCH($A$3&amp;$D125,'[1]2024'!$B:$B,0),MATCH(P$4,'[1]2024'!$2:$2,0)),0)+IFERROR(INDEX('[1]2024'!$A:$Q,MATCH($B$3&amp;$D125,'[1]2024'!$B:$B,0),MATCH(P$4,'[1]2024'!$2:$2,0)),0)++IFERROR(INDEX('[1]2024'!$A:$Q,MATCH($C$3&amp;$D125,'[1]2024'!$B:$B,0),MATCH(P$4,'[1]2024'!$2:$2,0)),0)++IFERROR(INDEX('[1]2024'!$A:$Q,MATCH($D$3&amp;$D125,'[1]2024'!$B:$B,0),MATCH(P$4,'[1]2024'!$2:$2,0)),0)</f>
        <v>0</v>
      </c>
      <c r="Q125" s="74">
        <f>IFERROR(INDEX('[1]2024'!$A:$Q,MATCH($A$3&amp;$D125,'[1]2024'!$B:$B,0),MATCH(Q$4,'[1]2024'!$2:$2,0)),0)+IFERROR(INDEX('[1]2024'!$A:$Q,MATCH($B$3&amp;$D125,'[1]2024'!$B:$B,0),MATCH(Q$4,'[1]2024'!$2:$2,0)),0)++IFERROR(INDEX('[1]2024'!$A:$Q,MATCH($C$3&amp;$D125,'[1]2024'!$B:$B,0),MATCH(Q$4,'[1]2024'!$2:$2,0)),0)++IFERROR(INDEX('[1]2024'!$A:$Q,MATCH($D$3&amp;$D125,'[1]2024'!$B:$B,0),MATCH(Q$4,'[1]2024'!$2:$2,0)),0)</f>
        <v>0</v>
      </c>
      <c r="R125" s="74">
        <f>IFERROR(INDEX('[1]2024'!$A:$Q,MATCH($A$3&amp;$D125,'[1]2024'!$B:$B,0),MATCH(R$4,'[1]2024'!$2:$2,0)),0)+IFERROR(INDEX('[1]2024'!$A:$Q,MATCH($B$3&amp;$D125,'[1]2024'!$B:$B,0),MATCH(R$4,'[1]2024'!$2:$2,0)),0)++IFERROR(INDEX('[1]2024'!$A:$Q,MATCH($C$3&amp;$D125,'[1]2024'!$B:$B,0),MATCH(R$4,'[1]2024'!$2:$2,0)),0)++IFERROR(INDEX('[1]2024'!$A:$Q,MATCH($D$3&amp;$D125,'[1]2024'!$B:$B,0),MATCH(R$4,'[1]2024'!$2:$2,0)),0)</f>
        <v>0</v>
      </c>
      <c r="S125" s="74">
        <f>IFERROR(INDEX('[1]2024'!$A:$Q,MATCH($A$3&amp;$D125,'[1]2024'!$B:$B,0),MATCH(S$4,'[1]2024'!$2:$2,0)),0)+IFERROR(INDEX('[1]2024'!$A:$Q,MATCH($B$3&amp;$D125,'[1]2024'!$B:$B,0),MATCH(S$4,'[1]2024'!$2:$2,0)),0)++IFERROR(INDEX('[1]2024'!$A:$Q,MATCH($C$3&amp;$D125,'[1]2024'!$B:$B,0),MATCH(S$4,'[1]2024'!$2:$2,0)),0)++IFERROR(INDEX('[1]2024'!$A:$Q,MATCH($D$3&amp;$D125,'[1]2024'!$B:$B,0),MATCH(S$4,'[1]2024'!$2:$2,0)),0)</f>
        <v>0</v>
      </c>
      <c r="T125" s="75">
        <v>0</v>
      </c>
      <c r="U125" s="73">
        <f t="shared" si="118"/>
        <v>0</v>
      </c>
      <c r="V125" s="174">
        <v>0</v>
      </c>
      <c r="W125" s="105">
        <v>0</v>
      </c>
      <c r="X125" s="105">
        <v>0</v>
      </c>
      <c r="Y125" s="105">
        <v>0</v>
      </c>
      <c r="Z125" s="105">
        <v>0</v>
      </c>
      <c r="AA125" s="105">
        <v>0</v>
      </c>
      <c r="AB125" s="105">
        <v>0</v>
      </c>
      <c r="AC125" s="105">
        <v>0</v>
      </c>
      <c r="AD125" s="105">
        <v>0</v>
      </c>
      <c r="AE125" s="105">
        <v>0</v>
      </c>
      <c r="AF125" s="105">
        <v>0</v>
      </c>
      <c r="AG125" s="175">
        <v>0</v>
      </c>
      <c r="AH125" s="73">
        <f t="shared" si="119"/>
        <v>0</v>
      </c>
      <c r="AI125" s="73"/>
      <c r="AJ125" s="73"/>
      <c r="AK125" s="73"/>
      <c r="AL125" s="73"/>
      <c r="AM125" s="73"/>
      <c r="AN125" s="73"/>
      <c r="AO125" s="73"/>
      <c r="AP125" s="73"/>
      <c r="AQ125" s="73"/>
      <c r="AR125" s="73"/>
      <c r="AS125" s="73"/>
      <c r="AT125" s="73"/>
      <c r="AU125" s="73">
        <f t="shared" si="61"/>
        <v>0</v>
      </c>
      <c r="AV125" s="73">
        <f t="shared" si="58"/>
        <v>0</v>
      </c>
      <c r="AW125" s="73">
        <f t="shared" si="59"/>
        <v>0</v>
      </c>
      <c r="AX125" s="73">
        <f t="shared" si="60"/>
        <v>0</v>
      </c>
      <c r="AY125" s="73">
        <f t="shared" si="120"/>
        <v>0</v>
      </c>
      <c r="AZ125" s="73">
        <f t="shared" si="121"/>
        <v>0</v>
      </c>
      <c r="BA125" s="73">
        <f t="shared" si="122"/>
        <v>0</v>
      </c>
      <c r="BB125" s="91"/>
      <c r="BC125" s="69" t="s">
        <v>39</v>
      </c>
      <c r="BD125" s="160"/>
      <c r="BE125" s="74">
        <v>0</v>
      </c>
      <c r="BF125" s="74">
        <v>0</v>
      </c>
      <c r="BG125" s="74">
        <v>0</v>
      </c>
      <c r="BH125" s="162">
        <f t="shared" si="84"/>
        <v>0</v>
      </c>
    </row>
    <row r="126" spans="1:60" outlineLevel="1" x14ac:dyDescent="0.3">
      <c r="A126" s="71" t="s">
        <v>234</v>
      </c>
      <c r="B126" s="149" t="s">
        <v>21</v>
      </c>
      <c r="C126" s="149" t="s">
        <v>44</v>
      </c>
      <c r="D126" s="150">
        <v>5113210</v>
      </c>
      <c r="E126" s="150" t="s">
        <v>221</v>
      </c>
      <c r="F126" s="173">
        <v>0</v>
      </c>
      <c r="G126" s="73">
        <f t="shared" si="117"/>
        <v>0</v>
      </c>
      <c r="H126" s="74">
        <f>IFERROR(INDEX('[1]2024'!$A:$Q,MATCH($A$3&amp;$D126,'[1]2024'!$B:$B,0),MATCH(H$4,'[1]2024'!$2:$2,0)),0)+IFERROR(INDEX('[1]2024'!$A:$Q,MATCH($B$3&amp;$D126,'[1]2024'!$B:$B,0),MATCH(H$4,'[1]2024'!$2:$2,0)),0)++IFERROR(INDEX('[1]2024'!$A:$Q,MATCH($C$3&amp;$D126,'[1]2024'!$B:$B,0),MATCH(H$4,'[1]2024'!$2:$2,0)),0)++IFERROR(INDEX('[1]2024'!$A:$Q,MATCH($D$3&amp;$D126,'[1]2024'!$B:$B,0),MATCH(H$4,'[1]2024'!$2:$2,0)),0)</f>
        <v>0</v>
      </c>
      <c r="I126" s="74">
        <f>IFERROR(INDEX('[1]2024'!$A:$Q,MATCH($A$3&amp;$D126,'[1]2024'!$B:$B,0),MATCH(I$4,'[1]2024'!$2:$2,0)),0)+IFERROR(INDEX('[1]2024'!$A:$Q,MATCH($B$3&amp;$D126,'[1]2024'!$B:$B,0),MATCH(I$4,'[1]2024'!$2:$2,0)),0)++IFERROR(INDEX('[1]2024'!$A:$Q,MATCH($C$3&amp;$D126,'[1]2024'!$B:$B,0),MATCH(I$4,'[1]2024'!$2:$2,0)),0)++IFERROR(INDEX('[1]2024'!$A:$Q,MATCH($D$3&amp;$D126,'[1]2024'!$B:$B,0),MATCH(I$4,'[1]2024'!$2:$2,0)),0)</f>
        <v>0</v>
      </c>
      <c r="J126" s="74">
        <f>IFERROR(INDEX('[1]2024'!$A:$Q,MATCH($A$3&amp;$D126,'[1]2024'!$B:$B,0),MATCH(J$4,'[1]2024'!$2:$2,0)),0)+IFERROR(INDEX('[1]2024'!$A:$Q,MATCH($B$3&amp;$D126,'[1]2024'!$B:$B,0),MATCH(J$4,'[1]2024'!$2:$2,0)),0)++IFERROR(INDEX('[1]2024'!$A:$Q,MATCH($C$3&amp;$D126,'[1]2024'!$B:$B,0),MATCH(J$4,'[1]2024'!$2:$2,0)),0)++IFERROR(INDEX('[1]2024'!$A:$Q,MATCH($D$3&amp;$D126,'[1]2024'!$B:$B,0),MATCH(J$4,'[1]2024'!$2:$2,0)),0)</f>
        <v>0</v>
      </c>
      <c r="K126" s="74">
        <f>IFERROR(INDEX('[1]2024'!$A:$Q,MATCH($A$3&amp;$D126,'[1]2024'!$B:$B,0),MATCH(K$4,'[1]2024'!$2:$2,0)),0)+IFERROR(INDEX('[1]2024'!$A:$Q,MATCH($B$3&amp;$D126,'[1]2024'!$B:$B,0),MATCH(K$4,'[1]2024'!$2:$2,0)),0)++IFERROR(INDEX('[1]2024'!$A:$Q,MATCH($C$3&amp;$D126,'[1]2024'!$B:$B,0),MATCH(K$4,'[1]2024'!$2:$2,0)),0)++IFERROR(INDEX('[1]2024'!$A:$Q,MATCH($D$3&amp;$D126,'[1]2024'!$B:$B,0),MATCH(K$4,'[1]2024'!$2:$2,0)),0)</f>
        <v>0</v>
      </c>
      <c r="L126" s="74">
        <f>IFERROR(INDEX('[1]2024'!$A:$Q,MATCH($A$3&amp;$D126,'[1]2024'!$B:$B,0),MATCH(L$4,'[1]2024'!$2:$2,0)),0)+IFERROR(INDEX('[1]2024'!$A:$Q,MATCH($B$3&amp;$D126,'[1]2024'!$B:$B,0),MATCH(L$4,'[1]2024'!$2:$2,0)),0)++IFERROR(INDEX('[1]2024'!$A:$Q,MATCH($C$3&amp;$D126,'[1]2024'!$B:$B,0),MATCH(L$4,'[1]2024'!$2:$2,0)),0)++IFERROR(INDEX('[1]2024'!$A:$Q,MATCH($D$3&amp;$D126,'[1]2024'!$B:$B,0),MATCH(L$4,'[1]2024'!$2:$2,0)),0)</f>
        <v>0</v>
      </c>
      <c r="M126" s="74">
        <f>IFERROR(INDEX('[1]2024'!$A:$Q,MATCH($A$3&amp;$D126,'[1]2024'!$B:$B,0),MATCH(M$4,'[1]2024'!$2:$2,0)),0)+IFERROR(INDEX('[1]2024'!$A:$Q,MATCH($B$3&amp;$D126,'[1]2024'!$B:$B,0),MATCH(M$4,'[1]2024'!$2:$2,0)),0)++IFERROR(INDEX('[1]2024'!$A:$Q,MATCH($C$3&amp;$D126,'[1]2024'!$B:$B,0),MATCH(M$4,'[1]2024'!$2:$2,0)),0)++IFERROR(INDEX('[1]2024'!$A:$Q,MATCH($D$3&amp;$D126,'[1]2024'!$B:$B,0),MATCH(M$4,'[1]2024'!$2:$2,0)),0)</f>
        <v>0</v>
      </c>
      <c r="N126" s="74">
        <f>IFERROR(INDEX('[1]2024'!$A:$Q,MATCH($A$3&amp;$D126,'[1]2024'!$B:$B,0),MATCH(N$4,'[1]2024'!$2:$2,0)),0)+IFERROR(INDEX('[1]2024'!$A:$Q,MATCH($B$3&amp;$D126,'[1]2024'!$B:$B,0),MATCH(N$4,'[1]2024'!$2:$2,0)),0)++IFERROR(INDEX('[1]2024'!$A:$Q,MATCH($C$3&amp;$D126,'[1]2024'!$B:$B,0),MATCH(N$4,'[1]2024'!$2:$2,0)),0)++IFERROR(INDEX('[1]2024'!$A:$Q,MATCH($D$3&amp;$D126,'[1]2024'!$B:$B,0),MATCH(N$4,'[1]2024'!$2:$2,0)),0)</f>
        <v>0</v>
      </c>
      <c r="O126" s="74">
        <f>IFERROR(INDEX('[1]2024'!$A:$Q,MATCH($A$3&amp;$D126,'[1]2024'!$B:$B,0),MATCH(O$4,'[1]2024'!$2:$2,0)),0)+IFERROR(INDEX('[1]2024'!$A:$Q,MATCH($B$3&amp;$D126,'[1]2024'!$B:$B,0),MATCH(O$4,'[1]2024'!$2:$2,0)),0)++IFERROR(INDEX('[1]2024'!$A:$Q,MATCH($C$3&amp;$D126,'[1]2024'!$B:$B,0),MATCH(O$4,'[1]2024'!$2:$2,0)),0)++IFERROR(INDEX('[1]2024'!$A:$Q,MATCH($D$3&amp;$D126,'[1]2024'!$B:$B,0),MATCH(O$4,'[1]2024'!$2:$2,0)),0)</f>
        <v>0</v>
      </c>
      <c r="P126" s="74">
        <f>IFERROR(INDEX('[1]2024'!$A:$Q,MATCH($A$3&amp;$D126,'[1]2024'!$B:$B,0),MATCH(P$4,'[1]2024'!$2:$2,0)),0)+IFERROR(INDEX('[1]2024'!$A:$Q,MATCH($B$3&amp;$D126,'[1]2024'!$B:$B,0),MATCH(P$4,'[1]2024'!$2:$2,0)),0)++IFERROR(INDEX('[1]2024'!$A:$Q,MATCH($C$3&amp;$D126,'[1]2024'!$B:$B,0),MATCH(P$4,'[1]2024'!$2:$2,0)),0)++IFERROR(INDEX('[1]2024'!$A:$Q,MATCH($D$3&amp;$D126,'[1]2024'!$B:$B,0),MATCH(P$4,'[1]2024'!$2:$2,0)),0)</f>
        <v>0</v>
      </c>
      <c r="Q126" s="74">
        <f>IFERROR(INDEX('[1]2024'!$A:$Q,MATCH($A$3&amp;$D126,'[1]2024'!$B:$B,0),MATCH(Q$4,'[1]2024'!$2:$2,0)),0)+IFERROR(INDEX('[1]2024'!$A:$Q,MATCH($B$3&amp;$D126,'[1]2024'!$B:$B,0),MATCH(Q$4,'[1]2024'!$2:$2,0)),0)++IFERROR(INDEX('[1]2024'!$A:$Q,MATCH($C$3&amp;$D126,'[1]2024'!$B:$B,0),MATCH(Q$4,'[1]2024'!$2:$2,0)),0)++IFERROR(INDEX('[1]2024'!$A:$Q,MATCH($D$3&amp;$D126,'[1]2024'!$B:$B,0),MATCH(Q$4,'[1]2024'!$2:$2,0)),0)</f>
        <v>0</v>
      </c>
      <c r="R126" s="74">
        <f>IFERROR(INDEX('[1]2024'!$A:$Q,MATCH($A$3&amp;$D126,'[1]2024'!$B:$B,0),MATCH(R$4,'[1]2024'!$2:$2,0)),0)+IFERROR(INDEX('[1]2024'!$A:$Q,MATCH($B$3&amp;$D126,'[1]2024'!$B:$B,0),MATCH(R$4,'[1]2024'!$2:$2,0)),0)++IFERROR(INDEX('[1]2024'!$A:$Q,MATCH($C$3&amp;$D126,'[1]2024'!$B:$B,0),MATCH(R$4,'[1]2024'!$2:$2,0)),0)++IFERROR(INDEX('[1]2024'!$A:$Q,MATCH($D$3&amp;$D126,'[1]2024'!$B:$B,0),MATCH(R$4,'[1]2024'!$2:$2,0)),0)</f>
        <v>0</v>
      </c>
      <c r="S126" s="74">
        <f>IFERROR(INDEX('[1]2024'!$A:$Q,MATCH($A$3&amp;$D126,'[1]2024'!$B:$B,0),MATCH(S$4,'[1]2024'!$2:$2,0)),0)+IFERROR(INDEX('[1]2024'!$A:$Q,MATCH($B$3&amp;$D126,'[1]2024'!$B:$B,0),MATCH(S$4,'[1]2024'!$2:$2,0)),0)++IFERROR(INDEX('[1]2024'!$A:$Q,MATCH($C$3&amp;$D126,'[1]2024'!$B:$B,0),MATCH(S$4,'[1]2024'!$2:$2,0)),0)++IFERROR(INDEX('[1]2024'!$A:$Q,MATCH($D$3&amp;$D126,'[1]2024'!$B:$B,0),MATCH(S$4,'[1]2024'!$2:$2,0)),0)</f>
        <v>0</v>
      </c>
      <c r="T126" s="75">
        <v>0</v>
      </c>
      <c r="U126" s="73">
        <f t="shared" si="118"/>
        <v>0</v>
      </c>
      <c r="V126" s="174">
        <v>0</v>
      </c>
      <c r="W126" s="105">
        <v>0</v>
      </c>
      <c r="X126" s="105">
        <v>0</v>
      </c>
      <c r="Y126" s="105">
        <v>0</v>
      </c>
      <c r="Z126" s="105">
        <v>0</v>
      </c>
      <c r="AA126" s="105">
        <v>0</v>
      </c>
      <c r="AB126" s="105">
        <v>0</v>
      </c>
      <c r="AC126" s="105">
        <v>0</v>
      </c>
      <c r="AD126" s="105">
        <v>0</v>
      </c>
      <c r="AE126" s="105">
        <v>0</v>
      </c>
      <c r="AF126" s="105">
        <v>0</v>
      </c>
      <c r="AG126" s="175">
        <v>0</v>
      </c>
      <c r="AH126" s="73">
        <f t="shared" si="119"/>
        <v>0</v>
      </c>
      <c r="AI126" s="73"/>
      <c r="AJ126" s="73"/>
      <c r="AK126" s="73"/>
      <c r="AL126" s="73"/>
      <c r="AM126" s="73"/>
      <c r="AN126" s="73"/>
      <c r="AO126" s="73"/>
      <c r="AP126" s="73"/>
      <c r="AQ126" s="73"/>
      <c r="AR126" s="73"/>
      <c r="AS126" s="73"/>
      <c r="AT126" s="73"/>
      <c r="AU126" s="73">
        <f t="shared" si="61"/>
        <v>0</v>
      </c>
      <c r="AV126" s="73">
        <f t="shared" si="58"/>
        <v>0</v>
      </c>
      <c r="AW126" s="73">
        <f t="shared" si="59"/>
        <v>0</v>
      </c>
      <c r="AX126" s="73">
        <f t="shared" si="60"/>
        <v>0</v>
      </c>
      <c r="AY126" s="73">
        <f t="shared" si="120"/>
        <v>0</v>
      </c>
      <c r="AZ126" s="73">
        <f t="shared" si="121"/>
        <v>0</v>
      </c>
      <c r="BA126" s="73">
        <f t="shared" si="122"/>
        <v>0</v>
      </c>
      <c r="BB126" s="91"/>
      <c r="BC126" s="69" t="s">
        <v>24</v>
      </c>
      <c r="BD126" s="160"/>
      <c r="BE126" s="74">
        <v>0</v>
      </c>
      <c r="BF126" s="74">
        <v>0</v>
      </c>
      <c r="BG126" s="74">
        <v>0</v>
      </c>
      <c r="BH126" s="162">
        <f t="shared" si="84"/>
        <v>0</v>
      </c>
    </row>
    <row r="127" spans="1:60" outlineLevel="1" x14ac:dyDescent="0.3">
      <c r="A127" s="71" t="s">
        <v>235</v>
      </c>
      <c r="B127" s="164" t="s">
        <v>236</v>
      </c>
      <c r="C127" s="164" t="s">
        <v>44</v>
      </c>
      <c r="D127" s="150">
        <v>5113160</v>
      </c>
      <c r="E127" s="150" t="s">
        <v>227</v>
      </c>
      <c r="F127" s="173">
        <v>0</v>
      </c>
      <c r="G127" s="73">
        <f t="shared" si="117"/>
        <v>0</v>
      </c>
      <c r="H127" s="74">
        <f>IFERROR(INDEX('[1]2024'!$A:$Q,MATCH($A$3&amp;$D127,'[1]2024'!$B:$B,0),MATCH(H$4,'[1]2024'!$2:$2,0)),0)+IFERROR(INDEX('[1]2024'!$A:$Q,MATCH($B$3&amp;$D127,'[1]2024'!$B:$B,0),MATCH(H$4,'[1]2024'!$2:$2,0)),0)++IFERROR(INDEX('[1]2024'!$A:$Q,MATCH($C$3&amp;$D127,'[1]2024'!$B:$B,0),MATCH(H$4,'[1]2024'!$2:$2,0)),0)++IFERROR(INDEX('[1]2024'!$A:$Q,MATCH($D$3&amp;$D127,'[1]2024'!$B:$B,0),MATCH(H$4,'[1]2024'!$2:$2,0)),0)</f>
        <v>0</v>
      </c>
      <c r="I127" s="74">
        <f>IFERROR(INDEX('[1]2024'!$A:$Q,MATCH($A$3&amp;$D127,'[1]2024'!$B:$B,0),MATCH(I$4,'[1]2024'!$2:$2,0)),0)+IFERROR(INDEX('[1]2024'!$A:$Q,MATCH($B$3&amp;$D127,'[1]2024'!$B:$B,0),MATCH(I$4,'[1]2024'!$2:$2,0)),0)++IFERROR(INDEX('[1]2024'!$A:$Q,MATCH($C$3&amp;$D127,'[1]2024'!$B:$B,0),MATCH(I$4,'[1]2024'!$2:$2,0)),0)++IFERROR(INDEX('[1]2024'!$A:$Q,MATCH($D$3&amp;$D127,'[1]2024'!$B:$B,0),MATCH(I$4,'[1]2024'!$2:$2,0)),0)</f>
        <v>0</v>
      </c>
      <c r="J127" s="74">
        <f>IFERROR(INDEX('[1]2024'!$A:$Q,MATCH($A$3&amp;$D127,'[1]2024'!$B:$B,0),MATCH(J$4,'[1]2024'!$2:$2,0)),0)+IFERROR(INDEX('[1]2024'!$A:$Q,MATCH($B$3&amp;$D127,'[1]2024'!$B:$B,0),MATCH(J$4,'[1]2024'!$2:$2,0)),0)++IFERROR(INDEX('[1]2024'!$A:$Q,MATCH($C$3&amp;$D127,'[1]2024'!$B:$B,0),MATCH(J$4,'[1]2024'!$2:$2,0)),0)++IFERROR(INDEX('[1]2024'!$A:$Q,MATCH($D$3&amp;$D127,'[1]2024'!$B:$B,0),MATCH(J$4,'[1]2024'!$2:$2,0)),0)</f>
        <v>0</v>
      </c>
      <c r="K127" s="74">
        <f>IFERROR(INDEX('[1]2024'!$A:$Q,MATCH($A$3&amp;$D127,'[1]2024'!$B:$B,0),MATCH(K$4,'[1]2024'!$2:$2,0)),0)+IFERROR(INDEX('[1]2024'!$A:$Q,MATCH($B$3&amp;$D127,'[1]2024'!$B:$B,0),MATCH(K$4,'[1]2024'!$2:$2,0)),0)++IFERROR(INDEX('[1]2024'!$A:$Q,MATCH($C$3&amp;$D127,'[1]2024'!$B:$B,0),MATCH(K$4,'[1]2024'!$2:$2,0)),0)++IFERROR(INDEX('[1]2024'!$A:$Q,MATCH($D$3&amp;$D127,'[1]2024'!$B:$B,0),MATCH(K$4,'[1]2024'!$2:$2,0)),0)</f>
        <v>0</v>
      </c>
      <c r="L127" s="74">
        <f>IFERROR(INDEX('[1]2024'!$A:$Q,MATCH($A$3&amp;$D127,'[1]2024'!$B:$B,0),MATCH(L$4,'[1]2024'!$2:$2,0)),0)+IFERROR(INDEX('[1]2024'!$A:$Q,MATCH($B$3&amp;$D127,'[1]2024'!$B:$B,0),MATCH(L$4,'[1]2024'!$2:$2,0)),0)++IFERROR(INDEX('[1]2024'!$A:$Q,MATCH($C$3&amp;$D127,'[1]2024'!$B:$B,0),MATCH(L$4,'[1]2024'!$2:$2,0)),0)++IFERROR(INDEX('[1]2024'!$A:$Q,MATCH($D$3&amp;$D127,'[1]2024'!$B:$B,0),MATCH(L$4,'[1]2024'!$2:$2,0)),0)</f>
        <v>0</v>
      </c>
      <c r="M127" s="74">
        <f>IFERROR(INDEX('[1]2024'!$A:$Q,MATCH($A$3&amp;$D127,'[1]2024'!$B:$B,0),MATCH(M$4,'[1]2024'!$2:$2,0)),0)+IFERROR(INDEX('[1]2024'!$A:$Q,MATCH($B$3&amp;$D127,'[1]2024'!$B:$B,0),MATCH(M$4,'[1]2024'!$2:$2,0)),0)++IFERROR(INDEX('[1]2024'!$A:$Q,MATCH($C$3&amp;$D127,'[1]2024'!$B:$B,0),MATCH(M$4,'[1]2024'!$2:$2,0)),0)++IFERROR(INDEX('[1]2024'!$A:$Q,MATCH($D$3&amp;$D127,'[1]2024'!$B:$B,0),MATCH(M$4,'[1]2024'!$2:$2,0)),0)</f>
        <v>0</v>
      </c>
      <c r="N127" s="74">
        <f>IFERROR(INDEX('[1]2024'!$A:$Q,MATCH($A$3&amp;$D127,'[1]2024'!$B:$B,0),MATCH(N$4,'[1]2024'!$2:$2,0)),0)+IFERROR(INDEX('[1]2024'!$A:$Q,MATCH($B$3&amp;$D127,'[1]2024'!$B:$B,0),MATCH(N$4,'[1]2024'!$2:$2,0)),0)++IFERROR(INDEX('[1]2024'!$A:$Q,MATCH($C$3&amp;$D127,'[1]2024'!$B:$B,0),MATCH(N$4,'[1]2024'!$2:$2,0)),0)++IFERROR(INDEX('[1]2024'!$A:$Q,MATCH($D$3&amp;$D127,'[1]2024'!$B:$B,0),MATCH(N$4,'[1]2024'!$2:$2,0)),0)</f>
        <v>0</v>
      </c>
      <c r="O127" s="74">
        <f>IFERROR(INDEX('[1]2024'!$A:$Q,MATCH($A$3&amp;$D127,'[1]2024'!$B:$B,0),MATCH(O$4,'[1]2024'!$2:$2,0)),0)+IFERROR(INDEX('[1]2024'!$A:$Q,MATCH($B$3&amp;$D127,'[1]2024'!$B:$B,0),MATCH(O$4,'[1]2024'!$2:$2,0)),0)++IFERROR(INDEX('[1]2024'!$A:$Q,MATCH($C$3&amp;$D127,'[1]2024'!$B:$B,0),MATCH(O$4,'[1]2024'!$2:$2,0)),0)++IFERROR(INDEX('[1]2024'!$A:$Q,MATCH($D$3&amp;$D127,'[1]2024'!$B:$B,0),MATCH(O$4,'[1]2024'!$2:$2,0)),0)</f>
        <v>0</v>
      </c>
      <c r="P127" s="74">
        <f>IFERROR(INDEX('[1]2024'!$A:$Q,MATCH($A$3&amp;$D127,'[1]2024'!$B:$B,0),MATCH(P$4,'[1]2024'!$2:$2,0)),0)+IFERROR(INDEX('[1]2024'!$A:$Q,MATCH($B$3&amp;$D127,'[1]2024'!$B:$B,0),MATCH(P$4,'[1]2024'!$2:$2,0)),0)++IFERROR(INDEX('[1]2024'!$A:$Q,MATCH($C$3&amp;$D127,'[1]2024'!$B:$B,0),MATCH(P$4,'[1]2024'!$2:$2,0)),0)++IFERROR(INDEX('[1]2024'!$A:$Q,MATCH($D$3&amp;$D127,'[1]2024'!$B:$B,0),MATCH(P$4,'[1]2024'!$2:$2,0)),0)</f>
        <v>0</v>
      </c>
      <c r="Q127" s="74">
        <f>IFERROR(INDEX('[1]2024'!$A:$Q,MATCH($A$3&amp;$D127,'[1]2024'!$B:$B,0),MATCH(Q$4,'[1]2024'!$2:$2,0)),0)+IFERROR(INDEX('[1]2024'!$A:$Q,MATCH($B$3&amp;$D127,'[1]2024'!$B:$B,0),MATCH(Q$4,'[1]2024'!$2:$2,0)),0)++IFERROR(INDEX('[1]2024'!$A:$Q,MATCH($C$3&amp;$D127,'[1]2024'!$B:$B,0),MATCH(Q$4,'[1]2024'!$2:$2,0)),0)++IFERROR(INDEX('[1]2024'!$A:$Q,MATCH($D$3&amp;$D127,'[1]2024'!$B:$B,0),MATCH(Q$4,'[1]2024'!$2:$2,0)),0)</f>
        <v>0</v>
      </c>
      <c r="R127" s="74">
        <f>IFERROR(INDEX('[1]2024'!$A:$Q,MATCH($A$3&amp;$D127,'[1]2024'!$B:$B,0),MATCH(R$4,'[1]2024'!$2:$2,0)),0)+IFERROR(INDEX('[1]2024'!$A:$Q,MATCH($B$3&amp;$D127,'[1]2024'!$B:$B,0),MATCH(R$4,'[1]2024'!$2:$2,0)),0)++IFERROR(INDEX('[1]2024'!$A:$Q,MATCH($C$3&amp;$D127,'[1]2024'!$B:$B,0),MATCH(R$4,'[1]2024'!$2:$2,0)),0)++IFERROR(INDEX('[1]2024'!$A:$Q,MATCH($D$3&amp;$D127,'[1]2024'!$B:$B,0),MATCH(R$4,'[1]2024'!$2:$2,0)),0)</f>
        <v>0</v>
      </c>
      <c r="S127" s="74">
        <f>IFERROR(INDEX('[1]2024'!$A:$Q,MATCH($A$3&amp;$D127,'[1]2024'!$B:$B,0),MATCH(S$4,'[1]2024'!$2:$2,0)),0)+IFERROR(INDEX('[1]2024'!$A:$Q,MATCH($B$3&amp;$D127,'[1]2024'!$B:$B,0),MATCH(S$4,'[1]2024'!$2:$2,0)),0)++IFERROR(INDEX('[1]2024'!$A:$Q,MATCH($C$3&amp;$D127,'[1]2024'!$B:$B,0),MATCH(S$4,'[1]2024'!$2:$2,0)),0)++IFERROR(INDEX('[1]2024'!$A:$Q,MATCH($D$3&amp;$D127,'[1]2024'!$B:$B,0),MATCH(S$4,'[1]2024'!$2:$2,0)),0)</f>
        <v>0</v>
      </c>
      <c r="T127" s="75">
        <v>0</v>
      </c>
      <c r="U127" s="73">
        <f t="shared" si="118"/>
        <v>0</v>
      </c>
      <c r="V127" s="174">
        <v>0</v>
      </c>
      <c r="W127" s="105">
        <v>0</v>
      </c>
      <c r="X127" s="105">
        <v>0</v>
      </c>
      <c r="Y127" s="105">
        <v>0</v>
      </c>
      <c r="Z127" s="105">
        <v>0</v>
      </c>
      <c r="AA127" s="105">
        <v>0</v>
      </c>
      <c r="AB127" s="105">
        <v>0</v>
      </c>
      <c r="AC127" s="105">
        <v>0</v>
      </c>
      <c r="AD127" s="105">
        <v>0</v>
      </c>
      <c r="AE127" s="105">
        <v>0</v>
      </c>
      <c r="AF127" s="105">
        <v>0</v>
      </c>
      <c r="AG127" s="175">
        <v>0</v>
      </c>
      <c r="AH127" s="73">
        <f t="shared" si="119"/>
        <v>0</v>
      </c>
      <c r="AI127" s="73"/>
      <c r="AJ127" s="73"/>
      <c r="AK127" s="73"/>
      <c r="AL127" s="73"/>
      <c r="AM127" s="73"/>
      <c r="AN127" s="73"/>
      <c r="AO127" s="73"/>
      <c r="AP127" s="73"/>
      <c r="AQ127" s="73"/>
      <c r="AR127" s="73"/>
      <c r="AS127" s="73"/>
      <c r="AT127" s="73"/>
      <c r="AU127" s="73">
        <f t="shared" si="61"/>
        <v>0</v>
      </c>
      <c r="AV127" s="73">
        <f t="shared" si="58"/>
        <v>0</v>
      </c>
      <c r="AW127" s="73">
        <f t="shared" si="59"/>
        <v>0</v>
      </c>
      <c r="AX127" s="73">
        <f t="shared" si="60"/>
        <v>0</v>
      </c>
      <c r="AY127" s="73">
        <f t="shared" si="120"/>
        <v>0</v>
      </c>
      <c r="AZ127" s="73">
        <f t="shared" si="121"/>
        <v>0</v>
      </c>
      <c r="BA127" s="73">
        <f t="shared" si="122"/>
        <v>0</v>
      </c>
      <c r="BB127" s="91"/>
      <c r="BC127" s="69" t="s">
        <v>39</v>
      </c>
      <c r="BD127" s="160"/>
      <c r="BE127" s="74">
        <v>0</v>
      </c>
      <c r="BF127" s="74">
        <v>0</v>
      </c>
      <c r="BG127" s="74">
        <v>0</v>
      </c>
      <c r="BH127" s="162">
        <f t="shared" si="84"/>
        <v>0</v>
      </c>
    </row>
    <row r="128" spans="1:60" x14ac:dyDescent="0.3">
      <c r="A128" s="57" t="s">
        <v>237</v>
      </c>
      <c r="B128" s="158" t="s">
        <v>21</v>
      </c>
      <c r="C128" s="158"/>
      <c r="D128" s="159"/>
      <c r="E128" s="159"/>
      <c r="F128" s="169">
        <v>0</v>
      </c>
      <c r="G128" s="61">
        <f t="shared" ref="G128:S128" si="123">G129</f>
        <v>0</v>
      </c>
      <c r="H128" s="62">
        <f t="shared" si="123"/>
        <v>0</v>
      </c>
      <c r="I128" s="63">
        <f t="shared" si="123"/>
        <v>0</v>
      </c>
      <c r="J128" s="63">
        <f t="shared" si="123"/>
        <v>0</v>
      </c>
      <c r="K128" s="63">
        <f t="shared" si="123"/>
        <v>0</v>
      </c>
      <c r="L128" s="63">
        <f t="shared" si="123"/>
        <v>0</v>
      </c>
      <c r="M128" s="63">
        <f t="shared" si="123"/>
        <v>0</v>
      </c>
      <c r="N128" s="63">
        <f t="shared" si="123"/>
        <v>0</v>
      </c>
      <c r="O128" s="63">
        <f t="shared" si="123"/>
        <v>0</v>
      </c>
      <c r="P128" s="63">
        <f t="shared" si="123"/>
        <v>0</v>
      </c>
      <c r="Q128" s="63">
        <f t="shared" si="123"/>
        <v>0</v>
      </c>
      <c r="R128" s="63">
        <f t="shared" si="123"/>
        <v>0</v>
      </c>
      <c r="S128" s="63">
        <f t="shared" si="123"/>
        <v>0</v>
      </c>
      <c r="T128" s="64">
        <v>0</v>
      </c>
      <c r="U128" s="61">
        <f t="shared" ref="U128:Z128" si="124">U129</f>
        <v>0</v>
      </c>
      <c r="V128" s="85">
        <f t="shared" si="124"/>
        <v>0</v>
      </c>
      <c r="W128" s="99">
        <f t="shared" si="124"/>
        <v>0</v>
      </c>
      <c r="X128" s="99">
        <f t="shared" si="124"/>
        <v>0</v>
      </c>
      <c r="Y128" s="99">
        <f t="shared" si="124"/>
        <v>0</v>
      </c>
      <c r="Z128" s="99">
        <f t="shared" si="124"/>
        <v>0</v>
      </c>
      <c r="AA128" s="99">
        <v>0</v>
      </c>
      <c r="AB128" s="99">
        <v>0</v>
      </c>
      <c r="AC128" s="99">
        <v>0</v>
      </c>
      <c r="AD128" s="99">
        <v>0</v>
      </c>
      <c r="AE128" s="99">
        <v>0</v>
      </c>
      <c r="AF128" s="99">
        <v>0</v>
      </c>
      <c r="AG128" s="170">
        <v>0</v>
      </c>
      <c r="AH128" s="61">
        <f t="shared" ref="AH128:AT128" si="125">AH129</f>
        <v>0</v>
      </c>
      <c r="AI128" s="61">
        <f t="shared" si="125"/>
        <v>0</v>
      </c>
      <c r="AJ128" s="61">
        <f t="shared" si="125"/>
        <v>0</v>
      </c>
      <c r="AK128" s="61">
        <f t="shared" si="125"/>
        <v>0</v>
      </c>
      <c r="AL128" s="61">
        <f t="shared" si="125"/>
        <v>0</v>
      </c>
      <c r="AM128" s="61">
        <f t="shared" si="125"/>
        <v>0</v>
      </c>
      <c r="AN128" s="61">
        <f t="shared" si="125"/>
        <v>0</v>
      </c>
      <c r="AO128" s="61">
        <f t="shared" si="125"/>
        <v>0</v>
      </c>
      <c r="AP128" s="61">
        <f t="shared" si="125"/>
        <v>0</v>
      </c>
      <c r="AQ128" s="61">
        <f t="shared" si="125"/>
        <v>0</v>
      </c>
      <c r="AR128" s="61">
        <f t="shared" si="125"/>
        <v>0</v>
      </c>
      <c r="AS128" s="61">
        <f t="shared" si="125"/>
        <v>0</v>
      </c>
      <c r="AT128" s="61">
        <f t="shared" si="125"/>
        <v>0</v>
      </c>
      <c r="AU128" s="61">
        <f t="shared" si="61"/>
        <v>0</v>
      </c>
      <c r="AV128" s="61">
        <f t="shared" si="58"/>
        <v>0</v>
      </c>
      <c r="AW128" s="61">
        <f t="shared" si="59"/>
        <v>0</v>
      </c>
      <c r="AX128" s="61">
        <f t="shared" si="60"/>
        <v>0</v>
      </c>
      <c r="AY128" s="61">
        <f>AY129</f>
        <v>0</v>
      </c>
      <c r="AZ128" s="61">
        <f t="shared" ref="AZ128:BA128" si="126">AZ129</f>
        <v>0</v>
      </c>
      <c r="BA128" s="61">
        <f t="shared" si="126"/>
        <v>0</v>
      </c>
      <c r="BB128" s="91"/>
      <c r="BC128" s="171"/>
      <c r="BD128" s="172"/>
      <c r="BE128" s="85">
        <f>BE129</f>
        <v>0</v>
      </c>
      <c r="BF128" s="85">
        <v>0</v>
      </c>
      <c r="BG128" s="85">
        <v>0</v>
      </c>
      <c r="BH128" s="161">
        <f t="shared" si="84"/>
        <v>0</v>
      </c>
    </row>
    <row r="129" spans="1:60" outlineLevel="1" x14ac:dyDescent="0.3">
      <c r="A129" s="71" t="s">
        <v>238</v>
      </c>
      <c r="B129" s="149" t="s">
        <v>239</v>
      </c>
      <c r="C129" s="149" t="s">
        <v>31</v>
      </c>
      <c r="D129" s="150">
        <v>5115110</v>
      </c>
      <c r="E129" s="150" t="s">
        <v>240</v>
      </c>
      <c r="F129" s="173">
        <v>0</v>
      </c>
      <c r="G129" s="73">
        <f>SUM(H129:S129)</f>
        <v>0</v>
      </c>
      <c r="H129" s="74">
        <f>IFERROR(INDEX('[1]2024'!$A:$Q,MATCH($A$3&amp;$D129,'[1]2024'!$B:$B,0),MATCH(H$4,'[1]2024'!$2:$2,0)),0)+IFERROR(INDEX('[1]2024'!$A:$Q,MATCH($B$3&amp;$D129,'[1]2024'!$B:$B,0),MATCH(H$4,'[1]2024'!$2:$2,0)),0)++IFERROR(INDEX('[1]2024'!$A:$Q,MATCH($C$3&amp;$D129,'[1]2024'!$B:$B,0),MATCH(H$4,'[1]2024'!$2:$2,0)),0)++IFERROR(INDEX('[1]2024'!$A:$Q,MATCH($D$3&amp;$D129,'[1]2024'!$B:$B,0),MATCH(H$4,'[1]2024'!$2:$2,0)),0)</f>
        <v>0</v>
      </c>
      <c r="I129" s="74">
        <f>IFERROR(INDEX('[1]2024'!$A:$Q,MATCH($A$3&amp;$D129,'[1]2024'!$B:$B,0),MATCH(I$4,'[1]2024'!$2:$2,0)),0)+IFERROR(INDEX('[1]2024'!$A:$Q,MATCH($B$3&amp;$D129,'[1]2024'!$B:$B,0),MATCH(I$4,'[1]2024'!$2:$2,0)),0)++IFERROR(INDEX('[1]2024'!$A:$Q,MATCH($C$3&amp;$D129,'[1]2024'!$B:$B,0),MATCH(I$4,'[1]2024'!$2:$2,0)),0)++IFERROR(INDEX('[1]2024'!$A:$Q,MATCH($D$3&amp;$D129,'[1]2024'!$B:$B,0),MATCH(I$4,'[1]2024'!$2:$2,0)),0)</f>
        <v>0</v>
      </c>
      <c r="J129" s="74">
        <f>IFERROR(INDEX('[1]2024'!$A:$Q,MATCH($A$3&amp;$D129,'[1]2024'!$B:$B,0),MATCH(J$4,'[1]2024'!$2:$2,0)),0)+IFERROR(INDEX('[1]2024'!$A:$Q,MATCH($B$3&amp;$D129,'[1]2024'!$B:$B,0),MATCH(J$4,'[1]2024'!$2:$2,0)),0)++IFERROR(INDEX('[1]2024'!$A:$Q,MATCH($C$3&amp;$D129,'[1]2024'!$B:$B,0),MATCH(J$4,'[1]2024'!$2:$2,0)),0)++IFERROR(INDEX('[1]2024'!$A:$Q,MATCH($D$3&amp;$D129,'[1]2024'!$B:$B,0),MATCH(J$4,'[1]2024'!$2:$2,0)),0)</f>
        <v>0</v>
      </c>
      <c r="K129" s="74">
        <f>IFERROR(INDEX('[1]2024'!$A:$Q,MATCH($A$3&amp;$D129,'[1]2024'!$B:$B,0),MATCH(K$4,'[1]2024'!$2:$2,0)),0)+IFERROR(INDEX('[1]2024'!$A:$Q,MATCH($B$3&amp;$D129,'[1]2024'!$B:$B,0),MATCH(K$4,'[1]2024'!$2:$2,0)),0)++IFERROR(INDEX('[1]2024'!$A:$Q,MATCH($C$3&amp;$D129,'[1]2024'!$B:$B,0),MATCH(K$4,'[1]2024'!$2:$2,0)),0)++IFERROR(INDEX('[1]2024'!$A:$Q,MATCH($D$3&amp;$D129,'[1]2024'!$B:$B,0),MATCH(K$4,'[1]2024'!$2:$2,0)),0)</f>
        <v>0</v>
      </c>
      <c r="L129" s="74">
        <f>IFERROR(INDEX('[1]2024'!$A:$Q,MATCH($A$3&amp;$D129,'[1]2024'!$B:$B,0),MATCH(L$4,'[1]2024'!$2:$2,0)),0)+IFERROR(INDEX('[1]2024'!$A:$Q,MATCH($B$3&amp;$D129,'[1]2024'!$B:$B,0),MATCH(L$4,'[1]2024'!$2:$2,0)),0)++IFERROR(INDEX('[1]2024'!$A:$Q,MATCH($C$3&amp;$D129,'[1]2024'!$B:$B,0),MATCH(L$4,'[1]2024'!$2:$2,0)),0)++IFERROR(INDEX('[1]2024'!$A:$Q,MATCH($D$3&amp;$D129,'[1]2024'!$B:$B,0),MATCH(L$4,'[1]2024'!$2:$2,0)),0)</f>
        <v>0</v>
      </c>
      <c r="M129" s="74">
        <f>IFERROR(INDEX('[1]2024'!$A:$Q,MATCH($A$3&amp;$D129,'[1]2024'!$B:$B,0),MATCH(M$4,'[1]2024'!$2:$2,0)),0)+IFERROR(INDEX('[1]2024'!$A:$Q,MATCH($B$3&amp;$D129,'[1]2024'!$B:$B,0),MATCH(M$4,'[1]2024'!$2:$2,0)),0)++IFERROR(INDEX('[1]2024'!$A:$Q,MATCH($C$3&amp;$D129,'[1]2024'!$B:$B,0),MATCH(M$4,'[1]2024'!$2:$2,0)),0)++IFERROR(INDEX('[1]2024'!$A:$Q,MATCH($D$3&amp;$D129,'[1]2024'!$B:$B,0),MATCH(M$4,'[1]2024'!$2:$2,0)),0)</f>
        <v>0</v>
      </c>
      <c r="N129" s="74">
        <f>IFERROR(INDEX('[1]2024'!$A:$Q,MATCH($A$3&amp;$D129,'[1]2024'!$B:$B,0),MATCH(N$4,'[1]2024'!$2:$2,0)),0)+IFERROR(INDEX('[1]2024'!$A:$Q,MATCH($B$3&amp;$D129,'[1]2024'!$B:$B,0),MATCH(N$4,'[1]2024'!$2:$2,0)),0)++IFERROR(INDEX('[1]2024'!$A:$Q,MATCH($C$3&amp;$D129,'[1]2024'!$B:$B,0),MATCH(N$4,'[1]2024'!$2:$2,0)),0)++IFERROR(INDEX('[1]2024'!$A:$Q,MATCH($D$3&amp;$D129,'[1]2024'!$B:$B,0),MATCH(N$4,'[1]2024'!$2:$2,0)),0)</f>
        <v>0</v>
      </c>
      <c r="O129" s="74">
        <f>IFERROR(INDEX('[1]2024'!$A:$Q,MATCH($A$3&amp;$D129,'[1]2024'!$B:$B,0),MATCH(O$4,'[1]2024'!$2:$2,0)),0)+IFERROR(INDEX('[1]2024'!$A:$Q,MATCH($B$3&amp;$D129,'[1]2024'!$B:$B,0),MATCH(O$4,'[1]2024'!$2:$2,0)),0)++IFERROR(INDEX('[1]2024'!$A:$Q,MATCH($C$3&amp;$D129,'[1]2024'!$B:$B,0),MATCH(O$4,'[1]2024'!$2:$2,0)),0)++IFERROR(INDEX('[1]2024'!$A:$Q,MATCH($D$3&amp;$D129,'[1]2024'!$B:$B,0),MATCH(O$4,'[1]2024'!$2:$2,0)),0)</f>
        <v>0</v>
      </c>
      <c r="P129" s="74">
        <f>IFERROR(INDEX('[1]2024'!$A:$Q,MATCH($A$3&amp;$D129,'[1]2024'!$B:$B,0),MATCH(P$4,'[1]2024'!$2:$2,0)),0)+IFERROR(INDEX('[1]2024'!$A:$Q,MATCH($B$3&amp;$D129,'[1]2024'!$B:$B,0),MATCH(P$4,'[1]2024'!$2:$2,0)),0)++IFERROR(INDEX('[1]2024'!$A:$Q,MATCH($C$3&amp;$D129,'[1]2024'!$B:$B,0),MATCH(P$4,'[1]2024'!$2:$2,0)),0)++IFERROR(INDEX('[1]2024'!$A:$Q,MATCH($D$3&amp;$D129,'[1]2024'!$B:$B,0),MATCH(P$4,'[1]2024'!$2:$2,0)),0)</f>
        <v>0</v>
      </c>
      <c r="Q129" s="74">
        <f>IFERROR(INDEX('[1]2024'!$A:$Q,MATCH($A$3&amp;$D129,'[1]2024'!$B:$B,0),MATCH(Q$4,'[1]2024'!$2:$2,0)),0)+IFERROR(INDEX('[1]2024'!$A:$Q,MATCH($B$3&amp;$D129,'[1]2024'!$B:$B,0),MATCH(Q$4,'[1]2024'!$2:$2,0)),0)++IFERROR(INDEX('[1]2024'!$A:$Q,MATCH($C$3&amp;$D129,'[1]2024'!$B:$B,0),MATCH(Q$4,'[1]2024'!$2:$2,0)),0)++IFERROR(INDEX('[1]2024'!$A:$Q,MATCH($D$3&amp;$D129,'[1]2024'!$B:$B,0),MATCH(Q$4,'[1]2024'!$2:$2,0)),0)</f>
        <v>0</v>
      </c>
      <c r="R129" s="74">
        <f>IFERROR(INDEX('[1]2024'!$A:$Q,MATCH($A$3&amp;$D129,'[1]2024'!$B:$B,0),MATCH(R$4,'[1]2024'!$2:$2,0)),0)+IFERROR(INDEX('[1]2024'!$A:$Q,MATCH($B$3&amp;$D129,'[1]2024'!$B:$B,0),MATCH(R$4,'[1]2024'!$2:$2,0)),0)++IFERROR(INDEX('[1]2024'!$A:$Q,MATCH($C$3&amp;$D129,'[1]2024'!$B:$B,0),MATCH(R$4,'[1]2024'!$2:$2,0)),0)++IFERROR(INDEX('[1]2024'!$A:$Q,MATCH($D$3&amp;$D129,'[1]2024'!$B:$B,0),MATCH(R$4,'[1]2024'!$2:$2,0)),0)</f>
        <v>0</v>
      </c>
      <c r="S129" s="74">
        <f>IFERROR(INDEX('[1]2024'!$A:$Q,MATCH($A$3&amp;$D129,'[1]2024'!$B:$B,0),MATCH(S$4,'[1]2024'!$2:$2,0)),0)+IFERROR(INDEX('[1]2024'!$A:$Q,MATCH($B$3&amp;$D129,'[1]2024'!$B:$B,0),MATCH(S$4,'[1]2024'!$2:$2,0)),0)++IFERROR(INDEX('[1]2024'!$A:$Q,MATCH($C$3&amp;$D129,'[1]2024'!$B:$B,0),MATCH(S$4,'[1]2024'!$2:$2,0)),0)++IFERROR(INDEX('[1]2024'!$A:$Q,MATCH($D$3&amp;$D129,'[1]2024'!$B:$B,0),MATCH(S$4,'[1]2024'!$2:$2,0)),0)</f>
        <v>0</v>
      </c>
      <c r="T129" s="75">
        <v>0</v>
      </c>
      <c r="U129" s="73">
        <f>SUM(V129:AG129)</f>
        <v>0</v>
      </c>
      <c r="V129" s="174">
        <v>0</v>
      </c>
      <c r="W129" s="105">
        <v>0</v>
      </c>
      <c r="X129" s="105">
        <v>0</v>
      </c>
      <c r="Y129" s="105">
        <v>0</v>
      </c>
      <c r="Z129" s="105">
        <v>0</v>
      </c>
      <c r="AA129" s="105">
        <v>0</v>
      </c>
      <c r="AB129" s="105">
        <v>0</v>
      </c>
      <c r="AC129" s="105">
        <v>0</v>
      </c>
      <c r="AD129" s="105">
        <v>0</v>
      </c>
      <c r="AE129" s="105">
        <v>0</v>
      </c>
      <c r="AF129" s="105">
        <v>0</v>
      </c>
      <c r="AG129" s="175">
        <v>0</v>
      </c>
      <c r="AH129" s="73">
        <f>SUM(AI129:AT129)</f>
        <v>0</v>
      </c>
      <c r="AI129" s="73"/>
      <c r="AJ129" s="73"/>
      <c r="AK129" s="73"/>
      <c r="AL129" s="73"/>
      <c r="AM129" s="73"/>
      <c r="AN129" s="73"/>
      <c r="AO129" s="73"/>
      <c r="AP129" s="73"/>
      <c r="AQ129" s="73"/>
      <c r="AR129" s="73"/>
      <c r="AS129" s="73"/>
      <c r="AT129" s="73"/>
      <c r="AU129" s="73">
        <f t="shared" si="61"/>
        <v>0</v>
      </c>
      <c r="AV129" s="73">
        <f t="shared" si="58"/>
        <v>0</v>
      </c>
      <c r="AW129" s="73">
        <f t="shared" si="59"/>
        <v>0</v>
      </c>
      <c r="AX129" s="73">
        <f t="shared" si="60"/>
        <v>0</v>
      </c>
      <c r="AY129" s="73">
        <f>IF($BC129="O",1.05*$AH129,$AH129)</f>
        <v>0</v>
      </c>
      <c r="AZ129" s="73">
        <f>IF($BC129="O",1.05*$AY129,$AY129)</f>
        <v>0</v>
      </c>
      <c r="BA129" s="73">
        <f>IF($BC129="O",1.05*$AZ129,$AZ129)</f>
        <v>0</v>
      </c>
      <c r="BB129" s="91"/>
      <c r="BC129" s="69" t="s">
        <v>39</v>
      </c>
      <c r="BD129" s="160"/>
      <c r="BE129" s="74">
        <v>0</v>
      </c>
      <c r="BF129" s="74">
        <v>0</v>
      </c>
      <c r="BG129" s="74">
        <v>0</v>
      </c>
      <c r="BH129" s="162">
        <f t="shared" si="84"/>
        <v>0</v>
      </c>
    </row>
    <row r="130" spans="1:60" x14ac:dyDescent="0.3">
      <c r="A130" s="57" t="s">
        <v>241</v>
      </c>
      <c r="B130" s="158" t="s">
        <v>21</v>
      </c>
      <c r="C130" s="158"/>
      <c r="D130" s="159"/>
      <c r="E130" s="159"/>
      <c r="F130" s="169">
        <v>1680000</v>
      </c>
      <c r="G130" s="61">
        <f t="shared" ref="G130" si="127">SUM(G131:G137)</f>
        <v>2798487</v>
      </c>
      <c r="H130" s="62">
        <f t="shared" ref="H130:S130" si="128">SUM(H131:H137)</f>
        <v>180200</v>
      </c>
      <c r="I130" s="63">
        <f t="shared" si="128"/>
        <v>155000</v>
      </c>
      <c r="J130" s="63">
        <f t="shared" si="128"/>
        <v>143430</v>
      </c>
      <c r="K130" s="63">
        <f t="shared" si="128"/>
        <v>278100</v>
      </c>
      <c r="L130" s="63">
        <f t="shared" si="128"/>
        <v>40700</v>
      </c>
      <c r="M130" s="63">
        <f t="shared" si="128"/>
        <v>151000</v>
      </c>
      <c r="N130" s="63">
        <f t="shared" si="128"/>
        <v>412792</v>
      </c>
      <c r="O130" s="63">
        <f t="shared" si="128"/>
        <v>417998</v>
      </c>
      <c r="P130" s="63">
        <f t="shared" si="128"/>
        <v>500718</v>
      </c>
      <c r="Q130" s="63">
        <f t="shared" si="128"/>
        <v>231100</v>
      </c>
      <c r="R130" s="63">
        <f t="shared" si="128"/>
        <v>134200</v>
      </c>
      <c r="S130" s="63">
        <f t="shared" si="128"/>
        <v>153249</v>
      </c>
      <c r="T130" s="64">
        <v>1920000</v>
      </c>
      <c r="U130" s="61">
        <f t="shared" ref="U130:Z130" si="129">SUM(U131:U137)</f>
        <v>1904418</v>
      </c>
      <c r="V130" s="85">
        <f t="shared" si="129"/>
        <v>26400</v>
      </c>
      <c r="W130" s="99">
        <f t="shared" si="129"/>
        <v>139208</v>
      </c>
      <c r="X130" s="99">
        <f t="shared" si="129"/>
        <v>271010</v>
      </c>
      <c r="Y130" s="99">
        <f t="shared" si="129"/>
        <v>206200</v>
      </c>
      <c r="Z130" s="99">
        <f t="shared" si="129"/>
        <v>141600</v>
      </c>
      <c r="AA130" s="99">
        <v>160000</v>
      </c>
      <c r="AB130" s="99">
        <v>160000</v>
      </c>
      <c r="AC130" s="99">
        <v>160000</v>
      </c>
      <c r="AD130" s="99">
        <v>160000</v>
      </c>
      <c r="AE130" s="99">
        <v>160000</v>
      </c>
      <c r="AF130" s="99">
        <v>160000</v>
      </c>
      <c r="AG130" s="170">
        <v>160000</v>
      </c>
      <c r="AH130" s="61">
        <f t="shared" ref="AH130:AT130" si="130">SUM(AH131:AH137)</f>
        <v>1920000</v>
      </c>
      <c r="AI130" s="61">
        <f t="shared" si="130"/>
        <v>160000</v>
      </c>
      <c r="AJ130" s="61">
        <f t="shared" si="130"/>
        <v>160000</v>
      </c>
      <c r="AK130" s="61">
        <f t="shared" si="130"/>
        <v>160000</v>
      </c>
      <c r="AL130" s="61">
        <f t="shared" si="130"/>
        <v>160000</v>
      </c>
      <c r="AM130" s="61">
        <f t="shared" si="130"/>
        <v>160000</v>
      </c>
      <c r="AN130" s="61">
        <f t="shared" si="130"/>
        <v>160000</v>
      </c>
      <c r="AO130" s="61">
        <f t="shared" si="130"/>
        <v>160000</v>
      </c>
      <c r="AP130" s="61">
        <f t="shared" si="130"/>
        <v>160000</v>
      </c>
      <c r="AQ130" s="61">
        <f t="shared" si="130"/>
        <v>160000</v>
      </c>
      <c r="AR130" s="61">
        <f t="shared" si="130"/>
        <v>160000</v>
      </c>
      <c r="AS130" s="61">
        <f t="shared" si="130"/>
        <v>160000</v>
      </c>
      <c r="AT130" s="61">
        <f t="shared" si="130"/>
        <v>160000</v>
      </c>
      <c r="AU130" s="61">
        <f t="shared" si="61"/>
        <v>480000</v>
      </c>
      <c r="AV130" s="61">
        <f t="shared" si="58"/>
        <v>480000</v>
      </c>
      <c r="AW130" s="61">
        <f t="shared" si="59"/>
        <v>480000</v>
      </c>
      <c r="AX130" s="61">
        <f t="shared" si="60"/>
        <v>480000</v>
      </c>
      <c r="AY130" s="61">
        <f>SUM(AY131:AY137)</f>
        <v>1992000</v>
      </c>
      <c r="AZ130" s="61">
        <f t="shared" ref="AZ130:BA130" si="131">SUM(AZ131:AZ137)</f>
        <v>2067600</v>
      </c>
      <c r="BA130" s="61">
        <f t="shared" si="131"/>
        <v>2146980</v>
      </c>
      <c r="BB130" s="91"/>
      <c r="BC130" s="171"/>
      <c r="BD130" s="172"/>
      <c r="BE130" s="85">
        <f>SUM(BE131:BE137)</f>
        <v>0</v>
      </c>
      <c r="BF130" s="85">
        <v>8066174</v>
      </c>
      <c r="BG130" s="85">
        <v>4945779</v>
      </c>
      <c r="BH130" s="161">
        <f t="shared" si="84"/>
        <v>2798487</v>
      </c>
    </row>
    <row r="131" spans="1:60" outlineLevel="1" x14ac:dyDescent="0.3">
      <c r="A131" s="71" t="s">
        <v>242</v>
      </c>
      <c r="B131" s="149" t="s">
        <v>243</v>
      </c>
      <c r="C131" s="149" t="s">
        <v>31</v>
      </c>
      <c r="D131" s="150">
        <v>5116110</v>
      </c>
      <c r="E131" s="150" t="s">
        <v>244</v>
      </c>
      <c r="F131" s="173">
        <v>0</v>
      </c>
      <c r="G131" s="73">
        <f t="shared" ref="G131:G137" si="132">SUM(H131:S131)</f>
        <v>0</v>
      </c>
      <c r="H131" s="74">
        <f>IFERROR(INDEX('[1]2024'!$A:$Q,MATCH($A$3&amp;$D131,'[1]2024'!$B:$B,0),MATCH(H$4,'[1]2024'!$2:$2,0)),0)+IFERROR(INDEX('[1]2024'!$A:$Q,MATCH($B$3&amp;$D131,'[1]2024'!$B:$B,0),MATCH(H$4,'[1]2024'!$2:$2,0)),0)++IFERROR(INDEX('[1]2024'!$A:$Q,MATCH($C$3&amp;$D131,'[1]2024'!$B:$B,0),MATCH(H$4,'[1]2024'!$2:$2,0)),0)++IFERROR(INDEX('[1]2024'!$A:$Q,MATCH($D$3&amp;$D131,'[1]2024'!$B:$B,0),MATCH(H$4,'[1]2024'!$2:$2,0)),0)</f>
        <v>0</v>
      </c>
      <c r="I131" s="74">
        <f>IFERROR(INDEX('[1]2024'!$A:$Q,MATCH($A$3&amp;$D131,'[1]2024'!$B:$B,0),MATCH(I$4,'[1]2024'!$2:$2,0)),0)+IFERROR(INDEX('[1]2024'!$A:$Q,MATCH($B$3&amp;$D131,'[1]2024'!$B:$B,0),MATCH(I$4,'[1]2024'!$2:$2,0)),0)++IFERROR(INDEX('[1]2024'!$A:$Q,MATCH($C$3&amp;$D131,'[1]2024'!$B:$B,0),MATCH(I$4,'[1]2024'!$2:$2,0)),0)++IFERROR(INDEX('[1]2024'!$A:$Q,MATCH($D$3&amp;$D131,'[1]2024'!$B:$B,0),MATCH(I$4,'[1]2024'!$2:$2,0)),0)</f>
        <v>0</v>
      </c>
      <c r="J131" s="74">
        <f>IFERROR(INDEX('[1]2024'!$A:$Q,MATCH($A$3&amp;$D131,'[1]2024'!$B:$B,0),MATCH(J$4,'[1]2024'!$2:$2,0)),0)+IFERROR(INDEX('[1]2024'!$A:$Q,MATCH($B$3&amp;$D131,'[1]2024'!$B:$B,0),MATCH(J$4,'[1]2024'!$2:$2,0)),0)++IFERROR(INDEX('[1]2024'!$A:$Q,MATCH($C$3&amp;$D131,'[1]2024'!$B:$B,0),MATCH(J$4,'[1]2024'!$2:$2,0)),0)++IFERROR(INDEX('[1]2024'!$A:$Q,MATCH($D$3&amp;$D131,'[1]2024'!$B:$B,0),MATCH(J$4,'[1]2024'!$2:$2,0)),0)</f>
        <v>0</v>
      </c>
      <c r="K131" s="74">
        <f>IFERROR(INDEX('[1]2024'!$A:$Q,MATCH($A$3&amp;$D131,'[1]2024'!$B:$B,0),MATCH(K$4,'[1]2024'!$2:$2,0)),0)+IFERROR(INDEX('[1]2024'!$A:$Q,MATCH($B$3&amp;$D131,'[1]2024'!$B:$B,0),MATCH(K$4,'[1]2024'!$2:$2,0)),0)++IFERROR(INDEX('[1]2024'!$A:$Q,MATCH($C$3&amp;$D131,'[1]2024'!$B:$B,0),MATCH(K$4,'[1]2024'!$2:$2,0)),0)++IFERROR(INDEX('[1]2024'!$A:$Q,MATCH($D$3&amp;$D131,'[1]2024'!$B:$B,0),MATCH(K$4,'[1]2024'!$2:$2,0)),0)</f>
        <v>0</v>
      </c>
      <c r="L131" s="74">
        <f>IFERROR(INDEX('[1]2024'!$A:$Q,MATCH($A$3&amp;$D131,'[1]2024'!$B:$B,0),MATCH(L$4,'[1]2024'!$2:$2,0)),0)+IFERROR(INDEX('[1]2024'!$A:$Q,MATCH($B$3&amp;$D131,'[1]2024'!$B:$B,0),MATCH(L$4,'[1]2024'!$2:$2,0)),0)++IFERROR(INDEX('[1]2024'!$A:$Q,MATCH($C$3&amp;$D131,'[1]2024'!$B:$B,0),MATCH(L$4,'[1]2024'!$2:$2,0)),0)++IFERROR(INDEX('[1]2024'!$A:$Q,MATCH($D$3&amp;$D131,'[1]2024'!$B:$B,0),MATCH(L$4,'[1]2024'!$2:$2,0)),0)</f>
        <v>0</v>
      </c>
      <c r="M131" s="74">
        <f>IFERROR(INDEX('[1]2024'!$A:$Q,MATCH($A$3&amp;$D131,'[1]2024'!$B:$B,0),MATCH(M$4,'[1]2024'!$2:$2,0)),0)+IFERROR(INDEX('[1]2024'!$A:$Q,MATCH($B$3&amp;$D131,'[1]2024'!$B:$B,0),MATCH(M$4,'[1]2024'!$2:$2,0)),0)++IFERROR(INDEX('[1]2024'!$A:$Q,MATCH($C$3&amp;$D131,'[1]2024'!$B:$B,0),MATCH(M$4,'[1]2024'!$2:$2,0)),0)++IFERROR(INDEX('[1]2024'!$A:$Q,MATCH($D$3&amp;$D131,'[1]2024'!$B:$B,0),MATCH(M$4,'[1]2024'!$2:$2,0)),0)</f>
        <v>0</v>
      </c>
      <c r="N131" s="74">
        <f>IFERROR(INDEX('[1]2024'!$A:$Q,MATCH($A$3&amp;$D131,'[1]2024'!$B:$B,0),MATCH(N$4,'[1]2024'!$2:$2,0)),0)+IFERROR(INDEX('[1]2024'!$A:$Q,MATCH($B$3&amp;$D131,'[1]2024'!$B:$B,0),MATCH(N$4,'[1]2024'!$2:$2,0)),0)++IFERROR(INDEX('[1]2024'!$A:$Q,MATCH($C$3&amp;$D131,'[1]2024'!$B:$B,0),MATCH(N$4,'[1]2024'!$2:$2,0)),0)++IFERROR(INDEX('[1]2024'!$A:$Q,MATCH($D$3&amp;$D131,'[1]2024'!$B:$B,0),MATCH(N$4,'[1]2024'!$2:$2,0)),0)</f>
        <v>0</v>
      </c>
      <c r="O131" s="74">
        <f>IFERROR(INDEX('[1]2024'!$A:$Q,MATCH($A$3&amp;$D131,'[1]2024'!$B:$B,0),MATCH(O$4,'[1]2024'!$2:$2,0)),0)+IFERROR(INDEX('[1]2024'!$A:$Q,MATCH($B$3&amp;$D131,'[1]2024'!$B:$B,0),MATCH(O$4,'[1]2024'!$2:$2,0)),0)++IFERROR(INDEX('[1]2024'!$A:$Q,MATCH($C$3&amp;$D131,'[1]2024'!$B:$B,0),MATCH(O$4,'[1]2024'!$2:$2,0)),0)++IFERROR(INDEX('[1]2024'!$A:$Q,MATCH($D$3&amp;$D131,'[1]2024'!$B:$B,0),MATCH(O$4,'[1]2024'!$2:$2,0)),0)</f>
        <v>0</v>
      </c>
      <c r="P131" s="74">
        <f>IFERROR(INDEX('[1]2024'!$A:$Q,MATCH($A$3&amp;$D131,'[1]2024'!$B:$B,0),MATCH(P$4,'[1]2024'!$2:$2,0)),0)+IFERROR(INDEX('[1]2024'!$A:$Q,MATCH($B$3&amp;$D131,'[1]2024'!$B:$B,0),MATCH(P$4,'[1]2024'!$2:$2,0)),0)++IFERROR(INDEX('[1]2024'!$A:$Q,MATCH($C$3&amp;$D131,'[1]2024'!$B:$B,0),MATCH(P$4,'[1]2024'!$2:$2,0)),0)++IFERROR(INDEX('[1]2024'!$A:$Q,MATCH($D$3&amp;$D131,'[1]2024'!$B:$B,0),MATCH(P$4,'[1]2024'!$2:$2,0)),0)</f>
        <v>0</v>
      </c>
      <c r="Q131" s="74">
        <f>IFERROR(INDEX('[1]2024'!$A:$Q,MATCH($A$3&amp;$D131,'[1]2024'!$B:$B,0),MATCH(Q$4,'[1]2024'!$2:$2,0)),0)+IFERROR(INDEX('[1]2024'!$A:$Q,MATCH($B$3&amp;$D131,'[1]2024'!$B:$B,0),MATCH(Q$4,'[1]2024'!$2:$2,0)),0)++IFERROR(INDEX('[1]2024'!$A:$Q,MATCH($C$3&amp;$D131,'[1]2024'!$B:$B,0),MATCH(Q$4,'[1]2024'!$2:$2,0)),0)++IFERROR(INDEX('[1]2024'!$A:$Q,MATCH($D$3&amp;$D131,'[1]2024'!$B:$B,0),MATCH(Q$4,'[1]2024'!$2:$2,0)),0)</f>
        <v>0</v>
      </c>
      <c r="R131" s="74">
        <f>IFERROR(INDEX('[1]2024'!$A:$Q,MATCH($A$3&amp;$D131,'[1]2024'!$B:$B,0),MATCH(R$4,'[1]2024'!$2:$2,0)),0)+IFERROR(INDEX('[1]2024'!$A:$Q,MATCH($B$3&amp;$D131,'[1]2024'!$B:$B,0),MATCH(R$4,'[1]2024'!$2:$2,0)),0)++IFERROR(INDEX('[1]2024'!$A:$Q,MATCH($C$3&amp;$D131,'[1]2024'!$B:$B,0),MATCH(R$4,'[1]2024'!$2:$2,0)),0)++IFERROR(INDEX('[1]2024'!$A:$Q,MATCH($D$3&amp;$D131,'[1]2024'!$B:$B,0),MATCH(R$4,'[1]2024'!$2:$2,0)),0)</f>
        <v>0</v>
      </c>
      <c r="S131" s="74">
        <f>IFERROR(INDEX('[1]2024'!$A:$Q,MATCH($A$3&amp;$D131,'[1]2024'!$B:$B,0),MATCH(S$4,'[1]2024'!$2:$2,0)),0)+IFERROR(INDEX('[1]2024'!$A:$Q,MATCH($B$3&amp;$D131,'[1]2024'!$B:$B,0),MATCH(S$4,'[1]2024'!$2:$2,0)),0)++IFERROR(INDEX('[1]2024'!$A:$Q,MATCH($C$3&amp;$D131,'[1]2024'!$B:$B,0),MATCH(S$4,'[1]2024'!$2:$2,0)),0)++IFERROR(INDEX('[1]2024'!$A:$Q,MATCH($D$3&amp;$D131,'[1]2024'!$B:$B,0),MATCH(S$4,'[1]2024'!$2:$2,0)),0)</f>
        <v>0</v>
      </c>
      <c r="T131" s="75">
        <v>0</v>
      </c>
      <c r="U131" s="73">
        <f t="shared" ref="U131:U137" si="133">SUM(V131:AG131)</f>
        <v>0</v>
      </c>
      <c r="V131" s="174">
        <v>0</v>
      </c>
      <c r="W131" s="105">
        <v>0</v>
      </c>
      <c r="X131" s="105">
        <v>0</v>
      </c>
      <c r="Y131" s="105">
        <v>0</v>
      </c>
      <c r="Z131" s="105">
        <v>0</v>
      </c>
      <c r="AA131" s="105">
        <v>0</v>
      </c>
      <c r="AB131" s="105">
        <v>0</v>
      </c>
      <c r="AC131" s="105">
        <v>0</v>
      </c>
      <c r="AD131" s="105">
        <v>0</v>
      </c>
      <c r="AE131" s="105">
        <v>0</v>
      </c>
      <c r="AF131" s="105">
        <v>0</v>
      </c>
      <c r="AG131" s="175">
        <v>0</v>
      </c>
      <c r="AH131" s="73">
        <f t="shared" ref="AH131:AH137" si="134">SUM(AI131:AT131)</f>
        <v>0</v>
      </c>
      <c r="AI131" s="73"/>
      <c r="AJ131" s="73"/>
      <c r="AK131" s="73"/>
      <c r="AL131" s="73"/>
      <c r="AM131" s="73"/>
      <c r="AN131" s="73"/>
      <c r="AO131" s="73"/>
      <c r="AP131" s="73"/>
      <c r="AQ131" s="73"/>
      <c r="AR131" s="73"/>
      <c r="AS131" s="73"/>
      <c r="AT131" s="73"/>
      <c r="AU131" s="73">
        <f t="shared" si="61"/>
        <v>0</v>
      </c>
      <c r="AV131" s="73">
        <f t="shared" si="58"/>
        <v>0</v>
      </c>
      <c r="AW131" s="73">
        <f t="shared" si="59"/>
        <v>0</v>
      </c>
      <c r="AX131" s="73">
        <f t="shared" si="60"/>
        <v>0</v>
      </c>
      <c r="AY131" s="73">
        <f t="shared" ref="AY131:AY137" si="135">IF($BC131="O",1.05*$AH131,$AH131)</f>
        <v>0</v>
      </c>
      <c r="AZ131" s="73">
        <f t="shared" ref="AZ131:AZ137" si="136">IF($BC131="O",1.05*$AY131,$AY131)</f>
        <v>0</v>
      </c>
      <c r="BA131" s="73">
        <f t="shared" ref="BA131:BA137" si="137">IF($BC131="O",1.05*$AZ131,$AZ131)</f>
        <v>0</v>
      </c>
      <c r="BB131" s="91"/>
      <c r="BC131" s="69" t="s">
        <v>24</v>
      </c>
      <c r="BD131" s="160"/>
      <c r="BE131" s="74">
        <v>0</v>
      </c>
      <c r="BF131" s="74">
        <v>0</v>
      </c>
      <c r="BG131" s="74">
        <v>0</v>
      </c>
      <c r="BH131" s="162">
        <f t="shared" si="84"/>
        <v>0</v>
      </c>
    </row>
    <row r="132" spans="1:60" outlineLevel="1" x14ac:dyDescent="0.3">
      <c r="A132" s="71" t="s">
        <v>245</v>
      </c>
      <c r="B132" s="149" t="s">
        <v>243</v>
      </c>
      <c r="C132" s="149" t="s">
        <v>31</v>
      </c>
      <c r="D132" s="150">
        <v>5116120</v>
      </c>
      <c r="E132" s="150" t="s">
        <v>244</v>
      </c>
      <c r="F132" s="173">
        <v>0</v>
      </c>
      <c r="G132" s="73">
        <f t="shared" si="132"/>
        <v>0</v>
      </c>
      <c r="H132" s="74">
        <f>IFERROR(INDEX('[1]2024'!$A:$Q,MATCH($A$3&amp;$D132,'[1]2024'!$B:$B,0),MATCH(H$4,'[1]2024'!$2:$2,0)),0)+IFERROR(INDEX('[1]2024'!$A:$Q,MATCH($B$3&amp;$D132,'[1]2024'!$B:$B,0),MATCH(H$4,'[1]2024'!$2:$2,0)),0)++IFERROR(INDEX('[1]2024'!$A:$Q,MATCH($C$3&amp;$D132,'[1]2024'!$B:$B,0),MATCH(H$4,'[1]2024'!$2:$2,0)),0)++IFERROR(INDEX('[1]2024'!$A:$Q,MATCH($D$3&amp;$D132,'[1]2024'!$B:$B,0),MATCH(H$4,'[1]2024'!$2:$2,0)),0)</f>
        <v>0</v>
      </c>
      <c r="I132" s="74">
        <f>IFERROR(INDEX('[1]2024'!$A:$Q,MATCH($A$3&amp;$D132,'[1]2024'!$B:$B,0),MATCH(I$4,'[1]2024'!$2:$2,0)),0)+IFERROR(INDEX('[1]2024'!$A:$Q,MATCH($B$3&amp;$D132,'[1]2024'!$B:$B,0),MATCH(I$4,'[1]2024'!$2:$2,0)),0)++IFERROR(INDEX('[1]2024'!$A:$Q,MATCH($C$3&amp;$D132,'[1]2024'!$B:$B,0),MATCH(I$4,'[1]2024'!$2:$2,0)),0)++IFERROR(INDEX('[1]2024'!$A:$Q,MATCH($D$3&amp;$D132,'[1]2024'!$B:$B,0),MATCH(I$4,'[1]2024'!$2:$2,0)),0)</f>
        <v>0</v>
      </c>
      <c r="J132" s="74">
        <f>IFERROR(INDEX('[1]2024'!$A:$Q,MATCH($A$3&amp;$D132,'[1]2024'!$B:$B,0),MATCH(J$4,'[1]2024'!$2:$2,0)),0)+IFERROR(INDEX('[1]2024'!$A:$Q,MATCH($B$3&amp;$D132,'[1]2024'!$B:$B,0),MATCH(J$4,'[1]2024'!$2:$2,0)),0)++IFERROR(INDEX('[1]2024'!$A:$Q,MATCH($C$3&amp;$D132,'[1]2024'!$B:$B,0),MATCH(J$4,'[1]2024'!$2:$2,0)),0)++IFERROR(INDEX('[1]2024'!$A:$Q,MATCH($D$3&amp;$D132,'[1]2024'!$B:$B,0),MATCH(J$4,'[1]2024'!$2:$2,0)),0)</f>
        <v>0</v>
      </c>
      <c r="K132" s="74">
        <f>IFERROR(INDEX('[1]2024'!$A:$Q,MATCH($A$3&amp;$D132,'[1]2024'!$B:$B,0),MATCH(K$4,'[1]2024'!$2:$2,0)),0)+IFERROR(INDEX('[1]2024'!$A:$Q,MATCH($B$3&amp;$D132,'[1]2024'!$B:$B,0),MATCH(K$4,'[1]2024'!$2:$2,0)),0)++IFERROR(INDEX('[1]2024'!$A:$Q,MATCH($C$3&amp;$D132,'[1]2024'!$B:$B,0),MATCH(K$4,'[1]2024'!$2:$2,0)),0)++IFERROR(INDEX('[1]2024'!$A:$Q,MATCH($D$3&amp;$D132,'[1]2024'!$B:$B,0),MATCH(K$4,'[1]2024'!$2:$2,0)),0)</f>
        <v>0</v>
      </c>
      <c r="L132" s="74">
        <f>IFERROR(INDEX('[1]2024'!$A:$Q,MATCH($A$3&amp;$D132,'[1]2024'!$B:$B,0),MATCH(L$4,'[1]2024'!$2:$2,0)),0)+IFERROR(INDEX('[1]2024'!$A:$Q,MATCH($B$3&amp;$D132,'[1]2024'!$B:$B,0),MATCH(L$4,'[1]2024'!$2:$2,0)),0)++IFERROR(INDEX('[1]2024'!$A:$Q,MATCH($C$3&amp;$D132,'[1]2024'!$B:$B,0),MATCH(L$4,'[1]2024'!$2:$2,0)),0)++IFERROR(INDEX('[1]2024'!$A:$Q,MATCH($D$3&amp;$D132,'[1]2024'!$B:$B,0),MATCH(L$4,'[1]2024'!$2:$2,0)),0)</f>
        <v>0</v>
      </c>
      <c r="M132" s="74">
        <f>IFERROR(INDEX('[1]2024'!$A:$Q,MATCH($A$3&amp;$D132,'[1]2024'!$B:$B,0),MATCH(M$4,'[1]2024'!$2:$2,0)),0)+IFERROR(INDEX('[1]2024'!$A:$Q,MATCH($B$3&amp;$D132,'[1]2024'!$B:$B,0),MATCH(M$4,'[1]2024'!$2:$2,0)),0)++IFERROR(INDEX('[1]2024'!$A:$Q,MATCH($C$3&amp;$D132,'[1]2024'!$B:$B,0),MATCH(M$4,'[1]2024'!$2:$2,0)),0)++IFERROR(INDEX('[1]2024'!$A:$Q,MATCH($D$3&amp;$D132,'[1]2024'!$B:$B,0),MATCH(M$4,'[1]2024'!$2:$2,0)),0)</f>
        <v>0</v>
      </c>
      <c r="N132" s="74">
        <f>IFERROR(INDEX('[1]2024'!$A:$Q,MATCH($A$3&amp;$D132,'[1]2024'!$B:$B,0),MATCH(N$4,'[1]2024'!$2:$2,0)),0)+IFERROR(INDEX('[1]2024'!$A:$Q,MATCH($B$3&amp;$D132,'[1]2024'!$B:$B,0),MATCH(N$4,'[1]2024'!$2:$2,0)),0)++IFERROR(INDEX('[1]2024'!$A:$Q,MATCH($C$3&amp;$D132,'[1]2024'!$B:$B,0),MATCH(N$4,'[1]2024'!$2:$2,0)),0)++IFERROR(INDEX('[1]2024'!$A:$Q,MATCH($D$3&amp;$D132,'[1]2024'!$B:$B,0),MATCH(N$4,'[1]2024'!$2:$2,0)),0)</f>
        <v>0</v>
      </c>
      <c r="O132" s="74">
        <f>IFERROR(INDEX('[1]2024'!$A:$Q,MATCH($A$3&amp;$D132,'[1]2024'!$B:$B,0),MATCH(O$4,'[1]2024'!$2:$2,0)),0)+IFERROR(INDEX('[1]2024'!$A:$Q,MATCH($B$3&amp;$D132,'[1]2024'!$B:$B,0),MATCH(O$4,'[1]2024'!$2:$2,0)),0)++IFERROR(INDEX('[1]2024'!$A:$Q,MATCH($C$3&amp;$D132,'[1]2024'!$B:$B,0),MATCH(O$4,'[1]2024'!$2:$2,0)),0)++IFERROR(INDEX('[1]2024'!$A:$Q,MATCH($D$3&amp;$D132,'[1]2024'!$B:$B,0),MATCH(O$4,'[1]2024'!$2:$2,0)),0)</f>
        <v>0</v>
      </c>
      <c r="P132" s="74">
        <f>IFERROR(INDEX('[1]2024'!$A:$Q,MATCH($A$3&amp;$D132,'[1]2024'!$B:$B,0),MATCH(P$4,'[1]2024'!$2:$2,0)),0)+IFERROR(INDEX('[1]2024'!$A:$Q,MATCH($B$3&amp;$D132,'[1]2024'!$B:$B,0),MATCH(P$4,'[1]2024'!$2:$2,0)),0)++IFERROR(INDEX('[1]2024'!$A:$Q,MATCH($C$3&amp;$D132,'[1]2024'!$B:$B,0),MATCH(P$4,'[1]2024'!$2:$2,0)),0)++IFERROR(INDEX('[1]2024'!$A:$Q,MATCH($D$3&amp;$D132,'[1]2024'!$B:$B,0),MATCH(P$4,'[1]2024'!$2:$2,0)),0)</f>
        <v>0</v>
      </c>
      <c r="Q132" s="74">
        <f>IFERROR(INDEX('[1]2024'!$A:$Q,MATCH($A$3&amp;$D132,'[1]2024'!$B:$B,0),MATCH(Q$4,'[1]2024'!$2:$2,0)),0)+IFERROR(INDEX('[1]2024'!$A:$Q,MATCH($B$3&amp;$D132,'[1]2024'!$B:$B,0),MATCH(Q$4,'[1]2024'!$2:$2,0)),0)++IFERROR(INDEX('[1]2024'!$A:$Q,MATCH($C$3&amp;$D132,'[1]2024'!$B:$B,0),MATCH(Q$4,'[1]2024'!$2:$2,0)),0)++IFERROR(INDEX('[1]2024'!$A:$Q,MATCH($D$3&amp;$D132,'[1]2024'!$B:$B,0),MATCH(Q$4,'[1]2024'!$2:$2,0)),0)</f>
        <v>0</v>
      </c>
      <c r="R132" s="74">
        <f>IFERROR(INDEX('[1]2024'!$A:$Q,MATCH($A$3&amp;$D132,'[1]2024'!$B:$B,0),MATCH(R$4,'[1]2024'!$2:$2,0)),0)+IFERROR(INDEX('[1]2024'!$A:$Q,MATCH($B$3&amp;$D132,'[1]2024'!$B:$B,0),MATCH(R$4,'[1]2024'!$2:$2,0)),0)++IFERROR(INDEX('[1]2024'!$A:$Q,MATCH($C$3&amp;$D132,'[1]2024'!$B:$B,0),MATCH(R$4,'[1]2024'!$2:$2,0)),0)++IFERROR(INDEX('[1]2024'!$A:$Q,MATCH($D$3&amp;$D132,'[1]2024'!$B:$B,0),MATCH(R$4,'[1]2024'!$2:$2,0)),0)</f>
        <v>0</v>
      </c>
      <c r="S132" s="74">
        <f>IFERROR(INDEX('[1]2024'!$A:$Q,MATCH($A$3&amp;$D132,'[1]2024'!$B:$B,0),MATCH(S$4,'[1]2024'!$2:$2,0)),0)+IFERROR(INDEX('[1]2024'!$A:$Q,MATCH($B$3&amp;$D132,'[1]2024'!$B:$B,0),MATCH(S$4,'[1]2024'!$2:$2,0)),0)++IFERROR(INDEX('[1]2024'!$A:$Q,MATCH($C$3&amp;$D132,'[1]2024'!$B:$B,0),MATCH(S$4,'[1]2024'!$2:$2,0)),0)++IFERROR(INDEX('[1]2024'!$A:$Q,MATCH($D$3&amp;$D132,'[1]2024'!$B:$B,0),MATCH(S$4,'[1]2024'!$2:$2,0)),0)</f>
        <v>0</v>
      </c>
      <c r="T132" s="75">
        <v>0</v>
      </c>
      <c r="U132" s="73">
        <f t="shared" si="133"/>
        <v>0</v>
      </c>
      <c r="V132" s="174">
        <v>0</v>
      </c>
      <c r="W132" s="105">
        <v>0</v>
      </c>
      <c r="X132" s="105">
        <v>0</v>
      </c>
      <c r="Y132" s="105">
        <v>0</v>
      </c>
      <c r="Z132" s="105">
        <v>0</v>
      </c>
      <c r="AA132" s="105">
        <v>0</v>
      </c>
      <c r="AB132" s="105">
        <v>0</v>
      </c>
      <c r="AC132" s="105">
        <v>0</v>
      </c>
      <c r="AD132" s="105">
        <v>0</v>
      </c>
      <c r="AE132" s="105">
        <v>0</v>
      </c>
      <c r="AF132" s="105">
        <v>0</v>
      </c>
      <c r="AG132" s="175">
        <v>0</v>
      </c>
      <c r="AH132" s="73">
        <f t="shared" si="134"/>
        <v>0</v>
      </c>
      <c r="AI132" s="73"/>
      <c r="AJ132" s="73"/>
      <c r="AK132" s="73"/>
      <c r="AL132" s="73"/>
      <c r="AM132" s="73"/>
      <c r="AN132" s="73"/>
      <c r="AO132" s="73"/>
      <c r="AP132" s="73"/>
      <c r="AQ132" s="73"/>
      <c r="AR132" s="73"/>
      <c r="AS132" s="73"/>
      <c r="AT132" s="73"/>
      <c r="AU132" s="73">
        <f t="shared" si="61"/>
        <v>0</v>
      </c>
      <c r="AV132" s="73">
        <f t="shared" si="58"/>
        <v>0</v>
      </c>
      <c r="AW132" s="73">
        <f t="shared" si="59"/>
        <v>0</v>
      </c>
      <c r="AX132" s="73">
        <f t="shared" si="60"/>
        <v>0</v>
      </c>
      <c r="AY132" s="73">
        <f t="shared" si="135"/>
        <v>0</v>
      </c>
      <c r="AZ132" s="73">
        <f t="shared" si="136"/>
        <v>0</v>
      </c>
      <c r="BA132" s="73">
        <f t="shared" si="137"/>
        <v>0</v>
      </c>
      <c r="BB132" s="91"/>
      <c r="BC132" s="69" t="s">
        <v>24</v>
      </c>
      <c r="BD132" s="160"/>
      <c r="BE132" s="74">
        <v>0</v>
      </c>
      <c r="BF132" s="74">
        <v>0</v>
      </c>
      <c r="BG132" s="74">
        <v>0</v>
      </c>
      <c r="BH132" s="162">
        <f t="shared" si="84"/>
        <v>0</v>
      </c>
    </row>
    <row r="133" spans="1:60" outlineLevel="1" x14ac:dyDescent="0.3">
      <c r="A133" s="71" t="s">
        <v>246</v>
      </c>
      <c r="B133" s="149" t="s">
        <v>247</v>
      </c>
      <c r="C133" s="149" t="s">
        <v>31</v>
      </c>
      <c r="D133" s="150">
        <v>5116130</v>
      </c>
      <c r="E133" s="150" t="s">
        <v>248</v>
      </c>
      <c r="F133" s="173">
        <v>1200000</v>
      </c>
      <c r="G133" s="73">
        <f t="shared" si="132"/>
        <v>1793187</v>
      </c>
      <c r="H133" s="74">
        <f>IFERROR(INDEX('[1]2024'!$A:$Q,MATCH($A$3&amp;$D133,'[1]2024'!$B:$B,0),MATCH(H$4,'[1]2024'!$2:$2,0)),0)+IFERROR(INDEX('[1]2024'!$A:$Q,MATCH($B$3&amp;$D133,'[1]2024'!$B:$B,0),MATCH(H$4,'[1]2024'!$2:$2,0)),0)++IFERROR(INDEX('[1]2024'!$A:$Q,MATCH($C$3&amp;$D133,'[1]2024'!$B:$B,0),MATCH(H$4,'[1]2024'!$2:$2,0)),0)++IFERROR(INDEX('[1]2024'!$A:$Q,MATCH($D$3&amp;$D133,'[1]2024'!$B:$B,0),MATCH(H$4,'[1]2024'!$2:$2,0)),0)</f>
        <v>121000</v>
      </c>
      <c r="I133" s="74">
        <f>IFERROR(INDEX('[1]2024'!$A:$Q,MATCH($A$3&amp;$D133,'[1]2024'!$B:$B,0),MATCH(I$4,'[1]2024'!$2:$2,0)),0)+IFERROR(INDEX('[1]2024'!$A:$Q,MATCH($B$3&amp;$D133,'[1]2024'!$B:$B,0),MATCH(I$4,'[1]2024'!$2:$2,0)),0)++IFERROR(INDEX('[1]2024'!$A:$Q,MATCH($C$3&amp;$D133,'[1]2024'!$B:$B,0),MATCH(I$4,'[1]2024'!$2:$2,0)),0)++IFERROR(INDEX('[1]2024'!$A:$Q,MATCH($D$3&amp;$D133,'[1]2024'!$B:$B,0),MATCH(I$4,'[1]2024'!$2:$2,0)),0)</f>
        <v>75000</v>
      </c>
      <c r="J133" s="74">
        <f>IFERROR(INDEX('[1]2024'!$A:$Q,MATCH($A$3&amp;$D133,'[1]2024'!$B:$B,0),MATCH(J$4,'[1]2024'!$2:$2,0)),0)+IFERROR(INDEX('[1]2024'!$A:$Q,MATCH($B$3&amp;$D133,'[1]2024'!$B:$B,0),MATCH(J$4,'[1]2024'!$2:$2,0)),0)++IFERROR(INDEX('[1]2024'!$A:$Q,MATCH($C$3&amp;$D133,'[1]2024'!$B:$B,0),MATCH(J$4,'[1]2024'!$2:$2,0)),0)++IFERROR(INDEX('[1]2024'!$A:$Q,MATCH($D$3&amp;$D133,'[1]2024'!$B:$B,0),MATCH(J$4,'[1]2024'!$2:$2,0)),0)</f>
        <v>111230</v>
      </c>
      <c r="K133" s="74">
        <f>IFERROR(INDEX('[1]2024'!$A:$Q,MATCH($A$3&amp;$D133,'[1]2024'!$B:$B,0),MATCH(K$4,'[1]2024'!$2:$2,0)),0)+IFERROR(INDEX('[1]2024'!$A:$Q,MATCH($B$3&amp;$D133,'[1]2024'!$B:$B,0),MATCH(K$4,'[1]2024'!$2:$2,0)),0)++IFERROR(INDEX('[1]2024'!$A:$Q,MATCH($C$3&amp;$D133,'[1]2024'!$B:$B,0),MATCH(K$4,'[1]2024'!$2:$2,0)),0)++IFERROR(INDEX('[1]2024'!$A:$Q,MATCH($D$3&amp;$D133,'[1]2024'!$B:$B,0),MATCH(K$4,'[1]2024'!$2:$2,0)),0)</f>
        <v>117000</v>
      </c>
      <c r="L133" s="74">
        <f>IFERROR(INDEX('[1]2024'!$A:$Q,MATCH($A$3&amp;$D133,'[1]2024'!$B:$B,0),MATCH(L$4,'[1]2024'!$2:$2,0)),0)+IFERROR(INDEX('[1]2024'!$A:$Q,MATCH($B$3&amp;$D133,'[1]2024'!$B:$B,0),MATCH(L$4,'[1]2024'!$2:$2,0)),0)++IFERROR(INDEX('[1]2024'!$A:$Q,MATCH($C$3&amp;$D133,'[1]2024'!$B:$B,0),MATCH(L$4,'[1]2024'!$2:$2,0)),0)++IFERROR(INDEX('[1]2024'!$A:$Q,MATCH($D$3&amp;$D133,'[1]2024'!$B:$B,0),MATCH(L$4,'[1]2024'!$2:$2,0)),0)</f>
        <v>0</v>
      </c>
      <c r="M133" s="74">
        <f>IFERROR(INDEX('[1]2024'!$A:$Q,MATCH($A$3&amp;$D133,'[1]2024'!$B:$B,0),MATCH(M$4,'[1]2024'!$2:$2,0)),0)+IFERROR(INDEX('[1]2024'!$A:$Q,MATCH($B$3&amp;$D133,'[1]2024'!$B:$B,0),MATCH(M$4,'[1]2024'!$2:$2,0)),0)++IFERROR(INDEX('[1]2024'!$A:$Q,MATCH($C$3&amp;$D133,'[1]2024'!$B:$B,0),MATCH(M$4,'[1]2024'!$2:$2,0)),0)++IFERROR(INDEX('[1]2024'!$A:$Q,MATCH($D$3&amp;$D133,'[1]2024'!$B:$B,0),MATCH(M$4,'[1]2024'!$2:$2,0)),0)</f>
        <v>104000</v>
      </c>
      <c r="N133" s="74">
        <f>IFERROR(INDEX('[1]2024'!$A:$Q,MATCH($A$3&amp;$D133,'[1]2024'!$B:$B,0),MATCH(N$4,'[1]2024'!$2:$2,0)),0)+IFERROR(INDEX('[1]2024'!$A:$Q,MATCH($B$3&amp;$D133,'[1]2024'!$B:$B,0),MATCH(N$4,'[1]2024'!$2:$2,0)),0)++IFERROR(INDEX('[1]2024'!$A:$Q,MATCH($C$3&amp;$D133,'[1]2024'!$B:$B,0),MATCH(N$4,'[1]2024'!$2:$2,0)),0)++IFERROR(INDEX('[1]2024'!$A:$Q,MATCH($D$3&amp;$D133,'[1]2024'!$B:$B,0),MATCH(N$4,'[1]2024'!$2:$2,0)),0)</f>
        <v>335592</v>
      </c>
      <c r="O133" s="74">
        <f>IFERROR(INDEX('[1]2024'!$A:$Q,MATCH($A$3&amp;$D133,'[1]2024'!$B:$B,0),MATCH(O$4,'[1]2024'!$2:$2,0)),0)+IFERROR(INDEX('[1]2024'!$A:$Q,MATCH($B$3&amp;$D133,'[1]2024'!$B:$B,0),MATCH(O$4,'[1]2024'!$2:$2,0)),0)++IFERROR(INDEX('[1]2024'!$A:$Q,MATCH($C$3&amp;$D133,'[1]2024'!$B:$B,0),MATCH(O$4,'[1]2024'!$2:$2,0)),0)++IFERROR(INDEX('[1]2024'!$A:$Q,MATCH($D$3&amp;$D133,'[1]2024'!$B:$B,0),MATCH(O$4,'[1]2024'!$2:$2,0)),0)</f>
        <v>366498</v>
      </c>
      <c r="P133" s="74">
        <f>IFERROR(INDEX('[1]2024'!$A:$Q,MATCH($A$3&amp;$D133,'[1]2024'!$B:$B,0),MATCH(P$4,'[1]2024'!$2:$2,0)),0)+IFERROR(INDEX('[1]2024'!$A:$Q,MATCH($B$3&amp;$D133,'[1]2024'!$B:$B,0),MATCH(P$4,'[1]2024'!$2:$2,0)),0)++IFERROR(INDEX('[1]2024'!$A:$Q,MATCH($C$3&amp;$D133,'[1]2024'!$B:$B,0),MATCH(P$4,'[1]2024'!$2:$2,0)),0)++IFERROR(INDEX('[1]2024'!$A:$Q,MATCH($D$3&amp;$D133,'[1]2024'!$B:$B,0),MATCH(P$4,'[1]2024'!$2:$2,0)),0)</f>
        <v>190718</v>
      </c>
      <c r="Q133" s="74">
        <f>IFERROR(INDEX('[1]2024'!$A:$Q,MATCH($A$3&amp;$D133,'[1]2024'!$B:$B,0),MATCH(Q$4,'[1]2024'!$2:$2,0)),0)+IFERROR(INDEX('[1]2024'!$A:$Q,MATCH($B$3&amp;$D133,'[1]2024'!$B:$B,0),MATCH(Q$4,'[1]2024'!$2:$2,0)),0)++IFERROR(INDEX('[1]2024'!$A:$Q,MATCH($C$3&amp;$D133,'[1]2024'!$B:$B,0),MATCH(Q$4,'[1]2024'!$2:$2,0)),0)++IFERROR(INDEX('[1]2024'!$A:$Q,MATCH($D$3&amp;$D133,'[1]2024'!$B:$B,0),MATCH(Q$4,'[1]2024'!$2:$2,0)),0)</f>
        <v>182000</v>
      </c>
      <c r="R133" s="74">
        <f>IFERROR(INDEX('[1]2024'!$A:$Q,MATCH($A$3&amp;$D133,'[1]2024'!$B:$B,0),MATCH(R$4,'[1]2024'!$2:$2,0)),0)+IFERROR(INDEX('[1]2024'!$A:$Q,MATCH($B$3&amp;$D133,'[1]2024'!$B:$B,0),MATCH(R$4,'[1]2024'!$2:$2,0)),0)++IFERROR(INDEX('[1]2024'!$A:$Q,MATCH($C$3&amp;$D133,'[1]2024'!$B:$B,0),MATCH(R$4,'[1]2024'!$2:$2,0)),0)++IFERROR(INDEX('[1]2024'!$A:$Q,MATCH($D$3&amp;$D133,'[1]2024'!$B:$B,0),MATCH(R$4,'[1]2024'!$2:$2,0)),0)</f>
        <v>83000</v>
      </c>
      <c r="S133" s="74">
        <f>IFERROR(INDEX('[1]2024'!$A:$Q,MATCH($A$3&amp;$D133,'[1]2024'!$B:$B,0),MATCH(S$4,'[1]2024'!$2:$2,0)),0)+IFERROR(INDEX('[1]2024'!$A:$Q,MATCH($B$3&amp;$D133,'[1]2024'!$B:$B,0),MATCH(S$4,'[1]2024'!$2:$2,0)),0)++IFERROR(INDEX('[1]2024'!$A:$Q,MATCH($C$3&amp;$D133,'[1]2024'!$B:$B,0),MATCH(S$4,'[1]2024'!$2:$2,0)),0)++IFERROR(INDEX('[1]2024'!$A:$Q,MATCH($D$3&amp;$D133,'[1]2024'!$B:$B,0),MATCH(S$4,'[1]2024'!$2:$2,0)),0)</f>
        <v>107149</v>
      </c>
      <c r="T133" s="75">
        <v>1440000</v>
      </c>
      <c r="U133" s="73">
        <f t="shared" si="133"/>
        <v>1357238</v>
      </c>
      <c r="V133" s="174">
        <v>0</v>
      </c>
      <c r="W133" s="105">
        <v>108608</v>
      </c>
      <c r="X133" s="105">
        <v>174630</v>
      </c>
      <c r="Y133" s="105">
        <v>120000</v>
      </c>
      <c r="Z133" s="105">
        <v>114000</v>
      </c>
      <c r="AA133" s="105">
        <v>120000</v>
      </c>
      <c r="AB133" s="105">
        <v>120000</v>
      </c>
      <c r="AC133" s="105">
        <v>120000</v>
      </c>
      <c r="AD133" s="105">
        <v>120000</v>
      </c>
      <c r="AE133" s="105">
        <v>120000</v>
      </c>
      <c r="AF133" s="105">
        <v>120000</v>
      </c>
      <c r="AG133" s="175">
        <v>120000</v>
      </c>
      <c r="AH133" s="73">
        <f t="shared" si="134"/>
        <v>1440000</v>
      </c>
      <c r="AI133" s="73">
        <v>120000</v>
      </c>
      <c r="AJ133" s="73">
        <v>120000</v>
      </c>
      <c r="AK133" s="73">
        <v>120000</v>
      </c>
      <c r="AL133" s="73">
        <v>120000</v>
      </c>
      <c r="AM133" s="73">
        <v>120000</v>
      </c>
      <c r="AN133" s="73">
        <v>120000</v>
      </c>
      <c r="AO133" s="73">
        <v>120000</v>
      </c>
      <c r="AP133" s="73">
        <v>120000</v>
      </c>
      <c r="AQ133" s="73">
        <v>120000</v>
      </c>
      <c r="AR133" s="73">
        <v>120000</v>
      </c>
      <c r="AS133" s="73">
        <v>120000</v>
      </c>
      <c r="AT133" s="73">
        <v>120000</v>
      </c>
      <c r="AU133" s="73">
        <f>SUM(AI133:AN133)</f>
        <v>720000</v>
      </c>
      <c r="AV133" s="73">
        <f t="shared" si="58"/>
        <v>360000</v>
      </c>
      <c r="AW133" s="73">
        <f t="shared" si="59"/>
        <v>360000</v>
      </c>
      <c r="AX133" s="73">
        <f t="shared" si="60"/>
        <v>360000</v>
      </c>
      <c r="AY133" s="73">
        <f t="shared" si="135"/>
        <v>1512000</v>
      </c>
      <c r="AZ133" s="73">
        <f t="shared" si="136"/>
        <v>1587600</v>
      </c>
      <c r="BA133" s="73">
        <f t="shared" si="137"/>
        <v>1666980</v>
      </c>
      <c r="BB133" s="216" t="s">
        <v>379</v>
      </c>
      <c r="BC133" s="80" t="s">
        <v>39</v>
      </c>
      <c r="BD133" s="163"/>
      <c r="BE133" s="74">
        <v>0</v>
      </c>
      <c r="BF133" s="74">
        <v>7477974</v>
      </c>
      <c r="BG133" s="74">
        <v>4468179</v>
      </c>
      <c r="BH133" s="162">
        <f t="shared" si="84"/>
        <v>1793187</v>
      </c>
    </row>
    <row r="134" spans="1:60" outlineLevel="1" x14ac:dyDescent="0.3">
      <c r="A134" s="71" t="s">
        <v>249</v>
      </c>
      <c r="B134" s="149" t="s">
        <v>243</v>
      </c>
      <c r="C134" s="149" t="s">
        <v>31</v>
      </c>
      <c r="D134" s="150">
        <v>5116140</v>
      </c>
      <c r="E134" s="150" t="s">
        <v>244</v>
      </c>
      <c r="F134" s="173">
        <v>0</v>
      </c>
      <c r="G134" s="73">
        <f t="shared" si="132"/>
        <v>0</v>
      </c>
      <c r="H134" s="74">
        <f>IFERROR(INDEX('[1]2024'!$A:$Q,MATCH($A$3&amp;$D134,'[1]2024'!$B:$B,0),MATCH(H$4,'[1]2024'!$2:$2,0)),0)+IFERROR(INDEX('[1]2024'!$A:$Q,MATCH($B$3&amp;$D134,'[1]2024'!$B:$B,0),MATCH(H$4,'[1]2024'!$2:$2,0)),0)++IFERROR(INDEX('[1]2024'!$A:$Q,MATCH($C$3&amp;$D134,'[1]2024'!$B:$B,0),MATCH(H$4,'[1]2024'!$2:$2,0)),0)++IFERROR(INDEX('[1]2024'!$A:$Q,MATCH($D$3&amp;$D134,'[1]2024'!$B:$B,0),MATCH(H$4,'[1]2024'!$2:$2,0)),0)</f>
        <v>0</v>
      </c>
      <c r="I134" s="74">
        <f>IFERROR(INDEX('[1]2024'!$A:$Q,MATCH($A$3&amp;$D134,'[1]2024'!$B:$B,0),MATCH(I$4,'[1]2024'!$2:$2,0)),0)+IFERROR(INDEX('[1]2024'!$A:$Q,MATCH($B$3&amp;$D134,'[1]2024'!$B:$B,0),MATCH(I$4,'[1]2024'!$2:$2,0)),0)++IFERROR(INDEX('[1]2024'!$A:$Q,MATCH($C$3&amp;$D134,'[1]2024'!$B:$B,0),MATCH(I$4,'[1]2024'!$2:$2,0)),0)++IFERROR(INDEX('[1]2024'!$A:$Q,MATCH($D$3&amp;$D134,'[1]2024'!$B:$B,0),MATCH(I$4,'[1]2024'!$2:$2,0)),0)</f>
        <v>0</v>
      </c>
      <c r="J134" s="74">
        <f>IFERROR(INDEX('[1]2024'!$A:$Q,MATCH($A$3&amp;$D134,'[1]2024'!$B:$B,0),MATCH(J$4,'[1]2024'!$2:$2,0)),0)+IFERROR(INDEX('[1]2024'!$A:$Q,MATCH($B$3&amp;$D134,'[1]2024'!$B:$B,0),MATCH(J$4,'[1]2024'!$2:$2,0)),0)++IFERROR(INDEX('[1]2024'!$A:$Q,MATCH($C$3&amp;$D134,'[1]2024'!$B:$B,0),MATCH(J$4,'[1]2024'!$2:$2,0)),0)++IFERROR(INDEX('[1]2024'!$A:$Q,MATCH($D$3&amp;$D134,'[1]2024'!$B:$B,0),MATCH(J$4,'[1]2024'!$2:$2,0)),0)</f>
        <v>0</v>
      </c>
      <c r="K134" s="74">
        <f>IFERROR(INDEX('[1]2024'!$A:$Q,MATCH($A$3&amp;$D134,'[1]2024'!$B:$B,0),MATCH(K$4,'[1]2024'!$2:$2,0)),0)+IFERROR(INDEX('[1]2024'!$A:$Q,MATCH($B$3&amp;$D134,'[1]2024'!$B:$B,0),MATCH(K$4,'[1]2024'!$2:$2,0)),0)++IFERROR(INDEX('[1]2024'!$A:$Q,MATCH($C$3&amp;$D134,'[1]2024'!$B:$B,0),MATCH(K$4,'[1]2024'!$2:$2,0)),0)++IFERROR(INDEX('[1]2024'!$A:$Q,MATCH($D$3&amp;$D134,'[1]2024'!$B:$B,0),MATCH(K$4,'[1]2024'!$2:$2,0)),0)</f>
        <v>0</v>
      </c>
      <c r="L134" s="74">
        <f>IFERROR(INDEX('[1]2024'!$A:$Q,MATCH($A$3&amp;$D134,'[1]2024'!$B:$B,0),MATCH(L$4,'[1]2024'!$2:$2,0)),0)+IFERROR(INDEX('[1]2024'!$A:$Q,MATCH($B$3&amp;$D134,'[1]2024'!$B:$B,0),MATCH(L$4,'[1]2024'!$2:$2,0)),0)++IFERROR(INDEX('[1]2024'!$A:$Q,MATCH($C$3&amp;$D134,'[1]2024'!$B:$B,0),MATCH(L$4,'[1]2024'!$2:$2,0)),0)++IFERROR(INDEX('[1]2024'!$A:$Q,MATCH($D$3&amp;$D134,'[1]2024'!$B:$B,0),MATCH(L$4,'[1]2024'!$2:$2,0)),0)</f>
        <v>0</v>
      </c>
      <c r="M134" s="74">
        <f>IFERROR(INDEX('[1]2024'!$A:$Q,MATCH($A$3&amp;$D134,'[1]2024'!$B:$B,0),MATCH(M$4,'[1]2024'!$2:$2,0)),0)+IFERROR(INDEX('[1]2024'!$A:$Q,MATCH($B$3&amp;$D134,'[1]2024'!$B:$B,0),MATCH(M$4,'[1]2024'!$2:$2,0)),0)++IFERROR(INDEX('[1]2024'!$A:$Q,MATCH($C$3&amp;$D134,'[1]2024'!$B:$B,0),MATCH(M$4,'[1]2024'!$2:$2,0)),0)++IFERROR(INDEX('[1]2024'!$A:$Q,MATCH($D$3&amp;$D134,'[1]2024'!$B:$B,0),MATCH(M$4,'[1]2024'!$2:$2,0)),0)</f>
        <v>0</v>
      </c>
      <c r="N134" s="74">
        <f>IFERROR(INDEX('[1]2024'!$A:$Q,MATCH($A$3&amp;$D134,'[1]2024'!$B:$B,0),MATCH(N$4,'[1]2024'!$2:$2,0)),0)+IFERROR(INDEX('[1]2024'!$A:$Q,MATCH($B$3&amp;$D134,'[1]2024'!$B:$B,0),MATCH(N$4,'[1]2024'!$2:$2,0)),0)++IFERROR(INDEX('[1]2024'!$A:$Q,MATCH($C$3&amp;$D134,'[1]2024'!$B:$B,0),MATCH(N$4,'[1]2024'!$2:$2,0)),0)++IFERROR(INDEX('[1]2024'!$A:$Q,MATCH($D$3&amp;$D134,'[1]2024'!$B:$B,0),MATCH(N$4,'[1]2024'!$2:$2,0)),0)</f>
        <v>0</v>
      </c>
      <c r="O134" s="74">
        <f>IFERROR(INDEX('[1]2024'!$A:$Q,MATCH($A$3&amp;$D134,'[1]2024'!$B:$B,0),MATCH(O$4,'[1]2024'!$2:$2,0)),0)+IFERROR(INDEX('[1]2024'!$A:$Q,MATCH($B$3&amp;$D134,'[1]2024'!$B:$B,0),MATCH(O$4,'[1]2024'!$2:$2,0)),0)++IFERROR(INDEX('[1]2024'!$A:$Q,MATCH($C$3&amp;$D134,'[1]2024'!$B:$B,0),MATCH(O$4,'[1]2024'!$2:$2,0)),0)++IFERROR(INDEX('[1]2024'!$A:$Q,MATCH($D$3&amp;$D134,'[1]2024'!$B:$B,0),MATCH(O$4,'[1]2024'!$2:$2,0)),0)</f>
        <v>0</v>
      </c>
      <c r="P134" s="74">
        <f>IFERROR(INDEX('[1]2024'!$A:$Q,MATCH($A$3&amp;$D134,'[1]2024'!$B:$B,0),MATCH(P$4,'[1]2024'!$2:$2,0)),0)+IFERROR(INDEX('[1]2024'!$A:$Q,MATCH($B$3&amp;$D134,'[1]2024'!$B:$B,0),MATCH(P$4,'[1]2024'!$2:$2,0)),0)++IFERROR(INDEX('[1]2024'!$A:$Q,MATCH($C$3&amp;$D134,'[1]2024'!$B:$B,0),MATCH(P$4,'[1]2024'!$2:$2,0)),0)++IFERROR(INDEX('[1]2024'!$A:$Q,MATCH($D$3&amp;$D134,'[1]2024'!$B:$B,0),MATCH(P$4,'[1]2024'!$2:$2,0)),0)</f>
        <v>0</v>
      </c>
      <c r="Q134" s="74">
        <f>IFERROR(INDEX('[1]2024'!$A:$Q,MATCH($A$3&amp;$D134,'[1]2024'!$B:$B,0),MATCH(Q$4,'[1]2024'!$2:$2,0)),0)+IFERROR(INDEX('[1]2024'!$A:$Q,MATCH($B$3&amp;$D134,'[1]2024'!$B:$B,0),MATCH(Q$4,'[1]2024'!$2:$2,0)),0)++IFERROR(INDEX('[1]2024'!$A:$Q,MATCH($C$3&amp;$D134,'[1]2024'!$B:$B,0),MATCH(Q$4,'[1]2024'!$2:$2,0)),0)++IFERROR(INDEX('[1]2024'!$A:$Q,MATCH($D$3&amp;$D134,'[1]2024'!$B:$B,0),MATCH(Q$4,'[1]2024'!$2:$2,0)),0)</f>
        <v>0</v>
      </c>
      <c r="R134" s="74">
        <f>IFERROR(INDEX('[1]2024'!$A:$Q,MATCH($A$3&amp;$D134,'[1]2024'!$B:$B,0),MATCH(R$4,'[1]2024'!$2:$2,0)),0)+IFERROR(INDEX('[1]2024'!$A:$Q,MATCH($B$3&amp;$D134,'[1]2024'!$B:$B,0),MATCH(R$4,'[1]2024'!$2:$2,0)),0)++IFERROR(INDEX('[1]2024'!$A:$Q,MATCH($C$3&amp;$D134,'[1]2024'!$B:$B,0),MATCH(R$4,'[1]2024'!$2:$2,0)),0)++IFERROR(INDEX('[1]2024'!$A:$Q,MATCH($D$3&amp;$D134,'[1]2024'!$B:$B,0),MATCH(R$4,'[1]2024'!$2:$2,0)),0)</f>
        <v>0</v>
      </c>
      <c r="S134" s="74">
        <f>IFERROR(INDEX('[1]2024'!$A:$Q,MATCH($A$3&amp;$D134,'[1]2024'!$B:$B,0),MATCH(S$4,'[1]2024'!$2:$2,0)),0)+IFERROR(INDEX('[1]2024'!$A:$Q,MATCH($B$3&amp;$D134,'[1]2024'!$B:$B,0),MATCH(S$4,'[1]2024'!$2:$2,0)),0)++IFERROR(INDEX('[1]2024'!$A:$Q,MATCH($C$3&amp;$D134,'[1]2024'!$B:$B,0),MATCH(S$4,'[1]2024'!$2:$2,0)),0)++IFERROR(INDEX('[1]2024'!$A:$Q,MATCH($D$3&amp;$D134,'[1]2024'!$B:$B,0),MATCH(S$4,'[1]2024'!$2:$2,0)),0)</f>
        <v>0</v>
      </c>
      <c r="T134" s="75">
        <v>0</v>
      </c>
      <c r="U134" s="73">
        <f t="shared" si="133"/>
        <v>0</v>
      </c>
      <c r="V134" s="174">
        <v>0</v>
      </c>
      <c r="W134" s="105">
        <v>0</v>
      </c>
      <c r="X134" s="105">
        <v>0</v>
      </c>
      <c r="Y134" s="105">
        <v>0</v>
      </c>
      <c r="Z134" s="105">
        <v>0</v>
      </c>
      <c r="AA134" s="105">
        <v>0</v>
      </c>
      <c r="AB134" s="105">
        <v>0</v>
      </c>
      <c r="AC134" s="105">
        <v>0</v>
      </c>
      <c r="AD134" s="105">
        <v>0</v>
      </c>
      <c r="AE134" s="105">
        <v>0</v>
      </c>
      <c r="AF134" s="105">
        <v>0</v>
      </c>
      <c r="AG134" s="175">
        <v>0</v>
      </c>
      <c r="AH134" s="73">
        <f t="shared" si="134"/>
        <v>0</v>
      </c>
      <c r="AI134" s="73"/>
      <c r="AJ134" s="73"/>
      <c r="AK134" s="73"/>
      <c r="AL134" s="73"/>
      <c r="AM134" s="73"/>
      <c r="AN134" s="73"/>
      <c r="AO134" s="73"/>
      <c r="AP134" s="73"/>
      <c r="AQ134" s="73"/>
      <c r="AR134" s="73"/>
      <c r="AS134" s="73"/>
      <c r="AT134" s="73"/>
      <c r="AU134" s="73">
        <f t="shared" si="61"/>
        <v>0</v>
      </c>
      <c r="AV134" s="73">
        <f t="shared" si="58"/>
        <v>0</v>
      </c>
      <c r="AW134" s="73">
        <f t="shared" si="59"/>
        <v>0</v>
      </c>
      <c r="AX134" s="73">
        <f t="shared" si="60"/>
        <v>0</v>
      </c>
      <c r="AY134" s="73">
        <f t="shared" si="135"/>
        <v>0</v>
      </c>
      <c r="AZ134" s="73">
        <f t="shared" si="136"/>
        <v>0</v>
      </c>
      <c r="BA134" s="73">
        <f t="shared" si="137"/>
        <v>0</v>
      </c>
      <c r="BB134" s="216"/>
      <c r="BC134" s="69" t="s">
        <v>24</v>
      </c>
      <c r="BD134" s="160"/>
      <c r="BE134" s="74">
        <v>0</v>
      </c>
      <c r="BF134" s="74">
        <v>0</v>
      </c>
      <c r="BG134" s="74">
        <v>0</v>
      </c>
      <c r="BH134" s="162">
        <f t="shared" si="84"/>
        <v>0</v>
      </c>
    </row>
    <row r="135" spans="1:60" outlineLevel="1" x14ac:dyDescent="0.3">
      <c r="A135" s="71" t="s">
        <v>250</v>
      </c>
      <c r="B135" s="149" t="s">
        <v>247</v>
      </c>
      <c r="C135" s="149" t="s">
        <v>31</v>
      </c>
      <c r="D135" s="150">
        <v>5116150</v>
      </c>
      <c r="E135" s="150" t="s">
        <v>248</v>
      </c>
      <c r="F135" s="173">
        <v>360000</v>
      </c>
      <c r="G135" s="73">
        <f t="shared" si="132"/>
        <v>532300</v>
      </c>
      <c r="H135" s="74">
        <f>IFERROR(INDEX('[1]2024'!$A:$Q,MATCH($A$3&amp;$D135,'[1]2024'!$B:$B,0),MATCH(H$4,'[1]2024'!$2:$2,0)),0)+IFERROR(INDEX('[1]2024'!$A:$Q,MATCH($B$3&amp;$D135,'[1]2024'!$B:$B,0),MATCH(H$4,'[1]2024'!$2:$2,0)),0)++IFERROR(INDEX('[1]2024'!$A:$Q,MATCH($C$3&amp;$D135,'[1]2024'!$B:$B,0),MATCH(H$4,'[1]2024'!$2:$2,0)),0)++IFERROR(INDEX('[1]2024'!$A:$Q,MATCH($D$3&amp;$D135,'[1]2024'!$B:$B,0),MATCH(H$4,'[1]2024'!$2:$2,0)),0)</f>
        <v>59200</v>
      </c>
      <c r="I135" s="74">
        <f>IFERROR(INDEX('[1]2024'!$A:$Q,MATCH($A$3&amp;$D135,'[1]2024'!$B:$B,0),MATCH(I$4,'[1]2024'!$2:$2,0)),0)+IFERROR(INDEX('[1]2024'!$A:$Q,MATCH($B$3&amp;$D135,'[1]2024'!$B:$B,0),MATCH(I$4,'[1]2024'!$2:$2,0)),0)++IFERROR(INDEX('[1]2024'!$A:$Q,MATCH($C$3&amp;$D135,'[1]2024'!$B:$B,0),MATCH(I$4,'[1]2024'!$2:$2,0)),0)++IFERROR(INDEX('[1]2024'!$A:$Q,MATCH($D$3&amp;$D135,'[1]2024'!$B:$B,0),MATCH(I$4,'[1]2024'!$2:$2,0)),0)</f>
        <v>75000</v>
      </c>
      <c r="J135" s="74">
        <f>IFERROR(INDEX('[1]2024'!$A:$Q,MATCH($A$3&amp;$D135,'[1]2024'!$B:$B,0),MATCH(J$4,'[1]2024'!$2:$2,0)),0)+IFERROR(INDEX('[1]2024'!$A:$Q,MATCH($B$3&amp;$D135,'[1]2024'!$B:$B,0),MATCH(J$4,'[1]2024'!$2:$2,0)),0)++IFERROR(INDEX('[1]2024'!$A:$Q,MATCH($C$3&amp;$D135,'[1]2024'!$B:$B,0),MATCH(J$4,'[1]2024'!$2:$2,0)),0)++IFERROR(INDEX('[1]2024'!$A:$Q,MATCH($D$3&amp;$D135,'[1]2024'!$B:$B,0),MATCH(J$4,'[1]2024'!$2:$2,0)),0)</f>
        <v>27200</v>
      </c>
      <c r="K135" s="74">
        <f>IFERROR(INDEX('[1]2024'!$A:$Q,MATCH($A$3&amp;$D135,'[1]2024'!$B:$B,0),MATCH(K$4,'[1]2024'!$2:$2,0)),0)+IFERROR(INDEX('[1]2024'!$A:$Q,MATCH($B$3&amp;$D135,'[1]2024'!$B:$B,0),MATCH(K$4,'[1]2024'!$2:$2,0)),0)++IFERROR(INDEX('[1]2024'!$A:$Q,MATCH($C$3&amp;$D135,'[1]2024'!$B:$B,0),MATCH(K$4,'[1]2024'!$2:$2,0)),0)++IFERROR(INDEX('[1]2024'!$A:$Q,MATCH($D$3&amp;$D135,'[1]2024'!$B:$B,0),MATCH(K$4,'[1]2024'!$2:$2,0)),0)</f>
        <v>46100</v>
      </c>
      <c r="L135" s="74">
        <f>IFERROR(INDEX('[1]2024'!$A:$Q,MATCH($A$3&amp;$D135,'[1]2024'!$B:$B,0),MATCH(L$4,'[1]2024'!$2:$2,0)),0)+IFERROR(INDEX('[1]2024'!$A:$Q,MATCH($B$3&amp;$D135,'[1]2024'!$B:$B,0),MATCH(L$4,'[1]2024'!$2:$2,0)),0)++IFERROR(INDEX('[1]2024'!$A:$Q,MATCH($C$3&amp;$D135,'[1]2024'!$B:$B,0),MATCH(L$4,'[1]2024'!$2:$2,0)),0)++IFERROR(INDEX('[1]2024'!$A:$Q,MATCH($D$3&amp;$D135,'[1]2024'!$B:$B,0),MATCH(L$4,'[1]2024'!$2:$2,0)),0)</f>
        <v>35700</v>
      </c>
      <c r="M135" s="74">
        <f>IFERROR(INDEX('[1]2024'!$A:$Q,MATCH($A$3&amp;$D135,'[1]2024'!$B:$B,0),MATCH(M$4,'[1]2024'!$2:$2,0)),0)+IFERROR(INDEX('[1]2024'!$A:$Q,MATCH($B$3&amp;$D135,'[1]2024'!$B:$B,0),MATCH(M$4,'[1]2024'!$2:$2,0)),0)++IFERROR(INDEX('[1]2024'!$A:$Q,MATCH($C$3&amp;$D135,'[1]2024'!$B:$B,0),MATCH(M$4,'[1]2024'!$2:$2,0)),0)++IFERROR(INDEX('[1]2024'!$A:$Q,MATCH($D$3&amp;$D135,'[1]2024'!$B:$B,0),MATCH(M$4,'[1]2024'!$2:$2,0)),0)</f>
        <v>20000</v>
      </c>
      <c r="N135" s="74">
        <f>IFERROR(INDEX('[1]2024'!$A:$Q,MATCH($A$3&amp;$D135,'[1]2024'!$B:$B,0),MATCH(N$4,'[1]2024'!$2:$2,0)),0)+IFERROR(INDEX('[1]2024'!$A:$Q,MATCH($B$3&amp;$D135,'[1]2024'!$B:$B,0),MATCH(N$4,'[1]2024'!$2:$2,0)),0)++IFERROR(INDEX('[1]2024'!$A:$Q,MATCH($C$3&amp;$D135,'[1]2024'!$B:$B,0),MATCH(N$4,'[1]2024'!$2:$2,0)),0)++IFERROR(INDEX('[1]2024'!$A:$Q,MATCH($D$3&amp;$D135,'[1]2024'!$B:$B,0),MATCH(N$4,'[1]2024'!$2:$2,0)),0)</f>
        <v>77200</v>
      </c>
      <c r="O135" s="74">
        <f>IFERROR(INDEX('[1]2024'!$A:$Q,MATCH($A$3&amp;$D135,'[1]2024'!$B:$B,0),MATCH(O$4,'[1]2024'!$2:$2,0)),0)+IFERROR(INDEX('[1]2024'!$A:$Q,MATCH($B$3&amp;$D135,'[1]2024'!$B:$B,0),MATCH(O$4,'[1]2024'!$2:$2,0)),0)++IFERROR(INDEX('[1]2024'!$A:$Q,MATCH($C$3&amp;$D135,'[1]2024'!$B:$B,0),MATCH(O$4,'[1]2024'!$2:$2,0)),0)++IFERROR(INDEX('[1]2024'!$A:$Q,MATCH($D$3&amp;$D135,'[1]2024'!$B:$B,0),MATCH(O$4,'[1]2024'!$2:$2,0)),0)</f>
        <v>51500</v>
      </c>
      <c r="P135" s="74">
        <f>IFERROR(INDEX('[1]2024'!$A:$Q,MATCH($A$3&amp;$D135,'[1]2024'!$B:$B,0),MATCH(P$4,'[1]2024'!$2:$2,0)),0)+IFERROR(INDEX('[1]2024'!$A:$Q,MATCH($B$3&amp;$D135,'[1]2024'!$B:$B,0),MATCH(P$4,'[1]2024'!$2:$2,0)),0)++IFERROR(INDEX('[1]2024'!$A:$Q,MATCH($C$3&amp;$D135,'[1]2024'!$B:$B,0),MATCH(P$4,'[1]2024'!$2:$2,0)),0)++IFERROR(INDEX('[1]2024'!$A:$Q,MATCH($D$3&amp;$D135,'[1]2024'!$B:$B,0),MATCH(P$4,'[1]2024'!$2:$2,0)),0)</f>
        <v>10000</v>
      </c>
      <c r="Q135" s="74">
        <f>IFERROR(INDEX('[1]2024'!$A:$Q,MATCH($A$3&amp;$D135,'[1]2024'!$B:$B,0),MATCH(Q$4,'[1]2024'!$2:$2,0)),0)+IFERROR(INDEX('[1]2024'!$A:$Q,MATCH($B$3&amp;$D135,'[1]2024'!$B:$B,0),MATCH(Q$4,'[1]2024'!$2:$2,0)),0)++IFERROR(INDEX('[1]2024'!$A:$Q,MATCH($C$3&amp;$D135,'[1]2024'!$B:$B,0),MATCH(Q$4,'[1]2024'!$2:$2,0)),0)++IFERROR(INDEX('[1]2024'!$A:$Q,MATCH($D$3&amp;$D135,'[1]2024'!$B:$B,0),MATCH(Q$4,'[1]2024'!$2:$2,0)),0)</f>
        <v>49100</v>
      </c>
      <c r="R135" s="74">
        <f>IFERROR(INDEX('[1]2024'!$A:$Q,MATCH($A$3&amp;$D135,'[1]2024'!$B:$B,0),MATCH(R$4,'[1]2024'!$2:$2,0)),0)+IFERROR(INDEX('[1]2024'!$A:$Q,MATCH($B$3&amp;$D135,'[1]2024'!$B:$B,0),MATCH(R$4,'[1]2024'!$2:$2,0)),0)++IFERROR(INDEX('[1]2024'!$A:$Q,MATCH($C$3&amp;$D135,'[1]2024'!$B:$B,0),MATCH(R$4,'[1]2024'!$2:$2,0)),0)++IFERROR(INDEX('[1]2024'!$A:$Q,MATCH($D$3&amp;$D135,'[1]2024'!$B:$B,0),MATCH(R$4,'[1]2024'!$2:$2,0)),0)</f>
        <v>43200</v>
      </c>
      <c r="S135" s="74">
        <f>IFERROR(INDEX('[1]2024'!$A:$Q,MATCH($A$3&amp;$D135,'[1]2024'!$B:$B,0),MATCH(S$4,'[1]2024'!$2:$2,0)),0)+IFERROR(INDEX('[1]2024'!$A:$Q,MATCH($B$3&amp;$D135,'[1]2024'!$B:$B,0),MATCH(S$4,'[1]2024'!$2:$2,0)),0)++IFERROR(INDEX('[1]2024'!$A:$Q,MATCH($C$3&amp;$D135,'[1]2024'!$B:$B,0),MATCH(S$4,'[1]2024'!$2:$2,0)),0)++IFERROR(INDEX('[1]2024'!$A:$Q,MATCH($D$3&amp;$D135,'[1]2024'!$B:$B,0),MATCH(S$4,'[1]2024'!$2:$2,0)),0)</f>
        <v>38100</v>
      </c>
      <c r="T135" s="75">
        <v>360000</v>
      </c>
      <c r="U135" s="73">
        <f t="shared" si="133"/>
        <v>462180</v>
      </c>
      <c r="V135" s="174">
        <v>18400</v>
      </c>
      <c r="W135" s="105">
        <v>30600</v>
      </c>
      <c r="X135" s="105">
        <v>96380</v>
      </c>
      <c r="Y135" s="105">
        <v>86200</v>
      </c>
      <c r="Z135" s="105">
        <v>20600</v>
      </c>
      <c r="AA135" s="105">
        <v>30000</v>
      </c>
      <c r="AB135" s="105">
        <v>30000</v>
      </c>
      <c r="AC135" s="105">
        <v>30000</v>
      </c>
      <c r="AD135" s="105">
        <v>30000</v>
      </c>
      <c r="AE135" s="105">
        <v>30000</v>
      </c>
      <c r="AF135" s="105">
        <v>30000</v>
      </c>
      <c r="AG135" s="175">
        <v>30000</v>
      </c>
      <c r="AH135" s="73">
        <f t="shared" si="134"/>
        <v>360000</v>
      </c>
      <c r="AI135" s="73">
        <v>30000</v>
      </c>
      <c r="AJ135" s="73">
        <v>30000</v>
      </c>
      <c r="AK135" s="73">
        <v>30000</v>
      </c>
      <c r="AL135" s="73">
        <v>30000</v>
      </c>
      <c r="AM135" s="73">
        <v>30000</v>
      </c>
      <c r="AN135" s="73">
        <v>30000</v>
      </c>
      <c r="AO135" s="73">
        <v>30000</v>
      </c>
      <c r="AP135" s="73">
        <v>30000</v>
      </c>
      <c r="AQ135" s="73">
        <v>30000</v>
      </c>
      <c r="AR135" s="73">
        <v>30000</v>
      </c>
      <c r="AS135" s="73">
        <v>30000</v>
      </c>
      <c r="AT135" s="73">
        <v>30000</v>
      </c>
      <c r="AU135" s="73">
        <f t="shared" si="61"/>
        <v>90000</v>
      </c>
      <c r="AV135" s="73">
        <f t="shared" si="58"/>
        <v>90000</v>
      </c>
      <c r="AW135" s="73">
        <f t="shared" si="59"/>
        <v>90000</v>
      </c>
      <c r="AX135" s="73">
        <f t="shared" si="60"/>
        <v>90000</v>
      </c>
      <c r="AY135" s="73">
        <f t="shared" si="135"/>
        <v>360000</v>
      </c>
      <c r="AZ135" s="73">
        <f t="shared" si="136"/>
        <v>360000</v>
      </c>
      <c r="BA135" s="73">
        <f t="shared" si="137"/>
        <v>360000</v>
      </c>
      <c r="BB135" s="216" t="s">
        <v>380</v>
      </c>
      <c r="BC135" s="80" t="s">
        <v>24</v>
      </c>
      <c r="BD135" s="163"/>
      <c r="BE135" s="74">
        <v>0</v>
      </c>
      <c r="BF135" s="74">
        <v>345600</v>
      </c>
      <c r="BG135" s="74">
        <v>416600</v>
      </c>
      <c r="BH135" s="162">
        <f t="shared" si="84"/>
        <v>532300</v>
      </c>
    </row>
    <row r="136" spans="1:60" outlineLevel="1" x14ac:dyDescent="0.3">
      <c r="A136" s="71" t="s">
        <v>251</v>
      </c>
      <c r="B136" s="149" t="s">
        <v>243</v>
      </c>
      <c r="C136" s="149" t="s">
        <v>31</v>
      </c>
      <c r="D136" s="150">
        <v>5116160</v>
      </c>
      <c r="E136" s="150" t="s">
        <v>244</v>
      </c>
      <c r="F136" s="173">
        <v>0</v>
      </c>
      <c r="G136" s="73">
        <f t="shared" si="132"/>
        <v>0</v>
      </c>
      <c r="H136" s="74">
        <f>IFERROR(INDEX('[1]2024'!$A:$Q,MATCH($A$3&amp;$D136,'[1]2024'!$B:$B,0),MATCH(H$4,'[1]2024'!$2:$2,0)),0)+IFERROR(INDEX('[1]2024'!$A:$Q,MATCH($B$3&amp;$D136,'[1]2024'!$B:$B,0),MATCH(H$4,'[1]2024'!$2:$2,0)),0)++IFERROR(INDEX('[1]2024'!$A:$Q,MATCH($C$3&amp;$D136,'[1]2024'!$B:$B,0),MATCH(H$4,'[1]2024'!$2:$2,0)),0)++IFERROR(INDEX('[1]2024'!$A:$Q,MATCH($D$3&amp;$D136,'[1]2024'!$B:$B,0),MATCH(H$4,'[1]2024'!$2:$2,0)),0)</f>
        <v>0</v>
      </c>
      <c r="I136" s="74">
        <f>IFERROR(INDEX('[1]2024'!$A:$Q,MATCH($A$3&amp;$D136,'[1]2024'!$B:$B,0),MATCH(I$4,'[1]2024'!$2:$2,0)),0)+IFERROR(INDEX('[1]2024'!$A:$Q,MATCH($B$3&amp;$D136,'[1]2024'!$B:$B,0),MATCH(I$4,'[1]2024'!$2:$2,0)),0)++IFERROR(INDEX('[1]2024'!$A:$Q,MATCH($C$3&amp;$D136,'[1]2024'!$B:$B,0),MATCH(I$4,'[1]2024'!$2:$2,0)),0)++IFERROR(INDEX('[1]2024'!$A:$Q,MATCH($D$3&amp;$D136,'[1]2024'!$B:$B,0),MATCH(I$4,'[1]2024'!$2:$2,0)),0)</f>
        <v>0</v>
      </c>
      <c r="J136" s="74">
        <f>IFERROR(INDEX('[1]2024'!$A:$Q,MATCH($A$3&amp;$D136,'[1]2024'!$B:$B,0),MATCH(J$4,'[1]2024'!$2:$2,0)),0)+IFERROR(INDEX('[1]2024'!$A:$Q,MATCH($B$3&amp;$D136,'[1]2024'!$B:$B,0),MATCH(J$4,'[1]2024'!$2:$2,0)),0)++IFERROR(INDEX('[1]2024'!$A:$Q,MATCH($C$3&amp;$D136,'[1]2024'!$B:$B,0),MATCH(J$4,'[1]2024'!$2:$2,0)),0)++IFERROR(INDEX('[1]2024'!$A:$Q,MATCH($D$3&amp;$D136,'[1]2024'!$B:$B,0),MATCH(J$4,'[1]2024'!$2:$2,0)),0)</f>
        <v>0</v>
      </c>
      <c r="K136" s="74">
        <f>IFERROR(INDEX('[1]2024'!$A:$Q,MATCH($A$3&amp;$D136,'[1]2024'!$B:$B,0),MATCH(K$4,'[1]2024'!$2:$2,0)),0)+IFERROR(INDEX('[1]2024'!$A:$Q,MATCH($B$3&amp;$D136,'[1]2024'!$B:$B,0),MATCH(K$4,'[1]2024'!$2:$2,0)),0)++IFERROR(INDEX('[1]2024'!$A:$Q,MATCH($C$3&amp;$D136,'[1]2024'!$B:$B,0),MATCH(K$4,'[1]2024'!$2:$2,0)),0)++IFERROR(INDEX('[1]2024'!$A:$Q,MATCH($D$3&amp;$D136,'[1]2024'!$B:$B,0),MATCH(K$4,'[1]2024'!$2:$2,0)),0)</f>
        <v>0</v>
      </c>
      <c r="L136" s="74">
        <f>IFERROR(INDEX('[1]2024'!$A:$Q,MATCH($A$3&amp;$D136,'[1]2024'!$B:$B,0),MATCH(L$4,'[1]2024'!$2:$2,0)),0)+IFERROR(INDEX('[1]2024'!$A:$Q,MATCH($B$3&amp;$D136,'[1]2024'!$B:$B,0),MATCH(L$4,'[1]2024'!$2:$2,0)),0)++IFERROR(INDEX('[1]2024'!$A:$Q,MATCH($C$3&amp;$D136,'[1]2024'!$B:$B,0),MATCH(L$4,'[1]2024'!$2:$2,0)),0)++IFERROR(INDEX('[1]2024'!$A:$Q,MATCH($D$3&amp;$D136,'[1]2024'!$B:$B,0),MATCH(L$4,'[1]2024'!$2:$2,0)),0)</f>
        <v>0</v>
      </c>
      <c r="M136" s="74">
        <f>IFERROR(INDEX('[1]2024'!$A:$Q,MATCH($A$3&amp;$D136,'[1]2024'!$B:$B,0),MATCH(M$4,'[1]2024'!$2:$2,0)),0)+IFERROR(INDEX('[1]2024'!$A:$Q,MATCH($B$3&amp;$D136,'[1]2024'!$B:$B,0),MATCH(M$4,'[1]2024'!$2:$2,0)),0)++IFERROR(INDEX('[1]2024'!$A:$Q,MATCH($C$3&amp;$D136,'[1]2024'!$B:$B,0),MATCH(M$4,'[1]2024'!$2:$2,0)),0)++IFERROR(INDEX('[1]2024'!$A:$Q,MATCH($D$3&amp;$D136,'[1]2024'!$B:$B,0),MATCH(M$4,'[1]2024'!$2:$2,0)),0)</f>
        <v>0</v>
      </c>
      <c r="N136" s="74">
        <f>IFERROR(INDEX('[1]2024'!$A:$Q,MATCH($A$3&amp;$D136,'[1]2024'!$B:$B,0),MATCH(N$4,'[1]2024'!$2:$2,0)),0)+IFERROR(INDEX('[1]2024'!$A:$Q,MATCH($B$3&amp;$D136,'[1]2024'!$B:$B,0),MATCH(N$4,'[1]2024'!$2:$2,0)),0)++IFERROR(INDEX('[1]2024'!$A:$Q,MATCH($C$3&amp;$D136,'[1]2024'!$B:$B,0),MATCH(N$4,'[1]2024'!$2:$2,0)),0)++IFERROR(INDEX('[1]2024'!$A:$Q,MATCH($D$3&amp;$D136,'[1]2024'!$B:$B,0),MATCH(N$4,'[1]2024'!$2:$2,0)),0)</f>
        <v>0</v>
      </c>
      <c r="O136" s="74">
        <f>IFERROR(INDEX('[1]2024'!$A:$Q,MATCH($A$3&amp;$D136,'[1]2024'!$B:$B,0),MATCH(O$4,'[1]2024'!$2:$2,0)),0)+IFERROR(INDEX('[1]2024'!$A:$Q,MATCH($B$3&amp;$D136,'[1]2024'!$B:$B,0),MATCH(O$4,'[1]2024'!$2:$2,0)),0)++IFERROR(INDEX('[1]2024'!$A:$Q,MATCH($C$3&amp;$D136,'[1]2024'!$B:$B,0),MATCH(O$4,'[1]2024'!$2:$2,0)),0)++IFERROR(INDEX('[1]2024'!$A:$Q,MATCH($D$3&amp;$D136,'[1]2024'!$B:$B,0),MATCH(O$4,'[1]2024'!$2:$2,0)),0)</f>
        <v>0</v>
      </c>
      <c r="P136" s="74">
        <f>IFERROR(INDEX('[1]2024'!$A:$Q,MATCH($A$3&amp;$D136,'[1]2024'!$B:$B,0),MATCH(P$4,'[1]2024'!$2:$2,0)),0)+IFERROR(INDEX('[1]2024'!$A:$Q,MATCH($B$3&amp;$D136,'[1]2024'!$B:$B,0),MATCH(P$4,'[1]2024'!$2:$2,0)),0)++IFERROR(INDEX('[1]2024'!$A:$Q,MATCH($C$3&amp;$D136,'[1]2024'!$B:$B,0),MATCH(P$4,'[1]2024'!$2:$2,0)),0)++IFERROR(INDEX('[1]2024'!$A:$Q,MATCH($D$3&amp;$D136,'[1]2024'!$B:$B,0),MATCH(P$4,'[1]2024'!$2:$2,0)),0)</f>
        <v>0</v>
      </c>
      <c r="Q136" s="74">
        <f>IFERROR(INDEX('[1]2024'!$A:$Q,MATCH($A$3&amp;$D136,'[1]2024'!$B:$B,0),MATCH(Q$4,'[1]2024'!$2:$2,0)),0)+IFERROR(INDEX('[1]2024'!$A:$Q,MATCH($B$3&amp;$D136,'[1]2024'!$B:$B,0),MATCH(Q$4,'[1]2024'!$2:$2,0)),0)++IFERROR(INDEX('[1]2024'!$A:$Q,MATCH($C$3&amp;$D136,'[1]2024'!$B:$B,0),MATCH(Q$4,'[1]2024'!$2:$2,0)),0)++IFERROR(INDEX('[1]2024'!$A:$Q,MATCH($D$3&amp;$D136,'[1]2024'!$B:$B,0),MATCH(Q$4,'[1]2024'!$2:$2,0)),0)</f>
        <v>0</v>
      </c>
      <c r="R136" s="74">
        <f>IFERROR(INDEX('[1]2024'!$A:$Q,MATCH($A$3&amp;$D136,'[1]2024'!$B:$B,0),MATCH(R$4,'[1]2024'!$2:$2,0)),0)+IFERROR(INDEX('[1]2024'!$A:$Q,MATCH($B$3&amp;$D136,'[1]2024'!$B:$B,0),MATCH(R$4,'[1]2024'!$2:$2,0)),0)++IFERROR(INDEX('[1]2024'!$A:$Q,MATCH($C$3&amp;$D136,'[1]2024'!$B:$B,0),MATCH(R$4,'[1]2024'!$2:$2,0)),0)++IFERROR(INDEX('[1]2024'!$A:$Q,MATCH($D$3&amp;$D136,'[1]2024'!$B:$B,0),MATCH(R$4,'[1]2024'!$2:$2,0)),0)</f>
        <v>0</v>
      </c>
      <c r="S136" s="74">
        <f>IFERROR(INDEX('[1]2024'!$A:$Q,MATCH($A$3&amp;$D136,'[1]2024'!$B:$B,0),MATCH(S$4,'[1]2024'!$2:$2,0)),0)+IFERROR(INDEX('[1]2024'!$A:$Q,MATCH($B$3&amp;$D136,'[1]2024'!$B:$B,0),MATCH(S$4,'[1]2024'!$2:$2,0)),0)++IFERROR(INDEX('[1]2024'!$A:$Q,MATCH($C$3&amp;$D136,'[1]2024'!$B:$B,0),MATCH(S$4,'[1]2024'!$2:$2,0)),0)++IFERROR(INDEX('[1]2024'!$A:$Q,MATCH($D$3&amp;$D136,'[1]2024'!$B:$B,0),MATCH(S$4,'[1]2024'!$2:$2,0)),0)</f>
        <v>0</v>
      </c>
      <c r="T136" s="75">
        <v>0</v>
      </c>
      <c r="U136" s="73">
        <f t="shared" si="133"/>
        <v>0</v>
      </c>
      <c r="V136" s="174">
        <v>0</v>
      </c>
      <c r="W136" s="105">
        <v>0</v>
      </c>
      <c r="X136" s="105">
        <v>0</v>
      </c>
      <c r="Y136" s="105">
        <v>0</v>
      </c>
      <c r="Z136" s="105">
        <v>0</v>
      </c>
      <c r="AA136" s="105">
        <v>0</v>
      </c>
      <c r="AB136" s="105">
        <v>0</v>
      </c>
      <c r="AC136" s="105">
        <v>0</v>
      </c>
      <c r="AD136" s="105">
        <v>0</v>
      </c>
      <c r="AE136" s="105">
        <v>0</v>
      </c>
      <c r="AF136" s="105">
        <v>0</v>
      </c>
      <c r="AG136" s="175">
        <v>0</v>
      </c>
      <c r="AH136" s="73">
        <f t="shared" si="134"/>
        <v>0</v>
      </c>
      <c r="AI136" s="73"/>
      <c r="AJ136" s="73"/>
      <c r="AK136" s="73"/>
      <c r="AL136" s="73"/>
      <c r="AM136" s="73"/>
      <c r="AN136" s="73"/>
      <c r="AO136" s="73"/>
      <c r="AP136" s="73"/>
      <c r="AQ136" s="73"/>
      <c r="AR136" s="73"/>
      <c r="AS136" s="73"/>
      <c r="AT136" s="73"/>
      <c r="AU136" s="73">
        <f t="shared" si="61"/>
        <v>0</v>
      </c>
      <c r="AV136" s="73">
        <f t="shared" si="58"/>
        <v>0</v>
      </c>
      <c r="AW136" s="73">
        <f t="shared" si="59"/>
        <v>0</v>
      </c>
      <c r="AX136" s="73">
        <f t="shared" si="60"/>
        <v>0</v>
      </c>
      <c r="AY136" s="73">
        <f t="shared" si="135"/>
        <v>0</v>
      </c>
      <c r="AZ136" s="73">
        <f t="shared" si="136"/>
        <v>0</v>
      </c>
      <c r="BA136" s="73">
        <f t="shared" si="137"/>
        <v>0</v>
      </c>
      <c r="BB136" s="216"/>
      <c r="BC136" s="69" t="s">
        <v>24</v>
      </c>
      <c r="BD136" s="160"/>
      <c r="BE136" s="74">
        <v>0</v>
      </c>
      <c r="BF136" s="74">
        <v>0</v>
      </c>
      <c r="BG136" s="74">
        <v>0</v>
      </c>
      <c r="BH136" s="162">
        <f t="shared" si="84"/>
        <v>0</v>
      </c>
    </row>
    <row r="137" spans="1:60" outlineLevel="1" x14ac:dyDescent="0.3">
      <c r="A137" s="71" t="s">
        <v>252</v>
      </c>
      <c r="B137" s="149" t="s">
        <v>243</v>
      </c>
      <c r="C137" s="149" t="s">
        <v>31</v>
      </c>
      <c r="D137" s="150">
        <v>5116111</v>
      </c>
      <c r="E137" s="150" t="s">
        <v>244</v>
      </c>
      <c r="F137" s="173">
        <v>120000</v>
      </c>
      <c r="G137" s="73">
        <f t="shared" si="132"/>
        <v>473000</v>
      </c>
      <c r="H137" s="74">
        <f>IFERROR(INDEX('[1]2024'!$A:$Q,MATCH($A$3&amp;$D137,'[1]2024'!$B:$B,0),MATCH(H$4,'[1]2024'!$2:$2,0)),0)+IFERROR(INDEX('[1]2024'!$A:$Q,MATCH($B$3&amp;$D137,'[1]2024'!$B:$B,0),MATCH(H$4,'[1]2024'!$2:$2,0)),0)++IFERROR(INDEX('[1]2024'!$A:$Q,MATCH($C$3&amp;$D137,'[1]2024'!$B:$B,0),MATCH(H$4,'[1]2024'!$2:$2,0)),0)++IFERROR(INDEX('[1]2024'!$A:$Q,MATCH($D$3&amp;$D137,'[1]2024'!$B:$B,0),MATCH(H$4,'[1]2024'!$2:$2,0)),0)</f>
        <v>0</v>
      </c>
      <c r="I137" s="74">
        <f>IFERROR(INDEX('[1]2024'!$A:$Q,MATCH($A$3&amp;$D137,'[1]2024'!$B:$B,0),MATCH(I$4,'[1]2024'!$2:$2,0)),0)+IFERROR(INDEX('[1]2024'!$A:$Q,MATCH($B$3&amp;$D137,'[1]2024'!$B:$B,0),MATCH(I$4,'[1]2024'!$2:$2,0)),0)++IFERROR(INDEX('[1]2024'!$A:$Q,MATCH($C$3&amp;$D137,'[1]2024'!$B:$B,0),MATCH(I$4,'[1]2024'!$2:$2,0)),0)++IFERROR(INDEX('[1]2024'!$A:$Q,MATCH($D$3&amp;$D137,'[1]2024'!$B:$B,0),MATCH(I$4,'[1]2024'!$2:$2,0)),0)</f>
        <v>5000</v>
      </c>
      <c r="J137" s="74">
        <f>IFERROR(INDEX('[1]2024'!$A:$Q,MATCH($A$3&amp;$D137,'[1]2024'!$B:$B,0),MATCH(J$4,'[1]2024'!$2:$2,0)),0)+IFERROR(INDEX('[1]2024'!$A:$Q,MATCH($B$3&amp;$D137,'[1]2024'!$B:$B,0),MATCH(J$4,'[1]2024'!$2:$2,0)),0)++IFERROR(INDEX('[1]2024'!$A:$Q,MATCH($C$3&amp;$D137,'[1]2024'!$B:$B,0),MATCH(J$4,'[1]2024'!$2:$2,0)),0)++IFERROR(INDEX('[1]2024'!$A:$Q,MATCH($D$3&amp;$D137,'[1]2024'!$B:$B,0),MATCH(J$4,'[1]2024'!$2:$2,0)),0)</f>
        <v>5000</v>
      </c>
      <c r="K137" s="74">
        <f>IFERROR(INDEX('[1]2024'!$A:$Q,MATCH($A$3&amp;$D137,'[1]2024'!$B:$B,0),MATCH(K$4,'[1]2024'!$2:$2,0)),0)+IFERROR(INDEX('[1]2024'!$A:$Q,MATCH($B$3&amp;$D137,'[1]2024'!$B:$B,0),MATCH(K$4,'[1]2024'!$2:$2,0)),0)++IFERROR(INDEX('[1]2024'!$A:$Q,MATCH($C$3&amp;$D137,'[1]2024'!$B:$B,0),MATCH(K$4,'[1]2024'!$2:$2,0)),0)++IFERROR(INDEX('[1]2024'!$A:$Q,MATCH($D$3&amp;$D137,'[1]2024'!$B:$B,0),MATCH(K$4,'[1]2024'!$2:$2,0)),0)</f>
        <v>115000</v>
      </c>
      <c r="L137" s="74">
        <f>IFERROR(INDEX('[1]2024'!$A:$Q,MATCH($A$3&amp;$D137,'[1]2024'!$B:$B,0),MATCH(L$4,'[1]2024'!$2:$2,0)),0)+IFERROR(INDEX('[1]2024'!$A:$Q,MATCH($B$3&amp;$D137,'[1]2024'!$B:$B,0),MATCH(L$4,'[1]2024'!$2:$2,0)),0)++IFERROR(INDEX('[1]2024'!$A:$Q,MATCH($C$3&amp;$D137,'[1]2024'!$B:$B,0),MATCH(L$4,'[1]2024'!$2:$2,0)),0)++IFERROR(INDEX('[1]2024'!$A:$Q,MATCH($D$3&amp;$D137,'[1]2024'!$B:$B,0),MATCH(L$4,'[1]2024'!$2:$2,0)),0)</f>
        <v>5000</v>
      </c>
      <c r="M137" s="74">
        <f>IFERROR(INDEX('[1]2024'!$A:$Q,MATCH($A$3&amp;$D137,'[1]2024'!$B:$B,0),MATCH(M$4,'[1]2024'!$2:$2,0)),0)+IFERROR(INDEX('[1]2024'!$A:$Q,MATCH($B$3&amp;$D137,'[1]2024'!$B:$B,0),MATCH(M$4,'[1]2024'!$2:$2,0)),0)++IFERROR(INDEX('[1]2024'!$A:$Q,MATCH($C$3&amp;$D137,'[1]2024'!$B:$B,0),MATCH(M$4,'[1]2024'!$2:$2,0)),0)++IFERROR(INDEX('[1]2024'!$A:$Q,MATCH($D$3&amp;$D137,'[1]2024'!$B:$B,0),MATCH(M$4,'[1]2024'!$2:$2,0)),0)</f>
        <v>27000</v>
      </c>
      <c r="N137" s="74">
        <f>IFERROR(INDEX('[1]2024'!$A:$Q,MATCH($A$3&amp;$D137,'[1]2024'!$B:$B,0),MATCH(N$4,'[1]2024'!$2:$2,0)),0)+IFERROR(INDEX('[1]2024'!$A:$Q,MATCH($B$3&amp;$D137,'[1]2024'!$B:$B,0),MATCH(N$4,'[1]2024'!$2:$2,0)),0)++IFERROR(INDEX('[1]2024'!$A:$Q,MATCH($C$3&amp;$D137,'[1]2024'!$B:$B,0),MATCH(N$4,'[1]2024'!$2:$2,0)),0)++IFERROR(INDEX('[1]2024'!$A:$Q,MATCH($D$3&amp;$D137,'[1]2024'!$B:$B,0),MATCH(N$4,'[1]2024'!$2:$2,0)),0)</f>
        <v>0</v>
      </c>
      <c r="O137" s="74">
        <f>IFERROR(INDEX('[1]2024'!$A:$Q,MATCH($A$3&amp;$D137,'[1]2024'!$B:$B,0),MATCH(O$4,'[1]2024'!$2:$2,0)),0)+IFERROR(INDEX('[1]2024'!$A:$Q,MATCH($B$3&amp;$D137,'[1]2024'!$B:$B,0),MATCH(O$4,'[1]2024'!$2:$2,0)),0)++IFERROR(INDEX('[1]2024'!$A:$Q,MATCH($C$3&amp;$D137,'[1]2024'!$B:$B,0),MATCH(O$4,'[1]2024'!$2:$2,0)),0)++IFERROR(INDEX('[1]2024'!$A:$Q,MATCH($D$3&amp;$D137,'[1]2024'!$B:$B,0),MATCH(O$4,'[1]2024'!$2:$2,0)),0)</f>
        <v>0</v>
      </c>
      <c r="P137" s="74">
        <f>IFERROR(INDEX('[1]2024'!$A:$Q,MATCH($A$3&amp;$D137,'[1]2024'!$B:$B,0),MATCH(P$4,'[1]2024'!$2:$2,0)),0)+IFERROR(INDEX('[1]2024'!$A:$Q,MATCH($B$3&amp;$D137,'[1]2024'!$B:$B,0),MATCH(P$4,'[1]2024'!$2:$2,0)),0)++IFERROR(INDEX('[1]2024'!$A:$Q,MATCH($C$3&amp;$D137,'[1]2024'!$B:$B,0),MATCH(P$4,'[1]2024'!$2:$2,0)),0)++IFERROR(INDEX('[1]2024'!$A:$Q,MATCH($D$3&amp;$D137,'[1]2024'!$B:$B,0),MATCH(P$4,'[1]2024'!$2:$2,0)),0)</f>
        <v>300000</v>
      </c>
      <c r="Q137" s="74">
        <f>IFERROR(INDEX('[1]2024'!$A:$Q,MATCH($A$3&amp;$D137,'[1]2024'!$B:$B,0),MATCH(Q$4,'[1]2024'!$2:$2,0)),0)+IFERROR(INDEX('[1]2024'!$A:$Q,MATCH($B$3&amp;$D137,'[1]2024'!$B:$B,0),MATCH(Q$4,'[1]2024'!$2:$2,0)),0)++IFERROR(INDEX('[1]2024'!$A:$Q,MATCH($C$3&amp;$D137,'[1]2024'!$B:$B,0),MATCH(Q$4,'[1]2024'!$2:$2,0)),0)++IFERROR(INDEX('[1]2024'!$A:$Q,MATCH($D$3&amp;$D137,'[1]2024'!$B:$B,0),MATCH(Q$4,'[1]2024'!$2:$2,0)),0)</f>
        <v>0</v>
      </c>
      <c r="R137" s="74">
        <f>IFERROR(INDEX('[1]2024'!$A:$Q,MATCH($A$3&amp;$D137,'[1]2024'!$B:$B,0),MATCH(R$4,'[1]2024'!$2:$2,0)),0)+IFERROR(INDEX('[1]2024'!$A:$Q,MATCH($B$3&amp;$D137,'[1]2024'!$B:$B,0),MATCH(R$4,'[1]2024'!$2:$2,0)),0)++IFERROR(INDEX('[1]2024'!$A:$Q,MATCH($C$3&amp;$D137,'[1]2024'!$B:$B,0),MATCH(R$4,'[1]2024'!$2:$2,0)),0)++IFERROR(INDEX('[1]2024'!$A:$Q,MATCH($D$3&amp;$D137,'[1]2024'!$B:$B,0),MATCH(R$4,'[1]2024'!$2:$2,0)),0)</f>
        <v>8000</v>
      </c>
      <c r="S137" s="74">
        <f>IFERROR(INDEX('[1]2024'!$A:$Q,MATCH($A$3&amp;$D137,'[1]2024'!$B:$B,0),MATCH(S$4,'[1]2024'!$2:$2,0)),0)+IFERROR(INDEX('[1]2024'!$A:$Q,MATCH($B$3&amp;$D137,'[1]2024'!$B:$B,0),MATCH(S$4,'[1]2024'!$2:$2,0)),0)++IFERROR(INDEX('[1]2024'!$A:$Q,MATCH($C$3&amp;$D137,'[1]2024'!$B:$B,0),MATCH(S$4,'[1]2024'!$2:$2,0)),0)++IFERROR(INDEX('[1]2024'!$A:$Q,MATCH($D$3&amp;$D137,'[1]2024'!$B:$B,0),MATCH(S$4,'[1]2024'!$2:$2,0)),0)</f>
        <v>8000</v>
      </c>
      <c r="T137" s="75">
        <v>120000</v>
      </c>
      <c r="U137" s="73">
        <f t="shared" si="133"/>
        <v>85000</v>
      </c>
      <c r="V137" s="174">
        <v>8000</v>
      </c>
      <c r="W137" s="105">
        <v>0</v>
      </c>
      <c r="X137" s="105">
        <v>0</v>
      </c>
      <c r="Y137" s="105">
        <v>0</v>
      </c>
      <c r="Z137" s="105">
        <v>7000</v>
      </c>
      <c r="AA137" s="105">
        <v>10000</v>
      </c>
      <c r="AB137" s="105">
        <v>10000</v>
      </c>
      <c r="AC137" s="105">
        <v>10000</v>
      </c>
      <c r="AD137" s="105">
        <v>10000</v>
      </c>
      <c r="AE137" s="105">
        <v>10000</v>
      </c>
      <c r="AF137" s="105">
        <v>10000</v>
      </c>
      <c r="AG137" s="175">
        <v>10000</v>
      </c>
      <c r="AH137" s="73">
        <f t="shared" si="134"/>
        <v>120000</v>
      </c>
      <c r="AI137" s="73">
        <v>10000</v>
      </c>
      <c r="AJ137" s="73">
        <v>10000</v>
      </c>
      <c r="AK137" s="73">
        <v>10000</v>
      </c>
      <c r="AL137" s="73">
        <v>10000</v>
      </c>
      <c r="AM137" s="73">
        <v>10000</v>
      </c>
      <c r="AN137" s="73">
        <v>10000</v>
      </c>
      <c r="AO137" s="73">
        <v>10000</v>
      </c>
      <c r="AP137" s="73">
        <v>10000</v>
      </c>
      <c r="AQ137" s="73">
        <v>10000</v>
      </c>
      <c r="AR137" s="73">
        <v>10000</v>
      </c>
      <c r="AS137" s="73">
        <v>10000</v>
      </c>
      <c r="AT137" s="73">
        <v>10000</v>
      </c>
      <c r="AU137" s="73">
        <f t="shared" si="61"/>
        <v>30000</v>
      </c>
      <c r="AV137" s="73">
        <f t="shared" si="58"/>
        <v>30000</v>
      </c>
      <c r="AW137" s="73">
        <f t="shared" si="59"/>
        <v>30000</v>
      </c>
      <c r="AX137" s="73">
        <f t="shared" si="60"/>
        <v>30000</v>
      </c>
      <c r="AY137" s="73">
        <f t="shared" si="135"/>
        <v>120000</v>
      </c>
      <c r="AZ137" s="73">
        <f t="shared" si="136"/>
        <v>120000</v>
      </c>
      <c r="BA137" s="73">
        <f t="shared" si="137"/>
        <v>120000</v>
      </c>
      <c r="BB137" s="216" t="s">
        <v>381</v>
      </c>
      <c r="BC137" s="69" t="s">
        <v>24</v>
      </c>
      <c r="BD137" s="160"/>
      <c r="BE137" s="74">
        <v>0</v>
      </c>
      <c r="BF137" s="74">
        <v>242600</v>
      </c>
      <c r="BG137" s="74">
        <v>61000</v>
      </c>
      <c r="BH137" s="162">
        <f t="shared" si="84"/>
        <v>473000</v>
      </c>
    </row>
    <row r="138" spans="1:60" x14ac:dyDescent="0.3">
      <c r="A138" s="57" t="s">
        <v>253</v>
      </c>
      <c r="B138" s="158" t="s">
        <v>21</v>
      </c>
      <c r="C138" s="158"/>
      <c r="D138" s="159"/>
      <c r="E138" s="159"/>
      <c r="F138" s="169">
        <v>2000000</v>
      </c>
      <c r="G138" s="61">
        <f t="shared" ref="G138:S138" si="138">G139</f>
        <v>500001</v>
      </c>
      <c r="H138" s="62">
        <f t="shared" si="138"/>
        <v>0</v>
      </c>
      <c r="I138" s="63">
        <f t="shared" si="138"/>
        <v>0</v>
      </c>
      <c r="J138" s="63">
        <f t="shared" si="138"/>
        <v>0</v>
      </c>
      <c r="K138" s="63">
        <f t="shared" si="138"/>
        <v>0</v>
      </c>
      <c r="L138" s="63">
        <f t="shared" si="138"/>
        <v>0</v>
      </c>
      <c r="M138" s="63">
        <f t="shared" si="138"/>
        <v>0</v>
      </c>
      <c r="N138" s="63">
        <f t="shared" si="138"/>
        <v>0</v>
      </c>
      <c r="O138" s="63">
        <f t="shared" si="138"/>
        <v>0</v>
      </c>
      <c r="P138" s="63">
        <f t="shared" si="138"/>
        <v>181819</v>
      </c>
      <c r="Q138" s="63">
        <f t="shared" si="138"/>
        <v>0</v>
      </c>
      <c r="R138" s="63">
        <f t="shared" si="138"/>
        <v>318182</v>
      </c>
      <c r="S138" s="63">
        <f t="shared" si="138"/>
        <v>0</v>
      </c>
      <c r="T138" s="64">
        <v>0</v>
      </c>
      <c r="U138" s="61">
        <f t="shared" ref="U138:Z138" si="139">U139</f>
        <v>0</v>
      </c>
      <c r="V138" s="85">
        <f t="shared" si="139"/>
        <v>0</v>
      </c>
      <c r="W138" s="99">
        <f t="shared" si="139"/>
        <v>0</v>
      </c>
      <c r="X138" s="99">
        <f t="shared" si="139"/>
        <v>0</v>
      </c>
      <c r="Y138" s="99">
        <f t="shared" si="139"/>
        <v>0</v>
      </c>
      <c r="Z138" s="99">
        <f t="shared" si="139"/>
        <v>0</v>
      </c>
      <c r="AA138" s="99">
        <v>0</v>
      </c>
      <c r="AB138" s="99">
        <v>0</v>
      </c>
      <c r="AC138" s="99">
        <v>0</v>
      </c>
      <c r="AD138" s="99">
        <v>0</v>
      </c>
      <c r="AE138" s="99">
        <v>0</v>
      </c>
      <c r="AF138" s="99">
        <v>0</v>
      </c>
      <c r="AG138" s="170">
        <v>0</v>
      </c>
      <c r="AH138" s="61">
        <f t="shared" ref="AH138:AT138" si="140">AH139</f>
        <v>0</v>
      </c>
      <c r="AI138" s="61">
        <f t="shared" si="140"/>
        <v>0</v>
      </c>
      <c r="AJ138" s="61">
        <f t="shared" si="140"/>
        <v>0</v>
      </c>
      <c r="AK138" s="61">
        <f t="shared" si="140"/>
        <v>0</v>
      </c>
      <c r="AL138" s="61">
        <f t="shared" si="140"/>
        <v>0</v>
      </c>
      <c r="AM138" s="61">
        <f t="shared" si="140"/>
        <v>0</v>
      </c>
      <c r="AN138" s="61">
        <f t="shared" si="140"/>
        <v>0</v>
      </c>
      <c r="AO138" s="61">
        <f t="shared" si="140"/>
        <v>0</v>
      </c>
      <c r="AP138" s="61">
        <f t="shared" si="140"/>
        <v>0</v>
      </c>
      <c r="AQ138" s="61">
        <f t="shared" si="140"/>
        <v>0</v>
      </c>
      <c r="AR138" s="61">
        <f t="shared" si="140"/>
        <v>0</v>
      </c>
      <c r="AS138" s="61">
        <f t="shared" si="140"/>
        <v>0</v>
      </c>
      <c r="AT138" s="61">
        <f t="shared" si="140"/>
        <v>0</v>
      </c>
      <c r="AU138" s="61">
        <f t="shared" si="61"/>
        <v>0</v>
      </c>
      <c r="AV138" s="61">
        <f t="shared" ref="AV138:AV176" si="141">SUM(AL138:AN138)</f>
        <v>0</v>
      </c>
      <c r="AW138" s="61">
        <f t="shared" ref="AW138:AW176" si="142">SUM(AO138:AQ138)</f>
        <v>0</v>
      </c>
      <c r="AX138" s="61">
        <f t="shared" ref="AX138:AX176" si="143">SUM(AR138:AT138)</f>
        <v>0</v>
      </c>
      <c r="AY138" s="61">
        <f>AY139</f>
        <v>0</v>
      </c>
      <c r="AZ138" s="61">
        <f t="shared" ref="AZ138:BA138" si="144">AZ139</f>
        <v>0</v>
      </c>
      <c r="BA138" s="61">
        <f t="shared" si="144"/>
        <v>0</v>
      </c>
      <c r="BB138" s="91"/>
      <c r="BC138" s="171"/>
      <c r="BD138" s="172"/>
      <c r="BE138" s="85">
        <f>BE139</f>
        <v>0</v>
      </c>
      <c r="BF138" s="85">
        <v>0</v>
      </c>
      <c r="BG138" s="85">
        <v>0</v>
      </c>
      <c r="BH138" s="161">
        <f t="shared" si="84"/>
        <v>500001</v>
      </c>
    </row>
    <row r="139" spans="1:60" outlineLevel="1" x14ac:dyDescent="0.3">
      <c r="A139" s="71" t="s">
        <v>254</v>
      </c>
      <c r="B139" s="149" t="s">
        <v>255</v>
      </c>
      <c r="C139" s="149" t="s">
        <v>31</v>
      </c>
      <c r="D139" s="150">
        <v>5117110</v>
      </c>
      <c r="E139" s="150" t="s">
        <v>256</v>
      </c>
      <c r="F139" s="173">
        <v>2000000</v>
      </c>
      <c r="G139" s="73">
        <f>SUM(H139:S139)</f>
        <v>500001</v>
      </c>
      <c r="H139" s="74">
        <f>IFERROR(INDEX('[1]2024'!$A:$Q,MATCH($A$3&amp;$D139,'[1]2024'!$B:$B,0),MATCH(H$4,'[1]2024'!$2:$2,0)),0)+IFERROR(INDEX('[1]2024'!$A:$Q,MATCH($B$3&amp;$D139,'[1]2024'!$B:$B,0),MATCH(H$4,'[1]2024'!$2:$2,0)),0)++IFERROR(INDEX('[1]2024'!$A:$Q,MATCH($C$3&amp;$D139,'[1]2024'!$B:$B,0),MATCH(H$4,'[1]2024'!$2:$2,0)),0)++IFERROR(INDEX('[1]2024'!$A:$Q,MATCH($D$3&amp;$D139,'[1]2024'!$B:$B,0),MATCH(H$4,'[1]2024'!$2:$2,0)),0)</f>
        <v>0</v>
      </c>
      <c r="I139" s="74">
        <f>IFERROR(INDEX('[1]2024'!$A:$Q,MATCH($A$3&amp;$D139,'[1]2024'!$B:$B,0),MATCH(I$4,'[1]2024'!$2:$2,0)),0)+IFERROR(INDEX('[1]2024'!$A:$Q,MATCH($B$3&amp;$D139,'[1]2024'!$B:$B,0),MATCH(I$4,'[1]2024'!$2:$2,0)),0)++IFERROR(INDEX('[1]2024'!$A:$Q,MATCH($C$3&amp;$D139,'[1]2024'!$B:$B,0),MATCH(I$4,'[1]2024'!$2:$2,0)),0)++IFERROR(INDEX('[1]2024'!$A:$Q,MATCH($D$3&amp;$D139,'[1]2024'!$B:$B,0),MATCH(I$4,'[1]2024'!$2:$2,0)),0)</f>
        <v>0</v>
      </c>
      <c r="J139" s="74">
        <f>IFERROR(INDEX('[1]2024'!$A:$Q,MATCH($A$3&amp;$D139,'[1]2024'!$B:$B,0),MATCH(J$4,'[1]2024'!$2:$2,0)),0)+IFERROR(INDEX('[1]2024'!$A:$Q,MATCH($B$3&amp;$D139,'[1]2024'!$B:$B,0),MATCH(J$4,'[1]2024'!$2:$2,0)),0)++IFERROR(INDEX('[1]2024'!$A:$Q,MATCH($C$3&amp;$D139,'[1]2024'!$B:$B,0),MATCH(J$4,'[1]2024'!$2:$2,0)),0)++IFERROR(INDEX('[1]2024'!$A:$Q,MATCH($D$3&amp;$D139,'[1]2024'!$B:$B,0),MATCH(J$4,'[1]2024'!$2:$2,0)),0)</f>
        <v>0</v>
      </c>
      <c r="K139" s="74">
        <f>IFERROR(INDEX('[1]2024'!$A:$Q,MATCH($A$3&amp;$D139,'[1]2024'!$B:$B,0),MATCH(K$4,'[1]2024'!$2:$2,0)),0)+IFERROR(INDEX('[1]2024'!$A:$Q,MATCH($B$3&amp;$D139,'[1]2024'!$B:$B,0),MATCH(K$4,'[1]2024'!$2:$2,0)),0)++IFERROR(INDEX('[1]2024'!$A:$Q,MATCH($C$3&amp;$D139,'[1]2024'!$B:$B,0),MATCH(K$4,'[1]2024'!$2:$2,0)),0)++IFERROR(INDEX('[1]2024'!$A:$Q,MATCH($D$3&amp;$D139,'[1]2024'!$B:$B,0),MATCH(K$4,'[1]2024'!$2:$2,0)),0)</f>
        <v>0</v>
      </c>
      <c r="L139" s="74">
        <f>IFERROR(INDEX('[1]2024'!$A:$Q,MATCH($A$3&amp;$D139,'[1]2024'!$B:$B,0),MATCH(L$4,'[1]2024'!$2:$2,0)),0)+IFERROR(INDEX('[1]2024'!$A:$Q,MATCH($B$3&amp;$D139,'[1]2024'!$B:$B,0),MATCH(L$4,'[1]2024'!$2:$2,0)),0)++IFERROR(INDEX('[1]2024'!$A:$Q,MATCH($C$3&amp;$D139,'[1]2024'!$B:$B,0),MATCH(L$4,'[1]2024'!$2:$2,0)),0)++IFERROR(INDEX('[1]2024'!$A:$Q,MATCH($D$3&amp;$D139,'[1]2024'!$B:$B,0),MATCH(L$4,'[1]2024'!$2:$2,0)),0)</f>
        <v>0</v>
      </c>
      <c r="M139" s="74">
        <f>IFERROR(INDEX('[1]2024'!$A:$Q,MATCH($A$3&amp;$D139,'[1]2024'!$B:$B,0),MATCH(M$4,'[1]2024'!$2:$2,0)),0)+IFERROR(INDEX('[1]2024'!$A:$Q,MATCH($B$3&amp;$D139,'[1]2024'!$B:$B,0),MATCH(M$4,'[1]2024'!$2:$2,0)),0)++IFERROR(INDEX('[1]2024'!$A:$Q,MATCH($C$3&amp;$D139,'[1]2024'!$B:$B,0),MATCH(M$4,'[1]2024'!$2:$2,0)),0)++IFERROR(INDEX('[1]2024'!$A:$Q,MATCH($D$3&amp;$D139,'[1]2024'!$B:$B,0),MATCH(M$4,'[1]2024'!$2:$2,0)),0)</f>
        <v>0</v>
      </c>
      <c r="N139" s="74">
        <f>IFERROR(INDEX('[1]2024'!$A:$Q,MATCH($A$3&amp;$D139,'[1]2024'!$B:$B,0),MATCH(N$4,'[1]2024'!$2:$2,0)),0)+IFERROR(INDEX('[1]2024'!$A:$Q,MATCH($B$3&amp;$D139,'[1]2024'!$B:$B,0),MATCH(N$4,'[1]2024'!$2:$2,0)),0)++IFERROR(INDEX('[1]2024'!$A:$Q,MATCH($C$3&amp;$D139,'[1]2024'!$B:$B,0),MATCH(N$4,'[1]2024'!$2:$2,0)),0)++IFERROR(INDEX('[1]2024'!$A:$Q,MATCH($D$3&amp;$D139,'[1]2024'!$B:$B,0),MATCH(N$4,'[1]2024'!$2:$2,0)),0)</f>
        <v>0</v>
      </c>
      <c r="O139" s="74">
        <f>IFERROR(INDEX('[1]2024'!$A:$Q,MATCH($A$3&amp;$D139,'[1]2024'!$B:$B,0),MATCH(O$4,'[1]2024'!$2:$2,0)),0)+IFERROR(INDEX('[1]2024'!$A:$Q,MATCH($B$3&amp;$D139,'[1]2024'!$B:$B,0),MATCH(O$4,'[1]2024'!$2:$2,0)),0)++IFERROR(INDEX('[1]2024'!$A:$Q,MATCH($C$3&amp;$D139,'[1]2024'!$B:$B,0),MATCH(O$4,'[1]2024'!$2:$2,0)),0)++IFERROR(INDEX('[1]2024'!$A:$Q,MATCH($D$3&amp;$D139,'[1]2024'!$B:$B,0),MATCH(O$4,'[1]2024'!$2:$2,0)),0)</f>
        <v>0</v>
      </c>
      <c r="P139" s="74">
        <f>IFERROR(INDEX('[1]2024'!$A:$Q,MATCH($A$3&amp;$D139,'[1]2024'!$B:$B,0),MATCH(P$4,'[1]2024'!$2:$2,0)),0)+IFERROR(INDEX('[1]2024'!$A:$Q,MATCH($B$3&amp;$D139,'[1]2024'!$B:$B,0),MATCH(P$4,'[1]2024'!$2:$2,0)),0)++IFERROR(INDEX('[1]2024'!$A:$Q,MATCH($C$3&amp;$D139,'[1]2024'!$B:$B,0),MATCH(P$4,'[1]2024'!$2:$2,0)),0)++IFERROR(INDEX('[1]2024'!$A:$Q,MATCH($D$3&amp;$D139,'[1]2024'!$B:$B,0),MATCH(P$4,'[1]2024'!$2:$2,0)),0)</f>
        <v>181819</v>
      </c>
      <c r="Q139" s="74">
        <f>IFERROR(INDEX('[1]2024'!$A:$Q,MATCH($A$3&amp;$D139,'[1]2024'!$B:$B,0),MATCH(Q$4,'[1]2024'!$2:$2,0)),0)+IFERROR(INDEX('[1]2024'!$A:$Q,MATCH($B$3&amp;$D139,'[1]2024'!$B:$B,0),MATCH(Q$4,'[1]2024'!$2:$2,0)),0)++IFERROR(INDEX('[1]2024'!$A:$Q,MATCH($C$3&amp;$D139,'[1]2024'!$B:$B,0),MATCH(Q$4,'[1]2024'!$2:$2,0)),0)++IFERROR(INDEX('[1]2024'!$A:$Q,MATCH($D$3&amp;$D139,'[1]2024'!$B:$B,0),MATCH(Q$4,'[1]2024'!$2:$2,0)),0)</f>
        <v>0</v>
      </c>
      <c r="R139" s="74">
        <f>IFERROR(INDEX('[1]2024'!$A:$Q,MATCH($A$3&amp;$D139,'[1]2024'!$B:$B,0),MATCH(R$4,'[1]2024'!$2:$2,0)),0)+IFERROR(INDEX('[1]2024'!$A:$Q,MATCH($B$3&amp;$D139,'[1]2024'!$B:$B,0),MATCH(R$4,'[1]2024'!$2:$2,0)),0)++IFERROR(INDEX('[1]2024'!$A:$Q,MATCH($C$3&amp;$D139,'[1]2024'!$B:$B,0),MATCH(R$4,'[1]2024'!$2:$2,0)),0)++IFERROR(INDEX('[1]2024'!$A:$Q,MATCH($D$3&amp;$D139,'[1]2024'!$B:$B,0),MATCH(R$4,'[1]2024'!$2:$2,0)),0)</f>
        <v>318182</v>
      </c>
      <c r="S139" s="74">
        <f>IFERROR(INDEX('[1]2024'!$A:$Q,MATCH($A$3&amp;$D139,'[1]2024'!$B:$B,0),MATCH(S$4,'[1]2024'!$2:$2,0)),0)+IFERROR(INDEX('[1]2024'!$A:$Q,MATCH($B$3&amp;$D139,'[1]2024'!$B:$B,0),MATCH(S$4,'[1]2024'!$2:$2,0)),0)++IFERROR(INDEX('[1]2024'!$A:$Q,MATCH($C$3&amp;$D139,'[1]2024'!$B:$B,0),MATCH(S$4,'[1]2024'!$2:$2,0)),0)++IFERROR(INDEX('[1]2024'!$A:$Q,MATCH($D$3&amp;$D139,'[1]2024'!$B:$B,0),MATCH(S$4,'[1]2024'!$2:$2,0)),0)</f>
        <v>0</v>
      </c>
      <c r="T139" s="75">
        <v>0</v>
      </c>
      <c r="U139" s="73">
        <f>SUM(V139:AG139)</f>
        <v>0</v>
      </c>
      <c r="V139" s="174">
        <v>0</v>
      </c>
      <c r="W139" s="105">
        <v>0</v>
      </c>
      <c r="X139" s="105">
        <v>0</v>
      </c>
      <c r="Y139" s="105">
        <v>0</v>
      </c>
      <c r="Z139" s="105">
        <v>0</v>
      </c>
      <c r="AA139" s="105">
        <v>0</v>
      </c>
      <c r="AB139" s="105">
        <v>0</v>
      </c>
      <c r="AC139" s="105">
        <v>0</v>
      </c>
      <c r="AD139" s="105">
        <v>0</v>
      </c>
      <c r="AE139" s="105">
        <v>0</v>
      </c>
      <c r="AF139" s="105">
        <v>0</v>
      </c>
      <c r="AG139" s="105">
        <v>0</v>
      </c>
      <c r="AH139" s="73">
        <f>SUM(AI139:AT139)</f>
        <v>0</v>
      </c>
      <c r="AI139" s="73"/>
      <c r="AJ139" s="73"/>
      <c r="AK139" s="73"/>
      <c r="AL139" s="73"/>
      <c r="AM139" s="73"/>
      <c r="AN139" s="73"/>
      <c r="AO139" s="73"/>
      <c r="AP139" s="73"/>
      <c r="AQ139" s="73"/>
      <c r="AR139" s="73"/>
      <c r="AS139" s="73"/>
      <c r="AT139" s="73"/>
      <c r="AU139" s="73">
        <f t="shared" ref="AU139:AU176" si="145">SUM(AI139:AK139)</f>
        <v>0</v>
      </c>
      <c r="AV139" s="73">
        <f t="shared" si="141"/>
        <v>0</v>
      </c>
      <c r="AW139" s="73">
        <f t="shared" si="142"/>
        <v>0</v>
      </c>
      <c r="AX139" s="73">
        <f t="shared" si="143"/>
        <v>0</v>
      </c>
      <c r="AY139" s="73">
        <f>IF($BC139="O",1.05*$AH139,$AH139)</f>
        <v>0</v>
      </c>
      <c r="AZ139" s="73">
        <f>IF($BC139="O",1.05*$AY139,$AY139)</f>
        <v>0</v>
      </c>
      <c r="BA139" s="73">
        <f>IF($BC139="O",1.05*$AZ139,$AZ139)</f>
        <v>0</v>
      </c>
      <c r="BB139" s="91"/>
      <c r="BC139" s="69" t="s">
        <v>24</v>
      </c>
      <c r="BD139" s="160"/>
      <c r="BE139" s="74">
        <v>0</v>
      </c>
      <c r="BF139" s="74">
        <v>0</v>
      </c>
      <c r="BG139" s="74">
        <v>0</v>
      </c>
      <c r="BH139" s="162">
        <f t="shared" si="84"/>
        <v>500001</v>
      </c>
    </row>
    <row r="140" spans="1:60" x14ac:dyDescent="0.3">
      <c r="A140" s="57" t="s">
        <v>257</v>
      </c>
      <c r="B140" s="158" t="s">
        <v>21</v>
      </c>
      <c r="C140" s="158"/>
      <c r="D140" s="159"/>
      <c r="E140" s="159"/>
      <c r="F140" s="169">
        <v>200000</v>
      </c>
      <c r="G140" s="61">
        <f t="shared" ref="G140" si="146">SUM(G141:G145)</f>
        <v>100000</v>
      </c>
      <c r="H140" s="62">
        <f t="shared" ref="H140:S140" si="147">SUM(H141:H145)</f>
        <v>0</v>
      </c>
      <c r="I140" s="63">
        <f t="shared" si="147"/>
        <v>100000</v>
      </c>
      <c r="J140" s="63">
        <f t="shared" si="147"/>
        <v>0</v>
      </c>
      <c r="K140" s="63">
        <f t="shared" si="147"/>
        <v>0</v>
      </c>
      <c r="L140" s="63">
        <f t="shared" si="147"/>
        <v>0</v>
      </c>
      <c r="M140" s="63">
        <f t="shared" si="147"/>
        <v>0</v>
      </c>
      <c r="N140" s="63">
        <f t="shared" si="147"/>
        <v>0</v>
      </c>
      <c r="O140" s="63">
        <f t="shared" si="147"/>
        <v>0</v>
      </c>
      <c r="P140" s="63">
        <f t="shared" si="147"/>
        <v>0</v>
      </c>
      <c r="Q140" s="63">
        <f t="shared" si="147"/>
        <v>0</v>
      </c>
      <c r="R140" s="63">
        <f t="shared" si="147"/>
        <v>0</v>
      </c>
      <c r="S140" s="63">
        <f t="shared" si="147"/>
        <v>0</v>
      </c>
      <c r="T140" s="64">
        <v>400000</v>
      </c>
      <c r="U140" s="61">
        <f t="shared" ref="U140:Z140" si="148">SUM(U141:U145)</f>
        <v>441819</v>
      </c>
      <c r="V140" s="85">
        <f t="shared" si="148"/>
        <v>0</v>
      </c>
      <c r="W140" s="99">
        <f t="shared" si="148"/>
        <v>0</v>
      </c>
      <c r="X140" s="99">
        <f t="shared" si="148"/>
        <v>32728</v>
      </c>
      <c r="Y140" s="99">
        <f t="shared" si="148"/>
        <v>0</v>
      </c>
      <c r="Z140" s="99">
        <f t="shared" si="148"/>
        <v>109091</v>
      </c>
      <c r="AA140" s="99">
        <v>100000</v>
      </c>
      <c r="AB140" s="99">
        <v>0</v>
      </c>
      <c r="AC140" s="99">
        <v>0</v>
      </c>
      <c r="AD140" s="99">
        <v>100000</v>
      </c>
      <c r="AE140" s="99">
        <v>0</v>
      </c>
      <c r="AF140" s="99">
        <v>0</v>
      </c>
      <c r="AG140" s="170">
        <v>100000</v>
      </c>
      <c r="AH140" s="61">
        <f t="shared" ref="AH140:AT140" si="149">SUM(AH141:AH145)</f>
        <v>1200000</v>
      </c>
      <c r="AI140" s="61">
        <f t="shared" si="149"/>
        <v>0</v>
      </c>
      <c r="AJ140" s="61">
        <f t="shared" si="149"/>
        <v>0</v>
      </c>
      <c r="AK140" s="61">
        <f t="shared" si="149"/>
        <v>300000</v>
      </c>
      <c r="AL140" s="61">
        <f t="shared" si="149"/>
        <v>0</v>
      </c>
      <c r="AM140" s="61">
        <f t="shared" si="149"/>
        <v>0</v>
      </c>
      <c r="AN140" s="61">
        <f t="shared" si="149"/>
        <v>300000</v>
      </c>
      <c r="AO140" s="61">
        <f t="shared" si="149"/>
        <v>0</v>
      </c>
      <c r="AP140" s="61">
        <f t="shared" si="149"/>
        <v>0</v>
      </c>
      <c r="AQ140" s="61">
        <f t="shared" si="149"/>
        <v>300000</v>
      </c>
      <c r="AR140" s="61">
        <f t="shared" si="149"/>
        <v>0</v>
      </c>
      <c r="AS140" s="61">
        <f t="shared" si="149"/>
        <v>0</v>
      </c>
      <c r="AT140" s="61">
        <f t="shared" si="149"/>
        <v>300000</v>
      </c>
      <c r="AU140" s="61">
        <f t="shared" si="145"/>
        <v>300000</v>
      </c>
      <c r="AV140" s="61">
        <f t="shared" si="141"/>
        <v>300000</v>
      </c>
      <c r="AW140" s="61">
        <f t="shared" si="142"/>
        <v>300000</v>
      </c>
      <c r="AX140" s="61">
        <f t="shared" si="143"/>
        <v>300000</v>
      </c>
      <c r="AY140" s="61">
        <f>SUM(AY141:AY145)</f>
        <v>1200000</v>
      </c>
      <c r="AZ140" s="61">
        <f t="shared" ref="AZ140:BA140" si="150">SUM(AZ141:AZ145)</f>
        <v>1200000</v>
      </c>
      <c r="BA140" s="61">
        <f t="shared" si="150"/>
        <v>1200000</v>
      </c>
      <c r="BB140" s="91"/>
      <c r="BC140" s="171"/>
      <c r="BD140" s="172"/>
      <c r="BE140" s="85">
        <f>SUM(BE141:BE145)</f>
        <v>0</v>
      </c>
      <c r="BF140" s="85">
        <v>723819</v>
      </c>
      <c r="BG140" s="85">
        <v>336338</v>
      </c>
      <c r="BH140" s="161">
        <f t="shared" si="84"/>
        <v>100000</v>
      </c>
    </row>
    <row r="141" spans="1:60" outlineLevel="1" x14ac:dyDescent="0.3">
      <c r="A141" s="71" t="s">
        <v>258</v>
      </c>
      <c r="B141" s="149" t="s">
        <v>259</v>
      </c>
      <c r="C141" s="149" t="s">
        <v>31</v>
      </c>
      <c r="D141" s="150">
        <v>5118110</v>
      </c>
      <c r="E141" s="150" t="s">
        <v>260</v>
      </c>
      <c r="F141" s="173">
        <v>0</v>
      </c>
      <c r="G141" s="73">
        <f>SUM(H141:S141)</f>
        <v>0</v>
      </c>
      <c r="H141" s="74">
        <f>IFERROR(INDEX('[1]2024'!$A:$Q,MATCH($A$3&amp;$D141,'[1]2024'!$B:$B,0),MATCH(H$4,'[1]2024'!$2:$2,0)),0)+IFERROR(INDEX('[1]2024'!$A:$Q,MATCH($B$3&amp;$D141,'[1]2024'!$B:$B,0),MATCH(H$4,'[1]2024'!$2:$2,0)),0)++IFERROR(INDEX('[1]2024'!$A:$Q,MATCH($C$3&amp;$D141,'[1]2024'!$B:$B,0),MATCH(H$4,'[1]2024'!$2:$2,0)),0)++IFERROR(INDEX('[1]2024'!$A:$Q,MATCH($D$3&amp;$D141,'[1]2024'!$B:$B,0),MATCH(H$4,'[1]2024'!$2:$2,0)),0)</f>
        <v>0</v>
      </c>
      <c r="I141" s="74">
        <f>IFERROR(INDEX('[1]2024'!$A:$Q,MATCH($A$3&amp;$D141,'[1]2024'!$B:$B,0),MATCH(I$4,'[1]2024'!$2:$2,0)),0)+IFERROR(INDEX('[1]2024'!$A:$Q,MATCH($B$3&amp;$D141,'[1]2024'!$B:$B,0),MATCH(I$4,'[1]2024'!$2:$2,0)),0)++IFERROR(INDEX('[1]2024'!$A:$Q,MATCH($C$3&amp;$D141,'[1]2024'!$B:$B,0),MATCH(I$4,'[1]2024'!$2:$2,0)),0)++IFERROR(INDEX('[1]2024'!$A:$Q,MATCH($D$3&amp;$D141,'[1]2024'!$B:$B,0),MATCH(I$4,'[1]2024'!$2:$2,0)),0)</f>
        <v>0</v>
      </c>
      <c r="J141" s="74">
        <f>IFERROR(INDEX('[1]2024'!$A:$Q,MATCH($A$3&amp;$D141,'[1]2024'!$B:$B,0),MATCH(J$4,'[1]2024'!$2:$2,0)),0)+IFERROR(INDEX('[1]2024'!$A:$Q,MATCH($B$3&amp;$D141,'[1]2024'!$B:$B,0),MATCH(J$4,'[1]2024'!$2:$2,0)),0)++IFERROR(INDEX('[1]2024'!$A:$Q,MATCH($C$3&amp;$D141,'[1]2024'!$B:$B,0),MATCH(J$4,'[1]2024'!$2:$2,0)),0)++IFERROR(INDEX('[1]2024'!$A:$Q,MATCH($D$3&amp;$D141,'[1]2024'!$B:$B,0),MATCH(J$4,'[1]2024'!$2:$2,0)),0)</f>
        <v>0</v>
      </c>
      <c r="K141" s="74">
        <f>IFERROR(INDEX('[1]2024'!$A:$Q,MATCH($A$3&amp;$D141,'[1]2024'!$B:$B,0),MATCH(K$4,'[1]2024'!$2:$2,0)),0)+IFERROR(INDEX('[1]2024'!$A:$Q,MATCH($B$3&amp;$D141,'[1]2024'!$B:$B,0),MATCH(K$4,'[1]2024'!$2:$2,0)),0)++IFERROR(INDEX('[1]2024'!$A:$Q,MATCH($C$3&amp;$D141,'[1]2024'!$B:$B,0),MATCH(K$4,'[1]2024'!$2:$2,0)),0)++IFERROR(INDEX('[1]2024'!$A:$Q,MATCH($D$3&amp;$D141,'[1]2024'!$B:$B,0),MATCH(K$4,'[1]2024'!$2:$2,0)),0)</f>
        <v>0</v>
      </c>
      <c r="L141" s="74">
        <f>IFERROR(INDEX('[1]2024'!$A:$Q,MATCH($A$3&amp;$D141,'[1]2024'!$B:$B,0),MATCH(L$4,'[1]2024'!$2:$2,0)),0)+IFERROR(INDEX('[1]2024'!$A:$Q,MATCH($B$3&amp;$D141,'[1]2024'!$B:$B,0),MATCH(L$4,'[1]2024'!$2:$2,0)),0)++IFERROR(INDEX('[1]2024'!$A:$Q,MATCH($C$3&amp;$D141,'[1]2024'!$B:$B,0),MATCH(L$4,'[1]2024'!$2:$2,0)),0)++IFERROR(INDEX('[1]2024'!$A:$Q,MATCH($D$3&amp;$D141,'[1]2024'!$B:$B,0),MATCH(L$4,'[1]2024'!$2:$2,0)),0)</f>
        <v>0</v>
      </c>
      <c r="M141" s="74">
        <f>IFERROR(INDEX('[1]2024'!$A:$Q,MATCH($A$3&amp;$D141,'[1]2024'!$B:$B,0),MATCH(M$4,'[1]2024'!$2:$2,0)),0)+IFERROR(INDEX('[1]2024'!$A:$Q,MATCH($B$3&amp;$D141,'[1]2024'!$B:$B,0),MATCH(M$4,'[1]2024'!$2:$2,0)),0)++IFERROR(INDEX('[1]2024'!$A:$Q,MATCH($C$3&amp;$D141,'[1]2024'!$B:$B,0),MATCH(M$4,'[1]2024'!$2:$2,0)),0)++IFERROR(INDEX('[1]2024'!$A:$Q,MATCH($D$3&amp;$D141,'[1]2024'!$B:$B,0),MATCH(M$4,'[1]2024'!$2:$2,0)),0)</f>
        <v>0</v>
      </c>
      <c r="N141" s="74">
        <f>IFERROR(INDEX('[1]2024'!$A:$Q,MATCH($A$3&amp;$D141,'[1]2024'!$B:$B,0),MATCH(N$4,'[1]2024'!$2:$2,0)),0)+IFERROR(INDEX('[1]2024'!$A:$Q,MATCH($B$3&amp;$D141,'[1]2024'!$B:$B,0),MATCH(N$4,'[1]2024'!$2:$2,0)),0)++IFERROR(INDEX('[1]2024'!$A:$Q,MATCH($C$3&amp;$D141,'[1]2024'!$B:$B,0),MATCH(N$4,'[1]2024'!$2:$2,0)),0)++IFERROR(INDEX('[1]2024'!$A:$Q,MATCH($D$3&amp;$D141,'[1]2024'!$B:$B,0),MATCH(N$4,'[1]2024'!$2:$2,0)),0)</f>
        <v>0</v>
      </c>
      <c r="O141" s="74">
        <f>IFERROR(INDEX('[1]2024'!$A:$Q,MATCH($A$3&amp;$D141,'[1]2024'!$B:$B,0),MATCH(O$4,'[1]2024'!$2:$2,0)),0)+IFERROR(INDEX('[1]2024'!$A:$Q,MATCH($B$3&amp;$D141,'[1]2024'!$B:$B,0),MATCH(O$4,'[1]2024'!$2:$2,0)),0)++IFERROR(INDEX('[1]2024'!$A:$Q,MATCH($C$3&amp;$D141,'[1]2024'!$B:$B,0),MATCH(O$4,'[1]2024'!$2:$2,0)),0)++IFERROR(INDEX('[1]2024'!$A:$Q,MATCH($D$3&amp;$D141,'[1]2024'!$B:$B,0),MATCH(O$4,'[1]2024'!$2:$2,0)),0)</f>
        <v>0</v>
      </c>
      <c r="P141" s="74">
        <f>IFERROR(INDEX('[1]2024'!$A:$Q,MATCH($A$3&amp;$D141,'[1]2024'!$B:$B,0),MATCH(P$4,'[1]2024'!$2:$2,0)),0)+IFERROR(INDEX('[1]2024'!$A:$Q,MATCH($B$3&amp;$D141,'[1]2024'!$B:$B,0),MATCH(P$4,'[1]2024'!$2:$2,0)),0)++IFERROR(INDEX('[1]2024'!$A:$Q,MATCH($C$3&amp;$D141,'[1]2024'!$B:$B,0),MATCH(P$4,'[1]2024'!$2:$2,0)),0)++IFERROR(INDEX('[1]2024'!$A:$Q,MATCH($D$3&amp;$D141,'[1]2024'!$B:$B,0),MATCH(P$4,'[1]2024'!$2:$2,0)),0)</f>
        <v>0</v>
      </c>
      <c r="Q141" s="74">
        <f>IFERROR(INDEX('[1]2024'!$A:$Q,MATCH($A$3&amp;$D141,'[1]2024'!$B:$B,0),MATCH(Q$4,'[1]2024'!$2:$2,0)),0)+IFERROR(INDEX('[1]2024'!$A:$Q,MATCH($B$3&amp;$D141,'[1]2024'!$B:$B,0),MATCH(Q$4,'[1]2024'!$2:$2,0)),0)++IFERROR(INDEX('[1]2024'!$A:$Q,MATCH($C$3&amp;$D141,'[1]2024'!$B:$B,0),MATCH(Q$4,'[1]2024'!$2:$2,0)),0)++IFERROR(INDEX('[1]2024'!$A:$Q,MATCH($D$3&amp;$D141,'[1]2024'!$B:$B,0),MATCH(Q$4,'[1]2024'!$2:$2,0)),0)</f>
        <v>0</v>
      </c>
      <c r="R141" s="74">
        <f>IFERROR(INDEX('[1]2024'!$A:$Q,MATCH($A$3&amp;$D141,'[1]2024'!$B:$B,0),MATCH(R$4,'[1]2024'!$2:$2,0)),0)+IFERROR(INDEX('[1]2024'!$A:$Q,MATCH($B$3&amp;$D141,'[1]2024'!$B:$B,0),MATCH(R$4,'[1]2024'!$2:$2,0)),0)++IFERROR(INDEX('[1]2024'!$A:$Q,MATCH($C$3&amp;$D141,'[1]2024'!$B:$B,0),MATCH(R$4,'[1]2024'!$2:$2,0)),0)++IFERROR(INDEX('[1]2024'!$A:$Q,MATCH($D$3&amp;$D141,'[1]2024'!$B:$B,0),MATCH(R$4,'[1]2024'!$2:$2,0)),0)</f>
        <v>0</v>
      </c>
      <c r="S141" s="74">
        <f>IFERROR(INDEX('[1]2024'!$A:$Q,MATCH($A$3&amp;$D141,'[1]2024'!$B:$B,0),MATCH(S$4,'[1]2024'!$2:$2,0)),0)+IFERROR(INDEX('[1]2024'!$A:$Q,MATCH($B$3&amp;$D141,'[1]2024'!$B:$B,0),MATCH(S$4,'[1]2024'!$2:$2,0)),0)++IFERROR(INDEX('[1]2024'!$A:$Q,MATCH($C$3&amp;$D141,'[1]2024'!$B:$B,0),MATCH(S$4,'[1]2024'!$2:$2,0)),0)++IFERROR(INDEX('[1]2024'!$A:$Q,MATCH($D$3&amp;$D141,'[1]2024'!$B:$B,0),MATCH(S$4,'[1]2024'!$2:$2,0)),0)</f>
        <v>0</v>
      </c>
      <c r="T141" s="75">
        <v>0</v>
      </c>
      <c r="U141" s="73">
        <f>SUM(V141:AG141)</f>
        <v>0</v>
      </c>
      <c r="V141" s="174">
        <v>0</v>
      </c>
      <c r="W141" s="105">
        <v>0</v>
      </c>
      <c r="X141" s="105">
        <v>0</v>
      </c>
      <c r="Y141" s="105">
        <v>0</v>
      </c>
      <c r="Z141" s="105">
        <v>0</v>
      </c>
      <c r="AA141" s="105">
        <v>0</v>
      </c>
      <c r="AB141" s="105">
        <v>0</v>
      </c>
      <c r="AC141" s="105">
        <v>0</v>
      </c>
      <c r="AD141" s="105">
        <v>0</v>
      </c>
      <c r="AE141" s="105">
        <v>0</v>
      </c>
      <c r="AF141" s="105">
        <v>0</v>
      </c>
      <c r="AG141" s="175">
        <v>0</v>
      </c>
      <c r="AH141" s="73">
        <f>SUM(AI141:AT141)</f>
        <v>0</v>
      </c>
      <c r="AI141" s="73"/>
      <c r="AJ141" s="73"/>
      <c r="AK141" s="73"/>
      <c r="AL141" s="73"/>
      <c r="AM141" s="73"/>
      <c r="AN141" s="73"/>
      <c r="AO141" s="73"/>
      <c r="AP141" s="73"/>
      <c r="AQ141" s="73"/>
      <c r="AR141" s="73"/>
      <c r="AS141" s="73"/>
      <c r="AT141" s="73"/>
      <c r="AU141" s="73">
        <f t="shared" si="145"/>
        <v>0</v>
      </c>
      <c r="AV141" s="73">
        <f t="shared" si="141"/>
        <v>0</v>
      </c>
      <c r="AW141" s="73">
        <f t="shared" si="142"/>
        <v>0</v>
      </c>
      <c r="AX141" s="73">
        <f t="shared" si="143"/>
        <v>0</v>
      </c>
      <c r="AY141" s="73">
        <f>IF($BC141="O",1.05*$AH141,$AH141)</f>
        <v>0</v>
      </c>
      <c r="AZ141" s="73">
        <f>IF($BC141="O",1.05*$AY141,$AY141)</f>
        <v>0</v>
      </c>
      <c r="BA141" s="73">
        <f>IF($BC141="O",1.05*$AZ141,$AZ141)</f>
        <v>0</v>
      </c>
      <c r="BB141" s="91"/>
      <c r="BC141" s="69" t="s">
        <v>24</v>
      </c>
      <c r="BD141" s="160"/>
      <c r="BE141" s="74">
        <v>0</v>
      </c>
      <c r="BF141" s="74">
        <v>0</v>
      </c>
      <c r="BG141" s="74">
        <v>50346</v>
      </c>
      <c r="BH141" s="162">
        <f t="shared" si="84"/>
        <v>0</v>
      </c>
    </row>
    <row r="142" spans="1:60" outlineLevel="1" x14ac:dyDescent="0.3">
      <c r="A142" s="71" t="s">
        <v>261</v>
      </c>
      <c r="B142" s="149" t="s">
        <v>262</v>
      </c>
      <c r="C142" s="149" t="s">
        <v>31</v>
      </c>
      <c r="D142" s="150">
        <v>5118120</v>
      </c>
      <c r="E142" s="150" t="s">
        <v>263</v>
      </c>
      <c r="F142" s="173">
        <v>0</v>
      </c>
      <c r="G142" s="73">
        <f>SUM(H142:S142)</f>
        <v>0</v>
      </c>
      <c r="H142" s="74">
        <f>IFERROR(INDEX('[1]2024'!$A:$Q,MATCH($A$3&amp;$D142,'[1]2024'!$B:$B,0),MATCH(H$4,'[1]2024'!$2:$2,0)),0)+IFERROR(INDEX('[1]2024'!$A:$Q,MATCH($B$3&amp;$D142,'[1]2024'!$B:$B,0),MATCH(H$4,'[1]2024'!$2:$2,0)),0)++IFERROR(INDEX('[1]2024'!$A:$Q,MATCH($C$3&amp;$D142,'[1]2024'!$B:$B,0),MATCH(H$4,'[1]2024'!$2:$2,0)),0)++IFERROR(INDEX('[1]2024'!$A:$Q,MATCH($D$3&amp;$D142,'[1]2024'!$B:$B,0),MATCH(H$4,'[1]2024'!$2:$2,0)),0)</f>
        <v>0</v>
      </c>
      <c r="I142" s="74">
        <f>IFERROR(INDEX('[1]2024'!$A:$Q,MATCH($A$3&amp;$D142,'[1]2024'!$B:$B,0),MATCH(I$4,'[1]2024'!$2:$2,0)),0)+IFERROR(INDEX('[1]2024'!$A:$Q,MATCH($B$3&amp;$D142,'[1]2024'!$B:$B,0),MATCH(I$4,'[1]2024'!$2:$2,0)),0)++IFERROR(INDEX('[1]2024'!$A:$Q,MATCH($C$3&amp;$D142,'[1]2024'!$B:$B,0),MATCH(I$4,'[1]2024'!$2:$2,0)),0)++IFERROR(INDEX('[1]2024'!$A:$Q,MATCH($D$3&amp;$D142,'[1]2024'!$B:$B,0),MATCH(I$4,'[1]2024'!$2:$2,0)),0)</f>
        <v>0</v>
      </c>
      <c r="J142" s="74">
        <f>IFERROR(INDEX('[1]2024'!$A:$Q,MATCH($A$3&amp;$D142,'[1]2024'!$B:$B,0),MATCH(J$4,'[1]2024'!$2:$2,0)),0)+IFERROR(INDEX('[1]2024'!$A:$Q,MATCH($B$3&amp;$D142,'[1]2024'!$B:$B,0),MATCH(J$4,'[1]2024'!$2:$2,0)),0)++IFERROR(INDEX('[1]2024'!$A:$Q,MATCH($C$3&amp;$D142,'[1]2024'!$B:$B,0),MATCH(J$4,'[1]2024'!$2:$2,0)),0)++IFERROR(INDEX('[1]2024'!$A:$Q,MATCH($D$3&amp;$D142,'[1]2024'!$B:$B,0),MATCH(J$4,'[1]2024'!$2:$2,0)),0)</f>
        <v>0</v>
      </c>
      <c r="K142" s="74">
        <f>IFERROR(INDEX('[1]2024'!$A:$Q,MATCH($A$3&amp;$D142,'[1]2024'!$B:$B,0),MATCH(K$4,'[1]2024'!$2:$2,0)),0)+IFERROR(INDEX('[1]2024'!$A:$Q,MATCH($B$3&amp;$D142,'[1]2024'!$B:$B,0),MATCH(K$4,'[1]2024'!$2:$2,0)),0)++IFERROR(INDEX('[1]2024'!$A:$Q,MATCH($C$3&amp;$D142,'[1]2024'!$B:$B,0),MATCH(K$4,'[1]2024'!$2:$2,0)),0)++IFERROR(INDEX('[1]2024'!$A:$Q,MATCH($D$3&amp;$D142,'[1]2024'!$B:$B,0),MATCH(K$4,'[1]2024'!$2:$2,0)),0)</f>
        <v>0</v>
      </c>
      <c r="L142" s="74">
        <f>IFERROR(INDEX('[1]2024'!$A:$Q,MATCH($A$3&amp;$D142,'[1]2024'!$B:$B,0),MATCH(L$4,'[1]2024'!$2:$2,0)),0)+IFERROR(INDEX('[1]2024'!$A:$Q,MATCH($B$3&amp;$D142,'[1]2024'!$B:$B,0),MATCH(L$4,'[1]2024'!$2:$2,0)),0)++IFERROR(INDEX('[1]2024'!$A:$Q,MATCH($C$3&amp;$D142,'[1]2024'!$B:$B,0),MATCH(L$4,'[1]2024'!$2:$2,0)),0)++IFERROR(INDEX('[1]2024'!$A:$Q,MATCH($D$3&amp;$D142,'[1]2024'!$B:$B,0),MATCH(L$4,'[1]2024'!$2:$2,0)),0)</f>
        <v>0</v>
      </c>
      <c r="M142" s="74">
        <f>IFERROR(INDEX('[1]2024'!$A:$Q,MATCH($A$3&amp;$D142,'[1]2024'!$B:$B,0),MATCH(M$4,'[1]2024'!$2:$2,0)),0)+IFERROR(INDEX('[1]2024'!$A:$Q,MATCH($B$3&amp;$D142,'[1]2024'!$B:$B,0),MATCH(M$4,'[1]2024'!$2:$2,0)),0)++IFERROR(INDEX('[1]2024'!$A:$Q,MATCH($C$3&amp;$D142,'[1]2024'!$B:$B,0),MATCH(M$4,'[1]2024'!$2:$2,0)),0)++IFERROR(INDEX('[1]2024'!$A:$Q,MATCH($D$3&amp;$D142,'[1]2024'!$B:$B,0),MATCH(M$4,'[1]2024'!$2:$2,0)),0)</f>
        <v>0</v>
      </c>
      <c r="N142" s="74">
        <f>IFERROR(INDEX('[1]2024'!$A:$Q,MATCH($A$3&amp;$D142,'[1]2024'!$B:$B,0),MATCH(N$4,'[1]2024'!$2:$2,0)),0)+IFERROR(INDEX('[1]2024'!$A:$Q,MATCH($B$3&amp;$D142,'[1]2024'!$B:$B,0),MATCH(N$4,'[1]2024'!$2:$2,0)),0)++IFERROR(INDEX('[1]2024'!$A:$Q,MATCH($C$3&amp;$D142,'[1]2024'!$B:$B,0),MATCH(N$4,'[1]2024'!$2:$2,0)),0)++IFERROR(INDEX('[1]2024'!$A:$Q,MATCH($D$3&amp;$D142,'[1]2024'!$B:$B,0),MATCH(N$4,'[1]2024'!$2:$2,0)),0)</f>
        <v>0</v>
      </c>
      <c r="O142" s="74">
        <f>IFERROR(INDEX('[1]2024'!$A:$Q,MATCH($A$3&amp;$D142,'[1]2024'!$B:$B,0),MATCH(O$4,'[1]2024'!$2:$2,0)),0)+IFERROR(INDEX('[1]2024'!$A:$Q,MATCH($B$3&amp;$D142,'[1]2024'!$B:$B,0),MATCH(O$4,'[1]2024'!$2:$2,0)),0)++IFERROR(INDEX('[1]2024'!$A:$Q,MATCH($C$3&amp;$D142,'[1]2024'!$B:$B,0),MATCH(O$4,'[1]2024'!$2:$2,0)),0)++IFERROR(INDEX('[1]2024'!$A:$Q,MATCH($D$3&amp;$D142,'[1]2024'!$B:$B,0),MATCH(O$4,'[1]2024'!$2:$2,0)),0)</f>
        <v>0</v>
      </c>
      <c r="P142" s="74">
        <f>IFERROR(INDEX('[1]2024'!$A:$Q,MATCH($A$3&amp;$D142,'[1]2024'!$B:$B,0),MATCH(P$4,'[1]2024'!$2:$2,0)),0)+IFERROR(INDEX('[1]2024'!$A:$Q,MATCH($B$3&amp;$D142,'[1]2024'!$B:$B,0),MATCH(P$4,'[1]2024'!$2:$2,0)),0)++IFERROR(INDEX('[1]2024'!$A:$Q,MATCH($C$3&amp;$D142,'[1]2024'!$B:$B,0),MATCH(P$4,'[1]2024'!$2:$2,0)),0)++IFERROR(INDEX('[1]2024'!$A:$Q,MATCH($D$3&amp;$D142,'[1]2024'!$B:$B,0),MATCH(P$4,'[1]2024'!$2:$2,0)),0)</f>
        <v>0</v>
      </c>
      <c r="Q142" s="74">
        <f>IFERROR(INDEX('[1]2024'!$A:$Q,MATCH($A$3&amp;$D142,'[1]2024'!$B:$B,0),MATCH(Q$4,'[1]2024'!$2:$2,0)),0)+IFERROR(INDEX('[1]2024'!$A:$Q,MATCH($B$3&amp;$D142,'[1]2024'!$B:$B,0),MATCH(Q$4,'[1]2024'!$2:$2,0)),0)++IFERROR(INDEX('[1]2024'!$A:$Q,MATCH($C$3&amp;$D142,'[1]2024'!$B:$B,0),MATCH(Q$4,'[1]2024'!$2:$2,0)),0)++IFERROR(INDEX('[1]2024'!$A:$Q,MATCH($D$3&amp;$D142,'[1]2024'!$B:$B,0),MATCH(Q$4,'[1]2024'!$2:$2,0)),0)</f>
        <v>0</v>
      </c>
      <c r="R142" s="74">
        <f>IFERROR(INDEX('[1]2024'!$A:$Q,MATCH($A$3&amp;$D142,'[1]2024'!$B:$B,0),MATCH(R$4,'[1]2024'!$2:$2,0)),0)+IFERROR(INDEX('[1]2024'!$A:$Q,MATCH($B$3&amp;$D142,'[1]2024'!$B:$B,0),MATCH(R$4,'[1]2024'!$2:$2,0)),0)++IFERROR(INDEX('[1]2024'!$A:$Q,MATCH($C$3&amp;$D142,'[1]2024'!$B:$B,0),MATCH(R$4,'[1]2024'!$2:$2,0)),0)++IFERROR(INDEX('[1]2024'!$A:$Q,MATCH($D$3&amp;$D142,'[1]2024'!$B:$B,0),MATCH(R$4,'[1]2024'!$2:$2,0)),0)</f>
        <v>0</v>
      </c>
      <c r="S142" s="74">
        <f>IFERROR(INDEX('[1]2024'!$A:$Q,MATCH($A$3&amp;$D142,'[1]2024'!$B:$B,0),MATCH(S$4,'[1]2024'!$2:$2,0)),0)+IFERROR(INDEX('[1]2024'!$A:$Q,MATCH($B$3&amp;$D142,'[1]2024'!$B:$B,0),MATCH(S$4,'[1]2024'!$2:$2,0)),0)++IFERROR(INDEX('[1]2024'!$A:$Q,MATCH($C$3&amp;$D142,'[1]2024'!$B:$B,0),MATCH(S$4,'[1]2024'!$2:$2,0)),0)++IFERROR(INDEX('[1]2024'!$A:$Q,MATCH($D$3&amp;$D142,'[1]2024'!$B:$B,0),MATCH(S$4,'[1]2024'!$2:$2,0)),0)</f>
        <v>0</v>
      </c>
      <c r="T142" s="75">
        <v>0</v>
      </c>
      <c r="U142" s="73">
        <f>SUM(V142:AG142)</f>
        <v>0</v>
      </c>
      <c r="V142" s="174">
        <v>0</v>
      </c>
      <c r="W142" s="105">
        <v>0</v>
      </c>
      <c r="X142" s="105">
        <v>0</v>
      </c>
      <c r="Y142" s="105">
        <v>0</v>
      </c>
      <c r="Z142" s="105">
        <v>0</v>
      </c>
      <c r="AA142" s="105">
        <v>0</v>
      </c>
      <c r="AB142" s="105">
        <v>0</v>
      </c>
      <c r="AC142" s="105">
        <v>0</v>
      </c>
      <c r="AD142" s="105">
        <v>0</v>
      </c>
      <c r="AE142" s="105">
        <v>0</v>
      </c>
      <c r="AF142" s="105">
        <v>0</v>
      </c>
      <c r="AG142" s="175">
        <v>0</v>
      </c>
      <c r="AH142" s="73">
        <f>SUM(AI142:AT142)</f>
        <v>0</v>
      </c>
      <c r="AI142" s="73"/>
      <c r="AJ142" s="73"/>
      <c r="AK142" s="73"/>
      <c r="AL142" s="73"/>
      <c r="AM142" s="73"/>
      <c r="AN142" s="73"/>
      <c r="AO142" s="73"/>
      <c r="AP142" s="73"/>
      <c r="AQ142" s="73"/>
      <c r="AR142" s="73"/>
      <c r="AS142" s="73"/>
      <c r="AT142" s="73"/>
      <c r="AU142" s="73">
        <f t="shared" si="145"/>
        <v>0</v>
      </c>
      <c r="AV142" s="73">
        <f t="shared" si="141"/>
        <v>0</v>
      </c>
      <c r="AW142" s="73">
        <f t="shared" si="142"/>
        <v>0</v>
      </c>
      <c r="AX142" s="73">
        <f t="shared" si="143"/>
        <v>0</v>
      </c>
      <c r="AY142" s="73">
        <f>IF($BC142="O",1.05*$AH142,$AH142)</f>
        <v>0</v>
      </c>
      <c r="AZ142" s="73">
        <f>IF($BC142="O",1.05*$AY142,$AY142)</f>
        <v>0</v>
      </c>
      <c r="BA142" s="73">
        <f>IF($BC142="O",1.05*$AZ142,$AZ142)</f>
        <v>0</v>
      </c>
      <c r="BB142" s="91"/>
      <c r="BC142" s="69" t="s">
        <v>24</v>
      </c>
      <c r="BD142" s="160"/>
      <c r="BE142" s="74">
        <v>0</v>
      </c>
      <c r="BF142" s="74">
        <v>0</v>
      </c>
      <c r="BG142" s="74">
        <v>0</v>
      </c>
      <c r="BH142" s="162">
        <f t="shared" si="84"/>
        <v>0</v>
      </c>
    </row>
    <row r="143" spans="1:60" outlineLevel="1" x14ac:dyDescent="0.3">
      <c r="A143" s="71" t="s">
        <v>264</v>
      </c>
      <c r="B143" s="149" t="s">
        <v>265</v>
      </c>
      <c r="C143" s="149" t="s">
        <v>31</v>
      </c>
      <c r="D143" s="150">
        <v>5118130</v>
      </c>
      <c r="E143" s="150" t="s">
        <v>266</v>
      </c>
      <c r="F143" s="173">
        <v>200000</v>
      </c>
      <c r="G143" s="73">
        <f>SUM(H143:S143)</f>
        <v>100000</v>
      </c>
      <c r="H143" s="74">
        <f>IFERROR(INDEX('[1]2024'!$A:$Q,MATCH($A$3&amp;$D143,'[1]2024'!$B:$B,0),MATCH(H$4,'[1]2024'!$2:$2,0)),0)+IFERROR(INDEX('[1]2024'!$A:$Q,MATCH($B$3&amp;$D143,'[1]2024'!$B:$B,0),MATCH(H$4,'[1]2024'!$2:$2,0)),0)++IFERROR(INDEX('[1]2024'!$A:$Q,MATCH($C$3&amp;$D143,'[1]2024'!$B:$B,0),MATCH(H$4,'[1]2024'!$2:$2,0)),0)++IFERROR(INDEX('[1]2024'!$A:$Q,MATCH($D$3&amp;$D143,'[1]2024'!$B:$B,0),MATCH(H$4,'[1]2024'!$2:$2,0)),0)</f>
        <v>0</v>
      </c>
      <c r="I143" s="74">
        <f>IFERROR(INDEX('[1]2024'!$A:$Q,MATCH($A$3&amp;$D143,'[1]2024'!$B:$B,0),MATCH(I$4,'[1]2024'!$2:$2,0)),0)+IFERROR(INDEX('[1]2024'!$A:$Q,MATCH($B$3&amp;$D143,'[1]2024'!$B:$B,0),MATCH(I$4,'[1]2024'!$2:$2,0)),0)++IFERROR(INDEX('[1]2024'!$A:$Q,MATCH($C$3&amp;$D143,'[1]2024'!$B:$B,0),MATCH(I$4,'[1]2024'!$2:$2,0)),0)++IFERROR(INDEX('[1]2024'!$A:$Q,MATCH($D$3&amp;$D143,'[1]2024'!$B:$B,0),MATCH(I$4,'[1]2024'!$2:$2,0)),0)</f>
        <v>100000</v>
      </c>
      <c r="J143" s="74">
        <f>IFERROR(INDEX('[1]2024'!$A:$Q,MATCH($A$3&amp;$D143,'[1]2024'!$B:$B,0),MATCH(J$4,'[1]2024'!$2:$2,0)),0)+IFERROR(INDEX('[1]2024'!$A:$Q,MATCH($B$3&amp;$D143,'[1]2024'!$B:$B,0),MATCH(J$4,'[1]2024'!$2:$2,0)),0)++IFERROR(INDEX('[1]2024'!$A:$Q,MATCH($C$3&amp;$D143,'[1]2024'!$B:$B,0),MATCH(J$4,'[1]2024'!$2:$2,0)),0)++IFERROR(INDEX('[1]2024'!$A:$Q,MATCH($D$3&amp;$D143,'[1]2024'!$B:$B,0),MATCH(J$4,'[1]2024'!$2:$2,0)),0)</f>
        <v>0</v>
      </c>
      <c r="K143" s="74">
        <f>IFERROR(INDEX('[1]2024'!$A:$Q,MATCH($A$3&amp;$D143,'[1]2024'!$B:$B,0),MATCH(K$4,'[1]2024'!$2:$2,0)),0)+IFERROR(INDEX('[1]2024'!$A:$Q,MATCH($B$3&amp;$D143,'[1]2024'!$B:$B,0),MATCH(K$4,'[1]2024'!$2:$2,0)),0)++IFERROR(INDEX('[1]2024'!$A:$Q,MATCH($C$3&amp;$D143,'[1]2024'!$B:$B,0),MATCH(K$4,'[1]2024'!$2:$2,0)),0)++IFERROR(INDEX('[1]2024'!$A:$Q,MATCH($D$3&amp;$D143,'[1]2024'!$B:$B,0),MATCH(K$4,'[1]2024'!$2:$2,0)),0)</f>
        <v>0</v>
      </c>
      <c r="L143" s="74">
        <f>IFERROR(INDEX('[1]2024'!$A:$Q,MATCH($A$3&amp;$D143,'[1]2024'!$B:$B,0),MATCH(L$4,'[1]2024'!$2:$2,0)),0)+IFERROR(INDEX('[1]2024'!$A:$Q,MATCH($B$3&amp;$D143,'[1]2024'!$B:$B,0),MATCH(L$4,'[1]2024'!$2:$2,0)),0)++IFERROR(INDEX('[1]2024'!$A:$Q,MATCH($C$3&amp;$D143,'[1]2024'!$B:$B,0),MATCH(L$4,'[1]2024'!$2:$2,0)),0)++IFERROR(INDEX('[1]2024'!$A:$Q,MATCH($D$3&amp;$D143,'[1]2024'!$B:$B,0),MATCH(L$4,'[1]2024'!$2:$2,0)),0)</f>
        <v>0</v>
      </c>
      <c r="M143" s="74">
        <f>IFERROR(INDEX('[1]2024'!$A:$Q,MATCH($A$3&amp;$D143,'[1]2024'!$B:$B,0),MATCH(M$4,'[1]2024'!$2:$2,0)),0)+IFERROR(INDEX('[1]2024'!$A:$Q,MATCH($B$3&amp;$D143,'[1]2024'!$B:$B,0),MATCH(M$4,'[1]2024'!$2:$2,0)),0)++IFERROR(INDEX('[1]2024'!$A:$Q,MATCH($C$3&amp;$D143,'[1]2024'!$B:$B,0),MATCH(M$4,'[1]2024'!$2:$2,0)),0)++IFERROR(INDEX('[1]2024'!$A:$Q,MATCH($D$3&amp;$D143,'[1]2024'!$B:$B,0),MATCH(M$4,'[1]2024'!$2:$2,0)),0)</f>
        <v>0</v>
      </c>
      <c r="N143" s="74">
        <f>IFERROR(INDEX('[1]2024'!$A:$Q,MATCH($A$3&amp;$D143,'[1]2024'!$B:$B,0),MATCH(N$4,'[1]2024'!$2:$2,0)),0)+IFERROR(INDEX('[1]2024'!$A:$Q,MATCH($B$3&amp;$D143,'[1]2024'!$B:$B,0),MATCH(N$4,'[1]2024'!$2:$2,0)),0)++IFERROR(INDEX('[1]2024'!$A:$Q,MATCH($C$3&amp;$D143,'[1]2024'!$B:$B,0),MATCH(N$4,'[1]2024'!$2:$2,0)),0)++IFERROR(INDEX('[1]2024'!$A:$Q,MATCH($D$3&amp;$D143,'[1]2024'!$B:$B,0),MATCH(N$4,'[1]2024'!$2:$2,0)),0)</f>
        <v>0</v>
      </c>
      <c r="O143" s="74">
        <f>IFERROR(INDEX('[1]2024'!$A:$Q,MATCH($A$3&amp;$D143,'[1]2024'!$B:$B,0),MATCH(O$4,'[1]2024'!$2:$2,0)),0)+IFERROR(INDEX('[1]2024'!$A:$Q,MATCH($B$3&amp;$D143,'[1]2024'!$B:$B,0),MATCH(O$4,'[1]2024'!$2:$2,0)),0)++IFERROR(INDEX('[1]2024'!$A:$Q,MATCH($C$3&amp;$D143,'[1]2024'!$B:$B,0),MATCH(O$4,'[1]2024'!$2:$2,0)),0)++IFERROR(INDEX('[1]2024'!$A:$Q,MATCH($D$3&amp;$D143,'[1]2024'!$B:$B,0),MATCH(O$4,'[1]2024'!$2:$2,0)),0)</f>
        <v>0</v>
      </c>
      <c r="P143" s="74">
        <f>IFERROR(INDEX('[1]2024'!$A:$Q,MATCH($A$3&amp;$D143,'[1]2024'!$B:$B,0),MATCH(P$4,'[1]2024'!$2:$2,0)),0)+IFERROR(INDEX('[1]2024'!$A:$Q,MATCH($B$3&amp;$D143,'[1]2024'!$B:$B,0),MATCH(P$4,'[1]2024'!$2:$2,0)),0)++IFERROR(INDEX('[1]2024'!$A:$Q,MATCH($C$3&amp;$D143,'[1]2024'!$B:$B,0),MATCH(P$4,'[1]2024'!$2:$2,0)),0)++IFERROR(INDEX('[1]2024'!$A:$Q,MATCH($D$3&amp;$D143,'[1]2024'!$B:$B,0),MATCH(P$4,'[1]2024'!$2:$2,0)),0)</f>
        <v>0</v>
      </c>
      <c r="Q143" s="74">
        <f>IFERROR(INDEX('[1]2024'!$A:$Q,MATCH($A$3&amp;$D143,'[1]2024'!$B:$B,0),MATCH(Q$4,'[1]2024'!$2:$2,0)),0)+IFERROR(INDEX('[1]2024'!$A:$Q,MATCH($B$3&amp;$D143,'[1]2024'!$B:$B,0),MATCH(Q$4,'[1]2024'!$2:$2,0)),0)++IFERROR(INDEX('[1]2024'!$A:$Q,MATCH($C$3&amp;$D143,'[1]2024'!$B:$B,0),MATCH(Q$4,'[1]2024'!$2:$2,0)),0)++IFERROR(INDEX('[1]2024'!$A:$Q,MATCH($D$3&amp;$D143,'[1]2024'!$B:$B,0),MATCH(Q$4,'[1]2024'!$2:$2,0)),0)</f>
        <v>0</v>
      </c>
      <c r="R143" s="74">
        <f>IFERROR(INDEX('[1]2024'!$A:$Q,MATCH($A$3&amp;$D143,'[1]2024'!$B:$B,0),MATCH(R$4,'[1]2024'!$2:$2,0)),0)+IFERROR(INDEX('[1]2024'!$A:$Q,MATCH($B$3&amp;$D143,'[1]2024'!$B:$B,0),MATCH(R$4,'[1]2024'!$2:$2,0)),0)++IFERROR(INDEX('[1]2024'!$A:$Q,MATCH($C$3&amp;$D143,'[1]2024'!$B:$B,0),MATCH(R$4,'[1]2024'!$2:$2,0)),0)++IFERROR(INDEX('[1]2024'!$A:$Q,MATCH($D$3&amp;$D143,'[1]2024'!$B:$B,0),MATCH(R$4,'[1]2024'!$2:$2,0)),0)</f>
        <v>0</v>
      </c>
      <c r="S143" s="74">
        <f>IFERROR(INDEX('[1]2024'!$A:$Q,MATCH($A$3&amp;$D143,'[1]2024'!$B:$B,0),MATCH(S$4,'[1]2024'!$2:$2,0)),0)+IFERROR(INDEX('[1]2024'!$A:$Q,MATCH($B$3&amp;$D143,'[1]2024'!$B:$B,0),MATCH(S$4,'[1]2024'!$2:$2,0)),0)++IFERROR(INDEX('[1]2024'!$A:$Q,MATCH($C$3&amp;$D143,'[1]2024'!$B:$B,0),MATCH(S$4,'[1]2024'!$2:$2,0)),0)++IFERROR(INDEX('[1]2024'!$A:$Q,MATCH($D$3&amp;$D143,'[1]2024'!$B:$B,0),MATCH(S$4,'[1]2024'!$2:$2,0)),0)</f>
        <v>0</v>
      </c>
      <c r="T143" s="75">
        <v>400000</v>
      </c>
      <c r="U143" s="73">
        <f>SUM(V143:AG143)</f>
        <v>441819</v>
      </c>
      <c r="V143" s="174">
        <v>0</v>
      </c>
      <c r="W143" s="105">
        <v>0</v>
      </c>
      <c r="X143" s="105">
        <v>32728</v>
      </c>
      <c r="Y143" s="105">
        <v>0</v>
      </c>
      <c r="Z143" s="105">
        <v>109091</v>
      </c>
      <c r="AA143" s="105">
        <v>100000</v>
      </c>
      <c r="AB143" s="105">
        <v>0</v>
      </c>
      <c r="AC143" s="105">
        <v>0</v>
      </c>
      <c r="AD143" s="105">
        <v>100000</v>
      </c>
      <c r="AE143" s="105">
        <v>0</v>
      </c>
      <c r="AF143" s="105">
        <v>0</v>
      </c>
      <c r="AG143" s="175">
        <v>100000</v>
      </c>
      <c r="AH143" s="73">
        <f>SUM(AI143:AT143)</f>
        <v>1200000</v>
      </c>
      <c r="AI143" s="73">
        <v>0</v>
      </c>
      <c r="AJ143" s="73">
        <v>0</v>
      </c>
      <c r="AK143" s="73">
        <v>300000</v>
      </c>
      <c r="AL143" s="73">
        <v>0</v>
      </c>
      <c r="AM143" s="73">
        <v>0</v>
      </c>
      <c r="AN143" s="73">
        <v>300000</v>
      </c>
      <c r="AO143" s="73">
        <v>0</v>
      </c>
      <c r="AP143" s="73">
        <v>0</v>
      </c>
      <c r="AQ143" s="73">
        <v>300000</v>
      </c>
      <c r="AR143" s="73">
        <v>0</v>
      </c>
      <c r="AS143" s="73">
        <v>0</v>
      </c>
      <c r="AT143" s="73">
        <v>300000</v>
      </c>
      <c r="AU143" s="73">
        <f>SUM(AI143:AK143)</f>
        <v>300000</v>
      </c>
      <c r="AV143" s="73">
        <f t="shared" si="141"/>
        <v>300000</v>
      </c>
      <c r="AW143" s="73">
        <f t="shared" si="142"/>
        <v>300000</v>
      </c>
      <c r="AX143" s="73">
        <f t="shared" si="143"/>
        <v>300000</v>
      </c>
      <c r="AY143" s="73">
        <f>IF($BC143="O",1.05*$AH143,$AH143)</f>
        <v>1200000</v>
      </c>
      <c r="AZ143" s="73">
        <f>IF($BC143="O",1.05*$AY143,$AY143)</f>
        <v>1200000</v>
      </c>
      <c r="BA143" s="73">
        <f>IF($BC143="O",1.05*$AZ143,$AZ143)</f>
        <v>1200000</v>
      </c>
      <c r="BB143" s="216" t="s">
        <v>382</v>
      </c>
      <c r="BC143" s="69" t="s">
        <v>24</v>
      </c>
      <c r="BD143" s="160"/>
      <c r="BE143" s="74">
        <v>0</v>
      </c>
      <c r="BF143" s="74">
        <v>723819</v>
      </c>
      <c r="BG143" s="74">
        <v>285992</v>
      </c>
      <c r="BH143" s="162">
        <f t="shared" si="84"/>
        <v>100000</v>
      </c>
    </row>
    <row r="144" spans="1:60" outlineLevel="1" x14ac:dyDescent="0.3">
      <c r="A144" s="71" t="s">
        <v>267</v>
      </c>
      <c r="B144" s="149" t="s">
        <v>21</v>
      </c>
      <c r="C144" s="149" t="s">
        <v>31</v>
      </c>
      <c r="D144" s="150">
        <v>5118140</v>
      </c>
      <c r="E144" s="150" t="s">
        <v>268</v>
      </c>
      <c r="F144" s="173">
        <v>0</v>
      </c>
      <c r="G144" s="73">
        <f>SUM(H144:S144)</f>
        <v>0</v>
      </c>
      <c r="H144" s="74">
        <f>IFERROR(INDEX('[1]2024'!$A:$Q,MATCH($A$3&amp;$D144,'[1]2024'!$B:$B,0),MATCH(H$4,'[1]2024'!$2:$2,0)),0)+IFERROR(INDEX('[1]2024'!$A:$Q,MATCH($B$3&amp;$D144,'[1]2024'!$B:$B,0),MATCH(H$4,'[1]2024'!$2:$2,0)),0)++IFERROR(INDEX('[1]2024'!$A:$Q,MATCH($C$3&amp;$D144,'[1]2024'!$B:$B,0),MATCH(H$4,'[1]2024'!$2:$2,0)),0)++IFERROR(INDEX('[1]2024'!$A:$Q,MATCH($D$3&amp;$D144,'[1]2024'!$B:$B,0),MATCH(H$4,'[1]2024'!$2:$2,0)),0)</f>
        <v>0</v>
      </c>
      <c r="I144" s="74">
        <f>IFERROR(INDEX('[1]2024'!$A:$Q,MATCH($A$3&amp;$D144,'[1]2024'!$B:$B,0),MATCH(I$4,'[1]2024'!$2:$2,0)),0)+IFERROR(INDEX('[1]2024'!$A:$Q,MATCH($B$3&amp;$D144,'[1]2024'!$B:$B,0),MATCH(I$4,'[1]2024'!$2:$2,0)),0)++IFERROR(INDEX('[1]2024'!$A:$Q,MATCH($C$3&amp;$D144,'[1]2024'!$B:$B,0),MATCH(I$4,'[1]2024'!$2:$2,0)),0)++IFERROR(INDEX('[1]2024'!$A:$Q,MATCH($D$3&amp;$D144,'[1]2024'!$B:$B,0),MATCH(I$4,'[1]2024'!$2:$2,0)),0)</f>
        <v>0</v>
      </c>
      <c r="J144" s="74">
        <f>IFERROR(INDEX('[1]2024'!$A:$Q,MATCH($A$3&amp;$D144,'[1]2024'!$B:$B,0),MATCH(J$4,'[1]2024'!$2:$2,0)),0)+IFERROR(INDEX('[1]2024'!$A:$Q,MATCH($B$3&amp;$D144,'[1]2024'!$B:$B,0),MATCH(J$4,'[1]2024'!$2:$2,0)),0)++IFERROR(INDEX('[1]2024'!$A:$Q,MATCH($C$3&amp;$D144,'[1]2024'!$B:$B,0),MATCH(J$4,'[1]2024'!$2:$2,0)),0)++IFERROR(INDEX('[1]2024'!$A:$Q,MATCH($D$3&amp;$D144,'[1]2024'!$B:$B,0),MATCH(J$4,'[1]2024'!$2:$2,0)),0)</f>
        <v>0</v>
      </c>
      <c r="K144" s="74">
        <f>IFERROR(INDEX('[1]2024'!$A:$Q,MATCH($A$3&amp;$D144,'[1]2024'!$B:$B,0),MATCH(K$4,'[1]2024'!$2:$2,0)),0)+IFERROR(INDEX('[1]2024'!$A:$Q,MATCH($B$3&amp;$D144,'[1]2024'!$B:$B,0),MATCH(K$4,'[1]2024'!$2:$2,0)),0)++IFERROR(INDEX('[1]2024'!$A:$Q,MATCH($C$3&amp;$D144,'[1]2024'!$B:$B,0),MATCH(K$4,'[1]2024'!$2:$2,0)),0)++IFERROR(INDEX('[1]2024'!$A:$Q,MATCH($D$3&amp;$D144,'[1]2024'!$B:$B,0),MATCH(K$4,'[1]2024'!$2:$2,0)),0)</f>
        <v>0</v>
      </c>
      <c r="L144" s="74">
        <f>IFERROR(INDEX('[1]2024'!$A:$Q,MATCH($A$3&amp;$D144,'[1]2024'!$B:$B,0),MATCH(L$4,'[1]2024'!$2:$2,0)),0)+IFERROR(INDEX('[1]2024'!$A:$Q,MATCH($B$3&amp;$D144,'[1]2024'!$B:$B,0),MATCH(L$4,'[1]2024'!$2:$2,0)),0)++IFERROR(INDEX('[1]2024'!$A:$Q,MATCH($C$3&amp;$D144,'[1]2024'!$B:$B,0),MATCH(L$4,'[1]2024'!$2:$2,0)),0)++IFERROR(INDEX('[1]2024'!$A:$Q,MATCH($D$3&amp;$D144,'[1]2024'!$B:$B,0),MATCH(L$4,'[1]2024'!$2:$2,0)),0)</f>
        <v>0</v>
      </c>
      <c r="M144" s="74">
        <f>IFERROR(INDEX('[1]2024'!$A:$Q,MATCH($A$3&amp;$D144,'[1]2024'!$B:$B,0),MATCH(M$4,'[1]2024'!$2:$2,0)),0)+IFERROR(INDEX('[1]2024'!$A:$Q,MATCH($B$3&amp;$D144,'[1]2024'!$B:$B,0),MATCH(M$4,'[1]2024'!$2:$2,0)),0)++IFERROR(INDEX('[1]2024'!$A:$Q,MATCH($C$3&amp;$D144,'[1]2024'!$B:$B,0),MATCH(M$4,'[1]2024'!$2:$2,0)),0)++IFERROR(INDEX('[1]2024'!$A:$Q,MATCH($D$3&amp;$D144,'[1]2024'!$B:$B,0),MATCH(M$4,'[1]2024'!$2:$2,0)),0)</f>
        <v>0</v>
      </c>
      <c r="N144" s="74">
        <f>IFERROR(INDEX('[1]2024'!$A:$Q,MATCH($A$3&amp;$D144,'[1]2024'!$B:$B,0),MATCH(N$4,'[1]2024'!$2:$2,0)),0)+IFERROR(INDEX('[1]2024'!$A:$Q,MATCH($B$3&amp;$D144,'[1]2024'!$B:$B,0),MATCH(N$4,'[1]2024'!$2:$2,0)),0)++IFERROR(INDEX('[1]2024'!$A:$Q,MATCH($C$3&amp;$D144,'[1]2024'!$B:$B,0),MATCH(N$4,'[1]2024'!$2:$2,0)),0)++IFERROR(INDEX('[1]2024'!$A:$Q,MATCH($D$3&amp;$D144,'[1]2024'!$B:$B,0),MATCH(N$4,'[1]2024'!$2:$2,0)),0)</f>
        <v>0</v>
      </c>
      <c r="O144" s="74">
        <f>IFERROR(INDEX('[1]2024'!$A:$Q,MATCH($A$3&amp;$D144,'[1]2024'!$B:$B,0),MATCH(O$4,'[1]2024'!$2:$2,0)),0)+IFERROR(INDEX('[1]2024'!$A:$Q,MATCH($B$3&amp;$D144,'[1]2024'!$B:$B,0),MATCH(O$4,'[1]2024'!$2:$2,0)),0)++IFERROR(INDEX('[1]2024'!$A:$Q,MATCH($C$3&amp;$D144,'[1]2024'!$B:$B,0),MATCH(O$4,'[1]2024'!$2:$2,0)),0)++IFERROR(INDEX('[1]2024'!$A:$Q,MATCH($D$3&amp;$D144,'[1]2024'!$B:$B,0),MATCH(O$4,'[1]2024'!$2:$2,0)),0)</f>
        <v>0</v>
      </c>
      <c r="P144" s="74">
        <f>IFERROR(INDEX('[1]2024'!$A:$Q,MATCH($A$3&amp;$D144,'[1]2024'!$B:$B,0),MATCH(P$4,'[1]2024'!$2:$2,0)),0)+IFERROR(INDEX('[1]2024'!$A:$Q,MATCH($B$3&amp;$D144,'[1]2024'!$B:$B,0),MATCH(P$4,'[1]2024'!$2:$2,0)),0)++IFERROR(INDEX('[1]2024'!$A:$Q,MATCH($C$3&amp;$D144,'[1]2024'!$B:$B,0),MATCH(P$4,'[1]2024'!$2:$2,0)),0)++IFERROR(INDEX('[1]2024'!$A:$Q,MATCH($D$3&amp;$D144,'[1]2024'!$B:$B,0),MATCH(P$4,'[1]2024'!$2:$2,0)),0)</f>
        <v>0</v>
      </c>
      <c r="Q144" s="74">
        <f>IFERROR(INDEX('[1]2024'!$A:$Q,MATCH($A$3&amp;$D144,'[1]2024'!$B:$B,0),MATCH(Q$4,'[1]2024'!$2:$2,0)),0)+IFERROR(INDEX('[1]2024'!$A:$Q,MATCH($B$3&amp;$D144,'[1]2024'!$B:$B,0),MATCH(Q$4,'[1]2024'!$2:$2,0)),0)++IFERROR(INDEX('[1]2024'!$A:$Q,MATCH($C$3&amp;$D144,'[1]2024'!$B:$B,0),MATCH(Q$4,'[1]2024'!$2:$2,0)),0)++IFERROR(INDEX('[1]2024'!$A:$Q,MATCH($D$3&amp;$D144,'[1]2024'!$B:$B,0),MATCH(Q$4,'[1]2024'!$2:$2,0)),0)</f>
        <v>0</v>
      </c>
      <c r="R144" s="74">
        <f>IFERROR(INDEX('[1]2024'!$A:$Q,MATCH($A$3&amp;$D144,'[1]2024'!$B:$B,0),MATCH(R$4,'[1]2024'!$2:$2,0)),0)+IFERROR(INDEX('[1]2024'!$A:$Q,MATCH($B$3&amp;$D144,'[1]2024'!$B:$B,0),MATCH(R$4,'[1]2024'!$2:$2,0)),0)++IFERROR(INDEX('[1]2024'!$A:$Q,MATCH($C$3&amp;$D144,'[1]2024'!$B:$B,0),MATCH(R$4,'[1]2024'!$2:$2,0)),0)++IFERROR(INDEX('[1]2024'!$A:$Q,MATCH($D$3&amp;$D144,'[1]2024'!$B:$B,0),MATCH(R$4,'[1]2024'!$2:$2,0)),0)</f>
        <v>0</v>
      </c>
      <c r="S144" s="74">
        <f>IFERROR(INDEX('[1]2024'!$A:$Q,MATCH($A$3&amp;$D144,'[1]2024'!$B:$B,0),MATCH(S$4,'[1]2024'!$2:$2,0)),0)+IFERROR(INDEX('[1]2024'!$A:$Q,MATCH($B$3&amp;$D144,'[1]2024'!$B:$B,0),MATCH(S$4,'[1]2024'!$2:$2,0)),0)++IFERROR(INDEX('[1]2024'!$A:$Q,MATCH($C$3&amp;$D144,'[1]2024'!$B:$B,0),MATCH(S$4,'[1]2024'!$2:$2,0)),0)++IFERROR(INDEX('[1]2024'!$A:$Q,MATCH($D$3&amp;$D144,'[1]2024'!$B:$B,0),MATCH(S$4,'[1]2024'!$2:$2,0)),0)</f>
        <v>0</v>
      </c>
      <c r="T144" s="75">
        <v>0</v>
      </c>
      <c r="U144" s="73">
        <f>SUM(V144:AG144)</f>
        <v>0</v>
      </c>
      <c r="V144" s="174">
        <v>0</v>
      </c>
      <c r="W144" s="105">
        <v>0</v>
      </c>
      <c r="X144" s="105">
        <v>0</v>
      </c>
      <c r="Y144" s="105">
        <v>0</v>
      </c>
      <c r="Z144" s="105">
        <v>0</v>
      </c>
      <c r="AA144" s="105">
        <v>0</v>
      </c>
      <c r="AB144" s="105">
        <v>0</v>
      </c>
      <c r="AC144" s="105">
        <v>0</v>
      </c>
      <c r="AD144" s="105">
        <v>0</v>
      </c>
      <c r="AE144" s="105">
        <v>0</v>
      </c>
      <c r="AF144" s="105">
        <v>0</v>
      </c>
      <c r="AG144" s="175">
        <v>0</v>
      </c>
      <c r="AH144" s="73">
        <f>SUM(AI144:AT144)</f>
        <v>0</v>
      </c>
      <c r="AI144" s="73"/>
      <c r="AJ144" s="73"/>
      <c r="AK144" s="73"/>
      <c r="AL144" s="73"/>
      <c r="AM144" s="73"/>
      <c r="AN144" s="73"/>
      <c r="AO144" s="73"/>
      <c r="AP144" s="73"/>
      <c r="AQ144" s="73"/>
      <c r="AR144" s="73"/>
      <c r="AS144" s="73"/>
      <c r="AT144" s="73"/>
      <c r="AU144" s="73">
        <f t="shared" si="145"/>
        <v>0</v>
      </c>
      <c r="AV144" s="73">
        <f t="shared" si="141"/>
        <v>0</v>
      </c>
      <c r="AW144" s="73">
        <f t="shared" si="142"/>
        <v>0</v>
      </c>
      <c r="AX144" s="73">
        <f t="shared" si="143"/>
        <v>0</v>
      </c>
      <c r="AY144" s="73">
        <f>IF($BC144="O",1.05*$AH144,$AH144)</f>
        <v>0</v>
      </c>
      <c r="AZ144" s="73">
        <f>IF($BC144="O",1.05*$AY144,$AY144)</f>
        <v>0</v>
      </c>
      <c r="BA144" s="73">
        <f>IF($BC144="O",1.05*$AZ144,$AZ144)</f>
        <v>0</v>
      </c>
      <c r="BB144" s="216"/>
      <c r="BC144" s="69" t="s">
        <v>24</v>
      </c>
      <c r="BD144" s="160"/>
      <c r="BE144" s="74">
        <v>0</v>
      </c>
      <c r="BF144" s="74">
        <v>0</v>
      </c>
      <c r="BG144" s="74">
        <v>0</v>
      </c>
      <c r="BH144" s="162">
        <f t="shared" si="84"/>
        <v>0</v>
      </c>
    </row>
    <row r="145" spans="1:60" outlineLevel="1" x14ac:dyDescent="0.3">
      <c r="A145" s="71" t="s">
        <v>269</v>
      </c>
      <c r="B145" s="149" t="s">
        <v>21</v>
      </c>
      <c r="C145" s="149" t="s">
        <v>31</v>
      </c>
      <c r="D145" s="150">
        <v>5118150</v>
      </c>
      <c r="E145" s="150" t="s">
        <v>270</v>
      </c>
      <c r="F145" s="173">
        <v>0</v>
      </c>
      <c r="G145" s="73">
        <f>SUM(H145:S145)</f>
        <v>0</v>
      </c>
      <c r="H145" s="74">
        <f>IFERROR(INDEX('[1]2024'!$A:$Q,MATCH($A$3&amp;$D145,'[1]2024'!$B:$B,0),MATCH(H$4,'[1]2024'!$2:$2,0)),0)+IFERROR(INDEX('[1]2024'!$A:$Q,MATCH($B$3&amp;$D145,'[1]2024'!$B:$B,0),MATCH(H$4,'[1]2024'!$2:$2,0)),0)++IFERROR(INDEX('[1]2024'!$A:$Q,MATCH($C$3&amp;$D145,'[1]2024'!$B:$B,0),MATCH(H$4,'[1]2024'!$2:$2,0)),0)++IFERROR(INDEX('[1]2024'!$A:$Q,MATCH($D$3&amp;$D145,'[1]2024'!$B:$B,0),MATCH(H$4,'[1]2024'!$2:$2,0)),0)</f>
        <v>0</v>
      </c>
      <c r="I145" s="74">
        <f>IFERROR(INDEX('[1]2024'!$A:$Q,MATCH($A$3&amp;$D145,'[1]2024'!$B:$B,0),MATCH(I$4,'[1]2024'!$2:$2,0)),0)+IFERROR(INDEX('[1]2024'!$A:$Q,MATCH($B$3&amp;$D145,'[1]2024'!$B:$B,0),MATCH(I$4,'[1]2024'!$2:$2,0)),0)++IFERROR(INDEX('[1]2024'!$A:$Q,MATCH($C$3&amp;$D145,'[1]2024'!$B:$B,0),MATCH(I$4,'[1]2024'!$2:$2,0)),0)++IFERROR(INDEX('[1]2024'!$A:$Q,MATCH($D$3&amp;$D145,'[1]2024'!$B:$B,0),MATCH(I$4,'[1]2024'!$2:$2,0)),0)</f>
        <v>0</v>
      </c>
      <c r="J145" s="74">
        <f>IFERROR(INDEX('[1]2024'!$A:$Q,MATCH($A$3&amp;$D145,'[1]2024'!$B:$B,0),MATCH(J$4,'[1]2024'!$2:$2,0)),0)+IFERROR(INDEX('[1]2024'!$A:$Q,MATCH($B$3&amp;$D145,'[1]2024'!$B:$B,0),MATCH(J$4,'[1]2024'!$2:$2,0)),0)++IFERROR(INDEX('[1]2024'!$A:$Q,MATCH($C$3&amp;$D145,'[1]2024'!$B:$B,0),MATCH(J$4,'[1]2024'!$2:$2,0)),0)++IFERROR(INDEX('[1]2024'!$A:$Q,MATCH($D$3&amp;$D145,'[1]2024'!$B:$B,0),MATCH(J$4,'[1]2024'!$2:$2,0)),0)</f>
        <v>0</v>
      </c>
      <c r="K145" s="74">
        <f>IFERROR(INDEX('[1]2024'!$A:$Q,MATCH($A$3&amp;$D145,'[1]2024'!$B:$B,0),MATCH(K$4,'[1]2024'!$2:$2,0)),0)+IFERROR(INDEX('[1]2024'!$A:$Q,MATCH($B$3&amp;$D145,'[1]2024'!$B:$B,0),MATCH(K$4,'[1]2024'!$2:$2,0)),0)++IFERROR(INDEX('[1]2024'!$A:$Q,MATCH($C$3&amp;$D145,'[1]2024'!$B:$B,0),MATCH(K$4,'[1]2024'!$2:$2,0)),0)++IFERROR(INDEX('[1]2024'!$A:$Q,MATCH($D$3&amp;$D145,'[1]2024'!$B:$B,0),MATCH(K$4,'[1]2024'!$2:$2,0)),0)</f>
        <v>0</v>
      </c>
      <c r="L145" s="74">
        <f>IFERROR(INDEX('[1]2024'!$A:$Q,MATCH($A$3&amp;$D145,'[1]2024'!$B:$B,0),MATCH(L$4,'[1]2024'!$2:$2,0)),0)+IFERROR(INDEX('[1]2024'!$A:$Q,MATCH($B$3&amp;$D145,'[1]2024'!$B:$B,0),MATCH(L$4,'[1]2024'!$2:$2,0)),0)++IFERROR(INDEX('[1]2024'!$A:$Q,MATCH($C$3&amp;$D145,'[1]2024'!$B:$B,0),MATCH(L$4,'[1]2024'!$2:$2,0)),0)++IFERROR(INDEX('[1]2024'!$A:$Q,MATCH($D$3&amp;$D145,'[1]2024'!$B:$B,0),MATCH(L$4,'[1]2024'!$2:$2,0)),0)</f>
        <v>0</v>
      </c>
      <c r="M145" s="74">
        <f>IFERROR(INDEX('[1]2024'!$A:$Q,MATCH($A$3&amp;$D145,'[1]2024'!$B:$B,0),MATCH(M$4,'[1]2024'!$2:$2,0)),0)+IFERROR(INDEX('[1]2024'!$A:$Q,MATCH($B$3&amp;$D145,'[1]2024'!$B:$B,0),MATCH(M$4,'[1]2024'!$2:$2,0)),0)++IFERROR(INDEX('[1]2024'!$A:$Q,MATCH($C$3&amp;$D145,'[1]2024'!$B:$B,0),MATCH(M$4,'[1]2024'!$2:$2,0)),0)++IFERROR(INDEX('[1]2024'!$A:$Q,MATCH($D$3&amp;$D145,'[1]2024'!$B:$B,0),MATCH(M$4,'[1]2024'!$2:$2,0)),0)</f>
        <v>0</v>
      </c>
      <c r="N145" s="74">
        <f>IFERROR(INDEX('[1]2024'!$A:$Q,MATCH($A$3&amp;$D145,'[1]2024'!$B:$B,0),MATCH(N$4,'[1]2024'!$2:$2,0)),0)+IFERROR(INDEX('[1]2024'!$A:$Q,MATCH($B$3&amp;$D145,'[1]2024'!$B:$B,0),MATCH(N$4,'[1]2024'!$2:$2,0)),0)++IFERROR(INDEX('[1]2024'!$A:$Q,MATCH($C$3&amp;$D145,'[1]2024'!$B:$B,0),MATCH(N$4,'[1]2024'!$2:$2,0)),0)++IFERROR(INDEX('[1]2024'!$A:$Q,MATCH($D$3&amp;$D145,'[1]2024'!$B:$B,0),MATCH(N$4,'[1]2024'!$2:$2,0)),0)</f>
        <v>0</v>
      </c>
      <c r="O145" s="74">
        <f>IFERROR(INDEX('[1]2024'!$A:$Q,MATCH($A$3&amp;$D145,'[1]2024'!$B:$B,0),MATCH(O$4,'[1]2024'!$2:$2,0)),0)+IFERROR(INDEX('[1]2024'!$A:$Q,MATCH($B$3&amp;$D145,'[1]2024'!$B:$B,0),MATCH(O$4,'[1]2024'!$2:$2,0)),0)++IFERROR(INDEX('[1]2024'!$A:$Q,MATCH($C$3&amp;$D145,'[1]2024'!$B:$B,0),MATCH(O$4,'[1]2024'!$2:$2,0)),0)++IFERROR(INDEX('[1]2024'!$A:$Q,MATCH($D$3&amp;$D145,'[1]2024'!$B:$B,0),MATCH(O$4,'[1]2024'!$2:$2,0)),0)</f>
        <v>0</v>
      </c>
      <c r="P145" s="74">
        <f>IFERROR(INDEX('[1]2024'!$A:$Q,MATCH($A$3&amp;$D145,'[1]2024'!$B:$B,0),MATCH(P$4,'[1]2024'!$2:$2,0)),0)+IFERROR(INDEX('[1]2024'!$A:$Q,MATCH($B$3&amp;$D145,'[1]2024'!$B:$B,0),MATCH(P$4,'[1]2024'!$2:$2,0)),0)++IFERROR(INDEX('[1]2024'!$A:$Q,MATCH($C$3&amp;$D145,'[1]2024'!$B:$B,0),MATCH(P$4,'[1]2024'!$2:$2,0)),0)++IFERROR(INDEX('[1]2024'!$A:$Q,MATCH($D$3&amp;$D145,'[1]2024'!$B:$B,0),MATCH(P$4,'[1]2024'!$2:$2,0)),0)</f>
        <v>0</v>
      </c>
      <c r="Q145" s="74">
        <f>IFERROR(INDEX('[1]2024'!$A:$Q,MATCH($A$3&amp;$D145,'[1]2024'!$B:$B,0),MATCH(Q$4,'[1]2024'!$2:$2,0)),0)+IFERROR(INDEX('[1]2024'!$A:$Q,MATCH($B$3&amp;$D145,'[1]2024'!$B:$B,0),MATCH(Q$4,'[1]2024'!$2:$2,0)),0)++IFERROR(INDEX('[1]2024'!$A:$Q,MATCH($C$3&amp;$D145,'[1]2024'!$B:$B,0),MATCH(Q$4,'[1]2024'!$2:$2,0)),0)++IFERROR(INDEX('[1]2024'!$A:$Q,MATCH($D$3&amp;$D145,'[1]2024'!$B:$B,0),MATCH(Q$4,'[1]2024'!$2:$2,0)),0)</f>
        <v>0</v>
      </c>
      <c r="R145" s="74">
        <f>IFERROR(INDEX('[1]2024'!$A:$Q,MATCH($A$3&amp;$D145,'[1]2024'!$B:$B,0),MATCH(R$4,'[1]2024'!$2:$2,0)),0)+IFERROR(INDEX('[1]2024'!$A:$Q,MATCH($B$3&amp;$D145,'[1]2024'!$B:$B,0),MATCH(R$4,'[1]2024'!$2:$2,0)),0)++IFERROR(INDEX('[1]2024'!$A:$Q,MATCH($C$3&amp;$D145,'[1]2024'!$B:$B,0),MATCH(R$4,'[1]2024'!$2:$2,0)),0)++IFERROR(INDEX('[1]2024'!$A:$Q,MATCH($D$3&amp;$D145,'[1]2024'!$B:$B,0),MATCH(R$4,'[1]2024'!$2:$2,0)),0)</f>
        <v>0</v>
      </c>
      <c r="S145" s="74">
        <f>IFERROR(INDEX('[1]2024'!$A:$Q,MATCH($A$3&amp;$D145,'[1]2024'!$B:$B,0),MATCH(S$4,'[1]2024'!$2:$2,0)),0)+IFERROR(INDEX('[1]2024'!$A:$Q,MATCH($B$3&amp;$D145,'[1]2024'!$B:$B,0),MATCH(S$4,'[1]2024'!$2:$2,0)),0)++IFERROR(INDEX('[1]2024'!$A:$Q,MATCH($C$3&amp;$D145,'[1]2024'!$B:$B,0),MATCH(S$4,'[1]2024'!$2:$2,0)),0)++IFERROR(INDEX('[1]2024'!$A:$Q,MATCH($D$3&amp;$D145,'[1]2024'!$B:$B,0),MATCH(S$4,'[1]2024'!$2:$2,0)),0)</f>
        <v>0</v>
      </c>
      <c r="T145" s="75">
        <v>0</v>
      </c>
      <c r="U145" s="73">
        <f>SUM(V145:AG145)</f>
        <v>0</v>
      </c>
      <c r="V145" s="174">
        <v>0</v>
      </c>
      <c r="W145" s="105">
        <v>0</v>
      </c>
      <c r="X145" s="105">
        <v>0</v>
      </c>
      <c r="Y145" s="105">
        <v>0</v>
      </c>
      <c r="Z145" s="105">
        <v>0</v>
      </c>
      <c r="AA145" s="105">
        <v>0</v>
      </c>
      <c r="AB145" s="105">
        <v>0</v>
      </c>
      <c r="AC145" s="105">
        <v>0</v>
      </c>
      <c r="AD145" s="105">
        <v>0</v>
      </c>
      <c r="AE145" s="105">
        <v>0</v>
      </c>
      <c r="AF145" s="105">
        <v>0</v>
      </c>
      <c r="AG145" s="175">
        <v>0</v>
      </c>
      <c r="AH145" s="73">
        <f>SUM(AI145:AT145)</f>
        <v>0</v>
      </c>
      <c r="AI145" s="73"/>
      <c r="AJ145" s="73"/>
      <c r="AK145" s="73"/>
      <c r="AL145" s="73"/>
      <c r="AM145" s="73"/>
      <c r="AN145" s="73"/>
      <c r="AO145" s="73"/>
      <c r="AP145" s="73"/>
      <c r="AQ145" s="73"/>
      <c r="AR145" s="73"/>
      <c r="AS145" s="73"/>
      <c r="AT145" s="73"/>
      <c r="AU145" s="73">
        <f t="shared" si="145"/>
        <v>0</v>
      </c>
      <c r="AV145" s="73">
        <f t="shared" si="141"/>
        <v>0</v>
      </c>
      <c r="AW145" s="73">
        <f t="shared" si="142"/>
        <v>0</v>
      </c>
      <c r="AX145" s="73">
        <f t="shared" si="143"/>
        <v>0</v>
      </c>
      <c r="AY145" s="73">
        <f>IF($BC145="O",1.05*$AH145,$AH145)</f>
        <v>0</v>
      </c>
      <c r="AZ145" s="73">
        <f>IF($BC145="O",1.05*$AY145,$AY145)</f>
        <v>0</v>
      </c>
      <c r="BA145" s="73">
        <f>IF($BC145="O",1.05*$AZ145,$AZ145)</f>
        <v>0</v>
      </c>
      <c r="BB145" s="216"/>
      <c r="BC145" s="69" t="s">
        <v>24</v>
      </c>
      <c r="BD145" s="160"/>
      <c r="BE145" s="74">
        <v>0</v>
      </c>
      <c r="BF145" s="74">
        <v>0</v>
      </c>
      <c r="BG145" s="74">
        <v>0</v>
      </c>
      <c r="BH145" s="162">
        <f t="shared" si="84"/>
        <v>0</v>
      </c>
    </row>
    <row r="146" spans="1:60" x14ac:dyDescent="0.3">
      <c r="A146" s="57" t="s">
        <v>271</v>
      </c>
      <c r="B146" s="158" t="s">
        <v>21</v>
      </c>
      <c r="C146" s="158"/>
      <c r="D146" s="159"/>
      <c r="E146" s="159"/>
      <c r="F146" s="169">
        <v>864000</v>
      </c>
      <c r="G146" s="61">
        <f t="shared" ref="G146" si="151">SUM(G147:G148)</f>
        <v>583824</v>
      </c>
      <c r="H146" s="62">
        <f t="shared" ref="H146:S146" si="152">SUM(H147:H148)</f>
        <v>0</v>
      </c>
      <c r="I146" s="63">
        <f t="shared" si="152"/>
        <v>0</v>
      </c>
      <c r="J146" s="63">
        <f t="shared" si="152"/>
        <v>154546</v>
      </c>
      <c r="K146" s="63">
        <f t="shared" si="152"/>
        <v>0</v>
      </c>
      <c r="L146" s="63">
        <f t="shared" si="152"/>
        <v>0</v>
      </c>
      <c r="M146" s="63">
        <f t="shared" si="152"/>
        <v>185455</v>
      </c>
      <c r="N146" s="63">
        <f t="shared" si="152"/>
        <v>0</v>
      </c>
      <c r="O146" s="63">
        <f t="shared" si="152"/>
        <v>0</v>
      </c>
      <c r="P146" s="63">
        <f t="shared" si="152"/>
        <v>125456</v>
      </c>
      <c r="Q146" s="63">
        <f t="shared" si="152"/>
        <v>0</v>
      </c>
      <c r="R146" s="63">
        <f t="shared" si="152"/>
        <v>19273</v>
      </c>
      <c r="S146" s="63">
        <f t="shared" si="152"/>
        <v>99094</v>
      </c>
      <c r="T146" s="64">
        <v>864000</v>
      </c>
      <c r="U146" s="61">
        <f t="shared" ref="U146:Z146" si="153">SUM(U147:U148)</f>
        <v>900365</v>
      </c>
      <c r="V146" s="85">
        <f t="shared" si="153"/>
        <v>0</v>
      </c>
      <c r="W146" s="99">
        <f t="shared" si="153"/>
        <v>190910</v>
      </c>
      <c r="X146" s="99">
        <f t="shared" si="153"/>
        <v>0</v>
      </c>
      <c r="Y146" s="99">
        <f t="shared" si="153"/>
        <v>205455</v>
      </c>
      <c r="Z146" s="99">
        <f t="shared" si="153"/>
        <v>0</v>
      </c>
      <c r="AA146" s="99">
        <v>72000</v>
      </c>
      <c r="AB146" s="99">
        <v>72000</v>
      </c>
      <c r="AC146" s="99">
        <v>72000</v>
      </c>
      <c r="AD146" s="99">
        <v>72000</v>
      </c>
      <c r="AE146" s="99">
        <v>72000</v>
      </c>
      <c r="AF146" s="99">
        <v>72000</v>
      </c>
      <c r="AG146" s="170">
        <v>72000</v>
      </c>
      <c r="AH146" s="61">
        <f t="shared" ref="AH146:AT146" si="154">SUM(AH147:AH148)</f>
        <v>864000</v>
      </c>
      <c r="AI146" s="61">
        <f t="shared" si="154"/>
        <v>72000</v>
      </c>
      <c r="AJ146" s="61">
        <f t="shared" si="154"/>
        <v>72000</v>
      </c>
      <c r="AK146" s="61">
        <f t="shared" si="154"/>
        <v>72000</v>
      </c>
      <c r="AL146" s="61">
        <f t="shared" si="154"/>
        <v>72000</v>
      </c>
      <c r="AM146" s="61">
        <f t="shared" si="154"/>
        <v>72000</v>
      </c>
      <c r="AN146" s="61">
        <f t="shared" si="154"/>
        <v>72000</v>
      </c>
      <c r="AO146" s="61">
        <f t="shared" si="154"/>
        <v>72000</v>
      </c>
      <c r="AP146" s="61">
        <f t="shared" si="154"/>
        <v>72000</v>
      </c>
      <c r="AQ146" s="61">
        <f t="shared" si="154"/>
        <v>72000</v>
      </c>
      <c r="AR146" s="61">
        <f t="shared" si="154"/>
        <v>72000</v>
      </c>
      <c r="AS146" s="61">
        <f t="shared" si="154"/>
        <v>72000</v>
      </c>
      <c r="AT146" s="61">
        <f t="shared" si="154"/>
        <v>72000</v>
      </c>
      <c r="AU146" s="61">
        <f t="shared" si="145"/>
        <v>216000</v>
      </c>
      <c r="AV146" s="61">
        <f t="shared" si="141"/>
        <v>216000</v>
      </c>
      <c r="AW146" s="61">
        <f t="shared" si="142"/>
        <v>216000</v>
      </c>
      <c r="AX146" s="61">
        <f t="shared" si="143"/>
        <v>216000</v>
      </c>
      <c r="AY146" s="61">
        <f>SUM(AY147:AY148)</f>
        <v>864000</v>
      </c>
      <c r="AZ146" s="61">
        <f t="shared" ref="AZ146:BA146" si="155">SUM(AZ147:AZ148)</f>
        <v>864000</v>
      </c>
      <c r="BA146" s="61">
        <f t="shared" si="155"/>
        <v>864000</v>
      </c>
      <c r="BB146" s="216"/>
      <c r="BC146" s="171"/>
      <c r="BD146" s="172"/>
      <c r="BE146" s="85">
        <f>SUM(BE147:BE148)</f>
        <v>0</v>
      </c>
      <c r="BF146" s="85">
        <v>0</v>
      </c>
      <c r="BG146" s="85">
        <v>712638</v>
      </c>
      <c r="BH146" s="161">
        <f t="shared" si="84"/>
        <v>583824</v>
      </c>
    </row>
    <row r="147" spans="1:60" outlineLevel="1" x14ac:dyDescent="0.3">
      <c r="A147" s="71" t="s">
        <v>272</v>
      </c>
      <c r="B147" s="149" t="s">
        <v>273</v>
      </c>
      <c r="C147" s="149" t="s">
        <v>31</v>
      </c>
      <c r="D147" s="150">
        <v>5130110</v>
      </c>
      <c r="E147" s="150" t="s">
        <v>268</v>
      </c>
      <c r="F147" s="173">
        <v>0</v>
      </c>
      <c r="G147" s="73">
        <f>SUM(H147:S147)</f>
        <v>0</v>
      </c>
      <c r="H147" s="74">
        <f>IFERROR(INDEX('[1]2024'!$A:$Q,MATCH($A$3&amp;$D147,'[1]2024'!$B:$B,0),MATCH(H$4,'[1]2024'!$2:$2,0)),0)+IFERROR(INDEX('[1]2024'!$A:$Q,MATCH($B$3&amp;$D147,'[1]2024'!$B:$B,0),MATCH(H$4,'[1]2024'!$2:$2,0)),0)++IFERROR(INDEX('[1]2024'!$A:$Q,MATCH($C$3&amp;$D147,'[1]2024'!$B:$B,0),MATCH(H$4,'[1]2024'!$2:$2,0)),0)++IFERROR(INDEX('[1]2024'!$A:$Q,MATCH($D$3&amp;$D147,'[1]2024'!$B:$B,0),MATCH(H$4,'[1]2024'!$2:$2,0)),0)</f>
        <v>0</v>
      </c>
      <c r="I147" s="74">
        <f>IFERROR(INDEX('[1]2024'!$A:$Q,MATCH($A$3&amp;$D147,'[1]2024'!$B:$B,0),MATCH(I$4,'[1]2024'!$2:$2,0)),0)+IFERROR(INDEX('[1]2024'!$A:$Q,MATCH($B$3&amp;$D147,'[1]2024'!$B:$B,0),MATCH(I$4,'[1]2024'!$2:$2,0)),0)++IFERROR(INDEX('[1]2024'!$A:$Q,MATCH($C$3&amp;$D147,'[1]2024'!$B:$B,0),MATCH(I$4,'[1]2024'!$2:$2,0)),0)++IFERROR(INDEX('[1]2024'!$A:$Q,MATCH($D$3&amp;$D147,'[1]2024'!$B:$B,0),MATCH(I$4,'[1]2024'!$2:$2,0)),0)</f>
        <v>0</v>
      </c>
      <c r="J147" s="74">
        <f>IFERROR(INDEX('[1]2024'!$A:$Q,MATCH($A$3&amp;$D147,'[1]2024'!$B:$B,0),MATCH(J$4,'[1]2024'!$2:$2,0)),0)+IFERROR(INDEX('[1]2024'!$A:$Q,MATCH($B$3&amp;$D147,'[1]2024'!$B:$B,0),MATCH(J$4,'[1]2024'!$2:$2,0)),0)++IFERROR(INDEX('[1]2024'!$A:$Q,MATCH($C$3&amp;$D147,'[1]2024'!$B:$B,0),MATCH(J$4,'[1]2024'!$2:$2,0)),0)++IFERROR(INDEX('[1]2024'!$A:$Q,MATCH($D$3&amp;$D147,'[1]2024'!$B:$B,0),MATCH(J$4,'[1]2024'!$2:$2,0)),0)</f>
        <v>0</v>
      </c>
      <c r="K147" s="74">
        <f>IFERROR(INDEX('[1]2024'!$A:$Q,MATCH($A$3&amp;$D147,'[1]2024'!$B:$B,0),MATCH(K$4,'[1]2024'!$2:$2,0)),0)+IFERROR(INDEX('[1]2024'!$A:$Q,MATCH($B$3&amp;$D147,'[1]2024'!$B:$B,0),MATCH(K$4,'[1]2024'!$2:$2,0)),0)++IFERROR(INDEX('[1]2024'!$A:$Q,MATCH($C$3&amp;$D147,'[1]2024'!$B:$B,0),MATCH(K$4,'[1]2024'!$2:$2,0)),0)++IFERROR(INDEX('[1]2024'!$A:$Q,MATCH($D$3&amp;$D147,'[1]2024'!$B:$B,0),MATCH(K$4,'[1]2024'!$2:$2,0)),0)</f>
        <v>0</v>
      </c>
      <c r="L147" s="74">
        <f>IFERROR(INDEX('[1]2024'!$A:$Q,MATCH($A$3&amp;$D147,'[1]2024'!$B:$B,0),MATCH(L$4,'[1]2024'!$2:$2,0)),0)+IFERROR(INDEX('[1]2024'!$A:$Q,MATCH($B$3&amp;$D147,'[1]2024'!$B:$B,0),MATCH(L$4,'[1]2024'!$2:$2,0)),0)++IFERROR(INDEX('[1]2024'!$A:$Q,MATCH($C$3&amp;$D147,'[1]2024'!$B:$B,0),MATCH(L$4,'[1]2024'!$2:$2,0)),0)++IFERROR(INDEX('[1]2024'!$A:$Q,MATCH($D$3&amp;$D147,'[1]2024'!$B:$B,0),MATCH(L$4,'[1]2024'!$2:$2,0)),0)</f>
        <v>0</v>
      </c>
      <c r="M147" s="74">
        <f>IFERROR(INDEX('[1]2024'!$A:$Q,MATCH($A$3&amp;$D147,'[1]2024'!$B:$B,0),MATCH(M$4,'[1]2024'!$2:$2,0)),0)+IFERROR(INDEX('[1]2024'!$A:$Q,MATCH($B$3&amp;$D147,'[1]2024'!$B:$B,0),MATCH(M$4,'[1]2024'!$2:$2,0)),0)++IFERROR(INDEX('[1]2024'!$A:$Q,MATCH($C$3&amp;$D147,'[1]2024'!$B:$B,0),MATCH(M$4,'[1]2024'!$2:$2,0)),0)++IFERROR(INDEX('[1]2024'!$A:$Q,MATCH($D$3&amp;$D147,'[1]2024'!$B:$B,0),MATCH(M$4,'[1]2024'!$2:$2,0)),0)</f>
        <v>0</v>
      </c>
      <c r="N147" s="74">
        <f>IFERROR(INDEX('[1]2024'!$A:$Q,MATCH($A$3&amp;$D147,'[1]2024'!$B:$B,0),MATCH(N$4,'[1]2024'!$2:$2,0)),0)+IFERROR(INDEX('[1]2024'!$A:$Q,MATCH($B$3&amp;$D147,'[1]2024'!$B:$B,0),MATCH(N$4,'[1]2024'!$2:$2,0)),0)++IFERROR(INDEX('[1]2024'!$A:$Q,MATCH($C$3&amp;$D147,'[1]2024'!$B:$B,0),MATCH(N$4,'[1]2024'!$2:$2,0)),0)++IFERROR(INDEX('[1]2024'!$A:$Q,MATCH($D$3&amp;$D147,'[1]2024'!$B:$B,0),MATCH(N$4,'[1]2024'!$2:$2,0)),0)</f>
        <v>0</v>
      </c>
      <c r="O147" s="74">
        <f>IFERROR(INDEX('[1]2024'!$A:$Q,MATCH($A$3&amp;$D147,'[1]2024'!$B:$B,0),MATCH(O$4,'[1]2024'!$2:$2,0)),0)+IFERROR(INDEX('[1]2024'!$A:$Q,MATCH($B$3&amp;$D147,'[1]2024'!$B:$B,0),MATCH(O$4,'[1]2024'!$2:$2,0)),0)++IFERROR(INDEX('[1]2024'!$A:$Q,MATCH($C$3&amp;$D147,'[1]2024'!$B:$B,0),MATCH(O$4,'[1]2024'!$2:$2,0)),0)++IFERROR(INDEX('[1]2024'!$A:$Q,MATCH($D$3&amp;$D147,'[1]2024'!$B:$B,0),MATCH(O$4,'[1]2024'!$2:$2,0)),0)</f>
        <v>0</v>
      </c>
      <c r="P147" s="74">
        <f>IFERROR(INDEX('[1]2024'!$A:$Q,MATCH($A$3&amp;$D147,'[1]2024'!$B:$B,0),MATCH(P$4,'[1]2024'!$2:$2,0)),0)+IFERROR(INDEX('[1]2024'!$A:$Q,MATCH($B$3&amp;$D147,'[1]2024'!$B:$B,0),MATCH(P$4,'[1]2024'!$2:$2,0)),0)++IFERROR(INDEX('[1]2024'!$A:$Q,MATCH($C$3&amp;$D147,'[1]2024'!$B:$B,0),MATCH(P$4,'[1]2024'!$2:$2,0)),0)++IFERROR(INDEX('[1]2024'!$A:$Q,MATCH($D$3&amp;$D147,'[1]2024'!$B:$B,0),MATCH(P$4,'[1]2024'!$2:$2,0)),0)</f>
        <v>0</v>
      </c>
      <c r="Q147" s="74">
        <f>IFERROR(INDEX('[1]2024'!$A:$Q,MATCH($A$3&amp;$D147,'[1]2024'!$B:$B,0),MATCH(Q$4,'[1]2024'!$2:$2,0)),0)+IFERROR(INDEX('[1]2024'!$A:$Q,MATCH($B$3&amp;$D147,'[1]2024'!$B:$B,0),MATCH(Q$4,'[1]2024'!$2:$2,0)),0)++IFERROR(INDEX('[1]2024'!$A:$Q,MATCH($C$3&amp;$D147,'[1]2024'!$B:$B,0),MATCH(Q$4,'[1]2024'!$2:$2,0)),0)++IFERROR(INDEX('[1]2024'!$A:$Q,MATCH($D$3&amp;$D147,'[1]2024'!$B:$B,0),MATCH(Q$4,'[1]2024'!$2:$2,0)),0)</f>
        <v>0</v>
      </c>
      <c r="R147" s="74">
        <f>IFERROR(INDEX('[1]2024'!$A:$Q,MATCH($A$3&amp;$D147,'[1]2024'!$B:$B,0),MATCH(R$4,'[1]2024'!$2:$2,0)),0)+IFERROR(INDEX('[1]2024'!$A:$Q,MATCH($B$3&amp;$D147,'[1]2024'!$B:$B,0),MATCH(R$4,'[1]2024'!$2:$2,0)),0)++IFERROR(INDEX('[1]2024'!$A:$Q,MATCH($C$3&amp;$D147,'[1]2024'!$B:$B,0),MATCH(R$4,'[1]2024'!$2:$2,0)),0)++IFERROR(INDEX('[1]2024'!$A:$Q,MATCH($D$3&amp;$D147,'[1]2024'!$B:$B,0),MATCH(R$4,'[1]2024'!$2:$2,0)),0)</f>
        <v>0</v>
      </c>
      <c r="S147" s="74">
        <f>IFERROR(INDEX('[1]2024'!$A:$Q,MATCH($A$3&amp;$D147,'[1]2024'!$B:$B,0),MATCH(S$4,'[1]2024'!$2:$2,0)),0)+IFERROR(INDEX('[1]2024'!$A:$Q,MATCH($B$3&amp;$D147,'[1]2024'!$B:$B,0),MATCH(S$4,'[1]2024'!$2:$2,0)),0)++IFERROR(INDEX('[1]2024'!$A:$Q,MATCH($C$3&amp;$D147,'[1]2024'!$B:$B,0),MATCH(S$4,'[1]2024'!$2:$2,0)),0)++IFERROR(INDEX('[1]2024'!$A:$Q,MATCH($D$3&amp;$D147,'[1]2024'!$B:$B,0),MATCH(S$4,'[1]2024'!$2:$2,0)),0)</f>
        <v>0</v>
      </c>
      <c r="T147" s="75">
        <v>0</v>
      </c>
      <c r="U147" s="73">
        <f>SUM(V147:AG147)</f>
        <v>0</v>
      </c>
      <c r="V147" s="174">
        <v>0</v>
      </c>
      <c r="W147" s="105">
        <v>0</v>
      </c>
      <c r="X147" s="105">
        <v>0</v>
      </c>
      <c r="Y147" s="105">
        <v>0</v>
      </c>
      <c r="Z147" s="105">
        <v>0</v>
      </c>
      <c r="AA147" s="105">
        <v>0</v>
      </c>
      <c r="AB147" s="105">
        <v>0</v>
      </c>
      <c r="AC147" s="105">
        <v>0</v>
      </c>
      <c r="AD147" s="105">
        <v>0</v>
      </c>
      <c r="AE147" s="105">
        <v>0</v>
      </c>
      <c r="AF147" s="105">
        <v>0</v>
      </c>
      <c r="AG147" s="175">
        <v>0</v>
      </c>
      <c r="AH147" s="73">
        <f>SUM(AI147:AT147)</f>
        <v>0</v>
      </c>
      <c r="AI147" s="73"/>
      <c r="AJ147" s="73"/>
      <c r="AK147" s="73"/>
      <c r="AL147" s="73"/>
      <c r="AM147" s="73"/>
      <c r="AN147" s="73"/>
      <c r="AO147" s="73"/>
      <c r="AP147" s="73"/>
      <c r="AQ147" s="73"/>
      <c r="AR147" s="73"/>
      <c r="AS147" s="73"/>
      <c r="AT147" s="73"/>
      <c r="AU147" s="73">
        <f t="shared" si="145"/>
        <v>0</v>
      </c>
      <c r="AV147" s="73">
        <f t="shared" si="141"/>
        <v>0</v>
      </c>
      <c r="AW147" s="73">
        <f t="shared" si="142"/>
        <v>0</v>
      </c>
      <c r="AX147" s="73">
        <f t="shared" si="143"/>
        <v>0</v>
      </c>
      <c r="AY147" s="73">
        <f>IF($BC147="O",1.05*$AH147,$AH147)</f>
        <v>0</v>
      </c>
      <c r="AZ147" s="73">
        <f>IF($BC147="O",1.05*$AY147,$AY147)</f>
        <v>0</v>
      </c>
      <c r="BA147" s="73">
        <f>IF($BC147="O",1.05*$AZ147,$AZ147)</f>
        <v>0</v>
      </c>
      <c r="BB147" s="216"/>
      <c r="BC147" s="69" t="s">
        <v>24</v>
      </c>
      <c r="BD147" s="160"/>
      <c r="BE147" s="74">
        <v>0</v>
      </c>
      <c r="BF147" s="74">
        <v>0</v>
      </c>
      <c r="BG147" s="74">
        <v>0</v>
      </c>
      <c r="BH147" s="162">
        <f t="shared" si="84"/>
        <v>0</v>
      </c>
    </row>
    <row r="148" spans="1:60" outlineLevel="1" x14ac:dyDescent="0.3">
      <c r="A148" s="71" t="s">
        <v>274</v>
      </c>
      <c r="B148" s="149" t="s">
        <v>275</v>
      </c>
      <c r="C148" s="149" t="s">
        <v>31</v>
      </c>
      <c r="D148" s="150">
        <v>5130120</v>
      </c>
      <c r="E148" s="150" t="s">
        <v>270</v>
      </c>
      <c r="F148" s="173">
        <v>864000</v>
      </c>
      <c r="G148" s="73">
        <f>SUM(H148:S148)</f>
        <v>583824</v>
      </c>
      <c r="H148" s="74">
        <f>IFERROR(INDEX('[1]2024'!$A:$Q,MATCH($A$3&amp;$D148,'[1]2024'!$B:$B,0),MATCH(H$4,'[1]2024'!$2:$2,0)),0)+IFERROR(INDEX('[1]2024'!$A:$Q,MATCH($B$3&amp;$D148,'[1]2024'!$B:$B,0),MATCH(H$4,'[1]2024'!$2:$2,0)),0)++IFERROR(INDEX('[1]2024'!$A:$Q,MATCH($C$3&amp;$D148,'[1]2024'!$B:$B,0),MATCH(H$4,'[1]2024'!$2:$2,0)),0)++IFERROR(INDEX('[1]2024'!$A:$Q,MATCH($D$3&amp;$D148,'[1]2024'!$B:$B,0),MATCH(H$4,'[1]2024'!$2:$2,0)),0)</f>
        <v>0</v>
      </c>
      <c r="I148" s="74">
        <f>IFERROR(INDEX('[1]2024'!$A:$Q,MATCH($A$3&amp;$D148,'[1]2024'!$B:$B,0),MATCH(I$4,'[1]2024'!$2:$2,0)),0)+IFERROR(INDEX('[1]2024'!$A:$Q,MATCH($B$3&amp;$D148,'[1]2024'!$B:$B,0),MATCH(I$4,'[1]2024'!$2:$2,0)),0)++IFERROR(INDEX('[1]2024'!$A:$Q,MATCH($C$3&amp;$D148,'[1]2024'!$B:$B,0),MATCH(I$4,'[1]2024'!$2:$2,0)),0)++IFERROR(INDEX('[1]2024'!$A:$Q,MATCH($D$3&amp;$D148,'[1]2024'!$B:$B,0),MATCH(I$4,'[1]2024'!$2:$2,0)),0)</f>
        <v>0</v>
      </c>
      <c r="J148" s="74">
        <f>IFERROR(INDEX('[1]2024'!$A:$Q,MATCH($A$3&amp;$D148,'[1]2024'!$B:$B,0),MATCH(J$4,'[1]2024'!$2:$2,0)),0)+IFERROR(INDEX('[1]2024'!$A:$Q,MATCH($B$3&amp;$D148,'[1]2024'!$B:$B,0),MATCH(J$4,'[1]2024'!$2:$2,0)),0)++IFERROR(INDEX('[1]2024'!$A:$Q,MATCH($C$3&amp;$D148,'[1]2024'!$B:$B,0),MATCH(J$4,'[1]2024'!$2:$2,0)),0)++IFERROR(INDEX('[1]2024'!$A:$Q,MATCH($D$3&amp;$D148,'[1]2024'!$B:$B,0),MATCH(J$4,'[1]2024'!$2:$2,0)),0)</f>
        <v>154546</v>
      </c>
      <c r="K148" s="74">
        <f>IFERROR(INDEX('[1]2024'!$A:$Q,MATCH($A$3&amp;$D148,'[1]2024'!$B:$B,0),MATCH(K$4,'[1]2024'!$2:$2,0)),0)+IFERROR(INDEX('[1]2024'!$A:$Q,MATCH($B$3&amp;$D148,'[1]2024'!$B:$B,0),MATCH(K$4,'[1]2024'!$2:$2,0)),0)++IFERROR(INDEX('[1]2024'!$A:$Q,MATCH($C$3&amp;$D148,'[1]2024'!$B:$B,0),MATCH(K$4,'[1]2024'!$2:$2,0)),0)++IFERROR(INDEX('[1]2024'!$A:$Q,MATCH($D$3&amp;$D148,'[1]2024'!$B:$B,0),MATCH(K$4,'[1]2024'!$2:$2,0)),0)</f>
        <v>0</v>
      </c>
      <c r="L148" s="74">
        <f>IFERROR(INDEX('[1]2024'!$A:$Q,MATCH($A$3&amp;$D148,'[1]2024'!$B:$B,0),MATCH(L$4,'[1]2024'!$2:$2,0)),0)+IFERROR(INDEX('[1]2024'!$A:$Q,MATCH($B$3&amp;$D148,'[1]2024'!$B:$B,0),MATCH(L$4,'[1]2024'!$2:$2,0)),0)++IFERROR(INDEX('[1]2024'!$A:$Q,MATCH($C$3&amp;$D148,'[1]2024'!$B:$B,0),MATCH(L$4,'[1]2024'!$2:$2,0)),0)++IFERROR(INDEX('[1]2024'!$A:$Q,MATCH($D$3&amp;$D148,'[1]2024'!$B:$B,0),MATCH(L$4,'[1]2024'!$2:$2,0)),0)</f>
        <v>0</v>
      </c>
      <c r="M148" s="74">
        <f>IFERROR(INDEX('[1]2024'!$A:$Q,MATCH($A$3&amp;$D148,'[1]2024'!$B:$B,0),MATCH(M$4,'[1]2024'!$2:$2,0)),0)+IFERROR(INDEX('[1]2024'!$A:$Q,MATCH($B$3&amp;$D148,'[1]2024'!$B:$B,0),MATCH(M$4,'[1]2024'!$2:$2,0)),0)++IFERROR(INDEX('[1]2024'!$A:$Q,MATCH($C$3&amp;$D148,'[1]2024'!$B:$B,0),MATCH(M$4,'[1]2024'!$2:$2,0)),0)++IFERROR(INDEX('[1]2024'!$A:$Q,MATCH($D$3&amp;$D148,'[1]2024'!$B:$B,0),MATCH(M$4,'[1]2024'!$2:$2,0)),0)</f>
        <v>185455</v>
      </c>
      <c r="N148" s="74">
        <f>IFERROR(INDEX('[1]2024'!$A:$Q,MATCH($A$3&amp;$D148,'[1]2024'!$B:$B,0),MATCH(N$4,'[1]2024'!$2:$2,0)),0)+IFERROR(INDEX('[1]2024'!$A:$Q,MATCH($B$3&amp;$D148,'[1]2024'!$B:$B,0),MATCH(N$4,'[1]2024'!$2:$2,0)),0)++IFERROR(INDEX('[1]2024'!$A:$Q,MATCH($C$3&amp;$D148,'[1]2024'!$B:$B,0),MATCH(N$4,'[1]2024'!$2:$2,0)),0)++IFERROR(INDEX('[1]2024'!$A:$Q,MATCH($D$3&amp;$D148,'[1]2024'!$B:$B,0),MATCH(N$4,'[1]2024'!$2:$2,0)),0)</f>
        <v>0</v>
      </c>
      <c r="O148" s="74">
        <f>IFERROR(INDEX('[1]2024'!$A:$Q,MATCH($A$3&amp;$D148,'[1]2024'!$B:$B,0),MATCH(O$4,'[1]2024'!$2:$2,0)),0)+IFERROR(INDEX('[1]2024'!$A:$Q,MATCH($B$3&amp;$D148,'[1]2024'!$B:$B,0),MATCH(O$4,'[1]2024'!$2:$2,0)),0)++IFERROR(INDEX('[1]2024'!$A:$Q,MATCH($C$3&amp;$D148,'[1]2024'!$B:$B,0),MATCH(O$4,'[1]2024'!$2:$2,0)),0)++IFERROR(INDEX('[1]2024'!$A:$Q,MATCH($D$3&amp;$D148,'[1]2024'!$B:$B,0),MATCH(O$4,'[1]2024'!$2:$2,0)),0)</f>
        <v>0</v>
      </c>
      <c r="P148" s="74">
        <f>IFERROR(INDEX('[1]2024'!$A:$Q,MATCH($A$3&amp;$D148,'[1]2024'!$B:$B,0),MATCH(P$4,'[1]2024'!$2:$2,0)),0)+IFERROR(INDEX('[1]2024'!$A:$Q,MATCH($B$3&amp;$D148,'[1]2024'!$B:$B,0),MATCH(P$4,'[1]2024'!$2:$2,0)),0)++IFERROR(INDEX('[1]2024'!$A:$Q,MATCH($C$3&amp;$D148,'[1]2024'!$B:$B,0),MATCH(P$4,'[1]2024'!$2:$2,0)),0)++IFERROR(INDEX('[1]2024'!$A:$Q,MATCH($D$3&amp;$D148,'[1]2024'!$B:$B,0),MATCH(P$4,'[1]2024'!$2:$2,0)),0)</f>
        <v>125456</v>
      </c>
      <c r="Q148" s="74">
        <f>IFERROR(INDEX('[1]2024'!$A:$Q,MATCH($A$3&amp;$D148,'[1]2024'!$B:$B,0),MATCH(Q$4,'[1]2024'!$2:$2,0)),0)+IFERROR(INDEX('[1]2024'!$A:$Q,MATCH($B$3&amp;$D148,'[1]2024'!$B:$B,0),MATCH(Q$4,'[1]2024'!$2:$2,0)),0)++IFERROR(INDEX('[1]2024'!$A:$Q,MATCH($C$3&amp;$D148,'[1]2024'!$B:$B,0),MATCH(Q$4,'[1]2024'!$2:$2,0)),0)++IFERROR(INDEX('[1]2024'!$A:$Q,MATCH($D$3&amp;$D148,'[1]2024'!$B:$B,0),MATCH(Q$4,'[1]2024'!$2:$2,0)),0)</f>
        <v>0</v>
      </c>
      <c r="R148" s="74">
        <f>IFERROR(INDEX('[1]2024'!$A:$Q,MATCH($A$3&amp;$D148,'[1]2024'!$B:$B,0),MATCH(R$4,'[1]2024'!$2:$2,0)),0)+IFERROR(INDEX('[1]2024'!$A:$Q,MATCH($B$3&amp;$D148,'[1]2024'!$B:$B,0),MATCH(R$4,'[1]2024'!$2:$2,0)),0)++IFERROR(INDEX('[1]2024'!$A:$Q,MATCH($C$3&amp;$D148,'[1]2024'!$B:$B,0),MATCH(R$4,'[1]2024'!$2:$2,0)),0)++IFERROR(INDEX('[1]2024'!$A:$Q,MATCH($D$3&amp;$D148,'[1]2024'!$B:$B,0),MATCH(R$4,'[1]2024'!$2:$2,0)),0)</f>
        <v>19273</v>
      </c>
      <c r="S148" s="74">
        <f>IFERROR(INDEX('[1]2024'!$A:$Q,MATCH($A$3&amp;$D148,'[1]2024'!$B:$B,0),MATCH(S$4,'[1]2024'!$2:$2,0)),0)+IFERROR(INDEX('[1]2024'!$A:$Q,MATCH($B$3&amp;$D148,'[1]2024'!$B:$B,0),MATCH(S$4,'[1]2024'!$2:$2,0)),0)++IFERROR(INDEX('[1]2024'!$A:$Q,MATCH($C$3&amp;$D148,'[1]2024'!$B:$B,0),MATCH(S$4,'[1]2024'!$2:$2,0)),0)++IFERROR(INDEX('[1]2024'!$A:$Q,MATCH($D$3&amp;$D148,'[1]2024'!$B:$B,0),MATCH(S$4,'[1]2024'!$2:$2,0)),0)</f>
        <v>99094</v>
      </c>
      <c r="T148" s="75">
        <v>864000</v>
      </c>
      <c r="U148" s="73">
        <f>SUM(V148:AG148)</f>
        <v>900365</v>
      </c>
      <c r="V148" s="174">
        <v>0</v>
      </c>
      <c r="W148" s="105">
        <v>190910</v>
      </c>
      <c r="X148" s="105">
        <v>0</v>
      </c>
      <c r="Y148" s="105">
        <v>205455</v>
      </c>
      <c r="Z148" s="105">
        <v>0</v>
      </c>
      <c r="AA148" s="105">
        <v>72000</v>
      </c>
      <c r="AB148" s="105">
        <v>72000</v>
      </c>
      <c r="AC148" s="105">
        <v>72000</v>
      </c>
      <c r="AD148" s="105">
        <v>72000</v>
      </c>
      <c r="AE148" s="105">
        <v>72000</v>
      </c>
      <c r="AF148" s="105">
        <v>72000</v>
      </c>
      <c r="AG148" s="105">
        <v>72000</v>
      </c>
      <c r="AH148" s="73">
        <f>SUM(AI148:AT148)</f>
        <v>864000</v>
      </c>
      <c r="AI148" s="73">
        <v>72000</v>
      </c>
      <c r="AJ148" s="73">
        <v>72000</v>
      </c>
      <c r="AK148" s="73">
        <v>72000</v>
      </c>
      <c r="AL148" s="73">
        <v>72000</v>
      </c>
      <c r="AM148" s="73">
        <v>72000</v>
      </c>
      <c r="AN148" s="73">
        <v>72000</v>
      </c>
      <c r="AO148" s="73">
        <v>72000</v>
      </c>
      <c r="AP148" s="73">
        <v>72000</v>
      </c>
      <c r="AQ148" s="73">
        <v>72000</v>
      </c>
      <c r="AR148" s="73">
        <v>72000</v>
      </c>
      <c r="AS148" s="73">
        <v>72000</v>
      </c>
      <c r="AT148" s="73">
        <v>72000</v>
      </c>
      <c r="AU148" s="73">
        <f>SUM(AI148:AL148)</f>
        <v>288000</v>
      </c>
      <c r="AV148" s="73">
        <f t="shared" si="141"/>
        <v>216000</v>
      </c>
      <c r="AW148" s="73">
        <f t="shared" si="142"/>
        <v>216000</v>
      </c>
      <c r="AX148" s="73">
        <f t="shared" si="143"/>
        <v>216000</v>
      </c>
      <c r="AY148" s="73">
        <f>IF($BC148="O",1.05*$AH148,$AH148)</f>
        <v>864000</v>
      </c>
      <c r="AZ148" s="73">
        <f>IF($BC148="O",1.05*$AY148,$AY148)</f>
        <v>864000</v>
      </c>
      <c r="BA148" s="73">
        <f>IF($BC148="O",1.05*$AZ148,$AZ148)</f>
        <v>864000</v>
      </c>
      <c r="BB148" s="217" t="s">
        <v>383</v>
      </c>
      <c r="BC148" s="80" t="s">
        <v>24</v>
      </c>
      <c r="BD148" s="163"/>
      <c r="BE148" s="74">
        <v>0</v>
      </c>
      <c r="BF148" s="74">
        <v>0</v>
      </c>
      <c r="BG148" s="74">
        <v>712638</v>
      </c>
      <c r="BH148" s="162">
        <f t="shared" si="84"/>
        <v>583824</v>
      </c>
    </row>
    <row r="149" spans="1:60" x14ac:dyDescent="0.3">
      <c r="A149" s="57" t="s">
        <v>276</v>
      </c>
      <c r="B149" s="158" t="s">
        <v>21</v>
      </c>
      <c r="C149" s="158"/>
      <c r="D149" s="159"/>
      <c r="E149" s="159"/>
      <c r="F149" s="169">
        <v>3040000</v>
      </c>
      <c r="G149" s="61">
        <f t="shared" ref="G149" si="156">SUM(G150:G157)</f>
        <v>2636059</v>
      </c>
      <c r="H149" s="62">
        <f t="shared" ref="H149:S149" si="157">SUM(H150:H157)</f>
        <v>270000</v>
      </c>
      <c r="I149" s="63">
        <f t="shared" si="157"/>
        <v>20000</v>
      </c>
      <c r="J149" s="63">
        <f t="shared" si="157"/>
        <v>262728</v>
      </c>
      <c r="K149" s="63">
        <f t="shared" si="157"/>
        <v>328991</v>
      </c>
      <c r="L149" s="63">
        <f t="shared" si="157"/>
        <v>20000</v>
      </c>
      <c r="M149" s="63">
        <f t="shared" si="157"/>
        <v>470000</v>
      </c>
      <c r="N149" s="63">
        <f t="shared" si="157"/>
        <v>20000</v>
      </c>
      <c r="O149" s="63">
        <f t="shared" si="157"/>
        <v>109010</v>
      </c>
      <c r="P149" s="63">
        <f t="shared" si="157"/>
        <v>20000</v>
      </c>
      <c r="Q149" s="63">
        <f t="shared" si="157"/>
        <v>295000</v>
      </c>
      <c r="R149" s="63">
        <f t="shared" si="157"/>
        <v>453540</v>
      </c>
      <c r="S149" s="63">
        <f t="shared" si="157"/>
        <v>366790</v>
      </c>
      <c r="T149" s="64">
        <v>1440000</v>
      </c>
      <c r="U149" s="61">
        <f t="shared" ref="U149:Z149" si="158">SUM(U150:U157)</f>
        <v>4384483</v>
      </c>
      <c r="V149" s="85">
        <f t="shared" si="158"/>
        <v>487033</v>
      </c>
      <c r="W149" s="99">
        <f t="shared" si="158"/>
        <v>501546</v>
      </c>
      <c r="X149" s="99">
        <f t="shared" si="158"/>
        <v>1940594</v>
      </c>
      <c r="Y149" s="99">
        <f t="shared" si="158"/>
        <v>292310</v>
      </c>
      <c r="Z149" s="99">
        <f t="shared" si="158"/>
        <v>323000</v>
      </c>
      <c r="AA149" s="99">
        <v>120000</v>
      </c>
      <c r="AB149" s="99">
        <v>120000</v>
      </c>
      <c r="AC149" s="99">
        <v>120000</v>
      </c>
      <c r="AD149" s="99">
        <v>120000</v>
      </c>
      <c r="AE149" s="99">
        <v>120000</v>
      </c>
      <c r="AF149" s="99">
        <v>120000</v>
      </c>
      <c r="AG149" s="170">
        <v>120000</v>
      </c>
      <c r="AH149" s="61">
        <f t="shared" ref="AH149:AT149" si="159">SUM(AH150:AH157)</f>
        <v>2300000</v>
      </c>
      <c r="AI149" s="61">
        <f t="shared" si="159"/>
        <v>225000</v>
      </c>
      <c r="AJ149" s="61">
        <f t="shared" si="159"/>
        <v>225000</v>
      </c>
      <c r="AK149" s="61">
        <f t="shared" si="159"/>
        <v>125000</v>
      </c>
      <c r="AL149" s="61">
        <f t="shared" si="159"/>
        <v>225000</v>
      </c>
      <c r="AM149" s="61">
        <f t="shared" si="159"/>
        <v>225000</v>
      </c>
      <c r="AN149" s="61">
        <f t="shared" si="159"/>
        <v>125000</v>
      </c>
      <c r="AO149" s="61">
        <f t="shared" si="159"/>
        <v>225000</v>
      </c>
      <c r="AP149" s="61">
        <f t="shared" si="159"/>
        <v>225000</v>
      </c>
      <c r="AQ149" s="61">
        <f t="shared" si="159"/>
        <v>125000</v>
      </c>
      <c r="AR149" s="61">
        <f t="shared" si="159"/>
        <v>225000</v>
      </c>
      <c r="AS149" s="61">
        <f t="shared" si="159"/>
        <v>225000</v>
      </c>
      <c r="AT149" s="61">
        <f t="shared" si="159"/>
        <v>125000</v>
      </c>
      <c r="AU149" s="61">
        <f t="shared" si="145"/>
        <v>575000</v>
      </c>
      <c r="AV149" s="61">
        <f t="shared" si="141"/>
        <v>575000</v>
      </c>
      <c r="AW149" s="61">
        <f t="shared" si="142"/>
        <v>575000</v>
      </c>
      <c r="AX149" s="61">
        <f t="shared" si="143"/>
        <v>575000</v>
      </c>
      <c r="AY149" s="61">
        <f>SUM(AY150:AY157)</f>
        <v>2300000</v>
      </c>
      <c r="AZ149" s="61">
        <f t="shared" ref="AZ149:BA149" si="160">SUM(AZ150:AZ157)</f>
        <v>2300000</v>
      </c>
      <c r="BA149" s="61">
        <f t="shared" si="160"/>
        <v>2300000</v>
      </c>
      <c r="BB149" s="91"/>
      <c r="BC149" s="171"/>
      <c r="BD149" s="172"/>
      <c r="BE149" s="85">
        <f>SUM(BE150:BE157)</f>
        <v>0</v>
      </c>
      <c r="BF149" s="85">
        <v>3085323</v>
      </c>
      <c r="BG149" s="85">
        <v>3680757</v>
      </c>
      <c r="BH149" s="161">
        <f t="shared" si="84"/>
        <v>2636059</v>
      </c>
    </row>
    <row r="150" spans="1:60" outlineLevel="1" x14ac:dyDescent="0.3">
      <c r="A150" s="71" t="s">
        <v>277</v>
      </c>
      <c r="B150" s="149" t="s">
        <v>278</v>
      </c>
      <c r="C150" s="149" t="s">
        <v>31</v>
      </c>
      <c r="D150" s="150">
        <v>5119110</v>
      </c>
      <c r="E150" s="150" t="s">
        <v>279</v>
      </c>
      <c r="F150" s="173">
        <v>400000</v>
      </c>
      <c r="G150" s="73">
        <f t="shared" ref="G150:G157" si="161">SUM(H150:S150)</f>
        <v>630000</v>
      </c>
      <c r="H150" s="74">
        <f>IFERROR(INDEX('[1]2024'!$A:$Q,MATCH($A$3&amp;$D150,'[1]2024'!$B:$B,0),MATCH(H$4,'[1]2024'!$2:$2,0)),0)+IFERROR(INDEX('[1]2024'!$A:$Q,MATCH($B$3&amp;$D150,'[1]2024'!$B:$B,0),MATCH(H$4,'[1]2024'!$2:$2,0)),0)++IFERROR(INDEX('[1]2024'!$A:$Q,MATCH($C$3&amp;$D150,'[1]2024'!$B:$B,0),MATCH(H$4,'[1]2024'!$2:$2,0)),0)++IFERROR(INDEX('[1]2024'!$A:$Q,MATCH($D$3&amp;$D150,'[1]2024'!$B:$B,0),MATCH(H$4,'[1]2024'!$2:$2,0)),0)</f>
        <v>0</v>
      </c>
      <c r="I150" s="74">
        <f>IFERROR(INDEX('[1]2024'!$A:$Q,MATCH($A$3&amp;$D150,'[1]2024'!$B:$B,0),MATCH(I$4,'[1]2024'!$2:$2,0)),0)+IFERROR(INDEX('[1]2024'!$A:$Q,MATCH($B$3&amp;$D150,'[1]2024'!$B:$B,0),MATCH(I$4,'[1]2024'!$2:$2,0)),0)++IFERROR(INDEX('[1]2024'!$A:$Q,MATCH($C$3&amp;$D150,'[1]2024'!$B:$B,0),MATCH(I$4,'[1]2024'!$2:$2,0)),0)++IFERROR(INDEX('[1]2024'!$A:$Q,MATCH($D$3&amp;$D150,'[1]2024'!$B:$B,0),MATCH(I$4,'[1]2024'!$2:$2,0)),0)</f>
        <v>0</v>
      </c>
      <c r="J150" s="74">
        <f>IFERROR(INDEX('[1]2024'!$A:$Q,MATCH($A$3&amp;$D150,'[1]2024'!$B:$B,0),MATCH(J$4,'[1]2024'!$2:$2,0)),0)+IFERROR(INDEX('[1]2024'!$A:$Q,MATCH($B$3&amp;$D150,'[1]2024'!$B:$B,0),MATCH(J$4,'[1]2024'!$2:$2,0)),0)++IFERROR(INDEX('[1]2024'!$A:$Q,MATCH($C$3&amp;$D150,'[1]2024'!$B:$B,0),MATCH(J$4,'[1]2024'!$2:$2,0)),0)++IFERROR(INDEX('[1]2024'!$A:$Q,MATCH($D$3&amp;$D150,'[1]2024'!$B:$B,0),MATCH(J$4,'[1]2024'!$2:$2,0)),0)</f>
        <v>0</v>
      </c>
      <c r="K150" s="74">
        <f>IFERROR(INDEX('[1]2024'!$A:$Q,MATCH($A$3&amp;$D150,'[1]2024'!$B:$B,0),MATCH(K$4,'[1]2024'!$2:$2,0)),0)+IFERROR(INDEX('[1]2024'!$A:$Q,MATCH($B$3&amp;$D150,'[1]2024'!$B:$B,0),MATCH(K$4,'[1]2024'!$2:$2,0)),0)++IFERROR(INDEX('[1]2024'!$A:$Q,MATCH($C$3&amp;$D150,'[1]2024'!$B:$B,0),MATCH(K$4,'[1]2024'!$2:$2,0)),0)++IFERROR(INDEX('[1]2024'!$A:$Q,MATCH($D$3&amp;$D150,'[1]2024'!$B:$B,0),MATCH(K$4,'[1]2024'!$2:$2,0)),0)</f>
        <v>0</v>
      </c>
      <c r="L150" s="74">
        <f>IFERROR(INDEX('[1]2024'!$A:$Q,MATCH($A$3&amp;$D150,'[1]2024'!$B:$B,0),MATCH(L$4,'[1]2024'!$2:$2,0)),0)+IFERROR(INDEX('[1]2024'!$A:$Q,MATCH($B$3&amp;$D150,'[1]2024'!$B:$B,0),MATCH(L$4,'[1]2024'!$2:$2,0)),0)++IFERROR(INDEX('[1]2024'!$A:$Q,MATCH($C$3&amp;$D150,'[1]2024'!$B:$B,0),MATCH(L$4,'[1]2024'!$2:$2,0)),0)++IFERROR(INDEX('[1]2024'!$A:$Q,MATCH($D$3&amp;$D150,'[1]2024'!$B:$B,0),MATCH(L$4,'[1]2024'!$2:$2,0)),0)</f>
        <v>0</v>
      </c>
      <c r="M150" s="74">
        <f>IFERROR(INDEX('[1]2024'!$A:$Q,MATCH($A$3&amp;$D150,'[1]2024'!$B:$B,0),MATCH(M$4,'[1]2024'!$2:$2,0)),0)+IFERROR(INDEX('[1]2024'!$A:$Q,MATCH($B$3&amp;$D150,'[1]2024'!$B:$B,0),MATCH(M$4,'[1]2024'!$2:$2,0)),0)++IFERROR(INDEX('[1]2024'!$A:$Q,MATCH($C$3&amp;$D150,'[1]2024'!$B:$B,0),MATCH(M$4,'[1]2024'!$2:$2,0)),0)++IFERROR(INDEX('[1]2024'!$A:$Q,MATCH($D$3&amp;$D150,'[1]2024'!$B:$B,0),MATCH(M$4,'[1]2024'!$2:$2,0)),0)</f>
        <v>450000</v>
      </c>
      <c r="N150" s="74">
        <f>IFERROR(INDEX('[1]2024'!$A:$Q,MATCH($A$3&amp;$D150,'[1]2024'!$B:$B,0),MATCH(N$4,'[1]2024'!$2:$2,0)),0)+IFERROR(INDEX('[1]2024'!$A:$Q,MATCH($B$3&amp;$D150,'[1]2024'!$B:$B,0),MATCH(N$4,'[1]2024'!$2:$2,0)),0)++IFERROR(INDEX('[1]2024'!$A:$Q,MATCH($C$3&amp;$D150,'[1]2024'!$B:$B,0),MATCH(N$4,'[1]2024'!$2:$2,0)),0)++IFERROR(INDEX('[1]2024'!$A:$Q,MATCH($D$3&amp;$D150,'[1]2024'!$B:$B,0),MATCH(N$4,'[1]2024'!$2:$2,0)),0)</f>
        <v>0</v>
      </c>
      <c r="O150" s="74">
        <f>IFERROR(INDEX('[1]2024'!$A:$Q,MATCH($A$3&amp;$D150,'[1]2024'!$B:$B,0),MATCH(O$4,'[1]2024'!$2:$2,0)),0)+IFERROR(INDEX('[1]2024'!$A:$Q,MATCH($B$3&amp;$D150,'[1]2024'!$B:$B,0),MATCH(O$4,'[1]2024'!$2:$2,0)),0)++IFERROR(INDEX('[1]2024'!$A:$Q,MATCH($C$3&amp;$D150,'[1]2024'!$B:$B,0),MATCH(O$4,'[1]2024'!$2:$2,0)),0)++IFERROR(INDEX('[1]2024'!$A:$Q,MATCH($D$3&amp;$D150,'[1]2024'!$B:$B,0),MATCH(O$4,'[1]2024'!$2:$2,0)),0)</f>
        <v>0</v>
      </c>
      <c r="P150" s="74">
        <f>IFERROR(INDEX('[1]2024'!$A:$Q,MATCH($A$3&amp;$D150,'[1]2024'!$B:$B,0),MATCH(P$4,'[1]2024'!$2:$2,0)),0)+IFERROR(INDEX('[1]2024'!$A:$Q,MATCH($B$3&amp;$D150,'[1]2024'!$B:$B,0),MATCH(P$4,'[1]2024'!$2:$2,0)),0)++IFERROR(INDEX('[1]2024'!$A:$Q,MATCH($C$3&amp;$D150,'[1]2024'!$B:$B,0),MATCH(P$4,'[1]2024'!$2:$2,0)),0)++IFERROR(INDEX('[1]2024'!$A:$Q,MATCH($D$3&amp;$D150,'[1]2024'!$B:$B,0),MATCH(P$4,'[1]2024'!$2:$2,0)),0)</f>
        <v>0</v>
      </c>
      <c r="Q150" s="74">
        <f>IFERROR(INDEX('[1]2024'!$A:$Q,MATCH($A$3&amp;$D150,'[1]2024'!$B:$B,0),MATCH(Q$4,'[1]2024'!$2:$2,0)),0)+IFERROR(INDEX('[1]2024'!$A:$Q,MATCH($B$3&amp;$D150,'[1]2024'!$B:$B,0),MATCH(Q$4,'[1]2024'!$2:$2,0)),0)++IFERROR(INDEX('[1]2024'!$A:$Q,MATCH($C$3&amp;$D150,'[1]2024'!$B:$B,0),MATCH(Q$4,'[1]2024'!$2:$2,0)),0)++IFERROR(INDEX('[1]2024'!$A:$Q,MATCH($D$3&amp;$D150,'[1]2024'!$B:$B,0),MATCH(Q$4,'[1]2024'!$2:$2,0)),0)</f>
        <v>0</v>
      </c>
      <c r="R150" s="74">
        <f>IFERROR(INDEX('[1]2024'!$A:$Q,MATCH($A$3&amp;$D150,'[1]2024'!$B:$B,0),MATCH(R$4,'[1]2024'!$2:$2,0)),0)+IFERROR(INDEX('[1]2024'!$A:$Q,MATCH($B$3&amp;$D150,'[1]2024'!$B:$B,0),MATCH(R$4,'[1]2024'!$2:$2,0)),0)++IFERROR(INDEX('[1]2024'!$A:$Q,MATCH($C$3&amp;$D150,'[1]2024'!$B:$B,0),MATCH(R$4,'[1]2024'!$2:$2,0)),0)++IFERROR(INDEX('[1]2024'!$A:$Q,MATCH($D$3&amp;$D150,'[1]2024'!$B:$B,0),MATCH(R$4,'[1]2024'!$2:$2,0)),0)</f>
        <v>0</v>
      </c>
      <c r="S150" s="74">
        <f>IFERROR(INDEX('[1]2024'!$A:$Q,MATCH($A$3&amp;$D150,'[1]2024'!$B:$B,0),MATCH(S$4,'[1]2024'!$2:$2,0)),0)+IFERROR(INDEX('[1]2024'!$A:$Q,MATCH($B$3&amp;$D150,'[1]2024'!$B:$B,0),MATCH(S$4,'[1]2024'!$2:$2,0)),0)++IFERROR(INDEX('[1]2024'!$A:$Q,MATCH($C$3&amp;$D150,'[1]2024'!$B:$B,0),MATCH(S$4,'[1]2024'!$2:$2,0)),0)++IFERROR(INDEX('[1]2024'!$A:$Q,MATCH($D$3&amp;$D150,'[1]2024'!$B:$B,0),MATCH(S$4,'[1]2024'!$2:$2,0)),0)</f>
        <v>180000</v>
      </c>
      <c r="T150" s="75">
        <v>0</v>
      </c>
      <c r="U150" s="73">
        <f t="shared" ref="U150:U157" si="162">SUM(V150:AG150)</f>
        <v>881800</v>
      </c>
      <c r="V150" s="174">
        <v>0</v>
      </c>
      <c r="W150" s="105">
        <v>141800</v>
      </c>
      <c r="X150" s="105">
        <v>740000</v>
      </c>
      <c r="Y150" s="105">
        <v>0</v>
      </c>
      <c r="Z150" s="105">
        <v>0</v>
      </c>
      <c r="AA150" s="105">
        <v>0</v>
      </c>
      <c r="AB150" s="105">
        <v>0</v>
      </c>
      <c r="AC150" s="105">
        <v>0</v>
      </c>
      <c r="AD150" s="105">
        <v>0</v>
      </c>
      <c r="AE150" s="105">
        <v>0</v>
      </c>
      <c r="AF150" s="105">
        <v>0</v>
      </c>
      <c r="AG150" s="175">
        <v>0</v>
      </c>
      <c r="AH150" s="73">
        <f t="shared" ref="AH150:AH157" si="163">SUM(AI150:AT150)</f>
        <v>0</v>
      </c>
      <c r="AI150" s="73"/>
      <c r="AJ150" s="73"/>
      <c r="AK150" s="73"/>
      <c r="AL150" s="73"/>
      <c r="AM150" s="73"/>
      <c r="AN150" s="73"/>
      <c r="AO150" s="73"/>
      <c r="AP150" s="73"/>
      <c r="AQ150" s="73"/>
      <c r="AR150" s="73"/>
      <c r="AS150" s="73"/>
      <c r="AT150" s="73"/>
      <c r="AU150" s="73">
        <f t="shared" si="145"/>
        <v>0</v>
      </c>
      <c r="AV150" s="73">
        <f t="shared" si="141"/>
        <v>0</v>
      </c>
      <c r="AW150" s="73">
        <f t="shared" si="142"/>
        <v>0</v>
      </c>
      <c r="AX150" s="73">
        <f t="shared" si="143"/>
        <v>0</v>
      </c>
      <c r="AY150" s="73">
        <f t="shared" ref="AY150:AY157" si="164">IF($BC150="O",1.05*$AH150,$AH150)</f>
        <v>0</v>
      </c>
      <c r="AZ150" s="73">
        <f t="shared" ref="AZ150:AZ157" si="165">IF($BC150="O",1.05*$AY150,$AY150)</f>
        <v>0</v>
      </c>
      <c r="BA150" s="73">
        <f t="shared" ref="BA150:BA157" si="166">IF($BC150="O",1.05*$AZ150,$AZ150)</f>
        <v>0</v>
      </c>
      <c r="BB150" s="91"/>
      <c r="BC150" s="69" t="s">
        <v>24</v>
      </c>
      <c r="BD150" s="160"/>
      <c r="BE150" s="74">
        <v>0</v>
      </c>
      <c r="BF150" s="74">
        <v>0</v>
      </c>
      <c r="BG150" s="74">
        <v>20700</v>
      </c>
      <c r="BH150" s="162">
        <f t="shared" si="84"/>
        <v>630000</v>
      </c>
    </row>
    <row r="151" spans="1:60" outlineLevel="1" x14ac:dyDescent="0.3">
      <c r="A151" s="71" t="s">
        <v>280</v>
      </c>
      <c r="B151" s="149" t="s">
        <v>281</v>
      </c>
      <c r="C151" s="149" t="s">
        <v>31</v>
      </c>
      <c r="D151" s="150">
        <v>5119120</v>
      </c>
      <c r="E151" s="150" t="s">
        <v>282</v>
      </c>
      <c r="F151" s="173">
        <v>240000</v>
      </c>
      <c r="G151" s="73">
        <f t="shared" si="161"/>
        <v>0</v>
      </c>
      <c r="H151" s="74">
        <f>IFERROR(INDEX('[1]2024'!$A:$Q,MATCH($A$3&amp;$D151,'[1]2024'!$B:$B,0),MATCH(H$4,'[1]2024'!$2:$2,0)),0)+IFERROR(INDEX('[1]2024'!$A:$Q,MATCH($B$3&amp;$D151,'[1]2024'!$B:$B,0),MATCH(H$4,'[1]2024'!$2:$2,0)),0)++IFERROR(INDEX('[1]2024'!$A:$Q,MATCH($C$3&amp;$D151,'[1]2024'!$B:$B,0),MATCH(H$4,'[1]2024'!$2:$2,0)),0)++IFERROR(INDEX('[1]2024'!$A:$Q,MATCH($D$3&amp;$D151,'[1]2024'!$B:$B,0),MATCH(H$4,'[1]2024'!$2:$2,0)),0)</f>
        <v>0</v>
      </c>
      <c r="I151" s="74">
        <f>IFERROR(INDEX('[1]2024'!$A:$Q,MATCH($A$3&amp;$D151,'[1]2024'!$B:$B,0),MATCH(I$4,'[1]2024'!$2:$2,0)),0)+IFERROR(INDEX('[1]2024'!$A:$Q,MATCH($B$3&amp;$D151,'[1]2024'!$B:$B,0),MATCH(I$4,'[1]2024'!$2:$2,0)),0)++IFERROR(INDEX('[1]2024'!$A:$Q,MATCH($C$3&amp;$D151,'[1]2024'!$B:$B,0),MATCH(I$4,'[1]2024'!$2:$2,0)),0)++IFERROR(INDEX('[1]2024'!$A:$Q,MATCH($D$3&amp;$D151,'[1]2024'!$B:$B,0),MATCH(I$4,'[1]2024'!$2:$2,0)),0)</f>
        <v>0</v>
      </c>
      <c r="J151" s="74">
        <f>IFERROR(INDEX('[1]2024'!$A:$Q,MATCH($A$3&amp;$D151,'[1]2024'!$B:$B,0),MATCH(J$4,'[1]2024'!$2:$2,0)),0)+IFERROR(INDEX('[1]2024'!$A:$Q,MATCH($B$3&amp;$D151,'[1]2024'!$B:$B,0),MATCH(J$4,'[1]2024'!$2:$2,0)),0)++IFERROR(INDEX('[1]2024'!$A:$Q,MATCH($C$3&amp;$D151,'[1]2024'!$B:$B,0),MATCH(J$4,'[1]2024'!$2:$2,0)),0)++IFERROR(INDEX('[1]2024'!$A:$Q,MATCH($D$3&amp;$D151,'[1]2024'!$B:$B,0),MATCH(J$4,'[1]2024'!$2:$2,0)),0)</f>
        <v>0</v>
      </c>
      <c r="K151" s="74">
        <f>IFERROR(INDEX('[1]2024'!$A:$Q,MATCH($A$3&amp;$D151,'[1]2024'!$B:$B,0),MATCH(K$4,'[1]2024'!$2:$2,0)),0)+IFERROR(INDEX('[1]2024'!$A:$Q,MATCH($B$3&amp;$D151,'[1]2024'!$B:$B,0),MATCH(K$4,'[1]2024'!$2:$2,0)),0)++IFERROR(INDEX('[1]2024'!$A:$Q,MATCH($C$3&amp;$D151,'[1]2024'!$B:$B,0),MATCH(K$4,'[1]2024'!$2:$2,0)),0)++IFERROR(INDEX('[1]2024'!$A:$Q,MATCH($D$3&amp;$D151,'[1]2024'!$B:$B,0),MATCH(K$4,'[1]2024'!$2:$2,0)),0)</f>
        <v>0</v>
      </c>
      <c r="L151" s="74">
        <f>IFERROR(INDEX('[1]2024'!$A:$Q,MATCH($A$3&amp;$D151,'[1]2024'!$B:$B,0),MATCH(L$4,'[1]2024'!$2:$2,0)),0)+IFERROR(INDEX('[1]2024'!$A:$Q,MATCH($B$3&amp;$D151,'[1]2024'!$B:$B,0),MATCH(L$4,'[1]2024'!$2:$2,0)),0)++IFERROR(INDEX('[1]2024'!$A:$Q,MATCH($C$3&amp;$D151,'[1]2024'!$B:$B,0),MATCH(L$4,'[1]2024'!$2:$2,0)),0)++IFERROR(INDEX('[1]2024'!$A:$Q,MATCH($D$3&amp;$D151,'[1]2024'!$B:$B,0),MATCH(L$4,'[1]2024'!$2:$2,0)),0)</f>
        <v>0</v>
      </c>
      <c r="M151" s="74">
        <f>IFERROR(INDEX('[1]2024'!$A:$Q,MATCH($A$3&amp;$D151,'[1]2024'!$B:$B,0),MATCH(M$4,'[1]2024'!$2:$2,0)),0)+IFERROR(INDEX('[1]2024'!$A:$Q,MATCH($B$3&amp;$D151,'[1]2024'!$B:$B,0),MATCH(M$4,'[1]2024'!$2:$2,0)),0)++IFERROR(INDEX('[1]2024'!$A:$Q,MATCH($C$3&amp;$D151,'[1]2024'!$B:$B,0),MATCH(M$4,'[1]2024'!$2:$2,0)),0)++IFERROR(INDEX('[1]2024'!$A:$Q,MATCH($D$3&amp;$D151,'[1]2024'!$B:$B,0),MATCH(M$4,'[1]2024'!$2:$2,0)),0)</f>
        <v>0</v>
      </c>
      <c r="N151" s="74">
        <f>IFERROR(INDEX('[1]2024'!$A:$Q,MATCH($A$3&amp;$D151,'[1]2024'!$B:$B,0),MATCH(N$4,'[1]2024'!$2:$2,0)),0)+IFERROR(INDEX('[1]2024'!$A:$Q,MATCH($B$3&amp;$D151,'[1]2024'!$B:$B,0),MATCH(N$4,'[1]2024'!$2:$2,0)),0)++IFERROR(INDEX('[1]2024'!$A:$Q,MATCH($C$3&amp;$D151,'[1]2024'!$B:$B,0),MATCH(N$4,'[1]2024'!$2:$2,0)),0)++IFERROR(INDEX('[1]2024'!$A:$Q,MATCH($D$3&amp;$D151,'[1]2024'!$B:$B,0),MATCH(N$4,'[1]2024'!$2:$2,0)),0)</f>
        <v>0</v>
      </c>
      <c r="O151" s="74">
        <f>IFERROR(INDEX('[1]2024'!$A:$Q,MATCH($A$3&amp;$D151,'[1]2024'!$B:$B,0),MATCH(O$4,'[1]2024'!$2:$2,0)),0)+IFERROR(INDEX('[1]2024'!$A:$Q,MATCH($B$3&amp;$D151,'[1]2024'!$B:$B,0),MATCH(O$4,'[1]2024'!$2:$2,0)),0)++IFERROR(INDEX('[1]2024'!$A:$Q,MATCH($C$3&amp;$D151,'[1]2024'!$B:$B,0),MATCH(O$4,'[1]2024'!$2:$2,0)),0)++IFERROR(INDEX('[1]2024'!$A:$Q,MATCH($D$3&amp;$D151,'[1]2024'!$B:$B,0),MATCH(O$4,'[1]2024'!$2:$2,0)),0)</f>
        <v>0</v>
      </c>
      <c r="P151" s="74">
        <f>IFERROR(INDEX('[1]2024'!$A:$Q,MATCH($A$3&amp;$D151,'[1]2024'!$B:$B,0),MATCH(P$4,'[1]2024'!$2:$2,0)),0)+IFERROR(INDEX('[1]2024'!$A:$Q,MATCH($B$3&amp;$D151,'[1]2024'!$B:$B,0),MATCH(P$4,'[1]2024'!$2:$2,0)),0)++IFERROR(INDEX('[1]2024'!$A:$Q,MATCH($C$3&amp;$D151,'[1]2024'!$B:$B,0),MATCH(P$4,'[1]2024'!$2:$2,0)),0)++IFERROR(INDEX('[1]2024'!$A:$Q,MATCH($D$3&amp;$D151,'[1]2024'!$B:$B,0),MATCH(P$4,'[1]2024'!$2:$2,0)),0)</f>
        <v>0</v>
      </c>
      <c r="Q151" s="74">
        <f>IFERROR(INDEX('[1]2024'!$A:$Q,MATCH($A$3&amp;$D151,'[1]2024'!$B:$B,0),MATCH(Q$4,'[1]2024'!$2:$2,0)),0)+IFERROR(INDEX('[1]2024'!$A:$Q,MATCH($B$3&amp;$D151,'[1]2024'!$B:$B,0),MATCH(Q$4,'[1]2024'!$2:$2,0)),0)++IFERROR(INDEX('[1]2024'!$A:$Q,MATCH($C$3&amp;$D151,'[1]2024'!$B:$B,0),MATCH(Q$4,'[1]2024'!$2:$2,0)),0)++IFERROR(INDEX('[1]2024'!$A:$Q,MATCH($D$3&amp;$D151,'[1]2024'!$B:$B,0),MATCH(Q$4,'[1]2024'!$2:$2,0)),0)</f>
        <v>0</v>
      </c>
      <c r="R151" s="74">
        <f>IFERROR(INDEX('[1]2024'!$A:$Q,MATCH($A$3&amp;$D151,'[1]2024'!$B:$B,0),MATCH(R$4,'[1]2024'!$2:$2,0)),0)+IFERROR(INDEX('[1]2024'!$A:$Q,MATCH($B$3&amp;$D151,'[1]2024'!$B:$B,0),MATCH(R$4,'[1]2024'!$2:$2,0)),0)++IFERROR(INDEX('[1]2024'!$A:$Q,MATCH($C$3&amp;$D151,'[1]2024'!$B:$B,0),MATCH(R$4,'[1]2024'!$2:$2,0)),0)++IFERROR(INDEX('[1]2024'!$A:$Q,MATCH($D$3&amp;$D151,'[1]2024'!$B:$B,0),MATCH(R$4,'[1]2024'!$2:$2,0)),0)</f>
        <v>0</v>
      </c>
      <c r="S151" s="74">
        <f>IFERROR(INDEX('[1]2024'!$A:$Q,MATCH($A$3&amp;$D151,'[1]2024'!$B:$B,0),MATCH(S$4,'[1]2024'!$2:$2,0)),0)+IFERROR(INDEX('[1]2024'!$A:$Q,MATCH($B$3&amp;$D151,'[1]2024'!$B:$B,0),MATCH(S$4,'[1]2024'!$2:$2,0)),0)++IFERROR(INDEX('[1]2024'!$A:$Q,MATCH($C$3&amp;$D151,'[1]2024'!$B:$B,0),MATCH(S$4,'[1]2024'!$2:$2,0)),0)++IFERROR(INDEX('[1]2024'!$A:$Q,MATCH($D$3&amp;$D151,'[1]2024'!$B:$B,0),MATCH(S$4,'[1]2024'!$2:$2,0)),0)</f>
        <v>0</v>
      </c>
      <c r="T151" s="75">
        <v>0</v>
      </c>
      <c r="U151" s="73">
        <f t="shared" si="162"/>
        <v>0</v>
      </c>
      <c r="V151" s="174">
        <v>0</v>
      </c>
      <c r="W151" s="105">
        <v>0</v>
      </c>
      <c r="X151" s="105">
        <v>0</v>
      </c>
      <c r="Y151" s="105">
        <v>0</v>
      </c>
      <c r="Z151" s="105">
        <v>0</v>
      </c>
      <c r="AA151" s="105">
        <v>0</v>
      </c>
      <c r="AB151" s="105">
        <v>0</v>
      </c>
      <c r="AC151" s="105">
        <v>0</v>
      </c>
      <c r="AD151" s="105">
        <v>0</v>
      </c>
      <c r="AE151" s="105">
        <v>0</v>
      </c>
      <c r="AF151" s="105">
        <v>0</v>
      </c>
      <c r="AG151" s="175">
        <v>0</v>
      </c>
      <c r="AH151" s="73">
        <f t="shared" si="163"/>
        <v>0</v>
      </c>
      <c r="AI151" s="73"/>
      <c r="AJ151" s="73"/>
      <c r="AK151" s="73"/>
      <c r="AL151" s="73"/>
      <c r="AM151" s="73"/>
      <c r="AN151" s="73"/>
      <c r="AO151" s="73"/>
      <c r="AP151" s="73"/>
      <c r="AQ151" s="73"/>
      <c r="AR151" s="73"/>
      <c r="AS151" s="73"/>
      <c r="AT151" s="73"/>
      <c r="AU151" s="73">
        <f t="shared" si="145"/>
        <v>0</v>
      </c>
      <c r="AV151" s="73">
        <f t="shared" si="141"/>
        <v>0</v>
      </c>
      <c r="AW151" s="73">
        <f t="shared" si="142"/>
        <v>0</v>
      </c>
      <c r="AX151" s="73">
        <f t="shared" si="143"/>
        <v>0</v>
      </c>
      <c r="AY151" s="73">
        <f t="shared" si="164"/>
        <v>0</v>
      </c>
      <c r="AZ151" s="73">
        <f t="shared" si="165"/>
        <v>0</v>
      </c>
      <c r="BA151" s="73">
        <f t="shared" si="166"/>
        <v>0</v>
      </c>
      <c r="BB151" s="91"/>
      <c r="BC151" s="69" t="s">
        <v>24</v>
      </c>
      <c r="BD151" s="160"/>
      <c r="BE151" s="74">
        <v>0</v>
      </c>
      <c r="BF151" s="74">
        <v>0</v>
      </c>
      <c r="BG151" s="74">
        <v>0</v>
      </c>
      <c r="BH151" s="162">
        <f t="shared" si="84"/>
        <v>0</v>
      </c>
    </row>
    <row r="152" spans="1:60" outlineLevel="1" x14ac:dyDescent="0.3">
      <c r="A152" s="71" t="s">
        <v>283</v>
      </c>
      <c r="B152" s="149" t="s">
        <v>284</v>
      </c>
      <c r="C152" s="149" t="s">
        <v>31</v>
      </c>
      <c r="D152" s="150">
        <v>5119130</v>
      </c>
      <c r="E152" s="150" t="s">
        <v>285</v>
      </c>
      <c r="F152" s="173">
        <v>0</v>
      </c>
      <c r="G152" s="73">
        <f t="shared" si="161"/>
        <v>0</v>
      </c>
      <c r="H152" s="74">
        <f>IFERROR(INDEX('[1]2024'!$A:$Q,MATCH($A$3&amp;$D152,'[1]2024'!$B:$B,0),MATCH(H$4,'[1]2024'!$2:$2,0)),0)+IFERROR(INDEX('[1]2024'!$A:$Q,MATCH($B$3&amp;$D152,'[1]2024'!$B:$B,0),MATCH(H$4,'[1]2024'!$2:$2,0)),0)++IFERROR(INDEX('[1]2024'!$A:$Q,MATCH($C$3&amp;$D152,'[1]2024'!$B:$B,0),MATCH(H$4,'[1]2024'!$2:$2,0)),0)++IFERROR(INDEX('[1]2024'!$A:$Q,MATCH($D$3&amp;$D152,'[1]2024'!$B:$B,0),MATCH(H$4,'[1]2024'!$2:$2,0)),0)</f>
        <v>0</v>
      </c>
      <c r="I152" s="74">
        <f>IFERROR(INDEX('[1]2024'!$A:$Q,MATCH($A$3&amp;$D152,'[1]2024'!$B:$B,0),MATCH(I$4,'[1]2024'!$2:$2,0)),0)+IFERROR(INDEX('[1]2024'!$A:$Q,MATCH($B$3&amp;$D152,'[1]2024'!$B:$B,0),MATCH(I$4,'[1]2024'!$2:$2,0)),0)++IFERROR(INDEX('[1]2024'!$A:$Q,MATCH($C$3&amp;$D152,'[1]2024'!$B:$B,0),MATCH(I$4,'[1]2024'!$2:$2,0)),0)++IFERROR(INDEX('[1]2024'!$A:$Q,MATCH($D$3&amp;$D152,'[1]2024'!$B:$B,0),MATCH(I$4,'[1]2024'!$2:$2,0)),0)</f>
        <v>0</v>
      </c>
      <c r="J152" s="74">
        <f>IFERROR(INDEX('[1]2024'!$A:$Q,MATCH($A$3&amp;$D152,'[1]2024'!$B:$B,0),MATCH(J$4,'[1]2024'!$2:$2,0)),0)+IFERROR(INDEX('[1]2024'!$A:$Q,MATCH($B$3&amp;$D152,'[1]2024'!$B:$B,0),MATCH(J$4,'[1]2024'!$2:$2,0)),0)++IFERROR(INDEX('[1]2024'!$A:$Q,MATCH($C$3&amp;$D152,'[1]2024'!$B:$B,0),MATCH(J$4,'[1]2024'!$2:$2,0)),0)++IFERROR(INDEX('[1]2024'!$A:$Q,MATCH($D$3&amp;$D152,'[1]2024'!$B:$B,0),MATCH(J$4,'[1]2024'!$2:$2,0)),0)</f>
        <v>0</v>
      </c>
      <c r="K152" s="74">
        <f>IFERROR(INDEX('[1]2024'!$A:$Q,MATCH($A$3&amp;$D152,'[1]2024'!$B:$B,0),MATCH(K$4,'[1]2024'!$2:$2,0)),0)+IFERROR(INDEX('[1]2024'!$A:$Q,MATCH($B$3&amp;$D152,'[1]2024'!$B:$B,0),MATCH(K$4,'[1]2024'!$2:$2,0)),0)++IFERROR(INDEX('[1]2024'!$A:$Q,MATCH($C$3&amp;$D152,'[1]2024'!$B:$B,0),MATCH(K$4,'[1]2024'!$2:$2,0)),0)++IFERROR(INDEX('[1]2024'!$A:$Q,MATCH($D$3&amp;$D152,'[1]2024'!$B:$B,0),MATCH(K$4,'[1]2024'!$2:$2,0)),0)</f>
        <v>0</v>
      </c>
      <c r="L152" s="74">
        <f>IFERROR(INDEX('[1]2024'!$A:$Q,MATCH($A$3&amp;$D152,'[1]2024'!$B:$B,0),MATCH(L$4,'[1]2024'!$2:$2,0)),0)+IFERROR(INDEX('[1]2024'!$A:$Q,MATCH($B$3&amp;$D152,'[1]2024'!$B:$B,0),MATCH(L$4,'[1]2024'!$2:$2,0)),0)++IFERROR(INDEX('[1]2024'!$A:$Q,MATCH($C$3&amp;$D152,'[1]2024'!$B:$B,0),MATCH(L$4,'[1]2024'!$2:$2,0)),0)++IFERROR(INDEX('[1]2024'!$A:$Q,MATCH($D$3&amp;$D152,'[1]2024'!$B:$B,0),MATCH(L$4,'[1]2024'!$2:$2,0)),0)</f>
        <v>0</v>
      </c>
      <c r="M152" s="74">
        <f>IFERROR(INDEX('[1]2024'!$A:$Q,MATCH($A$3&amp;$D152,'[1]2024'!$B:$B,0),MATCH(M$4,'[1]2024'!$2:$2,0)),0)+IFERROR(INDEX('[1]2024'!$A:$Q,MATCH($B$3&amp;$D152,'[1]2024'!$B:$B,0),MATCH(M$4,'[1]2024'!$2:$2,0)),0)++IFERROR(INDEX('[1]2024'!$A:$Q,MATCH($C$3&amp;$D152,'[1]2024'!$B:$B,0),MATCH(M$4,'[1]2024'!$2:$2,0)),0)++IFERROR(INDEX('[1]2024'!$A:$Q,MATCH($D$3&amp;$D152,'[1]2024'!$B:$B,0),MATCH(M$4,'[1]2024'!$2:$2,0)),0)</f>
        <v>0</v>
      </c>
      <c r="N152" s="74">
        <f>IFERROR(INDEX('[1]2024'!$A:$Q,MATCH($A$3&amp;$D152,'[1]2024'!$B:$B,0),MATCH(N$4,'[1]2024'!$2:$2,0)),0)+IFERROR(INDEX('[1]2024'!$A:$Q,MATCH($B$3&amp;$D152,'[1]2024'!$B:$B,0),MATCH(N$4,'[1]2024'!$2:$2,0)),0)++IFERROR(INDEX('[1]2024'!$A:$Q,MATCH($C$3&amp;$D152,'[1]2024'!$B:$B,0),MATCH(N$4,'[1]2024'!$2:$2,0)),0)++IFERROR(INDEX('[1]2024'!$A:$Q,MATCH($D$3&amp;$D152,'[1]2024'!$B:$B,0),MATCH(N$4,'[1]2024'!$2:$2,0)),0)</f>
        <v>0</v>
      </c>
      <c r="O152" s="74">
        <f>IFERROR(INDEX('[1]2024'!$A:$Q,MATCH($A$3&amp;$D152,'[1]2024'!$B:$B,0),MATCH(O$4,'[1]2024'!$2:$2,0)),0)+IFERROR(INDEX('[1]2024'!$A:$Q,MATCH($B$3&amp;$D152,'[1]2024'!$B:$B,0),MATCH(O$4,'[1]2024'!$2:$2,0)),0)++IFERROR(INDEX('[1]2024'!$A:$Q,MATCH($C$3&amp;$D152,'[1]2024'!$B:$B,0),MATCH(O$4,'[1]2024'!$2:$2,0)),0)++IFERROR(INDEX('[1]2024'!$A:$Q,MATCH($D$3&amp;$D152,'[1]2024'!$B:$B,0),MATCH(O$4,'[1]2024'!$2:$2,0)),0)</f>
        <v>0</v>
      </c>
      <c r="P152" s="74">
        <f>IFERROR(INDEX('[1]2024'!$A:$Q,MATCH($A$3&amp;$D152,'[1]2024'!$B:$B,0),MATCH(P$4,'[1]2024'!$2:$2,0)),0)+IFERROR(INDEX('[1]2024'!$A:$Q,MATCH($B$3&amp;$D152,'[1]2024'!$B:$B,0),MATCH(P$4,'[1]2024'!$2:$2,0)),0)++IFERROR(INDEX('[1]2024'!$A:$Q,MATCH($C$3&amp;$D152,'[1]2024'!$B:$B,0),MATCH(P$4,'[1]2024'!$2:$2,0)),0)++IFERROR(INDEX('[1]2024'!$A:$Q,MATCH($D$3&amp;$D152,'[1]2024'!$B:$B,0),MATCH(P$4,'[1]2024'!$2:$2,0)),0)</f>
        <v>0</v>
      </c>
      <c r="Q152" s="74">
        <f>IFERROR(INDEX('[1]2024'!$A:$Q,MATCH($A$3&amp;$D152,'[1]2024'!$B:$B,0),MATCH(Q$4,'[1]2024'!$2:$2,0)),0)+IFERROR(INDEX('[1]2024'!$A:$Q,MATCH($B$3&amp;$D152,'[1]2024'!$B:$B,0),MATCH(Q$4,'[1]2024'!$2:$2,0)),0)++IFERROR(INDEX('[1]2024'!$A:$Q,MATCH($C$3&amp;$D152,'[1]2024'!$B:$B,0),MATCH(Q$4,'[1]2024'!$2:$2,0)),0)++IFERROR(INDEX('[1]2024'!$A:$Q,MATCH($D$3&amp;$D152,'[1]2024'!$B:$B,0),MATCH(Q$4,'[1]2024'!$2:$2,0)),0)</f>
        <v>0</v>
      </c>
      <c r="R152" s="74">
        <f>IFERROR(INDEX('[1]2024'!$A:$Q,MATCH($A$3&amp;$D152,'[1]2024'!$B:$B,0),MATCH(R$4,'[1]2024'!$2:$2,0)),0)+IFERROR(INDEX('[1]2024'!$A:$Q,MATCH($B$3&amp;$D152,'[1]2024'!$B:$B,0),MATCH(R$4,'[1]2024'!$2:$2,0)),0)++IFERROR(INDEX('[1]2024'!$A:$Q,MATCH($C$3&amp;$D152,'[1]2024'!$B:$B,0),MATCH(R$4,'[1]2024'!$2:$2,0)),0)++IFERROR(INDEX('[1]2024'!$A:$Q,MATCH($D$3&amp;$D152,'[1]2024'!$B:$B,0),MATCH(R$4,'[1]2024'!$2:$2,0)),0)</f>
        <v>0</v>
      </c>
      <c r="S152" s="74">
        <f>IFERROR(INDEX('[1]2024'!$A:$Q,MATCH($A$3&amp;$D152,'[1]2024'!$B:$B,0),MATCH(S$4,'[1]2024'!$2:$2,0)),0)+IFERROR(INDEX('[1]2024'!$A:$Q,MATCH($B$3&amp;$D152,'[1]2024'!$B:$B,0),MATCH(S$4,'[1]2024'!$2:$2,0)),0)++IFERROR(INDEX('[1]2024'!$A:$Q,MATCH($C$3&amp;$D152,'[1]2024'!$B:$B,0),MATCH(S$4,'[1]2024'!$2:$2,0)),0)++IFERROR(INDEX('[1]2024'!$A:$Q,MATCH($D$3&amp;$D152,'[1]2024'!$B:$B,0),MATCH(S$4,'[1]2024'!$2:$2,0)),0)</f>
        <v>0</v>
      </c>
      <c r="T152" s="75">
        <v>0</v>
      </c>
      <c r="U152" s="73">
        <f t="shared" si="162"/>
        <v>0</v>
      </c>
      <c r="V152" s="174">
        <v>0</v>
      </c>
      <c r="W152" s="105">
        <v>0</v>
      </c>
      <c r="X152" s="105">
        <v>0</v>
      </c>
      <c r="Y152" s="105">
        <v>0</v>
      </c>
      <c r="Z152" s="105">
        <v>0</v>
      </c>
      <c r="AA152" s="105">
        <v>0</v>
      </c>
      <c r="AB152" s="105">
        <v>0</v>
      </c>
      <c r="AC152" s="105">
        <v>0</v>
      </c>
      <c r="AD152" s="105">
        <v>0</v>
      </c>
      <c r="AE152" s="105">
        <v>0</v>
      </c>
      <c r="AF152" s="105">
        <v>0</v>
      </c>
      <c r="AG152" s="175">
        <v>0</v>
      </c>
      <c r="AH152" s="73">
        <f t="shared" si="163"/>
        <v>0</v>
      </c>
      <c r="AI152" s="73"/>
      <c r="AJ152" s="73"/>
      <c r="AK152" s="73"/>
      <c r="AL152" s="73"/>
      <c r="AM152" s="73"/>
      <c r="AN152" s="73"/>
      <c r="AO152" s="73"/>
      <c r="AP152" s="73"/>
      <c r="AQ152" s="73"/>
      <c r="AR152" s="73"/>
      <c r="AS152" s="73"/>
      <c r="AT152" s="73"/>
      <c r="AU152" s="73">
        <f t="shared" si="145"/>
        <v>0</v>
      </c>
      <c r="AV152" s="73">
        <f t="shared" si="141"/>
        <v>0</v>
      </c>
      <c r="AW152" s="73">
        <f t="shared" si="142"/>
        <v>0</v>
      </c>
      <c r="AX152" s="73">
        <f t="shared" si="143"/>
        <v>0</v>
      </c>
      <c r="AY152" s="73">
        <f t="shared" si="164"/>
        <v>0</v>
      </c>
      <c r="AZ152" s="73">
        <f t="shared" si="165"/>
        <v>0</v>
      </c>
      <c r="BA152" s="73">
        <f t="shared" si="166"/>
        <v>0</v>
      </c>
      <c r="BB152" s="91"/>
      <c r="BC152" s="69" t="s">
        <v>24</v>
      </c>
      <c r="BD152" s="160"/>
      <c r="BE152" s="74">
        <v>0</v>
      </c>
      <c r="BF152" s="74">
        <v>0</v>
      </c>
      <c r="BG152" s="74">
        <v>0</v>
      </c>
      <c r="BH152" s="162">
        <f t="shared" si="84"/>
        <v>0</v>
      </c>
    </row>
    <row r="153" spans="1:60" outlineLevel="1" x14ac:dyDescent="0.3">
      <c r="A153" s="71" t="s">
        <v>286</v>
      </c>
      <c r="B153" s="149" t="s">
        <v>287</v>
      </c>
      <c r="C153" s="149" t="s">
        <v>31</v>
      </c>
      <c r="D153" s="150">
        <v>5119140</v>
      </c>
      <c r="E153" s="150" t="s">
        <v>288</v>
      </c>
      <c r="F153" s="173">
        <v>0</v>
      </c>
      <c r="G153" s="73">
        <f t="shared" si="161"/>
        <v>0</v>
      </c>
      <c r="H153" s="74">
        <f>IFERROR(INDEX('[1]2024'!$A:$Q,MATCH($A$3&amp;$D153,'[1]2024'!$B:$B,0),MATCH(H$4,'[1]2024'!$2:$2,0)),0)+IFERROR(INDEX('[1]2024'!$A:$Q,MATCH($B$3&amp;$D153,'[1]2024'!$B:$B,0),MATCH(H$4,'[1]2024'!$2:$2,0)),0)++IFERROR(INDEX('[1]2024'!$A:$Q,MATCH($C$3&amp;$D153,'[1]2024'!$B:$B,0),MATCH(H$4,'[1]2024'!$2:$2,0)),0)++IFERROR(INDEX('[1]2024'!$A:$Q,MATCH($D$3&amp;$D153,'[1]2024'!$B:$B,0),MATCH(H$4,'[1]2024'!$2:$2,0)),0)</f>
        <v>0</v>
      </c>
      <c r="I153" s="74">
        <f>IFERROR(INDEX('[1]2024'!$A:$Q,MATCH($A$3&amp;$D153,'[1]2024'!$B:$B,0),MATCH(I$4,'[1]2024'!$2:$2,0)),0)+IFERROR(INDEX('[1]2024'!$A:$Q,MATCH($B$3&amp;$D153,'[1]2024'!$B:$B,0),MATCH(I$4,'[1]2024'!$2:$2,0)),0)++IFERROR(INDEX('[1]2024'!$A:$Q,MATCH($C$3&amp;$D153,'[1]2024'!$B:$B,0),MATCH(I$4,'[1]2024'!$2:$2,0)),0)++IFERROR(INDEX('[1]2024'!$A:$Q,MATCH($D$3&amp;$D153,'[1]2024'!$B:$B,0),MATCH(I$4,'[1]2024'!$2:$2,0)),0)</f>
        <v>0</v>
      </c>
      <c r="J153" s="74">
        <f>IFERROR(INDEX('[1]2024'!$A:$Q,MATCH($A$3&amp;$D153,'[1]2024'!$B:$B,0),MATCH(J$4,'[1]2024'!$2:$2,0)),0)+IFERROR(INDEX('[1]2024'!$A:$Q,MATCH($B$3&amp;$D153,'[1]2024'!$B:$B,0),MATCH(J$4,'[1]2024'!$2:$2,0)),0)++IFERROR(INDEX('[1]2024'!$A:$Q,MATCH($C$3&amp;$D153,'[1]2024'!$B:$B,0),MATCH(J$4,'[1]2024'!$2:$2,0)),0)++IFERROR(INDEX('[1]2024'!$A:$Q,MATCH($D$3&amp;$D153,'[1]2024'!$B:$B,0),MATCH(J$4,'[1]2024'!$2:$2,0)),0)</f>
        <v>0</v>
      </c>
      <c r="K153" s="74">
        <f>IFERROR(INDEX('[1]2024'!$A:$Q,MATCH($A$3&amp;$D153,'[1]2024'!$B:$B,0),MATCH(K$4,'[1]2024'!$2:$2,0)),0)+IFERROR(INDEX('[1]2024'!$A:$Q,MATCH($B$3&amp;$D153,'[1]2024'!$B:$B,0),MATCH(K$4,'[1]2024'!$2:$2,0)),0)++IFERROR(INDEX('[1]2024'!$A:$Q,MATCH($C$3&amp;$D153,'[1]2024'!$B:$B,0),MATCH(K$4,'[1]2024'!$2:$2,0)),0)++IFERROR(INDEX('[1]2024'!$A:$Q,MATCH($D$3&amp;$D153,'[1]2024'!$B:$B,0),MATCH(K$4,'[1]2024'!$2:$2,0)),0)</f>
        <v>0</v>
      </c>
      <c r="L153" s="74">
        <f>IFERROR(INDEX('[1]2024'!$A:$Q,MATCH($A$3&amp;$D153,'[1]2024'!$B:$B,0),MATCH(L$4,'[1]2024'!$2:$2,0)),0)+IFERROR(INDEX('[1]2024'!$A:$Q,MATCH($B$3&amp;$D153,'[1]2024'!$B:$B,0),MATCH(L$4,'[1]2024'!$2:$2,0)),0)++IFERROR(INDEX('[1]2024'!$A:$Q,MATCH($C$3&amp;$D153,'[1]2024'!$B:$B,0),MATCH(L$4,'[1]2024'!$2:$2,0)),0)++IFERROR(INDEX('[1]2024'!$A:$Q,MATCH($D$3&amp;$D153,'[1]2024'!$B:$B,0),MATCH(L$4,'[1]2024'!$2:$2,0)),0)</f>
        <v>0</v>
      </c>
      <c r="M153" s="74">
        <f>IFERROR(INDEX('[1]2024'!$A:$Q,MATCH($A$3&amp;$D153,'[1]2024'!$B:$B,0),MATCH(M$4,'[1]2024'!$2:$2,0)),0)+IFERROR(INDEX('[1]2024'!$A:$Q,MATCH($B$3&amp;$D153,'[1]2024'!$B:$B,0),MATCH(M$4,'[1]2024'!$2:$2,0)),0)++IFERROR(INDEX('[1]2024'!$A:$Q,MATCH($C$3&amp;$D153,'[1]2024'!$B:$B,0),MATCH(M$4,'[1]2024'!$2:$2,0)),0)++IFERROR(INDEX('[1]2024'!$A:$Q,MATCH($D$3&amp;$D153,'[1]2024'!$B:$B,0),MATCH(M$4,'[1]2024'!$2:$2,0)),0)</f>
        <v>0</v>
      </c>
      <c r="N153" s="74">
        <f>IFERROR(INDEX('[1]2024'!$A:$Q,MATCH($A$3&amp;$D153,'[1]2024'!$B:$B,0),MATCH(N$4,'[1]2024'!$2:$2,0)),0)+IFERROR(INDEX('[1]2024'!$A:$Q,MATCH($B$3&amp;$D153,'[1]2024'!$B:$B,0),MATCH(N$4,'[1]2024'!$2:$2,0)),0)++IFERROR(INDEX('[1]2024'!$A:$Q,MATCH($C$3&amp;$D153,'[1]2024'!$B:$B,0),MATCH(N$4,'[1]2024'!$2:$2,0)),0)++IFERROR(INDEX('[1]2024'!$A:$Q,MATCH($D$3&amp;$D153,'[1]2024'!$B:$B,0),MATCH(N$4,'[1]2024'!$2:$2,0)),0)</f>
        <v>0</v>
      </c>
      <c r="O153" s="74">
        <f>IFERROR(INDEX('[1]2024'!$A:$Q,MATCH($A$3&amp;$D153,'[1]2024'!$B:$B,0),MATCH(O$4,'[1]2024'!$2:$2,0)),0)+IFERROR(INDEX('[1]2024'!$A:$Q,MATCH($B$3&amp;$D153,'[1]2024'!$B:$B,0),MATCH(O$4,'[1]2024'!$2:$2,0)),0)++IFERROR(INDEX('[1]2024'!$A:$Q,MATCH($C$3&amp;$D153,'[1]2024'!$B:$B,0),MATCH(O$4,'[1]2024'!$2:$2,0)),0)++IFERROR(INDEX('[1]2024'!$A:$Q,MATCH($D$3&amp;$D153,'[1]2024'!$B:$B,0),MATCH(O$4,'[1]2024'!$2:$2,0)),0)</f>
        <v>0</v>
      </c>
      <c r="P153" s="74">
        <f>IFERROR(INDEX('[1]2024'!$A:$Q,MATCH($A$3&amp;$D153,'[1]2024'!$B:$B,0),MATCH(P$4,'[1]2024'!$2:$2,0)),0)+IFERROR(INDEX('[1]2024'!$A:$Q,MATCH($B$3&amp;$D153,'[1]2024'!$B:$B,0),MATCH(P$4,'[1]2024'!$2:$2,0)),0)++IFERROR(INDEX('[1]2024'!$A:$Q,MATCH($C$3&amp;$D153,'[1]2024'!$B:$B,0),MATCH(P$4,'[1]2024'!$2:$2,0)),0)++IFERROR(INDEX('[1]2024'!$A:$Q,MATCH($D$3&amp;$D153,'[1]2024'!$B:$B,0),MATCH(P$4,'[1]2024'!$2:$2,0)),0)</f>
        <v>0</v>
      </c>
      <c r="Q153" s="74">
        <f>IFERROR(INDEX('[1]2024'!$A:$Q,MATCH($A$3&amp;$D153,'[1]2024'!$B:$B,0),MATCH(Q$4,'[1]2024'!$2:$2,0)),0)+IFERROR(INDEX('[1]2024'!$A:$Q,MATCH($B$3&amp;$D153,'[1]2024'!$B:$B,0),MATCH(Q$4,'[1]2024'!$2:$2,0)),0)++IFERROR(INDEX('[1]2024'!$A:$Q,MATCH($C$3&amp;$D153,'[1]2024'!$B:$B,0),MATCH(Q$4,'[1]2024'!$2:$2,0)),0)++IFERROR(INDEX('[1]2024'!$A:$Q,MATCH($D$3&amp;$D153,'[1]2024'!$B:$B,0),MATCH(Q$4,'[1]2024'!$2:$2,0)),0)</f>
        <v>0</v>
      </c>
      <c r="R153" s="74">
        <f>IFERROR(INDEX('[1]2024'!$A:$Q,MATCH($A$3&amp;$D153,'[1]2024'!$B:$B,0),MATCH(R$4,'[1]2024'!$2:$2,0)),0)+IFERROR(INDEX('[1]2024'!$A:$Q,MATCH($B$3&amp;$D153,'[1]2024'!$B:$B,0),MATCH(R$4,'[1]2024'!$2:$2,0)),0)++IFERROR(INDEX('[1]2024'!$A:$Q,MATCH($C$3&amp;$D153,'[1]2024'!$B:$B,0),MATCH(R$4,'[1]2024'!$2:$2,0)),0)++IFERROR(INDEX('[1]2024'!$A:$Q,MATCH($D$3&amp;$D153,'[1]2024'!$B:$B,0),MATCH(R$4,'[1]2024'!$2:$2,0)),0)</f>
        <v>0</v>
      </c>
      <c r="S153" s="74">
        <f>IFERROR(INDEX('[1]2024'!$A:$Q,MATCH($A$3&amp;$D153,'[1]2024'!$B:$B,0),MATCH(S$4,'[1]2024'!$2:$2,0)),0)+IFERROR(INDEX('[1]2024'!$A:$Q,MATCH($B$3&amp;$D153,'[1]2024'!$B:$B,0),MATCH(S$4,'[1]2024'!$2:$2,0)),0)++IFERROR(INDEX('[1]2024'!$A:$Q,MATCH($C$3&amp;$D153,'[1]2024'!$B:$B,0),MATCH(S$4,'[1]2024'!$2:$2,0)),0)++IFERROR(INDEX('[1]2024'!$A:$Q,MATCH($D$3&amp;$D153,'[1]2024'!$B:$B,0),MATCH(S$4,'[1]2024'!$2:$2,0)),0)</f>
        <v>0</v>
      </c>
      <c r="T153" s="75">
        <v>0</v>
      </c>
      <c r="U153" s="73">
        <f t="shared" si="162"/>
        <v>0</v>
      </c>
      <c r="V153" s="174">
        <v>0</v>
      </c>
      <c r="W153" s="105">
        <v>0</v>
      </c>
      <c r="X153" s="105">
        <v>0</v>
      </c>
      <c r="Y153" s="105">
        <v>0</v>
      </c>
      <c r="Z153" s="105">
        <v>0</v>
      </c>
      <c r="AA153" s="105">
        <v>0</v>
      </c>
      <c r="AB153" s="105">
        <v>0</v>
      </c>
      <c r="AC153" s="105">
        <v>0</v>
      </c>
      <c r="AD153" s="105">
        <v>0</v>
      </c>
      <c r="AE153" s="105">
        <v>0</v>
      </c>
      <c r="AF153" s="105">
        <v>0</v>
      </c>
      <c r="AG153" s="175">
        <v>0</v>
      </c>
      <c r="AH153" s="73">
        <f t="shared" si="163"/>
        <v>0</v>
      </c>
      <c r="AI153" s="73"/>
      <c r="AJ153" s="73"/>
      <c r="AK153" s="73"/>
      <c r="AL153" s="73"/>
      <c r="AM153" s="73"/>
      <c r="AN153" s="73"/>
      <c r="AO153" s="73"/>
      <c r="AP153" s="73"/>
      <c r="AQ153" s="73"/>
      <c r="AR153" s="73"/>
      <c r="AS153" s="73"/>
      <c r="AT153" s="73"/>
      <c r="AU153" s="73">
        <f t="shared" si="145"/>
        <v>0</v>
      </c>
      <c r="AV153" s="73">
        <f t="shared" si="141"/>
        <v>0</v>
      </c>
      <c r="AW153" s="73">
        <f t="shared" si="142"/>
        <v>0</v>
      </c>
      <c r="AX153" s="73">
        <f t="shared" si="143"/>
        <v>0</v>
      </c>
      <c r="AY153" s="73">
        <f t="shared" si="164"/>
        <v>0</v>
      </c>
      <c r="AZ153" s="73">
        <f t="shared" si="165"/>
        <v>0</v>
      </c>
      <c r="BA153" s="73">
        <f t="shared" si="166"/>
        <v>0</v>
      </c>
      <c r="BB153" s="91"/>
      <c r="BC153" s="69" t="s">
        <v>24</v>
      </c>
      <c r="BD153" s="160"/>
      <c r="BE153" s="74">
        <v>0</v>
      </c>
      <c r="BF153" s="74">
        <v>0</v>
      </c>
      <c r="BG153" s="74">
        <v>0</v>
      </c>
      <c r="BH153" s="162">
        <f t="shared" si="84"/>
        <v>0</v>
      </c>
    </row>
    <row r="154" spans="1:60" outlineLevel="1" x14ac:dyDescent="0.3">
      <c r="A154" s="71" t="s">
        <v>289</v>
      </c>
      <c r="B154" s="149" t="s">
        <v>290</v>
      </c>
      <c r="C154" s="149" t="s">
        <v>31</v>
      </c>
      <c r="D154" s="150">
        <v>5119150</v>
      </c>
      <c r="E154" s="150" t="s">
        <v>291</v>
      </c>
      <c r="F154" s="173">
        <v>2400000</v>
      </c>
      <c r="G154" s="73">
        <f t="shared" si="161"/>
        <v>1751059</v>
      </c>
      <c r="H154" s="74">
        <f>IFERROR(INDEX('[1]2024'!$A:$Q,MATCH($A$3&amp;$D154,'[1]2024'!$B:$B,0),MATCH(H$4,'[1]2024'!$2:$2,0)),0)+IFERROR(INDEX('[1]2024'!$A:$Q,MATCH($B$3&amp;$D154,'[1]2024'!$B:$B,0),MATCH(H$4,'[1]2024'!$2:$2,0)),0)++IFERROR(INDEX('[1]2024'!$A:$Q,MATCH($C$3&amp;$D154,'[1]2024'!$B:$B,0),MATCH(H$4,'[1]2024'!$2:$2,0)),0)++IFERROR(INDEX('[1]2024'!$A:$Q,MATCH($D$3&amp;$D154,'[1]2024'!$B:$B,0),MATCH(H$4,'[1]2024'!$2:$2,0)),0)</f>
        <v>250000</v>
      </c>
      <c r="I154" s="74">
        <f>IFERROR(INDEX('[1]2024'!$A:$Q,MATCH($A$3&amp;$D154,'[1]2024'!$B:$B,0),MATCH(I$4,'[1]2024'!$2:$2,0)),0)+IFERROR(INDEX('[1]2024'!$A:$Q,MATCH($B$3&amp;$D154,'[1]2024'!$B:$B,0),MATCH(I$4,'[1]2024'!$2:$2,0)),0)++IFERROR(INDEX('[1]2024'!$A:$Q,MATCH($C$3&amp;$D154,'[1]2024'!$B:$B,0),MATCH(I$4,'[1]2024'!$2:$2,0)),0)++IFERROR(INDEX('[1]2024'!$A:$Q,MATCH($D$3&amp;$D154,'[1]2024'!$B:$B,0),MATCH(I$4,'[1]2024'!$2:$2,0)),0)</f>
        <v>0</v>
      </c>
      <c r="J154" s="74">
        <f>IFERROR(INDEX('[1]2024'!$A:$Q,MATCH($A$3&amp;$D154,'[1]2024'!$B:$B,0),MATCH(J$4,'[1]2024'!$2:$2,0)),0)+IFERROR(INDEX('[1]2024'!$A:$Q,MATCH($B$3&amp;$D154,'[1]2024'!$B:$B,0),MATCH(J$4,'[1]2024'!$2:$2,0)),0)++IFERROR(INDEX('[1]2024'!$A:$Q,MATCH($C$3&amp;$D154,'[1]2024'!$B:$B,0),MATCH(J$4,'[1]2024'!$2:$2,0)),0)++IFERROR(INDEX('[1]2024'!$A:$Q,MATCH($D$3&amp;$D154,'[1]2024'!$B:$B,0),MATCH(J$4,'[1]2024'!$2:$2,0)),0)</f>
        <v>242728</v>
      </c>
      <c r="K154" s="74">
        <f>IFERROR(INDEX('[1]2024'!$A:$Q,MATCH($A$3&amp;$D154,'[1]2024'!$B:$B,0),MATCH(K$4,'[1]2024'!$2:$2,0)),0)+IFERROR(INDEX('[1]2024'!$A:$Q,MATCH($B$3&amp;$D154,'[1]2024'!$B:$B,0),MATCH(K$4,'[1]2024'!$2:$2,0)),0)++IFERROR(INDEX('[1]2024'!$A:$Q,MATCH($C$3&amp;$D154,'[1]2024'!$B:$B,0),MATCH(K$4,'[1]2024'!$2:$2,0)),0)++IFERROR(INDEX('[1]2024'!$A:$Q,MATCH($D$3&amp;$D154,'[1]2024'!$B:$B,0),MATCH(K$4,'[1]2024'!$2:$2,0)),0)</f>
        <v>308991</v>
      </c>
      <c r="L154" s="74">
        <f>IFERROR(INDEX('[1]2024'!$A:$Q,MATCH($A$3&amp;$D154,'[1]2024'!$B:$B,0),MATCH(L$4,'[1]2024'!$2:$2,0)),0)+IFERROR(INDEX('[1]2024'!$A:$Q,MATCH($B$3&amp;$D154,'[1]2024'!$B:$B,0),MATCH(L$4,'[1]2024'!$2:$2,0)),0)++IFERROR(INDEX('[1]2024'!$A:$Q,MATCH($C$3&amp;$D154,'[1]2024'!$B:$B,0),MATCH(L$4,'[1]2024'!$2:$2,0)),0)++IFERROR(INDEX('[1]2024'!$A:$Q,MATCH($D$3&amp;$D154,'[1]2024'!$B:$B,0),MATCH(L$4,'[1]2024'!$2:$2,0)),0)</f>
        <v>0</v>
      </c>
      <c r="M154" s="74">
        <f>IFERROR(INDEX('[1]2024'!$A:$Q,MATCH($A$3&amp;$D154,'[1]2024'!$B:$B,0),MATCH(M$4,'[1]2024'!$2:$2,0)),0)+IFERROR(INDEX('[1]2024'!$A:$Q,MATCH($B$3&amp;$D154,'[1]2024'!$B:$B,0),MATCH(M$4,'[1]2024'!$2:$2,0)),0)++IFERROR(INDEX('[1]2024'!$A:$Q,MATCH($C$3&amp;$D154,'[1]2024'!$B:$B,0),MATCH(M$4,'[1]2024'!$2:$2,0)),0)++IFERROR(INDEX('[1]2024'!$A:$Q,MATCH($D$3&amp;$D154,'[1]2024'!$B:$B,0),MATCH(M$4,'[1]2024'!$2:$2,0)),0)</f>
        <v>0</v>
      </c>
      <c r="N154" s="74">
        <f>IFERROR(INDEX('[1]2024'!$A:$Q,MATCH($A$3&amp;$D154,'[1]2024'!$B:$B,0),MATCH(N$4,'[1]2024'!$2:$2,0)),0)+IFERROR(INDEX('[1]2024'!$A:$Q,MATCH($B$3&amp;$D154,'[1]2024'!$B:$B,0),MATCH(N$4,'[1]2024'!$2:$2,0)),0)++IFERROR(INDEX('[1]2024'!$A:$Q,MATCH($C$3&amp;$D154,'[1]2024'!$B:$B,0),MATCH(N$4,'[1]2024'!$2:$2,0)),0)++IFERROR(INDEX('[1]2024'!$A:$Q,MATCH($D$3&amp;$D154,'[1]2024'!$B:$B,0),MATCH(N$4,'[1]2024'!$2:$2,0)),0)</f>
        <v>0</v>
      </c>
      <c r="O154" s="74">
        <f>IFERROR(INDEX('[1]2024'!$A:$Q,MATCH($A$3&amp;$D154,'[1]2024'!$B:$B,0),MATCH(O$4,'[1]2024'!$2:$2,0)),0)+IFERROR(INDEX('[1]2024'!$A:$Q,MATCH($B$3&amp;$D154,'[1]2024'!$B:$B,0),MATCH(O$4,'[1]2024'!$2:$2,0)),0)++IFERROR(INDEX('[1]2024'!$A:$Q,MATCH($C$3&amp;$D154,'[1]2024'!$B:$B,0),MATCH(O$4,'[1]2024'!$2:$2,0)),0)++IFERROR(INDEX('[1]2024'!$A:$Q,MATCH($D$3&amp;$D154,'[1]2024'!$B:$B,0),MATCH(O$4,'[1]2024'!$2:$2,0)),0)</f>
        <v>89010</v>
      </c>
      <c r="P154" s="74">
        <f>IFERROR(INDEX('[1]2024'!$A:$Q,MATCH($A$3&amp;$D154,'[1]2024'!$B:$B,0),MATCH(P$4,'[1]2024'!$2:$2,0)),0)+IFERROR(INDEX('[1]2024'!$A:$Q,MATCH($B$3&amp;$D154,'[1]2024'!$B:$B,0),MATCH(P$4,'[1]2024'!$2:$2,0)),0)++IFERROR(INDEX('[1]2024'!$A:$Q,MATCH($C$3&amp;$D154,'[1]2024'!$B:$B,0),MATCH(P$4,'[1]2024'!$2:$2,0)),0)++IFERROR(INDEX('[1]2024'!$A:$Q,MATCH($D$3&amp;$D154,'[1]2024'!$B:$B,0),MATCH(P$4,'[1]2024'!$2:$2,0)),0)</f>
        <v>0</v>
      </c>
      <c r="Q154" s="74">
        <f>IFERROR(INDEX('[1]2024'!$A:$Q,MATCH($A$3&amp;$D154,'[1]2024'!$B:$B,0),MATCH(Q$4,'[1]2024'!$2:$2,0)),0)+IFERROR(INDEX('[1]2024'!$A:$Q,MATCH($B$3&amp;$D154,'[1]2024'!$B:$B,0),MATCH(Q$4,'[1]2024'!$2:$2,0)),0)++IFERROR(INDEX('[1]2024'!$A:$Q,MATCH($C$3&amp;$D154,'[1]2024'!$B:$B,0),MATCH(Q$4,'[1]2024'!$2:$2,0)),0)++IFERROR(INDEX('[1]2024'!$A:$Q,MATCH($D$3&amp;$D154,'[1]2024'!$B:$B,0),MATCH(Q$4,'[1]2024'!$2:$2,0)),0)</f>
        <v>270000</v>
      </c>
      <c r="R154" s="74">
        <f>IFERROR(INDEX('[1]2024'!$A:$Q,MATCH($A$3&amp;$D154,'[1]2024'!$B:$B,0),MATCH(R$4,'[1]2024'!$2:$2,0)),0)+IFERROR(INDEX('[1]2024'!$A:$Q,MATCH($B$3&amp;$D154,'[1]2024'!$B:$B,0),MATCH(R$4,'[1]2024'!$2:$2,0)),0)++IFERROR(INDEX('[1]2024'!$A:$Q,MATCH($C$3&amp;$D154,'[1]2024'!$B:$B,0),MATCH(R$4,'[1]2024'!$2:$2,0)),0)++IFERROR(INDEX('[1]2024'!$A:$Q,MATCH($D$3&amp;$D154,'[1]2024'!$B:$B,0),MATCH(R$4,'[1]2024'!$2:$2,0)),0)</f>
        <v>428540</v>
      </c>
      <c r="S154" s="74">
        <f>IFERROR(INDEX('[1]2024'!$A:$Q,MATCH($A$3&amp;$D154,'[1]2024'!$B:$B,0),MATCH(S$4,'[1]2024'!$2:$2,0)),0)+IFERROR(INDEX('[1]2024'!$A:$Q,MATCH($B$3&amp;$D154,'[1]2024'!$B:$B,0),MATCH(S$4,'[1]2024'!$2:$2,0)),0)++IFERROR(INDEX('[1]2024'!$A:$Q,MATCH($C$3&amp;$D154,'[1]2024'!$B:$B,0),MATCH(S$4,'[1]2024'!$2:$2,0)),0)++IFERROR(INDEX('[1]2024'!$A:$Q,MATCH($D$3&amp;$D154,'[1]2024'!$B:$B,0),MATCH(S$4,'[1]2024'!$2:$2,0)),0)</f>
        <v>161790</v>
      </c>
      <c r="T154" s="75">
        <v>1200000</v>
      </c>
      <c r="U154" s="73">
        <f t="shared" si="162"/>
        <v>3237683</v>
      </c>
      <c r="V154" s="174">
        <v>462033</v>
      </c>
      <c r="W154" s="105">
        <v>334746</v>
      </c>
      <c r="X154" s="105">
        <v>1175594</v>
      </c>
      <c r="Y154" s="105">
        <v>267310</v>
      </c>
      <c r="Z154" s="105">
        <v>298000</v>
      </c>
      <c r="AA154" s="105">
        <v>100000</v>
      </c>
      <c r="AB154" s="105">
        <v>100000</v>
      </c>
      <c r="AC154" s="105">
        <v>100000</v>
      </c>
      <c r="AD154" s="105">
        <v>100000</v>
      </c>
      <c r="AE154" s="105">
        <v>100000</v>
      </c>
      <c r="AF154" s="105">
        <v>100000</v>
      </c>
      <c r="AG154" s="175">
        <v>100000</v>
      </c>
      <c r="AH154" s="73">
        <f t="shared" si="163"/>
        <v>2000000</v>
      </c>
      <c r="AI154" s="73">
        <v>200000</v>
      </c>
      <c r="AJ154" s="73">
        <v>200000</v>
      </c>
      <c r="AK154" s="73">
        <v>100000</v>
      </c>
      <c r="AL154" s="73">
        <v>200000</v>
      </c>
      <c r="AM154" s="73">
        <v>200000</v>
      </c>
      <c r="AN154" s="73">
        <v>100000</v>
      </c>
      <c r="AO154" s="73">
        <v>200000</v>
      </c>
      <c r="AP154" s="73">
        <v>200000</v>
      </c>
      <c r="AQ154" s="73">
        <v>100000</v>
      </c>
      <c r="AR154" s="73">
        <v>200000</v>
      </c>
      <c r="AS154" s="73">
        <v>200000</v>
      </c>
      <c r="AT154" s="73">
        <v>100000</v>
      </c>
      <c r="AU154" s="73">
        <f>SUM(AI154:AN154)</f>
        <v>1000000</v>
      </c>
      <c r="AV154" s="73">
        <f t="shared" si="141"/>
        <v>500000</v>
      </c>
      <c r="AW154" s="73">
        <f t="shared" si="142"/>
        <v>500000</v>
      </c>
      <c r="AX154" s="73">
        <f t="shared" si="143"/>
        <v>500000</v>
      </c>
      <c r="AY154" s="73">
        <f t="shared" si="164"/>
        <v>2000000</v>
      </c>
      <c r="AZ154" s="73">
        <f t="shared" si="165"/>
        <v>2000000</v>
      </c>
      <c r="BA154" s="73">
        <f t="shared" si="166"/>
        <v>2000000</v>
      </c>
      <c r="BB154" s="113" t="s">
        <v>384</v>
      </c>
      <c r="BC154" s="69" t="s">
        <v>24</v>
      </c>
      <c r="BD154" s="160"/>
      <c r="BE154" s="74">
        <v>0</v>
      </c>
      <c r="BF154" s="74">
        <v>2595323</v>
      </c>
      <c r="BG154" s="74">
        <v>3420057</v>
      </c>
      <c r="BH154" s="162">
        <f t="shared" si="84"/>
        <v>1751059</v>
      </c>
    </row>
    <row r="155" spans="1:60" outlineLevel="1" x14ac:dyDescent="0.3">
      <c r="A155" s="71" t="s">
        <v>292</v>
      </c>
      <c r="B155" s="149" t="s">
        <v>293</v>
      </c>
      <c r="C155" s="149" t="s">
        <v>31</v>
      </c>
      <c r="D155" s="150">
        <v>5119160</v>
      </c>
      <c r="E155" s="150" t="s">
        <v>294</v>
      </c>
      <c r="F155" s="173">
        <v>0</v>
      </c>
      <c r="G155" s="73">
        <f t="shared" si="161"/>
        <v>0</v>
      </c>
      <c r="H155" s="74">
        <f>IFERROR(INDEX('[1]2024'!$A:$Q,MATCH($A$3&amp;$D155,'[1]2024'!$B:$B,0),MATCH(H$4,'[1]2024'!$2:$2,0)),0)+IFERROR(INDEX('[1]2024'!$A:$Q,MATCH($B$3&amp;$D155,'[1]2024'!$B:$B,0),MATCH(H$4,'[1]2024'!$2:$2,0)),0)++IFERROR(INDEX('[1]2024'!$A:$Q,MATCH($C$3&amp;$D155,'[1]2024'!$B:$B,0),MATCH(H$4,'[1]2024'!$2:$2,0)),0)++IFERROR(INDEX('[1]2024'!$A:$Q,MATCH($D$3&amp;$D155,'[1]2024'!$B:$B,0),MATCH(H$4,'[1]2024'!$2:$2,0)),0)</f>
        <v>0</v>
      </c>
      <c r="I155" s="74">
        <f>IFERROR(INDEX('[1]2024'!$A:$Q,MATCH($A$3&amp;$D155,'[1]2024'!$B:$B,0),MATCH(I$4,'[1]2024'!$2:$2,0)),0)+IFERROR(INDEX('[1]2024'!$A:$Q,MATCH($B$3&amp;$D155,'[1]2024'!$B:$B,0),MATCH(I$4,'[1]2024'!$2:$2,0)),0)++IFERROR(INDEX('[1]2024'!$A:$Q,MATCH($C$3&amp;$D155,'[1]2024'!$B:$B,0),MATCH(I$4,'[1]2024'!$2:$2,0)),0)++IFERROR(INDEX('[1]2024'!$A:$Q,MATCH($D$3&amp;$D155,'[1]2024'!$B:$B,0),MATCH(I$4,'[1]2024'!$2:$2,0)),0)</f>
        <v>0</v>
      </c>
      <c r="J155" s="74">
        <f>IFERROR(INDEX('[1]2024'!$A:$Q,MATCH($A$3&amp;$D155,'[1]2024'!$B:$B,0),MATCH(J$4,'[1]2024'!$2:$2,0)),0)+IFERROR(INDEX('[1]2024'!$A:$Q,MATCH($B$3&amp;$D155,'[1]2024'!$B:$B,0),MATCH(J$4,'[1]2024'!$2:$2,0)),0)++IFERROR(INDEX('[1]2024'!$A:$Q,MATCH($C$3&amp;$D155,'[1]2024'!$B:$B,0),MATCH(J$4,'[1]2024'!$2:$2,0)),0)++IFERROR(INDEX('[1]2024'!$A:$Q,MATCH($D$3&amp;$D155,'[1]2024'!$B:$B,0),MATCH(J$4,'[1]2024'!$2:$2,0)),0)</f>
        <v>0</v>
      </c>
      <c r="K155" s="74">
        <f>IFERROR(INDEX('[1]2024'!$A:$Q,MATCH($A$3&amp;$D155,'[1]2024'!$B:$B,0),MATCH(K$4,'[1]2024'!$2:$2,0)),0)+IFERROR(INDEX('[1]2024'!$A:$Q,MATCH($B$3&amp;$D155,'[1]2024'!$B:$B,0),MATCH(K$4,'[1]2024'!$2:$2,0)),0)++IFERROR(INDEX('[1]2024'!$A:$Q,MATCH($C$3&amp;$D155,'[1]2024'!$B:$B,0),MATCH(K$4,'[1]2024'!$2:$2,0)),0)++IFERROR(INDEX('[1]2024'!$A:$Q,MATCH($D$3&amp;$D155,'[1]2024'!$B:$B,0),MATCH(K$4,'[1]2024'!$2:$2,0)),0)</f>
        <v>0</v>
      </c>
      <c r="L155" s="74">
        <f>IFERROR(INDEX('[1]2024'!$A:$Q,MATCH($A$3&amp;$D155,'[1]2024'!$B:$B,0),MATCH(L$4,'[1]2024'!$2:$2,0)),0)+IFERROR(INDEX('[1]2024'!$A:$Q,MATCH($B$3&amp;$D155,'[1]2024'!$B:$B,0),MATCH(L$4,'[1]2024'!$2:$2,0)),0)++IFERROR(INDEX('[1]2024'!$A:$Q,MATCH($C$3&amp;$D155,'[1]2024'!$B:$B,0),MATCH(L$4,'[1]2024'!$2:$2,0)),0)++IFERROR(INDEX('[1]2024'!$A:$Q,MATCH($D$3&amp;$D155,'[1]2024'!$B:$B,0),MATCH(L$4,'[1]2024'!$2:$2,0)),0)</f>
        <v>0</v>
      </c>
      <c r="M155" s="74">
        <f>IFERROR(INDEX('[1]2024'!$A:$Q,MATCH($A$3&amp;$D155,'[1]2024'!$B:$B,0),MATCH(M$4,'[1]2024'!$2:$2,0)),0)+IFERROR(INDEX('[1]2024'!$A:$Q,MATCH($B$3&amp;$D155,'[1]2024'!$B:$B,0),MATCH(M$4,'[1]2024'!$2:$2,0)),0)++IFERROR(INDEX('[1]2024'!$A:$Q,MATCH($C$3&amp;$D155,'[1]2024'!$B:$B,0),MATCH(M$4,'[1]2024'!$2:$2,0)),0)++IFERROR(INDEX('[1]2024'!$A:$Q,MATCH($D$3&amp;$D155,'[1]2024'!$B:$B,0),MATCH(M$4,'[1]2024'!$2:$2,0)),0)</f>
        <v>0</v>
      </c>
      <c r="N155" s="74">
        <f>IFERROR(INDEX('[1]2024'!$A:$Q,MATCH($A$3&amp;$D155,'[1]2024'!$B:$B,0),MATCH(N$4,'[1]2024'!$2:$2,0)),0)+IFERROR(INDEX('[1]2024'!$A:$Q,MATCH($B$3&amp;$D155,'[1]2024'!$B:$B,0),MATCH(N$4,'[1]2024'!$2:$2,0)),0)++IFERROR(INDEX('[1]2024'!$A:$Q,MATCH($C$3&amp;$D155,'[1]2024'!$B:$B,0),MATCH(N$4,'[1]2024'!$2:$2,0)),0)++IFERROR(INDEX('[1]2024'!$A:$Q,MATCH($D$3&amp;$D155,'[1]2024'!$B:$B,0),MATCH(N$4,'[1]2024'!$2:$2,0)),0)</f>
        <v>0</v>
      </c>
      <c r="O155" s="74">
        <f>IFERROR(INDEX('[1]2024'!$A:$Q,MATCH($A$3&amp;$D155,'[1]2024'!$B:$B,0),MATCH(O$4,'[1]2024'!$2:$2,0)),0)+IFERROR(INDEX('[1]2024'!$A:$Q,MATCH($B$3&amp;$D155,'[1]2024'!$B:$B,0),MATCH(O$4,'[1]2024'!$2:$2,0)),0)++IFERROR(INDEX('[1]2024'!$A:$Q,MATCH($C$3&amp;$D155,'[1]2024'!$B:$B,0),MATCH(O$4,'[1]2024'!$2:$2,0)),0)++IFERROR(INDEX('[1]2024'!$A:$Q,MATCH($D$3&amp;$D155,'[1]2024'!$B:$B,0),MATCH(O$4,'[1]2024'!$2:$2,0)),0)</f>
        <v>0</v>
      </c>
      <c r="P155" s="74">
        <f>IFERROR(INDEX('[1]2024'!$A:$Q,MATCH($A$3&amp;$D155,'[1]2024'!$B:$B,0),MATCH(P$4,'[1]2024'!$2:$2,0)),0)+IFERROR(INDEX('[1]2024'!$A:$Q,MATCH($B$3&amp;$D155,'[1]2024'!$B:$B,0),MATCH(P$4,'[1]2024'!$2:$2,0)),0)++IFERROR(INDEX('[1]2024'!$A:$Q,MATCH($C$3&amp;$D155,'[1]2024'!$B:$B,0),MATCH(P$4,'[1]2024'!$2:$2,0)),0)++IFERROR(INDEX('[1]2024'!$A:$Q,MATCH($D$3&amp;$D155,'[1]2024'!$B:$B,0),MATCH(P$4,'[1]2024'!$2:$2,0)),0)</f>
        <v>0</v>
      </c>
      <c r="Q155" s="74">
        <f>IFERROR(INDEX('[1]2024'!$A:$Q,MATCH($A$3&amp;$D155,'[1]2024'!$B:$B,0),MATCH(Q$4,'[1]2024'!$2:$2,0)),0)+IFERROR(INDEX('[1]2024'!$A:$Q,MATCH($B$3&amp;$D155,'[1]2024'!$B:$B,0),MATCH(Q$4,'[1]2024'!$2:$2,0)),0)++IFERROR(INDEX('[1]2024'!$A:$Q,MATCH($C$3&amp;$D155,'[1]2024'!$B:$B,0),MATCH(Q$4,'[1]2024'!$2:$2,0)),0)++IFERROR(INDEX('[1]2024'!$A:$Q,MATCH($D$3&amp;$D155,'[1]2024'!$B:$B,0),MATCH(Q$4,'[1]2024'!$2:$2,0)),0)</f>
        <v>0</v>
      </c>
      <c r="R155" s="74">
        <f>IFERROR(INDEX('[1]2024'!$A:$Q,MATCH($A$3&amp;$D155,'[1]2024'!$B:$B,0),MATCH(R$4,'[1]2024'!$2:$2,0)),0)+IFERROR(INDEX('[1]2024'!$A:$Q,MATCH($B$3&amp;$D155,'[1]2024'!$B:$B,0),MATCH(R$4,'[1]2024'!$2:$2,0)),0)++IFERROR(INDEX('[1]2024'!$A:$Q,MATCH($C$3&amp;$D155,'[1]2024'!$B:$B,0),MATCH(R$4,'[1]2024'!$2:$2,0)),0)++IFERROR(INDEX('[1]2024'!$A:$Q,MATCH($D$3&amp;$D155,'[1]2024'!$B:$B,0),MATCH(R$4,'[1]2024'!$2:$2,0)),0)</f>
        <v>0</v>
      </c>
      <c r="S155" s="74">
        <f>IFERROR(INDEX('[1]2024'!$A:$Q,MATCH($A$3&amp;$D155,'[1]2024'!$B:$B,0),MATCH(S$4,'[1]2024'!$2:$2,0)),0)+IFERROR(INDEX('[1]2024'!$A:$Q,MATCH($B$3&amp;$D155,'[1]2024'!$B:$B,0),MATCH(S$4,'[1]2024'!$2:$2,0)),0)++IFERROR(INDEX('[1]2024'!$A:$Q,MATCH($C$3&amp;$D155,'[1]2024'!$B:$B,0),MATCH(S$4,'[1]2024'!$2:$2,0)),0)++IFERROR(INDEX('[1]2024'!$A:$Q,MATCH($D$3&amp;$D155,'[1]2024'!$B:$B,0),MATCH(S$4,'[1]2024'!$2:$2,0)),0)</f>
        <v>0</v>
      </c>
      <c r="T155" s="75">
        <v>0</v>
      </c>
      <c r="U155" s="73">
        <f t="shared" si="162"/>
        <v>0</v>
      </c>
      <c r="V155" s="174">
        <v>0</v>
      </c>
      <c r="W155" s="105">
        <v>0</v>
      </c>
      <c r="X155" s="105">
        <v>0</v>
      </c>
      <c r="Y155" s="105">
        <v>0</v>
      </c>
      <c r="Z155" s="105">
        <v>0</v>
      </c>
      <c r="AA155" s="105">
        <v>0</v>
      </c>
      <c r="AB155" s="105">
        <v>0</v>
      </c>
      <c r="AC155" s="105">
        <v>0</v>
      </c>
      <c r="AD155" s="105">
        <v>0</v>
      </c>
      <c r="AE155" s="105">
        <v>0</v>
      </c>
      <c r="AF155" s="105">
        <v>0</v>
      </c>
      <c r="AG155" s="175">
        <v>0</v>
      </c>
      <c r="AH155" s="73">
        <f t="shared" si="163"/>
        <v>0</v>
      </c>
      <c r="AI155" s="73"/>
      <c r="AJ155" s="73"/>
      <c r="AK155" s="73"/>
      <c r="AL155" s="73"/>
      <c r="AM155" s="73"/>
      <c r="AN155" s="73"/>
      <c r="AO155" s="73"/>
      <c r="AP155" s="73"/>
      <c r="AQ155" s="73"/>
      <c r="AR155" s="73"/>
      <c r="AS155" s="73"/>
      <c r="AT155" s="73"/>
      <c r="AU155" s="73">
        <f t="shared" si="145"/>
        <v>0</v>
      </c>
      <c r="AV155" s="73">
        <f t="shared" si="141"/>
        <v>0</v>
      </c>
      <c r="AW155" s="73">
        <f t="shared" si="142"/>
        <v>0</v>
      </c>
      <c r="AX155" s="73">
        <f t="shared" si="143"/>
        <v>0</v>
      </c>
      <c r="AY155" s="73">
        <f t="shared" si="164"/>
        <v>0</v>
      </c>
      <c r="AZ155" s="73">
        <f t="shared" si="165"/>
        <v>0</v>
      </c>
      <c r="BA155" s="73">
        <f t="shared" si="166"/>
        <v>0</v>
      </c>
      <c r="BB155" s="91"/>
      <c r="BC155" s="69" t="s">
        <v>24</v>
      </c>
      <c r="BD155" s="160"/>
      <c r="BE155" s="74">
        <v>0</v>
      </c>
      <c r="BF155" s="74">
        <v>0</v>
      </c>
      <c r="BG155" s="74">
        <v>0</v>
      </c>
      <c r="BH155" s="162">
        <f t="shared" ref="BH155:BH176" si="167">G155</f>
        <v>0</v>
      </c>
    </row>
    <row r="156" spans="1:60" outlineLevel="1" x14ac:dyDescent="0.3">
      <c r="A156" s="71" t="s">
        <v>295</v>
      </c>
      <c r="B156" s="149" t="s">
        <v>295</v>
      </c>
      <c r="C156" s="149" t="s">
        <v>31</v>
      </c>
      <c r="D156" s="150">
        <v>5119121</v>
      </c>
      <c r="E156" s="150" t="s">
        <v>296</v>
      </c>
      <c r="F156" s="173">
        <v>0</v>
      </c>
      <c r="G156" s="73">
        <f t="shared" si="161"/>
        <v>255000</v>
      </c>
      <c r="H156" s="74">
        <f>IFERROR(INDEX('[1]2024'!$A:$Q,MATCH($A$3&amp;$D156,'[1]2024'!$B:$B,0),MATCH(H$4,'[1]2024'!$2:$2,0)),0)+IFERROR(INDEX('[1]2024'!$A:$Q,MATCH($B$3&amp;$D156,'[1]2024'!$B:$B,0),MATCH(H$4,'[1]2024'!$2:$2,0)),0)++IFERROR(INDEX('[1]2024'!$A:$Q,MATCH($C$3&amp;$D156,'[1]2024'!$B:$B,0),MATCH(H$4,'[1]2024'!$2:$2,0)),0)++IFERROR(INDEX('[1]2024'!$A:$Q,MATCH($D$3&amp;$D156,'[1]2024'!$B:$B,0),MATCH(H$4,'[1]2024'!$2:$2,0)),0)</f>
        <v>20000</v>
      </c>
      <c r="I156" s="74">
        <f>IFERROR(INDEX('[1]2024'!$A:$Q,MATCH($A$3&amp;$D156,'[1]2024'!$B:$B,0),MATCH(I$4,'[1]2024'!$2:$2,0)),0)+IFERROR(INDEX('[1]2024'!$A:$Q,MATCH($B$3&amp;$D156,'[1]2024'!$B:$B,0),MATCH(I$4,'[1]2024'!$2:$2,0)),0)++IFERROR(INDEX('[1]2024'!$A:$Q,MATCH($C$3&amp;$D156,'[1]2024'!$B:$B,0),MATCH(I$4,'[1]2024'!$2:$2,0)),0)++IFERROR(INDEX('[1]2024'!$A:$Q,MATCH($D$3&amp;$D156,'[1]2024'!$B:$B,0),MATCH(I$4,'[1]2024'!$2:$2,0)),0)</f>
        <v>20000</v>
      </c>
      <c r="J156" s="74">
        <f>IFERROR(INDEX('[1]2024'!$A:$Q,MATCH($A$3&amp;$D156,'[1]2024'!$B:$B,0),MATCH(J$4,'[1]2024'!$2:$2,0)),0)+IFERROR(INDEX('[1]2024'!$A:$Q,MATCH($B$3&amp;$D156,'[1]2024'!$B:$B,0),MATCH(J$4,'[1]2024'!$2:$2,0)),0)++IFERROR(INDEX('[1]2024'!$A:$Q,MATCH($C$3&amp;$D156,'[1]2024'!$B:$B,0),MATCH(J$4,'[1]2024'!$2:$2,0)),0)++IFERROR(INDEX('[1]2024'!$A:$Q,MATCH($D$3&amp;$D156,'[1]2024'!$B:$B,0),MATCH(J$4,'[1]2024'!$2:$2,0)),0)</f>
        <v>20000</v>
      </c>
      <c r="K156" s="74">
        <f>IFERROR(INDEX('[1]2024'!$A:$Q,MATCH($A$3&amp;$D156,'[1]2024'!$B:$B,0),MATCH(K$4,'[1]2024'!$2:$2,0)),0)+IFERROR(INDEX('[1]2024'!$A:$Q,MATCH($B$3&amp;$D156,'[1]2024'!$B:$B,0),MATCH(K$4,'[1]2024'!$2:$2,0)),0)++IFERROR(INDEX('[1]2024'!$A:$Q,MATCH($C$3&amp;$D156,'[1]2024'!$B:$B,0),MATCH(K$4,'[1]2024'!$2:$2,0)),0)++IFERROR(INDEX('[1]2024'!$A:$Q,MATCH($D$3&amp;$D156,'[1]2024'!$B:$B,0),MATCH(K$4,'[1]2024'!$2:$2,0)),0)</f>
        <v>20000</v>
      </c>
      <c r="L156" s="74">
        <f>IFERROR(INDEX('[1]2024'!$A:$Q,MATCH($A$3&amp;$D156,'[1]2024'!$B:$B,0),MATCH(L$4,'[1]2024'!$2:$2,0)),0)+IFERROR(INDEX('[1]2024'!$A:$Q,MATCH($B$3&amp;$D156,'[1]2024'!$B:$B,0),MATCH(L$4,'[1]2024'!$2:$2,0)),0)++IFERROR(INDEX('[1]2024'!$A:$Q,MATCH($C$3&amp;$D156,'[1]2024'!$B:$B,0),MATCH(L$4,'[1]2024'!$2:$2,0)),0)++IFERROR(INDEX('[1]2024'!$A:$Q,MATCH($D$3&amp;$D156,'[1]2024'!$B:$B,0),MATCH(L$4,'[1]2024'!$2:$2,0)),0)</f>
        <v>20000</v>
      </c>
      <c r="M156" s="74">
        <f>IFERROR(INDEX('[1]2024'!$A:$Q,MATCH($A$3&amp;$D156,'[1]2024'!$B:$B,0),MATCH(M$4,'[1]2024'!$2:$2,0)),0)+IFERROR(INDEX('[1]2024'!$A:$Q,MATCH($B$3&amp;$D156,'[1]2024'!$B:$B,0),MATCH(M$4,'[1]2024'!$2:$2,0)),0)++IFERROR(INDEX('[1]2024'!$A:$Q,MATCH($C$3&amp;$D156,'[1]2024'!$B:$B,0),MATCH(M$4,'[1]2024'!$2:$2,0)),0)++IFERROR(INDEX('[1]2024'!$A:$Q,MATCH($D$3&amp;$D156,'[1]2024'!$B:$B,0),MATCH(M$4,'[1]2024'!$2:$2,0)),0)</f>
        <v>20000</v>
      </c>
      <c r="N156" s="74">
        <f>IFERROR(INDEX('[1]2024'!$A:$Q,MATCH($A$3&amp;$D156,'[1]2024'!$B:$B,0),MATCH(N$4,'[1]2024'!$2:$2,0)),0)+IFERROR(INDEX('[1]2024'!$A:$Q,MATCH($B$3&amp;$D156,'[1]2024'!$B:$B,0),MATCH(N$4,'[1]2024'!$2:$2,0)),0)++IFERROR(INDEX('[1]2024'!$A:$Q,MATCH($C$3&amp;$D156,'[1]2024'!$B:$B,0),MATCH(N$4,'[1]2024'!$2:$2,0)),0)++IFERROR(INDEX('[1]2024'!$A:$Q,MATCH($D$3&amp;$D156,'[1]2024'!$B:$B,0),MATCH(N$4,'[1]2024'!$2:$2,0)),0)</f>
        <v>20000</v>
      </c>
      <c r="O156" s="74">
        <f>IFERROR(INDEX('[1]2024'!$A:$Q,MATCH($A$3&amp;$D156,'[1]2024'!$B:$B,0),MATCH(O$4,'[1]2024'!$2:$2,0)),0)+IFERROR(INDEX('[1]2024'!$A:$Q,MATCH($B$3&amp;$D156,'[1]2024'!$B:$B,0),MATCH(O$4,'[1]2024'!$2:$2,0)),0)++IFERROR(INDEX('[1]2024'!$A:$Q,MATCH($C$3&amp;$D156,'[1]2024'!$B:$B,0),MATCH(O$4,'[1]2024'!$2:$2,0)),0)++IFERROR(INDEX('[1]2024'!$A:$Q,MATCH($D$3&amp;$D156,'[1]2024'!$B:$B,0),MATCH(O$4,'[1]2024'!$2:$2,0)),0)</f>
        <v>20000</v>
      </c>
      <c r="P156" s="74">
        <f>IFERROR(INDEX('[1]2024'!$A:$Q,MATCH($A$3&amp;$D156,'[1]2024'!$B:$B,0),MATCH(P$4,'[1]2024'!$2:$2,0)),0)+IFERROR(INDEX('[1]2024'!$A:$Q,MATCH($B$3&amp;$D156,'[1]2024'!$B:$B,0),MATCH(P$4,'[1]2024'!$2:$2,0)),0)++IFERROR(INDEX('[1]2024'!$A:$Q,MATCH($C$3&amp;$D156,'[1]2024'!$B:$B,0),MATCH(P$4,'[1]2024'!$2:$2,0)),0)++IFERROR(INDEX('[1]2024'!$A:$Q,MATCH($D$3&amp;$D156,'[1]2024'!$B:$B,0),MATCH(P$4,'[1]2024'!$2:$2,0)),0)</f>
        <v>20000</v>
      </c>
      <c r="Q156" s="74">
        <f>IFERROR(INDEX('[1]2024'!$A:$Q,MATCH($A$3&amp;$D156,'[1]2024'!$B:$B,0),MATCH(Q$4,'[1]2024'!$2:$2,0)),0)+IFERROR(INDEX('[1]2024'!$A:$Q,MATCH($B$3&amp;$D156,'[1]2024'!$B:$B,0),MATCH(Q$4,'[1]2024'!$2:$2,0)),0)++IFERROR(INDEX('[1]2024'!$A:$Q,MATCH($C$3&amp;$D156,'[1]2024'!$B:$B,0),MATCH(Q$4,'[1]2024'!$2:$2,0)),0)++IFERROR(INDEX('[1]2024'!$A:$Q,MATCH($D$3&amp;$D156,'[1]2024'!$B:$B,0),MATCH(Q$4,'[1]2024'!$2:$2,0)),0)</f>
        <v>25000</v>
      </c>
      <c r="R156" s="74">
        <f>IFERROR(INDEX('[1]2024'!$A:$Q,MATCH($A$3&amp;$D156,'[1]2024'!$B:$B,0),MATCH(R$4,'[1]2024'!$2:$2,0)),0)+IFERROR(INDEX('[1]2024'!$A:$Q,MATCH($B$3&amp;$D156,'[1]2024'!$B:$B,0),MATCH(R$4,'[1]2024'!$2:$2,0)),0)++IFERROR(INDEX('[1]2024'!$A:$Q,MATCH($C$3&amp;$D156,'[1]2024'!$B:$B,0),MATCH(R$4,'[1]2024'!$2:$2,0)),0)++IFERROR(INDEX('[1]2024'!$A:$Q,MATCH($D$3&amp;$D156,'[1]2024'!$B:$B,0),MATCH(R$4,'[1]2024'!$2:$2,0)),0)</f>
        <v>25000</v>
      </c>
      <c r="S156" s="74">
        <f>IFERROR(INDEX('[1]2024'!$A:$Q,MATCH($A$3&amp;$D156,'[1]2024'!$B:$B,0),MATCH(S$4,'[1]2024'!$2:$2,0)),0)+IFERROR(INDEX('[1]2024'!$A:$Q,MATCH($B$3&amp;$D156,'[1]2024'!$B:$B,0),MATCH(S$4,'[1]2024'!$2:$2,0)),0)++IFERROR(INDEX('[1]2024'!$A:$Q,MATCH($C$3&amp;$D156,'[1]2024'!$B:$B,0),MATCH(S$4,'[1]2024'!$2:$2,0)),0)++IFERROR(INDEX('[1]2024'!$A:$Q,MATCH($D$3&amp;$D156,'[1]2024'!$B:$B,0),MATCH(S$4,'[1]2024'!$2:$2,0)),0)</f>
        <v>25000</v>
      </c>
      <c r="T156" s="75">
        <v>240000</v>
      </c>
      <c r="U156" s="73">
        <f t="shared" si="162"/>
        <v>265000</v>
      </c>
      <c r="V156" s="174">
        <v>25000</v>
      </c>
      <c r="W156" s="105">
        <v>25000</v>
      </c>
      <c r="X156" s="105">
        <v>25000</v>
      </c>
      <c r="Y156" s="105">
        <v>25000</v>
      </c>
      <c r="Z156" s="105">
        <v>25000</v>
      </c>
      <c r="AA156" s="105">
        <v>20000</v>
      </c>
      <c r="AB156" s="105">
        <v>20000</v>
      </c>
      <c r="AC156" s="105">
        <v>20000</v>
      </c>
      <c r="AD156" s="105">
        <v>20000</v>
      </c>
      <c r="AE156" s="105">
        <v>20000</v>
      </c>
      <c r="AF156" s="105">
        <v>20000</v>
      </c>
      <c r="AG156" s="175">
        <v>20000</v>
      </c>
      <c r="AH156" s="73">
        <f t="shared" si="163"/>
        <v>300000</v>
      </c>
      <c r="AI156" s="73">
        <v>25000</v>
      </c>
      <c r="AJ156" s="73">
        <v>25000</v>
      </c>
      <c r="AK156" s="73">
        <v>25000</v>
      </c>
      <c r="AL156" s="73">
        <v>25000</v>
      </c>
      <c r="AM156" s="73">
        <v>25000</v>
      </c>
      <c r="AN156" s="73">
        <v>25000</v>
      </c>
      <c r="AO156" s="73">
        <v>25000</v>
      </c>
      <c r="AP156" s="73">
        <v>25000</v>
      </c>
      <c r="AQ156" s="73">
        <v>25000</v>
      </c>
      <c r="AR156" s="73">
        <v>25000</v>
      </c>
      <c r="AS156" s="73">
        <v>25000</v>
      </c>
      <c r="AT156" s="73">
        <v>25000</v>
      </c>
      <c r="AU156" s="73">
        <f t="shared" si="145"/>
        <v>75000</v>
      </c>
      <c r="AV156" s="73">
        <f t="shared" si="141"/>
        <v>75000</v>
      </c>
      <c r="AW156" s="73">
        <f t="shared" si="142"/>
        <v>75000</v>
      </c>
      <c r="AX156" s="73">
        <f t="shared" si="143"/>
        <v>75000</v>
      </c>
      <c r="AY156" s="73">
        <f t="shared" si="164"/>
        <v>300000</v>
      </c>
      <c r="AZ156" s="73">
        <f t="shared" si="165"/>
        <v>300000</v>
      </c>
      <c r="BA156" s="73">
        <f t="shared" si="166"/>
        <v>300000</v>
      </c>
      <c r="BB156" s="113" t="s">
        <v>385</v>
      </c>
      <c r="BC156" s="69" t="s">
        <v>24</v>
      </c>
      <c r="BD156" s="160"/>
      <c r="BE156" s="74">
        <v>0</v>
      </c>
      <c r="BF156" s="74">
        <v>490000</v>
      </c>
      <c r="BG156" s="74">
        <v>240000</v>
      </c>
      <c r="BH156" s="162">
        <f t="shared" si="167"/>
        <v>255000</v>
      </c>
    </row>
    <row r="157" spans="1:60" outlineLevel="1" x14ac:dyDescent="0.3">
      <c r="A157" s="71" t="s">
        <v>297</v>
      </c>
      <c r="B157" s="164" t="s">
        <v>298</v>
      </c>
      <c r="C157" s="164" t="s">
        <v>31</v>
      </c>
      <c r="D157" s="150">
        <v>5119151</v>
      </c>
      <c r="E157" s="150" t="s">
        <v>291</v>
      </c>
      <c r="F157" s="173">
        <v>0</v>
      </c>
      <c r="G157" s="73">
        <f t="shared" si="161"/>
        <v>0</v>
      </c>
      <c r="H157" s="74">
        <f>IFERROR(INDEX('[1]2024'!$A:$Q,MATCH($A$3&amp;$D157,'[1]2024'!$B:$B,0),MATCH(H$4,'[1]2024'!$2:$2,0)),0)+IFERROR(INDEX('[1]2024'!$A:$Q,MATCH($B$3&amp;$D157,'[1]2024'!$B:$B,0),MATCH(H$4,'[1]2024'!$2:$2,0)),0)++IFERROR(INDEX('[1]2024'!$A:$Q,MATCH($C$3&amp;$D157,'[1]2024'!$B:$B,0),MATCH(H$4,'[1]2024'!$2:$2,0)),0)++IFERROR(INDEX('[1]2024'!$A:$Q,MATCH($D$3&amp;$D157,'[1]2024'!$B:$B,0),MATCH(H$4,'[1]2024'!$2:$2,0)),0)</f>
        <v>0</v>
      </c>
      <c r="I157" s="74">
        <f>IFERROR(INDEX('[1]2024'!$A:$Q,MATCH($A$3&amp;$D157,'[1]2024'!$B:$B,0),MATCH(I$4,'[1]2024'!$2:$2,0)),0)+IFERROR(INDEX('[1]2024'!$A:$Q,MATCH($B$3&amp;$D157,'[1]2024'!$B:$B,0),MATCH(I$4,'[1]2024'!$2:$2,0)),0)++IFERROR(INDEX('[1]2024'!$A:$Q,MATCH($C$3&amp;$D157,'[1]2024'!$B:$B,0),MATCH(I$4,'[1]2024'!$2:$2,0)),0)++IFERROR(INDEX('[1]2024'!$A:$Q,MATCH($D$3&amp;$D157,'[1]2024'!$B:$B,0),MATCH(I$4,'[1]2024'!$2:$2,0)),0)</f>
        <v>0</v>
      </c>
      <c r="J157" s="74">
        <f>IFERROR(INDEX('[1]2024'!$A:$Q,MATCH($A$3&amp;$D157,'[1]2024'!$B:$B,0),MATCH(J$4,'[1]2024'!$2:$2,0)),0)+IFERROR(INDEX('[1]2024'!$A:$Q,MATCH($B$3&amp;$D157,'[1]2024'!$B:$B,0),MATCH(J$4,'[1]2024'!$2:$2,0)),0)++IFERROR(INDEX('[1]2024'!$A:$Q,MATCH($C$3&amp;$D157,'[1]2024'!$B:$B,0),MATCH(J$4,'[1]2024'!$2:$2,0)),0)++IFERROR(INDEX('[1]2024'!$A:$Q,MATCH($D$3&amp;$D157,'[1]2024'!$B:$B,0),MATCH(J$4,'[1]2024'!$2:$2,0)),0)</f>
        <v>0</v>
      </c>
      <c r="K157" s="74">
        <f>IFERROR(INDEX('[1]2024'!$A:$Q,MATCH($A$3&amp;$D157,'[1]2024'!$B:$B,0),MATCH(K$4,'[1]2024'!$2:$2,0)),0)+IFERROR(INDEX('[1]2024'!$A:$Q,MATCH($B$3&amp;$D157,'[1]2024'!$B:$B,0),MATCH(K$4,'[1]2024'!$2:$2,0)),0)++IFERROR(INDEX('[1]2024'!$A:$Q,MATCH($C$3&amp;$D157,'[1]2024'!$B:$B,0),MATCH(K$4,'[1]2024'!$2:$2,0)),0)++IFERROR(INDEX('[1]2024'!$A:$Q,MATCH($D$3&amp;$D157,'[1]2024'!$B:$B,0),MATCH(K$4,'[1]2024'!$2:$2,0)),0)</f>
        <v>0</v>
      </c>
      <c r="L157" s="74">
        <f>IFERROR(INDEX('[1]2024'!$A:$Q,MATCH($A$3&amp;$D157,'[1]2024'!$B:$B,0),MATCH(L$4,'[1]2024'!$2:$2,0)),0)+IFERROR(INDEX('[1]2024'!$A:$Q,MATCH($B$3&amp;$D157,'[1]2024'!$B:$B,0),MATCH(L$4,'[1]2024'!$2:$2,0)),0)++IFERROR(INDEX('[1]2024'!$A:$Q,MATCH($C$3&amp;$D157,'[1]2024'!$B:$B,0),MATCH(L$4,'[1]2024'!$2:$2,0)),0)++IFERROR(INDEX('[1]2024'!$A:$Q,MATCH($D$3&amp;$D157,'[1]2024'!$B:$B,0),MATCH(L$4,'[1]2024'!$2:$2,0)),0)</f>
        <v>0</v>
      </c>
      <c r="M157" s="74">
        <f>IFERROR(INDEX('[1]2024'!$A:$Q,MATCH($A$3&amp;$D157,'[1]2024'!$B:$B,0),MATCH(M$4,'[1]2024'!$2:$2,0)),0)+IFERROR(INDEX('[1]2024'!$A:$Q,MATCH($B$3&amp;$D157,'[1]2024'!$B:$B,0),MATCH(M$4,'[1]2024'!$2:$2,0)),0)++IFERROR(INDEX('[1]2024'!$A:$Q,MATCH($C$3&amp;$D157,'[1]2024'!$B:$B,0),MATCH(M$4,'[1]2024'!$2:$2,0)),0)++IFERROR(INDEX('[1]2024'!$A:$Q,MATCH($D$3&amp;$D157,'[1]2024'!$B:$B,0),MATCH(M$4,'[1]2024'!$2:$2,0)),0)</f>
        <v>0</v>
      </c>
      <c r="N157" s="74">
        <f>IFERROR(INDEX('[1]2024'!$A:$Q,MATCH($A$3&amp;$D157,'[1]2024'!$B:$B,0),MATCH(N$4,'[1]2024'!$2:$2,0)),0)+IFERROR(INDEX('[1]2024'!$A:$Q,MATCH($B$3&amp;$D157,'[1]2024'!$B:$B,0),MATCH(N$4,'[1]2024'!$2:$2,0)),0)++IFERROR(INDEX('[1]2024'!$A:$Q,MATCH($C$3&amp;$D157,'[1]2024'!$B:$B,0),MATCH(N$4,'[1]2024'!$2:$2,0)),0)++IFERROR(INDEX('[1]2024'!$A:$Q,MATCH($D$3&amp;$D157,'[1]2024'!$B:$B,0),MATCH(N$4,'[1]2024'!$2:$2,0)),0)</f>
        <v>0</v>
      </c>
      <c r="O157" s="74">
        <f>IFERROR(INDEX('[1]2024'!$A:$Q,MATCH($A$3&amp;$D157,'[1]2024'!$B:$B,0),MATCH(O$4,'[1]2024'!$2:$2,0)),0)+IFERROR(INDEX('[1]2024'!$A:$Q,MATCH($B$3&amp;$D157,'[1]2024'!$B:$B,0),MATCH(O$4,'[1]2024'!$2:$2,0)),0)++IFERROR(INDEX('[1]2024'!$A:$Q,MATCH($C$3&amp;$D157,'[1]2024'!$B:$B,0),MATCH(O$4,'[1]2024'!$2:$2,0)),0)++IFERROR(INDEX('[1]2024'!$A:$Q,MATCH($D$3&amp;$D157,'[1]2024'!$B:$B,0),MATCH(O$4,'[1]2024'!$2:$2,0)),0)</f>
        <v>0</v>
      </c>
      <c r="P157" s="74">
        <f>IFERROR(INDEX('[1]2024'!$A:$Q,MATCH($A$3&amp;$D157,'[1]2024'!$B:$B,0),MATCH(P$4,'[1]2024'!$2:$2,0)),0)+IFERROR(INDEX('[1]2024'!$A:$Q,MATCH($B$3&amp;$D157,'[1]2024'!$B:$B,0),MATCH(P$4,'[1]2024'!$2:$2,0)),0)++IFERROR(INDEX('[1]2024'!$A:$Q,MATCH($C$3&amp;$D157,'[1]2024'!$B:$B,0),MATCH(P$4,'[1]2024'!$2:$2,0)),0)++IFERROR(INDEX('[1]2024'!$A:$Q,MATCH($D$3&amp;$D157,'[1]2024'!$B:$B,0),MATCH(P$4,'[1]2024'!$2:$2,0)),0)</f>
        <v>0</v>
      </c>
      <c r="Q157" s="74">
        <f>IFERROR(INDEX('[1]2024'!$A:$Q,MATCH($A$3&amp;$D157,'[1]2024'!$B:$B,0),MATCH(Q$4,'[1]2024'!$2:$2,0)),0)+IFERROR(INDEX('[1]2024'!$A:$Q,MATCH($B$3&amp;$D157,'[1]2024'!$B:$B,0),MATCH(Q$4,'[1]2024'!$2:$2,0)),0)++IFERROR(INDEX('[1]2024'!$A:$Q,MATCH($C$3&amp;$D157,'[1]2024'!$B:$B,0),MATCH(Q$4,'[1]2024'!$2:$2,0)),0)++IFERROR(INDEX('[1]2024'!$A:$Q,MATCH($D$3&amp;$D157,'[1]2024'!$B:$B,0),MATCH(Q$4,'[1]2024'!$2:$2,0)),0)</f>
        <v>0</v>
      </c>
      <c r="R157" s="74">
        <f>IFERROR(INDEX('[1]2024'!$A:$Q,MATCH($A$3&amp;$D157,'[1]2024'!$B:$B,0),MATCH(R$4,'[1]2024'!$2:$2,0)),0)+IFERROR(INDEX('[1]2024'!$A:$Q,MATCH($B$3&amp;$D157,'[1]2024'!$B:$B,0),MATCH(R$4,'[1]2024'!$2:$2,0)),0)++IFERROR(INDEX('[1]2024'!$A:$Q,MATCH($C$3&amp;$D157,'[1]2024'!$B:$B,0),MATCH(R$4,'[1]2024'!$2:$2,0)),0)++IFERROR(INDEX('[1]2024'!$A:$Q,MATCH($D$3&amp;$D157,'[1]2024'!$B:$B,0),MATCH(R$4,'[1]2024'!$2:$2,0)),0)</f>
        <v>0</v>
      </c>
      <c r="S157" s="74">
        <f>IFERROR(INDEX('[1]2024'!$A:$Q,MATCH($A$3&amp;$D157,'[1]2024'!$B:$B,0),MATCH(S$4,'[1]2024'!$2:$2,0)),0)+IFERROR(INDEX('[1]2024'!$A:$Q,MATCH($B$3&amp;$D157,'[1]2024'!$B:$B,0),MATCH(S$4,'[1]2024'!$2:$2,0)),0)++IFERROR(INDEX('[1]2024'!$A:$Q,MATCH($C$3&amp;$D157,'[1]2024'!$B:$B,0),MATCH(S$4,'[1]2024'!$2:$2,0)),0)++IFERROR(INDEX('[1]2024'!$A:$Q,MATCH($D$3&amp;$D157,'[1]2024'!$B:$B,0),MATCH(S$4,'[1]2024'!$2:$2,0)),0)</f>
        <v>0</v>
      </c>
      <c r="T157" s="75">
        <v>0</v>
      </c>
      <c r="U157" s="73">
        <f t="shared" si="162"/>
        <v>0</v>
      </c>
      <c r="V157" s="174">
        <v>0</v>
      </c>
      <c r="W157" s="105">
        <v>0</v>
      </c>
      <c r="X157" s="105">
        <v>0</v>
      </c>
      <c r="Y157" s="105">
        <v>0</v>
      </c>
      <c r="Z157" s="105">
        <v>0</v>
      </c>
      <c r="AA157" s="105">
        <v>0</v>
      </c>
      <c r="AB157" s="105">
        <v>0</v>
      </c>
      <c r="AC157" s="105">
        <v>0</v>
      </c>
      <c r="AD157" s="105">
        <v>0</v>
      </c>
      <c r="AE157" s="105">
        <v>0</v>
      </c>
      <c r="AF157" s="105">
        <v>0</v>
      </c>
      <c r="AG157" s="175">
        <v>0</v>
      </c>
      <c r="AH157" s="73">
        <f t="shared" si="163"/>
        <v>0</v>
      </c>
      <c r="AI157" s="73"/>
      <c r="AJ157" s="73"/>
      <c r="AK157" s="73"/>
      <c r="AL157" s="73"/>
      <c r="AM157" s="73"/>
      <c r="AN157" s="73"/>
      <c r="AO157" s="73"/>
      <c r="AP157" s="73"/>
      <c r="AQ157" s="73"/>
      <c r="AR157" s="73"/>
      <c r="AS157" s="73"/>
      <c r="AT157" s="73"/>
      <c r="AU157" s="73">
        <f t="shared" si="145"/>
        <v>0</v>
      </c>
      <c r="AV157" s="73">
        <f t="shared" si="141"/>
        <v>0</v>
      </c>
      <c r="AW157" s="73">
        <f t="shared" si="142"/>
        <v>0</v>
      </c>
      <c r="AX157" s="73">
        <f t="shared" si="143"/>
        <v>0</v>
      </c>
      <c r="AY157" s="73">
        <f t="shared" si="164"/>
        <v>0</v>
      </c>
      <c r="AZ157" s="73">
        <f t="shared" si="165"/>
        <v>0</v>
      </c>
      <c r="BA157" s="73">
        <f t="shared" si="166"/>
        <v>0</v>
      </c>
      <c r="BB157" s="91"/>
      <c r="BC157" s="69" t="s">
        <v>24</v>
      </c>
      <c r="BD157" s="160"/>
      <c r="BE157" s="74">
        <v>0</v>
      </c>
      <c r="BF157" s="74">
        <v>0</v>
      </c>
      <c r="BG157" s="74">
        <v>0</v>
      </c>
      <c r="BH157" s="162">
        <f t="shared" si="167"/>
        <v>0</v>
      </c>
    </row>
    <row r="158" spans="1:60" x14ac:dyDescent="0.3">
      <c r="A158" s="57" t="s">
        <v>299</v>
      </c>
      <c r="B158" s="158" t="s">
        <v>21</v>
      </c>
      <c r="C158" s="158"/>
      <c r="D158" s="159"/>
      <c r="E158" s="159"/>
      <c r="F158" s="169">
        <v>42000000</v>
      </c>
      <c r="G158" s="61">
        <f t="shared" ref="G158" si="168">SUM(G159:G162)</f>
        <v>60942191</v>
      </c>
      <c r="H158" s="62">
        <f t="shared" ref="H158:S158" si="169">SUM(H159:H162)</f>
        <v>9271224</v>
      </c>
      <c r="I158" s="63">
        <f t="shared" si="169"/>
        <v>1841503</v>
      </c>
      <c r="J158" s="63">
        <f t="shared" si="169"/>
        <v>6983231</v>
      </c>
      <c r="K158" s="63">
        <f t="shared" si="169"/>
        <v>1597473</v>
      </c>
      <c r="L158" s="63">
        <f t="shared" si="169"/>
        <v>5033825</v>
      </c>
      <c r="M158" s="63">
        <f t="shared" si="169"/>
        <v>8503821</v>
      </c>
      <c r="N158" s="63">
        <f t="shared" si="169"/>
        <v>5233059</v>
      </c>
      <c r="O158" s="63">
        <f t="shared" si="169"/>
        <v>5140548</v>
      </c>
      <c r="P158" s="63">
        <f t="shared" si="169"/>
        <v>1908960</v>
      </c>
      <c r="Q158" s="63">
        <f t="shared" si="169"/>
        <v>6190276</v>
      </c>
      <c r="R158" s="63">
        <f t="shared" si="169"/>
        <v>4466477</v>
      </c>
      <c r="S158" s="63">
        <f t="shared" si="169"/>
        <v>4771794</v>
      </c>
      <c r="T158" s="64">
        <v>42000000</v>
      </c>
      <c r="U158" s="61">
        <f t="shared" ref="U158:Z158" si="170">SUM(U159:U162)</f>
        <v>52141485</v>
      </c>
      <c r="V158" s="85">
        <f t="shared" si="170"/>
        <v>6949548</v>
      </c>
      <c r="W158" s="99">
        <f t="shared" si="170"/>
        <v>7694619</v>
      </c>
      <c r="X158" s="99">
        <f t="shared" si="170"/>
        <v>848274</v>
      </c>
      <c r="Y158" s="99">
        <f t="shared" si="170"/>
        <v>8899860</v>
      </c>
      <c r="Z158" s="99">
        <f t="shared" si="170"/>
        <v>3249184</v>
      </c>
      <c r="AA158" s="99">
        <v>3500000</v>
      </c>
      <c r="AB158" s="99">
        <v>3500000</v>
      </c>
      <c r="AC158" s="99">
        <v>3500000</v>
      </c>
      <c r="AD158" s="99">
        <v>3500000</v>
      </c>
      <c r="AE158" s="99">
        <v>3500000</v>
      </c>
      <c r="AF158" s="99">
        <v>3500000</v>
      </c>
      <c r="AG158" s="170">
        <v>3500000</v>
      </c>
      <c r="AH158" s="61">
        <f t="shared" ref="AH158:AT158" si="171">SUM(AH159:AH162)</f>
        <v>60000000</v>
      </c>
      <c r="AI158" s="61">
        <f t="shared" si="171"/>
        <v>5000000</v>
      </c>
      <c r="AJ158" s="61">
        <f t="shared" si="171"/>
        <v>5000000</v>
      </c>
      <c r="AK158" s="61">
        <f t="shared" si="171"/>
        <v>5000000</v>
      </c>
      <c r="AL158" s="61">
        <f t="shared" si="171"/>
        <v>5000000</v>
      </c>
      <c r="AM158" s="61">
        <f t="shared" si="171"/>
        <v>5000000</v>
      </c>
      <c r="AN158" s="61">
        <f t="shared" si="171"/>
        <v>5000000</v>
      </c>
      <c r="AO158" s="61">
        <f t="shared" si="171"/>
        <v>5000000</v>
      </c>
      <c r="AP158" s="61">
        <f t="shared" si="171"/>
        <v>5000000</v>
      </c>
      <c r="AQ158" s="61">
        <f t="shared" si="171"/>
        <v>5000000</v>
      </c>
      <c r="AR158" s="61">
        <f t="shared" si="171"/>
        <v>5000000</v>
      </c>
      <c r="AS158" s="61">
        <f t="shared" si="171"/>
        <v>5000000</v>
      </c>
      <c r="AT158" s="61">
        <f t="shared" si="171"/>
        <v>5000000</v>
      </c>
      <c r="AU158" s="61">
        <f t="shared" si="145"/>
        <v>15000000</v>
      </c>
      <c r="AV158" s="61">
        <f t="shared" si="141"/>
        <v>15000000</v>
      </c>
      <c r="AW158" s="61">
        <f t="shared" si="142"/>
        <v>15000000</v>
      </c>
      <c r="AX158" s="61">
        <f t="shared" si="143"/>
        <v>15000000</v>
      </c>
      <c r="AY158" s="61">
        <f>SUM(AY159:AY162)</f>
        <v>63000000</v>
      </c>
      <c r="AZ158" s="61">
        <f t="shared" ref="AZ158:BA158" si="172">SUM(AZ159:AZ162)</f>
        <v>66150000</v>
      </c>
      <c r="BA158" s="61">
        <f t="shared" si="172"/>
        <v>69457500</v>
      </c>
      <c r="BB158" s="91"/>
      <c r="BC158" s="171"/>
      <c r="BD158" s="172"/>
      <c r="BE158" s="85">
        <f>SUM(BE159:BE162)</f>
        <v>0</v>
      </c>
      <c r="BF158" s="85">
        <v>132284551</v>
      </c>
      <c r="BG158" s="85">
        <v>49236192</v>
      </c>
      <c r="BH158" s="161">
        <f t="shared" si="167"/>
        <v>60942191</v>
      </c>
    </row>
    <row r="159" spans="1:60" outlineLevel="1" x14ac:dyDescent="0.3">
      <c r="A159" s="71" t="s">
        <v>300</v>
      </c>
      <c r="B159" s="149" t="s">
        <v>301</v>
      </c>
      <c r="C159" s="149" t="s">
        <v>44</v>
      </c>
      <c r="D159" s="150">
        <v>5120110</v>
      </c>
      <c r="E159" s="150" t="s">
        <v>302</v>
      </c>
      <c r="F159" s="173">
        <v>6000000</v>
      </c>
      <c r="G159" s="73">
        <f>SUM(H159:S159)</f>
        <v>9367000</v>
      </c>
      <c r="H159" s="74">
        <f>IFERROR(INDEX('[1]2024'!$A:$Q,MATCH($A$3&amp;$D159,'[1]2024'!$B:$B,0),MATCH(H$4,'[1]2024'!$2:$2,0)),0)+IFERROR(INDEX('[1]2024'!$A:$Q,MATCH($B$3&amp;$D159,'[1]2024'!$B:$B,0),MATCH(H$4,'[1]2024'!$2:$2,0)),0)++IFERROR(INDEX('[1]2024'!$A:$Q,MATCH($C$3&amp;$D159,'[1]2024'!$B:$B,0),MATCH(H$4,'[1]2024'!$2:$2,0)),0)++IFERROR(INDEX('[1]2024'!$A:$Q,MATCH($D$3&amp;$D159,'[1]2024'!$B:$B,0),MATCH(H$4,'[1]2024'!$2:$2,0)),0)</f>
        <v>0</v>
      </c>
      <c r="I159" s="74">
        <f>IFERROR(INDEX('[1]2024'!$A:$Q,MATCH($A$3&amp;$D159,'[1]2024'!$B:$B,0),MATCH(I$4,'[1]2024'!$2:$2,0)),0)+IFERROR(INDEX('[1]2024'!$A:$Q,MATCH($B$3&amp;$D159,'[1]2024'!$B:$B,0),MATCH(I$4,'[1]2024'!$2:$2,0)),0)++IFERROR(INDEX('[1]2024'!$A:$Q,MATCH($C$3&amp;$D159,'[1]2024'!$B:$B,0),MATCH(I$4,'[1]2024'!$2:$2,0)),0)++IFERROR(INDEX('[1]2024'!$A:$Q,MATCH($D$3&amp;$D159,'[1]2024'!$B:$B,0),MATCH(I$4,'[1]2024'!$2:$2,0)),0)</f>
        <v>0</v>
      </c>
      <c r="J159" s="74">
        <f>IFERROR(INDEX('[1]2024'!$A:$Q,MATCH($A$3&amp;$D159,'[1]2024'!$B:$B,0),MATCH(J$4,'[1]2024'!$2:$2,0)),0)+IFERROR(INDEX('[1]2024'!$A:$Q,MATCH($B$3&amp;$D159,'[1]2024'!$B:$B,0),MATCH(J$4,'[1]2024'!$2:$2,0)),0)++IFERROR(INDEX('[1]2024'!$A:$Q,MATCH($C$3&amp;$D159,'[1]2024'!$B:$B,0),MATCH(J$4,'[1]2024'!$2:$2,0)),0)++IFERROR(INDEX('[1]2024'!$A:$Q,MATCH($D$3&amp;$D159,'[1]2024'!$B:$B,0),MATCH(J$4,'[1]2024'!$2:$2,0)),0)</f>
        <v>5600000</v>
      </c>
      <c r="K159" s="74">
        <f>IFERROR(INDEX('[1]2024'!$A:$Q,MATCH($A$3&amp;$D159,'[1]2024'!$B:$B,0),MATCH(K$4,'[1]2024'!$2:$2,0)),0)+IFERROR(INDEX('[1]2024'!$A:$Q,MATCH($B$3&amp;$D159,'[1]2024'!$B:$B,0),MATCH(K$4,'[1]2024'!$2:$2,0)),0)++IFERROR(INDEX('[1]2024'!$A:$Q,MATCH($C$3&amp;$D159,'[1]2024'!$B:$B,0),MATCH(K$4,'[1]2024'!$2:$2,0)),0)++IFERROR(INDEX('[1]2024'!$A:$Q,MATCH($D$3&amp;$D159,'[1]2024'!$B:$B,0),MATCH(K$4,'[1]2024'!$2:$2,0)),0)</f>
        <v>0</v>
      </c>
      <c r="L159" s="74">
        <f>IFERROR(INDEX('[1]2024'!$A:$Q,MATCH($A$3&amp;$D159,'[1]2024'!$B:$B,0),MATCH(L$4,'[1]2024'!$2:$2,0)),0)+IFERROR(INDEX('[1]2024'!$A:$Q,MATCH($B$3&amp;$D159,'[1]2024'!$B:$B,0),MATCH(L$4,'[1]2024'!$2:$2,0)),0)++IFERROR(INDEX('[1]2024'!$A:$Q,MATCH($C$3&amp;$D159,'[1]2024'!$B:$B,0),MATCH(L$4,'[1]2024'!$2:$2,0)),0)++IFERROR(INDEX('[1]2024'!$A:$Q,MATCH($D$3&amp;$D159,'[1]2024'!$B:$B,0),MATCH(L$4,'[1]2024'!$2:$2,0)),0)</f>
        <v>650000</v>
      </c>
      <c r="M159" s="74">
        <f>IFERROR(INDEX('[1]2024'!$A:$Q,MATCH($A$3&amp;$D159,'[1]2024'!$B:$B,0),MATCH(M$4,'[1]2024'!$2:$2,0)),0)+IFERROR(INDEX('[1]2024'!$A:$Q,MATCH($B$3&amp;$D159,'[1]2024'!$B:$B,0),MATCH(M$4,'[1]2024'!$2:$2,0)),0)++IFERROR(INDEX('[1]2024'!$A:$Q,MATCH($C$3&amp;$D159,'[1]2024'!$B:$B,0),MATCH(M$4,'[1]2024'!$2:$2,0)),0)++IFERROR(INDEX('[1]2024'!$A:$Q,MATCH($D$3&amp;$D159,'[1]2024'!$B:$B,0),MATCH(M$4,'[1]2024'!$2:$2,0)),0)</f>
        <v>2037000</v>
      </c>
      <c r="N159" s="74">
        <f>IFERROR(INDEX('[1]2024'!$A:$Q,MATCH($A$3&amp;$D159,'[1]2024'!$B:$B,0),MATCH(N$4,'[1]2024'!$2:$2,0)),0)+IFERROR(INDEX('[1]2024'!$A:$Q,MATCH($B$3&amp;$D159,'[1]2024'!$B:$B,0),MATCH(N$4,'[1]2024'!$2:$2,0)),0)++IFERROR(INDEX('[1]2024'!$A:$Q,MATCH($C$3&amp;$D159,'[1]2024'!$B:$B,0),MATCH(N$4,'[1]2024'!$2:$2,0)),0)++IFERROR(INDEX('[1]2024'!$A:$Q,MATCH($D$3&amp;$D159,'[1]2024'!$B:$B,0),MATCH(N$4,'[1]2024'!$2:$2,0)),0)</f>
        <v>0</v>
      </c>
      <c r="O159" s="74">
        <f>IFERROR(INDEX('[1]2024'!$A:$Q,MATCH($A$3&amp;$D159,'[1]2024'!$B:$B,0),MATCH(O$4,'[1]2024'!$2:$2,0)),0)+IFERROR(INDEX('[1]2024'!$A:$Q,MATCH($B$3&amp;$D159,'[1]2024'!$B:$B,0),MATCH(O$4,'[1]2024'!$2:$2,0)),0)++IFERROR(INDEX('[1]2024'!$A:$Q,MATCH($C$3&amp;$D159,'[1]2024'!$B:$B,0),MATCH(O$4,'[1]2024'!$2:$2,0)),0)++IFERROR(INDEX('[1]2024'!$A:$Q,MATCH($D$3&amp;$D159,'[1]2024'!$B:$B,0),MATCH(O$4,'[1]2024'!$2:$2,0)),0)</f>
        <v>1080000</v>
      </c>
      <c r="P159" s="74">
        <f>IFERROR(INDEX('[1]2024'!$A:$Q,MATCH($A$3&amp;$D159,'[1]2024'!$B:$B,0),MATCH(P$4,'[1]2024'!$2:$2,0)),0)+IFERROR(INDEX('[1]2024'!$A:$Q,MATCH($B$3&amp;$D159,'[1]2024'!$B:$B,0),MATCH(P$4,'[1]2024'!$2:$2,0)),0)++IFERROR(INDEX('[1]2024'!$A:$Q,MATCH($C$3&amp;$D159,'[1]2024'!$B:$B,0),MATCH(P$4,'[1]2024'!$2:$2,0)),0)++IFERROR(INDEX('[1]2024'!$A:$Q,MATCH($D$3&amp;$D159,'[1]2024'!$B:$B,0),MATCH(P$4,'[1]2024'!$2:$2,0)),0)</f>
        <v>0</v>
      </c>
      <c r="Q159" s="74">
        <f>IFERROR(INDEX('[1]2024'!$A:$Q,MATCH($A$3&amp;$D159,'[1]2024'!$B:$B,0),MATCH(Q$4,'[1]2024'!$2:$2,0)),0)+IFERROR(INDEX('[1]2024'!$A:$Q,MATCH($B$3&amp;$D159,'[1]2024'!$B:$B,0),MATCH(Q$4,'[1]2024'!$2:$2,0)),0)++IFERROR(INDEX('[1]2024'!$A:$Q,MATCH($C$3&amp;$D159,'[1]2024'!$B:$B,0),MATCH(Q$4,'[1]2024'!$2:$2,0)),0)++IFERROR(INDEX('[1]2024'!$A:$Q,MATCH($D$3&amp;$D159,'[1]2024'!$B:$B,0),MATCH(Q$4,'[1]2024'!$2:$2,0)),0)</f>
        <v>0</v>
      </c>
      <c r="R159" s="74">
        <f>IFERROR(INDEX('[1]2024'!$A:$Q,MATCH($A$3&amp;$D159,'[1]2024'!$B:$B,0),MATCH(R$4,'[1]2024'!$2:$2,0)),0)+IFERROR(INDEX('[1]2024'!$A:$Q,MATCH($B$3&amp;$D159,'[1]2024'!$B:$B,0),MATCH(R$4,'[1]2024'!$2:$2,0)),0)++IFERROR(INDEX('[1]2024'!$A:$Q,MATCH($C$3&amp;$D159,'[1]2024'!$B:$B,0),MATCH(R$4,'[1]2024'!$2:$2,0)),0)++IFERROR(INDEX('[1]2024'!$A:$Q,MATCH($D$3&amp;$D159,'[1]2024'!$B:$B,0),MATCH(R$4,'[1]2024'!$2:$2,0)),0)</f>
        <v>0</v>
      </c>
      <c r="S159" s="74">
        <f>IFERROR(INDEX('[1]2024'!$A:$Q,MATCH($A$3&amp;$D159,'[1]2024'!$B:$B,0),MATCH(S$4,'[1]2024'!$2:$2,0)),0)+IFERROR(INDEX('[1]2024'!$A:$Q,MATCH($B$3&amp;$D159,'[1]2024'!$B:$B,0),MATCH(S$4,'[1]2024'!$2:$2,0)),0)++IFERROR(INDEX('[1]2024'!$A:$Q,MATCH($C$3&amp;$D159,'[1]2024'!$B:$B,0),MATCH(S$4,'[1]2024'!$2:$2,0)),0)++IFERROR(INDEX('[1]2024'!$A:$Q,MATCH($D$3&amp;$D159,'[1]2024'!$B:$B,0),MATCH(S$4,'[1]2024'!$2:$2,0)),0)</f>
        <v>0</v>
      </c>
      <c r="T159" s="75">
        <v>6000000</v>
      </c>
      <c r="U159" s="73">
        <f>SUM(V159:AG159)</f>
        <v>4262000</v>
      </c>
      <c r="V159" s="174">
        <v>762000</v>
      </c>
      <c r="W159" s="105">
        <v>0</v>
      </c>
      <c r="X159" s="105">
        <v>0</v>
      </c>
      <c r="Y159" s="105">
        <v>0</v>
      </c>
      <c r="Z159" s="105">
        <v>0</v>
      </c>
      <c r="AA159" s="105">
        <v>500000</v>
      </c>
      <c r="AB159" s="105">
        <v>500000</v>
      </c>
      <c r="AC159" s="105">
        <v>500000</v>
      </c>
      <c r="AD159" s="105">
        <v>500000</v>
      </c>
      <c r="AE159" s="105">
        <v>500000</v>
      </c>
      <c r="AF159" s="105">
        <v>500000</v>
      </c>
      <c r="AG159" s="175">
        <v>500000</v>
      </c>
      <c r="AH159" s="73">
        <f>SUM(AI159:AT159)</f>
        <v>0</v>
      </c>
      <c r="AI159" s="73"/>
      <c r="AJ159" s="73"/>
      <c r="AK159" s="73"/>
      <c r="AL159" s="73"/>
      <c r="AM159" s="73"/>
      <c r="AN159" s="73"/>
      <c r="AO159" s="73"/>
      <c r="AP159" s="73"/>
      <c r="AQ159" s="73"/>
      <c r="AR159" s="73"/>
      <c r="AS159" s="73"/>
      <c r="AT159" s="73"/>
      <c r="AU159" s="73">
        <f t="shared" si="145"/>
        <v>0</v>
      </c>
      <c r="AV159" s="73">
        <f t="shared" si="141"/>
        <v>0</v>
      </c>
      <c r="AW159" s="73">
        <f t="shared" si="142"/>
        <v>0</v>
      </c>
      <c r="AX159" s="73">
        <f t="shared" si="143"/>
        <v>0</v>
      </c>
      <c r="AY159" s="73">
        <f>IF($BC159="O",1.05*$AH159,$AH159)</f>
        <v>0</v>
      </c>
      <c r="AZ159" s="73">
        <f>IF($BC159="O",1.05*$AY159,$AY159)</f>
        <v>0</v>
      </c>
      <c r="BA159" s="73">
        <f>IF($BC159="O",1.05*$AZ159,$AZ159)</f>
        <v>0</v>
      </c>
      <c r="BB159" s="91"/>
      <c r="BC159" s="69" t="s">
        <v>39</v>
      </c>
      <c r="BD159" s="160"/>
      <c r="BE159" s="74">
        <v>0</v>
      </c>
      <c r="BF159" s="74">
        <v>58187638</v>
      </c>
      <c r="BG159" s="74">
        <v>4322911</v>
      </c>
      <c r="BH159" s="162">
        <f t="shared" si="167"/>
        <v>9367000</v>
      </c>
    </row>
    <row r="160" spans="1:60" outlineLevel="1" x14ac:dyDescent="0.3">
      <c r="A160" s="82" t="s">
        <v>303</v>
      </c>
      <c r="B160" s="149" t="s">
        <v>301</v>
      </c>
      <c r="C160" s="149" t="s">
        <v>44</v>
      </c>
      <c r="D160" s="150">
        <v>5120140</v>
      </c>
      <c r="E160" s="150" t="s">
        <v>302</v>
      </c>
      <c r="F160" s="173">
        <v>0</v>
      </c>
      <c r="G160" s="73">
        <f>SUM(H160:S160)</f>
        <v>51549991</v>
      </c>
      <c r="H160" s="74">
        <f>IFERROR(INDEX('[1]2024'!$A:$Q,MATCH($A$3&amp;$D160,'[1]2024'!$B:$B,0),MATCH(H$4,'[1]2024'!$2:$2,0)),0)+IFERROR(INDEX('[1]2024'!$A:$Q,MATCH($B$3&amp;$D160,'[1]2024'!$B:$B,0),MATCH(H$4,'[1]2024'!$2:$2,0)),0)++IFERROR(INDEX('[1]2024'!$A:$Q,MATCH($C$3&amp;$D160,'[1]2024'!$B:$B,0),MATCH(H$4,'[1]2024'!$2:$2,0)),0)++IFERROR(INDEX('[1]2024'!$A:$Q,MATCH($D$3&amp;$D160,'[1]2024'!$B:$B,0),MATCH(H$4,'[1]2024'!$2:$2,0)),0)</f>
        <v>9271224</v>
      </c>
      <c r="I160" s="74">
        <f>IFERROR(INDEX('[1]2024'!$A:$Q,MATCH($A$3&amp;$D160,'[1]2024'!$B:$B,0),MATCH(I$4,'[1]2024'!$2:$2,0)),0)+IFERROR(INDEX('[1]2024'!$A:$Q,MATCH($B$3&amp;$D160,'[1]2024'!$B:$B,0),MATCH(I$4,'[1]2024'!$2:$2,0)),0)++IFERROR(INDEX('[1]2024'!$A:$Q,MATCH($C$3&amp;$D160,'[1]2024'!$B:$B,0),MATCH(I$4,'[1]2024'!$2:$2,0)),0)++IFERROR(INDEX('[1]2024'!$A:$Q,MATCH($D$3&amp;$D160,'[1]2024'!$B:$B,0),MATCH(I$4,'[1]2024'!$2:$2,0)),0)</f>
        <v>1841503</v>
      </c>
      <c r="J160" s="74">
        <f>IFERROR(INDEX('[1]2024'!$A:$Q,MATCH($A$3&amp;$D160,'[1]2024'!$B:$B,0),MATCH(J$4,'[1]2024'!$2:$2,0)),0)+IFERROR(INDEX('[1]2024'!$A:$Q,MATCH($B$3&amp;$D160,'[1]2024'!$B:$B,0),MATCH(J$4,'[1]2024'!$2:$2,0)),0)++IFERROR(INDEX('[1]2024'!$A:$Q,MATCH($C$3&amp;$D160,'[1]2024'!$B:$B,0),MATCH(J$4,'[1]2024'!$2:$2,0)),0)++IFERROR(INDEX('[1]2024'!$A:$Q,MATCH($D$3&amp;$D160,'[1]2024'!$B:$B,0),MATCH(J$4,'[1]2024'!$2:$2,0)),0)</f>
        <v>1383231</v>
      </c>
      <c r="K160" s="74">
        <f>IFERROR(INDEX('[1]2024'!$A:$Q,MATCH($A$3&amp;$D160,'[1]2024'!$B:$B,0),MATCH(K$4,'[1]2024'!$2:$2,0)),0)+IFERROR(INDEX('[1]2024'!$A:$Q,MATCH($B$3&amp;$D160,'[1]2024'!$B:$B,0),MATCH(K$4,'[1]2024'!$2:$2,0)),0)++IFERROR(INDEX('[1]2024'!$A:$Q,MATCH($C$3&amp;$D160,'[1]2024'!$B:$B,0),MATCH(K$4,'[1]2024'!$2:$2,0)),0)++IFERROR(INDEX('[1]2024'!$A:$Q,MATCH($D$3&amp;$D160,'[1]2024'!$B:$B,0),MATCH(K$4,'[1]2024'!$2:$2,0)),0)</f>
        <v>1572273</v>
      </c>
      <c r="L160" s="74">
        <f>IFERROR(INDEX('[1]2024'!$A:$Q,MATCH($A$3&amp;$D160,'[1]2024'!$B:$B,0),MATCH(L$4,'[1]2024'!$2:$2,0)),0)+IFERROR(INDEX('[1]2024'!$A:$Q,MATCH($B$3&amp;$D160,'[1]2024'!$B:$B,0),MATCH(L$4,'[1]2024'!$2:$2,0)),0)++IFERROR(INDEX('[1]2024'!$A:$Q,MATCH($C$3&amp;$D160,'[1]2024'!$B:$B,0),MATCH(L$4,'[1]2024'!$2:$2,0)),0)++IFERROR(INDEX('[1]2024'!$A:$Q,MATCH($D$3&amp;$D160,'[1]2024'!$B:$B,0),MATCH(L$4,'[1]2024'!$2:$2,0)),0)</f>
        <v>4383825</v>
      </c>
      <c r="M160" s="74">
        <f>IFERROR(INDEX('[1]2024'!$A:$Q,MATCH($A$3&amp;$D160,'[1]2024'!$B:$B,0),MATCH(M$4,'[1]2024'!$2:$2,0)),0)+IFERROR(INDEX('[1]2024'!$A:$Q,MATCH($B$3&amp;$D160,'[1]2024'!$B:$B,0),MATCH(M$4,'[1]2024'!$2:$2,0)),0)++IFERROR(INDEX('[1]2024'!$A:$Q,MATCH($C$3&amp;$D160,'[1]2024'!$B:$B,0),MATCH(M$4,'[1]2024'!$2:$2,0)),0)++IFERROR(INDEX('[1]2024'!$A:$Q,MATCH($D$3&amp;$D160,'[1]2024'!$B:$B,0),MATCH(M$4,'[1]2024'!$2:$2,0)),0)</f>
        <v>6466821</v>
      </c>
      <c r="N160" s="74">
        <f>IFERROR(INDEX('[1]2024'!$A:$Q,MATCH($A$3&amp;$D160,'[1]2024'!$B:$B,0),MATCH(N$4,'[1]2024'!$2:$2,0)),0)+IFERROR(INDEX('[1]2024'!$A:$Q,MATCH($B$3&amp;$D160,'[1]2024'!$B:$B,0),MATCH(N$4,'[1]2024'!$2:$2,0)),0)++IFERROR(INDEX('[1]2024'!$A:$Q,MATCH($C$3&amp;$D160,'[1]2024'!$B:$B,0),MATCH(N$4,'[1]2024'!$2:$2,0)),0)++IFERROR(INDEX('[1]2024'!$A:$Q,MATCH($D$3&amp;$D160,'[1]2024'!$B:$B,0),MATCH(N$4,'[1]2024'!$2:$2,0)),0)</f>
        <v>5233059</v>
      </c>
      <c r="O160" s="74">
        <f>IFERROR(INDEX('[1]2024'!$A:$Q,MATCH($A$3&amp;$D160,'[1]2024'!$B:$B,0),MATCH(O$4,'[1]2024'!$2:$2,0)),0)+IFERROR(INDEX('[1]2024'!$A:$Q,MATCH($B$3&amp;$D160,'[1]2024'!$B:$B,0),MATCH(O$4,'[1]2024'!$2:$2,0)),0)++IFERROR(INDEX('[1]2024'!$A:$Q,MATCH($C$3&amp;$D160,'[1]2024'!$B:$B,0),MATCH(O$4,'[1]2024'!$2:$2,0)),0)++IFERROR(INDEX('[1]2024'!$A:$Q,MATCH($D$3&amp;$D160,'[1]2024'!$B:$B,0),MATCH(O$4,'[1]2024'!$2:$2,0)),0)</f>
        <v>4060548</v>
      </c>
      <c r="P160" s="74">
        <f>IFERROR(INDEX('[1]2024'!$A:$Q,MATCH($A$3&amp;$D160,'[1]2024'!$B:$B,0),MATCH(P$4,'[1]2024'!$2:$2,0)),0)+IFERROR(INDEX('[1]2024'!$A:$Q,MATCH($B$3&amp;$D160,'[1]2024'!$B:$B,0),MATCH(P$4,'[1]2024'!$2:$2,0)),0)++IFERROR(INDEX('[1]2024'!$A:$Q,MATCH($C$3&amp;$D160,'[1]2024'!$B:$B,0),MATCH(P$4,'[1]2024'!$2:$2,0)),0)++IFERROR(INDEX('[1]2024'!$A:$Q,MATCH($D$3&amp;$D160,'[1]2024'!$B:$B,0),MATCH(P$4,'[1]2024'!$2:$2,0)),0)</f>
        <v>1908960</v>
      </c>
      <c r="Q160" s="74">
        <f>IFERROR(INDEX('[1]2024'!$A:$Q,MATCH($A$3&amp;$D160,'[1]2024'!$B:$B,0),MATCH(Q$4,'[1]2024'!$2:$2,0)),0)+IFERROR(INDEX('[1]2024'!$A:$Q,MATCH($B$3&amp;$D160,'[1]2024'!$B:$B,0),MATCH(Q$4,'[1]2024'!$2:$2,0)),0)++IFERROR(INDEX('[1]2024'!$A:$Q,MATCH($C$3&amp;$D160,'[1]2024'!$B:$B,0),MATCH(Q$4,'[1]2024'!$2:$2,0)),0)++IFERROR(INDEX('[1]2024'!$A:$Q,MATCH($D$3&amp;$D160,'[1]2024'!$B:$B,0),MATCH(Q$4,'[1]2024'!$2:$2,0)),0)</f>
        <v>6190276</v>
      </c>
      <c r="R160" s="74">
        <f>IFERROR(INDEX('[1]2024'!$A:$Q,MATCH($A$3&amp;$D160,'[1]2024'!$B:$B,0),MATCH(R$4,'[1]2024'!$2:$2,0)),0)+IFERROR(INDEX('[1]2024'!$A:$Q,MATCH($B$3&amp;$D160,'[1]2024'!$B:$B,0),MATCH(R$4,'[1]2024'!$2:$2,0)),0)++IFERROR(INDEX('[1]2024'!$A:$Q,MATCH($C$3&amp;$D160,'[1]2024'!$B:$B,0),MATCH(R$4,'[1]2024'!$2:$2,0)),0)++IFERROR(INDEX('[1]2024'!$A:$Q,MATCH($D$3&amp;$D160,'[1]2024'!$B:$B,0),MATCH(R$4,'[1]2024'!$2:$2,0)),0)</f>
        <v>4466477</v>
      </c>
      <c r="S160" s="74">
        <f>IFERROR(INDEX('[1]2024'!$A:$Q,MATCH($A$3&amp;$D160,'[1]2024'!$B:$B,0),MATCH(S$4,'[1]2024'!$2:$2,0)),0)+IFERROR(INDEX('[1]2024'!$A:$Q,MATCH($B$3&amp;$D160,'[1]2024'!$B:$B,0),MATCH(S$4,'[1]2024'!$2:$2,0)),0)++IFERROR(INDEX('[1]2024'!$A:$Q,MATCH($C$3&amp;$D160,'[1]2024'!$B:$B,0),MATCH(S$4,'[1]2024'!$2:$2,0)),0)++IFERROR(INDEX('[1]2024'!$A:$Q,MATCH($D$3&amp;$D160,'[1]2024'!$B:$B,0),MATCH(S$4,'[1]2024'!$2:$2,0)),0)</f>
        <v>4771794</v>
      </c>
      <c r="T160" s="75">
        <v>0</v>
      </c>
      <c r="U160" s="73">
        <f>SUM(V160:AG160)</f>
        <v>24880607</v>
      </c>
      <c r="V160" s="174">
        <v>6187548</v>
      </c>
      <c r="W160" s="105">
        <v>7694619</v>
      </c>
      <c r="X160" s="105">
        <v>848274</v>
      </c>
      <c r="Y160" s="105">
        <v>6900982</v>
      </c>
      <c r="Z160" s="105">
        <v>3249184</v>
      </c>
      <c r="AA160" s="105">
        <v>0</v>
      </c>
      <c r="AB160" s="105">
        <v>0</v>
      </c>
      <c r="AC160" s="105">
        <v>0</v>
      </c>
      <c r="AD160" s="105">
        <v>0</v>
      </c>
      <c r="AE160" s="105">
        <v>0</v>
      </c>
      <c r="AF160" s="105">
        <v>0</v>
      </c>
      <c r="AG160" s="175">
        <v>0</v>
      </c>
      <c r="AH160" s="73">
        <f>SUM(AI160:AT160)</f>
        <v>0</v>
      </c>
      <c r="AI160" s="73"/>
      <c r="AJ160" s="73"/>
      <c r="AK160" s="73"/>
      <c r="AL160" s="73"/>
      <c r="AM160" s="73"/>
      <c r="AN160" s="73"/>
      <c r="AO160" s="73"/>
      <c r="AP160" s="73"/>
      <c r="AQ160" s="73"/>
      <c r="AR160" s="73"/>
      <c r="AS160" s="73"/>
      <c r="AT160" s="73"/>
      <c r="AU160" s="73">
        <f t="shared" si="145"/>
        <v>0</v>
      </c>
      <c r="AV160" s="73">
        <f t="shared" si="141"/>
        <v>0</v>
      </c>
      <c r="AW160" s="73">
        <f t="shared" si="142"/>
        <v>0</v>
      </c>
      <c r="AX160" s="73">
        <f t="shared" si="143"/>
        <v>0</v>
      </c>
      <c r="AY160" s="73">
        <f>IF($BC160="O",1.05*$AH160,$AH160)</f>
        <v>0</v>
      </c>
      <c r="AZ160" s="73">
        <f>IF($BC160="O",1.05*$AY160,$AY160)</f>
        <v>0</v>
      </c>
      <c r="BA160" s="73">
        <f>IF($BC160="O",1.05*$AZ160,$AZ160)</f>
        <v>0</v>
      </c>
      <c r="BB160" s="91"/>
      <c r="BC160" s="69" t="s">
        <v>39</v>
      </c>
      <c r="BD160" s="160"/>
      <c r="BE160" s="74">
        <v>0</v>
      </c>
      <c r="BF160" s="74">
        <v>0</v>
      </c>
      <c r="BG160" s="74">
        <v>24958297</v>
      </c>
      <c r="BH160" s="162">
        <f t="shared" si="167"/>
        <v>51549991</v>
      </c>
    </row>
    <row r="161" spans="1:60" outlineLevel="1" x14ac:dyDescent="0.3">
      <c r="A161" s="82" t="s">
        <v>304</v>
      </c>
      <c r="B161" s="149" t="s">
        <v>301</v>
      </c>
      <c r="C161" s="149" t="s">
        <v>44</v>
      </c>
      <c r="D161" s="150">
        <v>5120130</v>
      </c>
      <c r="E161" s="150" t="s">
        <v>302</v>
      </c>
      <c r="F161" s="173">
        <v>0</v>
      </c>
      <c r="G161" s="73">
        <f>SUM(H161:S161)</f>
        <v>0</v>
      </c>
      <c r="H161" s="74">
        <f>IFERROR(INDEX('[1]2024'!$A:$Q,MATCH($A$3&amp;$D161,'[1]2024'!$B:$B,0),MATCH(H$4,'[1]2024'!$2:$2,0)),0)+IFERROR(INDEX('[1]2024'!$A:$Q,MATCH($B$3&amp;$D161,'[1]2024'!$B:$B,0),MATCH(H$4,'[1]2024'!$2:$2,0)),0)++IFERROR(INDEX('[1]2024'!$A:$Q,MATCH($C$3&amp;$D161,'[1]2024'!$B:$B,0),MATCH(H$4,'[1]2024'!$2:$2,0)),0)++IFERROR(INDEX('[1]2024'!$A:$Q,MATCH($D$3&amp;$D161,'[1]2024'!$B:$B,0),MATCH(H$4,'[1]2024'!$2:$2,0)),0)</f>
        <v>0</v>
      </c>
      <c r="I161" s="74">
        <f>IFERROR(INDEX('[1]2024'!$A:$Q,MATCH($A$3&amp;$D161,'[1]2024'!$B:$B,0),MATCH(I$4,'[1]2024'!$2:$2,0)),0)+IFERROR(INDEX('[1]2024'!$A:$Q,MATCH($B$3&amp;$D161,'[1]2024'!$B:$B,0),MATCH(I$4,'[1]2024'!$2:$2,0)),0)++IFERROR(INDEX('[1]2024'!$A:$Q,MATCH($C$3&amp;$D161,'[1]2024'!$B:$B,0),MATCH(I$4,'[1]2024'!$2:$2,0)),0)++IFERROR(INDEX('[1]2024'!$A:$Q,MATCH($D$3&amp;$D161,'[1]2024'!$B:$B,0),MATCH(I$4,'[1]2024'!$2:$2,0)),0)</f>
        <v>0</v>
      </c>
      <c r="J161" s="74">
        <f>IFERROR(INDEX('[1]2024'!$A:$Q,MATCH($A$3&amp;$D161,'[1]2024'!$B:$B,0),MATCH(J$4,'[1]2024'!$2:$2,0)),0)+IFERROR(INDEX('[1]2024'!$A:$Q,MATCH($B$3&amp;$D161,'[1]2024'!$B:$B,0),MATCH(J$4,'[1]2024'!$2:$2,0)),0)++IFERROR(INDEX('[1]2024'!$A:$Q,MATCH($C$3&amp;$D161,'[1]2024'!$B:$B,0),MATCH(J$4,'[1]2024'!$2:$2,0)),0)++IFERROR(INDEX('[1]2024'!$A:$Q,MATCH($D$3&amp;$D161,'[1]2024'!$B:$B,0),MATCH(J$4,'[1]2024'!$2:$2,0)),0)</f>
        <v>0</v>
      </c>
      <c r="K161" s="74">
        <f>IFERROR(INDEX('[1]2024'!$A:$Q,MATCH($A$3&amp;$D161,'[1]2024'!$B:$B,0),MATCH(K$4,'[1]2024'!$2:$2,0)),0)+IFERROR(INDEX('[1]2024'!$A:$Q,MATCH($B$3&amp;$D161,'[1]2024'!$B:$B,0),MATCH(K$4,'[1]2024'!$2:$2,0)),0)++IFERROR(INDEX('[1]2024'!$A:$Q,MATCH($C$3&amp;$D161,'[1]2024'!$B:$B,0),MATCH(K$4,'[1]2024'!$2:$2,0)),0)++IFERROR(INDEX('[1]2024'!$A:$Q,MATCH($D$3&amp;$D161,'[1]2024'!$B:$B,0),MATCH(K$4,'[1]2024'!$2:$2,0)),0)</f>
        <v>0</v>
      </c>
      <c r="L161" s="74">
        <f>IFERROR(INDEX('[1]2024'!$A:$Q,MATCH($A$3&amp;$D161,'[1]2024'!$B:$B,0),MATCH(L$4,'[1]2024'!$2:$2,0)),0)+IFERROR(INDEX('[1]2024'!$A:$Q,MATCH($B$3&amp;$D161,'[1]2024'!$B:$B,0),MATCH(L$4,'[1]2024'!$2:$2,0)),0)++IFERROR(INDEX('[1]2024'!$A:$Q,MATCH($C$3&amp;$D161,'[1]2024'!$B:$B,0),MATCH(L$4,'[1]2024'!$2:$2,0)),0)++IFERROR(INDEX('[1]2024'!$A:$Q,MATCH($D$3&amp;$D161,'[1]2024'!$B:$B,0),MATCH(L$4,'[1]2024'!$2:$2,0)),0)</f>
        <v>0</v>
      </c>
      <c r="M161" s="74">
        <f>IFERROR(INDEX('[1]2024'!$A:$Q,MATCH($A$3&amp;$D161,'[1]2024'!$B:$B,0),MATCH(M$4,'[1]2024'!$2:$2,0)),0)+IFERROR(INDEX('[1]2024'!$A:$Q,MATCH($B$3&amp;$D161,'[1]2024'!$B:$B,0),MATCH(M$4,'[1]2024'!$2:$2,0)),0)++IFERROR(INDEX('[1]2024'!$A:$Q,MATCH($C$3&amp;$D161,'[1]2024'!$B:$B,0),MATCH(M$4,'[1]2024'!$2:$2,0)),0)++IFERROR(INDEX('[1]2024'!$A:$Q,MATCH($D$3&amp;$D161,'[1]2024'!$B:$B,0),MATCH(M$4,'[1]2024'!$2:$2,0)),0)</f>
        <v>0</v>
      </c>
      <c r="N161" s="74">
        <f>IFERROR(INDEX('[1]2024'!$A:$Q,MATCH($A$3&amp;$D161,'[1]2024'!$B:$B,0),MATCH(N$4,'[1]2024'!$2:$2,0)),0)+IFERROR(INDEX('[1]2024'!$A:$Q,MATCH($B$3&amp;$D161,'[1]2024'!$B:$B,0),MATCH(N$4,'[1]2024'!$2:$2,0)),0)++IFERROR(INDEX('[1]2024'!$A:$Q,MATCH($C$3&amp;$D161,'[1]2024'!$B:$B,0),MATCH(N$4,'[1]2024'!$2:$2,0)),0)++IFERROR(INDEX('[1]2024'!$A:$Q,MATCH($D$3&amp;$D161,'[1]2024'!$B:$B,0),MATCH(N$4,'[1]2024'!$2:$2,0)),0)</f>
        <v>0</v>
      </c>
      <c r="O161" s="74">
        <f>IFERROR(INDEX('[1]2024'!$A:$Q,MATCH($A$3&amp;$D161,'[1]2024'!$B:$B,0),MATCH(O$4,'[1]2024'!$2:$2,0)),0)+IFERROR(INDEX('[1]2024'!$A:$Q,MATCH($B$3&amp;$D161,'[1]2024'!$B:$B,0),MATCH(O$4,'[1]2024'!$2:$2,0)),0)++IFERROR(INDEX('[1]2024'!$A:$Q,MATCH($C$3&amp;$D161,'[1]2024'!$B:$B,0),MATCH(O$4,'[1]2024'!$2:$2,0)),0)++IFERROR(INDEX('[1]2024'!$A:$Q,MATCH($D$3&amp;$D161,'[1]2024'!$B:$B,0),MATCH(O$4,'[1]2024'!$2:$2,0)),0)</f>
        <v>0</v>
      </c>
      <c r="P161" s="74">
        <f>IFERROR(INDEX('[1]2024'!$A:$Q,MATCH($A$3&amp;$D161,'[1]2024'!$B:$B,0),MATCH(P$4,'[1]2024'!$2:$2,0)),0)+IFERROR(INDEX('[1]2024'!$A:$Q,MATCH($B$3&amp;$D161,'[1]2024'!$B:$B,0),MATCH(P$4,'[1]2024'!$2:$2,0)),0)++IFERROR(INDEX('[1]2024'!$A:$Q,MATCH($C$3&amp;$D161,'[1]2024'!$B:$B,0),MATCH(P$4,'[1]2024'!$2:$2,0)),0)++IFERROR(INDEX('[1]2024'!$A:$Q,MATCH($D$3&amp;$D161,'[1]2024'!$B:$B,0),MATCH(P$4,'[1]2024'!$2:$2,0)),0)</f>
        <v>0</v>
      </c>
      <c r="Q161" s="74">
        <f>IFERROR(INDEX('[1]2024'!$A:$Q,MATCH($A$3&amp;$D161,'[1]2024'!$B:$B,0),MATCH(Q$4,'[1]2024'!$2:$2,0)),0)+IFERROR(INDEX('[1]2024'!$A:$Q,MATCH($B$3&amp;$D161,'[1]2024'!$B:$B,0),MATCH(Q$4,'[1]2024'!$2:$2,0)),0)++IFERROR(INDEX('[1]2024'!$A:$Q,MATCH($C$3&amp;$D161,'[1]2024'!$B:$B,0),MATCH(Q$4,'[1]2024'!$2:$2,0)),0)++IFERROR(INDEX('[1]2024'!$A:$Q,MATCH($D$3&amp;$D161,'[1]2024'!$B:$B,0),MATCH(Q$4,'[1]2024'!$2:$2,0)),0)</f>
        <v>0</v>
      </c>
      <c r="R161" s="74">
        <f>IFERROR(INDEX('[1]2024'!$A:$Q,MATCH($A$3&amp;$D161,'[1]2024'!$B:$B,0),MATCH(R$4,'[1]2024'!$2:$2,0)),0)+IFERROR(INDEX('[1]2024'!$A:$Q,MATCH($B$3&amp;$D161,'[1]2024'!$B:$B,0),MATCH(R$4,'[1]2024'!$2:$2,0)),0)++IFERROR(INDEX('[1]2024'!$A:$Q,MATCH($C$3&amp;$D161,'[1]2024'!$B:$B,0),MATCH(R$4,'[1]2024'!$2:$2,0)),0)++IFERROR(INDEX('[1]2024'!$A:$Q,MATCH($D$3&amp;$D161,'[1]2024'!$B:$B,0),MATCH(R$4,'[1]2024'!$2:$2,0)),0)</f>
        <v>0</v>
      </c>
      <c r="S161" s="74">
        <f>IFERROR(INDEX('[1]2024'!$A:$Q,MATCH($A$3&amp;$D161,'[1]2024'!$B:$B,0),MATCH(S$4,'[1]2024'!$2:$2,0)),0)+IFERROR(INDEX('[1]2024'!$A:$Q,MATCH($B$3&amp;$D161,'[1]2024'!$B:$B,0),MATCH(S$4,'[1]2024'!$2:$2,0)),0)++IFERROR(INDEX('[1]2024'!$A:$Q,MATCH($C$3&amp;$D161,'[1]2024'!$B:$B,0),MATCH(S$4,'[1]2024'!$2:$2,0)),0)++IFERROR(INDEX('[1]2024'!$A:$Q,MATCH($D$3&amp;$D161,'[1]2024'!$B:$B,0),MATCH(S$4,'[1]2024'!$2:$2,0)),0)</f>
        <v>0</v>
      </c>
      <c r="T161" s="75">
        <v>0</v>
      </c>
      <c r="U161" s="73">
        <f>SUM(V161:AG161)</f>
        <v>0</v>
      </c>
      <c r="V161" s="174">
        <v>0</v>
      </c>
      <c r="W161" s="105">
        <v>0</v>
      </c>
      <c r="X161" s="105">
        <v>0</v>
      </c>
      <c r="Y161" s="105">
        <v>0</v>
      </c>
      <c r="Z161" s="105">
        <v>0</v>
      </c>
      <c r="AA161" s="105">
        <v>0</v>
      </c>
      <c r="AB161" s="105">
        <v>0</v>
      </c>
      <c r="AC161" s="105">
        <v>0</v>
      </c>
      <c r="AD161" s="105">
        <v>0</v>
      </c>
      <c r="AE161" s="105">
        <v>0</v>
      </c>
      <c r="AF161" s="105">
        <v>0</v>
      </c>
      <c r="AG161" s="175">
        <v>0</v>
      </c>
      <c r="AH161" s="73">
        <f>SUM(AI161:AT161)</f>
        <v>0</v>
      </c>
      <c r="AI161" s="73"/>
      <c r="AJ161" s="73"/>
      <c r="AK161" s="73"/>
      <c r="AL161" s="73"/>
      <c r="AM161" s="73"/>
      <c r="AN161" s="73"/>
      <c r="AO161" s="73"/>
      <c r="AP161" s="73"/>
      <c r="AQ161" s="73"/>
      <c r="AR161" s="73"/>
      <c r="AS161" s="73"/>
      <c r="AT161" s="73"/>
      <c r="AU161" s="73">
        <f t="shared" si="145"/>
        <v>0</v>
      </c>
      <c r="AV161" s="73">
        <f t="shared" si="141"/>
        <v>0</v>
      </c>
      <c r="AW161" s="73">
        <f t="shared" si="142"/>
        <v>0</v>
      </c>
      <c r="AX161" s="73">
        <f t="shared" si="143"/>
        <v>0</v>
      </c>
      <c r="AY161" s="73">
        <f>IF($BC161="O",1.05*$AH161,$AH161)</f>
        <v>0</v>
      </c>
      <c r="AZ161" s="73">
        <f>IF($BC161="O",1.05*$AY161,$AY161)</f>
        <v>0</v>
      </c>
      <c r="BA161" s="73">
        <f>IF($BC161="O",1.05*$AZ161,$AZ161)</f>
        <v>0</v>
      </c>
      <c r="BB161" s="91"/>
      <c r="BC161" s="69" t="s">
        <v>39</v>
      </c>
      <c r="BD161" s="160"/>
      <c r="BE161" s="74">
        <v>0</v>
      </c>
      <c r="BF161" s="74">
        <v>1151370</v>
      </c>
      <c r="BG161" s="74">
        <v>0</v>
      </c>
      <c r="BH161" s="162">
        <f t="shared" si="167"/>
        <v>0</v>
      </c>
    </row>
    <row r="162" spans="1:60" outlineLevel="1" x14ac:dyDescent="0.3">
      <c r="A162" s="71" t="s">
        <v>305</v>
      </c>
      <c r="B162" s="149" t="s">
        <v>301</v>
      </c>
      <c r="C162" s="149" t="s">
        <v>44</v>
      </c>
      <c r="D162" s="150">
        <v>5120120</v>
      </c>
      <c r="E162" s="150" t="s">
        <v>302</v>
      </c>
      <c r="F162" s="173">
        <v>36000000</v>
      </c>
      <c r="G162" s="73">
        <f>SUM(H162:S162)</f>
        <v>25200</v>
      </c>
      <c r="H162" s="74">
        <f>IFERROR(INDEX('[1]2024'!$A:$Q,MATCH($A$3&amp;$D162,'[1]2024'!$B:$B,0),MATCH(H$4,'[1]2024'!$2:$2,0)),0)+IFERROR(INDEX('[1]2024'!$A:$Q,MATCH($B$3&amp;$D162,'[1]2024'!$B:$B,0),MATCH(H$4,'[1]2024'!$2:$2,0)),0)++IFERROR(INDEX('[1]2024'!$A:$Q,MATCH($C$3&amp;$D162,'[1]2024'!$B:$B,0),MATCH(H$4,'[1]2024'!$2:$2,0)),0)++IFERROR(INDEX('[1]2024'!$A:$Q,MATCH($D$3&amp;$D162,'[1]2024'!$B:$B,0),MATCH(H$4,'[1]2024'!$2:$2,0)),0)</f>
        <v>0</v>
      </c>
      <c r="I162" s="74">
        <f>IFERROR(INDEX('[1]2024'!$A:$Q,MATCH($A$3&amp;$D162,'[1]2024'!$B:$B,0),MATCH(I$4,'[1]2024'!$2:$2,0)),0)+IFERROR(INDEX('[1]2024'!$A:$Q,MATCH($B$3&amp;$D162,'[1]2024'!$B:$B,0),MATCH(I$4,'[1]2024'!$2:$2,0)),0)++IFERROR(INDEX('[1]2024'!$A:$Q,MATCH($C$3&amp;$D162,'[1]2024'!$B:$B,0),MATCH(I$4,'[1]2024'!$2:$2,0)),0)++IFERROR(INDEX('[1]2024'!$A:$Q,MATCH($D$3&amp;$D162,'[1]2024'!$B:$B,0),MATCH(I$4,'[1]2024'!$2:$2,0)),0)</f>
        <v>0</v>
      </c>
      <c r="J162" s="74">
        <f>IFERROR(INDEX('[1]2024'!$A:$Q,MATCH($A$3&amp;$D162,'[1]2024'!$B:$B,0),MATCH(J$4,'[1]2024'!$2:$2,0)),0)+IFERROR(INDEX('[1]2024'!$A:$Q,MATCH($B$3&amp;$D162,'[1]2024'!$B:$B,0),MATCH(J$4,'[1]2024'!$2:$2,0)),0)++IFERROR(INDEX('[1]2024'!$A:$Q,MATCH($C$3&amp;$D162,'[1]2024'!$B:$B,0),MATCH(J$4,'[1]2024'!$2:$2,0)),0)++IFERROR(INDEX('[1]2024'!$A:$Q,MATCH($D$3&amp;$D162,'[1]2024'!$B:$B,0),MATCH(J$4,'[1]2024'!$2:$2,0)),0)</f>
        <v>0</v>
      </c>
      <c r="K162" s="74">
        <f>IFERROR(INDEX('[1]2024'!$A:$Q,MATCH($A$3&amp;$D162,'[1]2024'!$B:$B,0),MATCH(K$4,'[1]2024'!$2:$2,0)),0)+IFERROR(INDEX('[1]2024'!$A:$Q,MATCH($B$3&amp;$D162,'[1]2024'!$B:$B,0),MATCH(K$4,'[1]2024'!$2:$2,0)),0)++IFERROR(INDEX('[1]2024'!$A:$Q,MATCH($C$3&amp;$D162,'[1]2024'!$B:$B,0),MATCH(K$4,'[1]2024'!$2:$2,0)),0)++IFERROR(INDEX('[1]2024'!$A:$Q,MATCH($D$3&amp;$D162,'[1]2024'!$B:$B,0),MATCH(K$4,'[1]2024'!$2:$2,0)),0)</f>
        <v>25200</v>
      </c>
      <c r="L162" s="74">
        <f>IFERROR(INDEX('[1]2024'!$A:$Q,MATCH($A$3&amp;$D162,'[1]2024'!$B:$B,0),MATCH(L$4,'[1]2024'!$2:$2,0)),0)+IFERROR(INDEX('[1]2024'!$A:$Q,MATCH($B$3&amp;$D162,'[1]2024'!$B:$B,0),MATCH(L$4,'[1]2024'!$2:$2,0)),0)++IFERROR(INDEX('[1]2024'!$A:$Q,MATCH($C$3&amp;$D162,'[1]2024'!$B:$B,0),MATCH(L$4,'[1]2024'!$2:$2,0)),0)++IFERROR(INDEX('[1]2024'!$A:$Q,MATCH($D$3&amp;$D162,'[1]2024'!$B:$B,0),MATCH(L$4,'[1]2024'!$2:$2,0)),0)</f>
        <v>0</v>
      </c>
      <c r="M162" s="74">
        <f>IFERROR(INDEX('[1]2024'!$A:$Q,MATCH($A$3&amp;$D162,'[1]2024'!$B:$B,0),MATCH(M$4,'[1]2024'!$2:$2,0)),0)+IFERROR(INDEX('[1]2024'!$A:$Q,MATCH($B$3&amp;$D162,'[1]2024'!$B:$B,0),MATCH(M$4,'[1]2024'!$2:$2,0)),0)++IFERROR(INDEX('[1]2024'!$A:$Q,MATCH($C$3&amp;$D162,'[1]2024'!$B:$B,0),MATCH(M$4,'[1]2024'!$2:$2,0)),0)++IFERROR(INDEX('[1]2024'!$A:$Q,MATCH($D$3&amp;$D162,'[1]2024'!$B:$B,0),MATCH(M$4,'[1]2024'!$2:$2,0)),0)</f>
        <v>0</v>
      </c>
      <c r="N162" s="74">
        <f>IFERROR(INDEX('[1]2024'!$A:$Q,MATCH($A$3&amp;$D162,'[1]2024'!$B:$B,0),MATCH(N$4,'[1]2024'!$2:$2,0)),0)+IFERROR(INDEX('[1]2024'!$A:$Q,MATCH($B$3&amp;$D162,'[1]2024'!$B:$B,0),MATCH(N$4,'[1]2024'!$2:$2,0)),0)++IFERROR(INDEX('[1]2024'!$A:$Q,MATCH($C$3&amp;$D162,'[1]2024'!$B:$B,0),MATCH(N$4,'[1]2024'!$2:$2,0)),0)++IFERROR(INDEX('[1]2024'!$A:$Q,MATCH($D$3&amp;$D162,'[1]2024'!$B:$B,0),MATCH(N$4,'[1]2024'!$2:$2,0)),0)</f>
        <v>0</v>
      </c>
      <c r="O162" s="74">
        <f>IFERROR(INDEX('[1]2024'!$A:$Q,MATCH($A$3&amp;$D162,'[1]2024'!$B:$B,0),MATCH(O$4,'[1]2024'!$2:$2,0)),0)+IFERROR(INDEX('[1]2024'!$A:$Q,MATCH($B$3&amp;$D162,'[1]2024'!$B:$B,0),MATCH(O$4,'[1]2024'!$2:$2,0)),0)++IFERROR(INDEX('[1]2024'!$A:$Q,MATCH($C$3&amp;$D162,'[1]2024'!$B:$B,0),MATCH(O$4,'[1]2024'!$2:$2,0)),0)++IFERROR(INDEX('[1]2024'!$A:$Q,MATCH($D$3&amp;$D162,'[1]2024'!$B:$B,0),MATCH(O$4,'[1]2024'!$2:$2,0)),0)</f>
        <v>0</v>
      </c>
      <c r="P162" s="74">
        <f>IFERROR(INDEX('[1]2024'!$A:$Q,MATCH($A$3&amp;$D162,'[1]2024'!$B:$B,0),MATCH(P$4,'[1]2024'!$2:$2,0)),0)+IFERROR(INDEX('[1]2024'!$A:$Q,MATCH($B$3&amp;$D162,'[1]2024'!$B:$B,0),MATCH(P$4,'[1]2024'!$2:$2,0)),0)++IFERROR(INDEX('[1]2024'!$A:$Q,MATCH($C$3&amp;$D162,'[1]2024'!$B:$B,0),MATCH(P$4,'[1]2024'!$2:$2,0)),0)++IFERROR(INDEX('[1]2024'!$A:$Q,MATCH($D$3&amp;$D162,'[1]2024'!$B:$B,0),MATCH(P$4,'[1]2024'!$2:$2,0)),0)</f>
        <v>0</v>
      </c>
      <c r="Q162" s="74">
        <f>IFERROR(INDEX('[1]2024'!$A:$Q,MATCH($A$3&amp;$D162,'[1]2024'!$B:$B,0),MATCH(Q$4,'[1]2024'!$2:$2,0)),0)+IFERROR(INDEX('[1]2024'!$A:$Q,MATCH($B$3&amp;$D162,'[1]2024'!$B:$B,0),MATCH(Q$4,'[1]2024'!$2:$2,0)),0)++IFERROR(INDEX('[1]2024'!$A:$Q,MATCH($C$3&amp;$D162,'[1]2024'!$B:$B,0),MATCH(Q$4,'[1]2024'!$2:$2,0)),0)++IFERROR(INDEX('[1]2024'!$A:$Q,MATCH($D$3&amp;$D162,'[1]2024'!$B:$B,0),MATCH(Q$4,'[1]2024'!$2:$2,0)),0)</f>
        <v>0</v>
      </c>
      <c r="R162" s="74">
        <f>IFERROR(INDEX('[1]2024'!$A:$Q,MATCH($A$3&amp;$D162,'[1]2024'!$B:$B,0),MATCH(R$4,'[1]2024'!$2:$2,0)),0)+IFERROR(INDEX('[1]2024'!$A:$Q,MATCH($B$3&amp;$D162,'[1]2024'!$B:$B,0),MATCH(R$4,'[1]2024'!$2:$2,0)),0)++IFERROR(INDEX('[1]2024'!$A:$Q,MATCH($C$3&amp;$D162,'[1]2024'!$B:$B,0),MATCH(R$4,'[1]2024'!$2:$2,0)),0)++IFERROR(INDEX('[1]2024'!$A:$Q,MATCH($D$3&amp;$D162,'[1]2024'!$B:$B,0),MATCH(R$4,'[1]2024'!$2:$2,0)),0)</f>
        <v>0</v>
      </c>
      <c r="S162" s="74">
        <f>IFERROR(INDEX('[1]2024'!$A:$Q,MATCH($A$3&amp;$D162,'[1]2024'!$B:$B,0),MATCH(S$4,'[1]2024'!$2:$2,0)),0)+IFERROR(INDEX('[1]2024'!$A:$Q,MATCH($B$3&amp;$D162,'[1]2024'!$B:$B,0),MATCH(S$4,'[1]2024'!$2:$2,0)),0)++IFERROR(INDEX('[1]2024'!$A:$Q,MATCH($C$3&amp;$D162,'[1]2024'!$B:$B,0),MATCH(S$4,'[1]2024'!$2:$2,0)),0)++IFERROR(INDEX('[1]2024'!$A:$Q,MATCH($D$3&amp;$D162,'[1]2024'!$B:$B,0),MATCH(S$4,'[1]2024'!$2:$2,0)),0)</f>
        <v>0</v>
      </c>
      <c r="T162" s="75">
        <v>36000000</v>
      </c>
      <c r="U162" s="73">
        <f>SUM(V162:AG162)</f>
        <v>22998878</v>
      </c>
      <c r="V162" s="174">
        <v>0</v>
      </c>
      <c r="W162" s="105">
        <v>0</v>
      </c>
      <c r="X162" s="105">
        <v>0</v>
      </c>
      <c r="Y162" s="105">
        <v>1998878</v>
      </c>
      <c r="Z162" s="105">
        <v>0</v>
      </c>
      <c r="AA162" s="105">
        <v>3000000</v>
      </c>
      <c r="AB162" s="105">
        <v>3000000</v>
      </c>
      <c r="AC162" s="105">
        <v>3000000</v>
      </c>
      <c r="AD162" s="105">
        <v>3000000</v>
      </c>
      <c r="AE162" s="105">
        <v>3000000</v>
      </c>
      <c r="AF162" s="105">
        <v>3000000</v>
      </c>
      <c r="AG162" s="175">
        <v>3000000</v>
      </c>
      <c r="AH162" s="73">
        <f>SUM(AI162:AT162)</f>
        <v>60000000</v>
      </c>
      <c r="AI162" s="73">
        <v>5000000</v>
      </c>
      <c r="AJ162" s="73">
        <v>5000000</v>
      </c>
      <c r="AK162" s="73">
        <v>5000000</v>
      </c>
      <c r="AL162" s="73">
        <v>5000000</v>
      </c>
      <c r="AM162" s="73">
        <v>5000000</v>
      </c>
      <c r="AN162" s="73">
        <v>5000000</v>
      </c>
      <c r="AO162" s="73">
        <v>5000000</v>
      </c>
      <c r="AP162" s="73">
        <v>5000000</v>
      </c>
      <c r="AQ162" s="73">
        <v>5000000</v>
      </c>
      <c r="AR162" s="73">
        <v>5000000</v>
      </c>
      <c r="AS162" s="73">
        <v>5000000</v>
      </c>
      <c r="AT162" s="73">
        <v>5000000</v>
      </c>
      <c r="AU162" s="73">
        <f t="shared" si="145"/>
        <v>15000000</v>
      </c>
      <c r="AV162" s="73">
        <f t="shared" si="141"/>
        <v>15000000</v>
      </c>
      <c r="AW162" s="73">
        <f t="shared" si="142"/>
        <v>15000000</v>
      </c>
      <c r="AX162" s="73">
        <f t="shared" si="143"/>
        <v>15000000</v>
      </c>
      <c r="AY162" s="73">
        <f>IF($BC162="O",1.05*$AH162,$AH162)</f>
        <v>63000000</v>
      </c>
      <c r="AZ162" s="73">
        <f>IF($BC162="O",1.05*$AY162,$AY162)</f>
        <v>66150000</v>
      </c>
      <c r="BA162" s="73">
        <f>IF($BC162="O",1.05*$AZ162,$AZ162)</f>
        <v>69457500</v>
      </c>
      <c r="BB162" s="113" t="s">
        <v>386</v>
      </c>
      <c r="BC162" s="69" t="s">
        <v>39</v>
      </c>
      <c r="BD162" s="160"/>
      <c r="BE162" s="74">
        <v>0</v>
      </c>
      <c r="BF162" s="74">
        <v>72945543</v>
      </c>
      <c r="BG162" s="74">
        <v>19954984</v>
      </c>
      <c r="BH162" s="162">
        <f t="shared" si="167"/>
        <v>25200</v>
      </c>
    </row>
    <row r="163" spans="1:60" x14ac:dyDescent="0.3">
      <c r="A163" s="57" t="s">
        <v>306</v>
      </c>
      <c r="B163" s="158" t="s">
        <v>21</v>
      </c>
      <c r="C163" s="158"/>
      <c r="D163" s="159"/>
      <c r="E163" s="159"/>
      <c r="F163" s="169">
        <v>2000000</v>
      </c>
      <c r="G163" s="61">
        <f t="shared" ref="G163" si="173">SUM(G164:G167)</f>
        <v>1800900</v>
      </c>
      <c r="H163" s="62">
        <f t="shared" ref="H163:S163" si="174">SUM(H164:H167)</f>
        <v>280000</v>
      </c>
      <c r="I163" s="63">
        <f t="shared" si="174"/>
        <v>0</v>
      </c>
      <c r="J163" s="63">
        <f t="shared" si="174"/>
        <v>0</v>
      </c>
      <c r="K163" s="63">
        <f t="shared" si="174"/>
        <v>124990</v>
      </c>
      <c r="L163" s="63">
        <f t="shared" si="174"/>
        <v>0</v>
      </c>
      <c r="M163" s="63">
        <f t="shared" si="174"/>
        <v>145000</v>
      </c>
      <c r="N163" s="63">
        <f t="shared" si="174"/>
        <v>0</v>
      </c>
      <c r="O163" s="63">
        <f t="shared" si="174"/>
        <v>0</v>
      </c>
      <c r="P163" s="63">
        <f t="shared" si="174"/>
        <v>400000</v>
      </c>
      <c r="Q163" s="63">
        <f t="shared" si="174"/>
        <v>0</v>
      </c>
      <c r="R163" s="63">
        <f t="shared" si="174"/>
        <v>910</v>
      </c>
      <c r="S163" s="63">
        <f t="shared" si="174"/>
        <v>850000</v>
      </c>
      <c r="T163" s="64">
        <v>1600000</v>
      </c>
      <c r="U163" s="61">
        <f t="shared" ref="U163:Z163" si="175">SUM(U164:U167)</f>
        <v>2522548</v>
      </c>
      <c r="V163" s="85">
        <f t="shared" si="175"/>
        <v>981911</v>
      </c>
      <c r="W163" s="99">
        <f t="shared" si="175"/>
        <v>0</v>
      </c>
      <c r="X163" s="99">
        <f t="shared" si="175"/>
        <v>340637</v>
      </c>
      <c r="Y163" s="99">
        <f t="shared" si="175"/>
        <v>0</v>
      </c>
      <c r="Z163" s="99">
        <f t="shared" si="175"/>
        <v>0</v>
      </c>
      <c r="AA163" s="99">
        <v>400000</v>
      </c>
      <c r="AB163" s="99">
        <v>0</v>
      </c>
      <c r="AC163" s="99">
        <v>0</v>
      </c>
      <c r="AD163" s="99">
        <v>400000</v>
      </c>
      <c r="AE163" s="99">
        <v>0</v>
      </c>
      <c r="AF163" s="99">
        <v>0</v>
      </c>
      <c r="AG163" s="170">
        <v>400000</v>
      </c>
      <c r="AH163" s="61">
        <f t="shared" ref="AH163:AT163" si="176">SUM(AH164:AH167)</f>
        <v>2400000</v>
      </c>
      <c r="AI163" s="61">
        <f t="shared" si="176"/>
        <v>0</v>
      </c>
      <c r="AJ163" s="61">
        <f t="shared" si="176"/>
        <v>0</v>
      </c>
      <c r="AK163" s="61">
        <f t="shared" si="176"/>
        <v>600000</v>
      </c>
      <c r="AL163" s="61">
        <f t="shared" si="176"/>
        <v>0</v>
      </c>
      <c r="AM163" s="61">
        <f t="shared" si="176"/>
        <v>0</v>
      </c>
      <c r="AN163" s="61">
        <f t="shared" si="176"/>
        <v>600000</v>
      </c>
      <c r="AO163" s="61">
        <f t="shared" si="176"/>
        <v>0</v>
      </c>
      <c r="AP163" s="61">
        <f t="shared" si="176"/>
        <v>0</v>
      </c>
      <c r="AQ163" s="61">
        <f t="shared" si="176"/>
        <v>600000</v>
      </c>
      <c r="AR163" s="61">
        <f t="shared" si="176"/>
        <v>0</v>
      </c>
      <c r="AS163" s="61">
        <f t="shared" si="176"/>
        <v>0</v>
      </c>
      <c r="AT163" s="61">
        <f t="shared" si="176"/>
        <v>600000</v>
      </c>
      <c r="AU163" s="61">
        <f t="shared" si="145"/>
        <v>600000</v>
      </c>
      <c r="AV163" s="61">
        <f t="shared" si="141"/>
        <v>600000</v>
      </c>
      <c r="AW163" s="61">
        <f t="shared" si="142"/>
        <v>600000</v>
      </c>
      <c r="AX163" s="61">
        <f t="shared" si="143"/>
        <v>600000</v>
      </c>
      <c r="AY163" s="61">
        <f>SUM(AY164:AY167)</f>
        <v>2460000</v>
      </c>
      <c r="AZ163" s="61">
        <f t="shared" ref="AZ163:BA163" si="177">SUM(AZ164:AZ167)</f>
        <v>2523000</v>
      </c>
      <c r="BA163" s="61">
        <f t="shared" si="177"/>
        <v>2589150</v>
      </c>
      <c r="BB163" s="91"/>
      <c r="BC163" s="171"/>
      <c r="BD163" s="172"/>
      <c r="BE163" s="85">
        <f>SUM(BE164:BE167)</f>
        <v>0</v>
      </c>
      <c r="BF163" s="85">
        <v>15789550</v>
      </c>
      <c r="BG163" s="85">
        <v>15445910</v>
      </c>
      <c r="BH163" s="161">
        <f t="shared" si="167"/>
        <v>1800900</v>
      </c>
    </row>
    <row r="164" spans="1:60" outlineLevel="1" x14ac:dyDescent="0.3">
      <c r="A164" s="71" t="s">
        <v>307</v>
      </c>
      <c r="B164" s="149" t="s">
        <v>307</v>
      </c>
      <c r="C164" s="149" t="s">
        <v>31</v>
      </c>
      <c r="D164" s="150">
        <v>5121110</v>
      </c>
      <c r="E164" s="150" t="s">
        <v>308</v>
      </c>
      <c r="F164" s="173">
        <v>800000</v>
      </c>
      <c r="G164" s="73">
        <f>SUM(H164:S164)</f>
        <v>1430000</v>
      </c>
      <c r="H164" s="74">
        <f>IFERROR(INDEX('[1]2024'!$A:$Q,MATCH($A$3&amp;$D164,'[1]2024'!$B:$B,0),MATCH(H$4,'[1]2024'!$2:$2,0)),0)+IFERROR(INDEX('[1]2024'!$A:$Q,MATCH($B$3&amp;$D164,'[1]2024'!$B:$B,0),MATCH(H$4,'[1]2024'!$2:$2,0)),0)++IFERROR(INDEX('[1]2024'!$A:$Q,MATCH($C$3&amp;$D164,'[1]2024'!$B:$B,0),MATCH(H$4,'[1]2024'!$2:$2,0)),0)++IFERROR(INDEX('[1]2024'!$A:$Q,MATCH($D$3&amp;$D164,'[1]2024'!$B:$B,0),MATCH(H$4,'[1]2024'!$2:$2,0)),0)</f>
        <v>280000</v>
      </c>
      <c r="I164" s="74">
        <f>IFERROR(INDEX('[1]2024'!$A:$Q,MATCH($A$3&amp;$D164,'[1]2024'!$B:$B,0),MATCH(I$4,'[1]2024'!$2:$2,0)),0)+IFERROR(INDEX('[1]2024'!$A:$Q,MATCH($B$3&amp;$D164,'[1]2024'!$B:$B,0),MATCH(I$4,'[1]2024'!$2:$2,0)),0)++IFERROR(INDEX('[1]2024'!$A:$Q,MATCH($C$3&amp;$D164,'[1]2024'!$B:$B,0),MATCH(I$4,'[1]2024'!$2:$2,0)),0)++IFERROR(INDEX('[1]2024'!$A:$Q,MATCH($D$3&amp;$D164,'[1]2024'!$B:$B,0),MATCH(I$4,'[1]2024'!$2:$2,0)),0)</f>
        <v>0</v>
      </c>
      <c r="J164" s="74">
        <f>IFERROR(INDEX('[1]2024'!$A:$Q,MATCH($A$3&amp;$D164,'[1]2024'!$B:$B,0),MATCH(J$4,'[1]2024'!$2:$2,0)),0)+IFERROR(INDEX('[1]2024'!$A:$Q,MATCH($B$3&amp;$D164,'[1]2024'!$B:$B,0),MATCH(J$4,'[1]2024'!$2:$2,0)),0)++IFERROR(INDEX('[1]2024'!$A:$Q,MATCH($C$3&amp;$D164,'[1]2024'!$B:$B,0),MATCH(J$4,'[1]2024'!$2:$2,0)),0)++IFERROR(INDEX('[1]2024'!$A:$Q,MATCH($D$3&amp;$D164,'[1]2024'!$B:$B,0),MATCH(J$4,'[1]2024'!$2:$2,0)),0)</f>
        <v>0</v>
      </c>
      <c r="K164" s="74">
        <f>IFERROR(INDEX('[1]2024'!$A:$Q,MATCH($A$3&amp;$D164,'[1]2024'!$B:$B,0),MATCH(K$4,'[1]2024'!$2:$2,0)),0)+IFERROR(INDEX('[1]2024'!$A:$Q,MATCH($B$3&amp;$D164,'[1]2024'!$B:$B,0),MATCH(K$4,'[1]2024'!$2:$2,0)),0)++IFERROR(INDEX('[1]2024'!$A:$Q,MATCH($C$3&amp;$D164,'[1]2024'!$B:$B,0),MATCH(K$4,'[1]2024'!$2:$2,0)),0)++IFERROR(INDEX('[1]2024'!$A:$Q,MATCH($D$3&amp;$D164,'[1]2024'!$B:$B,0),MATCH(K$4,'[1]2024'!$2:$2,0)),0)</f>
        <v>0</v>
      </c>
      <c r="L164" s="74">
        <f>IFERROR(INDEX('[1]2024'!$A:$Q,MATCH($A$3&amp;$D164,'[1]2024'!$B:$B,0),MATCH(L$4,'[1]2024'!$2:$2,0)),0)+IFERROR(INDEX('[1]2024'!$A:$Q,MATCH($B$3&amp;$D164,'[1]2024'!$B:$B,0),MATCH(L$4,'[1]2024'!$2:$2,0)),0)++IFERROR(INDEX('[1]2024'!$A:$Q,MATCH($C$3&amp;$D164,'[1]2024'!$B:$B,0),MATCH(L$4,'[1]2024'!$2:$2,0)),0)++IFERROR(INDEX('[1]2024'!$A:$Q,MATCH($D$3&amp;$D164,'[1]2024'!$B:$B,0),MATCH(L$4,'[1]2024'!$2:$2,0)),0)</f>
        <v>0</v>
      </c>
      <c r="M164" s="74">
        <f>IFERROR(INDEX('[1]2024'!$A:$Q,MATCH($A$3&amp;$D164,'[1]2024'!$B:$B,0),MATCH(M$4,'[1]2024'!$2:$2,0)),0)+IFERROR(INDEX('[1]2024'!$A:$Q,MATCH($B$3&amp;$D164,'[1]2024'!$B:$B,0),MATCH(M$4,'[1]2024'!$2:$2,0)),0)++IFERROR(INDEX('[1]2024'!$A:$Q,MATCH($C$3&amp;$D164,'[1]2024'!$B:$B,0),MATCH(M$4,'[1]2024'!$2:$2,0)),0)++IFERROR(INDEX('[1]2024'!$A:$Q,MATCH($D$3&amp;$D164,'[1]2024'!$B:$B,0),MATCH(M$4,'[1]2024'!$2:$2,0)),0)</f>
        <v>0</v>
      </c>
      <c r="N164" s="74">
        <f>IFERROR(INDEX('[1]2024'!$A:$Q,MATCH($A$3&amp;$D164,'[1]2024'!$B:$B,0),MATCH(N$4,'[1]2024'!$2:$2,0)),0)+IFERROR(INDEX('[1]2024'!$A:$Q,MATCH($B$3&amp;$D164,'[1]2024'!$B:$B,0),MATCH(N$4,'[1]2024'!$2:$2,0)),0)++IFERROR(INDEX('[1]2024'!$A:$Q,MATCH($C$3&amp;$D164,'[1]2024'!$B:$B,0),MATCH(N$4,'[1]2024'!$2:$2,0)),0)++IFERROR(INDEX('[1]2024'!$A:$Q,MATCH($D$3&amp;$D164,'[1]2024'!$B:$B,0),MATCH(N$4,'[1]2024'!$2:$2,0)),0)</f>
        <v>0</v>
      </c>
      <c r="O164" s="74">
        <f>IFERROR(INDEX('[1]2024'!$A:$Q,MATCH($A$3&amp;$D164,'[1]2024'!$B:$B,0),MATCH(O$4,'[1]2024'!$2:$2,0)),0)+IFERROR(INDEX('[1]2024'!$A:$Q,MATCH($B$3&amp;$D164,'[1]2024'!$B:$B,0),MATCH(O$4,'[1]2024'!$2:$2,0)),0)++IFERROR(INDEX('[1]2024'!$A:$Q,MATCH($C$3&amp;$D164,'[1]2024'!$B:$B,0),MATCH(O$4,'[1]2024'!$2:$2,0)),0)++IFERROR(INDEX('[1]2024'!$A:$Q,MATCH($D$3&amp;$D164,'[1]2024'!$B:$B,0),MATCH(O$4,'[1]2024'!$2:$2,0)),0)</f>
        <v>0</v>
      </c>
      <c r="P164" s="74">
        <f>IFERROR(INDEX('[1]2024'!$A:$Q,MATCH($A$3&amp;$D164,'[1]2024'!$B:$B,0),MATCH(P$4,'[1]2024'!$2:$2,0)),0)+IFERROR(INDEX('[1]2024'!$A:$Q,MATCH($B$3&amp;$D164,'[1]2024'!$B:$B,0),MATCH(P$4,'[1]2024'!$2:$2,0)),0)++IFERROR(INDEX('[1]2024'!$A:$Q,MATCH($C$3&amp;$D164,'[1]2024'!$B:$B,0),MATCH(P$4,'[1]2024'!$2:$2,0)),0)++IFERROR(INDEX('[1]2024'!$A:$Q,MATCH($D$3&amp;$D164,'[1]2024'!$B:$B,0),MATCH(P$4,'[1]2024'!$2:$2,0)),0)</f>
        <v>300000</v>
      </c>
      <c r="Q164" s="74">
        <f>IFERROR(INDEX('[1]2024'!$A:$Q,MATCH($A$3&amp;$D164,'[1]2024'!$B:$B,0),MATCH(Q$4,'[1]2024'!$2:$2,0)),0)+IFERROR(INDEX('[1]2024'!$A:$Q,MATCH($B$3&amp;$D164,'[1]2024'!$B:$B,0),MATCH(Q$4,'[1]2024'!$2:$2,0)),0)++IFERROR(INDEX('[1]2024'!$A:$Q,MATCH($C$3&amp;$D164,'[1]2024'!$B:$B,0),MATCH(Q$4,'[1]2024'!$2:$2,0)),0)++IFERROR(INDEX('[1]2024'!$A:$Q,MATCH($D$3&amp;$D164,'[1]2024'!$B:$B,0),MATCH(Q$4,'[1]2024'!$2:$2,0)),0)</f>
        <v>0</v>
      </c>
      <c r="R164" s="74">
        <f>IFERROR(INDEX('[1]2024'!$A:$Q,MATCH($A$3&amp;$D164,'[1]2024'!$B:$B,0),MATCH(R$4,'[1]2024'!$2:$2,0)),0)+IFERROR(INDEX('[1]2024'!$A:$Q,MATCH($B$3&amp;$D164,'[1]2024'!$B:$B,0),MATCH(R$4,'[1]2024'!$2:$2,0)),0)++IFERROR(INDEX('[1]2024'!$A:$Q,MATCH($C$3&amp;$D164,'[1]2024'!$B:$B,0),MATCH(R$4,'[1]2024'!$2:$2,0)),0)++IFERROR(INDEX('[1]2024'!$A:$Q,MATCH($D$3&amp;$D164,'[1]2024'!$B:$B,0),MATCH(R$4,'[1]2024'!$2:$2,0)),0)</f>
        <v>0</v>
      </c>
      <c r="S164" s="74">
        <f>IFERROR(INDEX('[1]2024'!$A:$Q,MATCH($A$3&amp;$D164,'[1]2024'!$B:$B,0),MATCH(S$4,'[1]2024'!$2:$2,0)),0)+IFERROR(INDEX('[1]2024'!$A:$Q,MATCH($B$3&amp;$D164,'[1]2024'!$B:$B,0),MATCH(S$4,'[1]2024'!$2:$2,0)),0)++IFERROR(INDEX('[1]2024'!$A:$Q,MATCH($C$3&amp;$D164,'[1]2024'!$B:$B,0),MATCH(S$4,'[1]2024'!$2:$2,0)),0)++IFERROR(INDEX('[1]2024'!$A:$Q,MATCH($D$3&amp;$D164,'[1]2024'!$B:$B,0),MATCH(S$4,'[1]2024'!$2:$2,0)),0)</f>
        <v>850000</v>
      </c>
      <c r="T164" s="75">
        <v>1200000</v>
      </c>
      <c r="U164" s="73">
        <f>SUM(V164:AG164)</f>
        <v>2220000</v>
      </c>
      <c r="V164" s="174">
        <v>980000</v>
      </c>
      <c r="W164" s="105">
        <v>0</v>
      </c>
      <c r="X164" s="105">
        <v>340000</v>
      </c>
      <c r="Y164" s="105">
        <v>0</v>
      </c>
      <c r="Z164" s="105">
        <v>0</v>
      </c>
      <c r="AA164" s="105">
        <v>300000</v>
      </c>
      <c r="AB164" s="105">
        <v>0</v>
      </c>
      <c r="AC164" s="105">
        <v>0</v>
      </c>
      <c r="AD164" s="105">
        <v>300000</v>
      </c>
      <c r="AE164" s="105">
        <v>0</v>
      </c>
      <c r="AF164" s="105">
        <v>0</v>
      </c>
      <c r="AG164" s="175">
        <v>300000</v>
      </c>
      <c r="AH164" s="73">
        <f>SUM(AI164:AT164)</f>
        <v>1200000</v>
      </c>
      <c r="AI164" s="73">
        <v>0</v>
      </c>
      <c r="AJ164" s="73">
        <v>0</v>
      </c>
      <c r="AK164" s="73">
        <v>300000</v>
      </c>
      <c r="AL164" s="73">
        <v>0</v>
      </c>
      <c r="AM164" s="73">
        <v>0</v>
      </c>
      <c r="AN164" s="73">
        <v>300000</v>
      </c>
      <c r="AO164" s="73">
        <v>0</v>
      </c>
      <c r="AP164" s="73">
        <v>0</v>
      </c>
      <c r="AQ164" s="73">
        <v>300000</v>
      </c>
      <c r="AR164" s="73">
        <v>0</v>
      </c>
      <c r="AS164" s="73">
        <v>0</v>
      </c>
      <c r="AT164" s="73">
        <v>300000</v>
      </c>
      <c r="AU164" s="73">
        <f>SUM(AI164:AT164)</f>
        <v>1200000</v>
      </c>
      <c r="AV164" s="73">
        <f t="shared" si="141"/>
        <v>300000</v>
      </c>
      <c r="AW164" s="73">
        <f t="shared" si="142"/>
        <v>300000</v>
      </c>
      <c r="AX164" s="73">
        <f t="shared" si="143"/>
        <v>300000</v>
      </c>
      <c r="AY164" s="73">
        <f>IF($BC164="O",1.05*$AH164,$AH164)</f>
        <v>1260000</v>
      </c>
      <c r="AZ164" s="73">
        <f>IF($BC164="O",1.05*$AY164,$AY164)</f>
        <v>1323000</v>
      </c>
      <c r="BA164" s="73">
        <f>IF($BC164="O",1.05*$AZ164,$AZ164)</f>
        <v>1389150</v>
      </c>
      <c r="BB164" s="113" t="s">
        <v>387</v>
      </c>
      <c r="BC164" s="69" t="s">
        <v>39</v>
      </c>
      <c r="BD164" s="160"/>
      <c r="BE164" s="74">
        <v>0</v>
      </c>
      <c r="BF164" s="74">
        <v>7451920</v>
      </c>
      <c r="BG164" s="74">
        <v>720000</v>
      </c>
      <c r="BH164" s="162">
        <f t="shared" si="167"/>
        <v>1430000</v>
      </c>
    </row>
    <row r="165" spans="1:60" outlineLevel="1" x14ac:dyDescent="0.3">
      <c r="A165" s="71" t="s">
        <v>309</v>
      </c>
      <c r="B165" s="149" t="s">
        <v>309</v>
      </c>
      <c r="C165" s="149" t="s">
        <v>31</v>
      </c>
      <c r="D165" s="150">
        <v>5121120</v>
      </c>
      <c r="E165" s="150" t="s">
        <v>310</v>
      </c>
      <c r="F165" s="173">
        <v>0</v>
      </c>
      <c r="G165" s="73">
        <f>SUM(H165:S165)</f>
        <v>0</v>
      </c>
      <c r="H165" s="74">
        <f>IFERROR(INDEX('[1]2024'!$A:$Q,MATCH($A$3&amp;$D165,'[1]2024'!$B:$B,0),MATCH(H$4,'[1]2024'!$2:$2,0)),0)+IFERROR(INDEX('[1]2024'!$A:$Q,MATCH($B$3&amp;$D165,'[1]2024'!$B:$B,0),MATCH(H$4,'[1]2024'!$2:$2,0)),0)++IFERROR(INDEX('[1]2024'!$A:$Q,MATCH($C$3&amp;$D165,'[1]2024'!$B:$B,0),MATCH(H$4,'[1]2024'!$2:$2,0)),0)++IFERROR(INDEX('[1]2024'!$A:$Q,MATCH($D$3&amp;$D165,'[1]2024'!$B:$B,0),MATCH(H$4,'[1]2024'!$2:$2,0)),0)</f>
        <v>0</v>
      </c>
      <c r="I165" s="74">
        <f>IFERROR(INDEX('[1]2024'!$A:$Q,MATCH($A$3&amp;$D165,'[1]2024'!$B:$B,0),MATCH(I$4,'[1]2024'!$2:$2,0)),0)+IFERROR(INDEX('[1]2024'!$A:$Q,MATCH($B$3&amp;$D165,'[1]2024'!$B:$B,0),MATCH(I$4,'[1]2024'!$2:$2,0)),0)++IFERROR(INDEX('[1]2024'!$A:$Q,MATCH($C$3&amp;$D165,'[1]2024'!$B:$B,0),MATCH(I$4,'[1]2024'!$2:$2,0)),0)++IFERROR(INDEX('[1]2024'!$A:$Q,MATCH($D$3&amp;$D165,'[1]2024'!$B:$B,0),MATCH(I$4,'[1]2024'!$2:$2,0)),0)</f>
        <v>0</v>
      </c>
      <c r="J165" s="74">
        <f>IFERROR(INDEX('[1]2024'!$A:$Q,MATCH($A$3&amp;$D165,'[1]2024'!$B:$B,0),MATCH(J$4,'[1]2024'!$2:$2,0)),0)+IFERROR(INDEX('[1]2024'!$A:$Q,MATCH($B$3&amp;$D165,'[1]2024'!$B:$B,0),MATCH(J$4,'[1]2024'!$2:$2,0)),0)++IFERROR(INDEX('[1]2024'!$A:$Q,MATCH($C$3&amp;$D165,'[1]2024'!$B:$B,0),MATCH(J$4,'[1]2024'!$2:$2,0)),0)++IFERROR(INDEX('[1]2024'!$A:$Q,MATCH($D$3&amp;$D165,'[1]2024'!$B:$B,0),MATCH(J$4,'[1]2024'!$2:$2,0)),0)</f>
        <v>0</v>
      </c>
      <c r="K165" s="74">
        <f>IFERROR(INDEX('[1]2024'!$A:$Q,MATCH($A$3&amp;$D165,'[1]2024'!$B:$B,0),MATCH(K$4,'[1]2024'!$2:$2,0)),0)+IFERROR(INDEX('[1]2024'!$A:$Q,MATCH($B$3&amp;$D165,'[1]2024'!$B:$B,0),MATCH(K$4,'[1]2024'!$2:$2,0)),0)++IFERROR(INDEX('[1]2024'!$A:$Q,MATCH($C$3&amp;$D165,'[1]2024'!$B:$B,0),MATCH(K$4,'[1]2024'!$2:$2,0)),0)++IFERROR(INDEX('[1]2024'!$A:$Q,MATCH($D$3&amp;$D165,'[1]2024'!$B:$B,0),MATCH(K$4,'[1]2024'!$2:$2,0)),0)</f>
        <v>0</v>
      </c>
      <c r="L165" s="74">
        <f>IFERROR(INDEX('[1]2024'!$A:$Q,MATCH($A$3&amp;$D165,'[1]2024'!$B:$B,0),MATCH(L$4,'[1]2024'!$2:$2,0)),0)+IFERROR(INDEX('[1]2024'!$A:$Q,MATCH($B$3&amp;$D165,'[1]2024'!$B:$B,0),MATCH(L$4,'[1]2024'!$2:$2,0)),0)++IFERROR(INDEX('[1]2024'!$A:$Q,MATCH($C$3&amp;$D165,'[1]2024'!$B:$B,0),MATCH(L$4,'[1]2024'!$2:$2,0)),0)++IFERROR(INDEX('[1]2024'!$A:$Q,MATCH($D$3&amp;$D165,'[1]2024'!$B:$B,0),MATCH(L$4,'[1]2024'!$2:$2,0)),0)</f>
        <v>0</v>
      </c>
      <c r="M165" s="74">
        <f>IFERROR(INDEX('[1]2024'!$A:$Q,MATCH($A$3&amp;$D165,'[1]2024'!$B:$B,0),MATCH(M$4,'[1]2024'!$2:$2,0)),0)+IFERROR(INDEX('[1]2024'!$A:$Q,MATCH($B$3&amp;$D165,'[1]2024'!$B:$B,0),MATCH(M$4,'[1]2024'!$2:$2,0)),0)++IFERROR(INDEX('[1]2024'!$A:$Q,MATCH($C$3&amp;$D165,'[1]2024'!$B:$B,0),MATCH(M$4,'[1]2024'!$2:$2,0)),0)++IFERROR(INDEX('[1]2024'!$A:$Q,MATCH($D$3&amp;$D165,'[1]2024'!$B:$B,0),MATCH(M$4,'[1]2024'!$2:$2,0)),0)</f>
        <v>0</v>
      </c>
      <c r="N165" s="74">
        <f>IFERROR(INDEX('[1]2024'!$A:$Q,MATCH($A$3&amp;$D165,'[1]2024'!$B:$B,0),MATCH(N$4,'[1]2024'!$2:$2,0)),0)+IFERROR(INDEX('[1]2024'!$A:$Q,MATCH($B$3&amp;$D165,'[1]2024'!$B:$B,0),MATCH(N$4,'[1]2024'!$2:$2,0)),0)++IFERROR(INDEX('[1]2024'!$A:$Q,MATCH($C$3&amp;$D165,'[1]2024'!$B:$B,0),MATCH(N$4,'[1]2024'!$2:$2,0)),0)++IFERROR(INDEX('[1]2024'!$A:$Q,MATCH($D$3&amp;$D165,'[1]2024'!$B:$B,0),MATCH(N$4,'[1]2024'!$2:$2,0)),0)</f>
        <v>0</v>
      </c>
      <c r="O165" s="74">
        <f>IFERROR(INDEX('[1]2024'!$A:$Q,MATCH($A$3&amp;$D165,'[1]2024'!$B:$B,0),MATCH(O$4,'[1]2024'!$2:$2,0)),0)+IFERROR(INDEX('[1]2024'!$A:$Q,MATCH($B$3&amp;$D165,'[1]2024'!$B:$B,0),MATCH(O$4,'[1]2024'!$2:$2,0)),0)++IFERROR(INDEX('[1]2024'!$A:$Q,MATCH($C$3&amp;$D165,'[1]2024'!$B:$B,0),MATCH(O$4,'[1]2024'!$2:$2,0)),0)++IFERROR(INDEX('[1]2024'!$A:$Q,MATCH($D$3&amp;$D165,'[1]2024'!$B:$B,0),MATCH(O$4,'[1]2024'!$2:$2,0)),0)</f>
        <v>0</v>
      </c>
      <c r="P165" s="74">
        <f>IFERROR(INDEX('[1]2024'!$A:$Q,MATCH($A$3&amp;$D165,'[1]2024'!$B:$B,0),MATCH(P$4,'[1]2024'!$2:$2,0)),0)+IFERROR(INDEX('[1]2024'!$A:$Q,MATCH($B$3&amp;$D165,'[1]2024'!$B:$B,0),MATCH(P$4,'[1]2024'!$2:$2,0)),0)++IFERROR(INDEX('[1]2024'!$A:$Q,MATCH($C$3&amp;$D165,'[1]2024'!$B:$B,0),MATCH(P$4,'[1]2024'!$2:$2,0)),0)++IFERROR(INDEX('[1]2024'!$A:$Q,MATCH($D$3&amp;$D165,'[1]2024'!$B:$B,0),MATCH(P$4,'[1]2024'!$2:$2,0)),0)</f>
        <v>0</v>
      </c>
      <c r="Q165" s="74">
        <f>IFERROR(INDEX('[1]2024'!$A:$Q,MATCH($A$3&amp;$D165,'[1]2024'!$B:$B,0),MATCH(Q$4,'[1]2024'!$2:$2,0)),0)+IFERROR(INDEX('[1]2024'!$A:$Q,MATCH($B$3&amp;$D165,'[1]2024'!$B:$B,0),MATCH(Q$4,'[1]2024'!$2:$2,0)),0)++IFERROR(INDEX('[1]2024'!$A:$Q,MATCH($C$3&amp;$D165,'[1]2024'!$B:$B,0),MATCH(Q$4,'[1]2024'!$2:$2,0)),0)++IFERROR(INDEX('[1]2024'!$A:$Q,MATCH($D$3&amp;$D165,'[1]2024'!$B:$B,0),MATCH(Q$4,'[1]2024'!$2:$2,0)),0)</f>
        <v>0</v>
      </c>
      <c r="R165" s="74">
        <f>IFERROR(INDEX('[1]2024'!$A:$Q,MATCH($A$3&amp;$D165,'[1]2024'!$B:$B,0),MATCH(R$4,'[1]2024'!$2:$2,0)),0)+IFERROR(INDEX('[1]2024'!$A:$Q,MATCH($B$3&amp;$D165,'[1]2024'!$B:$B,0),MATCH(R$4,'[1]2024'!$2:$2,0)),0)++IFERROR(INDEX('[1]2024'!$A:$Q,MATCH($C$3&amp;$D165,'[1]2024'!$B:$B,0),MATCH(R$4,'[1]2024'!$2:$2,0)),0)++IFERROR(INDEX('[1]2024'!$A:$Q,MATCH($D$3&amp;$D165,'[1]2024'!$B:$B,0),MATCH(R$4,'[1]2024'!$2:$2,0)),0)</f>
        <v>0</v>
      </c>
      <c r="S165" s="74">
        <f>IFERROR(INDEX('[1]2024'!$A:$Q,MATCH($A$3&amp;$D165,'[1]2024'!$B:$B,0),MATCH(S$4,'[1]2024'!$2:$2,0)),0)+IFERROR(INDEX('[1]2024'!$A:$Q,MATCH($B$3&amp;$D165,'[1]2024'!$B:$B,0),MATCH(S$4,'[1]2024'!$2:$2,0)),0)++IFERROR(INDEX('[1]2024'!$A:$Q,MATCH($C$3&amp;$D165,'[1]2024'!$B:$B,0),MATCH(S$4,'[1]2024'!$2:$2,0)),0)++IFERROR(INDEX('[1]2024'!$A:$Q,MATCH($D$3&amp;$D165,'[1]2024'!$B:$B,0),MATCH(S$4,'[1]2024'!$2:$2,0)),0)</f>
        <v>0</v>
      </c>
      <c r="T165" s="75">
        <v>0</v>
      </c>
      <c r="U165" s="73">
        <f>SUM(V165:AG165)</f>
        <v>0</v>
      </c>
      <c r="V165" s="174">
        <v>0</v>
      </c>
      <c r="W165" s="105">
        <v>0</v>
      </c>
      <c r="X165" s="105">
        <v>0</v>
      </c>
      <c r="Y165" s="105">
        <v>0</v>
      </c>
      <c r="Z165" s="105">
        <v>0</v>
      </c>
      <c r="AA165" s="105">
        <v>0</v>
      </c>
      <c r="AB165" s="105">
        <v>0</v>
      </c>
      <c r="AC165" s="105">
        <v>0</v>
      </c>
      <c r="AD165" s="105">
        <v>0</v>
      </c>
      <c r="AE165" s="105">
        <v>0</v>
      </c>
      <c r="AF165" s="105">
        <v>0</v>
      </c>
      <c r="AG165" s="175">
        <v>0</v>
      </c>
      <c r="AH165" s="73">
        <f>SUM(AI165:AT165)</f>
        <v>0</v>
      </c>
      <c r="AI165" s="73"/>
      <c r="AJ165" s="73"/>
      <c r="AK165" s="73"/>
      <c r="AL165" s="73"/>
      <c r="AM165" s="73"/>
      <c r="AN165" s="73"/>
      <c r="AO165" s="73"/>
      <c r="AP165" s="73"/>
      <c r="AQ165" s="73"/>
      <c r="AR165" s="73"/>
      <c r="AS165" s="73"/>
      <c r="AT165" s="73"/>
      <c r="AU165" s="73">
        <f t="shared" si="145"/>
        <v>0</v>
      </c>
      <c r="AV165" s="73">
        <f t="shared" si="141"/>
        <v>0</v>
      </c>
      <c r="AW165" s="73">
        <f t="shared" si="142"/>
        <v>0</v>
      </c>
      <c r="AX165" s="73">
        <f t="shared" si="143"/>
        <v>0</v>
      </c>
      <c r="AY165" s="73">
        <f>IF($BC165="O",1.05*$AH165,$AH165)</f>
        <v>0</v>
      </c>
      <c r="AZ165" s="73">
        <f>IF($BC165="O",1.05*$AY165,$AY165)</f>
        <v>0</v>
      </c>
      <c r="BA165" s="73">
        <f>IF($BC165="O",1.05*$AZ165,$AZ165)</f>
        <v>0</v>
      </c>
      <c r="BB165" s="91"/>
      <c r="BC165" s="69" t="s">
        <v>24</v>
      </c>
      <c r="BD165" s="160"/>
      <c r="BE165" s="74">
        <v>0</v>
      </c>
      <c r="BF165" s="74">
        <v>0</v>
      </c>
      <c r="BG165" s="74">
        <v>0</v>
      </c>
      <c r="BH165" s="162">
        <f t="shared" si="167"/>
        <v>0</v>
      </c>
    </row>
    <row r="166" spans="1:60" outlineLevel="1" x14ac:dyDescent="0.3">
      <c r="A166" s="71" t="s">
        <v>311</v>
      </c>
      <c r="B166" s="149" t="s">
        <v>311</v>
      </c>
      <c r="C166" s="149" t="s">
        <v>44</v>
      </c>
      <c r="D166" s="150">
        <v>5121140</v>
      </c>
      <c r="E166" s="150" t="s">
        <v>312</v>
      </c>
      <c r="F166" s="173">
        <v>0</v>
      </c>
      <c r="G166" s="73">
        <f>SUM(H166:S166)</f>
        <v>0</v>
      </c>
      <c r="H166" s="74">
        <f>IFERROR(INDEX('[1]2024'!$A:$Q,MATCH($A$3&amp;$D166,'[1]2024'!$B:$B,0),MATCH(H$4,'[1]2024'!$2:$2,0)),0)+IFERROR(INDEX('[1]2024'!$A:$Q,MATCH($B$3&amp;$D166,'[1]2024'!$B:$B,0),MATCH(H$4,'[1]2024'!$2:$2,0)),0)++IFERROR(INDEX('[1]2024'!$A:$Q,MATCH($C$3&amp;$D166,'[1]2024'!$B:$B,0),MATCH(H$4,'[1]2024'!$2:$2,0)),0)++IFERROR(INDEX('[1]2024'!$A:$Q,MATCH($D$3&amp;$D166,'[1]2024'!$B:$B,0),MATCH(H$4,'[1]2024'!$2:$2,0)),0)</f>
        <v>0</v>
      </c>
      <c r="I166" s="74">
        <f>IFERROR(INDEX('[1]2024'!$A:$Q,MATCH($A$3&amp;$D166,'[1]2024'!$B:$B,0),MATCH(I$4,'[1]2024'!$2:$2,0)),0)+IFERROR(INDEX('[1]2024'!$A:$Q,MATCH($B$3&amp;$D166,'[1]2024'!$B:$B,0),MATCH(I$4,'[1]2024'!$2:$2,0)),0)++IFERROR(INDEX('[1]2024'!$A:$Q,MATCH($C$3&amp;$D166,'[1]2024'!$B:$B,0),MATCH(I$4,'[1]2024'!$2:$2,0)),0)++IFERROR(INDEX('[1]2024'!$A:$Q,MATCH($D$3&amp;$D166,'[1]2024'!$B:$B,0),MATCH(I$4,'[1]2024'!$2:$2,0)),0)</f>
        <v>0</v>
      </c>
      <c r="J166" s="74">
        <f>IFERROR(INDEX('[1]2024'!$A:$Q,MATCH($A$3&amp;$D166,'[1]2024'!$B:$B,0),MATCH(J$4,'[1]2024'!$2:$2,0)),0)+IFERROR(INDEX('[1]2024'!$A:$Q,MATCH($B$3&amp;$D166,'[1]2024'!$B:$B,0),MATCH(J$4,'[1]2024'!$2:$2,0)),0)++IFERROR(INDEX('[1]2024'!$A:$Q,MATCH($C$3&amp;$D166,'[1]2024'!$B:$B,0),MATCH(J$4,'[1]2024'!$2:$2,0)),0)++IFERROR(INDEX('[1]2024'!$A:$Q,MATCH($D$3&amp;$D166,'[1]2024'!$B:$B,0),MATCH(J$4,'[1]2024'!$2:$2,0)),0)</f>
        <v>0</v>
      </c>
      <c r="K166" s="74">
        <f>IFERROR(INDEX('[1]2024'!$A:$Q,MATCH($A$3&amp;$D166,'[1]2024'!$B:$B,0),MATCH(K$4,'[1]2024'!$2:$2,0)),0)+IFERROR(INDEX('[1]2024'!$A:$Q,MATCH($B$3&amp;$D166,'[1]2024'!$B:$B,0),MATCH(K$4,'[1]2024'!$2:$2,0)),0)++IFERROR(INDEX('[1]2024'!$A:$Q,MATCH($C$3&amp;$D166,'[1]2024'!$B:$B,0),MATCH(K$4,'[1]2024'!$2:$2,0)),0)++IFERROR(INDEX('[1]2024'!$A:$Q,MATCH($D$3&amp;$D166,'[1]2024'!$B:$B,0),MATCH(K$4,'[1]2024'!$2:$2,0)),0)</f>
        <v>0</v>
      </c>
      <c r="L166" s="74">
        <f>IFERROR(INDEX('[1]2024'!$A:$Q,MATCH($A$3&amp;$D166,'[1]2024'!$B:$B,0),MATCH(L$4,'[1]2024'!$2:$2,0)),0)+IFERROR(INDEX('[1]2024'!$A:$Q,MATCH($B$3&amp;$D166,'[1]2024'!$B:$B,0),MATCH(L$4,'[1]2024'!$2:$2,0)),0)++IFERROR(INDEX('[1]2024'!$A:$Q,MATCH($C$3&amp;$D166,'[1]2024'!$B:$B,0),MATCH(L$4,'[1]2024'!$2:$2,0)),0)++IFERROR(INDEX('[1]2024'!$A:$Q,MATCH($D$3&amp;$D166,'[1]2024'!$B:$B,0),MATCH(L$4,'[1]2024'!$2:$2,0)),0)</f>
        <v>0</v>
      </c>
      <c r="M166" s="74">
        <f>IFERROR(INDEX('[1]2024'!$A:$Q,MATCH($A$3&amp;$D166,'[1]2024'!$B:$B,0),MATCH(M$4,'[1]2024'!$2:$2,0)),0)+IFERROR(INDEX('[1]2024'!$A:$Q,MATCH($B$3&amp;$D166,'[1]2024'!$B:$B,0),MATCH(M$4,'[1]2024'!$2:$2,0)),0)++IFERROR(INDEX('[1]2024'!$A:$Q,MATCH($C$3&amp;$D166,'[1]2024'!$B:$B,0),MATCH(M$4,'[1]2024'!$2:$2,0)),0)++IFERROR(INDEX('[1]2024'!$A:$Q,MATCH($D$3&amp;$D166,'[1]2024'!$B:$B,0),MATCH(M$4,'[1]2024'!$2:$2,0)),0)</f>
        <v>0</v>
      </c>
      <c r="N166" s="74">
        <f>IFERROR(INDEX('[1]2024'!$A:$Q,MATCH($A$3&amp;$D166,'[1]2024'!$B:$B,0),MATCH(N$4,'[1]2024'!$2:$2,0)),0)+IFERROR(INDEX('[1]2024'!$A:$Q,MATCH($B$3&amp;$D166,'[1]2024'!$B:$B,0),MATCH(N$4,'[1]2024'!$2:$2,0)),0)++IFERROR(INDEX('[1]2024'!$A:$Q,MATCH($C$3&amp;$D166,'[1]2024'!$B:$B,0),MATCH(N$4,'[1]2024'!$2:$2,0)),0)++IFERROR(INDEX('[1]2024'!$A:$Q,MATCH($D$3&amp;$D166,'[1]2024'!$B:$B,0),MATCH(N$4,'[1]2024'!$2:$2,0)),0)</f>
        <v>0</v>
      </c>
      <c r="O166" s="74">
        <f>IFERROR(INDEX('[1]2024'!$A:$Q,MATCH($A$3&amp;$D166,'[1]2024'!$B:$B,0),MATCH(O$4,'[1]2024'!$2:$2,0)),0)+IFERROR(INDEX('[1]2024'!$A:$Q,MATCH($B$3&amp;$D166,'[1]2024'!$B:$B,0),MATCH(O$4,'[1]2024'!$2:$2,0)),0)++IFERROR(INDEX('[1]2024'!$A:$Q,MATCH($C$3&amp;$D166,'[1]2024'!$B:$B,0),MATCH(O$4,'[1]2024'!$2:$2,0)),0)++IFERROR(INDEX('[1]2024'!$A:$Q,MATCH($D$3&amp;$D166,'[1]2024'!$B:$B,0),MATCH(O$4,'[1]2024'!$2:$2,0)),0)</f>
        <v>0</v>
      </c>
      <c r="P166" s="74">
        <f>IFERROR(INDEX('[1]2024'!$A:$Q,MATCH($A$3&amp;$D166,'[1]2024'!$B:$B,0),MATCH(P$4,'[1]2024'!$2:$2,0)),0)+IFERROR(INDEX('[1]2024'!$A:$Q,MATCH($B$3&amp;$D166,'[1]2024'!$B:$B,0),MATCH(P$4,'[1]2024'!$2:$2,0)),0)++IFERROR(INDEX('[1]2024'!$A:$Q,MATCH($C$3&amp;$D166,'[1]2024'!$B:$B,0),MATCH(P$4,'[1]2024'!$2:$2,0)),0)++IFERROR(INDEX('[1]2024'!$A:$Q,MATCH($D$3&amp;$D166,'[1]2024'!$B:$B,0),MATCH(P$4,'[1]2024'!$2:$2,0)),0)</f>
        <v>0</v>
      </c>
      <c r="Q166" s="74">
        <f>IFERROR(INDEX('[1]2024'!$A:$Q,MATCH($A$3&amp;$D166,'[1]2024'!$B:$B,0),MATCH(Q$4,'[1]2024'!$2:$2,0)),0)+IFERROR(INDEX('[1]2024'!$A:$Q,MATCH($B$3&amp;$D166,'[1]2024'!$B:$B,0),MATCH(Q$4,'[1]2024'!$2:$2,0)),0)++IFERROR(INDEX('[1]2024'!$A:$Q,MATCH($C$3&amp;$D166,'[1]2024'!$B:$B,0),MATCH(Q$4,'[1]2024'!$2:$2,0)),0)++IFERROR(INDEX('[1]2024'!$A:$Q,MATCH($D$3&amp;$D166,'[1]2024'!$B:$B,0),MATCH(Q$4,'[1]2024'!$2:$2,0)),0)</f>
        <v>0</v>
      </c>
      <c r="R166" s="74">
        <f>IFERROR(INDEX('[1]2024'!$A:$Q,MATCH($A$3&amp;$D166,'[1]2024'!$B:$B,0),MATCH(R$4,'[1]2024'!$2:$2,0)),0)+IFERROR(INDEX('[1]2024'!$A:$Q,MATCH($B$3&amp;$D166,'[1]2024'!$B:$B,0),MATCH(R$4,'[1]2024'!$2:$2,0)),0)++IFERROR(INDEX('[1]2024'!$A:$Q,MATCH($C$3&amp;$D166,'[1]2024'!$B:$B,0),MATCH(R$4,'[1]2024'!$2:$2,0)),0)++IFERROR(INDEX('[1]2024'!$A:$Q,MATCH($D$3&amp;$D166,'[1]2024'!$B:$B,0),MATCH(R$4,'[1]2024'!$2:$2,0)),0)</f>
        <v>0</v>
      </c>
      <c r="S166" s="74">
        <f>IFERROR(INDEX('[1]2024'!$A:$Q,MATCH($A$3&amp;$D166,'[1]2024'!$B:$B,0),MATCH(S$4,'[1]2024'!$2:$2,0)),0)+IFERROR(INDEX('[1]2024'!$A:$Q,MATCH($B$3&amp;$D166,'[1]2024'!$B:$B,0),MATCH(S$4,'[1]2024'!$2:$2,0)),0)++IFERROR(INDEX('[1]2024'!$A:$Q,MATCH($C$3&amp;$D166,'[1]2024'!$B:$B,0),MATCH(S$4,'[1]2024'!$2:$2,0)),0)++IFERROR(INDEX('[1]2024'!$A:$Q,MATCH($D$3&amp;$D166,'[1]2024'!$B:$B,0),MATCH(S$4,'[1]2024'!$2:$2,0)),0)</f>
        <v>0</v>
      </c>
      <c r="T166" s="75">
        <v>0</v>
      </c>
      <c r="U166" s="73">
        <f>SUM(V166:AG166)</f>
        <v>0</v>
      </c>
      <c r="V166" s="174">
        <v>0</v>
      </c>
      <c r="W166" s="105">
        <v>0</v>
      </c>
      <c r="X166" s="105">
        <v>0</v>
      </c>
      <c r="Y166" s="105">
        <v>0</v>
      </c>
      <c r="Z166" s="105">
        <v>0</v>
      </c>
      <c r="AA166" s="105">
        <v>0</v>
      </c>
      <c r="AB166" s="105">
        <v>0</v>
      </c>
      <c r="AC166" s="105">
        <v>0</v>
      </c>
      <c r="AD166" s="105">
        <v>0</v>
      </c>
      <c r="AE166" s="105">
        <v>0</v>
      </c>
      <c r="AF166" s="105">
        <v>0</v>
      </c>
      <c r="AG166" s="175">
        <v>0</v>
      </c>
      <c r="AH166" s="73">
        <f>SUM(AI166:AT166)</f>
        <v>0</v>
      </c>
      <c r="AI166" s="73"/>
      <c r="AJ166" s="73"/>
      <c r="AK166" s="73"/>
      <c r="AL166" s="73"/>
      <c r="AM166" s="73"/>
      <c r="AN166" s="73"/>
      <c r="AO166" s="73"/>
      <c r="AP166" s="73"/>
      <c r="AQ166" s="73"/>
      <c r="AR166" s="73"/>
      <c r="AS166" s="73"/>
      <c r="AT166" s="73"/>
      <c r="AU166" s="73">
        <f t="shared" si="145"/>
        <v>0</v>
      </c>
      <c r="AV166" s="73">
        <f t="shared" si="141"/>
        <v>0</v>
      </c>
      <c r="AW166" s="73">
        <f t="shared" si="142"/>
        <v>0</v>
      </c>
      <c r="AX166" s="73">
        <f t="shared" si="143"/>
        <v>0</v>
      </c>
      <c r="AY166" s="73">
        <f>IF($BC166="O",1.05*$AH166,$AH166)</f>
        <v>0</v>
      </c>
      <c r="AZ166" s="73">
        <f>IF($BC166="O",1.05*$AY166,$AY166)</f>
        <v>0</v>
      </c>
      <c r="BA166" s="73">
        <f>IF($BC166="O",1.05*$AZ166,$AZ166)</f>
        <v>0</v>
      </c>
      <c r="BB166" s="91"/>
      <c r="BC166" s="69" t="s">
        <v>39</v>
      </c>
      <c r="BD166" s="160"/>
      <c r="BE166" s="74">
        <v>0</v>
      </c>
      <c r="BF166" s="74">
        <v>0</v>
      </c>
      <c r="BG166" s="74">
        <v>0</v>
      </c>
      <c r="BH166" s="162">
        <f t="shared" si="167"/>
        <v>0</v>
      </c>
    </row>
    <row r="167" spans="1:60" outlineLevel="1" x14ac:dyDescent="0.3">
      <c r="A167" s="71" t="s">
        <v>313</v>
      </c>
      <c r="B167" s="149" t="s">
        <v>314</v>
      </c>
      <c r="C167" s="149" t="s">
        <v>31</v>
      </c>
      <c r="D167" s="150">
        <v>5121150</v>
      </c>
      <c r="E167" s="150" t="s">
        <v>315</v>
      </c>
      <c r="F167" s="173">
        <v>1200000</v>
      </c>
      <c r="G167" s="73">
        <f>SUM(H167:S167)</f>
        <v>370900</v>
      </c>
      <c r="H167" s="74">
        <f>IFERROR(INDEX('[1]2024'!$A:$Q,MATCH($A$3&amp;$D167,'[1]2024'!$B:$B,0),MATCH(H$4,'[1]2024'!$2:$2,0)),0)+IFERROR(INDEX('[1]2024'!$A:$Q,MATCH($B$3&amp;$D167,'[1]2024'!$B:$B,0),MATCH(H$4,'[1]2024'!$2:$2,0)),0)++IFERROR(INDEX('[1]2024'!$A:$Q,MATCH($C$3&amp;$D167,'[1]2024'!$B:$B,0),MATCH(H$4,'[1]2024'!$2:$2,0)),0)++IFERROR(INDEX('[1]2024'!$A:$Q,MATCH($D$3&amp;$D167,'[1]2024'!$B:$B,0),MATCH(H$4,'[1]2024'!$2:$2,0)),0)</f>
        <v>0</v>
      </c>
      <c r="I167" s="74">
        <f>IFERROR(INDEX('[1]2024'!$A:$Q,MATCH($A$3&amp;$D167,'[1]2024'!$B:$B,0),MATCH(I$4,'[1]2024'!$2:$2,0)),0)+IFERROR(INDEX('[1]2024'!$A:$Q,MATCH($B$3&amp;$D167,'[1]2024'!$B:$B,0),MATCH(I$4,'[1]2024'!$2:$2,0)),0)++IFERROR(INDEX('[1]2024'!$A:$Q,MATCH($C$3&amp;$D167,'[1]2024'!$B:$B,0),MATCH(I$4,'[1]2024'!$2:$2,0)),0)++IFERROR(INDEX('[1]2024'!$A:$Q,MATCH($D$3&amp;$D167,'[1]2024'!$B:$B,0),MATCH(I$4,'[1]2024'!$2:$2,0)),0)</f>
        <v>0</v>
      </c>
      <c r="J167" s="74">
        <f>IFERROR(INDEX('[1]2024'!$A:$Q,MATCH($A$3&amp;$D167,'[1]2024'!$B:$B,0),MATCH(J$4,'[1]2024'!$2:$2,0)),0)+IFERROR(INDEX('[1]2024'!$A:$Q,MATCH($B$3&amp;$D167,'[1]2024'!$B:$B,0),MATCH(J$4,'[1]2024'!$2:$2,0)),0)++IFERROR(INDEX('[1]2024'!$A:$Q,MATCH($C$3&amp;$D167,'[1]2024'!$B:$B,0),MATCH(J$4,'[1]2024'!$2:$2,0)),0)++IFERROR(INDEX('[1]2024'!$A:$Q,MATCH($D$3&amp;$D167,'[1]2024'!$B:$B,0),MATCH(J$4,'[1]2024'!$2:$2,0)),0)</f>
        <v>0</v>
      </c>
      <c r="K167" s="74">
        <f>IFERROR(INDEX('[1]2024'!$A:$Q,MATCH($A$3&amp;$D167,'[1]2024'!$B:$B,0),MATCH(K$4,'[1]2024'!$2:$2,0)),0)+IFERROR(INDEX('[1]2024'!$A:$Q,MATCH($B$3&amp;$D167,'[1]2024'!$B:$B,0),MATCH(K$4,'[1]2024'!$2:$2,0)),0)++IFERROR(INDEX('[1]2024'!$A:$Q,MATCH($C$3&amp;$D167,'[1]2024'!$B:$B,0),MATCH(K$4,'[1]2024'!$2:$2,0)),0)++IFERROR(INDEX('[1]2024'!$A:$Q,MATCH($D$3&amp;$D167,'[1]2024'!$B:$B,0),MATCH(K$4,'[1]2024'!$2:$2,0)),0)</f>
        <v>124990</v>
      </c>
      <c r="L167" s="74">
        <f>IFERROR(INDEX('[1]2024'!$A:$Q,MATCH($A$3&amp;$D167,'[1]2024'!$B:$B,0),MATCH(L$4,'[1]2024'!$2:$2,0)),0)+IFERROR(INDEX('[1]2024'!$A:$Q,MATCH($B$3&amp;$D167,'[1]2024'!$B:$B,0),MATCH(L$4,'[1]2024'!$2:$2,0)),0)++IFERROR(INDEX('[1]2024'!$A:$Q,MATCH($C$3&amp;$D167,'[1]2024'!$B:$B,0),MATCH(L$4,'[1]2024'!$2:$2,0)),0)++IFERROR(INDEX('[1]2024'!$A:$Q,MATCH($D$3&amp;$D167,'[1]2024'!$B:$B,0),MATCH(L$4,'[1]2024'!$2:$2,0)),0)</f>
        <v>0</v>
      </c>
      <c r="M167" s="74">
        <f>IFERROR(INDEX('[1]2024'!$A:$Q,MATCH($A$3&amp;$D167,'[1]2024'!$B:$B,0),MATCH(M$4,'[1]2024'!$2:$2,0)),0)+IFERROR(INDEX('[1]2024'!$A:$Q,MATCH($B$3&amp;$D167,'[1]2024'!$B:$B,0),MATCH(M$4,'[1]2024'!$2:$2,0)),0)++IFERROR(INDEX('[1]2024'!$A:$Q,MATCH($C$3&amp;$D167,'[1]2024'!$B:$B,0),MATCH(M$4,'[1]2024'!$2:$2,0)),0)++IFERROR(INDEX('[1]2024'!$A:$Q,MATCH($D$3&amp;$D167,'[1]2024'!$B:$B,0),MATCH(M$4,'[1]2024'!$2:$2,0)),0)</f>
        <v>145000</v>
      </c>
      <c r="N167" s="74">
        <f>IFERROR(INDEX('[1]2024'!$A:$Q,MATCH($A$3&amp;$D167,'[1]2024'!$B:$B,0),MATCH(N$4,'[1]2024'!$2:$2,0)),0)+IFERROR(INDEX('[1]2024'!$A:$Q,MATCH($B$3&amp;$D167,'[1]2024'!$B:$B,0),MATCH(N$4,'[1]2024'!$2:$2,0)),0)++IFERROR(INDEX('[1]2024'!$A:$Q,MATCH($C$3&amp;$D167,'[1]2024'!$B:$B,0),MATCH(N$4,'[1]2024'!$2:$2,0)),0)++IFERROR(INDEX('[1]2024'!$A:$Q,MATCH($D$3&amp;$D167,'[1]2024'!$B:$B,0),MATCH(N$4,'[1]2024'!$2:$2,0)),0)</f>
        <v>0</v>
      </c>
      <c r="O167" s="74">
        <f>IFERROR(INDEX('[1]2024'!$A:$Q,MATCH($A$3&amp;$D167,'[1]2024'!$B:$B,0),MATCH(O$4,'[1]2024'!$2:$2,0)),0)+IFERROR(INDEX('[1]2024'!$A:$Q,MATCH($B$3&amp;$D167,'[1]2024'!$B:$B,0),MATCH(O$4,'[1]2024'!$2:$2,0)),0)++IFERROR(INDEX('[1]2024'!$A:$Q,MATCH($C$3&amp;$D167,'[1]2024'!$B:$B,0),MATCH(O$4,'[1]2024'!$2:$2,0)),0)++IFERROR(INDEX('[1]2024'!$A:$Q,MATCH($D$3&amp;$D167,'[1]2024'!$B:$B,0),MATCH(O$4,'[1]2024'!$2:$2,0)),0)</f>
        <v>0</v>
      </c>
      <c r="P167" s="74">
        <f>IFERROR(INDEX('[1]2024'!$A:$Q,MATCH($A$3&amp;$D167,'[1]2024'!$B:$B,0),MATCH(P$4,'[1]2024'!$2:$2,0)),0)+IFERROR(INDEX('[1]2024'!$A:$Q,MATCH($B$3&amp;$D167,'[1]2024'!$B:$B,0),MATCH(P$4,'[1]2024'!$2:$2,0)),0)++IFERROR(INDEX('[1]2024'!$A:$Q,MATCH($C$3&amp;$D167,'[1]2024'!$B:$B,0),MATCH(P$4,'[1]2024'!$2:$2,0)),0)++IFERROR(INDEX('[1]2024'!$A:$Q,MATCH($D$3&amp;$D167,'[1]2024'!$B:$B,0),MATCH(P$4,'[1]2024'!$2:$2,0)),0)</f>
        <v>100000</v>
      </c>
      <c r="Q167" s="74">
        <f>IFERROR(INDEX('[1]2024'!$A:$Q,MATCH($A$3&amp;$D167,'[1]2024'!$B:$B,0),MATCH(Q$4,'[1]2024'!$2:$2,0)),0)+IFERROR(INDEX('[1]2024'!$A:$Q,MATCH($B$3&amp;$D167,'[1]2024'!$B:$B,0),MATCH(Q$4,'[1]2024'!$2:$2,0)),0)++IFERROR(INDEX('[1]2024'!$A:$Q,MATCH($C$3&amp;$D167,'[1]2024'!$B:$B,0),MATCH(Q$4,'[1]2024'!$2:$2,0)),0)++IFERROR(INDEX('[1]2024'!$A:$Q,MATCH($D$3&amp;$D167,'[1]2024'!$B:$B,0),MATCH(Q$4,'[1]2024'!$2:$2,0)),0)</f>
        <v>0</v>
      </c>
      <c r="R167" s="74">
        <f>IFERROR(INDEX('[1]2024'!$A:$Q,MATCH($A$3&amp;$D167,'[1]2024'!$B:$B,0),MATCH(R$4,'[1]2024'!$2:$2,0)),0)+IFERROR(INDEX('[1]2024'!$A:$Q,MATCH($B$3&amp;$D167,'[1]2024'!$B:$B,0),MATCH(R$4,'[1]2024'!$2:$2,0)),0)++IFERROR(INDEX('[1]2024'!$A:$Q,MATCH($C$3&amp;$D167,'[1]2024'!$B:$B,0),MATCH(R$4,'[1]2024'!$2:$2,0)),0)++IFERROR(INDEX('[1]2024'!$A:$Q,MATCH($D$3&amp;$D167,'[1]2024'!$B:$B,0),MATCH(R$4,'[1]2024'!$2:$2,0)),0)</f>
        <v>910</v>
      </c>
      <c r="S167" s="74">
        <f>IFERROR(INDEX('[1]2024'!$A:$Q,MATCH($A$3&amp;$D167,'[1]2024'!$B:$B,0),MATCH(S$4,'[1]2024'!$2:$2,0)),0)+IFERROR(INDEX('[1]2024'!$A:$Q,MATCH($B$3&amp;$D167,'[1]2024'!$B:$B,0),MATCH(S$4,'[1]2024'!$2:$2,0)),0)++IFERROR(INDEX('[1]2024'!$A:$Q,MATCH($C$3&amp;$D167,'[1]2024'!$B:$B,0),MATCH(S$4,'[1]2024'!$2:$2,0)),0)++IFERROR(INDEX('[1]2024'!$A:$Q,MATCH($D$3&amp;$D167,'[1]2024'!$B:$B,0),MATCH(S$4,'[1]2024'!$2:$2,0)),0)</f>
        <v>0</v>
      </c>
      <c r="T167" s="75">
        <v>400000</v>
      </c>
      <c r="U167" s="73">
        <f>SUM(V167:AG167)</f>
        <v>302548</v>
      </c>
      <c r="V167" s="174">
        <v>1911</v>
      </c>
      <c r="W167" s="105">
        <v>0</v>
      </c>
      <c r="X167" s="105">
        <v>637</v>
      </c>
      <c r="Y167" s="105">
        <v>0</v>
      </c>
      <c r="Z167" s="105">
        <v>0</v>
      </c>
      <c r="AA167" s="105">
        <v>100000</v>
      </c>
      <c r="AB167" s="105">
        <v>0</v>
      </c>
      <c r="AC167" s="105">
        <v>0</v>
      </c>
      <c r="AD167" s="105">
        <v>100000</v>
      </c>
      <c r="AE167" s="105">
        <v>0</v>
      </c>
      <c r="AF167" s="105">
        <v>0</v>
      </c>
      <c r="AG167" s="175">
        <v>100000</v>
      </c>
      <c r="AH167" s="73">
        <f>SUM(AI167:AT167)</f>
        <v>1200000</v>
      </c>
      <c r="AI167" s="73">
        <v>0</v>
      </c>
      <c r="AJ167" s="73">
        <v>0</v>
      </c>
      <c r="AK167" s="73">
        <v>300000</v>
      </c>
      <c r="AL167" s="73">
        <v>0</v>
      </c>
      <c r="AM167" s="73">
        <v>0</v>
      </c>
      <c r="AN167" s="73">
        <v>300000</v>
      </c>
      <c r="AO167" s="73">
        <v>0</v>
      </c>
      <c r="AP167" s="73">
        <v>0</v>
      </c>
      <c r="AQ167" s="73">
        <v>300000</v>
      </c>
      <c r="AR167" s="73">
        <v>0</v>
      </c>
      <c r="AS167" s="73">
        <v>0</v>
      </c>
      <c r="AT167" s="73">
        <v>300000</v>
      </c>
      <c r="AU167" s="73">
        <f>SUM(AI167:AT167)</f>
        <v>1200000</v>
      </c>
      <c r="AV167" s="73">
        <f t="shared" si="141"/>
        <v>300000</v>
      </c>
      <c r="AW167" s="73">
        <f t="shared" si="142"/>
        <v>300000</v>
      </c>
      <c r="AX167" s="73">
        <f t="shared" si="143"/>
        <v>300000</v>
      </c>
      <c r="AY167" s="73">
        <f>IF($BC167="O",1.05*$AH167,$AH167)</f>
        <v>1200000</v>
      </c>
      <c r="AZ167" s="73">
        <f>IF($BC167="O",1.05*$AY167,$AY167)</f>
        <v>1200000</v>
      </c>
      <c r="BA167" s="73">
        <f>IF($BC167="O",1.05*$AZ167,$AZ167)</f>
        <v>1200000</v>
      </c>
      <c r="BB167" s="113" t="s">
        <v>388</v>
      </c>
      <c r="BC167" s="69" t="s">
        <v>24</v>
      </c>
      <c r="BD167" s="160"/>
      <c r="BE167" s="74">
        <v>0</v>
      </c>
      <c r="BF167" s="74">
        <v>8337630</v>
      </c>
      <c r="BG167" s="74">
        <v>14725910</v>
      </c>
      <c r="BH167" s="162">
        <f t="shared" si="167"/>
        <v>370900</v>
      </c>
    </row>
    <row r="168" spans="1:60" x14ac:dyDescent="0.3">
      <c r="A168" s="57" t="s">
        <v>316</v>
      </c>
      <c r="B168" s="158" t="s">
        <v>21</v>
      </c>
      <c r="C168" s="158"/>
      <c r="D168" s="159"/>
      <c r="E168" s="159"/>
      <c r="F168" s="169">
        <v>829746600</v>
      </c>
      <c r="G168" s="61">
        <f t="shared" ref="G168" si="178">SUM(G169:G172)</f>
        <v>837435667</v>
      </c>
      <c r="H168" s="62">
        <f t="shared" ref="H168:S168" si="179">SUM(H169:H172)</f>
        <v>52337916</v>
      </c>
      <c r="I168" s="63">
        <f t="shared" si="179"/>
        <v>47329256</v>
      </c>
      <c r="J168" s="63">
        <f t="shared" si="179"/>
        <v>185739226</v>
      </c>
      <c r="K168" s="63">
        <f t="shared" si="179"/>
        <v>133141648</v>
      </c>
      <c r="L168" s="63">
        <f t="shared" si="179"/>
        <v>54286796</v>
      </c>
      <c r="M168" s="63">
        <f t="shared" si="179"/>
        <v>59056256</v>
      </c>
      <c r="N168" s="63">
        <f t="shared" si="179"/>
        <v>50198256</v>
      </c>
      <c r="O168" s="63">
        <f t="shared" si="179"/>
        <v>47320256</v>
      </c>
      <c r="P168" s="63">
        <f t="shared" si="179"/>
        <v>43970256</v>
      </c>
      <c r="Q168" s="63">
        <f t="shared" si="179"/>
        <v>53111256</v>
      </c>
      <c r="R168" s="63">
        <f t="shared" si="179"/>
        <v>51218263</v>
      </c>
      <c r="S168" s="63">
        <f t="shared" si="179"/>
        <v>59726282</v>
      </c>
      <c r="T168" s="64">
        <v>1106200000</v>
      </c>
      <c r="U168" s="61">
        <f t="shared" ref="U168:Z168" si="180">SUM(U169:U172)</f>
        <v>835973241</v>
      </c>
      <c r="V168" s="85">
        <f t="shared" si="180"/>
        <v>46348368</v>
      </c>
      <c r="W168" s="99">
        <f t="shared" si="180"/>
        <v>92508766</v>
      </c>
      <c r="X168" s="99">
        <f t="shared" si="180"/>
        <v>134931855</v>
      </c>
      <c r="Y168" s="99">
        <f t="shared" si="180"/>
        <v>79252566</v>
      </c>
      <c r="Z168" s="99">
        <f t="shared" si="180"/>
        <v>84231686</v>
      </c>
      <c r="AA168" s="99">
        <v>65700000</v>
      </c>
      <c r="AB168" s="99">
        <v>50500000</v>
      </c>
      <c r="AC168" s="99">
        <v>50500000</v>
      </c>
      <c r="AD168" s="99">
        <v>65500000</v>
      </c>
      <c r="AE168" s="99">
        <v>50500000</v>
      </c>
      <c r="AF168" s="99">
        <v>50500000</v>
      </c>
      <c r="AG168" s="170">
        <v>65500000</v>
      </c>
      <c r="AH168" s="61">
        <f t="shared" ref="AH168:AT168" si="181">SUM(AH169:AH172)</f>
        <v>1158576095</v>
      </c>
      <c r="AI168" s="61">
        <f t="shared" si="181"/>
        <v>139778585</v>
      </c>
      <c r="AJ168" s="61">
        <f t="shared" si="181"/>
        <v>205063410</v>
      </c>
      <c r="AK168" s="61">
        <f t="shared" si="181"/>
        <v>93353410</v>
      </c>
      <c r="AL168" s="61">
        <f t="shared" si="181"/>
        <v>93553410</v>
      </c>
      <c r="AM168" s="61">
        <f t="shared" si="181"/>
        <v>73353410</v>
      </c>
      <c r="AN168" s="61">
        <f t="shared" si="181"/>
        <v>73353410</v>
      </c>
      <c r="AO168" s="61">
        <f t="shared" si="181"/>
        <v>93353410</v>
      </c>
      <c r="AP168" s="61">
        <f t="shared" si="181"/>
        <v>73353410</v>
      </c>
      <c r="AQ168" s="61">
        <f t="shared" si="181"/>
        <v>73353410</v>
      </c>
      <c r="AR168" s="61">
        <f t="shared" si="181"/>
        <v>93353410</v>
      </c>
      <c r="AS168" s="61">
        <f t="shared" si="181"/>
        <v>73353410</v>
      </c>
      <c r="AT168" s="61">
        <f t="shared" si="181"/>
        <v>73353410</v>
      </c>
      <c r="AU168" s="61">
        <f t="shared" si="145"/>
        <v>438195405</v>
      </c>
      <c r="AV168" s="61">
        <f t="shared" si="141"/>
        <v>240260230</v>
      </c>
      <c r="AW168" s="61">
        <f t="shared" si="142"/>
        <v>240060230</v>
      </c>
      <c r="AX168" s="61">
        <f t="shared" si="143"/>
        <v>240060230</v>
      </c>
      <c r="AY168" s="61">
        <f>SUM(AY169:AY172)</f>
        <v>1216504899.75</v>
      </c>
      <c r="AZ168" s="61">
        <f t="shared" ref="AZ168:BA168" si="182">SUM(AZ169:AZ172)</f>
        <v>1277330144.7375002</v>
      </c>
      <c r="BA168" s="61">
        <f t="shared" si="182"/>
        <v>1341196651.9743752</v>
      </c>
      <c r="BB168" s="91"/>
      <c r="BC168" s="171"/>
      <c r="BD168" s="172"/>
      <c r="BE168" s="85">
        <f>SUM(BE169:BE172)</f>
        <v>0</v>
      </c>
      <c r="BF168" s="85">
        <v>325794133</v>
      </c>
      <c r="BG168" s="85">
        <v>660116480</v>
      </c>
      <c r="BH168" s="161">
        <f t="shared" si="167"/>
        <v>837435667</v>
      </c>
    </row>
    <row r="169" spans="1:60" outlineLevel="1" x14ac:dyDescent="0.3">
      <c r="A169" s="71" t="s">
        <v>317</v>
      </c>
      <c r="B169" s="149" t="s">
        <v>318</v>
      </c>
      <c r="C169" s="149" t="s">
        <v>44</v>
      </c>
      <c r="D169" s="150">
        <v>5122110</v>
      </c>
      <c r="E169" s="150" t="s">
        <v>319</v>
      </c>
      <c r="F169" s="173">
        <v>0</v>
      </c>
      <c r="G169" s="73">
        <f>SUM(H169:S169)</f>
        <v>0</v>
      </c>
      <c r="H169" s="74">
        <f>IFERROR(INDEX('[1]2024'!$A:$Q,MATCH($A$3&amp;$D169,'[1]2024'!$B:$B,0),MATCH(H$4,'[1]2024'!$2:$2,0)),0)+IFERROR(INDEX('[1]2024'!$A:$Q,MATCH($B$3&amp;$D169,'[1]2024'!$B:$B,0),MATCH(H$4,'[1]2024'!$2:$2,0)),0)++IFERROR(INDEX('[1]2024'!$A:$Q,MATCH($C$3&amp;$D169,'[1]2024'!$B:$B,0),MATCH(H$4,'[1]2024'!$2:$2,0)),0)++IFERROR(INDEX('[1]2024'!$A:$Q,MATCH($D$3&amp;$D169,'[1]2024'!$B:$B,0),MATCH(H$4,'[1]2024'!$2:$2,0)),0)</f>
        <v>0</v>
      </c>
      <c r="I169" s="74">
        <f>IFERROR(INDEX('[1]2024'!$A:$Q,MATCH($A$3&amp;$D169,'[1]2024'!$B:$B,0),MATCH(I$4,'[1]2024'!$2:$2,0)),0)+IFERROR(INDEX('[1]2024'!$A:$Q,MATCH($B$3&amp;$D169,'[1]2024'!$B:$B,0),MATCH(I$4,'[1]2024'!$2:$2,0)),0)++IFERROR(INDEX('[1]2024'!$A:$Q,MATCH($C$3&amp;$D169,'[1]2024'!$B:$B,0),MATCH(I$4,'[1]2024'!$2:$2,0)),0)++IFERROR(INDEX('[1]2024'!$A:$Q,MATCH($D$3&amp;$D169,'[1]2024'!$B:$B,0),MATCH(I$4,'[1]2024'!$2:$2,0)),0)</f>
        <v>0</v>
      </c>
      <c r="J169" s="74">
        <f>IFERROR(INDEX('[1]2024'!$A:$Q,MATCH($A$3&amp;$D169,'[1]2024'!$B:$B,0),MATCH(J$4,'[1]2024'!$2:$2,0)),0)+IFERROR(INDEX('[1]2024'!$A:$Q,MATCH($B$3&amp;$D169,'[1]2024'!$B:$B,0),MATCH(J$4,'[1]2024'!$2:$2,0)),0)++IFERROR(INDEX('[1]2024'!$A:$Q,MATCH($C$3&amp;$D169,'[1]2024'!$B:$B,0),MATCH(J$4,'[1]2024'!$2:$2,0)),0)++IFERROR(INDEX('[1]2024'!$A:$Q,MATCH($D$3&amp;$D169,'[1]2024'!$B:$B,0),MATCH(J$4,'[1]2024'!$2:$2,0)),0)</f>
        <v>0</v>
      </c>
      <c r="K169" s="74">
        <f>IFERROR(INDEX('[1]2024'!$A:$Q,MATCH($A$3&amp;$D169,'[1]2024'!$B:$B,0),MATCH(K$4,'[1]2024'!$2:$2,0)),0)+IFERROR(INDEX('[1]2024'!$A:$Q,MATCH($B$3&amp;$D169,'[1]2024'!$B:$B,0),MATCH(K$4,'[1]2024'!$2:$2,0)),0)++IFERROR(INDEX('[1]2024'!$A:$Q,MATCH($C$3&amp;$D169,'[1]2024'!$B:$B,0),MATCH(K$4,'[1]2024'!$2:$2,0)),0)++IFERROR(INDEX('[1]2024'!$A:$Q,MATCH($D$3&amp;$D169,'[1]2024'!$B:$B,0),MATCH(K$4,'[1]2024'!$2:$2,0)),0)</f>
        <v>0</v>
      </c>
      <c r="L169" s="74">
        <f>IFERROR(INDEX('[1]2024'!$A:$Q,MATCH($A$3&amp;$D169,'[1]2024'!$B:$B,0),MATCH(L$4,'[1]2024'!$2:$2,0)),0)+IFERROR(INDEX('[1]2024'!$A:$Q,MATCH($B$3&amp;$D169,'[1]2024'!$B:$B,0),MATCH(L$4,'[1]2024'!$2:$2,0)),0)++IFERROR(INDEX('[1]2024'!$A:$Q,MATCH($C$3&amp;$D169,'[1]2024'!$B:$B,0),MATCH(L$4,'[1]2024'!$2:$2,0)),0)++IFERROR(INDEX('[1]2024'!$A:$Q,MATCH($D$3&amp;$D169,'[1]2024'!$B:$B,0),MATCH(L$4,'[1]2024'!$2:$2,0)),0)</f>
        <v>0</v>
      </c>
      <c r="M169" s="74">
        <f>IFERROR(INDEX('[1]2024'!$A:$Q,MATCH($A$3&amp;$D169,'[1]2024'!$B:$B,0),MATCH(M$4,'[1]2024'!$2:$2,0)),0)+IFERROR(INDEX('[1]2024'!$A:$Q,MATCH($B$3&amp;$D169,'[1]2024'!$B:$B,0),MATCH(M$4,'[1]2024'!$2:$2,0)),0)++IFERROR(INDEX('[1]2024'!$A:$Q,MATCH($C$3&amp;$D169,'[1]2024'!$B:$B,0),MATCH(M$4,'[1]2024'!$2:$2,0)),0)++IFERROR(INDEX('[1]2024'!$A:$Q,MATCH($D$3&amp;$D169,'[1]2024'!$B:$B,0),MATCH(M$4,'[1]2024'!$2:$2,0)),0)</f>
        <v>0</v>
      </c>
      <c r="N169" s="74">
        <f>IFERROR(INDEX('[1]2024'!$A:$Q,MATCH($A$3&amp;$D169,'[1]2024'!$B:$B,0),MATCH(N$4,'[1]2024'!$2:$2,0)),0)+IFERROR(INDEX('[1]2024'!$A:$Q,MATCH($B$3&amp;$D169,'[1]2024'!$B:$B,0),MATCH(N$4,'[1]2024'!$2:$2,0)),0)++IFERROR(INDEX('[1]2024'!$A:$Q,MATCH($C$3&amp;$D169,'[1]2024'!$B:$B,0),MATCH(N$4,'[1]2024'!$2:$2,0)),0)++IFERROR(INDEX('[1]2024'!$A:$Q,MATCH($D$3&amp;$D169,'[1]2024'!$B:$B,0),MATCH(N$4,'[1]2024'!$2:$2,0)),0)</f>
        <v>0</v>
      </c>
      <c r="O169" s="74">
        <f>IFERROR(INDEX('[1]2024'!$A:$Q,MATCH($A$3&amp;$D169,'[1]2024'!$B:$B,0),MATCH(O$4,'[1]2024'!$2:$2,0)),0)+IFERROR(INDEX('[1]2024'!$A:$Q,MATCH($B$3&amp;$D169,'[1]2024'!$B:$B,0),MATCH(O$4,'[1]2024'!$2:$2,0)),0)++IFERROR(INDEX('[1]2024'!$A:$Q,MATCH($C$3&amp;$D169,'[1]2024'!$B:$B,0),MATCH(O$4,'[1]2024'!$2:$2,0)),0)++IFERROR(INDEX('[1]2024'!$A:$Q,MATCH($D$3&amp;$D169,'[1]2024'!$B:$B,0),MATCH(O$4,'[1]2024'!$2:$2,0)),0)</f>
        <v>0</v>
      </c>
      <c r="P169" s="74">
        <f>IFERROR(INDEX('[1]2024'!$A:$Q,MATCH($A$3&amp;$D169,'[1]2024'!$B:$B,0),MATCH(P$4,'[1]2024'!$2:$2,0)),0)+IFERROR(INDEX('[1]2024'!$A:$Q,MATCH($B$3&amp;$D169,'[1]2024'!$B:$B,0),MATCH(P$4,'[1]2024'!$2:$2,0)),0)++IFERROR(INDEX('[1]2024'!$A:$Q,MATCH($C$3&amp;$D169,'[1]2024'!$B:$B,0),MATCH(P$4,'[1]2024'!$2:$2,0)),0)++IFERROR(INDEX('[1]2024'!$A:$Q,MATCH($D$3&amp;$D169,'[1]2024'!$B:$B,0),MATCH(P$4,'[1]2024'!$2:$2,0)),0)</f>
        <v>0</v>
      </c>
      <c r="Q169" s="74">
        <f>IFERROR(INDEX('[1]2024'!$A:$Q,MATCH($A$3&amp;$D169,'[1]2024'!$B:$B,0),MATCH(Q$4,'[1]2024'!$2:$2,0)),0)+IFERROR(INDEX('[1]2024'!$A:$Q,MATCH($B$3&amp;$D169,'[1]2024'!$B:$B,0),MATCH(Q$4,'[1]2024'!$2:$2,0)),0)++IFERROR(INDEX('[1]2024'!$A:$Q,MATCH($C$3&amp;$D169,'[1]2024'!$B:$B,0),MATCH(Q$4,'[1]2024'!$2:$2,0)),0)++IFERROR(INDEX('[1]2024'!$A:$Q,MATCH($D$3&amp;$D169,'[1]2024'!$B:$B,0),MATCH(Q$4,'[1]2024'!$2:$2,0)),0)</f>
        <v>0</v>
      </c>
      <c r="R169" s="74">
        <f>IFERROR(INDEX('[1]2024'!$A:$Q,MATCH($A$3&amp;$D169,'[1]2024'!$B:$B,0),MATCH(R$4,'[1]2024'!$2:$2,0)),0)+IFERROR(INDEX('[1]2024'!$A:$Q,MATCH($B$3&amp;$D169,'[1]2024'!$B:$B,0),MATCH(R$4,'[1]2024'!$2:$2,0)),0)++IFERROR(INDEX('[1]2024'!$A:$Q,MATCH($C$3&amp;$D169,'[1]2024'!$B:$B,0),MATCH(R$4,'[1]2024'!$2:$2,0)),0)++IFERROR(INDEX('[1]2024'!$A:$Q,MATCH($D$3&amp;$D169,'[1]2024'!$B:$B,0),MATCH(R$4,'[1]2024'!$2:$2,0)),0)</f>
        <v>0</v>
      </c>
      <c r="S169" s="74">
        <f>IFERROR(INDEX('[1]2024'!$A:$Q,MATCH($A$3&amp;$D169,'[1]2024'!$B:$B,0),MATCH(S$4,'[1]2024'!$2:$2,0)),0)+IFERROR(INDEX('[1]2024'!$A:$Q,MATCH($B$3&amp;$D169,'[1]2024'!$B:$B,0),MATCH(S$4,'[1]2024'!$2:$2,0)),0)++IFERROR(INDEX('[1]2024'!$A:$Q,MATCH($C$3&amp;$D169,'[1]2024'!$B:$B,0),MATCH(S$4,'[1]2024'!$2:$2,0)),0)++IFERROR(INDEX('[1]2024'!$A:$Q,MATCH($D$3&amp;$D169,'[1]2024'!$B:$B,0),MATCH(S$4,'[1]2024'!$2:$2,0)),0)</f>
        <v>0</v>
      </c>
      <c r="T169" s="75">
        <v>0</v>
      </c>
      <c r="U169" s="73">
        <f>SUM(V169:AG169)</f>
        <v>0</v>
      </c>
      <c r="V169" s="174">
        <v>0</v>
      </c>
      <c r="W169" s="105">
        <v>0</v>
      </c>
      <c r="X169" s="105">
        <v>0</v>
      </c>
      <c r="Y169" s="105">
        <v>0</v>
      </c>
      <c r="Z169" s="105">
        <v>0</v>
      </c>
      <c r="AA169" s="105">
        <v>0</v>
      </c>
      <c r="AB169" s="105">
        <v>0</v>
      </c>
      <c r="AC169" s="105">
        <v>0</v>
      </c>
      <c r="AD169" s="105">
        <v>0</v>
      </c>
      <c r="AE169" s="105">
        <v>0</v>
      </c>
      <c r="AF169" s="105">
        <v>0</v>
      </c>
      <c r="AG169" s="175">
        <v>0</v>
      </c>
      <c r="AH169" s="73">
        <f>SUM(AI169:AT169)</f>
        <v>0</v>
      </c>
      <c r="AI169" s="73">
        <v>0</v>
      </c>
      <c r="AJ169" s="73"/>
      <c r="AK169" s="73"/>
      <c r="AL169" s="73"/>
      <c r="AM169" s="73"/>
      <c r="AN169" s="73"/>
      <c r="AO169" s="73"/>
      <c r="AP169" s="73"/>
      <c r="AQ169" s="73"/>
      <c r="AR169" s="73"/>
      <c r="AS169" s="73"/>
      <c r="AT169" s="73"/>
      <c r="AU169" s="73">
        <f t="shared" si="145"/>
        <v>0</v>
      </c>
      <c r="AV169" s="73">
        <f t="shared" si="141"/>
        <v>0</v>
      </c>
      <c r="AW169" s="73">
        <f t="shared" si="142"/>
        <v>0</v>
      </c>
      <c r="AX169" s="73">
        <f t="shared" si="143"/>
        <v>0</v>
      </c>
      <c r="AY169" s="73">
        <f>IF($BC169="O",1.05*$AH169,$AH169)</f>
        <v>0</v>
      </c>
      <c r="AZ169" s="73">
        <f>IF($BC169="O",1.05*$AY169,$AY169)</f>
        <v>0</v>
      </c>
      <c r="BA169" s="73">
        <f>IF($BC169="O",1.05*$AZ169,$AZ169)</f>
        <v>0</v>
      </c>
      <c r="BB169" s="113" t="s">
        <v>389</v>
      </c>
      <c r="BC169" s="69" t="s">
        <v>39</v>
      </c>
      <c r="BD169" s="160"/>
      <c r="BE169" s="74">
        <v>0</v>
      </c>
      <c r="BF169" s="74">
        <v>0</v>
      </c>
      <c r="BG169" s="74">
        <v>0</v>
      </c>
      <c r="BH169" s="162">
        <f t="shared" si="167"/>
        <v>0</v>
      </c>
    </row>
    <row r="170" spans="1:60" outlineLevel="1" x14ac:dyDescent="0.3">
      <c r="A170" s="71" t="s">
        <v>320</v>
      </c>
      <c r="B170" s="149" t="s">
        <v>321</v>
      </c>
      <c r="C170" s="149" t="s">
        <v>31</v>
      </c>
      <c r="D170" s="150">
        <v>5122120</v>
      </c>
      <c r="E170" s="150" t="s">
        <v>322</v>
      </c>
      <c r="F170" s="173">
        <v>247746600</v>
      </c>
      <c r="G170" s="73">
        <f>SUM(H170:S170)</f>
        <v>239493392</v>
      </c>
      <c r="H170" s="74">
        <f>IFERROR(INDEX('[1]2024'!$A:$Q,MATCH($A$3&amp;$D170,'[1]2024'!$B:$B,0),MATCH(H$4,'[1]2024'!$2:$2,0)),0)+IFERROR(INDEX('[1]2024'!$A:$Q,MATCH($B$3&amp;$D170,'[1]2024'!$B:$B,0),MATCH(H$4,'[1]2024'!$2:$2,0)),0)++IFERROR(INDEX('[1]2024'!$A:$Q,MATCH($C$3&amp;$D170,'[1]2024'!$B:$B,0),MATCH(H$4,'[1]2024'!$2:$2,0)),0)++IFERROR(INDEX('[1]2024'!$A:$Q,MATCH($D$3&amp;$D170,'[1]2024'!$B:$B,0),MATCH(H$4,'[1]2024'!$2:$2,0)),0)</f>
        <v>220000</v>
      </c>
      <c r="I170" s="74">
        <f>IFERROR(INDEX('[1]2024'!$A:$Q,MATCH($A$3&amp;$D170,'[1]2024'!$B:$B,0),MATCH(I$4,'[1]2024'!$2:$2,0)),0)+IFERROR(INDEX('[1]2024'!$A:$Q,MATCH($B$3&amp;$D170,'[1]2024'!$B:$B,0),MATCH(I$4,'[1]2024'!$2:$2,0)),0)++IFERROR(INDEX('[1]2024'!$A:$Q,MATCH($C$3&amp;$D170,'[1]2024'!$B:$B,0),MATCH(I$4,'[1]2024'!$2:$2,0)),0)++IFERROR(INDEX('[1]2024'!$A:$Q,MATCH($D$3&amp;$D170,'[1]2024'!$B:$B,0),MATCH(I$4,'[1]2024'!$2:$2,0)),0)</f>
        <v>0</v>
      </c>
      <c r="J170" s="74">
        <f>IFERROR(INDEX('[1]2024'!$A:$Q,MATCH($A$3&amp;$D170,'[1]2024'!$B:$B,0),MATCH(J$4,'[1]2024'!$2:$2,0)),0)+IFERROR(INDEX('[1]2024'!$A:$Q,MATCH($B$3&amp;$D170,'[1]2024'!$B:$B,0),MATCH(J$4,'[1]2024'!$2:$2,0)),0)++IFERROR(INDEX('[1]2024'!$A:$Q,MATCH($C$3&amp;$D170,'[1]2024'!$B:$B,0),MATCH(J$4,'[1]2024'!$2:$2,0)),0)++IFERROR(INDEX('[1]2024'!$A:$Q,MATCH($D$3&amp;$D170,'[1]2024'!$B:$B,0),MATCH(J$4,'[1]2024'!$2:$2,0)),0)</f>
        <v>131700000</v>
      </c>
      <c r="K170" s="74">
        <f>IFERROR(INDEX('[1]2024'!$A:$Q,MATCH($A$3&amp;$D170,'[1]2024'!$B:$B,0),MATCH(K$4,'[1]2024'!$2:$2,0)),0)+IFERROR(INDEX('[1]2024'!$A:$Q,MATCH($B$3&amp;$D170,'[1]2024'!$B:$B,0),MATCH(K$4,'[1]2024'!$2:$2,0)),0)++IFERROR(INDEX('[1]2024'!$A:$Q,MATCH($C$3&amp;$D170,'[1]2024'!$B:$B,0),MATCH(K$4,'[1]2024'!$2:$2,0)),0)++IFERROR(INDEX('[1]2024'!$A:$Q,MATCH($D$3&amp;$D170,'[1]2024'!$B:$B,0),MATCH(K$4,'[1]2024'!$2:$2,0)),0)</f>
        <v>84843392</v>
      </c>
      <c r="L170" s="74">
        <f>IFERROR(INDEX('[1]2024'!$A:$Q,MATCH($A$3&amp;$D170,'[1]2024'!$B:$B,0),MATCH(L$4,'[1]2024'!$2:$2,0)),0)+IFERROR(INDEX('[1]2024'!$A:$Q,MATCH($B$3&amp;$D170,'[1]2024'!$B:$B,0),MATCH(L$4,'[1]2024'!$2:$2,0)),0)++IFERROR(INDEX('[1]2024'!$A:$Q,MATCH($C$3&amp;$D170,'[1]2024'!$B:$B,0),MATCH(L$4,'[1]2024'!$2:$2,0)),0)++IFERROR(INDEX('[1]2024'!$A:$Q,MATCH($D$3&amp;$D170,'[1]2024'!$B:$B,0),MATCH(L$4,'[1]2024'!$2:$2,0)),0)</f>
        <v>440000</v>
      </c>
      <c r="M170" s="74">
        <f>IFERROR(INDEX('[1]2024'!$A:$Q,MATCH($A$3&amp;$D170,'[1]2024'!$B:$B,0),MATCH(M$4,'[1]2024'!$2:$2,0)),0)+IFERROR(INDEX('[1]2024'!$A:$Q,MATCH($B$3&amp;$D170,'[1]2024'!$B:$B,0),MATCH(M$4,'[1]2024'!$2:$2,0)),0)++IFERROR(INDEX('[1]2024'!$A:$Q,MATCH($C$3&amp;$D170,'[1]2024'!$B:$B,0),MATCH(M$4,'[1]2024'!$2:$2,0)),0)++IFERROR(INDEX('[1]2024'!$A:$Q,MATCH($D$3&amp;$D170,'[1]2024'!$B:$B,0),MATCH(M$4,'[1]2024'!$2:$2,0)),0)</f>
        <v>10500000</v>
      </c>
      <c r="N170" s="74">
        <f>IFERROR(INDEX('[1]2024'!$A:$Q,MATCH($A$3&amp;$D170,'[1]2024'!$B:$B,0),MATCH(N$4,'[1]2024'!$2:$2,0)),0)+IFERROR(INDEX('[1]2024'!$A:$Q,MATCH($B$3&amp;$D170,'[1]2024'!$B:$B,0),MATCH(N$4,'[1]2024'!$2:$2,0)),0)++IFERROR(INDEX('[1]2024'!$A:$Q,MATCH($C$3&amp;$D170,'[1]2024'!$B:$B,0),MATCH(N$4,'[1]2024'!$2:$2,0)),0)++IFERROR(INDEX('[1]2024'!$A:$Q,MATCH($D$3&amp;$D170,'[1]2024'!$B:$B,0),MATCH(N$4,'[1]2024'!$2:$2,0)),0)</f>
        <v>0</v>
      </c>
      <c r="O170" s="74">
        <f>IFERROR(INDEX('[1]2024'!$A:$Q,MATCH($A$3&amp;$D170,'[1]2024'!$B:$B,0),MATCH(O$4,'[1]2024'!$2:$2,0)),0)+IFERROR(INDEX('[1]2024'!$A:$Q,MATCH($B$3&amp;$D170,'[1]2024'!$B:$B,0),MATCH(O$4,'[1]2024'!$2:$2,0)),0)++IFERROR(INDEX('[1]2024'!$A:$Q,MATCH($C$3&amp;$D170,'[1]2024'!$B:$B,0),MATCH(O$4,'[1]2024'!$2:$2,0)),0)++IFERROR(INDEX('[1]2024'!$A:$Q,MATCH($D$3&amp;$D170,'[1]2024'!$B:$B,0),MATCH(O$4,'[1]2024'!$2:$2,0)),0)</f>
        <v>0</v>
      </c>
      <c r="P170" s="74">
        <f>IFERROR(INDEX('[1]2024'!$A:$Q,MATCH($A$3&amp;$D170,'[1]2024'!$B:$B,0),MATCH(P$4,'[1]2024'!$2:$2,0)),0)+IFERROR(INDEX('[1]2024'!$A:$Q,MATCH($B$3&amp;$D170,'[1]2024'!$B:$B,0),MATCH(P$4,'[1]2024'!$2:$2,0)),0)++IFERROR(INDEX('[1]2024'!$A:$Q,MATCH($C$3&amp;$D170,'[1]2024'!$B:$B,0),MATCH(P$4,'[1]2024'!$2:$2,0)),0)++IFERROR(INDEX('[1]2024'!$A:$Q,MATCH($D$3&amp;$D170,'[1]2024'!$B:$B,0),MATCH(P$4,'[1]2024'!$2:$2,0)),0)</f>
        <v>0</v>
      </c>
      <c r="Q170" s="74">
        <f>IFERROR(INDEX('[1]2024'!$A:$Q,MATCH($A$3&amp;$D170,'[1]2024'!$B:$B,0),MATCH(Q$4,'[1]2024'!$2:$2,0)),0)+IFERROR(INDEX('[1]2024'!$A:$Q,MATCH($B$3&amp;$D170,'[1]2024'!$B:$B,0),MATCH(Q$4,'[1]2024'!$2:$2,0)),0)++IFERROR(INDEX('[1]2024'!$A:$Q,MATCH($C$3&amp;$D170,'[1]2024'!$B:$B,0),MATCH(Q$4,'[1]2024'!$2:$2,0)),0)++IFERROR(INDEX('[1]2024'!$A:$Q,MATCH($D$3&amp;$D170,'[1]2024'!$B:$B,0),MATCH(Q$4,'[1]2024'!$2:$2,0)),0)</f>
        <v>3440000</v>
      </c>
      <c r="R170" s="74">
        <f>IFERROR(INDEX('[1]2024'!$A:$Q,MATCH($A$3&amp;$D170,'[1]2024'!$B:$B,0),MATCH(R$4,'[1]2024'!$2:$2,0)),0)+IFERROR(INDEX('[1]2024'!$A:$Q,MATCH($B$3&amp;$D170,'[1]2024'!$B:$B,0),MATCH(R$4,'[1]2024'!$2:$2,0)),0)++IFERROR(INDEX('[1]2024'!$A:$Q,MATCH($C$3&amp;$D170,'[1]2024'!$B:$B,0),MATCH(R$4,'[1]2024'!$2:$2,0)),0)++IFERROR(INDEX('[1]2024'!$A:$Q,MATCH($D$3&amp;$D170,'[1]2024'!$B:$B,0),MATCH(R$4,'[1]2024'!$2:$2,0)),0)</f>
        <v>0</v>
      </c>
      <c r="S170" s="74">
        <f>IFERROR(INDEX('[1]2024'!$A:$Q,MATCH($A$3&amp;$D170,'[1]2024'!$B:$B,0),MATCH(S$4,'[1]2024'!$2:$2,0)),0)+IFERROR(INDEX('[1]2024'!$A:$Q,MATCH($B$3&amp;$D170,'[1]2024'!$B:$B,0),MATCH(S$4,'[1]2024'!$2:$2,0)),0)++IFERROR(INDEX('[1]2024'!$A:$Q,MATCH($C$3&amp;$D170,'[1]2024'!$B:$B,0),MATCH(S$4,'[1]2024'!$2:$2,0)),0)++IFERROR(INDEX('[1]2024'!$A:$Q,MATCH($D$3&amp;$D170,'[1]2024'!$B:$B,0),MATCH(S$4,'[1]2024'!$2:$2,0)),0)</f>
        <v>8350000</v>
      </c>
      <c r="T170" s="75">
        <v>500200000</v>
      </c>
      <c r="U170" s="73">
        <f>SUM(V170:AG170)</f>
        <v>224911289</v>
      </c>
      <c r="V170" s="174">
        <v>0</v>
      </c>
      <c r="W170" s="105">
        <v>38768400</v>
      </c>
      <c r="X170" s="105">
        <v>86814489</v>
      </c>
      <c r="Y170" s="105">
        <v>19384200</v>
      </c>
      <c r="Z170" s="105">
        <v>34744200</v>
      </c>
      <c r="AA170" s="105">
        <v>15200000</v>
      </c>
      <c r="AB170" s="105">
        <v>0</v>
      </c>
      <c r="AC170" s="105">
        <v>0</v>
      </c>
      <c r="AD170" s="105">
        <v>15000000</v>
      </c>
      <c r="AE170" s="105">
        <v>0</v>
      </c>
      <c r="AF170" s="105">
        <v>0</v>
      </c>
      <c r="AG170" s="175">
        <v>15000000</v>
      </c>
      <c r="AH170" s="73">
        <f>SUM(AI170:AT170)</f>
        <v>522576095</v>
      </c>
      <c r="AI170" s="73">
        <f>66425175+20353410</f>
        <v>86778585</v>
      </c>
      <c r="AJ170" s="73">
        <f>131710000+20353410</f>
        <v>152063410</v>
      </c>
      <c r="AK170" s="73">
        <f>20000000+20353410</f>
        <v>40353410</v>
      </c>
      <c r="AL170" s="73">
        <f>20000000+20353410+200000</f>
        <v>40553410</v>
      </c>
      <c r="AM170" s="73">
        <f>20353410</f>
        <v>20353410</v>
      </c>
      <c r="AN170" s="73">
        <f>20353410</f>
        <v>20353410</v>
      </c>
      <c r="AO170" s="73">
        <f>20000000+20353410</f>
        <v>40353410</v>
      </c>
      <c r="AP170" s="73">
        <f>20353410</f>
        <v>20353410</v>
      </c>
      <c r="AQ170" s="73">
        <f>20353410</f>
        <v>20353410</v>
      </c>
      <c r="AR170" s="73">
        <f>20000000+20353410</f>
        <v>40353410</v>
      </c>
      <c r="AS170" s="73">
        <f>20353410</f>
        <v>20353410</v>
      </c>
      <c r="AT170" s="73">
        <f>20353410</f>
        <v>20353410</v>
      </c>
      <c r="AU170" s="73">
        <f t="shared" si="145"/>
        <v>279195405</v>
      </c>
      <c r="AV170" s="73">
        <f t="shared" si="141"/>
        <v>81260230</v>
      </c>
      <c r="AW170" s="73">
        <f t="shared" si="142"/>
        <v>81060230</v>
      </c>
      <c r="AX170" s="73">
        <f t="shared" si="143"/>
        <v>81060230</v>
      </c>
      <c r="AY170" s="73">
        <f>IF($BC170="O",1.05*$AH170,$AH170)</f>
        <v>548704899.75</v>
      </c>
      <c r="AZ170" s="73">
        <f>IF($BC170="O",1.05*$AY170,$AY170)</f>
        <v>576140144.73750007</v>
      </c>
      <c r="BA170" s="73">
        <f>IF($BC170="O",1.05*$AZ170,$AZ170)</f>
        <v>604947151.97437513</v>
      </c>
      <c r="BB170" s="91"/>
      <c r="BC170" s="69" t="s">
        <v>39</v>
      </c>
      <c r="BD170" s="160"/>
      <c r="BE170" s="74">
        <v>0</v>
      </c>
      <c r="BF170" s="74">
        <v>75465000</v>
      </c>
      <c r="BG170" s="74">
        <v>94614988</v>
      </c>
      <c r="BH170" s="162">
        <f t="shared" si="167"/>
        <v>239493392</v>
      </c>
    </row>
    <row r="171" spans="1:60" outlineLevel="1" x14ac:dyDescent="0.3">
      <c r="A171" s="82" t="s">
        <v>323</v>
      </c>
      <c r="B171" s="149" t="s">
        <v>324</v>
      </c>
      <c r="C171" s="149" t="s">
        <v>31</v>
      </c>
      <c r="D171" s="150">
        <v>5122130</v>
      </c>
      <c r="E171" s="150" t="s">
        <v>325</v>
      </c>
      <c r="F171" s="173">
        <v>552000000</v>
      </c>
      <c r="G171" s="73">
        <f>SUM(H171:S171)</f>
        <v>560021268</v>
      </c>
      <c r="H171" s="74">
        <f>IFERROR(INDEX('[1]2024'!$A:$Q,MATCH($A$3&amp;$D171,'[1]2024'!$B:$B,0),MATCH(H$4,'[1]2024'!$2:$2,0)),0)+IFERROR(INDEX('[1]2024'!$A:$Q,MATCH($B$3&amp;$D171,'[1]2024'!$B:$B,0),MATCH(H$4,'[1]2024'!$2:$2,0)),0)++IFERROR(INDEX('[1]2024'!$A:$Q,MATCH($C$3&amp;$D171,'[1]2024'!$B:$B,0),MATCH(H$4,'[1]2024'!$2:$2,0)),0)++IFERROR(INDEX('[1]2024'!$A:$Q,MATCH($D$3&amp;$D171,'[1]2024'!$B:$B,0),MATCH(H$4,'[1]2024'!$2:$2,0)),0)</f>
        <v>50001916</v>
      </c>
      <c r="I171" s="74">
        <f>IFERROR(INDEX('[1]2024'!$A:$Q,MATCH($A$3&amp;$D171,'[1]2024'!$B:$B,0),MATCH(I$4,'[1]2024'!$2:$2,0)),0)+IFERROR(INDEX('[1]2024'!$A:$Q,MATCH($B$3&amp;$D171,'[1]2024'!$B:$B,0),MATCH(I$4,'[1]2024'!$2:$2,0)),0)++IFERROR(INDEX('[1]2024'!$A:$Q,MATCH($C$3&amp;$D171,'[1]2024'!$B:$B,0),MATCH(I$4,'[1]2024'!$2:$2,0)),0)++IFERROR(INDEX('[1]2024'!$A:$Q,MATCH($D$3&amp;$D171,'[1]2024'!$B:$B,0),MATCH(I$4,'[1]2024'!$2:$2,0)),0)</f>
        <v>44720256</v>
      </c>
      <c r="J171" s="74">
        <f>IFERROR(INDEX('[1]2024'!$A:$Q,MATCH($A$3&amp;$D171,'[1]2024'!$B:$B,0),MATCH(J$4,'[1]2024'!$2:$2,0)),0)+IFERROR(INDEX('[1]2024'!$A:$Q,MATCH($B$3&amp;$D171,'[1]2024'!$B:$B,0),MATCH(J$4,'[1]2024'!$2:$2,0)),0)++IFERROR(INDEX('[1]2024'!$A:$Q,MATCH($C$3&amp;$D171,'[1]2024'!$B:$B,0),MATCH(J$4,'[1]2024'!$2:$2,0)),0)++IFERROR(INDEX('[1]2024'!$A:$Q,MATCH($D$3&amp;$D171,'[1]2024'!$B:$B,0),MATCH(J$4,'[1]2024'!$2:$2,0)),0)</f>
        <v>47015226</v>
      </c>
      <c r="K171" s="74">
        <f>IFERROR(INDEX('[1]2024'!$A:$Q,MATCH($A$3&amp;$D171,'[1]2024'!$B:$B,0),MATCH(K$4,'[1]2024'!$2:$2,0)),0)+IFERROR(INDEX('[1]2024'!$A:$Q,MATCH($B$3&amp;$D171,'[1]2024'!$B:$B,0),MATCH(K$4,'[1]2024'!$2:$2,0)),0)++IFERROR(INDEX('[1]2024'!$A:$Q,MATCH($C$3&amp;$D171,'[1]2024'!$B:$B,0),MATCH(K$4,'[1]2024'!$2:$2,0)),0)++IFERROR(INDEX('[1]2024'!$A:$Q,MATCH($D$3&amp;$D171,'[1]2024'!$B:$B,0),MATCH(K$4,'[1]2024'!$2:$2,0)),0)</f>
        <v>47636256</v>
      </c>
      <c r="L171" s="74">
        <f>IFERROR(INDEX('[1]2024'!$A:$Q,MATCH($A$3&amp;$D171,'[1]2024'!$B:$B,0),MATCH(L$4,'[1]2024'!$2:$2,0)),0)+IFERROR(INDEX('[1]2024'!$A:$Q,MATCH($B$3&amp;$D171,'[1]2024'!$B:$B,0),MATCH(L$4,'[1]2024'!$2:$2,0)),0)++IFERROR(INDEX('[1]2024'!$A:$Q,MATCH($C$3&amp;$D171,'[1]2024'!$B:$B,0),MATCH(L$4,'[1]2024'!$2:$2,0)),0)++IFERROR(INDEX('[1]2024'!$A:$Q,MATCH($D$3&amp;$D171,'[1]2024'!$B:$B,0),MATCH(L$4,'[1]2024'!$2:$2,0)),0)</f>
        <v>46064796</v>
      </c>
      <c r="M171" s="74">
        <f>IFERROR(INDEX('[1]2024'!$A:$Q,MATCH($A$3&amp;$D171,'[1]2024'!$B:$B,0),MATCH(M$4,'[1]2024'!$2:$2,0)),0)+IFERROR(INDEX('[1]2024'!$A:$Q,MATCH($B$3&amp;$D171,'[1]2024'!$B:$B,0),MATCH(M$4,'[1]2024'!$2:$2,0)),0)++IFERROR(INDEX('[1]2024'!$A:$Q,MATCH($C$3&amp;$D171,'[1]2024'!$B:$B,0),MATCH(M$4,'[1]2024'!$2:$2,0)),0)++IFERROR(INDEX('[1]2024'!$A:$Q,MATCH($D$3&amp;$D171,'[1]2024'!$B:$B,0),MATCH(M$4,'[1]2024'!$2:$2,0)),0)</f>
        <v>46118256</v>
      </c>
      <c r="N171" s="74">
        <f>IFERROR(INDEX('[1]2024'!$A:$Q,MATCH($A$3&amp;$D171,'[1]2024'!$B:$B,0),MATCH(N$4,'[1]2024'!$2:$2,0)),0)+IFERROR(INDEX('[1]2024'!$A:$Q,MATCH($B$3&amp;$D171,'[1]2024'!$B:$B,0),MATCH(N$4,'[1]2024'!$2:$2,0)),0)++IFERROR(INDEX('[1]2024'!$A:$Q,MATCH($C$3&amp;$D171,'[1]2024'!$B:$B,0),MATCH(N$4,'[1]2024'!$2:$2,0)),0)++IFERROR(INDEX('[1]2024'!$A:$Q,MATCH($D$3&amp;$D171,'[1]2024'!$B:$B,0),MATCH(N$4,'[1]2024'!$2:$2,0)),0)</f>
        <v>47582256</v>
      </c>
      <c r="O171" s="74">
        <f>IFERROR(INDEX('[1]2024'!$A:$Q,MATCH($A$3&amp;$D171,'[1]2024'!$B:$B,0),MATCH(O$4,'[1]2024'!$2:$2,0)),0)+IFERROR(INDEX('[1]2024'!$A:$Q,MATCH($B$3&amp;$D171,'[1]2024'!$B:$B,0),MATCH(O$4,'[1]2024'!$2:$2,0)),0)++IFERROR(INDEX('[1]2024'!$A:$Q,MATCH($C$3&amp;$D171,'[1]2024'!$B:$B,0),MATCH(O$4,'[1]2024'!$2:$2,0)),0)++IFERROR(INDEX('[1]2024'!$A:$Q,MATCH($D$3&amp;$D171,'[1]2024'!$B:$B,0),MATCH(O$4,'[1]2024'!$2:$2,0)),0)</f>
        <v>46670256</v>
      </c>
      <c r="P171" s="74">
        <f>IFERROR(INDEX('[1]2024'!$A:$Q,MATCH($A$3&amp;$D171,'[1]2024'!$B:$B,0),MATCH(P$4,'[1]2024'!$2:$2,0)),0)+IFERROR(INDEX('[1]2024'!$A:$Q,MATCH($B$3&amp;$D171,'[1]2024'!$B:$B,0),MATCH(P$4,'[1]2024'!$2:$2,0)),0)++IFERROR(INDEX('[1]2024'!$A:$Q,MATCH($C$3&amp;$D171,'[1]2024'!$B:$B,0),MATCH(P$4,'[1]2024'!$2:$2,0)),0)++IFERROR(INDEX('[1]2024'!$A:$Q,MATCH($D$3&amp;$D171,'[1]2024'!$B:$B,0),MATCH(P$4,'[1]2024'!$2:$2,0)),0)</f>
        <v>42662256</v>
      </c>
      <c r="Q171" s="74">
        <f>IFERROR(INDEX('[1]2024'!$A:$Q,MATCH($A$3&amp;$D171,'[1]2024'!$B:$B,0),MATCH(Q$4,'[1]2024'!$2:$2,0)),0)+IFERROR(INDEX('[1]2024'!$A:$Q,MATCH($B$3&amp;$D171,'[1]2024'!$B:$B,0),MATCH(Q$4,'[1]2024'!$2:$2,0)),0)++IFERROR(INDEX('[1]2024'!$A:$Q,MATCH($C$3&amp;$D171,'[1]2024'!$B:$B,0),MATCH(Q$4,'[1]2024'!$2:$2,0)),0)++IFERROR(INDEX('[1]2024'!$A:$Q,MATCH($D$3&amp;$D171,'[1]2024'!$B:$B,0),MATCH(Q$4,'[1]2024'!$2:$2,0)),0)</f>
        <v>46919256</v>
      </c>
      <c r="R171" s="74">
        <f>IFERROR(INDEX('[1]2024'!$A:$Q,MATCH($A$3&amp;$D171,'[1]2024'!$B:$B,0),MATCH(R$4,'[1]2024'!$2:$2,0)),0)+IFERROR(INDEX('[1]2024'!$A:$Q,MATCH($B$3&amp;$D171,'[1]2024'!$B:$B,0),MATCH(R$4,'[1]2024'!$2:$2,0)),0)++IFERROR(INDEX('[1]2024'!$A:$Q,MATCH($C$3&amp;$D171,'[1]2024'!$B:$B,0),MATCH(R$4,'[1]2024'!$2:$2,0)),0)++IFERROR(INDEX('[1]2024'!$A:$Q,MATCH($D$3&amp;$D171,'[1]2024'!$B:$B,0),MATCH(R$4,'[1]2024'!$2:$2,0)),0)</f>
        <v>46676256</v>
      </c>
      <c r="S171" s="74">
        <f>IFERROR(INDEX('[1]2024'!$A:$Q,MATCH($A$3&amp;$D171,'[1]2024'!$B:$B,0),MATCH(S$4,'[1]2024'!$2:$2,0)),0)+IFERROR(INDEX('[1]2024'!$A:$Q,MATCH($B$3&amp;$D171,'[1]2024'!$B:$B,0),MATCH(S$4,'[1]2024'!$2:$2,0)),0)++IFERROR(INDEX('[1]2024'!$A:$Q,MATCH($C$3&amp;$D171,'[1]2024'!$B:$B,0),MATCH(S$4,'[1]2024'!$2:$2,0)),0)++IFERROR(INDEX('[1]2024'!$A:$Q,MATCH($D$3&amp;$D171,'[1]2024'!$B:$B,0),MATCH(S$4,'[1]2024'!$2:$2,0)),0)</f>
        <v>47954282</v>
      </c>
      <c r="T171" s="75">
        <v>576000000</v>
      </c>
      <c r="U171" s="73">
        <f>SUM(V171:AG171)</f>
        <v>576138652</v>
      </c>
      <c r="V171" s="174">
        <v>44988368</v>
      </c>
      <c r="W171" s="105">
        <v>50868366</v>
      </c>
      <c r="X171" s="105">
        <v>48096366</v>
      </c>
      <c r="Y171" s="105">
        <v>50208366</v>
      </c>
      <c r="Z171" s="105">
        <v>45977186</v>
      </c>
      <c r="AA171" s="105">
        <v>48000000</v>
      </c>
      <c r="AB171" s="105">
        <v>48000000</v>
      </c>
      <c r="AC171" s="105">
        <v>48000000</v>
      </c>
      <c r="AD171" s="105">
        <v>48000000</v>
      </c>
      <c r="AE171" s="105">
        <v>48000000</v>
      </c>
      <c r="AF171" s="105">
        <v>48000000</v>
      </c>
      <c r="AG171" s="175">
        <v>48000000</v>
      </c>
      <c r="AH171" s="73">
        <f>SUM(AI171:AT171)</f>
        <v>576000000</v>
      </c>
      <c r="AI171" s="73">
        <v>48000000</v>
      </c>
      <c r="AJ171" s="73">
        <v>48000000</v>
      </c>
      <c r="AK171" s="73">
        <v>48000000</v>
      </c>
      <c r="AL171" s="73">
        <v>48000000</v>
      </c>
      <c r="AM171" s="73">
        <v>48000000</v>
      </c>
      <c r="AN171" s="73">
        <v>48000000</v>
      </c>
      <c r="AO171" s="73">
        <v>48000000</v>
      </c>
      <c r="AP171" s="73">
        <v>48000000</v>
      </c>
      <c r="AQ171" s="73">
        <v>48000000</v>
      </c>
      <c r="AR171" s="73">
        <v>48000000</v>
      </c>
      <c r="AS171" s="73">
        <v>48000000</v>
      </c>
      <c r="AT171" s="73">
        <v>48000000</v>
      </c>
      <c r="AU171" s="73">
        <f t="shared" si="145"/>
        <v>144000000</v>
      </c>
      <c r="AV171" s="73">
        <f t="shared" si="141"/>
        <v>144000000</v>
      </c>
      <c r="AW171" s="73">
        <f t="shared" si="142"/>
        <v>144000000</v>
      </c>
      <c r="AX171" s="73">
        <f t="shared" si="143"/>
        <v>144000000</v>
      </c>
      <c r="AY171" s="73">
        <f>IF($BC171="O",1.05*$AH171,$AH171)</f>
        <v>604800000</v>
      </c>
      <c r="AZ171" s="73">
        <f>IF($BC171="O",1.05*$AY171,$AY171)</f>
        <v>635040000</v>
      </c>
      <c r="BA171" s="73">
        <f>IF($BC171="O",1.05*$AZ171,$AZ171)</f>
        <v>666792000</v>
      </c>
      <c r="BB171" s="217" t="s">
        <v>390</v>
      </c>
      <c r="BC171" s="69" t="s">
        <v>39</v>
      </c>
      <c r="BD171" s="160"/>
      <c r="BE171" s="74">
        <v>0</v>
      </c>
      <c r="BF171" s="74">
        <v>218260933</v>
      </c>
      <c r="BG171" s="74">
        <v>537735892</v>
      </c>
      <c r="BH171" s="162">
        <f t="shared" si="167"/>
        <v>560021268</v>
      </c>
    </row>
    <row r="172" spans="1:60" outlineLevel="1" x14ac:dyDescent="0.3">
      <c r="A172" s="71" t="s">
        <v>326</v>
      </c>
      <c r="B172" s="149" t="s">
        <v>327</v>
      </c>
      <c r="C172" s="149" t="s">
        <v>31</v>
      </c>
      <c r="D172" s="150">
        <v>5122140</v>
      </c>
      <c r="E172" s="150" t="s">
        <v>328</v>
      </c>
      <c r="F172" s="173">
        <v>30000000</v>
      </c>
      <c r="G172" s="73">
        <f>SUM(H172:S172)</f>
        <v>37921007</v>
      </c>
      <c r="H172" s="74">
        <f>IFERROR(INDEX('[1]2024'!$A:$Q,MATCH($A$3&amp;$D172,'[1]2024'!$B:$B,0),MATCH(H$4,'[1]2024'!$2:$2,0)),0)+IFERROR(INDEX('[1]2024'!$A:$Q,MATCH($B$3&amp;$D172,'[1]2024'!$B:$B,0),MATCH(H$4,'[1]2024'!$2:$2,0)),0)++IFERROR(INDEX('[1]2024'!$A:$Q,MATCH($C$3&amp;$D172,'[1]2024'!$B:$B,0),MATCH(H$4,'[1]2024'!$2:$2,0)),0)++IFERROR(INDEX('[1]2024'!$A:$Q,MATCH($D$3&amp;$D172,'[1]2024'!$B:$B,0),MATCH(H$4,'[1]2024'!$2:$2,0)),0)</f>
        <v>2116000</v>
      </c>
      <c r="I172" s="74">
        <f>IFERROR(INDEX('[1]2024'!$A:$Q,MATCH($A$3&amp;$D172,'[1]2024'!$B:$B,0),MATCH(I$4,'[1]2024'!$2:$2,0)),0)+IFERROR(INDEX('[1]2024'!$A:$Q,MATCH($B$3&amp;$D172,'[1]2024'!$B:$B,0),MATCH(I$4,'[1]2024'!$2:$2,0)),0)++IFERROR(INDEX('[1]2024'!$A:$Q,MATCH($C$3&amp;$D172,'[1]2024'!$B:$B,0),MATCH(I$4,'[1]2024'!$2:$2,0)),0)++IFERROR(INDEX('[1]2024'!$A:$Q,MATCH($D$3&amp;$D172,'[1]2024'!$B:$B,0),MATCH(I$4,'[1]2024'!$2:$2,0)),0)</f>
        <v>2609000</v>
      </c>
      <c r="J172" s="74">
        <f>IFERROR(INDEX('[1]2024'!$A:$Q,MATCH($A$3&amp;$D172,'[1]2024'!$B:$B,0),MATCH(J$4,'[1]2024'!$2:$2,0)),0)+IFERROR(INDEX('[1]2024'!$A:$Q,MATCH($B$3&amp;$D172,'[1]2024'!$B:$B,0),MATCH(J$4,'[1]2024'!$2:$2,0)),0)++IFERROR(INDEX('[1]2024'!$A:$Q,MATCH($C$3&amp;$D172,'[1]2024'!$B:$B,0),MATCH(J$4,'[1]2024'!$2:$2,0)),0)++IFERROR(INDEX('[1]2024'!$A:$Q,MATCH($D$3&amp;$D172,'[1]2024'!$B:$B,0),MATCH(J$4,'[1]2024'!$2:$2,0)),0)</f>
        <v>7024000</v>
      </c>
      <c r="K172" s="74">
        <f>IFERROR(INDEX('[1]2024'!$A:$Q,MATCH($A$3&amp;$D172,'[1]2024'!$B:$B,0),MATCH(K$4,'[1]2024'!$2:$2,0)),0)+IFERROR(INDEX('[1]2024'!$A:$Q,MATCH($B$3&amp;$D172,'[1]2024'!$B:$B,0),MATCH(K$4,'[1]2024'!$2:$2,0)),0)++IFERROR(INDEX('[1]2024'!$A:$Q,MATCH($C$3&amp;$D172,'[1]2024'!$B:$B,0),MATCH(K$4,'[1]2024'!$2:$2,0)),0)++IFERROR(INDEX('[1]2024'!$A:$Q,MATCH($D$3&amp;$D172,'[1]2024'!$B:$B,0),MATCH(K$4,'[1]2024'!$2:$2,0)),0)</f>
        <v>662000</v>
      </c>
      <c r="L172" s="74">
        <f>IFERROR(INDEX('[1]2024'!$A:$Q,MATCH($A$3&amp;$D172,'[1]2024'!$B:$B,0),MATCH(L$4,'[1]2024'!$2:$2,0)),0)+IFERROR(INDEX('[1]2024'!$A:$Q,MATCH($B$3&amp;$D172,'[1]2024'!$B:$B,0),MATCH(L$4,'[1]2024'!$2:$2,0)),0)++IFERROR(INDEX('[1]2024'!$A:$Q,MATCH($C$3&amp;$D172,'[1]2024'!$B:$B,0),MATCH(L$4,'[1]2024'!$2:$2,0)),0)++IFERROR(INDEX('[1]2024'!$A:$Q,MATCH($D$3&amp;$D172,'[1]2024'!$B:$B,0),MATCH(L$4,'[1]2024'!$2:$2,0)),0)</f>
        <v>7782000</v>
      </c>
      <c r="M172" s="74">
        <f>IFERROR(INDEX('[1]2024'!$A:$Q,MATCH($A$3&amp;$D172,'[1]2024'!$B:$B,0),MATCH(M$4,'[1]2024'!$2:$2,0)),0)+IFERROR(INDEX('[1]2024'!$A:$Q,MATCH($B$3&amp;$D172,'[1]2024'!$B:$B,0),MATCH(M$4,'[1]2024'!$2:$2,0)),0)++IFERROR(INDEX('[1]2024'!$A:$Q,MATCH($C$3&amp;$D172,'[1]2024'!$B:$B,0),MATCH(M$4,'[1]2024'!$2:$2,0)),0)++IFERROR(INDEX('[1]2024'!$A:$Q,MATCH($D$3&amp;$D172,'[1]2024'!$B:$B,0),MATCH(M$4,'[1]2024'!$2:$2,0)),0)</f>
        <v>2438000</v>
      </c>
      <c r="N172" s="74">
        <f>IFERROR(INDEX('[1]2024'!$A:$Q,MATCH($A$3&amp;$D172,'[1]2024'!$B:$B,0),MATCH(N$4,'[1]2024'!$2:$2,0)),0)+IFERROR(INDEX('[1]2024'!$A:$Q,MATCH($B$3&amp;$D172,'[1]2024'!$B:$B,0),MATCH(N$4,'[1]2024'!$2:$2,0)),0)++IFERROR(INDEX('[1]2024'!$A:$Q,MATCH($C$3&amp;$D172,'[1]2024'!$B:$B,0),MATCH(N$4,'[1]2024'!$2:$2,0)),0)++IFERROR(INDEX('[1]2024'!$A:$Q,MATCH($D$3&amp;$D172,'[1]2024'!$B:$B,0),MATCH(N$4,'[1]2024'!$2:$2,0)),0)</f>
        <v>2616000</v>
      </c>
      <c r="O172" s="74">
        <f>IFERROR(INDEX('[1]2024'!$A:$Q,MATCH($A$3&amp;$D172,'[1]2024'!$B:$B,0),MATCH(O$4,'[1]2024'!$2:$2,0)),0)+IFERROR(INDEX('[1]2024'!$A:$Q,MATCH($B$3&amp;$D172,'[1]2024'!$B:$B,0),MATCH(O$4,'[1]2024'!$2:$2,0)),0)++IFERROR(INDEX('[1]2024'!$A:$Q,MATCH($C$3&amp;$D172,'[1]2024'!$B:$B,0),MATCH(O$4,'[1]2024'!$2:$2,0)),0)++IFERROR(INDEX('[1]2024'!$A:$Q,MATCH($D$3&amp;$D172,'[1]2024'!$B:$B,0),MATCH(O$4,'[1]2024'!$2:$2,0)),0)</f>
        <v>650000</v>
      </c>
      <c r="P172" s="74">
        <f>IFERROR(INDEX('[1]2024'!$A:$Q,MATCH($A$3&amp;$D172,'[1]2024'!$B:$B,0),MATCH(P$4,'[1]2024'!$2:$2,0)),0)+IFERROR(INDEX('[1]2024'!$A:$Q,MATCH($B$3&amp;$D172,'[1]2024'!$B:$B,0),MATCH(P$4,'[1]2024'!$2:$2,0)),0)++IFERROR(INDEX('[1]2024'!$A:$Q,MATCH($C$3&amp;$D172,'[1]2024'!$B:$B,0),MATCH(P$4,'[1]2024'!$2:$2,0)),0)++IFERROR(INDEX('[1]2024'!$A:$Q,MATCH($D$3&amp;$D172,'[1]2024'!$B:$B,0),MATCH(P$4,'[1]2024'!$2:$2,0)),0)</f>
        <v>1308000</v>
      </c>
      <c r="Q172" s="74">
        <f>IFERROR(INDEX('[1]2024'!$A:$Q,MATCH($A$3&amp;$D172,'[1]2024'!$B:$B,0),MATCH(Q$4,'[1]2024'!$2:$2,0)),0)+IFERROR(INDEX('[1]2024'!$A:$Q,MATCH($B$3&amp;$D172,'[1]2024'!$B:$B,0),MATCH(Q$4,'[1]2024'!$2:$2,0)),0)++IFERROR(INDEX('[1]2024'!$A:$Q,MATCH($C$3&amp;$D172,'[1]2024'!$B:$B,0),MATCH(Q$4,'[1]2024'!$2:$2,0)),0)++IFERROR(INDEX('[1]2024'!$A:$Q,MATCH($D$3&amp;$D172,'[1]2024'!$B:$B,0),MATCH(Q$4,'[1]2024'!$2:$2,0)),0)</f>
        <v>2752000</v>
      </c>
      <c r="R172" s="74">
        <f>IFERROR(INDEX('[1]2024'!$A:$Q,MATCH($A$3&amp;$D172,'[1]2024'!$B:$B,0),MATCH(R$4,'[1]2024'!$2:$2,0)),0)+IFERROR(INDEX('[1]2024'!$A:$Q,MATCH($B$3&amp;$D172,'[1]2024'!$B:$B,0),MATCH(R$4,'[1]2024'!$2:$2,0)),0)++IFERROR(INDEX('[1]2024'!$A:$Q,MATCH($C$3&amp;$D172,'[1]2024'!$B:$B,0),MATCH(R$4,'[1]2024'!$2:$2,0)),0)++IFERROR(INDEX('[1]2024'!$A:$Q,MATCH($D$3&amp;$D172,'[1]2024'!$B:$B,0),MATCH(R$4,'[1]2024'!$2:$2,0)),0)</f>
        <v>4542007</v>
      </c>
      <c r="S172" s="74">
        <f>IFERROR(INDEX('[1]2024'!$A:$Q,MATCH($A$3&amp;$D172,'[1]2024'!$B:$B,0),MATCH(S$4,'[1]2024'!$2:$2,0)),0)+IFERROR(INDEX('[1]2024'!$A:$Q,MATCH($B$3&amp;$D172,'[1]2024'!$B:$B,0),MATCH(S$4,'[1]2024'!$2:$2,0)),0)++IFERROR(INDEX('[1]2024'!$A:$Q,MATCH($C$3&amp;$D172,'[1]2024'!$B:$B,0),MATCH(S$4,'[1]2024'!$2:$2,0)),0)++IFERROR(INDEX('[1]2024'!$A:$Q,MATCH($D$3&amp;$D172,'[1]2024'!$B:$B,0),MATCH(S$4,'[1]2024'!$2:$2,0)),0)</f>
        <v>3422000</v>
      </c>
      <c r="T172" s="132">
        <v>30000000</v>
      </c>
      <c r="U172" s="73">
        <f>SUM(V172:AG172)</f>
        <v>34923300</v>
      </c>
      <c r="V172" s="174">
        <v>1360000</v>
      </c>
      <c r="W172" s="105">
        <v>2872000</v>
      </c>
      <c r="X172" s="105">
        <v>21000</v>
      </c>
      <c r="Y172" s="105">
        <v>9660000</v>
      </c>
      <c r="Z172" s="105">
        <v>3510300</v>
      </c>
      <c r="AA172" s="105">
        <v>2500000</v>
      </c>
      <c r="AB172" s="105">
        <v>2500000</v>
      </c>
      <c r="AC172" s="105">
        <v>2500000</v>
      </c>
      <c r="AD172" s="105">
        <v>2500000</v>
      </c>
      <c r="AE172" s="105">
        <v>2500000</v>
      </c>
      <c r="AF172" s="105">
        <v>2500000</v>
      </c>
      <c r="AG172" s="175">
        <v>2500000</v>
      </c>
      <c r="AH172" s="73">
        <f>SUM(AI172:AT172)</f>
        <v>60000000</v>
      </c>
      <c r="AI172" s="73">
        <v>5000000</v>
      </c>
      <c r="AJ172" s="73">
        <v>5000000</v>
      </c>
      <c r="AK172" s="73">
        <v>5000000</v>
      </c>
      <c r="AL172" s="73">
        <v>5000000</v>
      </c>
      <c r="AM172" s="73">
        <v>5000000</v>
      </c>
      <c r="AN172" s="73">
        <v>5000000</v>
      </c>
      <c r="AO172" s="73">
        <v>5000000</v>
      </c>
      <c r="AP172" s="73">
        <v>5000000</v>
      </c>
      <c r="AQ172" s="73">
        <v>5000000</v>
      </c>
      <c r="AR172" s="73">
        <v>5000000</v>
      </c>
      <c r="AS172" s="73">
        <v>5000000</v>
      </c>
      <c r="AT172" s="73">
        <v>5000000</v>
      </c>
      <c r="AU172" s="73">
        <f t="shared" si="145"/>
        <v>15000000</v>
      </c>
      <c r="AV172" s="73">
        <f t="shared" si="141"/>
        <v>15000000</v>
      </c>
      <c r="AW172" s="73">
        <f t="shared" si="142"/>
        <v>15000000</v>
      </c>
      <c r="AX172" s="73">
        <f t="shared" si="143"/>
        <v>15000000</v>
      </c>
      <c r="AY172" s="73">
        <f>IF($BC172="O",1.05*$AH172,$AH172)</f>
        <v>63000000</v>
      </c>
      <c r="AZ172" s="73">
        <f>IF($BC172="O",1.05*$AY172,$AY172)</f>
        <v>66150000</v>
      </c>
      <c r="BA172" s="73">
        <f>IF($BC172="O",1.05*$AZ172,$AZ172)</f>
        <v>69457500</v>
      </c>
      <c r="BB172" s="216" t="s">
        <v>391</v>
      </c>
      <c r="BC172" s="69" t="s">
        <v>39</v>
      </c>
      <c r="BD172" s="160"/>
      <c r="BE172" s="74">
        <v>0</v>
      </c>
      <c r="BF172" s="74">
        <v>32068200</v>
      </c>
      <c r="BG172" s="74">
        <v>27765600</v>
      </c>
      <c r="BH172" s="162">
        <f t="shared" si="167"/>
        <v>37921007</v>
      </c>
    </row>
    <row r="173" spans="1:60" x14ac:dyDescent="0.3">
      <c r="A173" s="57" t="s">
        <v>329</v>
      </c>
      <c r="B173" s="158" t="s">
        <v>21</v>
      </c>
      <c r="C173" s="158"/>
      <c r="D173" s="159"/>
      <c r="E173" s="159"/>
      <c r="F173" s="169">
        <v>0</v>
      </c>
      <c r="G173" s="61">
        <f t="shared" ref="G173" si="183">SUM(G174:G176)</f>
        <v>0</v>
      </c>
      <c r="H173" s="62">
        <f t="shared" ref="H173:S173" si="184">SUM(H174:H176)</f>
        <v>0</v>
      </c>
      <c r="I173" s="63">
        <f t="shared" si="184"/>
        <v>0</v>
      </c>
      <c r="J173" s="63">
        <f t="shared" si="184"/>
        <v>0</v>
      </c>
      <c r="K173" s="63">
        <f t="shared" si="184"/>
        <v>0</v>
      </c>
      <c r="L173" s="63">
        <f t="shared" si="184"/>
        <v>0</v>
      </c>
      <c r="M173" s="63">
        <f t="shared" si="184"/>
        <v>0</v>
      </c>
      <c r="N173" s="63">
        <f t="shared" si="184"/>
        <v>0</v>
      </c>
      <c r="O173" s="63">
        <f t="shared" si="184"/>
        <v>0</v>
      </c>
      <c r="P173" s="63">
        <f t="shared" si="184"/>
        <v>0</v>
      </c>
      <c r="Q173" s="63">
        <f t="shared" si="184"/>
        <v>0</v>
      </c>
      <c r="R173" s="63">
        <f t="shared" si="184"/>
        <v>0</v>
      </c>
      <c r="S173" s="63">
        <f t="shared" si="184"/>
        <v>0</v>
      </c>
      <c r="T173" s="64">
        <v>0</v>
      </c>
      <c r="U173" s="61">
        <f t="shared" ref="U173:Z173" si="185">SUM(U174:U176)</f>
        <v>0</v>
      </c>
      <c r="V173" s="85">
        <f t="shared" si="185"/>
        <v>0</v>
      </c>
      <c r="W173" s="99">
        <f t="shared" si="185"/>
        <v>0</v>
      </c>
      <c r="X173" s="99">
        <f t="shared" si="185"/>
        <v>0</v>
      </c>
      <c r="Y173" s="99">
        <f t="shared" si="185"/>
        <v>0</v>
      </c>
      <c r="Z173" s="99">
        <f t="shared" si="185"/>
        <v>0</v>
      </c>
      <c r="AA173" s="99">
        <v>0</v>
      </c>
      <c r="AB173" s="99">
        <v>0</v>
      </c>
      <c r="AC173" s="99">
        <v>0</v>
      </c>
      <c r="AD173" s="99">
        <v>0</v>
      </c>
      <c r="AE173" s="99">
        <v>0</v>
      </c>
      <c r="AF173" s="99">
        <v>0</v>
      </c>
      <c r="AG173" s="170">
        <v>0</v>
      </c>
      <c r="AH173" s="61">
        <f t="shared" ref="AH173:AT173" si="186">SUM(AH174:AH176)</f>
        <v>0</v>
      </c>
      <c r="AI173" s="61">
        <f t="shared" si="186"/>
        <v>0</v>
      </c>
      <c r="AJ173" s="61">
        <f t="shared" si="186"/>
        <v>0</v>
      </c>
      <c r="AK173" s="61">
        <f t="shared" si="186"/>
        <v>0</v>
      </c>
      <c r="AL173" s="61">
        <f t="shared" si="186"/>
        <v>0</v>
      </c>
      <c r="AM173" s="61">
        <f t="shared" si="186"/>
        <v>0</v>
      </c>
      <c r="AN173" s="61">
        <f t="shared" si="186"/>
        <v>0</v>
      </c>
      <c r="AO173" s="61">
        <f t="shared" si="186"/>
        <v>0</v>
      </c>
      <c r="AP173" s="61">
        <f t="shared" si="186"/>
        <v>0</v>
      </c>
      <c r="AQ173" s="61">
        <f t="shared" si="186"/>
        <v>0</v>
      </c>
      <c r="AR173" s="61">
        <f t="shared" si="186"/>
        <v>0</v>
      </c>
      <c r="AS173" s="61">
        <f t="shared" si="186"/>
        <v>0</v>
      </c>
      <c r="AT173" s="61">
        <f t="shared" si="186"/>
        <v>0</v>
      </c>
      <c r="AU173" s="61">
        <f t="shared" si="145"/>
        <v>0</v>
      </c>
      <c r="AV173" s="61">
        <f t="shared" si="141"/>
        <v>0</v>
      </c>
      <c r="AW173" s="61">
        <f t="shared" si="142"/>
        <v>0</v>
      </c>
      <c r="AX173" s="61">
        <f t="shared" si="143"/>
        <v>0</v>
      </c>
      <c r="AY173" s="61">
        <f>SUM(AY174:AY176)</f>
        <v>0</v>
      </c>
      <c r="AZ173" s="61">
        <f t="shared" ref="AZ173:BA173" si="187">SUM(AZ174:AZ176)</f>
        <v>0</v>
      </c>
      <c r="BA173" s="61">
        <f t="shared" si="187"/>
        <v>0</v>
      </c>
      <c r="BB173" s="91"/>
      <c r="BC173" s="171"/>
      <c r="BD173" s="172"/>
      <c r="BE173" s="85">
        <f>SUM(BE174:BE176)</f>
        <v>0</v>
      </c>
      <c r="BF173" s="85">
        <v>0</v>
      </c>
      <c r="BG173" s="85">
        <v>0</v>
      </c>
      <c r="BH173" s="161">
        <f t="shared" si="167"/>
        <v>0</v>
      </c>
    </row>
    <row r="174" spans="1:60" outlineLevel="1" x14ac:dyDescent="0.3">
      <c r="A174" s="71" t="s">
        <v>330</v>
      </c>
      <c r="B174" s="149" t="s">
        <v>331</v>
      </c>
      <c r="C174" s="149" t="s">
        <v>31</v>
      </c>
      <c r="D174" s="150">
        <v>5123110</v>
      </c>
      <c r="E174" s="150" t="s">
        <v>332</v>
      </c>
      <c r="F174" s="173">
        <v>0</v>
      </c>
      <c r="G174" s="73">
        <f>SUM(H174:S174)</f>
        <v>0</v>
      </c>
      <c r="H174" s="74">
        <f>IFERROR(INDEX('[1]2024'!$A:$Q,MATCH($A$3&amp;$D174,'[1]2024'!$B:$B,0),MATCH(H$4,'[1]2024'!$2:$2,0)),0)+IFERROR(INDEX('[1]2024'!$A:$Q,MATCH($B$3&amp;$D174,'[1]2024'!$B:$B,0),MATCH(H$4,'[1]2024'!$2:$2,0)),0)++IFERROR(INDEX('[1]2024'!$A:$Q,MATCH($C$3&amp;$D174,'[1]2024'!$B:$B,0),MATCH(H$4,'[1]2024'!$2:$2,0)),0)++IFERROR(INDEX('[1]2024'!$A:$Q,MATCH($D$3&amp;$D174,'[1]2024'!$B:$B,0),MATCH(H$4,'[1]2024'!$2:$2,0)),0)</f>
        <v>0</v>
      </c>
      <c r="I174" s="74">
        <f>IFERROR(INDEX('[1]2024'!$A:$Q,MATCH($A$3&amp;$D174,'[1]2024'!$B:$B,0),MATCH(I$4,'[1]2024'!$2:$2,0)),0)+IFERROR(INDEX('[1]2024'!$A:$Q,MATCH($B$3&amp;$D174,'[1]2024'!$B:$B,0),MATCH(I$4,'[1]2024'!$2:$2,0)),0)++IFERROR(INDEX('[1]2024'!$A:$Q,MATCH($C$3&amp;$D174,'[1]2024'!$B:$B,0),MATCH(I$4,'[1]2024'!$2:$2,0)),0)++IFERROR(INDEX('[1]2024'!$A:$Q,MATCH($D$3&amp;$D174,'[1]2024'!$B:$B,0),MATCH(I$4,'[1]2024'!$2:$2,0)),0)</f>
        <v>0</v>
      </c>
      <c r="J174" s="74">
        <f>IFERROR(INDEX('[1]2024'!$A:$Q,MATCH($A$3&amp;$D174,'[1]2024'!$B:$B,0),MATCH(J$4,'[1]2024'!$2:$2,0)),0)+IFERROR(INDEX('[1]2024'!$A:$Q,MATCH($B$3&amp;$D174,'[1]2024'!$B:$B,0),MATCH(J$4,'[1]2024'!$2:$2,0)),0)++IFERROR(INDEX('[1]2024'!$A:$Q,MATCH($C$3&amp;$D174,'[1]2024'!$B:$B,0),MATCH(J$4,'[1]2024'!$2:$2,0)),0)++IFERROR(INDEX('[1]2024'!$A:$Q,MATCH($D$3&amp;$D174,'[1]2024'!$B:$B,0),MATCH(J$4,'[1]2024'!$2:$2,0)),0)</f>
        <v>0</v>
      </c>
      <c r="K174" s="74">
        <f>IFERROR(INDEX('[1]2024'!$A:$Q,MATCH($A$3&amp;$D174,'[1]2024'!$B:$B,0),MATCH(K$4,'[1]2024'!$2:$2,0)),0)+IFERROR(INDEX('[1]2024'!$A:$Q,MATCH($B$3&amp;$D174,'[1]2024'!$B:$B,0),MATCH(K$4,'[1]2024'!$2:$2,0)),0)++IFERROR(INDEX('[1]2024'!$A:$Q,MATCH($C$3&amp;$D174,'[1]2024'!$B:$B,0),MATCH(K$4,'[1]2024'!$2:$2,0)),0)++IFERROR(INDEX('[1]2024'!$A:$Q,MATCH($D$3&amp;$D174,'[1]2024'!$B:$B,0),MATCH(K$4,'[1]2024'!$2:$2,0)),0)</f>
        <v>0</v>
      </c>
      <c r="L174" s="74">
        <f>IFERROR(INDEX('[1]2024'!$A:$Q,MATCH($A$3&amp;$D174,'[1]2024'!$B:$B,0),MATCH(L$4,'[1]2024'!$2:$2,0)),0)+IFERROR(INDEX('[1]2024'!$A:$Q,MATCH($B$3&amp;$D174,'[1]2024'!$B:$B,0),MATCH(L$4,'[1]2024'!$2:$2,0)),0)++IFERROR(INDEX('[1]2024'!$A:$Q,MATCH($C$3&amp;$D174,'[1]2024'!$B:$B,0),MATCH(L$4,'[1]2024'!$2:$2,0)),0)++IFERROR(INDEX('[1]2024'!$A:$Q,MATCH($D$3&amp;$D174,'[1]2024'!$B:$B,0),MATCH(L$4,'[1]2024'!$2:$2,0)),0)</f>
        <v>0</v>
      </c>
      <c r="M174" s="74">
        <f>IFERROR(INDEX('[1]2024'!$A:$Q,MATCH($A$3&amp;$D174,'[1]2024'!$B:$B,0),MATCH(M$4,'[1]2024'!$2:$2,0)),0)+IFERROR(INDEX('[1]2024'!$A:$Q,MATCH($B$3&amp;$D174,'[1]2024'!$B:$B,0),MATCH(M$4,'[1]2024'!$2:$2,0)),0)++IFERROR(INDEX('[1]2024'!$A:$Q,MATCH($C$3&amp;$D174,'[1]2024'!$B:$B,0),MATCH(M$4,'[1]2024'!$2:$2,0)),0)++IFERROR(INDEX('[1]2024'!$A:$Q,MATCH($D$3&amp;$D174,'[1]2024'!$B:$B,0),MATCH(M$4,'[1]2024'!$2:$2,0)),0)</f>
        <v>0</v>
      </c>
      <c r="N174" s="74">
        <f>IFERROR(INDEX('[1]2024'!$A:$Q,MATCH($A$3&amp;$D174,'[1]2024'!$B:$B,0),MATCH(N$4,'[1]2024'!$2:$2,0)),0)+IFERROR(INDEX('[1]2024'!$A:$Q,MATCH($B$3&amp;$D174,'[1]2024'!$B:$B,0),MATCH(N$4,'[1]2024'!$2:$2,0)),0)++IFERROR(INDEX('[1]2024'!$A:$Q,MATCH($C$3&amp;$D174,'[1]2024'!$B:$B,0),MATCH(N$4,'[1]2024'!$2:$2,0)),0)++IFERROR(INDEX('[1]2024'!$A:$Q,MATCH($D$3&amp;$D174,'[1]2024'!$B:$B,0),MATCH(N$4,'[1]2024'!$2:$2,0)),0)</f>
        <v>0</v>
      </c>
      <c r="O174" s="74">
        <f>IFERROR(INDEX('[1]2024'!$A:$Q,MATCH($A$3&amp;$D174,'[1]2024'!$B:$B,0),MATCH(O$4,'[1]2024'!$2:$2,0)),0)+IFERROR(INDEX('[1]2024'!$A:$Q,MATCH($B$3&amp;$D174,'[1]2024'!$B:$B,0),MATCH(O$4,'[1]2024'!$2:$2,0)),0)++IFERROR(INDEX('[1]2024'!$A:$Q,MATCH($C$3&amp;$D174,'[1]2024'!$B:$B,0),MATCH(O$4,'[1]2024'!$2:$2,0)),0)++IFERROR(INDEX('[1]2024'!$A:$Q,MATCH($D$3&amp;$D174,'[1]2024'!$B:$B,0),MATCH(O$4,'[1]2024'!$2:$2,0)),0)</f>
        <v>0</v>
      </c>
      <c r="P174" s="74">
        <f>IFERROR(INDEX('[1]2024'!$A:$Q,MATCH($A$3&amp;$D174,'[1]2024'!$B:$B,0),MATCH(P$4,'[1]2024'!$2:$2,0)),0)+IFERROR(INDEX('[1]2024'!$A:$Q,MATCH($B$3&amp;$D174,'[1]2024'!$B:$B,0),MATCH(P$4,'[1]2024'!$2:$2,0)),0)++IFERROR(INDEX('[1]2024'!$A:$Q,MATCH($C$3&amp;$D174,'[1]2024'!$B:$B,0),MATCH(P$4,'[1]2024'!$2:$2,0)),0)++IFERROR(INDEX('[1]2024'!$A:$Q,MATCH($D$3&amp;$D174,'[1]2024'!$B:$B,0),MATCH(P$4,'[1]2024'!$2:$2,0)),0)</f>
        <v>0</v>
      </c>
      <c r="Q174" s="74">
        <f>IFERROR(INDEX('[1]2024'!$A:$Q,MATCH($A$3&amp;$D174,'[1]2024'!$B:$B,0),MATCH(Q$4,'[1]2024'!$2:$2,0)),0)+IFERROR(INDEX('[1]2024'!$A:$Q,MATCH($B$3&amp;$D174,'[1]2024'!$B:$B,0),MATCH(Q$4,'[1]2024'!$2:$2,0)),0)++IFERROR(INDEX('[1]2024'!$A:$Q,MATCH($C$3&amp;$D174,'[1]2024'!$B:$B,0),MATCH(Q$4,'[1]2024'!$2:$2,0)),0)++IFERROR(INDEX('[1]2024'!$A:$Q,MATCH($D$3&amp;$D174,'[1]2024'!$B:$B,0),MATCH(Q$4,'[1]2024'!$2:$2,0)),0)</f>
        <v>0</v>
      </c>
      <c r="R174" s="74">
        <f>IFERROR(INDEX('[1]2024'!$A:$Q,MATCH($A$3&amp;$D174,'[1]2024'!$B:$B,0),MATCH(R$4,'[1]2024'!$2:$2,0)),0)+IFERROR(INDEX('[1]2024'!$A:$Q,MATCH($B$3&amp;$D174,'[1]2024'!$B:$B,0),MATCH(R$4,'[1]2024'!$2:$2,0)),0)++IFERROR(INDEX('[1]2024'!$A:$Q,MATCH($C$3&amp;$D174,'[1]2024'!$B:$B,0),MATCH(R$4,'[1]2024'!$2:$2,0)),0)++IFERROR(INDEX('[1]2024'!$A:$Q,MATCH($D$3&amp;$D174,'[1]2024'!$B:$B,0),MATCH(R$4,'[1]2024'!$2:$2,0)),0)</f>
        <v>0</v>
      </c>
      <c r="S174" s="74">
        <f>IFERROR(INDEX('[1]2024'!$A:$Q,MATCH($A$3&amp;$D174,'[1]2024'!$B:$B,0),MATCH(S$4,'[1]2024'!$2:$2,0)),0)+IFERROR(INDEX('[1]2024'!$A:$Q,MATCH($B$3&amp;$D174,'[1]2024'!$B:$B,0),MATCH(S$4,'[1]2024'!$2:$2,0)),0)++IFERROR(INDEX('[1]2024'!$A:$Q,MATCH($C$3&amp;$D174,'[1]2024'!$B:$B,0),MATCH(S$4,'[1]2024'!$2:$2,0)),0)++IFERROR(INDEX('[1]2024'!$A:$Q,MATCH($D$3&amp;$D174,'[1]2024'!$B:$B,0),MATCH(S$4,'[1]2024'!$2:$2,0)),0)</f>
        <v>0</v>
      </c>
      <c r="T174" s="75">
        <v>0</v>
      </c>
      <c r="U174" s="73">
        <f>SUM(V174:AG174)</f>
        <v>0</v>
      </c>
      <c r="V174" s="174">
        <v>0</v>
      </c>
      <c r="W174" s="105">
        <v>0</v>
      </c>
      <c r="X174" s="105">
        <v>0</v>
      </c>
      <c r="Y174" s="105">
        <v>0</v>
      </c>
      <c r="Z174" s="105">
        <v>0</v>
      </c>
      <c r="AA174" s="105">
        <v>0</v>
      </c>
      <c r="AB174" s="105">
        <v>0</v>
      </c>
      <c r="AC174" s="105">
        <v>0</v>
      </c>
      <c r="AD174" s="105">
        <v>0</v>
      </c>
      <c r="AE174" s="105">
        <v>0</v>
      </c>
      <c r="AF174" s="105">
        <v>0</v>
      </c>
      <c r="AG174" s="175">
        <v>0</v>
      </c>
      <c r="AH174" s="73">
        <f>SUM(AI174:AT174)</f>
        <v>0</v>
      </c>
      <c r="AI174" s="73"/>
      <c r="AJ174" s="73"/>
      <c r="AK174" s="73"/>
      <c r="AL174" s="73"/>
      <c r="AM174" s="73"/>
      <c r="AN174" s="73"/>
      <c r="AO174" s="73"/>
      <c r="AP174" s="73"/>
      <c r="AQ174" s="73"/>
      <c r="AR174" s="73"/>
      <c r="AS174" s="73"/>
      <c r="AT174" s="73"/>
      <c r="AU174" s="73">
        <f t="shared" si="145"/>
        <v>0</v>
      </c>
      <c r="AV174" s="73">
        <f t="shared" si="141"/>
        <v>0</v>
      </c>
      <c r="AW174" s="73">
        <f t="shared" si="142"/>
        <v>0</v>
      </c>
      <c r="AX174" s="73">
        <f t="shared" si="143"/>
        <v>0</v>
      </c>
      <c r="AY174" s="73">
        <f>IF($BC174="O",1.05*$AH174,$AH174)</f>
        <v>0</v>
      </c>
      <c r="AZ174" s="73">
        <f>IF($BC174="O",1.05*$AY174,$AY174)</f>
        <v>0</v>
      </c>
      <c r="BA174" s="73">
        <f>IF($BC174="O",1.05*$AZ174,$AZ174)</f>
        <v>0</v>
      </c>
      <c r="BB174" s="91"/>
      <c r="BC174" s="69" t="s">
        <v>24</v>
      </c>
      <c r="BD174" s="160"/>
      <c r="BE174" s="174">
        <v>0</v>
      </c>
      <c r="BF174" s="174">
        <v>0</v>
      </c>
      <c r="BG174" s="174">
        <v>0</v>
      </c>
      <c r="BH174" s="162">
        <f t="shared" si="167"/>
        <v>0</v>
      </c>
    </row>
    <row r="175" spans="1:60" outlineLevel="1" x14ac:dyDescent="0.3">
      <c r="A175" s="71" t="s">
        <v>333</v>
      </c>
      <c r="B175" s="149" t="s">
        <v>334</v>
      </c>
      <c r="C175" s="149" t="s">
        <v>31</v>
      </c>
      <c r="D175" s="150">
        <v>5123120</v>
      </c>
      <c r="E175" s="150" t="s">
        <v>335</v>
      </c>
      <c r="F175" s="173">
        <v>0</v>
      </c>
      <c r="G175" s="73">
        <f>SUM(H175:S175)</f>
        <v>0</v>
      </c>
      <c r="H175" s="74">
        <f>IFERROR(INDEX('[1]2024'!$A:$Q,MATCH($A$3&amp;$D175,'[1]2024'!$B:$B,0),MATCH(H$4,'[1]2024'!$2:$2,0)),0)+IFERROR(INDEX('[1]2024'!$A:$Q,MATCH($B$3&amp;$D175,'[1]2024'!$B:$B,0),MATCH(H$4,'[1]2024'!$2:$2,0)),0)++IFERROR(INDEX('[1]2024'!$A:$Q,MATCH($C$3&amp;$D175,'[1]2024'!$B:$B,0),MATCH(H$4,'[1]2024'!$2:$2,0)),0)++IFERROR(INDEX('[1]2024'!$A:$Q,MATCH($D$3&amp;$D175,'[1]2024'!$B:$B,0),MATCH(H$4,'[1]2024'!$2:$2,0)),0)</f>
        <v>0</v>
      </c>
      <c r="I175" s="74">
        <f>IFERROR(INDEX('[1]2024'!$A:$Q,MATCH($A$3&amp;$D175,'[1]2024'!$B:$B,0),MATCH(I$4,'[1]2024'!$2:$2,0)),0)+IFERROR(INDEX('[1]2024'!$A:$Q,MATCH($B$3&amp;$D175,'[1]2024'!$B:$B,0),MATCH(I$4,'[1]2024'!$2:$2,0)),0)++IFERROR(INDEX('[1]2024'!$A:$Q,MATCH($C$3&amp;$D175,'[1]2024'!$B:$B,0),MATCH(I$4,'[1]2024'!$2:$2,0)),0)++IFERROR(INDEX('[1]2024'!$A:$Q,MATCH($D$3&amp;$D175,'[1]2024'!$B:$B,0),MATCH(I$4,'[1]2024'!$2:$2,0)),0)</f>
        <v>0</v>
      </c>
      <c r="J175" s="74">
        <f>IFERROR(INDEX('[1]2024'!$A:$Q,MATCH($A$3&amp;$D175,'[1]2024'!$B:$B,0),MATCH(J$4,'[1]2024'!$2:$2,0)),0)+IFERROR(INDEX('[1]2024'!$A:$Q,MATCH($B$3&amp;$D175,'[1]2024'!$B:$B,0),MATCH(J$4,'[1]2024'!$2:$2,0)),0)++IFERROR(INDEX('[1]2024'!$A:$Q,MATCH($C$3&amp;$D175,'[1]2024'!$B:$B,0),MATCH(J$4,'[1]2024'!$2:$2,0)),0)++IFERROR(INDEX('[1]2024'!$A:$Q,MATCH($D$3&amp;$D175,'[1]2024'!$B:$B,0),MATCH(J$4,'[1]2024'!$2:$2,0)),0)</f>
        <v>0</v>
      </c>
      <c r="K175" s="74">
        <f>IFERROR(INDEX('[1]2024'!$A:$Q,MATCH($A$3&amp;$D175,'[1]2024'!$B:$B,0),MATCH(K$4,'[1]2024'!$2:$2,0)),0)+IFERROR(INDEX('[1]2024'!$A:$Q,MATCH($B$3&amp;$D175,'[1]2024'!$B:$B,0),MATCH(K$4,'[1]2024'!$2:$2,0)),0)++IFERROR(INDEX('[1]2024'!$A:$Q,MATCH($C$3&amp;$D175,'[1]2024'!$B:$B,0),MATCH(K$4,'[1]2024'!$2:$2,0)),0)++IFERROR(INDEX('[1]2024'!$A:$Q,MATCH($D$3&amp;$D175,'[1]2024'!$B:$B,0),MATCH(K$4,'[1]2024'!$2:$2,0)),0)</f>
        <v>0</v>
      </c>
      <c r="L175" s="74">
        <f>IFERROR(INDEX('[1]2024'!$A:$Q,MATCH($A$3&amp;$D175,'[1]2024'!$B:$B,0),MATCH(L$4,'[1]2024'!$2:$2,0)),0)+IFERROR(INDEX('[1]2024'!$A:$Q,MATCH($B$3&amp;$D175,'[1]2024'!$B:$B,0),MATCH(L$4,'[1]2024'!$2:$2,0)),0)++IFERROR(INDEX('[1]2024'!$A:$Q,MATCH($C$3&amp;$D175,'[1]2024'!$B:$B,0),MATCH(L$4,'[1]2024'!$2:$2,0)),0)++IFERROR(INDEX('[1]2024'!$A:$Q,MATCH($D$3&amp;$D175,'[1]2024'!$B:$B,0),MATCH(L$4,'[1]2024'!$2:$2,0)),0)</f>
        <v>0</v>
      </c>
      <c r="M175" s="74">
        <f>IFERROR(INDEX('[1]2024'!$A:$Q,MATCH($A$3&amp;$D175,'[1]2024'!$B:$B,0),MATCH(M$4,'[1]2024'!$2:$2,0)),0)+IFERROR(INDEX('[1]2024'!$A:$Q,MATCH($B$3&amp;$D175,'[1]2024'!$B:$B,0),MATCH(M$4,'[1]2024'!$2:$2,0)),0)++IFERROR(INDEX('[1]2024'!$A:$Q,MATCH($C$3&amp;$D175,'[1]2024'!$B:$B,0),MATCH(M$4,'[1]2024'!$2:$2,0)),0)++IFERROR(INDEX('[1]2024'!$A:$Q,MATCH($D$3&amp;$D175,'[1]2024'!$B:$B,0),MATCH(M$4,'[1]2024'!$2:$2,0)),0)</f>
        <v>0</v>
      </c>
      <c r="N175" s="74">
        <f>IFERROR(INDEX('[1]2024'!$A:$Q,MATCH($A$3&amp;$D175,'[1]2024'!$B:$B,0),MATCH(N$4,'[1]2024'!$2:$2,0)),0)+IFERROR(INDEX('[1]2024'!$A:$Q,MATCH($B$3&amp;$D175,'[1]2024'!$B:$B,0),MATCH(N$4,'[1]2024'!$2:$2,0)),0)++IFERROR(INDEX('[1]2024'!$A:$Q,MATCH($C$3&amp;$D175,'[1]2024'!$B:$B,0),MATCH(N$4,'[1]2024'!$2:$2,0)),0)++IFERROR(INDEX('[1]2024'!$A:$Q,MATCH($D$3&amp;$D175,'[1]2024'!$B:$B,0),MATCH(N$4,'[1]2024'!$2:$2,0)),0)</f>
        <v>0</v>
      </c>
      <c r="O175" s="74">
        <f>IFERROR(INDEX('[1]2024'!$A:$Q,MATCH($A$3&amp;$D175,'[1]2024'!$B:$B,0),MATCH(O$4,'[1]2024'!$2:$2,0)),0)+IFERROR(INDEX('[1]2024'!$A:$Q,MATCH($B$3&amp;$D175,'[1]2024'!$B:$B,0),MATCH(O$4,'[1]2024'!$2:$2,0)),0)++IFERROR(INDEX('[1]2024'!$A:$Q,MATCH($C$3&amp;$D175,'[1]2024'!$B:$B,0),MATCH(O$4,'[1]2024'!$2:$2,0)),0)++IFERROR(INDEX('[1]2024'!$A:$Q,MATCH($D$3&amp;$D175,'[1]2024'!$B:$B,0),MATCH(O$4,'[1]2024'!$2:$2,0)),0)</f>
        <v>0</v>
      </c>
      <c r="P175" s="74">
        <f>IFERROR(INDEX('[1]2024'!$A:$Q,MATCH($A$3&amp;$D175,'[1]2024'!$B:$B,0),MATCH(P$4,'[1]2024'!$2:$2,0)),0)+IFERROR(INDEX('[1]2024'!$A:$Q,MATCH($B$3&amp;$D175,'[1]2024'!$B:$B,0),MATCH(P$4,'[1]2024'!$2:$2,0)),0)++IFERROR(INDEX('[1]2024'!$A:$Q,MATCH($C$3&amp;$D175,'[1]2024'!$B:$B,0),MATCH(P$4,'[1]2024'!$2:$2,0)),0)++IFERROR(INDEX('[1]2024'!$A:$Q,MATCH($D$3&amp;$D175,'[1]2024'!$B:$B,0),MATCH(P$4,'[1]2024'!$2:$2,0)),0)</f>
        <v>0</v>
      </c>
      <c r="Q175" s="74">
        <f>IFERROR(INDEX('[1]2024'!$A:$Q,MATCH($A$3&amp;$D175,'[1]2024'!$B:$B,0),MATCH(Q$4,'[1]2024'!$2:$2,0)),0)+IFERROR(INDEX('[1]2024'!$A:$Q,MATCH($B$3&amp;$D175,'[1]2024'!$B:$B,0),MATCH(Q$4,'[1]2024'!$2:$2,0)),0)++IFERROR(INDEX('[1]2024'!$A:$Q,MATCH($C$3&amp;$D175,'[1]2024'!$B:$B,0),MATCH(Q$4,'[1]2024'!$2:$2,0)),0)++IFERROR(INDEX('[1]2024'!$A:$Q,MATCH($D$3&amp;$D175,'[1]2024'!$B:$B,0),MATCH(Q$4,'[1]2024'!$2:$2,0)),0)</f>
        <v>0</v>
      </c>
      <c r="R175" s="74">
        <f>IFERROR(INDEX('[1]2024'!$A:$Q,MATCH($A$3&amp;$D175,'[1]2024'!$B:$B,0),MATCH(R$4,'[1]2024'!$2:$2,0)),0)+IFERROR(INDEX('[1]2024'!$A:$Q,MATCH($B$3&amp;$D175,'[1]2024'!$B:$B,0),MATCH(R$4,'[1]2024'!$2:$2,0)),0)++IFERROR(INDEX('[1]2024'!$A:$Q,MATCH($C$3&amp;$D175,'[1]2024'!$B:$B,0),MATCH(R$4,'[1]2024'!$2:$2,0)),0)++IFERROR(INDEX('[1]2024'!$A:$Q,MATCH($D$3&amp;$D175,'[1]2024'!$B:$B,0),MATCH(R$4,'[1]2024'!$2:$2,0)),0)</f>
        <v>0</v>
      </c>
      <c r="S175" s="74">
        <f>IFERROR(INDEX('[1]2024'!$A:$Q,MATCH($A$3&amp;$D175,'[1]2024'!$B:$B,0),MATCH(S$4,'[1]2024'!$2:$2,0)),0)+IFERROR(INDEX('[1]2024'!$A:$Q,MATCH($B$3&amp;$D175,'[1]2024'!$B:$B,0),MATCH(S$4,'[1]2024'!$2:$2,0)),0)++IFERROR(INDEX('[1]2024'!$A:$Q,MATCH($C$3&amp;$D175,'[1]2024'!$B:$B,0),MATCH(S$4,'[1]2024'!$2:$2,0)),0)++IFERROR(INDEX('[1]2024'!$A:$Q,MATCH($D$3&amp;$D175,'[1]2024'!$B:$B,0),MATCH(S$4,'[1]2024'!$2:$2,0)),0)</f>
        <v>0</v>
      </c>
      <c r="T175" s="75">
        <v>0</v>
      </c>
      <c r="U175" s="73">
        <f>SUM(V175:AG175)</f>
        <v>0</v>
      </c>
      <c r="V175" s="174">
        <v>0</v>
      </c>
      <c r="W175" s="105">
        <v>0</v>
      </c>
      <c r="X175" s="105">
        <v>0</v>
      </c>
      <c r="Y175" s="105">
        <v>0</v>
      </c>
      <c r="Z175" s="105">
        <v>0</v>
      </c>
      <c r="AA175" s="105">
        <v>0</v>
      </c>
      <c r="AB175" s="105">
        <v>0</v>
      </c>
      <c r="AC175" s="105">
        <v>0</v>
      </c>
      <c r="AD175" s="105">
        <v>0</v>
      </c>
      <c r="AE175" s="105">
        <v>0</v>
      </c>
      <c r="AF175" s="105">
        <v>0</v>
      </c>
      <c r="AG175" s="175">
        <v>0</v>
      </c>
      <c r="AH175" s="73">
        <f>SUM(AI175:AT175)</f>
        <v>0</v>
      </c>
      <c r="AI175" s="73"/>
      <c r="AJ175" s="73"/>
      <c r="AK175" s="73"/>
      <c r="AL175" s="73"/>
      <c r="AM175" s="73"/>
      <c r="AN175" s="73"/>
      <c r="AO175" s="73"/>
      <c r="AP175" s="73"/>
      <c r="AQ175" s="73"/>
      <c r="AR175" s="73"/>
      <c r="AS175" s="73"/>
      <c r="AT175" s="73"/>
      <c r="AU175" s="73">
        <f t="shared" si="145"/>
        <v>0</v>
      </c>
      <c r="AV175" s="73">
        <f t="shared" si="141"/>
        <v>0</v>
      </c>
      <c r="AW175" s="73">
        <f t="shared" si="142"/>
        <v>0</v>
      </c>
      <c r="AX175" s="73">
        <f t="shared" si="143"/>
        <v>0</v>
      </c>
      <c r="AY175" s="73">
        <f>IF($BC175="O",1.05*$AH175,$AH175)</f>
        <v>0</v>
      </c>
      <c r="AZ175" s="73">
        <f>IF($BC175="O",1.05*$AY175,$AY175)</f>
        <v>0</v>
      </c>
      <c r="BA175" s="73">
        <f>IF($BC175="O",1.05*$AZ175,$AZ175)</f>
        <v>0</v>
      </c>
      <c r="BB175" s="91"/>
      <c r="BC175" s="69" t="s">
        <v>24</v>
      </c>
      <c r="BD175" s="160"/>
      <c r="BE175" s="174">
        <v>0</v>
      </c>
      <c r="BF175" s="174">
        <v>0</v>
      </c>
      <c r="BG175" s="174">
        <v>0</v>
      </c>
      <c r="BH175" s="162">
        <f t="shared" si="167"/>
        <v>0</v>
      </c>
    </row>
    <row r="176" spans="1:60" outlineLevel="1" x14ac:dyDescent="0.3">
      <c r="A176" s="115" t="s">
        <v>336</v>
      </c>
      <c r="B176" s="178" t="s">
        <v>337</v>
      </c>
      <c r="C176" s="178" t="s">
        <v>31</v>
      </c>
      <c r="D176" s="179">
        <v>5123130</v>
      </c>
      <c r="E176" s="179" t="s">
        <v>338</v>
      </c>
      <c r="F176" s="180">
        <v>0</v>
      </c>
      <c r="G176" s="119">
        <f>SUM(H176:S176)</f>
        <v>0</v>
      </c>
      <c r="H176" s="74">
        <f>IFERROR(INDEX('[1]2024'!$A:$Q,MATCH($A$3&amp;$D176,'[1]2024'!$B:$B,0),MATCH(H$4,'[1]2024'!$2:$2,0)),0)+IFERROR(INDEX('[1]2024'!$A:$Q,MATCH($B$3&amp;$D176,'[1]2024'!$B:$B,0),MATCH(H$4,'[1]2024'!$2:$2,0)),0)++IFERROR(INDEX('[1]2024'!$A:$Q,MATCH($C$3&amp;$D176,'[1]2024'!$B:$B,0),MATCH(H$4,'[1]2024'!$2:$2,0)),0)++IFERROR(INDEX('[1]2024'!$A:$Q,MATCH($D$3&amp;$D176,'[1]2024'!$B:$B,0),MATCH(H$4,'[1]2024'!$2:$2,0)),0)</f>
        <v>0</v>
      </c>
      <c r="I176" s="74">
        <f>IFERROR(INDEX('[1]2024'!$A:$Q,MATCH($A$3&amp;$D176,'[1]2024'!$B:$B,0),MATCH(I$4,'[1]2024'!$2:$2,0)),0)+IFERROR(INDEX('[1]2024'!$A:$Q,MATCH($B$3&amp;$D176,'[1]2024'!$B:$B,0),MATCH(I$4,'[1]2024'!$2:$2,0)),0)++IFERROR(INDEX('[1]2024'!$A:$Q,MATCH($C$3&amp;$D176,'[1]2024'!$B:$B,0),MATCH(I$4,'[1]2024'!$2:$2,0)),0)++IFERROR(INDEX('[1]2024'!$A:$Q,MATCH($D$3&amp;$D176,'[1]2024'!$B:$B,0),MATCH(I$4,'[1]2024'!$2:$2,0)),0)</f>
        <v>0</v>
      </c>
      <c r="J176" s="74">
        <f>IFERROR(INDEX('[1]2024'!$A:$Q,MATCH($A$3&amp;$D176,'[1]2024'!$B:$B,0),MATCH(J$4,'[1]2024'!$2:$2,0)),0)+IFERROR(INDEX('[1]2024'!$A:$Q,MATCH($B$3&amp;$D176,'[1]2024'!$B:$B,0),MATCH(J$4,'[1]2024'!$2:$2,0)),0)++IFERROR(INDEX('[1]2024'!$A:$Q,MATCH($C$3&amp;$D176,'[1]2024'!$B:$B,0),MATCH(J$4,'[1]2024'!$2:$2,0)),0)++IFERROR(INDEX('[1]2024'!$A:$Q,MATCH($D$3&amp;$D176,'[1]2024'!$B:$B,0),MATCH(J$4,'[1]2024'!$2:$2,0)),0)</f>
        <v>0</v>
      </c>
      <c r="K176" s="74">
        <f>IFERROR(INDEX('[1]2024'!$A:$Q,MATCH($A$3&amp;$D176,'[1]2024'!$B:$B,0),MATCH(K$4,'[1]2024'!$2:$2,0)),0)+IFERROR(INDEX('[1]2024'!$A:$Q,MATCH($B$3&amp;$D176,'[1]2024'!$B:$B,0),MATCH(K$4,'[1]2024'!$2:$2,0)),0)++IFERROR(INDEX('[1]2024'!$A:$Q,MATCH($C$3&amp;$D176,'[1]2024'!$B:$B,0),MATCH(K$4,'[1]2024'!$2:$2,0)),0)++IFERROR(INDEX('[1]2024'!$A:$Q,MATCH($D$3&amp;$D176,'[1]2024'!$B:$B,0),MATCH(K$4,'[1]2024'!$2:$2,0)),0)</f>
        <v>0</v>
      </c>
      <c r="L176" s="74">
        <f>IFERROR(INDEX('[1]2024'!$A:$Q,MATCH($A$3&amp;$D176,'[1]2024'!$B:$B,0),MATCH(L$4,'[1]2024'!$2:$2,0)),0)+IFERROR(INDEX('[1]2024'!$A:$Q,MATCH($B$3&amp;$D176,'[1]2024'!$B:$B,0),MATCH(L$4,'[1]2024'!$2:$2,0)),0)++IFERROR(INDEX('[1]2024'!$A:$Q,MATCH($C$3&amp;$D176,'[1]2024'!$B:$B,0),MATCH(L$4,'[1]2024'!$2:$2,0)),0)++IFERROR(INDEX('[1]2024'!$A:$Q,MATCH($D$3&amp;$D176,'[1]2024'!$B:$B,0),MATCH(L$4,'[1]2024'!$2:$2,0)),0)</f>
        <v>0</v>
      </c>
      <c r="M176" s="74">
        <f>IFERROR(INDEX('[1]2024'!$A:$Q,MATCH($A$3&amp;$D176,'[1]2024'!$B:$B,0),MATCH(M$4,'[1]2024'!$2:$2,0)),0)+IFERROR(INDEX('[1]2024'!$A:$Q,MATCH($B$3&amp;$D176,'[1]2024'!$B:$B,0),MATCH(M$4,'[1]2024'!$2:$2,0)),0)++IFERROR(INDEX('[1]2024'!$A:$Q,MATCH($C$3&amp;$D176,'[1]2024'!$B:$B,0),MATCH(M$4,'[1]2024'!$2:$2,0)),0)++IFERROR(INDEX('[1]2024'!$A:$Q,MATCH($D$3&amp;$D176,'[1]2024'!$B:$B,0),MATCH(M$4,'[1]2024'!$2:$2,0)),0)</f>
        <v>0</v>
      </c>
      <c r="N176" s="74">
        <f>IFERROR(INDEX('[1]2024'!$A:$Q,MATCH($A$3&amp;$D176,'[1]2024'!$B:$B,0),MATCH(N$4,'[1]2024'!$2:$2,0)),0)+IFERROR(INDEX('[1]2024'!$A:$Q,MATCH($B$3&amp;$D176,'[1]2024'!$B:$B,0),MATCH(N$4,'[1]2024'!$2:$2,0)),0)++IFERROR(INDEX('[1]2024'!$A:$Q,MATCH($C$3&amp;$D176,'[1]2024'!$B:$B,0),MATCH(N$4,'[1]2024'!$2:$2,0)),0)++IFERROR(INDEX('[1]2024'!$A:$Q,MATCH($D$3&amp;$D176,'[1]2024'!$B:$B,0),MATCH(N$4,'[1]2024'!$2:$2,0)),0)</f>
        <v>0</v>
      </c>
      <c r="O176" s="74">
        <f>IFERROR(INDEX('[1]2024'!$A:$Q,MATCH($A$3&amp;$D176,'[1]2024'!$B:$B,0),MATCH(O$4,'[1]2024'!$2:$2,0)),0)+IFERROR(INDEX('[1]2024'!$A:$Q,MATCH($B$3&amp;$D176,'[1]2024'!$B:$B,0),MATCH(O$4,'[1]2024'!$2:$2,0)),0)++IFERROR(INDEX('[1]2024'!$A:$Q,MATCH($C$3&amp;$D176,'[1]2024'!$B:$B,0),MATCH(O$4,'[1]2024'!$2:$2,0)),0)++IFERROR(INDEX('[1]2024'!$A:$Q,MATCH($D$3&amp;$D176,'[1]2024'!$B:$B,0),MATCH(O$4,'[1]2024'!$2:$2,0)),0)</f>
        <v>0</v>
      </c>
      <c r="P176" s="74">
        <f>IFERROR(INDEX('[1]2024'!$A:$Q,MATCH($A$3&amp;$D176,'[1]2024'!$B:$B,0),MATCH(P$4,'[1]2024'!$2:$2,0)),0)+IFERROR(INDEX('[1]2024'!$A:$Q,MATCH($B$3&amp;$D176,'[1]2024'!$B:$B,0),MATCH(P$4,'[1]2024'!$2:$2,0)),0)++IFERROR(INDEX('[1]2024'!$A:$Q,MATCH($C$3&amp;$D176,'[1]2024'!$B:$B,0),MATCH(P$4,'[1]2024'!$2:$2,0)),0)++IFERROR(INDEX('[1]2024'!$A:$Q,MATCH($D$3&amp;$D176,'[1]2024'!$B:$B,0),MATCH(P$4,'[1]2024'!$2:$2,0)),0)</f>
        <v>0</v>
      </c>
      <c r="Q176" s="74">
        <f>IFERROR(INDEX('[1]2024'!$A:$Q,MATCH($A$3&amp;$D176,'[1]2024'!$B:$B,0),MATCH(Q$4,'[1]2024'!$2:$2,0)),0)+IFERROR(INDEX('[1]2024'!$A:$Q,MATCH($B$3&amp;$D176,'[1]2024'!$B:$B,0),MATCH(Q$4,'[1]2024'!$2:$2,0)),0)++IFERROR(INDEX('[1]2024'!$A:$Q,MATCH($C$3&amp;$D176,'[1]2024'!$B:$B,0),MATCH(Q$4,'[1]2024'!$2:$2,0)),0)++IFERROR(INDEX('[1]2024'!$A:$Q,MATCH($D$3&amp;$D176,'[1]2024'!$B:$B,0),MATCH(Q$4,'[1]2024'!$2:$2,0)),0)</f>
        <v>0</v>
      </c>
      <c r="R176" s="74">
        <f>IFERROR(INDEX('[1]2024'!$A:$Q,MATCH($A$3&amp;$D176,'[1]2024'!$B:$B,0),MATCH(R$4,'[1]2024'!$2:$2,0)),0)+IFERROR(INDEX('[1]2024'!$A:$Q,MATCH($B$3&amp;$D176,'[1]2024'!$B:$B,0),MATCH(R$4,'[1]2024'!$2:$2,0)),0)++IFERROR(INDEX('[1]2024'!$A:$Q,MATCH($C$3&amp;$D176,'[1]2024'!$B:$B,0),MATCH(R$4,'[1]2024'!$2:$2,0)),0)++IFERROR(INDEX('[1]2024'!$A:$Q,MATCH($D$3&amp;$D176,'[1]2024'!$B:$B,0),MATCH(R$4,'[1]2024'!$2:$2,0)),0)</f>
        <v>0</v>
      </c>
      <c r="S176" s="74">
        <f>IFERROR(INDEX('[1]2024'!$A:$Q,MATCH($A$3&amp;$D176,'[1]2024'!$B:$B,0),MATCH(S$4,'[1]2024'!$2:$2,0)),0)+IFERROR(INDEX('[1]2024'!$A:$Q,MATCH($B$3&amp;$D176,'[1]2024'!$B:$B,0),MATCH(S$4,'[1]2024'!$2:$2,0)),0)++IFERROR(INDEX('[1]2024'!$A:$Q,MATCH($C$3&amp;$D176,'[1]2024'!$B:$B,0),MATCH(S$4,'[1]2024'!$2:$2,0)),0)++IFERROR(INDEX('[1]2024'!$A:$Q,MATCH($D$3&amp;$D176,'[1]2024'!$B:$B,0),MATCH(S$4,'[1]2024'!$2:$2,0)),0)</f>
        <v>0</v>
      </c>
      <c r="T176" s="120">
        <v>0</v>
      </c>
      <c r="U176" s="119">
        <f>SUM(V176:AG176)</f>
        <v>0</v>
      </c>
      <c r="V176" s="181">
        <v>0</v>
      </c>
      <c r="W176" s="126">
        <v>0</v>
      </c>
      <c r="X176" s="126">
        <v>0</v>
      </c>
      <c r="Y176" s="126">
        <v>0</v>
      </c>
      <c r="Z176" s="126">
        <v>0</v>
      </c>
      <c r="AA176" s="126">
        <v>0</v>
      </c>
      <c r="AB176" s="126">
        <v>0</v>
      </c>
      <c r="AC176" s="126">
        <v>0</v>
      </c>
      <c r="AD176" s="126">
        <v>0</v>
      </c>
      <c r="AE176" s="126">
        <v>0</v>
      </c>
      <c r="AF176" s="126">
        <v>0</v>
      </c>
      <c r="AG176" s="182">
        <v>0</v>
      </c>
      <c r="AH176" s="119">
        <f>SUM(AI176:AT176)</f>
        <v>0</v>
      </c>
      <c r="AI176" s="119"/>
      <c r="AJ176" s="119"/>
      <c r="AK176" s="119"/>
      <c r="AL176" s="119"/>
      <c r="AM176" s="119"/>
      <c r="AN176" s="119"/>
      <c r="AO176" s="119"/>
      <c r="AP176" s="119"/>
      <c r="AQ176" s="119"/>
      <c r="AR176" s="119"/>
      <c r="AS176" s="119"/>
      <c r="AT176" s="119"/>
      <c r="AU176" s="119">
        <f t="shared" si="145"/>
        <v>0</v>
      </c>
      <c r="AV176" s="119">
        <f t="shared" si="141"/>
        <v>0</v>
      </c>
      <c r="AW176" s="119">
        <f t="shared" si="142"/>
        <v>0</v>
      </c>
      <c r="AX176" s="119">
        <f t="shared" si="143"/>
        <v>0</v>
      </c>
      <c r="AY176" s="119">
        <f>IF($BC176="O",1.05*$AH176,$AH176)</f>
        <v>0</v>
      </c>
      <c r="AZ176" s="119">
        <f>IF($BC176="O",1.05*$AY176,$AY176)</f>
        <v>0</v>
      </c>
      <c r="BA176" s="119">
        <f>IF($BC176="O",1.05*$AZ176,$AZ176)</f>
        <v>0</v>
      </c>
      <c r="BB176" s="127"/>
      <c r="BC176" s="183" t="s">
        <v>24</v>
      </c>
      <c r="BD176" s="184"/>
      <c r="BE176" s="181">
        <v>0</v>
      </c>
      <c r="BF176" s="181">
        <v>0</v>
      </c>
      <c r="BG176" s="181">
        <v>0</v>
      </c>
      <c r="BH176" s="185">
        <f t="shared" si="167"/>
        <v>0</v>
      </c>
    </row>
  </sheetData>
  <phoneticPr fontId="3" type="noConversion"/>
  <conditionalFormatting sqref="U101:U173 U26:U99">
    <cfRule type="expression" dxfId="29" priority="6">
      <formula>#REF!&lt;U26</formula>
    </cfRule>
  </conditionalFormatting>
  <conditionalFormatting sqref="U9:U21 U23:U24">
    <cfRule type="expression" dxfId="28" priority="5">
      <formula>#REF!&lt;U9</formula>
    </cfRule>
  </conditionalFormatting>
  <conditionalFormatting sqref="U25">
    <cfRule type="expression" dxfId="27" priority="4">
      <formula>#REF!&lt;U25</formula>
    </cfRule>
  </conditionalFormatting>
  <conditionalFormatting sqref="G10:G99 G101:G173">
    <cfRule type="expression" dxfId="26" priority="3">
      <formula>#REF!&lt;G10</formula>
    </cfRule>
  </conditionalFormatting>
  <conditionalFormatting sqref="T9:T25 T101:T173 T27:T99">
    <cfRule type="expression" dxfId="25" priority="2">
      <formula>#REF!&lt;T9</formula>
    </cfRule>
  </conditionalFormatting>
  <conditionalFormatting sqref="U22">
    <cfRule type="expression" dxfId="24" priority="1">
      <formula>#REF!&lt;U22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0F49A-4EAE-4DAE-BA12-CED691D9CDFD}">
  <sheetPr>
    <tabColor theme="9"/>
  </sheetPr>
  <dimension ref="A1:BH176"/>
  <sheetViews>
    <sheetView zoomScale="85" zoomScaleNormal="85" workbookViewId="0">
      <pane xSplit="5" ySplit="4" topLeftCell="AC65" activePane="bottomRight" state="frozen"/>
      <selection activeCell="BF17" sqref="BF17"/>
      <selection pane="topRight" activeCell="BF17" sqref="BF17"/>
      <selection pane="bottomLeft" activeCell="BF17" sqref="BF17"/>
      <selection pane="bottomRight" activeCell="AG88" sqref="AG88"/>
    </sheetView>
  </sheetViews>
  <sheetFormatPr defaultColWidth="9" defaultRowHeight="16.5" outlineLevelRow="1" outlineLevelCol="1" x14ac:dyDescent="0.3"/>
  <cols>
    <col min="1" max="1" width="41" style="137" customWidth="1"/>
    <col min="2" max="2" width="27.75" style="137" hidden="1" customWidth="1" outlineLevel="1"/>
    <col min="3" max="3" width="9.875" style="137" hidden="1" customWidth="1" outlineLevel="1"/>
    <col min="4" max="4" width="9.25" style="138" hidden="1" customWidth="1" outlineLevel="1"/>
    <col min="5" max="5" width="13.25" style="138" hidden="1" customWidth="1" outlineLevel="1"/>
    <col min="6" max="6" width="12.875" style="138" bestFit="1" customWidth="1" collapsed="1"/>
    <col min="7" max="7" width="12.875" style="138" bestFit="1" customWidth="1"/>
    <col min="8" max="19" width="14.25" style="139" customWidth="1" outlineLevel="1"/>
    <col min="20" max="20" width="14.25" style="139" customWidth="1"/>
    <col min="21" max="21" width="13.625" style="137" bestFit="1" customWidth="1"/>
    <col min="22" max="33" width="14.25" style="137" customWidth="1" outlineLevel="1"/>
    <col min="34" max="34" width="14.25" style="137" bestFit="1" customWidth="1"/>
    <col min="35" max="35" width="14.25" style="137" bestFit="1" customWidth="1" outlineLevel="1"/>
    <col min="36" max="36" width="14.25" style="137" customWidth="1" outlineLevel="1"/>
    <col min="37" max="37" width="14.25" style="137" bestFit="1" customWidth="1" outlineLevel="1"/>
    <col min="38" max="46" width="14.25" style="137" customWidth="1" outlineLevel="1"/>
    <col min="47" max="53" width="14.25" style="137" customWidth="1"/>
    <col min="54" max="54" width="73.375" style="137" bestFit="1" customWidth="1"/>
    <col min="55" max="55" width="21.625" style="137" bestFit="1" customWidth="1"/>
    <col min="56" max="56" width="21.625" style="137" customWidth="1"/>
    <col min="57" max="60" width="12.875" style="138" customWidth="1" outlineLevel="1"/>
    <col min="61" max="16384" width="9" style="137"/>
  </cols>
  <sheetData>
    <row r="1" spans="1:60" x14ac:dyDescent="0.3">
      <c r="A1" s="190" t="s">
        <v>392</v>
      </c>
      <c r="AI1" s="191" t="s">
        <v>343</v>
      </c>
    </row>
    <row r="2" spans="1:60" x14ac:dyDescent="0.3">
      <c r="A2" s="137" t="s">
        <v>0</v>
      </c>
    </row>
    <row r="3" spans="1:60" ht="17.25" thickBot="1" x14ac:dyDescent="0.35">
      <c r="A3" s="137" t="s">
        <v>393</v>
      </c>
      <c r="N3" s="186">
        <v>2023.07</v>
      </c>
      <c r="O3" s="186">
        <v>2023.08</v>
      </c>
      <c r="P3" s="186">
        <v>2023.09</v>
      </c>
      <c r="Q3" s="186">
        <v>2023.1</v>
      </c>
      <c r="R3" s="186">
        <v>2023.11</v>
      </c>
      <c r="S3" s="186">
        <v>2023.12</v>
      </c>
      <c r="T3" s="186"/>
    </row>
    <row r="4" spans="1:60" ht="18" thickTop="1" thickBot="1" x14ac:dyDescent="0.35">
      <c r="A4" s="6" t="s">
        <v>1</v>
      </c>
      <c r="B4" s="6" t="s">
        <v>2</v>
      </c>
      <c r="C4" s="7" t="s">
        <v>3</v>
      </c>
      <c r="D4" s="7" t="s">
        <v>4</v>
      </c>
      <c r="E4" s="7" t="s">
        <v>5</v>
      </c>
      <c r="F4" s="8" t="s">
        <v>6</v>
      </c>
      <c r="G4" s="6" t="s">
        <v>7</v>
      </c>
      <c r="H4" s="9">
        <v>2024.01</v>
      </c>
      <c r="I4" s="10">
        <v>2024.02</v>
      </c>
      <c r="J4" s="10">
        <v>2024.03</v>
      </c>
      <c r="K4" s="10">
        <v>2024.04</v>
      </c>
      <c r="L4" s="10">
        <v>2024.05</v>
      </c>
      <c r="M4" s="11">
        <v>2024.06</v>
      </c>
      <c r="N4" s="11">
        <v>2024.07</v>
      </c>
      <c r="O4" s="11">
        <v>2024.08</v>
      </c>
      <c r="P4" s="11">
        <v>2024.09</v>
      </c>
      <c r="Q4" s="11">
        <v>2024.1</v>
      </c>
      <c r="R4" s="11">
        <v>2024.11</v>
      </c>
      <c r="S4" s="11">
        <v>2024.12</v>
      </c>
      <c r="T4" s="12" t="s">
        <v>8</v>
      </c>
      <c r="U4" s="12" t="s">
        <v>9</v>
      </c>
      <c r="V4" s="13">
        <v>2025.01</v>
      </c>
      <c r="W4" s="14">
        <v>2025.02</v>
      </c>
      <c r="X4" s="14">
        <v>2025.03</v>
      </c>
      <c r="Y4" s="14">
        <v>2025.04</v>
      </c>
      <c r="Z4" s="14">
        <v>2025.05</v>
      </c>
      <c r="AA4" s="15">
        <v>2025.06</v>
      </c>
      <c r="AB4" s="16">
        <v>2025.07</v>
      </c>
      <c r="AC4" s="16">
        <v>2025.08</v>
      </c>
      <c r="AD4" s="16">
        <v>2025.09</v>
      </c>
      <c r="AE4" s="17">
        <v>2025.1</v>
      </c>
      <c r="AF4" s="16">
        <v>2025.11</v>
      </c>
      <c r="AG4" s="18">
        <v>2025.12</v>
      </c>
      <c r="AH4" s="19">
        <v>2026</v>
      </c>
      <c r="AI4" s="19">
        <v>2026.01</v>
      </c>
      <c r="AJ4" s="19">
        <v>2026.02</v>
      </c>
      <c r="AK4" s="19">
        <v>2026.03</v>
      </c>
      <c r="AL4" s="19">
        <v>2026.04</v>
      </c>
      <c r="AM4" s="19">
        <v>2026.05</v>
      </c>
      <c r="AN4" s="19">
        <v>2026.06</v>
      </c>
      <c r="AO4" s="19">
        <v>2026.07</v>
      </c>
      <c r="AP4" s="19">
        <v>2026.08</v>
      </c>
      <c r="AQ4" s="19">
        <v>2026.09</v>
      </c>
      <c r="AR4" s="140">
        <v>2026.1</v>
      </c>
      <c r="AS4" s="19">
        <v>2026.11</v>
      </c>
      <c r="AT4" s="19">
        <v>2026.12</v>
      </c>
      <c r="AU4" s="20" t="s">
        <v>10</v>
      </c>
      <c r="AV4" s="20" t="s">
        <v>11</v>
      </c>
      <c r="AW4" s="20" t="s">
        <v>12</v>
      </c>
      <c r="AX4" s="20" t="s">
        <v>13</v>
      </c>
      <c r="AY4" s="20">
        <v>2027</v>
      </c>
      <c r="AZ4" s="20">
        <v>2028</v>
      </c>
      <c r="BA4" s="20">
        <v>2029</v>
      </c>
      <c r="BB4" s="21" t="s">
        <v>14</v>
      </c>
      <c r="BC4" s="21" t="s">
        <v>15</v>
      </c>
      <c r="BD4" s="21" t="s">
        <v>16</v>
      </c>
      <c r="BE4" s="6" t="s">
        <v>17</v>
      </c>
      <c r="BF4" s="6" t="s">
        <v>18</v>
      </c>
      <c r="BG4" s="6" t="s">
        <v>19</v>
      </c>
      <c r="BH4" s="6" t="s">
        <v>339</v>
      </c>
    </row>
    <row r="5" spans="1:60" ht="17.25" thickTop="1" x14ac:dyDescent="0.3">
      <c r="A5" s="22" t="s">
        <v>20</v>
      </c>
      <c r="B5" s="141" t="s">
        <v>21</v>
      </c>
      <c r="C5" s="141"/>
      <c r="D5" s="142"/>
      <c r="E5" s="142"/>
      <c r="F5" s="142"/>
      <c r="G5" s="143"/>
      <c r="H5" s="144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6"/>
      <c r="T5" s="147"/>
      <c r="U5" s="88"/>
      <c r="V5" s="166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167"/>
      <c r="AH5" s="88"/>
      <c r="AI5" s="88"/>
      <c r="AJ5" s="88"/>
      <c r="AK5" s="88"/>
      <c r="AL5" s="90"/>
      <c r="AM5" s="90"/>
      <c r="AN5" s="90"/>
      <c r="AO5" s="90"/>
      <c r="AP5" s="90"/>
      <c r="AQ5" s="90"/>
      <c r="AR5" s="90"/>
      <c r="AS5" s="90"/>
      <c r="AT5" s="90"/>
      <c r="AU5" s="90"/>
      <c r="AV5" s="90"/>
      <c r="AW5" s="90"/>
      <c r="AX5" s="90"/>
      <c r="AY5" s="90"/>
      <c r="AZ5" s="90"/>
      <c r="BA5" s="90"/>
      <c r="BB5" s="112"/>
      <c r="BC5" s="148" t="s">
        <v>22</v>
      </c>
      <c r="BD5" s="148"/>
      <c r="BE5" s="143"/>
      <c r="BF5" s="143"/>
      <c r="BG5" s="143"/>
      <c r="BH5" s="143"/>
    </row>
    <row r="6" spans="1:60" x14ac:dyDescent="0.3">
      <c r="A6" s="37" t="s">
        <v>23</v>
      </c>
      <c r="B6" s="149" t="s">
        <v>21</v>
      </c>
      <c r="C6" s="149"/>
      <c r="D6" s="150"/>
      <c r="E6" s="150"/>
      <c r="F6" s="150"/>
      <c r="G6" s="151"/>
      <c r="H6" s="152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4"/>
      <c r="T6" s="155"/>
      <c r="U6" s="73"/>
      <c r="V6" s="174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75"/>
      <c r="AH6" s="73"/>
      <c r="AI6" s="73"/>
      <c r="AJ6" s="73"/>
      <c r="AK6" s="73"/>
      <c r="AL6" s="106"/>
      <c r="AM6" s="106"/>
      <c r="AN6" s="106"/>
      <c r="AO6" s="106"/>
      <c r="AP6" s="106"/>
      <c r="AQ6" s="106"/>
      <c r="AR6" s="106"/>
      <c r="AS6" s="106"/>
      <c r="AT6" s="106"/>
      <c r="AU6" s="106"/>
      <c r="AV6" s="106"/>
      <c r="AW6" s="106"/>
      <c r="AX6" s="106"/>
      <c r="AY6" s="106"/>
      <c r="AZ6" s="106"/>
      <c r="BA6" s="106"/>
      <c r="BB6" s="91"/>
      <c r="BC6" s="69" t="s">
        <v>24</v>
      </c>
      <c r="BD6" s="69"/>
      <c r="BE6" s="151"/>
      <c r="BF6" s="151"/>
      <c r="BG6" s="151"/>
      <c r="BH6" s="151"/>
    </row>
    <row r="7" spans="1:60" x14ac:dyDescent="0.3">
      <c r="A7" s="22" t="s">
        <v>25</v>
      </c>
      <c r="B7" s="141" t="s">
        <v>21</v>
      </c>
      <c r="C7" s="141"/>
      <c r="D7" s="142"/>
      <c r="E7" s="142"/>
      <c r="F7" s="142"/>
      <c r="G7" s="143"/>
      <c r="H7" s="144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6"/>
      <c r="T7" s="147"/>
      <c r="U7" s="88"/>
      <c r="V7" s="166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167"/>
      <c r="AH7" s="88"/>
      <c r="AI7" s="88"/>
      <c r="AJ7" s="88"/>
      <c r="AK7" s="88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1"/>
      <c r="BC7" s="148" t="s">
        <v>22</v>
      </c>
      <c r="BD7" s="148"/>
      <c r="BE7" s="143"/>
      <c r="BF7" s="143"/>
      <c r="BG7" s="143"/>
      <c r="BH7" s="143"/>
    </row>
    <row r="8" spans="1:60" x14ac:dyDescent="0.3">
      <c r="A8" s="37" t="s">
        <v>26</v>
      </c>
      <c r="B8" s="149" t="s">
        <v>21</v>
      </c>
      <c r="C8" s="149"/>
      <c r="D8" s="150"/>
      <c r="E8" s="150"/>
      <c r="F8" s="150"/>
      <c r="G8" s="151"/>
      <c r="H8" s="152"/>
      <c r="I8" s="153"/>
      <c r="J8" s="153"/>
      <c r="K8" s="153"/>
      <c r="L8" s="153"/>
      <c r="M8" s="153"/>
      <c r="N8" s="153"/>
      <c r="O8" s="153"/>
      <c r="P8" s="153"/>
      <c r="Q8" s="153"/>
      <c r="R8" s="153"/>
      <c r="S8" s="154"/>
      <c r="T8" s="155"/>
      <c r="U8" s="73"/>
      <c r="V8" s="174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75"/>
      <c r="AH8" s="73"/>
      <c r="AI8" s="73"/>
      <c r="AJ8" s="73"/>
      <c r="AK8" s="73"/>
      <c r="AL8" s="106"/>
      <c r="AM8" s="106"/>
      <c r="AN8" s="106"/>
      <c r="AO8" s="106"/>
      <c r="AP8" s="106"/>
      <c r="AQ8" s="106"/>
      <c r="AR8" s="106"/>
      <c r="AS8" s="106"/>
      <c r="AT8" s="106"/>
      <c r="AU8" s="106"/>
      <c r="AV8" s="106"/>
      <c r="AW8" s="106"/>
      <c r="AX8" s="106"/>
      <c r="AY8" s="106"/>
      <c r="AZ8" s="106"/>
      <c r="BA8" s="106"/>
      <c r="BB8" s="91"/>
      <c r="BC8" s="69" t="s">
        <v>24</v>
      </c>
      <c r="BD8" s="69"/>
      <c r="BE8" s="151"/>
      <c r="BF8" s="151"/>
      <c r="BG8" s="151"/>
      <c r="BH8" s="151"/>
    </row>
    <row r="9" spans="1:60" x14ac:dyDescent="0.3">
      <c r="A9" s="22" t="s">
        <v>27</v>
      </c>
      <c r="B9" s="141" t="s">
        <v>21</v>
      </c>
      <c r="C9" s="141"/>
      <c r="D9" s="142"/>
      <c r="E9" s="142"/>
      <c r="F9" s="52"/>
      <c r="G9" s="53"/>
      <c r="H9" s="53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5"/>
      <c r="U9" s="56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91"/>
      <c r="BC9" s="88"/>
      <c r="BD9" s="88"/>
      <c r="BE9" s="156"/>
      <c r="BF9" s="156"/>
      <c r="BG9" s="156"/>
      <c r="BH9" s="157"/>
    </row>
    <row r="10" spans="1:60" x14ac:dyDescent="0.3">
      <c r="A10" s="57" t="s">
        <v>28</v>
      </c>
      <c r="B10" s="158" t="s">
        <v>21</v>
      </c>
      <c r="C10" s="158"/>
      <c r="D10" s="159"/>
      <c r="E10" s="159"/>
      <c r="F10" s="60"/>
      <c r="G10" s="61"/>
      <c r="H10" s="62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4"/>
      <c r="U10" s="65"/>
      <c r="V10" s="66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8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91"/>
      <c r="BC10" s="69" t="s">
        <v>24</v>
      </c>
      <c r="BD10" s="160"/>
      <c r="BE10" s="85"/>
      <c r="BF10" s="85"/>
      <c r="BG10" s="85"/>
      <c r="BH10" s="161"/>
    </row>
    <row r="11" spans="1:60" outlineLevel="1" x14ac:dyDescent="0.3">
      <c r="A11" s="71" t="s">
        <v>29</v>
      </c>
      <c r="B11" s="149" t="s">
        <v>30</v>
      </c>
      <c r="C11" s="149" t="s">
        <v>31</v>
      </c>
      <c r="D11" s="150">
        <v>5102110</v>
      </c>
      <c r="E11" s="150" t="s">
        <v>32</v>
      </c>
      <c r="F11" s="72"/>
      <c r="G11" s="73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5"/>
      <c r="U11" s="76"/>
      <c r="V11" s="77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9"/>
      <c r="AH11" s="76"/>
      <c r="AI11" s="76"/>
      <c r="AJ11" s="76"/>
      <c r="AK11" s="76"/>
      <c r="AL11" s="76"/>
      <c r="AM11" s="76"/>
      <c r="AN11" s="76"/>
      <c r="AO11" s="76"/>
      <c r="AP11" s="76"/>
      <c r="AQ11" s="76"/>
      <c r="AR11" s="76"/>
      <c r="AS11" s="76"/>
      <c r="AT11" s="76"/>
      <c r="AU11" s="76"/>
      <c r="AV11" s="76"/>
      <c r="AW11" s="76"/>
      <c r="AX11" s="76"/>
      <c r="AY11" s="76"/>
      <c r="AZ11" s="76"/>
      <c r="BA11" s="76"/>
      <c r="BB11" s="91"/>
      <c r="BC11" s="69" t="s">
        <v>24</v>
      </c>
      <c r="BD11" s="160"/>
      <c r="BE11" s="74"/>
      <c r="BF11" s="74"/>
      <c r="BG11" s="74"/>
      <c r="BH11" s="162"/>
    </row>
    <row r="12" spans="1:60" outlineLevel="1" x14ac:dyDescent="0.3">
      <c r="A12" s="71" t="s">
        <v>33</v>
      </c>
      <c r="B12" s="149" t="s">
        <v>34</v>
      </c>
      <c r="C12" s="149" t="s">
        <v>31</v>
      </c>
      <c r="D12" s="150">
        <v>5102120</v>
      </c>
      <c r="E12" s="150" t="s">
        <v>35</v>
      </c>
      <c r="F12" s="72"/>
      <c r="G12" s="73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5"/>
      <c r="U12" s="76"/>
      <c r="V12" s="77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9"/>
      <c r="AH12" s="76"/>
      <c r="AI12" s="76"/>
      <c r="AJ12" s="76"/>
      <c r="AK12" s="76"/>
      <c r="AL12" s="76"/>
      <c r="AM12" s="76"/>
      <c r="AN12" s="76"/>
      <c r="AO12" s="76"/>
      <c r="AP12" s="76"/>
      <c r="AQ12" s="76"/>
      <c r="AR12" s="76"/>
      <c r="AS12" s="76"/>
      <c r="AT12" s="76"/>
      <c r="AU12" s="76"/>
      <c r="AV12" s="76"/>
      <c r="AW12" s="76"/>
      <c r="AX12" s="76"/>
      <c r="AY12" s="76"/>
      <c r="AZ12" s="76"/>
      <c r="BA12" s="76"/>
      <c r="BB12" s="91"/>
      <c r="BC12" s="69" t="s">
        <v>24</v>
      </c>
      <c r="BD12" s="160"/>
      <c r="BE12" s="74"/>
      <c r="BF12" s="74"/>
      <c r="BG12" s="74"/>
      <c r="BH12" s="162"/>
    </row>
    <row r="13" spans="1:60" x14ac:dyDescent="0.3">
      <c r="A13" s="57" t="s">
        <v>36</v>
      </c>
      <c r="B13" s="158" t="s">
        <v>21</v>
      </c>
      <c r="C13" s="158"/>
      <c r="D13" s="159" t="s">
        <v>37</v>
      </c>
      <c r="E13" s="159"/>
      <c r="F13" s="60"/>
      <c r="G13" s="61"/>
      <c r="H13" s="62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4"/>
      <c r="U13" s="65"/>
      <c r="V13" s="66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8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91"/>
      <c r="BC13" s="80" t="s">
        <v>24</v>
      </c>
      <c r="BD13" s="163"/>
      <c r="BE13" s="85"/>
      <c r="BF13" s="85"/>
      <c r="BG13" s="85"/>
      <c r="BH13" s="161"/>
    </row>
    <row r="14" spans="1:60" outlineLevel="1" x14ac:dyDescent="0.3">
      <c r="A14" s="82" t="s">
        <v>38</v>
      </c>
      <c r="B14" s="149" t="s">
        <v>30</v>
      </c>
      <c r="C14" s="149" t="s">
        <v>31</v>
      </c>
      <c r="D14" s="150">
        <v>5102210</v>
      </c>
      <c r="E14" s="150" t="s">
        <v>32</v>
      </c>
      <c r="F14" s="72"/>
      <c r="G14" s="73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5"/>
      <c r="U14" s="76"/>
      <c r="V14" s="77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9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6"/>
      <c r="AU14" s="76"/>
      <c r="AV14" s="76"/>
      <c r="AW14" s="76"/>
      <c r="AX14" s="76"/>
      <c r="AY14" s="76"/>
      <c r="AZ14" s="76"/>
      <c r="BA14" s="76"/>
      <c r="BB14" s="84" t="s">
        <v>394</v>
      </c>
      <c r="BC14" s="80" t="s">
        <v>39</v>
      </c>
      <c r="BD14" s="80"/>
      <c r="BE14" s="74"/>
      <c r="BF14" s="74"/>
      <c r="BG14" s="74"/>
      <c r="BH14" s="162"/>
    </row>
    <row r="15" spans="1:60" outlineLevel="1" x14ac:dyDescent="0.3">
      <c r="A15" s="71" t="s">
        <v>40</v>
      </c>
      <c r="B15" s="149" t="s">
        <v>34</v>
      </c>
      <c r="C15" s="149" t="s">
        <v>31</v>
      </c>
      <c r="D15" s="150">
        <v>5102220</v>
      </c>
      <c r="E15" s="150" t="s">
        <v>35</v>
      </c>
      <c r="F15" s="72"/>
      <c r="G15" s="73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5"/>
      <c r="U15" s="76"/>
      <c r="V15" s="77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9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76"/>
      <c r="AS15" s="76"/>
      <c r="AT15" s="76"/>
      <c r="AU15" s="76"/>
      <c r="AV15" s="76"/>
      <c r="AW15" s="76"/>
      <c r="AX15" s="76"/>
      <c r="AY15" s="76"/>
      <c r="AZ15" s="76"/>
      <c r="BA15" s="76"/>
      <c r="BB15" s="84" t="s">
        <v>394</v>
      </c>
      <c r="BC15" s="80" t="s">
        <v>39</v>
      </c>
      <c r="BD15" s="80"/>
      <c r="BE15" s="74"/>
      <c r="BF15" s="74"/>
      <c r="BG15" s="74"/>
      <c r="BH15" s="162"/>
    </row>
    <row r="16" spans="1:60" outlineLevel="1" x14ac:dyDescent="0.3">
      <c r="A16" s="71" t="s">
        <v>41</v>
      </c>
      <c r="B16" s="149" t="s">
        <v>30</v>
      </c>
      <c r="C16" s="149" t="s">
        <v>31</v>
      </c>
      <c r="D16" s="150">
        <v>5102230</v>
      </c>
      <c r="E16" s="150" t="s">
        <v>32</v>
      </c>
      <c r="F16" s="72"/>
      <c r="G16" s="73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5"/>
      <c r="U16" s="76"/>
      <c r="V16" s="77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9"/>
      <c r="AH16" s="76"/>
      <c r="AI16" s="76"/>
      <c r="AJ16" s="76"/>
      <c r="AK16" s="76"/>
      <c r="AL16" s="76"/>
      <c r="AM16" s="76"/>
      <c r="AN16" s="76"/>
      <c r="AO16" s="76"/>
      <c r="AP16" s="76"/>
      <c r="AQ16" s="76"/>
      <c r="AR16" s="76"/>
      <c r="AS16" s="76"/>
      <c r="AT16" s="76"/>
      <c r="AU16" s="76"/>
      <c r="AV16" s="76"/>
      <c r="AW16" s="76"/>
      <c r="AX16" s="76"/>
      <c r="AY16" s="76"/>
      <c r="AZ16" s="76"/>
      <c r="BA16" s="76"/>
      <c r="BB16" s="50"/>
      <c r="BC16" s="80" t="s">
        <v>24</v>
      </c>
      <c r="BD16" s="163"/>
      <c r="BE16" s="74"/>
      <c r="BF16" s="74"/>
      <c r="BG16" s="74"/>
      <c r="BH16" s="162"/>
    </row>
    <row r="17" spans="1:60" outlineLevel="1" x14ac:dyDescent="0.3">
      <c r="A17" s="71" t="s">
        <v>42</v>
      </c>
      <c r="B17" s="149" t="s">
        <v>43</v>
      </c>
      <c r="C17" s="149" t="s">
        <v>44</v>
      </c>
      <c r="D17" s="150">
        <v>5102240</v>
      </c>
      <c r="E17" s="150" t="s">
        <v>45</v>
      </c>
      <c r="F17" s="72"/>
      <c r="G17" s="73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5"/>
      <c r="U17" s="76"/>
      <c r="V17" s="77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9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84" t="s">
        <v>394</v>
      </c>
      <c r="BC17" s="80" t="s">
        <v>39</v>
      </c>
      <c r="BD17" s="80"/>
      <c r="BE17" s="74"/>
      <c r="BF17" s="74"/>
      <c r="BG17" s="74"/>
      <c r="BH17" s="162"/>
    </row>
    <row r="18" spans="1:60" outlineLevel="1" x14ac:dyDescent="0.3">
      <c r="A18" s="71" t="s">
        <v>46</v>
      </c>
      <c r="B18" s="149" t="s">
        <v>30</v>
      </c>
      <c r="C18" s="149" t="s">
        <v>31</v>
      </c>
      <c r="D18" s="150">
        <v>5102250</v>
      </c>
      <c r="E18" s="150" t="s">
        <v>32</v>
      </c>
      <c r="F18" s="72"/>
      <c r="G18" s="73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5"/>
      <c r="U18" s="76"/>
      <c r="V18" s="77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9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76"/>
      <c r="AU18" s="76"/>
      <c r="AV18" s="76"/>
      <c r="AW18" s="76"/>
      <c r="AX18" s="76"/>
      <c r="AY18" s="76"/>
      <c r="AZ18" s="76"/>
      <c r="BA18" s="76"/>
      <c r="BB18" s="91"/>
      <c r="BC18" s="80" t="s">
        <v>24</v>
      </c>
      <c r="BD18" s="163"/>
      <c r="BE18" s="74"/>
      <c r="BF18" s="74"/>
      <c r="BG18" s="74"/>
      <c r="BH18" s="162"/>
    </row>
    <row r="19" spans="1:60" outlineLevel="1" x14ac:dyDescent="0.3">
      <c r="A19" s="71" t="s">
        <v>47</v>
      </c>
      <c r="B19" s="149" t="s">
        <v>43</v>
      </c>
      <c r="C19" s="149" t="s">
        <v>31</v>
      </c>
      <c r="D19" s="150">
        <v>5102260</v>
      </c>
      <c r="E19" s="150" t="s">
        <v>45</v>
      </c>
      <c r="F19" s="72"/>
      <c r="G19" s="73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5"/>
      <c r="U19" s="76"/>
      <c r="V19" s="77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9"/>
      <c r="AH19" s="76"/>
      <c r="AI19" s="76"/>
      <c r="AJ19" s="76"/>
      <c r="AK19" s="76"/>
      <c r="AL19" s="76"/>
      <c r="AM19" s="76"/>
      <c r="AN19" s="76"/>
      <c r="AO19" s="76"/>
      <c r="AP19" s="76"/>
      <c r="AQ19" s="76"/>
      <c r="AR19" s="76"/>
      <c r="AS19" s="76"/>
      <c r="AT19" s="76"/>
      <c r="AU19" s="76"/>
      <c r="AV19" s="76"/>
      <c r="AW19" s="76"/>
      <c r="AX19" s="76"/>
      <c r="AY19" s="76"/>
      <c r="AZ19" s="76"/>
      <c r="BA19" s="76"/>
      <c r="BB19" s="91"/>
      <c r="BC19" s="80" t="s">
        <v>24</v>
      </c>
      <c r="BD19" s="163"/>
      <c r="BE19" s="74"/>
      <c r="BF19" s="74"/>
      <c r="BG19" s="74"/>
      <c r="BH19" s="162"/>
    </row>
    <row r="20" spans="1:60" outlineLevel="1" x14ac:dyDescent="0.3">
      <c r="A20" s="71" t="s">
        <v>48</v>
      </c>
      <c r="B20" s="149" t="s">
        <v>30</v>
      </c>
      <c r="C20" s="149" t="s">
        <v>31</v>
      </c>
      <c r="D20" s="150">
        <v>5102280</v>
      </c>
      <c r="E20" s="150" t="s">
        <v>32</v>
      </c>
      <c r="F20" s="72"/>
      <c r="G20" s="73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5"/>
      <c r="U20" s="76"/>
      <c r="V20" s="77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9"/>
      <c r="AH20" s="76"/>
      <c r="AI20" s="76"/>
      <c r="AJ20" s="76"/>
      <c r="AK20" s="76"/>
      <c r="AL20" s="76"/>
      <c r="AM20" s="76"/>
      <c r="AN20" s="76"/>
      <c r="AO20" s="76"/>
      <c r="AP20" s="76"/>
      <c r="AQ20" s="76"/>
      <c r="AR20" s="76"/>
      <c r="AS20" s="76"/>
      <c r="AT20" s="76"/>
      <c r="AU20" s="76"/>
      <c r="AV20" s="76"/>
      <c r="AW20" s="76"/>
      <c r="AX20" s="76"/>
      <c r="AY20" s="76"/>
      <c r="AZ20" s="76"/>
      <c r="BA20" s="76"/>
      <c r="BB20" s="91"/>
      <c r="BC20" s="80" t="s">
        <v>24</v>
      </c>
      <c r="BD20" s="163"/>
      <c r="BE20" s="74"/>
      <c r="BF20" s="74"/>
      <c r="BG20" s="74"/>
      <c r="BH20" s="162"/>
    </row>
    <row r="21" spans="1:60" outlineLevel="1" x14ac:dyDescent="0.3">
      <c r="A21" s="71" t="s">
        <v>49</v>
      </c>
      <c r="B21" s="149" t="s">
        <v>43</v>
      </c>
      <c r="C21" s="149" t="s">
        <v>31</v>
      </c>
      <c r="D21" s="150">
        <v>5102290</v>
      </c>
      <c r="E21" s="150" t="s">
        <v>45</v>
      </c>
      <c r="F21" s="72"/>
      <c r="G21" s="73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5"/>
      <c r="U21" s="76"/>
      <c r="V21" s="77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9"/>
      <c r="AH21" s="76"/>
      <c r="AI21" s="76"/>
      <c r="AJ21" s="76"/>
      <c r="AK21" s="76"/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76"/>
      <c r="AW21" s="76"/>
      <c r="AX21" s="76"/>
      <c r="AY21" s="76"/>
      <c r="AZ21" s="76"/>
      <c r="BA21" s="76"/>
      <c r="BB21" s="91"/>
      <c r="BC21" s="80" t="s">
        <v>24</v>
      </c>
      <c r="BD21" s="163"/>
      <c r="BE21" s="74"/>
      <c r="BF21" s="74"/>
      <c r="BG21" s="74"/>
      <c r="BH21" s="162"/>
    </row>
    <row r="22" spans="1:60" x14ac:dyDescent="0.3">
      <c r="A22" s="57" t="s">
        <v>50</v>
      </c>
      <c r="B22" s="158" t="s">
        <v>21</v>
      </c>
      <c r="C22" s="158"/>
      <c r="D22" s="159" t="s">
        <v>37</v>
      </c>
      <c r="E22" s="159"/>
      <c r="F22" s="60"/>
      <c r="G22" s="61"/>
      <c r="H22" s="62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4"/>
      <c r="U22" s="61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91"/>
      <c r="BC22" s="80" t="s">
        <v>24</v>
      </c>
      <c r="BD22" s="163"/>
      <c r="BE22" s="85"/>
      <c r="BF22" s="85"/>
      <c r="BG22" s="85"/>
      <c r="BH22" s="161"/>
    </row>
    <row r="23" spans="1:60" outlineLevel="1" x14ac:dyDescent="0.3">
      <c r="A23" s="71" t="s">
        <v>51</v>
      </c>
      <c r="B23" s="149" t="s">
        <v>34</v>
      </c>
      <c r="C23" s="149" t="s">
        <v>31</v>
      </c>
      <c r="D23" s="150">
        <v>5102410</v>
      </c>
      <c r="E23" s="150" t="s">
        <v>35</v>
      </c>
      <c r="F23" s="72"/>
      <c r="G23" s="73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5"/>
      <c r="U23" s="76"/>
      <c r="V23" s="77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9"/>
      <c r="AH23" s="76"/>
      <c r="AI23" s="76"/>
      <c r="AJ23" s="76"/>
      <c r="AK23" s="76"/>
      <c r="AL23" s="76"/>
      <c r="AM23" s="76"/>
      <c r="AN23" s="76"/>
      <c r="AO23" s="76"/>
      <c r="AP23" s="76"/>
      <c r="AQ23" s="76"/>
      <c r="AR23" s="76"/>
      <c r="AS23" s="76"/>
      <c r="AT23" s="76"/>
      <c r="AU23" s="76"/>
      <c r="AV23" s="76"/>
      <c r="AW23" s="76"/>
      <c r="AX23" s="76"/>
      <c r="AY23" s="76"/>
      <c r="AZ23" s="76"/>
      <c r="BA23" s="76"/>
      <c r="BB23" s="91"/>
      <c r="BC23" s="80" t="s">
        <v>52</v>
      </c>
      <c r="BD23" s="80"/>
      <c r="BE23" s="74"/>
      <c r="BF23" s="74"/>
      <c r="BG23" s="74"/>
      <c r="BH23" s="162"/>
    </row>
    <row r="24" spans="1:60" outlineLevel="1" x14ac:dyDescent="0.3">
      <c r="A24" s="71" t="s">
        <v>53</v>
      </c>
      <c r="B24" s="164" t="s">
        <v>21</v>
      </c>
      <c r="C24" s="164" t="s">
        <v>31</v>
      </c>
      <c r="D24" s="150">
        <v>5102420</v>
      </c>
      <c r="E24" s="150" t="s">
        <v>45</v>
      </c>
      <c r="F24" s="72"/>
      <c r="G24" s="73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5"/>
      <c r="U24" s="76"/>
      <c r="V24" s="77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9"/>
      <c r="AH24" s="76"/>
      <c r="AI24" s="76"/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6"/>
      <c r="AU24" s="76"/>
      <c r="AV24" s="76"/>
      <c r="AW24" s="76"/>
      <c r="AX24" s="76"/>
      <c r="AY24" s="76"/>
      <c r="AZ24" s="76"/>
      <c r="BA24" s="76"/>
      <c r="BB24" s="91"/>
      <c r="BC24" s="69" t="s">
        <v>24</v>
      </c>
      <c r="BD24" s="160"/>
      <c r="BE24" s="74"/>
      <c r="BF24" s="74"/>
      <c r="BG24" s="74"/>
      <c r="BH24" s="162"/>
    </row>
    <row r="25" spans="1:60" outlineLevel="1" x14ac:dyDescent="0.3">
      <c r="A25" s="71" t="s">
        <v>54</v>
      </c>
      <c r="B25" s="164"/>
      <c r="C25" s="164" t="s">
        <v>55</v>
      </c>
      <c r="D25" s="150" t="s">
        <v>56</v>
      </c>
      <c r="E25" s="150"/>
      <c r="F25" s="72"/>
      <c r="G25" s="73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130"/>
      <c r="U25" s="76"/>
      <c r="V25" s="77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9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6"/>
      <c r="AU25" s="76"/>
      <c r="AV25" s="76"/>
      <c r="AW25" s="76"/>
      <c r="AX25" s="76"/>
      <c r="AY25" s="76"/>
      <c r="AZ25" s="76"/>
      <c r="BA25" s="76"/>
      <c r="BB25" s="91"/>
      <c r="BC25" s="69" t="s">
        <v>24</v>
      </c>
      <c r="BD25" s="160"/>
      <c r="BE25" s="74"/>
      <c r="BF25" s="74"/>
      <c r="BG25" s="74"/>
      <c r="BH25" s="162"/>
    </row>
    <row r="26" spans="1:60" x14ac:dyDescent="0.3">
      <c r="A26" s="22" t="s">
        <v>57</v>
      </c>
      <c r="B26" s="141" t="s">
        <v>21</v>
      </c>
      <c r="C26" s="141"/>
      <c r="D26" s="142"/>
      <c r="E26" s="142"/>
      <c r="F26" s="165">
        <v>3765798055</v>
      </c>
      <c r="G26" s="88">
        <f t="shared" ref="G26:S26" si="0">G27+G46+G52+G60+G68+G79+G88+G100+G107+G115+G118+G128+G130+G138+G140+G146+G149+G158+G163+G168+G173</f>
        <v>3239125303</v>
      </c>
      <c r="H26" s="53">
        <f t="shared" si="0"/>
        <v>280903604</v>
      </c>
      <c r="I26" s="54">
        <f t="shared" si="0"/>
        <v>345265947</v>
      </c>
      <c r="J26" s="54">
        <f t="shared" si="0"/>
        <v>289580040</v>
      </c>
      <c r="K26" s="54">
        <f t="shared" si="0"/>
        <v>232502421</v>
      </c>
      <c r="L26" s="54">
        <f t="shared" si="0"/>
        <v>225402099</v>
      </c>
      <c r="M26" s="54">
        <f t="shared" si="0"/>
        <v>242166865</v>
      </c>
      <c r="N26" s="54">
        <f t="shared" si="0"/>
        <v>264391251</v>
      </c>
      <c r="O26" s="54">
        <f t="shared" si="0"/>
        <v>262806800</v>
      </c>
      <c r="P26" s="54">
        <f t="shared" si="0"/>
        <v>303187117</v>
      </c>
      <c r="Q26" s="54">
        <f t="shared" si="0"/>
        <v>243642713</v>
      </c>
      <c r="R26" s="54">
        <f t="shared" si="0"/>
        <v>246154823</v>
      </c>
      <c r="S26" s="54">
        <f t="shared" si="0"/>
        <v>303121623</v>
      </c>
      <c r="T26" s="131">
        <v>3580587888.0999999</v>
      </c>
      <c r="U26" s="88">
        <f t="shared" ref="U26:Z26" si="1">U27+U46+U52+U60+U68+U79+U88+U100+U107+U115+U118+U128+U130+U138+U140+U146+U149+U158+U163+U168+U173</f>
        <v>3629470718.3000002</v>
      </c>
      <c r="V26" s="166">
        <f t="shared" si="1"/>
        <v>303343313</v>
      </c>
      <c r="W26" s="89">
        <f t="shared" si="1"/>
        <v>291369112</v>
      </c>
      <c r="X26" s="89">
        <f t="shared" si="1"/>
        <v>325928591</v>
      </c>
      <c r="Y26" s="89">
        <f t="shared" si="1"/>
        <v>402997936</v>
      </c>
      <c r="Z26" s="89">
        <f t="shared" si="1"/>
        <v>283146709</v>
      </c>
      <c r="AA26" s="89">
        <v>247105007.90000001</v>
      </c>
      <c r="AB26" s="89">
        <v>304655008.89999998</v>
      </c>
      <c r="AC26" s="89">
        <v>336655007.89999998</v>
      </c>
      <c r="AD26" s="89">
        <v>305255007.89999998</v>
      </c>
      <c r="AE26" s="89">
        <v>258255008.90000001</v>
      </c>
      <c r="AF26" s="89">
        <v>263655007.90000001</v>
      </c>
      <c r="AG26" s="167">
        <v>307105007.89999998</v>
      </c>
      <c r="AH26" s="88">
        <f t="shared" ref="AH26:AT26" si="2">AH27+AH46+AH52+AH60+AH68+AH79+AH88+AH100+AH107+AH115+AH118+AH128+AH130+AH138+AH140+AH146+AH149+AH158+AH163+AH168+AH173</f>
        <v>4619990696</v>
      </c>
      <c r="AI26" s="88">
        <f t="shared" si="2"/>
        <v>387970058</v>
      </c>
      <c r="AJ26" s="88">
        <f t="shared" si="2"/>
        <v>353270058</v>
      </c>
      <c r="AK26" s="88">
        <f t="shared" si="2"/>
        <v>501170058</v>
      </c>
      <c r="AL26" s="88">
        <f t="shared" si="2"/>
        <v>332670058</v>
      </c>
      <c r="AM26" s="88">
        <f t="shared" si="2"/>
        <v>330570058</v>
      </c>
      <c r="AN26" s="88">
        <f t="shared" si="2"/>
        <v>407320058</v>
      </c>
      <c r="AO26" s="88">
        <f t="shared" si="2"/>
        <v>364520058</v>
      </c>
      <c r="AP26" s="88">
        <f t="shared" si="2"/>
        <v>352020058</v>
      </c>
      <c r="AQ26" s="88">
        <f t="shared" si="2"/>
        <v>423420058</v>
      </c>
      <c r="AR26" s="88">
        <f t="shared" si="2"/>
        <v>331020058</v>
      </c>
      <c r="AS26" s="88">
        <f t="shared" si="2"/>
        <v>355770058</v>
      </c>
      <c r="AT26" s="88">
        <f t="shared" si="2"/>
        <v>480270058</v>
      </c>
      <c r="AU26" s="88">
        <f t="shared" ref="AU26:AU57" si="3">SUM(AI26:AK26)</f>
        <v>1242410174</v>
      </c>
      <c r="AV26" s="88">
        <f t="shared" ref="AV26:AV73" si="4">SUM(AL26:AN26)</f>
        <v>1070560174</v>
      </c>
      <c r="AW26" s="88">
        <f t="shared" ref="AW26:AW73" si="5">SUM(AO26:AQ26)</f>
        <v>1139960174</v>
      </c>
      <c r="AX26" s="88">
        <f t="shared" ref="AX26:AX73" si="6">SUM(AR26:AT26)</f>
        <v>1167060174</v>
      </c>
      <c r="AY26" s="88">
        <f>AY27+AY46+AY52+AY60+AY68+AY79+AY88+AY100+AY107+AY115+AY118+AY128+AY130+AY138+AY140+AY146+AY149+AY158+AY163+AY168+AY173</f>
        <v>4824482106</v>
      </c>
      <c r="AZ26" s="88">
        <f>AZ27+AZ46+AZ52+AZ60+AZ68+AZ79+AZ88+AZ100+AZ107+AZ115+AZ118+AZ128+AZ130+AZ138+AZ140+AZ146+AZ149+AZ158+AZ163+AZ168+AZ173</f>
        <v>5039198086.5</v>
      </c>
      <c r="BA26" s="88">
        <f>BA27+BA46+BA52+BA60+BA68+BA79+BA88+BA100+BA107+BA115+BA118+BA128+BA130+BA138+BA140+BA146+BA149+BA158+BA163+BA168+BA173</f>
        <v>5264649866.0249996</v>
      </c>
      <c r="BB26" s="91"/>
      <c r="BC26" s="148" t="s">
        <v>58</v>
      </c>
      <c r="BD26" s="168"/>
      <c r="BE26" s="166">
        <f>BE27+BE46+BE52+BE60+BE68+BE79+BE88+BE100+BE107+BE115+BE118+BE128+BE130+BE138+BE140+BE146+BE149+BE158+BE163+BE168+BE173</f>
        <v>0</v>
      </c>
      <c r="BF26" s="166">
        <v>1944938177</v>
      </c>
      <c r="BG26" s="166">
        <v>3281984827</v>
      </c>
      <c r="BH26" s="156">
        <f t="shared" ref="BH26:BH89" si="7">G26</f>
        <v>3239125303</v>
      </c>
    </row>
    <row r="27" spans="1:60" x14ac:dyDescent="0.3">
      <c r="A27" s="57" t="s">
        <v>59</v>
      </c>
      <c r="B27" s="158" t="s">
        <v>21</v>
      </c>
      <c r="C27" s="158"/>
      <c r="D27" s="159"/>
      <c r="E27" s="159"/>
      <c r="F27" s="169">
        <v>54656000</v>
      </c>
      <c r="G27" s="61">
        <f t="shared" ref="G27" si="8">SUM(G28:G45)</f>
        <v>61330111</v>
      </c>
      <c r="H27" s="62">
        <f t="shared" ref="H27:S27" si="9">SUM(H28:H45)</f>
        <v>4364555</v>
      </c>
      <c r="I27" s="63">
        <f t="shared" si="9"/>
        <v>4497688</v>
      </c>
      <c r="J27" s="63">
        <f t="shared" si="9"/>
        <v>4341445</v>
      </c>
      <c r="K27" s="63">
        <f t="shared" si="9"/>
        <v>12298681</v>
      </c>
      <c r="L27" s="63">
        <f t="shared" si="9"/>
        <v>667736</v>
      </c>
      <c r="M27" s="63">
        <f t="shared" si="9"/>
        <v>4963870</v>
      </c>
      <c r="N27" s="63">
        <f t="shared" si="9"/>
        <v>5599696</v>
      </c>
      <c r="O27" s="63">
        <f t="shared" si="9"/>
        <v>5466786</v>
      </c>
      <c r="P27" s="63">
        <f t="shared" si="9"/>
        <v>4771682</v>
      </c>
      <c r="Q27" s="63">
        <f t="shared" si="9"/>
        <v>4793229</v>
      </c>
      <c r="R27" s="63">
        <f t="shared" si="9"/>
        <v>4626871</v>
      </c>
      <c r="S27" s="63">
        <f t="shared" si="9"/>
        <v>4937872</v>
      </c>
      <c r="T27" s="64">
        <v>63110992.099999987</v>
      </c>
      <c r="U27" s="61">
        <f t="shared" ref="U27:Z27" si="10">SUM(U28:U45)</f>
        <v>64699388.29999999</v>
      </c>
      <c r="V27" s="85">
        <f t="shared" si="10"/>
        <v>5287324</v>
      </c>
      <c r="W27" s="99">
        <f t="shared" si="10"/>
        <v>4592234</v>
      </c>
      <c r="X27" s="99">
        <f t="shared" si="10"/>
        <v>5075047</v>
      </c>
      <c r="Y27" s="99">
        <f t="shared" si="10"/>
        <v>7466119</v>
      </c>
      <c r="Z27" s="99">
        <f t="shared" si="10"/>
        <v>5184296</v>
      </c>
      <c r="AA27" s="99">
        <v>5327766.9000000004</v>
      </c>
      <c r="AB27" s="99">
        <v>5277766.9000000004</v>
      </c>
      <c r="AC27" s="99">
        <v>5277766.9000000004</v>
      </c>
      <c r="AD27" s="99">
        <v>5327766.9000000004</v>
      </c>
      <c r="AE27" s="99">
        <v>5277766.9000000004</v>
      </c>
      <c r="AF27" s="99">
        <v>5277766.9000000004</v>
      </c>
      <c r="AG27" s="170">
        <v>5327766.9000000004</v>
      </c>
      <c r="AH27" s="61">
        <f t="shared" ref="AH27:AT27" si="11">SUM(AH28:AH45)</f>
        <v>63577800</v>
      </c>
      <c r="AI27" s="61">
        <f t="shared" si="11"/>
        <v>5298150</v>
      </c>
      <c r="AJ27" s="61">
        <f t="shared" si="11"/>
        <v>5298150</v>
      </c>
      <c r="AK27" s="61">
        <f t="shared" si="11"/>
        <v>5298150</v>
      </c>
      <c r="AL27" s="61">
        <f t="shared" si="11"/>
        <v>5298150</v>
      </c>
      <c r="AM27" s="61">
        <f t="shared" si="11"/>
        <v>5298150</v>
      </c>
      <c r="AN27" s="61">
        <f t="shared" si="11"/>
        <v>5298150</v>
      </c>
      <c r="AO27" s="61">
        <f t="shared" si="11"/>
        <v>5298150</v>
      </c>
      <c r="AP27" s="61">
        <f t="shared" si="11"/>
        <v>5298150</v>
      </c>
      <c r="AQ27" s="61">
        <f t="shared" si="11"/>
        <v>5298150</v>
      </c>
      <c r="AR27" s="61">
        <f t="shared" si="11"/>
        <v>5298150</v>
      </c>
      <c r="AS27" s="61">
        <f t="shared" si="11"/>
        <v>5298150</v>
      </c>
      <c r="AT27" s="61">
        <f t="shared" si="11"/>
        <v>5298150</v>
      </c>
      <c r="AU27" s="61">
        <f t="shared" si="3"/>
        <v>15894450</v>
      </c>
      <c r="AV27" s="61">
        <f t="shared" si="4"/>
        <v>15894450</v>
      </c>
      <c r="AW27" s="61">
        <f t="shared" si="5"/>
        <v>15894450</v>
      </c>
      <c r="AX27" s="61">
        <f t="shared" si="6"/>
        <v>15894450</v>
      </c>
      <c r="AY27" s="61">
        <f>SUM(AY28:AY45)</f>
        <v>66549210</v>
      </c>
      <c r="AZ27" s="61">
        <f>SUM(AZ28:AZ45)</f>
        <v>69669190.5</v>
      </c>
      <c r="BA27" s="61">
        <f>SUM(BA28:BA45)</f>
        <v>72945170.025000006</v>
      </c>
      <c r="BB27" s="91"/>
      <c r="BC27" s="171" t="s">
        <v>24</v>
      </c>
      <c r="BD27" s="172"/>
      <c r="BE27" s="85">
        <f>SUM(BE28:BE45)</f>
        <v>0</v>
      </c>
      <c r="BF27" s="85">
        <v>54987667</v>
      </c>
      <c r="BG27" s="85">
        <v>56823766</v>
      </c>
      <c r="BH27" s="161">
        <f t="shared" si="7"/>
        <v>61330111</v>
      </c>
    </row>
    <row r="28" spans="1:60" outlineLevel="1" x14ac:dyDescent="0.3">
      <c r="A28" s="71" t="s">
        <v>60</v>
      </c>
      <c r="B28" s="149" t="s">
        <v>61</v>
      </c>
      <c r="C28" s="149" t="s">
        <v>31</v>
      </c>
      <c r="D28" s="150">
        <v>5103260</v>
      </c>
      <c r="E28" s="150" t="s">
        <v>62</v>
      </c>
      <c r="F28" s="173">
        <v>0</v>
      </c>
      <c r="G28" s="73">
        <f t="shared" ref="G28:G45" si="12">SUM(H28:S28)</f>
        <v>0</v>
      </c>
      <c r="H28" s="74">
        <f>IFERROR(INDEX('[1]2024'!$A:$Q,MATCH($A$3&amp;$D28,'[1]2024'!$B:$B,0),MATCH(H$4,'[1]2024'!$2:$2,0)),0)+IFERROR(INDEX('[1]2024'!$A:$Q,MATCH($B$3&amp;$D28,'[1]2024'!$B:$B,0),MATCH(H$4,'[1]2024'!$2:$2,0)),0)++IFERROR(INDEX('[1]2024'!$A:$Q,MATCH($C$3&amp;$D28,'[1]2024'!$B:$B,0),MATCH(H$4,'[1]2024'!$2:$2,0)),0)++IFERROR(INDEX('[1]2024'!$A:$Q,MATCH($D$3&amp;$D28,'[1]2024'!$B:$B,0),MATCH(H$4,'[1]2024'!$2:$2,0)),0)</f>
        <v>0</v>
      </c>
      <c r="I28" s="74">
        <f>IFERROR(INDEX('[1]2024'!$A:$Q,MATCH($A$3&amp;$D28,'[1]2024'!$B:$B,0),MATCH(I$4,'[1]2024'!$2:$2,0)),0)+IFERROR(INDEX('[1]2024'!$A:$Q,MATCH($B$3&amp;$D28,'[1]2024'!$B:$B,0),MATCH(I$4,'[1]2024'!$2:$2,0)),0)++IFERROR(INDEX('[1]2024'!$A:$Q,MATCH($C$3&amp;$D28,'[1]2024'!$B:$B,0),MATCH(I$4,'[1]2024'!$2:$2,0)),0)++IFERROR(INDEX('[1]2024'!$A:$Q,MATCH($D$3&amp;$D28,'[1]2024'!$B:$B,0),MATCH(I$4,'[1]2024'!$2:$2,0)),0)</f>
        <v>0</v>
      </c>
      <c r="J28" s="74">
        <f>IFERROR(INDEX('[1]2024'!$A:$Q,MATCH($A$3&amp;$D28,'[1]2024'!$B:$B,0),MATCH(J$4,'[1]2024'!$2:$2,0)),0)+IFERROR(INDEX('[1]2024'!$A:$Q,MATCH($B$3&amp;$D28,'[1]2024'!$B:$B,0),MATCH(J$4,'[1]2024'!$2:$2,0)),0)++IFERROR(INDEX('[1]2024'!$A:$Q,MATCH($C$3&amp;$D28,'[1]2024'!$B:$B,0),MATCH(J$4,'[1]2024'!$2:$2,0)),0)++IFERROR(INDEX('[1]2024'!$A:$Q,MATCH($D$3&amp;$D28,'[1]2024'!$B:$B,0),MATCH(J$4,'[1]2024'!$2:$2,0)),0)</f>
        <v>0</v>
      </c>
      <c r="K28" s="74">
        <f>IFERROR(INDEX('[1]2024'!$A:$Q,MATCH($A$3&amp;$D28,'[1]2024'!$B:$B,0),MATCH(K$4,'[1]2024'!$2:$2,0)),0)+IFERROR(INDEX('[1]2024'!$A:$Q,MATCH($B$3&amp;$D28,'[1]2024'!$B:$B,0),MATCH(K$4,'[1]2024'!$2:$2,0)),0)++IFERROR(INDEX('[1]2024'!$A:$Q,MATCH($C$3&amp;$D28,'[1]2024'!$B:$B,0),MATCH(K$4,'[1]2024'!$2:$2,0)),0)++IFERROR(INDEX('[1]2024'!$A:$Q,MATCH($D$3&amp;$D28,'[1]2024'!$B:$B,0),MATCH(K$4,'[1]2024'!$2:$2,0)),0)</f>
        <v>0</v>
      </c>
      <c r="L28" s="74">
        <f>IFERROR(INDEX('[1]2024'!$A:$Q,MATCH($A$3&amp;$D28,'[1]2024'!$B:$B,0),MATCH(L$4,'[1]2024'!$2:$2,0)),0)+IFERROR(INDEX('[1]2024'!$A:$Q,MATCH($B$3&amp;$D28,'[1]2024'!$B:$B,0),MATCH(L$4,'[1]2024'!$2:$2,0)),0)++IFERROR(INDEX('[1]2024'!$A:$Q,MATCH($C$3&amp;$D28,'[1]2024'!$B:$B,0),MATCH(L$4,'[1]2024'!$2:$2,0)),0)++IFERROR(INDEX('[1]2024'!$A:$Q,MATCH($D$3&amp;$D28,'[1]2024'!$B:$B,0),MATCH(L$4,'[1]2024'!$2:$2,0)),0)</f>
        <v>0</v>
      </c>
      <c r="M28" s="74">
        <f>IFERROR(INDEX('[1]2024'!$A:$Q,MATCH($A$3&amp;$D28,'[1]2024'!$B:$B,0),MATCH(M$4,'[1]2024'!$2:$2,0)),0)+IFERROR(INDEX('[1]2024'!$A:$Q,MATCH($B$3&amp;$D28,'[1]2024'!$B:$B,0),MATCH(M$4,'[1]2024'!$2:$2,0)),0)++IFERROR(INDEX('[1]2024'!$A:$Q,MATCH($C$3&amp;$D28,'[1]2024'!$B:$B,0),MATCH(M$4,'[1]2024'!$2:$2,0)),0)++IFERROR(INDEX('[1]2024'!$A:$Q,MATCH($D$3&amp;$D28,'[1]2024'!$B:$B,0),MATCH(M$4,'[1]2024'!$2:$2,0)),0)</f>
        <v>0</v>
      </c>
      <c r="N28" s="74">
        <f>IFERROR(INDEX('[1]2024'!$A:$Q,MATCH($A$3&amp;$D28,'[1]2024'!$B:$B,0),MATCH(N$4,'[1]2024'!$2:$2,0)),0)+IFERROR(INDEX('[1]2024'!$A:$Q,MATCH($B$3&amp;$D28,'[1]2024'!$B:$B,0),MATCH(N$4,'[1]2024'!$2:$2,0)),0)++IFERROR(INDEX('[1]2024'!$A:$Q,MATCH($C$3&amp;$D28,'[1]2024'!$B:$B,0),MATCH(N$4,'[1]2024'!$2:$2,0)),0)++IFERROR(INDEX('[1]2024'!$A:$Q,MATCH($D$3&amp;$D28,'[1]2024'!$B:$B,0),MATCH(N$4,'[1]2024'!$2:$2,0)),0)</f>
        <v>0</v>
      </c>
      <c r="O28" s="74">
        <f>IFERROR(INDEX('[1]2024'!$A:$Q,MATCH($A$3&amp;$D28,'[1]2024'!$B:$B,0),MATCH(O$4,'[1]2024'!$2:$2,0)),0)+IFERROR(INDEX('[1]2024'!$A:$Q,MATCH($B$3&amp;$D28,'[1]2024'!$B:$B,0),MATCH(O$4,'[1]2024'!$2:$2,0)),0)++IFERROR(INDEX('[1]2024'!$A:$Q,MATCH($C$3&amp;$D28,'[1]2024'!$B:$B,0),MATCH(O$4,'[1]2024'!$2:$2,0)),0)++IFERROR(INDEX('[1]2024'!$A:$Q,MATCH($D$3&amp;$D28,'[1]2024'!$B:$B,0),MATCH(O$4,'[1]2024'!$2:$2,0)),0)</f>
        <v>0</v>
      </c>
      <c r="P28" s="74">
        <f>IFERROR(INDEX('[1]2024'!$A:$Q,MATCH($A$3&amp;$D28,'[1]2024'!$B:$B,0),MATCH(P$4,'[1]2024'!$2:$2,0)),0)+IFERROR(INDEX('[1]2024'!$A:$Q,MATCH($B$3&amp;$D28,'[1]2024'!$B:$B,0),MATCH(P$4,'[1]2024'!$2:$2,0)),0)++IFERROR(INDEX('[1]2024'!$A:$Q,MATCH($C$3&amp;$D28,'[1]2024'!$B:$B,0),MATCH(P$4,'[1]2024'!$2:$2,0)),0)++IFERROR(INDEX('[1]2024'!$A:$Q,MATCH($D$3&amp;$D28,'[1]2024'!$B:$B,0),MATCH(P$4,'[1]2024'!$2:$2,0)),0)</f>
        <v>0</v>
      </c>
      <c r="Q28" s="74">
        <f>IFERROR(INDEX('[1]2024'!$A:$Q,MATCH($A$3&amp;$D28,'[1]2024'!$B:$B,0),MATCH(Q$4,'[1]2024'!$2:$2,0)),0)+IFERROR(INDEX('[1]2024'!$A:$Q,MATCH($B$3&amp;$D28,'[1]2024'!$B:$B,0),MATCH(Q$4,'[1]2024'!$2:$2,0)),0)++IFERROR(INDEX('[1]2024'!$A:$Q,MATCH($C$3&amp;$D28,'[1]2024'!$B:$B,0),MATCH(Q$4,'[1]2024'!$2:$2,0)),0)++IFERROR(INDEX('[1]2024'!$A:$Q,MATCH($D$3&amp;$D28,'[1]2024'!$B:$B,0),MATCH(Q$4,'[1]2024'!$2:$2,0)),0)</f>
        <v>0</v>
      </c>
      <c r="R28" s="74">
        <f>IFERROR(INDEX('[1]2024'!$A:$Q,MATCH($A$3&amp;$D28,'[1]2024'!$B:$B,0),MATCH(R$4,'[1]2024'!$2:$2,0)),0)+IFERROR(INDEX('[1]2024'!$A:$Q,MATCH($B$3&amp;$D28,'[1]2024'!$B:$B,0),MATCH(R$4,'[1]2024'!$2:$2,0)),0)++IFERROR(INDEX('[1]2024'!$A:$Q,MATCH($C$3&amp;$D28,'[1]2024'!$B:$B,0),MATCH(R$4,'[1]2024'!$2:$2,0)),0)++IFERROR(INDEX('[1]2024'!$A:$Q,MATCH($D$3&amp;$D28,'[1]2024'!$B:$B,0),MATCH(R$4,'[1]2024'!$2:$2,0)),0)</f>
        <v>0</v>
      </c>
      <c r="S28" s="74">
        <f>IFERROR(INDEX('[1]2024'!$A:$Q,MATCH($A$3&amp;$D28,'[1]2024'!$B:$B,0),MATCH(S$4,'[1]2024'!$2:$2,0)),0)+IFERROR(INDEX('[1]2024'!$A:$Q,MATCH($B$3&amp;$D28,'[1]2024'!$B:$B,0),MATCH(S$4,'[1]2024'!$2:$2,0)),0)++IFERROR(INDEX('[1]2024'!$A:$Q,MATCH($C$3&amp;$D28,'[1]2024'!$B:$B,0),MATCH(S$4,'[1]2024'!$2:$2,0)),0)++IFERROR(INDEX('[1]2024'!$A:$Q,MATCH($D$3&amp;$D28,'[1]2024'!$B:$B,0),MATCH(S$4,'[1]2024'!$2:$2,0)),0)</f>
        <v>0</v>
      </c>
      <c r="T28" s="75">
        <v>0</v>
      </c>
      <c r="U28" s="73">
        <f t="shared" ref="U28:U45" si="13">SUM(V28:AG28)</f>
        <v>0</v>
      </c>
      <c r="V28" s="174">
        <v>0</v>
      </c>
      <c r="W28" s="105">
        <v>0</v>
      </c>
      <c r="X28" s="105">
        <v>0</v>
      </c>
      <c r="Y28" s="105">
        <v>0</v>
      </c>
      <c r="Z28" s="105">
        <v>0</v>
      </c>
      <c r="AA28" s="105">
        <v>0</v>
      </c>
      <c r="AB28" s="105">
        <v>0</v>
      </c>
      <c r="AC28" s="105">
        <v>0</v>
      </c>
      <c r="AD28" s="105">
        <v>0</v>
      </c>
      <c r="AE28" s="105">
        <v>0</v>
      </c>
      <c r="AF28" s="105">
        <v>0</v>
      </c>
      <c r="AG28" s="175">
        <v>0</v>
      </c>
      <c r="AH28" s="73">
        <f t="shared" ref="AH28:AH45" si="14">SUM(AI28:AT28)</f>
        <v>0</v>
      </c>
      <c r="AI28" s="73"/>
      <c r="AJ28" s="73"/>
      <c r="AK28" s="73"/>
      <c r="AL28" s="73"/>
      <c r="AM28" s="73"/>
      <c r="AN28" s="73"/>
      <c r="AO28" s="73"/>
      <c r="AP28" s="73"/>
      <c r="AQ28" s="73"/>
      <c r="AR28" s="73"/>
      <c r="AS28" s="73"/>
      <c r="AT28" s="73"/>
      <c r="AU28" s="73">
        <f t="shared" si="3"/>
        <v>0</v>
      </c>
      <c r="AV28" s="73">
        <f t="shared" si="4"/>
        <v>0</v>
      </c>
      <c r="AW28" s="73">
        <f t="shared" si="5"/>
        <v>0</v>
      </c>
      <c r="AX28" s="73">
        <f t="shared" si="6"/>
        <v>0</v>
      </c>
      <c r="AY28" s="73">
        <f t="shared" ref="AY28:AY45" si="15">IF($BC28="O",1.05*$AH28,$AH28)</f>
        <v>0</v>
      </c>
      <c r="AZ28" s="73">
        <f t="shared" ref="AZ28:AZ45" si="16">IF($BC28="O",1.05*$AY28,$AY28)</f>
        <v>0</v>
      </c>
      <c r="BA28" s="73">
        <f t="shared" ref="BA28:BA45" si="17">IF($BC28="O",1.05*$AZ28,$AZ28)</f>
        <v>0</v>
      </c>
      <c r="BB28" s="91"/>
      <c r="BC28" s="69" t="s">
        <v>24</v>
      </c>
      <c r="BD28" s="160"/>
      <c r="BE28" s="74">
        <v>0</v>
      </c>
      <c r="BF28" s="74">
        <v>0</v>
      </c>
      <c r="BG28" s="74">
        <v>0</v>
      </c>
      <c r="BH28" s="162">
        <f t="shared" si="7"/>
        <v>0</v>
      </c>
    </row>
    <row r="29" spans="1:60" outlineLevel="1" x14ac:dyDescent="0.3">
      <c r="A29" s="71" t="s">
        <v>63</v>
      </c>
      <c r="B29" s="149" t="s">
        <v>64</v>
      </c>
      <c r="C29" s="149" t="s">
        <v>31</v>
      </c>
      <c r="D29" s="150">
        <v>5103250</v>
      </c>
      <c r="E29" s="150" t="s">
        <v>65</v>
      </c>
      <c r="F29" s="173">
        <v>0</v>
      </c>
      <c r="G29" s="73">
        <f t="shared" si="12"/>
        <v>0</v>
      </c>
      <c r="H29" s="74">
        <f>IFERROR(INDEX('[1]2024'!$A:$Q,MATCH($A$3&amp;$D29,'[1]2024'!$B:$B,0),MATCH(H$4,'[1]2024'!$2:$2,0)),0)+IFERROR(INDEX('[1]2024'!$A:$Q,MATCH($B$3&amp;$D29,'[1]2024'!$B:$B,0),MATCH(H$4,'[1]2024'!$2:$2,0)),0)++IFERROR(INDEX('[1]2024'!$A:$Q,MATCH($C$3&amp;$D29,'[1]2024'!$B:$B,0),MATCH(H$4,'[1]2024'!$2:$2,0)),0)++IFERROR(INDEX('[1]2024'!$A:$Q,MATCH($D$3&amp;$D29,'[1]2024'!$B:$B,0),MATCH(H$4,'[1]2024'!$2:$2,0)),0)</f>
        <v>0</v>
      </c>
      <c r="I29" s="74">
        <f>IFERROR(INDEX('[1]2024'!$A:$Q,MATCH($A$3&amp;$D29,'[1]2024'!$B:$B,0),MATCH(I$4,'[1]2024'!$2:$2,0)),0)+IFERROR(INDEX('[1]2024'!$A:$Q,MATCH($B$3&amp;$D29,'[1]2024'!$B:$B,0),MATCH(I$4,'[1]2024'!$2:$2,0)),0)++IFERROR(INDEX('[1]2024'!$A:$Q,MATCH($C$3&amp;$D29,'[1]2024'!$B:$B,0),MATCH(I$4,'[1]2024'!$2:$2,0)),0)++IFERROR(INDEX('[1]2024'!$A:$Q,MATCH($D$3&amp;$D29,'[1]2024'!$B:$B,0),MATCH(I$4,'[1]2024'!$2:$2,0)),0)</f>
        <v>0</v>
      </c>
      <c r="J29" s="74">
        <f>IFERROR(INDEX('[1]2024'!$A:$Q,MATCH($A$3&amp;$D29,'[1]2024'!$B:$B,0),MATCH(J$4,'[1]2024'!$2:$2,0)),0)+IFERROR(INDEX('[1]2024'!$A:$Q,MATCH($B$3&amp;$D29,'[1]2024'!$B:$B,0),MATCH(J$4,'[1]2024'!$2:$2,0)),0)++IFERROR(INDEX('[1]2024'!$A:$Q,MATCH($C$3&amp;$D29,'[1]2024'!$B:$B,0),MATCH(J$4,'[1]2024'!$2:$2,0)),0)++IFERROR(INDEX('[1]2024'!$A:$Q,MATCH($D$3&amp;$D29,'[1]2024'!$B:$B,0),MATCH(J$4,'[1]2024'!$2:$2,0)),0)</f>
        <v>0</v>
      </c>
      <c r="K29" s="74">
        <f>IFERROR(INDEX('[1]2024'!$A:$Q,MATCH($A$3&amp;$D29,'[1]2024'!$B:$B,0),MATCH(K$4,'[1]2024'!$2:$2,0)),0)+IFERROR(INDEX('[1]2024'!$A:$Q,MATCH($B$3&amp;$D29,'[1]2024'!$B:$B,0),MATCH(K$4,'[1]2024'!$2:$2,0)),0)++IFERROR(INDEX('[1]2024'!$A:$Q,MATCH($C$3&amp;$D29,'[1]2024'!$B:$B,0),MATCH(K$4,'[1]2024'!$2:$2,0)),0)++IFERROR(INDEX('[1]2024'!$A:$Q,MATCH($D$3&amp;$D29,'[1]2024'!$B:$B,0),MATCH(K$4,'[1]2024'!$2:$2,0)),0)</f>
        <v>0</v>
      </c>
      <c r="L29" s="74">
        <f>IFERROR(INDEX('[1]2024'!$A:$Q,MATCH($A$3&amp;$D29,'[1]2024'!$B:$B,0),MATCH(L$4,'[1]2024'!$2:$2,0)),0)+IFERROR(INDEX('[1]2024'!$A:$Q,MATCH($B$3&amp;$D29,'[1]2024'!$B:$B,0),MATCH(L$4,'[1]2024'!$2:$2,0)),0)++IFERROR(INDEX('[1]2024'!$A:$Q,MATCH($C$3&amp;$D29,'[1]2024'!$B:$B,0),MATCH(L$4,'[1]2024'!$2:$2,0)),0)++IFERROR(INDEX('[1]2024'!$A:$Q,MATCH($D$3&amp;$D29,'[1]2024'!$B:$B,0),MATCH(L$4,'[1]2024'!$2:$2,0)),0)</f>
        <v>0</v>
      </c>
      <c r="M29" s="74">
        <f>IFERROR(INDEX('[1]2024'!$A:$Q,MATCH($A$3&amp;$D29,'[1]2024'!$B:$B,0),MATCH(M$4,'[1]2024'!$2:$2,0)),0)+IFERROR(INDEX('[1]2024'!$A:$Q,MATCH($B$3&amp;$D29,'[1]2024'!$B:$B,0),MATCH(M$4,'[1]2024'!$2:$2,0)),0)++IFERROR(INDEX('[1]2024'!$A:$Q,MATCH($C$3&amp;$D29,'[1]2024'!$B:$B,0),MATCH(M$4,'[1]2024'!$2:$2,0)),0)++IFERROR(INDEX('[1]2024'!$A:$Q,MATCH($D$3&amp;$D29,'[1]2024'!$B:$B,0),MATCH(M$4,'[1]2024'!$2:$2,0)),0)</f>
        <v>0</v>
      </c>
      <c r="N29" s="74">
        <f>IFERROR(INDEX('[1]2024'!$A:$Q,MATCH($A$3&amp;$D29,'[1]2024'!$B:$B,0),MATCH(N$4,'[1]2024'!$2:$2,0)),0)+IFERROR(INDEX('[1]2024'!$A:$Q,MATCH($B$3&amp;$D29,'[1]2024'!$B:$B,0),MATCH(N$4,'[1]2024'!$2:$2,0)),0)++IFERROR(INDEX('[1]2024'!$A:$Q,MATCH($C$3&amp;$D29,'[1]2024'!$B:$B,0),MATCH(N$4,'[1]2024'!$2:$2,0)),0)++IFERROR(INDEX('[1]2024'!$A:$Q,MATCH($D$3&amp;$D29,'[1]2024'!$B:$B,0),MATCH(N$4,'[1]2024'!$2:$2,0)),0)</f>
        <v>0</v>
      </c>
      <c r="O29" s="74">
        <f>IFERROR(INDEX('[1]2024'!$A:$Q,MATCH($A$3&amp;$D29,'[1]2024'!$B:$B,0),MATCH(O$4,'[1]2024'!$2:$2,0)),0)+IFERROR(INDEX('[1]2024'!$A:$Q,MATCH($B$3&amp;$D29,'[1]2024'!$B:$B,0),MATCH(O$4,'[1]2024'!$2:$2,0)),0)++IFERROR(INDEX('[1]2024'!$A:$Q,MATCH($C$3&amp;$D29,'[1]2024'!$B:$B,0),MATCH(O$4,'[1]2024'!$2:$2,0)),0)++IFERROR(INDEX('[1]2024'!$A:$Q,MATCH($D$3&amp;$D29,'[1]2024'!$B:$B,0),MATCH(O$4,'[1]2024'!$2:$2,0)),0)</f>
        <v>0</v>
      </c>
      <c r="P29" s="74">
        <f>IFERROR(INDEX('[1]2024'!$A:$Q,MATCH($A$3&amp;$D29,'[1]2024'!$B:$B,0),MATCH(P$4,'[1]2024'!$2:$2,0)),0)+IFERROR(INDEX('[1]2024'!$A:$Q,MATCH($B$3&amp;$D29,'[1]2024'!$B:$B,0),MATCH(P$4,'[1]2024'!$2:$2,0)),0)++IFERROR(INDEX('[1]2024'!$A:$Q,MATCH($C$3&amp;$D29,'[1]2024'!$B:$B,0),MATCH(P$4,'[1]2024'!$2:$2,0)),0)++IFERROR(INDEX('[1]2024'!$A:$Q,MATCH($D$3&amp;$D29,'[1]2024'!$B:$B,0),MATCH(P$4,'[1]2024'!$2:$2,0)),0)</f>
        <v>0</v>
      </c>
      <c r="Q29" s="74">
        <f>IFERROR(INDEX('[1]2024'!$A:$Q,MATCH($A$3&amp;$D29,'[1]2024'!$B:$B,0),MATCH(Q$4,'[1]2024'!$2:$2,0)),0)+IFERROR(INDEX('[1]2024'!$A:$Q,MATCH($B$3&amp;$D29,'[1]2024'!$B:$B,0),MATCH(Q$4,'[1]2024'!$2:$2,0)),0)++IFERROR(INDEX('[1]2024'!$A:$Q,MATCH($C$3&amp;$D29,'[1]2024'!$B:$B,0),MATCH(Q$4,'[1]2024'!$2:$2,0)),0)++IFERROR(INDEX('[1]2024'!$A:$Q,MATCH($D$3&amp;$D29,'[1]2024'!$B:$B,0),MATCH(Q$4,'[1]2024'!$2:$2,0)),0)</f>
        <v>0</v>
      </c>
      <c r="R29" s="74">
        <f>IFERROR(INDEX('[1]2024'!$A:$Q,MATCH($A$3&amp;$D29,'[1]2024'!$B:$B,0),MATCH(R$4,'[1]2024'!$2:$2,0)),0)+IFERROR(INDEX('[1]2024'!$A:$Q,MATCH($B$3&amp;$D29,'[1]2024'!$B:$B,0),MATCH(R$4,'[1]2024'!$2:$2,0)),0)++IFERROR(INDEX('[1]2024'!$A:$Q,MATCH($C$3&amp;$D29,'[1]2024'!$B:$B,0),MATCH(R$4,'[1]2024'!$2:$2,0)),0)++IFERROR(INDEX('[1]2024'!$A:$Q,MATCH($D$3&amp;$D29,'[1]2024'!$B:$B,0),MATCH(R$4,'[1]2024'!$2:$2,0)),0)</f>
        <v>0</v>
      </c>
      <c r="S29" s="74">
        <f>IFERROR(INDEX('[1]2024'!$A:$Q,MATCH($A$3&amp;$D29,'[1]2024'!$B:$B,0),MATCH(S$4,'[1]2024'!$2:$2,0)),0)+IFERROR(INDEX('[1]2024'!$A:$Q,MATCH($B$3&amp;$D29,'[1]2024'!$B:$B,0),MATCH(S$4,'[1]2024'!$2:$2,0)),0)++IFERROR(INDEX('[1]2024'!$A:$Q,MATCH($C$3&amp;$D29,'[1]2024'!$B:$B,0),MATCH(S$4,'[1]2024'!$2:$2,0)),0)++IFERROR(INDEX('[1]2024'!$A:$Q,MATCH($D$3&amp;$D29,'[1]2024'!$B:$B,0),MATCH(S$4,'[1]2024'!$2:$2,0)),0)</f>
        <v>0</v>
      </c>
      <c r="T29" s="75">
        <v>0</v>
      </c>
      <c r="U29" s="73">
        <f t="shared" si="13"/>
        <v>0</v>
      </c>
      <c r="V29" s="174">
        <v>0</v>
      </c>
      <c r="W29" s="105">
        <v>0</v>
      </c>
      <c r="X29" s="105">
        <v>0</v>
      </c>
      <c r="Y29" s="105">
        <v>0</v>
      </c>
      <c r="Z29" s="105">
        <v>0</v>
      </c>
      <c r="AA29" s="105">
        <v>0</v>
      </c>
      <c r="AB29" s="105">
        <v>0</v>
      </c>
      <c r="AC29" s="105">
        <v>0</v>
      </c>
      <c r="AD29" s="105">
        <v>0</v>
      </c>
      <c r="AE29" s="105">
        <v>0</v>
      </c>
      <c r="AF29" s="105">
        <v>0</v>
      </c>
      <c r="AG29" s="175">
        <v>0</v>
      </c>
      <c r="AH29" s="73">
        <f t="shared" si="14"/>
        <v>0</v>
      </c>
      <c r="AI29" s="73"/>
      <c r="AJ29" s="73"/>
      <c r="AK29" s="73"/>
      <c r="AL29" s="73"/>
      <c r="AM29" s="73"/>
      <c r="AN29" s="73"/>
      <c r="AO29" s="73"/>
      <c r="AP29" s="73"/>
      <c r="AQ29" s="73"/>
      <c r="AR29" s="73"/>
      <c r="AS29" s="73"/>
      <c r="AT29" s="73"/>
      <c r="AU29" s="73">
        <f t="shared" si="3"/>
        <v>0</v>
      </c>
      <c r="AV29" s="73">
        <f t="shared" si="4"/>
        <v>0</v>
      </c>
      <c r="AW29" s="73">
        <f t="shared" si="5"/>
        <v>0</v>
      </c>
      <c r="AX29" s="73">
        <f t="shared" si="6"/>
        <v>0</v>
      </c>
      <c r="AY29" s="73">
        <f t="shared" si="15"/>
        <v>0</v>
      </c>
      <c r="AZ29" s="73">
        <f t="shared" si="16"/>
        <v>0</v>
      </c>
      <c r="BA29" s="73">
        <f t="shared" si="17"/>
        <v>0</v>
      </c>
      <c r="BB29" s="91"/>
      <c r="BC29" s="69" t="s">
        <v>24</v>
      </c>
      <c r="BD29" s="160"/>
      <c r="BE29" s="74">
        <v>0</v>
      </c>
      <c r="BF29" s="74">
        <v>0</v>
      </c>
      <c r="BG29" s="74">
        <v>0</v>
      </c>
      <c r="BH29" s="162">
        <f t="shared" si="7"/>
        <v>0</v>
      </c>
    </row>
    <row r="30" spans="1:60" outlineLevel="1" x14ac:dyDescent="0.3">
      <c r="A30" s="71" t="s">
        <v>66</v>
      </c>
      <c r="B30" s="149" t="s">
        <v>67</v>
      </c>
      <c r="C30" s="149" t="s">
        <v>31</v>
      </c>
      <c r="D30" s="150">
        <v>5103240</v>
      </c>
      <c r="E30" s="150" t="s">
        <v>68</v>
      </c>
      <c r="F30" s="173">
        <v>0</v>
      </c>
      <c r="G30" s="73">
        <f t="shared" si="12"/>
        <v>0</v>
      </c>
      <c r="H30" s="74">
        <f>IFERROR(INDEX('[1]2024'!$A:$Q,MATCH($A$3&amp;$D30,'[1]2024'!$B:$B,0),MATCH(H$4,'[1]2024'!$2:$2,0)),0)+IFERROR(INDEX('[1]2024'!$A:$Q,MATCH($B$3&amp;$D30,'[1]2024'!$B:$B,0),MATCH(H$4,'[1]2024'!$2:$2,0)),0)++IFERROR(INDEX('[1]2024'!$A:$Q,MATCH($C$3&amp;$D30,'[1]2024'!$B:$B,0),MATCH(H$4,'[1]2024'!$2:$2,0)),0)++IFERROR(INDEX('[1]2024'!$A:$Q,MATCH($D$3&amp;$D30,'[1]2024'!$B:$B,0),MATCH(H$4,'[1]2024'!$2:$2,0)),0)</f>
        <v>0</v>
      </c>
      <c r="I30" s="74">
        <f>IFERROR(INDEX('[1]2024'!$A:$Q,MATCH($A$3&amp;$D30,'[1]2024'!$B:$B,0),MATCH(I$4,'[1]2024'!$2:$2,0)),0)+IFERROR(INDEX('[1]2024'!$A:$Q,MATCH($B$3&amp;$D30,'[1]2024'!$B:$B,0),MATCH(I$4,'[1]2024'!$2:$2,0)),0)++IFERROR(INDEX('[1]2024'!$A:$Q,MATCH($C$3&amp;$D30,'[1]2024'!$B:$B,0),MATCH(I$4,'[1]2024'!$2:$2,0)),0)++IFERROR(INDEX('[1]2024'!$A:$Q,MATCH($D$3&amp;$D30,'[1]2024'!$B:$B,0),MATCH(I$4,'[1]2024'!$2:$2,0)),0)</f>
        <v>0</v>
      </c>
      <c r="J30" s="74">
        <f>IFERROR(INDEX('[1]2024'!$A:$Q,MATCH($A$3&amp;$D30,'[1]2024'!$B:$B,0),MATCH(J$4,'[1]2024'!$2:$2,0)),0)+IFERROR(INDEX('[1]2024'!$A:$Q,MATCH($B$3&amp;$D30,'[1]2024'!$B:$B,0),MATCH(J$4,'[1]2024'!$2:$2,0)),0)++IFERROR(INDEX('[1]2024'!$A:$Q,MATCH($C$3&amp;$D30,'[1]2024'!$B:$B,0),MATCH(J$4,'[1]2024'!$2:$2,0)),0)++IFERROR(INDEX('[1]2024'!$A:$Q,MATCH($D$3&amp;$D30,'[1]2024'!$B:$B,0),MATCH(J$4,'[1]2024'!$2:$2,0)),0)</f>
        <v>0</v>
      </c>
      <c r="K30" s="74">
        <f>IFERROR(INDEX('[1]2024'!$A:$Q,MATCH($A$3&amp;$D30,'[1]2024'!$B:$B,0),MATCH(K$4,'[1]2024'!$2:$2,0)),0)+IFERROR(INDEX('[1]2024'!$A:$Q,MATCH($B$3&amp;$D30,'[1]2024'!$B:$B,0),MATCH(K$4,'[1]2024'!$2:$2,0)),0)++IFERROR(INDEX('[1]2024'!$A:$Q,MATCH($C$3&amp;$D30,'[1]2024'!$B:$B,0),MATCH(K$4,'[1]2024'!$2:$2,0)),0)++IFERROR(INDEX('[1]2024'!$A:$Q,MATCH($D$3&amp;$D30,'[1]2024'!$B:$B,0),MATCH(K$4,'[1]2024'!$2:$2,0)),0)</f>
        <v>0</v>
      </c>
      <c r="L30" s="74">
        <f>IFERROR(INDEX('[1]2024'!$A:$Q,MATCH($A$3&amp;$D30,'[1]2024'!$B:$B,0),MATCH(L$4,'[1]2024'!$2:$2,0)),0)+IFERROR(INDEX('[1]2024'!$A:$Q,MATCH($B$3&amp;$D30,'[1]2024'!$B:$B,0),MATCH(L$4,'[1]2024'!$2:$2,0)),0)++IFERROR(INDEX('[1]2024'!$A:$Q,MATCH($C$3&amp;$D30,'[1]2024'!$B:$B,0),MATCH(L$4,'[1]2024'!$2:$2,0)),0)++IFERROR(INDEX('[1]2024'!$A:$Q,MATCH($D$3&amp;$D30,'[1]2024'!$B:$B,0),MATCH(L$4,'[1]2024'!$2:$2,0)),0)</f>
        <v>0</v>
      </c>
      <c r="M30" s="74">
        <f>IFERROR(INDEX('[1]2024'!$A:$Q,MATCH($A$3&amp;$D30,'[1]2024'!$B:$B,0),MATCH(M$4,'[1]2024'!$2:$2,0)),0)+IFERROR(INDEX('[1]2024'!$A:$Q,MATCH($B$3&amp;$D30,'[1]2024'!$B:$B,0),MATCH(M$4,'[1]2024'!$2:$2,0)),0)++IFERROR(INDEX('[1]2024'!$A:$Q,MATCH($C$3&amp;$D30,'[1]2024'!$B:$B,0),MATCH(M$4,'[1]2024'!$2:$2,0)),0)++IFERROR(INDEX('[1]2024'!$A:$Q,MATCH($D$3&amp;$D30,'[1]2024'!$B:$B,0),MATCH(M$4,'[1]2024'!$2:$2,0)),0)</f>
        <v>0</v>
      </c>
      <c r="N30" s="74">
        <f>IFERROR(INDEX('[1]2024'!$A:$Q,MATCH($A$3&amp;$D30,'[1]2024'!$B:$B,0),MATCH(N$4,'[1]2024'!$2:$2,0)),0)+IFERROR(INDEX('[1]2024'!$A:$Q,MATCH($B$3&amp;$D30,'[1]2024'!$B:$B,0),MATCH(N$4,'[1]2024'!$2:$2,0)),0)++IFERROR(INDEX('[1]2024'!$A:$Q,MATCH($C$3&amp;$D30,'[1]2024'!$B:$B,0),MATCH(N$4,'[1]2024'!$2:$2,0)),0)++IFERROR(INDEX('[1]2024'!$A:$Q,MATCH($D$3&amp;$D30,'[1]2024'!$B:$B,0),MATCH(N$4,'[1]2024'!$2:$2,0)),0)</f>
        <v>0</v>
      </c>
      <c r="O30" s="74">
        <f>IFERROR(INDEX('[1]2024'!$A:$Q,MATCH($A$3&amp;$D30,'[1]2024'!$B:$B,0),MATCH(O$4,'[1]2024'!$2:$2,0)),0)+IFERROR(INDEX('[1]2024'!$A:$Q,MATCH($B$3&amp;$D30,'[1]2024'!$B:$B,0),MATCH(O$4,'[1]2024'!$2:$2,0)),0)++IFERROR(INDEX('[1]2024'!$A:$Q,MATCH($C$3&amp;$D30,'[1]2024'!$B:$B,0),MATCH(O$4,'[1]2024'!$2:$2,0)),0)++IFERROR(INDEX('[1]2024'!$A:$Q,MATCH($D$3&amp;$D30,'[1]2024'!$B:$B,0),MATCH(O$4,'[1]2024'!$2:$2,0)),0)</f>
        <v>0</v>
      </c>
      <c r="P30" s="74">
        <f>IFERROR(INDEX('[1]2024'!$A:$Q,MATCH($A$3&amp;$D30,'[1]2024'!$B:$B,0),MATCH(P$4,'[1]2024'!$2:$2,0)),0)+IFERROR(INDEX('[1]2024'!$A:$Q,MATCH($B$3&amp;$D30,'[1]2024'!$B:$B,0),MATCH(P$4,'[1]2024'!$2:$2,0)),0)++IFERROR(INDEX('[1]2024'!$A:$Q,MATCH($C$3&amp;$D30,'[1]2024'!$B:$B,0),MATCH(P$4,'[1]2024'!$2:$2,0)),0)++IFERROR(INDEX('[1]2024'!$A:$Q,MATCH($D$3&amp;$D30,'[1]2024'!$B:$B,0),MATCH(P$4,'[1]2024'!$2:$2,0)),0)</f>
        <v>0</v>
      </c>
      <c r="Q30" s="74">
        <f>IFERROR(INDEX('[1]2024'!$A:$Q,MATCH($A$3&amp;$D30,'[1]2024'!$B:$B,0),MATCH(Q$4,'[1]2024'!$2:$2,0)),0)+IFERROR(INDEX('[1]2024'!$A:$Q,MATCH($B$3&amp;$D30,'[1]2024'!$B:$B,0),MATCH(Q$4,'[1]2024'!$2:$2,0)),0)++IFERROR(INDEX('[1]2024'!$A:$Q,MATCH($C$3&amp;$D30,'[1]2024'!$B:$B,0),MATCH(Q$4,'[1]2024'!$2:$2,0)),0)++IFERROR(INDEX('[1]2024'!$A:$Q,MATCH($D$3&amp;$D30,'[1]2024'!$B:$B,0),MATCH(Q$4,'[1]2024'!$2:$2,0)),0)</f>
        <v>0</v>
      </c>
      <c r="R30" s="74">
        <f>IFERROR(INDEX('[1]2024'!$A:$Q,MATCH($A$3&amp;$D30,'[1]2024'!$B:$B,0),MATCH(R$4,'[1]2024'!$2:$2,0)),0)+IFERROR(INDEX('[1]2024'!$A:$Q,MATCH($B$3&amp;$D30,'[1]2024'!$B:$B,0),MATCH(R$4,'[1]2024'!$2:$2,0)),0)++IFERROR(INDEX('[1]2024'!$A:$Q,MATCH($C$3&amp;$D30,'[1]2024'!$B:$B,0),MATCH(R$4,'[1]2024'!$2:$2,0)),0)++IFERROR(INDEX('[1]2024'!$A:$Q,MATCH($D$3&amp;$D30,'[1]2024'!$B:$B,0),MATCH(R$4,'[1]2024'!$2:$2,0)),0)</f>
        <v>0</v>
      </c>
      <c r="S30" s="74">
        <f>IFERROR(INDEX('[1]2024'!$A:$Q,MATCH($A$3&amp;$D30,'[1]2024'!$B:$B,0),MATCH(S$4,'[1]2024'!$2:$2,0)),0)+IFERROR(INDEX('[1]2024'!$A:$Q,MATCH($B$3&amp;$D30,'[1]2024'!$B:$B,0),MATCH(S$4,'[1]2024'!$2:$2,0)),0)++IFERROR(INDEX('[1]2024'!$A:$Q,MATCH($C$3&amp;$D30,'[1]2024'!$B:$B,0),MATCH(S$4,'[1]2024'!$2:$2,0)),0)++IFERROR(INDEX('[1]2024'!$A:$Q,MATCH($D$3&amp;$D30,'[1]2024'!$B:$B,0),MATCH(S$4,'[1]2024'!$2:$2,0)),0)</f>
        <v>0</v>
      </c>
      <c r="T30" s="75">
        <v>0</v>
      </c>
      <c r="U30" s="73">
        <f t="shared" si="13"/>
        <v>0</v>
      </c>
      <c r="V30" s="174">
        <v>0</v>
      </c>
      <c r="W30" s="105">
        <v>0</v>
      </c>
      <c r="X30" s="105">
        <v>0</v>
      </c>
      <c r="Y30" s="105">
        <v>0</v>
      </c>
      <c r="Z30" s="105">
        <v>0</v>
      </c>
      <c r="AA30" s="105">
        <v>0</v>
      </c>
      <c r="AB30" s="105">
        <v>0</v>
      </c>
      <c r="AC30" s="105">
        <v>0</v>
      </c>
      <c r="AD30" s="105">
        <v>0</v>
      </c>
      <c r="AE30" s="105">
        <v>0</v>
      </c>
      <c r="AF30" s="105">
        <v>0</v>
      </c>
      <c r="AG30" s="175">
        <v>0</v>
      </c>
      <c r="AH30" s="73">
        <f t="shared" si="14"/>
        <v>0</v>
      </c>
      <c r="AI30" s="73"/>
      <c r="AJ30" s="73"/>
      <c r="AK30" s="73"/>
      <c r="AL30" s="73"/>
      <c r="AM30" s="73"/>
      <c r="AN30" s="73"/>
      <c r="AO30" s="73"/>
      <c r="AP30" s="73"/>
      <c r="AQ30" s="73"/>
      <c r="AR30" s="73"/>
      <c r="AS30" s="73"/>
      <c r="AT30" s="73"/>
      <c r="AU30" s="73">
        <f t="shared" si="3"/>
        <v>0</v>
      </c>
      <c r="AV30" s="73">
        <f t="shared" si="4"/>
        <v>0</v>
      </c>
      <c r="AW30" s="73">
        <f t="shared" si="5"/>
        <v>0</v>
      </c>
      <c r="AX30" s="73">
        <f t="shared" si="6"/>
        <v>0</v>
      </c>
      <c r="AY30" s="73">
        <f t="shared" si="15"/>
        <v>0</v>
      </c>
      <c r="AZ30" s="73">
        <f t="shared" si="16"/>
        <v>0</v>
      </c>
      <c r="BA30" s="73">
        <f t="shared" si="17"/>
        <v>0</v>
      </c>
      <c r="BB30" s="91"/>
      <c r="BC30" s="69" t="s">
        <v>24</v>
      </c>
      <c r="BD30" s="160"/>
      <c r="BE30" s="74">
        <v>0</v>
      </c>
      <c r="BF30" s="74">
        <v>0</v>
      </c>
      <c r="BG30" s="74">
        <v>0</v>
      </c>
      <c r="BH30" s="162">
        <f t="shared" si="7"/>
        <v>0</v>
      </c>
    </row>
    <row r="31" spans="1:60" outlineLevel="1" x14ac:dyDescent="0.3">
      <c r="A31" s="71" t="s">
        <v>69</v>
      </c>
      <c r="B31" s="149" t="s">
        <v>70</v>
      </c>
      <c r="C31" s="149" t="s">
        <v>31</v>
      </c>
      <c r="D31" s="150">
        <v>5103230</v>
      </c>
      <c r="E31" s="150" t="s">
        <v>71</v>
      </c>
      <c r="F31" s="173">
        <v>0</v>
      </c>
      <c r="G31" s="73">
        <f t="shared" si="12"/>
        <v>0</v>
      </c>
      <c r="H31" s="74">
        <f>IFERROR(INDEX('[1]2024'!$A:$Q,MATCH($A$3&amp;$D31,'[1]2024'!$B:$B,0),MATCH(H$4,'[1]2024'!$2:$2,0)),0)+IFERROR(INDEX('[1]2024'!$A:$Q,MATCH($B$3&amp;$D31,'[1]2024'!$B:$B,0),MATCH(H$4,'[1]2024'!$2:$2,0)),0)++IFERROR(INDEX('[1]2024'!$A:$Q,MATCH($C$3&amp;$D31,'[1]2024'!$B:$B,0),MATCH(H$4,'[1]2024'!$2:$2,0)),0)++IFERROR(INDEX('[1]2024'!$A:$Q,MATCH($D$3&amp;$D31,'[1]2024'!$B:$B,0),MATCH(H$4,'[1]2024'!$2:$2,0)),0)</f>
        <v>0</v>
      </c>
      <c r="I31" s="74">
        <f>IFERROR(INDEX('[1]2024'!$A:$Q,MATCH($A$3&amp;$D31,'[1]2024'!$B:$B,0),MATCH(I$4,'[1]2024'!$2:$2,0)),0)+IFERROR(INDEX('[1]2024'!$A:$Q,MATCH($B$3&amp;$D31,'[1]2024'!$B:$B,0),MATCH(I$4,'[1]2024'!$2:$2,0)),0)++IFERROR(INDEX('[1]2024'!$A:$Q,MATCH($C$3&amp;$D31,'[1]2024'!$B:$B,0),MATCH(I$4,'[1]2024'!$2:$2,0)),0)++IFERROR(INDEX('[1]2024'!$A:$Q,MATCH($D$3&amp;$D31,'[1]2024'!$B:$B,0),MATCH(I$4,'[1]2024'!$2:$2,0)),0)</f>
        <v>0</v>
      </c>
      <c r="J31" s="74">
        <f>IFERROR(INDEX('[1]2024'!$A:$Q,MATCH($A$3&amp;$D31,'[1]2024'!$B:$B,0),MATCH(J$4,'[1]2024'!$2:$2,0)),0)+IFERROR(INDEX('[1]2024'!$A:$Q,MATCH($B$3&amp;$D31,'[1]2024'!$B:$B,0),MATCH(J$4,'[1]2024'!$2:$2,0)),0)++IFERROR(INDEX('[1]2024'!$A:$Q,MATCH($C$3&amp;$D31,'[1]2024'!$B:$B,0),MATCH(J$4,'[1]2024'!$2:$2,0)),0)++IFERROR(INDEX('[1]2024'!$A:$Q,MATCH($D$3&amp;$D31,'[1]2024'!$B:$B,0),MATCH(J$4,'[1]2024'!$2:$2,0)),0)</f>
        <v>0</v>
      </c>
      <c r="K31" s="74">
        <f>IFERROR(INDEX('[1]2024'!$A:$Q,MATCH($A$3&amp;$D31,'[1]2024'!$B:$B,0),MATCH(K$4,'[1]2024'!$2:$2,0)),0)+IFERROR(INDEX('[1]2024'!$A:$Q,MATCH($B$3&amp;$D31,'[1]2024'!$B:$B,0),MATCH(K$4,'[1]2024'!$2:$2,0)),0)++IFERROR(INDEX('[1]2024'!$A:$Q,MATCH($C$3&amp;$D31,'[1]2024'!$B:$B,0),MATCH(K$4,'[1]2024'!$2:$2,0)),0)++IFERROR(INDEX('[1]2024'!$A:$Q,MATCH($D$3&amp;$D31,'[1]2024'!$B:$B,0),MATCH(K$4,'[1]2024'!$2:$2,0)),0)</f>
        <v>0</v>
      </c>
      <c r="L31" s="74">
        <f>IFERROR(INDEX('[1]2024'!$A:$Q,MATCH($A$3&amp;$D31,'[1]2024'!$B:$B,0),MATCH(L$4,'[1]2024'!$2:$2,0)),0)+IFERROR(INDEX('[1]2024'!$A:$Q,MATCH($B$3&amp;$D31,'[1]2024'!$B:$B,0),MATCH(L$4,'[1]2024'!$2:$2,0)),0)++IFERROR(INDEX('[1]2024'!$A:$Q,MATCH($C$3&amp;$D31,'[1]2024'!$B:$B,0),MATCH(L$4,'[1]2024'!$2:$2,0)),0)++IFERROR(INDEX('[1]2024'!$A:$Q,MATCH($D$3&amp;$D31,'[1]2024'!$B:$B,0),MATCH(L$4,'[1]2024'!$2:$2,0)),0)</f>
        <v>0</v>
      </c>
      <c r="M31" s="74">
        <f>IFERROR(INDEX('[1]2024'!$A:$Q,MATCH($A$3&amp;$D31,'[1]2024'!$B:$B,0),MATCH(M$4,'[1]2024'!$2:$2,0)),0)+IFERROR(INDEX('[1]2024'!$A:$Q,MATCH($B$3&amp;$D31,'[1]2024'!$B:$B,0),MATCH(M$4,'[1]2024'!$2:$2,0)),0)++IFERROR(INDEX('[1]2024'!$A:$Q,MATCH($C$3&amp;$D31,'[1]2024'!$B:$B,0),MATCH(M$4,'[1]2024'!$2:$2,0)),0)++IFERROR(INDEX('[1]2024'!$A:$Q,MATCH($D$3&amp;$D31,'[1]2024'!$B:$B,0),MATCH(M$4,'[1]2024'!$2:$2,0)),0)</f>
        <v>0</v>
      </c>
      <c r="N31" s="74">
        <f>IFERROR(INDEX('[1]2024'!$A:$Q,MATCH($A$3&amp;$D31,'[1]2024'!$B:$B,0),MATCH(N$4,'[1]2024'!$2:$2,0)),0)+IFERROR(INDEX('[1]2024'!$A:$Q,MATCH($B$3&amp;$D31,'[1]2024'!$B:$B,0),MATCH(N$4,'[1]2024'!$2:$2,0)),0)++IFERROR(INDEX('[1]2024'!$A:$Q,MATCH($C$3&amp;$D31,'[1]2024'!$B:$B,0),MATCH(N$4,'[1]2024'!$2:$2,0)),0)++IFERROR(INDEX('[1]2024'!$A:$Q,MATCH($D$3&amp;$D31,'[1]2024'!$B:$B,0),MATCH(N$4,'[1]2024'!$2:$2,0)),0)</f>
        <v>0</v>
      </c>
      <c r="O31" s="74">
        <f>IFERROR(INDEX('[1]2024'!$A:$Q,MATCH($A$3&amp;$D31,'[1]2024'!$B:$B,0),MATCH(O$4,'[1]2024'!$2:$2,0)),0)+IFERROR(INDEX('[1]2024'!$A:$Q,MATCH($B$3&amp;$D31,'[1]2024'!$B:$B,0),MATCH(O$4,'[1]2024'!$2:$2,0)),0)++IFERROR(INDEX('[1]2024'!$A:$Q,MATCH($C$3&amp;$D31,'[1]2024'!$B:$B,0),MATCH(O$4,'[1]2024'!$2:$2,0)),0)++IFERROR(INDEX('[1]2024'!$A:$Q,MATCH($D$3&amp;$D31,'[1]2024'!$B:$B,0),MATCH(O$4,'[1]2024'!$2:$2,0)),0)</f>
        <v>0</v>
      </c>
      <c r="P31" s="74">
        <f>IFERROR(INDEX('[1]2024'!$A:$Q,MATCH($A$3&amp;$D31,'[1]2024'!$B:$B,0),MATCH(P$4,'[1]2024'!$2:$2,0)),0)+IFERROR(INDEX('[1]2024'!$A:$Q,MATCH($B$3&amp;$D31,'[1]2024'!$B:$B,0),MATCH(P$4,'[1]2024'!$2:$2,0)),0)++IFERROR(INDEX('[1]2024'!$A:$Q,MATCH($C$3&amp;$D31,'[1]2024'!$B:$B,0),MATCH(P$4,'[1]2024'!$2:$2,0)),0)++IFERROR(INDEX('[1]2024'!$A:$Q,MATCH($D$3&amp;$D31,'[1]2024'!$B:$B,0),MATCH(P$4,'[1]2024'!$2:$2,0)),0)</f>
        <v>0</v>
      </c>
      <c r="Q31" s="74">
        <f>IFERROR(INDEX('[1]2024'!$A:$Q,MATCH($A$3&amp;$D31,'[1]2024'!$B:$B,0),MATCH(Q$4,'[1]2024'!$2:$2,0)),0)+IFERROR(INDEX('[1]2024'!$A:$Q,MATCH($B$3&amp;$D31,'[1]2024'!$B:$B,0),MATCH(Q$4,'[1]2024'!$2:$2,0)),0)++IFERROR(INDEX('[1]2024'!$A:$Q,MATCH($C$3&amp;$D31,'[1]2024'!$B:$B,0),MATCH(Q$4,'[1]2024'!$2:$2,0)),0)++IFERROR(INDEX('[1]2024'!$A:$Q,MATCH($D$3&amp;$D31,'[1]2024'!$B:$B,0),MATCH(Q$4,'[1]2024'!$2:$2,0)),0)</f>
        <v>0</v>
      </c>
      <c r="R31" s="74">
        <f>IFERROR(INDEX('[1]2024'!$A:$Q,MATCH($A$3&amp;$D31,'[1]2024'!$B:$B,0),MATCH(R$4,'[1]2024'!$2:$2,0)),0)+IFERROR(INDEX('[1]2024'!$A:$Q,MATCH($B$3&amp;$D31,'[1]2024'!$B:$B,0),MATCH(R$4,'[1]2024'!$2:$2,0)),0)++IFERROR(INDEX('[1]2024'!$A:$Q,MATCH($C$3&amp;$D31,'[1]2024'!$B:$B,0),MATCH(R$4,'[1]2024'!$2:$2,0)),0)++IFERROR(INDEX('[1]2024'!$A:$Q,MATCH($D$3&amp;$D31,'[1]2024'!$B:$B,0),MATCH(R$4,'[1]2024'!$2:$2,0)),0)</f>
        <v>0</v>
      </c>
      <c r="S31" s="74">
        <f>IFERROR(INDEX('[1]2024'!$A:$Q,MATCH($A$3&amp;$D31,'[1]2024'!$B:$B,0),MATCH(S$4,'[1]2024'!$2:$2,0)),0)+IFERROR(INDEX('[1]2024'!$A:$Q,MATCH($B$3&amp;$D31,'[1]2024'!$B:$B,0),MATCH(S$4,'[1]2024'!$2:$2,0)),0)++IFERROR(INDEX('[1]2024'!$A:$Q,MATCH($C$3&amp;$D31,'[1]2024'!$B:$B,0),MATCH(S$4,'[1]2024'!$2:$2,0)),0)++IFERROR(INDEX('[1]2024'!$A:$Q,MATCH($D$3&amp;$D31,'[1]2024'!$B:$B,0),MATCH(S$4,'[1]2024'!$2:$2,0)),0)</f>
        <v>0</v>
      </c>
      <c r="T31" s="75">
        <v>0</v>
      </c>
      <c r="U31" s="73">
        <f t="shared" si="13"/>
        <v>0</v>
      </c>
      <c r="V31" s="174">
        <v>0</v>
      </c>
      <c r="W31" s="105">
        <v>0</v>
      </c>
      <c r="X31" s="105">
        <v>0</v>
      </c>
      <c r="Y31" s="105">
        <v>0</v>
      </c>
      <c r="Z31" s="105">
        <v>0</v>
      </c>
      <c r="AA31" s="105">
        <v>0</v>
      </c>
      <c r="AB31" s="105">
        <v>0</v>
      </c>
      <c r="AC31" s="105">
        <v>0</v>
      </c>
      <c r="AD31" s="105">
        <v>0</v>
      </c>
      <c r="AE31" s="105">
        <v>0</v>
      </c>
      <c r="AF31" s="105">
        <v>0</v>
      </c>
      <c r="AG31" s="175">
        <v>0</v>
      </c>
      <c r="AH31" s="73">
        <f t="shared" si="14"/>
        <v>0</v>
      </c>
      <c r="AI31" s="73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73"/>
      <c r="AU31" s="73">
        <f t="shared" si="3"/>
        <v>0</v>
      </c>
      <c r="AV31" s="73">
        <f t="shared" si="4"/>
        <v>0</v>
      </c>
      <c r="AW31" s="73">
        <f t="shared" si="5"/>
        <v>0</v>
      </c>
      <c r="AX31" s="73">
        <f t="shared" si="6"/>
        <v>0</v>
      </c>
      <c r="AY31" s="73">
        <f t="shared" si="15"/>
        <v>0</v>
      </c>
      <c r="AZ31" s="73">
        <f t="shared" si="16"/>
        <v>0</v>
      </c>
      <c r="BA31" s="73">
        <f t="shared" si="17"/>
        <v>0</v>
      </c>
      <c r="BB31" s="91"/>
      <c r="BC31" s="69" t="s">
        <v>24</v>
      </c>
      <c r="BD31" s="160"/>
      <c r="BE31" s="74">
        <v>0</v>
      </c>
      <c r="BF31" s="74">
        <v>0</v>
      </c>
      <c r="BG31" s="74">
        <v>0</v>
      </c>
      <c r="BH31" s="162">
        <f t="shared" si="7"/>
        <v>0</v>
      </c>
    </row>
    <row r="32" spans="1:60" outlineLevel="1" x14ac:dyDescent="0.3">
      <c r="A32" s="71" t="s">
        <v>72</v>
      </c>
      <c r="B32" s="149" t="s">
        <v>73</v>
      </c>
      <c r="C32" s="149" t="s">
        <v>31</v>
      </c>
      <c r="D32" s="150">
        <v>5103220</v>
      </c>
      <c r="E32" s="150" t="s">
        <v>74</v>
      </c>
      <c r="F32" s="173">
        <v>0</v>
      </c>
      <c r="G32" s="73">
        <f t="shared" si="12"/>
        <v>0</v>
      </c>
      <c r="H32" s="74">
        <f>IFERROR(INDEX('[1]2024'!$A:$Q,MATCH($A$3&amp;$D32,'[1]2024'!$B:$B,0),MATCH(H$4,'[1]2024'!$2:$2,0)),0)+IFERROR(INDEX('[1]2024'!$A:$Q,MATCH($B$3&amp;$D32,'[1]2024'!$B:$B,0),MATCH(H$4,'[1]2024'!$2:$2,0)),0)++IFERROR(INDEX('[1]2024'!$A:$Q,MATCH($C$3&amp;$D32,'[1]2024'!$B:$B,0),MATCH(H$4,'[1]2024'!$2:$2,0)),0)++IFERROR(INDEX('[1]2024'!$A:$Q,MATCH($D$3&amp;$D32,'[1]2024'!$B:$B,0),MATCH(H$4,'[1]2024'!$2:$2,0)),0)</f>
        <v>0</v>
      </c>
      <c r="I32" s="74">
        <f>IFERROR(INDEX('[1]2024'!$A:$Q,MATCH($A$3&amp;$D32,'[1]2024'!$B:$B,0),MATCH(I$4,'[1]2024'!$2:$2,0)),0)+IFERROR(INDEX('[1]2024'!$A:$Q,MATCH($B$3&amp;$D32,'[1]2024'!$B:$B,0),MATCH(I$4,'[1]2024'!$2:$2,0)),0)++IFERROR(INDEX('[1]2024'!$A:$Q,MATCH($C$3&amp;$D32,'[1]2024'!$B:$B,0),MATCH(I$4,'[1]2024'!$2:$2,0)),0)++IFERROR(INDEX('[1]2024'!$A:$Q,MATCH($D$3&amp;$D32,'[1]2024'!$B:$B,0),MATCH(I$4,'[1]2024'!$2:$2,0)),0)</f>
        <v>0</v>
      </c>
      <c r="J32" s="74">
        <f>IFERROR(INDEX('[1]2024'!$A:$Q,MATCH($A$3&amp;$D32,'[1]2024'!$B:$B,0),MATCH(J$4,'[1]2024'!$2:$2,0)),0)+IFERROR(INDEX('[1]2024'!$A:$Q,MATCH($B$3&amp;$D32,'[1]2024'!$B:$B,0),MATCH(J$4,'[1]2024'!$2:$2,0)),0)++IFERROR(INDEX('[1]2024'!$A:$Q,MATCH($C$3&amp;$D32,'[1]2024'!$B:$B,0),MATCH(J$4,'[1]2024'!$2:$2,0)),0)++IFERROR(INDEX('[1]2024'!$A:$Q,MATCH($D$3&amp;$D32,'[1]2024'!$B:$B,0),MATCH(J$4,'[1]2024'!$2:$2,0)),0)</f>
        <v>0</v>
      </c>
      <c r="K32" s="74">
        <f>IFERROR(INDEX('[1]2024'!$A:$Q,MATCH($A$3&amp;$D32,'[1]2024'!$B:$B,0),MATCH(K$4,'[1]2024'!$2:$2,0)),0)+IFERROR(INDEX('[1]2024'!$A:$Q,MATCH($B$3&amp;$D32,'[1]2024'!$B:$B,0),MATCH(K$4,'[1]2024'!$2:$2,0)),0)++IFERROR(INDEX('[1]2024'!$A:$Q,MATCH($C$3&amp;$D32,'[1]2024'!$B:$B,0),MATCH(K$4,'[1]2024'!$2:$2,0)),0)++IFERROR(INDEX('[1]2024'!$A:$Q,MATCH($D$3&amp;$D32,'[1]2024'!$B:$B,0),MATCH(K$4,'[1]2024'!$2:$2,0)),0)</f>
        <v>0</v>
      </c>
      <c r="L32" s="74">
        <f>IFERROR(INDEX('[1]2024'!$A:$Q,MATCH($A$3&amp;$D32,'[1]2024'!$B:$B,0),MATCH(L$4,'[1]2024'!$2:$2,0)),0)+IFERROR(INDEX('[1]2024'!$A:$Q,MATCH($B$3&amp;$D32,'[1]2024'!$B:$B,0),MATCH(L$4,'[1]2024'!$2:$2,0)),0)++IFERROR(INDEX('[1]2024'!$A:$Q,MATCH($C$3&amp;$D32,'[1]2024'!$B:$B,0),MATCH(L$4,'[1]2024'!$2:$2,0)),0)++IFERROR(INDEX('[1]2024'!$A:$Q,MATCH($D$3&amp;$D32,'[1]2024'!$B:$B,0),MATCH(L$4,'[1]2024'!$2:$2,0)),0)</f>
        <v>0</v>
      </c>
      <c r="M32" s="74">
        <f>IFERROR(INDEX('[1]2024'!$A:$Q,MATCH($A$3&amp;$D32,'[1]2024'!$B:$B,0),MATCH(M$4,'[1]2024'!$2:$2,0)),0)+IFERROR(INDEX('[1]2024'!$A:$Q,MATCH($B$3&amp;$D32,'[1]2024'!$B:$B,0),MATCH(M$4,'[1]2024'!$2:$2,0)),0)++IFERROR(INDEX('[1]2024'!$A:$Q,MATCH($C$3&amp;$D32,'[1]2024'!$B:$B,0),MATCH(M$4,'[1]2024'!$2:$2,0)),0)++IFERROR(INDEX('[1]2024'!$A:$Q,MATCH($D$3&amp;$D32,'[1]2024'!$B:$B,0),MATCH(M$4,'[1]2024'!$2:$2,0)),0)</f>
        <v>0</v>
      </c>
      <c r="N32" s="74">
        <f>IFERROR(INDEX('[1]2024'!$A:$Q,MATCH($A$3&amp;$D32,'[1]2024'!$B:$B,0),MATCH(N$4,'[1]2024'!$2:$2,0)),0)+IFERROR(INDEX('[1]2024'!$A:$Q,MATCH($B$3&amp;$D32,'[1]2024'!$B:$B,0),MATCH(N$4,'[1]2024'!$2:$2,0)),0)++IFERROR(INDEX('[1]2024'!$A:$Q,MATCH($C$3&amp;$D32,'[1]2024'!$B:$B,0),MATCH(N$4,'[1]2024'!$2:$2,0)),0)++IFERROR(INDEX('[1]2024'!$A:$Q,MATCH($D$3&amp;$D32,'[1]2024'!$B:$B,0),MATCH(N$4,'[1]2024'!$2:$2,0)),0)</f>
        <v>0</v>
      </c>
      <c r="O32" s="74">
        <f>IFERROR(INDEX('[1]2024'!$A:$Q,MATCH($A$3&amp;$D32,'[1]2024'!$B:$B,0),MATCH(O$4,'[1]2024'!$2:$2,0)),0)+IFERROR(INDEX('[1]2024'!$A:$Q,MATCH($B$3&amp;$D32,'[1]2024'!$B:$B,0),MATCH(O$4,'[1]2024'!$2:$2,0)),0)++IFERROR(INDEX('[1]2024'!$A:$Q,MATCH($C$3&amp;$D32,'[1]2024'!$B:$B,0),MATCH(O$4,'[1]2024'!$2:$2,0)),0)++IFERROR(INDEX('[1]2024'!$A:$Q,MATCH($D$3&amp;$D32,'[1]2024'!$B:$B,0),MATCH(O$4,'[1]2024'!$2:$2,0)),0)</f>
        <v>0</v>
      </c>
      <c r="P32" s="74">
        <f>IFERROR(INDEX('[1]2024'!$A:$Q,MATCH($A$3&amp;$D32,'[1]2024'!$B:$B,0),MATCH(P$4,'[1]2024'!$2:$2,0)),0)+IFERROR(INDEX('[1]2024'!$A:$Q,MATCH($B$3&amp;$D32,'[1]2024'!$B:$B,0),MATCH(P$4,'[1]2024'!$2:$2,0)),0)++IFERROR(INDEX('[1]2024'!$A:$Q,MATCH($C$3&amp;$D32,'[1]2024'!$B:$B,0),MATCH(P$4,'[1]2024'!$2:$2,0)),0)++IFERROR(INDEX('[1]2024'!$A:$Q,MATCH($D$3&amp;$D32,'[1]2024'!$B:$B,0),MATCH(P$4,'[1]2024'!$2:$2,0)),0)</f>
        <v>0</v>
      </c>
      <c r="Q32" s="74">
        <f>IFERROR(INDEX('[1]2024'!$A:$Q,MATCH($A$3&amp;$D32,'[1]2024'!$B:$B,0),MATCH(Q$4,'[1]2024'!$2:$2,0)),0)+IFERROR(INDEX('[1]2024'!$A:$Q,MATCH($B$3&amp;$D32,'[1]2024'!$B:$B,0),MATCH(Q$4,'[1]2024'!$2:$2,0)),0)++IFERROR(INDEX('[1]2024'!$A:$Q,MATCH($C$3&amp;$D32,'[1]2024'!$B:$B,0),MATCH(Q$4,'[1]2024'!$2:$2,0)),0)++IFERROR(INDEX('[1]2024'!$A:$Q,MATCH($D$3&amp;$D32,'[1]2024'!$B:$B,0),MATCH(Q$4,'[1]2024'!$2:$2,0)),0)</f>
        <v>0</v>
      </c>
      <c r="R32" s="74">
        <f>IFERROR(INDEX('[1]2024'!$A:$Q,MATCH($A$3&amp;$D32,'[1]2024'!$B:$B,0),MATCH(R$4,'[1]2024'!$2:$2,0)),0)+IFERROR(INDEX('[1]2024'!$A:$Q,MATCH($B$3&amp;$D32,'[1]2024'!$B:$B,0),MATCH(R$4,'[1]2024'!$2:$2,0)),0)++IFERROR(INDEX('[1]2024'!$A:$Q,MATCH($C$3&amp;$D32,'[1]2024'!$B:$B,0),MATCH(R$4,'[1]2024'!$2:$2,0)),0)++IFERROR(INDEX('[1]2024'!$A:$Q,MATCH($D$3&amp;$D32,'[1]2024'!$B:$B,0),MATCH(R$4,'[1]2024'!$2:$2,0)),0)</f>
        <v>0</v>
      </c>
      <c r="S32" s="74">
        <f>IFERROR(INDEX('[1]2024'!$A:$Q,MATCH($A$3&amp;$D32,'[1]2024'!$B:$B,0),MATCH(S$4,'[1]2024'!$2:$2,0)),0)+IFERROR(INDEX('[1]2024'!$A:$Q,MATCH($B$3&amp;$D32,'[1]2024'!$B:$B,0),MATCH(S$4,'[1]2024'!$2:$2,0)),0)++IFERROR(INDEX('[1]2024'!$A:$Q,MATCH($C$3&amp;$D32,'[1]2024'!$B:$B,0),MATCH(S$4,'[1]2024'!$2:$2,0)),0)++IFERROR(INDEX('[1]2024'!$A:$Q,MATCH($D$3&amp;$D32,'[1]2024'!$B:$B,0),MATCH(S$4,'[1]2024'!$2:$2,0)),0)</f>
        <v>0</v>
      </c>
      <c r="T32" s="75">
        <v>0</v>
      </c>
      <c r="U32" s="73">
        <f t="shared" si="13"/>
        <v>0</v>
      </c>
      <c r="V32" s="174">
        <v>0</v>
      </c>
      <c r="W32" s="105">
        <v>0</v>
      </c>
      <c r="X32" s="105">
        <v>0</v>
      </c>
      <c r="Y32" s="105">
        <v>0</v>
      </c>
      <c r="Z32" s="105">
        <v>0</v>
      </c>
      <c r="AA32" s="105">
        <v>0</v>
      </c>
      <c r="AB32" s="105">
        <v>0</v>
      </c>
      <c r="AC32" s="105">
        <v>0</v>
      </c>
      <c r="AD32" s="105">
        <v>0</v>
      </c>
      <c r="AE32" s="105">
        <v>0</v>
      </c>
      <c r="AF32" s="105">
        <v>0</v>
      </c>
      <c r="AG32" s="175">
        <v>0</v>
      </c>
      <c r="AH32" s="73">
        <f t="shared" si="14"/>
        <v>0</v>
      </c>
      <c r="AI32" s="73"/>
      <c r="AJ32" s="73"/>
      <c r="AK32" s="73"/>
      <c r="AL32" s="73"/>
      <c r="AM32" s="73"/>
      <c r="AN32" s="73"/>
      <c r="AO32" s="73"/>
      <c r="AP32" s="73"/>
      <c r="AQ32" s="73"/>
      <c r="AR32" s="73"/>
      <c r="AS32" s="73"/>
      <c r="AT32" s="73"/>
      <c r="AU32" s="73">
        <f t="shared" si="3"/>
        <v>0</v>
      </c>
      <c r="AV32" s="73">
        <f t="shared" si="4"/>
        <v>0</v>
      </c>
      <c r="AW32" s="73">
        <f t="shared" si="5"/>
        <v>0</v>
      </c>
      <c r="AX32" s="73">
        <f t="shared" si="6"/>
        <v>0</v>
      </c>
      <c r="AY32" s="73">
        <f t="shared" si="15"/>
        <v>0</v>
      </c>
      <c r="AZ32" s="73">
        <f t="shared" si="16"/>
        <v>0</v>
      </c>
      <c r="BA32" s="73">
        <f t="shared" si="17"/>
        <v>0</v>
      </c>
      <c r="BB32" s="91"/>
      <c r="BC32" s="69" t="s">
        <v>24</v>
      </c>
      <c r="BD32" s="160"/>
      <c r="BE32" s="74">
        <v>0</v>
      </c>
      <c r="BF32" s="74">
        <v>0</v>
      </c>
      <c r="BG32" s="74">
        <v>0</v>
      </c>
      <c r="BH32" s="162">
        <f t="shared" si="7"/>
        <v>0</v>
      </c>
    </row>
    <row r="33" spans="1:60" outlineLevel="1" x14ac:dyDescent="0.3">
      <c r="A33" s="71" t="s">
        <v>75</v>
      </c>
      <c r="B33" s="149" t="s">
        <v>75</v>
      </c>
      <c r="C33" s="149" t="s">
        <v>31</v>
      </c>
      <c r="D33" s="150">
        <v>5103210</v>
      </c>
      <c r="E33" s="150" t="s">
        <v>76</v>
      </c>
      <c r="F33" s="173">
        <v>800000</v>
      </c>
      <c r="G33" s="73">
        <f t="shared" si="12"/>
        <v>975200</v>
      </c>
      <c r="H33" s="74">
        <f>IFERROR(INDEX('[1]2024'!$A:$Q,MATCH($A$3&amp;$D33,'[1]2024'!$B:$B,0),MATCH(H$4,'[1]2024'!$2:$2,0)),0)+IFERROR(INDEX('[1]2024'!$A:$Q,MATCH($B$3&amp;$D33,'[1]2024'!$B:$B,0),MATCH(H$4,'[1]2024'!$2:$2,0)),0)++IFERROR(INDEX('[1]2024'!$A:$Q,MATCH($C$3&amp;$D33,'[1]2024'!$B:$B,0),MATCH(H$4,'[1]2024'!$2:$2,0)),0)++IFERROR(INDEX('[1]2024'!$A:$Q,MATCH($D$3&amp;$D33,'[1]2024'!$B:$B,0),MATCH(H$4,'[1]2024'!$2:$2,0)),0)</f>
        <v>50000</v>
      </c>
      <c r="I33" s="74">
        <f>IFERROR(INDEX('[1]2024'!$A:$Q,MATCH($A$3&amp;$D33,'[1]2024'!$B:$B,0),MATCH(I$4,'[1]2024'!$2:$2,0)),0)+IFERROR(INDEX('[1]2024'!$A:$Q,MATCH($B$3&amp;$D33,'[1]2024'!$B:$B,0),MATCH(I$4,'[1]2024'!$2:$2,0)),0)++IFERROR(INDEX('[1]2024'!$A:$Q,MATCH($C$3&amp;$D33,'[1]2024'!$B:$B,0),MATCH(I$4,'[1]2024'!$2:$2,0)),0)++IFERROR(INDEX('[1]2024'!$A:$Q,MATCH($D$3&amp;$D33,'[1]2024'!$B:$B,0),MATCH(I$4,'[1]2024'!$2:$2,0)),0)</f>
        <v>0</v>
      </c>
      <c r="J33" s="74">
        <f>IFERROR(INDEX('[1]2024'!$A:$Q,MATCH($A$3&amp;$D33,'[1]2024'!$B:$B,0),MATCH(J$4,'[1]2024'!$2:$2,0)),0)+IFERROR(INDEX('[1]2024'!$A:$Q,MATCH($B$3&amp;$D33,'[1]2024'!$B:$B,0),MATCH(J$4,'[1]2024'!$2:$2,0)),0)++IFERROR(INDEX('[1]2024'!$A:$Q,MATCH($C$3&amp;$D33,'[1]2024'!$B:$B,0),MATCH(J$4,'[1]2024'!$2:$2,0)),0)++IFERROR(INDEX('[1]2024'!$A:$Q,MATCH($D$3&amp;$D33,'[1]2024'!$B:$B,0),MATCH(J$4,'[1]2024'!$2:$2,0)),0)</f>
        <v>150000</v>
      </c>
      <c r="K33" s="74">
        <f>IFERROR(INDEX('[1]2024'!$A:$Q,MATCH($A$3&amp;$D33,'[1]2024'!$B:$B,0),MATCH(K$4,'[1]2024'!$2:$2,0)),0)+IFERROR(INDEX('[1]2024'!$A:$Q,MATCH($B$3&amp;$D33,'[1]2024'!$B:$B,0),MATCH(K$4,'[1]2024'!$2:$2,0)),0)++IFERROR(INDEX('[1]2024'!$A:$Q,MATCH($C$3&amp;$D33,'[1]2024'!$B:$B,0),MATCH(K$4,'[1]2024'!$2:$2,0)),0)++IFERROR(INDEX('[1]2024'!$A:$Q,MATCH($D$3&amp;$D33,'[1]2024'!$B:$B,0),MATCH(K$4,'[1]2024'!$2:$2,0)),0)</f>
        <v>50000</v>
      </c>
      <c r="L33" s="74">
        <f>IFERROR(INDEX('[1]2024'!$A:$Q,MATCH($A$3&amp;$D33,'[1]2024'!$B:$B,0),MATCH(L$4,'[1]2024'!$2:$2,0)),0)+IFERROR(INDEX('[1]2024'!$A:$Q,MATCH($B$3&amp;$D33,'[1]2024'!$B:$B,0),MATCH(L$4,'[1]2024'!$2:$2,0)),0)++IFERROR(INDEX('[1]2024'!$A:$Q,MATCH($C$3&amp;$D33,'[1]2024'!$B:$B,0),MATCH(L$4,'[1]2024'!$2:$2,0)),0)++IFERROR(INDEX('[1]2024'!$A:$Q,MATCH($D$3&amp;$D33,'[1]2024'!$B:$B,0),MATCH(L$4,'[1]2024'!$2:$2,0)),0)</f>
        <v>100000</v>
      </c>
      <c r="M33" s="74">
        <f>IFERROR(INDEX('[1]2024'!$A:$Q,MATCH($A$3&amp;$D33,'[1]2024'!$B:$B,0),MATCH(M$4,'[1]2024'!$2:$2,0)),0)+IFERROR(INDEX('[1]2024'!$A:$Q,MATCH($B$3&amp;$D33,'[1]2024'!$B:$B,0),MATCH(M$4,'[1]2024'!$2:$2,0)),0)++IFERROR(INDEX('[1]2024'!$A:$Q,MATCH($C$3&amp;$D33,'[1]2024'!$B:$B,0),MATCH(M$4,'[1]2024'!$2:$2,0)),0)++IFERROR(INDEX('[1]2024'!$A:$Q,MATCH($D$3&amp;$D33,'[1]2024'!$B:$B,0),MATCH(M$4,'[1]2024'!$2:$2,0)),0)</f>
        <v>50000</v>
      </c>
      <c r="N33" s="74">
        <f>IFERROR(INDEX('[1]2024'!$A:$Q,MATCH($A$3&amp;$D33,'[1]2024'!$B:$B,0),MATCH(N$4,'[1]2024'!$2:$2,0)),0)+IFERROR(INDEX('[1]2024'!$A:$Q,MATCH($B$3&amp;$D33,'[1]2024'!$B:$B,0),MATCH(N$4,'[1]2024'!$2:$2,0)),0)++IFERROR(INDEX('[1]2024'!$A:$Q,MATCH($C$3&amp;$D33,'[1]2024'!$B:$B,0),MATCH(N$4,'[1]2024'!$2:$2,0)),0)++IFERROR(INDEX('[1]2024'!$A:$Q,MATCH($D$3&amp;$D33,'[1]2024'!$B:$B,0),MATCH(N$4,'[1]2024'!$2:$2,0)),0)</f>
        <v>0</v>
      </c>
      <c r="O33" s="74">
        <f>IFERROR(INDEX('[1]2024'!$A:$Q,MATCH($A$3&amp;$D33,'[1]2024'!$B:$B,0),MATCH(O$4,'[1]2024'!$2:$2,0)),0)+IFERROR(INDEX('[1]2024'!$A:$Q,MATCH($B$3&amp;$D33,'[1]2024'!$B:$B,0),MATCH(O$4,'[1]2024'!$2:$2,0)),0)++IFERROR(INDEX('[1]2024'!$A:$Q,MATCH($C$3&amp;$D33,'[1]2024'!$B:$B,0),MATCH(O$4,'[1]2024'!$2:$2,0)),0)++IFERROR(INDEX('[1]2024'!$A:$Q,MATCH($D$3&amp;$D33,'[1]2024'!$B:$B,0),MATCH(O$4,'[1]2024'!$2:$2,0)),0)</f>
        <v>175200</v>
      </c>
      <c r="P33" s="74">
        <f>IFERROR(INDEX('[1]2024'!$A:$Q,MATCH($A$3&amp;$D33,'[1]2024'!$B:$B,0),MATCH(P$4,'[1]2024'!$2:$2,0)),0)+IFERROR(INDEX('[1]2024'!$A:$Q,MATCH($B$3&amp;$D33,'[1]2024'!$B:$B,0),MATCH(P$4,'[1]2024'!$2:$2,0)),0)++IFERROR(INDEX('[1]2024'!$A:$Q,MATCH($C$3&amp;$D33,'[1]2024'!$B:$B,0),MATCH(P$4,'[1]2024'!$2:$2,0)),0)++IFERROR(INDEX('[1]2024'!$A:$Q,MATCH($D$3&amp;$D33,'[1]2024'!$B:$B,0),MATCH(P$4,'[1]2024'!$2:$2,0)),0)</f>
        <v>200000</v>
      </c>
      <c r="Q33" s="74">
        <f>IFERROR(INDEX('[1]2024'!$A:$Q,MATCH($A$3&amp;$D33,'[1]2024'!$B:$B,0),MATCH(Q$4,'[1]2024'!$2:$2,0)),0)+IFERROR(INDEX('[1]2024'!$A:$Q,MATCH($B$3&amp;$D33,'[1]2024'!$B:$B,0),MATCH(Q$4,'[1]2024'!$2:$2,0)),0)++IFERROR(INDEX('[1]2024'!$A:$Q,MATCH($C$3&amp;$D33,'[1]2024'!$B:$B,0),MATCH(Q$4,'[1]2024'!$2:$2,0)),0)++IFERROR(INDEX('[1]2024'!$A:$Q,MATCH($D$3&amp;$D33,'[1]2024'!$B:$B,0),MATCH(Q$4,'[1]2024'!$2:$2,0)),0)</f>
        <v>100000</v>
      </c>
      <c r="R33" s="74">
        <f>IFERROR(INDEX('[1]2024'!$A:$Q,MATCH($A$3&amp;$D33,'[1]2024'!$B:$B,0),MATCH(R$4,'[1]2024'!$2:$2,0)),0)+IFERROR(INDEX('[1]2024'!$A:$Q,MATCH($B$3&amp;$D33,'[1]2024'!$B:$B,0),MATCH(R$4,'[1]2024'!$2:$2,0)),0)++IFERROR(INDEX('[1]2024'!$A:$Q,MATCH($C$3&amp;$D33,'[1]2024'!$B:$B,0),MATCH(R$4,'[1]2024'!$2:$2,0)),0)++IFERROR(INDEX('[1]2024'!$A:$Q,MATCH($D$3&amp;$D33,'[1]2024'!$B:$B,0),MATCH(R$4,'[1]2024'!$2:$2,0)),0)</f>
        <v>100000</v>
      </c>
      <c r="S33" s="74">
        <f>IFERROR(INDEX('[1]2024'!$A:$Q,MATCH($A$3&amp;$D33,'[1]2024'!$B:$B,0),MATCH(S$4,'[1]2024'!$2:$2,0)),0)+IFERROR(INDEX('[1]2024'!$A:$Q,MATCH($B$3&amp;$D33,'[1]2024'!$B:$B,0),MATCH(S$4,'[1]2024'!$2:$2,0)),0)++IFERROR(INDEX('[1]2024'!$A:$Q,MATCH($C$3&amp;$D33,'[1]2024'!$B:$B,0),MATCH(S$4,'[1]2024'!$2:$2,0)),0)++IFERROR(INDEX('[1]2024'!$A:$Q,MATCH($D$3&amp;$D33,'[1]2024'!$B:$B,0),MATCH(S$4,'[1]2024'!$2:$2,0)),0)</f>
        <v>0</v>
      </c>
      <c r="T33" s="75">
        <v>800000</v>
      </c>
      <c r="U33" s="73">
        <f t="shared" si="13"/>
        <v>850000</v>
      </c>
      <c r="V33" s="174">
        <v>50000</v>
      </c>
      <c r="W33" s="105">
        <v>50000</v>
      </c>
      <c r="X33" s="105">
        <v>100000</v>
      </c>
      <c r="Y33" s="105">
        <v>100000</v>
      </c>
      <c r="Z33" s="105">
        <v>50000</v>
      </c>
      <c r="AA33" s="105">
        <v>100000</v>
      </c>
      <c r="AB33" s="105">
        <v>50000</v>
      </c>
      <c r="AC33" s="105">
        <v>50000</v>
      </c>
      <c r="AD33" s="105">
        <v>100000</v>
      </c>
      <c r="AE33" s="105">
        <v>50000</v>
      </c>
      <c r="AF33" s="105">
        <v>50000</v>
      </c>
      <c r="AG33" s="175">
        <v>100000</v>
      </c>
      <c r="AH33" s="73">
        <f t="shared" si="14"/>
        <v>600000</v>
      </c>
      <c r="AI33" s="73">
        <v>50000</v>
      </c>
      <c r="AJ33" s="73">
        <v>50000</v>
      </c>
      <c r="AK33" s="73">
        <v>50000</v>
      </c>
      <c r="AL33" s="73">
        <v>50000</v>
      </c>
      <c r="AM33" s="73">
        <v>50000</v>
      </c>
      <c r="AN33" s="73">
        <v>50000</v>
      </c>
      <c r="AO33" s="73">
        <v>50000</v>
      </c>
      <c r="AP33" s="73">
        <v>50000</v>
      </c>
      <c r="AQ33" s="73">
        <v>50000</v>
      </c>
      <c r="AR33" s="73">
        <v>50000</v>
      </c>
      <c r="AS33" s="73">
        <v>50000</v>
      </c>
      <c r="AT33" s="73">
        <v>50000</v>
      </c>
      <c r="AU33" s="73">
        <f t="shared" si="3"/>
        <v>150000</v>
      </c>
      <c r="AV33" s="73">
        <f t="shared" si="4"/>
        <v>150000</v>
      </c>
      <c r="AW33" s="73">
        <f t="shared" si="5"/>
        <v>150000</v>
      </c>
      <c r="AX33" s="73">
        <f t="shared" si="6"/>
        <v>150000</v>
      </c>
      <c r="AY33" s="73">
        <f t="shared" si="15"/>
        <v>600000</v>
      </c>
      <c r="AZ33" s="73">
        <f t="shared" si="16"/>
        <v>600000</v>
      </c>
      <c r="BA33" s="73">
        <f t="shared" si="17"/>
        <v>600000</v>
      </c>
      <c r="BB33" s="91"/>
      <c r="BC33" s="80" t="s">
        <v>24</v>
      </c>
      <c r="BD33" s="163"/>
      <c r="BE33" s="74">
        <v>0</v>
      </c>
      <c r="BF33" s="74">
        <v>500000</v>
      </c>
      <c r="BG33" s="74">
        <v>550000</v>
      </c>
      <c r="BH33" s="162">
        <f t="shared" si="7"/>
        <v>975200</v>
      </c>
    </row>
    <row r="34" spans="1:60" outlineLevel="1" x14ac:dyDescent="0.3">
      <c r="A34" s="71" t="s">
        <v>77</v>
      </c>
      <c r="B34" s="149" t="s">
        <v>78</v>
      </c>
      <c r="C34" s="149" t="s">
        <v>31</v>
      </c>
      <c r="D34" s="150">
        <v>5103190</v>
      </c>
      <c r="E34" s="150" t="s">
        <v>79</v>
      </c>
      <c r="F34" s="173">
        <v>696000</v>
      </c>
      <c r="G34" s="73">
        <f t="shared" si="12"/>
        <v>640540</v>
      </c>
      <c r="H34" s="74">
        <f>IFERROR(INDEX('[1]2024'!$A:$Q,MATCH($A$3&amp;$D34,'[1]2024'!$B:$B,0),MATCH(H$4,'[1]2024'!$2:$2,0)),0)+IFERROR(INDEX('[1]2024'!$A:$Q,MATCH($B$3&amp;$D34,'[1]2024'!$B:$B,0),MATCH(H$4,'[1]2024'!$2:$2,0)),0)++IFERROR(INDEX('[1]2024'!$A:$Q,MATCH($C$3&amp;$D34,'[1]2024'!$B:$B,0),MATCH(H$4,'[1]2024'!$2:$2,0)),0)++IFERROR(INDEX('[1]2024'!$A:$Q,MATCH($D$3&amp;$D34,'[1]2024'!$B:$B,0),MATCH(H$4,'[1]2024'!$2:$2,0)),0)</f>
        <v>53890</v>
      </c>
      <c r="I34" s="74">
        <f>IFERROR(INDEX('[1]2024'!$A:$Q,MATCH($A$3&amp;$D34,'[1]2024'!$B:$B,0),MATCH(I$4,'[1]2024'!$2:$2,0)),0)+IFERROR(INDEX('[1]2024'!$A:$Q,MATCH($B$3&amp;$D34,'[1]2024'!$B:$B,0),MATCH(I$4,'[1]2024'!$2:$2,0)),0)++IFERROR(INDEX('[1]2024'!$A:$Q,MATCH($C$3&amp;$D34,'[1]2024'!$B:$B,0),MATCH(I$4,'[1]2024'!$2:$2,0)),0)++IFERROR(INDEX('[1]2024'!$A:$Q,MATCH($D$3&amp;$D34,'[1]2024'!$B:$B,0),MATCH(I$4,'[1]2024'!$2:$2,0)),0)</f>
        <v>53890</v>
      </c>
      <c r="J34" s="74">
        <f>IFERROR(INDEX('[1]2024'!$A:$Q,MATCH($A$3&amp;$D34,'[1]2024'!$B:$B,0),MATCH(J$4,'[1]2024'!$2:$2,0)),0)+IFERROR(INDEX('[1]2024'!$A:$Q,MATCH($B$3&amp;$D34,'[1]2024'!$B:$B,0),MATCH(J$4,'[1]2024'!$2:$2,0)),0)++IFERROR(INDEX('[1]2024'!$A:$Q,MATCH($C$3&amp;$D34,'[1]2024'!$B:$B,0),MATCH(J$4,'[1]2024'!$2:$2,0)),0)++IFERROR(INDEX('[1]2024'!$A:$Q,MATCH($D$3&amp;$D34,'[1]2024'!$B:$B,0),MATCH(J$4,'[1]2024'!$2:$2,0)),0)</f>
        <v>53890</v>
      </c>
      <c r="K34" s="74">
        <f>IFERROR(INDEX('[1]2024'!$A:$Q,MATCH($A$3&amp;$D34,'[1]2024'!$B:$B,0),MATCH(K$4,'[1]2024'!$2:$2,0)),0)+IFERROR(INDEX('[1]2024'!$A:$Q,MATCH($B$3&amp;$D34,'[1]2024'!$B:$B,0),MATCH(K$4,'[1]2024'!$2:$2,0)),0)++IFERROR(INDEX('[1]2024'!$A:$Q,MATCH($C$3&amp;$D34,'[1]2024'!$B:$B,0),MATCH(K$4,'[1]2024'!$2:$2,0)),0)++IFERROR(INDEX('[1]2024'!$A:$Q,MATCH($D$3&amp;$D34,'[1]2024'!$B:$B,0),MATCH(K$4,'[1]2024'!$2:$2,0)),0)</f>
        <v>53890</v>
      </c>
      <c r="L34" s="74">
        <f>IFERROR(INDEX('[1]2024'!$A:$Q,MATCH($A$3&amp;$D34,'[1]2024'!$B:$B,0),MATCH(L$4,'[1]2024'!$2:$2,0)),0)+IFERROR(INDEX('[1]2024'!$A:$Q,MATCH($B$3&amp;$D34,'[1]2024'!$B:$B,0),MATCH(L$4,'[1]2024'!$2:$2,0)),0)++IFERROR(INDEX('[1]2024'!$A:$Q,MATCH($C$3&amp;$D34,'[1]2024'!$B:$B,0),MATCH(L$4,'[1]2024'!$2:$2,0)),0)++IFERROR(INDEX('[1]2024'!$A:$Q,MATCH($D$3&amp;$D34,'[1]2024'!$B:$B,0),MATCH(L$4,'[1]2024'!$2:$2,0)),0)</f>
        <v>55800</v>
      </c>
      <c r="M34" s="74">
        <f>IFERROR(INDEX('[1]2024'!$A:$Q,MATCH($A$3&amp;$D34,'[1]2024'!$B:$B,0),MATCH(M$4,'[1]2024'!$2:$2,0)),0)+IFERROR(INDEX('[1]2024'!$A:$Q,MATCH($B$3&amp;$D34,'[1]2024'!$B:$B,0),MATCH(M$4,'[1]2024'!$2:$2,0)),0)++IFERROR(INDEX('[1]2024'!$A:$Q,MATCH($C$3&amp;$D34,'[1]2024'!$B:$B,0),MATCH(M$4,'[1]2024'!$2:$2,0)),0)++IFERROR(INDEX('[1]2024'!$A:$Q,MATCH($D$3&amp;$D34,'[1]2024'!$B:$B,0),MATCH(M$4,'[1]2024'!$2:$2,0)),0)</f>
        <v>55800</v>
      </c>
      <c r="N34" s="74">
        <f>IFERROR(INDEX('[1]2024'!$A:$Q,MATCH($A$3&amp;$D34,'[1]2024'!$B:$B,0),MATCH(N$4,'[1]2024'!$2:$2,0)),0)+IFERROR(INDEX('[1]2024'!$A:$Q,MATCH($B$3&amp;$D34,'[1]2024'!$B:$B,0),MATCH(N$4,'[1]2024'!$2:$2,0)),0)++IFERROR(INDEX('[1]2024'!$A:$Q,MATCH($C$3&amp;$D34,'[1]2024'!$B:$B,0),MATCH(N$4,'[1]2024'!$2:$2,0)),0)++IFERROR(INDEX('[1]2024'!$A:$Q,MATCH($D$3&amp;$D34,'[1]2024'!$B:$B,0),MATCH(N$4,'[1]2024'!$2:$2,0)),0)</f>
        <v>55800</v>
      </c>
      <c r="O34" s="74">
        <f>IFERROR(INDEX('[1]2024'!$A:$Q,MATCH($A$3&amp;$D34,'[1]2024'!$B:$B,0),MATCH(O$4,'[1]2024'!$2:$2,0)),0)+IFERROR(INDEX('[1]2024'!$A:$Q,MATCH($B$3&amp;$D34,'[1]2024'!$B:$B,0),MATCH(O$4,'[1]2024'!$2:$2,0)),0)++IFERROR(INDEX('[1]2024'!$A:$Q,MATCH($C$3&amp;$D34,'[1]2024'!$B:$B,0),MATCH(O$4,'[1]2024'!$2:$2,0)),0)++IFERROR(INDEX('[1]2024'!$A:$Q,MATCH($D$3&amp;$D34,'[1]2024'!$B:$B,0),MATCH(O$4,'[1]2024'!$2:$2,0)),0)</f>
        <v>55800</v>
      </c>
      <c r="P34" s="74">
        <f>IFERROR(INDEX('[1]2024'!$A:$Q,MATCH($A$3&amp;$D34,'[1]2024'!$B:$B,0),MATCH(P$4,'[1]2024'!$2:$2,0)),0)+IFERROR(INDEX('[1]2024'!$A:$Q,MATCH($B$3&amp;$D34,'[1]2024'!$B:$B,0),MATCH(P$4,'[1]2024'!$2:$2,0)),0)++IFERROR(INDEX('[1]2024'!$A:$Q,MATCH($C$3&amp;$D34,'[1]2024'!$B:$B,0),MATCH(P$4,'[1]2024'!$2:$2,0)),0)++IFERROR(INDEX('[1]2024'!$A:$Q,MATCH($D$3&amp;$D34,'[1]2024'!$B:$B,0),MATCH(P$4,'[1]2024'!$2:$2,0)),0)</f>
        <v>49370</v>
      </c>
      <c r="Q34" s="74">
        <f>IFERROR(INDEX('[1]2024'!$A:$Q,MATCH($A$3&amp;$D34,'[1]2024'!$B:$B,0),MATCH(Q$4,'[1]2024'!$2:$2,0)),0)+IFERROR(INDEX('[1]2024'!$A:$Q,MATCH($B$3&amp;$D34,'[1]2024'!$B:$B,0),MATCH(Q$4,'[1]2024'!$2:$2,0)),0)++IFERROR(INDEX('[1]2024'!$A:$Q,MATCH($C$3&amp;$D34,'[1]2024'!$B:$B,0),MATCH(Q$4,'[1]2024'!$2:$2,0)),0)++IFERROR(INDEX('[1]2024'!$A:$Q,MATCH($D$3&amp;$D34,'[1]2024'!$B:$B,0),MATCH(Q$4,'[1]2024'!$2:$2,0)),0)</f>
        <v>49370</v>
      </c>
      <c r="R34" s="74">
        <f>IFERROR(INDEX('[1]2024'!$A:$Q,MATCH($A$3&amp;$D34,'[1]2024'!$B:$B,0),MATCH(R$4,'[1]2024'!$2:$2,0)),0)+IFERROR(INDEX('[1]2024'!$A:$Q,MATCH($B$3&amp;$D34,'[1]2024'!$B:$B,0),MATCH(R$4,'[1]2024'!$2:$2,0)),0)++IFERROR(INDEX('[1]2024'!$A:$Q,MATCH($C$3&amp;$D34,'[1]2024'!$B:$B,0),MATCH(R$4,'[1]2024'!$2:$2,0)),0)++IFERROR(INDEX('[1]2024'!$A:$Q,MATCH($D$3&amp;$D34,'[1]2024'!$B:$B,0),MATCH(R$4,'[1]2024'!$2:$2,0)),0)</f>
        <v>49370</v>
      </c>
      <c r="S34" s="74">
        <f>IFERROR(INDEX('[1]2024'!$A:$Q,MATCH($A$3&amp;$D34,'[1]2024'!$B:$B,0),MATCH(S$4,'[1]2024'!$2:$2,0)),0)+IFERROR(INDEX('[1]2024'!$A:$Q,MATCH($B$3&amp;$D34,'[1]2024'!$B:$B,0),MATCH(S$4,'[1]2024'!$2:$2,0)),0)++IFERROR(INDEX('[1]2024'!$A:$Q,MATCH($C$3&amp;$D34,'[1]2024'!$B:$B,0),MATCH(S$4,'[1]2024'!$2:$2,0)),0)++IFERROR(INDEX('[1]2024'!$A:$Q,MATCH($D$3&amp;$D34,'[1]2024'!$B:$B,0),MATCH(S$4,'[1]2024'!$2:$2,0)),0)</f>
        <v>53670</v>
      </c>
      <c r="T34" s="75">
        <v>669600</v>
      </c>
      <c r="U34" s="73">
        <f t="shared" si="13"/>
        <v>664390</v>
      </c>
      <c r="V34" s="174">
        <v>53670</v>
      </c>
      <c r="W34" s="105">
        <v>53670</v>
      </c>
      <c r="X34" s="105">
        <v>54750</v>
      </c>
      <c r="Y34" s="105">
        <v>55850</v>
      </c>
      <c r="Z34" s="105">
        <v>55850</v>
      </c>
      <c r="AA34" s="105">
        <v>55800</v>
      </c>
      <c r="AB34" s="105">
        <v>55800</v>
      </c>
      <c r="AC34" s="105">
        <v>55800</v>
      </c>
      <c r="AD34" s="105">
        <v>55800</v>
      </c>
      <c r="AE34" s="105">
        <v>55800</v>
      </c>
      <c r="AF34" s="105">
        <v>55800</v>
      </c>
      <c r="AG34" s="105">
        <v>55800</v>
      </c>
      <c r="AH34" s="73">
        <f t="shared" si="14"/>
        <v>669600</v>
      </c>
      <c r="AI34" s="73">
        <v>55800</v>
      </c>
      <c r="AJ34" s="73">
        <v>55800</v>
      </c>
      <c r="AK34" s="73">
        <v>55800</v>
      </c>
      <c r="AL34" s="73">
        <v>55800</v>
      </c>
      <c r="AM34" s="73">
        <v>55800</v>
      </c>
      <c r="AN34" s="73">
        <v>55800</v>
      </c>
      <c r="AO34" s="73">
        <v>55800</v>
      </c>
      <c r="AP34" s="73">
        <v>55800</v>
      </c>
      <c r="AQ34" s="73">
        <v>55800</v>
      </c>
      <c r="AR34" s="73">
        <v>55800</v>
      </c>
      <c r="AS34" s="73">
        <v>55800</v>
      </c>
      <c r="AT34" s="73">
        <v>55800</v>
      </c>
      <c r="AU34" s="73">
        <f>SUM(AI34:AO34)</f>
        <v>390600</v>
      </c>
      <c r="AV34" s="73">
        <f t="shared" si="4"/>
        <v>167400</v>
      </c>
      <c r="AW34" s="73">
        <f t="shared" si="5"/>
        <v>167400</v>
      </c>
      <c r="AX34" s="73">
        <f t="shared" si="6"/>
        <v>167400</v>
      </c>
      <c r="AY34" s="73">
        <f t="shared" si="15"/>
        <v>669600</v>
      </c>
      <c r="AZ34" s="73">
        <f t="shared" si="16"/>
        <v>669600</v>
      </c>
      <c r="BA34" s="73">
        <f t="shared" si="17"/>
        <v>669600</v>
      </c>
      <c r="BB34" s="91"/>
      <c r="BC34" s="69" t="s">
        <v>24</v>
      </c>
      <c r="BD34" s="80" t="s">
        <v>39</v>
      </c>
      <c r="BE34" s="74">
        <v>0</v>
      </c>
      <c r="BF34" s="74">
        <v>651380</v>
      </c>
      <c r="BG34" s="74">
        <v>671840</v>
      </c>
      <c r="BH34" s="162">
        <f t="shared" si="7"/>
        <v>640540</v>
      </c>
    </row>
    <row r="35" spans="1:60" outlineLevel="1" x14ac:dyDescent="0.3">
      <c r="A35" s="71" t="s">
        <v>80</v>
      </c>
      <c r="B35" s="149" t="s">
        <v>81</v>
      </c>
      <c r="C35" s="149" t="s">
        <v>31</v>
      </c>
      <c r="D35" s="150">
        <v>5103180</v>
      </c>
      <c r="E35" s="150" t="s">
        <v>82</v>
      </c>
      <c r="F35" s="173">
        <v>0</v>
      </c>
      <c r="G35" s="73">
        <f t="shared" si="12"/>
        <v>0</v>
      </c>
      <c r="H35" s="74">
        <f>IFERROR(INDEX('[1]2024'!$A:$Q,MATCH($A$3&amp;$D35,'[1]2024'!$B:$B,0),MATCH(H$4,'[1]2024'!$2:$2,0)),0)+IFERROR(INDEX('[1]2024'!$A:$Q,MATCH($B$3&amp;$D35,'[1]2024'!$B:$B,0),MATCH(H$4,'[1]2024'!$2:$2,0)),0)++IFERROR(INDEX('[1]2024'!$A:$Q,MATCH($C$3&amp;$D35,'[1]2024'!$B:$B,0),MATCH(H$4,'[1]2024'!$2:$2,0)),0)++IFERROR(INDEX('[1]2024'!$A:$Q,MATCH($D$3&amp;$D35,'[1]2024'!$B:$B,0),MATCH(H$4,'[1]2024'!$2:$2,0)),0)</f>
        <v>0</v>
      </c>
      <c r="I35" s="74">
        <f>IFERROR(INDEX('[1]2024'!$A:$Q,MATCH($A$3&amp;$D35,'[1]2024'!$B:$B,0),MATCH(I$4,'[1]2024'!$2:$2,0)),0)+IFERROR(INDEX('[1]2024'!$A:$Q,MATCH($B$3&amp;$D35,'[1]2024'!$B:$B,0),MATCH(I$4,'[1]2024'!$2:$2,0)),0)++IFERROR(INDEX('[1]2024'!$A:$Q,MATCH($C$3&amp;$D35,'[1]2024'!$B:$B,0),MATCH(I$4,'[1]2024'!$2:$2,0)),0)++IFERROR(INDEX('[1]2024'!$A:$Q,MATCH($D$3&amp;$D35,'[1]2024'!$B:$B,0),MATCH(I$4,'[1]2024'!$2:$2,0)),0)</f>
        <v>0</v>
      </c>
      <c r="J35" s="74">
        <f>IFERROR(INDEX('[1]2024'!$A:$Q,MATCH($A$3&amp;$D35,'[1]2024'!$B:$B,0),MATCH(J$4,'[1]2024'!$2:$2,0)),0)+IFERROR(INDEX('[1]2024'!$A:$Q,MATCH($B$3&amp;$D35,'[1]2024'!$B:$B,0),MATCH(J$4,'[1]2024'!$2:$2,0)),0)++IFERROR(INDEX('[1]2024'!$A:$Q,MATCH($C$3&amp;$D35,'[1]2024'!$B:$B,0),MATCH(J$4,'[1]2024'!$2:$2,0)),0)++IFERROR(INDEX('[1]2024'!$A:$Q,MATCH($D$3&amp;$D35,'[1]2024'!$B:$B,0),MATCH(J$4,'[1]2024'!$2:$2,0)),0)</f>
        <v>0</v>
      </c>
      <c r="K35" s="74">
        <f>IFERROR(INDEX('[1]2024'!$A:$Q,MATCH($A$3&amp;$D35,'[1]2024'!$B:$B,0),MATCH(K$4,'[1]2024'!$2:$2,0)),0)+IFERROR(INDEX('[1]2024'!$A:$Q,MATCH($B$3&amp;$D35,'[1]2024'!$B:$B,0),MATCH(K$4,'[1]2024'!$2:$2,0)),0)++IFERROR(INDEX('[1]2024'!$A:$Q,MATCH($C$3&amp;$D35,'[1]2024'!$B:$B,0),MATCH(K$4,'[1]2024'!$2:$2,0)),0)++IFERROR(INDEX('[1]2024'!$A:$Q,MATCH($D$3&amp;$D35,'[1]2024'!$B:$B,0),MATCH(K$4,'[1]2024'!$2:$2,0)),0)</f>
        <v>0</v>
      </c>
      <c r="L35" s="74">
        <f>IFERROR(INDEX('[1]2024'!$A:$Q,MATCH($A$3&amp;$D35,'[1]2024'!$B:$B,0),MATCH(L$4,'[1]2024'!$2:$2,0)),0)+IFERROR(INDEX('[1]2024'!$A:$Q,MATCH($B$3&amp;$D35,'[1]2024'!$B:$B,0),MATCH(L$4,'[1]2024'!$2:$2,0)),0)++IFERROR(INDEX('[1]2024'!$A:$Q,MATCH($C$3&amp;$D35,'[1]2024'!$B:$B,0),MATCH(L$4,'[1]2024'!$2:$2,0)),0)++IFERROR(INDEX('[1]2024'!$A:$Q,MATCH($D$3&amp;$D35,'[1]2024'!$B:$B,0),MATCH(L$4,'[1]2024'!$2:$2,0)),0)</f>
        <v>0</v>
      </c>
      <c r="M35" s="74">
        <f>IFERROR(INDEX('[1]2024'!$A:$Q,MATCH($A$3&amp;$D35,'[1]2024'!$B:$B,0),MATCH(M$4,'[1]2024'!$2:$2,0)),0)+IFERROR(INDEX('[1]2024'!$A:$Q,MATCH($B$3&amp;$D35,'[1]2024'!$B:$B,0),MATCH(M$4,'[1]2024'!$2:$2,0)),0)++IFERROR(INDEX('[1]2024'!$A:$Q,MATCH($C$3&amp;$D35,'[1]2024'!$B:$B,0),MATCH(M$4,'[1]2024'!$2:$2,0)),0)++IFERROR(INDEX('[1]2024'!$A:$Q,MATCH($D$3&amp;$D35,'[1]2024'!$B:$B,0),MATCH(M$4,'[1]2024'!$2:$2,0)),0)</f>
        <v>0</v>
      </c>
      <c r="N35" s="74">
        <f>IFERROR(INDEX('[1]2024'!$A:$Q,MATCH($A$3&amp;$D35,'[1]2024'!$B:$B,0),MATCH(N$4,'[1]2024'!$2:$2,0)),0)+IFERROR(INDEX('[1]2024'!$A:$Q,MATCH($B$3&amp;$D35,'[1]2024'!$B:$B,0),MATCH(N$4,'[1]2024'!$2:$2,0)),0)++IFERROR(INDEX('[1]2024'!$A:$Q,MATCH($C$3&amp;$D35,'[1]2024'!$B:$B,0),MATCH(N$4,'[1]2024'!$2:$2,0)),0)++IFERROR(INDEX('[1]2024'!$A:$Q,MATCH($D$3&amp;$D35,'[1]2024'!$B:$B,0),MATCH(N$4,'[1]2024'!$2:$2,0)),0)</f>
        <v>0</v>
      </c>
      <c r="O35" s="74">
        <f>IFERROR(INDEX('[1]2024'!$A:$Q,MATCH($A$3&amp;$D35,'[1]2024'!$B:$B,0),MATCH(O$4,'[1]2024'!$2:$2,0)),0)+IFERROR(INDEX('[1]2024'!$A:$Q,MATCH($B$3&amp;$D35,'[1]2024'!$B:$B,0),MATCH(O$4,'[1]2024'!$2:$2,0)),0)++IFERROR(INDEX('[1]2024'!$A:$Q,MATCH($C$3&amp;$D35,'[1]2024'!$B:$B,0),MATCH(O$4,'[1]2024'!$2:$2,0)),0)++IFERROR(INDEX('[1]2024'!$A:$Q,MATCH($D$3&amp;$D35,'[1]2024'!$B:$B,0),MATCH(O$4,'[1]2024'!$2:$2,0)),0)</f>
        <v>0</v>
      </c>
      <c r="P35" s="74">
        <f>IFERROR(INDEX('[1]2024'!$A:$Q,MATCH($A$3&amp;$D35,'[1]2024'!$B:$B,0),MATCH(P$4,'[1]2024'!$2:$2,0)),0)+IFERROR(INDEX('[1]2024'!$A:$Q,MATCH($B$3&amp;$D35,'[1]2024'!$B:$B,0),MATCH(P$4,'[1]2024'!$2:$2,0)),0)++IFERROR(INDEX('[1]2024'!$A:$Q,MATCH($C$3&amp;$D35,'[1]2024'!$B:$B,0),MATCH(P$4,'[1]2024'!$2:$2,0)),0)++IFERROR(INDEX('[1]2024'!$A:$Q,MATCH($D$3&amp;$D35,'[1]2024'!$B:$B,0),MATCH(P$4,'[1]2024'!$2:$2,0)),0)</f>
        <v>0</v>
      </c>
      <c r="Q35" s="74">
        <f>IFERROR(INDEX('[1]2024'!$A:$Q,MATCH($A$3&amp;$D35,'[1]2024'!$B:$B,0),MATCH(Q$4,'[1]2024'!$2:$2,0)),0)+IFERROR(INDEX('[1]2024'!$A:$Q,MATCH($B$3&amp;$D35,'[1]2024'!$B:$B,0),MATCH(Q$4,'[1]2024'!$2:$2,0)),0)++IFERROR(INDEX('[1]2024'!$A:$Q,MATCH($C$3&amp;$D35,'[1]2024'!$B:$B,0),MATCH(Q$4,'[1]2024'!$2:$2,0)),0)++IFERROR(INDEX('[1]2024'!$A:$Q,MATCH($D$3&amp;$D35,'[1]2024'!$B:$B,0),MATCH(Q$4,'[1]2024'!$2:$2,0)),0)</f>
        <v>0</v>
      </c>
      <c r="R35" s="74">
        <f>IFERROR(INDEX('[1]2024'!$A:$Q,MATCH($A$3&amp;$D35,'[1]2024'!$B:$B,0),MATCH(R$4,'[1]2024'!$2:$2,0)),0)+IFERROR(INDEX('[1]2024'!$A:$Q,MATCH($B$3&amp;$D35,'[1]2024'!$B:$B,0),MATCH(R$4,'[1]2024'!$2:$2,0)),0)++IFERROR(INDEX('[1]2024'!$A:$Q,MATCH($C$3&amp;$D35,'[1]2024'!$B:$B,0),MATCH(R$4,'[1]2024'!$2:$2,0)),0)++IFERROR(INDEX('[1]2024'!$A:$Q,MATCH($D$3&amp;$D35,'[1]2024'!$B:$B,0),MATCH(R$4,'[1]2024'!$2:$2,0)),0)</f>
        <v>0</v>
      </c>
      <c r="S35" s="74">
        <f>IFERROR(INDEX('[1]2024'!$A:$Q,MATCH($A$3&amp;$D35,'[1]2024'!$B:$B,0),MATCH(S$4,'[1]2024'!$2:$2,0)),0)+IFERROR(INDEX('[1]2024'!$A:$Q,MATCH($B$3&amp;$D35,'[1]2024'!$B:$B,0),MATCH(S$4,'[1]2024'!$2:$2,0)),0)++IFERROR(INDEX('[1]2024'!$A:$Q,MATCH($C$3&amp;$D35,'[1]2024'!$B:$B,0),MATCH(S$4,'[1]2024'!$2:$2,0)),0)++IFERROR(INDEX('[1]2024'!$A:$Q,MATCH($D$3&amp;$D35,'[1]2024'!$B:$B,0),MATCH(S$4,'[1]2024'!$2:$2,0)),0)</f>
        <v>0</v>
      </c>
      <c r="T35" s="75">
        <v>0</v>
      </c>
      <c r="U35" s="73">
        <f t="shared" si="13"/>
        <v>0</v>
      </c>
      <c r="V35" s="174">
        <v>0</v>
      </c>
      <c r="W35" s="105">
        <v>0</v>
      </c>
      <c r="X35" s="105">
        <v>0</v>
      </c>
      <c r="Y35" s="105">
        <v>0</v>
      </c>
      <c r="Z35" s="105">
        <v>0</v>
      </c>
      <c r="AA35" s="105">
        <v>0</v>
      </c>
      <c r="AB35" s="105">
        <v>0</v>
      </c>
      <c r="AC35" s="105">
        <v>0</v>
      </c>
      <c r="AD35" s="105">
        <v>0</v>
      </c>
      <c r="AE35" s="105">
        <v>0</v>
      </c>
      <c r="AF35" s="105">
        <v>0</v>
      </c>
      <c r="AG35" s="175">
        <v>0</v>
      </c>
      <c r="AH35" s="73">
        <f t="shared" si="14"/>
        <v>0</v>
      </c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>
        <f t="shared" si="3"/>
        <v>0</v>
      </c>
      <c r="AV35" s="73">
        <f t="shared" si="4"/>
        <v>0</v>
      </c>
      <c r="AW35" s="73">
        <f t="shared" si="5"/>
        <v>0</v>
      </c>
      <c r="AX35" s="73">
        <f t="shared" si="6"/>
        <v>0</v>
      </c>
      <c r="AY35" s="73">
        <f t="shared" si="15"/>
        <v>0</v>
      </c>
      <c r="AZ35" s="73">
        <f t="shared" si="16"/>
        <v>0</v>
      </c>
      <c r="BA35" s="73">
        <f t="shared" si="17"/>
        <v>0</v>
      </c>
      <c r="BB35" s="91"/>
      <c r="BC35" s="69" t="s">
        <v>24</v>
      </c>
      <c r="BD35" s="160"/>
      <c r="BE35" s="74">
        <v>0</v>
      </c>
      <c r="BF35" s="74">
        <v>782000</v>
      </c>
      <c r="BG35" s="74">
        <v>0</v>
      </c>
      <c r="BH35" s="162">
        <f t="shared" si="7"/>
        <v>0</v>
      </c>
    </row>
    <row r="36" spans="1:60" outlineLevel="1" x14ac:dyDescent="0.3">
      <c r="A36" s="71" t="s">
        <v>83</v>
      </c>
      <c r="B36" s="149" t="s">
        <v>84</v>
      </c>
      <c r="C36" s="149" t="s">
        <v>31</v>
      </c>
      <c r="D36" s="150">
        <v>5103170</v>
      </c>
      <c r="E36" s="150" t="s">
        <v>85</v>
      </c>
      <c r="F36" s="173">
        <v>0</v>
      </c>
      <c r="G36" s="73">
        <f t="shared" si="12"/>
        <v>0</v>
      </c>
      <c r="H36" s="74">
        <f>IFERROR(INDEX('[1]2024'!$A:$Q,MATCH($A$3&amp;$D36,'[1]2024'!$B:$B,0),MATCH(H$4,'[1]2024'!$2:$2,0)),0)+IFERROR(INDEX('[1]2024'!$A:$Q,MATCH($B$3&amp;$D36,'[1]2024'!$B:$B,0),MATCH(H$4,'[1]2024'!$2:$2,0)),0)++IFERROR(INDEX('[1]2024'!$A:$Q,MATCH($C$3&amp;$D36,'[1]2024'!$B:$B,0),MATCH(H$4,'[1]2024'!$2:$2,0)),0)++IFERROR(INDEX('[1]2024'!$A:$Q,MATCH($D$3&amp;$D36,'[1]2024'!$B:$B,0),MATCH(H$4,'[1]2024'!$2:$2,0)),0)</f>
        <v>0</v>
      </c>
      <c r="I36" s="74">
        <f>IFERROR(INDEX('[1]2024'!$A:$Q,MATCH($A$3&amp;$D36,'[1]2024'!$B:$B,0),MATCH(I$4,'[1]2024'!$2:$2,0)),0)+IFERROR(INDEX('[1]2024'!$A:$Q,MATCH($B$3&amp;$D36,'[1]2024'!$B:$B,0),MATCH(I$4,'[1]2024'!$2:$2,0)),0)++IFERROR(INDEX('[1]2024'!$A:$Q,MATCH($C$3&amp;$D36,'[1]2024'!$B:$B,0),MATCH(I$4,'[1]2024'!$2:$2,0)),0)++IFERROR(INDEX('[1]2024'!$A:$Q,MATCH($D$3&amp;$D36,'[1]2024'!$B:$B,0),MATCH(I$4,'[1]2024'!$2:$2,0)),0)</f>
        <v>0</v>
      </c>
      <c r="J36" s="74">
        <f>IFERROR(INDEX('[1]2024'!$A:$Q,MATCH($A$3&amp;$D36,'[1]2024'!$B:$B,0),MATCH(J$4,'[1]2024'!$2:$2,0)),0)+IFERROR(INDEX('[1]2024'!$A:$Q,MATCH($B$3&amp;$D36,'[1]2024'!$B:$B,0),MATCH(J$4,'[1]2024'!$2:$2,0)),0)++IFERROR(INDEX('[1]2024'!$A:$Q,MATCH($C$3&amp;$D36,'[1]2024'!$B:$B,0),MATCH(J$4,'[1]2024'!$2:$2,0)),0)++IFERROR(INDEX('[1]2024'!$A:$Q,MATCH($D$3&amp;$D36,'[1]2024'!$B:$B,0),MATCH(J$4,'[1]2024'!$2:$2,0)),0)</f>
        <v>0</v>
      </c>
      <c r="K36" s="74">
        <f>IFERROR(INDEX('[1]2024'!$A:$Q,MATCH($A$3&amp;$D36,'[1]2024'!$B:$B,0),MATCH(K$4,'[1]2024'!$2:$2,0)),0)+IFERROR(INDEX('[1]2024'!$A:$Q,MATCH($B$3&amp;$D36,'[1]2024'!$B:$B,0),MATCH(K$4,'[1]2024'!$2:$2,0)),0)++IFERROR(INDEX('[1]2024'!$A:$Q,MATCH($C$3&amp;$D36,'[1]2024'!$B:$B,0),MATCH(K$4,'[1]2024'!$2:$2,0)),0)++IFERROR(INDEX('[1]2024'!$A:$Q,MATCH($D$3&amp;$D36,'[1]2024'!$B:$B,0),MATCH(K$4,'[1]2024'!$2:$2,0)),0)</f>
        <v>0</v>
      </c>
      <c r="L36" s="74">
        <f>IFERROR(INDEX('[1]2024'!$A:$Q,MATCH($A$3&amp;$D36,'[1]2024'!$B:$B,0),MATCH(L$4,'[1]2024'!$2:$2,0)),0)+IFERROR(INDEX('[1]2024'!$A:$Q,MATCH($B$3&amp;$D36,'[1]2024'!$B:$B,0),MATCH(L$4,'[1]2024'!$2:$2,0)),0)++IFERROR(INDEX('[1]2024'!$A:$Q,MATCH($C$3&amp;$D36,'[1]2024'!$B:$B,0),MATCH(L$4,'[1]2024'!$2:$2,0)),0)++IFERROR(INDEX('[1]2024'!$A:$Q,MATCH($D$3&amp;$D36,'[1]2024'!$B:$B,0),MATCH(L$4,'[1]2024'!$2:$2,0)),0)</f>
        <v>0</v>
      </c>
      <c r="M36" s="74">
        <f>IFERROR(INDEX('[1]2024'!$A:$Q,MATCH($A$3&amp;$D36,'[1]2024'!$B:$B,0),MATCH(M$4,'[1]2024'!$2:$2,0)),0)+IFERROR(INDEX('[1]2024'!$A:$Q,MATCH($B$3&amp;$D36,'[1]2024'!$B:$B,0),MATCH(M$4,'[1]2024'!$2:$2,0)),0)++IFERROR(INDEX('[1]2024'!$A:$Q,MATCH($C$3&amp;$D36,'[1]2024'!$B:$B,0),MATCH(M$4,'[1]2024'!$2:$2,0)),0)++IFERROR(INDEX('[1]2024'!$A:$Q,MATCH($D$3&amp;$D36,'[1]2024'!$B:$B,0),MATCH(M$4,'[1]2024'!$2:$2,0)),0)</f>
        <v>0</v>
      </c>
      <c r="N36" s="74">
        <f>IFERROR(INDEX('[1]2024'!$A:$Q,MATCH($A$3&amp;$D36,'[1]2024'!$B:$B,0),MATCH(N$4,'[1]2024'!$2:$2,0)),0)+IFERROR(INDEX('[1]2024'!$A:$Q,MATCH($B$3&amp;$D36,'[1]2024'!$B:$B,0),MATCH(N$4,'[1]2024'!$2:$2,0)),0)++IFERROR(INDEX('[1]2024'!$A:$Q,MATCH($C$3&amp;$D36,'[1]2024'!$B:$B,0),MATCH(N$4,'[1]2024'!$2:$2,0)),0)++IFERROR(INDEX('[1]2024'!$A:$Q,MATCH($D$3&amp;$D36,'[1]2024'!$B:$B,0),MATCH(N$4,'[1]2024'!$2:$2,0)),0)</f>
        <v>0</v>
      </c>
      <c r="O36" s="74">
        <f>IFERROR(INDEX('[1]2024'!$A:$Q,MATCH($A$3&amp;$D36,'[1]2024'!$B:$B,0),MATCH(O$4,'[1]2024'!$2:$2,0)),0)+IFERROR(INDEX('[1]2024'!$A:$Q,MATCH($B$3&amp;$D36,'[1]2024'!$B:$B,0),MATCH(O$4,'[1]2024'!$2:$2,0)),0)++IFERROR(INDEX('[1]2024'!$A:$Q,MATCH($C$3&amp;$D36,'[1]2024'!$B:$B,0),MATCH(O$4,'[1]2024'!$2:$2,0)),0)++IFERROR(INDEX('[1]2024'!$A:$Q,MATCH($D$3&amp;$D36,'[1]2024'!$B:$B,0),MATCH(O$4,'[1]2024'!$2:$2,0)),0)</f>
        <v>0</v>
      </c>
      <c r="P36" s="74">
        <f>IFERROR(INDEX('[1]2024'!$A:$Q,MATCH($A$3&amp;$D36,'[1]2024'!$B:$B,0),MATCH(P$4,'[1]2024'!$2:$2,0)),0)+IFERROR(INDEX('[1]2024'!$A:$Q,MATCH($B$3&amp;$D36,'[1]2024'!$B:$B,0),MATCH(P$4,'[1]2024'!$2:$2,0)),0)++IFERROR(INDEX('[1]2024'!$A:$Q,MATCH($C$3&amp;$D36,'[1]2024'!$B:$B,0),MATCH(P$4,'[1]2024'!$2:$2,0)),0)++IFERROR(INDEX('[1]2024'!$A:$Q,MATCH($D$3&amp;$D36,'[1]2024'!$B:$B,0),MATCH(P$4,'[1]2024'!$2:$2,0)),0)</f>
        <v>0</v>
      </c>
      <c r="Q36" s="74">
        <f>IFERROR(INDEX('[1]2024'!$A:$Q,MATCH($A$3&amp;$D36,'[1]2024'!$B:$B,0),MATCH(Q$4,'[1]2024'!$2:$2,0)),0)+IFERROR(INDEX('[1]2024'!$A:$Q,MATCH($B$3&amp;$D36,'[1]2024'!$B:$B,0),MATCH(Q$4,'[1]2024'!$2:$2,0)),0)++IFERROR(INDEX('[1]2024'!$A:$Q,MATCH($C$3&amp;$D36,'[1]2024'!$B:$B,0),MATCH(Q$4,'[1]2024'!$2:$2,0)),0)++IFERROR(INDEX('[1]2024'!$A:$Q,MATCH($D$3&amp;$D36,'[1]2024'!$B:$B,0),MATCH(Q$4,'[1]2024'!$2:$2,0)),0)</f>
        <v>0</v>
      </c>
      <c r="R36" s="74">
        <f>IFERROR(INDEX('[1]2024'!$A:$Q,MATCH($A$3&amp;$D36,'[1]2024'!$B:$B,0),MATCH(R$4,'[1]2024'!$2:$2,0)),0)+IFERROR(INDEX('[1]2024'!$A:$Q,MATCH($B$3&amp;$D36,'[1]2024'!$B:$B,0),MATCH(R$4,'[1]2024'!$2:$2,0)),0)++IFERROR(INDEX('[1]2024'!$A:$Q,MATCH($C$3&amp;$D36,'[1]2024'!$B:$B,0),MATCH(R$4,'[1]2024'!$2:$2,0)),0)++IFERROR(INDEX('[1]2024'!$A:$Q,MATCH($D$3&amp;$D36,'[1]2024'!$B:$B,0),MATCH(R$4,'[1]2024'!$2:$2,0)),0)</f>
        <v>0</v>
      </c>
      <c r="S36" s="74">
        <f>IFERROR(INDEX('[1]2024'!$A:$Q,MATCH($A$3&amp;$D36,'[1]2024'!$B:$B,0),MATCH(S$4,'[1]2024'!$2:$2,0)),0)+IFERROR(INDEX('[1]2024'!$A:$Q,MATCH($B$3&amp;$D36,'[1]2024'!$B:$B,0),MATCH(S$4,'[1]2024'!$2:$2,0)),0)++IFERROR(INDEX('[1]2024'!$A:$Q,MATCH($C$3&amp;$D36,'[1]2024'!$B:$B,0),MATCH(S$4,'[1]2024'!$2:$2,0)),0)++IFERROR(INDEX('[1]2024'!$A:$Q,MATCH($D$3&amp;$D36,'[1]2024'!$B:$B,0),MATCH(S$4,'[1]2024'!$2:$2,0)),0)</f>
        <v>0</v>
      </c>
      <c r="T36" s="75">
        <v>0</v>
      </c>
      <c r="U36" s="73">
        <f t="shared" si="13"/>
        <v>0</v>
      </c>
      <c r="V36" s="174">
        <v>0</v>
      </c>
      <c r="W36" s="105">
        <v>0</v>
      </c>
      <c r="X36" s="105">
        <v>0</v>
      </c>
      <c r="Y36" s="105">
        <v>0</v>
      </c>
      <c r="Z36" s="105">
        <v>0</v>
      </c>
      <c r="AA36" s="105">
        <v>0</v>
      </c>
      <c r="AB36" s="105">
        <v>0</v>
      </c>
      <c r="AC36" s="105">
        <v>0</v>
      </c>
      <c r="AD36" s="105">
        <v>0</v>
      </c>
      <c r="AE36" s="105">
        <v>0</v>
      </c>
      <c r="AF36" s="105">
        <v>0</v>
      </c>
      <c r="AG36" s="175">
        <v>0</v>
      </c>
      <c r="AH36" s="73">
        <f t="shared" si="14"/>
        <v>0</v>
      </c>
      <c r="AI36" s="73"/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73">
        <f t="shared" si="3"/>
        <v>0</v>
      </c>
      <c r="AV36" s="73">
        <f t="shared" si="4"/>
        <v>0</v>
      </c>
      <c r="AW36" s="73">
        <f t="shared" si="5"/>
        <v>0</v>
      </c>
      <c r="AX36" s="73">
        <f t="shared" si="6"/>
        <v>0</v>
      </c>
      <c r="AY36" s="73">
        <f t="shared" si="15"/>
        <v>0</v>
      </c>
      <c r="AZ36" s="73">
        <f t="shared" si="16"/>
        <v>0</v>
      </c>
      <c r="BA36" s="73">
        <f t="shared" si="17"/>
        <v>0</v>
      </c>
      <c r="BB36" s="91"/>
      <c r="BC36" s="69" t="s">
        <v>24</v>
      </c>
      <c r="BD36" s="160"/>
      <c r="BE36" s="74">
        <v>0</v>
      </c>
      <c r="BF36" s="74">
        <v>0</v>
      </c>
      <c r="BG36" s="74">
        <v>0</v>
      </c>
      <c r="BH36" s="162">
        <f t="shared" si="7"/>
        <v>0</v>
      </c>
    </row>
    <row r="37" spans="1:60" outlineLevel="1" x14ac:dyDescent="0.3">
      <c r="A37" s="71" t="s">
        <v>86</v>
      </c>
      <c r="B37" s="149" t="s">
        <v>87</v>
      </c>
      <c r="C37" s="149" t="s">
        <v>31</v>
      </c>
      <c r="D37" s="150">
        <v>5103160</v>
      </c>
      <c r="E37" s="150" t="s">
        <v>88</v>
      </c>
      <c r="F37" s="173">
        <v>0</v>
      </c>
      <c r="G37" s="73">
        <f t="shared" si="12"/>
        <v>0</v>
      </c>
      <c r="H37" s="74">
        <f>IFERROR(INDEX('[1]2024'!$A:$Q,MATCH($A$3&amp;$D37,'[1]2024'!$B:$B,0),MATCH(H$4,'[1]2024'!$2:$2,0)),0)+IFERROR(INDEX('[1]2024'!$A:$Q,MATCH($B$3&amp;$D37,'[1]2024'!$B:$B,0),MATCH(H$4,'[1]2024'!$2:$2,0)),0)++IFERROR(INDEX('[1]2024'!$A:$Q,MATCH($C$3&amp;$D37,'[1]2024'!$B:$B,0),MATCH(H$4,'[1]2024'!$2:$2,0)),0)++IFERROR(INDEX('[1]2024'!$A:$Q,MATCH($D$3&amp;$D37,'[1]2024'!$B:$B,0),MATCH(H$4,'[1]2024'!$2:$2,0)),0)</f>
        <v>0</v>
      </c>
      <c r="I37" s="74">
        <f>IFERROR(INDEX('[1]2024'!$A:$Q,MATCH($A$3&amp;$D37,'[1]2024'!$B:$B,0),MATCH(I$4,'[1]2024'!$2:$2,0)),0)+IFERROR(INDEX('[1]2024'!$A:$Q,MATCH($B$3&amp;$D37,'[1]2024'!$B:$B,0),MATCH(I$4,'[1]2024'!$2:$2,0)),0)++IFERROR(INDEX('[1]2024'!$A:$Q,MATCH($C$3&amp;$D37,'[1]2024'!$B:$B,0),MATCH(I$4,'[1]2024'!$2:$2,0)),0)++IFERROR(INDEX('[1]2024'!$A:$Q,MATCH($D$3&amp;$D37,'[1]2024'!$B:$B,0),MATCH(I$4,'[1]2024'!$2:$2,0)),0)</f>
        <v>0</v>
      </c>
      <c r="J37" s="74">
        <f>IFERROR(INDEX('[1]2024'!$A:$Q,MATCH($A$3&amp;$D37,'[1]2024'!$B:$B,0),MATCH(J$4,'[1]2024'!$2:$2,0)),0)+IFERROR(INDEX('[1]2024'!$A:$Q,MATCH($B$3&amp;$D37,'[1]2024'!$B:$B,0),MATCH(J$4,'[1]2024'!$2:$2,0)),0)++IFERROR(INDEX('[1]2024'!$A:$Q,MATCH($C$3&amp;$D37,'[1]2024'!$B:$B,0),MATCH(J$4,'[1]2024'!$2:$2,0)),0)++IFERROR(INDEX('[1]2024'!$A:$Q,MATCH($D$3&amp;$D37,'[1]2024'!$B:$B,0),MATCH(J$4,'[1]2024'!$2:$2,0)),0)</f>
        <v>0</v>
      </c>
      <c r="K37" s="74">
        <f>IFERROR(INDEX('[1]2024'!$A:$Q,MATCH($A$3&amp;$D37,'[1]2024'!$B:$B,0),MATCH(K$4,'[1]2024'!$2:$2,0)),0)+IFERROR(INDEX('[1]2024'!$A:$Q,MATCH($B$3&amp;$D37,'[1]2024'!$B:$B,0),MATCH(K$4,'[1]2024'!$2:$2,0)),0)++IFERROR(INDEX('[1]2024'!$A:$Q,MATCH($C$3&amp;$D37,'[1]2024'!$B:$B,0),MATCH(K$4,'[1]2024'!$2:$2,0)),0)++IFERROR(INDEX('[1]2024'!$A:$Q,MATCH($D$3&amp;$D37,'[1]2024'!$B:$B,0),MATCH(K$4,'[1]2024'!$2:$2,0)),0)</f>
        <v>0</v>
      </c>
      <c r="L37" s="74">
        <f>IFERROR(INDEX('[1]2024'!$A:$Q,MATCH($A$3&amp;$D37,'[1]2024'!$B:$B,0),MATCH(L$4,'[1]2024'!$2:$2,0)),0)+IFERROR(INDEX('[1]2024'!$A:$Q,MATCH($B$3&amp;$D37,'[1]2024'!$B:$B,0),MATCH(L$4,'[1]2024'!$2:$2,0)),0)++IFERROR(INDEX('[1]2024'!$A:$Q,MATCH($C$3&amp;$D37,'[1]2024'!$B:$B,0),MATCH(L$4,'[1]2024'!$2:$2,0)),0)++IFERROR(INDEX('[1]2024'!$A:$Q,MATCH($D$3&amp;$D37,'[1]2024'!$B:$B,0),MATCH(L$4,'[1]2024'!$2:$2,0)),0)</f>
        <v>0</v>
      </c>
      <c r="M37" s="74">
        <f>IFERROR(INDEX('[1]2024'!$A:$Q,MATCH($A$3&amp;$D37,'[1]2024'!$B:$B,0),MATCH(M$4,'[1]2024'!$2:$2,0)),0)+IFERROR(INDEX('[1]2024'!$A:$Q,MATCH($B$3&amp;$D37,'[1]2024'!$B:$B,0),MATCH(M$4,'[1]2024'!$2:$2,0)),0)++IFERROR(INDEX('[1]2024'!$A:$Q,MATCH($C$3&amp;$D37,'[1]2024'!$B:$B,0),MATCH(M$4,'[1]2024'!$2:$2,0)),0)++IFERROR(INDEX('[1]2024'!$A:$Q,MATCH($D$3&amp;$D37,'[1]2024'!$B:$B,0),MATCH(M$4,'[1]2024'!$2:$2,0)),0)</f>
        <v>0</v>
      </c>
      <c r="N37" s="74">
        <f>IFERROR(INDEX('[1]2024'!$A:$Q,MATCH($A$3&amp;$D37,'[1]2024'!$B:$B,0),MATCH(N$4,'[1]2024'!$2:$2,0)),0)+IFERROR(INDEX('[1]2024'!$A:$Q,MATCH($B$3&amp;$D37,'[1]2024'!$B:$B,0),MATCH(N$4,'[1]2024'!$2:$2,0)),0)++IFERROR(INDEX('[1]2024'!$A:$Q,MATCH($C$3&amp;$D37,'[1]2024'!$B:$B,0),MATCH(N$4,'[1]2024'!$2:$2,0)),0)++IFERROR(INDEX('[1]2024'!$A:$Q,MATCH($D$3&amp;$D37,'[1]2024'!$B:$B,0),MATCH(N$4,'[1]2024'!$2:$2,0)),0)</f>
        <v>0</v>
      </c>
      <c r="O37" s="74">
        <f>IFERROR(INDEX('[1]2024'!$A:$Q,MATCH($A$3&amp;$D37,'[1]2024'!$B:$B,0),MATCH(O$4,'[1]2024'!$2:$2,0)),0)+IFERROR(INDEX('[1]2024'!$A:$Q,MATCH($B$3&amp;$D37,'[1]2024'!$B:$B,0),MATCH(O$4,'[1]2024'!$2:$2,0)),0)++IFERROR(INDEX('[1]2024'!$A:$Q,MATCH($C$3&amp;$D37,'[1]2024'!$B:$B,0),MATCH(O$4,'[1]2024'!$2:$2,0)),0)++IFERROR(INDEX('[1]2024'!$A:$Q,MATCH($D$3&amp;$D37,'[1]2024'!$B:$B,0),MATCH(O$4,'[1]2024'!$2:$2,0)),0)</f>
        <v>0</v>
      </c>
      <c r="P37" s="74">
        <f>IFERROR(INDEX('[1]2024'!$A:$Q,MATCH($A$3&amp;$D37,'[1]2024'!$B:$B,0),MATCH(P$4,'[1]2024'!$2:$2,0)),0)+IFERROR(INDEX('[1]2024'!$A:$Q,MATCH($B$3&amp;$D37,'[1]2024'!$B:$B,0),MATCH(P$4,'[1]2024'!$2:$2,0)),0)++IFERROR(INDEX('[1]2024'!$A:$Q,MATCH($C$3&amp;$D37,'[1]2024'!$B:$B,0),MATCH(P$4,'[1]2024'!$2:$2,0)),0)++IFERROR(INDEX('[1]2024'!$A:$Q,MATCH($D$3&amp;$D37,'[1]2024'!$B:$B,0),MATCH(P$4,'[1]2024'!$2:$2,0)),0)</f>
        <v>0</v>
      </c>
      <c r="Q37" s="74">
        <f>IFERROR(INDEX('[1]2024'!$A:$Q,MATCH($A$3&amp;$D37,'[1]2024'!$B:$B,0),MATCH(Q$4,'[1]2024'!$2:$2,0)),0)+IFERROR(INDEX('[1]2024'!$A:$Q,MATCH($B$3&amp;$D37,'[1]2024'!$B:$B,0),MATCH(Q$4,'[1]2024'!$2:$2,0)),0)++IFERROR(INDEX('[1]2024'!$A:$Q,MATCH($C$3&amp;$D37,'[1]2024'!$B:$B,0),MATCH(Q$4,'[1]2024'!$2:$2,0)),0)++IFERROR(INDEX('[1]2024'!$A:$Q,MATCH($D$3&amp;$D37,'[1]2024'!$B:$B,0),MATCH(Q$4,'[1]2024'!$2:$2,0)),0)</f>
        <v>0</v>
      </c>
      <c r="R37" s="74">
        <f>IFERROR(INDEX('[1]2024'!$A:$Q,MATCH($A$3&amp;$D37,'[1]2024'!$B:$B,0),MATCH(R$4,'[1]2024'!$2:$2,0)),0)+IFERROR(INDEX('[1]2024'!$A:$Q,MATCH($B$3&amp;$D37,'[1]2024'!$B:$B,0),MATCH(R$4,'[1]2024'!$2:$2,0)),0)++IFERROR(INDEX('[1]2024'!$A:$Q,MATCH($C$3&amp;$D37,'[1]2024'!$B:$B,0),MATCH(R$4,'[1]2024'!$2:$2,0)),0)++IFERROR(INDEX('[1]2024'!$A:$Q,MATCH($D$3&amp;$D37,'[1]2024'!$B:$B,0),MATCH(R$4,'[1]2024'!$2:$2,0)),0)</f>
        <v>0</v>
      </c>
      <c r="S37" s="74">
        <f>IFERROR(INDEX('[1]2024'!$A:$Q,MATCH($A$3&amp;$D37,'[1]2024'!$B:$B,0),MATCH(S$4,'[1]2024'!$2:$2,0)),0)+IFERROR(INDEX('[1]2024'!$A:$Q,MATCH($B$3&amp;$D37,'[1]2024'!$B:$B,0),MATCH(S$4,'[1]2024'!$2:$2,0)),0)++IFERROR(INDEX('[1]2024'!$A:$Q,MATCH($C$3&amp;$D37,'[1]2024'!$B:$B,0),MATCH(S$4,'[1]2024'!$2:$2,0)),0)++IFERROR(INDEX('[1]2024'!$A:$Q,MATCH($D$3&amp;$D37,'[1]2024'!$B:$B,0),MATCH(S$4,'[1]2024'!$2:$2,0)),0)</f>
        <v>0</v>
      </c>
      <c r="T37" s="75">
        <v>0</v>
      </c>
      <c r="U37" s="73">
        <f t="shared" si="13"/>
        <v>0</v>
      </c>
      <c r="V37" s="174">
        <v>0</v>
      </c>
      <c r="W37" s="105">
        <v>0</v>
      </c>
      <c r="X37" s="105">
        <v>0</v>
      </c>
      <c r="Y37" s="105">
        <v>0</v>
      </c>
      <c r="Z37" s="105">
        <v>0</v>
      </c>
      <c r="AA37" s="105">
        <v>0</v>
      </c>
      <c r="AB37" s="105">
        <v>0</v>
      </c>
      <c r="AC37" s="105">
        <v>0</v>
      </c>
      <c r="AD37" s="105">
        <v>0</v>
      </c>
      <c r="AE37" s="105">
        <v>0</v>
      </c>
      <c r="AF37" s="105">
        <v>0</v>
      </c>
      <c r="AG37" s="175">
        <v>0</v>
      </c>
      <c r="AH37" s="73">
        <f t="shared" si="14"/>
        <v>0</v>
      </c>
      <c r="AI37" s="73"/>
      <c r="AJ37" s="73"/>
      <c r="AK37" s="73"/>
      <c r="AL37" s="73"/>
      <c r="AM37" s="73"/>
      <c r="AN37" s="73"/>
      <c r="AO37" s="73"/>
      <c r="AP37" s="73"/>
      <c r="AQ37" s="73"/>
      <c r="AR37" s="73"/>
      <c r="AS37" s="73"/>
      <c r="AT37" s="73"/>
      <c r="AU37" s="73">
        <f t="shared" si="3"/>
        <v>0</v>
      </c>
      <c r="AV37" s="73">
        <f t="shared" si="4"/>
        <v>0</v>
      </c>
      <c r="AW37" s="73">
        <f t="shared" si="5"/>
        <v>0</v>
      </c>
      <c r="AX37" s="73">
        <f t="shared" si="6"/>
        <v>0</v>
      </c>
      <c r="AY37" s="73">
        <f t="shared" si="15"/>
        <v>0</v>
      </c>
      <c r="AZ37" s="73">
        <f t="shared" si="16"/>
        <v>0</v>
      </c>
      <c r="BA37" s="73">
        <f t="shared" si="17"/>
        <v>0</v>
      </c>
      <c r="BB37" s="91"/>
      <c r="BC37" s="69" t="s">
        <v>24</v>
      </c>
      <c r="BD37" s="160"/>
      <c r="BE37" s="74">
        <v>0</v>
      </c>
      <c r="BF37" s="74">
        <v>0</v>
      </c>
      <c r="BG37" s="74">
        <v>0</v>
      </c>
      <c r="BH37" s="162">
        <f t="shared" si="7"/>
        <v>0</v>
      </c>
    </row>
    <row r="38" spans="1:60" outlineLevel="1" x14ac:dyDescent="0.3">
      <c r="A38" s="71" t="s">
        <v>89</v>
      </c>
      <c r="B38" s="149" t="s">
        <v>90</v>
      </c>
      <c r="C38" s="149" t="s">
        <v>31</v>
      </c>
      <c r="D38" s="150">
        <v>5103150</v>
      </c>
      <c r="E38" s="150" t="s">
        <v>91</v>
      </c>
      <c r="F38" s="173">
        <v>0</v>
      </c>
      <c r="G38" s="73">
        <f t="shared" si="12"/>
        <v>0</v>
      </c>
      <c r="H38" s="74">
        <f>IFERROR(INDEX('[1]2024'!$A:$Q,MATCH($A$3&amp;$D38,'[1]2024'!$B:$B,0),MATCH(H$4,'[1]2024'!$2:$2,0)),0)+IFERROR(INDEX('[1]2024'!$A:$Q,MATCH($B$3&amp;$D38,'[1]2024'!$B:$B,0),MATCH(H$4,'[1]2024'!$2:$2,0)),0)++IFERROR(INDEX('[1]2024'!$A:$Q,MATCH($C$3&amp;$D38,'[1]2024'!$B:$B,0),MATCH(H$4,'[1]2024'!$2:$2,0)),0)++IFERROR(INDEX('[1]2024'!$A:$Q,MATCH($D$3&amp;$D38,'[1]2024'!$B:$B,0),MATCH(H$4,'[1]2024'!$2:$2,0)),0)</f>
        <v>0</v>
      </c>
      <c r="I38" s="74">
        <f>IFERROR(INDEX('[1]2024'!$A:$Q,MATCH($A$3&amp;$D38,'[1]2024'!$B:$B,0),MATCH(I$4,'[1]2024'!$2:$2,0)),0)+IFERROR(INDEX('[1]2024'!$A:$Q,MATCH($B$3&amp;$D38,'[1]2024'!$B:$B,0),MATCH(I$4,'[1]2024'!$2:$2,0)),0)++IFERROR(INDEX('[1]2024'!$A:$Q,MATCH($C$3&amp;$D38,'[1]2024'!$B:$B,0),MATCH(I$4,'[1]2024'!$2:$2,0)),0)++IFERROR(INDEX('[1]2024'!$A:$Q,MATCH($D$3&amp;$D38,'[1]2024'!$B:$B,0),MATCH(I$4,'[1]2024'!$2:$2,0)),0)</f>
        <v>0</v>
      </c>
      <c r="J38" s="74">
        <f>IFERROR(INDEX('[1]2024'!$A:$Q,MATCH($A$3&amp;$D38,'[1]2024'!$B:$B,0),MATCH(J$4,'[1]2024'!$2:$2,0)),0)+IFERROR(INDEX('[1]2024'!$A:$Q,MATCH($B$3&amp;$D38,'[1]2024'!$B:$B,0),MATCH(J$4,'[1]2024'!$2:$2,0)),0)++IFERROR(INDEX('[1]2024'!$A:$Q,MATCH($C$3&amp;$D38,'[1]2024'!$B:$B,0),MATCH(J$4,'[1]2024'!$2:$2,0)),0)++IFERROR(INDEX('[1]2024'!$A:$Q,MATCH($D$3&amp;$D38,'[1]2024'!$B:$B,0),MATCH(J$4,'[1]2024'!$2:$2,0)),0)</f>
        <v>0</v>
      </c>
      <c r="K38" s="74">
        <f>IFERROR(INDEX('[1]2024'!$A:$Q,MATCH($A$3&amp;$D38,'[1]2024'!$B:$B,0),MATCH(K$4,'[1]2024'!$2:$2,0)),0)+IFERROR(INDEX('[1]2024'!$A:$Q,MATCH($B$3&amp;$D38,'[1]2024'!$B:$B,0),MATCH(K$4,'[1]2024'!$2:$2,0)),0)++IFERROR(INDEX('[1]2024'!$A:$Q,MATCH($C$3&amp;$D38,'[1]2024'!$B:$B,0),MATCH(K$4,'[1]2024'!$2:$2,0)),0)++IFERROR(INDEX('[1]2024'!$A:$Q,MATCH($D$3&amp;$D38,'[1]2024'!$B:$B,0),MATCH(K$4,'[1]2024'!$2:$2,0)),0)</f>
        <v>0</v>
      </c>
      <c r="L38" s="74">
        <f>IFERROR(INDEX('[1]2024'!$A:$Q,MATCH($A$3&amp;$D38,'[1]2024'!$B:$B,0),MATCH(L$4,'[1]2024'!$2:$2,0)),0)+IFERROR(INDEX('[1]2024'!$A:$Q,MATCH($B$3&amp;$D38,'[1]2024'!$B:$B,0),MATCH(L$4,'[1]2024'!$2:$2,0)),0)++IFERROR(INDEX('[1]2024'!$A:$Q,MATCH($C$3&amp;$D38,'[1]2024'!$B:$B,0),MATCH(L$4,'[1]2024'!$2:$2,0)),0)++IFERROR(INDEX('[1]2024'!$A:$Q,MATCH($D$3&amp;$D38,'[1]2024'!$B:$B,0),MATCH(L$4,'[1]2024'!$2:$2,0)),0)</f>
        <v>0</v>
      </c>
      <c r="M38" s="74">
        <f>IFERROR(INDEX('[1]2024'!$A:$Q,MATCH($A$3&amp;$D38,'[1]2024'!$B:$B,0),MATCH(M$4,'[1]2024'!$2:$2,0)),0)+IFERROR(INDEX('[1]2024'!$A:$Q,MATCH($B$3&amp;$D38,'[1]2024'!$B:$B,0),MATCH(M$4,'[1]2024'!$2:$2,0)),0)++IFERROR(INDEX('[1]2024'!$A:$Q,MATCH($C$3&amp;$D38,'[1]2024'!$B:$B,0),MATCH(M$4,'[1]2024'!$2:$2,0)),0)++IFERROR(INDEX('[1]2024'!$A:$Q,MATCH($D$3&amp;$D38,'[1]2024'!$B:$B,0),MATCH(M$4,'[1]2024'!$2:$2,0)),0)</f>
        <v>0</v>
      </c>
      <c r="N38" s="74">
        <f>IFERROR(INDEX('[1]2024'!$A:$Q,MATCH($A$3&amp;$D38,'[1]2024'!$B:$B,0),MATCH(N$4,'[1]2024'!$2:$2,0)),0)+IFERROR(INDEX('[1]2024'!$A:$Q,MATCH($B$3&amp;$D38,'[1]2024'!$B:$B,0),MATCH(N$4,'[1]2024'!$2:$2,0)),0)++IFERROR(INDEX('[1]2024'!$A:$Q,MATCH($C$3&amp;$D38,'[1]2024'!$B:$B,0),MATCH(N$4,'[1]2024'!$2:$2,0)),0)++IFERROR(INDEX('[1]2024'!$A:$Q,MATCH($D$3&amp;$D38,'[1]2024'!$B:$B,0),MATCH(N$4,'[1]2024'!$2:$2,0)),0)</f>
        <v>0</v>
      </c>
      <c r="O38" s="74">
        <f>IFERROR(INDEX('[1]2024'!$A:$Q,MATCH($A$3&amp;$D38,'[1]2024'!$B:$B,0),MATCH(O$4,'[1]2024'!$2:$2,0)),0)+IFERROR(INDEX('[1]2024'!$A:$Q,MATCH($B$3&amp;$D38,'[1]2024'!$B:$B,0),MATCH(O$4,'[1]2024'!$2:$2,0)),0)++IFERROR(INDEX('[1]2024'!$A:$Q,MATCH($C$3&amp;$D38,'[1]2024'!$B:$B,0),MATCH(O$4,'[1]2024'!$2:$2,0)),0)++IFERROR(INDEX('[1]2024'!$A:$Q,MATCH($D$3&amp;$D38,'[1]2024'!$B:$B,0),MATCH(O$4,'[1]2024'!$2:$2,0)),0)</f>
        <v>0</v>
      </c>
      <c r="P38" s="74">
        <f>IFERROR(INDEX('[1]2024'!$A:$Q,MATCH($A$3&amp;$D38,'[1]2024'!$B:$B,0),MATCH(P$4,'[1]2024'!$2:$2,0)),0)+IFERROR(INDEX('[1]2024'!$A:$Q,MATCH($B$3&amp;$D38,'[1]2024'!$B:$B,0),MATCH(P$4,'[1]2024'!$2:$2,0)),0)++IFERROR(INDEX('[1]2024'!$A:$Q,MATCH($C$3&amp;$D38,'[1]2024'!$B:$B,0),MATCH(P$4,'[1]2024'!$2:$2,0)),0)++IFERROR(INDEX('[1]2024'!$A:$Q,MATCH($D$3&amp;$D38,'[1]2024'!$B:$B,0),MATCH(P$4,'[1]2024'!$2:$2,0)),0)</f>
        <v>0</v>
      </c>
      <c r="Q38" s="74">
        <f>IFERROR(INDEX('[1]2024'!$A:$Q,MATCH($A$3&amp;$D38,'[1]2024'!$B:$B,0),MATCH(Q$4,'[1]2024'!$2:$2,0)),0)+IFERROR(INDEX('[1]2024'!$A:$Q,MATCH($B$3&amp;$D38,'[1]2024'!$B:$B,0),MATCH(Q$4,'[1]2024'!$2:$2,0)),0)++IFERROR(INDEX('[1]2024'!$A:$Q,MATCH($C$3&amp;$D38,'[1]2024'!$B:$B,0),MATCH(Q$4,'[1]2024'!$2:$2,0)),0)++IFERROR(INDEX('[1]2024'!$A:$Q,MATCH($D$3&amp;$D38,'[1]2024'!$B:$B,0),MATCH(Q$4,'[1]2024'!$2:$2,0)),0)</f>
        <v>0</v>
      </c>
      <c r="R38" s="74">
        <f>IFERROR(INDEX('[1]2024'!$A:$Q,MATCH($A$3&amp;$D38,'[1]2024'!$B:$B,0),MATCH(R$4,'[1]2024'!$2:$2,0)),0)+IFERROR(INDEX('[1]2024'!$A:$Q,MATCH($B$3&amp;$D38,'[1]2024'!$B:$B,0),MATCH(R$4,'[1]2024'!$2:$2,0)),0)++IFERROR(INDEX('[1]2024'!$A:$Q,MATCH($C$3&amp;$D38,'[1]2024'!$B:$B,0),MATCH(R$4,'[1]2024'!$2:$2,0)),0)++IFERROR(INDEX('[1]2024'!$A:$Q,MATCH($D$3&amp;$D38,'[1]2024'!$B:$B,0),MATCH(R$4,'[1]2024'!$2:$2,0)),0)</f>
        <v>0</v>
      </c>
      <c r="S38" s="74">
        <f>IFERROR(INDEX('[1]2024'!$A:$Q,MATCH($A$3&amp;$D38,'[1]2024'!$B:$B,0),MATCH(S$4,'[1]2024'!$2:$2,0)),0)+IFERROR(INDEX('[1]2024'!$A:$Q,MATCH($B$3&amp;$D38,'[1]2024'!$B:$B,0),MATCH(S$4,'[1]2024'!$2:$2,0)),0)++IFERROR(INDEX('[1]2024'!$A:$Q,MATCH($C$3&amp;$D38,'[1]2024'!$B:$B,0),MATCH(S$4,'[1]2024'!$2:$2,0)),0)++IFERROR(INDEX('[1]2024'!$A:$Q,MATCH($D$3&amp;$D38,'[1]2024'!$B:$B,0),MATCH(S$4,'[1]2024'!$2:$2,0)),0)</f>
        <v>0</v>
      </c>
      <c r="T38" s="75">
        <v>0</v>
      </c>
      <c r="U38" s="73">
        <f t="shared" si="13"/>
        <v>0</v>
      </c>
      <c r="V38" s="174">
        <v>0</v>
      </c>
      <c r="W38" s="105">
        <v>0</v>
      </c>
      <c r="X38" s="105">
        <v>0</v>
      </c>
      <c r="Y38" s="105">
        <v>0</v>
      </c>
      <c r="Z38" s="105">
        <v>0</v>
      </c>
      <c r="AA38" s="105">
        <v>0</v>
      </c>
      <c r="AB38" s="105">
        <v>0</v>
      </c>
      <c r="AC38" s="105">
        <v>0</v>
      </c>
      <c r="AD38" s="105">
        <v>0</v>
      </c>
      <c r="AE38" s="105">
        <v>0</v>
      </c>
      <c r="AF38" s="105">
        <v>0</v>
      </c>
      <c r="AG38" s="175">
        <v>0</v>
      </c>
      <c r="AH38" s="73">
        <f t="shared" si="14"/>
        <v>0</v>
      </c>
      <c r="AI38" s="73"/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73"/>
      <c r="AU38" s="73">
        <f t="shared" si="3"/>
        <v>0</v>
      </c>
      <c r="AV38" s="73">
        <f t="shared" si="4"/>
        <v>0</v>
      </c>
      <c r="AW38" s="73">
        <f t="shared" si="5"/>
        <v>0</v>
      </c>
      <c r="AX38" s="73">
        <f t="shared" si="6"/>
        <v>0</v>
      </c>
      <c r="AY38" s="73">
        <f t="shared" si="15"/>
        <v>0</v>
      </c>
      <c r="AZ38" s="73">
        <f t="shared" si="16"/>
        <v>0</v>
      </c>
      <c r="BA38" s="73">
        <f t="shared" si="17"/>
        <v>0</v>
      </c>
      <c r="BB38" s="91"/>
      <c r="BC38" s="69" t="s">
        <v>24</v>
      </c>
      <c r="BD38" s="160"/>
      <c r="BE38" s="74">
        <v>0</v>
      </c>
      <c r="BF38" s="74">
        <v>0</v>
      </c>
      <c r="BG38" s="74">
        <v>0</v>
      </c>
      <c r="BH38" s="162">
        <f t="shared" si="7"/>
        <v>0</v>
      </c>
    </row>
    <row r="39" spans="1:60" outlineLevel="1" x14ac:dyDescent="0.3">
      <c r="A39" s="71" t="s">
        <v>92</v>
      </c>
      <c r="B39" s="149" t="s">
        <v>93</v>
      </c>
      <c r="C39" s="149" t="s">
        <v>31</v>
      </c>
      <c r="D39" s="150">
        <v>5103140</v>
      </c>
      <c r="E39" s="150" t="s">
        <v>94</v>
      </c>
      <c r="F39" s="173">
        <v>0</v>
      </c>
      <c r="G39" s="73">
        <f t="shared" si="12"/>
        <v>0</v>
      </c>
      <c r="H39" s="74">
        <f>IFERROR(INDEX('[1]2024'!$A:$Q,MATCH($A$3&amp;$D39,'[1]2024'!$B:$B,0),MATCH(H$4,'[1]2024'!$2:$2,0)),0)+IFERROR(INDEX('[1]2024'!$A:$Q,MATCH($B$3&amp;$D39,'[1]2024'!$B:$B,0),MATCH(H$4,'[1]2024'!$2:$2,0)),0)++IFERROR(INDEX('[1]2024'!$A:$Q,MATCH($C$3&amp;$D39,'[1]2024'!$B:$B,0),MATCH(H$4,'[1]2024'!$2:$2,0)),0)++IFERROR(INDEX('[1]2024'!$A:$Q,MATCH($D$3&amp;$D39,'[1]2024'!$B:$B,0),MATCH(H$4,'[1]2024'!$2:$2,0)),0)</f>
        <v>0</v>
      </c>
      <c r="I39" s="74">
        <f>IFERROR(INDEX('[1]2024'!$A:$Q,MATCH($A$3&amp;$D39,'[1]2024'!$B:$B,0),MATCH(I$4,'[1]2024'!$2:$2,0)),0)+IFERROR(INDEX('[1]2024'!$A:$Q,MATCH($B$3&amp;$D39,'[1]2024'!$B:$B,0),MATCH(I$4,'[1]2024'!$2:$2,0)),0)++IFERROR(INDEX('[1]2024'!$A:$Q,MATCH($C$3&amp;$D39,'[1]2024'!$B:$B,0),MATCH(I$4,'[1]2024'!$2:$2,0)),0)++IFERROR(INDEX('[1]2024'!$A:$Q,MATCH($D$3&amp;$D39,'[1]2024'!$B:$B,0),MATCH(I$4,'[1]2024'!$2:$2,0)),0)</f>
        <v>0</v>
      </c>
      <c r="J39" s="74">
        <f>IFERROR(INDEX('[1]2024'!$A:$Q,MATCH($A$3&amp;$D39,'[1]2024'!$B:$B,0),MATCH(J$4,'[1]2024'!$2:$2,0)),0)+IFERROR(INDEX('[1]2024'!$A:$Q,MATCH($B$3&amp;$D39,'[1]2024'!$B:$B,0),MATCH(J$4,'[1]2024'!$2:$2,0)),0)++IFERROR(INDEX('[1]2024'!$A:$Q,MATCH($C$3&amp;$D39,'[1]2024'!$B:$B,0),MATCH(J$4,'[1]2024'!$2:$2,0)),0)++IFERROR(INDEX('[1]2024'!$A:$Q,MATCH($D$3&amp;$D39,'[1]2024'!$B:$B,0),MATCH(J$4,'[1]2024'!$2:$2,0)),0)</f>
        <v>0</v>
      </c>
      <c r="K39" s="74">
        <f>IFERROR(INDEX('[1]2024'!$A:$Q,MATCH($A$3&amp;$D39,'[1]2024'!$B:$B,0),MATCH(K$4,'[1]2024'!$2:$2,0)),0)+IFERROR(INDEX('[1]2024'!$A:$Q,MATCH($B$3&amp;$D39,'[1]2024'!$B:$B,0),MATCH(K$4,'[1]2024'!$2:$2,0)),0)++IFERROR(INDEX('[1]2024'!$A:$Q,MATCH($C$3&amp;$D39,'[1]2024'!$B:$B,0),MATCH(K$4,'[1]2024'!$2:$2,0)),0)++IFERROR(INDEX('[1]2024'!$A:$Q,MATCH($D$3&amp;$D39,'[1]2024'!$B:$B,0),MATCH(K$4,'[1]2024'!$2:$2,0)),0)</f>
        <v>0</v>
      </c>
      <c r="L39" s="74">
        <f>IFERROR(INDEX('[1]2024'!$A:$Q,MATCH($A$3&amp;$D39,'[1]2024'!$B:$B,0),MATCH(L$4,'[1]2024'!$2:$2,0)),0)+IFERROR(INDEX('[1]2024'!$A:$Q,MATCH($B$3&amp;$D39,'[1]2024'!$B:$B,0),MATCH(L$4,'[1]2024'!$2:$2,0)),0)++IFERROR(INDEX('[1]2024'!$A:$Q,MATCH($C$3&amp;$D39,'[1]2024'!$B:$B,0),MATCH(L$4,'[1]2024'!$2:$2,0)),0)++IFERROR(INDEX('[1]2024'!$A:$Q,MATCH($D$3&amp;$D39,'[1]2024'!$B:$B,0),MATCH(L$4,'[1]2024'!$2:$2,0)),0)</f>
        <v>0</v>
      </c>
      <c r="M39" s="74">
        <f>IFERROR(INDEX('[1]2024'!$A:$Q,MATCH($A$3&amp;$D39,'[1]2024'!$B:$B,0),MATCH(M$4,'[1]2024'!$2:$2,0)),0)+IFERROR(INDEX('[1]2024'!$A:$Q,MATCH($B$3&amp;$D39,'[1]2024'!$B:$B,0),MATCH(M$4,'[1]2024'!$2:$2,0)),0)++IFERROR(INDEX('[1]2024'!$A:$Q,MATCH($C$3&amp;$D39,'[1]2024'!$B:$B,0),MATCH(M$4,'[1]2024'!$2:$2,0)),0)++IFERROR(INDEX('[1]2024'!$A:$Q,MATCH($D$3&amp;$D39,'[1]2024'!$B:$B,0),MATCH(M$4,'[1]2024'!$2:$2,0)),0)</f>
        <v>0</v>
      </c>
      <c r="N39" s="74">
        <f>IFERROR(INDEX('[1]2024'!$A:$Q,MATCH($A$3&amp;$D39,'[1]2024'!$B:$B,0),MATCH(N$4,'[1]2024'!$2:$2,0)),0)+IFERROR(INDEX('[1]2024'!$A:$Q,MATCH($B$3&amp;$D39,'[1]2024'!$B:$B,0),MATCH(N$4,'[1]2024'!$2:$2,0)),0)++IFERROR(INDEX('[1]2024'!$A:$Q,MATCH($C$3&amp;$D39,'[1]2024'!$B:$B,0),MATCH(N$4,'[1]2024'!$2:$2,0)),0)++IFERROR(INDEX('[1]2024'!$A:$Q,MATCH($D$3&amp;$D39,'[1]2024'!$B:$B,0),MATCH(N$4,'[1]2024'!$2:$2,0)),0)</f>
        <v>0</v>
      </c>
      <c r="O39" s="74">
        <f>IFERROR(INDEX('[1]2024'!$A:$Q,MATCH($A$3&amp;$D39,'[1]2024'!$B:$B,0),MATCH(O$4,'[1]2024'!$2:$2,0)),0)+IFERROR(INDEX('[1]2024'!$A:$Q,MATCH($B$3&amp;$D39,'[1]2024'!$B:$B,0),MATCH(O$4,'[1]2024'!$2:$2,0)),0)++IFERROR(INDEX('[1]2024'!$A:$Q,MATCH($C$3&amp;$D39,'[1]2024'!$B:$B,0),MATCH(O$4,'[1]2024'!$2:$2,0)),0)++IFERROR(INDEX('[1]2024'!$A:$Q,MATCH($D$3&amp;$D39,'[1]2024'!$B:$B,0),MATCH(O$4,'[1]2024'!$2:$2,0)),0)</f>
        <v>0</v>
      </c>
      <c r="P39" s="74">
        <f>IFERROR(INDEX('[1]2024'!$A:$Q,MATCH($A$3&amp;$D39,'[1]2024'!$B:$B,0),MATCH(P$4,'[1]2024'!$2:$2,0)),0)+IFERROR(INDEX('[1]2024'!$A:$Q,MATCH($B$3&amp;$D39,'[1]2024'!$B:$B,0),MATCH(P$4,'[1]2024'!$2:$2,0)),0)++IFERROR(INDEX('[1]2024'!$A:$Q,MATCH($C$3&amp;$D39,'[1]2024'!$B:$B,0),MATCH(P$4,'[1]2024'!$2:$2,0)),0)++IFERROR(INDEX('[1]2024'!$A:$Q,MATCH($D$3&amp;$D39,'[1]2024'!$B:$B,0),MATCH(P$4,'[1]2024'!$2:$2,0)),0)</f>
        <v>0</v>
      </c>
      <c r="Q39" s="74">
        <f>IFERROR(INDEX('[1]2024'!$A:$Q,MATCH($A$3&amp;$D39,'[1]2024'!$B:$B,0),MATCH(Q$4,'[1]2024'!$2:$2,0)),0)+IFERROR(INDEX('[1]2024'!$A:$Q,MATCH($B$3&amp;$D39,'[1]2024'!$B:$B,0),MATCH(Q$4,'[1]2024'!$2:$2,0)),0)++IFERROR(INDEX('[1]2024'!$A:$Q,MATCH($C$3&amp;$D39,'[1]2024'!$B:$B,0),MATCH(Q$4,'[1]2024'!$2:$2,0)),0)++IFERROR(INDEX('[1]2024'!$A:$Q,MATCH($D$3&amp;$D39,'[1]2024'!$B:$B,0),MATCH(Q$4,'[1]2024'!$2:$2,0)),0)</f>
        <v>0</v>
      </c>
      <c r="R39" s="74">
        <f>IFERROR(INDEX('[1]2024'!$A:$Q,MATCH($A$3&amp;$D39,'[1]2024'!$B:$B,0),MATCH(R$4,'[1]2024'!$2:$2,0)),0)+IFERROR(INDEX('[1]2024'!$A:$Q,MATCH($B$3&amp;$D39,'[1]2024'!$B:$B,0),MATCH(R$4,'[1]2024'!$2:$2,0)),0)++IFERROR(INDEX('[1]2024'!$A:$Q,MATCH($C$3&amp;$D39,'[1]2024'!$B:$B,0),MATCH(R$4,'[1]2024'!$2:$2,0)),0)++IFERROR(INDEX('[1]2024'!$A:$Q,MATCH($D$3&amp;$D39,'[1]2024'!$B:$B,0),MATCH(R$4,'[1]2024'!$2:$2,0)),0)</f>
        <v>0</v>
      </c>
      <c r="S39" s="74">
        <f>IFERROR(INDEX('[1]2024'!$A:$Q,MATCH($A$3&amp;$D39,'[1]2024'!$B:$B,0),MATCH(S$4,'[1]2024'!$2:$2,0)),0)+IFERROR(INDEX('[1]2024'!$A:$Q,MATCH($B$3&amp;$D39,'[1]2024'!$B:$B,0),MATCH(S$4,'[1]2024'!$2:$2,0)),0)++IFERROR(INDEX('[1]2024'!$A:$Q,MATCH($C$3&amp;$D39,'[1]2024'!$B:$B,0),MATCH(S$4,'[1]2024'!$2:$2,0)),0)++IFERROR(INDEX('[1]2024'!$A:$Q,MATCH($D$3&amp;$D39,'[1]2024'!$B:$B,0),MATCH(S$4,'[1]2024'!$2:$2,0)),0)</f>
        <v>0</v>
      </c>
      <c r="T39" s="75">
        <v>0</v>
      </c>
      <c r="U39" s="73">
        <f t="shared" si="13"/>
        <v>0</v>
      </c>
      <c r="V39" s="174">
        <v>0</v>
      </c>
      <c r="W39" s="105">
        <v>0</v>
      </c>
      <c r="X39" s="105">
        <v>0</v>
      </c>
      <c r="Y39" s="105">
        <v>0</v>
      </c>
      <c r="Z39" s="105">
        <v>0</v>
      </c>
      <c r="AA39" s="105">
        <v>0</v>
      </c>
      <c r="AB39" s="105">
        <v>0</v>
      </c>
      <c r="AC39" s="105">
        <v>0</v>
      </c>
      <c r="AD39" s="105">
        <v>0</v>
      </c>
      <c r="AE39" s="105">
        <v>0</v>
      </c>
      <c r="AF39" s="105">
        <v>0</v>
      </c>
      <c r="AG39" s="105">
        <v>0</v>
      </c>
      <c r="AH39" s="73">
        <f t="shared" si="14"/>
        <v>0</v>
      </c>
      <c r="AI39" s="73"/>
      <c r="AJ39" s="73"/>
      <c r="AK39" s="73"/>
      <c r="AL39" s="73"/>
      <c r="AM39" s="73"/>
      <c r="AN39" s="73"/>
      <c r="AO39" s="73"/>
      <c r="AP39" s="73"/>
      <c r="AQ39" s="73"/>
      <c r="AR39" s="73"/>
      <c r="AS39" s="73"/>
      <c r="AT39" s="73"/>
      <c r="AU39" s="73">
        <f t="shared" si="3"/>
        <v>0</v>
      </c>
      <c r="AV39" s="73">
        <f t="shared" si="4"/>
        <v>0</v>
      </c>
      <c r="AW39" s="73">
        <f t="shared" si="5"/>
        <v>0</v>
      </c>
      <c r="AX39" s="73">
        <f t="shared" si="6"/>
        <v>0</v>
      </c>
      <c r="AY39" s="73">
        <f t="shared" si="15"/>
        <v>0</v>
      </c>
      <c r="AZ39" s="73">
        <f t="shared" si="16"/>
        <v>0</v>
      </c>
      <c r="BA39" s="73">
        <f t="shared" si="17"/>
        <v>0</v>
      </c>
      <c r="BB39" s="111"/>
      <c r="BC39" s="69" t="s">
        <v>24</v>
      </c>
      <c r="BD39" s="160"/>
      <c r="BE39" s="74">
        <v>0</v>
      </c>
      <c r="BF39" s="74">
        <v>0</v>
      </c>
      <c r="BG39" s="74">
        <v>0</v>
      </c>
      <c r="BH39" s="162">
        <f t="shared" si="7"/>
        <v>0</v>
      </c>
    </row>
    <row r="40" spans="1:60" outlineLevel="1" x14ac:dyDescent="0.3">
      <c r="A40" s="71" t="s">
        <v>95</v>
      </c>
      <c r="B40" s="149" t="s">
        <v>21</v>
      </c>
      <c r="C40" s="149" t="s">
        <v>31</v>
      </c>
      <c r="D40" s="150">
        <v>5103130</v>
      </c>
      <c r="E40" s="150" t="s">
        <v>96</v>
      </c>
      <c r="F40" s="173">
        <v>0</v>
      </c>
      <c r="G40" s="73">
        <f t="shared" si="12"/>
        <v>0</v>
      </c>
      <c r="H40" s="74">
        <f>IFERROR(INDEX('[1]2024'!$A:$Q,MATCH($A$3&amp;$D40,'[1]2024'!$B:$B,0),MATCH(H$4,'[1]2024'!$2:$2,0)),0)+IFERROR(INDEX('[1]2024'!$A:$Q,MATCH($B$3&amp;$D40,'[1]2024'!$B:$B,0),MATCH(H$4,'[1]2024'!$2:$2,0)),0)++IFERROR(INDEX('[1]2024'!$A:$Q,MATCH($C$3&amp;$D40,'[1]2024'!$B:$B,0),MATCH(H$4,'[1]2024'!$2:$2,0)),0)++IFERROR(INDEX('[1]2024'!$A:$Q,MATCH($D$3&amp;$D40,'[1]2024'!$B:$B,0),MATCH(H$4,'[1]2024'!$2:$2,0)),0)</f>
        <v>0</v>
      </c>
      <c r="I40" s="74">
        <f>IFERROR(INDEX('[1]2024'!$A:$Q,MATCH($A$3&amp;$D40,'[1]2024'!$B:$B,0),MATCH(I$4,'[1]2024'!$2:$2,0)),0)+IFERROR(INDEX('[1]2024'!$A:$Q,MATCH($B$3&amp;$D40,'[1]2024'!$B:$B,0),MATCH(I$4,'[1]2024'!$2:$2,0)),0)++IFERROR(INDEX('[1]2024'!$A:$Q,MATCH($C$3&amp;$D40,'[1]2024'!$B:$B,0),MATCH(I$4,'[1]2024'!$2:$2,0)),0)++IFERROR(INDEX('[1]2024'!$A:$Q,MATCH($D$3&amp;$D40,'[1]2024'!$B:$B,0),MATCH(I$4,'[1]2024'!$2:$2,0)),0)</f>
        <v>0</v>
      </c>
      <c r="J40" s="74">
        <f>IFERROR(INDEX('[1]2024'!$A:$Q,MATCH($A$3&amp;$D40,'[1]2024'!$B:$B,0),MATCH(J$4,'[1]2024'!$2:$2,0)),0)+IFERROR(INDEX('[1]2024'!$A:$Q,MATCH($B$3&amp;$D40,'[1]2024'!$B:$B,0),MATCH(J$4,'[1]2024'!$2:$2,0)),0)++IFERROR(INDEX('[1]2024'!$A:$Q,MATCH($C$3&amp;$D40,'[1]2024'!$B:$B,0),MATCH(J$4,'[1]2024'!$2:$2,0)),0)++IFERROR(INDEX('[1]2024'!$A:$Q,MATCH($D$3&amp;$D40,'[1]2024'!$B:$B,0),MATCH(J$4,'[1]2024'!$2:$2,0)),0)</f>
        <v>0</v>
      </c>
      <c r="K40" s="74">
        <f>IFERROR(INDEX('[1]2024'!$A:$Q,MATCH($A$3&amp;$D40,'[1]2024'!$B:$B,0),MATCH(K$4,'[1]2024'!$2:$2,0)),0)+IFERROR(INDEX('[1]2024'!$A:$Q,MATCH($B$3&amp;$D40,'[1]2024'!$B:$B,0),MATCH(K$4,'[1]2024'!$2:$2,0)),0)++IFERROR(INDEX('[1]2024'!$A:$Q,MATCH($C$3&amp;$D40,'[1]2024'!$B:$B,0),MATCH(K$4,'[1]2024'!$2:$2,0)),0)++IFERROR(INDEX('[1]2024'!$A:$Q,MATCH($D$3&amp;$D40,'[1]2024'!$B:$B,0),MATCH(K$4,'[1]2024'!$2:$2,0)),0)</f>
        <v>0</v>
      </c>
      <c r="L40" s="74">
        <f>IFERROR(INDEX('[1]2024'!$A:$Q,MATCH($A$3&amp;$D40,'[1]2024'!$B:$B,0),MATCH(L$4,'[1]2024'!$2:$2,0)),0)+IFERROR(INDEX('[1]2024'!$A:$Q,MATCH($B$3&amp;$D40,'[1]2024'!$B:$B,0),MATCH(L$4,'[1]2024'!$2:$2,0)),0)++IFERROR(INDEX('[1]2024'!$A:$Q,MATCH($C$3&amp;$D40,'[1]2024'!$B:$B,0),MATCH(L$4,'[1]2024'!$2:$2,0)),0)++IFERROR(INDEX('[1]2024'!$A:$Q,MATCH($D$3&amp;$D40,'[1]2024'!$B:$B,0),MATCH(L$4,'[1]2024'!$2:$2,0)),0)</f>
        <v>0</v>
      </c>
      <c r="M40" s="74">
        <f>IFERROR(INDEX('[1]2024'!$A:$Q,MATCH($A$3&amp;$D40,'[1]2024'!$B:$B,0),MATCH(M$4,'[1]2024'!$2:$2,0)),0)+IFERROR(INDEX('[1]2024'!$A:$Q,MATCH($B$3&amp;$D40,'[1]2024'!$B:$B,0),MATCH(M$4,'[1]2024'!$2:$2,0)),0)++IFERROR(INDEX('[1]2024'!$A:$Q,MATCH($C$3&amp;$D40,'[1]2024'!$B:$B,0),MATCH(M$4,'[1]2024'!$2:$2,0)),0)++IFERROR(INDEX('[1]2024'!$A:$Q,MATCH($D$3&amp;$D40,'[1]2024'!$B:$B,0),MATCH(M$4,'[1]2024'!$2:$2,0)),0)</f>
        <v>0</v>
      </c>
      <c r="N40" s="74">
        <f>IFERROR(INDEX('[1]2024'!$A:$Q,MATCH($A$3&amp;$D40,'[1]2024'!$B:$B,0),MATCH(N$4,'[1]2024'!$2:$2,0)),0)+IFERROR(INDEX('[1]2024'!$A:$Q,MATCH($B$3&amp;$D40,'[1]2024'!$B:$B,0),MATCH(N$4,'[1]2024'!$2:$2,0)),0)++IFERROR(INDEX('[1]2024'!$A:$Q,MATCH($C$3&amp;$D40,'[1]2024'!$B:$B,0),MATCH(N$4,'[1]2024'!$2:$2,0)),0)++IFERROR(INDEX('[1]2024'!$A:$Q,MATCH($D$3&amp;$D40,'[1]2024'!$B:$B,0),MATCH(N$4,'[1]2024'!$2:$2,0)),0)</f>
        <v>0</v>
      </c>
      <c r="O40" s="74">
        <f>IFERROR(INDEX('[1]2024'!$A:$Q,MATCH($A$3&amp;$D40,'[1]2024'!$B:$B,0),MATCH(O$4,'[1]2024'!$2:$2,0)),0)+IFERROR(INDEX('[1]2024'!$A:$Q,MATCH($B$3&amp;$D40,'[1]2024'!$B:$B,0),MATCH(O$4,'[1]2024'!$2:$2,0)),0)++IFERROR(INDEX('[1]2024'!$A:$Q,MATCH($C$3&amp;$D40,'[1]2024'!$B:$B,0),MATCH(O$4,'[1]2024'!$2:$2,0)),0)++IFERROR(INDEX('[1]2024'!$A:$Q,MATCH($D$3&amp;$D40,'[1]2024'!$B:$B,0),MATCH(O$4,'[1]2024'!$2:$2,0)),0)</f>
        <v>0</v>
      </c>
      <c r="P40" s="74">
        <f>IFERROR(INDEX('[1]2024'!$A:$Q,MATCH($A$3&amp;$D40,'[1]2024'!$B:$B,0),MATCH(P$4,'[1]2024'!$2:$2,0)),0)+IFERROR(INDEX('[1]2024'!$A:$Q,MATCH($B$3&amp;$D40,'[1]2024'!$B:$B,0),MATCH(P$4,'[1]2024'!$2:$2,0)),0)++IFERROR(INDEX('[1]2024'!$A:$Q,MATCH($C$3&amp;$D40,'[1]2024'!$B:$B,0),MATCH(P$4,'[1]2024'!$2:$2,0)),0)++IFERROR(INDEX('[1]2024'!$A:$Q,MATCH($D$3&amp;$D40,'[1]2024'!$B:$B,0),MATCH(P$4,'[1]2024'!$2:$2,0)),0)</f>
        <v>0</v>
      </c>
      <c r="Q40" s="74">
        <f>IFERROR(INDEX('[1]2024'!$A:$Q,MATCH($A$3&amp;$D40,'[1]2024'!$B:$B,0),MATCH(Q$4,'[1]2024'!$2:$2,0)),0)+IFERROR(INDEX('[1]2024'!$A:$Q,MATCH($B$3&amp;$D40,'[1]2024'!$B:$B,0),MATCH(Q$4,'[1]2024'!$2:$2,0)),0)++IFERROR(INDEX('[1]2024'!$A:$Q,MATCH($C$3&amp;$D40,'[1]2024'!$B:$B,0),MATCH(Q$4,'[1]2024'!$2:$2,0)),0)++IFERROR(INDEX('[1]2024'!$A:$Q,MATCH($D$3&amp;$D40,'[1]2024'!$B:$B,0),MATCH(Q$4,'[1]2024'!$2:$2,0)),0)</f>
        <v>0</v>
      </c>
      <c r="R40" s="74">
        <f>IFERROR(INDEX('[1]2024'!$A:$Q,MATCH($A$3&amp;$D40,'[1]2024'!$B:$B,0),MATCH(R$4,'[1]2024'!$2:$2,0)),0)+IFERROR(INDEX('[1]2024'!$A:$Q,MATCH($B$3&amp;$D40,'[1]2024'!$B:$B,0),MATCH(R$4,'[1]2024'!$2:$2,0)),0)++IFERROR(INDEX('[1]2024'!$A:$Q,MATCH($C$3&amp;$D40,'[1]2024'!$B:$B,0),MATCH(R$4,'[1]2024'!$2:$2,0)),0)++IFERROR(INDEX('[1]2024'!$A:$Q,MATCH($D$3&amp;$D40,'[1]2024'!$B:$B,0),MATCH(R$4,'[1]2024'!$2:$2,0)),0)</f>
        <v>0</v>
      </c>
      <c r="S40" s="74">
        <f>IFERROR(INDEX('[1]2024'!$A:$Q,MATCH($A$3&amp;$D40,'[1]2024'!$B:$B,0),MATCH(S$4,'[1]2024'!$2:$2,0)),0)+IFERROR(INDEX('[1]2024'!$A:$Q,MATCH($B$3&amp;$D40,'[1]2024'!$B:$B,0),MATCH(S$4,'[1]2024'!$2:$2,0)),0)++IFERROR(INDEX('[1]2024'!$A:$Q,MATCH($C$3&amp;$D40,'[1]2024'!$B:$B,0),MATCH(S$4,'[1]2024'!$2:$2,0)),0)++IFERROR(INDEX('[1]2024'!$A:$Q,MATCH($D$3&amp;$D40,'[1]2024'!$B:$B,0),MATCH(S$4,'[1]2024'!$2:$2,0)),0)</f>
        <v>0</v>
      </c>
      <c r="T40" s="75">
        <v>0</v>
      </c>
      <c r="U40" s="73">
        <f t="shared" si="13"/>
        <v>0</v>
      </c>
      <c r="V40" s="174">
        <v>0</v>
      </c>
      <c r="W40" s="105">
        <v>0</v>
      </c>
      <c r="X40" s="105">
        <v>0</v>
      </c>
      <c r="Y40" s="105">
        <v>0</v>
      </c>
      <c r="Z40" s="105">
        <v>0</v>
      </c>
      <c r="AA40" s="105">
        <v>0</v>
      </c>
      <c r="AB40" s="105">
        <v>0</v>
      </c>
      <c r="AC40" s="105">
        <v>0</v>
      </c>
      <c r="AD40" s="105">
        <v>0</v>
      </c>
      <c r="AE40" s="105">
        <v>0</v>
      </c>
      <c r="AF40" s="105">
        <v>0</v>
      </c>
      <c r="AG40" s="175">
        <v>0</v>
      </c>
      <c r="AH40" s="73">
        <f t="shared" si="14"/>
        <v>0</v>
      </c>
      <c r="AI40" s="73"/>
      <c r="AJ40" s="73"/>
      <c r="AK40" s="73"/>
      <c r="AL40" s="73"/>
      <c r="AM40" s="73"/>
      <c r="AN40" s="73"/>
      <c r="AO40" s="73"/>
      <c r="AP40" s="73"/>
      <c r="AQ40" s="73"/>
      <c r="AR40" s="73"/>
      <c r="AS40" s="73"/>
      <c r="AT40" s="73"/>
      <c r="AU40" s="73">
        <f t="shared" si="3"/>
        <v>0</v>
      </c>
      <c r="AV40" s="73">
        <f t="shared" si="4"/>
        <v>0</v>
      </c>
      <c r="AW40" s="73">
        <f t="shared" si="5"/>
        <v>0</v>
      </c>
      <c r="AX40" s="73">
        <f t="shared" si="6"/>
        <v>0</v>
      </c>
      <c r="AY40" s="73">
        <f t="shared" si="15"/>
        <v>0</v>
      </c>
      <c r="AZ40" s="73">
        <f t="shared" si="16"/>
        <v>0</v>
      </c>
      <c r="BA40" s="73">
        <f t="shared" si="17"/>
        <v>0</v>
      </c>
      <c r="BB40" s="91"/>
      <c r="BC40" s="69" t="s">
        <v>24</v>
      </c>
      <c r="BD40" s="160"/>
      <c r="BE40" s="74">
        <v>0</v>
      </c>
      <c r="BF40" s="74">
        <v>0</v>
      </c>
      <c r="BG40" s="74">
        <v>0</v>
      </c>
      <c r="BH40" s="162">
        <f t="shared" si="7"/>
        <v>0</v>
      </c>
    </row>
    <row r="41" spans="1:60" outlineLevel="1" x14ac:dyDescent="0.3">
      <c r="A41" s="71" t="s">
        <v>97</v>
      </c>
      <c r="B41" s="149" t="s">
        <v>98</v>
      </c>
      <c r="C41" s="149" t="s">
        <v>31</v>
      </c>
      <c r="D41" s="150">
        <v>5103120</v>
      </c>
      <c r="E41" s="150" t="s">
        <v>99</v>
      </c>
      <c r="F41" s="173">
        <v>0</v>
      </c>
      <c r="G41" s="73">
        <f t="shared" si="12"/>
        <v>0</v>
      </c>
      <c r="H41" s="74">
        <f>IFERROR(INDEX('[1]2024'!$A:$Q,MATCH($A$3&amp;$D41,'[1]2024'!$B:$B,0),MATCH(H$4,'[1]2024'!$2:$2,0)),0)+IFERROR(INDEX('[1]2024'!$A:$Q,MATCH($B$3&amp;$D41,'[1]2024'!$B:$B,0),MATCH(H$4,'[1]2024'!$2:$2,0)),0)++IFERROR(INDEX('[1]2024'!$A:$Q,MATCH($C$3&amp;$D41,'[1]2024'!$B:$B,0),MATCH(H$4,'[1]2024'!$2:$2,0)),0)++IFERROR(INDEX('[1]2024'!$A:$Q,MATCH($D$3&amp;$D41,'[1]2024'!$B:$B,0),MATCH(H$4,'[1]2024'!$2:$2,0)),0)</f>
        <v>0</v>
      </c>
      <c r="I41" s="74">
        <f>IFERROR(INDEX('[1]2024'!$A:$Q,MATCH($A$3&amp;$D41,'[1]2024'!$B:$B,0),MATCH(I$4,'[1]2024'!$2:$2,0)),0)+IFERROR(INDEX('[1]2024'!$A:$Q,MATCH($B$3&amp;$D41,'[1]2024'!$B:$B,0),MATCH(I$4,'[1]2024'!$2:$2,0)),0)++IFERROR(INDEX('[1]2024'!$A:$Q,MATCH($C$3&amp;$D41,'[1]2024'!$B:$B,0),MATCH(I$4,'[1]2024'!$2:$2,0)),0)++IFERROR(INDEX('[1]2024'!$A:$Q,MATCH($D$3&amp;$D41,'[1]2024'!$B:$B,0),MATCH(I$4,'[1]2024'!$2:$2,0)),0)</f>
        <v>0</v>
      </c>
      <c r="J41" s="74">
        <f>IFERROR(INDEX('[1]2024'!$A:$Q,MATCH($A$3&amp;$D41,'[1]2024'!$B:$B,0),MATCH(J$4,'[1]2024'!$2:$2,0)),0)+IFERROR(INDEX('[1]2024'!$A:$Q,MATCH($B$3&amp;$D41,'[1]2024'!$B:$B,0),MATCH(J$4,'[1]2024'!$2:$2,0)),0)++IFERROR(INDEX('[1]2024'!$A:$Q,MATCH($C$3&amp;$D41,'[1]2024'!$B:$B,0),MATCH(J$4,'[1]2024'!$2:$2,0)),0)++IFERROR(INDEX('[1]2024'!$A:$Q,MATCH($D$3&amp;$D41,'[1]2024'!$B:$B,0),MATCH(J$4,'[1]2024'!$2:$2,0)),0)</f>
        <v>0</v>
      </c>
      <c r="K41" s="74">
        <f>IFERROR(INDEX('[1]2024'!$A:$Q,MATCH($A$3&amp;$D41,'[1]2024'!$B:$B,0),MATCH(K$4,'[1]2024'!$2:$2,0)),0)+IFERROR(INDEX('[1]2024'!$A:$Q,MATCH($B$3&amp;$D41,'[1]2024'!$B:$B,0),MATCH(K$4,'[1]2024'!$2:$2,0)),0)++IFERROR(INDEX('[1]2024'!$A:$Q,MATCH($C$3&amp;$D41,'[1]2024'!$B:$B,0),MATCH(K$4,'[1]2024'!$2:$2,0)),0)++IFERROR(INDEX('[1]2024'!$A:$Q,MATCH($D$3&amp;$D41,'[1]2024'!$B:$B,0),MATCH(K$4,'[1]2024'!$2:$2,0)),0)</f>
        <v>0</v>
      </c>
      <c r="L41" s="74">
        <f>IFERROR(INDEX('[1]2024'!$A:$Q,MATCH($A$3&amp;$D41,'[1]2024'!$B:$B,0),MATCH(L$4,'[1]2024'!$2:$2,0)),0)+IFERROR(INDEX('[1]2024'!$A:$Q,MATCH($B$3&amp;$D41,'[1]2024'!$B:$B,0),MATCH(L$4,'[1]2024'!$2:$2,0)),0)++IFERROR(INDEX('[1]2024'!$A:$Q,MATCH($C$3&amp;$D41,'[1]2024'!$B:$B,0),MATCH(L$4,'[1]2024'!$2:$2,0)),0)++IFERROR(INDEX('[1]2024'!$A:$Q,MATCH($D$3&amp;$D41,'[1]2024'!$B:$B,0),MATCH(L$4,'[1]2024'!$2:$2,0)),0)</f>
        <v>0</v>
      </c>
      <c r="M41" s="74">
        <f>IFERROR(INDEX('[1]2024'!$A:$Q,MATCH($A$3&amp;$D41,'[1]2024'!$B:$B,0),MATCH(M$4,'[1]2024'!$2:$2,0)),0)+IFERROR(INDEX('[1]2024'!$A:$Q,MATCH($B$3&amp;$D41,'[1]2024'!$B:$B,0),MATCH(M$4,'[1]2024'!$2:$2,0)),0)++IFERROR(INDEX('[1]2024'!$A:$Q,MATCH($C$3&amp;$D41,'[1]2024'!$B:$B,0),MATCH(M$4,'[1]2024'!$2:$2,0)),0)++IFERROR(INDEX('[1]2024'!$A:$Q,MATCH($D$3&amp;$D41,'[1]2024'!$B:$B,0),MATCH(M$4,'[1]2024'!$2:$2,0)),0)</f>
        <v>0</v>
      </c>
      <c r="N41" s="74">
        <f>IFERROR(INDEX('[1]2024'!$A:$Q,MATCH($A$3&amp;$D41,'[1]2024'!$B:$B,0),MATCH(N$4,'[1]2024'!$2:$2,0)),0)+IFERROR(INDEX('[1]2024'!$A:$Q,MATCH($B$3&amp;$D41,'[1]2024'!$B:$B,0),MATCH(N$4,'[1]2024'!$2:$2,0)),0)++IFERROR(INDEX('[1]2024'!$A:$Q,MATCH($C$3&amp;$D41,'[1]2024'!$B:$B,0),MATCH(N$4,'[1]2024'!$2:$2,0)),0)++IFERROR(INDEX('[1]2024'!$A:$Q,MATCH($D$3&amp;$D41,'[1]2024'!$B:$B,0),MATCH(N$4,'[1]2024'!$2:$2,0)),0)</f>
        <v>0</v>
      </c>
      <c r="O41" s="74">
        <f>IFERROR(INDEX('[1]2024'!$A:$Q,MATCH($A$3&amp;$D41,'[1]2024'!$B:$B,0),MATCH(O$4,'[1]2024'!$2:$2,0)),0)+IFERROR(INDEX('[1]2024'!$A:$Q,MATCH($B$3&amp;$D41,'[1]2024'!$B:$B,0),MATCH(O$4,'[1]2024'!$2:$2,0)),0)++IFERROR(INDEX('[1]2024'!$A:$Q,MATCH($C$3&amp;$D41,'[1]2024'!$B:$B,0),MATCH(O$4,'[1]2024'!$2:$2,0)),0)++IFERROR(INDEX('[1]2024'!$A:$Q,MATCH($D$3&amp;$D41,'[1]2024'!$B:$B,0),MATCH(O$4,'[1]2024'!$2:$2,0)),0)</f>
        <v>0</v>
      </c>
      <c r="P41" s="74">
        <f>IFERROR(INDEX('[1]2024'!$A:$Q,MATCH($A$3&amp;$D41,'[1]2024'!$B:$B,0),MATCH(P$4,'[1]2024'!$2:$2,0)),0)+IFERROR(INDEX('[1]2024'!$A:$Q,MATCH($B$3&amp;$D41,'[1]2024'!$B:$B,0),MATCH(P$4,'[1]2024'!$2:$2,0)),0)++IFERROR(INDEX('[1]2024'!$A:$Q,MATCH($C$3&amp;$D41,'[1]2024'!$B:$B,0),MATCH(P$4,'[1]2024'!$2:$2,0)),0)++IFERROR(INDEX('[1]2024'!$A:$Q,MATCH($D$3&amp;$D41,'[1]2024'!$B:$B,0),MATCH(P$4,'[1]2024'!$2:$2,0)),0)</f>
        <v>0</v>
      </c>
      <c r="Q41" s="74">
        <f>IFERROR(INDEX('[1]2024'!$A:$Q,MATCH($A$3&amp;$D41,'[1]2024'!$B:$B,0),MATCH(Q$4,'[1]2024'!$2:$2,0)),0)+IFERROR(INDEX('[1]2024'!$A:$Q,MATCH($B$3&amp;$D41,'[1]2024'!$B:$B,0),MATCH(Q$4,'[1]2024'!$2:$2,0)),0)++IFERROR(INDEX('[1]2024'!$A:$Q,MATCH($C$3&amp;$D41,'[1]2024'!$B:$B,0),MATCH(Q$4,'[1]2024'!$2:$2,0)),0)++IFERROR(INDEX('[1]2024'!$A:$Q,MATCH($D$3&amp;$D41,'[1]2024'!$B:$B,0),MATCH(Q$4,'[1]2024'!$2:$2,0)),0)</f>
        <v>0</v>
      </c>
      <c r="R41" s="74">
        <f>IFERROR(INDEX('[1]2024'!$A:$Q,MATCH($A$3&amp;$D41,'[1]2024'!$B:$B,0),MATCH(R$4,'[1]2024'!$2:$2,0)),0)+IFERROR(INDEX('[1]2024'!$A:$Q,MATCH($B$3&amp;$D41,'[1]2024'!$B:$B,0),MATCH(R$4,'[1]2024'!$2:$2,0)),0)++IFERROR(INDEX('[1]2024'!$A:$Q,MATCH($C$3&amp;$D41,'[1]2024'!$B:$B,0),MATCH(R$4,'[1]2024'!$2:$2,0)),0)++IFERROR(INDEX('[1]2024'!$A:$Q,MATCH($D$3&amp;$D41,'[1]2024'!$B:$B,0),MATCH(R$4,'[1]2024'!$2:$2,0)),0)</f>
        <v>0</v>
      </c>
      <c r="S41" s="74">
        <f>IFERROR(INDEX('[1]2024'!$A:$Q,MATCH($A$3&amp;$D41,'[1]2024'!$B:$B,0),MATCH(S$4,'[1]2024'!$2:$2,0)),0)+IFERROR(INDEX('[1]2024'!$A:$Q,MATCH($B$3&amp;$D41,'[1]2024'!$B:$B,0),MATCH(S$4,'[1]2024'!$2:$2,0)),0)++IFERROR(INDEX('[1]2024'!$A:$Q,MATCH($C$3&amp;$D41,'[1]2024'!$B:$B,0),MATCH(S$4,'[1]2024'!$2:$2,0)),0)++IFERROR(INDEX('[1]2024'!$A:$Q,MATCH($D$3&amp;$D41,'[1]2024'!$B:$B,0),MATCH(S$4,'[1]2024'!$2:$2,0)),0)</f>
        <v>0</v>
      </c>
      <c r="T41" s="75">
        <v>0</v>
      </c>
      <c r="U41" s="73">
        <f t="shared" si="13"/>
        <v>0</v>
      </c>
      <c r="V41" s="174">
        <v>0</v>
      </c>
      <c r="W41" s="105">
        <v>0</v>
      </c>
      <c r="X41" s="105">
        <v>0</v>
      </c>
      <c r="Y41" s="105">
        <v>0</v>
      </c>
      <c r="Z41" s="105">
        <v>0</v>
      </c>
      <c r="AA41" s="105">
        <v>0</v>
      </c>
      <c r="AB41" s="105">
        <v>0</v>
      </c>
      <c r="AC41" s="105">
        <v>0</v>
      </c>
      <c r="AD41" s="105">
        <v>0</v>
      </c>
      <c r="AE41" s="105">
        <v>0</v>
      </c>
      <c r="AF41" s="105">
        <v>0</v>
      </c>
      <c r="AG41" s="175">
        <v>0</v>
      </c>
      <c r="AH41" s="73">
        <f t="shared" si="14"/>
        <v>0</v>
      </c>
      <c r="AI41" s="73"/>
      <c r="AJ41" s="73"/>
      <c r="AK41" s="73"/>
      <c r="AL41" s="73"/>
      <c r="AM41" s="73"/>
      <c r="AN41" s="73"/>
      <c r="AO41" s="73"/>
      <c r="AP41" s="73"/>
      <c r="AQ41" s="73"/>
      <c r="AR41" s="73"/>
      <c r="AS41" s="73"/>
      <c r="AT41" s="73"/>
      <c r="AU41" s="73">
        <f t="shared" si="3"/>
        <v>0</v>
      </c>
      <c r="AV41" s="73">
        <f t="shared" si="4"/>
        <v>0</v>
      </c>
      <c r="AW41" s="73">
        <f t="shared" si="5"/>
        <v>0</v>
      </c>
      <c r="AX41" s="73">
        <f t="shared" si="6"/>
        <v>0</v>
      </c>
      <c r="AY41" s="73">
        <f t="shared" si="15"/>
        <v>0</v>
      </c>
      <c r="AZ41" s="73">
        <f t="shared" si="16"/>
        <v>0</v>
      </c>
      <c r="BA41" s="73">
        <f t="shared" si="17"/>
        <v>0</v>
      </c>
      <c r="BB41" s="91"/>
      <c r="BC41" s="69" t="s">
        <v>24</v>
      </c>
      <c r="BD41" s="160"/>
      <c r="BE41" s="74">
        <v>0</v>
      </c>
      <c r="BF41" s="74">
        <v>0</v>
      </c>
      <c r="BG41" s="74">
        <v>0</v>
      </c>
      <c r="BH41" s="162">
        <f t="shared" si="7"/>
        <v>0</v>
      </c>
    </row>
    <row r="42" spans="1:60" outlineLevel="1" x14ac:dyDescent="0.3">
      <c r="A42" s="71" t="s">
        <v>100</v>
      </c>
      <c r="B42" s="149" t="s">
        <v>101</v>
      </c>
      <c r="C42" s="149" t="s">
        <v>31</v>
      </c>
      <c r="D42" s="150">
        <v>5103110</v>
      </c>
      <c r="E42" s="150" t="s">
        <v>102</v>
      </c>
      <c r="F42" s="173">
        <v>0</v>
      </c>
      <c r="G42" s="73">
        <f t="shared" si="12"/>
        <v>0</v>
      </c>
      <c r="H42" s="74">
        <f>IFERROR(INDEX('[1]2024'!$A:$Q,MATCH($A$3&amp;$D42,'[1]2024'!$B:$B,0),MATCH(H$4,'[1]2024'!$2:$2,0)),0)+IFERROR(INDEX('[1]2024'!$A:$Q,MATCH($B$3&amp;$D42,'[1]2024'!$B:$B,0),MATCH(H$4,'[1]2024'!$2:$2,0)),0)++IFERROR(INDEX('[1]2024'!$A:$Q,MATCH($C$3&amp;$D42,'[1]2024'!$B:$B,0),MATCH(H$4,'[1]2024'!$2:$2,0)),0)++IFERROR(INDEX('[1]2024'!$A:$Q,MATCH($D$3&amp;$D42,'[1]2024'!$B:$B,0),MATCH(H$4,'[1]2024'!$2:$2,0)),0)</f>
        <v>0</v>
      </c>
      <c r="I42" s="74">
        <f>IFERROR(INDEX('[1]2024'!$A:$Q,MATCH($A$3&amp;$D42,'[1]2024'!$B:$B,0),MATCH(I$4,'[1]2024'!$2:$2,0)),0)+IFERROR(INDEX('[1]2024'!$A:$Q,MATCH($B$3&amp;$D42,'[1]2024'!$B:$B,0),MATCH(I$4,'[1]2024'!$2:$2,0)),0)++IFERROR(INDEX('[1]2024'!$A:$Q,MATCH($C$3&amp;$D42,'[1]2024'!$B:$B,0),MATCH(I$4,'[1]2024'!$2:$2,0)),0)++IFERROR(INDEX('[1]2024'!$A:$Q,MATCH($D$3&amp;$D42,'[1]2024'!$B:$B,0),MATCH(I$4,'[1]2024'!$2:$2,0)),0)</f>
        <v>0</v>
      </c>
      <c r="J42" s="74">
        <f>IFERROR(INDEX('[1]2024'!$A:$Q,MATCH($A$3&amp;$D42,'[1]2024'!$B:$B,0),MATCH(J$4,'[1]2024'!$2:$2,0)),0)+IFERROR(INDEX('[1]2024'!$A:$Q,MATCH($B$3&amp;$D42,'[1]2024'!$B:$B,0),MATCH(J$4,'[1]2024'!$2:$2,0)),0)++IFERROR(INDEX('[1]2024'!$A:$Q,MATCH($C$3&amp;$D42,'[1]2024'!$B:$B,0),MATCH(J$4,'[1]2024'!$2:$2,0)),0)++IFERROR(INDEX('[1]2024'!$A:$Q,MATCH($D$3&amp;$D42,'[1]2024'!$B:$B,0),MATCH(J$4,'[1]2024'!$2:$2,0)),0)</f>
        <v>0</v>
      </c>
      <c r="K42" s="74">
        <f>IFERROR(INDEX('[1]2024'!$A:$Q,MATCH($A$3&amp;$D42,'[1]2024'!$B:$B,0),MATCH(K$4,'[1]2024'!$2:$2,0)),0)+IFERROR(INDEX('[1]2024'!$A:$Q,MATCH($B$3&amp;$D42,'[1]2024'!$B:$B,0),MATCH(K$4,'[1]2024'!$2:$2,0)),0)++IFERROR(INDEX('[1]2024'!$A:$Q,MATCH($C$3&amp;$D42,'[1]2024'!$B:$B,0),MATCH(K$4,'[1]2024'!$2:$2,0)),0)++IFERROR(INDEX('[1]2024'!$A:$Q,MATCH($D$3&amp;$D42,'[1]2024'!$B:$B,0),MATCH(K$4,'[1]2024'!$2:$2,0)),0)</f>
        <v>0</v>
      </c>
      <c r="L42" s="74">
        <f>IFERROR(INDEX('[1]2024'!$A:$Q,MATCH($A$3&amp;$D42,'[1]2024'!$B:$B,0),MATCH(L$4,'[1]2024'!$2:$2,0)),0)+IFERROR(INDEX('[1]2024'!$A:$Q,MATCH($B$3&amp;$D42,'[1]2024'!$B:$B,0),MATCH(L$4,'[1]2024'!$2:$2,0)),0)++IFERROR(INDEX('[1]2024'!$A:$Q,MATCH($C$3&amp;$D42,'[1]2024'!$B:$B,0),MATCH(L$4,'[1]2024'!$2:$2,0)),0)++IFERROR(INDEX('[1]2024'!$A:$Q,MATCH($D$3&amp;$D42,'[1]2024'!$B:$B,0),MATCH(L$4,'[1]2024'!$2:$2,0)),0)</f>
        <v>0</v>
      </c>
      <c r="M42" s="74">
        <f>IFERROR(INDEX('[1]2024'!$A:$Q,MATCH($A$3&amp;$D42,'[1]2024'!$B:$B,0),MATCH(M$4,'[1]2024'!$2:$2,0)),0)+IFERROR(INDEX('[1]2024'!$A:$Q,MATCH($B$3&amp;$D42,'[1]2024'!$B:$B,0),MATCH(M$4,'[1]2024'!$2:$2,0)),0)++IFERROR(INDEX('[1]2024'!$A:$Q,MATCH($C$3&amp;$D42,'[1]2024'!$B:$B,0),MATCH(M$4,'[1]2024'!$2:$2,0)),0)++IFERROR(INDEX('[1]2024'!$A:$Q,MATCH($D$3&amp;$D42,'[1]2024'!$B:$B,0),MATCH(M$4,'[1]2024'!$2:$2,0)),0)</f>
        <v>0</v>
      </c>
      <c r="N42" s="74">
        <f>IFERROR(INDEX('[1]2024'!$A:$Q,MATCH($A$3&amp;$D42,'[1]2024'!$B:$B,0),MATCH(N$4,'[1]2024'!$2:$2,0)),0)+IFERROR(INDEX('[1]2024'!$A:$Q,MATCH($B$3&amp;$D42,'[1]2024'!$B:$B,0),MATCH(N$4,'[1]2024'!$2:$2,0)),0)++IFERROR(INDEX('[1]2024'!$A:$Q,MATCH($C$3&amp;$D42,'[1]2024'!$B:$B,0),MATCH(N$4,'[1]2024'!$2:$2,0)),0)++IFERROR(INDEX('[1]2024'!$A:$Q,MATCH($D$3&amp;$D42,'[1]2024'!$B:$B,0),MATCH(N$4,'[1]2024'!$2:$2,0)),0)</f>
        <v>0</v>
      </c>
      <c r="O42" s="74">
        <f>IFERROR(INDEX('[1]2024'!$A:$Q,MATCH($A$3&amp;$D42,'[1]2024'!$B:$B,0),MATCH(O$4,'[1]2024'!$2:$2,0)),0)+IFERROR(INDEX('[1]2024'!$A:$Q,MATCH($B$3&amp;$D42,'[1]2024'!$B:$B,0),MATCH(O$4,'[1]2024'!$2:$2,0)),0)++IFERROR(INDEX('[1]2024'!$A:$Q,MATCH($C$3&amp;$D42,'[1]2024'!$B:$B,0),MATCH(O$4,'[1]2024'!$2:$2,0)),0)++IFERROR(INDEX('[1]2024'!$A:$Q,MATCH($D$3&amp;$D42,'[1]2024'!$B:$B,0),MATCH(O$4,'[1]2024'!$2:$2,0)),0)</f>
        <v>0</v>
      </c>
      <c r="P42" s="74">
        <f>IFERROR(INDEX('[1]2024'!$A:$Q,MATCH($A$3&amp;$D42,'[1]2024'!$B:$B,0),MATCH(P$4,'[1]2024'!$2:$2,0)),0)+IFERROR(INDEX('[1]2024'!$A:$Q,MATCH($B$3&amp;$D42,'[1]2024'!$B:$B,0),MATCH(P$4,'[1]2024'!$2:$2,0)),0)++IFERROR(INDEX('[1]2024'!$A:$Q,MATCH($C$3&amp;$D42,'[1]2024'!$B:$B,0),MATCH(P$4,'[1]2024'!$2:$2,0)),0)++IFERROR(INDEX('[1]2024'!$A:$Q,MATCH($D$3&amp;$D42,'[1]2024'!$B:$B,0),MATCH(P$4,'[1]2024'!$2:$2,0)),0)</f>
        <v>0</v>
      </c>
      <c r="Q42" s="74">
        <f>IFERROR(INDEX('[1]2024'!$A:$Q,MATCH($A$3&amp;$D42,'[1]2024'!$B:$B,0),MATCH(Q$4,'[1]2024'!$2:$2,0)),0)+IFERROR(INDEX('[1]2024'!$A:$Q,MATCH($B$3&amp;$D42,'[1]2024'!$B:$B,0),MATCH(Q$4,'[1]2024'!$2:$2,0)),0)++IFERROR(INDEX('[1]2024'!$A:$Q,MATCH($C$3&amp;$D42,'[1]2024'!$B:$B,0),MATCH(Q$4,'[1]2024'!$2:$2,0)),0)++IFERROR(INDEX('[1]2024'!$A:$Q,MATCH($D$3&amp;$D42,'[1]2024'!$B:$B,0),MATCH(Q$4,'[1]2024'!$2:$2,0)),0)</f>
        <v>0</v>
      </c>
      <c r="R42" s="74">
        <f>IFERROR(INDEX('[1]2024'!$A:$Q,MATCH($A$3&amp;$D42,'[1]2024'!$B:$B,0),MATCH(R$4,'[1]2024'!$2:$2,0)),0)+IFERROR(INDEX('[1]2024'!$A:$Q,MATCH($B$3&amp;$D42,'[1]2024'!$B:$B,0),MATCH(R$4,'[1]2024'!$2:$2,0)),0)++IFERROR(INDEX('[1]2024'!$A:$Q,MATCH($C$3&amp;$D42,'[1]2024'!$B:$B,0),MATCH(R$4,'[1]2024'!$2:$2,0)),0)++IFERROR(INDEX('[1]2024'!$A:$Q,MATCH($D$3&amp;$D42,'[1]2024'!$B:$B,0),MATCH(R$4,'[1]2024'!$2:$2,0)),0)</f>
        <v>0</v>
      </c>
      <c r="S42" s="74">
        <f>IFERROR(INDEX('[1]2024'!$A:$Q,MATCH($A$3&amp;$D42,'[1]2024'!$B:$B,0),MATCH(S$4,'[1]2024'!$2:$2,0)),0)+IFERROR(INDEX('[1]2024'!$A:$Q,MATCH($B$3&amp;$D42,'[1]2024'!$B:$B,0),MATCH(S$4,'[1]2024'!$2:$2,0)),0)++IFERROR(INDEX('[1]2024'!$A:$Q,MATCH($C$3&amp;$D42,'[1]2024'!$B:$B,0),MATCH(S$4,'[1]2024'!$2:$2,0)),0)++IFERROR(INDEX('[1]2024'!$A:$Q,MATCH($D$3&amp;$D42,'[1]2024'!$B:$B,0),MATCH(S$4,'[1]2024'!$2:$2,0)),0)</f>
        <v>0</v>
      </c>
      <c r="T42" s="75">
        <v>0</v>
      </c>
      <c r="U42" s="73">
        <f t="shared" si="13"/>
        <v>0</v>
      </c>
      <c r="V42" s="174">
        <v>0</v>
      </c>
      <c r="W42" s="105">
        <v>0</v>
      </c>
      <c r="X42" s="105">
        <v>0</v>
      </c>
      <c r="Y42" s="105">
        <v>0</v>
      </c>
      <c r="Z42" s="105">
        <v>0</v>
      </c>
      <c r="AA42" s="105">
        <v>0</v>
      </c>
      <c r="AB42" s="105">
        <v>0</v>
      </c>
      <c r="AC42" s="105">
        <v>0</v>
      </c>
      <c r="AD42" s="105">
        <v>0</v>
      </c>
      <c r="AE42" s="105">
        <v>0</v>
      </c>
      <c r="AF42" s="105">
        <v>0</v>
      </c>
      <c r="AG42" s="175">
        <v>0</v>
      </c>
      <c r="AH42" s="73">
        <f t="shared" si="14"/>
        <v>0</v>
      </c>
      <c r="AI42" s="73"/>
      <c r="AJ42" s="73"/>
      <c r="AK42" s="73"/>
      <c r="AL42" s="73"/>
      <c r="AM42" s="73"/>
      <c r="AN42" s="73"/>
      <c r="AO42" s="73"/>
      <c r="AP42" s="73"/>
      <c r="AQ42" s="73"/>
      <c r="AR42" s="73"/>
      <c r="AS42" s="73"/>
      <c r="AT42" s="73"/>
      <c r="AU42" s="73">
        <f t="shared" si="3"/>
        <v>0</v>
      </c>
      <c r="AV42" s="73">
        <f t="shared" si="4"/>
        <v>0</v>
      </c>
      <c r="AW42" s="73">
        <f t="shared" si="5"/>
        <v>0</v>
      </c>
      <c r="AX42" s="73">
        <f t="shared" si="6"/>
        <v>0</v>
      </c>
      <c r="AY42" s="73">
        <f t="shared" si="15"/>
        <v>0</v>
      </c>
      <c r="AZ42" s="73">
        <f t="shared" si="16"/>
        <v>0</v>
      </c>
      <c r="BA42" s="73">
        <f t="shared" si="17"/>
        <v>0</v>
      </c>
      <c r="BB42" s="91"/>
      <c r="BC42" s="69" t="s">
        <v>24</v>
      </c>
      <c r="BD42" s="160"/>
      <c r="BE42" s="74">
        <v>0</v>
      </c>
      <c r="BF42" s="74">
        <v>0</v>
      </c>
      <c r="BG42" s="74">
        <v>0</v>
      </c>
      <c r="BH42" s="162">
        <f t="shared" si="7"/>
        <v>0</v>
      </c>
    </row>
    <row r="43" spans="1:60" outlineLevel="1" x14ac:dyDescent="0.3">
      <c r="A43" s="71" t="s">
        <v>103</v>
      </c>
      <c r="B43" s="149" t="s">
        <v>78</v>
      </c>
      <c r="C43" s="149" t="s">
        <v>31</v>
      </c>
      <c r="D43" s="150">
        <v>5103270</v>
      </c>
      <c r="E43" s="150" t="s">
        <v>79</v>
      </c>
      <c r="F43" s="173">
        <v>49200000</v>
      </c>
      <c r="G43" s="73">
        <f t="shared" si="12"/>
        <v>55822110</v>
      </c>
      <c r="H43" s="74">
        <f>IFERROR(INDEX('[1]2024'!$A:$Q,MATCH($A$3&amp;$D43,'[1]2024'!$B:$B,0),MATCH(H$4,'[1]2024'!$2:$2,0)),0)+IFERROR(INDEX('[1]2024'!$A:$Q,MATCH($B$3&amp;$D43,'[1]2024'!$B:$B,0),MATCH(H$4,'[1]2024'!$2:$2,0)),0)++IFERROR(INDEX('[1]2024'!$A:$Q,MATCH($C$3&amp;$D43,'[1]2024'!$B:$B,0),MATCH(H$4,'[1]2024'!$2:$2,0)),0)++IFERROR(INDEX('[1]2024'!$A:$Q,MATCH($D$3&amp;$D43,'[1]2024'!$B:$B,0),MATCH(H$4,'[1]2024'!$2:$2,0)),0)</f>
        <v>4102000</v>
      </c>
      <c r="I43" s="74">
        <f>IFERROR(INDEX('[1]2024'!$A:$Q,MATCH($A$3&amp;$D43,'[1]2024'!$B:$B,0),MATCH(I$4,'[1]2024'!$2:$2,0)),0)+IFERROR(INDEX('[1]2024'!$A:$Q,MATCH($B$3&amp;$D43,'[1]2024'!$B:$B,0),MATCH(I$4,'[1]2024'!$2:$2,0)),0)++IFERROR(INDEX('[1]2024'!$A:$Q,MATCH($C$3&amp;$D43,'[1]2024'!$B:$B,0),MATCH(I$4,'[1]2024'!$2:$2,0)),0)++IFERROR(INDEX('[1]2024'!$A:$Q,MATCH($D$3&amp;$D43,'[1]2024'!$B:$B,0),MATCH(I$4,'[1]2024'!$2:$2,0)),0)</f>
        <v>3899240</v>
      </c>
      <c r="J43" s="74">
        <f>IFERROR(INDEX('[1]2024'!$A:$Q,MATCH($A$3&amp;$D43,'[1]2024'!$B:$B,0),MATCH(J$4,'[1]2024'!$2:$2,0)),0)+IFERROR(INDEX('[1]2024'!$A:$Q,MATCH($B$3&amp;$D43,'[1]2024'!$B:$B,0),MATCH(J$4,'[1]2024'!$2:$2,0)),0)++IFERROR(INDEX('[1]2024'!$A:$Q,MATCH($C$3&amp;$D43,'[1]2024'!$B:$B,0),MATCH(J$4,'[1]2024'!$2:$2,0)),0)++IFERROR(INDEX('[1]2024'!$A:$Q,MATCH($D$3&amp;$D43,'[1]2024'!$B:$B,0),MATCH(J$4,'[1]2024'!$2:$2,0)),0)</f>
        <v>3899240</v>
      </c>
      <c r="K43" s="74">
        <f>IFERROR(INDEX('[1]2024'!$A:$Q,MATCH($A$3&amp;$D43,'[1]2024'!$B:$B,0),MATCH(K$4,'[1]2024'!$2:$2,0)),0)+IFERROR(INDEX('[1]2024'!$A:$Q,MATCH($B$3&amp;$D43,'[1]2024'!$B:$B,0),MATCH(K$4,'[1]2024'!$2:$2,0)),0)++IFERROR(INDEX('[1]2024'!$A:$Q,MATCH($C$3&amp;$D43,'[1]2024'!$B:$B,0),MATCH(K$4,'[1]2024'!$2:$2,0)),0)++IFERROR(INDEX('[1]2024'!$A:$Q,MATCH($D$3&amp;$D43,'[1]2024'!$B:$B,0),MATCH(K$4,'[1]2024'!$2:$2,0)),0)</f>
        <v>11861050</v>
      </c>
      <c r="L43" s="74">
        <f>IFERROR(INDEX('[1]2024'!$A:$Q,MATCH($A$3&amp;$D43,'[1]2024'!$B:$B,0),MATCH(L$4,'[1]2024'!$2:$2,0)),0)+IFERROR(INDEX('[1]2024'!$A:$Q,MATCH($B$3&amp;$D43,'[1]2024'!$B:$B,0),MATCH(L$4,'[1]2024'!$2:$2,0)),0)++IFERROR(INDEX('[1]2024'!$A:$Q,MATCH($C$3&amp;$D43,'[1]2024'!$B:$B,0),MATCH(L$4,'[1]2024'!$2:$2,0)),0)++IFERROR(INDEX('[1]2024'!$A:$Q,MATCH($D$3&amp;$D43,'[1]2024'!$B:$B,0),MATCH(L$4,'[1]2024'!$2:$2,0)),0)</f>
        <v>88210</v>
      </c>
      <c r="M43" s="74">
        <f>IFERROR(INDEX('[1]2024'!$A:$Q,MATCH($A$3&amp;$D43,'[1]2024'!$B:$B,0),MATCH(M$4,'[1]2024'!$2:$2,0)),0)+IFERROR(INDEX('[1]2024'!$A:$Q,MATCH($B$3&amp;$D43,'[1]2024'!$B:$B,0),MATCH(M$4,'[1]2024'!$2:$2,0)),0)++IFERROR(INDEX('[1]2024'!$A:$Q,MATCH($C$3&amp;$D43,'[1]2024'!$B:$B,0),MATCH(M$4,'[1]2024'!$2:$2,0)),0)++IFERROR(INDEX('[1]2024'!$A:$Q,MATCH($D$3&amp;$D43,'[1]2024'!$B:$B,0),MATCH(M$4,'[1]2024'!$2:$2,0)),0)</f>
        <v>4691230</v>
      </c>
      <c r="N43" s="74">
        <f>IFERROR(INDEX('[1]2024'!$A:$Q,MATCH($A$3&amp;$D43,'[1]2024'!$B:$B,0),MATCH(N$4,'[1]2024'!$2:$2,0)),0)+IFERROR(INDEX('[1]2024'!$A:$Q,MATCH($B$3&amp;$D43,'[1]2024'!$B:$B,0),MATCH(N$4,'[1]2024'!$2:$2,0)),0)++IFERROR(INDEX('[1]2024'!$A:$Q,MATCH($C$3&amp;$D43,'[1]2024'!$B:$B,0),MATCH(N$4,'[1]2024'!$2:$2,0)),0)++IFERROR(INDEX('[1]2024'!$A:$Q,MATCH($D$3&amp;$D43,'[1]2024'!$B:$B,0),MATCH(N$4,'[1]2024'!$2:$2,0)),0)</f>
        <v>4941690</v>
      </c>
      <c r="O43" s="74">
        <f>IFERROR(INDEX('[1]2024'!$A:$Q,MATCH($A$3&amp;$D43,'[1]2024'!$B:$B,0),MATCH(O$4,'[1]2024'!$2:$2,0)),0)+IFERROR(INDEX('[1]2024'!$A:$Q,MATCH($B$3&amp;$D43,'[1]2024'!$B:$B,0),MATCH(O$4,'[1]2024'!$2:$2,0)),0)++IFERROR(INDEX('[1]2024'!$A:$Q,MATCH($C$3&amp;$D43,'[1]2024'!$B:$B,0),MATCH(O$4,'[1]2024'!$2:$2,0)),0)++IFERROR(INDEX('[1]2024'!$A:$Q,MATCH($D$3&amp;$D43,'[1]2024'!$B:$B,0),MATCH(O$4,'[1]2024'!$2:$2,0)),0)</f>
        <v>4941690</v>
      </c>
      <c r="P43" s="74">
        <f>IFERROR(INDEX('[1]2024'!$A:$Q,MATCH($A$3&amp;$D43,'[1]2024'!$B:$B,0),MATCH(P$4,'[1]2024'!$2:$2,0)),0)+IFERROR(INDEX('[1]2024'!$A:$Q,MATCH($B$3&amp;$D43,'[1]2024'!$B:$B,0),MATCH(P$4,'[1]2024'!$2:$2,0)),0)++IFERROR(INDEX('[1]2024'!$A:$Q,MATCH($C$3&amp;$D43,'[1]2024'!$B:$B,0),MATCH(P$4,'[1]2024'!$2:$2,0)),0)++IFERROR(INDEX('[1]2024'!$A:$Q,MATCH($D$3&amp;$D43,'[1]2024'!$B:$B,0),MATCH(P$4,'[1]2024'!$2:$2,0)),0)</f>
        <v>4350490</v>
      </c>
      <c r="Q43" s="74">
        <f>IFERROR(INDEX('[1]2024'!$A:$Q,MATCH($A$3&amp;$D43,'[1]2024'!$B:$B,0),MATCH(Q$4,'[1]2024'!$2:$2,0)),0)+IFERROR(INDEX('[1]2024'!$A:$Q,MATCH($B$3&amp;$D43,'[1]2024'!$B:$B,0),MATCH(Q$4,'[1]2024'!$2:$2,0)),0)++IFERROR(INDEX('[1]2024'!$A:$Q,MATCH($C$3&amp;$D43,'[1]2024'!$B:$B,0),MATCH(Q$4,'[1]2024'!$2:$2,0)),0)++IFERROR(INDEX('[1]2024'!$A:$Q,MATCH($D$3&amp;$D43,'[1]2024'!$B:$B,0),MATCH(Q$4,'[1]2024'!$2:$2,0)),0)</f>
        <v>4350490</v>
      </c>
      <c r="R43" s="74">
        <f>IFERROR(INDEX('[1]2024'!$A:$Q,MATCH($A$3&amp;$D43,'[1]2024'!$B:$B,0),MATCH(R$4,'[1]2024'!$2:$2,0)),0)+IFERROR(INDEX('[1]2024'!$A:$Q,MATCH($B$3&amp;$D43,'[1]2024'!$B:$B,0),MATCH(R$4,'[1]2024'!$2:$2,0)),0)++IFERROR(INDEX('[1]2024'!$A:$Q,MATCH($C$3&amp;$D43,'[1]2024'!$B:$B,0),MATCH(R$4,'[1]2024'!$2:$2,0)),0)++IFERROR(INDEX('[1]2024'!$A:$Q,MATCH($D$3&amp;$D43,'[1]2024'!$B:$B,0),MATCH(R$4,'[1]2024'!$2:$2,0)),0)</f>
        <v>4350490</v>
      </c>
      <c r="S43" s="74">
        <f>IFERROR(INDEX('[1]2024'!$A:$Q,MATCH($A$3&amp;$D43,'[1]2024'!$B:$B,0),MATCH(S$4,'[1]2024'!$2:$2,0)),0)+IFERROR(INDEX('[1]2024'!$A:$Q,MATCH($B$3&amp;$D43,'[1]2024'!$B:$B,0),MATCH(S$4,'[1]2024'!$2:$2,0)),0)++IFERROR(INDEX('[1]2024'!$A:$Q,MATCH($C$3&amp;$D43,'[1]2024'!$B:$B,0),MATCH(S$4,'[1]2024'!$2:$2,0)),0)++IFERROR(INDEX('[1]2024'!$A:$Q,MATCH($D$3&amp;$D43,'[1]2024'!$B:$B,0),MATCH(S$4,'[1]2024'!$2:$2,0)),0)</f>
        <v>4346290</v>
      </c>
      <c r="T43" s="75">
        <v>57561392.099999987</v>
      </c>
      <c r="U43" s="73">
        <f t="shared" si="13"/>
        <v>59355898.29999999</v>
      </c>
      <c r="V43" s="174">
        <v>4832920</v>
      </c>
      <c r="W43" s="105">
        <v>4381470</v>
      </c>
      <c r="X43" s="105">
        <v>4381470</v>
      </c>
      <c r="Y43" s="105">
        <v>7083920</v>
      </c>
      <c r="Z43" s="105">
        <v>4852350</v>
      </c>
      <c r="AA43" s="105">
        <v>4831966.9000000004</v>
      </c>
      <c r="AB43" s="105">
        <v>4831966.9000000004</v>
      </c>
      <c r="AC43" s="105">
        <v>4831966.9000000004</v>
      </c>
      <c r="AD43" s="105">
        <v>4831966.9000000004</v>
      </c>
      <c r="AE43" s="105">
        <v>4831966.9000000004</v>
      </c>
      <c r="AF43" s="105">
        <v>4831966.9000000004</v>
      </c>
      <c r="AG43" s="105">
        <v>4831966.9000000004</v>
      </c>
      <c r="AH43" s="73">
        <f t="shared" si="14"/>
        <v>58228200</v>
      </c>
      <c r="AI43" s="105">
        <v>4852350</v>
      </c>
      <c r="AJ43" s="73">
        <v>4852350</v>
      </c>
      <c r="AK43" s="73">
        <v>4852350</v>
      </c>
      <c r="AL43" s="73">
        <v>4852350</v>
      </c>
      <c r="AM43" s="73">
        <v>4852350</v>
      </c>
      <c r="AN43" s="73">
        <v>4852350</v>
      </c>
      <c r="AO43" s="73">
        <v>4852350</v>
      </c>
      <c r="AP43" s="73">
        <v>4852350</v>
      </c>
      <c r="AQ43" s="73">
        <v>4852350</v>
      </c>
      <c r="AR43" s="73">
        <v>4852350</v>
      </c>
      <c r="AS43" s="73">
        <v>4852350</v>
      </c>
      <c r="AT43" s="73">
        <v>4852350</v>
      </c>
      <c r="AU43" s="73">
        <f t="shared" si="3"/>
        <v>14557050</v>
      </c>
      <c r="AV43" s="73">
        <f t="shared" si="4"/>
        <v>14557050</v>
      </c>
      <c r="AW43" s="73">
        <f t="shared" si="5"/>
        <v>14557050</v>
      </c>
      <c r="AX43" s="73">
        <f t="shared" si="6"/>
        <v>14557050</v>
      </c>
      <c r="AY43" s="73">
        <f t="shared" si="15"/>
        <v>61139610</v>
      </c>
      <c r="AZ43" s="73">
        <f t="shared" si="16"/>
        <v>64196590.5</v>
      </c>
      <c r="BA43" s="73">
        <f t="shared" si="17"/>
        <v>67406420.025000006</v>
      </c>
      <c r="BB43" s="91"/>
      <c r="BC43" s="80" t="s">
        <v>39</v>
      </c>
      <c r="BD43" s="80" t="s">
        <v>39</v>
      </c>
      <c r="BE43" s="74">
        <v>0</v>
      </c>
      <c r="BF43" s="74">
        <v>48915880</v>
      </c>
      <c r="BG43" s="74">
        <v>51147880</v>
      </c>
      <c r="BH43" s="162">
        <f t="shared" si="7"/>
        <v>55822110</v>
      </c>
    </row>
    <row r="44" spans="1:60" outlineLevel="1" x14ac:dyDescent="0.3">
      <c r="A44" s="71" t="s">
        <v>104</v>
      </c>
      <c r="B44" s="149" t="s">
        <v>104</v>
      </c>
      <c r="C44" s="149" t="s">
        <v>44</v>
      </c>
      <c r="D44" s="150">
        <v>5103111</v>
      </c>
      <c r="E44" s="150" t="s">
        <v>105</v>
      </c>
      <c r="F44" s="173">
        <v>1080000</v>
      </c>
      <c r="G44" s="73">
        <f t="shared" si="12"/>
        <v>1253791</v>
      </c>
      <c r="H44" s="74">
        <f>IFERROR(INDEX('[1]2024'!$A:$Q,MATCH($A$3&amp;$D44,'[1]2024'!$B:$B,0),MATCH(H$4,'[1]2024'!$2:$2,0)),0)+IFERROR(INDEX('[1]2024'!$A:$Q,MATCH($B$3&amp;$D44,'[1]2024'!$B:$B,0),MATCH(H$4,'[1]2024'!$2:$2,0)),0)++IFERROR(INDEX('[1]2024'!$A:$Q,MATCH($C$3&amp;$D44,'[1]2024'!$B:$B,0),MATCH(H$4,'[1]2024'!$2:$2,0)),0)++IFERROR(INDEX('[1]2024'!$A:$Q,MATCH($D$3&amp;$D44,'[1]2024'!$B:$B,0),MATCH(H$4,'[1]2024'!$2:$2,0)),0)</f>
        <v>80001</v>
      </c>
      <c r="I44" s="74">
        <f>IFERROR(INDEX('[1]2024'!$A:$Q,MATCH($A$3&amp;$D44,'[1]2024'!$B:$B,0),MATCH(I$4,'[1]2024'!$2:$2,0)),0)+IFERROR(INDEX('[1]2024'!$A:$Q,MATCH($B$3&amp;$D44,'[1]2024'!$B:$B,0),MATCH(I$4,'[1]2024'!$2:$2,0)),0)++IFERROR(INDEX('[1]2024'!$A:$Q,MATCH($C$3&amp;$D44,'[1]2024'!$B:$B,0),MATCH(I$4,'[1]2024'!$2:$2,0)),0)++IFERROR(INDEX('[1]2024'!$A:$Q,MATCH($D$3&amp;$D44,'[1]2024'!$B:$B,0),MATCH(I$4,'[1]2024'!$2:$2,0)),0)</f>
        <v>106370</v>
      </c>
      <c r="J44" s="74">
        <f>IFERROR(INDEX('[1]2024'!$A:$Q,MATCH($A$3&amp;$D44,'[1]2024'!$B:$B,0),MATCH(J$4,'[1]2024'!$2:$2,0)),0)+IFERROR(INDEX('[1]2024'!$A:$Q,MATCH($B$3&amp;$D44,'[1]2024'!$B:$B,0),MATCH(J$4,'[1]2024'!$2:$2,0)),0)++IFERROR(INDEX('[1]2024'!$A:$Q,MATCH($C$3&amp;$D44,'[1]2024'!$B:$B,0),MATCH(J$4,'[1]2024'!$2:$2,0)),0)++IFERROR(INDEX('[1]2024'!$A:$Q,MATCH($D$3&amp;$D44,'[1]2024'!$B:$B,0),MATCH(J$4,'[1]2024'!$2:$2,0)),0)</f>
        <v>106457</v>
      </c>
      <c r="K44" s="74">
        <f>IFERROR(INDEX('[1]2024'!$A:$Q,MATCH($A$3&amp;$D44,'[1]2024'!$B:$B,0),MATCH(K$4,'[1]2024'!$2:$2,0)),0)+IFERROR(INDEX('[1]2024'!$A:$Q,MATCH($B$3&amp;$D44,'[1]2024'!$B:$B,0),MATCH(K$4,'[1]2024'!$2:$2,0)),0)++IFERROR(INDEX('[1]2024'!$A:$Q,MATCH($C$3&amp;$D44,'[1]2024'!$B:$B,0),MATCH(K$4,'[1]2024'!$2:$2,0)),0)++IFERROR(INDEX('[1]2024'!$A:$Q,MATCH($D$3&amp;$D44,'[1]2024'!$B:$B,0),MATCH(K$4,'[1]2024'!$2:$2,0)),0)</f>
        <v>69639</v>
      </c>
      <c r="L44" s="74">
        <f>IFERROR(INDEX('[1]2024'!$A:$Q,MATCH($A$3&amp;$D44,'[1]2024'!$B:$B,0),MATCH(L$4,'[1]2024'!$2:$2,0)),0)+IFERROR(INDEX('[1]2024'!$A:$Q,MATCH($B$3&amp;$D44,'[1]2024'!$B:$B,0),MATCH(L$4,'[1]2024'!$2:$2,0)),0)++IFERROR(INDEX('[1]2024'!$A:$Q,MATCH($C$3&amp;$D44,'[1]2024'!$B:$B,0),MATCH(L$4,'[1]2024'!$2:$2,0)),0)++IFERROR(INDEX('[1]2024'!$A:$Q,MATCH($D$3&amp;$D44,'[1]2024'!$B:$B,0),MATCH(L$4,'[1]2024'!$2:$2,0)),0)</f>
        <v>78912</v>
      </c>
      <c r="M44" s="74">
        <f>IFERROR(INDEX('[1]2024'!$A:$Q,MATCH($A$3&amp;$D44,'[1]2024'!$B:$B,0),MATCH(M$4,'[1]2024'!$2:$2,0)),0)+IFERROR(INDEX('[1]2024'!$A:$Q,MATCH($B$3&amp;$D44,'[1]2024'!$B:$B,0),MATCH(M$4,'[1]2024'!$2:$2,0)),0)++IFERROR(INDEX('[1]2024'!$A:$Q,MATCH($C$3&amp;$D44,'[1]2024'!$B:$B,0),MATCH(M$4,'[1]2024'!$2:$2,0)),0)++IFERROR(INDEX('[1]2024'!$A:$Q,MATCH($D$3&amp;$D44,'[1]2024'!$B:$B,0),MATCH(M$4,'[1]2024'!$2:$2,0)),0)</f>
        <v>114567</v>
      </c>
      <c r="N44" s="74">
        <f>IFERROR(INDEX('[1]2024'!$A:$Q,MATCH($A$3&amp;$D44,'[1]2024'!$B:$B,0),MATCH(N$4,'[1]2024'!$2:$2,0)),0)+IFERROR(INDEX('[1]2024'!$A:$Q,MATCH($B$3&amp;$D44,'[1]2024'!$B:$B,0),MATCH(N$4,'[1]2024'!$2:$2,0)),0)++IFERROR(INDEX('[1]2024'!$A:$Q,MATCH($C$3&amp;$D44,'[1]2024'!$B:$B,0),MATCH(N$4,'[1]2024'!$2:$2,0)),0)++IFERROR(INDEX('[1]2024'!$A:$Q,MATCH($D$3&amp;$D44,'[1]2024'!$B:$B,0),MATCH(N$4,'[1]2024'!$2:$2,0)),0)</f>
        <v>158731</v>
      </c>
      <c r="O44" s="74">
        <f>IFERROR(INDEX('[1]2024'!$A:$Q,MATCH($A$3&amp;$D44,'[1]2024'!$B:$B,0),MATCH(O$4,'[1]2024'!$2:$2,0)),0)+IFERROR(INDEX('[1]2024'!$A:$Q,MATCH($B$3&amp;$D44,'[1]2024'!$B:$B,0),MATCH(O$4,'[1]2024'!$2:$2,0)),0)++IFERROR(INDEX('[1]2024'!$A:$Q,MATCH($C$3&amp;$D44,'[1]2024'!$B:$B,0),MATCH(O$4,'[1]2024'!$2:$2,0)),0)++IFERROR(INDEX('[1]2024'!$A:$Q,MATCH($D$3&amp;$D44,'[1]2024'!$B:$B,0),MATCH(O$4,'[1]2024'!$2:$2,0)),0)</f>
        <v>131550</v>
      </c>
      <c r="P44" s="74">
        <f>IFERROR(INDEX('[1]2024'!$A:$Q,MATCH($A$3&amp;$D44,'[1]2024'!$B:$B,0),MATCH(P$4,'[1]2024'!$2:$2,0)),0)+IFERROR(INDEX('[1]2024'!$A:$Q,MATCH($B$3&amp;$D44,'[1]2024'!$B:$B,0),MATCH(P$4,'[1]2024'!$2:$2,0)),0)++IFERROR(INDEX('[1]2024'!$A:$Q,MATCH($C$3&amp;$D44,'[1]2024'!$B:$B,0),MATCH(P$4,'[1]2024'!$2:$2,0)),0)++IFERROR(INDEX('[1]2024'!$A:$Q,MATCH($D$3&amp;$D44,'[1]2024'!$B:$B,0),MATCH(P$4,'[1]2024'!$2:$2,0)),0)</f>
        <v>103094</v>
      </c>
      <c r="Q44" s="74">
        <f>IFERROR(INDEX('[1]2024'!$A:$Q,MATCH($A$3&amp;$D44,'[1]2024'!$B:$B,0),MATCH(Q$4,'[1]2024'!$2:$2,0)),0)+IFERROR(INDEX('[1]2024'!$A:$Q,MATCH($B$3&amp;$D44,'[1]2024'!$B:$B,0),MATCH(Q$4,'[1]2024'!$2:$2,0)),0)++IFERROR(INDEX('[1]2024'!$A:$Q,MATCH($C$3&amp;$D44,'[1]2024'!$B:$B,0),MATCH(Q$4,'[1]2024'!$2:$2,0)),0)++IFERROR(INDEX('[1]2024'!$A:$Q,MATCH($D$3&amp;$D44,'[1]2024'!$B:$B,0),MATCH(Q$4,'[1]2024'!$2:$2,0)),0)</f>
        <v>67457</v>
      </c>
      <c r="R44" s="74">
        <f>IFERROR(INDEX('[1]2024'!$A:$Q,MATCH($A$3&amp;$D44,'[1]2024'!$B:$B,0),MATCH(R$4,'[1]2024'!$2:$2,0)),0)+IFERROR(INDEX('[1]2024'!$A:$Q,MATCH($B$3&amp;$D44,'[1]2024'!$B:$B,0),MATCH(R$4,'[1]2024'!$2:$2,0)),0)++IFERROR(INDEX('[1]2024'!$A:$Q,MATCH($C$3&amp;$D44,'[1]2024'!$B:$B,0),MATCH(R$4,'[1]2024'!$2:$2,0)),0)++IFERROR(INDEX('[1]2024'!$A:$Q,MATCH($D$3&amp;$D44,'[1]2024'!$B:$B,0),MATCH(R$4,'[1]2024'!$2:$2,0)),0)</f>
        <v>86829</v>
      </c>
      <c r="S44" s="74">
        <f>IFERROR(INDEX('[1]2024'!$A:$Q,MATCH($A$3&amp;$D44,'[1]2024'!$B:$B,0),MATCH(S$4,'[1]2024'!$2:$2,0)),0)+IFERROR(INDEX('[1]2024'!$A:$Q,MATCH($B$3&amp;$D44,'[1]2024'!$B:$B,0),MATCH(S$4,'[1]2024'!$2:$2,0)),0)++IFERROR(INDEX('[1]2024'!$A:$Q,MATCH($C$3&amp;$D44,'[1]2024'!$B:$B,0),MATCH(S$4,'[1]2024'!$2:$2,0)),0)++IFERROR(INDEX('[1]2024'!$A:$Q,MATCH($D$3&amp;$D44,'[1]2024'!$B:$B,0),MATCH(S$4,'[1]2024'!$2:$2,0)),0)</f>
        <v>150184</v>
      </c>
      <c r="T44" s="75">
        <v>1200000</v>
      </c>
      <c r="U44" s="73">
        <f t="shared" si="13"/>
        <v>1247544</v>
      </c>
      <c r="V44" s="174">
        <v>104459</v>
      </c>
      <c r="W44" s="105">
        <v>68548</v>
      </c>
      <c r="X44" s="105">
        <v>170186</v>
      </c>
      <c r="Y44" s="105">
        <v>116893</v>
      </c>
      <c r="Z44" s="105">
        <v>87458</v>
      </c>
      <c r="AA44" s="105">
        <v>100000</v>
      </c>
      <c r="AB44" s="105">
        <v>100000</v>
      </c>
      <c r="AC44" s="105">
        <v>100000</v>
      </c>
      <c r="AD44" s="105">
        <v>100000</v>
      </c>
      <c r="AE44" s="105">
        <v>100000</v>
      </c>
      <c r="AF44" s="105">
        <v>100000</v>
      </c>
      <c r="AG44" s="175">
        <v>100000</v>
      </c>
      <c r="AH44" s="73">
        <f t="shared" si="14"/>
        <v>1200000</v>
      </c>
      <c r="AI44" s="73">
        <v>100000</v>
      </c>
      <c r="AJ44" s="73">
        <v>100000</v>
      </c>
      <c r="AK44" s="73">
        <v>100000</v>
      </c>
      <c r="AL44" s="73">
        <v>100000</v>
      </c>
      <c r="AM44" s="73">
        <v>100000</v>
      </c>
      <c r="AN44" s="73">
        <v>100000</v>
      </c>
      <c r="AO44" s="73">
        <v>100000</v>
      </c>
      <c r="AP44" s="73">
        <v>100000</v>
      </c>
      <c r="AQ44" s="73">
        <v>100000</v>
      </c>
      <c r="AR44" s="73">
        <v>100000</v>
      </c>
      <c r="AS44" s="73">
        <v>100000</v>
      </c>
      <c r="AT44" s="73">
        <v>100000</v>
      </c>
      <c r="AU44" s="73">
        <f t="shared" si="3"/>
        <v>300000</v>
      </c>
      <c r="AV44" s="73">
        <f t="shared" si="4"/>
        <v>300000</v>
      </c>
      <c r="AW44" s="73">
        <f t="shared" si="5"/>
        <v>300000</v>
      </c>
      <c r="AX44" s="73">
        <f t="shared" si="6"/>
        <v>300000</v>
      </c>
      <c r="AY44" s="73">
        <f t="shared" si="15"/>
        <v>1260000</v>
      </c>
      <c r="AZ44" s="73">
        <f t="shared" si="16"/>
        <v>1323000</v>
      </c>
      <c r="BA44" s="73">
        <f t="shared" si="17"/>
        <v>1389150</v>
      </c>
      <c r="BB44" s="91"/>
      <c r="BC44" s="69" t="s">
        <v>39</v>
      </c>
      <c r="BD44" s="160"/>
      <c r="BE44" s="74">
        <v>0</v>
      </c>
      <c r="BF44" s="74">
        <v>678114</v>
      </c>
      <c r="BG44" s="74">
        <v>1136765</v>
      </c>
      <c r="BH44" s="162">
        <f t="shared" si="7"/>
        <v>1253791</v>
      </c>
    </row>
    <row r="45" spans="1:60" outlineLevel="1" x14ac:dyDescent="0.3">
      <c r="A45" s="71" t="s">
        <v>106</v>
      </c>
      <c r="B45" s="149" t="s">
        <v>106</v>
      </c>
      <c r="C45" s="149" t="s">
        <v>31</v>
      </c>
      <c r="D45" s="150">
        <v>5103131</v>
      </c>
      <c r="E45" s="150" t="s">
        <v>107</v>
      </c>
      <c r="F45" s="173">
        <v>2880000</v>
      </c>
      <c r="G45" s="73">
        <f t="shared" si="12"/>
        <v>2638470</v>
      </c>
      <c r="H45" s="74">
        <f>IFERROR(INDEX('[1]2024'!$A:$Q,MATCH($A$3&amp;$D45,'[1]2024'!$B:$B,0),MATCH(H$4,'[1]2024'!$2:$2,0)),0)+IFERROR(INDEX('[1]2024'!$A:$Q,MATCH($B$3&amp;$D45,'[1]2024'!$B:$B,0),MATCH(H$4,'[1]2024'!$2:$2,0)),0)++IFERROR(INDEX('[1]2024'!$A:$Q,MATCH($C$3&amp;$D45,'[1]2024'!$B:$B,0),MATCH(H$4,'[1]2024'!$2:$2,0)),0)++IFERROR(INDEX('[1]2024'!$A:$Q,MATCH($D$3&amp;$D45,'[1]2024'!$B:$B,0),MATCH(H$4,'[1]2024'!$2:$2,0)),0)</f>
        <v>78664</v>
      </c>
      <c r="I45" s="74">
        <f>IFERROR(INDEX('[1]2024'!$A:$Q,MATCH($A$3&amp;$D45,'[1]2024'!$B:$B,0),MATCH(I$4,'[1]2024'!$2:$2,0)),0)+IFERROR(INDEX('[1]2024'!$A:$Q,MATCH($B$3&amp;$D45,'[1]2024'!$B:$B,0),MATCH(I$4,'[1]2024'!$2:$2,0)),0)++IFERROR(INDEX('[1]2024'!$A:$Q,MATCH($C$3&amp;$D45,'[1]2024'!$B:$B,0),MATCH(I$4,'[1]2024'!$2:$2,0)),0)++IFERROR(INDEX('[1]2024'!$A:$Q,MATCH($D$3&amp;$D45,'[1]2024'!$B:$B,0),MATCH(I$4,'[1]2024'!$2:$2,0)),0)</f>
        <v>438188</v>
      </c>
      <c r="J45" s="74">
        <f>IFERROR(INDEX('[1]2024'!$A:$Q,MATCH($A$3&amp;$D45,'[1]2024'!$B:$B,0),MATCH(J$4,'[1]2024'!$2:$2,0)),0)+IFERROR(INDEX('[1]2024'!$A:$Q,MATCH($B$3&amp;$D45,'[1]2024'!$B:$B,0),MATCH(J$4,'[1]2024'!$2:$2,0)),0)++IFERROR(INDEX('[1]2024'!$A:$Q,MATCH($C$3&amp;$D45,'[1]2024'!$B:$B,0),MATCH(J$4,'[1]2024'!$2:$2,0)),0)++IFERROR(INDEX('[1]2024'!$A:$Q,MATCH($D$3&amp;$D45,'[1]2024'!$B:$B,0),MATCH(J$4,'[1]2024'!$2:$2,0)),0)</f>
        <v>131858</v>
      </c>
      <c r="K45" s="74">
        <f>IFERROR(INDEX('[1]2024'!$A:$Q,MATCH($A$3&amp;$D45,'[1]2024'!$B:$B,0),MATCH(K$4,'[1]2024'!$2:$2,0)),0)+IFERROR(INDEX('[1]2024'!$A:$Q,MATCH($B$3&amp;$D45,'[1]2024'!$B:$B,0),MATCH(K$4,'[1]2024'!$2:$2,0)),0)++IFERROR(INDEX('[1]2024'!$A:$Q,MATCH($C$3&amp;$D45,'[1]2024'!$B:$B,0),MATCH(K$4,'[1]2024'!$2:$2,0)),0)++IFERROR(INDEX('[1]2024'!$A:$Q,MATCH($D$3&amp;$D45,'[1]2024'!$B:$B,0),MATCH(K$4,'[1]2024'!$2:$2,0)),0)</f>
        <v>264102</v>
      </c>
      <c r="L45" s="74">
        <f>IFERROR(INDEX('[1]2024'!$A:$Q,MATCH($A$3&amp;$D45,'[1]2024'!$B:$B,0),MATCH(L$4,'[1]2024'!$2:$2,0)),0)+IFERROR(INDEX('[1]2024'!$A:$Q,MATCH($B$3&amp;$D45,'[1]2024'!$B:$B,0),MATCH(L$4,'[1]2024'!$2:$2,0)),0)++IFERROR(INDEX('[1]2024'!$A:$Q,MATCH($C$3&amp;$D45,'[1]2024'!$B:$B,0),MATCH(L$4,'[1]2024'!$2:$2,0)),0)++IFERROR(INDEX('[1]2024'!$A:$Q,MATCH($D$3&amp;$D45,'[1]2024'!$B:$B,0),MATCH(L$4,'[1]2024'!$2:$2,0)),0)</f>
        <v>344814</v>
      </c>
      <c r="M45" s="74">
        <f>IFERROR(INDEX('[1]2024'!$A:$Q,MATCH($A$3&amp;$D45,'[1]2024'!$B:$B,0),MATCH(M$4,'[1]2024'!$2:$2,0)),0)+IFERROR(INDEX('[1]2024'!$A:$Q,MATCH($B$3&amp;$D45,'[1]2024'!$B:$B,0),MATCH(M$4,'[1]2024'!$2:$2,0)),0)++IFERROR(INDEX('[1]2024'!$A:$Q,MATCH($C$3&amp;$D45,'[1]2024'!$B:$B,0),MATCH(M$4,'[1]2024'!$2:$2,0)),0)++IFERROR(INDEX('[1]2024'!$A:$Q,MATCH($D$3&amp;$D45,'[1]2024'!$B:$B,0),MATCH(M$4,'[1]2024'!$2:$2,0)),0)</f>
        <v>52273</v>
      </c>
      <c r="N45" s="74">
        <f>IFERROR(INDEX('[1]2024'!$A:$Q,MATCH($A$3&amp;$D45,'[1]2024'!$B:$B,0),MATCH(N$4,'[1]2024'!$2:$2,0)),0)+IFERROR(INDEX('[1]2024'!$A:$Q,MATCH($B$3&amp;$D45,'[1]2024'!$B:$B,0),MATCH(N$4,'[1]2024'!$2:$2,0)),0)++IFERROR(INDEX('[1]2024'!$A:$Q,MATCH($C$3&amp;$D45,'[1]2024'!$B:$B,0),MATCH(N$4,'[1]2024'!$2:$2,0)),0)++IFERROR(INDEX('[1]2024'!$A:$Q,MATCH($D$3&amp;$D45,'[1]2024'!$B:$B,0),MATCH(N$4,'[1]2024'!$2:$2,0)),0)</f>
        <v>443475</v>
      </c>
      <c r="O45" s="74">
        <f>IFERROR(INDEX('[1]2024'!$A:$Q,MATCH($A$3&amp;$D45,'[1]2024'!$B:$B,0),MATCH(O$4,'[1]2024'!$2:$2,0)),0)+IFERROR(INDEX('[1]2024'!$A:$Q,MATCH($B$3&amp;$D45,'[1]2024'!$B:$B,0),MATCH(O$4,'[1]2024'!$2:$2,0)),0)++IFERROR(INDEX('[1]2024'!$A:$Q,MATCH($C$3&amp;$D45,'[1]2024'!$B:$B,0),MATCH(O$4,'[1]2024'!$2:$2,0)),0)++IFERROR(INDEX('[1]2024'!$A:$Q,MATCH($D$3&amp;$D45,'[1]2024'!$B:$B,0),MATCH(O$4,'[1]2024'!$2:$2,0)),0)</f>
        <v>162546</v>
      </c>
      <c r="P45" s="74">
        <f>IFERROR(INDEX('[1]2024'!$A:$Q,MATCH($A$3&amp;$D45,'[1]2024'!$B:$B,0),MATCH(P$4,'[1]2024'!$2:$2,0)),0)+IFERROR(INDEX('[1]2024'!$A:$Q,MATCH($B$3&amp;$D45,'[1]2024'!$B:$B,0),MATCH(P$4,'[1]2024'!$2:$2,0)),0)++IFERROR(INDEX('[1]2024'!$A:$Q,MATCH($C$3&amp;$D45,'[1]2024'!$B:$B,0),MATCH(P$4,'[1]2024'!$2:$2,0)),0)++IFERROR(INDEX('[1]2024'!$A:$Q,MATCH($D$3&amp;$D45,'[1]2024'!$B:$B,0),MATCH(P$4,'[1]2024'!$2:$2,0)),0)</f>
        <v>68728</v>
      </c>
      <c r="Q45" s="74">
        <f>IFERROR(INDEX('[1]2024'!$A:$Q,MATCH($A$3&amp;$D45,'[1]2024'!$B:$B,0),MATCH(Q$4,'[1]2024'!$2:$2,0)),0)+IFERROR(INDEX('[1]2024'!$A:$Q,MATCH($B$3&amp;$D45,'[1]2024'!$B:$B,0),MATCH(Q$4,'[1]2024'!$2:$2,0)),0)++IFERROR(INDEX('[1]2024'!$A:$Q,MATCH($C$3&amp;$D45,'[1]2024'!$B:$B,0),MATCH(Q$4,'[1]2024'!$2:$2,0)),0)++IFERROR(INDEX('[1]2024'!$A:$Q,MATCH($D$3&amp;$D45,'[1]2024'!$B:$B,0),MATCH(Q$4,'[1]2024'!$2:$2,0)),0)</f>
        <v>225912</v>
      </c>
      <c r="R45" s="74">
        <f>IFERROR(INDEX('[1]2024'!$A:$Q,MATCH($A$3&amp;$D45,'[1]2024'!$B:$B,0),MATCH(R$4,'[1]2024'!$2:$2,0)),0)+IFERROR(INDEX('[1]2024'!$A:$Q,MATCH($B$3&amp;$D45,'[1]2024'!$B:$B,0),MATCH(R$4,'[1]2024'!$2:$2,0)),0)++IFERROR(INDEX('[1]2024'!$A:$Q,MATCH($C$3&amp;$D45,'[1]2024'!$B:$B,0),MATCH(R$4,'[1]2024'!$2:$2,0)),0)++IFERROR(INDEX('[1]2024'!$A:$Q,MATCH($D$3&amp;$D45,'[1]2024'!$B:$B,0),MATCH(R$4,'[1]2024'!$2:$2,0)),0)</f>
        <v>40182</v>
      </c>
      <c r="S45" s="74">
        <f>IFERROR(INDEX('[1]2024'!$A:$Q,MATCH($A$3&amp;$D45,'[1]2024'!$B:$B,0),MATCH(S$4,'[1]2024'!$2:$2,0)),0)+IFERROR(INDEX('[1]2024'!$A:$Q,MATCH($B$3&amp;$D45,'[1]2024'!$B:$B,0),MATCH(S$4,'[1]2024'!$2:$2,0)),0)++IFERROR(INDEX('[1]2024'!$A:$Q,MATCH($C$3&amp;$D45,'[1]2024'!$B:$B,0),MATCH(S$4,'[1]2024'!$2:$2,0)),0)++IFERROR(INDEX('[1]2024'!$A:$Q,MATCH($D$3&amp;$D45,'[1]2024'!$B:$B,0),MATCH(S$4,'[1]2024'!$2:$2,0)),0)</f>
        <v>387728</v>
      </c>
      <c r="T45" s="75">
        <v>2880000</v>
      </c>
      <c r="U45" s="73">
        <f t="shared" si="13"/>
        <v>2581556</v>
      </c>
      <c r="V45" s="174">
        <v>246275</v>
      </c>
      <c r="W45" s="105">
        <v>38546</v>
      </c>
      <c r="X45" s="105">
        <v>368641</v>
      </c>
      <c r="Y45" s="105">
        <v>109456</v>
      </c>
      <c r="Z45" s="105">
        <v>138638</v>
      </c>
      <c r="AA45" s="105">
        <v>240000</v>
      </c>
      <c r="AB45" s="105">
        <v>240000</v>
      </c>
      <c r="AC45" s="105">
        <v>240000</v>
      </c>
      <c r="AD45" s="105">
        <v>240000</v>
      </c>
      <c r="AE45" s="105">
        <v>240000</v>
      </c>
      <c r="AF45" s="105">
        <v>240000</v>
      </c>
      <c r="AG45" s="105">
        <v>240000</v>
      </c>
      <c r="AH45" s="73">
        <f t="shared" si="14"/>
        <v>2880000</v>
      </c>
      <c r="AI45" s="73">
        <v>240000</v>
      </c>
      <c r="AJ45" s="73">
        <v>240000</v>
      </c>
      <c r="AK45" s="73">
        <v>240000</v>
      </c>
      <c r="AL45" s="73">
        <v>240000</v>
      </c>
      <c r="AM45" s="73">
        <v>240000</v>
      </c>
      <c r="AN45" s="73">
        <v>240000</v>
      </c>
      <c r="AO45" s="73">
        <v>240000</v>
      </c>
      <c r="AP45" s="73">
        <v>240000</v>
      </c>
      <c r="AQ45" s="73">
        <v>240000</v>
      </c>
      <c r="AR45" s="73">
        <v>240000</v>
      </c>
      <c r="AS45" s="73">
        <v>240000</v>
      </c>
      <c r="AT45" s="73">
        <v>240000</v>
      </c>
      <c r="AU45" s="73">
        <f>SUM(AI45:AP45)</f>
        <v>1920000</v>
      </c>
      <c r="AV45" s="73">
        <f t="shared" si="4"/>
        <v>720000</v>
      </c>
      <c r="AW45" s="73">
        <f t="shared" si="5"/>
        <v>720000</v>
      </c>
      <c r="AX45" s="73">
        <f t="shared" si="6"/>
        <v>720000</v>
      </c>
      <c r="AY45" s="73">
        <f t="shared" si="15"/>
        <v>2880000</v>
      </c>
      <c r="AZ45" s="73">
        <f t="shared" si="16"/>
        <v>2880000</v>
      </c>
      <c r="BA45" s="73">
        <f t="shared" si="17"/>
        <v>2880000</v>
      </c>
      <c r="BB45" s="111"/>
      <c r="BC45" s="69" t="s">
        <v>24</v>
      </c>
      <c r="BD45" s="80" t="s">
        <v>39</v>
      </c>
      <c r="BE45" s="74">
        <v>0</v>
      </c>
      <c r="BF45" s="74">
        <v>3460293</v>
      </c>
      <c r="BG45" s="74">
        <v>3317281</v>
      </c>
      <c r="BH45" s="162">
        <f t="shared" si="7"/>
        <v>2638470</v>
      </c>
    </row>
    <row r="46" spans="1:60" x14ac:dyDescent="0.3">
      <c r="A46" s="57" t="s">
        <v>108</v>
      </c>
      <c r="B46" s="158" t="s">
        <v>21</v>
      </c>
      <c r="C46" s="158"/>
      <c r="D46" s="159"/>
      <c r="E46" s="159"/>
      <c r="F46" s="169">
        <v>1320000</v>
      </c>
      <c r="G46" s="61">
        <f t="shared" ref="G46:S46" si="18">SUM(G47:G51)</f>
        <v>839656</v>
      </c>
      <c r="H46" s="62">
        <f t="shared" si="18"/>
        <v>0</v>
      </c>
      <c r="I46" s="63">
        <f t="shared" si="18"/>
        <v>127052</v>
      </c>
      <c r="J46" s="63">
        <f t="shared" si="18"/>
        <v>36182</v>
      </c>
      <c r="K46" s="63">
        <f t="shared" si="18"/>
        <v>99962</v>
      </c>
      <c r="L46" s="63">
        <f t="shared" si="18"/>
        <v>166453</v>
      </c>
      <c r="M46" s="63">
        <f t="shared" si="18"/>
        <v>164188</v>
      </c>
      <c r="N46" s="63">
        <f t="shared" si="18"/>
        <v>39664</v>
      </c>
      <c r="O46" s="63">
        <f t="shared" si="18"/>
        <v>52747</v>
      </c>
      <c r="P46" s="63">
        <f t="shared" si="18"/>
        <v>89822</v>
      </c>
      <c r="Q46" s="63">
        <f t="shared" si="18"/>
        <v>18300</v>
      </c>
      <c r="R46" s="63">
        <f t="shared" si="18"/>
        <v>45286</v>
      </c>
      <c r="S46" s="63">
        <f t="shared" si="18"/>
        <v>0</v>
      </c>
      <c r="T46" s="64">
        <v>600000</v>
      </c>
      <c r="U46" s="61">
        <f t="shared" ref="U46:Z46" si="19">SUM(U47:U51)</f>
        <v>1410141</v>
      </c>
      <c r="V46" s="85">
        <f t="shared" si="19"/>
        <v>82981</v>
      </c>
      <c r="W46" s="99">
        <f t="shared" si="19"/>
        <v>111974</v>
      </c>
      <c r="X46" s="99">
        <f t="shared" si="19"/>
        <v>718665</v>
      </c>
      <c r="Y46" s="99">
        <f t="shared" si="19"/>
        <v>58133</v>
      </c>
      <c r="Z46" s="99">
        <f t="shared" si="19"/>
        <v>88388</v>
      </c>
      <c r="AA46" s="99">
        <v>50000</v>
      </c>
      <c r="AB46" s="99">
        <v>50000</v>
      </c>
      <c r="AC46" s="99">
        <v>50000</v>
      </c>
      <c r="AD46" s="99">
        <v>50000</v>
      </c>
      <c r="AE46" s="99">
        <v>50000</v>
      </c>
      <c r="AF46" s="99">
        <v>50000</v>
      </c>
      <c r="AG46" s="170">
        <v>50000</v>
      </c>
      <c r="AH46" s="61">
        <f t="shared" ref="AH46:AT46" si="20">SUM(AH47:AH51)</f>
        <v>2400000</v>
      </c>
      <c r="AI46" s="61">
        <f t="shared" si="20"/>
        <v>200000</v>
      </c>
      <c r="AJ46" s="61">
        <f t="shared" si="20"/>
        <v>200000</v>
      </c>
      <c r="AK46" s="61">
        <f t="shared" si="20"/>
        <v>200000</v>
      </c>
      <c r="AL46" s="61">
        <f t="shared" si="20"/>
        <v>200000</v>
      </c>
      <c r="AM46" s="61">
        <f t="shared" si="20"/>
        <v>200000</v>
      </c>
      <c r="AN46" s="61">
        <f t="shared" si="20"/>
        <v>200000</v>
      </c>
      <c r="AO46" s="61">
        <f t="shared" si="20"/>
        <v>200000</v>
      </c>
      <c r="AP46" s="61">
        <f t="shared" si="20"/>
        <v>200000</v>
      </c>
      <c r="AQ46" s="61">
        <f t="shared" si="20"/>
        <v>200000</v>
      </c>
      <c r="AR46" s="61">
        <f t="shared" si="20"/>
        <v>200000</v>
      </c>
      <c r="AS46" s="61">
        <f t="shared" si="20"/>
        <v>200000</v>
      </c>
      <c r="AT46" s="61">
        <f t="shared" si="20"/>
        <v>200000</v>
      </c>
      <c r="AU46" s="61">
        <f t="shared" si="3"/>
        <v>600000</v>
      </c>
      <c r="AV46" s="61">
        <f t="shared" si="4"/>
        <v>600000</v>
      </c>
      <c r="AW46" s="61">
        <f t="shared" si="5"/>
        <v>600000</v>
      </c>
      <c r="AX46" s="61">
        <f t="shared" si="6"/>
        <v>600000</v>
      </c>
      <c r="AY46" s="61">
        <f>SUM(AY47:AY51)</f>
        <v>2460000</v>
      </c>
      <c r="AZ46" s="61">
        <f>SUM(AZ47:AZ51)</f>
        <v>2523000</v>
      </c>
      <c r="BA46" s="61">
        <f>SUM(BA47:BA51)</f>
        <v>2589150</v>
      </c>
      <c r="BB46" s="91"/>
      <c r="BC46" s="171"/>
      <c r="BD46" s="172"/>
      <c r="BE46" s="85">
        <f>SUM(BE47:BE51)</f>
        <v>0</v>
      </c>
      <c r="BF46" s="85">
        <v>11789047</v>
      </c>
      <c r="BG46" s="85">
        <v>9997742</v>
      </c>
      <c r="BH46" s="161">
        <f t="shared" si="7"/>
        <v>839656</v>
      </c>
    </row>
    <row r="47" spans="1:60" outlineLevel="1" x14ac:dyDescent="0.3">
      <c r="A47" s="71" t="s">
        <v>109</v>
      </c>
      <c r="B47" s="149" t="s">
        <v>110</v>
      </c>
      <c r="C47" s="149" t="s">
        <v>31</v>
      </c>
      <c r="D47" s="150">
        <v>5104110</v>
      </c>
      <c r="E47" s="150" t="s">
        <v>111</v>
      </c>
      <c r="F47" s="173">
        <v>0</v>
      </c>
      <c r="G47" s="73">
        <f>SUM(H47:S47)</f>
        <v>0</v>
      </c>
      <c r="H47" s="74">
        <f>IFERROR(INDEX('[1]2024'!$A:$Q,MATCH($A$3&amp;$D47,'[1]2024'!$B:$B,0),MATCH(H$4,'[1]2024'!$2:$2,0)),0)+IFERROR(INDEX('[1]2024'!$A:$Q,MATCH($B$3&amp;$D47,'[1]2024'!$B:$B,0),MATCH(H$4,'[1]2024'!$2:$2,0)),0)++IFERROR(INDEX('[1]2024'!$A:$Q,MATCH($C$3&amp;$D47,'[1]2024'!$B:$B,0),MATCH(H$4,'[1]2024'!$2:$2,0)),0)++IFERROR(INDEX('[1]2024'!$A:$Q,MATCH($D$3&amp;$D47,'[1]2024'!$B:$B,0),MATCH(H$4,'[1]2024'!$2:$2,0)),0)</f>
        <v>0</v>
      </c>
      <c r="I47" s="74">
        <f>IFERROR(INDEX('[1]2024'!$A:$Q,MATCH($A$3&amp;$D47,'[1]2024'!$B:$B,0),MATCH(I$4,'[1]2024'!$2:$2,0)),0)+IFERROR(INDEX('[1]2024'!$A:$Q,MATCH($B$3&amp;$D47,'[1]2024'!$B:$B,0),MATCH(I$4,'[1]2024'!$2:$2,0)),0)++IFERROR(INDEX('[1]2024'!$A:$Q,MATCH($C$3&amp;$D47,'[1]2024'!$B:$B,0),MATCH(I$4,'[1]2024'!$2:$2,0)),0)++IFERROR(INDEX('[1]2024'!$A:$Q,MATCH($D$3&amp;$D47,'[1]2024'!$B:$B,0),MATCH(I$4,'[1]2024'!$2:$2,0)),0)</f>
        <v>0</v>
      </c>
      <c r="J47" s="74">
        <f>IFERROR(INDEX('[1]2024'!$A:$Q,MATCH($A$3&amp;$D47,'[1]2024'!$B:$B,0),MATCH(J$4,'[1]2024'!$2:$2,0)),0)+IFERROR(INDEX('[1]2024'!$A:$Q,MATCH($B$3&amp;$D47,'[1]2024'!$B:$B,0),MATCH(J$4,'[1]2024'!$2:$2,0)),0)++IFERROR(INDEX('[1]2024'!$A:$Q,MATCH($C$3&amp;$D47,'[1]2024'!$B:$B,0),MATCH(J$4,'[1]2024'!$2:$2,0)),0)++IFERROR(INDEX('[1]2024'!$A:$Q,MATCH($D$3&amp;$D47,'[1]2024'!$B:$B,0),MATCH(J$4,'[1]2024'!$2:$2,0)),0)</f>
        <v>0</v>
      </c>
      <c r="K47" s="74">
        <f>IFERROR(INDEX('[1]2024'!$A:$Q,MATCH($A$3&amp;$D47,'[1]2024'!$B:$B,0),MATCH(K$4,'[1]2024'!$2:$2,0)),0)+IFERROR(INDEX('[1]2024'!$A:$Q,MATCH($B$3&amp;$D47,'[1]2024'!$B:$B,0),MATCH(K$4,'[1]2024'!$2:$2,0)),0)++IFERROR(INDEX('[1]2024'!$A:$Q,MATCH($C$3&amp;$D47,'[1]2024'!$B:$B,0),MATCH(K$4,'[1]2024'!$2:$2,0)),0)++IFERROR(INDEX('[1]2024'!$A:$Q,MATCH($D$3&amp;$D47,'[1]2024'!$B:$B,0),MATCH(K$4,'[1]2024'!$2:$2,0)),0)</f>
        <v>0</v>
      </c>
      <c r="L47" s="74">
        <f>IFERROR(INDEX('[1]2024'!$A:$Q,MATCH($A$3&amp;$D47,'[1]2024'!$B:$B,0),MATCH(L$4,'[1]2024'!$2:$2,0)),0)+IFERROR(INDEX('[1]2024'!$A:$Q,MATCH($B$3&amp;$D47,'[1]2024'!$B:$B,0),MATCH(L$4,'[1]2024'!$2:$2,0)),0)++IFERROR(INDEX('[1]2024'!$A:$Q,MATCH($C$3&amp;$D47,'[1]2024'!$B:$B,0),MATCH(L$4,'[1]2024'!$2:$2,0)),0)++IFERROR(INDEX('[1]2024'!$A:$Q,MATCH($D$3&amp;$D47,'[1]2024'!$B:$B,0),MATCH(L$4,'[1]2024'!$2:$2,0)),0)</f>
        <v>0</v>
      </c>
      <c r="M47" s="74">
        <f>IFERROR(INDEX('[1]2024'!$A:$Q,MATCH($A$3&amp;$D47,'[1]2024'!$B:$B,0),MATCH(M$4,'[1]2024'!$2:$2,0)),0)+IFERROR(INDEX('[1]2024'!$A:$Q,MATCH($B$3&amp;$D47,'[1]2024'!$B:$B,0),MATCH(M$4,'[1]2024'!$2:$2,0)),0)++IFERROR(INDEX('[1]2024'!$A:$Q,MATCH($C$3&amp;$D47,'[1]2024'!$B:$B,0),MATCH(M$4,'[1]2024'!$2:$2,0)),0)++IFERROR(INDEX('[1]2024'!$A:$Q,MATCH($D$3&amp;$D47,'[1]2024'!$B:$B,0),MATCH(M$4,'[1]2024'!$2:$2,0)),0)</f>
        <v>0</v>
      </c>
      <c r="N47" s="74">
        <f>IFERROR(INDEX('[1]2024'!$A:$Q,MATCH($A$3&amp;$D47,'[1]2024'!$B:$B,0),MATCH(N$4,'[1]2024'!$2:$2,0)),0)+IFERROR(INDEX('[1]2024'!$A:$Q,MATCH($B$3&amp;$D47,'[1]2024'!$B:$B,0),MATCH(N$4,'[1]2024'!$2:$2,0)),0)++IFERROR(INDEX('[1]2024'!$A:$Q,MATCH($C$3&amp;$D47,'[1]2024'!$B:$B,0),MATCH(N$4,'[1]2024'!$2:$2,0)),0)++IFERROR(INDEX('[1]2024'!$A:$Q,MATCH($D$3&amp;$D47,'[1]2024'!$B:$B,0),MATCH(N$4,'[1]2024'!$2:$2,0)),0)</f>
        <v>0</v>
      </c>
      <c r="O47" s="74">
        <f>IFERROR(INDEX('[1]2024'!$A:$Q,MATCH($A$3&amp;$D47,'[1]2024'!$B:$B,0),MATCH(O$4,'[1]2024'!$2:$2,0)),0)+IFERROR(INDEX('[1]2024'!$A:$Q,MATCH($B$3&amp;$D47,'[1]2024'!$B:$B,0),MATCH(O$4,'[1]2024'!$2:$2,0)),0)++IFERROR(INDEX('[1]2024'!$A:$Q,MATCH($C$3&amp;$D47,'[1]2024'!$B:$B,0),MATCH(O$4,'[1]2024'!$2:$2,0)),0)++IFERROR(INDEX('[1]2024'!$A:$Q,MATCH($D$3&amp;$D47,'[1]2024'!$B:$B,0),MATCH(O$4,'[1]2024'!$2:$2,0)),0)</f>
        <v>0</v>
      </c>
      <c r="P47" s="74">
        <f>IFERROR(INDEX('[1]2024'!$A:$Q,MATCH($A$3&amp;$D47,'[1]2024'!$B:$B,0),MATCH(P$4,'[1]2024'!$2:$2,0)),0)+IFERROR(INDEX('[1]2024'!$A:$Q,MATCH($B$3&amp;$D47,'[1]2024'!$B:$B,0),MATCH(P$4,'[1]2024'!$2:$2,0)),0)++IFERROR(INDEX('[1]2024'!$A:$Q,MATCH($C$3&amp;$D47,'[1]2024'!$B:$B,0),MATCH(P$4,'[1]2024'!$2:$2,0)),0)++IFERROR(INDEX('[1]2024'!$A:$Q,MATCH($D$3&amp;$D47,'[1]2024'!$B:$B,0),MATCH(P$4,'[1]2024'!$2:$2,0)),0)</f>
        <v>0</v>
      </c>
      <c r="Q47" s="74">
        <f>IFERROR(INDEX('[1]2024'!$A:$Q,MATCH($A$3&amp;$D47,'[1]2024'!$B:$B,0),MATCH(Q$4,'[1]2024'!$2:$2,0)),0)+IFERROR(INDEX('[1]2024'!$A:$Q,MATCH($B$3&amp;$D47,'[1]2024'!$B:$B,0),MATCH(Q$4,'[1]2024'!$2:$2,0)),0)++IFERROR(INDEX('[1]2024'!$A:$Q,MATCH($C$3&amp;$D47,'[1]2024'!$B:$B,0),MATCH(Q$4,'[1]2024'!$2:$2,0)),0)++IFERROR(INDEX('[1]2024'!$A:$Q,MATCH($D$3&amp;$D47,'[1]2024'!$B:$B,0),MATCH(Q$4,'[1]2024'!$2:$2,0)),0)</f>
        <v>0</v>
      </c>
      <c r="R47" s="74">
        <f>IFERROR(INDEX('[1]2024'!$A:$Q,MATCH($A$3&amp;$D47,'[1]2024'!$B:$B,0),MATCH(R$4,'[1]2024'!$2:$2,0)),0)+IFERROR(INDEX('[1]2024'!$A:$Q,MATCH($B$3&amp;$D47,'[1]2024'!$B:$B,0),MATCH(R$4,'[1]2024'!$2:$2,0)),0)++IFERROR(INDEX('[1]2024'!$A:$Q,MATCH($C$3&amp;$D47,'[1]2024'!$B:$B,0),MATCH(R$4,'[1]2024'!$2:$2,0)),0)++IFERROR(INDEX('[1]2024'!$A:$Q,MATCH($D$3&amp;$D47,'[1]2024'!$B:$B,0),MATCH(R$4,'[1]2024'!$2:$2,0)),0)</f>
        <v>0</v>
      </c>
      <c r="S47" s="74">
        <f>IFERROR(INDEX('[1]2024'!$A:$Q,MATCH($A$3&amp;$D47,'[1]2024'!$B:$B,0),MATCH(S$4,'[1]2024'!$2:$2,0)),0)+IFERROR(INDEX('[1]2024'!$A:$Q,MATCH($B$3&amp;$D47,'[1]2024'!$B:$B,0),MATCH(S$4,'[1]2024'!$2:$2,0)),0)++IFERROR(INDEX('[1]2024'!$A:$Q,MATCH($C$3&amp;$D47,'[1]2024'!$B:$B,0),MATCH(S$4,'[1]2024'!$2:$2,0)),0)++IFERROR(INDEX('[1]2024'!$A:$Q,MATCH($D$3&amp;$D47,'[1]2024'!$B:$B,0),MATCH(S$4,'[1]2024'!$2:$2,0)),0)</f>
        <v>0</v>
      </c>
      <c r="T47" s="75">
        <v>0</v>
      </c>
      <c r="U47" s="73">
        <f>SUM(V47:AG47)</f>
        <v>0</v>
      </c>
      <c r="V47" s="174">
        <v>0</v>
      </c>
      <c r="W47" s="105">
        <v>0</v>
      </c>
      <c r="X47" s="105">
        <v>0</v>
      </c>
      <c r="Y47" s="105">
        <v>0</v>
      </c>
      <c r="Z47" s="105">
        <v>0</v>
      </c>
      <c r="AA47" s="105">
        <v>0</v>
      </c>
      <c r="AB47" s="105">
        <v>0</v>
      </c>
      <c r="AC47" s="105">
        <v>0</v>
      </c>
      <c r="AD47" s="105">
        <v>0</v>
      </c>
      <c r="AE47" s="105">
        <v>0</v>
      </c>
      <c r="AF47" s="105">
        <v>0</v>
      </c>
      <c r="AG47" s="175">
        <v>0</v>
      </c>
      <c r="AH47" s="73">
        <f>SUM(AI47:AT47)</f>
        <v>0</v>
      </c>
      <c r="AI47" s="73"/>
      <c r="AJ47" s="73"/>
      <c r="AK47" s="73"/>
      <c r="AL47" s="73"/>
      <c r="AM47" s="73"/>
      <c r="AN47" s="73"/>
      <c r="AO47" s="73"/>
      <c r="AP47" s="73"/>
      <c r="AQ47" s="73"/>
      <c r="AR47" s="73"/>
      <c r="AS47" s="73"/>
      <c r="AT47" s="73"/>
      <c r="AU47" s="73">
        <f t="shared" si="3"/>
        <v>0</v>
      </c>
      <c r="AV47" s="73">
        <f t="shared" si="4"/>
        <v>0</v>
      </c>
      <c r="AW47" s="73">
        <f t="shared" si="5"/>
        <v>0</v>
      </c>
      <c r="AX47" s="73">
        <f t="shared" si="6"/>
        <v>0</v>
      </c>
      <c r="AY47" s="73">
        <f>IF($BC47="O",1.05*$AH47,$AH47)</f>
        <v>0</v>
      </c>
      <c r="AZ47" s="73">
        <f>IF($BC47="O",1.05*$AY47,$AY47)</f>
        <v>0</v>
      </c>
      <c r="BA47" s="73">
        <f>IF($BC47="O",1.05*$AZ47,$AZ47)</f>
        <v>0</v>
      </c>
      <c r="BB47" s="91"/>
      <c r="BC47" s="69" t="s">
        <v>24</v>
      </c>
      <c r="BD47" s="160"/>
      <c r="BE47" s="74">
        <v>0</v>
      </c>
      <c r="BF47" s="74">
        <v>0</v>
      </c>
      <c r="BG47" s="74">
        <v>0</v>
      </c>
      <c r="BH47" s="162">
        <f t="shared" si="7"/>
        <v>0</v>
      </c>
    </row>
    <row r="48" spans="1:60" outlineLevel="1" x14ac:dyDescent="0.3">
      <c r="A48" s="71" t="s">
        <v>112</v>
      </c>
      <c r="B48" s="149" t="s">
        <v>113</v>
      </c>
      <c r="C48" s="149" t="s">
        <v>31</v>
      </c>
      <c r="D48" s="150">
        <v>5104120</v>
      </c>
      <c r="E48" s="150" t="s">
        <v>114</v>
      </c>
      <c r="F48" s="173">
        <v>1200000</v>
      </c>
      <c r="G48" s="73">
        <f>SUM(H48:S48)</f>
        <v>737352</v>
      </c>
      <c r="H48" s="74">
        <f>IFERROR(INDEX('[1]2024'!$A:$Q,MATCH($A$3&amp;$D48,'[1]2024'!$B:$B,0),MATCH(H$4,'[1]2024'!$2:$2,0)),0)+IFERROR(INDEX('[1]2024'!$A:$Q,MATCH($B$3&amp;$D48,'[1]2024'!$B:$B,0),MATCH(H$4,'[1]2024'!$2:$2,0)),0)++IFERROR(INDEX('[1]2024'!$A:$Q,MATCH($C$3&amp;$D48,'[1]2024'!$B:$B,0),MATCH(H$4,'[1]2024'!$2:$2,0)),0)++IFERROR(INDEX('[1]2024'!$A:$Q,MATCH($D$3&amp;$D48,'[1]2024'!$B:$B,0),MATCH(H$4,'[1]2024'!$2:$2,0)),0)</f>
        <v>0</v>
      </c>
      <c r="I48" s="74">
        <f>IFERROR(INDEX('[1]2024'!$A:$Q,MATCH($A$3&amp;$D48,'[1]2024'!$B:$B,0),MATCH(I$4,'[1]2024'!$2:$2,0)),0)+IFERROR(INDEX('[1]2024'!$A:$Q,MATCH($B$3&amp;$D48,'[1]2024'!$B:$B,0),MATCH(I$4,'[1]2024'!$2:$2,0)),0)++IFERROR(INDEX('[1]2024'!$A:$Q,MATCH($C$3&amp;$D48,'[1]2024'!$B:$B,0),MATCH(I$4,'[1]2024'!$2:$2,0)),0)++IFERROR(INDEX('[1]2024'!$A:$Q,MATCH($D$3&amp;$D48,'[1]2024'!$B:$B,0),MATCH(I$4,'[1]2024'!$2:$2,0)),0)</f>
        <v>127052</v>
      </c>
      <c r="J48" s="74">
        <f>IFERROR(INDEX('[1]2024'!$A:$Q,MATCH($A$3&amp;$D48,'[1]2024'!$B:$B,0),MATCH(J$4,'[1]2024'!$2:$2,0)),0)+IFERROR(INDEX('[1]2024'!$A:$Q,MATCH($B$3&amp;$D48,'[1]2024'!$B:$B,0),MATCH(J$4,'[1]2024'!$2:$2,0)),0)++IFERROR(INDEX('[1]2024'!$A:$Q,MATCH($C$3&amp;$D48,'[1]2024'!$B:$B,0),MATCH(J$4,'[1]2024'!$2:$2,0)),0)++IFERROR(INDEX('[1]2024'!$A:$Q,MATCH($D$3&amp;$D48,'[1]2024'!$B:$B,0),MATCH(J$4,'[1]2024'!$2:$2,0)),0)</f>
        <v>36182</v>
      </c>
      <c r="K48" s="74">
        <f>IFERROR(INDEX('[1]2024'!$A:$Q,MATCH($A$3&amp;$D48,'[1]2024'!$B:$B,0),MATCH(K$4,'[1]2024'!$2:$2,0)),0)+IFERROR(INDEX('[1]2024'!$A:$Q,MATCH($B$3&amp;$D48,'[1]2024'!$B:$B,0),MATCH(K$4,'[1]2024'!$2:$2,0)),0)++IFERROR(INDEX('[1]2024'!$A:$Q,MATCH($C$3&amp;$D48,'[1]2024'!$B:$B,0),MATCH(K$4,'[1]2024'!$2:$2,0)),0)++IFERROR(INDEX('[1]2024'!$A:$Q,MATCH($D$3&amp;$D48,'[1]2024'!$B:$B,0),MATCH(K$4,'[1]2024'!$2:$2,0)),0)</f>
        <v>66962</v>
      </c>
      <c r="L48" s="74">
        <f>IFERROR(INDEX('[1]2024'!$A:$Q,MATCH($A$3&amp;$D48,'[1]2024'!$B:$B,0),MATCH(L$4,'[1]2024'!$2:$2,0)),0)+IFERROR(INDEX('[1]2024'!$A:$Q,MATCH($B$3&amp;$D48,'[1]2024'!$B:$B,0),MATCH(L$4,'[1]2024'!$2:$2,0)),0)++IFERROR(INDEX('[1]2024'!$A:$Q,MATCH($C$3&amp;$D48,'[1]2024'!$B:$B,0),MATCH(L$4,'[1]2024'!$2:$2,0)),0)++IFERROR(INDEX('[1]2024'!$A:$Q,MATCH($D$3&amp;$D48,'[1]2024'!$B:$B,0),MATCH(L$4,'[1]2024'!$2:$2,0)),0)</f>
        <v>166453</v>
      </c>
      <c r="M48" s="74">
        <f>IFERROR(INDEX('[1]2024'!$A:$Q,MATCH($A$3&amp;$D48,'[1]2024'!$B:$B,0),MATCH(M$4,'[1]2024'!$2:$2,0)),0)+IFERROR(INDEX('[1]2024'!$A:$Q,MATCH($B$3&amp;$D48,'[1]2024'!$B:$B,0),MATCH(M$4,'[1]2024'!$2:$2,0)),0)++IFERROR(INDEX('[1]2024'!$A:$Q,MATCH($C$3&amp;$D48,'[1]2024'!$B:$B,0),MATCH(M$4,'[1]2024'!$2:$2,0)),0)++IFERROR(INDEX('[1]2024'!$A:$Q,MATCH($D$3&amp;$D48,'[1]2024'!$B:$B,0),MATCH(M$4,'[1]2024'!$2:$2,0)),0)</f>
        <v>134684</v>
      </c>
      <c r="N48" s="74">
        <f>IFERROR(INDEX('[1]2024'!$A:$Q,MATCH($A$3&amp;$D48,'[1]2024'!$B:$B,0),MATCH(N$4,'[1]2024'!$2:$2,0)),0)+IFERROR(INDEX('[1]2024'!$A:$Q,MATCH($B$3&amp;$D48,'[1]2024'!$B:$B,0),MATCH(N$4,'[1]2024'!$2:$2,0)),0)++IFERROR(INDEX('[1]2024'!$A:$Q,MATCH($C$3&amp;$D48,'[1]2024'!$B:$B,0),MATCH(N$4,'[1]2024'!$2:$2,0)),0)++IFERROR(INDEX('[1]2024'!$A:$Q,MATCH($D$3&amp;$D48,'[1]2024'!$B:$B,0),MATCH(N$4,'[1]2024'!$2:$2,0)),0)</f>
        <v>18164</v>
      </c>
      <c r="O48" s="74">
        <f>IFERROR(INDEX('[1]2024'!$A:$Q,MATCH($A$3&amp;$D48,'[1]2024'!$B:$B,0),MATCH(O$4,'[1]2024'!$2:$2,0)),0)+IFERROR(INDEX('[1]2024'!$A:$Q,MATCH($B$3&amp;$D48,'[1]2024'!$B:$B,0),MATCH(O$4,'[1]2024'!$2:$2,0)),0)++IFERROR(INDEX('[1]2024'!$A:$Q,MATCH($C$3&amp;$D48,'[1]2024'!$B:$B,0),MATCH(O$4,'[1]2024'!$2:$2,0)),0)++IFERROR(INDEX('[1]2024'!$A:$Q,MATCH($D$3&amp;$D48,'[1]2024'!$B:$B,0),MATCH(O$4,'[1]2024'!$2:$2,0)),0)</f>
        <v>52747</v>
      </c>
      <c r="P48" s="74">
        <f>IFERROR(INDEX('[1]2024'!$A:$Q,MATCH($A$3&amp;$D48,'[1]2024'!$B:$B,0),MATCH(P$4,'[1]2024'!$2:$2,0)),0)+IFERROR(INDEX('[1]2024'!$A:$Q,MATCH($B$3&amp;$D48,'[1]2024'!$B:$B,0),MATCH(P$4,'[1]2024'!$2:$2,0)),0)++IFERROR(INDEX('[1]2024'!$A:$Q,MATCH($C$3&amp;$D48,'[1]2024'!$B:$B,0),MATCH(P$4,'[1]2024'!$2:$2,0)),0)++IFERROR(INDEX('[1]2024'!$A:$Q,MATCH($D$3&amp;$D48,'[1]2024'!$B:$B,0),MATCH(P$4,'[1]2024'!$2:$2,0)),0)</f>
        <v>89822</v>
      </c>
      <c r="Q48" s="74">
        <f>IFERROR(INDEX('[1]2024'!$A:$Q,MATCH($A$3&amp;$D48,'[1]2024'!$B:$B,0),MATCH(Q$4,'[1]2024'!$2:$2,0)),0)+IFERROR(INDEX('[1]2024'!$A:$Q,MATCH($B$3&amp;$D48,'[1]2024'!$B:$B,0),MATCH(Q$4,'[1]2024'!$2:$2,0)),0)++IFERROR(INDEX('[1]2024'!$A:$Q,MATCH($C$3&amp;$D48,'[1]2024'!$B:$B,0),MATCH(Q$4,'[1]2024'!$2:$2,0)),0)++IFERROR(INDEX('[1]2024'!$A:$Q,MATCH($D$3&amp;$D48,'[1]2024'!$B:$B,0),MATCH(Q$4,'[1]2024'!$2:$2,0)),0)</f>
        <v>0</v>
      </c>
      <c r="R48" s="74">
        <f>IFERROR(INDEX('[1]2024'!$A:$Q,MATCH($A$3&amp;$D48,'[1]2024'!$B:$B,0),MATCH(R$4,'[1]2024'!$2:$2,0)),0)+IFERROR(INDEX('[1]2024'!$A:$Q,MATCH($B$3&amp;$D48,'[1]2024'!$B:$B,0),MATCH(R$4,'[1]2024'!$2:$2,0)),0)++IFERROR(INDEX('[1]2024'!$A:$Q,MATCH($C$3&amp;$D48,'[1]2024'!$B:$B,0),MATCH(R$4,'[1]2024'!$2:$2,0)),0)++IFERROR(INDEX('[1]2024'!$A:$Q,MATCH($D$3&amp;$D48,'[1]2024'!$B:$B,0),MATCH(R$4,'[1]2024'!$2:$2,0)),0)</f>
        <v>45286</v>
      </c>
      <c r="S48" s="74">
        <f>IFERROR(INDEX('[1]2024'!$A:$Q,MATCH($A$3&amp;$D48,'[1]2024'!$B:$B,0),MATCH(S$4,'[1]2024'!$2:$2,0)),0)+IFERROR(INDEX('[1]2024'!$A:$Q,MATCH($B$3&amp;$D48,'[1]2024'!$B:$B,0),MATCH(S$4,'[1]2024'!$2:$2,0)),0)++IFERROR(INDEX('[1]2024'!$A:$Q,MATCH($C$3&amp;$D48,'[1]2024'!$B:$B,0),MATCH(S$4,'[1]2024'!$2:$2,0)),0)++IFERROR(INDEX('[1]2024'!$A:$Q,MATCH($D$3&amp;$D48,'[1]2024'!$B:$B,0),MATCH(S$4,'[1]2024'!$2:$2,0)),0)</f>
        <v>0</v>
      </c>
      <c r="T48" s="75">
        <v>600000</v>
      </c>
      <c r="U48" s="73">
        <f>SUM(V48:AG48)</f>
        <v>1307108</v>
      </c>
      <c r="V48" s="174">
        <v>82981</v>
      </c>
      <c r="W48" s="105">
        <v>67074</v>
      </c>
      <c r="X48" s="105">
        <v>718665</v>
      </c>
      <c r="Y48" s="105">
        <v>0</v>
      </c>
      <c r="Z48" s="105">
        <v>88388</v>
      </c>
      <c r="AA48" s="105">
        <v>50000</v>
      </c>
      <c r="AB48" s="105">
        <v>50000</v>
      </c>
      <c r="AC48" s="105">
        <v>50000</v>
      </c>
      <c r="AD48" s="105">
        <v>50000</v>
      </c>
      <c r="AE48" s="105">
        <v>50000</v>
      </c>
      <c r="AF48" s="105">
        <v>50000</v>
      </c>
      <c r="AG48" s="105">
        <v>50000</v>
      </c>
      <c r="AH48" s="73">
        <f>SUM(AI48:AT48)</f>
        <v>1200000</v>
      </c>
      <c r="AI48" s="73">
        <v>100000</v>
      </c>
      <c r="AJ48" s="73">
        <v>100000</v>
      </c>
      <c r="AK48" s="73">
        <v>100000</v>
      </c>
      <c r="AL48" s="73">
        <v>100000</v>
      </c>
      <c r="AM48" s="73">
        <v>100000</v>
      </c>
      <c r="AN48" s="73">
        <v>100000</v>
      </c>
      <c r="AO48" s="73">
        <v>100000</v>
      </c>
      <c r="AP48" s="73">
        <v>100000</v>
      </c>
      <c r="AQ48" s="73">
        <v>100000</v>
      </c>
      <c r="AR48" s="73">
        <v>100000</v>
      </c>
      <c r="AS48" s="73">
        <v>100000</v>
      </c>
      <c r="AT48" s="73">
        <v>100000</v>
      </c>
      <c r="AU48" s="73">
        <f>SUM(AI48:AR48)</f>
        <v>1000000</v>
      </c>
      <c r="AV48" s="73">
        <f t="shared" si="4"/>
        <v>300000</v>
      </c>
      <c r="AW48" s="73">
        <f t="shared" si="5"/>
        <v>300000</v>
      </c>
      <c r="AX48" s="73">
        <f t="shared" si="6"/>
        <v>300000</v>
      </c>
      <c r="AY48" s="73">
        <f>IF($BC48="O",1.05*$AH48,$AH48)</f>
        <v>1260000</v>
      </c>
      <c r="AZ48" s="73">
        <f>IF($BC48="O",1.05*$AY48,$AY48)</f>
        <v>1323000</v>
      </c>
      <c r="BA48" s="73">
        <f>IF($BC48="O",1.05*$AZ48,$AZ48)</f>
        <v>1389150</v>
      </c>
      <c r="BB48" s="91"/>
      <c r="BC48" s="80" t="s">
        <v>39</v>
      </c>
      <c r="BD48" s="163"/>
      <c r="BE48" s="74">
        <v>0</v>
      </c>
      <c r="BF48" s="74">
        <v>9862647</v>
      </c>
      <c r="BG48" s="74">
        <v>9997742</v>
      </c>
      <c r="BH48" s="162">
        <f t="shared" si="7"/>
        <v>737352</v>
      </c>
    </row>
    <row r="49" spans="1:60" outlineLevel="1" x14ac:dyDescent="0.3">
      <c r="A49" s="71" t="s">
        <v>115</v>
      </c>
      <c r="B49" s="149" t="s">
        <v>116</v>
      </c>
      <c r="C49" s="149" t="s">
        <v>31</v>
      </c>
      <c r="D49" s="150">
        <v>5104130</v>
      </c>
      <c r="E49" s="150" t="s">
        <v>117</v>
      </c>
      <c r="F49" s="173">
        <v>120000</v>
      </c>
      <c r="G49" s="73">
        <f>SUM(H49:S49)</f>
        <v>102304</v>
      </c>
      <c r="H49" s="74">
        <f>IFERROR(INDEX('[1]2024'!$A:$Q,MATCH($A$3&amp;$D49,'[1]2024'!$B:$B,0),MATCH(H$4,'[1]2024'!$2:$2,0)),0)+IFERROR(INDEX('[1]2024'!$A:$Q,MATCH($B$3&amp;$D49,'[1]2024'!$B:$B,0),MATCH(H$4,'[1]2024'!$2:$2,0)),0)++IFERROR(INDEX('[1]2024'!$A:$Q,MATCH($C$3&amp;$D49,'[1]2024'!$B:$B,0),MATCH(H$4,'[1]2024'!$2:$2,0)),0)++IFERROR(INDEX('[1]2024'!$A:$Q,MATCH($D$3&amp;$D49,'[1]2024'!$B:$B,0),MATCH(H$4,'[1]2024'!$2:$2,0)),0)</f>
        <v>0</v>
      </c>
      <c r="I49" s="74">
        <f>IFERROR(INDEX('[1]2024'!$A:$Q,MATCH($A$3&amp;$D49,'[1]2024'!$B:$B,0),MATCH(I$4,'[1]2024'!$2:$2,0)),0)+IFERROR(INDEX('[1]2024'!$A:$Q,MATCH($B$3&amp;$D49,'[1]2024'!$B:$B,0),MATCH(I$4,'[1]2024'!$2:$2,0)),0)++IFERROR(INDEX('[1]2024'!$A:$Q,MATCH($C$3&amp;$D49,'[1]2024'!$B:$B,0),MATCH(I$4,'[1]2024'!$2:$2,0)),0)++IFERROR(INDEX('[1]2024'!$A:$Q,MATCH($D$3&amp;$D49,'[1]2024'!$B:$B,0),MATCH(I$4,'[1]2024'!$2:$2,0)),0)</f>
        <v>0</v>
      </c>
      <c r="J49" s="74">
        <f>IFERROR(INDEX('[1]2024'!$A:$Q,MATCH($A$3&amp;$D49,'[1]2024'!$B:$B,0),MATCH(J$4,'[1]2024'!$2:$2,0)),0)+IFERROR(INDEX('[1]2024'!$A:$Q,MATCH($B$3&amp;$D49,'[1]2024'!$B:$B,0),MATCH(J$4,'[1]2024'!$2:$2,0)),0)++IFERROR(INDEX('[1]2024'!$A:$Q,MATCH($C$3&amp;$D49,'[1]2024'!$B:$B,0),MATCH(J$4,'[1]2024'!$2:$2,0)),0)++IFERROR(INDEX('[1]2024'!$A:$Q,MATCH($D$3&amp;$D49,'[1]2024'!$B:$B,0),MATCH(J$4,'[1]2024'!$2:$2,0)),0)</f>
        <v>0</v>
      </c>
      <c r="K49" s="74">
        <f>IFERROR(INDEX('[1]2024'!$A:$Q,MATCH($A$3&amp;$D49,'[1]2024'!$B:$B,0),MATCH(K$4,'[1]2024'!$2:$2,0)),0)+IFERROR(INDEX('[1]2024'!$A:$Q,MATCH($B$3&amp;$D49,'[1]2024'!$B:$B,0),MATCH(K$4,'[1]2024'!$2:$2,0)),0)++IFERROR(INDEX('[1]2024'!$A:$Q,MATCH($C$3&amp;$D49,'[1]2024'!$B:$B,0),MATCH(K$4,'[1]2024'!$2:$2,0)),0)++IFERROR(INDEX('[1]2024'!$A:$Q,MATCH($D$3&amp;$D49,'[1]2024'!$B:$B,0),MATCH(K$4,'[1]2024'!$2:$2,0)),0)</f>
        <v>33000</v>
      </c>
      <c r="L49" s="74">
        <f>IFERROR(INDEX('[1]2024'!$A:$Q,MATCH($A$3&amp;$D49,'[1]2024'!$B:$B,0),MATCH(L$4,'[1]2024'!$2:$2,0)),0)+IFERROR(INDEX('[1]2024'!$A:$Q,MATCH($B$3&amp;$D49,'[1]2024'!$B:$B,0),MATCH(L$4,'[1]2024'!$2:$2,0)),0)++IFERROR(INDEX('[1]2024'!$A:$Q,MATCH($C$3&amp;$D49,'[1]2024'!$B:$B,0),MATCH(L$4,'[1]2024'!$2:$2,0)),0)++IFERROR(INDEX('[1]2024'!$A:$Q,MATCH($D$3&amp;$D49,'[1]2024'!$B:$B,0),MATCH(L$4,'[1]2024'!$2:$2,0)),0)</f>
        <v>0</v>
      </c>
      <c r="M49" s="74">
        <f>IFERROR(INDEX('[1]2024'!$A:$Q,MATCH($A$3&amp;$D49,'[1]2024'!$B:$B,0),MATCH(M$4,'[1]2024'!$2:$2,0)),0)+IFERROR(INDEX('[1]2024'!$A:$Q,MATCH($B$3&amp;$D49,'[1]2024'!$B:$B,0),MATCH(M$4,'[1]2024'!$2:$2,0)),0)++IFERROR(INDEX('[1]2024'!$A:$Q,MATCH($C$3&amp;$D49,'[1]2024'!$B:$B,0),MATCH(M$4,'[1]2024'!$2:$2,0)),0)++IFERROR(INDEX('[1]2024'!$A:$Q,MATCH($D$3&amp;$D49,'[1]2024'!$B:$B,0),MATCH(M$4,'[1]2024'!$2:$2,0)),0)</f>
        <v>29504</v>
      </c>
      <c r="N49" s="74">
        <f>IFERROR(INDEX('[1]2024'!$A:$Q,MATCH($A$3&amp;$D49,'[1]2024'!$B:$B,0),MATCH(N$4,'[1]2024'!$2:$2,0)),0)+IFERROR(INDEX('[1]2024'!$A:$Q,MATCH($B$3&amp;$D49,'[1]2024'!$B:$B,0),MATCH(N$4,'[1]2024'!$2:$2,0)),0)++IFERROR(INDEX('[1]2024'!$A:$Q,MATCH($C$3&amp;$D49,'[1]2024'!$B:$B,0),MATCH(N$4,'[1]2024'!$2:$2,0)),0)++IFERROR(INDEX('[1]2024'!$A:$Q,MATCH($D$3&amp;$D49,'[1]2024'!$B:$B,0),MATCH(N$4,'[1]2024'!$2:$2,0)),0)</f>
        <v>21500</v>
      </c>
      <c r="O49" s="74">
        <f>IFERROR(INDEX('[1]2024'!$A:$Q,MATCH($A$3&amp;$D49,'[1]2024'!$B:$B,0),MATCH(O$4,'[1]2024'!$2:$2,0)),0)+IFERROR(INDEX('[1]2024'!$A:$Q,MATCH($B$3&amp;$D49,'[1]2024'!$B:$B,0),MATCH(O$4,'[1]2024'!$2:$2,0)),0)++IFERROR(INDEX('[1]2024'!$A:$Q,MATCH($C$3&amp;$D49,'[1]2024'!$B:$B,0),MATCH(O$4,'[1]2024'!$2:$2,0)),0)++IFERROR(INDEX('[1]2024'!$A:$Q,MATCH($D$3&amp;$D49,'[1]2024'!$B:$B,0),MATCH(O$4,'[1]2024'!$2:$2,0)),0)</f>
        <v>0</v>
      </c>
      <c r="P49" s="74">
        <f>IFERROR(INDEX('[1]2024'!$A:$Q,MATCH($A$3&amp;$D49,'[1]2024'!$B:$B,0),MATCH(P$4,'[1]2024'!$2:$2,0)),0)+IFERROR(INDEX('[1]2024'!$A:$Q,MATCH($B$3&amp;$D49,'[1]2024'!$B:$B,0),MATCH(P$4,'[1]2024'!$2:$2,0)),0)++IFERROR(INDEX('[1]2024'!$A:$Q,MATCH($C$3&amp;$D49,'[1]2024'!$B:$B,0),MATCH(P$4,'[1]2024'!$2:$2,0)),0)++IFERROR(INDEX('[1]2024'!$A:$Q,MATCH($D$3&amp;$D49,'[1]2024'!$B:$B,0),MATCH(P$4,'[1]2024'!$2:$2,0)),0)</f>
        <v>0</v>
      </c>
      <c r="Q49" s="74">
        <f>IFERROR(INDEX('[1]2024'!$A:$Q,MATCH($A$3&amp;$D49,'[1]2024'!$B:$B,0),MATCH(Q$4,'[1]2024'!$2:$2,0)),0)+IFERROR(INDEX('[1]2024'!$A:$Q,MATCH($B$3&amp;$D49,'[1]2024'!$B:$B,0),MATCH(Q$4,'[1]2024'!$2:$2,0)),0)++IFERROR(INDEX('[1]2024'!$A:$Q,MATCH($C$3&amp;$D49,'[1]2024'!$B:$B,0),MATCH(Q$4,'[1]2024'!$2:$2,0)),0)++IFERROR(INDEX('[1]2024'!$A:$Q,MATCH($D$3&amp;$D49,'[1]2024'!$B:$B,0),MATCH(Q$4,'[1]2024'!$2:$2,0)),0)</f>
        <v>18300</v>
      </c>
      <c r="R49" s="74">
        <f>IFERROR(INDEX('[1]2024'!$A:$Q,MATCH($A$3&amp;$D49,'[1]2024'!$B:$B,0),MATCH(R$4,'[1]2024'!$2:$2,0)),0)+IFERROR(INDEX('[1]2024'!$A:$Q,MATCH($B$3&amp;$D49,'[1]2024'!$B:$B,0),MATCH(R$4,'[1]2024'!$2:$2,0)),0)++IFERROR(INDEX('[1]2024'!$A:$Q,MATCH($C$3&amp;$D49,'[1]2024'!$B:$B,0),MATCH(R$4,'[1]2024'!$2:$2,0)),0)++IFERROR(INDEX('[1]2024'!$A:$Q,MATCH($D$3&amp;$D49,'[1]2024'!$B:$B,0),MATCH(R$4,'[1]2024'!$2:$2,0)),0)</f>
        <v>0</v>
      </c>
      <c r="S49" s="74">
        <f>IFERROR(INDEX('[1]2024'!$A:$Q,MATCH($A$3&amp;$D49,'[1]2024'!$B:$B,0),MATCH(S$4,'[1]2024'!$2:$2,0)),0)+IFERROR(INDEX('[1]2024'!$A:$Q,MATCH($B$3&amp;$D49,'[1]2024'!$B:$B,0),MATCH(S$4,'[1]2024'!$2:$2,0)),0)++IFERROR(INDEX('[1]2024'!$A:$Q,MATCH($C$3&amp;$D49,'[1]2024'!$B:$B,0),MATCH(S$4,'[1]2024'!$2:$2,0)),0)++IFERROR(INDEX('[1]2024'!$A:$Q,MATCH($D$3&amp;$D49,'[1]2024'!$B:$B,0),MATCH(S$4,'[1]2024'!$2:$2,0)),0)</f>
        <v>0</v>
      </c>
      <c r="T49" s="75">
        <v>0</v>
      </c>
      <c r="U49" s="73">
        <f>SUM(V49:AG49)</f>
        <v>103033</v>
      </c>
      <c r="V49" s="174">
        <v>0</v>
      </c>
      <c r="W49" s="105">
        <v>44900</v>
      </c>
      <c r="X49" s="105">
        <v>0</v>
      </c>
      <c r="Y49" s="105">
        <v>58133</v>
      </c>
      <c r="Z49" s="105">
        <v>0</v>
      </c>
      <c r="AA49" s="105">
        <v>0</v>
      </c>
      <c r="AB49" s="105">
        <v>0</v>
      </c>
      <c r="AC49" s="105">
        <v>0</v>
      </c>
      <c r="AD49" s="105">
        <v>0</v>
      </c>
      <c r="AE49" s="105">
        <v>0</v>
      </c>
      <c r="AF49" s="105">
        <v>0</v>
      </c>
      <c r="AG49" s="175">
        <v>0</v>
      </c>
      <c r="AH49" s="73">
        <f>SUM(AI49:AT49)</f>
        <v>1200000</v>
      </c>
      <c r="AI49" s="73">
        <v>100000</v>
      </c>
      <c r="AJ49" s="73">
        <v>100000</v>
      </c>
      <c r="AK49" s="73">
        <v>100000</v>
      </c>
      <c r="AL49" s="73">
        <v>100000</v>
      </c>
      <c r="AM49" s="73">
        <v>100000</v>
      </c>
      <c r="AN49" s="73">
        <v>100000</v>
      </c>
      <c r="AO49" s="73">
        <v>100000</v>
      </c>
      <c r="AP49" s="73">
        <v>100000</v>
      </c>
      <c r="AQ49" s="73">
        <v>100000</v>
      </c>
      <c r="AR49" s="73">
        <v>100000</v>
      </c>
      <c r="AS49" s="73">
        <v>100000</v>
      </c>
      <c r="AT49" s="73">
        <v>100000</v>
      </c>
      <c r="AU49" s="73">
        <f t="shared" si="3"/>
        <v>300000</v>
      </c>
      <c r="AV49" s="73">
        <f t="shared" si="4"/>
        <v>300000</v>
      </c>
      <c r="AW49" s="73">
        <f t="shared" si="5"/>
        <v>300000</v>
      </c>
      <c r="AX49" s="73">
        <f t="shared" si="6"/>
        <v>300000</v>
      </c>
      <c r="AY49" s="73">
        <f>IF($BC49="O",1.05*$AH49,$AH49)</f>
        <v>1200000</v>
      </c>
      <c r="AZ49" s="73">
        <f>IF($BC49="O",1.05*$AY49,$AY49)</f>
        <v>1200000</v>
      </c>
      <c r="BA49" s="73">
        <f>IF($BC49="O",1.05*$AZ49,$AZ49)</f>
        <v>1200000</v>
      </c>
      <c r="BB49" s="91"/>
      <c r="BC49" s="69" t="s">
        <v>24</v>
      </c>
      <c r="BD49" s="160"/>
      <c r="BE49" s="74">
        <v>0</v>
      </c>
      <c r="BF49" s="74">
        <v>1926400</v>
      </c>
      <c r="BG49" s="74">
        <v>0</v>
      </c>
      <c r="BH49" s="162">
        <f t="shared" si="7"/>
        <v>102304</v>
      </c>
    </row>
    <row r="50" spans="1:60" outlineLevel="1" x14ac:dyDescent="0.3">
      <c r="A50" s="71" t="s">
        <v>118</v>
      </c>
      <c r="B50" s="149" t="s">
        <v>119</v>
      </c>
      <c r="C50" s="149" t="s">
        <v>31</v>
      </c>
      <c r="D50" s="150">
        <v>5104140</v>
      </c>
      <c r="E50" s="150" t="s">
        <v>120</v>
      </c>
      <c r="F50" s="173">
        <v>0</v>
      </c>
      <c r="G50" s="73">
        <f>SUM(H50:S50)</f>
        <v>0</v>
      </c>
      <c r="H50" s="74">
        <f>IFERROR(INDEX('[1]2024'!$A:$Q,MATCH($A$3&amp;$D50,'[1]2024'!$B:$B,0),MATCH(H$4,'[1]2024'!$2:$2,0)),0)+IFERROR(INDEX('[1]2024'!$A:$Q,MATCH($B$3&amp;$D50,'[1]2024'!$B:$B,0),MATCH(H$4,'[1]2024'!$2:$2,0)),0)++IFERROR(INDEX('[1]2024'!$A:$Q,MATCH($C$3&amp;$D50,'[1]2024'!$B:$B,0),MATCH(H$4,'[1]2024'!$2:$2,0)),0)++IFERROR(INDEX('[1]2024'!$A:$Q,MATCH($D$3&amp;$D50,'[1]2024'!$B:$B,0),MATCH(H$4,'[1]2024'!$2:$2,0)),0)</f>
        <v>0</v>
      </c>
      <c r="I50" s="74">
        <f>IFERROR(INDEX('[1]2024'!$A:$Q,MATCH($A$3&amp;$D50,'[1]2024'!$B:$B,0),MATCH(I$4,'[1]2024'!$2:$2,0)),0)+IFERROR(INDEX('[1]2024'!$A:$Q,MATCH($B$3&amp;$D50,'[1]2024'!$B:$B,0),MATCH(I$4,'[1]2024'!$2:$2,0)),0)++IFERROR(INDEX('[1]2024'!$A:$Q,MATCH($C$3&amp;$D50,'[1]2024'!$B:$B,0),MATCH(I$4,'[1]2024'!$2:$2,0)),0)++IFERROR(INDEX('[1]2024'!$A:$Q,MATCH($D$3&amp;$D50,'[1]2024'!$B:$B,0),MATCH(I$4,'[1]2024'!$2:$2,0)),0)</f>
        <v>0</v>
      </c>
      <c r="J50" s="74">
        <f>IFERROR(INDEX('[1]2024'!$A:$Q,MATCH($A$3&amp;$D50,'[1]2024'!$B:$B,0),MATCH(J$4,'[1]2024'!$2:$2,0)),0)+IFERROR(INDEX('[1]2024'!$A:$Q,MATCH($B$3&amp;$D50,'[1]2024'!$B:$B,0),MATCH(J$4,'[1]2024'!$2:$2,0)),0)++IFERROR(INDEX('[1]2024'!$A:$Q,MATCH($C$3&amp;$D50,'[1]2024'!$B:$B,0),MATCH(J$4,'[1]2024'!$2:$2,0)),0)++IFERROR(INDEX('[1]2024'!$A:$Q,MATCH($D$3&amp;$D50,'[1]2024'!$B:$B,0),MATCH(J$4,'[1]2024'!$2:$2,0)),0)</f>
        <v>0</v>
      </c>
      <c r="K50" s="74">
        <f>IFERROR(INDEX('[1]2024'!$A:$Q,MATCH($A$3&amp;$D50,'[1]2024'!$B:$B,0),MATCH(K$4,'[1]2024'!$2:$2,0)),0)+IFERROR(INDEX('[1]2024'!$A:$Q,MATCH($B$3&amp;$D50,'[1]2024'!$B:$B,0),MATCH(K$4,'[1]2024'!$2:$2,0)),0)++IFERROR(INDEX('[1]2024'!$A:$Q,MATCH($C$3&amp;$D50,'[1]2024'!$B:$B,0),MATCH(K$4,'[1]2024'!$2:$2,0)),0)++IFERROR(INDEX('[1]2024'!$A:$Q,MATCH($D$3&amp;$D50,'[1]2024'!$B:$B,0),MATCH(K$4,'[1]2024'!$2:$2,0)),0)</f>
        <v>0</v>
      </c>
      <c r="L50" s="74">
        <f>IFERROR(INDEX('[1]2024'!$A:$Q,MATCH($A$3&amp;$D50,'[1]2024'!$B:$B,0),MATCH(L$4,'[1]2024'!$2:$2,0)),0)+IFERROR(INDEX('[1]2024'!$A:$Q,MATCH($B$3&amp;$D50,'[1]2024'!$B:$B,0),MATCH(L$4,'[1]2024'!$2:$2,0)),0)++IFERROR(INDEX('[1]2024'!$A:$Q,MATCH($C$3&amp;$D50,'[1]2024'!$B:$B,0),MATCH(L$4,'[1]2024'!$2:$2,0)),0)++IFERROR(INDEX('[1]2024'!$A:$Q,MATCH($D$3&amp;$D50,'[1]2024'!$B:$B,0),MATCH(L$4,'[1]2024'!$2:$2,0)),0)</f>
        <v>0</v>
      </c>
      <c r="M50" s="74">
        <f>IFERROR(INDEX('[1]2024'!$A:$Q,MATCH($A$3&amp;$D50,'[1]2024'!$B:$B,0),MATCH(M$4,'[1]2024'!$2:$2,0)),0)+IFERROR(INDEX('[1]2024'!$A:$Q,MATCH($B$3&amp;$D50,'[1]2024'!$B:$B,0),MATCH(M$4,'[1]2024'!$2:$2,0)),0)++IFERROR(INDEX('[1]2024'!$A:$Q,MATCH($C$3&amp;$D50,'[1]2024'!$B:$B,0),MATCH(M$4,'[1]2024'!$2:$2,0)),0)++IFERROR(INDEX('[1]2024'!$A:$Q,MATCH($D$3&amp;$D50,'[1]2024'!$B:$B,0),MATCH(M$4,'[1]2024'!$2:$2,0)),0)</f>
        <v>0</v>
      </c>
      <c r="N50" s="74">
        <f>IFERROR(INDEX('[1]2024'!$A:$Q,MATCH($A$3&amp;$D50,'[1]2024'!$B:$B,0),MATCH(N$4,'[1]2024'!$2:$2,0)),0)+IFERROR(INDEX('[1]2024'!$A:$Q,MATCH($B$3&amp;$D50,'[1]2024'!$B:$B,0),MATCH(N$4,'[1]2024'!$2:$2,0)),0)++IFERROR(INDEX('[1]2024'!$A:$Q,MATCH($C$3&amp;$D50,'[1]2024'!$B:$B,0),MATCH(N$4,'[1]2024'!$2:$2,0)),0)++IFERROR(INDEX('[1]2024'!$A:$Q,MATCH($D$3&amp;$D50,'[1]2024'!$B:$B,0),MATCH(N$4,'[1]2024'!$2:$2,0)),0)</f>
        <v>0</v>
      </c>
      <c r="O50" s="74">
        <f>IFERROR(INDEX('[1]2024'!$A:$Q,MATCH($A$3&amp;$D50,'[1]2024'!$B:$B,0),MATCH(O$4,'[1]2024'!$2:$2,0)),0)+IFERROR(INDEX('[1]2024'!$A:$Q,MATCH($B$3&amp;$D50,'[1]2024'!$B:$B,0),MATCH(O$4,'[1]2024'!$2:$2,0)),0)++IFERROR(INDEX('[1]2024'!$A:$Q,MATCH($C$3&amp;$D50,'[1]2024'!$B:$B,0),MATCH(O$4,'[1]2024'!$2:$2,0)),0)++IFERROR(INDEX('[1]2024'!$A:$Q,MATCH($D$3&amp;$D50,'[1]2024'!$B:$B,0),MATCH(O$4,'[1]2024'!$2:$2,0)),0)</f>
        <v>0</v>
      </c>
      <c r="P50" s="74">
        <f>IFERROR(INDEX('[1]2024'!$A:$Q,MATCH($A$3&amp;$D50,'[1]2024'!$B:$B,0),MATCH(P$4,'[1]2024'!$2:$2,0)),0)+IFERROR(INDEX('[1]2024'!$A:$Q,MATCH($B$3&amp;$D50,'[1]2024'!$B:$B,0),MATCH(P$4,'[1]2024'!$2:$2,0)),0)++IFERROR(INDEX('[1]2024'!$A:$Q,MATCH($C$3&amp;$D50,'[1]2024'!$B:$B,0),MATCH(P$4,'[1]2024'!$2:$2,0)),0)++IFERROR(INDEX('[1]2024'!$A:$Q,MATCH($D$3&amp;$D50,'[1]2024'!$B:$B,0),MATCH(P$4,'[1]2024'!$2:$2,0)),0)</f>
        <v>0</v>
      </c>
      <c r="Q50" s="74">
        <f>IFERROR(INDEX('[1]2024'!$A:$Q,MATCH($A$3&amp;$D50,'[1]2024'!$B:$B,0),MATCH(Q$4,'[1]2024'!$2:$2,0)),0)+IFERROR(INDEX('[1]2024'!$A:$Q,MATCH($B$3&amp;$D50,'[1]2024'!$B:$B,0),MATCH(Q$4,'[1]2024'!$2:$2,0)),0)++IFERROR(INDEX('[1]2024'!$A:$Q,MATCH($C$3&amp;$D50,'[1]2024'!$B:$B,0),MATCH(Q$4,'[1]2024'!$2:$2,0)),0)++IFERROR(INDEX('[1]2024'!$A:$Q,MATCH($D$3&amp;$D50,'[1]2024'!$B:$B,0),MATCH(Q$4,'[1]2024'!$2:$2,0)),0)</f>
        <v>0</v>
      </c>
      <c r="R50" s="74">
        <f>IFERROR(INDEX('[1]2024'!$A:$Q,MATCH($A$3&amp;$D50,'[1]2024'!$B:$B,0),MATCH(R$4,'[1]2024'!$2:$2,0)),0)+IFERROR(INDEX('[1]2024'!$A:$Q,MATCH($B$3&amp;$D50,'[1]2024'!$B:$B,0),MATCH(R$4,'[1]2024'!$2:$2,0)),0)++IFERROR(INDEX('[1]2024'!$A:$Q,MATCH($C$3&amp;$D50,'[1]2024'!$B:$B,0),MATCH(R$4,'[1]2024'!$2:$2,0)),0)++IFERROR(INDEX('[1]2024'!$A:$Q,MATCH($D$3&amp;$D50,'[1]2024'!$B:$B,0),MATCH(R$4,'[1]2024'!$2:$2,0)),0)</f>
        <v>0</v>
      </c>
      <c r="S50" s="74">
        <f>IFERROR(INDEX('[1]2024'!$A:$Q,MATCH($A$3&amp;$D50,'[1]2024'!$B:$B,0),MATCH(S$4,'[1]2024'!$2:$2,0)),0)+IFERROR(INDEX('[1]2024'!$A:$Q,MATCH($B$3&amp;$D50,'[1]2024'!$B:$B,0),MATCH(S$4,'[1]2024'!$2:$2,0)),0)++IFERROR(INDEX('[1]2024'!$A:$Q,MATCH($C$3&amp;$D50,'[1]2024'!$B:$B,0),MATCH(S$4,'[1]2024'!$2:$2,0)),0)++IFERROR(INDEX('[1]2024'!$A:$Q,MATCH($D$3&amp;$D50,'[1]2024'!$B:$B,0),MATCH(S$4,'[1]2024'!$2:$2,0)),0)</f>
        <v>0</v>
      </c>
      <c r="T50" s="75">
        <v>0</v>
      </c>
      <c r="U50" s="73">
        <f>SUM(V50:AG50)</f>
        <v>0</v>
      </c>
      <c r="V50" s="174">
        <v>0</v>
      </c>
      <c r="W50" s="105">
        <v>0</v>
      </c>
      <c r="X50" s="105">
        <v>0</v>
      </c>
      <c r="Y50" s="105">
        <v>0</v>
      </c>
      <c r="Z50" s="105">
        <v>0</v>
      </c>
      <c r="AA50" s="105">
        <v>0</v>
      </c>
      <c r="AB50" s="105">
        <v>0</v>
      </c>
      <c r="AC50" s="105">
        <v>0</v>
      </c>
      <c r="AD50" s="105">
        <v>0</v>
      </c>
      <c r="AE50" s="105">
        <v>0</v>
      </c>
      <c r="AF50" s="105">
        <v>0</v>
      </c>
      <c r="AG50" s="175">
        <v>0</v>
      </c>
      <c r="AH50" s="73">
        <f>SUM(AI50:AT50)</f>
        <v>0</v>
      </c>
      <c r="AI50" s="73"/>
      <c r="AJ50" s="73"/>
      <c r="AK50" s="73"/>
      <c r="AL50" s="73"/>
      <c r="AM50" s="73"/>
      <c r="AN50" s="73"/>
      <c r="AO50" s="73"/>
      <c r="AP50" s="73"/>
      <c r="AQ50" s="73"/>
      <c r="AR50" s="73"/>
      <c r="AS50" s="73"/>
      <c r="AT50" s="73"/>
      <c r="AU50" s="73">
        <f t="shared" si="3"/>
        <v>0</v>
      </c>
      <c r="AV50" s="73">
        <f t="shared" si="4"/>
        <v>0</v>
      </c>
      <c r="AW50" s="73">
        <f t="shared" si="5"/>
        <v>0</v>
      </c>
      <c r="AX50" s="73">
        <f t="shared" si="6"/>
        <v>0</v>
      </c>
      <c r="AY50" s="73">
        <f>IF($BC50="O",1.05*$AH50,$AH50)</f>
        <v>0</v>
      </c>
      <c r="AZ50" s="73">
        <f>IF($BC50="O",1.05*$AY50,$AY50)</f>
        <v>0</v>
      </c>
      <c r="BA50" s="73">
        <f>IF($BC50="O",1.05*$AZ50,$AZ50)</f>
        <v>0</v>
      </c>
      <c r="BB50" s="91"/>
      <c r="BC50" s="69" t="s">
        <v>24</v>
      </c>
      <c r="BD50" s="160"/>
      <c r="BE50" s="74">
        <v>0</v>
      </c>
      <c r="BF50" s="74">
        <v>0</v>
      </c>
      <c r="BG50" s="74">
        <v>0</v>
      </c>
      <c r="BH50" s="162">
        <f t="shared" si="7"/>
        <v>0</v>
      </c>
    </row>
    <row r="51" spans="1:60" outlineLevel="1" x14ac:dyDescent="0.3">
      <c r="A51" s="71" t="s">
        <v>121</v>
      </c>
      <c r="B51" s="149" t="s">
        <v>121</v>
      </c>
      <c r="C51" s="149" t="s">
        <v>31</v>
      </c>
      <c r="D51" s="150">
        <v>5104150</v>
      </c>
      <c r="E51" s="150" t="s">
        <v>122</v>
      </c>
      <c r="F51" s="173">
        <v>0</v>
      </c>
      <c r="G51" s="73">
        <f>SUM(H51:S51)</f>
        <v>0</v>
      </c>
      <c r="H51" s="74">
        <f>IFERROR(INDEX('[1]2024'!$A:$Q,MATCH($A$3&amp;$D51,'[1]2024'!$B:$B,0),MATCH(H$4,'[1]2024'!$2:$2,0)),0)+IFERROR(INDEX('[1]2024'!$A:$Q,MATCH($B$3&amp;$D51,'[1]2024'!$B:$B,0),MATCH(H$4,'[1]2024'!$2:$2,0)),0)++IFERROR(INDEX('[1]2024'!$A:$Q,MATCH($C$3&amp;$D51,'[1]2024'!$B:$B,0),MATCH(H$4,'[1]2024'!$2:$2,0)),0)++IFERROR(INDEX('[1]2024'!$A:$Q,MATCH($D$3&amp;$D51,'[1]2024'!$B:$B,0),MATCH(H$4,'[1]2024'!$2:$2,0)),0)</f>
        <v>0</v>
      </c>
      <c r="I51" s="74">
        <f>IFERROR(INDEX('[1]2024'!$A:$Q,MATCH($A$3&amp;$D51,'[1]2024'!$B:$B,0),MATCH(I$4,'[1]2024'!$2:$2,0)),0)+IFERROR(INDEX('[1]2024'!$A:$Q,MATCH($B$3&amp;$D51,'[1]2024'!$B:$B,0),MATCH(I$4,'[1]2024'!$2:$2,0)),0)++IFERROR(INDEX('[1]2024'!$A:$Q,MATCH($C$3&amp;$D51,'[1]2024'!$B:$B,0),MATCH(I$4,'[1]2024'!$2:$2,0)),0)++IFERROR(INDEX('[1]2024'!$A:$Q,MATCH($D$3&amp;$D51,'[1]2024'!$B:$B,0),MATCH(I$4,'[1]2024'!$2:$2,0)),0)</f>
        <v>0</v>
      </c>
      <c r="J51" s="74">
        <f>IFERROR(INDEX('[1]2024'!$A:$Q,MATCH($A$3&amp;$D51,'[1]2024'!$B:$B,0),MATCH(J$4,'[1]2024'!$2:$2,0)),0)+IFERROR(INDEX('[1]2024'!$A:$Q,MATCH($B$3&amp;$D51,'[1]2024'!$B:$B,0),MATCH(J$4,'[1]2024'!$2:$2,0)),0)++IFERROR(INDEX('[1]2024'!$A:$Q,MATCH($C$3&amp;$D51,'[1]2024'!$B:$B,0),MATCH(J$4,'[1]2024'!$2:$2,0)),0)++IFERROR(INDEX('[1]2024'!$A:$Q,MATCH($D$3&amp;$D51,'[1]2024'!$B:$B,0),MATCH(J$4,'[1]2024'!$2:$2,0)),0)</f>
        <v>0</v>
      </c>
      <c r="K51" s="74">
        <f>IFERROR(INDEX('[1]2024'!$A:$Q,MATCH($A$3&amp;$D51,'[1]2024'!$B:$B,0),MATCH(K$4,'[1]2024'!$2:$2,0)),0)+IFERROR(INDEX('[1]2024'!$A:$Q,MATCH($B$3&amp;$D51,'[1]2024'!$B:$B,0),MATCH(K$4,'[1]2024'!$2:$2,0)),0)++IFERROR(INDEX('[1]2024'!$A:$Q,MATCH($C$3&amp;$D51,'[1]2024'!$B:$B,0),MATCH(K$4,'[1]2024'!$2:$2,0)),0)++IFERROR(INDEX('[1]2024'!$A:$Q,MATCH($D$3&amp;$D51,'[1]2024'!$B:$B,0),MATCH(K$4,'[1]2024'!$2:$2,0)),0)</f>
        <v>0</v>
      </c>
      <c r="L51" s="74">
        <f>IFERROR(INDEX('[1]2024'!$A:$Q,MATCH($A$3&amp;$D51,'[1]2024'!$B:$B,0),MATCH(L$4,'[1]2024'!$2:$2,0)),0)+IFERROR(INDEX('[1]2024'!$A:$Q,MATCH($B$3&amp;$D51,'[1]2024'!$B:$B,0),MATCH(L$4,'[1]2024'!$2:$2,0)),0)++IFERROR(INDEX('[1]2024'!$A:$Q,MATCH($C$3&amp;$D51,'[1]2024'!$B:$B,0),MATCH(L$4,'[1]2024'!$2:$2,0)),0)++IFERROR(INDEX('[1]2024'!$A:$Q,MATCH($D$3&amp;$D51,'[1]2024'!$B:$B,0),MATCH(L$4,'[1]2024'!$2:$2,0)),0)</f>
        <v>0</v>
      </c>
      <c r="M51" s="74">
        <f>IFERROR(INDEX('[1]2024'!$A:$Q,MATCH($A$3&amp;$D51,'[1]2024'!$B:$B,0),MATCH(M$4,'[1]2024'!$2:$2,0)),0)+IFERROR(INDEX('[1]2024'!$A:$Q,MATCH($B$3&amp;$D51,'[1]2024'!$B:$B,0),MATCH(M$4,'[1]2024'!$2:$2,0)),0)++IFERROR(INDEX('[1]2024'!$A:$Q,MATCH($C$3&amp;$D51,'[1]2024'!$B:$B,0),MATCH(M$4,'[1]2024'!$2:$2,0)),0)++IFERROR(INDEX('[1]2024'!$A:$Q,MATCH($D$3&amp;$D51,'[1]2024'!$B:$B,0),MATCH(M$4,'[1]2024'!$2:$2,0)),0)</f>
        <v>0</v>
      </c>
      <c r="N51" s="74">
        <f>IFERROR(INDEX('[1]2024'!$A:$Q,MATCH($A$3&amp;$D51,'[1]2024'!$B:$B,0),MATCH(N$4,'[1]2024'!$2:$2,0)),0)+IFERROR(INDEX('[1]2024'!$A:$Q,MATCH($B$3&amp;$D51,'[1]2024'!$B:$B,0),MATCH(N$4,'[1]2024'!$2:$2,0)),0)++IFERROR(INDEX('[1]2024'!$A:$Q,MATCH($C$3&amp;$D51,'[1]2024'!$B:$B,0),MATCH(N$4,'[1]2024'!$2:$2,0)),0)++IFERROR(INDEX('[1]2024'!$A:$Q,MATCH($D$3&amp;$D51,'[1]2024'!$B:$B,0),MATCH(N$4,'[1]2024'!$2:$2,0)),0)</f>
        <v>0</v>
      </c>
      <c r="O51" s="74">
        <f>IFERROR(INDEX('[1]2024'!$A:$Q,MATCH($A$3&amp;$D51,'[1]2024'!$B:$B,0),MATCH(O$4,'[1]2024'!$2:$2,0)),0)+IFERROR(INDEX('[1]2024'!$A:$Q,MATCH($B$3&amp;$D51,'[1]2024'!$B:$B,0),MATCH(O$4,'[1]2024'!$2:$2,0)),0)++IFERROR(INDEX('[1]2024'!$A:$Q,MATCH($C$3&amp;$D51,'[1]2024'!$B:$B,0),MATCH(O$4,'[1]2024'!$2:$2,0)),0)++IFERROR(INDEX('[1]2024'!$A:$Q,MATCH($D$3&amp;$D51,'[1]2024'!$B:$B,0),MATCH(O$4,'[1]2024'!$2:$2,0)),0)</f>
        <v>0</v>
      </c>
      <c r="P51" s="74">
        <f>IFERROR(INDEX('[1]2024'!$A:$Q,MATCH($A$3&amp;$D51,'[1]2024'!$B:$B,0),MATCH(P$4,'[1]2024'!$2:$2,0)),0)+IFERROR(INDEX('[1]2024'!$A:$Q,MATCH($B$3&amp;$D51,'[1]2024'!$B:$B,0),MATCH(P$4,'[1]2024'!$2:$2,0)),0)++IFERROR(INDEX('[1]2024'!$A:$Q,MATCH($C$3&amp;$D51,'[1]2024'!$B:$B,0),MATCH(P$4,'[1]2024'!$2:$2,0)),0)++IFERROR(INDEX('[1]2024'!$A:$Q,MATCH($D$3&amp;$D51,'[1]2024'!$B:$B,0),MATCH(P$4,'[1]2024'!$2:$2,0)),0)</f>
        <v>0</v>
      </c>
      <c r="Q51" s="74">
        <f>IFERROR(INDEX('[1]2024'!$A:$Q,MATCH($A$3&amp;$D51,'[1]2024'!$B:$B,0),MATCH(Q$4,'[1]2024'!$2:$2,0)),0)+IFERROR(INDEX('[1]2024'!$A:$Q,MATCH($B$3&amp;$D51,'[1]2024'!$B:$B,0),MATCH(Q$4,'[1]2024'!$2:$2,0)),0)++IFERROR(INDEX('[1]2024'!$A:$Q,MATCH($C$3&amp;$D51,'[1]2024'!$B:$B,0),MATCH(Q$4,'[1]2024'!$2:$2,0)),0)++IFERROR(INDEX('[1]2024'!$A:$Q,MATCH($D$3&amp;$D51,'[1]2024'!$B:$B,0),MATCH(Q$4,'[1]2024'!$2:$2,0)),0)</f>
        <v>0</v>
      </c>
      <c r="R51" s="74">
        <f>IFERROR(INDEX('[1]2024'!$A:$Q,MATCH($A$3&amp;$D51,'[1]2024'!$B:$B,0),MATCH(R$4,'[1]2024'!$2:$2,0)),0)+IFERROR(INDEX('[1]2024'!$A:$Q,MATCH($B$3&amp;$D51,'[1]2024'!$B:$B,0),MATCH(R$4,'[1]2024'!$2:$2,0)),0)++IFERROR(INDEX('[1]2024'!$A:$Q,MATCH($C$3&amp;$D51,'[1]2024'!$B:$B,0),MATCH(R$4,'[1]2024'!$2:$2,0)),0)++IFERROR(INDEX('[1]2024'!$A:$Q,MATCH($D$3&amp;$D51,'[1]2024'!$B:$B,0),MATCH(R$4,'[1]2024'!$2:$2,0)),0)</f>
        <v>0</v>
      </c>
      <c r="S51" s="74">
        <f>IFERROR(INDEX('[1]2024'!$A:$Q,MATCH($A$3&amp;$D51,'[1]2024'!$B:$B,0),MATCH(S$4,'[1]2024'!$2:$2,0)),0)+IFERROR(INDEX('[1]2024'!$A:$Q,MATCH($B$3&amp;$D51,'[1]2024'!$B:$B,0),MATCH(S$4,'[1]2024'!$2:$2,0)),0)++IFERROR(INDEX('[1]2024'!$A:$Q,MATCH($C$3&amp;$D51,'[1]2024'!$B:$B,0),MATCH(S$4,'[1]2024'!$2:$2,0)),0)++IFERROR(INDEX('[1]2024'!$A:$Q,MATCH($D$3&amp;$D51,'[1]2024'!$B:$B,0),MATCH(S$4,'[1]2024'!$2:$2,0)),0)</f>
        <v>0</v>
      </c>
      <c r="T51" s="75">
        <v>0</v>
      </c>
      <c r="U51" s="73">
        <f>SUM(V51:AG51)</f>
        <v>0</v>
      </c>
      <c r="V51" s="174">
        <v>0</v>
      </c>
      <c r="W51" s="105">
        <v>0</v>
      </c>
      <c r="X51" s="105">
        <v>0</v>
      </c>
      <c r="Y51" s="105">
        <v>0</v>
      </c>
      <c r="Z51" s="105">
        <v>0</v>
      </c>
      <c r="AA51" s="105">
        <v>0</v>
      </c>
      <c r="AB51" s="105">
        <v>0</v>
      </c>
      <c r="AC51" s="105">
        <v>0</v>
      </c>
      <c r="AD51" s="105">
        <v>0</v>
      </c>
      <c r="AE51" s="105">
        <v>0</v>
      </c>
      <c r="AF51" s="105">
        <v>0</v>
      </c>
      <c r="AG51" s="175">
        <v>0</v>
      </c>
      <c r="AH51" s="73">
        <f>SUM(AI51:AT51)</f>
        <v>0</v>
      </c>
      <c r="AI51" s="73"/>
      <c r="AJ51" s="73"/>
      <c r="AK51" s="73"/>
      <c r="AL51" s="73"/>
      <c r="AM51" s="73"/>
      <c r="AN51" s="73"/>
      <c r="AO51" s="73"/>
      <c r="AP51" s="73"/>
      <c r="AQ51" s="73"/>
      <c r="AR51" s="73"/>
      <c r="AS51" s="73"/>
      <c r="AT51" s="73"/>
      <c r="AU51" s="73">
        <f t="shared" si="3"/>
        <v>0</v>
      </c>
      <c r="AV51" s="73">
        <f t="shared" si="4"/>
        <v>0</v>
      </c>
      <c r="AW51" s="73">
        <f t="shared" si="5"/>
        <v>0</v>
      </c>
      <c r="AX51" s="73">
        <f t="shared" si="6"/>
        <v>0</v>
      </c>
      <c r="AY51" s="73">
        <f>IF($BC51="O",1.05*$AH51,$AH51)</f>
        <v>0</v>
      </c>
      <c r="AZ51" s="73">
        <f>IF($BC51="O",1.05*$AY51,$AY51)</f>
        <v>0</v>
      </c>
      <c r="BA51" s="73">
        <f>IF($BC51="O",1.05*$AZ51,$AZ51)</f>
        <v>0</v>
      </c>
      <c r="BB51" s="91"/>
      <c r="BC51" s="69" t="s">
        <v>24</v>
      </c>
      <c r="BD51" s="160"/>
      <c r="BE51" s="74">
        <v>0</v>
      </c>
      <c r="BF51" s="74">
        <v>0</v>
      </c>
      <c r="BG51" s="74">
        <v>0</v>
      </c>
      <c r="BH51" s="162">
        <f t="shared" si="7"/>
        <v>0</v>
      </c>
    </row>
    <row r="52" spans="1:60" x14ac:dyDescent="0.3">
      <c r="A52" s="57" t="s">
        <v>123</v>
      </c>
      <c r="B52" s="158" t="s">
        <v>21</v>
      </c>
      <c r="C52" s="158"/>
      <c r="D52" s="159"/>
      <c r="E52" s="159"/>
      <c r="F52" s="169">
        <v>0</v>
      </c>
      <c r="G52" s="61">
        <f t="shared" ref="G52" si="21">SUM(G53:G59)</f>
        <v>0</v>
      </c>
      <c r="H52" s="62">
        <f t="shared" ref="H52:S52" si="22">SUM(H53:H59)</f>
        <v>0</v>
      </c>
      <c r="I52" s="63">
        <f t="shared" si="22"/>
        <v>0</v>
      </c>
      <c r="J52" s="63">
        <f t="shared" si="22"/>
        <v>0</v>
      </c>
      <c r="K52" s="63">
        <f t="shared" si="22"/>
        <v>0</v>
      </c>
      <c r="L52" s="63">
        <f t="shared" si="22"/>
        <v>0</v>
      </c>
      <c r="M52" s="63">
        <f t="shared" si="22"/>
        <v>0</v>
      </c>
      <c r="N52" s="63">
        <f t="shared" si="22"/>
        <v>0</v>
      </c>
      <c r="O52" s="63">
        <f t="shared" si="22"/>
        <v>0</v>
      </c>
      <c r="P52" s="63">
        <f t="shared" si="22"/>
        <v>0</v>
      </c>
      <c r="Q52" s="63">
        <f t="shared" si="22"/>
        <v>0</v>
      </c>
      <c r="R52" s="63">
        <f t="shared" si="22"/>
        <v>0</v>
      </c>
      <c r="S52" s="63">
        <f t="shared" si="22"/>
        <v>0</v>
      </c>
      <c r="T52" s="64">
        <v>0</v>
      </c>
      <c r="U52" s="61">
        <f t="shared" ref="U52:Z52" si="23">SUM(U53:U59)</f>
        <v>0</v>
      </c>
      <c r="V52" s="85">
        <f t="shared" si="23"/>
        <v>0</v>
      </c>
      <c r="W52" s="99">
        <f t="shared" si="23"/>
        <v>0</v>
      </c>
      <c r="X52" s="99">
        <f t="shared" si="23"/>
        <v>0</v>
      </c>
      <c r="Y52" s="99">
        <f t="shared" si="23"/>
        <v>0</v>
      </c>
      <c r="Z52" s="99">
        <f t="shared" si="23"/>
        <v>0</v>
      </c>
      <c r="AA52" s="99">
        <v>0</v>
      </c>
      <c r="AB52" s="99">
        <v>0</v>
      </c>
      <c r="AC52" s="99">
        <v>0</v>
      </c>
      <c r="AD52" s="99">
        <v>0</v>
      </c>
      <c r="AE52" s="99">
        <v>0</v>
      </c>
      <c r="AF52" s="99">
        <v>0</v>
      </c>
      <c r="AG52" s="170">
        <v>0</v>
      </c>
      <c r="AH52" s="61">
        <f t="shared" ref="AH52:AT52" si="24">SUM(AH53:AH59)</f>
        <v>0</v>
      </c>
      <c r="AI52" s="61">
        <f t="shared" si="24"/>
        <v>0</v>
      </c>
      <c r="AJ52" s="61">
        <f t="shared" si="24"/>
        <v>0</v>
      </c>
      <c r="AK52" s="61">
        <f t="shared" si="24"/>
        <v>0</v>
      </c>
      <c r="AL52" s="61">
        <f t="shared" si="24"/>
        <v>0</v>
      </c>
      <c r="AM52" s="61">
        <f t="shared" si="24"/>
        <v>0</v>
      </c>
      <c r="AN52" s="61">
        <f t="shared" si="24"/>
        <v>0</v>
      </c>
      <c r="AO52" s="61">
        <f t="shared" si="24"/>
        <v>0</v>
      </c>
      <c r="AP52" s="61">
        <f t="shared" si="24"/>
        <v>0</v>
      </c>
      <c r="AQ52" s="61">
        <f t="shared" si="24"/>
        <v>0</v>
      </c>
      <c r="AR52" s="61">
        <f t="shared" si="24"/>
        <v>0</v>
      </c>
      <c r="AS52" s="61">
        <f t="shared" si="24"/>
        <v>0</v>
      </c>
      <c r="AT52" s="61">
        <f t="shared" si="24"/>
        <v>0</v>
      </c>
      <c r="AU52" s="61">
        <f t="shared" si="3"/>
        <v>0</v>
      </c>
      <c r="AV52" s="61">
        <f t="shared" si="4"/>
        <v>0</v>
      </c>
      <c r="AW52" s="61">
        <f t="shared" si="5"/>
        <v>0</v>
      </c>
      <c r="AX52" s="61">
        <f t="shared" si="6"/>
        <v>0</v>
      </c>
      <c r="AY52" s="61">
        <f>SUM(AY53:AY59)</f>
        <v>0</v>
      </c>
      <c r="AZ52" s="61">
        <f>SUM(AZ53:AZ59)</f>
        <v>0</v>
      </c>
      <c r="BA52" s="61">
        <f>SUM(BA53:BA59)</f>
        <v>0</v>
      </c>
      <c r="BB52" s="91"/>
      <c r="BC52" s="171"/>
      <c r="BD52" s="172"/>
      <c r="BE52" s="85">
        <f>SUM(BE53:BE59)</f>
        <v>0</v>
      </c>
      <c r="BF52" s="85">
        <v>0</v>
      </c>
      <c r="BG52" s="85">
        <v>0</v>
      </c>
      <c r="BH52" s="161">
        <f t="shared" si="7"/>
        <v>0</v>
      </c>
    </row>
    <row r="53" spans="1:60" outlineLevel="1" x14ac:dyDescent="0.3">
      <c r="A53" s="71" t="s">
        <v>124</v>
      </c>
      <c r="B53" s="149" t="s">
        <v>125</v>
      </c>
      <c r="C53" s="149" t="s">
        <v>31</v>
      </c>
      <c r="D53" s="150">
        <v>5105160</v>
      </c>
      <c r="E53" s="150" t="s">
        <v>126</v>
      </c>
      <c r="F53" s="173">
        <v>0</v>
      </c>
      <c r="G53" s="73">
        <f t="shared" ref="G53:G59" si="25">SUM(H53:S53)</f>
        <v>0</v>
      </c>
      <c r="H53" s="74">
        <f>IFERROR(INDEX('[1]2024'!$A:$Q,MATCH($A$3&amp;$D53,'[1]2024'!$B:$B,0),MATCH(H$4,'[1]2024'!$2:$2,0)),0)+IFERROR(INDEX('[1]2024'!$A:$Q,MATCH($B$3&amp;$D53,'[1]2024'!$B:$B,0),MATCH(H$4,'[1]2024'!$2:$2,0)),0)++IFERROR(INDEX('[1]2024'!$A:$Q,MATCH($C$3&amp;$D53,'[1]2024'!$B:$B,0),MATCH(H$4,'[1]2024'!$2:$2,0)),0)++IFERROR(INDEX('[1]2024'!$A:$Q,MATCH($D$3&amp;$D53,'[1]2024'!$B:$B,0),MATCH(H$4,'[1]2024'!$2:$2,0)),0)</f>
        <v>0</v>
      </c>
      <c r="I53" s="74">
        <f>IFERROR(INDEX('[1]2024'!$A:$Q,MATCH($A$3&amp;$D53,'[1]2024'!$B:$B,0),MATCH(I$4,'[1]2024'!$2:$2,0)),0)+IFERROR(INDEX('[1]2024'!$A:$Q,MATCH($B$3&amp;$D53,'[1]2024'!$B:$B,0),MATCH(I$4,'[1]2024'!$2:$2,0)),0)++IFERROR(INDEX('[1]2024'!$A:$Q,MATCH($C$3&amp;$D53,'[1]2024'!$B:$B,0),MATCH(I$4,'[1]2024'!$2:$2,0)),0)++IFERROR(INDEX('[1]2024'!$A:$Q,MATCH($D$3&amp;$D53,'[1]2024'!$B:$B,0),MATCH(I$4,'[1]2024'!$2:$2,0)),0)</f>
        <v>0</v>
      </c>
      <c r="J53" s="74">
        <f>IFERROR(INDEX('[1]2024'!$A:$Q,MATCH($A$3&amp;$D53,'[1]2024'!$B:$B,0),MATCH(J$4,'[1]2024'!$2:$2,0)),0)+IFERROR(INDEX('[1]2024'!$A:$Q,MATCH($B$3&amp;$D53,'[1]2024'!$B:$B,0),MATCH(J$4,'[1]2024'!$2:$2,0)),0)++IFERROR(INDEX('[1]2024'!$A:$Q,MATCH($C$3&amp;$D53,'[1]2024'!$B:$B,0),MATCH(J$4,'[1]2024'!$2:$2,0)),0)++IFERROR(INDEX('[1]2024'!$A:$Q,MATCH($D$3&amp;$D53,'[1]2024'!$B:$B,0),MATCH(J$4,'[1]2024'!$2:$2,0)),0)</f>
        <v>0</v>
      </c>
      <c r="K53" s="74">
        <f>IFERROR(INDEX('[1]2024'!$A:$Q,MATCH($A$3&amp;$D53,'[1]2024'!$B:$B,0),MATCH(K$4,'[1]2024'!$2:$2,0)),0)+IFERROR(INDEX('[1]2024'!$A:$Q,MATCH($B$3&amp;$D53,'[1]2024'!$B:$B,0),MATCH(K$4,'[1]2024'!$2:$2,0)),0)++IFERROR(INDEX('[1]2024'!$A:$Q,MATCH($C$3&amp;$D53,'[1]2024'!$B:$B,0),MATCH(K$4,'[1]2024'!$2:$2,0)),0)++IFERROR(INDEX('[1]2024'!$A:$Q,MATCH($D$3&amp;$D53,'[1]2024'!$B:$B,0),MATCH(K$4,'[1]2024'!$2:$2,0)),0)</f>
        <v>0</v>
      </c>
      <c r="L53" s="74">
        <f>IFERROR(INDEX('[1]2024'!$A:$Q,MATCH($A$3&amp;$D53,'[1]2024'!$B:$B,0),MATCH(L$4,'[1]2024'!$2:$2,0)),0)+IFERROR(INDEX('[1]2024'!$A:$Q,MATCH($B$3&amp;$D53,'[1]2024'!$B:$B,0),MATCH(L$4,'[1]2024'!$2:$2,0)),0)++IFERROR(INDEX('[1]2024'!$A:$Q,MATCH($C$3&amp;$D53,'[1]2024'!$B:$B,0),MATCH(L$4,'[1]2024'!$2:$2,0)),0)++IFERROR(INDEX('[1]2024'!$A:$Q,MATCH($D$3&amp;$D53,'[1]2024'!$B:$B,0),MATCH(L$4,'[1]2024'!$2:$2,0)),0)</f>
        <v>0</v>
      </c>
      <c r="M53" s="74">
        <f>IFERROR(INDEX('[1]2024'!$A:$Q,MATCH($A$3&amp;$D53,'[1]2024'!$B:$B,0),MATCH(M$4,'[1]2024'!$2:$2,0)),0)+IFERROR(INDEX('[1]2024'!$A:$Q,MATCH($B$3&amp;$D53,'[1]2024'!$B:$B,0),MATCH(M$4,'[1]2024'!$2:$2,0)),0)++IFERROR(INDEX('[1]2024'!$A:$Q,MATCH($C$3&amp;$D53,'[1]2024'!$B:$B,0),MATCH(M$4,'[1]2024'!$2:$2,0)),0)++IFERROR(INDEX('[1]2024'!$A:$Q,MATCH($D$3&amp;$D53,'[1]2024'!$B:$B,0),MATCH(M$4,'[1]2024'!$2:$2,0)),0)</f>
        <v>0</v>
      </c>
      <c r="N53" s="74">
        <f>IFERROR(INDEX('[1]2024'!$A:$Q,MATCH($A$3&amp;$D53,'[1]2024'!$B:$B,0),MATCH(N$4,'[1]2024'!$2:$2,0)),0)+IFERROR(INDEX('[1]2024'!$A:$Q,MATCH($B$3&amp;$D53,'[1]2024'!$B:$B,0),MATCH(N$4,'[1]2024'!$2:$2,0)),0)++IFERROR(INDEX('[1]2024'!$A:$Q,MATCH($C$3&amp;$D53,'[1]2024'!$B:$B,0),MATCH(N$4,'[1]2024'!$2:$2,0)),0)++IFERROR(INDEX('[1]2024'!$A:$Q,MATCH($D$3&amp;$D53,'[1]2024'!$B:$B,0),MATCH(N$4,'[1]2024'!$2:$2,0)),0)</f>
        <v>0</v>
      </c>
      <c r="O53" s="74">
        <f>IFERROR(INDEX('[1]2024'!$A:$Q,MATCH($A$3&amp;$D53,'[1]2024'!$B:$B,0),MATCH(O$4,'[1]2024'!$2:$2,0)),0)+IFERROR(INDEX('[1]2024'!$A:$Q,MATCH($B$3&amp;$D53,'[1]2024'!$B:$B,0),MATCH(O$4,'[1]2024'!$2:$2,0)),0)++IFERROR(INDEX('[1]2024'!$A:$Q,MATCH($C$3&amp;$D53,'[1]2024'!$B:$B,0),MATCH(O$4,'[1]2024'!$2:$2,0)),0)++IFERROR(INDEX('[1]2024'!$A:$Q,MATCH($D$3&amp;$D53,'[1]2024'!$B:$B,0),MATCH(O$4,'[1]2024'!$2:$2,0)),0)</f>
        <v>0</v>
      </c>
      <c r="P53" s="74">
        <f>IFERROR(INDEX('[1]2024'!$A:$Q,MATCH($A$3&amp;$D53,'[1]2024'!$B:$B,0),MATCH(P$4,'[1]2024'!$2:$2,0)),0)+IFERROR(INDEX('[1]2024'!$A:$Q,MATCH($B$3&amp;$D53,'[1]2024'!$B:$B,0),MATCH(P$4,'[1]2024'!$2:$2,0)),0)++IFERROR(INDEX('[1]2024'!$A:$Q,MATCH($C$3&amp;$D53,'[1]2024'!$B:$B,0),MATCH(P$4,'[1]2024'!$2:$2,0)),0)++IFERROR(INDEX('[1]2024'!$A:$Q,MATCH($D$3&amp;$D53,'[1]2024'!$B:$B,0),MATCH(P$4,'[1]2024'!$2:$2,0)),0)</f>
        <v>0</v>
      </c>
      <c r="Q53" s="74">
        <f>IFERROR(INDEX('[1]2024'!$A:$Q,MATCH($A$3&amp;$D53,'[1]2024'!$B:$B,0),MATCH(Q$4,'[1]2024'!$2:$2,0)),0)+IFERROR(INDEX('[1]2024'!$A:$Q,MATCH($B$3&amp;$D53,'[1]2024'!$B:$B,0),MATCH(Q$4,'[1]2024'!$2:$2,0)),0)++IFERROR(INDEX('[1]2024'!$A:$Q,MATCH($C$3&amp;$D53,'[1]2024'!$B:$B,0),MATCH(Q$4,'[1]2024'!$2:$2,0)),0)++IFERROR(INDEX('[1]2024'!$A:$Q,MATCH($D$3&amp;$D53,'[1]2024'!$B:$B,0),MATCH(Q$4,'[1]2024'!$2:$2,0)),0)</f>
        <v>0</v>
      </c>
      <c r="R53" s="74">
        <f>IFERROR(INDEX('[1]2024'!$A:$Q,MATCH($A$3&amp;$D53,'[1]2024'!$B:$B,0),MATCH(R$4,'[1]2024'!$2:$2,0)),0)+IFERROR(INDEX('[1]2024'!$A:$Q,MATCH($B$3&amp;$D53,'[1]2024'!$B:$B,0),MATCH(R$4,'[1]2024'!$2:$2,0)),0)++IFERROR(INDEX('[1]2024'!$A:$Q,MATCH($C$3&amp;$D53,'[1]2024'!$B:$B,0),MATCH(R$4,'[1]2024'!$2:$2,0)),0)++IFERROR(INDEX('[1]2024'!$A:$Q,MATCH($D$3&amp;$D53,'[1]2024'!$B:$B,0),MATCH(R$4,'[1]2024'!$2:$2,0)),0)</f>
        <v>0</v>
      </c>
      <c r="S53" s="74">
        <f>IFERROR(INDEX('[1]2024'!$A:$Q,MATCH($A$3&amp;$D53,'[1]2024'!$B:$B,0),MATCH(S$4,'[1]2024'!$2:$2,0)),0)+IFERROR(INDEX('[1]2024'!$A:$Q,MATCH($B$3&amp;$D53,'[1]2024'!$B:$B,0),MATCH(S$4,'[1]2024'!$2:$2,0)),0)++IFERROR(INDEX('[1]2024'!$A:$Q,MATCH($C$3&amp;$D53,'[1]2024'!$B:$B,0),MATCH(S$4,'[1]2024'!$2:$2,0)),0)++IFERROR(INDEX('[1]2024'!$A:$Q,MATCH($D$3&amp;$D53,'[1]2024'!$B:$B,0),MATCH(S$4,'[1]2024'!$2:$2,0)),0)</f>
        <v>0</v>
      </c>
      <c r="T53" s="75">
        <v>0</v>
      </c>
      <c r="U53" s="73">
        <f t="shared" ref="U53:U59" si="26">SUM(V53:AG53)</f>
        <v>0</v>
      </c>
      <c r="V53" s="174">
        <v>0</v>
      </c>
      <c r="W53" s="105">
        <v>0</v>
      </c>
      <c r="X53" s="105">
        <v>0</v>
      </c>
      <c r="Y53" s="105">
        <v>0</v>
      </c>
      <c r="Z53" s="105">
        <v>0</v>
      </c>
      <c r="AA53" s="105">
        <v>0</v>
      </c>
      <c r="AB53" s="105">
        <v>0</v>
      </c>
      <c r="AC53" s="105">
        <v>0</v>
      </c>
      <c r="AD53" s="105">
        <v>0</v>
      </c>
      <c r="AE53" s="105">
        <v>0</v>
      </c>
      <c r="AF53" s="105">
        <v>0</v>
      </c>
      <c r="AG53" s="175">
        <v>0</v>
      </c>
      <c r="AH53" s="73">
        <f t="shared" ref="AH53:AH59" si="27">SUM(AI53:AT53)</f>
        <v>0</v>
      </c>
      <c r="AI53" s="73"/>
      <c r="AJ53" s="73"/>
      <c r="AK53" s="73"/>
      <c r="AL53" s="73"/>
      <c r="AM53" s="73"/>
      <c r="AN53" s="73"/>
      <c r="AO53" s="73"/>
      <c r="AP53" s="73"/>
      <c r="AQ53" s="73"/>
      <c r="AR53" s="73"/>
      <c r="AS53" s="73"/>
      <c r="AT53" s="73"/>
      <c r="AU53" s="73">
        <f t="shared" si="3"/>
        <v>0</v>
      </c>
      <c r="AV53" s="73">
        <f t="shared" si="4"/>
        <v>0</v>
      </c>
      <c r="AW53" s="73">
        <f t="shared" si="5"/>
        <v>0</v>
      </c>
      <c r="AX53" s="73">
        <f t="shared" si="6"/>
        <v>0</v>
      </c>
      <c r="AY53" s="73">
        <f t="shared" ref="AY53:AY59" si="28">IF($BC53="O",1.05*$AH53,$AH53)</f>
        <v>0</v>
      </c>
      <c r="AZ53" s="73">
        <f t="shared" ref="AZ53:AZ59" si="29">IF($BC53="O",1.05*$AY53,$AY53)</f>
        <v>0</v>
      </c>
      <c r="BA53" s="73">
        <f t="shared" ref="BA53:BA59" si="30">IF($BC53="O",1.05*$AZ53,$AZ53)</f>
        <v>0</v>
      </c>
      <c r="BB53" s="91"/>
      <c r="BC53" s="69" t="s">
        <v>39</v>
      </c>
      <c r="BD53" s="160"/>
      <c r="BE53" s="74">
        <v>0</v>
      </c>
      <c r="BF53" s="74">
        <v>0</v>
      </c>
      <c r="BG53" s="74">
        <v>0</v>
      </c>
      <c r="BH53" s="162">
        <f t="shared" si="7"/>
        <v>0</v>
      </c>
    </row>
    <row r="54" spans="1:60" outlineLevel="1" x14ac:dyDescent="0.3">
      <c r="A54" s="71" t="s">
        <v>127</v>
      </c>
      <c r="B54" s="149" t="s">
        <v>125</v>
      </c>
      <c r="C54" s="149" t="s">
        <v>31</v>
      </c>
      <c r="D54" s="150">
        <v>5105150</v>
      </c>
      <c r="E54" s="150" t="s">
        <v>126</v>
      </c>
      <c r="F54" s="173">
        <v>0</v>
      </c>
      <c r="G54" s="73">
        <f t="shared" si="25"/>
        <v>0</v>
      </c>
      <c r="H54" s="74">
        <f>IFERROR(INDEX('[1]2024'!$A:$Q,MATCH($A$3&amp;$D54,'[1]2024'!$B:$B,0),MATCH(H$4,'[1]2024'!$2:$2,0)),0)+IFERROR(INDEX('[1]2024'!$A:$Q,MATCH($B$3&amp;$D54,'[1]2024'!$B:$B,0),MATCH(H$4,'[1]2024'!$2:$2,0)),0)++IFERROR(INDEX('[1]2024'!$A:$Q,MATCH($C$3&amp;$D54,'[1]2024'!$B:$B,0),MATCH(H$4,'[1]2024'!$2:$2,0)),0)++IFERROR(INDEX('[1]2024'!$A:$Q,MATCH($D$3&amp;$D54,'[1]2024'!$B:$B,0),MATCH(H$4,'[1]2024'!$2:$2,0)),0)</f>
        <v>0</v>
      </c>
      <c r="I54" s="74">
        <f>IFERROR(INDEX('[1]2024'!$A:$Q,MATCH($A$3&amp;$D54,'[1]2024'!$B:$B,0),MATCH(I$4,'[1]2024'!$2:$2,0)),0)+IFERROR(INDEX('[1]2024'!$A:$Q,MATCH($B$3&amp;$D54,'[1]2024'!$B:$B,0),MATCH(I$4,'[1]2024'!$2:$2,0)),0)++IFERROR(INDEX('[1]2024'!$A:$Q,MATCH($C$3&amp;$D54,'[1]2024'!$B:$B,0),MATCH(I$4,'[1]2024'!$2:$2,0)),0)++IFERROR(INDEX('[1]2024'!$A:$Q,MATCH($D$3&amp;$D54,'[1]2024'!$B:$B,0),MATCH(I$4,'[1]2024'!$2:$2,0)),0)</f>
        <v>0</v>
      </c>
      <c r="J54" s="74">
        <f>IFERROR(INDEX('[1]2024'!$A:$Q,MATCH($A$3&amp;$D54,'[1]2024'!$B:$B,0),MATCH(J$4,'[1]2024'!$2:$2,0)),0)+IFERROR(INDEX('[1]2024'!$A:$Q,MATCH($B$3&amp;$D54,'[1]2024'!$B:$B,0),MATCH(J$4,'[1]2024'!$2:$2,0)),0)++IFERROR(INDEX('[1]2024'!$A:$Q,MATCH($C$3&amp;$D54,'[1]2024'!$B:$B,0),MATCH(J$4,'[1]2024'!$2:$2,0)),0)++IFERROR(INDEX('[1]2024'!$A:$Q,MATCH($D$3&amp;$D54,'[1]2024'!$B:$B,0),MATCH(J$4,'[1]2024'!$2:$2,0)),0)</f>
        <v>0</v>
      </c>
      <c r="K54" s="74">
        <f>IFERROR(INDEX('[1]2024'!$A:$Q,MATCH($A$3&amp;$D54,'[1]2024'!$B:$B,0),MATCH(K$4,'[1]2024'!$2:$2,0)),0)+IFERROR(INDEX('[1]2024'!$A:$Q,MATCH($B$3&amp;$D54,'[1]2024'!$B:$B,0),MATCH(K$4,'[1]2024'!$2:$2,0)),0)++IFERROR(INDEX('[1]2024'!$A:$Q,MATCH($C$3&amp;$D54,'[1]2024'!$B:$B,0),MATCH(K$4,'[1]2024'!$2:$2,0)),0)++IFERROR(INDEX('[1]2024'!$A:$Q,MATCH($D$3&amp;$D54,'[1]2024'!$B:$B,0),MATCH(K$4,'[1]2024'!$2:$2,0)),0)</f>
        <v>0</v>
      </c>
      <c r="L54" s="74">
        <f>IFERROR(INDEX('[1]2024'!$A:$Q,MATCH($A$3&amp;$D54,'[1]2024'!$B:$B,0),MATCH(L$4,'[1]2024'!$2:$2,0)),0)+IFERROR(INDEX('[1]2024'!$A:$Q,MATCH($B$3&amp;$D54,'[1]2024'!$B:$B,0),MATCH(L$4,'[1]2024'!$2:$2,0)),0)++IFERROR(INDEX('[1]2024'!$A:$Q,MATCH($C$3&amp;$D54,'[1]2024'!$B:$B,0),MATCH(L$4,'[1]2024'!$2:$2,0)),0)++IFERROR(INDEX('[1]2024'!$A:$Q,MATCH($D$3&amp;$D54,'[1]2024'!$B:$B,0),MATCH(L$4,'[1]2024'!$2:$2,0)),0)</f>
        <v>0</v>
      </c>
      <c r="M54" s="74">
        <f>IFERROR(INDEX('[1]2024'!$A:$Q,MATCH($A$3&amp;$D54,'[1]2024'!$B:$B,0),MATCH(M$4,'[1]2024'!$2:$2,0)),0)+IFERROR(INDEX('[1]2024'!$A:$Q,MATCH($B$3&amp;$D54,'[1]2024'!$B:$B,0),MATCH(M$4,'[1]2024'!$2:$2,0)),0)++IFERROR(INDEX('[1]2024'!$A:$Q,MATCH($C$3&amp;$D54,'[1]2024'!$B:$B,0),MATCH(M$4,'[1]2024'!$2:$2,0)),0)++IFERROR(INDEX('[1]2024'!$A:$Q,MATCH($D$3&amp;$D54,'[1]2024'!$B:$B,0),MATCH(M$4,'[1]2024'!$2:$2,0)),0)</f>
        <v>0</v>
      </c>
      <c r="N54" s="74">
        <f>IFERROR(INDEX('[1]2024'!$A:$Q,MATCH($A$3&amp;$D54,'[1]2024'!$B:$B,0),MATCH(N$4,'[1]2024'!$2:$2,0)),0)+IFERROR(INDEX('[1]2024'!$A:$Q,MATCH($B$3&amp;$D54,'[1]2024'!$B:$B,0),MATCH(N$4,'[1]2024'!$2:$2,0)),0)++IFERROR(INDEX('[1]2024'!$A:$Q,MATCH($C$3&amp;$D54,'[1]2024'!$B:$B,0),MATCH(N$4,'[1]2024'!$2:$2,0)),0)++IFERROR(INDEX('[1]2024'!$A:$Q,MATCH($D$3&amp;$D54,'[1]2024'!$B:$B,0),MATCH(N$4,'[1]2024'!$2:$2,0)),0)</f>
        <v>0</v>
      </c>
      <c r="O54" s="74">
        <f>IFERROR(INDEX('[1]2024'!$A:$Q,MATCH($A$3&amp;$D54,'[1]2024'!$B:$B,0),MATCH(O$4,'[1]2024'!$2:$2,0)),0)+IFERROR(INDEX('[1]2024'!$A:$Q,MATCH($B$3&amp;$D54,'[1]2024'!$B:$B,0),MATCH(O$4,'[1]2024'!$2:$2,0)),0)++IFERROR(INDEX('[1]2024'!$A:$Q,MATCH($C$3&amp;$D54,'[1]2024'!$B:$B,0),MATCH(O$4,'[1]2024'!$2:$2,0)),0)++IFERROR(INDEX('[1]2024'!$A:$Q,MATCH($D$3&amp;$D54,'[1]2024'!$B:$B,0),MATCH(O$4,'[1]2024'!$2:$2,0)),0)</f>
        <v>0</v>
      </c>
      <c r="P54" s="74">
        <f>IFERROR(INDEX('[1]2024'!$A:$Q,MATCH($A$3&amp;$D54,'[1]2024'!$B:$B,0),MATCH(P$4,'[1]2024'!$2:$2,0)),0)+IFERROR(INDEX('[1]2024'!$A:$Q,MATCH($B$3&amp;$D54,'[1]2024'!$B:$B,0),MATCH(P$4,'[1]2024'!$2:$2,0)),0)++IFERROR(INDEX('[1]2024'!$A:$Q,MATCH($C$3&amp;$D54,'[1]2024'!$B:$B,0),MATCH(P$4,'[1]2024'!$2:$2,0)),0)++IFERROR(INDEX('[1]2024'!$A:$Q,MATCH($D$3&amp;$D54,'[1]2024'!$B:$B,0),MATCH(P$4,'[1]2024'!$2:$2,0)),0)</f>
        <v>0</v>
      </c>
      <c r="Q54" s="74">
        <f>IFERROR(INDEX('[1]2024'!$A:$Q,MATCH($A$3&amp;$D54,'[1]2024'!$B:$B,0),MATCH(Q$4,'[1]2024'!$2:$2,0)),0)+IFERROR(INDEX('[1]2024'!$A:$Q,MATCH($B$3&amp;$D54,'[1]2024'!$B:$B,0),MATCH(Q$4,'[1]2024'!$2:$2,0)),0)++IFERROR(INDEX('[1]2024'!$A:$Q,MATCH($C$3&amp;$D54,'[1]2024'!$B:$B,0),MATCH(Q$4,'[1]2024'!$2:$2,0)),0)++IFERROR(INDEX('[1]2024'!$A:$Q,MATCH($D$3&amp;$D54,'[1]2024'!$B:$B,0),MATCH(Q$4,'[1]2024'!$2:$2,0)),0)</f>
        <v>0</v>
      </c>
      <c r="R54" s="74">
        <f>IFERROR(INDEX('[1]2024'!$A:$Q,MATCH($A$3&amp;$D54,'[1]2024'!$B:$B,0),MATCH(R$4,'[1]2024'!$2:$2,0)),0)+IFERROR(INDEX('[1]2024'!$A:$Q,MATCH($B$3&amp;$D54,'[1]2024'!$B:$B,0),MATCH(R$4,'[1]2024'!$2:$2,0)),0)++IFERROR(INDEX('[1]2024'!$A:$Q,MATCH($C$3&amp;$D54,'[1]2024'!$B:$B,0),MATCH(R$4,'[1]2024'!$2:$2,0)),0)++IFERROR(INDEX('[1]2024'!$A:$Q,MATCH($D$3&amp;$D54,'[1]2024'!$B:$B,0),MATCH(R$4,'[1]2024'!$2:$2,0)),0)</f>
        <v>0</v>
      </c>
      <c r="S54" s="74">
        <f>IFERROR(INDEX('[1]2024'!$A:$Q,MATCH($A$3&amp;$D54,'[1]2024'!$B:$B,0),MATCH(S$4,'[1]2024'!$2:$2,0)),0)+IFERROR(INDEX('[1]2024'!$A:$Q,MATCH($B$3&amp;$D54,'[1]2024'!$B:$B,0),MATCH(S$4,'[1]2024'!$2:$2,0)),0)++IFERROR(INDEX('[1]2024'!$A:$Q,MATCH($C$3&amp;$D54,'[1]2024'!$B:$B,0),MATCH(S$4,'[1]2024'!$2:$2,0)),0)++IFERROR(INDEX('[1]2024'!$A:$Q,MATCH($D$3&amp;$D54,'[1]2024'!$B:$B,0),MATCH(S$4,'[1]2024'!$2:$2,0)),0)</f>
        <v>0</v>
      </c>
      <c r="T54" s="75">
        <v>0</v>
      </c>
      <c r="U54" s="73">
        <f t="shared" si="26"/>
        <v>0</v>
      </c>
      <c r="V54" s="174">
        <v>0</v>
      </c>
      <c r="W54" s="105">
        <v>0</v>
      </c>
      <c r="X54" s="105">
        <v>0</v>
      </c>
      <c r="Y54" s="105">
        <v>0</v>
      </c>
      <c r="Z54" s="105">
        <v>0</v>
      </c>
      <c r="AA54" s="105">
        <v>0</v>
      </c>
      <c r="AB54" s="105">
        <v>0</v>
      </c>
      <c r="AC54" s="105">
        <v>0</v>
      </c>
      <c r="AD54" s="105">
        <v>0</v>
      </c>
      <c r="AE54" s="105">
        <v>0</v>
      </c>
      <c r="AF54" s="105">
        <v>0</v>
      </c>
      <c r="AG54" s="175">
        <v>0</v>
      </c>
      <c r="AH54" s="73">
        <f t="shared" si="27"/>
        <v>0</v>
      </c>
      <c r="AI54" s="73"/>
      <c r="AJ54" s="73"/>
      <c r="AK54" s="73"/>
      <c r="AL54" s="73"/>
      <c r="AM54" s="73"/>
      <c r="AN54" s="73"/>
      <c r="AO54" s="73"/>
      <c r="AP54" s="73"/>
      <c r="AQ54" s="73"/>
      <c r="AR54" s="73"/>
      <c r="AS54" s="73"/>
      <c r="AT54" s="73"/>
      <c r="AU54" s="73">
        <f t="shared" si="3"/>
        <v>0</v>
      </c>
      <c r="AV54" s="73">
        <f t="shared" si="4"/>
        <v>0</v>
      </c>
      <c r="AW54" s="73">
        <f t="shared" si="5"/>
        <v>0</v>
      </c>
      <c r="AX54" s="73">
        <f t="shared" si="6"/>
        <v>0</v>
      </c>
      <c r="AY54" s="73">
        <f t="shared" si="28"/>
        <v>0</v>
      </c>
      <c r="AZ54" s="73">
        <f t="shared" si="29"/>
        <v>0</v>
      </c>
      <c r="BA54" s="73">
        <f t="shared" si="30"/>
        <v>0</v>
      </c>
      <c r="BB54" s="91"/>
      <c r="BC54" s="69" t="s">
        <v>39</v>
      </c>
      <c r="BD54" s="160"/>
      <c r="BE54" s="74">
        <v>0</v>
      </c>
      <c r="BF54" s="74">
        <v>0</v>
      </c>
      <c r="BG54" s="74">
        <v>0</v>
      </c>
      <c r="BH54" s="162">
        <f t="shared" si="7"/>
        <v>0</v>
      </c>
    </row>
    <row r="55" spans="1:60" outlineLevel="1" x14ac:dyDescent="0.3">
      <c r="A55" s="71" t="s">
        <v>128</v>
      </c>
      <c r="B55" s="149" t="s">
        <v>129</v>
      </c>
      <c r="C55" s="149" t="s">
        <v>31</v>
      </c>
      <c r="D55" s="150">
        <v>5105140</v>
      </c>
      <c r="E55" s="150" t="s">
        <v>130</v>
      </c>
      <c r="F55" s="173">
        <v>0</v>
      </c>
      <c r="G55" s="73">
        <f t="shared" si="25"/>
        <v>0</v>
      </c>
      <c r="H55" s="74">
        <f>IFERROR(INDEX('[1]2024'!$A:$Q,MATCH($A$3&amp;$D55,'[1]2024'!$B:$B,0),MATCH(H$4,'[1]2024'!$2:$2,0)),0)+IFERROR(INDEX('[1]2024'!$A:$Q,MATCH($B$3&amp;$D55,'[1]2024'!$B:$B,0),MATCH(H$4,'[1]2024'!$2:$2,0)),0)++IFERROR(INDEX('[1]2024'!$A:$Q,MATCH($C$3&amp;$D55,'[1]2024'!$B:$B,0),MATCH(H$4,'[1]2024'!$2:$2,0)),0)++IFERROR(INDEX('[1]2024'!$A:$Q,MATCH($D$3&amp;$D55,'[1]2024'!$B:$B,0),MATCH(H$4,'[1]2024'!$2:$2,0)),0)</f>
        <v>0</v>
      </c>
      <c r="I55" s="74">
        <f>IFERROR(INDEX('[1]2024'!$A:$Q,MATCH($A$3&amp;$D55,'[1]2024'!$B:$B,0),MATCH(I$4,'[1]2024'!$2:$2,0)),0)+IFERROR(INDEX('[1]2024'!$A:$Q,MATCH($B$3&amp;$D55,'[1]2024'!$B:$B,0),MATCH(I$4,'[1]2024'!$2:$2,0)),0)++IFERROR(INDEX('[1]2024'!$A:$Q,MATCH($C$3&amp;$D55,'[1]2024'!$B:$B,0),MATCH(I$4,'[1]2024'!$2:$2,0)),0)++IFERROR(INDEX('[1]2024'!$A:$Q,MATCH($D$3&amp;$D55,'[1]2024'!$B:$B,0),MATCH(I$4,'[1]2024'!$2:$2,0)),0)</f>
        <v>0</v>
      </c>
      <c r="J55" s="74">
        <f>IFERROR(INDEX('[1]2024'!$A:$Q,MATCH($A$3&amp;$D55,'[1]2024'!$B:$B,0),MATCH(J$4,'[1]2024'!$2:$2,0)),0)+IFERROR(INDEX('[1]2024'!$A:$Q,MATCH($B$3&amp;$D55,'[1]2024'!$B:$B,0),MATCH(J$4,'[1]2024'!$2:$2,0)),0)++IFERROR(INDEX('[1]2024'!$A:$Q,MATCH($C$3&amp;$D55,'[1]2024'!$B:$B,0),MATCH(J$4,'[1]2024'!$2:$2,0)),0)++IFERROR(INDEX('[1]2024'!$A:$Q,MATCH($D$3&amp;$D55,'[1]2024'!$B:$B,0),MATCH(J$4,'[1]2024'!$2:$2,0)),0)</f>
        <v>0</v>
      </c>
      <c r="K55" s="74">
        <f>IFERROR(INDEX('[1]2024'!$A:$Q,MATCH($A$3&amp;$D55,'[1]2024'!$B:$B,0),MATCH(K$4,'[1]2024'!$2:$2,0)),0)+IFERROR(INDEX('[1]2024'!$A:$Q,MATCH($B$3&amp;$D55,'[1]2024'!$B:$B,0),MATCH(K$4,'[1]2024'!$2:$2,0)),0)++IFERROR(INDEX('[1]2024'!$A:$Q,MATCH($C$3&amp;$D55,'[1]2024'!$B:$B,0),MATCH(K$4,'[1]2024'!$2:$2,0)),0)++IFERROR(INDEX('[1]2024'!$A:$Q,MATCH($D$3&amp;$D55,'[1]2024'!$B:$B,0),MATCH(K$4,'[1]2024'!$2:$2,0)),0)</f>
        <v>0</v>
      </c>
      <c r="L55" s="74">
        <f>IFERROR(INDEX('[1]2024'!$A:$Q,MATCH($A$3&amp;$D55,'[1]2024'!$B:$B,0),MATCH(L$4,'[1]2024'!$2:$2,0)),0)+IFERROR(INDEX('[1]2024'!$A:$Q,MATCH($B$3&amp;$D55,'[1]2024'!$B:$B,0),MATCH(L$4,'[1]2024'!$2:$2,0)),0)++IFERROR(INDEX('[1]2024'!$A:$Q,MATCH($C$3&amp;$D55,'[1]2024'!$B:$B,0),MATCH(L$4,'[1]2024'!$2:$2,0)),0)++IFERROR(INDEX('[1]2024'!$A:$Q,MATCH($D$3&amp;$D55,'[1]2024'!$B:$B,0),MATCH(L$4,'[1]2024'!$2:$2,0)),0)</f>
        <v>0</v>
      </c>
      <c r="M55" s="74">
        <f>IFERROR(INDEX('[1]2024'!$A:$Q,MATCH($A$3&amp;$D55,'[1]2024'!$B:$B,0),MATCH(M$4,'[1]2024'!$2:$2,0)),0)+IFERROR(INDEX('[1]2024'!$A:$Q,MATCH($B$3&amp;$D55,'[1]2024'!$B:$B,0),MATCH(M$4,'[1]2024'!$2:$2,0)),0)++IFERROR(INDEX('[1]2024'!$A:$Q,MATCH($C$3&amp;$D55,'[1]2024'!$B:$B,0),MATCH(M$4,'[1]2024'!$2:$2,0)),0)++IFERROR(INDEX('[1]2024'!$A:$Q,MATCH($D$3&amp;$D55,'[1]2024'!$B:$B,0),MATCH(M$4,'[1]2024'!$2:$2,0)),0)</f>
        <v>0</v>
      </c>
      <c r="N55" s="74">
        <f>IFERROR(INDEX('[1]2024'!$A:$Q,MATCH($A$3&amp;$D55,'[1]2024'!$B:$B,0),MATCH(N$4,'[1]2024'!$2:$2,0)),0)+IFERROR(INDEX('[1]2024'!$A:$Q,MATCH($B$3&amp;$D55,'[1]2024'!$B:$B,0),MATCH(N$4,'[1]2024'!$2:$2,0)),0)++IFERROR(INDEX('[1]2024'!$A:$Q,MATCH($C$3&amp;$D55,'[1]2024'!$B:$B,0),MATCH(N$4,'[1]2024'!$2:$2,0)),0)++IFERROR(INDEX('[1]2024'!$A:$Q,MATCH($D$3&amp;$D55,'[1]2024'!$B:$B,0),MATCH(N$4,'[1]2024'!$2:$2,0)),0)</f>
        <v>0</v>
      </c>
      <c r="O55" s="74">
        <f>IFERROR(INDEX('[1]2024'!$A:$Q,MATCH($A$3&amp;$D55,'[1]2024'!$B:$B,0),MATCH(O$4,'[1]2024'!$2:$2,0)),0)+IFERROR(INDEX('[1]2024'!$A:$Q,MATCH($B$3&amp;$D55,'[1]2024'!$B:$B,0),MATCH(O$4,'[1]2024'!$2:$2,0)),0)++IFERROR(INDEX('[1]2024'!$A:$Q,MATCH($C$3&amp;$D55,'[1]2024'!$B:$B,0),MATCH(O$4,'[1]2024'!$2:$2,0)),0)++IFERROR(INDEX('[1]2024'!$A:$Q,MATCH($D$3&amp;$D55,'[1]2024'!$B:$B,0),MATCH(O$4,'[1]2024'!$2:$2,0)),0)</f>
        <v>0</v>
      </c>
      <c r="P55" s="74">
        <f>IFERROR(INDEX('[1]2024'!$A:$Q,MATCH($A$3&amp;$D55,'[1]2024'!$B:$B,0),MATCH(P$4,'[1]2024'!$2:$2,0)),0)+IFERROR(INDEX('[1]2024'!$A:$Q,MATCH($B$3&amp;$D55,'[1]2024'!$B:$B,0),MATCH(P$4,'[1]2024'!$2:$2,0)),0)++IFERROR(INDEX('[1]2024'!$A:$Q,MATCH($C$3&amp;$D55,'[1]2024'!$B:$B,0),MATCH(P$4,'[1]2024'!$2:$2,0)),0)++IFERROR(INDEX('[1]2024'!$A:$Q,MATCH($D$3&amp;$D55,'[1]2024'!$B:$B,0),MATCH(P$4,'[1]2024'!$2:$2,0)),0)</f>
        <v>0</v>
      </c>
      <c r="Q55" s="74">
        <f>IFERROR(INDEX('[1]2024'!$A:$Q,MATCH($A$3&amp;$D55,'[1]2024'!$B:$B,0),MATCH(Q$4,'[1]2024'!$2:$2,0)),0)+IFERROR(INDEX('[1]2024'!$A:$Q,MATCH($B$3&amp;$D55,'[1]2024'!$B:$B,0),MATCH(Q$4,'[1]2024'!$2:$2,0)),0)++IFERROR(INDEX('[1]2024'!$A:$Q,MATCH($C$3&amp;$D55,'[1]2024'!$B:$B,0),MATCH(Q$4,'[1]2024'!$2:$2,0)),0)++IFERROR(INDEX('[1]2024'!$A:$Q,MATCH($D$3&amp;$D55,'[1]2024'!$B:$B,0),MATCH(Q$4,'[1]2024'!$2:$2,0)),0)</f>
        <v>0</v>
      </c>
      <c r="R55" s="74">
        <f>IFERROR(INDEX('[1]2024'!$A:$Q,MATCH($A$3&amp;$D55,'[1]2024'!$B:$B,0),MATCH(R$4,'[1]2024'!$2:$2,0)),0)+IFERROR(INDEX('[1]2024'!$A:$Q,MATCH($B$3&amp;$D55,'[1]2024'!$B:$B,0),MATCH(R$4,'[1]2024'!$2:$2,0)),0)++IFERROR(INDEX('[1]2024'!$A:$Q,MATCH($C$3&amp;$D55,'[1]2024'!$B:$B,0),MATCH(R$4,'[1]2024'!$2:$2,0)),0)++IFERROR(INDEX('[1]2024'!$A:$Q,MATCH($D$3&amp;$D55,'[1]2024'!$B:$B,0),MATCH(R$4,'[1]2024'!$2:$2,0)),0)</f>
        <v>0</v>
      </c>
      <c r="S55" s="74">
        <f>IFERROR(INDEX('[1]2024'!$A:$Q,MATCH($A$3&amp;$D55,'[1]2024'!$B:$B,0),MATCH(S$4,'[1]2024'!$2:$2,0)),0)+IFERROR(INDEX('[1]2024'!$A:$Q,MATCH($B$3&amp;$D55,'[1]2024'!$B:$B,0),MATCH(S$4,'[1]2024'!$2:$2,0)),0)++IFERROR(INDEX('[1]2024'!$A:$Q,MATCH($C$3&amp;$D55,'[1]2024'!$B:$B,0),MATCH(S$4,'[1]2024'!$2:$2,0)),0)++IFERROR(INDEX('[1]2024'!$A:$Q,MATCH($D$3&amp;$D55,'[1]2024'!$B:$B,0),MATCH(S$4,'[1]2024'!$2:$2,0)),0)</f>
        <v>0</v>
      </c>
      <c r="T55" s="75">
        <v>0</v>
      </c>
      <c r="U55" s="73">
        <f t="shared" si="26"/>
        <v>0</v>
      </c>
      <c r="V55" s="174">
        <v>0</v>
      </c>
      <c r="W55" s="105">
        <v>0</v>
      </c>
      <c r="X55" s="105">
        <v>0</v>
      </c>
      <c r="Y55" s="105">
        <v>0</v>
      </c>
      <c r="Z55" s="105">
        <v>0</v>
      </c>
      <c r="AA55" s="105">
        <v>0</v>
      </c>
      <c r="AB55" s="105">
        <v>0</v>
      </c>
      <c r="AC55" s="105">
        <v>0</v>
      </c>
      <c r="AD55" s="105">
        <v>0</v>
      </c>
      <c r="AE55" s="105">
        <v>0</v>
      </c>
      <c r="AF55" s="105">
        <v>0</v>
      </c>
      <c r="AG55" s="175">
        <v>0</v>
      </c>
      <c r="AH55" s="73">
        <f t="shared" si="27"/>
        <v>0</v>
      </c>
      <c r="AI55" s="73"/>
      <c r="AJ55" s="73"/>
      <c r="AK55" s="73"/>
      <c r="AL55" s="73"/>
      <c r="AM55" s="73"/>
      <c r="AN55" s="73"/>
      <c r="AO55" s="73"/>
      <c r="AP55" s="73"/>
      <c r="AQ55" s="73"/>
      <c r="AR55" s="73"/>
      <c r="AS55" s="73"/>
      <c r="AT55" s="73"/>
      <c r="AU55" s="73">
        <f t="shared" si="3"/>
        <v>0</v>
      </c>
      <c r="AV55" s="73">
        <f t="shared" si="4"/>
        <v>0</v>
      </c>
      <c r="AW55" s="73">
        <f t="shared" si="5"/>
        <v>0</v>
      </c>
      <c r="AX55" s="73">
        <f t="shared" si="6"/>
        <v>0</v>
      </c>
      <c r="AY55" s="73">
        <f t="shared" si="28"/>
        <v>0</v>
      </c>
      <c r="AZ55" s="73">
        <f t="shared" si="29"/>
        <v>0</v>
      </c>
      <c r="BA55" s="73">
        <f t="shared" si="30"/>
        <v>0</v>
      </c>
      <c r="BB55" s="91"/>
      <c r="BC55" s="69" t="s">
        <v>39</v>
      </c>
      <c r="BD55" s="160"/>
      <c r="BE55" s="74">
        <v>0</v>
      </c>
      <c r="BF55" s="74">
        <v>0</v>
      </c>
      <c r="BG55" s="74">
        <v>0</v>
      </c>
      <c r="BH55" s="162">
        <f t="shared" si="7"/>
        <v>0</v>
      </c>
    </row>
    <row r="56" spans="1:60" outlineLevel="1" x14ac:dyDescent="0.3">
      <c r="A56" s="71" t="s">
        <v>131</v>
      </c>
      <c r="B56" s="149" t="s">
        <v>125</v>
      </c>
      <c r="C56" s="149" t="s">
        <v>31</v>
      </c>
      <c r="D56" s="150">
        <v>5105130</v>
      </c>
      <c r="E56" s="150" t="s">
        <v>126</v>
      </c>
      <c r="F56" s="173">
        <v>0</v>
      </c>
      <c r="G56" s="73">
        <f t="shared" si="25"/>
        <v>0</v>
      </c>
      <c r="H56" s="74">
        <f>IFERROR(INDEX('[1]2024'!$A:$Q,MATCH($A$3&amp;$D56,'[1]2024'!$B:$B,0),MATCH(H$4,'[1]2024'!$2:$2,0)),0)+IFERROR(INDEX('[1]2024'!$A:$Q,MATCH($B$3&amp;$D56,'[1]2024'!$B:$B,0),MATCH(H$4,'[1]2024'!$2:$2,0)),0)++IFERROR(INDEX('[1]2024'!$A:$Q,MATCH($C$3&amp;$D56,'[1]2024'!$B:$B,0),MATCH(H$4,'[1]2024'!$2:$2,0)),0)++IFERROR(INDEX('[1]2024'!$A:$Q,MATCH($D$3&amp;$D56,'[1]2024'!$B:$B,0),MATCH(H$4,'[1]2024'!$2:$2,0)),0)</f>
        <v>0</v>
      </c>
      <c r="I56" s="74">
        <f>IFERROR(INDEX('[1]2024'!$A:$Q,MATCH($A$3&amp;$D56,'[1]2024'!$B:$B,0),MATCH(I$4,'[1]2024'!$2:$2,0)),0)+IFERROR(INDEX('[1]2024'!$A:$Q,MATCH($B$3&amp;$D56,'[1]2024'!$B:$B,0),MATCH(I$4,'[1]2024'!$2:$2,0)),0)++IFERROR(INDEX('[1]2024'!$A:$Q,MATCH($C$3&amp;$D56,'[1]2024'!$B:$B,0),MATCH(I$4,'[1]2024'!$2:$2,0)),0)++IFERROR(INDEX('[1]2024'!$A:$Q,MATCH($D$3&amp;$D56,'[1]2024'!$B:$B,0),MATCH(I$4,'[1]2024'!$2:$2,0)),0)</f>
        <v>0</v>
      </c>
      <c r="J56" s="74">
        <f>IFERROR(INDEX('[1]2024'!$A:$Q,MATCH($A$3&amp;$D56,'[1]2024'!$B:$B,0),MATCH(J$4,'[1]2024'!$2:$2,0)),0)+IFERROR(INDEX('[1]2024'!$A:$Q,MATCH($B$3&amp;$D56,'[1]2024'!$B:$B,0),MATCH(J$4,'[1]2024'!$2:$2,0)),0)++IFERROR(INDEX('[1]2024'!$A:$Q,MATCH($C$3&amp;$D56,'[1]2024'!$B:$B,0),MATCH(J$4,'[1]2024'!$2:$2,0)),0)++IFERROR(INDEX('[1]2024'!$A:$Q,MATCH($D$3&amp;$D56,'[1]2024'!$B:$B,0),MATCH(J$4,'[1]2024'!$2:$2,0)),0)</f>
        <v>0</v>
      </c>
      <c r="K56" s="74">
        <f>IFERROR(INDEX('[1]2024'!$A:$Q,MATCH($A$3&amp;$D56,'[1]2024'!$B:$B,0),MATCH(K$4,'[1]2024'!$2:$2,0)),0)+IFERROR(INDEX('[1]2024'!$A:$Q,MATCH($B$3&amp;$D56,'[1]2024'!$B:$B,0),MATCH(K$4,'[1]2024'!$2:$2,0)),0)++IFERROR(INDEX('[1]2024'!$A:$Q,MATCH($C$3&amp;$D56,'[1]2024'!$B:$B,0),MATCH(K$4,'[1]2024'!$2:$2,0)),0)++IFERROR(INDEX('[1]2024'!$A:$Q,MATCH($D$3&amp;$D56,'[1]2024'!$B:$B,0),MATCH(K$4,'[1]2024'!$2:$2,0)),0)</f>
        <v>0</v>
      </c>
      <c r="L56" s="74">
        <f>IFERROR(INDEX('[1]2024'!$A:$Q,MATCH($A$3&amp;$D56,'[1]2024'!$B:$B,0),MATCH(L$4,'[1]2024'!$2:$2,0)),0)+IFERROR(INDEX('[1]2024'!$A:$Q,MATCH($B$3&amp;$D56,'[1]2024'!$B:$B,0),MATCH(L$4,'[1]2024'!$2:$2,0)),0)++IFERROR(INDEX('[1]2024'!$A:$Q,MATCH($C$3&amp;$D56,'[1]2024'!$B:$B,0),MATCH(L$4,'[1]2024'!$2:$2,0)),0)++IFERROR(INDEX('[1]2024'!$A:$Q,MATCH($D$3&amp;$D56,'[1]2024'!$B:$B,0),MATCH(L$4,'[1]2024'!$2:$2,0)),0)</f>
        <v>0</v>
      </c>
      <c r="M56" s="74">
        <f>IFERROR(INDEX('[1]2024'!$A:$Q,MATCH($A$3&amp;$D56,'[1]2024'!$B:$B,0),MATCH(M$4,'[1]2024'!$2:$2,0)),0)+IFERROR(INDEX('[1]2024'!$A:$Q,MATCH($B$3&amp;$D56,'[1]2024'!$B:$B,0),MATCH(M$4,'[1]2024'!$2:$2,0)),0)++IFERROR(INDEX('[1]2024'!$A:$Q,MATCH($C$3&amp;$D56,'[1]2024'!$B:$B,0),MATCH(M$4,'[1]2024'!$2:$2,0)),0)++IFERROR(INDEX('[1]2024'!$A:$Q,MATCH($D$3&amp;$D56,'[1]2024'!$B:$B,0),MATCH(M$4,'[1]2024'!$2:$2,0)),0)</f>
        <v>0</v>
      </c>
      <c r="N56" s="74">
        <f>IFERROR(INDEX('[1]2024'!$A:$Q,MATCH($A$3&amp;$D56,'[1]2024'!$B:$B,0),MATCH(N$4,'[1]2024'!$2:$2,0)),0)+IFERROR(INDEX('[1]2024'!$A:$Q,MATCH($B$3&amp;$D56,'[1]2024'!$B:$B,0),MATCH(N$4,'[1]2024'!$2:$2,0)),0)++IFERROR(INDEX('[1]2024'!$A:$Q,MATCH($C$3&amp;$D56,'[1]2024'!$B:$B,0),MATCH(N$4,'[1]2024'!$2:$2,0)),0)++IFERROR(INDEX('[1]2024'!$A:$Q,MATCH($D$3&amp;$D56,'[1]2024'!$B:$B,0),MATCH(N$4,'[1]2024'!$2:$2,0)),0)</f>
        <v>0</v>
      </c>
      <c r="O56" s="74">
        <f>IFERROR(INDEX('[1]2024'!$A:$Q,MATCH($A$3&amp;$D56,'[1]2024'!$B:$B,0),MATCH(O$4,'[1]2024'!$2:$2,0)),0)+IFERROR(INDEX('[1]2024'!$A:$Q,MATCH($B$3&amp;$D56,'[1]2024'!$B:$B,0),MATCH(O$4,'[1]2024'!$2:$2,0)),0)++IFERROR(INDEX('[1]2024'!$A:$Q,MATCH($C$3&amp;$D56,'[1]2024'!$B:$B,0),MATCH(O$4,'[1]2024'!$2:$2,0)),0)++IFERROR(INDEX('[1]2024'!$A:$Q,MATCH($D$3&amp;$D56,'[1]2024'!$B:$B,0),MATCH(O$4,'[1]2024'!$2:$2,0)),0)</f>
        <v>0</v>
      </c>
      <c r="P56" s="74">
        <f>IFERROR(INDEX('[1]2024'!$A:$Q,MATCH($A$3&amp;$D56,'[1]2024'!$B:$B,0),MATCH(P$4,'[1]2024'!$2:$2,0)),0)+IFERROR(INDEX('[1]2024'!$A:$Q,MATCH($B$3&amp;$D56,'[1]2024'!$B:$B,0),MATCH(P$4,'[1]2024'!$2:$2,0)),0)++IFERROR(INDEX('[1]2024'!$A:$Q,MATCH($C$3&amp;$D56,'[1]2024'!$B:$B,0),MATCH(P$4,'[1]2024'!$2:$2,0)),0)++IFERROR(INDEX('[1]2024'!$A:$Q,MATCH($D$3&amp;$D56,'[1]2024'!$B:$B,0),MATCH(P$4,'[1]2024'!$2:$2,0)),0)</f>
        <v>0</v>
      </c>
      <c r="Q56" s="74">
        <f>IFERROR(INDEX('[1]2024'!$A:$Q,MATCH($A$3&amp;$D56,'[1]2024'!$B:$B,0),MATCH(Q$4,'[1]2024'!$2:$2,0)),0)+IFERROR(INDEX('[1]2024'!$A:$Q,MATCH($B$3&amp;$D56,'[1]2024'!$B:$B,0),MATCH(Q$4,'[1]2024'!$2:$2,0)),0)++IFERROR(INDEX('[1]2024'!$A:$Q,MATCH($C$3&amp;$D56,'[1]2024'!$B:$B,0),MATCH(Q$4,'[1]2024'!$2:$2,0)),0)++IFERROR(INDEX('[1]2024'!$A:$Q,MATCH($D$3&amp;$D56,'[1]2024'!$B:$B,0),MATCH(Q$4,'[1]2024'!$2:$2,0)),0)</f>
        <v>0</v>
      </c>
      <c r="R56" s="74">
        <f>IFERROR(INDEX('[1]2024'!$A:$Q,MATCH($A$3&amp;$D56,'[1]2024'!$B:$B,0),MATCH(R$4,'[1]2024'!$2:$2,0)),0)+IFERROR(INDEX('[1]2024'!$A:$Q,MATCH($B$3&amp;$D56,'[1]2024'!$B:$B,0),MATCH(R$4,'[1]2024'!$2:$2,0)),0)++IFERROR(INDEX('[1]2024'!$A:$Q,MATCH($C$3&amp;$D56,'[1]2024'!$B:$B,0),MATCH(R$4,'[1]2024'!$2:$2,0)),0)++IFERROR(INDEX('[1]2024'!$A:$Q,MATCH($D$3&amp;$D56,'[1]2024'!$B:$B,0),MATCH(R$4,'[1]2024'!$2:$2,0)),0)</f>
        <v>0</v>
      </c>
      <c r="S56" s="74">
        <f>IFERROR(INDEX('[1]2024'!$A:$Q,MATCH($A$3&amp;$D56,'[1]2024'!$B:$B,0),MATCH(S$4,'[1]2024'!$2:$2,0)),0)+IFERROR(INDEX('[1]2024'!$A:$Q,MATCH($B$3&amp;$D56,'[1]2024'!$B:$B,0),MATCH(S$4,'[1]2024'!$2:$2,0)),0)++IFERROR(INDEX('[1]2024'!$A:$Q,MATCH($C$3&amp;$D56,'[1]2024'!$B:$B,0),MATCH(S$4,'[1]2024'!$2:$2,0)),0)++IFERROR(INDEX('[1]2024'!$A:$Q,MATCH($D$3&amp;$D56,'[1]2024'!$B:$B,0),MATCH(S$4,'[1]2024'!$2:$2,0)),0)</f>
        <v>0</v>
      </c>
      <c r="T56" s="75">
        <v>0</v>
      </c>
      <c r="U56" s="73">
        <f t="shared" si="26"/>
        <v>0</v>
      </c>
      <c r="V56" s="174">
        <v>0</v>
      </c>
      <c r="W56" s="105">
        <v>0</v>
      </c>
      <c r="X56" s="105">
        <v>0</v>
      </c>
      <c r="Y56" s="105">
        <v>0</v>
      </c>
      <c r="Z56" s="105">
        <v>0</v>
      </c>
      <c r="AA56" s="105">
        <v>0</v>
      </c>
      <c r="AB56" s="105">
        <v>0</v>
      </c>
      <c r="AC56" s="105">
        <v>0</v>
      </c>
      <c r="AD56" s="105">
        <v>0</v>
      </c>
      <c r="AE56" s="105">
        <v>0</v>
      </c>
      <c r="AF56" s="105">
        <v>0</v>
      </c>
      <c r="AG56" s="175">
        <v>0</v>
      </c>
      <c r="AH56" s="73">
        <f t="shared" si="27"/>
        <v>0</v>
      </c>
      <c r="AI56" s="73"/>
      <c r="AJ56" s="73"/>
      <c r="AK56" s="73"/>
      <c r="AL56" s="73"/>
      <c r="AM56" s="73"/>
      <c r="AN56" s="73"/>
      <c r="AO56" s="73"/>
      <c r="AP56" s="73"/>
      <c r="AQ56" s="73"/>
      <c r="AR56" s="73"/>
      <c r="AS56" s="73"/>
      <c r="AT56" s="73"/>
      <c r="AU56" s="73">
        <f t="shared" si="3"/>
        <v>0</v>
      </c>
      <c r="AV56" s="73">
        <f t="shared" si="4"/>
        <v>0</v>
      </c>
      <c r="AW56" s="73">
        <f t="shared" si="5"/>
        <v>0</v>
      </c>
      <c r="AX56" s="73">
        <f t="shared" si="6"/>
        <v>0</v>
      </c>
      <c r="AY56" s="73">
        <f t="shared" si="28"/>
        <v>0</v>
      </c>
      <c r="AZ56" s="73">
        <f t="shared" si="29"/>
        <v>0</v>
      </c>
      <c r="BA56" s="73">
        <f t="shared" si="30"/>
        <v>0</v>
      </c>
      <c r="BB56" s="91"/>
      <c r="BC56" s="69" t="s">
        <v>39</v>
      </c>
      <c r="BD56" s="160"/>
      <c r="BE56" s="74">
        <v>0</v>
      </c>
      <c r="BF56" s="74">
        <v>0</v>
      </c>
      <c r="BG56" s="74">
        <v>0</v>
      </c>
      <c r="BH56" s="162">
        <f t="shared" si="7"/>
        <v>0</v>
      </c>
    </row>
    <row r="57" spans="1:60" outlineLevel="1" x14ac:dyDescent="0.3">
      <c r="A57" s="71" t="s">
        <v>132</v>
      </c>
      <c r="B57" s="149" t="s">
        <v>125</v>
      </c>
      <c r="C57" s="149" t="s">
        <v>31</v>
      </c>
      <c r="D57" s="150">
        <v>5105120</v>
      </c>
      <c r="E57" s="150" t="s">
        <v>126</v>
      </c>
      <c r="F57" s="173">
        <v>0</v>
      </c>
      <c r="G57" s="73">
        <f t="shared" si="25"/>
        <v>0</v>
      </c>
      <c r="H57" s="74">
        <f>IFERROR(INDEX('[1]2024'!$A:$Q,MATCH($A$3&amp;$D57,'[1]2024'!$B:$B,0),MATCH(H$4,'[1]2024'!$2:$2,0)),0)+IFERROR(INDEX('[1]2024'!$A:$Q,MATCH($B$3&amp;$D57,'[1]2024'!$B:$B,0),MATCH(H$4,'[1]2024'!$2:$2,0)),0)++IFERROR(INDEX('[1]2024'!$A:$Q,MATCH($C$3&amp;$D57,'[1]2024'!$B:$B,0),MATCH(H$4,'[1]2024'!$2:$2,0)),0)++IFERROR(INDEX('[1]2024'!$A:$Q,MATCH($D$3&amp;$D57,'[1]2024'!$B:$B,0),MATCH(H$4,'[1]2024'!$2:$2,0)),0)</f>
        <v>0</v>
      </c>
      <c r="I57" s="74">
        <f>IFERROR(INDEX('[1]2024'!$A:$Q,MATCH($A$3&amp;$D57,'[1]2024'!$B:$B,0),MATCH(I$4,'[1]2024'!$2:$2,0)),0)+IFERROR(INDEX('[1]2024'!$A:$Q,MATCH($B$3&amp;$D57,'[1]2024'!$B:$B,0),MATCH(I$4,'[1]2024'!$2:$2,0)),0)++IFERROR(INDEX('[1]2024'!$A:$Q,MATCH($C$3&amp;$D57,'[1]2024'!$B:$B,0),MATCH(I$4,'[1]2024'!$2:$2,0)),0)++IFERROR(INDEX('[1]2024'!$A:$Q,MATCH($D$3&amp;$D57,'[1]2024'!$B:$B,0),MATCH(I$4,'[1]2024'!$2:$2,0)),0)</f>
        <v>0</v>
      </c>
      <c r="J57" s="74">
        <f>IFERROR(INDEX('[1]2024'!$A:$Q,MATCH($A$3&amp;$D57,'[1]2024'!$B:$B,0),MATCH(J$4,'[1]2024'!$2:$2,0)),0)+IFERROR(INDEX('[1]2024'!$A:$Q,MATCH($B$3&amp;$D57,'[1]2024'!$B:$B,0),MATCH(J$4,'[1]2024'!$2:$2,0)),0)++IFERROR(INDEX('[1]2024'!$A:$Q,MATCH($C$3&amp;$D57,'[1]2024'!$B:$B,0),MATCH(J$4,'[1]2024'!$2:$2,0)),0)++IFERROR(INDEX('[1]2024'!$A:$Q,MATCH($D$3&amp;$D57,'[1]2024'!$B:$B,0),MATCH(J$4,'[1]2024'!$2:$2,0)),0)</f>
        <v>0</v>
      </c>
      <c r="K57" s="74">
        <f>IFERROR(INDEX('[1]2024'!$A:$Q,MATCH($A$3&amp;$D57,'[1]2024'!$B:$B,0),MATCH(K$4,'[1]2024'!$2:$2,0)),0)+IFERROR(INDEX('[1]2024'!$A:$Q,MATCH($B$3&amp;$D57,'[1]2024'!$B:$B,0),MATCH(K$4,'[1]2024'!$2:$2,0)),0)++IFERROR(INDEX('[1]2024'!$A:$Q,MATCH($C$3&amp;$D57,'[1]2024'!$B:$B,0),MATCH(K$4,'[1]2024'!$2:$2,0)),0)++IFERROR(INDEX('[1]2024'!$A:$Q,MATCH($D$3&amp;$D57,'[1]2024'!$B:$B,0),MATCH(K$4,'[1]2024'!$2:$2,0)),0)</f>
        <v>0</v>
      </c>
      <c r="L57" s="74">
        <f>IFERROR(INDEX('[1]2024'!$A:$Q,MATCH($A$3&amp;$D57,'[1]2024'!$B:$B,0),MATCH(L$4,'[1]2024'!$2:$2,0)),0)+IFERROR(INDEX('[1]2024'!$A:$Q,MATCH($B$3&amp;$D57,'[1]2024'!$B:$B,0),MATCH(L$4,'[1]2024'!$2:$2,0)),0)++IFERROR(INDEX('[1]2024'!$A:$Q,MATCH($C$3&amp;$D57,'[1]2024'!$B:$B,0),MATCH(L$4,'[1]2024'!$2:$2,0)),0)++IFERROR(INDEX('[1]2024'!$A:$Q,MATCH($D$3&amp;$D57,'[1]2024'!$B:$B,0),MATCH(L$4,'[1]2024'!$2:$2,0)),0)</f>
        <v>0</v>
      </c>
      <c r="M57" s="74">
        <f>IFERROR(INDEX('[1]2024'!$A:$Q,MATCH($A$3&amp;$D57,'[1]2024'!$B:$B,0),MATCH(M$4,'[1]2024'!$2:$2,0)),0)+IFERROR(INDEX('[1]2024'!$A:$Q,MATCH($B$3&amp;$D57,'[1]2024'!$B:$B,0),MATCH(M$4,'[1]2024'!$2:$2,0)),0)++IFERROR(INDEX('[1]2024'!$A:$Q,MATCH($C$3&amp;$D57,'[1]2024'!$B:$B,0),MATCH(M$4,'[1]2024'!$2:$2,0)),0)++IFERROR(INDEX('[1]2024'!$A:$Q,MATCH($D$3&amp;$D57,'[1]2024'!$B:$B,0),MATCH(M$4,'[1]2024'!$2:$2,0)),0)</f>
        <v>0</v>
      </c>
      <c r="N57" s="74">
        <f>IFERROR(INDEX('[1]2024'!$A:$Q,MATCH($A$3&amp;$D57,'[1]2024'!$B:$B,0),MATCH(N$4,'[1]2024'!$2:$2,0)),0)+IFERROR(INDEX('[1]2024'!$A:$Q,MATCH($B$3&amp;$D57,'[1]2024'!$B:$B,0),MATCH(N$4,'[1]2024'!$2:$2,0)),0)++IFERROR(INDEX('[1]2024'!$A:$Q,MATCH($C$3&amp;$D57,'[1]2024'!$B:$B,0),MATCH(N$4,'[1]2024'!$2:$2,0)),0)++IFERROR(INDEX('[1]2024'!$A:$Q,MATCH($D$3&amp;$D57,'[1]2024'!$B:$B,0),MATCH(N$4,'[1]2024'!$2:$2,0)),0)</f>
        <v>0</v>
      </c>
      <c r="O57" s="74">
        <f>IFERROR(INDEX('[1]2024'!$A:$Q,MATCH($A$3&amp;$D57,'[1]2024'!$B:$B,0),MATCH(O$4,'[1]2024'!$2:$2,0)),0)+IFERROR(INDEX('[1]2024'!$A:$Q,MATCH($B$3&amp;$D57,'[1]2024'!$B:$B,0),MATCH(O$4,'[1]2024'!$2:$2,0)),0)++IFERROR(INDEX('[1]2024'!$A:$Q,MATCH($C$3&amp;$D57,'[1]2024'!$B:$B,0),MATCH(O$4,'[1]2024'!$2:$2,0)),0)++IFERROR(INDEX('[1]2024'!$A:$Q,MATCH($D$3&amp;$D57,'[1]2024'!$B:$B,0),MATCH(O$4,'[1]2024'!$2:$2,0)),0)</f>
        <v>0</v>
      </c>
      <c r="P57" s="74">
        <f>IFERROR(INDEX('[1]2024'!$A:$Q,MATCH($A$3&amp;$D57,'[1]2024'!$B:$B,0),MATCH(P$4,'[1]2024'!$2:$2,0)),0)+IFERROR(INDEX('[1]2024'!$A:$Q,MATCH($B$3&amp;$D57,'[1]2024'!$B:$B,0),MATCH(P$4,'[1]2024'!$2:$2,0)),0)++IFERROR(INDEX('[1]2024'!$A:$Q,MATCH($C$3&amp;$D57,'[1]2024'!$B:$B,0),MATCH(P$4,'[1]2024'!$2:$2,0)),0)++IFERROR(INDEX('[1]2024'!$A:$Q,MATCH($D$3&amp;$D57,'[1]2024'!$B:$B,0),MATCH(P$4,'[1]2024'!$2:$2,0)),0)</f>
        <v>0</v>
      </c>
      <c r="Q57" s="74">
        <f>IFERROR(INDEX('[1]2024'!$A:$Q,MATCH($A$3&amp;$D57,'[1]2024'!$B:$B,0),MATCH(Q$4,'[1]2024'!$2:$2,0)),0)+IFERROR(INDEX('[1]2024'!$A:$Q,MATCH($B$3&amp;$D57,'[1]2024'!$B:$B,0),MATCH(Q$4,'[1]2024'!$2:$2,0)),0)++IFERROR(INDEX('[1]2024'!$A:$Q,MATCH($C$3&amp;$D57,'[1]2024'!$B:$B,0),MATCH(Q$4,'[1]2024'!$2:$2,0)),0)++IFERROR(INDEX('[1]2024'!$A:$Q,MATCH($D$3&amp;$D57,'[1]2024'!$B:$B,0),MATCH(Q$4,'[1]2024'!$2:$2,0)),0)</f>
        <v>0</v>
      </c>
      <c r="R57" s="74">
        <f>IFERROR(INDEX('[1]2024'!$A:$Q,MATCH($A$3&amp;$D57,'[1]2024'!$B:$B,0),MATCH(R$4,'[1]2024'!$2:$2,0)),0)+IFERROR(INDEX('[1]2024'!$A:$Q,MATCH($B$3&amp;$D57,'[1]2024'!$B:$B,0),MATCH(R$4,'[1]2024'!$2:$2,0)),0)++IFERROR(INDEX('[1]2024'!$A:$Q,MATCH($C$3&amp;$D57,'[1]2024'!$B:$B,0),MATCH(R$4,'[1]2024'!$2:$2,0)),0)++IFERROR(INDEX('[1]2024'!$A:$Q,MATCH($D$3&amp;$D57,'[1]2024'!$B:$B,0),MATCH(R$4,'[1]2024'!$2:$2,0)),0)</f>
        <v>0</v>
      </c>
      <c r="S57" s="74">
        <f>IFERROR(INDEX('[1]2024'!$A:$Q,MATCH($A$3&amp;$D57,'[1]2024'!$B:$B,0),MATCH(S$4,'[1]2024'!$2:$2,0)),0)+IFERROR(INDEX('[1]2024'!$A:$Q,MATCH($B$3&amp;$D57,'[1]2024'!$B:$B,0),MATCH(S$4,'[1]2024'!$2:$2,0)),0)++IFERROR(INDEX('[1]2024'!$A:$Q,MATCH($C$3&amp;$D57,'[1]2024'!$B:$B,0),MATCH(S$4,'[1]2024'!$2:$2,0)),0)++IFERROR(INDEX('[1]2024'!$A:$Q,MATCH($D$3&amp;$D57,'[1]2024'!$B:$B,0),MATCH(S$4,'[1]2024'!$2:$2,0)),0)</f>
        <v>0</v>
      </c>
      <c r="T57" s="75">
        <v>0</v>
      </c>
      <c r="U57" s="73">
        <f t="shared" si="26"/>
        <v>0</v>
      </c>
      <c r="V57" s="174">
        <v>0</v>
      </c>
      <c r="W57" s="105">
        <v>0</v>
      </c>
      <c r="X57" s="105">
        <v>0</v>
      </c>
      <c r="Y57" s="105">
        <v>0</v>
      </c>
      <c r="Z57" s="105">
        <v>0</v>
      </c>
      <c r="AA57" s="105">
        <v>0</v>
      </c>
      <c r="AB57" s="105">
        <v>0</v>
      </c>
      <c r="AC57" s="105">
        <v>0</v>
      </c>
      <c r="AD57" s="105">
        <v>0</v>
      </c>
      <c r="AE57" s="105">
        <v>0</v>
      </c>
      <c r="AF57" s="105">
        <v>0</v>
      </c>
      <c r="AG57" s="175">
        <v>0</v>
      </c>
      <c r="AH57" s="73">
        <f t="shared" si="27"/>
        <v>0</v>
      </c>
      <c r="AI57" s="73"/>
      <c r="AJ57" s="73"/>
      <c r="AK57" s="73"/>
      <c r="AL57" s="73"/>
      <c r="AM57" s="73"/>
      <c r="AN57" s="73"/>
      <c r="AO57" s="73"/>
      <c r="AP57" s="73"/>
      <c r="AQ57" s="73"/>
      <c r="AR57" s="73"/>
      <c r="AS57" s="73"/>
      <c r="AT57" s="73"/>
      <c r="AU57" s="73">
        <f t="shared" si="3"/>
        <v>0</v>
      </c>
      <c r="AV57" s="73">
        <f t="shared" si="4"/>
        <v>0</v>
      </c>
      <c r="AW57" s="73">
        <f t="shared" si="5"/>
        <v>0</v>
      </c>
      <c r="AX57" s="73">
        <f t="shared" si="6"/>
        <v>0</v>
      </c>
      <c r="AY57" s="73">
        <f t="shared" si="28"/>
        <v>0</v>
      </c>
      <c r="AZ57" s="73">
        <f t="shared" si="29"/>
        <v>0</v>
      </c>
      <c r="BA57" s="73">
        <f t="shared" si="30"/>
        <v>0</v>
      </c>
      <c r="BB57" s="91"/>
      <c r="BC57" s="69" t="s">
        <v>39</v>
      </c>
      <c r="BD57" s="160"/>
      <c r="BE57" s="74">
        <v>0</v>
      </c>
      <c r="BF57" s="74">
        <v>0</v>
      </c>
      <c r="BG57" s="74">
        <v>0</v>
      </c>
      <c r="BH57" s="162">
        <f t="shared" si="7"/>
        <v>0</v>
      </c>
    </row>
    <row r="58" spans="1:60" outlineLevel="1" x14ac:dyDescent="0.3">
      <c r="A58" s="71" t="s">
        <v>133</v>
      </c>
      <c r="B58" s="149" t="s">
        <v>125</v>
      </c>
      <c r="C58" s="149" t="s">
        <v>31</v>
      </c>
      <c r="D58" s="150">
        <v>5105110</v>
      </c>
      <c r="E58" s="150" t="s">
        <v>126</v>
      </c>
      <c r="F58" s="173">
        <v>0</v>
      </c>
      <c r="G58" s="73">
        <f t="shared" si="25"/>
        <v>0</v>
      </c>
      <c r="H58" s="74">
        <f>IFERROR(INDEX('[1]2024'!$A:$Q,MATCH($A$3&amp;$D58,'[1]2024'!$B:$B,0),MATCH(H$4,'[1]2024'!$2:$2,0)),0)+IFERROR(INDEX('[1]2024'!$A:$Q,MATCH($B$3&amp;$D58,'[1]2024'!$B:$B,0),MATCH(H$4,'[1]2024'!$2:$2,0)),0)++IFERROR(INDEX('[1]2024'!$A:$Q,MATCH($C$3&amp;$D58,'[1]2024'!$B:$B,0),MATCH(H$4,'[1]2024'!$2:$2,0)),0)++IFERROR(INDEX('[1]2024'!$A:$Q,MATCH($D$3&amp;$D58,'[1]2024'!$B:$B,0),MATCH(H$4,'[1]2024'!$2:$2,0)),0)</f>
        <v>0</v>
      </c>
      <c r="I58" s="74">
        <f>IFERROR(INDEX('[1]2024'!$A:$Q,MATCH($A$3&amp;$D58,'[1]2024'!$B:$B,0),MATCH(I$4,'[1]2024'!$2:$2,0)),0)+IFERROR(INDEX('[1]2024'!$A:$Q,MATCH($B$3&amp;$D58,'[1]2024'!$B:$B,0),MATCH(I$4,'[1]2024'!$2:$2,0)),0)++IFERROR(INDEX('[1]2024'!$A:$Q,MATCH($C$3&amp;$D58,'[1]2024'!$B:$B,0),MATCH(I$4,'[1]2024'!$2:$2,0)),0)++IFERROR(INDEX('[1]2024'!$A:$Q,MATCH($D$3&amp;$D58,'[1]2024'!$B:$B,0),MATCH(I$4,'[1]2024'!$2:$2,0)),0)</f>
        <v>0</v>
      </c>
      <c r="J58" s="74">
        <f>IFERROR(INDEX('[1]2024'!$A:$Q,MATCH($A$3&amp;$D58,'[1]2024'!$B:$B,0),MATCH(J$4,'[1]2024'!$2:$2,0)),0)+IFERROR(INDEX('[1]2024'!$A:$Q,MATCH($B$3&amp;$D58,'[1]2024'!$B:$B,0),MATCH(J$4,'[1]2024'!$2:$2,0)),0)++IFERROR(INDEX('[1]2024'!$A:$Q,MATCH($C$3&amp;$D58,'[1]2024'!$B:$B,0),MATCH(J$4,'[1]2024'!$2:$2,0)),0)++IFERROR(INDEX('[1]2024'!$A:$Q,MATCH($D$3&amp;$D58,'[1]2024'!$B:$B,0),MATCH(J$4,'[1]2024'!$2:$2,0)),0)</f>
        <v>0</v>
      </c>
      <c r="K58" s="74">
        <f>IFERROR(INDEX('[1]2024'!$A:$Q,MATCH($A$3&amp;$D58,'[1]2024'!$B:$B,0),MATCH(K$4,'[1]2024'!$2:$2,0)),0)+IFERROR(INDEX('[1]2024'!$A:$Q,MATCH($B$3&amp;$D58,'[1]2024'!$B:$B,0),MATCH(K$4,'[1]2024'!$2:$2,0)),0)++IFERROR(INDEX('[1]2024'!$A:$Q,MATCH($C$3&amp;$D58,'[1]2024'!$B:$B,0),MATCH(K$4,'[1]2024'!$2:$2,0)),0)++IFERROR(INDEX('[1]2024'!$A:$Q,MATCH($D$3&amp;$D58,'[1]2024'!$B:$B,0),MATCH(K$4,'[1]2024'!$2:$2,0)),0)</f>
        <v>0</v>
      </c>
      <c r="L58" s="74">
        <f>IFERROR(INDEX('[1]2024'!$A:$Q,MATCH($A$3&amp;$D58,'[1]2024'!$B:$B,0),MATCH(L$4,'[1]2024'!$2:$2,0)),0)+IFERROR(INDEX('[1]2024'!$A:$Q,MATCH($B$3&amp;$D58,'[1]2024'!$B:$B,0),MATCH(L$4,'[1]2024'!$2:$2,0)),0)++IFERROR(INDEX('[1]2024'!$A:$Q,MATCH($C$3&amp;$D58,'[1]2024'!$B:$B,0),MATCH(L$4,'[1]2024'!$2:$2,0)),0)++IFERROR(INDEX('[1]2024'!$A:$Q,MATCH($D$3&amp;$D58,'[1]2024'!$B:$B,0),MATCH(L$4,'[1]2024'!$2:$2,0)),0)</f>
        <v>0</v>
      </c>
      <c r="M58" s="74">
        <f>IFERROR(INDEX('[1]2024'!$A:$Q,MATCH($A$3&amp;$D58,'[1]2024'!$B:$B,0),MATCH(M$4,'[1]2024'!$2:$2,0)),0)+IFERROR(INDEX('[1]2024'!$A:$Q,MATCH($B$3&amp;$D58,'[1]2024'!$B:$B,0),MATCH(M$4,'[1]2024'!$2:$2,0)),0)++IFERROR(INDEX('[1]2024'!$A:$Q,MATCH($C$3&amp;$D58,'[1]2024'!$B:$B,0),MATCH(M$4,'[1]2024'!$2:$2,0)),0)++IFERROR(INDEX('[1]2024'!$A:$Q,MATCH($D$3&amp;$D58,'[1]2024'!$B:$B,0),MATCH(M$4,'[1]2024'!$2:$2,0)),0)</f>
        <v>0</v>
      </c>
      <c r="N58" s="74">
        <f>IFERROR(INDEX('[1]2024'!$A:$Q,MATCH($A$3&amp;$D58,'[1]2024'!$B:$B,0),MATCH(N$4,'[1]2024'!$2:$2,0)),0)+IFERROR(INDEX('[1]2024'!$A:$Q,MATCH($B$3&amp;$D58,'[1]2024'!$B:$B,0),MATCH(N$4,'[1]2024'!$2:$2,0)),0)++IFERROR(INDEX('[1]2024'!$A:$Q,MATCH($C$3&amp;$D58,'[1]2024'!$B:$B,0),MATCH(N$4,'[1]2024'!$2:$2,0)),0)++IFERROR(INDEX('[1]2024'!$A:$Q,MATCH($D$3&amp;$D58,'[1]2024'!$B:$B,0),MATCH(N$4,'[1]2024'!$2:$2,0)),0)</f>
        <v>0</v>
      </c>
      <c r="O58" s="74">
        <f>IFERROR(INDEX('[1]2024'!$A:$Q,MATCH($A$3&amp;$D58,'[1]2024'!$B:$B,0),MATCH(O$4,'[1]2024'!$2:$2,0)),0)+IFERROR(INDEX('[1]2024'!$A:$Q,MATCH($B$3&amp;$D58,'[1]2024'!$B:$B,0),MATCH(O$4,'[1]2024'!$2:$2,0)),0)++IFERROR(INDEX('[1]2024'!$A:$Q,MATCH($C$3&amp;$D58,'[1]2024'!$B:$B,0),MATCH(O$4,'[1]2024'!$2:$2,0)),0)++IFERROR(INDEX('[1]2024'!$A:$Q,MATCH($D$3&amp;$D58,'[1]2024'!$B:$B,0),MATCH(O$4,'[1]2024'!$2:$2,0)),0)</f>
        <v>0</v>
      </c>
      <c r="P58" s="74">
        <f>IFERROR(INDEX('[1]2024'!$A:$Q,MATCH($A$3&amp;$D58,'[1]2024'!$B:$B,0),MATCH(P$4,'[1]2024'!$2:$2,0)),0)+IFERROR(INDEX('[1]2024'!$A:$Q,MATCH($B$3&amp;$D58,'[1]2024'!$B:$B,0),MATCH(P$4,'[1]2024'!$2:$2,0)),0)++IFERROR(INDEX('[1]2024'!$A:$Q,MATCH($C$3&amp;$D58,'[1]2024'!$B:$B,0),MATCH(P$4,'[1]2024'!$2:$2,0)),0)++IFERROR(INDEX('[1]2024'!$A:$Q,MATCH($D$3&amp;$D58,'[1]2024'!$B:$B,0),MATCH(P$4,'[1]2024'!$2:$2,0)),0)</f>
        <v>0</v>
      </c>
      <c r="Q58" s="74">
        <f>IFERROR(INDEX('[1]2024'!$A:$Q,MATCH($A$3&amp;$D58,'[1]2024'!$B:$B,0),MATCH(Q$4,'[1]2024'!$2:$2,0)),0)+IFERROR(INDEX('[1]2024'!$A:$Q,MATCH($B$3&amp;$D58,'[1]2024'!$B:$B,0),MATCH(Q$4,'[1]2024'!$2:$2,0)),0)++IFERROR(INDEX('[1]2024'!$A:$Q,MATCH($C$3&amp;$D58,'[1]2024'!$B:$B,0),MATCH(Q$4,'[1]2024'!$2:$2,0)),0)++IFERROR(INDEX('[1]2024'!$A:$Q,MATCH($D$3&amp;$D58,'[1]2024'!$B:$B,0),MATCH(Q$4,'[1]2024'!$2:$2,0)),0)</f>
        <v>0</v>
      </c>
      <c r="R58" s="74">
        <f>IFERROR(INDEX('[1]2024'!$A:$Q,MATCH($A$3&amp;$D58,'[1]2024'!$B:$B,0),MATCH(R$4,'[1]2024'!$2:$2,0)),0)+IFERROR(INDEX('[1]2024'!$A:$Q,MATCH($B$3&amp;$D58,'[1]2024'!$B:$B,0),MATCH(R$4,'[1]2024'!$2:$2,0)),0)++IFERROR(INDEX('[1]2024'!$A:$Q,MATCH($C$3&amp;$D58,'[1]2024'!$B:$B,0),MATCH(R$4,'[1]2024'!$2:$2,0)),0)++IFERROR(INDEX('[1]2024'!$A:$Q,MATCH($D$3&amp;$D58,'[1]2024'!$B:$B,0),MATCH(R$4,'[1]2024'!$2:$2,0)),0)</f>
        <v>0</v>
      </c>
      <c r="S58" s="74">
        <f>IFERROR(INDEX('[1]2024'!$A:$Q,MATCH($A$3&amp;$D58,'[1]2024'!$B:$B,0),MATCH(S$4,'[1]2024'!$2:$2,0)),0)+IFERROR(INDEX('[1]2024'!$A:$Q,MATCH($B$3&amp;$D58,'[1]2024'!$B:$B,0),MATCH(S$4,'[1]2024'!$2:$2,0)),0)++IFERROR(INDEX('[1]2024'!$A:$Q,MATCH($C$3&amp;$D58,'[1]2024'!$B:$B,0),MATCH(S$4,'[1]2024'!$2:$2,0)),0)++IFERROR(INDEX('[1]2024'!$A:$Q,MATCH($D$3&amp;$D58,'[1]2024'!$B:$B,0),MATCH(S$4,'[1]2024'!$2:$2,0)),0)</f>
        <v>0</v>
      </c>
      <c r="T58" s="75">
        <v>0</v>
      </c>
      <c r="U58" s="73">
        <f t="shared" si="26"/>
        <v>0</v>
      </c>
      <c r="V58" s="174">
        <v>0</v>
      </c>
      <c r="W58" s="105">
        <v>0</v>
      </c>
      <c r="X58" s="105">
        <v>0</v>
      </c>
      <c r="Y58" s="105">
        <v>0</v>
      </c>
      <c r="Z58" s="105">
        <v>0</v>
      </c>
      <c r="AA58" s="105">
        <v>0</v>
      </c>
      <c r="AB58" s="105">
        <v>0</v>
      </c>
      <c r="AC58" s="105">
        <v>0</v>
      </c>
      <c r="AD58" s="105">
        <v>0</v>
      </c>
      <c r="AE58" s="105">
        <v>0</v>
      </c>
      <c r="AF58" s="105">
        <v>0</v>
      </c>
      <c r="AG58" s="175">
        <v>0</v>
      </c>
      <c r="AH58" s="73">
        <f t="shared" si="27"/>
        <v>0</v>
      </c>
      <c r="AI58" s="73"/>
      <c r="AJ58" s="73"/>
      <c r="AK58" s="73"/>
      <c r="AL58" s="73"/>
      <c r="AM58" s="73"/>
      <c r="AN58" s="73"/>
      <c r="AO58" s="73"/>
      <c r="AP58" s="73"/>
      <c r="AQ58" s="73"/>
      <c r="AR58" s="73"/>
      <c r="AS58" s="73"/>
      <c r="AT58" s="73"/>
      <c r="AU58" s="73">
        <f t="shared" ref="AU58:AU121" si="31">SUM(AI58:AK58)</f>
        <v>0</v>
      </c>
      <c r="AV58" s="73">
        <f t="shared" si="4"/>
        <v>0</v>
      </c>
      <c r="AW58" s="73">
        <f t="shared" si="5"/>
        <v>0</v>
      </c>
      <c r="AX58" s="73">
        <f t="shared" si="6"/>
        <v>0</v>
      </c>
      <c r="AY58" s="73">
        <f t="shared" si="28"/>
        <v>0</v>
      </c>
      <c r="AZ58" s="73">
        <f t="shared" si="29"/>
        <v>0</v>
      </c>
      <c r="BA58" s="73">
        <f t="shared" si="30"/>
        <v>0</v>
      </c>
      <c r="BB58" s="91"/>
      <c r="BC58" s="69" t="s">
        <v>39</v>
      </c>
      <c r="BD58" s="160"/>
      <c r="BE58" s="74">
        <v>0</v>
      </c>
      <c r="BF58" s="74">
        <v>0</v>
      </c>
      <c r="BG58" s="74">
        <v>0</v>
      </c>
      <c r="BH58" s="162">
        <f t="shared" si="7"/>
        <v>0</v>
      </c>
    </row>
    <row r="59" spans="1:60" outlineLevel="1" x14ac:dyDescent="0.3">
      <c r="A59" s="71" t="s">
        <v>134</v>
      </c>
      <c r="B59" s="149" t="s">
        <v>125</v>
      </c>
      <c r="C59" s="149" t="s">
        <v>31</v>
      </c>
      <c r="D59" s="150">
        <v>5105111</v>
      </c>
      <c r="E59" s="150" t="s">
        <v>126</v>
      </c>
      <c r="F59" s="173">
        <v>0</v>
      </c>
      <c r="G59" s="73">
        <f t="shared" si="25"/>
        <v>0</v>
      </c>
      <c r="H59" s="74">
        <f>IFERROR(INDEX('[1]2024'!$A:$Q,MATCH($A$3&amp;$D59,'[1]2024'!$B:$B,0),MATCH(H$4,'[1]2024'!$2:$2,0)),0)+IFERROR(INDEX('[1]2024'!$A:$Q,MATCH($B$3&amp;$D59,'[1]2024'!$B:$B,0),MATCH(H$4,'[1]2024'!$2:$2,0)),0)++IFERROR(INDEX('[1]2024'!$A:$Q,MATCH($C$3&amp;$D59,'[1]2024'!$B:$B,0),MATCH(H$4,'[1]2024'!$2:$2,0)),0)++IFERROR(INDEX('[1]2024'!$A:$Q,MATCH($D$3&amp;$D59,'[1]2024'!$B:$B,0),MATCH(H$4,'[1]2024'!$2:$2,0)),0)</f>
        <v>0</v>
      </c>
      <c r="I59" s="74">
        <f>IFERROR(INDEX('[1]2024'!$A:$Q,MATCH($A$3&amp;$D59,'[1]2024'!$B:$B,0),MATCH(I$4,'[1]2024'!$2:$2,0)),0)+IFERROR(INDEX('[1]2024'!$A:$Q,MATCH($B$3&amp;$D59,'[1]2024'!$B:$B,0),MATCH(I$4,'[1]2024'!$2:$2,0)),0)++IFERROR(INDEX('[1]2024'!$A:$Q,MATCH($C$3&amp;$D59,'[1]2024'!$B:$B,0),MATCH(I$4,'[1]2024'!$2:$2,0)),0)++IFERROR(INDEX('[1]2024'!$A:$Q,MATCH($D$3&amp;$D59,'[1]2024'!$B:$B,0),MATCH(I$4,'[1]2024'!$2:$2,0)),0)</f>
        <v>0</v>
      </c>
      <c r="J59" s="74">
        <f>IFERROR(INDEX('[1]2024'!$A:$Q,MATCH($A$3&amp;$D59,'[1]2024'!$B:$B,0),MATCH(J$4,'[1]2024'!$2:$2,0)),0)+IFERROR(INDEX('[1]2024'!$A:$Q,MATCH($B$3&amp;$D59,'[1]2024'!$B:$B,0),MATCH(J$4,'[1]2024'!$2:$2,0)),0)++IFERROR(INDEX('[1]2024'!$A:$Q,MATCH($C$3&amp;$D59,'[1]2024'!$B:$B,0),MATCH(J$4,'[1]2024'!$2:$2,0)),0)++IFERROR(INDEX('[1]2024'!$A:$Q,MATCH($D$3&amp;$D59,'[1]2024'!$B:$B,0),MATCH(J$4,'[1]2024'!$2:$2,0)),0)</f>
        <v>0</v>
      </c>
      <c r="K59" s="74">
        <f>IFERROR(INDEX('[1]2024'!$A:$Q,MATCH($A$3&amp;$D59,'[1]2024'!$B:$B,0),MATCH(K$4,'[1]2024'!$2:$2,0)),0)+IFERROR(INDEX('[1]2024'!$A:$Q,MATCH($B$3&amp;$D59,'[1]2024'!$B:$B,0),MATCH(K$4,'[1]2024'!$2:$2,0)),0)++IFERROR(INDEX('[1]2024'!$A:$Q,MATCH($C$3&amp;$D59,'[1]2024'!$B:$B,0),MATCH(K$4,'[1]2024'!$2:$2,0)),0)++IFERROR(INDEX('[1]2024'!$A:$Q,MATCH($D$3&amp;$D59,'[1]2024'!$B:$B,0),MATCH(K$4,'[1]2024'!$2:$2,0)),0)</f>
        <v>0</v>
      </c>
      <c r="L59" s="74">
        <f>IFERROR(INDEX('[1]2024'!$A:$Q,MATCH($A$3&amp;$D59,'[1]2024'!$B:$B,0),MATCH(L$4,'[1]2024'!$2:$2,0)),0)+IFERROR(INDEX('[1]2024'!$A:$Q,MATCH($B$3&amp;$D59,'[1]2024'!$B:$B,0),MATCH(L$4,'[1]2024'!$2:$2,0)),0)++IFERROR(INDEX('[1]2024'!$A:$Q,MATCH($C$3&amp;$D59,'[1]2024'!$B:$B,0),MATCH(L$4,'[1]2024'!$2:$2,0)),0)++IFERROR(INDEX('[1]2024'!$A:$Q,MATCH($D$3&amp;$D59,'[1]2024'!$B:$B,0),MATCH(L$4,'[1]2024'!$2:$2,0)),0)</f>
        <v>0</v>
      </c>
      <c r="M59" s="74">
        <f>IFERROR(INDEX('[1]2024'!$A:$Q,MATCH($A$3&amp;$D59,'[1]2024'!$B:$B,0),MATCH(M$4,'[1]2024'!$2:$2,0)),0)+IFERROR(INDEX('[1]2024'!$A:$Q,MATCH($B$3&amp;$D59,'[1]2024'!$B:$B,0),MATCH(M$4,'[1]2024'!$2:$2,0)),0)++IFERROR(INDEX('[1]2024'!$A:$Q,MATCH($C$3&amp;$D59,'[1]2024'!$B:$B,0),MATCH(M$4,'[1]2024'!$2:$2,0)),0)++IFERROR(INDEX('[1]2024'!$A:$Q,MATCH($D$3&amp;$D59,'[1]2024'!$B:$B,0),MATCH(M$4,'[1]2024'!$2:$2,0)),0)</f>
        <v>0</v>
      </c>
      <c r="N59" s="74">
        <f>IFERROR(INDEX('[1]2024'!$A:$Q,MATCH($A$3&amp;$D59,'[1]2024'!$B:$B,0),MATCH(N$4,'[1]2024'!$2:$2,0)),0)+IFERROR(INDEX('[1]2024'!$A:$Q,MATCH($B$3&amp;$D59,'[1]2024'!$B:$B,0),MATCH(N$4,'[1]2024'!$2:$2,0)),0)++IFERROR(INDEX('[1]2024'!$A:$Q,MATCH($C$3&amp;$D59,'[1]2024'!$B:$B,0),MATCH(N$4,'[1]2024'!$2:$2,0)),0)++IFERROR(INDEX('[1]2024'!$A:$Q,MATCH($D$3&amp;$D59,'[1]2024'!$B:$B,0),MATCH(N$4,'[1]2024'!$2:$2,0)),0)</f>
        <v>0</v>
      </c>
      <c r="O59" s="74">
        <f>IFERROR(INDEX('[1]2024'!$A:$Q,MATCH($A$3&amp;$D59,'[1]2024'!$B:$B,0),MATCH(O$4,'[1]2024'!$2:$2,0)),0)+IFERROR(INDEX('[1]2024'!$A:$Q,MATCH($B$3&amp;$D59,'[1]2024'!$B:$B,0),MATCH(O$4,'[1]2024'!$2:$2,0)),0)++IFERROR(INDEX('[1]2024'!$A:$Q,MATCH($C$3&amp;$D59,'[1]2024'!$B:$B,0),MATCH(O$4,'[1]2024'!$2:$2,0)),0)++IFERROR(INDEX('[1]2024'!$A:$Q,MATCH($D$3&amp;$D59,'[1]2024'!$B:$B,0),MATCH(O$4,'[1]2024'!$2:$2,0)),0)</f>
        <v>0</v>
      </c>
      <c r="P59" s="74">
        <f>IFERROR(INDEX('[1]2024'!$A:$Q,MATCH($A$3&amp;$D59,'[1]2024'!$B:$B,0),MATCH(P$4,'[1]2024'!$2:$2,0)),0)+IFERROR(INDEX('[1]2024'!$A:$Q,MATCH($B$3&amp;$D59,'[1]2024'!$B:$B,0),MATCH(P$4,'[1]2024'!$2:$2,0)),0)++IFERROR(INDEX('[1]2024'!$A:$Q,MATCH($C$3&amp;$D59,'[1]2024'!$B:$B,0),MATCH(P$4,'[1]2024'!$2:$2,0)),0)++IFERROR(INDEX('[1]2024'!$A:$Q,MATCH($D$3&amp;$D59,'[1]2024'!$B:$B,0),MATCH(P$4,'[1]2024'!$2:$2,0)),0)</f>
        <v>0</v>
      </c>
      <c r="Q59" s="74">
        <f>IFERROR(INDEX('[1]2024'!$A:$Q,MATCH($A$3&amp;$D59,'[1]2024'!$B:$B,0),MATCH(Q$4,'[1]2024'!$2:$2,0)),0)+IFERROR(INDEX('[1]2024'!$A:$Q,MATCH($B$3&amp;$D59,'[1]2024'!$B:$B,0),MATCH(Q$4,'[1]2024'!$2:$2,0)),0)++IFERROR(INDEX('[1]2024'!$A:$Q,MATCH($C$3&amp;$D59,'[1]2024'!$B:$B,0),MATCH(Q$4,'[1]2024'!$2:$2,0)),0)++IFERROR(INDEX('[1]2024'!$A:$Q,MATCH($D$3&amp;$D59,'[1]2024'!$B:$B,0),MATCH(Q$4,'[1]2024'!$2:$2,0)),0)</f>
        <v>0</v>
      </c>
      <c r="R59" s="74">
        <f>IFERROR(INDEX('[1]2024'!$A:$Q,MATCH($A$3&amp;$D59,'[1]2024'!$B:$B,0),MATCH(R$4,'[1]2024'!$2:$2,0)),0)+IFERROR(INDEX('[1]2024'!$A:$Q,MATCH($B$3&amp;$D59,'[1]2024'!$B:$B,0),MATCH(R$4,'[1]2024'!$2:$2,0)),0)++IFERROR(INDEX('[1]2024'!$A:$Q,MATCH($C$3&amp;$D59,'[1]2024'!$B:$B,0),MATCH(R$4,'[1]2024'!$2:$2,0)),0)++IFERROR(INDEX('[1]2024'!$A:$Q,MATCH($D$3&amp;$D59,'[1]2024'!$B:$B,0),MATCH(R$4,'[1]2024'!$2:$2,0)),0)</f>
        <v>0</v>
      </c>
      <c r="S59" s="74">
        <f>IFERROR(INDEX('[1]2024'!$A:$Q,MATCH($A$3&amp;$D59,'[1]2024'!$B:$B,0),MATCH(S$4,'[1]2024'!$2:$2,0)),0)+IFERROR(INDEX('[1]2024'!$A:$Q,MATCH($B$3&amp;$D59,'[1]2024'!$B:$B,0),MATCH(S$4,'[1]2024'!$2:$2,0)),0)++IFERROR(INDEX('[1]2024'!$A:$Q,MATCH($C$3&amp;$D59,'[1]2024'!$B:$B,0),MATCH(S$4,'[1]2024'!$2:$2,0)),0)++IFERROR(INDEX('[1]2024'!$A:$Q,MATCH($D$3&amp;$D59,'[1]2024'!$B:$B,0),MATCH(S$4,'[1]2024'!$2:$2,0)),0)</f>
        <v>0</v>
      </c>
      <c r="T59" s="75">
        <v>0</v>
      </c>
      <c r="U59" s="73">
        <f t="shared" si="26"/>
        <v>0</v>
      </c>
      <c r="V59" s="174">
        <v>0</v>
      </c>
      <c r="W59" s="105">
        <v>0</v>
      </c>
      <c r="X59" s="105">
        <v>0</v>
      </c>
      <c r="Y59" s="105">
        <v>0</v>
      </c>
      <c r="Z59" s="105">
        <v>0</v>
      </c>
      <c r="AA59" s="105">
        <v>0</v>
      </c>
      <c r="AB59" s="105">
        <v>0</v>
      </c>
      <c r="AC59" s="105">
        <v>0</v>
      </c>
      <c r="AD59" s="105">
        <v>0</v>
      </c>
      <c r="AE59" s="105">
        <v>0</v>
      </c>
      <c r="AF59" s="105">
        <v>0</v>
      </c>
      <c r="AG59" s="175">
        <v>0</v>
      </c>
      <c r="AH59" s="73">
        <f t="shared" si="27"/>
        <v>0</v>
      </c>
      <c r="AI59" s="73"/>
      <c r="AJ59" s="73"/>
      <c r="AK59" s="73"/>
      <c r="AL59" s="73"/>
      <c r="AM59" s="73"/>
      <c r="AN59" s="73"/>
      <c r="AO59" s="73"/>
      <c r="AP59" s="73"/>
      <c r="AQ59" s="73"/>
      <c r="AR59" s="73"/>
      <c r="AS59" s="73"/>
      <c r="AT59" s="73"/>
      <c r="AU59" s="73">
        <f t="shared" si="31"/>
        <v>0</v>
      </c>
      <c r="AV59" s="73">
        <f t="shared" si="4"/>
        <v>0</v>
      </c>
      <c r="AW59" s="73">
        <f t="shared" si="5"/>
        <v>0</v>
      </c>
      <c r="AX59" s="73">
        <f t="shared" si="6"/>
        <v>0</v>
      </c>
      <c r="AY59" s="73">
        <f t="shared" si="28"/>
        <v>0</v>
      </c>
      <c r="AZ59" s="73">
        <f t="shared" si="29"/>
        <v>0</v>
      </c>
      <c r="BA59" s="73">
        <f t="shared" si="30"/>
        <v>0</v>
      </c>
      <c r="BB59" s="91"/>
      <c r="BC59" s="80" t="s">
        <v>39</v>
      </c>
      <c r="BD59" s="163"/>
      <c r="BE59" s="74">
        <v>0</v>
      </c>
      <c r="BF59" s="74">
        <v>0</v>
      </c>
      <c r="BG59" s="74">
        <v>0</v>
      </c>
      <c r="BH59" s="162">
        <f t="shared" si="7"/>
        <v>0</v>
      </c>
    </row>
    <row r="60" spans="1:60" x14ac:dyDescent="0.3">
      <c r="A60" s="57" t="s">
        <v>135</v>
      </c>
      <c r="B60" s="158" t="s">
        <v>21</v>
      </c>
      <c r="C60" s="158"/>
      <c r="D60" s="159"/>
      <c r="E60" s="159"/>
      <c r="F60" s="169">
        <v>2824166059</v>
      </c>
      <c r="G60" s="61">
        <f t="shared" ref="G60" si="32">SUM(G61:G67)</f>
        <v>2438028103</v>
      </c>
      <c r="H60" s="62">
        <f t="shared" ref="H60:S60" si="33">SUM(H61:H67)</f>
        <v>229836938</v>
      </c>
      <c r="I60" s="63">
        <f t="shared" si="33"/>
        <v>227198858</v>
      </c>
      <c r="J60" s="63">
        <f t="shared" si="33"/>
        <v>206560174</v>
      </c>
      <c r="K60" s="63">
        <f t="shared" si="33"/>
        <v>179566665</v>
      </c>
      <c r="L60" s="63">
        <f t="shared" si="33"/>
        <v>160008202</v>
      </c>
      <c r="M60" s="63">
        <f t="shared" si="33"/>
        <v>175660776</v>
      </c>
      <c r="N60" s="63">
        <f t="shared" si="33"/>
        <v>206438519</v>
      </c>
      <c r="O60" s="63">
        <f t="shared" si="33"/>
        <v>214562092</v>
      </c>
      <c r="P60" s="63">
        <f t="shared" si="33"/>
        <v>225515534</v>
      </c>
      <c r="Q60" s="63">
        <f t="shared" si="33"/>
        <v>198990287</v>
      </c>
      <c r="R60" s="63">
        <f t="shared" si="33"/>
        <v>192379470</v>
      </c>
      <c r="S60" s="63">
        <f t="shared" si="33"/>
        <v>221310588</v>
      </c>
      <c r="T60" s="64">
        <v>2478000000</v>
      </c>
      <c r="U60" s="61">
        <f t="shared" ref="U60:Z60" si="34">SUM(U61:U67)</f>
        <v>2676443209</v>
      </c>
      <c r="V60" s="85">
        <f t="shared" si="34"/>
        <v>248866837</v>
      </c>
      <c r="W60" s="99">
        <f t="shared" si="34"/>
        <v>236343217</v>
      </c>
      <c r="X60" s="99">
        <f t="shared" si="34"/>
        <v>243988482</v>
      </c>
      <c r="Y60" s="99">
        <f t="shared" si="34"/>
        <v>217667517</v>
      </c>
      <c r="Z60" s="99">
        <f t="shared" si="34"/>
        <v>235577156</v>
      </c>
      <c r="AA60" s="99">
        <v>186000000</v>
      </c>
      <c r="AB60" s="99">
        <v>206000000</v>
      </c>
      <c r="AC60" s="99">
        <v>227000000</v>
      </c>
      <c r="AD60" s="99">
        <v>227000000</v>
      </c>
      <c r="AE60" s="99">
        <v>187000000</v>
      </c>
      <c r="AF60" s="99">
        <v>215000000</v>
      </c>
      <c r="AG60" s="170">
        <v>246000000</v>
      </c>
      <c r="AH60" s="61">
        <f t="shared" ref="AH60:AT60" si="35">SUM(AH61:AH67)</f>
        <v>3410000000</v>
      </c>
      <c r="AI60" s="61">
        <f t="shared" si="35"/>
        <v>275000000</v>
      </c>
      <c r="AJ60" s="61">
        <f t="shared" si="35"/>
        <v>275000000</v>
      </c>
      <c r="AK60" s="61">
        <f t="shared" si="35"/>
        <v>275000000</v>
      </c>
      <c r="AL60" s="61">
        <f t="shared" si="35"/>
        <v>270000000</v>
      </c>
      <c r="AM60" s="61">
        <f t="shared" si="35"/>
        <v>270000000</v>
      </c>
      <c r="AN60" s="61">
        <f t="shared" si="35"/>
        <v>300000000</v>
      </c>
      <c r="AO60" s="61">
        <f t="shared" si="35"/>
        <v>300000000</v>
      </c>
      <c r="AP60" s="61">
        <f t="shared" si="35"/>
        <v>300000000</v>
      </c>
      <c r="AQ60" s="61">
        <f t="shared" si="35"/>
        <v>270000000</v>
      </c>
      <c r="AR60" s="61">
        <f t="shared" si="35"/>
        <v>265000000</v>
      </c>
      <c r="AS60" s="61">
        <f t="shared" si="35"/>
        <v>305000000</v>
      </c>
      <c r="AT60" s="61">
        <f t="shared" si="35"/>
        <v>305000000</v>
      </c>
      <c r="AU60" s="61">
        <f t="shared" si="31"/>
        <v>825000000</v>
      </c>
      <c r="AV60" s="61">
        <f t="shared" si="4"/>
        <v>840000000</v>
      </c>
      <c r="AW60" s="61">
        <f t="shared" si="5"/>
        <v>870000000</v>
      </c>
      <c r="AX60" s="61">
        <f t="shared" si="6"/>
        <v>875000000</v>
      </c>
      <c r="AY60" s="61">
        <f>SUM(AY61:AY67)</f>
        <v>3580500000</v>
      </c>
      <c r="AZ60" s="61">
        <f>SUM(AZ61:AZ67)</f>
        <v>3759525000</v>
      </c>
      <c r="BA60" s="61">
        <f>SUM(BA61:BA67)</f>
        <v>3947501250</v>
      </c>
      <c r="BB60" s="91"/>
      <c r="BC60" s="171"/>
      <c r="BD60" s="172"/>
      <c r="BE60" s="85">
        <f>SUM(BE61:BE67)</f>
        <v>0</v>
      </c>
      <c r="BF60" s="85">
        <v>1729754944</v>
      </c>
      <c r="BG60" s="85">
        <v>2557674884</v>
      </c>
      <c r="BH60" s="161">
        <f t="shared" si="7"/>
        <v>2438028103</v>
      </c>
    </row>
    <row r="61" spans="1:60" outlineLevel="1" x14ac:dyDescent="0.3">
      <c r="A61" s="71" t="s">
        <v>136</v>
      </c>
      <c r="B61" s="149" t="s">
        <v>137</v>
      </c>
      <c r="C61" s="149" t="s">
        <v>44</v>
      </c>
      <c r="D61" s="150">
        <v>5106110</v>
      </c>
      <c r="E61" s="150" t="s">
        <v>138</v>
      </c>
      <c r="F61" s="173">
        <v>143515515</v>
      </c>
      <c r="G61" s="73">
        <f t="shared" ref="G61:G67" si="36">SUM(H61:S61)</f>
        <v>158072000</v>
      </c>
      <c r="H61" s="74">
        <f>IFERROR(INDEX('[1]2024'!$A:$Q,MATCH($A$3&amp;$D61,'[1]2024'!$B:$B,0),MATCH(H$4,'[1]2024'!$2:$2,0)),0)+IFERROR(INDEX('[1]2024'!$A:$Q,MATCH($B$3&amp;$D61,'[1]2024'!$B:$B,0),MATCH(H$4,'[1]2024'!$2:$2,0)),0)++IFERROR(INDEX('[1]2024'!$A:$Q,MATCH($C$3&amp;$D61,'[1]2024'!$B:$B,0),MATCH(H$4,'[1]2024'!$2:$2,0)),0)++IFERROR(INDEX('[1]2024'!$A:$Q,MATCH($D$3&amp;$D61,'[1]2024'!$B:$B,0),MATCH(H$4,'[1]2024'!$2:$2,0)),0)</f>
        <v>10439750</v>
      </c>
      <c r="I61" s="74">
        <f>IFERROR(INDEX('[1]2024'!$A:$Q,MATCH($A$3&amp;$D61,'[1]2024'!$B:$B,0),MATCH(I$4,'[1]2024'!$2:$2,0)),0)+IFERROR(INDEX('[1]2024'!$A:$Q,MATCH($B$3&amp;$D61,'[1]2024'!$B:$B,0),MATCH(I$4,'[1]2024'!$2:$2,0)),0)++IFERROR(INDEX('[1]2024'!$A:$Q,MATCH($C$3&amp;$D61,'[1]2024'!$B:$B,0),MATCH(I$4,'[1]2024'!$2:$2,0)),0)++IFERROR(INDEX('[1]2024'!$A:$Q,MATCH($D$3&amp;$D61,'[1]2024'!$B:$B,0),MATCH(I$4,'[1]2024'!$2:$2,0)),0)</f>
        <v>9658300</v>
      </c>
      <c r="J61" s="74">
        <f>IFERROR(INDEX('[1]2024'!$A:$Q,MATCH($A$3&amp;$D61,'[1]2024'!$B:$B,0),MATCH(J$4,'[1]2024'!$2:$2,0)),0)+IFERROR(INDEX('[1]2024'!$A:$Q,MATCH($B$3&amp;$D61,'[1]2024'!$B:$B,0),MATCH(J$4,'[1]2024'!$2:$2,0)),0)++IFERROR(INDEX('[1]2024'!$A:$Q,MATCH($C$3&amp;$D61,'[1]2024'!$B:$B,0),MATCH(J$4,'[1]2024'!$2:$2,0)),0)++IFERROR(INDEX('[1]2024'!$A:$Q,MATCH($D$3&amp;$D61,'[1]2024'!$B:$B,0),MATCH(J$4,'[1]2024'!$2:$2,0)),0)</f>
        <v>9985100</v>
      </c>
      <c r="K61" s="74">
        <f>IFERROR(INDEX('[1]2024'!$A:$Q,MATCH($A$3&amp;$D61,'[1]2024'!$B:$B,0),MATCH(K$4,'[1]2024'!$2:$2,0)),0)+IFERROR(INDEX('[1]2024'!$A:$Q,MATCH($B$3&amp;$D61,'[1]2024'!$B:$B,0),MATCH(K$4,'[1]2024'!$2:$2,0)),0)++IFERROR(INDEX('[1]2024'!$A:$Q,MATCH($C$3&amp;$D61,'[1]2024'!$B:$B,0),MATCH(K$4,'[1]2024'!$2:$2,0)),0)++IFERROR(INDEX('[1]2024'!$A:$Q,MATCH($D$3&amp;$D61,'[1]2024'!$B:$B,0),MATCH(K$4,'[1]2024'!$2:$2,0)),0)</f>
        <v>9800750</v>
      </c>
      <c r="L61" s="74">
        <f>IFERROR(INDEX('[1]2024'!$A:$Q,MATCH($A$3&amp;$D61,'[1]2024'!$B:$B,0),MATCH(L$4,'[1]2024'!$2:$2,0)),0)+IFERROR(INDEX('[1]2024'!$A:$Q,MATCH($B$3&amp;$D61,'[1]2024'!$B:$B,0),MATCH(L$4,'[1]2024'!$2:$2,0)),0)++IFERROR(INDEX('[1]2024'!$A:$Q,MATCH($C$3&amp;$D61,'[1]2024'!$B:$B,0),MATCH(L$4,'[1]2024'!$2:$2,0)),0)++IFERROR(INDEX('[1]2024'!$A:$Q,MATCH($D$3&amp;$D61,'[1]2024'!$B:$B,0),MATCH(L$4,'[1]2024'!$2:$2,0)),0)</f>
        <v>11284760</v>
      </c>
      <c r="M61" s="74">
        <f>IFERROR(INDEX('[1]2024'!$A:$Q,MATCH($A$3&amp;$D61,'[1]2024'!$B:$B,0),MATCH(M$4,'[1]2024'!$2:$2,0)),0)+IFERROR(INDEX('[1]2024'!$A:$Q,MATCH($B$3&amp;$D61,'[1]2024'!$B:$B,0),MATCH(M$4,'[1]2024'!$2:$2,0)),0)++IFERROR(INDEX('[1]2024'!$A:$Q,MATCH($C$3&amp;$D61,'[1]2024'!$B:$B,0),MATCH(M$4,'[1]2024'!$2:$2,0)),0)++IFERROR(INDEX('[1]2024'!$A:$Q,MATCH($D$3&amp;$D61,'[1]2024'!$B:$B,0),MATCH(M$4,'[1]2024'!$2:$2,0)),0)</f>
        <v>11324640</v>
      </c>
      <c r="N61" s="74">
        <f>IFERROR(INDEX('[1]2024'!$A:$Q,MATCH($A$3&amp;$D61,'[1]2024'!$B:$B,0),MATCH(N$4,'[1]2024'!$2:$2,0)),0)+IFERROR(INDEX('[1]2024'!$A:$Q,MATCH($B$3&amp;$D61,'[1]2024'!$B:$B,0),MATCH(N$4,'[1]2024'!$2:$2,0)),0)++IFERROR(INDEX('[1]2024'!$A:$Q,MATCH($C$3&amp;$D61,'[1]2024'!$B:$B,0),MATCH(N$4,'[1]2024'!$2:$2,0)),0)++IFERROR(INDEX('[1]2024'!$A:$Q,MATCH($D$3&amp;$D61,'[1]2024'!$B:$B,0),MATCH(N$4,'[1]2024'!$2:$2,0)),0)</f>
        <v>15099530</v>
      </c>
      <c r="O61" s="74">
        <f>IFERROR(INDEX('[1]2024'!$A:$Q,MATCH($A$3&amp;$D61,'[1]2024'!$B:$B,0),MATCH(O$4,'[1]2024'!$2:$2,0)),0)+IFERROR(INDEX('[1]2024'!$A:$Q,MATCH($B$3&amp;$D61,'[1]2024'!$B:$B,0),MATCH(O$4,'[1]2024'!$2:$2,0)),0)++IFERROR(INDEX('[1]2024'!$A:$Q,MATCH($C$3&amp;$D61,'[1]2024'!$B:$B,0),MATCH(O$4,'[1]2024'!$2:$2,0)),0)++IFERROR(INDEX('[1]2024'!$A:$Q,MATCH($D$3&amp;$D61,'[1]2024'!$B:$B,0),MATCH(O$4,'[1]2024'!$2:$2,0)),0)</f>
        <v>16243680</v>
      </c>
      <c r="P61" s="74">
        <f>IFERROR(INDEX('[1]2024'!$A:$Q,MATCH($A$3&amp;$D61,'[1]2024'!$B:$B,0),MATCH(P$4,'[1]2024'!$2:$2,0)),0)+IFERROR(INDEX('[1]2024'!$A:$Q,MATCH($B$3&amp;$D61,'[1]2024'!$B:$B,0),MATCH(P$4,'[1]2024'!$2:$2,0)),0)++IFERROR(INDEX('[1]2024'!$A:$Q,MATCH($C$3&amp;$D61,'[1]2024'!$B:$B,0),MATCH(P$4,'[1]2024'!$2:$2,0)),0)++IFERROR(INDEX('[1]2024'!$A:$Q,MATCH($D$3&amp;$D61,'[1]2024'!$B:$B,0),MATCH(P$4,'[1]2024'!$2:$2,0)),0)</f>
        <v>18264990</v>
      </c>
      <c r="Q61" s="74">
        <f>IFERROR(INDEX('[1]2024'!$A:$Q,MATCH($A$3&amp;$D61,'[1]2024'!$B:$B,0),MATCH(Q$4,'[1]2024'!$2:$2,0)),0)+IFERROR(INDEX('[1]2024'!$A:$Q,MATCH($B$3&amp;$D61,'[1]2024'!$B:$B,0),MATCH(Q$4,'[1]2024'!$2:$2,0)),0)++IFERROR(INDEX('[1]2024'!$A:$Q,MATCH($C$3&amp;$D61,'[1]2024'!$B:$B,0),MATCH(Q$4,'[1]2024'!$2:$2,0)),0)++IFERROR(INDEX('[1]2024'!$A:$Q,MATCH($D$3&amp;$D61,'[1]2024'!$B:$B,0),MATCH(Q$4,'[1]2024'!$2:$2,0)),0)</f>
        <v>19350170</v>
      </c>
      <c r="R61" s="74">
        <f>IFERROR(INDEX('[1]2024'!$A:$Q,MATCH($A$3&amp;$D61,'[1]2024'!$B:$B,0),MATCH(R$4,'[1]2024'!$2:$2,0)),0)+IFERROR(INDEX('[1]2024'!$A:$Q,MATCH($B$3&amp;$D61,'[1]2024'!$B:$B,0),MATCH(R$4,'[1]2024'!$2:$2,0)),0)++IFERROR(INDEX('[1]2024'!$A:$Q,MATCH($C$3&amp;$D61,'[1]2024'!$B:$B,0),MATCH(R$4,'[1]2024'!$2:$2,0)),0)++IFERROR(INDEX('[1]2024'!$A:$Q,MATCH($D$3&amp;$D61,'[1]2024'!$B:$B,0),MATCH(R$4,'[1]2024'!$2:$2,0)),0)</f>
        <v>13482360</v>
      </c>
      <c r="S61" s="74">
        <f>IFERROR(INDEX('[1]2024'!$A:$Q,MATCH($A$3&amp;$D61,'[1]2024'!$B:$B,0),MATCH(S$4,'[1]2024'!$2:$2,0)),0)+IFERROR(INDEX('[1]2024'!$A:$Q,MATCH($B$3&amp;$D61,'[1]2024'!$B:$B,0),MATCH(S$4,'[1]2024'!$2:$2,0)),0)++IFERROR(INDEX('[1]2024'!$A:$Q,MATCH($C$3&amp;$D61,'[1]2024'!$B:$B,0),MATCH(S$4,'[1]2024'!$2:$2,0)),0)++IFERROR(INDEX('[1]2024'!$A:$Q,MATCH($D$3&amp;$D61,'[1]2024'!$B:$B,0),MATCH(S$4,'[1]2024'!$2:$2,0)),0)</f>
        <v>13137970</v>
      </c>
      <c r="T61" s="75">
        <v>168000000</v>
      </c>
      <c r="U61" s="73">
        <f t="shared" ref="U61:U67" si="37">SUM(V61:AG61)</f>
        <v>187905790</v>
      </c>
      <c r="V61" s="174">
        <v>14166500</v>
      </c>
      <c r="W61" s="105">
        <v>12359090</v>
      </c>
      <c r="X61" s="105">
        <v>13881170</v>
      </c>
      <c r="Y61" s="105">
        <v>15017660</v>
      </c>
      <c r="Z61" s="105">
        <v>18481370</v>
      </c>
      <c r="AA61" s="105">
        <v>16000000</v>
      </c>
      <c r="AB61" s="105">
        <v>16000000</v>
      </c>
      <c r="AC61" s="105">
        <v>17000000</v>
      </c>
      <c r="AD61" s="105">
        <v>17000000</v>
      </c>
      <c r="AE61" s="105">
        <v>17000000</v>
      </c>
      <c r="AF61" s="105">
        <v>15000000</v>
      </c>
      <c r="AG61" s="175">
        <v>16000000</v>
      </c>
      <c r="AH61" s="189">
        <f t="shared" ref="AH61:AH67" si="38">SUM(AI61:AT61)</f>
        <v>210000000</v>
      </c>
      <c r="AI61" s="73">
        <v>15000000</v>
      </c>
      <c r="AJ61" s="73">
        <v>15000000</v>
      </c>
      <c r="AK61" s="73">
        <v>15000000</v>
      </c>
      <c r="AL61" s="73">
        <v>20000000</v>
      </c>
      <c r="AM61" s="73">
        <v>20000000</v>
      </c>
      <c r="AN61" s="73">
        <v>20000000</v>
      </c>
      <c r="AO61" s="73">
        <v>20000000</v>
      </c>
      <c r="AP61" s="73">
        <v>20000000</v>
      </c>
      <c r="AQ61" s="73">
        <v>20000000</v>
      </c>
      <c r="AR61" s="73">
        <v>15000000</v>
      </c>
      <c r="AS61" s="73">
        <v>15000000</v>
      </c>
      <c r="AT61" s="73">
        <v>15000000</v>
      </c>
      <c r="AU61" s="73">
        <f t="shared" si="31"/>
        <v>45000000</v>
      </c>
      <c r="AV61" s="73">
        <f t="shared" si="4"/>
        <v>60000000</v>
      </c>
      <c r="AW61" s="73">
        <f t="shared" si="5"/>
        <v>60000000</v>
      </c>
      <c r="AX61" s="73">
        <f t="shared" si="6"/>
        <v>45000000</v>
      </c>
      <c r="AY61" s="73">
        <f t="shared" ref="AY61:AY67" si="39">IF($BC61="O",1.05*$AH61,$AH61)</f>
        <v>220500000</v>
      </c>
      <c r="AZ61" s="73">
        <f t="shared" ref="AZ61:AZ67" si="40">IF($BC61="O",1.05*$AY61,$AY61)</f>
        <v>231525000</v>
      </c>
      <c r="BA61" s="73">
        <f t="shared" ref="BA61:BA67" si="41">IF($BC61="O",1.05*$AZ61,$AZ61)</f>
        <v>243101250</v>
      </c>
      <c r="BB61" s="91"/>
      <c r="BC61" s="69" t="s">
        <v>39</v>
      </c>
      <c r="BD61" s="160"/>
      <c r="BE61" s="74">
        <v>0</v>
      </c>
      <c r="BF61" s="74">
        <v>101775000</v>
      </c>
      <c r="BG61" s="74">
        <v>153217100</v>
      </c>
      <c r="BH61" s="162">
        <f t="shared" si="7"/>
        <v>158072000</v>
      </c>
    </row>
    <row r="62" spans="1:60" outlineLevel="1" x14ac:dyDescent="0.3">
      <c r="A62" s="71" t="s">
        <v>139</v>
      </c>
      <c r="B62" s="149" t="s">
        <v>137</v>
      </c>
      <c r="C62" s="149" t="s">
        <v>31</v>
      </c>
      <c r="D62" s="150">
        <v>5106120</v>
      </c>
      <c r="E62" s="150" t="s">
        <v>138</v>
      </c>
      <c r="F62" s="173">
        <v>0</v>
      </c>
      <c r="G62" s="73">
        <f t="shared" si="36"/>
        <v>0</v>
      </c>
      <c r="H62" s="74">
        <f>IFERROR(INDEX('[1]2024'!$A:$Q,MATCH($A$3&amp;$D62,'[1]2024'!$B:$B,0),MATCH(H$4,'[1]2024'!$2:$2,0)),0)+IFERROR(INDEX('[1]2024'!$A:$Q,MATCH($B$3&amp;$D62,'[1]2024'!$B:$B,0),MATCH(H$4,'[1]2024'!$2:$2,0)),0)++IFERROR(INDEX('[1]2024'!$A:$Q,MATCH($C$3&amp;$D62,'[1]2024'!$B:$B,0),MATCH(H$4,'[1]2024'!$2:$2,0)),0)++IFERROR(INDEX('[1]2024'!$A:$Q,MATCH($D$3&amp;$D62,'[1]2024'!$B:$B,0),MATCH(H$4,'[1]2024'!$2:$2,0)),0)</f>
        <v>0</v>
      </c>
      <c r="I62" s="74">
        <f>IFERROR(INDEX('[1]2024'!$A:$Q,MATCH($A$3&amp;$D62,'[1]2024'!$B:$B,0),MATCH(I$4,'[1]2024'!$2:$2,0)),0)+IFERROR(INDEX('[1]2024'!$A:$Q,MATCH($B$3&amp;$D62,'[1]2024'!$B:$B,0),MATCH(I$4,'[1]2024'!$2:$2,0)),0)++IFERROR(INDEX('[1]2024'!$A:$Q,MATCH($C$3&amp;$D62,'[1]2024'!$B:$B,0),MATCH(I$4,'[1]2024'!$2:$2,0)),0)++IFERROR(INDEX('[1]2024'!$A:$Q,MATCH($D$3&amp;$D62,'[1]2024'!$B:$B,0),MATCH(I$4,'[1]2024'!$2:$2,0)),0)</f>
        <v>0</v>
      </c>
      <c r="J62" s="74">
        <f>IFERROR(INDEX('[1]2024'!$A:$Q,MATCH($A$3&amp;$D62,'[1]2024'!$B:$B,0),MATCH(J$4,'[1]2024'!$2:$2,0)),0)+IFERROR(INDEX('[1]2024'!$A:$Q,MATCH($B$3&amp;$D62,'[1]2024'!$B:$B,0),MATCH(J$4,'[1]2024'!$2:$2,0)),0)++IFERROR(INDEX('[1]2024'!$A:$Q,MATCH($C$3&amp;$D62,'[1]2024'!$B:$B,0),MATCH(J$4,'[1]2024'!$2:$2,0)),0)++IFERROR(INDEX('[1]2024'!$A:$Q,MATCH($D$3&amp;$D62,'[1]2024'!$B:$B,0),MATCH(J$4,'[1]2024'!$2:$2,0)),0)</f>
        <v>0</v>
      </c>
      <c r="K62" s="74">
        <f>IFERROR(INDEX('[1]2024'!$A:$Q,MATCH($A$3&amp;$D62,'[1]2024'!$B:$B,0),MATCH(K$4,'[1]2024'!$2:$2,0)),0)+IFERROR(INDEX('[1]2024'!$A:$Q,MATCH($B$3&amp;$D62,'[1]2024'!$B:$B,0),MATCH(K$4,'[1]2024'!$2:$2,0)),0)++IFERROR(INDEX('[1]2024'!$A:$Q,MATCH($C$3&amp;$D62,'[1]2024'!$B:$B,0),MATCH(K$4,'[1]2024'!$2:$2,0)),0)++IFERROR(INDEX('[1]2024'!$A:$Q,MATCH($D$3&amp;$D62,'[1]2024'!$B:$B,0),MATCH(K$4,'[1]2024'!$2:$2,0)),0)</f>
        <v>0</v>
      </c>
      <c r="L62" s="74">
        <f>IFERROR(INDEX('[1]2024'!$A:$Q,MATCH($A$3&amp;$D62,'[1]2024'!$B:$B,0),MATCH(L$4,'[1]2024'!$2:$2,0)),0)+IFERROR(INDEX('[1]2024'!$A:$Q,MATCH($B$3&amp;$D62,'[1]2024'!$B:$B,0),MATCH(L$4,'[1]2024'!$2:$2,0)),0)++IFERROR(INDEX('[1]2024'!$A:$Q,MATCH($C$3&amp;$D62,'[1]2024'!$B:$B,0),MATCH(L$4,'[1]2024'!$2:$2,0)),0)++IFERROR(INDEX('[1]2024'!$A:$Q,MATCH($D$3&amp;$D62,'[1]2024'!$B:$B,0),MATCH(L$4,'[1]2024'!$2:$2,0)),0)</f>
        <v>0</v>
      </c>
      <c r="M62" s="74">
        <f>IFERROR(INDEX('[1]2024'!$A:$Q,MATCH($A$3&amp;$D62,'[1]2024'!$B:$B,0),MATCH(M$4,'[1]2024'!$2:$2,0)),0)+IFERROR(INDEX('[1]2024'!$A:$Q,MATCH($B$3&amp;$D62,'[1]2024'!$B:$B,0),MATCH(M$4,'[1]2024'!$2:$2,0)),0)++IFERROR(INDEX('[1]2024'!$A:$Q,MATCH($C$3&amp;$D62,'[1]2024'!$B:$B,0),MATCH(M$4,'[1]2024'!$2:$2,0)),0)++IFERROR(INDEX('[1]2024'!$A:$Q,MATCH($D$3&amp;$D62,'[1]2024'!$B:$B,0),MATCH(M$4,'[1]2024'!$2:$2,0)),0)</f>
        <v>0</v>
      </c>
      <c r="N62" s="74">
        <f>IFERROR(INDEX('[1]2024'!$A:$Q,MATCH($A$3&amp;$D62,'[1]2024'!$B:$B,0),MATCH(N$4,'[1]2024'!$2:$2,0)),0)+IFERROR(INDEX('[1]2024'!$A:$Q,MATCH($B$3&amp;$D62,'[1]2024'!$B:$B,0),MATCH(N$4,'[1]2024'!$2:$2,0)),0)++IFERROR(INDEX('[1]2024'!$A:$Q,MATCH($C$3&amp;$D62,'[1]2024'!$B:$B,0),MATCH(N$4,'[1]2024'!$2:$2,0)),0)++IFERROR(INDEX('[1]2024'!$A:$Q,MATCH($D$3&amp;$D62,'[1]2024'!$B:$B,0),MATCH(N$4,'[1]2024'!$2:$2,0)),0)</f>
        <v>0</v>
      </c>
      <c r="O62" s="74">
        <f>IFERROR(INDEX('[1]2024'!$A:$Q,MATCH($A$3&amp;$D62,'[1]2024'!$B:$B,0),MATCH(O$4,'[1]2024'!$2:$2,0)),0)+IFERROR(INDEX('[1]2024'!$A:$Q,MATCH($B$3&amp;$D62,'[1]2024'!$B:$B,0),MATCH(O$4,'[1]2024'!$2:$2,0)),0)++IFERROR(INDEX('[1]2024'!$A:$Q,MATCH($C$3&amp;$D62,'[1]2024'!$B:$B,0),MATCH(O$4,'[1]2024'!$2:$2,0)),0)++IFERROR(INDEX('[1]2024'!$A:$Q,MATCH($D$3&amp;$D62,'[1]2024'!$B:$B,0),MATCH(O$4,'[1]2024'!$2:$2,0)),0)</f>
        <v>0</v>
      </c>
      <c r="P62" s="74">
        <f>IFERROR(INDEX('[1]2024'!$A:$Q,MATCH($A$3&amp;$D62,'[1]2024'!$B:$B,0),MATCH(P$4,'[1]2024'!$2:$2,0)),0)+IFERROR(INDEX('[1]2024'!$A:$Q,MATCH($B$3&amp;$D62,'[1]2024'!$B:$B,0),MATCH(P$4,'[1]2024'!$2:$2,0)),0)++IFERROR(INDEX('[1]2024'!$A:$Q,MATCH($C$3&amp;$D62,'[1]2024'!$B:$B,0),MATCH(P$4,'[1]2024'!$2:$2,0)),0)++IFERROR(INDEX('[1]2024'!$A:$Q,MATCH($D$3&amp;$D62,'[1]2024'!$B:$B,0),MATCH(P$4,'[1]2024'!$2:$2,0)),0)</f>
        <v>0</v>
      </c>
      <c r="Q62" s="74">
        <f>IFERROR(INDEX('[1]2024'!$A:$Q,MATCH($A$3&amp;$D62,'[1]2024'!$B:$B,0),MATCH(Q$4,'[1]2024'!$2:$2,0)),0)+IFERROR(INDEX('[1]2024'!$A:$Q,MATCH($B$3&amp;$D62,'[1]2024'!$B:$B,0),MATCH(Q$4,'[1]2024'!$2:$2,0)),0)++IFERROR(INDEX('[1]2024'!$A:$Q,MATCH($C$3&amp;$D62,'[1]2024'!$B:$B,0),MATCH(Q$4,'[1]2024'!$2:$2,0)),0)++IFERROR(INDEX('[1]2024'!$A:$Q,MATCH($D$3&amp;$D62,'[1]2024'!$B:$B,0),MATCH(Q$4,'[1]2024'!$2:$2,0)),0)</f>
        <v>0</v>
      </c>
      <c r="R62" s="74">
        <f>IFERROR(INDEX('[1]2024'!$A:$Q,MATCH($A$3&amp;$D62,'[1]2024'!$B:$B,0),MATCH(R$4,'[1]2024'!$2:$2,0)),0)+IFERROR(INDEX('[1]2024'!$A:$Q,MATCH($B$3&amp;$D62,'[1]2024'!$B:$B,0),MATCH(R$4,'[1]2024'!$2:$2,0)),0)++IFERROR(INDEX('[1]2024'!$A:$Q,MATCH($C$3&amp;$D62,'[1]2024'!$B:$B,0),MATCH(R$4,'[1]2024'!$2:$2,0)),0)++IFERROR(INDEX('[1]2024'!$A:$Q,MATCH($D$3&amp;$D62,'[1]2024'!$B:$B,0),MATCH(R$4,'[1]2024'!$2:$2,0)),0)</f>
        <v>0</v>
      </c>
      <c r="S62" s="74">
        <f>IFERROR(INDEX('[1]2024'!$A:$Q,MATCH($A$3&amp;$D62,'[1]2024'!$B:$B,0),MATCH(S$4,'[1]2024'!$2:$2,0)),0)+IFERROR(INDEX('[1]2024'!$A:$Q,MATCH($B$3&amp;$D62,'[1]2024'!$B:$B,0),MATCH(S$4,'[1]2024'!$2:$2,0)),0)++IFERROR(INDEX('[1]2024'!$A:$Q,MATCH($C$3&amp;$D62,'[1]2024'!$B:$B,0),MATCH(S$4,'[1]2024'!$2:$2,0)),0)++IFERROR(INDEX('[1]2024'!$A:$Q,MATCH($D$3&amp;$D62,'[1]2024'!$B:$B,0),MATCH(S$4,'[1]2024'!$2:$2,0)),0)</f>
        <v>0</v>
      </c>
      <c r="T62" s="75">
        <v>0</v>
      </c>
      <c r="U62" s="73">
        <f t="shared" si="37"/>
        <v>0</v>
      </c>
      <c r="V62" s="174">
        <v>0</v>
      </c>
      <c r="W62" s="105">
        <v>0</v>
      </c>
      <c r="X62" s="105">
        <v>0</v>
      </c>
      <c r="Y62" s="105">
        <v>0</v>
      </c>
      <c r="Z62" s="105">
        <v>0</v>
      </c>
      <c r="AA62" s="105">
        <v>0</v>
      </c>
      <c r="AB62" s="105">
        <v>0</v>
      </c>
      <c r="AC62" s="105">
        <v>0</v>
      </c>
      <c r="AD62" s="105">
        <v>0</v>
      </c>
      <c r="AE62" s="105">
        <v>0</v>
      </c>
      <c r="AF62" s="105">
        <v>0</v>
      </c>
      <c r="AG62" s="175">
        <v>0</v>
      </c>
      <c r="AH62" s="73">
        <f t="shared" si="38"/>
        <v>0</v>
      </c>
      <c r="AI62" s="73"/>
      <c r="AJ62" s="73"/>
      <c r="AK62" s="73"/>
      <c r="AL62" s="73"/>
      <c r="AM62" s="73"/>
      <c r="AN62" s="73"/>
      <c r="AO62" s="73"/>
      <c r="AP62" s="73"/>
      <c r="AQ62" s="73"/>
      <c r="AR62" s="73"/>
      <c r="AS62" s="73"/>
      <c r="AT62" s="73"/>
      <c r="AU62" s="73">
        <f t="shared" si="31"/>
        <v>0</v>
      </c>
      <c r="AV62" s="73">
        <f t="shared" si="4"/>
        <v>0</v>
      </c>
      <c r="AW62" s="73">
        <f t="shared" si="5"/>
        <v>0</v>
      </c>
      <c r="AX62" s="73">
        <f t="shared" si="6"/>
        <v>0</v>
      </c>
      <c r="AY62" s="73">
        <f t="shared" si="39"/>
        <v>0</v>
      </c>
      <c r="AZ62" s="73">
        <f t="shared" si="40"/>
        <v>0</v>
      </c>
      <c r="BA62" s="73">
        <f t="shared" si="41"/>
        <v>0</v>
      </c>
      <c r="BB62" s="91"/>
      <c r="BC62" s="69" t="s">
        <v>39</v>
      </c>
      <c r="BD62" s="160"/>
      <c r="BE62" s="74">
        <v>0</v>
      </c>
      <c r="BF62" s="74">
        <v>0</v>
      </c>
      <c r="BG62" s="74">
        <v>0</v>
      </c>
      <c r="BH62" s="162">
        <f t="shared" si="7"/>
        <v>0</v>
      </c>
    </row>
    <row r="63" spans="1:60" outlineLevel="1" x14ac:dyDescent="0.3">
      <c r="A63" s="71" t="s">
        <v>140</v>
      </c>
      <c r="B63" s="149" t="s">
        <v>137</v>
      </c>
      <c r="C63" s="149" t="s">
        <v>44</v>
      </c>
      <c r="D63" s="150">
        <v>5106130</v>
      </c>
      <c r="E63" s="150" t="s">
        <v>138</v>
      </c>
      <c r="F63" s="173">
        <v>1386582064</v>
      </c>
      <c r="G63" s="73">
        <f t="shared" si="36"/>
        <v>1385539687</v>
      </c>
      <c r="H63" s="74">
        <f>IFERROR(INDEX('[1]2024'!$A:$Q,MATCH($A$3&amp;$D63,'[1]2024'!$B:$B,0),MATCH(H$4,'[1]2024'!$2:$2,0)),0)+IFERROR(INDEX('[1]2024'!$A:$Q,MATCH($B$3&amp;$D63,'[1]2024'!$B:$B,0),MATCH(H$4,'[1]2024'!$2:$2,0)),0)++IFERROR(INDEX('[1]2024'!$A:$Q,MATCH($C$3&amp;$D63,'[1]2024'!$B:$B,0),MATCH(H$4,'[1]2024'!$2:$2,0)),0)++IFERROR(INDEX('[1]2024'!$A:$Q,MATCH($D$3&amp;$D63,'[1]2024'!$B:$B,0),MATCH(H$4,'[1]2024'!$2:$2,0)),0)</f>
        <v>127884057</v>
      </c>
      <c r="I63" s="74">
        <f>IFERROR(INDEX('[1]2024'!$A:$Q,MATCH($A$3&amp;$D63,'[1]2024'!$B:$B,0),MATCH(I$4,'[1]2024'!$2:$2,0)),0)+IFERROR(INDEX('[1]2024'!$A:$Q,MATCH($B$3&amp;$D63,'[1]2024'!$B:$B,0),MATCH(I$4,'[1]2024'!$2:$2,0)),0)++IFERROR(INDEX('[1]2024'!$A:$Q,MATCH($C$3&amp;$D63,'[1]2024'!$B:$B,0),MATCH(I$4,'[1]2024'!$2:$2,0)),0)++IFERROR(INDEX('[1]2024'!$A:$Q,MATCH($D$3&amp;$D63,'[1]2024'!$B:$B,0),MATCH(I$4,'[1]2024'!$2:$2,0)),0)</f>
        <v>114946263</v>
      </c>
      <c r="J63" s="74">
        <f>IFERROR(INDEX('[1]2024'!$A:$Q,MATCH($A$3&amp;$D63,'[1]2024'!$B:$B,0),MATCH(J$4,'[1]2024'!$2:$2,0)),0)+IFERROR(INDEX('[1]2024'!$A:$Q,MATCH($B$3&amp;$D63,'[1]2024'!$B:$B,0),MATCH(J$4,'[1]2024'!$2:$2,0)),0)++IFERROR(INDEX('[1]2024'!$A:$Q,MATCH($C$3&amp;$D63,'[1]2024'!$B:$B,0),MATCH(J$4,'[1]2024'!$2:$2,0)),0)++IFERROR(INDEX('[1]2024'!$A:$Q,MATCH($D$3&amp;$D63,'[1]2024'!$B:$B,0),MATCH(J$4,'[1]2024'!$2:$2,0)),0)</f>
        <v>102960440</v>
      </c>
      <c r="K63" s="74">
        <f>IFERROR(INDEX('[1]2024'!$A:$Q,MATCH($A$3&amp;$D63,'[1]2024'!$B:$B,0),MATCH(K$4,'[1]2024'!$2:$2,0)),0)+IFERROR(INDEX('[1]2024'!$A:$Q,MATCH($B$3&amp;$D63,'[1]2024'!$B:$B,0),MATCH(K$4,'[1]2024'!$2:$2,0)),0)++IFERROR(INDEX('[1]2024'!$A:$Q,MATCH($C$3&amp;$D63,'[1]2024'!$B:$B,0),MATCH(K$4,'[1]2024'!$2:$2,0)),0)++IFERROR(INDEX('[1]2024'!$A:$Q,MATCH($D$3&amp;$D63,'[1]2024'!$B:$B,0),MATCH(K$4,'[1]2024'!$2:$2,0)),0)</f>
        <v>92184888</v>
      </c>
      <c r="L63" s="74">
        <f>IFERROR(INDEX('[1]2024'!$A:$Q,MATCH($A$3&amp;$D63,'[1]2024'!$B:$B,0),MATCH(L$4,'[1]2024'!$2:$2,0)),0)+IFERROR(INDEX('[1]2024'!$A:$Q,MATCH($B$3&amp;$D63,'[1]2024'!$B:$B,0),MATCH(L$4,'[1]2024'!$2:$2,0)),0)++IFERROR(INDEX('[1]2024'!$A:$Q,MATCH($C$3&amp;$D63,'[1]2024'!$B:$B,0),MATCH(L$4,'[1]2024'!$2:$2,0)),0)++IFERROR(INDEX('[1]2024'!$A:$Q,MATCH($D$3&amp;$D63,'[1]2024'!$B:$B,0),MATCH(L$4,'[1]2024'!$2:$2,0)),0)</f>
        <v>84508889</v>
      </c>
      <c r="M63" s="74">
        <f>IFERROR(INDEX('[1]2024'!$A:$Q,MATCH($A$3&amp;$D63,'[1]2024'!$B:$B,0),MATCH(M$4,'[1]2024'!$2:$2,0)),0)+IFERROR(INDEX('[1]2024'!$A:$Q,MATCH($B$3&amp;$D63,'[1]2024'!$B:$B,0),MATCH(M$4,'[1]2024'!$2:$2,0)),0)++IFERROR(INDEX('[1]2024'!$A:$Q,MATCH($C$3&amp;$D63,'[1]2024'!$B:$B,0),MATCH(M$4,'[1]2024'!$2:$2,0)),0)++IFERROR(INDEX('[1]2024'!$A:$Q,MATCH($D$3&amp;$D63,'[1]2024'!$B:$B,0),MATCH(M$4,'[1]2024'!$2:$2,0)),0)</f>
        <v>97682683</v>
      </c>
      <c r="N63" s="74">
        <f>IFERROR(INDEX('[1]2024'!$A:$Q,MATCH($A$3&amp;$D63,'[1]2024'!$B:$B,0),MATCH(N$4,'[1]2024'!$2:$2,0)),0)+IFERROR(INDEX('[1]2024'!$A:$Q,MATCH($B$3&amp;$D63,'[1]2024'!$B:$B,0),MATCH(N$4,'[1]2024'!$2:$2,0)),0)++IFERROR(INDEX('[1]2024'!$A:$Q,MATCH($C$3&amp;$D63,'[1]2024'!$B:$B,0),MATCH(N$4,'[1]2024'!$2:$2,0)),0)++IFERROR(INDEX('[1]2024'!$A:$Q,MATCH($D$3&amp;$D63,'[1]2024'!$B:$B,0),MATCH(N$4,'[1]2024'!$2:$2,0)),0)</f>
        <v>124064528</v>
      </c>
      <c r="O63" s="74">
        <f>IFERROR(INDEX('[1]2024'!$A:$Q,MATCH($A$3&amp;$D63,'[1]2024'!$B:$B,0),MATCH(O$4,'[1]2024'!$2:$2,0)),0)+IFERROR(INDEX('[1]2024'!$A:$Q,MATCH($B$3&amp;$D63,'[1]2024'!$B:$B,0),MATCH(O$4,'[1]2024'!$2:$2,0)),0)++IFERROR(INDEX('[1]2024'!$A:$Q,MATCH($C$3&amp;$D63,'[1]2024'!$B:$B,0),MATCH(O$4,'[1]2024'!$2:$2,0)),0)++IFERROR(INDEX('[1]2024'!$A:$Q,MATCH($D$3&amp;$D63,'[1]2024'!$B:$B,0),MATCH(O$4,'[1]2024'!$2:$2,0)),0)</f>
        <v>136246219</v>
      </c>
      <c r="P63" s="74">
        <f>IFERROR(INDEX('[1]2024'!$A:$Q,MATCH($A$3&amp;$D63,'[1]2024'!$B:$B,0),MATCH(P$4,'[1]2024'!$2:$2,0)),0)+IFERROR(INDEX('[1]2024'!$A:$Q,MATCH($B$3&amp;$D63,'[1]2024'!$B:$B,0),MATCH(P$4,'[1]2024'!$2:$2,0)),0)++IFERROR(INDEX('[1]2024'!$A:$Q,MATCH($C$3&amp;$D63,'[1]2024'!$B:$B,0),MATCH(P$4,'[1]2024'!$2:$2,0)),0)++IFERROR(INDEX('[1]2024'!$A:$Q,MATCH($D$3&amp;$D63,'[1]2024'!$B:$B,0),MATCH(P$4,'[1]2024'!$2:$2,0)),0)</f>
        <v>143653973</v>
      </c>
      <c r="Q63" s="74">
        <f>IFERROR(INDEX('[1]2024'!$A:$Q,MATCH($A$3&amp;$D63,'[1]2024'!$B:$B,0),MATCH(Q$4,'[1]2024'!$2:$2,0)),0)+IFERROR(INDEX('[1]2024'!$A:$Q,MATCH($B$3&amp;$D63,'[1]2024'!$B:$B,0),MATCH(Q$4,'[1]2024'!$2:$2,0)),0)++IFERROR(INDEX('[1]2024'!$A:$Q,MATCH($C$3&amp;$D63,'[1]2024'!$B:$B,0),MATCH(Q$4,'[1]2024'!$2:$2,0)),0)++IFERROR(INDEX('[1]2024'!$A:$Q,MATCH($D$3&amp;$D63,'[1]2024'!$B:$B,0),MATCH(Q$4,'[1]2024'!$2:$2,0)),0)</f>
        <v>113071602</v>
      </c>
      <c r="R63" s="74">
        <f>IFERROR(INDEX('[1]2024'!$A:$Q,MATCH($A$3&amp;$D63,'[1]2024'!$B:$B,0),MATCH(R$4,'[1]2024'!$2:$2,0)),0)+IFERROR(INDEX('[1]2024'!$A:$Q,MATCH($B$3&amp;$D63,'[1]2024'!$B:$B,0),MATCH(R$4,'[1]2024'!$2:$2,0)),0)++IFERROR(INDEX('[1]2024'!$A:$Q,MATCH($C$3&amp;$D63,'[1]2024'!$B:$B,0),MATCH(R$4,'[1]2024'!$2:$2,0)),0)++IFERROR(INDEX('[1]2024'!$A:$Q,MATCH($D$3&amp;$D63,'[1]2024'!$B:$B,0),MATCH(R$4,'[1]2024'!$2:$2,0)),0)</f>
        <v>111383906</v>
      </c>
      <c r="S63" s="74">
        <f>IFERROR(INDEX('[1]2024'!$A:$Q,MATCH($A$3&amp;$D63,'[1]2024'!$B:$B,0),MATCH(S$4,'[1]2024'!$2:$2,0)),0)+IFERROR(INDEX('[1]2024'!$A:$Q,MATCH($B$3&amp;$D63,'[1]2024'!$B:$B,0),MATCH(S$4,'[1]2024'!$2:$2,0)),0)++IFERROR(INDEX('[1]2024'!$A:$Q,MATCH($C$3&amp;$D63,'[1]2024'!$B:$B,0),MATCH(S$4,'[1]2024'!$2:$2,0)),0)++IFERROR(INDEX('[1]2024'!$A:$Q,MATCH($D$3&amp;$D63,'[1]2024'!$B:$B,0),MATCH(S$4,'[1]2024'!$2:$2,0)),0)</f>
        <v>136952239</v>
      </c>
      <c r="T63" s="132">
        <v>1340000000</v>
      </c>
      <c r="U63" s="73">
        <f t="shared" si="37"/>
        <v>1520188102</v>
      </c>
      <c r="V63" s="174">
        <v>148460892</v>
      </c>
      <c r="W63" s="105">
        <v>141100435</v>
      </c>
      <c r="X63" s="105">
        <v>134612610</v>
      </c>
      <c r="Y63" s="105">
        <v>126457123</v>
      </c>
      <c r="Z63" s="105">
        <v>129557042</v>
      </c>
      <c r="AA63" s="105">
        <v>100000000</v>
      </c>
      <c r="AB63" s="105">
        <v>120000000</v>
      </c>
      <c r="AC63" s="105">
        <v>140000000</v>
      </c>
      <c r="AD63" s="105">
        <v>140000000</v>
      </c>
      <c r="AE63" s="105">
        <v>100000000</v>
      </c>
      <c r="AF63" s="105">
        <v>110000000</v>
      </c>
      <c r="AG63" s="175">
        <v>130000000</v>
      </c>
      <c r="AH63" s="189">
        <f t="shared" si="38"/>
        <v>2070000000</v>
      </c>
      <c r="AI63" s="73">
        <v>160000000</v>
      </c>
      <c r="AJ63" s="73">
        <v>160000000</v>
      </c>
      <c r="AK63" s="73">
        <v>160000000</v>
      </c>
      <c r="AL63" s="73">
        <v>160000000</v>
      </c>
      <c r="AM63" s="73">
        <v>160000000</v>
      </c>
      <c r="AN63" s="73">
        <v>190000000</v>
      </c>
      <c r="AO63" s="73">
        <v>190000000</v>
      </c>
      <c r="AP63" s="73">
        <v>190000000</v>
      </c>
      <c r="AQ63" s="73">
        <v>160000000</v>
      </c>
      <c r="AR63" s="73">
        <v>160000000</v>
      </c>
      <c r="AS63" s="73">
        <v>190000000</v>
      </c>
      <c r="AT63" s="73">
        <v>190000000</v>
      </c>
      <c r="AU63" s="73">
        <f t="shared" si="31"/>
        <v>480000000</v>
      </c>
      <c r="AV63" s="73">
        <f t="shared" si="4"/>
        <v>510000000</v>
      </c>
      <c r="AW63" s="73">
        <f t="shared" si="5"/>
        <v>540000000</v>
      </c>
      <c r="AX63" s="73">
        <f t="shared" si="6"/>
        <v>540000000</v>
      </c>
      <c r="AY63" s="73">
        <f t="shared" si="39"/>
        <v>2173500000</v>
      </c>
      <c r="AZ63" s="73">
        <f t="shared" si="40"/>
        <v>2282175000</v>
      </c>
      <c r="BA63" s="73">
        <f t="shared" si="41"/>
        <v>2396283750</v>
      </c>
      <c r="BB63" s="91"/>
      <c r="BC63" s="69" t="s">
        <v>39</v>
      </c>
      <c r="BD63" s="160"/>
      <c r="BE63" s="74">
        <v>0</v>
      </c>
      <c r="BF63" s="74">
        <v>886247542</v>
      </c>
      <c r="BG63" s="74">
        <v>1331687653</v>
      </c>
      <c r="BH63" s="162">
        <f t="shared" si="7"/>
        <v>1385539687</v>
      </c>
    </row>
    <row r="64" spans="1:60" outlineLevel="1" x14ac:dyDescent="0.3">
      <c r="A64" s="71" t="s">
        <v>141</v>
      </c>
      <c r="B64" s="149" t="s">
        <v>21</v>
      </c>
      <c r="C64" s="149" t="s">
        <v>44</v>
      </c>
      <c r="D64" s="150">
        <v>5106140</v>
      </c>
      <c r="E64" s="150" t="s">
        <v>138</v>
      </c>
      <c r="F64" s="173">
        <v>0</v>
      </c>
      <c r="G64" s="73">
        <f t="shared" si="36"/>
        <v>0</v>
      </c>
      <c r="H64" s="74">
        <f>IFERROR(INDEX('[1]2024'!$A:$Q,MATCH($A$3&amp;$D64,'[1]2024'!$B:$B,0),MATCH(H$4,'[1]2024'!$2:$2,0)),0)+IFERROR(INDEX('[1]2024'!$A:$Q,MATCH($B$3&amp;$D64,'[1]2024'!$B:$B,0),MATCH(H$4,'[1]2024'!$2:$2,0)),0)++IFERROR(INDEX('[1]2024'!$A:$Q,MATCH($C$3&amp;$D64,'[1]2024'!$B:$B,0),MATCH(H$4,'[1]2024'!$2:$2,0)),0)++IFERROR(INDEX('[1]2024'!$A:$Q,MATCH($D$3&amp;$D64,'[1]2024'!$B:$B,0),MATCH(H$4,'[1]2024'!$2:$2,0)),0)</f>
        <v>0</v>
      </c>
      <c r="I64" s="74">
        <f>IFERROR(INDEX('[1]2024'!$A:$Q,MATCH($A$3&amp;$D64,'[1]2024'!$B:$B,0),MATCH(I$4,'[1]2024'!$2:$2,0)),0)+IFERROR(INDEX('[1]2024'!$A:$Q,MATCH($B$3&amp;$D64,'[1]2024'!$B:$B,0),MATCH(I$4,'[1]2024'!$2:$2,0)),0)++IFERROR(INDEX('[1]2024'!$A:$Q,MATCH($C$3&amp;$D64,'[1]2024'!$B:$B,0),MATCH(I$4,'[1]2024'!$2:$2,0)),0)++IFERROR(INDEX('[1]2024'!$A:$Q,MATCH($D$3&amp;$D64,'[1]2024'!$B:$B,0),MATCH(I$4,'[1]2024'!$2:$2,0)),0)</f>
        <v>0</v>
      </c>
      <c r="J64" s="74">
        <f>IFERROR(INDEX('[1]2024'!$A:$Q,MATCH($A$3&amp;$D64,'[1]2024'!$B:$B,0),MATCH(J$4,'[1]2024'!$2:$2,0)),0)+IFERROR(INDEX('[1]2024'!$A:$Q,MATCH($B$3&amp;$D64,'[1]2024'!$B:$B,0),MATCH(J$4,'[1]2024'!$2:$2,0)),0)++IFERROR(INDEX('[1]2024'!$A:$Q,MATCH($C$3&amp;$D64,'[1]2024'!$B:$B,0),MATCH(J$4,'[1]2024'!$2:$2,0)),0)++IFERROR(INDEX('[1]2024'!$A:$Q,MATCH($D$3&amp;$D64,'[1]2024'!$B:$B,0),MATCH(J$4,'[1]2024'!$2:$2,0)),0)</f>
        <v>0</v>
      </c>
      <c r="K64" s="74">
        <f>IFERROR(INDEX('[1]2024'!$A:$Q,MATCH($A$3&amp;$D64,'[1]2024'!$B:$B,0),MATCH(K$4,'[1]2024'!$2:$2,0)),0)+IFERROR(INDEX('[1]2024'!$A:$Q,MATCH($B$3&amp;$D64,'[1]2024'!$B:$B,0),MATCH(K$4,'[1]2024'!$2:$2,0)),0)++IFERROR(INDEX('[1]2024'!$A:$Q,MATCH($C$3&amp;$D64,'[1]2024'!$B:$B,0),MATCH(K$4,'[1]2024'!$2:$2,0)),0)++IFERROR(INDEX('[1]2024'!$A:$Q,MATCH($D$3&amp;$D64,'[1]2024'!$B:$B,0),MATCH(K$4,'[1]2024'!$2:$2,0)),0)</f>
        <v>0</v>
      </c>
      <c r="L64" s="74">
        <f>IFERROR(INDEX('[1]2024'!$A:$Q,MATCH($A$3&amp;$D64,'[1]2024'!$B:$B,0),MATCH(L$4,'[1]2024'!$2:$2,0)),0)+IFERROR(INDEX('[1]2024'!$A:$Q,MATCH($B$3&amp;$D64,'[1]2024'!$B:$B,0),MATCH(L$4,'[1]2024'!$2:$2,0)),0)++IFERROR(INDEX('[1]2024'!$A:$Q,MATCH($C$3&amp;$D64,'[1]2024'!$B:$B,0),MATCH(L$4,'[1]2024'!$2:$2,0)),0)++IFERROR(INDEX('[1]2024'!$A:$Q,MATCH($D$3&amp;$D64,'[1]2024'!$B:$B,0),MATCH(L$4,'[1]2024'!$2:$2,0)),0)</f>
        <v>0</v>
      </c>
      <c r="M64" s="74">
        <f>IFERROR(INDEX('[1]2024'!$A:$Q,MATCH($A$3&amp;$D64,'[1]2024'!$B:$B,0),MATCH(M$4,'[1]2024'!$2:$2,0)),0)+IFERROR(INDEX('[1]2024'!$A:$Q,MATCH($B$3&amp;$D64,'[1]2024'!$B:$B,0),MATCH(M$4,'[1]2024'!$2:$2,0)),0)++IFERROR(INDEX('[1]2024'!$A:$Q,MATCH($C$3&amp;$D64,'[1]2024'!$B:$B,0),MATCH(M$4,'[1]2024'!$2:$2,0)),0)++IFERROR(INDEX('[1]2024'!$A:$Q,MATCH($D$3&amp;$D64,'[1]2024'!$B:$B,0),MATCH(M$4,'[1]2024'!$2:$2,0)),0)</f>
        <v>0</v>
      </c>
      <c r="N64" s="74">
        <f>IFERROR(INDEX('[1]2024'!$A:$Q,MATCH($A$3&amp;$D64,'[1]2024'!$B:$B,0),MATCH(N$4,'[1]2024'!$2:$2,0)),0)+IFERROR(INDEX('[1]2024'!$A:$Q,MATCH($B$3&amp;$D64,'[1]2024'!$B:$B,0),MATCH(N$4,'[1]2024'!$2:$2,0)),0)++IFERROR(INDEX('[1]2024'!$A:$Q,MATCH($C$3&amp;$D64,'[1]2024'!$B:$B,0),MATCH(N$4,'[1]2024'!$2:$2,0)),0)++IFERROR(INDEX('[1]2024'!$A:$Q,MATCH($D$3&amp;$D64,'[1]2024'!$B:$B,0),MATCH(N$4,'[1]2024'!$2:$2,0)),0)</f>
        <v>0</v>
      </c>
      <c r="O64" s="74">
        <f>IFERROR(INDEX('[1]2024'!$A:$Q,MATCH($A$3&amp;$D64,'[1]2024'!$B:$B,0),MATCH(O$4,'[1]2024'!$2:$2,0)),0)+IFERROR(INDEX('[1]2024'!$A:$Q,MATCH($B$3&amp;$D64,'[1]2024'!$B:$B,0),MATCH(O$4,'[1]2024'!$2:$2,0)),0)++IFERROR(INDEX('[1]2024'!$A:$Q,MATCH($C$3&amp;$D64,'[1]2024'!$B:$B,0),MATCH(O$4,'[1]2024'!$2:$2,0)),0)++IFERROR(INDEX('[1]2024'!$A:$Q,MATCH($D$3&amp;$D64,'[1]2024'!$B:$B,0),MATCH(O$4,'[1]2024'!$2:$2,0)),0)</f>
        <v>0</v>
      </c>
      <c r="P64" s="74">
        <f>IFERROR(INDEX('[1]2024'!$A:$Q,MATCH($A$3&amp;$D64,'[1]2024'!$B:$B,0),MATCH(P$4,'[1]2024'!$2:$2,0)),0)+IFERROR(INDEX('[1]2024'!$A:$Q,MATCH($B$3&amp;$D64,'[1]2024'!$B:$B,0),MATCH(P$4,'[1]2024'!$2:$2,0)),0)++IFERROR(INDEX('[1]2024'!$A:$Q,MATCH($C$3&amp;$D64,'[1]2024'!$B:$B,0),MATCH(P$4,'[1]2024'!$2:$2,0)),0)++IFERROR(INDEX('[1]2024'!$A:$Q,MATCH($D$3&amp;$D64,'[1]2024'!$B:$B,0),MATCH(P$4,'[1]2024'!$2:$2,0)),0)</f>
        <v>0</v>
      </c>
      <c r="Q64" s="74">
        <f>IFERROR(INDEX('[1]2024'!$A:$Q,MATCH($A$3&amp;$D64,'[1]2024'!$B:$B,0),MATCH(Q$4,'[1]2024'!$2:$2,0)),0)+IFERROR(INDEX('[1]2024'!$A:$Q,MATCH($B$3&amp;$D64,'[1]2024'!$B:$B,0),MATCH(Q$4,'[1]2024'!$2:$2,0)),0)++IFERROR(INDEX('[1]2024'!$A:$Q,MATCH($C$3&amp;$D64,'[1]2024'!$B:$B,0),MATCH(Q$4,'[1]2024'!$2:$2,0)),0)++IFERROR(INDEX('[1]2024'!$A:$Q,MATCH($D$3&amp;$D64,'[1]2024'!$B:$B,0),MATCH(Q$4,'[1]2024'!$2:$2,0)),0)</f>
        <v>0</v>
      </c>
      <c r="R64" s="74">
        <f>IFERROR(INDEX('[1]2024'!$A:$Q,MATCH($A$3&amp;$D64,'[1]2024'!$B:$B,0),MATCH(R$4,'[1]2024'!$2:$2,0)),0)+IFERROR(INDEX('[1]2024'!$A:$Q,MATCH($B$3&amp;$D64,'[1]2024'!$B:$B,0),MATCH(R$4,'[1]2024'!$2:$2,0)),0)++IFERROR(INDEX('[1]2024'!$A:$Q,MATCH($C$3&amp;$D64,'[1]2024'!$B:$B,0),MATCH(R$4,'[1]2024'!$2:$2,0)),0)++IFERROR(INDEX('[1]2024'!$A:$Q,MATCH($D$3&amp;$D64,'[1]2024'!$B:$B,0),MATCH(R$4,'[1]2024'!$2:$2,0)),0)</f>
        <v>0</v>
      </c>
      <c r="S64" s="74">
        <f>IFERROR(INDEX('[1]2024'!$A:$Q,MATCH($A$3&amp;$D64,'[1]2024'!$B:$B,0),MATCH(S$4,'[1]2024'!$2:$2,0)),0)+IFERROR(INDEX('[1]2024'!$A:$Q,MATCH($B$3&amp;$D64,'[1]2024'!$B:$B,0),MATCH(S$4,'[1]2024'!$2:$2,0)),0)++IFERROR(INDEX('[1]2024'!$A:$Q,MATCH($C$3&amp;$D64,'[1]2024'!$B:$B,0),MATCH(S$4,'[1]2024'!$2:$2,0)),0)++IFERROR(INDEX('[1]2024'!$A:$Q,MATCH($D$3&amp;$D64,'[1]2024'!$B:$B,0),MATCH(S$4,'[1]2024'!$2:$2,0)),0)</f>
        <v>0</v>
      </c>
      <c r="T64" s="75">
        <v>0</v>
      </c>
      <c r="U64" s="73">
        <f t="shared" si="37"/>
        <v>0</v>
      </c>
      <c r="V64" s="174">
        <v>0</v>
      </c>
      <c r="W64" s="105">
        <v>0</v>
      </c>
      <c r="X64" s="105">
        <v>0</v>
      </c>
      <c r="Y64" s="105">
        <v>0</v>
      </c>
      <c r="Z64" s="105">
        <v>0</v>
      </c>
      <c r="AA64" s="105">
        <v>0</v>
      </c>
      <c r="AB64" s="105">
        <v>0</v>
      </c>
      <c r="AC64" s="105">
        <v>0</v>
      </c>
      <c r="AD64" s="105">
        <v>0</v>
      </c>
      <c r="AE64" s="105">
        <v>0</v>
      </c>
      <c r="AF64" s="105">
        <v>0</v>
      </c>
      <c r="AG64" s="175">
        <v>0</v>
      </c>
      <c r="AH64" s="73">
        <f t="shared" si="38"/>
        <v>0</v>
      </c>
      <c r="AI64" s="73"/>
      <c r="AJ64" s="73"/>
      <c r="AK64" s="73"/>
      <c r="AL64" s="73"/>
      <c r="AM64" s="73"/>
      <c r="AN64" s="73"/>
      <c r="AO64" s="73"/>
      <c r="AP64" s="73"/>
      <c r="AQ64" s="73"/>
      <c r="AR64" s="73"/>
      <c r="AS64" s="73"/>
      <c r="AT64" s="73"/>
      <c r="AU64" s="73">
        <f t="shared" si="31"/>
        <v>0</v>
      </c>
      <c r="AV64" s="73">
        <f t="shared" si="4"/>
        <v>0</v>
      </c>
      <c r="AW64" s="73">
        <f t="shared" si="5"/>
        <v>0</v>
      </c>
      <c r="AX64" s="73">
        <f t="shared" si="6"/>
        <v>0</v>
      </c>
      <c r="AY64" s="73">
        <f t="shared" si="39"/>
        <v>0</v>
      </c>
      <c r="AZ64" s="73">
        <f t="shared" si="40"/>
        <v>0</v>
      </c>
      <c r="BA64" s="73">
        <f t="shared" si="41"/>
        <v>0</v>
      </c>
      <c r="BB64" s="91"/>
      <c r="BC64" s="69" t="s">
        <v>39</v>
      </c>
      <c r="BD64" s="160"/>
      <c r="BE64" s="74">
        <v>0</v>
      </c>
      <c r="BF64" s="74">
        <v>0</v>
      </c>
      <c r="BG64" s="74">
        <v>0</v>
      </c>
      <c r="BH64" s="162">
        <f t="shared" si="7"/>
        <v>0</v>
      </c>
    </row>
    <row r="65" spans="1:60" outlineLevel="1" x14ac:dyDescent="0.3">
      <c r="A65" s="71" t="s">
        <v>142</v>
      </c>
      <c r="B65" s="149" t="s">
        <v>137</v>
      </c>
      <c r="C65" s="149" t="s">
        <v>31</v>
      </c>
      <c r="D65" s="150">
        <v>5106150</v>
      </c>
      <c r="E65" s="150" t="s">
        <v>138</v>
      </c>
      <c r="F65" s="173">
        <v>0</v>
      </c>
      <c r="G65" s="73">
        <f t="shared" si="36"/>
        <v>0</v>
      </c>
      <c r="H65" s="74">
        <f>IFERROR(INDEX('[1]2024'!$A:$Q,MATCH($A$3&amp;$D65,'[1]2024'!$B:$B,0),MATCH(H$4,'[1]2024'!$2:$2,0)),0)+IFERROR(INDEX('[1]2024'!$A:$Q,MATCH($B$3&amp;$D65,'[1]2024'!$B:$B,0),MATCH(H$4,'[1]2024'!$2:$2,0)),0)++IFERROR(INDEX('[1]2024'!$A:$Q,MATCH($C$3&amp;$D65,'[1]2024'!$B:$B,0),MATCH(H$4,'[1]2024'!$2:$2,0)),0)++IFERROR(INDEX('[1]2024'!$A:$Q,MATCH($D$3&amp;$D65,'[1]2024'!$B:$B,0),MATCH(H$4,'[1]2024'!$2:$2,0)),0)</f>
        <v>0</v>
      </c>
      <c r="I65" s="74">
        <f>IFERROR(INDEX('[1]2024'!$A:$Q,MATCH($A$3&amp;$D65,'[1]2024'!$B:$B,0),MATCH(I$4,'[1]2024'!$2:$2,0)),0)+IFERROR(INDEX('[1]2024'!$A:$Q,MATCH($B$3&amp;$D65,'[1]2024'!$B:$B,0),MATCH(I$4,'[1]2024'!$2:$2,0)),0)++IFERROR(INDEX('[1]2024'!$A:$Q,MATCH($C$3&amp;$D65,'[1]2024'!$B:$B,0),MATCH(I$4,'[1]2024'!$2:$2,0)),0)++IFERROR(INDEX('[1]2024'!$A:$Q,MATCH($D$3&amp;$D65,'[1]2024'!$B:$B,0),MATCH(I$4,'[1]2024'!$2:$2,0)),0)</f>
        <v>0</v>
      </c>
      <c r="J65" s="74">
        <f>IFERROR(INDEX('[1]2024'!$A:$Q,MATCH($A$3&amp;$D65,'[1]2024'!$B:$B,0),MATCH(J$4,'[1]2024'!$2:$2,0)),0)+IFERROR(INDEX('[1]2024'!$A:$Q,MATCH($B$3&amp;$D65,'[1]2024'!$B:$B,0),MATCH(J$4,'[1]2024'!$2:$2,0)),0)++IFERROR(INDEX('[1]2024'!$A:$Q,MATCH($C$3&amp;$D65,'[1]2024'!$B:$B,0),MATCH(J$4,'[1]2024'!$2:$2,0)),0)++IFERROR(INDEX('[1]2024'!$A:$Q,MATCH($D$3&amp;$D65,'[1]2024'!$B:$B,0),MATCH(J$4,'[1]2024'!$2:$2,0)),0)</f>
        <v>0</v>
      </c>
      <c r="K65" s="74">
        <f>IFERROR(INDEX('[1]2024'!$A:$Q,MATCH($A$3&amp;$D65,'[1]2024'!$B:$B,0),MATCH(K$4,'[1]2024'!$2:$2,0)),0)+IFERROR(INDEX('[1]2024'!$A:$Q,MATCH($B$3&amp;$D65,'[1]2024'!$B:$B,0),MATCH(K$4,'[1]2024'!$2:$2,0)),0)++IFERROR(INDEX('[1]2024'!$A:$Q,MATCH($C$3&amp;$D65,'[1]2024'!$B:$B,0),MATCH(K$4,'[1]2024'!$2:$2,0)),0)++IFERROR(INDEX('[1]2024'!$A:$Q,MATCH($D$3&amp;$D65,'[1]2024'!$B:$B,0),MATCH(K$4,'[1]2024'!$2:$2,0)),0)</f>
        <v>0</v>
      </c>
      <c r="L65" s="74">
        <f>IFERROR(INDEX('[1]2024'!$A:$Q,MATCH($A$3&amp;$D65,'[1]2024'!$B:$B,0),MATCH(L$4,'[1]2024'!$2:$2,0)),0)+IFERROR(INDEX('[1]2024'!$A:$Q,MATCH($B$3&amp;$D65,'[1]2024'!$B:$B,0),MATCH(L$4,'[1]2024'!$2:$2,0)),0)++IFERROR(INDEX('[1]2024'!$A:$Q,MATCH($C$3&amp;$D65,'[1]2024'!$B:$B,0),MATCH(L$4,'[1]2024'!$2:$2,0)),0)++IFERROR(INDEX('[1]2024'!$A:$Q,MATCH($D$3&amp;$D65,'[1]2024'!$B:$B,0),MATCH(L$4,'[1]2024'!$2:$2,0)),0)</f>
        <v>0</v>
      </c>
      <c r="M65" s="74">
        <f>IFERROR(INDEX('[1]2024'!$A:$Q,MATCH($A$3&amp;$D65,'[1]2024'!$B:$B,0),MATCH(M$4,'[1]2024'!$2:$2,0)),0)+IFERROR(INDEX('[1]2024'!$A:$Q,MATCH($B$3&amp;$D65,'[1]2024'!$B:$B,0),MATCH(M$4,'[1]2024'!$2:$2,0)),0)++IFERROR(INDEX('[1]2024'!$A:$Q,MATCH($C$3&amp;$D65,'[1]2024'!$B:$B,0),MATCH(M$4,'[1]2024'!$2:$2,0)),0)++IFERROR(INDEX('[1]2024'!$A:$Q,MATCH($D$3&amp;$D65,'[1]2024'!$B:$B,0),MATCH(M$4,'[1]2024'!$2:$2,0)),0)</f>
        <v>0</v>
      </c>
      <c r="N65" s="74">
        <f>IFERROR(INDEX('[1]2024'!$A:$Q,MATCH($A$3&amp;$D65,'[1]2024'!$B:$B,0),MATCH(N$4,'[1]2024'!$2:$2,0)),0)+IFERROR(INDEX('[1]2024'!$A:$Q,MATCH($B$3&amp;$D65,'[1]2024'!$B:$B,0),MATCH(N$4,'[1]2024'!$2:$2,0)),0)++IFERROR(INDEX('[1]2024'!$A:$Q,MATCH($C$3&amp;$D65,'[1]2024'!$B:$B,0),MATCH(N$4,'[1]2024'!$2:$2,0)),0)++IFERROR(INDEX('[1]2024'!$A:$Q,MATCH($D$3&amp;$D65,'[1]2024'!$B:$B,0),MATCH(N$4,'[1]2024'!$2:$2,0)),0)</f>
        <v>0</v>
      </c>
      <c r="O65" s="74">
        <f>IFERROR(INDEX('[1]2024'!$A:$Q,MATCH($A$3&amp;$D65,'[1]2024'!$B:$B,0),MATCH(O$4,'[1]2024'!$2:$2,0)),0)+IFERROR(INDEX('[1]2024'!$A:$Q,MATCH($B$3&amp;$D65,'[1]2024'!$B:$B,0),MATCH(O$4,'[1]2024'!$2:$2,0)),0)++IFERROR(INDEX('[1]2024'!$A:$Q,MATCH($C$3&amp;$D65,'[1]2024'!$B:$B,0),MATCH(O$4,'[1]2024'!$2:$2,0)),0)++IFERROR(INDEX('[1]2024'!$A:$Q,MATCH($D$3&amp;$D65,'[1]2024'!$B:$B,0),MATCH(O$4,'[1]2024'!$2:$2,0)),0)</f>
        <v>0</v>
      </c>
      <c r="P65" s="74">
        <f>IFERROR(INDEX('[1]2024'!$A:$Q,MATCH($A$3&amp;$D65,'[1]2024'!$B:$B,0),MATCH(P$4,'[1]2024'!$2:$2,0)),0)+IFERROR(INDEX('[1]2024'!$A:$Q,MATCH($B$3&amp;$D65,'[1]2024'!$B:$B,0),MATCH(P$4,'[1]2024'!$2:$2,0)),0)++IFERROR(INDEX('[1]2024'!$A:$Q,MATCH($C$3&amp;$D65,'[1]2024'!$B:$B,0),MATCH(P$4,'[1]2024'!$2:$2,0)),0)++IFERROR(INDEX('[1]2024'!$A:$Q,MATCH($D$3&amp;$D65,'[1]2024'!$B:$B,0),MATCH(P$4,'[1]2024'!$2:$2,0)),0)</f>
        <v>0</v>
      </c>
      <c r="Q65" s="74">
        <f>IFERROR(INDEX('[1]2024'!$A:$Q,MATCH($A$3&amp;$D65,'[1]2024'!$B:$B,0),MATCH(Q$4,'[1]2024'!$2:$2,0)),0)+IFERROR(INDEX('[1]2024'!$A:$Q,MATCH($B$3&amp;$D65,'[1]2024'!$B:$B,0),MATCH(Q$4,'[1]2024'!$2:$2,0)),0)++IFERROR(INDEX('[1]2024'!$A:$Q,MATCH($C$3&amp;$D65,'[1]2024'!$B:$B,0),MATCH(Q$4,'[1]2024'!$2:$2,0)),0)++IFERROR(INDEX('[1]2024'!$A:$Q,MATCH($D$3&amp;$D65,'[1]2024'!$B:$B,0),MATCH(Q$4,'[1]2024'!$2:$2,0)),0)</f>
        <v>0</v>
      </c>
      <c r="R65" s="74">
        <f>IFERROR(INDEX('[1]2024'!$A:$Q,MATCH($A$3&amp;$D65,'[1]2024'!$B:$B,0),MATCH(R$4,'[1]2024'!$2:$2,0)),0)+IFERROR(INDEX('[1]2024'!$A:$Q,MATCH($B$3&amp;$D65,'[1]2024'!$B:$B,0),MATCH(R$4,'[1]2024'!$2:$2,0)),0)++IFERROR(INDEX('[1]2024'!$A:$Q,MATCH($C$3&amp;$D65,'[1]2024'!$B:$B,0),MATCH(R$4,'[1]2024'!$2:$2,0)),0)++IFERROR(INDEX('[1]2024'!$A:$Q,MATCH($D$3&amp;$D65,'[1]2024'!$B:$B,0),MATCH(R$4,'[1]2024'!$2:$2,0)),0)</f>
        <v>0</v>
      </c>
      <c r="S65" s="74">
        <f>IFERROR(INDEX('[1]2024'!$A:$Q,MATCH($A$3&amp;$D65,'[1]2024'!$B:$B,0),MATCH(S$4,'[1]2024'!$2:$2,0)),0)+IFERROR(INDEX('[1]2024'!$A:$Q,MATCH($B$3&amp;$D65,'[1]2024'!$B:$B,0),MATCH(S$4,'[1]2024'!$2:$2,0)),0)++IFERROR(INDEX('[1]2024'!$A:$Q,MATCH($C$3&amp;$D65,'[1]2024'!$B:$B,0),MATCH(S$4,'[1]2024'!$2:$2,0)),0)++IFERROR(INDEX('[1]2024'!$A:$Q,MATCH($D$3&amp;$D65,'[1]2024'!$B:$B,0),MATCH(S$4,'[1]2024'!$2:$2,0)),0)</f>
        <v>0</v>
      </c>
      <c r="T65" s="75">
        <v>0</v>
      </c>
      <c r="U65" s="73">
        <f t="shared" si="37"/>
        <v>0</v>
      </c>
      <c r="V65" s="174">
        <v>0</v>
      </c>
      <c r="W65" s="105">
        <v>0</v>
      </c>
      <c r="X65" s="105">
        <v>0</v>
      </c>
      <c r="Y65" s="105">
        <v>0</v>
      </c>
      <c r="Z65" s="105">
        <v>0</v>
      </c>
      <c r="AA65" s="105">
        <v>0</v>
      </c>
      <c r="AB65" s="105">
        <v>0</v>
      </c>
      <c r="AC65" s="105">
        <v>0</v>
      </c>
      <c r="AD65" s="105">
        <v>0</v>
      </c>
      <c r="AE65" s="105">
        <v>0</v>
      </c>
      <c r="AF65" s="105">
        <v>0</v>
      </c>
      <c r="AG65" s="175">
        <v>0</v>
      </c>
      <c r="AH65" s="73">
        <f t="shared" si="38"/>
        <v>0</v>
      </c>
      <c r="AI65" s="73"/>
      <c r="AJ65" s="73"/>
      <c r="AK65" s="73"/>
      <c r="AL65" s="73"/>
      <c r="AM65" s="73"/>
      <c r="AN65" s="73"/>
      <c r="AO65" s="73"/>
      <c r="AP65" s="73"/>
      <c r="AQ65" s="73"/>
      <c r="AR65" s="73"/>
      <c r="AS65" s="73"/>
      <c r="AT65" s="73"/>
      <c r="AU65" s="73">
        <f t="shared" si="31"/>
        <v>0</v>
      </c>
      <c r="AV65" s="73">
        <f t="shared" si="4"/>
        <v>0</v>
      </c>
      <c r="AW65" s="73">
        <f t="shared" si="5"/>
        <v>0</v>
      </c>
      <c r="AX65" s="73">
        <f t="shared" si="6"/>
        <v>0</v>
      </c>
      <c r="AY65" s="73">
        <f t="shared" si="39"/>
        <v>0</v>
      </c>
      <c r="AZ65" s="73">
        <f t="shared" si="40"/>
        <v>0</v>
      </c>
      <c r="BA65" s="73">
        <f t="shared" si="41"/>
        <v>0</v>
      </c>
      <c r="BB65" s="91"/>
      <c r="BC65" s="69" t="s">
        <v>39</v>
      </c>
      <c r="BD65" s="160"/>
      <c r="BE65" s="74">
        <v>0</v>
      </c>
      <c r="BF65" s="74">
        <v>0</v>
      </c>
      <c r="BG65" s="74">
        <v>0</v>
      </c>
      <c r="BH65" s="162">
        <f t="shared" si="7"/>
        <v>0</v>
      </c>
    </row>
    <row r="66" spans="1:60" outlineLevel="1" x14ac:dyDescent="0.3">
      <c r="A66" s="71" t="s">
        <v>143</v>
      </c>
      <c r="B66" s="149" t="s">
        <v>21</v>
      </c>
      <c r="C66" s="149" t="s">
        <v>44</v>
      </c>
      <c r="D66" s="150">
        <v>5106160</v>
      </c>
      <c r="E66" s="150" t="s">
        <v>138</v>
      </c>
      <c r="F66" s="173">
        <v>0</v>
      </c>
      <c r="G66" s="73">
        <f t="shared" si="36"/>
        <v>0</v>
      </c>
      <c r="H66" s="74">
        <f>IFERROR(INDEX('[1]2024'!$A:$Q,MATCH($A$3&amp;$D66,'[1]2024'!$B:$B,0),MATCH(H$4,'[1]2024'!$2:$2,0)),0)+IFERROR(INDEX('[1]2024'!$A:$Q,MATCH($B$3&amp;$D66,'[1]2024'!$B:$B,0),MATCH(H$4,'[1]2024'!$2:$2,0)),0)++IFERROR(INDEX('[1]2024'!$A:$Q,MATCH($C$3&amp;$D66,'[1]2024'!$B:$B,0),MATCH(H$4,'[1]2024'!$2:$2,0)),0)++IFERROR(INDEX('[1]2024'!$A:$Q,MATCH($D$3&amp;$D66,'[1]2024'!$B:$B,0),MATCH(H$4,'[1]2024'!$2:$2,0)),0)</f>
        <v>0</v>
      </c>
      <c r="I66" s="74">
        <f>IFERROR(INDEX('[1]2024'!$A:$Q,MATCH($A$3&amp;$D66,'[1]2024'!$B:$B,0),MATCH(I$4,'[1]2024'!$2:$2,0)),0)+IFERROR(INDEX('[1]2024'!$A:$Q,MATCH($B$3&amp;$D66,'[1]2024'!$B:$B,0),MATCH(I$4,'[1]2024'!$2:$2,0)),0)++IFERROR(INDEX('[1]2024'!$A:$Q,MATCH($C$3&amp;$D66,'[1]2024'!$B:$B,0),MATCH(I$4,'[1]2024'!$2:$2,0)),0)++IFERROR(INDEX('[1]2024'!$A:$Q,MATCH($D$3&amp;$D66,'[1]2024'!$B:$B,0),MATCH(I$4,'[1]2024'!$2:$2,0)),0)</f>
        <v>0</v>
      </c>
      <c r="J66" s="74">
        <f>IFERROR(INDEX('[1]2024'!$A:$Q,MATCH($A$3&amp;$D66,'[1]2024'!$B:$B,0),MATCH(J$4,'[1]2024'!$2:$2,0)),0)+IFERROR(INDEX('[1]2024'!$A:$Q,MATCH($B$3&amp;$D66,'[1]2024'!$B:$B,0),MATCH(J$4,'[1]2024'!$2:$2,0)),0)++IFERROR(INDEX('[1]2024'!$A:$Q,MATCH($C$3&amp;$D66,'[1]2024'!$B:$B,0),MATCH(J$4,'[1]2024'!$2:$2,0)),0)++IFERROR(INDEX('[1]2024'!$A:$Q,MATCH($D$3&amp;$D66,'[1]2024'!$B:$B,0),MATCH(J$4,'[1]2024'!$2:$2,0)),0)</f>
        <v>0</v>
      </c>
      <c r="K66" s="74">
        <f>IFERROR(INDEX('[1]2024'!$A:$Q,MATCH($A$3&amp;$D66,'[1]2024'!$B:$B,0),MATCH(K$4,'[1]2024'!$2:$2,0)),0)+IFERROR(INDEX('[1]2024'!$A:$Q,MATCH($B$3&amp;$D66,'[1]2024'!$B:$B,0),MATCH(K$4,'[1]2024'!$2:$2,0)),0)++IFERROR(INDEX('[1]2024'!$A:$Q,MATCH($C$3&amp;$D66,'[1]2024'!$B:$B,0),MATCH(K$4,'[1]2024'!$2:$2,0)),0)++IFERROR(INDEX('[1]2024'!$A:$Q,MATCH($D$3&amp;$D66,'[1]2024'!$B:$B,0),MATCH(K$4,'[1]2024'!$2:$2,0)),0)</f>
        <v>0</v>
      </c>
      <c r="L66" s="74">
        <f>IFERROR(INDEX('[1]2024'!$A:$Q,MATCH($A$3&amp;$D66,'[1]2024'!$B:$B,0),MATCH(L$4,'[1]2024'!$2:$2,0)),0)+IFERROR(INDEX('[1]2024'!$A:$Q,MATCH($B$3&amp;$D66,'[1]2024'!$B:$B,0),MATCH(L$4,'[1]2024'!$2:$2,0)),0)++IFERROR(INDEX('[1]2024'!$A:$Q,MATCH($C$3&amp;$D66,'[1]2024'!$B:$B,0),MATCH(L$4,'[1]2024'!$2:$2,0)),0)++IFERROR(INDEX('[1]2024'!$A:$Q,MATCH($D$3&amp;$D66,'[1]2024'!$B:$B,0),MATCH(L$4,'[1]2024'!$2:$2,0)),0)</f>
        <v>0</v>
      </c>
      <c r="M66" s="74">
        <f>IFERROR(INDEX('[1]2024'!$A:$Q,MATCH($A$3&amp;$D66,'[1]2024'!$B:$B,0),MATCH(M$4,'[1]2024'!$2:$2,0)),0)+IFERROR(INDEX('[1]2024'!$A:$Q,MATCH($B$3&amp;$D66,'[1]2024'!$B:$B,0),MATCH(M$4,'[1]2024'!$2:$2,0)),0)++IFERROR(INDEX('[1]2024'!$A:$Q,MATCH($C$3&amp;$D66,'[1]2024'!$B:$B,0),MATCH(M$4,'[1]2024'!$2:$2,0)),0)++IFERROR(INDEX('[1]2024'!$A:$Q,MATCH($D$3&amp;$D66,'[1]2024'!$B:$B,0),MATCH(M$4,'[1]2024'!$2:$2,0)),0)</f>
        <v>0</v>
      </c>
      <c r="N66" s="74">
        <f>IFERROR(INDEX('[1]2024'!$A:$Q,MATCH($A$3&amp;$D66,'[1]2024'!$B:$B,0),MATCH(N$4,'[1]2024'!$2:$2,0)),0)+IFERROR(INDEX('[1]2024'!$A:$Q,MATCH($B$3&amp;$D66,'[1]2024'!$B:$B,0),MATCH(N$4,'[1]2024'!$2:$2,0)),0)++IFERROR(INDEX('[1]2024'!$A:$Q,MATCH($C$3&amp;$D66,'[1]2024'!$B:$B,0),MATCH(N$4,'[1]2024'!$2:$2,0)),0)++IFERROR(INDEX('[1]2024'!$A:$Q,MATCH($D$3&amp;$D66,'[1]2024'!$B:$B,0),MATCH(N$4,'[1]2024'!$2:$2,0)),0)</f>
        <v>0</v>
      </c>
      <c r="O66" s="74">
        <f>IFERROR(INDEX('[1]2024'!$A:$Q,MATCH($A$3&amp;$D66,'[1]2024'!$B:$B,0),MATCH(O$4,'[1]2024'!$2:$2,0)),0)+IFERROR(INDEX('[1]2024'!$A:$Q,MATCH($B$3&amp;$D66,'[1]2024'!$B:$B,0),MATCH(O$4,'[1]2024'!$2:$2,0)),0)++IFERROR(INDEX('[1]2024'!$A:$Q,MATCH($C$3&amp;$D66,'[1]2024'!$B:$B,0),MATCH(O$4,'[1]2024'!$2:$2,0)),0)++IFERROR(INDEX('[1]2024'!$A:$Q,MATCH($D$3&amp;$D66,'[1]2024'!$B:$B,0),MATCH(O$4,'[1]2024'!$2:$2,0)),0)</f>
        <v>0</v>
      </c>
      <c r="P66" s="74">
        <f>IFERROR(INDEX('[1]2024'!$A:$Q,MATCH($A$3&amp;$D66,'[1]2024'!$B:$B,0),MATCH(P$4,'[1]2024'!$2:$2,0)),0)+IFERROR(INDEX('[1]2024'!$A:$Q,MATCH($B$3&amp;$D66,'[1]2024'!$B:$B,0),MATCH(P$4,'[1]2024'!$2:$2,0)),0)++IFERROR(INDEX('[1]2024'!$A:$Q,MATCH($C$3&amp;$D66,'[1]2024'!$B:$B,0),MATCH(P$4,'[1]2024'!$2:$2,0)),0)++IFERROR(INDEX('[1]2024'!$A:$Q,MATCH($D$3&amp;$D66,'[1]2024'!$B:$B,0),MATCH(P$4,'[1]2024'!$2:$2,0)),0)</f>
        <v>0</v>
      </c>
      <c r="Q66" s="74">
        <f>IFERROR(INDEX('[1]2024'!$A:$Q,MATCH($A$3&amp;$D66,'[1]2024'!$B:$B,0),MATCH(Q$4,'[1]2024'!$2:$2,0)),0)+IFERROR(INDEX('[1]2024'!$A:$Q,MATCH($B$3&amp;$D66,'[1]2024'!$B:$B,0),MATCH(Q$4,'[1]2024'!$2:$2,0)),0)++IFERROR(INDEX('[1]2024'!$A:$Q,MATCH($C$3&amp;$D66,'[1]2024'!$B:$B,0),MATCH(Q$4,'[1]2024'!$2:$2,0)),0)++IFERROR(INDEX('[1]2024'!$A:$Q,MATCH($D$3&amp;$D66,'[1]2024'!$B:$B,0),MATCH(Q$4,'[1]2024'!$2:$2,0)),0)</f>
        <v>0</v>
      </c>
      <c r="R66" s="74">
        <f>IFERROR(INDEX('[1]2024'!$A:$Q,MATCH($A$3&amp;$D66,'[1]2024'!$B:$B,0),MATCH(R$4,'[1]2024'!$2:$2,0)),0)+IFERROR(INDEX('[1]2024'!$A:$Q,MATCH($B$3&amp;$D66,'[1]2024'!$B:$B,0),MATCH(R$4,'[1]2024'!$2:$2,0)),0)++IFERROR(INDEX('[1]2024'!$A:$Q,MATCH($C$3&amp;$D66,'[1]2024'!$B:$B,0),MATCH(R$4,'[1]2024'!$2:$2,0)),0)++IFERROR(INDEX('[1]2024'!$A:$Q,MATCH($D$3&amp;$D66,'[1]2024'!$B:$B,0),MATCH(R$4,'[1]2024'!$2:$2,0)),0)</f>
        <v>0</v>
      </c>
      <c r="S66" s="74">
        <f>IFERROR(INDEX('[1]2024'!$A:$Q,MATCH($A$3&amp;$D66,'[1]2024'!$B:$B,0),MATCH(S$4,'[1]2024'!$2:$2,0)),0)+IFERROR(INDEX('[1]2024'!$A:$Q,MATCH($B$3&amp;$D66,'[1]2024'!$B:$B,0),MATCH(S$4,'[1]2024'!$2:$2,0)),0)++IFERROR(INDEX('[1]2024'!$A:$Q,MATCH($C$3&amp;$D66,'[1]2024'!$B:$B,0),MATCH(S$4,'[1]2024'!$2:$2,0)),0)++IFERROR(INDEX('[1]2024'!$A:$Q,MATCH($D$3&amp;$D66,'[1]2024'!$B:$B,0),MATCH(S$4,'[1]2024'!$2:$2,0)),0)</f>
        <v>0</v>
      </c>
      <c r="T66" s="75">
        <v>0</v>
      </c>
      <c r="U66" s="73">
        <f t="shared" si="37"/>
        <v>0</v>
      </c>
      <c r="V66" s="174">
        <v>0</v>
      </c>
      <c r="W66" s="105">
        <v>0</v>
      </c>
      <c r="X66" s="105">
        <v>0</v>
      </c>
      <c r="Y66" s="105">
        <v>0</v>
      </c>
      <c r="Z66" s="105">
        <v>0</v>
      </c>
      <c r="AA66" s="105">
        <v>0</v>
      </c>
      <c r="AB66" s="105">
        <v>0</v>
      </c>
      <c r="AC66" s="105">
        <v>0</v>
      </c>
      <c r="AD66" s="105">
        <v>0</v>
      </c>
      <c r="AE66" s="105">
        <v>0</v>
      </c>
      <c r="AF66" s="105">
        <v>0</v>
      </c>
      <c r="AG66" s="175">
        <v>0</v>
      </c>
      <c r="AH66" s="73">
        <f t="shared" si="38"/>
        <v>0</v>
      </c>
      <c r="AI66" s="73"/>
      <c r="AJ66" s="73"/>
      <c r="AK66" s="73"/>
      <c r="AL66" s="73"/>
      <c r="AM66" s="73"/>
      <c r="AN66" s="73"/>
      <c r="AO66" s="73"/>
      <c r="AP66" s="73"/>
      <c r="AQ66" s="73"/>
      <c r="AR66" s="73"/>
      <c r="AS66" s="73"/>
      <c r="AT66" s="73"/>
      <c r="AU66" s="73">
        <f t="shared" si="31"/>
        <v>0</v>
      </c>
      <c r="AV66" s="73">
        <f t="shared" si="4"/>
        <v>0</v>
      </c>
      <c r="AW66" s="73">
        <f t="shared" si="5"/>
        <v>0</v>
      </c>
      <c r="AX66" s="73">
        <f t="shared" si="6"/>
        <v>0</v>
      </c>
      <c r="AY66" s="73">
        <f t="shared" si="39"/>
        <v>0</v>
      </c>
      <c r="AZ66" s="73">
        <f t="shared" si="40"/>
        <v>0</v>
      </c>
      <c r="BA66" s="73">
        <f t="shared" si="41"/>
        <v>0</v>
      </c>
      <c r="BB66" s="91"/>
      <c r="BC66" s="69" t="s">
        <v>39</v>
      </c>
      <c r="BD66" s="160"/>
      <c r="BE66" s="74">
        <v>0</v>
      </c>
      <c r="BF66" s="74">
        <v>0</v>
      </c>
      <c r="BG66" s="74">
        <v>0</v>
      </c>
      <c r="BH66" s="162">
        <f t="shared" si="7"/>
        <v>0</v>
      </c>
    </row>
    <row r="67" spans="1:60" outlineLevel="1" x14ac:dyDescent="0.3">
      <c r="A67" s="71" t="s">
        <v>144</v>
      </c>
      <c r="B67" s="149" t="s">
        <v>137</v>
      </c>
      <c r="C67" s="149" t="s">
        <v>31</v>
      </c>
      <c r="D67" s="150">
        <v>5106141</v>
      </c>
      <c r="E67" s="150" t="s">
        <v>138</v>
      </c>
      <c r="F67" s="173">
        <v>1294068480</v>
      </c>
      <c r="G67" s="73">
        <f t="shared" si="36"/>
        <v>894416416</v>
      </c>
      <c r="H67" s="74">
        <f>IFERROR(INDEX('[1]2024'!$A:$Q,MATCH($A$3&amp;$D67,'[1]2024'!$B:$B,0),MATCH(H$4,'[1]2024'!$2:$2,0)),0)+IFERROR(INDEX('[1]2024'!$A:$Q,MATCH($B$3&amp;$D67,'[1]2024'!$B:$B,0),MATCH(H$4,'[1]2024'!$2:$2,0)),0)++IFERROR(INDEX('[1]2024'!$A:$Q,MATCH($C$3&amp;$D67,'[1]2024'!$B:$B,0),MATCH(H$4,'[1]2024'!$2:$2,0)),0)++IFERROR(INDEX('[1]2024'!$A:$Q,MATCH($D$3&amp;$D67,'[1]2024'!$B:$B,0),MATCH(H$4,'[1]2024'!$2:$2,0)),0)</f>
        <v>91513131</v>
      </c>
      <c r="I67" s="74">
        <f>IFERROR(INDEX('[1]2024'!$A:$Q,MATCH($A$3&amp;$D67,'[1]2024'!$B:$B,0),MATCH(I$4,'[1]2024'!$2:$2,0)),0)+IFERROR(INDEX('[1]2024'!$A:$Q,MATCH($B$3&amp;$D67,'[1]2024'!$B:$B,0),MATCH(I$4,'[1]2024'!$2:$2,0)),0)++IFERROR(INDEX('[1]2024'!$A:$Q,MATCH($C$3&amp;$D67,'[1]2024'!$B:$B,0),MATCH(I$4,'[1]2024'!$2:$2,0)),0)++IFERROR(INDEX('[1]2024'!$A:$Q,MATCH($D$3&amp;$D67,'[1]2024'!$B:$B,0),MATCH(I$4,'[1]2024'!$2:$2,0)),0)</f>
        <v>102594295</v>
      </c>
      <c r="J67" s="74">
        <f>IFERROR(INDEX('[1]2024'!$A:$Q,MATCH($A$3&amp;$D67,'[1]2024'!$B:$B,0),MATCH(J$4,'[1]2024'!$2:$2,0)),0)+IFERROR(INDEX('[1]2024'!$A:$Q,MATCH($B$3&amp;$D67,'[1]2024'!$B:$B,0),MATCH(J$4,'[1]2024'!$2:$2,0)),0)++IFERROR(INDEX('[1]2024'!$A:$Q,MATCH($C$3&amp;$D67,'[1]2024'!$B:$B,0),MATCH(J$4,'[1]2024'!$2:$2,0)),0)++IFERROR(INDEX('[1]2024'!$A:$Q,MATCH($D$3&amp;$D67,'[1]2024'!$B:$B,0),MATCH(J$4,'[1]2024'!$2:$2,0)),0)</f>
        <v>93614634</v>
      </c>
      <c r="K67" s="74">
        <f>IFERROR(INDEX('[1]2024'!$A:$Q,MATCH($A$3&amp;$D67,'[1]2024'!$B:$B,0),MATCH(K$4,'[1]2024'!$2:$2,0)),0)+IFERROR(INDEX('[1]2024'!$A:$Q,MATCH($B$3&amp;$D67,'[1]2024'!$B:$B,0),MATCH(K$4,'[1]2024'!$2:$2,0)),0)++IFERROR(INDEX('[1]2024'!$A:$Q,MATCH($C$3&amp;$D67,'[1]2024'!$B:$B,0),MATCH(K$4,'[1]2024'!$2:$2,0)),0)++IFERROR(INDEX('[1]2024'!$A:$Q,MATCH($D$3&amp;$D67,'[1]2024'!$B:$B,0),MATCH(K$4,'[1]2024'!$2:$2,0)),0)</f>
        <v>77581027</v>
      </c>
      <c r="L67" s="74">
        <f>IFERROR(INDEX('[1]2024'!$A:$Q,MATCH($A$3&amp;$D67,'[1]2024'!$B:$B,0),MATCH(L$4,'[1]2024'!$2:$2,0)),0)+IFERROR(INDEX('[1]2024'!$A:$Q,MATCH($B$3&amp;$D67,'[1]2024'!$B:$B,0),MATCH(L$4,'[1]2024'!$2:$2,0)),0)++IFERROR(INDEX('[1]2024'!$A:$Q,MATCH($C$3&amp;$D67,'[1]2024'!$B:$B,0),MATCH(L$4,'[1]2024'!$2:$2,0)),0)++IFERROR(INDEX('[1]2024'!$A:$Q,MATCH($D$3&amp;$D67,'[1]2024'!$B:$B,0),MATCH(L$4,'[1]2024'!$2:$2,0)),0)</f>
        <v>64214553</v>
      </c>
      <c r="M67" s="74">
        <f>IFERROR(INDEX('[1]2024'!$A:$Q,MATCH($A$3&amp;$D67,'[1]2024'!$B:$B,0),MATCH(M$4,'[1]2024'!$2:$2,0)),0)+IFERROR(INDEX('[1]2024'!$A:$Q,MATCH($B$3&amp;$D67,'[1]2024'!$B:$B,0),MATCH(M$4,'[1]2024'!$2:$2,0)),0)++IFERROR(INDEX('[1]2024'!$A:$Q,MATCH($C$3&amp;$D67,'[1]2024'!$B:$B,0),MATCH(M$4,'[1]2024'!$2:$2,0)),0)++IFERROR(INDEX('[1]2024'!$A:$Q,MATCH($D$3&amp;$D67,'[1]2024'!$B:$B,0),MATCH(M$4,'[1]2024'!$2:$2,0)),0)</f>
        <v>66653453</v>
      </c>
      <c r="N67" s="74">
        <f>IFERROR(INDEX('[1]2024'!$A:$Q,MATCH($A$3&amp;$D67,'[1]2024'!$B:$B,0),MATCH(N$4,'[1]2024'!$2:$2,0)),0)+IFERROR(INDEX('[1]2024'!$A:$Q,MATCH($B$3&amp;$D67,'[1]2024'!$B:$B,0),MATCH(N$4,'[1]2024'!$2:$2,0)),0)++IFERROR(INDEX('[1]2024'!$A:$Q,MATCH($C$3&amp;$D67,'[1]2024'!$B:$B,0),MATCH(N$4,'[1]2024'!$2:$2,0)),0)++IFERROR(INDEX('[1]2024'!$A:$Q,MATCH($D$3&amp;$D67,'[1]2024'!$B:$B,0),MATCH(N$4,'[1]2024'!$2:$2,0)),0)</f>
        <v>67274461</v>
      </c>
      <c r="O67" s="74">
        <f>IFERROR(INDEX('[1]2024'!$A:$Q,MATCH($A$3&amp;$D67,'[1]2024'!$B:$B,0),MATCH(O$4,'[1]2024'!$2:$2,0)),0)+IFERROR(INDEX('[1]2024'!$A:$Q,MATCH($B$3&amp;$D67,'[1]2024'!$B:$B,0),MATCH(O$4,'[1]2024'!$2:$2,0)),0)++IFERROR(INDEX('[1]2024'!$A:$Q,MATCH($C$3&amp;$D67,'[1]2024'!$B:$B,0),MATCH(O$4,'[1]2024'!$2:$2,0)),0)++IFERROR(INDEX('[1]2024'!$A:$Q,MATCH($D$3&amp;$D67,'[1]2024'!$B:$B,0),MATCH(O$4,'[1]2024'!$2:$2,0)),0)</f>
        <v>62072193</v>
      </c>
      <c r="P67" s="74">
        <f>IFERROR(INDEX('[1]2024'!$A:$Q,MATCH($A$3&amp;$D67,'[1]2024'!$B:$B,0),MATCH(P$4,'[1]2024'!$2:$2,0)),0)+IFERROR(INDEX('[1]2024'!$A:$Q,MATCH($B$3&amp;$D67,'[1]2024'!$B:$B,0),MATCH(P$4,'[1]2024'!$2:$2,0)),0)++IFERROR(INDEX('[1]2024'!$A:$Q,MATCH($C$3&amp;$D67,'[1]2024'!$B:$B,0),MATCH(P$4,'[1]2024'!$2:$2,0)),0)++IFERROR(INDEX('[1]2024'!$A:$Q,MATCH($D$3&amp;$D67,'[1]2024'!$B:$B,0),MATCH(P$4,'[1]2024'!$2:$2,0)),0)</f>
        <v>63596571</v>
      </c>
      <c r="Q67" s="74">
        <f>IFERROR(INDEX('[1]2024'!$A:$Q,MATCH($A$3&amp;$D67,'[1]2024'!$B:$B,0),MATCH(Q$4,'[1]2024'!$2:$2,0)),0)+IFERROR(INDEX('[1]2024'!$A:$Q,MATCH($B$3&amp;$D67,'[1]2024'!$B:$B,0),MATCH(Q$4,'[1]2024'!$2:$2,0)),0)++IFERROR(INDEX('[1]2024'!$A:$Q,MATCH($C$3&amp;$D67,'[1]2024'!$B:$B,0),MATCH(Q$4,'[1]2024'!$2:$2,0)),0)++IFERROR(INDEX('[1]2024'!$A:$Q,MATCH($D$3&amp;$D67,'[1]2024'!$B:$B,0),MATCH(Q$4,'[1]2024'!$2:$2,0)),0)</f>
        <v>66568515</v>
      </c>
      <c r="R67" s="74">
        <f>IFERROR(INDEX('[1]2024'!$A:$Q,MATCH($A$3&amp;$D67,'[1]2024'!$B:$B,0),MATCH(R$4,'[1]2024'!$2:$2,0)),0)+IFERROR(INDEX('[1]2024'!$A:$Q,MATCH($B$3&amp;$D67,'[1]2024'!$B:$B,0),MATCH(R$4,'[1]2024'!$2:$2,0)),0)++IFERROR(INDEX('[1]2024'!$A:$Q,MATCH($C$3&amp;$D67,'[1]2024'!$B:$B,0),MATCH(R$4,'[1]2024'!$2:$2,0)),0)++IFERROR(INDEX('[1]2024'!$A:$Q,MATCH($D$3&amp;$D67,'[1]2024'!$B:$B,0),MATCH(R$4,'[1]2024'!$2:$2,0)),0)</f>
        <v>67513204</v>
      </c>
      <c r="S67" s="74">
        <f>IFERROR(INDEX('[1]2024'!$A:$Q,MATCH($A$3&amp;$D67,'[1]2024'!$B:$B,0),MATCH(S$4,'[1]2024'!$2:$2,0)),0)+IFERROR(INDEX('[1]2024'!$A:$Q,MATCH($B$3&amp;$D67,'[1]2024'!$B:$B,0),MATCH(S$4,'[1]2024'!$2:$2,0)),0)++IFERROR(INDEX('[1]2024'!$A:$Q,MATCH($C$3&amp;$D67,'[1]2024'!$B:$B,0),MATCH(S$4,'[1]2024'!$2:$2,0)),0)++IFERROR(INDEX('[1]2024'!$A:$Q,MATCH($D$3&amp;$D67,'[1]2024'!$B:$B,0),MATCH(S$4,'[1]2024'!$2:$2,0)),0)</f>
        <v>71220379</v>
      </c>
      <c r="T67" s="132">
        <v>970000000</v>
      </c>
      <c r="U67" s="73">
        <f t="shared" si="37"/>
        <v>968349317</v>
      </c>
      <c r="V67" s="174">
        <v>86239445</v>
      </c>
      <c r="W67" s="105">
        <v>82883692</v>
      </c>
      <c r="X67" s="105">
        <v>95494702</v>
      </c>
      <c r="Y67" s="105">
        <v>76192734</v>
      </c>
      <c r="Z67" s="105">
        <v>87538744</v>
      </c>
      <c r="AA67" s="105">
        <v>70000000</v>
      </c>
      <c r="AB67" s="105">
        <v>70000000</v>
      </c>
      <c r="AC67" s="105">
        <v>70000000</v>
      </c>
      <c r="AD67" s="105">
        <v>70000000</v>
      </c>
      <c r="AE67" s="105">
        <v>70000000</v>
      </c>
      <c r="AF67" s="105">
        <v>90000000</v>
      </c>
      <c r="AG67" s="175">
        <v>100000000</v>
      </c>
      <c r="AH67" s="189">
        <f t="shared" si="38"/>
        <v>1130000000</v>
      </c>
      <c r="AI67" s="73">
        <v>100000000</v>
      </c>
      <c r="AJ67" s="73">
        <v>100000000</v>
      </c>
      <c r="AK67" s="73">
        <v>100000000</v>
      </c>
      <c r="AL67" s="73">
        <v>90000000</v>
      </c>
      <c r="AM67" s="73">
        <v>90000000</v>
      </c>
      <c r="AN67" s="73">
        <v>90000000</v>
      </c>
      <c r="AO67" s="73">
        <v>90000000</v>
      </c>
      <c r="AP67" s="73">
        <v>90000000</v>
      </c>
      <c r="AQ67" s="73">
        <v>90000000</v>
      </c>
      <c r="AR67" s="73">
        <v>90000000</v>
      </c>
      <c r="AS67" s="73">
        <v>100000000</v>
      </c>
      <c r="AT67" s="73">
        <v>100000000</v>
      </c>
      <c r="AU67" s="73">
        <f t="shared" si="31"/>
        <v>300000000</v>
      </c>
      <c r="AV67" s="73">
        <f t="shared" si="4"/>
        <v>270000000</v>
      </c>
      <c r="AW67" s="73">
        <f t="shared" si="5"/>
        <v>270000000</v>
      </c>
      <c r="AX67" s="73">
        <f t="shared" si="6"/>
        <v>290000000</v>
      </c>
      <c r="AY67" s="73">
        <f t="shared" si="39"/>
        <v>1186500000</v>
      </c>
      <c r="AZ67" s="73">
        <f t="shared" si="40"/>
        <v>1245825000</v>
      </c>
      <c r="BA67" s="73">
        <f t="shared" si="41"/>
        <v>1308116250</v>
      </c>
      <c r="BB67" s="91"/>
      <c r="BC67" s="69" t="s">
        <v>39</v>
      </c>
      <c r="BD67" s="160"/>
      <c r="BE67" s="74">
        <v>0</v>
      </c>
      <c r="BF67" s="74">
        <v>741732402</v>
      </c>
      <c r="BG67" s="74">
        <v>1072770131</v>
      </c>
      <c r="BH67" s="162">
        <f t="shared" si="7"/>
        <v>894416416</v>
      </c>
    </row>
    <row r="68" spans="1:60" x14ac:dyDescent="0.3">
      <c r="A68" s="57" t="s">
        <v>145</v>
      </c>
      <c r="B68" s="158" t="s">
        <v>21</v>
      </c>
      <c r="C68" s="158"/>
      <c r="D68" s="159"/>
      <c r="E68" s="159"/>
      <c r="F68" s="169">
        <v>46800000</v>
      </c>
      <c r="G68" s="61">
        <f t="shared" ref="G68" si="42">SUM(G69:G78)</f>
        <v>48328697</v>
      </c>
      <c r="H68" s="62">
        <f t="shared" ref="H68:S68" si="43">SUM(H69:H78)</f>
        <v>4815703</v>
      </c>
      <c r="I68" s="63">
        <f t="shared" si="43"/>
        <v>4253007</v>
      </c>
      <c r="J68" s="63">
        <f t="shared" si="43"/>
        <v>3809536</v>
      </c>
      <c r="K68" s="63">
        <f t="shared" si="43"/>
        <v>3410839</v>
      </c>
      <c r="L68" s="63">
        <f t="shared" si="43"/>
        <v>3313145</v>
      </c>
      <c r="M68" s="63">
        <f t="shared" si="43"/>
        <v>3614253</v>
      </c>
      <c r="N68" s="63">
        <f t="shared" si="43"/>
        <v>4590386</v>
      </c>
      <c r="O68" s="63">
        <f t="shared" si="43"/>
        <v>4359871</v>
      </c>
      <c r="P68" s="63">
        <f t="shared" si="43"/>
        <v>4596924</v>
      </c>
      <c r="Q68" s="63">
        <f t="shared" si="43"/>
        <v>3618283</v>
      </c>
      <c r="R68" s="63">
        <f t="shared" si="43"/>
        <v>3564278</v>
      </c>
      <c r="S68" s="63">
        <f t="shared" si="43"/>
        <v>4382472</v>
      </c>
      <c r="T68" s="64">
        <v>48500000</v>
      </c>
      <c r="U68" s="61">
        <f t="shared" ref="U68:Z68" si="44">SUM(U69:U78)</f>
        <v>50049996</v>
      </c>
      <c r="V68" s="85">
        <f t="shared" si="44"/>
        <v>4950741</v>
      </c>
      <c r="W68" s="99">
        <f t="shared" si="44"/>
        <v>4515212</v>
      </c>
      <c r="X68" s="99">
        <f t="shared" si="44"/>
        <v>4307603</v>
      </c>
      <c r="Y68" s="99">
        <f t="shared" si="44"/>
        <v>4046623</v>
      </c>
      <c r="Z68" s="99">
        <f t="shared" si="44"/>
        <v>4229817</v>
      </c>
      <c r="AA68" s="99">
        <v>4000000</v>
      </c>
      <c r="AB68" s="99">
        <v>4000000</v>
      </c>
      <c r="AC68" s="99">
        <v>4000000</v>
      </c>
      <c r="AD68" s="99">
        <v>4000000</v>
      </c>
      <c r="AE68" s="99">
        <v>4000000</v>
      </c>
      <c r="AF68" s="99">
        <v>4000000</v>
      </c>
      <c r="AG68" s="170">
        <v>4000000</v>
      </c>
      <c r="AH68" s="61">
        <f t="shared" ref="AH68:AT68" si="45">SUM(AH69:AH78)</f>
        <v>48000000</v>
      </c>
      <c r="AI68" s="61">
        <f t="shared" si="45"/>
        <v>4000000</v>
      </c>
      <c r="AJ68" s="61">
        <f t="shared" si="45"/>
        <v>4000000</v>
      </c>
      <c r="AK68" s="61">
        <f t="shared" si="45"/>
        <v>4000000</v>
      </c>
      <c r="AL68" s="61">
        <f t="shared" si="45"/>
        <v>4000000</v>
      </c>
      <c r="AM68" s="61">
        <f t="shared" si="45"/>
        <v>4000000</v>
      </c>
      <c r="AN68" s="61">
        <f t="shared" si="45"/>
        <v>4000000</v>
      </c>
      <c r="AO68" s="61">
        <f t="shared" si="45"/>
        <v>4000000</v>
      </c>
      <c r="AP68" s="61">
        <f t="shared" si="45"/>
        <v>4000000</v>
      </c>
      <c r="AQ68" s="61">
        <f t="shared" si="45"/>
        <v>4000000</v>
      </c>
      <c r="AR68" s="61">
        <f t="shared" si="45"/>
        <v>4000000</v>
      </c>
      <c r="AS68" s="61">
        <f t="shared" si="45"/>
        <v>4000000</v>
      </c>
      <c r="AT68" s="61">
        <f t="shared" si="45"/>
        <v>4000000</v>
      </c>
      <c r="AU68" s="61">
        <f t="shared" si="31"/>
        <v>12000000</v>
      </c>
      <c r="AV68" s="61">
        <f t="shared" si="4"/>
        <v>12000000</v>
      </c>
      <c r="AW68" s="61">
        <f t="shared" si="5"/>
        <v>12000000</v>
      </c>
      <c r="AX68" s="61">
        <f t="shared" si="6"/>
        <v>12000000</v>
      </c>
      <c r="AY68" s="61">
        <f>SUM(AY69:AY78)</f>
        <v>48000000</v>
      </c>
      <c r="AZ68" s="61">
        <f>SUM(AZ69:AZ78)</f>
        <v>48000000</v>
      </c>
      <c r="BA68" s="61">
        <f>SUM(BA69:BA78)</f>
        <v>48000000</v>
      </c>
      <c r="BB68" s="91"/>
      <c r="BC68" s="171"/>
      <c r="BD68" s="172"/>
      <c r="BE68" s="85">
        <f>SUM(BE69:BE78)</f>
        <v>0</v>
      </c>
      <c r="BF68" s="85">
        <v>32839854</v>
      </c>
      <c r="BG68" s="85">
        <v>49456386</v>
      </c>
      <c r="BH68" s="161">
        <f t="shared" si="7"/>
        <v>48328697</v>
      </c>
    </row>
    <row r="69" spans="1:60" outlineLevel="1" x14ac:dyDescent="0.3">
      <c r="A69" s="71" t="s">
        <v>146</v>
      </c>
      <c r="B69" s="149" t="s">
        <v>147</v>
      </c>
      <c r="C69" s="149" t="s">
        <v>31</v>
      </c>
      <c r="D69" s="150">
        <v>5107110</v>
      </c>
      <c r="E69" s="150" t="s">
        <v>148</v>
      </c>
      <c r="F69" s="173">
        <v>0</v>
      </c>
      <c r="G69" s="73">
        <f t="shared" ref="G69:G78" si="46">SUM(H69:S69)</f>
        <v>0</v>
      </c>
      <c r="H69" s="74">
        <f>IFERROR(INDEX('[1]2024'!$A:$Q,MATCH($A$3&amp;$D69,'[1]2024'!$B:$B,0),MATCH(H$4,'[1]2024'!$2:$2,0)),0)+IFERROR(INDEX('[1]2024'!$A:$Q,MATCH($B$3&amp;$D69,'[1]2024'!$B:$B,0),MATCH(H$4,'[1]2024'!$2:$2,0)),0)++IFERROR(INDEX('[1]2024'!$A:$Q,MATCH($C$3&amp;$D69,'[1]2024'!$B:$B,0),MATCH(H$4,'[1]2024'!$2:$2,0)),0)++IFERROR(INDEX('[1]2024'!$A:$Q,MATCH($D$3&amp;$D69,'[1]2024'!$B:$B,0),MATCH(H$4,'[1]2024'!$2:$2,0)),0)</f>
        <v>0</v>
      </c>
      <c r="I69" s="74">
        <f>IFERROR(INDEX('[1]2024'!$A:$Q,MATCH($A$3&amp;$D69,'[1]2024'!$B:$B,0),MATCH(I$4,'[1]2024'!$2:$2,0)),0)+IFERROR(INDEX('[1]2024'!$A:$Q,MATCH($B$3&amp;$D69,'[1]2024'!$B:$B,0),MATCH(I$4,'[1]2024'!$2:$2,0)),0)++IFERROR(INDEX('[1]2024'!$A:$Q,MATCH($C$3&amp;$D69,'[1]2024'!$B:$B,0),MATCH(I$4,'[1]2024'!$2:$2,0)),0)++IFERROR(INDEX('[1]2024'!$A:$Q,MATCH($D$3&amp;$D69,'[1]2024'!$B:$B,0),MATCH(I$4,'[1]2024'!$2:$2,0)),0)</f>
        <v>0</v>
      </c>
      <c r="J69" s="74">
        <f>IFERROR(INDEX('[1]2024'!$A:$Q,MATCH($A$3&amp;$D69,'[1]2024'!$B:$B,0),MATCH(J$4,'[1]2024'!$2:$2,0)),0)+IFERROR(INDEX('[1]2024'!$A:$Q,MATCH($B$3&amp;$D69,'[1]2024'!$B:$B,0),MATCH(J$4,'[1]2024'!$2:$2,0)),0)++IFERROR(INDEX('[1]2024'!$A:$Q,MATCH($C$3&amp;$D69,'[1]2024'!$B:$B,0),MATCH(J$4,'[1]2024'!$2:$2,0)),0)++IFERROR(INDEX('[1]2024'!$A:$Q,MATCH($D$3&amp;$D69,'[1]2024'!$B:$B,0),MATCH(J$4,'[1]2024'!$2:$2,0)),0)</f>
        <v>0</v>
      </c>
      <c r="K69" s="74">
        <f>IFERROR(INDEX('[1]2024'!$A:$Q,MATCH($A$3&amp;$D69,'[1]2024'!$B:$B,0),MATCH(K$4,'[1]2024'!$2:$2,0)),0)+IFERROR(INDEX('[1]2024'!$A:$Q,MATCH($B$3&amp;$D69,'[1]2024'!$B:$B,0),MATCH(K$4,'[1]2024'!$2:$2,0)),0)++IFERROR(INDEX('[1]2024'!$A:$Q,MATCH($C$3&amp;$D69,'[1]2024'!$B:$B,0),MATCH(K$4,'[1]2024'!$2:$2,0)),0)++IFERROR(INDEX('[1]2024'!$A:$Q,MATCH($D$3&amp;$D69,'[1]2024'!$B:$B,0),MATCH(K$4,'[1]2024'!$2:$2,0)),0)</f>
        <v>0</v>
      </c>
      <c r="L69" s="74">
        <f>IFERROR(INDEX('[1]2024'!$A:$Q,MATCH($A$3&amp;$D69,'[1]2024'!$B:$B,0),MATCH(L$4,'[1]2024'!$2:$2,0)),0)+IFERROR(INDEX('[1]2024'!$A:$Q,MATCH($B$3&amp;$D69,'[1]2024'!$B:$B,0),MATCH(L$4,'[1]2024'!$2:$2,0)),0)++IFERROR(INDEX('[1]2024'!$A:$Q,MATCH($C$3&amp;$D69,'[1]2024'!$B:$B,0),MATCH(L$4,'[1]2024'!$2:$2,0)),0)++IFERROR(INDEX('[1]2024'!$A:$Q,MATCH($D$3&amp;$D69,'[1]2024'!$B:$B,0),MATCH(L$4,'[1]2024'!$2:$2,0)),0)</f>
        <v>0</v>
      </c>
      <c r="M69" s="74">
        <f>IFERROR(INDEX('[1]2024'!$A:$Q,MATCH($A$3&amp;$D69,'[1]2024'!$B:$B,0),MATCH(M$4,'[1]2024'!$2:$2,0)),0)+IFERROR(INDEX('[1]2024'!$A:$Q,MATCH($B$3&amp;$D69,'[1]2024'!$B:$B,0),MATCH(M$4,'[1]2024'!$2:$2,0)),0)++IFERROR(INDEX('[1]2024'!$A:$Q,MATCH($C$3&amp;$D69,'[1]2024'!$B:$B,0),MATCH(M$4,'[1]2024'!$2:$2,0)),0)++IFERROR(INDEX('[1]2024'!$A:$Q,MATCH($D$3&amp;$D69,'[1]2024'!$B:$B,0),MATCH(M$4,'[1]2024'!$2:$2,0)),0)</f>
        <v>0</v>
      </c>
      <c r="N69" s="74">
        <f>IFERROR(INDEX('[1]2024'!$A:$Q,MATCH($A$3&amp;$D69,'[1]2024'!$B:$B,0),MATCH(N$4,'[1]2024'!$2:$2,0)),0)+IFERROR(INDEX('[1]2024'!$A:$Q,MATCH($B$3&amp;$D69,'[1]2024'!$B:$B,0),MATCH(N$4,'[1]2024'!$2:$2,0)),0)++IFERROR(INDEX('[1]2024'!$A:$Q,MATCH($C$3&amp;$D69,'[1]2024'!$B:$B,0),MATCH(N$4,'[1]2024'!$2:$2,0)),0)++IFERROR(INDEX('[1]2024'!$A:$Q,MATCH($D$3&amp;$D69,'[1]2024'!$B:$B,0),MATCH(N$4,'[1]2024'!$2:$2,0)),0)</f>
        <v>0</v>
      </c>
      <c r="O69" s="74">
        <f>IFERROR(INDEX('[1]2024'!$A:$Q,MATCH($A$3&amp;$D69,'[1]2024'!$B:$B,0),MATCH(O$4,'[1]2024'!$2:$2,0)),0)+IFERROR(INDEX('[1]2024'!$A:$Q,MATCH($B$3&amp;$D69,'[1]2024'!$B:$B,0),MATCH(O$4,'[1]2024'!$2:$2,0)),0)++IFERROR(INDEX('[1]2024'!$A:$Q,MATCH($C$3&amp;$D69,'[1]2024'!$B:$B,0),MATCH(O$4,'[1]2024'!$2:$2,0)),0)++IFERROR(INDEX('[1]2024'!$A:$Q,MATCH($D$3&amp;$D69,'[1]2024'!$B:$B,0),MATCH(O$4,'[1]2024'!$2:$2,0)),0)</f>
        <v>0</v>
      </c>
      <c r="P69" s="74">
        <f>IFERROR(INDEX('[1]2024'!$A:$Q,MATCH($A$3&amp;$D69,'[1]2024'!$B:$B,0),MATCH(P$4,'[1]2024'!$2:$2,0)),0)+IFERROR(INDEX('[1]2024'!$A:$Q,MATCH($B$3&amp;$D69,'[1]2024'!$B:$B,0),MATCH(P$4,'[1]2024'!$2:$2,0)),0)++IFERROR(INDEX('[1]2024'!$A:$Q,MATCH($C$3&amp;$D69,'[1]2024'!$B:$B,0),MATCH(P$4,'[1]2024'!$2:$2,0)),0)++IFERROR(INDEX('[1]2024'!$A:$Q,MATCH($D$3&amp;$D69,'[1]2024'!$B:$B,0),MATCH(P$4,'[1]2024'!$2:$2,0)),0)</f>
        <v>0</v>
      </c>
      <c r="Q69" s="74">
        <f>IFERROR(INDEX('[1]2024'!$A:$Q,MATCH($A$3&amp;$D69,'[1]2024'!$B:$B,0),MATCH(Q$4,'[1]2024'!$2:$2,0)),0)+IFERROR(INDEX('[1]2024'!$A:$Q,MATCH($B$3&amp;$D69,'[1]2024'!$B:$B,0),MATCH(Q$4,'[1]2024'!$2:$2,0)),0)++IFERROR(INDEX('[1]2024'!$A:$Q,MATCH($C$3&amp;$D69,'[1]2024'!$B:$B,0),MATCH(Q$4,'[1]2024'!$2:$2,0)),0)++IFERROR(INDEX('[1]2024'!$A:$Q,MATCH($D$3&amp;$D69,'[1]2024'!$B:$B,0),MATCH(Q$4,'[1]2024'!$2:$2,0)),0)</f>
        <v>0</v>
      </c>
      <c r="R69" s="74">
        <f>IFERROR(INDEX('[1]2024'!$A:$Q,MATCH($A$3&amp;$D69,'[1]2024'!$B:$B,0),MATCH(R$4,'[1]2024'!$2:$2,0)),0)+IFERROR(INDEX('[1]2024'!$A:$Q,MATCH($B$3&amp;$D69,'[1]2024'!$B:$B,0),MATCH(R$4,'[1]2024'!$2:$2,0)),0)++IFERROR(INDEX('[1]2024'!$A:$Q,MATCH($C$3&amp;$D69,'[1]2024'!$B:$B,0),MATCH(R$4,'[1]2024'!$2:$2,0)),0)++IFERROR(INDEX('[1]2024'!$A:$Q,MATCH($D$3&amp;$D69,'[1]2024'!$B:$B,0),MATCH(R$4,'[1]2024'!$2:$2,0)),0)</f>
        <v>0</v>
      </c>
      <c r="S69" s="74">
        <f>IFERROR(INDEX('[1]2024'!$A:$Q,MATCH($A$3&amp;$D69,'[1]2024'!$B:$B,0),MATCH(S$4,'[1]2024'!$2:$2,0)),0)+IFERROR(INDEX('[1]2024'!$A:$Q,MATCH($B$3&amp;$D69,'[1]2024'!$B:$B,0),MATCH(S$4,'[1]2024'!$2:$2,0)),0)++IFERROR(INDEX('[1]2024'!$A:$Q,MATCH($C$3&amp;$D69,'[1]2024'!$B:$B,0),MATCH(S$4,'[1]2024'!$2:$2,0)),0)++IFERROR(INDEX('[1]2024'!$A:$Q,MATCH($D$3&amp;$D69,'[1]2024'!$B:$B,0),MATCH(S$4,'[1]2024'!$2:$2,0)),0)</f>
        <v>0</v>
      </c>
      <c r="T69" s="75">
        <v>0</v>
      </c>
      <c r="U69" s="73">
        <f t="shared" ref="U69:U78" si="47">SUM(V69:AG69)</f>
        <v>0</v>
      </c>
      <c r="V69" s="174">
        <v>0</v>
      </c>
      <c r="W69" s="105">
        <v>0</v>
      </c>
      <c r="X69" s="105">
        <v>0</v>
      </c>
      <c r="Y69" s="105">
        <v>0</v>
      </c>
      <c r="Z69" s="105">
        <v>0</v>
      </c>
      <c r="AA69" s="105">
        <v>0</v>
      </c>
      <c r="AB69" s="105">
        <v>0</v>
      </c>
      <c r="AC69" s="105">
        <v>0</v>
      </c>
      <c r="AD69" s="105">
        <v>0</v>
      </c>
      <c r="AE69" s="105">
        <v>0</v>
      </c>
      <c r="AF69" s="105">
        <v>0</v>
      </c>
      <c r="AG69" s="175">
        <v>0</v>
      </c>
      <c r="AH69" s="73">
        <f t="shared" ref="AH69:AH78" si="48">SUM(AI69:AT69)</f>
        <v>0</v>
      </c>
      <c r="AI69" s="73"/>
      <c r="AJ69" s="73"/>
      <c r="AK69" s="73"/>
      <c r="AL69" s="73"/>
      <c r="AM69" s="73"/>
      <c r="AN69" s="73"/>
      <c r="AO69" s="73"/>
      <c r="AP69" s="73"/>
      <c r="AQ69" s="73"/>
      <c r="AR69" s="73"/>
      <c r="AS69" s="73"/>
      <c r="AT69" s="73"/>
      <c r="AU69" s="73">
        <f t="shared" si="31"/>
        <v>0</v>
      </c>
      <c r="AV69" s="73">
        <f t="shared" si="4"/>
        <v>0</v>
      </c>
      <c r="AW69" s="73">
        <f t="shared" si="5"/>
        <v>0</v>
      </c>
      <c r="AX69" s="73">
        <f t="shared" si="6"/>
        <v>0</v>
      </c>
      <c r="AY69" s="73">
        <f t="shared" ref="AY69:AY78" si="49">IF($BC69="O",1.05*$AH69,$AH69)</f>
        <v>0</v>
      </c>
      <c r="AZ69" s="73">
        <f t="shared" ref="AZ69:AZ78" si="50">IF($BC69="O",1.05*$AY69,$AY69)</f>
        <v>0</v>
      </c>
      <c r="BA69" s="73">
        <f t="shared" ref="BA69:BA78" si="51">IF($BC69="O",1.05*$AZ69,$AZ69)</f>
        <v>0</v>
      </c>
      <c r="BB69" s="91"/>
      <c r="BC69" s="69" t="s">
        <v>24</v>
      </c>
      <c r="BD69" s="160"/>
      <c r="BE69" s="74">
        <v>0</v>
      </c>
      <c r="BF69" s="74">
        <v>0</v>
      </c>
      <c r="BG69" s="74">
        <v>0</v>
      </c>
      <c r="BH69" s="162">
        <f t="shared" si="7"/>
        <v>0</v>
      </c>
    </row>
    <row r="70" spans="1:60" outlineLevel="1" x14ac:dyDescent="0.3">
      <c r="A70" s="71" t="s">
        <v>149</v>
      </c>
      <c r="B70" s="149" t="s">
        <v>147</v>
      </c>
      <c r="C70" s="149" t="s">
        <v>31</v>
      </c>
      <c r="D70" s="150">
        <v>5107130</v>
      </c>
      <c r="E70" s="150" t="s">
        <v>148</v>
      </c>
      <c r="F70" s="173">
        <v>0</v>
      </c>
      <c r="G70" s="73">
        <f t="shared" si="46"/>
        <v>0</v>
      </c>
      <c r="H70" s="74">
        <f>IFERROR(INDEX('[1]2024'!$A:$Q,MATCH($A$3&amp;$D70,'[1]2024'!$B:$B,0),MATCH(H$4,'[1]2024'!$2:$2,0)),0)+IFERROR(INDEX('[1]2024'!$A:$Q,MATCH($B$3&amp;$D70,'[1]2024'!$B:$B,0),MATCH(H$4,'[1]2024'!$2:$2,0)),0)++IFERROR(INDEX('[1]2024'!$A:$Q,MATCH($C$3&amp;$D70,'[1]2024'!$B:$B,0),MATCH(H$4,'[1]2024'!$2:$2,0)),0)++IFERROR(INDEX('[1]2024'!$A:$Q,MATCH($D$3&amp;$D70,'[1]2024'!$B:$B,0),MATCH(H$4,'[1]2024'!$2:$2,0)),0)</f>
        <v>0</v>
      </c>
      <c r="I70" s="74">
        <f>IFERROR(INDEX('[1]2024'!$A:$Q,MATCH($A$3&amp;$D70,'[1]2024'!$B:$B,0),MATCH(I$4,'[1]2024'!$2:$2,0)),0)+IFERROR(INDEX('[1]2024'!$A:$Q,MATCH($B$3&amp;$D70,'[1]2024'!$B:$B,0),MATCH(I$4,'[1]2024'!$2:$2,0)),0)++IFERROR(INDEX('[1]2024'!$A:$Q,MATCH($C$3&amp;$D70,'[1]2024'!$B:$B,0),MATCH(I$4,'[1]2024'!$2:$2,0)),0)++IFERROR(INDEX('[1]2024'!$A:$Q,MATCH($D$3&amp;$D70,'[1]2024'!$B:$B,0),MATCH(I$4,'[1]2024'!$2:$2,0)),0)</f>
        <v>0</v>
      </c>
      <c r="J70" s="74">
        <f>IFERROR(INDEX('[1]2024'!$A:$Q,MATCH($A$3&amp;$D70,'[1]2024'!$B:$B,0),MATCH(J$4,'[1]2024'!$2:$2,0)),0)+IFERROR(INDEX('[1]2024'!$A:$Q,MATCH($B$3&amp;$D70,'[1]2024'!$B:$B,0),MATCH(J$4,'[1]2024'!$2:$2,0)),0)++IFERROR(INDEX('[1]2024'!$A:$Q,MATCH($C$3&amp;$D70,'[1]2024'!$B:$B,0),MATCH(J$4,'[1]2024'!$2:$2,0)),0)++IFERROR(INDEX('[1]2024'!$A:$Q,MATCH($D$3&amp;$D70,'[1]2024'!$B:$B,0),MATCH(J$4,'[1]2024'!$2:$2,0)),0)</f>
        <v>0</v>
      </c>
      <c r="K70" s="74">
        <f>IFERROR(INDEX('[1]2024'!$A:$Q,MATCH($A$3&amp;$D70,'[1]2024'!$B:$B,0),MATCH(K$4,'[1]2024'!$2:$2,0)),0)+IFERROR(INDEX('[1]2024'!$A:$Q,MATCH($B$3&amp;$D70,'[1]2024'!$B:$B,0),MATCH(K$4,'[1]2024'!$2:$2,0)),0)++IFERROR(INDEX('[1]2024'!$A:$Q,MATCH($C$3&amp;$D70,'[1]2024'!$B:$B,0),MATCH(K$4,'[1]2024'!$2:$2,0)),0)++IFERROR(INDEX('[1]2024'!$A:$Q,MATCH($D$3&amp;$D70,'[1]2024'!$B:$B,0),MATCH(K$4,'[1]2024'!$2:$2,0)),0)</f>
        <v>0</v>
      </c>
      <c r="L70" s="74">
        <f>IFERROR(INDEX('[1]2024'!$A:$Q,MATCH($A$3&amp;$D70,'[1]2024'!$B:$B,0),MATCH(L$4,'[1]2024'!$2:$2,0)),0)+IFERROR(INDEX('[1]2024'!$A:$Q,MATCH($B$3&amp;$D70,'[1]2024'!$B:$B,0),MATCH(L$4,'[1]2024'!$2:$2,0)),0)++IFERROR(INDEX('[1]2024'!$A:$Q,MATCH($C$3&amp;$D70,'[1]2024'!$B:$B,0),MATCH(L$4,'[1]2024'!$2:$2,0)),0)++IFERROR(INDEX('[1]2024'!$A:$Q,MATCH($D$3&amp;$D70,'[1]2024'!$B:$B,0),MATCH(L$4,'[1]2024'!$2:$2,0)),0)</f>
        <v>0</v>
      </c>
      <c r="M70" s="74">
        <f>IFERROR(INDEX('[1]2024'!$A:$Q,MATCH($A$3&amp;$D70,'[1]2024'!$B:$B,0),MATCH(M$4,'[1]2024'!$2:$2,0)),0)+IFERROR(INDEX('[1]2024'!$A:$Q,MATCH($B$3&amp;$D70,'[1]2024'!$B:$B,0),MATCH(M$4,'[1]2024'!$2:$2,0)),0)++IFERROR(INDEX('[1]2024'!$A:$Q,MATCH($C$3&amp;$D70,'[1]2024'!$B:$B,0),MATCH(M$4,'[1]2024'!$2:$2,0)),0)++IFERROR(INDEX('[1]2024'!$A:$Q,MATCH($D$3&amp;$D70,'[1]2024'!$B:$B,0),MATCH(M$4,'[1]2024'!$2:$2,0)),0)</f>
        <v>0</v>
      </c>
      <c r="N70" s="74">
        <f>IFERROR(INDEX('[1]2024'!$A:$Q,MATCH($A$3&amp;$D70,'[1]2024'!$B:$B,0),MATCH(N$4,'[1]2024'!$2:$2,0)),0)+IFERROR(INDEX('[1]2024'!$A:$Q,MATCH($B$3&amp;$D70,'[1]2024'!$B:$B,0),MATCH(N$4,'[1]2024'!$2:$2,0)),0)++IFERROR(INDEX('[1]2024'!$A:$Q,MATCH($C$3&amp;$D70,'[1]2024'!$B:$B,0),MATCH(N$4,'[1]2024'!$2:$2,0)),0)++IFERROR(INDEX('[1]2024'!$A:$Q,MATCH($D$3&amp;$D70,'[1]2024'!$B:$B,0),MATCH(N$4,'[1]2024'!$2:$2,0)),0)</f>
        <v>0</v>
      </c>
      <c r="O70" s="74">
        <f>IFERROR(INDEX('[1]2024'!$A:$Q,MATCH($A$3&amp;$D70,'[1]2024'!$B:$B,0),MATCH(O$4,'[1]2024'!$2:$2,0)),0)+IFERROR(INDEX('[1]2024'!$A:$Q,MATCH($B$3&amp;$D70,'[1]2024'!$B:$B,0),MATCH(O$4,'[1]2024'!$2:$2,0)),0)++IFERROR(INDEX('[1]2024'!$A:$Q,MATCH($C$3&amp;$D70,'[1]2024'!$B:$B,0),MATCH(O$4,'[1]2024'!$2:$2,0)),0)++IFERROR(INDEX('[1]2024'!$A:$Q,MATCH($D$3&amp;$D70,'[1]2024'!$B:$B,0),MATCH(O$4,'[1]2024'!$2:$2,0)),0)</f>
        <v>0</v>
      </c>
      <c r="P70" s="74">
        <f>IFERROR(INDEX('[1]2024'!$A:$Q,MATCH($A$3&amp;$D70,'[1]2024'!$B:$B,0),MATCH(P$4,'[1]2024'!$2:$2,0)),0)+IFERROR(INDEX('[1]2024'!$A:$Q,MATCH($B$3&amp;$D70,'[1]2024'!$B:$B,0),MATCH(P$4,'[1]2024'!$2:$2,0)),0)++IFERROR(INDEX('[1]2024'!$A:$Q,MATCH($C$3&amp;$D70,'[1]2024'!$B:$B,0),MATCH(P$4,'[1]2024'!$2:$2,0)),0)++IFERROR(INDEX('[1]2024'!$A:$Q,MATCH($D$3&amp;$D70,'[1]2024'!$B:$B,0),MATCH(P$4,'[1]2024'!$2:$2,0)),0)</f>
        <v>0</v>
      </c>
      <c r="Q70" s="74">
        <f>IFERROR(INDEX('[1]2024'!$A:$Q,MATCH($A$3&amp;$D70,'[1]2024'!$B:$B,0),MATCH(Q$4,'[1]2024'!$2:$2,0)),0)+IFERROR(INDEX('[1]2024'!$A:$Q,MATCH($B$3&amp;$D70,'[1]2024'!$B:$B,0),MATCH(Q$4,'[1]2024'!$2:$2,0)),0)++IFERROR(INDEX('[1]2024'!$A:$Q,MATCH($C$3&amp;$D70,'[1]2024'!$B:$B,0),MATCH(Q$4,'[1]2024'!$2:$2,0)),0)++IFERROR(INDEX('[1]2024'!$A:$Q,MATCH($D$3&amp;$D70,'[1]2024'!$B:$B,0),MATCH(Q$4,'[1]2024'!$2:$2,0)),0)</f>
        <v>0</v>
      </c>
      <c r="R70" s="74">
        <f>IFERROR(INDEX('[1]2024'!$A:$Q,MATCH($A$3&amp;$D70,'[1]2024'!$B:$B,0),MATCH(R$4,'[1]2024'!$2:$2,0)),0)+IFERROR(INDEX('[1]2024'!$A:$Q,MATCH($B$3&amp;$D70,'[1]2024'!$B:$B,0),MATCH(R$4,'[1]2024'!$2:$2,0)),0)++IFERROR(INDEX('[1]2024'!$A:$Q,MATCH($C$3&amp;$D70,'[1]2024'!$B:$B,0),MATCH(R$4,'[1]2024'!$2:$2,0)),0)++IFERROR(INDEX('[1]2024'!$A:$Q,MATCH($D$3&amp;$D70,'[1]2024'!$B:$B,0),MATCH(R$4,'[1]2024'!$2:$2,0)),0)</f>
        <v>0</v>
      </c>
      <c r="S70" s="74">
        <f>IFERROR(INDEX('[1]2024'!$A:$Q,MATCH($A$3&amp;$D70,'[1]2024'!$B:$B,0),MATCH(S$4,'[1]2024'!$2:$2,0)),0)+IFERROR(INDEX('[1]2024'!$A:$Q,MATCH($B$3&amp;$D70,'[1]2024'!$B:$B,0),MATCH(S$4,'[1]2024'!$2:$2,0)),0)++IFERROR(INDEX('[1]2024'!$A:$Q,MATCH($C$3&amp;$D70,'[1]2024'!$B:$B,0),MATCH(S$4,'[1]2024'!$2:$2,0)),0)++IFERROR(INDEX('[1]2024'!$A:$Q,MATCH($D$3&amp;$D70,'[1]2024'!$B:$B,0),MATCH(S$4,'[1]2024'!$2:$2,0)),0)</f>
        <v>0</v>
      </c>
      <c r="T70" s="75">
        <v>0</v>
      </c>
      <c r="U70" s="73">
        <f t="shared" si="47"/>
        <v>0</v>
      </c>
      <c r="V70" s="174">
        <v>0</v>
      </c>
      <c r="W70" s="105">
        <v>0</v>
      </c>
      <c r="X70" s="105">
        <v>0</v>
      </c>
      <c r="Y70" s="105">
        <v>0</v>
      </c>
      <c r="Z70" s="105">
        <v>0</v>
      </c>
      <c r="AA70" s="105">
        <v>0</v>
      </c>
      <c r="AB70" s="105">
        <v>0</v>
      </c>
      <c r="AC70" s="105">
        <v>0</v>
      </c>
      <c r="AD70" s="105">
        <v>0</v>
      </c>
      <c r="AE70" s="105">
        <v>0</v>
      </c>
      <c r="AF70" s="105">
        <v>0</v>
      </c>
      <c r="AG70" s="175">
        <v>0</v>
      </c>
      <c r="AH70" s="73">
        <f t="shared" si="48"/>
        <v>0</v>
      </c>
      <c r="AI70" s="73"/>
      <c r="AJ70" s="73"/>
      <c r="AK70" s="73"/>
      <c r="AL70" s="73"/>
      <c r="AM70" s="73"/>
      <c r="AN70" s="73"/>
      <c r="AO70" s="73"/>
      <c r="AP70" s="73"/>
      <c r="AQ70" s="73"/>
      <c r="AR70" s="73"/>
      <c r="AS70" s="73"/>
      <c r="AT70" s="73"/>
      <c r="AU70" s="73">
        <f t="shared" si="31"/>
        <v>0</v>
      </c>
      <c r="AV70" s="73">
        <f t="shared" si="4"/>
        <v>0</v>
      </c>
      <c r="AW70" s="73">
        <f t="shared" si="5"/>
        <v>0</v>
      </c>
      <c r="AX70" s="73">
        <f t="shared" si="6"/>
        <v>0</v>
      </c>
      <c r="AY70" s="73">
        <f t="shared" si="49"/>
        <v>0</v>
      </c>
      <c r="AZ70" s="73">
        <f t="shared" si="50"/>
        <v>0</v>
      </c>
      <c r="BA70" s="73">
        <f t="shared" si="51"/>
        <v>0</v>
      </c>
      <c r="BB70" s="91"/>
      <c r="BC70" s="69" t="s">
        <v>24</v>
      </c>
      <c r="BD70" s="160"/>
      <c r="BE70" s="74">
        <v>0</v>
      </c>
      <c r="BF70" s="74">
        <v>0</v>
      </c>
      <c r="BG70" s="74">
        <v>0</v>
      </c>
      <c r="BH70" s="162">
        <f t="shared" si="7"/>
        <v>0</v>
      </c>
    </row>
    <row r="71" spans="1:60" outlineLevel="1" x14ac:dyDescent="0.3">
      <c r="A71" s="82" t="s">
        <v>150</v>
      </c>
      <c r="B71" s="149" t="s">
        <v>147</v>
      </c>
      <c r="C71" s="149" t="s">
        <v>31</v>
      </c>
      <c r="D71" s="150">
        <v>5107120</v>
      </c>
      <c r="E71" s="150" t="s">
        <v>148</v>
      </c>
      <c r="F71" s="173">
        <v>0</v>
      </c>
      <c r="G71" s="73">
        <f t="shared" si="46"/>
        <v>0</v>
      </c>
      <c r="H71" s="74">
        <f>IFERROR(INDEX('[1]2024'!$A:$Q,MATCH($A$3&amp;$D71,'[1]2024'!$B:$B,0),MATCH(H$4,'[1]2024'!$2:$2,0)),0)+IFERROR(INDEX('[1]2024'!$A:$Q,MATCH($B$3&amp;$D71,'[1]2024'!$B:$B,0),MATCH(H$4,'[1]2024'!$2:$2,0)),0)++IFERROR(INDEX('[1]2024'!$A:$Q,MATCH($C$3&amp;$D71,'[1]2024'!$B:$B,0),MATCH(H$4,'[1]2024'!$2:$2,0)),0)++IFERROR(INDEX('[1]2024'!$A:$Q,MATCH($D$3&amp;$D71,'[1]2024'!$B:$B,0),MATCH(H$4,'[1]2024'!$2:$2,0)),0)</f>
        <v>0</v>
      </c>
      <c r="I71" s="74">
        <f>IFERROR(INDEX('[1]2024'!$A:$Q,MATCH($A$3&amp;$D71,'[1]2024'!$B:$B,0),MATCH(I$4,'[1]2024'!$2:$2,0)),0)+IFERROR(INDEX('[1]2024'!$A:$Q,MATCH($B$3&amp;$D71,'[1]2024'!$B:$B,0),MATCH(I$4,'[1]2024'!$2:$2,0)),0)++IFERROR(INDEX('[1]2024'!$A:$Q,MATCH($C$3&amp;$D71,'[1]2024'!$B:$B,0),MATCH(I$4,'[1]2024'!$2:$2,0)),0)++IFERROR(INDEX('[1]2024'!$A:$Q,MATCH($D$3&amp;$D71,'[1]2024'!$B:$B,0),MATCH(I$4,'[1]2024'!$2:$2,0)),0)</f>
        <v>0</v>
      </c>
      <c r="J71" s="74">
        <f>IFERROR(INDEX('[1]2024'!$A:$Q,MATCH($A$3&amp;$D71,'[1]2024'!$B:$B,0),MATCH(J$4,'[1]2024'!$2:$2,0)),0)+IFERROR(INDEX('[1]2024'!$A:$Q,MATCH($B$3&amp;$D71,'[1]2024'!$B:$B,0),MATCH(J$4,'[1]2024'!$2:$2,0)),0)++IFERROR(INDEX('[1]2024'!$A:$Q,MATCH($C$3&amp;$D71,'[1]2024'!$B:$B,0),MATCH(J$4,'[1]2024'!$2:$2,0)),0)++IFERROR(INDEX('[1]2024'!$A:$Q,MATCH($D$3&amp;$D71,'[1]2024'!$B:$B,0),MATCH(J$4,'[1]2024'!$2:$2,0)),0)</f>
        <v>0</v>
      </c>
      <c r="K71" s="74">
        <f>IFERROR(INDEX('[1]2024'!$A:$Q,MATCH($A$3&amp;$D71,'[1]2024'!$B:$B,0),MATCH(K$4,'[1]2024'!$2:$2,0)),0)+IFERROR(INDEX('[1]2024'!$A:$Q,MATCH($B$3&amp;$D71,'[1]2024'!$B:$B,0),MATCH(K$4,'[1]2024'!$2:$2,0)),0)++IFERROR(INDEX('[1]2024'!$A:$Q,MATCH($C$3&amp;$D71,'[1]2024'!$B:$B,0),MATCH(K$4,'[1]2024'!$2:$2,0)),0)++IFERROR(INDEX('[1]2024'!$A:$Q,MATCH($D$3&amp;$D71,'[1]2024'!$B:$B,0),MATCH(K$4,'[1]2024'!$2:$2,0)),0)</f>
        <v>0</v>
      </c>
      <c r="L71" s="74">
        <f>IFERROR(INDEX('[1]2024'!$A:$Q,MATCH($A$3&amp;$D71,'[1]2024'!$B:$B,0),MATCH(L$4,'[1]2024'!$2:$2,0)),0)+IFERROR(INDEX('[1]2024'!$A:$Q,MATCH($B$3&amp;$D71,'[1]2024'!$B:$B,0),MATCH(L$4,'[1]2024'!$2:$2,0)),0)++IFERROR(INDEX('[1]2024'!$A:$Q,MATCH($C$3&amp;$D71,'[1]2024'!$B:$B,0),MATCH(L$4,'[1]2024'!$2:$2,0)),0)++IFERROR(INDEX('[1]2024'!$A:$Q,MATCH($D$3&amp;$D71,'[1]2024'!$B:$B,0),MATCH(L$4,'[1]2024'!$2:$2,0)),0)</f>
        <v>0</v>
      </c>
      <c r="M71" s="74">
        <f>IFERROR(INDEX('[1]2024'!$A:$Q,MATCH($A$3&amp;$D71,'[1]2024'!$B:$B,0),MATCH(M$4,'[1]2024'!$2:$2,0)),0)+IFERROR(INDEX('[1]2024'!$A:$Q,MATCH($B$3&amp;$D71,'[1]2024'!$B:$B,0),MATCH(M$4,'[1]2024'!$2:$2,0)),0)++IFERROR(INDEX('[1]2024'!$A:$Q,MATCH($C$3&amp;$D71,'[1]2024'!$B:$B,0),MATCH(M$4,'[1]2024'!$2:$2,0)),0)++IFERROR(INDEX('[1]2024'!$A:$Q,MATCH($D$3&amp;$D71,'[1]2024'!$B:$B,0),MATCH(M$4,'[1]2024'!$2:$2,0)),0)</f>
        <v>0</v>
      </c>
      <c r="N71" s="74">
        <f>IFERROR(INDEX('[1]2024'!$A:$Q,MATCH($A$3&amp;$D71,'[1]2024'!$B:$B,0),MATCH(N$4,'[1]2024'!$2:$2,0)),0)+IFERROR(INDEX('[1]2024'!$A:$Q,MATCH($B$3&amp;$D71,'[1]2024'!$B:$B,0),MATCH(N$4,'[1]2024'!$2:$2,0)),0)++IFERROR(INDEX('[1]2024'!$A:$Q,MATCH($C$3&amp;$D71,'[1]2024'!$B:$B,0),MATCH(N$4,'[1]2024'!$2:$2,0)),0)++IFERROR(INDEX('[1]2024'!$A:$Q,MATCH($D$3&amp;$D71,'[1]2024'!$B:$B,0),MATCH(N$4,'[1]2024'!$2:$2,0)),0)</f>
        <v>0</v>
      </c>
      <c r="O71" s="74">
        <f>IFERROR(INDEX('[1]2024'!$A:$Q,MATCH($A$3&amp;$D71,'[1]2024'!$B:$B,0),MATCH(O$4,'[1]2024'!$2:$2,0)),0)+IFERROR(INDEX('[1]2024'!$A:$Q,MATCH($B$3&amp;$D71,'[1]2024'!$B:$B,0),MATCH(O$4,'[1]2024'!$2:$2,0)),0)++IFERROR(INDEX('[1]2024'!$A:$Q,MATCH($C$3&amp;$D71,'[1]2024'!$B:$B,0),MATCH(O$4,'[1]2024'!$2:$2,0)),0)++IFERROR(INDEX('[1]2024'!$A:$Q,MATCH($D$3&amp;$D71,'[1]2024'!$B:$B,0),MATCH(O$4,'[1]2024'!$2:$2,0)),0)</f>
        <v>0</v>
      </c>
      <c r="P71" s="74">
        <f>IFERROR(INDEX('[1]2024'!$A:$Q,MATCH($A$3&amp;$D71,'[1]2024'!$B:$B,0),MATCH(P$4,'[1]2024'!$2:$2,0)),0)+IFERROR(INDEX('[1]2024'!$A:$Q,MATCH($B$3&amp;$D71,'[1]2024'!$B:$B,0),MATCH(P$4,'[1]2024'!$2:$2,0)),0)++IFERROR(INDEX('[1]2024'!$A:$Q,MATCH($C$3&amp;$D71,'[1]2024'!$B:$B,0),MATCH(P$4,'[1]2024'!$2:$2,0)),0)++IFERROR(INDEX('[1]2024'!$A:$Q,MATCH($D$3&amp;$D71,'[1]2024'!$B:$B,0),MATCH(P$4,'[1]2024'!$2:$2,0)),0)</f>
        <v>0</v>
      </c>
      <c r="Q71" s="74">
        <f>IFERROR(INDEX('[1]2024'!$A:$Q,MATCH($A$3&amp;$D71,'[1]2024'!$B:$B,0),MATCH(Q$4,'[1]2024'!$2:$2,0)),0)+IFERROR(INDEX('[1]2024'!$A:$Q,MATCH($B$3&amp;$D71,'[1]2024'!$B:$B,0),MATCH(Q$4,'[1]2024'!$2:$2,0)),0)++IFERROR(INDEX('[1]2024'!$A:$Q,MATCH($C$3&amp;$D71,'[1]2024'!$B:$B,0),MATCH(Q$4,'[1]2024'!$2:$2,0)),0)++IFERROR(INDEX('[1]2024'!$A:$Q,MATCH($D$3&amp;$D71,'[1]2024'!$B:$B,0),MATCH(Q$4,'[1]2024'!$2:$2,0)),0)</f>
        <v>0</v>
      </c>
      <c r="R71" s="74">
        <f>IFERROR(INDEX('[1]2024'!$A:$Q,MATCH($A$3&amp;$D71,'[1]2024'!$B:$B,0),MATCH(R$4,'[1]2024'!$2:$2,0)),0)+IFERROR(INDEX('[1]2024'!$A:$Q,MATCH($B$3&amp;$D71,'[1]2024'!$B:$B,0),MATCH(R$4,'[1]2024'!$2:$2,0)),0)++IFERROR(INDEX('[1]2024'!$A:$Q,MATCH($C$3&amp;$D71,'[1]2024'!$B:$B,0),MATCH(R$4,'[1]2024'!$2:$2,0)),0)++IFERROR(INDEX('[1]2024'!$A:$Q,MATCH($D$3&amp;$D71,'[1]2024'!$B:$B,0),MATCH(R$4,'[1]2024'!$2:$2,0)),0)</f>
        <v>0</v>
      </c>
      <c r="S71" s="74">
        <f>IFERROR(INDEX('[1]2024'!$A:$Q,MATCH($A$3&amp;$D71,'[1]2024'!$B:$B,0),MATCH(S$4,'[1]2024'!$2:$2,0)),0)+IFERROR(INDEX('[1]2024'!$A:$Q,MATCH($B$3&amp;$D71,'[1]2024'!$B:$B,0),MATCH(S$4,'[1]2024'!$2:$2,0)),0)++IFERROR(INDEX('[1]2024'!$A:$Q,MATCH($C$3&amp;$D71,'[1]2024'!$B:$B,0),MATCH(S$4,'[1]2024'!$2:$2,0)),0)++IFERROR(INDEX('[1]2024'!$A:$Q,MATCH($D$3&amp;$D71,'[1]2024'!$B:$B,0),MATCH(S$4,'[1]2024'!$2:$2,0)),0)</f>
        <v>0</v>
      </c>
      <c r="T71" s="75">
        <v>0</v>
      </c>
      <c r="U71" s="73">
        <f t="shared" si="47"/>
        <v>0</v>
      </c>
      <c r="V71" s="174">
        <v>0</v>
      </c>
      <c r="W71" s="105">
        <v>0</v>
      </c>
      <c r="X71" s="105">
        <v>0</v>
      </c>
      <c r="Y71" s="105">
        <v>0</v>
      </c>
      <c r="Z71" s="105">
        <v>0</v>
      </c>
      <c r="AA71" s="105">
        <v>0</v>
      </c>
      <c r="AB71" s="105">
        <v>0</v>
      </c>
      <c r="AC71" s="105">
        <v>0</v>
      </c>
      <c r="AD71" s="105">
        <v>0</v>
      </c>
      <c r="AE71" s="105">
        <v>0</v>
      </c>
      <c r="AF71" s="105">
        <v>0</v>
      </c>
      <c r="AG71" s="175">
        <v>0</v>
      </c>
      <c r="AH71" s="73">
        <f t="shared" si="48"/>
        <v>0</v>
      </c>
      <c r="AI71" s="73"/>
      <c r="AJ71" s="73"/>
      <c r="AK71" s="73"/>
      <c r="AL71" s="73"/>
      <c r="AM71" s="73"/>
      <c r="AN71" s="73"/>
      <c r="AO71" s="73"/>
      <c r="AP71" s="73"/>
      <c r="AQ71" s="73"/>
      <c r="AR71" s="73"/>
      <c r="AS71" s="73"/>
      <c r="AT71" s="73"/>
      <c r="AU71" s="73">
        <f t="shared" si="31"/>
        <v>0</v>
      </c>
      <c r="AV71" s="73">
        <f t="shared" si="4"/>
        <v>0</v>
      </c>
      <c r="AW71" s="73">
        <f t="shared" si="5"/>
        <v>0</v>
      </c>
      <c r="AX71" s="73">
        <f t="shared" si="6"/>
        <v>0</v>
      </c>
      <c r="AY71" s="73">
        <f t="shared" si="49"/>
        <v>0</v>
      </c>
      <c r="AZ71" s="73">
        <f t="shared" si="50"/>
        <v>0</v>
      </c>
      <c r="BA71" s="73">
        <f t="shared" si="51"/>
        <v>0</v>
      </c>
      <c r="BB71" s="91"/>
      <c r="BC71" s="69" t="s">
        <v>24</v>
      </c>
      <c r="BD71" s="160"/>
      <c r="BE71" s="74">
        <v>0</v>
      </c>
      <c r="BF71" s="74">
        <v>0</v>
      </c>
      <c r="BG71" s="74">
        <v>0</v>
      </c>
      <c r="BH71" s="162">
        <f t="shared" si="7"/>
        <v>0</v>
      </c>
    </row>
    <row r="72" spans="1:60" outlineLevel="1" x14ac:dyDescent="0.3">
      <c r="A72" s="71" t="s">
        <v>151</v>
      </c>
      <c r="B72" s="149" t="s">
        <v>147</v>
      </c>
      <c r="C72" s="149" t="s">
        <v>31</v>
      </c>
      <c r="D72" s="150">
        <v>5107140</v>
      </c>
      <c r="E72" s="150" t="s">
        <v>148</v>
      </c>
      <c r="F72" s="173">
        <v>0</v>
      </c>
      <c r="G72" s="73">
        <f t="shared" si="46"/>
        <v>0</v>
      </c>
      <c r="H72" s="74">
        <f>IFERROR(INDEX('[1]2024'!$A:$Q,MATCH($A$3&amp;$D72,'[1]2024'!$B:$B,0),MATCH(H$4,'[1]2024'!$2:$2,0)),0)+IFERROR(INDEX('[1]2024'!$A:$Q,MATCH($B$3&amp;$D72,'[1]2024'!$B:$B,0),MATCH(H$4,'[1]2024'!$2:$2,0)),0)++IFERROR(INDEX('[1]2024'!$A:$Q,MATCH($C$3&amp;$D72,'[1]2024'!$B:$B,0),MATCH(H$4,'[1]2024'!$2:$2,0)),0)++IFERROR(INDEX('[1]2024'!$A:$Q,MATCH($D$3&amp;$D72,'[1]2024'!$B:$B,0),MATCH(H$4,'[1]2024'!$2:$2,0)),0)</f>
        <v>0</v>
      </c>
      <c r="I72" s="74">
        <f>IFERROR(INDEX('[1]2024'!$A:$Q,MATCH($A$3&amp;$D72,'[1]2024'!$B:$B,0),MATCH(I$4,'[1]2024'!$2:$2,0)),0)+IFERROR(INDEX('[1]2024'!$A:$Q,MATCH($B$3&amp;$D72,'[1]2024'!$B:$B,0),MATCH(I$4,'[1]2024'!$2:$2,0)),0)++IFERROR(INDEX('[1]2024'!$A:$Q,MATCH($C$3&amp;$D72,'[1]2024'!$B:$B,0),MATCH(I$4,'[1]2024'!$2:$2,0)),0)++IFERROR(INDEX('[1]2024'!$A:$Q,MATCH($D$3&amp;$D72,'[1]2024'!$B:$B,0),MATCH(I$4,'[1]2024'!$2:$2,0)),0)</f>
        <v>0</v>
      </c>
      <c r="J72" s="74">
        <f>IFERROR(INDEX('[1]2024'!$A:$Q,MATCH($A$3&amp;$D72,'[1]2024'!$B:$B,0),MATCH(J$4,'[1]2024'!$2:$2,0)),0)+IFERROR(INDEX('[1]2024'!$A:$Q,MATCH($B$3&amp;$D72,'[1]2024'!$B:$B,0),MATCH(J$4,'[1]2024'!$2:$2,0)),0)++IFERROR(INDEX('[1]2024'!$A:$Q,MATCH($C$3&amp;$D72,'[1]2024'!$B:$B,0),MATCH(J$4,'[1]2024'!$2:$2,0)),0)++IFERROR(INDEX('[1]2024'!$A:$Q,MATCH($D$3&amp;$D72,'[1]2024'!$B:$B,0),MATCH(J$4,'[1]2024'!$2:$2,0)),0)</f>
        <v>0</v>
      </c>
      <c r="K72" s="74">
        <f>IFERROR(INDEX('[1]2024'!$A:$Q,MATCH($A$3&amp;$D72,'[1]2024'!$B:$B,0),MATCH(K$4,'[1]2024'!$2:$2,0)),0)+IFERROR(INDEX('[1]2024'!$A:$Q,MATCH($B$3&amp;$D72,'[1]2024'!$B:$B,0),MATCH(K$4,'[1]2024'!$2:$2,0)),0)++IFERROR(INDEX('[1]2024'!$A:$Q,MATCH($C$3&amp;$D72,'[1]2024'!$B:$B,0),MATCH(K$4,'[1]2024'!$2:$2,0)),0)++IFERROR(INDEX('[1]2024'!$A:$Q,MATCH($D$3&amp;$D72,'[1]2024'!$B:$B,0),MATCH(K$4,'[1]2024'!$2:$2,0)),0)</f>
        <v>0</v>
      </c>
      <c r="L72" s="74">
        <f>IFERROR(INDEX('[1]2024'!$A:$Q,MATCH($A$3&amp;$D72,'[1]2024'!$B:$B,0),MATCH(L$4,'[1]2024'!$2:$2,0)),0)+IFERROR(INDEX('[1]2024'!$A:$Q,MATCH($B$3&amp;$D72,'[1]2024'!$B:$B,0),MATCH(L$4,'[1]2024'!$2:$2,0)),0)++IFERROR(INDEX('[1]2024'!$A:$Q,MATCH($C$3&amp;$D72,'[1]2024'!$B:$B,0),MATCH(L$4,'[1]2024'!$2:$2,0)),0)++IFERROR(INDEX('[1]2024'!$A:$Q,MATCH($D$3&amp;$D72,'[1]2024'!$B:$B,0),MATCH(L$4,'[1]2024'!$2:$2,0)),0)</f>
        <v>0</v>
      </c>
      <c r="M72" s="74">
        <f>IFERROR(INDEX('[1]2024'!$A:$Q,MATCH($A$3&amp;$D72,'[1]2024'!$B:$B,0),MATCH(M$4,'[1]2024'!$2:$2,0)),0)+IFERROR(INDEX('[1]2024'!$A:$Q,MATCH($B$3&amp;$D72,'[1]2024'!$B:$B,0),MATCH(M$4,'[1]2024'!$2:$2,0)),0)++IFERROR(INDEX('[1]2024'!$A:$Q,MATCH($C$3&amp;$D72,'[1]2024'!$B:$B,0),MATCH(M$4,'[1]2024'!$2:$2,0)),0)++IFERROR(INDEX('[1]2024'!$A:$Q,MATCH($D$3&amp;$D72,'[1]2024'!$B:$B,0),MATCH(M$4,'[1]2024'!$2:$2,0)),0)</f>
        <v>0</v>
      </c>
      <c r="N72" s="74">
        <f>IFERROR(INDEX('[1]2024'!$A:$Q,MATCH($A$3&amp;$D72,'[1]2024'!$B:$B,0),MATCH(N$4,'[1]2024'!$2:$2,0)),0)+IFERROR(INDEX('[1]2024'!$A:$Q,MATCH($B$3&amp;$D72,'[1]2024'!$B:$B,0),MATCH(N$4,'[1]2024'!$2:$2,0)),0)++IFERROR(INDEX('[1]2024'!$A:$Q,MATCH($C$3&amp;$D72,'[1]2024'!$B:$B,0),MATCH(N$4,'[1]2024'!$2:$2,0)),0)++IFERROR(INDEX('[1]2024'!$A:$Q,MATCH($D$3&amp;$D72,'[1]2024'!$B:$B,0),MATCH(N$4,'[1]2024'!$2:$2,0)),0)</f>
        <v>0</v>
      </c>
      <c r="O72" s="74">
        <f>IFERROR(INDEX('[1]2024'!$A:$Q,MATCH($A$3&amp;$D72,'[1]2024'!$B:$B,0),MATCH(O$4,'[1]2024'!$2:$2,0)),0)+IFERROR(INDEX('[1]2024'!$A:$Q,MATCH($B$3&amp;$D72,'[1]2024'!$B:$B,0),MATCH(O$4,'[1]2024'!$2:$2,0)),0)++IFERROR(INDEX('[1]2024'!$A:$Q,MATCH($C$3&amp;$D72,'[1]2024'!$B:$B,0),MATCH(O$4,'[1]2024'!$2:$2,0)),0)++IFERROR(INDEX('[1]2024'!$A:$Q,MATCH($D$3&amp;$D72,'[1]2024'!$B:$B,0),MATCH(O$4,'[1]2024'!$2:$2,0)),0)</f>
        <v>0</v>
      </c>
      <c r="P72" s="74">
        <f>IFERROR(INDEX('[1]2024'!$A:$Q,MATCH($A$3&amp;$D72,'[1]2024'!$B:$B,0),MATCH(P$4,'[1]2024'!$2:$2,0)),0)+IFERROR(INDEX('[1]2024'!$A:$Q,MATCH($B$3&amp;$D72,'[1]2024'!$B:$B,0),MATCH(P$4,'[1]2024'!$2:$2,0)),0)++IFERROR(INDEX('[1]2024'!$A:$Q,MATCH($C$3&amp;$D72,'[1]2024'!$B:$B,0),MATCH(P$4,'[1]2024'!$2:$2,0)),0)++IFERROR(INDEX('[1]2024'!$A:$Q,MATCH($D$3&amp;$D72,'[1]2024'!$B:$B,0),MATCH(P$4,'[1]2024'!$2:$2,0)),0)</f>
        <v>0</v>
      </c>
      <c r="Q72" s="74">
        <f>IFERROR(INDEX('[1]2024'!$A:$Q,MATCH($A$3&amp;$D72,'[1]2024'!$B:$B,0),MATCH(Q$4,'[1]2024'!$2:$2,0)),0)+IFERROR(INDEX('[1]2024'!$A:$Q,MATCH($B$3&amp;$D72,'[1]2024'!$B:$B,0),MATCH(Q$4,'[1]2024'!$2:$2,0)),0)++IFERROR(INDEX('[1]2024'!$A:$Q,MATCH($C$3&amp;$D72,'[1]2024'!$B:$B,0),MATCH(Q$4,'[1]2024'!$2:$2,0)),0)++IFERROR(INDEX('[1]2024'!$A:$Q,MATCH($D$3&amp;$D72,'[1]2024'!$B:$B,0),MATCH(Q$4,'[1]2024'!$2:$2,0)),0)</f>
        <v>0</v>
      </c>
      <c r="R72" s="74">
        <f>IFERROR(INDEX('[1]2024'!$A:$Q,MATCH($A$3&amp;$D72,'[1]2024'!$B:$B,0),MATCH(R$4,'[1]2024'!$2:$2,0)),0)+IFERROR(INDEX('[1]2024'!$A:$Q,MATCH($B$3&amp;$D72,'[1]2024'!$B:$B,0),MATCH(R$4,'[1]2024'!$2:$2,0)),0)++IFERROR(INDEX('[1]2024'!$A:$Q,MATCH($C$3&amp;$D72,'[1]2024'!$B:$B,0),MATCH(R$4,'[1]2024'!$2:$2,0)),0)++IFERROR(INDEX('[1]2024'!$A:$Q,MATCH($D$3&amp;$D72,'[1]2024'!$B:$B,0),MATCH(R$4,'[1]2024'!$2:$2,0)),0)</f>
        <v>0</v>
      </c>
      <c r="S72" s="74">
        <f>IFERROR(INDEX('[1]2024'!$A:$Q,MATCH($A$3&amp;$D72,'[1]2024'!$B:$B,0),MATCH(S$4,'[1]2024'!$2:$2,0)),0)+IFERROR(INDEX('[1]2024'!$A:$Q,MATCH($B$3&amp;$D72,'[1]2024'!$B:$B,0),MATCH(S$4,'[1]2024'!$2:$2,0)),0)++IFERROR(INDEX('[1]2024'!$A:$Q,MATCH($C$3&amp;$D72,'[1]2024'!$B:$B,0),MATCH(S$4,'[1]2024'!$2:$2,0)),0)++IFERROR(INDEX('[1]2024'!$A:$Q,MATCH($D$3&amp;$D72,'[1]2024'!$B:$B,0),MATCH(S$4,'[1]2024'!$2:$2,0)),0)</f>
        <v>0</v>
      </c>
      <c r="T72" s="75">
        <v>0</v>
      </c>
      <c r="U72" s="73">
        <f t="shared" si="47"/>
        <v>0</v>
      </c>
      <c r="V72" s="174">
        <v>0</v>
      </c>
      <c r="W72" s="105">
        <v>0</v>
      </c>
      <c r="X72" s="105">
        <v>0</v>
      </c>
      <c r="Y72" s="105">
        <v>0</v>
      </c>
      <c r="Z72" s="105">
        <v>0</v>
      </c>
      <c r="AA72" s="105">
        <v>0</v>
      </c>
      <c r="AB72" s="105">
        <v>0</v>
      </c>
      <c r="AC72" s="105">
        <v>0</v>
      </c>
      <c r="AD72" s="105">
        <v>0</v>
      </c>
      <c r="AE72" s="105">
        <v>0</v>
      </c>
      <c r="AF72" s="105">
        <v>0</v>
      </c>
      <c r="AG72" s="175">
        <v>0</v>
      </c>
      <c r="AH72" s="73">
        <f t="shared" si="48"/>
        <v>0</v>
      </c>
      <c r="AI72" s="73"/>
      <c r="AJ72" s="73"/>
      <c r="AK72" s="73"/>
      <c r="AL72" s="73"/>
      <c r="AM72" s="73"/>
      <c r="AN72" s="73"/>
      <c r="AO72" s="73"/>
      <c r="AP72" s="73"/>
      <c r="AQ72" s="73"/>
      <c r="AR72" s="73"/>
      <c r="AS72" s="73"/>
      <c r="AT72" s="73"/>
      <c r="AU72" s="73">
        <f t="shared" si="31"/>
        <v>0</v>
      </c>
      <c r="AV72" s="73">
        <f t="shared" si="4"/>
        <v>0</v>
      </c>
      <c r="AW72" s="73">
        <f t="shared" si="5"/>
        <v>0</v>
      </c>
      <c r="AX72" s="73">
        <f t="shared" si="6"/>
        <v>0</v>
      </c>
      <c r="AY72" s="73">
        <f t="shared" si="49"/>
        <v>0</v>
      </c>
      <c r="AZ72" s="73">
        <f t="shared" si="50"/>
        <v>0</v>
      </c>
      <c r="BA72" s="73">
        <f t="shared" si="51"/>
        <v>0</v>
      </c>
      <c r="BB72" s="91"/>
      <c r="BC72" s="69" t="s">
        <v>24</v>
      </c>
      <c r="BD72" s="160"/>
      <c r="BE72" s="74">
        <v>0</v>
      </c>
      <c r="BF72" s="74">
        <v>0</v>
      </c>
      <c r="BG72" s="74">
        <v>0</v>
      </c>
      <c r="BH72" s="162">
        <f t="shared" si="7"/>
        <v>0</v>
      </c>
    </row>
    <row r="73" spans="1:60" outlineLevel="1" x14ac:dyDescent="0.3">
      <c r="A73" s="71" t="s">
        <v>152</v>
      </c>
      <c r="B73" s="149" t="s">
        <v>147</v>
      </c>
      <c r="C73" s="149" t="s">
        <v>31</v>
      </c>
      <c r="D73" s="150">
        <v>5107150</v>
      </c>
      <c r="E73" s="150" t="s">
        <v>148</v>
      </c>
      <c r="F73" s="173">
        <v>0</v>
      </c>
      <c r="G73" s="73">
        <f t="shared" si="46"/>
        <v>0</v>
      </c>
      <c r="H73" s="74">
        <f>IFERROR(INDEX('[1]2024'!$A:$Q,MATCH($A$3&amp;$D73,'[1]2024'!$B:$B,0),MATCH(H$4,'[1]2024'!$2:$2,0)),0)+IFERROR(INDEX('[1]2024'!$A:$Q,MATCH($B$3&amp;$D73,'[1]2024'!$B:$B,0),MATCH(H$4,'[1]2024'!$2:$2,0)),0)++IFERROR(INDEX('[1]2024'!$A:$Q,MATCH($C$3&amp;$D73,'[1]2024'!$B:$B,0),MATCH(H$4,'[1]2024'!$2:$2,0)),0)++IFERROR(INDEX('[1]2024'!$A:$Q,MATCH($D$3&amp;$D73,'[1]2024'!$B:$B,0),MATCH(H$4,'[1]2024'!$2:$2,0)),0)</f>
        <v>0</v>
      </c>
      <c r="I73" s="74">
        <f>IFERROR(INDEX('[1]2024'!$A:$Q,MATCH($A$3&amp;$D73,'[1]2024'!$B:$B,0),MATCH(I$4,'[1]2024'!$2:$2,0)),0)+IFERROR(INDEX('[1]2024'!$A:$Q,MATCH($B$3&amp;$D73,'[1]2024'!$B:$B,0),MATCH(I$4,'[1]2024'!$2:$2,0)),0)++IFERROR(INDEX('[1]2024'!$A:$Q,MATCH($C$3&amp;$D73,'[1]2024'!$B:$B,0),MATCH(I$4,'[1]2024'!$2:$2,0)),0)++IFERROR(INDEX('[1]2024'!$A:$Q,MATCH($D$3&amp;$D73,'[1]2024'!$B:$B,0),MATCH(I$4,'[1]2024'!$2:$2,0)),0)</f>
        <v>0</v>
      </c>
      <c r="J73" s="74">
        <f>IFERROR(INDEX('[1]2024'!$A:$Q,MATCH($A$3&amp;$D73,'[1]2024'!$B:$B,0),MATCH(J$4,'[1]2024'!$2:$2,0)),0)+IFERROR(INDEX('[1]2024'!$A:$Q,MATCH($B$3&amp;$D73,'[1]2024'!$B:$B,0),MATCH(J$4,'[1]2024'!$2:$2,0)),0)++IFERROR(INDEX('[1]2024'!$A:$Q,MATCH($C$3&amp;$D73,'[1]2024'!$B:$B,0),MATCH(J$4,'[1]2024'!$2:$2,0)),0)++IFERROR(INDEX('[1]2024'!$A:$Q,MATCH($D$3&amp;$D73,'[1]2024'!$B:$B,0),MATCH(J$4,'[1]2024'!$2:$2,0)),0)</f>
        <v>0</v>
      </c>
      <c r="K73" s="74">
        <f>IFERROR(INDEX('[1]2024'!$A:$Q,MATCH($A$3&amp;$D73,'[1]2024'!$B:$B,0),MATCH(K$4,'[1]2024'!$2:$2,0)),0)+IFERROR(INDEX('[1]2024'!$A:$Q,MATCH($B$3&amp;$D73,'[1]2024'!$B:$B,0),MATCH(K$4,'[1]2024'!$2:$2,0)),0)++IFERROR(INDEX('[1]2024'!$A:$Q,MATCH($C$3&amp;$D73,'[1]2024'!$B:$B,0),MATCH(K$4,'[1]2024'!$2:$2,0)),0)++IFERROR(INDEX('[1]2024'!$A:$Q,MATCH($D$3&amp;$D73,'[1]2024'!$B:$B,0),MATCH(K$4,'[1]2024'!$2:$2,0)),0)</f>
        <v>0</v>
      </c>
      <c r="L73" s="74">
        <f>IFERROR(INDEX('[1]2024'!$A:$Q,MATCH($A$3&amp;$D73,'[1]2024'!$B:$B,0),MATCH(L$4,'[1]2024'!$2:$2,0)),0)+IFERROR(INDEX('[1]2024'!$A:$Q,MATCH($B$3&amp;$D73,'[1]2024'!$B:$B,0),MATCH(L$4,'[1]2024'!$2:$2,0)),0)++IFERROR(INDEX('[1]2024'!$A:$Q,MATCH($C$3&amp;$D73,'[1]2024'!$B:$B,0),MATCH(L$4,'[1]2024'!$2:$2,0)),0)++IFERROR(INDEX('[1]2024'!$A:$Q,MATCH($D$3&amp;$D73,'[1]2024'!$B:$B,0),MATCH(L$4,'[1]2024'!$2:$2,0)),0)</f>
        <v>0</v>
      </c>
      <c r="M73" s="74">
        <f>IFERROR(INDEX('[1]2024'!$A:$Q,MATCH($A$3&amp;$D73,'[1]2024'!$B:$B,0),MATCH(M$4,'[1]2024'!$2:$2,0)),0)+IFERROR(INDEX('[1]2024'!$A:$Q,MATCH($B$3&amp;$D73,'[1]2024'!$B:$B,0),MATCH(M$4,'[1]2024'!$2:$2,0)),0)++IFERROR(INDEX('[1]2024'!$A:$Q,MATCH($C$3&amp;$D73,'[1]2024'!$B:$B,0),MATCH(M$4,'[1]2024'!$2:$2,0)),0)++IFERROR(INDEX('[1]2024'!$A:$Q,MATCH($D$3&amp;$D73,'[1]2024'!$B:$B,0),MATCH(M$4,'[1]2024'!$2:$2,0)),0)</f>
        <v>0</v>
      </c>
      <c r="N73" s="74">
        <f>IFERROR(INDEX('[1]2024'!$A:$Q,MATCH($A$3&amp;$D73,'[1]2024'!$B:$B,0),MATCH(N$4,'[1]2024'!$2:$2,0)),0)+IFERROR(INDEX('[1]2024'!$A:$Q,MATCH($B$3&amp;$D73,'[1]2024'!$B:$B,0),MATCH(N$4,'[1]2024'!$2:$2,0)),0)++IFERROR(INDEX('[1]2024'!$A:$Q,MATCH($C$3&amp;$D73,'[1]2024'!$B:$B,0),MATCH(N$4,'[1]2024'!$2:$2,0)),0)++IFERROR(INDEX('[1]2024'!$A:$Q,MATCH($D$3&amp;$D73,'[1]2024'!$B:$B,0),MATCH(N$4,'[1]2024'!$2:$2,0)),0)</f>
        <v>0</v>
      </c>
      <c r="O73" s="74">
        <f>IFERROR(INDEX('[1]2024'!$A:$Q,MATCH($A$3&amp;$D73,'[1]2024'!$B:$B,0),MATCH(O$4,'[1]2024'!$2:$2,0)),0)+IFERROR(INDEX('[1]2024'!$A:$Q,MATCH($B$3&amp;$D73,'[1]2024'!$B:$B,0),MATCH(O$4,'[1]2024'!$2:$2,0)),0)++IFERROR(INDEX('[1]2024'!$A:$Q,MATCH($C$3&amp;$D73,'[1]2024'!$B:$B,0),MATCH(O$4,'[1]2024'!$2:$2,0)),0)++IFERROR(INDEX('[1]2024'!$A:$Q,MATCH($D$3&amp;$D73,'[1]2024'!$B:$B,0),MATCH(O$4,'[1]2024'!$2:$2,0)),0)</f>
        <v>0</v>
      </c>
      <c r="P73" s="74">
        <f>IFERROR(INDEX('[1]2024'!$A:$Q,MATCH($A$3&amp;$D73,'[1]2024'!$B:$B,0),MATCH(P$4,'[1]2024'!$2:$2,0)),0)+IFERROR(INDEX('[1]2024'!$A:$Q,MATCH($B$3&amp;$D73,'[1]2024'!$B:$B,0),MATCH(P$4,'[1]2024'!$2:$2,0)),0)++IFERROR(INDEX('[1]2024'!$A:$Q,MATCH($C$3&amp;$D73,'[1]2024'!$B:$B,0),MATCH(P$4,'[1]2024'!$2:$2,0)),0)++IFERROR(INDEX('[1]2024'!$A:$Q,MATCH($D$3&amp;$D73,'[1]2024'!$B:$B,0),MATCH(P$4,'[1]2024'!$2:$2,0)),0)</f>
        <v>0</v>
      </c>
      <c r="Q73" s="74">
        <f>IFERROR(INDEX('[1]2024'!$A:$Q,MATCH($A$3&amp;$D73,'[1]2024'!$B:$B,0),MATCH(Q$4,'[1]2024'!$2:$2,0)),0)+IFERROR(INDEX('[1]2024'!$A:$Q,MATCH($B$3&amp;$D73,'[1]2024'!$B:$B,0),MATCH(Q$4,'[1]2024'!$2:$2,0)),0)++IFERROR(INDEX('[1]2024'!$A:$Q,MATCH($C$3&amp;$D73,'[1]2024'!$B:$B,0),MATCH(Q$4,'[1]2024'!$2:$2,0)),0)++IFERROR(INDEX('[1]2024'!$A:$Q,MATCH($D$3&amp;$D73,'[1]2024'!$B:$B,0),MATCH(Q$4,'[1]2024'!$2:$2,0)),0)</f>
        <v>0</v>
      </c>
      <c r="R73" s="74">
        <f>IFERROR(INDEX('[1]2024'!$A:$Q,MATCH($A$3&amp;$D73,'[1]2024'!$B:$B,0),MATCH(R$4,'[1]2024'!$2:$2,0)),0)+IFERROR(INDEX('[1]2024'!$A:$Q,MATCH($B$3&amp;$D73,'[1]2024'!$B:$B,0),MATCH(R$4,'[1]2024'!$2:$2,0)),0)++IFERROR(INDEX('[1]2024'!$A:$Q,MATCH($C$3&amp;$D73,'[1]2024'!$B:$B,0),MATCH(R$4,'[1]2024'!$2:$2,0)),0)++IFERROR(INDEX('[1]2024'!$A:$Q,MATCH($D$3&amp;$D73,'[1]2024'!$B:$B,0),MATCH(R$4,'[1]2024'!$2:$2,0)),0)</f>
        <v>0</v>
      </c>
      <c r="S73" s="74">
        <f>IFERROR(INDEX('[1]2024'!$A:$Q,MATCH($A$3&amp;$D73,'[1]2024'!$B:$B,0),MATCH(S$4,'[1]2024'!$2:$2,0)),0)+IFERROR(INDEX('[1]2024'!$A:$Q,MATCH($B$3&amp;$D73,'[1]2024'!$B:$B,0),MATCH(S$4,'[1]2024'!$2:$2,0)),0)++IFERROR(INDEX('[1]2024'!$A:$Q,MATCH($C$3&amp;$D73,'[1]2024'!$B:$B,0),MATCH(S$4,'[1]2024'!$2:$2,0)),0)++IFERROR(INDEX('[1]2024'!$A:$Q,MATCH($D$3&amp;$D73,'[1]2024'!$B:$B,0),MATCH(S$4,'[1]2024'!$2:$2,0)),0)</f>
        <v>0</v>
      </c>
      <c r="T73" s="75">
        <v>0</v>
      </c>
      <c r="U73" s="73">
        <f t="shared" si="47"/>
        <v>0</v>
      </c>
      <c r="V73" s="174">
        <v>0</v>
      </c>
      <c r="W73" s="105">
        <v>0</v>
      </c>
      <c r="X73" s="105">
        <v>0</v>
      </c>
      <c r="Y73" s="105">
        <v>0</v>
      </c>
      <c r="Z73" s="105">
        <v>0</v>
      </c>
      <c r="AA73" s="105">
        <v>0</v>
      </c>
      <c r="AB73" s="105">
        <v>0</v>
      </c>
      <c r="AC73" s="105">
        <v>0</v>
      </c>
      <c r="AD73" s="105">
        <v>0</v>
      </c>
      <c r="AE73" s="105">
        <v>0</v>
      </c>
      <c r="AF73" s="105">
        <v>0</v>
      </c>
      <c r="AG73" s="175">
        <v>0</v>
      </c>
      <c r="AH73" s="73">
        <f t="shared" si="48"/>
        <v>0</v>
      </c>
      <c r="AI73" s="73"/>
      <c r="AJ73" s="73"/>
      <c r="AK73" s="73"/>
      <c r="AL73" s="73"/>
      <c r="AM73" s="73"/>
      <c r="AN73" s="73"/>
      <c r="AO73" s="73"/>
      <c r="AP73" s="73"/>
      <c r="AQ73" s="73"/>
      <c r="AR73" s="73"/>
      <c r="AS73" s="73"/>
      <c r="AT73" s="73"/>
      <c r="AU73" s="73">
        <f t="shared" si="31"/>
        <v>0</v>
      </c>
      <c r="AV73" s="73">
        <f t="shared" si="4"/>
        <v>0</v>
      </c>
      <c r="AW73" s="73">
        <f t="shared" si="5"/>
        <v>0</v>
      </c>
      <c r="AX73" s="73">
        <f t="shared" si="6"/>
        <v>0</v>
      </c>
      <c r="AY73" s="73">
        <f t="shared" si="49"/>
        <v>0</v>
      </c>
      <c r="AZ73" s="73">
        <f t="shared" si="50"/>
        <v>0</v>
      </c>
      <c r="BA73" s="73">
        <f t="shared" si="51"/>
        <v>0</v>
      </c>
      <c r="BB73" s="91"/>
      <c r="BC73" s="69" t="s">
        <v>24</v>
      </c>
      <c r="BD73" s="160"/>
      <c r="BE73" s="74">
        <v>0</v>
      </c>
      <c r="BF73" s="74">
        <v>0</v>
      </c>
      <c r="BG73" s="74">
        <v>0</v>
      </c>
      <c r="BH73" s="162">
        <f t="shared" si="7"/>
        <v>0</v>
      </c>
    </row>
    <row r="74" spans="1:60" outlineLevel="1" x14ac:dyDescent="0.3">
      <c r="A74" s="71" t="s">
        <v>153</v>
      </c>
      <c r="B74" s="149" t="s">
        <v>147</v>
      </c>
      <c r="C74" s="149" t="s">
        <v>31</v>
      </c>
      <c r="D74" s="150">
        <v>5107160</v>
      </c>
      <c r="E74" s="150" t="s">
        <v>148</v>
      </c>
      <c r="F74" s="173">
        <v>0</v>
      </c>
      <c r="G74" s="73">
        <f t="shared" si="46"/>
        <v>0</v>
      </c>
      <c r="H74" s="74">
        <f>IFERROR(INDEX('[1]2024'!$A:$Q,MATCH($A$3&amp;$D74,'[1]2024'!$B:$B,0),MATCH(H$4,'[1]2024'!$2:$2,0)),0)+IFERROR(INDEX('[1]2024'!$A:$Q,MATCH($B$3&amp;$D74,'[1]2024'!$B:$B,0),MATCH(H$4,'[1]2024'!$2:$2,0)),0)++IFERROR(INDEX('[1]2024'!$A:$Q,MATCH($C$3&amp;$D74,'[1]2024'!$B:$B,0),MATCH(H$4,'[1]2024'!$2:$2,0)),0)++IFERROR(INDEX('[1]2024'!$A:$Q,MATCH($D$3&amp;$D74,'[1]2024'!$B:$B,0),MATCH(H$4,'[1]2024'!$2:$2,0)),0)</f>
        <v>0</v>
      </c>
      <c r="I74" s="74">
        <f>IFERROR(INDEX('[1]2024'!$A:$Q,MATCH($A$3&amp;$D74,'[1]2024'!$B:$B,0),MATCH(I$4,'[1]2024'!$2:$2,0)),0)+IFERROR(INDEX('[1]2024'!$A:$Q,MATCH($B$3&amp;$D74,'[1]2024'!$B:$B,0),MATCH(I$4,'[1]2024'!$2:$2,0)),0)++IFERROR(INDEX('[1]2024'!$A:$Q,MATCH($C$3&amp;$D74,'[1]2024'!$B:$B,0),MATCH(I$4,'[1]2024'!$2:$2,0)),0)++IFERROR(INDEX('[1]2024'!$A:$Q,MATCH($D$3&amp;$D74,'[1]2024'!$B:$B,0),MATCH(I$4,'[1]2024'!$2:$2,0)),0)</f>
        <v>0</v>
      </c>
      <c r="J74" s="74">
        <f>IFERROR(INDEX('[1]2024'!$A:$Q,MATCH($A$3&amp;$D74,'[1]2024'!$B:$B,0),MATCH(J$4,'[1]2024'!$2:$2,0)),0)+IFERROR(INDEX('[1]2024'!$A:$Q,MATCH($B$3&amp;$D74,'[1]2024'!$B:$B,0),MATCH(J$4,'[1]2024'!$2:$2,0)),0)++IFERROR(INDEX('[1]2024'!$A:$Q,MATCH($C$3&amp;$D74,'[1]2024'!$B:$B,0),MATCH(J$4,'[1]2024'!$2:$2,0)),0)++IFERROR(INDEX('[1]2024'!$A:$Q,MATCH($D$3&amp;$D74,'[1]2024'!$B:$B,0),MATCH(J$4,'[1]2024'!$2:$2,0)),0)</f>
        <v>0</v>
      </c>
      <c r="K74" s="74">
        <f>IFERROR(INDEX('[1]2024'!$A:$Q,MATCH($A$3&amp;$D74,'[1]2024'!$B:$B,0),MATCH(K$4,'[1]2024'!$2:$2,0)),0)+IFERROR(INDEX('[1]2024'!$A:$Q,MATCH($B$3&amp;$D74,'[1]2024'!$B:$B,0),MATCH(K$4,'[1]2024'!$2:$2,0)),0)++IFERROR(INDEX('[1]2024'!$A:$Q,MATCH($C$3&amp;$D74,'[1]2024'!$B:$B,0),MATCH(K$4,'[1]2024'!$2:$2,0)),0)++IFERROR(INDEX('[1]2024'!$A:$Q,MATCH($D$3&amp;$D74,'[1]2024'!$B:$B,0),MATCH(K$4,'[1]2024'!$2:$2,0)),0)</f>
        <v>0</v>
      </c>
      <c r="L74" s="74">
        <f>IFERROR(INDEX('[1]2024'!$A:$Q,MATCH($A$3&amp;$D74,'[1]2024'!$B:$B,0),MATCH(L$4,'[1]2024'!$2:$2,0)),0)+IFERROR(INDEX('[1]2024'!$A:$Q,MATCH($B$3&amp;$D74,'[1]2024'!$B:$B,0),MATCH(L$4,'[1]2024'!$2:$2,0)),0)++IFERROR(INDEX('[1]2024'!$A:$Q,MATCH($C$3&amp;$D74,'[1]2024'!$B:$B,0),MATCH(L$4,'[1]2024'!$2:$2,0)),0)++IFERROR(INDEX('[1]2024'!$A:$Q,MATCH($D$3&amp;$D74,'[1]2024'!$B:$B,0),MATCH(L$4,'[1]2024'!$2:$2,0)),0)</f>
        <v>0</v>
      </c>
      <c r="M74" s="74">
        <f>IFERROR(INDEX('[1]2024'!$A:$Q,MATCH($A$3&amp;$D74,'[1]2024'!$B:$B,0),MATCH(M$4,'[1]2024'!$2:$2,0)),0)+IFERROR(INDEX('[1]2024'!$A:$Q,MATCH($B$3&amp;$D74,'[1]2024'!$B:$B,0),MATCH(M$4,'[1]2024'!$2:$2,0)),0)++IFERROR(INDEX('[1]2024'!$A:$Q,MATCH($C$3&amp;$D74,'[1]2024'!$B:$B,0),MATCH(M$4,'[1]2024'!$2:$2,0)),0)++IFERROR(INDEX('[1]2024'!$A:$Q,MATCH($D$3&amp;$D74,'[1]2024'!$B:$B,0),MATCH(M$4,'[1]2024'!$2:$2,0)),0)</f>
        <v>0</v>
      </c>
      <c r="N74" s="74">
        <f>IFERROR(INDEX('[1]2024'!$A:$Q,MATCH($A$3&amp;$D74,'[1]2024'!$B:$B,0),MATCH(N$4,'[1]2024'!$2:$2,0)),0)+IFERROR(INDEX('[1]2024'!$A:$Q,MATCH($B$3&amp;$D74,'[1]2024'!$B:$B,0),MATCH(N$4,'[1]2024'!$2:$2,0)),0)++IFERROR(INDEX('[1]2024'!$A:$Q,MATCH($C$3&amp;$D74,'[1]2024'!$B:$B,0),MATCH(N$4,'[1]2024'!$2:$2,0)),0)++IFERROR(INDEX('[1]2024'!$A:$Q,MATCH($D$3&amp;$D74,'[1]2024'!$B:$B,0),MATCH(N$4,'[1]2024'!$2:$2,0)),0)</f>
        <v>0</v>
      </c>
      <c r="O74" s="74">
        <f>IFERROR(INDEX('[1]2024'!$A:$Q,MATCH($A$3&amp;$D74,'[1]2024'!$B:$B,0),MATCH(O$4,'[1]2024'!$2:$2,0)),0)+IFERROR(INDEX('[1]2024'!$A:$Q,MATCH($B$3&amp;$D74,'[1]2024'!$B:$B,0),MATCH(O$4,'[1]2024'!$2:$2,0)),0)++IFERROR(INDEX('[1]2024'!$A:$Q,MATCH($C$3&amp;$D74,'[1]2024'!$B:$B,0),MATCH(O$4,'[1]2024'!$2:$2,0)),0)++IFERROR(INDEX('[1]2024'!$A:$Q,MATCH($D$3&amp;$D74,'[1]2024'!$B:$B,0),MATCH(O$4,'[1]2024'!$2:$2,0)),0)</f>
        <v>0</v>
      </c>
      <c r="P74" s="74">
        <f>IFERROR(INDEX('[1]2024'!$A:$Q,MATCH($A$3&amp;$D74,'[1]2024'!$B:$B,0),MATCH(P$4,'[1]2024'!$2:$2,0)),0)+IFERROR(INDEX('[1]2024'!$A:$Q,MATCH($B$3&amp;$D74,'[1]2024'!$B:$B,0),MATCH(P$4,'[1]2024'!$2:$2,0)),0)++IFERROR(INDEX('[1]2024'!$A:$Q,MATCH($C$3&amp;$D74,'[1]2024'!$B:$B,0),MATCH(P$4,'[1]2024'!$2:$2,0)),0)++IFERROR(INDEX('[1]2024'!$A:$Q,MATCH($D$3&amp;$D74,'[1]2024'!$B:$B,0),MATCH(P$4,'[1]2024'!$2:$2,0)),0)</f>
        <v>0</v>
      </c>
      <c r="Q74" s="74">
        <f>IFERROR(INDEX('[1]2024'!$A:$Q,MATCH($A$3&amp;$D74,'[1]2024'!$B:$B,0),MATCH(Q$4,'[1]2024'!$2:$2,0)),0)+IFERROR(INDEX('[1]2024'!$A:$Q,MATCH($B$3&amp;$D74,'[1]2024'!$B:$B,0),MATCH(Q$4,'[1]2024'!$2:$2,0)),0)++IFERROR(INDEX('[1]2024'!$A:$Q,MATCH($C$3&amp;$D74,'[1]2024'!$B:$B,0),MATCH(Q$4,'[1]2024'!$2:$2,0)),0)++IFERROR(INDEX('[1]2024'!$A:$Q,MATCH($D$3&amp;$D74,'[1]2024'!$B:$B,0),MATCH(Q$4,'[1]2024'!$2:$2,0)),0)</f>
        <v>0</v>
      </c>
      <c r="R74" s="74">
        <f>IFERROR(INDEX('[1]2024'!$A:$Q,MATCH($A$3&amp;$D74,'[1]2024'!$B:$B,0),MATCH(R$4,'[1]2024'!$2:$2,0)),0)+IFERROR(INDEX('[1]2024'!$A:$Q,MATCH($B$3&amp;$D74,'[1]2024'!$B:$B,0),MATCH(R$4,'[1]2024'!$2:$2,0)),0)++IFERROR(INDEX('[1]2024'!$A:$Q,MATCH($C$3&amp;$D74,'[1]2024'!$B:$B,0),MATCH(R$4,'[1]2024'!$2:$2,0)),0)++IFERROR(INDEX('[1]2024'!$A:$Q,MATCH($D$3&amp;$D74,'[1]2024'!$B:$B,0),MATCH(R$4,'[1]2024'!$2:$2,0)),0)</f>
        <v>0</v>
      </c>
      <c r="S74" s="74">
        <f>IFERROR(INDEX('[1]2024'!$A:$Q,MATCH($A$3&amp;$D74,'[1]2024'!$B:$B,0),MATCH(S$4,'[1]2024'!$2:$2,0)),0)+IFERROR(INDEX('[1]2024'!$A:$Q,MATCH($B$3&amp;$D74,'[1]2024'!$B:$B,0),MATCH(S$4,'[1]2024'!$2:$2,0)),0)++IFERROR(INDEX('[1]2024'!$A:$Q,MATCH($C$3&amp;$D74,'[1]2024'!$B:$B,0),MATCH(S$4,'[1]2024'!$2:$2,0)),0)++IFERROR(INDEX('[1]2024'!$A:$Q,MATCH($D$3&amp;$D74,'[1]2024'!$B:$B,0),MATCH(S$4,'[1]2024'!$2:$2,0)),0)</f>
        <v>0</v>
      </c>
      <c r="T74" s="75">
        <v>0</v>
      </c>
      <c r="U74" s="73">
        <f t="shared" si="47"/>
        <v>0</v>
      </c>
      <c r="V74" s="174">
        <v>0</v>
      </c>
      <c r="W74" s="105">
        <v>0</v>
      </c>
      <c r="X74" s="105">
        <v>0</v>
      </c>
      <c r="Y74" s="105">
        <v>0</v>
      </c>
      <c r="Z74" s="105">
        <v>0</v>
      </c>
      <c r="AA74" s="105">
        <v>0</v>
      </c>
      <c r="AB74" s="105">
        <v>0</v>
      </c>
      <c r="AC74" s="105">
        <v>0</v>
      </c>
      <c r="AD74" s="105">
        <v>0</v>
      </c>
      <c r="AE74" s="105">
        <v>0</v>
      </c>
      <c r="AF74" s="105">
        <v>0</v>
      </c>
      <c r="AG74" s="175">
        <v>0</v>
      </c>
      <c r="AH74" s="73">
        <f t="shared" si="48"/>
        <v>0</v>
      </c>
      <c r="AI74" s="73"/>
      <c r="AJ74" s="73"/>
      <c r="AK74" s="73"/>
      <c r="AL74" s="73"/>
      <c r="AM74" s="73"/>
      <c r="AN74" s="73"/>
      <c r="AO74" s="73"/>
      <c r="AP74" s="73"/>
      <c r="AQ74" s="73"/>
      <c r="AR74" s="73"/>
      <c r="AS74" s="73"/>
      <c r="AT74" s="73"/>
      <c r="AU74" s="73">
        <f t="shared" si="31"/>
        <v>0</v>
      </c>
      <c r="AV74" s="73">
        <f t="shared" ref="AV74:AV137" si="52">SUM(AL74:AN74)</f>
        <v>0</v>
      </c>
      <c r="AW74" s="73">
        <f t="shared" ref="AW74:AW137" si="53">SUM(AO74:AQ74)</f>
        <v>0</v>
      </c>
      <c r="AX74" s="73">
        <f t="shared" ref="AX74:AX137" si="54">SUM(AR74:AT74)</f>
        <v>0</v>
      </c>
      <c r="AY74" s="73">
        <f t="shared" si="49"/>
        <v>0</v>
      </c>
      <c r="AZ74" s="73">
        <f t="shared" si="50"/>
        <v>0</v>
      </c>
      <c r="BA74" s="73">
        <f t="shared" si="51"/>
        <v>0</v>
      </c>
      <c r="BB74" s="91"/>
      <c r="BC74" s="69" t="s">
        <v>24</v>
      </c>
      <c r="BD74" s="160"/>
      <c r="BE74" s="74">
        <v>0</v>
      </c>
      <c r="BF74" s="74">
        <v>0</v>
      </c>
      <c r="BG74" s="74">
        <v>0</v>
      </c>
      <c r="BH74" s="162">
        <f t="shared" si="7"/>
        <v>0</v>
      </c>
    </row>
    <row r="75" spans="1:60" outlineLevel="1" x14ac:dyDescent="0.3">
      <c r="A75" s="71" t="s">
        <v>154</v>
      </c>
      <c r="B75" s="149" t="s">
        <v>147</v>
      </c>
      <c r="C75" s="149" t="s">
        <v>31</v>
      </c>
      <c r="D75" s="150">
        <v>5107170</v>
      </c>
      <c r="E75" s="150" t="s">
        <v>148</v>
      </c>
      <c r="F75" s="173">
        <v>0</v>
      </c>
      <c r="G75" s="73">
        <f t="shared" si="46"/>
        <v>0</v>
      </c>
      <c r="H75" s="74">
        <f>IFERROR(INDEX('[1]2024'!$A:$Q,MATCH($A$3&amp;$D75,'[1]2024'!$B:$B,0),MATCH(H$4,'[1]2024'!$2:$2,0)),0)+IFERROR(INDEX('[1]2024'!$A:$Q,MATCH($B$3&amp;$D75,'[1]2024'!$B:$B,0),MATCH(H$4,'[1]2024'!$2:$2,0)),0)++IFERROR(INDEX('[1]2024'!$A:$Q,MATCH($C$3&amp;$D75,'[1]2024'!$B:$B,0),MATCH(H$4,'[1]2024'!$2:$2,0)),0)++IFERROR(INDEX('[1]2024'!$A:$Q,MATCH($D$3&amp;$D75,'[1]2024'!$B:$B,0),MATCH(H$4,'[1]2024'!$2:$2,0)),0)</f>
        <v>0</v>
      </c>
      <c r="I75" s="74">
        <f>IFERROR(INDEX('[1]2024'!$A:$Q,MATCH($A$3&amp;$D75,'[1]2024'!$B:$B,0),MATCH(I$4,'[1]2024'!$2:$2,0)),0)+IFERROR(INDEX('[1]2024'!$A:$Q,MATCH($B$3&amp;$D75,'[1]2024'!$B:$B,0),MATCH(I$4,'[1]2024'!$2:$2,0)),0)++IFERROR(INDEX('[1]2024'!$A:$Q,MATCH($C$3&amp;$D75,'[1]2024'!$B:$B,0),MATCH(I$4,'[1]2024'!$2:$2,0)),0)++IFERROR(INDEX('[1]2024'!$A:$Q,MATCH($D$3&amp;$D75,'[1]2024'!$B:$B,0),MATCH(I$4,'[1]2024'!$2:$2,0)),0)</f>
        <v>0</v>
      </c>
      <c r="J75" s="74">
        <f>IFERROR(INDEX('[1]2024'!$A:$Q,MATCH($A$3&amp;$D75,'[1]2024'!$B:$B,0),MATCH(J$4,'[1]2024'!$2:$2,0)),0)+IFERROR(INDEX('[1]2024'!$A:$Q,MATCH($B$3&amp;$D75,'[1]2024'!$B:$B,0),MATCH(J$4,'[1]2024'!$2:$2,0)),0)++IFERROR(INDEX('[1]2024'!$A:$Q,MATCH($C$3&amp;$D75,'[1]2024'!$B:$B,0),MATCH(J$4,'[1]2024'!$2:$2,0)),0)++IFERROR(INDEX('[1]2024'!$A:$Q,MATCH($D$3&amp;$D75,'[1]2024'!$B:$B,0),MATCH(J$4,'[1]2024'!$2:$2,0)),0)</f>
        <v>0</v>
      </c>
      <c r="K75" s="74">
        <f>IFERROR(INDEX('[1]2024'!$A:$Q,MATCH($A$3&amp;$D75,'[1]2024'!$B:$B,0),MATCH(K$4,'[1]2024'!$2:$2,0)),0)+IFERROR(INDEX('[1]2024'!$A:$Q,MATCH($B$3&amp;$D75,'[1]2024'!$B:$B,0),MATCH(K$4,'[1]2024'!$2:$2,0)),0)++IFERROR(INDEX('[1]2024'!$A:$Q,MATCH($C$3&amp;$D75,'[1]2024'!$B:$B,0),MATCH(K$4,'[1]2024'!$2:$2,0)),0)++IFERROR(INDEX('[1]2024'!$A:$Q,MATCH($D$3&amp;$D75,'[1]2024'!$B:$B,0),MATCH(K$4,'[1]2024'!$2:$2,0)),0)</f>
        <v>0</v>
      </c>
      <c r="L75" s="74">
        <f>IFERROR(INDEX('[1]2024'!$A:$Q,MATCH($A$3&amp;$D75,'[1]2024'!$B:$B,0),MATCH(L$4,'[1]2024'!$2:$2,0)),0)+IFERROR(INDEX('[1]2024'!$A:$Q,MATCH($B$3&amp;$D75,'[1]2024'!$B:$B,0),MATCH(L$4,'[1]2024'!$2:$2,0)),0)++IFERROR(INDEX('[1]2024'!$A:$Q,MATCH($C$3&amp;$D75,'[1]2024'!$B:$B,0),MATCH(L$4,'[1]2024'!$2:$2,0)),0)++IFERROR(INDEX('[1]2024'!$A:$Q,MATCH($D$3&amp;$D75,'[1]2024'!$B:$B,0),MATCH(L$4,'[1]2024'!$2:$2,0)),0)</f>
        <v>0</v>
      </c>
      <c r="M75" s="74">
        <f>IFERROR(INDEX('[1]2024'!$A:$Q,MATCH($A$3&amp;$D75,'[1]2024'!$B:$B,0),MATCH(M$4,'[1]2024'!$2:$2,0)),0)+IFERROR(INDEX('[1]2024'!$A:$Q,MATCH($B$3&amp;$D75,'[1]2024'!$B:$B,0),MATCH(M$4,'[1]2024'!$2:$2,0)),0)++IFERROR(INDEX('[1]2024'!$A:$Q,MATCH($C$3&amp;$D75,'[1]2024'!$B:$B,0),MATCH(M$4,'[1]2024'!$2:$2,0)),0)++IFERROR(INDEX('[1]2024'!$A:$Q,MATCH($D$3&amp;$D75,'[1]2024'!$B:$B,0),MATCH(M$4,'[1]2024'!$2:$2,0)),0)</f>
        <v>0</v>
      </c>
      <c r="N75" s="74">
        <f>IFERROR(INDEX('[1]2024'!$A:$Q,MATCH($A$3&amp;$D75,'[1]2024'!$B:$B,0),MATCH(N$4,'[1]2024'!$2:$2,0)),0)+IFERROR(INDEX('[1]2024'!$A:$Q,MATCH($B$3&amp;$D75,'[1]2024'!$B:$B,0),MATCH(N$4,'[1]2024'!$2:$2,0)),0)++IFERROR(INDEX('[1]2024'!$A:$Q,MATCH($C$3&amp;$D75,'[1]2024'!$B:$B,0),MATCH(N$4,'[1]2024'!$2:$2,0)),0)++IFERROR(INDEX('[1]2024'!$A:$Q,MATCH($D$3&amp;$D75,'[1]2024'!$B:$B,0),MATCH(N$4,'[1]2024'!$2:$2,0)),0)</f>
        <v>0</v>
      </c>
      <c r="O75" s="74">
        <f>IFERROR(INDEX('[1]2024'!$A:$Q,MATCH($A$3&amp;$D75,'[1]2024'!$B:$B,0),MATCH(O$4,'[1]2024'!$2:$2,0)),0)+IFERROR(INDEX('[1]2024'!$A:$Q,MATCH($B$3&amp;$D75,'[1]2024'!$B:$B,0),MATCH(O$4,'[1]2024'!$2:$2,0)),0)++IFERROR(INDEX('[1]2024'!$A:$Q,MATCH($C$3&amp;$D75,'[1]2024'!$B:$B,0),MATCH(O$4,'[1]2024'!$2:$2,0)),0)++IFERROR(INDEX('[1]2024'!$A:$Q,MATCH($D$3&amp;$D75,'[1]2024'!$B:$B,0),MATCH(O$4,'[1]2024'!$2:$2,0)),0)</f>
        <v>0</v>
      </c>
      <c r="P75" s="74">
        <f>IFERROR(INDEX('[1]2024'!$A:$Q,MATCH($A$3&amp;$D75,'[1]2024'!$B:$B,0),MATCH(P$4,'[1]2024'!$2:$2,0)),0)+IFERROR(INDEX('[1]2024'!$A:$Q,MATCH($B$3&amp;$D75,'[1]2024'!$B:$B,0),MATCH(P$4,'[1]2024'!$2:$2,0)),0)++IFERROR(INDEX('[1]2024'!$A:$Q,MATCH($C$3&amp;$D75,'[1]2024'!$B:$B,0),MATCH(P$4,'[1]2024'!$2:$2,0)),0)++IFERROR(INDEX('[1]2024'!$A:$Q,MATCH($D$3&amp;$D75,'[1]2024'!$B:$B,0),MATCH(P$4,'[1]2024'!$2:$2,0)),0)</f>
        <v>0</v>
      </c>
      <c r="Q75" s="74">
        <f>IFERROR(INDEX('[1]2024'!$A:$Q,MATCH($A$3&amp;$D75,'[1]2024'!$B:$B,0),MATCH(Q$4,'[1]2024'!$2:$2,0)),0)+IFERROR(INDEX('[1]2024'!$A:$Q,MATCH($B$3&amp;$D75,'[1]2024'!$B:$B,0),MATCH(Q$4,'[1]2024'!$2:$2,0)),0)++IFERROR(INDEX('[1]2024'!$A:$Q,MATCH($C$3&amp;$D75,'[1]2024'!$B:$B,0),MATCH(Q$4,'[1]2024'!$2:$2,0)),0)++IFERROR(INDEX('[1]2024'!$A:$Q,MATCH($D$3&amp;$D75,'[1]2024'!$B:$B,0),MATCH(Q$4,'[1]2024'!$2:$2,0)),0)</f>
        <v>0</v>
      </c>
      <c r="R75" s="74">
        <f>IFERROR(INDEX('[1]2024'!$A:$Q,MATCH($A$3&amp;$D75,'[1]2024'!$B:$B,0),MATCH(R$4,'[1]2024'!$2:$2,0)),0)+IFERROR(INDEX('[1]2024'!$A:$Q,MATCH($B$3&amp;$D75,'[1]2024'!$B:$B,0),MATCH(R$4,'[1]2024'!$2:$2,0)),0)++IFERROR(INDEX('[1]2024'!$A:$Q,MATCH($C$3&amp;$D75,'[1]2024'!$B:$B,0),MATCH(R$4,'[1]2024'!$2:$2,0)),0)++IFERROR(INDEX('[1]2024'!$A:$Q,MATCH($D$3&amp;$D75,'[1]2024'!$B:$B,0),MATCH(R$4,'[1]2024'!$2:$2,0)),0)</f>
        <v>0</v>
      </c>
      <c r="S75" s="74">
        <f>IFERROR(INDEX('[1]2024'!$A:$Q,MATCH($A$3&amp;$D75,'[1]2024'!$B:$B,0),MATCH(S$4,'[1]2024'!$2:$2,0)),0)+IFERROR(INDEX('[1]2024'!$A:$Q,MATCH($B$3&amp;$D75,'[1]2024'!$B:$B,0),MATCH(S$4,'[1]2024'!$2:$2,0)),0)++IFERROR(INDEX('[1]2024'!$A:$Q,MATCH($C$3&amp;$D75,'[1]2024'!$B:$B,0),MATCH(S$4,'[1]2024'!$2:$2,0)),0)++IFERROR(INDEX('[1]2024'!$A:$Q,MATCH($D$3&amp;$D75,'[1]2024'!$B:$B,0),MATCH(S$4,'[1]2024'!$2:$2,0)),0)</f>
        <v>0</v>
      </c>
      <c r="T75" s="75">
        <v>0</v>
      </c>
      <c r="U75" s="73">
        <f t="shared" si="47"/>
        <v>0</v>
      </c>
      <c r="V75" s="174">
        <v>0</v>
      </c>
      <c r="W75" s="105">
        <v>0</v>
      </c>
      <c r="X75" s="105">
        <v>0</v>
      </c>
      <c r="Y75" s="105">
        <v>0</v>
      </c>
      <c r="Z75" s="105">
        <v>0</v>
      </c>
      <c r="AA75" s="105">
        <v>0</v>
      </c>
      <c r="AB75" s="105">
        <v>0</v>
      </c>
      <c r="AC75" s="105">
        <v>0</v>
      </c>
      <c r="AD75" s="105">
        <v>0</v>
      </c>
      <c r="AE75" s="105">
        <v>0</v>
      </c>
      <c r="AF75" s="105">
        <v>0</v>
      </c>
      <c r="AG75" s="175">
        <v>0</v>
      </c>
      <c r="AH75" s="73">
        <f t="shared" si="48"/>
        <v>0</v>
      </c>
      <c r="AI75" s="73"/>
      <c r="AJ75" s="73"/>
      <c r="AK75" s="73"/>
      <c r="AL75" s="73"/>
      <c r="AM75" s="73"/>
      <c r="AN75" s="73"/>
      <c r="AO75" s="73"/>
      <c r="AP75" s="73"/>
      <c r="AQ75" s="73"/>
      <c r="AR75" s="73"/>
      <c r="AS75" s="73"/>
      <c r="AT75" s="73"/>
      <c r="AU75" s="73">
        <f t="shared" si="31"/>
        <v>0</v>
      </c>
      <c r="AV75" s="73">
        <f t="shared" si="52"/>
        <v>0</v>
      </c>
      <c r="AW75" s="73">
        <f t="shared" si="53"/>
        <v>0</v>
      </c>
      <c r="AX75" s="73">
        <f t="shared" si="54"/>
        <v>0</v>
      </c>
      <c r="AY75" s="73">
        <f t="shared" si="49"/>
        <v>0</v>
      </c>
      <c r="AZ75" s="73">
        <f t="shared" si="50"/>
        <v>0</v>
      </c>
      <c r="BA75" s="73">
        <f t="shared" si="51"/>
        <v>0</v>
      </c>
      <c r="BB75" s="91"/>
      <c r="BC75" s="69" t="s">
        <v>24</v>
      </c>
      <c r="BD75" s="160"/>
      <c r="BE75" s="74">
        <v>0</v>
      </c>
      <c r="BF75" s="74">
        <v>0</v>
      </c>
      <c r="BG75" s="74">
        <v>0</v>
      </c>
      <c r="BH75" s="162">
        <f t="shared" si="7"/>
        <v>0</v>
      </c>
    </row>
    <row r="76" spans="1:60" outlineLevel="1" x14ac:dyDescent="0.3">
      <c r="A76" s="71" t="s">
        <v>155</v>
      </c>
      <c r="B76" s="149" t="s">
        <v>147</v>
      </c>
      <c r="C76" s="149" t="s">
        <v>31</v>
      </c>
      <c r="D76" s="150">
        <v>5107180</v>
      </c>
      <c r="E76" s="150" t="s">
        <v>148</v>
      </c>
      <c r="F76" s="173">
        <v>0</v>
      </c>
      <c r="G76" s="73">
        <f t="shared" si="46"/>
        <v>0</v>
      </c>
      <c r="H76" s="74">
        <f>IFERROR(INDEX('[1]2024'!$A:$Q,MATCH($A$3&amp;$D76,'[1]2024'!$B:$B,0),MATCH(H$4,'[1]2024'!$2:$2,0)),0)+IFERROR(INDEX('[1]2024'!$A:$Q,MATCH($B$3&amp;$D76,'[1]2024'!$B:$B,0),MATCH(H$4,'[1]2024'!$2:$2,0)),0)++IFERROR(INDEX('[1]2024'!$A:$Q,MATCH($C$3&amp;$D76,'[1]2024'!$B:$B,0),MATCH(H$4,'[1]2024'!$2:$2,0)),0)++IFERROR(INDEX('[1]2024'!$A:$Q,MATCH($D$3&amp;$D76,'[1]2024'!$B:$B,0),MATCH(H$4,'[1]2024'!$2:$2,0)),0)</f>
        <v>0</v>
      </c>
      <c r="I76" s="74">
        <f>IFERROR(INDEX('[1]2024'!$A:$Q,MATCH($A$3&amp;$D76,'[1]2024'!$B:$B,0),MATCH(I$4,'[1]2024'!$2:$2,0)),0)+IFERROR(INDEX('[1]2024'!$A:$Q,MATCH($B$3&amp;$D76,'[1]2024'!$B:$B,0),MATCH(I$4,'[1]2024'!$2:$2,0)),0)++IFERROR(INDEX('[1]2024'!$A:$Q,MATCH($C$3&amp;$D76,'[1]2024'!$B:$B,0),MATCH(I$4,'[1]2024'!$2:$2,0)),0)++IFERROR(INDEX('[1]2024'!$A:$Q,MATCH($D$3&amp;$D76,'[1]2024'!$B:$B,0),MATCH(I$4,'[1]2024'!$2:$2,0)),0)</f>
        <v>0</v>
      </c>
      <c r="J76" s="74">
        <f>IFERROR(INDEX('[1]2024'!$A:$Q,MATCH($A$3&amp;$D76,'[1]2024'!$B:$B,0),MATCH(J$4,'[1]2024'!$2:$2,0)),0)+IFERROR(INDEX('[1]2024'!$A:$Q,MATCH($B$3&amp;$D76,'[1]2024'!$B:$B,0),MATCH(J$4,'[1]2024'!$2:$2,0)),0)++IFERROR(INDEX('[1]2024'!$A:$Q,MATCH($C$3&amp;$D76,'[1]2024'!$B:$B,0),MATCH(J$4,'[1]2024'!$2:$2,0)),0)++IFERROR(INDEX('[1]2024'!$A:$Q,MATCH($D$3&amp;$D76,'[1]2024'!$B:$B,0),MATCH(J$4,'[1]2024'!$2:$2,0)),0)</f>
        <v>0</v>
      </c>
      <c r="K76" s="74">
        <f>IFERROR(INDEX('[1]2024'!$A:$Q,MATCH($A$3&amp;$D76,'[1]2024'!$B:$B,0),MATCH(K$4,'[1]2024'!$2:$2,0)),0)+IFERROR(INDEX('[1]2024'!$A:$Q,MATCH($B$3&amp;$D76,'[1]2024'!$B:$B,0),MATCH(K$4,'[1]2024'!$2:$2,0)),0)++IFERROR(INDEX('[1]2024'!$A:$Q,MATCH($C$3&amp;$D76,'[1]2024'!$B:$B,0),MATCH(K$4,'[1]2024'!$2:$2,0)),0)++IFERROR(INDEX('[1]2024'!$A:$Q,MATCH($D$3&amp;$D76,'[1]2024'!$B:$B,0),MATCH(K$4,'[1]2024'!$2:$2,0)),0)</f>
        <v>0</v>
      </c>
      <c r="L76" s="74">
        <f>IFERROR(INDEX('[1]2024'!$A:$Q,MATCH($A$3&amp;$D76,'[1]2024'!$B:$B,0),MATCH(L$4,'[1]2024'!$2:$2,0)),0)+IFERROR(INDEX('[1]2024'!$A:$Q,MATCH($B$3&amp;$D76,'[1]2024'!$B:$B,0),MATCH(L$4,'[1]2024'!$2:$2,0)),0)++IFERROR(INDEX('[1]2024'!$A:$Q,MATCH($C$3&amp;$D76,'[1]2024'!$B:$B,0),MATCH(L$4,'[1]2024'!$2:$2,0)),0)++IFERROR(INDEX('[1]2024'!$A:$Q,MATCH($D$3&amp;$D76,'[1]2024'!$B:$B,0),MATCH(L$4,'[1]2024'!$2:$2,0)),0)</f>
        <v>0</v>
      </c>
      <c r="M76" s="74">
        <f>IFERROR(INDEX('[1]2024'!$A:$Q,MATCH($A$3&amp;$D76,'[1]2024'!$B:$B,0),MATCH(M$4,'[1]2024'!$2:$2,0)),0)+IFERROR(INDEX('[1]2024'!$A:$Q,MATCH($B$3&amp;$D76,'[1]2024'!$B:$B,0),MATCH(M$4,'[1]2024'!$2:$2,0)),0)++IFERROR(INDEX('[1]2024'!$A:$Q,MATCH($C$3&amp;$D76,'[1]2024'!$B:$B,0),MATCH(M$4,'[1]2024'!$2:$2,0)),0)++IFERROR(INDEX('[1]2024'!$A:$Q,MATCH($D$3&amp;$D76,'[1]2024'!$B:$B,0),MATCH(M$4,'[1]2024'!$2:$2,0)),0)</f>
        <v>0</v>
      </c>
      <c r="N76" s="74">
        <f>IFERROR(INDEX('[1]2024'!$A:$Q,MATCH($A$3&amp;$D76,'[1]2024'!$B:$B,0),MATCH(N$4,'[1]2024'!$2:$2,0)),0)+IFERROR(INDEX('[1]2024'!$A:$Q,MATCH($B$3&amp;$D76,'[1]2024'!$B:$B,0),MATCH(N$4,'[1]2024'!$2:$2,0)),0)++IFERROR(INDEX('[1]2024'!$A:$Q,MATCH($C$3&amp;$D76,'[1]2024'!$B:$B,0),MATCH(N$4,'[1]2024'!$2:$2,0)),0)++IFERROR(INDEX('[1]2024'!$A:$Q,MATCH($D$3&amp;$D76,'[1]2024'!$B:$B,0),MATCH(N$4,'[1]2024'!$2:$2,0)),0)</f>
        <v>0</v>
      </c>
      <c r="O76" s="74">
        <f>IFERROR(INDEX('[1]2024'!$A:$Q,MATCH($A$3&amp;$D76,'[1]2024'!$B:$B,0),MATCH(O$4,'[1]2024'!$2:$2,0)),0)+IFERROR(INDEX('[1]2024'!$A:$Q,MATCH($B$3&amp;$D76,'[1]2024'!$B:$B,0),MATCH(O$4,'[1]2024'!$2:$2,0)),0)++IFERROR(INDEX('[1]2024'!$A:$Q,MATCH($C$3&amp;$D76,'[1]2024'!$B:$B,0),MATCH(O$4,'[1]2024'!$2:$2,0)),0)++IFERROR(INDEX('[1]2024'!$A:$Q,MATCH($D$3&amp;$D76,'[1]2024'!$B:$B,0),MATCH(O$4,'[1]2024'!$2:$2,0)),0)</f>
        <v>0</v>
      </c>
      <c r="P76" s="74">
        <f>IFERROR(INDEX('[1]2024'!$A:$Q,MATCH($A$3&amp;$D76,'[1]2024'!$B:$B,0),MATCH(P$4,'[1]2024'!$2:$2,0)),0)+IFERROR(INDEX('[1]2024'!$A:$Q,MATCH($B$3&amp;$D76,'[1]2024'!$B:$B,0),MATCH(P$4,'[1]2024'!$2:$2,0)),0)++IFERROR(INDEX('[1]2024'!$A:$Q,MATCH($C$3&amp;$D76,'[1]2024'!$B:$B,0),MATCH(P$4,'[1]2024'!$2:$2,0)),0)++IFERROR(INDEX('[1]2024'!$A:$Q,MATCH($D$3&amp;$D76,'[1]2024'!$B:$B,0),MATCH(P$4,'[1]2024'!$2:$2,0)),0)</f>
        <v>0</v>
      </c>
      <c r="Q76" s="74">
        <f>IFERROR(INDEX('[1]2024'!$A:$Q,MATCH($A$3&amp;$D76,'[1]2024'!$B:$B,0),MATCH(Q$4,'[1]2024'!$2:$2,0)),0)+IFERROR(INDEX('[1]2024'!$A:$Q,MATCH($B$3&amp;$D76,'[1]2024'!$B:$B,0),MATCH(Q$4,'[1]2024'!$2:$2,0)),0)++IFERROR(INDEX('[1]2024'!$A:$Q,MATCH($C$3&amp;$D76,'[1]2024'!$B:$B,0),MATCH(Q$4,'[1]2024'!$2:$2,0)),0)++IFERROR(INDEX('[1]2024'!$A:$Q,MATCH($D$3&amp;$D76,'[1]2024'!$B:$B,0),MATCH(Q$4,'[1]2024'!$2:$2,0)),0)</f>
        <v>0</v>
      </c>
      <c r="R76" s="74">
        <f>IFERROR(INDEX('[1]2024'!$A:$Q,MATCH($A$3&amp;$D76,'[1]2024'!$B:$B,0),MATCH(R$4,'[1]2024'!$2:$2,0)),0)+IFERROR(INDEX('[1]2024'!$A:$Q,MATCH($B$3&amp;$D76,'[1]2024'!$B:$B,0),MATCH(R$4,'[1]2024'!$2:$2,0)),0)++IFERROR(INDEX('[1]2024'!$A:$Q,MATCH($C$3&amp;$D76,'[1]2024'!$B:$B,0),MATCH(R$4,'[1]2024'!$2:$2,0)),0)++IFERROR(INDEX('[1]2024'!$A:$Q,MATCH($D$3&amp;$D76,'[1]2024'!$B:$B,0),MATCH(R$4,'[1]2024'!$2:$2,0)),0)</f>
        <v>0</v>
      </c>
      <c r="S76" s="74">
        <f>IFERROR(INDEX('[1]2024'!$A:$Q,MATCH($A$3&amp;$D76,'[1]2024'!$B:$B,0),MATCH(S$4,'[1]2024'!$2:$2,0)),0)+IFERROR(INDEX('[1]2024'!$A:$Q,MATCH($B$3&amp;$D76,'[1]2024'!$B:$B,0),MATCH(S$4,'[1]2024'!$2:$2,0)),0)++IFERROR(INDEX('[1]2024'!$A:$Q,MATCH($C$3&amp;$D76,'[1]2024'!$B:$B,0),MATCH(S$4,'[1]2024'!$2:$2,0)),0)++IFERROR(INDEX('[1]2024'!$A:$Q,MATCH($D$3&amp;$D76,'[1]2024'!$B:$B,0),MATCH(S$4,'[1]2024'!$2:$2,0)),0)</f>
        <v>0</v>
      </c>
      <c r="T76" s="75">
        <v>0</v>
      </c>
      <c r="U76" s="73">
        <f t="shared" si="47"/>
        <v>0</v>
      </c>
      <c r="V76" s="174">
        <v>0</v>
      </c>
      <c r="W76" s="105">
        <v>0</v>
      </c>
      <c r="X76" s="105">
        <v>0</v>
      </c>
      <c r="Y76" s="105">
        <v>0</v>
      </c>
      <c r="Z76" s="105">
        <v>0</v>
      </c>
      <c r="AA76" s="105">
        <v>0</v>
      </c>
      <c r="AB76" s="105">
        <v>0</v>
      </c>
      <c r="AC76" s="105">
        <v>0</v>
      </c>
      <c r="AD76" s="105">
        <v>0</v>
      </c>
      <c r="AE76" s="105">
        <v>0</v>
      </c>
      <c r="AF76" s="105">
        <v>0</v>
      </c>
      <c r="AG76" s="175">
        <v>0</v>
      </c>
      <c r="AH76" s="73">
        <f t="shared" si="48"/>
        <v>0</v>
      </c>
      <c r="AI76" s="73"/>
      <c r="AJ76" s="73"/>
      <c r="AK76" s="73"/>
      <c r="AL76" s="73"/>
      <c r="AM76" s="73"/>
      <c r="AN76" s="73"/>
      <c r="AO76" s="73"/>
      <c r="AP76" s="73"/>
      <c r="AQ76" s="73"/>
      <c r="AR76" s="73"/>
      <c r="AS76" s="73"/>
      <c r="AT76" s="73"/>
      <c r="AU76" s="73">
        <f t="shared" si="31"/>
        <v>0</v>
      </c>
      <c r="AV76" s="73">
        <f t="shared" si="52"/>
        <v>0</v>
      </c>
      <c r="AW76" s="73">
        <f t="shared" si="53"/>
        <v>0</v>
      </c>
      <c r="AX76" s="73">
        <f t="shared" si="54"/>
        <v>0</v>
      </c>
      <c r="AY76" s="73">
        <f t="shared" si="49"/>
        <v>0</v>
      </c>
      <c r="AZ76" s="73">
        <f t="shared" si="50"/>
        <v>0</v>
      </c>
      <c r="BA76" s="73">
        <f t="shared" si="51"/>
        <v>0</v>
      </c>
      <c r="BB76" s="91"/>
      <c r="BC76" s="69" t="s">
        <v>24</v>
      </c>
      <c r="BD76" s="160"/>
      <c r="BE76" s="74">
        <v>0</v>
      </c>
      <c r="BF76" s="74">
        <v>0</v>
      </c>
      <c r="BG76" s="74">
        <v>0</v>
      </c>
      <c r="BH76" s="162">
        <f t="shared" si="7"/>
        <v>0</v>
      </c>
    </row>
    <row r="77" spans="1:60" outlineLevel="1" x14ac:dyDescent="0.3">
      <c r="A77" s="133" t="s">
        <v>156</v>
      </c>
      <c r="B77" s="149" t="s">
        <v>157</v>
      </c>
      <c r="C77" s="149" t="s">
        <v>31</v>
      </c>
      <c r="D77" s="150">
        <v>5107190</v>
      </c>
      <c r="E77" s="150" t="s">
        <v>148</v>
      </c>
      <c r="F77" s="173">
        <v>0</v>
      </c>
      <c r="G77" s="73">
        <f t="shared" si="46"/>
        <v>84000</v>
      </c>
      <c r="H77" s="74">
        <f>IFERROR(INDEX('[1]2024'!$A:$Q,MATCH($A$3&amp;$D77,'[1]2024'!$B:$B,0),MATCH(H$4,'[1]2024'!$2:$2,0)),0)+IFERROR(INDEX('[1]2024'!$A:$Q,MATCH($B$3&amp;$D77,'[1]2024'!$B:$B,0),MATCH(H$4,'[1]2024'!$2:$2,0)),0)++IFERROR(INDEX('[1]2024'!$A:$Q,MATCH($C$3&amp;$D77,'[1]2024'!$B:$B,0),MATCH(H$4,'[1]2024'!$2:$2,0)),0)++IFERROR(INDEX('[1]2024'!$A:$Q,MATCH($D$3&amp;$D77,'[1]2024'!$B:$B,0),MATCH(H$4,'[1]2024'!$2:$2,0)),0)</f>
        <v>84000</v>
      </c>
      <c r="I77" s="74">
        <f>IFERROR(INDEX('[1]2024'!$A:$Q,MATCH($A$3&amp;$D77,'[1]2024'!$B:$B,0),MATCH(I$4,'[1]2024'!$2:$2,0)),0)+IFERROR(INDEX('[1]2024'!$A:$Q,MATCH($B$3&amp;$D77,'[1]2024'!$B:$B,0),MATCH(I$4,'[1]2024'!$2:$2,0)),0)++IFERROR(INDEX('[1]2024'!$A:$Q,MATCH($C$3&amp;$D77,'[1]2024'!$B:$B,0),MATCH(I$4,'[1]2024'!$2:$2,0)),0)++IFERROR(INDEX('[1]2024'!$A:$Q,MATCH($D$3&amp;$D77,'[1]2024'!$B:$B,0),MATCH(I$4,'[1]2024'!$2:$2,0)),0)</f>
        <v>0</v>
      </c>
      <c r="J77" s="74">
        <f>IFERROR(INDEX('[1]2024'!$A:$Q,MATCH($A$3&amp;$D77,'[1]2024'!$B:$B,0),MATCH(J$4,'[1]2024'!$2:$2,0)),0)+IFERROR(INDEX('[1]2024'!$A:$Q,MATCH($B$3&amp;$D77,'[1]2024'!$B:$B,0),MATCH(J$4,'[1]2024'!$2:$2,0)),0)++IFERROR(INDEX('[1]2024'!$A:$Q,MATCH($C$3&amp;$D77,'[1]2024'!$B:$B,0),MATCH(J$4,'[1]2024'!$2:$2,0)),0)++IFERROR(INDEX('[1]2024'!$A:$Q,MATCH($D$3&amp;$D77,'[1]2024'!$B:$B,0),MATCH(J$4,'[1]2024'!$2:$2,0)),0)</f>
        <v>0</v>
      </c>
      <c r="K77" s="74">
        <f>IFERROR(INDEX('[1]2024'!$A:$Q,MATCH($A$3&amp;$D77,'[1]2024'!$B:$B,0),MATCH(K$4,'[1]2024'!$2:$2,0)),0)+IFERROR(INDEX('[1]2024'!$A:$Q,MATCH($B$3&amp;$D77,'[1]2024'!$B:$B,0),MATCH(K$4,'[1]2024'!$2:$2,0)),0)++IFERROR(INDEX('[1]2024'!$A:$Q,MATCH($C$3&amp;$D77,'[1]2024'!$B:$B,0),MATCH(K$4,'[1]2024'!$2:$2,0)),0)++IFERROR(INDEX('[1]2024'!$A:$Q,MATCH($D$3&amp;$D77,'[1]2024'!$B:$B,0),MATCH(K$4,'[1]2024'!$2:$2,0)),0)</f>
        <v>0</v>
      </c>
      <c r="L77" s="74">
        <f>IFERROR(INDEX('[1]2024'!$A:$Q,MATCH($A$3&amp;$D77,'[1]2024'!$B:$B,0),MATCH(L$4,'[1]2024'!$2:$2,0)),0)+IFERROR(INDEX('[1]2024'!$A:$Q,MATCH($B$3&amp;$D77,'[1]2024'!$B:$B,0),MATCH(L$4,'[1]2024'!$2:$2,0)),0)++IFERROR(INDEX('[1]2024'!$A:$Q,MATCH($C$3&amp;$D77,'[1]2024'!$B:$B,0),MATCH(L$4,'[1]2024'!$2:$2,0)),0)++IFERROR(INDEX('[1]2024'!$A:$Q,MATCH($D$3&amp;$D77,'[1]2024'!$B:$B,0),MATCH(L$4,'[1]2024'!$2:$2,0)),0)</f>
        <v>0</v>
      </c>
      <c r="M77" s="74">
        <f>IFERROR(INDEX('[1]2024'!$A:$Q,MATCH($A$3&amp;$D77,'[1]2024'!$B:$B,0),MATCH(M$4,'[1]2024'!$2:$2,0)),0)+IFERROR(INDEX('[1]2024'!$A:$Q,MATCH($B$3&amp;$D77,'[1]2024'!$B:$B,0),MATCH(M$4,'[1]2024'!$2:$2,0)),0)++IFERROR(INDEX('[1]2024'!$A:$Q,MATCH($C$3&amp;$D77,'[1]2024'!$B:$B,0),MATCH(M$4,'[1]2024'!$2:$2,0)),0)++IFERROR(INDEX('[1]2024'!$A:$Q,MATCH($D$3&amp;$D77,'[1]2024'!$B:$B,0),MATCH(M$4,'[1]2024'!$2:$2,0)),0)</f>
        <v>0</v>
      </c>
      <c r="N77" s="74">
        <f>IFERROR(INDEX('[1]2024'!$A:$Q,MATCH($A$3&amp;$D77,'[1]2024'!$B:$B,0),MATCH(N$4,'[1]2024'!$2:$2,0)),0)+IFERROR(INDEX('[1]2024'!$A:$Q,MATCH($B$3&amp;$D77,'[1]2024'!$B:$B,0),MATCH(N$4,'[1]2024'!$2:$2,0)),0)++IFERROR(INDEX('[1]2024'!$A:$Q,MATCH($C$3&amp;$D77,'[1]2024'!$B:$B,0),MATCH(N$4,'[1]2024'!$2:$2,0)),0)++IFERROR(INDEX('[1]2024'!$A:$Q,MATCH($D$3&amp;$D77,'[1]2024'!$B:$B,0),MATCH(N$4,'[1]2024'!$2:$2,0)),0)</f>
        <v>0</v>
      </c>
      <c r="O77" s="74">
        <f>IFERROR(INDEX('[1]2024'!$A:$Q,MATCH($A$3&amp;$D77,'[1]2024'!$B:$B,0),MATCH(O$4,'[1]2024'!$2:$2,0)),0)+IFERROR(INDEX('[1]2024'!$A:$Q,MATCH($B$3&amp;$D77,'[1]2024'!$B:$B,0),MATCH(O$4,'[1]2024'!$2:$2,0)),0)++IFERROR(INDEX('[1]2024'!$A:$Q,MATCH($C$3&amp;$D77,'[1]2024'!$B:$B,0),MATCH(O$4,'[1]2024'!$2:$2,0)),0)++IFERROR(INDEX('[1]2024'!$A:$Q,MATCH($D$3&amp;$D77,'[1]2024'!$B:$B,0),MATCH(O$4,'[1]2024'!$2:$2,0)),0)</f>
        <v>0</v>
      </c>
      <c r="P77" s="74">
        <f>IFERROR(INDEX('[1]2024'!$A:$Q,MATCH($A$3&amp;$D77,'[1]2024'!$B:$B,0),MATCH(P$4,'[1]2024'!$2:$2,0)),0)+IFERROR(INDEX('[1]2024'!$A:$Q,MATCH($B$3&amp;$D77,'[1]2024'!$B:$B,0),MATCH(P$4,'[1]2024'!$2:$2,0)),0)++IFERROR(INDEX('[1]2024'!$A:$Q,MATCH($C$3&amp;$D77,'[1]2024'!$B:$B,0),MATCH(P$4,'[1]2024'!$2:$2,0)),0)++IFERROR(INDEX('[1]2024'!$A:$Q,MATCH($D$3&amp;$D77,'[1]2024'!$B:$B,0),MATCH(P$4,'[1]2024'!$2:$2,0)),0)</f>
        <v>0</v>
      </c>
      <c r="Q77" s="74">
        <f>IFERROR(INDEX('[1]2024'!$A:$Q,MATCH($A$3&amp;$D77,'[1]2024'!$B:$B,0),MATCH(Q$4,'[1]2024'!$2:$2,0)),0)+IFERROR(INDEX('[1]2024'!$A:$Q,MATCH($B$3&amp;$D77,'[1]2024'!$B:$B,0),MATCH(Q$4,'[1]2024'!$2:$2,0)),0)++IFERROR(INDEX('[1]2024'!$A:$Q,MATCH($C$3&amp;$D77,'[1]2024'!$B:$B,0),MATCH(Q$4,'[1]2024'!$2:$2,0)),0)++IFERROR(INDEX('[1]2024'!$A:$Q,MATCH($D$3&amp;$D77,'[1]2024'!$B:$B,0),MATCH(Q$4,'[1]2024'!$2:$2,0)),0)</f>
        <v>0</v>
      </c>
      <c r="R77" s="74">
        <f>IFERROR(INDEX('[1]2024'!$A:$Q,MATCH($A$3&amp;$D77,'[1]2024'!$B:$B,0),MATCH(R$4,'[1]2024'!$2:$2,0)),0)+IFERROR(INDEX('[1]2024'!$A:$Q,MATCH($B$3&amp;$D77,'[1]2024'!$B:$B,0),MATCH(R$4,'[1]2024'!$2:$2,0)),0)++IFERROR(INDEX('[1]2024'!$A:$Q,MATCH($C$3&amp;$D77,'[1]2024'!$B:$B,0),MATCH(R$4,'[1]2024'!$2:$2,0)),0)++IFERROR(INDEX('[1]2024'!$A:$Q,MATCH($D$3&amp;$D77,'[1]2024'!$B:$B,0),MATCH(R$4,'[1]2024'!$2:$2,0)),0)</f>
        <v>0</v>
      </c>
      <c r="S77" s="74">
        <f>IFERROR(INDEX('[1]2024'!$A:$Q,MATCH($A$3&amp;$D77,'[1]2024'!$B:$B,0),MATCH(S$4,'[1]2024'!$2:$2,0)),0)+IFERROR(INDEX('[1]2024'!$A:$Q,MATCH($B$3&amp;$D77,'[1]2024'!$B:$B,0),MATCH(S$4,'[1]2024'!$2:$2,0)),0)++IFERROR(INDEX('[1]2024'!$A:$Q,MATCH($C$3&amp;$D77,'[1]2024'!$B:$B,0),MATCH(S$4,'[1]2024'!$2:$2,0)),0)++IFERROR(INDEX('[1]2024'!$A:$Q,MATCH($D$3&amp;$D77,'[1]2024'!$B:$B,0),MATCH(S$4,'[1]2024'!$2:$2,0)),0)</f>
        <v>0</v>
      </c>
      <c r="T77" s="75">
        <v>0</v>
      </c>
      <c r="U77" s="73">
        <f t="shared" si="47"/>
        <v>284000</v>
      </c>
      <c r="V77" s="174">
        <v>200000</v>
      </c>
      <c r="W77" s="105">
        <v>0</v>
      </c>
      <c r="X77" s="105">
        <v>0</v>
      </c>
      <c r="Y77" s="176">
        <v>0</v>
      </c>
      <c r="Z77" s="176">
        <v>84000</v>
      </c>
      <c r="AA77" s="177">
        <v>0</v>
      </c>
      <c r="AB77" s="105">
        <v>0</v>
      </c>
      <c r="AC77" s="105">
        <v>0</v>
      </c>
      <c r="AD77" s="105">
        <v>0</v>
      </c>
      <c r="AE77" s="105">
        <v>0</v>
      </c>
      <c r="AF77" s="105">
        <v>0</v>
      </c>
      <c r="AG77" s="175">
        <v>0</v>
      </c>
      <c r="AH77" s="73">
        <f t="shared" si="48"/>
        <v>0</v>
      </c>
      <c r="AI77" s="73"/>
      <c r="AJ77" s="73"/>
      <c r="AK77" s="73"/>
      <c r="AL77" s="73"/>
      <c r="AM77" s="73"/>
      <c r="AN77" s="73"/>
      <c r="AO77" s="73"/>
      <c r="AP77" s="73"/>
      <c r="AQ77" s="73"/>
      <c r="AR77" s="73"/>
      <c r="AS77" s="73"/>
      <c r="AT77" s="73"/>
      <c r="AU77" s="73">
        <f t="shared" si="31"/>
        <v>0</v>
      </c>
      <c r="AV77" s="73">
        <f t="shared" si="52"/>
        <v>0</v>
      </c>
      <c r="AW77" s="73">
        <f t="shared" si="53"/>
        <v>0</v>
      </c>
      <c r="AX77" s="73">
        <f t="shared" si="54"/>
        <v>0</v>
      </c>
      <c r="AY77" s="73">
        <f t="shared" si="49"/>
        <v>0</v>
      </c>
      <c r="AZ77" s="73">
        <f t="shared" si="50"/>
        <v>0</v>
      </c>
      <c r="BA77" s="73">
        <f t="shared" si="51"/>
        <v>0</v>
      </c>
      <c r="BB77" s="111"/>
      <c r="BC77" s="69" t="s">
        <v>24</v>
      </c>
      <c r="BD77" s="160"/>
      <c r="BE77" s="74">
        <v>0</v>
      </c>
      <c r="BF77" s="74">
        <v>50000</v>
      </c>
      <c r="BG77" s="74">
        <v>184000</v>
      </c>
      <c r="BH77" s="162">
        <f t="shared" si="7"/>
        <v>84000</v>
      </c>
    </row>
    <row r="78" spans="1:60" outlineLevel="1" x14ac:dyDescent="0.3">
      <c r="A78" s="71" t="s">
        <v>158</v>
      </c>
      <c r="B78" s="149" t="s">
        <v>159</v>
      </c>
      <c r="C78" s="149" t="s">
        <v>31</v>
      </c>
      <c r="D78" s="150">
        <v>5107210</v>
      </c>
      <c r="E78" s="150" t="s">
        <v>160</v>
      </c>
      <c r="F78" s="173">
        <v>46800000</v>
      </c>
      <c r="G78" s="73">
        <f t="shared" si="46"/>
        <v>48244697</v>
      </c>
      <c r="H78" s="74">
        <f>IFERROR(INDEX('[1]2024'!$A:$Q,MATCH($A$3&amp;$D78,'[1]2024'!$B:$B,0),MATCH(H$4,'[1]2024'!$2:$2,0)),0)+IFERROR(INDEX('[1]2024'!$A:$Q,MATCH($B$3&amp;$D78,'[1]2024'!$B:$B,0),MATCH(H$4,'[1]2024'!$2:$2,0)),0)++IFERROR(INDEX('[1]2024'!$A:$Q,MATCH($C$3&amp;$D78,'[1]2024'!$B:$B,0),MATCH(H$4,'[1]2024'!$2:$2,0)),0)++IFERROR(INDEX('[1]2024'!$A:$Q,MATCH($D$3&amp;$D78,'[1]2024'!$B:$B,0),MATCH(H$4,'[1]2024'!$2:$2,0)),0)</f>
        <v>4731703</v>
      </c>
      <c r="I78" s="74">
        <f>IFERROR(INDEX('[1]2024'!$A:$Q,MATCH($A$3&amp;$D78,'[1]2024'!$B:$B,0),MATCH(I$4,'[1]2024'!$2:$2,0)),0)+IFERROR(INDEX('[1]2024'!$A:$Q,MATCH($B$3&amp;$D78,'[1]2024'!$B:$B,0),MATCH(I$4,'[1]2024'!$2:$2,0)),0)++IFERROR(INDEX('[1]2024'!$A:$Q,MATCH($C$3&amp;$D78,'[1]2024'!$B:$B,0),MATCH(I$4,'[1]2024'!$2:$2,0)),0)++IFERROR(INDEX('[1]2024'!$A:$Q,MATCH($D$3&amp;$D78,'[1]2024'!$B:$B,0),MATCH(I$4,'[1]2024'!$2:$2,0)),0)</f>
        <v>4253007</v>
      </c>
      <c r="J78" s="74">
        <f>IFERROR(INDEX('[1]2024'!$A:$Q,MATCH($A$3&amp;$D78,'[1]2024'!$B:$B,0),MATCH(J$4,'[1]2024'!$2:$2,0)),0)+IFERROR(INDEX('[1]2024'!$A:$Q,MATCH($B$3&amp;$D78,'[1]2024'!$B:$B,0),MATCH(J$4,'[1]2024'!$2:$2,0)),0)++IFERROR(INDEX('[1]2024'!$A:$Q,MATCH($C$3&amp;$D78,'[1]2024'!$B:$B,0),MATCH(J$4,'[1]2024'!$2:$2,0)),0)++IFERROR(INDEX('[1]2024'!$A:$Q,MATCH($D$3&amp;$D78,'[1]2024'!$B:$B,0),MATCH(J$4,'[1]2024'!$2:$2,0)),0)</f>
        <v>3809536</v>
      </c>
      <c r="K78" s="74">
        <f>IFERROR(INDEX('[1]2024'!$A:$Q,MATCH($A$3&amp;$D78,'[1]2024'!$B:$B,0),MATCH(K$4,'[1]2024'!$2:$2,0)),0)+IFERROR(INDEX('[1]2024'!$A:$Q,MATCH($B$3&amp;$D78,'[1]2024'!$B:$B,0),MATCH(K$4,'[1]2024'!$2:$2,0)),0)++IFERROR(INDEX('[1]2024'!$A:$Q,MATCH($C$3&amp;$D78,'[1]2024'!$B:$B,0),MATCH(K$4,'[1]2024'!$2:$2,0)),0)++IFERROR(INDEX('[1]2024'!$A:$Q,MATCH($D$3&amp;$D78,'[1]2024'!$B:$B,0),MATCH(K$4,'[1]2024'!$2:$2,0)),0)</f>
        <v>3410839</v>
      </c>
      <c r="L78" s="74">
        <f>IFERROR(INDEX('[1]2024'!$A:$Q,MATCH($A$3&amp;$D78,'[1]2024'!$B:$B,0),MATCH(L$4,'[1]2024'!$2:$2,0)),0)+IFERROR(INDEX('[1]2024'!$A:$Q,MATCH($B$3&amp;$D78,'[1]2024'!$B:$B,0),MATCH(L$4,'[1]2024'!$2:$2,0)),0)++IFERROR(INDEX('[1]2024'!$A:$Q,MATCH($C$3&amp;$D78,'[1]2024'!$B:$B,0),MATCH(L$4,'[1]2024'!$2:$2,0)),0)++IFERROR(INDEX('[1]2024'!$A:$Q,MATCH($D$3&amp;$D78,'[1]2024'!$B:$B,0),MATCH(L$4,'[1]2024'!$2:$2,0)),0)</f>
        <v>3313145</v>
      </c>
      <c r="M78" s="74">
        <f>IFERROR(INDEX('[1]2024'!$A:$Q,MATCH($A$3&amp;$D78,'[1]2024'!$B:$B,0),MATCH(M$4,'[1]2024'!$2:$2,0)),0)+IFERROR(INDEX('[1]2024'!$A:$Q,MATCH($B$3&amp;$D78,'[1]2024'!$B:$B,0),MATCH(M$4,'[1]2024'!$2:$2,0)),0)++IFERROR(INDEX('[1]2024'!$A:$Q,MATCH($C$3&amp;$D78,'[1]2024'!$B:$B,0),MATCH(M$4,'[1]2024'!$2:$2,0)),0)++IFERROR(INDEX('[1]2024'!$A:$Q,MATCH($D$3&amp;$D78,'[1]2024'!$B:$B,0),MATCH(M$4,'[1]2024'!$2:$2,0)),0)</f>
        <v>3614253</v>
      </c>
      <c r="N78" s="74">
        <f>IFERROR(INDEX('[1]2024'!$A:$Q,MATCH($A$3&amp;$D78,'[1]2024'!$B:$B,0),MATCH(N$4,'[1]2024'!$2:$2,0)),0)+IFERROR(INDEX('[1]2024'!$A:$Q,MATCH($B$3&amp;$D78,'[1]2024'!$B:$B,0),MATCH(N$4,'[1]2024'!$2:$2,0)),0)++IFERROR(INDEX('[1]2024'!$A:$Q,MATCH($C$3&amp;$D78,'[1]2024'!$B:$B,0),MATCH(N$4,'[1]2024'!$2:$2,0)),0)++IFERROR(INDEX('[1]2024'!$A:$Q,MATCH($D$3&amp;$D78,'[1]2024'!$B:$B,0),MATCH(N$4,'[1]2024'!$2:$2,0)),0)</f>
        <v>4590386</v>
      </c>
      <c r="O78" s="74">
        <f>IFERROR(INDEX('[1]2024'!$A:$Q,MATCH($A$3&amp;$D78,'[1]2024'!$B:$B,0),MATCH(O$4,'[1]2024'!$2:$2,0)),0)+IFERROR(INDEX('[1]2024'!$A:$Q,MATCH($B$3&amp;$D78,'[1]2024'!$B:$B,0),MATCH(O$4,'[1]2024'!$2:$2,0)),0)++IFERROR(INDEX('[1]2024'!$A:$Q,MATCH($C$3&amp;$D78,'[1]2024'!$B:$B,0),MATCH(O$4,'[1]2024'!$2:$2,0)),0)++IFERROR(INDEX('[1]2024'!$A:$Q,MATCH($D$3&amp;$D78,'[1]2024'!$B:$B,0),MATCH(O$4,'[1]2024'!$2:$2,0)),0)</f>
        <v>4359871</v>
      </c>
      <c r="P78" s="74">
        <f>IFERROR(INDEX('[1]2024'!$A:$Q,MATCH($A$3&amp;$D78,'[1]2024'!$B:$B,0),MATCH(P$4,'[1]2024'!$2:$2,0)),0)+IFERROR(INDEX('[1]2024'!$A:$Q,MATCH($B$3&amp;$D78,'[1]2024'!$B:$B,0),MATCH(P$4,'[1]2024'!$2:$2,0)),0)++IFERROR(INDEX('[1]2024'!$A:$Q,MATCH($C$3&amp;$D78,'[1]2024'!$B:$B,0),MATCH(P$4,'[1]2024'!$2:$2,0)),0)++IFERROR(INDEX('[1]2024'!$A:$Q,MATCH($D$3&amp;$D78,'[1]2024'!$B:$B,0),MATCH(P$4,'[1]2024'!$2:$2,0)),0)</f>
        <v>4596924</v>
      </c>
      <c r="Q78" s="74">
        <f>IFERROR(INDEX('[1]2024'!$A:$Q,MATCH($A$3&amp;$D78,'[1]2024'!$B:$B,0),MATCH(Q$4,'[1]2024'!$2:$2,0)),0)+IFERROR(INDEX('[1]2024'!$A:$Q,MATCH($B$3&amp;$D78,'[1]2024'!$B:$B,0),MATCH(Q$4,'[1]2024'!$2:$2,0)),0)++IFERROR(INDEX('[1]2024'!$A:$Q,MATCH($C$3&amp;$D78,'[1]2024'!$B:$B,0),MATCH(Q$4,'[1]2024'!$2:$2,0)),0)++IFERROR(INDEX('[1]2024'!$A:$Q,MATCH($D$3&amp;$D78,'[1]2024'!$B:$B,0),MATCH(Q$4,'[1]2024'!$2:$2,0)),0)</f>
        <v>3618283</v>
      </c>
      <c r="R78" s="74">
        <f>IFERROR(INDEX('[1]2024'!$A:$Q,MATCH($A$3&amp;$D78,'[1]2024'!$B:$B,0),MATCH(R$4,'[1]2024'!$2:$2,0)),0)+IFERROR(INDEX('[1]2024'!$A:$Q,MATCH($B$3&amp;$D78,'[1]2024'!$B:$B,0),MATCH(R$4,'[1]2024'!$2:$2,0)),0)++IFERROR(INDEX('[1]2024'!$A:$Q,MATCH($C$3&amp;$D78,'[1]2024'!$B:$B,0),MATCH(R$4,'[1]2024'!$2:$2,0)),0)++IFERROR(INDEX('[1]2024'!$A:$Q,MATCH($D$3&amp;$D78,'[1]2024'!$B:$B,0),MATCH(R$4,'[1]2024'!$2:$2,0)),0)</f>
        <v>3564278</v>
      </c>
      <c r="S78" s="74">
        <f>IFERROR(INDEX('[1]2024'!$A:$Q,MATCH($A$3&amp;$D78,'[1]2024'!$B:$B,0),MATCH(S$4,'[1]2024'!$2:$2,0)),0)+IFERROR(INDEX('[1]2024'!$A:$Q,MATCH($B$3&amp;$D78,'[1]2024'!$B:$B,0),MATCH(S$4,'[1]2024'!$2:$2,0)),0)++IFERROR(INDEX('[1]2024'!$A:$Q,MATCH($C$3&amp;$D78,'[1]2024'!$B:$B,0),MATCH(S$4,'[1]2024'!$2:$2,0)),0)++IFERROR(INDEX('[1]2024'!$A:$Q,MATCH($D$3&amp;$D78,'[1]2024'!$B:$B,0),MATCH(S$4,'[1]2024'!$2:$2,0)),0)</f>
        <v>4382472</v>
      </c>
      <c r="T78" s="75">
        <v>48500000</v>
      </c>
      <c r="U78" s="73">
        <f t="shared" si="47"/>
        <v>49765996</v>
      </c>
      <c r="V78" s="174">
        <v>4750741</v>
      </c>
      <c r="W78" s="105">
        <v>4515212</v>
      </c>
      <c r="X78" s="105">
        <v>4307603</v>
      </c>
      <c r="Y78" s="105">
        <v>4046623</v>
      </c>
      <c r="Z78" s="105">
        <v>4145817</v>
      </c>
      <c r="AA78" s="105">
        <v>4000000</v>
      </c>
      <c r="AB78" s="105">
        <v>4000000</v>
      </c>
      <c r="AC78" s="105">
        <v>4000000</v>
      </c>
      <c r="AD78" s="105">
        <v>4000000</v>
      </c>
      <c r="AE78" s="105">
        <v>4000000</v>
      </c>
      <c r="AF78" s="105">
        <v>4000000</v>
      </c>
      <c r="AG78" s="175">
        <v>4000000</v>
      </c>
      <c r="AH78" s="73">
        <f t="shared" si="48"/>
        <v>48000000</v>
      </c>
      <c r="AI78" s="73">
        <v>4000000</v>
      </c>
      <c r="AJ78" s="73">
        <v>4000000</v>
      </c>
      <c r="AK78" s="73">
        <v>4000000</v>
      </c>
      <c r="AL78" s="73">
        <v>4000000</v>
      </c>
      <c r="AM78" s="73">
        <v>4000000</v>
      </c>
      <c r="AN78" s="73">
        <v>4000000</v>
      </c>
      <c r="AO78" s="73">
        <v>4000000</v>
      </c>
      <c r="AP78" s="73">
        <v>4000000</v>
      </c>
      <c r="AQ78" s="73">
        <v>4000000</v>
      </c>
      <c r="AR78" s="73">
        <v>4000000</v>
      </c>
      <c r="AS78" s="73">
        <v>4000000</v>
      </c>
      <c r="AT78" s="73">
        <v>4000000</v>
      </c>
      <c r="AU78" s="73">
        <f t="shared" si="31"/>
        <v>12000000</v>
      </c>
      <c r="AV78" s="73">
        <f t="shared" si="52"/>
        <v>12000000</v>
      </c>
      <c r="AW78" s="73">
        <f t="shared" si="53"/>
        <v>12000000</v>
      </c>
      <c r="AX78" s="73">
        <f t="shared" si="54"/>
        <v>12000000</v>
      </c>
      <c r="AY78" s="73">
        <f t="shared" si="49"/>
        <v>48000000</v>
      </c>
      <c r="AZ78" s="73">
        <f t="shared" si="50"/>
        <v>48000000</v>
      </c>
      <c r="BA78" s="73">
        <f t="shared" si="51"/>
        <v>48000000</v>
      </c>
      <c r="BB78" s="91"/>
      <c r="BC78" s="69" t="s">
        <v>24</v>
      </c>
      <c r="BD78" s="160"/>
      <c r="BE78" s="74">
        <v>0</v>
      </c>
      <c r="BF78" s="74">
        <v>32789854</v>
      </c>
      <c r="BG78" s="74">
        <v>49272386</v>
      </c>
      <c r="BH78" s="162">
        <f t="shared" si="7"/>
        <v>48244697</v>
      </c>
    </row>
    <row r="79" spans="1:60" x14ac:dyDescent="0.3">
      <c r="A79" s="57" t="s">
        <v>161</v>
      </c>
      <c r="B79" s="158" t="s">
        <v>21</v>
      </c>
      <c r="C79" s="158"/>
      <c r="D79" s="159"/>
      <c r="E79" s="159"/>
      <c r="F79" s="169">
        <v>0</v>
      </c>
      <c r="G79" s="61">
        <f t="shared" ref="G79" si="55">SUM(G80:G87)</f>
        <v>0</v>
      </c>
      <c r="H79" s="62">
        <f t="shared" ref="H79:S79" si="56">SUM(H80:H87)</f>
        <v>0</v>
      </c>
      <c r="I79" s="63">
        <f t="shared" si="56"/>
        <v>0</v>
      </c>
      <c r="J79" s="63">
        <f t="shared" si="56"/>
        <v>0</v>
      </c>
      <c r="K79" s="63">
        <f t="shared" si="56"/>
        <v>0</v>
      </c>
      <c r="L79" s="63">
        <f t="shared" si="56"/>
        <v>0</v>
      </c>
      <c r="M79" s="63">
        <f t="shared" si="56"/>
        <v>0</v>
      </c>
      <c r="N79" s="63">
        <f t="shared" si="56"/>
        <v>0</v>
      </c>
      <c r="O79" s="63">
        <f t="shared" si="56"/>
        <v>0</v>
      </c>
      <c r="P79" s="63">
        <f t="shared" si="56"/>
        <v>0</v>
      </c>
      <c r="Q79" s="63">
        <f t="shared" si="56"/>
        <v>0</v>
      </c>
      <c r="R79" s="63">
        <f t="shared" si="56"/>
        <v>0</v>
      </c>
      <c r="S79" s="63">
        <f t="shared" si="56"/>
        <v>0</v>
      </c>
      <c r="T79" s="64">
        <v>0</v>
      </c>
      <c r="U79" s="61">
        <f t="shared" ref="U79:Z79" si="57">SUM(U80:U87)</f>
        <v>0</v>
      </c>
      <c r="V79" s="85">
        <f t="shared" si="57"/>
        <v>0</v>
      </c>
      <c r="W79" s="99">
        <f t="shared" si="57"/>
        <v>0</v>
      </c>
      <c r="X79" s="99">
        <f t="shared" si="57"/>
        <v>0</v>
      </c>
      <c r="Y79" s="99">
        <f t="shared" si="57"/>
        <v>0</v>
      </c>
      <c r="Z79" s="99">
        <f t="shared" si="57"/>
        <v>0</v>
      </c>
      <c r="AA79" s="99">
        <v>0</v>
      </c>
      <c r="AB79" s="99">
        <v>0</v>
      </c>
      <c r="AC79" s="99">
        <v>0</v>
      </c>
      <c r="AD79" s="99">
        <v>0</v>
      </c>
      <c r="AE79" s="99">
        <v>0</v>
      </c>
      <c r="AF79" s="99">
        <v>0</v>
      </c>
      <c r="AG79" s="170">
        <v>0</v>
      </c>
      <c r="AH79" s="61">
        <f t="shared" ref="AH79:AT79" si="58">SUM(AH80:AH87)</f>
        <v>0</v>
      </c>
      <c r="AI79" s="61">
        <f t="shared" si="58"/>
        <v>0</v>
      </c>
      <c r="AJ79" s="61">
        <f t="shared" si="58"/>
        <v>0</v>
      </c>
      <c r="AK79" s="61">
        <f t="shared" si="58"/>
        <v>0</v>
      </c>
      <c r="AL79" s="61">
        <f t="shared" si="58"/>
        <v>0</v>
      </c>
      <c r="AM79" s="61">
        <f t="shared" si="58"/>
        <v>0</v>
      </c>
      <c r="AN79" s="61">
        <f t="shared" si="58"/>
        <v>0</v>
      </c>
      <c r="AO79" s="61">
        <f t="shared" si="58"/>
        <v>0</v>
      </c>
      <c r="AP79" s="61">
        <f t="shared" si="58"/>
        <v>0</v>
      </c>
      <c r="AQ79" s="61">
        <f t="shared" si="58"/>
        <v>0</v>
      </c>
      <c r="AR79" s="61">
        <f t="shared" si="58"/>
        <v>0</v>
      </c>
      <c r="AS79" s="61">
        <f t="shared" si="58"/>
        <v>0</v>
      </c>
      <c r="AT79" s="61">
        <f t="shared" si="58"/>
        <v>0</v>
      </c>
      <c r="AU79" s="61">
        <f t="shared" si="31"/>
        <v>0</v>
      </c>
      <c r="AV79" s="61">
        <f t="shared" si="52"/>
        <v>0</v>
      </c>
      <c r="AW79" s="61">
        <f t="shared" si="53"/>
        <v>0</v>
      </c>
      <c r="AX79" s="61">
        <f t="shared" si="54"/>
        <v>0</v>
      </c>
      <c r="AY79" s="61">
        <f>SUM(AY80:AY87)</f>
        <v>0</v>
      </c>
      <c r="AZ79" s="61">
        <f>SUM(AZ80:AZ87)</f>
        <v>0</v>
      </c>
      <c r="BA79" s="61">
        <f>SUM(BA80:BA87)</f>
        <v>0</v>
      </c>
      <c r="BB79" s="91"/>
      <c r="BC79" s="171"/>
      <c r="BD79" s="172"/>
      <c r="BE79" s="85">
        <f>SUM(BE80:BE87)</f>
        <v>0</v>
      </c>
      <c r="BF79" s="85">
        <v>0</v>
      </c>
      <c r="BG79" s="85">
        <v>0</v>
      </c>
      <c r="BH79" s="161">
        <f t="shared" si="7"/>
        <v>0</v>
      </c>
    </row>
    <row r="80" spans="1:60" outlineLevel="1" x14ac:dyDescent="0.3">
      <c r="A80" s="71" t="s">
        <v>162</v>
      </c>
      <c r="B80" s="149" t="s">
        <v>163</v>
      </c>
      <c r="C80" s="149" t="s">
        <v>31</v>
      </c>
      <c r="D80" s="150">
        <v>5108110</v>
      </c>
      <c r="E80" s="150" t="s">
        <v>164</v>
      </c>
      <c r="F80" s="173">
        <v>0</v>
      </c>
      <c r="G80" s="73">
        <f t="shared" ref="G80:G87" si="59">SUM(H80:S80)</f>
        <v>0</v>
      </c>
      <c r="H80" s="74">
        <f>IFERROR(INDEX('[1]2024'!$A:$Q,MATCH($A$3&amp;$D80,'[1]2024'!$B:$B,0),MATCH(H$4,'[1]2024'!$2:$2,0)),0)+IFERROR(INDEX('[1]2024'!$A:$Q,MATCH($B$3&amp;$D80,'[1]2024'!$B:$B,0),MATCH(H$4,'[1]2024'!$2:$2,0)),0)++IFERROR(INDEX('[1]2024'!$A:$Q,MATCH($C$3&amp;$D80,'[1]2024'!$B:$B,0),MATCH(H$4,'[1]2024'!$2:$2,0)),0)++IFERROR(INDEX('[1]2024'!$A:$Q,MATCH($D$3&amp;$D80,'[1]2024'!$B:$B,0),MATCH(H$4,'[1]2024'!$2:$2,0)),0)</f>
        <v>0</v>
      </c>
      <c r="I80" s="74">
        <f>IFERROR(INDEX('[1]2024'!$A:$Q,MATCH($A$3&amp;$D80,'[1]2024'!$B:$B,0),MATCH(I$4,'[1]2024'!$2:$2,0)),0)+IFERROR(INDEX('[1]2024'!$A:$Q,MATCH($B$3&amp;$D80,'[1]2024'!$B:$B,0),MATCH(I$4,'[1]2024'!$2:$2,0)),0)++IFERROR(INDEX('[1]2024'!$A:$Q,MATCH($C$3&amp;$D80,'[1]2024'!$B:$B,0),MATCH(I$4,'[1]2024'!$2:$2,0)),0)++IFERROR(INDEX('[1]2024'!$A:$Q,MATCH($D$3&amp;$D80,'[1]2024'!$B:$B,0),MATCH(I$4,'[1]2024'!$2:$2,0)),0)</f>
        <v>0</v>
      </c>
      <c r="J80" s="74">
        <f>IFERROR(INDEX('[1]2024'!$A:$Q,MATCH($A$3&amp;$D80,'[1]2024'!$B:$B,0),MATCH(J$4,'[1]2024'!$2:$2,0)),0)+IFERROR(INDEX('[1]2024'!$A:$Q,MATCH($B$3&amp;$D80,'[1]2024'!$B:$B,0),MATCH(J$4,'[1]2024'!$2:$2,0)),0)++IFERROR(INDEX('[1]2024'!$A:$Q,MATCH($C$3&amp;$D80,'[1]2024'!$B:$B,0),MATCH(J$4,'[1]2024'!$2:$2,0)),0)++IFERROR(INDEX('[1]2024'!$A:$Q,MATCH($D$3&amp;$D80,'[1]2024'!$B:$B,0),MATCH(J$4,'[1]2024'!$2:$2,0)),0)</f>
        <v>0</v>
      </c>
      <c r="K80" s="74">
        <f>IFERROR(INDEX('[1]2024'!$A:$Q,MATCH($A$3&amp;$D80,'[1]2024'!$B:$B,0),MATCH(K$4,'[1]2024'!$2:$2,0)),0)+IFERROR(INDEX('[1]2024'!$A:$Q,MATCH($B$3&amp;$D80,'[1]2024'!$B:$B,0),MATCH(K$4,'[1]2024'!$2:$2,0)),0)++IFERROR(INDEX('[1]2024'!$A:$Q,MATCH($C$3&amp;$D80,'[1]2024'!$B:$B,0),MATCH(K$4,'[1]2024'!$2:$2,0)),0)++IFERROR(INDEX('[1]2024'!$A:$Q,MATCH($D$3&amp;$D80,'[1]2024'!$B:$B,0),MATCH(K$4,'[1]2024'!$2:$2,0)),0)</f>
        <v>0</v>
      </c>
      <c r="L80" s="74">
        <f>IFERROR(INDEX('[1]2024'!$A:$Q,MATCH($A$3&amp;$D80,'[1]2024'!$B:$B,0),MATCH(L$4,'[1]2024'!$2:$2,0)),0)+IFERROR(INDEX('[1]2024'!$A:$Q,MATCH($B$3&amp;$D80,'[1]2024'!$B:$B,0),MATCH(L$4,'[1]2024'!$2:$2,0)),0)++IFERROR(INDEX('[1]2024'!$A:$Q,MATCH($C$3&amp;$D80,'[1]2024'!$B:$B,0),MATCH(L$4,'[1]2024'!$2:$2,0)),0)++IFERROR(INDEX('[1]2024'!$A:$Q,MATCH($D$3&amp;$D80,'[1]2024'!$B:$B,0),MATCH(L$4,'[1]2024'!$2:$2,0)),0)</f>
        <v>0</v>
      </c>
      <c r="M80" s="74">
        <f>IFERROR(INDEX('[1]2024'!$A:$Q,MATCH($A$3&amp;$D80,'[1]2024'!$B:$B,0),MATCH(M$4,'[1]2024'!$2:$2,0)),0)+IFERROR(INDEX('[1]2024'!$A:$Q,MATCH($B$3&amp;$D80,'[1]2024'!$B:$B,0),MATCH(M$4,'[1]2024'!$2:$2,0)),0)++IFERROR(INDEX('[1]2024'!$A:$Q,MATCH($C$3&amp;$D80,'[1]2024'!$B:$B,0),MATCH(M$4,'[1]2024'!$2:$2,0)),0)++IFERROR(INDEX('[1]2024'!$A:$Q,MATCH($D$3&amp;$D80,'[1]2024'!$B:$B,0),MATCH(M$4,'[1]2024'!$2:$2,0)),0)</f>
        <v>0</v>
      </c>
      <c r="N80" s="74">
        <f>IFERROR(INDEX('[1]2024'!$A:$Q,MATCH($A$3&amp;$D80,'[1]2024'!$B:$B,0),MATCH(N$4,'[1]2024'!$2:$2,0)),0)+IFERROR(INDEX('[1]2024'!$A:$Q,MATCH($B$3&amp;$D80,'[1]2024'!$B:$B,0),MATCH(N$4,'[1]2024'!$2:$2,0)),0)++IFERROR(INDEX('[1]2024'!$A:$Q,MATCH($C$3&amp;$D80,'[1]2024'!$B:$B,0),MATCH(N$4,'[1]2024'!$2:$2,0)),0)++IFERROR(INDEX('[1]2024'!$A:$Q,MATCH($D$3&amp;$D80,'[1]2024'!$B:$B,0),MATCH(N$4,'[1]2024'!$2:$2,0)),0)</f>
        <v>0</v>
      </c>
      <c r="O80" s="74">
        <f>IFERROR(INDEX('[1]2024'!$A:$Q,MATCH($A$3&amp;$D80,'[1]2024'!$B:$B,0),MATCH(O$4,'[1]2024'!$2:$2,0)),0)+IFERROR(INDEX('[1]2024'!$A:$Q,MATCH($B$3&amp;$D80,'[1]2024'!$B:$B,0),MATCH(O$4,'[1]2024'!$2:$2,0)),0)++IFERROR(INDEX('[1]2024'!$A:$Q,MATCH($C$3&amp;$D80,'[1]2024'!$B:$B,0),MATCH(O$4,'[1]2024'!$2:$2,0)),0)++IFERROR(INDEX('[1]2024'!$A:$Q,MATCH($D$3&amp;$D80,'[1]2024'!$B:$B,0),MATCH(O$4,'[1]2024'!$2:$2,0)),0)</f>
        <v>0</v>
      </c>
      <c r="P80" s="74">
        <f>IFERROR(INDEX('[1]2024'!$A:$Q,MATCH($A$3&amp;$D80,'[1]2024'!$B:$B,0),MATCH(P$4,'[1]2024'!$2:$2,0)),0)+IFERROR(INDEX('[1]2024'!$A:$Q,MATCH($B$3&amp;$D80,'[1]2024'!$B:$B,0),MATCH(P$4,'[1]2024'!$2:$2,0)),0)++IFERROR(INDEX('[1]2024'!$A:$Q,MATCH($C$3&amp;$D80,'[1]2024'!$B:$B,0),MATCH(P$4,'[1]2024'!$2:$2,0)),0)++IFERROR(INDEX('[1]2024'!$A:$Q,MATCH($D$3&amp;$D80,'[1]2024'!$B:$B,0),MATCH(P$4,'[1]2024'!$2:$2,0)),0)</f>
        <v>0</v>
      </c>
      <c r="Q80" s="74">
        <f>IFERROR(INDEX('[1]2024'!$A:$Q,MATCH($A$3&amp;$D80,'[1]2024'!$B:$B,0),MATCH(Q$4,'[1]2024'!$2:$2,0)),0)+IFERROR(INDEX('[1]2024'!$A:$Q,MATCH($B$3&amp;$D80,'[1]2024'!$B:$B,0),MATCH(Q$4,'[1]2024'!$2:$2,0)),0)++IFERROR(INDEX('[1]2024'!$A:$Q,MATCH($C$3&amp;$D80,'[1]2024'!$B:$B,0),MATCH(Q$4,'[1]2024'!$2:$2,0)),0)++IFERROR(INDEX('[1]2024'!$A:$Q,MATCH($D$3&amp;$D80,'[1]2024'!$B:$B,0),MATCH(Q$4,'[1]2024'!$2:$2,0)),0)</f>
        <v>0</v>
      </c>
      <c r="R80" s="74">
        <f>IFERROR(INDEX('[1]2024'!$A:$Q,MATCH($A$3&amp;$D80,'[1]2024'!$B:$B,0),MATCH(R$4,'[1]2024'!$2:$2,0)),0)+IFERROR(INDEX('[1]2024'!$A:$Q,MATCH($B$3&amp;$D80,'[1]2024'!$B:$B,0),MATCH(R$4,'[1]2024'!$2:$2,0)),0)++IFERROR(INDEX('[1]2024'!$A:$Q,MATCH($C$3&amp;$D80,'[1]2024'!$B:$B,0),MATCH(R$4,'[1]2024'!$2:$2,0)),0)++IFERROR(INDEX('[1]2024'!$A:$Q,MATCH($D$3&amp;$D80,'[1]2024'!$B:$B,0),MATCH(R$4,'[1]2024'!$2:$2,0)),0)</f>
        <v>0</v>
      </c>
      <c r="S80" s="74">
        <f>IFERROR(INDEX('[1]2024'!$A:$Q,MATCH($A$3&amp;$D80,'[1]2024'!$B:$B,0),MATCH(S$4,'[1]2024'!$2:$2,0)),0)+IFERROR(INDEX('[1]2024'!$A:$Q,MATCH($B$3&amp;$D80,'[1]2024'!$B:$B,0),MATCH(S$4,'[1]2024'!$2:$2,0)),0)++IFERROR(INDEX('[1]2024'!$A:$Q,MATCH($C$3&amp;$D80,'[1]2024'!$B:$B,0),MATCH(S$4,'[1]2024'!$2:$2,0)),0)++IFERROR(INDEX('[1]2024'!$A:$Q,MATCH($D$3&amp;$D80,'[1]2024'!$B:$B,0),MATCH(S$4,'[1]2024'!$2:$2,0)),0)</f>
        <v>0</v>
      </c>
      <c r="T80" s="75">
        <v>0</v>
      </c>
      <c r="U80" s="73">
        <f t="shared" ref="U80:U87" si="60">SUM(V80:AG80)</f>
        <v>0</v>
      </c>
      <c r="V80" s="174">
        <v>0</v>
      </c>
      <c r="W80" s="105">
        <v>0</v>
      </c>
      <c r="X80" s="105">
        <v>0</v>
      </c>
      <c r="Y80" s="105">
        <v>0</v>
      </c>
      <c r="Z80" s="105">
        <v>0</v>
      </c>
      <c r="AA80" s="105">
        <v>0</v>
      </c>
      <c r="AB80" s="105">
        <v>0</v>
      </c>
      <c r="AC80" s="105">
        <v>0</v>
      </c>
      <c r="AD80" s="105">
        <v>0</v>
      </c>
      <c r="AE80" s="105">
        <v>0</v>
      </c>
      <c r="AF80" s="105">
        <v>0</v>
      </c>
      <c r="AG80" s="175">
        <v>0</v>
      </c>
      <c r="AH80" s="73">
        <f t="shared" ref="AH80:AH87" si="61">SUM(AI80:AT80)</f>
        <v>0</v>
      </c>
      <c r="AI80" s="73"/>
      <c r="AJ80" s="73"/>
      <c r="AK80" s="73"/>
      <c r="AL80" s="73"/>
      <c r="AM80" s="73"/>
      <c r="AN80" s="73"/>
      <c r="AO80" s="73"/>
      <c r="AP80" s="73"/>
      <c r="AQ80" s="73"/>
      <c r="AR80" s="73"/>
      <c r="AS80" s="73"/>
      <c r="AT80" s="73"/>
      <c r="AU80" s="73">
        <f t="shared" si="31"/>
        <v>0</v>
      </c>
      <c r="AV80" s="73">
        <f t="shared" si="52"/>
        <v>0</v>
      </c>
      <c r="AW80" s="73">
        <f t="shared" si="53"/>
        <v>0</v>
      </c>
      <c r="AX80" s="73">
        <f t="shared" si="54"/>
        <v>0</v>
      </c>
      <c r="AY80" s="73">
        <f t="shared" ref="AY80:AY87" si="62">IF($BC80="O",1.05*$AH80,$AH80)</f>
        <v>0</v>
      </c>
      <c r="AZ80" s="73">
        <f t="shared" ref="AZ80:AZ87" si="63">IF($BC80="O",1.05*$AY80,$AY80)</f>
        <v>0</v>
      </c>
      <c r="BA80" s="73">
        <f t="shared" ref="BA80:BA87" si="64">IF($BC80="O",1.05*$AZ80,$AZ80)</f>
        <v>0</v>
      </c>
      <c r="BB80" s="91"/>
      <c r="BC80" s="69" t="s">
        <v>24</v>
      </c>
      <c r="BD80" s="160"/>
      <c r="BE80" s="74">
        <v>0</v>
      </c>
      <c r="BF80" s="74">
        <v>0</v>
      </c>
      <c r="BG80" s="74">
        <v>0</v>
      </c>
      <c r="BH80" s="162">
        <f t="shared" si="7"/>
        <v>0</v>
      </c>
    </row>
    <row r="81" spans="1:60" outlineLevel="1" x14ac:dyDescent="0.3">
      <c r="A81" s="71" t="s">
        <v>165</v>
      </c>
      <c r="B81" s="149" t="s">
        <v>163</v>
      </c>
      <c r="C81" s="149" t="s">
        <v>31</v>
      </c>
      <c r="D81" s="150">
        <v>5108120</v>
      </c>
      <c r="E81" s="150" t="s">
        <v>164</v>
      </c>
      <c r="F81" s="173">
        <v>0</v>
      </c>
      <c r="G81" s="73">
        <f t="shared" si="59"/>
        <v>0</v>
      </c>
      <c r="H81" s="74">
        <f>IFERROR(INDEX('[1]2024'!$A:$Q,MATCH($A$3&amp;$D81,'[1]2024'!$B:$B,0),MATCH(H$4,'[1]2024'!$2:$2,0)),0)+IFERROR(INDEX('[1]2024'!$A:$Q,MATCH($B$3&amp;$D81,'[1]2024'!$B:$B,0),MATCH(H$4,'[1]2024'!$2:$2,0)),0)++IFERROR(INDEX('[1]2024'!$A:$Q,MATCH($C$3&amp;$D81,'[1]2024'!$B:$B,0),MATCH(H$4,'[1]2024'!$2:$2,0)),0)++IFERROR(INDEX('[1]2024'!$A:$Q,MATCH($D$3&amp;$D81,'[1]2024'!$B:$B,0),MATCH(H$4,'[1]2024'!$2:$2,0)),0)</f>
        <v>0</v>
      </c>
      <c r="I81" s="74">
        <f>IFERROR(INDEX('[1]2024'!$A:$Q,MATCH($A$3&amp;$D81,'[1]2024'!$B:$B,0),MATCH(I$4,'[1]2024'!$2:$2,0)),0)+IFERROR(INDEX('[1]2024'!$A:$Q,MATCH($B$3&amp;$D81,'[1]2024'!$B:$B,0),MATCH(I$4,'[1]2024'!$2:$2,0)),0)++IFERROR(INDEX('[1]2024'!$A:$Q,MATCH($C$3&amp;$D81,'[1]2024'!$B:$B,0),MATCH(I$4,'[1]2024'!$2:$2,0)),0)++IFERROR(INDEX('[1]2024'!$A:$Q,MATCH($D$3&amp;$D81,'[1]2024'!$B:$B,0),MATCH(I$4,'[1]2024'!$2:$2,0)),0)</f>
        <v>0</v>
      </c>
      <c r="J81" s="74">
        <f>IFERROR(INDEX('[1]2024'!$A:$Q,MATCH($A$3&amp;$D81,'[1]2024'!$B:$B,0),MATCH(J$4,'[1]2024'!$2:$2,0)),0)+IFERROR(INDEX('[1]2024'!$A:$Q,MATCH($B$3&amp;$D81,'[1]2024'!$B:$B,0),MATCH(J$4,'[1]2024'!$2:$2,0)),0)++IFERROR(INDEX('[1]2024'!$A:$Q,MATCH($C$3&amp;$D81,'[1]2024'!$B:$B,0),MATCH(J$4,'[1]2024'!$2:$2,0)),0)++IFERROR(INDEX('[1]2024'!$A:$Q,MATCH($D$3&amp;$D81,'[1]2024'!$B:$B,0),MATCH(J$4,'[1]2024'!$2:$2,0)),0)</f>
        <v>0</v>
      </c>
      <c r="K81" s="74">
        <f>IFERROR(INDEX('[1]2024'!$A:$Q,MATCH($A$3&amp;$D81,'[1]2024'!$B:$B,0),MATCH(K$4,'[1]2024'!$2:$2,0)),0)+IFERROR(INDEX('[1]2024'!$A:$Q,MATCH($B$3&amp;$D81,'[1]2024'!$B:$B,0),MATCH(K$4,'[1]2024'!$2:$2,0)),0)++IFERROR(INDEX('[1]2024'!$A:$Q,MATCH($C$3&amp;$D81,'[1]2024'!$B:$B,0),MATCH(K$4,'[1]2024'!$2:$2,0)),0)++IFERROR(INDEX('[1]2024'!$A:$Q,MATCH($D$3&amp;$D81,'[1]2024'!$B:$B,0),MATCH(K$4,'[1]2024'!$2:$2,0)),0)</f>
        <v>0</v>
      </c>
      <c r="L81" s="74">
        <f>IFERROR(INDEX('[1]2024'!$A:$Q,MATCH($A$3&amp;$D81,'[1]2024'!$B:$B,0),MATCH(L$4,'[1]2024'!$2:$2,0)),0)+IFERROR(INDEX('[1]2024'!$A:$Q,MATCH($B$3&amp;$D81,'[1]2024'!$B:$B,0),MATCH(L$4,'[1]2024'!$2:$2,0)),0)++IFERROR(INDEX('[1]2024'!$A:$Q,MATCH($C$3&amp;$D81,'[1]2024'!$B:$B,0),MATCH(L$4,'[1]2024'!$2:$2,0)),0)++IFERROR(INDEX('[1]2024'!$A:$Q,MATCH($D$3&amp;$D81,'[1]2024'!$B:$B,0),MATCH(L$4,'[1]2024'!$2:$2,0)),0)</f>
        <v>0</v>
      </c>
      <c r="M81" s="74">
        <f>IFERROR(INDEX('[1]2024'!$A:$Q,MATCH($A$3&amp;$D81,'[1]2024'!$B:$B,0),MATCH(M$4,'[1]2024'!$2:$2,0)),0)+IFERROR(INDEX('[1]2024'!$A:$Q,MATCH($B$3&amp;$D81,'[1]2024'!$B:$B,0),MATCH(M$4,'[1]2024'!$2:$2,0)),0)++IFERROR(INDEX('[1]2024'!$A:$Q,MATCH($C$3&amp;$D81,'[1]2024'!$B:$B,0),MATCH(M$4,'[1]2024'!$2:$2,0)),0)++IFERROR(INDEX('[1]2024'!$A:$Q,MATCH($D$3&amp;$D81,'[1]2024'!$B:$B,0),MATCH(M$4,'[1]2024'!$2:$2,0)),0)</f>
        <v>0</v>
      </c>
      <c r="N81" s="74">
        <f>IFERROR(INDEX('[1]2024'!$A:$Q,MATCH($A$3&amp;$D81,'[1]2024'!$B:$B,0),MATCH(N$4,'[1]2024'!$2:$2,0)),0)+IFERROR(INDEX('[1]2024'!$A:$Q,MATCH($B$3&amp;$D81,'[1]2024'!$B:$B,0),MATCH(N$4,'[1]2024'!$2:$2,0)),0)++IFERROR(INDEX('[1]2024'!$A:$Q,MATCH($C$3&amp;$D81,'[1]2024'!$B:$B,0),MATCH(N$4,'[1]2024'!$2:$2,0)),0)++IFERROR(INDEX('[1]2024'!$A:$Q,MATCH($D$3&amp;$D81,'[1]2024'!$B:$B,0),MATCH(N$4,'[1]2024'!$2:$2,0)),0)</f>
        <v>0</v>
      </c>
      <c r="O81" s="74">
        <f>IFERROR(INDEX('[1]2024'!$A:$Q,MATCH($A$3&amp;$D81,'[1]2024'!$B:$B,0),MATCH(O$4,'[1]2024'!$2:$2,0)),0)+IFERROR(INDEX('[1]2024'!$A:$Q,MATCH($B$3&amp;$D81,'[1]2024'!$B:$B,0),MATCH(O$4,'[1]2024'!$2:$2,0)),0)++IFERROR(INDEX('[1]2024'!$A:$Q,MATCH($C$3&amp;$D81,'[1]2024'!$B:$B,0),MATCH(O$4,'[1]2024'!$2:$2,0)),0)++IFERROR(INDEX('[1]2024'!$A:$Q,MATCH($D$3&amp;$D81,'[1]2024'!$B:$B,0),MATCH(O$4,'[1]2024'!$2:$2,0)),0)</f>
        <v>0</v>
      </c>
      <c r="P81" s="74">
        <f>IFERROR(INDEX('[1]2024'!$A:$Q,MATCH($A$3&amp;$D81,'[1]2024'!$B:$B,0),MATCH(P$4,'[1]2024'!$2:$2,0)),0)+IFERROR(INDEX('[1]2024'!$A:$Q,MATCH($B$3&amp;$D81,'[1]2024'!$B:$B,0),MATCH(P$4,'[1]2024'!$2:$2,0)),0)++IFERROR(INDEX('[1]2024'!$A:$Q,MATCH($C$3&amp;$D81,'[1]2024'!$B:$B,0),MATCH(P$4,'[1]2024'!$2:$2,0)),0)++IFERROR(INDEX('[1]2024'!$A:$Q,MATCH($D$3&amp;$D81,'[1]2024'!$B:$B,0),MATCH(P$4,'[1]2024'!$2:$2,0)),0)</f>
        <v>0</v>
      </c>
      <c r="Q81" s="74">
        <f>IFERROR(INDEX('[1]2024'!$A:$Q,MATCH($A$3&amp;$D81,'[1]2024'!$B:$B,0),MATCH(Q$4,'[1]2024'!$2:$2,0)),0)+IFERROR(INDEX('[1]2024'!$A:$Q,MATCH($B$3&amp;$D81,'[1]2024'!$B:$B,0),MATCH(Q$4,'[1]2024'!$2:$2,0)),0)++IFERROR(INDEX('[1]2024'!$A:$Q,MATCH($C$3&amp;$D81,'[1]2024'!$B:$B,0),MATCH(Q$4,'[1]2024'!$2:$2,0)),0)++IFERROR(INDEX('[1]2024'!$A:$Q,MATCH($D$3&amp;$D81,'[1]2024'!$B:$B,0),MATCH(Q$4,'[1]2024'!$2:$2,0)),0)</f>
        <v>0</v>
      </c>
      <c r="R81" s="74">
        <f>IFERROR(INDEX('[1]2024'!$A:$Q,MATCH($A$3&amp;$D81,'[1]2024'!$B:$B,0),MATCH(R$4,'[1]2024'!$2:$2,0)),0)+IFERROR(INDEX('[1]2024'!$A:$Q,MATCH($B$3&amp;$D81,'[1]2024'!$B:$B,0),MATCH(R$4,'[1]2024'!$2:$2,0)),0)++IFERROR(INDEX('[1]2024'!$A:$Q,MATCH($C$3&amp;$D81,'[1]2024'!$B:$B,0),MATCH(R$4,'[1]2024'!$2:$2,0)),0)++IFERROR(INDEX('[1]2024'!$A:$Q,MATCH($D$3&amp;$D81,'[1]2024'!$B:$B,0),MATCH(R$4,'[1]2024'!$2:$2,0)),0)</f>
        <v>0</v>
      </c>
      <c r="S81" s="74">
        <f>IFERROR(INDEX('[1]2024'!$A:$Q,MATCH($A$3&amp;$D81,'[1]2024'!$B:$B,0),MATCH(S$4,'[1]2024'!$2:$2,0)),0)+IFERROR(INDEX('[1]2024'!$A:$Q,MATCH($B$3&amp;$D81,'[1]2024'!$B:$B,0),MATCH(S$4,'[1]2024'!$2:$2,0)),0)++IFERROR(INDEX('[1]2024'!$A:$Q,MATCH($C$3&amp;$D81,'[1]2024'!$B:$B,0),MATCH(S$4,'[1]2024'!$2:$2,0)),0)++IFERROR(INDEX('[1]2024'!$A:$Q,MATCH($D$3&amp;$D81,'[1]2024'!$B:$B,0),MATCH(S$4,'[1]2024'!$2:$2,0)),0)</f>
        <v>0</v>
      </c>
      <c r="T81" s="75">
        <v>0</v>
      </c>
      <c r="U81" s="73">
        <f t="shared" si="60"/>
        <v>0</v>
      </c>
      <c r="V81" s="174">
        <v>0</v>
      </c>
      <c r="W81" s="105">
        <v>0</v>
      </c>
      <c r="X81" s="105">
        <v>0</v>
      </c>
      <c r="Y81" s="105">
        <v>0</v>
      </c>
      <c r="Z81" s="105">
        <v>0</v>
      </c>
      <c r="AA81" s="105">
        <v>0</v>
      </c>
      <c r="AB81" s="105">
        <v>0</v>
      </c>
      <c r="AC81" s="105">
        <v>0</v>
      </c>
      <c r="AD81" s="105">
        <v>0</v>
      </c>
      <c r="AE81" s="105">
        <v>0</v>
      </c>
      <c r="AF81" s="105">
        <v>0</v>
      </c>
      <c r="AG81" s="175">
        <v>0</v>
      </c>
      <c r="AH81" s="73">
        <f t="shared" si="61"/>
        <v>0</v>
      </c>
      <c r="AI81" s="73"/>
      <c r="AJ81" s="73"/>
      <c r="AK81" s="73"/>
      <c r="AL81" s="73"/>
      <c r="AM81" s="73"/>
      <c r="AN81" s="73"/>
      <c r="AO81" s="73"/>
      <c r="AP81" s="73"/>
      <c r="AQ81" s="73"/>
      <c r="AR81" s="73"/>
      <c r="AS81" s="73"/>
      <c r="AT81" s="73"/>
      <c r="AU81" s="73">
        <f t="shared" si="31"/>
        <v>0</v>
      </c>
      <c r="AV81" s="73">
        <f t="shared" si="52"/>
        <v>0</v>
      </c>
      <c r="AW81" s="73">
        <f t="shared" si="53"/>
        <v>0</v>
      </c>
      <c r="AX81" s="73">
        <f t="shared" si="54"/>
        <v>0</v>
      </c>
      <c r="AY81" s="73">
        <f t="shared" si="62"/>
        <v>0</v>
      </c>
      <c r="AZ81" s="73">
        <f t="shared" si="63"/>
        <v>0</v>
      </c>
      <c r="BA81" s="73">
        <f t="shared" si="64"/>
        <v>0</v>
      </c>
      <c r="BB81" s="91"/>
      <c r="BC81" s="69" t="s">
        <v>24</v>
      </c>
      <c r="BD81" s="160"/>
      <c r="BE81" s="74">
        <v>0</v>
      </c>
      <c r="BF81" s="74">
        <v>0</v>
      </c>
      <c r="BG81" s="74">
        <v>0</v>
      </c>
      <c r="BH81" s="162">
        <f t="shared" si="7"/>
        <v>0</v>
      </c>
    </row>
    <row r="82" spans="1:60" outlineLevel="1" x14ac:dyDescent="0.3">
      <c r="A82" s="71" t="s">
        <v>166</v>
      </c>
      <c r="B82" s="149" t="s">
        <v>163</v>
      </c>
      <c r="C82" s="149" t="s">
        <v>31</v>
      </c>
      <c r="D82" s="150">
        <v>5108130</v>
      </c>
      <c r="E82" s="150" t="s">
        <v>164</v>
      </c>
      <c r="F82" s="173">
        <v>0</v>
      </c>
      <c r="G82" s="73">
        <f t="shared" si="59"/>
        <v>0</v>
      </c>
      <c r="H82" s="74">
        <f>IFERROR(INDEX('[1]2024'!$A:$Q,MATCH($A$3&amp;$D82,'[1]2024'!$B:$B,0),MATCH(H$4,'[1]2024'!$2:$2,0)),0)+IFERROR(INDEX('[1]2024'!$A:$Q,MATCH($B$3&amp;$D82,'[1]2024'!$B:$B,0),MATCH(H$4,'[1]2024'!$2:$2,0)),0)++IFERROR(INDEX('[1]2024'!$A:$Q,MATCH($C$3&amp;$D82,'[1]2024'!$B:$B,0),MATCH(H$4,'[1]2024'!$2:$2,0)),0)++IFERROR(INDEX('[1]2024'!$A:$Q,MATCH($D$3&amp;$D82,'[1]2024'!$B:$B,0),MATCH(H$4,'[1]2024'!$2:$2,0)),0)</f>
        <v>0</v>
      </c>
      <c r="I82" s="74">
        <f>IFERROR(INDEX('[1]2024'!$A:$Q,MATCH($A$3&amp;$D82,'[1]2024'!$B:$B,0),MATCH(I$4,'[1]2024'!$2:$2,0)),0)+IFERROR(INDEX('[1]2024'!$A:$Q,MATCH($B$3&amp;$D82,'[1]2024'!$B:$B,0),MATCH(I$4,'[1]2024'!$2:$2,0)),0)++IFERROR(INDEX('[1]2024'!$A:$Q,MATCH($C$3&amp;$D82,'[1]2024'!$B:$B,0),MATCH(I$4,'[1]2024'!$2:$2,0)),0)++IFERROR(INDEX('[1]2024'!$A:$Q,MATCH($D$3&amp;$D82,'[1]2024'!$B:$B,0),MATCH(I$4,'[1]2024'!$2:$2,0)),0)</f>
        <v>0</v>
      </c>
      <c r="J82" s="74">
        <f>IFERROR(INDEX('[1]2024'!$A:$Q,MATCH($A$3&amp;$D82,'[1]2024'!$B:$B,0),MATCH(J$4,'[1]2024'!$2:$2,0)),0)+IFERROR(INDEX('[1]2024'!$A:$Q,MATCH($B$3&amp;$D82,'[1]2024'!$B:$B,0),MATCH(J$4,'[1]2024'!$2:$2,0)),0)++IFERROR(INDEX('[1]2024'!$A:$Q,MATCH($C$3&amp;$D82,'[1]2024'!$B:$B,0),MATCH(J$4,'[1]2024'!$2:$2,0)),0)++IFERROR(INDEX('[1]2024'!$A:$Q,MATCH($D$3&amp;$D82,'[1]2024'!$B:$B,0),MATCH(J$4,'[1]2024'!$2:$2,0)),0)</f>
        <v>0</v>
      </c>
      <c r="K82" s="74">
        <f>IFERROR(INDEX('[1]2024'!$A:$Q,MATCH($A$3&amp;$D82,'[1]2024'!$B:$B,0),MATCH(K$4,'[1]2024'!$2:$2,0)),0)+IFERROR(INDEX('[1]2024'!$A:$Q,MATCH($B$3&amp;$D82,'[1]2024'!$B:$B,0),MATCH(K$4,'[1]2024'!$2:$2,0)),0)++IFERROR(INDEX('[1]2024'!$A:$Q,MATCH($C$3&amp;$D82,'[1]2024'!$B:$B,0),MATCH(K$4,'[1]2024'!$2:$2,0)),0)++IFERROR(INDEX('[1]2024'!$A:$Q,MATCH($D$3&amp;$D82,'[1]2024'!$B:$B,0),MATCH(K$4,'[1]2024'!$2:$2,0)),0)</f>
        <v>0</v>
      </c>
      <c r="L82" s="74">
        <f>IFERROR(INDEX('[1]2024'!$A:$Q,MATCH($A$3&amp;$D82,'[1]2024'!$B:$B,0),MATCH(L$4,'[1]2024'!$2:$2,0)),0)+IFERROR(INDEX('[1]2024'!$A:$Q,MATCH($B$3&amp;$D82,'[1]2024'!$B:$B,0),MATCH(L$4,'[1]2024'!$2:$2,0)),0)++IFERROR(INDEX('[1]2024'!$A:$Q,MATCH($C$3&amp;$D82,'[1]2024'!$B:$B,0),MATCH(L$4,'[1]2024'!$2:$2,0)),0)++IFERROR(INDEX('[1]2024'!$A:$Q,MATCH($D$3&amp;$D82,'[1]2024'!$B:$B,0),MATCH(L$4,'[1]2024'!$2:$2,0)),0)</f>
        <v>0</v>
      </c>
      <c r="M82" s="74">
        <f>IFERROR(INDEX('[1]2024'!$A:$Q,MATCH($A$3&amp;$D82,'[1]2024'!$B:$B,0),MATCH(M$4,'[1]2024'!$2:$2,0)),0)+IFERROR(INDEX('[1]2024'!$A:$Q,MATCH($B$3&amp;$D82,'[1]2024'!$B:$B,0),MATCH(M$4,'[1]2024'!$2:$2,0)),0)++IFERROR(INDEX('[1]2024'!$A:$Q,MATCH($C$3&amp;$D82,'[1]2024'!$B:$B,0),MATCH(M$4,'[1]2024'!$2:$2,0)),0)++IFERROR(INDEX('[1]2024'!$A:$Q,MATCH($D$3&amp;$D82,'[1]2024'!$B:$B,0),MATCH(M$4,'[1]2024'!$2:$2,0)),0)</f>
        <v>0</v>
      </c>
      <c r="N82" s="74">
        <f>IFERROR(INDEX('[1]2024'!$A:$Q,MATCH($A$3&amp;$D82,'[1]2024'!$B:$B,0),MATCH(N$4,'[1]2024'!$2:$2,0)),0)+IFERROR(INDEX('[1]2024'!$A:$Q,MATCH($B$3&amp;$D82,'[1]2024'!$B:$B,0),MATCH(N$4,'[1]2024'!$2:$2,0)),0)++IFERROR(INDEX('[1]2024'!$A:$Q,MATCH($C$3&amp;$D82,'[1]2024'!$B:$B,0),MATCH(N$4,'[1]2024'!$2:$2,0)),0)++IFERROR(INDEX('[1]2024'!$A:$Q,MATCH($D$3&amp;$D82,'[1]2024'!$B:$B,0),MATCH(N$4,'[1]2024'!$2:$2,0)),0)</f>
        <v>0</v>
      </c>
      <c r="O82" s="74">
        <f>IFERROR(INDEX('[1]2024'!$A:$Q,MATCH($A$3&amp;$D82,'[1]2024'!$B:$B,0),MATCH(O$4,'[1]2024'!$2:$2,0)),0)+IFERROR(INDEX('[1]2024'!$A:$Q,MATCH($B$3&amp;$D82,'[1]2024'!$B:$B,0),MATCH(O$4,'[1]2024'!$2:$2,0)),0)++IFERROR(INDEX('[1]2024'!$A:$Q,MATCH($C$3&amp;$D82,'[1]2024'!$B:$B,0),MATCH(O$4,'[1]2024'!$2:$2,0)),0)++IFERROR(INDEX('[1]2024'!$A:$Q,MATCH($D$3&amp;$D82,'[1]2024'!$B:$B,0),MATCH(O$4,'[1]2024'!$2:$2,0)),0)</f>
        <v>0</v>
      </c>
      <c r="P82" s="74">
        <f>IFERROR(INDEX('[1]2024'!$A:$Q,MATCH($A$3&amp;$D82,'[1]2024'!$B:$B,0),MATCH(P$4,'[1]2024'!$2:$2,0)),0)+IFERROR(INDEX('[1]2024'!$A:$Q,MATCH($B$3&amp;$D82,'[1]2024'!$B:$B,0),MATCH(P$4,'[1]2024'!$2:$2,0)),0)++IFERROR(INDEX('[1]2024'!$A:$Q,MATCH($C$3&amp;$D82,'[1]2024'!$B:$B,0),MATCH(P$4,'[1]2024'!$2:$2,0)),0)++IFERROR(INDEX('[1]2024'!$A:$Q,MATCH($D$3&amp;$D82,'[1]2024'!$B:$B,0),MATCH(P$4,'[1]2024'!$2:$2,0)),0)</f>
        <v>0</v>
      </c>
      <c r="Q82" s="74">
        <f>IFERROR(INDEX('[1]2024'!$A:$Q,MATCH($A$3&amp;$D82,'[1]2024'!$B:$B,0),MATCH(Q$4,'[1]2024'!$2:$2,0)),0)+IFERROR(INDEX('[1]2024'!$A:$Q,MATCH($B$3&amp;$D82,'[1]2024'!$B:$B,0),MATCH(Q$4,'[1]2024'!$2:$2,0)),0)++IFERROR(INDEX('[1]2024'!$A:$Q,MATCH($C$3&amp;$D82,'[1]2024'!$B:$B,0),MATCH(Q$4,'[1]2024'!$2:$2,0)),0)++IFERROR(INDEX('[1]2024'!$A:$Q,MATCH($D$3&amp;$D82,'[1]2024'!$B:$B,0),MATCH(Q$4,'[1]2024'!$2:$2,0)),0)</f>
        <v>0</v>
      </c>
      <c r="R82" s="74">
        <f>IFERROR(INDEX('[1]2024'!$A:$Q,MATCH($A$3&amp;$D82,'[1]2024'!$B:$B,0),MATCH(R$4,'[1]2024'!$2:$2,0)),0)+IFERROR(INDEX('[1]2024'!$A:$Q,MATCH($B$3&amp;$D82,'[1]2024'!$B:$B,0),MATCH(R$4,'[1]2024'!$2:$2,0)),0)++IFERROR(INDEX('[1]2024'!$A:$Q,MATCH($C$3&amp;$D82,'[1]2024'!$B:$B,0),MATCH(R$4,'[1]2024'!$2:$2,0)),0)++IFERROR(INDEX('[1]2024'!$A:$Q,MATCH($D$3&amp;$D82,'[1]2024'!$B:$B,0),MATCH(R$4,'[1]2024'!$2:$2,0)),0)</f>
        <v>0</v>
      </c>
      <c r="S82" s="74">
        <f>IFERROR(INDEX('[1]2024'!$A:$Q,MATCH($A$3&amp;$D82,'[1]2024'!$B:$B,0),MATCH(S$4,'[1]2024'!$2:$2,0)),0)+IFERROR(INDEX('[1]2024'!$A:$Q,MATCH($B$3&amp;$D82,'[1]2024'!$B:$B,0),MATCH(S$4,'[1]2024'!$2:$2,0)),0)++IFERROR(INDEX('[1]2024'!$A:$Q,MATCH($C$3&amp;$D82,'[1]2024'!$B:$B,0),MATCH(S$4,'[1]2024'!$2:$2,0)),0)++IFERROR(INDEX('[1]2024'!$A:$Q,MATCH($D$3&amp;$D82,'[1]2024'!$B:$B,0),MATCH(S$4,'[1]2024'!$2:$2,0)),0)</f>
        <v>0</v>
      </c>
      <c r="T82" s="75">
        <v>0</v>
      </c>
      <c r="U82" s="73">
        <f t="shared" si="60"/>
        <v>0</v>
      </c>
      <c r="V82" s="174">
        <v>0</v>
      </c>
      <c r="W82" s="105">
        <v>0</v>
      </c>
      <c r="X82" s="105">
        <v>0</v>
      </c>
      <c r="Y82" s="105">
        <v>0</v>
      </c>
      <c r="Z82" s="105">
        <v>0</v>
      </c>
      <c r="AA82" s="105">
        <v>0</v>
      </c>
      <c r="AB82" s="105">
        <v>0</v>
      </c>
      <c r="AC82" s="105">
        <v>0</v>
      </c>
      <c r="AD82" s="105">
        <v>0</v>
      </c>
      <c r="AE82" s="105">
        <v>0</v>
      </c>
      <c r="AF82" s="105">
        <v>0</v>
      </c>
      <c r="AG82" s="175">
        <v>0</v>
      </c>
      <c r="AH82" s="73">
        <f t="shared" si="61"/>
        <v>0</v>
      </c>
      <c r="AI82" s="73"/>
      <c r="AJ82" s="73"/>
      <c r="AK82" s="73"/>
      <c r="AL82" s="73"/>
      <c r="AM82" s="73"/>
      <c r="AN82" s="73"/>
      <c r="AO82" s="73"/>
      <c r="AP82" s="73"/>
      <c r="AQ82" s="73"/>
      <c r="AR82" s="73"/>
      <c r="AS82" s="73"/>
      <c r="AT82" s="73"/>
      <c r="AU82" s="73">
        <f t="shared" si="31"/>
        <v>0</v>
      </c>
      <c r="AV82" s="73">
        <f t="shared" si="52"/>
        <v>0</v>
      </c>
      <c r="AW82" s="73">
        <f t="shared" si="53"/>
        <v>0</v>
      </c>
      <c r="AX82" s="73">
        <f t="shared" si="54"/>
        <v>0</v>
      </c>
      <c r="AY82" s="73">
        <f t="shared" si="62"/>
        <v>0</v>
      </c>
      <c r="AZ82" s="73">
        <f t="shared" si="63"/>
        <v>0</v>
      </c>
      <c r="BA82" s="73">
        <f t="shared" si="64"/>
        <v>0</v>
      </c>
      <c r="BB82" s="91"/>
      <c r="BC82" s="69" t="s">
        <v>24</v>
      </c>
      <c r="BD82" s="160"/>
      <c r="BE82" s="74">
        <v>0</v>
      </c>
      <c r="BF82" s="74">
        <v>0</v>
      </c>
      <c r="BG82" s="74">
        <v>0</v>
      </c>
      <c r="BH82" s="162">
        <f t="shared" si="7"/>
        <v>0</v>
      </c>
    </row>
    <row r="83" spans="1:60" outlineLevel="1" x14ac:dyDescent="0.3">
      <c r="A83" s="71" t="s">
        <v>167</v>
      </c>
      <c r="B83" s="149" t="s">
        <v>163</v>
      </c>
      <c r="C83" s="149" t="s">
        <v>31</v>
      </c>
      <c r="D83" s="150">
        <v>5108140</v>
      </c>
      <c r="E83" s="150" t="s">
        <v>164</v>
      </c>
      <c r="F83" s="173">
        <v>0</v>
      </c>
      <c r="G83" s="73">
        <f t="shared" si="59"/>
        <v>0</v>
      </c>
      <c r="H83" s="74">
        <f>IFERROR(INDEX('[1]2024'!$A:$Q,MATCH($A$3&amp;$D83,'[1]2024'!$B:$B,0),MATCH(H$4,'[1]2024'!$2:$2,0)),0)+IFERROR(INDEX('[1]2024'!$A:$Q,MATCH($B$3&amp;$D83,'[1]2024'!$B:$B,0),MATCH(H$4,'[1]2024'!$2:$2,0)),0)++IFERROR(INDEX('[1]2024'!$A:$Q,MATCH($C$3&amp;$D83,'[1]2024'!$B:$B,0),MATCH(H$4,'[1]2024'!$2:$2,0)),0)++IFERROR(INDEX('[1]2024'!$A:$Q,MATCH($D$3&amp;$D83,'[1]2024'!$B:$B,0),MATCH(H$4,'[1]2024'!$2:$2,0)),0)</f>
        <v>0</v>
      </c>
      <c r="I83" s="74">
        <f>IFERROR(INDEX('[1]2024'!$A:$Q,MATCH($A$3&amp;$D83,'[1]2024'!$B:$B,0),MATCH(I$4,'[1]2024'!$2:$2,0)),0)+IFERROR(INDEX('[1]2024'!$A:$Q,MATCH($B$3&amp;$D83,'[1]2024'!$B:$B,0),MATCH(I$4,'[1]2024'!$2:$2,0)),0)++IFERROR(INDEX('[1]2024'!$A:$Q,MATCH($C$3&amp;$D83,'[1]2024'!$B:$B,0),MATCH(I$4,'[1]2024'!$2:$2,0)),0)++IFERROR(INDEX('[1]2024'!$A:$Q,MATCH($D$3&amp;$D83,'[1]2024'!$B:$B,0),MATCH(I$4,'[1]2024'!$2:$2,0)),0)</f>
        <v>0</v>
      </c>
      <c r="J83" s="74">
        <f>IFERROR(INDEX('[1]2024'!$A:$Q,MATCH($A$3&amp;$D83,'[1]2024'!$B:$B,0),MATCH(J$4,'[1]2024'!$2:$2,0)),0)+IFERROR(INDEX('[1]2024'!$A:$Q,MATCH($B$3&amp;$D83,'[1]2024'!$B:$B,0),MATCH(J$4,'[1]2024'!$2:$2,0)),0)++IFERROR(INDEX('[1]2024'!$A:$Q,MATCH($C$3&amp;$D83,'[1]2024'!$B:$B,0),MATCH(J$4,'[1]2024'!$2:$2,0)),0)++IFERROR(INDEX('[1]2024'!$A:$Q,MATCH($D$3&amp;$D83,'[1]2024'!$B:$B,0),MATCH(J$4,'[1]2024'!$2:$2,0)),0)</f>
        <v>0</v>
      </c>
      <c r="K83" s="74">
        <f>IFERROR(INDEX('[1]2024'!$A:$Q,MATCH($A$3&amp;$D83,'[1]2024'!$B:$B,0),MATCH(K$4,'[1]2024'!$2:$2,0)),0)+IFERROR(INDEX('[1]2024'!$A:$Q,MATCH($B$3&amp;$D83,'[1]2024'!$B:$B,0),MATCH(K$4,'[1]2024'!$2:$2,0)),0)++IFERROR(INDEX('[1]2024'!$A:$Q,MATCH($C$3&amp;$D83,'[1]2024'!$B:$B,0),MATCH(K$4,'[1]2024'!$2:$2,0)),0)++IFERROR(INDEX('[1]2024'!$A:$Q,MATCH($D$3&amp;$D83,'[1]2024'!$B:$B,0),MATCH(K$4,'[1]2024'!$2:$2,0)),0)</f>
        <v>0</v>
      </c>
      <c r="L83" s="74">
        <f>IFERROR(INDEX('[1]2024'!$A:$Q,MATCH($A$3&amp;$D83,'[1]2024'!$B:$B,0),MATCH(L$4,'[1]2024'!$2:$2,0)),0)+IFERROR(INDEX('[1]2024'!$A:$Q,MATCH($B$3&amp;$D83,'[1]2024'!$B:$B,0),MATCH(L$4,'[1]2024'!$2:$2,0)),0)++IFERROR(INDEX('[1]2024'!$A:$Q,MATCH($C$3&amp;$D83,'[1]2024'!$B:$B,0),MATCH(L$4,'[1]2024'!$2:$2,0)),0)++IFERROR(INDEX('[1]2024'!$A:$Q,MATCH($D$3&amp;$D83,'[1]2024'!$B:$B,0),MATCH(L$4,'[1]2024'!$2:$2,0)),0)</f>
        <v>0</v>
      </c>
      <c r="M83" s="74">
        <f>IFERROR(INDEX('[1]2024'!$A:$Q,MATCH($A$3&amp;$D83,'[1]2024'!$B:$B,0),MATCH(M$4,'[1]2024'!$2:$2,0)),0)+IFERROR(INDEX('[1]2024'!$A:$Q,MATCH($B$3&amp;$D83,'[1]2024'!$B:$B,0),MATCH(M$4,'[1]2024'!$2:$2,0)),0)++IFERROR(INDEX('[1]2024'!$A:$Q,MATCH($C$3&amp;$D83,'[1]2024'!$B:$B,0),MATCH(M$4,'[1]2024'!$2:$2,0)),0)++IFERROR(INDEX('[1]2024'!$A:$Q,MATCH($D$3&amp;$D83,'[1]2024'!$B:$B,0),MATCH(M$4,'[1]2024'!$2:$2,0)),0)</f>
        <v>0</v>
      </c>
      <c r="N83" s="74">
        <f>IFERROR(INDEX('[1]2024'!$A:$Q,MATCH($A$3&amp;$D83,'[1]2024'!$B:$B,0),MATCH(N$4,'[1]2024'!$2:$2,0)),0)+IFERROR(INDEX('[1]2024'!$A:$Q,MATCH($B$3&amp;$D83,'[1]2024'!$B:$B,0),MATCH(N$4,'[1]2024'!$2:$2,0)),0)++IFERROR(INDEX('[1]2024'!$A:$Q,MATCH($C$3&amp;$D83,'[1]2024'!$B:$B,0),MATCH(N$4,'[1]2024'!$2:$2,0)),0)++IFERROR(INDEX('[1]2024'!$A:$Q,MATCH($D$3&amp;$D83,'[1]2024'!$B:$B,0),MATCH(N$4,'[1]2024'!$2:$2,0)),0)</f>
        <v>0</v>
      </c>
      <c r="O83" s="74">
        <f>IFERROR(INDEX('[1]2024'!$A:$Q,MATCH($A$3&amp;$D83,'[1]2024'!$B:$B,0),MATCH(O$4,'[1]2024'!$2:$2,0)),0)+IFERROR(INDEX('[1]2024'!$A:$Q,MATCH($B$3&amp;$D83,'[1]2024'!$B:$B,0),MATCH(O$4,'[1]2024'!$2:$2,0)),0)++IFERROR(INDEX('[1]2024'!$A:$Q,MATCH($C$3&amp;$D83,'[1]2024'!$B:$B,0),MATCH(O$4,'[1]2024'!$2:$2,0)),0)++IFERROR(INDEX('[1]2024'!$A:$Q,MATCH($D$3&amp;$D83,'[1]2024'!$B:$B,0),MATCH(O$4,'[1]2024'!$2:$2,0)),0)</f>
        <v>0</v>
      </c>
      <c r="P83" s="74">
        <f>IFERROR(INDEX('[1]2024'!$A:$Q,MATCH($A$3&amp;$D83,'[1]2024'!$B:$B,0),MATCH(P$4,'[1]2024'!$2:$2,0)),0)+IFERROR(INDEX('[1]2024'!$A:$Q,MATCH($B$3&amp;$D83,'[1]2024'!$B:$B,0),MATCH(P$4,'[1]2024'!$2:$2,0)),0)++IFERROR(INDEX('[1]2024'!$A:$Q,MATCH($C$3&amp;$D83,'[1]2024'!$B:$B,0),MATCH(P$4,'[1]2024'!$2:$2,0)),0)++IFERROR(INDEX('[1]2024'!$A:$Q,MATCH($D$3&amp;$D83,'[1]2024'!$B:$B,0),MATCH(P$4,'[1]2024'!$2:$2,0)),0)</f>
        <v>0</v>
      </c>
      <c r="Q83" s="74">
        <f>IFERROR(INDEX('[1]2024'!$A:$Q,MATCH($A$3&amp;$D83,'[1]2024'!$B:$B,0),MATCH(Q$4,'[1]2024'!$2:$2,0)),0)+IFERROR(INDEX('[1]2024'!$A:$Q,MATCH($B$3&amp;$D83,'[1]2024'!$B:$B,0),MATCH(Q$4,'[1]2024'!$2:$2,0)),0)++IFERROR(INDEX('[1]2024'!$A:$Q,MATCH($C$3&amp;$D83,'[1]2024'!$B:$B,0),MATCH(Q$4,'[1]2024'!$2:$2,0)),0)++IFERROR(INDEX('[1]2024'!$A:$Q,MATCH($D$3&amp;$D83,'[1]2024'!$B:$B,0),MATCH(Q$4,'[1]2024'!$2:$2,0)),0)</f>
        <v>0</v>
      </c>
      <c r="R83" s="74">
        <f>IFERROR(INDEX('[1]2024'!$A:$Q,MATCH($A$3&amp;$D83,'[1]2024'!$B:$B,0),MATCH(R$4,'[1]2024'!$2:$2,0)),0)+IFERROR(INDEX('[1]2024'!$A:$Q,MATCH($B$3&amp;$D83,'[1]2024'!$B:$B,0),MATCH(R$4,'[1]2024'!$2:$2,0)),0)++IFERROR(INDEX('[1]2024'!$A:$Q,MATCH($C$3&amp;$D83,'[1]2024'!$B:$B,0),MATCH(R$4,'[1]2024'!$2:$2,0)),0)++IFERROR(INDEX('[1]2024'!$A:$Q,MATCH($D$3&amp;$D83,'[1]2024'!$B:$B,0),MATCH(R$4,'[1]2024'!$2:$2,0)),0)</f>
        <v>0</v>
      </c>
      <c r="S83" s="74">
        <f>IFERROR(INDEX('[1]2024'!$A:$Q,MATCH($A$3&amp;$D83,'[1]2024'!$B:$B,0),MATCH(S$4,'[1]2024'!$2:$2,0)),0)+IFERROR(INDEX('[1]2024'!$A:$Q,MATCH($B$3&amp;$D83,'[1]2024'!$B:$B,0),MATCH(S$4,'[1]2024'!$2:$2,0)),0)++IFERROR(INDEX('[1]2024'!$A:$Q,MATCH($C$3&amp;$D83,'[1]2024'!$B:$B,0),MATCH(S$4,'[1]2024'!$2:$2,0)),0)++IFERROR(INDEX('[1]2024'!$A:$Q,MATCH($D$3&amp;$D83,'[1]2024'!$B:$B,0),MATCH(S$4,'[1]2024'!$2:$2,0)),0)</f>
        <v>0</v>
      </c>
      <c r="T83" s="75">
        <v>0</v>
      </c>
      <c r="U83" s="73">
        <f t="shared" si="60"/>
        <v>0</v>
      </c>
      <c r="V83" s="174">
        <v>0</v>
      </c>
      <c r="W83" s="105">
        <v>0</v>
      </c>
      <c r="X83" s="105">
        <v>0</v>
      </c>
      <c r="Y83" s="105">
        <v>0</v>
      </c>
      <c r="Z83" s="105">
        <v>0</v>
      </c>
      <c r="AA83" s="105">
        <v>0</v>
      </c>
      <c r="AB83" s="105">
        <v>0</v>
      </c>
      <c r="AC83" s="105">
        <v>0</v>
      </c>
      <c r="AD83" s="105">
        <v>0</v>
      </c>
      <c r="AE83" s="105">
        <v>0</v>
      </c>
      <c r="AF83" s="105">
        <v>0</v>
      </c>
      <c r="AG83" s="175">
        <v>0</v>
      </c>
      <c r="AH83" s="73">
        <f t="shared" si="61"/>
        <v>0</v>
      </c>
      <c r="AI83" s="73"/>
      <c r="AJ83" s="73"/>
      <c r="AK83" s="73"/>
      <c r="AL83" s="73"/>
      <c r="AM83" s="73"/>
      <c r="AN83" s="73"/>
      <c r="AO83" s="73"/>
      <c r="AP83" s="73"/>
      <c r="AQ83" s="73"/>
      <c r="AR83" s="73"/>
      <c r="AS83" s="73"/>
      <c r="AT83" s="73"/>
      <c r="AU83" s="73">
        <f t="shared" si="31"/>
        <v>0</v>
      </c>
      <c r="AV83" s="73">
        <f t="shared" si="52"/>
        <v>0</v>
      </c>
      <c r="AW83" s="73">
        <f t="shared" si="53"/>
        <v>0</v>
      </c>
      <c r="AX83" s="73">
        <f t="shared" si="54"/>
        <v>0</v>
      </c>
      <c r="AY83" s="73">
        <f t="shared" si="62"/>
        <v>0</v>
      </c>
      <c r="AZ83" s="73">
        <f t="shared" si="63"/>
        <v>0</v>
      </c>
      <c r="BA83" s="73">
        <f t="shared" si="64"/>
        <v>0</v>
      </c>
      <c r="BB83" s="91"/>
      <c r="BC83" s="69" t="s">
        <v>24</v>
      </c>
      <c r="BD83" s="160"/>
      <c r="BE83" s="74">
        <v>0</v>
      </c>
      <c r="BF83" s="74">
        <v>0</v>
      </c>
      <c r="BG83" s="74">
        <v>0</v>
      </c>
      <c r="BH83" s="162">
        <f t="shared" si="7"/>
        <v>0</v>
      </c>
    </row>
    <row r="84" spans="1:60" outlineLevel="1" x14ac:dyDescent="0.3">
      <c r="A84" s="71" t="s">
        <v>168</v>
      </c>
      <c r="B84" s="149" t="s">
        <v>169</v>
      </c>
      <c r="C84" s="149" t="s">
        <v>31</v>
      </c>
      <c r="D84" s="150">
        <v>5108150</v>
      </c>
      <c r="E84" s="150" t="s">
        <v>170</v>
      </c>
      <c r="F84" s="173">
        <v>0</v>
      </c>
      <c r="G84" s="73">
        <f t="shared" si="59"/>
        <v>0</v>
      </c>
      <c r="H84" s="74">
        <f>IFERROR(INDEX('[1]2024'!$A:$Q,MATCH($A$3&amp;$D84,'[1]2024'!$B:$B,0),MATCH(H$4,'[1]2024'!$2:$2,0)),0)+IFERROR(INDEX('[1]2024'!$A:$Q,MATCH($B$3&amp;$D84,'[1]2024'!$B:$B,0),MATCH(H$4,'[1]2024'!$2:$2,0)),0)++IFERROR(INDEX('[1]2024'!$A:$Q,MATCH($C$3&amp;$D84,'[1]2024'!$B:$B,0),MATCH(H$4,'[1]2024'!$2:$2,0)),0)++IFERROR(INDEX('[1]2024'!$A:$Q,MATCH($D$3&amp;$D84,'[1]2024'!$B:$B,0),MATCH(H$4,'[1]2024'!$2:$2,0)),0)</f>
        <v>0</v>
      </c>
      <c r="I84" s="74">
        <f>IFERROR(INDEX('[1]2024'!$A:$Q,MATCH($A$3&amp;$D84,'[1]2024'!$B:$B,0),MATCH(I$4,'[1]2024'!$2:$2,0)),0)+IFERROR(INDEX('[1]2024'!$A:$Q,MATCH($B$3&amp;$D84,'[1]2024'!$B:$B,0),MATCH(I$4,'[1]2024'!$2:$2,0)),0)++IFERROR(INDEX('[1]2024'!$A:$Q,MATCH($C$3&amp;$D84,'[1]2024'!$B:$B,0),MATCH(I$4,'[1]2024'!$2:$2,0)),0)++IFERROR(INDEX('[1]2024'!$A:$Q,MATCH($D$3&amp;$D84,'[1]2024'!$B:$B,0),MATCH(I$4,'[1]2024'!$2:$2,0)),0)</f>
        <v>0</v>
      </c>
      <c r="J84" s="74">
        <f>IFERROR(INDEX('[1]2024'!$A:$Q,MATCH($A$3&amp;$D84,'[1]2024'!$B:$B,0),MATCH(J$4,'[1]2024'!$2:$2,0)),0)+IFERROR(INDEX('[1]2024'!$A:$Q,MATCH($B$3&amp;$D84,'[1]2024'!$B:$B,0),MATCH(J$4,'[1]2024'!$2:$2,0)),0)++IFERROR(INDEX('[1]2024'!$A:$Q,MATCH($C$3&amp;$D84,'[1]2024'!$B:$B,0),MATCH(J$4,'[1]2024'!$2:$2,0)),0)++IFERROR(INDEX('[1]2024'!$A:$Q,MATCH($D$3&amp;$D84,'[1]2024'!$B:$B,0),MATCH(J$4,'[1]2024'!$2:$2,0)),0)</f>
        <v>0</v>
      </c>
      <c r="K84" s="74">
        <f>IFERROR(INDEX('[1]2024'!$A:$Q,MATCH($A$3&amp;$D84,'[1]2024'!$B:$B,0),MATCH(K$4,'[1]2024'!$2:$2,0)),0)+IFERROR(INDEX('[1]2024'!$A:$Q,MATCH($B$3&amp;$D84,'[1]2024'!$B:$B,0),MATCH(K$4,'[1]2024'!$2:$2,0)),0)++IFERROR(INDEX('[1]2024'!$A:$Q,MATCH($C$3&amp;$D84,'[1]2024'!$B:$B,0),MATCH(K$4,'[1]2024'!$2:$2,0)),0)++IFERROR(INDEX('[1]2024'!$A:$Q,MATCH($D$3&amp;$D84,'[1]2024'!$B:$B,0),MATCH(K$4,'[1]2024'!$2:$2,0)),0)</f>
        <v>0</v>
      </c>
      <c r="L84" s="74">
        <f>IFERROR(INDEX('[1]2024'!$A:$Q,MATCH($A$3&amp;$D84,'[1]2024'!$B:$B,0),MATCH(L$4,'[1]2024'!$2:$2,0)),0)+IFERROR(INDEX('[1]2024'!$A:$Q,MATCH($B$3&amp;$D84,'[1]2024'!$B:$B,0),MATCH(L$4,'[1]2024'!$2:$2,0)),0)++IFERROR(INDEX('[1]2024'!$A:$Q,MATCH($C$3&amp;$D84,'[1]2024'!$B:$B,0),MATCH(L$4,'[1]2024'!$2:$2,0)),0)++IFERROR(INDEX('[1]2024'!$A:$Q,MATCH($D$3&amp;$D84,'[1]2024'!$B:$B,0),MATCH(L$4,'[1]2024'!$2:$2,0)),0)</f>
        <v>0</v>
      </c>
      <c r="M84" s="74">
        <f>IFERROR(INDEX('[1]2024'!$A:$Q,MATCH($A$3&amp;$D84,'[1]2024'!$B:$B,0),MATCH(M$4,'[1]2024'!$2:$2,0)),0)+IFERROR(INDEX('[1]2024'!$A:$Q,MATCH($B$3&amp;$D84,'[1]2024'!$B:$B,0),MATCH(M$4,'[1]2024'!$2:$2,0)),0)++IFERROR(INDEX('[1]2024'!$A:$Q,MATCH($C$3&amp;$D84,'[1]2024'!$B:$B,0),MATCH(M$4,'[1]2024'!$2:$2,0)),0)++IFERROR(INDEX('[1]2024'!$A:$Q,MATCH($D$3&amp;$D84,'[1]2024'!$B:$B,0),MATCH(M$4,'[1]2024'!$2:$2,0)),0)</f>
        <v>0</v>
      </c>
      <c r="N84" s="74">
        <f>IFERROR(INDEX('[1]2024'!$A:$Q,MATCH($A$3&amp;$D84,'[1]2024'!$B:$B,0),MATCH(N$4,'[1]2024'!$2:$2,0)),0)+IFERROR(INDEX('[1]2024'!$A:$Q,MATCH($B$3&amp;$D84,'[1]2024'!$B:$B,0),MATCH(N$4,'[1]2024'!$2:$2,0)),0)++IFERROR(INDEX('[1]2024'!$A:$Q,MATCH($C$3&amp;$D84,'[1]2024'!$B:$B,0),MATCH(N$4,'[1]2024'!$2:$2,0)),0)++IFERROR(INDEX('[1]2024'!$A:$Q,MATCH($D$3&amp;$D84,'[1]2024'!$B:$B,0),MATCH(N$4,'[1]2024'!$2:$2,0)),0)</f>
        <v>0</v>
      </c>
      <c r="O84" s="74">
        <f>IFERROR(INDEX('[1]2024'!$A:$Q,MATCH($A$3&amp;$D84,'[1]2024'!$B:$B,0),MATCH(O$4,'[1]2024'!$2:$2,0)),0)+IFERROR(INDEX('[1]2024'!$A:$Q,MATCH($B$3&amp;$D84,'[1]2024'!$B:$B,0),MATCH(O$4,'[1]2024'!$2:$2,0)),0)++IFERROR(INDEX('[1]2024'!$A:$Q,MATCH($C$3&amp;$D84,'[1]2024'!$B:$B,0),MATCH(O$4,'[1]2024'!$2:$2,0)),0)++IFERROR(INDEX('[1]2024'!$A:$Q,MATCH($D$3&amp;$D84,'[1]2024'!$B:$B,0),MATCH(O$4,'[1]2024'!$2:$2,0)),0)</f>
        <v>0</v>
      </c>
      <c r="P84" s="74">
        <f>IFERROR(INDEX('[1]2024'!$A:$Q,MATCH($A$3&amp;$D84,'[1]2024'!$B:$B,0),MATCH(P$4,'[1]2024'!$2:$2,0)),0)+IFERROR(INDEX('[1]2024'!$A:$Q,MATCH($B$3&amp;$D84,'[1]2024'!$B:$B,0),MATCH(P$4,'[1]2024'!$2:$2,0)),0)++IFERROR(INDEX('[1]2024'!$A:$Q,MATCH($C$3&amp;$D84,'[1]2024'!$B:$B,0),MATCH(P$4,'[1]2024'!$2:$2,0)),0)++IFERROR(INDEX('[1]2024'!$A:$Q,MATCH($D$3&amp;$D84,'[1]2024'!$B:$B,0),MATCH(P$4,'[1]2024'!$2:$2,0)),0)</f>
        <v>0</v>
      </c>
      <c r="Q84" s="74">
        <f>IFERROR(INDEX('[1]2024'!$A:$Q,MATCH($A$3&amp;$D84,'[1]2024'!$B:$B,0),MATCH(Q$4,'[1]2024'!$2:$2,0)),0)+IFERROR(INDEX('[1]2024'!$A:$Q,MATCH($B$3&amp;$D84,'[1]2024'!$B:$B,0),MATCH(Q$4,'[1]2024'!$2:$2,0)),0)++IFERROR(INDEX('[1]2024'!$A:$Q,MATCH($C$3&amp;$D84,'[1]2024'!$B:$B,0),MATCH(Q$4,'[1]2024'!$2:$2,0)),0)++IFERROR(INDEX('[1]2024'!$A:$Q,MATCH($D$3&amp;$D84,'[1]2024'!$B:$B,0),MATCH(Q$4,'[1]2024'!$2:$2,0)),0)</f>
        <v>0</v>
      </c>
      <c r="R84" s="74">
        <f>IFERROR(INDEX('[1]2024'!$A:$Q,MATCH($A$3&amp;$D84,'[1]2024'!$B:$B,0),MATCH(R$4,'[1]2024'!$2:$2,0)),0)+IFERROR(INDEX('[1]2024'!$A:$Q,MATCH($B$3&amp;$D84,'[1]2024'!$B:$B,0),MATCH(R$4,'[1]2024'!$2:$2,0)),0)++IFERROR(INDEX('[1]2024'!$A:$Q,MATCH($C$3&amp;$D84,'[1]2024'!$B:$B,0),MATCH(R$4,'[1]2024'!$2:$2,0)),0)++IFERROR(INDEX('[1]2024'!$A:$Q,MATCH($D$3&amp;$D84,'[1]2024'!$B:$B,0),MATCH(R$4,'[1]2024'!$2:$2,0)),0)</f>
        <v>0</v>
      </c>
      <c r="S84" s="74">
        <f>IFERROR(INDEX('[1]2024'!$A:$Q,MATCH($A$3&amp;$D84,'[1]2024'!$B:$B,0),MATCH(S$4,'[1]2024'!$2:$2,0)),0)+IFERROR(INDEX('[1]2024'!$A:$Q,MATCH($B$3&amp;$D84,'[1]2024'!$B:$B,0),MATCH(S$4,'[1]2024'!$2:$2,0)),0)++IFERROR(INDEX('[1]2024'!$A:$Q,MATCH($C$3&amp;$D84,'[1]2024'!$B:$B,0),MATCH(S$4,'[1]2024'!$2:$2,0)),0)++IFERROR(INDEX('[1]2024'!$A:$Q,MATCH($D$3&amp;$D84,'[1]2024'!$B:$B,0),MATCH(S$4,'[1]2024'!$2:$2,0)),0)</f>
        <v>0</v>
      </c>
      <c r="T84" s="75">
        <v>0</v>
      </c>
      <c r="U84" s="73">
        <f t="shared" si="60"/>
        <v>0</v>
      </c>
      <c r="V84" s="174">
        <v>0</v>
      </c>
      <c r="W84" s="105">
        <v>0</v>
      </c>
      <c r="X84" s="105">
        <v>0</v>
      </c>
      <c r="Y84" s="105">
        <v>0</v>
      </c>
      <c r="Z84" s="105">
        <v>0</v>
      </c>
      <c r="AA84" s="105">
        <v>0</v>
      </c>
      <c r="AB84" s="105">
        <v>0</v>
      </c>
      <c r="AC84" s="105">
        <v>0</v>
      </c>
      <c r="AD84" s="105">
        <v>0</v>
      </c>
      <c r="AE84" s="105">
        <v>0</v>
      </c>
      <c r="AF84" s="105">
        <v>0</v>
      </c>
      <c r="AG84" s="175">
        <v>0</v>
      </c>
      <c r="AH84" s="73">
        <f t="shared" si="61"/>
        <v>0</v>
      </c>
      <c r="AI84" s="73"/>
      <c r="AJ84" s="73"/>
      <c r="AK84" s="73"/>
      <c r="AL84" s="73"/>
      <c r="AM84" s="73"/>
      <c r="AN84" s="73"/>
      <c r="AO84" s="73"/>
      <c r="AP84" s="73"/>
      <c r="AQ84" s="73"/>
      <c r="AR84" s="73"/>
      <c r="AS84" s="73"/>
      <c r="AT84" s="73"/>
      <c r="AU84" s="73">
        <f t="shared" si="31"/>
        <v>0</v>
      </c>
      <c r="AV84" s="73">
        <f t="shared" si="52"/>
        <v>0</v>
      </c>
      <c r="AW84" s="73">
        <f t="shared" si="53"/>
        <v>0</v>
      </c>
      <c r="AX84" s="73">
        <f t="shared" si="54"/>
        <v>0</v>
      </c>
      <c r="AY84" s="73">
        <f t="shared" si="62"/>
        <v>0</v>
      </c>
      <c r="AZ84" s="73">
        <f t="shared" si="63"/>
        <v>0</v>
      </c>
      <c r="BA84" s="73">
        <f t="shared" si="64"/>
        <v>0</v>
      </c>
      <c r="BB84" s="91"/>
      <c r="BC84" s="69" t="s">
        <v>24</v>
      </c>
      <c r="BD84" s="160"/>
      <c r="BE84" s="74">
        <v>0</v>
      </c>
      <c r="BF84" s="74">
        <v>0</v>
      </c>
      <c r="BG84" s="74">
        <v>0</v>
      </c>
      <c r="BH84" s="162">
        <f t="shared" si="7"/>
        <v>0</v>
      </c>
    </row>
    <row r="85" spans="1:60" outlineLevel="1" x14ac:dyDescent="0.3">
      <c r="A85" s="71" t="s">
        <v>171</v>
      </c>
      <c r="B85" s="149" t="s">
        <v>163</v>
      </c>
      <c r="C85" s="149" t="s">
        <v>31</v>
      </c>
      <c r="D85" s="150">
        <v>5108160</v>
      </c>
      <c r="E85" s="150" t="s">
        <v>164</v>
      </c>
      <c r="F85" s="173">
        <v>0</v>
      </c>
      <c r="G85" s="73">
        <f t="shared" si="59"/>
        <v>0</v>
      </c>
      <c r="H85" s="74">
        <f>IFERROR(INDEX('[1]2024'!$A:$Q,MATCH($A$3&amp;$D85,'[1]2024'!$B:$B,0),MATCH(H$4,'[1]2024'!$2:$2,0)),0)+IFERROR(INDEX('[1]2024'!$A:$Q,MATCH($B$3&amp;$D85,'[1]2024'!$B:$B,0),MATCH(H$4,'[1]2024'!$2:$2,0)),0)++IFERROR(INDEX('[1]2024'!$A:$Q,MATCH($C$3&amp;$D85,'[1]2024'!$B:$B,0),MATCH(H$4,'[1]2024'!$2:$2,0)),0)++IFERROR(INDEX('[1]2024'!$A:$Q,MATCH($D$3&amp;$D85,'[1]2024'!$B:$B,0),MATCH(H$4,'[1]2024'!$2:$2,0)),0)</f>
        <v>0</v>
      </c>
      <c r="I85" s="74">
        <f>IFERROR(INDEX('[1]2024'!$A:$Q,MATCH($A$3&amp;$D85,'[1]2024'!$B:$B,0),MATCH(I$4,'[1]2024'!$2:$2,0)),0)+IFERROR(INDEX('[1]2024'!$A:$Q,MATCH($B$3&amp;$D85,'[1]2024'!$B:$B,0),MATCH(I$4,'[1]2024'!$2:$2,0)),0)++IFERROR(INDEX('[1]2024'!$A:$Q,MATCH($C$3&amp;$D85,'[1]2024'!$B:$B,0),MATCH(I$4,'[1]2024'!$2:$2,0)),0)++IFERROR(INDEX('[1]2024'!$A:$Q,MATCH($D$3&amp;$D85,'[1]2024'!$B:$B,0),MATCH(I$4,'[1]2024'!$2:$2,0)),0)</f>
        <v>0</v>
      </c>
      <c r="J85" s="74">
        <f>IFERROR(INDEX('[1]2024'!$A:$Q,MATCH($A$3&amp;$D85,'[1]2024'!$B:$B,0),MATCH(J$4,'[1]2024'!$2:$2,0)),0)+IFERROR(INDEX('[1]2024'!$A:$Q,MATCH($B$3&amp;$D85,'[1]2024'!$B:$B,0),MATCH(J$4,'[1]2024'!$2:$2,0)),0)++IFERROR(INDEX('[1]2024'!$A:$Q,MATCH($C$3&amp;$D85,'[1]2024'!$B:$B,0),MATCH(J$4,'[1]2024'!$2:$2,0)),0)++IFERROR(INDEX('[1]2024'!$A:$Q,MATCH($D$3&amp;$D85,'[1]2024'!$B:$B,0),MATCH(J$4,'[1]2024'!$2:$2,0)),0)</f>
        <v>0</v>
      </c>
      <c r="K85" s="74">
        <f>IFERROR(INDEX('[1]2024'!$A:$Q,MATCH($A$3&amp;$D85,'[1]2024'!$B:$B,0),MATCH(K$4,'[1]2024'!$2:$2,0)),0)+IFERROR(INDEX('[1]2024'!$A:$Q,MATCH($B$3&amp;$D85,'[1]2024'!$B:$B,0),MATCH(K$4,'[1]2024'!$2:$2,0)),0)++IFERROR(INDEX('[1]2024'!$A:$Q,MATCH($C$3&amp;$D85,'[1]2024'!$B:$B,0),MATCH(K$4,'[1]2024'!$2:$2,0)),0)++IFERROR(INDEX('[1]2024'!$A:$Q,MATCH($D$3&amp;$D85,'[1]2024'!$B:$B,0),MATCH(K$4,'[1]2024'!$2:$2,0)),0)</f>
        <v>0</v>
      </c>
      <c r="L85" s="74">
        <f>IFERROR(INDEX('[1]2024'!$A:$Q,MATCH($A$3&amp;$D85,'[1]2024'!$B:$B,0),MATCH(L$4,'[1]2024'!$2:$2,0)),0)+IFERROR(INDEX('[1]2024'!$A:$Q,MATCH($B$3&amp;$D85,'[1]2024'!$B:$B,0),MATCH(L$4,'[1]2024'!$2:$2,0)),0)++IFERROR(INDEX('[1]2024'!$A:$Q,MATCH($C$3&amp;$D85,'[1]2024'!$B:$B,0),MATCH(L$4,'[1]2024'!$2:$2,0)),0)++IFERROR(INDEX('[1]2024'!$A:$Q,MATCH($D$3&amp;$D85,'[1]2024'!$B:$B,0),MATCH(L$4,'[1]2024'!$2:$2,0)),0)</f>
        <v>0</v>
      </c>
      <c r="M85" s="74">
        <f>IFERROR(INDEX('[1]2024'!$A:$Q,MATCH($A$3&amp;$D85,'[1]2024'!$B:$B,0),MATCH(M$4,'[1]2024'!$2:$2,0)),0)+IFERROR(INDEX('[1]2024'!$A:$Q,MATCH($B$3&amp;$D85,'[1]2024'!$B:$B,0),MATCH(M$4,'[1]2024'!$2:$2,0)),0)++IFERROR(INDEX('[1]2024'!$A:$Q,MATCH($C$3&amp;$D85,'[1]2024'!$B:$B,0),MATCH(M$4,'[1]2024'!$2:$2,0)),0)++IFERROR(INDEX('[1]2024'!$A:$Q,MATCH($D$3&amp;$D85,'[1]2024'!$B:$B,0),MATCH(M$4,'[1]2024'!$2:$2,0)),0)</f>
        <v>0</v>
      </c>
      <c r="N85" s="74">
        <f>IFERROR(INDEX('[1]2024'!$A:$Q,MATCH($A$3&amp;$D85,'[1]2024'!$B:$B,0),MATCH(N$4,'[1]2024'!$2:$2,0)),0)+IFERROR(INDEX('[1]2024'!$A:$Q,MATCH($B$3&amp;$D85,'[1]2024'!$B:$B,0),MATCH(N$4,'[1]2024'!$2:$2,0)),0)++IFERROR(INDEX('[1]2024'!$A:$Q,MATCH($C$3&amp;$D85,'[1]2024'!$B:$B,0),MATCH(N$4,'[1]2024'!$2:$2,0)),0)++IFERROR(INDEX('[1]2024'!$A:$Q,MATCH($D$3&amp;$D85,'[1]2024'!$B:$B,0),MATCH(N$4,'[1]2024'!$2:$2,0)),0)</f>
        <v>0</v>
      </c>
      <c r="O85" s="74">
        <f>IFERROR(INDEX('[1]2024'!$A:$Q,MATCH($A$3&amp;$D85,'[1]2024'!$B:$B,0),MATCH(O$4,'[1]2024'!$2:$2,0)),0)+IFERROR(INDEX('[1]2024'!$A:$Q,MATCH($B$3&amp;$D85,'[1]2024'!$B:$B,0),MATCH(O$4,'[1]2024'!$2:$2,0)),0)++IFERROR(INDEX('[1]2024'!$A:$Q,MATCH($C$3&amp;$D85,'[1]2024'!$B:$B,0),MATCH(O$4,'[1]2024'!$2:$2,0)),0)++IFERROR(INDEX('[1]2024'!$A:$Q,MATCH($D$3&amp;$D85,'[1]2024'!$B:$B,0),MATCH(O$4,'[1]2024'!$2:$2,0)),0)</f>
        <v>0</v>
      </c>
      <c r="P85" s="74">
        <f>IFERROR(INDEX('[1]2024'!$A:$Q,MATCH($A$3&amp;$D85,'[1]2024'!$B:$B,0),MATCH(P$4,'[1]2024'!$2:$2,0)),0)+IFERROR(INDEX('[1]2024'!$A:$Q,MATCH($B$3&amp;$D85,'[1]2024'!$B:$B,0),MATCH(P$4,'[1]2024'!$2:$2,0)),0)++IFERROR(INDEX('[1]2024'!$A:$Q,MATCH($C$3&amp;$D85,'[1]2024'!$B:$B,0),MATCH(P$4,'[1]2024'!$2:$2,0)),0)++IFERROR(INDEX('[1]2024'!$A:$Q,MATCH($D$3&amp;$D85,'[1]2024'!$B:$B,0),MATCH(P$4,'[1]2024'!$2:$2,0)),0)</f>
        <v>0</v>
      </c>
      <c r="Q85" s="74">
        <f>IFERROR(INDEX('[1]2024'!$A:$Q,MATCH($A$3&amp;$D85,'[1]2024'!$B:$B,0),MATCH(Q$4,'[1]2024'!$2:$2,0)),0)+IFERROR(INDEX('[1]2024'!$A:$Q,MATCH($B$3&amp;$D85,'[1]2024'!$B:$B,0),MATCH(Q$4,'[1]2024'!$2:$2,0)),0)++IFERROR(INDEX('[1]2024'!$A:$Q,MATCH($C$3&amp;$D85,'[1]2024'!$B:$B,0),MATCH(Q$4,'[1]2024'!$2:$2,0)),0)++IFERROR(INDEX('[1]2024'!$A:$Q,MATCH($D$3&amp;$D85,'[1]2024'!$B:$B,0),MATCH(Q$4,'[1]2024'!$2:$2,0)),0)</f>
        <v>0</v>
      </c>
      <c r="R85" s="74">
        <f>IFERROR(INDEX('[1]2024'!$A:$Q,MATCH($A$3&amp;$D85,'[1]2024'!$B:$B,0),MATCH(R$4,'[1]2024'!$2:$2,0)),0)+IFERROR(INDEX('[1]2024'!$A:$Q,MATCH($B$3&amp;$D85,'[1]2024'!$B:$B,0),MATCH(R$4,'[1]2024'!$2:$2,0)),0)++IFERROR(INDEX('[1]2024'!$A:$Q,MATCH($C$3&amp;$D85,'[1]2024'!$B:$B,0),MATCH(R$4,'[1]2024'!$2:$2,0)),0)++IFERROR(INDEX('[1]2024'!$A:$Q,MATCH($D$3&amp;$D85,'[1]2024'!$B:$B,0),MATCH(R$4,'[1]2024'!$2:$2,0)),0)</f>
        <v>0</v>
      </c>
      <c r="S85" s="74">
        <f>IFERROR(INDEX('[1]2024'!$A:$Q,MATCH($A$3&amp;$D85,'[1]2024'!$B:$B,0),MATCH(S$4,'[1]2024'!$2:$2,0)),0)+IFERROR(INDEX('[1]2024'!$A:$Q,MATCH($B$3&amp;$D85,'[1]2024'!$B:$B,0),MATCH(S$4,'[1]2024'!$2:$2,0)),0)++IFERROR(INDEX('[1]2024'!$A:$Q,MATCH($C$3&amp;$D85,'[1]2024'!$B:$B,0),MATCH(S$4,'[1]2024'!$2:$2,0)),0)++IFERROR(INDEX('[1]2024'!$A:$Q,MATCH($D$3&amp;$D85,'[1]2024'!$B:$B,0),MATCH(S$4,'[1]2024'!$2:$2,0)),0)</f>
        <v>0</v>
      </c>
      <c r="T85" s="75">
        <v>0</v>
      </c>
      <c r="U85" s="73">
        <f t="shared" si="60"/>
        <v>0</v>
      </c>
      <c r="V85" s="174">
        <v>0</v>
      </c>
      <c r="W85" s="105">
        <v>0</v>
      </c>
      <c r="X85" s="105">
        <v>0</v>
      </c>
      <c r="Y85" s="105">
        <v>0</v>
      </c>
      <c r="Z85" s="105">
        <v>0</v>
      </c>
      <c r="AA85" s="105">
        <v>0</v>
      </c>
      <c r="AB85" s="105">
        <v>0</v>
      </c>
      <c r="AC85" s="105">
        <v>0</v>
      </c>
      <c r="AD85" s="105">
        <v>0</v>
      </c>
      <c r="AE85" s="105">
        <v>0</v>
      </c>
      <c r="AF85" s="105">
        <v>0</v>
      </c>
      <c r="AG85" s="175">
        <v>0</v>
      </c>
      <c r="AH85" s="73">
        <f t="shared" si="61"/>
        <v>0</v>
      </c>
      <c r="AI85" s="73"/>
      <c r="AJ85" s="73"/>
      <c r="AK85" s="73"/>
      <c r="AL85" s="73"/>
      <c r="AM85" s="73"/>
      <c r="AN85" s="73"/>
      <c r="AO85" s="73"/>
      <c r="AP85" s="73"/>
      <c r="AQ85" s="73"/>
      <c r="AR85" s="73"/>
      <c r="AS85" s="73"/>
      <c r="AT85" s="73"/>
      <c r="AU85" s="73">
        <f t="shared" si="31"/>
        <v>0</v>
      </c>
      <c r="AV85" s="73">
        <f t="shared" si="52"/>
        <v>0</v>
      </c>
      <c r="AW85" s="73">
        <f t="shared" si="53"/>
        <v>0</v>
      </c>
      <c r="AX85" s="73">
        <f t="shared" si="54"/>
        <v>0</v>
      </c>
      <c r="AY85" s="73">
        <f t="shared" si="62"/>
        <v>0</v>
      </c>
      <c r="AZ85" s="73">
        <f t="shared" si="63"/>
        <v>0</v>
      </c>
      <c r="BA85" s="73">
        <f t="shared" si="64"/>
        <v>0</v>
      </c>
      <c r="BB85" s="91"/>
      <c r="BC85" s="69" t="s">
        <v>24</v>
      </c>
      <c r="BD85" s="160"/>
      <c r="BE85" s="74">
        <v>0</v>
      </c>
      <c r="BF85" s="74">
        <v>0</v>
      </c>
      <c r="BG85" s="74">
        <v>0</v>
      </c>
      <c r="BH85" s="162">
        <f t="shared" si="7"/>
        <v>0</v>
      </c>
    </row>
    <row r="86" spans="1:60" outlineLevel="1" x14ac:dyDescent="0.3">
      <c r="A86" s="71" t="s">
        <v>172</v>
      </c>
      <c r="B86" s="149" t="s">
        <v>172</v>
      </c>
      <c r="C86" s="149" t="s">
        <v>31</v>
      </c>
      <c r="D86" s="150">
        <v>5108161</v>
      </c>
      <c r="E86" s="150" t="s">
        <v>173</v>
      </c>
      <c r="F86" s="173">
        <v>0</v>
      </c>
      <c r="G86" s="73">
        <f t="shared" si="59"/>
        <v>0</v>
      </c>
      <c r="H86" s="74">
        <f>IFERROR(INDEX('[1]2024'!$A:$Q,MATCH($A$3&amp;$D86,'[1]2024'!$B:$B,0),MATCH(H$4,'[1]2024'!$2:$2,0)),0)+IFERROR(INDEX('[1]2024'!$A:$Q,MATCH($B$3&amp;$D86,'[1]2024'!$B:$B,0),MATCH(H$4,'[1]2024'!$2:$2,0)),0)++IFERROR(INDEX('[1]2024'!$A:$Q,MATCH($C$3&amp;$D86,'[1]2024'!$B:$B,0),MATCH(H$4,'[1]2024'!$2:$2,0)),0)++IFERROR(INDEX('[1]2024'!$A:$Q,MATCH($D$3&amp;$D86,'[1]2024'!$B:$B,0),MATCH(H$4,'[1]2024'!$2:$2,0)),0)</f>
        <v>0</v>
      </c>
      <c r="I86" s="74">
        <f>IFERROR(INDEX('[1]2024'!$A:$Q,MATCH($A$3&amp;$D86,'[1]2024'!$B:$B,0),MATCH(I$4,'[1]2024'!$2:$2,0)),0)+IFERROR(INDEX('[1]2024'!$A:$Q,MATCH($B$3&amp;$D86,'[1]2024'!$B:$B,0),MATCH(I$4,'[1]2024'!$2:$2,0)),0)++IFERROR(INDEX('[1]2024'!$A:$Q,MATCH($C$3&amp;$D86,'[1]2024'!$B:$B,0),MATCH(I$4,'[1]2024'!$2:$2,0)),0)++IFERROR(INDEX('[1]2024'!$A:$Q,MATCH($D$3&amp;$D86,'[1]2024'!$B:$B,0),MATCH(I$4,'[1]2024'!$2:$2,0)),0)</f>
        <v>0</v>
      </c>
      <c r="J86" s="74">
        <f>IFERROR(INDEX('[1]2024'!$A:$Q,MATCH($A$3&amp;$D86,'[1]2024'!$B:$B,0),MATCH(J$4,'[1]2024'!$2:$2,0)),0)+IFERROR(INDEX('[1]2024'!$A:$Q,MATCH($B$3&amp;$D86,'[1]2024'!$B:$B,0),MATCH(J$4,'[1]2024'!$2:$2,0)),0)++IFERROR(INDEX('[1]2024'!$A:$Q,MATCH($C$3&amp;$D86,'[1]2024'!$B:$B,0),MATCH(J$4,'[1]2024'!$2:$2,0)),0)++IFERROR(INDEX('[1]2024'!$A:$Q,MATCH($D$3&amp;$D86,'[1]2024'!$B:$B,0),MATCH(J$4,'[1]2024'!$2:$2,0)),0)</f>
        <v>0</v>
      </c>
      <c r="K86" s="74">
        <f>IFERROR(INDEX('[1]2024'!$A:$Q,MATCH($A$3&amp;$D86,'[1]2024'!$B:$B,0),MATCH(K$4,'[1]2024'!$2:$2,0)),0)+IFERROR(INDEX('[1]2024'!$A:$Q,MATCH($B$3&amp;$D86,'[1]2024'!$B:$B,0),MATCH(K$4,'[1]2024'!$2:$2,0)),0)++IFERROR(INDEX('[1]2024'!$A:$Q,MATCH($C$3&amp;$D86,'[1]2024'!$B:$B,0),MATCH(K$4,'[1]2024'!$2:$2,0)),0)++IFERROR(INDEX('[1]2024'!$A:$Q,MATCH($D$3&amp;$D86,'[1]2024'!$B:$B,0),MATCH(K$4,'[1]2024'!$2:$2,0)),0)</f>
        <v>0</v>
      </c>
      <c r="L86" s="74">
        <f>IFERROR(INDEX('[1]2024'!$A:$Q,MATCH($A$3&amp;$D86,'[1]2024'!$B:$B,0),MATCH(L$4,'[1]2024'!$2:$2,0)),0)+IFERROR(INDEX('[1]2024'!$A:$Q,MATCH($B$3&amp;$D86,'[1]2024'!$B:$B,0),MATCH(L$4,'[1]2024'!$2:$2,0)),0)++IFERROR(INDEX('[1]2024'!$A:$Q,MATCH($C$3&amp;$D86,'[1]2024'!$B:$B,0),MATCH(L$4,'[1]2024'!$2:$2,0)),0)++IFERROR(INDEX('[1]2024'!$A:$Q,MATCH($D$3&amp;$D86,'[1]2024'!$B:$B,0),MATCH(L$4,'[1]2024'!$2:$2,0)),0)</f>
        <v>0</v>
      </c>
      <c r="M86" s="74">
        <f>IFERROR(INDEX('[1]2024'!$A:$Q,MATCH($A$3&amp;$D86,'[1]2024'!$B:$B,0),MATCH(M$4,'[1]2024'!$2:$2,0)),0)+IFERROR(INDEX('[1]2024'!$A:$Q,MATCH($B$3&amp;$D86,'[1]2024'!$B:$B,0),MATCH(M$4,'[1]2024'!$2:$2,0)),0)++IFERROR(INDEX('[1]2024'!$A:$Q,MATCH($C$3&amp;$D86,'[1]2024'!$B:$B,0),MATCH(M$4,'[1]2024'!$2:$2,0)),0)++IFERROR(INDEX('[1]2024'!$A:$Q,MATCH($D$3&amp;$D86,'[1]2024'!$B:$B,0),MATCH(M$4,'[1]2024'!$2:$2,0)),0)</f>
        <v>0</v>
      </c>
      <c r="N86" s="74">
        <f>IFERROR(INDEX('[1]2024'!$A:$Q,MATCH($A$3&amp;$D86,'[1]2024'!$B:$B,0),MATCH(N$4,'[1]2024'!$2:$2,0)),0)+IFERROR(INDEX('[1]2024'!$A:$Q,MATCH($B$3&amp;$D86,'[1]2024'!$B:$B,0),MATCH(N$4,'[1]2024'!$2:$2,0)),0)++IFERROR(INDEX('[1]2024'!$A:$Q,MATCH($C$3&amp;$D86,'[1]2024'!$B:$B,0),MATCH(N$4,'[1]2024'!$2:$2,0)),0)++IFERROR(INDEX('[1]2024'!$A:$Q,MATCH($D$3&amp;$D86,'[1]2024'!$B:$B,0),MATCH(N$4,'[1]2024'!$2:$2,0)),0)</f>
        <v>0</v>
      </c>
      <c r="O86" s="74">
        <f>IFERROR(INDEX('[1]2024'!$A:$Q,MATCH($A$3&amp;$D86,'[1]2024'!$B:$B,0),MATCH(O$4,'[1]2024'!$2:$2,0)),0)+IFERROR(INDEX('[1]2024'!$A:$Q,MATCH($B$3&amp;$D86,'[1]2024'!$B:$B,0),MATCH(O$4,'[1]2024'!$2:$2,0)),0)++IFERROR(INDEX('[1]2024'!$A:$Q,MATCH($C$3&amp;$D86,'[1]2024'!$B:$B,0),MATCH(O$4,'[1]2024'!$2:$2,0)),0)++IFERROR(INDEX('[1]2024'!$A:$Q,MATCH($D$3&amp;$D86,'[1]2024'!$B:$B,0),MATCH(O$4,'[1]2024'!$2:$2,0)),0)</f>
        <v>0</v>
      </c>
      <c r="P86" s="74">
        <f>IFERROR(INDEX('[1]2024'!$A:$Q,MATCH($A$3&amp;$D86,'[1]2024'!$B:$B,0),MATCH(P$4,'[1]2024'!$2:$2,0)),0)+IFERROR(INDEX('[1]2024'!$A:$Q,MATCH($B$3&amp;$D86,'[1]2024'!$B:$B,0),MATCH(P$4,'[1]2024'!$2:$2,0)),0)++IFERROR(INDEX('[1]2024'!$A:$Q,MATCH($C$3&amp;$D86,'[1]2024'!$B:$B,0),MATCH(P$4,'[1]2024'!$2:$2,0)),0)++IFERROR(INDEX('[1]2024'!$A:$Q,MATCH($D$3&amp;$D86,'[1]2024'!$B:$B,0),MATCH(P$4,'[1]2024'!$2:$2,0)),0)</f>
        <v>0</v>
      </c>
      <c r="Q86" s="74">
        <f>IFERROR(INDEX('[1]2024'!$A:$Q,MATCH($A$3&amp;$D86,'[1]2024'!$B:$B,0),MATCH(Q$4,'[1]2024'!$2:$2,0)),0)+IFERROR(INDEX('[1]2024'!$A:$Q,MATCH($B$3&amp;$D86,'[1]2024'!$B:$B,0),MATCH(Q$4,'[1]2024'!$2:$2,0)),0)++IFERROR(INDEX('[1]2024'!$A:$Q,MATCH($C$3&amp;$D86,'[1]2024'!$B:$B,0),MATCH(Q$4,'[1]2024'!$2:$2,0)),0)++IFERROR(INDEX('[1]2024'!$A:$Q,MATCH($D$3&amp;$D86,'[1]2024'!$B:$B,0),MATCH(Q$4,'[1]2024'!$2:$2,0)),0)</f>
        <v>0</v>
      </c>
      <c r="R86" s="74">
        <f>IFERROR(INDEX('[1]2024'!$A:$Q,MATCH($A$3&amp;$D86,'[1]2024'!$B:$B,0),MATCH(R$4,'[1]2024'!$2:$2,0)),0)+IFERROR(INDEX('[1]2024'!$A:$Q,MATCH($B$3&amp;$D86,'[1]2024'!$B:$B,0),MATCH(R$4,'[1]2024'!$2:$2,0)),0)++IFERROR(INDEX('[1]2024'!$A:$Q,MATCH($C$3&amp;$D86,'[1]2024'!$B:$B,0),MATCH(R$4,'[1]2024'!$2:$2,0)),0)++IFERROR(INDEX('[1]2024'!$A:$Q,MATCH($D$3&amp;$D86,'[1]2024'!$B:$B,0),MATCH(R$4,'[1]2024'!$2:$2,0)),0)</f>
        <v>0</v>
      </c>
      <c r="S86" s="74">
        <f>IFERROR(INDEX('[1]2024'!$A:$Q,MATCH($A$3&amp;$D86,'[1]2024'!$B:$B,0),MATCH(S$4,'[1]2024'!$2:$2,0)),0)+IFERROR(INDEX('[1]2024'!$A:$Q,MATCH($B$3&amp;$D86,'[1]2024'!$B:$B,0),MATCH(S$4,'[1]2024'!$2:$2,0)),0)++IFERROR(INDEX('[1]2024'!$A:$Q,MATCH($C$3&amp;$D86,'[1]2024'!$B:$B,0),MATCH(S$4,'[1]2024'!$2:$2,0)),0)++IFERROR(INDEX('[1]2024'!$A:$Q,MATCH($D$3&amp;$D86,'[1]2024'!$B:$B,0),MATCH(S$4,'[1]2024'!$2:$2,0)),0)</f>
        <v>0</v>
      </c>
      <c r="T86" s="75">
        <v>0</v>
      </c>
      <c r="U86" s="73">
        <f t="shared" si="60"/>
        <v>0</v>
      </c>
      <c r="V86" s="174">
        <v>0</v>
      </c>
      <c r="W86" s="105">
        <v>0</v>
      </c>
      <c r="X86" s="105">
        <v>0</v>
      </c>
      <c r="Y86" s="105">
        <v>0</v>
      </c>
      <c r="Z86" s="105">
        <v>0</v>
      </c>
      <c r="AA86" s="105">
        <v>0</v>
      </c>
      <c r="AB86" s="105">
        <v>0</v>
      </c>
      <c r="AC86" s="105">
        <v>0</v>
      </c>
      <c r="AD86" s="105">
        <v>0</v>
      </c>
      <c r="AE86" s="105">
        <v>0</v>
      </c>
      <c r="AF86" s="105">
        <v>0</v>
      </c>
      <c r="AG86" s="175">
        <v>0</v>
      </c>
      <c r="AH86" s="73">
        <f t="shared" si="61"/>
        <v>0</v>
      </c>
      <c r="AI86" s="73"/>
      <c r="AJ86" s="73"/>
      <c r="AK86" s="73"/>
      <c r="AL86" s="73"/>
      <c r="AM86" s="73"/>
      <c r="AN86" s="73"/>
      <c r="AO86" s="73"/>
      <c r="AP86" s="73"/>
      <c r="AQ86" s="73"/>
      <c r="AR86" s="73"/>
      <c r="AS86" s="73"/>
      <c r="AT86" s="73"/>
      <c r="AU86" s="73">
        <f t="shared" si="31"/>
        <v>0</v>
      </c>
      <c r="AV86" s="73">
        <f t="shared" si="52"/>
        <v>0</v>
      </c>
      <c r="AW86" s="73">
        <f t="shared" si="53"/>
        <v>0</v>
      </c>
      <c r="AX86" s="73">
        <f t="shared" si="54"/>
        <v>0</v>
      </c>
      <c r="AY86" s="73">
        <f t="shared" si="62"/>
        <v>0</v>
      </c>
      <c r="AZ86" s="73">
        <f t="shared" si="63"/>
        <v>0</v>
      </c>
      <c r="BA86" s="73">
        <f t="shared" si="64"/>
        <v>0</v>
      </c>
      <c r="BB86" s="91"/>
      <c r="BC86" s="69" t="s">
        <v>24</v>
      </c>
      <c r="BD86" s="160"/>
      <c r="BE86" s="74">
        <v>0</v>
      </c>
      <c r="BF86" s="74">
        <v>0</v>
      </c>
      <c r="BG86" s="74">
        <v>0</v>
      </c>
      <c r="BH86" s="162">
        <f t="shared" si="7"/>
        <v>0</v>
      </c>
    </row>
    <row r="87" spans="1:60" outlineLevel="1" x14ac:dyDescent="0.3">
      <c r="A87" s="71" t="s">
        <v>174</v>
      </c>
      <c r="B87" s="149" t="s">
        <v>174</v>
      </c>
      <c r="C87" s="149" t="s">
        <v>31</v>
      </c>
      <c r="D87" s="150">
        <v>5108162</v>
      </c>
      <c r="E87" s="150" t="s">
        <v>175</v>
      </c>
      <c r="F87" s="173">
        <v>0</v>
      </c>
      <c r="G87" s="73">
        <f t="shared" si="59"/>
        <v>0</v>
      </c>
      <c r="H87" s="74">
        <f>IFERROR(INDEX('[1]2024'!$A:$Q,MATCH($A$3&amp;$D87,'[1]2024'!$B:$B,0),MATCH(H$4,'[1]2024'!$2:$2,0)),0)+IFERROR(INDEX('[1]2024'!$A:$Q,MATCH($B$3&amp;$D87,'[1]2024'!$B:$B,0),MATCH(H$4,'[1]2024'!$2:$2,0)),0)++IFERROR(INDEX('[1]2024'!$A:$Q,MATCH($C$3&amp;$D87,'[1]2024'!$B:$B,0),MATCH(H$4,'[1]2024'!$2:$2,0)),0)++IFERROR(INDEX('[1]2024'!$A:$Q,MATCH($D$3&amp;$D87,'[1]2024'!$B:$B,0),MATCH(H$4,'[1]2024'!$2:$2,0)),0)</f>
        <v>0</v>
      </c>
      <c r="I87" s="74">
        <f>IFERROR(INDEX('[1]2024'!$A:$Q,MATCH($A$3&amp;$D87,'[1]2024'!$B:$B,0),MATCH(I$4,'[1]2024'!$2:$2,0)),0)+IFERROR(INDEX('[1]2024'!$A:$Q,MATCH($B$3&amp;$D87,'[1]2024'!$B:$B,0),MATCH(I$4,'[1]2024'!$2:$2,0)),0)++IFERROR(INDEX('[1]2024'!$A:$Q,MATCH($C$3&amp;$D87,'[1]2024'!$B:$B,0),MATCH(I$4,'[1]2024'!$2:$2,0)),0)++IFERROR(INDEX('[1]2024'!$A:$Q,MATCH($D$3&amp;$D87,'[1]2024'!$B:$B,0),MATCH(I$4,'[1]2024'!$2:$2,0)),0)</f>
        <v>0</v>
      </c>
      <c r="J87" s="74">
        <f>IFERROR(INDEX('[1]2024'!$A:$Q,MATCH($A$3&amp;$D87,'[1]2024'!$B:$B,0),MATCH(J$4,'[1]2024'!$2:$2,0)),0)+IFERROR(INDEX('[1]2024'!$A:$Q,MATCH($B$3&amp;$D87,'[1]2024'!$B:$B,0),MATCH(J$4,'[1]2024'!$2:$2,0)),0)++IFERROR(INDEX('[1]2024'!$A:$Q,MATCH($C$3&amp;$D87,'[1]2024'!$B:$B,0),MATCH(J$4,'[1]2024'!$2:$2,0)),0)++IFERROR(INDEX('[1]2024'!$A:$Q,MATCH($D$3&amp;$D87,'[1]2024'!$B:$B,0),MATCH(J$4,'[1]2024'!$2:$2,0)),0)</f>
        <v>0</v>
      </c>
      <c r="K87" s="74">
        <f>IFERROR(INDEX('[1]2024'!$A:$Q,MATCH($A$3&amp;$D87,'[1]2024'!$B:$B,0),MATCH(K$4,'[1]2024'!$2:$2,0)),0)+IFERROR(INDEX('[1]2024'!$A:$Q,MATCH($B$3&amp;$D87,'[1]2024'!$B:$B,0),MATCH(K$4,'[1]2024'!$2:$2,0)),0)++IFERROR(INDEX('[1]2024'!$A:$Q,MATCH($C$3&amp;$D87,'[1]2024'!$B:$B,0),MATCH(K$4,'[1]2024'!$2:$2,0)),0)++IFERROR(INDEX('[1]2024'!$A:$Q,MATCH($D$3&amp;$D87,'[1]2024'!$B:$B,0),MATCH(K$4,'[1]2024'!$2:$2,0)),0)</f>
        <v>0</v>
      </c>
      <c r="L87" s="74">
        <f>IFERROR(INDEX('[1]2024'!$A:$Q,MATCH($A$3&amp;$D87,'[1]2024'!$B:$B,0),MATCH(L$4,'[1]2024'!$2:$2,0)),0)+IFERROR(INDEX('[1]2024'!$A:$Q,MATCH($B$3&amp;$D87,'[1]2024'!$B:$B,0),MATCH(L$4,'[1]2024'!$2:$2,0)),0)++IFERROR(INDEX('[1]2024'!$A:$Q,MATCH($C$3&amp;$D87,'[1]2024'!$B:$B,0),MATCH(L$4,'[1]2024'!$2:$2,0)),0)++IFERROR(INDEX('[1]2024'!$A:$Q,MATCH($D$3&amp;$D87,'[1]2024'!$B:$B,0),MATCH(L$4,'[1]2024'!$2:$2,0)),0)</f>
        <v>0</v>
      </c>
      <c r="M87" s="74">
        <f>IFERROR(INDEX('[1]2024'!$A:$Q,MATCH($A$3&amp;$D87,'[1]2024'!$B:$B,0),MATCH(M$4,'[1]2024'!$2:$2,0)),0)+IFERROR(INDEX('[1]2024'!$A:$Q,MATCH($B$3&amp;$D87,'[1]2024'!$B:$B,0),MATCH(M$4,'[1]2024'!$2:$2,0)),0)++IFERROR(INDEX('[1]2024'!$A:$Q,MATCH($C$3&amp;$D87,'[1]2024'!$B:$B,0),MATCH(M$4,'[1]2024'!$2:$2,0)),0)++IFERROR(INDEX('[1]2024'!$A:$Q,MATCH($D$3&amp;$D87,'[1]2024'!$B:$B,0),MATCH(M$4,'[1]2024'!$2:$2,0)),0)</f>
        <v>0</v>
      </c>
      <c r="N87" s="74">
        <f>IFERROR(INDEX('[1]2024'!$A:$Q,MATCH($A$3&amp;$D87,'[1]2024'!$B:$B,0),MATCH(N$4,'[1]2024'!$2:$2,0)),0)+IFERROR(INDEX('[1]2024'!$A:$Q,MATCH($B$3&amp;$D87,'[1]2024'!$B:$B,0),MATCH(N$4,'[1]2024'!$2:$2,0)),0)++IFERROR(INDEX('[1]2024'!$A:$Q,MATCH($C$3&amp;$D87,'[1]2024'!$B:$B,0),MATCH(N$4,'[1]2024'!$2:$2,0)),0)++IFERROR(INDEX('[1]2024'!$A:$Q,MATCH($D$3&amp;$D87,'[1]2024'!$B:$B,0),MATCH(N$4,'[1]2024'!$2:$2,0)),0)</f>
        <v>0</v>
      </c>
      <c r="O87" s="74">
        <f>IFERROR(INDEX('[1]2024'!$A:$Q,MATCH($A$3&amp;$D87,'[1]2024'!$B:$B,0),MATCH(O$4,'[1]2024'!$2:$2,0)),0)+IFERROR(INDEX('[1]2024'!$A:$Q,MATCH($B$3&amp;$D87,'[1]2024'!$B:$B,0),MATCH(O$4,'[1]2024'!$2:$2,0)),0)++IFERROR(INDEX('[1]2024'!$A:$Q,MATCH($C$3&amp;$D87,'[1]2024'!$B:$B,0),MATCH(O$4,'[1]2024'!$2:$2,0)),0)++IFERROR(INDEX('[1]2024'!$A:$Q,MATCH($D$3&amp;$D87,'[1]2024'!$B:$B,0),MATCH(O$4,'[1]2024'!$2:$2,0)),0)</f>
        <v>0</v>
      </c>
      <c r="P87" s="74">
        <f>IFERROR(INDEX('[1]2024'!$A:$Q,MATCH($A$3&amp;$D87,'[1]2024'!$B:$B,0),MATCH(P$4,'[1]2024'!$2:$2,0)),0)+IFERROR(INDEX('[1]2024'!$A:$Q,MATCH($B$3&amp;$D87,'[1]2024'!$B:$B,0),MATCH(P$4,'[1]2024'!$2:$2,0)),0)++IFERROR(INDEX('[1]2024'!$A:$Q,MATCH($C$3&amp;$D87,'[1]2024'!$B:$B,0),MATCH(P$4,'[1]2024'!$2:$2,0)),0)++IFERROR(INDEX('[1]2024'!$A:$Q,MATCH($D$3&amp;$D87,'[1]2024'!$B:$B,0),MATCH(P$4,'[1]2024'!$2:$2,0)),0)</f>
        <v>0</v>
      </c>
      <c r="Q87" s="74">
        <f>IFERROR(INDEX('[1]2024'!$A:$Q,MATCH($A$3&amp;$D87,'[1]2024'!$B:$B,0),MATCH(Q$4,'[1]2024'!$2:$2,0)),0)+IFERROR(INDEX('[1]2024'!$A:$Q,MATCH($B$3&amp;$D87,'[1]2024'!$B:$B,0),MATCH(Q$4,'[1]2024'!$2:$2,0)),0)++IFERROR(INDEX('[1]2024'!$A:$Q,MATCH($C$3&amp;$D87,'[1]2024'!$B:$B,0),MATCH(Q$4,'[1]2024'!$2:$2,0)),0)++IFERROR(INDEX('[1]2024'!$A:$Q,MATCH($D$3&amp;$D87,'[1]2024'!$B:$B,0),MATCH(Q$4,'[1]2024'!$2:$2,0)),0)</f>
        <v>0</v>
      </c>
      <c r="R87" s="74">
        <f>IFERROR(INDEX('[1]2024'!$A:$Q,MATCH($A$3&amp;$D87,'[1]2024'!$B:$B,0),MATCH(R$4,'[1]2024'!$2:$2,0)),0)+IFERROR(INDEX('[1]2024'!$A:$Q,MATCH($B$3&amp;$D87,'[1]2024'!$B:$B,0),MATCH(R$4,'[1]2024'!$2:$2,0)),0)++IFERROR(INDEX('[1]2024'!$A:$Q,MATCH($C$3&amp;$D87,'[1]2024'!$B:$B,0),MATCH(R$4,'[1]2024'!$2:$2,0)),0)++IFERROR(INDEX('[1]2024'!$A:$Q,MATCH($D$3&amp;$D87,'[1]2024'!$B:$B,0),MATCH(R$4,'[1]2024'!$2:$2,0)),0)</f>
        <v>0</v>
      </c>
      <c r="S87" s="74">
        <f>IFERROR(INDEX('[1]2024'!$A:$Q,MATCH($A$3&amp;$D87,'[1]2024'!$B:$B,0),MATCH(S$4,'[1]2024'!$2:$2,0)),0)+IFERROR(INDEX('[1]2024'!$A:$Q,MATCH($B$3&amp;$D87,'[1]2024'!$B:$B,0),MATCH(S$4,'[1]2024'!$2:$2,0)),0)++IFERROR(INDEX('[1]2024'!$A:$Q,MATCH($C$3&amp;$D87,'[1]2024'!$B:$B,0),MATCH(S$4,'[1]2024'!$2:$2,0)),0)++IFERROR(INDEX('[1]2024'!$A:$Q,MATCH($D$3&amp;$D87,'[1]2024'!$B:$B,0),MATCH(S$4,'[1]2024'!$2:$2,0)),0)</f>
        <v>0</v>
      </c>
      <c r="T87" s="75">
        <v>0</v>
      </c>
      <c r="U87" s="73">
        <f t="shared" si="60"/>
        <v>0</v>
      </c>
      <c r="V87" s="174">
        <v>0</v>
      </c>
      <c r="W87" s="105">
        <v>0</v>
      </c>
      <c r="X87" s="105">
        <v>0</v>
      </c>
      <c r="Y87" s="105">
        <v>0</v>
      </c>
      <c r="Z87" s="105">
        <v>0</v>
      </c>
      <c r="AA87" s="105">
        <v>0</v>
      </c>
      <c r="AB87" s="105">
        <v>0</v>
      </c>
      <c r="AC87" s="105">
        <v>0</v>
      </c>
      <c r="AD87" s="105">
        <v>0</v>
      </c>
      <c r="AE87" s="105">
        <v>0</v>
      </c>
      <c r="AF87" s="105">
        <v>0</v>
      </c>
      <c r="AG87" s="175">
        <v>0</v>
      </c>
      <c r="AH87" s="73">
        <f t="shared" si="61"/>
        <v>0</v>
      </c>
      <c r="AI87" s="73"/>
      <c r="AJ87" s="73"/>
      <c r="AK87" s="73"/>
      <c r="AL87" s="73"/>
      <c r="AM87" s="73"/>
      <c r="AN87" s="73"/>
      <c r="AO87" s="73"/>
      <c r="AP87" s="73"/>
      <c r="AQ87" s="73"/>
      <c r="AR87" s="73"/>
      <c r="AS87" s="73"/>
      <c r="AT87" s="73"/>
      <c r="AU87" s="73">
        <f t="shared" si="31"/>
        <v>0</v>
      </c>
      <c r="AV87" s="73">
        <f t="shared" si="52"/>
        <v>0</v>
      </c>
      <c r="AW87" s="73">
        <f t="shared" si="53"/>
        <v>0</v>
      </c>
      <c r="AX87" s="73">
        <f t="shared" si="54"/>
        <v>0</v>
      </c>
      <c r="AY87" s="73">
        <f t="shared" si="62"/>
        <v>0</v>
      </c>
      <c r="AZ87" s="73">
        <f t="shared" si="63"/>
        <v>0</v>
      </c>
      <c r="BA87" s="73">
        <f t="shared" si="64"/>
        <v>0</v>
      </c>
      <c r="BB87" s="91"/>
      <c r="BC87" s="69" t="s">
        <v>24</v>
      </c>
      <c r="BD87" s="160"/>
      <c r="BE87" s="74">
        <v>0</v>
      </c>
      <c r="BF87" s="74">
        <v>0</v>
      </c>
      <c r="BG87" s="74">
        <v>0</v>
      </c>
      <c r="BH87" s="162">
        <f t="shared" si="7"/>
        <v>0</v>
      </c>
    </row>
    <row r="88" spans="1:60" x14ac:dyDescent="0.3">
      <c r="A88" s="57" t="s">
        <v>176</v>
      </c>
      <c r="B88" s="158" t="s">
        <v>21</v>
      </c>
      <c r="C88" s="158"/>
      <c r="D88" s="159"/>
      <c r="E88" s="159"/>
      <c r="F88" s="169">
        <v>379698996</v>
      </c>
      <c r="G88" s="61">
        <f t="shared" ref="G88" si="65">SUM(G89:G99)</f>
        <v>384598896</v>
      </c>
      <c r="H88" s="62">
        <f t="shared" ref="H88:S88" si="66">SUM(H89:H99)</f>
        <v>32049908</v>
      </c>
      <c r="I88" s="63">
        <f t="shared" si="66"/>
        <v>32049908</v>
      </c>
      <c r="J88" s="63">
        <f t="shared" si="66"/>
        <v>32049908</v>
      </c>
      <c r="K88" s="63">
        <f t="shared" si="66"/>
        <v>32049908</v>
      </c>
      <c r="L88" s="63">
        <f t="shared" si="66"/>
        <v>32049908</v>
      </c>
      <c r="M88" s="63">
        <f t="shared" si="66"/>
        <v>32049908</v>
      </c>
      <c r="N88" s="63">
        <f t="shared" si="66"/>
        <v>32049908</v>
      </c>
      <c r="O88" s="63">
        <f t="shared" si="66"/>
        <v>32049908</v>
      </c>
      <c r="P88" s="63">
        <f t="shared" si="66"/>
        <v>32049908</v>
      </c>
      <c r="Q88" s="63">
        <f t="shared" si="66"/>
        <v>32049908</v>
      </c>
      <c r="R88" s="63">
        <f t="shared" si="66"/>
        <v>32049908</v>
      </c>
      <c r="S88" s="63">
        <f t="shared" si="66"/>
        <v>32049908</v>
      </c>
      <c r="T88" s="64">
        <v>384598896</v>
      </c>
      <c r="U88" s="61">
        <f t="shared" ref="U88:Z88" si="67">SUM(U89:U99)</f>
        <v>384598896</v>
      </c>
      <c r="V88" s="85">
        <f t="shared" si="67"/>
        <v>32049908</v>
      </c>
      <c r="W88" s="99">
        <f t="shared" si="67"/>
        <v>32049908</v>
      </c>
      <c r="X88" s="99">
        <f t="shared" si="67"/>
        <v>32049908</v>
      </c>
      <c r="Y88" s="99">
        <f t="shared" si="67"/>
        <v>32049908</v>
      </c>
      <c r="Z88" s="99">
        <f t="shared" si="67"/>
        <v>32049908</v>
      </c>
      <c r="AA88" s="99">
        <v>32049908</v>
      </c>
      <c r="AB88" s="99">
        <v>32049908</v>
      </c>
      <c r="AC88" s="99">
        <v>32049908</v>
      </c>
      <c r="AD88" s="99">
        <v>32049908</v>
      </c>
      <c r="AE88" s="99">
        <v>32049908</v>
      </c>
      <c r="AF88" s="99">
        <v>32049908</v>
      </c>
      <c r="AG88" s="170">
        <v>32049908</v>
      </c>
      <c r="AH88" s="61">
        <f t="shared" ref="AH88:AT88" si="68">SUM(AH89:AH99)</f>
        <v>384598896</v>
      </c>
      <c r="AI88" s="61">
        <f t="shared" si="68"/>
        <v>32049908</v>
      </c>
      <c r="AJ88" s="61">
        <f t="shared" si="68"/>
        <v>32049908</v>
      </c>
      <c r="AK88" s="61">
        <f t="shared" si="68"/>
        <v>32049908</v>
      </c>
      <c r="AL88" s="61">
        <f t="shared" si="68"/>
        <v>32049908</v>
      </c>
      <c r="AM88" s="61">
        <f t="shared" si="68"/>
        <v>32049908</v>
      </c>
      <c r="AN88" s="61">
        <f t="shared" si="68"/>
        <v>32049908</v>
      </c>
      <c r="AO88" s="61">
        <f t="shared" si="68"/>
        <v>32049908</v>
      </c>
      <c r="AP88" s="61">
        <f t="shared" si="68"/>
        <v>32049908</v>
      </c>
      <c r="AQ88" s="61">
        <f t="shared" si="68"/>
        <v>32049908</v>
      </c>
      <c r="AR88" s="61">
        <f t="shared" si="68"/>
        <v>32049908</v>
      </c>
      <c r="AS88" s="61">
        <f t="shared" si="68"/>
        <v>32049908</v>
      </c>
      <c r="AT88" s="61">
        <f t="shared" si="68"/>
        <v>32049908</v>
      </c>
      <c r="AU88" s="61">
        <f t="shared" si="31"/>
        <v>96149724</v>
      </c>
      <c r="AV88" s="61">
        <f t="shared" si="52"/>
        <v>96149724</v>
      </c>
      <c r="AW88" s="61">
        <f t="shared" si="53"/>
        <v>96149724</v>
      </c>
      <c r="AX88" s="61">
        <f t="shared" si="54"/>
        <v>96149724</v>
      </c>
      <c r="AY88" s="61">
        <f>SUM(AY89:AY99)</f>
        <v>384598896</v>
      </c>
      <c r="AZ88" s="61">
        <f>SUM(AZ89:AZ99)</f>
        <v>384598896</v>
      </c>
      <c r="BA88" s="61">
        <f>SUM(BA89:BA99)</f>
        <v>384598896</v>
      </c>
      <c r="BB88" s="91"/>
      <c r="BC88" s="171"/>
      <c r="BD88" s="172"/>
      <c r="BE88" s="85">
        <f>SUM(BE89:BE99)</f>
        <v>0</v>
      </c>
      <c r="BF88" s="85">
        <v>0</v>
      </c>
      <c r="BG88" s="85">
        <v>288449172</v>
      </c>
      <c r="BH88" s="161">
        <f t="shared" si="7"/>
        <v>384598896</v>
      </c>
    </row>
    <row r="89" spans="1:60" outlineLevel="1" x14ac:dyDescent="0.3">
      <c r="A89" s="71" t="s">
        <v>177</v>
      </c>
      <c r="B89" s="149" t="s">
        <v>178</v>
      </c>
      <c r="C89" s="149" t="s">
        <v>31</v>
      </c>
      <c r="D89" s="150">
        <v>5109110</v>
      </c>
      <c r="E89" s="150" t="s">
        <v>179</v>
      </c>
      <c r="F89" s="173">
        <v>0</v>
      </c>
      <c r="G89" s="73">
        <f t="shared" ref="G89:G99" si="69">SUM(H89:S89)</f>
        <v>0</v>
      </c>
      <c r="H89" s="74">
        <f>IFERROR(INDEX('[1]2024'!$A:$Q,MATCH($A$3&amp;$D89,'[1]2024'!$B:$B,0),MATCH(H$4,'[1]2024'!$2:$2,0)),0)+IFERROR(INDEX('[1]2024'!$A:$Q,MATCH($B$3&amp;$D89,'[1]2024'!$B:$B,0),MATCH(H$4,'[1]2024'!$2:$2,0)),0)++IFERROR(INDEX('[1]2024'!$A:$Q,MATCH($C$3&amp;$D89,'[1]2024'!$B:$B,0),MATCH(H$4,'[1]2024'!$2:$2,0)),0)++IFERROR(INDEX('[1]2024'!$A:$Q,MATCH($D$3&amp;$D89,'[1]2024'!$B:$B,0),MATCH(H$4,'[1]2024'!$2:$2,0)),0)</f>
        <v>0</v>
      </c>
      <c r="I89" s="74">
        <f>IFERROR(INDEX('[1]2024'!$A:$Q,MATCH($A$3&amp;$D89,'[1]2024'!$B:$B,0),MATCH(I$4,'[1]2024'!$2:$2,0)),0)+IFERROR(INDEX('[1]2024'!$A:$Q,MATCH($B$3&amp;$D89,'[1]2024'!$B:$B,0),MATCH(I$4,'[1]2024'!$2:$2,0)),0)++IFERROR(INDEX('[1]2024'!$A:$Q,MATCH($C$3&amp;$D89,'[1]2024'!$B:$B,0),MATCH(I$4,'[1]2024'!$2:$2,0)),0)++IFERROR(INDEX('[1]2024'!$A:$Q,MATCH($D$3&amp;$D89,'[1]2024'!$B:$B,0),MATCH(I$4,'[1]2024'!$2:$2,0)),0)</f>
        <v>0</v>
      </c>
      <c r="J89" s="74">
        <f>IFERROR(INDEX('[1]2024'!$A:$Q,MATCH($A$3&amp;$D89,'[1]2024'!$B:$B,0),MATCH(J$4,'[1]2024'!$2:$2,0)),0)+IFERROR(INDEX('[1]2024'!$A:$Q,MATCH($B$3&amp;$D89,'[1]2024'!$B:$B,0),MATCH(J$4,'[1]2024'!$2:$2,0)),0)++IFERROR(INDEX('[1]2024'!$A:$Q,MATCH($C$3&amp;$D89,'[1]2024'!$B:$B,0),MATCH(J$4,'[1]2024'!$2:$2,0)),0)++IFERROR(INDEX('[1]2024'!$A:$Q,MATCH($D$3&amp;$D89,'[1]2024'!$B:$B,0),MATCH(J$4,'[1]2024'!$2:$2,0)),0)</f>
        <v>0</v>
      </c>
      <c r="K89" s="74">
        <f>IFERROR(INDEX('[1]2024'!$A:$Q,MATCH($A$3&amp;$D89,'[1]2024'!$B:$B,0),MATCH(K$4,'[1]2024'!$2:$2,0)),0)+IFERROR(INDEX('[1]2024'!$A:$Q,MATCH($B$3&amp;$D89,'[1]2024'!$B:$B,0),MATCH(K$4,'[1]2024'!$2:$2,0)),0)++IFERROR(INDEX('[1]2024'!$A:$Q,MATCH($C$3&amp;$D89,'[1]2024'!$B:$B,0),MATCH(K$4,'[1]2024'!$2:$2,0)),0)++IFERROR(INDEX('[1]2024'!$A:$Q,MATCH($D$3&amp;$D89,'[1]2024'!$B:$B,0),MATCH(K$4,'[1]2024'!$2:$2,0)),0)</f>
        <v>0</v>
      </c>
      <c r="L89" s="74">
        <f>IFERROR(INDEX('[1]2024'!$A:$Q,MATCH($A$3&amp;$D89,'[1]2024'!$B:$B,0),MATCH(L$4,'[1]2024'!$2:$2,0)),0)+IFERROR(INDEX('[1]2024'!$A:$Q,MATCH($B$3&amp;$D89,'[1]2024'!$B:$B,0),MATCH(L$4,'[1]2024'!$2:$2,0)),0)++IFERROR(INDEX('[1]2024'!$A:$Q,MATCH($C$3&amp;$D89,'[1]2024'!$B:$B,0),MATCH(L$4,'[1]2024'!$2:$2,0)),0)++IFERROR(INDEX('[1]2024'!$A:$Q,MATCH($D$3&amp;$D89,'[1]2024'!$B:$B,0),MATCH(L$4,'[1]2024'!$2:$2,0)),0)</f>
        <v>0</v>
      </c>
      <c r="M89" s="74">
        <f>IFERROR(INDEX('[1]2024'!$A:$Q,MATCH($A$3&amp;$D89,'[1]2024'!$B:$B,0),MATCH(M$4,'[1]2024'!$2:$2,0)),0)+IFERROR(INDEX('[1]2024'!$A:$Q,MATCH($B$3&amp;$D89,'[1]2024'!$B:$B,0),MATCH(M$4,'[1]2024'!$2:$2,0)),0)++IFERROR(INDEX('[1]2024'!$A:$Q,MATCH($C$3&amp;$D89,'[1]2024'!$B:$B,0),MATCH(M$4,'[1]2024'!$2:$2,0)),0)++IFERROR(INDEX('[1]2024'!$A:$Q,MATCH($D$3&amp;$D89,'[1]2024'!$B:$B,0),MATCH(M$4,'[1]2024'!$2:$2,0)),0)</f>
        <v>0</v>
      </c>
      <c r="N89" s="74">
        <f>IFERROR(INDEX('[1]2024'!$A:$Q,MATCH($A$3&amp;$D89,'[1]2024'!$B:$B,0),MATCH(N$4,'[1]2024'!$2:$2,0)),0)+IFERROR(INDEX('[1]2024'!$A:$Q,MATCH($B$3&amp;$D89,'[1]2024'!$B:$B,0),MATCH(N$4,'[1]2024'!$2:$2,0)),0)++IFERROR(INDEX('[1]2024'!$A:$Q,MATCH($C$3&amp;$D89,'[1]2024'!$B:$B,0),MATCH(N$4,'[1]2024'!$2:$2,0)),0)++IFERROR(INDEX('[1]2024'!$A:$Q,MATCH($D$3&amp;$D89,'[1]2024'!$B:$B,0),MATCH(N$4,'[1]2024'!$2:$2,0)),0)</f>
        <v>0</v>
      </c>
      <c r="O89" s="74">
        <f>IFERROR(INDEX('[1]2024'!$A:$Q,MATCH($A$3&amp;$D89,'[1]2024'!$B:$B,0),MATCH(O$4,'[1]2024'!$2:$2,0)),0)+IFERROR(INDEX('[1]2024'!$A:$Q,MATCH($B$3&amp;$D89,'[1]2024'!$B:$B,0),MATCH(O$4,'[1]2024'!$2:$2,0)),0)++IFERROR(INDEX('[1]2024'!$A:$Q,MATCH($C$3&amp;$D89,'[1]2024'!$B:$B,0),MATCH(O$4,'[1]2024'!$2:$2,0)),0)++IFERROR(INDEX('[1]2024'!$A:$Q,MATCH($D$3&amp;$D89,'[1]2024'!$B:$B,0),MATCH(O$4,'[1]2024'!$2:$2,0)),0)</f>
        <v>0</v>
      </c>
      <c r="P89" s="74">
        <f>IFERROR(INDEX('[1]2024'!$A:$Q,MATCH($A$3&amp;$D89,'[1]2024'!$B:$B,0),MATCH(P$4,'[1]2024'!$2:$2,0)),0)+IFERROR(INDEX('[1]2024'!$A:$Q,MATCH($B$3&amp;$D89,'[1]2024'!$B:$B,0),MATCH(P$4,'[1]2024'!$2:$2,0)),0)++IFERROR(INDEX('[1]2024'!$A:$Q,MATCH($C$3&amp;$D89,'[1]2024'!$B:$B,0),MATCH(P$4,'[1]2024'!$2:$2,0)),0)++IFERROR(INDEX('[1]2024'!$A:$Q,MATCH($D$3&amp;$D89,'[1]2024'!$B:$B,0),MATCH(P$4,'[1]2024'!$2:$2,0)),0)</f>
        <v>0</v>
      </c>
      <c r="Q89" s="74">
        <f>IFERROR(INDEX('[1]2024'!$A:$Q,MATCH($A$3&amp;$D89,'[1]2024'!$B:$B,0),MATCH(Q$4,'[1]2024'!$2:$2,0)),0)+IFERROR(INDEX('[1]2024'!$A:$Q,MATCH($B$3&amp;$D89,'[1]2024'!$B:$B,0),MATCH(Q$4,'[1]2024'!$2:$2,0)),0)++IFERROR(INDEX('[1]2024'!$A:$Q,MATCH($C$3&amp;$D89,'[1]2024'!$B:$B,0),MATCH(Q$4,'[1]2024'!$2:$2,0)),0)++IFERROR(INDEX('[1]2024'!$A:$Q,MATCH($D$3&amp;$D89,'[1]2024'!$B:$B,0),MATCH(Q$4,'[1]2024'!$2:$2,0)),0)</f>
        <v>0</v>
      </c>
      <c r="R89" s="74">
        <f>IFERROR(INDEX('[1]2024'!$A:$Q,MATCH($A$3&amp;$D89,'[1]2024'!$B:$B,0),MATCH(R$4,'[1]2024'!$2:$2,0)),0)+IFERROR(INDEX('[1]2024'!$A:$Q,MATCH($B$3&amp;$D89,'[1]2024'!$B:$B,0),MATCH(R$4,'[1]2024'!$2:$2,0)),0)++IFERROR(INDEX('[1]2024'!$A:$Q,MATCH($C$3&amp;$D89,'[1]2024'!$B:$B,0),MATCH(R$4,'[1]2024'!$2:$2,0)),0)++IFERROR(INDEX('[1]2024'!$A:$Q,MATCH($D$3&amp;$D89,'[1]2024'!$B:$B,0),MATCH(R$4,'[1]2024'!$2:$2,0)),0)</f>
        <v>0</v>
      </c>
      <c r="S89" s="74">
        <f>IFERROR(INDEX('[1]2024'!$A:$Q,MATCH($A$3&amp;$D89,'[1]2024'!$B:$B,0),MATCH(S$4,'[1]2024'!$2:$2,0)),0)+IFERROR(INDEX('[1]2024'!$A:$Q,MATCH($B$3&amp;$D89,'[1]2024'!$B:$B,0),MATCH(S$4,'[1]2024'!$2:$2,0)),0)++IFERROR(INDEX('[1]2024'!$A:$Q,MATCH($C$3&amp;$D89,'[1]2024'!$B:$B,0),MATCH(S$4,'[1]2024'!$2:$2,0)),0)++IFERROR(INDEX('[1]2024'!$A:$Q,MATCH($D$3&amp;$D89,'[1]2024'!$B:$B,0),MATCH(S$4,'[1]2024'!$2:$2,0)),0)</f>
        <v>0</v>
      </c>
      <c r="T89" s="75">
        <v>0</v>
      </c>
      <c r="U89" s="73">
        <f t="shared" ref="U89:U99" si="70">SUM(V89:AG89)</f>
        <v>0</v>
      </c>
      <c r="V89" s="174">
        <v>0</v>
      </c>
      <c r="W89" s="105">
        <v>0</v>
      </c>
      <c r="X89" s="105">
        <v>0</v>
      </c>
      <c r="Y89" s="105">
        <v>0</v>
      </c>
      <c r="Z89" s="105">
        <v>0</v>
      </c>
      <c r="AA89" s="105">
        <v>0</v>
      </c>
      <c r="AB89" s="105">
        <v>0</v>
      </c>
      <c r="AC89" s="105">
        <v>0</v>
      </c>
      <c r="AD89" s="105">
        <v>0</v>
      </c>
      <c r="AE89" s="105">
        <v>0</v>
      </c>
      <c r="AF89" s="105">
        <v>0</v>
      </c>
      <c r="AG89" s="175">
        <v>0</v>
      </c>
      <c r="AH89" s="73">
        <f t="shared" ref="AH89:AH99" si="71">SUM(AI89:AT89)</f>
        <v>0</v>
      </c>
      <c r="AI89" s="73"/>
      <c r="AJ89" s="73"/>
      <c r="AK89" s="73"/>
      <c r="AL89" s="73"/>
      <c r="AM89" s="73"/>
      <c r="AN89" s="73"/>
      <c r="AO89" s="73"/>
      <c r="AP89" s="73"/>
      <c r="AQ89" s="73"/>
      <c r="AR89" s="73"/>
      <c r="AS89" s="73"/>
      <c r="AT89" s="73"/>
      <c r="AU89" s="73">
        <f t="shared" si="31"/>
        <v>0</v>
      </c>
      <c r="AV89" s="73">
        <f t="shared" si="52"/>
        <v>0</v>
      </c>
      <c r="AW89" s="73">
        <f t="shared" si="53"/>
        <v>0</v>
      </c>
      <c r="AX89" s="73">
        <f t="shared" si="54"/>
        <v>0</v>
      </c>
      <c r="AY89" s="73">
        <f t="shared" ref="AY89:AY99" si="72">IF($BC89="O",1.05*$AH89,$AH89)</f>
        <v>0</v>
      </c>
      <c r="AZ89" s="73">
        <f t="shared" ref="AZ89:AZ99" si="73">IF($BC89="O",1.05*$AY89,$AY89)</f>
        <v>0</v>
      </c>
      <c r="BA89" s="73">
        <f t="shared" ref="BA89:BA99" si="74">IF($BC89="O",1.05*$AZ89,$AZ89)</f>
        <v>0</v>
      </c>
      <c r="BB89" s="91"/>
      <c r="BC89" s="69" t="s">
        <v>24</v>
      </c>
      <c r="BD89" s="160"/>
      <c r="BE89" s="74">
        <v>0</v>
      </c>
      <c r="BF89" s="74">
        <v>0</v>
      </c>
      <c r="BG89" s="74">
        <v>0</v>
      </c>
      <c r="BH89" s="162">
        <f t="shared" si="7"/>
        <v>0</v>
      </c>
    </row>
    <row r="90" spans="1:60" outlineLevel="1" x14ac:dyDescent="0.3">
      <c r="A90" s="71" t="s">
        <v>180</v>
      </c>
      <c r="B90" s="149" t="s">
        <v>178</v>
      </c>
      <c r="C90" s="149" t="s">
        <v>31</v>
      </c>
      <c r="D90" s="150">
        <v>5109120</v>
      </c>
      <c r="E90" s="150" t="s">
        <v>179</v>
      </c>
      <c r="F90" s="173">
        <v>0</v>
      </c>
      <c r="G90" s="73">
        <f t="shared" si="69"/>
        <v>0</v>
      </c>
      <c r="H90" s="74">
        <f>IFERROR(INDEX('[1]2024'!$A:$Q,MATCH($A$3&amp;$D90,'[1]2024'!$B:$B,0),MATCH(H$4,'[1]2024'!$2:$2,0)),0)+IFERROR(INDEX('[1]2024'!$A:$Q,MATCH($B$3&amp;$D90,'[1]2024'!$B:$B,0),MATCH(H$4,'[1]2024'!$2:$2,0)),0)++IFERROR(INDEX('[1]2024'!$A:$Q,MATCH($C$3&amp;$D90,'[1]2024'!$B:$B,0),MATCH(H$4,'[1]2024'!$2:$2,0)),0)++IFERROR(INDEX('[1]2024'!$A:$Q,MATCH($D$3&amp;$D90,'[1]2024'!$B:$B,0),MATCH(H$4,'[1]2024'!$2:$2,0)),0)</f>
        <v>0</v>
      </c>
      <c r="I90" s="74">
        <f>IFERROR(INDEX('[1]2024'!$A:$Q,MATCH($A$3&amp;$D90,'[1]2024'!$B:$B,0),MATCH(I$4,'[1]2024'!$2:$2,0)),0)+IFERROR(INDEX('[1]2024'!$A:$Q,MATCH($B$3&amp;$D90,'[1]2024'!$B:$B,0),MATCH(I$4,'[1]2024'!$2:$2,0)),0)++IFERROR(INDEX('[1]2024'!$A:$Q,MATCH($C$3&amp;$D90,'[1]2024'!$B:$B,0),MATCH(I$4,'[1]2024'!$2:$2,0)),0)++IFERROR(INDEX('[1]2024'!$A:$Q,MATCH($D$3&amp;$D90,'[1]2024'!$B:$B,0),MATCH(I$4,'[1]2024'!$2:$2,0)),0)</f>
        <v>0</v>
      </c>
      <c r="J90" s="74">
        <f>IFERROR(INDEX('[1]2024'!$A:$Q,MATCH($A$3&amp;$D90,'[1]2024'!$B:$B,0),MATCH(J$4,'[1]2024'!$2:$2,0)),0)+IFERROR(INDEX('[1]2024'!$A:$Q,MATCH($B$3&amp;$D90,'[1]2024'!$B:$B,0),MATCH(J$4,'[1]2024'!$2:$2,0)),0)++IFERROR(INDEX('[1]2024'!$A:$Q,MATCH($C$3&amp;$D90,'[1]2024'!$B:$B,0),MATCH(J$4,'[1]2024'!$2:$2,0)),0)++IFERROR(INDEX('[1]2024'!$A:$Q,MATCH($D$3&amp;$D90,'[1]2024'!$B:$B,0),MATCH(J$4,'[1]2024'!$2:$2,0)),0)</f>
        <v>0</v>
      </c>
      <c r="K90" s="74">
        <f>IFERROR(INDEX('[1]2024'!$A:$Q,MATCH($A$3&amp;$D90,'[1]2024'!$B:$B,0),MATCH(K$4,'[1]2024'!$2:$2,0)),0)+IFERROR(INDEX('[1]2024'!$A:$Q,MATCH($B$3&amp;$D90,'[1]2024'!$B:$B,0),MATCH(K$4,'[1]2024'!$2:$2,0)),0)++IFERROR(INDEX('[1]2024'!$A:$Q,MATCH($C$3&amp;$D90,'[1]2024'!$B:$B,0),MATCH(K$4,'[1]2024'!$2:$2,0)),0)++IFERROR(INDEX('[1]2024'!$A:$Q,MATCH($D$3&amp;$D90,'[1]2024'!$B:$B,0),MATCH(K$4,'[1]2024'!$2:$2,0)),0)</f>
        <v>0</v>
      </c>
      <c r="L90" s="74">
        <f>IFERROR(INDEX('[1]2024'!$A:$Q,MATCH($A$3&amp;$D90,'[1]2024'!$B:$B,0),MATCH(L$4,'[1]2024'!$2:$2,0)),0)+IFERROR(INDEX('[1]2024'!$A:$Q,MATCH($B$3&amp;$D90,'[1]2024'!$B:$B,0),MATCH(L$4,'[1]2024'!$2:$2,0)),0)++IFERROR(INDEX('[1]2024'!$A:$Q,MATCH($C$3&amp;$D90,'[1]2024'!$B:$B,0),MATCH(L$4,'[1]2024'!$2:$2,0)),0)++IFERROR(INDEX('[1]2024'!$A:$Q,MATCH($D$3&amp;$D90,'[1]2024'!$B:$B,0),MATCH(L$4,'[1]2024'!$2:$2,0)),0)</f>
        <v>0</v>
      </c>
      <c r="M90" s="74">
        <f>IFERROR(INDEX('[1]2024'!$A:$Q,MATCH($A$3&amp;$D90,'[1]2024'!$B:$B,0),MATCH(M$4,'[1]2024'!$2:$2,0)),0)+IFERROR(INDEX('[1]2024'!$A:$Q,MATCH($B$3&amp;$D90,'[1]2024'!$B:$B,0),MATCH(M$4,'[1]2024'!$2:$2,0)),0)++IFERROR(INDEX('[1]2024'!$A:$Q,MATCH($C$3&amp;$D90,'[1]2024'!$B:$B,0),MATCH(M$4,'[1]2024'!$2:$2,0)),0)++IFERROR(INDEX('[1]2024'!$A:$Q,MATCH($D$3&amp;$D90,'[1]2024'!$B:$B,0),MATCH(M$4,'[1]2024'!$2:$2,0)),0)</f>
        <v>0</v>
      </c>
      <c r="N90" s="74">
        <f>IFERROR(INDEX('[1]2024'!$A:$Q,MATCH($A$3&amp;$D90,'[1]2024'!$B:$B,0),MATCH(N$4,'[1]2024'!$2:$2,0)),0)+IFERROR(INDEX('[1]2024'!$A:$Q,MATCH($B$3&amp;$D90,'[1]2024'!$B:$B,0),MATCH(N$4,'[1]2024'!$2:$2,0)),0)++IFERROR(INDEX('[1]2024'!$A:$Q,MATCH($C$3&amp;$D90,'[1]2024'!$B:$B,0),MATCH(N$4,'[1]2024'!$2:$2,0)),0)++IFERROR(INDEX('[1]2024'!$A:$Q,MATCH($D$3&amp;$D90,'[1]2024'!$B:$B,0),MATCH(N$4,'[1]2024'!$2:$2,0)),0)</f>
        <v>0</v>
      </c>
      <c r="O90" s="74">
        <f>IFERROR(INDEX('[1]2024'!$A:$Q,MATCH($A$3&amp;$D90,'[1]2024'!$B:$B,0),MATCH(O$4,'[1]2024'!$2:$2,0)),0)+IFERROR(INDEX('[1]2024'!$A:$Q,MATCH($B$3&amp;$D90,'[1]2024'!$B:$B,0),MATCH(O$4,'[1]2024'!$2:$2,0)),0)++IFERROR(INDEX('[1]2024'!$A:$Q,MATCH($C$3&amp;$D90,'[1]2024'!$B:$B,0),MATCH(O$4,'[1]2024'!$2:$2,0)),0)++IFERROR(INDEX('[1]2024'!$A:$Q,MATCH($D$3&amp;$D90,'[1]2024'!$B:$B,0),MATCH(O$4,'[1]2024'!$2:$2,0)),0)</f>
        <v>0</v>
      </c>
      <c r="P90" s="74">
        <f>IFERROR(INDEX('[1]2024'!$A:$Q,MATCH($A$3&amp;$D90,'[1]2024'!$B:$B,0),MATCH(P$4,'[1]2024'!$2:$2,0)),0)+IFERROR(INDEX('[1]2024'!$A:$Q,MATCH($B$3&amp;$D90,'[1]2024'!$B:$B,0),MATCH(P$4,'[1]2024'!$2:$2,0)),0)++IFERROR(INDEX('[1]2024'!$A:$Q,MATCH($C$3&amp;$D90,'[1]2024'!$B:$B,0),MATCH(P$4,'[1]2024'!$2:$2,0)),0)++IFERROR(INDEX('[1]2024'!$A:$Q,MATCH($D$3&amp;$D90,'[1]2024'!$B:$B,0),MATCH(P$4,'[1]2024'!$2:$2,0)),0)</f>
        <v>0</v>
      </c>
      <c r="Q90" s="74">
        <f>IFERROR(INDEX('[1]2024'!$A:$Q,MATCH($A$3&amp;$D90,'[1]2024'!$B:$B,0),MATCH(Q$4,'[1]2024'!$2:$2,0)),0)+IFERROR(INDEX('[1]2024'!$A:$Q,MATCH($B$3&amp;$D90,'[1]2024'!$B:$B,0),MATCH(Q$4,'[1]2024'!$2:$2,0)),0)++IFERROR(INDEX('[1]2024'!$A:$Q,MATCH($C$3&amp;$D90,'[1]2024'!$B:$B,0),MATCH(Q$4,'[1]2024'!$2:$2,0)),0)++IFERROR(INDEX('[1]2024'!$A:$Q,MATCH($D$3&amp;$D90,'[1]2024'!$B:$B,0),MATCH(Q$4,'[1]2024'!$2:$2,0)),0)</f>
        <v>0</v>
      </c>
      <c r="R90" s="74">
        <f>IFERROR(INDEX('[1]2024'!$A:$Q,MATCH($A$3&amp;$D90,'[1]2024'!$B:$B,0),MATCH(R$4,'[1]2024'!$2:$2,0)),0)+IFERROR(INDEX('[1]2024'!$A:$Q,MATCH($B$3&amp;$D90,'[1]2024'!$B:$B,0),MATCH(R$4,'[1]2024'!$2:$2,0)),0)++IFERROR(INDEX('[1]2024'!$A:$Q,MATCH($C$3&amp;$D90,'[1]2024'!$B:$B,0),MATCH(R$4,'[1]2024'!$2:$2,0)),0)++IFERROR(INDEX('[1]2024'!$A:$Q,MATCH($D$3&amp;$D90,'[1]2024'!$B:$B,0),MATCH(R$4,'[1]2024'!$2:$2,0)),0)</f>
        <v>0</v>
      </c>
      <c r="S90" s="74">
        <f>IFERROR(INDEX('[1]2024'!$A:$Q,MATCH($A$3&amp;$D90,'[1]2024'!$B:$B,0),MATCH(S$4,'[1]2024'!$2:$2,0)),0)+IFERROR(INDEX('[1]2024'!$A:$Q,MATCH($B$3&amp;$D90,'[1]2024'!$B:$B,0),MATCH(S$4,'[1]2024'!$2:$2,0)),0)++IFERROR(INDEX('[1]2024'!$A:$Q,MATCH($C$3&amp;$D90,'[1]2024'!$B:$B,0),MATCH(S$4,'[1]2024'!$2:$2,0)),0)++IFERROR(INDEX('[1]2024'!$A:$Q,MATCH($D$3&amp;$D90,'[1]2024'!$B:$B,0),MATCH(S$4,'[1]2024'!$2:$2,0)),0)</f>
        <v>0</v>
      </c>
      <c r="T90" s="75">
        <v>0</v>
      </c>
      <c r="U90" s="73">
        <f t="shared" si="70"/>
        <v>0</v>
      </c>
      <c r="V90" s="174">
        <v>0</v>
      </c>
      <c r="W90" s="105">
        <v>0</v>
      </c>
      <c r="X90" s="105">
        <v>0</v>
      </c>
      <c r="Y90" s="105">
        <v>0</v>
      </c>
      <c r="Z90" s="105">
        <v>0</v>
      </c>
      <c r="AA90" s="105">
        <v>0</v>
      </c>
      <c r="AB90" s="105">
        <v>0</v>
      </c>
      <c r="AC90" s="105">
        <v>0</v>
      </c>
      <c r="AD90" s="105">
        <v>0</v>
      </c>
      <c r="AE90" s="105">
        <v>0</v>
      </c>
      <c r="AF90" s="105">
        <v>0</v>
      </c>
      <c r="AG90" s="175">
        <v>0</v>
      </c>
      <c r="AH90" s="73">
        <f t="shared" si="71"/>
        <v>0</v>
      </c>
      <c r="AI90" s="73"/>
      <c r="AJ90" s="73"/>
      <c r="AK90" s="73"/>
      <c r="AL90" s="73"/>
      <c r="AM90" s="73"/>
      <c r="AN90" s="73"/>
      <c r="AO90" s="73"/>
      <c r="AP90" s="73"/>
      <c r="AQ90" s="73"/>
      <c r="AR90" s="73"/>
      <c r="AS90" s="73"/>
      <c r="AT90" s="73"/>
      <c r="AU90" s="73">
        <f t="shared" si="31"/>
        <v>0</v>
      </c>
      <c r="AV90" s="73">
        <f t="shared" si="52"/>
        <v>0</v>
      </c>
      <c r="AW90" s="73">
        <f t="shared" si="53"/>
        <v>0</v>
      </c>
      <c r="AX90" s="73">
        <f t="shared" si="54"/>
        <v>0</v>
      </c>
      <c r="AY90" s="73">
        <f t="shared" si="72"/>
        <v>0</v>
      </c>
      <c r="AZ90" s="73">
        <f t="shared" si="73"/>
        <v>0</v>
      </c>
      <c r="BA90" s="73">
        <f t="shared" si="74"/>
        <v>0</v>
      </c>
      <c r="BB90" s="91"/>
      <c r="BC90" s="69" t="s">
        <v>24</v>
      </c>
      <c r="BD90" s="160"/>
      <c r="BE90" s="74">
        <v>0</v>
      </c>
      <c r="BF90" s="74">
        <v>0</v>
      </c>
      <c r="BG90" s="74">
        <v>0</v>
      </c>
      <c r="BH90" s="162">
        <f t="shared" ref="BH90:BH153" si="75">G90</f>
        <v>0</v>
      </c>
    </row>
    <row r="91" spans="1:60" outlineLevel="1" x14ac:dyDescent="0.3">
      <c r="A91" s="71" t="s">
        <v>181</v>
      </c>
      <c r="B91" s="149" t="s">
        <v>178</v>
      </c>
      <c r="C91" s="149" t="s">
        <v>31</v>
      </c>
      <c r="D91" s="150">
        <v>5109130</v>
      </c>
      <c r="E91" s="150" t="s">
        <v>179</v>
      </c>
      <c r="F91" s="173">
        <v>375956640</v>
      </c>
      <c r="G91" s="73">
        <f t="shared" si="69"/>
        <v>380856540</v>
      </c>
      <c r="H91" s="74">
        <f>IFERROR(INDEX('[1]2024'!$A:$Q,MATCH($A$3&amp;$D91,'[1]2024'!$B:$B,0),MATCH(H$4,'[1]2024'!$2:$2,0)),0)+IFERROR(INDEX('[1]2024'!$A:$Q,MATCH($B$3&amp;$D91,'[1]2024'!$B:$B,0),MATCH(H$4,'[1]2024'!$2:$2,0)),0)++IFERROR(INDEX('[1]2024'!$A:$Q,MATCH($C$3&amp;$D91,'[1]2024'!$B:$B,0),MATCH(H$4,'[1]2024'!$2:$2,0)),0)++IFERROR(INDEX('[1]2024'!$A:$Q,MATCH($D$3&amp;$D91,'[1]2024'!$B:$B,0),MATCH(H$4,'[1]2024'!$2:$2,0)),0)</f>
        <v>31738045</v>
      </c>
      <c r="I91" s="74">
        <f>IFERROR(INDEX('[1]2024'!$A:$Q,MATCH($A$3&amp;$D91,'[1]2024'!$B:$B,0),MATCH(I$4,'[1]2024'!$2:$2,0)),0)+IFERROR(INDEX('[1]2024'!$A:$Q,MATCH($B$3&amp;$D91,'[1]2024'!$B:$B,0),MATCH(I$4,'[1]2024'!$2:$2,0)),0)++IFERROR(INDEX('[1]2024'!$A:$Q,MATCH($C$3&amp;$D91,'[1]2024'!$B:$B,0),MATCH(I$4,'[1]2024'!$2:$2,0)),0)++IFERROR(INDEX('[1]2024'!$A:$Q,MATCH($D$3&amp;$D91,'[1]2024'!$B:$B,0),MATCH(I$4,'[1]2024'!$2:$2,0)),0)</f>
        <v>31738045</v>
      </c>
      <c r="J91" s="74">
        <f>IFERROR(INDEX('[1]2024'!$A:$Q,MATCH($A$3&amp;$D91,'[1]2024'!$B:$B,0),MATCH(J$4,'[1]2024'!$2:$2,0)),0)+IFERROR(INDEX('[1]2024'!$A:$Q,MATCH($B$3&amp;$D91,'[1]2024'!$B:$B,0),MATCH(J$4,'[1]2024'!$2:$2,0)),0)++IFERROR(INDEX('[1]2024'!$A:$Q,MATCH($C$3&amp;$D91,'[1]2024'!$B:$B,0),MATCH(J$4,'[1]2024'!$2:$2,0)),0)++IFERROR(INDEX('[1]2024'!$A:$Q,MATCH($D$3&amp;$D91,'[1]2024'!$B:$B,0),MATCH(J$4,'[1]2024'!$2:$2,0)),0)</f>
        <v>31738045</v>
      </c>
      <c r="K91" s="74">
        <f>IFERROR(INDEX('[1]2024'!$A:$Q,MATCH($A$3&amp;$D91,'[1]2024'!$B:$B,0),MATCH(K$4,'[1]2024'!$2:$2,0)),0)+IFERROR(INDEX('[1]2024'!$A:$Q,MATCH($B$3&amp;$D91,'[1]2024'!$B:$B,0),MATCH(K$4,'[1]2024'!$2:$2,0)),0)++IFERROR(INDEX('[1]2024'!$A:$Q,MATCH($C$3&amp;$D91,'[1]2024'!$B:$B,0),MATCH(K$4,'[1]2024'!$2:$2,0)),0)++IFERROR(INDEX('[1]2024'!$A:$Q,MATCH($D$3&amp;$D91,'[1]2024'!$B:$B,0),MATCH(K$4,'[1]2024'!$2:$2,0)),0)</f>
        <v>31738045</v>
      </c>
      <c r="L91" s="74">
        <f>IFERROR(INDEX('[1]2024'!$A:$Q,MATCH($A$3&amp;$D91,'[1]2024'!$B:$B,0),MATCH(L$4,'[1]2024'!$2:$2,0)),0)+IFERROR(INDEX('[1]2024'!$A:$Q,MATCH($B$3&amp;$D91,'[1]2024'!$B:$B,0),MATCH(L$4,'[1]2024'!$2:$2,0)),0)++IFERROR(INDEX('[1]2024'!$A:$Q,MATCH($C$3&amp;$D91,'[1]2024'!$B:$B,0),MATCH(L$4,'[1]2024'!$2:$2,0)),0)++IFERROR(INDEX('[1]2024'!$A:$Q,MATCH($D$3&amp;$D91,'[1]2024'!$B:$B,0),MATCH(L$4,'[1]2024'!$2:$2,0)),0)</f>
        <v>31738045</v>
      </c>
      <c r="M91" s="74">
        <f>IFERROR(INDEX('[1]2024'!$A:$Q,MATCH($A$3&amp;$D91,'[1]2024'!$B:$B,0),MATCH(M$4,'[1]2024'!$2:$2,0)),0)+IFERROR(INDEX('[1]2024'!$A:$Q,MATCH($B$3&amp;$D91,'[1]2024'!$B:$B,0),MATCH(M$4,'[1]2024'!$2:$2,0)),0)++IFERROR(INDEX('[1]2024'!$A:$Q,MATCH($C$3&amp;$D91,'[1]2024'!$B:$B,0),MATCH(M$4,'[1]2024'!$2:$2,0)),0)++IFERROR(INDEX('[1]2024'!$A:$Q,MATCH($D$3&amp;$D91,'[1]2024'!$B:$B,0),MATCH(M$4,'[1]2024'!$2:$2,0)),0)</f>
        <v>31738045</v>
      </c>
      <c r="N91" s="74">
        <f>IFERROR(INDEX('[1]2024'!$A:$Q,MATCH($A$3&amp;$D91,'[1]2024'!$B:$B,0),MATCH(N$4,'[1]2024'!$2:$2,0)),0)+IFERROR(INDEX('[1]2024'!$A:$Q,MATCH($B$3&amp;$D91,'[1]2024'!$B:$B,0),MATCH(N$4,'[1]2024'!$2:$2,0)),0)++IFERROR(INDEX('[1]2024'!$A:$Q,MATCH($C$3&amp;$D91,'[1]2024'!$B:$B,0),MATCH(N$4,'[1]2024'!$2:$2,0)),0)++IFERROR(INDEX('[1]2024'!$A:$Q,MATCH($D$3&amp;$D91,'[1]2024'!$B:$B,0),MATCH(N$4,'[1]2024'!$2:$2,0)),0)</f>
        <v>31738045</v>
      </c>
      <c r="O91" s="74">
        <f>IFERROR(INDEX('[1]2024'!$A:$Q,MATCH($A$3&amp;$D91,'[1]2024'!$B:$B,0),MATCH(O$4,'[1]2024'!$2:$2,0)),0)+IFERROR(INDEX('[1]2024'!$A:$Q,MATCH($B$3&amp;$D91,'[1]2024'!$B:$B,0),MATCH(O$4,'[1]2024'!$2:$2,0)),0)++IFERROR(INDEX('[1]2024'!$A:$Q,MATCH($C$3&amp;$D91,'[1]2024'!$B:$B,0),MATCH(O$4,'[1]2024'!$2:$2,0)),0)++IFERROR(INDEX('[1]2024'!$A:$Q,MATCH($D$3&amp;$D91,'[1]2024'!$B:$B,0),MATCH(O$4,'[1]2024'!$2:$2,0)),0)</f>
        <v>31738045</v>
      </c>
      <c r="P91" s="74">
        <f>IFERROR(INDEX('[1]2024'!$A:$Q,MATCH($A$3&amp;$D91,'[1]2024'!$B:$B,0),MATCH(P$4,'[1]2024'!$2:$2,0)),0)+IFERROR(INDEX('[1]2024'!$A:$Q,MATCH($B$3&amp;$D91,'[1]2024'!$B:$B,0),MATCH(P$4,'[1]2024'!$2:$2,0)),0)++IFERROR(INDEX('[1]2024'!$A:$Q,MATCH($C$3&amp;$D91,'[1]2024'!$B:$B,0),MATCH(P$4,'[1]2024'!$2:$2,0)),0)++IFERROR(INDEX('[1]2024'!$A:$Q,MATCH($D$3&amp;$D91,'[1]2024'!$B:$B,0),MATCH(P$4,'[1]2024'!$2:$2,0)),0)</f>
        <v>31738045</v>
      </c>
      <c r="Q91" s="74">
        <f>IFERROR(INDEX('[1]2024'!$A:$Q,MATCH($A$3&amp;$D91,'[1]2024'!$B:$B,0),MATCH(Q$4,'[1]2024'!$2:$2,0)),0)+IFERROR(INDEX('[1]2024'!$A:$Q,MATCH($B$3&amp;$D91,'[1]2024'!$B:$B,0),MATCH(Q$4,'[1]2024'!$2:$2,0)),0)++IFERROR(INDEX('[1]2024'!$A:$Q,MATCH($C$3&amp;$D91,'[1]2024'!$B:$B,0),MATCH(Q$4,'[1]2024'!$2:$2,0)),0)++IFERROR(INDEX('[1]2024'!$A:$Q,MATCH($D$3&amp;$D91,'[1]2024'!$B:$B,0),MATCH(Q$4,'[1]2024'!$2:$2,0)),0)</f>
        <v>31738045</v>
      </c>
      <c r="R91" s="74">
        <f>IFERROR(INDEX('[1]2024'!$A:$Q,MATCH($A$3&amp;$D91,'[1]2024'!$B:$B,0),MATCH(R$4,'[1]2024'!$2:$2,0)),0)+IFERROR(INDEX('[1]2024'!$A:$Q,MATCH($B$3&amp;$D91,'[1]2024'!$B:$B,0),MATCH(R$4,'[1]2024'!$2:$2,0)),0)++IFERROR(INDEX('[1]2024'!$A:$Q,MATCH($C$3&amp;$D91,'[1]2024'!$B:$B,0),MATCH(R$4,'[1]2024'!$2:$2,0)),0)++IFERROR(INDEX('[1]2024'!$A:$Q,MATCH($D$3&amp;$D91,'[1]2024'!$B:$B,0),MATCH(R$4,'[1]2024'!$2:$2,0)),0)</f>
        <v>31738045</v>
      </c>
      <c r="S91" s="74">
        <f>IFERROR(INDEX('[1]2024'!$A:$Q,MATCH($A$3&amp;$D91,'[1]2024'!$B:$B,0),MATCH(S$4,'[1]2024'!$2:$2,0)),0)+IFERROR(INDEX('[1]2024'!$A:$Q,MATCH($B$3&amp;$D91,'[1]2024'!$B:$B,0),MATCH(S$4,'[1]2024'!$2:$2,0)),0)++IFERROR(INDEX('[1]2024'!$A:$Q,MATCH($C$3&amp;$D91,'[1]2024'!$B:$B,0),MATCH(S$4,'[1]2024'!$2:$2,0)),0)++IFERROR(INDEX('[1]2024'!$A:$Q,MATCH($D$3&amp;$D91,'[1]2024'!$B:$B,0),MATCH(S$4,'[1]2024'!$2:$2,0)),0)</f>
        <v>31738045</v>
      </c>
      <c r="T91" s="75">
        <v>380856540</v>
      </c>
      <c r="U91" s="73">
        <f t="shared" si="70"/>
        <v>380856540</v>
      </c>
      <c r="V91" s="174">
        <v>31738045</v>
      </c>
      <c r="W91" s="105">
        <v>31738045</v>
      </c>
      <c r="X91" s="105">
        <v>31738045</v>
      </c>
      <c r="Y91" s="105">
        <v>31738045</v>
      </c>
      <c r="Z91" s="105">
        <v>31738045</v>
      </c>
      <c r="AA91" s="105">
        <v>31738045</v>
      </c>
      <c r="AB91" s="105">
        <v>31738045</v>
      </c>
      <c r="AC91" s="105">
        <v>31738045</v>
      </c>
      <c r="AD91" s="105">
        <v>31738045</v>
      </c>
      <c r="AE91" s="105">
        <v>31738045</v>
      </c>
      <c r="AF91" s="105">
        <v>31738045</v>
      </c>
      <c r="AG91" s="175">
        <v>31738045</v>
      </c>
      <c r="AH91" s="73">
        <f t="shared" si="71"/>
        <v>380856540</v>
      </c>
      <c r="AI91" s="76">
        <v>31738045</v>
      </c>
      <c r="AJ91" s="76">
        <v>31738045</v>
      </c>
      <c r="AK91" s="76">
        <v>31738045</v>
      </c>
      <c r="AL91" s="76">
        <v>31738045</v>
      </c>
      <c r="AM91" s="76">
        <v>31738045</v>
      </c>
      <c r="AN91" s="76">
        <v>31738045</v>
      </c>
      <c r="AO91" s="76">
        <v>31738045</v>
      </c>
      <c r="AP91" s="76">
        <v>31738045</v>
      </c>
      <c r="AQ91" s="76">
        <v>31738045</v>
      </c>
      <c r="AR91" s="76">
        <v>31738045</v>
      </c>
      <c r="AS91" s="76">
        <v>31738045</v>
      </c>
      <c r="AT91" s="76">
        <v>31738045</v>
      </c>
      <c r="AU91" s="73">
        <f t="shared" si="31"/>
        <v>95214135</v>
      </c>
      <c r="AV91" s="73">
        <f t="shared" si="52"/>
        <v>95214135</v>
      </c>
      <c r="AW91" s="73">
        <f t="shared" si="53"/>
        <v>95214135</v>
      </c>
      <c r="AX91" s="73">
        <f t="shared" si="54"/>
        <v>95214135</v>
      </c>
      <c r="AY91" s="73">
        <f t="shared" si="72"/>
        <v>380856540</v>
      </c>
      <c r="AZ91" s="73">
        <f t="shared" si="73"/>
        <v>380856540</v>
      </c>
      <c r="BA91" s="73">
        <f t="shared" si="74"/>
        <v>380856540</v>
      </c>
      <c r="BB91" s="91"/>
      <c r="BC91" s="69" t="s">
        <v>24</v>
      </c>
      <c r="BD91" s="160"/>
      <c r="BE91" s="74">
        <v>0</v>
      </c>
      <c r="BF91" s="74">
        <v>0</v>
      </c>
      <c r="BG91" s="74">
        <v>285642405</v>
      </c>
      <c r="BH91" s="162">
        <f t="shared" si="75"/>
        <v>380856540</v>
      </c>
    </row>
    <row r="92" spans="1:60" outlineLevel="1" x14ac:dyDescent="0.3">
      <c r="A92" s="82" t="s">
        <v>182</v>
      </c>
      <c r="B92" s="149" t="s">
        <v>178</v>
      </c>
      <c r="C92" s="149" t="s">
        <v>31</v>
      </c>
      <c r="D92" s="150">
        <v>5109140</v>
      </c>
      <c r="E92" s="150" t="s">
        <v>179</v>
      </c>
      <c r="F92" s="173">
        <v>3742356</v>
      </c>
      <c r="G92" s="73">
        <f t="shared" si="69"/>
        <v>3742356</v>
      </c>
      <c r="H92" s="74">
        <f>IFERROR(INDEX('[1]2024'!$A:$Q,MATCH($A$3&amp;$D92,'[1]2024'!$B:$B,0),MATCH(H$4,'[1]2024'!$2:$2,0)),0)+IFERROR(INDEX('[1]2024'!$A:$Q,MATCH($B$3&amp;$D92,'[1]2024'!$B:$B,0),MATCH(H$4,'[1]2024'!$2:$2,0)),0)++IFERROR(INDEX('[1]2024'!$A:$Q,MATCH($C$3&amp;$D92,'[1]2024'!$B:$B,0),MATCH(H$4,'[1]2024'!$2:$2,0)),0)++IFERROR(INDEX('[1]2024'!$A:$Q,MATCH($D$3&amp;$D92,'[1]2024'!$B:$B,0),MATCH(H$4,'[1]2024'!$2:$2,0)),0)</f>
        <v>311863</v>
      </c>
      <c r="I92" s="74">
        <f>IFERROR(INDEX('[1]2024'!$A:$Q,MATCH($A$3&amp;$D92,'[1]2024'!$B:$B,0),MATCH(I$4,'[1]2024'!$2:$2,0)),0)+IFERROR(INDEX('[1]2024'!$A:$Q,MATCH($B$3&amp;$D92,'[1]2024'!$B:$B,0),MATCH(I$4,'[1]2024'!$2:$2,0)),0)++IFERROR(INDEX('[1]2024'!$A:$Q,MATCH($C$3&amp;$D92,'[1]2024'!$B:$B,0),MATCH(I$4,'[1]2024'!$2:$2,0)),0)++IFERROR(INDEX('[1]2024'!$A:$Q,MATCH($D$3&amp;$D92,'[1]2024'!$B:$B,0),MATCH(I$4,'[1]2024'!$2:$2,0)),0)</f>
        <v>311863</v>
      </c>
      <c r="J92" s="74">
        <f>IFERROR(INDEX('[1]2024'!$A:$Q,MATCH($A$3&amp;$D92,'[1]2024'!$B:$B,0),MATCH(J$4,'[1]2024'!$2:$2,0)),0)+IFERROR(INDEX('[1]2024'!$A:$Q,MATCH($B$3&amp;$D92,'[1]2024'!$B:$B,0),MATCH(J$4,'[1]2024'!$2:$2,0)),0)++IFERROR(INDEX('[1]2024'!$A:$Q,MATCH($C$3&amp;$D92,'[1]2024'!$B:$B,0),MATCH(J$4,'[1]2024'!$2:$2,0)),0)++IFERROR(INDEX('[1]2024'!$A:$Q,MATCH($D$3&amp;$D92,'[1]2024'!$B:$B,0),MATCH(J$4,'[1]2024'!$2:$2,0)),0)</f>
        <v>311863</v>
      </c>
      <c r="K92" s="74">
        <f>IFERROR(INDEX('[1]2024'!$A:$Q,MATCH($A$3&amp;$D92,'[1]2024'!$B:$B,0),MATCH(K$4,'[1]2024'!$2:$2,0)),0)+IFERROR(INDEX('[1]2024'!$A:$Q,MATCH($B$3&amp;$D92,'[1]2024'!$B:$B,0),MATCH(K$4,'[1]2024'!$2:$2,0)),0)++IFERROR(INDEX('[1]2024'!$A:$Q,MATCH($C$3&amp;$D92,'[1]2024'!$B:$B,0),MATCH(K$4,'[1]2024'!$2:$2,0)),0)++IFERROR(INDEX('[1]2024'!$A:$Q,MATCH($D$3&amp;$D92,'[1]2024'!$B:$B,0),MATCH(K$4,'[1]2024'!$2:$2,0)),0)</f>
        <v>311863</v>
      </c>
      <c r="L92" s="74">
        <f>IFERROR(INDEX('[1]2024'!$A:$Q,MATCH($A$3&amp;$D92,'[1]2024'!$B:$B,0),MATCH(L$4,'[1]2024'!$2:$2,0)),0)+IFERROR(INDEX('[1]2024'!$A:$Q,MATCH($B$3&amp;$D92,'[1]2024'!$B:$B,0),MATCH(L$4,'[1]2024'!$2:$2,0)),0)++IFERROR(INDEX('[1]2024'!$A:$Q,MATCH($C$3&amp;$D92,'[1]2024'!$B:$B,0),MATCH(L$4,'[1]2024'!$2:$2,0)),0)++IFERROR(INDEX('[1]2024'!$A:$Q,MATCH($D$3&amp;$D92,'[1]2024'!$B:$B,0),MATCH(L$4,'[1]2024'!$2:$2,0)),0)</f>
        <v>311863</v>
      </c>
      <c r="M92" s="74">
        <f>IFERROR(INDEX('[1]2024'!$A:$Q,MATCH($A$3&amp;$D92,'[1]2024'!$B:$B,0),MATCH(M$4,'[1]2024'!$2:$2,0)),0)+IFERROR(INDEX('[1]2024'!$A:$Q,MATCH($B$3&amp;$D92,'[1]2024'!$B:$B,0),MATCH(M$4,'[1]2024'!$2:$2,0)),0)++IFERROR(INDEX('[1]2024'!$A:$Q,MATCH($C$3&amp;$D92,'[1]2024'!$B:$B,0),MATCH(M$4,'[1]2024'!$2:$2,0)),0)++IFERROR(INDEX('[1]2024'!$A:$Q,MATCH($D$3&amp;$D92,'[1]2024'!$B:$B,0),MATCH(M$4,'[1]2024'!$2:$2,0)),0)</f>
        <v>311863</v>
      </c>
      <c r="N92" s="74">
        <f>IFERROR(INDEX('[1]2024'!$A:$Q,MATCH($A$3&amp;$D92,'[1]2024'!$B:$B,0),MATCH(N$4,'[1]2024'!$2:$2,0)),0)+IFERROR(INDEX('[1]2024'!$A:$Q,MATCH($B$3&amp;$D92,'[1]2024'!$B:$B,0),MATCH(N$4,'[1]2024'!$2:$2,0)),0)++IFERROR(INDEX('[1]2024'!$A:$Q,MATCH($C$3&amp;$D92,'[1]2024'!$B:$B,0),MATCH(N$4,'[1]2024'!$2:$2,0)),0)++IFERROR(INDEX('[1]2024'!$A:$Q,MATCH($D$3&amp;$D92,'[1]2024'!$B:$B,0),MATCH(N$4,'[1]2024'!$2:$2,0)),0)</f>
        <v>311863</v>
      </c>
      <c r="O92" s="74">
        <f>IFERROR(INDEX('[1]2024'!$A:$Q,MATCH($A$3&amp;$D92,'[1]2024'!$B:$B,0),MATCH(O$4,'[1]2024'!$2:$2,0)),0)+IFERROR(INDEX('[1]2024'!$A:$Q,MATCH($B$3&amp;$D92,'[1]2024'!$B:$B,0),MATCH(O$4,'[1]2024'!$2:$2,0)),0)++IFERROR(INDEX('[1]2024'!$A:$Q,MATCH($C$3&amp;$D92,'[1]2024'!$B:$B,0),MATCH(O$4,'[1]2024'!$2:$2,0)),0)++IFERROR(INDEX('[1]2024'!$A:$Q,MATCH($D$3&amp;$D92,'[1]2024'!$B:$B,0),MATCH(O$4,'[1]2024'!$2:$2,0)),0)</f>
        <v>311863</v>
      </c>
      <c r="P92" s="74">
        <f>IFERROR(INDEX('[1]2024'!$A:$Q,MATCH($A$3&amp;$D92,'[1]2024'!$B:$B,0),MATCH(P$4,'[1]2024'!$2:$2,0)),0)+IFERROR(INDEX('[1]2024'!$A:$Q,MATCH($B$3&amp;$D92,'[1]2024'!$B:$B,0),MATCH(P$4,'[1]2024'!$2:$2,0)),0)++IFERROR(INDEX('[1]2024'!$A:$Q,MATCH($C$3&amp;$D92,'[1]2024'!$B:$B,0),MATCH(P$4,'[1]2024'!$2:$2,0)),0)++IFERROR(INDEX('[1]2024'!$A:$Q,MATCH($D$3&amp;$D92,'[1]2024'!$B:$B,0),MATCH(P$4,'[1]2024'!$2:$2,0)),0)</f>
        <v>311863</v>
      </c>
      <c r="Q92" s="74">
        <f>IFERROR(INDEX('[1]2024'!$A:$Q,MATCH($A$3&amp;$D92,'[1]2024'!$B:$B,0),MATCH(Q$4,'[1]2024'!$2:$2,0)),0)+IFERROR(INDEX('[1]2024'!$A:$Q,MATCH($B$3&amp;$D92,'[1]2024'!$B:$B,0),MATCH(Q$4,'[1]2024'!$2:$2,0)),0)++IFERROR(INDEX('[1]2024'!$A:$Q,MATCH($C$3&amp;$D92,'[1]2024'!$B:$B,0),MATCH(Q$4,'[1]2024'!$2:$2,0)),0)++IFERROR(INDEX('[1]2024'!$A:$Q,MATCH($D$3&amp;$D92,'[1]2024'!$B:$B,0),MATCH(Q$4,'[1]2024'!$2:$2,0)),0)</f>
        <v>311863</v>
      </c>
      <c r="R92" s="74">
        <f>IFERROR(INDEX('[1]2024'!$A:$Q,MATCH($A$3&amp;$D92,'[1]2024'!$B:$B,0),MATCH(R$4,'[1]2024'!$2:$2,0)),0)+IFERROR(INDEX('[1]2024'!$A:$Q,MATCH($B$3&amp;$D92,'[1]2024'!$B:$B,0),MATCH(R$4,'[1]2024'!$2:$2,0)),0)++IFERROR(INDEX('[1]2024'!$A:$Q,MATCH($C$3&amp;$D92,'[1]2024'!$B:$B,0),MATCH(R$4,'[1]2024'!$2:$2,0)),0)++IFERROR(INDEX('[1]2024'!$A:$Q,MATCH($D$3&amp;$D92,'[1]2024'!$B:$B,0),MATCH(R$4,'[1]2024'!$2:$2,0)),0)</f>
        <v>311863</v>
      </c>
      <c r="S92" s="74">
        <f>IFERROR(INDEX('[1]2024'!$A:$Q,MATCH($A$3&amp;$D92,'[1]2024'!$B:$B,0),MATCH(S$4,'[1]2024'!$2:$2,0)),0)+IFERROR(INDEX('[1]2024'!$A:$Q,MATCH($B$3&amp;$D92,'[1]2024'!$B:$B,0),MATCH(S$4,'[1]2024'!$2:$2,0)),0)++IFERROR(INDEX('[1]2024'!$A:$Q,MATCH($C$3&amp;$D92,'[1]2024'!$B:$B,0),MATCH(S$4,'[1]2024'!$2:$2,0)),0)++IFERROR(INDEX('[1]2024'!$A:$Q,MATCH($D$3&amp;$D92,'[1]2024'!$B:$B,0),MATCH(S$4,'[1]2024'!$2:$2,0)),0)</f>
        <v>311863</v>
      </c>
      <c r="T92" s="75">
        <v>3742356</v>
      </c>
      <c r="U92" s="73">
        <f t="shared" si="70"/>
        <v>3742356</v>
      </c>
      <c r="V92" s="174">
        <v>311863</v>
      </c>
      <c r="W92" s="105">
        <v>311863</v>
      </c>
      <c r="X92" s="105">
        <v>311863</v>
      </c>
      <c r="Y92" s="105">
        <v>311863</v>
      </c>
      <c r="Z92" s="105">
        <v>311863</v>
      </c>
      <c r="AA92" s="105">
        <v>311863</v>
      </c>
      <c r="AB92" s="105">
        <v>311863</v>
      </c>
      <c r="AC92" s="105">
        <v>311863</v>
      </c>
      <c r="AD92" s="105">
        <v>311863</v>
      </c>
      <c r="AE92" s="105">
        <v>311863</v>
      </c>
      <c r="AF92" s="105">
        <v>311863</v>
      </c>
      <c r="AG92" s="175">
        <v>311863</v>
      </c>
      <c r="AH92" s="73">
        <f t="shared" si="71"/>
        <v>3742356</v>
      </c>
      <c r="AI92" s="76">
        <v>311863</v>
      </c>
      <c r="AJ92" s="76">
        <v>311863</v>
      </c>
      <c r="AK92" s="76">
        <v>311863</v>
      </c>
      <c r="AL92" s="76">
        <v>311863</v>
      </c>
      <c r="AM92" s="76">
        <v>311863</v>
      </c>
      <c r="AN92" s="76">
        <v>311863</v>
      </c>
      <c r="AO92" s="76">
        <v>311863</v>
      </c>
      <c r="AP92" s="76">
        <v>311863</v>
      </c>
      <c r="AQ92" s="76">
        <v>311863</v>
      </c>
      <c r="AR92" s="76">
        <v>311863</v>
      </c>
      <c r="AS92" s="76">
        <v>311863</v>
      </c>
      <c r="AT92" s="76">
        <v>311863</v>
      </c>
      <c r="AU92" s="73">
        <f t="shared" si="31"/>
        <v>935589</v>
      </c>
      <c r="AV92" s="73">
        <f t="shared" si="52"/>
        <v>935589</v>
      </c>
      <c r="AW92" s="73">
        <f t="shared" si="53"/>
        <v>935589</v>
      </c>
      <c r="AX92" s="73">
        <f t="shared" si="54"/>
        <v>935589</v>
      </c>
      <c r="AY92" s="73">
        <f t="shared" si="72"/>
        <v>3742356</v>
      </c>
      <c r="AZ92" s="73">
        <f t="shared" si="73"/>
        <v>3742356</v>
      </c>
      <c r="BA92" s="73">
        <f t="shared" si="74"/>
        <v>3742356</v>
      </c>
      <c r="BB92" s="91"/>
      <c r="BC92" s="69" t="s">
        <v>24</v>
      </c>
      <c r="BD92" s="160"/>
      <c r="BE92" s="74">
        <v>0</v>
      </c>
      <c r="BF92" s="74">
        <v>0</v>
      </c>
      <c r="BG92" s="74">
        <v>2806767</v>
      </c>
      <c r="BH92" s="162">
        <f t="shared" si="75"/>
        <v>3742356</v>
      </c>
    </row>
    <row r="93" spans="1:60" outlineLevel="1" x14ac:dyDescent="0.3">
      <c r="A93" s="71" t="s">
        <v>183</v>
      </c>
      <c r="B93" s="149" t="s">
        <v>178</v>
      </c>
      <c r="C93" s="149" t="s">
        <v>31</v>
      </c>
      <c r="D93" s="150">
        <v>5109150</v>
      </c>
      <c r="E93" s="150" t="s">
        <v>179</v>
      </c>
      <c r="F93" s="173">
        <v>0</v>
      </c>
      <c r="G93" s="73">
        <f t="shared" si="69"/>
        <v>0</v>
      </c>
      <c r="H93" s="74">
        <f>IFERROR(INDEX('[1]2024'!$A:$Q,MATCH($A$3&amp;$D93,'[1]2024'!$B:$B,0),MATCH(H$4,'[1]2024'!$2:$2,0)),0)+IFERROR(INDEX('[1]2024'!$A:$Q,MATCH($B$3&amp;$D93,'[1]2024'!$B:$B,0),MATCH(H$4,'[1]2024'!$2:$2,0)),0)++IFERROR(INDEX('[1]2024'!$A:$Q,MATCH($C$3&amp;$D93,'[1]2024'!$B:$B,0),MATCH(H$4,'[1]2024'!$2:$2,0)),0)++IFERROR(INDEX('[1]2024'!$A:$Q,MATCH($D$3&amp;$D93,'[1]2024'!$B:$B,0),MATCH(H$4,'[1]2024'!$2:$2,0)),0)</f>
        <v>0</v>
      </c>
      <c r="I93" s="74">
        <f>IFERROR(INDEX('[1]2024'!$A:$Q,MATCH($A$3&amp;$D93,'[1]2024'!$B:$B,0),MATCH(I$4,'[1]2024'!$2:$2,0)),0)+IFERROR(INDEX('[1]2024'!$A:$Q,MATCH($B$3&amp;$D93,'[1]2024'!$B:$B,0),MATCH(I$4,'[1]2024'!$2:$2,0)),0)++IFERROR(INDEX('[1]2024'!$A:$Q,MATCH($C$3&amp;$D93,'[1]2024'!$B:$B,0),MATCH(I$4,'[1]2024'!$2:$2,0)),0)++IFERROR(INDEX('[1]2024'!$A:$Q,MATCH($D$3&amp;$D93,'[1]2024'!$B:$B,0),MATCH(I$4,'[1]2024'!$2:$2,0)),0)</f>
        <v>0</v>
      </c>
      <c r="J93" s="74">
        <f>IFERROR(INDEX('[1]2024'!$A:$Q,MATCH($A$3&amp;$D93,'[1]2024'!$B:$B,0),MATCH(J$4,'[1]2024'!$2:$2,0)),0)+IFERROR(INDEX('[1]2024'!$A:$Q,MATCH($B$3&amp;$D93,'[1]2024'!$B:$B,0),MATCH(J$4,'[1]2024'!$2:$2,0)),0)++IFERROR(INDEX('[1]2024'!$A:$Q,MATCH($C$3&amp;$D93,'[1]2024'!$B:$B,0),MATCH(J$4,'[1]2024'!$2:$2,0)),0)++IFERROR(INDEX('[1]2024'!$A:$Q,MATCH($D$3&amp;$D93,'[1]2024'!$B:$B,0),MATCH(J$4,'[1]2024'!$2:$2,0)),0)</f>
        <v>0</v>
      </c>
      <c r="K93" s="74">
        <f>IFERROR(INDEX('[1]2024'!$A:$Q,MATCH($A$3&amp;$D93,'[1]2024'!$B:$B,0),MATCH(K$4,'[1]2024'!$2:$2,0)),0)+IFERROR(INDEX('[1]2024'!$A:$Q,MATCH($B$3&amp;$D93,'[1]2024'!$B:$B,0),MATCH(K$4,'[1]2024'!$2:$2,0)),0)++IFERROR(INDEX('[1]2024'!$A:$Q,MATCH($C$3&amp;$D93,'[1]2024'!$B:$B,0),MATCH(K$4,'[1]2024'!$2:$2,0)),0)++IFERROR(INDEX('[1]2024'!$A:$Q,MATCH($D$3&amp;$D93,'[1]2024'!$B:$B,0),MATCH(K$4,'[1]2024'!$2:$2,0)),0)</f>
        <v>0</v>
      </c>
      <c r="L93" s="74">
        <f>IFERROR(INDEX('[1]2024'!$A:$Q,MATCH($A$3&amp;$D93,'[1]2024'!$B:$B,0),MATCH(L$4,'[1]2024'!$2:$2,0)),0)+IFERROR(INDEX('[1]2024'!$A:$Q,MATCH($B$3&amp;$D93,'[1]2024'!$B:$B,0),MATCH(L$4,'[1]2024'!$2:$2,0)),0)++IFERROR(INDEX('[1]2024'!$A:$Q,MATCH($C$3&amp;$D93,'[1]2024'!$B:$B,0),MATCH(L$4,'[1]2024'!$2:$2,0)),0)++IFERROR(INDEX('[1]2024'!$A:$Q,MATCH($D$3&amp;$D93,'[1]2024'!$B:$B,0),MATCH(L$4,'[1]2024'!$2:$2,0)),0)</f>
        <v>0</v>
      </c>
      <c r="M93" s="74">
        <f>IFERROR(INDEX('[1]2024'!$A:$Q,MATCH($A$3&amp;$D93,'[1]2024'!$B:$B,0),MATCH(M$4,'[1]2024'!$2:$2,0)),0)+IFERROR(INDEX('[1]2024'!$A:$Q,MATCH($B$3&amp;$D93,'[1]2024'!$B:$B,0),MATCH(M$4,'[1]2024'!$2:$2,0)),0)++IFERROR(INDEX('[1]2024'!$A:$Q,MATCH($C$3&amp;$D93,'[1]2024'!$B:$B,0),MATCH(M$4,'[1]2024'!$2:$2,0)),0)++IFERROR(INDEX('[1]2024'!$A:$Q,MATCH($D$3&amp;$D93,'[1]2024'!$B:$B,0),MATCH(M$4,'[1]2024'!$2:$2,0)),0)</f>
        <v>0</v>
      </c>
      <c r="N93" s="74">
        <f>IFERROR(INDEX('[1]2024'!$A:$Q,MATCH($A$3&amp;$D93,'[1]2024'!$B:$B,0),MATCH(N$4,'[1]2024'!$2:$2,0)),0)+IFERROR(INDEX('[1]2024'!$A:$Q,MATCH($B$3&amp;$D93,'[1]2024'!$B:$B,0),MATCH(N$4,'[1]2024'!$2:$2,0)),0)++IFERROR(INDEX('[1]2024'!$A:$Q,MATCH($C$3&amp;$D93,'[1]2024'!$B:$B,0),MATCH(N$4,'[1]2024'!$2:$2,0)),0)++IFERROR(INDEX('[1]2024'!$A:$Q,MATCH($D$3&amp;$D93,'[1]2024'!$B:$B,0),MATCH(N$4,'[1]2024'!$2:$2,0)),0)</f>
        <v>0</v>
      </c>
      <c r="O93" s="74">
        <f>IFERROR(INDEX('[1]2024'!$A:$Q,MATCH($A$3&amp;$D93,'[1]2024'!$B:$B,0),MATCH(O$4,'[1]2024'!$2:$2,0)),0)+IFERROR(INDEX('[1]2024'!$A:$Q,MATCH($B$3&amp;$D93,'[1]2024'!$B:$B,0),MATCH(O$4,'[1]2024'!$2:$2,0)),0)++IFERROR(INDEX('[1]2024'!$A:$Q,MATCH($C$3&amp;$D93,'[1]2024'!$B:$B,0),MATCH(O$4,'[1]2024'!$2:$2,0)),0)++IFERROR(INDEX('[1]2024'!$A:$Q,MATCH($D$3&amp;$D93,'[1]2024'!$B:$B,0),MATCH(O$4,'[1]2024'!$2:$2,0)),0)</f>
        <v>0</v>
      </c>
      <c r="P93" s="74">
        <f>IFERROR(INDEX('[1]2024'!$A:$Q,MATCH($A$3&amp;$D93,'[1]2024'!$B:$B,0),MATCH(P$4,'[1]2024'!$2:$2,0)),0)+IFERROR(INDEX('[1]2024'!$A:$Q,MATCH($B$3&amp;$D93,'[1]2024'!$B:$B,0),MATCH(P$4,'[1]2024'!$2:$2,0)),0)++IFERROR(INDEX('[1]2024'!$A:$Q,MATCH($C$3&amp;$D93,'[1]2024'!$B:$B,0),MATCH(P$4,'[1]2024'!$2:$2,0)),0)++IFERROR(INDEX('[1]2024'!$A:$Q,MATCH($D$3&amp;$D93,'[1]2024'!$B:$B,0),MATCH(P$4,'[1]2024'!$2:$2,0)),0)</f>
        <v>0</v>
      </c>
      <c r="Q93" s="74">
        <f>IFERROR(INDEX('[1]2024'!$A:$Q,MATCH($A$3&amp;$D93,'[1]2024'!$B:$B,0),MATCH(Q$4,'[1]2024'!$2:$2,0)),0)+IFERROR(INDEX('[1]2024'!$A:$Q,MATCH($B$3&amp;$D93,'[1]2024'!$B:$B,0),MATCH(Q$4,'[1]2024'!$2:$2,0)),0)++IFERROR(INDEX('[1]2024'!$A:$Q,MATCH($C$3&amp;$D93,'[1]2024'!$B:$B,0),MATCH(Q$4,'[1]2024'!$2:$2,0)),0)++IFERROR(INDEX('[1]2024'!$A:$Q,MATCH($D$3&amp;$D93,'[1]2024'!$B:$B,0),MATCH(Q$4,'[1]2024'!$2:$2,0)),0)</f>
        <v>0</v>
      </c>
      <c r="R93" s="74">
        <f>IFERROR(INDEX('[1]2024'!$A:$Q,MATCH($A$3&amp;$D93,'[1]2024'!$B:$B,0),MATCH(R$4,'[1]2024'!$2:$2,0)),0)+IFERROR(INDEX('[1]2024'!$A:$Q,MATCH($B$3&amp;$D93,'[1]2024'!$B:$B,0),MATCH(R$4,'[1]2024'!$2:$2,0)),0)++IFERROR(INDEX('[1]2024'!$A:$Q,MATCH($C$3&amp;$D93,'[1]2024'!$B:$B,0),MATCH(R$4,'[1]2024'!$2:$2,0)),0)++IFERROR(INDEX('[1]2024'!$A:$Q,MATCH($D$3&amp;$D93,'[1]2024'!$B:$B,0),MATCH(R$4,'[1]2024'!$2:$2,0)),0)</f>
        <v>0</v>
      </c>
      <c r="S93" s="74">
        <f>IFERROR(INDEX('[1]2024'!$A:$Q,MATCH($A$3&amp;$D93,'[1]2024'!$B:$B,0),MATCH(S$4,'[1]2024'!$2:$2,0)),0)+IFERROR(INDEX('[1]2024'!$A:$Q,MATCH($B$3&amp;$D93,'[1]2024'!$B:$B,0),MATCH(S$4,'[1]2024'!$2:$2,0)),0)++IFERROR(INDEX('[1]2024'!$A:$Q,MATCH($C$3&amp;$D93,'[1]2024'!$B:$B,0),MATCH(S$4,'[1]2024'!$2:$2,0)),0)++IFERROR(INDEX('[1]2024'!$A:$Q,MATCH($D$3&amp;$D93,'[1]2024'!$B:$B,0),MATCH(S$4,'[1]2024'!$2:$2,0)),0)</f>
        <v>0</v>
      </c>
      <c r="T93" s="75">
        <v>0</v>
      </c>
      <c r="U93" s="73">
        <f t="shared" si="70"/>
        <v>0</v>
      </c>
      <c r="V93" s="174">
        <v>0</v>
      </c>
      <c r="W93" s="105">
        <v>0</v>
      </c>
      <c r="X93" s="105">
        <v>0</v>
      </c>
      <c r="Y93" s="105">
        <v>0</v>
      </c>
      <c r="Z93" s="105">
        <v>0</v>
      </c>
      <c r="AA93" s="105">
        <v>0</v>
      </c>
      <c r="AB93" s="105">
        <v>0</v>
      </c>
      <c r="AC93" s="105">
        <v>0</v>
      </c>
      <c r="AD93" s="105">
        <v>0</v>
      </c>
      <c r="AE93" s="105">
        <v>0</v>
      </c>
      <c r="AF93" s="105">
        <v>0</v>
      </c>
      <c r="AG93" s="175">
        <v>0</v>
      </c>
      <c r="AH93" s="73">
        <f t="shared" si="71"/>
        <v>0</v>
      </c>
      <c r="AI93" s="73"/>
      <c r="AJ93" s="73"/>
      <c r="AK93" s="73"/>
      <c r="AL93" s="73"/>
      <c r="AM93" s="73"/>
      <c r="AN93" s="73"/>
      <c r="AO93" s="73"/>
      <c r="AP93" s="73"/>
      <c r="AQ93" s="73"/>
      <c r="AR93" s="73"/>
      <c r="AS93" s="73"/>
      <c r="AT93" s="73"/>
      <c r="AU93" s="73">
        <f t="shared" si="31"/>
        <v>0</v>
      </c>
      <c r="AV93" s="73">
        <f t="shared" si="52"/>
        <v>0</v>
      </c>
      <c r="AW93" s="73">
        <f t="shared" si="53"/>
        <v>0</v>
      </c>
      <c r="AX93" s="73">
        <f t="shared" si="54"/>
        <v>0</v>
      </c>
      <c r="AY93" s="73">
        <f t="shared" si="72"/>
        <v>0</v>
      </c>
      <c r="AZ93" s="73">
        <f t="shared" si="73"/>
        <v>0</v>
      </c>
      <c r="BA93" s="73">
        <f t="shared" si="74"/>
        <v>0</v>
      </c>
      <c r="BB93" s="91"/>
      <c r="BC93" s="69" t="s">
        <v>24</v>
      </c>
      <c r="BD93" s="160"/>
      <c r="BE93" s="74">
        <v>0</v>
      </c>
      <c r="BF93" s="74">
        <v>0</v>
      </c>
      <c r="BG93" s="74">
        <v>0</v>
      </c>
      <c r="BH93" s="162">
        <f t="shared" si="75"/>
        <v>0</v>
      </c>
    </row>
    <row r="94" spans="1:60" outlineLevel="1" x14ac:dyDescent="0.3">
      <c r="A94" s="71" t="s">
        <v>184</v>
      </c>
      <c r="B94" s="149" t="s">
        <v>178</v>
      </c>
      <c r="C94" s="149" t="s">
        <v>31</v>
      </c>
      <c r="D94" s="150">
        <v>5109160</v>
      </c>
      <c r="E94" s="150" t="s">
        <v>179</v>
      </c>
      <c r="F94" s="173">
        <v>0</v>
      </c>
      <c r="G94" s="73">
        <f t="shared" si="69"/>
        <v>0</v>
      </c>
      <c r="H94" s="74">
        <f>IFERROR(INDEX('[1]2024'!$A:$Q,MATCH($A$3&amp;$D94,'[1]2024'!$B:$B,0),MATCH(H$4,'[1]2024'!$2:$2,0)),0)+IFERROR(INDEX('[1]2024'!$A:$Q,MATCH($B$3&amp;$D94,'[1]2024'!$B:$B,0),MATCH(H$4,'[1]2024'!$2:$2,0)),0)++IFERROR(INDEX('[1]2024'!$A:$Q,MATCH($C$3&amp;$D94,'[1]2024'!$B:$B,0),MATCH(H$4,'[1]2024'!$2:$2,0)),0)++IFERROR(INDEX('[1]2024'!$A:$Q,MATCH($D$3&amp;$D94,'[1]2024'!$B:$B,0),MATCH(H$4,'[1]2024'!$2:$2,0)),0)</f>
        <v>0</v>
      </c>
      <c r="I94" s="74">
        <f>IFERROR(INDEX('[1]2024'!$A:$Q,MATCH($A$3&amp;$D94,'[1]2024'!$B:$B,0),MATCH(I$4,'[1]2024'!$2:$2,0)),0)+IFERROR(INDEX('[1]2024'!$A:$Q,MATCH($B$3&amp;$D94,'[1]2024'!$B:$B,0),MATCH(I$4,'[1]2024'!$2:$2,0)),0)++IFERROR(INDEX('[1]2024'!$A:$Q,MATCH($C$3&amp;$D94,'[1]2024'!$B:$B,0),MATCH(I$4,'[1]2024'!$2:$2,0)),0)++IFERROR(INDEX('[1]2024'!$A:$Q,MATCH($D$3&amp;$D94,'[1]2024'!$B:$B,0),MATCH(I$4,'[1]2024'!$2:$2,0)),0)</f>
        <v>0</v>
      </c>
      <c r="J94" s="74">
        <f>IFERROR(INDEX('[1]2024'!$A:$Q,MATCH($A$3&amp;$D94,'[1]2024'!$B:$B,0),MATCH(J$4,'[1]2024'!$2:$2,0)),0)+IFERROR(INDEX('[1]2024'!$A:$Q,MATCH($B$3&amp;$D94,'[1]2024'!$B:$B,0),MATCH(J$4,'[1]2024'!$2:$2,0)),0)++IFERROR(INDEX('[1]2024'!$A:$Q,MATCH($C$3&amp;$D94,'[1]2024'!$B:$B,0),MATCH(J$4,'[1]2024'!$2:$2,0)),0)++IFERROR(INDEX('[1]2024'!$A:$Q,MATCH($D$3&amp;$D94,'[1]2024'!$B:$B,0),MATCH(J$4,'[1]2024'!$2:$2,0)),0)</f>
        <v>0</v>
      </c>
      <c r="K94" s="74">
        <f>IFERROR(INDEX('[1]2024'!$A:$Q,MATCH($A$3&amp;$D94,'[1]2024'!$B:$B,0),MATCH(K$4,'[1]2024'!$2:$2,0)),0)+IFERROR(INDEX('[1]2024'!$A:$Q,MATCH($B$3&amp;$D94,'[1]2024'!$B:$B,0),MATCH(K$4,'[1]2024'!$2:$2,0)),0)++IFERROR(INDEX('[1]2024'!$A:$Q,MATCH($C$3&amp;$D94,'[1]2024'!$B:$B,0),MATCH(K$4,'[1]2024'!$2:$2,0)),0)++IFERROR(INDEX('[1]2024'!$A:$Q,MATCH($D$3&amp;$D94,'[1]2024'!$B:$B,0),MATCH(K$4,'[1]2024'!$2:$2,0)),0)</f>
        <v>0</v>
      </c>
      <c r="L94" s="74">
        <f>IFERROR(INDEX('[1]2024'!$A:$Q,MATCH($A$3&amp;$D94,'[1]2024'!$B:$B,0),MATCH(L$4,'[1]2024'!$2:$2,0)),0)+IFERROR(INDEX('[1]2024'!$A:$Q,MATCH($B$3&amp;$D94,'[1]2024'!$B:$B,0),MATCH(L$4,'[1]2024'!$2:$2,0)),0)++IFERROR(INDEX('[1]2024'!$A:$Q,MATCH($C$3&amp;$D94,'[1]2024'!$B:$B,0),MATCH(L$4,'[1]2024'!$2:$2,0)),0)++IFERROR(INDEX('[1]2024'!$A:$Q,MATCH($D$3&amp;$D94,'[1]2024'!$B:$B,0),MATCH(L$4,'[1]2024'!$2:$2,0)),0)</f>
        <v>0</v>
      </c>
      <c r="M94" s="74">
        <f>IFERROR(INDEX('[1]2024'!$A:$Q,MATCH($A$3&amp;$D94,'[1]2024'!$B:$B,0),MATCH(M$4,'[1]2024'!$2:$2,0)),0)+IFERROR(INDEX('[1]2024'!$A:$Q,MATCH($B$3&amp;$D94,'[1]2024'!$B:$B,0),MATCH(M$4,'[1]2024'!$2:$2,0)),0)++IFERROR(INDEX('[1]2024'!$A:$Q,MATCH($C$3&amp;$D94,'[1]2024'!$B:$B,0),MATCH(M$4,'[1]2024'!$2:$2,0)),0)++IFERROR(INDEX('[1]2024'!$A:$Q,MATCH($D$3&amp;$D94,'[1]2024'!$B:$B,0),MATCH(M$4,'[1]2024'!$2:$2,0)),0)</f>
        <v>0</v>
      </c>
      <c r="N94" s="74">
        <f>IFERROR(INDEX('[1]2024'!$A:$Q,MATCH($A$3&amp;$D94,'[1]2024'!$B:$B,0),MATCH(N$4,'[1]2024'!$2:$2,0)),0)+IFERROR(INDEX('[1]2024'!$A:$Q,MATCH($B$3&amp;$D94,'[1]2024'!$B:$B,0),MATCH(N$4,'[1]2024'!$2:$2,0)),0)++IFERROR(INDEX('[1]2024'!$A:$Q,MATCH($C$3&amp;$D94,'[1]2024'!$B:$B,0),MATCH(N$4,'[1]2024'!$2:$2,0)),0)++IFERROR(INDEX('[1]2024'!$A:$Q,MATCH($D$3&amp;$D94,'[1]2024'!$B:$B,0),MATCH(N$4,'[1]2024'!$2:$2,0)),0)</f>
        <v>0</v>
      </c>
      <c r="O94" s="74">
        <f>IFERROR(INDEX('[1]2024'!$A:$Q,MATCH($A$3&amp;$D94,'[1]2024'!$B:$B,0),MATCH(O$4,'[1]2024'!$2:$2,0)),0)+IFERROR(INDEX('[1]2024'!$A:$Q,MATCH($B$3&amp;$D94,'[1]2024'!$B:$B,0),MATCH(O$4,'[1]2024'!$2:$2,0)),0)++IFERROR(INDEX('[1]2024'!$A:$Q,MATCH($C$3&amp;$D94,'[1]2024'!$B:$B,0),MATCH(O$4,'[1]2024'!$2:$2,0)),0)++IFERROR(INDEX('[1]2024'!$A:$Q,MATCH($D$3&amp;$D94,'[1]2024'!$B:$B,0),MATCH(O$4,'[1]2024'!$2:$2,0)),0)</f>
        <v>0</v>
      </c>
      <c r="P94" s="74">
        <f>IFERROR(INDEX('[1]2024'!$A:$Q,MATCH($A$3&amp;$D94,'[1]2024'!$B:$B,0),MATCH(P$4,'[1]2024'!$2:$2,0)),0)+IFERROR(INDEX('[1]2024'!$A:$Q,MATCH($B$3&amp;$D94,'[1]2024'!$B:$B,0),MATCH(P$4,'[1]2024'!$2:$2,0)),0)++IFERROR(INDEX('[1]2024'!$A:$Q,MATCH($C$3&amp;$D94,'[1]2024'!$B:$B,0),MATCH(P$4,'[1]2024'!$2:$2,0)),0)++IFERROR(INDEX('[1]2024'!$A:$Q,MATCH($D$3&amp;$D94,'[1]2024'!$B:$B,0),MATCH(P$4,'[1]2024'!$2:$2,0)),0)</f>
        <v>0</v>
      </c>
      <c r="Q94" s="74">
        <f>IFERROR(INDEX('[1]2024'!$A:$Q,MATCH($A$3&amp;$D94,'[1]2024'!$B:$B,0),MATCH(Q$4,'[1]2024'!$2:$2,0)),0)+IFERROR(INDEX('[1]2024'!$A:$Q,MATCH($B$3&amp;$D94,'[1]2024'!$B:$B,0),MATCH(Q$4,'[1]2024'!$2:$2,0)),0)++IFERROR(INDEX('[1]2024'!$A:$Q,MATCH($C$3&amp;$D94,'[1]2024'!$B:$B,0),MATCH(Q$4,'[1]2024'!$2:$2,0)),0)++IFERROR(INDEX('[1]2024'!$A:$Q,MATCH($D$3&amp;$D94,'[1]2024'!$B:$B,0),MATCH(Q$4,'[1]2024'!$2:$2,0)),0)</f>
        <v>0</v>
      </c>
      <c r="R94" s="74">
        <f>IFERROR(INDEX('[1]2024'!$A:$Q,MATCH($A$3&amp;$D94,'[1]2024'!$B:$B,0),MATCH(R$4,'[1]2024'!$2:$2,0)),0)+IFERROR(INDEX('[1]2024'!$A:$Q,MATCH($B$3&amp;$D94,'[1]2024'!$B:$B,0),MATCH(R$4,'[1]2024'!$2:$2,0)),0)++IFERROR(INDEX('[1]2024'!$A:$Q,MATCH($C$3&amp;$D94,'[1]2024'!$B:$B,0),MATCH(R$4,'[1]2024'!$2:$2,0)),0)++IFERROR(INDEX('[1]2024'!$A:$Q,MATCH($D$3&amp;$D94,'[1]2024'!$B:$B,0),MATCH(R$4,'[1]2024'!$2:$2,0)),0)</f>
        <v>0</v>
      </c>
      <c r="S94" s="74">
        <f>IFERROR(INDEX('[1]2024'!$A:$Q,MATCH($A$3&amp;$D94,'[1]2024'!$B:$B,0),MATCH(S$4,'[1]2024'!$2:$2,0)),0)+IFERROR(INDEX('[1]2024'!$A:$Q,MATCH($B$3&amp;$D94,'[1]2024'!$B:$B,0),MATCH(S$4,'[1]2024'!$2:$2,0)),0)++IFERROR(INDEX('[1]2024'!$A:$Q,MATCH($C$3&amp;$D94,'[1]2024'!$B:$B,0),MATCH(S$4,'[1]2024'!$2:$2,0)),0)++IFERROR(INDEX('[1]2024'!$A:$Q,MATCH($D$3&amp;$D94,'[1]2024'!$B:$B,0),MATCH(S$4,'[1]2024'!$2:$2,0)),0)</f>
        <v>0</v>
      </c>
      <c r="T94" s="75">
        <v>0</v>
      </c>
      <c r="U94" s="73">
        <f t="shared" si="70"/>
        <v>0</v>
      </c>
      <c r="V94" s="174">
        <v>0</v>
      </c>
      <c r="W94" s="105">
        <v>0</v>
      </c>
      <c r="X94" s="105">
        <v>0</v>
      </c>
      <c r="Y94" s="105">
        <v>0</v>
      </c>
      <c r="Z94" s="105">
        <v>0</v>
      </c>
      <c r="AA94" s="105">
        <v>0</v>
      </c>
      <c r="AB94" s="105">
        <v>0</v>
      </c>
      <c r="AC94" s="105">
        <v>0</v>
      </c>
      <c r="AD94" s="105">
        <v>0</v>
      </c>
      <c r="AE94" s="105">
        <v>0</v>
      </c>
      <c r="AF94" s="105">
        <v>0</v>
      </c>
      <c r="AG94" s="175">
        <v>0</v>
      </c>
      <c r="AH94" s="73">
        <f t="shared" si="71"/>
        <v>0</v>
      </c>
      <c r="AI94" s="73"/>
      <c r="AJ94" s="73"/>
      <c r="AK94" s="73"/>
      <c r="AL94" s="73"/>
      <c r="AM94" s="73"/>
      <c r="AN94" s="73"/>
      <c r="AO94" s="73"/>
      <c r="AP94" s="73"/>
      <c r="AQ94" s="73"/>
      <c r="AR94" s="73"/>
      <c r="AS94" s="73"/>
      <c r="AT94" s="73"/>
      <c r="AU94" s="73">
        <f t="shared" si="31"/>
        <v>0</v>
      </c>
      <c r="AV94" s="73">
        <f t="shared" si="52"/>
        <v>0</v>
      </c>
      <c r="AW94" s="73">
        <f t="shared" si="53"/>
        <v>0</v>
      </c>
      <c r="AX94" s="73">
        <f t="shared" si="54"/>
        <v>0</v>
      </c>
      <c r="AY94" s="73">
        <f t="shared" si="72"/>
        <v>0</v>
      </c>
      <c r="AZ94" s="73">
        <f t="shared" si="73"/>
        <v>0</v>
      </c>
      <c r="BA94" s="73">
        <f t="shared" si="74"/>
        <v>0</v>
      </c>
      <c r="BB94" s="91"/>
      <c r="BC94" s="69" t="s">
        <v>24</v>
      </c>
      <c r="BD94" s="160"/>
      <c r="BE94" s="74">
        <v>0</v>
      </c>
      <c r="BF94" s="74">
        <v>0</v>
      </c>
      <c r="BG94" s="74">
        <v>0</v>
      </c>
      <c r="BH94" s="162">
        <f t="shared" si="75"/>
        <v>0</v>
      </c>
    </row>
    <row r="95" spans="1:60" outlineLevel="1" x14ac:dyDescent="0.3">
      <c r="A95" s="71" t="s">
        <v>185</v>
      </c>
      <c r="B95" s="149" t="s">
        <v>178</v>
      </c>
      <c r="C95" s="149" t="s">
        <v>31</v>
      </c>
      <c r="D95" s="150">
        <v>5109170</v>
      </c>
      <c r="E95" s="150" t="s">
        <v>179</v>
      </c>
      <c r="F95" s="173">
        <v>0</v>
      </c>
      <c r="G95" s="73">
        <f t="shared" si="69"/>
        <v>0</v>
      </c>
      <c r="H95" s="74">
        <f>IFERROR(INDEX('[1]2024'!$A:$Q,MATCH($A$3&amp;$D95,'[1]2024'!$B:$B,0),MATCH(H$4,'[1]2024'!$2:$2,0)),0)+IFERROR(INDEX('[1]2024'!$A:$Q,MATCH($B$3&amp;$D95,'[1]2024'!$B:$B,0),MATCH(H$4,'[1]2024'!$2:$2,0)),0)++IFERROR(INDEX('[1]2024'!$A:$Q,MATCH($C$3&amp;$D95,'[1]2024'!$B:$B,0),MATCH(H$4,'[1]2024'!$2:$2,0)),0)++IFERROR(INDEX('[1]2024'!$A:$Q,MATCH($D$3&amp;$D95,'[1]2024'!$B:$B,0),MATCH(H$4,'[1]2024'!$2:$2,0)),0)</f>
        <v>0</v>
      </c>
      <c r="I95" s="74">
        <f>IFERROR(INDEX('[1]2024'!$A:$Q,MATCH($A$3&amp;$D95,'[1]2024'!$B:$B,0),MATCH(I$4,'[1]2024'!$2:$2,0)),0)+IFERROR(INDEX('[1]2024'!$A:$Q,MATCH($B$3&amp;$D95,'[1]2024'!$B:$B,0),MATCH(I$4,'[1]2024'!$2:$2,0)),0)++IFERROR(INDEX('[1]2024'!$A:$Q,MATCH($C$3&amp;$D95,'[1]2024'!$B:$B,0),MATCH(I$4,'[1]2024'!$2:$2,0)),0)++IFERROR(INDEX('[1]2024'!$A:$Q,MATCH($D$3&amp;$D95,'[1]2024'!$B:$B,0),MATCH(I$4,'[1]2024'!$2:$2,0)),0)</f>
        <v>0</v>
      </c>
      <c r="J95" s="74">
        <f>IFERROR(INDEX('[1]2024'!$A:$Q,MATCH($A$3&amp;$D95,'[1]2024'!$B:$B,0),MATCH(J$4,'[1]2024'!$2:$2,0)),0)+IFERROR(INDEX('[1]2024'!$A:$Q,MATCH($B$3&amp;$D95,'[1]2024'!$B:$B,0),MATCH(J$4,'[1]2024'!$2:$2,0)),0)++IFERROR(INDEX('[1]2024'!$A:$Q,MATCH($C$3&amp;$D95,'[1]2024'!$B:$B,0),MATCH(J$4,'[1]2024'!$2:$2,0)),0)++IFERROR(INDEX('[1]2024'!$A:$Q,MATCH($D$3&amp;$D95,'[1]2024'!$B:$B,0),MATCH(J$4,'[1]2024'!$2:$2,0)),0)</f>
        <v>0</v>
      </c>
      <c r="K95" s="74">
        <f>IFERROR(INDEX('[1]2024'!$A:$Q,MATCH($A$3&amp;$D95,'[1]2024'!$B:$B,0),MATCH(K$4,'[1]2024'!$2:$2,0)),0)+IFERROR(INDEX('[1]2024'!$A:$Q,MATCH($B$3&amp;$D95,'[1]2024'!$B:$B,0),MATCH(K$4,'[1]2024'!$2:$2,0)),0)++IFERROR(INDEX('[1]2024'!$A:$Q,MATCH($C$3&amp;$D95,'[1]2024'!$B:$B,0),MATCH(K$4,'[1]2024'!$2:$2,0)),0)++IFERROR(INDEX('[1]2024'!$A:$Q,MATCH($D$3&amp;$D95,'[1]2024'!$B:$B,0),MATCH(K$4,'[1]2024'!$2:$2,0)),0)</f>
        <v>0</v>
      </c>
      <c r="L95" s="74">
        <f>IFERROR(INDEX('[1]2024'!$A:$Q,MATCH($A$3&amp;$D95,'[1]2024'!$B:$B,0),MATCH(L$4,'[1]2024'!$2:$2,0)),0)+IFERROR(INDEX('[1]2024'!$A:$Q,MATCH($B$3&amp;$D95,'[1]2024'!$B:$B,0),MATCH(L$4,'[1]2024'!$2:$2,0)),0)++IFERROR(INDEX('[1]2024'!$A:$Q,MATCH($C$3&amp;$D95,'[1]2024'!$B:$B,0),MATCH(L$4,'[1]2024'!$2:$2,0)),0)++IFERROR(INDEX('[1]2024'!$A:$Q,MATCH($D$3&amp;$D95,'[1]2024'!$B:$B,0),MATCH(L$4,'[1]2024'!$2:$2,0)),0)</f>
        <v>0</v>
      </c>
      <c r="M95" s="74">
        <f>IFERROR(INDEX('[1]2024'!$A:$Q,MATCH($A$3&amp;$D95,'[1]2024'!$B:$B,0),MATCH(M$4,'[1]2024'!$2:$2,0)),0)+IFERROR(INDEX('[1]2024'!$A:$Q,MATCH($B$3&amp;$D95,'[1]2024'!$B:$B,0),MATCH(M$4,'[1]2024'!$2:$2,0)),0)++IFERROR(INDEX('[1]2024'!$A:$Q,MATCH($C$3&amp;$D95,'[1]2024'!$B:$B,0),MATCH(M$4,'[1]2024'!$2:$2,0)),0)++IFERROR(INDEX('[1]2024'!$A:$Q,MATCH($D$3&amp;$D95,'[1]2024'!$B:$B,0),MATCH(M$4,'[1]2024'!$2:$2,0)),0)</f>
        <v>0</v>
      </c>
      <c r="N95" s="74">
        <f>IFERROR(INDEX('[1]2024'!$A:$Q,MATCH($A$3&amp;$D95,'[1]2024'!$B:$B,0),MATCH(N$4,'[1]2024'!$2:$2,0)),0)+IFERROR(INDEX('[1]2024'!$A:$Q,MATCH($B$3&amp;$D95,'[1]2024'!$B:$B,0),MATCH(N$4,'[1]2024'!$2:$2,0)),0)++IFERROR(INDEX('[1]2024'!$A:$Q,MATCH($C$3&amp;$D95,'[1]2024'!$B:$B,0),MATCH(N$4,'[1]2024'!$2:$2,0)),0)++IFERROR(INDEX('[1]2024'!$A:$Q,MATCH($D$3&amp;$D95,'[1]2024'!$B:$B,0),MATCH(N$4,'[1]2024'!$2:$2,0)),0)</f>
        <v>0</v>
      </c>
      <c r="O95" s="74">
        <f>IFERROR(INDEX('[1]2024'!$A:$Q,MATCH($A$3&amp;$D95,'[1]2024'!$B:$B,0),MATCH(O$4,'[1]2024'!$2:$2,0)),0)+IFERROR(INDEX('[1]2024'!$A:$Q,MATCH($B$3&amp;$D95,'[1]2024'!$B:$B,0),MATCH(O$4,'[1]2024'!$2:$2,0)),0)++IFERROR(INDEX('[1]2024'!$A:$Q,MATCH($C$3&amp;$D95,'[1]2024'!$B:$B,0),MATCH(O$4,'[1]2024'!$2:$2,0)),0)++IFERROR(INDEX('[1]2024'!$A:$Q,MATCH($D$3&amp;$D95,'[1]2024'!$B:$B,0),MATCH(O$4,'[1]2024'!$2:$2,0)),0)</f>
        <v>0</v>
      </c>
      <c r="P95" s="74">
        <f>IFERROR(INDEX('[1]2024'!$A:$Q,MATCH($A$3&amp;$D95,'[1]2024'!$B:$B,0),MATCH(P$4,'[1]2024'!$2:$2,0)),0)+IFERROR(INDEX('[1]2024'!$A:$Q,MATCH($B$3&amp;$D95,'[1]2024'!$B:$B,0),MATCH(P$4,'[1]2024'!$2:$2,0)),0)++IFERROR(INDEX('[1]2024'!$A:$Q,MATCH($C$3&amp;$D95,'[1]2024'!$B:$B,0),MATCH(P$4,'[1]2024'!$2:$2,0)),0)++IFERROR(INDEX('[1]2024'!$A:$Q,MATCH($D$3&amp;$D95,'[1]2024'!$B:$B,0),MATCH(P$4,'[1]2024'!$2:$2,0)),0)</f>
        <v>0</v>
      </c>
      <c r="Q95" s="74">
        <f>IFERROR(INDEX('[1]2024'!$A:$Q,MATCH($A$3&amp;$D95,'[1]2024'!$B:$B,0),MATCH(Q$4,'[1]2024'!$2:$2,0)),0)+IFERROR(INDEX('[1]2024'!$A:$Q,MATCH($B$3&amp;$D95,'[1]2024'!$B:$B,0),MATCH(Q$4,'[1]2024'!$2:$2,0)),0)++IFERROR(INDEX('[1]2024'!$A:$Q,MATCH($C$3&amp;$D95,'[1]2024'!$B:$B,0),MATCH(Q$4,'[1]2024'!$2:$2,0)),0)++IFERROR(INDEX('[1]2024'!$A:$Q,MATCH($D$3&amp;$D95,'[1]2024'!$B:$B,0),MATCH(Q$4,'[1]2024'!$2:$2,0)),0)</f>
        <v>0</v>
      </c>
      <c r="R95" s="74">
        <f>IFERROR(INDEX('[1]2024'!$A:$Q,MATCH($A$3&amp;$D95,'[1]2024'!$B:$B,0),MATCH(R$4,'[1]2024'!$2:$2,0)),0)+IFERROR(INDEX('[1]2024'!$A:$Q,MATCH($B$3&amp;$D95,'[1]2024'!$B:$B,0),MATCH(R$4,'[1]2024'!$2:$2,0)),0)++IFERROR(INDEX('[1]2024'!$A:$Q,MATCH($C$3&amp;$D95,'[1]2024'!$B:$B,0),MATCH(R$4,'[1]2024'!$2:$2,0)),0)++IFERROR(INDEX('[1]2024'!$A:$Q,MATCH($D$3&amp;$D95,'[1]2024'!$B:$B,0),MATCH(R$4,'[1]2024'!$2:$2,0)),0)</f>
        <v>0</v>
      </c>
      <c r="S95" s="74">
        <f>IFERROR(INDEX('[1]2024'!$A:$Q,MATCH($A$3&amp;$D95,'[1]2024'!$B:$B,0),MATCH(S$4,'[1]2024'!$2:$2,0)),0)+IFERROR(INDEX('[1]2024'!$A:$Q,MATCH($B$3&amp;$D95,'[1]2024'!$B:$B,0),MATCH(S$4,'[1]2024'!$2:$2,0)),0)++IFERROR(INDEX('[1]2024'!$A:$Q,MATCH($C$3&amp;$D95,'[1]2024'!$B:$B,0),MATCH(S$4,'[1]2024'!$2:$2,0)),0)++IFERROR(INDEX('[1]2024'!$A:$Q,MATCH($D$3&amp;$D95,'[1]2024'!$B:$B,0),MATCH(S$4,'[1]2024'!$2:$2,0)),0)</f>
        <v>0</v>
      </c>
      <c r="T95" s="75">
        <v>0</v>
      </c>
      <c r="U95" s="73">
        <f t="shared" si="70"/>
        <v>0</v>
      </c>
      <c r="V95" s="174">
        <v>0</v>
      </c>
      <c r="W95" s="105">
        <v>0</v>
      </c>
      <c r="X95" s="105">
        <v>0</v>
      </c>
      <c r="Y95" s="105">
        <v>0</v>
      </c>
      <c r="Z95" s="105">
        <v>0</v>
      </c>
      <c r="AA95" s="105">
        <v>0</v>
      </c>
      <c r="AB95" s="105">
        <v>0</v>
      </c>
      <c r="AC95" s="105">
        <v>0</v>
      </c>
      <c r="AD95" s="105">
        <v>0</v>
      </c>
      <c r="AE95" s="105">
        <v>0</v>
      </c>
      <c r="AF95" s="105">
        <v>0</v>
      </c>
      <c r="AG95" s="175">
        <v>0</v>
      </c>
      <c r="AH95" s="73">
        <f t="shared" si="71"/>
        <v>0</v>
      </c>
      <c r="AI95" s="73"/>
      <c r="AJ95" s="73"/>
      <c r="AK95" s="73"/>
      <c r="AL95" s="73"/>
      <c r="AM95" s="73"/>
      <c r="AN95" s="73"/>
      <c r="AO95" s="73"/>
      <c r="AP95" s="73"/>
      <c r="AQ95" s="73"/>
      <c r="AR95" s="73"/>
      <c r="AS95" s="73"/>
      <c r="AT95" s="73"/>
      <c r="AU95" s="73">
        <f t="shared" si="31"/>
        <v>0</v>
      </c>
      <c r="AV95" s="73">
        <f t="shared" si="52"/>
        <v>0</v>
      </c>
      <c r="AW95" s="73">
        <f t="shared" si="53"/>
        <v>0</v>
      </c>
      <c r="AX95" s="73">
        <f t="shared" si="54"/>
        <v>0</v>
      </c>
      <c r="AY95" s="73">
        <f t="shared" si="72"/>
        <v>0</v>
      </c>
      <c r="AZ95" s="73">
        <f t="shared" si="73"/>
        <v>0</v>
      </c>
      <c r="BA95" s="73">
        <f t="shared" si="74"/>
        <v>0</v>
      </c>
      <c r="BB95" s="91"/>
      <c r="BC95" s="69" t="s">
        <v>24</v>
      </c>
      <c r="BD95" s="160"/>
      <c r="BE95" s="74">
        <v>0</v>
      </c>
      <c r="BF95" s="74">
        <v>0</v>
      </c>
      <c r="BG95" s="74">
        <v>0</v>
      </c>
      <c r="BH95" s="162">
        <f t="shared" si="75"/>
        <v>0</v>
      </c>
    </row>
    <row r="96" spans="1:60" outlineLevel="1" x14ac:dyDescent="0.3">
      <c r="A96" s="71" t="s">
        <v>186</v>
      </c>
      <c r="B96" s="149" t="s">
        <v>178</v>
      </c>
      <c r="C96" s="149" t="s">
        <v>31</v>
      </c>
      <c r="D96" s="150">
        <v>5109180</v>
      </c>
      <c r="E96" s="150" t="s">
        <v>179</v>
      </c>
      <c r="F96" s="173">
        <v>0</v>
      </c>
      <c r="G96" s="73">
        <f t="shared" si="69"/>
        <v>0</v>
      </c>
      <c r="H96" s="74">
        <f>IFERROR(INDEX('[1]2024'!$A:$Q,MATCH($A$3&amp;$D96,'[1]2024'!$B:$B,0),MATCH(H$4,'[1]2024'!$2:$2,0)),0)+IFERROR(INDEX('[1]2024'!$A:$Q,MATCH($B$3&amp;$D96,'[1]2024'!$B:$B,0),MATCH(H$4,'[1]2024'!$2:$2,0)),0)++IFERROR(INDEX('[1]2024'!$A:$Q,MATCH($C$3&amp;$D96,'[1]2024'!$B:$B,0),MATCH(H$4,'[1]2024'!$2:$2,0)),0)++IFERROR(INDEX('[1]2024'!$A:$Q,MATCH($D$3&amp;$D96,'[1]2024'!$B:$B,0),MATCH(H$4,'[1]2024'!$2:$2,0)),0)</f>
        <v>0</v>
      </c>
      <c r="I96" s="74">
        <f>IFERROR(INDEX('[1]2024'!$A:$Q,MATCH($A$3&amp;$D96,'[1]2024'!$B:$B,0),MATCH(I$4,'[1]2024'!$2:$2,0)),0)+IFERROR(INDEX('[1]2024'!$A:$Q,MATCH($B$3&amp;$D96,'[1]2024'!$B:$B,0),MATCH(I$4,'[1]2024'!$2:$2,0)),0)++IFERROR(INDEX('[1]2024'!$A:$Q,MATCH($C$3&amp;$D96,'[1]2024'!$B:$B,0),MATCH(I$4,'[1]2024'!$2:$2,0)),0)++IFERROR(INDEX('[1]2024'!$A:$Q,MATCH($D$3&amp;$D96,'[1]2024'!$B:$B,0),MATCH(I$4,'[1]2024'!$2:$2,0)),0)</f>
        <v>0</v>
      </c>
      <c r="J96" s="74">
        <f>IFERROR(INDEX('[1]2024'!$A:$Q,MATCH($A$3&amp;$D96,'[1]2024'!$B:$B,0),MATCH(J$4,'[1]2024'!$2:$2,0)),0)+IFERROR(INDEX('[1]2024'!$A:$Q,MATCH($B$3&amp;$D96,'[1]2024'!$B:$B,0),MATCH(J$4,'[1]2024'!$2:$2,0)),0)++IFERROR(INDEX('[1]2024'!$A:$Q,MATCH($C$3&amp;$D96,'[1]2024'!$B:$B,0),MATCH(J$4,'[1]2024'!$2:$2,0)),0)++IFERROR(INDEX('[1]2024'!$A:$Q,MATCH($D$3&amp;$D96,'[1]2024'!$B:$B,0),MATCH(J$4,'[1]2024'!$2:$2,0)),0)</f>
        <v>0</v>
      </c>
      <c r="K96" s="74">
        <f>IFERROR(INDEX('[1]2024'!$A:$Q,MATCH($A$3&amp;$D96,'[1]2024'!$B:$B,0),MATCH(K$4,'[1]2024'!$2:$2,0)),0)+IFERROR(INDEX('[1]2024'!$A:$Q,MATCH($B$3&amp;$D96,'[1]2024'!$B:$B,0),MATCH(K$4,'[1]2024'!$2:$2,0)),0)++IFERROR(INDEX('[1]2024'!$A:$Q,MATCH($C$3&amp;$D96,'[1]2024'!$B:$B,0),MATCH(K$4,'[1]2024'!$2:$2,0)),0)++IFERROR(INDEX('[1]2024'!$A:$Q,MATCH($D$3&amp;$D96,'[1]2024'!$B:$B,0),MATCH(K$4,'[1]2024'!$2:$2,0)),0)</f>
        <v>0</v>
      </c>
      <c r="L96" s="74">
        <f>IFERROR(INDEX('[1]2024'!$A:$Q,MATCH($A$3&amp;$D96,'[1]2024'!$B:$B,0),MATCH(L$4,'[1]2024'!$2:$2,0)),0)+IFERROR(INDEX('[1]2024'!$A:$Q,MATCH($B$3&amp;$D96,'[1]2024'!$B:$B,0),MATCH(L$4,'[1]2024'!$2:$2,0)),0)++IFERROR(INDEX('[1]2024'!$A:$Q,MATCH($C$3&amp;$D96,'[1]2024'!$B:$B,0),MATCH(L$4,'[1]2024'!$2:$2,0)),0)++IFERROR(INDEX('[1]2024'!$A:$Q,MATCH($D$3&amp;$D96,'[1]2024'!$B:$B,0),MATCH(L$4,'[1]2024'!$2:$2,0)),0)</f>
        <v>0</v>
      </c>
      <c r="M96" s="74">
        <f>IFERROR(INDEX('[1]2024'!$A:$Q,MATCH($A$3&amp;$D96,'[1]2024'!$B:$B,0),MATCH(M$4,'[1]2024'!$2:$2,0)),0)+IFERROR(INDEX('[1]2024'!$A:$Q,MATCH($B$3&amp;$D96,'[1]2024'!$B:$B,0),MATCH(M$4,'[1]2024'!$2:$2,0)),0)++IFERROR(INDEX('[1]2024'!$A:$Q,MATCH($C$3&amp;$D96,'[1]2024'!$B:$B,0),MATCH(M$4,'[1]2024'!$2:$2,0)),0)++IFERROR(INDEX('[1]2024'!$A:$Q,MATCH($D$3&amp;$D96,'[1]2024'!$B:$B,0),MATCH(M$4,'[1]2024'!$2:$2,0)),0)</f>
        <v>0</v>
      </c>
      <c r="N96" s="74">
        <f>IFERROR(INDEX('[1]2024'!$A:$Q,MATCH($A$3&amp;$D96,'[1]2024'!$B:$B,0),MATCH(N$4,'[1]2024'!$2:$2,0)),0)+IFERROR(INDEX('[1]2024'!$A:$Q,MATCH($B$3&amp;$D96,'[1]2024'!$B:$B,0),MATCH(N$4,'[1]2024'!$2:$2,0)),0)++IFERROR(INDEX('[1]2024'!$A:$Q,MATCH($C$3&amp;$D96,'[1]2024'!$B:$B,0),MATCH(N$4,'[1]2024'!$2:$2,0)),0)++IFERROR(INDEX('[1]2024'!$A:$Q,MATCH($D$3&amp;$D96,'[1]2024'!$B:$B,0),MATCH(N$4,'[1]2024'!$2:$2,0)),0)</f>
        <v>0</v>
      </c>
      <c r="O96" s="74">
        <f>IFERROR(INDEX('[1]2024'!$A:$Q,MATCH($A$3&amp;$D96,'[1]2024'!$B:$B,0),MATCH(O$4,'[1]2024'!$2:$2,0)),0)+IFERROR(INDEX('[1]2024'!$A:$Q,MATCH($B$3&amp;$D96,'[1]2024'!$B:$B,0),MATCH(O$4,'[1]2024'!$2:$2,0)),0)++IFERROR(INDEX('[1]2024'!$A:$Q,MATCH($C$3&amp;$D96,'[1]2024'!$B:$B,0),MATCH(O$4,'[1]2024'!$2:$2,0)),0)++IFERROR(INDEX('[1]2024'!$A:$Q,MATCH($D$3&amp;$D96,'[1]2024'!$B:$B,0),MATCH(O$4,'[1]2024'!$2:$2,0)),0)</f>
        <v>0</v>
      </c>
      <c r="P96" s="74">
        <f>IFERROR(INDEX('[1]2024'!$A:$Q,MATCH($A$3&amp;$D96,'[1]2024'!$B:$B,0),MATCH(P$4,'[1]2024'!$2:$2,0)),0)+IFERROR(INDEX('[1]2024'!$A:$Q,MATCH($B$3&amp;$D96,'[1]2024'!$B:$B,0),MATCH(P$4,'[1]2024'!$2:$2,0)),0)++IFERROR(INDEX('[1]2024'!$A:$Q,MATCH($C$3&amp;$D96,'[1]2024'!$B:$B,0),MATCH(P$4,'[1]2024'!$2:$2,0)),0)++IFERROR(INDEX('[1]2024'!$A:$Q,MATCH($D$3&amp;$D96,'[1]2024'!$B:$B,0),MATCH(P$4,'[1]2024'!$2:$2,0)),0)</f>
        <v>0</v>
      </c>
      <c r="Q96" s="74">
        <f>IFERROR(INDEX('[1]2024'!$A:$Q,MATCH($A$3&amp;$D96,'[1]2024'!$B:$B,0),MATCH(Q$4,'[1]2024'!$2:$2,0)),0)+IFERROR(INDEX('[1]2024'!$A:$Q,MATCH($B$3&amp;$D96,'[1]2024'!$B:$B,0),MATCH(Q$4,'[1]2024'!$2:$2,0)),0)++IFERROR(INDEX('[1]2024'!$A:$Q,MATCH($C$3&amp;$D96,'[1]2024'!$B:$B,0),MATCH(Q$4,'[1]2024'!$2:$2,0)),0)++IFERROR(INDEX('[1]2024'!$A:$Q,MATCH($D$3&amp;$D96,'[1]2024'!$B:$B,0),MATCH(Q$4,'[1]2024'!$2:$2,0)),0)</f>
        <v>0</v>
      </c>
      <c r="R96" s="74">
        <f>IFERROR(INDEX('[1]2024'!$A:$Q,MATCH($A$3&amp;$D96,'[1]2024'!$B:$B,0),MATCH(R$4,'[1]2024'!$2:$2,0)),0)+IFERROR(INDEX('[1]2024'!$A:$Q,MATCH($B$3&amp;$D96,'[1]2024'!$B:$B,0),MATCH(R$4,'[1]2024'!$2:$2,0)),0)++IFERROR(INDEX('[1]2024'!$A:$Q,MATCH($C$3&amp;$D96,'[1]2024'!$B:$B,0),MATCH(R$4,'[1]2024'!$2:$2,0)),0)++IFERROR(INDEX('[1]2024'!$A:$Q,MATCH($D$3&amp;$D96,'[1]2024'!$B:$B,0),MATCH(R$4,'[1]2024'!$2:$2,0)),0)</f>
        <v>0</v>
      </c>
      <c r="S96" s="74">
        <f>IFERROR(INDEX('[1]2024'!$A:$Q,MATCH($A$3&amp;$D96,'[1]2024'!$B:$B,0),MATCH(S$4,'[1]2024'!$2:$2,0)),0)+IFERROR(INDEX('[1]2024'!$A:$Q,MATCH($B$3&amp;$D96,'[1]2024'!$B:$B,0),MATCH(S$4,'[1]2024'!$2:$2,0)),0)++IFERROR(INDEX('[1]2024'!$A:$Q,MATCH($C$3&amp;$D96,'[1]2024'!$B:$B,0),MATCH(S$4,'[1]2024'!$2:$2,0)),0)++IFERROR(INDEX('[1]2024'!$A:$Q,MATCH($D$3&amp;$D96,'[1]2024'!$B:$B,0),MATCH(S$4,'[1]2024'!$2:$2,0)),0)</f>
        <v>0</v>
      </c>
      <c r="T96" s="75">
        <v>0</v>
      </c>
      <c r="U96" s="73">
        <f t="shared" si="70"/>
        <v>0</v>
      </c>
      <c r="V96" s="174">
        <v>0</v>
      </c>
      <c r="W96" s="105">
        <v>0</v>
      </c>
      <c r="X96" s="105">
        <v>0</v>
      </c>
      <c r="Y96" s="105">
        <v>0</v>
      </c>
      <c r="Z96" s="105">
        <v>0</v>
      </c>
      <c r="AA96" s="105">
        <v>0</v>
      </c>
      <c r="AB96" s="105">
        <v>0</v>
      </c>
      <c r="AC96" s="105">
        <v>0</v>
      </c>
      <c r="AD96" s="105">
        <v>0</v>
      </c>
      <c r="AE96" s="105">
        <v>0</v>
      </c>
      <c r="AF96" s="105">
        <v>0</v>
      </c>
      <c r="AG96" s="175">
        <v>0</v>
      </c>
      <c r="AH96" s="73">
        <f t="shared" si="71"/>
        <v>0</v>
      </c>
      <c r="AI96" s="73"/>
      <c r="AJ96" s="73"/>
      <c r="AK96" s="73"/>
      <c r="AL96" s="73"/>
      <c r="AM96" s="73"/>
      <c r="AN96" s="73"/>
      <c r="AO96" s="73"/>
      <c r="AP96" s="73"/>
      <c r="AQ96" s="73"/>
      <c r="AR96" s="73"/>
      <c r="AS96" s="73"/>
      <c r="AT96" s="73"/>
      <c r="AU96" s="73">
        <f t="shared" si="31"/>
        <v>0</v>
      </c>
      <c r="AV96" s="73">
        <f t="shared" si="52"/>
        <v>0</v>
      </c>
      <c r="AW96" s="73">
        <f t="shared" si="53"/>
        <v>0</v>
      </c>
      <c r="AX96" s="73">
        <f t="shared" si="54"/>
        <v>0</v>
      </c>
      <c r="AY96" s="73">
        <f t="shared" si="72"/>
        <v>0</v>
      </c>
      <c r="AZ96" s="73">
        <f t="shared" si="73"/>
        <v>0</v>
      </c>
      <c r="BA96" s="73">
        <f t="shared" si="74"/>
        <v>0</v>
      </c>
      <c r="BB96" s="91"/>
      <c r="BC96" s="69" t="s">
        <v>24</v>
      </c>
      <c r="BD96" s="160"/>
      <c r="BE96" s="74">
        <v>0</v>
      </c>
      <c r="BF96" s="74">
        <v>0</v>
      </c>
      <c r="BG96" s="74">
        <v>0</v>
      </c>
      <c r="BH96" s="162">
        <f t="shared" si="75"/>
        <v>0</v>
      </c>
    </row>
    <row r="97" spans="1:60" outlineLevel="1" x14ac:dyDescent="0.3">
      <c r="A97" s="71" t="s">
        <v>187</v>
      </c>
      <c r="B97" s="149" t="s">
        <v>178</v>
      </c>
      <c r="C97" s="149" t="s">
        <v>31</v>
      </c>
      <c r="D97" s="150">
        <v>5109190</v>
      </c>
      <c r="E97" s="150" t="s">
        <v>179</v>
      </c>
      <c r="F97" s="173">
        <v>0</v>
      </c>
      <c r="G97" s="73">
        <f t="shared" si="69"/>
        <v>0</v>
      </c>
      <c r="H97" s="74">
        <f>IFERROR(INDEX('[1]2024'!$A:$Q,MATCH($A$3&amp;$D97,'[1]2024'!$B:$B,0),MATCH(H$4,'[1]2024'!$2:$2,0)),0)+IFERROR(INDEX('[1]2024'!$A:$Q,MATCH($B$3&amp;$D97,'[1]2024'!$B:$B,0),MATCH(H$4,'[1]2024'!$2:$2,0)),0)++IFERROR(INDEX('[1]2024'!$A:$Q,MATCH($C$3&amp;$D97,'[1]2024'!$B:$B,0),MATCH(H$4,'[1]2024'!$2:$2,0)),0)++IFERROR(INDEX('[1]2024'!$A:$Q,MATCH($D$3&amp;$D97,'[1]2024'!$B:$B,0),MATCH(H$4,'[1]2024'!$2:$2,0)),0)</f>
        <v>0</v>
      </c>
      <c r="I97" s="74">
        <f>IFERROR(INDEX('[1]2024'!$A:$Q,MATCH($A$3&amp;$D97,'[1]2024'!$B:$B,0),MATCH(I$4,'[1]2024'!$2:$2,0)),0)+IFERROR(INDEX('[1]2024'!$A:$Q,MATCH($B$3&amp;$D97,'[1]2024'!$B:$B,0),MATCH(I$4,'[1]2024'!$2:$2,0)),0)++IFERROR(INDEX('[1]2024'!$A:$Q,MATCH($C$3&amp;$D97,'[1]2024'!$B:$B,0),MATCH(I$4,'[1]2024'!$2:$2,0)),0)++IFERROR(INDEX('[1]2024'!$A:$Q,MATCH($D$3&amp;$D97,'[1]2024'!$B:$B,0),MATCH(I$4,'[1]2024'!$2:$2,0)),0)</f>
        <v>0</v>
      </c>
      <c r="J97" s="74">
        <f>IFERROR(INDEX('[1]2024'!$A:$Q,MATCH($A$3&amp;$D97,'[1]2024'!$B:$B,0),MATCH(J$4,'[1]2024'!$2:$2,0)),0)+IFERROR(INDEX('[1]2024'!$A:$Q,MATCH($B$3&amp;$D97,'[1]2024'!$B:$B,0),MATCH(J$4,'[1]2024'!$2:$2,0)),0)++IFERROR(INDEX('[1]2024'!$A:$Q,MATCH($C$3&amp;$D97,'[1]2024'!$B:$B,0),MATCH(J$4,'[1]2024'!$2:$2,0)),0)++IFERROR(INDEX('[1]2024'!$A:$Q,MATCH($D$3&amp;$D97,'[1]2024'!$B:$B,0),MATCH(J$4,'[1]2024'!$2:$2,0)),0)</f>
        <v>0</v>
      </c>
      <c r="K97" s="74">
        <f>IFERROR(INDEX('[1]2024'!$A:$Q,MATCH($A$3&amp;$D97,'[1]2024'!$B:$B,0),MATCH(K$4,'[1]2024'!$2:$2,0)),0)+IFERROR(INDEX('[1]2024'!$A:$Q,MATCH($B$3&amp;$D97,'[1]2024'!$B:$B,0),MATCH(K$4,'[1]2024'!$2:$2,0)),0)++IFERROR(INDEX('[1]2024'!$A:$Q,MATCH($C$3&amp;$D97,'[1]2024'!$B:$B,0),MATCH(K$4,'[1]2024'!$2:$2,0)),0)++IFERROR(INDEX('[1]2024'!$A:$Q,MATCH($D$3&amp;$D97,'[1]2024'!$B:$B,0),MATCH(K$4,'[1]2024'!$2:$2,0)),0)</f>
        <v>0</v>
      </c>
      <c r="L97" s="74">
        <f>IFERROR(INDEX('[1]2024'!$A:$Q,MATCH($A$3&amp;$D97,'[1]2024'!$B:$B,0),MATCH(L$4,'[1]2024'!$2:$2,0)),0)+IFERROR(INDEX('[1]2024'!$A:$Q,MATCH($B$3&amp;$D97,'[1]2024'!$B:$B,0),MATCH(L$4,'[1]2024'!$2:$2,0)),0)++IFERROR(INDEX('[1]2024'!$A:$Q,MATCH($C$3&amp;$D97,'[1]2024'!$B:$B,0),MATCH(L$4,'[1]2024'!$2:$2,0)),0)++IFERROR(INDEX('[1]2024'!$A:$Q,MATCH($D$3&amp;$D97,'[1]2024'!$B:$B,0),MATCH(L$4,'[1]2024'!$2:$2,0)),0)</f>
        <v>0</v>
      </c>
      <c r="M97" s="74">
        <f>IFERROR(INDEX('[1]2024'!$A:$Q,MATCH($A$3&amp;$D97,'[1]2024'!$B:$B,0),MATCH(M$4,'[1]2024'!$2:$2,0)),0)+IFERROR(INDEX('[1]2024'!$A:$Q,MATCH($B$3&amp;$D97,'[1]2024'!$B:$B,0),MATCH(M$4,'[1]2024'!$2:$2,0)),0)++IFERROR(INDEX('[1]2024'!$A:$Q,MATCH($C$3&amp;$D97,'[1]2024'!$B:$B,0),MATCH(M$4,'[1]2024'!$2:$2,0)),0)++IFERROR(INDEX('[1]2024'!$A:$Q,MATCH($D$3&amp;$D97,'[1]2024'!$B:$B,0),MATCH(M$4,'[1]2024'!$2:$2,0)),0)</f>
        <v>0</v>
      </c>
      <c r="N97" s="74">
        <f>IFERROR(INDEX('[1]2024'!$A:$Q,MATCH($A$3&amp;$D97,'[1]2024'!$B:$B,0),MATCH(N$4,'[1]2024'!$2:$2,0)),0)+IFERROR(INDEX('[1]2024'!$A:$Q,MATCH($B$3&amp;$D97,'[1]2024'!$B:$B,0),MATCH(N$4,'[1]2024'!$2:$2,0)),0)++IFERROR(INDEX('[1]2024'!$A:$Q,MATCH($C$3&amp;$D97,'[1]2024'!$B:$B,0),MATCH(N$4,'[1]2024'!$2:$2,0)),0)++IFERROR(INDEX('[1]2024'!$A:$Q,MATCH($D$3&amp;$D97,'[1]2024'!$B:$B,0),MATCH(N$4,'[1]2024'!$2:$2,0)),0)</f>
        <v>0</v>
      </c>
      <c r="O97" s="74">
        <f>IFERROR(INDEX('[1]2024'!$A:$Q,MATCH($A$3&amp;$D97,'[1]2024'!$B:$B,0),MATCH(O$4,'[1]2024'!$2:$2,0)),0)+IFERROR(INDEX('[1]2024'!$A:$Q,MATCH($B$3&amp;$D97,'[1]2024'!$B:$B,0),MATCH(O$4,'[1]2024'!$2:$2,0)),0)++IFERROR(INDEX('[1]2024'!$A:$Q,MATCH($C$3&amp;$D97,'[1]2024'!$B:$B,0),MATCH(O$4,'[1]2024'!$2:$2,0)),0)++IFERROR(INDEX('[1]2024'!$A:$Q,MATCH($D$3&amp;$D97,'[1]2024'!$B:$B,0),MATCH(O$4,'[1]2024'!$2:$2,0)),0)</f>
        <v>0</v>
      </c>
      <c r="P97" s="74">
        <f>IFERROR(INDEX('[1]2024'!$A:$Q,MATCH($A$3&amp;$D97,'[1]2024'!$B:$B,0),MATCH(P$4,'[1]2024'!$2:$2,0)),0)+IFERROR(INDEX('[1]2024'!$A:$Q,MATCH($B$3&amp;$D97,'[1]2024'!$B:$B,0),MATCH(P$4,'[1]2024'!$2:$2,0)),0)++IFERROR(INDEX('[1]2024'!$A:$Q,MATCH($C$3&amp;$D97,'[1]2024'!$B:$B,0),MATCH(P$4,'[1]2024'!$2:$2,0)),0)++IFERROR(INDEX('[1]2024'!$A:$Q,MATCH($D$3&amp;$D97,'[1]2024'!$B:$B,0),MATCH(P$4,'[1]2024'!$2:$2,0)),0)</f>
        <v>0</v>
      </c>
      <c r="Q97" s="74">
        <f>IFERROR(INDEX('[1]2024'!$A:$Q,MATCH($A$3&amp;$D97,'[1]2024'!$B:$B,0),MATCH(Q$4,'[1]2024'!$2:$2,0)),0)+IFERROR(INDEX('[1]2024'!$A:$Q,MATCH($B$3&amp;$D97,'[1]2024'!$B:$B,0),MATCH(Q$4,'[1]2024'!$2:$2,0)),0)++IFERROR(INDEX('[1]2024'!$A:$Q,MATCH($C$3&amp;$D97,'[1]2024'!$B:$B,0),MATCH(Q$4,'[1]2024'!$2:$2,0)),0)++IFERROR(INDEX('[1]2024'!$A:$Q,MATCH($D$3&amp;$D97,'[1]2024'!$B:$B,0),MATCH(Q$4,'[1]2024'!$2:$2,0)),0)</f>
        <v>0</v>
      </c>
      <c r="R97" s="74">
        <f>IFERROR(INDEX('[1]2024'!$A:$Q,MATCH($A$3&amp;$D97,'[1]2024'!$B:$B,0),MATCH(R$4,'[1]2024'!$2:$2,0)),0)+IFERROR(INDEX('[1]2024'!$A:$Q,MATCH($B$3&amp;$D97,'[1]2024'!$B:$B,0),MATCH(R$4,'[1]2024'!$2:$2,0)),0)++IFERROR(INDEX('[1]2024'!$A:$Q,MATCH($C$3&amp;$D97,'[1]2024'!$B:$B,0),MATCH(R$4,'[1]2024'!$2:$2,0)),0)++IFERROR(INDEX('[1]2024'!$A:$Q,MATCH($D$3&amp;$D97,'[1]2024'!$B:$B,0),MATCH(R$4,'[1]2024'!$2:$2,0)),0)</f>
        <v>0</v>
      </c>
      <c r="S97" s="74">
        <f>IFERROR(INDEX('[1]2024'!$A:$Q,MATCH($A$3&amp;$D97,'[1]2024'!$B:$B,0),MATCH(S$4,'[1]2024'!$2:$2,0)),0)+IFERROR(INDEX('[1]2024'!$A:$Q,MATCH($B$3&amp;$D97,'[1]2024'!$B:$B,0),MATCH(S$4,'[1]2024'!$2:$2,0)),0)++IFERROR(INDEX('[1]2024'!$A:$Q,MATCH($C$3&amp;$D97,'[1]2024'!$B:$B,0),MATCH(S$4,'[1]2024'!$2:$2,0)),0)++IFERROR(INDEX('[1]2024'!$A:$Q,MATCH($D$3&amp;$D97,'[1]2024'!$B:$B,0),MATCH(S$4,'[1]2024'!$2:$2,0)),0)</f>
        <v>0</v>
      </c>
      <c r="T97" s="75">
        <v>0</v>
      </c>
      <c r="U97" s="73">
        <f t="shared" si="70"/>
        <v>0</v>
      </c>
      <c r="V97" s="174">
        <v>0</v>
      </c>
      <c r="W97" s="105">
        <v>0</v>
      </c>
      <c r="X97" s="105">
        <v>0</v>
      </c>
      <c r="Y97" s="105">
        <v>0</v>
      </c>
      <c r="Z97" s="105">
        <v>0</v>
      </c>
      <c r="AA97" s="105">
        <v>0</v>
      </c>
      <c r="AB97" s="105">
        <v>0</v>
      </c>
      <c r="AC97" s="105">
        <v>0</v>
      </c>
      <c r="AD97" s="105">
        <v>0</v>
      </c>
      <c r="AE97" s="105">
        <v>0</v>
      </c>
      <c r="AF97" s="105">
        <v>0</v>
      </c>
      <c r="AG97" s="175">
        <v>0</v>
      </c>
      <c r="AH97" s="73">
        <f t="shared" si="71"/>
        <v>0</v>
      </c>
      <c r="AI97" s="73"/>
      <c r="AJ97" s="73"/>
      <c r="AK97" s="73"/>
      <c r="AL97" s="73"/>
      <c r="AM97" s="73"/>
      <c r="AN97" s="73"/>
      <c r="AO97" s="73"/>
      <c r="AP97" s="73"/>
      <c r="AQ97" s="73"/>
      <c r="AR97" s="73"/>
      <c r="AS97" s="73"/>
      <c r="AT97" s="73"/>
      <c r="AU97" s="73">
        <f t="shared" si="31"/>
        <v>0</v>
      </c>
      <c r="AV97" s="73">
        <f t="shared" si="52"/>
        <v>0</v>
      </c>
      <c r="AW97" s="73">
        <f t="shared" si="53"/>
        <v>0</v>
      </c>
      <c r="AX97" s="73">
        <f t="shared" si="54"/>
        <v>0</v>
      </c>
      <c r="AY97" s="73">
        <f t="shared" si="72"/>
        <v>0</v>
      </c>
      <c r="AZ97" s="73">
        <f t="shared" si="73"/>
        <v>0</v>
      </c>
      <c r="BA97" s="73">
        <f t="shared" si="74"/>
        <v>0</v>
      </c>
      <c r="BB97" s="91"/>
      <c r="BC97" s="69" t="s">
        <v>24</v>
      </c>
      <c r="BD97" s="160"/>
      <c r="BE97" s="74">
        <v>0</v>
      </c>
      <c r="BF97" s="74">
        <v>0</v>
      </c>
      <c r="BG97" s="74">
        <v>0</v>
      </c>
      <c r="BH97" s="162">
        <f t="shared" si="75"/>
        <v>0</v>
      </c>
    </row>
    <row r="98" spans="1:60" outlineLevel="1" x14ac:dyDescent="0.3">
      <c r="A98" s="71" t="s">
        <v>188</v>
      </c>
      <c r="B98" s="149" t="s">
        <v>178</v>
      </c>
      <c r="C98" s="149" t="s">
        <v>31</v>
      </c>
      <c r="D98" s="150">
        <v>5109210</v>
      </c>
      <c r="E98" s="150" t="s">
        <v>179</v>
      </c>
      <c r="F98" s="173">
        <v>0</v>
      </c>
      <c r="G98" s="73">
        <f t="shared" si="69"/>
        <v>0</v>
      </c>
      <c r="H98" s="74">
        <f>IFERROR(INDEX('[1]2024'!$A:$Q,MATCH($A$3&amp;$D98,'[1]2024'!$B:$B,0),MATCH(H$4,'[1]2024'!$2:$2,0)),0)+IFERROR(INDEX('[1]2024'!$A:$Q,MATCH($B$3&amp;$D98,'[1]2024'!$B:$B,0),MATCH(H$4,'[1]2024'!$2:$2,0)),0)++IFERROR(INDEX('[1]2024'!$A:$Q,MATCH($C$3&amp;$D98,'[1]2024'!$B:$B,0),MATCH(H$4,'[1]2024'!$2:$2,0)),0)++IFERROR(INDEX('[1]2024'!$A:$Q,MATCH($D$3&amp;$D98,'[1]2024'!$B:$B,0),MATCH(H$4,'[1]2024'!$2:$2,0)),0)</f>
        <v>0</v>
      </c>
      <c r="I98" s="74">
        <f>IFERROR(INDEX('[1]2024'!$A:$Q,MATCH($A$3&amp;$D98,'[1]2024'!$B:$B,0),MATCH(I$4,'[1]2024'!$2:$2,0)),0)+IFERROR(INDEX('[1]2024'!$A:$Q,MATCH($B$3&amp;$D98,'[1]2024'!$B:$B,0),MATCH(I$4,'[1]2024'!$2:$2,0)),0)++IFERROR(INDEX('[1]2024'!$A:$Q,MATCH($C$3&amp;$D98,'[1]2024'!$B:$B,0),MATCH(I$4,'[1]2024'!$2:$2,0)),0)++IFERROR(INDEX('[1]2024'!$A:$Q,MATCH($D$3&amp;$D98,'[1]2024'!$B:$B,0),MATCH(I$4,'[1]2024'!$2:$2,0)),0)</f>
        <v>0</v>
      </c>
      <c r="J98" s="74">
        <f>IFERROR(INDEX('[1]2024'!$A:$Q,MATCH($A$3&amp;$D98,'[1]2024'!$B:$B,0),MATCH(J$4,'[1]2024'!$2:$2,0)),0)+IFERROR(INDEX('[1]2024'!$A:$Q,MATCH($B$3&amp;$D98,'[1]2024'!$B:$B,0),MATCH(J$4,'[1]2024'!$2:$2,0)),0)++IFERROR(INDEX('[1]2024'!$A:$Q,MATCH($C$3&amp;$D98,'[1]2024'!$B:$B,0),MATCH(J$4,'[1]2024'!$2:$2,0)),0)++IFERROR(INDEX('[1]2024'!$A:$Q,MATCH($D$3&amp;$D98,'[1]2024'!$B:$B,0),MATCH(J$4,'[1]2024'!$2:$2,0)),0)</f>
        <v>0</v>
      </c>
      <c r="K98" s="74">
        <f>IFERROR(INDEX('[1]2024'!$A:$Q,MATCH($A$3&amp;$D98,'[1]2024'!$B:$B,0),MATCH(K$4,'[1]2024'!$2:$2,0)),0)+IFERROR(INDEX('[1]2024'!$A:$Q,MATCH($B$3&amp;$D98,'[1]2024'!$B:$B,0),MATCH(K$4,'[1]2024'!$2:$2,0)),0)++IFERROR(INDEX('[1]2024'!$A:$Q,MATCH($C$3&amp;$D98,'[1]2024'!$B:$B,0),MATCH(K$4,'[1]2024'!$2:$2,0)),0)++IFERROR(INDEX('[1]2024'!$A:$Q,MATCH($D$3&amp;$D98,'[1]2024'!$B:$B,0),MATCH(K$4,'[1]2024'!$2:$2,0)),0)</f>
        <v>0</v>
      </c>
      <c r="L98" s="74">
        <f>IFERROR(INDEX('[1]2024'!$A:$Q,MATCH($A$3&amp;$D98,'[1]2024'!$B:$B,0),MATCH(L$4,'[1]2024'!$2:$2,0)),0)+IFERROR(INDEX('[1]2024'!$A:$Q,MATCH($B$3&amp;$D98,'[1]2024'!$B:$B,0),MATCH(L$4,'[1]2024'!$2:$2,0)),0)++IFERROR(INDEX('[1]2024'!$A:$Q,MATCH($C$3&amp;$D98,'[1]2024'!$B:$B,0),MATCH(L$4,'[1]2024'!$2:$2,0)),0)++IFERROR(INDEX('[1]2024'!$A:$Q,MATCH($D$3&amp;$D98,'[1]2024'!$B:$B,0),MATCH(L$4,'[1]2024'!$2:$2,0)),0)</f>
        <v>0</v>
      </c>
      <c r="M98" s="74">
        <f>IFERROR(INDEX('[1]2024'!$A:$Q,MATCH($A$3&amp;$D98,'[1]2024'!$B:$B,0),MATCH(M$4,'[1]2024'!$2:$2,0)),0)+IFERROR(INDEX('[1]2024'!$A:$Q,MATCH($B$3&amp;$D98,'[1]2024'!$B:$B,0),MATCH(M$4,'[1]2024'!$2:$2,0)),0)++IFERROR(INDEX('[1]2024'!$A:$Q,MATCH($C$3&amp;$D98,'[1]2024'!$B:$B,0),MATCH(M$4,'[1]2024'!$2:$2,0)),0)++IFERROR(INDEX('[1]2024'!$A:$Q,MATCH($D$3&amp;$D98,'[1]2024'!$B:$B,0),MATCH(M$4,'[1]2024'!$2:$2,0)),0)</f>
        <v>0</v>
      </c>
      <c r="N98" s="74">
        <f>IFERROR(INDEX('[1]2024'!$A:$Q,MATCH($A$3&amp;$D98,'[1]2024'!$B:$B,0),MATCH(N$4,'[1]2024'!$2:$2,0)),0)+IFERROR(INDEX('[1]2024'!$A:$Q,MATCH($B$3&amp;$D98,'[1]2024'!$B:$B,0),MATCH(N$4,'[1]2024'!$2:$2,0)),0)++IFERROR(INDEX('[1]2024'!$A:$Q,MATCH($C$3&amp;$D98,'[1]2024'!$B:$B,0),MATCH(N$4,'[1]2024'!$2:$2,0)),0)++IFERROR(INDEX('[1]2024'!$A:$Q,MATCH($D$3&amp;$D98,'[1]2024'!$B:$B,0),MATCH(N$4,'[1]2024'!$2:$2,0)),0)</f>
        <v>0</v>
      </c>
      <c r="O98" s="74">
        <f>IFERROR(INDEX('[1]2024'!$A:$Q,MATCH($A$3&amp;$D98,'[1]2024'!$B:$B,0),MATCH(O$4,'[1]2024'!$2:$2,0)),0)+IFERROR(INDEX('[1]2024'!$A:$Q,MATCH($B$3&amp;$D98,'[1]2024'!$B:$B,0),MATCH(O$4,'[1]2024'!$2:$2,0)),0)++IFERROR(INDEX('[1]2024'!$A:$Q,MATCH($C$3&amp;$D98,'[1]2024'!$B:$B,0),MATCH(O$4,'[1]2024'!$2:$2,0)),0)++IFERROR(INDEX('[1]2024'!$A:$Q,MATCH($D$3&amp;$D98,'[1]2024'!$B:$B,0),MATCH(O$4,'[1]2024'!$2:$2,0)),0)</f>
        <v>0</v>
      </c>
      <c r="P98" s="74">
        <f>IFERROR(INDEX('[1]2024'!$A:$Q,MATCH($A$3&amp;$D98,'[1]2024'!$B:$B,0),MATCH(P$4,'[1]2024'!$2:$2,0)),0)+IFERROR(INDEX('[1]2024'!$A:$Q,MATCH($B$3&amp;$D98,'[1]2024'!$B:$B,0),MATCH(P$4,'[1]2024'!$2:$2,0)),0)++IFERROR(INDEX('[1]2024'!$A:$Q,MATCH($C$3&amp;$D98,'[1]2024'!$B:$B,0),MATCH(P$4,'[1]2024'!$2:$2,0)),0)++IFERROR(INDEX('[1]2024'!$A:$Q,MATCH($D$3&amp;$D98,'[1]2024'!$B:$B,0),MATCH(P$4,'[1]2024'!$2:$2,0)),0)</f>
        <v>0</v>
      </c>
      <c r="Q98" s="74">
        <f>IFERROR(INDEX('[1]2024'!$A:$Q,MATCH($A$3&amp;$D98,'[1]2024'!$B:$B,0),MATCH(Q$4,'[1]2024'!$2:$2,0)),0)+IFERROR(INDEX('[1]2024'!$A:$Q,MATCH($B$3&amp;$D98,'[1]2024'!$B:$B,0),MATCH(Q$4,'[1]2024'!$2:$2,0)),0)++IFERROR(INDEX('[1]2024'!$A:$Q,MATCH($C$3&amp;$D98,'[1]2024'!$B:$B,0),MATCH(Q$4,'[1]2024'!$2:$2,0)),0)++IFERROR(INDEX('[1]2024'!$A:$Q,MATCH($D$3&amp;$D98,'[1]2024'!$B:$B,0),MATCH(Q$4,'[1]2024'!$2:$2,0)),0)</f>
        <v>0</v>
      </c>
      <c r="R98" s="74">
        <f>IFERROR(INDEX('[1]2024'!$A:$Q,MATCH($A$3&amp;$D98,'[1]2024'!$B:$B,0),MATCH(R$4,'[1]2024'!$2:$2,0)),0)+IFERROR(INDEX('[1]2024'!$A:$Q,MATCH($B$3&amp;$D98,'[1]2024'!$B:$B,0),MATCH(R$4,'[1]2024'!$2:$2,0)),0)++IFERROR(INDEX('[1]2024'!$A:$Q,MATCH($C$3&amp;$D98,'[1]2024'!$B:$B,0),MATCH(R$4,'[1]2024'!$2:$2,0)),0)++IFERROR(INDEX('[1]2024'!$A:$Q,MATCH($D$3&amp;$D98,'[1]2024'!$B:$B,0),MATCH(R$4,'[1]2024'!$2:$2,0)),0)</f>
        <v>0</v>
      </c>
      <c r="S98" s="74">
        <f>IFERROR(INDEX('[1]2024'!$A:$Q,MATCH($A$3&amp;$D98,'[1]2024'!$B:$B,0),MATCH(S$4,'[1]2024'!$2:$2,0)),0)+IFERROR(INDEX('[1]2024'!$A:$Q,MATCH($B$3&amp;$D98,'[1]2024'!$B:$B,0),MATCH(S$4,'[1]2024'!$2:$2,0)),0)++IFERROR(INDEX('[1]2024'!$A:$Q,MATCH($C$3&amp;$D98,'[1]2024'!$B:$B,0),MATCH(S$4,'[1]2024'!$2:$2,0)),0)++IFERROR(INDEX('[1]2024'!$A:$Q,MATCH($D$3&amp;$D98,'[1]2024'!$B:$B,0),MATCH(S$4,'[1]2024'!$2:$2,0)),0)</f>
        <v>0</v>
      </c>
      <c r="T98" s="75">
        <v>0</v>
      </c>
      <c r="U98" s="73">
        <f t="shared" si="70"/>
        <v>0</v>
      </c>
      <c r="V98" s="174">
        <v>0</v>
      </c>
      <c r="W98" s="105">
        <v>0</v>
      </c>
      <c r="X98" s="105">
        <v>0</v>
      </c>
      <c r="Y98" s="105">
        <v>0</v>
      </c>
      <c r="Z98" s="105">
        <v>0</v>
      </c>
      <c r="AA98" s="105">
        <v>0</v>
      </c>
      <c r="AB98" s="105">
        <v>0</v>
      </c>
      <c r="AC98" s="105">
        <v>0</v>
      </c>
      <c r="AD98" s="105">
        <v>0</v>
      </c>
      <c r="AE98" s="105">
        <v>0</v>
      </c>
      <c r="AF98" s="105">
        <v>0</v>
      </c>
      <c r="AG98" s="175">
        <v>0</v>
      </c>
      <c r="AH98" s="73">
        <f t="shared" si="71"/>
        <v>0</v>
      </c>
      <c r="AI98" s="73"/>
      <c r="AJ98" s="73"/>
      <c r="AK98" s="73"/>
      <c r="AL98" s="73"/>
      <c r="AM98" s="73"/>
      <c r="AN98" s="73"/>
      <c r="AO98" s="73"/>
      <c r="AP98" s="73"/>
      <c r="AQ98" s="73"/>
      <c r="AR98" s="73"/>
      <c r="AS98" s="73"/>
      <c r="AT98" s="73"/>
      <c r="AU98" s="73">
        <f t="shared" si="31"/>
        <v>0</v>
      </c>
      <c r="AV98" s="73">
        <f t="shared" si="52"/>
        <v>0</v>
      </c>
      <c r="AW98" s="73">
        <f t="shared" si="53"/>
        <v>0</v>
      </c>
      <c r="AX98" s="73">
        <f t="shared" si="54"/>
        <v>0</v>
      </c>
      <c r="AY98" s="73">
        <f t="shared" si="72"/>
        <v>0</v>
      </c>
      <c r="AZ98" s="73">
        <f t="shared" si="73"/>
        <v>0</v>
      </c>
      <c r="BA98" s="73">
        <f t="shared" si="74"/>
        <v>0</v>
      </c>
      <c r="BB98" s="91"/>
      <c r="BC98" s="69" t="s">
        <v>24</v>
      </c>
      <c r="BD98" s="160"/>
      <c r="BE98" s="74">
        <v>0</v>
      </c>
      <c r="BF98" s="74">
        <v>0</v>
      </c>
      <c r="BG98" s="74">
        <v>0</v>
      </c>
      <c r="BH98" s="162">
        <f t="shared" si="75"/>
        <v>0</v>
      </c>
    </row>
    <row r="99" spans="1:60" outlineLevel="1" x14ac:dyDescent="0.3">
      <c r="A99" s="71" t="s">
        <v>189</v>
      </c>
      <c r="B99" s="149" t="s">
        <v>178</v>
      </c>
      <c r="C99" s="149" t="s">
        <v>31</v>
      </c>
      <c r="D99" s="150">
        <v>5109220</v>
      </c>
      <c r="E99" s="150" t="s">
        <v>179</v>
      </c>
      <c r="F99" s="173">
        <v>0</v>
      </c>
      <c r="G99" s="73">
        <f t="shared" si="69"/>
        <v>0</v>
      </c>
      <c r="H99" s="74">
        <f>IFERROR(INDEX('[1]2024'!$A:$Q,MATCH($A$3&amp;$D99,'[1]2024'!$B:$B,0),MATCH(H$4,'[1]2024'!$2:$2,0)),0)+IFERROR(INDEX('[1]2024'!$A:$Q,MATCH($B$3&amp;$D99,'[1]2024'!$B:$B,0),MATCH(H$4,'[1]2024'!$2:$2,0)),0)++IFERROR(INDEX('[1]2024'!$A:$Q,MATCH($C$3&amp;$D99,'[1]2024'!$B:$B,0),MATCH(H$4,'[1]2024'!$2:$2,0)),0)++IFERROR(INDEX('[1]2024'!$A:$Q,MATCH($D$3&amp;$D99,'[1]2024'!$B:$B,0),MATCH(H$4,'[1]2024'!$2:$2,0)),0)</f>
        <v>0</v>
      </c>
      <c r="I99" s="74">
        <f>IFERROR(INDEX('[1]2024'!$A:$Q,MATCH($A$3&amp;$D99,'[1]2024'!$B:$B,0),MATCH(I$4,'[1]2024'!$2:$2,0)),0)+IFERROR(INDEX('[1]2024'!$A:$Q,MATCH($B$3&amp;$D99,'[1]2024'!$B:$B,0),MATCH(I$4,'[1]2024'!$2:$2,0)),0)++IFERROR(INDEX('[1]2024'!$A:$Q,MATCH($C$3&amp;$D99,'[1]2024'!$B:$B,0),MATCH(I$4,'[1]2024'!$2:$2,0)),0)++IFERROR(INDEX('[1]2024'!$A:$Q,MATCH($D$3&amp;$D99,'[1]2024'!$B:$B,0),MATCH(I$4,'[1]2024'!$2:$2,0)),0)</f>
        <v>0</v>
      </c>
      <c r="J99" s="74">
        <f>IFERROR(INDEX('[1]2024'!$A:$Q,MATCH($A$3&amp;$D99,'[1]2024'!$B:$B,0),MATCH(J$4,'[1]2024'!$2:$2,0)),0)+IFERROR(INDEX('[1]2024'!$A:$Q,MATCH($B$3&amp;$D99,'[1]2024'!$B:$B,0),MATCH(J$4,'[1]2024'!$2:$2,0)),0)++IFERROR(INDEX('[1]2024'!$A:$Q,MATCH($C$3&amp;$D99,'[1]2024'!$B:$B,0),MATCH(J$4,'[1]2024'!$2:$2,0)),0)++IFERROR(INDEX('[1]2024'!$A:$Q,MATCH($D$3&amp;$D99,'[1]2024'!$B:$B,0),MATCH(J$4,'[1]2024'!$2:$2,0)),0)</f>
        <v>0</v>
      </c>
      <c r="K99" s="74">
        <f>IFERROR(INDEX('[1]2024'!$A:$Q,MATCH($A$3&amp;$D99,'[1]2024'!$B:$B,0),MATCH(K$4,'[1]2024'!$2:$2,0)),0)+IFERROR(INDEX('[1]2024'!$A:$Q,MATCH($B$3&amp;$D99,'[1]2024'!$B:$B,0),MATCH(K$4,'[1]2024'!$2:$2,0)),0)++IFERROR(INDEX('[1]2024'!$A:$Q,MATCH($C$3&amp;$D99,'[1]2024'!$B:$B,0),MATCH(K$4,'[1]2024'!$2:$2,0)),0)++IFERROR(INDEX('[1]2024'!$A:$Q,MATCH($D$3&amp;$D99,'[1]2024'!$B:$B,0),MATCH(K$4,'[1]2024'!$2:$2,0)),0)</f>
        <v>0</v>
      </c>
      <c r="L99" s="74">
        <f>IFERROR(INDEX('[1]2024'!$A:$Q,MATCH($A$3&amp;$D99,'[1]2024'!$B:$B,0),MATCH(L$4,'[1]2024'!$2:$2,0)),0)+IFERROR(INDEX('[1]2024'!$A:$Q,MATCH($B$3&amp;$D99,'[1]2024'!$B:$B,0),MATCH(L$4,'[1]2024'!$2:$2,0)),0)++IFERROR(INDEX('[1]2024'!$A:$Q,MATCH($C$3&amp;$D99,'[1]2024'!$B:$B,0),MATCH(L$4,'[1]2024'!$2:$2,0)),0)++IFERROR(INDEX('[1]2024'!$A:$Q,MATCH($D$3&amp;$D99,'[1]2024'!$B:$B,0),MATCH(L$4,'[1]2024'!$2:$2,0)),0)</f>
        <v>0</v>
      </c>
      <c r="M99" s="74">
        <f>IFERROR(INDEX('[1]2024'!$A:$Q,MATCH($A$3&amp;$D99,'[1]2024'!$B:$B,0),MATCH(M$4,'[1]2024'!$2:$2,0)),0)+IFERROR(INDEX('[1]2024'!$A:$Q,MATCH($B$3&amp;$D99,'[1]2024'!$B:$B,0),MATCH(M$4,'[1]2024'!$2:$2,0)),0)++IFERROR(INDEX('[1]2024'!$A:$Q,MATCH($C$3&amp;$D99,'[1]2024'!$B:$B,0),MATCH(M$4,'[1]2024'!$2:$2,0)),0)++IFERROR(INDEX('[1]2024'!$A:$Q,MATCH($D$3&amp;$D99,'[1]2024'!$B:$B,0),MATCH(M$4,'[1]2024'!$2:$2,0)),0)</f>
        <v>0</v>
      </c>
      <c r="N99" s="74">
        <f>IFERROR(INDEX('[1]2024'!$A:$Q,MATCH($A$3&amp;$D99,'[1]2024'!$B:$B,0),MATCH(N$4,'[1]2024'!$2:$2,0)),0)+IFERROR(INDEX('[1]2024'!$A:$Q,MATCH($B$3&amp;$D99,'[1]2024'!$B:$B,0),MATCH(N$4,'[1]2024'!$2:$2,0)),0)++IFERROR(INDEX('[1]2024'!$A:$Q,MATCH($C$3&amp;$D99,'[1]2024'!$B:$B,0),MATCH(N$4,'[1]2024'!$2:$2,0)),0)++IFERROR(INDEX('[1]2024'!$A:$Q,MATCH($D$3&amp;$D99,'[1]2024'!$B:$B,0),MATCH(N$4,'[1]2024'!$2:$2,0)),0)</f>
        <v>0</v>
      </c>
      <c r="O99" s="74">
        <f>IFERROR(INDEX('[1]2024'!$A:$Q,MATCH($A$3&amp;$D99,'[1]2024'!$B:$B,0),MATCH(O$4,'[1]2024'!$2:$2,0)),0)+IFERROR(INDEX('[1]2024'!$A:$Q,MATCH($B$3&amp;$D99,'[1]2024'!$B:$B,0),MATCH(O$4,'[1]2024'!$2:$2,0)),0)++IFERROR(INDEX('[1]2024'!$A:$Q,MATCH($C$3&amp;$D99,'[1]2024'!$B:$B,0),MATCH(O$4,'[1]2024'!$2:$2,0)),0)++IFERROR(INDEX('[1]2024'!$A:$Q,MATCH($D$3&amp;$D99,'[1]2024'!$B:$B,0),MATCH(O$4,'[1]2024'!$2:$2,0)),0)</f>
        <v>0</v>
      </c>
      <c r="P99" s="74">
        <f>IFERROR(INDEX('[1]2024'!$A:$Q,MATCH($A$3&amp;$D99,'[1]2024'!$B:$B,0),MATCH(P$4,'[1]2024'!$2:$2,0)),0)+IFERROR(INDEX('[1]2024'!$A:$Q,MATCH($B$3&amp;$D99,'[1]2024'!$B:$B,0),MATCH(P$4,'[1]2024'!$2:$2,0)),0)++IFERROR(INDEX('[1]2024'!$A:$Q,MATCH($C$3&amp;$D99,'[1]2024'!$B:$B,0),MATCH(P$4,'[1]2024'!$2:$2,0)),0)++IFERROR(INDEX('[1]2024'!$A:$Q,MATCH($D$3&amp;$D99,'[1]2024'!$B:$B,0),MATCH(P$4,'[1]2024'!$2:$2,0)),0)</f>
        <v>0</v>
      </c>
      <c r="Q99" s="74">
        <f>IFERROR(INDEX('[1]2024'!$A:$Q,MATCH($A$3&amp;$D99,'[1]2024'!$B:$B,0),MATCH(Q$4,'[1]2024'!$2:$2,0)),0)+IFERROR(INDEX('[1]2024'!$A:$Q,MATCH($B$3&amp;$D99,'[1]2024'!$B:$B,0),MATCH(Q$4,'[1]2024'!$2:$2,0)),0)++IFERROR(INDEX('[1]2024'!$A:$Q,MATCH($C$3&amp;$D99,'[1]2024'!$B:$B,0),MATCH(Q$4,'[1]2024'!$2:$2,0)),0)++IFERROR(INDEX('[1]2024'!$A:$Q,MATCH($D$3&amp;$D99,'[1]2024'!$B:$B,0),MATCH(Q$4,'[1]2024'!$2:$2,0)),0)</f>
        <v>0</v>
      </c>
      <c r="R99" s="74">
        <f>IFERROR(INDEX('[1]2024'!$A:$Q,MATCH($A$3&amp;$D99,'[1]2024'!$B:$B,0),MATCH(R$4,'[1]2024'!$2:$2,0)),0)+IFERROR(INDEX('[1]2024'!$A:$Q,MATCH($B$3&amp;$D99,'[1]2024'!$B:$B,0),MATCH(R$4,'[1]2024'!$2:$2,0)),0)++IFERROR(INDEX('[1]2024'!$A:$Q,MATCH($C$3&amp;$D99,'[1]2024'!$B:$B,0),MATCH(R$4,'[1]2024'!$2:$2,0)),0)++IFERROR(INDEX('[1]2024'!$A:$Q,MATCH($D$3&amp;$D99,'[1]2024'!$B:$B,0),MATCH(R$4,'[1]2024'!$2:$2,0)),0)</f>
        <v>0</v>
      </c>
      <c r="S99" s="74">
        <f>IFERROR(INDEX('[1]2024'!$A:$Q,MATCH($A$3&amp;$D99,'[1]2024'!$B:$B,0),MATCH(S$4,'[1]2024'!$2:$2,0)),0)+IFERROR(INDEX('[1]2024'!$A:$Q,MATCH($B$3&amp;$D99,'[1]2024'!$B:$B,0),MATCH(S$4,'[1]2024'!$2:$2,0)),0)++IFERROR(INDEX('[1]2024'!$A:$Q,MATCH($C$3&amp;$D99,'[1]2024'!$B:$B,0),MATCH(S$4,'[1]2024'!$2:$2,0)),0)++IFERROR(INDEX('[1]2024'!$A:$Q,MATCH($D$3&amp;$D99,'[1]2024'!$B:$B,0),MATCH(S$4,'[1]2024'!$2:$2,0)),0)</f>
        <v>0</v>
      </c>
      <c r="T99" s="75">
        <v>0</v>
      </c>
      <c r="U99" s="73">
        <f t="shared" si="70"/>
        <v>0</v>
      </c>
      <c r="V99" s="174">
        <v>0</v>
      </c>
      <c r="W99" s="105">
        <v>0</v>
      </c>
      <c r="X99" s="105">
        <v>0</v>
      </c>
      <c r="Y99" s="105">
        <v>0</v>
      </c>
      <c r="Z99" s="105">
        <v>0</v>
      </c>
      <c r="AA99" s="105">
        <v>0</v>
      </c>
      <c r="AB99" s="105">
        <v>0</v>
      </c>
      <c r="AC99" s="105">
        <v>0</v>
      </c>
      <c r="AD99" s="105">
        <v>0</v>
      </c>
      <c r="AE99" s="105">
        <v>0</v>
      </c>
      <c r="AF99" s="105">
        <v>0</v>
      </c>
      <c r="AG99" s="175">
        <v>0</v>
      </c>
      <c r="AH99" s="73">
        <f t="shared" si="71"/>
        <v>0</v>
      </c>
      <c r="AI99" s="73"/>
      <c r="AJ99" s="73"/>
      <c r="AK99" s="73"/>
      <c r="AL99" s="73"/>
      <c r="AM99" s="73"/>
      <c r="AN99" s="73"/>
      <c r="AO99" s="73"/>
      <c r="AP99" s="73"/>
      <c r="AQ99" s="73"/>
      <c r="AR99" s="73"/>
      <c r="AS99" s="73"/>
      <c r="AT99" s="73"/>
      <c r="AU99" s="73">
        <f t="shared" si="31"/>
        <v>0</v>
      </c>
      <c r="AV99" s="73">
        <f t="shared" si="52"/>
        <v>0</v>
      </c>
      <c r="AW99" s="73">
        <f t="shared" si="53"/>
        <v>0</v>
      </c>
      <c r="AX99" s="73">
        <f t="shared" si="54"/>
        <v>0</v>
      </c>
      <c r="AY99" s="73">
        <f t="shared" si="72"/>
        <v>0</v>
      </c>
      <c r="AZ99" s="73">
        <f t="shared" si="73"/>
        <v>0</v>
      </c>
      <c r="BA99" s="73">
        <f t="shared" si="74"/>
        <v>0</v>
      </c>
      <c r="BB99" s="91"/>
      <c r="BC99" s="69" t="s">
        <v>24</v>
      </c>
      <c r="BD99" s="160"/>
      <c r="BE99" s="74">
        <v>0</v>
      </c>
      <c r="BF99" s="74">
        <v>0</v>
      </c>
      <c r="BG99" s="74">
        <v>0</v>
      </c>
      <c r="BH99" s="162">
        <f t="shared" si="75"/>
        <v>0</v>
      </c>
    </row>
    <row r="100" spans="1:60" x14ac:dyDescent="0.3">
      <c r="A100" s="57" t="s">
        <v>190</v>
      </c>
      <c r="B100" s="158" t="s">
        <v>21</v>
      </c>
      <c r="C100" s="158"/>
      <c r="D100" s="159"/>
      <c r="E100" s="159"/>
      <c r="F100" s="169">
        <v>199893000</v>
      </c>
      <c r="G100" s="61">
        <f>SUM(G101:G106)</f>
        <v>146523250</v>
      </c>
      <c r="H100" s="62">
        <f t="shared" ref="H100:S100" si="76">SUM(H101:H106)</f>
        <v>4000000</v>
      </c>
      <c r="I100" s="63">
        <f t="shared" si="76"/>
        <v>42400000</v>
      </c>
      <c r="J100" s="63">
        <f t="shared" si="76"/>
        <v>27600000</v>
      </c>
      <c r="K100" s="63">
        <f t="shared" si="76"/>
        <v>0</v>
      </c>
      <c r="L100" s="63">
        <f t="shared" si="76"/>
        <v>20199600</v>
      </c>
      <c r="M100" s="63">
        <f t="shared" si="76"/>
        <v>680000</v>
      </c>
      <c r="N100" s="63">
        <f t="shared" si="76"/>
        <v>0</v>
      </c>
      <c r="O100" s="63">
        <f t="shared" si="76"/>
        <v>973650</v>
      </c>
      <c r="P100" s="63">
        <f t="shared" si="76"/>
        <v>22470000</v>
      </c>
      <c r="Q100" s="63">
        <f t="shared" si="76"/>
        <v>0</v>
      </c>
      <c r="R100" s="63">
        <f t="shared" si="76"/>
        <v>7510000</v>
      </c>
      <c r="S100" s="63">
        <f t="shared" si="76"/>
        <v>20690000</v>
      </c>
      <c r="T100" s="64">
        <v>140000000</v>
      </c>
      <c r="U100" s="61">
        <f t="shared" ref="U100:Z100" si="77">SUM(U101:U106)</f>
        <v>134684636</v>
      </c>
      <c r="V100" s="85">
        <f t="shared" si="77"/>
        <v>5010000</v>
      </c>
      <c r="W100" s="99">
        <f t="shared" si="77"/>
        <v>10063636</v>
      </c>
      <c r="X100" s="99">
        <f t="shared" si="77"/>
        <v>27443000</v>
      </c>
      <c r="Y100" s="99">
        <f t="shared" si="77"/>
        <v>14168000</v>
      </c>
      <c r="Z100" s="99">
        <f t="shared" si="77"/>
        <v>0</v>
      </c>
      <c r="AA100" s="99">
        <v>6000000</v>
      </c>
      <c r="AB100" s="99">
        <v>0</v>
      </c>
      <c r="AC100" s="99">
        <v>59000000</v>
      </c>
      <c r="AD100" s="99">
        <v>7000000</v>
      </c>
      <c r="AE100" s="99">
        <v>0</v>
      </c>
      <c r="AF100" s="99">
        <v>0</v>
      </c>
      <c r="AG100" s="170">
        <v>6000000</v>
      </c>
      <c r="AH100" s="61">
        <f t="shared" ref="AH100:AT100" si="78">SUM(AH101:AH106)</f>
        <v>189600000</v>
      </c>
      <c r="AI100" s="61">
        <f t="shared" si="78"/>
        <v>42000000</v>
      </c>
      <c r="AJ100" s="61">
        <f t="shared" si="78"/>
        <v>6000000</v>
      </c>
      <c r="AK100" s="61">
        <f t="shared" si="78"/>
        <v>80000000</v>
      </c>
      <c r="AL100" s="61">
        <f t="shared" si="78"/>
        <v>0</v>
      </c>
      <c r="AM100" s="61">
        <f t="shared" si="78"/>
        <v>3800000</v>
      </c>
      <c r="AN100" s="61">
        <f t="shared" si="78"/>
        <v>3250000</v>
      </c>
      <c r="AO100" s="61">
        <f t="shared" si="78"/>
        <v>10250000</v>
      </c>
      <c r="AP100" s="61">
        <f t="shared" si="78"/>
        <v>3250000</v>
      </c>
      <c r="AQ100" s="61">
        <f t="shared" si="78"/>
        <v>3250000</v>
      </c>
      <c r="AR100" s="61">
        <f t="shared" si="78"/>
        <v>0</v>
      </c>
      <c r="AS100" s="61">
        <f t="shared" si="78"/>
        <v>3000000</v>
      </c>
      <c r="AT100" s="61">
        <f t="shared" si="78"/>
        <v>34800000</v>
      </c>
      <c r="AU100" s="61">
        <f t="shared" si="31"/>
        <v>128000000</v>
      </c>
      <c r="AV100" s="61">
        <f t="shared" si="52"/>
        <v>7050000</v>
      </c>
      <c r="AW100" s="61">
        <f t="shared" si="53"/>
        <v>16750000</v>
      </c>
      <c r="AX100" s="61">
        <f t="shared" si="54"/>
        <v>37800000</v>
      </c>
      <c r="AY100" s="61">
        <f>SUM(AY101:AY106)</f>
        <v>198580000</v>
      </c>
      <c r="AZ100" s="61">
        <f>SUM(AZ101:AZ106)</f>
        <v>208009000</v>
      </c>
      <c r="BA100" s="61">
        <f>SUM(BA101:BA106)</f>
        <v>217909450</v>
      </c>
      <c r="BB100" s="91"/>
      <c r="BC100" s="171"/>
      <c r="BD100" s="171"/>
      <c r="BE100" s="61">
        <f>SUM(BE101:BE105)</f>
        <v>0</v>
      </c>
      <c r="BF100" s="61">
        <v>49637000</v>
      </c>
      <c r="BG100" s="61">
        <v>161477330</v>
      </c>
      <c r="BH100" s="161">
        <f t="shared" si="75"/>
        <v>146523250</v>
      </c>
    </row>
    <row r="101" spans="1:60" outlineLevel="1" x14ac:dyDescent="0.3">
      <c r="A101" s="71" t="s">
        <v>191</v>
      </c>
      <c r="B101" s="149" t="s">
        <v>192</v>
      </c>
      <c r="C101" s="149" t="s">
        <v>31</v>
      </c>
      <c r="D101" s="150">
        <v>5110110</v>
      </c>
      <c r="E101" s="150" t="s">
        <v>193</v>
      </c>
      <c r="F101" s="173">
        <v>97290000</v>
      </c>
      <c r="G101" s="73">
        <f t="shared" ref="G101:G106" si="79">SUM(H101:S101)</f>
        <v>130010000</v>
      </c>
      <c r="H101" s="74">
        <f>IFERROR(INDEX('[1]2024'!$A:$Q,MATCH($A$3&amp;$D101,'[1]2024'!$B:$B,0),MATCH(H$4,'[1]2024'!$2:$2,0)),0)+IFERROR(INDEX('[1]2024'!$A:$Q,MATCH($B$3&amp;$D101,'[1]2024'!$B:$B,0),MATCH(H$4,'[1]2024'!$2:$2,0)),0)++IFERROR(INDEX('[1]2024'!$A:$Q,MATCH($C$3&amp;$D101,'[1]2024'!$B:$B,0),MATCH(H$4,'[1]2024'!$2:$2,0)),0)++IFERROR(INDEX('[1]2024'!$A:$Q,MATCH($D$3&amp;$D101,'[1]2024'!$B:$B,0),MATCH(H$4,'[1]2024'!$2:$2,0)),0)</f>
        <v>4000000</v>
      </c>
      <c r="I101" s="74">
        <f>IFERROR(INDEX('[1]2024'!$A:$Q,MATCH($A$3&amp;$D101,'[1]2024'!$B:$B,0),MATCH(I$4,'[1]2024'!$2:$2,0)),0)+IFERROR(INDEX('[1]2024'!$A:$Q,MATCH($B$3&amp;$D101,'[1]2024'!$B:$B,0),MATCH(I$4,'[1]2024'!$2:$2,0)),0)++IFERROR(INDEX('[1]2024'!$A:$Q,MATCH($C$3&amp;$D101,'[1]2024'!$B:$B,0),MATCH(I$4,'[1]2024'!$2:$2,0)),0)++IFERROR(INDEX('[1]2024'!$A:$Q,MATCH($D$3&amp;$D101,'[1]2024'!$B:$B,0),MATCH(I$4,'[1]2024'!$2:$2,0)),0)</f>
        <v>42400000</v>
      </c>
      <c r="J101" s="74">
        <f>IFERROR(INDEX('[1]2024'!$A:$Q,MATCH($A$3&amp;$D101,'[1]2024'!$B:$B,0),MATCH(J$4,'[1]2024'!$2:$2,0)),0)+IFERROR(INDEX('[1]2024'!$A:$Q,MATCH($B$3&amp;$D101,'[1]2024'!$B:$B,0),MATCH(J$4,'[1]2024'!$2:$2,0)),0)++IFERROR(INDEX('[1]2024'!$A:$Q,MATCH($C$3&amp;$D101,'[1]2024'!$B:$B,0),MATCH(J$4,'[1]2024'!$2:$2,0)),0)++IFERROR(INDEX('[1]2024'!$A:$Q,MATCH($D$3&amp;$D101,'[1]2024'!$B:$B,0),MATCH(J$4,'[1]2024'!$2:$2,0)),0)</f>
        <v>27600000</v>
      </c>
      <c r="K101" s="74">
        <f>IFERROR(INDEX('[1]2024'!$A:$Q,MATCH($A$3&amp;$D101,'[1]2024'!$B:$B,0),MATCH(K$4,'[1]2024'!$2:$2,0)),0)+IFERROR(INDEX('[1]2024'!$A:$Q,MATCH($B$3&amp;$D101,'[1]2024'!$B:$B,0),MATCH(K$4,'[1]2024'!$2:$2,0)),0)++IFERROR(INDEX('[1]2024'!$A:$Q,MATCH($C$3&amp;$D101,'[1]2024'!$B:$B,0),MATCH(K$4,'[1]2024'!$2:$2,0)),0)++IFERROR(INDEX('[1]2024'!$A:$Q,MATCH($D$3&amp;$D101,'[1]2024'!$B:$B,0),MATCH(K$4,'[1]2024'!$2:$2,0)),0)</f>
        <v>0</v>
      </c>
      <c r="L101" s="74">
        <f>IFERROR(INDEX('[1]2024'!$A:$Q,MATCH($A$3&amp;$D101,'[1]2024'!$B:$B,0),MATCH(L$4,'[1]2024'!$2:$2,0)),0)+IFERROR(INDEX('[1]2024'!$A:$Q,MATCH($B$3&amp;$D101,'[1]2024'!$B:$B,0),MATCH(L$4,'[1]2024'!$2:$2,0)),0)++IFERROR(INDEX('[1]2024'!$A:$Q,MATCH($C$3&amp;$D101,'[1]2024'!$B:$B,0),MATCH(L$4,'[1]2024'!$2:$2,0)),0)++IFERROR(INDEX('[1]2024'!$A:$Q,MATCH($D$3&amp;$D101,'[1]2024'!$B:$B,0),MATCH(L$4,'[1]2024'!$2:$2,0)),0)</f>
        <v>20170000</v>
      </c>
      <c r="M101" s="74">
        <f>IFERROR(INDEX('[1]2024'!$A:$Q,MATCH($A$3&amp;$D101,'[1]2024'!$B:$B,0),MATCH(M$4,'[1]2024'!$2:$2,0)),0)+IFERROR(INDEX('[1]2024'!$A:$Q,MATCH($B$3&amp;$D101,'[1]2024'!$B:$B,0),MATCH(M$4,'[1]2024'!$2:$2,0)),0)++IFERROR(INDEX('[1]2024'!$A:$Q,MATCH($C$3&amp;$D101,'[1]2024'!$B:$B,0),MATCH(M$4,'[1]2024'!$2:$2,0)),0)++IFERROR(INDEX('[1]2024'!$A:$Q,MATCH($D$3&amp;$D101,'[1]2024'!$B:$B,0),MATCH(M$4,'[1]2024'!$2:$2,0)),0)</f>
        <v>680000</v>
      </c>
      <c r="N101" s="74">
        <f>IFERROR(INDEX('[1]2024'!$A:$Q,MATCH($A$3&amp;$D101,'[1]2024'!$B:$B,0),MATCH(N$4,'[1]2024'!$2:$2,0)),0)+IFERROR(INDEX('[1]2024'!$A:$Q,MATCH($B$3&amp;$D101,'[1]2024'!$B:$B,0),MATCH(N$4,'[1]2024'!$2:$2,0)),0)++IFERROR(INDEX('[1]2024'!$A:$Q,MATCH($C$3&amp;$D101,'[1]2024'!$B:$B,0),MATCH(N$4,'[1]2024'!$2:$2,0)),0)++IFERROR(INDEX('[1]2024'!$A:$Q,MATCH($D$3&amp;$D101,'[1]2024'!$B:$B,0),MATCH(N$4,'[1]2024'!$2:$2,0)),0)</f>
        <v>0</v>
      </c>
      <c r="O101" s="74">
        <f>IFERROR(INDEX('[1]2024'!$A:$Q,MATCH($A$3&amp;$D101,'[1]2024'!$B:$B,0),MATCH(O$4,'[1]2024'!$2:$2,0)),0)+IFERROR(INDEX('[1]2024'!$A:$Q,MATCH($B$3&amp;$D101,'[1]2024'!$B:$B,0),MATCH(O$4,'[1]2024'!$2:$2,0)),0)++IFERROR(INDEX('[1]2024'!$A:$Q,MATCH($C$3&amp;$D101,'[1]2024'!$B:$B,0),MATCH(O$4,'[1]2024'!$2:$2,0)),0)++IFERROR(INDEX('[1]2024'!$A:$Q,MATCH($D$3&amp;$D101,'[1]2024'!$B:$B,0),MATCH(O$4,'[1]2024'!$2:$2,0)),0)</f>
        <v>800000</v>
      </c>
      <c r="P101" s="74">
        <f>IFERROR(INDEX('[1]2024'!$A:$Q,MATCH($A$3&amp;$D101,'[1]2024'!$B:$B,0),MATCH(P$4,'[1]2024'!$2:$2,0)),0)+IFERROR(INDEX('[1]2024'!$A:$Q,MATCH($B$3&amp;$D101,'[1]2024'!$B:$B,0),MATCH(P$4,'[1]2024'!$2:$2,0)),0)++IFERROR(INDEX('[1]2024'!$A:$Q,MATCH($C$3&amp;$D101,'[1]2024'!$B:$B,0),MATCH(P$4,'[1]2024'!$2:$2,0)),0)++IFERROR(INDEX('[1]2024'!$A:$Q,MATCH($D$3&amp;$D101,'[1]2024'!$B:$B,0),MATCH(P$4,'[1]2024'!$2:$2,0)),0)</f>
        <v>22470000</v>
      </c>
      <c r="Q101" s="74">
        <f>IFERROR(INDEX('[1]2024'!$A:$Q,MATCH($A$3&amp;$D101,'[1]2024'!$B:$B,0),MATCH(Q$4,'[1]2024'!$2:$2,0)),0)+IFERROR(INDEX('[1]2024'!$A:$Q,MATCH($B$3&amp;$D101,'[1]2024'!$B:$B,0),MATCH(Q$4,'[1]2024'!$2:$2,0)),0)++IFERROR(INDEX('[1]2024'!$A:$Q,MATCH($C$3&amp;$D101,'[1]2024'!$B:$B,0),MATCH(Q$4,'[1]2024'!$2:$2,0)),0)++IFERROR(INDEX('[1]2024'!$A:$Q,MATCH($D$3&amp;$D101,'[1]2024'!$B:$B,0),MATCH(Q$4,'[1]2024'!$2:$2,0)),0)</f>
        <v>0</v>
      </c>
      <c r="R101" s="74">
        <f>IFERROR(INDEX('[1]2024'!$A:$Q,MATCH($A$3&amp;$D101,'[1]2024'!$B:$B,0),MATCH(R$4,'[1]2024'!$2:$2,0)),0)+IFERROR(INDEX('[1]2024'!$A:$Q,MATCH($B$3&amp;$D101,'[1]2024'!$B:$B,0),MATCH(R$4,'[1]2024'!$2:$2,0)),0)++IFERROR(INDEX('[1]2024'!$A:$Q,MATCH($C$3&amp;$D101,'[1]2024'!$B:$B,0),MATCH(R$4,'[1]2024'!$2:$2,0)),0)++IFERROR(INDEX('[1]2024'!$A:$Q,MATCH($D$3&amp;$D101,'[1]2024'!$B:$B,0),MATCH(R$4,'[1]2024'!$2:$2,0)),0)</f>
        <v>6110000</v>
      </c>
      <c r="S101" s="74">
        <f>IFERROR(INDEX('[1]2024'!$A:$Q,MATCH($A$3&amp;$D101,'[1]2024'!$B:$B,0),MATCH(S$4,'[1]2024'!$2:$2,0)),0)+IFERROR(INDEX('[1]2024'!$A:$Q,MATCH($B$3&amp;$D101,'[1]2024'!$B:$B,0),MATCH(S$4,'[1]2024'!$2:$2,0)),0)++IFERROR(INDEX('[1]2024'!$A:$Q,MATCH($C$3&amp;$D101,'[1]2024'!$B:$B,0),MATCH(S$4,'[1]2024'!$2:$2,0)),0)++IFERROR(INDEX('[1]2024'!$A:$Q,MATCH($D$3&amp;$D101,'[1]2024'!$B:$B,0),MATCH(S$4,'[1]2024'!$2:$2,0)),0)</f>
        <v>5780000</v>
      </c>
      <c r="T101" s="132">
        <v>110000000</v>
      </c>
      <c r="U101" s="73">
        <f t="shared" ref="U101:U106" si="80">SUM(V101:AG101)</f>
        <v>77290636</v>
      </c>
      <c r="V101" s="174">
        <v>5010000</v>
      </c>
      <c r="W101" s="105">
        <v>5963636</v>
      </c>
      <c r="X101" s="105">
        <v>5110000</v>
      </c>
      <c r="Y101" s="105">
        <v>13207000</v>
      </c>
      <c r="Z101" s="105">
        <v>0</v>
      </c>
      <c r="AA101" s="105">
        <v>6000000</v>
      </c>
      <c r="AB101" s="105">
        <v>0</v>
      </c>
      <c r="AC101" s="105">
        <v>29000000</v>
      </c>
      <c r="AD101" s="105">
        <v>7000000</v>
      </c>
      <c r="AE101" s="105">
        <v>0</v>
      </c>
      <c r="AF101" s="105">
        <v>0</v>
      </c>
      <c r="AG101" s="175">
        <v>6000000</v>
      </c>
      <c r="AH101" s="189">
        <f t="shared" ref="AH101:AH106" si="81">SUM(AI101:AT101)</f>
        <v>96600000</v>
      </c>
      <c r="AI101" s="73">
        <v>10000000</v>
      </c>
      <c r="AJ101" s="73">
        <v>6000000</v>
      </c>
      <c r="AK101" s="73">
        <v>50000000</v>
      </c>
      <c r="AL101" s="73"/>
      <c r="AM101" s="73">
        <v>3800000</v>
      </c>
      <c r="AN101" s="218">
        <f>13250000-10000000</f>
        <v>3250000</v>
      </c>
      <c r="AO101" s="73">
        <v>250000</v>
      </c>
      <c r="AP101" s="73">
        <v>3250000</v>
      </c>
      <c r="AQ101" s="218">
        <f>13250000-10000000</f>
        <v>3250000</v>
      </c>
      <c r="AR101" s="73"/>
      <c r="AS101" s="73">
        <v>3000000</v>
      </c>
      <c r="AT101" s="73">
        <v>13800000</v>
      </c>
      <c r="AU101" s="73">
        <f t="shared" si="31"/>
        <v>66000000</v>
      </c>
      <c r="AV101" s="73">
        <f t="shared" si="52"/>
        <v>7050000</v>
      </c>
      <c r="AW101" s="73">
        <f t="shared" si="53"/>
        <v>6750000</v>
      </c>
      <c r="AX101" s="73">
        <f t="shared" si="54"/>
        <v>16800000</v>
      </c>
      <c r="AY101" s="73">
        <f t="shared" ref="AY101:AY106" si="82">IF($BC101="O",1.05*$AH101,$AH101)</f>
        <v>101430000</v>
      </c>
      <c r="AZ101" s="73">
        <f t="shared" ref="AZ101:AZ106" si="83">IF($BC101="O",1.05*$AY101,$AY101)</f>
        <v>106501500</v>
      </c>
      <c r="BA101" s="73">
        <f t="shared" ref="BA101:BA106" si="84">IF($BC101="O",1.05*$AZ101,$AZ101)</f>
        <v>111826575</v>
      </c>
      <c r="BB101" s="91"/>
      <c r="BC101" s="69" t="s">
        <v>39</v>
      </c>
      <c r="BD101" s="160"/>
      <c r="BE101" s="74">
        <v>0</v>
      </c>
      <c r="BF101" s="74">
        <v>38776000</v>
      </c>
      <c r="BG101" s="74">
        <v>92910000</v>
      </c>
      <c r="BH101" s="162">
        <f t="shared" si="75"/>
        <v>130010000</v>
      </c>
    </row>
    <row r="102" spans="1:60" outlineLevel="1" x14ac:dyDescent="0.3">
      <c r="A102" s="71" t="s">
        <v>194</v>
      </c>
      <c r="B102" s="149" t="s">
        <v>192</v>
      </c>
      <c r="C102" s="149" t="s">
        <v>31</v>
      </c>
      <c r="D102" s="150">
        <v>5110120</v>
      </c>
      <c r="E102" s="150" t="s">
        <v>193</v>
      </c>
      <c r="F102" s="173">
        <v>0</v>
      </c>
      <c r="G102" s="73">
        <f t="shared" si="79"/>
        <v>0</v>
      </c>
      <c r="H102" s="74">
        <f>IFERROR(INDEX('[1]2024'!$A:$Q,MATCH($A$3&amp;$D102,'[1]2024'!$B:$B,0),MATCH(H$4,'[1]2024'!$2:$2,0)),0)+IFERROR(INDEX('[1]2024'!$A:$Q,MATCH($B$3&amp;$D102,'[1]2024'!$B:$B,0),MATCH(H$4,'[1]2024'!$2:$2,0)),0)++IFERROR(INDEX('[1]2024'!$A:$Q,MATCH($C$3&amp;$D102,'[1]2024'!$B:$B,0),MATCH(H$4,'[1]2024'!$2:$2,0)),0)++IFERROR(INDEX('[1]2024'!$A:$Q,MATCH($D$3&amp;$D102,'[1]2024'!$B:$B,0),MATCH(H$4,'[1]2024'!$2:$2,0)),0)</f>
        <v>0</v>
      </c>
      <c r="I102" s="74">
        <f>IFERROR(INDEX('[1]2024'!$A:$Q,MATCH($A$3&amp;$D102,'[1]2024'!$B:$B,0),MATCH(I$4,'[1]2024'!$2:$2,0)),0)+IFERROR(INDEX('[1]2024'!$A:$Q,MATCH($B$3&amp;$D102,'[1]2024'!$B:$B,0),MATCH(I$4,'[1]2024'!$2:$2,0)),0)++IFERROR(INDEX('[1]2024'!$A:$Q,MATCH($C$3&amp;$D102,'[1]2024'!$B:$B,0),MATCH(I$4,'[1]2024'!$2:$2,0)),0)++IFERROR(INDEX('[1]2024'!$A:$Q,MATCH($D$3&amp;$D102,'[1]2024'!$B:$B,0),MATCH(I$4,'[1]2024'!$2:$2,0)),0)</f>
        <v>0</v>
      </c>
      <c r="J102" s="74">
        <f>IFERROR(INDEX('[1]2024'!$A:$Q,MATCH($A$3&amp;$D102,'[1]2024'!$B:$B,0),MATCH(J$4,'[1]2024'!$2:$2,0)),0)+IFERROR(INDEX('[1]2024'!$A:$Q,MATCH($B$3&amp;$D102,'[1]2024'!$B:$B,0),MATCH(J$4,'[1]2024'!$2:$2,0)),0)++IFERROR(INDEX('[1]2024'!$A:$Q,MATCH($C$3&amp;$D102,'[1]2024'!$B:$B,0),MATCH(J$4,'[1]2024'!$2:$2,0)),0)++IFERROR(INDEX('[1]2024'!$A:$Q,MATCH($D$3&amp;$D102,'[1]2024'!$B:$B,0),MATCH(J$4,'[1]2024'!$2:$2,0)),0)</f>
        <v>0</v>
      </c>
      <c r="K102" s="74">
        <f>IFERROR(INDEX('[1]2024'!$A:$Q,MATCH($A$3&amp;$D102,'[1]2024'!$B:$B,0),MATCH(K$4,'[1]2024'!$2:$2,0)),0)+IFERROR(INDEX('[1]2024'!$A:$Q,MATCH($B$3&amp;$D102,'[1]2024'!$B:$B,0),MATCH(K$4,'[1]2024'!$2:$2,0)),0)++IFERROR(INDEX('[1]2024'!$A:$Q,MATCH($C$3&amp;$D102,'[1]2024'!$B:$B,0),MATCH(K$4,'[1]2024'!$2:$2,0)),0)++IFERROR(INDEX('[1]2024'!$A:$Q,MATCH($D$3&amp;$D102,'[1]2024'!$B:$B,0),MATCH(K$4,'[1]2024'!$2:$2,0)),0)</f>
        <v>0</v>
      </c>
      <c r="L102" s="74">
        <f>IFERROR(INDEX('[1]2024'!$A:$Q,MATCH($A$3&amp;$D102,'[1]2024'!$B:$B,0),MATCH(L$4,'[1]2024'!$2:$2,0)),0)+IFERROR(INDEX('[1]2024'!$A:$Q,MATCH($B$3&amp;$D102,'[1]2024'!$B:$B,0),MATCH(L$4,'[1]2024'!$2:$2,0)),0)++IFERROR(INDEX('[1]2024'!$A:$Q,MATCH($C$3&amp;$D102,'[1]2024'!$B:$B,0),MATCH(L$4,'[1]2024'!$2:$2,0)),0)++IFERROR(INDEX('[1]2024'!$A:$Q,MATCH($D$3&amp;$D102,'[1]2024'!$B:$B,0),MATCH(L$4,'[1]2024'!$2:$2,0)),0)</f>
        <v>0</v>
      </c>
      <c r="M102" s="74">
        <f>IFERROR(INDEX('[1]2024'!$A:$Q,MATCH($A$3&amp;$D102,'[1]2024'!$B:$B,0),MATCH(M$4,'[1]2024'!$2:$2,0)),0)+IFERROR(INDEX('[1]2024'!$A:$Q,MATCH($B$3&amp;$D102,'[1]2024'!$B:$B,0),MATCH(M$4,'[1]2024'!$2:$2,0)),0)++IFERROR(INDEX('[1]2024'!$A:$Q,MATCH($C$3&amp;$D102,'[1]2024'!$B:$B,0),MATCH(M$4,'[1]2024'!$2:$2,0)),0)++IFERROR(INDEX('[1]2024'!$A:$Q,MATCH($D$3&amp;$D102,'[1]2024'!$B:$B,0),MATCH(M$4,'[1]2024'!$2:$2,0)),0)</f>
        <v>0</v>
      </c>
      <c r="N102" s="74">
        <f>IFERROR(INDEX('[1]2024'!$A:$Q,MATCH($A$3&amp;$D102,'[1]2024'!$B:$B,0),MATCH(N$4,'[1]2024'!$2:$2,0)),0)+IFERROR(INDEX('[1]2024'!$A:$Q,MATCH($B$3&amp;$D102,'[1]2024'!$B:$B,0),MATCH(N$4,'[1]2024'!$2:$2,0)),0)++IFERROR(INDEX('[1]2024'!$A:$Q,MATCH($C$3&amp;$D102,'[1]2024'!$B:$B,0),MATCH(N$4,'[1]2024'!$2:$2,0)),0)++IFERROR(INDEX('[1]2024'!$A:$Q,MATCH($D$3&amp;$D102,'[1]2024'!$B:$B,0),MATCH(N$4,'[1]2024'!$2:$2,0)),0)</f>
        <v>0</v>
      </c>
      <c r="O102" s="74">
        <f>IFERROR(INDEX('[1]2024'!$A:$Q,MATCH($A$3&amp;$D102,'[1]2024'!$B:$B,0),MATCH(O$4,'[1]2024'!$2:$2,0)),0)+IFERROR(INDEX('[1]2024'!$A:$Q,MATCH($B$3&amp;$D102,'[1]2024'!$B:$B,0),MATCH(O$4,'[1]2024'!$2:$2,0)),0)++IFERROR(INDEX('[1]2024'!$A:$Q,MATCH($C$3&amp;$D102,'[1]2024'!$B:$B,0),MATCH(O$4,'[1]2024'!$2:$2,0)),0)++IFERROR(INDEX('[1]2024'!$A:$Q,MATCH($D$3&amp;$D102,'[1]2024'!$B:$B,0),MATCH(O$4,'[1]2024'!$2:$2,0)),0)</f>
        <v>0</v>
      </c>
      <c r="P102" s="74">
        <f>IFERROR(INDEX('[1]2024'!$A:$Q,MATCH($A$3&amp;$D102,'[1]2024'!$B:$B,0),MATCH(P$4,'[1]2024'!$2:$2,0)),0)+IFERROR(INDEX('[1]2024'!$A:$Q,MATCH($B$3&amp;$D102,'[1]2024'!$B:$B,0),MATCH(P$4,'[1]2024'!$2:$2,0)),0)++IFERROR(INDEX('[1]2024'!$A:$Q,MATCH($C$3&amp;$D102,'[1]2024'!$B:$B,0),MATCH(P$4,'[1]2024'!$2:$2,0)),0)++IFERROR(INDEX('[1]2024'!$A:$Q,MATCH($D$3&amp;$D102,'[1]2024'!$B:$B,0),MATCH(P$4,'[1]2024'!$2:$2,0)),0)</f>
        <v>0</v>
      </c>
      <c r="Q102" s="74">
        <f>IFERROR(INDEX('[1]2024'!$A:$Q,MATCH($A$3&amp;$D102,'[1]2024'!$B:$B,0),MATCH(Q$4,'[1]2024'!$2:$2,0)),0)+IFERROR(INDEX('[1]2024'!$A:$Q,MATCH($B$3&amp;$D102,'[1]2024'!$B:$B,0),MATCH(Q$4,'[1]2024'!$2:$2,0)),0)++IFERROR(INDEX('[1]2024'!$A:$Q,MATCH($C$3&amp;$D102,'[1]2024'!$B:$B,0),MATCH(Q$4,'[1]2024'!$2:$2,0)),0)++IFERROR(INDEX('[1]2024'!$A:$Q,MATCH($D$3&amp;$D102,'[1]2024'!$B:$B,0),MATCH(Q$4,'[1]2024'!$2:$2,0)),0)</f>
        <v>0</v>
      </c>
      <c r="R102" s="74">
        <f>IFERROR(INDEX('[1]2024'!$A:$Q,MATCH($A$3&amp;$D102,'[1]2024'!$B:$B,0),MATCH(R$4,'[1]2024'!$2:$2,0)),0)+IFERROR(INDEX('[1]2024'!$A:$Q,MATCH($B$3&amp;$D102,'[1]2024'!$B:$B,0),MATCH(R$4,'[1]2024'!$2:$2,0)),0)++IFERROR(INDEX('[1]2024'!$A:$Q,MATCH($C$3&amp;$D102,'[1]2024'!$B:$B,0),MATCH(R$4,'[1]2024'!$2:$2,0)),0)++IFERROR(INDEX('[1]2024'!$A:$Q,MATCH($D$3&amp;$D102,'[1]2024'!$B:$B,0),MATCH(R$4,'[1]2024'!$2:$2,0)),0)</f>
        <v>0</v>
      </c>
      <c r="S102" s="74">
        <f>IFERROR(INDEX('[1]2024'!$A:$Q,MATCH($A$3&amp;$D102,'[1]2024'!$B:$B,0),MATCH(S$4,'[1]2024'!$2:$2,0)),0)+IFERROR(INDEX('[1]2024'!$A:$Q,MATCH($B$3&amp;$D102,'[1]2024'!$B:$B,0),MATCH(S$4,'[1]2024'!$2:$2,0)),0)++IFERROR(INDEX('[1]2024'!$A:$Q,MATCH($C$3&amp;$D102,'[1]2024'!$B:$B,0),MATCH(S$4,'[1]2024'!$2:$2,0)),0)++IFERROR(INDEX('[1]2024'!$A:$Q,MATCH($D$3&amp;$D102,'[1]2024'!$B:$B,0),MATCH(S$4,'[1]2024'!$2:$2,0)),0)</f>
        <v>0</v>
      </c>
      <c r="T102" s="75">
        <v>0</v>
      </c>
      <c r="U102" s="73">
        <f t="shared" si="80"/>
        <v>0</v>
      </c>
      <c r="V102" s="174">
        <v>0</v>
      </c>
      <c r="W102" s="105">
        <v>0</v>
      </c>
      <c r="X102" s="105">
        <v>0</v>
      </c>
      <c r="Y102" s="105">
        <v>0</v>
      </c>
      <c r="Z102" s="105">
        <v>0</v>
      </c>
      <c r="AA102" s="105">
        <v>0</v>
      </c>
      <c r="AB102" s="105">
        <v>0</v>
      </c>
      <c r="AC102" s="105">
        <v>0</v>
      </c>
      <c r="AD102" s="105">
        <v>0</v>
      </c>
      <c r="AE102" s="105">
        <v>0</v>
      </c>
      <c r="AF102" s="105">
        <v>0</v>
      </c>
      <c r="AG102" s="175">
        <v>0</v>
      </c>
      <c r="AH102" s="73">
        <f t="shared" si="81"/>
        <v>0</v>
      </c>
      <c r="AI102" s="73"/>
      <c r="AJ102" s="73"/>
      <c r="AK102" s="73"/>
      <c r="AL102" s="73"/>
      <c r="AM102" s="73"/>
      <c r="AN102" s="73"/>
      <c r="AO102" s="73"/>
      <c r="AP102" s="73"/>
      <c r="AQ102" s="73"/>
      <c r="AR102" s="73"/>
      <c r="AS102" s="73"/>
      <c r="AT102" s="73"/>
      <c r="AU102" s="73">
        <f t="shared" si="31"/>
        <v>0</v>
      </c>
      <c r="AV102" s="73">
        <f t="shared" si="52"/>
        <v>0</v>
      </c>
      <c r="AW102" s="73">
        <f t="shared" si="53"/>
        <v>0</v>
      </c>
      <c r="AX102" s="73">
        <f t="shared" si="54"/>
        <v>0</v>
      </c>
      <c r="AY102" s="73">
        <f t="shared" si="82"/>
        <v>0</v>
      </c>
      <c r="AZ102" s="73">
        <f t="shared" si="83"/>
        <v>0</v>
      </c>
      <c r="BA102" s="73">
        <f t="shared" si="84"/>
        <v>0</v>
      </c>
      <c r="BB102" s="91"/>
      <c r="BC102" s="69" t="s">
        <v>39</v>
      </c>
      <c r="BD102" s="160"/>
      <c r="BE102" s="74">
        <v>0</v>
      </c>
      <c r="BF102" s="74">
        <v>0</v>
      </c>
      <c r="BG102" s="74">
        <v>0</v>
      </c>
      <c r="BH102" s="162">
        <f t="shared" si="75"/>
        <v>0</v>
      </c>
    </row>
    <row r="103" spans="1:60" outlineLevel="1" x14ac:dyDescent="0.3">
      <c r="A103" s="71" t="s">
        <v>195</v>
      </c>
      <c r="B103" s="149" t="s">
        <v>192</v>
      </c>
      <c r="C103" s="149" t="s">
        <v>44</v>
      </c>
      <c r="D103" s="150">
        <v>5110130</v>
      </c>
      <c r="E103" s="150" t="s">
        <v>193</v>
      </c>
      <c r="F103" s="173">
        <v>98988000</v>
      </c>
      <c r="G103" s="73">
        <f t="shared" si="79"/>
        <v>14910000</v>
      </c>
      <c r="H103" s="74">
        <f>IFERROR(INDEX('[1]2024'!$A:$Q,MATCH($A$3&amp;$D103,'[1]2024'!$B:$B,0),MATCH(H$4,'[1]2024'!$2:$2,0)),0)+IFERROR(INDEX('[1]2024'!$A:$Q,MATCH($B$3&amp;$D103,'[1]2024'!$B:$B,0),MATCH(H$4,'[1]2024'!$2:$2,0)),0)++IFERROR(INDEX('[1]2024'!$A:$Q,MATCH($C$3&amp;$D103,'[1]2024'!$B:$B,0),MATCH(H$4,'[1]2024'!$2:$2,0)),0)++IFERROR(INDEX('[1]2024'!$A:$Q,MATCH($D$3&amp;$D103,'[1]2024'!$B:$B,0),MATCH(H$4,'[1]2024'!$2:$2,0)),0)</f>
        <v>0</v>
      </c>
      <c r="I103" s="74">
        <f>IFERROR(INDEX('[1]2024'!$A:$Q,MATCH($A$3&amp;$D103,'[1]2024'!$B:$B,0),MATCH(I$4,'[1]2024'!$2:$2,0)),0)+IFERROR(INDEX('[1]2024'!$A:$Q,MATCH($B$3&amp;$D103,'[1]2024'!$B:$B,0),MATCH(I$4,'[1]2024'!$2:$2,0)),0)++IFERROR(INDEX('[1]2024'!$A:$Q,MATCH($C$3&amp;$D103,'[1]2024'!$B:$B,0),MATCH(I$4,'[1]2024'!$2:$2,0)),0)++IFERROR(INDEX('[1]2024'!$A:$Q,MATCH($D$3&amp;$D103,'[1]2024'!$B:$B,0),MATCH(I$4,'[1]2024'!$2:$2,0)),0)</f>
        <v>0</v>
      </c>
      <c r="J103" s="74">
        <f>IFERROR(INDEX('[1]2024'!$A:$Q,MATCH($A$3&amp;$D103,'[1]2024'!$B:$B,0),MATCH(J$4,'[1]2024'!$2:$2,0)),0)+IFERROR(INDEX('[1]2024'!$A:$Q,MATCH($B$3&amp;$D103,'[1]2024'!$B:$B,0),MATCH(J$4,'[1]2024'!$2:$2,0)),0)++IFERROR(INDEX('[1]2024'!$A:$Q,MATCH($C$3&amp;$D103,'[1]2024'!$B:$B,0),MATCH(J$4,'[1]2024'!$2:$2,0)),0)++IFERROR(INDEX('[1]2024'!$A:$Q,MATCH($D$3&amp;$D103,'[1]2024'!$B:$B,0),MATCH(J$4,'[1]2024'!$2:$2,0)),0)</f>
        <v>0</v>
      </c>
      <c r="K103" s="74">
        <f>IFERROR(INDEX('[1]2024'!$A:$Q,MATCH($A$3&amp;$D103,'[1]2024'!$B:$B,0),MATCH(K$4,'[1]2024'!$2:$2,0)),0)+IFERROR(INDEX('[1]2024'!$A:$Q,MATCH($B$3&amp;$D103,'[1]2024'!$B:$B,0),MATCH(K$4,'[1]2024'!$2:$2,0)),0)++IFERROR(INDEX('[1]2024'!$A:$Q,MATCH($C$3&amp;$D103,'[1]2024'!$B:$B,0),MATCH(K$4,'[1]2024'!$2:$2,0)),0)++IFERROR(INDEX('[1]2024'!$A:$Q,MATCH($D$3&amp;$D103,'[1]2024'!$B:$B,0),MATCH(K$4,'[1]2024'!$2:$2,0)),0)</f>
        <v>0</v>
      </c>
      <c r="L103" s="74">
        <f>IFERROR(INDEX('[1]2024'!$A:$Q,MATCH($A$3&amp;$D103,'[1]2024'!$B:$B,0),MATCH(L$4,'[1]2024'!$2:$2,0)),0)+IFERROR(INDEX('[1]2024'!$A:$Q,MATCH($B$3&amp;$D103,'[1]2024'!$B:$B,0),MATCH(L$4,'[1]2024'!$2:$2,0)),0)++IFERROR(INDEX('[1]2024'!$A:$Q,MATCH($C$3&amp;$D103,'[1]2024'!$B:$B,0),MATCH(L$4,'[1]2024'!$2:$2,0)),0)++IFERROR(INDEX('[1]2024'!$A:$Q,MATCH($D$3&amp;$D103,'[1]2024'!$B:$B,0),MATCH(L$4,'[1]2024'!$2:$2,0)),0)</f>
        <v>0</v>
      </c>
      <c r="M103" s="74">
        <f>IFERROR(INDEX('[1]2024'!$A:$Q,MATCH($A$3&amp;$D103,'[1]2024'!$B:$B,0),MATCH(M$4,'[1]2024'!$2:$2,0)),0)+IFERROR(INDEX('[1]2024'!$A:$Q,MATCH($B$3&amp;$D103,'[1]2024'!$B:$B,0),MATCH(M$4,'[1]2024'!$2:$2,0)),0)++IFERROR(INDEX('[1]2024'!$A:$Q,MATCH($C$3&amp;$D103,'[1]2024'!$B:$B,0),MATCH(M$4,'[1]2024'!$2:$2,0)),0)++IFERROR(INDEX('[1]2024'!$A:$Q,MATCH($D$3&amp;$D103,'[1]2024'!$B:$B,0),MATCH(M$4,'[1]2024'!$2:$2,0)),0)</f>
        <v>0</v>
      </c>
      <c r="N103" s="74">
        <f>IFERROR(INDEX('[1]2024'!$A:$Q,MATCH($A$3&amp;$D103,'[1]2024'!$B:$B,0),MATCH(N$4,'[1]2024'!$2:$2,0)),0)+IFERROR(INDEX('[1]2024'!$A:$Q,MATCH($B$3&amp;$D103,'[1]2024'!$B:$B,0),MATCH(N$4,'[1]2024'!$2:$2,0)),0)++IFERROR(INDEX('[1]2024'!$A:$Q,MATCH($C$3&amp;$D103,'[1]2024'!$B:$B,0),MATCH(N$4,'[1]2024'!$2:$2,0)),0)++IFERROR(INDEX('[1]2024'!$A:$Q,MATCH($D$3&amp;$D103,'[1]2024'!$B:$B,0),MATCH(N$4,'[1]2024'!$2:$2,0)),0)</f>
        <v>0</v>
      </c>
      <c r="O103" s="74">
        <f>IFERROR(INDEX('[1]2024'!$A:$Q,MATCH($A$3&amp;$D103,'[1]2024'!$B:$B,0),MATCH(O$4,'[1]2024'!$2:$2,0)),0)+IFERROR(INDEX('[1]2024'!$A:$Q,MATCH($B$3&amp;$D103,'[1]2024'!$B:$B,0),MATCH(O$4,'[1]2024'!$2:$2,0)),0)++IFERROR(INDEX('[1]2024'!$A:$Q,MATCH($C$3&amp;$D103,'[1]2024'!$B:$B,0),MATCH(O$4,'[1]2024'!$2:$2,0)),0)++IFERROR(INDEX('[1]2024'!$A:$Q,MATCH($D$3&amp;$D103,'[1]2024'!$B:$B,0),MATCH(O$4,'[1]2024'!$2:$2,0)),0)</f>
        <v>0</v>
      </c>
      <c r="P103" s="74">
        <f>IFERROR(INDEX('[1]2024'!$A:$Q,MATCH($A$3&amp;$D103,'[1]2024'!$B:$B,0),MATCH(P$4,'[1]2024'!$2:$2,0)),0)+IFERROR(INDEX('[1]2024'!$A:$Q,MATCH($B$3&amp;$D103,'[1]2024'!$B:$B,0),MATCH(P$4,'[1]2024'!$2:$2,0)),0)++IFERROR(INDEX('[1]2024'!$A:$Q,MATCH($C$3&amp;$D103,'[1]2024'!$B:$B,0),MATCH(P$4,'[1]2024'!$2:$2,0)),0)++IFERROR(INDEX('[1]2024'!$A:$Q,MATCH($D$3&amp;$D103,'[1]2024'!$B:$B,0),MATCH(P$4,'[1]2024'!$2:$2,0)),0)</f>
        <v>0</v>
      </c>
      <c r="Q103" s="74">
        <f>IFERROR(INDEX('[1]2024'!$A:$Q,MATCH($A$3&amp;$D103,'[1]2024'!$B:$B,0),MATCH(Q$4,'[1]2024'!$2:$2,0)),0)+IFERROR(INDEX('[1]2024'!$A:$Q,MATCH($B$3&amp;$D103,'[1]2024'!$B:$B,0),MATCH(Q$4,'[1]2024'!$2:$2,0)),0)++IFERROR(INDEX('[1]2024'!$A:$Q,MATCH($C$3&amp;$D103,'[1]2024'!$B:$B,0),MATCH(Q$4,'[1]2024'!$2:$2,0)),0)++IFERROR(INDEX('[1]2024'!$A:$Q,MATCH($D$3&amp;$D103,'[1]2024'!$B:$B,0),MATCH(Q$4,'[1]2024'!$2:$2,0)),0)</f>
        <v>0</v>
      </c>
      <c r="R103" s="74">
        <f>IFERROR(INDEX('[1]2024'!$A:$Q,MATCH($A$3&amp;$D103,'[1]2024'!$B:$B,0),MATCH(R$4,'[1]2024'!$2:$2,0)),0)+IFERROR(INDEX('[1]2024'!$A:$Q,MATCH($B$3&amp;$D103,'[1]2024'!$B:$B,0),MATCH(R$4,'[1]2024'!$2:$2,0)),0)++IFERROR(INDEX('[1]2024'!$A:$Q,MATCH($C$3&amp;$D103,'[1]2024'!$B:$B,0),MATCH(R$4,'[1]2024'!$2:$2,0)),0)++IFERROR(INDEX('[1]2024'!$A:$Q,MATCH($D$3&amp;$D103,'[1]2024'!$B:$B,0),MATCH(R$4,'[1]2024'!$2:$2,0)),0)</f>
        <v>0</v>
      </c>
      <c r="S103" s="74">
        <f>IFERROR(INDEX('[1]2024'!$A:$Q,MATCH($A$3&amp;$D103,'[1]2024'!$B:$B,0),MATCH(S$4,'[1]2024'!$2:$2,0)),0)+IFERROR(INDEX('[1]2024'!$A:$Q,MATCH($B$3&amp;$D103,'[1]2024'!$B:$B,0),MATCH(S$4,'[1]2024'!$2:$2,0)),0)++IFERROR(INDEX('[1]2024'!$A:$Q,MATCH($C$3&amp;$D103,'[1]2024'!$B:$B,0),MATCH(S$4,'[1]2024'!$2:$2,0)),0)++IFERROR(INDEX('[1]2024'!$A:$Q,MATCH($D$3&amp;$D103,'[1]2024'!$B:$B,0),MATCH(S$4,'[1]2024'!$2:$2,0)),0)</f>
        <v>14910000</v>
      </c>
      <c r="T103" s="75">
        <v>30000000</v>
      </c>
      <c r="U103" s="73">
        <f t="shared" si="80"/>
        <v>57394000</v>
      </c>
      <c r="V103" s="174">
        <v>0</v>
      </c>
      <c r="W103" s="105">
        <v>4100000</v>
      </c>
      <c r="X103" s="105">
        <v>22333000</v>
      </c>
      <c r="Y103" s="105">
        <v>961000</v>
      </c>
      <c r="Z103" s="105">
        <v>0</v>
      </c>
      <c r="AA103" s="105">
        <v>0</v>
      </c>
      <c r="AB103" s="105">
        <v>0</v>
      </c>
      <c r="AC103" s="105">
        <v>30000000</v>
      </c>
      <c r="AD103" s="105">
        <v>0</v>
      </c>
      <c r="AE103" s="105">
        <v>0</v>
      </c>
      <c r="AF103" s="105">
        <v>0</v>
      </c>
      <c r="AG103" s="175">
        <v>0</v>
      </c>
      <c r="AH103" s="189">
        <f t="shared" si="81"/>
        <v>83000000</v>
      </c>
      <c r="AI103" s="218">
        <f>42000000-10000000</f>
        <v>32000000</v>
      </c>
      <c r="AJ103" s="73"/>
      <c r="AK103" s="73">
        <v>30000000</v>
      </c>
      <c r="AL103" s="73"/>
      <c r="AM103" s="73"/>
      <c r="AN103" s="73"/>
      <c r="AO103" s="73">
        <v>10000000</v>
      </c>
      <c r="AP103" s="73"/>
      <c r="AQ103" s="73"/>
      <c r="AR103" s="73"/>
      <c r="AS103" s="73"/>
      <c r="AT103" s="218">
        <f>21000000-10000000</f>
        <v>11000000</v>
      </c>
      <c r="AU103" s="73">
        <f t="shared" si="31"/>
        <v>62000000</v>
      </c>
      <c r="AV103" s="73">
        <f t="shared" si="52"/>
        <v>0</v>
      </c>
      <c r="AW103" s="73">
        <f t="shared" si="53"/>
        <v>10000000</v>
      </c>
      <c r="AX103" s="73">
        <f t="shared" si="54"/>
        <v>11000000</v>
      </c>
      <c r="AY103" s="73">
        <f t="shared" si="82"/>
        <v>87150000</v>
      </c>
      <c r="AZ103" s="73">
        <f t="shared" si="83"/>
        <v>91507500</v>
      </c>
      <c r="BA103" s="73">
        <f t="shared" si="84"/>
        <v>96082875</v>
      </c>
      <c r="BB103" s="91"/>
      <c r="BC103" s="69" t="s">
        <v>39</v>
      </c>
      <c r="BD103" s="160"/>
      <c r="BE103" s="74">
        <v>0</v>
      </c>
      <c r="BF103" s="74">
        <v>9700000</v>
      </c>
      <c r="BG103" s="74">
        <v>65992000</v>
      </c>
      <c r="BH103" s="162">
        <f t="shared" si="75"/>
        <v>14910000</v>
      </c>
    </row>
    <row r="104" spans="1:60" outlineLevel="1" x14ac:dyDescent="0.3">
      <c r="A104" s="71" t="s">
        <v>196</v>
      </c>
      <c r="B104" s="149" t="s">
        <v>192</v>
      </c>
      <c r="C104" s="149" t="s">
        <v>44</v>
      </c>
      <c r="D104" s="150">
        <v>5110140</v>
      </c>
      <c r="E104" s="150" t="s">
        <v>193</v>
      </c>
      <c r="F104" s="173">
        <v>3615000</v>
      </c>
      <c r="G104" s="73">
        <f t="shared" si="79"/>
        <v>1573650</v>
      </c>
      <c r="H104" s="74">
        <f>IFERROR(INDEX('[1]2024'!$A:$Q,MATCH($A$3&amp;$D104,'[1]2024'!$B:$B,0),MATCH(H$4,'[1]2024'!$2:$2,0)),0)+IFERROR(INDEX('[1]2024'!$A:$Q,MATCH($B$3&amp;$D104,'[1]2024'!$B:$B,0),MATCH(H$4,'[1]2024'!$2:$2,0)),0)++IFERROR(INDEX('[1]2024'!$A:$Q,MATCH($C$3&amp;$D104,'[1]2024'!$B:$B,0),MATCH(H$4,'[1]2024'!$2:$2,0)),0)++IFERROR(INDEX('[1]2024'!$A:$Q,MATCH($D$3&amp;$D104,'[1]2024'!$B:$B,0),MATCH(H$4,'[1]2024'!$2:$2,0)),0)</f>
        <v>0</v>
      </c>
      <c r="I104" s="74">
        <f>IFERROR(INDEX('[1]2024'!$A:$Q,MATCH($A$3&amp;$D104,'[1]2024'!$B:$B,0),MATCH(I$4,'[1]2024'!$2:$2,0)),0)+IFERROR(INDEX('[1]2024'!$A:$Q,MATCH($B$3&amp;$D104,'[1]2024'!$B:$B,0),MATCH(I$4,'[1]2024'!$2:$2,0)),0)++IFERROR(INDEX('[1]2024'!$A:$Q,MATCH($C$3&amp;$D104,'[1]2024'!$B:$B,0),MATCH(I$4,'[1]2024'!$2:$2,0)),0)++IFERROR(INDEX('[1]2024'!$A:$Q,MATCH($D$3&amp;$D104,'[1]2024'!$B:$B,0),MATCH(I$4,'[1]2024'!$2:$2,0)),0)</f>
        <v>0</v>
      </c>
      <c r="J104" s="74">
        <f>IFERROR(INDEX('[1]2024'!$A:$Q,MATCH($A$3&amp;$D104,'[1]2024'!$B:$B,0),MATCH(J$4,'[1]2024'!$2:$2,0)),0)+IFERROR(INDEX('[1]2024'!$A:$Q,MATCH($B$3&amp;$D104,'[1]2024'!$B:$B,0),MATCH(J$4,'[1]2024'!$2:$2,0)),0)++IFERROR(INDEX('[1]2024'!$A:$Q,MATCH($C$3&amp;$D104,'[1]2024'!$B:$B,0),MATCH(J$4,'[1]2024'!$2:$2,0)),0)++IFERROR(INDEX('[1]2024'!$A:$Q,MATCH($D$3&amp;$D104,'[1]2024'!$B:$B,0),MATCH(J$4,'[1]2024'!$2:$2,0)),0)</f>
        <v>0</v>
      </c>
      <c r="K104" s="74">
        <f>IFERROR(INDEX('[1]2024'!$A:$Q,MATCH($A$3&amp;$D104,'[1]2024'!$B:$B,0),MATCH(K$4,'[1]2024'!$2:$2,0)),0)+IFERROR(INDEX('[1]2024'!$A:$Q,MATCH($B$3&amp;$D104,'[1]2024'!$B:$B,0),MATCH(K$4,'[1]2024'!$2:$2,0)),0)++IFERROR(INDEX('[1]2024'!$A:$Q,MATCH($C$3&amp;$D104,'[1]2024'!$B:$B,0),MATCH(K$4,'[1]2024'!$2:$2,0)),0)++IFERROR(INDEX('[1]2024'!$A:$Q,MATCH($D$3&amp;$D104,'[1]2024'!$B:$B,0),MATCH(K$4,'[1]2024'!$2:$2,0)),0)</f>
        <v>0</v>
      </c>
      <c r="L104" s="74">
        <f>IFERROR(INDEX('[1]2024'!$A:$Q,MATCH($A$3&amp;$D104,'[1]2024'!$B:$B,0),MATCH(L$4,'[1]2024'!$2:$2,0)),0)+IFERROR(INDEX('[1]2024'!$A:$Q,MATCH($B$3&amp;$D104,'[1]2024'!$B:$B,0),MATCH(L$4,'[1]2024'!$2:$2,0)),0)++IFERROR(INDEX('[1]2024'!$A:$Q,MATCH($C$3&amp;$D104,'[1]2024'!$B:$B,0),MATCH(L$4,'[1]2024'!$2:$2,0)),0)++IFERROR(INDEX('[1]2024'!$A:$Q,MATCH($D$3&amp;$D104,'[1]2024'!$B:$B,0),MATCH(L$4,'[1]2024'!$2:$2,0)),0)</f>
        <v>0</v>
      </c>
      <c r="M104" s="74">
        <f>IFERROR(INDEX('[1]2024'!$A:$Q,MATCH($A$3&amp;$D104,'[1]2024'!$B:$B,0),MATCH(M$4,'[1]2024'!$2:$2,0)),0)+IFERROR(INDEX('[1]2024'!$A:$Q,MATCH($B$3&amp;$D104,'[1]2024'!$B:$B,0),MATCH(M$4,'[1]2024'!$2:$2,0)),0)++IFERROR(INDEX('[1]2024'!$A:$Q,MATCH($C$3&amp;$D104,'[1]2024'!$B:$B,0),MATCH(M$4,'[1]2024'!$2:$2,0)),0)++IFERROR(INDEX('[1]2024'!$A:$Q,MATCH($D$3&amp;$D104,'[1]2024'!$B:$B,0),MATCH(M$4,'[1]2024'!$2:$2,0)),0)</f>
        <v>0</v>
      </c>
      <c r="N104" s="74">
        <f>IFERROR(INDEX('[1]2024'!$A:$Q,MATCH($A$3&amp;$D104,'[1]2024'!$B:$B,0),MATCH(N$4,'[1]2024'!$2:$2,0)),0)+IFERROR(INDEX('[1]2024'!$A:$Q,MATCH($B$3&amp;$D104,'[1]2024'!$B:$B,0),MATCH(N$4,'[1]2024'!$2:$2,0)),0)++IFERROR(INDEX('[1]2024'!$A:$Q,MATCH($C$3&amp;$D104,'[1]2024'!$B:$B,0),MATCH(N$4,'[1]2024'!$2:$2,0)),0)++IFERROR(INDEX('[1]2024'!$A:$Q,MATCH($D$3&amp;$D104,'[1]2024'!$B:$B,0),MATCH(N$4,'[1]2024'!$2:$2,0)),0)</f>
        <v>0</v>
      </c>
      <c r="O104" s="74">
        <f>IFERROR(INDEX('[1]2024'!$A:$Q,MATCH($A$3&amp;$D104,'[1]2024'!$B:$B,0),MATCH(O$4,'[1]2024'!$2:$2,0)),0)+IFERROR(INDEX('[1]2024'!$A:$Q,MATCH($B$3&amp;$D104,'[1]2024'!$B:$B,0),MATCH(O$4,'[1]2024'!$2:$2,0)),0)++IFERROR(INDEX('[1]2024'!$A:$Q,MATCH($C$3&amp;$D104,'[1]2024'!$B:$B,0),MATCH(O$4,'[1]2024'!$2:$2,0)),0)++IFERROR(INDEX('[1]2024'!$A:$Q,MATCH($D$3&amp;$D104,'[1]2024'!$B:$B,0),MATCH(O$4,'[1]2024'!$2:$2,0)),0)</f>
        <v>173650</v>
      </c>
      <c r="P104" s="74">
        <f>IFERROR(INDEX('[1]2024'!$A:$Q,MATCH($A$3&amp;$D104,'[1]2024'!$B:$B,0),MATCH(P$4,'[1]2024'!$2:$2,0)),0)+IFERROR(INDEX('[1]2024'!$A:$Q,MATCH($B$3&amp;$D104,'[1]2024'!$B:$B,0),MATCH(P$4,'[1]2024'!$2:$2,0)),0)++IFERROR(INDEX('[1]2024'!$A:$Q,MATCH($C$3&amp;$D104,'[1]2024'!$B:$B,0),MATCH(P$4,'[1]2024'!$2:$2,0)),0)++IFERROR(INDEX('[1]2024'!$A:$Q,MATCH($D$3&amp;$D104,'[1]2024'!$B:$B,0),MATCH(P$4,'[1]2024'!$2:$2,0)),0)</f>
        <v>0</v>
      </c>
      <c r="Q104" s="74">
        <f>IFERROR(INDEX('[1]2024'!$A:$Q,MATCH($A$3&amp;$D104,'[1]2024'!$B:$B,0),MATCH(Q$4,'[1]2024'!$2:$2,0)),0)+IFERROR(INDEX('[1]2024'!$A:$Q,MATCH($B$3&amp;$D104,'[1]2024'!$B:$B,0),MATCH(Q$4,'[1]2024'!$2:$2,0)),0)++IFERROR(INDEX('[1]2024'!$A:$Q,MATCH($C$3&amp;$D104,'[1]2024'!$B:$B,0),MATCH(Q$4,'[1]2024'!$2:$2,0)),0)++IFERROR(INDEX('[1]2024'!$A:$Q,MATCH($D$3&amp;$D104,'[1]2024'!$B:$B,0),MATCH(Q$4,'[1]2024'!$2:$2,0)),0)</f>
        <v>0</v>
      </c>
      <c r="R104" s="74">
        <f>IFERROR(INDEX('[1]2024'!$A:$Q,MATCH($A$3&amp;$D104,'[1]2024'!$B:$B,0),MATCH(R$4,'[1]2024'!$2:$2,0)),0)+IFERROR(INDEX('[1]2024'!$A:$Q,MATCH($B$3&amp;$D104,'[1]2024'!$B:$B,0),MATCH(R$4,'[1]2024'!$2:$2,0)),0)++IFERROR(INDEX('[1]2024'!$A:$Q,MATCH($C$3&amp;$D104,'[1]2024'!$B:$B,0),MATCH(R$4,'[1]2024'!$2:$2,0)),0)++IFERROR(INDEX('[1]2024'!$A:$Q,MATCH($D$3&amp;$D104,'[1]2024'!$B:$B,0),MATCH(R$4,'[1]2024'!$2:$2,0)),0)</f>
        <v>1400000</v>
      </c>
      <c r="S104" s="74">
        <f>IFERROR(INDEX('[1]2024'!$A:$Q,MATCH($A$3&amp;$D104,'[1]2024'!$B:$B,0),MATCH(S$4,'[1]2024'!$2:$2,0)),0)+IFERROR(INDEX('[1]2024'!$A:$Q,MATCH($B$3&amp;$D104,'[1]2024'!$B:$B,0),MATCH(S$4,'[1]2024'!$2:$2,0)),0)++IFERROR(INDEX('[1]2024'!$A:$Q,MATCH($C$3&amp;$D104,'[1]2024'!$B:$B,0),MATCH(S$4,'[1]2024'!$2:$2,0)),0)++IFERROR(INDEX('[1]2024'!$A:$Q,MATCH($D$3&amp;$D104,'[1]2024'!$B:$B,0),MATCH(S$4,'[1]2024'!$2:$2,0)),0)</f>
        <v>0</v>
      </c>
      <c r="T104" s="75">
        <v>0</v>
      </c>
      <c r="U104" s="73">
        <f t="shared" si="80"/>
        <v>0</v>
      </c>
      <c r="V104" s="174">
        <v>0</v>
      </c>
      <c r="W104" s="105">
        <v>0</v>
      </c>
      <c r="X104" s="105">
        <v>0</v>
      </c>
      <c r="Y104" s="105">
        <v>0</v>
      </c>
      <c r="Z104" s="105">
        <v>0</v>
      </c>
      <c r="AA104" s="105">
        <v>0</v>
      </c>
      <c r="AB104" s="105">
        <v>0</v>
      </c>
      <c r="AC104" s="105">
        <v>0</v>
      </c>
      <c r="AD104" s="105">
        <v>0</v>
      </c>
      <c r="AE104" s="105">
        <v>0</v>
      </c>
      <c r="AF104" s="105">
        <v>0</v>
      </c>
      <c r="AG104" s="175">
        <v>0</v>
      </c>
      <c r="AH104" s="73">
        <f t="shared" si="81"/>
        <v>0</v>
      </c>
      <c r="AI104" s="73"/>
      <c r="AJ104" s="73"/>
      <c r="AK104" s="73"/>
      <c r="AL104" s="73"/>
      <c r="AM104" s="73"/>
      <c r="AN104" s="73"/>
      <c r="AO104" s="73"/>
      <c r="AP104" s="73"/>
      <c r="AQ104" s="73"/>
      <c r="AR104" s="73"/>
      <c r="AS104" s="73"/>
      <c r="AT104" s="73"/>
      <c r="AU104" s="73">
        <f t="shared" si="31"/>
        <v>0</v>
      </c>
      <c r="AV104" s="73">
        <f t="shared" si="52"/>
        <v>0</v>
      </c>
      <c r="AW104" s="73">
        <f t="shared" si="53"/>
        <v>0</v>
      </c>
      <c r="AX104" s="73">
        <f t="shared" si="54"/>
        <v>0</v>
      </c>
      <c r="AY104" s="73">
        <f t="shared" si="82"/>
        <v>0</v>
      </c>
      <c r="AZ104" s="73">
        <f t="shared" si="83"/>
        <v>0</v>
      </c>
      <c r="BA104" s="73">
        <f t="shared" si="84"/>
        <v>0</v>
      </c>
      <c r="BB104" s="91"/>
      <c r="BC104" s="69" t="s">
        <v>39</v>
      </c>
      <c r="BD104" s="160"/>
      <c r="BE104" s="74">
        <v>0</v>
      </c>
      <c r="BF104" s="74">
        <v>1161000</v>
      </c>
      <c r="BG104" s="74">
        <v>2575330</v>
      </c>
      <c r="BH104" s="162">
        <f t="shared" si="75"/>
        <v>1573650</v>
      </c>
    </row>
    <row r="105" spans="1:60" outlineLevel="1" x14ac:dyDescent="0.3">
      <c r="A105" s="71" t="s">
        <v>197</v>
      </c>
      <c r="B105" s="149" t="s">
        <v>198</v>
      </c>
      <c r="C105" s="149" t="s">
        <v>31</v>
      </c>
      <c r="D105" s="150">
        <v>5110150</v>
      </c>
      <c r="E105" s="150" t="s">
        <v>199</v>
      </c>
      <c r="F105" s="173">
        <v>0</v>
      </c>
      <c r="G105" s="73">
        <f t="shared" si="79"/>
        <v>29600</v>
      </c>
      <c r="H105" s="74">
        <f>IFERROR(INDEX('[1]2024'!$A:$Q,MATCH($A$3&amp;$D105,'[1]2024'!$B:$B,0),MATCH(H$4,'[1]2024'!$2:$2,0)),0)+IFERROR(INDEX('[1]2024'!$A:$Q,MATCH($B$3&amp;$D105,'[1]2024'!$B:$B,0),MATCH(H$4,'[1]2024'!$2:$2,0)),0)++IFERROR(INDEX('[1]2024'!$A:$Q,MATCH($C$3&amp;$D105,'[1]2024'!$B:$B,0),MATCH(H$4,'[1]2024'!$2:$2,0)),0)++IFERROR(INDEX('[1]2024'!$A:$Q,MATCH($D$3&amp;$D105,'[1]2024'!$B:$B,0),MATCH(H$4,'[1]2024'!$2:$2,0)),0)</f>
        <v>0</v>
      </c>
      <c r="I105" s="74">
        <f>IFERROR(INDEX('[1]2024'!$A:$Q,MATCH($A$3&amp;$D105,'[1]2024'!$B:$B,0),MATCH(I$4,'[1]2024'!$2:$2,0)),0)+IFERROR(INDEX('[1]2024'!$A:$Q,MATCH($B$3&amp;$D105,'[1]2024'!$B:$B,0),MATCH(I$4,'[1]2024'!$2:$2,0)),0)++IFERROR(INDEX('[1]2024'!$A:$Q,MATCH($C$3&amp;$D105,'[1]2024'!$B:$B,0),MATCH(I$4,'[1]2024'!$2:$2,0)),0)++IFERROR(INDEX('[1]2024'!$A:$Q,MATCH($D$3&amp;$D105,'[1]2024'!$B:$B,0),MATCH(I$4,'[1]2024'!$2:$2,0)),0)</f>
        <v>0</v>
      </c>
      <c r="J105" s="74">
        <f>IFERROR(INDEX('[1]2024'!$A:$Q,MATCH($A$3&amp;$D105,'[1]2024'!$B:$B,0),MATCH(J$4,'[1]2024'!$2:$2,0)),0)+IFERROR(INDEX('[1]2024'!$A:$Q,MATCH($B$3&amp;$D105,'[1]2024'!$B:$B,0),MATCH(J$4,'[1]2024'!$2:$2,0)),0)++IFERROR(INDEX('[1]2024'!$A:$Q,MATCH($C$3&amp;$D105,'[1]2024'!$B:$B,0),MATCH(J$4,'[1]2024'!$2:$2,0)),0)++IFERROR(INDEX('[1]2024'!$A:$Q,MATCH($D$3&amp;$D105,'[1]2024'!$B:$B,0),MATCH(J$4,'[1]2024'!$2:$2,0)),0)</f>
        <v>0</v>
      </c>
      <c r="K105" s="74">
        <f>IFERROR(INDEX('[1]2024'!$A:$Q,MATCH($A$3&amp;$D105,'[1]2024'!$B:$B,0),MATCH(K$4,'[1]2024'!$2:$2,0)),0)+IFERROR(INDEX('[1]2024'!$A:$Q,MATCH($B$3&amp;$D105,'[1]2024'!$B:$B,0),MATCH(K$4,'[1]2024'!$2:$2,0)),0)++IFERROR(INDEX('[1]2024'!$A:$Q,MATCH($C$3&amp;$D105,'[1]2024'!$B:$B,0),MATCH(K$4,'[1]2024'!$2:$2,0)),0)++IFERROR(INDEX('[1]2024'!$A:$Q,MATCH($D$3&amp;$D105,'[1]2024'!$B:$B,0),MATCH(K$4,'[1]2024'!$2:$2,0)),0)</f>
        <v>0</v>
      </c>
      <c r="L105" s="74">
        <f>IFERROR(INDEX('[1]2024'!$A:$Q,MATCH($A$3&amp;$D105,'[1]2024'!$B:$B,0),MATCH(L$4,'[1]2024'!$2:$2,0)),0)+IFERROR(INDEX('[1]2024'!$A:$Q,MATCH($B$3&amp;$D105,'[1]2024'!$B:$B,0),MATCH(L$4,'[1]2024'!$2:$2,0)),0)++IFERROR(INDEX('[1]2024'!$A:$Q,MATCH($C$3&amp;$D105,'[1]2024'!$B:$B,0),MATCH(L$4,'[1]2024'!$2:$2,0)),0)++IFERROR(INDEX('[1]2024'!$A:$Q,MATCH($D$3&amp;$D105,'[1]2024'!$B:$B,0),MATCH(L$4,'[1]2024'!$2:$2,0)),0)</f>
        <v>29600</v>
      </c>
      <c r="M105" s="74">
        <f>IFERROR(INDEX('[1]2024'!$A:$Q,MATCH($A$3&amp;$D105,'[1]2024'!$B:$B,0),MATCH(M$4,'[1]2024'!$2:$2,0)),0)+IFERROR(INDEX('[1]2024'!$A:$Q,MATCH($B$3&amp;$D105,'[1]2024'!$B:$B,0),MATCH(M$4,'[1]2024'!$2:$2,0)),0)++IFERROR(INDEX('[1]2024'!$A:$Q,MATCH($C$3&amp;$D105,'[1]2024'!$B:$B,0),MATCH(M$4,'[1]2024'!$2:$2,0)),0)++IFERROR(INDEX('[1]2024'!$A:$Q,MATCH($D$3&amp;$D105,'[1]2024'!$B:$B,0),MATCH(M$4,'[1]2024'!$2:$2,0)),0)</f>
        <v>0</v>
      </c>
      <c r="N105" s="74">
        <f>IFERROR(INDEX('[1]2024'!$A:$Q,MATCH($A$3&amp;$D105,'[1]2024'!$B:$B,0),MATCH(N$4,'[1]2024'!$2:$2,0)),0)+IFERROR(INDEX('[1]2024'!$A:$Q,MATCH($B$3&amp;$D105,'[1]2024'!$B:$B,0),MATCH(N$4,'[1]2024'!$2:$2,0)),0)++IFERROR(INDEX('[1]2024'!$A:$Q,MATCH($C$3&amp;$D105,'[1]2024'!$B:$B,0),MATCH(N$4,'[1]2024'!$2:$2,0)),0)++IFERROR(INDEX('[1]2024'!$A:$Q,MATCH($D$3&amp;$D105,'[1]2024'!$B:$B,0),MATCH(N$4,'[1]2024'!$2:$2,0)),0)</f>
        <v>0</v>
      </c>
      <c r="O105" s="74">
        <f>IFERROR(INDEX('[1]2024'!$A:$Q,MATCH($A$3&amp;$D105,'[1]2024'!$B:$B,0),MATCH(O$4,'[1]2024'!$2:$2,0)),0)+IFERROR(INDEX('[1]2024'!$A:$Q,MATCH($B$3&amp;$D105,'[1]2024'!$B:$B,0),MATCH(O$4,'[1]2024'!$2:$2,0)),0)++IFERROR(INDEX('[1]2024'!$A:$Q,MATCH($C$3&amp;$D105,'[1]2024'!$B:$B,0),MATCH(O$4,'[1]2024'!$2:$2,0)),0)++IFERROR(INDEX('[1]2024'!$A:$Q,MATCH($D$3&amp;$D105,'[1]2024'!$B:$B,0),MATCH(O$4,'[1]2024'!$2:$2,0)),0)</f>
        <v>0</v>
      </c>
      <c r="P105" s="74">
        <f>IFERROR(INDEX('[1]2024'!$A:$Q,MATCH($A$3&amp;$D105,'[1]2024'!$B:$B,0),MATCH(P$4,'[1]2024'!$2:$2,0)),0)+IFERROR(INDEX('[1]2024'!$A:$Q,MATCH($B$3&amp;$D105,'[1]2024'!$B:$B,0),MATCH(P$4,'[1]2024'!$2:$2,0)),0)++IFERROR(INDEX('[1]2024'!$A:$Q,MATCH($C$3&amp;$D105,'[1]2024'!$B:$B,0),MATCH(P$4,'[1]2024'!$2:$2,0)),0)++IFERROR(INDEX('[1]2024'!$A:$Q,MATCH($D$3&amp;$D105,'[1]2024'!$B:$B,0),MATCH(P$4,'[1]2024'!$2:$2,0)),0)</f>
        <v>0</v>
      </c>
      <c r="Q105" s="74">
        <f>IFERROR(INDEX('[1]2024'!$A:$Q,MATCH($A$3&amp;$D105,'[1]2024'!$B:$B,0),MATCH(Q$4,'[1]2024'!$2:$2,0)),0)+IFERROR(INDEX('[1]2024'!$A:$Q,MATCH($B$3&amp;$D105,'[1]2024'!$B:$B,0),MATCH(Q$4,'[1]2024'!$2:$2,0)),0)++IFERROR(INDEX('[1]2024'!$A:$Q,MATCH($C$3&amp;$D105,'[1]2024'!$B:$B,0),MATCH(Q$4,'[1]2024'!$2:$2,0)),0)++IFERROR(INDEX('[1]2024'!$A:$Q,MATCH($D$3&amp;$D105,'[1]2024'!$B:$B,0),MATCH(Q$4,'[1]2024'!$2:$2,0)),0)</f>
        <v>0</v>
      </c>
      <c r="R105" s="74">
        <f>IFERROR(INDEX('[1]2024'!$A:$Q,MATCH($A$3&amp;$D105,'[1]2024'!$B:$B,0),MATCH(R$4,'[1]2024'!$2:$2,0)),0)+IFERROR(INDEX('[1]2024'!$A:$Q,MATCH($B$3&amp;$D105,'[1]2024'!$B:$B,0),MATCH(R$4,'[1]2024'!$2:$2,0)),0)++IFERROR(INDEX('[1]2024'!$A:$Q,MATCH($C$3&amp;$D105,'[1]2024'!$B:$B,0),MATCH(R$4,'[1]2024'!$2:$2,0)),0)++IFERROR(INDEX('[1]2024'!$A:$Q,MATCH($D$3&amp;$D105,'[1]2024'!$B:$B,0),MATCH(R$4,'[1]2024'!$2:$2,0)),0)</f>
        <v>0</v>
      </c>
      <c r="S105" s="74">
        <f>IFERROR(INDEX('[1]2024'!$A:$Q,MATCH($A$3&amp;$D105,'[1]2024'!$B:$B,0),MATCH(S$4,'[1]2024'!$2:$2,0)),0)+IFERROR(INDEX('[1]2024'!$A:$Q,MATCH($B$3&amp;$D105,'[1]2024'!$B:$B,0),MATCH(S$4,'[1]2024'!$2:$2,0)),0)++IFERROR(INDEX('[1]2024'!$A:$Q,MATCH($C$3&amp;$D105,'[1]2024'!$B:$B,0),MATCH(S$4,'[1]2024'!$2:$2,0)),0)++IFERROR(INDEX('[1]2024'!$A:$Q,MATCH($D$3&amp;$D105,'[1]2024'!$B:$B,0),MATCH(S$4,'[1]2024'!$2:$2,0)),0)</f>
        <v>0</v>
      </c>
      <c r="T105" s="75">
        <v>0</v>
      </c>
      <c r="U105" s="73">
        <f t="shared" si="80"/>
        <v>0</v>
      </c>
      <c r="V105" s="174">
        <v>0</v>
      </c>
      <c r="W105" s="105">
        <v>0</v>
      </c>
      <c r="X105" s="105">
        <v>0</v>
      </c>
      <c r="Y105" s="105">
        <v>0</v>
      </c>
      <c r="Z105" s="105">
        <v>0</v>
      </c>
      <c r="AA105" s="105">
        <v>0</v>
      </c>
      <c r="AB105" s="105">
        <v>0</v>
      </c>
      <c r="AC105" s="105">
        <v>0</v>
      </c>
      <c r="AD105" s="105">
        <v>0</v>
      </c>
      <c r="AE105" s="105">
        <v>0</v>
      </c>
      <c r="AF105" s="105">
        <v>0</v>
      </c>
      <c r="AG105" s="175">
        <v>0</v>
      </c>
      <c r="AH105" s="189">
        <f t="shared" si="81"/>
        <v>10000000</v>
      </c>
      <c r="AI105" s="73"/>
      <c r="AJ105" s="73"/>
      <c r="AK105" s="73"/>
      <c r="AL105" s="73"/>
      <c r="AM105" s="73"/>
      <c r="AN105" s="73"/>
      <c r="AO105" s="73"/>
      <c r="AP105" s="73"/>
      <c r="AQ105" s="73"/>
      <c r="AR105" s="73"/>
      <c r="AS105" s="73"/>
      <c r="AT105" s="73">
        <v>10000000</v>
      </c>
      <c r="AU105" s="73">
        <f t="shared" si="31"/>
        <v>0</v>
      </c>
      <c r="AV105" s="73">
        <f t="shared" si="52"/>
        <v>0</v>
      </c>
      <c r="AW105" s="73">
        <f t="shared" si="53"/>
        <v>0</v>
      </c>
      <c r="AX105" s="73">
        <f t="shared" si="54"/>
        <v>10000000</v>
      </c>
      <c r="AY105" s="73">
        <f t="shared" si="82"/>
        <v>10000000</v>
      </c>
      <c r="AZ105" s="73">
        <f t="shared" si="83"/>
        <v>10000000</v>
      </c>
      <c r="BA105" s="73">
        <f t="shared" si="84"/>
        <v>10000000</v>
      </c>
      <c r="BB105" s="91"/>
      <c r="BC105" s="69" t="s">
        <v>52</v>
      </c>
      <c r="BD105" s="160"/>
      <c r="BE105" s="74">
        <v>0</v>
      </c>
      <c r="BF105" s="74">
        <v>0</v>
      </c>
      <c r="BG105" s="74">
        <v>0</v>
      </c>
      <c r="BH105" s="162">
        <f t="shared" si="75"/>
        <v>29600</v>
      </c>
    </row>
    <row r="106" spans="1:60" outlineLevel="1" x14ac:dyDescent="0.3">
      <c r="A106" s="71" t="s">
        <v>200</v>
      </c>
      <c r="B106" s="149" t="s">
        <v>198</v>
      </c>
      <c r="C106" s="149" t="s">
        <v>31</v>
      </c>
      <c r="D106" s="150" t="s">
        <v>201</v>
      </c>
      <c r="E106" s="150"/>
      <c r="F106" s="173">
        <v>0</v>
      </c>
      <c r="G106" s="73">
        <f t="shared" si="79"/>
        <v>0</v>
      </c>
      <c r="H106" s="74">
        <f>IFERROR(INDEX('[1]2024'!$A:$Q,MATCH($A$3&amp;$D106,'[1]2024'!$B:$B,0),MATCH(H$4,'[1]2024'!$2:$2,0)),0)+IFERROR(INDEX('[1]2024'!$A:$Q,MATCH($B$3&amp;$D106,'[1]2024'!$B:$B,0),MATCH(H$4,'[1]2024'!$2:$2,0)),0)++IFERROR(INDEX('[1]2024'!$A:$Q,MATCH($C$3&amp;$D106,'[1]2024'!$B:$B,0),MATCH(H$4,'[1]2024'!$2:$2,0)),0)++IFERROR(INDEX('[1]2024'!$A:$Q,MATCH($D$3&amp;$D106,'[1]2024'!$B:$B,0),MATCH(H$4,'[1]2024'!$2:$2,0)),0)</f>
        <v>0</v>
      </c>
      <c r="I106" s="74">
        <f>IFERROR(INDEX('[1]2024'!$A:$Q,MATCH($A$3&amp;$D106,'[1]2024'!$B:$B,0),MATCH(I$4,'[1]2024'!$2:$2,0)),0)+IFERROR(INDEX('[1]2024'!$A:$Q,MATCH($B$3&amp;$D106,'[1]2024'!$B:$B,0),MATCH(I$4,'[1]2024'!$2:$2,0)),0)++IFERROR(INDEX('[1]2024'!$A:$Q,MATCH($C$3&amp;$D106,'[1]2024'!$B:$B,0),MATCH(I$4,'[1]2024'!$2:$2,0)),0)++IFERROR(INDEX('[1]2024'!$A:$Q,MATCH($D$3&amp;$D106,'[1]2024'!$B:$B,0),MATCH(I$4,'[1]2024'!$2:$2,0)),0)</f>
        <v>0</v>
      </c>
      <c r="J106" s="74">
        <f>IFERROR(INDEX('[1]2024'!$A:$Q,MATCH($A$3&amp;$D106,'[1]2024'!$B:$B,0),MATCH(J$4,'[1]2024'!$2:$2,0)),0)+IFERROR(INDEX('[1]2024'!$A:$Q,MATCH($B$3&amp;$D106,'[1]2024'!$B:$B,0),MATCH(J$4,'[1]2024'!$2:$2,0)),0)++IFERROR(INDEX('[1]2024'!$A:$Q,MATCH($C$3&amp;$D106,'[1]2024'!$B:$B,0),MATCH(J$4,'[1]2024'!$2:$2,0)),0)++IFERROR(INDEX('[1]2024'!$A:$Q,MATCH($D$3&amp;$D106,'[1]2024'!$B:$B,0),MATCH(J$4,'[1]2024'!$2:$2,0)),0)</f>
        <v>0</v>
      </c>
      <c r="K106" s="74">
        <f>IFERROR(INDEX('[1]2024'!$A:$Q,MATCH($A$3&amp;$D106,'[1]2024'!$B:$B,0),MATCH(K$4,'[1]2024'!$2:$2,0)),0)+IFERROR(INDEX('[1]2024'!$A:$Q,MATCH($B$3&amp;$D106,'[1]2024'!$B:$B,0),MATCH(K$4,'[1]2024'!$2:$2,0)),0)++IFERROR(INDEX('[1]2024'!$A:$Q,MATCH($C$3&amp;$D106,'[1]2024'!$B:$B,0),MATCH(K$4,'[1]2024'!$2:$2,0)),0)++IFERROR(INDEX('[1]2024'!$A:$Q,MATCH($D$3&amp;$D106,'[1]2024'!$B:$B,0),MATCH(K$4,'[1]2024'!$2:$2,0)),0)</f>
        <v>0</v>
      </c>
      <c r="L106" s="74">
        <f>IFERROR(INDEX('[1]2024'!$A:$Q,MATCH($A$3&amp;$D106,'[1]2024'!$B:$B,0),MATCH(L$4,'[1]2024'!$2:$2,0)),0)+IFERROR(INDEX('[1]2024'!$A:$Q,MATCH($B$3&amp;$D106,'[1]2024'!$B:$B,0),MATCH(L$4,'[1]2024'!$2:$2,0)),0)++IFERROR(INDEX('[1]2024'!$A:$Q,MATCH($C$3&amp;$D106,'[1]2024'!$B:$B,0),MATCH(L$4,'[1]2024'!$2:$2,0)),0)++IFERROR(INDEX('[1]2024'!$A:$Q,MATCH($D$3&amp;$D106,'[1]2024'!$B:$B,0),MATCH(L$4,'[1]2024'!$2:$2,0)),0)</f>
        <v>0</v>
      </c>
      <c r="M106" s="74">
        <f>IFERROR(INDEX('[1]2024'!$A:$Q,MATCH($A$3&amp;$D106,'[1]2024'!$B:$B,0),MATCH(M$4,'[1]2024'!$2:$2,0)),0)+IFERROR(INDEX('[1]2024'!$A:$Q,MATCH($B$3&amp;$D106,'[1]2024'!$B:$B,0),MATCH(M$4,'[1]2024'!$2:$2,0)),0)++IFERROR(INDEX('[1]2024'!$A:$Q,MATCH($C$3&amp;$D106,'[1]2024'!$B:$B,0),MATCH(M$4,'[1]2024'!$2:$2,0)),0)++IFERROR(INDEX('[1]2024'!$A:$Q,MATCH($D$3&amp;$D106,'[1]2024'!$B:$B,0),MATCH(M$4,'[1]2024'!$2:$2,0)),0)</f>
        <v>0</v>
      </c>
      <c r="N106" s="74">
        <f>IFERROR(INDEX('[1]2024'!$A:$Q,MATCH($A$3&amp;$D106,'[1]2024'!$B:$B,0),MATCH(N$4,'[1]2024'!$2:$2,0)),0)+IFERROR(INDEX('[1]2024'!$A:$Q,MATCH($B$3&amp;$D106,'[1]2024'!$B:$B,0),MATCH(N$4,'[1]2024'!$2:$2,0)),0)++IFERROR(INDEX('[1]2024'!$A:$Q,MATCH($C$3&amp;$D106,'[1]2024'!$B:$B,0),MATCH(N$4,'[1]2024'!$2:$2,0)),0)++IFERROR(INDEX('[1]2024'!$A:$Q,MATCH($D$3&amp;$D106,'[1]2024'!$B:$B,0),MATCH(N$4,'[1]2024'!$2:$2,0)),0)</f>
        <v>0</v>
      </c>
      <c r="O106" s="74">
        <f>IFERROR(INDEX('[1]2024'!$A:$Q,MATCH($A$3&amp;$D106,'[1]2024'!$B:$B,0),MATCH(O$4,'[1]2024'!$2:$2,0)),0)+IFERROR(INDEX('[1]2024'!$A:$Q,MATCH($B$3&amp;$D106,'[1]2024'!$B:$B,0),MATCH(O$4,'[1]2024'!$2:$2,0)),0)++IFERROR(INDEX('[1]2024'!$A:$Q,MATCH($C$3&amp;$D106,'[1]2024'!$B:$B,0),MATCH(O$4,'[1]2024'!$2:$2,0)),0)++IFERROR(INDEX('[1]2024'!$A:$Q,MATCH($D$3&amp;$D106,'[1]2024'!$B:$B,0),MATCH(O$4,'[1]2024'!$2:$2,0)),0)</f>
        <v>0</v>
      </c>
      <c r="P106" s="74">
        <f>IFERROR(INDEX('[1]2024'!$A:$Q,MATCH($A$3&amp;$D106,'[1]2024'!$B:$B,0),MATCH(P$4,'[1]2024'!$2:$2,0)),0)+IFERROR(INDEX('[1]2024'!$A:$Q,MATCH($B$3&amp;$D106,'[1]2024'!$B:$B,0),MATCH(P$4,'[1]2024'!$2:$2,0)),0)++IFERROR(INDEX('[1]2024'!$A:$Q,MATCH($C$3&amp;$D106,'[1]2024'!$B:$B,0),MATCH(P$4,'[1]2024'!$2:$2,0)),0)++IFERROR(INDEX('[1]2024'!$A:$Q,MATCH($D$3&amp;$D106,'[1]2024'!$B:$B,0),MATCH(P$4,'[1]2024'!$2:$2,0)),0)</f>
        <v>0</v>
      </c>
      <c r="Q106" s="74">
        <f>IFERROR(INDEX('[1]2024'!$A:$Q,MATCH($A$3&amp;$D106,'[1]2024'!$B:$B,0),MATCH(Q$4,'[1]2024'!$2:$2,0)),0)+IFERROR(INDEX('[1]2024'!$A:$Q,MATCH($B$3&amp;$D106,'[1]2024'!$B:$B,0),MATCH(Q$4,'[1]2024'!$2:$2,0)),0)++IFERROR(INDEX('[1]2024'!$A:$Q,MATCH($C$3&amp;$D106,'[1]2024'!$B:$B,0),MATCH(Q$4,'[1]2024'!$2:$2,0)),0)++IFERROR(INDEX('[1]2024'!$A:$Q,MATCH($D$3&amp;$D106,'[1]2024'!$B:$B,0),MATCH(Q$4,'[1]2024'!$2:$2,0)),0)</f>
        <v>0</v>
      </c>
      <c r="R106" s="74">
        <f>IFERROR(INDEX('[1]2024'!$A:$Q,MATCH($A$3&amp;$D106,'[1]2024'!$B:$B,0),MATCH(R$4,'[1]2024'!$2:$2,0)),0)+IFERROR(INDEX('[1]2024'!$A:$Q,MATCH($B$3&amp;$D106,'[1]2024'!$B:$B,0),MATCH(R$4,'[1]2024'!$2:$2,0)),0)++IFERROR(INDEX('[1]2024'!$A:$Q,MATCH($C$3&amp;$D106,'[1]2024'!$B:$B,0),MATCH(R$4,'[1]2024'!$2:$2,0)),0)++IFERROR(INDEX('[1]2024'!$A:$Q,MATCH($D$3&amp;$D106,'[1]2024'!$B:$B,0),MATCH(R$4,'[1]2024'!$2:$2,0)),0)</f>
        <v>0</v>
      </c>
      <c r="S106" s="74">
        <f>IFERROR(INDEX('[1]2024'!$A:$Q,MATCH($A$3&amp;$D106,'[1]2024'!$B:$B,0),MATCH(S$4,'[1]2024'!$2:$2,0)),0)+IFERROR(INDEX('[1]2024'!$A:$Q,MATCH($B$3&amp;$D106,'[1]2024'!$B:$B,0),MATCH(S$4,'[1]2024'!$2:$2,0)),0)++IFERROR(INDEX('[1]2024'!$A:$Q,MATCH($C$3&amp;$D106,'[1]2024'!$B:$B,0),MATCH(S$4,'[1]2024'!$2:$2,0)),0)++IFERROR(INDEX('[1]2024'!$A:$Q,MATCH($D$3&amp;$D106,'[1]2024'!$B:$B,0),MATCH(S$4,'[1]2024'!$2:$2,0)),0)</f>
        <v>0</v>
      </c>
      <c r="T106" s="75">
        <v>0</v>
      </c>
      <c r="U106" s="73">
        <f t="shared" si="80"/>
        <v>0</v>
      </c>
      <c r="V106" s="174">
        <v>0</v>
      </c>
      <c r="W106" s="105">
        <v>0</v>
      </c>
      <c r="X106" s="105">
        <v>0</v>
      </c>
      <c r="Y106" s="105">
        <v>0</v>
      </c>
      <c r="Z106" s="105">
        <v>0</v>
      </c>
      <c r="AA106" s="105">
        <v>0</v>
      </c>
      <c r="AB106" s="105">
        <v>0</v>
      </c>
      <c r="AC106" s="105">
        <v>0</v>
      </c>
      <c r="AD106" s="105">
        <v>0</v>
      </c>
      <c r="AE106" s="105">
        <v>0</v>
      </c>
      <c r="AF106" s="105">
        <v>0</v>
      </c>
      <c r="AG106" s="175">
        <v>0</v>
      </c>
      <c r="AH106" s="73">
        <f t="shared" si="81"/>
        <v>0</v>
      </c>
      <c r="AI106" s="73"/>
      <c r="AJ106" s="73"/>
      <c r="AK106" s="73"/>
      <c r="AL106" s="73"/>
      <c r="AM106" s="73"/>
      <c r="AN106" s="73"/>
      <c r="AO106" s="73"/>
      <c r="AP106" s="73"/>
      <c r="AQ106" s="73"/>
      <c r="AR106" s="73"/>
      <c r="AS106" s="73"/>
      <c r="AT106" s="73"/>
      <c r="AU106" s="73">
        <f t="shared" si="31"/>
        <v>0</v>
      </c>
      <c r="AV106" s="73">
        <f t="shared" si="52"/>
        <v>0</v>
      </c>
      <c r="AW106" s="73">
        <f t="shared" si="53"/>
        <v>0</v>
      </c>
      <c r="AX106" s="73">
        <f t="shared" si="54"/>
        <v>0</v>
      </c>
      <c r="AY106" s="73">
        <f t="shared" si="82"/>
        <v>0</v>
      </c>
      <c r="AZ106" s="73">
        <f t="shared" si="83"/>
        <v>0</v>
      </c>
      <c r="BA106" s="73">
        <f t="shared" si="84"/>
        <v>0</v>
      </c>
      <c r="BB106" s="91"/>
      <c r="BC106" s="69" t="s">
        <v>52</v>
      </c>
      <c r="BD106" s="160"/>
      <c r="BE106" s="74">
        <v>0</v>
      </c>
      <c r="BF106" s="74">
        <v>0</v>
      </c>
      <c r="BG106" s="74">
        <v>0</v>
      </c>
      <c r="BH106" s="162">
        <f t="shared" si="75"/>
        <v>0</v>
      </c>
    </row>
    <row r="107" spans="1:60" x14ac:dyDescent="0.3">
      <c r="A107" s="57" t="s">
        <v>202</v>
      </c>
      <c r="B107" s="158" t="s">
        <v>21</v>
      </c>
      <c r="C107" s="158"/>
      <c r="D107" s="159"/>
      <c r="E107" s="159"/>
      <c r="F107" s="169">
        <v>0</v>
      </c>
      <c r="G107" s="61">
        <f t="shared" ref="G107" si="85">SUM(G108:G114)</f>
        <v>0</v>
      </c>
      <c r="H107" s="62">
        <f t="shared" ref="H107:S107" si="86">SUM(H108:H114)</f>
        <v>0</v>
      </c>
      <c r="I107" s="63">
        <f t="shared" si="86"/>
        <v>0</v>
      </c>
      <c r="J107" s="63">
        <f t="shared" si="86"/>
        <v>0</v>
      </c>
      <c r="K107" s="63">
        <f t="shared" si="86"/>
        <v>0</v>
      </c>
      <c r="L107" s="63">
        <f t="shared" si="86"/>
        <v>0</v>
      </c>
      <c r="M107" s="63">
        <f t="shared" si="86"/>
        <v>0</v>
      </c>
      <c r="N107" s="63">
        <f t="shared" si="86"/>
        <v>0</v>
      </c>
      <c r="O107" s="63">
        <f t="shared" si="86"/>
        <v>0</v>
      </c>
      <c r="P107" s="63">
        <f t="shared" si="86"/>
        <v>0</v>
      </c>
      <c r="Q107" s="63">
        <f t="shared" si="86"/>
        <v>0</v>
      </c>
      <c r="R107" s="63">
        <f t="shared" si="86"/>
        <v>0</v>
      </c>
      <c r="S107" s="63">
        <f t="shared" si="86"/>
        <v>0</v>
      </c>
      <c r="T107" s="64">
        <v>0</v>
      </c>
      <c r="U107" s="61">
        <f t="shared" ref="U107:Z107" si="87">SUM(U108:U114)</f>
        <v>0</v>
      </c>
      <c r="V107" s="85">
        <f t="shared" si="87"/>
        <v>0</v>
      </c>
      <c r="W107" s="99">
        <f t="shared" si="87"/>
        <v>0</v>
      </c>
      <c r="X107" s="99">
        <f t="shared" si="87"/>
        <v>0</v>
      </c>
      <c r="Y107" s="99">
        <f t="shared" si="87"/>
        <v>0</v>
      </c>
      <c r="Z107" s="99">
        <f t="shared" si="87"/>
        <v>0</v>
      </c>
      <c r="AA107" s="99">
        <v>0</v>
      </c>
      <c r="AB107" s="99">
        <v>0</v>
      </c>
      <c r="AC107" s="99">
        <v>0</v>
      </c>
      <c r="AD107" s="99">
        <v>0</v>
      </c>
      <c r="AE107" s="99">
        <v>0</v>
      </c>
      <c r="AF107" s="99">
        <v>0</v>
      </c>
      <c r="AG107" s="170">
        <v>0</v>
      </c>
      <c r="AH107" s="61">
        <f t="shared" ref="AH107:AT107" si="88">SUM(AH108:AH114)</f>
        <v>0</v>
      </c>
      <c r="AI107" s="61">
        <f t="shared" si="88"/>
        <v>0</v>
      </c>
      <c r="AJ107" s="61">
        <f t="shared" si="88"/>
        <v>0</v>
      </c>
      <c r="AK107" s="61">
        <f t="shared" si="88"/>
        <v>0</v>
      </c>
      <c r="AL107" s="61">
        <f t="shared" si="88"/>
        <v>0</v>
      </c>
      <c r="AM107" s="61">
        <f t="shared" si="88"/>
        <v>0</v>
      </c>
      <c r="AN107" s="61">
        <f t="shared" si="88"/>
        <v>0</v>
      </c>
      <c r="AO107" s="61">
        <f t="shared" si="88"/>
        <v>0</v>
      </c>
      <c r="AP107" s="61">
        <f t="shared" si="88"/>
        <v>0</v>
      </c>
      <c r="AQ107" s="61">
        <f t="shared" si="88"/>
        <v>0</v>
      </c>
      <c r="AR107" s="61">
        <f t="shared" si="88"/>
        <v>0</v>
      </c>
      <c r="AS107" s="61">
        <f t="shared" si="88"/>
        <v>0</v>
      </c>
      <c r="AT107" s="61">
        <f t="shared" si="88"/>
        <v>0</v>
      </c>
      <c r="AU107" s="61">
        <f t="shared" si="31"/>
        <v>0</v>
      </c>
      <c r="AV107" s="61">
        <f t="shared" si="52"/>
        <v>0</v>
      </c>
      <c r="AW107" s="61">
        <f t="shared" si="53"/>
        <v>0</v>
      </c>
      <c r="AX107" s="61">
        <f t="shared" si="54"/>
        <v>0</v>
      </c>
      <c r="AY107" s="61">
        <f>SUM(AY108:AY114)</f>
        <v>0</v>
      </c>
      <c r="AZ107" s="61">
        <f>SUM(AZ108:AZ114)</f>
        <v>0</v>
      </c>
      <c r="BA107" s="61">
        <f>SUM(BA108:BA114)</f>
        <v>0</v>
      </c>
      <c r="BB107" s="91"/>
      <c r="BC107" s="171"/>
      <c r="BD107" s="172"/>
      <c r="BE107" s="85">
        <f>SUM(BE108:BE114)</f>
        <v>0</v>
      </c>
      <c r="BF107" s="85">
        <v>0</v>
      </c>
      <c r="BG107" s="85">
        <v>0</v>
      </c>
      <c r="BH107" s="161">
        <f t="shared" si="75"/>
        <v>0</v>
      </c>
    </row>
    <row r="108" spans="1:60" outlineLevel="1" x14ac:dyDescent="0.3">
      <c r="A108" s="71" t="s">
        <v>203</v>
      </c>
      <c r="B108" s="149" t="s">
        <v>204</v>
      </c>
      <c r="C108" s="149" t="s">
        <v>31</v>
      </c>
      <c r="D108" s="150">
        <v>5111110</v>
      </c>
      <c r="E108" s="150" t="s">
        <v>205</v>
      </c>
      <c r="F108" s="173">
        <v>0</v>
      </c>
      <c r="G108" s="73">
        <f t="shared" ref="G108:G114" si="89">SUM(H108:S108)</f>
        <v>0</v>
      </c>
      <c r="H108" s="74">
        <f>IFERROR(INDEX('[1]2024'!$A:$Q,MATCH($A$3&amp;$D108,'[1]2024'!$B:$B,0),MATCH(H$4,'[1]2024'!$2:$2,0)),0)+IFERROR(INDEX('[1]2024'!$A:$Q,MATCH($B$3&amp;$D108,'[1]2024'!$B:$B,0),MATCH(H$4,'[1]2024'!$2:$2,0)),0)++IFERROR(INDEX('[1]2024'!$A:$Q,MATCH($C$3&amp;$D108,'[1]2024'!$B:$B,0),MATCH(H$4,'[1]2024'!$2:$2,0)),0)++IFERROR(INDEX('[1]2024'!$A:$Q,MATCH($D$3&amp;$D108,'[1]2024'!$B:$B,0),MATCH(H$4,'[1]2024'!$2:$2,0)),0)</f>
        <v>0</v>
      </c>
      <c r="I108" s="74">
        <f>IFERROR(INDEX('[1]2024'!$A:$Q,MATCH($A$3&amp;$D108,'[1]2024'!$B:$B,0),MATCH(I$4,'[1]2024'!$2:$2,0)),0)+IFERROR(INDEX('[1]2024'!$A:$Q,MATCH($B$3&amp;$D108,'[1]2024'!$B:$B,0),MATCH(I$4,'[1]2024'!$2:$2,0)),0)++IFERROR(INDEX('[1]2024'!$A:$Q,MATCH($C$3&amp;$D108,'[1]2024'!$B:$B,0),MATCH(I$4,'[1]2024'!$2:$2,0)),0)++IFERROR(INDEX('[1]2024'!$A:$Q,MATCH($D$3&amp;$D108,'[1]2024'!$B:$B,0),MATCH(I$4,'[1]2024'!$2:$2,0)),0)</f>
        <v>0</v>
      </c>
      <c r="J108" s="74">
        <f>IFERROR(INDEX('[1]2024'!$A:$Q,MATCH($A$3&amp;$D108,'[1]2024'!$B:$B,0),MATCH(J$4,'[1]2024'!$2:$2,0)),0)+IFERROR(INDEX('[1]2024'!$A:$Q,MATCH($B$3&amp;$D108,'[1]2024'!$B:$B,0),MATCH(J$4,'[1]2024'!$2:$2,0)),0)++IFERROR(INDEX('[1]2024'!$A:$Q,MATCH($C$3&amp;$D108,'[1]2024'!$B:$B,0),MATCH(J$4,'[1]2024'!$2:$2,0)),0)++IFERROR(INDEX('[1]2024'!$A:$Q,MATCH($D$3&amp;$D108,'[1]2024'!$B:$B,0),MATCH(J$4,'[1]2024'!$2:$2,0)),0)</f>
        <v>0</v>
      </c>
      <c r="K108" s="74">
        <f>IFERROR(INDEX('[1]2024'!$A:$Q,MATCH($A$3&amp;$D108,'[1]2024'!$B:$B,0),MATCH(K$4,'[1]2024'!$2:$2,0)),0)+IFERROR(INDEX('[1]2024'!$A:$Q,MATCH($B$3&amp;$D108,'[1]2024'!$B:$B,0),MATCH(K$4,'[1]2024'!$2:$2,0)),0)++IFERROR(INDEX('[1]2024'!$A:$Q,MATCH($C$3&amp;$D108,'[1]2024'!$B:$B,0),MATCH(K$4,'[1]2024'!$2:$2,0)),0)++IFERROR(INDEX('[1]2024'!$A:$Q,MATCH($D$3&amp;$D108,'[1]2024'!$B:$B,0),MATCH(K$4,'[1]2024'!$2:$2,0)),0)</f>
        <v>0</v>
      </c>
      <c r="L108" s="74">
        <f>IFERROR(INDEX('[1]2024'!$A:$Q,MATCH($A$3&amp;$D108,'[1]2024'!$B:$B,0),MATCH(L$4,'[1]2024'!$2:$2,0)),0)+IFERROR(INDEX('[1]2024'!$A:$Q,MATCH($B$3&amp;$D108,'[1]2024'!$B:$B,0),MATCH(L$4,'[1]2024'!$2:$2,0)),0)++IFERROR(INDEX('[1]2024'!$A:$Q,MATCH($C$3&amp;$D108,'[1]2024'!$B:$B,0),MATCH(L$4,'[1]2024'!$2:$2,0)),0)++IFERROR(INDEX('[1]2024'!$A:$Q,MATCH($D$3&amp;$D108,'[1]2024'!$B:$B,0),MATCH(L$4,'[1]2024'!$2:$2,0)),0)</f>
        <v>0</v>
      </c>
      <c r="M108" s="74">
        <f>IFERROR(INDEX('[1]2024'!$A:$Q,MATCH($A$3&amp;$D108,'[1]2024'!$B:$B,0),MATCH(M$4,'[1]2024'!$2:$2,0)),0)+IFERROR(INDEX('[1]2024'!$A:$Q,MATCH($B$3&amp;$D108,'[1]2024'!$B:$B,0),MATCH(M$4,'[1]2024'!$2:$2,0)),0)++IFERROR(INDEX('[1]2024'!$A:$Q,MATCH($C$3&amp;$D108,'[1]2024'!$B:$B,0),MATCH(M$4,'[1]2024'!$2:$2,0)),0)++IFERROR(INDEX('[1]2024'!$A:$Q,MATCH($D$3&amp;$D108,'[1]2024'!$B:$B,0),MATCH(M$4,'[1]2024'!$2:$2,0)),0)</f>
        <v>0</v>
      </c>
      <c r="N108" s="74">
        <f>IFERROR(INDEX('[1]2024'!$A:$Q,MATCH($A$3&amp;$D108,'[1]2024'!$B:$B,0),MATCH(N$4,'[1]2024'!$2:$2,0)),0)+IFERROR(INDEX('[1]2024'!$A:$Q,MATCH($B$3&amp;$D108,'[1]2024'!$B:$B,0),MATCH(N$4,'[1]2024'!$2:$2,0)),0)++IFERROR(INDEX('[1]2024'!$A:$Q,MATCH($C$3&amp;$D108,'[1]2024'!$B:$B,0),MATCH(N$4,'[1]2024'!$2:$2,0)),0)++IFERROR(INDEX('[1]2024'!$A:$Q,MATCH($D$3&amp;$D108,'[1]2024'!$B:$B,0),MATCH(N$4,'[1]2024'!$2:$2,0)),0)</f>
        <v>0</v>
      </c>
      <c r="O108" s="74">
        <f>IFERROR(INDEX('[1]2024'!$A:$Q,MATCH($A$3&amp;$D108,'[1]2024'!$B:$B,0),MATCH(O$4,'[1]2024'!$2:$2,0)),0)+IFERROR(INDEX('[1]2024'!$A:$Q,MATCH($B$3&amp;$D108,'[1]2024'!$B:$B,0),MATCH(O$4,'[1]2024'!$2:$2,0)),0)++IFERROR(INDEX('[1]2024'!$A:$Q,MATCH($C$3&amp;$D108,'[1]2024'!$B:$B,0),MATCH(O$4,'[1]2024'!$2:$2,0)),0)++IFERROR(INDEX('[1]2024'!$A:$Q,MATCH($D$3&amp;$D108,'[1]2024'!$B:$B,0),MATCH(O$4,'[1]2024'!$2:$2,0)),0)</f>
        <v>0</v>
      </c>
      <c r="P108" s="74">
        <f>IFERROR(INDEX('[1]2024'!$A:$Q,MATCH($A$3&amp;$D108,'[1]2024'!$B:$B,0),MATCH(P$4,'[1]2024'!$2:$2,0)),0)+IFERROR(INDEX('[1]2024'!$A:$Q,MATCH($B$3&amp;$D108,'[1]2024'!$B:$B,0),MATCH(P$4,'[1]2024'!$2:$2,0)),0)++IFERROR(INDEX('[1]2024'!$A:$Q,MATCH($C$3&amp;$D108,'[1]2024'!$B:$B,0),MATCH(P$4,'[1]2024'!$2:$2,0)),0)++IFERROR(INDEX('[1]2024'!$A:$Q,MATCH($D$3&amp;$D108,'[1]2024'!$B:$B,0),MATCH(P$4,'[1]2024'!$2:$2,0)),0)</f>
        <v>0</v>
      </c>
      <c r="Q108" s="74">
        <f>IFERROR(INDEX('[1]2024'!$A:$Q,MATCH($A$3&amp;$D108,'[1]2024'!$B:$B,0),MATCH(Q$4,'[1]2024'!$2:$2,0)),0)+IFERROR(INDEX('[1]2024'!$A:$Q,MATCH($B$3&amp;$D108,'[1]2024'!$B:$B,0),MATCH(Q$4,'[1]2024'!$2:$2,0)),0)++IFERROR(INDEX('[1]2024'!$A:$Q,MATCH($C$3&amp;$D108,'[1]2024'!$B:$B,0),MATCH(Q$4,'[1]2024'!$2:$2,0)),0)++IFERROR(INDEX('[1]2024'!$A:$Q,MATCH($D$3&amp;$D108,'[1]2024'!$B:$B,0),MATCH(Q$4,'[1]2024'!$2:$2,0)),0)</f>
        <v>0</v>
      </c>
      <c r="R108" s="74">
        <f>IFERROR(INDEX('[1]2024'!$A:$Q,MATCH($A$3&amp;$D108,'[1]2024'!$B:$B,0),MATCH(R$4,'[1]2024'!$2:$2,0)),0)+IFERROR(INDEX('[1]2024'!$A:$Q,MATCH($B$3&amp;$D108,'[1]2024'!$B:$B,0),MATCH(R$4,'[1]2024'!$2:$2,0)),0)++IFERROR(INDEX('[1]2024'!$A:$Q,MATCH($C$3&amp;$D108,'[1]2024'!$B:$B,0),MATCH(R$4,'[1]2024'!$2:$2,0)),0)++IFERROR(INDEX('[1]2024'!$A:$Q,MATCH($D$3&amp;$D108,'[1]2024'!$B:$B,0),MATCH(R$4,'[1]2024'!$2:$2,0)),0)</f>
        <v>0</v>
      </c>
      <c r="S108" s="74">
        <f>IFERROR(INDEX('[1]2024'!$A:$Q,MATCH($A$3&amp;$D108,'[1]2024'!$B:$B,0),MATCH(S$4,'[1]2024'!$2:$2,0)),0)+IFERROR(INDEX('[1]2024'!$A:$Q,MATCH($B$3&amp;$D108,'[1]2024'!$B:$B,0),MATCH(S$4,'[1]2024'!$2:$2,0)),0)++IFERROR(INDEX('[1]2024'!$A:$Q,MATCH($C$3&amp;$D108,'[1]2024'!$B:$B,0),MATCH(S$4,'[1]2024'!$2:$2,0)),0)++IFERROR(INDEX('[1]2024'!$A:$Q,MATCH($D$3&amp;$D108,'[1]2024'!$B:$B,0),MATCH(S$4,'[1]2024'!$2:$2,0)),0)</f>
        <v>0</v>
      </c>
      <c r="T108" s="75">
        <v>0</v>
      </c>
      <c r="U108" s="73">
        <f t="shared" ref="U108:U114" si="90">SUM(V108:AG108)</f>
        <v>0</v>
      </c>
      <c r="V108" s="174">
        <v>0</v>
      </c>
      <c r="W108" s="105">
        <v>0</v>
      </c>
      <c r="X108" s="105">
        <v>0</v>
      </c>
      <c r="Y108" s="105">
        <v>0</v>
      </c>
      <c r="Z108" s="105">
        <v>0</v>
      </c>
      <c r="AA108" s="105">
        <v>0</v>
      </c>
      <c r="AB108" s="105">
        <v>0</v>
      </c>
      <c r="AC108" s="105">
        <v>0</v>
      </c>
      <c r="AD108" s="105">
        <v>0</v>
      </c>
      <c r="AE108" s="105">
        <v>0</v>
      </c>
      <c r="AF108" s="105">
        <v>0</v>
      </c>
      <c r="AG108" s="175">
        <v>0</v>
      </c>
      <c r="AH108" s="73">
        <f t="shared" ref="AH108:AH114" si="91">SUM(AI108:AT108)</f>
        <v>0</v>
      </c>
      <c r="AI108" s="73"/>
      <c r="AJ108" s="73"/>
      <c r="AK108" s="73"/>
      <c r="AL108" s="73"/>
      <c r="AM108" s="73"/>
      <c r="AN108" s="73"/>
      <c r="AO108" s="73"/>
      <c r="AP108" s="73"/>
      <c r="AQ108" s="73"/>
      <c r="AR108" s="73"/>
      <c r="AS108" s="73"/>
      <c r="AT108" s="73"/>
      <c r="AU108" s="73">
        <f t="shared" si="31"/>
        <v>0</v>
      </c>
      <c r="AV108" s="73">
        <f t="shared" si="52"/>
        <v>0</v>
      </c>
      <c r="AW108" s="73">
        <f t="shared" si="53"/>
        <v>0</v>
      </c>
      <c r="AX108" s="73">
        <f t="shared" si="54"/>
        <v>0</v>
      </c>
      <c r="AY108" s="73">
        <f t="shared" ref="AY108:AY114" si="92">IF($BC108="O",1.05*$AH108,$AH108)</f>
        <v>0</v>
      </c>
      <c r="AZ108" s="73">
        <f t="shared" ref="AZ108:AZ114" si="93">IF($BC108="O",1.05*$AY108,$AY108)</f>
        <v>0</v>
      </c>
      <c r="BA108" s="73">
        <f t="shared" ref="BA108:BA114" si="94">IF($BC108="O",1.05*$AZ108,$AZ108)</f>
        <v>0</v>
      </c>
      <c r="BB108" s="91"/>
      <c r="BC108" s="69" t="s">
        <v>24</v>
      </c>
      <c r="BD108" s="160"/>
      <c r="BE108" s="74">
        <v>0</v>
      </c>
      <c r="BF108" s="74">
        <v>0</v>
      </c>
      <c r="BG108" s="74">
        <v>0</v>
      </c>
      <c r="BH108" s="162">
        <f t="shared" si="75"/>
        <v>0</v>
      </c>
    </row>
    <row r="109" spans="1:60" outlineLevel="1" x14ac:dyDescent="0.3">
      <c r="A109" s="71" t="s">
        <v>206</v>
      </c>
      <c r="B109" s="149" t="s">
        <v>204</v>
      </c>
      <c r="C109" s="149" t="s">
        <v>31</v>
      </c>
      <c r="D109" s="150">
        <v>5111120</v>
      </c>
      <c r="E109" s="150" t="s">
        <v>205</v>
      </c>
      <c r="F109" s="173">
        <v>0</v>
      </c>
      <c r="G109" s="73">
        <f t="shared" si="89"/>
        <v>0</v>
      </c>
      <c r="H109" s="74">
        <f>IFERROR(INDEX('[1]2024'!$A:$Q,MATCH($A$3&amp;$D109,'[1]2024'!$B:$B,0),MATCH(H$4,'[1]2024'!$2:$2,0)),0)+IFERROR(INDEX('[1]2024'!$A:$Q,MATCH($B$3&amp;$D109,'[1]2024'!$B:$B,0),MATCH(H$4,'[1]2024'!$2:$2,0)),0)++IFERROR(INDEX('[1]2024'!$A:$Q,MATCH($C$3&amp;$D109,'[1]2024'!$B:$B,0),MATCH(H$4,'[1]2024'!$2:$2,0)),0)++IFERROR(INDEX('[1]2024'!$A:$Q,MATCH($D$3&amp;$D109,'[1]2024'!$B:$B,0),MATCH(H$4,'[1]2024'!$2:$2,0)),0)</f>
        <v>0</v>
      </c>
      <c r="I109" s="74">
        <f>IFERROR(INDEX('[1]2024'!$A:$Q,MATCH($A$3&amp;$D109,'[1]2024'!$B:$B,0),MATCH(I$4,'[1]2024'!$2:$2,0)),0)+IFERROR(INDEX('[1]2024'!$A:$Q,MATCH($B$3&amp;$D109,'[1]2024'!$B:$B,0),MATCH(I$4,'[1]2024'!$2:$2,0)),0)++IFERROR(INDEX('[1]2024'!$A:$Q,MATCH($C$3&amp;$D109,'[1]2024'!$B:$B,0),MATCH(I$4,'[1]2024'!$2:$2,0)),0)++IFERROR(INDEX('[1]2024'!$A:$Q,MATCH($D$3&amp;$D109,'[1]2024'!$B:$B,0),MATCH(I$4,'[1]2024'!$2:$2,0)),0)</f>
        <v>0</v>
      </c>
      <c r="J109" s="74">
        <f>IFERROR(INDEX('[1]2024'!$A:$Q,MATCH($A$3&amp;$D109,'[1]2024'!$B:$B,0),MATCH(J$4,'[1]2024'!$2:$2,0)),0)+IFERROR(INDEX('[1]2024'!$A:$Q,MATCH($B$3&amp;$D109,'[1]2024'!$B:$B,0),MATCH(J$4,'[1]2024'!$2:$2,0)),0)++IFERROR(INDEX('[1]2024'!$A:$Q,MATCH($C$3&amp;$D109,'[1]2024'!$B:$B,0),MATCH(J$4,'[1]2024'!$2:$2,0)),0)++IFERROR(INDEX('[1]2024'!$A:$Q,MATCH($D$3&amp;$D109,'[1]2024'!$B:$B,0),MATCH(J$4,'[1]2024'!$2:$2,0)),0)</f>
        <v>0</v>
      </c>
      <c r="K109" s="74">
        <f>IFERROR(INDEX('[1]2024'!$A:$Q,MATCH($A$3&amp;$D109,'[1]2024'!$B:$B,0),MATCH(K$4,'[1]2024'!$2:$2,0)),0)+IFERROR(INDEX('[1]2024'!$A:$Q,MATCH($B$3&amp;$D109,'[1]2024'!$B:$B,0),MATCH(K$4,'[1]2024'!$2:$2,0)),0)++IFERROR(INDEX('[1]2024'!$A:$Q,MATCH($C$3&amp;$D109,'[1]2024'!$B:$B,0),MATCH(K$4,'[1]2024'!$2:$2,0)),0)++IFERROR(INDEX('[1]2024'!$A:$Q,MATCH($D$3&amp;$D109,'[1]2024'!$B:$B,0),MATCH(K$4,'[1]2024'!$2:$2,0)),0)</f>
        <v>0</v>
      </c>
      <c r="L109" s="74">
        <f>IFERROR(INDEX('[1]2024'!$A:$Q,MATCH($A$3&amp;$D109,'[1]2024'!$B:$B,0),MATCH(L$4,'[1]2024'!$2:$2,0)),0)+IFERROR(INDEX('[1]2024'!$A:$Q,MATCH($B$3&amp;$D109,'[1]2024'!$B:$B,0),MATCH(L$4,'[1]2024'!$2:$2,0)),0)++IFERROR(INDEX('[1]2024'!$A:$Q,MATCH($C$3&amp;$D109,'[1]2024'!$B:$B,0),MATCH(L$4,'[1]2024'!$2:$2,0)),0)++IFERROR(INDEX('[1]2024'!$A:$Q,MATCH($D$3&amp;$D109,'[1]2024'!$B:$B,0),MATCH(L$4,'[1]2024'!$2:$2,0)),0)</f>
        <v>0</v>
      </c>
      <c r="M109" s="74">
        <f>IFERROR(INDEX('[1]2024'!$A:$Q,MATCH($A$3&amp;$D109,'[1]2024'!$B:$B,0),MATCH(M$4,'[1]2024'!$2:$2,0)),0)+IFERROR(INDEX('[1]2024'!$A:$Q,MATCH($B$3&amp;$D109,'[1]2024'!$B:$B,0),MATCH(M$4,'[1]2024'!$2:$2,0)),0)++IFERROR(INDEX('[1]2024'!$A:$Q,MATCH($C$3&amp;$D109,'[1]2024'!$B:$B,0),MATCH(M$4,'[1]2024'!$2:$2,0)),0)++IFERROR(INDEX('[1]2024'!$A:$Q,MATCH($D$3&amp;$D109,'[1]2024'!$B:$B,0),MATCH(M$4,'[1]2024'!$2:$2,0)),0)</f>
        <v>0</v>
      </c>
      <c r="N109" s="74">
        <f>IFERROR(INDEX('[1]2024'!$A:$Q,MATCH($A$3&amp;$D109,'[1]2024'!$B:$B,0),MATCH(N$4,'[1]2024'!$2:$2,0)),0)+IFERROR(INDEX('[1]2024'!$A:$Q,MATCH($B$3&amp;$D109,'[1]2024'!$B:$B,0),MATCH(N$4,'[1]2024'!$2:$2,0)),0)++IFERROR(INDEX('[1]2024'!$A:$Q,MATCH($C$3&amp;$D109,'[1]2024'!$B:$B,0),MATCH(N$4,'[1]2024'!$2:$2,0)),0)++IFERROR(INDEX('[1]2024'!$A:$Q,MATCH($D$3&amp;$D109,'[1]2024'!$B:$B,0),MATCH(N$4,'[1]2024'!$2:$2,0)),0)</f>
        <v>0</v>
      </c>
      <c r="O109" s="74">
        <f>IFERROR(INDEX('[1]2024'!$A:$Q,MATCH($A$3&amp;$D109,'[1]2024'!$B:$B,0),MATCH(O$4,'[1]2024'!$2:$2,0)),0)+IFERROR(INDEX('[1]2024'!$A:$Q,MATCH($B$3&amp;$D109,'[1]2024'!$B:$B,0),MATCH(O$4,'[1]2024'!$2:$2,0)),0)++IFERROR(INDEX('[1]2024'!$A:$Q,MATCH($C$3&amp;$D109,'[1]2024'!$B:$B,0),MATCH(O$4,'[1]2024'!$2:$2,0)),0)++IFERROR(INDEX('[1]2024'!$A:$Q,MATCH($D$3&amp;$D109,'[1]2024'!$B:$B,0),MATCH(O$4,'[1]2024'!$2:$2,0)),0)</f>
        <v>0</v>
      </c>
      <c r="P109" s="74">
        <f>IFERROR(INDEX('[1]2024'!$A:$Q,MATCH($A$3&amp;$D109,'[1]2024'!$B:$B,0),MATCH(P$4,'[1]2024'!$2:$2,0)),0)+IFERROR(INDEX('[1]2024'!$A:$Q,MATCH($B$3&amp;$D109,'[1]2024'!$B:$B,0),MATCH(P$4,'[1]2024'!$2:$2,0)),0)++IFERROR(INDEX('[1]2024'!$A:$Q,MATCH($C$3&amp;$D109,'[1]2024'!$B:$B,0),MATCH(P$4,'[1]2024'!$2:$2,0)),0)++IFERROR(INDEX('[1]2024'!$A:$Q,MATCH($D$3&amp;$D109,'[1]2024'!$B:$B,0),MATCH(P$4,'[1]2024'!$2:$2,0)),0)</f>
        <v>0</v>
      </c>
      <c r="Q109" s="74">
        <f>IFERROR(INDEX('[1]2024'!$A:$Q,MATCH($A$3&amp;$D109,'[1]2024'!$B:$B,0),MATCH(Q$4,'[1]2024'!$2:$2,0)),0)+IFERROR(INDEX('[1]2024'!$A:$Q,MATCH($B$3&amp;$D109,'[1]2024'!$B:$B,0),MATCH(Q$4,'[1]2024'!$2:$2,0)),0)++IFERROR(INDEX('[1]2024'!$A:$Q,MATCH($C$3&amp;$D109,'[1]2024'!$B:$B,0),MATCH(Q$4,'[1]2024'!$2:$2,0)),0)++IFERROR(INDEX('[1]2024'!$A:$Q,MATCH($D$3&amp;$D109,'[1]2024'!$B:$B,0),MATCH(Q$4,'[1]2024'!$2:$2,0)),0)</f>
        <v>0</v>
      </c>
      <c r="R109" s="74">
        <f>IFERROR(INDEX('[1]2024'!$A:$Q,MATCH($A$3&amp;$D109,'[1]2024'!$B:$B,0),MATCH(R$4,'[1]2024'!$2:$2,0)),0)+IFERROR(INDEX('[1]2024'!$A:$Q,MATCH($B$3&amp;$D109,'[1]2024'!$B:$B,0),MATCH(R$4,'[1]2024'!$2:$2,0)),0)++IFERROR(INDEX('[1]2024'!$A:$Q,MATCH($C$3&amp;$D109,'[1]2024'!$B:$B,0),MATCH(R$4,'[1]2024'!$2:$2,0)),0)++IFERROR(INDEX('[1]2024'!$A:$Q,MATCH($D$3&amp;$D109,'[1]2024'!$B:$B,0),MATCH(R$4,'[1]2024'!$2:$2,0)),0)</f>
        <v>0</v>
      </c>
      <c r="S109" s="74">
        <f>IFERROR(INDEX('[1]2024'!$A:$Q,MATCH($A$3&amp;$D109,'[1]2024'!$B:$B,0),MATCH(S$4,'[1]2024'!$2:$2,0)),0)+IFERROR(INDEX('[1]2024'!$A:$Q,MATCH($B$3&amp;$D109,'[1]2024'!$B:$B,0),MATCH(S$4,'[1]2024'!$2:$2,0)),0)++IFERROR(INDEX('[1]2024'!$A:$Q,MATCH($C$3&amp;$D109,'[1]2024'!$B:$B,0),MATCH(S$4,'[1]2024'!$2:$2,0)),0)++IFERROR(INDEX('[1]2024'!$A:$Q,MATCH($D$3&amp;$D109,'[1]2024'!$B:$B,0),MATCH(S$4,'[1]2024'!$2:$2,0)),0)</f>
        <v>0</v>
      </c>
      <c r="T109" s="75">
        <v>0</v>
      </c>
      <c r="U109" s="73">
        <f t="shared" si="90"/>
        <v>0</v>
      </c>
      <c r="V109" s="174">
        <v>0</v>
      </c>
      <c r="W109" s="105">
        <v>0</v>
      </c>
      <c r="X109" s="105">
        <v>0</v>
      </c>
      <c r="Y109" s="105">
        <v>0</v>
      </c>
      <c r="Z109" s="105">
        <v>0</v>
      </c>
      <c r="AA109" s="105">
        <v>0</v>
      </c>
      <c r="AB109" s="105">
        <v>0</v>
      </c>
      <c r="AC109" s="105">
        <v>0</v>
      </c>
      <c r="AD109" s="105">
        <v>0</v>
      </c>
      <c r="AE109" s="105">
        <v>0</v>
      </c>
      <c r="AF109" s="105">
        <v>0</v>
      </c>
      <c r="AG109" s="175">
        <v>0</v>
      </c>
      <c r="AH109" s="73">
        <f t="shared" si="91"/>
        <v>0</v>
      </c>
      <c r="AI109" s="73"/>
      <c r="AJ109" s="73"/>
      <c r="AK109" s="73"/>
      <c r="AL109" s="73"/>
      <c r="AM109" s="73"/>
      <c r="AN109" s="73"/>
      <c r="AO109" s="73"/>
      <c r="AP109" s="73"/>
      <c r="AQ109" s="73"/>
      <c r="AR109" s="73"/>
      <c r="AS109" s="73"/>
      <c r="AT109" s="73"/>
      <c r="AU109" s="73">
        <f t="shared" si="31"/>
        <v>0</v>
      </c>
      <c r="AV109" s="73">
        <f t="shared" si="52"/>
        <v>0</v>
      </c>
      <c r="AW109" s="73">
        <f t="shared" si="53"/>
        <v>0</v>
      </c>
      <c r="AX109" s="73">
        <f t="shared" si="54"/>
        <v>0</v>
      </c>
      <c r="AY109" s="73">
        <f t="shared" si="92"/>
        <v>0</v>
      </c>
      <c r="AZ109" s="73">
        <f t="shared" si="93"/>
        <v>0</v>
      </c>
      <c r="BA109" s="73">
        <f t="shared" si="94"/>
        <v>0</v>
      </c>
      <c r="BB109" s="91"/>
      <c r="BC109" s="69" t="s">
        <v>24</v>
      </c>
      <c r="BD109" s="160"/>
      <c r="BE109" s="74">
        <v>0</v>
      </c>
      <c r="BF109" s="74">
        <v>0</v>
      </c>
      <c r="BG109" s="74">
        <v>0</v>
      </c>
      <c r="BH109" s="162">
        <f t="shared" si="75"/>
        <v>0</v>
      </c>
    </row>
    <row r="110" spans="1:60" outlineLevel="1" x14ac:dyDescent="0.3">
      <c r="A110" s="71" t="s">
        <v>207</v>
      </c>
      <c r="B110" s="149" t="s">
        <v>204</v>
      </c>
      <c r="C110" s="149" t="s">
        <v>31</v>
      </c>
      <c r="D110" s="150">
        <v>5111130</v>
      </c>
      <c r="E110" s="150" t="s">
        <v>205</v>
      </c>
      <c r="F110" s="173">
        <v>0</v>
      </c>
      <c r="G110" s="73">
        <f t="shared" si="89"/>
        <v>0</v>
      </c>
      <c r="H110" s="74">
        <f>IFERROR(INDEX('[1]2024'!$A:$Q,MATCH($A$3&amp;$D110,'[1]2024'!$B:$B,0),MATCH(H$4,'[1]2024'!$2:$2,0)),0)+IFERROR(INDEX('[1]2024'!$A:$Q,MATCH($B$3&amp;$D110,'[1]2024'!$B:$B,0),MATCH(H$4,'[1]2024'!$2:$2,0)),0)++IFERROR(INDEX('[1]2024'!$A:$Q,MATCH($C$3&amp;$D110,'[1]2024'!$B:$B,0),MATCH(H$4,'[1]2024'!$2:$2,0)),0)++IFERROR(INDEX('[1]2024'!$A:$Q,MATCH($D$3&amp;$D110,'[1]2024'!$B:$B,0),MATCH(H$4,'[1]2024'!$2:$2,0)),0)</f>
        <v>0</v>
      </c>
      <c r="I110" s="74">
        <f>IFERROR(INDEX('[1]2024'!$A:$Q,MATCH($A$3&amp;$D110,'[1]2024'!$B:$B,0),MATCH(I$4,'[1]2024'!$2:$2,0)),0)+IFERROR(INDEX('[1]2024'!$A:$Q,MATCH($B$3&amp;$D110,'[1]2024'!$B:$B,0),MATCH(I$4,'[1]2024'!$2:$2,0)),0)++IFERROR(INDEX('[1]2024'!$A:$Q,MATCH($C$3&amp;$D110,'[1]2024'!$B:$B,0),MATCH(I$4,'[1]2024'!$2:$2,0)),0)++IFERROR(INDEX('[1]2024'!$A:$Q,MATCH($D$3&amp;$D110,'[1]2024'!$B:$B,0),MATCH(I$4,'[1]2024'!$2:$2,0)),0)</f>
        <v>0</v>
      </c>
      <c r="J110" s="74">
        <f>IFERROR(INDEX('[1]2024'!$A:$Q,MATCH($A$3&amp;$D110,'[1]2024'!$B:$B,0),MATCH(J$4,'[1]2024'!$2:$2,0)),0)+IFERROR(INDEX('[1]2024'!$A:$Q,MATCH($B$3&amp;$D110,'[1]2024'!$B:$B,0),MATCH(J$4,'[1]2024'!$2:$2,0)),0)++IFERROR(INDEX('[1]2024'!$A:$Q,MATCH($C$3&amp;$D110,'[1]2024'!$B:$B,0),MATCH(J$4,'[1]2024'!$2:$2,0)),0)++IFERROR(INDEX('[1]2024'!$A:$Q,MATCH($D$3&amp;$D110,'[1]2024'!$B:$B,0),MATCH(J$4,'[1]2024'!$2:$2,0)),0)</f>
        <v>0</v>
      </c>
      <c r="K110" s="74">
        <f>IFERROR(INDEX('[1]2024'!$A:$Q,MATCH($A$3&amp;$D110,'[1]2024'!$B:$B,0),MATCH(K$4,'[1]2024'!$2:$2,0)),0)+IFERROR(INDEX('[1]2024'!$A:$Q,MATCH($B$3&amp;$D110,'[1]2024'!$B:$B,0),MATCH(K$4,'[1]2024'!$2:$2,0)),0)++IFERROR(INDEX('[1]2024'!$A:$Q,MATCH($C$3&amp;$D110,'[1]2024'!$B:$B,0),MATCH(K$4,'[1]2024'!$2:$2,0)),0)++IFERROR(INDEX('[1]2024'!$A:$Q,MATCH($D$3&amp;$D110,'[1]2024'!$B:$B,0),MATCH(K$4,'[1]2024'!$2:$2,0)),0)</f>
        <v>0</v>
      </c>
      <c r="L110" s="74">
        <f>IFERROR(INDEX('[1]2024'!$A:$Q,MATCH($A$3&amp;$D110,'[1]2024'!$B:$B,0),MATCH(L$4,'[1]2024'!$2:$2,0)),0)+IFERROR(INDEX('[1]2024'!$A:$Q,MATCH($B$3&amp;$D110,'[1]2024'!$B:$B,0),MATCH(L$4,'[1]2024'!$2:$2,0)),0)++IFERROR(INDEX('[1]2024'!$A:$Q,MATCH($C$3&amp;$D110,'[1]2024'!$B:$B,0),MATCH(L$4,'[1]2024'!$2:$2,0)),0)++IFERROR(INDEX('[1]2024'!$A:$Q,MATCH($D$3&amp;$D110,'[1]2024'!$B:$B,0),MATCH(L$4,'[1]2024'!$2:$2,0)),0)</f>
        <v>0</v>
      </c>
      <c r="M110" s="74">
        <f>IFERROR(INDEX('[1]2024'!$A:$Q,MATCH($A$3&amp;$D110,'[1]2024'!$B:$B,0),MATCH(M$4,'[1]2024'!$2:$2,0)),0)+IFERROR(INDEX('[1]2024'!$A:$Q,MATCH($B$3&amp;$D110,'[1]2024'!$B:$B,0),MATCH(M$4,'[1]2024'!$2:$2,0)),0)++IFERROR(INDEX('[1]2024'!$A:$Q,MATCH($C$3&amp;$D110,'[1]2024'!$B:$B,0),MATCH(M$4,'[1]2024'!$2:$2,0)),0)++IFERROR(INDEX('[1]2024'!$A:$Q,MATCH($D$3&amp;$D110,'[1]2024'!$B:$B,0),MATCH(M$4,'[1]2024'!$2:$2,0)),0)</f>
        <v>0</v>
      </c>
      <c r="N110" s="74">
        <f>IFERROR(INDEX('[1]2024'!$A:$Q,MATCH($A$3&amp;$D110,'[1]2024'!$B:$B,0),MATCH(N$4,'[1]2024'!$2:$2,0)),0)+IFERROR(INDEX('[1]2024'!$A:$Q,MATCH($B$3&amp;$D110,'[1]2024'!$B:$B,0),MATCH(N$4,'[1]2024'!$2:$2,0)),0)++IFERROR(INDEX('[1]2024'!$A:$Q,MATCH($C$3&amp;$D110,'[1]2024'!$B:$B,0),MATCH(N$4,'[1]2024'!$2:$2,0)),0)++IFERROR(INDEX('[1]2024'!$A:$Q,MATCH($D$3&amp;$D110,'[1]2024'!$B:$B,0),MATCH(N$4,'[1]2024'!$2:$2,0)),0)</f>
        <v>0</v>
      </c>
      <c r="O110" s="74">
        <f>IFERROR(INDEX('[1]2024'!$A:$Q,MATCH($A$3&amp;$D110,'[1]2024'!$B:$B,0),MATCH(O$4,'[1]2024'!$2:$2,0)),0)+IFERROR(INDEX('[1]2024'!$A:$Q,MATCH($B$3&amp;$D110,'[1]2024'!$B:$B,0),MATCH(O$4,'[1]2024'!$2:$2,0)),0)++IFERROR(INDEX('[1]2024'!$A:$Q,MATCH($C$3&amp;$D110,'[1]2024'!$B:$B,0),MATCH(O$4,'[1]2024'!$2:$2,0)),0)++IFERROR(INDEX('[1]2024'!$A:$Q,MATCH($D$3&amp;$D110,'[1]2024'!$B:$B,0),MATCH(O$4,'[1]2024'!$2:$2,0)),0)</f>
        <v>0</v>
      </c>
      <c r="P110" s="74">
        <f>IFERROR(INDEX('[1]2024'!$A:$Q,MATCH($A$3&amp;$D110,'[1]2024'!$B:$B,0),MATCH(P$4,'[1]2024'!$2:$2,0)),0)+IFERROR(INDEX('[1]2024'!$A:$Q,MATCH($B$3&amp;$D110,'[1]2024'!$B:$B,0),MATCH(P$4,'[1]2024'!$2:$2,0)),0)++IFERROR(INDEX('[1]2024'!$A:$Q,MATCH($C$3&amp;$D110,'[1]2024'!$B:$B,0),MATCH(P$4,'[1]2024'!$2:$2,0)),0)++IFERROR(INDEX('[1]2024'!$A:$Q,MATCH($D$3&amp;$D110,'[1]2024'!$B:$B,0),MATCH(P$4,'[1]2024'!$2:$2,0)),0)</f>
        <v>0</v>
      </c>
      <c r="Q110" s="74">
        <f>IFERROR(INDEX('[1]2024'!$A:$Q,MATCH($A$3&amp;$D110,'[1]2024'!$B:$B,0),MATCH(Q$4,'[1]2024'!$2:$2,0)),0)+IFERROR(INDEX('[1]2024'!$A:$Q,MATCH($B$3&amp;$D110,'[1]2024'!$B:$B,0),MATCH(Q$4,'[1]2024'!$2:$2,0)),0)++IFERROR(INDEX('[1]2024'!$A:$Q,MATCH($C$3&amp;$D110,'[1]2024'!$B:$B,0),MATCH(Q$4,'[1]2024'!$2:$2,0)),0)++IFERROR(INDEX('[1]2024'!$A:$Q,MATCH($D$3&amp;$D110,'[1]2024'!$B:$B,0),MATCH(Q$4,'[1]2024'!$2:$2,0)),0)</f>
        <v>0</v>
      </c>
      <c r="R110" s="74">
        <f>IFERROR(INDEX('[1]2024'!$A:$Q,MATCH($A$3&amp;$D110,'[1]2024'!$B:$B,0),MATCH(R$4,'[1]2024'!$2:$2,0)),0)+IFERROR(INDEX('[1]2024'!$A:$Q,MATCH($B$3&amp;$D110,'[1]2024'!$B:$B,0),MATCH(R$4,'[1]2024'!$2:$2,0)),0)++IFERROR(INDEX('[1]2024'!$A:$Q,MATCH($C$3&amp;$D110,'[1]2024'!$B:$B,0),MATCH(R$4,'[1]2024'!$2:$2,0)),0)++IFERROR(INDEX('[1]2024'!$A:$Q,MATCH($D$3&amp;$D110,'[1]2024'!$B:$B,0),MATCH(R$4,'[1]2024'!$2:$2,0)),0)</f>
        <v>0</v>
      </c>
      <c r="S110" s="74">
        <f>IFERROR(INDEX('[1]2024'!$A:$Q,MATCH($A$3&amp;$D110,'[1]2024'!$B:$B,0),MATCH(S$4,'[1]2024'!$2:$2,0)),0)+IFERROR(INDEX('[1]2024'!$A:$Q,MATCH($B$3&amp;$D110,'[1]2024'!$B:$B,0),MATCH(S$4,'[1]2024'!$2:$2,0)),0)++IFERROR(INDEX('[1]2024'!$A:$Q,MATCH($C$3&amp;$D110,'[1]2024'!$B:$B,0),MATCH(S$4,'[1]2024'!$2:$2,0)),0)++IFERROR(INDEX('[1]2024'!$A:$Q,MATCH($D$3&amp;$D110,'[1]2024'!$B:$B,0),MATCH(S$4,'[1]2024'!$2:$2,0)),0)</f>
        <v>0</v>
      </c>
      <c r="T110" s="75">
        <v>0</v>
      </c>
      <c r="U110" s="73">
        <f t="shared" si="90"/>
        <v>0</v>
      </c>
      <c r="V110" s="174">
        <v>0</v>
      </c>
      <c r="W110" s="105">
        <v>0</v>
      </c>
      <c r="X110" s="105">
        <v>0</v>
      </c>
      <c r="Y110" s="105">
        <v>0</v>
      </c>
      <c r="Z110" s="105">
        <v>0</v>
      </c>
      <c r="AA110" s="105">
        <v>0</v>
      </c>
      <c r="AB110" s="105">
        <v>0</v>
      </c>
      <c r="AC110" s="105">
        <v>0</v>
      </c>
      <c r="AD110" s="105">
        <v>0</v>
      </c>
      <c r="AE110" s="105">
        <v>0</v>
      </c>
      <c r="AF110" s="105">
        <v>0</v>
      </c>
      <c r="AG110" s="175">
        <v>0</v>
      </c>
      <c r="AH110" s="73">
        <f t="shared" si="91"/>
        <v>0</v>
      </c>
      <c r="AI110" s="73"/>
      <c r="AJ110" s="73"/>
      <c r="AK110" s="73"/>
      <c r="AL110" s="73"/>
      <c r="AM110" s="73"/>
      <c r="AN110" s="73"/>
      <c r="AO110" s="73"/>
      <c r="AP110" s="73"/>
      <c r="AQ110" s="73"/>
      <c r="AR110" s="73"/>
      <c r="AS110" s="73"/>
      <c r="AT110" s="73"/>
      <c r="AU110" s="73">
        <f t="shared" si="31"/>
        <v>0</v>
      </c>
      <c r="AV110" s="73">
        <f t="shared" si="52"/>
        <v>0</v>
      </c>
      <c r="AW110" s="73">
        <f t="shared" si="53"/>
        <v>0</v>
      </c>
      <c r="AX110" s="73">
        <f t="shared" si="54"/>
        <v>0</v>
      </c>
      <c r="AY110" s="73">
        <f t="shared" si="92"/>
        <v>0</v>
      </c>
      <c r="AZ110" s="73">
        <f t="shared" si="93"/>
        <v>0</v>
      </c>
      <c r="BA110" s="73">
        <f t="shared" si="94"/>
        <v>0</v>
      </c>
      <c r="BB110" s="91"/>
      <c r="BC110" s="69" t="s">
        <v>24</v>
      </c>
      <c r="BD110" s="160"/>
      <c r="BE110" s="74">
        <v>0</v>
      </c>
      <c r="BF110" s="74">
        <v>0</v>
      </c>
      <c r="BG110" s="74">
        <v>0</v>
      </c>
      <c r="BH110" s="162">
        <f t="shared" si="75"/>
        <v>0</v>
      </c>
    </row>
    <row r="111" spans="1:60" outlineLevel="1" x14ac:dyDescent="0.3">
      <c r="A111" s="71" t="s">
        <v>208</v>
      </c>
      <c r="B111" s="149" t="s">
        <v>204</v>
      </c>
      <c r="C111" s="149" t="s">
        <v>31</v>
      </c>
      <c r="D111" s="150">
        <v>5111140</v>
      </c>
      <c r="E111" s="150" t="s">
        <v>205</v>
      </c>
      <c r="F111" s="173">
        <v>0</v>
      </c>
      <c r="G111" s="73">
        <f t="shared" si="89"/>
        <v>0</v>
      </c>
      <c r="H111" s="74">
        <f>IFERROR(INDEX('[1]2024'!$A:$Q,MATCH($A$3&amp;$D111,'[1]2024'!$B:$B,0),MATCH(H$4,'[1]2024'!$2:$2,0)),0)+IFERROR(INDEX('[1]2024'!$A:$Q,MATCH($B$3&amp;$D111,'[1]2024'!$B:$B,0),MATCH(H$4,'[1]2024'!$2:$2,0)),0)++IFERROR(INDEX('[1]2024'!$A:$Q,MATCH($C$3&amp;$D111,'[1]2024'!$B:$B,0),MATCH(H$4,'[1]2024'!$2:$2,0)),0)++IFERROR(INDEX('[1]2024'!$A:$Q,MATCH($D$3&amp;$D111,'[1]2024'!$B:$B,0),MATCH(H$4,'[1]2024'!$2:$2,0)),0)</f>
        <v>0</v>
      </c>
      <c r="I111" s="74">
        <f>IFERROR(INDEX('[1]2024'!$A:$Q,MATCH($A$3&amp;$D111,'[1]2024'!$B:$B,0),MATCH(I$4,'[1]2024'!$2:$2,0)),0)+IFERROR(INDEX('[1]2024'!$A:$Q,MATCH($B$3&amp;$D111,'[1]2024'!$B:$B,0),MATCH(I$4,'[1]2024'!$2:$2,0)),0)++IFERROR(INDEX('[1]2024'!$A:$Q,MATCH($C$3&amp;$D111,'[1]2024'!$B:$B,0),MATCH(I$4,'[1]2024'!$2:$2,0)),0)++IFERROR(INDEX('[1]2024'!$A:$Q,MATCH($D$3&amp;$D111,'[1]2024'!$B:$B,0),MATCH(I$4,'[1]2024'!$2:$2,0)),0)</f>
        <v>0</v>
      </c>
      <c r="J111" s="74">
        <f>IFERROR(INDEX('[1]2024'!$A:$Q,MATCH($A$3&amp;$D111,'[1]2024'!$B:$B,0),MATCH(J$4,'[1]2024'!$2:$2,0)),0)+IFERROR(INDEX('[1]2024'!$A:$Q,MATCH($B$3&amp;$D111,'[1]2024'!$B:$B,0),MATCH(J$4,'[1]2024'!$2:$2,0)),0)++IFERROR(INDEX('[1]2024'!$A:$Q,MATCH($C$3&amp;$D111,'[1]2024'!$B:$B,0),MATCH(J$4,'[1]2024'!$2:$2,0)),0)++IFERROR(INDEX('[1]2024'!$A:$Q,MATCH($D$3&amp;$D111,'[1]2024'!$B:$B,0),MATCH(J$4,'[1]2024'!$2:$2,0)),0)</f>
        <v>0</v>
      </c>
      <c r="K111" s="74">
        <f>IFERROR(INDEX('[1]2024'!$A:$Q,MATCH($A$3&amp;$D111,'[1]2024'!$B:$B,0),MATCH(K$4,'[1]2024'!$2:$2,0)),0)+IFERROR(INDEX('[1]2024'!$A:$Q,MATCH($B$3&amp;$D111,'[1]2024'!$B:$B,0),MATCH(K$4,'[1]2024'!$2:$2,0)),0)++IFERROR(INDEX('[1]2024'!$A:$Q,MATCH($C$3&amp;$D111,'[1]2024'!$B:$B,0),MATCH(K$4,'[1]2024'!$2:$2,0)),0)++IFERROR(INDEX('[1]2024'!$A:$Q,MATCH($D$3&amp;$D111,'[1]2024'!$B:$B,0),MATCH(K$4,'[1]2024'!$2:$2,0)),0)</f>
        <v>0</v>
      </c>
      <c r="L111" s="74">
        <f>IFERROR(INDEX('[1]2024'!$A:$Q,MATCH($A$3&amp;$D111,'[1]2024'!$B:$B,0),MATCH(L$4,'[1]2024'!$2:$2,0)),0)+IFERROR(INDEX('[1]2024'!$A:$Q,MATCH($B$3&amp;$D111,'[1]2024'!$B:$B,0),MATCH(L$4,'[1]2024'!$2:$2,0)),0)++IFERROR(INDEX('[1]2024'!$A:$Q,MATCH($C$3&amp;$D111,'[1]2024'!$B:$B,0),MATCH(L$4,'[1]2024'!$2:$2,0)),0)++IFERROR(INDEX('[1]2024'!$A:$Q,MATCH($D$3&amp;$D111,'[1]2024'!$B:$B,0),MATCH(L$4,'[1]2024'!$2:$2,0)),0)</f>
        <v>0</v>
      </c>
      <c r="M111" s="74">
        <f>IFERROR(INDEX('[1]2024'!$A:$Q,MATCH($A$3&amp;$D111,'[1]2024'!$B:$B,0),MATCH(M$4,'[1]2024'!$2:$2,0)),0)+IFERROR(INDEX('[1]2024'!$A:$Q,MATCH($B$3&amp;$D111,'[1]2024'!$B:$B,0),MATCH(M$4,'[1]2024'!$2:$2,0)),0)++IFERROR(INDEX('[1]2024'!$A:$Q,MATCH($C$3&amp;$D111,'[1]2024'!$B:$B,0),MATCH(M$4,'[1]2024'!$2:$2,0)),0)++IFERROR(INDEX('[1]2024'!$A:$Q,MATCH($D$3&amp;$D111,'[1]2024'!$B:$B,0),MATCH(M$4,'[1]2024'!$2:$2,0)),0)</f>
        <v>0</v>
      </c>
      <c r="N111" s="74">
        <f>IFERROR(INDEX('[1]2024'!$A:$Q,MATCH($A$3&amp;$D111,'[1]2024'!$B:$B,0),MATCH(N$4,'[1]2024'!$2:$2,0)),0)+IFERROR(INDEX('[1]2024'!$A:$Q,MATCH($B$3&amp;$D111,'[1]2024'!$B:$B,0),MATCH(N$4,'[1]2024'!$2:$2,0)),0)++IFERROR(INDEX('[1]2024'!$A:$Q,MATCH($C$3&amp;$D111,'[1]2024'!$B:$B,0),MATCH(N$4,'[1]2024'!$2:$2,0)),0)++IFERROR(INDEX('[1]2024'!$A:$Q,MATCH($D$3&amp;$D111,'[1]2024'!$B:$B,0),MATCH(N$4,'[1]2024'!$2:$2,0)),0)</f>
        <v>0</v>
      </c>
      <c r="O111" s="74">
        <f>IFERROR(INDEX('[1]2024'!$A:$Q,MATCH($A$3&amp;$D111,'[1]2024'!$B:$B,0),MATCH(O$4,'[1]2024'!$2:$2,0)),0)+IFERROR(INDEX('[1]2024'!$A:$Q,MATCH($B$3&amp;$D111,'[1]2024'!$B:$B,0),MATCH(O$4,'[1]2024'!$2:$2,0)),0)++IFERROR(INDEX('[1]2024'!$A:$Q,MATCH($C$3&amp;$D111,'[1]2024'!$B:$B,0),MATCH(O$4,'[1]2024'!$2:$2,0)),0)++IFERROR(INDEX('[1]2024'!$A:$Q,MATCH($D$3&amp;$D111,'[1]2024'!$B:$B,0),MATCH(O$4,'[1]2024'!$2:$2,0)),0)</f>
        <v>0</v>
      </c>
      <c r="P111" s="74">
        <f>IFERROR(INDEX('[1]2024'!$A:$Q,MATCH($A$3&amp;$D111,'[1]2024'!$B:$B,0),MATCH(P$4,'[1]2024'!$2:$2,0)),0)+IFERROR(INDEX('[1]2024'!$A:$Q,MATCH($B$3&amp;$D111,'[1]2024'!$B:$B,0),MATCH(P$4,'[1]2024'!$2:$2,0)),0)++IFERROR(INDEX('[1]2024'!$A:$Q,MATCH($C$3&amp;$D111,'[1]2024'!$B:$B,0),MATCH(P$4,'[1]2024'!$2:$2,0)),0)++IFERROR(INDEX('[1]2024'!$A:$Q,MATCH($D$3&amp;$D111,'[1]2024'!$B:$B,0),MATCH(P$4,'[1]2024'!$2:$2,0)),0)</f>
        <v>0</v>
      </c>
      <c r="Q111" s="74">
        <f>IFERROR(INDEX('[1]2024'!$A:$Q,MATCH($A$3&amp;$D111,'[1]2024'!$B:$B,0),MATCH(Q$4,'[1]2024'!$2:$2,0)),0)+IFERROR(INDEX('[1]2024'!$A:$Q,MATCH($B$3&amp;$D111,'[1]2024'!$B:$B,0),MATCH(Q$4,'[1]2024'!$2:$2,0)),0)++IFERROR(INDEX('[1]2024'!$A:$Q,MATCH($C$3&amp;$D111,'[1]2024'!$B:$B,0),MATCH(Q$4,'[1]2024'!$2:$2,0)),0)++IFERROR(INDEX('[1]2024'!$A:$Q,MATCH($D$3&amp;$D111,'[1]2024'!$B:$B,0),MATCH(Q$4,'[1]2024'!$2:$2,0)),0)</f>
        <v>0</v>
      </c>
      <c r="R111" s="74">
        <f>IFERROR(INDEX('[1]2024'!$A:$Q,MATCH($A$3&amp;$D111,'[1]2024'!$B:$B,0),MATCH(R$4,'[1]2024'!$2:$2,0)),0)+IFERROR(INDEX('[1]2024'!$A:$Q,MATCH($B$3&amp;$D111,'[1]2024'!$B:$B,0),MATCH(R$4,'[1]2024'!$2:$2,0)),0)++IFERROR(INDEX('[1]2024'!$A:$Q,MATCH($C$3&amp;$D111,'[1]2024'!$B:$B,0),MATCH(R$4,'[1]2024'!$2:$2,0)),0)++IFERROR(INDEX('[1]2024'!$A:$Q,MATCH($D$3&amp;$D111,'[1]2024'!$B:$B,0),MATCH(R$4,'[1]2024'!$2:$2,0)),0)</f>
        <v>0</v>
      </c>
      <c r="S111" s="74">
        <f>IFERROR(INDEX('[1]2024'!$A:$Q,MATCH($A$3&amp;$D111,'[1]2024'!$B:$B,0),MATCH(S$4,'[1]2024'!$2:$2,0)),0)+IFERROR(INDEX('[1]2024'!$A:$Q,MATCH($B$3&amp;$D111,'[1]2024'!$B:$B,0),MATCH(S$4,'[1]2024'!$2:$2,0)),0)++IFERROR(INDEX('[1]2024'!$A:$Q,MATCH($C$3&amp;$D111,'[1]2024'!$B:$B,0),MATCH(S$4,'[1]2024'!$2:$2,0)),0)++IFERROR(INDEX('[1]2024'!$A:$Q,MATCH($D$3&amp;$D111,'[1]2024'!$B:$B,0),MATCH(S$4,'[1]2024'!$2:$2,0)),0)</f>
        <v>0</v>
      </c>
      <c r="T111" s="75">
        <v>0</v>
      </c>
      <c r="U111" s="73">
        <f t="shared" si="90"/>
        <v>0</v>
      </c>
      <c r="V111" s="174">
        <v>0</v>
      </c>
      <c r="W111" s="105">
        <v>0</v>
      </c>
      <c r="X111" s="105">
        <v>0</v>
      </c>
      <c r="Y111" s="105">
        <v>0</v>
      </c>
      <c r="Z111" s="105">
        <v>0</v>
      </c>
      <c r="AA111" s="105">
        <v>0</v>
      </c>
      <c r="AB111" s="105">
        <v>0</v>
      </c>
      <c r="AC111" s="105">
        <v>0</v>
      </c>
      <c r="AD111" s="105">
        <v>0</v>
      </c>
      <c r="AE111" s="105">
        <v>0</v>
      </c>
      <c r="AF111" s="105">
        <v>0</v>
      </c>
      <c r="AG111" s="175">
        <v>0</v>
      </c>
      <c r="AH111" s="73">
        <f t="shared" si="91"/>
        <v>0</v>
      </c>
      <c r="AI111" s="73"/>
      <c r="AJ111" s="73"/>
      <c r="AK111" s="73"/>
      <c r="AL111" s="73"/>
      <c r="AM111" s="73"/>
      <c r="AN111" s="73"/>
      <c r="AO111" s="73"/>
      <c r="AP111" s="73"/>
      <c r="AQ111" s="73"/>
      <c r="AR111" s="73"/>
      <c r="AS111" s="73"/>
      <c r="AT111" s="73"/>
      <c r="AU111" s="73">
        <f t="shared" si="31"/>
        <v>0</v>
      </c>
      <c r="AV111" s="73">
        <f t="shared" si="52"/>
        <v>0</v>
      </c>
      <c r="AW111" s="73">
        <f t="shared" si="53"/>
        <v>0</v>
      </c>
      <c r="AX111" s="73">
        <f t="shared" si="54"/>
        <v>0</v>
      </c>
      <c r="AY111" s="73">
        <f t="shared" si="92"/>
        <v>0</v>
      </c>
      <c r="AZ111" s="73">
        <f t="shared" si="93"/>
        <v>0</v>
      </c>
      <c r="BA111" s="73">
        <f t="shared" si="94"/>
        <v>0</v>
      </c>
      <c r="BB111" s="91"/>
      <c r="BC111" s="69" t="s">
        <v>24</v>
      </c>
      <c r="BD111" s="160"/>
      <c r="BE111" s="74">
        <v>0</v>
      </c>
      <c r="BF111" s="74">
        <v>0</v>
      </c>
      <c r="BG111" s="74">
        <v>0</v>
      </c>
      <c r="BH111" s="162">
        <f t="shared" si="75"/>
        <v>0</v>
      </c>
    </row>
    <row r="112" spans="1:60" outlineLevel="1" x14ac:dyDescent="0.3">
      <c r="A112" s="71" t="s">
        <v>209</v>
      </c>
      <c r="B112" s="149" t="s">
        <v>204</v>
      </c>
      <c r="C112" s="149" t="s">
        <v>31</v>
      </c>
      <c r="D112" s="150">
        <v>5111150</v>
      </c>
      <c r="E112" s="150" t="s">
        <v>205</v>
      </c>
      <c r="F112" s="173">
        <v>0</v>
      </c>
      <c r="G112" s="73">
        <f t="shared" si="89"/>
        <v>0</v>
      </c>
      <c r="H112" s="74">
        <f>IFERROR(INDEX('[1]2024'!$A:$Q,MATCH($A$3&amp;$D112,'[1]2024'!$B:$B,0),MATCH(H$4,'[1]2024'!$2:$2,0)),0)+IFERROR(INDEX('[1]2024'!$A:$Q,MATCH($B$3&amp;$D112,'[1]2024'!$B:$B,0),MATCH(H$4,'[1]2024'!$2:$2,0)),0)++IFERROR(INDEX('[1]2024'!$A:$Q,MATCH($C$3&amp;$D112,'[1]2024'!$B:$B,0),MATCH(H$4,'[1]2024'!$2:$2,0)),0)++IFERROR(INDEX('[1]2024'!$A:$Q,MATCH($D$3&amp;$D112,'[1]2024'!$B:$B,0),MATCH(H$4,'[1]2024'!$2:$2,0)),0)</f>
        <v>0</v>
      </c>
      <c r="I112" s="74">
        <f>IFERROR(INDEX('[1]2024'!$A:$Q,MATCH($A$3&amp;$D112,'[1]2024'!$B:$B,0),MATCH(I$4,'[1]2024'!$2:$2,0)),0)+IFERROR(INDEX('[1]2024'!$A:$Q,MATCH($B$3&amp;$D112,'[1]2024'!$B:$B,0),MATCH(I$4,'[1]2024'!$2:$2,0)),0)++IFERROR(INDEX('[1]2024'!$A:$Q,MATCH($C$3&amp;$D112,'[1]2024'!$B:$B,0),MATCH(I$4,'[1]2024'!$2:$2,0)),0)++IFERROR(INDEX('[1]2024'!$A:$Q,MATCH($D$3&amp;$D112,'[1]2024'!$B:$B,0),MATCH(I$4,'[1]2024'!$2:$2,0)),0)</f>
        <v>0</v>
      </c>
      <c r="J112" s="74">
        <f>IFERROR(INDEX('[1]2024'!$A:$Q,MATCH($A$3&amp;$D112,'[1]2024'!$B:$B,0),MATCH(J$4,'[1]2024'!$2:$2,0)),0)+IFERROR(INDEX('[1]2024'!$A:$Q,MATCH($B$3&amp;$D112,'[1]2024'!$B:$B,0),MATCH(J$4,'[1]2024'!$2:$2,0)),0)++IFERROR(INDEX('[1]2024'!$A:$Q,MATCH($C$3&amp;$D112,'[1]2024'!$B:$B,0),MATCH(J$4,'[1]2024'!$2:$2,0)),0)++IFERROR(INDEX('[1]2024'!$A:$Q,MATCH($D$3&amp;$D112,'[1]2024'!$B:$B,0),MATCH(J$4,'[1]2024'!$2:$2,0)),0)</f>
        <v>0</v>
      </c>
      <c r="K112" s="74">
        <f>IFERROR(INDEX('[1]2024'!$A:$Q,MATCH($A$3&amp;$D112,'[1]2024'!$B:$B,0),MATCH(K$4,'[1]2024'!$2:$2,0)),0)+IFERROR(INDEX('[1]2024'!$A:$Q,MATCH($B$3&amp;$D112,'[1]2024'!$B:$B,0),MATCH(K$4,'[1]2024'!$2:$2,0)),0)++IFERROR(INDEX('[1]2024'!$A:$Q,MATCH($C$3&amp;$D112,'[1]2024'!$B:$B,0),MATCH(K$4,'[1]2024'!$2:$2,0)),0)++IFERROR(INDEX('[1]2024'!$A:$Q,MATCH($D$3&amp;$D112,'[1]2024'!$B:$B,0),MATCH(K$4,'[1]2024'!$2:$2,0)),0)</f>
        <v>0</v>
      </c>
      <c r="L112" s="74">
        <f>IFERROR(INDEX('[1]2024'!$A:$Q,MATCH($A$3&amp;$D112,'[1]2024'!$B:$B,0),MATCH(L$4,'[1]2024'!$2:$2,0)),0)+IFERROR(INDEX('[1]2024'!$A:$Q,MATCH($B$3&amp;$D112,'[1]2024'!$B:$B,0),MATCH(L$4,'[1]2024'!$2:$2,0)),0)++IFERROR(INDEX('[1]2024'!$A:$Q,MATCH($C$3&amp;$D112,'[1]2024'!$B:$B,0),MATCH(L$4,'[1]2024'!$2:$2,0)),0)++IFERROR(INDEX('[1]2024'!$A:$Q,MATCH($D$3&amp;$D112,'[1]2024'!$B:$B,0),MATCH(L$4,'[1]2024'!$2:$2,0)),0)</f>
        <v>0</v>
      </c>
      <c r="M112" s="74">
        <f>IFERROR(INDEX('[1]2024'!$A:$Q,MATCH($A$3&amp;$D112,'[1]2024'!$B:$B,0),MATCH(M$4,'[1]2024'!$2:$2,0)),0)+IFERROR(INDEX('[1]2024'!$A:$Q,MATCH($B$3&amp;$D112,'[1]2024'!$B:$B,0),MATCH(M$4,'[1]2024'!$2:$2,0)),0)++IFERROR(INDEX('[1]2024'!$A:$Q,MATCH($C$3&amp;$D112,'[1]2024'!$B:$B,0),MATCH(M$4,'[1]2024'!$2:$2,0)),0)++IFERROR(INDEX('[1]2024'!$A:$Q,MATCH($D$3&amp;$D112,'[1]2024'!$B:$B,0),MATCH(M$4,'[1]2024'!$2:$2,0)),0)</f>
        <v>0</v>
      </c>
      <c r="N112" s="74">
        <f>IFERROR(INDEX('[1]2024'!$A:$Q,MATCH($A$3&amp;$D112,'[1]2024'!$B:$B,0),MATCH(N$4,'[1]2024'!$2:$2,0)),0)+IFERROR(INDEX('[1]2024'!$A:$Q,MATCH($B$3&amp;$D112,'[1]2024'!$B:$B,0),MATCH(N$4,'[1]2024'!$2:$2,0)),0)++IFERROR(INDEX('[1]2024'!$A:$Q,MATCH($C$3&amp;$D112,'[1]2024'!$B:$B,0),MATCH(N$4,'[1]2024'!$2:$2,0)),0)++IFERROR(INDEX('[1]2024'!$A:$Q,MATCH($D$3&amp;$D112,'[1]2024'!$B:$B,0),MATCH(N$4,'[1]2024'!$2:$2,0)),0)</f>
        <v>0</v>
      </c>
      <c r="O112" s="74">
        <f>IFERROR(INDEX('[1]2024'!$A:$Q,MATCH($A$3&amp;$D112,'[1]2024'!$B:$B,0),MATCH(O$4,'[1]2024'!$2:$2,0)),0)+IFERROR(INDEX('[1]2024'!$A:$Q,MATCH($B$3&amp;$D112,'[1]2024'!$B:$B,0),MATCH(O$4,'[1]2024'!$2:$2,0)),0)++IFERROR(INDEX('[1]2024'!$A:$Q,MATCH($C$3&amp;$D112,'[1]2024'!$B:$B,0),MATCH(O$4,'[1]2024'!$2:$2,0)),0)++IFERROR(INDEX('[1]2024'!$A:$Q,MATCH($D$3&amp;$D112,'[1]2024'!$B:$B,0),MATCH(O$4,'[1]2024'!$2:$2,0)),0)</f>
        <v>0</v>
      </c>
      <c r="P112" s="74">
        <f>IFERROR(INDEX('[1]2024'!$A:$Q,MATCH($A$3&amp;$D112,'[1]2024'!$B:$B,0),MATCH(P$4,'[1]2024'!$2:$2,0)),0)+IFERROR(INDEX('[1]2024'!$A:$Q,MATCH($B$3&amp;$D112,'[1]2024'!$B:$B,0),MATCH(P$4,'[1]2024'!$2:$2,0)),0)++IFERROR(INDEX('[1]2024'!$A:$Q,MATCH($C$3&amp;$D112,'[1]2024'!$B:$B,0),MATCH(P$4,'[1]2024'!$2:$2,0)),0)++IFERROR(INDEX('[1]2024'!$A:$Q,MATCH($D$3&amp;$D112,'[1]2024'!$B:$B,0),MATCH(P$4,'[1]2024'!$2:$2,0)),0)</f>
        <v>0</v>
      </c>
      <c r="Q112" s="74">
        <f>IFERROR(INDEX('[1]2024'!$A:$Q,MATCH($A$3&amp;$D112,'[1]2024'!$B:$B,0),MATCH(Q$4,'[1]2024'!$2:$2,0)),0)+IFERROR(INDEX('[1]2024'!$A:$Q,MATCH($B$3&amp;$D112,'[1]2024'!$B:$B,0),MATCH(Q$4,'[1]2024'!$2:$2,0)),0)++IFERROR(INDEX('[1]2024'!$A:$Q,MATCH($C$3&amp;$D112,'[1]2024'!$B:$B,0),MATCH(Q$4,'[1]2024'!$2:$2,0)),0)++IFERROR(INDEX('[1]2024'!$A:$Q,MATCH($D$3&amp;$D112,'[1]2024'!$B:$B,0),MATCH(Q$4,'[1]2024'!$2:$2,0)),0)</f>
        <v>0</v>
      </c>
      <c r="R112" s="74">
        <f>IFERROR(INDEX('[1]2024'!$A:$Q,MATCH($A$3&amp;$D112,'[1]2024'!$B:$B,0),MATCH(R$4,'[1]2024'!$2:$2,0)),0)+IFERROR(INDEX('[1]2024'!$A:$Q,MATCH($B$3&amp;$D112,'[1]2024'!$B:$B,0),MATCH(R$4,'[1]2024'!$2:$2,0)),0)++IFERROR(INDEX('[1]2024'!$A:$Q,MATCH($C$3&amp;$D112,'[1]2024'!$B:$B,0),MATCH(R$4,'[1]2024'!$2:$2,0)),0)++IFERROR(INDEX('[1]2024'!$A:$Q,MATCH($D$3&amp;$D112,'[1]2024'!$B:$B,0),MATCH(R$4,'[1]2024'!$2:$2,0)),0)</f>
        <v>0</v>
      </c>
      <c r="S112" s="74">
        <f>IFERROR(INDEX('[1]2024'!$A:$Q,MATCH($A$3&amp;$D112,'[1]2024'!$B:$B,0),MATCH(S$4,'[1]2024'!$2:$2,0)),0)+IFERROR(INDEX('[1]2024'!$A:$Q,MATCH($B$3&amp;$D112,'[1]2024'!$B:$B,0),MATCH(S$4,'[1]2024'!$2:$2,0)),0)++IFERROR(INDEX('[1]2024'!$A:$Q,MATCH($C$3&amp;$D112,'[1]2024'!$B:$B,0),MATCH(S$4,'[1]2024'!$2:$2,0)),0)++IFERROR(INDEX('[1]2024'!$A:$Q,MATCH($D$3&amp;$D112,'[1]2024'!$B:$B,0),MATCH(S$4,'[1]2024'!$2:$2,0)),0)</f>
        <v>0</v>
      </c>
      <c r="T112" s="75">
        <v>0</v>
      </c>
      <c r="U112" s="73">
        <f t="shared" si="90"/>
        <v>0</v>
      </c>
      <c r="V112" s="174">
        <v>0</v>
      </c>
      <c r="W112" s="105">
        <v>0</v>
      </c>
      <c r="X112" s="105">
        <v>0</v>
      </c>
      <c r="Y112" s="105">
        <v>0</v>
      </c>
      <c r="Z112" s="105">
        <v>0</v>
      </c>
      <c r="AA112" s="105">
        <v>0</v>
      </c>
      <c r="AB112" s="105">
        <v>0</v>
      </c>
      <c r="AC112" s="105">
        <v>0</v>
      </c>
      <c r="AD112" s="105">
        <v>0</v>
      </c>
      <c r="AE112" s="105">
        <v>0</v>
      </c>
      <c r="AF112" s="105">
        <v>0</v>
      </c>
      <c r="AG112" s="175">
        <v>0</v>
      </c>
      <c r="AH112" s="73">
        <f t="shared" si="91"/>
        <v>0</v>
      </c>
      <c r="AI112" s="73"/>
      <c r="AJ112" s="73"/>
      <c r="AK112" s="73"/>
      <c r="AL112" s="73"/>
      <c r="AM112" s="73"/>
      <c r="AN112" s="73"/>
      <c r="AO112" s="73"/>
      <c r="AP112" s="73"/>
      <c r="AQ112" s="73"/>
      <c r="AR112" s="73"/>
      <c r="AS112" s="73"/>
      <c r="AT112" s="73"/>
      <c r="AU112" s="73">
        <f t="shared" si="31"/>
        <v>0</v>
      </c>
      <c r="AV112" s="73">
        <f t="shared" si="52"/>
        <v>0</v>
      </c>
      <c r="AW112" s="73">
        <f t="shared" si="53"/>
        <v>0</v>
      </c>
      <c r="AX112" s="73">
        <f t="shared" si="54"/>
        <v>0</v>
      </c>
      <c r="AY112" s="73">
        <f t="shared" si="92"/>
        <v>0</v>
      </c>
      <c r="AZ112" s="73">
        <f t="shared" si="93"/>
        <v>0</v>
      </c>
      <c r="BA112" s="73">
        <f t="shared" si="94"/>
        <v>0</v>
      </c>
      <c r="BB112" s="91"/>
      <c r="BC112" s="69" t="s">
        <v>24</v>
      </c>
      <c r="BD112" s="160"/>
      <c r="BE112" s="74">
        <v>0</v>
      </c>
      <c r="BF112" s="74">
        <v>0</v>
      </c>
      <c r="BG112" s="74">
        <v>0</v>
      </c>
      <c r="BH112" s="162">
        <f t="shared" si="75"/>
        <v>0</v>
      </c>
    </row>
    <row r="113" spans="1:60" outlineLevel="1" x14ac:dyDescent="0.3">
      <c r="A113" s="71" t="s">
        <v>210</v>
      </c>
      <c r="B113" s="149" t="s">
        <v>204</v>
      </c>
      <c r="C113" s="149" t="s">
        <v>31</v>
      </c>
      <c r="D113" s="150">
        <v>5111160</v>
      </c>
      <c r="E113" s="150" t="s">
        <v>205</v>
      </c>
      <c r="F113" s="173">
        <v>0</v>
      </c>
      <c r="G113" s="73">
        <f t="shared" si="89"/>
        <v>0</v>
      </c>
      <c r="H113" s="74">
        <f>IFERROR(INDEX('[1]2024'!$A:$Q,MATCH($A$3&amp;$D113,'[1]2024'!$B:$B,0),MATCH(H$4,'[1]2024'!$2:$2,0)),0)+IFERROR(INDEX('[1]2024'!$A:$Q,MATCH($B$3&amp;$D113,'[1]2024'!$B:$B,0),MATCH(H$4,'[1]2024'!$2:$2,0)),0)++IFERROR(INDEX('[1]2024'!$A:$Q,MATCH($C$3&amp;$D113,'[1]2024'!$B:$B,0),MATCH(H$4,'[1]2024'!$2:$2,0)),0)++IFERROR(INDEX('[1]2024'!$A:$Q,MATCH($D$3&amp;$D113,'[1]2024'!$B:$B,0),MATCH(H$4,'[1]2024'!$2:$2,0)),0)</f>
        <v>0</v>
      </c>
      <c r="I113" s="74">
        <f>IFERROR(INDEX('[1]2024'!$A:$Q,MATCH($A$3&amp;$D113,'[1]2024'!$B:$B,0),MATCH(I$4,'[1]2024'!$2:$2,0)),0)+IFERROR(INDEX('[1]2024'!$A:$Q,MATCH($B$3&amp;$D113,'[1]2024'!$B:$B,0),MATCH(I$4,'[1]2024'!$2:$2,0)),0)++IFERROR(INDEX('[1]2024'!$A:$Q,MATCH($C$3&amp;$D113,'[1]2024'!$B:$B,0),MATCH(I$4,'[1]2024'!$2:$2,0)),0)++IFERROR(INDEX('[1]2024'!$A:$Q,MATCH($D$3&amp;$D113,'[1]2024'!$B:$B,0),MATCH(I$4,'[1]2024'!$2:$2,0)),0)</f>
        <v>0</v>
      </c>
      <c r="J113" s="74">
        <f>IFERROR(INDEX('[1]2024'!$A:$Q,MATCH($A$3&amp;$D113,'[1]2024'!$B:$B,0),MATCH(J$4,'[1]2024'!$2:$2,0)),0)+IFERROR(INDEX('[1]2024'!$A:$Q,MATCH($B$3&amp;$D113,'[1]2024'!$B:$B,0),MATCH(J$4,'[1]2024'!$2:$2,0)),0)++IFERROR(INDEX('[1]2024'!$A:$Q,MATCH($C$3&amp;$D113,'[1]2024'!$B:$B,0),MATCH(J$4,'[1]2024'!$2:$2,0)),0)++IFERROR(INDEX('[1]2024'!$A:$Q,MATCH($D$3&amp;$D113,'[1]2024'!$B:$B,0),MATCH(J$4,'[1]2024'!$2:$2,0)),0)</f>
        <v>0</v>
      </c>
      <c r="K113" s="74">
        <f>IFERROR(INDEX('[1]2024'!$A:$Q,MATCH($A$3&amp;$D113,'[1]2024'!$B:$B,0),MATCH(K$4,'[1]2024'!$2:$2,0)),0)+IFERROR(INDEX('[1]2024'!$A:$Q,MATCH($B$3&amp;$D113,'[1]2024'!$B:$B,0),MATCH(K$4,'[1]2024'!$2:$2,0)),0)++IFERROR(INDEX('[1]2024'!$A:$Q,MATCH($C$3&amp;$D113,'[1]2024'!$B:$B,0),MATCH(K$4,'[1]2024'!$2:$2,0)),0)++IFERROR(INDEX('[1]2024'!$A:$Q,MATCH($D$3&amp;$D113,'[1]2024'!$B:$B,0),MATCH(K$4,'[1]2024'!$2:$2,0)),0)</f>
        <v>0</v>
      </c>
      <c r="L113" s="74">
        <f>IFERROR(INDEX('[1]2024'!$A:$Q,MATCH($A$3&amp;$D113,'[1]2024'!$B:$B,0),MATCH(L$4,'[1]2024'!$2:$2,0)),0)+IFERROR(INDEX('[1]2024'!$A:$Q,MATCH($B$3&amp;$D113,'[1]2024'!$B:$B,0),MATCH(L$4,'[1]2024'!$2:$2,0)),0)++IFERROR(INDEX('[1]2024'!$A:$Q,MATCH($C$3&amp;$D113,'[1]2024'!$B:$B,0),MATCH(L$4,'[1]2024'!$2:$2,0)),0)++IFERROR(INDEX('[1]2024'!$A:$Q,MATCH($D$3&amp;$D113,'[1]2024'!$B:$B,0),MATCH(L$4,'[1]2024'!$2:$2,0)),0)</f>
        <v>0</v>
      </c>
      <c r="M113" s="74">
        <f>IFERROR(INDEX('[1]2024'!$A:$Q,MATCH($A$3&amp;$D113,'[1]2024'!$B:$B,0),MATCH(M$4,'[1]2024'!$2:$2,0)),0)+IFERROR(INDEX('[1]2024'!$A:$Q,MATCH($B$3&amp;$D113,'[1]2024'!$B:$B,0),MATCH(M$4,'[1]2024'!$2:$2,0)),0)++IFERROR(INDEX('[1]2024'!$A:$Q,MATCH($C$3&amp;$D113,'[1]2024'!$B:$B,0),MATCH(M$4,'[1]2024'!$2:$2,0)),0)++IFERROR(INDEX('[1]2024'!$A:$Q,MATCH($D$3&amp;$D113,'[1]2024'!$B:$B,0),MATCH(M$4,'[1]2024'!$2:$2,0)),0)</f>
        <v>0</v>
      </c>
      <c r="N113" s="74">
        <f>IFERROR(INDEX('[1]2024'!$A:$Q,MATCH($A$3&amp;$D113,'[1]2024'!$B:$B,0),MATCH(N$4,'[1]2024'!$2:$2,0)),0)+IFERROR(INDEX('[1]2024'!$A:$Q,MATCH($B$3&amp;$D113,'[1]2024'!$B:$B,0),MATCH(N$4,'[1]2024'!$2:$2,0)),0)++IFERROR(INDEX('[1]2024'!$A:$Q,MATCH($C$3&amp;$D113,'[1]2024'!$B:$B,0),MATCH(N$4,'[1]2024'!$2:$2,0)),0)++IFERROR(INDEX('[1]2024'!$A:$Q,MATCH($D$3&amp;$D113,'[1]2024'!$B:$B,0),MATCH(N$4,'[1]2024'!$2:$2,0)),0)</f>
        <v>0</v>
      </c>
      <c r="O113" s="74">
        <f>IFERROR(INDEX('[1]2024'!$A:$Q,MATCH($A$3&amp;$D113,'[1]2024'!$B:$B,0),MATCH(O$4,'[1]2024'!$2:$2,0)),0)+IFERROR(INDEX('[1]2024'!$A:$Q,MATCH($B$3&amp;$D113,'[1]2024'!$B:$B,0),MATCH(O$4,'[1]2024'!$2:$2,0)),0)++IFERROR(INDEX('[1]2024'!$A:$Q,MATCH($C$3&amp;$D113,'[1]2024'!$B:$B,0),MATCH(O$4,'[1]2024'!$2:$2,0)),0)++IFERROR(INDEX('[1]2024'!$A:$Q,MATCH($D$3&amp;$D113,'[1]2024'!$B:$B,0),MATCH(O$4,'[1]2024'!$2:$2,0)),0)</f>
        <v>0</v>
      </c>
      <c r="P113" s="74">
        <f>IFERROR(INDEX('[1]2024'!$A:$Q,MATCH($A$3&amp;$D113,'[1]2024'!$B:$B,0),MATCH(P$4,'[1]2024'!$2:$2,0)),0)+IFERROR(INDEX('[1]2024'!$A:$Q,MATCH($B$3&amp;$D113,'[1]2024'!$B:$B,0),MATCH(P$4,'[1]2024'!$2:$2,0)),0)++IFERROR(INDEX('[1]2024'!$A:$Q,MATCH($C$3&amp;$D113,'[1]2024'!$B:$B,0),MATCH(P$4,'[1]2024'!$2:$2,0)),0)++IFERROR(INDEX('[1]2024'!$A:$Q,MATCH($D$3&amp;$D113,'[1]2024'!$B:$B,0),MATCH(P$4,'[1]2024'!$2:$2,0)),0)</f>
        <v>0</v>
      </c>
      <c r="Q113" s="74">
        <f>IFERROR(INDEX('[1]2024'!$A:$Q,MATCH($A$3&amp;$D113,'[1]2024'!$B:$B,0),MATCH(Q$4,'[1]2024'!$2:$2,0)),0)+IFERROR(INDEX('[1]2024'!$A:$Q,MATCH($B$3&amp;$D113,'[1]2024'!$B:$B,0),MATCH(Q$4,'[1]2024'!$2:$2,0)),0)++IFERROR(INDEX('[1]2024'!$A:$Q,MATCH($C$3&amp;$D113,'[1]2024'!$B:$B,0),MATCH(Q$4,'[1]2024'!$2:$2,0)),0)++IFERROR(INDEX('[1]2024'!$A:$Q,MATCH($D$3&amp;$D113,'[1]2024'!$B:$B,0),MATCH(Q$4,'[1]2024'!$2:$2,0)),0)</f>
        <v>0</v>
      </c>
      <c r="R113" s="74">
        <f>IFERROR(INDEX('[1]2024'!$A:$Q,MATCH($A$3&amp;$D113,'[1]2024'!$B:$B,0),MATCH(R$4,'[1]2024'!$2:$2,0)),0)+IFERROR(INDEX('[1]2024'!$A:$Q,MATCH($B$3&amp;$D113,'[1]2024'!$B:$B,0),MATCH(R$4,'[1]2024'!$2:$2,0)),0)++IFERROR(INDEX('[1]2024'!$A:$Q,MATCH($C$3&amp;$D113,'[1]2024'!$B:$B,0),MATCH(R$4,'[1]2024'!$2:$2,0)),0)++IFERROR(INDEX('[1]2024'!$A:$Q,MATCH($D$3&amp;$D113,'[1]2024'!$B:$B,0),MATCH(R$4,'[1]2024'!$2:$2,0)),0)</f>
        <v>0</v>
      </c>
      <c r="S113" s="74">
        <f>IFERROR(INDEX('[1]2024'!$A:$Q,MATCH($A$3&amp;$D113,'[1]2024'!$B:$B,0),MATCH(S$4,'[1]2024'!$2:$2,0)),0)+IFERROR(INDEX('[1]2024'!$A:$Q,MATCH($B$3&amp;$D113,'[1]2024'!$B:$B,0),MATCH(S$4,'[1]2024'!$2:$2,0)),0)++IFERROR(INDEX('[1]2024'!$A:$Q,MATCH($C$3&amp;$D113,'[1]2024'!$B:$B,0),MATCH(S$4,'[1]2024'!$2:$2,0)),0)++IFERROR(INDEX('[1]2024'!$A:$Q,MATCH($D$3&amp;$D113,'[1]2024'!$B:$B,0),MATCH(S$4,'[1]2024'!$2:$2,0)),0)</f>
        <v>0</v>
      </c>
      <c r="T113" s="75">
        <v>0</v>
      </c>
      <c r="U113" s="73">
        <f t="shared" si="90"/>
        <v>0</v>
      </c>
      <c r="V113" s="174">
        <v>0</v>
      </c>
      <c r="W113" s="105">
        <v>0</v>
      </c>
      <c r="X113" s="105">
        <v>0</v>
      </c>
      <c r="Y113" s="105">
        <v>0</v>
      </c>
      <c r="Z113" s="105">
        <v>0</v>
      </c>
      <c r="AA113" s="105">
        <v>0</v>
      </c>
      <c r="AB113" s="105">
        <v>0</v>
      </c>
      <c r="AC113" s="105">
        <v>0</v>
      </c>
      <c r="AD113" s="105">
        <v>0</v>
      </c>
      <c r="AE113" s="105">
        <v>0</v>
      </c>
      <c r="AF113" s="105">
        <v>0</v>
      </c>
      <c r="AG113" s="175">
        <v>0</v>
      </c>
      <c r="AH113" s="73">
        <f t="shared" si="91"/>
        <v>0</v>
      </c>
      <c r="AI113" s="73"/>
      <c r="AJ113" s="73"/>
      <c r="AK113" s="73"/>
      <c r="AL113" s="73"/>
      <c r="AM113" s="73"/>
      <c r="AN113" s="73"/>
      <c r="AO113" s="73"/>
      <c r="AP113" s="73"/>
      <c r="AQ113" s="73"/>
      <c r="AR113" s="73"/>
      <c r="AS113" s="73"/>
      <c r="AT113" s="73"/>
      <c r="AU113" s="73">
        <f t="shared" si="31"/>
        <v>0</v>
      </c>
      <c r="AV113" s="73">
        <f t="shared" si="52"/>
        <v>0</v>
      </c>
      <c r="AW113" s="73">
        <f t="shared" si="53"/>
        <v>0</v>
      </c>
      <c r="AX113" s="73">
        <f t="shared" si="54"/>
        <v>0</v>
      </c>
      <c r="AY113" s="73">
        <f t="shared" si="92"/>
        <v>0</v>
      </c>
      <c r="AZ113" s="73">
        <f t="shared" si="93"/>
        <v>0</v>
      </c>
      <c r="BA113" s="73">
        <f t="shared" si="94"/>
        <v>0</v>
      </c>
      <c r="BB113" s="91"/>
      <c r="BC113" s="69" t="s">
        <v>24</v>
      </c>
      <c r="BD113" s="160"/>
      <c r="BE113" s="74">
        <v>0</v>
      </c>
      <c r="BF113" s="74">
        <v>0</v>
      </c>
      <c r="BG113" s="74">
        <v>0</v>
      </c>
      <c r="BH113" s="162">
        <f t="shared" si="75"/>
        <v>0</v>
      </c>
    </row>
    <row r="114" spans="1:60" outlineLevel="1" x14ac:dyDescent="0.3">
      <c r="A114" s="71" t="s">
        <v>211</v>
      </c>
      <c r="B114" s="149" t="s">
        <v>204</v>
      </c>
      <c r="C114" s="149" t="s">
        <v>31</v>
      </c>
      <c r="D114" s="150">
        <v>5111141</v>
      </c>
      <c r="E114" s="150" t="s">
        <v>205</v>
      </c>
      <c r="F114" s="173">
        <v>0</v>
      </c>
      <c r="G114" s="73">
        <f t="shared" si="89"/>
        <v>0</v>
      </c>
      <c r="H114" s="74">
        <f>IFERROR(INDEX('[1]2024'!$A:$Q,MATCH($A$3&amp;$D114,'[1]2024'!$B:$B,0),MATCH(H$4,'[1]2024'!$2:$2,0)),0)+IFERROR(INDEX('[1]2024'!$A:$Q,MATCH($B$3&amp;$D114,'[1]2024'!$B:$B,0),MATCH(H$4,'[1]2024'!$2:$2,0)),0)++IFERROR(INDEX('[1]2024'!$A:$Q,MATCH($C$3&amp;$D114,'[1]2024'!$B:$B,0),MATCH(H$4,'[1]2024'!$2:$2,0)),0)++IFERROR(INDEX('[1]2024'!$A:$Q,MATCH($D$3&amp;$D114,'[1]2024'!$B:$B,0),MATCH(H$4,'[1]2024'!$2:$2,0)),0)</f>
        <v>0</v>
      </c>
      <c r="I114" s="74">
        <f>IFERROR(INDEX('[1]2024'!$A:$Q,MATCH($A$3&amp;$D114,'[1]2024'!$B:$B,0),MATCH(I$4,'[1]2024'!$2:$2,0)),0)+IFERROR(INDEX('[1]2024'!$A:$Q,MATCH($B$3&amp;$D114,'[1]2024'!$B:$B,0),MATCH(I$4,'[1]2024'!$2:$2,0)),0)++IFERROR(INDEX('[1]2024'!$A:$Q,MATCH($C$3&amp;$D114,'[1]2024'!$B:$B,0),MATCH(I$4,'[1]2024'!$2:$2,0)),0)++IFERROR(INDEX('[1]2024'!$A:$Q,MATCH($D$3&amp;$D114,'[1]2024'!$B:$B,0),MATCH(I$4,'[1]2024'!$2:$2,0)),0)</f>
        <v>0</v>
      </c>
      <c r="J114" s="74">
        <f>IFERROR(INDEX('[1]2024'!$A:$Q,MATCH($A$3&amp;$D114,'[1]2024'!$B:$B,0),MATCH(J$4,'[1]2024'!$2:$2,0)),0)+IFERROR(INDEX('[1]2024'!$A:$Q,MATCH($B$3&amp;$D114,'[1]2024'!$B:$B,0),MATCH(J$4,'[1]2024'!$2:$2,0)),0)++IFERROR(INDEX('[1]2024'!$A:$Q,MATCH($C$3&amp;$D114,'[1]2024'!$B:$B,0),MATCH(J$4,'[1]2024'!$2:$2,0)),0)++IFERROR(INDEX('[1]2024'!$A:$Q,MATCH($D$3&amp;$D114,'[1]2024'!$B:$B,0),MATCH(J$4,'[1]2024'!$2:$2,0)),0)</f>
        <v>0</v>
      </c>
      <c r="K114" s="74">
        <f>IFERROR(INDEX('[1]2024'!$A:$Q,MATCH($A$3&amp;$D114,'[1]2024'!$B:$B,0),MATCH(K$4,'[1]2024'!$2:$2,0)),0)+IFERROR(INDEX('[1]2024'!$A:$Q,MATCH($B$3&amp;$D114,'[1]2024'!$B:$B,0),MATCH(K$4,'[1]2024'!$2:$2,0)),0)++IFERROR(INDEX('[1]2024'!$A:$Q,MATCH($C$3&amp;$D114,'[1]2024'!$B:$B,0),MATCH(K$4,'[1]2024'!$2:$2,0)),0)++IFERROR(INDEX('[1]2024'!$A:$Q,MATCH($D$3&amp;$D114,'[1]2024'!$B:$B,0),MATCH(K$4,'[1]2024'!$2:$2,0)),0)</f>
        <v>0</v>
      </c>
      <c r="L114" s="74">
        <f>IFERROR(INDEX('[1]2024'!$A:$Q,MATCH($A$3&amp;$D114,'[1]2024'!$B:$B,0),MATCH(L$4,'[1]2024'!$2:$2,0)),0)+IFERROR(INDEX('[1]2024'!$A:$Q,MATCH($B$3&amp;$D114,'[1]2024'!$B:$B,0),MATCH(L$4,'[1]2024'!$2:$2,0)),0)++IFERROR(INDEX('[1]2024'!$A:$Q,MATCH($C$3&amp;$D114,'[1]2024'!$B:$B,0),MATCH(L$4,'[1]2024'!$2:$2,0)),0)++IFERROR(INDEX('[1]2024'!$A:$Q,MATCH($D$3&amp;$D114,'[1]2024'!$B:$B,0),MATCH(L$4,'[1]2024'!$2:$2,0)),0)</f>
        <v>0</v>
      </c>
      <c r="M114" s="74">
        <f>IFERROR(INDEX('[1]2024'!$A:$Q,MATCH($A$3&amp;$D114,'[1]2024'!$B:$B,0),MATCH(M$4,'[1]2024'!$2:$2,0)),0)+IFERROR(INDEX('[1]2024'!$A:$Q,MATCH($B$3&amp;$D114,'[1]2024'!$B:$B,0),MATCH(M$4,'[1]2024'!$2:$2,0)),0)++IFERROR(INDEX('[1]2024'!$A:$Q,MATCH($C$3&amp;$D114,'[1]2024'!$B:$B,0),MATCH(M$4,'[1]2024'!$2:$2,0)),0)++IFERROR(INDEX('[1]2024'!$A:$Q,MATCH($D$3&amp;$D114,'[1]2024'!$B:$B,0),MATCH(M$4,'[1]2024'!$2:$2,0)),0)</f>
        <v>0</v>
      </c>
      <c r="N114" s="74">
        <f>IFERROR(INDEX('[1]2024'!$A:$Q,MATCH($A$3&amp;$D114,'[1]2024'!$B:$B,0),MATCH(N$4,'[1]2024'!$2:$2,0)),0)+IFERROR(INDEX('[1]2024'!$A:$Q,MATCH($B$3&amp;$D114,'[1]2024'!$B:$B,0),MATCH(N$4,'[1]2024'!$2:$2,0)),0)++IFERROR(INDEX('[1]2024'!$A:$Q,MATCH($C$3&amp;$D114,'[1]2024'!$B:$B,0),MATCH(N$4,'[1]2024'!$2:$2,0)),0)++IFERROR(INDEX('[1]2024'!$A:$Q,MATCH($D$3&amp;$D114,'[1]2024'!$B:$B,0),MATCH(N$4,'[1]2024'!$2:$2,0)),0)</f>
        <v>0</v>
      </c>
      <c r="O114" s="74">
        <f>IFERROR(INDEX('[1]2024'!$A:$Q,MATCH($A$3&amp;$D114,'[1]2024'!$B:$B,0),MATCH(O$4,'[1]2024'!$2:$2,0)),0)+IFERROR(INDEX('[1]2024'!$A:$Q,MATCH($B$3&amp;$D114,'[1]2024'!$B:$B,0),MATCH(O$4,'[1]2024'!$2:$2,0)),0)++IFERROR(INDEX('[1]2024'!$A:$Q,MATCH($C$3&amp;$D114,'[1]2024'!$B:$B,0),MATCH(O$4,'[1]2024'!$2:$2,0)),0)++IFERROR(INDEX('[1]2024'!$A:$Q,MATCH($D$3&amp;$D114,'[1]2024'!$B:$B,0),MATCH(O$4,'[1]2024'!$2:$2,0)),0)</f>
        <v>0</v>
      </c>
      <c r="P114" s="74">
        <f>IFERROR(INDEX('[1]2024'!$A:$Q,MATCH($A$3&amp;$D114,'[1]2024'!$B:$B,0),MATCH(P$4,'[1]2024'!$2:$2,0)),0)+IFERROR(INDEX('[1]2024'!$A:$Q,MATCH($B$3&amp;$D114,'[1]2024'!$B:$B,0),MATCH(P$4,'[1]2024'!$2:$2,0)),0)++IFERROR(INDEX('[1]2024'!$A:$Q,MATCH($C$3&amp;$D114,'[1]2024'!$B:$B,0),MATCH(P$4,'[1]2024'!$2:$2,0)),0)++IFERROR(INDEX('[1]2024'!$A:$Q,MATCH($D$3&amp;$D114,'[1]2024'!$B:$B,0),MATCH(P$4,'[1]2024'!$2:$2,0)),0)</f>
        <v>0</v>
      </c>
      <c r="Q114" s="74">
        <f>IFERROR(INDEX('[1]2024'!$A:$Q,MATCH($A$3&amp;$D114,'[1]2024'!$B:$B,0),MATCH(Q$4,'[1]2024'!$2:$2,0)),0)+IFERROR(INDEX('[1]2024'!$A:$Q,MATCH($B$3&amp;$D114,'[1]2024'!$B:$B,0),MATCH(Q$4,'[1]2024'!$2:$2,0)),0)++IFERROR(INDEX('[1]2024'!$A:$Q,MATCH($C$3&amp;$D114,'[1]2024'!$B:$B,0),MATCH(Q$4,'[1]2024'!$2:$2,0)),0)++IFERROR(INDEX('[1]2024'!$A:$Q,MATCH($D$3&amp;$D114,'[1]2024'!$B:$B,0),MATCH(Q$4,'[1]2024'!$2:$2,0)),0)</f>
        <v>0</v>
      </c>
      <c r="R114" s="74">
        <f>IFERROR(INDEX('[1]2024'!$A:$Q,MATCH($A$3&amp;$D114,'[1]2024'!$B:$B,0),MATCH(R$4,'[1]2024'!$2:$2,0)),0)+IFERROR(INDEX('[1]2024'!$A:$Q,MATCH($B$3&amp;$D114,'[1]2024'!$B:$B,0),MATCH(R$4,'[1]2024'!$2:$2,0)),0)++IFERROR(INDEX('[1]2024'!$A:$Q,MATCH($C$3&amp;$D114,'[1]2024'!$B:$B,0),MATCH(R$4,'[1]2024'!$2:$2,0)),0)++IFERROR(INDEX('[1]2024'!$A:$Q,MATCH($D$3&amp;$D114,'[1]2024'!$B:$B,0),MATCH(R$4,'[1]2024'!$2:$2,0)),0)</f>
        <v>0</v>
      </c>
      <c r="S114" s="74">
        <f>IFERROR(INDEX('[1]2024'!$A:$Q,MATCH($A$3&amp;$D114,'[1]2024'!$B:$B,0),MATCH(S$4,'[1]2024'!$2:$2,0)),0)+IFERROR(INDEX('[1]2024'!$A:$Q,MATCH($B$3&amp;$D114,'[1]2024'!$B:$B,0),MATCH(S$4,'[1]2024'!$2:$2,0)),0)++IFERROR(INDEX('[1]2024'!$A:$Q,MATCH($C$3&amp;$D114,'[1]2024'!$B:$B,0),MATCH(S$4,'[1]2024'!$2:$2,0)),0)++IFERROR(INDEX('[1]2024'!$A:$Q,MATCH($D$3&amp;$D114,'[1]2024'!$B:$B,0),MATCH(S$4,'[1]2024'!$2:$2,0)),0)</f>
        <v>0</v>
      </c>
      <c r="T114" s="75">
        <v>0</v>
      </c>
      <c r="U114" s="73">
        <f t="shared" si="90"/>
        <v>0</v>
      </c>
      <c r="V114" s="174">
        <v>0</v>
      </c>
      <c r="W114" s="105">
        <v>0</v>
      </c>
      <c r="X114" s="105">
        <v>0</v>
      </c>
      <c r="Y114" s="105">
        <v>0</v>
      </c>
      <c r="Z114" s="105">
        <v>0</v>
      </c>
      <c r="AA114" s="105">
        <v>0</v>
      </c>
      <c r="AB114" s="105">
        <v>0</v>
      </c>
      <c r="AC114" s="105">
        <v>0</v>
      </c>
      <c r="AD114" s="105">
        <v>0</v>
      </c>
      <c r="AE114" s="105">
        <v>0</v>
      </c>
      <c r="AF114" s="105">
        <v>0</v>
      </c>
      <c r="AG114" s="175">
        <v>0</v>
      </c>
      <c r="AH114" s="73">
        <f t="shared" si="91"/>
        <v>0</v>
      </c>
      <c r="AI114" s="73"/>
      <c r="AJ114" s="73"/>
      <c r="AK114" s="73"/>
      <c r="AL114" s="73"/>
      <c r="AM114" s="73"/>
      <c r="AN114" s="73"/>
      <c r="AO114" s="73"/>
      <c r="AP114" s="73"/>
      <c r="AQ114" s="73"/>
      <c r="AR114" s="73"/>
      <c r="AS114" s="73"/>
      <c r="AT114" s="73"/>
      <c r="AU114" s="73">
        <f t="shared" si="31"/>
        <v>0</v>
      </c>
      <c r="AV114" s="73">
        <f t="shared" si="52"/>
        <v>0</v>
      </c>
      <c r="AW114" s="73">
        <f t="shared" si="53"/>
        <v>0</v>
      </c>
      <c r="AX114" s="73">
        <f t="shared" si="54"/>
        <v>0</v>
      </c>
      <c r="AY114" s="73">
        <f t="shared" si="92"/>
        <v>0</v>
      </c>
      <c r="AZ114" s="73">
        <f t="shared" si="93"/>
        <v>0</v>
      </c>
      <c r="BA114" s="73">
        <f t="shared" si="94"/>
        <v>0</v>
      </c>
      <c r="BB114" s="91"/>
      <c r="BC114" s="69" t="s">
        <v>24</v>
      </c>
      <c r="BD114" s="160"/>
      <c r="BE114" s="74">
        <v>0</v>
      </c>
      <c r="BF114" s="74">
        <v>0</v>
      </c>
      <c r="BG114" s="74">
        <v>0</v>
      </c>
      <c r="BH114" s="162">
        <f t="shared" si="75"/>
        <v>0</v>
      </c>
    </row>
    <row r="115" spans="1:60" x14ac:dyDescent="0.3">
      <c r="A115" s="57" t="s">
        <v>212</v>
      </c>
      <c r="B115" s="158" t="s">
        <v>21</v>
      </c>
      <c r="C115" s="158"/>
      <c r="D115" s="159"/>
      <c r="E115" s="159"/>
      <c r="F115" s="169">
        <v>0</v>
      </c>
      <c r="G115" s="61">
        <f t="shared" ref="G115" si="95">SUM(G116:G117)</f>
        <v>0</v>
      </c>
      <c r="H115" s="62">
        <f t="shared" ref="H115:S115" si="96">SUM(H116:H117)</f>
        <v>0</v>
      </c>
      <c r="I115" s="63">
        <f t="shared" si="96"/>
        <v>0</v>
      </c>
      <c r="J115" s="63">
        <f t="shared" si="96"/>
        <v>0</v>
      </c>
      <c r="K115" s="63">
        <f t="shared" si="96"/>
        <v>0</v>
      </c>
      <c r="L115" s="63">
        <f t="shared" si="96"/>
        <v>0</v>
      </c>
      <c r="M115" s="63">
        <f t="shared" si="96"/>
        <v>0</v>
      </c>
      <c r="N115" s="63">
        <f t="shared" si="96"/>
        <v>0</v>
      </c>
      <c r="O115" s="63">
        <f t="shared" si="96"/>
        <v>0</v>
      </c>
      <c r="P115" s="63">
        <f t="shared" si="96"/>
        <v>0</v>
      </c>
      <c r="Q115" s="63">
        <f t="shared" si="96"/>
        <v>0</v>
      </c>
      <c r="R115" s="63">
        <f t="shared" si="96"/>
        <v>0</v>
      </c>
      <c r="S115" s="63">
        <f t="shared" si="96"/>
        <v>0</v>
      </c>
      <c r="T115" s="64">
        <v>64000</v>
      </c>
      <c r="U115" s="61">
        <f t="shared" ref="U115:Z115" si="97">SUM(U116:U117)</f>
        <v>37333</v>
      </c>
      <c r="V115" s="85">
        <f t="shared" si="97"/>
        <v>0</v>
      </c>
      <c r="W115" s="99">
        <f t="shared" si="97"/>
        <v>0</v>
      </c>
      <c r="X115" s="99">
        <f t="shared" si="97"/>
        <v>0</v>
      </c>
      <c r="Y115" s="99">
        <f t="shared" si="97"/>
        <v>0</v>
      </c>
      <c r="Z115" s="99">
        <f t="shared" si="97"/>
        <v>0</v>
      </c>
      <c r="AA115" s="99">
        <v>5333</v>
      </c>
      <c r="AB115" s="99">
        <v>5334</v>
      </c>
      <c r="AC115" s="99">
        <v>5333</v>
      </c>
      <c r="AD115" s="99">
        <v>5333</v>
      </c>
      <c r="AE115" s="99">
        <v>5334</v>
      </c>
      <c r="AF115" s="99">
        <v>5333</v>
      </c>
      <c r="AG115" s="170">
        <v>5333</v>
      </c>
      <c r="AH115" s="61">
        <f t="shared" ref="AH115:AT115" si="98">SUM(AH116:AH117)</f>
        <v>0</v>
      </c>
      <c r="AI115" s="61">
        <f t="shared" si="98"/>
        <v>0</v>
      </c>
      <c r="AJ115" s="61">
        <f t="shared" si="98"/>
        <v>0</v>
      </c>
      <c r="AK115" s="61">
        <f t="shared" si="98"/>
        <v>0</v>
      </c>
      <c r="AL115" s="61">
        <f t="shared" si="98"/>
        <v>0</v>
      </c>
      <c r="AM115" s="61">
        <f t="shared" si="98"/>
        <v>0</v>
      </c>
      <c r="AN115" s="61">
        <f t="shared" si="98"/>
        <v>0</v>
      </c>
      <c r="AO115" s="61">
        <f t="shared" si="98"/>
        <v>0</v>
      </c>
      <c r="AP115" s="61">
        <f t="shared" si="98"/>
        <v>0</v>
      </c>
      <c r="AQ115" s="61">
        <f t="shared" si="98"/>
        <v>0</v>
      </c>
      <c r="AR115" s="61">
        <f t="shared" si="98"/>
        <v>0</v>
      </c>
      <c r="AS115" s="61">
        <f t="shared" si="98"/>
        <v>0</v>
      </c>
      <c r="AT115" s="61">
        <f t="shared" si="98"/>
        <v>0</v>
      </c>
      <c r="AU115" s="61">
        <f t="shared" si="31"/>
        <v>0</v>
      </c>
      <c r="AV115" s="61">
        <f t="shared" si="52"/>
        <v>0</v>
      </c>
      <c r="AW115" s="61">
        <f t="shared" si="53"/>
        <v>0</v>
      </c>
      <c r="AX115" s="61">
        <f t="shared" si="54"/>
        <v>0</v>
      </c>
      <c r="AY115" s="61">
        <f>SUM(AY116:AY117)</f>
        <v>0</v>
      </c>
      <c r="AZ115" s="61">
        <f>SUM(AZ116:AZ117)</f>
        <v>0</v>
      </c>
      <c r="BA115" s="61">
        <f>SUM(BA116:BA117)</f>
        <v>0</v>
      </c>
      <c r="BB115" s="91"/>
      <c r="BC115" s="171"/>
      <c r="BD115" s="172"/>
      <c r="BE115" s="85">
        <f>SUM(BE116:BE117)</f>
        <v>0</v>
      </c>
      <c r="BF115" s="85">
        <v>0</v>
      </c>
      <c r="BG115" s="85">
        <v>0</v>
      </c>
      <c r="BH115" s="161">
        <f t="shared" si="75"/>
        <v>0</v>
      </c>
    </row>
    <row r="116" spans="1:60" outlineLevel="1" x14ac:dyDescent="0.3">
      <c r="A116" s="71" t="s">
        <v>213</v>
      </c>
      <c r="B116" s="149" t="s">
        <v>214</v>
      </c>
      <c r="C116" s="149" t="s">
        <v>31</v>
      </c>
      <c r="D116" s="150">
        <v>5112110</v>
      </c>
      <c r="E116" s="150" t="s">
        <v>215</v>
      </c>
      <c r="F116" s="173">
        <v>0</v>
      </c>
      <c r="G116" s="73">
        <f>SUM(H116:S116)</f>
        <v>0</v>
      </c>
      <c r="H116" s="74">
        <f>IFERROR(INDEX('[1]2024'!$A:$Q,MATCH($A$3&amp;$D116,'[1]2024'!$B:$B,0),MATCH(H$4,'[1]2024'!$2:$2,0)),0)+IFERROR(INDEX('[1]2024'!$A:$Q,MATCH($B$3&amp;$D116,'[1]2024'!$B:$B,0),MATCH(H$4,'[1]2024'!$2:$2,0)),0)++IFERROR(INDEX('[1]2024'!$A:$Q,MATCH($C$3&amp;$D116,'[1]2024'!$B:$B,0),MATCH(H$4,'[1]2024'!$2:$2,0)),0)++IFERROR(INDEX('[1]2024'!$A:$Q,MATCH($D$3&amp;$D116,'[1]2024'!$B:$B,0),MATCH(H$4,'[1]2024'!$2:$2,0)),0)</f>
        <v>0</v>
      </c>
      <c r="I116" s="74">
        <f>IFERROR(INDEX('[1]2024'!$A:$Q,MATCH($A$3&amp;$D116,'[1]2024'!$B:$B,0),MATCH(I$4,'[1]2024'!$2:$2,0)),0)+IFERROR(INDEX('[1]2024'!$A:$Q,MATCH($B$3&amp;$D116,'[1]2024'!$B:$B,0),MATCH(I$4,'[1]2024'!$2:$2,0)),0)++IFERROR(INDEX('[1]2024'!$A:$Q,MATCH($C$3&amp;$D116,'[1]2024'!$B:$B,0),MATCH(I$4,'[1]2024'!$2:$2,0)),0)++IFERROR(INDEX('[1]2024'!$A:$Q,MATCH($D$3&amp;$D116,'[1]2024'!$B:$B,0),MATCH(I$4,'[1]2024'!$2:$2,0)),0)</f>
        <v>0</v>
      </c>
      <c r="J116" s="74">
        <f>IFERROR(INDEX('[1]2024'!$A:$Q,MATCH($A$3&amp;$D116,'[1]2024'!$B:$B,0),MATCH(J$4,'[1]2024'!$2:$2,0)),0)+IFERROR(INDEX('[1]2024'!$A:$Q,MATCH($B$3&amp;$D116,'[1]2024'!$B:$B,0),MATCH(J$4,'[1]2024'!$2:$2,0)),0)++IFERROR(INDEX('[1]2024'!$A:$Q,MATCH($C$3&amp;$D116,'[1]2024'!$B:$B,0),MATCH(J$4,'[1]2024'!$2:$2,0)),0)++IFERROR(INDEX('[1]2024'!$A:$Q,MATCH($D$3&amp;$D116,'[1]2024'!$B:$B,0),MATCH(J$4,'[1]2024'!$2:$2,0)),0)</f>
        <v>0</v>
      </c>
      <c r="K116" s="74">
        <f>IFERROR(INDEX('[1]2024'!$A:$Q,MATCH($A$3&amp;$D116,'[1]2024'!$B:$B,0),MATCH(K$4,'[1]2024'!$2:$2,0)),0)+IFERROR(INDEX('[1]2024'!$A:$Q,MATCH($B$3&amp;$D116,'[1]2024'!$B:$B,0),MATCH(K$4,'[1]2024'!$2:$2,0)),0)++IFERROR(INDEX('[1]2024'!$A:$Q,MATCH($C$3&amp;$D116,'[1]2024'!$B:$B,0),MATCH(K$4,'[1]2024'!$2:$2,0)),0)++IFERROR(INDEX('[1]2024'!$A:$Q,MATCH($D$3&amp;$D116,'[1]2024'!$B:$B,0),MATCH(K$4,'[1]2024'!$2:$2,0)),0)</f>
        <v>0</v>
      </c>
      <c r="L116" s="74">
        <f>IFERROR(INDEX('[1]2024'!$A:$Q,MATCH($A$3&amp;$D116,'[1]2024'!$B:$B,0),MATCH(L$4,'[1]2024'!$2:$2,0)),0)+IFERROR(INDEX('[1]2024'!$A:$Q,MATCH($B$3&amp;$D116,'[1]2024'!$B:$B,0),MATCH(L$4,'[1]2024'!$2:$2,0)),0)++IFERROR(INDEX('[1]2024'!$A:$Q,MATCH($C$3&amp;$D116,'[1]2024'!$B:$B,0),MATCH(L$4,'[1]2024'!$2:$2,0)),0)++IFERROR(INDEX('[1]2024'!$A:$Q,MATCH($D$3&amp;$D116,'[1]2024'!$B:$B,0),MATCH(L$4,'[1]2024'!$2:$2,0)),0)</f>
        <v>0</v>
      </c>
      <c r="M116" s="74">
        <f>IFERROR(INDEX('[1]2024'!$A:$Q,MATCH($A$3&amp;$D116,'[1]2024'!$B:$B,0),MATCH(M$4,'[1]2024'!$2:$2,0)),0)+IFERROR(INDEX('[1]2024'!$A:$Q,MATCH($B$3&amp;$D116,'[1]2024'!$B:$B,0),MATCH(M$4,'[1]2024'!$2:$2,0)),0)++IFERROR(INDEX('[1]2024'!$A:$Q,MATCH($C$3&amp;$D116,'[1]2024'!$B:$B,0),MATCH(M$4,'[1]2024'!$2:$2,0)),0)++IFERROR(INDEX('[1]2024'!$A:$Q,MATCH($D$3&amp;$D116,'[1]2024'!$B:$B,0),MATCH(M$4,'[1]2024'!$2:$2,0)),0)</f>
        <v>0</v>
      </c>
      <c r="N116" s="74">
        <f>IFERROR(INDEX('[1]2024'!$A:$Q,MATCH($A$3&amp;$D116,'[1]2024'!$B:$B,0),MATCH(N$4,'[1]2024'!$2:$2,0)),0)+IFERROR(INDEX('[1]2024'!$A:$Q,MATCH($B$3&amp;$D116,'[1]2024'!$B:$B,0),MATCH(N$4,'[1]2024'!$2:$2,0)),0)++IFERROR(INDEX('[1]2024'!$A:$Q,MATCH($C$3&amp;$D116,'[1]2024'!$B:$B,0),MATCH(N$4,'[1]2024'!$2:$2,0)),0)++IFERROR(INDEX('[1]2024'!$A:$Q,MATCH($D$3&amp;$D116,'[1]2024'!$B:$B,0),MATCH(N$4,'[1]2024'!$2:$2,0)),0)</f>
        <v>0</v>
      </c>
      <c r="O116" s="74">
        <f>IFERROR(INDEX('[1]2024'!$A:$Q,MATCH($A$3&amp;$D116,'[1]2024'!$B:$B,0),MATCH(O$4,'[1]2024'!$2:$2,0)),0)+IFERROR(INDEX('[1]2024'!$A:$Q,MATCH($B$3&amp;$D116,'[1]2024'!$B:$B,0),MATCH(O$4,'[1]2024'!$2:$2,0)),0)++IFERROR(INDEX('[1]2024'!$A:$Q,MATCH($C$3&amp;$D116,'[1]2024'!$B:$B,0),MATCH(O$4,'[1]2024'!$2:$2,0)),0)++IFERROR(INDEX('[1]2024'!$A:$Q,MATCH($D$3&amp;$D116,'[1]2024'!$B:$B,0),MATCH(O$4,'[1]2024'!$2:$2,0)),0)</f>
        <v>0</v>
      </c>
      <c r="P116" s="74">
        <f>IFERROR(INDEX('[1]2024'!$A:$Q,MATCH($A$3&amp;$D116,'[1]2024'!$B:$B,0),MATCH(P$4,'[1]2024'!$2:$2,0)),0)+IFERROR(INDEX('[1]2024'!$A:$Q,MATCH($B$3&amp;$D116,'[1]2024'!$B:$B,0),MATCH(P$4,'[1]2024'!$2:$2,0)),0)++IFERROR(INDEX('[1]2024'!$A:$Q,MATCH($C$3&amp;$D116,'[1]2024'!$B:$B,0),MATCH(P$4,'[1]2024'!$2:$2,0)),0)++IFERROR(INDEX('[1]2024'!$A:$Q,MATCH($D$3&amp;$D116,'[1]2024'!$B:$B,0),MATCH(P$4,'[1]2024'!$2:$2,0)),0)</f>
        <v>0</v>
      </c>
      <c r="Q116" s="74">
        <f>IFERROR(INDEX('[1]2024'!$A:$Q,MATCH($A$3&amp;$D116,'[1]2024'!$B:$B,0),MATCH(Q$4,'[1]2024'!$2:$2,0)),0)+IFERROR(INDEX('[1]2024'!$A:$Q,MATCH($B$3&amp;$D116,'[1]2024'!$B:$B,0),MATCH(Q$4,'[1]2024'!$2:$2,0)),0)++IFERROR(INDEX('[1]2024'!$A:$Q,MATCH($C$3&amp;$D116,'[1]2024'!$B:$B,0),MATCH(Q$4,'[1]2024'!$2:$2,0)),0)++IFERROR(INDEX('[1]2024'!$A:$Q,MATCH($D$3&amp;$D116,'[1]2024'!$B:$B,0),MATCH(Q$4,'[1]2024'!$2:$2,0)),0)</f>
        <v>0</v>
      </c>
      <c r="R116" s="74">
        <f>IFERROR(INDEX('[1]2024'!$A:$Q,MATCH($A$3&amp;$D116,'[1]2024'!$B:$B,0),MATCH(R$4,'[1]2024'!$2:$2,0)),0)+IFERROR(INDEX('[1]2024'!$A:$Q,MATCH($B$3&amp;$D116,'[1]2024'!$B:$B,0),MATCH(R$4,'[1]2024'!$2:$2,0)),0)++IFERROR(INDEX('[1]2024'!$A:$Q,MATCH($C$3&amp;$D116,'[1]2024'!$B:$B,0),MATCH(R$4,'[1]2024'!$2:$2,0)),0)++IFERROR(INDEX('[1]2024'!$A:$Q,MATCH($D$3&amp;$D116,'[1]2024'!$B:$B,0),MATCH(R$4,'[1]2024'!$2:$2,0)),0)</f>
        <v>0</v>
      </c>
      <c r="S116" s="74">
        <f>IFERROR(INDEX('[1]2024'!$A:$Q,MATCH($A$3&amp;$D116,'[1]2024'!$B:$B,0),MATCH(S$4,'[1]2024'!$2:$2,0)),0)+IFERROR(INDEX('[1]2024'!$A:$Q,MATCH($B$3&amp;$D116,'[1]2024'!$B:$B,0),MATCH(S$4,'[1]2024'!$2:$2,0)),0)++IFERROR(INDEX('[1]2024'!$A:$Q,MATCH($C$3&amp;$D116,'[1]2024'!$B:$B,0),MATCH(S$4,'[1]2024'!$2:$2,0)),0)++IFERROR(INDEX('[1]2024'!$A:$Q,MATCH($D$3&amp;$D116,'[1]2024'!$B:$B,0),MATCH(S$4,'[1]2024'!$2:$2,0)),0)</f>
        <v>0</v>
      </c>
      <c r="T116" s="75">
        <v>64000</v>
      </c>
      <c r="U116" s="73">
        <f>SUM(V116:AG116)</f>
        <v>37333</v>
      </c>
      <c r="V116" s="174">
        <v>0</v>
      </c>
      <c r="W116" s="105">
        <v>0</v>
      </c>
      <c r="X116" s="105">
        <v>0</v>
      </c>
      <c r="Y116" s="105">
        <v>0</v>
      </c>
      <c r="Z116" s="105">
        <v>0</v>
      </c>
      <c r="AA116" s="105">
        <v>5333</v>
      </c>
      <c r="AB116" s="105">
        <v>5334</v>
      </c>
      <c r="AC116" s="105">
        <v>5333</v>
      </c>
      <c r="AD116" s="105">
        <v>5333</v>
      </c>
      <c r="AE116" s="105">
        <v>5334</v>
      </c>
      <c r="AF116" s="105">
        <v>5333</v>
      </c>
      <c r="AG116" s="105">
        <v>5333</v>
      </c>
      <c r="AH116" s="73">
        <f>SUM(AI116:AT116)</f>
        <v>0</v>
      </c>
      <c r="AI116" s="73"/>
      <c r="AJ116" s="73"/>
      <c r="AK116" s="73"/>
      <c r="AL116" s="73"/>
      <c r="AM116" s="73"/>
      <c r="AN116" s="73"/>
      <c r="AO116" s="73"/>
      <c r="AP116" s="73"/>
      <c r="AQ116" s="73"/>
      <c r="AR116" s="73"/>
      <c r="AS116" s="73"/>
      <c r="AT116" s="73"/>
      <c r="AU116" s="73">
        <f t="shared" si="31"/>
        <v>0</v>
      </c>
      <c r="AV116" s="73">
        <f t="shared" si="52"/>
        <v>0</v>
      </c>
      <c r="AW116" s="73">
        <f t="shared" si="53"/>
        <v>0</v>
      </c>
      <c r="AX116" s="73">
        <f t="shared" si="54"/>
        <v>0</v>
      </c>
      <c r="AY116" s="73">
        <f>IF($BC116="O",1.05*$AH116,$AH116)</f>
        <v>0</v>
      </c>
      <c r="AZ116" s="73">
        <f>IF($BC116="O",1.05*$AY116,$AY116)</f>
        <v>0</v>
      </c>
      <c r="BA116" s="73">
        <f>IF($BC116="O",1.05*$AZ116,$AZ116)</f>
        <v>0</v>
      </c>
      <c r="BB116" s="111"/>
      <c r="BC116" s="69" t="s">
        <v>24</v>
      </c>
      <c r="BD116" s="160"/>
      <c r="BE116" s="74">
        <v>0</v>
      </c>
      <c r="BF116" s="74">
        <v>0</v>
      </c>
      <c r="BG116" s="74">
        <v>0</v>
      </c>
      <c r="BH116" s="162">
        <f t="shared" si="75"/>
        <v>0</v>
      </c>
    </row>
    <row r="117" spans="1:60" outlineLevel="1" x14ac:dyDescent="0.3">
      <c r="A117" s="71" t="s">
        <v>216</v>
      </c>
      <c r="B117" s="149" t="s">
        <v>216</v>
      </c>
      <c r="C117" s="149" t="s">
        <v>31</v>
      </c>
      <c r="D117" s="150">
        <v>5112120</v>
      </c>
      <c r="E117" s="150" t="s">
        <v>217</v>
      </c>
      <c r="F117" s="173">
        <v>0</v>
      </c>
      <c r="G117" s="73">
        <f>SUM(H117:S117)</f>
        <v>0</v>
      </c>
      <c r="H117" s="74">
        <f>IFERROR(INDEX('[1]2024'!$A:$Q,MATCH($A$3&amp;$D117,'[1]2024'!$B:$B,0),MATCH(H$4,'[1]2024'!$2:$2,0)),0)+IFERROR(INDEX('[1]2024'!$A:$Q,MATCH($B$3&amp;$D117,'[1]2024'!$B:$B,0),MATCH(H$4,'[1]2024'!$2:$2,0)),0)++IFERROR(INDEX('[1]2024'!$A:$Q,MATCH($C$3&amp;$D117,'[1]2024'!$B:$B,0),MATCH(H$4,'[1]2024'!$2:$2,0)),0)++IFERROR(INDEX('[1]2024'!$A:$Q,MATCH($D$3&amp;$D117,'[1]2024'!$B:$B,0),MATCH(H$4,'[1]2024'!$2:$2,0)),0)</f>
        <v>0</v>
      </c>
      <c r="I117" s="74">
        <f>IFERROR(INDEX('[1]2024'!$A:$Q,MATCH($A$3&amp;$D117,'[1]2024'!$B:$B,0),MATCH(I$4,'[1]2024'!$2:$2,0)),0)+IFERROR(INDEX('[1]2024'!$A:$Q,MATCH($B$3&amp;$D117,'[1]2024'!$B:$B,0),MATCH(I$4,'[1]2024'!$2:$2,0)),0)++IFERROR(INDEX('[1]2024'!$A:$Q,MATCH($C$3&amp;$D117,'[1]2024'!$B:$B,0),MATCH(I$4,'[1]2024'!$2:$2,0)),0)++IFERROR(INDEX('[1]2024'!$A:$Q,MATCH($D$3&amp;$D117,'[1]2024'!$B:$B,0),MATCH(I$4,'[1]2024'!$2:$2,0)),0)</f>
        <v>0</v>
      </c>
      <c r="J117" s="74">
        <f>IFERROR(INDEX('[1]2024'!$A:$Q,MATCH($A$3&amp;$D117,'[1]2024'!$B:$B,0),MATCH(J$4,'[1]2024'!$2:$2,0)),0)+IFERROR(INDEX('[1]2024'!$A:$Q,MATCH($B$3&amp;$D117,'[1]2024'!$B:$B,0),MATCH(J$4,'[1]2024'!$2:$2,0)),0)++IFERROR(INDEX('[1]2024'!$A:$Q,MATCH($C$3&amp;$D117,'[1]2024'!$B:$B,0),MATCH(J$4,'[1]2024'!$2:$2,0)),0)++IFERROR(INDEX('[1]2024'!$A:$Q,MATCH($D$3&amp;$D117,'[1]2024'!$B:$B,0),MATCH(J$4,'[1]2024'!$2:$2,0)),0)</f>
        <v>0</v>
      </c>
      <c r="K117" s="74">
        <f>IFERROR(INDEX('[1]2024'!$A:$Q,MATCH($A$3&amp;$D117,'[1]2024'!$B:$B,0),MATCH(K$4,'[1]2024'!$2:$2,0)),0)+IFERROR(INDEX('[1]2024'!$A:$Q,MATCH($B$3&amp;$D117,'[1]2024'!$B:$B,0),MATCH(K$4,'[1]2024'!$2:$2,0)),0)++IFERROR(INDEX('[1]2024'!$A:$Q,MATCH($C$3&amp;$D117,'[1]2024'!$B:$B,0),MATCH(K$4,'[1]2024'!$2:$2,0)),0)++IFERROR(INDEX('[1]2024'!$A:$Q,MATCH($D$3&amp;$D117,'[1]2024'!$B:$B,0),MATCH(K$4,'[1]2024'!$2:$2,0)),0)</f>
        <v>0</v>
      </c>
      <c r="L117" s="74">
        <f>IFERROR(INDEX('[1]2024'!$A:$Q,MATCH($A$3&amp;$D117,'[1]2024'!$B:$B,0),MATCH(L$4,'[1]2024'!$2:$2,0)),0)+IFERROR(INDEX('[1]2024'!$A:$Q,MATCH($B$3&amp;$D117,'[1]2024'!$B:$B,0),MATCH(L$4,'[1]2024'!$2:$2,0)),0)++IFERROR(INDEX('[1]2024'!$A:$Q,MATCH($C$3&amp;$D117,'[1]2024'!$B:$B,0),MATCH(L$4,'[1]2024'!$2:$2,0)),0)++IFERROR(INDEX('[1]2024'!$A:$Q,MATCH($D$3&amp;$D117,'[1]2024'!$B:$B,0),MATCH(L$4,'[1]2024'!$2:$2,0)),0)</f>
        <v>0</v>
      </c>
      <c r="M117" s="74">
        <f>IFERROR(INDEX('[1]2024'!$A:$Q,MATCH($A$3&amp;$D117,'[1]2024'!$B:$B,0),MATCH(M$4,'[1]2024'!$2:$2,0)),0)+IFERROR(INDEX('[1]2024'!$A:$Q,MATCH($B$3&amp;$D117,'[1]2024'!$B:$B,0),MATCH(M$4,'[1]2024'!$2:$2,0)),0)++IFERROR(INDEX('[1]2024'!$A:$Q,MATCH($C$3&amp;$D117,'[1]2024'!$B:$B,0),MATCH(M$4,'[1]2024'!$2:$2,0)),0)++IFERROR(INDEX('[1]2024'!$A:$Q,MATCH($D$3&amp;$D117,'[1]2024'!$B:$B,0),MATCH(M$4,'[1]2024'!$2:$2,0)),0)</f>
        <v>0</v>
      </c>
      <c r="N117" s="74">
        <f>IFERROR(INDEX('[1]2024'!$A:$Q,MATCH($A$3&amp;$D117,'[1]2024'!$B:$B,0),MATCH(N$4,'[1]2024'!$2:$2,0)),0)+IFERROR(INDEX('[1]2024'!$A:$Q,MATCH($B$3&amp;$D117,'[1]2024'!$B:$B,0),MATCH(N$4,'[1]2024'!$2:$2,0)),0)++IFERROR(INDEX('[1]2024'!$A:$Q,MATCH($C$3&amp;$D117,'[1]2024'!$B:$B,0),MATCH(N$4,'[1]2024'!$2:$2,0)),0)++IFERROR(INDEX('[1]2024'!$A:$Q,MATCH($D$3&amp;$D117,'[1]2024'!$B:$B,0),MATCH(N$4,'[1]2024'!$2:$2,0)),0)</f>
        <v>0</v>
      </c>
      <c r="O117" s="74">
        <f>IFERROR(INDEX('[1]2024'!$A:$Q,MATCH($A$3&amp;$D117,'[1]2024'!$B:$B,0),MATCH(O$4,'[1]2024'!$2:$2,0)),0)+IFERROR(INDEX('[1]2024'!$A:$Q,MATCH($B$3&amp;$D117,'[1]2024'!$B:$B,0),MATCH(O$4,'[1]2024'!$2:$2,0)),0)++IFERROR(INDEX('[1]2024'!$A:$Q,MATCH($C$3&amp;$D117,'[1]2024'!$B:$B,0),MATCH(O$4,'[1]2024'!$2:$2,0)),0)++IFERROR(INDEX('[1]2024'!$A:$Q,MATCH($D$3&amp;$D117,'[1]2024'!$B:$B,0),MATCH(O$4,'[1]2024'!$2:$2,0)),0)</f>
        <v>0</v>
      </c>
      <c r="P117" s="74">
        <f>IFERROR(INDEX('[1]2024'!$A:$Q,MATCH($A$3&amp;$D117,'[1]2024'!$B:$B,0),MATCH(P$4,'[1]2024'!$2:$2,0)),0)+IFERROR(INDEX('[1]2024'!$A:$Q,MATCH($B$3&amp;$D117,'[1]2024'!$B:$B,0),MATCH(P$4,'[1]2024'!$2:$2,0)),0)++IFERROR(INDEX('[1]2024'!$A:$Q,MATCH($C$3&amp;$D117,'[1]2024'!$B:$B,0),MATCH(P$4,'[1]2024'!$2:$2,0)),0)++IFERROR(INDEX('[1]2024'!$A:$Q,MATCH($D$3&amp;$D117,'[1]2024'!$B:$B,0),MATCH(P$4,'[1]2024'!$2:$2,0)),0)</f>
        <v>0</v>
      </c>
      <c r="Q117" s="74">
        <f>IFERROR(INDEX('[1]2024'!$A:$Q,MATCH($A$3&amp;$D117,'[1]2024'!$B:$B,0),MATCH(Q$4,'[1]2024'!$2:$2,0)),0)+IFERROR(INDEX('[1]2024'!$A:$Q,MATCH($B$3&amp;$D117,'[1]2024'!$B:$B,0),MATCH(Q$4,'[1]2024'!$2:$2,0)),0)++IFERROR(INDEX('[1]2024'!$A:$Q,MATCH($C$3&amp;$D117,'[1]2024'!$B:$B,0),MATCH(Q$4,'[1]2024'!$2:$2,0)),0)++IFERROR(INDEX('[1]2024'!$A:$Q,MATCH($D$3&amp;$D117,'[1]2024'!$B:$B,0),MATCH(Q$4,'[1]2024'!$2:$2,0)),0)</f>
        <v>0</v>
      </c>
      <c r="R117" s="74">
        <f>IFERROR(INDEX('[1]2024'!$A:$Q,MATCH($A$3&amp;$D117,'[1]2024'!$B:$B,0),MATCH(R$4,'[1]2024'!$2:$2,0)),0)+IFERROR(INDEX('[1]2024'!$A:$Q,MATCH($B$3&amp;$D117,'[1]2024'!$B:$B,0),MATCH(R$4,'[1]2024'!$2:$2,0)),0)++IFERROR(INDEX('[1]2024'!$A:$Q,MATCH($C$3&amp;$D117,'[1]2024'!$B:$B,0),MATCH(R$4,'[1]2024'!$2:$2,0)),0)++IFERROR(INDEX('[1]2024'!$A:$Q,MATCH($D$3&amp;$D117,'[1]2024'!$B:$B,0),MATCH(R$4,'[1]2024'!$2:$2,0)),0)</f>
        <v>0</v>
      </c>
      <c r="S117" s="74">
        <f>IFERROR(INDEX('[1]2024'!$A:$Q,MATCH($A$3&amp;$D117,'[1]2024'!$B:$B,0),MATCH(S$4,'[1]2024'!$2:$2,0)),0)+IFERROR(INDEX('[1]2024'!$A:$Q,MATCH($B$3&amp;$D117,'[1]2024'!$B:$B,0),MATCH(S$4,'[1]2024'!$2:$2,0)),0)++IFERROR(INDEX('[1]2024'!$A:$Q,MATCH($C$3&amp;$D117,'[1]2024'!$B:$B,0),MATCH(S$4,'[1]2024'!$2:$2,0)),0)++IFERROR(INDEX('[1]2024'!$A:$Q,MATCH($D$3&amp;$D117,'[1]2024'!$B:$B,0),MATCH(S$4,'[1]2024'!$2:$2,0)),0)</f>
        <v>0</v>
      </c>
      <c r="T117" s="75">
        <v>0</v>
      </c>
      <c r="U117" s="73">
        <f>SUM(V117:AG117)</f>
        <v>0</v>
      </c>
      <c r="V117" s="174">
        <v>0</v>
      </c>
      <c r="W117" s="105">
        <v>0</v>
      </c>
      <c r="X117" s="105">
        <v>0</v>
      </c>
      <c r="Y117" s="105">
        <v>0</v>
      </c>
      <c r="Z117" s="105">
        <v>0</v>
      </c>
      <c r="AA117" s="105">
        <v>0</v>
      </c>
      <c r="AB117" s="105">
        <v>0</v>
      </c>
      <c r="AC117" s="105">
        <v>0</v>
      </c>
      <c r="AD117" s="105">
        <v>0</v>
      </c>
      <c r="AE117" s="105">
        <v>0</v>
      </c>
      <c r="AF117" s="105">
        <v>0</v>
      </c>
      <c r="AG117" s="175">
        <v>0</v>
      </c>
      <c r="AH117" s="73">
        <f>SUM(AI117:AT117)</f>
        <v>0</v>
      </c>
      <c r="AI117" s="73"/>
      <c r="AJ117" s="73"/>
      <c r="AK117" s="73"/>
      <c r="AL117" s="73"/>
      <c r="AM117" s="73"/>
      <c r="AN117" s="73"/>
      <c r="AO117" s="73"/>
      <c r="AP117" s="73"/>
      <c r="AQ117" s="73"/>
      <c r="AR117" s="73"/>
      <c r="AS117" s="73"/>
      <c r="AT117" s="73"/>
      <c r="AU117" s="73">
        <f t="shared" si="31"/>
        <v>0</v>
      </c>
      <c r="AV117" s="73">
        <f t="shared" si="52"/>
        <v>0</v>
      </c>
      <c r="AW117" s="73">
        <f t="shared" si="53"/>
        <v>0</v>
      </c>
      <c r="AX117" s="73">
        <f t="shared" si="54"/>
        <v>0</v>
      </c>
      <c r="AY117" s="73">
        <f>IF($BC117="O",1.05*$AH117,$AH117)</f>
        <v>0</v>
      </c>
      <c r="AZ117" s="73">
        <f>IF($BC117="O",1.05*$AY117,$AY117)</f>
        <v>0</v>
      </c>
      <c r="BA117" s="73">
        <f>IF($BC117="O",1.05*$AZ117,$AZ117)</f>
        <v>0</v>
      </c>
      <c r="BB117" s="91"/>
      <c r="BC117" s="69" t="s">
        <v>24</v>
      </c>
      <c r="BD117" s="160"/>
      <c r="BE117" s="74">
        <v>0</v>
      </c>
      <c r="BF117" s="74">
        <v>0</v>
      </c>
      <c r="BG117" s="74">
        <v>0</v>
      </c>
      <c r="BH117" s="162">
        <f t="shared" si="75"/>
        <v>0</v>
      </c>
    </row>
    <row r="118" spans="1:60" x14ac:dyDescent="0.3">
      <c r="A118" s="57" t="s">
        <v>218</v>
      </c>
      <c r="B118" s="158" t="s">
        <v>21</v>
      </c>
      <c r="C118" s="158"/>
      <c r="D118" s="159"/>
      <c r="E118" s="159"/>
      <c r="F118" s="169">
        <v>0</v>
      </c>
      <c r="G118" s="61">
        <f t="shared" ref="G118" si="99">SUM(G119:G127)</f>
        <v>0</v>
      </c>
      <c r="H118" s="62">
        <f t="shared" ref="H118:S118" si="100">SUM(H119:H127)</f>
        <v>0</v>
      </c>
      <c r="I118" s="63">
        <f t="shared" si="100"/>
        <v>0</v>
      </c>
      <c r="J118" s="63">
        <f t="shared" si="100"/>
        <v>0</v>
      </c>
      <c r="K118" s="63">
        <f t="shared" si="100"/>
        <v>0</v>
      </c>
      <c r="L118" s="63">
        <f t="shared" si="100"/>
        <v>0</v>
      </c>
      <c r="M118" s="63">
        <f t="shared" si="100"/>
        <v>0</v>
      </c>
      <c r="N118" s="63">
        <f t="shared" si="100"/>
        <v>0</v>
      </c>
      <c r="O118" s="63">
        <f t="shared" si="100"/>
        <v>0</v>
      </c>
      <c r="P118" s="63">
        <f t="shared" si="100"/>
        <v>0</v>
      </c>
      <c r="Q118" s="63">
        <f t="shared" si="100"/>
        <v>0</v>
      </c>
      <c r="R118" s="63">
        <f t="shared" si="100"/>
        <v>0</v>
      </c>
      <c r="S118" s="63">
        <f t="shared" si="100"/>
        <v>0</v>
      </c>
      <c r="T118" s="64">
        <v>0</v>
      </c>
      <c r="U118" s="61">
        <f t="shared" ref="U118:Z118" si="101">SUM(U119:U127)</f>
        <v>0</v>
      </c>
      <c r="V118" s="85">
        <f t="shared" si="101"/>
        <v>0</v>
      </c>
      <c r="W118" s="99">
        <f t="shared" si="101"/>
        <v>0</v>
      </c>
      <c r="X118" s="99">
        <f t="shared" si="101"/>
        <v>0</v>
      </c>
      <c r="Y118" s="99">
        <f t="shared" si="101"/>
        <v>0</v>
      </c>
      <c r="Z118" s="99">
        <f t="shared" si="101"/>
        <v>0</v>
      </c>
      <c r="AA118" s="99">
        <v>0</v>
      </c>
      <c r="AB118" s="99">
        <v>0</v>
      </c>
      <c r="AC118" s="99">
        <v>0</v>
      </c>
      <c r="AD118" s="99">
        <v>0</v>
      </c>
      <c r="AE118" s="99">
        <v>0</v>
      </c>
      <c r="AF118" s="99">
        <v>0</v>
      </c>
      <c r="AG118" s="170">
        <v>0</v>
      </c>
      <c r="AH118" s="61">
        <f t="shared" ref="AH118:AT118" si="102">SUM(AH119:AH127)</f>
        <v>0</v>
      </c>
      <c r="AI118" s="61">
        <f t="shared" si="102"/>
        <v>0</v>
      </c>
      <c r="AJ118" s="61">
        <f t="shared" si="102"/>
        <v>0</v>
      </c>
      <c r="AK118" s="61">
        <f t="shared" si="102"/>
        <v>0</v>
      </c>
      <c r="AL118" s="61">
        <f t="shared" si="102"/>
        <v>0</v>
      </c>
      <c r="AM118" s="61">
        <f t="shared" si="102"/>
        <v>0</v>
      </c>
      <c r="AN118" s="61">
        <f t="shared" si="102"/>
        <v>0</v>
      </c>
      <c r="AO118" s="61">
        <f t="shared" si="102"/>
        <v>0</v>
      </c>
      <c r="AP118" s="61">
        <f t="shared" si="102"/>
        <v>0</v>
      </c>
      <c r="AQ118" s="61">
        <f t="shared" si="102"/>
        <v>0</v>
      </c>
      <c r="AR118" s="61">
        <f t="shared" si="102"/>
        <v>0</v>
      </c>
      <c r="AS118" s="61">
        <f t="shared" si="102"/>
        <v>0</v>
      </c>
      <c r="AT118" s="61">
        <f t="shared" si="102"/>
        <v>0</v>
      </c>
      <c r="AU118" s="61">
        <f t="shared" si="31"/>
        <v>0</v>
      </c>
      <c r="AV118" s="61">
        <f t="shared" si="52"/>
        <v>0</v>
      </c>
      <c r="AW118" s="61">
        <f t="shared" si="53"/>
        <v>0</v>
      </c>
      <c r="AX118" s="61">
        <f t="shared" si="54"/>
        <v>0</v>
      </c>
      <c r="AY118" s="61">
        <f>SUM(AY119:AY127)</f>
        <v>0</v>
      </c>
      <c r="AZ118" s="61">
        <f>SUM(AZ119:AZ127)</f>
        <v>0</v>
      </c>
      <c r="BA118" s="61">
        <f>SUM(BA119:BA127)</f>
        <v>0</v>
      </c>
      <c r="BB118" s="91"/>
      <c r="BC118" s="171"/>
      <c r="BD118" s="172"/>
      <c r="BE118" s="85">
        <f>SUM(BE119:BE127)</f>
        <v>0</v>
      </c>
      <c r="BF118" s="85">
        <v>0</v>
      </c>
      <c r="BG118" s="85">
        <v>532000</v>
      </c>
      <c r="BH118" s="161">
        <f t="shared" si="75"/>
        <v>0</v>
      </c>
    </row>
    <row r="119" spans="1:60" outlineLevel="1" x14ac:dyDescent="0.3">
      <c r="A119" s="71" t="s">
        <v>219</v>
      </c>
      <c r="B119" s="149" t="s">
        <v>220</v>
      </c>
      <c r="C119" s="149" t="s">
        <v>44</v>
      </c>
      <c r="D119" s="150">
        <v>5113110</v>
      </c>
      <c r="E119" s="150" t="s">
        <v>221</v>
      </c>
      <c r="F119" s="173">
        <v>0</v>
      </c>
      <c r="G119" s="73">
        <f t="shared" ref="G119:G127" si="103">SUM(H119:S119)</f>
        <v>0</v>
      </c>
      <c r="H119" s="74">
        <f>IFERROR(INDEX('[1]2024'!$A:$Q,MATCH($A$3&amp;$D119,'[1]2024'!$B:$B,0),MATCH(H$4,'[1]2024'!$2:$2,0)),0)+IFERROR(INDEX('[1]2024'!$A:$Q,MATCH($B$3&amp;$D119,'[1]2024'!$B:$B,0),MATCH(H$4,'[1]2024'!$2:$2,0)),0)++IFERROR(INDEX('[1]2024'!$A:$Q,MATCH($C$3&amp;$D119,'[1]2024'!$B:$B,0),MATCH(H$4,'[1]2024'!$2:$2,0)),0)++IFERROR(INDEX('[1]2024'!$A:$Q,MATCH($D$3&amp;$D119,'[1]2024'!$B:$B,0),MATCH(H$4,'[1]2024'!$2:$2,0)),0)</f>
        <v>0</v>
      </c>
      <c r="I119" s="74">
        <f>IFERROR(INDEX('[1]2024'!$A:$Q,MATCH($A$3&amp;$D119,'[1]2024'!$B:$B,0),MATCH(I$4,'[1]2024'!$2:$2,0)),0)+IFERROR(INDEX('[1]2024'!$A:$Q,MATCH($B$3&amp;$D119,'[1]2024'!$B:$B,0),MATCH(I$4,'[1]2024'!$2:$2,0)),0)++IFERROR(INDEX('[1]2024'!$A:$Q,MATCH($C$3&amp;$D119,'[1]2024'!$B:$B,0),MATCH(I$4,'[1]2024'!$2:$2,0)),0)++IFERROR(INDEX('[1]2024'!$A:$Q,MATCH($D$3&amp;$D119,'[1]2024'!$B:$B,0),MATCH(I$4,'[1]2024'!$2:$2,0)),0)</f>
        <v>0</v>
      </c>
      <c r="J119" s="74">
        <f>IFERROR(INDEX('[1]2024'!$A:$Q,MATCH($A$3&amp;$D119,'[1]2024'!$B:$B,0),MATCH(J$4,'[1]2024'!$2:$2,0)),0)+IFERROR(INDEX('[1]2024'!$A:$Q,MATCH($B$3&amp;$D119,'[1]2024'!$B:$B,0),MATCH(J$4,'[1]2024'!$2:$2,0)),0)++IFERROR(INDEX('[1]2024'!$A:$Q,MATCH($C$3&amp;$D119,'[1]2024'!$B:$B,0),MATCH(J$4,'[1]2024'!$2:$2,0)),0)++IFERROR(INDEX('[1]2024'!$A:$Q,MATCH($D$3&amp;$D119,'[1]2024'!$B:$B,0),MATCH(J$4,'[1]2024'!$2:$2,0)),0)</f>
        <v>0</v>
      </c>
      <c r="K119" s="74">
        <f>IFERROR(INDEX('[1]2024'!$A:$Q,MATCH($A$3&amp;$D119,'[1]2024'!$B:$B,0),MATCH(K$4,'[1]2024'!$2:$2,0)),0)+IFERROR(INDEX('[1]2024'!$A:$Q,MATCH($B$3&amp;$D119,'[1]2024'!$B:$B,0),MATCH(K$4,'[1]2024'!$2:$2,0)),0)++IFERROR(INDEX('[1]2024'!$A:$Q,MATCH($C$3&amp;$D119,'[1]2024'!$B:$B,0),MATCH(K$4,'[1]2024'!$2:$2,0)),0)++IFERROR(INDEX('[1]2024'!$A:$Q,MATCH($D$3&amp;$D119,'[1]2024'!$B:$B,0),MATCH(K$4,'[1]2024'!$2:$2,0)),0)</f>
        <v>0</v>
      </c>
      <c r="L119" s="74">
        <f>IFERROR(INDEX('[1]2024'!$A:$Q,MATCH($A$3&amp;$D119,'[1]2024'!$B:$B,0),MATCH(L$4,'[1]2024'!$2:$2,0)),0)+IFERROR(INDEX('[1]2024'!$A:$Q,MATCH($B$3&amp;$D119,'[1]2024'!$B:$B,0),MATCH(L$4,'[1]2024'!$2:$2,0)),0)++IFERROR(INDEX('[1]2024'!$A:$Q,MATCH($C$3&amp;$D119,'[1]2024'!$B:$B,0),MATCH(L$4,'[1]2024'!$2:$2,0)),0)++IFERROR(INDEX('[1]2024'!$A:$Q,MATCH($D$3&amp;$D119,'[1]2024'!$B:$B,0),MATCH(L$4,'[1]2024'!$2:$2,0)),0)</f>
        <v>0</v>
      </c>
      <c r="M119" s="74">
        <f>IFERROR(INDEX('[1]2024'!$A:$Q,MATCH($A$3&amp;$D119,'[1]2024'!$B:$B,0),MATCH(M$4,'[1]2024'!$2:$2,0)),0)+IFERROR(INDEX('[1]2024'!$A:$Q,MATCH($B$3&amp;$D119,'[1]2024'!$B:$B,0),MATCH(M$4,'[1]2024'!$2:$2,0)),0)++IFERROR(INDEX('[1]2024'!$A:$Q,MATCH($C$3&amp;$D119,'[1]2024'!$B:$B,0),MATCH(M$4,'[1]2024'!$2:$2,0)),0)++IFERROR(INDEX('[1]2024'!$A:$Q,MATCH($D$3&amp;$D119,'[1]2024'!$B:$B,0),MATCH(M$4,'[1]2024'!$2:$2,0)),0)</f>
        <v>0</v>
      </c>
      <c r="N119" s="74">
        <f>IFERROR(INDEX('[1]2024'!$A:$Q,MATCH($A$3&amp;$D119,'[1]2024'!$B:$B,0),MATCH(N$4,'[1]2024'!$2:$2,0)),0)+IFERROR(INDEX('[1]2024'!$A:$Q,MATCH($B$3&amp;$D119,'[1]2024'!$B:$B,0),MATCH(N$4,'[1]2024'!$2:$2,0)),0)++IFERROR(INDEX('[1]2024'!$A:$Q,MATCH($C$3&amp;$D119,'[1]2024'!$B:$B,0),MATCH(N$4,'[1]2024'!$2:$2,0)),0)++IFERROR(INDEX('[1]2024'!$A:$Q,MATCH($D$3&amp;$D119,'[1]2024'!$B:$B,0),MATCH(N$4,'[1]2024'!$2:$2,0)),0)</f>
        <v>0</v>
      </c>
      <c r="O119" s="74">
        <f>IFERROR(INDEX('[1]2024'!$A:$Q,MATCH($A$3&amp;$D119,'[1]2024'!$B:$B,0),MATCH(O$4,'[1]2024'!$2:$2,0)),0)+IFERROR(INDEX('[1]2024'!$A:$Q,MATCH($B$3&amp;$D119,'[1]2024'!$B:$B,0),MATCH(O$4,'[1]2024'!$2:$2,0)),0)++IFERROR(INDEX('[1]2024'!$A:$Q,MATCH($C$3&amp;$D119,'[1]2024'!$B:$B,0),MATCH(O$4,'[1]2024'!$2:$2,0)),0)++IFERROR(INDEX('[1]2024'!$A:$Q,MATCH($D$3&amp;$D119,'[1]2024'!$B:$B,0),MATCH(O$4,'[1]2024'!$2:$2,0)),0)</f>
        <v>0</v>
      </c>
      <c r="P119" s="74">
        <f>IFERROR(INDEX('[1]2024'!$A:$Q,MATCH($A$3&amp;$D119,'[1]2024'!$B:$B,0),MATCH(P$4,'[1]2024'!$2:$2,0)),0)+IFERROR(INDEX('[1]2024'!$A:$Q,MATCH($B$3&amp;$D119,'[1]2024'!$B:$B,0),MATCH(P$4,'[1]2024'!$2:$2,0)),0)++IFERROR(INDEX('[1]2024'!$A:$Q,MATCH($C$3&amp;$D119,'[1]2024'!$B:$B,0),MATCH(P$4,'[1]2024'!$2:$2,0)),0)++IFERROR(INDEX('[1]2024'!$A:$Q,MATCH($D$3&amp;$D119,'[1]2024'!$B:$B,0),MATCH(P$4,'[1]2024'!$2:$2,0)),0)</f>
        <v>0</v>
      </c>
      <c r="Q119" s="74">
        <f>IFERROR(INDEX('[1]2024'!$A:$Q,MATCH($A$3&amp;$D119,'[1]2024'!$B:$B,0),MATCH(Q$4,'[1]2024'!$2:$2,0)),0)+IFERROR(INDEX('[1]2024'!$A:$Q,MATCH($B$3&amp;$D119,'[1]2024'!$B:$B,0),MATCH(Q$4,'[1]2024'!$2:$2,0)),0)++IFERROR(INDEX('[1]2024'!$A:$Q,MATCH($C$3&amp;$D119,'[1]2024'!$B:$B,0),MATCH(Q$4,'[1]2024'!$2:$2,0)),0)++IFERROR(INDEX('[1]2024'!$A:$Q,MATCH($D$3&amp;$D119,'[1]2024'!$B:$B,0),MATCH(Q$4,'[1]2024'!$2:$2,0)),0)</f>
        <v>0</v>
      </c>
      <c r="R119" s="74">
        <f>IFERROR(INDEX('[1]2024'!$A:$Q,MATCH($A$3&amp;$D119,'[1]2024'!$B:$B,0),MATCH(R$4,'[1]2024'!$2:$2,0)),0)+IFERROR(INDEX('[1]2024'!$A:$Q,MATCH($B$3&amp;$D119,'[1]2024'!$B:$B,0),MATCH(R$4,'[1]2024'!$2:$2,0)),0)++IFERROR(INDEX('[1]2024'!$A:$Q,MATCH($C$3&amp;$D119,'[1]2024'!$B:$B,0),MATCH(R$4,'[1]2024'!$2:$2,0)),0)++IFERROR(INDEX('[1]2024'!$A:$Q,MATCH($D$3&amp;$D119,'[1]2024'!$B:$B,0),MATCH(R$4,'[1]2024'!$2:$2,0)),0)</f>
        <v>0</v>
      </c>
      <c r="S119" s="74">
        <f>IFERROR(INDEX('[1]2024'!$A:$Q,MATCH($A$3&amp;$D119,'[1]2024'!$B:$B,0),MATCH(S$4,'[1]2024'!$2:$2,0)),0)+IFERROR(INDEX('[1]2024'!$A:$Q,MATCH($B$3&amp;$D119,'[1]2024'!$B:$B,0),MATCH(S$4,'[1]2024'!$2:$2,0)),0)++IFERROR(INDEX('[1]2024'!$A:$Q,MATCH($C$3&amp;$D119,'[1]2024'!$B:$B,0),MATCH(S$4,'[1]2024'!$2:$2,0)),0)++IFERROR(INDEX('[1]2024'!$A:$Q,MATCH($D$3&amp;$D119,'[1]2024'!$B:$B,0),MATCH(S$4,'[1]2024'!$2:$2,0)),0)</f>
        <v>0</v>
      </c>
      <c r="T119" s="75">
        <v>0</v>
      </c>
      <c r="U119" s="73">
        <f t="shared" ref="U119:U127" si="104">SUM(V119:AG119)</f>
        <v>0</v>
      </c>
      <c r="V119" s="174">
        <v>0</v>
      </c>
      <c r="W119" s="105">
        <v>0</v>
      </c>
      <c r="X119" s="105">
        <v>0</v>
      </c>
      <c r="Y119" s="105">
        <v>0</v>
      </c>
      <c r="Z119" s="105">
        <v>0</v>
      </c>
      <c r="AA119" s="105">
        <v>0</v>
      </c>
      <c r="AB119" s="105">
        <v>0</v>
      </c>
      <c r="AC119" s="105">
        <v>0</v>
      </c>
      <c r="AD119" s="105">
        <v>0</v>
      </c>
      <c r="AE119" s="105">
        <v>0</v>
      </c>
      <c r="AF119" s="105">
        <v>0</v>
      </c>
      <c r="AG119" s="175">
        <v>0</v>
      </c>
      <c r="AH119" s="73">
        <f t="shared" ref="AH119:AH127" si="105">SUM(AI119:AT119)</f>
        <v>0</v>
      </c>
      <c r="AI119" s="73"/>
      <c r="AJ119" s="73"/>
      <c r="AK119" s="73"/>
      <c r="AL119" s="73"/>
      <c r="AM119" s="73"/>
      <c r="AN119" s="73"/>
      <c r="AO119" s="73"/>
      <c r="AP119" s="73"/>
      <c r="AQ119" s="73"/>
      <c r="AR119" s="73"/>
      <c r="AS119" s="73"/>
      <c r="AT119" s="73"/>
      <c r="AU119" s="73">
        <f t="shared" si="31"/>
        <v>0</v>
      </c>
      <c r="AV119" s="73">
        <f t="shared" si="52"/>
        <v>0</v>
      </c>
      <c r="AW119" s="73">
        <f t="shared" si="53"/>
        <v>0</v>
      </c>
      <c r="AX119" s="73">
        <f t="shared" si="54"/>
        <v>0</v>
      </c>
      <c r="AY119" s="73">
        <f t="shared" ref="AY119:AY127" si="106">IF($BC119="O",1.05*$AH119,$AH119)</f>
        <v>0</v>
      </c>
      <c r="AZ119" s="73">
        <f t="shared" ref="AZ119:AZ127" si="107">IF($BC119="O",1.05*$AY119,$AY119)</f>
        <v>0</v>
      </c>
      <c r="BA119" s="73">
        <f t="shared" ref="BA119:BA127" si="108">IF($BC119="O",1.05*$AZ119,$AZ119)</f>
        <v>0</v>
      </c>
      <c r="BB119" s="91"/>
      <c r="BC119" s="69" t="s">
        <v>24</v>
      </c>
      <c r="BD119" s="160"/>
      <c r="BE119" s="74">
        <v>0</v>
      </c>
      <c r="BF119" s="74">
        <v>0</v>
      </c>
      <c r="BG119" s="74">
        <v>0</v>
      </c>
      <c r="BH119" s="162">
        <f t="shared" si="75"/>
        <v>0</v>
      </c>
    </row>
    <row r="120" spans="1:60" outlineLevel="1" x14ac:dyDescent="0.3">
      <c r="A120" s="71" t="s">
        <v>222</v>
      </c>
      <c r="B120" s="149" t="s">
        <v>223</v>
      </c>
      <c r="C120" s="149" t="s">
        <v>44</v>
      </c>
      <c r="D120" s="150">
        <v>5113120</v>
      </c>
      <c r="E120" s="150" t="s">
        <v>224</v>
      </c>
      <c r="F120" s="173">
        <v>0</v>
      </c>
      <c r="G120" s="73">
        <f t="shared" si="103"/>
        <v>0</v>
      </c>
      <c r="H120" s="74">
        <f>IFERROR(INDEX('[1]2024'!$A:$Q,MATCH($A$3&amp;$D120,'[1]2024'!$B:$B,0),MATCH(H$4,'[1]2024'!$2:$2,0)),0)+IFERROR(INDEX('[1]2024'!$A:$Q,MATCH($B$3&amp;$D120,'[1]2024'!$B:$B,0),MATCH(H$4,'[1]2024'!$2:$2,0)),0)++IFERROR(INDEX('[1]2024'!$A:$Q,MATCH($C$3&amp;$D120,'[1]2024'!$B:$B,0),MATCH(H$4,'[1]2024'!$2:$2,0)),0)++IFERROR(INDEX('[1]2024'!$A:$Q,MATCH($D$3&amp;$D120,'[1]2024'!$B:$B,0),MATCH(H$4,'[1]2024'!$2:$2,0)),0)</f>
        <v>0</v>
      </c>
      <c r="I120" s="74">
        <f>IFERROR(INDEX('[1]2024'!$A:$Q,MATCH($A$3&amp;$D120,'[1]2024'!$B:$B,0),MATCH(I$4,'[1]2024'!$2:$2,0)),0)+IFERROR(INDEX('[1]2024'!$A:$Q,MATCH($B$3&amp;$D120,'[1]2024'!$B:$B,0),MATCH(I$4,'[1]2024'!$2:$2,0)),0)++IFERROR(INDEX('[1]2024'!$A:$Q,MATCH($C$3&amp;$D120,'[1]2024'!$B:$B,0),MATCH(I$4,'[1]2024'!$2:$2,0)),0)++IFERROR(INDEX('[1]2024'!$A:$Q,MATCH($D$3&amp;$D120,'[1]2024'!$B:$B,0),MATCH(I$4,'[1]2024'!$2:$2,0)),0)</f>
        <v>0</v>
      </c>
      <c r="J120" s="74">
        <f>IFERROR(INDEX('[1]2024'!$A:$Q,MATCH($A$3&amp;$D120,'[1]2024'!$B:$B,0),MATCH(J$4,'[1]2024'!$2:$2,0)),0)+IFERROR(INDEX('[1]2024'!$A:$Q,MATCH($B$3&amp;$D120,'[1]2024'!$B:$B,0),MATCH(J$4,'[1]2024'!$2:$2,0)),0)++IFERROR(INDEX('[1]2024'!$A:$Q,MATCH($C$3&amp;$D120,'[1]2024'!$B:$B,0),MATCH(J$4,'[1]2024'!$2:$2,0)),0)++IFERROR(INDEX('[1]2024'!$A:$Q,MATCH($D$3&amp;$D120,'[1]2024'!$B:$B,0),MATCH(J$4,'[1]2024'!$2:$2,0)),0)</f>
        <v>0</v>
      </c>
      <c r="K120" s="74">
        <f>IFERROR(INDEX('[1]2024'!$A:$Q,MATCH($A$3&amp;$D120,'[1]2024'!$B:$B,0),MATCH(K$4,'[1]2024'!$2:$2,0)),0)+IFERROR(INDEX('[1]2024'!$A:$Q,MATCH($B$3&amp;$D120,'[1]2024'!$B:$B,0),MATCH(K$4,'[1]2024'!$2:$2,0)),0)++IFERROR(INDEX('[1]2024'!$A:$Q,MATCH($C$3&amp;$D120,'[1]2024'!$B:$B,0),MATCH(K$4,'[1]2024'!$2:$2,0)),0)++IFERROR(INDEX('[1]2024'!$A:$Q,MATCH($D$3&amp;$D120,'[1]2024'!$B:$B,0),MATCH(K$4,'[1]2024'!$2:$2,0)),0)</f>
        <v>0</v>
      </c>
      <c r="L120" s="74">
        <f>IFERROR(INDEX('[1]2024'!$A:$Q,MATCH($A$3&amp;$D120,'[1]2024'!$B:$B,0),MATCH(L$4,'[1]2024'!$2:$2,0)),0)+IFERROR(INDEX('[1]2024'!$A:$Q,MATCH($B$3&amp;$D120,'[1]2024'!$B:$B,0),MATCH(L$4,'[1]2024'!$2:$2,0)),0)++IFERROR(INDEX('[1]2024'!$A:$Q,MATCH($C$3&amp;$D120,'[1]2024'!$B:$B,0),MATCH(L$4,'[1]2024'!$2:$2,0)),0)++IFERROR(INDEX('[1]2024'!$A:$Q,MATCH($D$3&amp;$D120,'[1]2024'!$B:$B,0),MATCH(L$4,'[1]2024'!$2:$2,0)),0)</f>
        <v>0</v>
      </c>
      <c r="M120" s="74">
        <f>IFERROR(INDEX('[1]2024'!$A:$Q,MATCH($A$3&amp;$D120,'[1]2024'!$B:$B,0),MATCH(M$4,'[1]2024'!$2:$2,0)),0)+IFERROR(INDEX('[1]2024'!$A:$Q,MATCH($B$3&amp;$D120,'[1]2024'!$B:$B,0),MATCH(M$4,'[1]2024'!$2:$2,0)),0)++IFERROR(INDEX('[1]2024'!$A:$Q,MATCH($C$3&amp;$D120,'[1]2024'!$B:$B,0),MATCH(M$4,'[1]2024'!$2:$2,0)),0)++IFERROR(INDEX('[1]2024'!$A:$Q,MATCH($D$3&amp;$D120,'[1]2024'!$B:$B,0),MATCH(M$4,'[1]2024'!$2:$2,0)),0)</f>
        <v>0</v>
      </c>
      <c r="N120" s="74">
        <f>IFERROR(INDEX('[1]2024'!$A:$Q,MATCH($A$3&amp;$D120,'[1]2024'!$B:$B,0),MATCH(N$4,'[1]2024'!$2:$2,0)),0)+IFERROR(INDEX('[1]2024'!$A:$Q,MATCH($B$3&amp;$D120,'[1]2024'!$B:$B,0),MATCH(N$4,'[1]2024'!$2:$2,0)),0)++IFERROR(INDEX('[1]2024'!$A:$Q,MATCH($C$3&amp;$D120,'[1]2024'!$B:$B,0),MATCH(N$4,'[1]2024'!$2:$2,0)),0)++IFERROR(INDEX('[1]2024'!$A:$Q,MATCH($D$3&amp;$D120,'[1]2024'!$B:$B,0),MATCH(N$4,'[1]2024'!$2:$2,0)),0)</f>
        <v>0</v>
      </c>
      <c r="O120" s="74">
        <f>IFERROR(INDEX('[1]2024'!$A:$Q,MATCH($A$3&amp;$D120,'[1]2024'!$B:$B,0),MATCH(O$4,'[1]2024'!$2:$2,0)),0)+IFERROR(INDEX('[1]2024'!$A:$Q,MATCH($B$3&amp;$D120,'[1]2024'!$B:$B,0),MATCH(O$4,'[1]2024'!$2:$2,0)),0)++IFERROR(INDEX('[1]2024'!$A:$Q,MATCH($C$3&amp;$D120,'[1]2024'!$B:$B,0),MATCH(O$4,'[1]2024'!$2:$2,0)),0)++IFERROR(INDEX('[1]2024'!$A:$Q,MATCH($D$3&amp;$D120,'[1]2024'!$B:$B,0),MATCH(O$4,'[1]2024'!$2:$2,0)),0)</f>
        <v>0</v>
      </c>
      <c r="P120" s="74">
        <f>IFERROR(INDEX('[1]2024'!$A:$Q,MATCH($A$3&amp;$D120,'[1]2024'!$B:$B,0),MATCH(P$4,'[1]2024'!$2:$2,0)),0)+IFERROR(INDEX('[1]2024'!$A:$Q,MATCH($B$3&amp;$D120,'[1]2024'!$B:$B,0),MATCH(P$4,'[1]2024'!$2:$2,0)),0)++IFERROR(INDEX('[1]2024'!$A:$Q,MATCH($C$3&amp;$D120,'[1]2024'!$B:$B,0),MATCH(P$4,'[1]2024'!$2:$2,0)),0)++IFERROR(INDEX('[1]2024'!$A:$Q,MATCH($D$3&amp;$D120,'[1]2024'!$B:$B,0),MATCH(P$4,'[1]2024'!$2:$2,0)),0)</f>
        <v>0</v>
      </c>
      <c r="Q120" s="74">
        <f>IFERROR(INDEX('[1]2024'!$A:$Q,MATCH($A$3&amp;$D120,'[1]2024'!$B:$B,0),MATCH(Q$4,'[1]2024'!$2:$2,0)),0)+IFERROR(INDEX('[1]2024'!$A:$Q,MATCH($B$3&amp;$D120,'[1]2024'!$B:$B,0),MATCH(Q$4,'[1]2024'!$2:$2,0)),0)++IFERROR(INDEX('[1]2024'!$A:$Q,MATCH($C$3&amp;$D120,'[1]2024'!$B:$B,0),MATCH(Q$4,'[1]2024'!$2:$2,0)),0)++IFERROR(INDEX('[1]2024'!$A:$Q,MATCH($D$3&amp;$D120,'[1]2024'!$B:$B,0),MATCH(Q$4,'[1]2024'!$2:$2,0)),0)</f>
        <v>0</v>
      </c>
      <c r="R120" s="74">
        <f>IFERROR(INDEX('[1]2024'!$A:$Q,MATCH($A$3&amp;$D120,'[1]2024'!$B:$B,0),MATCH(R$4,'[1]2024'!$2:$2,0)),0)+IFERROR(INDEX('[1]2024'!$A:$Q,MATCH($B$3&amp;$D120,'[1]2024'!$B:$B,0),MATCH(R$4,'[1]2024'!$2:$2,0)),0)++IFERROR(INDEX('[1]2024'!$A:$Q,MATCH($C$3&amp;$D120,'[1]2024'!$B:$B,0),MATCH(R$4,'[1]2024'!$2:$2,0)),0)++IFERROR(INDEX('[1]2024'!$A:$Q,MATCH($D$3&amp;$D120,'[1]2024'!$B:$B,0),MATCH(R$4,'[1]2024'!$2:$2,0)),0)</f>
        <v>0</v>
      </c>
      <c r="S120" s="74">
        <f>IFERROR(INDEX('[1]2024'!$A:$Q,MATCH($A$3&amp;$D120,'[1]2024'!$B:$B,0),MATCH(S$4,'[1]2024'!$2:$2,0)),0)+IFERROR(INDEX('[1]2024'!$A:$Q,MATCH($B$3&amp;$D120,'[1]2024'!$B:$B,0),MATCH(S$4,'[1]2024'!$2:$2,0)),0)++IFERROR(INDEX('[1]2024'!$A:$Q,MATCH($C$3&amp;$D120,'[1]2024'!$B:$B,0),MATCH(S$4,'[1]2024'!$2:$2,0)),0)++IFERROR(INDEX('[1]2024'!$A:$Q,MATCH($D$3&amp;$D120,'[1]2024'!$B:$B,0),MATCH(S$4,'[1]2024'!$2:$2,0)),0)</f>
        <v>0</v>
      </c>
      <c r="T120" s="75">
        <v>0</v>
      </c>
      <c r="U120" s="73">
        <f t="shared" si="104"/>
        <v>0</v>
      </c>
      <c r="V120" s="174">
        <v>0</v>
      </c>
      <c r="W120" s="105">
        <v>0</v>
      </c>
      <c r="X120" s="105">
        <v>0</v>
      </c>
      <c r="Y120" s="105">
        <v>0</v>
      </c>
      <c r="Z120" s="105">
        <v>0</v>
      </c>
      <c r="AA120" s="105">
        <v>0</v>
      </c>
      <c r="AB120" s="105">
        <v>0</v>
      </c>
      <c r="AC120" s="105">
        <v>0</v>
      </c>
      <c r="AD120" s="105">
        <v>0</v>
      </c>
      <c r="AE120" s="105">
        <v>0</v>
      </c>
      <c r="AF120" s="105">
        <v>0</v>
      </c>
      <c r="AG120" s="175">
        <v>0</v>
      </c>
      <c r="AH120" s="73">
        <f t="shared" si="105"/>
        <v>0</v>
      </c>
      <c r="AI120" s="73"/>
      <c r="AJ120" s="73"/>
      <c r="AK120" s="73"/>
      <c r="AL120" s="73"/>
      <c r="AM120" s="73"/>
      <c r="AN120" s="73"/>
      <c r="AO120" s="73"/>
      <c r="AP120" s="73"/>
      <c r="AQ120" s="73"/>
      <c r="AR120" s="73"/>
      <c r="AS120" s="73"/>
      <c r="AT120" s="73"/>
      <c r="AU120" s="73">
        <f t="shared" si="31"/>
        <v>0</v>
      </c>
      <c r="AV120" s="73">
        <f t="shared" si="52"/>
        <v>0</v>
      </c>
      <c r="AW120" s="73">
        <f t="shared" si="53"/>
        <v>0</v>
      </c>
      <c r="AX120" s="73">
        <f t="shared" si="54"/>
        <v>0</v>
      </c>
      <c r="AY120" s="73">
        <f t="shared" si="106"/>
        <v>0</v>
      </c>
      <c r="AZ120" s="73">
        <f t="shared" si="107"/>
        <v>0</v>
      </c>
      <c r="BA120" s="73">
        <f t="shared" si="108"/>
        <v>0</v>
      </c>
      <c r="BB120" s="91"/>
      <c r="BC120" s="69" t="s">
        <v>24</v>
      </c>
      <c r="BD120" s="160"/>
      <c r="BE120" s="74">
        <v>0</v>
      </c>
      <c r="BF120" s="74">
        <v>0</v>
      </c>
      <c r="BG120" s="74">
        <v>0</v>
      </c>
      <c r="BH120" s="162">
        <f t="shared" si="75"/>
        <v>0</v>
      </c>
    </row>
    <row r="121" spans="1:60" outlineLevel="1" x14ac:dyDescent="0.3">
      <c r="A121" s="71" t="s">
        <v>225</v>
      </c>
      <c r="B121" s="149" t="s">
        <v>226</v>
      </c>
      <c r="C121" s="149" t="s">
        <v>44</v>
      </c>
      <c r="D121" s="150">
        <v>5113130</v>
      </c>
      <c r="E121" s="150" t="s">
        <v>227</v>
      </c>
      <c r="F121" s="173">
        <v>0</v>
      </c>
      <c r="G121" s="73">
        <f t="shared" si="103"/>
        <v>0</v>
      </c>
      <c r="H121" s="74">
        <f>IFERROR(INDEX('[1]2024'!$A:$Q,MATCH($A$3&amp;$D121,'[1]2024'!$B:$B,0),MATCH(H$4,'[1]2024'!$2:$2,0)),0)+IFERROR(INDEX('[1]2024'!$A:$Q,MATCH($B$3&amp;$D121,'[1]2024'!$B:$B,0),MATCH(H$4,'[1]2024'!$2:$2,0)),0)++IFERROR(INDEX('[1]2024'!$A:$Q,MATCH($C$3&amp;$D121,'[1]2024'!$B:$B,0),MATCH(H$4,'[1]2024'!$2:$2,0)),0)++IFERROR(INDEX('[1]2024'!$A:$Q,MATCH($D$3&amp;$D121,'[1]2024'!$B:$B,0),MATCH(H$4,'[1]2024'!$2:$2,0)),0)</f>
        <v>0</v>
      </c>
      <c r="I121" s="74">
        <f>IFERROR(INDEX('[1]2024'!$A:$Q,MATCH($A$3&amp;$D121,'[1]2024'!$B:$B,0),MATCH(I$4,'[1]2024'!$2:$2,0)),0)+IFERROR(INDEX('[1]2024'!$A:$Q,MATCH($B$3&amp;$D121,'[1]2024'!$B:$B,0),MATCH(I$4,'[1]2024'!$2:$2,0)),0)++IFERROR(INDEX('[1]2024'!$A:$Q,MATCH($C$3&amp;$D121,'[1]2024'!$B:$B,0),MATCH(I$4,'[1]2024'!$2:$2,0)),0)++IFERROR(INDEX('[1]2024'!$A:$Q,MATCH($D$3&amp;$D121,'[1]2024'!$B:$B,0),MATCH(I$4,'[1]2024'!$2:$2,0)),0)</f>
        <v>0</v>
      </c>
      <c r="J121" s="74">
        <f>IFERROR(INDEX('[1]2024'!$A:$Q,MATCH($A$3&amp;$D121,'[1]2024'!$B:$B,0),MATCH(J$4,'[1]2024'!$2:$2,0)),0)+IFERROR(INDEX('[1]2024'!$A:$Q,MATCH($B$3&amp;$D121,'[1]2024'!$B:$B,0),MATCH(J$4,'[1]2024'!$2:$2,0)),0)++IFERROR(INDEX('[1]2024'!$A:$Q,MATCH($C$3&amp;$D121,'[1]2024'!$B:$B,0),MATCH(J$4,'[1]2024'!$2:$2,0)),0)++IFERROR(INDEX('[1]2024'!$A:$Q,MATCH($D$3&amp;$D121,'[1]2024'!$B:$B,0),MATCH(J$4,'[1]2024'!$2:$2,0)),0)</f>
        <v>0</v>
      </c>
      <c r="K121" s="74">
        <f>IFERROR(INDEX('[1]2024'!$A:$Q,MATCH($A$3&amp;$D121,'[1]2024'!$B:$B,0),MATCH(K$4,'[1]2024'!$2:$2,0)),0)+IFERROR(INDEX('[1]2024'!$A:$Q,MATCH($B$3&amp;$D121,'[1]2024'!$B:$B,0),MATCH(K$4,'[1]2024'!$2:$2,0)),0)++IFERROR(INDEX('[1]2024'!$A:$Q,MATCH($C$3&amp;$D121,'[1]2024'!$B:$B,0),MATCH(K$4,'[1]2024'!$2:$2,0)),0)++IFERROR(INDEX('[1]2024'!$A:$Q,MATCH($D$3&amp;$D121,'[1]2024'!$B:$B,0),MATCH(K$4,'[1]2024'!$2:$2,0)),0)</f>
        <v>0</v>
      </c>
      <c r="L121" s="74">
        <f>IFERROR(INDEX('[1]2024'!$A:$Q,MATCH($A$3&amp;$D121,'[1]2024'!$B:$B,0),MATCH(L$4,'[1]2024'!$2:$2,0)),0)+IFERROR(INDEX('[1]2024'!$A:$Q,MATCH($B$3&amp;$D121,'[1]2024'!$B:$B,0),MATCH(L$4,'[1]2024'!$2:$2,0)),0)++IFERROR(INDEX('[1]2024'!$A:$Q,MATCH($C$3&amp;$D121,'[1]2024'!$B:$B,0),MATCH(L$4,'[1]2024'!$2:$2,0)),0)++IFERROR(INDEX('[1]2024'!$A:$Q,MATCH($D$3&amp;$D121,'[1]2024'!$B:$B,0),MATCH(L$4,'[1]2024'!$2:$2,0)),0)</f>
        <v>0</v>
      </c>
      <c r="M121" s="74">
        <f>IFERROR(INDEX('[1]2024'!$A:$Q,MATCH($A$3&amp;$D121,'[1]2024'!$B:$B,0),MATCH(M$4,'[1]2024'!$2:$2,0)),0)+IFERROR(INDEX('[1]2024'!$A:$Q,MATCH($B$3&amp;$D121,'[1]2024'!$B:$B,0),MATCH(M$4,'[1]2024'!$2:$2,0)),0)++IFERROR(INDEX('[1]2024'!$A:$Q,MATCH($C$3&amp;$D121,'[1]2024'!$B:$B,0),MATCH(M$4,'[1]2024'!$2:$2,0)),0)++IFERROR(INDEX('[1]2024'!$A:$Q,MATCH($D$3&amp;$D121,'[1]2024'!$B:$B,0),MATCH(M$4,'[1]2024'!$2:$2,0)),0)</f>
        <v>0</v>
      </c>
      <c r="N121" s="74">
        <f>IFERROR(INDEX('[1]2024'!$A:$Q,MATCH($A$3&amp;$D121,'[1]2024'!$B:$B,0),MATCH(N$4,'[1]2024'!$2:$2,0)),0)+IFERROR(INDEX('[1]2024'!$A:$Q,MATCH($B$3&amp;$D121,'[1]2024'!$B:$B,0),MATCH(N$4,'[1]2024'!$2:$2,0)),0)++IFERROR(INDEX('[1]2024'!$A:$Q,MATCH($C$3&amp;$D121,'[1]2024'!$B:$B,0),MATCH(N$4,'[1]2024'!$2:$2,0)),0)++IFERROR(INDEX('[1]2024'!$A:$Q,MATCH($D$3&amp;$D121,'[1]2024'!$B:$B,0),MATCH(N$4,'[1]2024'!$2:$2,0)),0)</f>
        <v>0</v>
      </c>
      <c r="O121" s="74">
        <f>IFERROR(INDEX('[1]2024'!$A:$Q,MATCH($A$3&amp;$D121,'[1]2024'!$B:$B,0),MATCH(O$4,'[1]2024'!$2:$2,0)),0)+IFERROR(INDEX('[1]2024'!$A:$Q,MATCH($B$3&amp;$D121,'[1]2024'!$B:$B,0),MATCH(O$4,'[1]2024'!$2:$2,0)),0)++IFERROR(INDEX('[1]2024'!$A:$Q,MATCH($C$3&amp;$D121,'[1]2024'!$B:$B,0),MATCH(O$4,'[1]2024'!$2:$2,0)),0)++IFERROR(INDEX('[1]2024'!$A:$Q,MATCH($D$3&amp;$D121,'[1]2024'!$B:$B,0),MATCH(O$4,'[1]2024'!$2:$2,0)),0)</f>
        <v>0</v>
      </c>
      <c r="P121" s="74">
        <f>IFERROR(INDEX('[1]2024'!$A:$Q,MATCH($A$3&amp;$D121,'[1]2024'!$B:$B,0),MATCH(P$4,'[1]2024'!$2:$2,0)),0)+IFERROR(INDEX('[1]2024'!$A:$Q,MATCH($B$3&amp;$D121,'[1]2024'!$B:$B,0),MATCH(P$4,'[1]2024'!$2:$2,0)),0)++IFERROR(INDEX('[1]2024'!$A:$Q,MATCH($C$3&amp;$D121,'[1]2024'!$B:$B,0),MATCH(P$4,'[1]2024'!$2:$2,0)),0)++IFERROR(INDEX('[1]2024'!$A:$Q,MATCH($D$3&amp;$D121,'[1]2024'!$B:$B,0),MATCH(P$4,'[1]2024'!$2:$2,0)),0)</f>
        <v>0</v>
      </c>
      <c r="Q121" s="74">
        <f>IFERROR(INDEX('[1]2024'!$A:$Q,MATCH($A$3&amp;$D121,'[1]2024'!$B:$B,0),MATCH(Q$4,'[1]2024'!$2:$2,0)),0)+IFERROR(INDEX('[1]2024'!$A:$Q,MATCH($B$3&amp;$D121,'[1]2024'!$B:$B,0),MATCH(Q$4,'[1]2024'!$2:$2,0)),0)++IFERROR(INDEX('[1]2024'!$A:$Q,MATCH($C$3&amp;$D121,'[1]2024'!$B:$B,0),MATCH(Q$4,'[1]2024'!$2:$2,0)),0)++IFERROR(INDEX('[1]2024'!$A:$Q,MATCH($D$3&amp;$D121,'[1]2024'!$B:$B,0),MATCH(Q$4,'[1]2024'!$2:$2,0)),0)</f>
        <v>0</v>
      </c>
      <c r="R121" s="74">
        <f>IFERROR(INDEX('[1]2024'!$A:$Q,MATCH($A$3&amp;$D121,'[1]2024'!$B:$B,0),MATCH(R$4,'[1]2024'!$2:$2,0)),0)+IFERROR(INDEX('[1]2024'!$A:$Q,MATCH($B$3&amp;$D121,'[1]2024'!$B:$B,0),MATCH(R$4,'[1]2024'!$2:$2,0)),0)++IFERROR(INDEX('[1]2024'!$A:$Q,MATCH($C$3&amp;$D121,'[1]2024'!$B:$B,0),MATCH(R$4,'[1]2024'!$2:$2,0)),0)++IFERROR(INDEX('[1]2024'!$A:$Q,MATCH($D$3&amp;$D121,'[1]2024'!$B:$B,0),MATCH(R$4,'[1]2024'!$2:$2,0)),0)</f>
        <v>0</v>
      </c>
      <c r="S121" s="74">
        <f>IFERROR(INDEX('[1]2024'!$A:$Q,MATCH($A$3&amp;$D121,'[1]2024'!$B:$B,0),MATCH(S$4,'[1]2024'!$2:$2,0)),0)+IFERROR(INDEX('[1]2024'!$A:$Q,MATCH($B$3&amp;$D121,'[1]2024'!$B:$B,0),MATCH(S$4,'[1]2024'!$2:$2,0)),0)++IFERROR(INDEX('[1]2024'!$A:$Q,MATCH($C$3&amp;$D121,'[1]2024'!$B:$B,0),MATCH(S$4,'[1]2024'!$2:$2,0)),0)++IFERROR(INDEX('[1]2024'!$A:$Q,MATCH($D$3&amp;$D121,'[1]2024'!$B:$B,0),MATCH(S$4,'[1]2024'!$2:$2,0)),0)</f>
        <v>0</v>
      </c>
      <c r="T121" s="75">
        <v>0</v>
      </c>
      <c r="U121" s="73">
        <f t="shared" si="104"/>
        <v>0</v>
      </c>
      <c r="V121" s="174">
        <v>0</v>
      </c>
      <c r="W121" s="105">
        <v>0</v>
      </c>
      <c r="X121" s="105">
        <v>0</v>
      </c>
      <c r="Y121" s="105">
        <v>0</v>
      </c>
      <c r="Z121" s="105">
        <v>0</v>
      </c>
      <c r="AA121" s="105">
        <v>0</v>
      </c>
      <c r="AB121" s="105">
        <v>0</v>
      </c>
      <c r="AC121" s="105">
        <v>0</v>
      </c>
      <c r="AD121" s="105">
        <v>0</v>
      </c>
      <c r="AE121" s="105">
        <v>0</v>
      </c>
      <c r="AF121" s="105">
        <v>0</v>
      </c>
      <c r="AG121" s="175">
        <v>0</v>
      </c>
      <c r="AH121" s="73">
        <f t="shared" si="105"/>
        <v>0</v>
      </c>
      <c r="AI121" s="73"/>
      <c r="AJ121" s="73"/>
      <c r="AK121" s="73"/>
      <c r="AL121" s="73"/>
      <c r="AM121" s="73"/>
      <c r="AN121" s="73"/>
      <c r="AO121" s="73"/>
      <c r="AP121" s="73"/>
      <c r="AQ121" s="73"/>
      <c r="AR121" s="73"/>
      <c r="AS121" s="73"/>
      <c r="AT121" s="73"/>
      <c r="AU121" s="73">
        <f t="shared" si="31"/>
        <v>0</v>
      </c>
      <c r="AV121" s="73">
        <f t="shared" si="52"/>
        <v>0</v>
      </c>
      <c r="AW121" s="73">
        <f t="shared" si="53"/>
        <v>0</v>
      </c>
      <c r="AX121" s="73">
        <f t="shared" si="54"/>
        <v>0</v>
      </c>
      <c r="AY121" s="73">
        <f t="shared" si="106"/>
        <v>0</v>
      </c>
      <c r="AZ121" s="73">
        <f t="shared" si="107"/>
        <v>0</v>
      </c>
      <c r="BA121" s="73">
        <f t="shared" si="108"/>
        <v>0</v>
      </c>
      <c r="BB121" s="91"/>
      <c r="BC121" s="69" t="s">
        <v>39</v>
      </c>
      <c r="BD121" s="160"/>
      <c r="BE121" s="74">
        <v>0</v>
      </c>
      <c r="BF121" s="74">
        <v>0</v>
      </c>
      <c r="BG121" s="74">
        <v>0</v>
      </c>
      <c r="BH121" s="162">
        <f t="shared" si="75"/>
        <v>0</v>
      </c>
    </row>
    <row r="122" spans="1:60" outlineLevel="1" x14ac:dyDescent="0.3">
      <c r="A122" s="71" t="s">
        <v>228</v>
      </c>
      <c r="B122" s="149" t="s">
        <v>226</v>
      </c>
      <c r="C122" s="149" t="s">
        <v>44</v>
      </c>
      <c r="D122" s="150">
        <v>5113140</v>
      </c>
      <c r="E122" s="150" t="s">
        <v>227</v>
      </c>
      <c r="F122" s="173">
        <v>0</v>
      </c>
      <c r="G122" s="73">
        <f t="shared" si="103"/>
        <v>0</v>
      </c>
      <c r="H122" s="74">
        <f>IFERROR(INDEX('[1]2024'!$A:$Q,MATCH($A$3&amp;$D122,'[1]2024'!$B:$B,0),MATCH(H$4,'[1]2024'!$2:$2,0)),0)+IFERROR(INDEX('[1]2024'!$A:$Q,MATCH($B$3&amp;$D122,'[1]2024'!$B:$B,0),MATCH(H$4,'[1]2024'!$2:$2,0)),0)++IFERROR(INDEX('[1]2024'!$A:$Q,MATCH($C$3&amp;$D122,'[1]2024'!$B:$B,0),MATCH(H$4,'[1]2024'!$2:$2,0)),0)++IFERROR(INDEX('[1]2024'!$A:$Q,MATCH($D$3&amp;$D122,'[1]2024'!$B:$B,0),MATCH(H$4,'[1]2024'!$2:$2,0)),0)</f>
        <v>0</v>
      </c>
      <c r="I122" s="74">
        <f>IFERROR(INDEX('[1]2024'!$A:$Q,MATCH($A$3&amp;$D122,'[1]2024'!$B:$B,0),MATCH(I$4,'[1]2024'!$2:$2,0)),0)+IFERROR(INDEX('[1]2024'!$A:$Q,MATCH($B$3&amp;$D122,'[1]2024'!$B:$B,0),MATCH(I$4,'[1]2024'!$2:$2,0)),0)++IFERROR(INDEX('[1]2024'!$A:$Q,MATCH($C$3&amp;$D122,'[1]2024'!$B:$B,0),MATCH(I$4,'[1]2024'!$2:$2,0)),0)++IFERROR(INDEX('[1]2024'!$A:$Q,MATCH($D$3&amp;$D122,'[1]2024'!$B:$B,0),MATCH(I$4,'[1]2024'!$2:$2,0)),0)</f>
        <v>0</v>
      </c>
      <c r="J122" s="74">
        <f>IFERROR(INDEX('[1]2024'!$A:$Q,MATCH($A$3&amp;$D122,'[1]2024'!$B:$B,0),MATCH(J$4,'[1]2024'!$2:$2,0)),0)+IFERROR(INDEX('[1]2024'!$A:$Q,MATCH($B$3&amp;$D122,'[1]2024'!$B:$B,0),MATCH(J$4,'[1]2024'!$2:$2,0)),0)++IFERROR(INDEX('[1]2024'!$A:$Q,MATCH($C$3&amp;$D122,'[1]2024'!$B:$B,0),MATCH(J$4,'[1]2024'!$2:$2,0)),0)++IFERROR(INDEX('[1]2024'!$A:$Q,MATCH($D$3&amp;$D122,'[1]2024'!$B:$B,0),MATCH(J$4,'[1]2024'!$2:$2,0)),0)</f>
        <v>0</v>
      </c>
      <c r="K122" s="74">
        <f>IFERROR(INDEX('[1]2024'!$A:$Q,MATCH($A$3&amp;$D122,'[1]2024'!$B:$B,0),MATCH(K$4,'[1]2024'!$2:$2,0)),0)+IFERROR(INDEX('[1]2024'!$A:$Q,MATCH($B$3&amp;$D122,'[1]2024'!$B:$B,0),MATCH(K$4,'[1]2024'!$2:$2,0)),0)++IFERROR(INDEX('[1]2024'!$A:$Q,MATCH($C$3&amp;$D122,'[1]2024'!$B:$B,0),MATCH(K$4,'[1]2024'!$2:$2,0)),0)++IFERROR(INDEX('[1]2024'!$A:$Q,MATCH($D$3&amp;$D122,'[1]2024'!$B:$B,0),MATCH(K$4,'[1]2024'!$2:$2,0)),0)</f>
        <v>0</v>
      </c>
      <c r="L122" s="74">
        <f>IFERROR(INDEX('[1]2024'!$A:$Q,MATCH($A$3&amp;$D122,'[1]2024'!$B:$B,0),MATCH(L$4,'[1]2024'!$2:$2,0)),0)+IFERROR(INDEX('[1]2024'!$A:$Q,MATCH($B$3&amp;$D122,'[1]2024'!$B:$B,0),MATCH(L$4,'[1]2024'!$2:$2,0)),0)++IFERROR(INDEX('[1]2024'!$A:$Q,MATCH($C$3&amp;$D122,'[1]2024'!$B:$B,0),MATCH(L$4,'[1]2024'!$2:$2,0)),0)++IFERROR(INDEX('[1]2024'!$A:$Q,MATCH($D$3&amp;$D122,'[1]2024'!$B:$B,0),MATCH(L$4,'[1]2024'!$2:$2,0)),0)</f>
        <v>0</v>
      </c>
      <c r="M122" s="74">
        <f>IFERROR(INDEX('[1]2024'!$A:$Q,MATCH($A$3&amp;$D122,'[1]2024'!$B:$B,0),MATCH(M$4,'[1]2024'!$2:$2,0)),0)+IFERROR(INDEX('[1]2024'!$A:$Q,MATCH($B$3&amp;$D122,'[1]2024'!$B:$B,0),MATCH(M$4,'[1]2024'!$2:$2,0)),0)++IFERROR(INDEX('[1]2024'!$A:$Q,MATCH($C$3&amp;$D122,'[1]2024'!$B:$B,0),MATCH(M$4,'[1]2024'!$2:$2,0)),0)++IFERROR(INDEX('[1]2024'!$A:$Q,MATCH($D$3&amp;$D122,'[1]2024'!$B:$B,0),MATCH(M$4,'[1]2024'!$2:$2,0)),0)</f>
        <v>0</v>
      </c>
      <c r="N122" s="74">
        <f>IFERROR(INDEX('[1]2024'!$A:$Q,MATCH($A$3&amp;$D122,'[1]2024'!$B:$B,0),MATCH(N$4,'[1]2024'!$2:$2,0)),0)+IFERROR(INDEX('[1]2024'!$A:$Q,MATCH($B$3&amp;$D122,'[1]2024'!$B:$B,0),MATCH(N$4,'[1]2024'!$2:$2,0)),0)++IFERROR(INDEX('[1]2024'!$A:$Q,MATCH($C$3&amp;$D122,'[1]2024'!$B:$B,0),MATCH(N$4,'[1]2024'!$2:$2,0)),0)++IFERROR(INDEX('[1]2024'!$A:$Q,MATCH($D$3&amp;$D122,'[1]2024'!$B:$B,0),MATCH(N$4,'[1]2024'!$2:$2,0)),0)</f>
        <v>0</v>
      </c>
      <c r="O122" s="74">
        <f>IFERROR(INDEX('[1]2024'!$A:$Q,MATCH($A$3&amp;$D122,'[1]2024'!$B:$B,0),MATCH(O$4,'[1]2024'!$2:$2,0)),0)+IFERROR(INDEX('[1]2024'!$A:$Q,MATCH($B$3&amp;$D122,'[1]2024'!$B:$B,0),MATCH(O$4,'[1]2024'!$2:$2,0)),0)++IFERROR(INDEX('[1]2024'!$A:$Q,MATCH($C$3&amp;$D122,'[1]2024'!$B:$B,0),MATCH(O$4,'[1]2024'!$2:$2,0)),0)++IFERROR(INDEX('[1]2024'!$A:$Q,MATCH($D$3&amp;$D122,'[1]2024'!$B:$B,0),MATCH(O$4,'[1]2024'!$2:$2,0)),0)</f>
        <v>0</v>
      </c>
      <c r="P122" s="74">
        <f>IFERROR(INDEX('[1]2024'!$A:$Q,MATCH($A$3&amp;$D122,'[1]2024'!$B:$B,0),MATCH(P$4,'[1]2024'!$2:$2,0)),0)+IFERROR(INDEX('[1]2024'!$A:$Q,MATCH($B$3&amp;$D122,'[1]2024'!$B:$B,0),MATCH(P$4,'[1]2024'!$2:$2,0)),0)++IFERROR(INDEX('[1]2024'!$A:$Q,MATCH($C$3&amp;$D122,'[1]2024'!$B:$B,0),MATCH(P$4,'[1]2024'!$2:$2,0)),0)++IFERROR(INDEX('[1]2024'!$A:$Q,MATCH($D$3&amp;$D122,'[1]2024'!$B:$B,0),MATCH(P$4,'[1]2024'!$2:$2,0)),0)</f>
        <v>0</v>
      </c>
      <c r="Q122" s="74">
        <f>IFERROR(INDEX('[1]2024'!$A:$Q,MATCH($A$3&amp;$D122,'[1]2024'!$B:$B,0),MATCH(Q$4,'[1]2024'!$2:$2,0)),0)+IFERROR(INDEX('[1]2024'!$A:$Q,MATCH($B$3&amp;$D122,'[1]2024'!$B:$B,0),MATCH(Q$4,'[1]2024'!$2:$2,0)),0)++IFERROR(INDEX('[1]2024'!$A:$Q,MATCH($C$3&amp;$D122,'[1]2024'!$B:$B,0),MATCH(Q$4,'[1]2024'!$2:$2,0)),0)++IFERROR(INDEX('[1]2024'!$A:$Q,MATCH($D$3&amp;$D122,'[1]2024'!$B:$B,0),MATCH(Q$4,'[1]2024'!$2:$2,0)),0)</f>
        <v>0</v>
      </c>
      <c r="R122" s="74">
        <f>IFERROR(INDEX('[1]2024'!$A:$Q,MATCH($A$3&amp;$D122,'[1]2024'!$B:$B,0),MATCH(R$4,'[1]2024'!$2:$2,0)),0)+IFERROR(INDEX('[1]2024'!$A:$Q,MATCH($B$3&amp;$D122,'[1]2024'!$B:$B,0),MATCH(R$4,'[1]2024'!$2:$2,0)),0)++IFERROR(INDEX('[1]2024'!$A:$Q,MATCH($C$3&amp;$D122,'[1]2024'!$B:$B,0),MATCH(R$4,'[1]2024'!$2:$2,0)),0)++IFERROR(INDEX('[1]2024'!$A:$Q,MATCH($D$3&amp;$D122,'[1]2024'!$B:$B,0),MATCH(R$4,'[1]2024'!$2:$2,0)),0)</f>
        <v>0</v>
      </c>
      <c r="S122" s="74">
        <f>IFERROR(INDEX('[1]2024'!$A:$Q,MATCH($A$3&amp;$D122,'[1]2024'!$B:$B,0),MATCH(S$4,'[1]2024'!$2:$2,0)),0)+IFERROR(INDEX('[1]2024'!$A:$Q,MATCH($B$3&amp;$D122,'[1]2024'!$B:$B,0),MATCH(S$4,'[1]2024'!$2:$2,0)),0)++IFERROR(INDEX('[1]2024'!$A:$Q,MATCH($C$3&amp;$D122,'[1]2024'!$B:$B,0),MATCH(S$4,'[1]2024'!$2:$2,0)),0)++IFERROR(INDEX('[1]2024'!$A:$Q,MATCH($D$3&amp;$D122,'[1]2024'!$B:$B,0),MATCH(S$4,'[1]2024'!$2:$2,0)),0)</f>
        <v>0</v>
      </c>
      <c r="T122" s="75">
        <v>0</v>
      </c>
      <c r="U122" s="73">
        <f t="shared" si="104"/>
        <v>0</v>
      </c>
      <c r="V122" s="174">
        <v>0</v>
      </c>
      <c r="W122" s="105">
        <v>0</v>
      </c>
      <c r="X122" s="105">
        <v>0</v>
      </c>
      <c r="Y122" s="105">
        <v>0</v>
      </c>
      <c r="Z122" s="105">
        <v>0</v>
      </c>
      <c r="AA122" s="105">
        <v>0</v>
      </c>
      <c r="AB122" s="105">
        <v>0</v>
      </c>
      <c r="AC122" s="105">
        <v>0</v>
      </c>
      <c r="AD122" s="105">
        <v>0</v>
      </c>
      <c r="AE122" s="105">
        <v>0</v>
      </c>
      <c r="AF122" s="105">
        <v>0</v>
      </c>
      <c r="AG122" s="175">
        <v>0</v>
      </c>
      <c r="AH122" s="73">
        <f t="shared" si="105"/>
        <v>0</v>
      </c>
      <c r="AI122" s="73"/>
      <c r="AJ122" s="73"/>
      <c r="AK122" s="73"/>
      <c r="AL122" s="73"/>
      <c r="AM122" s="73"/>
      <c r="AN122" s="73"/>
      <c r="AO122" s="73"/>
      <c r="AP122" s="73"/>
      <c r="AQ122" s="73"/>
      <c r="AR122" s="73"/>
      <c r="AS122" s="73"/>
      <c r="AT122" s="73"/>
      <c r="AU122" s="73">
        <f t="shared" ref="AU122:AU176" si="109">SUM(AI122:AK122)</f>
        <v>0</v>
      </c>
      <c r="AV122" s="73">
        <f t="shared" si="52"/>
        <v>0</v>
      </c>
      <c r="AW122" s="73">
        <f t="shared" si="53"/>
        <v>0</v>
      </c>
      <c r="AX122" s="73">
        <f t="shared" si="54"/>
        <v>0</v>
      </c>
      <c r="AY122" s="73">
        <f t="shared" si="106"/>
        <v>0</v>
      </c>
      <c r="AZ122" s="73">
        <f t="shared" si="107"/>
        <v>0</v>
      </c>
      <c r="BA122" s="73">
        <f t="shared" si="108"/>
        <v>0</v>
      </c>
      <c r="BB122" s="91"/>
      <c r="BC122" s="69" t="s">
        <v>39</v>
      </c>
      <c r="BD122" s="160"/>
      <c r="BE122" s="74">
        <v>0</v>
      </c>
      <c r="BF122" s="74">
        <v>0</v>
      </c>
      <c r="BG122" s="74">
        <v>0</v>
      </c>
      <c r="BH122" s="162">
        <f t="shared" si="75"/>
        <v>0</v>
      </c>
    </row>
    <row r="123" spans="1:60" outlineLevel="1" x14ac:dyDescent="0.3">
      <c r="A123" s="71" t="s">
        <v>229</v>
      </c>
      <c r="B123" s="149" t="s">
        <v>230</v>
      </c>
      <c r="C123" s="149" t="s">
        <v>44</v>
      </c>
      <c r="D123" s="150">
        <v>5113150</v>
      </c>
      <c r="E123" s="150" t="s">
        <v>231</v>
      </c>
      <c r="F123" s="173">
        <v>0</v>
      </c>
      <c r="G123" s="73">
        <f t="shared" si="103"/>
        <v>0</v>
      </c>
      <c r="H123" s="74">
        <f>IFERROR(INDEX('[1]2024'!$A:$Q,MATCH($A$3&amp;$D123,'[1]2024'!$B:$B,0),MATCH(H$4,'[1]2024'!$2:$2,0)),0)+IFERROR(INDEX('[1]2024'!$A:$Q,MATCH($B$3&amp;$D123,'[1]2024'!$B:$B,0),MATCH(H$4,'[1]2024'!$2:$2,0)),0)++IFERROR(INDEX('[1]2024'!$A:$Q,MATCH($C$3&amp;$D123,'[1]2024'!$B:$B,0),MATCH(H$4,'[1]2024'!$2:$2,0)),0)++IFERROR(INDEX('[1]2024'!$A:$Q,MATCH($D$3&amp;$D123,'[1]2024'!$B:$B,0),MATCH(H$4,'[1]2024'!$2:$2,0)),0)</f>
        <v>0</v>
      </c>
      <c r="I123" s="74">
        <f>IFERROR(INDEX('[1]2024'!$A:$Q,MATCH($A$3&amp;$D123,'[1]2024'!$B:$B,0),MATCH(I$4,'[1]2024'!$2:$2,0)),0)+IFERROR(INDEX('[1]2024'!$A:$Q,MATCH($B$3&amp;$D123,'[1]2024'!$B:$B,0),MATCH(I$4,'[1]2024'!$2:$2,0)),0)++IFERROR(INDEX('[1]2024'!$A:$Q,MATCH($C$3&amp;$D123,'[1]2024'!$B:$B,0),MATCH(I$4,'[1]2024'!$2:$2,0)),0)++IFERROR(INDEX('[1]2024'!$A:$Q,MATCH($D$3&amp;$D123,'[1]2024'!$B:$B,0),MATCH(I$4,'[1]2024'!$2:$2,0)),0)</f>
        <v>0</v>
      </c>
      <c r="J123" s="74">
        <f>IFERROR(INDEX('[1]2024'!$A:$Q,MATCH($A$3&amp;$D123,'[1]2024'!$B:$B,0),MATCH(J$4,'[1]2024'!$2:$2,0)),0)+IFERROR(INDEX('[1]2024'!$A:$Q,MATCH($B$3&amp;$D123,'[1]2024'!$B:$B,0),MATCH(J$4,'[1]2024'!$2:$2,0)),0)++IFERROR(INDEX('[1]2024'!$A:$Q,MATCH($C$3&amp;$D123,'[1]2024'!$B:$B,0),MATCH(J$4,'[1]2024'!$2:$2,0)),0)++IFERROR(INDEX('[1]2024'!$A:$Q,MATCH($D$3&amp;$D123,'[1]2024'!$B:$B,0),MATCH(J$4,'[1]2024'!$2:$2,0)),0)</f>
        <v>0</v>
      </c>
      <c r="K123" s="74">
        <f>IFERROR(INDEX('[1]2024'!$A:$Q,MATCH($A$3&amp;$D123,'[1]2024'!$B:$B,0),MATCH(K$4,'[1]2024'!$2:$2,0)),0)+IFERROR(INDEX('[1]2024'!$A:$Q,MATCH($B$3&amp;$D123,'[1]2024'!$B:$B,0),MATCH(K$4,'[1]2024'!$2:$2,0)),0)++IFERROR(INDEX('[1]2024'!$A:$Q,MATCH($C$3&amp;$D123,'[1]2024'!$B:$B,0),MATCH(K$4,'[1]2024'!$2:$2,0)),0)++IFERROR(INDEX('[1]2024'!$A:$Q,MATCH($D$3&amp;$D123,'[1]2024'!$B:$B,0),MATCH(K$4,'[1]2024'!$2:$2,0)),0)</f>
        <v>0</v>
      </c>
      <c r="L123" s="74">
        <f>IFERROR(INDEX('[1]2024'!$A:$Q,MATCH($A$3&amp;$D123,'[1]2024'!$B:$B,0),MATCH(L$4,'[1]2024'!$2:$2,0)),0)+IFERROR(INDEX('[1]2024'!$A:$Q,MATCH($B$3&amp;$D123,'[1]2024'!$B:$B,0),MATCH(L$4,'[1]2024'!$2:$2,0)),0)++IFERROR(INDEX('[1]2024'!$A:$Q,MATCH($C$3&amp;$D123,'[1]2024'!$B:$B,0),MATCH(L$4,'[1]2024'!$2:$2,0)),0)++IFERROR(INDEX('[1]2024'!$A:$Q,MATCH($D$3&amp;$D123,'[1]2024'!$B:$B,0),MATCH(L$4,'[1]2024'!$2:$2,0)),0)</f>
        <v>0</v>
      </c>
      <c r="M123" s="74">
        <f>IFERROR(INDEX('[1]2024'!$A:$Q,MATCH($A$3&amp;$D123,'[1]2024'!$B:$B,0),MATCH(M$4,'[1]2024'!$2:$2,0)),0)+IFERROR(INDEX('[1]2024'!$A:$Q,MATCH($B$3&amp;$D123,'[1]2024'!$B:$B,0),MATCH(M$4,'[1]2024'!$2:$2,0)),0)++IFERROR(INDEX('[1]2024'!$A:$Q,MATCH($C$3&amp;$D123,'[1]2024'!$B:$B,0),MATCH(M$4,'[1]2024'!$2:$2,0)),0)++IFERROR(INDEX('[1]2024'!$A:$Q,MATCH($D$3&amp;$D123,'[1]2024'!$B:$B,0),MATCH(M$4,'[1]2024'!$2:$2,0)),0)</f>
        <v>0</v>
      </c>
      <c r="N123" s="74">
        <f>IFERROR(INDEX('[1]2024'!$A:$Q,MATCH($A$3&amp;$D123,'[1]2024'!$B:$B,0),MATCH(N$4,'[1]2024'!$2:$2,0)),0)+IFERROR(INDEX('[1]2024'!$A:$Q,MATCH($B$3&amp;$D123,'[1]2024'!$B:$B,0),MATCH(N$4,'[1]2024'!$2:$2,0)),0)++IFERROR(INDEX('[1]2024'!$A:$Q,MATCH($C$3&amp;$D123,'[1]2024'!$B:$B,0),MATCH(N$4,'[1]2024'!$2:$2,0)),0)++IFERROR(INDEX('[1]2024'!$A:$Q,MATCH($D$3&amp;$D123,'[1]2024'!$B:$B,0),MATCH(N$4,'[1]2024'!$2:$2,0)),0)</f>
        <v>0</v>
      </c>
      <c r="O123" s="74">
        <f>IFERROR(INDEX('[1]2024'!$A:$Q,MATCH($A$3&amp;$D123,'[1]2024'!$B:$B,0),MATCH(O$4,'[1]2024'!$2:$2,0)),0)+IFERROR(INDEX('[1]2024'!$A:$Q,MATCH($B$3&amp;$D123,'[1]2024'!$B:$B,0),MATCH(O$4,'[1]2024'!$2:$2,0)),0)++IFERROR(INDEX('[1]2024'!$A:$Q,MATCH($C$3&amp;$D123,'[1]2024'!$B:$B,0),MATCH(O$4,'[1]2024'!$2:$2,0)),0)++IFERROR(INDEX('[1]2024'!$A:$Q,MATCH($D$3&amp;$D123,'[1]2024'!$B:$B,0),MATCH(O$4,'[1]2024'!$2:$2,0)),0)</f>
        <v>0</v>
      </c>
      <c r="P123" s="74">
        <f>IFERROR(INDEX('[1]2024'!$A:$Q,MATCH($A$3&amp;$D123,'[1]2024'!$B:$B,0),MATCH(P$4,'[1]2024'!$2:$2,0)),0)+IFERROR(INDEX('[1]2024'!$A:$Q,MATCH($B$3&amp;$D123,'[1]2024'!$B:$B,0),MATCH(P$4,'[1]2024'!$2:$2,0)),0)++IFERROR(INDEX('[1]2024'!$A:$Q,MATCH($C$3&amp;$D123,'[1]2024'!$B:$B,0),MATCH(P$4,'[1]2024'!$2:$2,0)),0)++IFERROR(INDEX('[1]2024'!$A:$Q,MATCH($D$3&amp;$D123,'[1]2024'!$B:$B,0),MATCH(P$4,'[1]2024'!$2:$2,0)),0)</f>
        <v>0</v>
      </c>
      <c r="Q123" s="74">
        <f>IFERROR(INDEX('[1]2024'!$A:$Q,MATCH($A$3&amp;$D123,'[1]2024'!$B:$B,0),MATCH(Q$4,'[1]2024'!$2:$2,0)),0)+IFERROR(INDEX('[1]2024'!$A:$Q,MATCH($B$3&amp;$D123,'[1]2024'!$B:$B,0),MATCH(Q$4,'[1]2024'!$2:$2,0)),0)++IFERROR(INDEX('[1]2024'!$A:$Q,MATCH($C$3&amp;$D123,'[1]2024'!$B:$B,0),MATCH(Q$4,'[1]2024'!$2:$2,0)),0)++IFERROR(INDEX('[1]2024'!$A:$Q,MATCH($D$3&amp;$D123,'[1]2024'!$B:$B,0),MATCH(Q$4,'[1]2024'!$2:$2,0)),0)</f>
        <v>0</v>
      </c>
      <c r="R123" s="74">
        <f>IFERROR(INDEX('[1]2024'!$A:$Q,MATCH($A$3&amp;$D123,'[1]2024'!$B:$B,0),MATCH(R$4,'[1]2024'!$2:$2,0)),0)+IFERROR(INDEX('[1]2024'!$A:$Q,MATCH($B$3&amp;$D123,'[1]2024'!$B:$B,0),MATCH(R$4,'[1]2024'!$2:$2,0)),0)++IFERROR(INDEX('[1]2024'!$A:$Q,MATCH($C$3&amp;$D123,'[1]2024'!$B:$B,0),MATCH(R$4,'[1]2024'!$2:$2,0)),0)++IFERROR(INDEX('[1]2024'!$A:$Q,MATCH($D$3&amp;$D123,'[1]2024'!$B:$B,0),MATCH(R$4,'[1]2024'!$2:$2,0)),0)</f>
        <v>0</v>
      </c>
      <c r="S123" s="74">
        <f>IFERROR(INDEX('[1]2024'!$A:$Q,MATCH($A$3&amp;$D123,'[1]2024'!$B:$B,0),MATCH(S$4,'[1]2024'!$2:$2,0)),0)+IFERROR(INDEX('[1]2024'!$A:$Q,MATCH($B$3&amp;$D123,'[1]2024'!$B:$B,0),MATCH(S$4,'[1]2024'!$2:$2,0)),0)++IFERROR(INDEX('[1]2024'!$A:$Q,MATCH($C$3&amp;$D123,'[1]2024'!$B:$B,0),MATCH(S$4,'[1]2024'!$2:$2,0)),0)++IFERROR(INDEX('[1]2024'!$A:$Q,MATCH($D$3&amp;$D123,'[1]2024'!$B:$B,0),MATCH(S$4,'[1]2024'!$2:$2,0)),0)</f>
        <v>0</v>
      </c>
      <c r="T123" s="75">
        <v>0</v>
      </c>
      <c r="U123" s="73">
        <f t="shared" si="104"/>
        <v>0</v>
      </c>
      <c r="V123" s="174">
        <v>0</v>
      </c>
      <c r="W123" s="105">
        <v>0</v>
      </c>
      <c r="X123" s="105">
        <v>0</v>
      </c>
      <c r="Y123" s="105">
        <v>0</v>
      </c>
      <c r="Z123" s="105">
        <v>0</v>
      </c>
      <c r="AA123" s="105">
        <v>0</v>
      </c>
      <c r="AB123" s="105">
        <v>0</v>
      </c>
      <c r="AC123" s="105">
        <v>0</v>
      </c>
      <c r="AD123" s="105">
        <v>0</v>
      </c>
      <c r="AE123" s="105">
        <v>0</v>
      </c>
      <c r="AF123" s="105">
        <v>0</v>
      </c>
      <c r="AG123" s="175">
        <v>0</v>
      </c>
      <c r="AH123" s="73">
        <f t="shared" si="105"/>
        <v>0</v>
      </c>
      <c r="AI123" s="73"/>
      <c r="AJ123" s="73"/>
      <c r="AK123" s="73"/>
      <c r="AL123" s="73"/>
      <c r="AM123" s="73"/>
      <c r="AN123" s="73"/>
      <c r="AO123" s="73"/>
      <c r="AP123" s="73"/>
      <c r="AQ123" s="73"/>
      <c r="AR123" s="73"/>
      <c r="AS123" s="73"/>
      <c r="AT123" s="73"/>
      <c r="AU123" s="73">
        <f t="shared" si="109"/>
        <v>0</v>
      </c>
      <c r="AV123" s="73">
        <f t="shared" si="52"/>
        <v>0</v>
      </c>
      <c r="AW123" s="73">
        <f t="shared" si="53"/>
        <v>0</v>
      </c>
      <c r="AX123" s="73">
        <f t="shared" si="54"/>
        <v>0</v>
      </c>
      <c r="AY123" s="73">
        <f t="shared" si="106"/>
        <v>0</v>
      </c>
      <c r="AZ123" s="73">
        <f t="shared" si="107"/>
        <v>0</v>
      </c>
      <c r="BA123" s="73">
        <f t="shared" si="108"/>
        <v>0</v>
      </c>
      <c r="BB123" s="91"/>
      <c r="BC123" s="69" t="s">
        <v>39</v>
      </c>
      <c r="BD123" s="160"/>
      <c r="BE123" s="74">
        <v>0</v>
      </c>
      <c r="BF123" s="74">
        <v>0</v>
      </c>
      <c r="BG123" s="74">
        <v>0</v>
      </c>
      <c r="BH123" s="162">
        <f t="shared" si="75"/>
        <v>0</v>
      </c>
    </row>
    <row r="124" spans="1:60" outlineLevel="1" x14ac:dyDescent="0.3">
      <c r="A124" s="71" t="s">
        <v>232</v>
      </c>
      <c r="B124" s="149" t="s">
        <v>226</v>
      </c>
      <c r="C124" s="149" t="s">
        <v>44</v>
      </c>
      <c r="D124" s="150"/>
      <c r="E124" s="150" t="s">
        <v>227</v>
      </c>
      <c r="F124" s="173">
        <v>0</v>
      </c>
      <c r="G124" s="73">
        <f t="shared" si="103"/>
        <v>0</v>
      </c>
      <c r="H124" s="74">
        <f>IFERROR(INDEX('[1]2024'!$A:$Q,MATCH($A$3&amp;$D124,'[1]2024'!$B:$B,0),MATCH(H$4,'[1]2024'!$2:$2,0)),0)+IFERROR(INDEX('[1]2024'!$A:$Q,MATCH($B$3&amp;$D124,'[1]2024'!$B:$B,0),MATCH(H$4,'[1]2024'!$2:$2,0)),0)++IFERROR(INDEX('[1]2024'!$A:$Q,MATCH($C$3&amp;$D124,'[1]2024'!$B:$B,0),MATCH(H$4,'[1]2024'!$2:$2,0)),0)++IFERROR(INDEX('[1]2024'!$A:$Q,MATCH($D$3&amp;$D124,'[1]2024'!$B:$B,0),MATCH(H$4,'[1]2024'!$2:$2,0)),0)</f>
        <v>0</v>
      </c>
      <c r="I124" s="74">
        <f>IFERROR(INDEX('[1]2024'!$A:$Q,MATCH($A$3&amp;$D124,'[1]2024'!$B:$B,0),MATCH(I$4,'[1]2024'!$2:$2,0)),0)+IFERROR(INDEX('[1]2024'!$A:$Q,MATCH($B$3&amp;$D124,'[1]2024'!$B:$B,0),MATCH(I$4,'[1]2024'!$2:$2,0)),0)++IFERROR(INDEX('[1]2024'!$A:$Q,MATCH($C$3&amp;$D124,'[1]2024'!$B:$B,0),MATCH(I$4,'[1]2024'!$2:$2,0)),0)++IFERROR(INDEX('[1]2024'!$A:$Q,MATCH($D$3&amp;$D124,'[1]2024'!$B:$B,0),MATCH(I$4,'[1]2024'!$2:$2,0)),0)</f>
        <v>0</v>
      </c>
      <c r="J124" s="74">
        <f>IFERROR(INDEX('[1]2024'!$A:$Q,MATCH($A$3&amp;$D124,'[1]2024'!$B:$B,0),MATCH(J$4,'[1]2024'!$2:$2,0)),0)+IFERROR(INDEX('[1]2024'!$A:$Q,MATCH($B$3&amp;$D124,'[1]2024'!$B:$B,0),MATCH(J$4,'[1]2024'!$2:$2,0)),0)++IFERROR(INDEX('[1]2024'!$A:$Q,MATCH($C$3&amp;$D124,'[1]2024'!$B:$B,0),MATCH(J$4,'[1]2024'!$2:$2,0)),0)++IFERROR(INDEX('[1]2024'!$A:$Q,MATCH($D$3&amp;$D124,'[1]2024'!$B:$B,0),MATCH(J$4,'[1]2024'!$2:$2,0)),0)</f>
        <v>0</v>
      </c>
      <c r="K124" s="74">
        <f>IFERROR(INDEX('[1]2024'!$A:$Q,MATCH($A$3&amp;$D124,'[1]2024'!$B:$B,0),MATCH(K$4,'[1]2024'!$2:$2,0)),0)+IFERROR(INDEX('[1]2024'!$A:$Q,MATCH($B$3&amp;$D124,'[1]2024'!$B:$B,0),MATCH(K$4,'[1]2024'!$2:$2,0)),0)++IFERROR(INDEX('[1]2024'!$A:$Q,MATCH($C$3&amp;$D124,'[1]2024'!$B:$B,0),MATCH(K$4,'[1]2024'!$2:$2,0)),0)++IFERROR(INDEX('[1]2024'!$A:$Q,MATCH($D$3&amp;$D124,'[1]2024'!$B:$B,0),MATCH(K$4,'[1]2024'!$2:$2,0)),0)</f>
        <v>0</v>
      </c>
      <c r="L124" s="74">
        <f>IFERROR(INDEX('[1]2024'!$A:$Q,MATCH($A$3&amp;$D124,'[1]2024'!$B:$B,0),MATCH(L$4,'[1]2024'!$2:$2,0)),0)+IFERROR(INDEX('[1]2024'!$A:$Q,MATCH($B$3&amp;$D124,'[1]2024'!$B:$B,0),MATCH(L$4,'[1]2024'!$2:$2,0)),0)++IFERROR(INDEX('[1]2024'!$A:$Q,MATCH($C$3&amp;$D124,'[1]2024'!$B:$B,0),MATCH(L$4,'[1]2024'!$2:$2,0)),0)++IFERROR(INDEX('[1]2024'!$A:$Q,MATCH($D$3&amp;$D124,'[1]2024'!$B:$B,0),MATCH(L$4,'[1]2024'!$2:$2,0)),0)</f>
        <v>0</v>
      </c>
      <c r="M124" s="74">
        <f>IFERROR(INDEX('[1]2024'!$A:$Q,MATCH($A$3&amp;$D124,'[1]2024'!$B:$B,0),MATCH(M$4,'[1]2024'!$2:$2,0)),0)+IFERROR(INDEX('[1]2024'!$A:$Q,MATCH($B$3&amp;$D124,'[1]2024'!$B:$B,0),MATCH(M$4,'[1]2024'!$2:$2,0)),0)++IFERROR(INDEX('[1]2024'!$A:$Q,MATCH($C$3&amp;$D124,'[1]2024'!$B:$B,0),MATCH(M$4,'[1]2024'!$2:$2,0)),0)++IFERROR(INDEX('[1]2024'!$A:$Q,MATCH($D$3&amp;$D124,'[1]2024'!$B:$B,0),MATCH(M$4,'[1]2024'!$2:$2,0)),0)</f>
        <v>0</v>
      </c>
      <c r="N124" s="74">
        <f>IFERROR(INDEX('[1]2024'!$A:$Q,MATCH($A$3&amp;$D124,'[1]2024'!$B:$B,0),MATCH(N$4,'[1]2024'!$2:$2,0)),0)+IFERROR(INDEX('[1]2024'!$A:$Q,MATCH($B$3&amp;$D124,'[1]2024'!$B:$B,0),MATCH(N$4,'[1]2024'!$2:$2,0)),0)++IFERROR(INDEX('[1]2024'!$A:$Q,MATCH($C$3&amp;$D124,'[1]2024'!$B:$B,0),MATCH(N$4,'[1]2024'!$2:$2,0)),0)++IFERROR(INDEX('[1]2024'!$A:$Q,MATCH($D$3&amp;$D124,'[1]2024'!$B:$B,0),MATCH(N$4,'[1]2024'!$2:$2,0)),0)</f>
        <v>0</v>
      </c>
      <c r="O124" s="74">
        <f>IFERROR(INDEX('[1]2024'!$A:$Q,MATCH($A$3&amp;$D124,'[1]2024'!$B:$B,0),MATCH(O$4,'[1]2024'!$2:$2,0)),0)+IFERROR(INDEX('[1]2024'!$A:$Q,MATCH($B$3&amp;$D124,'[1]2024'!$B:$B,0),MATCH(O$4,'[1]2024'!$2:$2,0)),0)++IFERROR(INDEX('[1]2024'!$A:$Q,MATCH($C$3&amp;$D124,'[1]2024'!$B:$B,0),MATCH(O$4,'[1]2024'!$2:$2,0)),0)++IFERROR(INDEX('[1]2024'!$A:$Q,MATCH($D$3&amp;$D124,'[1]2024'!$B:$B,0),MATCH(O$4,'[1]2024'!$2:$2,0)),0)</f>
        <v>0</v>
      </c>
      <c r="P124" s="74">
        <f>IFERROR(INDEX('[1]2024'!$A:$Q,MATCH($A$3&amp;$D124,'[1]2024'!$B:$B,0),MATCH(P$4,'[1]2024'!$2:$2,0)),0)+IFERROR(INDEX('[1]2024'!$A:$Q,MATCH($B$3&amp;$D124,'[1]2024'!$B:$B,0),MATCH(P$4,'[1]2024'!$2:$2,0)),0)++IFERROR(INDEX('[1]2024'!$A:$Q,MATCH($C$3&amp;$D124,'[1]2024'!$B:$B,0),MATCH(P$4,'[1]2024'!$2:$2,0)),0)++IFERROR(INDEX('[1]2024'!$A:$Q,MATCH($D$3&amp;$D124,'[1]2024'!$B:$B,0),MATCH(P$4,'[1]2024'!$2:$2,0)),0)</f>
        <v>0</v>
      </c>
      <c r="Q124" s="74">
        <f>IFERROR(INDEX('[1]2024'!$A:$Q,MATCH($A$3&amp;$D124,'[1]2024'!$B:$B,0),MATCH(Q$4,'[1]2024'!$2:$2,0)),0)+IFERROR(INDEX('[1]2024'!$A:$Q,MATCH($B$3&amp;$D124,'[1]2024'!$B:$B,0),MATCH(Q$4,'[1]2024'!$2:$2,0)),0)++IFERROR(INDEX('[1]2024'!$A:$Q,MATCH($C$3&amp;$D124,'[1]2024'!$B:$B,0),MATCH(Q$4,'[1]2024'!$2:$2,0)),0)++IFERROR(INDEX('[1]2024'!$A:$Q,MATCH($D$3&amp;$D124,'[1]2024'!$B:$B,0),MATCH(Q$4,'[1]2024'!$2:$2,0)),0)</f>
        <v>0</v>
      </c>
      <c r="R124" s="74">
        <f>IFERROR(INDEX('[1]2024'!$A:$Q,MATCH($A$3&amp;$D124,'[1]2024'!$B:$B,0),MATCH(R$4,'[1]2024'!$2:$2,0)),0)+IFERROR(INDEX('[1]2024'!$A:$Q,MATCH($B$3&amp;$D124,'[1]2024'!$B:$B,0),MATCH(R$4,'[1]2024'!$2:$2,0)),0)++IFERROR(INDEX('[1]2024'!$A:$Q,MATCH($C$3&amp;$D124,'[1]2024'!$B:$B,0),MATCH(R$4,'[1]2024'!$2:$2,0)),0)++IFERROR(INDEX('[1]2024'!$A:$Q,MATCH($D$3&amp;$D124,'[1]2024'!$B:$B,0),MATCH(R$4,'[1]2024'!$2:$2,0)),0)</f>
        <v>0</v>
      </c>
      <c r="S124" s="74">
        <f>IFERROR(INDEX('[1]2024'!$A:$Q,MATCH($A$3&amp;$D124,'[1]2024'!$B:$B,0),MATCH(S$4,'[1]2024'!$2:$2,0)),0)+IFERROR(INDEX('[1]2024'!$A:$Q,MATCH($B$3&amp;$D124,'[1]2024'!$B:$B,0),MATCH(S$4,'[1]2024'!$2:$2,0)),0)++IFERROR(INDEX('[1]2024'!$A:$Q,MATCH($C$3&amp;$D124,'[1]2024'!$B:$B,0),MATCH(S$4,'[1]2024'!$2:$2,0)),0)++IFERROR(INDEX('[1]2024'!$A:$Q,MATCH($D$3&amp;$D124,'[1]2024'!$B:$B,0),MATCH(S$4,'[1]2024'!$2:$2,0)),0)</f>
        <v>0</v>
      </c>
      <c r="T124" s="75">
        <v>0</v>
      </c>
      <c r="U124" s="73">
        <f t="shared" si="104"/>
        <v>0</v>
      </c>
      <c r="V124" s="174">
        <v>0</v>
      </c>
      <c r="W124" s="105">
        <v>0</v>
      </c>
      <c r="X124" s="105">
        <v>0</v>
      </c>
      <c r="Y124" s="105">
        <v>0</v>
      </c>
      <c r="Z124" s="105">
        <v>0</v>
      </c>
      <c r="AA124" s="105">
        <v>0</v>
      </c>
      <c r="AB124" s="105">
        <v>0</v>
      </c>
      <c r="AC124" s="105">
        <v>0</v>
      </c>
      <c r="AD124" s="105">
        <v>0</v>
      </c>
      <c r="AE124" s="105">
        <v>0</v>
      </c>
      <c r="AF124" s="105">
        <v>0</v>
      </c>
      <c r="AG124" s="175">
        <v>0</v>
      </c>
      <c r="AH124" s="73">
        <f t="shared" si="105"/>
        <v>0</v>
      </c>
      <c r="AI124" s="73"/>
      <c r="AJ124" s="73"/>
      <c r="AK124" s="73"/>
      <c r="AL124" s="73"/>
      <c r="AM124" s="73"/>
      <c r="AN124" s="73"/>
      <c r="AO124" s="73"/>
      <c r="AP124" s="73"/>
      <c r="AQ124" s="73"/>
      <c r="AR124" s="73"/>
      <c r="AS124" s="73"/>
      <c r="AT124" s="73"/>
      <c r="AU124" s="73">
        <f t="shared" si="109"/>
        <v>0</v>
      </c>
      <c r="AV124" s="73">
        <f t="shared" si="52"/>
        <v>0</v>
      </c>
      <c r="AW124" s="73">
        <f t="shared" si="53"/>
        <v>0</v>
      </c>
      <c r="AX124" s="73">
        <f t="shared" si="54"/>
        <v>0</v>
      </c>
      <c r="AY124" s="73">
        <f t="shared" si="106"/>
        <v>0</v>
      </c>
      <c r="AZ124" s="73">
        <f t="shared" si="107"/>
        <v>0</v>
      </c>
      <c r="BA124" s="73">
        <f t="shared" si="108"/>
        <v>0</v>
      </c>
      <c r="BB124" s="91"/>
      <c r="BC124" s="69" t="s">
        <v>39</v>
      </c>
      <c r="BD124" s="160"/>
      <c r="BE124" s="74">
        <v>0</v>
      </c>
      <c r="BF124" s="74">
        <v>0</v>
      </c>
      <c r="BG124" s="74">
        <v>0</v>
      </c>
      <c r="BH124" s="162">
        <f t="shared" si="75"/>
        <v>0</v>
      </c>
    </row>
    <row r="125" spans="1:60" outlineLevel="1" x14ac:dyDescent="0.3">
      <c r="A125" s="71" t="s">
        <v>233</v>
      </c>
      <c r="B125" s="149" t="s">
        <v>226</v>
      </c>
      <c r="C125" s="149" t="s">
        <v>44</v>
      </c>
      <c r="D125" s="150">
        <v>5113170</v>
      </c>
      <c r="E125" s="150" t="s">
        <v>227</v>
      </c>
      <c r="F125" s="173">
        <v>0</v>
      </c>
      <c r="G125" s="73">
        <f t="shared" si="103"/>
        <v>0</v>
      </c>
      <c r="H125" s="74">
        <f>IFERROR(INDEX('[1]2024'!$A:$Q,MATCH($A$3&amp;$D125,'[1]2024'!$B:$B,0),MATCH(H$4,'[1]2024'!$2:$2,0)),0)+IFERROR(INDEX('[1]2024'!$A:$Q,MATCH($B$3&amp;$D125,'[1]2024'!$B:$B,0),MATCH(H$4,'[1]2024'!$2:$2,0)),0)++IFERROR(INDEX('[1]2024'!$A:$Q,MATCH($C$3&amp;$D125,'[1]2024'!$B:$B,0),MATCH(H$4,'[1]2024'!$2:$2,0)),0)++IFERROR(INDEX('[1]2024'!$A:$Q,MATCH($D$3&amp;$D125,'[1]2024'!$B:$B,0),MATCH(H$4,'[1]2024'!$2:$2,0)),0)</f>
        <v>0</v>
      </c>
      <c r="I125" s="74">
        <f>IFERROR(INDEX('[1]2024'!$A:$Q,MATCH($A$3&amp;$D125,'[1]2024'!$B:$B,0),MATCH(I$4,'[1]2024'!$2:$2,0)),0)+IFERROR(INDEX('[1]2024'!$A:$Q,MATCH($B$3&amp;$D125,'[1]2024'!$B:$B,0),MATCH(I$4,'[1]2024'!$2:$2,0)),0)++IFERROR(INDEX('[1]2024'!$A:$Q,MATCH($C$3&amp;$D125,'[1]2024'!$B:$B,0),MATCH(I$4,'[1]2024'!$2:$2,0)),0)++IFERROR(INDEX('[1]2024'!$A:$Q,MATCH($D$3&amp;$D125,'[1]2024'!$B:$B,0),MATCH(I$4,'[1]2024'!$2:$2,0)),0)</f>
        <v>0</v>
      </c>
      <c r="J125" s="74">
        <f>IFERROR(INDEX('[1]2024'!$A:$Q,MATCH($A$3&amp;$D125,'[1]2024'!$B:$B,0),MATCH(J$4,'[1]2024'!$2:$2,0)),0)+IFERROR(INDEX('[1]2024'!$A:$Q,MATCH($B$3&amp;$D125,'[1]2024'!$B:$B,0),MATCH(J$4,'[1]2024'!$2:$2,0)),0)++IFERROR(INDEX('[1]2024'!$A:$Q,MATCH($C$3&amp;$D125,'[1]2024'!$B:$B,0),MATCH(J$4,'[1]2024'!$2:$2,0)),0)++IFERROR(INDEX('[1]2024'!$A:$Q,MATCH($D$3&amp;$D125,'[1]2024'!$B:$B,0),MATCH(J$4,'[1]2024'!$2:$2,0)),0)</f>
        <v>0</v>
      </c>
      <c r="K125" s="74">
        <f>IFERROR(INDEX('[1]2024'!$A:$Q,MATCH($A$3&amp;$D125,'[1]2024'!$B:$B,0),MATCH(K$4,'[1]2024'!$2:$2,0)),0)+IFERROR(INDEX('[1]2024'!$A:$Q,MATCH($B$3&amp;$D125,'[1]2024'!$B:$B,0),MATCH(K$4,'[1]2024'!$2:$2,0)),0)++IFERROR(INDEX('[1]2024'!$A:$Q,MATCH($C$3&amp;$D125,'[1]2024'!$B:$B,0),MATCH(K$4,'[1]2024'!$2:$2,0)),0)++IFERROR(INDEX('[1]2024'!$A:$Q,MATCH($D$3&amp;$D125,'[1]2024'!$B:$B,0),MATCH(K$4,'[1]2024'!$2:$2,0)),0)</f>
        <v>0</v>
      </c>
      <c r="L125" s="74">
        <f>IFERROR(INDEX('[1]2024'!$A:$Q,MATCH($A$3&amp;$D125,'[1]2024'!$B:$B,0),MATCH(L$4,'[1]2024'!$2:$2,0)),0)+IFERROR(INDEX('[1]2024'!$A:$Q,MATCH($B$3&amp;$D125,'[1]2024'!$B:$B,0),MATCH(L$4,'[1]2024'!$2:$2,0)),0)++IFERROR(INDEX('[1]2024'!$A:$Q,MATCH($C$3&amp;$D125,'[1]2024'!$B:$B,0),MATCH(L$4,'[1]2024'!$2:$2,0)),0)++IFERROR(INDEX('[1]2024'!$A:$Q,MATCH($D$3&amp;$D125,'[1]2024'!$B:$B,0),MATCH(L$4,'[1]2024'!$2:$2,0)),0)</f>
        <v>0</v>
      </c>
      <c r="M125" s="74">
        <f>IFERROR(INDEX('[1]2024'!$A:$Q,MATCH($A$3&amp;$D125,'[1]2024'!$B:$B,0),MATCH(M$4,'[1]2024'!$2:$2,0)),0)+IFERROR(INDEX('[1]2024'!$A:$Q,MATCH($B$3&amp;$D125,'[1]2024'!$B:$B,0),MATCH(M$4,'[1]2024'!$2:$2,0)),0)++IFERROR(INDEX('[1]2024'!$A:$Q,MATCH($C$3&amp;$D125,'[1]2024'!$B:$B,0),MATCH(M$4,'[1]2024'!$2:$2,0)),0)++IFERROR(INDEX('[1]2024'!$A:$Q,MATCH($D$3&amp;$D125,'[1]2024'!$B:$B,0),MATCH(M$4,'[1]2024'!$2:$2,0)),0)</f>
        <v>0</v>
      </c>
      <c r="N125" s="74">
        <f>IFERROR(INDEX('[1]2024'!$A:$Q,MATCH($A$3&amp;$D125,'[1]2024'!$B:$B,0),MATCH(N$4,'[1]2024'!$2:$2,0)),0)+IFERROR(INDEX('[1]2024'!$A:$Q,MATCH($B$3&amp;$D125,'[1]2024'!$B:$B,0),MATCH(N$4,'[1]2024'!$2:$2,0)),0)++IFERROR(INDEX('[1]2024'!$A:$Q,MATCH($C$3&amp;$D125,'[1]2024'!$B:$B,0),MATCH(N$4,'[1]2024'!$2:$2,0)),0)++IFERROR(INDEX('[1]2024'!$A:$Q,MATCH($D$3&amp;$D125,'[1]2024'!$B:$B,0),MATCH(N$4,'[1]2024'!$2:$2,0)),0)</f>
        <v>0</v>
      </c>
      <c r="O125" s="74">
        <f>IFERROR(INDEX('[1]2024'!$A:$Q,MATCH($A$3&amp;$D125,'[1]2024'!$B:$B,0),MATCH(O$4,'[1]2024'!$2:$2,0)),0)+IFERROR(INDEX('[1]2024'!$A:$Q,MATCH($B$3&amp;$D125,'[1]2024'!$B:$B,0),MATCH(O$4,'[1]2024'!$2:$2,0)),0)++IFERROR(INDEX('[1]2024'!$A:$Q,MATCH($C$3&amp;$D125,'[1]2024'!$B:$B,0),MATCH(O$4,'[1]2024'!$2:$2,0)),0)++IFERROR(INDEX('[1]2024'!$A:$Q,MATCH($D$3&amp;$D125,'[1]2024'!$B:$B,0),MATCH(O$4,'[1]2024'!$2:$2,0)),0)</f>
        <v>0</v>
      </c>
      <c r="P125" s="74">
        <f>IFERROR(INDEX('[1]2024'!$A:$Q,MATCH($A$3&amp;$D125,'[1]2024'!$B:$B,0),MATCH(P$4,'[1]2024'!$2:$2,0)),0)+IFERROR(INDEX('[1]2024'!$A:$Q,MATCH($B$3&amp;$D125,'[1]2024'!$B:$B,0),MATCH(P$4,'[1]2024'!$2:$2,0)),0)++IFERROR(INDEX('[1]2024'!$A:$Q,MATCH($C$3&amp;$D125,'[1]2024'!$B:$B,0),MATCH(P$4,'[1]2024'!$2:$2,0)),0)++IFERROR(INDEX('[1]2024'!$A:$Q,MATCH($D$3&amp;$D125,'[1]2024'!$B:$B,0),MATCH(P$4,'[1]2024'!$2:$2,0)),0)</f>
        <v>0</v>
      </c>
      <c r="Q125" s="74">
        <f>IFERROR(INDEX('[1]2024'!$A:$Q,MATCH($A$3&amp;$D125,'[1]2024'!$B:$B,0),MATCH(Q$4,'[1]2024'!$2:$2,0)),0)+IFERROR(INDEX('[1]2024'!$A:$Q,MATCH($B$3&amp;$D125,'[1]2024'!$B:$B,0),MATCH(Q$4,'[1]2024'!$2:$2,0)),0)++IFERROR(INDEX('[1]2024'!$A:$Q,MATCH($C$3&amp;$D125,'[1]2024'!$B:$B,0),MATCH(Q$4,'[1]2024'!$2:$2,0)),0)++IFERROR(INDEX('[1]2024'!$A:$Q,MATCH($D$3&amp;$D125,'[1]2024'!$B:$B,0),MATCH(Q$4,'[1]2024'!$2:$2,0)),0)</f>
        <v>0</v>
      </c>
      <c r="R125" s="74">
        <f>IFERROR(INDEX('[1]2024'!$A:$Q,MATCH($A$3&amp;$D125,'[1]2024'!$B:$B,0),MATCH(R$4,'[1]2024'!$2:$2,0)),0)+IFERROR(INDEX('[1]2024'!$A:$Q,MATCH($B$3&amp;$D125,'[1]2024'!$B:$B,0),MATCH(R$4,'[1]2024'!$2:$2,0)),0)++IFERROR(INDEX('[1]2024'!$A:$Q,MATCH($C$3&amp;$D125,'[1]2024'!$B:$B,0),MATCH(R$4,'[1]2024'!$2:$2,0)),0)++IFERROR(INDEX('[1]2024'!$A:$Q,MATCH($D$3&amp;$D125,'[1]2024'!$B:$B,0),MATCH(R$4,'[1]2024'!$2:$2,0)),0)</f>
        <v>0</v>
      </c>
      <c r="S125" s="74">
        <f>IFERROR(INDEX('[1]2024'!$A:$Q,MATCH($A$3&amp;$D125,'[1]2024'!$B:$B,0),MATCH(S$4,'[1]2024'!$2:$2,0)),0)+IFERROR(INDEX('[1]2024'!$A:$Q,MATCH($B$3&amp;$D125,'[1]2024'!$B:$B,0),MATCH(S$4,'[1]2024'!$2:$2,0)),0)++IFERROR(INDEX('[1]2024'!$A:$Q,MATCH($C$3&amp;$D125,'[1]2024'!$B:$B,0),MATCH(S$4,'[1]2024'!$2:$2,0)),0)++IFERROR(INDEX('[1]2024'!$A:$Q,MATCH($D$3&amp;$D125,'[1]2024'!$B:$B,0),MATCH(S$4,'[1]2024'!$2:$2,0)),0)</f>
        <v>0</v>
      </c>
      <c r="T125" s="75">
        <v>0</v>
      </c>
      <c r="U125" s="73">
        <f t="shared" si="104"/>
        <v>0</v>
      </c>
      <c r="V125" s="174">
        <v>0</v>
      </c>
      <c r="W125" s="105">
        <v>0</v>
      </c>
      <c r="X125" s="105">
        <v>0</v>
      </c>
      <c r="Y125" s="105">
        <v>0</v>
      </c>
      <c r="Z125" s="105">
        <v>0</v>
      </c>
      <c r="AA125" s="105">
        <v>0</v>
      </c>
      <c r="AB125" s="105">
        <v>0</v>
      </c>
      <c r="AC125" s="105">
        <v>0</v>
      </c>
      <c r="AD125" s="105">
        <v>0</v>
      </c>
      <c r="AE125" s="105">
        <v>0</v>
      </c>
      <c r="AF125" s="105">
        <v>0</v>
      </c>
      <c r="AG125" s="175">
        <v>0</v>
      </c>
      <c r="AH125" s="73">
        <f t="shared" si="105"/>
        <v>0</v>
      </c>
      <c r="AI125" s="73"/>
      <c r="AJ125" s="73"/>
      <c r="AK125" s="73"/>
      <c r="AL125" s="73"/>
      <c r="AM125" s="73"/>
      <c r="AN125" s="73"/>
      <c r="AO125" s="73"/>
      <c r="AP125" s="73"/>
      <c r="AQ125" s="73"/>
      <c r="AR125" s="73"/>
      <c r="AS125" s="73"/>
      <c r="AT125" s="73"/>
      <c r="AU125" s="73">
        <f t="shared" si="109"/>
        <v>0</v>
      </c>
      <c r="AV125" s="73">
        <f t="shared" si="52"/>
        <v>0</v>
      </c>
      <c r="AW125" s="73">
        <f t="shared" si="53"/>
        <v>0</v>
      </c>
      <c r="AX125" s="73">
        <f t="shared" si="54"/>
        <v>0</v>
      </c>
      <c r="AY125" s="73">
        <f t="shared" si="106"/>
        <v>0</v>
      </c>
      <c r="AZ125" s="73">
        <f t="shared" si="107"/>
        <v>0</v>
      </c>
      <c r="BA125" s="73">
        <f t="shared" si="108"/>
        <v>0</v>
      </c>
      <c r="BB125" s="91"/>
      <c r="BC125" s="69" t="s">
        <v>39</v>
      </c>
      <c r="BD125" s="160"/>
      <c r="BE125" s="74">
        <v>0</v>
      </c>
      <c r="BF125" s="74">
        <v>0</v>
      </c>
      <c r="BG125" s="74">
        <v>0</v>
      </c>
      <c r="BH125" s="162">
        <f t="shared" si="75"/>
        <v>0</v>
      </c>
    </row>
    <row r="126" spans="1:60" outlineLevel="1" x14ac:dyDescent="0.3">
      <c r="A126" s="71" t="s">
        <v>234</v>
      </c>
      <c r="B126" s="149" t="s">
        <v>21</v>
      </c>
      <c r="C126" s="149" t="s">
        <v>44</v>
      </c>
      <c r="D126" s="150">
        <v>5113210</v>
      </c>
      <c r="E126" s="150" t="s">
        <v>221</v>
      </c>
      <c r="F126" s="173">
        <v>0</v>
      </c>
      <c r="G126" s="73">
        <f t="shared" si="103"/>
        <v>0</v>
      </c>
      <c r="H126" s="74">
        <f>IFERROR(INDEX('[1]2024'!$A:$Q,MATCH($A$3&amp;$D126,'[1]2024'!$B:$B,0),MATCH(H$4,'[1]2024'!$2:$2,0)),0)+IFERROR(INDEX('[1]2024'!$A:$Q,MATCH($B$3&amp;$D126,'[1]2024'!$B:$B,0),MATCH(H$4,'[1]2024'!$2:$2,0)),0)++IFERROR(INDEX('[1]2024'!$A:$Q,MATCH($C$3&amp;$D126,'[1]2024'!$B:$B,0),MATCH(H$4,'[1]2024'!$2:$2,0)),0)++IFERROR(INDEX('[1]2024'!$A:$Q,MATCH($D$3&amp;$D126,'[1]2024'!$B:$B,0),MATCH(H$4,'[1]2024'!$2:$2,0)),0)</f>
        <v>0</v>
      </c>
      <c r="I126" s="74">
        <f>IFERROR(INDEX('[1]2024'!$A:$Q,MATCH($A$3&amp;$D126,'[1]2024'!$B:$B,0),MATCH(I$4,'[1]2024'!$2:$2,0)),0)+IFERROR(INDEX('[1]2024'!$A:$Q,MATCH($B$3&amp;$D126,'[1]2024'!$B:$B,0),MATCH(I$4,'[1]2024'!$2:$2,0)),0)++IFERROR(INDEX('[1]2024'!$A:$Q,MATCH($C$3&amp;$D126,'[1]2024'!$B:$B,0),MATCH(I$4,'[1]2024'!$2:$2,0)),0)++IFERROR(INDEX('[1]2024'!$A:$Q,MATCH($D$3&amp;$D126,'[1]2024'!$B:$B,0),MATCH(I$4,'[1]2024'!$2:$2,0)),0)</f>
        <v>0</v>
      </c>
      <c r="J126" s="74">
        <f>IFERROR(INDEX('[1]2024'!$A:$Q,MATCH($A$3&amp;$D126,'[1]2024'!$B:$B,0),MATCH(J$4,'[1]2024'!$2:$2,0)),0)+IFERROR(INDEX('[1]2024'!$A:$Q,MATCH($B$3&amp;$D126,'[1]2024'!$B:$B,0),MATCH(J$4,'[1]2024'!$2:$2,0)),0)++IFERROR(INDEX('[1]2024'!$A:$Q,MATCH($C$3&amp;$D126,'[1]2024'!$B:$B,0),MATCH(J$4,'[1]2024'!$2:$2,0)),0)++IFERROR(INDEX('[1]2024'!$A:$Q,MATCH($D$3&amp;$D126,'[1]2024'!$B:$B,0),MATCH(J$4,'[1]2024'!$2:$2,0)),0)</f>
        <v>0</v>
      </c>
      <c r="K126" s="74">
        <f>IFERROR(INDEX('[1]2024'!$A:$Q,MATCH($A$3&amp;$D126,'[1]2024'!$B:$B,0),MATCH(K$4,'[1]2024'!$2:$2,0)),0)+IFERROR(INDEX('[1]2024'!$A:$Q,MATCH($B$3&amp;$D126,'[1]2024'!$B:$B,0),MATCH(K$4,'[1]2024'!$2:$2,0)),0)++IFERROR(INDEX('[1]2024'!$A:$Q,MATCH($C$3&amp;$D126,'[1]2024'!$B:$B,0),MATCH(K$4,'[1]2024'!$2:$2,0)),0)++IFERROR(INDEX('[1]2024'!$A:$Q,MATCH($D$3&amp;$D126,'[1]2024'!$B:$B,0),MATCH(K$4,'[1]2024'!$2:$2,0)),0)</f>
        <v>0</v>
      </c>
      <c r="L126" s="74">
        <f>IFERROR(INDEX('[1]2024'!$A:$Q,MATCH($A$3&amp;$D126,'[1]2024'!$B:$B,0),MATCH(L$4,'[1]2024'!$2:$2,0)),0)+IFERROR(INDEX('[1]2024'!$A:$Q,MATCH($B$3&amp;$D126,'[1]2024'!$B:$B,0),MATCH(L$4,'[1]2024'!$2:$2,0)),0)++IFERROR(INDEX('[1]2024'!$A:$Q,MATCH($C$3&amp;$D126,'[1]2024'!$B:$B,0),MATCH(L$4,'[1]2024'!$2:$2,0)),0)++IFERROR(INDEX('[1]2024'!$A:$Q,MATCH($D$3&amp;$D126,'[1]2024'!$B:$B,0),MATCH(L$4,'[1]2024'!$2:$2,0)),0)</f>
        <v>0</v>
      </c>
      <c r="M126" s="74">
        <f>IFERROR(INDEX('[1]2024'!$A:$Q,MATCH($A$3&amp;$D126,'[1]2024'!$B:$B,0),MATCH(M$4,'[1]2024'!$2:$2,0)),0)+IFERROR(INDEX('[1]2024'!$A:$Q,MATCH($B$3&amp;$D126,'[1]2024'!$B:$B,0),MATCH(M$4,'[1]2024'!$2:$2,0)),0)++IFERROR(INDEX('[1]2024'!$A:$Q,MATCH($C$3&amp;$D126,'[1]2024'!$B:$B,0),MATCH(M$4,'[1]2024'!$2:$2,0)),0)++IFERROR(INDEX('[1]2024'!$A:$Q,MATCH($D$3&amp;$D126,'[1]2024'!$B:$B,0),MATCH(M$4,'[1]2024'!$2:$2,0)),0)</f>
        <v>0</v>
      </c>
      <c r="N126" s="74">
        <f>IFERROR(INDEX('[1]2024'!$A:$Q,MATCH($A$3&amp;$D126,'[1]2024'!$B:$B,0),MATCH(N$4,'[1]2024'!$2:$2,0)),0)+IFERROR(INDEX('[1]2024'!$A:$Q,MATCH($B$3&amp;$D126,'[1]2024'!$B:$B,0),MATCH(N$4,'[1]2024'!$2:$2,0)),0)++IFERROR(INDEX('[1]2024'!$A:$Q,MATCH($C$3&amp;$D126,'[1]2024'!$B:$B,0),MATCH(N$4,'[1]2024'!$2:$2,0)),0)++IFERROR(INDEX('[1]2024'!$A:$Q,MATCH($D$3&amp;$D126,'[1]2024'!$B:$B,0),MATCH(N$4,'[1]2024'!$2:$2,0)),0)</f>
        <v>0</v>
      </c>
      <c r="O126" s="74">
        <f>IFERROR(INDEX('[1]2024'!$A:$Q,MATCH($A$3&amp;$D126,'[1]2024'!$B:$B,0),MATCH(O$4,'[1]2024'!$2:$2,0)),0)+IFERROR(INDEX('[1]2024'!$A:$Q,MATCH($B$3&amp;$D126,'[1]2024'!$B:$B,0),MATCH(O$4,'[1]2024'!$2:$2,0)),0)++IFERROR(INDEX('[1]2024'!$A:$Q,MATCH($C$3&amp;$D126,'[1]2024'!$B:$B,0),MATCH(O$4,'[1]2024'!$2:$2,0)),0)++IFERROR(INDEX('[1]2024'!$A:$Q,MATCH($D$3&amp;$D126,'[1]2024'!$B:$B,0),MATCH(O$4,'[1]2024'!$2:$2,0)),0)</f>
        <v>0</v>
      </c>
      <c r="P126" s="74">
        <f>IFERROR(INDEX('[1]2024'!$A:$Q,MATCH($A$3&amp;$D126,'[1]2024'!$B:$B,0),MATCH(P$4,'[1]2024'!$2:$2,0)),0)+IFERROR(INDEX('[1]2024'!$A:$Q,MATCH($B$3&amp;$D126,'[1]2024'!$B:$B,0),MATCH(P$4,'[1]2024'!$2:$2,0)),0)++IFERROR(INDEX('[1]2024'!$A:$Q,MATCH($C$3&amp;$D126,'[1]2024'!$B:$B,0),MATCH(P$4,'[1]2024'!$2:$2,0)),0)++IFERROR(INDEX('[1]2024'!$A:$Q,MATCH($D$3&amp;$D126,'[1]2024'!$B:$B,0),MATCH(P$4,'[1]2024'!$2:$2,0)),0)</f>
        <v>0</v>
      </c>
      <c r="Q126" s="74">
        <f>IFERROR(INDEX('[1]2024'!$A:$Q,MATCH($A$3&amp;$D126,'[1]2024'!$B:$B,0),MATCH(Q$4,'[1]2024'!$2:$2,0)),0)+IFERROR(INDEX('[1]2024'!$A:$Q,MATCH($B$3&amp;$D126,'[1]2024'!$B:$B,0),MATCH(Q$4,'[1]2024'!$2:$2,0)),0)++IFERROR(INDEX('[1]2024'!$A:$Q,MATCH($C$3&amp;$D126,'[1]2024'!$B:$B,0),MATCH(Q$4,'[1]2024'!$2:$2,0)),0)++IFERROR(INDEX('[1]2024'!$A:$Q,MATCH($D$3&amp;$D126,'[1]2024'!$B:$B,0),MATCH(Q$4,'[1]2024'!$2:$2,0)),0)</f>
        <v>0</v>
      </c>
      <c r="R126" s="74">
        <f>IFERROR(INDEX('[1]2024'!$A:$Q,MATCH($A$3&amp;$D126,'[1]2024'!$B:$B,0),MATCH(R$4,'[1]2024'!$2:$2,0)),0)+IFERROR(INDEX('[1]2024'!$A:$Q,MATCH($B$3&amp;$D126,'[1]2024'!$B:$B,0),MATCH(R$4,'[1]2024'!$2:$2,0)),0)++IFERROR(INDEX('[1]2024'!$A:$Q,MATCH($C$3&amp;$D126,'[1]2024'!$B:$B,0),MATCH(R$4,'[1]2024'!$2:$2,0)),0)++IFERROR(INDEX('[1]2024'!$A:$Q,MATCH($D$3&amp;$D126,'[1]2024'!$B:$B,0),MATCH(R$4,'[1]2024'!$2:$2,0)),0)</f>
        <v>0</v>
      </c>
      <c r="S126" s="74">
        <f>IFERROR(INDEX('[1]2024'!$A:$Q,MATCH($A$3&amp;$D126,'[1]2024'!$B:$B,0),MATCH(S$4,'[1]2024'!$2:$2,0)),0)+IFERROR(INDEX('[1]2024'!$A:$Q,MATCH($B$3&amp;$D126,'[1]2024'!$B:$B,0),MATCH(S$4,'[1]2024'!$2:$2,0)),0)++IFERROR(INDEX('[1]2024'!$A:$Q,MATCH($C$3&amp;$D126,'[1]2024'!$B:$B,0),MATCH(S$4,'[1]2024'!$2:$2,0)),0)++IFERROR(INDEX('[1]2024'!$A:$Q,MATCH($D$3&amp;$D126,'[1]2024'!$B:$B,0),MATCH(S$4,'[1]2024'!$2:$2,0)),0)</f>
        <v>0</v>
      </c>
      <c r="T126" s="75">
        <v>0</v>
      </c>
      <c r="U126" s="73">
        <f t="shared" si="104"/>
        <v>0</v>
      </c>
      <c r="V126" s="174">
        <v>0</v>
      </c>
      <c r="W126" s="105">
        <v>0</v>
      </c>
      <c r="X126" s="105">
        <v>0</v>
      </c>
      <c r="Y126" s="105">
        <v>0</v>
      </c>
      <c r="Z126" s="105">
        <v>0</v>
      </c>
      <c r="AA126" s="105">
        <v>0</v>
      </c>
      <c r="AB126" s="105">
        <v>0</v>
      </c>
      <c r="AC126" s="105">
        <v>0</v>
      </c>
      <c r="AD126" s="105">
        <v>0</v>
      </c>
      <c r="AE126" s="105">
        <v>0</v>
      </c>
      <c r="AF126" s="105">
        <v>0</v>
      </c>
      <c r="AG126" s="175">
        <v>0</v>
      </c>
      <c r="AH126" s="73">
        <f t="shared" si="105"/>
        <v>0</v>
      </c>
      <c r="AI126" s="73"/>
      <c r="AJ126" s="73"/>
      <c r="AK126" s="73"/>
      <c r="AL126" s="73"/>
      <c r="AM126" s="73"/>
      <c r="AN126" s="73"/>
      <c r="AO126" s="73"/>
      <c r="AP126" s="73"/>
      <c r="AQ126" s="73"/>
      <c r="AR126" s="73"/>
      <c r="AS126" s="73"/>
      <c r="AT126" s="73"/>
      <c r="AU126" s="73">
        <f t="shared" si="109"/>
        <v>0</v>
      </c>
      <c r="AV126" s="73">
        <f t="shared" si="52"/>
        <v>0</v>
      </c>
      <c r="AW126" s="73">
        <f t="shared" si="53"/>
        <v>0</v>
      </c>
      <c r="AX126" s="73">
        <f t="shared" si="54"/>
        <v>0</v>
      </c>
      <c r="AY126" s="73">
        <f t="shared" si="106"/>
        <v>0</v>
      </c>
      <c r="AZ126" s="73">
        <f t="shared" si="107"/>
        <v>0</v>
      </c>
      <c r="BA126" s="73">
        <f t="shared" si="108"/>
        <v>0</v>
      </c>
      <c r="BB126" s="91"/>
      <c r="BC126" s="69" t="s">
        <v>24</v>
      </c>
      <c r="BD126" s="160"/>
      <c r="BE126" s="74">
        <v>0</v>
      </c>
      <c r="BF126" s="74">
        <v>0</v>
      </c>
      <c r="BG126" s="74">
        <v>0</v>
      </c>
      <c r="BH126" s="162">
        <f t="shared" si="75"/>
        <v>0</v>
      </c>
    </row>
    <row r="127" spans="1:60" outlineLevel="1" x14ac:dyDescent="0.3">
      <c r="A127" s="71" t="s">
        <v>235</v>
      </c>
      <c r="B127" s="164" t="s">
        <v>236</v>
      </c>
      <c r="C127" s="164" t="s">
        <v>44</v>
      </c>
      <c r="D127" s="150">
        <v>5113160</v>
      </c>
      <c r="E127" s="150" t="s">
        <v>227</v>
      </c>
      <c r="F127" s="173">
        <v>0</v>
      </c>
      <c r="G127" s="73">
        <f t="shared" si="103"/>
        <v>0</v>
      </c>
      <c r="H127" s="74">
        <f>IFERROR(INDEX('[1]2024'!$A:$Q,MATCH($A$3&amp;$D127,'[1]2024'!$B:$B,0),MATCH(H$4,'[1]2024'!$2:$2,0)),0)+IFERROR(INDEX('[1]2024'!$A:$Q,MATCH($B$3&amp;$D127,'[1]2024'!$B:$B,0),MATCH(H$4,'[1]2024'!$2:$2,0)),0)++IFERROR(INDEX('[1]2024'!$A:$Q,MATCH($C$3&amp;$D127,'[1]2024'!$B:$B,0),MATCH(H$4,'[1]2024'!$2:$2,0)),0)++IFERROR(INDEX('[1]2024'!$A:$Q,MATCH($D$3&amp;$D127,'[1]2024'!$B:$B,0),MATCH(H$4,'[1]2024'!$2:$2,0)),0)</f>
        <v>0</v>
      </c>
      <c r="I127" s="74">
        <f>IFERROR(INDEX('[1]2024'!$A:$Q,MATCH($A$3&amp;$D127,'[1]2024'!$B:$B,0),MATCH(I$4,'[1]2024'!$2:$2,0)),0)+IFERROR(INDEX('[1]2024'!$A:$Q,MATCH($B$3&amp;$D127,'[1]2024'!$B:$B,0),MATCH(I$4,'[1]2024'!$2:$2,0)),0)++IFERROR(INDEX('[1]2024'!$A:$Q,MATCH($C$3&amp;$D127,'[1]2024'!$B:$B,0),MATCH(I$4,'[1]2024'!$2:$2,0)),0)++IFERROR(INDEX('[1]2024'!$A:$Q,MATCH($D$3&amp;$D127,'[1]2024'!$B:$B,0),MATCH(I$4,'[1]2024'!$2:$2,0)),0)</f>
        <v>0</v>
      </c>
      <c r="J127" s="74">
        <f>IFERROR(INDEX('[1]2024'!$A:$Q,MATCH($A$3&amp;$D127,'[1]2024'!$B:$B,0),MATCH(J$4,'[1]2024'!$2:$2,0)),0)+IFERROR(INDEX('[1]2024'!$A:$Q,MATCH($B$3&amp;$D127,'[1]2024'!$B:$B,0),MATCH(J$4,'[1]2024'!$2:$2,0)),0)++IFERROR(INDEX('[1]2024'!$A:$Q,MATCH($C$3&amp;$D127,'[1]2024'!$B:$B,0),MATCH(J$4,'[1]2024'!$2:$2,0)),0)++IFERROR(INDEX('[1]2024'!$A:$Q,MATCH($D$3&amp;$D127,'[1]2024'!$B:$B,0),MATCH(J$4,'[1]2024'!$2:$2,0)),0)</f>
        <v>0</v>
      </c>
      <c r="K127" s="74">
        <f>IFERROR(INDEX('[1]2024'!$A:$Q,MATCH($A$3&amp;$D127,'[1]2024'!$B:$B,0),MATCH(K$4,'[1]2024'!$2:$2,0)),0)+IFERROR(INDEX('[1]2024'!$A:$Q,MATCH($B$3&amp;$D127,'[1]2024'!$B:$B,0),MATCH(K$4,'[1]2024'!$2:$2,0)),0)++IFERROR(INDEX('[1]2024'!$A:$Q,MATCH($C$3&amp;$D127,'[1]2024'!$B:$B,0),MATCH(K$4,'[1]2024'!$2:$2,0)),0)++IFERROR(INDEX('[1]2024'!$A:$Q,MATCH($D$3&amp;$D127,'[1]2024'!$B:$B,0),MATCH(K$4,'[1]2024'!$2:$2,0)),0)</f>
        <v>0</v>
      </c>
      <c r="L127" s="74">
        <f>IFERROR(INDEX('[1]2024'!$A:$Q,MATCH($A$3&amp;$D127,'[1]2024'!$B:$B,0),MATCH(L$4,'[1]2024'!$2:$2,0)),0)+IFERROR(INDEX('[1]2024'!$A:$Q,MATCH($B$3&amp;$D127,'[1]2024'!$B:$B,0),MATCH(L$4,'[1]2024'!$2:$2,0)),0)++IFERROR(INDEX('[1]2024'!$A:$Q,MATCH($C$3&amp;$D127,'[1]2024'!$B:$B,0),MATCH(L$4,'[1]2024'!$2:$2,0)),0)++IFERROR(INDEX('[1]2024'!$A:$Q,MATCH($D$3&amp;$D127,'[1]2024'!$B:$B,0),MATCH(L$4,'[1]2024'!$2:$2,0)),0)</f>
        <v>0</v>
      </c>
      <c r="M127" s="74">
        <f>IFERROR(INDEX('[1]2024'!$A:$Q,MATCH($A$3&amp;$D127,'[1]2024'!$B:$B,0),MATCH(M$4,'[1]2024'!$2:$2,0)),0)+IFERROR(INDEX('[1]2024'!$A:$Q,MATCH($B$3&amp;$D127,'[1]2024'!$B:$B,0),MATCH(M$4,'[1]2024'!$2:$2,0)),0)++IFERROR(INDEX('[1]2024'!$A:$Q,MATCH($C$3&amp;$D127,'[1]2024'!$B:$B,0),MATCH(M$4,'[1]2024'!$2:$2,0)),0)++IFERROR(INDEX('[1]2024'!$A:$Q,MATCH($D$3&amp;$D127,'[1]2024'!$B:$B,0),MATCH(M$4,'[1]2024'!$2:$2,0)),0)</f>
        <v>0</v>
      </c>
      <c r="N127" s="74">
        <f>IFERROR(INDEX('[1]2024'!$A:$Q,MATCH($A$3&amp;$D127,'[1]2024'!$B:$B,0),MATCH(N$4,'[1]2024'!$2:$2,0)),0)+IFERROR(INDEX('[1]2024'!$A:$Q,MATCH($B$3&amp;$D127,'[1]2024'!$B:$B,0),MATCH(N$4,'[1]2024'!$2:$2,0)),0)++IFERROR(INDEX('[1]2024'!$A:$Q,MATCH($C$3&amp;$D127,'[1]2024'!$B:$B,0),MATCH(N$4,'[1]2024'!$2:$2,0)),0)++IFERROR(INDEX('[1]2024'!$A:$Q,MATCH($D$3&amp;$D127,'[1]2024'!$B:$B,0),MATCH(N$4,'[1]2024'!$2:$2,0)),0)</f>
        <v>0</v>
      </c>
      <c r="O127" s="74">
        <f>IFERROR(INDEX('[1]2024'!$A:$Q,MATCH($A$3&amp;$D127,'[1]2024'!$B:$B,0),MATCH(O$4,'[1]2024'!$2:$2,0)),0)+IFERROR(INDEX('[1]2024'!$A:$Q,MATCH($B$3&amp;$D127,'[1]2024'!$B:$B,0),MATCH(O$4,'[1]2024'!$2:$2,0)),0)++IFERROR(INDEX('[1]2024'!$A:$Q,MATCH($C$3&amp;$D127,'[1]2024'!$B:$B,0),MATCH(O$4,'[1]2024'!$2:$2,0)),0)++IFERROR(INDEX('[1]2024'!$A:$Q,MATCH($D$3&amp;$D127,'[1]2024'!$B:$B,0),MATCH(O$4,'[1]2024'!$2:$2,0)),0)</f>
        <v>0</v>
      </c>
      <c r="P127" s="74">
        <f>IFERROR(INDEX('[1]2024'!$A:$Q,MATCH($A$3&amp;$D127,'[1]2024'!$B:$B,0),MATCH(P$4,'[1]2024'!$2:$2,0)),0)+IFERROR(INDEX('[1]2024'!$A:$Q,MATCH($B$3&amp;$D127,'[1]2024'!$B:$B,0),MATCH(P$4,'[1]2024'!$2:$2,0)),0)++IFERROR(INDEX('[1]2024'!$A:$Q,MATCH($C$3&amp;$D127,'[1]2024'!$B:$B,0),MATCH(P$4,'[1]2024'!$2:$2,0)),0)++IFERROR(INDEX('[1]2024'!$A:$Q,MATCH($D$3&amp;$D127,'[1]2024'!$B:$B,0),MATCH(P$4,'[1]2024'!$2:$2,0)),0)</f>
        <v>0</v>
      </c>
      <c r="Q127" s="74">
        <f>IFERROR(INDEX('[1]2024'!$A:$Q,MATCH($A$3&amp;$D127,'[1]2024'!$B:$B,0),MATCH(Q$4,'[1]2024'!$2:$2,0)),0)+IFERROR(INDEX('[1]2024'!$A:$Q,MATCH($B$3&amp;$D127,'[1]2024'!$B:$B,0),MATCH(Q$4,'[1]2024'!$2:$2,0)),0)++IFERROR(INDEX('[1]2024'!$A:$Q,MATCH($C$3&amp;$D127,'[1]2024'!$B:$B,0),MATCH(Q$4,'[1]2024'!$2:$2,0)),0)++IFERROR(INDEX('[1]2024'!$A:$Q,MATCH($D$3&amp;$D127,'[1]2024'!$B:$B,0),MATCH(Q$4,'[1]2024'!$2:$2,0)),0)</f>
        <v>0</v>
      </c>
      <c r="R127" s="74">
        <f>IFERROR(INDEX('[1]2024'!$A:$Q,MATCH($A$3&amp;$D127,'[1]2024'!$B:$B,0),MATCH(R$4,'[1]2024'!$2:$2,0)),0)+IFERROR(INDEX('[1]2024'!$A:$Q,MATCH($B$3&amp;$D127,'[1]2024'!$B:$B,0),MATCH(R$4,'[1]2024'!$2:$2,0)),0)++IFERROR(INDEX('[1]2024'!$A:$Q,MATCH($C$3&amp;$D127,'[1]2024'!$B:$B,0),MATCH(R$4,'[1]2024'!$2:$2,0)),0)++IFERROR(INDEX('[1]2024'!$A:$Q,MATCH($D$3&amp;$D127,'[1]2024'!$B:$B,0),MATCH(R$4,'[1]2024'!$2:$2,0)),0)</f>
        <v>0</v>
      </c>
      <c r="S127" s="74">
        <f>IFERROR(INDEX('[1]2024'!$A:$Q,MATCH($A$3&amp;$D127,'[1]2024'!$B:$B,0),MATCH(S$4,'[1]2024'!$2:$2,0)),0)+IFERROR(INDEX('[1]2024'!$A:$Q,MATCH($B$3&amp;$D127,'[1]2024'!$B:$B,0),MATCH(S$4,'[1]2024'!$2:$2,0)),0)++IFERROR(INDEX('[1]2024'!$A:$Q,MATCH($C$3&amp;$D127,'[1]2024'!$B:$B,0),MATCH(S$4,'[1]2024'!$2:$2,0)),0)++IFERROR(INDEX('[1]2024'!$A:$Q,MATCH($D$3&amp;$D127,'[1]2024'!$B:$B,0),MATCH(S$4,'[1]2024'!$2:$2,0)),0)</f>
        <v>0</v>
      </c>
      <c r="T127" s="75">
        <v>0</v>
      </c>
      <c r="U127" s="73">
        <f t="shared" si="104"/>
        <v>0</v>
      </c>
      <c r="V127" s="174">
        <v>0</v>
      </c>
      <c r="W127" s="105">
        <v>0</v>
      </c>
      <c r="X127" s="105">
        <v>0</v>
      </c>
      <c r="Y127" s="105">
        <v>0</v>
      </c>
      <c r="Z127" s="105">
        <v>0</v>
      </c>
      <c r="AA127" s="105">
        <v>0</v>
      </c>
      <c r="AB127" s="105">
        <v>0</v>
      </c>
      <c r="AC127" s="105">
        <v>0</v>
      </c>
      <c r="AD127" s="105">
        <v>0</v>
      </c>
      <c r="AE127" s="105">
        <v>0</v>
      </c>
      <c r="AF127" s="105">
        <v>0</v>
      </c>
      <c r="AG127" s="175">
        <v>0</v>
      </c>
      <c r="AH127" s="73">
        <f t="shared" si="105"/>
        <v>0</v>
      </c>
      <c r="AI127" s="73"/>
      <c r="AJ127" s="73"/>
      <c r="AK127" s="73"/>
      <c r="AL127" s="73"/>
      <c r="AM127" s="73"/>
      <c r="AN127" s="73"/>
      <c r="AO127" s="73"/>
      <c r="AP127" s="73"/>
      <c r="AQ127" s="73"/>
      <c r="AR127" s="73"/>
      <c r="AS127" s="73"/>
      <c r="AT127" s="73"/>
      <c r="AU127" s="73">
        <f t="shared" si="109"/>
        <v>0</v>
      </c>
      <c r="AV127" s="73">
        <f t="shared" si="52"/>
        <v>0</v>
      </c>
      <c r="AW127" s="73">
        <f t="shared" si="53"/>
        <v>0</v>
      </c>
      <c r="AX127" s="73">
        <f t="shared" si="54"/>
        <v>0</v>
      </c>
      <c r="AY127" s="73">
        <f t="shared" si="106"/>
        <v>0</v>
      </c>
      <c r="AZ127" s="73">
        <f t="shared" si="107"/>
        <v>0</v>
      </c>
      <c r="BA127" s="73">
        <f t="shared" si="108"/>
        <v>0</v>
      </c>
      <c r="BB127" s="91"/>
      <c r="BC127" s="69" t="s">
        <v>39</v>
      </c>
      <c r="BD127" s="160"/>
      <c r="BE127" s="74">
        <v>0</v>
      </c>
      <c r="BF127" s="74">
        <v>0</v>
      </c>
      <c r="BG127" s="74">
        <v>532000</v>
      </c>
      <c r="BH127" s="162">
        <f t="shared" si="75"/>
        <v>0</v>
      </c>
    </row>
    <row r="128" spans="1:60" x14ac:dyDescent="0.3">
      <c r="A128" s="57" t="s">
        <v>237</v>
      </c>
      <c r="B128" s="158" t="s">
        <v>21</v>
      </c>
      <c r="C128" s="158"/>
      <c r="D128" s="159"/>
      <c r="E128" s="159"/>
      <c r="F128" s="169">
        <v>0</v>
      </c>
      <c r="G128" s="61">
        <f t="shared" ref="G128:S128" si="110">G129</f>
        <v>0</v>
      </c>
      <c r="H128" s="62">
        <f t="shared" si="110"/>
        <v>0</v>
      </c>
      <c r="I128" s="63">
        <f t="shared" si="110"/>
        <v>0</v>
      </c>
      <c r="J128" s="63">
        <f t="shared" si="110"/>
        <v>0</v>
      </c>
      <c r="K128" s="63">
        <f t="shared" si="110"/>
        <v>0</v>
      </c>
      <c r="L128" s="63">
        <f t="shared" si="110"/>
        <v>0</v>
      </c>
      <c r="M128" s="63">
        <f t="shared" si="110"/>
        <v>0</v>
      </c>
      <c r="N128" s="63">
        <f t="shared" si="110"/>
        <v>0</v>
      </c>
      <c r="O128" s="63">
        <f t="shared" si="110"/>
        <v>0</v>
      </c>
      <c r="P128" s="63">
        <f t="shared" si="110"/>
        <v>0</v>
      </c>
      <c r="Q128" s="63">
        <f t="shared" si="110"/>
        <v>0</v>
      </c>
      <c r="R128" s="63">
        <f t="shared" si="110"/>
        <v>0</v>
      </c>
      <c r="S128" s="63">
        <f t="shared" si="110"/>
        <v>0</v>
      </c>
      <c r="T128" s="64">
        <v>0</v>
      </c>
      <c r="U128" s="61">
        <f t="shared" ref="U128:Z128" si="111">U129</f>
        <v>0</v>
      </c>
      <c r="V128" s="85">
        <f t="shared" si="111"/>
        <v>0</v>
      </c>
      <c r="W128" s="99">
        <f t="shared" si="111"/>
        <v>0</v>
      </c>
      <c r="X128" s="99">
        <f t="shared" si="111"/>
        <v>0</v>
      </c>
      <c r="Y128" s="99">
        <f t="shared" si="111"/>
        <v>0</v>
      </c>
      <c r="Z128" s="99">
        <f t="shared" si="111"/>
        <v>0</v>
      </c>
      <c r="AA128" s="99">
        <v>0</v>
      </c>
      <c r="AB128" s="99">
        <v>0</v>
      </c>
      <c r="AC128" s="99">
        <v>0</v>
      </c>
      <c r="AD128" s="99">
        <v>0</v>
      </c>
      <c r="AE128" s="99">
        <v>0</v>
      </c>
      <c r="AF128" s="99">
        <v>0</v>
      </c>
      <c r="AG128" s="170">
        <v>0</v>
      </c>
      <c r="AH128" s="61">
        <f t="shared" ref="AH128:AT128" si="112">AH129</f>
        <v>0</v>
      </c>
      <c r="AI128" s="61">
        <f t="shared" si="112"/>
        <v>0</v>
      </c>
      <c r="AJ128" s="61">
        <f t="shared" si="112"/>
        <v>0</v>
      </c>
      <c r="AK128" s="61">
        <f t="shared" si="112"/>
        <v>0</v>
      </c>
      <c r="AL128" s="61">
        <f t="shared" si="112"/>
        <v>0</v>
      </c>
      <c r="AM128" s="61">
        <f t="shared" si="112"/>
        <v>0</v>
      </c>
      <c r="AN128" s="61">
        <f t="shared" si="112"/>
        <v>0</v>
      </c>
      <c r="AO128" s="61">
        <f t="shared" si="112"/>
        <v>0</v>
      </c>
      <c r="AP128" s="61">
        <f t="shared" si="112"/>
        <v>0</v>
      </c>
      <c r="AQ128" s="61">
        <f t="shared" si="112"/>
        <v>0</v>
      </c>
      <c r="AR128" s="61">
        <f t="shared" si="112"/>
        <v>0</v>
      </c>
      <c r="AS128" s="61">
        <f t="shared" si="112"/>
        <v>0</v>
      </c>
      <c r="AT128" s="61">
        <f t="shared" si="112"/>
        <v>0</v>
      </c>
      <c r="AU128" s="61">
        <f t="shared" si="109"/>
        <v>0</v>
      </c>
      <c r="AV128" s="61">
        <f t="shared" si="52"/>
        <v>0</v>
      </c>
      <c r="AW128" s="61">
        <f t="shared" si="53"/>
        <v>0</v>
      </c>
      <c r="AX128" s="61">
        <f t="shared" si="54"/>
        <v>0</v>
      </c>
      <c r="AY128" s="61">
        <f>AY129</f>
        <v>0</v>
      </c>
      <c r="AZ128" s="61">
        <f>AZ129</f>
        <v>0</v>
      </c>
      <c r="BA128" s="61">
        <f>BA129</f>
        <v>0</v>
      </c>
      <c r="BB128" s="91"/>
      <c r="BC128" s="171"/>
      <c r="BD128" s="172"/>
      <c r="BE128" s="85">
        <f>BE129</f>
        <v>0</v>
      </c>
      <c r="BF128" s="85">
        <v>0</v>
      </c>
      <c r="BG128" s="85">
        <v>0</v>
      </c>
      <c r="BH128" s="161">
        <f t="shared" si="75"/>
        <v>0</v>
      </c>
    </row>
    <row r="129" spans="1:60" outlineLevel="1" x14ac:dyDescent="0.3">
      <c r="A129" s="71" t="s">
        <v>238</v>
      </c>
      <c r="B129" s="149" t="s">
        <v>239</v>
      </c>
      <c r="C129" s="149" t="s">
        <v>31</v>
      </c>
      <c r="D129" s="150">
        <v>5115110</v>
      </c>
      <c r="E129" s="150" t="s">
        <v>240</v>
      </c>
      <c r="F129" s="173">
        <v>0</v>
      </c>
      <c r="G129" s="73">
        <f>SUM(H129:S129)</f>
        <v>0</v>
      </c>
      <c r="H129" s="74">
        <f>IFERROR(INDEX('[1]2024'!$A:$Q,MATCH($A$3&amp;$D129,'[1]2024'!$B:$B,0),MATCH(H$4,'[1]2024'!$2:$2,0)),0)+IFERROR(INDEX('[1]2024'!$A:$Q,MATCH($B$3&amp;$D129,'[1]2024'!$B:$B,0),MATCH(H$4,'[1]2024'!$2:$2,0)),0)++IFERROR(INDEX('[1]2024'!$A:$Q,MATCH($C$3&amp;$D129,'[1]2024'!$B:$B,0),MATCH(H$4,'[1]2024'!$2:$2,0)),0)++IFERROR(INDEX('[1]2024'!$A:$Q,MATCH($D$3&amp;$D129,'[1]2024'!$B:$B,0),MATCH(H$4,'[1]2024'!$2:$2,0)),0)</f>
        <v>0</v>
      </c>
      <c r="I129" s="74">
        <f>IFERROR(INDEX('[1]2024'!$A:$Q,MATCH($A$3&amp;$D129,'[1]2024'!$B:$B,0),MATCH(I$4,'[1]2024'!$2:$2,0)),0)+IFERROR(INDEX('[1]2024'!$A:$Q,MATCH($B$3&amp;$D129,'[1]2024'!$B:$B,0),MATCH(I$4,'[1]2024'!$2:$2,0)),0)++IFERROR(INDEX('[1]2024'!$A:$Q,MATCH($C$3&amp;$D129,'[1]2024'!$B:$B,0),MATCH(I$4,'[1]2024'!$2:$2,0)),0)++IFERROR(INDEX('[1]2024'!$A:$Q,MATCH($D$3&amp;$D129,'[1]2024'!$B:$B,0),MATCH(I$4,'[1]2024'!$2:$2,0)),0)</f>
        <v>0</v>
      </c>
      <c r="J129" s="74">
        <f>IFERROR(INDEX('[1]2024'!$A:$Q,MATCH($A$3&amp;$D129,'[1]2024'!$B:$B,0),MATCH(J$4,'[1]2024'!$2:$2,0)),0)+IFERROR(INDEX('[1]2024'!$A:$Q,MATCH($B$3&amp;$D129,'[1]2024'!$B:$B,0),MATCH(J$4,'[1]2024'!$2:$2,0)),0)++IFERROR(INDEX('[1]2024'!$A:$Q,MATCH($C$3&amp;$D129,'[1]2024'!$B:$B,0),MATCH(J$4,'[1]2024'!$2:$2,0)),0)++IFERROR(INDEX('[1]2024'!$A:$Q,MATCH($D$3&amp;$D129,'[1]2024'!$B:$B,0),MATCH(J$4,'[1]2024'!$2:$2,0)),0)</f>
        <v>0</v>
      </c>
      <c r="K129" s="74">
        <f>IFERROR(INDEX('[1]2024'!$A:$Q,MATCH($A$3&amp;$D129,'[1]2024'!$B:$B,0),MATCH(K$4,'[1]2024'!$2:$2,0)),0)+IFERROR(INDEX('[1]2024'!$A:$Q,MATCH($B$3&amp;$D129,'[1]2024'!$B:$B,0),MATCH(K$4,'[1]2024'!$2:$2,0)),0)++IFERROR(INDEX('[1]2024'!$A:$Q,MATCH($C$3&amp;$D129,'[1]2024'!$B:$B,0),MATCH(K$4,'[1]2024'!$2:$2,0)),0)++IFERROR(INDEX('[1]2024'!$A:$Q,MATCH($D$3&amp;$D129,'[1]2024'!$B:$B,0),MATCH(K$4,'[1]2024'!$2:$2,0)),0)</f>
        <v>0</v>
      </c>
      <c r="L129" s="74">
        <f>IFERROR(INDEX('[1]2024'!$A:$Q,MATCH($A$3&amp;$D129,'[1]2024'!$B:$B,0),MATCH(L$4,'[1]2024'!$2:$2,0)),0)+IFERROR(INDEX('[1]2024'!$A:$Q,MATCH($B$3&amp;$D129,'[1]2024'!$B:$B,0),MATCH(L$4,'[1]2024'!$2:$2,0)),0)++IFERROR(INDEX('[1]2024'!$A:$Q,MATCH($C$3&amp;$D129,'[1]2024'!$B:$B,0),MATCH(L$4,'[1]2024'!$2:$2,0)),0)++IFERROR(INDEX('[1]2024'!$A:$Q,MATCH($D$3&amp;$D129,'[1]2024'!$B:$B,0),MATCH(L$4,'[1]2024'!$2:$2,0)),0)</f>
        <v>0</v>
      </c>
      <c r="M129" s="74">
        <f>IFERROR(INDEX('[1]2024'!$A:$Q,MATCH($A$3&amp;$D129,'[1]2024'!$B:$B,0),MATCH(M$4,'[1]2024'!$2:$2,0)),0)+IFERROR(INDEX('[1]2024'!$A:$Q,MATCH($B$3&amp;$D129,'[1]2024'!$B:$B,0),MATCH(M$4,'[1]2024'!$2:$2,0)),0)++IFERROR(INDEX('[1]2024'!$A:$Q,MATCH($C$3&amp;$D129,'[1]2024'!$B:$B,0),MATCH(M$4,'[1]2024'!$2:$2,0)),0)++IFERROR(INDEX('[1]2024'!$A:$Q,MATCH($D$3&amp;$D129,'[1]2024'!$B:$B,0),MATCH(M$4,'[1]2024'!$2:$2,0)),0)</f>
        <v>0</v>
      </c>
      <c r="N129" s="74">
        <f>IFERROR(INDEX('[1]2024'!$A:$Q,MATCH($A$3&amp;$D129,'[1]2024'!$B:$B,0),MATCH(N$4,'[1]2024'!$2:$2,0)),0)+IFERROR(INDEX('[1]2024'!$A:$Q,MATCH($B$3&amp;$D129,'[1]2024'!$B:$B,0),MATCH(N$4,'[1]2024'!$2:$2,0)),0)++IFERROR(INDEX('[1]2024'!$A:$Q,MATCH($C$3&amp;$D129,'[1]2024'!$B:$B,0),MATCH(N$4,'[1]2024'!$2:$2,0)),0)++IFERROR(INDEX('[1]2024'!$A:$Q,MATCH($D$3&amp;$D129,'[1]2024'!$B:$B,0),MATCH(N$4,'[1]2024'!$2:$2,0)),0)</f>
        <v>0</v>
      </c>
      <c r="O129" s="74">
        <f>IFERROR(INDEX('[1]2024'!$A:$Q,MATCH($A$3&amp;$D129,'[1]2024'!$B:$B,0),MATCH(O$4,'[1]2024'!$2:$2,0)),0)+IFERROR(INDEX('[1]2024'!$A:$Q,MATCH($B$3&amp;$D129,'[1]2024'!$B:$B,0),MATCH(O$4,'[1]2024'!$2:$2,0)),0)++IFERROR(INDEX('[1]2024'!$A:$Q,MATCH($C$3&amp;$D129,'[1]2024'!$B:$B,0),MATCH(O$4,'[1]2024'!$2:$2,0)),0)++IFERROR(INDEX('[1]2024'!$A:$Q,MATCH($D$3&amp;$D129,'[1]2024'!$B:$B,0),MATCH(O$4,'[1]2024'!$2:$2,0)),0)</f>
        <v>0</v>
      </c>
      <c r="P129" s="74">
        <f>IFERROR(INDEX('[1]2024'!$A:$Q,MATCH($A$3&amp;$D129,'[1]2024'!$B:$B,0),MATCH(P$4,'[1]2024'!$2:$2,0)),0)+IFERROR(INDEX('[1]2024'!$A:$Q,MATCH($B$3&amp;$D129,'[1]2024'!$B:$B,0),MATCH(P$4,'[1]2024'!$2:$2,0)),0)++IFERROR(INDEX('[1]2024'!$A:$Q,MATCH($C$3&amp;$D129,'[1]2024'!$B:$B,0),MATCH(P$4,'[1]2024'!$2:$2,0)),0)++IFERROR(INDEX('[1]2024'!$A:$Q,MATCH($D$3&amp;$D129,'[1]2024'!$B:$B,0),MATCH(P$4,'[1]2024'!$2:$2,0)),0)</f>
        <v>0</v>
      </c>
      <c r="Q129" s="74">
        <f>IFERROR(INDEX('[1]2024'!$A:$Q,MATCH($A$3&amp;$D129,'[1]2024'!$B:$B,0),MATCH(Q$4,'[1]2024'!$2:$2,0)),0)+IFERROR(INDEX('[1]2024'!$A:$Q,MATCH($B$3&amp;$D129,'[1]2024'!$B:$B,0),MATCH(Q$4,'[1]2024'!$2:$2,0)),0)++IFERROR(INDEX('[1]2024'!$A:$Q,MATCH($C$3&amp;$D129,'[1]2024'!$B:$B,0),MATCH(Q$4,'[1]2024'!$2:$2,0)),0)++IFERROR(INDEX('[1]2024'!$A:$Q,MATCH($D$3&amp;$D129,'[1]2024'!$B:$B,0),MATCH(Q$4,'[1]2024'!$2:$2,0)),0)</f>
        <v>0</v>
      </c>
      <c r="R129" s="74">
        <f>IFERROR(INDEX('[1]2024'!$A:$Q,MATCH($A$3&amp;$D129,'[1]2024'!$B:$B,0),MATCH(R$4,'[1]2024'!$2:$2,0)),0)+IFERROR(INDEX('[1]2024'!$A:$Q,MATCH($B$3&amp;$D129,'[1]2024'!$B:$B,0),MATCH(R$4,'[1]2024'!$2:$2,0)),0)++IFERROR(INDEX('[1]2024'!$A:$Q,MATCH($C$3&amp;$D129,'[1]2024'!$B:$B,0),MATCH(R$4,'[1]2024'!$2:$2,0)),0)++IFERROR(INDEX('[1]2024'!$A:$Q,MATCH($D$3&amp;$D129,'[1]2024'!$B:$B,0),MATCH(R$4,'[1]2024'!$2:$2,0)),0)</f>
        <v>0</v>
      </c>
      <c r="S129" s="74">
        <f>IFERROR(INDEX('[1]2024'!$A:$Q,MATCH($A$3&amp;$D129,'[1]2024'!$B:$B,0),MATCH(S$4,'[1]2024'!$2:$2,0)),0)+IFERROR(INDEX('[1]2024'!$A:$Q,MATCH($B$3&amp;$D129,'[1]2024'!$B:$B,0),MATCH(S$4,'[1]2024'!$2:$2,0)),0)++IFERROR(INDEX('[1]2024'!$A:$Q,MATCH($C$3&amp;$D129,'[1]2024'!$B:$B,0),MATCH(S$4,'[1]2024'!$2:$2,0)),0)++IFERROR(INDEX('[1]2024'!$A:$Q,MATCH($D$3&amp;$D129,'[1]2024'!$B:$B,0),MATCH(S$4,'[1]2024'!$2:$2,0)),0)</f>
        <v>0</v>
      </c>
      <c r="T129" s="75">
        <v>0</v>
      </c>
      <c r="U129" s="73">
        <f>SUM(V129:AG129)</f>
        <v>0</v>
      </c>
      <c r="V129" s="174">
        <v>0</v>
      </c>
      <c r="W129" s="105">
        <v>0</v>
      </c>
      <c r="X129" s="105">
        <v>0</v>
      </c>
      <c r="Y129" s="105">
        <v>0</v>
      </c>
      <c r="Z129" s="105">
        <v>0</v>
      </c>
      <c r="AA129" s="105">
        <v>0</v>
      </c>
      <c r="AB129" s="105">
        <v>0</v>
      </c>
      <c r="AC129" s="105">
        <v>0</v>
      </c>
      <c r="AD129" s="105">
        <v>0</v>
      </c>
      <c r="AE129" s="105">
        <v>0</v>
      </c>
      <c r="AF129" s="105">
        <v>0</v>
      </c>
      <c r="AG129" s="175">
        <v>0</v>
      </c>
      <c r="AH129" s="73">
        <f>SUM(AI129:AT129)</f>
        <v>0</v>
      </c>
      <c r="AI129" s="73"/>
      <c r="AJ129" s="73"/>
      <c r="AK129" s="73"/>
      <c r="AL129" s="73"/>
      <c r="AM129" s="73"/>
      <c r="AN129" s="73"/>
      <c r="AO129" s="73"/>
      <c r="AP129" s="73"/>
      <c r="AQ129" s="73"/>
      <c r="AR129" s="73"/>
      <c r="AS129" s="73"/>
      <c r="AT129" s="73"/>
      <c r="AU129" s="73">
        <f t="shared" si="109"/>
        <v>0</v>
      </c>
      <c r="AV129" s="73">
        <f t="shared" si="52"/>
        <v>0</v>
      </c>
      <c r="AW129" s="73">
        <f t="shared" si="53"/>
        <v>0</v>
      </c>
      <c r="AX129" s="73">
        <f t="shared" si="54"/>
        <v>0</v>
      </c>
      <c r="AY129" s="73">
        <f>IF($BC129="O",1.05*$AH129,$AH129)</f>
        <v>0</v>
      </c>
      <c r="AZ129" s="73">
        <f>IF($BC129="O",1.05*$AY129,$AY129)</f>
        <v>0</v>
      </c>
      <c r="BA129" s="73">
        <f>IF($BC129="O",1.05*$AZ129,$AZ129)</f>
        <v>0</v>
      </c>
      <c r="BB129" s="91"/>
      <c r="BC129" s="69" t="s">
        <v>39</v>
      </c>
      <c r="BD129" s="160"/>
      <c r="BE129" s="74">
        <v>0</v>
      </c>
      <c r="BF129" s="74">
        <v>0</v>
      </c>
      <c r="BG129" s="74">
        <v>0</v>
      </c>
      <c r="BH129" s="162">
        <f t="shared" si="75"/>
        <v>0</v>
      </c>
    </row>
    <row r="130" spans="1:60" x14ac:dyDescent="0.3">
      <c r="A130" s="57" t="s">
        <v>241</v>
      </c>
      <c r="B130" s="158" t="s">
        <v>21</v>
      </c>
      <c r="C130" s="158"/>
      <c r="D130" s="159"/>
      <c r="E130" s="159"/>
      <c r="F130" s="169">
        <v>0</v>
      </c>
      <c r="G130" s="61">
        <f t="shared" ref="G130" si="113">SUM(G131:G137)</f>
        <v>0</v>
      </c>
      <c r="H130" s="62">
        <f t="shared" ref="H130:S130" si="114">SUM(H131:H137)</f>
        <v>0</v>
      </c>
      <c r="I130" s="63">
        <f t="shared" si="114"/>
        <v>0</v>
      </c>
      <c r="J130" s="63">
        <f t="shared" si="114"/>
        <v>0</v>
      </c>
      <c r="K130" s="63">
        <f t="shared" si="114"/>
        <v>0</v>
      </c>
      <c r="L130" s="63">
        <f t="shared" si="114"/>
        <v>0</v>
      </c>
      <c r="M130" s="63">
        <f t="shared" si="114"/>
        <v>0</v>
      </c>
      <c r="N130" s="63">
        <f t="shared" si="114"/>
        <v>0</v>
      </c>
      <c r="O130" s="63">
        <f t="shared" si="114"/>
        <v>0</v>
      </c>
      <c r="P130" s="63">
        <f t="shared" si="114"/>
        <v>0</v>
      </c>
      <c r="Q130" s="63">
        <f t="shared" si="114"/>
        <v>0</v>
      </c>
      <c r="R130" s="63">
        <f t="shared" si="114"/>
        <v>0</v>
      </c>
      <c r="S130" s="63">
        <f t="shared" si="114"/>
        <v>0</v>
      </c>
      <c r="T130" s="64">
        <v>0</v>
      </c>
      <c r="U130" s="61">
        <f t="shared" ref="U130:Z130" si="115">SUM(U131:U137)</f>
        <v>0</v>
      </c>
      <c r="V130" s="85">
        <f t="shared" si="115"/>
        <v>0</v>
      </c>
      <c r="W130" s="99">
        <f t="shared" si="115"/>
        <v>0</v>
      </c>
      <c r="X130" s="99">
        <f t="shared" si="115"/>
        <v>0</v>
      </c>
      <c r="Y130" s="99">
        <f t="shared" si="115"/>
        <v>0</v>
      </c>
      <c r="Z130" s="99">
        <f t="shared" si="115"/>
        <v>0</v>
      </c>
      <c r="AA130" s="99">
        <v>0</v>
      </c>
      <c r="AB130" s="99">
        <v>0</v>
      </c>
      <c r="AC130" s="99">
        <v>0</v>
      </c>
      <c r="AD130" s="99">
        <v>0</v>
      </c>
      <c r="AE130" s="99">
        <v>0</v>
      </c>
      <c r="AF130" s="99">
        <v>0</v>
      </c>
      <c r="AG130" s="170">
        <v>0</v>
      </c>
      <c r="AH130" s="61">
        <f t="shared" ref="AH130:AT130" si="116">SUM(AH131:AH137)</f>
        <v>0</v>
      </c>
      <c r="AI130" s="61">
        <f t="shared" si="116"/>
        <v>0</v>
      </c>
      <c r="AJ130" s="61">
        <f t="shared" si="116"/>
        <v>0</v>
      </c>
      <c r="AK130" s="61">
        <f t="shared" si="116"/>
        <v>0</v>
      </c>
      <c r="AL130" s="61">
        <f t="shared" si="116"/>
        <v>0</v>
      </c>
      <c r="AM130" s="61">
        <f t="shared" si="116"/>
        <v>0</v>
      </c>
      <c r="AN130" s="61">
        <f t="shared" si="116"/>
        <v>0</v>
      </c>
      <c r="AO130" s="61">
        <f t="shared" si="116"/>
        <v>0</v>
      </c>
      <c r="AP130" s="61">
        <f t="shared" si="116"/>
        <v>0</v>
      </c>
      <c r="AQ130" s="61">
        <f t="shared" si="116"/>
        <v>0</v>
      </c>
      <c r="AR130" s="61">
        <f t="shared" si="116"/>
        <v>0</v>
      </c>
      <c r="AS130" s="61">
        <f t="shared" si="116"/>
        <v>0</v>
      </c>
      <c r="AT130" s="61">
        <f t="shared" si="116"/>
        <v>0</v>
      </c>
      <c r="AU130" s="61">
        <f t="shared" si="109"/>
        <v>0</v>
      </c>
      <c r="AV130" s="61">
        <f t="shared" si="52"/>
        <v>0</v>
      </c>
      <c r="AW130" s="61">
        <f t="shared" si="53"/>
        <v>0</v>
      </c>
      <c r="AX130" s="61">
        <f t="shared" si="54"/>
        <v>0</v>
      </c>
      <c r="AY130" s="61">
        <f>SUM(AY131:AY137)</f>
        <v>0</v>
      </c>
      <c r="AZ130" s="61">
        <f>SUM(AZ131:AZ137)</f>
        <v>0</v>
      </c>
      <c r="BA130" s="61">
        <f>SUM(BA131:BA137)</f>
        <v>0</v>
      </c>
      <c r="BB130" s="91"/>
      <c r="BC130" s="171"/>
      <c r="BD130" s="172"/>
      <c r="BE130" s="85">
        <f>SUM(BE131:BE137)</f>
        <v>0</v>
      </c>
      <c r="BF130" s="85">
        <v>0</v>
      </c>
      <c r="BG130" s="85">
        <v>0</v>
      </c>
      <c r="BH130" s="161">
        <f t="shared" si="75"/>
        <v>0</v>
      </c>
    </row>
    <row r="131" spans="1:60" outlineLevel="1" x14ac:dyDescent="0.3">
      <c r="A131" s="71" t="s">
        <v>242</v>
      </c>
      <c r="B131" s="149" t="s">
        <v>243</v>
      </c>
      <c r="C131" s="149" t="s">
        <v>31</v>
      </c>
      <c r="D131" s="150">
        <v>5116110</v>
      </c>
      <c r="E131" s="150" t="s">
        <v>244</v>
      </c>
      <c r="F131" s="173">
        <v>0</v>
      </c>
      <c r="G131" s="73">
        <f t="shared" ref="G131:G137" si="117">SUM(H131:S131)</f>
        <v>0</v>
      </c>
      <c r="H131" s="74">
        <f>IFERROR(INDEX('[1]2024'!$A:$Q,MATCH($A$3&amp;$D131,'[1]2024'!$B:$B,0),MATCH(H$4,'[1]2024'!$2:$2,0)),0)+IFERROR(INDEX('[1]2024'!$A:$Q,MATCH($B$3&amp;$D131,'[1]2024'!$B:$B,0),MATCH(H$4,'[1]2024'!$2:$2,0)),0)++IFERROR(INDEX('[1]2024'!$A:$Q,MATCH($C$3&amp;$D131,'[1]2024'!$B:$B,0),MATCH(H$4,'[1]2024'!$2:$2,0)),0)++IFERROR(INDEX('[1]2024'!$A:$Q,MATCH($D$3&amp;$D131,'[1]2024'!$B:$B,0),MATCH(H$4,'[1]2024'!$2:$2,0)),0)</f>
        <v>0</v>
      </c>
      <c r="I131" s="74">
        <f>IFERROR(INDEX('[1]2024'!$A:$Q,MATCH($A$3&amp;$D131,'[1]2024'!$B:$B,0),MATCH(I$4,'[1]2024'!$2:$2,0)),0)+IFERROR(INDEX('[1]2024'!$A:$Q,MATCH($B$3&amp;$D131,'[1]2024'!$B:$B,0),MATCH(I$4,'[1]2024'!$2:$2,0)),0)++IFERROR(INDEX('[1]2024'!$A:$Q,MATCH($C$3&amp;$D131,'[1]2024'!$B:$B,0),MATCH(I$4,'[1]2024'!$2:$2,0)),0)++IFERROR(INDEX('[1]2024'!$A:$Q,MATCH($D$3&amp;$D131,'[1]2024'!$B:$B,0),MATCH(I$4,'[1]2024'!$2:$2,0)),0)</f>
        <v>0</v>
      </c>
      <c r="J131" s="74">
        <f>IFERROR(INDEX('[1]2024'!$A:$Q,MATCH($A$3&amp;$D131,'[1]2024'!$B:$B,0),MATCH(J$4,'[1]2024'!$2:$2,0)),0)+IFERROR(INDEX('[1]2024'!$A:$Q,MATCH($B$3&amp;$D131,'[1]2024'!$B:$B,0),MATCH(J$4,'[1]2024'!$2:$2,0)),0)++IFERROR(INDEX('[1]2024'!$A:$Q,MATCH($C$3&amp;$D131,'[1]2024'!$B:$B,0),MATCH(J$4,'[1]2024'!$2:$2,0)),0)++IFERROR(INDEX('[1]2024'!$A:$Q,MATCH($D$3&amp;$D131,'[1]2024'!$B:$B,0),MATCH(J$4,'[1]2024'!$2:$2,0)),0)</f>
        <v>0</v>
      </c>
      <c r="K131" s="74">
        <f>IFERROR(INDEX('[1]2024'!$A:$Q,MATCH($A$3&amp;$D131,'[1]2024'!$B:$B,0),MATCH(K$4,'[1]2024'!$2:$2,0)),0)+IFERROR(INDEX('[1]2024'!$A:$Q,MATCH($B$3&amp;$D131,'[1]2024'!$B:$B,0),MATCH(K$4,'[1]2024'!$2:$2,0)),0)++IFERROR(INDEX('[1]2024'!$A:$Q,MATCH($C$3&amp;$D131,'[1]2024'!$B:$B,0),MATCH(K$4,'[1]2024'!$2:$2,0)),0)++IFERROR(INDEX('[1]2024'!$A:$Q,MATCH($D$3&amp;$D131,'[1]2024'!$B:$B,0),MATCH(K$4,'[1]2024'!$2:$2,0)),0)</f>
        <v>0</v>
      </c>
      <c r="L131" s="74">
        <f>IFERROR(INDEX('[1]2024'!$A:$Q,MATCH($A$3&amp;$D131,'[1]2024'!$B:$B,0),MATCH(L$4,'[1]2024'!$2:$2,0)),0)+IFERROR(INDEX('[1]2024'!$A:$Q,MATCH($B$3&amp;$D131,'[1]2024'!$B:$B,0),MATCH(L$4,'[1]2024'!$2:$2,0)),0)++IFERROR(INDEX('[1]2024'!$A:$Q,MATCH($C$3&amp;$D131,'[1]2024'!$B:$B,0),MATCH(L$4,'[1]2024'!$2:$2,0)),0)++IFERROR(INDEX('[1]2024'!$A:$Q,MATCH($D$3&amp;$D131,'[1]2024'!$B:$B,0),MATCH(L$4,'[1]2024'!$2:$2,0)),0)</f>
        <v>0</v>
      </c>
      <c r="M131" s="74">
        <f>IFERROR(INDEX('[1]2024'!$A:$Q,MATCH($A$3&amp;$D131,'[1]2024'!$B:$B,0),MATCH(M$4,'[1]2024'!$2:$2,0)),0)+IFERROR(INDEX('[1]2024'!$A:$Q,MATCH($B$3&amp;$D131,'[1]2024'!$B:$B,0),MATCH(M$4,'[1]2024'!$2:$2,0)),0)++IFERROR(INDEX('[1]2024'!$A:$Q,MATCH($C$3&amp;$D131,'[1]2024'!$B:$B,0),MATCH(M$4,'[1]2024'!$2:$2,0)),0)++IFERROR(INDEX('[1]2024'!$A:$Q,MATCH($D$3&amp;$D131,'[1]2024'!$B:$B,0),MATCH(M$4,'[1]2024'!$2:$2,0)),0)</f>
        <v>0</v>
      </c>
      <c r="N131" s="74">
        <f>IFERROR(INDEX('[1]2024'!$A:$Q,MATCH($A$3&amp;$D131,'[1]2024'!$B:$B,0),MATCH(N$4,'[1]2024'!$2:$2,0)),0)+IFERROR(INDEX('[1]2024'!$A:$Q,MATCH($B$3&amp;$D131,'[1]2024'!$B:$B,0),MATCH(N$4,'[1]2024'!$2:$2,0)),0)++IFERROR(INDEX('[1]2024'!$A:$Q,MATCH($C$3&amp;$D131,'[1]2024'!$B:$B,0),MATCH(N$4,'[1]2024'!$2:$2,0)),0)++IFERROR(INDEX('[1]2024'!$A:$Q,MATCH($D$3&amp;$D131,'[1]2024'!$B:$B,0),MATCH(N$4,'[1]2024'!$2:$2,0)),0)</f>
        <v>0</v>
      </c>
      <c r="O131" s="74">
        <f>IFERROR(INDEX('[1]2024'!$A:$Q,MATCH($A$3&amp;$D131,'[1]2024'!$B:$B,0),MATCH(O$4,'[1]2024'!$2:$2,0)),0)+IFERROR(INDEX('[1]2024'!$A:$Q,MATCH($B$3&amp;$D131,'[1]2024'!$B:$B,0),MATCH(O$4,'[1]2024'!$2:$2,0)),0)++IFERROR(INDEX('[1]2024'!$A:$Q,MATCH($C$3&amp;$D131,'[1]2024'!$B:$B,0),MATCH(O$4,'[1]2024'!$2:$2,0)),0)++IFERROR(INDEX('[1]2024'!$A:$Q,MATCH($D$3&amp;$D131,'[1]2024'!$B:$B,0),MATCH(O$4,'[1]2024'!$2:$2,0)),0)</f>
        <v>0</v>
      </c>
      <c r="P131" s="74">
        <f>IFERROR(INDEX('[1]2024'!$A:$Q,MATCH($A$3&amp;$D131,'[1]2024'!$B:$B,0),MATCH(P$4,'[1]2024'!$2:$2,0)),0)+IFERROR(INDEX('[1]2024'!$A:$Q,MATCH($B$3&amp;$D131,'[1]2024'!$B:$B,0),MATCH(P$4,'[1]2024'!$2:$2,0)),0)++IFERROR(INDEX('[1]2024'!$A:$Q,MATCH($C$3&amp;$D131,'[1]2024'!$B:$B,0),MATCH(P$4,'[1]2024'!$2:$2,0)),0)++IFERROR(INDEX('[1]2024'!$A:$Q,MATCH($D$3&amp;$D131,'[1]2024'!$B:$B,0),MATCH(P$4,'[1]2024'!$2:$2,0)),0)</f>
        <v>0</v>
      </c>
      <c r="Q131" s="74">
        <f>IFERROR(INDEX('[1]2024'!$A:$Q,MATCH($A$3&amp;$D131,'[1]2024'!$B:$B,0),MATCH(Q$4,'[1]2024'!$2:$2,0)),0)+IFERROR(INDEX('[1]2024'!$A:$Q,MATCH($B$3&amp;$D131,'[1]2024'!$B:$B,0),MATCH(Q$4,'[1]2024'!$2:$2,0)),0)++IFERROR(INDEX('[1]2024'!$A:$Q,MATCH($C$3&amp;$D131,'[1]2024'!$B:$B,0),MATCH(Q$4,'[1]2024'!$2:$2,0)),0)++IFERROR(INDEX('[1]2024'!$A:$Q,MATCH($D$3&amp;$D131,'[1]2024'!$B:$B,0),MATCH(Q$4,'[1]2024'!$2:$2,0)),0)</f>
        <v>0</v>
      </c>
      <c r="R131" s="74">
        <f>IFERROR(INDEX('[1]2024'!$A:$Q,MATCH($A$3&amp;$D131,'[1]2024'!$B:$B,0),MATCH(R$4,'[1]2024'!$2:$2,0)),0)+IFERROR(INDEX('[1]2024'!$A:$Q,MATCH($B$3&amp;$D131,'[1]2024'!$B:$B,0),MATCH(R$4,'[1]2024'!$2:$2,0)),0)++IFERROR(INDEX('[1]2024'!$A:$Q,MATCH($C$3&amp;$D131,'[1]2024'!$B:$B,0),MATCH(R$4,'[1]2024'!$2:$2,0)),0)++IFERROR(INDEX('[1]2024'!$A:$Q,MATCH($D$3&amp;$D131,'[1]2024'!$B:$B,0),MATCH(R$4,'[1]2024'!$2:$2,0)),0)</f>
        <v>0</v>
      </c>
      <c r="S131" s="74">
        <f>IFERROR(INDEX('[1]2024'!$A:$Q,MATCH($A$3&amp;$D131,'[1]2024'!$B:$B,0),MATCH(S$4,'[1]2024'!$2:$2,0)),0)+IFERROR(INDEX('[1]2024'!$A:$Q,MATCH($B$3&amp;$D131,'[1]2024'!$B:$B,0),MATCH(S$4,'[1]2024'!$2:$2,0)),0)++IFERROR(INDEX('[1]2024'!$A:$Q,MATCH($C$3&amp;$D131,'[1]2024'!$B:$B,0),MATCH(S$4,'[1]2024'!$2:$2,0)),0)++IFERROR(INDEX('[1]2024'!$A:$Q,MATCH($D$3&amp;$D131,'[1]2024'!$B:$B,0),MATCH(S$4,'[1]2024'!$2:$2,0)),0)</f>
        <v>0</v>
      </c>
      <c r="T131" s="75">
        <v>0</v>
      </c>
      <c r="U131" s="73">
        <f t="shared" ref="U131:U137" si="118">SUM(V131:AG131)</f>
        <v>0</v>
      </c>
      <c r="V131" s="174">
        <v>0</v>
      </c>
      <c r="W131" s="105">
        <v>0</v>
      </c>
      <c r="X131" s="105">
        <v>0</v>
      </c>
      <c r="Y131" s="105">
        <v>0</v>
      </c>
      <c r="Z131" s="105">
        <v>0</v>
      </c>
      <c r="AA131" s="105">
        <v>0</v>
      </c>
      <c r="AB131" s="105">
        <v>0</v>
      </c>
      <c r="AC131" s="105">
        <v>0</v>
      </c>
      <c r="AD131" s="105">
        <v>0</v>
      </c>
      <c r="AE131" s="105">
        <v>0</v>
      </c>
      <c r="AF131" s="105">
        <v>0</v>
      </c>
      <c r="AG131" s="175">
        <v>0</v>
      </c>
      <c r="AH131" s="73">
        <f t="shared" ref="AH131:AH137" si="119">SUM(AI131:AT131)</f>
        <v>0</v>
      </c>
      <c r="AI131" s="73"/>
      <c r="AJ131" s="73"/>
      <c r="AK131" s="73"/>
      <c r="AL131" s="73"/>
      <c r="AM131" s="73"/>
      <c r="AN131" s="73"/>
      <c r="AO131" s="73"/>
      <c r="AP131" s="73"/>
      <c r="AQ131" s="73"/>
      <c r="AR131" s="73"/>
      <c r="AS131" s="73"/>
      <c r="AT131" s="73"/>
      <c r="AU131" s="73">
        <f t="shared" si="109"/>
        <v>0</v>
      </c>
      <c r="AV131" s="73">
        <f t="shared" si="52"/>
        <v>0</v>
      </c>
      <c r="AW131" s="73">
        <f t="shared" si="53"/>
        <v>0</v>
      </c>
      <c r="AX131" s="73">
        <f t="shared" si="54"/>
        <v>0</v>
      </c>
      <c r="AY131" s="73">
        <f t="shared" ref="AY131:AY137" si="120">IF($BC131="O",1.05*$AH131,$AH131)</f>
        <v>0</v>
      </c>
      <c r="AZ131" s="73">
        <f t="shared" ref="AZ131:AZ137" si="121">IF($BC131="O",1.05*$AY131,$AY131)</f>
        <v>0</v>
      </c>
      <c r="BA131" s="73">
        <f t="shared" ref="BA131:BA137" si="122">IF($BC131="O",1.05*$AZ131,$AZ131)</f>
        <v>0</v>
      </c>
      <c r="BB131" s="91"/>
      <c r="BC131" s="69" t="s">
        <v>24</v>
      </c>
      <c r="BD131" s="160"/>
      <c r="BE131" s="74">
        <v>0</v>
      </c>
      <c r="BF131" s="74">
        <v>0</v>
      </c>
      <c r="BG131" s="74">
        <v>0</v>
      </c>
      <c r="BH131" s="162">
        <f t="shared" si="75"/>
        <v>0</v>
      </c>
    </row>
    <row r="132" spans="1:60" outlineLevel="1" x14ac:dyDescent="0.3">
      <c r="A132" s="71" t="s">
        <v>245</v>
      </c>
      <c r="B132" s="149" t="s">
        <v>243</v>
      </c>
      <c r="C132" s="149" t="s">
        <v>31</v>
      </c>
      <c r="D132" s="150">
        <v>5116120</v>
      </c>
      <c r="E132" s="150" t="s">
        <v>244</v>
      </c>
      <c r="F132" s="173">
        <v>0</v>
      </c>
      <c r="G132" s="73">
        <f t="shared" si="117"/>
        <v>0</v>
      </c>
      <c r="H132" s="74">
        <f>IFERROR(INDEX('[1]2024'!$A:$Q,MATCH($A$3&amp;$D132,'[1]2024'!$B:$B,0),MATCH(H$4,'[1]2024'!$2:$2,0)),0)+IFERROR(INDEX('[1]2024'!$A:$Q,MATCH($B$3&amp;$D132,'[1]2024'!$B:$B,0),MATCH(H$4,'[1]2024'!$2:$2,0)),0)++IFERROR(INDEX('[1]2024'!$A:$Q,MATCH($C$3&amp;$D132,'[1]2024'!$B:$B,0),MATCH(H$4,'[1]2024'!$2:$2,0)),0)++IFERROR(INDEX('[1]2024'!$A:$Q,MATCH($D$3&amp;$D132,'[1]2024'!$B:$B,0),MATCH(H$4,'[1]2024'!$2:$2,0)),0)</f>
        <v>0</v>
      </c>
      <c r="I132" s="74">
        <f>IFERROR(INDEX('[1]2024'!$A:$Q,MATCH($A$3&amp;$D132,'[1]2024'!$B:$B,0),MATCH(I$4,'[1]2024'!$2:$2,0)),0)+IFERROR(INDEX('[1]2024'!$A:$Q,MATCH($B$3&amp;$D132,'[1]2024'!$B:$B,0),MATCH(I$4,'[1]2024'!$2:$2,0)),0)++IFERROR(INDEX('[1]2024'!$A:$Q,MATCH($C$3&amp;$D132,'[1]2024'!$B:$B,0),MATCH(I$4,'[1]2024'!$2:$2,0)),0)++IFERROR(INDEX('[1]2024'!$A:$Q,MATCH($D$3&amp;$D132,'[1]2024'!$B:$B,0),MATCH(I$4,'[1]2024'!$2:$2,0)),0)</f>
        <v>0</v>
      </c>
      <c r="J132" s="74">
        <f>IFERROR(INDEX('[1]2024'!$A:$Q,MATCH($A$3&amp;$D132,'[1]2024'!$B:$B,0),MATCH(J$4,'[1]2024'!$2:$2,0)),0)+IFERROR(INDEX('[1]2024'!$A:$Q,MATCH($B$3&amp;$D132,'[1]2024'!$B:$B,0),MATCH(J$4,'[1]2024'!$2:$2,0)),0)++IFERROR(INDEX('[1]2024'!$A:$Q,MATCH($C$3&amp;$D132,'[1]2024'!$B:$B,0),MATCH(J$4,'[1]2024'!$2:$2,0)),0)++IFERROR(INDEX('[1]2024'!$A:$Q,MATCH($D$3&amp;$D132,'[1]2024'!$B:$B,0),MATCH(J$4,'[1]2024'!$2:$2,0)),0)</f>
        <v>0</v>
      </c>
      <c r="K132" s="74">
        <f>IFERROR(INDEX('[1]2024'!$A:$Q,MATCH($A$3&amp;$D132,'[1]2024'!$B:$B,0),MATCH(K$4,'[1]2024'!$2:$2,0)),0)+IFERROR(INDEX('[1]2024'!$A:$Q,MATCH($B$3&amp;$D132,'[1]2024'!$B:$B,0),MATCH(K$4,'[1]2024'!$2:$2,0)),0)++IFERROR(INDEX('[1]2024'!$A:$Q,MATCH($C$3&amp;$D132,'[1]2024'!$B:$B,0),MATCH(K$4,'[1]2024'!$2:$2,0)),0)++IFERROR(INDEX('[1]2024'!$A:$Q,MATCH($D$3&amp;$D132,'[1]2024'!$B:$B,0),MATCH(K$4,'[1]2024'!$2:$2,0)),0)</f>
        <v>0</v>
      </c>
      <c r="L132" s="74">
        <f>IFERROR(INDEX('[1]2024'!$A:$Q,MATCH($A$3&amp;$D132,'[1]2024'!$B:$B,0),MATCH(L$4,'[1]2024'!$2:$2,0)),0)+IFERROR(INDEX('[1]2024'!$A:$Q,MATCH($B$3&amp;$D132,'[1]2024'!$B:$B,0),MATCH(L$4,'[1]2024'!$2:$2,0)),0)++IFERROR(INDEX('[1]2024'!$A:$Q,MATCH($C$3&amp;$D132,'[1]2024'!$B:$B,0),MATCH(L$4,'[1]2024'!$2:$2,0)),0)++IFERROR(INDEX('[1]2024'!$A:$Q,MATCH($D$3&amp;$D132,'[1]2024'!$B:$B,0),MATCH(L$4,'[1]2024'!$2:$2,0)),0)</f>
        <v>0</v>
      </c>
      <c r="M132" s="74">
        <f>IFERROR(INDEX('[1]2024'!$A:$Q,MATCH($A$3&amp;$D132,'[1]2024'!$B:$B,0),MATCH(M$4,'[1]2024'!$2:$2,0)),0)+IFERROR(INDEX('[1]2024'!$A:$Q,MATCH($B$3&amp;$D132,'[1]2024'!$B:$B,0),MATCH(M$4,'[1]2024'!$2:$2,0)),0)++IFERROR(INDEX('[1]2024'!$A:$Q,MATCH($C$3&amp;$D132,'[1]2024'!$B:$B,0),MATCH(M$4,'[1]2024'!$2:$2,0)),0)++IFERROR(INDEX('[1]2024'!$A:$Q,MATCH($D$3&amp;$D132,'[1]2024'!$B:$B,0),MATCH(M$4,'[1]2024'!$2:$2,0)),0)</f>
        <v>0</v>
      </c>
      <c r="N132" s="74">
        <f>IFERROR(INDEX('[1]2024'!$A:$Q,MATCH($A$3&amp;$D132,'[1]2024'!$B:$B,0),MATCH(N$4,'[1]2024'!$2:$2,0)),0)+IFERROR(INDEX('[1]2024'!$A:$Q,MATCH($B$3&amp;$D132,'[1]2024'!$B:$B,0),MATCH(N$4,'[1]2024'!$2:$2,0)),0)++IFERROR(INDEX('[1]2024'!$A:$Q,MATCH($C$3&amp;$D132,'[1]2024'!$B:$B,0),MATCH(N$4,'[1]2024'!$2:$2,0)),0)++IFERROR(INDEX('[1]2024'!$A:$Q,MATCH($D$3&amp;$D132,'[1]2024'!$B:$B,0),MATCH(N$4,'[1]2024'!$2:$2,0)),0)</f>
        <v>0</v>
      </c>
      <c r="O132" s="74">
        <f>IFERROR(INDEX('[1]2024'!$A:$Q,MATCH($A$3&amp;$D132,'[1]2024'!$B:$B,0),MATCH(O$4,'[1]2024'!$2:$2,0)),0)+IFERROR(INDEX('[1]2024'!$A:$Q,MATCH($B$3&amp;$D132,'[1]2024'!$B:$B,0),MATCH(O$4,'[1]2024'!$2:$2,0)),0)++IFERROR(INDEX('[1]2024'!$A:$Q,MATCH($C$3&amp;$D132,'[1]2024'!$B:$B,0),MATCH(O$4,'[1]2024'!$2:$2,0)),0)++IFERROR(INDEX('[1]2024'!$A:$Q,MATCH($D$3&amp;$D132,'[1]2024'!$B:$B,0),MATCH(O$4,'[1]2024'!$2:$2,0)),0)</f>
        <v>0</v>
      </c>
      <c r="P132" s="74">
        <f>IFERROR(INDEX('[1]2024'!$A:$Q,MATCH($A$3&amp;$D132,'[1]2024'!$B:$B,0),MATCH(P$4,'[1]2024'!$2:$2,0)),0)+IFERROR(INDEX('[1]2024'!$A:$Q,MATCH($B$3&amp;$D132,'[1]2024'!$B:$B,0),MATCH(P$4,'[1]2024'!$2:$2,0)),0)++IFERROR(INDEX('[1]2024'!$A:$Q,MATCH($C$3&amp;$D132,'[1]2024'!$B:$B,0),MATCH(P$4,'[1]2024'!$2:$2,0)),0)++IFERROR(INDEX('[1]2024'!$A:$Q,MATCH($D$3&amp;$D132,'[1]2024'!$B:$B,0),MATCH(P$4,'[1]2024'!$2:$2,0)),0)</f>
        <v>0</v>
      </c>
      <c r="Q132" s="74">
        <f>IFERROR(INDEX('[1]2024'!$A:$Q,MATCH($A$3&amp;$D132,'[1]2024'!$B:$B,0),MATCH(Q$4,'[1]2024'!$2:$2,0)),0)+IFERROR(INDEX('[1]2024'!$A:$Q,MATCH($B$3&amp;$D132,'[1]2024'!$B:$B,0),MATCH(Q$4,'[1]2024'!$2:$2,0)),0)++IFERROR(INDEX('[1]2024'!$A:$Q,MATCH($C$3&amp;$D132,'[1]2024'!$B:$B,0),MATCH(Q$4,'[1]2024'!$2:$2,0)),0)++IFERROR(INDEX('[1]2024'!$A:$Q,MATCH($D$3&amp;$D132,'[1]2024'!$B:$B,0),MATCH(Q$4,'[1]2024'!$2:$2,0)),0)</f>
        <v>0</v>
      </c>
      <c r="R132" s="74">
        <f>IFERROR(INDEX('[1]2024'!$A:$Q,MATCH($A$3&amp;$D132,'[1]2024'!$B:$B,0),MATCH(R$4,'[1]2024'!$2:$2,0)),0)+IFERROR(INDEX('[1]2024'!$A:$Q,MATCH($B$3&amp;$D132,'[1]2024'!$B:$B,0),MATCH(R$4,'[1]2024'!$2:$2,0)),0)++IFERROR(INDEX('[1]2024'!$A:$Q,MATCH($C$3&amp;$D132,'[1]2024'!$B:$B,0),MATCH(R$4,'[1]2024'!$2:$2,0)),0)++IFERROR(INDEX('[1]2024'!$A:$Q,MATCH($D$3&amp;$D132,'[1]2024'!$B:$B,0),MATCH(R$4,'[1]2024'!$2:$2,0)),0)</f>
        <v>0</v>
      </c>
      <c r="S132" s="74">
        <f>IFERROR(INDEX('[1]2024'!$A:$Q,MATCH($A$3&amp;$D132,'[1]2024'!$B:$B,0),MATCH(S$4,'[1]2024'!$2:$2,0)),0)+IFERROR(INDEX('[1]2024'!$A:$Q,MATCH($B$3&amp;$D132,'[1]2024'!$B:$B,0),MATCH(S$4,'[1]2024'!$2:$2,0)),0)++IFERROR(INDEX('[1]2024'!$A:$Q,MATCH($C$3&amp;$D132,'[1]2024'!$B:$B,0),MATCH(S$4,'[1]2024'!$2:$2,0)),0)++IFERROR(INDEX('[1]2024'!$A:$Q,MATCH($D$3&amp;$D132,'[1]2024'!$B:$B,0),MATCH(S$4,'[1]2024'!$2:$2,0)),0)</f>
        <v>0</v>
      </c>
      <c r="T132" s="75">
        <v>0</v>
      </c>
      <c r="U132" s="73">
        <f t="shared" si="118"/>
        <v>0</v>
      </c>
      <c r="V132" s="174">
        <v>0</v>
      </c>
      <c r="W132" s="105">
        <v>0</v>
      </c>
      <c r="X132" s="105">
        <v>0</v>
      </c>
      <c r="Y132" s="105">
        <v>0</v>
      </c>
      <c r="Z132" s="105">
        <v>0</v>
      </c>
      <c r="AA132" s="105">
        <v>0</v>
      </c>
      <c r="AB132" s="105">
        <v>0</v>
      </c>
      <c r="AC132" s="105">
        <v>0</v>
      </c>
      <c r="AD132" s="105">
        <v>0</v>
      </c>
      <c r="AE132" s="105">
        <v>0</v>
      </c>
      <c r="AF132" s="105">
        <v>0</v>
      </c>
      <c r="AG132" s="175">
        <v>0</v>
      </c>
      <c r="AH132" s="73">
        <f t="shared" si="119"/>
        <v>0</v>
      </c>
      <c r="AI132" s="73"/>
      <c r="AJ132" s="73"/>
      <c r="AK132" s="73"/>
      <c r="AL132" s="73"/>
      <c r="AM132" s="73"/>
      <c r="AN132" s="73"/>
      <c r="AO132" s="73"/>
      <c r="AP132" s="73"/>
      <c r="AQ132" s="73"/>
      <c r="AR132" s="73"/>
      <c r="AS132" s="73"/>
      <c r="AT132" s="73"/>
      <c r="AU132" s="73">
        <f t="shared" si="109"/>
        <v>0</v>
      </c>
      <c r="AV132" s="73">
        <f t="shared" si="52"/>
        <v>0</v>
      </c>
      <c r="AW132" s="73">
        <f t="shared" si="53"/>
        <v>0</v>
      </c>
      <c r="AX132" s="73">
        <f t="shared" si="54"/>
        <v>0</v>
      </c>
      <c r="AY132" s="73">
        <f t="shared" si="120"/>
        <v>0</v>
      </c>
      <c r="AZ132" s="73">
        <f t="shared" si="121"/>
        <v>0</v>
      </c>
      <c r="BA132" s="73">
        <f t="shared" si="122"/>
        <v>0</v>
      </c>
      <c r="BB132" s="91"/>
      <c r="BC132" s="69" t="s">
        <v>24</v>
      </c>
      <c r="BD132" s="160"/>
      <c r="BE132" s="74">
        <v>0</v>
      </c>
      <c r="BF132" s="74">
        <v>0</v>
      </c>
      <c r="BG132" s="74">
        <v>0</v>
      </c>
      <c r="BH132" s="162">
        <f t="shared" si="75"/>
        <v>0</v>
      </c>
    </row>
    <row r="133" spans="1:60" outlineLevel="1" x14ac:dyDescent="0.3">
      <c r="A133" s="71" t="s">
        <v>246</v>
      </c>
      <c r="B133" s="149" t="s">
        <v>247</v>
      </c>
      <c r="C133" s="149" t="s">
        <v>31</v>
      </c>
      <c r="D133" s="150">
        <v>5116130</v>
      </c>
      <c r="E133" s="150" t="s">
        <v>248</v>
      </c>
      <c r="F133" s="173">
        <v>0</v>
      </c>
      <c r="G133" s="73">
        <f t="shared" si="117"/>
        <v>0</v>
      </c>
      <c r="H133" s="74">
        <f>IFERROR(INDEX('[1]2024'!$A:$Q,MATCH($A$3&amp;$D133,'[1]2024'!$B:$B,0),MATCH(H$4,'[1]2024'!$2:$2,0)),0)+IFERROR(INDEX('[1]2024'!$A:$Q,MATCH($B$3&amp;$D133,'[1]2024'!$B:$B,0),MATCH(H$4,'[1]2024'!$2:$2,0)),0)++IFERROR(INDEX('[1]2024'!$A:$Q,MATCH($C$3&amp;$D133,'[1]2024'!$B:$B,0),MATCH(H$4,'[1]2024'!$2:$2,0)),0)++IFERROR(INDEX('[1]2024'!$A:$Q,MATCH($D$3&amp;$D133,'[1]2024'!$B:$B,0),MATCH(H$4,'[1]2024'!$2:$2,0)),0)</f>
        <v>0</v>
      </c>
      <c r="I133" s="74">
        <f>IFERROR(INDEX('[1]2024'!$A:$Q,MATCH($A$3&amp;$D133,'[1]2024'!$B:$B,0),MATCH(I$4,'[1]2024'!$2:$2,0)),0)+IFERROR(INDEX('[1]2024'!$A:$Q,MATCH($B$3&amp;$D133,'[1]2024'!$B:$B,0),MATCH(I$4,'[1]2024'!$2:$2,0)),0)++IFERROR(INDEX('[1]2024'!$A:$Q,MATCH($C$3&amp;$D133,'[1]2024'!$B:$B,0),MATCH(I$4,'[1]2024'!$2:$2,0)),0)++IFERROR(INDEX('[1]2024'!$A:$Q,MATCH($D$3&amp;$D133,'[1]2024'!$B:$B,0),MATCH(I$4,'[1]2024'!$2:$2,0)),0)</f>
        <v>0</v>
      </c>
      <c r="J133" s="74">
        <f>IFERROR(INDEX('[1]2024'!$A:$Q,MATCH($A$3&amp;$D133,'[1]2024'!$B:$B,0),MATCH(J$4,'[1]2024'!$2:$2,0)),0)+IFERROR(INDEX('[1]2024'!$A:$Q,MATCH($B$3&amp;$D133,'[1]2024'!$B:$B,0),MATCH(J$4,'[1]2024'!$2:$2,0)),0)++IFERROR(INDEX('[1]2024'!$A:$Q,MATCH($C$3&amp;$D133,'[1]2024'!$B:$B,0),MATCH(J$4,'[1]2024'!$2:$2,0)),0)++IFERROR(INDEX('[1]2024'!$A:$Q,MATCH($D$3&amp;$D133,'[1]2024'!$B:$B,0),MATCH(J$4,'[1]2024'!$2:$2,0)),0)</f>
        <v>0</v>
      </c>
      <c r="K133" s="74">
        <f>IFERROR(INDEX('[1]2024'!$A:$Q,MATCH($A$3&amp;$D133,'[1]2024'!$B:$B,0),MATCH(K$4,'[1]2024'!$2:$2,0)),0)+IFERROR(INDEX('[1]2024'!$A:$Q,MATCH($B$3&amp;$D133,'[1]2024'!$B:$B,0),MATCH(K$4,'[1]2024'!$2:$2,0)),0)++IFERROR(INDEX('[1]2024'!$A:$Q,MATCH($C$3&amp;$D133,'[1]2024'!$B:$B,0),MATCH(K$4,'[1]2024'!$2:$2,0)),0)++IFERROR(INDEX('[1]2024'!$A:$Q,MATCH($D$3&amp;$D133,'[1]2024'!$B:$B,0),MATCH(K$4,'[1]2024'!$2:$2,0)),0)</f>
        <v>0</v>
      </c>
      <c r="L133" s="74">
        <f>IFERROR(INDEX('[1]2024'!$A:$Q,MATCH($A$3&amp;$D133,'[1]2024'!$B:$B,0),MATCH(L$4,'[1]2024'!$2:$2,0)),0)+IFERROR(INDEX('[1]2024'!$A:$Q,MATCH($B$3&amp;$D133,'[1]2024'!$B:$B,0),MATCH(L$4,'[1]2024'!$2:$2,0)),0)++IFERROR(INDEX('[1]2024'!$A:$Q,MATCH($C$3&amp;$D133,'[1]2024'!$B:$B,0),MATCH(L$4,'[1]2024'!$2:$2,0)),0)++IFERROR(INDEX('[1]2024'!$A:$Q,MATCH($D$3&amp;$D133,'[1]2024'!$B:$B,0),MATCH(L$4,'[1]2024'!$2:$2,0)),0)</f>
        <v>0</v>
      </c>
      <c r="M133" s="74">
        <f>IFERROR(INDEX('[1]2024'!$A:$Q,MATCH($A$3&amp;$D133,'[1]2024'!$B:$B,0),MATCH(M$4,'[1]2024'!$2:$2,0)),0)+IFERROR(INDEX('[1]2024'!$A:$Q,MATCH($B$3&amp;$D133,'[1]2024'!$B:$B,0),MATCH(M$4,'[1]2024'!$2:$2,0)),0)++IFERROR(INDEX('[1]2024'!$A:$Q,MATCH($C$3&amp;$D133,'[1]2024'!$B:$B,0),MATCH(M$4,'[1]2024'!$2:$2,0)),0)++IFERROR(INDEX('[1]2024'!$A:$Q,MATCH($D$3&amp;$D133,'[1]2024'!$B:$B,0),MATCH(M$4,'[1]2024'!$2:$2,0)),0)</f>
        <v>0</v>
      </c>
      <c r="N133" s="74">
        <f>IFERROR(INDEX('[1]2024'!$A:$Q,MATCH($A$3&amp;$D133,'[1]2024'!$B:$B,0),MATCH(N$4,'[1]2024'!$2:$2,0)),0)+IFERROR(INDEX('[1]2024'!$A:$Q,MATCH($B$3&amp;$D133,'[1]2024'!$B:$B,0),MATCH(N$4,'[1]2024'!$2:$2,0)),0)++IFERROR(INDEX('[1]2024'!$A:$Q,MATCH($C$3&amp;$D133,'[1]2024'!$B:$B,0),MATCH(N$4,'[1]2024'!$2:$2,0)),0)++IFERROR(INDEX('[1]2024'!$A:$Q,MATCH($D$3&amp;$D133,'[1]2024'!$B:$B,0),MATCH(N$4,'[1]2024'!$2:$2,0)),0)</f>
        <v>0</v>
      </c>
      <c r="O133" s="74">
        <f>IFERROR(INDEX('[1]2024'!$A:$Q,MATCH($A$3&amp;$D133,'[1]2024'!$B:$B,0),MATCH(O$4,'[1]2024'!$2:$2,0)),0)+IFERROR(INDEX('[1]2024'!$A:$Q,MATCH($B$3&amp;$D133,'[1]2024'!$B:$B,0),MATCH(O$4,'[1]2024'!$2:$2,0)),0)++IFERROR(INDEX('[1]2024'!$A:$Q,MATCH($C$3&amp;$D133,'[1]2024'!$B:$B,0),MATCH(O$4,'[1]2024'!$2:$2,0)),0)++IFERROR(INDEX('[1]2024'!$A:$Q,MATCH($D$3&amp;$D133,'[1]2024'!$B:$B,0),MATCH(O$4,'[1]2024'!$2:$2,0)),0)</f>
        <v>0</v>
      </c>
      <c r="P133" s="74">
        <f>IFERROR(INDEX('[1]2024'!$A:$Q,MATCH($A$3&amp;$D133,'[1]2024'!$B:$B,0),MATCH(P$4,'[1]2024'!$2:$2,0)),0)+IFERROR(INDEX('[1]2024'!$A:$Q,MATCH($B$3&amp;$D133,'[1]2024'!$B:$B,0),MATCH(P$4,'[1]2024'!$2:$2,0)),0)++IFERROR(INDEX('[1]2024'!$A:$Q,MATCH($C$3&amp;$D133,'[1]2024'!$B:$B,0),MATCH(P$4,'[1]2024'!$2:$2,0)),0)++IFERROR(INDEX('[1]2024'!$A:$Q,MATCH($D$3&amp;$D133,'[1]2024'!$B:$B,0),MATCH(P$4,'[1]2024'!$2:$2,0)),0)</f>
        <v>0</v>
      </c>
      <c r="Q133" s="74">
        <f>IFERROR(INDEX('[1]2024'!$A:$Q,MATCH($A$3&amp;$D133,'[1]2024'!$B:$B,0),MATCH(Q$4,'[1]2024'!$2:$2,0)),0)+IFERROR(INDEX('[1]2024'!$A:$Q,MATCH($B$3&amp;$D133,'[1]2024'!$B:$B,0),MATCH(Q$4,'[1]2024'!$2:$2,0)),0)++IFERROR(INDEX('[1]2024'!$A:$Q,MATCH($C$3&amp;$D133,'[1]2024'!$B:$B,0),MATCH(Q$4,'[1]2024'!$2:$2,0)),0)++IFERROR(INDEX('[1]2024'!$A:$Q,MATCH($D$3&amp;$D133,'[1]2024'!$B:$B,0),MATCH(Q$4,'[1]2024'!$2:$2,0)),0)</f>
        <v>0</v>
      </c>
      <c r="R133" s="74">
        <f>IFERROR(INDEX('[1]2024'!$A:$Q,MATCH($A$3&amp;$D133,'[1]2024'!$B:$B,0),MATCH(R$4,'[1]2024'!$2:$2,0)),0)+IFERROR(INDEX('[1]2024'!$A:$Q,MATCH($B$3&amp;$D133,'[1]2024'!$B:$B,0),MATCH(R$4,'[1]2024'!$2:$2,0)),0)++IFERROR(INDEX('[1]2024'!$A:$Q,MATCH($C$3&amp;$D133,'[1]2024'!$B:$B,0),MATCH(R$4,'[1]2024'!$2:$2,0)),0)++IFERROR(INDEX('[1]2024'!$A:$Q,MATCH($D$3&amp;$D133,'[1]2024'!$B:$B,0),MATCH(R$4,'[1]2024'!$2:$2,0)),0)</f>
        <v>0</v>
      </c>
      <c r="S133" s="74">
        <f>IFERROR(INDEX('[1]2024'!$A:$Q,MATCH($A$3&amp;$D133,'[1]2024'!$B:$B,0),MATCH(S$4,'[1]2024'!$2:$2,0)),0)+IFERROR(INDEX('[1]2024'!$A:$Q,MATCH($B$3&amp;$D133,'[1]2024'!$B:$B,0),MATCH(S$4,'[1]2024'!$2:$2,0)),0)++IFERROR(INDEX('[1]2024'!$A:$Q,MATCH($C$3&amp;$D133,'[1]2024'!$B:$B,0),MATCH(S$4,'[1]2024'!$2:$2,0)),0)++IFERROR(INDEX('[1]2024'!$A:$Q,MATCH($D$3&amp;$D133,'[1]2024'!$B:$B,0),MATCH(S$4,'[1]2024'!$2:$2,0)),0)</f>
        <v>0</v>
      </c>
      <c r="T133" s="75">
        <v>0</v>
      </c>
      <c r="U133" s="73">
        <f t="shared" si="118"/>
        <v>0</v>
      </c>
      <c r="V133" s="174">
        <v>0</v>
      </c>
      <c r="W133" s="105">
        <v>0</v>
      </c>
      <c r="X133" s="105">
        <v>0</v>
      </c>
      <c r="Y133" s="105">
        <v>0</v>
      </c>
      <c r="Z133" s="105">
        <v>0</v>
      </c>
      <c r="AA133" s="105">
        <v>0</v>
      </c>
      <c r="AB133" s="105">
        <v>0</v>
      </c>
      <c r="AC133" s="105">
        <v>0</v>
      </c>
      <c r="AD133" s="105">
        <v>0</v>
      </c>
      <c r="AE133" s="105">
        <v>0</v>
      </c>
      <c r="AF133" s="105">
        <v>0</v>
      </c>
      <c r="AG133" s="175">
        <v>0</v>
      </c>
      <c r="AH133" s="73">
        <f t="shared" si="119"/>
        <v>0</v>
      </c>
      <c r="AI133" s="73"/>
      <c r="AJ133" s="73"/>
      <c r="AK133" s="73"/>
      <c r="AL133" s="73"/>
      <c r="AM133" s="73"/>
      <c r="AN133" s="73"/>
      <c r="AO133" s="73"/>
      <c r="AP133" s="73"/>
      <c r="AQ133" s="73"/>
      <c r="AR133" s="73"/>
      <c r="AS133" s="73"/>
      <c r="AT133" s="73"/>
      <c r="AU133" s="73">
        <f t="shared" si="109"/>
        <v>0</v>
      </c>
      <c r="AV133" s="73">
        <f t="shared" si="52"/>
        <v>0</v>
      </c>
      <c r="AW133" s="73">
        <f t="shared" si="53"/>
        <v>0</v>
      </c>
      <c r="AX133" s="73">
        <f t="shared" si="54"/>
        <v>0</v>
      </c>
      <c r="AY133" s="73">
        <f t="shared" si="120"/>
        <v>0</v>
      </c>
      <c r="AZ133" s="73">
        <f t="shared" si="121"/>
        <v>0</v>
      </c>
      <c r="BA133" s="73">
        <f t="shared" si="122"/>
        <v>0</v>
      </c>
      <c r="BB133" s="91"/>
      <c r="BC133" s="80" t="s">
        <v>39</v>
      </c>
      <c r="BD133" s="163"/>
      <c r="BE133" s="74">
        <v>0</v>
      </c>
      <c r="BF133" s="74">
        <v>0</v>
      </c>
      <c r="BG133" s="74">
        <v>0</v>
      </c>
      <c r="BH133" s="162">
        <f t="shared" si="75"/>
        <v>0</v>
      </c>
    </row>
    <row r="134" spans="1:60" outlineLevel="1" x14ac:dyDescent="0.3">
      <c r="A134" s="71" t="s">
        <v>249</v>
      </c>
      <c r="B134" s="149" t="s">
        <v>243</v>
      </c>
      <c r="C134" s="149" t="s">
        <v>31</v>
      </c>
      <c r="D134" s="150">
        <v>5116140</v>
      </c>
      <c r="E134" s="150" t="s">
        <v>244</v>
      </c>
      <c r="F134" s="173">
        <v>0</v>
      </c>
      <c r="G134" s="73">
        <f t="shared" si="117"/>
        <v>0</v>
      </c>
      <c r="H134" s="74">
        <f>IFERROR(INDEX('[1]2024'!$A:$Q,MATCH($A$3&amp;$D134,'[1]2024'!$B:$B,0),MATCH(H$4,'[1]2024'!$2:$2,0)),0)+IFERROR(INDEX('[1]2024'!$A:$Q,MATCH($B$3&amp;$D134,'[1]2024'!$B:$B,0),MATCH(H$4,'[1]2024'!$2:$2,0)),0)++IFERROR(INDEX('[1]2024'!$A:$Q,MATCH($C$3&amp;$D134,'[1]2024'!$B:$B,0),MATCH(H$4,'[1]2024'!$2:$2,0)),0)++IFERROR(INDEX('[1]2024'!$A:$Q,MATCH($D$3&amp;$D134,'[1]2024'!$B:$B,0),MATCH(H$4,'[1]2024'!$2:$2,0)),0)</f>
        <v>0</v>
      </c>
      <c r="I134" s="74">
        <f>IFERROR(INDEX('[1]2024'!$A:$Q,MATCH($A$3&amp;$D134,'[1]2024'!$B:$B,0),MATCH(I$4,'[1]2024'!$2:$2,0)),0)+IFERROR(INDEX('[1]2024'!$A:$Q,MATCH($B$3&amp;$D134,'[1]2024'!$B:$B,0),MATCH(I$4,'[1]2024'!$2:$2,0)),0)++IFERROR(INDEX('[1]2024'!$A:$Q,MATCH($C$3&amp;$D134,'[1]2024'!$B:$B,0),MATCH(I$4,'[1]2024'!$2:$2,0)),0)++IFERROR(INDEX('[1]2024'!$A:$Q,MATCH($D$3&amp;$D134,'[1]2024'!$B:$B,0),MATCH(I$4,'[1]2024'!$2:$2,0)),0)</f>
        <v>0</v>
      </c>
      <c r="J134" s="74">
        <f>IFERROR(INDEX('[1]2024'!$A:$Q,MATCH($A$3&amp;$D134,'[1]2024'!$B:$B,0),MATCH(J$4,'[1]2024'!$2:$2,0)),0)+IFERROR(INDEX('[1]2024'!$A:$Q,MATCH($B$3&amp;$D134,'[1]2024'!$B:$B,0),MATCH(J$4,'[1]2024'!$2:$2,0)),0)++IFERROR(INDEX('[1]2024'!$A:$Q,MATCH($C$3&amp;$D134,'[1]2024'!$B:$B,0),MATCH(J$4,'[1]2024'!$2:$2,0)),0)++IFERROR(INDEX('[1]2024'!$A:$Q,MATCH($D$3&amp;$D134,'[1]2024'!$B:$B,0),MATCH(J$4,'[1]2024'!$2:$2,0)),0)</f>
        <v>0</v>
      </c>
      <c r="K134" s="74">
        <f>IFERROR(INDEX('[1]2024'!$A:$Q,MATCH($A$3&amp;$D134,'[1]2024'!$B:$B,0),MATCH(K$4,'[1]2024'!$2:$2,0)),0)+IFERROR(INDEX('[1]2024'!$A:$Q,MATCH($B$3&amp;$D134,'[1]2024'!$B:$B,0),MATCH(K$4,'[1]2024'!$2:$2,0)),0)++IFERROR(INDEX('[1]2024'!$A:$Q,MATCH($C$3&amp;$D134,'[1]2024'!$B:$B,0),MATCH(K$4,'[1]2024'!$2:$2,0)),0)++IFERROR(INDEX('[1]2024'!$A:$Q,MATCH($D$3&amp;$D134,'[1]2024'!$B:$B,0),MATCH(K$4,'[1]2024'!$2:$2,0)),0)</f>
        <v>0</v>
      </c>
      <c r="L134" s="74">
        <f>IFERROR(INDEX('[1]2024'!$A:$Q,MATCH($A$3&amp;$D134,'[1]2024'!$B:$B,0),MATCH(L$4,'[1]2024'!$2:$2,0)),0)+IFERROR(INDEX('[1]2024'!$A:$Q,MATCH($B$3&amp;$D134,'[1]2024'!$B:$B,0),MATCH(L$4,'[1]2024'!$2:$2,0)),0)++IFERROR(INDEX('[1]2024'!$A:$Q,MATCH($C$3&amp;$D134,'[1]2024'!$B:$B,0),MATCH(L$4,'[1]2024'!$2:$2,0)),0)++IFERROR(INDEX('[1]2024'!$A:$Q,MATCH($D$3&amp;$D134,'[1]2024'!$B:$B,0),MATCH(L$4,'[1]2024'!$2:$2,0)),0)</f>
        <v>0</v>
      </c>
      <c r="M134" s="74">
        <f>IFERROR(INDEX('[1]2024'!$A:$Q,MATCH($A$3&amp;$D134,'[1]2024'!$B:$B,0),MATCH(M$4,'[1]2024'!$2:$2,0)),0)+IFERROR(INDEX('[1]2024'!$A:$Q,MATCH($B$3&amp;$D134,'[1]2024'!$B:$B,0),MATCH(M$4,'[1]2024'!$2:$2,0)),0)++IFERROR(INDEX('[1]2024'!$A:$Q,MATCH($C$3&amp;$D134,'[1]2024'!$B:$B,0),MATCH(M$4,'[1]2024'!$2:$2,0)),0)++IFERROR(INDEX('[1]2024'!$A:$Q,MATCH($D$3&amp;$D134,'[1]2024'!$B:$B,0),MATCH(M$4,'[1]2024'!$2:$2,0)),0)</f>
        <v>0</v>
      </c>
      <c r="N134" s="74">
        <f>IFERROR(INDEX('[1]2024'!$A:$Q,MATCH($A$3&amp;$D134,'[1]2024'!$B:$B,0),MATCH(N$4,'[1]2024'!$2:$2,0)),0)+IFERROR(INDEX('[1]2024'!$A:$Q,MATCH($B$3&amp;$D134,'[1]2024'!$B:$B,0),MATCH(N$4,'[1]2024'!$2:$2,0)),0)++IFERROR(INDEX('[1]2024'!$A:$Q,MATCH($C$3&amp;$D134,'[1]2024'!$B:$B,0),MATCH(N$4,'[1]2024'!$2:$2,0)),0)++IFERROR(INDEX('[1]2024'!$A:$Q,MATCH($D$3&amp;$D134,'[1]2024'!$B:$B,0),MATCH(N$4,'[1]2024'!$2:$2,0)),0)</f>
        <v>0</v>
      </c>
      <c r="O134" s="74">
        <f>IFERROR(INDEX('[1]2024'!$A:$Q,MATCH($A$3&amp;$D134,'[1]2024'!$B:$B,0),MATCH(O$4,'[1]2024'!$2:$2,0)),0)+IFERROR(INDEX('[1]2024'!$A:$Q,MATCH($B$3&amp;$D134,'[1]2024'!$B:$B,0),MATCH(O$4,'[1]2024'!$2:$2,0)),0)++IFERROR(INDEX('[1]2024'!$A:$Q,MATCH($C$3&amp;$D134,'[1]2024'!$B:$B,0),MATCH(O$4,'[1]2024'!$2:$2,0)),0)++IFERROR(INDEX('[1]2024'!$A:$Q,MATCH($D$3&amp;$D134,'[1]2024'!$B:$B,0),MATCH(O$4,'[1]2024'!$2:$2,0)),0)</f>
        <v>0</v>
      </c>
      <c r="P134" s="74">
        <f>IFERROR(INDEX('[1]2024'!$A:$Q,MATCH($A$3&amp;$D134,'[1]2024'!$B:$B,0),MATCH(P$4,'[1]2024'!$2:$2,0)),0)+IFERROR(INDEX('[1]2024'!$A:$Q,MATCH($B$3&amp;$D134,'[1]2024'!$B:$B,0),MATCH(P$4,'[1]2024'!$2:$2,0)),0)++IFERROR(INDEX('[1]2024'!$A:$Q,MATCH($C$3&amp;$D134,'[1]2024'!$B:$B,0),MATCH(P$4,'[1]2024'!$2:$2,0)),0)++IFERROR(INDEX('[1]2024'!$A:$Q,MATCH($D$3&amp;$D134,'[1]2024'!$B:$B,0),MATCH(P$4,'[1]2024'!$2:$2,0)),0)</f>
        <v>0</v>
      </c>
      <c r="Q134" s="74">
        <f>IFERROR(INDEX('[1]2024'!$A:$Q,MATCH($A$3&amp;$D134,'[1]2024'!$B:$B,0),MATCH(Q$4,'[1]2024'!$2:$2,0)),0)+IFERROR(INDEX('[1]2024'!$A:$Q,MATCH($B$3&amp;$D134,'[1]2024'!$B:$B,0),MATCH(Q$4,'[1]2024'!$2:$2,0)),0)++IFERROR(INDEX('[1]2024'!$A:$Q,MATCH($C$3&amp;$D134,'[1]2024'!$B:$B,0),MATCH(Q$4,'[1]2024'!$2:$2,0)),0)++IFERROR(INDEX('[1]2024'!$A:$Q,MATCH($D$3&amp;$D134,'[1]2024'!$B:$B,0),MATCH(Q$4,'[1]2024'!$2:$2,0)),0)</f>
        <v>0</v>
      </c>
      <c r="R134" s="74">
        <f>IFERROR(INDEX('[1]2024'!$A:$Q,MATCH($A$3&amp;$D134,'[1]2024'!$B:$B,0),MATCH(R$4,'[1]2024'!$2:$2,0)),0)+IFERROR(INDEX('[1]2024'!$A:$Q,MATCH($B$3&amp;$D134,'[1]2024'!$B:$B,0),MATCH(R$4,'[1]2024'!$2:$2,0)),0)++IFERROR(INDEX('[1]2024'!$A:$Q,MATCH($C$3&amp;$D134,'[1]2024'!$B:$B,0),MATCH(R$4,'[1]2024'!$2:$2,0)),0)++IFERROR(INDEX('[1]2024'!$A:$Q,MATCH($D$3&amp;$D134,'[1]2024'!$B:$B,0),MATCH(R$4,'[1]2024'!$2:$2,0)),0)</f>
        <v>0</v>
      </c>
      <c r="S134" s="74">
        <f>IFERROR(INDEX('[1]2024'!$A:$Q,MATCH($A$3&amp;$D134,'[1]2024'!$B:$B,0),MATCH(S$4,'[1]2024'!$2:$2,0)),0)+IFERROR(INDEX('[1]2024'!$A:$Q,MATCH($B$3&amp;$D134,'[1]2024'!$B:$B,0),MATCH(S$4,'[1]2024'!$2:$2,0)),0)++IFERROR(INDEX('[1]2024'!$A:$Q,MATCH($C$3&amp;$D134,'[1]2024'!$B:$B,0),MATCH(S$4,'[1]2024'!$2:$2,0)),0)++IFERROR(INDEX('[1]2024'!$A:$Q,MATCH($D$3&amp;$D134,'[1]2024'!$B:$B,0),MATCH(S$4,'[1]2024'!$2:$2,0)),0)</f>
        <v>0</v>
      </c>
      <c r="T134" s="75">
        <v>0</v>
      </c>
      <c r="U134" s="73">
        <f t="shared" si="118"/>
        <v>0</v>
      </c>
      <c r="V134" s="174">
        <v>0</v>
      </c>
      <c r="W134" s="105">
        <v>0</v>
      </c>
      <c r="X134" s="105">
        <v>0</v>
      </c>
      <c r="Y134" s="105">
        <v>0</v>
      </c>
      <c r="Z134" s="105">
        <v>0</v>
      </c>
      <c r="AA134" s="105">
        <v>0</v>
      </c>
      <c r="AB134" s="105">
        <v>0</v>
      </c>
      <c r="AC134" s="105">
        <v>0</v>
      </c>
      <c r="AD134" s="105">
        <v>0</v>
      </c>
      <c r="AE134" s="105">
        <v>0</v>
      </c>
      <c r="AF134" s="105">
        <v>0</v>
      </c>
      <c r="AG134" s="175">
        <v>0</v>
      </c>
      <c r="AH134" s="73">
        <f t="shared" si="119"/>
        <v>0</v>
      </c>
      <c r="AI134" s="73"/>
      <c r="AJ134" s="73"/>
      <c r="AK134" s="73"/>
      <c r="AL134" s="73"/>
      <c r="AM134" s="73"/>
      <c r="AN134" s="73"/>
      <c r="AO134" s="73"/>
      <c r="AP134" s="73"/>
      <c r="AQ134" s="73"/>
      <c r="AR134" s="73"/>
      <c r="AS134" s="73"/>
      <c r="AT134" s="73"/>
      <c r="AU134" s="73">
        <f t="shared" si="109"/>
        <v>0</v>
      </c>
      <c r="AV134" s="73">
        <f t="shared" si="52"/>
        <v>0</v>
      </c>
      <c r="AW134" s="73">
        <f t="shared" si="53"/>
        <v>0</v>
      </c>
      <c r="AX134" s="73">
        <f t="shared" si="54"/>
        <v>0</v>
      </c>
      <c r="AY134" s="73">
        <f t="shared" si="120"/>
        <v>0</v>
      </c>
      <c r="AZ134" s="73">
        <f t="shared" si="121"/>
        <v>0</v>
      </c>
      <c r="BA134" s="73">
        <f t="shared" si="122"/>
        <v>0</v>
      </c>
      <c r="BB134" s="91"/>
      <c r="BC134" s="69" t="s">
        <v>24</v>
      </c>
      <c r="BD134" s="160"/>
      <c r="BE134" s="74">
        <v>0</v>
      </c>
      <c r="BF134" s="74">
        <v>0</v>
      </c>
      <c r="BG134" s="74">
        <v>0</v>
      </c>
      <c r="BH134" s="162">
        <f t="shared" si="75"/>
        <v>0</v>
      </c>
    </row>
    <row r="135" spans="1:60" outlineLevel="1" x14ac:dyDescent="0.3">
      <c r="A135" s="71" t="s">
        <v>250</v>
      </c>
      <c r="B135" s="149" t="s">
        <v>247</v>
      </c>
      <c r="C135" s="149" t="s">
        <v>31</v>
      </c>
      <c r="D135" s="150">
        <v>5116150</v>
      </c>
      <c r="E135" s="150" t="s">
        <v>248</v>
      </c>
      <c r="F135" s="173">
        <v>0</v>
      </c>
      <c r="G135" s="73">
        <f t="shared" si="117"/>
        <v>0</v>
      </c>
      <c r="H135" s="74">
        <f>IFERROR(INDEX('[1]2024'!$A:$Q,MATCH($A$3&amp;$D135,'[1]2024'!$B:$B,0),MATCH(H$4,'[1]2024'!$2:$2,0)),0)+IFERROR(INDEX('[1]2024'!$A:$Q,MATCH($B$3&amp;$D135,'[1]2024'!$B:$B,0),MATCH(H$4,'[1]2024'!$2:$2,0)),0)++IFERROR(INDEX('[1]2024'!$A:$Q,MATCH($C$3&amp;$D135,'[1]2024'!$B:$B,0),MATCH(H$4,'[1]2024'!$2:$2,0)),0)++IFERROR(INDEX('[1]2024'!$A:$Q,MATCH($D$3&amp;$D135,'[1]2024'!$B:$B,0),MATCH(H$4,'[1]2024'!$2:$2,0)),0)</f>
        <v>0</v>
      </c>
      <c r="I135" s="74">
        <f>IFERROR(INDEX('[1]2024'!$A:$Q,MATCH($A$3&amp;$D135,'[1]2024'!$B:$B,0),MATCH(I$4,'[1]2024'!$2:$2,0)),0)+IFERROR(INDEX('[1]2024'!$A:$Q,MATCH($B$3&amp;$D135,'[1]2024'!$B:$B,0),MATCH(I$4,'[1]2024'!$2:$2,0)),0)++IFERROR(INDEX('[1]2024'!$A:$Q,MATCH($C$3&amp;$D135,'[1]2024'!$B:$B,0),MATCH(I$4,'[1]2024'!$2:$2,0)),0)++IFERROR(INDEX('[1]2024'!$A:$Q,MATCH($D$3&amp;$D135,'[1]2024'!$B:$B,0),MATCH(I$4,'[1]2024'!$2:$2,0)),0)</f>
        <v>0</v>
      </c>
      <c r="J135" s="74">
        <f>IFERROR(INDEX('[1]2024'!$A:$Q,MATCH($A$3&amp;$D135,'[1]2024'!$B:$B,0),MATCH(J$4,'[1]2024'!$2:$2,0)),0)+IFERROR(INDEX('[1]2024'!$A:$Q,MATCH($B$3&amp;$D135,'[1]2024'!$B:$B,0),MATCH(J$4,'[1]2024'!$2:$2,0)),0)++IFERROR(INDEX('[1]2024'!$A:$Q,MATCH($C$3&amp;$D135,'[1]2024'!$B:$B,0),MATCH(J$4,'[1]2024'!$2:$2,0)),0)++IFERROR(INDEX('[1]2024'!$A:$Q,MATCH($D$3&amp;$D135,'[1]2024'!$B:$B,0),MATCH(J$4,'[1]2024'!$2:$2,0)),0)</f>
        <v>0</v>
      </c>
      <c r="K135" s="74">
        <f>IFERROR(INDEX('[1]2024'!$A:$Q,MATCH($A$3&amp;$D135,'[1]2024'!$B:$B,0),MATCH(K$4,'[1]2024'!$2:$2,0)),0)+IFERROR(INDEX('[1]2024'!$A:$Q,MATCH($B$3&amp;$D135,'[1]2024'!$B:$B,0),MATCH(K$4,'[1]2024'!$2:$2,0)),0)++IFERROR(INDEX('[1]2024'!$A:$Q,MATCH($C$3&amp;$D135,'[1]2024'!$B:$B,0),MATCH(K$4,'[1]2024'!$2:$2,0)),0)++IFERROR(INDEX('[1]2024'!$A:$Q,MATCH($D$3&amp;$D135,'[1]2024'!$B:$B,0),MATCH(K$4,'[1]2024'!$2:$2,0)),0)</f>
        <v>0</v>
      </c>
      <c r="L135" s="74">
        <f>IFERROR(INDEX('[1]2024'!$A:$Q,MATCH($A$3&amp;$D135,'[1]2024'!$B:$B,0),MATCH(L$4,'[1]2024'!$2:$2,0)),0)+IFERROR(INDEX('[1]2024'!$A:$Q,MATCH($B$3&amp;$D135,'[1]2024'!$B:$B,0),MATCH(L$4,'[1]2024'!$2:$2,0)),0)++IFERROR(INDEX('[1]2024'!$A:$Q,MATCH($C$3&amp;$D135,'[1]2024'!$B:$B,0),MATCH(L$4,'[1]2024'!$2:$2,0)),0)++IFERROR(INDEX('[1]2024'!$A:$Q,MATCH($D$3&amp;$D135,'[1]2024'!$B:$B,0),MATCH(L$4,'[1]2024'!$2:$2,0)),0)</f>
        <v>0</v>
      </c>
      <c r="M135" s="74">
        <f>IFERROR(INDEX('[1]2024'!$A:$Q,MATCH($A$3&amp;$D135,'[1]2024'!$B:$B,0),MATCH(M$4,'[1]2024'!$2:$2,0)),0)+IFERROR(INDEX('[1]2024'!$A:$Q,MATCH($B$3&amp;$D135,'[1]2024'!$B:$B,0),MATCH(M$4,'[1]2024'!$2:$2,0)),0)++IFERROR(INDEX('[1]2024'!$A:$Q,MATCH($C$3&amp;$D135,'[1]2024'!$B:$B,0),MATCH(M$4,'[1]2024'!$2:$2,0)),0)++IFERROR(INDEX('[1]2024'!$A:$Q,MATCH($D$3&amp;$D135,'[1]2024'!$B:$B,0),MATCH(M$4,'[1]2024'!$2:$2,0)),0)</f>
        <v>0</v>
      </c>
      <c r="N135" s="74">
        <f>IFERROR(INDEX('[1]2024'!$A:$Q,MATCH($A$3&amp;$D135,'[1]2024'!$B:$B,0),MATCH(N$4,'[1]2024'!$2:$2,0)),0)+IFERROR(INDEX('[1]2024'!$A:$Q,MATCH($B$3&amp;$D135,'[1]2024'!$B:$B,0),MATCH(N$4,'[1]2024'!$2:$2,0)),0)++IFERROR(INDEX('[1]2024'!$A:$Q,MATCH($C$3&amp;$D135,'[1]2024'!$B:$B,0),MATCH(N$4,'[1]2024'!$2:$2,0)),0)++IFERROR(INDEX('[1]2024'!$A:$Q,MATCH($D$3&amp;$D135,'[1]2024'!$B:$B,0),MATCH(N$4,'[1]2024'!$2:$2,0)),0)</f>
        <v>0</v>
      </c>
      <c r="O135" s="74">
        <f>IFERROR(INDEX('[1]2024'!$A:$Q,MATCH($A$3&amp;$D135,'[1]2024'!$B:$B,0),MATCH(O$4,'[1]2024'!$2:$2,0)),0)+IFERROR(INDEX('[1]2024'!$A:$Q,MATCH($B$3&amp;$D135,'[1]2024'!$B:$B,0),MATCH(O$4,'[1]2024'!$2:$2,0)),0)++IFERROR(INDEX('[1]2024'!$A:$Q,MATCH($C$3&amp;$D135,'[1]2024'!$B:$B,0),MATCH(O$4,'[1]2024'!$2:$2,0)),0)++IFERROR(INDEX('[1]2024'!$A:$Q,MATCH($D$3&amp;$D135,'[1]2024'!$B:$B,0),MATCH(O$4,'[1]2024'!$2:$2,0)),0)</f>
        <v>0</v>
      </c>
      <c r="P135" s="74">
        <f>IFERROR(INDEX('[1]2024'!$A:$Q,MATCH($A$3&amp;$D135,'[1]2024'!$B:$B,0),MATCH(P$4,'[1]2024'!$2:$2,0)),0)+IFERROR(INDEX('[1]2024'!$A:$Q,MATCH($B$3&amp;$D135,'[1]2024'!$B:$B,0),MATCH(P$4,'[1]2024'!$2:$2,0)),0)++IFERROR(INDEX('[1]2024'!$A:$Q,MATCH($C$3&amp;$D135,'[1]2024'!$B:$B,0),MATCH(P$4,'[1]2024'!$2:$2,0)),0)++IFERROR(INDEX('[1]2024'!$A:$Q,MATCH($D$3&amp;$D135,'[1]2024'!$B:$B,0),MATCH(P$4,'[1]2024'!$2:$2,0)),0)</f>
        <v>0</v>
      </c>
      <c r="Q135" s="74">
        <f>IFERROR(INDEX('[1]2024'!$A:$Q,MATCH($A$3&amp;$D135,'[1]2024'!$B:$B,0),MATCH(Q$4,'[1]2024'!$2:$2,0)),0)+IFERROR(INDEX('[1]2024'!$A:$Q,MATCH($B$3&amp;$D135,'[1]2024'!$B:$B,0),MATCH(Q$4,'[1]2024'!$2:$2,0)),0)++IFERROR(INDEX('[1]2024'!$A:$Q,MATCH($C$3&amp;$D135,'[1]2024'!$B:$B,0),MATCH(Q$4,'[1]2024'!$2:$2,0)),0)++IFERROR(INDEX('[1]2024'!$A:$Q,MATCH($D$3&amp;$D135,'[1]2024'!$B:$B,0),MATCH(Q$4,'[1]2024'!$2:$2,0)),0)</f>
        <v>0</v>
      </c>
      <c r="R135" s="74">
        <f>IFERROR(INDEX('[1]2024'!$A:$Q,MATCH($A$3&amp;$D135,'[1]2024'!$B:$B,0),MATCH(R$4,'[1]2024'!$2:$2,0)),0)+IFERROR(INDEX('[1]2024'!$A:$Q,MATCH($B$3&amp;$D135,'[1]2024'!$B:$B,0),MATCH(R$4,'[1]2024'!$2:$2,0)),0)++IFERROR(INDEX('[1]2024'!$A:$Q,MATCH($C$3&amp;$D135,'[1]2024'!$B:$B,0),MATCH(R$4,'[1]2024'!$2:$2,0)),0)++IFERROR(INDEX('[1]2024'!$A:$Q,MATCH($D$3&amp;$D135,'[1]2024'!$B:$B,0),MATCH(R$4,'[1]2024'!$2:$2,0)),0)</f>
        <v>0</v>
      </c>
      <c r="S135" s="74">
        <f>IFERROR(INDEX('[1]2024'!$A:$Q,MATCH($A$3&amp;$D135,'[1]2024'!$B:$B,0),MATCH(S$4,'[1]2024'!$2:$2,0)),0)+IFERROR(INDEX('[1]2024'!$A:$Q,MATCH($B$3&amp;$D135,'[1]2024'!$B:$B,0),MATCH(S$4,'[1]2024'!$2:$2,0)),0)++IFERROR(INDEX('[1]2024'!$A:$Q,MATCH($C$3&amp;$D135,'[1]2024'!$B:$B,0),MATCH(S$4,'[1]2024'!$2:$2,0)),0)++IFERROR(INDEX('[1]2024'!$A:$Q,MATCH($D$3&amp;$D135,'[1]2024'!$B:$B,0),MATCH(S$4,'[1]2024'!$2:$2,0)),0)</f>
        <v>0</v>
      </c>
      <c r="T135" s="75">
        <v>0</v>
      </c>
      <c r="U135" s="73">
        <f t="shared" si="118"/>
        <v>0</v>
      </c>
      <c r="V135" s="174">
        <v>0</v>
      </c>
      <c r="W135" s="105">
        <v>0</v>
      </c>
      <c r="X135" s="105">
        <v>0</v>
      </c>
      <c r="Y135" s="105">
        <v>0</v>
      </c>
      <c r="Z135" s="105">
        <v>0</v>
      </c>
      <c r="AA135" s="105">
        <v>0</v>
      </c>
      <c r="AB135" s="105">
        <v>0</v>
      </c>
      <c r="AC135" s="105">
        <v>0</v>
      </c>
      <c r="AD135" s="105">
        <v>0</v>
      </c>
      <c r="AE135" s="105">
        <v>0</v>
      </c>
      <c r="AF135" s="105">
        <v>0</v>
      </c>
      <c r="AG135" s="175">
        <v>0</v>
      </c>
      <c r="AH135" s="73">
        <f t="shared" si="119"/>
        <v>0</v>
      </c>
      <c r="AI135" s="73"/>
      <c r="AJ135" s="73"/>
      <c r="AK135" s="73"/>
      <c r="AL135" s="73"/>
      <c r="AM135" s="73"/>
      <c r="AN135" s="73"/>
      <c r="AO135" s="73"/>
      <c r="AP135" s="73"/>
      <c r="AQ135" s="73"/>
      <c r="AR135" s="73"/>
      <c r="AS135" s="73"/>
      <c r="AT135" s="73"/>
      <c r="AU135" s="73">
        <f t="shared" si="109"/>
        <v>0</v>
      </c>
      <c r="AV135" s="73">
        <f t="shared" si="52"/>
        <v>0</v>
      </c>
      <c r="AW135" s="73">
        <f t="shared" si="53"/>
        <v>0</v>
      </c>
      <c r="AX135" s="73">
        <f t="shared" si="54"/>
        <v>0</v>
      </c>
      <c r="AY135" s="73">
        <f t="shared" si="120"/>
        <v>0</v>
      </c>
      <c r="AZ135" s="73">
        <f t="shared" si="121"/>
        <v>0</v>
      </c>
      <c r="BA135" s="73">
        <f t="shared" si="122"/>
        <v>0</v>
      </c>
      <c r="BB135" s="91"/>
      <c r="BC135" s="80" t="s">
        <v>24</v>
      </c>
      <c r="BD135" s="163"/>
      <c r="BE135" s="74">
        <v>0</v>
      </c>
      <c r="BF135" s="74">
        <v>0</v>
      </c>
      <c r="BG135" s="74">
        <v>0</v>
      </c>
      <c r="BH135" s="162">
        <f t="shared" si="75"/>
        <v>0</v>
      </c>
    </row>
    <row r="136" spans="1:60" outlineLevel="1" x14ac:dyDescent="0.3">
      <c r="A136" s="71" t="s">
        <v>251</v>
      </c>
      <c r="B136" s="149" t="s">
        <v>243</v>
      </c>
      <c r="C136" s="149" t="s">
        <v>31</v>
      </c>
      <c r="D136" s="150">
        <v>5116160</v>
      </c>
      <c r="E136" s="150" t="s">
        <v>244</v>
      </c>
      <c r="F136" s="173">
        <v>0</v>
      </c>
      <c r="G136" s="73">
        <f t="shared" si="117"/>
        <v>0</v>
      </c>
      <c r="H136" s="74">
        <f>IFERROR(INDEX('[1]2024'!$A:$Q,MATCH($A$3&amp;$D136,'[1]2024'!$B:$B,0),MATCH(H$4,'[1]2024'!$2:$2,0)),0)+IFERROR(INDEX('[1]2024'!$A:$Q,MATCH($B$3&amp;$D136,'[1]2024'!$B:$B,0),MATCH(H$4,'[1]2024'!$2:$2,0)),0)++IFERROR(INDEX('[1]2024'!$A:$Q,MATCH($C$3&amp;$D136,'[1]2024'!$B:$B,0),MATCH(H$4,'[1]2024'!$2:$2,0)),0)++IFERROR(INDEX('[1]2024'!$A:$Q,MATCH($D$3&amp;$D136,'[1]2024'!$B:$B,0),MATCH(H$4,'[1]2024'!$2:$2,0)),0)</f>
        <v>0</v>
      </c>
      <c r="I136" s="74">
        <f>IFERROR(INDEX('[1]2024'!$A:$Q,MATCH($A$3&amp;$D136,'[1]2024'!$B:$B,0),MATCH(I$4,'[1]2024'!$2:$2,0)),0)+IFERROR(INDEX('[1]2024'!$A:$Q,MATCH($B$3&amp;$D136,'[1]2024'!$B:$B,0),MATCH(I$4,'[1]2024'!$2:$2,0)),0)++IFERROR(INDEX('[1]2024'!$A:$Q,MATCH($C$3&amp;$D136,'[1]2024'!$B:$B,0),MATCH(I$4,'[1]2024'!$2:$2,0)),0)++IFERROR(INDEX('[1]2024'!$A:$Q,MATCH($D$3&amp;$D136,'[1]2024'!$B:$B,0),MATCH(I$4,'[1]2024'!$2:$2,0)),0)</f>
        <v>0</v>
      </c>
      <c r="J136" s="74">
        <f>IFERROR(INDEX('[1]2024'!$A:$Q,MATCH($A$3&amp;$D136,'[1]2024'!$B:$B,0),MATCH(J$4,'[1]2024'!$2:$2,0)),0)+IFERROR(INDEX('[1]2024'!$A:$Q,MATCH($B$3&amp;$D136,'[1]2024'!$B:$B,0),MATCH(J$4,'[1]2024'!$2:$2,0)),0)++IFERROR(INDEX('[1]2024'!$A:$Q,MATCH($C$3&amp;$D136,'[1]2024'!$B:$B,0),MATCH(J$4,'[1]2024'!$2:$2,0)),0)++IFERROR(INDEX('[1]2024'!$A:$Q,MATCH($D$3&amp;$D136,'[1]2024'!$B:$B,0),MATCH(J$4,'[1]2024'!$2:$2,0)),0)</f>
        <v>0</v>
      </c>
      <c r="K136" s="74">
        <f>IFERROR(INDEX('[1]2024'!$A:$Q,MATCH($A$3&amp;$D136,'[1]2024'!$B:$B,0),MATCH(K$4,'[1]2024'!$2:$2,0)),0)+IFERROR(INDEX('[1]2024'!$A:$Q,MATCH($B$3&amp;$D136,'[1]2024'!$B:$B,0),MATCH(K$4,'[1]2024'!$2:$2,0)),0)++IFERROR(INDEX('[1]2024'!$A:$Q,MATCH($C$3&amp;$D136,'[1]2024'!$B:$B,0),MATCH(K$4,'[1]2024'!$2:$2,0)),0)++IFERROR(INDEX('[1]2024'!$A:$Q,MATCH($D$3&amp;$D136,'[1]2024'!$B:$B,0),MATCH(K$4,'[1]2024'!$2:$2,0)),0)</f>
        <v>0</v>
      </c>
      <c r="L136" s="74">
        <f>IFERROR(INDEX('[1]2024'!$A:$Q,MATCH($A$3&amp;$D136,'[1]2024'!$B:$B,0),MATCH(L$4,'[1]2024'!$2:$2,0)),0)+IFERROR(INDEX('[1]2024'!$A:$Q,MATCH($B$3&amp;$D136,'[1]2024'!$B:$B,0),MATCH(L$4,'[1]2024'!$2:$2,0)),0)++IFERROR(INDEX('[1]2024'!$A:$Q,MATCH($C$3&amp;$D136,'[1]2024'!$B:$B,0),MATCH(L$4,'[1]2024'!$2:$2,0)),0)++IFERROR(INDEX('[1]2024'!$A:$Q,MATCH($D$3&amp;$D136,'[1]2024'!$B:$B,0),MATCH(L$4,'[1]2024'!$2:$2,0)),0)</f>
        <v>0</v>
      </c>
      <c r="M136" s="74">
        <f>IFERROR(INDEX('[1]2024'!$A:$Q,MATCH($A$3&amp;$D136,'[1]2024'!$B:$B,0),MATCH(M$4,'[1]2024'!$2:$2,0)),0)+IFERROR(INDEX('[1]2024'!$A:$Q,MATCH($B$3&amp;$D136,'[1]2024'!$B:$B,0),MATCH(M$4,'[1]2024'!$2:$2,0)),0)++IFERROR(INDEX('[1]2024'!$A:$Q,MATCH($C$3&amp;$D136,'[1]2024'!$B:$B,0),MATCH(M$4,'[1]2024'!$2:$2,0)),0)++IFERROR(INDEX('[1]2024'!$A:$Q,MATCH($D$3&amp;$D136,'[1]2024'!$B:$B,0),MATCH(M$4,'[1]2024'!$2:$2,0)),0)</f>
        <v>0</v>
      </c>
      <c r="N136" s="74">
        <f>IFERROR(INDEX('[1]2024'!$A:$Q,MATCH($A$3&amp;$D136,'[1]2024'!$B:$B,0),MATCH(N$4,'[1]2024'!$2:$2,0)),0)+IFERROR(INDEX('[1]2024'!$A:$Q,MATCH($B$3&amp;$D136,'[1]2024'!$B:$B,0),MATCH(N$4,'[1]2024'!$2:$2,0)),0)++IFERROR(INDEX('[1]2024'!$A:$Q,MATCH($C$3&amp;$D136,'[1]2024'!$B:$B,0),MATCH(N$4,'[1]2024'!$2:$2,0)),0)++IFERROR(INDEX('[1]2024'!$A:$Q,MATCH($D$3&amp;$D136,'[1]2024'!$B:$B,0),MATCH(N$4,'[1]2024'!$2:$2,0)),0)</f>
        <v>0</v>
      </c>
      <c r="O136" s="74">
        <f>IFERROR(INDEX('[1]2024'!$A:$Q,MATCH($A$3&amp;$D136,'[1]2024'!$B:$B,0),MATCH(O$4,'[1]2024'!$2:$2,0)),0)+IFERROR(INDEX('[1]2024'!$A:$Q,MATCH($B$3&amp;$D136,'[1]2024'!$B:$B,0),MATCH(O$4,'[1]2024'!$2:$2,0)),0)++IFERROR(INDEX('[1]2024'!$A:$Q,MATCH($C$3&amp;$D136,'[1]2024'!$B:$B,0),MATCH(O$4,'[1]2024'!$2:$2,0)),0)++IFERROR(INDEX('[1]2024'!$A:$Q,MATCH($D$3&amp;$D136,'[1]2024'!$B:$B,0),MATCH(O$4,'[1]2024'!$2:$2,0)),0)</f>
        <v>0</v>
      </c>
      <c r="P136" s="74">
        <f>IFERROR(INDEX('[1]2024'!$A:$Q,MATCH($A$3&amp;$D136,'[1]2024'!$B:$B,0),MATCH(P$4,'[1]2024'!$2:$2,0)),0)+IFERROR(INDEX('[1]2024'!$A:$Q,MATCH($B$3&amp;$D136,'[1]2024'!$B:$B,0),MATCH(P$4,'[1]2024'!$2:$2,0)),0)++IFERROR(INDEX('[1]2024'!$A:$Q,MATCH($C$3&amp;$D136,'[1]2024'!$B:$B,0),MATCH(P$4,'[1]2024'!$2:$2,0)),0)++IFERROR(INDEX('[1]2024'!$A:$Q,MATCH($D$3&amp;$D136,'[1]2024'!$B:$B,0),MATCH(P$4,'[1]2024'!$2:$2,0)),0)</f>
        <v>0</v>
      </c>
      <c r="Q136" s="74">
        <f>IFERROR(INDEX('[1]2024'!$A:$Q,MATCH($A$3&amp;$D136,'[1]2024'!$B:$B,0),MATCH(Q$4,'[1]2024'!$2:$2,0)),0)+IFERROR(INDEX('[1]2024'!$A:$Q,MATCH($B$3&amp;$D136,'[1]2024'!$B:$B,0),MATCH(Q$4,'[1]2024'!$2:$2,0)),0)++IFERROR(INDEX('[1]2024'!$A:$Q,MATCH($C$3&amp;$D136,'[1]2024'!$B:$B,0),MATCH(Q$4,'[1]2024'!$2:$2,0)),0)++IFERROR(INDEX('[1]2024'!$A:$Q,MATCH($D$3&amp;$D136,'[1]2024'!$B:$B,0),MATCH(Q$4,'[1]2024'!$2:$2,0)),0)</f>
        <v>0</v>
      </c>
      <c r="R136" s="74">
        <f>IFERROR(INDEX('[1]2024'!$A:$Q,MATCH($A$3&amp;$D136,'[1]2024'!$B:$B,0),MATCH(R$4,'[1]2024'!$2:$2,0)),0)+IFERROR(INDEX('[1]2024'!$A:$Q,MATCH($B$3&amp;$D136,'[1]2024'!$B:$B,0),MATCH(R$4,'[1]2024'!$2:$2,0)),0)++IFERROR(INDEX('[1]2024'!$A:$Q,MATCH($C$3&amp;$D136,'[1]2024'!$B:$B,0),MATCH(R$4,'[1]2024'!$2:$2,0)),0)++IFERROR(INDEX('[1]2024'!$A:$Q,MATCH($D$3&amp;$D136,'[1]2024'!$B:$B,0),MATCH(R$4,'[1]2024'!$2:$2,0)),0)</f>
        <v>0</v>
      </c>
      <c r="S136" s="74">
        <f>IFERROR(INDEX('[1]2024'!$A:$Q,MATCH($A$3&amp;$D136,'[1]2024'!$B:$B,0),MATCH(S$4,'[1]2024'!$2:$2,0)),0)+IFERROR(INDEX('[1]2024'!$A:$Q,MATCH($B$3&amp;$D136,'[1]2024'!$B:$B,0),MATCH(S$4,'[1]2024'!$2:$2,0)),0)++IFERROR(INDEX('[1]2024'!$A:$Q,MATCH($C$3&amp;$D136,'[1]2024'!$B:$B,0),MATCH(S$4,'[1]2024'!$2:$2,0)),0)++IFERROR(INDEX('[1]2024'!$A:$Q,MATCH($D$3&amp;$D136,'[1]2024'!$B:$B,0),MATCH(S$4,'[1]2024'!$2:$2,0)),0)</f>
        <v>0</v>
      </c>
      <c r="T136" s="75">
        <v>0</v>
      </c>
      <c r="U136" s="73">
        <f t="shared" si="118"/>
        <v>0</v>
      </c>
      <c r="V136" s="174">
        <v>0</v>
      </c>
      <c r="W136" s="105">
        <v>0</v>
      </c>
      <c r="X136" s="105">
        <v>0</v>
      </c>
      <c r="Y136" s="105">
        <v>0</v>
      </c>
      <c r="Z136" s="105">
        <v>0</v>
      </c>
      <c r="AA136" s="105">
        <v>0</v>
      </c>
      <c r="AB136" s="105">
        <v>0</v>
      </c>
      <c r="AC136" s="105">
        <v>0</v>
      </c>
      <c r="AD136" s="105">
        <v>0</v>
      </c>
      <c r="AE136" s="105">
        <v>0</v>
      </c>
      <c r="AF136" s="105">
        <v>0</v>
      </c>
      <c r="AG136" s="175">
        <v>0</v>
      </c>
      <c r="AH136" s="73">
        <f t="shared" si="119"/>
        <v>0</v>
      </c>
      <c r="AI136" s="73"/>
      <c r="AJ136" s="73"/>
      <c r="AK136" s="73"/>
      <c r="AL136" s="73"/>
      <c r="AM136" s="73"/>
      <c r="AN136" s="73"/>
      <c r="AO136" s="73"/>
      <c r="AP136" s="73"/>
      <c r="AQ136" s="73"/>
      <c r="AR136" s="73"/>
      <c r="AS136" s="73"/>
      <c r="AT136" s="73"/>
      <c r="AU136" s="73">
        <f t="shared" si="109"/>
        <v>0</v>
      </c>
      <c r="AV136" s="73">
        <f t="shared" si="52"/>
        <v>0</v>
      </c>
      <c r="AW136" s="73">
        <f t="shared" si="53"/>
        <v>0</v>
      </c>
      <c r="AX136" s="73">
        <f t="shared" si="54"/>
        <v>0</v>
      </c>
      <c r="AY136" s="73">
        <f t="shared" si="120"/>
        <v>0</v>
      </c>
      <c r="AZ136" s="73">
        <f t="shared" si="121"/>
        <v>0</v>
      </c>
      <c r="BA136" s="73">
        <f t="shared" si="122"/>
        <v>0</v>
      </c>
      <c r="BB136" s="91"/>
      <c r="BC136" s="69" t="s">
        <v>24</v>
      </c>
      <c r="BD136" s="160"/>
      <c r="BE136" s="74">
        <v>0</v>
      </c>
      <c r="BF136" s="74">
        <v>0</v>
      </c>
      <c r="BG136" s="74">
        <v>0</v>
      </c>
      <c r="BH136" s="162">
        <f t="shared" si="75"/>
        <v>0</v>
      </c>
    </row>
    <row r="137" spans="1:60" outlineLevel="1" x14ac:dyDescent="0.3">
      <c r="A137" s="71" t="s">
        <v>252</v>
      </c>
      <c r="B137" s="149" t="s">
        <v>243</v>
      </c>
      <c r="C137" s="149" t="s">
        <v>31</v>
      </c>
      <c r="D137" s="150">
        <v>5116111</v>
      </c>
      <c r="E137" s="150" t="s">
        <v>244</v>
      </c>
      <c r="F137" s="173">
        <v>0</v>
      </c>
      <c r="G137" s="73">
        <f t="shared" si="117"/>
        <v>0</v>
      </c>
      <c r="H137" s="74">
        <f>IFERROR(INDEX('[1]2024'!$A:$Q,MATCH($A$3&amp;$D137,'[1]2024'!$B:$B,0),MATCH(H$4,'[1]2024'!$2:$2,0)),0)+IFERROR(INDEX('[1]2024'!$A:$Q,MATCH($B$3&amp;$D137,'[1]2024'!$B:$B,0),MATCH(H$4,'[1]2024'!$2:$2,0)),0)++IFERROR(INDEX('[1]2024'!$A:$Q,MATCH($C$3&amp;$D137,'[1]2024'!$B:$B,0),MATCH(H$4,'[1]2024'!$2:$2,0)),0)++IFERROR(INDEX('[1]2024'!$A:$Q,MATCH($D$3&amp;$D137,'[1]2024'!$B:$B,0),MATCH(H$4,'[1]2024'!$2:$2,0)),0)</f>
        <v>0</v>
      </c>
      <c r="I137" s="74">
        <f>IFERROR(INDEX('[1]2024'!$A:$Q,MATCH($A$3&amp;$D137,'[1]2024'!$B:$B,0),MATCH(I$4,'[1]2024'!$2:$2,0)),0)+IFERROR(INDEX('[1]2024'!$A:$Q,MATCH($B$3&amp;$D137,'[1]2024'!$B:$B,0),MATCH(I$4,'[1]2024'!$2:$2,0)),0)++IFERROR(INDEX('[1]2024'!$A:$Q,MATCH($C$3&amp;$D137,'[1]2024'!$B:$B,0),MATCH(I$4,'[1]2024'!$2:$2,0)),0)++IFERROR(INDEX('[1]2024'!$A:$Q,MATCH($D$3&amp;$D137,'[1]2024'!$B:$B,0),MATCH(I$4,'[1]2024'!$2:$2,0)),0)</f>
        <v>0</v>
      </c>
      <c r="J137" s="74">
        <f>IFERROR(INDEX('[1]2024'!$A:$Q,MATCH($A$3&amp;$D137,'[1]2024'!$B:$B,0),MATCH(J$4,'[1]2024'!$2:$2,0)),0)+IFERROR(INDEX('[1]2024'!$A:$Q,MATCH($B$3&amp;$D137,'[1]2024'!$B:$B,0),MATCH(J$4,'[1]2024'!$2:$2,0)),0)++IFERROR(INDEX('[1]2024'!$A:$Q,MATCH($C$3&amp;$D137,'[1]2024'!$B:$B,0),MATCH(J$4,'[1]2024'!$2:$2,0)),0)++IFERROR(INDEX('[1]2024'!$A:$Q,MATCH($D$3&amp;$D137,'[1]2024'!$B:$B,0),MATCH(J$4,'[1]2024'!$2:$2,0)),0)</f>
        <v>0</v>
      </c>
      <c r="K137" s="74">
        <f>IFERROR(INDEX('[1]2024'!$A:$Q,MATCH($A$3&amp;$D137,'[1]2024'!$B:$B,0),MATCH(K$4,'[1]2024'!$2:$2,0)),0)+IFERROR(INDEX('[1]2024'!$A:$Q,MATCH($B$3&amp;$D137,'[1]2024'!$B:$B,0),MATCH(K$4,'[1]2024'!$2:$2,0)),0)++IFERROR(INDEX('[1]2024'!$A:$Q,MATCH($C$3&amp;$D137,'[1]2024'!$B:$B,0),MATCH(K$4,'[1]2024'!$2:$2,0)),0)++IFERROR(INDEX('[1]2024'!$A:$Q,MATCH($D$3&amp;$D137,'[1]2024'!$B:$B,0),MATCH(K$4,'[1]2024'!$2:$2,0)),0)</f>
        <v>0</v>
      </c>
      <c r="L137" s="74">
        <f>IFERROR(INDEX('[1]2024'!$A:$Q,MATCH($A$3&amp;$D137,'[1]2024'!$B:$B,0),MATCH(L$4,'[1]2024'!$2:$2,0)),0)+IFERROR(INDEX('[1]2024'!$A:$Q,MATCH($B$3&amp;$D137,'[1]2024'!$B:$B,0),MATCH(L$4,'[1]2024'!$2:$2,0)),0)++IFERROR(INDEX('[1]2024'!$A:$Q,MATCH($C$3&amp;$D137,'[1]2024'!$B:$B,0),MATCH(L$4,'[1]2024'!$2:$2,0)),0)++IFERROR(INDEX('[1]2024'!$A:$Q,MATCH($D$3&amp;$D137,'[1]2024'!$B:$B,0),MATCH(L$4,'[1]2024'!$2:$2,0)),0)</f>
        <v>0</v>
      </c>
      <c r="M137" s="74">
        <f>IFERROR(INDEX('[1]2024'!$A:$Q,MATCH($A$3&amp;$D137,'[1]2024'!$B:$B,0),MATCH(M$4,'[1]2024'!$2:$2,0)),0)+IFERROR(INDEX('[1]2024'!$A:$Q,MATCH($B$3&amp;$D137,'[1]2024'!$B:$B,0),MATCH(M$4,'[1]2024'!$2:$2,0)),0)++IFERROR(INDEX('[1]2024'!$A:$Q,MATCH($C$3&amp;$D137,'[1]2024'!$B:$B,0),MATCH(M$4,'[1]2024'!$2:$2,0)),0)++IFERROR(INDEX('[1]2024'!$A:$Q,MATCH($D$3&amp;$D137,'[1]2024'!$B:$B,0),MATCH(M$4,'[1]2024'!$2:$2,0)),0)</f>
        <v>0</v>
      </c>
      <c r="N137" s="74">
        <f>IFERROR(INDEX('[1]2024'!$A:$Q,MATCH($A$3&amp;$D137,'[1]2024'!$B:$B,0),MATCH(N$4,'[1]2024'!$2:$2,0)),0)+IFERROR(INDEX('[1]2024'!$A:$Q,MATCH($B$3&amp;$D137,'[1]2024'!$B:$B,0),MATCH(N$4,'[1]2024'!$2:$2,0)),0)++IFERROR(INDEX('[1]2024'!$A:$Q,MATCH($C$3&amp;$D137,'[1]2024'!$B:$B,0),MATCH(N$4,'[1]2024'!$2:$2,0)),0)++IFERROR(INDEX('[1]2024'!$A:$Q,MATCH($D$3&amp;$D137,'[1]2024'!$B:$B,0),MATCH(N$4,'[1]2024'!$2:$2,0)),0)</f>
        <v>0</v>
      </c>
      <c r="O137" s="74">
        <f>IFERROR(INDEX('[1]2024'!$A:$Q,MATCH($A$3&amp;$D137,'[1]2024'!$B:$B,0),MATCH(O$4,'[1]2024'!$2:$2,0)),0)+IFERROR(INDEX('[1]2024'!$A:$Q,MATCH($B$3&amp;$D137,'[1]2024'!$B:$B,0),MATCH(O$4,'[1]2024'!$2:$2,0)),0)++IFERROR(INDEX('[1]2024'!$A:$Q,MATCH($C$3&amp;$D137,'[1]2024'!$B:$B,0),MATCH(O$4,'[1]2024'!$2:$2,0)),0)++IFERROR(INDEX('[1]2024'!$A:$Q,MATCH($D$3&amp;$D137,'[1]2024'!$B:$B,0),MATCH(O$4,'[1]2024'!$2:$2,0)),0)</f>
        <v>0</v>
      </c>
      <c r="P137" s="74">
        <f>IFERROR(INDEX('[1]2024'!$A:$Q,MATCH($A$3&amp;$D137,'[1]2024'!$B:$B,0),MATCH(P$4,'[1]2024'!$2:$2,0)),0)+IFERROR(INDEX('[1]2024'!$A:$Q,MATCH($B$3&amp;$D137,'[1]2024'!$B:$B,0),MATCH(P$4,'[1]2024'!$2:$2,0)),0)++IFERROR(INDEX('[1]2024'!$A:$Q,MATCH($C$3&amp;$D137,'[1]2024'!$B:$B,0),MATCH(P$4,'[1]2024'!$2:$2,0)),0)++IFERROR(INDEX('[1]2024'!$A:$Q,MATCH($D$3&amp;$D137,'[1]2024'!$B:$B,0),MATCH(P$4,'[1]2024'!$2:$2,0)),0)</f>
        <v>0</v>
      </c>
      <c r="Q137" s="74">
        <f>IFERROR(INDEX('[1]2024'!$A:$Q,MATCH($A$3&amp;$D137,'[1]2024'!$B:$B,0),MATCH(Q$4,'[1]2024'!$2:$2,0)),0)+IFERROR(INDEX('[1]2024'!$A:$Q,MATCH($B$3&amp;$D137,'[1]2024'!$B:$B,0),MATCH(Q$4,'[1]2024'!$2:$2,0)),0)++IFERROR(INDEX('[1]2024'!$A:$Q,MATCH($C$3&amp;$D137,'[1]2024'!$B:$B,0),MATCH(Q$4,'[1]2024'!$2:$2,0)),0)++IFERROR(INDEX('[1]2024'!$A:$Q,MATCH($D$3&amp;$D137,'[1]2024'!$B:$B,0),MATCH(Q$4,'[1]2024'!$2:$2,0)),0)</f>
        <v>0</v>
      </c>
      <c r="R137" s="74">
        <f>IFERROR(INDEX('[1]2024'!$A:$Q,MATCH($A$3&amp;$D137,'[1]2024'!$B:$B,0),MATCH(R$4,'[1]2024'!$2:$2,0)),0)+IFERROR(INDEX('[1]2024'!$A:$Q,MATCH($B$3&amp;$D137,'[1]2024'!$B:$B,0),MATCH(R$4,'[1]2024'!$2:$2,0)),0)++IFERROR(INDEX('[1]2024'!$A:$Q,MATCH($C$3&amp;$D137,'[1]2024'!$B:$B,0),MATCH(R$4,'[1]2024'!$2:$2,0)),0)++IFERROR(INDEX('[1]2024'!$A:$Q,MATCH($D$3&amp;$D137,'[1]2024'!$B:$B,0),MATCH(R$4,'[1]2024'!$2:$2,0)),0)</f>
        <v>0</v>
      </c>
      <c r="S137" s="74">
        <f>IFERROR(INDEX('[1]2024'!$A:$Q,MATCH($A$3&amp;$D137,'[1]2024'!$B:$B,0),MATCH(S$4,'[1]2024'!$2:$2,0)),0)+IFERROR(INDEX('[1]2024'!$A:$Q,MATCH($B$3&amp;$D137,'[1]2024'!$B:$B,0),MATCH(S$4,'[1]2024'!$2:$2,0)),0)++IFERROR(INDEX('[1]2024'!$A:$Q,MATCH($C$3&amp;$D137,'[1]2024'!$B:$B,0),MATCH(S$4,'[1]2024'!$2:$2,0)),0)++IFERROR(INDEX('[1]2024'!$A:$Q,MATCH($D$3&amp;$D137,'[1]2024'!$B:$B,0),MATCH(S$4,'[1]2024'!$2:$2,0)),0)</f>
        <v>0</v>
      </c>
      <c r="T137" s="75">
        <v>0</v>
      </c>
      <c r="U137" s="73">
        <f t="shared" si="118"/>
        <v>0</v>
      </c>
      <c r="V137" s="174">
        <v>0</v>
      </c>
      <c r="W137" s="105">
        <v>0</v>
      </c>
      <c r="X137" s="105">
        <v>0</v>
      </c>
      <c r="Y137" s="105">
        <v>0</v>
      </c>
      <c r="Z137" s="105">
        <v>0</v>
      </c>
      <c r="AA137" s="105">
        <v>0</v>
      </c>
      <c r="AB137" s="105">
        <v>0</v>
      </c>
      <c r="AC137" s="105">
        <v>0</v>
      </c>
      <c r="AD137" s="105">
        <v>0</v>
      </c>
      <c r="AE137" s="105">
        <v>0</v>
      </c>
      <c r="AF137" s="105">
        <v>0</v>
      </c>
      <c r="AG137" s="175">
        <v>0</v>
      </c>
      <c r="AH137" s="73">
        <f t="shared" si="119"/>
        <v>0</v>
      </c>
      <c r="AI137" s="73"/>
      <c r="AJ137" s="73"/>
      <c r="AK137" s="73"/>
      <c r="AL137" s="73"/>
      <c r="AM137" s="73"/>
      <c r="AN137" s="73"/>
      <c r="AO137" s="73"/>
      <c r="AP137" s="73"/>
      <c r="AQ137" s="73"/>
      <c r="AR137" s="73"/>
      <c r="AS137" s="73"/>
      <c r="AT137" s="73"/>
      <c r="AU137" s="73">
        <f t="shared" si="109"/>
        <v>0</v>
      </c>
      <c r="AV137" s="73">
        <f t="shared" si="52"/>
        <v>0</v>
      </c>
      <c r="AW137" s="73">
        <f t="shared" si="53"/>
        <v>0</v>
      </c>
      <c r="AX137" s="73">
        <f t="shared" si="54"/>
        <v>0</v>
      </c>
      <c r="AY137" s="73">
        <f t="shared" si="120"/>
        <v>0</v>
      </c>
      <c r="AZ137" s="73">
        <f t="shared" si="121"/>
        <v>0</v>
      </c>
      <c r="BA137" s="73">
        <f t="shared" si="122"/>
        <v>0</v>
      </c>
      <c r="BB137" s="91"/>
      <c r="BC137" s="69" t="s">
        <v>24</v>
      </c>
      <c r="BD137" s="160"/>
      <c r="BE137" s="74">
        <v>0</v>
      </c>
      <c r="BF137" s="74">
        <v>0</v>
      </c>
      <c r="BG137" s="74">
        <v>0</v>
      </c>
      <c r="BH137" s="162">
        <f t="shared" si="75"/>
        <v>0</v>
      </c>
    </row>
    <row r="138" spans="1:60" x14ac:dyDescent="0.3">
      <c r="A138" s="57" t="s">
        <v>253</v>
      </c>
      <c r="B138" s="158" t="s">
        <v>21</v>
      </c>
      <c r="C138" s="158"/>
      <c r="D138" s="159"/>
      <c r="E138" s="159"/>
      <c r="F138" s="169">
        <v>0</v>
      </c>
      <c r="G138" s="61">
        <f t="shared" ref="G138:S138" si="123">G139</f>
        <v>0</v>
      </c>
      <c r="H138" s="62">
        <f t="shared" si="123"/>
        <v>0</v>
      </c>
      <c r="I138" s="63">
        <f t="shared" si="123"/>
        <v>0</v>
      </c>
      <c r="J138" s="63">
        <f t="shared" si="123"/>
        <v>0</v>
      </c>
      <c r="K138" s="63">
        <f t="shared" si="123"/>
        <v>0</v>
      </c>
      <c r="L138" s="63">
        <f t="shared" si="123"/>
        <v>0</v>
      </c>
      <c r="M138" s="63">
        <f t="shared" si="123"/>
        <v>0</v>
      </c>
      <c r="N138" s="63">
        <f t="shared" si="123"/>
        <v>0</v>
      </c>
      <c r="O138" s="63">
        <f t="shared" si="123"/>
        <v>0</v>
      </c>
      <c r="P138" s="63">
        <f t="shared" si="123"/>
        <v>0</v>
      </c>
      <c r="Q138" s="63">
        <f t="shared" si="123"/>
        <v>0</v>
      </c>
      <c r="R138" s="63">
        <f t="shared" si="123"/>
        <v>0</v>
      </c>
      <c r="S138" s="63">
        <f t="shared" si="123"/>
        <v>0</v>
      </c>
      <c r="T138" s="64">
        <v>0</v>
      </c>
      <c r="U138" s="61">
        <f t="shared" ref="U138:Z138" si="124">U139</f>
        <v>0</v>
      </c>
      <c r="V138" s="85">
        <f t="shared" si="124"/>
        <v>0</v>
      </c>
      <c r="W138" s="99">
        <f t="shared" si="124"/>
        <v>0</v>
      </c>
      <c r="X138" s="99">
        <f t="shared" si="124"/>
        <v>0</v>
      </c>
      <c r="Y138" s="99">
        <f t="shared" si="124"/>
        <v>0</v>
      </c>
      <c r="Z138" s="99">
        <f t="shared" si="124"/>
        <v>0</v>
      </c>
      <c r="AA138" s="99">
        <v>0</v>
      </c>
      <c r="AB138" s="99">
        <v>0</v>
      </c>
      <c r="AC138" s="99">
        <v>0</v>
      </c>
      <c r="AD138" s="99">
        <v>0</v>
      </c>
      <c r="AE138" s="99">
        <v>0</v>
      </c>
      <c r="AF138" s="99">
        <v>0</v>
      </c>
      <c r="AG138" s="170">
        <v>0</v>
      </c>
      <c r="AH138" s="61">
        <f t="shared" ref="AH138:AT138" si="125">AH139</f>
        <v>0</v>
      </c>
      <c r="AI138" s="61">
        <f t="shared" si="125"/>
        <v>0</v>
      </c>
      <c r="AJ138" s="61">
        <f t="shared" si="125"/>
        <v>0</v>
      </c>
      <c r="AK138" s="61">
        <f t="shared" si="125"/>
        <v>0</v>
      </c>
      <c r="AL138" s="61">
        <f t="shared" si="125"/>
        <v>0</v>
      </c>
      <c r="AM138" s="61">
        <f t="shared" si="125"/>
        <v>0</v>
      </c>
      <c r="AN138" s="61">
        <f t="shared" si="125"/>
        <v>0</v>
      </c>
      <c r="AO138" s="61">
        <f t="shared" si="125"/>
        <v>0</v>
      </c>
      <c r="AP138" s="61">
        <f t="shared" si="125"/>
        <v>0</v>
      </c>
      <c r="AQ138" s="61">
        <f t="shared" si="125"/>
        <v>0</v>
      </c>
      <c r="AR138" s="61">
        <f t="shared" si="125"/>
        <v>0</v>
      </c>
      <c r="AS138" s="61">
        <f t="shared" si="125"/>
        <v>0</v>
      </c>
      <c r="AT138" s="61">
        <f t="shared" si="125"/>
        <v>0</v>
      </c>
      <c r="AU138" s="61">
        <f t="shared" si="109"/>
        <v>0</v>
      </c>
      <c r="AV138" s="61">
        <f t="shared" ref="AV138:AV176" si="126">SUM(AL138:AN138)</f>
        <v>0</v>
      </c>
      <c r="AW138" s="61">
        <f t="shared" ref="AW138:AW176" si="127">SUM(AO138:AQ138)</f>
        <v>0</v>
      </c>
      <c r="AX138" s="61">
        <f t="shared" ref="AX138:AX176" si="128">SUM(AR138:AT138)</f>
        <v>0</v>
      </c>
      <c r="AY138" s="61">
        <f>AY139</f>
        <v>0</v>
      </c>
      <c r="AZ138" s="61">
        <f>AZ139</f>
        <v>0</v>
      </c>
      <c r="BA138" s="61">
        <f>BA139</f>
        <v>0</v>
      </c>
      <c r="BB138" s="91"/>
      <c r="BC138" s="171"/>
      <c r="BD138" s="172"/>
      <c r="BE138" s="85">
        <f>BE139</f>
        <v>0</v>
      </c>
      <c r="BF138" s="85">
        <v>0</v>
      </c>
      <c r="BG138" s="85">
        <v>0</v>
      </c>
      <c r="BH138" s="161">
        <f t="shared" si="75"/>
        <v>0</v>
      </c>
    </row>
    <row r="139" spans="1:60" outlineLevel="1" x14ac:dyDescent="0.3">
      <c r="A139" s="71" t="s">
        <v>254</v>
      </c>
      <c r="B139" s="149" t="s">
        <v>255</v>
      </c>
      <c r="C139" s="149" t="s">
        <v>31</v>
      </c>
      <c r="D139" s="150">
        <v>5117110</v>
      </c>
      <c r="E139" s="150" t="s">
        <v>256</v>
      </c>
      <c r="F139" s="173">
        <v>0</v>
      </c>
      <c r="G139" s="73">
        <f>SUM(H139:S139)</f>
        <v>0</v>
      </c>
      <c r="H139" s="74">
        <f>IFERROR(INDEX('[1]2024'!$A:$Q,MATCH($A$3&amp;$D139,'[1]2024'!$B:$B,0),MATCH(H$4,'[1]2024'!$2:$2,0)),0)+IFERROR(INDEX('[1]2024'!$A:$Q,MATCH($B$3&amp;$D139,'[1]2024'!$B:$B,0),MATCH(H$4,'[1]2024'!$2:$2,0)),0)++IFERROR(INDEX('[1]2024'!$A:$Q,MATCH($C$3&amp;$D139,'[1]2024'!$B:$B,0),MATCH(H$4,'[1]2024'!$2:$2,0)),0)++IFERROR(INDEX('[1]2024'!$A:$Q,MATCH($D$3&amp;$D139,'[1]2024'!$B:$B,0),MATCH(H$4,'[1]2024'!$2:$2,0)),0)</f>
        <v>0</v>
      </c>
      <c r="I139" s="74">
        <f>IFERROR(INDEX('[1]2024'!$A:$Q,MATCH($A$3&amp;$D139,'[1]2024'!$B:$B,0),MATCH(I$4,'[1]2024'!$2:$2,0)),0)+IFERROR(INDEX('[1]2024'!$A:$Q,MATCH($B$3&amp;$D139,'[1]2024'!$B:$B,0),MATCH(I$4,'[1]2024'!$2:$2,0)),0)++IFERROR(INDEX('[1]2024'!$A:$Q,MATCH($C$3&amp;$D139,'[1]2024'!$B:$B,0),MATCH(I$4,'[1]2024'!$2:$2,0)),0)++IFERROR(INDEX('[1]2024'!$A:$Q,MATCH($D$3&amp;$D139,'[1]2024'!$B:$B,0),MATCH(I$4,'[1]2024'!$2:$2,0)),0)</f>
        <v>0</v>
      </c>
      <c r="J139" s="74">
        <f>IFERROR(INDEX('[1]2024'!$A:$Q,MATCH($A$3&amp;$D139,'[1]2024'!$B:$B,0),MATCH(J$4,'[1]2024'!$2:$2,0)),0)+IFERROR(INDEX('[1]2024'!$A:$Q,MATCH($B$3&amp;$D139,'[1]2024'!$B:$B,0),MATCH(J$4,'[1]2024'!$2:$2,0)),0)++IFERROR(INDEX('[1]2024'!$A:$Q,MATCH($C$3&amp;$D139,'[1]2024'!$B:$B,0),MATCH(J$4,'[1]2024'!$2:$2,0)),0)++IFERROR(INDEX('[1]2024'!$A:$Q,MATCH($D$3&amp;$D139,'[1]2024'!$B:$B,0),MATCH(J$4,'[1]2024'!$2:$2,0)),0)</f>
        <v>0</v>
      </c>
      <c r="K139" s="74">
        <f>IFERROR(INDEX('[1]2024'!$A:$Q,MATCH($A$3&amp;$D139,'[1]2024'!$B:$B,0),MATCH(K$4,'[1]2024'!$2:$2,0)),0)+IFERROR(INDEX('[1]2024'!$A:$Q,MATCH($B$3&amp;$D139,'[1]2024'!$B:$B,0),MATCH(K$4,'[1]2024'!$2:$2,0)),0)++IFERROR(INDEX('[1]2024'!$A:$Q,MATCH($C$3&amp;$D139,'[1]2024'!$B:$B,0),MATCH(K$4,'[1]2024'!$2:$2,0)),0)++IFERROR(INDEX('[1]2024'!$A:$Q,MATCH($D$3&amp;$D139,'[1]2024'!$B:$B,0),MATCH(K$4,'[1]2024'!$2:$2,0)),0)</f>
        <v>0</v>
      </c>
      <c r="L139" s="74">
        <f>IFERROR(INDEX('[1]2024'!$A:$Q,MATCH($A$3&amp;$D139,'[1]2024'!$B:$B,0),MATCH(L$4,'[1]2024'!$2:$2,0)),0)+IFERROR(INDEX('[1]2024'!$A:$Q,MATCH($B$3&amp;$D139,'[1]2024'!$B:$B,0),MATCH(L$4,'[1]2024'!$2:$2,0)),0)++IFERROR(INDEX('[1]2024'!$A:$Q,MATCH($C$3&amp;$D139,'[1]2024'!$B:$B,0),MATCH(L$4,'[1]2024'!$2:$2,0)),0)++IFERROR(INDEX('[1]2024'!$A:$Q,MATCH($D$3&amp;$D139,'[1]2024'!$B:$B,0),MATCH(L$4,'[1]2024'!$2:$2,0)),0)</f>
        <v>0</v>
      </c>
      <c r="M139" s="74">
        <f>IFERROR(INDEX('[1]2024'!$A:$Q,MATCH($A$3&amp;$D139,'[1]2024'!$B:$B,0),MATCH(M$4,'[1]2024'!$2:$2,0)),0)+IFERROR(INDEX('[1]2024'!$A:$Q,MATCH($B$3&amp;$D139,'[1]2024'!$B:$B,0),MATCH(M$4,'[1]2024'!$2:$2,0)),0)++IFERROR(INDEX('[1]2024'!$A:$Q,MATCH($C$3&amp;$D139,'[1]2024'!$B:$B,0),MATCH(M$4,'[1]2024'!$2:$2,0)),0)++IFERROR(INDEX('[1]2024'!$A:$Q,MATCH($D$3&amp;$D139,'[1]2024'!$B:$B,0),MATCH(M$4,'[1]2024'!$2:$2,0)),0)</f>
        <v>0</v>
      </c>
      <c r="N139" s="74">
        <f>IFERROR(INDEX('[1]2024'!$A:$Q,MATCH($A$3&amp;$D139,'[1]2024'!$B:$B,0),MATCH(N$4,'[1]2024'!$2:$2,0)),0)+IFERROR(INDEX('[1]2024'!$A:$Q,MATCH($B$3&amp;$D139,'[1]2024'!$B:$B,0),MATCH(N$4,'[1]2024'!$2:$2,0)),0)++IFERROR(INDEX('[1]2024'!$A:$Q,MATCH($C$3&amp;$D139,'[1]2024'!$B:$B,0),MATCH(N$4,'[1]2024'!$2:$2,0)),0)++IFERROR(INDEX('[1]2024'!$A:$Q,MATCH($D$3&amp;$D139,'[1]2024'!$B:$B,0),MATCH(N$4,'[1]2024'!$2:$2,0)),0)</f>
        <v>0</v>
      </c>
      <c r="O139" s="74">
        <f>IFERROR(INDEX('[1]2024'!$A:$Q,MATCH($A$3&amp;$D139,'[1]2024'!$B:$B,0),MATCH(O$4,'[1]2024'!$2:$2,0)),0)+IFERROR(INDEX('[1]2024'!$A:$Q,MATCH($B$3&amp;$D139,'[1]2024'!$B:$B,0),MATCH(O$4,'[1]2024'!$2:$2,0)),0)++IFERROR(INDEX('[1]2024'!$A:$Q,MATCH($C$3&amp;$D139,'[1]2024'!$B:$B,0),MATCH(O$4,'[1]2024'!$2:$2,0)),0)++IFERROR(INDEX('[1]2024'!$A:$Q,MATCH($D$3&amp;$D139,'[1]2024'!$B:$B,0),MATCH(O$4,'[1]2024'!$2:$2,0)),0)</f>
        <v>0</v>
      </c>
      <c r="P139" s="74">
        <f>IFERROR(INDEX('[1]2024'!$A:$Q,MATCH($A$3&amp;$D139,'[1]2024'!$B:$B,0),MATCH(P$4,'[1]2024'!$2:$2,0)),0)+IFERROR(INDEX('[1]2024'!$A:$Q,MATCH($B$3&amp;$D139,'[1]2024'!$B:$B,0),MATCH(P$4,'[1]2024'!$2:$2,0)),0)++IFERROR(INDEX('[1]2024'!$A:$Q,MATCH($C$3&amp;$D139,'[1]2024'!$B:$B,0),MATCH(P$4,'[1]2024'!$2:$2,0)),0)++IFERROR(INDEX('[1]2024'!$A:$Q,MATCH($D$3&amp;$D139,'[1]2024'!$B:$B,0),MATCH(P$4,'[1]2024'!$2:$2,0)),0)</f>
        <v>0</v>
      </c>
      <c r="Q139" s="74">
        <f>IFERROR(INDEX('[1]2024'!$A:$Q,MATCH($A$3&amp;$D139,'[1]2024'!$B:$B,0),MATCH(Q$4,'[1]2024'!$2:$2,0)),0)+IFERROR(INDEX('[1]2024'!$A:$Q,MATCH($B$3&amp;$D139,'[1]2024'!$B:$B,0),MATCH(Q$4,'[1]2024'!$2:$2,0)),0)++IFERROR(INDEX('[1]2024'!$A:$Q,MATCH($C$3&amp;$D139,'[1]2024'!$B:$B,0),MATCH(Q$4,'[1]2024'!$2:$2,0)),0)++IFERROR(INDEX('[1]2024'!$A:$Q,MATCH($D$3&amp;$D139,'[1]2024'!$B:$B,0),MATCH(Q$4,'[1]2024'!$2:$2,0)),0)</f>
        <v>0</v>
      </c>
      <c r="R139" s="74">
        <f>IFERROR(INDEX('[1]2024'!$A:$Q,MATCH($A$3&amp;$D139,'[1]2024'!$B:$B,0),MATCH(R$4,'[1]2024'!$2:$2,0)),0)+IFERROR(INDEX('[1]2024'!$A:$Q,MATCH($B$3&amp;$D139,'[1]2024'!$B:$B,0),MATCH(R$4,'[1]2024'!$2:$2,0)),0)++IFERROR(INDEX('[1]2024'!$A:$Q,MATCH($C$3&amp;$D139,'[1]2024'!$B:$B,0),MATCH(R$4,'[1]2024'!$2:$2,0)),0)++IFERROR(INDEX('[1]2024'!$A:$Q,MATCH($D$3&amp;$D139,'[1]2024'!$B:$B,0),MATCH(R$4,'[1]2024'!$2:$2,0)),0)</f>
        <v>0</v>
      </c>
      <c r="S139" s="74">
        <f>IFERROR(INDEX('[1]2024'!$A:$Q,MATCH($A$3&amp;$D139,'[1]2024'!$B:$B,0),MATCH(S$4,'[1]2024'!$2:$2,0)),0)+IFERROR(INDEX('[1]2024'!$A:$Q,MATCH($B$3&amp;$D139,'[1]2024'!$B:$B,0),MATCH(S$4,'[1]2024'!$2:$2,0)),0)++IFERROR(INDEX('[1]2024'!$A:$Q,MATCH($C$3&amp;$D139,'[1]2024'!$B:$B,0),MATCH(S$4,'[1]2024'!$2:$2,0)),0)++IFERROR(INDEX('[1]2024'!$A:$Q,MATCH($D$3&amp;$D139,'[1]2024'!$B:$B,0),MATCH(S$4,'[1]2024'!$2:$2,0)),0)</f>
        <v>0</v>
      </c>
      <c r="T139" s="75">
        <v>0</v>
      </c>
      <c r="U139" s="73">
        <f>SUM(V139:AG139)</f>
        <v>0</v>
      </c>
      <c r="V139" s="174">
        <v>0</v>
      </c>
      <c r="W139" s="105">
        <v>0</v>
      </c>
      <c r="X139" s="105">
        <v>0</v>
      </c>
      <c r="Y139" s="105">
        <v>0</v>
      </c>
      <c r="Z139" s="105">
        <v>0</v>
      </c>
      <c r="AA139" s="105">
        <v>0</v>
      </c>
      <c r="AB139" s="105">
        <v>0</v>
      </c>
      <c r="AC139" s="105">
        <v>0</v>
      </c>
      <c r="AD139" s="105">
        <v>0</v>
      </c>
      <c r="AE139" s="105">
        <v>0</v>
      </c>
      <c r="AF139" s="105">
        <v>0</v>
      </c>
      <c r="AG139" s="105">
        <v>0</v>
      </c>
      <c r="AH139" s="73">
        <f>SUM(AI139:AT139)</f>
        <v>0</v>
      </c>
      <c r="AI139" s="73"/>
      <c r="AJ139" s="73"/>
      <c r="AK139" s="73"/>
      <c r="AL139" s="73"/>
      <c r="AM139" s="73"/>
      <c r="AN139" s="73"/>
      <c r="AO139" s="73"/>
      <c r="AP139" s="73"/>
      <c r="AQ139" s="73"/>
      <c r="AR139" s="73"/>
      <c r="AS139" s="73"/>
      <c r="AT139" s="73"/>
      <c r="AU139" s="73">
        <f t="shared" si="109"/>
        <v>0</v>
      </c>
      <c r="AV139" s="73">
        <f t="shared" si="126"/>
        <v>0</v>
      </c>
      <c r="AW139" s="73">
        <f t="shared" si="127"/>
        <v>0</v>
      </c>
      <c r="AX139" s="73">
        <f t="shared" si="128"/>
        <v>0</v>
      </c>
      <c r="AY139" s="73">
        <f>IF($BC139="O",1.05*$AH139,$AH139)</f>
        <v>0</v>
      </c>
      <c r="AZ139" s="73">
        <f>IF($BC139="O",1.05*$AY139,$AY139)</f>
        <v>0</v>
      </c>
      <c r="BA139" s="73">
        <f>IF($BC139="O",1.05*$AZ139,$AZ139)</f>
        <v>0</v>
      </c>
      <c r="BB139" s="91"/>
      <c r="BC139" s="69" t="s">
        <v>24</v>
      </c>
      <c r="BD139" s="160"/>
      <c r="BE139" s="74">
        <v>0</v>
      </c>
      <c r="BF139" s="74">
        <v>0</v>
      </c>
      <c r="BG139" s="74">
        <v>0</v>
      </c>
      <c r="BH139" s="162">
        <f t="shared" si="75"/>
        <v>0</v>
      </c>
    </row>
    <row r="140" spans="1:60" x14ac:dyDescent="0.3">
      <c r="A140" s="57" t="s">
        <v>257</v>
      </c>
      <c r="B140" s="158" t="s">
        <v>21</v>
      </c>
      <c r="C140" s="158"/>
      <c r="D140" s="159"/>
      <c r="E140" s="159"/>
      <c r="F140" s="169">
        <v>600000</v>
      </c>
      <c r="G140" s="61">
        <f t="shared" ref="G140" si="129">SUM(G141:G145)</f>
        <v>120911</v>
      </c>
      <c r="H140" s="62">
        <f t="shared" ref="H140:S140" si="130">SUM(H141:H145)</f>
        <v>0</v>
      </c>
      <c r="I140" s="63">
        <f t="shared" si="130"/>
        <v>0</v>
      </c>
      <c r="J140" s="63">
        <f t="shared" si="130"/>
        <v>0</v>
      </c>
      <c r="K140" s="63">
        <f t="shared" si="130"/>
        <v>0</v>
      </c>
      <c r="L140" s="63">
        <f t="shared" si="130"/>
        <v>0</v>
      </c>
      <c r="M140" s="63">
        <f t="shared" si="130"/>
        <v>0</v>
      </c>
      <c r="N140" s="63">
        <f t="shared" si="130"/>
        <v>27273</v>
      </c>
      <c r="O140" s="63">
        <f t="shared" si="130"/>
        <v>93638</v>
      </c>
      <c r="P140" s="63">
        <f t="shared" si="130"/>
        <v>0</v>
      </c>
      <c r="Q140" s="63">
        <f t="shared" si="130"/>
        <v>0</v>
      </c>
      <c r="R140" s="63">
        <f t="shared" si="130"/>
        <v>0</v>
      </c>
      <c r="S140" s="63">
        <f t="shared" si="130"/>
        <v>0</v>
      </c>
      <c r="T140" s="64">
        <v>0</v>
      </c>
      <c r="U140" s="61">
        <f t="shared" ref="U140:Z140" si="131">SUM(U141:U145)</f>
        <v>2374366</v>
      </c>
      <c r="V140" s="85">
        <f t="shared" si="131"/>
        <v>304637</v>
      </c>
      <c r="W140" s="99">
        <f t="shared" si="131"/>
        <v>289455</v>
      </c>
      <c r="X140" s="99">
        <f t="shared" si="131"/>
        <v>860273</v>
      </c>
      <c r="Y140" s="99">
        <f t="shared" si="131"/>
        <v>160910</v>
      </c>
      <c r="Z140" s="99">
        <f t="shared" si="131"/>
        <v>759091</v>
      </c>
      <c r="AA140" s="99">
        <v>0</v>
      </c>
      <c r="AB140" s="99">
        <v>0</v>
      </c>
      <c r="AC140" s="99">
        <v>0</v>
      </c>
      <c r="AD140" s="99">
        <v>0</v>
      </c>
      <c r="AE140" s="99">
        <v>0</v>
      </c>
      <c r="AF140" s="99">
        <v>0</v>
      </c>
      <c r="AG140" s="170">
        <v>0</v>
      </c>
      <c r="AH140" s="61">
        <f t="shared" ref="AH140:AT140" si="132">SUM(AH141:AH145)</f>
        <v>0</v>
      </c>
      <c r="AI140" s="61">
        <f t="shared" si="132"/>
        <v>0</v>
      </c>
      <c r="AJ140" s="61">
        <f t="shared" si="132"/>
        <v>0</v>
      </c>
      <c r="AK140" s="61">
        <f t="shared" si="132"/>
        <v>0</v>
      </c>
      <c r="AL140" s="61">
        <f t="shared" si="132"/>
        <v>0</v>
      </c>
      <c r="AM140" s="61">
        <f t="shared" si="132"/>
        <v>0</v>
      </c>
      <c r="AN140" s="61">
        <f t="shared" si="132"/>
        <v>0</v>
      </c>
      <c r="AO140" s="61">
        <f t="shared" si="132"/>
        <v>0</v>
      </c>
      <c r="AP140" s="61">
        <f t="shared" si="132"/>
        <v>0</v>
      </c>
      <c r="AQ140" s="61">
        <f t="shared" si="132"/>
        <v>0</v>
      </c>
      <c r="AR140" s="61">
        <f t="shared" si="132"/>
        <v>0</v>
      </c>
      <c r="AS140" s="61">
        <f t="shared" si="132"/>
        <v>0</v>
      </c>
      <c r="AT140" s="61">
        <f t="shared" si="132"/>
        <v>0</v>
      </c>
      <c r="AU140" s="61">
        <f t="shared" si="109"/>
        <v>0</v>
      </c>
      <c r="AV140" s="61">
        <f t="shared" si="126"/>
        <v>0</v>
      </c>
      <c r="AW140" s="61">
        <f t="shared" si="127"/>
        <v>0</v>
      </c>
      <c r="AX140" s="61">
        <f t="shared" si="128"/>
        <v>0</v>
      </c>
      <c r="AY140" s="61">
        <f>SUM(AY141:AY145)</f>
        <v>0</v>
      </c>
      <c r="AZ140" s="61">
        <f>SUM(AZ141:AZ145)</f>
        <v>0</v>
      </c>
      <c r="BA140" s="61">
        <f>SUM(BA141:BA145)</f>
        <v>0</v>
      </c>
      <c r="BB140" s="91"/>
      <c r="BC140" s="171"/>
      <c r="BD140" s="172"/>
      <c r="BE140" s="85">
        <f>SUM(BE141:BE145)</f>
        <v>0</v>
      </c>
      <c r="BF140" s="85">
        <v>1523733</v>
      </c>
      <c r="BG140" s="85">
        <v>1488911</v>
      </c>
      <c r="BH140" s="161">
        <f t="shared" si="75"/>
        <v>120911</v>
      </c>
    </row>
    <row r="141" spans="1:60" outlineLevel="1" x14ac:dyDescent="0.3">
      <c r="A141" s="71" t="s">
        <v>258</v>
      </c>
      <c r="B141" s="149" t="s">
        <v>259</v>
      </c>
      <c r="C141" s="149" t="s">
        <v>31</v>
      </c>
      <c r="D141" s="150">
        <v>5118110</v>
      </c>
      <c r="E141" s="150" t="s">
        <v>260</v>
      </c>
      <c r="F141" s="173">
        <v>0</v>
      </c>
      <c r="G141" s="73">
        <f>SUM(H141:S141)</f>
        <v>0</v>
      </c>
      <c r="H141" s="74">
        <f>IFERROR(INDEX('[1]2024'!$A:$Q,MATCH($A$3&amp;$D141,'[1]2024'!$B:$B,0),MATCH(H$4,'[1]2024'!$2:$2,0)),0)+IFERROR(INDEX('[1]2024'!$A:$Q,MATCH($B$3&amp;$D141,'[1]2024'!$B:$B,0),MATCH(H$4,'[1]2024'!$2:$2,0)),0)++IFERROR(INDEX('[1]2024'!$A:$Q,MATCH($C$3&amp;$D141,'[1]2024'!$B:$B,0),MATCH(H$4,'[1]2024'!$2:$2,0)),0)++IFERROR(INDEX('[1]2024'!$A:$Q,MATCH($D$3&amp;$D141,'[1]2024'!$B:$B,0),MATCH(H$4,'[1]2024'!$2:$2,0)),0)</f>
        <v>0</v>
      </c>
      <c r="I141" s="74">
        <f>IFERROR(INDEX('[1]2024'!$A:$Q,MATCH($A$3&amp;$D141,'[1]2024'!$B:$B,0),MATCH(I$4,'[1]2024'!$2:$2,0)),0)+IFERROR(INDEX('[1]2024'!$A:$Q,MATCH($B$3&amp;$D141,'[1]2024'!$B:$B,0),MATCH(I$4,'[1]2024'!$2:$2,0)),0)++IFERROR(INDEX('[1]2024'!$A:$Q,MATCH($C$3&amp;$D141,'[1]2024'!$B:$B,0),MATCH(I$4,'[1]2024'!$2:$2,0)),0)++IFERROR(INDEX('[1]2024'!$A:$Q,MATCH($D$3&amp;$D141,'[1]2024'!$B:$B,0),MATCH(I$4,'[1]2024'!$2:$2,0)),0)</f>
        <v>0</v>
      </c>
      <c r="J141" s="74">
        <f>IFERROR(INDEX('[1]2024'!$A:$Q,MATCH($A$3&amp;$D141,'[1]2024'!$B:$B,0),MATCH(J$4,'[1]2024'!$2:$2,0)),0)+IFERROR(INDEX('[1]2024'!$A:$Q,MATCH($B$3&amp;$D141,'[1]2024'!$B:$B,0),MATCH(J$4,'[1]2024'!$2:$2,0)),0)++IFERROR(INDEX('[1]2024'!$A:$Q,MATCH($C$3&amp;$D141,'[1]2024'!$B:$B,0),MATCH(J$4,'[1]2024'!$2:$2,0)),0)++IFERROR(INDEX('[1]2024'!$A:$Q,MATCH($D$3&amp;$D141,'[1]2024'!$B:$B,0),MATCH(J$4,'[1]2024'!$2:$2,0)),0)</f>
        <v>0</v>
      </c>
      <c r="K141" s="74">
        <f>IFERROR(INDEX('[1]2024'!$A:$Q,MATCH($A$3&amp;$D141,'[1]2024'!$B:$B,0),MATCH(K$4,'[1]2024'!$2:$2,0)),0)+IFERROR(INDEX('[1]2024'!$A:$Q,MATCH($B$3&amp;$D141,'[1]2024'!$B:$B,0),MATCH(K$4,'[1]2024'!$2:$2,0)),0)++IFERROR(INDEX('[1]2024'!$A:$Q,MATCH($C$3&amp;$D141,'[1]2024'!$B:$B,0),MATCH(K$4,'[1]2024'!$2:$2,0)),0)++IFERROR(INDEX('[1]2024'!$A:$Q,MATCH($D$3&amp;$D141,'[1]2024'!$B:$B,0),MATCH(K$4,'[1]2024'!$2:$2,0)),0)</f>
        <v>0</v>
      </c>
      <c r="L141" s="74">
        <f>IFERROR(INDEX('[1]2024'!$A:$Q,MATCH($A$3&amp;$D141,'[1]2024'!$B:$B,0),MATCH(L$4,'[1]2024'!$2:$2,0)),0)+IFERROR(INDEX('[1]2024'!$A:$Q,MATCH($B$3&amp;$D141,'[1]2024'!$B:$B,0),MATCH(L$4,'[1]2024'!$2:$2,0)),0)++IFERROR(INDEX('[1]2024'!$A:$Q,MATCH($C$3&amp;$D141,'[1]2024'!$B:$B,0),MATCH(L$4,'[1]2024'!$2:$2,0)),0)++IFERROR(INDEX('[1]2024'!$A:$Q,MATCH($D$3&amp;$D141,'[1]2024'!$B:$B,0),MATCH(L$4,'[1]2024'!$2:$2,0)),0)</f>
        <v>0</v>
      </c>
      <c r="M141" s="74">
        <f>IFERROR(INDEX('[1]2024'!$A:$Q,MATCH($A$3&amp;$D141,'[1]2024'!$B:$B,0),MATCH(M$4,'[1]2024'!$2:$2,0)),0)+IFERROR(INDEX('[1]2024'!$A:$Q,MATCH($B$3&amp;$D141,'[1]2024'!$B:$B,0),MATCH(M$4,'[1]2024'!$2:$2,0)),0)++IFERROR(INDEX('[1]2024'!$A:$Q,MATCH($C$3&amp;$D141,'[1]2024'!$B:$B,0),MATCH(M$4,'[1]2024'!$2:$2,0)),0)++IFERROR(INDEX('[1]2024'!$A:$Q,MATCH($D$3&amp;$D141,'[1]2024'!$B:$B,0),MATCH(M$4,'[1]2024'!$2:$2,0)),0)</f>
        <v>0</v>
      </c>
      <c r="N141" s="74">
        <f>IFERROR(INDEX('[1]2024'!$A:$Q,MATCH($A$3&amp;$D141,'[1]2024'!$B:$B,0),MATCH(N$4,'[1]2024'!$2:$2,0)),0)+IFERROR(INDEX('[1]2024'!$A:$Q,MATCH($B$3&amp;$D141,'[1]2024'!$B:$B,0),MATCH(N$4,'[1]2024'!$2:$2,0)),0)++IFERROR(INDEX('[1]2024'!$A:$Q,MATCH($C$3&amp;$D141,'[1]2024'!$B:$B,0),MATCH(N$4,'[1]2024'!$2:$2,0)),0)++IFERROR(INDEX('[1]2024'!$A:$Q,MATCH($D$3&amp;$D141,'[1]2024'!$B:$B,0),MATCH(N$4,'[1]2024'!$2:$2,0)),0)</f>
        <v>0</v>
      </c>
      <c r="O141" s="74">
        <f>IFERROR(INDEX('[1]2024'!$A:$Q,MATCH($A$3&amp;$D141,'[1]2024'!$B:$B,0),MATCH(O$4,'[1]2024'!$2:$2,0)),0)+IFERROR(INDEX('[1]2024'!$A:$Q,MATCH($B$3&amp;$D141,'[1]2024'!$B:$B,0),MATCH(O$4,'[1]2024'!$2:$2,0)),0)++IFERROR(INDEX('[1]2024'!$A:$Q,MATCH($C$3&amp;$D141,'[1]2024'!$B:$B,0),MATCH(O$4,'[1]2024'!$2:$2,0)),0)++IFERROR(INDEX('[1]2024'!$A:$Q,MATCH($D$3&amp;$D141,'[1]2024'!$B:$B,0),MATCH(O$4,'[1]2024'!$2:$2,0)),0)</f>
        <v>0</v>
      </c>
      <c r="P141" s="74">
        <f>IFERROR(INDEX('[1]2024'!$A:$Q,MATCH($A$3&amp;$D141,'[1]2024'!$B:$B,0),MATCH(P$4,'[1]2024'!$2:$2,0)),0)+IFERROR(INDEX('[1]2024'!$A:$Q,MATCH($B$3&amp;$D141,'[1]2024'!$B:$B,0),MATCH(P$4,'[1]2024'!$2:$2,0)),0)++IFERROR(INDEX('[1]2024'!$A:$Q,MATCH($C$3&amp;$D141,'[1]2024'!$B:$B,0),MATCH(P$4,'[1]2024'!$2:$2,0)),0)++IFERROR(INDEX('[1]2024'!$A:$Q,MATCH($D$3&amp;$D141,'[1]2024'!$B:$B,0),MATCH(P$4,'[1]2024'!$2:$2,0)),0)</f>
        <v>0</v>
      </c>
      <c r="Q141" s="74">
        <f>IFERROR(INDEX('[1]2024'!$A:$Q,MATCH($A$3&amp;$D141,'[1]2024'!$B:$B,0),MATCH(Q$4,'[1]2024'!$2:$2,0)),0)+IFERROR(INDEX('[1]2024'!$A:$Q,MATCH($B$3&amp;$D141,'[1]2024'!$B:$B,0),MATCH(Q$4,'[1]2024'!$2:$2,0)),0)++IFERROR(INDEX('[1]2024'!$A:$Q,MATCH($C$3&amp;$D141,'[1]2024'!$B:$B,0),MATCH(Q$4,'[1]2024'!$2:$2,0)),0)++IFERROR(INDEX('[1]2024'!$A:$Q,MATCH($D$3&amp;$D141,'[1]2024'!$B:$B,0),MATCH(Q$4,'[1]2024'!$2:$2,0)),0)</f>
        <v>0</v>
      </c>
      <c r="R141" s="74">
        <f>IFERROR(INDEX('[1]2024'!$A:$Q,MATCH($A$3&amp;$D141,'[1]2024'!$B:$B,0),MATCH(R$4,'[1]2024'!$2:$2,0)),0)+IFERROR(INDEX('[1]2024'!$A:$Q,MATCH($B$3&amp;$D141,'[1]2024'!$B:$B,0),MATCH(R$4,'[1]2024'!$2:$2,0)),0)++IFERROR(INDEX('[1]2024'!$A:$Q,MATCH($C$3&amp;$D141,'[1]2024'!$B:$B,0),MATCH(R$4,'[1]2024'!$2:$2,0)),0)++IFERROR(INDEX('[1]2024'!$A:$Q,MATCH($D$3&amp;$D141,'[1]2024'!$B:$B,0),MATCH(R$4,'[1]2024'!$2:$2,0)),0)</f>
        <v>0</v>
      </c>
      <c r="S141" s="74">
        <f>IFERROR(INDEX('[1]2024'!$A:$Q,MATCH($A$3&amp;$D141,'[1]2024'!$B:$B,0),MATCH(S$4,'[1]2024'!$2:$2,0)),0)+IFERROR(INDEX('[1]2024'!$A:$Q,MATCH($B$3&amp;$D141,'[1]2024'!$B:$B,0),MATCH(S$4,'[1]2024'!$2:$2,0)),0)++IFERROR(INDEX('[1]2024'!$A:$Q,MATCH($C$3&amp;$D141,'[1]2024'!$B:$B,0),MATCH(S$4,'[1]2024'!$2:$2,0)),0)++IFERROR(INDEX('[1]2024'!$A:$Q,MATCH($D$3&amp;$D141,'[1]2024'!$B:$B,0),MATCH(S$4,'[1]2024'!$2:$2,0)),0)</f>
        <v>0</v>
      </c>
      <c r="T141" s="75">
        <v>0</v>
      </c>
      <c r="U141" s="73">
        <f>SUM(V141:AG141)</f>
        <v>0</v>
      </c>
      <c r="V141" s="174">
        <v>0</v>
      </c>
      <c r="W141" s="105">
        <v>0</v>
      </c>
      <c r="X141" s="105">
        <v>0</v>
      </c>
      <c r="Y141" s="105">
        <v>0</v>
      </c>
      <c r="Z141" s="105">
        <v>0</v>
      </c>
      <c r="AA141" s="105">
        <v>0</v>
      </c>
      <c r="AB141" s="105">
        <v>0</v>
      </c>
      <c r="AC141" s="105">
        <v>0</v>
      </c>
      <c r="AD141" s="105">
        <v>0</v>
      </c>
      <c r="AE141" s="105">
        <v>0</v>
      </c>
      <c r="AF141" s="105">
        <v>0</v>
      </c>
      <c r="AG141" s="175">
        <v>0</v>
      </c>
      <c r="AH141" s="73">
        <f>SUM(AI141:AT141)</f>
        <v>0</v>
      </c>
      <c r="AI141" s="73"/>
      <c r="AJ141" s="73"/>
      <c r="AK141" s="73"/>
      <c r="AL141" s="73"/>
      <c r="AM141" s="73"/>
      <c r="AN141" s="73"/>
      <c r="AO141" s="73"/>
      <c r="AP141" s="73"/>
      <c r="AQ141" s="73"/>
      <c r="AR141" s="73"/>
      <c r="AS141" s="73"/>
      <c r="AT141" s="73"/>
      <c r="AU141" s="73">
        <f t="shared" si="109"/>
        <v>0</v>
      </c>
      <c r="AV141" s="73">
        <f t="shared" si="126"/>
        <v>0</v>
      </c>
      <c r="AW141" s="73">
        <f t="shared" si="127"/>
        <v>0</v>
      </c>
      <c r="AX141" s="73">
        <f t="shared" si="128"/>
        <v>0</v>
      </c>
      <c r="AY141" s="73">
        <f>IF($BC141="O",1.05*$AH141,$AH141)</f>
        <v>0</v>
      </c>
      <c r="AZ141" s="73">
        <f>IF($BC141="O",1.05*$AY141,$AY141)</f>
        <v>0</v>
      </c>
      <c r="BA141" s="73">
        <f>IF($BC141="O",1.05*$AZ141,$AZ141)</f>
        <v>0</v>
      </c>
      <c r="BB141" s="91"/>
      <c r="BC141" s="69" t="s">
        <v>24</v>
      </c>
      <c r="BD141" s="160"/>
      <c r="BE141" s="74">
        <v>0</v>
      </c>
      <c r="BF141" s="74">
        <v>0</v>
      </c>
      <c r="BG141" s="74">
        <v>0</v>
      </c>
      <c r="BH141" s="162">
        <f t="shared" si="75"/>
        <v>0</v>
      </c>
    </row>
    <row r="142" spans="1:60" outlineLevel="1" x14ac:dyDescent="0.3">
      <c r="A142" s="71" t="s">
        <v>261</v>
      </c>
      <c r="B142" s="149" t="s">
        <v>262</v>
      </c>
      <c r="C142" s="149" t="s">
        <v>31</v>
      </c>
      <c r="D142" s="150">
        <v>5118120</v>
      </c>
      <c r="E142" s="150" t="s">
        <v>263</v>
      </c>
      <c r="F142" s="173">
        <v>0</v>
      </c>
      <c r="G142" s="73">
        <f>SUM(H142:S142)</f>
        <v>0</v>
      </c>
      <c r="H142" s="74">
        <f>IFERROR(INDEX('[1]2024'!$A:$Q,MATCH($A$3&amp;$D142,'[1]2024'!$B:$B,0),MATCH(H$4,'[1]2024'!$2:$2,0)),0)+IFERROR(INDEX('[1]2024'!$A:$Q,MATCH($B$3&amp;$D142,'[1]2024'!$B:$B,0),MATCH(H$4,'[1]2024'!$2:$2,0)),0)++IFERROR(INDEX('[1]2024'!$A:$Q,MATCH($C$3&amp;$D142,'[1]2024'!$B:$B,0),MATCH(H$4,'[1]2024'!$2:$2,0)),0)++IFERROR(INDEX('[1]2024'!$A:$Q,MATCH($D$3&amp;$D142,'[1]2024'!$B:$B,0),MATCH(H$4,'[1]2024'!$2:$2,0)),0)</f>
        <v>0</v>
      </c>
      <c r="I142" s="74">
        <f>IFERROR(INDEX('[1]2024'!$A:$Q,MATCH($A$3&amp;$D142,'[1]2024'!$B:$B,0),MATCH(I$4,'[1]2024'!$2:$2,0)),0)+IFERROR(INDEX('[1]2024'!$A:$Q,MATCH($B$3&amp;$D142,'[1]2024'!$B:$B,0),MATCH(I$4,'[1]2024'!$2:$2,0)),0)++IFERROR(INDEX('[1]2024'!$A:$Q,MATCH($C$3&amp;$D142,'[1]2024'!$B:$B,0),MATCH(I$4,'[1]2024'!$2:$2,0)),0)++IFERROR(INDEX('[1]2024'!$A:$Q,MATCH($D$3&amp;$D142,'[1]2024'!$B:$B,0),MATCH(I$4,'[1]2024'!$2:$2,0)),0)</f>
        <v>0</v>
      </c>
      <c r="J142" s="74">
        <f>IFERROR(INDEX('[1]2024'!$A:$Q,MATCH($A$3&amp;$D142,'[1]2024'!$B:$B,0),MATCH(J$4,'[1]2024'!$2:$2,0)),0)+IFERROR(INDEX('[1]2024'!$A:$Q,MATCH($B$3&amp;$D142,'[1]2024'!$B:$B,0),MATCH(J$4,'[1]2024'!$2:$2,0)),0)++IFERROR(INDEX('[1]2024'!$A:$Q,MATCH($C$3&amp;$D142,'[1]2024'!$B:$B,0),MATCH(J$4,'[1]2024'!$2:$2,0)),0)++IFERROR(INDEX('[1]2024'!$A:$Q,MATCH($D$3&amp;$D142,'[1]2024'!$B:$B,0),MATCH(J$4,'[1]2024'!$2:$2,0)),0)</f>
        <v>0</v>
      </c>
      <c r="K142" s="74">
        <f>IFERROR(INDEX('[1]2024'!$A:$Q,MATCH($A$3&amp;$D142,'[1]2024'!$B:$B,0),MATCH(K$4,'[1]2024'!$2:$2,0)),0)+IFERROR(INDEX('[1]2024'!$A:$Q,MATCH($B$3&amp;$D142,'[1]2024'!$B:$B,0),MATCH(K$4,'[1]2024'!$2:$2,0)),0)++IFERROR(INDEX('[1]2024'!$A:$Q,MATCH($C$3&amp;$D142,'[1]2024'!$B:$B,0),MATCH(K$4,'[1]2024'!$2:$2,0)),0)++IFERROR(INDEX('[1]2024'!$A:$Q,MATCH($D$3&amp;$D142,'[1]2024'!$B:$B,0),MATCH(K$4,'[1]2024'!$2:$2,0)),0)</f>
        <v>0</v>
      </c>
      <c r="L142" s="74">
        <f>IFERROR(INDEX('[1]2024'!$A:$Q,MATCH($A$3&amp;$D142,'[1]2024'!$B:$B,0),MATCH(L$4,'[1]2024'!$2:$2,0)),0)+IFERROR(INDEX('[1]2024'!$A:$Q,MATCH($B$3&amp;$D142,'[1]2024'!$B:$B,0),MATCH(L$4,'[1]2024'!$2:$2,0)),0)++IFERROR(INDEX('[1]2024'!$A:$Q,MATCH($C$3&amp;$D142,'[1]2024'!$B:$B,0),MATCH(L$4,'[1]2024'!$2:$2,0)),0)++IFERROR(INDEX('[1]2024'!$A:$Q,MATCH($D$3&amp;$D142,'[1]2024'!$B:$B,0),MATCH(L$4,'[1]2024'!$2:$2,0)),0)</f>
        <v>0</v>
      </c>
      <c r="M142" s="74">
        <f>IFERROR(INDEX('[1]2024'!$A:$Q,MATCH($A$3&amp;$D142,'[1]2024'!$B:$B,0),MATCH(M$4,'[1]2024'!$2:$2,0)),0)+IFERROR(INDEX('[1]2024'!$A:$Q,MATCH($B$3&amp;$D142,'[1]2024'!$B:$B,0),MATCH(M$4,'[1]2024'!$2:$2,0)),0)++IFERROR(INDEX('[1]2024'!$A:$Q,MATCH($C$3&amp;$D142,'[1]2024'!$B:$B,0),MATCH(M$4,'[1]2024'!$2:$2,0)),0)++IFERROR(INDEX('[1]2024'!$A:$Q,MATCH($D$3&amp;$D142,'[1]2024'!$B:$B,0),MATCH(M$4,'[1]2024'!$2:$2,0)),0)</f>
        <v>0</v>
      </c>
      <c r="N142" s="74">
        <f>IFERROR(INDEX('[1]2024'!$A:$Q,MATCH($A$3&amp;$D142,'[1]2024'!$B:$B,0),MATCH(N$4,'[1]2024'!$2:$2,0)),0)+IFERROR(INDEX('[1]2024'!$A:$Q,MATCH($B$3&amp;$D142,'[1]2024'!$B:$B,0),MATCH(N$4,'[1]2024'!$2:$2,0)),0)++IFERROR(INDEX('[1]2024'!$A:$Q,MATCH($C$3&amp;$D142,'[1]2024'!$B:$B,0),MATCH(N$4,'[1]2024'!$2:$2,0)),0)++IFERROR(INDEX('[1]2024'!$A:$Q,MATCH($D$3&amp;$D142,'[1]2024'!$B:$B,0),MATCH(N$4,'[1]2024'!$2:$2,0)),0)</f>
        <v>0</v>
      </c>
      <c r="O142" s="74">
        <f>IFERROR(INDEX('[1]2024'!$A:$Q,MATCH($A$3&amp;$D142,'[1]2024'!$B:$B,0),MATCH(O$4,'[1]2024'!$2:$2,0)),0)+IFERROR(INDEX('[1]2024'!$A:$Q,MATCH($B$3&amp;$D142,'[1]2024'!$B:$B,0),MATCH(O$4,'[1]2024'!$2:$2,0)),0)++IFERROR(INDEX('[1]2024'!$A:$Q,MATCH($C$3&amp;$D142,'[1]2024'!$B:$B,0),MATCH(O$4,'[1]2024'!$2:$2,0)),0)++IFERROR(INDEX('[1]2024'!$A:$Q,MATCH($D$3&amp;$D142,'[1]2024'!$B:$B,0),MATCH(O$4,'[1]2024'!$2:$2,0)),0)</f>
        <v>0</v>
      </c>
      <c r="P142" s="74">
        <f>IFERROR(INDEX('[1]2024'!$A:$Q,MATCH($A$3&amp;$D142,'[1]2024'!$B:$B,0),MATCH(P$4,'[1]2024'!$2:$2,0)),0)+IFERROR(INDEX('[1]2024'!$A:$Q,MATCH($B$3&amp;$D142,'[1]2024'!$B:$B,0),MATCH(P$4,'[1]2024'!$2:$2,0)),0)++IFERROR(INDEX('[1]2024'!$A:$Q,MATCH($C$3&amp;$D142,'[1]2024'!$B:$B,0),MATCH(P$4,'[1]2024'!$2:$2,0)),0)++IFERROR(INDEX('[1]2024'!$A:$Q,MATCH($D$3&amp;$D142,'[1]2024'!$B:$B,0),MATCH(P$4,'[1]2024'!$2:$2,0)),0)</f>
        <v>0</v>
      </c>
      <c r="Q142" s="74">
        <f>IFERROR(INDEX('[1]2024'!$A:$Q,MATCH($A$3&amp;$D142,'[1]2024'!$B:$B,0),MATCH(Q$4,'[1]2024'!$2:$2,0)),0)+IFERROR(INDEX('[1]2024'!$A:$Q,MATCH($B$3&amp;$D142,'[1]2024'!$B:$B,0),MATCH(Q$4,'[1]2024'!$2:$2,0)),0)++IFERROR(INDEX('[1]2024'!$A:$Q,MATCH($C$3&amp;$D142,'[1]2024'!$B:$B,0),MATCH(Q$4,'[1]2024'!$2:$2,0)),0)++IFERROR(INDEX('[1]2024'!$A:$Q,MATCH($D$3&amp;$D142,'[1]2024'!$B:$B,0),MATCH(Q$4,'[1]2024'!$2:$2,0)),0)</f>
        <v>0</v>
      </c>
      <c r="R142" s="74">
        <f>IFERROR(INDEX('[1]2024'!$A:$Q,MATCH($A$3&amp;$D142,'[1]2024'!$B:$B,0),MATCH(R$4,'[1]2024'!$2:$2,0)),0)+IFERROR(INDEX('[1]2024'!$A:$Q,MATCH($B$3&amp;$D142,'[1]2024'!$B:$B,0),MATCH(R$4,'[1]2024'!$2:$2,0)),0)++IFERROR(INDEX('[1]2024'!$A:$Q,MATCH($C$3&amp;$D142,'[1]2024'!$B:$B,0),MATCH(R$4,'[1]2024'!$2:$2,0)),0)++IFERROR(INDEX('[1]2024'!$A:$Q,MATCH($D$3&amp;$D142,'[1]2024'!$B:$B,0),MATCH(R$4,'[1]2024'!$2:$2,0)),0)</f>
        <v>0</v>
      </c>
      <c r="S142" s="74">
        <f>IFERROR(INDEX('[1]2024'!$A:$Q,MATCH($A$3&amp;$D142,'[1]2024'!$B:$B,0),MATCH(S$4,'[1]2024'!$2:$2,0)),0)+IFERROR(INDEX('[1]2024'!$A:$Q,MATCH($B$3&amp;$D142,'[1]2024'!$B:$B,0),MATCH(S$4,'[1]2024'!$2:$2,0)),0)++IFERROR(INDEX('[1]2024'!$A:$Q,MATCH($C$3&amp;$D142,'[1]2024'!$B:$B,0),MATCH(S$4,'[1]2024'!$2:$2,0)),0)++IFERROR(INDEX('[1]2024'!$A:$Q,MATCH($D$3&amp;$D142,'[1]2024'!$B:$B,0),MATCH(S$4,'[1]2024'!$2:$2,0)),0)</f>
        <v>0</v>
      </c>
      <c r="T142" s="75">
        <v>0</v>
      </c>
      <c r="U142" s="73">
        <f>SUM(V142:AG142)</f>
        <v>0</v>
      </c>
      <c r="V142" s="174">
        <v>0</v>
      </c>
      <c r="W142" s="105">
        <v>0</v>
      </c>
      <c r="X142" s="105">
        <v>0</v>
      </c>
      <c r="Y142" s="105">
        <v>0</v>
      </c>
      <c r="Z142" s="105">
        <v>0</v>
      </c>
      <c r="AA142" s="105">
        <v>0</v>
      </c>
      <c r="AB142" s="105">
        <v>0</v>
      </c>
      <c r="AC142" s="105">
        <v>0</v>
      </c>
      <c r="AD142" s="105">
        <v>0</v>
      </c>
      <c r="AE142" s="105">
        <v>0</v>
      </c>
      <c r="AF142" s="105">
        <v>0</v>
      </c>
      <c r="AG142" s="175">
        <v>0</v>
      </c>
      <c r="AH142" s="73">
        <f>SUM(AI142:AT142)</f>
        <v>0</v>
      </c>
      <c r="AI142" s="73"/>
      <c r="AJ142" s="73"/>
      <c r="AK142" s="73"/>
      <c r="AL142" s="73"/>
      <c r="AM142" s="73"/>
      <c r="AN142" s="73"/>
      <c r="AO142" s="73"/>
      <c r="AP142" s="73"/>
      <c r="AQ142" s="73"/>
      <c r="AR142" s="73"/>
      <c r="AS142" s="73"/>
      <c r="AT142" s="73"/>
      <c r="AU142" s="73">
        <f t="shared" si="109"/>
        <v>0</v>
      </c>
      <c r="AV142" s="73">
        <f t="shared" si="126"/>
        <v>0</v>
      </c>
      <c r="AW142" s="73">
        <f t="shared" si="127"/>
        <v>0</v>
      </c>
      <c r="AX142" s="73">
        <f t="shared" si="128"/>
        <v>0</v>
      </c>
      <c r="AY142" s="73">
        <f>IF($BC142="O",1.05*$AH142,$AH142)</f>
        <v>0</v>
      </c>
      <c r="AZ142" s="73">
        <f>IF($BC142="O",1.05*$AY142,$AY142)</f>
        <v>0</v>
      </c>
      <c r="BA142" s="73">
        <f>IF($BC142="O",1.05*$AZ142,$AZ142)</f>
        <v>0</v>
      </c>
      <c r="BB142" s="91"/>
      <c r="BC142" s="69" t="s">
        <v>24</v>
      </c>
      <c r="BD142" s="160"/>
      <c r="BE142" s="74">
        <v>0</v>
      </c>
      <c r="BF142" s="74">
        <v>0</v>
      </c>
      <c r="BG142" s="74">
        <v>0</v>
      </c>
      <c r="BH142" s="162">
        <f t="shared" si="75"/>
        <v>0</v>
      </c>
    </row>
    <row r="143" spans="1:60" outlineLevel="1" x14ac:dyDescent="0.3">
      <c r="A143" s="71" t="s">
        <v>264</v>
      </c>
      <c r="B143" s="149" t="s">
        <v>265</v>
      </c>
      <c r="C143" s="149" t="s">
        <v>31</v>
      </c>
      <c r="D143" s="150">
        <v>5118130</v>
      </c>
      <c r="E143" s="150" t="s">
        <v>266</v>
      </c>
      <c r="F143" s="173">
        <v>600000</v>
      </c>
      <c r="G143" s="73">
        <f>SUM(H143:S143)</f>
        <v>120911</v>
      </c>
      <c r="H143" s="74">
        <f>IFERROR(INDEX('[1]2024'!$A:$Q,MATCH($A$3&amp;$D143,'[1]2024'!$B:$B,0),MATCH(H$4,'[1]2024'!$2:$2,0)),0)+IFERROR(INDEX('[1]2024'!$A:$Q,MATCH($B$3&amp;$D143,'[1]2024'!$B:$B,0),MATCH(H$4,'[1]2024'!$2:$2,0)),0)++IFERROR(INDEX('[1]2024'!$A:$Q,MATCH($C$3&amp;$D143,'[1]2024'!$B:$B,0),MATCH(H$4,'[1]2024'!$2:$2,0)),0)++IFERROR(INDEX('[1]2024'!$A:$Q,MATCH($D$3&amp;$D143,'[1]2024'!$B:$B,0),MATCH(H$4,'[1]2024'!$2:$2,0)),0)</f>
        <v>0</v>
      </c>
      <c r="I143" s="74">
        <f>IFERROR(INDEX('[1]2024'!$A:$Q,MATCH($A$3&amp;$D143,'[1]2024'!$B:$B,0),MATCH(I$4,'[1]2024'!$2:$2,0)),0)+IFERROR(INDEX('[1]2024'!$A:$Q,MATCH($B$3&amp;$D143,'[1]2024'!$B:$B,0),MATCH(I$4,'[1]2024'!$2:$2,0)),0)++IFERROR(INDEX('[1]2024'!$A:$Q,MATCH($C$3&amp;$D143,'[1]2024'!$B:$B,0),MATCH(I$4,'[1]2024'!$2:$2,0)),0)++IFERROR(INDEX('[1]2024'!$A:$Q,MATCH($D$3&amp;$D143,'[1]2024'!$B:$B,0),MATCH(I$4,'[1]2024'!$2:$2,0)),0)</f>
        <v>0</v>
      </c>
      <c r="J143" s="74">
        <f>IFERROR(INDEX('[1]2024'!$A:$Q,MATCH($A$3&amp;$D143,'[1]2024'!$B:$B,0),MATCH(J$4,'[1]2024'!$2:$2,0)),0)+IFERROR(INDEX('[1]2024'!$A:$Q,MATCH($B$3&amp;$D143,'[1]2024'!$B:$B,0),MATCH(J$4,'[1]2024'!$2:$2,0)),0)++IFERROR(INDEX('[1]2024'!$A:$Q,MATCH($C$3&amp;$D143,'[1]2024'!$B:$B,0),MATCH(J$4,'[1]2024'!$2:$2,0)),0)++IFERROR(INDEX('[1]2024'!$A:$Q,MATCH($D$3&amp;$D143,'[1]2024'!$B:$B,0),MATCH(J$4,'[1]2024'!$2:$2,0)),0)</f>
        <v>0</v>
      </c>
      <c r="K143" s="74">
        <f>IFERROR(INDEX('[1]2024'!$A:$Q,MATCH($A$3&amp;$D143,'[1]2024'!$B:$B,0),MATCH(K$4,'[1]2024'!$2:$2,0)),0)+IFERROR(INDEX('[1]2024'!$A:$Q,MATCH($B$3&amp;$D143,'[1]2024'!$B:$B,0),MATCH(K$4,'[1]2024'!$2:$2,0)),0)++IFERROR(INDEX('[1]2024'!$A:$Q,MATCH($C$3&amp;$D143,'[1]2024'!$B:$B,0),MATCH(K$4,'[1]2024'!$2:$2,0)),0)++IFERROR(INDEX('[1]2024'!$A:$Q,MATCH($D$3&amp;$D143,'[1]2024'!$B:$B,0),MATCH(K$4,'[1]2024'!$2:$2,0)),0)</f>
        <v>0</v>
      </c>
      <c r="L143" s="74">
        <f>IFERROR(INDEX('[1]2024'!$A:$Q,MATCH($A$3&amp;$D143,'[1]2024'!$B:$B,0),MATCH(L$4,'[1]2024'!$2:$2,0)),0)+IFERROR(INDEX('[1]2024'!$A:$Q,MATCH($B$3&amp;$D143,'[1]2024'!$B:$B,0),MATCH(L$4,'[1]2024'!$2:$2,0)),0)++IFERROR(INDEX('[1]2024'!$A:$Q,MATCH($C$3&amp;$D143,'[1]2024'!$B:$B,0),MATCH(L$4,'[1]2024'!$2:$2,0)),0)++IFERROR(INDEX('[1]2024'!$A:$Q,MATCH($D$3&amp;$D143,'[1]2024'!$B:$B,0),MATCH(L$4,'[1]2024'!$2:$2,0)),0)</f>
        <v>0</v>
      </c>
      <c r="M143" s="74">
        <f>IFERROR(INDEX('[1]2024'!$A:$Q,MATCH($A$3&amp;$D143,'[1]2024'!$B:$B,0),MATCH(M$4,'[1]2024'!$2:$2,0)),0)+IFERROR(INDEX('[1]2024'!$A:$Q,MATCH($B$3&amp;$D143,'[1]2024'!$B:$B,0),MATCH(M$4,'[1]2024'!$2:$2,0)),0)++IFERROR(INDEX('[1]2024'!$A:$Q,MATCH($C$3&amp;$D143,'[1]2024'!$B:$B,0),MATCH(M$4,'[1]2024'!$2:$2,0)),0)++IFERROR(INDEX('[1]2024'!$A:$Q,MATCH($D$3&amp;$D143,'[1]2024'!$B:$B,0),MATCH(M$4,'[1]2024'!$2:$2,0)),0)</f>
        <v>0</v>
      </c>
      <c r="N143" s="74">
        <f>IFERROR(INDEX('[1]2024'!$A:$Q,MATCH($A$3&amp;$D143,'[1]2024'!$B:$B,0),MATCH(N$4,'[1]2024'!$2:$2,0)),0)+IFERROR(INDEX('[1]2024'!$A:$Q,MATCH($B$3&amp;$D143,'[1]2024'!$B:$B,0),MATCH(N$4,'[1]2024'!$2:$2,0)),0)++IFERROR(INDEX('[1]2024'!$A:$Q,MATCH($C$3&amp;$D143,'[1]2024'!$B:$B,0),MATCH(N$4,'[1]2024'!$2:$2,0)),0)++IFERROR(INDEX('[1]2024'!$A:$Q,MATCH($D$3&amp;$D143,'[1]2024'!$B:$B,0),MATCH(N$4,'[1]2024'!$2:$2,0)),0)</f>
        <v>27273</v>
      </c>
      <c r="O143" s="74">
        <f>IFERROR(INDEX('[1]2024'!$A:$Q,MATCH($A$3&amp;$D143,'[1]2024'!$B:$B,0),MATCH(O$4,'[1]2024'!$2:$2,0)),0)+IFERROR(INDEX('[1]2024'!$A:$Q,MATCH($B$3&amp;$D143,'[1]2024'!$B:$B,0),MATCH(O$4,'[1]2024'!$2:$2,0)),0)++IFERROR(INDEX('[1]2024'!$A:$Q,MATCH($C$3&amp;$D143,'[1]2024'!$B:$B,0),MATCH(O$4,'[1]2024'!$2:$2,0)),0)++IFERROR(INDEX('[1]2024'!$A:$Q,MATCH($D$3&amp;$D143,'[1]2024'!$B:$B,0),MATCH(O$4,'[1]2024'!$2:$2,0)),0)</f>
        <v>93638</v>
      </c>
      <c r="P143" s="74">
        <f>IFERROR(INDEX('[1]2024'!$A:$Q,MATCH($A$3&amp;$D143,'[1]2024'!$B:$B,0),MATCH(P$4,'[1]2024'!$2:$2,0)),0)+IFERROR(INDEX('[1]2024'!$A:$Q,MATCH($B$3&amp;$D143,'[1]2024'!$B:$B,0),MATCH(P$4,'[1]2024'!$2:$2,0)),0)++IFERROR(INDEX('[1]2024'!$A:$Q,MATCH($C$3&amp;$D143,'[1]2024'!$B:$B,0),MATCH(P$4,'[1]2024'!$2:$2,0)),0)++IFERROR(INDEX('[1]2024'!$A:$Q,MATCH($D$3&amp;$D143,'[1]2024'!$B:$B,0),MATCH(P$4,'[1]2024'!$2:$2,0)),0)</f>
        <v>0</v>
      </c>
      <c r="Q143" s="74">
        <f>IFERROR(INDEX('[1]2024'!$A:$Q,MATCH($A$3&amp;$D143,'[1]2024'!$B:$B,0),MATCH(Q$4,'[1]2024'!$2:$2,0)),0)+IFERROR(INDEX('[1]2024'!$A:$Q,MATCH($B$3&amp;$D143,'[1]2024'!$B:$B,0),MATCH(Q$4,'[1]2024'!$2:$2,0)),0)++IFERROR(INDEX('[1]2024'!$A:$Q,MATCH($C$3&amp;$D143,'[1]2024'!$B:$B,0),MATCH(Q$4,'[1]2024'!$2:$2,0)),0)++IFERROR(INDEX('[1]2024'!$A:$Q,MATCH($D$3&amp;$D143,'[1]2024'!$B:$B,0),MATCH(Q$4,'[1]2024'!$2:$2,0)),0)</f>
        <v>0</v>
      </c>
      <c r="R143" s="74">
        <f>IFERROR(INDEX('[1]2024'!$A:$Q,MATCH($A$3&amp;$D143,'[1]2024'!$B:$B,0),MATCH(R$4,'[1]2024'!$2:$2,0)),0)+IFERROR(INDEX('[1]2024'!$A:$Q,MATCH($B$3&amp;$D143,'[1]2024'!$B:$B,0),MATCH(R$4,'[1]2024'!$2:$2,0)),0)++IFERROR(INDEX('[1]2024'!$A:$Q,MATCH($C$3&amp;$D143,'[1]2024'!$B:$B,0),MATCH(R$4,'[1]2024'!$2:$2,0)),0)++IFERROR(INDEX('[1]2024'!$A:$Q,MATCH($D$3&amp;$D143,'[1]2024'!$B:$B,0),MATCH(R$4,'[1]2024'!$2:$2,0)),0)</f>
        <v>0</v>
      </c>
      <c r="S143" s="74">
        <f>IFERROR(INDEX('[1]2024'!$A:$Q,MATCH($A$3&amp;$D143,'[1]2024'!$B:$B,0),MATCH(S$4,'[1]2024'!$2:$2,0)),0)+IFERROR(INDEX('[1]2024'!$A:$Q,MATCH($B$3&amp;$D143,'[1]2024'!$B:$B,0),MATCH(S$4,'[1]2024'!$2:$2,0)),0)++IFERROR(INDEX('[1]2024'!$A:$Q,MATCH($C$3&amp;$D143,'[1]2024'!$B:$B,0),MATCH(S$4,'[1]2024'!$2:$2,0)),0)++IFERROR(INDEX('[1]2024'!$A:$Q,MATCH($D$3&amp;$D143,'[1]2024'!$B:$B,0),MATCH(S$4,'[1]2024'!$2:$2,0)),0)</f>
        <v>0</v>
      </c>
      <c r="T143" s="75">
        <v>0</v>
      </c>
      <c r="U143" s="73">
        <f>SUM(V143:AG143)</f>
        <v>2374366</v>
      </c>
      <c r="V143" s="174">
        <v>304637</v>
      </c>
      <c r="W143" s="105">
        <v>289455</v>
      </c>
      <c r="X143" s="105">
        <v>860273</v>
      </c>
      <c r="Y143" s="105">
        <v>160910</v>
      </c>
      <c r="Z143" s="105">
        <v>759091</v>
      </c>
      <c r="AA143" s="105">
        <v>0</v>
      </c>
      <c r="AB143" s="105">
        <v>0</v>
      </c>
      <c r="AC143" s="105">
        <v>0</v>
      </c>
      <c r="AD143" s="105">
        <v>0</v>
      </c>
      <c r="AE143" s="105">
        <v>0</v>
      </c>
      <c r="AF143" s="105">
        <v>0</v>
      </c>
      <c r="AG143" s="175">
        <v>0</v>
      </c>
      <c r="AH143" s="73">
        <f>SUM(AI143:AT143)</f>
        <v>0</v>
      </c>
      <c r="AI143" s="73"/>
      <c r="AJ143" s="73"/>
      <c r="AK143" s="73"/>
      <c r="AL143" s="73"/>
      <c r="AM143" s="73"/>
      <c r="AN143" s="73"/>
      <c r="AO143" s="73"/>
      <c r="AP143" s="73"/>
      <c r="AQ143" s="73"/>
      <c r="AR143" s="73"/>
      <c r="AS143" s="73"/>
      <c r="AT143" s="73"/>
      <c r="AU143" s="73">
        <f t="shared" si="109"/>
        <v>0</v>
      </c>
      <c r="AV143" s="73">
        <f t="shared" si="126"/>
        <v>0</v>
      </c>
      <c r="AW143" s="73">
        <f t="shared" si="127"/>
        <v>0</v>
      </c>
      <c r="AX143" s="73">
        <f t="shared" si="128"/>
        <v>0</v>
      </c>
      <c r="AY143" s="73">
        <f>IF($BC143="O",1.05*$AH143,$AH143)</f>
        <v>0</v>
      </c>
      <c r="AZ143" s="73">
        <f>IF($BC143="O",1.05*$AY143,$AY143)</f>
        <v>0</v>
      </c>
      <c r="BA143" s="73">
        <f>IF($BC143="O",1.05*$AZ143,$AZ143)</f>
        <v>0</v>
      </c>
      <c r="BB143" s="91"/>
      <c r="BC143" s="69" t="s">
        <v>24</v>
      </c>
      <c r="BD143" s="160"/>
      <c r="BE143" s="74">
        <v>0</v>
      </c>
      <c r="BF143" s="74">
        <v>1523733</v>
      </c>
      <c r="BG143" s="74">
        <v>1488911</v>
      </c>
      <c r="BH143" s="162">
        <f t="shared" si="75"/>
        <v>120911</v>
      </c>
    </row>
    <row r="144" spans="1:60" outlineLevel="1" x14ac:dyDescent="0.3">
      <c r="A144" s="71" t="s">
        <v>267</v>
      </c>
      <c r="B144" s="149" t="s">
        <v>21</v>
      </c>
      <c r="C144" s="149" t="s">
        <v>31</v>
      </c>
      <c r="D144" s="150">
        <v>5118140</v>
      </c>
      <c r="E144" s="150" t="s">
        <v>268</v>
      </c>
      <c r="F144" s="173">
        <v>0</v>
      </c>
      <c r="G144" s="73">
        <f>SUM(H144:S144)</f>
        <v>0</v>
      </c>
      <c r="H144" s="74">
        <f>IFERROR(INDEX('[1]2024'!$A:$Q,MATCH($A$3&amp;$D144,'[1]2024'!$B:$B,0),MATCH(H$4,'[1]2024'!$2:$2,0)),0)+IFERROR(INDEX('[1]2024'!$A:$Q,MATCH($B$3&amp;$D144,'[1]2024'!$B:$B,0),MATCH(H$4,'[1]2024'!$2:$2,0)),0)++IFERROR(INDEX('[1]2024'!$A:$Q,MATCH($C$3&amp;$D144,'[1]2024'!$B:$B,0),MATCH(H$4,'[1]2024'!$2:$2,0)),0)++IFERROR(INDEX('[1]2024'!$A:$Q,MATCH($D$3&amp;$D144,'[1]2024'!$B:$B,0),MATCH(H$4,'[1]2024'!$2:$2,0)),0)</f>
        <v>0</v>
      </c>
      <c r="I144" s="74">
        <f>IFERROR(INDEX('[1]2024'!$A:$Q,MATCH($A$3&amp;$D144,'[1]2024'!$B:$B,0),MATCH(I$4,'[1]2024'!$2:$2,0)),0)+IFERROR(INDEX('[1]2024'!$A:$Q,MATCH($B$3&amp;$D144,'[1]2024'!$B:$B,0),MATCH(I$4,'[1]2024'!$2:$2,0)),0)++IFERROR(INDEX('[1]2024'!$A:$Q,MATCH($C$3&amp;$D144,'[1]2024'!$B:$B,0),MATCH(I$4,'[1]2024'!$2:$2,0)),0)++IFERROR(INDEX('[1]2024'!$A:$Q,MATCH($D$3&amp;$D144,'[1]2024'!$B:$B,0),MATCH(I$4,'[1]2024'!$2:$2,0)),0)</f>
        <v>0</v>
      </c>
      <c r="J144" s="74">
        <f>IFERROR(INDEX('[1]2024'!$A:$Q,MATCH($A$3&amp;$D144,'[1]2024'!$B:$B,0),MATCH(J$4,'[1]2024'!$2:$2,0)),0)+IFERROR(INDEX('[1]2024'!$A:$Q,MATCH($B$3&amp;$D144,'[1]2024'!$B:$B,0),MATCH(J$4,'[1]2024'!$2:$2,0)),0)++IFERROR(INDEX('[1]2024'!$A:$Q,MATCH($C$3&amp;$D144,'[1]2024'!$B:$B,0),MATCH(J$4,'[1]2024'!$2:$2,0)),0)++IFERROR(INDEX('[1]2024'!$A:$Q,MATCH($D$3&amp;$D144,'[1]2024'!$B:$B,0),MATCH(J$4,'[1]2024'!$2:$2,0)),0)</f>
        <v>0</v>
      </c>
      <c r="K144" s="74">
        <f>IFERROR(INDEX('[1]2024'!$A:$Q,MATCH($A$3&amp;$D144,'[1]2024'!$B:$B,0),MATCH(K$4,'[1]2024'!$2:$2,0)),0)+IFERROR(INDEX('[1]2024'!$A:$Q,MATCH($B$3&amp;$D144,'[1]2024'!$B:$B,0),MATCH(K$4,'[1]2024'!$2:$2,0)),0)++IFERROR(INDEX('[1]2024'!$A:$Q,MATCH($C$3&amp;$D144,'[1]2024'!$B:$B,0),MATCH(K$4,'[1]2024'!$2:$2,0)),0)++IFERROR(INDEX('[1]2024'!$A:$Q,MATCH($D$3&amp;$D144,'[1]2024'!$B:$B,0),MATCH(K$4,'[1]2024'!$2:$2,0)),0)</f>
        <v>0</v>
      </c>
      <c r="L144" s="74">
        <f>IFERROR(INDEX('[1]2024'!$A:$Q,MATCH($A$3&amp;$D144,'[1]2024'!$B:$B,0),MATCH(L$4,'[1]2024'!$2:$2,0)),0)+IFERROR(INDEX('[1]2024'!$A:$Q,MATCH($B$3&amp;$D144,'[1]2024'!$B:$B,0),MATCH(L$4,'[1]2024'!$2:$2,0)),0)++IFERROR(INDEX('[1]2024'!$A:$Q,MATCH($C$3&amp;$D144,'[1]2024'!$B:$B,0),MATCH(L$4,'[1]2024'!$2:$2,0)),0)++IFERROR(INDEX('[1]2024'!$A:$Q,MATCH($D$3&amp;$D144,'[1]2024'!$B:$B,0),MATCH(L$4,'[1]2024'!$2:$2,0)),0)</f>
        <v>0</v>
      </c>
      <c r="M144" s="74">
        <f>IFERROR(INDEX('[1]2024'!$A:$Q,MATCH($A$3&amp;$D144,'[1]2024'!$B:$B,0),MATCH(M$4,'[1]2024'!$2:$2,0)),0)+IFERROR(INDEX('[1]2024'!$A:$Q,MATCH($B$3&amp;$D144,'[1]2024'!$B:$B,0),MATCH(M$4,'[1]2024'!$2:$2,0)),0)++IFERROR(INDEX('[1]2024'!$A:$Q,MATCH($C$3&amp;$D144,'[1]2024'!$B:$B,0),MATCH(M$4,'[1]2024'!$2:$2,0)),0)++IFERROR(INDEX('[1]2024'!$A:$Q,MATCH($D$3&amp;$D144,'[1]2024'!$B:$B,0),MATCH(M$4,'[1]2024'!$2:$2,0)),0)</f>
        <v>0</v>
      </c>
      <c r="N144" s="74">
        <f>IFERROR(INDEX('[1]2024'!$A:$Q,MATCH($A$3&amp;$D144,'[1]2024'!$B:$B,0),MATCH(N$4,'[1]2024'!$2:$2,0)),0)+IFERROR(INDEX('[1]2024'!$A:$Q,MATCH($B$3&amp;$D144,'[1]2024'!$B:$B,0),MATCH(N$4,'[1]2024'!$2:$2,0)),0)++IFERROR(INDEX('[1]2024'!$A:$Q,MATCH($C$3&amp;$D144,'[1]2024'!$B:$B,0),MATCH(N$4,'[1]2024'!$2:$2,0)),0)++IFERROR(INDEX('[1]2024'!$A:$Q,MATCH($D$3&amp;$D144,'[1]2024'!$B:$B,0),MATCH(N$4,'[1]2024'!$2:$2,0)),0)</f>
        <v>0</v>
      </c>
      <c r="O144" s="74">
        <f>IFERROR(INDEX('[1]2024'!$A:$Q,MATCH($A$3&amp;$D144,'[1]2024'!$B:$B,0),MATCH(O$4,'[1]2024'!$2:$2,0)),0)+IFERROR(INDEX('[1]2024'!$A:$Q,MATCH($B$3&amp;$D144,'[1]2024'!$B:$B,0),MATCH(O$4,'[1]2024'!$2:$2,0)),0)++IFERROR(INDEX('[1]2024'!$A:$Q,MATCH($C$3&amp;$D144,'[1]2024'!$B:$B,0),MATCH(O$4,'[1]2024'!$2:$2,0)),0)++IFERROR(INDEX('[1]2024'!$A:$Q,MATCH($D$3&amp;$D144,'[1]2024'!$B:$B,0),MATCH(O$4,'[1]2024'!$2:$2,0)),0)</f>
        <v>0</v>
      </c>
      <c r="P144" s="74">
        <f>IFERROR(INDEX('[1]2024'!$A:$Q,MATCH($A$3&amp;$D144,'[1]2024'!$B:$B,0),MATCH(P$4,'[1]2024'!$2:$2,0)),0)+IFERROR(INDEX('[1]2024'!$A:$Q,MATCH($B$3&amp;$D144,'[1]2024'!$B:$B,0),MATCH(P$4,'[1]2024'!$2:$2,0)),0)++IFERROR(INDEX('[1]2024'!$A:$Q,MATCH($C$3&amp;$D144,'[1]2024'!$B:$B,0),MATCH(P$4,'[1]2024'!$2:$2,0)),0)++IFERROR(INDEX('[1]2024'!$A:$Q,MATCH($D$3&amp;$D144,'[1]2024'!$B:$B,0),MATCH(P$4,'[1]2024'!$2:$2,0)),0)</f>
        <v>0</v>
      </c>
      <c r="Q144" s="74">
        <f>IFERROR(INDEX('[1]2024'!$A:$Q,MATCH($A$3&amp;$D144,'[1]2024'!$B:$B,0),MATCH(Q$4,'[1]2024'!$2:$2,0)),0)+IFERROR(INDEX('[1]2024'!$A:$Q,MATCH($B$3&amp;$D144,'[1]2024'!$B:$B,0),MATCH(Q$4,'[1]2024'!$2:$2,0)),0)++IFERROR(INDEX('[1]2024'!$A:$Q,MATCH($C$3&amp;$D144,'[1]2024'!$B:$B,0),MATCH(Q$4,'[1]2024'!$2:$2,0)),0)++IFERROR(INDEX('[1]2024'!$A:$Q,MATCH($D$3&amp;$D144,'[1]2024'!$B:$B,0),MATCH(Q$4,'[1]2024'!$2:$2,0)),0)</f>
        <v>0</v>
      </c>
      <c r="R144" s="74">
        <f>IFERROR(INDEX('[1]2024'!$A:$Q,MATCH($A$3&amp;$D144,'[1]2024'!$B:$B,0),MATCH(R$4,'[1]2024'!$2:$2,0)),0)+IFERROR(INDEX('[1]2024'!$A:$Q,MATCH($B$3&amp;$D144,'[1]2024'!$B:$B,0),MATCH(R$4,'[1]2024'!$2:$2,0)),0)++IFERROR(INDEX('[1]2024'!$A:$Q,MATCH($C$3&amp;$D144,'[1]2024'!$B:$B,0),MATCH(R$4,'[1]2024'!$2:$2,0)),0)++IFERROR(INDEX('[1]2024'!$A:$Q,MATCH($D$3&amp;$D144,'[1]2024'!$B:$B,0),MATCH(R$4,'[1]2024'!$2:$2,0)),0)</f>
        <v>0</v>
      </c>
      <c r="S144" s="74">
        <f>IFERROR(INDEX('[1]2024'!$A:$Q,MATCH($A$3&amp;$D144,'[1]2024'!$B:$B,0),MATCH(S$4,'[1]2024'!$2:$2,0)),0)+IFERROR(INDEX('[1]2024'!$A:$Q,MATCH($B$3&amp;$D144,'[1]2024'!$B:$B,0),MATCH(S$4,'[1]2024'!$2:$2,0)),0)++IFERROR(INDEX('[1]2024'!$A:$Q,MATCH($C$3&amp;$D144,'[1]2024'!$B:$B,0),MATCH(S$4,'[1]2024'!$2:$2,0)),0)++IFERROR(INDEX('[1]2024'!$A:$Q,MATCH($D$3&amp;$D144,'[1]2024'!$B:$B,0),MATCH(S$4,'[1]2024'!$2:$2,0)),0)</f>
        <v>0</v>
      </c>
      <c r="T144" s="75">
        <v>0</v>
      </c>
      <c r="U144" s="73">
        <f>SUM(V144:AG144)</f>
        <v>0</v>
      </c>
      <c r="V144" s="174">
        <v>0</v>
      </c>
      <c r="W144" s="105">
        <v>0</v>
      </c>
      <c r="X144" s="105">
        <v>0</v>
      </c>
      <c r="Y144" s="105">
        <v>0</v>
      </c>
      <c r="Z144" s="105">
        <v>0</v>
      </c>
      <c r="AA144" s="105">
        <v>0</v>
      </c>
      <c r="AB144" s="105">
        <v>0</v>
      </c>
      <c r="AC144" s="105">
        <v>0</v>
      </c>
      <c r="AD144" s="105">
        <v>0</v>
      </c>
      <c r="AE144" s="105">
        <v>0</v>
      </c>
      <c r="AF144" s="105">
        <v>0</v>
      </c>
      <c r="AG144" s="175">
        <v>0</v>
      </c>
      <c r="AH144" s="73">
        <f>SUM(AI144:AT144)</f>
        <v>0</v>
      </c>
      <c r="AI144" s="73"/>
      <c r="AJ144" s="73"/>
      <c r="AK144" s="73"/>
      <c r="AL144" s="73"/>
      <c r="AM144" s="73"/>
      <c r="AN144" s="73"/>
      <c r="AO144" s="73"/>
      <c r="AP144" s="73"/>
      <c r="AQ144" s="73"/>
      <c r="AR144" s="73"/>
      <c r="AS144" s="73"/>
      <c r="AT144" s="73"/>
      <c r="AU144" s="73">
        <f t="shared" si="109"/>
        <v>0</v>
      </c>
      <c r="AV144" s="73">
        <f t="shared" si="126"/>
        <v>0</v>
      </c>
      <c r="AW144" s="73">
        <f t="shared" si="127"/>
        <v>0</v>
      </c>
      <c r="AX144" s="73">
        <f t="shared" si="128"/>
        <v>0</v>
      </c>
      <c r="AY144" s="73">
        <f>IF($BC144="O",1.05*$AH144,$AH144)</f>
        <v>0</v>
      </c>
      <c r="AZ144" s="73">
        <f>IF($BC144="O",1.05*$AY144,$AY144)</f>
        <v>0</v>
      </c>
      <c r="BA144" s="73">
        <f>IF($BC144="O",1.05*$AZ144,$AZ144)</f>
        <v>0</v>
      </c>
      <c r="BB144" s="91"/>
      <c r="BC144" s="69" t="s">
        <v>24</v>
      </c>
      <c r="BD144" s="160"/>
      <c r="BE144" s="74">
        <v>0</v>
      </c>
      <c r="BF144" s="74">
        <v>0</v>
      </c>
      <c r="BG144" s="74">
        <v>0</v>
      </c>
      <c r="BH144" s="162">
        <f t="shared" si="75"/>
        <v>0</v>
      </c>
    </row>
    <row r="145" spans="1:60" outlineLevel="1" x14ac:dyDescent="0.3">
      <c r="A145" s="71" t="s">
        <v>269</v>
      </c>
      <c r="B145" s="149" t="s">
        <v>21</v>
      </c>
      <c r="C145" s="149" t="s">
        <v>31</v>
      </c>
      <c r="D145" s="150">
        <v>5118150</v>
      </c>
      <c r="E145" s="150" t="s">
        <v>270</v>
      </c>
      <c r="F145" s="173">
        <v>0</v>
      </c>
      <c r="G145" s="73">
        <f>SUM(H145:S145)</f>
        <v>0</v>
      </c>
      <c r="H145" s="74">
        <f>IFERROR(INDEX('[1]2024'!$A:$Q,MATCH($A$3&amp;$D145,'[1]2024'!$B:$B,0),MATCH(H$4,'[1]2024'!$2:$2,0)),0)+IFERROR(INDEX('[1]2024'!$A:$Q,MATCH($B$3&amp;$D145,'[1]2024'!$B:$B,0),MATCH(H$4,'[1]2024'!$2:$2,0)),0)++IFERROR(INDEX('[1]2024'!$A:$Q,MATCH($C$3&amp;$D145,'[1]2024'!$B:$B,0),MATCH(H$4,'[1]2024'!$2:$2,0)),0)++IFERROR(INDEX('[1]2024'!$A:$Q,MATCH($D$3&amp;$D145,'[1]2024'!$B:$B,0),MATCH(H$4,'[1]2024'!$2:$2,0)),0)</f>
        <v>0</v>
      </c>
      <c r="I145" s="74">
        <f>IFERROR(INDEX('[1]2024'!$A:$Q,MATCH($A$3&amp;$D145,'[1]2024'!$B:$B,0),MATCH(I$4,'[1]2024'!$2:$2,0)),0)+IFERROR(INDEX('[1]2024'!$A:$Q,MATCH($B$3&amp;$D145,'[1]2024'!$B:$B,0),MATCH(I$4,'[1]2024'!$2:$2,0)),0)++IFERROR(INDEX('[1]2024'!$A:$Q,MATCH($C$3&amp;$D145,'[1]2024'!$B:$B,0),MATCH(I$4,'[1]2024'!$2:$2,0)),0)++IFERROR(INDEX('[1]2024'!$A:$Q,MATCH($D$3&amp;$D145,'[1]2024'!$B:$B,0),MATCH(I$4,'[1]2024'!$2:$2,0)),0)</f>
        <v>0</v>
      </c>
      <c r="J145" s="74">
        <f>IFERROR(INDEX('[1]2024'!$A:$Q,MATCH($A$3&amp;$D145,'[1]2024'!$B:$B,0),MATCH(J$4,'[1]2024'!$2:$2,0)),0)+IFERROR(INDEX('[1]2024'!$A:$Q,MATCH($B$3&amp;$D145,'[1]2024'!$B:$B,0),MATCH(J$4,'[1]2024'!$2:$2,0)),0)++IFERROR(INDEX('[1]2024'!$A:$Q,MATCH($C$3&amp;$D145,'[1]2024'!$B:$B,0),MATCH(J$4,'[1]2024'!$2:$2,0)),0)++IFERROR(INDEX('[1]2024'!$A:$Q,MATCH($D$3&amp;$D145,'[1]2024'!$B:$B,0),MATCH(J$4,'[1]2024'!$2:$2,0)),0)</f>
        <v>0</v>
      </c>
      <c r="K145" s="74">
        <f>IFERROR(INDEX('[1]2024'!$A:$Q,MATCH($A$3&amp;$D145,'[1]2024'!$B:$B,0),MATCH(K$4,'[1]2024'!$2:$2,0)),0)+IFERROR(INDEX('[1]2024'!$A:$Q,MATCH($B$3&amp;$D145,'[1]2024'!$B:$B,0),MATCH(K$4,'[1]2024'!$2:$2,0)),0)++IFERROR(INDEX('[1]2024'!$A:$Q,MATCH($C$3&amp;$D145,'[1]2024'!$B:$B,0),MATCH(K$4,'[1]2024'!$2:$2,0)),0)++IFERROR(INDEX('[1]2024'!$A:$Q,MATCH($D$3&amp;$D145,'[1]2024'!$B:$B,0),MATCH(K$4,'[1]2024'!$2:$2,0)),0)</f>
        <v>0</v>
      </c>
      <c r="L145" s="74">
        <f>IFERROR(INDEX('[1]2024'!$A:$Q,MATCH($A$3&amp;$D145,'[1]2024'!$B:$B,0),MATCH(L$4,'[1]2024'!$2:$2,0)),0)+IFERROR(INDEX('[1]2024'!$A:$Q,MATCH($B$3&amp;$D145,'[1]2024'!$B:$B,0),MATCH(L$4,'[1]2024'!$2:$2,0)),0)++IFERROR(INDEX('[1]2024'!$A:$Q,MATCH($C$3&amp;$D145,'[1]2024'!$B:$B,0),MATCH(L$4,'[1]2024'!$2:$2,0)),0)++IFERROR(INDEX('[1]2024'!$A:$Q,MATCH($D$3&amp;$D145,'[1]2024'!$B:$B,0),MATCH(L$4,'[1]2024'!$2:$2,0)),0)</f>
        <v>0</v>
      </c>
      <c r="M145" s="74">
        <f>IFERROR(INDEX('[1]2024'!$A:$Q,MATCH($A$3&amp;$D145,'[1]2024'!$B:$B,0),MATCH(M$4,'[1]2024'!$2:$2,0)),0)+IFERROR(INDEX('[1]2024'!$A:$Q,MATCH($B$3&amp;$D145,'[1]2024'!$B:$B,0),MATCH(M$4,'[1]2024'!$2:$2,0)),0)++IFERROR(INDEX('[1]2024'!$A:$Q,MATCH($C$3&amp;$D145,'[1]2024'!$B:$B,0),MATCH(M$4,'[1]2024'!$2:$2,0)),0)++IFERROR(INDEX('[1]2024'!$A:$Q,MATCH($D$3&amp;$D145,'[1]2024'!$B:$B,0),MATCH(M$4,'[1]2024'!$2:$2,0)),0)</f>
        <v>0</v>
      </c>
      <c r="N145" s="74">
        <f>IFERROR(INDEX('[1]2024'!$A:$Q,MATCH($A$3&amp;$D145,'[1]2024'!$B:$B,0),MATCH(N$4,'[1]2024'!$2:$2,0)),0)+IFERROR(INDEX('[1]2024'!$A:$Q,MATCH($B$3&amp;$D145,'[1]2024'!$B:$B,0),MATCH(N$4,'[1]2024'!$2:$2,0)),0)++IFERROR(INDEX('[1]2024'!$A:$Q,MATCH($C$3&amp;$D145,'[1]2024'!$B:$B,0),MATCH(N$4,'[1]2024'!$2:$2,0)),0)++IFERROR(INDEX('[1]2024'!$A:$Q,MATCH($D$3&amp;$D145,'[1]2024'!$B:$B,0),MATCH(N$4,'[1]2024'!$2:$2,0)),0)</f>
        <v>0</v>
      </c>
      <c r="O145" s="74">
        <f>IFERROR(INDEX('[1]2024'!$A:$Q,MATCH($A$3&amp;$D145,'[1]2024'!$B:$B,0),MATCH(O$4,'[1]2024'!$2:$2,0)),0)+IFERROR(INDEX('[1]2024'!$A:$Q,MATCH($B$3&amp;$D145,'[1]2024'!$B:$B,0),MATCH(O$4,'[1]2024'!$2:$2,0)),0)++IFERROR(INDEX('[1]2024'!$A:$Q,MATCH($C$3&amp;$D145,'[1]2024'!$B:$B,0),MATCH(O$4,'[1]2024'!$2:$2,0)),0)++IFERROR(INDEX('[1]2024'!$A:$Q,MATCH($D$3&amp;$D145,'[1]2024'!$B:$B,0),MATCH(O$4,'[1]2024'!$2:$2,0)),0)</f>
        <v>0</v>
      </c>
      <c r="P145" s="74">
        <f>IFERROR(INDEX('[1]2024'!$A:$Q,MATCH($A$3&amp;$D145,'[1]2024'!$B:$B,0),MATCH(P$4,'[1]2024'!$2:$2,0)),0)+IFERROR(INDEX('[1]2024'!$A:$Q,MATCH($B$3&amp;$D145,'[1]2024'!$B:$B,0),MATCH(P$4,'[1]2024'!$2:$2,0)),0)++IFERROR(INDEX('[1]2024'!$A:$Q,MATCH($C$3&amp;$D145,'[1]2024'!$B:$B,0),MATCH(P$4,'[1]2024'!$2:$2,0)),0)++IFERROR(INDEX('[1]2024'!$A:$Q,MATCH($D$3&amp;$D145,'[1]2024'!$B:$B,0),MATCH(P$4,'[1]2024'!$2:$2,0)),0)</f>
        <v>0</v>
      </c>
      <c r="Q145" s="74">
        <f>IFERROR(INDEX('[1]2024'!$A:$Q,MATCH($A$3&amp;$D145,'[1]2024'!$B:$B,0),MATCH(Q$4,'[1]2024'!$2:$2,0)),0)+IFERROR(INDEX('[1]2024'!$A:$Q,MATCH($B$3&amp;$D145,'[1]2024'!$B:$B,0),MATCH(Q$4,'[1]2024'!$2:$2,0)),0)++IFERROR(INDEX('[1]2024'!$A:$Q,MATCH($C$3&amp;$D145,'[1]2024'!$B:$B,0),MATCH(Q$4,'[1]2024'!$2:$2,0)),0)++IFERROR(INDEX('[1]2024'!$A:$Q,MATCH($D$3&amp;$D145,'[1]2024'!$B:$B,0),MATCH(Q$4,'[1]2024'!$2:$2,0)),0)</f>
        <v>0</v>
      </c>
      <c r="R145" s="74">
        <f>IFERROR(INDEX('[1]2024'!$A:$Q,MATCH($A$3&amp;$D145,'[1]2024'!$B:$B,0),MATCH(R$4,'[1]2024'!$2:$2,0)),0)+IFERROR(INDEX('[1]2024'!$A:$Q,MATCH($B$3&amp;$D145,'[1]2024'!$B:$B,0),MATCH(R$4,'[1]2024'!$2:$2,0)),0)++IFERROR(INDEX('[1]2024'!$A:$Q,MATCH($C$3&amp;$D145,'[1]2024'!$B:$B,0),MATCH(R$4,'[1]2024'!$2:$2,0)),0)++IFERROR(INDEX('[1]2024'!$A:$Q,MATCH($D$3&amp;$D145,'[1]2024'!$B:$B,0),MATCH(R$4,'[1]2024'!$2:$2,0)),0)</f>
        <v>0</v>
      </c>
      <c r="S145" s="74">
        <f>IFERROR(INDEX('[1]2024'!$A:$Q,MATCH($A$3&amp;$D145,'[1]2024'!$B:$B,0),MATCH(S$4,'[1]2024'!$2:$2,0)),0)+IFERROR(INDEX('[1]2024'!$A:$Q,MATCH($B$3&amp;$D145,'[1]2024'!$B:$B,0),MATCH(S$4,'[1]2024'!$2:$2,0)),0)++IFERROR(INDEX('[1]2024'!$A:$Q,MATCH($C$3&amp;$D145,'[1]2024'!$B:$B,0),MATCH(S$4,'[1]2024'!$2:$2,0)),0)++IFERROR(INDEX('[1]2024'!$A:$Q,MATCH($D$3&amp;$D145,'[1]2024'!$B:$B,0),MATCH(S$4,'[1]2024'!$2:$2,0)),0)</f>
        <v>0</v>
      </c>
      <c r="T145" s="75">
        <v>0</v>
      </c>
      <c r="U145" s="73">
        <f>SUM(V145:AG145)</f>
        <v>0</v>
      </c>
      <c r="V145" s="174">
        <v>0</v>
      </c>
      <c r="W145" s="105">
        <v>0</v>
      </c>
      <c r="X145" s="105">
        <v>0</v>
      </c>
      <c r="Y145" s="105">
        <v>0</v>
      </c>
      <c r="Z145" s="105">
        <v>0</v>
      </c>
      <c r="AA145" s="105">
        <v>0</v>
      </c>
      <c r="AB145" s="105">
        <v>0</v>
      </c>
      <c r="AC145" s="105">
        <v>0</v>
      </c>
      <c r="AD145" s="105">
        <v>0</v>
      </c>
      <c r="AE145" s="105">
        <v>0</v>
      </c>
      <c r="AF145" s="105">
        <v>0</v>
      </c>
      <c r="AG145" s="175">
        <v>0</v>
      </c>
      <c r="AH145" s="73">
        <f>SUM(AI145:AT145)</f>
        <v>0</v>
      </c>
      <c r="AI145" s="73"/>
      <c r="AJ145" s="73"/>
      <c r="AK145" s="73"/>
      <c r="AL145" s="73"/>
      <c r="AM145" s="73"/>
      <c r="AN145" s="73"/>
      <c r="AO145" s="73"/>
      <c r="AP145" s="73"/>
      <c r="AQ145" s="73"/>
      <c r="AR145" s="73"/>
      <c r="AS145" s="73"/>
      <c r="AT145" s="73"/>
      <c r="AU145" s="73">
        <f t="shared" si="109"/>
        <v>0</v>
      </c>
      <c r="AV145" s="73">
        <f t="shared" si="126"/>
        <v>0</v>
      </c>
      <c r="AW145" s="73">
        <f t="shared" si="127"/>
        <v>0</v>
      </c>
      <c r="AX145" s="73">
        <f t="shared" si="128"/>
        <v>0</v>
      </c>
      <c r="AY145" s="73">
        <f>IF($BC145="O",1.05*$AH145,$AH145)</f>
        <v>0</v>
      </c>
      <c r="AZ145" s="73">
        <f>IF($BC145="O",1.05*$AY145,$AY145)</f>
        <v>0</v>
      </c>
      <c r="BA145" s="73">
        <f>IF($BC145="O",1.05*$AZ145,$AZ145)</f>
        <v>0</v>
      </c>
      <c r="BB145" s="91"/>
      <c r="BC145" s="69" t="s">
        <v>24</v>
      </c>
      <c r="BD145" s="160"/>
      <c r="BE145" s="74">
        <v>0</v>
      </c>
      <c r="BF145" s="74">
        <v>0</v>
      </c>
      <c r="BG145" s="74">
        <v>0</v>
      </c>
      <c r="BH145" s="162">
        <f t="shared" si="75"/>
        <v>0</v>
      </c>
    </row>
    <row r="146" spans="1:60" x14ac:dyDescent="0.3">
      <c r="A146" s="57" t="s">
        <v>271</v>
      </c>
      <c r="B146" s="158" t="s">
        <v>21</v>
      </c>
      <c r="C146" s="158"/>
      <c r="D146" s="159"/>
      <c r="E146" s="159"/>
      <c r="F146" s="169">
        <v>864000</v>
      </c>
      <c r="G146" s="61">
        <f t="shared" ref="G146" si="133">SUM(G147:G148)</f>
        <v>669366</v>
      </c>
      <c r="H146" s="62">
        <f t="shared" ref="H146:S146" si="134">SUM(H147:H148)</f>
        <v>0</v>
      </c>
      <c r="I146" s="63">
        <f t="shared" si="134"/>
        <v>123637</v>
      </c>
      <c r="J146" s="63">
        <f t="shared" si="134"/>
        <v>64091</v>
      </c>
      <c r="K146" s="63">
        <f t="shared" si="134"/>
        <v>181819</v>
      </c>
      <c r="L146" s="63">
        <f t="shared" si="134"/>
        <v>0</v>
      </c>
      <c r="M146" s="63">
        <f t="shared" si="134"/>
        <v>0</v>
      </c>
      <c r="N146" s="63">
        <f t="shared" si="134"/>
        <v>0</v>
      </c>
      <c r="O146" s="63">
        <f t="shared" si="134"/>
        <v>0</v>
      </c>
      <c r="P146" s="63">
        <f t="shared" si="134"/>
        <v>130000</v>
      </c>
      <c r="Q146" s="63">
        <f t="shared" si="134"/>
        <v>0</v>
      </c>
      <c r="R146" s="63">
        <f t="shared" si="134"/>
        <v>0</v>
      </c>
      <c r="S146" s="63">
        <f t="shared" si="134"/>
        <v>169819</v>
      </c>
      <c r="T146" s="64">
        <v>864000</v>
      </c>
      <c r="U146" s="61">
        <f t="shared" ref="U146:Z146" si="135">SUM(U147:U148)</f>
        <v>827639</v>
      </c>
      <c r="V146" s="85">
        <f t="shared" si="135"/>
        <v>192728</v>
      </c>
      <c r="W146" s="99">
        <f t="shared" si="135"/>
        <v>0</v>
      </c>
      <c r="X146" s="99">
        <f t="shared" si="135"/>
        <v>0</v>
      </c>
      <c r="Y146" s="99">
        <f t="shared" si="135"/>
        <v>0</v>
      </c>
      <c r="Z146" s="99">
        <f t="shared" si="135"/>
        <v>130911</v>
      </c>
      <c r="AA146" s="99">
        <v>72000</v>
      </c>
      <c r="AB146" s="99">
        <v>72000</v>
      </c>
      <c r="AC146" s="99">
        <v>72000</v>
      </c>
      <c r="AD146" s="99">
        <v>72000</v>
      </c>
      <c r="AE146" s="99">
        <v>72000</v>
      </c>
      <c r="AF146" s="99">
        <v>72000</v>
      </c>
      <c r="AG146" s="170">
        <v>72000</v>
      </c>
      <c r="AH146" s="61">
        <f t="shared" ref="AH146:AT146" si="136">SUM(AH147:AH148)</f>
        <v>864000</v>
      </c>
      <c r="AI146" s="61">
        <f t="shared" si="136"/>
        <v>72000</v>
      </c>
      <c r="AJ146" s="61">
        <f t="shared" si="136"/>
        <v>72000</v>
      </c>
      <c r="AK146" s="61">
        <f t="shared" si="136"/>
        <v>72000</v>
      </c>
      <c r="AL146" s="61">
        <f t="shared" si="136"/>
        <v>72000</v>
      </c>
      <c r="AM146" s="61">
        <f t="shared" si="136"/>
        <v>72000</v>
      </c>
      <c r="AN146" s="61">
        <f t="shared" si="136"/>
        <v>72000</v>
      </c>
      <c r="AO146" s="61">
        <f t="shared" si="136"/>
        <v>72000</v>
      </c>
      <c r="AP146" s="61">
        <f t="shared" si="136"/>
        <v>72000</v>
      </c>
      <c r="AQ146" s="61">
        <f t="shared" si="136"/>
        <v>72000</v>
      </c>
      <c r="AR146" s="61">
        <f t="shared" si="136"/>
        <v>72000</v>
      </c>
      <c r="AS146" s="61">
        <f t="shared" si="136"/>
        <v>72000</v>
      </c>
      <c r="AT146" s="61">
        <f t="shared" si="136"/>
        <v>72000</v>
      </c>
      <c r="AU146" s="61">
        <f t="shared" si="109"/>
        <v>216000</v>
      </c>
      <c r="AV146" s="61">
        <f t="shared" si="126"/>
        <v>216000</v>
      </c>
      <c r="AW146" s="61">
        <f t="shared" si="127"/>
        <v>216000</v>
      </c>
      <c r="AX146" s="61">
        <f t="shared" si="128"/>
        <v>216000</v>
      </c>
      <c r="AY146" s="61">
        <f>SUM(AY147:AY148)</f>
        <v>864000</v>
      </c>
      <c r="AZ146" s="61">
        <f>SUM(AZ147:AZ148)</f>
        <v>864000</v>
      </c>
      <c r="BA146" s="61">
        <f>SUM(BA147:BA148)</f>
        <v>864000</v>
      </c>
      <c r="BB146" s="91"/>
      <c r="BC146" s="171"/>
      <c r="BD146" s="172"/>
      <c r="BE146" s="85">
        <f>SUM(BE147:BE148)</f>
        <v>0</v>
      </c>
      <c r="BF146" s="85">
        <v>0</v>
      </c>
      <c r="BG146" s="85">
        <v>518191</v>
      </c>
      <c r="BH146" s="161">
        <f t="shared" si="75"/>
        <v>669366</v>
      </c>
    </row>
    <row r="147" spans="1:60" outlineLevel="1" x14ac:dyDescent="0.3">
      <c r="A147" s="71" t="s">
        <v>272</v>
      </c>
      <c r="B147" s="149" t="s">
        <v>273</v>
      </c>
      <c r="C147" s="149" t="s">
        <v>31</v>
      </c>
      <c r="D147" s="150">
        <v>5130110</v>
      </c>
      <c r="E147" s="150" t="s">
        <v>268</v>
      </c>
      <c r="F147" s="173">
        <v>0</v>
      </c>
      <c r="G147" s="73">
        <f>SUM(H147:S147)</f>
        <v>0</v>
      </c>
      <c r="H147" s="74">
        <f>IFERROR(INDEX('[1]2024'!$A:$Q,MATCH($A$3&amp;$D147,'[1]2024'!$B:$B,0),MATCH(H$4,'[1]2024'!$2:$2,0)),0)+IFERROR(INDEX('[1]2024'!$A:$Q,MATCH($B$3&amp;$D147,'[1]2024'!$B:$B,0),MATCH(H$4,'[1]2024'!$2:$2,0)),0)++IFERROR(INDEX('[1]2024'!$A:$Q,MATCH($C$3&amp;$D147,'[1]2024'!$B:$B,0),MATCH(H$4,'[1]2024'!$2:$2,0)),0)++IFERROR(INDEX('[1]2024'!$A:$Q,MATCH($D$3&amp;$D147,'[1]2024'!$B:$B,0),MATCH(H$4,'[1]2024'!$2:$2,0)),0)</f>
        <v>0</v>
      </c>
      <c r="I147" s="74">
        <f>IFERROR(INDEX('[1]2024'!$A:$Q,MATCH($A$3&amp;$D147,'[1]2024'!$B:$B,0),MATCH(I$4,'[1]2024'!$2:$2,0)),0)+IFERROR(INDEX('[1]2024'!$A:$Q,MATCH($B$3&amp;$D147,'[1]2024'!$B:$B,0),MATCH(I$4,'[1]2024'!$2:$2,0)),0)++IFERROR(INDEX('[1]2024'!$A:$Q,MATCH($C$3&amp;$D147,'[1]2024'!$B:$B,0),MATCH(I$4,'[1]2024'!$2:$2,0)),0)++IFERROR(INDEX('[1]2024'!$A:$Q,MATCH($D$3&amp;$D147,'[1]2024'!$B:$B,0),MATCH(I$4,'[1]2024'!$2:$2,0)),0)</f>
        <v>0</v>
      </c>
      <c r="J147" s="74">
        <f>IFERROR(INDEX('[1]2024'!$A:$Q,MATCH($A$3&amp;$D147,'[1]2024'!$B:$B,0),MATCH(J$4,'[1]2024'!$2:$2,0)),0)+IFERROR(INDEX('[1]2024'!$A:$Q,MATCH($B$3&amp;$D147,'[1]2024'!$B:$B,0),MATCH(J$4,'[1]2024'!$2:$2,0)),0)++IFERROR(INDEX('[1]2024'!$A:$Q,MATCH($C$3&amp;$D147,'[1]2024'!$B:$B,0),MATCH(J$4,'[1]2024'!$2:$2,0)),0)++IFERROR(INDEX('[1]2024'!$A:$Q,MATCH($D$3&amp;$D147,'[1]2024'!$B:$B,0),MATCH(J$4,'[1]2024'!$2:$2,0)),0)</f>
        <v>0</v>
      </c>
      <c r="K147" s="74">
        <f>IFERROR(INDEX('[1]2024'!$A:$Q,MATCH($A$3&amp;$D147,'[1]2024'!$B:$B,0),MATCH(K$4,'[1]2024'!$2:$2,0)),0)+IFERROR(INDEX('[1]2024'!$A:$Q,MATCH($B$3&amp;$D147,'[1]2024'!$B:$B,0),MATCH(K$4,'[1]2024'!$2:$2,0)),0)++IFERROR(INDEX('[1]2024'!$A:$Q,MATCH($C$3&amp;$D147,'[1]2024'!$B:$B,0),MATCH(K$4,'[1]2024'!$2:$2,0)),0)++IFERROR(INDEX('[1]2024'!$A:$Q,MATCH($D$3&amp;$D147,'[1]2024'!$B:$B,0),MATCH(K$4,'[1]2024'!$2:$2,0)),0)</f>
        <v>0</v>
      </c>
      <c r="L147" s="74">
        <f>IFERROR(INDEX('[1]2024'!$A:$Q,MATCH($A$3&amp;$D147,'[1]2024'!$B:$B,0),MATCH(L$4,'[1]2024'!$2:$2,0)),0)+IFERROR(INDEX('[1]2024'!$A:$Q,MATCH($B$3&amp;$D147,'[1]2024'!$B:$B,0),MATCH(L$4,'[1]2024'!$2:$2,0)),0)++IFERROR(INDEX('[1]2024'!$A:$Q,MATCH($C$3&amp;$D147,'[1]2024'!$B:$B,0),MATCH(L$4,'[1]2024'!$2:$2,0)),0)++IFERROR(INDEX('[1]2024'!$A:$Q,MATCH($D$3&amp;$D147,'[1]2024'!$B:$B,0),MATCH(L$4,'[1]2024'!$2:$2,0)),0)</f>
        <v>0</v>
      </c>
      <c r="M147" s="74">
        <f>IFERROR(INDEX('[1]2024'!$A:$Q,MATCH($A$3&amp;$D147,'[1]2024'!$B:$B,0),MATCH(M$4,'[1]2024'!$2:$2,0)),0)+IFERROR(INDEX('[1]2024'!$A:$Q,MATCH($B$3&amp;$D147,'[1]2024'!$B:$B,0),MATCH(M$4,'[1]2024'!$2:$2,0)),0)++IFERROR(INDEX('[1]2024'!$A:$Q,MATCH($C$3&amp;$D147,'[1]2024'!$B:$B,0),MATCH(M$4,'[1]2024'!$2:$2,0)),0)++IFERROR(INDEX('[1]2024'!$A:$Q,MATCH($D$3&amp;$D147,'[1]2024'!$B:$B,0),MATCH(M$4,'[1]2024'!$2:$2,0)),0)</f>
        <v>0</v>
      </c>
      <c r="N147" s="74">
        <f>IFERROR(INDEX('[1]2024'!$A:$Q,MATCH($A$3&amp;$D147,'[1]2024'!$B:$B,0),MATCH(N$4,'[1]2024'!$2:$2,0)),0)+IFERROR(INDEX('[1]2024'!$A:$Q,MATCH($B$3&amp;$D147,'[1]2024'!$B:$B,0),MATCH(N$4,'[1]2024'!$2:$2,0)),0)++IFERROR(INDEX('[1]2024'!$A:$Q,MATCH($C$3&amp;$D147,'[1]2024'!$B:$B,0),MATCH(N$4,'[1]2024'!$2:$2,0)),0)++IFERROR(INDEX('[1]2024'!$A:$Q,MATCH($D$3&amp;$D147,'[1]2024'!$B:$B,0),MATCH(N$4,'[1]2024'!$2:$2,0)),0)</f>
        <v>0</v>
      </c>
      <c r="O147" s="74">
        <f>IFERROR(INDEX('[1]2024'!$A:$Q,MATCH($A$3&amp;$D147,'[1]2024'!$B:$B,0),MATCH(O$4,'[1]2024'!$2:$2,0)),0)+IFERROR(INDEX('[1]2024'!$A:$Q,MATCH($B$3&amp;$D147,'[1]2024'!$B:$B,0),MATCH(O$4,'[1]2024'!$2:$2,0)),0)++IFERROR(INDEX('[1]2024'!$A:$Q,MATCH($C$3&amp;$D147,'[1]2024'!$B:$B,0),MATCH(O$4,'[1]2024'!$2:$2,0)),0)++IFERROR(INDEX('[1]2024'!$A:$Q,MATCH($D$3&amp;$D147,'[1]2024'!$B:$B,0),MATCH(O$4,'[1]2024'!$2:$2,0)),0)</f>
        <v>0</v>
      </c>
      <c r="P147" s="74">
        <f>IFERROR(INDEX('[1]2024'!$A:$Q,MATCH($A$3&amp;$D147,'[1]2024'!$B:$B,0),MATCH(P$4,'[1]2024'!$2:$2,0)),0)+IFERROR(INDEX('[1]2024'!$A:$Q,MATCH($B$3&amp;$D147,'[1]2024'!$B:$B,0),MATCH(P$4,'[1]2024'!$2:$2,0)),0)++IFERROR(INDEX('[1]2024'!$A:$Q,MATCH($C$3&amp;$D147,'[1]2024'!$B:$B,0),MATCH(P$4,'[1]2024'!$2:$2,0)),0)++IFERROR(INDEX('[1]2024'!$A:$Q,MATCH($D$3&amp;$D147,'[1]2024'!$B:$B,0),MATCH(P$4,'[1]2024'!$2:$2,0)),0)</f>
        <v>0</v>
      </c>
      <c r="Q147" s="74">
        <f>IFERROR(INDEX('[1]2024'!$A:$Q,MATCH($A$3&amp;$D147,'[1]2024'!$B:$B,0),MATCH(Q$4,'[1]2024'!$2:$2,0)),0)+IFERROR(INDEX('[1]2024'!$A:$Q,MATCH($B$3&amp;$D147,'[1]2024'!$B:$B,0),MATCH(Q$4,'[1]2024'!$2:$2,0)),0)++IFERROR(INDEX('[1]2024'!$A:$Q,MATCH($C$3&amp;$D147,'[1]2024'!$B:$B,0),MATCH(Q$4,'[1]2024'!$2:$2,0)),0)++IFERROR(INDEX('[1]2024'!$A:$Q,MATCH($D$3&amp;$D147,'[1]2024'!$B:$B,0),MATCH(Q$4,'[1]2024'!$2:$2,0)),0)</f>
        <v>0</v>
      </c>
      <c r="R147" s="74">
        <f>IFERROR(INDEX('[1]2024'!$A:$Q,MATCH($A$3&amp;$D147,'[1]2024'!$B:$B,0),MATCH(R$4,'[1]2024'!$2:$2,0)),0)+IFERROR(INDEX('[1]2024'!$A:$Q,MATCH($B$3&amp;$D147,'[1]2024'!$B:$B,0),MATCH(R$4,'[1]2024'!$2:$2,0)),0)++IFERROR(INDEX('[1]2024'!$A:$Q,MATCH($C$3&amp;$D147,'[1]2024'!$B:$B,0),MATCH(R$4,'[1]2024'!$2:$2,0)),0)++IFERROR(INDEX('[1]2024'!$A:$Q,MATCH($D$3&amp;$D147,'[1]2024'!$B:$B,0),MATCH(R$4,'[1]2024'!$2:$2,0)),0)</f>
        <v>0</v>
      </c>
      <c r="S147" s="74">
        <f>IFERROR(INDEX('[1]2024'!$A:$Q,MATCH($A$3&amp;$D147,'[1]2024'!$B:$B,0),MATCH(S$4,'[1]2024'!$2:$2,0)),0)+IFERROR(INDEX('[1]2024'!$A:$Q,MATCH($B$3&amp;$D147,'[1]2024'!$B:$B,0),MATCH(S$4,'[1]2024'!$2:$2,0)),0)++IFERROR(INDEX('[1]2024'!$A:$Q,MATCH($C$3&amp;$D147,'[1]2024'!$B:$B,0),MATCH(S$4,'[1]2024'!$2:$2,0)),0)++IFERROR(INDEX('[1]2024'!$A:$Q,MATCH($D$3&amp;$D147,'[1]2024'!$B:$B,0),MATCH(S$4,'[1]2024'!$2:$2,0)),0)</f>
        <v>0</v>
      </c>
      <c r="T147" s="75">
        <v>0</v>
      </c>
      <c r="U147" s="73">
        <f>SUM(V147:AG147)</f>
        <v>0</v>
      </c>
      <c r="V147" s="174">
        <v>0</v>
      </c>
      <c r="W147" s="105">
        <v>0</v>
      </c>
      <c r="X147" s="105">
        <v>0</v>
      </c>
      <c r="Y147" s="105">
        <v>0</v>
      </c>
      <c r="Z147" s="105">
        <v>0</v>
      </c>
      <c r="AA147" s="105">
        <v>0</v>
      </c>
      <c r="AB147" s="105">
        <v>0</v>
      </c>
      <c r="AC147" s="105">
        <v>0</v>
      </c>
      <c r="AD147" s="105">
        <v>0</v>
      </c>
      <c r="AE147" s="105">
        <v>0</v>
      </c>
      <c r="AF147" s="105">
        <v>0</v>
      </c>
      <c r="AG147" s="175">
        <v>0</v>
      </c>
      <c r="AH147" s="73">
        <f>SUM(AI147:AT147)</f>
        <v>0</v>
      </c>
      <c r="AI147" s="73"/>
      <c r="AJ147" s="73"/>
      <c r="AK147" s="73"/>
      <c r="AL147" s="73"/>
      <c r="AM147" s="73"/>
      <c r="AN147" s="73"/>
      <c r="AO147" s="73"/>
      <c r="AP147" s="73"/>
      <c r="AQ147" s="73"/>
      <c r="AR147" s="73"/>
      <c r="AS147" s="73"/>
      <c r="AT147" s="73"/>
      <c r="AU147" s="73">
        <f t="shared" si="109"/>
        <v>0</v>
      </c>
      <c r="AV147" s="73">
        <f t="shared" si="126"/>
        <v>0</v>
      </c>
      <c r="AW147" s="73">
        <f t="shared" si="127"/>
        <v>0</v>
      </c>
      <c r="AX147" s="73">
        <f t="shared" si="128"/>
        <v>0</v>
      </c>
      <c r="AY147" s="73">
        <f>IF($BC147="O",1.05*$AH147,$AH147)</f>
        <v>0</v>
      </c>
      <c r="AZ147" s="73">
        <f>IF($BC147="O",1.05*$AY147,$AY147)</f>
        <v>0</v>
      </c>
      <c r="BA147" s="73">
        <f>IF($BC147="O",1.05*$AZ147,$AZ147)</f>
        <v>0</v>
      </c>
      <c r="BB147" s="91"/>
      <c r="BC147" s="69" t="s">
        <v>24</v>
      </c>
      <c r="BD147" s="160"/>
      <c r="BE147" s="74">
        <v>0</v>
      </c>
      <c r="BF147" s="74">
        <v>0</v>
      </c>
      <c r="BG147" s="74">
        <v>0</v>
      </c>
      <c r="BH147" s="162">
        <f t="shared" si="75"/>
        <v>0</v>
      </c>
    </row>
    <row r="148" spans="1:60" outlineLevel="1" x14ac:dyDescent="0.3">
      <c r="A148" s="71" t="s">
        <v>274</v>
      </c>
      <c r="B148" s="149" t="s">
        <v>275</v>
      </c>
      <c r="C148" s="149" t="s">
        <v>31</v>
      </c>
      <c r="D148" s="150">
        <v>5130120</v>
      </c>
      <c r="E148" s="150" t="s">
        <v>270</v>
      </c>
      <c r="F148" s="173">
        <v>864000</v>
      </c>
      <c r="G148" s="73">
        <f>SUM(H148:S148)</f>
        <v>669366</v>
      </c>
      <c r="H148" s="74">
        <f>IFERROR(INDEX('[1]2024'!$A:$Q,MATCH($A$3&amp;$D148,'[1]2024'!$B:$B,0),MATCH(H$4,'[1]2024'!$2:$2,0)),0)+IFERROR(INDEX('[1]2024'!$A:$Q,MATCH($B$3&amp;$D148,'[1]2024'!$B:$B,0),MATCH(H$4,'[1]2024'!$2:$2,0)),0)++IFERROR(INDEX('[1]2024'!$A:$Q,MATCH($C$3&amp;$D148,'[1]2024'!$B:$B,0),MATCH(H$4,'[1]2024'!$2:$2,0)),0)++IFERROR(INDEX('[1]2024'!$A:$Q,MATCH($D$3&amp;$D148,'[1]2024'!$B:$B,0),MATCH(H$4,'[1]2024'!$2:$2,0)),0)</f>
        <v>0</v>
      </c>
      <c r="I148" s="74">
        <f>IFERROR(INDEX('[1]2024'!$A:$Q,MATCH($A$3&amp;$D148,'[1]2024'!$B:$B,0),MATCH(I$4,'[1]2024'!$2:$2,0)),0)+IFERROR(INDEX('[1]2024'!$A:$Q,MATCH($B$3&amp;$D148,'[1]2024'!$B:$B,0),MATCH(I$4,'[1]2024'!$2:$2,0)),0)++IFERROR(INDEX('[1]2024'!$A:$Q,MATCH($C$3&amp;$D148,'[1]2024'!$B:$B,0),MATCH(I$4,'[1]2024'!$2:$2,0)),0)++IFERROR(INDEX('[1]2024'!$A:$Q,MATCH($D$3&amp;$D148,'[1]2024'!$B:$B,0),MATCH(I$4,'[1]2024'!$2:$2,0)),0)</f>
        <v>123637</v>
      </c>
      <c r="J148" s="74">
        <f>IFERROR(INDEX('[1]2024'!$A:$Q,MATCH($A$3&amp;$D148,'[1]2024'!$B:$B,0),MATCH(J$4,'[1]2024'!$2:$2,0)),0)+IFERROR(INDEX('[1]2024'!$A:$Q,MATCH($B$3&amp;$D148,'[1]2024'!$B:$B,0),MATCH(J$4,'[1]2024'!$2:$2,0)),0)++IFERROR(INDEX('[1]2024'!$A:$Q,MATCH($C$3&amp;$D148,'[1]2024'!$B:$B,0),MATCH(J$4,'[1]2024'!$2:$2,0)),0)++IFERROR(INDEX('[1]2024'!$A:$Q,MATCH($D$3&amp;$D148,'[1]2024'!$B:$B,0),MATCH(J$4,'[1]2024'!$2:$2,0)),0)</f>
        <v>64091</v>
      </c>
      <c r="K148" s="74">
        <f>IFERROR(INDEX('[1]2024'!$A:$Q,MATCH($A$3&amp;$D148,'[1]2024'!$B:$B,0),MATCH(K$4,'[1]2024'!$2:$2,0)),0)+IFERROR(INDEX('[1]2024'!$A:$Q,MATCH($B$3&amp;$D148,'[1]2024'!$B:$B,0),MATCH(K$4,'[1]2024'!$2:$2,0)),0)++IFERROR(INDEX('[1]2024'!$A:$Q,MATCH($C$3&amp;$D148,'[1]2024'!$B:$B,0),MATCH(K$4,'[1]2024'!$2:$2,0)),0)++IFERROR(INDEX('[1]2024'!$A:$Q,MATCH($D$3&amp;$D148,'[1]2024'!$B:$B,0),MATCH(K$4,'[1]2024'!$2:$2,0)),0)</f>
        <v>181819</v>
      </c>
      <c r="L148" s="74">
        <f>IFERROR(INDEX('[1]2024'!$A:$Q,MATCH($A$3&amp;$D148,'[1]2024'!$B:$B,0),MATCH(L$4,'[1]2024'!$2:$2,0)),0)+IFERROR(INDEX('[1]2024'!$A:$Q,MATCH($B$3&amp;$D148,'[1]2024'!$B:$B,0),MATCH(L$4,'[1]2024'!$2:$2,0)),0)++IFERROR(INDEX('[1]2024'!$A:$Q,MATCH($C$3&amp;$D148,'[1]2024'!$B:$B,0),MATCH(L$4,'[1]2024'!$2:$2,0)),0)++IFERROR(INDEX('[1]2024'!$A:$Q,MATCH($D$3&amp;$D148,'[1]2024'!$B:$B,0),MATCH(L$4,'[1]2024'!$2:$2,0)),0)</f>
        <v>0</v>
      </c>
      <c r="M148" s="74">
        <f>IFERROR(INDEX('[1]2024'!$A:$Q,MATCH($A$3&amp;$D148,'[1]2024'!$B:$B,0),MATCH(M$4,'[1]2024'!$2:$2,0)),0)+IFERROR(INDEX('[1]2024'!$A:$Q,MATCH($B$3&amp;$D148,'[1]2024'!$B:$B,0),MATCH(M$4,'[1]2024'!$2:$2,0)),0)++IFERROR(INDEX('[1]2024'!$A:$Q,MATCH($C$3&amp;$D148,'[1]2024'!$B:$B,0),MATCH(M$4,'[1]2024'!$2:$2,0)),0)++IFERROR(INDEX('[1]2024'!$A:$Q,MATCH($D$3&amp;$D148,'[1]2024'!$B:$B,0),MATCH(M$4,'[1]2024'!$2:$2,0)),0)</f>
        <v>0</v>
      </c>
      <c r="N148" s="74">
        <f>IFERROR(INDEX('[1]2024'!$A:$Q,MATCH($A$3&amp;$D148,'[1]2024'!$B:$B,0),MATCH(N$4,'[1]2024'!$2:$2,0)),0)+IFERROR(INDEX('[1]2024'!$A:$Q,MATCH($B$3&amp;$D148,'[1]2024'!$B:$B,0),MATCH(N$4,'[1]2024'!$2:$2,0)),0)++IFERROR(INDEX('[1]2024'!$A:$Q,MATCH($C$3&amp;$D148,'[1]2024'!$B:$B,0),MATCH(N$4,'[1]2024'!$2:$2,0)),0)++IFERROR(INDEX('[1]2024'!$A:$Q,MATCH($D$3&amp;$D148,'[1]2024'!$B:$B,0),MATCH(N$4,'[1]2024'!$2:$2,0)),0)</f>
        <v>0</v>
      </c>
      <c r="O148" s="74">
        <f>IFERROR(INDEX('[1]2024'!$A:$Q,MATCH($A$3&amp;$D148,'[1]2024'!$B:$B,0),MATCH(O$4,'[1]2024'!$2:$2,0)),0)+IFERROR(INDEX('[1]2024'!$A:$Q,MATCH($B$3&amp;$D148,'[1]2024'!$B:$B,0),MATCH(O$4,'[1]2024'!$2:$2,0)),0)++IFERROR(INDEX('[1]2024'!$A:$Q,MATCH($C$3&amp;$D148,'[1]2024'!$B:$B,0),MATCH(O$4,'[1]2024'!$2:$2,0)),0)++IFERROR(INDEX('[1]2024'!$A:$Q,MATCH($D$3&amp;$D148,'[1]2024'!$B:$B,0),MATCH(O$4,'[1]2024'!$2:$2,0)),0)</f>
        <v>0</v>
      </c>
      <c r="P148" s="74">
        <f>IFERROR(INDEX('[1]2024'!$A:$Q,MATCH($A$3&amp;$D148,'[1]2024'!$B:$B,0),MATCH(P$4,'[1]2024'!$2:$2,0)),0)+IFERROR(INDEX('[1]2024'!$A:$Q,MATCH($B$3&amp;$D148,'[1]2024'!$B:$B,0),MATCH(P$4,'[1]2024'!$2:$2,0)),0)++IFERROR(INDEX('[1]2024'!$A:$Q,MATCH($C$3&amp;$D148,'[1]2024'!$B:$B,0),MATCH(P$4,'[1]2024'!$2:$2,0)),0)++IFERROR(INDEX('[1]2024'!$A:$Q,MATCH($D$3&amp;$D148,'[1]2024'!$B:$B,0),MATCH(P$4,'[1]2024'!$2:$2,0)),0)</f>
        <v>130000</v>
      </c>
      <c r="Q148" s="74">
        <f>IFERROR(INDEX('[1]2024'!$A:$Q,MATCH($A$3&amp;$D148,'[1]2024'!$B:$B,0),MATCH(Q$4,'[1]2024'!$2:$2,0)),0)+IFERROR(INDEX('[1]2024'!$A:$Q,MATCH($B$3&amp;$D148,'[1]2024'!$B:$B,0),MATCH(Q$4,'[1]2024'!$2:$2,0)),0)++IFERROR(INDEX('[1]2024'!$A:$Q,MATCH($C$3&amp;$D148,'[1]2024'!$B:$B,0),MATCH(Q$4,'[1]2024'!$2:$2,0)),0)++IFERROR(INDEX('[1]2024'!$A:$Q,MATCH($D$3&amp;$D148,'[1]2024'!$B:$B,0),MATCH(Q$4,'[1]2024'!$2:$2,0)),0)</f>
        <v>0</v>
      </c>
      <c r="R148" s="74">
        <f>IFERROR(INDEX('[1]2024'!$A:$Q,MATCH($A$3&amp;$D148,'[1]2024'!$B:$B,0),MATCH(R$4,'[1]2024'!$2:$2,0)),0)+IFERROR(INDEX('[1]2024'!$A:$Q,MATCH($B$3&amp;$D148,'[1]2024'!$B:$B,0),MATCH(R$4,'[1]2024'!$2:$2,0)),0)++IFERROR(INDEX('[1]2024'!$A:$Q,MATCH($C$3&amp;$D148,'[1]2024'!$B:$B,0),MATCH(R$4,'[1]2024'!$2:$2,0)),0)++IFERROR(INDEX('[1]2024'!$A:$Q,MATCH($D$3&amp;$D148,'[1]2024'!$B:$B,0),MATCH(R$4,'[1]2024'!$2:$2,0)),0)</f>
        <v>0</v>
      </c>
      <c r="S148" s="74">
        <f>IFERROR(INDEX('[1]2024'!$A:$Q,MATCH($A$3&amp;$D148,'[1]2024'!$B:$B,0),MATCH(S$4,'[1]2024'!$2:$2,0)),0)+IFERROR(INDEX('[1]2024'!$A:$Q,MATCH($B$3&amp;$D148,'[1]2024'!$B:$B,0),MATCH(S$4,'[1]2024'!$2:$2,0)),0)++IFERROR(INDEX('[1]2024'!$A:$Q,MATCH($C$3&amp;$D148,'[1]2024'!$B:$B,0),MATCH(S$4,'[1]2024'!$2:$2,0)),0)++IFERROR(INDEX('[1]2024'!$A:$Q,MATCH($D$3&amp;$D148,'[1]2024'!$B:$B,0),MATCH(S$4,'[1]2024'!$2:$2,0)),0)</f>
        <v>169819</v>
      </c>
      <c r="T148" s="75">
        <v>864000</v>
      </c>
      <c r="U148" s="73">
        <f>SUM(V148:AG148)</f>
        <v>827639</v>
      </c>
      <c r="V148" s="174">
        <v>192728</v>
      </c>
      <c r="W148" s="105">
        <v>0</v>
      </c>
      <c r="X148" s="105">
        <v>0</v>
      </c>
      <c r="Y148" s="105">
        <v>0</v>
      </c>
      <c r="Z148" s="105">
        <v>130911</v>
      </c>
      <c r="AA148" s="105">
        <v>72000</v>
      </c>
      <c r="AB148" s="105">
        <v>72000</v>
      </c>
      <c r="AC148" s="105">
        <v>72000</v>
      </c>
      <c r="AD148" s="105">
        <v>72000</v>
      </c>
      <c r="AE148" s="105">
        <v>72000</v>
      </c>
      <c r="AF148" s="105">
        <v>72000</v>
      </c>
      <c r="AG148" s="105">
        <v>72000</v>
      </c>
      <c r="AH148" s="73">
        <f>SUM(AI148:AT148)</f>
        <v>864000</v>
      </c>
      <c r="AI148" s="73">
        <v>72000</v>
      </c>
      <c r="AJ148" s="73">
        <v>72000</v>
      </c>
      <c r="AK148" s="73">
        <v>72000</v>
      </c>
      <c r="AL148" s="73">
        <v>72000</v>
      </c>
      <c r="AM148" s="73">
        <v>72000</v>
      </c>
      <c r="AN148" s="73">
        <v>72000</v>
      </c>
      <c r="AO148" s="73">
        <v>72000</v>
      </c>
      <c r="AP148" s="73">
        <v>72000</v>
      </c>
      <c r="AQ148" s="73">
        <v>72000</v>
      </c>
      <c r="AR148" s="73">
        <v>72000</v>
      </c>
      <c r="AS148" s="73">
        <v>72000</v>
      </c>
      <c r="AT148" s="73">
        <v>72000</v>
      </c>
      <c r="AU148" s="73">
        <f t="shared" si="109"/>
        <v>216000</v>
      </c>
      <c r="AV148" s="73">
        <f t="shared" si="126"/>
        <v>216000</v>
      </c>
      <c r="AW148" s="73">
        <f t="shared" si="127"/>
        <v>216000</v>
      </c>
      <c r="AX148" s="73">
        <f t="shared" si="128"/>
        <v>216000</v>
      </c>
      <c r="AY148" s="73">
        <f>IF($BC148="O",1.05*$AH148,$AH148)</f>
        <v>864000</v>
      </c>
      <c r="AZ148" s="73">
        <f>IF($BC148="O",1.05*$AY148,$AY148)</f>
        <v>864000</v>
      </c>
      <c r="BA148" s="73">
        <f>IF($BC148="O",1.05*$AZ148,$AZ148)</f>
        <v>864000</v>
      </c>
      <c r="BB148" s="111"/>
      <c r="BC148" s="80" t="s">
        <v>24</v>
      </c>
      <c r="BD148" s="163"/>
      <c r="BE148" s="74">
        <v>0</v>
      </c>
      <c r="BF148" s="74">
        <v>0</v>
      </c>
      <c r="BG148" s="74">
        <v>518191</v>
      </c>
      <c r="BH148" s="162">
        <f t="shared" si="75"/>
        <v>669366</v>
      </c>
    </row>
    <row r="149" spans="1:60" x14ac:dyDescent="0.3">
      <c r="A149" s="57" t="s">
        <v>276</v>
      </c>
      <c r="B149" s="158" t="s">
        <v>21</v>
      </c>
      <c r="C149" s="158"/>
      <c r="D149" s="159"/>
      <c r="E149" s="159"/>
      <c r="F149" s="169">
        <v>1800000</v>
      </c>
      <c r="G149" s="61">
        <f t="shared" ref="G149" si="137">SUM(G150:G157)</f>
        <v>1563306</v>
      </c>
      <c r="H149" s="62">
        <f t="shared" ref="H149:S149" si="138">SUM(H150:H157)</f>
        <v>0</v>
      </c>
      <c r="I149" s="63">
        <f t="shared" si="138"/>
        <v>0</v>
      </c>
      <c r="J149" s="63">
        <f t="shared" si="138"/>
        <v>403496</v>
      </c>
      <c r="K149" s="63">
        <f t="shared" si="138"/>
        <v>0</v>
      </c>
      <c r="L149" s="63">
        <f t="shared" si="138"/>
        <v>0</v>
      </c>
      <c r="M149" s="63">
        <f t="shared" si="138"/>
        <v>0</v>
      </c>
      <c r="N149" s="63">
        <f t="shared" si="138"/>
        <v>547000</v>
      </c>
      <c r="O149" s="63">
        <f t="shared" si="138"/>
        <v>0</v>
      </c>
      <c r="P149" s="63">
        <f t="shared" si="138"/>
        <v>612810</v>
      </c>
      <c r="Q149" s="63">
        <f t="shared" si="138"/>
        <v>0</v>
      </c>
      <c r="R149" s="63">
        <f t="shared" si="138"/>
        <v>0</v>
      </c>
      <c r="S149" s="63">
        <f t="shared" si="138"/>
        <v>0</v>
      </c>
      <c r="T149" s="64">
        <v>1200000</v>
      </c>
      <c r="U149" s="61">
        <f t="shared" ref="U149:Z149" si="139">SUM(U150:U157)</f>
        <v>2364716</v>
      </c>
      <c r="V149" s="85">
        <f t="shared" si="139"/>
        <v>0</v>
      </c>
      <c r="W149" s="99">
        <f t="shared" si="139"/>
        <v>403656</v>
      </c>
      <c r="X149" s="99">
        <f t="shared" si="139"/>
        <v>960870</v>
      </c>
      <c r="Y149" s="99">
        <f t="shared" si="139"/>
        <v>300190</v>
      </c>
      <c r="Z149" s="99">
        <f t="shared" si="139"/>
        <v>0</v>
      </c>
      <c r="AA149" s="99">
        <v>100000</v>
      </c>
      <c r="AB149" s="99">
        <v>100000</v>
      </c>
      <c r="AC149" s="99">
        <v>100000</v>
      </c>
      <c r="AD149" s="99">
        <v>100000</v>
      </c>
      <c r="AE149" s="99">
        <v>100000</v>
      </c>
      <c r="AF149" s="99">
        <v>100000</v>
      </c>
      <c r="AG149" s="170">
        <v>100000</v>
      </c>
      <c r="AH149" s="61">
        <f t="shared" ref="AH149:AT149" si="140">SUM(AH150:AH157)</f>
        <v>2000000</v>
      </c>
      <c r="AI149" s="61">
        <f t="shared" si="140"/>
        <v>200000</v>
      </c>
      <c r="AJ149" s="61">
        <f t="shared" si="140"/>
        <v>200000</v>
      </c>
      <c r="AK149" s="61">
        <f t="shared" si="140"/>
        <v>100000</v>
      </c>
      <c r="AL149" s="61">
        <f t="shared" si="140"/>
        <v>200000</v>
      </c>
      <c r="AM149" s="61">
        <f t="shared" si="140"/>
        <v>200000</v>
      </c>
      <c r="AN149" s="61">
        <f t="shared" si="140"/>
        <v>100000</v>
      </c>
      <c r="AO149" s="61">
        <f t="shared" si="140"/>
        <v>200000</v>
      </c>
      <c r="AP149" s="61">
        <f t="shared" si="140"/>
        <v>200000</v>
      </c>
      <c r="AQ149" s="61">
        <f t="shared" si="140"/>
        <v>100000</v>
      </c>
      <c r="AR149" s="61">
        <f t="shared" si="140"/>
        <v>200000</v>
      </c>
      <c r="AS149" s="61">
        <f t="shared" si="140"/>
        <v>200000</v>
      </c>
      <c r="AT149" s="61">
        <f t="shared" si="140"/>
        <v>100000</v>
      </c>
      <c r="AU149" s="61">
        <f t="shared" si="109"/>
        <v>500000</v>
      </c>
      <c r="AV149" s="61">
        <f t="shared" si="126"/>
        <v>500000</v>
      </c>
      <c r="AW149" s="61">
        <f t="shared" si="127"/>
        <v>500000</v>
      </c>
      <c r="AX149" s="61">
        <f t="shared" si="128"/>
        <v>500000</v>
      </c>
      <c r="AY149" s="61">
        <f>SUM(AY150:AY157)</f>
        <v>2000000</v>
      </c>
      <c r="AZ149" s="61">
        <f>SUM(AZ150:AZ157)</f>
        <v>2000000</v>
      </c>
      <c r="BA149" s="61">
        <f>SUM(BA150:BA157)</f>
        <v>2000000</v>
      </c>
      <c r="BB149" s="91"/>
      <c r="BC149" s="171"/>
      <c r="BD149" s="172"/>
      <c r="BE149" s="85">
        <f>SUM(BE150:BE157)</f>
        <v>0</v>
      </c>
      <c r="BF149" s="85">
        <v>2556837</v>
      </c>
      <c r="BG149" s="85">
        <v>1049210</v>
      </c>
      <c r="BH149" s="161">
        <f t="shared" si="75"/>
        <v>1563306</v>
      </c>
    </row>
    <row r="150" spans="1:60" outlineLevel="1" x14ac:dyDescent="0.3">
      <c r="A150" s="71" t="s">
        <v>277</v>
      </c>
      <c r="B150" s="149" t="s">
        <v>278</v>
      </c>
      <c r="C150" s="149" t="s">
        <v>31</v>
      </c>
      <c r="D150" s="150">
        <v>5119110</v>
      </c>
      <c r="E150" s="150" t="s">
        <v>279</v>
      </c>
      <c r="F150" s="173">
        <v>0</v>
      </c>
      <c r="G150" s="73">
        <f t="shared" ref="G150:G157" si="141">SUM(H150:S150)</f>
        <v>0</v>
      </c>
      <c r="H150" s="74">
        <f>IFERROR(INDEX('[1]2024'!$A:$Q,MATCH($A$3&amp;$D150,'[1]2024'!$B:$B,0),MATCH(H$4,'[1]2024'!$2:$2,0)),0)+IFERROR(INDEX('[1]2024'!$A:$Q,MATCH($B$3&amp;$D150,'[1]2024'!$B:$B,0),MATCH(H$4,'[1]2024'!$2:$2,0)),0)++IFERROR(INDEX('[1]2024'!$A:$Q,MATCH($C$3&amp;$D150,'[1]2024'!$B:$B,0),MATCH(H$4,'[1]2024'!$2:$2,0)),0)++IFERROR(INDEX('[1]2024'!$A:$Q,MATCH($D$3&amp;$D150,'[1]2024'!$B:$B,0),MATCH(H$4,'[1]2024'!$2:$2,0)),0)</f>
        <v>0</v>
      </c>
      <c r="I150" s="74">
        <f>IFERROR(INDEX('[1]2024'!$A:$Q,MATCH($A$3&amp;$D150,'[1]2024'!$B:$B,0),MATCH(I$4,'[1]2024'!$2:$2,0)),0)+IFERROR(INDEX('[1]2024'!$A:$Q,MATCH($B$3&amp;$D150,'[1]2024'!$B:$B,0),MATCH(I$4,'[1]2024'!$2:$2,0)),0)++IFERROR(INDEX('[1]2024'!$A:$Q,MATCH($C$3&amp;$D150,'[1]2024'!$B:$B,0),MATCH(I$4,'[1]2024'!$2:$2,0)),0)++IFERROR(INDEX('[1]2024'!$A:$Q,MATCH($D$3&amp;$D150,'[1]2024'!$B:$B,0),MATCH(I$4,'[1]2024'!$2:$2,0)),0)</f>
        <v>0</v>
      </c>
      <c r="J150" s="74">
        <f>IFERROR(INDEX('[1]2024'!$A:$Q,MATCH($A$3&amp;$D150,'[1]2024'!$B:$B,0),MATCH(J$4,'[1]2024'!$2:$2,0)),0)+IFERROR(INDEX('[1]2024'!$A:$Q,MATCH($B$3&amp;$D150,'[1]2024'!$B:$B,0),MATCH(J$4,'[1]2024'!$2:$2,0)),0)++IFERROR(INDEX('[1]2024'!$A:$Q,MATCH($C$3&amp;$D150,'[1]2024'!$B:$B,0),MATCH(J$4,'[1]2024'!$2:$2,0)),0)++IFERROR(INDEX('[1]2024'!$A:$Q,MATCH($D$3&amp;$D150,'[1]2024'!$B:$B,0),MATCH(J$4,'[1]2024'!$2:$2,0)),0)</f>
        <v>0</v>
      </c>
      <c r="K150" s="74">
        <f>IFERROR(INDEX('[1]2024'!$A:$Q,MATCH($A$3&amp;$D150,'[1]2024'!$B:$B,0),MATCH(K$4,'[1]2024'!$2:$2,0)),0)+IFERROR(INDEX('[1]2024'!$A:$Q,MATCH($B$3&amp;$D150,'[1]2024'!$B:$B,0),MATCH(K$4,'[1]2024'!$2:$2,0)),0)++IFERROR(INDEX('[1]2024'!$A:$Q,MATCH($C$3&amp;$D150,'[1]2024'!$B:$B,0),MATCH(K$4,'[1]2024'!$2:$2,0)),0)++IFERROR(INDEX('[1]2024'!$A:$Q,MATCH($D$3&amp;$D150,'[1]2024'!$B:$B,0),MATCH(K$4,'[1]2024'!$2:$2,0)),0)</f>
        <v>0</v>
      </c>
      <c r="L150" s="74">
        <f>IFERROR(INDEX('[1]2024'!$A:$Q,MATCH($A$3&amp;$D150,'[1]2024'!$B:$B,0),MATCH(L$4,'[1]2024'!$2:$2,0)),0)+IFERROR(INDEX('[1]2024'!$A:$Q,MATCH($B$3&amp;$D150,'[1]2024'!$B:$B,0),MATCH(L$4,'[1]2024'!$2:$2,0)),0)++IFERROR(INDEX('[1]2024'!$A:$Q,MATCH($C$3&amp;$D150,'[1]2024'!$B:$B,0),MATCH(L$4,'[1]2024'!$2:$2,0)),0)++IFERROR(INDEX('[1]2024'!$A:$Q,MATCH($D$3&amp;$D150,'[1]2024'!$B:$B,0),MATCH(L$4,'[1]2024'!$2:$2,0)),0)</f>
        <v>0</v>
      </c>
      <c r="M150" s="74">
        <f>IFERROR(INDEX('[1]2024'!$A:$Q,MATCH($A$3&amp;$D150,'[1]2024'!$B:$B,0),MATCH(M$4,'[1]2024'!$2:$2,0)),0)+IFERROR(INDEX('[1]2024'!$A:$Q,MATCH($B$3&amp;$D150,'[1]2024'!$B:$B,0),MATCH(M$4,'[1]2024'!$2:$2,0)),0)++IFERROR(INDEX('[1]2024'!$A:$Q,MATCH($C$3&amp;$D150,'[1]2024'!$B:$B,0),MATCH(M$4,'[1]2024'!$2:$2,0)),0)++IFERROR(INDEX('[1]2024'!$A:$Q,MATCH($D$3&amp;$D150,'[1]2024'!$B:$B,0),MATCH(M$4,'[1]2024'!$2:$2,0)),0)</f>
        <v>0</v>
      </c>
      <c r="N150" s="74">
        <f>IFERROR(INDEX('[1]2024'!$A:$Q,MATCH($A$3&amp;$D150,'[1]2024'!$B:$B,0),MATCH(N$4,'[1]2024'!$2:$2,0)),0)+IFERROR(INDEX('[1]2024'!$A:$Q,MATCH($B$3&amp;$D150,'[1]2024'!$B:$B,0),MATCH(N$4,'[1]2024'!$2:$2,0)),0)++IFERROR(INDEX('[1]2024'!$A:$Q,MATCH($C$3&amp;$D150,'[1]2024'!$B:$B,0),MATCH(N$4,'[1]2024'!$2:$2,0)),0)++IFERROR(INDEX('[1]2024'!$A:$Q,MATCH($D$3&amp;$D150,'[1]2024'!$B:$B,0),MATCH(N$4,'[1]2024'!$2:$2,0)),0)</f>
        <v>0</v>
      </c>
      <c r="O150" s="74">
        <f>IFERROR(INDEX('[1]2024'!$A:$Q,MATCH($A$3&amp;$D150,'[1]2024'!$B:$B,0),MATCH(O$4,'[1]2024'!$2:$2,0)),0)+IFERROR(INDEX('[1]2024'!$A:$Q,MATCH($B$3&amp;$D150,'[1]2024'!$B:$B,0),MATCH(O$4,'[1]2024'!$2:$2,0)),0)++IFERROR(INDEX('[1]2024'!$A:$Q,MATCH($C$3&amp;$D150,'[1]2024'!$B:$B,0),MATCH(O$4,'[1]2024'!$2:$2,0)),0)++IFERROR(INDEX('[1]2024'!$A:$Q,MATCH($D$3&amp;$D150,'[1]2024'!$B:$B,0),MATCH(O$4,'[1]2024'!$2:$2,0)),0)</f>
        <v>0</v>
      </c>
      <c r="P150" s="74">
        <f>IFERROR(INDEX('[1]2024'!$A:$Q,MATCH($A$3&amp;$D150,'[1]2024'!$B:$B,0),MATCH(P$4,'[1]2024'!$2:$2,0)),0)+IFERROR(INDEX('[1]2024'!$A:$Q,MATCH($B$3&amp;$D150,'[1]2024'!$B:$B,0),MATCH(P$4,'[1]2024'!$2:$2,0)),0)++IFERROR(INDEX('[1]2024'!$A:$Q,MATCH($C$3&amp;$D150,'[1]2024'!$B:$B,0),MATCH(P$4,'[1]2024'!$2:$2,0)),0)++IFERROR(INDEX('[1]2024'!$A:$Q,MATCH($D$3&amp;$D150,'[1]2024'!$B:$B,0),MATCH(P$4,'[1]2024'!$2:$2,0)),0)</f>
        <v>0</v>
      </c>
      <c r="Q150" s="74">
        <f>IFERROR(INDEX('[1]2024'!$A:$Q,MATCH($A$3&amp;$D150,'[1]2024'!$B:$B,0),MATCH(Q$4,'[1]2024'!$2:$2,0)),0)+IFERROR(INDEX('[1]2024'!$A:$Q,MATCH($B$3&amp;$D150,'[1]2024'!$B:$B,0),MATCH(Q$4,'[1]2024'!$2:$2,0)),0)++IFERROR(INDEX('[1]2024'!$A:$Q,MATCH($C$3&amp;$D150,'[1]2024'!$B:$B,0),MATCH(Q$4,'[1]2024'!$2:$2,0)),0)++IFERROR(INDEX('[1]2024'!$A:$Q,MATCH($D$3&amp;$D150,'[1]2024'!$B:$B,0),MATCH(Q$4,'[1]2024'!$2:$2,0)),0)</f>
        <v>0</v>
      </c>
      <c r="R150" s="74">
        <f>IFERROR(INDEX('[1]2024'!$A:$Q,MATCH($A$3&amp;$D150,'[1]2024'!$B:$B,0),MATCH(R$4,'[1]2024'!$2:$2,0)),0)+IFERROR(INDEX('[1]2024'!$A:$Q,MATCH($B$3&amp;$D150,'[1]2024'!$B:$B,0),MATCH(R$4,'[1]2024'!$2:$2,0)),0)++IFERROR(INDEX('[1]2024'!$A:$Q,MATCH($C$3&amp;$D150,'[1]2024'!$B:$B,0),MATCH(R$4,'[1]2024'!$2:$2,0)),0)++IFERROR(INDEX('[1]2024'!$A:$Q,MATCH($D$3&amp;$D150,'[1]2024'!$B:$B,0),MATCH(R$4,'[1]2024'!$2:$2,0)),0)</f>
        <v>0</v>
      </c>
      <c r="S150" s="74">
        <f>IFERROR(INDEX('[1]2024'!$A:$Q,MATCH($A$3&amp;$D150,'[1]2024'!$B:$B,0),MATCH(S$4,'[1]2024'!$2:$2,0)),0)+IFERROR(INDEX('[1]2024'!$A:$Q,MATCH($B$3&amp;$D150,'[1]2024'!$B:$B,0),MATCH(S$4,'[1]2024'!$2:$2,0)),0)++IFERROR(INDEX('[1]2024'!$A:$Q,MATCH($C$3&amp;$D150,'[1]2024'!$B:$B,0),MATCH(S$4,'[1]2024'!$2:$2,0)),0)++IFERROR(INDEX('[1]2024'!$A:$Q,MATCH($D$3&amp;$D150,'[1]2024'!$B:$B,0),MATCH(S$4,'[1]2024'!$2:$2,0)),0)</f>
        <v>0</v>
      </c>
      <c r="T150" s="75">
        <v>0</v>
      </c>
      <c r="U150" s="73">
        <f t="shared" ref="U150:U157" si="142">SUM(V150:AG150)</f>
        <v>141800</v>
      </c>
      <c r="V150" s="174">
        <v>0</v>
      </c>
      <c r="W150" s="105">
        <v>141800</v>
      </c>
      <c r="X150" s="105">
        <v>0</v>
      </c>
      <c r="Y150" s="105">
        <v>0</v>
      </c>
      <c r="Z150" s="105">
        <v>0</v>
      </c>
      <c r="AA150" s="105">
        <v>0</v>
      </c>
      <c r="AB150" s="105">
        <v>0</v>
      </c>
      <c r="AC150" s="105">
        <v>0</v>
      </c>
      <c r="AD150" s="105">
        <v>0</v>
      </c>
      <c r="AE150" s="105">
        <v>0</v>
      </c>
      <c r="AF150" s="105">
        <v>0</v>
      </c>
      <c r="AG150" s="175">
        <v>0</v>
      </c>
      <c r="AH150" s="73">
        <f t="shared" ref="AH150:AH157" si="143">SUM(AI150:AT150)</f>
        <v>0</v>
      </c>
      <c r="AI150" s="73"/>
      <c r="AJ150" s="73"/>
      <c r="AK150" s="73"/>
      <c r="AL150" s="73"/>
      <c r="AM150" s="73"/>
      <c r="AN150" s="73"/>
      <c r="AO150" s="73"/>
      <c r="AP150" s="73"/>
      <c r="AQ150" s="73"/>
      <c r="AR150" s="73"/>
      <c r="AS150" s="73"/>
      <c r="AT150" s="73"/>
      <c r="AU150" s="73">
        <f t="shared" si="109"/>
        <v>0</v>
      </c>
      <c r="AV150" s="73">
        <f t="shared" si="126"/>
        <v>0</v>
      </c>
      <c r="AW150" s="73">
        <f t="shared" si="127"/>
        <v>0</v>
      </c>
      <c r="AX150" s="73">
        <f t="shared" si="128"/>
        <v>0</v>
      </c>
      <c r="AY150" s="73">
        <f t="shared" ref="AY150:AY157" si="144">IF($BC150="O",1.05*$AH150,$AH150)</f>
        <v>0</v>
      </c>
      <c r="AZ150" s="73">
        <f t="shared" ref="AZ150:AZ157" si="145">IF($BC150="O",1.05*$AY150,$AY150)</f>
        <v>0</v>
      </c>
      <c r="BA150" s="73">
        <f t="shared" ref="BA150:BA157" si="146">IF($BC150="O",1.05*$AZ150,$AZ150)</f>
        <v>0</v>
      </c>
      <c r="BB150" s="91"/>
      <c r="BC150" s="69" t="s">
        <v>24</v>
      </c>
      <c r="BD150" s="160"/>
      <c r="BE150" s="74">
        <v>0</v>
      </c>
      <c r="BF150" s="74">
        <v>0</v>
      </c>
      <c r="BG150" s="74">
        <v>0</v>
      </c>
      <c r="BH150" s="162">
        <f t="shared" si="75"/>
        <v>0</v>
      </c>
    </row>
    <row r="151" spans="1:60" outlineLevel="1" x14ac:dyDescent="0.3">
      <c r="A151" s="71" t="s">
        <v>280</v>
      </c>
      <c r="B151" s="149" t="s">
        <v>281</v>
      </c>
      <c r="C151" s="149" t="s">
        <v>31</v>
      </c>
      <c r="D151" s="150">
        <v>5119120</v>
      </c>
      <c r="E151" s="150" t="s">
        <v>282</v>
      </c>
      <c r="F151" s="173">
        <v>0</v>
      </c>
      <c r="G151" s="73">
        <f t="shared" si="141"/>
        <v>0</v>
      </c>
      <c r="H151" s="74">
        <f>IFERROR(INDEX('[1]2024'!$A:$Q,MATCH($A$3&amp;$D151,'[1]2024'!$B:$B,0),MATCH(H$4,'[1]2024'!$2:$2,0)),0)+IFERROR(INDEX('[1]2024'!$A:$Q,MATCH($B$3&amp;$D151,'[1]2024'!$B:$B,0),MATCH(H$4,'[1]2024'!$2:$2,0)),0)++IFERROR(INDEX('[1]2024'!$A:$Q,MATCH($C$3&amp;$D151,'[1]2024'!$B:$B,0),MATCH(H$4,'[1]2024'!$2:$2,0)),0)++IFERROR(INDEX('[1]2024'!$A:$Q,MATCH($D$3&amp;$D151,'[1]2024'!$B:$B,0),MATCH(H$4,'[1]2024'!$2:$2,0)),0)</f>
        <v>0</v>
      </c>
      <c r="I151" s="74">
        <f>IFERROR(INDEX('[1]2024'!$A:$Q,MATCH($A$3&amp;$D151,'[1]2024'!$B:$B,0),MATCH(I$4,'[1]2024'!$2:$2,0)),0)+IFERROR(INDEX('[1]2024'!$A:$Q,MATCH($B$3&amp;$D151,'[1]2024'!$B:$B,0),MATCH(I$4,'[1]2024'!$2:$2,0)),0)++IFERROR(INDEX('[1]2024'!$A:$Q,MATCH($C$3&amp;$D151,'[1]2024'!$B:$B,0),MATCH(I$4,'[1]2024'!$2:$2,0)),0)++IFERROR(INDEX('[1]2024'!$A:$Q,MATCH($D$3&amp;$D151,'[1]2024'!$B:$B,0),MATCH(I$4,'[1]2024'!$2:$2,0)),0)</f>
        <v>0</v>
      </c>
      <c r="J151" s="74">
        <f>IFERROR(INDEX('[1]2024'!$A:$Q,MATCH($A$3&amp;$D151,'[1]2024'!$B:$B,0),MATCH(J$4,'[1]2024'!$2:$2,0)),0)+IFERROR(INDEX('[1]2024'!$A:$Q,MATCH($B$3&amp;$D151,'[1]2024'!$B:$B,0),MATCH(J$4,'[1]2024'!$2:$2,0)),0)++IFERROR(INDEX('[1]2024'!$A:$Q,MATCH($C$3&amp;$D151,'[1]2024'!$B:$B,0),MATCH(J$4,'[1]2024'!$2:$2,0)),0)++IFERROR(INDEX('[1]2024'!$A:$Q,MATCH($D$3&amp;$D151,'[1]2024'!$B:$B,0),MATCH(J$4,'[1]2024'!$2:$2,0)),0)</f>
        <v>0</v>
      </c>
      <c r="K151" s="74">
        <f>IFERROR(INDEX('[1]2024'!$A:$Q,MATCH($A$3&amp;$D151,'[1]2024'!$B:$B,0),MATCH(K$4,'[1]2024'!$2:$2,0)),0)+IFERROR(INDEX('[1]2024'!$A:$Q,MATCH($B$3&amp;$D151,'[1]2024'!$B:$B,0),MATCH(K$4,'[1]2024'!$2:$2,0)),0)++IFERROR(INDEX('[1]2024'!$A:$Q,MATCH($C$3&amp;$D151,'[1]2024'!$B:$B,0),MATCH(K$4,'[1]2024'!$2:$2,0)),0)++IFERROR(INDEX('[1]2024'!$A:$Q,MATCH($D$3&amp;$D151,'[1]2024'!$B:$B,0),MATCH(K$4,'[1]2024'!$2:$2,0)),0)</f>
        <v>0</v>
      </c>
      <c r="L151" s="74">
        <f>IFERROR(INDEX('[1]2024'!$A:$Q,MATCH($A$3&amp;$D151,'[1]2024'!$B:$B,0),MATCH(L$4,'[1]2024'!$2:$2,0)),0)+IFERROR(INDEX('[1]2024'!$A:$Q,MATCH($B$3&amp;$D151,'[1]2024'!$B:$B,0),MATCH(L$4,'[1]2024'!$2:$2,0)),0)++IFERROR(INDEX('[1]2024'!$A:$Q,MATCH($C$3&amp;$D151,'[1]2024'!$B:$B,0),MATCH(L$4,'[1]2024'!$2:$2,0)),0)++IFERROR(INDEX('[1]2024'!$A:$Q,MATCH($D$3&amp;$D151,'[1]2024'!$B:$B,0),MATCH(L$4,'[1]2024'!$2:$2,0)),0)</f>
        <v>0</v>
      </c>
      <c r="M151" s="74">
        <f>IFERROR(INDEX('[1]2024'!$A:$Q,MATCH($A$3&amp;$D151,'[1]2024'!$B:$B,0),MATCH(M$4,'[1]2024'!$2:$2,0)),0)+IFERROR(INDEX('[1]2024'!$A:$Q,MATCH($B$3&amp;$D151,'[1]2024'!$B:$B,0),MATCH(M$4,'[1]2024'!$2:$2,0)),0)++IFERROR(INDEX('[1]2024'!$A:$Q,MATCH($C$3&amp;$D151,'[1]2024'!$B:$B,0),MATCH(M$4,'[1]2024'!$2:$2,0)),0)++IFERROR(INDEX('[1]2024'!$A:$Q,MATCH($D$3&amp;$D151,'[1]2024'!$B:$B,0),MATCH(M$4,'[1]2024'!$2:$2,0)),0)</f>
        <v>0</v>
      </c>
      <c r="N151" s="74">
        <f>IFERROR(INDEX('[1]2024'!$A:$Q,MATCH($A$3&amp;$D151,'[1]2024'!$B:$B,0),MATCH(N$4,'[1]2024'!$2:$2,0)),0)+IFERROR(INDEX('[1]2024'!$A:$Q,MATCH($B$3&amp;$D151,'[1]2024'!$B:$B,0),MATCH(N$4,'[1]2024'!$2:$2,0)),0)++IFERROR(INDEX('[1]2024'!$A:$Q,MATCH($C$3&amp;$D151,'[1]2024'!$B:$B,0),MATCH(N$4,'[1]2024'!$2:$2,0)),0)++IFERROR(INDEX('[1]2024'!$A:$Q,MATCH($D$3&amp;$D151,'[1]2024'!$B:$B,0),MATCH(N$4,'[1]2024'!$2:$2,0)),0)</f>
        <v>0</v>
      </c>
      <c r="O151" s="74">
        <f>IFERROR(INDEX('[1]2024'!$A:$Q,MATCH($A$3&amp;$D151,'[1]2024'!$B:$B,0),MATCH(O$4,'[1]2024'!$2:$2,0)),0)+IFERROR(INDEX('[1]2024'!$A:$Q,MATCH($B$3&amp;$D151,'[1]2024'!$B:$B,0),MATCH(O$4,'[1]2024'!$2:$2,0)),0)++IFERROR(INDEX('[1]2024'!$A:$Q,MATCH($C$3&amp;$D151,'[1]2024'!$B:$B,0),MATCH(O$4,'[1]2024'!$2:$2,0)),0)++IFERROR(INDEX('[1]2024'!$A:$Q,MATCH($D$3&amp;$D151,'[1]2024'!$B:$B,0),MATCH(O$4,'[1]2024'!$2:$2,0)),0)</f>
        <v>0</v>
      </c>
      <c r="P151" s="74">
        <f>IFERROR(INDEX('[1]2024'!$A:$Q,MATCH($A$3&amp;$D151,'[1]2024'!$B:$B,0),MATCH(P$4,'[1]2024'!$2:$2,0)),0)+IFERROR(INDEX('[1]2024'!$A:$Q,MATCH($B$3&amp;$D151,'[1]2024'!$B:$B,0),MATCH(P$4,'[1]2024'!$2:$2,0)),0)++IFERROR(INDEX('[1]2024'!$A:$Q,MATCH($C$3&amp;$D151,'[1]2024'!$B:$B,0),MATCH(P$4,'[1]2024'!$2:$2,0)),0)++IFERROR(INDEX('[1]2024'!$A:$Q,MATCH($D$3&amp;$D151,'[1]2024'!$B:$B,0),MATCH(P$4,'[1]2024'!$2:$2,0)),0)</f>
        <v>0</v>
      </c>
      <c r="Q151" s="74">
        <f>IFERROR(INDEX('[1]2024'!$A:$Q,MATCH($A$3&amp;$D151,'[1]2024'!$B:$B,0),MATCH(Q$4,'[1]2024'!$2:$2,0)),0)+IFERROR(INDEX('[1]2024'!$A:$Q,MATCH($B$3&amp;$D151,'[1]2024'!$B:$B,0),MATCH(Q$4,'[1]2024'!$2:$2,0)),0)++IFERROR(INDEX('[1]2024'!$A:$Q,MATCH($C$3&amp;$D151,'[1]2024'!$B:$B,0),MATCH(Q$4,'[1]2024'!$2:$2,0)),0)++IFERROR(INDEX('[1]2024'!$A:$Q,MATCH($D$3&amp;$D151,'[1]2024'!$B:$B,0),MATCH(Q$4,'[1]2024'!$2:$2,0)),0)</f>
        <v>0</v>
      </c>
      <c r="R151" s="74">
        <f>IFERROR(INDEX('[1]2024'!$A:$Q,MATCH($A$3&amp;$D151,'[1]2024'!$B:$B,0),MATCH(R$4,'[1]2024'!$2:$2,0)),0)+IFERROR(INDEX('[1]2024'!$A:$Q,MATCH($B$3&amp;$D151,'[1]2024'!$B:$B,0),MATCH(R$4,'[1]2024'!$2:$2,0)),0)++IFERROR(INDEX('[1]2024'!$A:$Q,MATCH($C$3&amp;$D151,'[1]2024'!$B:$B,0),MATCH(R$4,'[1]2024'!$2:$2,0)),0)++IFERROR(INDEX('[1]2024'!$A:$Q,MATCH($D$3&amp;$D151,'[1]2024'!$B:$B,0),MATCH(R$4,'[1]2024'!$2:$2,0)),0)</f>
        <v>0</v>
      </c>
      <c r="S151" s="74">
        <f>IFERROR(INDEX('[1]2024'!$A:$Q,MATCH($A$3&amp;$D151,'[1]2024'!$B:$B,0),MATCH(S$4,'[1]2024'!$2:$2,0)),0)+IFERROR(INDEX('[1]2024'!$A:$Q,MATCH($B$3&amp;$D151,'[1]2024'!$B:$B,0),MATCH(S$4,'[1]2024'!$2:$2,0)),0)++IFERROR(INDEX('[1]2024'!$A:$Q,MATCH($C$3&amp;$D151,'[1]2024'!$B:$B,0),MATCH(S$4,'[1]2024'!$2:$2,0)),0)++IFERROR(INDEX('[1]2024'!$A:$Q,MATCH($D$3&amp;$D151,'[1]2024'!$B:$B,0),MATCH(S$4,'[1]2024'!$2:$2,0)),0)</f>
        <v>0</v>
      </c>
      <c r="T151" s="75">
        <v>0</v>
      </c>
      <c r="U151" s="73">
        <f t="shared" si="142"/>
        <v>0</v>
      </c>
      <c r="V151" s="174">
        <v>0</v>
      </c>
      <c r="W151" s="105">
        <v>0</v>
      </c>
      <c r="X151" s="105">
        <v>0</v>
      </c>
      <c r="Y151" s="105">
        <v>0</v>
      </c>
      <c r="Z151" s="105">
        <v>0</v>
      </c>
      <c r="AA151" s="105">
        <v>0</v>
      </c>
      <c r="AB151" s="105">
        <v>0</v>
      </c>
      <c r="AC151" s="105">
        <v>0</v>
      </c>
      <c r="AD151" s="105">
        <v>0</v>
      </c>
      <c r="AE151" s="105">
        <v>0</v>
      </c>
      <c r="AF151" s="105">
        <v>0</v>
      </c>
      <c r="AG151" s="175">
        <v>0</v>
      </c>
      <c r="AH151" s="73">
        <f t="shared" si="143"/>
        <v>0</v>
      </c>
      <c r="AI151" s="73"/>
      <c r="AJ151" s="73"/>
      <c r="AK151" s="73"/>
      <c r="AL151" s="73"/>
      <c r="AM151" s="73"/>
      <c r="AN151" s="73"/>
      <c r="AO151" s="73"/>
      <c r="AP151" s="73"/>
      <c r="AQ151" s="73"/>
      <c r="AR151" s="73"/>
      <c r="AS151" s="73"/>
      <c r="AT151" s="73"/>
      <c r="AU151" s="73">
        <f t="shared" si="109"/>
        <v>0</v>
      </c>
      <c r="AV151" s="73">
        <f t="shared" si="126"/>
        <v>0</v>
      </c>
      <c r="AW151" s="73">
        <f t="shared" si="127"/>
        <v>0</v>
      </c>
      <c r="AX151" s="73">
        <f t="shared" si="128"/>
        <v>0</v>
      </c>
      <c r="AY151" s="73">
        <f t="shared" si="144"/>
        <v>0</v>
      </c>
      <c r="AZ151" s="73">
        <f t="shared" si="145"/>
        <v>0</v>
      </c>
      <c r="BA151" s="73">
        <f t="shared" si="146"/>
        <v>0</v>
      </c>
      <c r="BB151" s="91"/>
      <c r="BC151" s="69" t="s">
        <v>24</v>
      </c>
      <c r="BD151" s="160"/>
      <c r="BE151" s="74">
        <v>0</v>
      </c>
      <c r="BF151" s="74">
        <v>0</v>
      </c>
      <c r="BG151" s="74">
        <v>0</v>
      </c>
      <c r="BH151" s="162">
        <f t="shared" si="75"/>
        <v>0</v>
      </c>
    </row>
    <row r="152" spans="1:60" outlineLevel="1" x14ac:dyDescent="0.3">
      <c r="A152" s="71" t="s">
        <v>283</v>
      </c>
      <c r="B152" s="149" t="s">
        <v>284</v>
      </c>
      <c r="C152" s="149" t="s">
        <v>31</v>
      </c>
      <c r="D152" s="150">
        <v>5119130</v>
      </c>
      <c r="E152" s="150" t="s">
        <v>285</v>
      </c>
      <c r="F152" s="173">
        <v>0</v>
      </c>
      <c r="G152" s="73">
        <f t="shared" si="141"/>
        <v>0</v>
      </c>
      <c r="H152" s="74">
        <f>IFERROR(INDEX('[1]2024'!$A:$Q,MATCH($A$3&amp;$D152,'[1]2024'!$B:$B,0),MATCH(H$4,'[1]2024'!$2:$2,0)),0)+IFERROR(INDEX('[1]2024'!$A:$Q,MATCH($B$3&amp;$D152,'[1]2024'!$B:$B,0),MATCH(H$4,'[1]2024'!$2:$2,0)),0)++IFERROR(INDEX('[1]2024'!$A:$Q,MATCH($C$3&amp;$D152,'[1]2024'!$B:$B,0),MATCH(H$4,'[1]2024'!$2:$2,0)),0)++IFERROR(INDEX('[1]2024'!$A:$Q,MATCH($D$3&amp;$D152,'[1]2024'!$B:$B,0),MATCH(H$4,'[1]2024'!$2:$2,0)),0)</f>
        <v>0</v>
      </c>
      <c r="I152" s="74">
        <f>IFERROR(INDEX('[1]2024'!$A:$Q,MATCH($A$3&amp;$D152,'[1]2024'!$B:$B,0),MATCH(I$4,'[1]2024'!$2:$2,0)),0)+IFERROR(INDEX('[1]2024'!$A:$Q,MATCH($B$3&amp;$D152,'[1]2024'!$B:$B,0),MATCH(I$4,'[1]2024'!$2:$2,0)),0)++IFERROR(INDEX('[1]2024'!$A:$Q,MATCH($C$3&amp;$D152,'[1]2024'!$B:$B,0),MATCH(I$4,'[1]2024'!$2:$2,0)),0)++IFERROR(INDEX('[1]2024'!$A:$Q,MATCH($D$3&amp;$D152,'[1]2024'!$B:$B,0),MATCH(I$4,'[1]2024'!$2:$2,0)),0)</f>
        <v>0</v>
      </c>
      <c r="J152" s="74">
        <f>IFERROR(INDEX('[1]2024'!$A:$Q,MATCH($A$3&amp;$D152,'[1]2024'!$B:$B,0),MATCH(J$4,'[1]2024'!$2:$2,0)),0)+IFERROR(INDEX('[1]2024'!$A:$Q,MATCH($B$3&amp;$D152,'[1]2024'!$B:$B,0),MATCH(J$4,'[1]2024'!$2:$2,0)),0)++IFERROR(INDEX('[1]2024'!$A:$Q,MATCH($C$3&amp;$D152,'[1]2024'!$B:$B,0),MATCH(J$4,'[1]2024'!$2:$2,0)),0)++IFERROR(INDEX('[1]2024'!$A:$Q,MATCH($D$3&amp;$D152,'[1]2024'!$B:$B,0),MATCH(J$4,'[1]2024'!$2:$2,0)),0)</f>
        <v>0</v>
      </c>
      <c r="K152" s="74">
        <f>IFERROR(INDEX('[1]2024'!$A:$Q,MATCH($A$3&amp;$D152,'[1]2024'!$B:$B,0),MATCH(K$4,'[1]2024'!$2:$2,0)),0)+IFERROR(INDEX('[1]2024'!$A:$Q,MATCH($B$3&amp;$D152,'[1]2024'!$B:$B,0),MATCH(K$4,'[1]2024'!$2:$2,0)),0)++IFERROR(INDEX('[1]2024'!$A:$Q,MATCH($C$3&amp;$D152,'[1]2024'!$B:$B,0),MATCH(K$4,'[1]2024'!$2:$2,0)),0)++IFERROR(INDEX('[1]2024'!$A:$Q,MATCH($D$3&amp;$D152,'[1]2024'!$B:$B,0),MATCH(K$4,'[1]2024'!$2:$2,0)),0)</f>
        <v>0</v>
      </c>
      <c r="L152" s="74">
        <f>IFERROR(INDEX('[1]2024'!$A:$Q,MATCH($A$3&amp;$D152,'[1]2024'!$B:$B,0),MATCH(L$4,'[1]2024'!$2:$2,0)),0)+IFERROR(INDEX('[1]2024'!$A:$Q,MATCH($B$3&amp;$D152,'[1]2024'!$B:$B,0),MATCH(L$4,'[1]2024'!$2:$2,0)),0)++IFERROR(INDEX('[1]2024'!$A:$Q,MATCH($C$3&amp;$D152,'[1]2024'!$B:$B,0),MATCH(L$4,'[1]2024'!$2:$2,0)),0)++IFERROR(INDEX('[1]2024'!$A:$Q,MATCH($D$3&amp;$D152,'[1]2024'!$B:$B,0),MATCH(L$4,'[1]2024'!$2:$2,0)),0)</f>
        <v>0</v>
      </c>
      <c r="M152" s="74">
        <f>IFERROR(INDEX('[1]2024'!$A:$Q,MATCH($A$3&amp;$D152,'[1]2024'!$B:$B,0),MATCH(M$4,'[1]2024'!$2:$2,0)),0)+IFERROR(INDEX('[1]2024'!$A:$Q,MATCH($B$3&amp;$D152,'[1]2024'!$B:$B,0),MATCH(M$4,'[1]2024'!$2:$2,0)),0)++IFERROR(INDEX('[1]2024'!$A:$Q,MATCH($C$3&amp;$D152,'[1]2024'!$B:$B,0),MATCH(M$4,'[1]2024'!$2:$2,0)),0)++IFERROR(INDEX('[1]2024'!$A:$Q,MATCH($D$3&amp;$D152,'[1]2024'!$B:$B,0),MATCH(M$4,'[1]2024'!$2:$2,0)),0)</f>
        <v>0</v>
      </c>
      <c r="N152" s="74">
        <f>IFERROR(INDEX('[1]2024'!$A:$Q,MATCH($A$3&amp;$D152,'[1]2024'!$B:$B,0),MATCH(N$4,'[1]2024'!$2:$2,0)),0)+IFERROR(INDEX('[1]2024'!$A:$Q,MATCH($B$3&amp;$D152,'[1]2024'!$B:$B,0),MATCH(N$4,'[1]2024'!$2:$2,0)),0)++IFERROR(INDEX('[1]2024'!$A:$Q,MATCH($C$3&amp;$D152,'[1]2024'!$B:$B,0),MATCH(N$4,'[1]2024'!$2:$2,0)),0)++IFERROR(INDEX('[1]2024'!$A:$Q,MATCH($D$3&amp;$D152,'[1]2024'!$B:$B,0),MATCH(N$4,'[1]2024'!$2:$2,0)),0)</f>
        <v>0</v>
      </c>
      <c r="O152" s="74">
        <f>IFERROR(INDEX('[1]2024'!$A:$Q,MATCH($A$3&amp;$D152,'[1]2024'!$B:$B,0),MATCH(O$4,'[1]2024'!$2:$2,0)),0)+IFERROR(INDEX('[1]2024'!$A:$Q,MATCH($B$3&amp;$D152,'[1]2024'!$B:$B,0),MATCH(O$4,'[1]2024'!$2:$2,0)),0)++IFERROR(INDEX('[1]2024'!$A:$Q,MATCH($C$3&amp;$D152,'[1]2024'!$B:$B,0),MATCH(O$4,'[1]2024'!$2:$2,0)),0)++IFERROR(INDEX('[1]2024'!$A:$Q,MATCH($D$3&amp;$D152,'[1]2024'!$B:$B,0),MATCH(O$4,'[1]2024'!$2:$2,0)),0)</f>
        <v>0</v>
      </c>
      <c r="P152" s="74">
        <f>IFERROR(INDEX('[1]2024'!$A:$Q,MATCH($A$3&amp;$D152,'[1]2024'!$B:$B,0),MATCH(P$4,'[1]2024'!$2:$2,0)),0)+IFERROR(INDEX('[1]2024'!$A:$Q,MATCH($B$3&amp;$D152,'[1]2024'!$B:$B,0),MATCH(P$4,'[1]2024'!$2:$2,0)),0)++IFERROR(INDEX('[1]2024'!$A:$Q,MATCH($C$3&amp;$D152,'[1]2024'!$B:$B,0),MATCH(P$4,'[1]2024'!$2:$2,0)),0)++IFERROR(INDEX('[1]2024'!$A:$Q,MATCH($D$3&amp;$D152,'[1]2024'!$B:$B,0),MATCH(P$4,'[1]2024'!$2:$2,0)),0)</f>
        <v>0</v>
      </c>
      <c r="Q152" s="74">
        <f>IFERROR(INDEX('[1]2024'!$A:$Q,MATCH($A$3&amp;$D152,'[1]2024'!$B:$B,0),MATCH(Q$4,'[1]2024'!$2:$2,0)),0)+IFERROR(INDEX('[1]2024'!$A:$Q,MATCH($B$3&amp;$D152,'[1]2024'!$B:$B,0),MATCH(Q$4,'[1]2024'!$2:$2,0)),0)++IFERROR(INDEX('[1]2024'!$A:$Q,MATCH($C$3&amp;$D152,'[1]2024'!$B:$B,0),MATCH(Q$4,'[1]2024'!$2:$2,0)),0)++IFERROR(INDEX('[1]2024'!$A:$Q,MATCH($D$3&amp;$D152,'[1]2024'!$B:$B,0),MATCH(Q$4,'[1]2024'!$2:$2,0)),0)</f>
        <v>0</v>
      </c>
      <c r="R152" s="74">
        <f>IFERROR(INDEX('[1]2024'!$A:$Q,MATCH($A$3&amp;$D152,'[1]2024'!$B:$B,0),MATCH(R$4,'[1]2024'!$2:$2,0)),0)+IFERROR(INDEX('[1]2024'!$A:$Q,MATCH($B$3&amp;$D152,'[1]2024'!$B:$B,0),MATCH(R$4,'[1]2024'!$2:$2,0)),0)++IFERROR(INDEX('[1]2024'!$A:$Q,MATCH($C$3&amp;$D152,'[1]2024'!$B:$B,0),MATCH(R$4,'[1]2024'!$2:$2,0)),0)++IFERROR(INDEX('[1]2024'!$A:$Q,MATCH($D$3&amp;$D152,'[1]2024'!$B:$B,0),MATCH(R$4,'[1]2024'!$2:$2,0)),0)</f>
        <v>0</v>
      </c>
      <c r="S152" s="74">
        <f>IFERROR(INDEX('[1]2024'!$A:$Q,MATCH($A$3&amp;$D152,'[1]2024'!$B:$B,0),MATCH(S$4,'[1]2024'!$2:$2,0)),0)+IFERROR(INDEX('[1]2024'!$A:$Q,MATCH($B$3&amp;$D152,'[1]2024'!$B:$B,0),MATCH(S$4,'[1]2024'!$2:$2,0)),0)++IFERROR(INDEX('[1]2024'!$A:$Q,MATCH($C$3&amp;$D152,'[1]2024'!$B:$B,0),MATCH(S$4,'[1]2024'!$2:$2,0)),0)++IFERROR(INDEX('[1]2024'!$A:$Q,MATCH($D$3&amp;$D152,'[1]2024'!$B:$B,0),MATCH(S$4,'[1]2024'!$2:$2,0)),0)</f>
        <v>0</v>
      </c>
      <c r="T152" s="75">
        <v>0</v>
      </c>
      <c r="U152" s="73">
        <f t="shared" si="142"/>
        <v>0</v>
      </c>
      <c r="V152" s="174">
        <v>0</v>
      </c>
      <c r="W152" s="105">
        <v>0</v>
      </c>
      <c r="X152" s="105">
        <v>0</v>
      </c>
      <c r="Y152" s="105">
        <v>0</v>
      </c>
      <c r="Z152" s="105">
        <v>0</v>
      </c>
      <c r="AA152" s="105">
        <v>0</v>
      </c>
      <c r="AB152" s="105">
        <v>0</v>
      </c>
      <c r="AC152" s="105">
        <v>0</v>
      </c>
      <c r="AD152" s="105">
        <v>0</v>
      </c>
      <c r="AE152" s="105">
        <v>0</v>
      </c>
      <c r="AF152" s="105">
        <v>0</v>
      </c>
      <c r="AG152" s="175">
        <v>0</v>
      </c>
      <c r="AH152" s="73">
        <f t="shared" si="143"/>
        <v>0</v>
      </c>
      <c r="AI152" s="73"/>
      <c r="AJ152" s="73"/>
      <c r="AK152" s="73"/>
      <c r="AL152" s="73"/>
      <c r="AM152" s="73"/>
      <c r="AN152" s="73"/>
      <c r="AO152" s="73"/>
      <c r="AP152" s="73"/>
      <c r="AQ152" s="73"/>
      <c r="AR152" s="73"/>
      <c r="AS152" s="73"/>
      <c r="AT152" s="73"/>
      <c r="AU152" s="73">
        <f t="shared" si="109"/>
        <v>0</v>
      </c>
      <c r="AV152" s="73">
        <f t="shared" si="126"/>
        <v>0</v>
      </c>
      <c r="AW152" s="73">
        <f t="shared" si="127"/>
        <v>0</v>
      </c>
      <c r="AX152" s="73">
        <f t="shared" si="128"/>
        <v>0</v>
      </c>
      <c r="AY152" s="73">
        <f t="shared" si="144"/>
        <v>0</v>
      </c>
      <c r="AZ152" s="73">
        <f t="shared" si="145"/>
        <v>0</v>
      </c>
      <c r="BA152" s="73">
        <f t="shared" si="146"/>
        <v>0</v>
      </c>
      <c r="BB152" s="91"/>
      <c r="BC152" s="69" t="s">
        <v>24</v>
      </c>
      <c r="BD152" s="160"/>
      <c r="BE152" s="74">
        <v>0</v>
      </c>
      <c r="BF152" s="74">
        <v>0</v>
      </c>
      <c r="BG152" s="74">
        <v>0</v>
      </c>
      <c r="BH152" s="162">
        <f t="shared" si="75"/>
        <v>0</v>
      </c>
    </row>
    <row r="153" spans="1:60" outlineLevel="1" x14ac:dyDescent="0.3">
      <c r="A153" s="71" t="s">
        <v>286</v>
      </c>
      <c r="B153" s="149" t="s">
        <v>287</v>
      </c>
      <c r="C153" s="149" t="s">
        <v>31</v>
      </c>
      <c r="D153" s="150">
        <v>5119140</v>
      </c>
      <c r="E153" s="150" t="s">
        <v>288</v>
      </c>
      <c r="F153" s="173">
        <v>0</v>
      </c>
      <c r="G153" s="73">
        <f t="shared" si="141"/>
        <v>0</v>
      </c>
      <c r="H153" s="74">
        <f>IFERROR(INDEX('[1]2024'!$A:$Q,MATCH($A$3&amp;$D153,'[1]2024'!$B:$B,0),MATCH(H$4,'[1]2024'!$2:$2,0)),0)+IFERROR(INDEX('[1]2024'!$A:$Q,MATCH($B$3&amp;$D153,'[1]2024'!$B:$B,0),MATCH(H$4,'[1]2024'!$2:$2,0)),0)++IFERROR(INDEX('[1]2024'!$A:$Q,MATCH($C$3&amp;$D153,'[1]2024'!$B:$B,0),MATCH(H$4,'[1]2024'!$2:$2,0)),0)++IFERROR(INDEX('[1]2024'!$A:$Q,MATCH($D$3&amp;$D153,'[1]2024'!$B:$B,0),MATCH(H$4,'[1]2024'!$2:$2,0)),0)</f>
        <v>0</v>
      </c>
      <c r="I153" s="74">
        <f>IFERROR(INDEX('[1]2024'!$A:$Q,MATCH($A$3&amp;$D153,'[1]2024'!$B:$B,0),MATCH(I$4,'[1]2024'!$2:$2,0)),0)+IFERROR(INDEX('[1]2024'!$A:$Q,MATCH($B$3&amp;$D153,'[1]2024'!$B:$B,0),MATCH(I$4,'[1]2024'!$2:$2,0)),0)++IFERROR(INDEX('[1]2024'!$A:$Q,MATCH($C$3&amp;$D153,'[1]2024'!$B:$B,0),MATCH(I$4,'[1]2024'!$2:$2,0)),0)++IFERROR(INDEX('[1]2024'!$A:$Q,MATCH($D$3&amp;$D153,'[1]2024'!$B:$B,0),MATCH(I$4,'[1]2024'!$2:$2,0)),0)</f>
        <v>0</v>
      </c>
      <c r="J153" s="74">
        <f>IFERROR(INDEX('[1]2024'!$A:$Q,MATCH($A$3&amp;$D153,'[1]2024'!$B:$B,0),MATCH(J$4,'[1]2024'!$2:$2,0)),0)+IFERROR(INDEX('[1]2024'!$A:$Q,MATCH($B$3&amp;$D153,'[1]2024'!$B:$B,0),MATCH(J$4,'[1]2024'!$2:$2,0)),0)++IFERROR(INDEX('[1]2024'!$A:$Q,MATCH($C$3&amp;$D153,'[1]2024'!$B:$B,0),MATCH(J$4,'[1]2024'!$2:$2,0)),0)++IFERROR(INDEX('[1]2024'!$A:$Q,MATCH($D$3&amp;$D153,'[1]2024'!$B:$B,0),MATCH(J$4,'[1]2024'!$2:$2,0)),0)</f>
        <v>0</v>
      </c>
      <c r="K153" s="74">
        <f>IFERROR(INDEX('[1]2024'!$A:$Q,MATCH($A$3&amp;$D153,'[1]2024'!$B:$B,0),MATCH(K$4,'[1]2024'!$2:$2,0)),0)+IFERROR(INDEX('[1]2024'!$A:$Q,MATCH($B$3&amp;$D153,'[1]2024'!$B:$B,0),MATCH(K$4,'[1]2024'!$2:$2,0)),0)++IFERROR(INDEX('[1]2024'!$A:$Q,MATCH($C$3&amp;$D153,'[1]2024'!$B:$B,0),MATCH(K$4,'[1]2024'!$2:$2,0)),0)++IFERROR(INDEX('[1]2024'!$A:$Q,MATCH($D$3&amp;$D153,'[1]2024'!$B:$B,0),MATCH(K$4,'[1]2024'!$2:$2,0)),0)</f>
        <v>0</v>
      </c>
      <c r="L153" s="74">
        <f>IFERROR(INDEX('[1]2024'!$A:$Q,MATCH($A$3&amp;$D153,'[1]2024'!$B:$B,0),MATCH(L$4,'[1]2024'!$2:$2,0)),0)+IFERROR(INDEX('[1]2024'!$A:$Q,MATCH($B$3&amp;$D153,'[1]2024'!$B:$B,0),MATCH(L$4,'[1]2024'!$2:$2,0)),0)++IFERROR(INDEX('[1]2024'!$A:$Q,MATCH($C$3&amp;$D153,'[1]2024'!$B:$B,0),MATCH(L$4,'[1]2024'!$2:$2,0)),0)++IFERROR(INDEX('[1]2024'!$A:$Q,MATCH($D$3&amp;$D153,'[1]2024'!$B:$B,0),MATCH(L$4,'[1]2024'!$2:$2,0)),0)</f>
        <v>0</v>
      </c>
      <c r="M153" s="74">
        <f>IFERROR(INDEX('[1]2024'!$A:$Q,MATCH($A$3&amp;$D153,'[1]2024'!$B:$B,0),MATCH(M$4,'[1]2024'!$2:$2,0)),0)+IFERROR(INDEX('[1]2024'!$A:$Q,MATCH($B$3&amp;$D153,'[1]2024'!$B:$B,0),MATCH(M$4,'[1]2024'!$2:$2,0)),0)++IFERROR(INDEX('[1]2024'!$A:$Q,MATCH($C$3&amp;$D153,'[1]2024'!$B:$B,0),MATCH(M$4,'[1]2024'!$2:$2,0)),0)++IFERROR(INDEX('[1]2024'!$A:$Q,MATCH($D$3&amp;$D153,'[1]2024'!$B:$B,0),MATCH(M$4,'[1]2024'!$2:$2,0)),0)</f>
        <v>0</v>
      </c>
      <c r="N153" s="74">
        <f>IFERROR(INDEX('[1]2024'!$A:$Q,MATCH($A$3&amp;$D153,'[1]2024'!$B:$B,0),MATCH(N$4,'[1]2024'!$2:$2,0)),0)+IFERROR(INDEX('[1]2024'!$A:$Q,MATCH($B$3&amp;$D153,'[1]2024'!$B:$B,0),MATCH(N$4,'[1]2024'!$2:$2,0)),0)++IFERROR(INDEX('[1]2024'!$A:$Q,MATCH($C$3&amp;$D153,'[1]2024'!$B:$B,0),MATCH(N$4,'[1]2024'!$2:$2,0)),0)++IFERROR(INDEX('[1]2024'!$A:$Q,MATCH($D$3&amp;$D153,'[1]2024'!$B:$B,0),MATCH(N$4,'[1]2024'!$2:$2,0)),0)</f>
        <v>0</v>
      </c>
      <c r="O153" s="74">
        <f>IFERROR(INDEX('[1]2024'!$A:$Q,MATCH($A$3&amp;$D153,'[1]2024'!$B:$B,0),MATCH(O$4,'[1]2024'!$2:$2,0)),0)+IFERROR(INDEX('[1]2024'!$A:$Q,MATCH($B$3&amp;$D153,'[1]2024'!$B:$B,0),MATCH(O$4,'[1]2024'!$2:$2,0)),0)++IFERROR(INDEX('[1]2024'!$A:$Q,MATCH($C$3&amp;$D153,'[1]2024'!$B:$B,0),MATCH(O$4,'[1]2024'!$2:$2,0)),0)++IFERROR(INDEX('[1]2024'!$A:$Q,MATCH($D$3&amp;$D153,'[1]2024'!$B:$B,0),MATCH(O$4,'[1]2024'!$2:$2,0)),0)</f>
        <v>0</v>
      </c>
      <c r="P153" s="74">
        <f>IFERROR(INDEX('[1]2024'!$A:$Q,MATCH($A$3&amp;$D153,'[1]2024'!$B:$B,0),MATCH(P$4,'[1]2024'!$2:$2,0)),0)+IFERROR(INDEX('[1]2024'!$A:$Q,MATCH($B$3&amp;$D153,'[1]2024'!$B:$B,0),MATCH(P$4,'[1]2024'!$2:$2,0)),0)++IFERROR(INDEX('[1]2024'!$A:$Q,MATCH($C$3&amp;$D153,'[1]2024'!$B:$B,0),MATCH(P$4,'[1]2024'!$2:$2,0)),0)++IFERROR(INDEX('[1]2024'!$A:$Q,MATCH($D$3&amp;$D153,'[1]2024'!$B:$B,0),MATCH(P$4,'[1]2024'!$2:$2,0)),0)</f>
        <v>0</v>
      </c>
      <c r="Q153" s="74">
        <f>IFERROR(INDEX('[1]2024'!$A:$Q,MATCH($A$3&amp;$D153,'[1]2024'!$B:$B,0),MATCH(Q$4,'[1]2024'!$2:$2,0)),0)+IFERROR(INDEX('[1]2024'!$A:$Q,MATCH($B$3&amp;$D153,'[1]2024'!$B:$B,0),MATCH(Q$4,'[1]2024'!$2:$2,0)),0)++IFERROR(INDEX('[1]2024'!$A:$Q,MATCH($C$3&amp;$D153,'[1]2024'!$B:$B,0),MATCH(Q$4,'[1]2024'!$2:$2,0)),0)++IFERROR(INDEX('[1]2024'!$A:$Q,MATCH($D$3&amp;$D153,'[1]2024'!$B:$B,0),MATCH(Q$4,'[1]2024'!$2:$2,0)),0)</f>
        <v>0</v>
      </c>
      <c r="R153" s="74">
        <f>IFERROR(INDEX('[1]2024'!$A:$Q,MATCH($A$3&amp;$D153,'[1]2024'!$B:$B,0),MATCH(R$4,'[1]2024'!$2:$2,0)),0)+IFERROR(INDEX('[1]2024'!$A:$Q,MATCH($B$3&amp;$D153,'[1]2024'!$B:$B,0),MATCH(R$4,'[1]2024'!$2:$2,0)),0)++IFERROR(INDEX('[1]2024'!$A:$Q,MATCH($C$3&amp;$D153,'[1]2024'!$B:$B,0),MATCH(R$4,'[1]2024'!$2:$2,0)),0)++IFERROR(INDEX('[1]2024'!$A:$Q,MATCH($D$3&amp;$D153,'[1]2024'!$B:$B,0),MATCH(R$4,'[1]2024'!$2:$2,0)),0)</f>
        <v>0</v>
      </c>
      <c r="S153" s="74">
        <f>IFERROR(INDEX('[1]2024'!$A:$Q,MATCH($A$3&amp;$D153,'[1]2024'!$B:$B,0),MATCH(S$4,'[1]2024'!$2:$2,0)),0)+IFERROR(INDEX('[1]2024'!$A:$Q,MATCH($B$3&amp;$D153,'[1]2024'!$B:$B,0),MATCH(S$4,'[1]2024'!$2:$2,0)),0)++IFERROR(INDEX('[1]2024'!$A:$Q,MATCH($C$3&amp;$D153,'[1]2024'!$B:$B,0),MATCH(S$4,'[1]2024'!$2:$2,0)),0)++IFERROR(INDEX('[1]2024'!$A:$Q,MATCH($D$3&amp;$D153,'[1]2024'!$B:$B,0),MATCH(S$4,'[1]2024'!$2:$2,0)),0)</f>
        <v>0</v>
      </c>
      <c r="T153" s="75">
        <v>0</v>
      </c>
      <c r="U153" s="73">
        <f t="shared" si="142"/>
        <v>0</v>
      </c>
      <c r="V153" s="174">
        <v>0</v>
      </c>
      <c r="W153" s="105">
        <v>0</v>
      </c>
      <c r="X153" s="105">
        <v>0</v>
      </c>
      <c r="Y153" s="105">
        <v>0</v>
      </c>
      <c r="Z153" s="105">
        <v>0</v>
      </c>
      <c r="AA153" s="105">
        <v>0</v>
      </c>
      <c r="AB153" s="105">
        <v>0</v>
      </c>
      <c r="AC153" s="105">
        <v>0</v>
      </c>
      <c r="AD153" s="105">
        <v>0</v>
      </c>
      <c r="AE153" s="105">
        <v>0</v>
      </c>
      <c r="AF153" s="105">
        <v>0</v>
      </c>
      <c r="AG153" s="175">
        <v>0</v>
      </c>
      <c r="AH153" s="73">
        <f t="shared" si="143"/>
        <v>0</v>
      </c>
      <c r="AI153" s="73"/>
      <c r="AJ153" s="73"/>
      <c r="AK153" s="73"/>
      <c r="AL153" s="73"/>
      <c r="AM153" s="73"/>
      <c r="AN153" s="73"/>
      <c r="AO153" s="73"/>
      <c r="AP153" s="73"/>
      <c r="AQ153" s="73"/>
      <c r="AR153" s="73"/>
      <c r="AS153" s="73"/>
      <c r="AT153" s="73"/>
      <c r="AU153" s="73">
        <f t="shared" si="109"/>
        <v>0</v>
      </c>
      <c r="AV153" s="73">
        <f t="shared" si="126"/>
        <v>0</v>
      </c>
      <c r="AW153" s="73">
        <f t="shared" si="127"/>
        <v>0</v>
      </c>
      <c r="AX153" s="73">
        <f t="shared" si="128"/>
        <v>0</v>
      </c>
      <c r="AY153" s="73">
        <f t="shared" si="144"/>
        <v>0</v>
      </c>
      <c r="AZ153" s="73">
        <f t="shared" si="145"/>
        <v>0</v>
      </c>
      <c r="BA153" s="73">
        <f t="shared" si="146"/>
        <v>0</v>
      </c>
      <c r="BB153" s="91"/>
      <c r="BC153" s="69" t="s">
        <v>24</v>
      </c>
      <c r="BD153" s="160"/>
      <c r="BE153" s="74">
        <v>0</v>
      </c>
      <c r="BF153" s="74">
        <v>0</v>
      </c>
      <c r="BG153" s="74">
        <v>0</v>
      </c>
      <c r="BH153" s="162">
        <f t="shared" si="75"/>
        <v>0</v>
      </c>
    </row>
    <row r="154" spans="1:60" outlineLevel="1" x14ac:dyDescent="0.3">
      <c r="A154" s="71" t="s">
        <v>289</v>
      </c>
      <c r="B154" s="149" t="s">
        <v>290</v>
      </c>
      <c r="C154" s="149" t="s">
        <v>31</v>
      </c>
      <c r="D154" s="150">
        <v>5119150</v>
      </c>
      <c r="E154" s="150" t="s">
        <v>291</v>
      </c>
      <c r="F154" s="173">
        <v>1800000</v>
      </c>
      <c r="G154" s="73">
        <f t="shared" si="141"/>
        <v>1563306</v>
      </c>
      <c r="H154" s="74">
        <f>IFERROR(INDEX('[1]2024'!$A:$Q,MATCH($A$3&amp;$D154,'[1]2024'!$B:$B,0),MATCH(H$4,'[1]2024'!$2:$2,0)),0)+IFERROR(INDEX('[1]2024'!$A:$Q,MATCH($B$3&amp;$D154,'[1]2024'!$B:$B,0),MATCH(H$4,'[1]2024'!$2:$2,0)),0)++IFERROR(INDEX('[1]2024'!$A:$Q,MATCH($C$3&amp;$D154,'[1]2024'!$B:$B,0),MATCH(H$4,'[1]2024'!$2:$2,0)),0)++IFERROR(INDEX('[1]2024'!$A:$Q,MATCH($D$3&amp;$D154,'[1]2024'!$B:$B,0),MATCH(H$4,'[1]2024'!$2:$2,0)),0)</f>
        <v>0</v>
      </c>
      <c r="I154" s="74">
        <f>IFERROR(INDEX('[1]2024'!$A:$Q,MATCH($A$3&amp;$D154,'[1]2024'!$B:$B,0),MATCH(I$4,'[1]2024'!$2:$2,0)),0)+IFERROR(INDEX('[1]2024'!$A:$Q,MATCH($B$3&amp;$D154,'[1]2024'!$B:$B,0),MATCH(I$4,'[1]2024'!$2:$2,0)),0)++IFERROR(INDEX('[1]2024'!$A:$Q,MATCH($C$3&amp;$D154,'[1]2024'!$B:$B,0),MATCH(I$4,'[1]2024'!$2:$2,0)),0)++IFERROR(INDEX('[1]2024'!$A:$Q,MATCH($D$3&amp;$D154,'[1]2024'!$B:$B,0),MATCH(I$4,'[1]2024'!$2:$2,0)),0)</f>
        <v>0</v>
      </c>
      <c r="J154" s="74">
        <f>IFERROR(INDEX('[1]2024'!$A:$Q,MATCH($A$3&amp;$D154,'[1]2024'!$B:$B,0),MATCH(J$4,'[1]2024'!$2:$2,0)),0)+IFERROR(INDEX('[1]2024'!$A:$Q,MATCH($B$3&amp;$D154,'[1]2024'!$B:$B,0),MATCH(J$4,'[1]2024'!$2:$2,0)),0)++IFERROR(INDEX('[1]2024'!$A:$Q,MATCH($C$3&amp;$D154,'[1]2024'!$B:$B,0),MATCH(J$4,'[1]2024'!$2:$2,0)),0)++IFERROR(INDEX('[1]2024'!$A:$Q,MATCH($D$3&amp;$D154,'[1]2024'!$B:$B,0),MATCH(J$4,'[1]2024'!$2:$2,0)),0)</f>
        <v>403496</v>
      </c>
      <c r="K154" s="74">
        <f>IFERROR(INDEX('[1]2024'!$A:$Q,MATCH($A$3&amp;$D154,'[1]2024'!$B:$B,0),MATCH(K$4,'[1]2024'!$2:$2,0)),0)+IFERROR(INDEX('[1]2024'!$A:$Q,MATCH($B$3&amp;$D154,'[1]2024'!$B:$B,0),MATCH(K$4,'[1]2024'!$2:$2,0)),0)++IFERROR(INDEX('[1]2024'!$A:$Q,MATCH($C$3&amp;$D154,'[1]2024'!$B:$B,0),MATCH(K$4,'[1]2024'!$2:$2,0)),0)++IFERROR(INDEX('[1]2024'!$A:$Q,MATCH($D$3&amp;$D154,'[1]2024'!$B:$B,0),MATCH(K$4,'[1]2024'!$2:$2,0)),0)</f>
        <v>0</v>
      </c>
      <c r="L154" s="74">
        <f>IFERROR(INDEX('[1]2024'!$A:$Q,MATCH($A$3&amp;$D154,'[1]2024'!$B:$B,0),MATCH(L$4,'[1]2024'!$2:$2,0)),0)+IFERROR(INDEX('[1]2024'!$A:$Q,MATCH($B$3&amp;$D154,'[1]2024'!$B:$B,0),MATCH(L$4,'[1]2024'!$2:$2,0)),0)++IFERROR(INDEX('[1]2024'!$A:$Q,MATCH($C$3&amp;$D154,'[1]2024'!$B:$B,0),MATCH(L$4,'[1]2024'!$2:$2,0)),0)++IFERROR(INDEX('[1]2024'!$A:$Q,MATCH($D$3&amp;$D154,'[1]2024'!$B:$B,0),MATCH(L$4,'[1]2024'!$2:$2,0)),0)</f>
        <v>0</v>
      </c>
      <c r="M154" s="74">
        <f>IFERROR(INDEX('[1]2024'!$A:$Q,MATCH($A$3&amp;$D154,'[1]2024'!$B:$B,0),MATCH(M$4,'[1]2024'!$2:$2,0)),0)+IFERROR(INDEX('[1]2024'!$A:$Q,MATCH($B$3&amp;$D154,'[1]2024'!$B:$B,0),MATCH(M$4,'[1]2024'!$2:$2,0)),0)++IFERROR(INDEX('[1]2024'!$A:$Q,MATCH($C$3&amp;$D154,'[1]2024'!$B:$B,0),MATCH(M$4,'[1]2024'!$2:$2,0)),0)++IFERROR(INDEX('[1]2024'!$A:$Q,MATCH($D$3&amp;$D154,'[1]2024'!$B:$B,0),MATCH(M$4,'[1]2024'!$2:$2,0)),0)</f>
        <v>0</v>
      </c>
      <c r="N154" s="74">
        <f>IFERROR(INDEX('[1]2024'!$A:$Q,MATCH($A$3&amp;$D154,'[1]2024'!$B:$B,0),MATCH(N$4,'[1]2024'!$2:$2,0)),0)+IFERROR(INDEX('[1]2024'!$A:$Q,MATCH($B$3&amp;$D154,'[1]2024'!$B:$B,0),MATCH(N$4,'[1]2024'!$2:$2,0)),0)++IFERROR(INDEX('[1]2024'!$A:$Q,MATCH($C$3&amp;$D154,'[1]2024'!$B:$B,0),MATCH(N$4,'[1]2024'!$2:$2,0)),0)++IFERROR(INDEX('[1]2024'!$A:$Q,MATCH($D$3&amp;$D154,'[1]2024'!$B:$B,0),MATCH(N$4,'[1]2024'!$2:$2,0)),0)</f>
        <v>547000</v>
      </c>
      <c r="O154" s="74">
        <f>IFERROR(INDEX('[1]2024'!$A:$Q,MATCH($A$3&amp;$D154,'[1]2024'!$B:$B,0),MATCH(O$4,'[1]2024'!$2:$2,0)),0)+IFERROR(INDEX('[1]2024'!$A:$Q,MATCH($B$3&amp;$D154,'[1]2024'!$B:$B,0),MATCH(O$4,'[1]2024'!$2:$2,0)),0)++IFERROR(INDEX('[1]2024'!$A:$Q,MATCH($C$3&amp;$D154,'[1]2024'!$B:$B,0),MATCH(O$4,'[1]2024'!$2:$2,0)),0)++IFERROR(INDEX('[1]2024'!$A:$Q,MATCH($D$3&amp;$D154,'[1]2024'!$B:$B,0),MATCH(O$4,'[1]2024'!$2:$2,0)),0)</f>
        <v>0</v>
      </c>
      <c r="P154" s="74">
        <f>IFERROR(INDEX('[1]2024'!$A:$Q,MATCH($A$3&amp;$D154,'[1]2024'!$B:$B,0),MATCH(P$4,'[1]2024'!$2:$2,0)),0)+IFERROR(INDEX('[1]2024'!$A:$Q,MATCH($B$3&amp;$D154,'[1]2024'!$B:$B,0),MATCH(P$4,'[1]2024'!$2:$2,0)),0)++IFERROR(INDEX('[1]2024'!$A:$Q,MATCH($C$3&amp;$D154,'[1]2024'!$B:$B,0),MATCH(P$4,'[1]2024'!$2:$2,0)),0)++IFERROR(INDEX('[1]2024'!$A:$Q,MATCH($D$3&amp;$D154,'[1]2024'!$B:$B,0),MATCH(P$4,'[1]2024'!$2:$2,0)),0)</f>
        <v>612810</v>
      </c>
      <c r="Q154" s="74">
        <f>IFERROR(INDEX('[1]2024'!$A:$Q,MATCH($A$3&amp;$D154,'[1]2024'!$B:$B,0),MATCH(Q$4,'[1]2024'!$2:$2,0)),0)+IFERROR(INDEX('[1]2024'!$A:$Q,MATCH($B$3&amp;$D154,'[1]2024'!$B:$B,0),MATCH(Q$4,'[1]2024'!$2:$2,0)),0)++IFERROR(INDEX('[1]2024'!$A:$Q,MATCH($C$3&amp;$D154,'[1]2024'!$B:$B,0),MATCH(Q$4,'[1]2024'!$2:$2,0)),0)++IFERROR(INDEX('[1]2024'!$A:$Q,MATCH($D$3&amp;$D154,'[1]2024'!$B:$B,0),MATCH(Q$4,'[1]2024'!$2:$2,0)),0)</f>
        <v>0</v>
      </c>
      <c r="R154" s="74">
        <f>IFERROR(INDEX('[1]2024'!$A:$Q,MATCH($A$3&amp;$D154,'[1]2024'!$B:$B,0),MATCH(R$4,'[1]2024'!$2:$2,0)),0)+IFERROR(INDEX('[1]2024'!$A:$Q,MATCH($B$3&amp;$D154,'[1]2024'!$B:$B,0),MATCH(R$4,'[1]2024'!$2:$2,0)),0)++IFERROR(INDEX('[1]2024'!$A:$Q,MATCH($C$3&amp;$D154,'[1]2024'!$B:$B,0),MATCH(R$4,'[1]2024'!$2:$2,0)),0)++IFERROR(INDEX('[1]2024'!$A:$Q,MATCH($D$3&amp;$D154,'[1]2024'!$B:$B,0),MATCH(R$4,'[1]2024'!$2:$2,0)),0)</f>
        <v>0</v>
      </c>
      <c r="S154" s="74">
        <f>IFERROR(INDEX('[1]2024'!$A:$Q,MATCH($A$3&amp;$D154,'[1]2024'!$B:$B,0),MATCH(S$4,'[1]2024'!$2:$2,0)),0)+IFERROR(INDEX('[1]2024'!$A:$Q,MATCH($B$3&amp;$D154,'[1]2024'!$B:$B,0),MATCH(S$4,'[1]2024'!$2:$2,0)),0)++IFERROR(INDEX('[1]2024'!$A:$Q,MATCH($C$3&amp;$D154,'[1]2024'!$B:$B,0),MATCH(S$4,'[1]2024'!$2:$2,0)),0)++IFERROR(INDEX('[1]2024'!$A:$Q,MATCH($D$3&amp;$D154,'[1]2024'!$B:$B,0),MATCH(S$4,'[1]2024'!$2:$2,0)),0)</f>
        <v>0</v>
      </c>
      <c r="T154" s="75">
        <v>1200000</v>
      </c>
      <c r="U154" s="73">
        <f t="shared" si="142"/>
        <v>2222916</v>
      </c>
      <c r="V154" s="174">
        <v>0</v>
      </c>
      <c r="W154" s="105">
        <v>261856</v>
      </c>
      <c r="X154" s="105">
        <v>960870</v>
      </c>
      <c r="Y154" s="105">
        <v>300190</v>
      </c>
      <c r="Z154" s="105">
        <v>0</v>
      </c>
      <c r="AA154" s="105">
        <v>100000</v>
      </c>
      <c r="AB154" s="105">
        <v>100000</v>
      </c>
      <c r="AC154" s="105">
        <v>100000</v>
      </c>
      <c r="AD154" s="105">
        <v>100000</v>
      </c>
      <c r="AE154" s="105">
        <v>100000</v>
      </c>
      <c r="AF154" s="105">
        <v>100000</v>
      </c>
      <c r="AG154" s="175">
        <v>100000</v>
      </c>
      <c r="AH154" s="73">
        <f t="shared" si="143"/>
        <v>2000000</v>
      </c>
      <c r="AI154" s="73">
        <v>200000</v>
      </c>
      <c r="AJ154" s="73">
        <v>200000</v>
      </c>
      <c r="AK154" s="73">
        <v>100000</v>
      </c>
      <c r="AL154" s="73">
        <v>200000</v>
      </c>
      <c r="AM154" s="73">
        <v>200000</v>
      </c>
      <c r="AN154" s="73">
        <v>100000</v>
      </c>
      <c r="AO154" s="73">
        <v>200000</v>
      </c>
      <c r="AP154" s="73">
        <v>200000</v>
      </c>
      <c r="AQ154" s="73">
        <v>100000</v>
      </c>
      <c r="AR154" s="73">
        <v>200000</v>
      </c>
      <c r="AS154" s="73">
        <v>200000</v>
      </c>
      <c r="AT154" s="73">
        <v>100000</v>
      </c>
      <c r="AU154" s="73">
        <f t="shared" si="109"/>
        <v>500000</v>
      </c>
      <c r="AV154" s="73">
        <f t="shared" si="126"/>
        <v>500000</v>
      </c>
      <c r="AW154" s="73">
        <f t="shared" si="127"/>
        <v>500000</v>
      </c>
      <c r="AX154" s="73">
        <f t="shared" si="128"/>
        <v>500000</v>
      </c>
      <c r="AY154" s="73">
        <f t="shared" si="144"/>
        <v>2000000</v>
      </c>
      <c r="AZ154" s="73">
        <f t="shared" si="145"/>
        <v>2000000</v>
      </c>
      <c r="BA154" s="73">
        <f t="shared" si="146"/>
        <v>2000000</v>
      </c>
      <c r="BB154" s="91"/>
      <c r="BC154" s="69" t="s">
        <v>24</v>
      </c>
      <c r="BD154" s="160"/>
      <c r="BE154" s="74">
        <v>0</v>
      </c>
      <c r="BF154" s="74">
        <v>2556837</v>
      </c>
      <c r="BG154" s="74">
        <v>1049210</v>
      </c>
      <c r="BH154" s="162">
        <f t="shared" ref="BH154:BH176" si="147">G154</f>
        <v>1563306</v>
      </c>
    </row>
    <row r="155" spans="1:60" outlineLevel="1" x14ac:dyDescent="0.3">
      <c r="A155" s="71" t="s">
        <v>292</v>
      </c>
      <c r="B155" s="149" t="s">
        <v>293</v>
      </c>
      <c r="C155" s="149" t="s">
        <v>31</v>
      </c>
      <c r="D155" s="150">
        <v>5119160</v>
      </c>
      <c r="E155" s="150" t="s">
        <v>294</v>
      </c>
      <c r="F155" s="173">
        <v>0</v>
      </c>
      <c r="G155" s="73">
        <f t="shared" si="141"/>
        <v>0</v>
      </c>
      <c r="H155" s="74">
        <f>IFERROR(INDEX('[1]2024'!$A:$Q,MATCH($A$3&amp;$D155,'[1]2024'!$B:$B,0),MATCH(H$4,'[1]2024'!$2:$2,0)),0)+IFERROR(INDEX('[1]2024'!$A:$Q,MATCH($B$3&amp;$D155,'[1]2024'!$B:$B,0),MATCH(H$4,'[1]2024'!$2:$2,0)),0)++IFERROR(INDEX('[1]2024'!$A:$Q,MATCH($C$3&amp;$D155,'[1]2024'!$B:$B,0),MATCH(H$4,'[1]2024'!$2:$2,0)),0)++IFERROR(INDEX('[1]2024'!$A:$Q,MATCH($D$3&amp;$D155,'[1]2024'!$B:$B,0),MATCH(H$4,'[1]2024'!$2:$2,0)),0)</f>
        <v>0</v>
      </c>
      <c r="I155" s="74">
        <f>IFERROR(INDEX('[1]2024'!$A:$Q,MATCH($A$3&amp;$D155,'[1]2024'!$B:$B,0),MATCH(I$4,'[1]2024'!$2:$2,0)),0)+IFERROR(INDEX('[1]2024'!$A:$Q,MATCH($B$3&amp;$D155,'[1]2024'!$B:$B,0),MATCH(I$4,'[1]2024'!$2:$2,0)),0)++IFERROR(INDEX('[1]2024'!$A:$Q,MATCH($C$3&amp;$D155,'[1]2024'!$B:$B,0),MATCH(I$4,'[1]2024'!$2:$2,0)),0)++IFERROR(INDEX('[1]2024'!$A:$Q,MATCH($D$3&amp;$D155,'[1]2024'!$B:$B,0),MATCH(I$4,'[1]2024'!$2:$2,0)),0)</f>
        <v>0</v>
      </c>
      <c r="J155" s="74">
        <f>IFERROR(INDEX('[1]2024'!$A:$Q,MATCH($A$3&amp;$D155,'[1]2024'!$B:$B,0),MATCH(J$4,'[1]2024'!$2:$2,0)),0)+IFERROR(INDEX('[1]2024'!$A:$Q,MATCH($B$3&amp;$D155,'[1]2024'!$B:$B,0),MATCH(J$4,'[1]2024'!$2:$2,0)),0)++IFERROR(INDEX('[1]2024'!$A:$Q,MATCH($C$3&amp;$D155,'[1]2024'!$B:$B,0),MATCH(J$4,'[1]2024'!$2:$2,0)),0)++IFERROR(INDEX('[1]2024'!$A:$Q,MATCH($D$3&amp;$D155,'[1]2024'!$B:$B,0),MATCH(J$4,'[1]2024'!$2:$2,0)),0)</f>
        <v>0</v>
      </c>
      <c r="K155" s="74">
        <f>IFERROR(INDEX('[1]2024'!$A:$Q,MATCH($A$3&amp;$D155,'[1]2024'!$B:$B,0),MATCH(K$4,'[1]2024'!$2:$2,0)),0)+IFERROR(INDEX('[1]2024'!$A:$Q,MATCH($B$3&amp;$D155,'[1]2024'!$B:$B,0),MATCH(K$4,'[1]2024'!$2:$2,0)),0)++IFERROR(INDEX('[1]2024'!$A:$Q,MATCH($C$3&amp;$D155,'[1]2024'!$B:$B,0),MATCH(K$4,'[1]2024'!$2:$2,0)),0)++IFERROR(INDEX('[1]2024'!$A:$Q,MATCH($D$3&amp;$D155,'[1]2024'!$B:$B,0),MATCH(K$4,'[1]2024'!$2:$2,0)),0)</f>
        <v>0</v>
      </c>
      <c r="L155" s="74">
        <f>IFERROR(INDEX('[1]2024'!$A:$Q,MATCH($A$3&amp;$D155,'[1]2024'!$B:$B,0),MATCH(L$4,'[1]2024'!$2:$2,0)),0)+IFERROR(INDEX('[1]2024'!$A:$Q,MATCH($B$3&amp;$D155,'[1]2024'!$B:$B,0),MATCH(L$4,'[1]2024'!$2:$2,0)),0)++IFERROR(INDEX('[1]2024'!$A:$Q,MATCH($C$3&amp;$D155,'[1]2024'!$B:$B,0),MATCH(L$4,'[1]2024'!$2:$2,0)),0)++IFERROR(INDEX('[1]2024'!$A:$Q,MATCH($D$3&amp;$D155,'[1]2024'!$B:$B,0),MATCH(L$4,'[1]2024'!$2:$2,0)),0)</f>
        <v>0</v>
      </c>
      <c r="M155" s="74">
        <f>IFERROR(INDEX('[1]2024'!$A:$Q,MATCH($A$3&amp;$D155,'[1]2024'!$B:$B,0),MATCH(M$4,'[1]2024'!$2:$2,0)),0)+IFERROR(INDEX('[1]2024'!$A:$Q,MATCH($B$3&amp;$D155,'[1]2024'!$B:$B,0),MATCH(M$4,'[1]2024'!$2:$2,0)),0)++IFERROR(INDEX('[1]2024'!$A:$Q,MATCH($C$3&amp;$D155,'[1]2024'!$B:$B,0),MATCH(M$4,'[1]2024'!$2:$2,0)),0)++IFERROR(INDEX('[1]2024'!$A:$Q,MATCH($D$3&amp;$D155,'[1]2024'!$B:$B,0),MATCH(M$4,'[1]2024'!$2:$2,0)),0)</f>
        <v>0</v>
      </c>
      <c r="N155" s="74">
        <f>IFERROR(INDEX('[1]2024'!$A:$Q,MATCH($A$3&amp;$D155,'[1]2024'!$B:$B,0),MATCH(N$4,'[1]2024'!$2:$2,0)),0)+IFERROR(INDEX('[1]2024'!$A:$Q,MATCH($B$3&amp;$D155,'[1]2024'!$B:$B,0),MATCH(N$4,'[1]2024'!$2:$2,0)),0)++IFERROR(INDEX('[1]2024'!$A:$Q,MATCH($C$3&amp;$D155,'[1]2024'!$B:$B,0),MATCH(N$4,'[1]2024'!$2:$2,0)),0)++IFERROR(INDEX('[1]2024'!$A:$Q,MATCH($D$3&amp;$D155,'[1]2024'!$B:$B,0),MATCH(N$4,'[1]2024'!$2:$2,0)),0)</f>
        <v>0</v>
      </c>
      <c r="O155" s="74">
        <f>IFERROR(INDEX('[1]2024'!$A:$Q,MATCH($A$3&amp;$D155,'[1]2024'!$B:$B,0),MATCH(O$4,'[1]2024'!$2:$2,0)),0)+IFERROR(INDEX('[1]2024'!$A:$Q,MATCH($B$3&amp;$D155,'[1]2024'!$B:$B,0),MATCH(O$4,'[1]2024'!$2:$2,0)),0)++IFERROR(INDEX('[1]2024'!$A:$Q,MATCH($C$3&amp;$D155,'[1]2024'!$B:$B,0),MATCH(O$4,'[1]2024'!$2:$2,0)),0)++IFERROR(INDEX('[1]2024'!$A:$Q,MATCH($D$3&amp;$D155,'[1]2024'!$B:$B,0),MATCH(O$4,'[1]2024'!$2:$2,0)),0)</f>
        <v>0</v>
      </c>
      <c r="P155" s="74">
        <f>IFERROR(INDEX('[1]2024'!$A:$Q,MATCH($A$3&amp;$D155,'[1]2024'!$B:$B,0),MATCH(P$4,'[1]2024'!$2:$2,0)),0)+IFERROR(INDEX('[1]2024'!$A:$Q,MATCH($B$3&amp;$D155,'[1]2024'!$B:$B,0),MATCH(P$4,'[1]2024'!$2:$2,0)),0)++IFERROR(INDEX('[1]2024'!$A:$Q,MATCH($C$3&amp;$D155,'[1]2024'!$B:$B,0),MATCH(P$4,'[1]2024'!$2:$2,0)),0)++IFERROR(INDEX('[1]2024'!$A:$Q,MATCH($D$3&amp;$D155,'[1]2024'!$B:$B,0),MATCH(P$4,'[1]2024'!$2:$2,0)),0)</f>
        <v>0</v>
      </c>
      <c r="Q155" s="74">
        <f>IFERROR(INDEX('[1]2024'!$A:$Q,MATCH($A$3&amp;$D155,'[1]2024'!$B:$B,0),MATCH(Q$4,'[1]2024'!$2:$2,0)),0)+IFERROR(INDEX('[1]2024'!$A:$Q,MATCH($B$3&amp;$D155,'[1]2024'!$B:$B,0),MATCH(Q$4,'[1]2024'!$2:$2,0)),0)++IFERROR(INDEX('[1]2024'!$A:$Q,MATCH($C$3&amp;$D155,'[1]2024'!$B:$B,0),MATCH(Q$4,'[1]2024'!$2:$2,0)),0)++IFERROR(INDEX('[1]2024'!$A:$Q,MATCH($D$3&amp;$D155,'[1]2024'!$B:$B,0),MATCH(Q$4,'[1]2024'!$2:$2,0)),0)</f>
        <v>0</v>
      </c>
      <c r="R155" s="74">
        <f>IFERROR(INDEX('[1]2024'!$A:$Q,MATCH($A$3&amp;$D155,'[1]2024'!$B:$B,0),MATCH(R$4,'[1]2024'!$2:$2,0)),0)+IFERROR(INDEX('[1]2024'!$A:$Q,MATCH($B$3&amp;$D155,'[1]2024'!$B:$B,0),MATCH(R$4,'[1]2024'!$2:$2,0)),0)++IFERROR(INDEX('[1]2024'!$A:$Q,MATCH($C$3&amp;$D155,'[1]2024'!$B:$B,0),MATCH(R$4,'[1]2024'!$2:$2,0)),0)++IFERROR(INDEX('[1]2024'!$A:$Q,MATCH($D$3&amp;$D155,'[1]2024'!$B:$B,0),MATCH(R$4,'[1]2024'!$2:$2,0)),0)</f>
        <v>0</v>
      </c>
      <c r="S155" s="74">
        <f>IFERROR(INDEX('[1]2024'!$A:$Q,MATCH($A$3&amp;$D155,'[1]2024'!$B:$B,0),MATCH(S$4,'[1]2024'!$2:$2,0)),0)+IFERROR(INDEX('[1]2024'!$A:$Q,MATCH($B$3&amp;$D155,'[1]2024'!$B:$B,0),MATCH(S$4,'[1]2024'!$2:$2,0)),0)++IFERROR(INDEX('[1]2024'!$A:$Q,MATCH($C$3&amp;$D155,'[1]2024'!$B:$B,0),MATCH(S$4,'[1]2024'!$2:$2,0)),0)++IFERROR(INDEX('[1]2024'!$A:$Q,MATCH($D$3&amp;$D155,'[1]2024'!$B:$B,0),MATCH(S$4,'[1]2024'!$2:$2,0)),0)</f>
        <v>0</v>
      </c>
      <c r="T155" s="75">
        <v>0</v>
      </c>
      <c r="U155" s="73">
        <f t="shared" si="142"/>
        <v>0</v>
      </c>
      <c r="V155" s="174">
        <v>0</v>
      </c>
      <c r="W155" s="105">
        <v>0</v>
      </c>
      <c r="X155" s="105">
        <v>0</v>
      </c>
      <c r="Y155" s="105">
        <v>0</v>
      </c>
      <c r="Z155" s="105">
        <v>0</v>
      </c>
      <c r="AA155" s="105">
        <v>0</v>
      </c>
      <c r="AB155" s="105">
        <v>0</v>
      </c>
      <c r="AC155" s="105">
        <v>0</v>
      </c>
      <c r="AD155" s="105">
        <v>0</v>
      </c>
      <c r="AE155" s="105">
        <v>0</v>
      </c>
      <c r="AF155" s="105">
        <v>0</v>
      </c>
      <c r="AG155" s="175">
        <v>0</v>
      </c>
      <c r="AH155" s="73">
        <f t="shared" si="143"/>
        <v>0</v>
      </c>
      <c r="AI155" s="73"/>
      <c r="AJ155" s="73"/>
      <c r="AK155" s="73"/>
      <c r="AL155" s="73"/>
      <c r="AM155" s="73"/>
      <c r="AN155" s="73"/>
      <c r="AO155" s="73"/>
      <c r="AP155" s="73"/>
      <c r="AQ155" s="73"/>
      <c r="AR155" s="73"/>
      <c r="AS155" s="73"/>
      <c r="AT155" s="73"/>
      <c r="AU155" s="73">
        <f t="shared" si="109"/>
        <v>0</v>
      </c>
      <c r="AV155" s="73">
        <f t="shared" si="126"/>
        <v>0</v>
      </c>
      <c r="AW155" s="73">
        <f t="shared" si="127"/>
        <v>0</v>
      </c>
      <c r="AX155" s="73">
        <f t="shared" si="128"/>
        <v>0</v>
      </c>
      <c r="AY155" s="73">
        <f t="shared" si="144"/>
        <v>0</v>
      </c>
      <c r="AZ155" s="73">
        <f t="shared" si="145"/>
        <v>0</v>
      </c>
      <c r="BA155" s="73">
        <f t="shared" si="146"/>
        <v>0</v>
      </c>
      <c r="BB155" s="91"/>
      <c r="BC155" s="69" t="s">
        <v>24</v>
      </c>
      <c r="BD155" s="160"/>
      <c r="BE155" s="74">
        <v>0</v>
      </c>
      <c r="BF155" s="74">
        <v>0</v>
      </c>
      <c r="BG155" s="74">
        <v>0</v>
      </c>
      <c r="BH155" s="162">
        <f t="shared" si="147"/>
        <v>0</v>
      </c>
    </row>
    <row r="156" spans="1:60" outlineLevel="1" x14ac:dyDescent="0.3">
      <c r="A156" s="71" t="s">
        <v>295</v>
      </c>
      <c r="B156" s="149" t="s">
        <v>295</v>
      </c>
      <c r="C156" s="149" t="s">
        <v>31</v>
      </c>
      <c r="D156" s="150">
        <v>5119121</v>
      </c>
      <c r="E156" s="150" t="s">
        <v>296</v>
      </c>
      <c r="F156" s="173">
        <v>0</v>
      </c>
      <c r="G156" s="73">
        <f t="shared" si="141"/>
        <v>0</v>
      </c>
      <c r="H156" s="74">
        <f>IFERROR(INDEX('[1]2024'!$A:$Q,MATCH($A$3&amp;$D156,'[1]2024'!$B:$B,0),MATCH(H$4,'[1]2024'!$2:$2,0)),0)+IFERROR(INDEX('[1]2024'!$A:$Q,MATCH($B$3&amp;$D156,'[1]2024'!$B:$B,0),MATCH(H$4,'[1]2024'!$2:$2,0)),0)++IFERROR(INDEX('[1]2024'!$A:$Q,MATCH($C$3&amp;$D156,'[1]2024'!$B:$B,0),MATCH(H$4,'[1]2024'!$2:$2,0)),0)++IFERROR(INDEX('[1]2024'!$A:$Q,MATCH($D$3&amp;$D156,'[1]2024'!$B:$B,0),MATCH(H$4,'[1]2024'!$2:$2,0)),0)</f>
        <v>0</v>
      </c>
      <c r="I156" s="74">
        <f>IFERROR(INDEX('[1]2024'!$A:$Q,MATCH($A$3&amp;$D156,'[1]2024'!$B:$B,0),MATCH(I$4,'[1]2024'!$2:$2,0)),0)+IFERROR(INDEX('[1]2024'!$A:$Q,MATCH($B$3&amp;$D156,'[1]2024'!$B:$B,0),MATCH(I$4,'[1]2024'!$2:$2,0)),0)++IFERROR(INDEX('[1]2024'!$A:$Q,MATCH($C$3&amp;$D156,'[1]2024'!$B:$B,0),MATCH(I$4,'[1]2024'!$2:$2,0)),0)++IFERROR(INDEX('[1]2024'!$A:$Q,MATCH($D$3&amp;$D156,'[1]2024'!$B:$B,0),MATCH(I$4,'[1]2024'!$2:$2,0)),0)</f>
        <v>0</v>
      </c>
      <c r="J156" s="74">
        <f>IFERROR(INDEX('[1]2024'!$A:$Q,MATCH($A$3&amp;$D156,'[1]2024'!$B:$B,0),MATCH(J$4,'[1]2024'!$2:$2,0)),0)+IFERROR(INDEX('[1]2024'!$A:$Q,MATCH($B$3&amp;$D156,'[1]2024'!$B:$B,0),MATCH(J$4,'[1]2024'!$2:$2,0)),0)++IFERROR(INDEX('[1]2024'!$A:$Q,MATCH($C$3&amp;$D156,'[1]2024'!$B:$B,0),MATCH(J$4,'[1]2024'!$2:$2,0)),0)++IFERROR(INDEX('[1]2024'!$A:$Q,MATCH($D$3&amp;$D156,'[1]2024'!$B:$B,0),MATCH(J$4,'[1]2024'!$2:$2,0)),0)</f>
        <v>0</v>
      </c>
      <c r="K156" s="74">
        <f>IFERROR(INDEX('[1]2024'!$A:$Q,MATCH($A$3&amp;$D156,'[1]2024'!$B:$B,0),MATCH(K$4,'[1]2024'!$2:$2,0)),0)+IFERROR(INDEX('[1]2024'!$A:$Q,MATCH($B$3&amp;$D156,'[1]2024'!$B:$B,0),MATCH(K$4,'[1]2024'!$2:$2,0)),0)++IFERROR(INDEX('[1]2024'!$A:$Q,MATCH($C$3&amp;$D156,'[1]2024'!$B:$B,0),MATCH(K$4,'[1]2024'!$2:$2,0)),0)++IFERROR(INDEX('[1]2024'!$A:$Q,MATCH($D$3&amp;$D156,'[1]2024'!$B:$B,0),MATCH(K$4,'[1]2024'!$2:$2,0)),0)</f>
        <v>0</v>
      </c>
      <c r="L156" s="74">
        <f>IFERROR(INDEX('[1]2024'!$A:$Q,MATCH($A$3&amp;$D156,'[1]2024'!$B:$B,0),MATCH(L$4,'[1]2024'!$2:$2,0)),0)+IFERROR(INDEX('[1]2024'!$A:$Q,MATCH($B$3&amp;$D156,'[1]2024'!$B:$B,0),MATCH(L$4,'[1]2024'!$2:$2,0)),0)++IFERROR(INDEX('[1]2024'!$A:$Q,MATCH($C$3&amp;$D156,'[1]2024'!$B:$B,0),MATCH(L$4,'[1]2024'!$2:$2,0)),0)++IFERROR(INDEX('[1]2024'!$A:$Q,MATCH($D$3&amp;$D156,'[1]2024'!$B:$B,0),MATCH(L$4,'[1]2024'!$2:$2,0)),0)</f>
        <v>0</v>
      </c>
      <c r="M156" s="74">
        <f>IFERROR(INDEX('[1]2024'!$A:$Q,MATCH($A$3&amp;$D156,'[1]2024'!$B:$B,0),MATCH(M$4,'[1]2024'!$2:$2,0)),0)+IFERROR(INDEX('[1]2024'!$A:$Q,MATCH($B$3&amp;$D156,'[1]2024'!$B:$B,0),MATCH(M$4,'[1]2024'!$2:$2,0)),0)++IFERROR(INDEX('[1]2024'!$A:$Q,MATCH($C$3&amp;$D156,'[1]2024'!$B:$B,0),MATCH(M$4,'[1]2024'!$2:$2,0)),0)++IFERROR(INDEX('[1]2024'!$A:$Q,MATCH($D$3&amp;$D156,'[1]2024'!$B:$B,0),MATCH(M$4,'[1]2024'!$2:$2,0)),0)</f>
        <v>0</v>
      </c>
      <c r="N156" s="74">
        <f>IFERROR(INDEX('[1]2024'!$A:$Q,MATCH($A$3&amp;$D156,'[1]2024'!$B:$B,0),MATCH(N$4,'[1]2024'!$2:$2,0)),0)+IFERROR(INDEX('[1]2024'!$A:$Q,MATCH($B$3&amp;$D156,'[1]2024'!$B:$B,0),MATCH(N$4,'[1]2024'!$2:$2,0)),0)++IFERROR(INDEX('[1]2024'!$A:$Q,MATCH($C$3&amp;$D156,'[1]2024'!$B:$B,0),MATCH(N$4,'[1]2024'!$2:$2,0)),0)++IFERROR(INDEX('[1]2024'!$A:$Q,MATCH($D$3&amp;$D156,'[1]2024'!$B:$B,0),MATCH(N$4,'[1]2024'!$2:$2,0)),0)</f>
        <v>0</v>
      </c>
      <c r="O156" s="74">
        <f>IFERROR(INDEX('[1]2024'!$A:$Q,MATCH($A$3&amp;$D156,'[1]2024'!$B:$B,0),MATCH(O$4,'[1]2024'!$2:$2,0)),0)+IFERROR(INDEX('[1]2024'!$A:$Q,MATCH($B$3&amp;$D156,'[1]2024'!$B:$B,0),MATCH(O$4,'[1]2024'!$2:$2,0)),0)++IFERROR(INDEX('[1]2024'!$A:$Q,MATCH($C$3&amp;$D156,'[1]2024'!$B:$B,0),MATCH(O$4,'[1]2024'!$2:$2,0)),0)++IFERROR(INDEX('[1]2024'!$A:$Q,MATCH($D$3&amp;$D156,'[1]2024'!$B:$B,0),MATCH(O$4,'[1]2024'!$2:$2,0)),0)</f>
        <v>0</v>
      </c>
      <c r="P156" s="74">
        <f>IFERROR(INDEX('[1]2024'!$A:$Q,MATCH($A$3&amp;$D156,'[1]2024'!$B:$B,0),MATCH(P$4,'[1]2024'!$2:$2,0)),0)+IFERROR(INDEX('[1]2024'!$A:$Q,MATCH($B$3&amp;$D156,'[1]2024'!$B:$B,0),MATCH(P$4,'[1]2024'!$2:$2,0)),0)++IFERROR(INDEX('[1]2024'!$A:$Q,MATCH($C$3&amp;$D156,'[1]2024'!$B:$B,0),MATCH(P$4,'[1]2024'!$2:$2,0)),0)++IFERROR(INDEX('[1]2024'!$A:$Q,MATCH($D$3&amp;$D156,'[1]2024'!$B:$B,0),MATCH(P$4,'[1]2024'!$2:$2,0)),0)</f>
        <v>0</v>
      </c>
      <c r="Q156" s="74">
        <f>IFERROR(INDEX('[1]2024'!$A:$Q,MATCH($A$3&amp;$D156,'[1]2024'!$B:$B,0),MATCH(Q$4,'[1]2024'!$2:$2,0)),0)+IFERROR(INDEX('[1]2024'!$A:$Q,MATCH($B$3&amp;$D156,'[1]2024'!$B:$B,0),MATCH(Q$4,'[1]2024'!$2:$2,0)),0)++IFERROR(INDEX('[1]2024'!$A:$Q,MATCH($C$3&amp;$D156,'[1]2024'!$B:$B,0),MATCH(Q$4,'[1]2024'!$2:$2,0)),0)++IFERROR(INDEX('[1]2024'!$A:$Q,MATCH($D$3&amp;$D156,'[1]2024'!$B:$B,0),MATCH(Q$4,'[1]2024'!$2:$2,0)),0)</f>
        <v>0</v>
      </c>
      <c r="R156" s="74">
        <f>IFERROR(INDEX('[1]2024'!$A:$Q,MATCH($A$3&amp;$D156,'[1]2024'!$B:$B,0),MATCH(R$4,'[1]2024'!$2:$2,0)),0)+IFERROR(INDEX('[1]2024'!$A:$Q,MATCH($B$3&amp;$D156,'[1]2024'!$B:$B,0),MATCH(R$4,'[1]2024'!$2:$2,0)),0)++IFERROR(INDEX('[1]2024'!$A:$Q,MATCH($C$3&amp;$D156,'[1]2024'!$B:$B,0),MATCH(R$4,'[1]2024'!$2:$2,0)),0)++IFERROR(INDEX('[1]2024'!$A:$Q,MATCH($D$3&amp;$D156,'[1]2024'!$B:$B,0),MATCH(R$4,'[1]2024'!$2:$2,0)),0)</f>
        <v>0</v>
      </c>
      <c r="S156" s="74">
        <f>IFERROR(INDEX('[1]2024'!$A:$Q,MATCH($A$3&amp;$D156,'[1]2024'!$B:$B,0),MATCH(S$4,'[1]2024'!$2:$2,0)),0)+IFERROR(INDEX('[1]2024'!$A:$Q,MATCH($B$3&amp;$D156,'[1]2024'!$B:$B,0),MATCH(S$4,'[1]2024'!$2:$2,0)),0)++IFERROR(INDEX('[1]2024'!$A:$Q,MATCH($C$3&amp;$D156,'[1]2024'!$B:$B,0),MATCH(S$4,'[1]2024'!$2:$2,0)),0)++IFERROR(INDEX('[1]2024'!$A:$Q,MATCH($D$3&amp;$D156,'[1]2024'!$B:$B,0),MATCH(S$4,'[1]2024'!$2:$2,0)),0)</f>
        <v>0</v>
      </c>
      <c r="T156" s="75">
        <v>0</v>
      </c>
      <c r="U156" s="73">
        <f t="shared" si="142"/>
        <v>0</v>
      </c>
      <c r="V156" s="174">
        <v>0</v>
      </c>
      <c r="W156" s="105">
        <v>0</v>
      </c>
      <c r="X156" s="105">
        <v>0</v>
      </c>
      <c r="Y156" s="105">
        <v>0</v>
      </c>
      <c r="Z156" s="105">
        <v>0</v>
      </c>
      <c r="AA156" s="105">
        <v>0</v>
      </c>
      <c r="AB156" s="105">
        <v>0</v>
      </c>
      <c r="AC156" s="105">
        <v>0</v>
      </c>
      <c r="AD156" s="105">
        <v>0</v>
      </c>
      <c r="AE156" s="105">
        <v>0</v>
      </c>
      <c r="AF156" s="105">
        <v>0</v>
      </c>
      <c r="AG156" s="175">
        <v>0</v>
      </c>
      <c r="AH156" s="73">
        <f t="shared" si="143"/>
        <v>0</v>
      </c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  <c r="AU156" s="73">
        <f t="shared" si="109"/>
        <v>0</v>
      </c>
      <c r="AV156" s="73">
        <f t="shared" si="126"/>
        <v>0</v>
      </c>
      <c r="AW156" s="73">
        <f t="shared" si="127"/>
        <v>0</v>
      </c>
      <c r="AX156" s="73">
        <f t="shared" si="128"/>
        <v>0</v>
      </c>
      <c r="AY156" s="73">
        <f t="shared" si="144"/>
        <v>0</v>
      </c>
      <c r="AZ156" s="73">
        <f t="shared" si="145"/>
        <v>0</v>
      </c>
      <c r="BA156" s="73">
        <f t="shared" si="146"/>
        <v>0</v>
      </c>
      <c r="BB156" s="91"/>
      <c r="BC156" s="69" t="s">
        <v>24</v>
      </c>
      <c r="BD156" s="160"/>
      <c r="BE156" s="74">
        <v>0</v>
      </c>
      <c r="BF156" s="74">
        <v>0</v>
      </c>
      <c r="BG156" s="74">
        <v>0</v>
      </c>
      <c r="BH156" s="162">
        <f t="shared" si="147"/>
        <v>0</v>
      </c>
    </row>
    <row r="157" spans="1:60" outlineLevel="1" x14ac:dyDescent="0.3">
      <c r="A157" s="71" t="s">
        <v>297</v>
      </c>
      <c r="B157" s="164" t="s">
        <v>298</v>
      </c>
      <c r="C157" s="164" t="s">
        <v>31</v>
      </c>
      <c r="D157" s="150">
        <v>5119151</v>
      </c>
      <c r="E157" s="150" t="s">
        <v>291</v>
      </c>
      <c r="F157" s="173">
        <v>0</v>
      </c>
      <c r="G157" s="73">
        <f t="shared" si="141"/>
        <v>0</v>
      </c>
      <c r="H157" s="74">
        <f>IFERROR(INDEX('[1]2024'!$A:$Q,MATCH($A$3&amp;$D157,'[1]2024'!$B:$B,0),MATCH(H$4,'[1]2024'!$2:$2,0)),0)+IFERROR(INDEX('[1]2024'!$A:$Q,MATCH($B$3&amp;$D157,'[1]2024'!$B:$B,0),MATCH(H$4,'[1]2024'!$2:$2,0)),0)++IFERROR(INDEX('[1]2024'!$A:$Q,MATCH($C$3&amp;$D157,'[1]2024'!$B:$B,0),MATCH(H$4,'[1]2024'!$2:$2,0)),0)++IFERROR(INDEX('[1]2024'!$A:$Q,MATCH($D$3&amp;$D157,'[1]2024'!$B:$B,0),MATCH(H$4,'[1]2024'!$2:$2,0)),0)</f>
        <v>0</v>
      </c>
      <c r="I157" s="74">
        <f>IFERROR(INDEX('[1]2024'!$A:$Q,MATCH($A$3&amp;$D157,'[1]2024'!$B:$B,0),MATCH(I$4,'[1]2024'!$2:$2,0)),0)+IFERROR(INDEX('[1]2024'!$A:$Q,MATCH($B$3&amp;$D157,'[1]2024'!$B:$B,0),MATCH(I$4,'[1]2024'!$2:$2,0)),0)++IFERROR(INDEX('[1]2024'!$A:$Q,MATCH($C$3&amp;$D157,'[1]2024'!$B:$B,0),MATCH(I$4,'[1]2024'!$2:$2,0)),0)++IFERROR(INDEX('[1]2024'!$A:$Q,MATCH($D$3&amp;$D157,'[1]2024'!$B:$B,0),MATCH(I$4,'[1]2024'!$2:$2,0)),0)</f>
        <v>0</v>
      </c>
      <c r="J157" s="74">
        <f>IFERROR(INDEX('[1]2024'!$A:$Q,MATCH($A$3&amp;$D157,'[1]2024'!$B:$B,0),MATCH(J$4,'[1]2024'!$2:$2,0)),0)+IFERROR(INDEX('[1]2024'!$A:$Q,MATCH($B$3&amp;$D157,'[1]2024'!$B:$B,0),MATCH(J$4,'[1]2024'!$2:$2,0)),0)++IFERROR(INDEX('[1]2024'!$A:$Q,MATCH($C$3&amp;$D157,'[1]2024'!$B:$B,0),MATCH(J$4,'[1]2024'!$2:$2,0)),0)++IFERROR(INDEX('[1]2024'!$A:$Q,MATCH($D$3&amp;$D157,'[1]2024'!$B:$B,0),MATCH(J$4,'[1]2024'!$2:$2,0)),0)</f>
        <v>0</v>
      </c>
      <c r="K157" s="74">
        <f>IFERROR(INDEX('[1]2024'!$A:$Q,MATCH($A$3&amp;$D157,'[1]2024'!$B:$B,0),MATCH(K$4,'[1]2024'!$2:$2,0)),0)+IFERROR(INDEX('[1]2024'!$A:$Q,MATCH($B$3&amp;$D157,'[1]2024'!$B:$B,0),MATCH(K$4,'[1]2024'!$2:$2,0)),0)++IFERROR(INDEX('[1]2024'!$A:$Q,MATCH($C$3&amp;$D157,'[1]2024'!$B:$B,0),MATCH(K$4,'[1]2024'!$2:$2,0)),0)++IFERROR(INDEX('[1]2024'!$A:$Q,MATCH($D$3&amp;$D157,'[1]2024'!$B:$B,0),MATCH(K$4,'[1]2024'!$2:$2,0)),0)</f>
        <v>0</v>
      </c>
      <c r="L157" s="74">
        <f>IFERROR(INDEX('[1]2024'!$A:$Q,MATCH($A$3&amp;$D157,'[1]2024'!$B:$B,0),MATCH(L$4,'[1]2024'!$2:$2,0)),0)+IFERROR(INDEX('[1]2024'!$A:$Q,MATCH($B$3&amp;$D157,'[1]2024'!$B:$B,0),MATCH(L$4,'[1]2024'!$2:$2,0)),0)++IFERROR(INDEX('[1]2024'!$A:$Q,MATCH($C$3&amp;$D157,'[1]2024'!$B:$B,0),MATCH(L$4,'[1]2024'!$2:$2,0)),0)++IFERROR(INDEX('[1]2024'!$A:$Q,MATCH($D$3&amp;$D157,'[1]2024'!$B:$B,0),MATCH(L$4,'[1]2024'!$2:$2,0)),0)</f>
        <v>0</v>
      </c>
      <c r="M157" s="74">
        <f>IFERROR(INDEX('[1]2024'!$A:$Q,MATCH($A$3&amp;$D157,'[1]2024'!$B:$B,0),MATCH(M$4,'[1]2024'!$2:$2,0)),0)+IFERROR(INDEX('[1]2024'!$A:$Q,MATCH($B$3&amp;$D157,'[1]2024'!$B:$B,0),MATCH(M$4,'[1]2024'!$2:$2,0)),0)++IFERROR(INDEX('[1]2024'!$A:$Q,MATCH($C$3&amp;$D157,'[1]2024'!$B:$B,0),MATCH(M$4,'[1]2024'!$2:$2,0)),0)++IFERROR(INDEX('[1]2024'!$A:$Q,MATCH($D$3&amp;$D157,'[1]2024'!$B:$B,0),MATCH(M$4,'[1]2024'!$2:$2,0)),0)</f>
        <v>0</v>
      </c>
      <c r="N157" s="74">
        <f>IFERROR(INDEX('[1]2024'!$A:$Q,MATCH($A$3&amp;$D157,'[1]2024'!$B:$B,0),MATCH(N$4,'[1]2024'!$2:$2,0)),0)+IFERROR(INDEX('[1]2024'!$A:$Q,MATCH($B$3&amp;$D157,'[1]2024'!$B:$B,0),MATCH(N$4,'[1]2024'!$2:$2,0)),0)++IFERROR(INDEX('[1]2024'!$A:$Q,MATCH($C$3&amp;$D157,'[1]2024'!$B:$B,0),MATCH(N$4,'[1]2024'!$2:$2,0)),0)++IFERROR(INDEX('[1]2024'!$A:$Q,MATCH($D$3&amp;$D157,'[1]2024'!$B:$B,0),MATCH(N$4,'[1]2024'!$2:$2,0)),0)</f>
        <v>0</v>
      </c>
      <c r="O157" s="74">
        <f>IFERROR(INDEX('[1]2024'!$A:$Q,MATCH($A$3&amp;$D157,'[1]2024'!$B:$B,0),MATCH(O$4,'[1]2024'!$2:$2,0)),0)+IFERROR(INDEX('[1]2024'!$A:$Q,MATCH($B$3&amp;$D157,'[1]2024'!$B:$B,0),MATCH(O$4,'[1]2024'!$2:$2,0)),0)++IFERROR(INDEX('[1]2024'!$A:$Q,MATCH($C$3&amp;$D157,'[1]2024'!$B:$B,0),MATCH(O$4,'[1]2024'!$2:$2,0)),0)++IFERROR(INDEX('[1]2024'!$A:$Q,MATCH($D$3&amp;$D157,'[1]2024'!$B:$B,0),MATCH(O$4,'[1]2024'!$2:$2,0)),0)</f>
        <v>0</v>
      </c>
      <c r="P157" s="74">
        <f>IFERROR(INDEX('[1]2024'!$A:$Q,MATCH($A$3&amp;$D157,'[1]2024'!$B:$B,0),MATCH(P$4,'[1]2024'!$2:$2,0)),0)+IFERROR(INDEX('[1]2024'!$A:$Q,MATCH($B$3&amp;$D157,'[1]2024'!$B:$B,0),MATCH(P$4,'[1]2024'!$2:$2,0)),0)++IFERROR(INDEX('[1]2024'!$A:$Q,MATCH($C$3&amp;$D157,'[1]2024'!$B:$B,0),MATCH(P$4,'[1]2024'!$2:$2,0)),0)++IFERROR(INDEX('[1]2024'!$A:$Q,MATCH($D$3&amp;$D157,'[1]2024'!$B:$B,0),MATCH(P$4,'[1]2024'!$2:$2,0)),0)</f>
        <v>0</v>
      </c>
      <c r="Q157" s="74">
        <f>IFERROR(INDEX('[1]2024'!$A:$Q,MATCH($A$3&amp;$D157,'[1]2024'!$B:$B,0),MATCH(Q$4,'[1]2024'!$2:$2,0)),0)+IFERROR(INDEX('[1]2024'!$A:$Q,MATCH($B$3&amp;$D157,'[1]2024'!$B:$B,0),MATCH(Q$4,'[1]2024'!$2:$2,0)),0)++IFERROR(INDEX('[1]2024'!$A:$Q,MATCH($C$3&amp;$D157,'[1]2024'!$B:$B,0),MATCH(Q$4,'[1]2024'!$2:$2,0)),0)++IFERROR(INDEX('[1]2024'!$A:$Q,MATCH($D$3&amp;$D157,'[1]2024'!$B:$B,0),MATCH(Q$4,'[1]2024'!$2:$2,0)),0)</f>
        <v>0</v>
      </c>
      <c r="R157" s="74">
        <f>IFERROR(INDEX('[1]2024'!$A:$Q,MATCH($A$3&amp;$D157,'[1]2024'!$B:$B,0),MATCH(R$4,'[1]2024'!$2:$2,0)),0)+IFERROR(INDEX('[1]2024'!$A:$Q,MATCH($B$3&amp;$D157,'[1]2024'!$B:$B,0),MATCH(R$4,'[1]2024'!$2:$2,0)),0)++IFERROR(INDEX('[1]2024'!$A:$Q,MATCH($C$3&amp;$D157,'[1]2024'!$B:$B,0),MATCH(R$4,'[1]2024'!$2:$2,0)),0)++IFERROR(INDEX('[1]2024'!$A:$Q,MATCH($D$3&amp;$D157,'[1]2024'!$B:$B,0),MATCH(R$4,'[1]2024'!$2:$2,0)),0)</f>
        <v>0</v>
      </c>
      <c r="S157" s="74">
        <f>IFERROR(INDEX('[1]2024'!$A:$Q,MATCH($A$3&amp;$D157,'[1]2024'!$B:$B,0),MATCH(S$4,'[1]2024'!$2:$2,0)),0)+IFERROR(INDEX('[1]2024'!$A:$Q,MATCH($B$3&amp;$D157,'[1]2024'!$B:$B,0),MATCH(S$4,'[1]2024'!$2:$2,0)),0)++IFERROR(INDEX('[1]2024'!$A:$Q,MATCH($C$3&amp;$D157,'[1]2024'!$B:$B,0),MATCH(S$4,'[1]2024'!$2:$2,0)),0)++IFERROR(INDEX('[1]2024'!$A:$Q,MATCH($D$3&amp;$D157,'[1]2024'!$B:$B,0),MATCH(S$4,'[1]2024'!$2:$2,0)),0)</f>
        <v>0</v>
      </c>
      <c r="T157" s="75">
        <v>0</v>
      </c>
      <c r="U157" s="73">
        <f t="shared" si="142"/>
        <v>0</v>
      </c>
      <c r="V157" s="174">
        <v>0</v>
      </c>
      <c r="W157" s="105">
        <v>0</v>
      </c>
      <c r="X157" s="105">
        <v>0</v>
      </c>
      <c r="Y157" s="105">
        <v>0</v>
      </c>
      <c r="Z157" s="105">
        <v>0</v>
      </c>
      <c r="AA157" s="105">
        <v>0</v>
      </c>
      <c r="AB157" s="105">
        <v>0</v>
      </c>
      <c r="AC157" s="105">
        <v>0</v>
      </c>
      <c r="AD157" s="105">
        <v>0</v>
      </c>
      <c r="AE157" s="105">
        <v>0</v>
      </c>
      <c r="AF157" s="105">
        <v>0</v>
      </c>
      <c r="AG157" s="175">
        <v>0</v>
      </c>
      <c r="AH157" s="73">
        <f t="shared" si="143"/>
        <v>0</v>
      </c>
      <c r="AI157" s="73"/>
      <c r="AJ157" s="73"/>
      <c r="AK157" s="73"/>
      <c r="AL157" s="73"/>
      <c r="AM157" s="73"/>
      <c r="AN157" s="73"/>
      <c r="AO157" s="73"/>
      <c r="AP157" s="73"/>
      <c r="AQ157" s="73"/>
      <c r="AR157" s="73"/>
      <c r="AS157" s="73"/>
      <c r="AT157" s="73"/>
      <c r="AU157" s="73">
        <f t="shared" si="109"/>
        <v>0</v>
      </c>
      <c r="AV157" s="73">
        <f t="shared" si="126"/>
        <v>0</v>
      </c>
      <c r="AW157" s="73">
        <f t="shared" si="127"/>
        <v>0</v>
      </c>
      <c r="AX157" s="73">
        <f t="shared" si="128"/>
        <v>0</v>
      </c>
      <c r="AY157" s="73">
        <f t="shared" si="144"/>
        <v>0</v>
      </c>
      <c r="AZ157" s="73">
        <f t="shared" si="145"/>
        <v>0</v>
      </c>
      <c r="BA157" s="73">
        <f t="shared" si="146"/>
        <v>0</v>
      </c>
      <c r="BB157" s="91"/>
      <c r="BC157" s="69" t="s">
        <v>24</v>
      </c>
      <c r="BD157" s="160"/>
      <c r="BE157" s="74">
        <v>0</v>
      </c>
      <c r="BF157" s="74">
        <v>0</v>
      </c>
      <c r="BG157" s="74">
        <v>0</v>
      </c>
      <c r="BH157" s="162">
        <f t="shared" si="147"/>
        <v>0</v>
      </c>
    </row>
    <row r="158" spans="1:60" x14ac:dyDescent="0.3">
      <c r="A158" s="57" t="s">
        <v>299</v>
      </c>
      <c r="B158" s="158" t="s">
        <v>21</v>
      </c>
      <c r="C158" s="158"/>
      <c r="D158" s="159"/>
      <c r="E158" s="159"/>
      <c r="F158" s="169">
        <v>154050000</v>
      </c>
      <c r="G158" s="61">
        <f t="shared" ref="G158" si="148">SUM(G159:G162)</f>
        <v>115961788</v>
      </c>
      <c r="H158" s="62">
        <f t="shared" ref="H158:S158" si="149">SUM(H159:H162)</f>
        <v>4799500</v>
      </c>
      <c r="I158" s="63">
        <f t="shared" si="149"/>
        <v>30635797</v>
      </c>
      <c r="J158" s="63">
        <f t="shared" si="149"/>
        <v>14675208</v>
      </c>
      <c r="K158" s="63">
        <f t="shared" si="149"/>
        <v>4894547</v>
      </c>
      <c r="L158" s="63">
        <f t="shared" si="149"/>
        <v>8997055</v>
      </c>
      <c r="M158" s="63">
        <f t="shared" si="149"/>
        <v>5396470</v>
      </c>
      <c r="N158" s="63">
        <f t="shared" si="149"/>
        <v>15098805</v>
      </c>
      <c r="O158" s="63">
        <f t="shared" si="149"/>
        <v>4824108</v>
      </c>
      <c r="P158" s="63">
        <f t="shared" si="149"/>
        <v>5068800</v>
      </c>
      <c r="Q158" s="63">
        <f t="shared" si="149"/>
        <v>4172706</v>
      </c>
      <c r="R158" s="63">
        <f t="shared" si="149"/>
        <v>3983919</v>
      </c>
      <c r="S158" s="63">
        <f t="shared" si="149"/>
        <v>13414873</v>
      </c>
      <c r="T158" s="64">
        <v>427650000</v>
      </c>
      <c r="U158" s="61">
        <f t="shared" ref="U158:Z158" si="150">SUM(U159:U162)</f>
        <v>289346308</v>
      </c>
      <c r="V158" s="85">
        <f t="shared" si="150"/>
        <v>5598157</v>
      </c>
      <c r="W158" s="99">
        <f t="shared" si="150"/>
        <v>2999820</v>
      </c>
      <c r="X158" s="99">
        <f t="shared" si="150"/>
        <v>10524743</v>
      </c>
      <c r="Y158" s="99">
        <f t="shared" si="150"/>
        <v>127080536</v>
      </c>
      <c r="Z158" s="99">
        <f t="shared" si="150"/>
        <v>4493052</v>
      </c>
      <c r="AA158" s="99">
        <v>10500000</v>
      </c>
      <c r="AB158" s="99">
        <v>54100000</v>
      </c>
      <c r="AC158" s="99">
        <v>6100000</v>
      </c>
      <c r="AD158" s="99">
        <v>26650000</v>
      </c>
      <c r="AE158" s="99">
        <v>26700000</v>
      </c>
      <c r="AF158" s="99">
        <v>4100000</v>
      </c>
      <c r="AG158" s="170">
        <v>10500000</v>
      </c>
      <c r="AH158" s="61">
        <f t="shared" ref="AH158:AT158" si="151">SUM(AH159:AH162)</f>
        <v>439600000</v>
      </c>
      <c r="AI158" s="61">
        <f t="shared" si="151"/>
        <v>26000000</v>
      </c>
      <c r="AJ158" s="61">
        <f t="shared" si="151"/>
        <v>29600000</v>
      </c>
      <c r="AK158" s="61">
        <f t="shared" si="151"/>
        <v>96900000</v>
      </c>
      <c r="AL158" s="61">
        <f t="shared" si="151"/>
        <v>20400000</v>
      </c>
      <c r="AM158" s="61">
        <f t="shared" si="151"/>
        <v>4500000</v>
      </c>
      <c r="AN158" s="61">
        <f t="shared" si="151"/>
        <v>50500000</v>
      </c>
      <c r="AO158" s="61">
        <f t="shared" si="151"/>
        <v>8800000</v>
      </c>
      <c r="AP158" s="61">
        <f t="shared" si="151"/>
        <v>6500000</v>
      </c>
      <c r="AQ158" s="61">
        <f t="shared" si="151"/>
        <v>95200000</v>
      </c>
      <c r="AR158" s="61">
        <f t="shared" si="151"/>
        <v>8400000</v>
      </c>
      <c r="AS158" s="61">
        <f t="shared" si="151"/>
        <v>5500000</v>
      </c>
      <c r="AT158" s="61">
        <f t="shared" si="151"/>
        <v>87300000</v>
      </c>
      <c r="AU158" s="61">
        <f t="shared" si="109"/>
        <v>152500000</v>
      </c>
      <c r="AV158" s="61">
        <f t="shared" si="126"/>
        <v>75400000</v>
      </c>
      <c r="AW158" s="61">
        <f t="shared" si="127"/>
        <v>110500000</v>
      </c>
      <c r="AX158" s="61">
        <f t="shared" si="128"/>
        <v>101200000</v>
      </c>
      <c r="AY158" s="61">
        <f>SUM(AY159:AY162)</f>
        <v>461580000</v>
      </c>
      <c r="AZ158" s="61">
        <f>SUM(AZ159:AZ162)</f>
        <v>484659000</v>
      </c>
      <c r="BA158" s="61">
        <f>SUM(BA159:BA162)</f>
        <v>508891950</v>
      </c>
      <c r="BB158" s="91"/>
      <c r="BC158" s="171"/>
      <c r="BD158" s="172"/>
      <c r="BE158" s="85">
        <f>SUM(BE159:BE162)</f>
        <v>0</v>
      </c>
      <c r="BF158" s="85">
        <v>61077549</v>
      </c>
      <c r="BG158" s="85">
        <v>136912532</v>
      </c>
      <c r="BH158" s="161">
        <f t="shared" si="147"/>
        <v>115961788</v>
      </c>
    </row>
    <row r="159" spans="1:60" outlineLevel="1" x14ac:dyDescent="0.3">
      <c r="A159" s="71" t="s">
        <v>300</v>
      </c>
      <c r="B159" s="149" t="s">
        <v>301</v>
      </c>
      <c r="C159" s="149" t="s">
        <v>44</v>
      </c>
      <c r="D159" s="150">
        <v>5120110</v>
      </c>
      <c r="E159" s="150" t="s">
        <v>302</v>
      </c>
      <c r="F159" s="173">
        <v>63000000</v>
      </c>
      <c r="G159" s="73">
        <f>SUM(H159:S159)</f>
        <v>8073750</v>
      </c>
      <c r="H159" s="74">
        <f>IFERROR(INDEX('[1]2024'!$A:$Q,MATCH($A$3&amp;$D159,'[1]2024'!$B:$B,0),MATCH(H$4,'[1]2024'!$2:$2,0)),0)+IFERROR(INDEX('[1]2024'!$A:$Q,MATCH($B$3&amp;$D159,'[1]2024'!$B:$B,0),MATCH(H$4,'[1]2024'!$2:$2,0)),0)++IFERROR(INDEX('[1]2024'!$A:$Q,MATCH($C$3&amp;$D159,'[1]2024'!$B:$B,0),MATCH(H$4,'[1]2024'!$2:$2,0)),0)++IFERROR(INDEX('[1]2024'!$A:$Q,MATCH($D$3&amp;$D159,'[1]2024'!$B:$B,0),MATCH(H$4,'[1]2024'!$2:$2,0)),0)</f>
        <v>0</v>
      </c>
      <c r="I159" s="74">
        <f>IFERROR(INDEX('[1]2024'!$A:$Q,MATCH($A$3&amp;$D159,'[1]2024'!$B:$B,0),MATCH(I$4,'[1]2024'!$2:$2,0)),0)+IFERROR(INDEX('[1]2024'!$A:$Q,MATCH($B$3&amp;$D159,'[1]2024'!$B:$B,0),MATCH(I$4,'[1]2024'!$2:$2,0)),0)++IFERROR(INDEX('[1]2024'!$A:$Q,MATCH($C$3&amp;$D159,'[1]2024'!$B:$B,0),MATCH(I$4,'[1]2024'!$2:$2,0)),0)++IFERROR(INDEX('[1]2024'!$A:$Q,MATCH($D$3&amp;$D159,'[1]2024'!$B:$B,0),MATCH(I$4,'[1]2024'!$2:$2,0)),0)</f>
        <v>0</v>
      </c>
      <c r="J159" s="74">
        <f>IFERROR(INDEX('[1]2024'!$A:$Q,MATCH($A$3&amp;$D159,'[1]2024'!$B:$B,0),MATCH(J$4,'[1]2024'!$2:$2,0)),0)+IFERROR(INDEX('[1]2024'!$A:$Q,MATCH($B$3&amp;$D159,'[1]2024'!$B:$B,0),MATCH(J$4,'[1]2024'!$2:$2,0)),0)++IFERROR(INDEX('[1]2024'!$A:$Q,MATCH($C$3&amp;$D159,'[1]2024'!$B:$B,0),MATCH(J$4,'[1]2024'!$2:$2,0)),0)++IFERROR(INDEX('[1]2024'!$A:$Q,MATCH($D$3&amp;$D159,'[1]2024'!$B:$B,0),MATCH(J$4,'[1]2024'!$2:$2,0)),0)</f>
        <v>0</v>
      </c>
      <c r="K159" s="74">
        <f>IFERROR(INDEX('[1]2024'!$A:$Q,MATCH($A$3&amp;$D159,'[1]2024'!$B:$B,0),MATCH(K$4,'[1]2024'!$2:$2,0)),0)+IFERROR(INDEX('[1]2024'!$A:$Q,MATCH($B$3&amp;$D159,'[1]2024'!$B:$B,0),MATCH(K$4,'[1]2024'!$2:$2,0)),0)++IFERROR(INDEX('[1]2024'!$A:$Q,MATCH($C$3&amp;$D159,'[1]2024'!$B:$B,0),MATCH(K$4,'[1]2024'!$2:$2,0)),0)++IFERROR(INDEX('[1]2024'!$A:$Q,MATCH($D$3&amp;$D159,'[1]2024'!$B:$B,0),MATCH(K$4,'[1]2024'!$2:$2,0)),0)</f>
        <v>0</v>
      </c>
      <c r="L159" s="74">
        <f>IFERROR(INDEX('[1]2024'!$A:$Q,MATCH($A$3&amp;$D159,'[1]2024'!$B:$B,0),MATCH(L$4,'[1]2024'!$2:$2,0)),0)+IFERROR(INDEX('[1]2024'!$A:$Q,MATCH($B$3&amp;$D159,'[1]2024'!$B:$B,0),MATCH(L$4,'[1]2024'!$2:$2,0)),0)++IFERROR(INDEX('[1]2024'!$A:$Q,MATCH($C$3&amp;$D159,'[1]2024'!$B:$B,0),MATCH(L$4,'[1]2024'!$2:$2,0)),0)++IFERROR(INDEX('[1]2024'!$A:$Q,MATCH($D$3&amp;$D159,'[1]2024'!$B:$B,0),MATCH(L$4,'[1]2024'!$2:$2,0)),0)</f>
        <v>0</v>
      </c>
      <c r="M159" s="74">
        <f>IFERROR(INDEX('[1]2024'!$A:$Q,MATCH($A$3&amp;$D159,'[1]2024'!$B:$B,0),MATCH(M$4,'[1]2024'!$2:$2,0)),0)+IFERROR(INDEX('[1]2024'!$A:$Q,MATCH($B$3&amp;$D159,'[1]2024'!$B:$B,0),MATCH(M$4,'[1]2024'!$2:$2,0)),0)++IFERROR(INDEX('[1]2024'!$A:$Q,MATCH($C$3&amp;$D159,'[1]2024'!$B:$B,0),MATCH(M$4,'[1]2024'!$2:$2,0)),0)++IFERROR(INDEX('[1]2024'!$A:$Q,MATCH($D$3&amp;$D159,'[1]2024'!$B:$B,0),MATCH(M$4,'[1]2024'!$2:$2,0)),0)</f>
        <v>0</v>
      </c>
      <c r="N159" s="74">
        <f>IFERROR(INDEX('[1]2024'!$A:$Q,MATCH($A$3&amp;$D159,'[1]2024'!$B:$B,0),MATCH(N$4,'[1]2024'!$2:$2,0)),0)+IFERROR(INDEX('[1]2024'!$A:$Q,MATCH($B$3&amp;$D159,'[1]2024'!$B:$B,0),MATCH(N$4,'[1]2024'!$2:$2,0)),0)++IFERROR(INDEX('[1]2024'!$A:$Q,MATCH($C$3&amp;$D159,'[1]2024'!$B:$B,0),MATCH(N$4,'[1]2024'!$2:$2,0)),0)++IFERROR(INDEX('[1]2024'!$A:$Q,MATCH($D$3&amp;$D159,'[1]2024'!$B:$B,0),MATCH(N$4,'[1]2024'!$2:$2,0)),0)</f>
        <v>6921750</v>
      </c>
      <c r="O159" s="74">
        <f>IFERROR(INDEX('[1]2024'!$A:$Q,MATCH($A$3&amp;$D159,'[1]2024'!$B:$B,0),MATCH(O$4,'[1]2024'!$2:$2,0)),0)+IFERROR(INDEX('[1]2024'!$A:$Q,MATCH($B$3&amp;$D159,'[1]2024'!$B:$B,0),MATCH(O$4,'[1]2024'!$2:$2,0)),0)++IFERROR(INDEX('[1]2024'!$A:$Q,MATCH($C$3&amp;$D159,'[1]2024'!$B:$B,0),MATCH(O$4,'[1]2024'!$2:$2,0)),0)++IFERROR(INDEX('[1]2024'!$A:$Q,MATCH($D$3&amp;$D159,'[1]2024'!$B:$B,0),MATCH(O$4,'[1]2024'!$2:$2,0)),0)</f>
        <v>0</v>
      </c>
      <c r="P159" s="74">
        <f>IFERROR(INDEX('[1]2024'!$A:$Q,MATCH($A$3&amp;$D159,'[1]2024'!$B:$B,0),MATCH(P$4,'[1]2024'!$2:$2,0)),0)+IFERROR(INDEX('[1]2024'!$A:$Q,MATCH($B$3&amp;$D159,'[1]2024'!$B:$B,0),MATCH(P$4,'[1]2024'!$2:$2,0)),0)++IFERROR(INDEX('[1]2024'!$A:$Q,MATCH($C$3&amp;$D159,'[1]2024'!$B:$B,0),MATCH(P$4,'[1]2024'!$2:$2,0)),0)++IFERROR(INDEX('[1]2024'!$A:$Q,MATCH($D$3&amp;$D159,'[1]2024'!$B:$B,0),MATCH(P$4,'[1]2024'!$2:$2,0)),0)</f>
        <v>0</v>
      </c>
      <c r="Q159" s="74">
        <f>IFERROR(INDEX('[1]2024'!$A:$Q,MATCH($A$3&amp;$D159,'[1]2024'!$B:$B,0),MATCH(Q$4,'[1]2024'!$2:$2,0)),0)+IFERROR(INDEX('[1]2024'!$A:$Q,MATCH($B$3&amp;$D159,'[1]2024'!$B:$B,0),MATCH(Q$4,'[1]2024'!$2:$2,0)),0)++IFERROR(INDEX('[1]2024'!$A:$Q,MATCH($C$3&amp;$D159,'[1]2024'!$B:$B,0),MATCH(Q$4,'[1]2024'!$2:$2,0)),0)++IFERROR(INDEX('[1]2024'!$A:$Q,MATCH($D$3&amp;$D159,'[1]2024'!$B:$B,0),MATCH(Q$4,'[1]2024'!$2:$2,0)),0)</f>
        <v>412000</v>
      </c>
      <c r="R159" s="74">
        <f>IFERROR(INDEX('[1]2024'!$A:$Q,MATCH($A$3&amp;$D159,'[1]2024'!$B:$B,0),MATCH(R$4,'[1]2024'!$2:$2,0)),0)+IFERROR(INDEX('[1]2024'!$A:$Q,MATCH($B$3&amp;$D159,'[1]2024'!$B:$B,0),MATCH(R$4,'[1]2024'!$2:$2,0)),0)++IFERROR(INDEX('[1]2024'!$A:$Q,MATCH($C$3&amp;$D159,'[1]2024'!$B:$B,0),MATCH(R$4,'[1]2024'!$2:$2,0)),0)++IFERROR(INDEX('[1]2024'!$A:$Q,MATCH($D$3&amp;$D159,'[1]2024'!$B:$B,0),MATCH(R$4,'[1]2024'!$2:$2,0)),0)</f>
        <v>740000</v>
      </c>
      <c r="S159" s="74">
        <f>IFERROR(INDEX('[1]2024'!$A:$Q,MATCH($A$3&amp;$D159,'[1]2024'!$B:$B,0),MATCH(S$4,'[1]2024'!$2:$2,0)),0)+IFERROR(INDEX('[1]2024'!$A:$Q,MATCH($B$3&amp;$D159,'[1]2024'!$B:$B,0),MATCH(S$4,'[1]2024'!$2:$2,0)),0)++IFERROR(INDEX('[1]2024'!$A:$Q,MATCH($C$3&amp;$D159,'[1]2024'!$B:$B,0),MATCH(S$4,'[1]2024'!$2:$2,0)),0)++IFERROR(INDEX('[1]2024'!$A:$Q,MATCH($D$3&amp;$D159,'[1]2024'!$B:$B,0),MATCH(S$4,'[1]2024'!$2:$2,0)),0)</f>
        <v>0</v>
      </c>
      <c r="T159" s="75">
        <v>4500000</v>
      </c>
      <c r="U159" s="73">
        <f>SUM(V159:AG159)</f>
        <v>0</v>
      </c>
      <c r="V159" s="174">
        <v>0</v>
      </c>
      <c r="W159" s="105">
        <v>0</v>
      </c>
      <c r="X159" s="105">
        <v>0</v>
      </c>
      <c r="Y159" s="105">
        <v>0</v>
      </c>
      <c r="Z159" s="105">
        <v>0</v>
      </c>
      <c r="AA159" s="105">
        <v>0</v>
      </c>
      <c r="AB159" s="105">
        <v>0</v>
      </c>
      <c r="AC159" s="105">
        <v>0</v>
      </c>
      <c r="AD159" s="105">
        <v>0</v>
      </c>
      <c r="AE159" s="105">
        <v>0</v>
      </c>
      <c r="AF159" s="105">
        <v>0</v>
      </c>
      <c r="AG159" s="175">
        <v>0</v>
      </c>
      <c r="AH159" s="189">
        <f>SUM(AI159:AT159)</f>
        <v>5500000</v>
      </c>
      <c r="AI159" s="73"/>
      <c r="AJ159" s="73">
        <v>4500000</v>
      </c>
      <c r="AK159" s="73"/>
      <c r="AL159" s="73"/>
      <c r="AM159" s="73"/>
      <c r="AN159" s="73"/>
      <c r="AO159" s="73"/>
      <c r="AP159" s="73"/>
      <c r="AQ159" s="73"/>
      <c r="AR159" s="73"/>
      <c r="AS159" s="73">
        <v>1000000</v>
      </c>
      <c r="AT159" s="73"/>
      <c r="AU159" s="73">
        <f t="shared" si="109"/>
        <v>4500000</v>
      </c>
      <c r="AV159" s="73">
        <f t="shared" si="126"/>
        <v>0</v>
      </c>
      <c r="AW159" s="73">
        <f t="shared" si="127"/>
        <v>0</v>
      </c>
      <c r="AX159" s="73">
        <f t="shared" si="128"/>
        <v>1000000</v>
      </c>
      <c r="AY159" s="73">
        <f>IF($BC159="O",1.05*$AH159,$AH159)</f>
        <v>5775000</v>
      </c>
      <c r="AZ159" s="73">
        <f>IF($BC159="O",1.05*$AY159,$AY159)</f>
        <v>6063750</v>
      </c>
      <c r="BA159" s="73">
        <f>IF($BC159="O",1.05*$AZ159,$AZ159)</f>
        <v>6366937.5</v>
      </c>
      <c r="BB159" s="91"/>
      <c r="BC159" s="69" t="s">
        <v>39</v>
      </c>
      <c r="BD159" s="160"/>
      <c r="BE159" s="74">
        <v>0</v>
      </c>
      <c r="BF159" s="74">
        <v>5512500</v>
      </c>
      <c r="BG159" s="74">
        <v>26405084</v>
      </c>
      <c r="BH159" s="162">
        <f t="shared" si="147"/>
        <v>8073750</v>
      </c>
    </row>
    <row r="160" spans="1:60" outlineLevel="1" x14ac:dyDescent="0.3">
      <c r="A160" s="82" t="s">
        <v>303</v>
      </c>
      <c r="B160" s="149" t="s">
        <v>301</v>
      </c>
      <c r="C160" s="149" t="s">
        <v>44</v>
      </c>
      <c r="D160" s="150">
        <v>5120140</v>
      </c>
      <c r="E160" s="150" t="s">
        <v>302</v>
      </c>
      <c r="F160" s="173">
        <v>0</v>
      </c>
      <c r="G160" s="73">
        <f>SUM(H160:S160)</f>
        <v>107888038</v>
      </c>
      <c r="H160" s="74">
        <f>IFERROR(INDEX('[1]2024'!$A:$Q,MATCH($A$3&amp;$D160,'[1]2024'!$B:$B,0),MATCH(H$4,'[1]2024'!$2:$2,0)),0)+IFERROR(INDEX('[1]2024'!$A:$Q,MATCH($B$3&amp;$D160,'[1]2024'!$B:$B,0),MATCH(H$4,'[1]2024'!$2:$2,0)),0)++IFERROR(INDEX('[1]2024'!$A:$Q,MATCH($C$3&amp;$D160,'[1]2024'!$B:$B,0),MATCH(H$4,'[1]2024'!$2:$2,0)),0)++IFERROR(INDEX('[1]2024'!$A:$Q,MATCH($D$3&amp;$D160,'[1]2024'!$B:$B,0),MATCH(H$4,'[1]2024'!$2:$2,0)),0)</f>
        <v>4799500</v>
      </c>
      <c r="I160" s="74">
        <f>IFERROR(INDEX('[1]2024'!$A:$Q,MATCH($A$3&amp;$D160,'[1]2024'!$B:$B,0),MATCH(I$4,'[1]2024'!$2:$2,0)),0)+IFERROR(INDEX('[1]2024'!$A:$Q,MATCH($B$3&amp;$D160,'[1]2024'!$B:$B,0),MATCH(I$4,'[1]2024'!$2:$2,0)),0)++IFERROR(INDEX('[1]2024'!$A:$Q,MATCH($C$3&amp;$D160,'[1]2024'!$B:$B,0),MATCH(I$4,'[1]2024'!$2:$2,0)),0)++IFERROR(INDEX('[1]2024'!$A:$Q,MATCH($D$3&amp;$D160,'[1]2024'!$B:$B,0),MATCH(I$4,'[1]2024'!$2:$2,0)),0)</f>
        <v>30635797</v>
      </c>
      <c r="J160" s="74">
        <f>IFERROR(INDEX('[1]2024'!$A:$Q,MATCH($A$3&amp;$D160,'[1]2024'!$B:$B,0),MATCH(J$4,'[1]2024'!$2:$2,0)),0)+IFERROR(INDEX('[1]2024'!$A:$Q,MATCH($B$3&amp;$D160,'[1]2024'!$B:$B,0),MATCH(J$4,'[1]2024'!$2:$2,0)),0)++IFERROR(INDEX('[1]2024'!$A:$Q,MATCH($C$3&amp;$D160,'[1]2024'!$B:$B,0),MATCH(J$4,'[1]2024'!$2:$2,0)),0)++IFERROR(INDEX('[1]2024'!$A:$Q,MATCH($D$3&amp;$D160,'[1]2024'!$B:$B,0),MATCH(J$4,'[1]2024'!$2:$2,0)),0)</f>
        <v>14675208</v>
      </c>
      <c r="K160" s="74">
        <f>IFERROR(INDEX('[1]2024'!$A:$Q,MATCH($A$3&amp;$D160,'[1]2024'!$B:$B,0),MATCH(K$4,'[1]2024'!$2:$2,0)),0)+IFERROR(INDEX('[1]2024'!$A:$Q,MATCH($B$3&amp;$D160,'[1]2024'!$B:$B,0),MATCH(K$4,'[1]2024'!$2:$2,0)),0)++IFERROR(INDEX('[1]2024'!$A:$Q,MATCH($C$3&amp;$D160,'[1]2024'!$B:$B,0),MATCH(K$4,'[1]2024'!$2:$2,0)),0)++IFERROR(INDEX('[1]2024'!$A:$Q,MATCH($D$3&amp;$D160,'[1]2024'!$B:$B,0),MATCH(K$4,'[1]2024'!$2:$2,0)),0)</f>
        <v>4894547</v>
      </c>
      <c r="L160" s="74">
        <f>IFERROR(INDEX('[1]2024'!$A:$Q,MATCH($A$3&amp;$D160,'[1]2024'!$B:$B,0),MATCH(L$4,'[1]2024'!$2:$2,0)),0)+IFERROR(INDEX('[1]2024'!$A:$Q,MATCH($B$3&amp;$D160,'[1]2024'!$B:$B,0),MATCH(L$4,'[1]2024'!$2:$2,0)),0)++IFERROR(INDEX('[1]2024'!$A:$Q,MATCH($C$3&amp;$D160,'[1]2024'!$B:$B,0),MATCH(L$4,'[1]2024'!$2:$2,0)),0)++IFERROR(INDEX('[1]2024'!$A:$Q,MATCH($D$3&amp;$D160,'[1]2024'!$B:$B,0),MATCH(L$4,'[1]2024'!$2:$2,0)),0)</f>
        <v>8997055</v>
      </c>
      <c r="M160" s="74">
        <f>IFERROR(INDEX('[1]2024'!$A:$Q,MATCH($A$3&amp;$D160,'[1]2024'!$B:$B,0),MATCH(M$4,'[1]2024'!$2:$2,0)),0)+IFERROR(INDEX('[1]2024'!$A:$Q,MATCH($B$3&amp;$D160,'[1]2024'!$B:$B,0),MATCH(M$4,'[1]2024'!$2:$2,0)),0)++IFERROR(INDEX('[1]2024'!$A:$Q,MATCH($C$3&amp;$D160,'[1]2024'!$B:$B,0),MATCH(M$4,'[1]2024'!$2:$2,0)),0)++IFERROR(INDEX('[1]2024'!$A:$Q,MATCH($D$3&amp;$D160,'[1]2024'!$B:$B,0),MATCH(M$4,'[1]2024'!$2:$2,0)),0)</f>
        <v>5396470</v>
      </c>
      <c r="N160" s="74">
        <f>IFERROR(INDEX('[1]2024'!$A:$Q,MATCH($A$3&amp;$D160,'[1]2024'!$B:$B,0),MATCH(N$4,'[1]2024'!$2:$2,0)),0)+IFERROR(INDEX('[1]2024'!$A:$Q,MATCH($B$3&amp;$D160,'[1]2024'!$B:$B,0),MATCH(N$4,'[1]2024'!$2:$2,0)),0)++IFERROR(INDEX('[1]2024'!$A:$Q,MATCH($C$3&amp;$D160,'[1]2024'!$B:$B,0),MATCH(N$4,'[1]2024'!$2:$2,0)),0)++IFERROR(INDEX('[1]2024'!$A:$Q,MATCH($D$3&amp;$D160,'[1]2024'!$B:$B,0),MATCH(N$4,'[1]2024'!$2:$2,0)),0)</f>
        <v>8177055</v>
      </c>
      <c r="O160" s="74">
        <f>IFERROR(INDEX('[1]2024'!$A:$Q,MATCH($A$3&amp;$D160,'[1]2024'!$B:$B,0),MATCH(O$4,'[1]2024'!$2:$2,0)),0)+IFERROR(INDEX('[1]2024'!$A:$Q,MATCH($B$3&amp;$D160,'[1]2024'!$B:$B,0),MATCH(O$4,'[1]2024'!$2:$2,0)),0)++IFERROR(INDEX('[1]2024'!$A:$Q,MATCH($C$3&amp;$D160,'[1]2024'!$B:$B,0),MATCH(O$4,'[1]2024'!$2:$2,0)),0)++IFERROR(INDEX('[1]2024'!$A:$Q,MATCH($D$3&amp;$D160,'[1]2024'!$B:$B,0),MATCH(O$4,'[1]2024'!$2:$2,0)),0)</f>
        <v>4824108</v>
      </c>
      <c r="P160" s="74">
        <f>IFERROR(INDEX('[1]2024'!$A:$Q,MATCH($A$3&amp;$D160,'[1]2024'!$B:$B,0),MATCH(P$4,'[1]2024'!$2:$2,0)),0)+IFERROR(INDEX('[1]2024'!$A:$Q,MATCH($B$3&amp;$D160,'[1]2024'!$B:$B,0),MATCH(P$4,'[1]2024'!$2:$2,0)),0)++IFERROR(INDEX('[1]2024'!$A:$Q,MATCH($C$3&amp;$D160,'[1]2024'!$B:$B,0),MATCH(P$4,'[1]2024'!$2:$2,0)),0)++IFERROR(INDEX('[1]2024'!$A:$Q,MATCH($D$3&amp;$D160,'[1]2024'!$B:$B,0),MATCH(P$4,'[1]2024'!$2:$2,0)),0)</f>
        <v>5068800</v>
      </c>
      <c r="Q160" s="74">
        <f>IFERROR(INDEX('[1]2024'!$A:$Q,MATCH($A$3&amp;$D160,'[1]2024'!$B:$B,0),MATCH(Q$4,'[1]2024'!$2:$2,0)),0)+IFERROR(INDEX('[1]2024'!$A:$Q,MATCH($B$3&amp;$D160,'[1]2024'!$B:$B,0),MATCH(Q$4,'[1]2024'!$2:$2,0)),0)++IFERROR(INDEX('[1]2024'!$A:$Q,MATCH($C$3&amp;$D160,'[1]2024'!$B:$B,0),MATCH(Q$4,'[1]2024'!$2:$2,0)),0)++IFERROR(INDEX('[1]2024'!$A:$Q,MATCH($D$3&amp;$D160,'[1]2024'!$B:$B,0),MATCH(Q$4,'[1]2024'!$2:$2,0)),0)</f>
        <v>3760706</v>
      </c>
      <c r="R160" s="74">
        <f>IFERROR(INDEX('[1]2024'!$A:$Q,MATCH($A$3&amp;$D160,'[1]2024'!$B:$B,0),MATCH(R$4,'[1]2024'!$2:$2,0)),0)+IFERROR(INDEX('[1]2024'!$A:$Q,MATCH($B$3&amp;$D160,'[1]2024'!$B:$B,0),MATCH(R$4,'[1]2024'!$2:$2,0)),0)++IFERROR(INDEX('[1]2024'!$A:$Q,MATCH($C$3&amp;$D160,'[1]2024'!$B:$B,0),MATCH(R$4,'[1]2024'!$2:$2,0)),0)++IFERROR(INDEX('[1]2024'!$A:$Q,MATCH($D$3&amp;$D160,'[1]2024'!$B:$B,0),MATCH(R$4,'[1]2024'!$2:$2,0)),0)</f>
        <v>3243919</v>
      </c>
      <c r="S160" s="74">
        <f>IFERROR(INDEX('[1]2024'!$A:$Q,MATCH($A$3&amp;$D160,'[1]2024'!$B:$B,0),MATCH(S$4,'[1]2024'!$2:$2,0)),0)+IFERROR(INDEX('[1]2024'!$A:$Q,MATCH($B$3&amp;$D160,'[1]2024'!$B:$B,0),MATCH(S$4,'[1]2024'!$2:$2,0)),0)++IFERROR(INDEX('[1]2024'!$A:$Q,MATCH($C$3&amp;$D160,'[1]2024'!$B:$B,0),MATCH(S$4,'[1]2024'!$2:$2,0)),0)++IFERROR(INDEX('[1]2024'!$A:$Q,MATCH($D$3&amp;$D160,'[1]2024'!$B:$B,0),MATCH(S$4,'[1]2024'!$2:$2,0)),0)</f>
        <v>13414873</v>
      </c>
      <c r="T160" s="75">
        <v>0</v>
      </c>
      <c r="U160" s="73">
        <f>SUM(V160:AG160)</f>
        <v>150696308</v>
      </c>
      <c r="V160" s="174">
        <v>5598157</v>
      </c>
      <c r="W160" s="105">
        <v>2999820</v>
      </c>
      <c r="X160" s="105">
        <v>10524743</v>
      </c>
      <c r="Y160" s="105">
        <v>127080536</v>
      </c>
      <c r="Z160" s="105">
        <v>4493052</v>
      </c>
      <c r="AA160" s="105">
        <v>0</v>
      </c>
      <c r="AB160" s="105">
        <v>0</v>
      </c>
      <c r="AC160" s="105">
        <v>0</v>
      </c>
      <c r="AD160" s="105">
        <v>0</v>
      </c>
      <c r="AE160" s="105">
        <v>0</v>
      </c>
      <c r="AF160" s="105">
        <v>0</v>
      </c>
      <c r="AG160" s="175">
        <v>0</v>
      </c>
      <c r="AH160" s="73">
        <f>SUM(AI160:AT160)</f>
        <v>0</v>
      </c>
      <c r="AI160" s="73"/>
      <c r="AJ160" s="73"/>
      <c r="AK160" s="73"/>
      <c r="AL160" s="73"/>
      <c r="AM160" s="73"/>
      <c r="AN160" s="73"/>
      <c r="AO160" s="73"/>
      <c r="AP160" s="73"/>
      <c r="AQ160" s="73"/>
      <c r="AR160" s="73"/>
      <c r="AS160" s="73"/>
      <c r="AT160" s="73"/>
      <c r="AU160" s="73">
        <f t="shared" si="109"/>
        <v>0</v>
      </c>
      <c r="AV160" s="73">
        <f t="shared" si="126"/>
        <v>0</v>
      </c>
      <c r="AW160" s="73">
        <f t="shared" si="127"/>
        <v>0</v>
      </c>
      <c r="AX160" s="73">
        <f t="shared" si="128"/>
        <v>0</v>
      </c>
      <c r="AY160" s="73">
        <f>IF($BC160="O",1.05*$AH160,$AH160)</f>
        <v>0</v>
      </c>
      <c r="AZ160" s="73">
        <f>IF($BC160="O",1.05*$AY160,$AY160)</f>
        <v>0</v>
      </c>
      <c r="BA160" s="73">
        <f>IF($BC160="O",1.05*$AZ160,$AZ160)</f>
        <v>0</v>
      </c>
      <c r="BB160" s="91"/>
      <c r="BC160" s="69" t="s">
        <v>39</v>
      </c>
      <c r="BD160" s="160"/>
      <c r="BE160" s="74">
        <v>0</v>
      </c>
      <c r="BF160" s="74">
        <v>0</v>
      </c>
      <c r="BG160" s="74">
        <v>69458571</v>
      </c>
      <c r="BH160" s="162">
        <f t="shared" si="147"/>
        <v>107888038</v>
      </c>
    </row>
    <row r="161" spans="1:60" outlineLevel="1" x14ac:dyDescent="0.3">
      <c r="A161" s="82" t="s">
        <v>304</v>
      </c>
      <c r="B161" s="149" t="s">
        <v>301</v>
      </c>
      <c r="C161" s="149" t="s">
        <v>44</v>
      </c>
      <c r="D161" s="150">
        <v>5120130</v>
      </c>
      <c r="E161" s="150" t="s">
        <v>302</v>
      </c>
      <c r="F161" s="173">
        <v>0</v>
      </c>
      <c r="G161" s="73">
        <f>SUM(H161:S161)</f>
        <v>0</v>
      </c>
      <c r="H161" s="74">
        <f>IFERROR(INDEX('[1]2024'!$A:$Q,MATCH($A$3&amp;$D161,'[1]2024'!$B:$B,0),MATCH(H$4,'[1]2024'!$2:$2,0)),0)+IFERROR(INDEX('[1]2024'!$A:$Q,MATCH($B$3&amp;$D161,'[1]2024'!$B:$B,0),MATCH(H$4,'[1]2024'!$2:$2,0)),0)++IFERROR(INDEX('[1]2024'!$A:$Q,MATCH($C$3&amp;$D161,'[1]2024'!$B:$B,0),MATCH(H$4,'[1]2024'!$2:$2,0)),0)++IFERROR(INDEX('[1]2024'!$A:$Q,MATCH($D$3&amp;$D161,'[1]2024'!$B:$B,0),MATCH(H$4,'[1]2024'!$2:$2,0)),0)</f>
        <v>0</v>
      </c>
      <c r="I161" s="74">
        <f>IFERROR(INDEX('[1]2024'!$A:$Q,MATCH($A$3&amp;$D161,'[1]2024'!$B:$B,0),MATCH(I$4,'[1]2024'!$2:$2,0)),0)+IFERROR(INDEX('[1]2024'!$A:$Q,MATCH($B$3&amp;$D161,'[1]2024'!$B:$B,0),MATCH(I$4,'[1]2024'!$2:$2,0)),0)++IFERROR(INDEX('[1]2024'!$A:$Q,MATCH($C$3&amp;$D161,'[1]2024'!$B:$B,0),MATCH(I$4,'[1]2024'!$2:$2,0)),0)++IFERROR(INDEX('[1]2024'!$A:$Q,MATCH($D$3&amp;$D161,'[1]2024'!$B:$B,0),MATCH(I$4,'[1]2024'!$2:$2,0)),0)</f>
        <v>0</v>
      </c>
      <c r="J161" s="74">
        <f>IFERROR(INDEX('[1]2024'!$A:$Q,MATCH($A$3&amp;$D161,'[1]2024'!$B:$B,0),MATCH(J$4,'[1]2024'!$2:$2,0)),0)+IFERROR(INDEX('[1]2024'!$A:$Q,MATCH($B$3&amp;$D161,'[1]2024'!$B:$B,0),MATCH(J$4,'[1]2024'!$2:$2,0)),0)++IFERROR(INDEX('[1]2024'!$A:$Q,MATCH($C$3&amp;$D161,'[1]2024'!$B:$B,0),MATCH(J$4,'[1]2024'!$2:$2,0)),0)++IFERROR(INDEX('[1]2024'!$A:$Q,MATCH($D$3&amp;$D161,'[1]2024'!$B:$B,0),MATCH(J$4,'[1]2024'!$2:$2,0)),0)</f>
        <v>0</v>
      </c>
      <c r="K161" s="74">
        <f>IFERROR(INDEX('[1]2024'!$A:$Q,MATCH($A$3&amp;$D161,'[1]2024'!$B:$B,0),MATCH(K$4,'[1]2024'!$2:$2,0)),0)+IFERROR(INDEX('[1]2024'!$A:$Q,MATCH($B$3&amp;$D161,'[1]2024'!$B:$B,0),MATCH(K$4,'[1]2024'!$2:$2,0)),0)++IFERROR(INDEX('[1]2024'!$A:$Q,MATCH($C$3&amp;$D161,'[1]2024'!$B:$B,0),MATCH(K$4,'[1]2024'!$2:$2,0)),0)++IFERROR(INDEX('[1]2024'!$A:$Q,MATCH($D$3&amp;$D161,'[1]2024'!$B:$B,0),MATCH(K$4,'[1]2024'!$2:$2,0)),0)</f>
        <v>0</v>
      </c>
      <c r="L161" s="74">
        <f>IFERROR(INDEX('[1]2024'!$A:$Q,MATCH($A$3&amp;$D161,'[1]2024'!$B:$B,0),MATCH(L$4,'[1]2024'!$2:$2,0)),0)+IFERROR(INDEX('[1]2024'!$A:$Q,MATCH($B$3&amp;$D161,'[1]2024'!$B:$B,0),MATCH(L$4,'[1]2024'!$2:$2,0)),0)++IFERROR(INDEX('[1]2024'!$A:$Q,MATCH($C$3&amp;$D161,'[1]2024'!$B:$B,0),MATCH(L$4,'[1]2024'!$2:$2,0)),0)++IFERROR(INDEX('[1]2024'!$A:$Q,MATCH($D$3&amp;$D161,'[1]2024'!$B:$B,0),MATCH(L$4,'[1]2024'!$2:$2,0)),0)</f>
        <v>0</v>
      </c>
      <c r="M161" s="74">
        <f>IFERROR(INDEX('[1]2024'!$A:$Q,MATCH($A$3&amp;$D161,'[1]2024'!$B:$B,0),MATCH(M$4,'[1]2024'!$2:$2,0)),0)+IFERROR(INDEX('[1]2024'!$A:$Q,MATCH($B$3&amp;$D161,'[1]2024'!$B:$B,0),MATCH(M$4,'[1]2024'!$2:$2,0)),0)++IFERROR(INDEX('[1]2024'!$A:$Q,MATCH($C$3&amp;$D161,'[1]2024'!$B:$B,0),MATCH(M$4,'[1]2024'!$2:$2,0)),0)++IFERROR(INDEX('[1]2024'!$A:$Q,MATCH($D$3&amp;$D161,'[1]2024'!$B:$B,0),MATCH(M$4,'[1]2024'!$2:$2,0)),0)</f>
        <v>0</v>
      </c>
      <c r="N161" s="74">
        <f>IFERROR(INDEX('[1]2024'!$A:$Q,MATCH($A$3&amp;$D161,'[1]2024'!$B:$B,0),MATCH(N$4,'[1]2024'!$2:$2,0)),0)+IFERROR(INDEX('[1]2024'!$A:$Q,MATCH($B$3&amp;$D161,'[1]2024'!$B:$B,0),MATCH(N$4,'[1]2024'!$2:$2,0)),0)++IFERROR(INDEX('[1]2024'!$A:$Q,MATCH($C$3&amp;$D161,'[1]2024'!$B:$B,0),MATCH(N$4,'[1]2024'!$2:$2,0)),0)++IFERROR(INDEX('[1]2024'!$A:$Q,MATCH($D$3&amp;$D161,'[1]2024'!$B:$B,0),MATCH(N$4,'[1]2024'!$2:$2,0)),0)</f>
        <v>0</v>
      </c>
      <c r="O161" s="74">
        <f>IFERROR(INDEX('[1]2024'!$A:$Q,MATCH($A$3&amp;$D161,'[1]2024'!$B:$B,0),MATCH(O$4,'[1]2024'!$2:$2,0)),0)+IFERROR(INDEX('[1]2024'!$A:$Q,MATCH($B$3&amp;$D161,'[1]2024'!$B:$B,0),MATCH(O$4,'[1]2024'!$2:$2,0)),0)++IFERROR(INDEX('[1]2024'!$A:$Q,MATCH($C$3&amp;$D161,'[1]2024'!$B:$B,0),MATCH(O$4,'[1]2024'!$2:$2,0)),0)++IFERROR(INDEX('[1]2024'!$A:$Q,MATCH($D$3&amp;$D161,'[1]2024'!$B:$B,0),MATCH(O$4,'[1]2024'!$2:$2,0)),0)</f>
        <v>0</v>
      </c>
      <c r="P161" s="74">
        <f>IFERROR(INDEX('[1]2024'!$A:$Q,MATCH($A$3&amp;$D161,'[1]2024'!$B:$B,0),MATCH(P$4,'[1]2024'!$2:$2,0)),0)+IFERROR(INDEX('[1]2024'!$A:$Q,MATCH($B$3&amp;$D161,'[1]2024'!$B:$B,0),MATCH(P$4,'[1]2024'!$2:$2,0)),0)++IFERROR(INDEX('[1]2024'!$A:$Q,MATCH($C$3&amp;$D161,'[1]2024'!$B:$B,0),MATCH(P$4,'[1]2024'!$2:$2,0)),0)++IFERROR(INDEX('[1]2024'!$A:$Q,MATCH($D$3&amp;$D161,'[1]2024'!$B:$B,0),MATCH(P$4,'[1]2024'!$2:$2,0)),0)</f>
        <v>0</v>
      </c>
      <c r="Q161" s="74">
        <f>IFERROR(INDEX('[1]2024'!$A:$Q,MATCH($A$3&amp;$D161,'[1]2024'!$B:$B,0),MATCH(Q$4,'[1]2024'!$2:$2,0)),0)+IFERROR(INDEX('[1]2024'!$A:$Q,MATCH($B$3&amp;$D161,'[1]2024'!$B:$B,0),MATCH(Q$4,'[1]2024'!$2:$2,0)),0)++IFERROR(INDEX('[1]2024'!$A:$Q,MATCH($C$3&amp;$D161,'[1]2024'!$B:$B,0),MATCH(Q$4,'[1]2024'!$2:$2,0)),0)++IFERROR(INDEX('[1]2024'!$A:$Q,MATCH($D$3&amp;$D161,'[1]2024'!$B:$B,0),MATCH(Q$4,'[1]2024'!$2:$2,0)),0)</f>
        <v>0</v>
      </c>
      <c r="R161" s="74">
        <f>IFERROR(INDEX('[1]2024'!$A:$Q,MATCH($A$3&amp;$D161,'[1]2024'!$B:$B,0),MATCH(R$4,'[1]2024'!$2:$2,0)),0)+IFERROR(INDEX('[1]2024'!$A:$Q,MATCH($B$3&amp;$D161,'[1]2024'!$B:$B,0),MATCH(R$4,'[1]2024'!$2:$2,0)),0)++IFERROR(INDEX('[1]2024'!$A:$Q,MATCH($C$3&amp;$D161,'[1]2024'!$B:$B,0),MATCH(R$4,'[1]2024'!$2:$2,0)),0)++IFERROR(INDEX('[1]2024'!$A:$Q,MATCH($D$3&amp;$D161,'[1]2024'!$B:$B,0),MATCH(R$4,'[1]2024'!$2:$2,0)),0)</f>
        <v>0</v>
      </c>
      <c r="S161" s="74">
        <f>IFERROR(INDEX('[1]2024'!$A:$Q,MATCH($A$3&amp;$D161,'[1]2024'!$B:$B,0),MATCH(S$4,'[1]2024'!$2:$2,0)),0)+IFERROR(INDEX('[1]2024'!$A:$Q,MATCH($B$3&amp;$D161,'[1]2024'!$B:$B,0),MATCH(S$4,'[1]2024'!$2:$2,0)),0)++IFERROR(INDEX('[1]2024'!$A:$Q,MATCH($C$3&amp;$D161,'[1]2024'!$B:$B,0),MATCH(S$4,'[1]2024'!$2:$2,0)),0)++IFERROR(INDEX('[1]2024'!$A:$Q,MATCH($D$3&amp;$D161,'[1]2024'!$B:$B,0),MATCH(S$4,'[1]2024'!$2:$2,0)),0)</f>
        <v>0</v>
      </c>
      <c r="T161" s="75">
        <v>0</v>
      </c>
      <c r="U161" s="73">
        <f>SUM(V161:AG161)</f>
        <v>0</v>
      </c>
      <c r="V161" s="174">
        <v>0</v>
      </c>
      <c r="W161" s="105">
        <v>0</v>
      </c>
      <c r="X161" s="105">
        <v>0</v>
      </c>
      <c r="Y161" s="105">
        <v>0</v>
      </c>
      <c r="Z161" s="105">
        <v>0</v>
      </c>
      <c r="AA161" s="105">
        <v>0</v>
      </c>
      <c r="AB161" s="105">
        <v>0</v>
      </c>
      <c r="AC161" s="105">
        <v>0</v>
      </c>
      <c r="AD161" s="105">
        <v>0</v>
      </c>
      <c r="AE161" s="105">
        <v>0</v>
      </c>
      <c r="AF161" s="105">
        <v>0</v>
      </c>
      <c r="AG161" s="175">
        <v>0</v>
      </c>
      <c r="AH161" s="73">
        <f>SUM(AI161:AT161)</f>
        <v>0</v>
      </c>
      <c r="AI161" s="73"/>
      <c r="AJ161" s="73"/>
      <c r="AK161" s="73"/>
      <c r="AL161" s="73"/>
      <c r="AM161" s="73"/>
      <c r="AN161" s="73"/>
      <c r="AO161" s="73"/>
      <c r="AP161" s="73"/>
      <c r="AQ161" s="73"/>
      <c r="AR161" s="73"/>
      <c r="AS161" s="73"/>
      <c r="AT161" s="73"/>
      <c r="AU161" s="73">
        <f t="shared" si="109"/>
        <v>0</v>
      </c>
      <c r="AV161" s="73">
        <f t="shared" si="126"/>
        <v>0</v>
      </c>
      <c r="AW161" s="73">
        <f t="shared" si="127"/>
        <v>0</v>
      </c>
      <c r="AX161" s="73">
        <f t="shared" si="128"/>
        <v>0</v>
      </c>
      <c r="AY161" s="73">
        <f>IF($BC161="O",1.05*$AH161,$AH161)</f>
        <v>0</v>
      </c>
      <c r="AZ161" s="73">
        <f>IF($BC161="O",1.05*$AY161,$AY161)</f>
        <v>0</v>
      </c>
      <c r="BA161" s="73">
        <f>IF($BC161="O",1.05*$AZ161,$AZ161)</f>
        <v>0</v>
      </c>
      <c r="BB161" s="91"/>
      <c r="BC161" s="69" t="s">
        <v>39</v>
      </c>
      <c r="BD161" s="160"/>
      <c r="BE161" s="74">
        <v>0</v>
      </c>
      <c r="BF161" s="74">
        <v>0</v>
      </c>
      <c r="BG161" s="74">
        <v>0</v>
      </c>
      <c r="BH161" s="162">
        <f t="shared" si="147"/>
        <v>0</v>
      </c>
    </row>
    <row r="162" spans="1:60" outlineLevel="1" x14ac:dyDescent="0.3">
      <c r="A162" s="71" t="s">
        <v>305</v>
      </c>
      <c r="B162" s="149" t="s">
        <v>301</v>
      </c>
      <c r="C162" s="149" t="s">
        <v>44</v>
      </c>
      <c r="D162" s="150">
        <v>5120120</v>
      </c>
      <c r="E162" s="150" t="s">
        <v>302</v>
      </c>
      <c r="F162" s="173">
        <v>91050000</v>
      </c>
      <c r="G162" s="73">
        <f>SUM(H162:S162)</f>
        <v>0</v>
      </c>
      <c r="H162" s="74">
        <f>IFERROR(INDEX('[1]2024'!$A:$Q,MATCH($A$3&amp;$D162,'[1]2024'!$B:$B,0),MATCH(H$4,'[1]2024'!$2:$2,0)),0)+IFERROR(INDEX('[1]2024'!$A:$Q,MATCH($B$3&amp;$D162,'[1]2024'!$B:$B,0),MATCH(H$4,'[1]2024'!$2:$2,0)),0)++IFERROR(INDEX('[1]2024'!$A:$Q,MATCH($C$3&amp;$D162,'[1]2024'!$B:$B,0),MATCH(H$4,'[1]2024'!$2:$2,0)),0)++IFERROR(INDEX('[1]2024'!$A:$Q,MATCH($D$3&amp;$D162,'[1]2024'!$B:$B,0),MATCH(H$4,'[1]2024'!$2:$2,0)),0)</f>
        <v>0</v>
      </c>
      <c r="I162" s="74">
        <f>IFERROR(INDEX('[1]2024'!$A:$Q,MATCH($A$3&amp;$D162,'[1]2024'!$B:$B,0),MATCH(I$4,'[1]2024'!$2:$2,0)),0)+IFERROR(INDEX('[1]2024'!$A:$Q,MATCH($B$3&amp;$D162,'[1]2024'!$B:$B,0),MATCH(I$4,'[1]2024'!$2:$2,0)),0)++IFERROR(INDEX('[1]2024'!$A:$Q,MATCH($C$3&amp;$D162,'[1]2024'!$B:$B,0),MATCH(I$4,'[1]2024'!$2:$2,0)),0)++IFERROR(INDEX('[1]2024'!$A:$Q,MATCH($D$3&amp;$D162,'[1]2024'!$B:$B,0),MATCH(I$4,'[1]2024'!$2:$2,0)),0)</f>
        <v>0</v>
      </c>
      <c r="J162" s="74">
        <f>IFERROR(INDEX('[1]2024'!$A:$Q,MATCH($A$3&amp;$D162,'[1]2024'!$B:$B,0),MATCH(J$4,'[1]2024'!$2:$2,0)),0)+IFERROR(INDEX('[1]2024'!$A:$Q,MATCH($B$3&amp;$D162,'[1]2024'!$B:$B,0),MATCH(J$4,'[1]2024'!$2:$2,0)),0)++IFERROR(INDEX('[1]2024'!$A:$Q,MATCH($C$3&amp;$D162,'[1]2024'!$B:$B,0),MATCH(J$4,'[1]2024'!$2:$2,0)),0)++IFERROR(INDEX('[1]2024'!$A:$Q,MATCH($D$3&amp;$D162,'[1]2024'!$B:$B,0),MATCH(J$4,'[1]2024'!$2:$2,0)),0)</f>
        <v>0</v>
      </c>
      <c r="K162" s="74">
        <f>IFERROR(INDEX('[1]2024'!$A:$Q,MATCH($A$3&amp;$D162,'[1]2024'!$B:$B,0),MATCH(K$4,'[1]2024'!$2:$2,0)),0)+IFERROR(INDEX('[1]2024'!$A:$Q,MATCH($B$3&amp;$D162,'[1]2024'!$B:$B,0),MATCH(K$4,'[1]2024'!$2:$2,0)),0)++IFERROR(INDEX('[1]2024'!$A:$Q,MATCH($C$3&amp;$D162,'[1]2024'!$B:$B,0),MATCH(K$4,'[1]2024'!$2:$2,0)),0)++IFERROR(INDEX('[1]2024'!$A:$Q,MATCH($D$3&amp;$D162,'[1]2024'!$B:$B,0),MATCH(K$4,'[1]2024'!$2:$2,0)),0)</f>
        <v>0</v>
      </c>
      <c r="L162" s="74">
        <f>IFERROR(INDEX('[1]2024'!$A:$Q,MATCH($A$3&amp;$D162,'[1]2024'!$B:$B,0),MATCH(L$4,'[1]2024'!$2:$2,0)),0)+IFERROR(INDEX('[1]2024'!$A:$Q,MATCH($B$3&amp;$D162,'[1]2024'!$B:$B,0),MATCH(L$4,'[1]2024'!$2:$2,0)),0)++IFERROR(INDEX('[1]2024'!$A:$Q,MATCH($C$3&amp;$D162,'[1]2024'!$B:$B,0),MATCH(L$4,'[1]2024'!$2:$2,0)),0)++IFERROR(INDEX('[1]2024'!$A:$Q,MATCH($D$3&amp;$D162,'[1]2024'!$B:$B,0),MATCH(L$4,'[1]2024'!$2:$2,0)),0)</f>
        <v>0</v>
      </c>
      <c r="M162" s="74">
        <f>IFERROR(INDEX('[1]2024'!$A:$Q,MATCH($A$3&amp;$D162,'[1]2024'!$B:$B,0),MATCH(M$4,'[1]2024'!$2:$2,0)),0)+IFERROR(INDEX('[1]2024'!$A:$Q,MATCH($B$3&amp;$D162,'[1]2024'!$B:$B,0),MATCH(M$4,'[1]2024'!$2:$2,0)),0)++IFERROR(INDEX('[1]2024'!$A:$Q,MATCH($C$3&amp;$D162,'[1]2024'!$B:$B,0),MATCH(M$4,'[1]2024'!$2:$2,0)),0)++IFERROR(INDEX('[1]2024'!$A:$Q,MATCH($D$3&amp;$D162,'[1]2024'!$B:$B,0),MATCH(M$4,'[1]2024'!$2:$2,0)),0)</f>
        <v>0</v>
      </c>
      <c r="N162" s="74">
        <f>IFERROR(INDEX('[1]2024'!$A:$Q,MATCH($A$3&amp;$D162,'[1]2024'!$B:$B,0),MATCH(N$4,'[1]2024'!$2:$2,0)),0)+IFERROR(INDEX('[1]2024'!$A:$Q,MATCH($B$3&amp;$D162,'[1]2024'!$B:$B,0),MATCH(N$4,'[1]2024'!$2:$2,0)),0)++IFERROR(INDEX('[1]2024'!$A:$Q,MATCH($C$3&amp;$D162,'[1]2024'!$B:$B,0),MATCH(N$4,'[1]2024'!$2:$2,0)),0)++IFERROR(INDEX('[1]2024'!$A:$Q,MATCH($D$3&amp;$D162,'[1]2024'!$B:$B,0),MATCH(N$4,'[1]2024'!$2:$2,0)),0)</f>
        <v>0</v>
      </c>
      <c r="O162" s="74">
        <f>IFERROR(INDEX('[1]2024'!$A:$Q,MATCH($A$3&amp;$D162,'[1]2024'!$B:$B,0),MATCH(O$4,'[1]2024'!$2:$2,0)),0)+IFERROR(INDEX('[1]2024'!$A:$Q,MATCH($B$3&amp;$D162,'[1]2024'!$B:$B,0),MATCH(O$4,'[1]2024'!$2:$2,0)),0)++IFERROR(INDEX('[1]2024'!$A:$Q,MATCH($C$3&amp;$D162,'[1]2024'!$B:$B,0),MATCH(O$4,'[1]2024'!$2:$2,0)),0)++IFERROR(INDEX('[1]2024'!$A:$Q,MATCH($D$3&amp;$D162,'[1]2024'!$B:$B,0),MATCH(O$4,'[1]2024'!$2:$2,0)),0)</f>
        <v>0</v>
      </c>
      <c r="P162" s="74">
        <f>IFERROR(INDEX('[1]2024'!$A:$Q,MATCH($A$3&amp;$D162,'[1]2024'!$B:$B,0),MATCH(P$4,'[1]2024'!$2:$2,0)),0)+IFERROR(INDEX('[1]2024'!$A:$Q,MATCH($B$3&amp;$D162,'[1]2024'!$B:$B,0),MATCH(P$4,'[1]2024'!$2:$2,0)),0)++IFERROR(INDEX('[1]2024'!$A:$Q,MATCH($C$3&amp;$D162,'[1]2024'!$B:$B,0),MATCH(P$4,'[1]2024'!$2:$2,0)),0)++IFERROR(INDEX('[1]2024'!$A:$Q,MATCH($D$3&amp;$D162,'[1]2024'!$B:$B,0),MATCH(P$4,'[1]2024'!$2:$2,0)),0)</f>
        <v>0</v>
      </c>
      <c r="Q162" s="74">
        <f>IFERROR(INDEX('[1]2024'!$A:$Q,MATCH($A$3&amp;$D162,'[1]2024'!$B:$B,0),MATCH(Q$4,'[1]2024'!$2:$2,0)),0)+IFERROR(INDEX('[1]2024'!$A:$Q,MATCH($B$3&amp;$D162,'[1]2024'!$B:$B,0),MATCH(Q$4,'[1]2024'!$2:$2,0)),0)++IFERROR(INDEX('[1]2024'!$A:$Q,MATCH($C$3&amp;$D162,'[1]2024'!$B:$B,0),MATCH(Q$4,'[1]2024'!$2:$2,0)),0)++IFERROR(INDEX('[1]2024'!$A:$Q,MATCH($D$3&amp;$D162,'[1]2024'!$B:$B,0),MATCH(Q$4,'[1]2024'!$2:$2,0)),0)</f>
        <v>0</v>
      </c>
      <c r="R162" s="74">
        <f>IFERROR(INDEX('[1]2024'!$A:$Q,MATCH($A$3&amp;$D162,'[1]2024'!$B:$B,0),MATCH(R$4,'[1]2024'!$2:$2,0)),0)+IFERROR(INDEX('[1]2024'!$A:$Q,MATCH($B$3&amp;$D162,'[1]2024'!$B:$B,0),MATCH(R$4,'[1]2024'!$2:$2,0)),0)++IFERROR(INDEX('[1]2024'!$A:$Q,MATCH($C$3&amp;$D162,'[1]2024'!$B:$B,0),MATCH(R$4,'[1]2024'!$2:$2,0)),0)++IFERROR(INDEX('[1]2024'!$A:$Q,MATCH($D$3&amp;$D162,'[1]2024'!$B:$B,0),MATCH(R$4,'[1]2024'!$2:$2,0)),0)</f>
        <v>0</v>
      </c>
      <c r="S162" s="74">
        <f>IFERROR(INDEX('[1]2024'!$A:$Q,MATCH($A$3&amp;$D162,'[1]2024'!$B:$B,0),MATCH(S$4,'[1]2024'!$2:$2,0)),0)+IFERROR(INDEX('[1]2024'!$A:$Q,MATCH($B$3&amp;$D162,'[1]2024'!$B:$B,0),MATCH(S$4,'[1]2024'!$2:$2,0)),0)++IFERROR(INDEX('[1]2024'!$A:$Q,MATCH($C$3&amp;$D162,'[1]2024'!$B:$B,0),MATCH(S$4,'[1]2024'!$2:$2,0)),0)++IFERROR(INDEX('[1]2024'!$A:$Q,MATCH($D$3&amp;$D162,'[1]2024'!$B:$B,0),MATCH(S$4,'[1]2024'!$2:$2,0)),0)</f>
        <v>0</v>
      </c>
      <c r="T162" s="75">
        <v>423150000</v>
      </c>
      <c r="U162" s="73">
        <f>SUM(V162:AG162)</f>
        <v>138650000</v>
      </c>
      <c r="V162" s="174">
        <v>0</v>
      </c>
      <c r="W162" s="105">
        <v>0</v>
      </c>
      <c r="X162" s="105">
        <v>0</v>
      </c>
      <c r="Y162" s="105">
        <v>0</v>
      </c>
      <c r="Z162" s="105">
        <v>0</v>
      </c>
      <c r="AA162" s="105">
        <v>10500000</v>
      </c>
      <c r="AB162" s="105">
        <v>54100000</v>
      </c>
      <c r="AC162" s="105">
        <v>6100000</v>
      </c>
      <c r="AD162" s="105">
        <v>26650000</v>
      </c>
      <c r="AE162" s="105">
        <v>26700000</v>
      </c>
      <c r="AF162" s="105">
        <v>4100000</v>
      </c>
      <c r="AG162" s="175">
        <v>10500000</v>
      </c>
      <c r="AH162" s="189">
        <f>SUM(AI162:AT162)</f>
        <v>434100000</v>
      </c>
      <c r="AI162" s="73">
        <v>26000000</v>
      </c>
      <c r="AJ162" s="73">
        <v>25100000</v>
      </c>
      <c r="AK162" s="73">
        <v>96900000</v>
      </c>
      <c r="AL162" s="73">
        <v>20400000</v>
      </c>
      <c r="AM162" s="73">
        <v>4500000</v>
      </c>
      <c r="AN162" s="73">
        <v>50500000</v>
      </c>
      <c r="AO162" s="73">
        <v>8800000</v>
      </c>
      <c r="AP162" s="73">
        <v>6500000</v>
      </c>
      <c r="AQ162" s="73">
        <v>95200000</v>
      </c>
      <c r="AR162" s="73">
        <v>8400000</v>
      </c>
      <c r="AS162" s="73">
        <v>4500000</v>
      </c>
      <c r="AT162" s="73">
        <v>87300000</v>
      </c>
      <c r="AU162" s="73">
        <f t="shared" si="109"/>
        <v>148000000</v>
      </c>
      <c r="AV162" s="73">
        <f t="shared" si="126"/>
        <v>75400000</v>
      </c>
      <c r="AW162" s="73">
        <f t="shared" si="127"/>
        <v>110500000</v>
      </c>
      <c r="AX162" s="73">
        <f t="shared" si="128"/>
        <v>100200000</v>
      </c>
      <c r="AY162" s="73">
        <f>IF($BC162="O",1.05*$AH162,$AH162)</f>
        <v>455805000</v>
      </c>
      <c r="AZ162" s="73">
        <f>IF($BC162="O",1.05*$AY162,$AY162)</f>
        <v>478595250</v>
      </c>
      <c r="BA162" s="73">
        <f>IF($BC162="O",1.05*$AZ162,$AZ162)</f>
        <v>502525012.5</v>
      </c>
      <c r="BB162" s="91"/>
      <c r="BC162" s="69" t="s">
        <v>39</v>
      </c>
      <c r="BD162" s="160"/>
      <c r="BE162" s="74">
        <v>0</v>
      </c>
      <c r="BF162" s="74">
        <v>55565049</v>
      </c>
      <c r="BG162" s="74">
        <v>41048877</v>
      </c>
      <c r="BH162" s="162">
        <f t="shared" si="147"/>
        <v>0</v>
      </c>
    </row>
    <row r="163" spans="1:60" x14ac:dyDescent="0.3">
      <c r="A163" s="57" t="s">
        <v>306</v>
      </c>
      <c r="B163" s="158" t="s">
        <v>21</v>
      </c>
      <c r="C163" s="158"/>
      <c r="D163" s="159"/>
      <c r="E163" s="159"/>
      <c r="F163" s="169">
        <v>86950000</v>
      </c>
      <c r="G163" s="61">
        <f t="shared" ref="G163" si="152">SUM(G164:G167)</f>
        <v>41161219</v>
      </c>
      <c r="H163" s="62">
        <f t="shared" ref="H163:S163" si="153">SUM(H164:H167)</f>
        <v>1037000</v>
      </c>
      <c r="I163" s="63">
        <f t="shared" si="153"/>
        <v>3980000</v>
      </c>
      <c r="J163" s="63">
        <f t="shared" si="153"/>
        <v>40000</v>
      </c>
      <c r="K163" s="63">
        <f t="shared" si="153"/>
        <v>0</v>
      </c>
      <c r="L163" s="63">
        <f t="shared" si="153"/>
        <v>0</v>
      </c>
      <c r="M163" s="63">
        <f t="shared" si="153"/>
        <v>19637400</v>
      </c>
      <c r="N163" s="63">
        <f t="shared" si="153"/>
        <v>0</v>
      </c>
      <c r="O163" s="63">
        <f t="shared" si="153"/>
        <v>424000</v>
      </c>
      <c r="P163" s="63">
        <f t="shared" si="153"/>
        <v>7881637</v>
      </c>
      <c r="Q163" s="63">
        <f t="shared" si="153"/>
        <v>0</v>
      </c>
      <c r="R163" s="63">
        <f t="shared" si="153"/>
        <v>1995091</v>
      </c>
      <c r="S163" s="63">
        <f t="shared" si="153"/>
        <v>6166091</v>
      </c>
      <c r="T163" s="64">
        <v>36000000</v>
      </c>
      <c r="U163" s="61">
        <f t="shared" ref="U163:Z163" si="154">SUM(U164:U167)</f>
        <v>22634090</v>
      </c>
      <c r="V163" s="85">
        <f t="shared" si="154"/>
        <v>1000000</v>
      </c>
      <c r="W163" s="99">
        <f t="shared" si="154"/>
        <v>0</v>
      </c>
      <c r="X163" s="99">
        <f t="shared" si="154"/>
        <v>0</v>
      </c>
      <c r="Y163" s="99">
        <f t="shared" si="154"/>
        <v>0</v>
      </c>
      <c r="Z163" s="99">
        <f t="shared" si="154"/>
        <v>634090</v>
      </c>
      <c r="AA163" s="99">
        <v>3000000</v>
      </c>
      <c r="AB163" s="99">
        <v>3000000</v>
      </c>
      <c r="AC163" s="99">
        <v>3000000</v>
      </c>
      <c r="AD163" s="99">
        <v>3000000</v>
      </c>
      <c r="AE163" s="99">
        <v>3000000</v>
      </c>
      <c r="AF163" s="99">
        <v>3000000</v>
      </c>
      <c r="AG163" s="170">
        <v>3000000</v>
      </c>
      <c r="AH163" s="61">
        <f t="shared" ref="AH163:AT163" si="155">SUM(AH164:AH167)</f>
        <v>79350000</v>
      </c>
      <c r="AI163" s="61">
        <f t="shared" si="155"/>
        <v>3150000</v>
      </c>
      <c r="AJ163" s="61">
        <f t="shared" si="155"/>
        <v>850000</v>
      </c>
      <c r="AK163" s="61">
        <f t="shared" si="155"/>
        <v>7550000</v>
      </c>
      <c r="AL163" s="61">
        <f t="shared" si="155"/>
        <v>450000</v>
      </c>
      <c r="AM163" s="61">
        <f t="shared" si="155"/>
        <v>10450000</v>
      </c>
      <c r="AN163" s="61">
        <f t="shared" si="155"/>
        <v>11850000</v>
      </c>
      <c r="AO163" s="61">
        <f t="shared" si="155"/>
        <v>3650000</v>
      </c>
      <c r="AP163" s="61">
        <f t="shared" si="155"/>
        <v>450000</v>
      </c>
      <c r="AQ163" s="61">
        <f t="shared" si="155"/>
        <v>13250000</v>
      </c>
      <c r="AR163" s="61">
        <f t="shared" si="155"/>
        <v>15800000</v>
      </c>
      <c r="AS163" s="61">
        <f t="shared" si="155"/>
        <v>450000</v>
      </c>
      <c r="AT163" s="61">
        <f t="shared" si="155"/>
        <v>11450000</v>
      </c>
      <c r="AU163" s="61">
        <f t="shared" si="109"/>
        <v>11550000</v>
      </c>
      <c r="AV163" s="61">
        <f t="shared" si="126"/>
        <v>22750000</v>
      </c>
      <c r="AW163" s="61">
        <f t="shared" si="127"/>
        <v>17350000</v>
      </c>
      <c r="AX163" s="61">
        <f t="shared" si="128"/>
        <v>27700000</v>
      </c>
      <c r="AY163" s="61">
        <f>SUM(AY164:AY167)</f>
        <v>79350000</v>
      </c>
      <c r="AZ163" s="61">
        <f>SUM(AZ164:AZ167)</f>
        <v>79350000</v>
      </c>
      <c r="BA163" s="61">
        <f>SUM(BA164:BA167)</f>
        <v>79350000</v>
      </c>
      <c r="BB163" s="91"/>
      <c r="BC163" s="171"/>
      <c r="BD163" s="172"/>
      <c r="BE163" s="85">
        <f>SUM(BE164:BE167)</f>
        <v>0</v>
      </c>
      <c r="BF163" s="85">
        <v>771546</v>
      </c>
      <c r="BG163" s="85">
        <v>17604703</v>
      </c>
      <c r="BH163" s="161">
        <f t="shared" si="147"/>
        <v>41161219</v>
      </c>
    </row>
    <row r="164" spans="1:60" outlineLevel="1" x14ac:dyDescent="0.3">
      <c r="A164" s="71" t="s">
        <v>307</v>
      </c>
      <c r="B164" s="149" t="s">
        <v>307</v>
      </c>
      <c r="C164" s="149" t="s">
        <v>31</v>
      </c>
      <c r="D164" s="150">
        <v>5121110</v>
      </c>
      <c r="E164" s="150" t="s">
        <v>308</v>
      </c>
      <c r="F164" s="173">
        <v>0</v>
      </c>
      <c r="G164" s="73">
        <f>SUM(H164:S164)</f>
        <v>0</v>
      </c>
      <c r="H164" s="74">
        <f>IFERROR(INDEX('[1]2024'!$A:$Q,MATCH($A$3&amp;$D164,'[1]2024'!$B:$B,0),MATCH(H$4,'[1]2024'!$2:$2,0)),0)+IFERROR(INDEX('[1]2024'!$A:$Q,MATCH($B$3&amp;$D164,'[1]2024'!$B:$B,0),MATCH(H$4,'[1]2024'!$2:$2,0)),0)++IFERROR(INDEX('[1]2024'!$A:$Q,MATCH($C$3&amp;$D164,'[1]2024'!$B:$B,0),MATCH(H$4,'[1]2024'!$2:$2,0)),0)++IFERROR(INDEX('[1]2024'!$A:$Q,MATCH($D$3&amp;$D164,'[1]2024'!$B:$B,0),MATCH(H$4,'[1]2024'!$2:$2,0)),0)</f>
        <v>0</v>
      </c>
      <c r="I164" s="74">
        <f>IFERROR(INDEX('[1]2024'!$A:$Q,MATCH($A$3&amp;$D164,'[1]2024'!$B:$B,0),MATCH(I$4,'[1]2024'!$2:$2,0)),0)+IFERROR(INDEX('[1]2024'!$A:$Q,MATCH($B$3&amp;$D164,'[1]2024'!$B:$B,0),MATCH(I$4,'[1]2024'!$2:$2,0)),0)++IFERROR(INDEX('[1]2024'!$A:$Q,MATCH($C$3&amp;$D164,'[1]2024'!$B:$B,0),MATCH(I$4,'[1]2024'!$2:$2,0)),0)++IFERROR(INDEX('[1]2024'!$A:$Q,MATCH($D$3&amp;$D164,'[1]2024'!$B:$B,0),MATCH(I$4,'[1]2024'!$2:$2,0)),0)</f>
        <v>0</v>
      </c>
      <c r="J164" s="74">
        <f>IFERROR(INDEX('[1]2024'!$A:$Q,MATCH($A$3&amp;$D164,'[1]2024'!$B:$B,0),MATCH(J$4,'[1]2024'!$2:$2,0)),0)+IFERROR(INDEX('[1]2024'!$A:$Q,MATCH($B$3&amp;$D164,'[1]2024'!$B:$B,0),MATCH(J$4,'[1]2024'!$2:$2,0)),0)++IFERROR(INDEX('[1]2024'!$A:$Q,MATCH($C$3&amp;$D164,'[1]2024'!$B:$B,0),MATCH(J$4,'[1]2024'!$2:$2,0)),0)++IFERROR(INDEX('[1]2024'!$A:$Q,MATCH($D$3&amp;$D164,'[1]2024'!$B:$B,0),MATCH(J$4,'[1]2024'!$2:$2,0)),0)</f>
        <v>0</v>
      </c>
      <c r="K164" s="74">
        <f>IFERROR(INDEX('[1]2024'!$A:$Q,MATCH($A$3&amp;$D164,'[1]2024'!$B:$B,0),MATCH(K$4,'[1]2024'!$2:$2,0)),0)+IFERROR(INDEX('[1]2024'!$A:$Q,MATCH($B$3&amp;$D164,'[1]2024'!$B:$B,0),MATCH(K$4,'[1]2024'!$2:$2,0)),0)++IFERROR(INDEX('[1]2024'!$A:$Q,MATCH($C$3&amp;$D164,'[1]2024'!$B:$B,0),MATCH(K$4,'[1]2024'!$2:$2,0)),0)++IFERROR(INDEX('[1]2024'!$A:$Q,MATCH($D$3&amp;$D164,'[1]2024'!$B:$B,0),MATCH(K$4,'[1]2024'!$2:$2,0)),0)</f>
        <v>0</v>
      </c>
      <c r="L164" s="74">
        <f>IFERROR(INDEX('[1]2024'!$A:$Q,MATCH($A$3&amp;$D164,'[1]2024'!$B:$B,0),MATCH(L$4,'[1]2024'!$2:$2,0)),0)+IFERROR(INDEX('[1]2024'!$A:$Q,MATCH($B$3&amp;$D164,'[1]2024'!$B:$B,0),MATCH(L$4,'[1]2024'!$2:$2,0)),0)++IFERROR(INDEX('[1]2024'!$A:$Q,MATCH($C$3&amp;$D164,'[1]2024'!$B:$B,0),MATCH(L$4,'[1]2024'!$2:$2,0)),0)++IFERROR(INDEX('[1]2024'!$A:$Q,MATCH($D$3&amp;$D164,'[1]2024'!$B:$B,0),MATCH(L$4,'[1]2024'!$2:$2,0)),0)</f>
        <v>0</v>
      </c>
      <c r="M164" s="74">
        <f>IFERROR(INDEX('[1]2024'!$A:$Q,MATCH($A$3&amp;$D164,'[1]2024'!$B:$B,0),MATCH(M$4,'[1]2024'!$2:$2,0)),0)+IFERROR(INDEX('[1]2024'!$A:$Q,MATCH($B$3&amp;$D164,'[1]2024'!$B:$B,0),MATCH(M$4,'[1]2024'!$2:$2,0)),0)++IFERROR(INDEX('[1]2024'!$A:$Q,MATCH($C$3&amp;$D164,'[1]2024'!$B:$B,0),MATCH(M$4,'[1]2024'!$2:$2,0)),0)++IFERROR(INDEX('[1]2024'!$A:$Q,MATCH($D$3&amp;$D164,'[1]2024'!$B:$B,0),MATCH(M$4,'[1]2024'!$2:$2,0)),0)</f>
        <v>0</v>
      </c>
      <c r="N164" s="74">
        <f>IFERROR(INDEX('[1]2024'!$A:$Q,MATCH($A$3&amp;$D164,'[1]2024'!$B:$B,0),MATCH(N$4,'[1]2024'!$2:$2,0)),0)+IFERROR(INDEX('[1]2024'!$A:$Q,MATCH($B$3&amp;$D164,'[1]2024'!$B:$B,0),MATCH(N$4,'[1]2024'!$2:$2,0)),0)++IFERROR(INDEX('[1]2024'!$A:$Q,MATCH($C$3&amp;$D164,'[1]2024'!$B:$B,0),MATCH(N$4,'[1]2024'!$2:$2,0)),0)++IFERROR(INDEX('[1]2024'!$A:$Q,MATCH($D$3&amp;$D164,'[1]2024'!$B:$B,0),MATCH(N$4,'[1]2024'!$2:$2,0)),0)</f>
        <v>0</v>
      </c>
      <c r="O164" s="74">
        <f>IFERROR(INDEX('[1]2024'!$A:$Q,MATCH($A$3&amp;$D164,'[1]2024'!$B:$B,0),MATCH(O$4,'[1]2024'!$2:$2,0)),0)+IFERROR(INDEX('[1]2024'!$A:$Q,MATCH($B$3&amp;$D164,'[1]2024'!$B:$B,0),MATCH(O$4,'[1]2024'!$2:$2,0)),0)++IFERROR(INDEX('[1]2024'!$A:$Q,MATCH($C$3&amp;$D164,'[1]2024'!$B:$B,0),MATCH(O$4,'[1]2024'!$2:$2,0)),0)++IFERROR(INDEX('[1]2024'!$A:$Q,MATCH($D$3&amp;$D164,'[1]2024'!$B:$B,0),MATCH(O$4,'[1]2024'!$2:$2,0)),0)</f>
        <v>0</v>
      </c>
      <c r="P164" s="74">
        <f>IFERROR(INDEX('[1]2024'!$A:$Q,MATCH($A$3&amp;$D164,'[1]2024'!$B:$B,0),MATCH(P$4,'[1]2024'!$2:$2,0)),0)+IFERROR(INDEX('[1]2024'!$A:$Q,MATCH($B$3&amp;$D164,'[1]2024'!$B:$B,0),MATCH(P$4,'[1]2024'!$2:$2,0)),0)++IFERROR(INDEX('[1]2024'!$A:$Q,MATCH($C$3&amp;$D164,'[1]2024'!$B:$B,0),MATCH(P$4,'[1]2024'!$2:$2,0)),0)++IFERROR(INDEX('[1]2024'!$A:$Q,MATCH($D$3&amp;$D164,'[1]2024'!$B:$B,0),MATCH(P$4,'[1]2024'!$2:$2,0)),0)</f>
        <v>0</v>
      </c>
      <c r="Q164" s="74">
        <f>IFERROR(INDEX('[1]2024'!$A:$Q,MATCH($A$3&amp;$D164,'[1]2024'!$B:$B,0),MATCH(Q$4,'[1]2024'!$2:$2,0)),0)+IFERROR(INDEX('[1]2024'!$A:$Q,MATCH($B$3&amp;$D164,'[1]2024'!$B:$B,0),MATCH(Q$4,'[1]2024'!$2:$2,0)),0)++IFERROR(INDEX('[1]2024'!$A:$Q,MATCH($C$3&amp;$D164,'[1]2024'!$B:$B,0),MATCH(Q$4,'[1]2024'!$2:$2,0)),0)++IFERROR(INDEX('[1]2024'!$A:$Q,MATCH($D$3&amp;$D164,'[1]2024'!$B:$B,0),MATCH(Q$4,'[1]2024'!$2:$2,0)),0)</f>
        <v>0</v>
      </c>
      <c r="R164" s="74">
        <f>IFERROR(INDEX('[1]2024'!$A:$Q,MATCH($A$3&amp;$D164,'[1]2024'!$B:$B,0),MATCH(R$4,'[1]2024'!$2:$2,0)),0)+IFERROR(INDEX('[1]2024'!$A:$Q,MATCH($B$3&amp;$D164,'[1]2024'!$B:$B,0),MATCH(R$4,'[1]2024'!$2:$2,0)),0)++IFERROR(INDEX('[1]2024'!$A:$Q,MATCH($C$3&amp;$D164,'[1]2024'!$B:$B,0),MATCH(R$4,'[1]2024'!$2:$2,0)),0)++IFERROR(INDEX('[1]2024'!$A:$Q,MATCH($D$3&amp;$D164,'[1]2024'!$B:$B,0),MATCH(R$4,'[1]2024'!$2:$2,0)),0)</f>
        <v>0</v>
      </c>
      <c r="S164" s="74">
        <f>IFERROR(INDEX('[1]2024'!$A:$Q,MATCH($A$3&amp;$D164,'[1]2024'!$B:$B,0),MATCH(S$4,'[1]2024'!$2:$2,0)),0)+IFERROR(INDEX('[1]2024'!$A:$Q,MATCH($B$3&amp;$D164,'[1]2024'!$B:$B,0),MATCH(S$4,'[1]2024'!$2:$2,0)),0)++IFERROR(INDEX('[1]2024'!$A:$Q,MATCH($C$3&amp;$D164,'[1]2024'!$B:$B,0),MATCH(S$4,'[1]2024'!$2:$2,0)),0)++IFERROR(INDEX('[1]2024'!$A:$Q,MATCH($D$3&amp;$D164,'[1]2024'!$B:$B,0),MATCH(S$4,'[1]2024'!$2:$2,0)),0)</f>
        <v>0</v>
      </c>
      <c r="T164" s="75">
        <v>0</v>
      </c>
      <c r="U164" s="73">
        <f>SUM(V164:AG164)</f>
        <v>0</v>
      </c>
      <c r="V164" s="174">
        <v>0</v>
      </c>
      <c r="W164" s="105">
        <v>0</v>
      </c>
      <c r="X164" s="105">
        <v>0</v>
      </c>
      <c r="Y164" s="105">
        <v>0</v>
      </c>
      <c r="Z164" s="105">
        <v>0</v>
      </c>
      <c r="AA164" s="105">
        <v>0</v>
      </c>
      <c r="AB164" s="105">
        <v>0</v>
      </c>
      <c r="AC164" s="105">
        <v>0</v>
      </c>
      <c r="AD164" s="105">
        <v>0</v>
      </c>
      <c r="AE164" s="105">
        <v>0</v>
      </c>
      <c r="AF164" s="105">
        <v>0</v>
      </c>
      <c r="AG164" s="175">
        <v>0</v>
      </c>
      <c r="AH164" s="73">
        <f>SUM(AI164:AT164)</f>
        <v>0</v>
      </c>
      <c r="AI164" s="73"/>
      <c r="AJ164" s="73"/>
      <c r="AK164" s="73"/>
      <c r="AL164" s="73"/>
      <c r="AM164" s="73"/>
      <c r="AN164" s="73"/>
      <c r="AO164" s="73"/>
      <c r="AP164" s="73"/>
      <c r="AQ164" s="73"/>
      <c r="AR164" s="73"/>
      <c r="AS164" s="73"/>
      <c r="AT164" s="73"/>
      <c r="AU164" s="73">
        <f t="shared" si="109"/>
        <v>0</v>
      </c>
      <c r="AV164" s="73">
        <f t="shared" si="126"/>
        <v>0</v>
      </c>
      <c r="AW164" s="73">
        <f t="shared" si="127"/>
        <v>0</v>
      </c>
      <c r="AX164" s="73">
        <f t="shared" si="128"/>
        <v>0</v>
      </c>
      <c r="AY164" s="73">
        <f>IF($BC164="O",1.05*$AH164,$AH164)</f>
        <v>0</v>
      </c>
      <c r="AZ164" s="73">
        <f>IF($BC164="O",1.05*$AY164,$AY164)</f>
        <v>0</v>
      </c>
      <c r="BA164" s="73">
        <f>IF($BC164="O",1.05*$AZ164,$AZ164)</f>
        <v>0</v>
      </c>
      <c r="BB164" s="91"/>
      <c r="BC164" s="69" t="s">
        <v>39</v>
      </c>
      <c r="BD164" s="160"/>
      <c r="BE164" s="74">
        <v>0</v>
      </c>
      <c r="BF164" s="74">
        <v>0</v>
      </c>
      <c r="BG164" s="74">
        <v>0</v>
      </c>
      <c r="BH164" s="162">
        <f t="shared" si="147"/>
        <v>0</v>
      </c>
    </row>
    <row r="165" spans="1:60" outlineLevel="1" x14ac:dyDescent="0.3">
      <c r="A165" s="71" t="s">
        <v>309</v>
      </c>
      <c r="B165" s="149" t="s">
        <v>309</v>
      </c>
      <c r="C165" s="149" t="s">
        <v>31</v>
      </c>
      <c r="D165" s="150">
        <v>5121120</v>
      </c>
      <c r="E165" s="150" t="s">
        <v>310</v>
      </c>
      <c r="F165" s="173">
        <v>0</v>
      </c>
      <c r="G165" s="73">
        <f>SUM(H165:S165)</f>
        <v>0</v>
      </c>
      <c r="H165" s="74">
        <f>IFERROR(INDEX('[1]2024'!$A:$Q,MATCH($A$3&amp;$D165,'[1]2024'!$B:$B,0),MATCH(H$4,'[1]2024'!$2:$2,0)),0)+IFERROR(INDEX('[1]2024'!$A:$Q,MATCH($B$3&amp;$D165,'[1]2024'!$B:$B,0),MATCH(H$4,'[1]2024'!$2:$2,0)),0)++IFERROR(INDEX('[1]2024'!$A:$Q,MATCH($C$3&amp;$D165,'[1]2024'!$B:$B,0),MATCH(H$4,'[1]2024'!$2:$2,0)),0)++IFERROR(INDEX('[1]2024'!$A:$Q,MATCH($D$3&amp;$D165,'[1]2024'!$B:$B,0),MATCH(H$4,'[1]2024'!$2:$2,0)),0)</f>
        <v>0</v>
      </c>
      <c r="I165" s="74">
        <f>IFERROR(INDEX('[1]2024'!$A:$Q,MATCH($A$3&amp;$D165,'[1]2024'!$B:$B,0),MATCH(I$4,'[1]2024'!$2:$2,0)),0)+IFERROR(INDEX('[1]2024'!$A:$Q,MATCH($B$3&amp;$D165,'[1]2024'!$B:$B,0),MATCH(I$4,'[1]2024'!$2:$2,0)),0)++IFERROR(INDEX('[1]2024'!$A:$Q,MATCH($C$3&amp;$D165,'[1]2024'!$B:$B,0),MATCH(I$4,'[1]2024'!$2:$2,0)),0)++IFERROR(INDEX('[1]2024'!$A:$Q,MATCH($D$3&amp;$D165,'[1]2024'!$B:$B,0),MATCH(I$4,'[1]2024'!$2:$2,0)),0)</f>
        <v>0</v>
      </c>
      <c r="J165" s="74">
        <f>IFERROR(INDEX('[1]2024'!$A:$Q,MATCH($A$3&amp;$D165,'[1]2024'!$B:$B,0),MATCH(J$4,'[1]2024'!$2:$2,0)),0)+IFERROR(INDEX('[1]2024'!$A:$Q,MATCH($B$3&amp;$D165,'[1]2024'!$B:$B,0),MATCH(J$4,'[1]2024'!$2:$2,0)),0)++IFERROR(INDEX('[1]2024'!$A:$Q,MATCH($C$3&amp;$D165,'[1]2024'!$B:$B,0),MATCH(J$4,'[1]2024'!$2:$2,0)),0)++IFERROR(INDEX('[1]2024'!$A:$Q,MATCH($D$3&amp;$D165,'[1]2024'!$B:$B,0),MATCH(J$4,'[1]2024'!$2:$2,0)),0)</f>
        <v>0</v>
      </c>
      <c r="K165" s="74">
        <f>IFERROR(INDEX('[1]2024'!$A:$Q,MATCH($A$3&amp;$D165,'[1]2024'!$B:$B,0),MATCH(K$4,'[1]2024'!$2:$2,0)),0)+IFERROR(INDEX('[1]2024'!$A:$Q,MATCH($B$3&amp;$D165,'[1]2024'!$B:$B,0),MATCH(K$4,'[1]2024'!$2:$2,0)),0)++IFERROR(INDEX('[1]2024'!$A:$Q,MATCH($C$3&amp;$D165,'[1]2024'!$B:$B,0),MATCH(K$4,'[1]2024'!$2:$2,0)),0)++IFERROR(INDEX('[1]2024'!$A:$Q,MATCH($D$3&amp;$D165,'[1]2024'!$B:$B,0),MATCH(K$4,'[1]2024'!$2:$2,0)),0)</f>
        <v>0</v>
      </c>
      <c r="L165" s="74">
        <f>IFERROR(INDEX('[1]2024'!$A:$Q,MATCH($A$3&amp;$D165,'[1]2024'!$B:$B,0),MATCH(L$4,'[1]2024'!$2:$2,0)),0)+IFERROR(INDEX('[1]2024'!$A:$Q,MATCH($B$3&amp;$D165,'[1]2024'!$B:$B,0),MATCH(L$4,'[1]2024'!$2:$2,0)),0)++IFERROR(INDEX('[1]2024'!$A:$Q,MATCH($C$3&amp;$D165,'[1]2024'!$B:$B,0),MATCH(L$4,'[1]2024'!$2:$2,0)),0)++IFERROR(INDEX('[1]2024'!$A:$Q,MATCH($D$3&amp;$D165,'[1]2024'!$B:$B,0),MATCH(L$4,'[1]2024'!$2:$2,0)),0)</f>
        <v>0</v>
      </c>
      <c r="M165" s="74">
        <f>IFERROR(INDEX('[1]2024'!$A:$Q,MATCH($A$3&amp;$D165,'[1]2024'!$B:$B,0),MATCH(M$4,'[1]2024'!$2:$2,0)),0)+IFERROR(INDEX('[1]2024'!$A:$Q,MATCH($B$3&amp;$D165,'[1]2024'!$B:$B,0),MATCH(M$4,'[1]2024'!$2:$2,0)),0)++IFERROR(INDEX('[1]2024'!$A:$Q,MATCH($C$3&amp;$D165,'[1]2024'!$B:$B,0),MATCH(M$4,'[1]2024'!$2:$2,0)),0)++IFERROR(INDEX('[1]2024'!$A:$Q,MATCH($D$3&amp;$D165,'[1]2024'!$B:$B,0),MATCH(M$4,'[1]2024'!$2:$2,0)),0)</f>
        <v>0</v>
      </c>
      <c r="N165" s="74">
        <f>IFERROR(INDEX('[1]2024'!$A:$Q,MATCH($A$3&amp;$D165,'[1]2024'!$B:$B,0),MATCH(N$4,'[1]2024'!$2:$2,0)),0)+IFERROR(INDEX('[1]2024'!$A:$Q,MATCH($B$3&amp;$D165,'[1]2024'!$B:$B,0),MATCH(N$4,'[1]2024'!$2:$2,0)),0)++IFERROR(INDEX('[1]2024'!$A:$Q,MATCH($C$3&amp;$D165,'[1]2024'!$B:$B,0),MATCH(N$4,'[1]2024'!$2:$2,0)),0)++IFERROR(INDEX('[1]2024'!$A:$Q,MATCH($D$3&amp;$D165,'[1]2024'!$B:$B,0),MATCH(N$4,'[1]2024'!$2:$2,0)),0)</f>
        <v>0</v>
      </c>
      <c r="O165" s="74">
        <f>IFERROR(INDEX('[1]2024'!$A:$Q,MATCH($A$3&amp;$D165,'[1]2024'!$B:$B,0),MATCH(O$4,'[1]2024'!$2:$2,0)),0)+IFERROR(INDEX('[1]2024'!$A:$Q,MATCH($B$3&amp;$D165,'[1]2024'!$B:$B,0),MATCH(O$4,'[1]2024'!$2:$2,0)),0)++IFERROR(INDEX('[1]2024'!$A:$Q,MATCH($C$3&amp;$D165,'[1]2024'!$B:$B,0),MATCH(O$4,'[1]2024'!$2:$2,0)),0)++IFERROR(INDEX('[1]2024'!$A:$Q,MATCH($D$3&amp;$D165,'[1]2024'!$B:$B,0),MATCH(O$4,'[1]2024'!$2:$2,0)),0)</f>
        <v>0</v>
      </c>
      <c r="P165" s="74">
        <f>IFERROR(INDEX('[1]2024'!$A:$Q,MATCH($A$3&amp;$D165,'[1]2024'!$B:$B,0),MATCH(P$4,'[1]2024'!$2:$2,0)),0)+IFERROR(INDEX('[1]2024'!$A:$Q,MATCH($B$3&amp;$D165,'[1]2024'!$B:$B,0),MATCH(P$4,'[1]2024'!$2:$2,0)),0)++IFERROR(INDEX('[1]2024'!$A:$Q,MATCH($C$3&amp;$D165,'[1]2024'!$B:$B,0),MATCH(P$4,'[1]2024'!$2:$2,0)),0)++IFERROR(INDEX('[1]2024'!$A:$Q,MATCH($D$3&amp;$D165,'[1]2024'!$B:$B,0),MATCH(P$4,'[1]2024'!$2:$2,0)),0)</f>
        <v>0</v>
      </c>
      <c r="Q165" s="74">
        <f>IFERROR(INDEX('[1]2024'!$A:$Q,MATCH($A$3&amp;$D165,'[1]2024'!$B:$B,0),MATCH(Q$4,'[1]2024'!$2:$2,0)),0)+IFERROR(INDEX('[1]2024'!$A:$Q,MATCH($B$3&amp;$D165,'[1]2024'!$B:$B,0),MATCH(Q$4,'[1]2024'!$2:$2,0)),0)++IFERROR(INDEX('[1]2024'!$A:$Q,MATCH($C$3&amp;$D165,'[1]2024'!$B:$B,0),MATCH(Q$4,'[1]2024'!$2:$2,0)),0)++IFERROR(INDEX('[1]2024'!$A:$Q,MATCH($D$3&amp;$D165,'[1]2024'!$B:$B,0),MATCH(Q$4,'[1]2024'!$2:$2,0)),0)</f>
        <v>0</v>
      </c>
      <c r="R165" s="74">
        <f>IFERROR(INDEX('[1]2024'!$A:$Q,MATCH($A$3&amp;$D165,'[1]2024'!$B:$B,0),MATCH(R$4,'[1]2024'!$2:$2,0)),0)+IFERROR(INDEX('[1]2024'!$A:$Q,MATCH($B$3&amp;$D165,'[1]2024'!$B:$B,0),MATCH(R$4,'[1]2024'!$2:$2,0)),0)++IFERROR(INDEX('[1]2024'!$A:$Q,MATCH($C$3&amp;$D165,'[1]2024'!$B:$B,0),MATCH(R$4,'[1]2024'!$2:$2,0)),0)++IFERROR(INDEX('[1]2024'!$A:$Q,MATCH($D$3&amp;$D165,'[1]2024'!$B:$B,0),MATCH(R$4,'[1]2024'!$2:$2,0)),0)</f>
        <v>0</v>
      </c>
      <c r="S165" s="74">
        <f>IFERROR(INDEX('[1]2024'!$A:$Q,MATCH($A$3&amp;$D165,'[1]2024'!$B:$B,0),MATCH(S$4,'[1]2024'!$2:$2,0)),0)+IFERROR(INDEX('[1]2024'!$A:$Q,MATCH($B$3&amp;$D165,'[1]2024'!$B:$B,0),MATCH(S$4,'[1]2024'!$2:$2,0)),0)++IFERROR(INDEX('[1]2024'!$A:$Q,MATCH($C$3&amp;$D165,'[1]2024'!$B:$B,0),MATCH(S$4,'[1]2024'!$2:$2,0)),0)++IFERROR(INDEX('[1]2024'!$A:$Q,MATCH($D$3&amp;$D165,'[1]2024'!$B:$B,0),MATCH(S$4,'[1]2024'!$2:$2,0)),0)</f>
        <v>0</v>
      </c>
      <c r="T165" s="75">
        <v>0</v>
      </c>
      <c r="U165" s="73">
        <f>SUM(V165:AG165)</f>
        <v>0</v>
      </c>
      <c r="V165" s="174">
        <v>0</v>
      </c>
      <c r="W165" s="105">
        <v>0</v>
      </c>
      <c r="X165" s="105">
        <v>0</v>
      </c>
      <c r="Y165" s="105">
        <v>0</v>
      </c>
      <c r="Z165" s="105">
        <v>0</v>
      </c>
      <c r="AA165" s="105">
        <v>0</v>
      </c>
      <c r="AB165" s="105">
        <v>0</v>
      </c>
      <c r="AC165" s="105">
        <v>0</v>
      </c>
      <c r="AD165" s="105">
        <v>0</v>
      </c>
      <c r="AE165" s="105">
        <v>0</v>
      </c>
      <c r="AF165" s="105">
        <v>0</v>
      </c>
      <c r="AG165" s="175">
        <v>0</v>
      </c>
      <c r="AH165" s="73">
        <f>SUM(AI165:AT165)</f>
        <v>0</v>
      </c>
      <c r="AI165" s="73"/>
      <c r="AJ165" s="73"/>
      <c r="AK165" s="73"/>
      <c r="AL165" s="73"/>
      <c r="AM165" s="73"/>
      <c r="AN165" s="73"/>
      <c r="AO165" s="73"/>
      <c r="AP165" s="73"/>
      <c r="AQ165" s="73"/>
      <c r="AR165" s="73"/>
      <c r="AS165" s="73"/>
      <c r="AT165" s="73"/>
      <c r="AU165" s="73">
        <f t="shared" si="109"/>
        <v>0</v>
      </c>
      <c r="AV165" s="73">
        <f t="shared" si="126"/>
        <v>0</v>
      </c>
      <c r="AW165" s="73">
        <f t="shared" si="127"/>
        <v>0</v>
      </c>
      <c r="AX165" s="73">
        <f t="shared" si="128"/>
        <v>0</v>
      </c>
      <c r="AY165" s="73">
        <f>IF($BC165="O",1.05*$AH165,$AH165)</f>
        <v>0</v>
      </c>
      <c r="AZ165" s="73">
        <f>IF($BC165="O",1.05*$AY165,$AY165)</f>
        <v>0</v>
      </c>
      <c r="BA165" s="73">
        <f>IF($BC165="O",1.05*$AZ165,$AZ165)</f>
        <v>0</v>
      </c>
      <c r="BB165" s="91"/>
      <c r="BC165" s="69" t="s">
        <v>24</v>
      </c>
      <c r="BD165" s="160"/>
      <c r="BE165" s="74">
        <v>0</v>
      </c>
      <c r="BF165" s="74">
        <v>0</v>
      </c>
      <c r="BG165" s="74">
        <v>0</v>
      </c>
      <c r="BH165" s="162">
        <f t="shared" si="147"/>
        <v>0</v>
      </c>
    </row>
    <row r="166" spans="1:60" outlineLevel="1" x14ac:dyDescent="0.3">
      <c r="A166" s="71" t="s">
        <v>311</v>
      </c>
      <c r="B166" s="149" t="s">
        <v>311</v>
      </c>
      <c r="C166" s="149" t="s">
        <v>44</v>
      </c>
      <c r="D166" s="150">
        <v>5121140</v>
      </c>
      <c r="E166" s="150" t="s">
        <v>312</v>
      </c>
      <c r="F166" s="173">
        <v>0</v>
      </c>
      <c r="G166" s="73">
        <f>SUM(H166:S166)</f>
        <v>0</v>
      </c>
      <c r="H166" s="74">
        <f>IFERROR(INDEX('[1]2024'!$A:$Q,MATCH($A$3&amp;$D166,'[1]2024'!$B:$B,0),MATCH(H$4,'[1]2024'!$2:$2,0)),0)+IFERROR(INDEX('[1]2024'!$A:$Q,MATCH($B$3&amp;$D166,'[1]2024'!$B:$B,0),MATCH(H$4,'[1]2024'!$2:$2,0)),0)++IFERROR(INDEX('[1]2024'!$A:$Q,MATCH($C$3&amp;$D166,'[1]2024'!$B:$B,0),MATCH(H$4,'[1]2024'!$2:$2,0)),0)++IFERROR(INDEX('[1]2024'!$A:$Q,MATCH($D$3&amp;$D166,'[1]2024'!$B:$B,0),MATCH(H$4,'[1]2024'!$2:$2,0)),0)</f>
        <v>0</v>
      </c>
      <c r="I166" s="74">
        <f>IFERROR(INDEX('[1]2024'!$A:$Q,MATCH($A$3&amp;$D166,'[1]2024'!$B:$B,0),MATCH(I$4,'[1]2024'!$2:$2,0)),0)+IFERROR(INDEX('[1]2024'!$A:$Q,MATCH($B$3&amp;$D166,'[1]2024'!$B:$B,0),MATCH(I$4,'[1]2024'!$2:$2,0)),0)++IFERROR(INDEX('[1]2024'!$A:$Q,MATCH($C$3&amp;$D166,'[1]2024'!$B:$B,0),MATCH(I$4,'[1]2024'!$2:$2,0)),0)++IFERROR(INDEX('[1]2024'!$A:$Q,MATCH($D$3&amp;$D166,'[1]2024'!$B:$B,0),MATCH(I$4,'[1]2024'!$2:$2,0)),0)</f>
        <v>0</v>
      </c>
      <c r="J166" s="74">
        <f>IFERROR(INDEX('[1]2024'!$A:$Q,MATCH($A$3&amp;$D166,'[1]2024'!$B:$B,0),MATCH(J$4,'[1]2024'!$2:$2,0)),0)+IFERROR(INDEX('[1]2024'!$A:$Q,MATCH($B$3&amp;$D166,'[1]2024'!$B:$B,0),MATCH(J$4,'[1]2024'!$2:$2,0)),0)++IFERROR(INDEX('[1]2024'!$A:$Q,MATCH($C$3&amp;$D166,'[1]2024'!$B:$B,0),MATCH(J$4,'[1]2024'!$2:$2,0)),0)++IFERROR(INDEX('[1]2024'!$A:$Q,MATCH($D$3&amp;$D166,'[1]2024'!$B:$B,0),MATCH(J$4,'[1]2024'!$2:$2,0)),0)</f>
        <v>0</v>
      </c>
      <c r="K166" s="74">
        <f>IFERROR(INDEX('[1]2024'!$A:$Q,MATCH($A$3&amp;$D166,'[1]2024'!$B:$B,0),MATCH(K$4,'[1]2024'!$2:$2,0)),0)+IFERROR(INDEX('[1]2024'!$A:$Q,MATCH($B$3&amp;$D166,'[1]2024'!$B:$B,0),MATCH(K$4,'[1]2024'!$2:$2,0)),0)++IFERROR(INDEX('[1]2024'!$A:$Q,MATCH($C$3&amp;$D166,'[1]2024'!$B:$B,0),MATCH(K$4,'[1]2024'!$2:$2,0)),0)++IFERROR(INDEX('[1]2024'!$A:$Q,MATCH($D$3&amp;$D166,'[1]2024'!$B:$B,0),MATCH(K$4,'[1]2024'!$2:$2,0)),0)</f>
        <v>0</v>
      </c>
      <c r="L166" s="74">
        <f>IFERROR(INDEX('[1]2024'!$A:$Q,MATCH($A$3&amp;$D166,'[1]2024'!$B:$B,0),MATCH(L$4,'[1]2024'!$2:$2,0)),0)+IFERROR(INDEX('[1]2024'!$A:$Q,MATCH($B$3&amp;$D166,'[1]2024'!$B:$B,0),MATCH(L$4,'[1]2024'!$2:$2,0)),0)++IFERROR(INDEX('[1]2024'!$A:$Q,MATCH($C$3&amp;$D166,'[1]2024'!$B:$B,0),MATCH(L$4,'[1]2024'!$2:$2,0)),0)++IFERROR(INDEX('[1]2024'!$A:$Q,MATCH($D$3&amp;$D166,'[1]2024'!$B:$B,0),MATCH(L$4,'[1]2024'!$2:$2,0)),0)</f>
        <v>0</v>
      </c>
      <c r="M166" s="74">
        <f>IFERROR(INDEX('[1]2024'!$A:$Q,MATCH($A$3&amp;$D166,'[1]2024'!$B:$B,0),MATCH(M$4,'[1]2024'!$2:$2,0)),0)+IFERROR(INDEX('[1]2024'!$A:$Q,MATCH($B$3&amp;$D166,'[1]2024'!$B:$B,0),MATCH(M$4,'[1]2024'!$2:$2,0)),0)++IFERROR(INDEX('[1]2024'!$A:$Q,MATCH($C$3&amp;$D166,'[1]2024'!$B:$B,0),MATCH(M$4,'[1]2024'!$2:$2,0)),0)++IFERROR(INDEX('[1]2024'!$A:$Q,MATCH($D$3&amp;$D166,'[1]2024'!$B:$B,0),MATCH(M$4,'[1]2024'!$2:$2,0)),0)</f>
        <v>0</v>
      </c>
      <c r="N166" s="74">
        <f>IFERROR(INDEX('[1]2024'!$A:$Q,MATCH($A$3&amp;$D166,'[1]2024'!$B:$B,0),MATCH(N$4,'[1]2024'!$2:$2,0)),0)+IFERROR(INDEX('[1]2024'!$A:$Q,MATCH($B$3&amp;$D166,'[1]2024'!$B:$B,0),MATCH(N$4,'[1]2024'!$2:$2,0)),0)++IFERROR(INDEX('[1]2024'!$A:$Q,MATCH($C$3&amp;$D166,'[1]2024'!$B:$B,0),MATCH(N$4,'[1]2024'!$2:$2,0)),0)++IFERROR(INDEX('[1]2024'!$A:$Q,MATCH($D$3&amp;$D166,'[1]2024'!$B:$B,0),MATCH(N$4,'[1]2024'!$2:$2,0)),0)</f>
        <v>0</v>
      </c>
      <c r="O166" s="74">
        <f>IFERROR(INDEX('[1]2024'!$A:$Q,MATCH($A$3&amp;$D166,'[1]2024'!$B:$B,0),MATCH(O$4,'[1]2024'!$2:$2,0)),0)+IFERROR(INDEX('[1]2024'!$A:$Q,MATCH($B$3&amp;$D166,'[1]2024'!$B:$B,0),MATCH(O$4,'[1]2024'!$2:$2,0)),0)++IFERROR(INDEX('[1]2024'!$A:$Q,MATCH($C$3&amp;$D166,'[1]2024'!$B:$B,0),MATCH(O$4,'[1]2024'!$2:$2,0)),0)++IFERROR(INDEX('[1]2024'!$A:$Q,MATCH($D$3&amp;$D166,'[1]2024'!$B:$B,0),MATCH(O$4,'[1]2024'!$2:$2,0)),0)</f>
        <v>0</v>
      </c>
      <c r="P166" s="74">
        <f>IFERROR(INDEX('[1]2024'!$A:$Q,MATCH($A$3&amp;$D166,'[1]2024'!$B:$B,0),MATCH(P$4,'[1]2024'!$2:$2,0)),0)+IFERROR(INDEX('[1]2024'!$A:$Q,MATCH($B$3&amp;$D166,'[1]2024'!$B:$B,0),MATCH(P$4,'[1]2024'!$2:$2,0)),0)++IFERROR(INDEX('[1]2024'!$A:$Q,MATCH($C$3&amp;$D166,'[1]2024'!$B:$B,0),MATCH(P$4,'[1]2024'!$2:$2,0)),0)++IFERROR(INDEX('[1]2024'!$A:$Q,MATCH($D$3&amp;$D166,'[1]2024'!$B:$B,0),MATCH(P$4,'[1]2024'!$2:$2,0)),0)</f>
        <v>0</v>
      </c>
      <c r="Q166" s="74">
        <f>IFERROR(INDEX('[1]2024'!$A:$Q,MATCH($A$3&amp;$D166,'[1]2024'!$B:$B,0),MATCH(Q$4,'[1]2024'!$2:$2,0)),0)+IFERROR(INDEX('[1]2024'!$A:$Q,MATCH($B$3&amp;$D166,'[1]2024'!$B:$B,0),MATCH(Q$4,'[1]2024'!$2:$2,0)),0)++IFERROR(INDEX('[1]2024'!$A:$Q,MATCH($C$3&amp;$D166,'[1]2024'!$B:$B,0),MATCH(Q$4,'[1]2024'!$2:$2,0)),0)++IFERROR(INDEX('[1]2024'!$A:$Q,MATCH($D$3&amp;$D166,'[1]2024'!$B:$B,0),MATCH(Q$4,'[1]2024'!$2:$2,0)),0)</f>
        <v>0</v>
      </c>
      <c r="R166" s="74">
        <f>IFERROR(INDEX('[1]2024'!$A:$Q,MATCH($A$3&amp;$D166,'[1]2024'!$B:$B,0),MATCH(R$4,'[1]2024'!$2:$2,0)),0)+IFERROR(INDEX('[1]2024'!$A:$Q,MATCH($B$3&amp;$D166,'[1]2024'!$B:$B,0),MATCH(R$4,'[1]2024'!$2:$2,0)),0)++IFERROR(INDEX('[1]2024'!$A:$Q,MATCH($C$3&amp;$D166,'[1]2024'!$B:$B,0),MATCH(R$4,'[1]2024'!$2:$2,0)),0)++IFERROR(INDEX('[1]2024'!$A:$Q,MATCH($D$3&amp;$D166,'[1]2024'!$B:$B,0),MATCH(R$4,'[1]2024'!$2:$2,0)),0)</f>
        <v>0</v>
      </c>
      <c r="S166" s="74">
        <f>IFERROR(INDEX('[1]2024'!$A:$Q,MATCH($A$3&amp;$D166,'[1]2024'!$B:$B,0),MATCH(S$4,'[1]2024'!$2:$2,0)),0)+IFERROR(INDEX('[1]2024'!$A:$Q,MATCH($B$3&amp;$D166,'[1]2024'!$B:$B,0),MATCH(S$4,'[1]2024'!$2:$2,0)),0)++IFERROR(INDEX('[1]2024'!$A:$Q,MATCH($C$3&amp;$D166,'[1]2024'!$B:$B,0),MATCH(S$4,'[1]2024'!$2:$2,0)),0)++IFERROR(INDEX('[1]2024'!$A:$Q,MATCH($D$3&amp;$D166,'[1]2024'!$B:$B,0),MATCH(S$4,'[1]2024'!$2:$2,0)),0)</f>
        <v>0</v>
      </c>
      <c r="T166" s="75">
        <v>0</v>
      </c>
      <c r="U166" s="73">
        <f>SUM(V166:AG166)</f>
        <v>0</v>
      </c>
      <c r="V166" s="174">
        <v>0</v>
      </c>
      <c r="W166" s="105">
        <v>0</v>
      </c>
      <c r="X166" s="105">
        <v>0</v>
      </c>
      <c r="Y166" s="105">
        <v>0</v>
      </c>
      <c r="Z166" s="105">
        <v>0</v>
      </c>
      <c r="AA166" s="105">
        <v>0</v>
      </c>
      <c r="AB166" s="105">
        <v>0</v>
      </c>
      <c r="AC166" s="105">
        <v>0</v>
      </c>
      <c r="AD166" s="105">
        <v>0</v>
      </c>
      <c r="AE166" s="105">
        <v>0</v>
      </c>
      <c r="AF166" s="105">
        <v>0</v>
      </c>
      <c r="AG166" s="175">
        <v>0</v>
      </c>
      <c r="AH166" s="73">
        <f>SUM(AI166:AT166)</f>
        <v>0</v>
      </c>
      <c r="AI166" s="73"/>
      <c r="AJ166" s="73"/>
      <c r="AK166" s="73"/>
      <c r="AL166" s="73"/>
      <c r="AM166" s="73"/>
      <c r="AN166" s="73"/>
      <c r="AO166" s="73"/>
      <c r="AP166" s="73"/>
      <c r="AQ166" s="73"/>
      <c r="AR166" s="73"/>
      <c r="AS166" s="73"/>
      <c r="AT166" s="73"/>
      <c r="AU166" s="73">
        <f t="shared" si="109"/>
        <v>0</v>
      </c>
      <c r="AV166" s="73">
        <f t="shared" si="126"/>
        <v>0</v>
      </c>
      <c r="AW166" s="73">
        <f t="shared" si="127"/>
        <v>0</v>
      </c>
      <c r="AX166" s="73">
        <f t="shared" si="128"/>
        <v>0</v>
      </c>
      <c r="AY166" s="73">
        <f>IF($BC166="O",1.05*$AH166,$AH166)</f>
        <v>0</v>
      </c>
      <c r="AZ166" s="73">
        <f>IF($BC166="O",1.05*$AY166,$AY166)</f>
        <v>0</v>
      </c>
      <c r="BA166" s="73">
        <f>IF($BC166="O",1.05*$AZ166,$AZ166)</f>
        <v>0</v>
      </c>
      <c r="BB166" s="91"/>
      <c r="BC166" s="69" t="s">
        <v>39</v>
      </c>
      <c r="BD166" s="160"/>
      <c r="BE166" s="74">
        <v>0</v>
      </c>
      <c r="BF166" s="74">
        <v>0</v>
      </c>
      <c r="BG166" s="74">
        <v>0</v>
      </c>
      <c r="BH166" s="162">
        <f t="shared" si="147"/>
        <v>0</v>
      </c>
    </row>
    <row r="167" spans="1:60" outlineLevel="1" x14ac:dyDescent="0.3">
      <c r="A167" s="71" t="s">
        <v>313</v>
      </c>
      <c r="B167" s="149" t="s">
        <v>314</v>
      </c>
      <c r="C167" s="149" t="s">
        <v>31</v>
      </c>
      <c r="D167" s="150">
        <v>5121150</v>
      </c>
      <c r="E167" s="150" t="s">
        <v>315</v>
      </c>
      <c r="F167" s="173">
        <v>86950000</v>
      </c>
      <c r="G167" s="73">
        <f>SUM(H167:S167)</f>
        <v>41161219</v>
      </c>
      <c r="H167" s="74">
        <f>IFERROR(INDEX('[1]2024'!$A:$Q,MATCH($A$3&amp;$D167,'[1]2024'!$B:$B,0),MATCH(H$4,'[1]2024'!$2:$2,0)),0)+IFERROR(INDEX('[1]2024'!$A:$Q,MATCH($B$3&amp;$D167,'[1]2024'!$B:$B,0),MATCH(H$4,'[1]2024'!$2:$2,0)),0)++IFERROR(INDEX('[1]2024'!$A:$Q,MATCH($C$3&amp;$D167,'[1]2024'!$B:$B,0),MATCH(H$4,'[1]2024'!$2:$2,0)),0)++IFERROR(INDEX('[1]2024'!$A:$Q,MATCH($D$3&amp;$D167,'[1]2024'!$B:$B,0),MATCH(H$4,'[1]2024'!$2:$2,0)),0)</f>
        <v>1037000</v>
      </c>
      <c r="I167" s="74">
        <f>IFERROR(INDEX('[1]2024'!$A:$Q,MATCH($A$3&amp;$D167,'[1]2024'!$B:$B,0),MATCH(I$4,'[1]2024'!$2:$2,0)),0)+IFERROR(INDEX('[1]2024'!$A:$Q,MATCH($B$3&amp;$D167,'[1]2024'!$B:$B,0),MATCH(I$4,'[1]2024'!$2:$2,0)),0)++IFERROR(INDEX('[1]2024'!$A:$Q,MATCH($C$3&amp;$D167,'[1]2024'!$B:$B,0),MATCH(I$4,'[1]2024'!$2:$2,0)),0)++IFERROR(INDEX('[1]2024'!$A:$Q,MATCH($D$3&amp;$D167,'[1]2024'!$B:$B,0),MATCH(I$4,'[1]2024'!$2:$2,0)),0)</f>
        <v>3980000</v>
      </c>
      <c r="J167" s="74">
        <f>IFERROR(INDEX('[1]2024'!$A:$Q,MATCH($A$3&amp;$D167,'[1]2024'!$B:$B,0),MATCH(J$4,'[1]2024'!$2:$2,0)),0)+IFERROR(INDEX('[1]2024'!$A:$Q,MATCH($B$3&amp;$D167,'[1]2024'!$B:$B,0),MATCH(J$4,'[1]2024'!$2:$2,0)),0)++IFERROR(INDEX('[1]2024'!$A:$Q,MATCH($C$3&amp;$D167,'[1]2024'!$B:$B,0),MATCH(J$4,'[1]2024'!$2:$2,0)),0)++IFERROR(INDEX('[1]2024'!$A:$Q,MATCH($D$3&amp;$D167,'[1]2024'!$B:$B,0),MATCH(J$4,'[1]2024'!$2:$2,0)),0)</f>
        <v>40000</v>
      </c>
      <c r="K167" s="74">
        <f>IFERROR(INDEX('[1]2024'!$A:$Q,MATCH($A$3&amp;$D167,'[1]2024'!$B:$B,0),MATCH(K$4,'[1]2024'!$2:$2,0)),0)+IFERROR(INDEX('[1]2024'!$A:$Q,MATCH($B$3&amp;$D167,'[1]2024'!$B:$B,0),MATCH(K$4,'[1]2024'!$2:$2,0)),0)++IFERROR(INDEX('[1]2024'!$A:$Q,MATCH($C$3&amp;$D167,'[1]2024'!$B:$B,0),MATCH(K$4,'[1]2024'!$2:$2,0)),0)++IFERROR(INDEX('[1]2024'!$A:$Q,MATCH($D$3&amp;$D167,'[1]2024'!$B:$B,0),MATCH(K$4,'[1]2024'!$2:$2,0)),0)</f>
        <v>0</v>
      </c>
      <c r="L167" s="74">
        <f>IFERROR(INDEX('[1]2024'!$A:$Q,MATCH($A$3&amp;$D167,'[1]2024'!$B:$B,0),MATCH(L$4,'[1]2024'!$2:$2,0)),0)+IFERROR(INDEX('[1]2024'!$A:$Q,MATCH($B$3&amp;$D167,'[1]2024'!$B:$B,0),MATCH(L$4,'[1]2024'!$2:$2,0)),0)++IFERROR(INDEX('[1]2024'!$A:$Q,MATCH($C$3&amp;$D167,'[1]2024'!$B:$B,0),MATCH(L$4,'[1]2024'!$2:$2,0)),0)++IFERROR(INDEX('[1]2024'!$A:$Q,MATCH($D$3&amp;$D167,'[1]2024'!$B:$B,0),MATCH(L$4,'[1]2024'!$2:$2,0)),0)</f>
        <v>0</v>
      </c>
      <c r="M167" s="74">
        <f>IFERROR(INDEX('[1]2024'!$A:$Q,MATCH($A$3&amp;$D167,'[1]2024'!$B:$B,0),MATCH(M$4,'[1]2024'!$2:$2,0)),0)+IFERROR(INDEX('[1]2024'!$A:$Q,MATCH($B$3&amp;$D167,'[1]2024'!$B:$B,0),MATCH(M$4,'[1]2024'!$2:$2,0)),0)++IFERROR(INDEX('[1]2024'!$A:$Q,MATCH($C$3&amp;$D167,'[1]2024'!$B:$B,0),MATCH(M$4,'[1]2024'!$2:$2,0)),0)++IFERROR(INDEX('[1]2024'!$A:$Q,MATCH($D$3&amp;$D167,'[1]2024'!$B:$B,0),MATCH(M$4,'[1]2024'!$2:$2,0)),0)</f>
        <v>19637400</v>
      </c>
      <c r="N167" s="74">
        <f>IFERROR(INDEX('[1]2024'!$A:$Q,MATCH($A$3&amp;$D167,'[1]2024'!$B:$B,0),MATCH(N$4,'[1]2024'!$2:$2,0)),0)+IFERROR(INDEX('[1]2024'!$A:$Q,MATCH($B$3&amp;$D167,'[1]2024'!$B:$B,0),MATCH(N$4,'[1]2024'!$2:$2,0)),0)++IFERROR(INDEX('[1]2024'!$A:$Q,MATCH($C$3&amp;$D167,'[1]2024'!$B:$B,0),MATCH(N$4,'[1]2024'!$2:$2,0)),0)++IFERROR(INDEX('[1]2024'!$A:$Q,MATCH($D$3&amp;$D167,'[1]2024'!$B:$B,0),MATCH(N$4,'[1]2024'!$2:$2,0)),0)</f>
        <v>0</v>
      </c>
      <c r="O167" s="74">
        <f>IFERROR(INDEX('[1]2024'!$A:$Q,MATCH($A$3&amp;$D167,'[1]2024'!$B:$B,0),MATCH(O$4,'[1]2024'!$2:$2,0)),0)+IFERROR(INDEX('[1]2024'!$A:$Q,MATCH($B$3&amp;$D167,'[1]2024'!$B:$B,0),MATCH(O$4,'[1]2024'!$2:$2,0)),0)++IFERROR(INDEX('[1]2024'!$A:$Q,MATCH($C$3&amp;$D167,'[1]2024'!$B:$B,0),MATCH(O$4,'[1]2024'!$2:$2,0)),0)++IFERROR(INDEX('[1]2024'!$A:$Q,MATCH($D$3&amp;$D167,'[1]2024'!$B:$B,0),MATCH(O$4,'[1]2024'!$2:$2,0)),0)</f>
        <v>424000</v>
      </c>
      <c r="P167" s="74">
        <f>IFERROR(INDEX('[1]2024'!$A:$Q,MATCH($A$3&amp;$D167,'[1]2024'!$B:$B,0),MATCH(P$4,'[1]2024'!$2:$2,0)),0)+IFERROR(INDEX('[1]2024'!$A:$Q,MATCH($B$3&amp;$D167,'[1]2024'!$B:$B,0),MATCH(P$4,'[1]2024'!$2:$2,0)),0)++IFERROR(INDEX('[1]2024'!$A:$Q,MATCH($C$3&amp;$D167,'[1]2024'!$B:$B,0),MATCH(P$4,'[1]2024'!$2:$2,0)),0)++IFERROR(INDEX('[1]2024'!$A:$Q,MATCH($D$3&amp;$D167,'[1]2024'!$B:$B,0),MATCH(P$4,'[1]2024'!$2:$2,0)),0)</f>
        <v>7881637</v>
      </c>
      <c r="Q167" s="74">
        <f>IFERROR(INDEX('[1]2024'!$A:$Q,MATCH($A$3&amp;$D167,'[1]2024'!$B:$B,0),MATCH(Q$4,'[1]2024'!$2:$2,0)),0)+IFERROR(INDEX('[1]2024'!$A:$Q,MATCH($B$3&amp;$D167,'[1]2024'!$B:$B,0),MATCH(Q$4,'[1]2024'!$2:$2,0)),0)++IFERROR(INDEX('[1]2024'!$A:$Q,MATCH($C$3&amp;$D167,'[1]2024'!$B:$B,0),MATCH(Q$4,'[1]2024'!$2:$2,0)),0)++IFERROR(INDEX('[1]2024'!$A:$Q,MATCH($D$3&amp;$D167,'[1]2024'!$B:$B,0),MATCH(Q$4,'[1]2024'!$2:$2,0)),0)</f>
        <v>0</v>
      </c>
      <c r="R167" s="74">
        <f>IFERROR(INDEX('[1]2024'!$A:$Q,MATCH($A$3&amp;$D167,'[1]2024'!$B:$B,0),MATCH(R$4,'[1]2024'!$2:$2,0)),0)+IFERROR(INDEX('[1]2024'!$A:$Q,MATCH($B$3&amp;$D167,'[1]2024'!$B:$B,0),MATCH(R$4,'[1]2024'!$2:$2,0)),0)++IFERROR(INDEX('[1]2024'!$A:$Q,MATCH($C$3&amp;$D167,'[1]2024'!$B:$B,0),MATCH(R$4,'[1]2024'!$2:$2,0)),0)++IFERROR(INDEX('[1]2024'!$A:$Q,MATCH($D$3&amp;$D167,'[1]2024'!$B:$B,0),MATCH(R$4,'[1]2024'!$2:$2,0)),0)</f>
        <v>1995091</v>
      </c>
      <c r="S167" s="74">
        <f>IFERROR(INDEX('[1]2024'!$A:$Q,MATCH($A$3&amp;$D167,'[1]2024'!$B:$B,0),MATCH(S$4,'[1]2024'!$2:$2,0)),0)+IFERROR(INDEX('[1]2024'!$A:$Q,MATCH($B$3&amp;$D167,'[1]2024'!$B:$B,0),MATCH(S$4,'[1]2024'!$2:$2,0)),0)++IFERROR(INDEX('[1]2024'!$A:$Q,MATCH($C$3&amp;$D167,'[1]2024'!$B:$B,0),MATCH(S$4,'[1]2024'!$2:$2,0)),0)++IFERROR(INDEX('[1]2024'!$A:$Q,MATCH($D$3&amp;$D167,'[1]2024'!$B:$B,0),MATCH(S$4,'[1]2024'!$2:$2,0)),0)</f>
        <v>6166091</v>
      </c>
      <c r="T167" s="75">
        <v>36000000</v>
      </c>
      <c r="U167" s="73">
        <f>SUM(V167:AG167)</f>
        <v>22634090</v>
      </c>
      <c r="V167" s="174">
        <v>1000000</v>
      </c>
      <c r="W167" s="105">
        <v>0</v>
      </c>
      <c r="X167" s="105">
        <v>0</v>
      </c>
      <c r="Y167" s="105">
        <v>0</v>
      </c>
      <c r="Z167" s="105">
        <v>634090</v>
      </c>
      <c r="AA167" s="105">
        <v>3000000</v>
      </c>
      <c r="AB167" s="105">
        <v>3000000</v>
      </c>
      <c r="AC167" s="105">
        <v>3000000</v>
      </c>
      <c r="AD167" s="105">
        <v>3000000</v>
      </c>
      <c r="AE167" s="105">
        <v>3000000</v>
      </c>
      <c r="AF167" s="105">
        <v>3000000</v>
      </c>
      <c r="AG167" s="175">
        <v>3000000</v>
      </c>
      <c r="AH167" s="73">
        <f>SUM(AI167:AT167)</f>
        <v>79350000</v>
      </c>
      <c r="AI167" s="73">
        <v>3150000</v>
      </c>
      <c r="AJ167" s="73">
        <v>850000</v>
      </c>
      <c r="AK167" s="73">
        <v>7550000</v>
      </c>
      <c r="AL167" s="73">
        <v>450000</v>
      </c>
      <c r="AM167" s="73">
        <v>10450000</v>
      </c>
      <c r="AN167" s="73">
        <v>11850000</v>
      </c>
      <c r="AO167" s="73">
        <v>3650000</v>
      </c>
      <c r="AP167" s="73">
        <v>450000</v>
      </c>
      <c r="AQ167" s="73">
        <v>13250000</v>
      </c>
      <c r="AR167" s="73">
        <v>15800000</v>
      </c>
      <c r="AS167" s="73">
        <v>450000</v>
      </c>
      <c r="AT167" s="73">
        <v>11450000</v>
      </c>
      <c r="AU167" s="73">
        <f t="shared" si="109"/>
        <v>11550000</v>
      </c>
      <c r="AV167" s="73">
        <f t="shared" si="126"/>
        <v>22750000</v>
      </c>
      <c r="AW167" s="73">
        <f t="shared" si="127"/>
        <v>17350000</v>
      </c>
      <c r="AX167" s="73">
        <f t="shared" si="128"/>
        <v>27700000</v>
      </c>
      <c r="AY167" s="73">
        <f>IF($BC167="O",1.05*$AH167,$AH167)</f>
        <v>79350000</v>
      </c>
      <c r="AZ167" s="73">
        <f>IF($BC167="O",1.05*$AY167,$AY167)</f>
        <v>79350000</v>
      </c>
      <c r="BA167" s="73">
        <f>IF($BC167="O",1.05*$AZ167,$AZ167)</f>
        <v>79350000</v>
      </c>
      <c r="BB167" s="91"/>
      <c r="BC167" s="69" t="s">
        <v>24</v>
      </c>
      <c r="BD167" s="160"/>
      <c r="BE167" s="74">
        <v>0</v>
      </c>
      <c r="BF167" s="74">
        <v>771546</v>
      </c>
      <c r="BG167" s="74">
        <v>17604703</v>
      </c>
      <c r="BH167" s="162">
        <f t="shared" si="147"/>
        <v>41161219</v>
      </c>
    </row>
    <row r="168" spans="1:60" x14ac:dyDescent="0.3">
      <c r="A168" s="57" t="s">
        <v>316</v>
      </c>
      <c r="B168" s="158" t="s">
        <v>21</v>
      </c>
      <c r="C168" s="158"/>
      <c r="D168" s="159"/>
      <c r="E168" s="159"/>
      <c r="F168" s="169">
        <v>15000000</v>
      </c>
      <c r="G168" s="61">
        <f t="shared" ref="G168" si="156">SUM(G169:G172)</f>
        <v>0</v>
      </c>
      <c r="H168" s="62">
        <f t="shared" ref="H168:S168" si="157">SUM(H169:H172)</f>
        <v>0</v>
      </c>
      <c r="I168" s="63">
        <f t="shared" si="157"/>
        <v>0</v>
      </c>
      <c r="J168" s="63">
        <f t="shared" si="157"/>
        <v>0</v>
      </c>
      <c r="K168" s="63">
        <f t="shared" si="157"/>
        <v>0</v>
      </c>
      <c r="L168" s="63">
        <f t="shared" si="157"/>
        <v>0</v>
      </c>
      <c r="M168" s="63">
        <f t="shared" si="157"/>
        <v>0</v>
      </c>
      <c r="N168" s="63">
        <f t="shared" si="157"/>
        <v>0</v>
      </c>
      <c r="O168" s="63">
        <f t="shared" si="157"/>
        <v>0</v>
      </c>
      <c r="P168" s="63">
        <f t="shared" si="157"/>
        <v>0</v>
      </c>
      <c r="Q168" s="63">
        <f t="shared" si="157"/>
        <v>0</v>
      </c>
      <c r="R168" s="63">
        <f t="shared" si="157"/>
        <v>0</v>
      </c>
      <c r="S168" s="63">
        <f t="shared" si="157"/>
        <v>0</v>
      </c>
      <c r="T168" s="64">
        <v>0</v>
      </c>
      <c r="U168" s="61">
        <f t="shared" ref="U168:Z168" si="158">SUM(U169:U172)</f>
        <v>0</v>
      </c>
      <c r="V168" s="85">
        <f t="shared" si="158"/>
        <v>0</v>
      </c>
      <c r="W168" s="99">
        <f t="shared" si="158"/>
        <v>0</v>
      </c>
      <c r="X168" s="99">
        <f t="shared" si="158"/>
        <v>0</v>
      </c>
      <c r="Y168" s="99">
        <f t="shared" si="158"/>
        <v>0</v>
      </c>
      <c r="Z168" s="99">
        <f t="shared" si="158"/>
        <v>0</v>
      </c>
      <c r="AA168" s="99">
        <v>0</v>
      </c>
      <c r="AB168" s="99">
        <v>0</v>
      </c>
      <c r="AC168" s="99">
        <v>0</v>
      </c>
      <c r="AD168" s="99">
        <v>0</v>
      </c>
      <c r="AE168" s="99">
        <v>0</v>
      </c>
      <c r="AF168" s="99">
        <v>0</v>
      </c>
      <c r="AG168" s="170">
        <v>0</v>
      </c>
      <c r="AH168" s="61">
        <f t="shared" ref="AH168:AT168" si="159">SUM(AH169:AH172)</f>
        <v>0</v>
      </c>
      <c r="AI168" s="61">
        <f t="shared" si="159"/>
        <v>0</v>
      </c>
      <c r="AJ168" s="61">
        <f t="shared" si="159"/>
        <v>0</v>
      </c>
      <c r="AK168" s="61">
        <f t="shared" si="159"/>
        <v>0</v>
      </c>
      <c r="AL168" s="61">
        <f t="shared" si="159"/>
        <v>0</v>
      </c>
      <c r="AM168" s="61">
        <f t="shared" si="159"/>
        <v>0</v>
      </c>
      <c r="AN168" s="61">
        <f t="shared" si="159"/>
        <v>0</v>
      </c>
      <c r="AO168" s="61">
        <f t="shared" si="159"/>
        <v>0</v>
      </c>
      <c r="AP168" s="61">
        <f t="shared" si="159"/>
        <v>0</v>
      </c>
      <c r="AQ168" s="61">
        <f t="shared" si="159"/>
        <v>0</v>
      </c>
      <c r="AR168" s="61">
        <f t="shared" si="159"/>
        <v>0</v>
      </c>
      <c r="AS168" s="61">
        <f t="shared" si="159"/>
        <v>0</v>
      </c>
      <c r="AT168" s="61">
        <f t="shared" si="159"/>
        <v>0</v>
      </c>
      <c r="AU168" s="61">
        <f t="shared" si="109"/>
        <v>0</v>
      </c>
      <c r="AV168" s="61">
        <f t="shared" si="126"/>
        <v>0</v>
      </c>
      <c r="AW168" s="61">
        <f t="shared" si="127"/>
        <v>0</v>
      </c>
      <c r="AX168" s="61">
        <f t="shared" si="128"/>
        <v>0</v>
      </c>
      <c r="AY168" s="61">
        <f>SUM(AY169:AY172)</f>
        <v>0</v>
      </c>
      <c r="AZ168" s="61">
        <f>SUM(AZ169:AZ172)</f>
        <v>0</v>
      </c>
      <c r="BA168" s="61">
        <f>SUM(BA169:BA172)</f>
        <v>0</v>
      </c>
      <c r="BB168" s="91"/>
      <c r="BC168" s="171"/>
      <c r="BD168" s="172"/>
      <c r="BE168" s="85">
        <f>SUM(BE169:BE172)</f>
        <v>0</v>
      </c>
      <c r="BF168" s="85">
        <v>0</v>
      </c>
      <c r="BG168" s="85">
        <v>0</v>
      </c>
      <c r="BH168" s="161">
        <f t="shared" si="147"/>
        <v>0</v>
      </c>
    </row>
    <row r="169" spans="1:60" outlineLevel="1" x14ac:dyDescent="0.3">
      <c r="A169" s="71" t="s">
        <v>317</v>
      </c>
      <c r="B169" s="149" t="s">
        <v>318</v>
      </c>
      <c r="C169" s="149" t="s">
        <v>44</v>
      </c>
      <c r="D169" s="150">
        <v>5122110</v>
      </c>
      <c r="E169" s="150" t="s">
        <v>319</v>
      </c>
      <c r="F169" s="173">
        <v>0</v>
      </c>
      <c r="G169" s="73">
        <f>SUM(H169:S169)</f>
        <v>0</v>
      </c>
      <c r="H169" s="74">
        <f>IFERROR(INDEX('[1]2024'!$A:$Q,MATCH($A$3&amp;$D169,'[1]2024'!$B:$B,0),MATCH(H$4,'[1]2024'!$2:$2,0)),0)+IFERROR(INDEX('[1]2024'!$A:$Q,MATCH($B$3&amp;$D169,'[1]2024'!$B:$B,0),MATCH(H$4,'[1]2024'!$2:$2,0)),0)++IFERROR(INDEX('[1]2024'!$A:$Q,MATCH($C$3&amp;$D169,'[1]2024'!$B:$B,0),MATCH(H$4,'[1]2024'!$2:$2,0)),0)++IFERROR(INDEX('[1]2024'!$A:$Q,MATCH($D$3&amp;$D169,'[1]2024'!$B:$B,0),MATCH(H$4,'[1]2024'!$2:$2,0)),0)</f>
        <v>0</v>
      </c>
      <c r="I169" s="74">
        <f>IFERROR(INDEX('[1]2024'!$A:$Q,MATCH($A$3&amp;$D169,'[1]2024'!$B:$B,0),MATCH(I$4,'[1]2024'!$2:$2,0)),0)+IFERROR(INDEX('[1]2024'!$A:$Q,MATCH($B$3&amp;$D169,'[1]2024'!$B:$B,0),MATCH(I$4,'[1]2024'!$2:$2,0)),0)++IFERROR(INDEX('[1]2024'!$A:$Q,MATCH($C$3&amp;$D169,'[1]2024'!$B:$B,0),MATCH(I$4,'[1]2024'!$2:$2,0)),0)++IFERROR(INDEX('[1]2024'!$A:$Q,MATCH($D$3&amp;$D169,'[1]2024'!$B:$B,0),MATCH(I$4,'[1]2024'!$2:$2,0)),0)</f>
        <v>0</v>
      </c>
      <c r="J169" s="74">
        <f>IFERROR(INDEX('[1]2024'!$A:$Q,MATCH($A$3&amp;$D169,'[1]2024'!$B:$B,0),MATCH(J$4,'[1]2024'!$2:$2,0)),0)+IFERROR(INDEX('[1]2024'!$A:$Q,MATCH($B$3&amp;$D169,'[1]2024'!$B:$B,0),MATCH(J$4,'[1]2024'!$2:$2,0)),0)++IFERROR(INDEX('[1]2024'!$A:$Q,MATCH($C$3&amp;$D169,'[1]2024'!$B:$B,0),MATCH(J$4,'[1]2024'!$2:$2,0)),0)++IFERROR(INDEX('[1]2024'!$A:$Q,MATCH($D$3&amp;$D169,'[1]2024'!$B:$B,0),MATCH(J$4,'[1]2024'!$2:$2,0)),0)</f>
        <v>0</v>
      </c>
      <c r="K169" s="74">
        <f>IFERROR(INDEX('[1]2024'!$A:$Q,MATCH($A$3&amp;$D169,'[1]2024'!$B:$B,0),MATCH(K$4,'[1]2024'!$2:$2,0)),0)+IFERROR(INDEX('[1]2024'!$A:$Q,MATCH($B$3&amp;$D169,'[1]2024'!$B:$B,0),MATCH(K$4,'[1]2024'!$2:$2,0)),0)++IFERROR(INDEX('[1]2024'!$A:$Q,MATCH($C$3&amp;$D169,'[1]2024'!$B:$B,0),MATCH(K$4,'[1]2024'!$2:$2,0)),0)++IFERROR(INDEX('[1]2024'!$A:$Q,MATCH($D$3&amp;$D169,'[1]2024'!$B:$B,0),MATCH(K$4,'[1]2024'!$2:$2,0)),0)</f>
        <v>0</v>
      </c>
      <c r="L169" s="74">
        <f>IFERROR(INDEX('[1]2024'!$A:$Q,MATCH($A$3&amp;$D169,'[1]2024'!$B:$B,0),MATCH(L$4,'[1]2024'!$2:$2,0)),0)+IFERROR(INDEX('[1]2024'!$A:$Q,MATCH($B$3&amp;$D169,'[1]2024'!$B:$B,0),MATCH(L$4,'[1]2024'!$2:$2,0)),0)++IFERROR(INDEX('[1]2024'!$A:$Q,MATCH($C$3&amp;$D169,'[1]2024'!$B:$B,0),MATCH(L$4,'[1]2024'!$2:$2,0)),0)++IFERROR(INDEX('[1]2024'!$A:$Q,MATCH($D$3&amp;$D169,'[1]2024'!$B:$B,0),MATCH(L$4,'[1]2024'!$2:$2,0)),0)</f>
        <v>0</v>
      </c>
      <c r="M169" s="74">
        <f>IFERROR(INDEX('[1]2024'!$A:$Q,MATCH($A$3&amp;$D169,'[1]2024'!$B:$B,0),MATCH(M$4,'[1]2024'!$2:$2,0)),0)+IFERROR(INDEX('[1]2024'!$A:$Q,MATCH($B$3&amp;$D169,'[1]2024'!$B:$B,0),MATCH(M$4,'[1]2024'!$2:$2,0)),0)++IFERROR(INDEX('[1]2024'!$A:$Q,MATCH($C$3&amp;$D169,'[1]2024'!$B:$B,0),MATCH(M$4,'[1]2024'!$2:$2,0)),0)++IFERROR(INDEX('[1]2024'!$A:$Q,MATCH($D$3&amp;$D169,'[1]2024'!$B:$B,0),MATCH(M$4,'[1]2024'!$2:$2,0)),0)</f>
        <v>0</v>
      </c>
      <c r="N169" s="74">
        <f>IFERROR(INDEX('[1]2024'!$A:$Q,MATCH($A$3&amp;$D169,'[1]2024'!$B:$B,0),MATCH(N$4,'[1]2024'!$2:$2,0)),0)+IFERROR(INDEX('[1]2024'!$A:$Q,MATCH($B$3&amp;$D169,'[1]2024'!$B:$B,0),MATCH(N$4,'[1]2024'!$2:$2,0)),0)++IFERROR(INDEX('[1]2024'!$A:$Q,MATCH($C$3&amp;$D169,'[1]2024'!$B:$B,0),MATCH(N$4,'[1]2024'!$2:$2,0)),0)++IFERROR(INDEX('[1]2024'!$A:$Q,MATCH($D$3&amp;$D169,'[1]2024'!$B:$B,0),MATCH(N$4,'[1]2024'!$2:$2,0)),0)</f>
        <v>0</v>
      </c>
      <c r="O169" s="74">
        <f>IFERROR(INDEX('[1]2024'!$A:$Q,MATCH($A$3&amp;$D169,'[1]2024'!$B:$B,0),MATCH(O$4,'[1]2024'!$2:$2,0)),0)+IFERROR(INDEX('[1]2024'!$A:$Q,MATCH($B$3&amp;$D169,'[1]2024'!$B:$B,0),MATCH(O$4,'[1]2024'!$2:$2,0)),0)++IFERROR(INDEX('[1]2024'!$A:$Q,MATCH($C$3&amp;$D169,'[1]2024'!$B:$B,0),MATCH(O$4,'[1]2024'!$2:$2,0)),0)++IFERROR(INDEX('[1]2024'!$A:$Q,MATCH($D$3&amp;$D169,'[1]2024'!$B:$B,0),MATCH(O$4,'[1]2024'!$2:$2,0)),0)</f>
        <v>0</v>
      </c>
      <c r="P169" s="74">
        <f>IFERROR(INDEX('[1]2024'!$A:$Q,MATCH($A$3&amp;$D169,'[1]2024'!$B:$B,0),MATCH(P$4,'[1]2024'!$2:$2,0)),0)+IFERROR(INDEX('[1]2024'!$A:$Q,MATCH($B$3&amp;$D169,'[1]2024'!$B:$B,0),MATCH(P$4,'[1]2024'!$2:$2,0)),0)++IFERROR(INDEX('[1]2024'!$A:$Q,MATCH($C$3&amp;$D169,'[1]2024'!$B:$B,0),MATCH(P$4,'[1]2024'!$2:$2,0)),0)++IFERROR(INDEX('[1]2024'!$A:$Q,MATCH($D$3&amp;$D169,'[1]2024'!$B:$B,0),MATCH(P$4,'[1]2024'!$2:$2,0)),0)</f>
        <v>0</v>
      </c>
      <c r="Q169" s="74">
        <f>IFERROR(INDEX('[1]2024'!$A:$Q,MATCH($A$3&amp;$D169,'[1]2024'!$B:$B,0),MATCH(Q$4,'[1]2024'!$2:$2,0)),0)+IFERROR(INDEX('[1]2024'!$A:$Q,MATCH($B$3&amp;$D169,'[1]2024'!$B:$B,0),MATCH(Q$4,'[1]2024'!$2:$2,0)),0)++IFERROR(INDEX('[1]2024'!$A:$Q,MATCH($C$3&amp;$D169,'[1]2024'!$B:$B,0),MATCH(Q$4,'[1]2024'!$2:$2,0)),0)++IFERROR(INDEX('[1]2024'!$A:$Q,MATCH($D$3&amp;$D169,'[1]2024'!$B:$B,0),MATCH(Q$4,'[1]2024'!$2:$2,0)),0)</f>
        <v>0</v>
      </c>
      <c r="R169" s="74">
        <f>IFERROR(INDEX('[1]2024'!$A:$Q,MATCH($A$3&amp;$D169,'[1]2024'!$B:$B,0),MATCH(R$4,'[1]2024'!$2:$2,0)),0)+IFERROR(INDEX('[1]2024'!$A:$Q,MATCH($B$3&amp;$D169,'[1]2024'!$B:$B,0),MATCH(R$4,'[1]2024'!$2:$2,0)),0)++IFERROR(INDEX('[1]2024'!$A:$Q,MATCH($C$3&amp;$D169,'[1]2024'!$B:$B,0),MATCH(R$4,'[1]2024'!$2:$2,0)),0)++IFERROR(INDEX('[1]2024'!$A:$Q,MATCH($D$3&amp;$D169,'[1]2024'!$B:$B,0),MATCH(R$4,'[1]2024'!$2:$2,0)),0)</f>
        <v>0</v>
      </c>
      <c r="S169" s="74">
        <f>IFERROR(INDEX('[1]2024'!$A:$Q,MATCH($A$3&amp;$D169,'[1]2024'!$B:$B,0),MATCH(S$4,'[1]2024'!$2:$2,0)),0)+IFERROR(INDEX('[1]2024'!$A:$Q,MATCH($B$3&amp;$D169,'[1]2024'!$B:$B,0),MATCH(S$4,'[1]2024'!$2:$2,0)),0)++IFERROR(INDEX('[1]2024'!$A:$Q,MATCH($C$3&amp;$D169,'[1]2024'!$B:$B,0),MATCH(S$4,'[1]2024'!$2:$2,0)),0)++IFERROR(INDEX('[1]2024'!$A:$Q,MATCH($D$3&amp;$D169,'[1]2024'!$B:$B,0),MATCH(S$4,'[1]2024'!$2:$2,0)),0)</f>
        <v>0</v>
      </c>
      <c r="T169" s="75">
        <v>0</v>
      </c>
      <c r="U169" s="73">
        <f>SUM(V169:AG169)</f>
        <v>0</v>
      </c>
      <c r="V169" s="174">
        <v>0</v>
      </c>
      <c r="W169" s="105">
        <v>0</v>
      </c>
      <c r="X169" s="105">
        <v>0</v>
      </c>
      <c r="Y169" s="105">
        <v>0</v>
      </c>
      <c r="Z169" s="105">
        <v>0</v>
      </c>
      <c r="AA169" s="105">
        <v>0</v>
      </c>
      <c r="AB169" s="105">
        <v>0</v>
      </c>
      <c r="AC169" s="105">
        <v>0</v>
      </c>
      <c r="AD169" s="105">
        <v>0</v>
      </c>
      <c r="AE169" s="105">
        <v>0</v>
      </c>
      <c r="AF169" s="105">
        <v>0</v>
      </c>
      <c r="AG169" s="175">
        <v>0</v>
      </c>
      <c r="AH169" s="73">
        <f>SUM(AI169:AT169)</f>
        <v>0</v>
      </c>
      <c r="AI169" s="73"/>
      <c r="AJ169" s="73"/>
      <c r="AK169" s="73"/>
      <c r="AL169" s="73"/>
      <c r="AM169" s="73"/>
      <c r="AN169" s="73"/>
      <c r="AO169" s="73"/>
      <c r="AP169" s="73"/>
      <c r="AQ169" s="73"/>
      <c r="AR169" s="73"/>
      <c r="AS169" s="73"/>
      <c r="AT169" s="73"/>
      <c r="AU169" s="73">
        <f t="shared" si="109"/>
        <v>0</v>
      </c>
      <c r="AV169" s="73">
        <f t="shared" si="126"/>
        <v>0</v>
      </c>
      <c r="AW169" s="73">
        <f t="shared" si="127"/>
        <v>0</v>
      </c>
      <c r="AX169" s="73">
        <f t="shared" si="128"/>
        <v>0</v>
      </c>
      <c r="AY169" s="73">
        <f>IF($BC169="O",1.05*$AH169,$AH169)</f>
        <v>0</v>
      </c>
      <c r="AZ169" s="73">
        <f>IF($BC169="O",1.05*$AY169,$AY169)</f>
        <v>0</v>
      </c>
      <c r="BA169" s="73">
        <f>IF($BC169="O",1.05*$AZ169,$AZ169)</f>
        <v>0</v>
      </c>
      <c r="BB169" s="91"/>
      <c r="BC169" s="69" t="s">
        <v>39</v>
      </c>
      <c r="BD169" s="160"/>
      <c r="BE169" s="74">
        <v>0</v>
      </c>
      <c r="BF169" s="74">
        <v>0</v>
      </c>
      <c r="BG169" s="74">
        <v>0</v>
      </c>
      <c r="BH169" s="162">
        <f t="shared" si="147"/>
        <v>0</v>
      </c>
    </row>
    <row r="170" spans="1:60" outlineLevel="1" x14ac:dyDescent="0.3">
      <c r="A170" s="71" t="s">
        <v>320</v>
      </c>
      <c r="B170" s="149" t="s">
        <v>321</v>
      </c>
      <c r="C170" s="149" t="s">
        <v>31</v>
      </c>
      <c r="D170" s="150">
        <v>5122120</v>
      </c>
      <c r="E170" s="150" t="s">
        <v>322</v>
      </c>
      <c r="F170" s="173">
        <v>0</v>
      </c>
      <c r="G170" s="73">
        <f>SUM(H170:S170)</f>
        <v>0</v>
      </c>
      <c r="H170" s="74">
        <f>IFERROR(INDEX('[1]2024'!$A:$Q,MATCH($A$3&amp;$D170,'[1]2024'!$B:$B,0),MATCH(H$4,'[1]2024'!$2:$2,0)),0)+IFERROR(INDEX('[1]2024'!$A:$Q,MATCH($B$3&amp;$D170,'[1]2024'!$B:$B,0),MATCH(H$4,'[1]2024'!$2:$2,0)),0)++IFERROR(INDEX('[1]2024'!$A:$Q,MATCH($C$3&amp;$D170,'[1]2024'!$B:$B,0),MATCH(H$4,'[1]2024'!$2:$2,0)),0)++IFERROR(INDEX('[1]2024'!$A:$Q,MATCH($D$3&amp;$D170,'[1]2024'!$B:$B,0),MATCH(H$4,'[1]2024'!$2:$2,0)),0)</f>
        <v>0</v>
      </c>
      <c r="I170" s="74">
        <f>IFERROR(INDEX('[1]2024'!$A:$Q,MATCH($A$3&amp;$D170,'[1]2024'!$B:$B,0),MATCH(I$4,'[1]2024'!$2:$2,0)),0)+IFERROR(INDEX('[1]2024'!$A:$Q,MATCH($B$3&amp;$D170,'[1]2024'!$B:$B,0),MATCH(I$4,'[1]2024'!$2:$2,0)),0)++IFERROR(INDEX('[1]2024'!$A:$Q,MATCH($C$3&amp;$D170,'[1]2024'!$B:$B,0),MATCH(I$4,'[1]2024'!$2:$2,0)),0)++IFERROR(INDEX('[1]2024'!$A:$Q,MATCH($D$3&amp;$D170,'[1]2024'!$B:$B,0),MATCH(I$4,'[1]2024'!$2:$2,0)),0)</f>
        <v>0</v>
      </c>
      <c r="J170" s="74">
        <f>IFERROR(INDEX('[1]2024'!$A:$Q,MATCH($A$3&amp;$D170,'[1]2024'!$B:$B,0),MATCH(J$4,'[1]2024'!$2:$2,0)),0)+IFERROR(INDEX('[1]2024'!$A:$Q,MATCH($B$3&amp;$D170,'[1]2024'!$B:$B,0),MATCH(J$4,'[1]2024'!$2:$2,0)),0)++IFERROR(INDEX('[1]2024'!$A:$Q,MATCH($C$3&amp;$D170,'[1]2024'!$B:$B,0),MATCH(J$4,'[1]2024'!$2:$2,0)),0)++IFERROR(INDEX('[1]2024'!$A:$Q,MATCH($D$3&amp;$D170,'[1]2024'!$B:$B,0),MATCH(J$4,'[1]2024'!$2:$2,0)),0)</f>
        <v>0</v>
      </c>
      <c r="K170" s="74">
        <f>IFERROR(INDEX('[1]2024'!$A:$Q,MATCH($A$3&amp;$D170,'[1]2024'!$B:$B,0),MATCH(K$4,'[1]2024'!$2:$2,0)),0)+IFERROR(INDEX('[1]2024'!$A:$Q,MATCH($B$3&amp;$D170,'[1]2024'!$B:$B,0),MATCH(K$4,'[1]2024'!$2:$2,0)),0)++IFERROR(INDEX('[1]2024'!$A:$Q,MATCH($C$3&amp;$D170,'[1]2024'!$B:$B,0),MATCH(K$4,'[1]2024'!$2:$2,0)),0)++IFERROR(INDEX('[1]2024'!$A:$Q,MATCH($D$3&amp;$D170,'[1]2024'!$B:$B,0),MATCH(K$4,'[1]2024'!$2:$2,0)),0)</f>
        <v>0</v>
      </c>
      <c r="L170" s="74">
        <f>IFERROR(INDEX('[1]2024'!$A:$Q,MATCH($A$3&amp;$D170,'[1]2024'!$B:$B,0),MATCH(L$4,'[1]2024'!$2:$2,0)),0)+IFERROR(INDEX('[1]2024'!$A:$Q,MATCH($B$3&amp;$D170,'[1]2024'!$B:$B,0),MATCH(L$4,'[1]2024'!$2:$2,0)),0)++IFERROR(INDEX('[1]2024'!$A:$Q,MATCH($C$3&amp;$D170,'[1]2024'!$B:$B,0),MATCH(L$4,'[1]2024'!$2:$2,0)),0)++IFERROR(INDEX('[1]2024'!$A:$Q,MATCH($D$3&amp;$D170,'[1]2024'!$B:$B,0),MATCH(L$4,'[1]2024'!$2:$2,0)),0)</f>
        <v>0</v>
      </c>
      <c r="M170" s="74">
        <f>IFERROR(INDEX('[1]2024'!$A:$Q,MATCH($A$3&amp;$D170,'[1]2024'!$B:$B,0),MATCH(M$4,'[1]2024'!$2:$2,0)),0)+IFERROR(INDEX('[1]2024'!$A:$Q,MATCH($B$3&amp;$D170,'[1]2024'!$B:$B,0),MATCH(M$4,'[1]2024'!$2:$2,0)),0)++IFERROR(INDEX('[1]2024'!$A:$Q,MATCH($C$3&amp;$D170,'[1]2024'!$B:$B,0),MATCH(M$4,'[1]2024'!$2:$2,0)),0)++IFERROR(INDEX('[1]2024'!$A:$Q,MATCH($D$3&amp;$D170,'[1]2024'!$B:$B,0),MATCH(M$4,'[1]2024'!$2:$2,0)),0)</f>
        <v>0</v>
      </c>
      <c r="N170" s="74">
        <f>IFERROR(INDEX('[1]2024'!$A:$Q,MATCH($A$3&amp;$D170,'[1]2024'!$B:$B,0),MATCH(N$4,'[1]2024'!$2:$2,0)),0)+IFERROR(INDEX('[1]2024'!$A:$Q,MATCH($B$3&amp;$D170,'[1]2024'!$B:$B,0),MATCH(N$4,'[1]2024'!$2:$2,0)),0)++IFERROR(INDEX('[1]2024'!$A:$Q,MATCH($C$3&amp;$D170,'[1]2024'!$B:$B,0),MATCH(N$4,'[1]2024'!$2:$2,0)),0)++IFERROR(INDEX('[1]2024'!$A:$Q,MATCH($D$3&amp;$D170,'[1]2024'!$B:$B,0),MATCH(N$4,'[1]2024'!$2:$2,0)),0)</f>
        <v>0</v>
      </c>
      <c r="O170" s="74">
        <f>IFERROR(INDEX('[1]2024'!$A:$Q,MATCH($A$3&amp;$D170,'[1]2024'!$B:$B,0),MATCH(O$4,'[1]2024'!$2:$2,0)),0)+IFERROR(INDEX('[1]2024'!$A:$Q,MATCH($B$3&amp;$D170,'[1]2024'!$B:$B,0),MATCH(O$4,'[1]2024'!$2:$2,0)),0)++IFERROR(INDEX('[1]2024'!$A:$Q,MATCH($C$3&amp;$D170,'[1]2024'!$B:$B,0),MATCH(O$4,'[1]2024'!$2:$2,0)),0)++IFERROR(INDEX('[1]2024'!$A:$Q,MATCH($D$3&amp;$D170,'[1]2024'!$B:$B,0),MATCH(O$4,'[1]2024'!$2:$2,0)),0)</f>
        <v>0</v>
      </c>
      <c r="P170" s="74">
        <f>IFERROR(INDEX('[1]2024'!$A:$Q,MATCH($A$3&amp;$D170,'[1]2024'!$B:$B,0),MATCH(P$4,'[1]2024'!$2:$2,0)),0)+IFERROR(INDEX('[1]2024'!$A:$Q,MATCH($B$3&amp;$D170,'[1]2024'!$B:$B,0),MATCH(P$4,'[1]2024'!$2:$2,0)),0)++IFERROR(INDEX('[1]2024'!$A:$Q,MATCH($C$3&amp;$D170,'[1]2024'!$B:$B,0),MATCH(P$4,'[1]2024'!$2:$2,0)),0)++IFERROR(INDEX('[1]2024'!$A:$Q,MATCH($D$3&amp;$D170,'[1]2024'!$B:$B,0),MATCH(P$4,'[1]2024'!$2:$2,0)),0)</f>
        <v>0</v>
      </c>
      <c r="Q170" s="74">
        <f>IFERROR(INDEX('[1]2024'!$A:$Q,MATCH($A$3&amp;$D170,'[1]2024'!$B:$B,0),MATCH(Q$4,'[1]2024'!$2:$2,0)),0)+IFERROR(INDEX('[1]2024'!$A:$Q,MATCH($B$3&amp;$D170,'[1]2024'!$B:$B,0),MATCH(Q$4,'[1]2024'!$2:$2,0)),0)++IFERROR(INDEX('[1]2024'!$A:$Q,MATCH($C$3&amp;$D170,'[1]2024'!$B:$B,0),MATCH(Q$4,'[1]2024'!$2:$2,0)),0)++IFERROR(INDEX('[1]2024'!$A:$Q,MATCH($D$3&amp;$D170,'[1]2024'!$B:$B,0),MATCH(Q$4,'[1]2024'!$2:$2,0)),0)</f>
        <v>0</v>
      </c>
      <c r="R170" s="74">
        <f>IFERROR(INDEX('[1]2024'!$A:$Q,MATCH($A$3&amp;$D170,'[1]2024'!$B:$B,0),MATCH(R$4,'[1]2024'!$2:$2,0)),0)+IFERROR(INDEX('[1]2024'!$A:$Q,MATCH($B$3&amp;$D170,'[1]2024'!$B:$B,0),MATCH(R$4,'[1]2024'!$2:$2,0)),0)++IFERROR(INDEX('[1]2024'!$A:$Q,MATCH($C$3&amp;$D170,'[1]2024'!$B:$B,0),MATCH(R$4,'[1]2024'!$2:$2,0)),0)++IFERROR(INDEX('[1]2024'!$A:$Q,MATCH($D$3&amp;$D170,'[1]2024'!$B:$B,0),MATCH(R$4,'[1]2024'!$2:$2,0)),0)</f>
        <v>0</v>
      </c>
      <c r="S170" s="74">
        <f>IFERROR(INDEX('[1]2024'!$A:$Q,MATCH($A$3&amp;$D170,'[1]2024'!$B:$B,0),MATCH(S$4,'[1]2024'!$2:$2,0)),0)+IFERROR(INDEX('[1]2024'!$A:$Q,MATCH($B$3&amp;$D170,'[1]2024'!$B:$B,0),MATCH(S$4,'[1]2024'!$2:$2,0)),0)++IFERROR(INDEX('[1]2024'!$A:$Q,MATCH($C$3&amp;$D170,'[1]2024'!$B:$B,0),MATCH(S$4,'[1]2024'!$2:$2,0)),0)++IFERROR(INDEX('[1]2024'!$A:$Q,MATCH($D$3&amp;$D170,'[1]2024'!$B:$B,0),MATCH(S$4,'[1]2024'!$2:$2,0)),0)</f>
        <v>0</v>
      </c>
      <c r="T170" s="75">
        <v>0</v>
      </c>
      <c r="U170" s="73">
        <f>SUM(V170:AG170)</f>
        <v>0</v>
      </c>
      <c r="V170" s="174">
        <v>0</v>
      </c>
      <c r="W170" s="105">
        <v>0</v>
      </c>
      <c r="X170" s="105">
        <v>0</v>
      </c>
      <c r="Y170" s="105">
        <v>0</v>
      </c>
      <c r="Z170" s="105">
        <v>0</v>
      </c>
      <c r="AA170" s="105">
        <v>0</v>
      </c>
      <c r="AB170" s="105">
        <v>0</v>
      </c>
      <c r="AC170" s="105">
        <v>0</v>
      </c>
      <c r="AD170" s="105">
        <v>0</v>
      </c>
      <c r="AE170" s="105">
        <v>0</v>
      </c>
      <c r="AF170" s="105">
        <v>0</v>
      </c>
      <c r="AG170" s="175">
        <v>0</v>
      </c>
      <c r="AH170" s="73">
        <f>SUM(AI170:AT170)</f>
        <v>0</v>
      </c>
      <c r="AI170" s="73"/>
      <c r="AJ170" s="73"/>
      <c r="AK170" s="73"/>
      <c r="AL170" s="73"/>
      <c r="AM170" s="73"/>
      <c r="AN170" s="73"/>
      <c r="AO170" s="73"/>
      <c r="AP170" s="73"/>
      <c r="AQ170" s="73"/>
      <c r="AR170" s="73"/>
      <c r="AS170" s="73"/>
      <c r="AT170" s="73"/>
      <c r="AU170" s="73">
        <f t="shared" si="109"/>
        <v>0</v>
      </c>
      <c r="AV170" s="73">
        <f t="shared" si="126"/>
        <v>0</v>
      </c>
      <c r="AW170" s="73">
        <f t="shared" si="127"/>
        <v>0</v>
      </c>
      <c r="AX170" s="73">
        <f t="shared" si="128"/>
        <v>0</v>
      </c>
      <c r="AY170" s="73">
        <f>IF($BC170="O",1.05*$AH170,$AH170)</f>
        <v>0</v>
      </c>
      <c r="AZ170" s="73">
        <f>IF($BC170="O",1.05*$AY170,$AY170)</f>
        <v>0</v>
      </c>
      <c r="BA170" s="73">
        <f>IF($BC170="O",1.05*$AZ170,$AZ170)</f>
        <v>0</v>
      </c>
      <c r="BB170" s="91"/>
      <c r="BC170" s="69" t="s">
        <v>39</v>
      </c>
      <c r="BD170" s="160"/>
      <c r="BE170" s="74">
        <v>0</v>
      </c>
      <c r="BF170" s="74">
        <v>0</v>
      </c>
      <c r="BG170" s="74">
        <v>0</v>
      </c>
      <c r="BH170" s="162">
        <f t="shared" si="147"/>
        <v>0</v>
      </c>
    </row>
    <row r="171" spans="1:60" outlineLevel="1" x14ac:dyDescent="0.3">
      <c r="A171" s="82" t="s">
        <v>323</v>
      </c>
      <c r="B171" s="149" t="s">
        <v>324</v>
      </c>
      <c r="C171" s="149" t="s">
        <v>31</v>
      </c>
      <c r="D171" s="150">
        <v>5122130</v>
      </c>
      <c r="E171" s="150" t="s">
        <v>325</v>
      </c>
      <c r="F171" s="173">
        <v>0</v>
      </c>
      <c r="G171" s="73">
        <f>SUM(H171:S171)</f>
        <v>0</v>
      </c>
      <c r="H171" s="74">
        <f>IFERROR(INDEX('[1]2024'!$A:$Q,MATCH($A$3&amp;$D171,'[1]2024'!$B:$B,0),MATCH(H$4,'[1]2024'!$2:$2,0)),0)+IFERROR(INDEX('[1]2024'!$A:$Q,MATCH($B$3&amp;$D171,'[1]2024'!$B:$B,0),MATCH(H$4,'[1]2024'!$2:$2,0)),0)++IFERROR(INDEX('[1]2024'!$A:$Q,MATCH($C$3&amp;$D171,'[1]2024'!$B:$B,0),MATCH(H$4,'[1]2024'!$2:$2,0)),0)++IFERROR(INDEX('[1]2024'!$A:$Q,MATCH($D$3&amp;$D171,'[1]2024'!$B:$B,0),MATCH(H$4,'[1]2024'!$2:$2,0)),0)</f>
        <v>0</v>
      </c>
      <c r="I171" s="74">
        <f>IFERROR(INDEX('[1]2024'!$A:$Q,MATCH($A$3&amp;$D171,'[1]2024'!$B:$B,0),MATCH(I$4,'[1]2024'!$2:$2,0)),0)+IFERROR(INDEX('[1]2024'!$A:$Q,MATCH($B$3&amp;$D171,'[1]2024'!$B:$B,0),MATCH(I$4,'[1]2024'!$2:$2,0)),0)++IFERROR(INDEX('[1]2024'!$A:$Q,MATCH($C$3&amp;$D171,'[1]2024'!$B:$B,0),MATCH(I$4,'[1]2024'!$2:$2,0)),0)++IFERROR(INDEX('[1]2024'!$A:$Q,MATCH($D$3&amp;$D171,'[1]2024'!$B:$B,0),MATCH(I$4,'[1]2024'!$2:$2,0)),0)</f>
        <v>0</v>
      </c>
      <c r="J171" s="74">
        <f>IFERROR(INDEX('[1]2024'!$A:$Q,MATCH($A$3&amp;$D171,'[1]2024'!$B:$B,0),MATCH(J$4,'[1]2024'!$2:$2,0)),0)+IFERROR(INDEX('[1]2024'!$A:$Q,MATCH($B$3&amp;$D171,'[1]2024'!$B:$B,0),MATCH(J$4,'[1]2024'!$2:$2,0)),0)++IFERROR(INDEX('[1]2024'!$A:$Q,MATCH($C$3&amp;$D171,'[1]2024'!$B:$B,0),MATCH(J$4,'[1]2024'!$2:$2,0)),0)++IFERROR(INDEX('[1]2024'!$A:$Q,MATCH($D$3&amp;$D171,'[1]2024'!$B:$B,0),MATCH(J$4,'[1]2024'!$2:$2,0)),0)</f>
        <v>0</v>
      </c>
      <c r="K171" s="74">
        <f>IFERROR(INDEX('[1]2024'!$A:$Q,MATCH($A$3&amp;$D171,'[1]2024'!$B:$B,0),MATCH(K$4,'[1]2024'!$2:$2,0)),0)+IFERROR(INDEX('[1]2024'!$A:$Q,MATCH($B$3&amp;$D171,'[1]2024'!$B:$B,0),MATCH(K$4,'[1]2024'!$2:$2,0)),0)++IFERROR(INDEX('[1]2024'!$A:$Q,MATCH($C$3&amp;$D171,'[1]2024'!$B:$B,0),MATCH(K$4,'[1]2024'!$2:$2,0)),0)++IFERROR(INDEX('[1]2024'!$A:$Q,MATCH($D$3&amp;$D171,'[1]2024'!$B:$B,0),MATCH(K$4,'[1]2024'!$2:$2,0)),0)</f>
        <v>0</v>
      </c>
      <c r="L171" s="74">
        <f>IFERROR(INDEX('[1]2024'!$A:$Q,MATCH($A$3&amp;$D171,'[1]2024'!$B:$B,0),MATCH(L$4,'[1]2024'!$2:$2,0)),0)+IFERROR(INDEX('[1]2024'!$A:$Q,MATCH($B$3&amp;$D171,'[1]2024'!$B:$B,0),MATCH(L$4,'[1]2024'!$2:$2,0)),0)++IFERROR(INDEX('[1]2024'!$A:$Q,MATCH($C$3&amp;$D171,'[1]2024'!$B:$B,0),MATCH(L$4,'[1]2024'!$2:$2,0)),0)++IFERROR(INDEX('[1]2024'!$A:$Q,MATCH($D$3&amp;$D171,'[1]2024'!$B:$B,0),MATCH(L$4,'[1]2024'!$2:$2,0)),0)</f>
        <v>0</v>
      </c>
      <c r="M171" s="74">
        <f>IFERROR(INDEX('[1]2024'!$A:$Q,MATCH($A$3&amp;$D171,'[1]2024'!$B:$B,0),MATCH(M$4,'[1]2024'!$2:$2,0)),0)+IFERROR(INDEX('[1]2024'!$A:$Q,MATCH($B$3&amp;$D171,'[1]2024'!$B:$B,0),MATCH(M$4,'[1]2024'!$2:$2,0)),0)++IFERROR(INDEX('[1]2024'!$A:$Q,MATCH($C$3&amp;$D171,'[1]2024'!$B:$B,0),MATCH(M$4,'[1]2024'!$2:$2,0)),0)++IFERROR(INDEX('[1]2024'!$A:$Q,MATCH($D$3&amp;$D171,'[1]2024'!$B:$B,0),MATCH(M$4,'[1]2024'!$2:$2,0)),0)</f>
        <v>0</v>
      </c>
      <c r="N171" s="74">
        <f>IFERROR(INDEX('[1]2024'!$A:$Q,MATCH($A$3&amp;$D171,'[1]2024'!$B:$B,0),MATCH(N$4,'[1]2024'!$2:$2,0)),0)+IFERROR(INDEX('[1]2024'!$A:$Q,MATCH($B$3&amp;$D171,'[1]2024'!$B:$B,0),MATCH(N$4,'[1]2024'!$2:$2,0)),0)++IFERROR(INDEX('[1]2024'!$A:$Q,MATCH($C$3&amp;$D171,'[1]2024'!$B:$B,0),MATCH(N$4,'[1]2024'!$2:$2,0)),0)++IFERROR(INDEX('[1]2024'!$A:$Q,MATCH($D$3&amp;$D171,'[1]2024'!$B:$B,0),MATCH(N$4,'[1]2024'!$2:$2,0)),0)</f>
        <v>0</v>
      </c>
      <c r="O171" s="74">
        <f>IFERROR(INDEX('[1]2024'!$A:$Q,MATCH($A$3&amp;$D171,'[1]2024'!$B:$B,0),MATCH(O$4,'[1]2024'!$2:$2,0)),0)+IFERROR(INDEX('[1]2024'!$A:$Q,MATCH($B$3&amp;$D171,'[1]2024'!$B:$B,0),MATCH(O$4,'[1]2024'!$2:$2,0)),0)++IFERROR(INDEX('[1]2024'!$A:$Q,MATCH($C$3&amp;$D171,'[1]2024'!$B:$B,0),MATCH(O$4,'[1]2024'!$2:$2,0)),0)++IFERROR(INDEX('[1]2024'!$A:$Q,MATCH($D$3&amp;$D171,'[1]2024'!$B:$B,0),MATCH(O$4,'[1]2024'!$2:$2,0)),0)</f>
        <v>0</v>
      </c>
      <c r="P171" s="74">
        <f>IFERROR(INDEX('[1]2024'!$A:$Q,MATCH($A$3&amp;$D171,'[1]2024'!$B:$B,0),MATCH(P$4,'[1]2024'!$2:$2,0)),0)+IFERROR(INDEX('[1]2024'!$A:$Q,MATCH($B$3&amp;$D171,'[1]2024'!$B:$B,0),MATCH(P$4,'[1]2024'!$2:$2,0)),0)++IFERROR(INDEX('[1]2024'!$A:$Q,MATCH($C$3&amp;$D171,'[1]2024'!$B:$B,0),MATCH(P$4,'[1]2024'!$2:$2,0)),0)++IFERROR(INDEX('[1]2024'!$A:$Q,MATCH($D$3&amp;$D171,'[1]2024'!$B:$B,0),MATCH(P$4,'[1]2024'!$2:$2,0)),0)</f>
        <v>0</v>
      </c>
      <c r="Q171" s="74">
        <f>IFERROR(INDEX('[1]2024'!$A:$Q,MATCH($A$3&amp;$D171,'[1]2024'!$B:$B,0),MATCH(Q$4,'[1]2024'!$2:$2,0)),0)+IFERROR(INDEX('[1]2024'!$A:$Q,MATCH($B$3&amp;$D171,'[1]2024'!$B:$B,0),MATCH(Q$4,'[1]2024'!$2:$2,0)),0)++IFERROR(INDEX('[1]2024'!$A:$Q,MATCH($C$3&amp;$D171,'[1]2024'!$B:$B,0),MATCH(Q$4,'[1]2024'!$2:$2,0)),0)++IFERROR(INDEX('[1]2024'!$A:$Q,MATCH($D$3&amp;$D171,'[1]2024'!$B:$B,0),MATCH(Q$4,'[1]2024'!$2:$2,0)),0)</f>
        <v>0</v>
      </c>
      <c r="R171" s="74">
        <f>IFERROR(INDEX('[1]2024'!$A:$Q,MATCH($A$3&amp;$D171,'[1]2024'!$B:$B,0),MATCH(R$4,'[1]2024'!$2:$2,0)),0)+IFERROR(INDEX('[1]2024'!$A:$Q,MATCH($B$3&amp;$D171,'[1]2024'!$B:$B,0),MATCH(R$4,'[1]2024'!$2:$2,0)),0)++IFERROR(INDEX('[1]2024'!$A:$Q,MATCH($C$3&amp;$D171,'[1]2024'!$B:$B,0),MATCH(R$4,'[1]2024'!$2:$2,0)),0)++IFERROR(INDEX('[1]2024'!$A:$Q,MATCH($D$3&amp;$D171,'[1]2024'!$B:$B,0),MATCH(R$4,'[1]2024'!$2:$2,0)),0)</f>
        <v>0</v>
      </c>
      <c r="S171" s="74">
        <f>IFERROR(INDEX('[1]2024'!$A:$Q,MATCH($A$3&amp;$D171,'[1]2024'!$B:$B,0),MATCH(S$4,'[1]2024'!$2:$2,0)),0)+IFERROR(INDEX('[1]2024'!$A:$Q,MATCH($B$3&amp;$D171,'[1]2024'!$B:$B,0),MATCH(S$4,'[1]2024'!$2:$2,0)),0)++IFERROR(INDEX('[1]2024'!$A:$Q,MATCH($C$3&amp;$D171,'[1]2024'!$B:$B,0),MATCH(S$4,'[1]2024'!$2:$2,0)),0)++IFERROR(INDEX('[1]2024'!$A:$Q,MATCH($D$3&amp;$D171,'[1]2024'!$B:$B,0),MATCH(S$4,'[1]2024'!$2:$2,0)),0)</f>
        <v>0</v>
      </c>
      <c r="T171" s="75">
        <v>0</v>
      </c>
      <c r="U171" s="73">
        <f>SUM(V171:AG171)</f>
        <v>0</v>
      </c>
      <c r="V171" s="174">
        <v>0</v>
      </c>
      <c r="W171" s="105">
        <v>0</v>
      </c>
      <c r="X171" s="105">
        <v>0</v>
      </c>
      <c r="Y171" s="105">
        <v>0</v>
      </c>
      <c r="Z171" s="105">
        <v>0</v>
      </c>
      <c r="AA171" s="105">
        <v>0</v>
      </c>
      <c r="AB171" s="105">
        <v>0</v>
      </c>
      <c r="AC171" s="105">
        <v>0</v>
      </c>
      <c r="AD171" s="105">
        <v>0</v>
      </c>
      <c r="AE171" s="105">
        <v>0</v>
      </c>
      <c r="AF171" s="105">
        <v>0</v>
      </c>
      <c r="AG171" s="175">
        <v>0</v>
      </c>
      <c r="AH171" s="73">
        <f>SUM(AI171:AT171)</f>
        <v>0</v>
      </c>
      <c r="AI171" s="73"/>
      <c r="AJ171" s="73"/>
      <c r="AK171" s="73"/>
      <c r="AL171" s="73"/>
      <c r="AM171" s="73"/>
      <c r="AN171" s="73"/>
      <c r="AO171" s="73"/>
      <c r="AP171" s="73"/>
      <c r="AQ171" s="73"/>
      <c r="AR171" s="73"/>
      <c r="AS171" s="73"/>
      <c r="AT171" s="73"/>
      <c r="AU171" s="73">
        <f t="shared" si="109"/>
        <v>0</v>
      </c>
      <c r="AV171" s="73">
        <f t="shared" si="126"/>
        <v>0</v>
      </c>
      <c r="AW171" s="73">
        <f t="shared" si="127"/>
        <v>0</v>
      </c>
      <c r="AX171" s="73">
        <f t="shared" si="128"/>
        <v>0</v>
      </c>
      <c r="AY171" s="73">
        <f>IF($BC171="O",1.05*$AH171,$AH171)</f>
        <v>0</v>
      </c>
      <c r="AZ171" s="73">
        <f>IF($BC171="O",1.05*$AY171,$AY171)</f>
        <v>0</v>
      </c>
      <c r="BA171" s="73">
        <f>IF($BC171="O",1.05*$AZ171,$AZ171)</f>
        <v>0</v>
      </c>
      <c r="BB171" s="91"/>
      <c r="BC171" s="69" t="s">
        <v>39</v>
      </c>
      <c r="BD171" s="160"/>
      <c r="BE171" s="74">
        <v>0</v>
      </c>
      <c r="BF171" s="74">
        <v>0</v>
      </c>
      <c r="BG171" s="74">
        <v>0</v>
      </c>
      <c r="BH171" s="162">
        <f t="shared" si="147"/>
        <v>0</v>
      </c>
    </row>
    <row r="172" spans="1:60" outlineLevel="1" x14ac:dyDescent="0.3">
      <c r="A172" s="71" t="s">
        <v>326</v>
      </c>
      <c r="B172" s="149" t="s">
        <v>327</v>
      </c>
      <c r="C172" s="149" t="s">
        <v>31</v>
      </c>
      <c r="D172" s="150">
        <v>5122140</v>
      </c>
      <c r="E172" s="150" t="s">
        <v>328</v>
      </c>
      <c r="F172" s="173">
        <v>15000000</v>
      </c>
      <c r="G172" s="73">
        <f>SUM(H172:S172)</f>
        <v>0</v>
      </c>
      <c r="H172" s="74">
        <f>IFERROR(INDEX('[1]2024'!$A:$Q,MATCH($A$3&amp;$D172,'[1]2024'!$B:$B,0),MATCH(H$4,'[1]2024'!$2:$2,0)),0)+IFERROR(INDEX('[1]2024'!$A:$Q,MATCH($B$3&amp;$D172,'[1]2024'!$B:$B,0),MATCH(H$4,'[1]2024'!$2:$2,0)),0)++IFERROR(INDEX('[1]2024'!$A:$Q,MATCH($C$3&amp;$D172,'[1]2024'!$B:$B,0),MATCH(H$4,'[1]2024'!$2:$2,0)),0)++IFERROR(INDEX('[1]2024'!$A:$Q,MATCH($D$3&amp;$D172,'[1]2024'!$B:$B,0),MATCH(H$4,'[1]2024'!$2:$2,0)),0)</f>
        <v>0</v>
      </c>
      <c r="I172" s="74">
        <f>IFERROR(INDEX('[1]2024'!$A:$Q,MATCH($A$3&amp;$D172,'[1]2024'!$B:$B,0),MATCH(I$4,'[1]2024'!$2:$2,0)),0)+IFERROR(INDEX('[1]2024'!$A:$Q,MATCH($B$3&amp;$D172,'[1]2024'!$B:$B,0),MATCH(I$4,'[1]2024'!$2:$2,0)),0)++IFERROR(INDEX('[1]2024'!$A:$Q,MATCH($C$3&amp;$D172,'[1]2024'!$B:$B,0),MATCH(I$4,'[1]2024'!$2:$2,0)),0)++IFERROR(INDEX('[1]2024'!$A:$Q,MATCH($D$3&amp;$D172,'[1]2024'!$B:$B,0),MATCH(I$4,'[1]2024'!$2:$2,0)),0)</f>
        <v>0</v>
      </c>
      <c r="J172" s="74">
        <f>IFERROR(INDEX('[1]2024'!$A:$Q,MATCH($A$3&amp;$D172,'[1]2024'!$B:$B,0),MATCH(J$4,'[1]2024'!$2:$2,0)),0)+IFERROR(INDEX('[1]2024'!$A:$Q,MATCH($B$3&amp;$D172,'[1]2024'!$B:$B,0),MATCH(J$4,'[1]2024'!$2:$2,0)),0)++IFERROR(INDEX('[1]2024'!$A:$Q,MATCH($C$3&amp;$D172,'[1]2024'!$B:$B,0),MATCH(J$4,'[1]2024'!$2:$2,0)),0)++IFERROR(INDEX('[1]2024'!$A:$Q,MATCH($D$3&amp;$D172,'[1]2024'!$B:$B,0),MATCH(J$4,'[1]2024'!$2:$2,0)),0)</f>
        <v>0</v>
      </c>
      <c r="K172" s="74">
        <f>IFERROR(INDEX('[1]2024'!$A:$Q,MATCH($A$3&amp;$D172,'[1]2024'!$B:$B,0),MATCH(K$4,'[1]2024'!$2:$2,0)),0)+IFERROR(INDEX('[1]2024'!$A:$Q,MATCH($B$3&amp;$D172,'[1]2024'!$B:$B,0),MATCH(K$4,'[1]2024'!$2:$2,0)),0)++IFERROR(INDEX('[1]2024'!$A:$Q,MATCH($C$3&amp;$D172,'[1]2024'!$B:$B,0),MATCH(K$4,'[1]2024'!$2:$2,0)),0)++IFERROR(INDEX('[1]2024'!$A:$Q,MATCH($D$3&amp;$D172,'[1]2024'!$B:$B,0),MATCH(K$4,'[1]2024'!$2:$2,0)),0)</f>
        <v>0</v>
      </c>
      <c r="L172" s="74">
        <f>IFERROR(INDEX('[1]2024'!$A:$Q,MATCH($A$3&amp;$D172,'[1]2024'!$B:$B,0),MATCH(L$4,'[1]2024'!$2:$2,0)),0)+IFERROR(INDEX('[1]2024'!$A:$Q,MATCH($B$3&amp;$D172,'[1]2024'!$B:$B,0),MATCH(L$4,'[1]2024'!$2:$2,0)),0)++IFERROR(INDEX('[1]2024'!$A:$Q,MATCH($C$3&amp;$D172,'[1]2024'!$B:$B,0),MATCH(L$4,'[1]2024'!$2:$2,0)),0)++IFERROR(INDEX('[1]2024'!$A:$Q,MATCH($D$3&amp;$D172,'[1]2024'!$B:$B,0),MATCH(L$4,'[1]2024'!$2:$2,0)),0)</f>
        <v>0</v>
      </c>
      <c r="M172" s="74">
        <f>IFERROR(INDEX('[1]2024'!$A:$Q,MATCH($A$3&amp;$D172,'[1]2024'!$B:$B,0),MATCH(M$4,'[1]2024'!$2:$2,0)),0)+IFERROR(INDEX('[1]2024'!$A:$Q,MATCH($B$3&amp;$D172,'[1]2024'!$B:$B,0),MATCH(M$4,'[1]2024'!$2:$2,0)),0)++IFERROR(INDEX('[1]2024'!$A:$Q,MATCH($C$3&amp;$D172,'[1]2024'!$B:$B,0),MATCH(M$4,'[1]2024'!$2:$2,0)),0)++IFERROR(INDEX('[1]2024'!$A:$Q,MATCH($D$3&amp;$D172,'[1]2024'!$B:$B,0),MATCH(M$4,'[1]2024'!$2:$2,0)),0)</f>
        <v>0</v>
      </c>
      <c r="N172" s="74">
        <f>IFERROR(INDEX('[1]2024'!$A:$Q,MATCH($A$3&amp;$D172,'[1]2024'!$B:$B,0),MATCH(N$4,'[1]2024'!$2:$2,0)),0)+IFERROR(INDEX('[1]2024'!$A:$Q,MATCH($B$3&amp;$D172,'[1]2024'!$B:$B,0),MATCH(N$4,'[1]2024'!$2:$2,0)),0)++IFERROR(INDEX('[1]2024'!$A:$Q,MATCH($C$3&amp;$D172,'[1]2024'!$B:$B,0),MATCH(N$4,'[1]2024'!$2:$2,0)),0)++IFERROR(INDEX('[1]2024'!$A:$Q,MATCH($D$3&amp;$D172,'[1]2024'!$B:$B,0),MATCH(N$4,'[1]2024'!$2:$2,0)),0)</f>
        <v>0</v>
      </c>
      <c r="O172" s="74">
        <f>IFERROR(INDEX('[1]2024'!$A:$Q,MATCH($A$3&amp;$D172,'[1]2024'!$B:$B,0),MATCH(O$4,'[1]2024'!$2:$2,0)),0)+IFERROR(INDEX('[1]2024'!$A:$Q,MATCH($B$3&amp;$D172,'[1]2024'!$B:$B,0),MATCH(O$4,'[1]2024'!$2:$2,0)),0)++IFERROR(INDEX('[1]2024'!$A:$Q,MATCH($C$3&amp;$D172,'[1]2024'!$B:$B,0),MATCH(O$4,'[1]2024'!$2:$2,0)),0)++IFERROR(INDEX('[1]2024'!$A:$Q,MATCH($D$3&amp;$D172,'[1]2024'!$B:$B,0),MATCH(O$4,'[1]2024'!$2:$2,0)),0)</f>
        <v>0</v>
      </c>
      <c r="P172" s="74">
        <f>IFERROR(INDEX('[1]2024'!$A:$Q,MATCH($A$3&amp;$D172,'[1]2024'!$B:$B,0),MATCH(P$4,'[1]2024'!$2:$2,0)),0)+IFERROR(INDEX('[1]2024'!$A:$Q,MATCH($B$3&amp;$D172,'[1]2024'!$B:$B,0),MATCH(P$4,'[1]2024'!$2:$2,0)),0)++IFERROR(INDEX('[1]2024'!$A:$Q,MATCH($C$3&amp;$D172,'[1]2024'!$B:$B,0),MATCH(P$4,'[1]2024'!$2:$2,0)),0)++IFERROR(INDEX('[1]2024'!$A:$Q,MATCH($D$3&amp;$D172,'[1]2024'!$B:$B,0),MATCH(P$4,'[1]2024'!$2:$2,0)),0)</f>
        <v>0</v>
      </c>
      <c r="Q172" s="74">
        <f>IFERROR(INDEX('[1]2024'!$A:$Q,MATCH($A$3&amp;$D172,'[1]2024'!$B:$B,0),MATCH(Q$4,'[1]2024'!$2:$2,0)),0)+IFERROR(INDEX('[1]2024'!$A:$Q,MATCH($B$3&amp;$D172,'[1]2024'!$B:$B,0),MATCH(Q$4,'[1]2024'!$2:$2,0)),0)++IFERROR(INDEX('[1]2024'!$A:$Q,MATCH($C$3&amp;$D172,'[1]2024'!$B:$B,0),MATCH(Q$4,'[1]2024'!$2:$2,0)),0)++IFERROR(INDEX('[1]2024'!$A:$Q,MATCH($D$3&amp;$D172,'[1]2024'!$B:$B,0),MATCH(Q$4,'[1]2024'!$2:$2,0)),0)</f>
        <v>0</v>
      </c>
      <c r="R172" s="74">
        <f>IFERROR(INDEX('[1]2024'!$A:$Q,MATCH($A$3&amp;$D172,'[1]2024'!$B:$B,0),MATCH(R$4,'[1]2024'!$2:$2,0)),0)+IFERROR(INDEX('[1]2024'!$A:$Q,MATCH($B$3&amp;$D172,'[1]2024'!$B:$B,0),MATCH(R$4,'[1]2024'!$2:$2,0)),0)++IFERROR(INDEX('[1]2024'!$A:$Q,MATCH($C$3&amp;$D172,'[1]2024'!$B:$B,0),MATCH(R$4,'[1]2024'!$2:$2,0)),0)++IFERROR(INDEX('[1]2024'!$A:$Q,MATCH($D$3&amp;$D172,'[1]2024'!$B:$B,0),MATCH(R$4,'[1]2024'!$2:$2,0)),0)</f>
        <v>0</v>
      </c>
      <c r="S172" s="74">
        <f>IFERROR(INDEX('[1]2024'!$A:$Q,MATCH($A$3&amp;$D172,'[1]2024'!$B:$B,0),MATCH(S$4,'[1]2024'!$2:$2,0)),0)+IFERROR(INDEX('[1]2024'!$A:$Q,MATCH($B$3&amp;$D172,'[1]2024'!$B:$B,0),MATCH(S$4,'[1]2024'!$2:$2,0)),0)++IFERROR(INDEX('[1]2024'!$A:$Q,MATCH($C$3&amp;$D172,'[1]2024'!$B:$B,0),MATCH(S$4,'[1]2024'!$2:$2,0)),0)++IFERROR(INDEX('[1]2024'!$A:$Q,MATCH($D$3&amp;$D172,'[1]2024'!$B:$B,0),MATCH(S$4,'[1]2024'!$2:$2,0)),0)</f>
        <v>0</v>
      </c>
      <c r="T172" s="75">
        <v>0</v>
      </c>
      <c r="U172" s="73">
        <f>SUM(V172:AG172)</f>
        <v>0</v>
      </c>
      <c r="V172" s="174">
        <v>0</v>
      </c>
      <c r="W172" s="105">
        <v>0</v>
      </c>
      <c r="X172" s="105">
        <v>0</v>
      </c>
      <c r="Y172" s="105">
        <v>0</v>
      </c>
      <c r="Z172" s="105">
        <v>0</v>
      </c>
      <c r="AA172" s="105">
        <v>0</v>
      </c>
      <c r="AB172" s="105">
        <v>0</v>
      </c>
      <c r="AC172" s="105">
        <v>0</v>
      </c>
      <c r="AD172" s="105">
        <v>0</v>
      </c>
      <c r="AE172" s="105">
        <v>0</v>
      </c>
      <c r="AF172" s="105">
        <v>0</v>
      </c>
      <c r="AG172" s="175">
        <v>0</v>
      </c>
      <c r="AH172" s="73">
        <f>SUM(AI172:AT172)</f>
        <v>0</v>
      </c>
      <c r="AI172" s="73"/>
      <c r="AJ172" s="73"/>
      <c r="AK172" s="73"/>
      <c r="AL172" s="73"/>
      <c r="AM172" s="73"/>
      <c r="AN172" s="73"/>
      <c r="AO172" s="73"/>
      <c r="AP172" s="73"/>
      <c r="AQ172" s="73"/>
      <c r="AR172" s="73"/>
      <c r="AS172" s="73"/>
      <c r="AT172" s="73"/>
      <c r="AU172" s="73">
        <f t="shared" si="109"/>
        <v>0</v>
      </c>
      <c r="AV172" s="73">
        <f t="shared" si="126"/>
        <v>0</v>
      </c>
      <c r="AW172" s="73">
        <f t="shared" si="127"/>
        <v>0</v>
      </c>
      <c r="AX172" s="73">
        <f t="shared" si="128"/>
        <v>0</v>
      </c>
      <c r="AY172" s="73">
        <f>IF($BC172="O",1.05*$AH172,$AH172)</f>
        <v>0</v>
      </c>
      <c r="AZ172" s="73">
        <f>IF($BC172="O",1.05*$AY172,$AY172)</f>
        <v>0</v>
      </c>
      <c r="BA172" s="73">
        <f>IF($BC172="O",1.05*$AZ172,$AZ172)</f>
        <v>0</v>
      </c>
      <c r="BB172" s="91"/>
      <c r="BC172" s="69" t="s">
        <v>39</v>
      </c>
      <c r="BD172" s="160"/>
      <c r="BE172" s="74">
        <v>0</v>
      </c>
      <c r="BF172" s="74">
        <v>0</v>
      </c>
      <c r="BG172" s="74">
        <v>0</v>
      </c>
      <c r="BH172" s="162">
        <f t="shared" si="147"/>
        <v>0</v>
      </c>
    </row>
    <row r="173" spans="1:60" x14ac:dyDescent="0.3">
      <c r="A173" s="57" t="s">
        <v>329</v>
      </c>
      <c r="B173" s="158" t="s">
        <v>21</v>
      </c>
      <c r="C173" s="158"/>
      <c r="D173" s="159"/>
      <c r="E173" s="159"/>
      <c r="F173" s="169">
        <v>0</v>
      </c>
      <c r="G173" s="61">
        <f t="shared" ref="G173" si="160">SUM(G174:G176)</f>
        <v>0</v>
      </c>
      <c r="H173" s="62">
        <f t="shared" ref="H173:S173" si="161">SUM(H174:H176)</f>
        <v>0</v>
      </c>
      <c r="I173" s="63">
        <f t="shared" si="161"/>
        <v>0</v>
      </c>
      <c r="J173" s="63">
        <f t="shared" si="161"/>
        <v>0</v>
      </c>
      <c r="K173" s="63">
        <f t="shared" si="161"/>
        <v>0</v>
      </c>
      <c r="L173" s="63">
        <f t="shared" si="161"/>
        <v>0</v>
      </c>
      <c r="M173" s="63">
        <f t="shared" si="161"/>
        <v>0</v>
      </c>
      <c r="N173" s="63">
        <f t="shared" si="161"/>
        <v>0</v>
      </c>
      <c r="O173" s="63">
        <f t="shared" si="161"/>
        <v>0</v>
      </c>
      <c r="P173" s="63">
        <f t="shared" si="161"/>
        <v>0</v>
      </c>
      <c r="Q173" s="63">
        <f t="shared" si="161"/>
        <v>0</v>
      </c>
      <c r="R173" s="63">
        <f t="shared" si="161"/>
        <v>0</v>
      </c>
      <c r="S173" s="63">
        <f t="shared" si="161"/>
        <v>0</v>
      </c>
      <c r="T173" s="64">
        <v>0</v>
      </c>
      <c r="U173" s="61">
        <f t="shared" ref="U173:Z173" si="162">SUM(U174:U176)</f>
        <v>0</v>
      </c>
      <c r="V173" s="85">
        <f t="shared" si="162"/>
        <v>0</v>
      </c>
      <c r="W173" s="99">
        <f t="shared" si="162"/>
        <v>0</v>
      </c>
      <c r="X173" s="99">
        <f t="shared" si="162"/>
        <v>0</v>
      </c>
      <c r="Y173" s="99">
        <f t="shared" si="162"/>
        <v>0</v>
      </c>
      <c r="Z173" s="99">
        <f t="shared" si="162"/>
        <v>0</v>
      </c>
      <c r="AA173" s="99">
        <v>0</v>
      </c>
      <c r="AB173" s="99">
        <v>0</v>
      </c>
      <c r="AC173" s="99">
        <v>0</v>
      </c>
      <c r="AD173" s="99">
        <v>0</v>
      </c>
      <c r="AE173" s="99">
        <v>0</v>
      </c>
      <c r="AF173" s="99">
        <v>0</v>
      </c>
      <c r="AG173" s="170">
        <v>0</v>
      </c>
      <c r="AH173" s="61">
        <f t="shared" ref="AH173:AT173" si="163">SUM(AH174:AH176)</f>
        <v>0</v>
      </c>
      <c r="AI173" s="61">
        <f t="shared" si="163"/>
        <v>0</v>
      </c>
      <c r="AJ173" s="61">
        <f t="shared" si="163"/>
        <v>0</v>
      </c>
      <c r="AK173" s="61">
        <f t="shared" si="163"/>
        <v>0</v>
      </c>
      <c r="AL173" s="61">
        <f t="shared" si="163"/>
        <v>0</v>
      </c>
      <c r="AM173" s="61">
        <f t="shared" si="163"/>
        <v>0</v>
      </c>
      <c r="AN173" s="61">
        <f t="shared" si="163"/>
        <v>0</v>
      </c>
      <c r="AO173" s="61">
        <f t="shared" si="163"/>
        <v>0</v>
      </c>
      <c r="AP173" s="61">
        <f t="shared" si="163"/>
        <v>0</v>
      </c>
      <c r="AQ173" s="61">
        <f t="shared" si="163"/>
        <v>0</v>
      </c>
      <c r="AR173" s="61">
        <f t="shared" si="163"/>
        <v>0</v>
      </c>
      <c r="AS173" s="61">
        <f t="shared" si="163"/>
        <v>0</v>
      </c>
      <c r="AT173" s="61">
        <f t="shared" si="163"/>
        <v>0</v>
      </c>
      <c r="AU173" s="61">
        <f t="shared" si="109"/>
        <v>0</v>
      </c>
      <c r="AV173" s="61">
        <f t="shared" si="126"/>
        <v>0</v>
      </c>
      <c r="AW173" s="61">
        <f t="shared" si="127"/>
        <v>0</v>
      </c>
      <c r="AX173" s="61">
        <f t="shared" si="128"/>
        <v>0</v>
      </c>
      <c r="AY173" s="61">
        <f>SUM(AY174:AY176)</f>
        <v>0</v>
      </c>
      <c r="AZ173" s="61">
        <f>SUM(AZ174:AZ176)</f>
        <v>0</v>
      </c>
      <c r="BA173" s="61">
        <f>SUM(BA174:BA176)</f>
        <v>0</v>
      </c>
      <c r="BB173" s="91"/>
      <c r="BC173" s="171"/>
      <c r="BD173" s="172"/>
      <c r="BE173" s="85">
        <f>SUM(BE174:BE176)</f>
        <v>0</v>
      </c>
      <c r="BF173" s="85">
        <v>0</v>
      </c>
      <c r="BG173" s="85">
        <v>0</v>
      </c>
      <c r="BH173" s="161">
        <f t="shared" si="147"/>
        <v>0</v>
      </c>
    </row>
    <row r="174" spans="1:60" outlineLevel="1" x14ac:dyDescent="0.3">
      <c r="A174" s="71" t="s">
        <v>330</v>
      </c>
      <c r="B174" s="149" t="s">
        <v>331</v>
      </c>
      <c r="C174" s="149" t="s">
        <v>31</v>
      </c>
      <c r="D174" s="150">
        <v>5123110</v>
      </c>
      <c r="E174" s="150" t="s">
        <v>332</v>
      </c>
      <c r="F174" s="173">
        <v>0</v>
      </c>
      <c r="G174" s="73">
        <f>SUM(H174:S174)</f>
        <v>0</v>
      </c>
      <c r="H174" s="74">
        <f>IFERROR(INDEX('[1]2024'!$A:$Q,MATCH($A$3&amp;$D174,'[1]2024'!$B:$B,0),MATCH(H$4,'[1]2024'!$2:$2,0)),0)+IFERROR(INDEX('[1]2024'!$A:$Q,MATCH($B$3&amp;$D174,'[1]2024'!$B:$B,0),MATCH(H$4,'[1]2024'!$2:$2,0)),0)++IFERROR(INDEX('[1]2024'!$A:$Q,MATCH($C$3&amp;$D174,'[1]2024'!$B:$B,0),MATCH(H$4,'[1]2024'!$2:$2,0)),0)++IFERROR(INDEX('[1]2024'!$A:$Q,MATCH($D$3&amp;$D174,'[1]2024'!$B:$B,0),MATCH(H$4,'[1]2024'!$2:$2,0)),0)</f>
        <v>0</v>
      </c>
      <c r="I174" s="74">
        <f>IFERROR(INDEX('[1]2024'!$A:$Q,MATCH($A$3&amp;$D174,'[1]2024'!$B:$B,0),MATCH(I$4,'[1]2024'!$2:$2,0)),0)+IFERROR(INDEX('[1]2024'!$A:$Q,MATCH($B$3&amp;$D174,'[1]2024'!$B:$B,0),MATCH(I$4,'[1]2024'!$2:$2,0)),0)++IFERROR(INDEX('[1]2024'!$A:$Q,MATCH($C$3&amp;$D174,'[1]2024'!$B:$B,0),MATCH(I$4,'[1]2024'!$2:$2,0)),0)++IFERROR(INDEX('[1]2024'!$A:$Q,MATCH($D$3&amp;$D174,'[1]2024'!$B:$B,0),MATCH(I$4,'[1]2024'!$2:$2,0)),0)</f>
        <v>0</v>
      </c>
      <c r="J174" s="74">
        <f>IFERROR(INDEX('[1]2024'!$A:$Q,MATCH($A$3&amp;$D174,'[1]2024'!$B:$B,0),MATCH(J$4,'[1]2024'!$2:$2,0)),0)+IFERROR(INDEX('[1]2024'!$A:$Q,MATCH($B$3&amp;$D174,'[1]2024'!$B:$B,0),MATCH(J$4,'[1]2024'!$2:$2,0)),0)++IFERROR(INDEX('[1]2024'!$A:$Q,MATCH($C$3&amp;$D174,'[1]2024'!$B:$B,0),MATCH(J$4,'[1]2024'!$2:$2,0)),0)++IFERROR(INDEX('[1]2024'!$A:$Q,MATCH($D$3&amp;$D174,'[1]2024'!$B:$B,0),MATCH(J$4,'[1]2024'!$2:$2,0)),0)</f>
        <v>0</v>
      </c>
      <c r="K174" s="74">
        <f>IFERROR(INDEX('[1]2024'!$A:$Q,MATCH($A$3&amp;$D174,'[1]2024'!$B:$B,0),MATCH(K$4,'[1]2024'!$2:$2,0)),0)+IFERROR(INDEX('[1]2024'!$A:$Q,MATCH($B$3&amp;$D174,'[1]2024'!$B:$B,0),MATCH(K$4,'[1]2024'!$2:$2,0)),0)++IFERROR(INDEX('[1]2024'!$A:$Q,MATCH($C$3&amp;$D174,'[1]2024'!$B:$B,0),MATCH(K$4,'[1]2024'!$2:$2,0)),0)++IFERROR(INDEX('[1]2024'!$A:$Q,MATCH($D$3&amp;$D174,'[1]2024'!$B:$B,0),MATCH(K$4,'[1]2024'!$2:$2,0)),0)</f>
        <v>0</v>
      </c>
      <c r="L174" s="74">
        <f>IFERROR(INDEX('[1]2024'!$A:$Q,MATCH($A$3&amp;$D174,'[1]2024'!$B:$B,0),MATCH(L$4,'[1]2024'!$2:$2,0)),0)+IFERROR(INDEX('[1]2024'!$A:$Q,MATCH($B$3&amp;$D174,'[1]2024'!$B:$B,0),MATCH(L$4,'[1]2024'!$2:$2,0)),0)++IFERROR(INDEX('[1]2024'!$A:$Q,MATCH($C$3&amp;$D174,'[1]2024'!$B:$B,0),MATCH(L$4,'[1]2024'!$2:$2,0)),0)++IFERROR(INDEX('[1]2024'!$A:$Q,MATCH($D$3&amp;$D174,'[1]2024'!$B:$B,0),MATCH(L$4,'[1]2024'!$2:$2,0)),0)</f>
        <v>0</v>
      </c>
      <c r="M174" s="74">
        <f>IFERROR(INDEX('[1]2024'!$A:$Q,MATCH($A$3&amp;$D174,'[1]2024'!$B:$B,0),MATCH(M$4,'[1]2024'!$2:$2,0)),0)+IFERROR(INDEX('[1]2024'!$A:$Q,MATCH($B$3&amp;$D174,'[1]2024'!$B:$B,0),MATCH(M$4,'[1]2024'!$2:$2,0)),0)++IFERROR(INDEX('[1]2024'!$A:$Q,MATCH($C$3&amp;$D174,'[1]2024'!$B:$B,0),MATCH(M$4,'[1]2024'!$2:$2,0)),0)++IFERROR(INDEX('[1]2024'!$A:$Q,MATCH($D$3&amp;$D174,'[1]2024'!$B:$B,0),MATCH(M$4,'[1]2024'!$2:$2,0)),0)</f>
        <v>0</v>
      </c>
      <c r="N174" s="74">
        <f>IFERROR(INDEX('[1]2024'!$A:$Q,MATCH($A$3&amp;$D174,'[1]2024'!$B:$B,0),MATCH(N$4,'[1]2024'!$2:$2,0)),0)+IFERROR(INDEX('[1]2024'!$A:$Q,MATCH($B$3&amp;$D174,'[1]2024'!$B:$B,0),MATCH(N$4,'[1]2024'!$2:$2,0)),0)++IFERROR(INDEX('[1]2024'!$A:$Q,MATCH($C$3&amp;$D174,'[1]2024'!$B:$B,0),MATCH(N$4,'[1]2024'!$2:$2,0)),0)++IFERROR(INDEX('[1]2024'!$A:$Q,MATCH($D$3&amp;$D174,'[1]2024'!$B:$B,0),MATCH(N$4,'[1]2024'!$2:$2,0)),0)</f>
        <v>0</v>
      </c>
      <c r="O174" s="74">
        <f>IFERROR(INDEX('[1]2024'!$A:$Q,MATCH($A$3&amp;$D174,'[1]2024'!$B:$B,0),MATCH(O$4,'[1]2024'!$2:$2,0)),0)+IFERROR(INDEX('[1]2024'!$A:$Q,MATCH($B$3&amp;$D174,'[1]2024'!$B:$B,0),MATCH(O$4,'[1]2024'!$2:$2,0)),0)++IFERROR(INDEX('[1]2024'!$A:$Q,MATCH($C$3&amp;$D174,'[1]2024'!$B:$B,0),MATCH(O$4,'[1]2024'!$2:$2,0)),0)++IFERROR(INDEX('[1]2024'!$A:$Q,MATCH($D$3&amp;$D174,'[1]2024'!$B:$B,0),MATCH(O$4,'[1]2024'!$2:$2,0)),0)</f>
        <v>0</v>
      </c>
      <c r="P174" s="74">
        <f>IFERROR(INDEX('[1]2024'!$A:$Q,MATCH($A$3&amp;$D174,'[1]2024'!$B:$B,0),MATCH(P$4,'[1]2024'!$2:$2,0)),0)+IFERROR(INDEX('[1]2024'!$A:$Q,MATCH($B$3&amp;$D174,'[1]2024'!$B:$B,0),MATCH(P$4,'[1]2024'!$2:$2,0)),0)++IFERROR(INDEX('[1]2024'!$A:$Q,MATCH($C$3&amp;$D174,'[1]2024'!$B:$B,0),MATCH(P$4,'[1]2024'!$2:$2,0)),0)++IFERROR(INDEX('[1]2024'!$A:$Q,MATCH($D$3&amp;$D174,'[1]2024'!$B:$B,0),MATCH(P$4,'[1]2024'!$2:$2,0)),0)</f>
        <v>0</v>
      </c>
      <c r="Q174" s="74">
        <f>IFERROR(INDEX('[1]2024'!$A:$Q,MATCH($A$3&amp;$D174,'[1]2024'!$B:$B,0),MATCH(Q$4,'[1]2024'!$2:$2,0)),0)+IFERROR(INDEX('[1]2024'!$A:$Q,MATCH($B$3&amp;$D174,'[1]2024'!$B:$B,0),MATCH(Q$4,'[1]2024'!$2:$2,0)),0)++IFERROR(INDEX('[1]2024'!$A:$Q,MATCH($C$3&amp;$D174,'[1]2024'!$B:$B,0),MATCH(Q$4,'[1]2024'!$2:$2,0)),0)++IFERROR(INDEX('[1]2024'!$A:$Q,MATCH($D$3&amp;$D174,'[1]2024'!$B:$B,0),MATCH(Q$4,'[1]2024'!$2:$2,0)),0)</f>
        <v>0</v>
      </c>
      <c r="R174" s="74">
        <f>IFERROR(INDEX('[1]2024'!$A:$Q,MATCH($A$3&amp;$D174,'[1]2024'!$B:$B,0),MATCH(R$4,'[1]2024'!$2:$2,0)),0)+IFERROR(INDEX('[1]2024'!$A:$Q,MATCH($B$3&amp;$D174,'[1]2024'!$B:$B,0),MATCH(R$4,'[1]2024'!$2:$2,0)),0)++IFERROR(INDEX('[1]2024'!$A:$Q,MATCH($C$3&amp;$D174,'[1]2024'!$B:$B,0),MATCH(R$4,'[1]2024'!$2:$2,0)),0)++IFERROR(INDEX('[1]2024'!$A:$Q,MATCH($D$3&amp;$D174,'[1]2024'!$B:$B,0),MATCH(R$4,'[1]2024'!$2:$2,0)),0)</f>
        <v>0</v>
      </c>
      <c r="S174" s="74">
        <f>IFERROR(INDEX('[1]2024'!$A:$Q,MATCH($A$3&amp;$D174,'[1]2024'!$B:$B,0),MATCH(S$4,'[1]2024'!$2:$2,0)),0)+IFERROR(INDEX('[1]2024'!$A:$Q,MATCH($B$3&amp;$D174,'[1]2024'!$B:$B,0),MATCH(S$4,'[1]2024'!$2:$2,0)),0)++IFERROR(INDEX('[1]2024'!$A:$Q,MATCH($C$3&amp;$D174,'[1]2024'!$B:$B,0),MATCH(S$4,'[1]2024'!$2:$2,0)),0)++IFERROR(INDEX('[1]2024'!$A:$Q,MATCH($D$3&amp;$D174,'[1]2024'!$B:$B,0),MATCH(S$4,'[1]2024'!$2:$2,0)),0)</f>
        <v>0</v>
      </c>
      <c r="T174" s="75">
        <v>0</v>
      </c>
      <c r="U174" s="73">
        <f>SUM(V174:AG174)</f>
        <v>0</v>
      </c>
      <c r="V174" s="174">
        <v>0</v>
      </c>
      <c r="W174" s="105">
        <v>0</v>
      </c>
      <c r="X174" s="105">
        <v>0</v>
      </c>
      <c r="Y174" s="105">
        <v>0</v>
      </c>
      <c r="Z174" s="105">
        <v>0</v>
      </c>
      <c r="AA174" s="105">
        <v>0</v>
      </c>
      <c r="AB174" s="105">
        <v>0</v>
      </c>
      <c r="AC174" s="105">
        <v>0</v>
      </c>
      <c r="AD174" s="105">
        <v>0</v>
      </c>
      <c r="AE174" s="105">
        <v>0</v>
      </c>
      <c r="AF174" s="105">
        <v>0</v>
      </c>
      <c r="AG174" s="175">
        <v>0</v>
      </c>
      <c r="AH174" s="73">
        <f>SUM(AI174:AT174)</f>
        <v>0</v>
      </c>
      <c r="AI174" s="73"/>
      <c r="AJ174" s="73"/>
      <c r="AK174" s="73"/>
      <c r="AL174" s="73"/>
      <c r="AM174" s="73"/>
      <c r="AN174" s="73"/>
      <c r="AO174" s="73"/>
      <c r="AP174" s="73"/>
      <c r="AQ174" s="73"/>
      <c r="AR174" s="73"/>
      <c r="AS174" s="73"/>
      <c r="AT174" s="73"/>
      <c r="AU174" s="73">
        <f t="shared" si="109"/>
        <v>0</v>
      </c>
      <c r="AV174" s="73">
        <f t="shared" si="126"/>
        <v>0</v>
      </c>
      <c r="AW174" s="73">
        <f t="shared" si="127"/>
        <v>0</v>
      </c>
      <c r="AX174" s="73">
        <f t="shared" si="128"/>
        <v>0</v>
      </c>
      <c r="AY174" s="73">
        <f>IF($BC174="O",1.05*$AH174,$AH174)</f>
        <v>0</v>
      </c>
      <c r="AZ174" s="73">
        <f>IF($BC174="O",1.05*$AY174,$AY174)</f>
        <v>0</v>
      </c>
      <c r="BA174" s="73">
        <f>IF($BC174="O",1.05*$AZ174,$AZ174)</f>
        <v>0</v>
      </c>
      <c r="BB174" s="91"/>
      <c r="BC174" s="69" t="s">
        <v>24</v>
      </c>
      <c r="BD174" s="160"/>
      <c r="BE174" s="174">
        <v>0</v>
      </c>
      <c r="BF174" s="174">
        <v>0</v>
      </c>
      <c r="BG174" s="174">
        <v>0</v>
      </c>
      <c r="BH174" s="162">
        <f t="shared" si="147"/>
        <v>0</v>
      </c>
    </row>
    <row r="175" spans="1:60" outlineLevel="1" x14ac:dyDescent="0.3">
      <c r="A175" s="71" t="s">
        <v>333</v>
      </c>
      <c r="B175" s="149" t="s">
        <v>334</v>
      </c>
      <c r="C175" s="149" t="s">
        <v>31</v>
      </c>
      <c r="D175" s="150">
        <v>5123120</v>
      </c>
      <c r="E175" s="150" t="s">
        <v>335</v>
      </c>
      <c r="F175" s="173">
        <v>0</v>
      </c>
      <c r="G175" s="73">
        <f>SUM(H175:S175)</f>
        <v>0</v>
      </c>
      <c r="H175" s="74">
        <f>IFERROR(INDEX('[1]2024'!$A:$Q,MATCH($A$3&amp;$D175,'[1]2024'!$B:$B,0),MATCH(H$4,'[1]2024'!$2:$2,0)),0)+IFERROR(INDEX('[1]2024'!$A:$Q,MATCH($B$3&amp;$D175,'[1]2024'!$B:$B,0),MATCH(H$4,'[1]2024'!$2:$2,0)),0)++IFERROR(INDEX('[1]2024'!$A:$Q,MATCH($C$3&amp;$D175,'[1]2024'!$B:$B,0),MATCH(H$4,'[1]2024'!$2:$2,0)),0)++IFERROR(INDEX('[1]2024'!$A:$Q,MATCH($D$3&amp;$D175,'[1]2024'!$B:$B,0),MATCH(H$4,'[1]2024'!$2:$2,0)),0)</f>
        <v>0</v>
      </c>
      <c r="I175" s="74">
        <f>IFERROR(INDEX('[1]2024'!$A:$Q,MATCH($A$3&amp;$D175,'[1]2024'!$B:$B,0),MATCH(I$4,'[1]2024'!$2:$2,0)),0)+IFERROR(INDEX('[1]2024'!$A:$Q,MATCH($B$3&amp;$D175,'[1]2024'!$B:$B,0),MATCH(I$4,'[1]2024'!$2:$2,0)),0)++IFERROR(INDEX('[1]2024'!$A:$Q,MATCH($C$3&amp;$D175,'[1]2024'!$B:$B,0),MATCH(I$4,'[1]2024'!$2:$2,0)),0)++IFERROR(INDEX('[1]2024'!$A:$Q,MATCH($D$3&amp;$D175,'[1]2024'!$B:$B,0),MATCH(I$4,'[1]2024'!$2:$2,0)),0)</f>
        <v>0</v>
      </c>
      <c r="J175" s="74">
        <f>IFERROR(INDEX('[1]2024'!$A:$Q,MATCH($A$3&amp;$D175,'[1]2024'!$B:$B,0),MATCH(J$4,'[1]2024'!$2:$2,0)),0)+IFERROR(INDEX('[1]2024'!$A:$Q,MATCH($B$3&amp;$D175,'[1]2024'!$B:$B,0),MATCH(J$4,'[1]2024'!$2:$2,0)),0)++IFERROR(INDEX('[1]2024'!$A:$Q,MATCH($C$3&amp;$D175,'[1]2024'!$B:$B,0),MATCH(J$4,'[1]2024'!$2:$2,0)),0)++IFERROR(INDEX('[1]2024'!$A:$Q,MATCH($D$3&amp;$D175,'[1]2024'!$B:$B,0),MATCH(J$4,'[1]2024'!$2:$2,0)),0)</f>
        <v>0</v>
      </c>
      <c r="K175" s="74">
        <f>IFERROR(INDEX('[1]2024'!$A:$Q,MATCH($A$3&amp;$D175,'[1]2024'!$B:$B,0),MATCH(K$4,'[1]2024'!$2:$2,0)),0)+IFERROR(INDEX('[1]2024'!$A:$Q,MATCH($B$3&amp;$D175,'[1]2024'!$B:$B,0),MATCH(K$4,'[1]2024'!$2:$2,0)),0)++IFERROR(INDEX('[1]2024'!$A:$Q,MATCH($C$3&amp;$D175,'[1]2024'!$B:$B,0),MATCH(K$4,'[1]2024'!$2:$2,0)),0)++IFERROR(INDEX('[1]2024'!$A:$Q,MATCH($D$3&amp;$D175,'[1]2024'!$B:$B,0),MATCH(K$4,'[1]2024'!$2:$2,0)),0)</f>
        <v>0</v>
      </c>
      <c r="L175" s="74">
        <f>IFERROR(INDEX('[1]2024'!$A:$Q,MATCH($A$3&amp;$D175,'[1]2024'!$B:$B,0),MATCH(L$4,'[1]2024'!$2:$2,0)),0)+IFERROR(INDEX('[1]2024'!$A:$Q,MATCH($B$3&amp;$D175,'[1]2024'!$B:$B,0),MATCH(L$4,'[1]2024'!$2:$2,0)),0)++IFERROR(INDEX('[1]2024'!$A:$Q,MATCH($C$3&amp;$D175,'[1]2024'!$B:$B,0),MATCH(L$4,'[1]2024'!$2:$2,0)),0)++IFERROR(INDEX('[1]2024'!$A:$Q,MATCH($D$3&amp;$D175,'[1]2024'!$B:$B,0),MATCH(L$4,'[1]2024'!$2:$2,0)),0)</f>
        <v>0</v>
      </c>
      <c r="M175" s="74">
        <f>IFERROR(INDEX('[1]2024'!$A:$Q,MATCH($A$3&amp;$D175,'[1]2024'!$B:$B,0),MATCH(M$4,'[1]2024'!$2:$2,0)),0)+IFERROR(INDEX('[1]2024'!$A:$Q,MATCH($B$3&amp;$D175,'[1]2024'!$B:$B,0),MATCH(M$4,'[1]2024'!$2:$2,0)),0)++IFERROR(INDEX('[1]2024'!$A:$Q,MATCH($C$3&amp;$D175,'[1]2024'!$B:$B,0),MATCH(M$4,'[1]2024'!$2:$2,0)),0)++IFERROR(INDEX('[1]2024'!$A:$Q,MATCH($D$3&amp;$D175,'[1]2024'!$B:$B,0),MATCH(M$4,'[1]2024'!$2:$2,0)),0)</f>
        <v>0</v>
      </c>
      <c r="N175" s="74">
        <f>IFERROR(INDEX('[1]2024'!$A:$Q,MATCH($A$3&amp;$D175,'[1]2024'!$B:$B,0),MATCH(N$4,'[1]2024'!$2:$2,0)),0)+IFERROR(INDEX('[1]2024'!$A:$Q,MATCH($B$3&amp;$D175,'[1]2024'!$B:$B,0),MATCH(N$4,'[1]2024'!$2:$2,0)),0)++IFERROR(INDEX('[1]2024'!$A:$Q,MATCH($C$3&amp;$D175,'[1]2024'!$B:$B,0),MATCH(N$4,'[1]2024'!$2:$2,0)),0)++IFERROR(INDEX('[1]2024'!$A:$Q,MATCH($D$3&amp;$D175,'[1]2024'!$B:$B,0),MATCH(N$4,'[1]2024'!$2:$2,0)),0)</f>
        <v>0</v>
      </c>
      <c r="O175" s="74">
        <f>IFERROR(INDEX('[1]2024'!$A:$Q,MATCH($A$3&amp;$D175,'[1]2024'!$B:$B,0),MATCH(O$4,'[1]2024'!$2:$2,0)),0)+IFERROR(INDEX('[1]2024'!$A:$Q,MATCH($B$3&amp;$D175,'[1]2024'!$B:$B,0),MATCH(O$4,'[1]2024'!$2:$2,0)),0)++IFERROR(INDEX('[1]2024'!$A:$Q,MATCH($C$3&amp;$D175,'[1]2024'!$B:$B,0),MATCH(O$4,'[1]2024'!$2:$2,0)),0)++IFERROR(INDEX('[1]2024'!$A:$Q,MATCH($D$3&amp;$D175,'[1]2024'!$B:$B,0),MATCH(O$4,'[1]2024'!$2:$2,0)),0)</f>
        <v>0</v>
      </c>
      <c r="P175" s="74">
        <f>IFERROR(INDEX('[1]2024'!$A:$Q,MATCH($A$3&amp;$D175,'[1]2024'!$B:$B,0),MATCH(P$4,'[1]2024'!$2:$2,0)),0)+IFERROR(INDEX('[1]2024'!$A:$Q,MATCH($B$3&amp;$D175,'[1]2024'!$B:$B,0),MATCH(P$4,'[1]2024'!$2:$2,0)),0)++IFERROR(INDEX('[1]2024'!$A:$Q,MATCH($C$3&amp;$D175,'[1]2024'!$B:$B,0),MATCH(P$4,'[1]2024'!$2:$2,0)),0)++IFERROR(INDEX('[1]2024'!$A:$Q,MATCH($D$3&amp;$D175,'[1]2024'!$B:$B,0),MATCH(P$4,'[1]2024'!$2:$2,0)),0)</f>
        <v>0</v>
      </c>
      <c r="Q175" s="74">
        <f>IFERROR(INDEX('[1]2024'!$A:$Q,MATCH($A$3&amp;$D175,'[1]2024'!$B:$B,0),MATCH(Q$4,'[1]2024'!$2:$2,0)),0)+IFERROR(INDEX('[1]2024'!$A:$Q,MATCH($B$3&amp;$D175,'[1]2024'!$B:$B,0),MATCH(Q$4,'[1]2024'!$2:$2,0)),0)++IFERROR(INDEX('[1]2024'!$A:$Q,MATCH($C$3&amp;$D175,'[1]2024'!$B:$B,0),MATCH(Q$4,'[1]2024'!$2:$2,0)),0)++IFERROR(INDEX('[1]2024'!$A:$Q,MATCH($D$3&amp;$D175,'[1]2024'!$B:$B,0),MATCH(Q$4,'[1]2024'!$2:$2,0)),0)</f>
        <v>0</v>
      </c>
      <c r="R175" s="74">
        <f>IFERROR(INDEX('[1]2024'!$A:$Q,MATCH($A$3&amp;$D175,'[1]2024'!$B:$B,0),MATCH(R$4,'[1]2024'!$2:$2,0)),0)+IFERROR(INDEX('[1]2024'!$A:$Q,MATCH($B$3&amp;$D175,'[1]2024'!$B:$B,0),MATCH(R$4,'[1]2024'!$2:$2,0)),0)++IFERROR(INDEX('[1]2024'!$A:$Q,MATCH($C$3&amp;$D175,'[1]2024'!$B:$B,0),MATCH(R$4,'[1]2024'!$2:$2,0)),0)++IFERROR(INDEX('[1]2024'!$A:$Q,MATCH($D$3&amp;$D175,'[1]2024'!$B:$B,0),MATCH(R$4,'[1]2024'!$2:$2,0)),0)</f>
        <v>0</v>
      </c>
      <c r="S175" s="74">
        <f>IFERROR(INDEX('[1]2024'!$A:$Q,MATCH($A$3&amp;$D175,'[1]2024'!$B:$B,0),MATCH(S$4,'[1]2024'!$2:$2,0)),0)+IFERROR(INDEX('[1]2024'!$A:$Q,MATCH($B$3&amp;$D175,'[1]2024'!$B:$B,0),MATCH(S$4,'[1]2024'!$2:$2,0)),0)++IFERROR(INDEX('[1]2024'!$A:$Q,MATCH($C$3&amp;$D175,'[1]2024'!$B:$B,0),MATCH(S$4,'[1]2024'!$2:$2,0)),0)++IFERROR(INDEX('[1]2024'!$A:$Q,MATCH($D$3&amp;$D175,'[1]2024'!$B:$B,0),MATCH(S$4,'[1]2024'!$2:$2,0)),0)</f>
        <v>0</v>
      </c>
      <c r="T175" s="75">
        <v>0</v>
      </c>
      <c r="U175" s="73">
        <f>SUM(V175:AG175)</f>
        <v>0</v>
      </c>
      <c r="V175" s="174">
        <v>0</v>
      </c>
      <c r="W175" s="105">
        <v>0</v>
      </c>
      <c r="X175" s="105">
        <v>0</v>
      </c>
      <c r="Y175" s="105">
        <v>0</v>
      </c>
      <c r="Z175" s="105">
        <v>0</v>
      </c>
      <c r="AA175" s="105">
        <v>0</v>
      </c>
      <c r="AB175" s="105">
        <v>0</v>
      </c>
      <c r="AC175" s="105">
        <v>0</v>
      </c>
      <c r="AD175" s="105">
        <v>0</v>
      </c>
      <c r="AE175" s="105">
        <v>0</v>
      </c>
      <c r="AF175" s="105">
        <v>0</v>
      </c>
      <c r="AG175" s="175">
        <v>0</v>
      </c>
      <c r="AH175" s="73">
        <f>SUM(AI175:AT175)</f>
        <v>0</v>
      </c>
      <c r="AI175" s="73"/>
      <c r="AJ175" s="73"/>
      <c r="AK175" s="73"/>
      <c r="AL175" s="73"/>
      <c r="AM175" s="73"/>
      <c r="AN175" s="73"/>
      <c r="AO175" s="73"/>
      <c r="AP175" s="73"/>
      <c r="AQ175" s="73"/>
      <c r="AR175" s="73"/>
      <c r="AS175" s="73"/>
      <c r="AT175" s="73"/>
      <c r="AU175" s="73">
        <f t="shared" si="109"/>
        <v>0</v>
      </c>
      <c r="AV175" s="73">
        <f t="shared" si="126"/>
        <v>0</v>
      </c>
      <c r="AW175" s="73">
        <f t="shared" si="127"/>
        <v>0</v>
      </c>
      <c r="AX175" s="73">
        <f t="shared" si="128"/>
        <v>0</v>
      </c>
      <c r="AY175" s="73">
        <f>IF($BC175="O",1.05*$AH175,$AH175)</f>
        <v>0</v>
      </c>
      <c r="AZ175" s="73">
        <f>IF($BC175="O",1.05*$AY175,$AY175)</f>
        <v>0</v>
      </c>
      <c r="BA175" s="73">
        <f>IF($BC175="O",1.05*$AZ175,$AZ175)</f>
        <v>0</v>
      </c>
      <c r="BB175" s="91"/>
      <c r="BC175" s="69" t="s">
        <v>24</v>
      </c>
      <c r="BD175" s="160"/>
      <c r="BE175" s="174">
        <v>0</v>
      </c>
      <c r="BF175" s="174">
        <v>0</v>
      </c>
      <c r="BG175" s="174">
        <v>0</v>
      </c>
      <c r="BH175" s="162">
        <f t="shared" si="147"/>
        <v>0</v>
      </c>
    </row>
    <row r="176" spans="1:60" outlineLevel="1" x14ac:dyDescent="0.3">
      <c r="A176" s="115" t="s">
        <v>336</v>
      </c>
      <c r="B176" s="178" t="s">
        <v>337</v>
      </c>
      <c r="C176" s="178" t="s">
        <v>31</v>
      </c>
      <c r="D176" s="179">
        <v>5123130</v>
      </c>
      <c r="E176" s="179" t="s">
        <v>338</v>
      </c>
      <c r="F176" s="180">
        <v>0</v>
      </c>
      <c r="G176" s="119">
        <f>SUM(H176:S176)</f>
        <v>0</v>
      </c>
      <c r="H176" s="74">
        <f>IFERROR(INDEX('[1]2024'!$A:$Q,MATCH($A$3&amp;$D176,'[1]2024'!$B:$B,0),MATCH(H$4,'[1]2024'!$2:$2,0)),0)+IFERROR(INDEX('[1]2024'!$A:$Q,MATCH($B$3&amp;$D176,'[1]2024'!$B:$B,0),MATCH(H$4,'[1]2024'!$2:$2,0)),0)++IFERROR(INDEX('[1]2024'!$A:$Q,MATCH($C$3&amp;$D176,'[1]2024'!$B:$B,0),MATCH(H$4,'[1]2024'!$2:$2,0)),0)++IFERROR(INDEX('[1]2024'!$A:$Q,MATCH($D$3&amp;$D176,'[1]2024'!$B:$B,0),MATCH(H$4,'[1]2024'!$2:$2,0)),0)</f>
        <v>0</v>
      </c>
      <c r="I176" s="74">
        <f>IFERROR(INDEX('[1]2024'!$A:$Q,MATCH($A$3&amp;$D176,'[1]2024'!$B:$B,0),MATCH(I$4,'[1]2024'!$2:$2,0)),0)+IFERROR(INDEX('[1]2024'!$A:$Q,MATCH($B$3&amp;$D176,'[1]2024'!$B:$B,0),MATCH(I$4,'[1]2024'!$2:$2,0)),0)++IFERROR(INDEX('[1]2024'!$A:$Q,MATCH($C$3&amp;$D176,'[1]2024'!$B:$B,0),MATCH(I$4,'[1]2024'!$2:$2,0)),0)++IFERROR(INDEX('[1]2024'!$A:$Q,MATCH($D$3&amp;$D176,'[1]2024'!$B:$B,0),MATCH(I$4,'[1]2024'!$2:$2,0)),0)</f>
        <v>0</v>
      </c>
      <c r="J176" s="74">
        <f>IFERROR(INDEX('[1]2024'!$A:$Q,MATCH($A$3&amp;$D176,'[1]2024'!$B:$B,0),MATCH(J$4,'[1]2024'!$2:$2,0)),0)+IFERROR(INDEX('[1]2024'!$A:$Q,MATCH($B$3&amp;$D176,'[1]2024'!$B:$B,0),MATCH(J$4,'[1]2024'!$2:$2,0)),0)++IFERROR(INDEX('[1]2024'!$A:$Q,MATCH($C$3&amp;$D176,'[1]2024'!$B:$B,0),MATCH(J$4,'[1]2024'!$2:$2,0)),0)++IFERROR(INDEX('[1]2024'!$A:$Q,MATCH($D$3&amp;$D176,'[1]2024'!$B:$B,0),MATCH(J$4,'[1]2024'!$2:$2,0)),0)</f>
        <v>0</v>
      </c>
      <c r="K176" s="74">
        <f>IFERROR(INDEX('[1]2024'!$A:$Q,MATCH($A$3&amp;$D176,'[1]2024'!$B:$B,0),MATCH(K$4,'[1]2024'!$2:$2,0)),0)+IFERROR(INDEX('[1]2024'!$A:$Q,MATCH($B$3&amp;$D176,'[1]2024'!$B:$B,0),MATCH(K$4,'[1]2024'!$2:$2,0)),0)++IFERROR(INDEX('[1]2024'!$A:$Q,MATCH($C$3&amp;$D176,'[1]2024'!$B:$B,0),MATCH(K$4,'[1]2024'!$2:$2,0)),0)++IFERROR(INDEX('[1]2024'!$A:$Q,MATCH($D$3&amp;$D176,'[1]2024'!$B:$B,0),MATCH(K$4,'[1]2024'!$2:$2,0)),0)</f>
        <v>0</v>
      </c>
      <c r="L176" s="74">
        <f>IFERROR(INDEX('[1]2024'!$A:$Q,MATCH($A$3&amp;$D176,'[1]2024'!$B:$B,0),MATCH(L$4,'[1]2024'!$2:$2,0)),0)+IFERROR(INDEX('[1]2024'!$A:$Q,MATCH($B$3&amp;$D176,'[1]2024'!$B:$B,0),MATCH(L$4,'[1]2024'!$2:$2,0)),0)++IFERROR(INDEX('[1]2024'!$A:$Q,MATCH($C$3&amp;$D176,'[1]2024'!$B:$B,0),MATCH(L$4,'[1]2024'!$2:$2,0)),0)++IFERROR(INDEX('[1]2024'!$A:$Q,MATCH($D$3&amp;$D176,'[1]2024'!$B:$B,0),MATCH(L$4,'[1]2024'!$2:$2,0)),0)</f>
        <v>0</v>
      </c>
      <c r="M176" s="74">
        <f>IFERROR(INDEX('[1]2024'!$A:$Q,MATCH($A$3&amp;$D176,'[1]2024'!$B:$B,0),MATCH(M$4,'[1]2024'!$2:$2,0)),0)+IFERROR(INDEX('[1]2024'!$A:$Q,MATCH($B$3&amp;$D176,'[1]2024'!$B:$B,0),MATCH(M$4,'[1]2024'!$2:$2,0)),0)++IFERROR(INDEX('[1]2024'!$A:$Q,MATCH($C$3&amp;$D176,'[1]2024'!$B:$B,0),MATCH(M$4,'[1]2024'!$2:$2,0)),0)++IFERROR(INDEX('[1]2024'!$A:$Q,MATCH($D$3&amp;$D176,'[1]2024'!$B:$B,0),MATCH(M$4,'[1]2024'!$2:$2,0)),0)</f>
        <v>0</v>
      </c>
      <c r="N176" s="74">
        <f>IFERROR(INDEX('[1]2024'!$A:$Q,MATCH($A$3&amp;$D176,'[1]2024'!$B:$B,0),MATCH(N$4,'[1]2024'!$2:$2,0)),0)+IFERROR(INDEX('[1]2024'!$A:$Q,MATCH($B$3&amp;$D176,'[1]2024'!$B:$B,0),MATCH(N$4,'[1]2024'!$2:$2,0)),0)++IFERROR(INDEX('[1]2024'!$A:$Q,MATCH($C$3&amp;$D176,'[1]2024'!$B:$B,0),MATCH(N$4,'[1]2024'!$2:$2,0)),0)++IFERROR(INDEX('[1]2024'!$A:$Q,MATCH($D$3&amp;$D176,'[1]2024'!$B:$B,0),MATCH(N$4,'[1]2024'!$2:$2,0)),0)</f>
        <v>0</v>
      </c>
      <c r="O176" s="74">
        <f>IFERROR(INDEX('[1]2024'!$A:$Q,MATCH($A$3&amp;$D176,'[1]2024'!$B:$B,0),MATCH(O$4,'[1]2024'!$2:$2,0)),0)+IFERROR(INDEX('[1]2024'!$A:$Q,MATCH($B$3&amp;$D176,'[1]2024'!$B:$B,0),MATCH(O$4,'[1]2024'!$2:$2,0)),0)++IFERROR(INDEX('[1]2024'!$A:$Q,MATCH($C$3&amp;$D176,'[1]2024'!$B:$B,0),MATCH(O$4,'[1]2024'!$2:$2,0)),0)++IFERROR(INDEX('[1]2024'!$A:$Q,MATCH($D$3&amp;$D176,'[1]2024'!$B:$B,0),MATCH(O$4,'[1]2024'!$2:$2,0)),0)</f>
        <v>0</v>
      </c>
      <c r="P176" s="74">
        <f>IFERROR(INDEX('[1]2024'!$A:$Q,MATCH($A$3&amp;$D176,'[1]2024'!$B:$B,0),MATCH(P$4,'[1]2024'!$2:$2,0)),0)+IFERROR(INDEX('[1]2024'!$A:$Q,MATCH($B$3&amp;$D176,'[1]2024'!$B:$B,0),MATCH(P$4,'[1]2024'!$2:$2,0)),0)++IFERROR(INDEX('[1]2024'!$A:$Q,MATCH($C$3&amp;$D176,'[1]2024'!$B:$B,0),MATCH(P$4,'[1]2024'!$2:$2,0)),0)++IFERROR(INDEX('[1]2024'!$A:$Q,MATCH($D$3&amp;$D176,'[1]2024'!$B:$B,0),MATCH(P$4,'[1]2024'!$2:$2,0)),0)</f>
        <v>0</v>
      </c>
      <c r="Q176" s="74">
        <f>IFERROR(INDEX('[1]2024'!$A:$Q,MATCH($A$3&amp;$D176,'[1]2024'!$B:$B,0),MATCH(Q$4,'[1]2024'!$2:$2,0)),0)+IFERROR(INDEX('[1]2024'!$A:$Q,MATCH($B$3&amp;$D176,'[1]2024'!$B:$B,0),MATCH(Q$4,'[1]2024'!$2:$2,0)),0)++IFERROR(INDEX('[1]2024'!$A:$Q,MATCH($C$3&amp;$D176,'[1]2024'!$B:$B,0),MATCH(Q$4,'[1]2024'!$2:$2,0)),0)++IFERROR(INDEX('[1]2024'!$A:$Q,MATCH($D$3&amp;$D176,'[1]2024'!$B:$B,0),MATCH(Q$4,'[1]2024'!$2:$2,0)),0)</f>
        <v>0</v>
      </c>
      <c r="R176" s="74">
        <f>IFERROR(INDEX('[1]2024'!$A:$Q,MATCH($A$3&amp;$D176,'[1]2024'!$B:$B,0),MATCH(R$4,'[1]2024'!$2:$2,0)),0)+IFERROR(INDEX('[1]2024'!$A:$Q,MATCH($B$3&amp;$D176,'[1]2024'!$B:$B,0),MATCH(R$4,'[1]2024'!$2:$2,0)),0)++IFERROR(INDEX('[1]2024'!$A:$Q,MATCH($C$3&amp;$D176,'[1]2024'!$B:$B,0),MATCH(R$4,'[1]2024'!$2:$2,0)),0)++IFERROR(INDEX('[1]2024'!$A:$Q,MATCH($D$3&amp;$D176,'[1]2024'!$B:$B,0),MATCH(R$4,'[1]2024'!$2:$2,0)),0)</f>
        <v>0</v>
      </c>
      <c r="S176" s="74">
        <f>IFERROR(INDEX('[1]2024'!$A:$Q,MATCH($A$3&amp;$D176,'[1]2024'!$B:$B,0),MATCH(S$4,'[1]2024'!$2:$2,0)),0)+IFERROR(INDEX('[1]2024'!$A:$Q,MATCH($B$3&amp;$D176,'[1]2024'!$B:$B,0),MATCH(S$4,'[1]2024'!$2:$2,0)),0)++IFERROR(INDEX('[1]2024'!$A:$Q,MATCH($C$3&amp;$D176,'[1]2024'!$B:$B,0),MATCH(S$4,'[1]2024'!$2:$2,0)),0)++IFERROR(INDEX('[1]2024'!$A:$Q,MATCH($D$3&amp;$D176,'[1]2024'!$B:$B,0),MATCH(S$4,'[1]2024'!$2:$2,0)),0)</f>
        <v>0</v>
      </c>
      <c r="T176" s="120">
        <v>0</v>
      </c>
      <c r="U176" s="119">
        <f>SUM(V176:AG176)</f>
        <v>0</v>
      </c>
      <c r="V176" s="181">
        <v>0</v>
      </c>
      <c r="W176" s="126">
        <v>0</v>
      </c>
      <c r="X176" s="126">
        <v>0</v>
      </c>
      <c r="Y176" s="126">
        <v>0</v>
      </c>
      <c r="Z176" s="126">
        <v>0</v>
      </c>
      <c r="AA176" s="126">
        <v>0</v>
      </c>
      <c r="AB176" s="126">
        <v>0</v>
      </c>
      <c r="AC176" s="126">
        <v>0</v>
      </c>
      <c r="AD176" s="126">
        <v>0</v>
      </c>
      <c r="AE176" s="126">
        <v>0</v>
      </c>
      <c r="AF176" s="126">
        <v>0</v>
      </c>
      <c r="AG176" s="182">
        <v>0</v>
      </c>
      <c r="AH176" s="119">
        <f>SUM(AI176:AT176)</f>
        <v>0</v>
      </c>
      <c r="AI176" s="119"/>
      <c r="AJ176" s="119"/>
      <c r="AK176" s="119"/>
      <c r="AL176" s="119"/>
      <c r="AM176" s="119"/>
      <c r="AN176" s="119"/>
      <c r="AO176" s="119"/>
      <c r="AP176" s="119"/>
      <c r="AQ176" s="119"/>
      <c r="AR176" s="119"/>
      <c r="AS176" s="119"/>
      <c r="AT176" s="119"/>
      <c r="AU176" s="119">
        <f t="shared" si="109"/>
        <v>0</v>
      </c>
      <c r="AV176" s="119">
        <f t="shared" si="126"/>
        <v>0</v>
      </c>
      <c r="AW176" s="119">
        <f t="shared" si="127"/>
        <v>0</v>
      </c>
      <c r="AX176" s="119">
        <f t="shared" si="128"/>
        <v>0</v>
      </c>
      <c r="AY176" s="119">
        <f>IF($BC176="O",1.05*$AH176,$AH176)</f>
        <v>0</v>
      </c>
      <c r="AZ176" s="119">
        <f>IF($BC176="O",1.05*$AY176,$AY176)</f>
        <v>0</v>
      </c>
      <c r="BA176" s="119">
        <f>IF($BC176="O",1.05*$AZ176,$AZ176)</f>
        <v>0</v>
      </c>
      <c r="BB176" s="127"/>
      <c r="BC176" s="183" t="s">
        <v>24</v>
      </c>
      <c r="BD176" s="184"/>
      <c r="BE176" s="181">
        <v>0</v>
      </c>
      <c r="BF176" s="181">
        <v>0</v>
      </c>
      <c r="BG176" s="181">
        <v>0</v>
      </c>
      <c r="BH176" s="185">
        <f t="shared" si="147"/>
        <v>0</v>
      </c>
    </row>
  </sheetData>
  <phoneticPr fontId="3" type="noConversion"/>
  <conditionalFormatting sqref="U101:U173 U26:U99">
    <cfRule type="expression" dxfId="23" priority="6">
      <formula>#REF!&lt;U26</formula>
    </cfRule>
  </conditionalFormatting>
  <conditionalFormatting sqref="U9:U21 U23:U24">
    <cfRule type="expression" dxfId="22" priority="5">
      <formula>#REF!&lt;U9</formula>
    </cfRule>
  </conditionalFormatting>
  <conditionalFormatting sqref="U25">
    <cfRule type="expression" dxfId="21" priority="4">
      <formula>#REF!&lt;U25</formula>
    </cfRule>
  </conditionalFormatting>
  <conditionalFormatting sqref="G10:G99 G101:G173">
    <cfRule type="expression" dxfId="20" priority="3">
      <formula>#REF!&lt;G10</formula>
    </cfRule>
  </conditionalFormatting>
  <conditionalFormatting sqref="T9:T25 T101:T173 T27:T99">
    <cfRule type="expression" dxfId="19" priority="2">
      <formula>#REF!&lt;T9</formula>
    </cfRule>
  </conditionalFormatting>
  <conditionalFormatting sqref="U22">
    <cfRule type="expression" dxfId="18" priority="1">
      <formula>#REF!&lt;U22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8AA56-7C70-4414-87D7-F8535CF127B2}">
  <sheetPr>
    <tabColor theme="4" tint="0.79998168889431442"/>
  </sheetPr>
  <dimension ref="A1:BH176"/>
  <sheetViews>
    <sheetView zoomScale="70" zoomScaleNormal="70" workbookViewId="0">
      <pane xSplit="5" ySplit="4" topLeftCell="T23" activePane="bottomRight" state="frozen"/>
      <selection activeCell="A40" sqref="A40"/>
      <selection pane="topRight" activeCell="A40" sqref="A40"/>
      <selection pane="bottomLeft" activeCell="A40" sqref="A40"/>
      <selection pane="bottomRight" activeCell="BB21" sqref="BB21"/>
    </sheetView>
  </sheetViews>
  <sheetFormatPr defaultColWidth="9" defaultRowHeight="16.5" outlineLevelRow="1" outlineLevelCol="1" x14ac:dyDescent="0.3"/>
  <cols>
    <col min="1" max="1" width="41" style="219" customWidth="1"/>
    <col min="2" max="2" width="27.75" style="219" customWidth="1" outlineLevel="1"/>
    <col min="3" max="3" width="9.875" style="219" customWidth="1" outlineLevel="1"/>
    <col min="4" max="4" width="9.25" style="220" customWidth="1" outlineLevel="1"/>
    <col min="5" max="5" width="13.25" style="220" customWidth="1" outlineLevel="1"/>
    <col min="6" max="7" width="12.875" style="220" bestFit="1" customWidth="1"/>
    <col min="8" max="19" width="14.25" style="221" customWidth="1" outlineLevel="1"/>
    <col min="20" max="20" width="14.25" style="221" customWidth="1"/>
    <col min="21" max="21" width="13.625" style="219" bestFit="1" customWidth="1"/>
    <col min="22" max="33" width="14.25" style="219" hidden="1" customWidth="1" outlineLevel="1"/>
    <col min="34" max="34" width="14.25" style="219" bestFit="1" customWidth="1" collapsed="1"/>
    <col min="35" max="35" width="14.25" style="219" bestFit="1" customWidth="1" outlineLevel="1"/>
    <col min="36" max="36" width="14.25" style="219" customWidth="1" outlineLevel="1"/>
    <col min="37" max="37" width="14.25" style="219" bestFit="1" customWidth="1" outlineLevel="1"/>
    <col min="38" max="46" width="14.25" style="219" customWidth="1" outlineLevel="1"/>
    <col min="47" max="53" width="14.25" style="219" customWidth="1"/>
    <col min="54" max="54" width="73.375" style="219" bestFit="1" customWidth="1"/>
    <col min="55" max="55" width="21.625" style="219" bestFit="1" customWidth="1"/>
    <col min="56" max="56" width="21.625" style="219" customWidth="1"/>
    <col min="57" max="60" width="12.875" style="220" customWidth="1" outlineLevel="1"/>
    <col min="61" max="16384" width="9" style="219"/>
  </cols>
  <sheetData>
    <row r="1" spans="1:60" x14ac:dyDescent="0.3">
      <c r="A1" s="4" t="s">
        <v>395</v>
      </c>
      <c r="U1" s="219" t="s">
        <v>396</v>
      </c>
      <c r="AI1" s="222" t="s">
        <v>343</v>
      </c>
    </row>
    <row r="2" spans="1:60" x14ac:dyDescent="0.3">
      <c r="A2" s="219" t="s">
        <v>0</v>
      </c>
    </row>
    <row r="3" spans="1:60" ht="17.25" thickBot="1" x14ac:dyDescent="0.35">
      <c r="A3" s="4" t="s">
        <v>397</v>
      </c>
      <c r="N3" s="223">
        <v>2023.07</v>
      </c>
      <c r="O3" s="223">
        <v>2023.08</v>
      </c>
      <c r="P3" s="223">
        <v>2023.09</v>
      </c>
      <c r="Q3" s="223">
        <v>2023.1</v>
      </c>
      <c r="R3" s="223">
        <v>2023.11</v>
      </c>
      <c r="S3" s="223">
        <v>2023.12</v>
      </c>
      <c r="T3" s="223"/>
      <c r="V3" s="219">
        <f>19/17</f>
        <v>1.1176470588235294</v>
      </c>
    </row>
    <row r="4" spans="1:60" ht="18" thickTop="1" thickBot="1" x14ac:dyDescent="0.35">
      <c r="A4" s="6" t="s">
        <v>398</v>
      </c>
      <c r="B4" s="6" t="s">
        <v>2</v>
      </c>
      <c r="C4" s="7" t="s">
        <v>3</v>
      </c>
      <c r="D4" s="7" t="s">
        <v>4</v>
      </c>
      <c r="E4" s="7" t="s">
        <v>5</v>
      </c>
      <c r="F4" s="8" t="s">
        <v>6</v>
      </c>
      <c r="G4" s="6" t="s">
        <v>7</v>
      </c>
      <c r="H4" s="9">
        <v>2024.01</v>
      </c>
      <c r="I4" s="10">
        <v>2024.02</v>
      </c>
      <c r="J4" s="10">
        <v>2024.03</v>
      </c>
      <c r="K4" s="10">
        <v>2024.04</v>
      </c>
      <c r="L4" s="10">
        <v>2024.05</v>
      </c>
      <c r="M4" s="11">
        <v>2024.06</v>
      </c>
      <c r="N4" s="11">
        <v>2024.07</v>
      </c>
      <c r="O4" s="11">
        <v>2024.08</v>
      </c>
      <c r="P4" s="11">
        <v>2024.09</v>
      </c>
      <c r="Q4" s="11">
        <v>2024.1</v>
      </c>
      <c r="R4" s="11">
        <v>2024.11</v>
      </c>
      <c r="S4" s="11">
        <v>2024.12</v>
      </c>
      <c r="T4" s="12" t="s">
        <v>8</v>
      </c>
      <c r="U4" s="12" t="s">
        <v>9</v>
      </c>
      <c r="V4" s="13">
        <v>2025.01</v>
      </c>
      <c r="W4" s="14">
        <v>2025.02</v>
      </c>
      <c r="X4" s="14">
        <v>2025.03</v>
      </c>
      <c r="Y4" s="14">
        <v>2025.04</v>
      </c>
      <c r="Z4" s="14">
        <v>2025.05</v>
      </c>
      <c r="AA4" s="15">
        <v>2025.06</v>
      </c>
      <c r="AB4" s="16">
        <v>2025.07</v>
      </c>
      <c r="AC4" s="16">
        <v>2025.08</v>
      </c>
      <c r="AD4" s="16">
        <v>2025.09</v>
      </c>
      <c r="AE4" s="17">
        <v>2025.1</v>
      </c>
      <c r="AF4" s="16">
        <v>2025.11</v>
      </c>
      <c r="AG4" s="18">
        <v>2025.12</v>
      </c>
      <c r="AH4" s="19">
        <v>2026</v>
      </c>
      <c r="AI4" s="19">
        <v>2026.01</v>
      </c>
      <c r="AJ4" s="19">
        <v>2026.02</v>
      </c>
      <c r="AK4" s="19">
        <v>2026.03</v>
      </c>
      <c r="AL4" s="19">
        <v>2026.04</v>
      </c>
      <c r="AM4" s="19">
        <v>2026.05</v>
      </c>
      <c r="AN4" s="19">
        <v>2026.06</v>
      </c>
      <c r="AO4" s="19">
        <v>2026.07</v>
      </c>
      <c r="AP4" s="19">
        <v>2026.08</v>
      </c>
      <c r="AQ4" s="19">
        <v>2026.09</v>
      </c>
      <c r="AR4" s="140">
        <v>2026.1</v>
      </c>
      <c r="AS4" s="19">
        <v>2026.11</v>
      </c>
      <c r="AT4" s="19">
        <v>2026.12</v>
      </c>
      <c r="AU4" s="20" t="s">
        <v>10</v>
      </c>
      <c r="AV4" s="20" t="s">
        <v>11</v>
      </c>
      <c r="AW4" s="20" t="s">
        <v>12</v>
      </c>
      <c r="AX4" s="20" t="s">
        <v>13</v>
      </c>
      <c r="AY4" s="20">
        <v>2027</v>
      </c>
      <c r="AZ4" s="20">
        <v>2028</v>
      </c>
      <c r="BA4" s="20">
        <v>2029</v>
      </c>
      <c r="BB4" s="21" t="s">
        <v>14</v>
      </c>
      <c r="BC4" s="21" t="s">
        <v>15</v>
      </c>
      <c r="BD4" s="21" t="s">
        <v>16</v>
      </c>
      <c r="BE4" s="6" t="s">
        <v>17</v>
      </c>
      <c r="BF4" s="6" t="s">
        <v>18</v>
      </c>
      <c r="BG4" s="6" t="s">
        <v>19</v>
      </c>
      <c r="BH4" s="6" t="s">
        <v>339</v>
      </c>
    </row>
    <row r="5" spans="1:60" ht="17.25" thickTop="1" x14ac:dyDescent="0.3">
      <c r="A5" s="22" t="s">
        <v>20</v>
      </c>
      <c r="B5" s="224" t="s">
        <v>21</v>
      </c>
      <c r="C5" s="224"/>
      <c r="D5" s="225"/>
      <c r="E5" s="225"/>
      <c r="F5" s="225"/>
      <c r="G5" s="226"/>
      <c r="H5" s="227"/>
      <c r="I5" s="228"/>
      <c r="J5" s="228"/>
      <c r="K5" s="228"/>
      <c r="L5" s="228"/>
      <c r="M5" s="228"/>
      <c r="N5" s="228"/>
      <c r="O5" s="228"/>
      <c r="P5" s="228"/>
      <c r="Q5" s="228"/>
      <c r="R5" s="228"/>
      <c r="S5" s="229"/>
      <c r="T5" s="230"/>
      <c r="U5" s="231">
        <f>SUM(V5:AG5)</f>
        <v>0</v>
      </c>
      <c r="V5" s="232"/>
      <c r="W5" s="233"/>
      <c r="X5" s="233"/>
      <c r="Y5" s="233"/>
      <c r="Z5" s="233"/>
      <c r="AA5" s="233"/>
      <c r="AB5" s="233"/>
      <c r="AC5" s="233"/>
      <c r="AD5" s="233"/>
      <c r="AE5" s="233"/>
      <c r="AF5" s="233"/>
      <c r="AG5" s="234"/>
      <c r="AH5" s="231"/>
      <c r="AI5" s="231"/>
      <c r="AJ5" s="231"/>
      <c r="AK5" s="231"/>
      <c r="AL5" s="235"/>
      <c r="AM5" s="235"/>
      <c r="AN5" s="235"/>
      <c r="AO5" s="235"/>
      <c r="AP5" s="235"/>
      <c r="AQ5" s="235"/>
      <c r="AR5" s="235"/>
      <c r="AS5" s="235"/>
      <c r="AT5" s="235"/>
      <c r="AU5" s="235"/>
      <c r="AV5" s="235"/>
      <c r="AW5" s="235"/>
      <c r="AX5" s="235"/>
      <c r="AY5" s="235"/>
      <c r="AZ5" s="235"/>
      <c r="BA5" s="235"/>
      <c r="BB5" s="236"/>
      <c r="BC5" s="237" t="s">
        <v>22</v>
      </c>
      <c r="BD5" s="237"/>
      <c r="BE5" s="226"/>
      <c r="BF5" s="226"/>
      <c r="BG5" s="226"/>
      <c r="BH5" s="226"/>
    </row>
    <row r="6" spans="1:60" x14ac:dyDescent="0.3">
      <c r="A6" s="37" t="s">
        <v>23</v>
      </c>
      <c r="B6" s="238" t="s">
        <v>21</v>
      </c>
      <c r="C6" s="238"/>
      <c r="D6" s="239"/>
      <c r="E6" s="239"/>
      <c r="F6" s="239"/>
      <c r="G6" s="240"/>
      <c r="H6" s="241"/>
      <c r="I6" s="242"/>
      <c r="J6" s="242"/>
      <c r="K6" s="242"/>
      <c r="L6" s="242"/>
      <c r="M6" s="242"/>
      <c r="N6" s="242"/>
      <c r="O6" s="242"/>
      <c r="P6" s="242"/>
      <c r="Q6" s="242"/>
      <c r="R6" s="242"/>
      <c r="S6" s="243"/>
      <c r="T6" s="244"/>
      <c r="U6" s="245"/>
      <c r="V6" s="246"/>
      <c r="W6" s="247"/>
      <c r="X6" s="247"/>
      <c r="Y6" s="247"/>
      <c r="Z6" s="247"/>
      <c r="AA6" s="247"/>
      <c r="AB6" s="247"/>
      <c r="AC6" s="247"/>
      <c r="AD6" s="247"/>
      <c r="AE6" s="247"/>
      <c r="AF6" s="247"/>
      <c r="AG6" s="248"/>
      <c r="AH6" s="245"/>
      <c r="AI6" s="245"/>
      <c r="AJ6" s="245"/>
      <c r="AK6" s="245"/>
      <c r="AL6" s="249"/>
      <c r="AM6" s="249"/>
      <c r="AN6" s="249"/>
      <c r="AO6" s="249"/>
      <c r="AP6" s="249"/>
      <c r="AQ6" s="249"/>
      <c r="AR6" s="249"/>
      <c r="AS6" s="249"/>
      <c r="AT6" s="249"/>
      <c r="AU6" s="249"/>
      <c r="AV6" s="249"/>
      <c r="AW6" s="249"/>
      <c r="AX6" s="249"/>
      <c r="AY6" s="249"/>
      <c r="AZ6" s="249"/>
      <c r="BA6" s="249"/>
      <c r="BB6" s="250"/>
      <c r="BC6" s="251" t="s">
        <v>24</v>
      </c>
      <c r="BD6" s="251"/>
      <c r="BE6" s="240"/>
      <c r="BF6" s="240"/>
      <c r="BG6" s="240"/>
      <c r="BH6" s="240"/>
    </row>
    <row r="7" spans="1:60" x14ac:dyDescent="0.3">
      <c r="A7" s="22" t="s">
        <v>25</v>
      </c>
      <c r="B7" s="224" t="s">
        <v>21</v>
      </c>
      <c r="C7" s="224"/>
      <c r="D7" s="225"/>
      <c r="E7" s="225"/>
      <c r="F7" s="225"/>
      <c r="G7" s="226"/>
      <c r="H7" s="227"/>
      <c r="I7" s="228"/>
      <c r="J7" s="228"/>
      <c r="K7" s="228"/>
      <c r="L7" s="228"/>
      <c r="M7" s="228"/>
      <c r="N7" s="228"/>
      <c r="O7" s="228"/>
      <c r="P7" s="228"/>
      <c r="Q7" s="228"/>
      <c r="R7" s="228"/>
      <c r="S7" s="229"/>
      <c r="T7" s="230"/>
      <c r="U7" s="231"/>
      <c r="V7" s="232"/>
      <c r="W7" s="233"/>
      <c r="X7" s="233"/>
      <c r="Y7" s="233"/>
      <c r="Z7" s="233"/>
      <c r="AA7" s="233"/>
      <c r="AB7" s="233"/>
      <c r="AC7" s="233"/>
      <c r="AD7" s="233"/>
      <c r="AE7" s="233"/>
      <c r="AF7" s="233"/>
      <c r="AG7" s="234"/>
      <c r="AH7" s="231"/>
      <c r="AI7" s="231"/>
      <c r="AJ7" s="231"/>
      <c r="AK7" s="231"/>
      <c r="AL7" s="235"/>
      <c r="AM7" s="235"/>
      <c r="AN7" s="235"/>
      <c r="AO7" s="235"/>
      <c r="AP7" s="235"/>
      <c r="AQ7" s="235"/>
      <c r="AR7" s="235"/>
      <c r="AS7" s="235"/>
      <c r="AT7" s="235"/>
      <c r="AU7" s="235"/>
      <c r="AV7" s="235"/>
      <c r="AW7" s="235"/>
      <c r="AX7" s="235"/>
      <c r="AY7" s="235"/>
      <c r="AZ7" s="235"/>
      <c r="BA7" s="235"/>
      <c r="BB7" s="250"/>
      <c r="BC7" s="237" t="s">
        <v>22</v>
      </c>
      <c r="BD7" s="237"/>
      <c r="BE7" s="226"/>
      <c r="BF7" s="226"/>
      <c r="BG7" s="226"/>
      <c r="BH7" s="226"/>
    </row>
    <row r="8" spans="1:60" x14ac:dyDescent="0.3">
      <c r="A8" s="37" t="s">
        <v>26</v>
      </c>
      <c r="B8" s="238" t="s">
        <v>21</v>
      </c>
      <c r="C8" s="238"/>
      <c r="D8" s="239"/>
      <c r="E8" s="239"/>
      <c r="F8" s="239"/>
      <c r="G8" s="240"/>
      <c r="H8" s="241"/>
      <c r="I8" s="242"/>
      <c r="J8" s="242"/>
      <c r="K8" s="242"/>
      <c r="L8" s="242"/>
      <c r="M8" s="242"/>
      <c r="N8" s="242"/>
      <c r="O8" s="242"/>
      <c r="P8" s="242"/>
      <c r="Q8" s="242"/>
      <c r="R8" s="242"/>
      <c r="S8" s="243"/>
      <c r="T8" s="244"/>
      <c r="U8" s="245"/>
      <c r="V8" s="246"/>
      <c r="W8" s="247"/>
      <c r="X8" s="247"/>
      <c r="Y8" s="247"/>
      <c r="Z8" s="247"/>
      <c r="AA8" s="247"/>
      <c r="AB8" s="247"/>
      <c r="AC8" s="247"/>
      <c r="AD8" s="247"/>
      <c r="AE8" s="247"/>
      <c r="AF8" s="247"/>
      <c r="AG8" s="248"/>
      <c r="AH8" s="245"/>
      <c r="AI8" s="245"/>
      <c r="AJ8" s="245"/>
      <c r="AK8" s="245"/>
      <c r="AL8" s="249"/>
      <c r="AM8" s="249"/>
      <c r="AN8" s="249"/>
      <c r="AO8" s="249"/>
      <c r="AP8" s="249"/>
      <c r="AQ8" s="249"/>
      <c r="AR8" s="249"/>
      <c r="AS8" s="249"/>
      <c r="AT8" s="249"/>
      <c r="AU8" s="249"/>
      <c r="AV8" s="249"/>
      <c r="AW8" s="249"/>
      <c r="AX8" s="249"/>
      <c r="AY8" s="249"/>
      <c r="AZ8" s="249"/>
      <c r="BA8" s="249"/>
      <c r="BB8" s="250"/>
      <c r="BC8" s="251" t="s">
        <v>24</v>
      </c>
      <c r="BD8" s="251"/>
      <c r="BE8" s="240"/>
      <c r="BF8" s="240"/>
      <c r="BG8" s="240"/>
      <c r="BH8" s="240"/>
    </row>
    <row r="9" spans="1:60" x14ac:dyDescent="0.3">
      <c r="A9" s="22" t="s">
        <v>27</v>
      </c>
      <c r="B9" s="224" t="s">
        <v>21</v>
      </c>
      <c r="C9" s="224"/>
      <c r="D9" s="225"/>
      <c r="E9" s="225"/>
      <c r="F9" s="52"/>
      <c r="G9" s="252"/>
      <c r="H9" s="252"/>
      <c r="I9" s="253"/>
      <c r="J9" s="253"/>
      <c r="K9" s="253"/>
      <c r="L9" s="253"/>
      <c r="M9" s="253"/>
      <c r="N9" s="253"/>
      <c r="O9" s="253"/>
      <c r="P9" s="253"/>
      <c r="Q9" s="253"/>
      <c r="R9" s="253"/>
      <c r="S9" s="253"/>
      <c r="T9" s="55"/>
      <c r="U9" s="56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231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6"/>
      <c r="AV9" s="56"/>
      <c r="AW9" s="56"/>
      <c r="AX9" s="56"/>
      <c r="AY9" s="56"/>
      <c r="AZ9" s="56"/>
      <c r="BA9" s="56"/>
      <c r="BB9" s="250"/>
      <c r="BC9" s="231"/>
      <c r="BD9" s="231"/>
      <c r="BE9" s="254"/>
      <c r="BF9" s="254"/>
      <c r="BG9" s="254"/>
      <c r="BH9" s="255"/>
    </row>
    <row r="10" spans="1:60" x14ac:dyDescent="0.3">
      <c r="A10" s="57" t="s">
        <v>28</v>
      </c>
      <c r="B10" s="256" t="s">
        <v>21</v>
      </c>
      <c r="C10" s="256"/>
      <c r="D10" s="257"/>
      <c r="E10" s="257"/>
      <c r="F10" s="60"/>
      <c r="G10" s="258"/>
      <c r="H10" s="259"/>
      <c r="I10" s="260"/>
      <c r="J10" s="260"/>
      <c r="K10" s="260"/>
      <c r="L10" s="260"/>
      <c r="M10" s="260"/>
      <c r="N10" s="260"/>
      <c r="O10" s="260"/>
      <c r="P10" s="260"/>
      <c r="Q10" s="260"/>
      <c r="R10" s="260"/>
      <c r="S10" s="260"/>
      <c r="T10" s="64"/>
      <c r="U10" s="65"/>
      <c r="V10" s="66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8"/>
      <c r="AH10" s="258"/>
      <c r="AI10" s="68"/>
      <c r="AJ10" s="68"/>
      <c r="AK10" s="68"/>
      <c r="AL10" s="68"/>
      <c r="AM10" s="68"/>
      <c r="AN10" s="68"/>
      <c r="AO10" s="68"/>
      <c r="AP10" s="68"/>
      <c r="AQ10" s="68"/>
      <c r="AR10" s="68"/>
      <c r="AS10" s="68"/>
      <c r="AT10" s="68"/>
      <c r="AU10" s="65"/>
      <c r="AV10" s="65"/>
      <c r="AW10" s="65"/>
      <c r="AX10" s="65"/>
      <c r="AY10" s="65"/>
      <c r="AZ10" s="65"/>
      <c r="BA10" s="65"/>
      <c r="BB10" s="250"/>
      <c r="BC10" s="251" t="s">
        <v>24</v>
      </c>
      <c r="BD10" s="261"/>
      <c r="BE10" s="262"/>
      <c r="BF10" s="262"/>
      <c r="BG10" s="262"/>
      <c r="BH10" s="263"/>
    </row>
    <row r="11" spans="1:60" outlineLevel="1" x14ac:dyDescent="0.3">
      <c r="A11" s="71" t="s">
        <v>29</v>
      </c>
      <c r="B11" s="238" t="s">
        <v>30</v>
      </c>
      <c r="C11" s="238" t="s">
        <v>31</v>
      </c>
      <c r="D11" s="239">
        <v>5102110</v>
      </c>
      <c r="E11" s="239" t="s">
        <v>32</v>
      </c>
      <c r="F11" s="72"/>
      <c r="G11" s="245"/>
      <c r="H11" s="264"/>
      <c r="I11" s="264"/>
      <c r="J11" s="264"/>
      <c r="K11" s="264"/>
      <c r="L11" s="264"/>
      <c r="M11" s="264"/>
      <c r="N11" s="264"/>
      <c r="O11" s="264"/>
      <c r="P11" s="264"/>
      <c r="Q11" s="264"/>
      <c r="R11" s="264"/>
      <c r="S11" s="264"/>
      <c r="T11" s="75"/>
      <c r="U11" s="76"/>
      <c r="V11" s="77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9"/>
      <c r="AH11" s="245"/>
      <c r="AI11" s="245"/>
      <c r="AJ11" s="245"/>
      <c r="AK11" s="245"/>
      <c r="AL11" s="245"/>
      <c r="AM11" s="245"/>
      <c r="AN11" s="245"/>
      <c r="AO11" s="245"/>
      <c r="AP11" s="245"/>
      <c r="AQ11" s="245"/>
      <c r="AR11" s="245"/>
      <c r="AS11" s="245"/>
      <c r="AT11" s="245"/>
      <c r="AU11" s="76"/>
      <c r="AV11" s="76"/>
      <c r="AW11" s="76"/>
      <c r="AX11" s="76"/>
      <c r="AY11" s="76"/>
      <c r="AZ11" s="76"/>
      <c r="BA11" s="76"/>
      <c r="BB11" s="250"/>
      <c r="BC11" s="251" t="s">
        <v>24</v>
      </c>
      <c r="BD11" s="261"/>
      <c r="BE11" s="264"/>
      <c r="BF11" s="264"/>
      <c r="BG11" s="264"/>
      <c r="BH11" s="265"/>
    </row>
    <row r="12" spans="1:60" outlineLevel="1" x14ac:dyDescent="0.3">
      <c r="A12" s="71" t="s">
        <v>33</v>
      </c>
      <c r="B12" s="238" t="s">
        <v>34</v>
      </c>
      <c r="C12" s="238" t="s">
        <v>31</v>
      </c>
      <c r="D12" s="239">
        <v>5102120</v>
      </c>
      <c r="E12" s="239" t="s">
        <v>35</v>
      </c>
      <c r="F12" s="72"/>
      <c r="G12" s="245"/>
      <c r="H12" s="264"/>
      <c r="I12" s="264"/>
      <c r="J12" s="264"/>
      <c r="K12" s="264"/>
      <c r="L12" s="264"/>
      <c r="M12" s="264"/>
      <c r="N12" s="264"/>
      <c r="O12" s="264"/>
      <c r="P12" s="264"/>
      <c r="Q12" s="264"/>
      <c r="R12" s="264"/>
      <c r="S12" s="264"/>
      <c r="T12" s="75"/>
      <c r="U12" s="76"/>
      <c r="V12" s="77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9"/>
      <c r="AH12" s="245"/>
      <c r="AI12" s="245"/>
      <c r="AJ12" s="245"/>
      <c r="AK12" s="245"/>
      <c r="AL12" s="245"/>
      <c r="AM12" s="245"/>
      <c r="AN12" s="245"/>
      <c r="AO12" s="245"/>
      <c r="AP12" s="245"/>
      <c r="AQ12" s="245"/>
      <c r="AR12" s="245"/>
      <c r="AS12" s="245"/>
      <c r="AT12" s="245"/>
      <c r="AU12" s="76"/>
      <c r="AV12" s="76"/>
      <c r="AW12" s="76"/>
      <c r="AX12" s="76"/>
      <c r="AY12" s="76"/>
      <c r="AZ12" s="76"/>
      <c r="BA12" s="76"/>
      <c r="BB12" s="250"/>
      <c r="BC12" s="251" t="s">
        <v>24</v>
      </c>
      <c r="BD12" s="261"/>
      <c r="BE12" s="264"/>
      <c r="BF12" s="264"/>
      <c r="BG12" s="264"/>
      <c r="BH12" s="265"/>
    </row>
    <row r="13" spans="1:60" x14ac:dyDescent="0.3">
      <c r="A13" s="57" t="s">
        <v>36</v>
      </c>
      <c r="B13" s="256" t="s">
        <v>21</v>
      </c>
      <c r="C13" s="256"/>
      <c r="D13" s="257" t="s">
        <v>37</v>
      </c>
      <c r="E13" s="257"/>
      <c r="F13" s="60"/>
      <c r="G13" s="258"/>
      <c r="H13" s="259"/>
      <c r="I13" s="260"/>
      <c r="J13" s="260"/>
      <c r="K13" s="260"/>
      <c r="L13" s="260"/>
      <c r="M13" s="260"/>
      <c r="N13" s="260"/>
      <c r="O13" s="260"/>
      <c r="P13" s="260"/>
      <c r="Q13" s="260"/>
      <c r="R13" s="260"/>
      <c r="S13" s="260"/>
      <c r="T13" s="64"/>
      <c r="U13" s="65"/>
      <c r="V13" s="66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8"/>
      <c r="AH13" s="258"/>
      <c r="AI13" s="68"/>
      <c r="AJ13" s="68"/>
      <c r="AK13" s="68"/>
      <c r="AL13" s="68"/>
      <c r="AM13" s="68"/>
      <c r="AN13" s="68"/>
      <c r="AO13" s="68"/>
      <c r="AP13" s="68"/>
      <c r="AQ13" s="68"/>
      <c r="AR13" s="68"/>
      <c r="AS13" s="68"/>
      <c r="AT13" s="68"/>
      <c r="AU13" s="65"/>
      <c r="AV13" s="65"/>
      <c r="AW13" s="65"/>
      <c r="AX13" s="65"/>
      <c r="AY13" s="65"/>
      <c r="AZ13" s="65"/>
      <c r="BA13" s="65"/>
      <c r="BB13" s="250"/>
      <c r="BC13" s="266" t="s">
        <v>24</v>
      </c>
      <c r="BD13" s="267"/>
      <c r="BE13" s="262"/>
      <c r="BF13" s="262"/>
      <c r="BG13" s="262"/>
      <c r="BH13" s="263"/>
    </row>
    <row r="14" spans="1:60" outlineLevel="1" x14ac:dyDescent="0.3">
      <c r="A14" s="82" t="s">
        <v>38</v>
      </c>
      <c r="B14" s="238" t="s">
        <v>30</v>
      </c>
      <c r="C14" s="238" t="s">
        <v>31</v>
      </c>
      <c r="D14" s="239">
        <v>5102210</v>
      </c>
      <c r="E14" s="239" t="s">
        <v>32</v>
      </c>
      <c r="F14" s="72"/>
      <c r="G14" s="245"/>
      <c r="H14" s="264"/>
      <c r="I14" s="264"/>
      <c r="J14" s="264"/>
      <c r="K14" s="264"/>
      <c r="L14" s="264"/>
      <c r="M14" s="264"/>
      <c r="N14" s="264"/>
      <c r="O14" s="264"/>
      <c r="P14" s="264"/>
      <c r="Q14" s="264"/>
      <c r="R14" s="264"/>
      <c r="S14" s="264"/>
      <c r="T14" s="75"/>
      <c r="U14" s="76"/>
      <c r="V14" s="77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9"/>
      <c r="AH14" s="245"/>
      <c r="AI14" s="245"/>
      <c r="AJ14" s="245"/>
      <c r="AK14" s="245"/>
      <c r="AL14" s="245"/>
      <c r="AM14" s="245"/>
      <c r="AN14" s="245"/>
      <c r="AO14" s="245"/>
      <c r="AP14" s="245"/>
      <c r="AQ14" s="245"/>
      <c r="AR14" s="245"/>
      <c r="AS14" s="245"/>
      <c r="AT14" s="245"/>
      <c r="AU14" s="76"/>
      <c r="AV14" s="76"/>
      <c r="AW14" s="76"/>
      <c r="AX14" s="76"/>
      <c r="AY14" s="76"/>
      <c r="AZ14" s="76"/>
      <c r="BA14" s="76"/>
      <c r="BB14" s="268" t="s">
        <v>399</v>
      </c>
      <c r="BC14" s="266" t="s">
        <v>39</v>
      </c>
      <c r="BD14" s="266"/>
      <c r="BE14" s="264"/>
      <c r="BF14" s="264"/>
      <c r="BG14" s="264"/>
      <c r="BH14" s="265"/>
    </row>
    <row r="15" spans="1:60" outlineLevel="1" x14ac:dyDescent="0.3">
      <c r="A15" s="71" t="s">
        <v>40</v>
      </c>
      <c r="B15" s="238" t="s">
        <v>34</v>
      </c>
      <c r="C15" s="238" t="s">
        <v>31</v>
      </c>
      <c r="D15" s="239">
        <v>5102220</v>
      </c>
      <c r="E15" s="239" t="s">
        <v>35</v>
      </c>
      <c r="F15" s="72"/>
      <c r="G15" s="245"/>
      <c r="H15" s="264"/>
      <c r="I15" s="264"/>
      <c r="J15" s="264"/>
      <c r="K15" s="264"/>
      <c r="L15" s="264"/>
      <c r="M15" s="264"/>
      <c r="N15" s="264"/>
      <c r="O15" s="264"/>
      <c r="P15" s="264"/>
      <c r="Q15" s="264"/>
      <c r="R15" s="264"/>
      <c r="S15" s="264"/>
      <c r="T15" s="75"/>
      <c r="U15" s="76"/>
      <c r="V15" s="77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9"/>
      <c r="AH15" s="245"/>
      <c r="AI15" s="245"/>
      <c r="AJ15" s="245"/>
      <c r="AK15" s="245"/>
      <c r="AL15" s="245"/>
      <c r="AM15" s="245"/>
      <c r="AN15" s="245"/>
      <c r="AO15" s="245"/>
      <c r="AP15" s="245"/>
      <c r="AQ15" s="245"/>
      <c r="AR15" s="245"/>
      <c r="AS15" s="245"/>
      <c r="AT15" s="245"/>
      <c r="AU15" s="76"/>
      <c r="AV15" s="76"/>
      <c r="AW15" s="76"/>
      <c r="AX15" s="76"/>
      <c r="AY15" s="76"/>
      <c r="AZ15" s="76"/>
      <c r="BA15" s="76"/>
      <c r="BB15" s="268" t="s">
        <v>399</v>
      </c>
      <c r="BC15" s="266" t="s">
        <v>39</v>
      </c>
      <c r="BD15" s="266"/>
      <c r="BE15" s="264"/>
      <c r="BF15" s="264"/>
      <c r="BG15" s="264"/>
      <c r="BH15" s="265"/>
    </row>
    <row r="16" spans="1:60" outlineLevel="1" x14ac:dyDescent="0.3">
      <c r="A16" s="71" t="s">
        <v>41</v>
      </c>
      <c r="B16" s="238" t="s">
        <v>30</v>
      </c>
      <c r="C16" s="238" t="s">
        <v>31</v>
      </c>
      <c r="D16" s="239">
        <v>5102230</v>
      </c>
      <c r="E16" s="239" t="s">
        <v>32</v>
      </c>
      <c r="F16" s="72"/>
      <c r="G16" s="245"/>
      <c r="H16" s="264"/>
      <c r="I16" s="264"/>
      <c r="J16" s="264"/>
      <c r="K16" s="264"/>
      <c r="L16" s="264"/>
      <c r="M16" s="264"/>
      <c r="N16" s="264"/>
      <c r="O16" s="264"/>
      <c r="P16" s="264"/>
      <c r="Q16" s="264"/>
      <c r="R16" s="264"/>
      <c r="S16" s="264"/>
      <c r="T16" s="75"/>
      <c r="U16" s="76"/>
      <c r="V16" s="77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9"/>
      <c r="AH16" s="245"/>
      <c r="AI16" s="245"/>
      <c r="AJ16" s="245"/>
      <c r="AK16" s="245"/>
      <c r="AL16" s="245"/>
      <c r="AM16" s="245"/>
      <c r="AN16" s="245"/>
      <c r="AO16" s="245"/>
      <c r="AP16" s="245"/>
      <c r="AQ16" s="245"/>
      <c r="AR16" s="245"/>
      <c r="AS16" s="245"/>
      <c r="AT16" s="245"/>
      <c r="AU16" s="76"/>
      <c r="AV16" s="76"/>
      <c r="AW16" s="76"/>
      <c r="AX16" s="76"/>
      <c r="AY16" s="76"/>
      <c r="AZ16" s="76"/>
      <c r="BA16" s="76"/>
      <c r="BB16" s="250"/>
      <c r="BC16" s="266" t="s">
        <v>24</v>
      </c>
      <c r="BD16" s="267"/>
      <c r="BE16" s="264"/>
      <c r="BF16" s="264"/>
      <c r="BG16" s="264"/>
      <c r="BH16" s="265"/>
    </row>
    <row r="17" spans="1:60" outlineLevel="1" x14ac:dyDescent="0.3">
      <c r="A17" s="71" t="s">
        <v>42</v>
      </c>
      <c r="B17" s="238" t="s">
        <v>43</v>
      </c>
      <c r="C17" s="238" t="s">
        <v>44</v>
      </c>
      <c r="D17" s="239">
        <v>5102240</v>
      </c>
      <c r="E17" s="239" t="s">
        <v>45</v>
      </c>
      <c r="F17" s="72"/>
      <c r="G17" s="245"/>
      <c r="H17" s="264"/>
      <c r="I17" s="264"/>
      <c r="J17" s="264"/>
      <c r="K17" s="264"/>
      <c r="L17" s="264"/>
      <c r="M17" s="264"/>
      <c r="N17" s="264"/>
      <c r="O17" s="264"/>
      <c r="P17" s="264"/>
      <c r="Q17" s="264"/>
      <c r="R17" s="264"/>
      <c r="S17" s="264"/>
      <c r="T17" s="75"/>
      <c r="U17" s="76"/>
      <c r="V17" s="77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9"/>
      <c r="AH17" s="245"/>
      <c r="AI17" s="245"/>
      <c r="AJ17" s="245"/>
      <c r="AK17" s="245"/>
      <c r="AL17" s="245"/>
      <c r="AM17" s="245"/>
      <c r="AN17" s="245"/>
      <c r="AO17" s="245"/>
      <c r="AP17" s="245"/>
      <c r="AQ17" s="245"/>
      <c r="AR17" s="245"/>
      <c r="AS17" s="245"/>
      <c r="AT17" s="245"/>
      <c r="AU17" s="76"/>
      <c r="AV17" s="76"/>
      <c r="AW17" s="76"/>
      <c r="AX17" s="76"/>
      <c r="AY17" s="76"/>
      <c r="AZ17" s="76"/>
      <c r="BA17" s="76"/>
      <c r="BB17" s="268" t="s">
        <v>399</v>
      </c>
      <c r="BC17" s="266" t="s">
        <v>39</v>
      </c>
      <c r="BD17" s="266"/>
      <c r="BE17" s="264"/>
      <c r="BF17" s="264"/>
      <c r="BG17" s="264"/>
      <c r="BH17" s="265"/>
    </row>
    <row r="18" spans="1:60" outlineLevel="1" x14ac:dyDescent="0.3">
      <c r="A18" s="71" t="s">
        <v>46</v>
      </c>
      <c r="B18" s="238" t="s">
        <v>30</v>
      </c>
      <c r="C18" s="238" t="s">
        <v>31</v>
      </c>
      <c r="D18" s="239">
        <v>5102250</v>
      </c>
      <c r="E18" s="239" t="s">
        <v>32</v>
      </c>
      <c r="F18" s="72"/>
      <c r="G18" s="245"/>
      <c r="H18" s="264"/>
      <c r="I18" s="264"/>
      <c r="J18" s="264"/>
      <c r="K18" s="264"/>
      <c r="L18" s="264"/>
      <c r="M18" s="264"/>
      <c r="N18" s="264"/>
      <c r="O18" s="264"/>
      <c r="P18" s="264"/>
      <c r="Q18" s="264"/>
      <c r="R18" s="264"/>
      <c r="S18" s="264"/>
      <c r="T18" s="75"/>
      <c r="U18" s="76"/>
      <c r="V18" s="77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9"/>
      <c r="AH18" s="245"/>
      <c r="AI18" s="245"/>
      <c r="AJ18" s="245"/>
      <c r="AK18" s="245"/>
      <c r="AL18" s="245"/>
      <c r="AM18" s="245"/>
      <c r="AN18" s="245"/>
      <c r="AO18" s="245"/>
      <c r="AP18" s="245"/>
      <c r="AQ18" s="245"/>
      <c r="AR18" s="245"/>
      <c r="AS18" s="245"/>
      <c r="AT18" s="245"/>
      <c r="AU18" s="76"/>
      <c r="AV18" s="76"/>
      <c r="AW18" s="76"/>
      <c r="AX18" s="76"/>
      <c r="AY18" s="76"/>
      <c r="AZ18" s="76"/>
      <c r="BA18" s="76"/>
      <c r="BB18" s="250"/>
      <c r="BC18" s="266" t="s">
        <v>24</v>
      </c>
      <c r="BD18" s="267"/>
      <c r="BE18" s="264"/>
      <c r="BF18" s="264"/>
      <c r="BG18" s="264"/>
      <c r="BH18" s="265"/>
    </row>
    <row r="19" spans="1:60" outlineLevel="1" x14ac:dyDescent="0.3">
      <c r="A19" s="71" t="s">
        <v>47</v>
      </c>
      <c r="B19" s="238" t="s">
        <v>43</v>
      </c>
      <c r="C19" s="238" t="s">
        <v>31</v>
      </c>
      <c r="D19" s="239">
        <v>5102260</v>
      </c>
      <c r="E19" s="239" t="s">
        <v>45</v>
      </c>
      <c r="F19" s="72"/>
      <c r="G19" s="245"/>
      <c r="H19" s="264"/>
      <c r="I19" s="264"/>
      <c r="J19" s="264"/>
      <c r="K19" s="264"/>
      <c r="L19" s="264"/>
      <c r="M19" s="264"/>
      <c r="N19" s="264"/>
      <c r="O19" s="264"/>
      <c r="P19" s="264"/>
      <c r="Q19" s="264"/>
      <c r="R19" s="264"/>
      <c r="S19" s="264"/>
      <c r="T19" s="75"/>
      <c r="U19" s="76"/>
      <c r="V19" s="77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9"/>
      <c r="AH19" s="245"/>
      <c r="AI19" s="245"/>
      <c r="AJ19" s="245"/>
      <c r="AK19" s="245"/>
      <c r="AL19" s="245"/>
      <c r="AM19" s="245"/>
      <c r="AN19" s="245"/>
      <c r="AO19" s="245"/>
      <c r="AP19" s="245"/>
      <c r="AQ19" s="245"/>
      <c r="AR19" s="245"/>
      <c r="AS19" s="245"/>
      <c r="AT19" s="245"/>
      <c r="AU19" s="76"/>
      <c r="AV19" s="76"/>
      <c r="AW19" s="76"/>
      <c r="AX19" s="76"/>
      <c r="AY19" s="76"/>
      <c r="AZ19" s="76"/>
      <c r="BA19" s="76"/>
      <c r="BB19" s="250"/>
      <c r="BC19" s="266" t="s">
        <v>24</v>
      </c>
      <c r="BD19" s="267"/>
      <c r="BE19" s="264"/>
      <c r="BF19" s="264"/>
      <c r="BG19" s="264"/>
      <c r="BH19" s="265"/>
    </row>
    <row r="20" spans="1:60" outlineLevel="1" x14ac:dyDescent="0.3">
      <c r="A20" s="71" t="s">
        <v>48</v>
      </c>
      <c r="B20" s="238" t="s">
        <v>30</v>
      </c>
      <c r="C20" s="238" t="s">
        <v>31</v>
      </c>
      <c r="D20" s="239">
        <v>5102280</v>
      </c>
      <c r="E20" s="239" t="s">
        <v>32</v>
      </c>
      <c r="F20" s="72"/>
      <c r="G20" s="245"/>
      <c r="H20" s="264"/>
      <c r="I20" s="264"/>
      <c r="J20" s="264"/>
      <c r="K20" s="264"/>
      <c r="L20" s="264"/>
      <c r="M20" s="264"/>
      <c r="N20" s="264"/>
      <c r="O20" s="264"/>
      <c r="P20" s="264"/>
      <c r="Q20" s="264"/>
      <c r="R20" s="264"/>
      <c r="S20" s="264"/>
      <c r="T20" s="75"/>
      <c r="U20" s="76"/>
      <c r="V20" s="77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9"/>
      <c r="AH20" s="245"/>
      <c r="AI20" s="245"/>
      <c r="AJ20" s="245"/>
      <c r="AK20" s="245"/>
      <c r="AL20" s="245"/>
      <c r="AM20" s="245"/>
      <c r="AN20" s="245"/>
      <c r="AO20" s="245"/>
      <c r="AP20" s="245"/>
      <c r="AQ20" s="245"/>
      <c r="AR20" s="245"/>
      <c r="AS20" s="245"/>
      <c r="AT20" s="245"/>
      <c r="AU20" s="76"/>
      <c r="AV20" s="76"/>
      <c r="AW20" s="76"/>
      <c r="AX20" s="76"/>
      <c r="AY20" s="76"/>
      <c r="AZ20" s="76"/>
      <c r="BA20" s="76"/>
      <c r="BB20" s="250"/>
      <c r="BC20" s="266" t="s">
        <v>24</v>
      </c>
      <c r="BD20" s="267"/>
      <c r="BE20" s="264"/>
      <c r="BF20" s="264"/>
      <c r="BG20" s="264"/>
      <c r="BH20" s="265"/>
    </row>
    <row r="21" spans="1:60" outlineLevel="1" x14ac:dyDescent="0.3">
      <c r="A21" s="71" t="s">
        <v>49</v>
      </c>
      <c r="B21" s="238" t="s">
        <v>43</v>
      </c>
      <c r="C21" s="238" t="s">
        <v>31</v>
      </c>
      <c r="D21" s="239">
        <v>5102290</v>
      </c>
      <c r="E21" s="239" t="s">
        <v>45</v>
      </c>
      <c r="F21" s="72"/>
      <c r="G21" s="245"/>
      <c r="H21" s="264"/>
      <c r="I21" s="264"/>
      <c r="J21" s="264"/>
      <c r="K21" s="264"/>
      <c r="L21" s="264"/>
      <c r="M21" s="264"/>
      <c r="N21" s="264"/>
      <c r="O21" s="264"/>
      <c r="P21" s="264"/>
      <c r="Q21" s="264"/>
      <c r="R21" s="264"/>
      <c r="S21" s="264"/>
      <c r="T21" s="75"/>
      <c r="U21" s="76"/>
      <c r="V21" s="77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9"/>
      <c r="AH21" s="245"/>
      <c r="AI21" s="245"/>
      <c r="AJ21" s="245"/>
      <c r="AK21" s="245"/>
      <c r="AL21" s="245"/>
      <c r="AM21" s="245"/>
      <c r="AN21" s="245"/>
      <c r="AO21" s="245"/>
      <c r="AP21" s="245"/>
      <c r="AQ21" s="245"/>
      <c r="AR21" s="245"/>
      <c r="AS21" s="245"/>
      <c r="AT21" s="245"/>
      <c r="AU21" s="76"/>
      <c r="AV21" s="76"/>
      <c r="AW21" s="76"/>
      <c r="AX21" s="76"/>
      <c r="AY21" s="76"/>
      <c r="AZ21" s="76"/>
      <c r="BA21" s="76"/>
      <c r="BB21" s="250"/>
      <c r="BC21" s="266" t="s">
        <v>24</v>
      </c>
      <c r="BD21" s="267"/>
      <c r="BE21" s="264"/>
      <c r="BF21" s="264"/>
      <c r="BG21" s="264"/>
      <c r="BH21" s="265"/>
    </row>
    <row r="22" spans="1:60" x14ac:dyDescent="0.3">
      <c r="A22" s="57" t="s">
        <v>50</v>
      </c>
      <c r="B22" s="256" t="s">
        <v>21</v>
      </c>
      <c r="C22" s="256"/>
      <c r="D22" s="257" t="s">
        <v>37</v>
      </c>
      <c r="E22" s="257"/>
      <c r="F22" s="60"/>
      <c r="G22" s="258"/>
      <c r="H22" s="259"/>
      <c r="I22" s="260"/>
      <c r="J22" s="260"/>
      <c r="K22" s="260"/>
      <c r="L22" s="260"/>
      <c r="M22" s="260"/>
      <c r="N22" s="260"/>
      <c r="O22" s="260"/>
      <c r="P22" s="260"/>
      <c r="Q22" s="260"/>
      <c r="R22" s="260"/>
      <c r="S22" s="260"/>
      <c r="T22" s="64"/>
      <c r="U22" s="258"/>
      <c r="V22" s="262"/>
      <c r="W22" s="262"/>
      <c r="X22" s="262"/>
      <c r="Y22" s="262"/>
      <c r="Z22" s="262"/>
      <c r="AA22" s="262"/>
      <c r="AB22" s="262"/>
      <c r="AC22" s="262"/>
      <c r="AD22" s="262"/>
      <c r="AE22" s="262"/>
      <c r="AF22" s="262"/>
      <c r="AG22" s="262"/>
      <c r="AH22" s="258"/>
      <c r="AI22" s="68"/>
      <c r="AJ22" s="68"/>
      <c r="AK22" s="68"/>
      <c r="AL22" s="68"/>
      <c r="AM22" s="68"/>
      <c r="AN22" s="68"/>
      <c r="AO22" s="68"/>
      <c r="AP22" s="68"/>
      <c r="AQ22" s="68"/>
      <c r="AR22" s="68"/>
      <c r="AS22" s="68"/>
      <c r="AT22" s="68"/>
      <c r="AU22" s="65"/>
      <c r="AV22" s="65"/>
      <c r="AW22" s="65"/>
      <c r="AX22" s="65"/>
      <c r="AY22" s="65"/>
      <c r="AZ22" s="65"/>
      <c r="BA22" s="65"/>
      <c r="BB22" s="250"/>
      <c r="BC22" s="266" t="s">
        <v>24</v>
      </c>
      <c r="BD22" s="267"/>
      <c r="BE22" s="262"/>
      <c r="BF22" s="262"/>
      <c r="BG22" s="262"/>
      <c r="BH22" s="263"/>
    </row>
    <row r="23" spans="1:60" outlineLevel="1" x14ac:dyDescent="0.3">
      <c r="A23" s="71" t="s">
        <v>51</v>
      </c>
      <c r="B23" s="238" t="s">
        <v>34</v>
      </c>
      <c r="C23" s="238" t="s">
        <v>31</v>
      </c>
      <c r="D23" s="239">
        <v>5102410</v>
      </c>
      <c r="E23" s="239" t="s">
        <v>35</v>
      </c>
      <c r="F23" s="72"/>
      <c r="G23" s="245"/>
      <c r="H23" s="264"/>
      <c r="I23" s="264"/>
      <c r="J23" s="264"/>
      <c r="K23" s="264"/>
      <c r="L23" s="264"/>
      <c r="M23" s="264"/>
      <c r="N23" s="264"/>
      <c r="O23" s="264"/>
      <c r="P23" s="264"/>
      <c r="Q23" s="264"/>
      <c r="R23" s="264"/>
      <c r="S23" s="264"/>
      <c r="T23" s="75"/>
      <c r="U23" s="76"/>
      <c r="V23" s="77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9"/>
      <c r="AH23" s="245"/>
      <c r="AI23" s="245"/>
      <c r="AJ23" s="245"/>
      <c r="AK23" s="245"/>
      <c r="AL23" s="245"/>
      <c r="AM23" s="245"/>
      <c r="AN23" s="245"/>
      <c r="AO23" s="245"/>
      <c r="AP23" s="245"/>
      <c r="AQ23" s="245"/>
      <c r="AR23" s="245"/>
      <c r="AS23" s="245"/>
      <c r="AT23" s="245"/>
      <c r="AU23" s="76"/>
      <c r="AV23" s="76"/>
      <c r="AW23" s="76"/>
      <c r="AX23" s="76"/>
      <c r="AY23" s="76"/>
      <c r="AZ23" s="76"/>
      <c r="BA23" s="76"/>
      <c r="BB23" s="250"/>
      <c r="BC23" s="266" t="s">
        <v>52</v>
      </c>
      <c r="BD23" s="266"/>
      <c r="BE23" s="264"/>
      <c r="BF23" s="264"/>
      <c r="BG23" s="264"/>
      <c r="BH23" s="265"/>
    </row>
    <row r="24" spans="1:60" outlineLevel="1" x14ac:dyDescent="0.3">
      <c r="A24" s="71" t="s">
        <v>53</v>
      </c>
      <c r="B24" s="269" t="s">
        <v>21</v>
      </c>
      <c r="C24" s="269" t="s">
        <v>31</v>
      </c>
      <c r="D24" s="239">
        <v>5102420</v>
      </c>
      <c r="E24" s="239" t="s">
        <v>45</v>
      </c>
      <c r="F24" s="72"/>
      <c r="G24" s="245"/>
      <c r="H24" s="264"/>
      <c r="I24" s="264"/>
      <c r="J24" s="264"/>
      <c r="K24" s="264"/>
      <c r="L24" s="264"/>
      <c r="M24" s="264"/>
      <c r="N24" s="264"/>
      <c r="O24" s="264"/>
      <c r="P24" s="264"/>
      <c r="Q24" s="264"/>
      <c r="R24" s="264"/>
      <c r="S24" s="264"/>
      <c r="T24" s="75"/>
      <c r="U24" s="76"/>
      <c r="V24" s="77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9"/>
      <c r="AH24" s="245"/>
      <c r="AI24" s="245"/>
      <c r="AJ24" s="245"/>
      <c r="AK24" s="245"/>
      <c r="AL24" s="245"/>
      <c r="AM24" s="245"/>
      <c r="AN24" s="245"/>
      <c r="AO24" s="245"/>
      <c r="AP24" s="245"/>
      <c r="AQ24" s="245"/>
      <c r="AR24" s="245"/>
      <c r="AS24" s="245"/>
      <c r="AT24" s="245"/>
      <c r="AU24" s="76"/>
      <c r="AV24" s="76"/>
      <c r="AW24" s="76"/>
      <c r="AX24" s="76"/>
      <c r="AY24" s="76"/>
      <c r="AZ24" s="76"/>
      <c r="BA24" s="76"/>
      <c r="BB24" s="250" t="s">
        <v>400</v>
      </c>
      <c r="BC24" s="251" t="s">
        <v>24</v>
      </c>
      <c r="BD24" s="261"/>
      <c r="BE24" s="264"/>
      <c r="BF24" s="264"/>
      <c r="BG24" s="264"/>
      <c r="BH24" s="265"/>
    </row>
    <row r="25" spans="1:60" outlineLevel="1" x14ac:dyDescent="0.3">
      <c r="A25" s="71" t="s">
        <v>54</v>
      </c>
      <c r="B25" s="269"/>
      <c r="C25" s="269" t="s">
        <v>55</v>
      </c>
      <c r="D25" s="239" t="s">
        <v>56</v>
      </c>
      <c r="E25" s="239"/>
      <c r="F25" s="72"/>
      <c r="G25" s="245"/>
      <c r="H25" s="264"/>
      <c r="I25" s="264"/>
      <c r="J25" s="264"/>
      <c r="K25" s="264"/>
      <c r="L25" s="264"/>
      <c r="M25" s="264"/>
      <c r="N25" s="264"/>
      <c r="O25" s="264"/>
      <c r="P25" s="264"/>
      <c r="Q25" s="264"/>
      <c r="R25" s="264"/>
      <c r="S25" s="264"/>
      <c r="T25" s="130"/>
      <c r="U25" s="76"/>
      <c r="V25" s="77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9"/>
      <c r="AH25" s="245"/>
      <c r="AI25" s="245"/>
      <c r="AJ25" s="245"/>
      <c r="AK25" s="245"/>
      <c r="AL25" s="245"/>
      <c r="AM25" s="245"/>
      <c r="AN25" s="245"/>
      <c r="AO25" s="245"/>
      <c r="AP25" s="245"/>
      <c r="AQ25" s="245"/>
      <c r="AR25" s="245"/>
      <c r="AS25" s="245"/>
      <c r="AT25" s="245"/>
      <c r="AU25" s="76"/>
      <c r="AV25" s="76"/>
      <c r="AW25" s="76"/>
      <c r="AX25" s="76"/>
      <c r="AY25" s="76"/>
      <c r="AZ25" s="76"/>
      <c r="BA25" s="76"/>
      <c r="BB25" s="250"/>
      <c r="BC25" s="251" t="s">
        <v>24</v>
      </c>
      <c r="BD25" s="261"/>
      <c r="BE25" s="264"/>
      <c r="BF25" s="264"/>
      <c r="BG25" s="264"/>
      <c r="BH25" s="265"/>
    </row>
    <row r="26" spans="1:60" x14ac:dyDescent="0.3">
      <c r="A26" s="22" t="s">
        <v>57</v>
      </c>
      <c r="B26" s="224" t="s">
        <v>21</v>
      </c>
      <c r="C26" s="224"/>
      <c r="D26" s="225"/>
      <c r="E26" s="225"/>
      <c r="F26" s="270">
        <v>1020926248</v>
      </c>
      <c r="G26" s="231">
        <f t="shared" ref="G26:S26" si="0">G27+G46+G52+G60+G68+G79+G88+G100+G107+G115+G118+G128+G130+G138+G140+G146+G149+G158+G163+G168+G173</f>
        <v>1193357769</v>
      </c>
      <c r="H26" s="252">
        <f t="shared" si="0"/>
        <v>72728320</v>
      </c>
      <c r="I26" s="253">
        <f t="shared" si="0"/>
        <v>82707623</v>
      </c>
      <c r="J26" s="253">
        <f t="shared" si="0"/>
        <v>125173349</v>
      </c>
      <c r="K26" s="253">
        <f t="shared" si="0"/>
        <v>109474512</v>
      </c>
      <c r="L26" s="253">
        <f t="shared" si="0"/>
        <v>105021408</v>
      </c>
      <c r="M26" s="253">
        <f t="shared" si="0"/>
        <v>84236406</v>
      </c>
      <c r="N26" s="253">
        <f t="shared" si="0"/>
        <v>103113848</v>
      </c>
      <c r="O26" s="253">
        <f t="shared" si="0"/>
        <v>116749700</v>
      </c>
      <c r="P26" s="253">
        <f t="shared" si="0"/>
        <v>103220286</v>
      </c>
      <c r="Q26" s="253">
        <f t="shared" si="0"/>
        <v>95416277</v>
      </c>
      <c r="R26" s="253">
        <f t="shared" si="0"/>
        <v>92692380</v>
      </c>
      <c r="S26" s="253">
        <f t="shared" si="0"/>
        <v>102823660</v>
      </c>
      <c r="T26" s="131">
        <v>1312424946.3882353</v>
      </c>
      <c r="U26" s="231">
        <f>U27+U46+U52+U60+U68+U79+U88+U100+U107+U115+U118+U128+U130+U138+U140+U146+U149+U158+U163+U168+U173</f>
        <v>1408568403.1058824</v>
      </c>
      <c r="V26" s="232">
        <f t="shared" ref="V26:AT26" si="1">V27+V46+V52+V60+V68+V79+V88+V100+V107+V115+V118+V128+V130+V138+V140+V146+V149+V158+V163+V168+V173</f>
        <v>92367400</v>
      </c>
      <c r="W26" s="232">
        <f t="shared" si="1"/>
        <v>81145299</v>
      </c>
      <c r="X26" s="232">
        <f t="shared" si="1"/>
        <v>116162833</v>
      </c>
      <c r="Y26" s="232">
        <f t="shared" si="1"/>
        <v>166280626</v>
      </c>
      <c r="Z26" s="232">
        <f t="shared" si="1"/>
        <v>90900877</v>
      </c>
      <c r="AA26" s="232">
        <f t="shared" si="1"/>
        <v>212695509.72941178</v>
      </c>
      <c r="AB26" s="232">
        <f t="shared" si="1"/>
        <v>65314217.729411766</v>
      </c>
      <c r="AC26" s="232">
        <f t="shared" si="1"/>
        <v>65314216.729411766</v>
      </c>
      <c r="AD26" s="232">
        <f t="shared" si="1"/>
        <v>193879494.72941178</v>
      </c>
      <c r="AE26" s="232">
        <f t="shared" si="1"/>
        <v>65314217.729411766</v>
      </c>
      <c r="AF26" s="232">
        <f t="shared" si="1"/>
        <v>65314216.729411766</v>
      </c>
      <c r="AG26" s="232">
        <f t="shared" si="1"/>
        <v>193879494.72941178</v>
      </c>
      <c r="AH26" s="231">
        <f t="shared" si="1"/>
        <v>1590131675.4947369</v>
      </c>
      <c r="AI26" s="231">
        <f t="shared" si="1"/>
        <v>125727638.95789474</v>
      </c>
      <c r="AJ26" s="231">
        <f t="shared" si="1"/>
        <v>135727638.95789474</v>
      </c>
      <c r="AK26" s="231">
        <f t="shared" si="1"/>
        <v>136077640.95789474</v>
      </c>
      <c r="AL26" s="231">
        <f t="shared" si="1"/>
        <v>125727638.95789474</v>
      </c>
      <c r="AM26" s="231">
        <f t="shared" si="1"/>
        <v>135727638.95789474</v>
      </c>
      <c r="AN26" s="231">
        <f t="shared" si="1"/>
        <v>136077640.95789474</v>
      </c>
      <c r="AO26" s="231">
        <f t="shared" si="1"/>
        <v>125727638.95789474</v>
      </c>
      <c r="AP26" s="231">
        <f t="shared" si="1"/>
        <v>135727638.95789474</v>
      </c>
      <c r="AQ26" s="231">
        <f t="shared" si="1"/>
        <v>136077640.95789474</v>
      </c>
      <c r="AR26" s="231">
        <f t="shared" si="1"/>
        <v>125727638.95789474</v>
      </c>
      <c r="AS26" s="231">
        <f t="shared" si="1"/>
        <v>135727638.95789474</v>
      </c>
      <c r="AT26" s="231">
        <f t="shared" si="1"/>
        <v>136077640.95789474</v>
      </c>
      <c r="AU26" s="231">
        <f t="shared" ref="AU26:AU73" si="2">SUM(AI26:AK26)</f>
        <v>397532918.87368423</v>
      </c>
      <c r="AV26" s="231">
        <f t="shared" ref="AV26:AV89" si="3">SUM(AL26:AN26)</f>
        <v>397532918.87368423</v>
      </c>
      <c r="AW26" s="231">
        <f t="shared" ref="AW26:AW89" si="4">SUM(AO26:AQ26)</f>
        <v>397532918.87368423</v>
      </c>
      <c r="AX26" s="231">
        <f t="shared" ref="AX26:AX89" si="5">SUM(AR26:AT26)</f>
        <v>397532918.87368423</v>
      </c>
      <c r="AY26" s="231">
        <f t="shared" ref="AY26:BA26" si="6">AY27+AY46+AY52+AY60+AY68+AY79+AY88+AY100+AY107+AY115+AY118+AY128+AY130+AY138+AY140+AY146+AY149+AY158+AY163+AY168+AY173</f>
        <v>1635904293.3747368</v>
      </c>
      <c r="AZ26" s="231">
        <f t="shared" si="6"/>
        <v>1683965542.148737</v>
      </c>
      <c r="BA26" s="231">
        <f t="shared" si="6"/>
        <v>1734429853.3614368</v>
      </c>
      <c r="BB26" s="250"/>
      <c r="BC26" s="237" t="s">
        <v>58</v>
      </c>
      <c r="BD26" s="271"/>
      <c r="BE26" s="232">
        <f>BE27+BE46+BE52+BE60+BE68+BE79+BE88+BE100+BE107+BE115+BE118+BE128+BE130+BE138+BE140+BE146+BE149+BE158+BE163+BE168+BE173</f>
        <v>0</v>
      </c>
      <c r="BF26" s="232">
        <f>BF27+BF46+BF52+BF60+BF68+BF79+BF88+BF100+BF107+BF115+BF118+BF128+BF130+BF138+BF140+BF146+BF149+BF158+BF163+BF168+BF173</f>
        <v>0</v>
      </c>
      <c r="BG26" s="232">
        <v>1048422216</v>
      </c>
      <c r="BH26" s="254">
        <f t="shared" ref="BH26:BH89" si="7">G26</f>
        <v>1193357769</v>
      </c>
    </row>
    <row r="27" spans="1:60" x14ac:dyDescent="0.3">
      <c r="A27" s="57" t="s">
        <v>59</v>
      </c>
      <c r="B27" s="256" t="s">
        <v>21</v>
      </c>
      <c r="C27" s="256"/>
      <c r="D27" s="257"/>
      <c r="E27" s="257"/>
      <c r="F27" s="272">
        <v>96080000</v>
      </c>
      <c r="G27" s="258">
        <f t="shared" ref="G27" si="8">SUM(G28:G45)</f>
        <v>114121571</v>
      </c>
      <c r="H27" s="259">
        <f t="shared" ref="H27:S27" si="9">SUM(H28:H45)</f>
        <v>9053949</v>
      </c>
      <c r="I27" s="260">
        <f t="shared" si="9"/>
        <v>7794079</v>
      </c>
      <c r="J27" s="260">
        <f t="shared" si="9"/>
        <v>8251356</v>
      </c>
      <c r="K27" s="260">
        <f t="shared" si="9"/>
        <v>10670946</v>
      </c>
      <c r="L27" s="260">
        <f t="shared" si="9"/>
        <v>10287390</v>
      </c>
      <c r="M27" s="260">
        <f t="shared" si="9"/>
        <v>9684318</v>
      </c>
      <c r="N27" s="260">
        <f t="shared" si="9"/>
        <v>9891678</v>
      </c>
      <c r="O27" s="260">
        <f t="shared" si="9"/>
        <v>9489068</v>
      </c>
      <c r="P27" s="260">
        <f t="shared" si="9"/>
        <v>10189055</v>
      </c>
      <c r="Q27" s="260">
        <f t="shared" si="9"/>
        <v>9553811</v>
      </c>
      <c r="R27" s="260">
        <f t="shared" si="9"/>
        <v>9283197</v>
      </c>
      <c r="S27" s="260">
        <f t="shared" si="9"/>
        <v>9972724</v>
      </c>
      <c r="T27" s="64">
        <v>134204642.3882353</v>
      </c>
      <c r="U27" s="258">
        <f t="shared" ref="U27:Z27" si="10">SUM(U28:U45)</f>
        <v>134347378.10588235</v>
      </c>
      <c r="V27" s="262">
        <f t="shared" si="10"/>
        <v>10084092</v>
      </c>
      <c r="W27" s="273">
        <f t="shared" si="10"/>
        <v>9180968</v>
      </c>
      <c r="X27" s="273">
        <f t="shared" si="10"/>
        <v>10236174</v>
      </c>
      <c r="Y27" s="273">
        <f t="shared" si="10"/>
        <v>15034424</v>
      </c>
      <c r="Z27" s="273">
        <f t="shared" si="10"/>
        <v>10859644</v>
      </c>
      <c r="AA27" s="273">
        <v>11393153.729411764</v>
      </c>
      <c r="AB27" s="273">
        <v>11193153.729411764</v>
      </c>
      <c r="AC27" s="273">
        <v>11193153.729411764</v>
      </c>
      <c r="AD27" s="273">
        <v>11393153.729411764</v>
      </c>
      <c r="AE27" s="273">
        <v>11193153.729411764</v>
      </c>
      <c r="AF27" s="273">
        <v>11193153.729411764</v>
      </c>
      <c r="AG27" s="274">
        <v>11393153.729411764</v>
      </c>
      <c r="AH27" s="258">
        <f t="shared" ref="AH27:AT27" si="11">SUM(AH28:AH45)</f>
        <v>151006915.49473685</v>
      </c>
      <c r="AI27" s="258">
        <f t="shared" si="11"/>
        <v>12517242.957894737</v>
      </c>
      <c r="AJ27" s="258">
        <f t="shared" si="11"/>
        <v>12517242.957894737</v>
      </c>
      <c r="AK27" s="258">
        <f t="shared" si="11"/>
        <v>12717242.957894737</v>
      </c>
      <c r="AL27" s="258">
        <f t="shared" si="11"/>
        <v>12517242.957894737</v>
      </c>
      <c r="AM27" s="258">
        <f t="shared" si="11"/>
        <v>12517242.957894737</v>
      </c>
      <c r="AN27" s="258">
        <f t="shared" si="11"/>
        <v>12717242.957894737</v>
      </c>
      <c r="AO27" s="258">
        <f t="shared" si="11"/>
        <v>12517242.957894737</v>
      </c>
      <c r="AP27" s="258">
        <f t="shared" si="11"/>
        <v>12517242.957894737</v>
      </c>
      <c r="AQ27" s="258">
        <f t="shared" si="11"/>
        <v>12717242.957894737</v>
      </c>
      <c r="AR27" s="258">
        <f t="shared" si="11"/>
        <v>12517242.957894737</v>
      </c>
      <c r="AS27" s="258">
        <f t="shared" si="11"/>
        <v>12517242.957894737</v>
      </c>
      <c r="AT27" s="258">
        <f t="shared" si="11"/>
        <v>12717242.957894737</v>
      </c>
      <c r="AU27" s="258">
        <f t="shared" si="2"/>
        <v>37751728.873684213</v>
      </c>
      <c r="AV27" s="258">
        <f t="shared" si="3"/>
        <v>37751728.873684213</v>
      </c>
      <c r="AW27" s="258">
        <f t="shared" si="4"/>
        <v>37751728.873684213</v>
      </c>
      <c r="AX27" s="258">
        <f t="shared" si="5"/>
        <v>37751728.873684213</v>
      </c>
      <c r="AY27" s="258">
        <f>SUM(AY28:AY45)</f>
        <v>158059533.77473685</v>
      </c>
      <c r="AZ27" s="258">
        <f t="shared" ref="AZ27:BA27" si="12">SUM(AZ28:AZ45)</f>
        <v>165464782.96873686</v>
      </c>
      <c r="BA27" s="258">
        <f t="shared" si="12"/>
        <v>173240294.62243685</v>
      </c>
      <c r="BB27" s="250"/>
      <c r="BC27" s="275" t="s">
        <v>24</v>
      </c>
      <c r="BD27" s="276"/>
      <c r="BE27" s="262">
        <f>SUM(BE28:BE45)</f>
        <v>0</v>
      </c>
      <c r="BF27" s="262">
        <f>SUM(BF28:BF45)</f>
        <v>0</v>
      </c>
      <c r="BG27" s="262">
        <v>107292663</v>
      </c>
      <c r="BH27" s="263">
        <f t="shared" si="7"/>
        <v>114121571</v>
      </c>
    </row>
    <row r="28" spans="1:60" outlineLevel="1" x14ac:dyDescent="0.3">
      <c r="A28" s="71" t="s">
        <v>60</v>
      </c>
      <c r="B28" s="238" t="s">
        <v>61</v>
      </c>
      <c r="C28" s="238" t="s">
        <v>31</v>
      </c>
      <c r="D28" s="239">
        <v>5103260</v>
      </c>
      <c r="E28" s="239" t="s">
        <v>62</v>
      </c>
      <c r="F28" s="277">
        <v>0</v>
      </c>
      <c r="G28" s="245">
        <f t="shared" ref="G28:G45" si="13">SUM(H28:S28)</f>
        <v>0</v>
      </c>
      <c r="H28" s="264">
        <f>IFERROR(INDEX('[1]2024'!$A:$Q,MATCH($A$3&amp;$D28,'[1]2024'!$B:$B,0),MATCH(H$4,'[1]2024'!$2:$2,0)),0)+IFERROR(INDEX('[1]2024'!$A:$Q,MATCH($B$3&amp;$D28,'[1]2024'!$B:$B,0),MATCH(H$4,'[1]2024'!$2:$2,0)),0)++IFERROR(INDEX('[1]2024'!$A:$Q,MATCH($C$3&amp;$D28,'[1]2024'!$B:$B,0),MATCH(H$4,'[1]2024'!$2:$2,0)),0)++IFERROR(INDEX('[1]2024'!$A:$Q,MATCH($D$3&amp;$D28,'[1]2024'!$B:$B,0),MATCH(H$4,'[1]2024'!$2:$2,0)),0)</f>
        <v>0</v>
      </c>
      <c r="I28" s="264">
        <f>IFERROR(INDEX('[1]2024'!$A:$Q,MATCH($A$3&amp;$D28,'[1]2024'!$B:$B,0),MATCH(I$4,'[1]2024'!$2:$2,0)),0)+IFERROR(INDEX('[1]2024'!$A:$Q,MATCH($B$3&amp;$D28,'[1]2024'!$B:$B,0),MATCH(I$4,'[1]2024'!$2:$2,0)),0)++IFERROR(INDEX('[1]2024'!$A:$Q,MATCH($C$3&amp;$D28,'[1]2024'!$B:$B,0),MATCH(I$4,'[1]2024'!$2:$2,0)),0)++IFERROR(INDEX('[1]2024'!$A:$Q,MATCH($D$3&amp;$D28,'[1]2024'!$B:$B,0),MATCH(I$4,'[1]2024'!$2:$2,0)),0)</f>
        <v>0</v>
      </c>
      <c r="J28" s="264">
        <f>IFERROR(INDEX('[1]2024'!$A:$Q,MATCH($A$3&amp;$D28,'[1]2024'!$B:$B,0),MATCH(J$4,'[1]2024'!$2:$2,0)),0)+IFERROR(INDEX('[1]2024'!$A:$Q,MATCH($B$3&amp;$D28,'[1]2024'!$B:$B,0),MATCH(J$4,'[1]2024'!$2:$2,0)),0)++IFERROR(INDEX('[1]2024'!$A:$Q,MATCH($C$3&amp;$D28,'[1]2024'!$B:$B,0),MATCH(J$4,'[1]2024'!$2:$2,0)),0)++IFERROR(INDEX('[1]2024'!$A:$Q,MATCH($D$3&amp;$D28,'[1]2024'!$B:$B,0),MATCH(J$4,'[1]2024'!$2:$2,0)),0)</f>
        <v>0</v>
      </c>
      <c r="K28" s="264">
        <f>IFERROR(INDEX('[1]2024'!$A:$Q,MATCH($A$3&amp;$D28,'[1]2024'!$B:$B,0),MATCH(K$4,'[1]2024'!$2:$2,0)),0)+IFERROR(INDEX('[1]2024'!$A:$Q,MATCH($B$3&amp;$D28,'[1]2024'!$B:$B,0),MATCH(K$4,'[1]2024'!$2:$2,0)),0)++IFERROR(INDEX('[1]2024'!$A:$Q,MATCH($C$3&amp;$D28,'[1]2024'!$B:$B,0),MATCH(K$4,'[1]2024'!$2:$2,0)),0)++IFERROR(INDEX('[1]2024'!$A:$Q,MATCH($D$3&amp;$D28,'[1]2024'!$B:$B,0),MATCH(K$4,'[1]2024'!$2:$2,0)),0)</f>
        <v>0</v>
      </c>
      <c r="L28" s="264">
        <f>IFERROR(INDEX('[1]2024'!$A:$Q,MATCH($A$3&amp;$D28,'[1]2024'!$B:$B,0),MATCH(L$4,'[1]2024'!$2:$2,0)),0)+IFERROR(INDEX('[1]2024'!$A:$Q,MATCH($B$3&amp;$D28,'[1]2024'!$B:$B,0),MATCH(L$4,'[1]2024'!$2:$2,0)),0)++IFERROR(INDEX('[1]2024'!$A:$Q,MATCH($C$3&amp;$D28,'[1]2024'!$B:$B,0),MATCH(L$4,'[1]2024'!$2:$2,0)),0)++IFERROR(INDEX('[1]2024'!$A:$Q,MATCH($D$3&amp;$D28,'[1]2024'!$B:$B,0),MATCH(L$4,'[1]2024'!$2:$2,0)),0)</f>
        <v>0</v>
      </c>
      <c r="M28" s="264">
        <f>IFERROR(INDEX('[1]2024'!$A:$Q,MATCH($A$3&amp;$D28,'[1]2024'!$B:$B,0),MATCH(M$4,'[1]2024'!$2:$2,0)),0)+IFERROR(INDEX('[1]2024'!$A:$Q,MATCH($B$3&amp;$D28,'[1]2024'!$B:$B,0),MATCH(M$4,'[1]2024'!$2:$2,0)),0)++IFERROR(INDEX('[1]2024'!$A:$Q,MATCH($C$3&amp;$D28,'[1]2024'!$B:$B,0),MATCH(M$4,'[1]2024'!$2:$2,0)),0)++IFERROR(INDEX('[1]2024'!$A:$Q,MATCH($D$3&amp;$D28,'[1]2024'!$B:$B,0),MATCH(M$4,'[1]2024'!$2:$2,0)),0)</f>
        <v>0</v>
      </c>
      <c r="N28" s="264">
        <f>IFERROR(INDEX('[1]2024'!$A:$Q,MATCH($A$3&amp;$D28,'[1]2024'!$B:$B,0),MATCH(N$4,'[1]2024'!$2:$2,0)),0)+IFERROR(INDEX('[1]2024'!$A:$Q,MATCH($B$3&amp;$D28,'[1]2024'!$B:$B,0),MATCH(N$4,'[1]2024'!$2:$2,0)),0)++IFERROR(INDEX('[1]2024'!$A:$Q,MATCH($C$3&amp;$D28,'[1]2024'!$B:$B,0),MATCH(N$4,'[1]2024'!$2:$2,0)),0)++IFERROR(INDEX('[1]2024'!$A:$Q,MATCH($D$3&amp;$D28,'[1]2024'!$B:$B,0),MATCH(N$4,'[1]2024'!$2:$2,0)),0)</f>
        <v>0</v>
      </c>
      <c r="O28" s="264">
        <f>IFERROR(INDEX('[1]2024'!$A:$Q,MATCH($A$3&amp;$D28,'[1]2024'!$B:$B,0),MATCH(O$4,'[1]2024'!$2:$2,0)),0)+IFERROR(INDEX('[1]2024'!$A:$Q,MATCH($B$3&amp;$D28,'[1]2024'!$B:$B,0),MATCH(O$4,'[1]2024'!$2:$2,0)),0)++IFERROR(INDEX('[1]2024'!$A:$Q,MATCH($C$3&amp;$D28,'[1]2024'!$B:$B,0),MATCH(O$4,'[1]2024'!$2:$2,0)),0)++IFERROR(INDEX('[1]2024'!$A:$Q,MATCH($D$3&amp;$D28,'[1]2024'!$B:$B,0),MATCH(O$4,'[1]2024'!$2:$2,0)),0)</f>
        <v>0</v>
      </c>
      <c r="P28" s="264">
        <f>IFERROR(INDEX('[1]2024'!$A:$Q,MATCH($A$3&amp;$D28,'[1]2024'!$B:$B,0),MATCH(P$4,'[1]2024'!$2:$2,0)),0)+IFERROR(INDEX('[1]2024'!$A:$Q,MATCH($B$3&amp;$D28,'[1]2024'!$B:$B,0),MATCH(P$4,'[1]2024'!$2:$2,0)),0)++IFERROR(INDEX('[1]2024'!$A:$Q,MATCH($C$3&amp;$D28,'[1]2024'!$B:$B,0),MATCH(P$4,'[1]2024'!$2:$2,0)),0)++IFERROR(INDEX('[1]2024'!$A:$Q,MATCH($D$3&amp;$D28,'[1]2024'!$B:$B,0),MATCH(P$4,'[1]2024'!$2:$2,0)),0)</f>
        <v>0</v>
      </c>
      <c r="Q28" s="264">
        <f>IFERROR(INDEX('[1]2024'!$A:$Q,MATCH($A$3&amp;$D28,'[1]2024'!$B:$B,0),MATCH(Q$4,'[1]2024'!$2:$2,0)),0)+IFERROR(INDEX('[1]2024'!$A:$Q,MATCH($B$3&amp;$D28,'[1]2024'!$B:$B,0),MATCH(Q$4,'[1]2024'!$2:$2,0)),0)++IFERROR(INDEX('[1]2024'!$A:$Q,MATCH($C$3&amp;$D28,'[1]2024'!$B:$B,0),MATCH(Q$4,'[1]2024'!$2:$2,0)),0)++IFERROR(INDEX('[1]2024'!$A:$Q,MATCH($D$3&amp;$D28,'[1]2024'!$B:$B,0),MATCH(Q$4,'[1]2024'!$2:$2,0)),0)</f>
        <v>0</v>
      </c>
      <c r="R28" s="264">
        <f>IFERROR(INDEX('[1]2024'!$A:$Q,MATCH($A$3&amp;$D28,'[1]2024'!$B:$B,0),MATCH(R$4,'[1]2024'!$2:$2,0)),0)+IFERROR(INDEX('[1]2024'!$A:$Q,MATCH($B$3&amp;$D28,'[1]2024'!$B:$B,0),MATCH(R$4,'[1]2024'!$2:$2,0)),0)++IFERROR(INDEX('[1]2024'!$A:$Q,MATCH($C$3&amp;$D28,'[1]2024'!$B:$B,0),MATCH(R$4,'[1]2024'!$2:$2,0)),0)++IFERROR(INDEX('[1]2024'!$A:$Q,MATCH($D$3&amp;$D28,'[1]2024'!$B:$B,0),MATCH(R$4,'[1]2024'!$2:$2,0)),0)</f>
        <v>0</v>
      </c>
      <c r="S28" s="264">
        <f>IFERROR(INDEX('[1]2024'!$A:$Q,MATCH($A$3&amp;$D28,'[1]2024'!$B:$B,0),MATCH(S$4,'[1]2024'!$2:$2,0)),0)+IFERROR(INDEX('[1]2024'!$A:$Q,MATCH($B$3&amp;$D28,'[1]2024'!$B:$B,0),MATCH(S$4,'[1]2024'!$2:$2,0)),0)++IFERROR(INDEX('[1]2024'!$A:$Q,MATCH($C$3&amp;$D28,'[1]2024'!$B:$B,0),MATCH(S$4,'[1]2024'!$2:$2,0)),0)++IFERROR(INDEX('[1]2024'!$A:$Q,MATCH($D$3&amp;$D28,'[1]2024'!$B:$B,0),MATCH(S$4,'[1]2024'!$2:$2,0)),0)</f>
        <v>0</v>
      </c>
      <c r="T28" s="75">
        <v>0</v>
      </c>
      <c r="U28" s="245">
        <f t="shared" ref="U28:U45" si="14">SUM(V28:AG28)</f>
        <v>0</v>
      </c>
      <c r="V28" s="246">
        <v>0</v>
      </c>
      <c r="W28" s="247">
        <v>0</v>
      </c>
      <c r="X28" s="247">
        <v>0</v>
      </c>
      <c r="Y28" s="247">
        <v>0</v>
      </c>
      <c r="Z28" s="247">
        <v>0</v>
      </c>
      <c r="AA28" s="247">
        <v>0</v>
      </c>
      <c r="AB28" s="247">
        <v>0</v>
      </c>
      <c r="AC28" s="247">
        <v>0</v>
      </c>
      <c r="AD28" s="247">
        <v>0</v>
      </c>
      <c r="AE28" s="247">
        <v>0</v>
      </c>
      <c r="AF28" s="247">
        <v>0</v>
      </c>
      <c r="AG28" s="248">
        <v>0</v>
      </c>
      <c r="AH28" s="245">
        <f t="shared" ref="AH28:AH45" si="15">SUM(AI28:AT28)</f>
        <v>0</v>
      </c>
      <c r="AI28" s="245"/>
      <c r="AJ28" s="245"/>
      <c r="AK28" s="245"/>
      <c r="AL28" s="245"/>
      <c r="AM28" s="245"/>
      <c r="AN28" s="245"/>
      <c r="AO28" s="245"/>
      <c r="AP28" s="245"/>
      <c r="AQ28" s="245"/>
      <c r="AR28" s="245"/>
      <c r="AS28" s="245"/>
      <c r="AT28" s="245"/>
      <c r="AU28" s="245">
        <f t="shared" si="2"/>
        <v>0</v>
      </c>
      <c r="AV28" s="245">
        <f t="shared" si="3"/>
        <v>0</v>
      </c>
      <c r="AW28" s="245">
        <f t="shared" si="4"/>
        <v>0</v>
      </c>
      <c r="AX28" s="245">
        <f t="shared" si="5"/>
        <v>0</v>
      </c>
      <c r="AY28" s="245">
        <f t="shared" ref="AY28:AY45" si="16">IF($BC28="O",1.05*$AH28,$AH28)</f>
        <v>0</v>
      </c>
      <c r="AZ28" s="245">
        <f t="shared" ref="AZ28:AZ45" si="17">IF($BC28="O",1.05*$AY28,$AY28)</f>
        <v>0</v>
      </c>
      <c r="BA28" s="245">
        <f t="shared" ref="BA28:BA45" si="18">IF($BC28="O",1.05*$AZ28,$AZ28)</f>
        <v>0</v>
      </c>
      <c r="BB28" s="250"/>
      <c r="BC28" s="251" t="s">
        <v>24</v>
      </c>
      <c r="BD28" s="261"/>
      <c r="BE28" s="264">
        <v>0</v>
      </c>
      <c r="BF28" s="264">
        <v>0</v>
      </c>
      <c r="BG28" s="264">
        <v>0</v>
      </c>
      <c r="BH28" s="265">
        <f t="shared" si="7"/>
        <v>0</v>
      </c>
    </row>
    <row r="29" spans="1:60" outlineLevel="1" x14ac:dyDescent="0.3">
      <c r="A29" s="71" t="s">
        <v>63</v>
      </c>
      <c r="B29" s="238" t="s">
        <v>64</v>
      </c>
      <c r="C29" s="238" t="s">
        <v>31</v>
      </c>
      <c r="D29" s="239">
        <v>5103250</v>
      </c>
      <c r="E29" s="239" t="s">
        <v>65</v>
      </c>
      <c r="F29" s="277">
        <v>0</v>
      </c>
      <c r="G29" s="245">
        <f t="shared" si="13"/>
        <v>0</v>
      </c>
      <c r="H29" s="264">
        <f>IFERROR(INDEX('[1]2024'!$A:$Q,MATCH($A$3&amp;$D29,'[1]2024'!$B:$B,0),MATCH(H$4,'[1]2024'!$2:$2,0)),0)+IFERROR(INDEX('[1]2024'!$A:$Q,MATCH($B$3&amp;$D29,'[1]2024'!$B:$B,0),MATCH(H$4,'[1]2024'!$2:$2,0)),0)++IFERROR(INDEX('[1]2024'!$A:$Q,MATCH($C$3&amp;$D29,'[1]2024'!$B:$B,0),MATCH(H$4,'[1]2024'!$2:$2,0)),0)++IFERROR(INDEX('[1]2024'!$A:$Q,MATCH($D$3&amp;$D29,'[1]2024'!$B:$B,0),MATCH(H$4,'[1]2024'!$2:$2,0)),0)</f>
        <v>0</v>
      </c>
      <c r="I29" s="264">
        <f>IFERROR(INDEX('[1]2024'!$A:$Q,MATCH($A$3&amp;$D29,'[1]2024'!$B:$B,0),MATCH(I$4,'[1]2024'!$2:$2,0)),0)+IFERROR(INDEX('[1]2024'!$A:$Q,MATCH($B$3&amp;$D29,'[1]2024'!$B:$B,0),MATCH(I$4,'[1]2024'!$2:$2,0)),0)++IFERROR(INDEX('[1]2024'!$A:$Q,MATCH($C$3&amp;$D29,'[1]2024'!$B:$B,0),MATCH(I$4,'[1]2024'!$2:$2,0)),0)++IFERROR(INDEX('[1]2024'!$A:$Q,MATCH($D$3&amp;$D29,'[1]2024'!$B:$B,0),MATCH(I$4,'[1]2024'!$2:$2,0)),0)</f>
        <v>0</v>
      </c>
      <c r="J29" s="264">
        <f>IFERROR(INDEX('[1]2024'!$A:$Q,MATCH($A$3&amp;$D29,'[1]2024'!$B:$B,0),MATCH(J$4,'[1]2024'!$2:$2,0)),0)+IFERROR(INDEX('[1]2024'!$A:$Q,MATCH($B$3&amp;$D29,'[1]2024'!$B:$B,0),MATCH(J$4,'[1]2024'!$2:$2,0)),0)++IFERROR(INDEX('[1]2024'!$A:$Q,MATCH($C$3&amp;$D29,'[1]2024'!$B:$B,0),MATCH(J$4,'[1]2024'!$2:$2,0)),0)++IFERROR(INDEX('[1]2024'!$A:$Q,MATCH($D$3&amp;$D29,'[1]2024'!$B:$B,0),MATCH(J$4,'[1]2024'!$2:$2,0)),0)</f>
        <v>0</v>
      </c>
      <c r="K29" s="264">
        <f>IFERROR(INDEX('[1]2024'!$A:$Q,MATCH($A$3&amp;$D29,'[1]2024'!$B:$B,0),MATCH(K$4,'[1]2024'!$2:$2,0)),0)+IFERROR(INDEX('[1]2024'!$A:$Q,MATCH($B$3&amp;$D29,'[1]2024'!$B:$B,0),MATCH(K$4,'[1]2024'!$2:$2,0)),0)++IFERROR(INDEX('[1]2024'!$A:$Q,MATCH($C$3&amp;$D29,'[1]2024'!$B:$B,0),MATCH(K$4,'[1]2024'!$2:$2,0)),0)++IFERROR(INDEX('[1]2024'!$A:$Q,MATCH($D$3&amp;$D29,'[1]2024'!$B:$B,0),MATCH(K$4,'[1]2024'!$2:$2,0)),0)</f>
        <v>0</v>
      </c>
      <c r="L29" s="264">
        <f>IFERROR(INDEX('[1]2024'!$A:$Q,MATCH($A$3&amp;$D29,'[1]2024'!$B:$B,0),MATCH(L$4,'[1]2024'!$2:$2,0)),0)+IFERROR(INDEX('[1]2024'!$A:$Q,MATCH($B$3&amp;$D29,'[1]2024'!$B:$B,0),MATCH(L$4,'[1]2024'!$2:$2,0)),0)++IFERROR(INDEX('[1]2024'!$A:$Q,MATCH($C$3&amp;$D29,'[1]2024'!$B:$B,0),MATCH(L$4,'[1]2024'!$2:$2,0)),0)++IFERROR(INDEX('[1]2024'!$A:$Q,MATCH($D$3&amp;$D29,'[1]2024'!$B:$B,0),MATCH(L$4,'[1]2024'!$2:$2,0)),0)</f>
        <v>0</v>
      </c>
      <c r="M29" s="264">
        <f>IFERROR(INDEX('[1]2024'!$A:$Q,MATCH($A$3&amp;$D29,'[1]2024'!$B:$B,0),MATCH(M$4,'[1]2024'!$2:$2,0)),0)+IFERROR(INDEX('[1]2024'!$A:$Q,MATCH($B$3&amp;$D29,'[1]2024'!$B:$B,0),MATCH(M$4,'[1]2024'!$2:$2,0)),0)++IFERROR(INDEX('[1]2024'!$A:$Q,MATCH($C$3&amp;$D29,'[1]2024'!$B:$B,0),MATCH(M$4,'[1]2024'!$2:$2,0)),0)++IFERROR(INDEX('[1]2024'!$A:$Q,MATCH($D$3&amp;$D29,'[1]2024'!$B:$B,0),MATCH(M$4,'[1]2024'!$2:$2,0)),0)</f>
        <v>0</v>
      </c>
      <c r="N29" s="264">
        <f>IFERROR(INDEX('[1]2024'!$A:$Q,MATCH($A$3&amp;$D29,'[1]2024'!$B:$B,0),MATCH(N$4,'[1]2024'!$2:$2,0)),0)+IFERROR(INDEX('[1]2024'!$A:$Q,MATCH($B$3&amp;$D29,'[1]2024'!$B:$B,0),MATCH(N$4,'[1]2024'!$2:$2,0)),0)++IFERROR(INDEX('[1]2024'!$A:$Q,MATCH($C$3&amp;$D29,'[1]2024'!$B:$B,0),MATCH(N$4,'[1]2024'!$2:$2,0)),0)++IFERROR(INDEX('[1]2024'!$A:$Q,MATCH($D$3&amp;$D29,'[1]2024'!$B:$B,0),MATCH(N$4,'[1]2024'!$2:$2,0)),0)</f>
        <v>0</v>
      </c>
      <c r="O29" s="264">
        <f>IFERROR(INDEX('[1]2024'!$A:$Q,MATCH($A$3&amp;$D29,'[1]2024'!$B:$B,0),MATCH(O$4,'[1]2024'!$2:$2,0)),0)+IFERROR(INDEX('[1]2024'!$A:$Q,MATCH($B$3&amp;$D29,'[1]2024'!$B:$B,0),MATCH(O$4,'[1]2024'!$2:$2,0)),0)++IFERROR(INDEX('[1]2024'!$A:$Q,MATCH($C$3&amp;$D29,'[1]2024'!$B:$B,0),MATCH(O$4,'[1]2024'!$2:$2,0)),0)++IFERROR(INDEX('[1]2024'!$A:$Q,MATCH($D$3&amp;$D29,'[1]2024'!$B:$B,0),MATCH(O$4,'[1]2024'!$2:$2,0)),0)</f>
        <v>0</v>
      </c>
      <c r="P29" s="264">
        <f>IFERROR(INDEX('[1]2024'!$A:$Q,MATCH($A$3&amp;$D29,'[1]2024'!$B:$B,0),MATCH(P$4,'[1]2024'!$2:$2,0)),0)+IFERROR(INDEX('[1]2024'!$A:$Q,MATCH($B$3&amp;$D29,'[1]2024'!$B:$B,0),MATCH(P$4,'[1]2024'!$2:$2,0)),0)++IFERROR(INDEX('[1]2024'!$A:$Q,MATCH($C$3&amp;$D29,'[1]2024'!$B:$B,0),MATCH(P$4,'[1]2024'!$2:$2,0)),0)++IFERROR(INDEX('[1]2024'!$A:$Q,MATCH($D$3&amp;$D29,'[1]2024'!$B:$B,0),MATCH(P$4,'[1]2024'!$2:$2,0)),0)</f>
        <v>0</v>
      </c>
      <c r="Q29" s="264">
        <f>IFERROR(INDEX('[1]2024'!$A:$Q,MATCH($A$3&amp;$D29,'[1]2024'!$B:$B,0),MATCH(Q$4,'[1]2024'!$2:$2,0)),0)+IFERROR(INDEX('[1]2024'!$A:$Q,MATCH($B$3&amp;$D29,'[1]2024'!$B:$B,0),MATCH(Q$4,'[1]2024'!$2:$2,0)),0)++IFERROR(INDEX('[1]2024'!$A:$Q,MATCH($C$3&amp;$D29,'[1]2024'!$B:$B,0),MATCH(Q$4,'[1]2024'!$2:$2,0)),0)++IFERROR(INDEX('[1]2024'!$A:$Q,MATCH($D$3&amp;$D29,'[1]2024'!$B:$B,0),MATCH(Q$4,'[1]2024'!$2:$2,0)),0)</f>
        <v>0</v>
      </c>
      <c r="R29" s="264">
        <f>IFERROR(INDEX('[1]2024'!$A:$Q,MATCH($A$3&amp;$D29,'[1]2024'!$B:$B,0),MATCH(R$4,'[1]2024'!$2:$2,0)),0)+IFERROR(INDEX('[1]2024'!$A:$Q,MATCH($B$3&amp;$D29,'[1]2024'!$B:$B,0),MATCH(R$4,'[1]2024'!$2:$2,0)),0)++IFERROR(INDEX('[1]2024'!$A:$Q,MATCH($C$3&amp;$D29,'[1]2024'!$B:$B,0),MATCH(R$4,'[1]2024'!$2:$2,0)),0)++IFERROR(INDEX('[1]2024'!$A:$Q,MATCH($D$3&amp;$D29,'[1]2024'!$B:$B,0),MATCH(R$4,'[1]2024'!$2:$2,0)),0)</f>
        <v>0</v>
      </c>
      <c r="S29" s="264">
        <f>IFERROR(INDEX('[1]2024'!$A:$Q,MATCH($A$3&amp;$D29,'[1]2024'!$B:$B,0),MATCH(S$4,'[1]2024'!$2:$2,0)),0)+IFERROR(INDEX('[1]2024'!$A:$Q,MATCH($B$3&amp;$D29,'[1]2024'!$B:$B,0),MATCH(S$4,'[1]2024'!$2:$2,0)),0)++IFERROR(INDEX('[1]2024'!$A:$Q,MATCH($C$3&amp;$D29,'[1]2024'!$B:$B,0),MATCH(S$4,'[1]2024'!$2:$2,0)),0)++IFERROR(INDEX('[1]2024'!$A:$Q,MATCH($D$3&amp;$D29,'[1]2024'!$B:$B,0),MATCH(S$4,'[1]2024'!$2:$2,0)),0)</f>
        <v>0</v>
      </c>
      <c r="T29" s="75">
        <v>0</v>
      </c>
      <c r="U29" s="245">
        <f t="shared" si="14"/>
        <v>0</v>
      </c>
      <c r="V29" s="246">
        <v>0</v>
      </c>
      <c r="W29" s="247">
        <v>0</v>
      </c>
      <c r="X29" s="247">
        <v>0</v>
      </c>
      <c r="Y29" s="247">
        <v>0</v>
      </c>
      <c r="Z29" s="247">
        <v>0</v>
      </c>
      <c r="AA29" s="247">
        <v>0</v>
      </c>
      <c r="AB29" s="247">
        <v>0</v>
      </c>
      <c r="AC29" s="247">
        <v>0</v>
      </c>
      <c r="AD29" s="247">
        <v>0</v>
      </c>
      <c r="AE29" s="247">
        <v>0</v>
      </c>
      <c r="AF29" s="247">
        <v>0</v>
      </c>
      <c r="AG29" s="248">
        <v>0</v>
      </c>
      <c r="AH29" s="245">
        <f t="shared" si="15"/>
        <v>0</v>
      </c>
      <c r="AI29" s="245"/>
      <c r="AJ29" s="245"/>
      <c r="AK29" s="245"/>
      <c r="AL29" s="245"/>
      <c r="AM29" s="245"/>
      <c r="AN29" s="245"/>
      <c r="AO29" s="245"/>
      <c r="AP29" s="245"/>
      <c r="AQ29" s="245"/>
      <c r="AR29" s="245"/>
      <c r="AS29" s="245"/>
      <c r="AT29" s="245"/>
      <c r="AU29" s="245">
        <f t="shared" si="2"/>
        <v>0</v>
      </c>
      <c r="AV29" s="245">
        <f t="shared" si="3"/>
        <v>0</v>
      </c>
      <c r="AW29" s="245">
        <f t="shared" si="4"/>
        <v>0</v>
      </c>
      <c r="AX29" s="245">
        <f t="shared" si="5"/>
        <v>0</v>
      </c>
      <c r="AY29" s="245">
        <f t="shared" si="16"/>
        <v>0</v>
      </c>
      <c r="AZ29" s="245">
        <f t="shared" si="17"/>
        <v>0</v>
      </c>
      <c r="BA29" s="245">
        <f t="shared" si="18"/>
        <v>0</v>
      </c>
      <c r="BB29" s="250"/>
      <c r="BC29" s="251" t="s">
        <v>24</v>
      </c>
      <c r="BD29" s="261"/>
      <c r="BE29" s="264">
        <v>0</v>
      </c>
      <c r="BF29" s="264">
        <v>0</v>
      </c>
      <c r="BG29" s="264">
        <v>0</v>
      </c>
      <c r="BH29" s="265">
        <f t="shared" si="7"/>
        <v>0</v>
      </c>
    </row>
    <row r="30" spans="1:60" outlineLevel="1" x14ac:dyDescent="0.3">
      <c r="A30" s="71" t="s">
        <v>66</v>
      </c>
      <c r="B30" s="238" t="s">
        <v>67</v>
      </c>
      <c r="C30" s="238" t="s">
        <v>31</v>
      </c>
      <c r="D30" s="239">
        <v>5103240</v>
      </c>
      <c r="E30" s="239" t="s">
        <v>68</v>
      </c>
      <c r="F30" s="277">
        <v>0</v>
      </c>
      <c r="G30" s="245">
        <f t="shared" si="13"/>
        <v>0</v>
      </c>
      <c r="H30" s="264">
        <f>IFERROR(INDEX('[1]2024'!$A:$Q,MATCH($A$3&amp;$D30,'[1]2024'!$B:$B,0),MATCH(H$4,'[1]2024'!$2:$2,0)),0)+IFERROR(INDEX('[1]2024'!$A:$Q,MATCH($B$3&amp;$D30,'[1]2024'!$B:$B,0),MATCH(H$4,'[1]2024'!$2:$2,0)),0)++IFERROR(INDEX('[1]2024'!$A:$Q,MATCH($C$3&amp;$D30,'[1]2024'!$B:$B,0),MATCH(H$4,'[1]2024'!$2:$2,0)),0)++IFERROR(INDEX('[1]2024'!$A:$Q,MATCH($D$3&amp;$D30,'[1]2024'!$B:$B,0),MATCH(H$4,'[1]2024'!$2:$2,0)),0)</f>
        <v>0</v>
      </c>
      <c r="I30" s="264">
        <f>IFERROR(INDEX('[1]2024'!$A:$Q,MATCH($A$3&amp;$D30,'[1]2024'!$B:$B,0),MATCH(I$4,'[1]2024'!$2:$2,0)),0)+IFERROR(INDEX('[1]2024'!$A:$Q,MATCH($B$3&amp;$D30,'[1]2024'!$B:$B,0),MATCH(I$4,'[1]2024'!$2:$2,0)),0)++IFERROR(INDEX('[1]2024'!$A:$Q,MATCH($C$3&amp;$D30,'[1]2024'!$B:$B,0),MATCH(I$4,'[1]2024'!$2:$2,0)),0)++IFERROR(INDEX('[1]2024'!$A:$Q,MATCH($D$3&amp;$D30,'[1]2024'!$B:$B,0),MATCH(I$4,'[1]2024'!$2:$2,0)),0)</f>
        <v>0</v>
      </c>
      <c r="J30" s="264">
        <f>IFERROR(INDEX('[1]2024'!$A:$Q,MATCH($A$3&amp;$D30,'[1]2024'!$B:$B,0),MATCH(J$4,'[1]2024'!$2:$2,0)),0)+IFERROR(INDEX('[1]2024'!$A:$Q,MATCH($B$3&amp;$D30,'[1]2024'!$B:$B,0),MATCH(J$4,'[1]2024'!$2:$2,0)),0)++IFERROR(INDEX('[1]2024'!$A:$Q,MATCH($C$3&amp;$D30,'[1]2024'!$B:$B,0),MATCH(J$4,'[1]2024'!$2:$2,0)),0)++IFERROR(INDEX('[1]2024'!$A:$Q,MATCH($D$3&amp;$D30,'[1]2024'!$B:$B,0),MATCH(J$4,'[1]2024'!$2:$2,0)),0)</f>
        <v>0</v>
      </c>
      <c r="K30" s="264">
        <f>IFERROR(INDEX('[1]2024'!$A:$Q,MATCH($A$3&amp;$D30,'[1]2024'!$B:$B,0),MATCH(K$4,'[1]2024'!$2:$2,0)),0)+IFERROR(INDEX('[1]2024'!$A:$Q,MATCH($B$3&amp;$D30,'[1]2024'!$B:$B,0),MATCH(K$4,'[1]2024'!$2:$2,0)),0)++IFERROR(INDEX('[1]2024'!$A:$Q,MATCH($C$3&amp;$D30,'[1]2024'!$B:$B,0),MATCH(K$4,'[1]2024'!$2:$2,0)),0)++IFERROR(INDEX('[1]2024'!$A:$Q,MATCH($D$3&amp;$D30,'[1]2024'!$B:$B,0),MATCH(K$4,'[1]2024'!$2:$2,0)),0)</f>
        <v>0</v>
      </c>
      <c r="L30" s="264">
        <f>IFERROR(INDEX('[1]2024'!$A:$Q,MATCH($A$3&amp;$D30,'[1]2024'!$B:$B,0),MATCH(L$4,'[1]2024'!$2:$2,0)),0)+IFERROR(INDEX('[1]2024'!$A:$Q,MATCH($B$3&amp;$D30,'[1]2024'!$B:$B,0),MATCH(L$4,'[1]2024'!$2:$2,0)),0)++IFERROR(INDEX('[1]2024'!$A:$Q,MATCH($C$3&amp;$D30,'[1]2024'!$B:$B,0),MATCH(L$4,'[1]2024'!$2:$2,0)),0)++IFERROR(INDEX('[1]2024'!$A:$Q,MATCH($D$3&amp;$D30,'[1]2024'!$B:$B,0),MATCH(L$4,'[1]2024'!$2:$2,0)),0)</f>
        <v>0</v>
      </c>
      <c r="M30" s="264">
        <f>IFERROR(INDEX('[1]2024'!$A:$Q,MATCH($A$3&amp;$D30,'[1]2024'!$B:$B,0),MATCH(M$4,'[1]2024'!$2:$2,0)),0)+IFERROR(INDEX('[1]2024'!$A:$Q,MATCH($B$3&amp;$D30,'[1]2024'!$B:$B,0),MATCH(M$4,'[1]2024'!$2:$2,0)),0)++IFERROR(INDEX('[1]2024'!$A:$Q,MATCH($C$3&amp;$D30,'[1]2024'!$B:$B,0),MATCH(M$4,'[1]2024'!$2:$2,0)),0)++IFERROR(INDEX('[1]2024'!$A:$Q,MATCH($D$3&amp;$D30,'[1]2024'!$B:$B,0),MATCH(M$4,'[1]2024'!$2:$2,0)),0)</f>
        <v>0</v>
      </c>
      <c r="N30" s="264">
        <f>IFERROR(INDEX('[1]2024'!$A:$Q,MATCH($A$3&amp;$D30,'[1]2024'!$B:$B,0),MATCH(N$4,'[1]2024'!$2:$2,0)),0)+IFERROR(INDEX('[1]2024'!$A:$Q,MATCH($B$3&amp;$D30,'[1]2024'!$B:$B,0),MATCH(N$4,'[1]2024'!$2:$2,0)),0)++IFERROR(INDEX('[1]2024'!$A:$Q,MATCH($C$3&amp;$D30,'[1]2024'!$B:$B,0),MATCH(N$4,'[1]2024'!$2:$2,0)),0)++IFERROR(INDEX('[1]2024'!$A:$Q,MATCH($D$3&amp;$D30,'[1]2024'!$B:$B,0),MATCH(N$4,'[1]2024'!$2:$2,0)),0)</f>
        <v>0</v>
      </c>
      <c r="O30" s="264">
        <f>IFERROR(INDEX('[1]2024'!$A:$Q,MATCH($A$3&amp;$D30,'[1]2024'!$B:$B,0),MATCH(O$4,'[1]2024'!$2:$2,0)),0)+IFERROR(INDEX('[1]2024'!$A:$Q,MATCH($B$3&amp;$D30,'[1]2024'!$B:$B,0),MATCH(O$4,'[1]2024'!$2:$2,0)),0)++IFERROR(INDEX('[1]2024'!$A:$Q,MATCH($C$3&amp;$D30,'[1]2024'!$B:$B,0),MATCH(O$4,'[1]2024'!$2:$2,0)),0)++IFERROR(INDEX('[1]2024'!$A:$Q,MATCH($D$3&amp;$D30,'[1]2024'!$B:$B,0),MATCH(O$4,'[1]2024'!$2:$2,0)),0)</f>
        <v>0</v>
      </c>
      <c r="P30" s="264">
        <f>IFERROR(INDEX('[1]2024'!$A:$Q,MATCH($A$3&amp;$D30,'[1]2024'!$B:$B,0),MATCH(P$4,'[1]2024'!$2:$2,0)),0)+IFERROR(INDEX('[1]2024'!$A:$Q,MATCH($B$3&amp;$D30,'[1]2024'!$B:$B,0),MATCH(P$4,'[1]2024'!$2:$2,0)),0)++IFERROR(INDEX('[1]2024'!$A:$Q,MATCH($C$3&amp;$D30,'[1]2024'!$B:$B,0),MATCH(P$4,'[1]2024'!$2:$2,0)),0)++IFERROR(INDEX('[1]2024'!$A:$Q,MATCH($D$3&amp;$D30,'[1]2024'!$B:$B,0),MATCH(P$4,'[1]2024'!$2:$2,0)),0)</f>
        <v>0</v>
      </c>
      <c r="Q30" s="264">
        <f>IFERROR(INDEX('[1]2024'!$A:$Q,MATCH($A$3&amp;$D30,'[1]2024'!$B:$B,0),MATCH(Q$4,'[1]2024'!$2:$2,0)),0)+IFERROR(INDEX('[1]2024'!$A:$Q,MATCH($B$3&amp;$D30,'[1]2024'!$B:$B,0),MATCH(Q$4,'[1]2024'!$2:$2,0)),0)++IFERROR(INDEX('[1]2024'!$A:$Q,MATCH($C$3&amp;$D30,'[1]2024'!$B:$B,0),MATCH(Q$4,'[1]2024'!$2:$2,0)),0)++IFERROR(INDEX('[1]2024'!$A:$Q,MATCH($D$3&amp;$D30,'[1]2024'!$B:$B,0),MATCH(Q$4,'[1]2024'!$2:$2,0)),0)</f>
        <v>0</v>
      </c>
      <c r="R30" s="264">
        <f>IFERROR(INDEX('[1]2024'!$A:$Q,MATCH($A$3&amp;$D30,'[1]2024'!$B:$B,0),MATCH(R$4,'[1]2024'!$2:$2,0)),0)+IFERROR(INDEX('[1]2024'!$A:$Q,MATCH($B$3&amp;$D30,'[1]2024'!$B:$B,0),MATCH(R$4,'[1]2024'!$2:$2,0)),0)++IFERROR(INDEX('[1]2024'!$A:$Q,MATCH($C$3&amp;$D30,'[1]2024'!$B:$B,0),MATCH(R$4,'[1]2024'!$2:$2,0)),0)++IFERROR(INDEX('[1]2024'!$A:$Q,MATCH($D$3&amp;$D30,'[1]2024'!$B:$B,0),MATCH(R$4,'[1]2024'!$2:$2,0)),0)</f>
        <v>0</v>
      </c>
      <c r="S30" s="264">
        <f>IFERROR(INDEX('[1]2024'!$A:$Q,MATCH($A$3&amp;$D30,'[1]2024'!$B:$B,0),MATCH(S$4,'[1]2024'!$2:$2,0)),0)+IFERROR(INDEX('[1]2024'!$A:$Q,MATCH($B$3&amp;$D30,'[1]2024'!$B:$B,0),MATCH(S$4,'[1]2024'!$2:$2,0)),0)++IFERROR(INDEX('[1]2024'!$A:$Q,MATCH($C$3&amp;$D30,'[1]2024'!$B:$B,0),MATCH(S$4,'[1]2024'!$2:$2,0)),0)++IFERROR(INDEX('[1]2024'!$A:$Q,MATCH($D$3&amp;$D30,'[1]2024'!$B:$B,0),MATCH(S$4,'[1]2024'!$2:$2,0)),0)</f>
        <v>0</v>
      </c>
      <c r="T30" s="75">
        <v>0</v>
      </c>
      <c r="U30" s="245">
        <f t="shared" si="14"/>
        <v>0</v>
      </c>
      <c r="V30" s="246">
        <v>0</v>
      </c>
      <c r="W30" s="247">
        <v>0</v>
      </c>
      <c r="X30" s="247">
        <v>0</v>
      </c>
      <c r="Y30" s="247">
        <v>0</v>
      </c>
      <c r="Z30" s="247">
        <v>0</v>
      </c>
      <c r="AA30" s="247">
        <v>0</v>
      </c>
      <c r="AB30" s="247">
        <v>0</v>
      </c>
      <c r="AC30" s="247">
        <v>0</v>
      </c>
      <c r="AD30" s="247">
        <v>0</v>
      </c>
      <c r="AE30" s="247">
        <v>0</v>
      </c>
      <c r="AF30" s="247">
        <v>0</v>
      </c>
      <c r="AG30" s="248">
        <v>0</v>
      </c>
      <c r="AH30" s="245">
        <f t="shared" si="15"/>
        <v>0</v>
      </c>
      <c r="AI30" s="245"/>
      <c r="AJ30" s="245"/>
      <c r="AK30" s="245"/>
      <c r="AL30" s="245"/>
      <c r="AM30" s="245"/>
      <c r="AN30" s="245"/>
      <c r="AO30" s="245"/>
      <c r="AP30" s="245"/>
      <c r="AQ30" s="245"/>
      <c r="AR30" s="245"/>
      <c r="AS30" s="245"/>
      <c r="AT30" s="245"/>
      <c r="AU30" s="245">
        <f t="shared" si="2"/>
        <v>0</v>
      </c>
      <c r="AV30" s="245">
        <f t="shared" si="3"/>
        <v>0</v>
      </c>
      <c r="AW30" s="245">
        <f t="shared" si="4"/>
        <v>0</v>
      </c>
      <c r="AX30" s="245">
        <f t="shared" si="5"/>
        <v>0</v>
      </c>
      <c r="AY30" s="245">
        <f t="shared" si="16"/>
        <v>0</v>
      </c>
      <c r="AZ30" s="245">
        <f t="shared" si="17"/>
        <v>0</v>
      </c>
      <c r="BA30" s="245">
        <f t="shared" si="18"/>
        <v>0</v>
      </c>
      <c r="BB30" s="250"/>
      <c r="BC30" s="251" t="s">
        <v>24</v>
      </c>
      <c r="BD30" s="261"/>
      <c r="BE30" s="264">
        <v>0</v>
      </c>
      <c r="BF30" s="264">
        <v>0</v>
      </c>
      <c r="BG30" s="264">
        <v>0</v>
      </c>
      <c r="BH30" s="265">
        <f t="shared" si="7"/>
        <v>0</v>
      </c>
    </row>
    <row r="31" spans="1:60" outlineLevel="1" x14ac:dyDescent="0.3">
      <c r="A31" s="71" t="s">
        <v>69</v>
      </c>
      <c r="B31" s="238" t="s">
        <v>70</v>
      </c>
      <c r="C31" s="238" t="s">
        <v>31</v>
      </c>
      <c r="D31" s="239">
        <v>5103230</v>
      </c>
      <c r="E31" s="239" t="s">
        <v>71</v>
      </c>
      <c r="F31" s="277">
        <v>0</v>
      </c>
      <c r="G31" s="245">
        <f t="shared" si="13"/>
        <v>0</v>
      </c>
      <c r="H31" s="264">
        <f>IFERROR(INDEX('[1]2024'!$A:$Q,MATCH($A$3&amp;$D31,'[1]2024'!$B:$B,0),MATCH(H$4,'[1]2024'!$2:$2,0)),0)+IFERROR(INDEX('[1]2024'!$A:$Q,MATCH($B$3&amp;$D31,'[1]2024'!$B:$B,0),MATCH(H$4,'[1]2024'!$2:$2,0)),0)++IFERROR(INDEX('[1]2024'!$A:$Q,MATCH($C$3&amp;$D31,'[1]2024'!$B:$B,0),MATCH(H$4,'[1]2024'!$2:$2,0)),0)++IFERROR(INDEX('[1]2024'!$A:$Q,MATCH($D$3&amp;$D31,'[1]2024'!$B:$B,0),MATCH(H$4,'[1]2024'!$2:$2,0)),0)</f>
        <v>0</v>
      </c>
      <c r="I31" s="264">
        <f>IFERROR(INDEX('[1]2024'!$A:$Q,MATCH($A$3&amp;$D31,'[1]2024'!$B:$B,0),MATCH(I$4,'[1]2024'!$2:$2,0)),0)+IFERROR(INDEX('[1]2024'!$A:$Q,MATCH($B$3&amp;$D31,'[1]2024'!$B:$B,0),MATCH(I$4,'[1]2024'!$2:$2,0)),0)++IFERROR(INDEX('[1]2024'!$A:$Q,MATCH($C$3&amp;$D31,'[1]2024'!$B:$B,0),MATCH(I$4,'[1]2024'!$2:$2,0)),0)++IFERROR(INDEX('[1]2024'!$A:$Q,MATCH($D$3&amp;$D31,'[1]2024'!$B:$B,0),MATCH(I$4,'[1]2024'!$2:$2,0)),0)</f>
        <v>0</v>
      </c>
      <c r="J31" s="264">
        <f>IFERROR(INDEX('[1]2024'!$A:$Q,MATCH($A$3&amp;$D31,'[1]2024'!$B:$B,0),MATCH(J$4,'[1]2024'!$2:$2,0)),0)+IFERROR(INDEX('[1]2024'!$A:$Q,MATCH($B$3&amp;$D31,'[1]2024'!$B:$B,0),MATCH(J$4,'[1]2024'!$2:$2,0)),0)++IFERROR(INDEX('[1]2024'!$A:$Q,MATCH($C$3&amp;$D31,'[1]2024'!$B:$B,0),MATCH(J$4,'[1]2024'!$2:$2,0)),0)++IFERROR(INDEX('[1]2024'!$A:$Q,MATCH($D$3&amp;$D31,'[1]2024'!$B:$B,0),MATCH(J$4,'[1]2024'!$2:$2,0)),0)</f>
        <v>0</v>
      </c>
      <c r="K31" s="264">
        <f>IFERROR(INDEX('[1]2024'!$A:$Q,MATCH($A$3&amp;$D31,'[1]2024'!$B:$B,0),MATCH(K$4,'[1]2024'!$2:$2,0)),0)+IFERROR(INDEX('[1]2024'!$A:$Q,MATCH($B$3&amp;$D31,'[1]2024'!$B:$B,0),MATCH(K$4,'[1]2024'!$2:$2,0)),0)++IFERROR(INDEX('[1]2024'!$A:$Q,MATCH($C$3&amp;$D31,'[1]2024'!$B:$B,0),MATCH(K$4,'[1]2024'!$2:$2,0)),0)++IFERROR(INDEX('[1]2024'!$A:$Q,MATCH($D$3&amp;$D31,'[1]2024'!$B:$B,0),MATCH(K$4,'[1]2024'!$2:$2,0)),0)</f>
        <v>0</v>
      </c>
      <c r="L31" s="264">
        <f>IFERROR(INDEX('[1]2024'!$A:$Q,MATCH($A$3&amp;$D31,'[1]2024'!$B:$B,0),MATCH(L$4,'[1]2024'!$2:$2,0)),0)+IFERROR(INDEX('[1]2024'!$A:$Q,MATCH($B$3&amp;$D31,'[1]2024'!$B:$B,0),MATCH(L$4,'[1]2024'!$2:$2,0)),0)++IFERROR(INDEX('[1]2024'!$A:$Q,MATCH($C$3&amp;$D31,'[1]2024'!$B:$B,0),MATCH(L$4,'[1]2024'!$2:$2,0)),0)++IFERROR(INDEX('[1]2024'!$A:$Q,MATCH($D$3&amp;$D31,'[1]2024'!$B:$B,0),MATCH(L$4,'[1]2024'!$2:$2,0)),0)</f>
        <v>0</v>
      </c>
      <c r="M31" s="264">
        <f>IFERROR(INDEX('[1]2024'!$A:$Q,MATCH($A$3&amp;$D31,'[1]2024'!$B:$B,0),MATCH(M$4,'[1]2024'!$2:$2,0)),0)+IFERROR(INDEX('[1]2024'!$A:$Q,MATCH($B$3&amp;$D31,'[1]2024'!$B:$B,0),MATCH(M$4,'[1]2024'!$2:$2,0)),0)++IFERROR(INDEX('[1]2024'!$A:$Q,MATCH($C$3&amp;$D31,'[1]2024'!$B:$B,0),MATCH(M$4,'[1]2024'!$2:$2,0)),0)++IFERROR(INDEX('[1]2024'!$A:$Q,MATCH($D$3&amp;$D31,'[1]2024'!$B:$B,0),MATCH(M$4,'[1]2024'!$2:$2,0)),0)</f>
        <v>0</v>
      </c>
      <c r="N31" s="264">
        <f>IFERROR(INDEX('[1]2024'!$A:$Q,MATCH($A$3&amp;$D31,'[1]2024'!$B:$B,0),MATCH(N$4,'[1]2024'!$2:$2,0)),0)+IFERROR(INDEX('[1]2024'!$A:$Q,MATCH($B$3&amp;$D31,'[1]2024'!$B:$B,0),MATCH(N$4,'[1]2024'!$2:$2,0)),0)++IFERROR(INDEX('[1]2024'!$A:$Q,MATCH($C$3&amp;$D31,'[1]2024'!$B:$B,0),MATCH(N$4,'[1]2024'!$2:$2,0)),0)++IFERROR(INDEX('[1]2024'!$A:$Q,MATCH($D$3&amp;$D31,'[1]2024'!$B:$B,0),MATCH(N$4,'[1]2024'!$2:$2,0)),0)</f>
        <v>0</v>
      </c>
      <c r="O31" s="264">
        <f>IFERROR(INDEX('[1]2024'!$A:$Q,MATCH($A$3&amp;$D31,'[1]2024'!$B:$B,0),MATCH(O$4,'[1]2024'!$2:$2,0)),0)+IFERROR(INDEX('[1]2024'!$A:$Q,MATCH($B$3&amp;$D31,'[1]2024'!$B:$B,0),MATCH(O$4,'[1]2024'!$2:$2,0)),0)++IFERROR(INDEX('[1]2024'!$A:$Q,MATCH($C$3&amp;$D31,'[1]2024'!$B:$B,0),MATCH(O$4,'[1]2024'!$2:$2,0)),0)++IFERROR(INDEX('[1]2024'!$A:$Q,MATCH($D$3&amp;$D31,'[1]2024'!$B:$B,0),MATCH(O$4,'[1]2024'!$2:$2,0)),0)</f>
        <v>0</v>
      </c>
      <c r="P31" s="264">
        <f>IFERROR(INDEX('[1]2024'!$A:$Q,MATCH($A$3&amp;$D31,'[1]2024'!$B:$B,0),MATCH(P$4,'[1]2024'!$2:$2,0)),0)+IFERROR(INDEX('[1]2024'!$A:$Q,MATCH($B$3&amp;$D31,'[1]2024'!$B:$B,0),MATCH(P$4,'[1]2024'!$2:$2,0)),0)++IFERROR(INDEX('[1]2024'!$A:$Q,MATCH($C$3&amp;$D31,'[1]2024'!$B:$B,0),MATCH(P$4,'[1]2024'!$2:$2,0)),0)++IFERROR(INDEX('[1]2024'!$A:$Q,MATCH($D$3&amp;$D31,'[1]2024'!$B:$B,0),MATCH(P$4,'[1]2024'!$2:$2,0)),0)</f>
        <v>0</v>
      </c>
      <c r="Q31" s="264">
        <f>IFERROR(INDEX('[1]2024'!$A:$Q,MATCH($A$3&amp;$D31,'[1]2024'!$B:$B,0),MATCH(Q$4,'[1]2024'!$2:$2,0)),0)+IFERROR(INDEX('[1]2024'!$A:$Q,MATCH($B$3&amp;$D31,'[1]2024'!$B:$B,0),MATCH(Q$4,'[1]2024'!$2:$2,0)),0)++IFERROR(INDEX('[1]2024'!$A:$Q,MATCH($C$3&amp;$D31,'[1]2024'!$B:$B,0),MATCH(Q$4,'[1]2024'!$2:$2,0)),0)++IFERROR(INDEX('[1]2024'!$A:$Q,MATCH($D$3&amp;$D31,'[1]2024'!$B:$B,0),MATCH(Q$4,'[1]2024'!$2:$2,0)),0)</f>
        <v>0</v>
      </c>
      <c r="R31" s="264">
        <f>IFERROR(INDEX('[1]2024'!$A:$Q,MATCH($A$3&amp;$D31,'[1]2024'!$B:$B,0),MATCH(R$4,'[1]2024'!$2:$2,0)),0)+IFERROR(INDEX('[1]2024'!$A:$Q,MATCH($B$3&amp;$D31,'[1]2024'!$B:$B,0),MATCH(R$4,'[1]2024'!$2:$2,0)),0)++IFERROR(INDEX('[1]2024'!$A:$Q,MATCH($C$3&amp;$D31,'[1]2024'!$B:$B,0),MATCH(R$4,'[1]2024'!$2:$2,0)),0)++IFERROR(INDEX('[1]2024'!$A:$Q,MATCH($D$3&amp;$D31,'[1]2024'!$B:$B,0),MATCH(R$4,'[1]2024'!$2:$2,0)),0)</f>
        <v>0</v>
      </c>
      <c r="S31" s="264">
        <f>IFERROR(INDEX('[1]2024'!$A:$Q,MATCH($A$3&amp;$D31,'[1]2024'!$B:$B,0),MATCH(S$4,'[1]2024'!$2:$2,0)),0)+IFERROR(INDEX('[1]2024'!$A:$Q,MATCH($B$3&amp;$D31,'[1]2024'!$B:$B,0),MATCH(S$4,'[1]2024'!$2:$2,0)),0)++IFERROR(INDEX('[1]2024'!$A:$Q,MATCH($C$3&amp;$D31,'[1]2024'!$B:$B,0),MATCH(S$4,'[1]2024'!$2:$2,0)),0)++IFERROR(INDEX('[1]2024'!$A:$Q,MATCH($D$3&amp;$D31,'[1]2024'!$B:$B,0),MATCH(S$4,'[1]2024'!$2:$2,0)),0)</f>
        <v>0</v>
      </c>
      <c r="T31" s="75">
        <v>0</v>
      </c>
      <c r="U31" s="245">
        <f t="shared" si="14"/>
        <v>0</v>
      </c>
      <c r="V31" s="246">
        <v>0</v>
      </c>
      <c r="W31" s="247">
        <v>0</v>
      </c>
      <c r="X31" s="247">
        <v>0</v>
      </c>
      <c r="Y31" s="247">
        <v>0</v>
      </c>
      <c r="Z31" s="247">
        <v>0</v>
      </c>
      <c r="AA31" s="247">
        <v>0</v>
      </c>
      <c r="AB31" s="247">
        <v>0</v>
      </c>
      <c r="AC31" s="247">
        <v>0</v>
      </c>
      <c r="AD31" s="247">
        <v>0</v>
      </c>
      <c r="AE31" s="247">
        <v>0</v>
      </c>
      <c r="AF31" s="247">
        <v>0</v>
      </c>
      <c r="AG31" s="248">
        <v>0</v>
      </c>
      <c r="AH31" s="245">
        <f t="shared" si="15"/>
        <v>0</v>
      </c>
      <c r="AI31" s="245"/>
      <c r="AJ31" s="245"/>
      <c r="AK31" s="245"/>
      <c r="AL31" s="245"/>
      <c r="AM31" s="245"/>
      <c r="AN31" s="245"/>
      <c r="AO31" s="245"/>
      <c r="AP31" s="245"/>
      <c r="AQ31" s="245"/>
      <c r="AR31" s="245"/>
      <c r="AS31" s="245"/>
      <c r="AT31" s="245"/>
      <c r="AU31" s="245">
        <f t="shared" si="2"/>
        <v>0</v>
      </c>
      <c r="AV31" s="245">
        <f t="shared" si="3"/>
        <v>0</v>
      </c>
      <c r="AW31" s="245">
        <f t="shared" si="4"/>
        <v>0</v>
      </c>
      <c r="AX31" s="245">
        <f t="shared" si="5"/>
        <v>0</v>
      </c>
      <c r="AY31" s="245">
        <f t="shared" si="16"/>
        <v>0</v>
      </c>
      <c r="AZ31" s="245">
        <f t="shared" si="17"/>
        <v>0</v>
      </c>
      <c r="BA31" s="245">
        <f t="shared" si="18"/>
        <v>0</v>
      </c>
      <c r="BB31" s="250"/>
      <c r="BC31" s="251" t="s">
        <v>24</v>
      </c>
      <c r="BD31" s="261"/>
      <c r="BE31" s="264">
        <v>0</v>
      </c>
      <c r="BF31" s="264">
        <v>0</v>
      </c>
      <c r="BG31" s="264">
        <v>0</v>
      </c>
      <c r="BH31" s="265">
        <f t="shared" si="7"/>
        <v>0</v>
      </c>
    </row>
    <row r="32" spans="1:60" outlineLevel="1" x14ac:dyDescent="0.3">
      <c r="A32" s="71" t="s">
        <v>72</v>
      </c>
      <c r="B32" s="238" t="s">
        <v>73</v>
      </c>
      <c r="C32" s="238" t="s">
        <v>31</v>
      </c>
      <c r="D32" s="239">
        <v>5103220</v>
      </c>
      <c r="E32" s="239" t="s">
        <v>74</v>
      </c>
      <c r="F32" s="277">
        <v>0</v>
      </c>
      <c r="G32" s="245">
        <f t="shared" si="13"/>
        <v>0</v>
      </c>
      <c r="H32" s="264">
        <f>IFERROR(INDEX('[1]2024'!$A:$Q,MATCH($A$3&amp;$D32,'[1]2024'!$B:$B,0),MATCH(H$4,'[1]2024'!$2:$2,0)),0)+IFERROR(INDEX('[1]2024'!$A:$Q,MATCH($B$3&amp;$D32,'[1]2024'!$B:$B,0),MATCH(H$4,'[1]2024'!$2:$2,0)),0)++IFERROR(INDEX('[1]2024'!$A:$Q,MATCH($C$3&amp;$D32,'[1]2024'!$B:$B,0),MATCH(H$4,'[1]2024'!$2:$2,0)),0)++IFERROR(INDEX('[1]2024'!$A:$Q,MATCH($D$3&amp;$D32,'[1]2024'!$B:$B,0),MATCH(H$4,'[1]2024'!$2:$2,0)),0)</f>
        <v>0</v>
      </c>
      <c r="I32" s="264">
        <f>IFERROR(INDEX('[1]2024'!$A:$Q,MATCH($A$3&amp;$D32,'[1]2024'!$B:$B,0),MATCH(I$4,'[1]2024'!$2:$2,0)),0)+IFERROR(INDEX('[1]2024'!$A:$Q,MATCH($B$3&amp;$D32,'[1]2024'!$B:$B,0),MATCH(I$4,'[1]2024'!$2:$2,0)),0)++IFERROR(INDEX('[1]2024'!$A:$Q,MATCH($C$3&amp;$D32,'[1]2024'!$B:$B,0),MATCH(I$4,'[1]2024'!$2:$2,0)),0)++IFERROR(INDEX('[1]2024'!$A:$Q,MATCH($D$3&amp;$D32,'[1]2024'!$B:$B,0),MATCH(I$4,'[1]2024'!$2:$2,0)),0)</f>
        <v>0</v>
      </c>
      <c r="J32" s="264">
        <f>IFERROR(INDEX('[1]2024'!$A:$Q,MATCH($A$3&amp;$D32,'[1]2024'!$B:$B,0),MATCH(J$4,'[1]2024'!$2:$2,0)),0)+IFERROR(INDEX('[1]2024'!$A:$Q,MATCH($B$3&amp;$D32,'[1]2024'!$B:$B,0),MATCH(J$4,'[1]2024'!$2:$2,0)),0)++IFERROR(INDEX('[1]2024'!$A:$Q,MATCH($C$3&amp;$D32,'[1]2024'!$B:$B,0),MATCH(J$4,'[1]2024'!$2:$2,0)),0)++IFERROR(INDEX('[1]2024'!$A:$Q,MATCH($D$3&amp;$D32,'[1]2024'!$B:$B,0),MATCH(J$4,'[1]2024'!$2:$2,0)),0)</f>
        <v>0</v>
      </c>
      <c r="K32" s="264">
        <f>IFERROR(INDEX('[1]2024'!$A:$Q,MATCH($A$3&amp;$D32,'[1]2024'!$B:$B,0),MATCH(K$4,'[1]2024'!$2:$2,0)),0)+IFERROR(INDEX('[1]2024'!$A:$Q,MATCH($B$3&amp;$D32,'[1]2024'!$B:$B,0),MATCH(K$4,'[1]2024'!$2:$2,0)),0)++IFERROR(INDEX('[1]2024'!$A:$Q,MATCH($C$3&amp;$D32,'[1]2024'!$B:$B,0),MATCH(K$4,'[1]2024'!$2:$2,0)),0)++IFERROR(INDEX('[1]2024'!$A:$Q,MATCH($D$3&amp;$D32,'[1]2024'!$B:$B,0),MATCH(K$4,'[1]2024'!$2:$2,0)),0)</f>
        <v>0</v>
      </c>
      <c r="L32" s="264">
        <f>IFERROR(INDEX('[1]2024'!$A:$Q,MATCH($A$3&amp;$D32,'[1]2024'!$B:$B,0),MATCH(L$4,'[1]2024'!$2:$2,0)),0)+IFERROR(INDEX('[1]2024'!$A:$Q,MATCH($B$3&amp;$D32,'[1]2024'!$B:$B,0),MATCH(L$4,'[1]2024'!$2:$2,0)),0)++IFERROR(INDEX('[1]2024'!$A:$Q,MATCH($C$3&amp;$D32,'[1]2024'!$B:$B,0),MATCH(L$4,'[1]2024'!$2:$2,0)),0)++IFERROR(INDEX('[1]2024'!$A:$Q,MATCH($D$3&amp;$D32,'[1]2024'!$B:$B,0),MATCH(L$4,'[1]2024'!$2:$2,0)),0)</f>
        <v>0</v>
      </c>
      <c r="M32" s="264">
        <f>IFERROR(INDEX('[1]2024'!$A:$Q,MATCH($A$3&amp;$D32,'[1]2024'!$B:$B,0),MATCH(M$4,'[1]2024'!$2:$2,0)),0)+IFERROR(INDEX('[1]2024'!$A:$Q,MATCH($B$3&amp;$D32,'[1]2024'!$B:$B,0),MATCH(M$4,'[1]2024'!$2:$2,0)),0)++IFERROR(INDEX('[1]2024'!$A:$Q,MATCH($C$3&amp;$D32,'[1]2024'!$B:$B,0),MATCH(M$4,'[1]2024'!$2:$2,0)),0)++IFERROR(INDEX('[1]2024'!$A:$Q,MATCH($D$3&amp;$D32,'[1]2024'!$B:$B,0),MATCH(M$4,'[1]2024'!$2:$2,0)),0)</f>
        <v>0</v>
      </c>
      <c r="N32" s="264">
        <f>IFERROR(INDEX('[1]2024'!$A:$Q,MATCH($A$3&amp;$D32,'[1]2024'!$B:$B,0),MATCH(N$4,'[1]2024'!$2:$2,0)),0)+IFERROR(INDEX('[1]2024'!$A:$Q,MATCH($B$3&amp;$D32,'[1]2024'!$B:$B,0),MATCH(N$4,'[1]2024'!$2:$2,0)),0)++IFERROR(INDEX('[1]2024'!$A:$Q,MATCH($C$3&amp;$D32,'[1]2024'!$B:$B,0),MATCH(N$4,'[1]2024'!$2:$2,0)),0)++IFERROR(INDEX('[1]2024'!$A:$Q,MATCH($D$3&amp;$D32,'[1]2024'!$B:$B,0),MATCH(N$4,'[1]2024'!$2:$2,0)),0)</f>
        <v>0</v>
      </c>
      <c r="O32" s="264">
        <f>IFERROR(INDEX('[1]2024'!$A:$Q,MATCH($A$3&amp;$D32,'[1]2024'!$B:$B,0),MATCH(O$4,'[1]2024'!$2:$2,0)),0)+IFERROR(INDEX('[1]2024'!$A:$Q,MATCH($B$3&amp;$D32,'[1]2024'!$B:$B,0),MATCH(O$4,'[1]2024'!$2:$2,0)),0)++IFERROR(INDEX('[1]2024'!$A:$Q,MATCH($C$3&amp;$D32,'[1]2024'!$B:$B,0),MATCH(O$4,'[1]2024'!$2:$2,0)),0)++IFERROR(INDEX('[1]2024'!$A:$Q,MATCH($D$3&amp;$D32,'[1]2024'!$B:$B,0),MATCH(O$4,'[1]2024'!$2:$2,0)),0)</f>
        <v>0</v>
      </c>
      <c r="P32" s="264">
        <f>IFERROR(INDEX('[1]2024'!$A:$Q,MATCH($A$3&amp;$D32,'[1]2024'!$B:$B,0),MATCH(P$4,'[1]2024'!$2:$2,0)),0)+IFERROR(INDEX('[1]2024'!$A:$Q,MATCH($B$3&amp;$D32,'[1]2024'!$B:$B,0),MATCH(P$4,'[1]2024'!$2:$2,0)),0)++IFERROR(INDEX('[1]2024'!$A:$Q,MATCH($C$3&amp;$D32,'[1]2024'!$B:$B,0),MATCH(P$4,'[1]2024'!$2:$2,0)),0)++IFERROR(INDEX('[1]2024'!$A:$Q,MATCH($D$3&amp;$D32,'[1]2024'!$B:$B,0),MATCH(P$4,'[1]2024'!$2:$2,0)),0)</f>
        <v>0</v>
      </c>
      <c r="Q32" s="264">
        <f>IFERROR(INDEX('[1]2024'!$A:$Q,MATCH($A$3&amp;$D32,'[1]2024'!$B:$B,0),MATCH(Q$4,'[1]2024'!$2:$2,0)),0)+IFERROR(INDEX('[1]2024'!$A:$Q,MATCH($B$3&amp;$D32,'[1]2024'!$B:$B,0),MATCH(Q$4,'[1]2024'!$2:$2,0)),0)++IFERROR(INDEX('[1]2024'!$A:$Q,MATCH($C$3&amp;$D32,'[1]2024'!$B:$B,0),MATCH(Q$4,'[1]2024'!$2:$2,0)),0)++IFERROR(INDEX('[1]2024'!$A:$Q,MATCH($D$3&amp;$D32,'[1]2024'!$B:$B,0),MATCH(Q$4,'[1]2024'!$2:$2,0)),0)</f>
        <v>0</v>
      </c>
      <c r="R32" s="264">
        <f>IFERROR(INDEX('[1]2024'!$A:$Q,MATCH($A$3&amp;$D32,'[1]2024'!$B:$B,0),MATCH(R$4,'[1]2024'!$2:$2,0)),0)+IFERROR(INDEX('[1]2024'!$A:$Q,MATCH($B$3&amp;$D32,'[1]2024'!$B:$B,0),MATCH(R$4,'[1]2024'!$2:$2,0)),0)++IFERROR(INDEX('[1]2024'!$A:$Q,MATCH($C$3&amp;$D32,'[1]2024'!$B:$B,0),MATCH(R$4,'[1]2024'!$2:$2,0)),0)++IFERROR(INDEX('[1]2024'!$A:$Q,MATCH($D$3&amp;$D32,'[1]2024'!$B:$B,0),MATCH(R$4,'[1]2024'!$2:$2,0)),0)</f>
        <v>0</v>
      </c>
      <c r="S32" s="264">
        <f>IFERROR(INDEX('[1]2024'!$A:$Q,MATCH($A$3&amp;$D32,'[1]2024'!$B:$B,0),MATCH(S$4,'[1]2024'!$2:$2,0)),0)+IFERROR(INDEX('[1]2024'!$A:$Q,MATCH($B$3&amp;$D32,'[1]2024'!$B:$B,0),MATCH(S$4,'[1]2024'!$2:$2,0)),0)++IFERROR(INDEX('[1]2024'!$A:$Q,MATCH($C$3&amp;$D32,'[1]2024'!$B:$B,0),MATCH(S$4,'[1]2024'!$2:$2,0)),0)++IFERROR(INDEX('[1]2024'!$A:$Q,MATCH($D$3&amp;$D32,'[1]2024'!$B:$B,0),MATCH(S$4,'[1]2024'!$2:$2,0)),0)</f>
        <v>0</v>
      </c>
      <c r="T32" s="75">
        <v>0</v>
      </c>
      <c r="U32" s="245">
        <f t="shared" si="14"/>
        <v>0</v>
      </c>
      <c r="V32" s="246">
        <v>0</v>
      </c>
      <c r="W32" s="247">
        <v>0</v>
      </c>
      <c r="X32" s="247">
        <v>0</v>
      </c>
      <c r="Y32" s="247">
        <v>0</v>
      </c>
      <c r="Z32" s="247">
        <v>0</v>
      </c>
      <c r="AA32" s="247">
        <v>0</v>
      </c>
      <c r="AB32" s="247">
        <v>0</v>
      </c>
      <c r="AC32" s="247">
        <v>0</v>
      </c>
      <c r="AD32" s="247">
        <v>0</v>
      </c>
      <c r="AE32" s="247">
        <v>0</v>
      </c>
      <c r="AF32" s="247">
        <v>0</v>
      </c>
      <c r="AG32" s="248">
        <v>0</v>
      </c>
      <c r="AH32" s="245">
        <f t="shared" si="15"/>
        <v>0</v>
      </c>
      <c r="AI32" s="245"/>
      <c r="AJ32" s="245"/>
      <c r="AK32" s="245"/>
      <c r="AL32" s="245"/>
      <c r="AM32" s="245"/>
      <c r="AN32" s="245"/>
      <c r="AO32" s="245"/>
      <c r="AP32" s="245"/>
      <c r="AQ32" s="245"/>
      <c r="AR32" s="245"/>
      <c r="AS32" s="245"/>
      <c r="AT32" s="245"/>
      <c r="AU32" s="245">
        <f t="shared" si="2"/>
        <v>0</v>
      </c>
      <c r="AV32" s="245">
        <f t="shared" si="3"/>
        <v>0</v>
      </c>
      <c r="AW32" s="245">
        <f t="shared" si="4"/>
        <v>0</v>
      </c>
      <c r="AX32" s="245">
        <f t="shared" si="5"/>
        <v>0</v>
      </c>
      <c r="AY32" s="245">
        <f t="shared" si="16"/>
        <v>0</v>
      </c>
      <c r="AZ32" s="245">
        <f t="shared" si="17"/>
        <v>0</v>
      </c>
      <c r="BA32" s="245">
        <f t="shared" si="18"/>
        <v>0</v>
      </c>
      <c r="BB32" s="250"/>
      <c r="BC32" s="251" t="s">
        <v>24</v>
      </c>
      <c r="BD32" s="261"/>
      <c r="BE32" s="264">
        <v>0</v>
      </c>
      <c r="BF32" s="264">
        <v>0</v>
      </c>
      <c r="BG32" s="264">
        <v>0</v>
      </c>
      <c r="BH32" s="265">
        <f t="shared" si="7"/>
        <v>0</v>
      </c>
    </row>
    <row r="33" spans="1:60" s="288" customFormat="1" outlineLevel="1" x14ac:dyDescent="0.3">
      <c r="A33" s="107" t="s">
        <v>75</v>
      </c>
      <c r="B33" s="269" t="s">
        <v>75</v>
      </c>
      <c r="C33" s="269" t="s">
        <v>31</v>
      </c>
      <c r="D33" s="278">
        <v>5103210</v>
      </c>
      <c r="E33" s="278" t="s">
        <v>76</v>
      </c>
      <c r="F33" s="279">
        <v>800000</v>
      </c>
      <c r="G33" s="245">
        <f t="shared" si="13"/>
        <v>779500</v>
      </c>
      <c r="H33" s="264">
        <f>IFERROR(INDEX('[1]2024'!$A:$Q,MATCH($A$3&amp;$D33,'[1]2024'!$B:$B,0),MATCH(H$4,'[1]2024'!$2:$2,0)),0)+IFERROR(INDEX('[1]2024'!$A:$Q,MATCH($B$3&amp;$D33,'[1]2024'!$B:$B,0),MATCH(H$4,'[1]2024'!$2:$2,0)),0)++IFERROR(INDEX('[1]2024'!$A:$Q,MATCH($C$3&amp;$D33,'[1]2024'!$B:$B,0),MATCH(H$4,'[1]2024'!$2:$2,0)),0)++IFERROR(INDEX('[1]2024'!$A:$Q,MATCH($D$3&amp;$D33,'[1]2024'!$B:$B,0),MATCH(H$4,'[1]2024'!$2:$2,0)),0)</f>
        <v>50000</v>
      </c>
      <c r="I33" s="264">
        <f>IFERROR(INDEX('[1]2024'!$A:$Q,MATCH($A$3&amp;$D33,'[1]2024'!$B:$B,0),MATCH(I$4,'[1]2024'!$2:$2,0)),0)+IFERROR(INDEX('[1]2024'!$A:$Q,MATCH($B$3&amp;$D33,'[1]2024'!$B:$B,0),MATCH(I$4,'[1]2024'!$2:$2,0)),0)++IFERROR(INDEX('[1]2024'!$A:$Q,MATCH($C$3&amp;$D33,'[1]2024'!$B:$B,0),MATCH(I$4,'[1]2024'!$2:$2,0)),0)++IFERROR(INDEX('[1]2024'!$A:$Q,MATCH($D$3&amp;$D33,'[1]2024'!$B:$B,0),MATCH(I$4,'[1]2024'!$2:$2,0)),0)</f>
        <v>0</v>
      </c>
      <c r="J33" s="264">
        <f>IFERROR(INDEX('[1]2024'!$A:$Q,MATCH($A$3&amp;$D33,'[1]2024'!$B:$B,0),MATCH(J$4,'[1]2024'!$2:$2,0)),0)+IFERROR(INDEX('[1]2024'!$A:$Q,MATCH($B$3&amp;$D33,'[1]2024'!$B:$B,0),MATCH(J$4,'[1]2024'!$2:$2,0)),0)++IFERROR(INDEX('[1]2024'!$A:$Q,MATCH($C$3&amp;$D33,'[1]2024'!$B:$B,0),MATCH(J$4,'[1]2024'!$2:$2,0)),0)++IFERROR(INDEX('[1]2024'!$A:$Q,MATCH($D$3&amp;$D33,'[1]2024'!$B:$B,0),MATCH(J$4,'[1]2024'!$2:$2,0)),0)</f>
        <v>0</v>
      </c>
      <c r="K33" s="264">
        <f>IFERROR(INDEX('[1]2024'!$A:$Q,MATCH($A$3&amp;$D33,'[1]2024'!$B:$B,0),MATCH(K$4,'[1]2024'!$2:$2,0)),0)+IFERROR(INDEX('[1]2024'!$A:$Q,MATCH($B$3&amp;$D33,'[1]2024'!$B:$B,0),MATCH(K$4,'[1]2024'!$2:$2,0)),0)++IFERROR(INDEX('[1]2024'!$A:$Q,MATCH($C$3&amp;$D33,'[1]2024'!$B:$B,0),MATCH(K$4,'[1]2024'!$2:$2,0)),0)++IFERROR(INDEX('[1]2024'!$A:$Q,MATCH($D$3&amp;$D33,'[1]2024'!$B:$B,0),MATCH(K$4,'[1]2024'!$2:$2,0)),0)</f>
        <v>0</v>
      </c>
      <c r="L33" s="264">
        <f>IFERROR(INDEX('[1]2024'!$A:$Q,MATCH($A$3&amp;$D33,'[1]2024'!$B:$B,0),MATCH(L$4,'[1]2024'!$2:$2,0)),0)+IFERROR(INDEX('[1]2024'!$A:$Q,MATCH($B$3&amp;$D33,'[1]2024'!$B:$B,0),MATCH(L$4,'[1]2024'!$2:$2,0)),0)++IFERROR(INDEX('[1]2024'!$A:$Q,MATCH($C$3&amp;$D33,'[1]2024'!$B:$B,0),MATCH(L$4,'[1]2024'!$2:$2,0)),0)++IFERROR(INDEX('[1]2024'!$A:$Q,MATCH($D$3&amp;$D33,'[1]2024'!$B:$B,0),MATCH(L$4,'[1]2024'!$2:$2,0)),0)</f>
        <v>355310</v>
      </c>
      <c r="M33" s="264">
        <f>IFERROR(INDEX('[1]2024'!$A:$Q,MATCH($A$3&amp;$D33,'[1]2024'!$B:$B,0),MATCH(M$4,'[1]2024'!$2:$2,0)),0)+IFERROR(INDEX('[1]2024'!$A:$Q,MATCH($B$3&amp;$D33,'[1]2024'!$B:$B,0),MATCH(M$4,'[1]2024'!$2:$2,0)),0)++IFERROR(INDEX('[1]2024'!$A:$Q,MATCH($C$3&amp;$D33,'[1]2024'!$B:$B,0),MATCH(M$4,'[1]2024'!$2:$2,0)),0)++IFERROR(INDEX('[1]2024'!$A:$Q,MATCH($D$3&amp;$D33,'[1]2024'!$B:$B,0),MATCH(M$4,'[1]2024'!$2:$2,0)),0)</f>
        <v>174190</v>
      </c>
      <c r="N33" s="264">
        <f>IFERROR(INDEX('[1]2024'!$A:$Q,MATCH($A$3&amp;$D33,'[1]2024'!$B:$B,0),MATCH(N$4,'[1]2024'!$2:$2,0)),0)+IFERROR(INDEX('[1]2024'!$A:$Q,MATCH($B$3&amp;$D33,'[1]2024'!$B:$B,0),MATCH(N$4,'[1]2024'!$2:$2,0)),0)++IFERROR(INDEX('[1]2024'!$A:$Q,MATCH($C$3&amp;$D33,'[1]2024'!$B:$B,0),MATCH(N$4,'[1]2024'!$2:$2,0)),0)++IFERROR(INDEX('[1]2024'!$A:$Q,MATCH($D$3&amp;$D33,'[1]2024'!$B:$B,0),MATCH(N$4,'[1]2024'!$2:$2,0)),0)</f>
        <v>0</v>
      </c>
      <c r="O33" s="264">
        <f>IFERROR(INDEX('[1]2024'!$A:$Q,MATCH($A$3&amp;$D33,'[1]2024'!$B:$B,0),MATCH(O$4,'[1]2024'!$2:$2,0)),0)+IFERROR(INDEX('[1]2024'!$A:$Q,MATCH($B$3&amp;$D33,'[1]2024'!$B:$B,0),MATCH(O$4,'[1]2024'!$2:$2,0)),0)++IFERROR(INDEX('[1]2024'!$A:$Q,MATCH($C$3&amp;$D33,'[1]2024'!$B:$B,0),MATCH(O$4,'[1]2024'!$2:$2,0)),0)++IFERROR(INDEX('[1]2024'!$A:$Q,MATCH($D$3&amp;$D33,'[1]2024'!$B:$B,0),MATCH(O$4,'[1]2024'!$2:$2,0)),0)</f>
        <v>0</v>
      </c>
      <c r="P33" s="264">
        <f>IFERROR(INDEX('[1]2024'!$A:$Q,MATCH($A$3&amp;$D33,'[1]2024'!$B:$B,0),MATCH(P$4,'[1]2024'!$2:$2,0)),0)+IFERROR(INDEX('[1]2024'!$A:$Q,MATCH($B$3&amp;$D33,'[1]2024'!$B:$B,0),MATCH(P$4,'[1]2024'!$2:$2,0)),0)++IFERROR(INDEX('[1]2024'!$A:$Q,MATCH($C$3&amp;$D33,'[1]2024'!$B:$B,0),MATCH(P$4,'[1]2024'!$2:$2,0)),0)++IFERROR(INDEX('[1]2024'!$A:$Q,MATCH($D$3&amp;$D33,'[1]2024'!$B:$B,0),MATCH(P$4,'[1]2024'!$2:$2,0)),0)</f>
        <v>100000</v>
      </c>
      <c r="Q33" s="264">
        <f>IFERROR(INDEX('[1]2024'!$A:$Q,MATCH($A$3&amp;$D33,'[1]2024'!$B:$B,0),MATCH(Q$4,'[1]2024'!$2:$2,0)),0)+IFERROR(INDEX('[1]2024'!$A:$Q,MATCH($B$3&amp;$D33,'[1]2024'!$B:$B,0),MATCH(Q$4,'[1]2024'!$2:$2,0)),0)++IFERROR(INDEX('[1]2024'!$A:$Q,MATCH($C$3&amp;$D33,'[1]2024'!$B:$B,0),MATCH(Q$4,'[1]2024'!$2:$2,0)),0)++IFERROR(INDEX('[1]2024'!$A:$Q,MATCH($D$3&amp;$D33,'[1]2024'!$B:$B,0),MATCH(Q$4,'[1]2024'!$2:$2,0)),0)</f>
        <v>100000</v>
      </c>
      <c r="R33" s="264">
        <f>IFERROR(INDEX('[1]2024'!$A:$Q,MATCH($A$3&amp;$D33,'[1]2024'!$B:$B,0),MATCH(R$4,'[1]2024'!$2:$2,0)),0)+IFERROR(INDEX('[1]2024'!$A:$Q,MATCH($B$3&amp;$D33,'[1]2024'!$B:$B,0),MATCH(R$4,'[1]2024'!$2:$2,0)),0)++IFERROR(INDEX('[1]2024'!$A:$Q,MATCH($C$3&amp;$D33,'[1]2024'!$B:$B,0),MATCH(R$4,'[1]2024'!$2:$2,0)),0)++IFERROR(INDEX('[1]2024'!$A:$Q,MATCH($D$3&amp;$D33,'[1]2024'!$B:$B,0),MATCH(R$4,'[1]2024'!$2:$2,0)),0)</f>
        <v>0</v>
      </c>
      <c r="S33" s="264">
        <f>IFERROR(INDEX('[1]2024'!$A:$Q,MATCH($A$3&amp;$D33,'[1]2024'!$B:$B,0),MATCH(S$4,'[1]2024'!$2:$2,0)),0)+IFERROR(INDEX('[1]2024'!$A:$Q,MATCH($B$3&amp;$D33,'[1]2024'!$B:$B,0),MATCH(S$4,'[1]2024'!$2:$2,0)),0)++IFERROR(INDEX('[1]2024'!$A:$Q,MATCH($C$3&amp;$D33,'[1]2024'!$B:$B,0),MATCH(S$4,'[1]2024'!$2:$2,0)),0)++IFERROR(INDEX('[1]2024'!$A:$Q,MATCH($D$3&amp;$D33,'[1]2024'!$B:$B,0),MATCH(S$4,'[1]2024'!$2:$2,0)),0)</f>
        <v>0</v>
      </c>
      <c r="T33" s="75">
        <v>800000</v>
      </c>
      <c r="U33" s="280">
        <f t="shared" si="14"/>
        <v>700000</v>
      </c>
      <c r="V33" s="281">
        <v>0</v>
      </c>
      <c r="W33" s="282">
        <v>0</v>
      </c>
      <c r="X33" s="282">
        <v>100000</v>
      </c>
      <c r="Y33" s="282">
        <v>0</v>
      </c>
      <c r="Z33" s="282">
        <v>0</v>
      </c>
      <c r="AA33" s="282">
        <v>200000</v>
      </c>
      <c r="AB33" s="282">
        <v>0</v>
      </c>
      <c r="AC33" s="282">
        <v>0</v>
      </c>
      <c r="AD33" s="282">
        <v>200000</v>
      </c>
      <c r="AE33" s="282">
        <v>0</v>
      </c>
      <c r="AF33" s="282">
        <v>0</v>
      </c>
      <c r="AG33" s="283">
        <v>200000</v>
      </c>
      <c r="AH33" s="280">
        <f t="shared" si="15"/>
        <v>800000</v>
      </c>
      <c r="AI33" s="245">
        <v>0</v>
      </c>
      <c r="AJ33" s="245">
        <v>0</v>
      </c>
      <c r="AK33" s="245">
        <v>200000</v>
      </c>
      <c r="AL33" s="245">
        <v>0</v>
      </c>
      <c r="AM33" s="245">
        <v>0</v>
      </c>
      <c r="AN33" s="245">
        <v>200000</v>
      </c>
      <c r="AO33" s="245">
        <v>0</v>
      </c>
      <c r="AP33" s="245">
        <v>0</v>
      </c>
      <c r="AQ33" s="245">
        <v>200000</v>
      </c>
      <c r="AR33" s="245">
        <v>0</v>
      </c>
      <c r="AS33" s="245">
        <v>0</v>
      </c>
      <c r="AT33" s="245">
        <v>200000</v>
      </c>
      <c r="AU33" s="280">
        <f t="shared" si="2"/>
        <v>200000</v>
      </c>
      <c r="AV33" s="280">
        <f t="shared" si="3"/>
        <v>200000</v>
      </c>
      <c r="AW33" s="280">
        <f t="shared" si="4"/>
        <v>200000</v>
      </c>
      <c r="AX33" s="280">
        <f t="shared" si="5"/>
        <v>200000</v>
      </c>
      <c r="AY33" s="280">
        <f t="shared" si="16"/>
        <v>800000</v>
      </c>
      <c r="AZ33" s="280">
        <f t="shared" si="17"/>
        <v>800000</v>
      </c>
      <c r="BA33" s="280">
        <f t="shared" si="18"/>
        <v>800000</v>
      </c>
      <c r="BB33" s="236"/>
      <c r="BC33" s="284" t="s">
        <v>24</v>
      </c>
      <c r="BD33" s="285"/>
      <c r="BE33" s="286">
        <v>0</v>
      </c>
      <c r="BF33" s="286">
        <v>0</v>
      </c>
      <c r="BG33" s="286">
        <v>824000</v>
      </c>
      <c r="BH33" s="287">
        <f t="shared" si="7"/>
        <v>779500</v>
      </c>
    </row>
    <row r="34" spans="1:60" s="288" customFormat="1" outlineLevel="1" x14ac:dyDescent="0.3">
      <c r="A34" s="107" t="s">
        <v>77</v>
      </c>
      <c r="B34" s="269" t="s">
        <v>78</v>
      </c>
      <c r="C34" s="269" t="s">
        <v>31</v>
      </c>
      <c r="D34" s="278">
        <v>5103190</v>
      </c>
      <c r="E34" s="278" t="s">
        <v>79</v>
      </c>
      <c r="F34" s="279">
        <v>1200000</v>
      </c>
      <c r="G34" s="245">
        <f t="shared" si="13"/>
        <v>1300200</v>
      </c>
      <c r="H34" s="264">
        <f>IFERROR(INDEX('[1]2024'!$A:$Q,MATCH($A$3&amp;$D34,'[1]2024'!$B:$B,0),MATCH(H$4,'[1]2024'!$2:$2,0)),0)+IFERROR(INDEX('[1]2024'!$A:$Q,MATCH($B$3&amp;$D34,'[1]2024'!$B:$B,0),MATCH(H$4,'[1]2024'!$2:$2,0)),0)++IFERROR(INDEX('[1]2024'!$A:$Q,MATCH($C$3&amp;$D34,'[1]2024'!$B:$B,0),MATCH(H$4,'[1]2024'!$2:$2,0)),0)++IFERROR(INDEX('[1]2024'!$A:$Q,MATCH($D$3&amp;$D34,'[1]2024'!$B:$B,0),MATCH(H$4,'[1]2024'!$2:$2,0)),0)</f>
        <v>100770</v>
      </c>
      <c r="I34" s="264">
        <f>IFERROR(INDEX('[1]2024'!$A:$Q,MATCH($A$3&amp;$D34,'[1]2024'!$B:$B,0),MATCH(I$4,'[1]2024'!$2:$2,0)),0)+IFERROR(INDEX('[1]2024'!$A:$Q,MATCH($B$3&amp;$D34,'[1]2024'!$B:$B,0),MATCH(I$4,'[1]2024'!$2:$2,0)),0)++IFERROR(INDEX('[1]2024'!$A:$Q,MATCH($C$3&amp;$D34,'[1]2024'!$B:$B,0),MATCH(I$4,'[1]2024'!$2:$2,0)),0)++IFERROR(INDEX('[1]2024'!$A:$Q,MATCH($D$3&amp;$D34,'[1]2024'!$B:$B,0),MATCH(I$4,'[1]2024'!$2:$2,0)),0)</f>
        <v>100770</v>
      </c>
      <c r="J34" s="264">
        <f>IFERROR(INDEX('[1]2024'!$A:$Q,MATCH($A$3&amp;$D34,'[1]2024'!$B:$B,0),MATCH(J$4,'[1]2024'!$2:$2,0)),0)+IFERROR(INDEX('[1]2024'!$A:$Q,MATCH($B$3&amp;$D34,'[1]2024'!$B:$B,0),MATCH(J$4,'[1]2024'!$2:$2,0)),0)++IFERROR(INDEX('[1]2024'!$A:$Q,MATCH($C$3&amp;$D34,'[1]2024'!$B:$B,0),MATCH(J$4,'[1]2024'!$2:$2,0)),0)++IFERROR(INDEX('[1]2024'!$A:$Q,MATCH($D$3&amp;$D34,'[1]2024'!$B:$B,0),MATCH(J$4,'[1]2024'!$2:$2,0)),0)</f>
        <v>100770</v>
      </c>
      <c r="K34" s="264">
        <f>IFERROR(INDEX('[1]2024'!$A:$Q,MATCH($A$3&amp;$D34,'[1]2024'!$B:$B,0),MATCH(K$4,'[1]2024'!$2:$2,0)),0)+IFERROR(INDEX('[1]2024'!$A:$Q,MATCH($B$3&amp;$D34,'[1]2024'!$B:$B,0),MATCH(K$4,'[1]2024'!$2:$2,0)),0)++IFERROR(INDEX('[1]2024'!$A:$Q,MATCH($C$3&amp;$D34,'[1]2024'!$B:$B,0),MATCH(K$4,'[1]2024'!$2:$2,0)),0)++IFERROR(INDEX('[1]2024'!$A:$Q,MATCH($D$3&amp;$D34,'[1]2024'!$B:$B,0),MATCH(K$4,'[1]2024'!$2:$2,0)),0)</f>
        <v>108310</v>
      </c>
      <c r="L34" s="264">
        <f>IFERROR(INDEX('[1]2024'!$A:$Q,MATCH($A$3&amp;$D34,'[1]2024'!$B:$B,0),MATCH(L$4,'[1]2024'!$2:$2,0)),0)+IFERROR(INDEX('[1]2024'!$A:$Q,MATCH($B$3&amp;$D34,'[1]2024'!$B:$B,0),MATCH(L$4,'[1]2024'!$2:$2,0)),0)++IFERROR(INDEX('[1]2024'!$A:$Q,MATCH($C$3&amp;$D34,'[1]2024'!$B:$B,0),MATCH(L$4,'[1]2024'!$2:$2,0)),0)++IFERROR(INDEX('[1]2024'!$A:$Q,MATCH($D$3&amp;$D34,'[1]2024'!$B:$B,0),MATCH(L$4,'[1]2024'!$2:$2,0)),0)</f>
        <v>112060</v>
      </c>
      <c r="M34" s="264">
        <f>IFERROR(INDEX('[1]2024'!$A:$Q,MATCH($A$3&amp;$D34,'[1]2024'!$B:$B,0),MATCH(M$4,'[1]2024'!$2:$2,0)),0)+IFERROR(INDEX('[1]2024'!$A:$Q,MATCH($B$3&amp;$D34,'[1]2024'!$B:$B,0),MATCH(M$4,'[1]2024'!$2:$2,0)),0)++IFERROR(INDEX('[1]2024'!$A:$Q,MATCH($C$3&amp;$D34,'[1]2024'!$B:$B,0),MATCH(M$4,'[1]2024'!$2:$2,0)),0)++IFERROR(INDEX('[1]2024'!$A:$Q,MATCH($D$3&amp;$D34,'[1]2024'!$B:$B,0),MATCH(M$4,'[1]2024'!$2:$2,0)),0)</f>
        <v>112060</v>
      </c>
      <c r="N34" s="264">
        <f>IFERROR(INDEX('[1]2024'!$A:$Q,MATCH($A$3&amp;$D34,'[1]2024'!$B:$B,0),MATCH(N$4,'[1]2024'!$2:$2,0)),0)+IFERROR(INDEX('[1]2024'!$A:$Q,MATCH($B$3&amp;$D34,'[1]2024'!$B:$B,0),MATCH(N$4,'[1]2024'!$2:$2,0)),0)++IFERROR(INDEX('[1]2024'!$A:$Q,MATCH($C$3&amp;$D34,'[1]2024'!$B:$B,0),MATCH(N$4,'[1]2024'!$2:$2,0)),0)++IFERROR(INDEX('[1]2024'!$A:$Q,MATCH($D$3&amp;$D34,'[1]2024'!$B:$B,0),MATCH(N$4,'[1]2024'!$2:$2,0)),0)</f>
        <v>110910</v>
      </c>
      <c r="O34" s="264">
        <f>IFERROR(INDEX('[1]2024'!$A:$Q,MATCH($A$3&amp;$D34,'[1]2024'!$B:$B,0),MATCH(O$4,'[1]2024'!$2:$2,0)),0)+IFERROR(INDEX('[1]2024'!$A:$Q,MATCH($B$3&amp;$D34,'[1]2024'!$B:$B,0),MATCH(O$4,'[1]2024'!$2:$2,0)),0)++IFERROR(INDEX('[1]2024'!$A:$Q,MATCH($C$3&amp;$D34,'[1]2024'!$B:$B,0),MATCH(O$4,'[1]2024'!$2:$2,0)),0)++IFERROR(INDEX('[1]2024'!$A:$Q,MATCH($D$3&amp;$D34,'[1]2024'!$B:$B,0),MATCH(O$4,'[1]2024'!$2:$2,0)),0)</f>
        <v>110910</v>
      </c>
      <c r="P34" s="264">
        <f>IFERROR(INDEX('[1]2024'!$A:$Q,MATCH($A$3&amp;$D34,'[1]2024'!$B:$B,0),MATCH(P$4,'[1]2024'!$2:$2,0)),0)+IFERROR(INDEX('[1]2024'!$A:$Q,MATCH($B$3&amp;$D34,'[1]2024'!$B:$B,0),MATCH(P$4,'[1]2024'!$2:$2,0)),0)++IFERROR(INDEX('[1]2024'!$A:$Q,MATCH($C$3&amp;$D34,'[1]2024'!$B:$B,0),MATCH(P$4,'[1]2024'!$2:$2,0)),0)++IFERROR(INDEX('[1]2024'!$A:$Q,MATCH($D$3&amp;$D34,'[1]2024'!$B:$B,0),MATCH(P$4,'[1]2024'!$2:$2,0)),0)</f>
        <v>110910</v>
      </c>
      <c r="Q34" s="264">
        <f>IFERROR(INDEX('[1]2024'!$A:$Q,MATCH($A$3&amp;$D34,'[1]2024'!$B:$B,0),MATCH(Q$4,'[1]2024'!$2:$2,0)),0)+IFERROR(INDEX('[1]2024'!$A:$Q,MATCH($B$3&amp;$D34,'[1]2024'!$B:$B,0),MATCH(Q$4,'[1]2024'!$2:$2,0)),0)++IFERROR(INDEX('[1]2024'!$A:$Q,MATCH($C$3&amp;$D34,'[1]2024'!$B:$B,0),MATCH(Q$4,'[1]2024'!$2:$2,0)),0)++IFERROR(INDEX('[1]2024'!$A:$Q,MATCH($D$3&amp;$D34,'[1]2024'!$B:$B,0),MATCH(Q$4,'[1]2024'!$2:$2,0)),0)</f>
        <v>110910</v>
      </c>
      <c r="R34" s="264">
        <f>IFERROR(INDEX('[1]2024'!$A:$Q,MATCH($A$3&amp;$D34,'[1]2024'!$B:$B,0),MATCH(R$4,'[1]2024'!$2:$2,0)),0)+IFERROR(INDEX('[1]2024'!$A:$Q,MATCH($B$3&amp;$D34,'[1]2024'!$B:$B,0),MATCH(R$4,'[1]2024'!$2:$2,0)),0)++IFERROR(INDEX('[1]2024'!$A:$Q,MATCH($C$3&amp;$D34,'[1]2024'!$B:$B,0),MATCH(R$4,'[1]2024'!$2:$2,0)),0)++IFERROR(INDEX('[1]2024'!$A:$Q,MATCH($D$3&amp;$D34,'[1]2024'!$B:$B,0),MATCH(R$4,'[1]2024'!$2:$2,0)),0)</f>
        <v>110910</v>
      </c>
      <c r="S34" s="264">
        <f>IFERROR(INDEX('[1]2024'!$A:$Q,MATCH($A$3&amp;$D34,'[1]2024'!$B:$B,0),MATCH(S$4,'[1]2024'!$2:$2,0)),0)+IFERROR(INDEX('[1]2024'!$A:$Q,MATCH($B$3&amp;$D34,'[1]2024'!$B:$B,0),MATCH(S$4,'[1]2024'!$2:$2,0)),0)++IFERROR(INDEX('[1]2024'!$A:$Q,MATCH($C$3&amp;$D34,'[1]2024'!$B:$B,0),MATCH(S$4,'[1]2024'!$2:$2,0)),0)++IFERROR(INDEX('[1]2024'!$A:$Q,MATCH($D$3&amp;$D34,'[1]2024'!$B:$B,0),MATCH(S$4,'[1]2024'!$2:$2,0)),0)</f>
        <v>110910</v>
      </c>
      <c r="T34" s="75">
        <v>1344720</v>
      </c>
      <c r="U34" s="280">
        <f t="shared" si="14"/>
        <v>1385540</v>
      </c>
      <c r="V34" s="281">
        <v>117370</v>
      </c>
      <c r="W34" s="282">
        <v>117370</v>
      </c>
      <c r="X34" s="282">
        <v>111940</v>
      </c>
      <c r="Y34" s="282">
        <v>127220</v>
      </c>
      <c r="Z34" s="282">
        <v>127220</v>
      </c>
      <c r="AA34" s="282">
        <v>112060</v>
      </c>
      <c r="AB34" s="282">
        <v>112060</v>
      </c>
      <c r="AC34" s="282">
        <v>112060</v>
      </c>
      <c r="AD34" s="282">
        <v>112060</v>
      </c>
      <c r="AE34" s="282">
        <v>112060</v>
      </c>
      <c r="AF34" s="282">
        <v>112060</v>
      </c>
      <c r="AG34" s="282">
        <v>112060</v>
      </c>
      <c r="AH34" s="280">
        <f t="shared" si="15"/>
        <v>1594549.8947368423</v>
      </c>
      <c r="AI34" s="245">
        <f>AVERAGE(V34:Z34)*21/19</f>
        <v>132879.15789473685</v>
      </c>
      <c r="AJ34" s="245">
        <f>AI34</f>
        <v>132879.15789473685</v>
      </c>
      <c r="AK34" s="245">
        <f t="shared" ref="AK34:AT34" si="19">AJ34</f>
        <v>132879.15789473685</v>
      </c>
      <c r="AL34" s="245">
        <f t="shared" si="19"/>
        <v>132879.15789473685</v>
      </c>
      <c r="AM34" s="245">
        <f t="shared" si="19"/>
        <v>132879.15789473685</v>
      </c>
      <c r="AN34" s="245">
        <f t="shared" si="19"/>
        <v>132879.15789473685</v>
      </c>
      <c r="AO34" s="245">
        <f t="shared" si="19"/>
        <v>132879.15789473685</v>
      </c>
      <c r="AP34" s="245">
        <f t="shared" si="19"/>
        <v>132879.15789473685</v>
      </c>
      <c r="AQ34" s="245">
        <f t="shared" si="19"/>
        <v>132879.15789473685</v>
      </c>
      <c r="AR34" s="245">
        <f t="shared" si="19"/>
        <v>132879.15789473685</v>
      </c>
      <c r="AS34" s="245">
        <f t="shared" si="19"/>
        <v>132879.15789473685</v>
      </c>
      <c r="AT34" s="245">
        <f t="shared" si="19"/>
        <v>132879.15789473685</v>
      </c>
      <c r="AU34" s="280">
        <f t="shared" si="2"/>
        <v>398637.47368421056</v>
      </c>
      <c r="AV34" s="280">
        <f t="shared" si="3"/>
        <v>398637.47368421056</v>
      </c>
      <c r="AW34" s="280">
        <f t="shared" si="4"/>
        <v>398637.47368421056</v>
      </c>
      <c r="AX34" s="280">
        <f t="shared" si="5"/>
        <v>398637.47368421056</v>
      </c>
      <c r="AY34" s="280">
        <f t="shared" si="16"/>
        <v>1594549.8947368423</v>
      </c>
      <c r="AZ34" s="280">
        <f t="shared" si="17"/>
        <v>1594549.8947368423</v>
      </c>
      <c r="BA34" s="280">
        <f t="shared" si="18"/>
        <v>1594549.8947368423</v>
      </c>
      <c r="BB34" s="268" t="s">
        <v>399</v>
      </c>
      <c r="BC34" s="289" t="s">
        <v>24</v>
      </c>
      <c r="BD34" s="284" t="s">
        <v>39</v>
      </c>
      <c r="BE34" s="286">
        <v>0</v>
      </c>
      <c r="BF34" s="286">
        <v>0</v>
      </c>
      <c r="BG34" s="286">
        <v>1204700</v>
      </c>
      <c r="BH34" s="287">
        <f t="shared" si="7"/>
        <v>1300200</v>
      </c>
    </row>
    <row r="35" spans="1:60" outlineLevel="1" x14ac:dyDescent="0.3">
      <c r="A35" s="71" t="s">
        <v>80</v>
      </c>
      <c r="B35" s="238" t="s">
        <v>81</v>
      </c>
      <c r="C35" s="238" t="s">
        <v>31</v>
      </c>
      <c r="D35" s="239">
        <v>5103180</v>
      </c>
      <c r="E35" s="239" t="s">
        <v>82</v>
      </c>
      <c r="F35" s="277">
        <v>0</v>
      </c>
      <c r="G35" s="245">
        <f t="shared" si="13"/>
        <v>0</v>
      </c>
      <c r="H35" s="264">
        <f>IFERROR(INDEX('[1]2024'!$A:$Q,MATCH($A$3&amp;$D35,'[1]2024'!$B:$B,0),MATCH(H$4,'[1]2024'!$2:$2,0)),0)+IFERROR(INDEX('[1]2024'!$A:$Q,MATCH($B$3&amp;$D35,'[1]2024'!$B:$B,0),MATCH(H$4,'[1]2024'!$2:$2,0)),0)++IFERROR(INDEX('[1]2024'!$A:$Q,MATCH($C$3&amp;$D35,'[1]2024'!$B:$B,0),MATCH(H$4,'[1]2024'!$2:$2,0)),0)++IFERROR(INDEX('[1]2024'!$A:$Q,MATCH($D$3&amp;$D35,'[1]2024'!$B:$B,0),MATCH(H$4,'[1]2024'!$2:$2,0)),0)</f>
        <v>0</v>
      </c>
      <c r="I35" s="264">
        <f>IFERROR(INDEX('[1]2024'!$A:$Q,MATCH($A$3&amp;$D35,'[1]2024'!$B:$B,0),MATCH(I$4,'[1]2024'!$2:$2,0)),0)+IFERROR(INDEX('[1]2024'!$A:$Q,MATCH($B$3&amp;$D35,'[1]2024'!$B:$B,0),MATCH(I$4,'[1]2024'!$2:$2,0)),0)++IFERROR(INDEX('[1]2024'!$A:$Q,MATCH($C$3&amp;$D35,'[1]2024'!$B:$B,0),MATCH(I$4,'[1]2024'!$2:$2,0)),0)++IFERROR(INDEX('[1]2024'!$A:$Q,MATCH($D$3&amp;$D35,'[1]2024'!$B:$B,0),MATCH(I$4,'[1]2024'!$2:$2,0)),0)</f>
        <v>0</v>
      </c>
      <c r="J35" s="264">
        <f>IFERROR(INDEX('[1]2024'!$A:$Q,MATCH($A$3&amp;$D35,'[1]2024'!$B:$B,0),MATCH(J$4,'[1]2024'!$2:$2,0)),0)+IFERROR(INDEX('[1]2024'!$A:$Q,MATCH($B$3&amp;$D35,'[1]2024'!$B:$B,0),MATCH(J$4,'[1]2024'!$2:$2,0)),0)++IFERROR(INDEX('[1]2024'!$A:$Q,MATCH($C$3&amp;$D35,'[1]2024'!$B:$B,0),MATCH(J$4,'[1]2024'!$2:$2,0)),0)++IFERROR(INDEX('[1]2024'!$A:$Q,MATCH($D$3&amp;$D35,'[1]2024'!$B:$B,0),MATCH(J$4,'[1]2024'!$2:$2,0)),0)</f>
        <v>0</v>
      </c>
      <c r="K35" s="264">
        <f>IFERROR(INDEX('[1]2024'!$A:$Q,MATCH($A$3&amp;$D35,'[1]2024'!$B:$B,0),MATCH(K$4,'[1]2024'!$2:$2,0)),0)+IFERROR(INDEX('[1]2024'!$A:$Q,MATCH($B$3&amp;$D35,'[1]2024'!$B:$B,0),MATCH(K$4,'[1]2024'!$2:$2,0)),0)++IFERROR(INDEX('[1]2024'!$A:$Q,MATCH($C$3&amp;$D35,'[1]2024'!$B:$B,0),MATCH(K$4,'[1]2024'!$2:$2,0)),0)++IFERROR(INDEX('[1]2024'!$A:$Q,MATCH($D$3&amp;$D35,'[1]2024'!$B:$B,0),MATCH(K$4,'[1]2024'!$2:$2,0)),0)</f>
        <v>0</v>
      </c>
      <c r="L35" s="264">
        <f>IFERROR(INDEX('[1]2024'!$A:$Q,MATCH($A$3&amp;$D35,'[1]2024'!$B:$B,0),MATCH(L$4,'[1]2024'!$2:$2,0)),0)+IFERROR(INDEX('[1]2024'!$A:$Q,MATCH($B$3&amp;$D35,'[1]2024'!$B:$B,0),MATCH(L$4,'[1]2024'!$2:$2,0)),0)++IFERROR(INDEX('[1]2024'!$A:$Q,MATCH($C$3&amp;$D35,'[1]2024'!$B:$B,0),MATCH(L$4,'[1]2024'!$2:$2,0)),0)++IFERROR(INDEX('[1]2024'!$A:$Q,MATCH($D$3&amp;$D35,'[1]2024'!$B:$B,0),MATCH(L$4,'[1]2024'!$2:$2,0)),0)</f>
        <v>0</v>
      </c>
      <c r="M35" s="264">
        <f>IFERROR(INDEX('[1]2024'!$A:$Q,MATCH($A$3&amp;$D35,'[1]2024'!$B:$B,0),MATCH(M$4,'[1]2024'!$2:$2,0)),0)+IFERROR(INDEX('[1]2024'!$A:$Q,MATCH($B$3&amp;$D35,'[1]2024'!$B:$B,0),MATCH(M$4,'[1]2024'!$2:$2,0)),0)++IFERROR(INDEX('[1]2024'!$A:$Q,MATCH($C$3&amp;$D35,'[1]2024'!$B:$B,0),MATCH(M$4,'[1]2024'!$2:$2,0)),0)++IFERROR(INDEX('[1]2024'!$A:$Q,MATCH($D$3&amp;$D35,'[1]2024'!$B:$B,0),MATCH(M$4,'[1]2024'!$2:$2,0)),0)</f>
        <v>0</v>
      </c>
      <c r="N35" s="264">
        <f>IFERROR(INDEX('[1]2024'!$A:$Q,MATCH($A$3&amp;$D35,'[1]2024'!$B:$B,0),MATCH(N$4,'[1]2024'!$2:$2,0)),0)+IFERROR(INDEX('[1]2024'!$A:$Q,MATCH($B$3&amp;$D35,'[1]2024'!$B:$B,0),MATCH(N$4,'[1]2024'!$2:$2,0)),0)++IFERROR(INDEX('[1]2024'!$A:$Q,MATCH($C$3&amp;$D35,'[1]2024'!$B:$B,0),MATCH(N$4,'[1]2024'!$2:$2,0)),0)++IFERROR(INDEX('[1]2024'!$A:$Q,MATCH($D$3&amp;$D35,'[1]2024'!$B:$B,0),MATCH(N$4,'[1]2024'!$2:$2,0)),0)</f>
        <v>0</v>
      </c>
      <c r="O35" s="264">
        <f>IFERROR(INDEX('[1]2024'!$A:$Q,MATCH($A$3&amp;$D35,'[1]2024'!$B:$B,0),MATCH(O$4,'[1]2024'!$2:$2,0)),0)+IFERROR(INDEX('[1]2024'!$A:$Q,MATCH($B$3&amp;$D35,'[1]2024'!$B:$B,0),MATCH(O$4,'[1]2024'!$2:$2,0)),0)++IFERROR(INDEX('[1]2024'!$A:$Q,MATCH($C$3&amp;$D35,'[1]2024'!$B:$B,0),MATCH(O$4,'[1]2024'!$2:$2,0)),0)++IFERROR(INDEX('[1]2024'!$A:$Q,MATCH($D$3&amp;$D35,'[1]2024'!$B:$B,0),MATCH(O$4,'[1]2024'!$2:$2,0)),0)</f>
        <v>0</v>
      </c>
      <c r="P35" s="264">
        <f>IFERROR(INDEX('[1]2024'!$A:$Q,MATCH($A$3&amp;$D35,'[1]2024'!$B:$B,0),MATCH(P$4,'[1]2024'!$2:$2,0)),0)+IFERROR(INDEX('[1]2024'!$A:$Q,MATCH($B$3&amp;$D35,'[1]2024'!$B:$B,0),MATCH(P$4,'[1]2024'!$2:$2,0)),0)++IFERROR(INDEX('[1]2024'!$A:$Q,MATCH($C$3&amp;$D35,'[1]2024'!$B:$B,0),MATCH(P$4,'[1]2024'!$2:$2,0)),0)++IFERROR(INDEX('[1]2024'!$A:$Q,MATCH($D$3&amp;$D35,'[1]2024'!$B:$B,0),MATCH(P$4,'[1]2024'!$2:$2,0)),0)</f>
        <v>0</v>
      </c>
      <c r="Q35" s="264">
        <f>IFERROR(INDEX('[1]2024'!$A:$Q,MATCH($A$3&amp;$D35,'[1]2024'!$B:$B,0),MATCH(Q$4,'[1]2024'!$2:$2,0)),0)+IFERROR(INDEX('[1]2024'!$A:$Q,MATCH($B$3&amp;$D35,'[1]2024'!$B:$B,0),MATCH(Q$4,'[1]2024'!$2:$2,0)),0)++IFERROR(INDEX('[1]2024'!$A:$Q,MATCH($C$3&amp;$D35,'[1]2024'!$B:$B,0),MATCH(Q$4,'[1]2024'!$2:$2,0)),0)++IFERROR(INDEX('[1]2024'!$A:$Q,MATCH($D$3&amp;$D35,'[1]2024'!$B:$B,0),MATCH(Q$4,'[1]2024'!$2:$2,0)),0)</f>
        <v>0</v>
      </c>
      <c r="R35" s="264">
        <f>IFERROR(INDEX('[1]2024'!$A:$Q,MATCH($A$3&amp;$D35,'[1]2024'!$B:$B,0),MATCH(R$4,'[1]2024'!$2:$2,0)),0)+IFERROR(INDEX('[1]2024'!$A:$Q,MATCH($B$3&amp;$D35,'[1]2024'!$B:$B,0),MATCH(R$4,'[1]2024'!$2:$2,0)),0)++IFERROR(INDEX('[1]2024'!$A:$Q,MATCH($C$3&amp;$D35,'[1]2024'!$B:$B,0),MATCH(R$4,'[1]2024'!$2:$2,0)),0)++IFERROR(INDEX('[1]2024'!$A:$Q,MATCH($D$3&amp;$D35,'[1]2024'!$B:$B,0),MATCH(R$4,'[1]2024'!$2:$2,0)),0)</f>
        <v>0</v>
      </c>
      <c r="S35" s="264">
        <f>IFERROR(INDEX('[1]2024'!$A:$Q,MATCH($A$3&amp;$D35,'[1]2024'!$B:$B,0),MATCH(S$4,'[1]2024'!$2:$2,0)),0)+IFERROR(INDEX('[1]2024'!$A:$Q,MATCH($B$3&amp;$D35,'[1]2024'!$B:$B,0),MATCH(S$4,'[1]2024'!$2:$2,0)),0)++IFERROR(INDEX('[1]2024'!$A:$Q,MATCH($C$3&amp;$D35,'[1]2024'!$B:$B,0),MATCH(S$4,'[1]2024'!$2:$2,0)),0)++IFERROR(INDEX('[1]2024'!$A:$Q,MATCH($D$3&amp;$D35,'[1]2024'!$B:$B,0),MATCH(S$4,'[1]2024'!$2:$2,0)),0)</f>
        <v>0</v>
      </c>
      <c r="T35" s="75">
        <v>0</v>
      </c>
      <c r="U35" s="245">
        <f t="shared" si="14"/>
        <v>0</v>
      </c>
      <c r="V35" s="246">
        <v>0</v>
      </c>
      <c r="W35" s="247">
        <v>0</v>
      </c>
      <c r="X35" s="247">
        <v>0</v>
      </c>
      <c r="Y35" s="247">
        <v>0</v>
      </c>
      <c r="Z35" s="247">
        <v>0</v>
      </c>
      <c r="AA35" s="247">
        <v>0</v>
      </c>
      <c r="AB35" s="247">
        <v>0</v>
      </c>
      <c r="AC35" s="247">
        <v>0</v>
      </c>
      <c r="AD35" s="247">
        <v>0</v>
      </c>
      <c r="AE35" s="247">
        <v>0</v>
      </c>
      <c r="AF35" s="247">
        <v>0</v>
      </c>
      <c r="AG35" s="248">
        <v>0</v>
      </c>
      <c r="AH35" s="245">
        <f t="shared" si="15"/>
        <v>0</v>
      </c>
      <c r="AI35" s="245"/>
      <c r="AJ35" s="245"/>
      <c r="AK35" s="245"/>
      <c r="AL35" s="245"/>
      <c r="AM35" s="245"/>
      <c r="AN35" s="245"/>
      <c r="AO35" s="245"/>
      <c r="AP35" s="245"/>
      <c r="AQ35" s="245"/>
      <c r="AR35" s="245"/>
      <c r="AS35" s="245"/>
      <c r="AT35" s="245"/>
      <c r="AU35" s="245">
        <f t="shared" si="2"/>
        <v>0</v>
      </c>
      <c r="AV35" s="245">
        <f t="shared" si="3"/>
        <v>0</v>
      </c>
      <c r="AW35" s="245">
        <f t="shared" si="4"/>
        <v>0</v>
      </c>
      <c r="AX35" s="245">
        <f t="shared" si="5"/>
        <v>0</v>
      </c>
      <c r="AY35" s="245">
        <f t="shared" si="16"/>
        <v>0</v>
      </c>
      <c r="AZ35" s="245">
        <f t="shared" si="17"/>
        <v>0</v>
      </c>
      <c r="BA35" s="245">
        <f t="shared" si="18"/>
        <v>0</v>
      </c>
      <c r="BB35" s="250"/>
      <c r="BC35" s="251" t="s">
        <v>24</v>
      </c>
      <c r="BD35" s="261"/>
      <c r="BE35" s="264">
        <v>0</v>
      </c>
      <c r="BF35" s="264">
        <v>0</v>
      </c>
      <c r="BG35" s="264">
        <v>0</v>
      </c>
      <c r="BH35" s="265">
        <f t="shared" si="7"/>
        <v>0</v>
      </c>
    </row>
    <row r="36" spans="1:60" outlineLevel="1" x14ac:dyDescent="0.3">
      <c r="A36" s="71" t="s">
        <v>83</v>
      </c>
      <c r="B36" s="238" t="s">
        <v>84</v>
      </c>
      <c r="C36" s="238" t="s">
        <v>31</v>
      </c>
      <c r="D36" s="239">
        <v>5103170</v>
      </c>
      <c r="E36" s="239" t="s">
        <v>85</v>
      </c>
      <c r="F36" s="277">
        <v>0</v>
      </c>
      <c r="G36" s="245">
        <f t="shared" si="13"/>
        <v>0</v>
      </c>
      <c r="H36" s="264">
        <f>IFERROR(INDEX('[1]2024'!$A:$Q,MATCH($A$3&amp;$D36,'[1]2024'!$B:$B,0),MATCH(H$4,'[1]2024'!$2:$2,0)),0)+IFERROR(INDEX('[1]2024'!$A:$Q,MATCH($B$3&amp;$D36,'[1]2024'!$B:$B,0),MATCH(H$4,'[1]2024'!$2:$2,0)),0)++IFERROR(INDEX('[1]2024'!$A:$Q,MATCH($C$3&amp;$D36,'[1]2024'!$B:$B,0),MATCH(H$4,'[1]2024'!$2:$2,0)),0)++IFERROR(INDEX('[1]2024'!$A:$Q,MATCH($D$3&amp;$D36,'[1]2024'!$B:$B,0),MATCH(H$4,'[1]2024'!$2:$2,0)),0)</f>
        <v>0</v>
      </c>
      <c r="I36" s="264">
        <f>IFERROR(INDEX('[1]2024'!$A:$Q,MATCH($A$3&amp;$D36,'[1]2024'!$B:$B,0),MATCH(I$4,'[1]2024'!$2:$2,0)),0)+IFERROR(INDEX('[1]2024'!$A:$Q,MATCH($B$3&amp;$D36,'[1]2024'!$B:$B,0),MATCH(I$4,'[1]2024'!$2:$2,0)),0)++IFERROR(INDEX('[1]2024'!$A:$Q,MATCH($C$3&amp;$D36,'[1]2024'!$B:$B,0),MATCH(I$4,'[1]2024'!$2:$2,0)),0)++IFERROR(INDEX('[1]2024'!$A:$Q,MATCH($D$3&amp;$D36,'[1]2024'!$B:$B,0),MATCH(I$4,'[1]2024'!$2:$2,0)),0)</f>
        <v>0</v>
      </c>
      <c r="J36" s="264">
        <f>IFERROR(INDEX('[1]2024'!$A:$Q,MATCH($A$3&amp;$D36,'[1]2024'!$B:$B,0),MATCH(J$4,'[1]2024'!$2:$2,0)),0)+IFERROR(INDEX('[1]2024'!$A:$Q,MATCH($B$3&amp;$D36,'[1]2024'!$B:$B,0),MATCH(J$4,'[1]2024'!$2:$2,0)),0)++IFERROR(INDEX('[1]2024'!$A:$Q,MATCH($C$3&amp;$D36,'[1]2024'!$B:$B,0),MATCH(J$4,'[1]2024'!$2:$2,0)),0)++IFERROR(INDEX('[1]2024'!$A:$Q,MATCH($D$3&amp;$D36,'[1]2024'!$B:$B,0),MATCH(J$4,'[1]2024'!$2:$2,0)),0)</f>
        <v>0</v>
      </c>
      <c r="K36" s="264">
        <f>IFERROR(INDEX('[1]2024'!$A:$Q,MATCH($A$3&amp;$D36,'[1]2024'!$B:$B,0),MATCH(K$4,'[1]2024'!$2:$2,0)),0)+IFERROR(INDEX('[1]2024'!$A:$Q,MATCH($B$3&amp;$D36,'[1]2024'!$B:$B,0),MATCH(K$4,'[1]2024'!$2:$2,0)),0)++IFERROR(INDEX('[1]2024'!$A:$Q,MATCH($C$3&amp;$D36,'[1]2024'!$B:$B,0),MATCH(K$4,'[1]2024'!$2:$2,0)),0)++IFERROR(INDEX('[1]2024'!$A:$Q,MATCH($D$3&amp;$D36,'[1]2024'!$B:$B,0),MATCH(K$4,'[1]2024'!$2:$2,0)),0)</f>
        <v>0</v>
      </c>
      <c r="L36" s="264">
        <f>IFERROR(INDEX('[1]2024'!$A:$Q,MATCH($A$3&amp;$D36,'[1]2024'!$B:$B,0),MATCH(L$4,'[1]2024'!$2:$2,0)),0)+IFERROR(INDEX('[1]2024'!$A:$Q,MATCH($B$3&amp;$D36,'[1]2024'!$B:$B,0),MATCH(L$4,'[1]2024'!$2:$2,0)),0)++IFERROR(INDEX('[1]2024'!$A:$Q,MATCH($C$3&amp;$D36,'[1]2024'!$B:$B,0),MATCH(L$4,'[1]2024'!$2:$2,0)),0)++IFERROR(INDEX('[1]2024'!$A:$Q,MATCH($D$3&amp;$D36,'[1]2024'!$B:$B,0),MATCH(L$4,'[1]2024'!$2:$2,0)),0)</f>
        <v>0</v>
      </c>
      <c r="M36" s="264">
        <f>IFERROR(INDEX('[1]2024'!$A:$Q,MATCH($A$3&amp;$D36,'[1]2024'!$B:$B,0),MATCH(M$4,'[1]2024'!$2:$2,0)),0)+IFERROR(INDEX('[1]2024'!$A:$Q,MATCH($B$3&amp;$D36,'[1]2024'!$B:$B,0),MATCH(M$4,'[1]2024'!$2:$2,0)),0)++IFERROR(INDEX('[1]2024'!$A:$Q,MATCH($C$3&amp;$D36,'[1]2024'!$B:$B,0),MATCH(M$4,'[1]2024'!$2:$2,0)),0)++IFERROR(INDEX('[1]2024'!$A:$Q,MATCH($D$3&amp;$D36,'[1]2024'!$B:$B,0),MATCH(M$4,'[1]2024'!$2:$2,0)),0)</f>
        <v>0</v>
      </c>
      <c r="N36" s="264">
        <f>IFERROR(INDEX('[1]2024'!$A:$Q,MATCH($A$3&amp;$D36,'[1]2024'!$B:$B,0),MATCH(N$4,'[1]2024'!$2:$2,0)),0)+IFERROR(INDEX('[1]2024'!$A:$Q,MATCH($B$3&amp;$D36,'[1]2024'!$B:$B,0),MATCH(N$4,'[1]2024'!$2:$2,0)),0)++IFERROR(INDEX('[1]2024'!$A:$Q,MATCH($C$3&amp;$D36,'[1]2024'!$B:$B,0),MATCH(N$4,'[1]2024'!$2:$2,0)),0)++IFERROR(INDEX('[1]2024'!$A:$Q,MATCH($D$3&amp;$D36,'[1]2024'!$B:$B,0),MATCH(N$4,'[1]2024'!$2:$2,0)),0)</f>
        <v>0</v>
      </c>
      <c r="O36" s="264">
        <f>IFERROR(INDEX('[1]2024'!$A:$Q,MATCH($A$3&amp;$D36,'[1]2024'!$B:$B,0),MATCH(O$4,'[1]2024'!$2:$2,0)),0)+IFERROR(INDEX('[1]2024'!$A:$Q,MATCH($B$3&amp;$D36,'[1]2024'!$B:$B,0),MATCH(O$4,'[1]2024'!$2:$2,0)),0)++IFERROR(INDEX('[1]2024'!$A:$Q,MATCH($C$3&amp;$D36,'[1]2024'!$B:$B,0),MATCH(O$4,'[1]2024'!$2:$2,0)),0)++IFERROR(INDEX('[1]2024'!$A:$Q,MATCH($D$3&amp;$D36,'[1]2024'!$B:$B,0),MATCH(O$4,'[1]2024'!$2:$2,0)),0)</f>
        <v>0</v>
      </c>
      <c r="P36" s="264">
        <f>IFERROR(INDEX('[1]2024'!$A:$Q,MATCH($A$3&amp;$D36,'[1]2024'!$B:$B,0),MATCH(P$4,'[1]2024'!$2:$2,0)),0)+IFERROR(INDEX('[1]2024'!$A:$Q,MATCH($B$3&amp;$D36,'[1]2024'!$B:$B,0),MATCH(P$4,'[1]2024'!$2:$2,0)),0)++IFERROR(INDEX('[1]2024'!$A:$Q,MATCH($C$3&amp;$D36,'[1]2024'!$B:$B,0),MATCH(P$4,'[1]2024'!$2:$2,0)),0)++IFERROR(INDEX('[1]2024'!$A:$Q,MATCH($D$3&amp;$D36,'[1]2024'!$B:$B,0),MATCH(P$4,'[1]2024'!$2:$2,0)),0)</f>
        <v>0</v>
      </c>
      <c r="Q36" s="264">
        <f>IFERROR(INDEX('[1]2024'!$A:$Q,MATCH($A$3&amp;$D36,'[1]2024'!$B:$B,0),MATCH(Q$4,'[1]2024'!$2:$2,0)),0)+IFERROR(INDEX('[1]2024'!$A:$Q,MATCH($B$3&amp;$D36,'[1]2024'!$B:$B,0),MATCH(Q$4,'[1]2024'!$2:$2,0)),0)++IFERROR(INDEX('[1]2024'!$A:$Q,MATCH($C$3&amp;$D36,'[1]2024'!$B:$B,0),MATCH(Q$4,'[1]2024'!$2:$2,0)),0)++IFERROR(INDEX('[1]2024'!$A:$Q,MATCH($D$3&amp;$D36,'[1]2024'!$B:$B,0),MATCH(Q$4,'[1]2024'!$2:$2,0)),0)</f>
        <v>0</v>
      </c>
      <c r="R36" s="264">
        <f>IFERROR(INDEX('[1]2024'!$A:$Q,MATCH($A$3&amp;$D36,'[1]2024'!$B:$B,0),MATCH(R$4,'[1]2024'!$2:$2,0)),0)+IFERROR(INDEX('[1]2024'!$A:$Q,MATCH($B$3&amp;$D36,'[1]2024'!$B:$B,0),MATCH(R$4,'[1]2024'!$2:$2,0)),0)++IFERROR(INDEX('[1]2024'!$A:$Q,MATCH($C$3&amp;$D36,'[1]2024'!$B:$B,0),MATCH(R$4,'[1]2024'!$2:$2,0)),0)++IFERROR(INDEX('[1]2024'!$A:$Q,MATCH($D$3&amp;$D36,'[1]2024'!$B:$B,0),MATCH(R$4,'[1]2024'!$2:$2,0)),0)</f>
        <v>0</v>
      </c>
      <c r="S36" s="264">
        <f>IFERROR(INDEX('[1]2024'!$A:$Q,MATCH($A$3&amp;$D36,'[1]2024'!$B:$B,0),MATCH(S$4,'[1]2024'!$2:$2,0)),0)+IFERROR(INDEX('[1]2024'!$A:$Q,MATCH($B$3&amp;$D36,'[1]2024'!$B:$B,0),MATCH(S$4,'[1]2024'!$2:$2,0)),0)++IFERROR(INDEX('[1]2024'!$A:$Q,MATCH($C$3&amp;$D36,'[1]2024'!$B:$B,0),MATCH(S$4,'[1]2024'!$2:$2,0)),0)++IFERROR(INDEX('[1]2024'!$A:$Q,MATCH($D$3&amp;$D36,'[1]2024'!$B:$B,0),MATCH(S$4,'[1]2024'!$2:$2,0)),0)</f>
        <v>0</v>
      </c>
      <c r="T36" s="75">
        <v>0</v>
      </c>
      <c r="U36" s="245">
        <f t="shared" si="14"/>
        <v>0</v>
      </c>
      <c r="V36" s="246">
        <v>0</v>
      </c>
      <c r="W36" s="247">
        <v>0</v>
      </c>
      <c r="X36" s="247">
        <v>0</v>
      </c>
      <c r="Y36" s="247">
        <v>0</v>
      </c>
      <c r="Z36" s="247">
        <v>0</v>
      </c>
      <c r="AA36" s="247">
        <v>0</v>
      </c>
      <c r="AB36" s="247">
        <v>0</v>
      </c>
      <c r="AC36" s="247">
        <v>0</v>
      </c>
      <c r="AD36" s="247">
        <v>0</v>
      </c>
      <c r="AE36" s="247">
        <v>0</v>
      </c>
      <c r="AF36" s="247">
        <v>0</v>
      </c>
      <c r="AG36" s="248">
        <v>0</v>
      </c>
      <c r="AH36" s="245">
        <f t="shared" si="15"/>
        <v>0</v>
      </c>
      <c r="AI36" s="245"/>
      <c r="AJ36" s="245"/>
      <c r="AK36" s="245"/>
      <c r="AL36" s="245"/>
      <c r="AM36" s="245"/>
      <c r="AN36" s="245"/>
      <c r="AO36" s="245"/>
      <c r="AP36" s="245"/>
      <c r="AQ36" s="245"/>
      <c r="AR36" s="245"/>
      <c r="AS36" s="245"/>
      <c r="AT36" s="245"/>
      <c r="AU36" s="245">
        <f t="shared" si="2"/>
        <v>0</v>
      </c>
      <c r="AV36" s="245">
        <f t="shared" si="3"/>
        <v>0</v>
      </c>
      <c r="AW36" s="245">
        <f t="shared" si="4"/>
        <v>0</v>
      </c>
      <c r="AX36" s="245">
        <f t="shared" si="5"/>
        <v>0</v>
      </c>
      <c r="AY36" s="245">
        <f t="shared" si="16"/>
        <v>0</v>
      </c>
      <c r="AZ36" s="245">
        <f t="shared" si="17"/>
        <v>0</v>
      </c>
      <c r="BA36" s="245">
        <f t="shared" si="18"/>
        <v>0</v>
      </c>
      <c r="BB36" s="250"/>
      <c r="BC36" s="251" t="s">
        <v>24</v>
      </c>
      <c r="BD36" s="261"/>
      <c r="BE36" s="264">
        <v>0</v>
      </c>
      <c r="BF36" s="264">
        <v>0</v>
      </c>
      <c r="BG36" s="264">
        <v>0</v>
      </c>
      <c r="BH36" s="265">
        <f t="shared" si="7"/>
        <v>0</v>
      </c>
    </row>
    <row r="37" spans="1:60" outlineLevel="1" x14ac:dyDescent="0.3">
      <c r="A37" s="71" t="s">
        <v>86</v>
      </c>
      <c r="B37" s="238" t="s">
        <v>87</v>
      </c>
      <c r="C37" s="238" t="s">
        <v>31</v>
      </c>
      <c r="D37" s="239">
        <v>5103160</v>
      </c>
      <c r="E37" s="239" t="s">
        <v>88</v>
      </c>
      <c r="F37" s="277">
        <v>0</v>
      </c>
      <c r="G37" s="245">
        <f t="shared" si="13"/>
        <v>0</v>
      </c>
      <c r="H37" s="264">
        <f>IFERROR(INDEX('[1]2024'!$A:$Q,MATCH($A$3&amp;$D37,'[1]2024'!$B:$B,0),MATCH(H$4,'[1]2024'!$2:$2,0)),0)+IFERROR(INDEX('[1]2024'!$A:$Q,MATCH($B$3&amp;$D37,'[1]2024'!$B:$B,0),MATCH(H$4,'[1]2024'!$2:$2,0)),0)++IFERROR(INDEX('[1]2024'!$A:$Q,MATCH($C$3&amp;$D37,'[1]2024'!$B:$B,0),MATCH(H$4,'[1]2024'!$2:$2,0)),0)++IFERROR(INDEX('[1]2024'!$A:$Q,MATCH($D$3&amp;$D37,'[1]2024'!$B:$B,0),MATCH(H$4,'[1]2024'!$2:$2,0)),0)</f>
        <v>0</v>
      </c>
      <c r="I37" s="264">
        <f>IFERROR(INDEX('[1]2024'!$A:$Q,MATCH($A$3&amp;$D37,'[1]2024'!$B:$B,0),MATCH(I$4,'[1]2024'!$2:$2,0)),0)+IFERROR(INDEX('[1]2024'!$A:$Q,MATCH($B$3&amp;$D37,'[1]2024'!$B:$B,0),MATCH(I$4,'[1]2024'!$2:$2,0)),0)++IFERROR(INDEX('[1]2024'!$A:$Q,MATCH($C$3&amp;$D37,'[1]2024'!$B:$B,0),MATCH(I$4,'[1]2024'!$2:$2,0)),0)++IFERROR(INDEX('[1]2024'!$A:$Q,MATCH($D$3&amp;$D37,'[1]2024'!$B:$B,0),MATCH(I$4,'[1]2024'!$2:$2,0)),0)</f>
        <v>0</v>
      </c>
      <c r="J37" s="264">
        <f>IFERROR(INDEX('[1]2024'!$A:$Q,MATCH($A$3&amp;$D37,'[1]2024'!$B:$B,0),MATCH(J$4,'[1]2024'!$2:$2,0)),0)+IFERROR(INDEX('[1]2024'!$A:$Q,MATCH($B$3&amp;$D37,'[1]2024'!$B:$B,0),MATCH(J$4,'[1]2024'!$2:$2,0)),0)++IFERROR(INDEX('[1]2024'!$A:$Q,MATCH($C$3&amp;$D37,'[1]2024'!$B:$B,0),MATCH(J$4,'[1]2024'!$2:$2,0)),0)++IFERROR(INDEX('[1]2024'!$A:$Q,MATCH($D$3&amp;$D37,'[1]2024'!$B:$B,0),MATCH(J$4,'[1]2024'!$2:$2,0)),0)</f>
        <v>0</v>
      </c>
      <c r="K37" s="264">
        <f>IFERROR(INDEX('[1]2024'!$A:$Q,MATCH($A$3&amp;$D37,'[1]2024'!$B:$B,0),MATCH(K$4,'[1]2024'!$2:$2,0)),0)+IFERROR(INDEX('[1]2024'!$A:$Q,MATCH($B$3&amp;$D37,'[1]2024'!$B:$B,0),MATCH(K$4,'[1]2024'!$2:$2,0)),0)++IFERROR(INDEX('[1]2024'!$A:$Q,MATCH($C$3&amp;$D37,'[1]2024'!$B:$B,0),MATCH(K$4,'[1]2024'!$2:$2,0)),0)++IFERROR(INDEX('[1]2024'!$A:$Q,MATCH($D$3&amp;$D37,'[1]2024'!$B:$B,0),MATCH(K$4,'[1]2024'!$2:$2,0)),0)</f>
        <v>0</v>
      </c>
      <c r="L37" s="264">
        <f>IFERROR(INDEX('[1]2024'!$A:$Q,MATCH($A$3&amp;$D37,'[1]2024'!$B:$B,0),MATCH(L$4,'[1]2024'!$2:$2,0)),0)+IFERROR(INDEX('[1]2024'!$A:$Q,MATCH($B$3&amp;$D37,'[1]2024'!$B:$B,0),MATCH(L$4,'[1]2024'!$2:$2,0)),0)++IFERROR(INDEX('[1]2024'!$A:$Q,MATCH($C$3&amp;$D37,'[1]2024'!$B:$B,0),MATCH(L$4,'[1]2024'!$2:$2,0)),0)++IFERROR(INDEX('[1]2024'!$A:$Q,MATCH($D$3&amp;$D37,'[1]2024'!$B:$B,0),MATCH(L$4,'[1]2024'!$2:$2,0)),0)</f>
        <v>0</v>
      </c>
      <c r="M37" s="264">
        <f>IFERROR(INDEX('[1]2024'!$A:$Q,MATCH($A$3&amp;$D37,'[1]2024'!$B:$B,0),MATCH(M$4,'[1]2024'!$2:$2,0)),0)+IFERROR(INDEX('[1]2024'!$A:$Q,MATCH($B$3&amp;$D37,'[1]2024'!$B:$B,0),MATCH(M$4,'[1]2024'!$2:$2,0)),0)++IFERROR(INDEX('[1]2024'!$A:$Q,MATCH($C$3&amp;$D37,'[1]2024'!$B:$B,0),MATCH(M$4,'[1]2024'!$2:$2,0)),0)++IFERROR(INDEX('[1]2024'!$A:$Q,MATCH($D$3&amp;$D37,'[1]2024'!$B:$B,0),MATCH(M$4,'[1]2024'!$2:$2,0)),0)</f>
        <v>0</v>
      </c>
      <c r="N37" s="264">
        <f>IFERROR(INDEX('[1]2024'!$A:$Q,MATCH($A$3&amp;$D37,'[1]2024'!$B:$B,0),MATCH(N$4,'[1]2024'!$2:$2,0)),0)+IFERROR(INDEX('[1]2024'!$A:$Q,MATCH($B$3&amp;$D37,'[1]2024'!$B:$B,0),MATCH(N$4,'[1]2024'!$2:$2,0)),0)++IFERROR(INDEX('[1]2024'!$A:$Q,MATCH($C$3&amp;$D37,'[1]2024'!$B:$B,0),MATCH(N$4,'[1]2024'!$2:$2,0)),0)++IFERROR(INDEX('[1]2024'!$A:$Q,MATCH($D$3&amp;$D37,'[1]2024'!$B:$B,0),MATCH(N$4,'[1]2024'!$2:$2,0)),0)</f>
        <v>0</v>
      </c>
      <c r="O37" s="264">
        <f>IFERROR(INDEX('[1]2024'!$A:$Q,MATCH($A$3&amp;$D37,'[1]2024'!$B:$B,0),MATCH(O$4,'[1]2024'!$2:$2,0)),0)+IFERROR(INDEX('[1]2024'!$A:$Q,MATCH($B$3&amp;$D37,'[1]2024'!$B:$B,0),MATCH(O$4,'[1]2024'!$2:$2,0)),0)++IFERROR(INDEX('[1]2024'!$A:$Q,MATCH($C$3&amp;$D37,'[1]2024'!$B:$B,0),MATCH(O$4,'[1]2024'!$2:$2,0)),0)++IFERROR(INDEX('[1]2024'!$A:$Q,MATCH($D$3&amp;$D37,'[1]2024'!$B:$B,0),MATCH(O$4,'[1]2024'!$2:$2,0)),0)</f>
        <v>0</v>
      </c>
      <c r="P37" s="264">
        <f>IFERROR(INDEX('[1]2024'!$A:$Q,MATCH($A$3&amp;$D37,'[1]2024'!$B:$B,0),MATCH(P$4,'[1]2024'!$2:$2,0)),0)+IFERROR(INDEX('[1]2024'!$A:$Q,MATCH($B$3&amp;$D37,'[1]2024'!$B:$B,0),MATCH(P$4,'[1]2024'!$2:$2,0)),0)++IFERROR(INDEX('[1]2024'!$A:$Q,MATCH($C$3&amp;$D37,'[1]2024'!$B:$B,0),MATCH(P$4,'[1]2024'!$2:$2,0)),0)++IFERROR(INDEX('[1]2024'!$A:$Q,MATCH($D$3&amp;$D37,'[1]2024'!$B:$B,0),MATCH(P$4,'[1]2024'!$2:$2,0)),0)</f>
        <v>0</v>
      </c>
      <c r="Q37" s="264">
        <f>IFERROR(INDEX('[1]2024'!$A:$Q,MATCH($A$3&amp;$D37,'[1]2024'!$B:$B,0),MATCH(Q$4,'[1]2024'!$2:$2,0)),0)+IFERROR(INDEX('[1]2024'!$A:$Q,MATCH($B$3&amp;$D37,'[1]2024'!$B:$B,0),MATCH(Q$4,'[1]2024'!$2:$2,0)),0)++IFERROR(INDEX('[1]2024'!$A:$Q,MATCH($C$3&amp;$D37,'[1]2024'!$B:$B,0),MATCH(Q$4,'[1]2024'!$2:$2,0)),0)++IFERROR(INDEX('[1]2024'!$A:$Q,MATCH($D$3&amp;$D37,'[1]2024'!$B:$B,0),MATCH(Q$4,'[1]2024'!$2:$2,0)),0)</f>
        <v>0</v>
      </c>
      <c r="R37" s="264">
        <f>IFERROR(INDEX('[1]2024'!$A:$Q,MATCH($A$3&amp;$D37,'[1]2024'!$B:$B,0),MATCH(R$4,'[1]2024'!$2:$2,0)),0)+IFERROR(INDEX('[1]2024'!$A:$Q,MATCH($B$3&amp;$D37,'[1]2024'!$B:$B,0),MATCH(R$4,'[1]2024'!$2:$2,0)),0)++IFERROR(INDEX('[1]2024'!$A:$Q,MATCH($C$3&amp;$D37,'[1]2024'!$B:$B,0),MATCH(R$4,'[1]2024'!$2:$2,0)),0)++IFERROR(INDEX('[1]2024'!$A:$Q,MATCH($D$3&amp;$D37,'[1]2024'!$B:$B,0),MATCH(R$4,'[1]2024'!$2:$2,0)),0)</f>
        <v>0</v>
      </c>
      <c r="S37" s="264">
        <f>IFERROR(INDEX('[1]2024'!$A:$Q,MATCH($A$3&amp;$D37,'[1]2024'!$B:$B,0),MATCH(S$4,'[1]2024'!$2:$2,0)),0)+IFERROR(INDEX('[1]2024'!$A:$Q,MATCH($B$3&amp;$D37,'[1]2024'!$B:$B,0),MATCH(S$4,'[1]2024'!$2:$2,0)),0)++IFERROR(INDEX('[1]2024'!$A:$Q,MATCH($C$3&amp;$D37,'[1]2024'!$B:$B,0),MATCH(S$4,'[1]2024'!$2:$2,0)),0)++IFERROR(INDEX('[1]2024'!$A:$Q,MATCH($D$3&amp;$D37,'[1]2024'!$B:$B,0),MATCH(S$4,'[1]2024'!$2:$2,0)),0)</f>
        <v>0</v>
      </c>
      <c r="T37" s="75">
        <v>0</v>
      </c>
      <c r="U37" s="245">
        <f t="shared" si="14"/>
        <v>0</v>
      </c>
      <c r="V37" s="246">
        <v>0</v>
      </c>
      <c r="W37" s="247">
        <v>0</v>
      </c>
      <c r="X37" s="247">
        <v>0</v>
      </c>
      <c r="Y37" s="247">
        <v>0</v>
      </c>
      <c r="Z37" s="247">
        <v>0</v>
      </c>
      <c r="AA37" s="247">
        <v>0</v>
      </c>
      <c r="AB37" s="247">
        <v>0</v>
      </c>
      <c r="AC37" s="247">
        <v>0</v>
      </c>
      <c r="AD37" s="247">
        <v>0</v>
      </c>
      <c r="AE37" s="247">
        <v>0</v>
      </c>
      <c r="AF37" s="247">
        <v>0</v>
      </c>
      <c r="AG37" s="248">
        <v>0</v>
      </c>
      <c r="AH37" s="245">
        <f t="shared" si="15"/>
        <v>0</v>
      </c>
      <c r="AI37" s="245"/>
      <c r="AJ37" s="245"/>
      <c r="AK37" s="245"/>
      <c r="AL37" s="245"/>
      <c r="AM37" s="245"/>
      <c r="AN37" s="245"/>
      <c r="AO37" s="245"/>
      <c r="AP37" s="245"/>
      <c r="AQ37" s="245"/>
      <c r="AR37" s="245"/>
      <c r="AS37" s="245"/>
      <c r="AT37" s="245"/>
      <c r="AU37" s="245">
        <f t="shared" si="2"/>
        <v>0</v>
      </c>
      <c r="AV37" s="245">
        <f t="shared" si="3"/>
        <v>0</v>
      </c>
      <c r="AW37" s="245">
        <f t="shared" si="4"/>
        <v>0</v>
      </c>
      <c r="AX37" s="245">
        <f t="shared" si="5"/>
        <v>0</v>
      </c>
      <c r="AY37" s="245">
        <f t="shared" si="16"/>
        <v>0</v>
      </c>
      <c r="AZ37" s="245">
        <f t="shared" si="17"/>
        <v>0</v>
      </c>
      <c r="BA37" s="245">
        <f t="shared" si="18"/>
        <v>0</v>
      </c>
      <c r="BB37" s="250"/>
      <c r="BC37" s="251" t="s">
        <v>24</v>
      </c>
      <c r="BD37" s="261"/>
      <c r="BE37" s="264">
        <v>0</v>
      </c>
      <c r="BF37" s="264">
        <v>0</v>
      </c>
      <c r="BG37" s="264">
        <v>0</v>
      </c>
      <c r="BH37" s="265">
        <f t="shared" si="7"/>
        <v>0</v>
      </c>
    </row>
    <row r="38" spans="1:60" outlineLevel="1" x14ac:dyDescent="0.3">
      <c r="A38" s="71" t="s">
        <v>89</v>
      </c>
      <c r="B38" s="238" t="s">
        <v>90</v>
      </c>
      <c r="C38" s="238" t="s">
        <v>31</v>
      </c>
      <c r="D38" s="239">
        <v>5103150</v>
      </c>
      <c r="E38" s="239" t="s">
        <v>91</v>
      </c>
      <c r="F38" s="277">
        <v>0</v>
      </c>
      <c r="G38" s="245">
        <f t="shared" si="13"/>
        <v>0</v>
      </c>
      <c r="H38" s="264">
        <f>IFERROR(INDEX('[1]2024'!$A:$Q,MATCH($A$3&amp;$D38,'[1]2024'!$B:$B,0),MATCH(H$4,'[1]2024'!$2:$2,0)),0)+IFERROR(INDEX('[1]2024'!$A:$Q,MATCH($B$3&amp;$D38,'[1]2024'!$B:$B,0),MATCH(H$4,'[1]2024'!$2:$2,0)),0)++IFERROR(INDEX('[1]2024'!$A:$Q,MATCH($C$3&amp;$D38,'[1]2024'!$B:$B,0),MATCH(H$4,'[1]2024'!$2:$2,0)),0)++IFERROR(INDEX('[1]2024'!$A:$Q,MATCH($D$3&amp;$D38,'[1]2024'!$B:$B,0),MATCH(H$4,'[1]2024'!$2:$2,0)),0)</f>
        <v>0</v>
      </c>
      <c r="I38" s="264">
        <f>IFERROR(INDEX('[1]2024'!$A:$Q,MATCH($A$3&amp;$D38,'[1]2024'!$B:$B,0),MATCH(I$4,'[1]2024'!$2:$2,0)),0)+IFERROR(INDEX('[1]2024'!$A:$Q,MATCH($B$3&amp;$D38,'[1]2024'!$B:$B,0),MATCH(I$4,'[1]2024'!$2:$2,0)),0)++IFERROR(INDEX('[1]2024'!$A:$Q,MATCH($C$3&amp;$D38,'[1]2024'!$B:$B,0),MATCH(I$4,'[1]2024'!$2:$2,0)),0)++IFERROR(INDEX('[1]2024'!$A:$Q,MATCH($D$3&amp;$D38,'[1]2024'!$B:$B,0),MATCH(I$4,'[1]2024'!$2:$2,0)),0)</f>
        <v>0</v>
      </c>
      <c r="J38" s="264">
        <f>IFERROR(INDEX('[1]2024'!$A:$Q,MATCH($A$3&amp;$D38,'[1]2024'!$B:$B,0),MATCH(J$4,'[1]2024'!$2:$2,0)),0)+IFERROR(INDEX('[1]2024'!$A:$Q,MATCH($B$3&amp;$D38,'[1]2024'!$B:$B,0),MATCH(J$4,'[1]2024'!$2:$2,0)),0)++IFERROR(INDEX('[1]2024'!$A:$Q,MATCH($C$3&amp;$D38,'[1]2024'!$B:$B,0),MATCH(J$4,'[1]2024'!$2:$2,0)),0)++IFERROR(INDEX('[1]2024'!$A:$Q,MATCH($D$3&amp;$D38,'[1]2024'!$B:$B,0),MATCH(J$4,'[1]2024'!$2:$2,0)),0)</f>
        <v>0</v>
      </c>
      <c r="K38" s="264">
        <f>IFERROR(INDEX('[1]2024'!$A:$Q,MATCH($A$3&amp;$D38,'[1]2024'!$B:$B,0),MATCH(K$4,'[1]2024'!$2:$2,0)),0)+IFERROR(INDEX('[1]2024'!$A:$Q,MATCH($B$3&amp;$D38,'[1]2024'!$B:$B,0),MATCH(K$4,'[1]2024'!$2:$2,0)),0)++IFERROR(INDEX('[1]2024'!$A:$Q,MATCH($C$3&amp;$D38,'[1]2024'!$B:$B,0),MATCH(K$4,'[1]2024'!$2:$2,0)),0)++IFERROR(INDEX('[1]2024'!$A:$Q,MATCH($D$3&amp;$D38,'[1]2024'!$B:$B,0),MATCH(K$4,'[1]2024'!$2:$2,0)),0)</f>
        <v>0</v>
      </c>
      <c r="L38" s="264">
        <f>IFERROR(INDEX('[1]2024'!$A:$Q,MATCH($A$3&amp;$D38,'[1]2024'!$B:$B,0),MATCH(L$4,'[1]2024'!$2:$2,0)),0)+IFERROR(INDEX('[1]2024'!$A:$Q,MATCH($B$3&amp;$D38,'[1]2024'!$B:$B,0),MATCH(L$4,'[1]2024'!$2:$2,0)),0)++IFERROR(INDEX('[1]2024'!$A:$Q,MATCH($C$3&amp;$D38,'[1]2024'!$B:$B,0),MATCH(L$4,'[1]2024'!$2:$2,0)),0)++IFERROR(INDEX('[1]2024'!$A:$Q,MATCH($D$3&amp;$D38,'[1]2024'!$B:$B,0),MATCH(L$4,'[1]2024'!$2:$2,0)),0)</f>
        <v>0</v>
      </c>
      <c r="M38" s="264">
        <f>IFERROR(INDEX('[1]2024'!$A:$Q,MATCH($A$3&amp;$D38,'[1]2024'!$B:$B,0),MATCH(M$4,'[1]2024'!$2:$2,0)),0)+IFERROR(INDEX('[1]2024'!$A:$Q,MATCH($B$3&amp;$D38,'[1]2024'!$B:$B,0),MATCH(M$4,'[1]2024'!$2:$2,0)),0)++IFERROR(INDEX('[1]2024'!$A:$Q,MATCH($C$3&amp;$D38,'[1]2024'!$B:$B,0),MATCH(M$4,'[1]2024'!$2:$2,0)),0)++IFERROR(INDEX('[1]2024'!$A:$Q,MATCH($D$3&amp;$D38,'[1]2024'!$B:$B,0),MATCH(M$4,'[1]2024'!$2:$2,0)),0)</f>
        <v>0</v>
      </c>
      <c r="N38" s="264">
        <f>IFERROR(INDEX('[1]2024'!$A:$Q,MATCH($A$3&amp;$D38,'[1]2024'!$B:$B,0),MATCH(N$4,'[1]2024'!$2:$2,0)),0)+IFERROR(INDEX('[1]2024'!$A:$Q,MATCH($B$3&amp;$D38,'[1]2024'!$B:$B,0),MATCH(N$4,'[1]2024'!$2:$2,0)),0)++IFERROR(INDEX('[1]2024'!$A:$Q,MATCH($C$3&amp;$D38,'[1]2024'!$B:$B,0),MATCH(N$4,'[1]2024'!$2:$2,0)),0)++IFERROR(INDEX('[1]2024'!$A:$Q,MATCH($D$3&amp;$D38,'[1]2024'!$B:$B,0),MATCH(N$4,'[1]2024'!$2:$2,0)),0)</f>
        <v>0</v>
      </c>
      <c r="O38" s="264">
        <f>IFERROR(INDEX('[1]2024'!$A:$Q,MATCH($A$3&amp;$D38,'[1]2024'!$B:$B,0),MATCH(O$4,'[1]2024'!$2:$2,0)),0)+IFERROR(INDEX('[1]2024'!$A:$Q,MATCH($B$3&amp;$D38,'[1]2024'!$B:$B,0),MATCH(O$4,'[1]2024'!$2:$2,0)),0)++IFERROR(INDEX('[1]2024'!$A:$Q,MATCH($C$3&amp;$D38,'[1]2024'!$B:$B,0),MATCH(O$4,'[1]2024'!$2:$2,0)),0)++IFERROR(INDEX('[1]2024'!$A:$Q,MATCH($D$3&amp;$D38,'[1]2024'!$B:$B,0),MATCH(O$4,'[1]2024'!$2:$2,0)),0)</f>
        <v>0</v>
      </c>
      <c r="P38" s="264">
        <f>IFERROR(INDEX('[1]2024'!$A:$Q,MATCH($A$3&amp;$D38,'[1]2024'!$B:$B,0),MATCH(P$4,'[1]2024'!$2:$2,0)),0)+IFERROR(INDEX('[1]2024'!$A:$Q,MATCH($B$3&amp;$D38,'[1]2024'!$B:$B,0),MATCH(P$4,'[1]2024'!$2:$2,0)),0)++IFERROR(INDEX('[1]2024'!$A:$Q,MATCH($C$3&amp;$D38,'[1]2024'!$B:$B,0),MATCH(P$4,'[1]2024'!$2:$2,0)),0)++IFERROR(INDEX('[1]2024'!$A:$Q,MATCH($D$3&amp;$D38,'[1]2024'!$B:$B,0),MATCH(P$4,'[1]2024'!$2:$2,0)),0)</f>
        <v>0</v>
      </c>
      <c r="Q38" s="264">
        <f>IFERROR(INDEX('[1]2024'!$A:$Q,MATCH($A$3&amp;$D38,'[1]2024'!$B:$B,0),MATCH(Q$4,'[1]2024'!$2:$2,0)),0)+IFERROR(INDEX('[1]2024'!$A:$Q,MATCH($B$3&amp;$D38,'[1]2024'!$B:$B,0),MATCH(Q$4,'[1]2024'!$2:$2,0)),0)++IFERROR(INDEX('[1]2024'!$A:$Q,MATCH($C$3&amp;$D38,'[1]2024'!$B:$B,0),MATCH(Q$4,'[1]2024'!$2:$2,0)),0)++IFERROR(INDEX('[1]2024'!$A:$Q,MATCH($D$3&amp;$D38,'[1]2024'!$B:$B,0),MATCH(Q$4,'[1]2024'!$2:$2,0)),0)</f>
        <v>0</v>
      </c>
      <c r="R38" s="264">
        <f>IFERROR(INDEX('[1]2024'!$A:$Q,MATCH($A$3&amp;$D38,'[1]2024'!$B:$B,0),MATCH(R$4,'[1]2024'!$2:$2,0)),0)+IFERROR(INDEX('[1]2024'!$A:$Q,MATCH($B$3&amp;$D38,'[1]2024'!$B:$B,0),MATCH(R$4,'[1]2024'!$2:$2,0)),0)++IFERROR(INDEX('[1]2024'!$A:$Q,MATCH($C$3&amp;$D38,'[1]2024'!$B:$B,0),MATCH(R$4,'[1]2024'!$2:$2,0)),0)++IFERROR(INDEX('[1]2024'!$A:$Q,MATCH($D$3&amp;$D38,'[1]2024'!$B:$B,0),MATCH(R$4,'[1]2024'!$2:$2,0)),0)</f>
        <v>0</v>
      </c>
      <c r="S38" s="264">
        <f>IFERROR(INDEX('[1]2024'!$A:$Q,MATCH($A$3&amp;$D38,'[1]2024'!$B:$B,0),MATCH(S$4,'[1]2024'!$2:$2,0)),0)+IFERROR(INDEX('[1]2024'!$A:$Q,MATCH($B$3&amp;$D38,'[1]2024'!$B:$B,0),MATCH(S$4,'[1]2024'!$2:$2,0)),0)++IFERROR(INDEX('[1]2024'!$A:$Q,MATCH($C$3&amp;$D38,'[1]2024'!$B:$B,0),MATCH(S$4,'[1]2024'!$2:$2,0)),0)++IFERROR(INDEX('[1]2024'!$A:$Q,MATCH($D$3&amp;$D38,'[1]2024'!$B:$B,0),MATCH(S$4,'[1]2024'!$2:$2,0)),0)</f>
        <v>0</v>
      </c>
      <c r="T38" s="75">
        <v>0</v>
      </c>
      <c r="U38" s="245">
        <f t="shared" si="14"/>
        <v>0</v>
      </c>
      <c r="V38" s="246">
        <v>0</v>
      </c>
      <c r="W38" s="247">
        <v>0</v>
      </c>
      <c r="X38" s="247">
        <v>0</v>
      </c>
      <c r="Y38" s="247">
        <v>0</v>
      </c>
      <c r="Z38" s="247">
        <v>0</v>
      </c>
      <c r="AA38" s="247">
        <v>0</v>
      </c>
      <c r="AB38" s="247">
        <v>0</v>
      </c>
      <c r="AC38" s="247">
        <v>0</v>
      </c>
      <c r="AD38" s="247">
        <v>0</v>
      </c>
      <c r="AE38" s="247">
        <v>0</v>
      </c>
      <c r="AF38" s="247">
        <v>0</v>
      </c>
      <c r="AG38" s="248">
        <v>0</v>
      </c>
      <c r="AH38" s="245">
        <f t="shared" si="15"/>
        <v>0</v>
      </c>
      <c r="AI38" s="245"/>
      <c r="AJ38" s="245"/>
      <c r="AK38" s="245"/>
      <c r="AL38" s="245"/>
      <c r="AM38" s="245"/>
      <c r="AN38" s="245"/>
      <c r="AO38" s="245"/>
      <c r="AP38" s="245"/>
      <c r="AQ38" s="245"/>
      <c r="AR38" s="245"/>
      <c r="AS38" s="245"/>
      <c r="AT38" s="245"/>
      <c r="AU38" s="245">
        <f t="shared" si="2"/>
        <v>0</v>
      </c>
      <c r="AV38" s="245">
        <f t="shared" si="3"/>
        <v>0</v>
      </c>
      <c r="AW38" s="245">
        <f t="shared" si="4"/>
        <v>0</v>
      </c>
      <c r="AX38" s="245">
        <f t="shared" si="5"/>
        <v>0</v>
      </c>
      <c r="AY38" s="245">
        <f t="shared" si="16"/>
        <v>0</v>
      </c>
      <c r="AZ38" s="245">
        <f t="shared" si="17"/>
        <v>0</v>
      </c>
      <c r="BA38" s="245">
        <f t="shared" si="18"/>
        <v>0</v>
      </c>
      <c r="BB38" s="250"/>
      <c r="BC38" s="251" t="s">
        <v>24</v>
      </c>
      <c r="BD38" s="261"/>
      <c r="BE38" s="264">
        <v>0</v>
      </c>
      <c r="BF38" s="264">
        <v>0</v>
      </c>
      <c r="BG38" s="264">
        <v>0</v>
      </c>
      <c r="BH38" s="265">
        <f t="shared" si="7"/>
        <v>0</v>
      </c>
    </row>
    <row r="39" spans="1:60" outlineLevel="1" x14ac:dyDescent="0.3">
      <c r="A39" s="71" t="s">
        <v>92</v>
      </c>
      <c r="B39" s="238" t="s">
        <v>93</v>
      </c>
      <c r="C39" s="238" t="s">
        <v>31</v>
      </c>
      <c r="D39" s="239">
        <v>5103140</v>
      </c>
      <c r="E39" s="239" t="s">
        <v>94</v>
      </c>
      <c r="F39" s="277">
        <v>0</v>
      </c>
      <c r="G39" s="245">
        <f t="shared" si="13"/>
        <v>0</v>
      </c>
      <c r="H39" s="264">
        <f>IFERROR(INDEX('[1]2024'!$A:$Q,MATCH($A$3&amp;$D39,'[1]2024'!$B:$B,0),MATCH(H$4,'[1]2024'!$2:$2,0)),0)+IFERROR(INDEX('[1]2024'!$A:$Q,MATCH($B$3&amp;$D39,'[1]2024'!$B:$B,0),MATCH(H$4,'[1]2024'!$2:$2,0)),0)++IFERROR(INDEX('[1]2024'!$A:$Q,MATCH($C$3&amp;$D39,'[1]2024'!$B:$B,0),MATCH(H$4,'[1]2024'!$2:$2,0)),0)++IFERROR(INDEX('[1]2024'!$A:$Q,MATCH($D$3&amp;$D39,'[1]2024'!$B:$B,0),MATCH(H$4,'[1]2024'!$2:$2,0)),0)</f>
        <v>0</v>
      </c>
      <c r="I39" s="264">
        <f>IFERROR(INDEX('[1]2024'!$A:$Q,MATCH($A$3&amp;$D39,'[1]2024'!$B:$B,0),MATCH(I$4,'[1]2024'!$2:$2,0)),0)+IFERROR(INDEX('[1]2024'!$A:$Q,MATCH($B$3&amp;$D39,'[1]2024'!$B:$B,0),MATCH(I$4,'[1]2024'!$2:$2,0)),0)++IFERROR(INDEX('[1]2024'!$A:$Q,MATCH($C$3&amp;$D39,'[1]2024'!$B:$B,0),MATCH(I$4,'[1]2024'!$2:$2,0)),0)++IFERROR(INDEX('[1]2024'!$A:$Q,MATCH($D$3&amp;$D39,'[1]2024'!$B:$B,0),MATCH(I$4,'[1]2024'!$2:$2,0)),0)</f>
        <v>0</v>
      </c>
      <c r="J39" s="264">
        <f>IFERROR(INDEX('[1]2024'!$A:$Q,MATCH($A$3&amp;$D39,'[1]2024'!$B:$B,0),MATCH(J$4,'[1]2024'!$2:$2,0)),0)+IFERROR(INDEX('[1]2024'!$A:$Q,MATCH($B$3&amp;$D39,'[1]2024'!$B:$B,0),MATCH(J$4,'[1]2024'!$2:$2,0)),0)++IFERROR(INDEX('[1]2024'!$A:$Q,MATCH($C$3&amp;$D39,'[1]2024'!$B:$B,0),MATCH(J$4,'[1]2024'!$2:$2,0)),0)++IFERROR(INDEX('[1]2024'!$A:$Q,MATCH($D$3&amp;$D39,'[1]2024'!$B:$B,0),MATCH(J$4,'[1]2024'!$2:$2,0)),0)</f>
        <v>0</v>
      </c>
      <c r="K39" s="264">
        <f>IFERROR(INDEX('[1]2024'!$A:$Q,MATCH($A$3&amp;$D39,'[1]2024'!$B:$B,0),MATCH(K$4,'[1]2024'!$2:$2,0)),0)+IFERROR(INDEX('[1]2024'!$A:$Q,MATCH($B$3&amp;$D39,'[1]2024'!$B:$B,0),MATCH(K$4,'[1]2024'!$2:$2,0)),0)++IFERROR(INDEX('[1]2024'!$A:$Q,MATCH($C$3&amp;$D39,'[1]2024'!$B:$B,0),MATCH(K$4,'[1]2024'!$2:$2,0)),0)++IFERROR(INDEX('[1]2024'!$A:$Q,MATCH($D$3&amp;$D39,'[1]2024'!$B:$B,0),MATCH(K$4,'[1]2024'!$2:$2,0)),0)</f>
        <v>0</v>
      </c>
      <c r="L39" s="264">
        <f>IFERROR(INDEX('[1]2024'!$A:$Q,MATCH($A$3&amp;$D39,'[1]2024'!$B:$B,0),MATCH(L$4,'[1]2024'!$2:$2,0)),0)+IFERROR(INDEX('[1]2024'!$A:$Q,MATCH($B$3&amp;$D39,'[1]2024'!$B:$B,0),MATCH(L$4,'[1]2024'!$2:$2,0)),0)++IFERROR(INDEX('[1]2024'!$A:$Q,MATCH($C$3&amp;$D39,'[1]2024'!$B:$B,0),MATCH(L$4,'[1]2024'!$2:$2,0)),0)++IFERROR(INDEX('[1]2024'!$A:$Q,MATCH($D$3&amp;$D39,'[1]2024'!$B:$B,0),MATCH(L$4,'[1]2024'!$2:$2,0)),0)</f>
        <v>0</v>
      </c>
      <c r="M39" s="264">
        <f>IFERROR(INDEX('[1]2024'!$A:$Q,MATCH($A$3&amp;$D39,'[1]2024'!$B:$B,0),MATCH(M$4,'[1]2024'!$2:$2,0)),0)+IFERROR(INDEX('[1]2024'!$A:$Q,MATCH($B$3&amp;$D39,'[1]2024'!$B:$B,0),MATCH(M$4,'[1]2024'!$2:$2,0)),0)++IFERROR(INDEX('[1]2024'!$A:$Q,MATCH($C$3&amp;$D39,'[1]2024'!$B:$B,0),MATCH(M$4,'[1]2024'!$2:$2,0)),0)++IFERROR(INDEX('[1]2024'!$A:$Q,MATCH($D$3&amp;$D39,'[1]2024'!$B:$B,0),MATCH(M$4,'[1]2024'!$2:$2,0)),0)</f>
        <v>0</v>
      </c>
      <c r="N39" s="264">
        <f>IFERROR(INDEX('[1]2024'!$A:$Q,MATCH($A$3&amp;$D39,'[1]2024'!$B:$B,0),MATCH(N$4,'[1]2024'!$2:$2,0)),0)+IFERROR(INDEX('[1]2024'!$A:$Q,MATCH($B$3&amp;$D39,'[1]2024'!$B:$B,0),MATCH(N$4,'[1]2024'!$2:$2,0)),0)++IFERROR(INDEX('[1]2024'!$A:$Q,MATCH($C$3&amp;$D39,'[1]2024'!$B:$B,0),MATCH(N$4,'[1]2024'!$2:$2,0)),0)++IFERROR(INDEX('[1]2024'!$A:$Q,MATCH($D$3&amp;$D39,'[1]2024'!$B:$B,0),MATCH(N$4,'[1]2024'!$2:$2,0)),0)</f>
        <v>0</v>
      </c>
      <c r="O39" s="264">
        <f>IFERROR(INDEX('[1]2024'!$A:$Q,MATCH($A$3&amp;$D39,'[1]2024'!$B:$B,0),MATCH(O$4,'[1]2024'!$2:$2,0)),0)+IFERROR(INDEX('[1]2024'!$A:$Q,MATCH($B$3&amp;$D39,'[1]2024'!$B:$B,0),MATCH(O$4,'[1]2024'!$2:$2,0)),0)++IFERROR(INDEX('[1]2024'!$A:$Q,MATCH($C$3&amp;$D39,'[1]2024'!$B:$B,0),MATCH(O$4,'[1]2024'!$2:$2,0)),0)++IFERROR(INDEX('[1]2024'!$A:$Q,MATCH($D$3&amp;$D39,'[1]2024'!$B:$B,0),MATCH(O$4,'[1]2024'!$2:$2,0)),0)</f>
        <v>0</v>
      </c>
      <c r="P39" s="264">
        <f>IFERROR(INDEX('[1]2024'!$A:$Q,MATCH($A$3&amp;$D39,'[1]2024'!$B:$B,0),MATCH(P$4,'[1]2024'!$2:$2,0)),0)+IFERROR(INDEX('[1]2024'!$A:$Q,MATCH($B$3&amp;$D39,'[1]2024'!$B:$B,0),MATCH(P$4,'[1]2024'!$2:$2,0)),0)++IFERROR(INDEX('[1]2024'!$A:$Q,MATCH($C$3&amp;$D39,'[1]2024'!$B:$B,0),MATCH(P$4,'[1]2024'!$2:$2,0)),0)++IFERROR(INDEX('[1]2024'!$A:$Q,MATCH($D$3&amp;$D39,'[1]2024'!$B:$B,0),MATCH(P$4,'[1]2024'!$2:$2,0)),0)</f>
        <v>0</v>
      </c>
      <c r="Q39" s="264">
        <f>IFERROR(INDEX('[1]2024'!$A:$Q,MATCH($A$3&amp;$D39,'[1]2024'!$B:$B,0),MATCH(Q$4,'[1]2024'!$2:$2,0)),0)+IFERROR(INDEX('[1]2024'!$A:$Q,MATCH($B$3&amp;$D39,'[1]2024'!$B:$B,0),MATCH(Q$4,'[1]2024'!$2:$2,0)),0)++IFERROR(INDEX('[1]2024'!$A:$Q,MATCH($C$3&amp;$D39,'[1]2024'!$B:$B,0),MATCH(Q$4,'[1]2024'!$2:$2,0)),0)++IFERROR(INDEX('[1]2024'!$A:$Q,MATCH($D$3&amp;$D39,'[1]2024'!$B:$B,0),MATCH(Q$4,'[1]2024'!$2:$2,0)),0)</f>
        <v>0</v>
      </c>
      <c r="R39" s="264">
        <f>IFERROR(INDEX('[1]2024'!$A:$Q,MATCH($A$3&amp;$D39,'[1]2024'!$B:$B,0),MATCH(R$4,'[1]2024'!$2:$2,0)),0)+IFERROR(INDEX('[1]2024'!$A:$Q,MATCH($B$3&amp;$D39,'[1]2024'!$B:$B,0),MATCH(R$4,'[1]2024'!$2:$2,0)),0)++IFERROR(INDEX('[1]2024'!$A:$Q,MATCH($C$3&amp;$D39,'[1]2024'!$B:$B,0),MATCH(R$4,'[1]2024'!$2:$2,0)),0)++IFERROR(INDEX('[1]2024'!$A:$Q,MATCH($D$3&amp;$D39,'[1]2024'!$B:$B,0),MATCH(R$4,'[1]2024'!$2:$2,0)),0)</f>
        <v>0</v>
      </c>
      <c r="S39" s="264">
        <f>IFERROR(INDEX('[1]2024'!$A:$Q,MATCH($A$3&amp;$D39,'[1]2024'!$B:$B,0),MATCH(S$4,'[1]2024'!$2:$2,0)),0)+IFERROR(INDEX('[1]2024'!$A:$Q,MATCH($B$3&amp;$D39,'[1]2024'!$B:$B,0),MATCH(S$4,'[1]2024'!$2:$2,0)),0)++IFERROR(INDEX('[1]2024'!$A:$Q,MATCH($C$3&amp;$D39,'[1]2024'!$B:$B,0),MATCH(S$4,'[1]2024'!$2:$2,0)),0)++IFERROR(INDEX('[1]2024'!$A:$Q,MATCH($D$3&amp;$D39,'[1]2024'!$B:$B,0),MATCH(S$4,'[1]2024'!$2:$2,0)),0)</f>
        <v>0</v>
      </c>
      <c r="T39" s="75">
        <v>0</v>
      </c>
      <c r="U39" s="245">
        <f t="shared" si="14"/>
        <v>0</v>
      </c>
      <c r="V39" s="246">
        <v>0</v>
      </c>
      <c r="W39" s="247">
        <v>0</v>
      </c>
      <c r="X39" s="247">
        <v>0</v>
      </c>
      <c r="Y39" s="247">
        <v>0</v>
      </c>
      <c r="Z39" s="247">
        <v>0</v>
      </c>
      <c r="AA39" s="247">
        <v>0</v>
      </c>
      <c r="AB39" s="247">
        <v>0</v>
      </c>
      <c r="AC39" s="247">
        <v>0</v>
      </c>
      <c r="AD39" s="247">
        <v>0</v>
      </c>
      <c r="AE39" s="247">
        <v>0</v>
      </c>
      <c r="AF39" s="247">
        <v>0</v>
      </c>
      <c r="AG39" s="247">
        <v>0</v>
      </c>
      <c r="AH39" s="245">
        <f t="shared" si="15"/>
        <v>0</v>
      </c>
      <c r="AI39" s="245"/>
      <c r="AJ39" s="245"/>
      <c r="AK39" s="245"/>
      <c r="AL39" s="245"/>
      <c r="AM39" s="245"/>
      <c r="AN39" s="245"/>
      <c r="AO39" s="245"/>
      <c r="AP39" s="245"/>
      <c r="AQ39" s="245"/>
      <c r="AR39" s="245"/>
      <c r="AS39" s="245"/>
      <c r="AT39" s="245"/>
      <c r="AU39" s="245">
        <f t="shared" si="2"/>
        <v>0</v>
      </c>
      <c r="AV39" s="245">
        <f t="shared" si="3"/>
        <v>0</v>
      </c>
      <c r="AW39" s="245">
        <f t="shared" si="4"/>
        <v>0</v>
      </c>
      <c r="AX39" s="245">
        <f t="shared" si="5"/>
        <v>0</v>
      </c>
      <c r="AY39" s="245">
        <f t="shared" si="16"/>
        <v>0</v>
      </c>
      <c r="AZ39" s="245">
        <f t="shared" si="17"/>
        <v>0</v>
      </c>
      <c r="BA39" s="245">
        <f t="shared" si="18"/>
        <v>0</v>
      </c>
      <c r="BB39" s="290"/>
      <c r="BC39" s="251" t="s">
        <v>24</v>
      </c>
      <c r="BD39" s="261"/>
      <c r="BE39" s="264">
        <v>0</v>
      </c>
      <c r="BF39" s="264">
        <v>0</v>
      </c>
      <c r="BG39" s="264">
        <v>0</v>
      </c>
      <c r="BH39" s="265">
        <f t="shared" si="7"/>
        <v>0</v>
      </c>
    </row>
    <row r="40" spans="1:60" outlineLevel="1" x14ac:dyDescent="0.3">
      <c r="A40" s="71" t="s">
        <v>95</v>
      </c>
      <c r="B40" s="238" t="s">
        <v>21</v>
      </c>
      <c r="C40" s="238" t="s">
        <v>31</v>
      </c>
      <c r="D40" s="239">
        <v>5103130</v>
      </c>
      <c r="E40" s="239" t="s">
        <v>96</v>
      </c>
      <c r="F40" s="277">
        <v>0</v>
      </c>
      <c r="G40" s="245">
        <f t="shared" si="13"/>
        <v>0</v>
      </c>
      <c r="H40" s="264">
        <f>IFERROR(INDEX('[1]2024'!$A:$Q,MATCH($A$3&amp;$D40,'[1]2024'!$B:$B,0),MATCH(H$4,'[1]2024'!$2:$2,0)),0)+IFERROR(INDEX('[1]2024'!$A:$Q,MATCH($B$3&amp;$D40,'[1]2024'!$B:$B,0),MATCH(H$4,'[1]2024'!$2:$2,0)),0)++IFERROR(INDEX('[1]2024'!$A:$Q,MATCH($C$3&amp;$D40,'[1]2024'!$B:$B,0),MATCH(H$4,'[1]2024'!$2:$2,0)),0)++IFERROR(INDEX('[1]2024'!$A:$Q,MATCH($D$3&amp;$D40,'[1]2024'!$B:$B,0),MATCH(H$4,'[1]2024'!$2:$2,0)),0)</f>
        <v>0</v>
      </c>
      <c r="I40" s="264">
        <f>IFERROR(INDEX('[1]2024'!$A:$Q,MATCH($A$3&amp;$D40,'[1]2024'!$B:$B,0),MATCH(I$4,'[1]2024'!$2:$2,0)),0)+IFERROR(INDEX('[1]2024'!$A:$Q,MATCH($B$3&amp;$D40,'[1]2024'!$B:$B,0),MATCH(I$4,'[1]2024'!$2:$2,0)),0)++IFERROR(INDEX('[1]2024'!$A:$Q,MATCH($C$3&amp;$D40,'[1]2024'!$B:$B,0),MATCH(I$4,'[1]2024'!$2:$2,0)),0)++IFERROR(INDEX('[1]2024'!$A:$Q,MATCH($D$3&amp;$D40,'[1]2024'!$B:$B,0),MATCH(I$4,'[1]2024'!$2:$2,0)),0)</f>
        <v>0</v>
      </c>
      <c r="J40" s="264">
        <f>IFERROR(INDEX('[1]2024'!$A:$Q,MATCH($A$3&amp;$D40,'[1]2024'!$B:$B,0),MATCH(J$4,'[1]2024'!$2:$2,0)),0)+IFERROR(INDEX('[1]2024'!$A:$Q,MATCH($B$3&amp;$D40,'[1]2024'!$B:$B,0),MATCH(J$4,'[1]2024'!$2:$2,0)),0)++IFERROR(INDEX('[1]2024'!$A:$Q,MATCH($C$3&amp;$D40,'[1]2024'!$B:$B,0),MATCH(J$4,'[1]2024'!$2:$2,0)),0)++IFERROR(INDEX('[1]2024'!$A:$Q,MATCH($D$3&amp;$D40,'[1]2024'!$B:$B,0),MATCH(J$4,'[1]2024'!$2:$2,0)),0)</f>
        <v>0</v>
      </c>
      <c r="K40" s="264">
        <f>IFERROR(INDEX('[1]2024'!$A:$Q,MATCH($A$3&amp;$D40,'[1]2024'!$B:$B,0),MATCH(K$4,'[1]2024'!$2:$2,0)),0)+IFERROR(INDEX('[1]2024'!$A:$Q,MATCH($B$3&amp;$D40,'[1]2024'!$B:$B,0),MATCH(K$4,'[1]2024'!$2:$2,0)),0)++IFERROR(INDEX('[1]2024'!$A:$Q,MATCH($C$3&amp;$D40,'[1]2024'!$B:$B,0),MATCH(K$4,'[1]2024'!$2:$2,0)),0)++IFERROR(INDEX('[1]2024'!$A:$Q,MATCH($D$3&amp;$D40,'[1]2024'!$B:$B,0),MATCH(K$4,'[1]2024'!$2:$2,0)),0)</f>
        <v>0</v>
      </c>
      <c r="L40" s="264">
        <f>IFERROR(INDEX('[1]2024'!$A:$Q,MATCH($A$3&amp;$D40,'[1]2024'!$B:$B,0),MATCH(L$4,'[1]2024'!$2:$2,0)),0)+IFERROR(INDEX('[1]2024'!$A:$Q,MATCH($B$3&amp;$D40,'[1]2024'!$B:$B,0),MATCH(L$4,'[1]2024'!$2:$2,0)),0)++IFERROR(INDEX('[1]2024'!$A:$Q,MATCH($C$3&amp;$D40,'[1]2024'!$B:$B,0),MATCH(L$4,'[1]2024'!$2:$2,0)),0)++IFERROR(INDEX('[1]2024'!$A:$Q,MATCH($D$3&amp;$D40,'[1]2024'!$B:$B,0),MATCH(L$4,'[1]2024'!$2:$2,0)),0)</f>
        <v>0</v>
      </c>
      <c r="M40" s="264">
        <f>IFERROR(INDEX('[1]2024'!$A:$Q,MATCH($A$3&amp;$D40,'[1]2024'!$B:$B,0),MATCH(M$4,'[1]2024'!$2:$2,0)),0)+IFERROR(INDEX('[1]2024'!$A:$Q,MATCH($B$3&amp;$D40,'[1]2024'!$B:$B,0),MATCH(M$4,'[1]2024'!$2:$2,0)),0)++IFERROR(INDEX('[1]2024'!$A:$Q,MATCH($C$3&amp;$D40,'[1]2024'!$B:$B,0),MATCH(M$4,'[1]2024'!$2:$2,0)),0)++IFERROR(INDEX('[1]2024'!$A:$Q,MATCH($D$3&amp;$D40,'[1]2024'!$B:$B,0),MATCH(M$4,'[1]2024'!$2:$2,0)),0)</f>
        <v>0</v>
      </c>
      <c r="N40" s="264">
        <f>IFERROR(INDEX('[1]2024'!$A:$Q,MATCH($A$3&amp;$D40,'[1]2024'!$B:$B,0),MATCH(N$4,'[1]2024'!$2:$2,0)),0)+IFERROR(INDEX('[1]2024'!$A:$Q,MATCH($B$3&amp;$D40,'[1]2024'!$B:$B,0),MATCH(N$4,'[1]2024'!$2:$2,0)),0)++IFERROR(INDEX('[1]2024'!$A:$Q,MATCH($C$3&amp;$D40,'[1]2024'!$B:$B,0),MATCH(N$4,'[1]2024'!$2:$2,0)),0)++IFERROR(INDEX('[1]2024'!$A:$Q,MATCH($D$3&amp;$D40,'[1]2024'!$B:$B,0),MATCH(N$4,'[1]2024'!$2:$2,0)),0)</f>
        <v>0</v>
      </c>
      <c r="O40" s="264">
        <f>IFERROR(INDEX('[1]2024'!$A:$Q,MATCH($A$3&amp;$D40,'[1]2024'!$B:$B,0),MATCH(O$4,'[1]2024'!$2:$2,0)),0)+IFERROR(INDEX('[1]2024'!$A:$Q,MATCH($B$3&amp;$D40,'[1]2024'!$B:$B,0),MATCH(O$4,'[1]2024'!$2:$2,0)),0)++IFERROR(INDEX('[1]2024'!$A:$Q,MATCH($C$3&amp;$D40,'[1]2024'!$B:$B,0),MATCH(O$4,'[1]2024'!$2:$2,0)),0)++IFERROR(INDEX('[1]2024'!$A:$Q,MATCH($D$3&amp;$D40,'[1]2024'!$B:$B,0),MATCH(O$4,'[1]2024'!$2:$2,0)),0)</f>
        <v>0</v>
      </c>
      <c r="P40" s="264">
        <f>IFERROR(INDEX('[1]2024'!$A:$Q,MATCH($A$3&amp;$D40,'[1]2024'!$B:$B,0),MATCH(P$4,'[1]2024'!$2:$2,0)),0)+IFERROR(INDEX('[1]2024'!$A:$Q,MATCH($B$3&amp;$D40,'[1]2024'!$B:$B,0),MATCH(P$4,'[1]2024'!$2:$2,0)),0)++IFERROR(INDEX('[1]2024'!$A:$Q,MATCH($C$3&amp;$D40,'[1]2024'!$B:$B,0),MATCH(P$4,'[1]2024'!$2:$2,0)),0)++IFERROR(INDEX('[1]2024'!$A:$Q,MATCH($D$3&amp;$D40,'[1]2024'!$B:$B,0),MATCH(P$4,'[1]2024'!$2:$2,0)),0)</f>
        <v>0</v>
      </c>
      <c r="Q40" s="264">
        <f>IFERROR(INDEX('[1]2024'!$A:$Q,MATCH($A$3&amp;$D40,'[1]2024'!$B:$B,0),MATCH(Q$4,'[1]2024'!$2:$2,0)),0)+IFERROR(INDEX('[1]2024'!$A:$Q,MATCH($B$3&amp;$D40,'[1]2024'!$B:$B,0),MATCH(Q$4,'[1]2024'!$2:$2,0)),0)++IFERROR(INDEX('[1]2024'!$A:$Q,MATCH($C$3&amp;$D40,'[1]2024'!$B:$B,0),MATCH(Q$4,'[1]2024'!$2:$2,0)),0)++IFERROR(INDEX('[1]2024'!$A:$Q,MATCH($D$3&amp;$D40,'[1]2024'!$B:$B,0),MATCH(Q$4,'[1]2024'!$2:$2,0)),0)</f>
        <v>0</v>
      </c>
      <c r="R40" s="264">
        <f>IFERROR(INDEX('[1]2024'!$A:$Q,MATCH($A$3&amp;$D40,'[1]2024'!$B:$B,0),MATCH(R$4,'[1]2024'!$2:$2,0)),0)+IFERROR(INDEX('[1]2024'!$A:$Q,MATCH($B$3&amp;$D40,'[1]2024'!$B:$B,0),MATCH(R$4,'[1]2024'!$2:$2,0)),0)++IFERROR(INDEX('[1]2024'!$A:$Q,MATCH($C$3&amp;$D40,'[1]2024'!$B:$B,0),MATCH(R$4,'[1]2024'!$2:$2,0)),0)++IFERROR(INDEX('[1]2024'!$A:$Q,MATCH($D$3&amp;$D40,'[1]2024'!$B:$B,0),MATCH(R$4,'[1]2024'!$2:$2,0)),0)</f>
        <v>0</v>
      </c>
      <c r="S40" s="264">
        <f>IFERROR(INDEX('[1]2024'!$A:$Q,MATCH($A$3&amp;$D40,'[1]2024'!$B:$B,0),MATCH(S$4,'[1]2024'!$2:$2,0)),0)+IFERROR(INDEX('[1]2024'!$A:$Q,MATCH($B$3&amp;$D40,'[1]2024'!$B:$B,0),MATCH(S$4,'[1]2024'!$2:$2,0)),0)++IFERROR(INDEX('[1]2024'!$A:$Q,MATCH($C$3&amp;$D40,'[1]2024'!$B:$B,0),MATCH(S$4,'[1]2024'!$2:$2,0)),0)++IFERROR(INDEX('[1]2024'!$A:$Q,MATCH($D$3&amp;$D40,'[1]2024'!$B:$B,0),MATCH(S$4,'[1]2024'!$2:$2,0)),0)</f>
        <v>0</v>
      </c>
      <c r="T40" s="75">
        <v>0</v>
      </c>
      <c r="U40" s="245">
        <f t="shared" si="14"/>
        <v>0</v>
      </c>
      <c r="V40" s="246">
        <v>0</v>
      </c>
      <c r="W40" s="247">
        <v>0</v>
      </c>
      <c r="X40" s="247">
        <v>0</v>
      </c>
      <c r="Y40" s="247">
        <v>0</v>
      </c>
      <c r="Z40" s="247">
        <v>0</v>
      </c>
      <c r="AA40" s="247">
        <v>0</v>
      </c>
      <c r="AB40" s="247">
        <v>0</v>
      </c>
      <c r="AC40" s="247">
        <v>0</v>
      </c>
      <c r="AD40" s="247">
        <v>0</v>
      </c>
      <c r="AE40" s="247">
        <v>0</v>
      </c>
      <c r="AF40" s="247">
        <v>0</v>
      </c>
      <c r="AG40" s="248">
        <v>0</v>
      </c>
      <c r="AH40" s="245">
        <f t="shared" si="15"/>
        <v>0</v>
      </c>
      <c r="AI40" s="245"/>
      <c r="AJ40" s="245"/>
      <c r="AK40" s="245"/>
      <c r="AL40" s="245"/>
      <c r="AM40" s="245"/>
      <c r="AN40" s="245"/>
      <c r="AO40" s="245"/>
      <c r="AP40" s="245"/>
      <c r="AQ40" s="245"/>
      <c r="AR40" s="245"/>
      <c r="AS40" s="245"/>
      <c r="AT40" s="245"/>
      <c r="AU40" s="245">
        <f t="shared" si="2"/>
        <v>0</v>
      </c>
      <c r="AV40" s="245">
        <f t="shared" si="3"/>
        <v>0</v>
      </c>
      <c r="AW40" s="245">
        <f t="shared" si="4"/>
        <v>0</v>
      </c>
      <c r="AX40" s="245">
        <f t="shared" si="5"/>
        <v>0</v>
      </c>
      <c r="AY40" s="245">
        <f t="shared" si="16"/>
        <v>0</v>
      </c>
      <c r="AZ40" s="245">
        <f t="shared" si="17"/>
        <v>0</v>
      </c>
      <c r="BA40" s="245">
        <f t="shared" si="18"/>
        <v>0</v>
      </c>
      <c r="BB40" s="250"/>
      <c r="BC40" s="251" t="s">
        <v>24</v>
      </c>
      <c r="BD40" s="261"/>
      <c r="BE40" s="264">
        <v>0</v>
      </c>
      <c r="BF40" s="264">
        <v>0</v>
      </c>
      <c r="BG40" s="264">
        <v>0</v>
      </c>
      <c r="BH40" s="265">
        <f t="shared" si="7"/>
        <v>0</v>
      </c>
    </row>
    <row r="41" spans="1:60" outlineLevel="1" x14ac:dyDescent="0.3">
      <c r="A41" s="71" t="s">
        <v>97</v>
      </c>
      <c r="B41" s="238" t="s">
        <v>98</v>
      </c>
      <c r="C41" s="238" t="s">
        <v>31</v>
      </c>
      <c r="D41" s="239">
        <v>5103120</v>
      </c>
      <c r="E41" s="239" t="s">
        <v>99</v>
      </c>
      <c r="F41" s="277">
        <v>0</v>
      </c>
      <c r="G41" s="245">
        <f t="shared" si="13"/>
        <v>0</v>
      </c>
      <c r="H41" s="264">
        <f>IFERROR(INDEX('[1]2024'!$A:$Q,MATCH($A$3&amp;$D41,'[1]2024'!$B:$B,0),MATCH(H$4,'[1]2024'!$2:$2,0)),0)+IFERROR(INDEX('[1]2024'!$A:$Q,MATCH($B$3&amp;$D41,'[1]2024'!$B:$B,0),MATCH(H$4,'[1]2024'!$2:$2,0)),0)++IFERROR(INDEX('[1]2024'!$A:$Q,MATCH($C$3&amp;$D41,'[1]2024'!$B:$B,0),MATCH(H$4,'[1]2024'!$2:$2,0)),0)++IFERROR(INDEX('[1]2024'!$A:$Q,MATCH($D$3&amp;$D41,'[1]2024'!$B:$B,0),MATCH(H$4,'[1]2024'!$2:$2,0)),0)</f>
        <v>0</v>
      </c>
      <c r="I41" s="264">
        <f>IFERROR(INDEX('[1]2024'!$A:$Q,MATCH($A$3&amp;$D41,'[1]2024'!$B:$B,0),MATCH(I$4,'[1]2024'!$2:$2,0)),0)+IFERROR(INDEX('[1]2024'!$A:$Q,MATCH($B$3&amp;$D41,'[1]2024'!$B:$B,0),MATCH(I$4,'[1]2024'!$2:$2,0)),0)++IFERROR(INDEX('[1]2024'!$A:$Q,MATCH($C$3&amp;$D41,'[1]2024'!$B:$B,0),MATCH(I$4,'[1]2024'!$2:$2,0)),0)++IFERROR(INDEX('[1]2024'!$A:$Q,MATCH($D$3&amp;$D41,'[1]2024'!$B:$B,0),MATCH(I$4,'[1]2024'!$2:$2,0)),0)</f>
        <v>0</v>
      </c>
      <c r="J41" s="264">
        <f>IFERROR(INDEX('[1]2024'!$A:$Q,MATCH($A$3&amp;$D41,'[1]2024'!$B:$B,0),MATCH(J$4,'[1]2024'!$2:$2,0)),0)+IFERROR(INDEX('[1]2024'!$A:$Q,MATCH($B$3&amp;$D41,'[1]2024'!$B:$B,0),MATCH(J$4,'[1]2024'!$2:$2,0)),0)++IFERROR(INDEX('[1]2024'!$A:$Q,MATCH($C$3&amp;$D41,'[1]2024'!$B:$B,0),MATCH(J$4,'[1]2024'!$2:$2,0)),0)++IFERROR(INDEX('[1]2024'!$A:$Q,MATCH($D$3&amp;$D41,'[1]2024'!$B:$B,0),MATCH(J$4,'[1]2024'!$2:$2,0)),0)</f>
        <v>0</v>
      </c>
      <c r="K41" s="264">
        <f>IFERROR(INDEX('[1]2024'!$A:$Q,MATCH($A$3&amp;$D41,'[1]2024'!$B:$B,0),MATCH(K$4,'[1]2024'!$2:$2,0)),0)+IFERROR(INDEX('[1]2024'!$A:$Q,MATCH($B$3&amp;$D41,'[1]2024'!$B:$B,0),MATCH(K$4,'[1]2024'!$2:$2,0)),0)++IFERROR(INDEX('[1]2024'!$A:$Q,MATCH($C$3&amp;$D41,'[1]2024'!$B:$B,0),MATCH(K$4,'[1]2024'!$2:$2,0)),0)++IFERROR(INDEX('[1]2024'!$A:$Q,MATCH($D$3&amp;$D41,'[1]2024'!$B:$B,0),MATCH(K$4,'[1]2024'!$2:$2,0)),0)</f>
        <v>0</v>
      </c>
      <c r="L41" s="264">
        <f>IFERROR(INDEX('[1]2024'!$A:$Q,MATCH($A$3&amp;$D41,'[1]2024'!$B:$B,0),MATCH(L$4,'[1]2024'!$2:$2,0)),0)+IFERROR(INDEX('[1]2024'!$A:$Q,MATCH($B$3&amp;$D41,'[1]2024'!$B:$B,0),MATCH(L$4,'[1]2024'!$2:$2,0)),0)++IFERROR(INDEX('[1]2024'!$A:$Q,MATCH($C$3&amp;$D41,'[1]2024'!$B:$B,0),MATCH(L$4,'[1]2024'!$2:$2,0)),0)++IFERROR(INDEX('[1]2024'!$A:$Q,MATCH($D$3&amp;$D41,'[1]2024'!$B:$B,0),MATCH(L$4,'[1]2024'!$2:$2,0)),0)</f>
        <v>0</v>
      </c>
      <c r="M41" s="264">
        <f>IFERROR(INDEX('[1]2024'!$A:$Q,MATCH($A$3&amp;$D41,'[1]2024'!$B:$B,0),MATCH(M$4,'[1]2024'!$2:$2,0)),0)+IFERROR(INDEX('[1]2024'!$A:$Q,MATCH($B$3&amp;$D41,'[1]2024'!$B:$B,0),MATCH(M$4,'[1]2024'!$2:$2,0)),0)++IFERROR(INDEX('[1]2024'!$A:$Q,MATCH($C$3&amp;$D41,'[1]2024'!$B:$B,0),MATCH(M$4,'[1]2024'!$2:$2,0)),0)++IFERROR(INDEX('[1]2024'!$A:$Q,MATCH($D$3&amp;$D41,'[1]2024'!$B:$B,0),MATCH(M$4,'[1]2024'!$2:$2,0)),0)</f>
        <v>0</v>
      </c>
      <c r="N41" s="264">
        <f>IFERROR(INDEX('[1]2024'!$A:$Q,MATCH($A$3&amp;$D41,'[1]2024'!$B:$B,0),MATCH(N$4,'[1]2024'!$2:$2,0)),0)+IFERROR(INDEX('[1]2024'!$A:$Q,MATCH($B$3&amp;$D41,'[1]2024'!$B:$B,0),MATCH(N$4,'[1]2024'!$2:$2,0)),0)++IFERROR(INDEX('[1]2024'!$A:$Q,MATCH($C$3&amp;$D41,'[1]2024'!$B:$B,0),MATCH(N$4,'[1]2024'!$2:$2,0)),0)++IFERROR(INDEX('[1]2024'!$A:$Q,MATCH($D$3&amp;$D41,'[1]2024'!$B:$B,0),MATCH(N$4,'[1]2024'!$2:$2,0)),0)</f>
        <v>0</v>
      </c>
      <c r="O41" s="264">
        <f>IFERROR(INDEX('[1]2024'!$A:$Q,MATCH($A$3&amp;$D41,'[1]2024'!$B:$B,0),MATCH(O$4,'[1]2024'!$2:$2,0)),0)+IFERROR(INDEX('[1]2024'!$A:$Q,MATCH($B$3&amp;$D41,'[1]2024'!$B:$B,0),MATCH(O$4,'[1]2024'!$2:$2,0)),0)++IFERROR(INDEX('[1]2024'!$A:$Q,MATCH($C$3&amp;$D41,'[1]2024'!$B:$B,0),MATCH(O$4,'[1]2024'!$2:$2,0)),0)++IFERROR(INDEX('[1]2024'!$A:$Q,MATCH($D$3&amp;$D41,'[1]2024'!$B:$B,0),MATCH(O$4,'[1]2024'!$2:$2,0)),0)</f>
        <v>0</v>
      </c>
      <c r="P41" s="264">
        <f>IFERROR(INDEX('[1]2024'!$A:$Q,MATCH($A$3&amp;$D41,'[1]2024'!$B:$B,0),MATCH(P$4,'[1]2024'!$2:$2,0)),0)+IFERROR(INDEX('[1]2024'!$A:$Q,MATCH($B$3&amp;$D41,'[1]2024'!$B:$B,0),MATCH(P$4,'[1]2024'!$2:$2,0)),0)++IFERROR(INDEX('[1]2024'!$A:$Q,MATCH($C$3&amp;$D41,'[1]2024'!$B:$B,0),MATCH(P$4,'[1]2024'!$2:$2,0)),0)++IFERROR(INDEX('[1]2024'!$A:$Q,MATCH($D$3&amp;$D41,'[1]2024'!$B:$B,0),MATCH(P$4,'[1]2024'!$2:$2,0)),0)</f>
        <v>0</v>
      </c>
      <c r="Q41" s="264">
        <f>IFERROR(INDEX('[1]2024'!$A:$Q,MATCH($A$3&amp;$D41,'[1]2024'!$B:$B,0),MATCH(Q$4,'[1]2024'!$2:$2,0)),0)+IFERROR(INDEX('[1]2024'!$A:$Q,MATCH($B$3&amp;$D41,'[1]2024'!$B:$B,0),MATCH(Q$4,'[1]2024'!$2:$2,0)),0)++IFERROR(INDEX('[1]2024'!$A:$Q,MATCH($C$3&amp;$D41,'[1]2024'!$B:$B,0),MATCH(Q$4,'[1]2024'!$2:$2,0)),0)++IFERROR(INDEX('[1]2024'!$A:$Q,MATCH($D$3&amp;$D41,'[1]2024'!$B:$B,0),MATCH(Q$4,'[1]2024'!$2:$2,0)),0)</f>
        <v>0</v>
      </c>
      <c r="R41" s="264">
        <f>IFERROR(INDEX('[1]2024'!$A:$Q,MATCH($A$3&amp;$D41,'[1]2024'!$B:$B,0),MATCH(R$4,'[1]2024'!$2:$2,0)),0)+IFERROR(INDEX('[1]2024'!$A:$Q,MATCH($B$3&amp;$D41,'[1]2024'!$B:$B,0),MATCH(R$4,'[1]2024'!$2:$2,0)),0)++IFERROR(INDEX('[1]2024'!$A:$Q,MATCH($C$3&amp;$D41,'[1]2024'!$B:$B,0),MATCH(R$4,'[1]2024'!$2:$2,0)),0)++IFERROR(INDEX('[1]2024'!$A:$Q,MATCH($D$3&amp;$D41,'[1]2024'!$B:$B,0),MATCH(R$4,'[1]2024'!$2:$2,0)),0)</f>
        <v>0</v>
      </c>
      <c r="S41" s="264">
        <f>IFERROR(INDEX('[1]2024'!$A:$Q,MATCH($A$3&amp;$D41,'[1]2024'!$B:$B,0),MATCH(S$4,'[1]2024'!$2:$2,0)),0)+IFERROR(INDEX('[1]2024'!$A:$Q,MATCH($B$3&amp;$D41,'[1]2024'!$B:$B,0),MATCH(S$4,'[1]2024'!$2:$2,0)),0)++IFERROR(INDEX('[1]2024'!$A:$Q,MATCH($C$3&amp;$D41,'[1]2024'!$B:$B,0),MATCH(S$4,'[1]2024'!$2:$2,0)),0)++IFERROR(INDEX('[1]2024'!$A:$Q,MATCH($D$3&amp;$D41,'[1]2024'!$B:$B,0),MATCH(S$4,'[1]2024'!$2:$2,0)),0)</f>
        <v>0</v>
      </c>
      <c r="T41" s="75">
        <v>0</v>
      </c>
      <c r="U41" s="245">
        <f t="shared" si="14"/>
        <v>0</v>
      </c>
      <c r="V41" s="246">
        <v>0</v>
      </c>
      <c r="W41" s="247">
        <v>0</v>
      </c>
      <c r="X41" s="247">
        <v>0</v>
      </c>
      <c r="Y41" s="247">
        <v>0</v>
      </c>
      <c r="Z41" s="247">
        <v>0</v>
      </c>
      <c r="AA41" s="247">
        <v>0</v>
      </c>
      <c r="AB41" s="247">
        <v>0</v>
      </c>
      <c r="AC41" s="247">
        <v>0</v>
      </c>
      <c r="AD41" s="247">
        <v>0</v>
      </c>
      <c r="AE41" s="247">
        <v>0</v>
      </c>
      <c r="AF41" s="247">
        <v>0</v>
      </c>
      <c r="AG41" s="248">
        <v>0</v>
      </c>
      <c r="AH41" s="245">
        <f t="shared" si="15"/>
        <v>0</v>
      </c>
      <c r="AI41" s="245"/>
      <c r="AJ41" s="245"/>
      <c r="AK41" s="245"/>
      <c r="AL41" s="245"/>
      <c r="AM41" s="245"/>
      <c r="AN41" s="245"/>
      <c r="AO41" s="245"/>
      <c r="AP41" s="245"/>
      <c r="AQ41" s="245"/>
      <c r="AR41" s="245"/>
      <c r="AS41" s="245"/>
      <c r="AT41" s="245"/>
      <c r="AU41" s="245">
        <f t="shared" si="2"/>
        <v>0</v>
      </c>
      <c r="AV41" s="245">
        <f t="shared" si="3"/>
        <v>0</v>
      </c>
      <c r="AW41" s="245">
        <f t="shared" si="4"/>
        <v>0</v>
      </c>
      <c r="AX41" s="245">
        <f t="shared" si="5"/>
        <v>0</v>
      </c>
      <c r="AY41" s="245">
        <f t="shared" si="16"/>
        <v>0</v>
      </c>
      <c r="AZ41" s="245">
        <f t="shared" si="17"/>
        <v>0</v>
      </c>
      <c r="BA41" s="245">
        <f t="shared" si="18"/>
        <v>0</v>
      </c>
      <c r="BB41" s="250"/>
      <c r="BC41" s="251" t="s">
        <v>24</v>
      </c>
      <c r="BD41" s="261"/>
      <c r="BE41" s="264">
        <v>0</v>
      </c>
      <c r="BF41" s="264">
        <v>0</v>
      </c>
      <c r="BG41" s="264">
        <v>0</v>
      </c>
      <c r="BH41" s="265">
        <f t="shared" si="7"/>
        <v>0</v>
      </c>
    </row>
    <row r="42" spans="1:60" outlineLevel="1" x14ac:dyDescent="0.3">
      <c r="A42" s="71" t="s">
        <v>100</v>
      </c>
      <c r="B42" s="238" t="s">
        <v>101</v>
      </c>
      <c r="C42" s="238" t="s">
        <v>31</v>
      </c>
      <c r="D42" s="239">
        <v>5103110</v>
      </c>
      <c r="E42" s="239" t="s">
        <v>102</v>
      </c>
      <c r="F42" s="277">
        <v>0</v>
      </c>
      <c r="G42" s="245">
        <f t="shared" si="13"/>
        <v>0</v>
      </c>
      <c r="H42" s="264">
        <f>IFERROR(INDEX('[1]2024'!$A:$Q,MATCH($A$3&amp;$D42,'[1]2024'!$B:$B,0),MATCH(H$4,'[1]2024'!$2:$2,0)),0)+IFERROR(INDEX('[1]2024'!$A:$Q,MATCH($B$3&amp;$D42,'[1]2024'!$B:$B,0),MATCH(H$4,'[1]2024'!$2:$2,0)),0)++IFERROR(INDEX('[1]2024'!$A:$Q,MATCH($C$3&amp;$D42,'[1]2024'!$B:$B,0),MATCH(H$4,'[1]2024'!$2:$2,0)),0)++IFERROR(INDEX('[1]2024'!$A:$Q,MATCH($D$3&amp;$D42,'[1]2024'!$B:$B,0),MATCH(H$4,'[1]2024'!$2:$2,0)),0)</f>
        <v>0</v>
      </c>
      <c r="I42" s="264">
        <f>IFERROR(INDEX('[1]2024'!$A:$Q,MATCH($A$3&amp;$D42,'[1]2024'!$B:$B,0),MATCH(I$4,'[1]2024'!$2:$2,0)),0)+IFERROR(INDEX('[1]2024'!$A:$Q,MATCH($B$3&amp;$D42,'[1]2024'!$B:$B,0),MATCH(I$4,'[1]2024'!$2:$2,0)),0)++IFERROR(INDEX('[1]2024'!$A:$Q,MATCH($C$3&amp;$D42,'[1]2024'!$B:$B,0),MATCH(I$4,'[1]2024'!$2:$2,0)),0)++IFERROR(INDEX('[1]2024'!$A:$Q,MATCH($D$3&amp;$D42,'[1]2024'!$B:$B,0),MATCH(I$4,'[1]2024'!$2:$2,0)),0)</f>
        <v>0</v>
      </c>
      <c r="J42" s="264">
        <f>IFERROR(INDEX('[1]2024'!$A:$Q,MATCH($A$3&amp;$D42,'[1]2024'!$B:$B,0),MATCH(J$4,'[1]2024'!$2:$2,0)),0)+IFERROR(INDEX('[1]2024'!$A:$Q,MATCH($B$3&amp;$D42,'[1]2024'!$B:$B,0),MATCH(J$4,'[1]2024'!$2:$2,0)),0)++IFERROR(INDEX('[1]2024'!$A:$Q,MATCH($C$3&amp;$D42,'[1]2024'!$B:$B,0),MATCH(J$4,'[1]2024'!$2:$2,0)),0)++IFERROR(INDEX('[1]2024'!$A:$Q,MATCH($D$3&amp;$D42,'[1]2024'!$B:$B,0),MATCH(J$4,'[1]2024'!$2:$2,0)),0)</f>
        <v>0</v>
      </c>
      <c r="K42" s="264">
        <f>IFERROR(INDEX('[1]2024'!$A:$Q,MATCH($A$3&amp;$D42,'[1]2024'!$B:$B,0),MATCH(K$4,'[1]2024'!$2:$2,0)),0)+IFERROR(INDEX('[1]2024'!$A:$Q,MATCH($B$3&amp;$D42,'[1]2024'!$B:$B,0),MATCH(K$4,'[1]2024'!$2:$2,0)),0)++IFERROR(INDEX('[1]2024'!$A:$Q,MATCH($C$3&amp;$D42,'[1]2024'!$B:$B,0),MATCH(K$4,'[1]2024'!$2:$2,0)),0)++IFERROR(INDEX('[1]2024'!$A:$Q,MATCH($D$3&amp;$D42,'[1]2024'!$B:$B,0),MATCH(K$4,'[1]2024'!$2:$2,0)),0)</f>
        <v>0</v>
      </c>
      <c r="L42" s="264">
        <f>IFERROR(INDEX('[1]2024'!$A:$Q,MATCH($A$3&amp;$D42,'[1]2024'!$B:$B,0),MATCH(L$4,'[1]2024'!$2:$2,0)),0)+IFERROR(INDEX('[1]2024'!$A:$Q,MATCH($B$3&amp;$D42,'[1]2024'!$B:$B,0),MATCH(L$4,'[1]2024'!$2:$2,0)),0)++IFERROR(INDEX('[1]2024'!$A:$Q,MATCH($C$3&amp;$D42,'[1]2024'!$B:$B,0),MATCH(L$4,'[1]2024'!$2:$2,0)),0)++IFERROR(INDEX('[1]2024'!$A:$Q,MATCH($D$3&amp;$D42,'[1]2024'!$B:$B,0),MATCH(L$4,'[1]2024'!$2:$2,0)),0)</f>
        <v>0</v>
      </c>
      <c r="M42" s="264">
        <f>IFERROR(INDEX('[1]2024'!$A:$Q,MATCH($A$3&amp;$D42,'[1]2024'!$B:$B,0),MATCH(M$4,'[1]2024'!$2:$2,0)),0)+IFERROR(INDEX('[1]2024'!$A:$Q,MATCH($B$3&amp;$D42,'[1]2024'!$B:$B,0),MATCH(M$4,'[1]2024'!$2:$2,0)),0)++IFERROR(INDEX('[1]2024'!$A:$Q,MATCH($C$3&amp;$D42,'[1]2024'!$B:$B,0),MATCH(M$4,'[1]2024'!$2:$2,0)),0)++IFERROR(INDEX('[1]2024'!$A:$Q,MATCH($D$3&amp;$D42,'[1]2024'!$B:$B,0),MATCH(M$4,'[1]2024'!$2:$2,0)),0)</f>
        <v>0</v>
      </c>
      <c r="N42" s="264">
        <f>IFERROR(INDEX('[1]2024'!$A:$Q,MATCH($A$3&amp;$D42,'[1]2024'!$B:$B,0),MATCH(N$4,'[1]2024'!$2:$2,0)),0)+IFERROR(INDEX('[1]2024'!$A:$Q,MATCH($B$3&amp;$D42,'[1]2024'!$B:$B,0),MATCH(N$4,'[1]2024'!$2:$2,0)),0)++IFERROR(INDEX('[1]2024'!$A:$Q,MATCH($C$3&amp;$D42,'[1]2024'!$B:$B,0),MATCH(N$4,'[1]2024'!$2:$2,0)),0)++IFERROR(INDEX('[1]2024'!$A:$Q,MATCH($D$3&amp;$D42,'[1]2024'!$B:$B,0),MATCH(N$4,'[1]2024'!$2:$2,0)),0)</f>
        <v>0</v>
      </c>
      <c r="O42" s="264">
        <f>IFERROR(INDEX('[1]2024'!$A:$Q,MATCH($A$3&amp;$D42,'[1]2024'!$B:$B,0),MATCH(O$4,'[1]2024'!$2:$2,0)),0)+IFERROR(INDEX('[1]2024'!$A:$Q,MATCH($B$3&amp;$D42,'[1]2024'!$B:$B,0),MATCH(O$4,'[1]2024'!$2:$2,0)),0)++IFERROR(INDEX('[1]2024'!$A:$Q,MATCH($C$3&amp;$D42,'[1]2024'!$B:$B,0),MATCH(O$4,'[1]2024'!$2:$2,0)),0)++IFERROR(INDEX('[1]2024'!$A:$Q,MATCH($D$3&amp;$D42,'[1]2024'!$B:$B,0),MATCH(O$4,'[1]2024'!$2:$2,0)),0)</f>
        <v>0</v>
      </c>
      <c r="P42" s="264">
        <f>IFERROR(INDEX('[1]2024'!$A:$Q,MATCH($A$3&amp;$D42,'[1]2024'!$B:$B,0),MATCH(P$4,'[1]2024'!$2:$2,0)),0)+IFERROR(INDEX('[1]2024'!$A:$Q,MATCH($B$3&amp;$D42,'[1]2024'!$B:$B,0),MATCH(P$4,'[1]2024'!$2:$2,0)),0)++IFERROR(INDEX('[1]2024'!$A:$Q,MATCH($C$3&amp;$D42,'[1]2024'!$B:$B,0),MATCH(P$4,'[1]2024'!$2:$2,0)),0)++IFERROR(INDEX('[1]2024'!$A:$Q,MATCH($D$3&amp;$D42,'[1]2024'!$B:$B,0),MATCH(P$4,'[1]2024'!$2:$2,0)),0)</f>
        <v>0</v>
      </c>
      <c r="Q42" s="264">
        <f>IFERROR(INDEX('[1]2024'!$A:$Q,MATCH($A$3&amp;$D42,'[1]2024'!$B:$B,0),MATCH(Q$4,'[1]2024'!$2:$2,0)),0)+IFERROR(INDEX('[1]2024'!$A:$Q,MATCH($B$3&amp;$D42,'[1]2024'!$B:$B,0),MATCH(Q$4,'[1]2024'!$2:$2,0)),0)++IFERROR(INDEX('[1]2024'!$A:$Q,MATCH($C$3&amp;$D42,'[1]2024'!$B:$B,0),MATCH(Q$4,'[1]2024'!$2:$2,0)),0)++IFERROR(INDEX('[1]2024'!$A:$Q,MATCH($D$3&amp;$D42,'[1]2024'!$B:$B,0),MATCH(Q$4,'[1]2024'!$2:$2,0)),0)</f>
        <v>0</v>
      </c>
      <c r="R42" s="264">
        <f>IFERROR(INDEX('[1]2024'!$A:$Q,MATCH($A$3&amp;$D42,'[1]2024'!$B:$B,0),MATCH(R$4,'[1]2024'!$2:$2,0)),0)+IFERROR(INDEX('[1]2024'!$A:$Q,MATCH($B$3&amp;$D42,'[1]2024'!$B:$B,0),MATCH(R$4,'[1]2024'!$2:$2,0)),0)++IFERROR(INDEX('[1]2024'!$A:$Q,MATCH($C$3&amp;$D42,'[1]2024'!$B:$B,0),MATCH(R$4,'[1]2024'!$2:$2,0)),0)++IFERROR(INDEX('[1]2024'!$A:$Q,MATCH($D$3&amp;$D42,'[1]2024'!$B:$B,0),MATCH(R$4,'[1]2024'!$2:$2,0)),0)</f>
        <v>0</v>
      </c>
      <c r="S42" s="264">
        <f>IFERROR(INDEX('[1]2024'!$A:$Q,MATCH($A$3&amp;$D42,'[1]2024'!$B:$B,0),MATCH(S$4,'[1]2024'!$2:$2,0)),0)+IFERROR(INDEX('[1]2024'!$A:$Q,MATCH($B$3&amp;$D42,'[1]2024'!$B:$B,0),MATCH(S$4,'[1]2024'!$2:$2,0)),0)++IFERROR(INDEX('[1]2024'!$A:$Q,MATCH($C$3&amp;$D42,'[1]2024'!$B:$B,0),MATCH(S$4,'[1]2024'!$2:$2,0)),0)++IFERROR(INDEX('[1]2024'!$A:$Q,MATCH($D$3&amp;$D42,'[1]2024'!$B:$B,0),MATCH(S$4,'[1]2024'!$2:$2,0)),0)</f>
        <v>0</v>
      </c>
      <c r="T42" s="75">
        <v>0</v>
      </c>
      <c r="U42" s="245">
        <f t="shared" si="14"/>
        <v>0</v>
      </c>
      <c r="V42" s="246">
        <v>0</v>
      </c>
      <c r="W42" s="247">
        <v>0</v>
      </c>
      <c r="X42" s="247">
        <v>0</v>
      </c>
      <c r="Y42" s="247">
        <v>0</v>
      </c>
      <c r="Z42" s="247">
        <v>0</v>
      </c>
      <c r="AA42" s="247">
        <v>0</v>
      </c>
      <c r="AB42" s="247">
        <v>0</v>
      </c>
      <c r="AC42" s="247">
        <v>0</v>
      </c>
      <c r="AD42" s="247">
        <v>0</v>
      </c>
      <c r="AE42" s="247">
        <v>0</v>
      </c>
      <c r="AF42" s="247">
        <v>0</v>
      </c>
      <c r="AG42" s="248">
        <v>0</v>
      </c>
      <c r="AH42" s="245">
        <f t="shared" si="15"/>
        <v>0</v>
      </c>
      <c r="AI42" s="245"/>
      <c r="AJ42" s="245"/>
      <c r="AK42" s="245"/>
      <c r="AL42" s="245"/>
      <c r="AM42" s="245"/>
      <c r="AN42" s="245"/>
      <c r="AO42" s="245"/>
      <c r="AP42" s="245"/>
      <c r="AQ42" s="245"/>
      <c r="AR42" s="245"/>
      <c r="AS42" s="245"/>
      <c r="AT42" s="245"/>
      <c r="AU42" s="245">
        <f t="shared" si="2"/>
        <v>0</v>
      </c>
      <c r="AV42" s="245">
        <f t="shared" si="3"/>
        <v>0</v>
      </c>
      <c r="AW42" s="245">
        <f t="shared" si="4"/>
        <v>0</v>
      </c>
      <c r="AX42" s="245">
        <f t="shared" si="5"/>
        <v>0</v>
      </c>
      <c r="AY42" s="245">
        <f t="shared" si="16"/>
        <v>0</v>
      </c>
      <c r="AZ42" s="245">
        <f t="shared" si="17"/>
        <v>0</v>
      </c>
      <c r="BA42" s="245">
        <f t="shared" si="18"/>
        <v>0</v>
      </c>
      <c r="BB42" s="250"/>
      <c r="BC42" s="251" t="s">
        <v>24</v>
      </c>
      <c r="BD42" s="261"/>
      <c r="BE42" s="264">
        <v>0</v>
      </c>
      <c r="BF42" s="264">
        <v>0</v>
      </c>
      <c r="BG42" s="264">
        <v>0</v>
      </c>
      <c r="BH42" s="265">
        <f t="shared" si="7"/>
        <v>0</v>
      </c>
    </row>
    <row r="43" spans="1:60" outlineLevel="1" x14ac:dyDescent="0.3">
      <c r="A43" s="71" t="s">
        <v>103</v>
      </c>
      <c r="B43" s="238" t="s">
        <v>78</v>
      </c>
      <c r="C43" s="238" t="s">
        <v>31</v>
      </c>
      <c r="D43" s="239">
        <v>5103270</v>
      </c>
      <c r="E43" s="239" t="s">
        <v>79</v>
      </c>
      <c r="F43" s="277">
        <v>87600000</v>
      </c>
      <c r="G43" s="245">
        <f t="shared" si="13"/>
        <v>106339730</v>
      </c>
      <c r="H43" s="264">
        <f>IFERROR(INDEX('[1]2024'!$A:$Q,MATCH($A$3&amp;$D43,'[1]2024'!$B:$B,0),MATCH(H$4,'[1]2024'!$2:$2,0)),0)+IFERROR(INDEX('[1]2024'!$A:$Q,MATCH($B$3&amp;$D43,'[1]2024'!$B:$B,0),MATCH(H$4,'[1]2024'!$2:$2,0)),0)++IFERROR(INDEX('[1]2024'!$A:$Q,MATCH($C$3&amp;$D43,'[1]2024'!$B:$B,0),MATCH(H$4,'[1]2024'!$2:$2,0)),0)++IFERROR(INDEX('[1]2024'!$A:$Q,MATCH($D$3&amp;$D43,'[1]2024'!$B:$B,0),MATCH(H$4,'[1]2024'!$2:$2,0)),0)</f>
        <v>8015560</v>
      </c>
      <c r="I43" s="264">
        <f>IFERROR(INDEX('[1]2024'!$A:$Q,MATCH($A$3&amp;$D43,'[1]2024'!$B:$B,0),MATCH(I$4,'[1]2024'!$2:$2,0)),0)+IFERROR(INDEX('[1]2024'!$A:$Q,MATCH($B$3&amp;$D43,'[1]2024'!$B:$B,0),MATCH(I$4,'[1]2024'!$2:$2,0)),0)++IFERROR(INDEX('[1]2024'!$A:$Q,MATCH($C$3&amp;$D43,'[1]2024'!$B:$B,0),MATCH(I$4,'[1]2024'!$2:$2,0)),0)++IFERROR(INDEX('[1]2024'!$A:$Q,MATCH($D$3&amp;$D43,'[1]2024'!$B:$B,0),MATCH(I$4,'[1]2024'!$2:$2,0)),0)</f>
        <v>7648490</v>
      </c>
      <c r="J43" s="264">
        <f>IFERROR(INDEX('[1]2024'!$A:$Q,MATCH($A$3&amp;$D43,'[1]2024'!$B:$B,0),MATCH(J$4,'[1]2024'!$2:$2,0)),0)+IFERROR(INDEX('[1]2024'!$A:$Q,MATCH($B$3&amp;$D43,'[1]2024'!$B:$B,0),MATCH(J$4,'[1]2024'!$2:$2,0)),0)++IFERROR(INDEX('[1]2024'!$A:$Q,MATCH($C$3&amp;$D43,'[1]2024'!$B:$B,0),MATCH(J$4,'[1]2024'!$2:$2,0)),0)++IFERROR(INDEX('[1]2024'!$A:$Q,MATCH($D$3&amp;$D43,'[1]2024'!$B:$B,0),MATCH(J$4,'[1]2024'!$2:$2,0)),0)</f>
        <v>7648490</v>
      </c>
      <c r="K43" s="264">
        <f>IFERROR(INDEX('[1]2024'!$A:$Q,MATCH($A$3&amp;$D43,'[1]2024'!$B:$B,0),MATCH(K$4,'[1]2024'!$2:$2,0)),0)+IFERROR(INDEX('[1]2024'!$A:$Q,MATCH($B$3&amp;$D43,'[1]2024'!$B:$B,0),MATCH(K$4,'[1]2024'!$2:$2,0)),0)++IFERROR(INDEX('[1]2024'!$A:$Q,MATCH($C$3&amp;$D43,'[1]2024'!$B:$B,0),MATCH(K$4,'[1]2024'!$2:$2,0)),0)++IFERROR(INDEX('[1]2024'!$A:$Q,MATCH($D$3&amp;$D43,'[1]2024'!$B:$B,0),MATCH(K$4,'[1]2024'!$2:$2,0)),0)</f>
        <v>10255450</v>
      </c>
      <c r="L43" s="264">
        <f>IFERROR(INDEX('[1]2024'!$A:$Q,MATCH($A$3&amp;$D43,'[1]2024'!$B:$B,0),MATCH(L$4,'[1]2024'!$2:$2,0)),0)+IFERROR(INDEX('[1]2024'!$A:$Q,MATCH($B$3&amp;$D43,'[1]2024'!$B:$B,0),MATCH(L$4,'[1]2024'!$2:$2,0)),0)++IFERROR(INDEX('[1]2024'!$A:$Q,MATCH($C$3&amp;$D43,'[1]2024'!$B:$B,0),MATCH(L$4,'[1]2024'!$2:$2,0)),0)++IFERROR(INDEX('[1]2024'!$A:$Q,MATCH($D$3&amp;$D43,'[1]2024'!$B:$B,0),MATCH(L$4,'[1]2024'!$2:$2,0)),0)</f>
        <v>9083300</v>
      </c>
      <c r="M43" s="264">
        <f>IFERROR(INDEX('[1]2024'!$A:$Q,MATCH($A$3&amp;$D43,'[1]2024'!$B:$B,0),MATCH(M$4,'[1]2024'!$2:$2,0)),0)+IFERROR(INDEX('[1]2024'!$A:$Q,MATCH($B$3&amp;$D43,'[1]2024'!$B:$B,0),MATCH(M$4,'[1]2024'!$2:$2,0)),0)++IFERROR(INDEX('[1]2024'!$A:$Q,MATCH($C$3&amp;$D43,'[1]2024'!$B:$B,0),MATCH(M$4,'[1]2024'!$2:$2,0)),0)++IFERROR(INDEX('[1]2024'!$A:$Q,MATCH($D$3&amp;$D43,'[1]2024'!$B:$B,0),MATCH(M$4,'[1]2024'!$2:$2,0)),0)</f>
        <v>9078620</v>
      </c>
      <c r="N43" s="264">
        <f>IFERROR(INDEX('[1]2024'!$A:$Q,MATCH($A$3&amp;$D43,'[1]2024'!$B:$B,0),MATCH(N$4,'[1]2024'!$2:$2,0)),0)+IFERROR(INDEX('[1]2024'!$A:$Q,MATCH($B$3&amp;$D43,'[1]2024'!$B:$B,0),MATCH(N$4,'[1]2024'!$2:$2,0)),0)++IFERROR(INDEX('[1]2024'!$A:$Q,MATCH($C$3&amp;$D43,'[1]2024'!$B:$B,0),MATCH(N$4,'[1]2024'!$2:$2,0)),0)++IFERROR(INDEX('[1]2024'!$A:$Q,MATCH($D$3&amp;$D43,'[1]2024'!$B:$B,0),MATCH(N$4,'[1]2024'!$2:$2,0)),0)</f>
        <v>9198940</v>
      </c>
      <c r="O43" s="264">
        <f>IFERROR(INDEX('[1]2024'!$A:$Q,MATCH($A$3&amp;$D43,'[1]2024'!$B:$B,0),MATCH(O$4,'[1]2024'!$2:$2,0)),0)+IFERROR(INDEX('[1]2024'!$A:$Q,MATCH($B$3&amp;$D43,'[1]2024'!$B:$B,0),MATCH(O$4,'[1]2024'!$2:$2,0)),0)++IFERROR(INDEX('[1]2024'!$A:$Q,MATCH($C$3&amp;$D43,'[1]2024'!$B:$B,0),MATCH(O$4,'[1]2024'!$2:$2,0)),0)++IFERROR(INDEX('[1]2024'!$A:$Q,MATCH($D$3&amp;$D43,'[1]2024'!$B:$B,0),MATCH(O$4,'[1]2024'!$2:$2,0)),0)</f>
        <v>9224620</v>
      </c>
      <c r="P43" s="264">
        <f>IFERROR(INDEX('[1]2024'!$A:$Q,MATCH($A$3&amp;$D43,'[1]2024'!$B:$B,0),MATCH(P$4,'[1]2024'!$2:$2,0)),0)+IFERROR(INDEX('[1]2024'!$A:$Q,MATCH($B$3&amp;$D43,'[1]2024'!$B:$B,0),MATCH(P$4,'[1]2024'!$2:$2,0)),0)++IFERROR(INDEX('[1]2024'!$A:$Q,MATCH($C$3&amp;$D43,'[1]2024'!$B:$B,0),MATCH(P$4,'[1]2024'!$2:$2,0)),0)++IFERROR(INDEX('[1]2024'!$A:$Q,MATCH($D$3&amp;$D43,'[1]2024'!$B:$B,0),MATCH(P$4,'[1]2024'!$2:$2,0)),0)</f>
        <v>9211780</v>
      </c>
      <c r="Q43" s="264">
        <f>IFERROR(INDEX('[1]2024'!$A:$Q,MATCH($A$3&amp;$D43,'[1]2024'!$B:$B,0),MATCH(Q$4,'[1]2024'!$2:$2,0)),0)+IFERROR(INDEX('[1]2024'!$A:$Q,MATCH($B$3&amp;$D43,'[1]2024'!$B:$B,0),MATCH(Q$4,'[1]2024'!$2:$2,0)),0)++IFERROR(INDEX('[1]2024'!$A:$Q,MATCH($C$3&amp;$D43,'[1]2024'!$B:$B,0),MATCH(Q$4,'[1]2024'!$2:$2,0)),0)++IFERROR(INDEX('[1]2024'!$A:$Q,MATCH($D$3&amp;$D43,'[1]2024'!$B:$B,0),MATCH(Q$4,'[1]2024'!$2:$2,0)),0)</f>
        <v>9268910</v>
      </c>
      <c r="R43" s="264">
        <f>IFERROR(INDEX('[1]2024'!$A:$Q,MATCH($A$3&amp;$D43,'[1]2024'!$B:$B,0),MATCH(R$4,'[1]2024'!$2:$2,0)),0)+IFERROR(INDEX('[1]2024'!$A:$Q,MATCH($B$3&amp;$D43,'[1]2024'!$B:$B,0),MATCH(R$4,'[1]2024'!$2:$2,0)),0)++IFERROR(INDEX('[1]2024'!$A:$Q,MATCH($C$3&amp;$D43,'[1]2024'!$B:$B,0),MATCH(R$4,'[1]2024'!$2:$2,0)),0)++IFERROR(INDEX('[1]2024'!$A:$Q,MATCH($D$3&amp;$D43,'[1]2024'!$B:$B,0),MATCH(R$4,'[1]2024'!$2:$2,0)),0)</f>
        <v>9154650</v>
      </c>
      <c r="S43" s="264">
        <f>IFERROR(INDEX('[1]2024'!$A:$Q,MATCH($A$3&amp;$D43,'[1]2024'!$B:$B,0),MATCH(S$4,'[1]2024'!$2:$2,0)),0)+IFERROR(INDEX('[1]2024'!$A:$Q,MATCH($B$3&amp;$D43,'[1]2024'!$B:$B,0),MATCH(S$4,'[1]2024'!$2:$2,0)),0)++IFERROR(INDEX('[1]2024'!$A:$Q,MATCH($C$3&amp;$D43,'[1]2024'!$B:$B,0),MATCH(S$4,'[1]2024'!$2:$2,0)),0)++IFERROR(INDEX('[1]2024'!$A:$Q,MATCH($D$3&amp;$D43,'[1]2024'!$B:$B,0),MATCH(S$4,'[1]2024'!$2:$2,0)),0)</f>
        <v>8550920</v>
      </c>
      <c r="T43" s="75">
        <v>124499922.3882353</v>
      </c>
      <c r="U43" s="245">
        <f t="shared" si="14"/>
        <v>126099826.10588236</v>
      </c>
      <c r="V43" s="246">
        <v>9772520</v>
      </c>
      <c r="W43" s="247">
        <v>9011960</v>
      </c>
      <c r="X43" s="247">
        <v>8677430</v>
      </c>
      <c r="Y43" s="247">
        <v>14882840</v>
      </c>
      <c r="Z43" s="247">
        <v>10597420</v>
      </c>
      <c r="AA43" s="247">
        <v>10451093.729411764</v>
      </c>
      <c r="AB43" s="247">
        <v>10451093.729411764</v>
      </c>
      <c r="AC43" s="247">
        <v>10451093.729411764</v>
      </c>
      <c r="AD43" s="247">
        <v>10451093.729411764</v>
      </c>
      <c r="AE43" s="247">
        <v>10451093.729411764</v>
      </c>
      <c r="AF43" s="247">
        <v>10451093.729411764</v>
      </c>
      <c r="AG43" s="247">
        <v>10451093.729411764</v>
      </c>
      <c r="AH43" s="245">
        <f t="shared" si="15"/>
        <v>140436072</v>
      </c>
      <c r="AI43" s="245">
        <f>AVERAGE(V43:Z43)*21/19</f>
        <v>11703006</v>
      </c>
      <c r="AJ43" s="245">
        <f>AI43</f>
        <v>11703006</v>
      </c>
      <c r="AK43" s="245">
        <f t="shared" ref="AK43:AT44" si="20">AJ43</f>
        <v>11703006</v>
      </c>
      <c r="AL43" s="245">
        <f t="shared" si="20"/>
        <v>11703006</v>
      </c>
      <c r="AM43" s="245">
        <f t="shared" si="20"/>
        <v>11703006</v>
      </c>
      <c r="AN43" s="245">
        <f t="shared" si="20"/>
        <v>11703006</v>
      </c>
      <c r="AO43" s="245">
        <f t="shared" si="20"/>
        <v>11703006</v>
      </c>
      <c r="AP43" s="245">
        <f t="shared" si="20"/>
        <v>11703006</v>
      </c>
      <c r="AQ43" s="245">
        <f t="shared" si="20"/>
        <v>11703006</v>
      </c>
      <c r="AR43" s="245">
        <f t="shared" si="20"/>
        <v>11703006</v>
      </c>
      <c r="AS43" s="245">
        <f t="shared" si="20"/>
        <v>11703006</v>
      </c>
      <c r="AT43" s="245">
        <f t="shared" si="20"/>
        <v>11703006</v>
      </c>
      <c r="AU43" s="245">
        <f t="shared" si="2"/>
        <v>35109018</v>
      </c>
      <c r="AV43" s="245">
        <f t="shared" si="3"/>
        <v>35109018</v>
      </c>
      <c r="AW43" s="245">
        <f t="shared" si="4"/>
        <v>35109018</v>
      </c>
      <c r="AX43" s="245">
        <f t="shared" si="5"/>
        <v>35109018</v>
      </c>
      <c r="AY43" s="245">
        <f t="shared" si="16"/>
        <v>147457875.59999999</v>
      </c>
      <c r="AZ43" s="245">
        <f t="shared" si="17"/>
        <v>154830769.38</v>
      </c>
      <c r="BA43" s="245">
        <f t="shared" si="18"/>
        <v>162572307.84900001</v>
      </c>
      <c r="BB43" s="268" t="s">
        <v>399</v>
      </c>
      <c r="BC43" s="266" t="s">
        <v>39</v>
      </c>
      <c r="BD43" s="266" t="s">
        <v>39</v>
      </c>
      <c r="BE43" s="264">
        <v>0</v>
      </c>
      <c r="BF43" s="264">
        <v>0</v>
      </c>
      <c r="BG43" s="264">
        <v>98294230</v>
      </c>
      <c r="BH43" s="265">
        <f t="shared" si="7"/>
        <v>106339730</v>
      </c>
    </row>
    <row r="44" spans="1:60" outlineLevel="1" x14ac:dyDescent="0.3">
      <c r="A44" s="71" t="s">
        <v>104</v>
      </c>
      <c r="B44" s="238" t="s">
        <v>104</v>
      </c>
      <c r="C44" s="238" t="s">
        <v>44</v>
      </c>
      <c r="D44" s="239">
        <v>5103111</v>
      </c>
      <c r="E44" s="239" t="s">
        <v>105</v>
      </c>
      <c r="F44" s="277">
        <v>720000</v>
      </c>
      <c r="G44" s="245">
        <f t="shared" si="13"/>
        <v>375875</v>
      </c>
      <c r="H44" s="264">
        <f>IFERROR(INDEX('[1]2024'!$A:$Q,MATCH($A$3&amp;$D44,'[1]2024'!$B:$B,0),MATCH(H$4,'[1]2024'!$2:$2,0)),0)+IFERROR(INDEX('[1]2024'!$A:$Q,MATCH($B$3&amp;$D44,'[1]2024'!$B:$B,0),MATCH(H$4,'[1]2024'!$2:$2,0)),0)++IFERROR(INDEX('[1]2024'!$A:$Q,MATCH($C$3&amp;$D44,'[1]2024'!$B:$B,0),MATCH(H$4,'[1]2024'!$2:$2,0)),0)++IFERROR(INDEX('[1]2024'!$A:$Q,MATCH($D$3&amp;$D44,'[1]2024'!$B:$B,0),MATCH(H$4,'[1]2024'!$2:$2,0)),0)</f>
        <v>0</v>
      </c>
      <c r="I44" s="264">
        <f>IFERROR(INDEX('[1]2024'!$A:$Q,MATCH($A$3&amp;$D44,'[1]2024'!$B:$B,0),MATCH(I$4,'[1]2024'!$2:$2,0)),0)+IFERROR(INDEX('[1]2024'!$A:$Q,MATCH($B$3&amp;$D44,'[1]2024'!$B:$B,0),MATCH(I$4,'[1]2024'!$2:$2,0)),0)++IFERROR(INDEX('[1]2024'!$A:$Q,MATCH($C$3&amp;$D44,'[1]2024'!$B:$B,0),MATCH(I$4,'[1]2024'!$2:$2,0)),0)++IFERROR(INDEX('[1]2024'!$A:$Q,MATCH($D$3&amp;$D44,'[1]2024'!$B:$B,0),MATCH(I$4,'[1]2024'!$2:$2,0)),0)</f>
        <v>44819</v>
      </c>
      <c r="J44" s="264">
        <f>IFERROR(INDEX('[1]2024'!$A:$Q,MATCH($A$3&amp;$D44,'[1]2024'!$B:$B,0),MATCH(J$4,'[1]2024'!$2:$2,0)),0)+IFERROR(INDEX('[1]2024'!$A:$Q,MATCH($B$3&amp;$D44,'[1]2024'!$B:$B,0),MATCH(J$4,'[1]2024'!$2:$2,0)),0)++IFERROR(INDEX('[1]2024'!$A:$Q,MATCH($C$3&amp;$D44,'[1]2024'!$B:$B,0),MATCH(J$4,'[1]2024'!$2:$2,0)),0)++IFERROR(INDEX('[1]2024'!$A:$Q,MATCH($D$3&amp;$D44,'[1]2024'!$B:$B,0),MATCH(J$4,'[1]2024'!$2:$2,0)),0)</f>
        <v>35186</v>
      </c>
      <c r="K44" s="264">
        <f>IFERROR(INDEX('[1]2024'!$A:$Q,MATCH($A$3&amp;$D44,'[1]2024'!$B:$B,0),MATCH(K$4,'[1]2024'!$2:$2,0)),0)+IFERROR(INDEX('[1]2024'!$A:$Q,MATCH($B$3&amp;$D44,'[1]2024'!$B:$B,0),MATCH(K$4,'[1]2024'!$2:$2,0)),0)++IFERROR(INDEX('[1]2024'!$A:$Q,MATCH($C$3&amp;$D44,'[1]2024'!$B:$B,0),MATCH(K$4,'[1]2024'!$2:$2,0)),0)++IFERROR(INDEX('[1]2024'!$A:$Q,MATCH($D$3&amp;$D44,'[1]2024'!$B:$B,0),MATCH(K$4,'[1]2024'!$2:$2,0)),0)</f>
        <v>18182</v>
      </c>
      <c r="L44" s="264">
        <f>IFERROR(INDEX('[1]2024'!$A:$Q,MATCH($A$3&amp;$D44,'[1]2024'!$B:$B,0),MATCH(L$4,'[1]2024'!$2:$2,0)),0)+IFERROR(INDEX('[1]2024'!$A:$Q,MATCH($B$3&amp;$D44,'[1]2024'!$B:$B,0),MATCH(L$4,'[1]2024'!$2:$2,0)),0)++IFERROR(INDEX('[1]2024'!$A:$Q,MATCH($C$3&amp;$D44,'[1]2024'!$B:$B,0),MATCH(L$4,'[1]2024'!$2:$2,0)),0)++IFERROR(INDEX('[1]2024'!$A:$Q,MATCH($D$3&amp;$D44,'[1]2024'!$B:$B,0),MATCH(L$4,'[1]2024'!$2:$2,0)),0)</f>
        <v>46910</v>
      </c>
      <c r="M44" s="264">
        <f>IFERROR(INDEX('[1]2024'!$A:$Q,MATCH($A$3&amp;$D44,'[1]2024'!$B:$B,0),MATCH(M$4,'[1]2024'!$2:$2,0)),0)+IFERROR(INDEX('[1]2024'!$A:$Q,MATCH($B$3&amp;$D44,'[1]2024'!$B:$B,0),MATCH(M$4,'[1]2024'!$2:$2,0)),0)++IFERROR(INDEX('[1]2024'!$A:$Q,MATCH($C$3&amp;$D44,'[1]2024'!$B:$B,0),MATCH(M$4,'[1]2024'!$2:$2,0)),0)++IFERROR(INDEX('[1]2024'!$A:$Q,MATCH($D$3&amp;$D44,'[1]2024'!$B:$B,0),MATCH(M$4,'[1]2024'!$2:$2,0)),0)</f>
        <v>27456</v>
      </c>
      <c r="N44" s="264">
        <f>IFERROR(INDEX('[1]2024'!$A:$Q,MATCH($A$3&amp;$D44,'[1]2024'!$B:$B,0),MATCH(N$4,'[1]2024'!$2:$2,0)),0)+IFERROR(INDEX('[1]2024'!$A:$Q,MATCH($B$3&amp;$D44,'[1]2024'!$B:$B,0),MATCH(N$4,'[1]2024'!$2:$2,0)),0)++IFERROR(INDEX('[1]2024'!$A:$Q,MATCH($C$3&amp;$D44,'[1]2024'!$B:$B,0),MATCH(N$4,'[1]2024'!$2:$2,0)),0)++IFERROR(INDEX('[1]2024'!$A:$Q,MATCH($D$3&amp;$D44,'[1]2024'!$B:$B,0),MATCH(N$4,'[1]2024'!$2:$2,0)),0)</f>
        <v>9091</v>
      </c>
      <c r="O44" s="264">
        <f>IFERROR(INDEX('[1]2024'!$A:$Q,MATCH($A$3&amp;$D44,'[1]2024'!$B:$B,0),MATCH(O$4,'[1]2024'!$2:$2,0)),0)+IFERROR(INDEX('[1]2024'!$A:$Q,MATCH($B$3&amp;$D44,'[1]2024'!$B:$B,0),MATCH(O$4,'[1]2024'!$2:$2,0)),0)++IFERROR(INDEX('[1]2024'!$A:$Q,MATCH($C$3&amp;$D44,'[1]2024'!$B:$B,0),MATCH(O$4,'[1]2024'!$2:$2,0)),0)++IFERROR(INDEX('[1]2024'!$A:$Q,MATCH($D$3&amp;$D44,'[1]2024'!$B:$B,0),MATCH(O$4,'[1]2024'!$2:$2,0)),0)</f>
        <v>80638</v>
      </c>
      <c r="P44" s="264">
        <f>IFERROR(INDEX('[1]2024'!$A:$Q,MATCH($A$3&amp;$D44,'[1]2024'!$B:$B,0),MATCH(P$4,'[1]2024'!$2:$2,0)),0)+IFERROR(INDEX('[1]2024'!$A:$Q,MATCH($B$3&amp;$D44,'[1]2024'!$B:$B,0),MATCH(P$4,'[1]2024'!$2:$2,0)),0)++IFERROR(INDEX('[1]2024'!$A:$Q,MATCH($C$3&amp;$D44,'[1]2024'!$B:$B,0),MATCH(P$4,'[1]2024'!$2:$2,0)),0)++IFERROR(INDEX('[1]2024'!$A:$Q,MATCH($D$3&amp;$D44,'[1]2024'!$B:$B,0),MATCH(P$4,'[1]2024'!$2:$2,0)),0)</f>
        <v>17273</v>
      </c>
      <c r="Q44" s="264">
        <f>IFERROR(INDEX('[1]2024'!$A:$Q,MATCH($A$3&amp;$D44,'[1]2024'!$B:$B,0),MATCH(Q$4,'[1]2024'!$2:$2,0)),0)+IFERROR(INDEX('[1]2024'!$A:$Q,MATCH($B$3&amp;$D44,'[1]2024'!$B:$B,0),MATCH(Q$4,'[1]2024'!$2:$2,0)),0)++IFERROR(INDEX('[1]2024'!$A:$Q,MATCH($C$3&amp;$D44,'[1]2024'!$B:$B,0),MATCH(Q$4,'[1]2024'!$2:$2,0)),0)++IFERROR(INDEX('[1]2024'!$A:$Q,MATCH($D$3&amp;$D44,'[1]2024'!$B:$B,0),MATCH(Q$4,'[1]2024'!$2:$2,0)),0)</f>
        <v>0</v>
      </c>
      <c r="R44" s="264">
        <f>IFERROR(INDEX('[1]2024'!$A:$Q,MATCH($A$3&amp;$D44,'[1]2024'!$B:$B,0),MATCH(R$4,'[1]2024'!$2:$2,0)),0)+IFERROR(INDEX('[1]2024'!$A:$Q,MATCH($B$3&amp;$D44,'[1]2024'!$B:$B,0),MATCH(R$4,'[1]2024'!$2:$2,0)),0)++IFERROR(INDEX('[1]2024'!$A:$Q,MATCH($C$3&amp;$D44,'[1]2024'!$B:$B,0),MATCH(R$4,'[1]2024'!$2:$2,0)),0)++IFERROR(INDEX('[1]2024'!$A:$Q,MATCH($D$3&amp;$D44,'[1]2024'!$B:$B,0),MATCH(R$4,'[1]2024'!$2:$2,0)),0)</f>
        <v>17637</v>
      </c>
      <c r="S44" s="264">
        <f>IFERROR(INDEX('[1]2024'!$A:$Q,MATCH($A$3&amp;$D44,'[1]2024'!$B:$B,0),MATCH(S$4,'[1]2024'!$2:$2,0)),0)+IFERROR(INDEX('[1]2024'!$A:$Q,MATCH($B$3&amp;$D44,'[1]2024'!$B:$B,0),MATCH(S$4,'[1]2024'!$2:$2,0)),0)++IFERROR(INDEX('[1]2024'!$A:$Q,MATCH($C$3&amp;$D44,'[1]2024'!$B:$B,0),MATCH(S$4,'[1]2024'!$2:$2,0)),0)++IFERROR(INDEX('[1]2024'!$A:$Q,MATCH($D$3&amp;$D44,'[1]2024'!$B:$B,0),MATCH(S$4,'[1]2024'!$2:$2,0)),0)</f>
        <v>78683</v>
      </c>
      <c r="T44" s="75">
        <v>720000</v>
      </c>
      <c r="U44" s="245">
        <f t="shared" si="14"/>
        <v>676789</v>
      </c>
      <c r="V44" s="246">
        <v>80510</v>
      </c>
      <c r="W44" s="247">
        <v>51638</v>
      </c>
      <c r="X44" s="247">
        <v>67002</v>
      </c>
      <c r="Y44" s="247">
        <v>24364</v>
      </c>
      <c r="Z44" s="247">
        <v>33275</v>
      </c>
      <c r="AA44" s="247">
        <v>60000</v>
      </c>
      <c r="AB44" s="247">
        <v>60000</v>
      </c>
      <c r="AC44" s="247">
        <v>60000</v>
      </c>
      <c r="AD44" s="247">
        <v>60000</v>
      </c>
      <c r="AE44" s="247">
        <v>60000</v>
      </c>
      <c r="AF44" s="247">
        <v>60000</v>
      </c>
      <c r="AG44" s="248">
        <v>60000</v>
      </c>
      <c r="AH44" s="245">
        <f t="shared" si="15"/>
        <v>616293.6</v>
      </c>
      <c r="AI44" s="245">
        <f>AVERAGE(V44:Z44)</f>
        <v>51357.8</v>
      </c>
      <c r="AJ44" s="245">
        <f>AI44</f>
        <v>51357.8</v>
      </c>
      <c r="AK44" s="245">
        <f t="shared" si="20"/>
        <v>51357.8</v>
      </c>
      <c r="AL44" s="245">
        <f t="shared" si="20"/>
        <v>51357.8</v>
      </c>
      <c r="AM44" s="245">
        <f t="shared" si="20"/>
        <v>51357.8</v>
      </c>
      <c r="AN44" s="245">
        <f t="shared" si="20"/>
        <v>51357.8</v>
      </c>
      <c r="AO44" s="245">
        <f t="shared" si="20"/>
        <v>51357.8</v>
      </c>
      <c r="AP44" s="245">
        <f t="shared" si="20"/>
        <v>51357.8</v>
      </c>
      <c r="AQ44" s="245">
        <f t="shared" si="20"/>
        <v>51357.8</v>
      </c>
      <c r="AR44" s="245">
        <f t="shared" si="20"/>
        <v>51357.8</v>
      </c>
      <c r="AS44" s="245">
        <f t="shared" si="20"/>
        <v>51357.8</v>
      </c>
      <c r="AT44" s="245">
        <f t="shared" si="20"/>
        <v>51357.8</v>
      </c>
      <c r="AU44" s="245">
        <f t="shared" si="2"/>
        <v>154073.40000000002</v>
      </c>
      <c r="AV44" s="245">
        <f t="shared" si="3"/>
        <v>154073.40000000002</v>
      </c>
      <c r="AW44" s="245">
        <f t="shared" si="4"/>
        <v>154073.40000000002</v>
      </c>
      <c r="AX44" s="245">
        <f t="shared" si="5"/>
        <v>154073.40000000002</v>
      </c>
      <c r="AY44" s="245">
        <f t="shared" si="16"/>
        <v>647108.28</v>
      </c>
      <c r="AZ44" s="245">
        <f t="shared" si="17"/>
        <v>679463.69400000002</v>
      </c>
      <c r="BA44" s="245">
        <f t="shared" si="18"/>
        <v>713436.8787</v>
      </c>
      <c r="BB44" s="250"/>
      <c r="BC44" s="251" t="s">
        <v>39</v>
      </c>
      <c r="BD44" s="261"/>
      <c r="BE44" s="264">
        <v>0</v>
      </c>
      <c r="BF44" s="264">
        <v>0</v>
      </c>
      <c r="BG44" s="264">
        <v>634660</v>
      </c>
      <c r="BH44" s="265">
        <f t="shared" si="7"/>
        <v>375875</v>
      </c>
    </row>
    <row r="45" spans="1:60" outlineLevel="1" x14ac:dyDescent="0.3">
      <c r="A45" s="71" t="s">
        <v>106</v>
      </c>
      <c r="B45" s="238" t="s">
        <v>106</v>
      </c>
      <c r="C45" s="238" t="s">
        <v>31</v>
      </c>
      <c r="D45" s="239">
        <v>5103131</v>
      </c>
      <c r="E45" s="239" t="s">
        <v>107</v>
      </c>
      <c r="F45" s="277">
        <v>5760000</v>
      </c>
      <c r="G45" s="245">
        <f t="shared" si="13"/>
        <v>5326266</v>
      </c>
      <c r="H45" s="264">
        <f>IFERROR(INDEX('[1]2024'!$A:$Q,MATCH($A$3&amp;$D45,'[1]2024'!$B:$B,0),MATCH(H$4,'[1]2024'!$2:$2,0)),0)+IFERROR(INDEX('[1]2024'!$A:$Q,MATCH($B$3&amp;$D45,'[1]2024'!$B:$B,0),MATCH(H$4,'[1]2024'!$2:$2,0)),0)++IFERROR(INDEX('[1]2024'!$A:$Q,MATCH($C$3&amp;$D45,'[1]2024'!$B:$B,0),MATCH(H$4,'[1]2024'!$2:$2,0)),0)++IFERROR(INDEX('[1]2024'!$A:$Q,MATCH($D$3&amp;$D45,'[1]2024'!$B:$B,0),MATCH(H$4,'[1]2024'!$2:$2,0)),0)</f>
        <v>887619</v>
      </c>
      <c r="I45" s="264">
        <f>IFERROR(INDEX('[1]2024'!$A:$Q,MATCH($A$3&amp;$D45,'[1]2024'!$B:$B,0),MATCH(I$4,'[1]2024'!$2:$2,0)),0)+IFERROR(INDEX('[1]2024'!$A:$Q,MATCH($B$3&amp;$D45,'[1]2024'!$B:$B,0),MATCH(I$4,'[1]2024'!$2:$2,0)),0)++IFERROR(INDEX('[1]2024'!$A:$Q,MATCH($C$3&amp;$D45,'[1]2024'!$B:$B,0),MATCH(I$4,'[1]2024'!$2:$2,0)),0)++IFERROR(INDEX('[1]2024'!$A:$Q,MATCH($D$3&amp;$D45,'[1]2024'!$B:$B,0),MATCH(I$4,'[1]2024'!$2:$2,0)),0)</f>
        <v>0</v>
      </c>
      <c r="J45" s="264">
        <f>IFERROR(INDEX('[1]2024'!$A:$Q,MATCH($A$3&amp;$D45,'[1]2024'!$B:$B,0),MATCH(J$4,'[1]2024'!$2:$2,0)),0)+IFERROR(INDEX('[1]2024'!$A:$Q,MATCH($B$3&amp;$D45,'[1]2024'!$B:$B,0),MATCH(J$4,'[1]2024'!$2:$2,0)),0)++IFERROR(INDEX('[1]2024'!$A:$Q,MATCH($C$3&amp;$D45,'[1]2024'!$B:$B,0),MATCH(J$4,'[1]2024'!$2:$2,0)),0)++IFERROR(INDEX('[1]2024'!$A:$Q,MATCH($D$3&amp;$D45,'[1]2024'!$B:$B,0),MATCH(J$4,'[1]2024'!$2:$2,0)),0)</f>
        <v>466910</v>
      </c>
      <c r="K45" s="264">
        <f>IFERROR(INDEX('[1]2024'!$A:$Q,MATCH($A$3&amp;$D45,'[1]2024'!$B:$B,0),MATCH(K$4,'[1]2024'!$2:$2,0)),0)+IFERROR(INDEX('[1]2024'!$A:$Q,MATCH($B$3&amp;$D45,'[1]2024'!$B:$B,0),MATCH(K$4,'[1]2024'!$2:$2,0)),0)++IFERROR(INDEX('[1]2024'!$A:$Q,MATCH($C$3&amp;$D45,'[1]2024'!$B:$B,0),MATCH(K$4,'[1]2024'!$2:$2,0)),0)++IFERROR(INDEX('[1]2024'!$A:$Q,MATCH($D$3&amp;$D45,'[1]2024'!$B:$B,0),MATCH(K$4,'[1]2024'!$2:$2,0)),0)</f>
        <v>289004</v>
      </c>
      <c r="L45" s="264">
        <f>IFERROR(INDEX('[1]2024'!$A:$Q,MATCH($A$3&amp;$D45,'[1]2024'!$B:$B,0),MATCH(L$4,'[1]2024'!$2:$2,0)),0)+IFERROR(INDEX('[1]2024'!$A:$Q,MATCH($B$3&amp;$D45,'[1]2024'!$B:$B,0),MATCH(L$4,'[1]2024'!$2:$2,0)),0)++IFERROR(INDEX('[1]2024'!$A:$Q,MATCH($C$3&amp;$D45,'[1]2024'!$B:$B,0),MATCH(L$4,'[1]2024'!$2:$2,0)),0)++IFERROR(INDEX('[1]2024'!$A:$Q,MATCH($D$3&amp;$D45,'[1]2024'!$B:$B,0),MATCH(L$4,'[1]2024'!$2:$2,0)),0)</f>
        <v>689810</v>
      </c>
      <c r="M45" s="264">
        <f>IFERROR(INDEX('[1]2024'!$A:$Q,MATCH($A$3&amp;$D45,'[1]2024'!$B:$B,0),MATCH(M$4,'[1]2024'!$2:$2,0)),0)+IFERROR(INDEX('[1]2024'!$A:$Q,MATCH($B$3&amp;$D45,'[1]2024'!$B:$B,0),MATCH(M$4,'[1]2024'!$2:$2,0)),0)++IFERROR(INDEX('[1]2024'!$A:$Q,MATCH($C$3&amp;$D45,'[1]2024'!$B:$B,0),MATCH(M$4,'[1]2024'!$2:$2,0)),0)++IFERROR(INDEX('[1]2024'!$A:$Q,MATCH($D$3&amp;$D45,'[1]2024'!$B:$B,0),MATCH(M$4,'[1]2024'!$2:$2,0)),0)</f>
        <v>291992</v>
      </c>
      <c r="N45" s="264">
        <f>IFERROR(INDEX('[1]2024'!$A:$Q,MATCH($A$3&amp;$D45,'[1]2024'!$B:$B,0),MATCH(N$4,'[1]2024'!$2:$2,0)),0)+IFERROR(INDEX('[1]2024'!$A:$Q,MATCH($B$3&amp;$D45,'[1]2024'!$B:$B,0),MATCH(N$4,'[1]2024'!$2:$2,0)),0)++IFERROR(INDEX('[1]2024'!$A:$Q,MATCH($C$3&amp;$D45,'[1]2024'!$B:$B,0),MATCH(N$4,'[1]2024'!$2:$2,0)),0)++IFERROR(INDEX('[1]2024'!$A:$Q,MATCH($D$3&amp;$D45,'[1]2024'!$B:$B,0),MATCH(N$4,'[1]2024'!$2:$2,0)),0)</f>
        <v>572737</v>
      </c>
      <c r="O45" s="264">
        <f>IFERROR(INDEX('[1]2024'!$A:$Q,MATCH($A$3&amp;$D45,'[1]2024'!$B:$B,0),MATCH(O$4,'[1]2024'!$2:$2,0)),0)+IFERROR(INDEX('[1]2024'!$A:$Q,MATCH($B$3&amp;$D45,'[1]2024'!$B:$B,0),MATCH(O$4,'[1]2024'!$2:$2,0)),0)++IFERROR(INDEX('[1]2024'!$A:$Q,MATCH($C$3&amp;$D45,'[1]2024'!$B:$B,0),MATCH(O$4,'[1]2024'!$2:$2,0)),0)++IFERROR(INDEX('[1]2024'!$A:$Q,MATCH($D$3&amp;$D45,'[1]2024'!$B:$B,0),MATCH(O$4,'[1]2024'!$2:$2,0)),0)</f>
        <v>72900</v>
      </c>
      <c r="P45" s="264">
        <f>IFERROR(INDEX('[1]2024'!$A:$Q,MATCH($A$3&amp;$D45,'[1]2024'!$B:$B,0),MATCH(P$4,'[1]2024'!$2:$2,0)),0)+IFERROR(INDEX('[1]2024'!$A:$Q,MATCH($B$3&amp;$D45,'[1]2024'!$B:$B,0),MATCH(P$4,'[1]2024'!$2:$2,0)),0)++IFERROR(INDEX('[1]2024'!$A:$Q,MATCH($C$3&amp;$D45,'[1]2024'!$B:$B,0),MATCH(P$4,'[1]2024'!$2:$2,0)),0)++IFERROR(INDEX('[1]2024'!$A:$Q,MATCH($D$3&amp;$D45,'[1]2024'!$B:$B,0),MATCH(P$4,'[1]2024'!$2:$2,0)),0)</f>
        <v>749092</v>
      </c>
      <c r="Q45" s="264">
        <f>IFERROR(INDEX('[1]2024'!$A:$Q,MATCH($A$3&amp;$D45,'[1]2024'!$B:$B,0),MATCH(Q$4,'[1]2024'!$2:$2,0)),0)+IFERROR(INDEX('[1]2024'!$A:$Q,MATCH($B$3&amp;$D45,'[1]2024'!$B:$B,0),MATCH(Q$4,'[1]2024'!$2:$2,0)),0)++IFERROR(INDEX('[1]2024'!$A:$Q,MATCH($C$3&amp;$D45,'[1]2024'!$B:$B,0),MATCH(Q$4,'[1]2024'!$2:$2,0)),0)++IFERROR(INDEX('[1]2024'!$A:$Q,MATCH($D$3&amp;$D45,'[1]2024'!$B:$B,0),MATCH(Q$4,'[1]2024'!$2:$2,0)),0)</f>
        <v>73991</v>
      </c>
      <c r="R45" s="264">
        <f>IFERROR(INDEX('[1]2024'!$A:$Q,MATCH($A$3&amp;$D45,'[1]2024'!$B:$B,0),MATCH(R$4,'[1]2024'!$2:$2,0)),0)+IFERROR(INDEX('[1]2024'!$A:$Q,MATCH($B$3&amp;$D45,'[1]2024'!$B:$B,0),MATCH(R$4,'[1]2024'!$2:$2,0)),0)++IFERROR(INDEX('[1]2024'!$A:$Q,MATCH($C$3&amp;$D45,'[1]2024'!$B:$B,0),MATCH(R$4,'[1]2024'!$2:$2,0)),0)++IFERROR(INDEX('[1]2024'!$A:$Q,MATCH($D$3&amp;$D45,'[1]2024'!$B:$B,0),MATCH(R$4,'[1]2024'!$2:$2,0)),0)</f>
        <v>0</v>
      </c>
      <c r="S45" s="264">
        <f>IFERROR(INDEX('[1]2024'!$A:$Q,MATCH($A$3&amp;$D45,'[1]2024'!$B:$B,0),MATCH(S$4,'[1]2024'!$2:$2,0)),0)+IFERROR(INDEX('[1]2024'!$A:$Q,MATCH($B$3&amp;$D45,'[1]2024'!$B:$B,0),MATCH(S$4,'[1]2024'!$2:$2,0)),0)++IFERROR(INDEX('[1]2024'!$A:$Q,MATCH($C$3&amp;$D45,'[1]2024'!$B:$B,0),MATCH(S$4,'[1]2024'!$2:$2,0)),0)++IFERROR(INDEX('[1]2024'!$A:$Q,MATCH($D$3&amp;$D45,'[1]2024'!$B:$B,0),MATCH(S$4,'[1]2024'!$2:$2,0)),0)</f>
        <v>1232211</v>
      </c>
      <c r="T45" s="75">
        <v>6840000</v>
      </c>
      <c r="U45" s="245">
        <f t="shared" si="14"/>
        <v>5485223</v>
      </c>
      <c r="V45" s="246">
        <v>113692</v>
      </c>
      <c r="W45" s="247">
        <v>0</v>
      </c>
      <c r="X45" s="247">
        <v>1279802</v>
      </c>
      <c r="Y45" s="247">
        <v>0</v>
      </c>
      <c r="Z45" s="247">
        <v>101729</v>
      </c>
      <c r="AA45" s="247">
        <v>570000</v>
      </c>
      <c r="AB45" s="247">
        <v>570000</v>
      </c>
      <c r="AC45" s="247">
        <v>570000</v>
      </c>
      <c r="AD45" s="247">
        <v>570000</v>
      </c>
      <c r="AE45" s="247">
        <v>570000</v>
      </c>
      <c r="AF45" s="247">
        <v>570000</v>
      </c>
      <c r="AG45" s="247">
        <v>570000</v>
      </c>
      <c r="AH45" s="245">
        <f t="shared" si="15"/>
        <v>7560000</v>
      </c>
      <c r="AI45" s="245">
        <f>30000*21</f>
        <v>630000</v>
      </c>
      <c r="AJ45" s="245">
        <f t="shared" ref="AJ45:AT45" si="21">30000*21</f>
        <v>630000</v>
      </c>
      <c r="AK45" s="245">
        <f t="shared" si="21"/>
        <v>630000</v>
      </c>
      <c r="AL45" s="245">
        <f t="shared" si="21"/>
        <v>630000</v>
      </c>
      <c r="AM45" s="245">
        <f t="shared" si="21"/>
        <v>630000</v>
      </c>
      <c r="AN45" s="245">
        <f t="shared" si="21"/>
        <v>630000</v>
      </c>
      <c r="AO45" s="245">
        <f t="shared" si="21"/>
        <v>630000</v>
      </c>
      <c r="AP45" s="245">
        <f t="shared" si="21"/>
        <v>630000</v>
      </c>
      <c r="AQ45" s="245">
        <f t="shared" si="21"/>
        <v>630000</v>
      </c>
      <c r="AR45" s="245">
        <f t="shared" si="21"/>
        <v>630000</v>
      </c>
      <c r="AS45" s="245">
        <f t="shared" si="21"/>
        <v>630000</v>
      </c>
      <c r="AT45" s="245">
        <f t="shared" si="21"/>
        <v>630000</v>
      </c>
      <c r="AU45" s="245">
        <f t="shared" si="2"/>
        <v>1890000</v>
      </c>
      <c r="AV45" s="245">
        <f t="shared" si="3"/>
        <v>1890000</v>
      </c>
      <c r="AW45" s="245">
        <f t="shared" si="4"/>
        <v>1890000</v>
      </c>
      <c r="AX45" s="245">
        <f t="shared" si="5"/>
        <v>1890000</v>
      </c>
      <c r="AY45" s="245">
        <f t="shared" si="16"/>
        <v>7560000</v>
      </c>
      <c r="AZ45" s="245">
        <f t="shared" si="17"/>
        <v>7560000</v>
      </c>
      <c r="BA45" s="245">
        <f t="shared" si="18"/>
        <v>7560000</v>
      </c>
      <c r="BB45" s="290"/>
      <c r="BC45" s="251" t="s">
        <v>24</v>
      </c>
      <c r="BD45" s="266" t="s">
        <v>39</v>
      </c>
      <c r="BE45" s="264">
        <v>0</v>
      </c>
      <c r="BF45" s="264">
        <v>0</v>
      </c>
      <c r="BG45" s="264">
        <v>6335073</v>
      </c>
      <c r="BH45" s="265">
        <f t="shared" si="7"/>
        <v>5326266</v>
      </c>
    </row>
    <row r="46" spans="1:60" x14ac:dyDescent="0.3">
      <c r="A46" s="57" t="s">
        <v>108</v>
      </c>
      <c r="B46" s="256" t="s">
        <v>21</v>
      </c>
      <c r="C46" s="256"/>
      <c r="D46" s="257"/>
      <c r="E46" s="257"/>
      <c r="F46" s="272">
        <v>360000</v>
      </c>
      <c r="G46" s="258">
        <f t="shared" ref="G46" si="22">SUM(G47:G51)</f>
        <v>404995</v>
      </c>
      <c r="H46" s="259">
        <f t="shared" ref="H46:S46" si="23">SUM(H47:H51)</f>
        <v>31247</v>
      </c>
      <c r="I46" s="260">
        <f t="shared" si="23"/>
        <v>0</v>
      </c>
      <c r="J46" s="260">
        <f t="shared" si="23"/>
        <v>0</v>
      </c>
      <c r="K46" s="260">
        <f t="shared" si="23"/>
        <v>67795</v>
      </c>
      <c r="L46" s="260">
        <f t="shared" si="23"/>
        <v>138353</v>
      </c>
      <c r="M46" s="260">
        <f t="shared" si="23"/>
        <v>0</v>
      </c>
      <c r="N46" s="260">
        <f t="shared" si="23"/>
        <v>0</v>
      </c>
      <c r="O46" s="260">
        <f t="shared" si="23"/>
        <v>0</v>
      </c>
      <c r="P46" s="260">
        <f t="shared" si="23"/>
        <v>8000</v>
      </c>
      <c r="Q46" s="260">
        <f t="shared" si="23"/>
        <v>0</v>
      </c>
      <c r="R46" s="260">
        <f t="shared" si="23"/>
        <v>86717</v>
      </c>
      <c r="S46" s="260">
        <f t="shared" si="23"/>
        <v>72883</v>
      </c>
      <c r="T46" s="64">
        <v>2000000</v>
      </c>
      <c r="U46" s="258">
        <f t="shared" ref="U46:Z46" si="24">SUM(U47:U51)</f>
        <v>1483963</v>
      </c>
      <c r="V46" s="262">
        <f t="shared" si="24"/>
        <v>60600</v>
      </c>
      <c r="W46" s="273">
        <f t="shared" si="24"/>
        <v>55529</v>
      </c>
      <c r="X46" s="273">
        <f t="shared" si="24"/>
        <v>75245</v>
      </c>
      <c r="Y46" s="273">
        <f t="shared" si="24"/>
        <v>0</v>
      </c>
      <c r="Z46" s="273">
        <f t="shared" si="24"/>
        <v>92589</v>
      </c>
      <c r="AA46" s="273">
        <v>200000</v>
      </c>
      <c r="AB46" s="273">
        <v>150000</v>
      </c>
      <c r="AC46" s="273">
        <v>150000</v>
      </c>
      <c r="AD46" s="273">
        <v>200000</v>
      </c>
      <c r="AE46" s="273">
        <v>150000</v>
      </c>
      <c r="AF46" s="273">
        <v>150000</v>
      </c>
      <c r="AG46" s="274">
        <v>200000</v>
      </c>
      <c r="AH46" s="258">
        <f t="shared" ref="AH46:AT46" si="25">SUM(AH47:AH51)</f>
        <v>2400008</v>
      </c>
      <c r="AI46" s="258">
        <f t="shared" si="25"/>
        <v>200000</v>
      </c>
      <c r="AJ46" s="258">
        <f t="shared" si="25"/>
        <v>200000</v>
      </c>
      <c r="AK46" s="258">
        <f t="shared" si="25"/>
        <v>200002</v>
      </c>
      <c r="AL46" s="258">
        <f t="shared" si="25"/>
        <v>200000</v>
      </c>
      <c r="AM46" s="258">
        <f t="shared" si="25"/>
        <v>200000</v>
      </c>
      <c r="AN46" s="258">
        <f t="shared" si="25"/>
        <v>200002</v>
      </c>
      <c r="AO46" s="258">
        <f t="shared" si="25"/>
        <v>200000</v>
      </c>
      <c r="AP46" s="258">
        <f t="shared" si="25"/>
        <v>200000</v>
      </c>
      <c r="AQ46" s="258">
        <f t="shared" si="25"/>
        <v>200002</v>
      </c>
      <c r="AR46" s="258">
        <f t="shared" si="25"/>
        <v>200000</v>
      </c>
      <c r="AS46" s="258">
        <f t="shared" si="25"/>
        <v>200000</v>
      </c>
      <c r="AT46" s="258">
        <f t="shared" si="25"/>
        <v>200002</v>
      </c>
      <c r="AU46" s="258">
        <f t="shared" si="2"/>
        <v>600002</v>
      </c>
      <c r="AV46" s="258">
        <f t="shared" si="3"/>
        <v>600002</v>
      </c>
      <c r="AW46" s="258">
        <f t="shared" si="4"/>
        <v>600002</v>
      </c>
      <c r="AX46" s="258">
        <f t="shared" si="5"/>
        <v>600002</v>
      </c>
      <c r="AY46" s="258">
        <f>SUM(AY47:AY51)</f>
        <v>2490008</v>
      </c>
      <c r="AZ46" s="258">
        <f t="shared" ref="AZ46:BA46" si="26">SUM(AZ47:AZ51)</f>
        <v>2584508</v>
      </c>
      <c r="BA46" s="258">
        <f t="shared" si="26"/>
        <v>2683733</v>
      </c>
      <c r="BB46" s="250"/>
      <c r="BC46" s="275"/>
      <c r="BD46" s="276"/>
      <c r="BE46" s="262">
        <f>SUM(BE47:BE51)</f>
        <v>0</v>
      </c>
      <c r="BF46" s="262">
        <f>SUM(BF47:BF51)</f>
        <v>0</v>
      </c>
      <c r="BG46" s="262">
        <v>4330021</v>
      </c>
      <c r="BH46" s="263">
        <f t="shared" si="7"/>
        <v>404995</v>
      </c>
    </row>
    <row r="47" spans="1:60" outlineLevel="1" x14ac:dyDescent="0.3">
      <c r="A47" s="71" t="s">
        <v>109</v>
      </c>
      <c r="B47" s="238" t="s">
        <v>110</v>
      </c>
      <c r="C47" s="238" t="s">
        <v>31</v>
      </c>
      <c r="D47" s="239">
        <v>5104110</v>
      </c>
      <c r="E47" s="239" t="s">
        <v>111</v>
      </c>
      <c r="F47" s="277">
        <v>0</v>
      </c>
      <c r="G47" s="245">
        <f>SUM(H47:S47)</f>
        <v>0</v>
      </c>
      <c r="H47" s="264">
        <f>IFERROR(INDEX('[1]2024'!$A:$Q,MATCH($A$3&amp;$D47,'[1]2024'!$B:$B,0),MATCH(H$4,'[1]2024'!$2:$2,0)),0)+IFERROR(INDEX('[1]2024'!$A:$Q,MATCH($B$3&amp;$D47,'[1]2024'!$B:$B,0),MATCH(H$4,'[1]2024'!$2:$2,0)),0)++IFERROR(INDEX('[1]2024'!$A:$Q,MATCH($C$3&amp;$D47,'[1]2024'!$B:$B,0),MATCH(H$4,'[1]2024'!$2:$2,0)),0)++IFERROR(INDEX('[1]2024'!$A:$Q,MATCH($D$3&amp;$D47,'[1]2024'!$B:$B,0),MATCH(H$4,'[1]2024'!$2:$2,0)),0)</f>
        <v>0</v>
      </c>
      <c r="I47" s="264">
        <f>IFERROR(INDEX('[1]2024'!$A:$Q,MATCH($A$3&amp;$D47,'[1]2024'!$B:$B,0),MATCH(I$4,'[1]2024'!$2:$2,0)),0)+IFERROR(INDEX('[1]2024'!$A:$Q,MATCH($B$3&amp;$D47,'[1]2024'!$B:$B,0),MATCH(I$4,'[1]2024'!$2:$2,0)),0)++IFERROR(INDEX('[1]2024'!$A:$Q,MATCH($C$3&amp;$D47,'[1]2024'!$B:$B,0),MATCH(I$4,'[1]2024'!$2:$2,0)),0)++IFERROR(INDEX('[1]2024'!$A:$Q,MATCH($D$3&amp;$D47,'[1]2024'!$B:$B,0),MATCH(I$4,'[1]2024'!$2:$2,0)),0)</f>
        <v>0</v>
      </c>
      <c r="J47" s="264">
        <f>IFERROR(INDEX('[1]2024'!$A:$Q,MATCH($A$3&amp;$D47,'[1]2024'!$B:$B,0),MATCH(J$4,'[1]2024'!$2:$2,0)),0)+IFERROR(INDEX('[1]2024'!$A:$Q,MATCH($B$3&amp;$D47,'[1]2024'!$B:$B,0),MATCH(J$4,'[1]2024'!$2:$2,0)),0)++IFERROR(INDEX('[1]2024'!$A:$Q,MATCH($C$3&amp;$D47,'[1]2024'!$B:$B,0),MATCH(J$4,'[1]2024'!$2:$2,0)),0)++IFERROR(INDEX('[1]2024'!$A:$Q,MATCH($D$3&amp;$D47,'[1]2024'!$B:$B,0),MATCH(J$4,'[1]2024'!$2:$2,0)),0)</f>
        <v>0</v>
      </c>
      <c r="K47" s="264">
        <f>IFERROR(INDEX('[1]2024'!$A:$Q,MATCH($A$3&amp;$D47,'[1]2024'!$B:$B,0),MATCH(K$4,'[1]2024'!$2:$2,0)),0)+IFERROR(INDEX('[1]2024'!$A:$Q,MATCH($B$3&amp;$D47,'[1]2024'!$B:$B,0),MATCH(K$4,'[1]2024'!$2:$2,0)),0)++IFERROR(INDEX('[1]2024'!$A:$Q,MATCH($C$3&amp;$D47,'[1]2024'!$B:$B,0),MATCH(K$4,'[1]2024'!$2:$2,0)),0)++IFERROR(INDEX('[1]2024'!$A:$Q,MATCH($D$3&amp;$D47,'[1]2024'!$B:$B,0),MATCH(K$4,'[1]2024'!$2:$2,0)),0)</f>
        <v>0</v>
      </c>
      <c r="L47" s="264">
        <f>IFERROR(INDEX('[1]2024'!$A:$Q,MATCH($A$3&amp;$D47,'[1]2024'!$B:$B,0),MATCH(L$4,'[1]2024'!$2:$2,0)),0)+IFERROR(INDEX('[1]2024'!$A:$Q,MATCH($B$3&amp;$D47,'[1]2024'!$B:$B,0),MATCH(L$4,'[1]2024'!$2:$2,0)),0)++IFERROR(INDEX('[1]2024'!$A:$Q,MATCH($C$3&amp;$D47,'[1]2024'!$B:$B,0),MATCH(L$4,'[1]2024'!$2:$2,0)),0)++IFERROR(INDEX('[1]2024'!$A:$Q,MATCH($D$3&amp;$D47,'[1]2024'!$B:$B,0),MATCH(L$4,'[1]2024'!$2:$2,0)),0)</f>
        <v>0</v>
      </c>
      <c r="M47" s="264">
        <f>IFERROR(INDEX('[1]2024'!$A:$Q,MATCH($A$3&amp;$D47,'[1]2024'!$B:$B,0),MATCH(M$4,'[1]2024'!$2:$2,0)),0)+IFERROR(INDEX('[1]2024'!$A:$Q,MATCH($B$3&amp;$D47,'[1]2024'!$B:$B,0),MATCH(M$4,'[1]2024'!$2:$2,0)),0)++IFERROR(INDEX('[1]2024'!$A:$Q,MATCH($C$3&amp;$D47,'[1]2024'!$B:$B,0),MATCH(M$4,'[1]2024'!$2:$2,0)),0)++IFERROR(INDEX('[1]2024'!$A:$Q,MATCH($D$3&amp;$D47,'[1]2024'!$B:$B,0),MATCH(M$4,'[1]2024'!$2:$2,0)),0)</f>
        <v>0</v>
      </c>
      <c r="N47" s="264">
        <f>IFERROR(INDEX('[1]2024'!$A:$Q,MATCH($A$3&amp;$D47,'[1]2024'!$B:$B,0),MATCH(N$4,'[1]2024'!$2:$2,0)),0)+IFERROR(INDEX('[1]2024'!$A:$Q,MATCH($B$3&amp;$D47,'[1]2024'!$B:$B,0),MATCH(N$4,'[1]2024'!$2:$2,0)),0)++IFERROR(INDEX('[1]2024'!$A:$Q,MATCH($C$3&amp;$D47,'[1]2024'!$B:$B,0),MATCH(N$4,'[1]2024'!$2:$2,0)),0)++IFERROR(INDEX('[1]2024'!$A:$Q,MATCH($D$3&amp;$D47,'[1]2024'!$B:$B,0),MATCH(N$4,'[1]2024'!$2:$2,0)),0)</f>
        <v>0</v>
      </c>
      <c r="O47" s="264">
        <f>IFERROR(INDEX('[1]2024'!$A:$Q,MATCH($A$3&amp;$D47,'[1]2024'!$B:$B,0),MATCH(O$4,'[1]2024'!$2:$2,0)),0)+IFERROR(INDEX('[1]2024'!$A:$Q,MATCH($B$3&amp;$D47,'[1]2024'!$B:$B,0),MATCH(O$4,'[1]2024'!$2:$2,0)),0)++IFERROR(INDEX('[1]2024'!$A:$Q,MATCH($C$3&amp;$D47,'[1]2024'!$B:$B,0),MATCH(O$4,'[1]2024'!$2:$2,0)),0)++IFERROR(INDEX('[1]2024'!$A:$Q,MATCH($D$3&amp;$D47,'[1]2024'!$B:$B,0),MATCH(O$4,'[1]2024'!$2:$2,0)),0)</f>
        <v>0</v>
      </c>
      <c r="P47" s="264">
        <f>IFERROR(INDEX('[1]2024'!$A:$Q,MATCH($A$3&amp;$D47,'[1]2024'!$B:$B,0),MATCH(P$4,'[1]2024'!$2:$2,0)),0)+IFERROR(INDEX('[1]2024'!$A:$Q,MATCH($B$3&amp;$D47,'[1]2024'!$B:$B,0),MATCH(P$4,'[1]2024'!$2:$2,0)),0)++IFERROR(INDEX('[1]2024'!$A:$Q,MATCH($C$3&amp;$D47,'[1]2024'!$B:$B,0),MATCH(P$4,'[1]2024'!$2:$2,0)),0)++IFERROR(INDEX('[1]2024'!$A:$Q,MATCH($D$3&amp;$D47,'[1]2024'!$B:$B,0),MATCH(P$4,'[1]2024'!$2:$2,0)),0)</f>
        <v>0</v>
      </c>
      <c r="Q47" s="264">
        <f>IFERROR(INDEX('[1]2024'!$A:$Q,MATCH($A$3&amp;$D47,'[1]2024'!$B:$B,0),MATCH(Q$4,'[1]2024'!$2:$2,0)),0)+IFERROR(INDEX('[1]2024'!$A:$Q,MATCH($B$3&amp;$D47,'[1]2024'!$B:$B,0),MATCH(Q$4,'[1]2024'!$2:$2,0)),0)++IFERROR(INDEX('[1]2024'!$A:$Q,MATCH($C$3&amp;$D47,'[1]2024'!$B:$B,0),MATCH(Q$4,'[1]2024'!$2:$2,0)),0)++IFERROR(INDEX('[1]2024'!$A:$Q,MATCH($D$3&amp;$D47,'[1]2024'!$B:$B,0),MATCH(Q$4,'[1]2024'!$2:$2,0)),0)</f>
        <v>0</v>
      </c>
      <c r="R47" s="264">
        <f>IFERROR(INDEX('[1]2024'!$A:$Q,MATCH($A$3&amp;$D47,'[1]2024'!$B:$B,0),MATCH(R$4,'[1]2024'!$2:$2,0)),0)+IFERROR(INDEX('[1]2024'!$A:$Q,MATCH($B$3&amp;$D47,'[1]2024'!$B:$B,0),MATCH(R$4,'[1]2024'!$2:$2,0)),0)++IFERROR(INDEX('[1]2024'!$A:$Q,MATCH($C$3&amp;$D47,'[1]2024'!$B:$B,0),MATCH(R$4,'[1]2024'!$2:$2,0)),0)++IFERROR(INDEX('[1]2024'!$A:$Q,MATCH($D$3&amp;$D47,'[1]2024'!$B:$B,0),MATCH(R$4,'[1]2024'!$2:$2,0)),0)</f>
        <v>0</v>
      </c>
      <c r="S47" s="264">
        <f>IFERROR(INDEX('[1]2024'!$A:$Q,MATCH($A$3&amp;$D47,'[1]2024'!$B:$B,0),MATCH(S$4,'[1]2024'!$2:$2,0)),0)+IFERROR(INDEX('[1]2024'!$A:$Q,MATCH($B$3&amp;$D47,'[1]2024'!$B:$B,0),MATCH(S$4,'[1]2024'!$2:$2,0)),0)++IFERROR(INDEX('[1]2024'!$A:$Q,MATCH($C$3&amp;$D47,'[1]2024'!$B:$B,0),MATCH(S$4,'[1]2024'!$2:$2,0)),0)++IFERROR(INDEX('[1]2024'!$A:$Q,MATCH($D$3&amp;$D47,'[1]2024'!$B:$B,0),MATCH(S$4,'[1]2024'!$2:$2,0)),0)</f>
        <v>0</v>
      </c>
      <c r="T47" s="75">
        <v>0</v>
      </c>
      <c r="U47" s="245">
        <f>SUM(V47:AG47)</f>
        <v>0</v>
      </c>
      <c r="V47" s="246">
        <v>0</v>
      </c>
      <c r="W47" s="247">
        <v>0</v>
      </c>
      <c r="X47" s="247">
        <v>0</v>
      </c>
      <c r="Y47" s="247">
        <v>0</v>
      </c>
      <c r="Z47" s="247">
        <v>0</v>
      </c>
      <c r="AA47" s="247">
        <v>0</v>
      </c>
      <c r="AB47" s="247">
        <v>0</v>
      </c>
      <c r="AC47" s="247">
        <v>0</v>
      </c>
      <c r="AD47" s="247">
        <v>0</v>
      </c>
      <c r="AE47" s="247">
        <v>0</v>
      </c>
      <c r="AF47" s="247">
        <v>0</v>
      </c>
      <c r="AG47" s="248">
        <v>0</v>
      </c>
      <c r="AH47" s="245">
        <f>SUM(AI47:AT47)</f>
        <v>4</v>
      </c>
      <c r="AI47" s="245"/>
      <c r="AJ47" s="245"/>
      <c r="AK47" s="245">
        <v>1</v>
      </c>
      <c r="AL47" s="245"/>
      <c r="AM47" s="245"/>
      <c r="AN47" s="245">
        <v>1</v>
      </c>
      <c r="AO47" s="245"/>
      <c r="AP47" s="245"/>
      <c r="AQ47" s="245">
        <v>1</v>
      </c>
      <c r="AR47" s="245"/>
      <c r="AS47" s="245"/>
      <c r="AT47" s="245">
        <v>1</v>
      </c>
      <c r="AU47" s="245">
        <f t="shared" si="2"/>
        <v>1</v>
      </c>
      <c r="AV47" s="245">
        <f t="shared" si="3"/>
        <v>1</v>
      </c>
      <c r="AW47" s="245">
        <f t="shared" si="4"/>
        <v>1</v>
      </c>
      <c r="AX47" s="245">
        <f t="shared" si="5"/>
        <v>1</v>
      </c>
      <c r="AY47" s="245">
        <f>IF($BC47="O",1.05*$AH47,$AH47)</f>
        <v>4</v>
      </c>
      <c r="AZ47" s="245">
        <f>IF($BC47="O",1.05*$AY47,$AY47)</f>
        <v>4</v>
      </c>
      <c r="BA47" s="245">
        <f>IF($BC47="O",1.05*$AZ47,$AZ47)</f>
        <v>4</v>
      </c>
      <c r="BB47" s="250"/>
      <c r="BC47" s="251" t="s">
        <v>24</v>
      </c>
      <c r="BD47" s="261"/>
      <c r="BE47" s="264">
        <v>0</v>
      </c>
      <c r="BF47" s="264">
        <v>0</v>
      </c>
      <c r="BG47" s="264">
        <v>0</v>
      </c>
      <c r="BH47" s="265">
        <f t="shared" si="7"/>
        <v>0</v>
      </c>
    </row>
    <row r="48" spans="1:60" s="288" customFormat="1" outlineLevel="1" x14ac:dyDescent="0.3">
      <c r="A48" s="107" t="s">
        <v>112</v>
      </c>
      <c r="B48" s="269" t="s">
        <v>113</v>
      </c>
      <c r="C48" s="269" t="s">
        <v>31</v>
      </c>
      <c r="D48" s="278">
        <v>5104120</v>
      </c>
      <c r="E48" s="278" t="s">
        <v>114</v>
      </c>
      <c r="F48" s="279">
        <v>360000</v>
      </c>
      <c r="G48" s="245">
        <f>SUM(H48:S48)</f>
        <v>306647</v>
      </c>
      <c r="H48" s="264">
        <f>IFERROR(INDEX('[1]2024'!$A:$Q,MATCH($A$3&amp;$D48,'[1]2024'!$B:$B,0),MATCH(H$4,'[1]2024'!$2:$2,0)),0)+IFERROR(INDEX('[1]2024'!$A:$Q,MATCH($B$3&amp;$D48,'[1]2024'!$B:$B,0),MATCH(H$4,'[1]2024'!$2:$2,0)),0)++IFERROR(INDEX('[1]2024'!$A:$Q,MATCH($C$3&amp;$D48,'[1]2024'!$B:$B,0),MATCH(H$4,'[1]2024'!$2:$2,0)),0)++IFERROR(INDEX('[1]2024'!$A:$Q,MATCH($D$3&amp;$D48,'[1]2024'!$B:$B,0),MATCH(H$4,'[1]2024'!$2:$2,0)),0)</f>
        <v>31247</v>
      </c>
      <c r="I48" s="264">
        <f>IFERROR(INDEX('[1]2024'!$A:$Q,MATCH($A$3&amp;$D48,'[1]2024'!$B:$B,0),MATCH(I$4,'[1]2024'!$2:$2,0)),0)+IFERROR(INDEX('[1]2024'!$A:$Q,MATCH($B$3&amp;$D48,'[1]2024'!$B:$B,0),MATCH(I$4,'[1]2024'!$2:$2,0)),0)++IFERROR(INDEX('[1]2024'!$A:$Q,MATCH($C$3&amp;$D48,'[1]2024'!$B:$B,0),MATCH(I$4,'[1]2024'!$2:$2,0)),0)++IFERROR(INDEX('[1]2024'!$A:$Q,MATCH($D$3&amp;$D48,'[1]2024'!$B:$B,0),MATCH(I$4,'[1]2024'!$2:$2,0)),0)</f>
        <v>0</v>
      </c>
      <c r="J48" s="264">
        <f>IFERROR(INDEX('[1]2024'!$A:$Q,MATCH($A$3&amp;$D48,'[1]2024'!$B:$B,0),MATCH(J$4,'[1]2024'!$2:$2,0)),0)+IFERROR(INDEX('[1]2024'!$A:$Q,MATCH($B$3&amp;$D48,'[1]2024'!$B:$B,0),MATCH(J$4,'[1]2024'!$2:$2,0)),0)++IFERROR(INDEX('[1]2024'!$A:$Q,MATCH($C$3&amp;$D48,'[1]2024'!$B:$B,0),MATCH(J$4,'[1]2024'!$2:$2,0)),0)++IFERROR(INDEX('[1]2024'!$A:$Q,MATCH($D$3&amp;$D48,'[1]2024'!$B:$B,0),MATCH(J$4,'[1]2024'!$2:$2,0)),0)</f>
        <v>0</v>
      </c>
      <c r="K48" s="264">
        <f>IFERROR(INDEX('[1]2024'!$A:$Q,MATCH($A$3&amp;$D48,'[1]2024'!$B:$B,0),MATCH(K$4,'[1]2024'!$2:$2,0)),0)+IFERROR(INDEX('[1]2024'!$A:$Q,MATCH($B$3&amp;$D48,'[1]2024'!$B:$B,0),MATCH(K$4,'[1]2024'!$2:$2,0)),0)++IFERROR(INDEX('[1]2024'!$A:$Q,MATCH($C$3&amp;$D48,'[1]2024'!$B:$B,0),MATCH(K$4,'[1]2024'!$2:$2,0)),0)++IFERROR(INDEX('[1]2024'!$A:$Q,MATCH($D$3&amp;$D48,'[1]2024'!$B:$B,0),MATCH(K$4,'[1]2024'!$2:$2,0)),0)</f>
        <v>14100</v>
      </c>
      <c r="L48" s="264">
        <f>IFERROR(INDEX('[1]2024'!$A:$Q,MATCH($A$3&amp;$D48,'[1]2024'!$B:$B,0),MATCH(L$4,'[1]2024'!$2:$2,0)),0)+IFERROR(INDEX('[1]2024'!$A:$Q,MATCH($B$3&amp;$D48,'[1]2024'!$B:$B,0),MATCH(L$4,'[1]2024'!$2:$2,0)),0)++IFERROR(INDEX('[1]2024'!$A:$Q,MATCH($C$3&amp;$D48,'[1]2024'!$B:$B,0),MATCH(L$4,'[1]2024'!$2:$2,0)),0)++IFERROR(INDEX('[1]2024'!$A:$Q,MATCH($D$3&amp;$D48,'[1]2024'!$B:$B,0),MATCH(L$4,'[1]2024'!$2:$2,0)),0)</f>
        <v>101700</v>
      </c>
      <c r="M48" s="264">
        <f>IFERROR(INDEX('[1]2024'!$A:$Q,MATCH($A$3&amp;$D48,'[1]2024'!$B:$B,0),MATCH(M$4,'[1]2024'!$2:$2,0)),0)+IFERROR(INDEX('[1]2024'!$A:$Q,MATCH($B$3&amp;$D48,'[1]2024'!$B:$B,0),MATCH(M$4,'[1]2024'!$2:$2,0)),0)++IFERROR(INDEX('[1]2024'!$A:$Q,MATCH($C$3&amp;$D48,'[1]2024'!$B:$B,0),MATCH(M$4,'[1]2024'!$2:$2,0)),0)++IFERROR(INDEX('[1]2024'!$A:$Q,MATCH($D$3&amp;$D48,'[1]2024'!$B:$B,0),MATCH(M$4,'[1]2024'!$2:$2,0)),0)</f>
        <v>0</v>
      </c>
      <c r="N48" s="264">
        <f>IFERROR(INDEX('[1]2024'!$A:$Q,MATCH($A$3&amp;$D48,'[1]2024'!$B:$B,0),MATCH(N$4,'[1]2024'!$2:$2,0)),0)+IFERROR(INDEX('[1]2024'!$A:$Q,MATCH($B$3&amp;$D48,'[1]2024'!$B:$B,0),MATCH(N$4,'[1]2024'!$2:$2,0)),0)++IFERROR(INDEX('[1]2024'!$A:$Q,MATCH($C$3&amp;$D48,'[1]2024'!$B:$B,0),MATCH(N$4,'[1]2024'!$2:$2,0)),0)++IFERROR(INDEX('[1]2024'!$A:$Q,MATCH($D$3&amp;$D48,'[1]2024'!$B:$B,0),MATCH(N$4,'[1]2024'!$2:$2,0)),0)</f>
        <v>0</v>
      </c>
      <c r="O48" s="264">
        <f>IFERROR(INDEX('[1]2024'!$A:$Q,MATCH($A$3&amp;$D48,'[1]2024'!$B:$B,0),MATCH(O$4,'[1]2024'!$2:$2,0)),0)+IFERROR(INDEX('[1]2024'!$A:$Q,MATCH($B$3&amp;$D48,'[1]2024'!$B:$B,0),MATCH(O$4,'[1]2024'!$2:$2,0)),0)++IFERROR(INDEX('[1]2024'!$A:$Q,MATCH($C$3&amp;$D48,'[1]2024'!$B:$B,0),MATCH(O$4,'[1]2024'!$2:$2,0)),0)++IFERROR(INDEX('[1]2024'!$A:$Q,MATCH($D$3&amp;$D48,'[1]2024'!$B:$B,0),MATCH(O$4,'[1]2024'!$2:$2,0)),0)</f>
        <v>0</v>
      </c>
      <c r="P48" s="264">
        <f>IFERROR(INDEX('[1]2024'!$A:$Q,MATCH($A$3&amp;$D48,'[1]2024'!$B:$B,0),MATCH(P$4,'[1]2024'!$2:$2,0)),0)+IFERROR(INDEX('[1]2024'!$A:$Q,MATCH($B$3&amp;$D48,'[1]2024'!$B:$B,0),MATCH(P$4,'[1]2024'!$2:$2,0)),0)++IFERROR(INDEX('[1]2024'!$A:$Q,MATCH($C$3&amp;$D48,'[1]2024'!$B:$B,0),MATCH(P$4,'[1]2024'!$2:$2,0)),0)++IFERROR(INDEX('[1]2024'!$A:$Q,MATCH($D$3&amp;$D48,'[1]2024'!$B:$B,0),MATCH(P$4,'[1]2024'!$2:$2,0)),0)</f>
        <v>0</v>
      </c>
      <c r="Q48" s="264">
        <f>IFERROR(INDEX('[1]2024'!$A:$Q,MATCH($A$3&amp;$D48,'[1]2024'!$B:$B,0),MATCH(Q$4,'[1]2024'!$2:$2,0)),0)+IFERROR(INDEX('[1]2024'!$A:$Q,MATCH($B$3&amp;$D48,'[1]2024'!$B:$B,0),MATCH(Q$4,'[1]2024'!$2:$2,0)),0)++IFERROR(INDEX('[1]2024'!$A:$Q,MATCH($C$3&amp;$D48,'[1]2024'!$B:$B,0),MATCH(Q$4,'[1]2024'!$2:$2,0)),0)++IFERROR(INDEX('[1]2024'!$A:$Q,MATCH($D$3&amp;$D48,'[1]2024'!$B:$B,0),MATCH(Q$4,'[1]2024'!$2:$2,0)),0)</f>
        <v>0</v>
      </c>
      <c r="R48" s="264">
        <f>IFERROR(INDEX('[1]2024'!$A:$Q,MATCH($A$3&amp;$D48,'[1]2024'!$B:$B,0),MATCH(R$4,'[1]2024'!$2:$2,0)),0)+IFERROR(INDEX('[1]2024'!$A:$Q,MATCH($B$3&amp;$D48,'[1]2024'!$B:$B,0),MATCH(R$4,'[1]2024'!$2:$2,0)),0)++IFERROR(INDEX('[1]2024'!$A:$Q,MATCH($C$3&amp;$D48,'[1]2024'!$B:$B,0),MATCH(R$4,'[1]2024'!$2:$2,0)),0)++IFERROR(INDEX('[1]2024'!$A:$Q,MATCH($D$3&amp;$D48,'[1]2024'!$B:$B,0),MATCH(R$4,'[1]2024'!$2:$2,0)),0)</f>
        <v>86717</v>
      </c>
      <c r="S48" s="264">
        <f>IFERROR(INDEX('[1]2024'!$A:$Q,MATCH($A$3&amp;$D48,'[1]2024'!$B:$B,0),MATCH(S$4,'[1]2024'!$2:$2,0)),0)+IFERROR(INDEX('[1]2024'!$A:$Q,MATCH($B$3&amp;$D48,'[1]2024'!$B:$B,0),MATCH(S$4,'[1]2024'!$2:$2,0)),0)++IFERROR(INDEX('[1]2024'!$A:$Q,MATCH($C$3&amp;$D48,'[1]2024'!$B:$B,0),MATCH(S$4,'[1]2024'!$2:$2,0)),0)++IFERROR(INDEX('[1]2024'!$A:$Q,MATCH($D$3&amp;$D48,'[1]2024'!$B:$B,0),MATCH(S$4,'[1]2024'!$2:$2,0)),0)</f>
        <v>72883</v>
      </c>
      <c r="T48" s="75">
        <v>1800000</v>
      </c>
      <c r="U48" s="280">
        <f>SUM(V48:AG48)</f>
        <v>1281693</v>
      </c>
      <c r="V48" s="281">
        <v>32400</v>
      </c>
      <c r="W48" s="282">
        <v>55529</v>
      </c>
      <c r="X48" s="282">
        <v>75245</v>
      </c>
      <c r="Y48" s="282">
        <v>0</v>
      </c>
      <c r="Z48" s="282">
        <v>68519</v>
      </c>
      <c r="AA48" s="282">
        <v>150000</v>
      </c>
      <c r="AB48" s="282">
        <v>150000</v>
      </c>
      <c r="AC48" s="282">
        <v>150000</v>
      </c>
      <c r="AD48" s="282">
        <v>150000</v>
      </c>
      <c r="AE48" s="282">
        <v>150000</v>
      </c>
      <c r="AF48" s="282">
        <v>150000</v>
      </c>
      <c r="AG48" s="282">
        <v>150000</v>
      </c>
      <c r="AH48" s="280">
        <f>SUM(AI48:AT48)</f>
        <v>1800000</v>
      </c>
      <c r="AI48" s="280">
        <v>150000</v>
      </c>
      <c r="AJ48" s="280">
        <v>150000</v>
      </c>
      <c r="AK48" s="280">
        <v>150000</v>
      </c>
      <c r="AL48" s="280">
        <v>150000</v>
      </c>
      <c r="AM48" s="280">
        <v>150000</v>
      </c>
      <c r="AN48" s="280">
        <v>150000</v>
      </c>
      <c r="AO48" s="280">
        <v>150000</v>
      </c>
      <c r="AP48" s="280">
        <v>150000</v>
      </c>
      <c r="AQ48" s="280">
        <v>150000</v>
      </c>
      <c r="AR48" s="280">
        <v>150000</v>
      </c>
      <c r="AS48" s="280">
        <v>150000</v>
      </c>
      <c r="AT48" s="280">
        <v>150000</v>
      </c>
      <c r="AU48" s="280">
        <f t="shared" si="2"/>
        <v>450000</v>
      </c>
      <c r="AV48" s="280">
        <f t="shared" si="3"/>
        <v>450000</v>
      </c>
      <c r="AW48" s="280">
        <f t="shared" si="4"/>
        <v>450000</v>
      </c>
      <c r="AX48" s="280">
        <f t="shared" si="5"/>
        <v>450000</v>
      </c>
      <c r="AY48" s="280">
        <f>IF($BC48="O",1.05*$AH48,$AH48)</f>
        <v>1890000</v>
      </c>
      <c r="AZ48" s="280">
        <f>IF($BC48="O",1.05*$AY48,$AY48)</f>
        <v>1984500</v>
      </c>
      <c r="BA48" s="280">
        <f>IF($BC48="O",1.05*$AZ48,$AZ48)</f>
        <v>2083725</v>
      </c>
      <c r="BB48" s="291" t="s">
        <v>401</v>
      </c>
      <c r="BC48" s="284" t="s">
        <v>39</v>
      </c>
      <c r="BD48" s="285"/>
      <c r="BE48" s="286">
        <v>0</v>
      </c>
      <c r="BF48" s="286">
        <v>0</v>
      </c>
      <c r="BG48" s="286">
        <v>4316721</v>
      </c>
      <c r="BH48" s="287">
        <f t="shared" si="7"/>
        <v>306647</v>
      </c>
    </row>
    <row r="49" spans="1:60" s="288" customFormat="1" outlineLevel="1" x14ac:dyDescent="0.3">
      <c r="A49" s="107" t="s">
        <v>115</v>
      </c>
      <c r="B49" s="269" t="s">
        <v>116</v>
      </c>
      <c r="C49" s="269" t="s">
        <v>31</v>
      </c>
      <c r="D49" s="278">
        <v>5104130</v>
      </c>
      <c r="E49" s="278" t="s">
        <v>117</v>
      </c>
      <c r="F49" s="279">
        <v>0</v>
      </c>
      <c r="G49" s="245">
        <f>SUM(H49:S49)</f>
        <v>98348</v>
      </c>
      <c r="H49" s="264">
        <f>IFERROR(INDEX('[1]2024'!$A:$Q,MATCH($A$3&amp;$D49,'[1]2024'!$B:$B,0),MATCH(H$4,'[1]2024'!$2:$2,0)),0)+IFERROR(INDEX('[1]2024'!$A:$Q,MATCH($B$3&amp;$D49,'[1]2024'!$B:$B,0),MATCH(H$4,'[1]2024'!$2:$2,0)),0)++IFERROR(INDEX('[1]2024'!$A:$Q,MATCH($C$3&amp;$D49,'[1]2024'!$B:$B,0),MATCH(H$4,'[1]2024'!$2:$2,0)),0)++IFERROR(INDEX('[1]2024'!$A:$Q,MATCH($D$3&amp;$D49,'[1]2024'!$B:$B,0),MATCH(H$4,'[1]2024'!$2:$2,0)),0)</f>
        <v>0</v>
      </c>
      <c r="I49" s="264">
        <f>IFERROR(INDEX('[1]2024'!$A:$Q,MATCH($A$3&amp;$D49,'[1]2024'!$B:$B,0),MATCH(I$4,'[1]2024'!$2:$2,0)),0)+IFERROR(INDEX('[1]2024'!$A:$Q,MATCH($B$3&amp;$D49,'[1]2024'!$B:$B,0),MATCH(I$4,'[1]2024'!$2:$2,0)),0)++IFERROR(INDEX('[1]2024'!$A:$Q,MATCH($C$3&amp;$D49,'[1]2024'!$B:$B,0),MATCH(I$4,'[1]2024'!$2:$2,0)),0)++IFERROR(INDEX('[1]2024'!$A:$Q,MATCH($D$3&amp;$D49,'[1]2024'!$B:$B,0),MATCH(I$4,'[1]2024'!$2:$2,0)),0)</f>
        <v>0</v>
      </c>
      <c r="J49" s="264">
        <f>IFERROR(INDEX('[1]2024'!$A:$Q,MATCH($A$3&amp;$D49,'[1]2024'!$B:$B,0),MATCH(J$4,'[1]2024'!$2:$2,0)),0)+IFERROR(INDEX('[1]2024'!$A:$Q,MATCH($B$3&amp;$D49,'[1]2024'!$B:$B,0),MATCH(J$4,'[1]2024'!$2:$2,0)),0)++IFERROR(INDEX('[1]2024'!$A:$Q,MATCH($C$3&amp;$D49,'[1]2024'!$B:$B,0),MATCH(J$4,'[1]2024'!$2:$2,0)),0)++IFERROR(INDEX('[1]2024'!$A:$Q,MATCH($D$3&amp;$D49,'[1]2024'!$B:$B,0),MATCH(J$4,'[1]2024'!$2:$2,0)),0)</f>
        <v>0</v>
      </c>
      <c r="K49" s="264">
        <f>IFERROR(INDEX('[1]2024'!$A:$Q,MATCH($A$3&amp;$D49,'[1]2024'!$B:$B,0),MATCH(K$4,'[1]2024'!$2:$2,0)),0)+IFERROR(INDEX('[1]2024'!$A:$Q,MATCH($B$3&amp;$D49,'[1]2024'!$B:$B,0),MATCH(K$4,'[1]2024'!$2:$2,0)),0)++IFERROR(INDEX('[1]2024'!$A:$Q,MATCH($C$3&amp;$D49,'[1]2024'!$B:$B,0),MATCH(K$4,'[1]2024'!$2:$2,0)),0)++IFERROR(INDEX('[1]2024'!$A:$Q,MATCH($D$3&amp;$D49,'[1]2024'!$B:$B,0),MATCH(K$4,'[1]2024'!$2:$2,0)),0)</f>
        <v>53695</v>
      </c>
      <c r="L49" s="264">
        <f>IFERROR(INDEX('[1]2024'!$A:$Q,MATCH($A$3&amp;$D49,'[1]2024'!$B:$B,0),MATCH(L$4,'[1]2024'!$2:$2,0)),0)+IFERROR(INDEX('[1]2024'!$A:$Q,MATCH($B$3&amp;$D49,'[1]2024'!$B:$B,0),MATCH(L$4,'[1]2024'!$2:$2,0)),0)++IFERROR(INDEX('[1]2024'!$A:$Q,MATCH($C$3&amp;$D49,'[1]2024'!$B:$B,0),MATCH(L$4,'[1]2024'!$2:$2,0)),0)++IFERROR(INDEX('[1]2024'!$A:$Q,MATCH($D$3&amp;$D49,'[1]2024'!$B:$B,0),MATCH(L$4,'[1]2024'!$2:$2,0)),0)</f>
        <v>36653</v>
      </c>
      <c r="M49" s="264">
        <f>IFERROR(INDEX('[1]2024'!$A:$Q,MATCH($A$3&amp;$D49,'[1]2024'!$B:$B,0),MATCH(M$4,'[1]2024'!$2:$2,0)),0)+IFERROR(INDEX('[1]2024'!$A:$Q,MATCH($B$3&amp;$D49,'[1]2024'!$B:$B,0),MATCH(M$4,'[1]2024'!$2:$2,0)),0)++IFERROR(INDEX('[1]2024'!$A:$Q,MATCH($C$3&amp;$D49,'[1]2024'!$B:$B,0),MATCH(M$4,'[1]2024'!$2:$2,0)),0)++IFERROR(INDEX('[1]2024'!$A:$Q,MATCH($D$3&amp;$D49,'[1]2024'!$B:$B,0),MATCH(M$4,'[1]2024'!$2:$2,0)),0)</f>
        <v>0</v>
      </c>
      <c r="N49" s="264">
        <f>IFERROR(INDEX('[1]2024'!$A:$Q,MATCH($A$3&amp;$D49,'[1]2024'!$B:$B,0),MATCH(N$4,'[1]2024'!$2:$2,0)),0)+IFERROR(INDEX('[1]2024'!$A:$Q,MATCH($B$3&amp;$D49,'[1]2024'!$B:$B,0),MATCH(N$4,'[1]2024'!$2:$2,0)),0)++IFERROR(INDEX('[1]2024'!$A:$Q,MATCH($C$3&amp;$D49,'[1]2024'!$B:$B,0),MATCH(N$4,'[1]2024'!$2:$2,0)),0)++IFERROR(INDEX('[1]2024'!$A:$Q,MATCH($D$3&amp;$D49,'[1]2024'!$B:$B,0),MATCH(N$4,'[1]2024'!$2:$2,0)),0)</f>
        <v>0</v>
      </c>
      <c r="O49" s="264">
        <f>IFERROR(INDEX('[1]2024'!$A:$Q,MATCH($A$3&amp;$D49,'[1]2024'!$B:$B,0),MATCH(O$4,'[1]2024'!$2:$2,0)),0)+IFERROR(INDEX('[1]2024'!$A:$Q,MATCH($B$3&amp;$D49,'[1]2024'!$B:$B,0),MATCH(O$4,'[1]2024'!$2:$2,0)),0)++IFERROR(INDEX('[1]2024'!$A:$Q,MATCH($C$3&amp;$D49,'[1]2024'!$B:$B,0),MATCH(O$4,'[1]2024'!$2:$2,0)),0)++IFERROR(INDEX('[1]2024'!$A:$Q,MATCH($D$3&amp;$D49,'[1]2024'!$B:$B,0),MATCH(O$4,'[1]2024'!$2:$2,0)),0)</f>
        <v>0</v>
      </c>
      <c r="P49" s="264">
        <f>IFERROR(INDEX('[1]2024'!$A:$Q,MATCH($A$3&amp;$D49,'[1]2024'!$B:$B,0),MATCH(P$4,'[1]2024'!$2:$2,0)),0)+IFERROR(INDEX('[1]2024'!$A:$Q,MATCH($B$3&amp;$D49,'[1]2024'!$B:$B,0),MATCH(P$4,'[1]2024'!$2:$2,0)),0)++IFERROR(INDEX('[1]2024'!$A:$Q,MATCH($C$3&amp;$D49,'[1]2024'!$B:$B,0),MATCH(P$4,'[1]2024'!$2:$2,0)),0)++IFERROR(INDEX('[1]2024'!$A:$Q,MATCH($D$3&amp;$D49,'[1]2024'!$B:$B,0),MATCH(P$4,'[1]2024'!$2:$2,0)),0)</f>
        <v>8000</v>
      </c>
      <c r="Q49" s="264">
        <f>IFERROR(INDEX('[1]2024'!$A:$Q,MATCH($A$3&amp;$D49,'[1]2024'!$B:$B,0),MATCH(Q$4,'[1]2024'!$2:$2,0)),0)+IFERROR(INDEX('[1]2024'!$A:$Q,MATCH($B$3&amp;$D49,'[1]2024'!$B:$B,0),MATCH(Q$4,'[1]2024'!$2:$2,0)),0)++IFERROR(INDEX('[1]2024'!$A:$Q,MATCH($C$3&amp;$D49,'[1]2024'!$B:$B,0),MATCH(Q$4,'[1]2024'!$2:$2,0)),0)++IFERROR(INDEX('[1]2024'!$A:$Q,MATCH($D$3&amp;$D49,'[1]2024'!$B:$B,0),MATCH(Q$4,'[1]2024'!$2:$2,0)),0)</f>
        <v>0</v>
      </c>
      <c r="R49" s="264">
        <f>IFERROR(INDEX('[1]2024'!$A:$Q,MATCH($A$3&amp;$D49,'[1]2024'!$B:$B,0),MATCH(R$4,'[1]2024'!$2:$2,0)),0)+IFERROR(INDEX('[1]2024'!$A:$Q,MATCH($B$3&amp;$D49,'[1]2024'!$B:$B,0),MATCH(R$4,'[1]2024'!$2:$2,0)),0)++IFERROR(INDEX('[1]2024'!$A:$Q,MATCH($C$3&amp;$D49,'[1]2024'!$B:$B,0),MATCH(R$4,'[1]2024'!$2:$2,0)),0)++IFERROR(INDEX('[1]2024'!$A:$Q,MATCH($D$3&amp;$D49,'[1]2024'!$B:$B,0),MATCH(R$4,'[1]2024'!$2:$2,0)),0)</f>
        <v>0</v>
      </c>
      <c r="S49" s="264">
        <f>IFERROR(INDEX('[1]2024'!$A:$Q,MATCH($A$3&amp;$D49,'[1]2024'!$B:$B,0),MATCH(S$4,'[1]2024'!$2:$2,0)),0)+IFERROR(INDEX('[1]2024'!$A:$Q,MATCH($B$3&amp;$D49,'[1]2024'!$B:$B,0),MATCH(S$4,'[1]2024'!$2:$2,0)),0)++IFERROR(INDEX('[1]2024'!$A:$Q,MATCH($C$3&amp;$D49,'[1]2024'!$B:$B,0),MATCH(S$4,'[1]2024'!$2:$2,0)),0)++IFERROR(INDEX('[1]2024'!$A:$Q,MATCH($D$3&amp;$D49,'[1]2024'!$B:$B,0),MATCH(S$4,'[1]2024'!$2:$2,0)),0)</f>
        <v>0</v>
      </c>
      <c r="T49" s="75">
        <v>200000</v>
      </c>
      <c r="U49" s="280">
        <f>SUM(V49:AG49)</f>
        <v>202270</v>
      </c>
      <c r="V49" s="281">
        <v>28200</v>
      </c>
      <c r="W49" s="282">
        <v>0</v>
      </c>
      <c r="X49" s="282">
        <v>0</v>
      </c>
      <c r="Y49" s="282">
        <v>0</v>
      </c>
      <c r="Z49" s="282">
        <v>24070</v>
      </c>
      <c r="AA49" s="282">
        <v>50000</v>
      </c>
      <c r="AB49" s="282">
        <v>0</v>
      </c>
      <c r="AC49" s="282">
        <v>0</v>
      </c>
      <c r="AD49" s="282">
        <v>50000</v>
      </c>
      <c r="AE49" s="282">
        <v>0</v>
      </c>
      <c r="AF49" s="282">
        <v>0</v>
      </c>
      <c r="AG49" s="283">
        <v>50000</v>
      </c>
      <c r="AH49" s="280">
        <f>SUM(AI49:AT49)</f>
        <v>600000</v>
      </c>
      <c r="AI49" s="280">
        <v>50000</v>
      </c>
      <c r="AJ49" s="280">
        <v>50000</v>
      </c>
      <c r="AK49" s="280">
        <v>50000</v>
      </c>
      <c r="AL49" s="280">
        <v>50000</v>
      </c>
      <c r="AM49" s="280">
        <v>50000</v>
      </c>
      <c r="AN49" s="280">
        <v>50000</v>
      </c>
      <c r="AO49" s="280">
        <v>50000</v>
      </c>
      <c r="AP49" s="280">
        <v>50000</v>
      </c>
      <c r="AQ49" s="280">
        <v>50000</v>
      </c>
      <c r="AR49" s="280">
        <v>50000</v>
      </c>
      <c r="AS49" s="280">
        <v>50000</v>
      </c>
      <c r="AT49" s="280">
        <v>50000</v>
      </c>
      <c r="AU49" s="280">
        <f t="shared" si="2"/>
        <v>150000</v>
      </c>
      <c r="AV49" s="280">
        <f t="shared" si="3"/>
        <v>150000</v>
      </c>
      <c r="AW49" s="280">
        <f t="shared" si="4"/>
        <v>150000</v>
      </c>
      <c r="AX49" s="280">
        <f t="shared" si="5"/>
        <v>150000</v>
      </c>
      <c r="AY49" s="280">
        <f>IF($BC49="O",1.05*$AH49,$AH49)</f>
        <v>600000</v>
      </c>
      <c r="AZ49" s="280">
        <f>IF($BC49="O",1.05*$AY49,$AY49)</f>
        <v>600000</v>
      </c>
      <c r="BA49" s="280">
        <f>IF($BC49="O",1.05*$AZ49,$AZ49)</f>
        <v>600000</v>
      </c>
      <c r="BB49" s="291" t="s">
        <v>401</v>
      </c>
      <c r="BC49" s="289" t="s">
        <v>24</v>
      </c>
      <c r="BD49" s="292"/>
      <c r="BE49" s="286">
        <v>0</v>
      </c>
      <c r="BF49" s="286">
        <v>0</v>
      </c>
      <c r="BG49" s="286">
        <v>13300</v>
      </c>
      <c r="BH49" s="287">
        <f t="shared" si="7"/>
        <v>98348</v>
      </c>
    </row>
    <row r="50" spans="1:60" outlineLevel="1" x14ac:dyDescent="0.3">
      <c r="A50" s="71" t="s">
        <v>118</v>
      </c>
      <c r="B50" s="238" t="s">
        <v>119</v>
      </c>
      <c r="C50" s="238" t="s">
        <v>31</v>
      </c>
      <c r="D50" s="239">
        <v>5104140</v>
      </c>
      <c r="E50" s="239" t="s">
        <v>120</v>
      </c>
      <c r="F50" s="277">
        <v>0</v>
      </c>
      <c r="G50" s="245">
        <f>SUM(H50:S50)</f>
        <v>0</v>
      </c>
      <c r="H50" s="264">
        <f>IFERROR(INDEX('[1]2024'!$A:$Q,MATCH($A$3&amp;$D50,'[1]2024'!$B:$B,0),MATCH(H$4,'[1]2024'!$2:$2,0)),0)+IFERROR(INDEX('[1]2024'!$A:$Q,MATCH($B$3&amp;$D50,'[1]2024'!$B:$B,0),MATCH(H$4,'[1]2024'!$2:$2,0)),0)++IFERROR(INDEX('[1]2024'!$A:$Q,MATCH($C$3&amp;$D50,'[1]2024'!$B:$B,0),MATCH(H$4,'[1]2024'!$2:$2,0)),0)++IFERROR(INDEX('[1]2024'!$A:$Q,MATCH($D$3&amp;$D50,'[1]2024'!$B:$B,0),MATCH(H$4,'[1]2024'!$2:$2,0)),0)</f>
        <v>0</v>
      </c>
      <c r="I50" s="264">
        <f>IFERROR(INDEX('[1]2024'!$A:$Q,MATCH($A$3&amp;$D50,'[1]2024'!$B:$B,0),MATCH(I$4,'[1]2024'!$2:$2,0)),0)+IFERROR(INDEX('[1]2024'!$A:$Q,MATCH($B$3&amp;$D50,'[1]2024'!$B:$B,0),MATCH(I$4,'[1]2024'!$2:$2,0)),0)++IFERROR(INDEX('[1]2024'!$A:$Q,MATCH($C$3&amp;$D50,'[1]2024'!$B:$B,0),MATCH(I$4,'[1]2024'!$2:$2,0)),0)++IFERROR(INDEX('[1]2024'!$A:$Q,MATCH($D$3&amp;$D50,'[1]2024'!$B:$B,0),MATCH(I$4,'[1]2024'!$2:$2,0)),0)</f>
        <v>0</v>
      </c>
      <c r="J50" s="264">
        <f>IFERROR(INDEX('[1]2024'!$A:$Q,MATCH($A$3&amp;$D50,'[1]2024'!$B:$B,0),MATCH(J$4,'[1]2024'!$2:$2,0)),0)+IFERROR(INDEX('[1]2024'!$A:$Q,MATCH($B$3&amp;$D50,'[1]2024'!$B:$B,0),MATCH(J$4,'[1]2024'!$2:$2,0)),0)++IFERROR(INDEX('[1]2024'!$A:$Q,MATCH($C$3&amp;$D50,'[1]2024'!$B:$B,0),MATCH(J$4,'[1]2024'!$2:$2,0)),0)++IFERROR(INDEX('[1]2024'!$A:$Q,MATCH($D$3&amp;$D50,'[1]2024'!$B:$B,0),MATCH(J$4,'[1]2024'!$2:$2,0)),0)</f>
        <v>0</v>
      </c>
      <c r="K50" s="264">
        <f>IFERROR(INDEX('[1]2024'!$A:$Q,MATCH($A$3&amp;$D50,'[1]2024'!$B:$B,0),MATCH(K$4,'[1]2024'!$2:$2,0)),0)+IFERROR(INDEX('[1]2024'!$A:$Q,MATCH($B$3&amp;$D50,'[1]2024'!$B:$B,0),MATCH(K$4,'[1]2024'!$2:$2,0)),0)++IFERROR(INDEX('[1]2024'!$A:$Q,MATCH($C$3&amp;$D50,'[1]2024'!$B:$B,0),MATCH(K$4,'[1]2024'!$2:$2,0)),0)++IFERROR(INDEX('[1]2024'!$A:$Q,MATCH($D$3&amp;$D50,'[1]2024'!$B:$B,0),MATCH(K$4,'[1]2024'!$2:$2,0)),0)</f>
        <v>0</v>
      </c>
      <c r="L50" s="264">
        <f>IFERROR(INDEX('[1]2024'!$A:$Q,MATCH($A$3&amp;$D50,'[1]2024'!$B:$B,0),MATCH(L$4,'[1]2024'!$2:$2,0)),0)+IFERROR(INDEX('[1]2024'!$A:$Q,MATCH($B$3&amp;$D50,'[1]2024'!$B:$B,0),MATCH(L$4,'[1]2024'!$2:$2,0)),0)++IFERROR(INDEX('[1]2024'!$A:$Q,MATCH($C$3&amp;$D50,'[1]2024'!$B:$B,0),MATCH(L$4,'[1]2024'!$2:$2,0)),0)++IFERROR(INDEX('[1]2024'!$A:$Q,MATCH($D$3&amp;$D50,'[1]2024'!$B:$B,0),MATCH(L$4,'[1]2024'!$2:$2,0)),0)</f>
        <v>0</v>
      </c>
      <c r="M50" s="264">
        <f>IFERROR(INDEX('[1]2024'!$A:$Q,MATCH($A$3&amp;$D50,'[1]2024'!$B:$B,0),MATCH(M$4,'[1]2024'!$2:$2,0)),0)+IFERROR(INDEX('[1]2024'!$A:$Q,MATCH($B$3&amp;$D50,'[1]2024'!$B:$B,0),MATCH(M$4,'[1]2024'!$2:$2,0)),0)++IFERROR(INDEX('[1]2024'!$A:$Q,MATCH($C$3&amp;$D50,'[1]2024'!$B:$B,0),MATCH(M$4,'[1]2024'!$2:$2,0)),0)++IFERROR(INDEX('[1]2024'!$A:$Q,MATCH($D$3&amp;$D50,'[1]2024'!$B:$B,0),MATCH(M$4,'[1]2024'!$2:$2,0)),0)</f>
        <v>0</v>
      </c>
      <c r="N50" s="264">
        <f>IFERROR(INDEX('[1]2024'!$A:$Q,MATCH($A$3&amp;$D50,'[1]2024'!$B:$B,0),MATCH(N$4,'[1]2024'!$2:$2,0)),0)+IFERROR(INDEX('[1]2024'!$A:$Q,MATCH($B$3&amp;$D50,'[1]2024'!$B:$B,0),MATCH(N$4,'[1]2024'!$2:$2,0)),0)++IFERROR(INDEX('[1]2024'!$A:$Q,MATCH($C$3&amp;$D50,'[1]2024'!$B:$B,0),MATCH(N$4,'[1]2024'!$2:$2,0)),0)++IFERROR(INDEX('[1]2024'!$A:$Q,MATCH($D$3&amp;$D50,'[1]2024'!$B:$B,0),MATCH(N$4,'[1]2024'!$2:$2,0)),0)</f>
        <v>0</v>
      </c>
      <c r="O50" s="264">
        <f>IFERROR(INDEX('[1]2024'!$A:$Q,MATCH($A$3&amp;$D50,'[1]2024'!$B:$B,0),MATCH(O$4,'[1]2024'!$2:$2,0)),0)+IFERROR(INDEX('[1]2024'!$A:$Q,MATCH($B$3&amp;$D50,'[1]2024'!$B:$B,0),MATCH(O$4,'[1]2024'!$2:$2,0)),0)++IFERROR(INDEX('[1]2024'!$A:$Q,MATCH($C$3&amp;$D50,'[1]2024'!$B:$B,0),MATCH(O$4,'[1]2024'!$2:$2,0)),0)++IFERROR(INDEX('[1]2024'!$A:$Q,MATCH($D$3&amp;$D50,'[1]2024'!$B:$B,0),MATCH(O$4,'[1]2024'!$2:$2,0)),0)</f>
        <v>0</v>
      </c>
      <c r="P50" s="264">
        <f>IFERROR(INDEX('[1]2024'!$A:$Q,MATCH($A$3&amp;$D50,'[1]2024'!$B:$B,0),MATCH(P$4,'[1]2024'!$2:$2,0)),0)+IFERROR(INDEX('[1]2024'!$A:$Q,MATCH($B$3&amp;$D50,'[1]2024'!$B:$B,0),MATCH(P$4,'[1]2024'!$2:$2,0)),0)++IFERROR(INDEX('[1]2024'!$A:$Q,MATCH($C$3&amp;$D50,'[1]2024'!$B:$B,0),MATCH(P$4,'[1]2024'!$2:$2,0)),0)++IFERROR(INDEX('[1]2024'!$A:$Q,MATCH($D$3&amp;$D50,'[1]2024'!$B:$B,0),MATCH(P$4,'[1]2024'!$2:$2,0)),0)</f>
        <v>0</v>
      </c>
      <c r="Q50" s="264">
        <f>IFERROR(INDEX('[1]2024'!$A:$Q,MATCH($A$3&amp;$D50,'[1]2024'!$B:$B,0),MATCH(Q$4,'[1]2024'!$2:$2,0)),0)+IFERROR(INDEX('[1]2024'!$A:$Q,MATCH($B$3&amp;$D50,'[1]2024'!$B:$B,0),MATCH(Q$4,'[1]2024'!$2:$2,0)),0)++IFERROR(INDEX('[1]2024'!$A:$Q,MATCH($C$3&amp;$D50,'[1]2024'!$B:$B,0),MATCH(Q$4,'[1]2024'!$2:$2,0)),0)++IFERROR(INDEX('[1]2024'!$A:$Q,MATCH($D$3&amp;$D50,'[1]2024'!$B:$B,0),MATCH(Q$4,'[1]2024'!$2:$2,0)),0)</f>
        <v>0</v>
      </c>
      <c r="R50" s="264">
        <f>IFERROR(INDEX('[1]2024'!$A:$Q,MATCH($A$3&amp;$D50,'[1]2024'!$B:$B,0),MATCH(R$4,'[1]2024'!$2:$2,0)),0)+IFERROR(INDEX('[1]2024'!$A:$Q,MATCH($B$3&amp;$D50,'[1]2024'!$B:$B,0),MATCH(R$4,'[1]2024'!$2:$2,0)),0)++IFERROR(INDEX('[1]2024'!$A:$Q,MATCH($C$3&amp;$D50,'[1]2024'!$B:$B,0),MATCH(R$4,'[1]2024'!$2:$2,0)),0)++IFERROR(INDEX('[1]2024'!$A:$Q,MATCH($D$3&amp;$D50,'[1]2024'!$B:$B,0),MATCH(R$4,'[1]2024'!$2:$2,0)),0)</f>
        <v>0</v>
      </c>
      <c r="S50" s="264">
        <f>IFERROR(INDEX('[1]2024'!$A:$Q,MATCH($A$3&amp;$D50,'[1]2024'!$B:$B,0),MATCH(S$4,'[1]2024'!$2:$2,0)),0)+IFERROR(INDEX('[1]2024'!$A:$Q,MATCH($B$3&amp;$D50,'[1]2024'!$B:$B,0),MATCH(S$4,'[1]2024'!$2:$2,0)),0)++IFERROR(INDEX('[1]2024'!$A:$Q,MATCH($C$3&amp;$D50,'[1]2024'!$B:$B,0),MATCH(S$4,'[1]2024'!$2:$2,0)),0)++IFERROR(INDEX('[1]2024'!$A:$Q,MATCH($D$3&amp;$D50,'[1]2024'!$B:$B,0),MATCH(S$4,'[1]2024'!$2:$2,0)),0)</f>
        <v>0</v>
      </c>
      <c r="T50" s="75">
        <v>0</v>
      </c>
      <c r="U50" s="245">
        <f>SUM(V50:AG50)</f>
        <v>0</v>
      </c>
      <c r="V50" s="246">
        <v>0</v>
      </c>
      <c r="W50" s="247">
        <v>0</v>
      </c>
      <c r="X50" s="247">
        <v>0</v>
      </c>
      <c r="Y50" s="247">
        <v>0</v>
      </c>
      <c r="Z50" s="247">
        <v>0</v>
      </c>
      <c r="AA50" s="247">
        <v>0</v>
      </c>
      <c r="AB50" s="247">
        <v>0</v>
      </c>
      <c r="AC50" s="247">
        <v>0</v>
      </c>
      <c r="AD50" s="247">
        <v>0</v>
      </c>
      <c r="AE50" s="247">
        <v>0</v>
      </c>
      <c r="AF50" s="247">
        <v>0</v>
      </c>
      <c r="AG50" s="248">
        <v>0</v>
      </c>
      <c r="AH50" s="245">
        <f>SUM(AI50:AT50)</f>
        <v>0</v>
      </c>
      <c r="AI50" s="245"/>
      <c r="AJ50" s="245"/>
      <c r="AK50" s="245"/>
      <c r="AL50" s="245"/>
      <c r="AM50" s="245"/>
      <c r="AN50" s="245"/>
      <c r="AO50" s="245"/>
      <c r="AP50" s="245"/>
      <c r="AQ50" s="245"/>
      <c r="AR50" s="245"/>
      <c r="AS50" s="245"/>
      <c r="AT50" s="245"/>
      <c r="AU50" s="245">
        <f t="shared" si="2"/>
        <v>0</v>
      </c>
      <c r="AV50" s="245">
        <f t="shared" si="3"/>
        <v>0</v>
      </c>
      <c r="AW50" s="245">
        <f t="shared" si="4"/>
        <v>0</v>
      </c>
      <c r="AX50" s="245">
        <f t="shared" si="5"/>
        <v>0</v>
      </c>
      <c r="AY50" s="245">
        <f>IF($BC50="O",1.05*$AH50,$AH50)</f>
        <v>0</v>
      </c>
      <c r="AZ50" s="245">
        <f>IF($BC50="O",1.05*$AY50,$AY50)</f>
        <v>0</v>
      </c>
      <c r="BA50" s="245">
        <f>IF($BC50="O",1.05*$AZ50,$AZ50)</f>
        <v>0</v>
      </c>
      <c r="BB50" s="250"/>
      <c r="BC50" s="251" t="s">
        <v>24</v>
      </c>
      <c r="BD50" s="261"/>
      <c r="BE50" s="264">
        <v>0</v>
      </c>
      <c r="BF50" s="264">
        <v>0</v>
      </c>
      <c r="BG50" s="264">
        <v>0</v>
      </c>
      <c r="BH50" s="265">
        <f t="shared" si="7"/>
        <v>0</v>
      </c>
    </row>
    <row r="51" spans="1:60" outlineLevel="1" x14ac:dyDescent="0.3">
      <c r="A51" s="71" t="s">
        <v>121</v>
      </c>
      <c r="B51" s="238" t="s">
        <v>121</v>
      </c>
      <c r="C51" s="238" t="s">
        <v>31</v>
      </c>
      <c r="D51" s="239">
        <v>5104150</v>
      </c>
      <c r="E51" s="239" t="s">
        <v>122</v>
      </c>
      <c r="F51" s="277">
        <v>0</v>
      </c>
      <c r="G51" s="245">
        <f>SUM(H51:S51)</f>
        <v>0</v>
      </c>
      <c r="H51" s="264">
        <f>IFERROR(INDEX('[1]2024'!$A:$Q,MATCH($A$3&amp;$D51,'[1]2024'!$B:$B,0),MATCH(H$4,'[1]2024'!$2:$2,0)),0)+IFERROR(INDEX('[1]2024'!$A:$Q,MATCH($B$3&amp;$D51,'[1]2024'!$B:$B,0),MATCH(H$4,'[1]2024'!$2:$2,0)),0)++IFERROR(INDEX('[1]2024'!$A:$Q,MATCH($C$3&amp;$D51,'[1]2024'!$B:$B,0),MATCH(H$4,'[1]2024'!$2:$2,0)),0)++IFERROR(INDEX('[1]2024'!$A:$Q,MATCH($D$3&amp;$D51,'[1]2024'!$B:$B,0),MATCH(H$4,'[1]2024'!$2:$2,0)),0)</f>
        <v>0</v>
      </c>
      <c r="I51" s="264">
        <f>IFERROR(INDEX('[1]2024'!$A:$Q,MATCH($A$3&amp;$D51,'[1]2024'!$B:$B,0),MATCH(I$4,'[1]2024'!$2:$2,0)),0)+IFERROR(INDEX('[1]2024'!$A:$Q,MATCH($B$3&amp;$D51,'[1]2024'!$B:$B,0),MATCH(I$4,'[1]2024'!$2:$2,0)),0)++IFERROR(INDEX('[1]2024'!$A:$Q,MATCH($C$3&amp;$D51,'[1]2024'!$B:$B,0),MATCH(I$4,'[1]2024'!$2:$2,0)),0)++IFERROR(INDEX('[1]2024'!$A:$Q,MATCH($D$3&amp;$D51,'[1]2024'!$B:$B,0),MATCH(I$4,'[1]2024'!$2:$2,0)),0)</f>
        <v>0</v>
      </c>
      <c r="J51" s="264">
        <f>IFERROR(INDEX('[1]2024'!$A:$Q,MATCH($A$3&amp;$D51,'[1]2024'!$B:$B,0),MATCH(J$4,'[1]2024'!$2:$2,0)),0)+IFERROR(INDEX('[1]2024'!$A:$Q,MATCH($B$3&amp;$D51,'[1]2024'!$B:$B,0),MATCH(J$4,'[1]2024'!$2:$2,0)),0)++IFERROR(INDEX('[1]2024'!$A:$Q,MATCH($C$3&amp;$D51,'[1]2024'!$B:$B,0),MATCH(J$4,'[1]2024'!$2:$2,0)),0)++IFERROR(INDEX('[1]2024'!$A:$Q,MATCH($D$3&amp;$D51,'[1]2024'!$B:$B,0),MATCH(J$4,'[1]2024'!$2:$2,0)),0)</f>
        <v>0</v>
      </c>
      <c r="K51" s="264">
        <f>IFERROR(INDEX('[1]2024'!$A:$Q,MATCH($A$3&amp;$D51,'[1]2024'!$B:$B,0),MATCH(K$4,'[1]2024'!$2:$2,0)),0)+IFERROR(INDEX('[1]2024'!$A:$Q,MATCH($B$3&amp;$D51,'[1]2024'!$B:$B,0),MATCH(K$4,'[1]2024'!$2:$2,0)),0)++IFERROR(INDEX('[1]2024'!$A:$Q,MATCH($C$3&amp;$D51,'[1]2024'!$B:$B,0),MATCH(K$4,'[1]2024'!$2:$2,0)),0)++IFERROR(INDEX('[1]2024'!$A:$Q,MATCH($D$3&amp;$D51,'[1]2024'!$B:$B,0),MATCH(K$4,'[1]2024'!$2:$2,0)),0)</f>
        <v>0</v>
      </c>
      <c r="L51" s="264">
        <f>IFERROR(INDEX('[1]2024'!$A:$Q,MATCH($A$3&amp;$D51,'[1]2024'!$B:$B,0),MATCH(L$4,'[1]2024'!$2:$2,0)),0)+IFERROR(INDEX('[1]2024'!$A:$Q,MATCH($B$3&amp;$D51,'[1]2024'!$B:$B,0),MATCH(L$4,'[1]2024'!$2:$2,0)),0)++IFERROR(INDEX('[1]2024'!$A:$Q,MATCH($C$3&amp;$D51,'[1]2024'!$B:$B,0),MATCH(L$4,'[1]2024'!$2:$2,0)),0)++IFERROR(INDEX('[1]2024'!$A:$Q,MATCH($D$3&amp;$D51,'[1]2024'!$B:$B,0),MATCH(L$4,'[1]2024'!$2:$2,0)),0)</f>
        <v>0</v>
      </c>
      <c r="M51" s="264">
        <f>IFERROR(INDEX('[1]2024'!$A:$Q,MATCH($A$3&amp;$D51,'[1]2024'!$B:$B,0),MATCH(M$4,'[1]2024'!$2:$2,0)),0)+IFERROR(INDEX('[1]2024'!$A:$Q,MATCH($B$3&amp;$D51,'[1]2024'!$B:$B,0),MATCH(M$4,'[1]2024'!$2:$2,0)),0)++IFERROR(INDEX('[1]2024'!$A:$Q,MATCH($C$3&amp;$D51,'[1]2024'!$B:$B,0),MATCH(M$4,'[1]2024'!$2:$2,0)),0)++IFERROR(INDEX('[1]2024'!$A:$Q,MATCH($D$3&amp;$D51,'[1]2024'!$B:$B,0),MATCH(M$4,'[1]2024'!$2:$2,0)),0)</f>
        <v>0</v>
      </c>
      <c r="N51" s="264">
        <f>IFERROR(INDEX('[1]2024'!$A:$Q,MATCH($A$3&amp;$D51,'[1]2024'!$B:$B,0),MATCH(N$4,'[1]2024'!$2:$2,0)),0)+IFERROR(INDEX('[1]2024'!$A:$Q,MATCH($B$3&amp;$D51,'[1]2024'!$B:$B,0),MATCH(N$4,'[1]2024'!$2:$2,0)),0)++IFERROR(INDEX('[1]2024'!$A:$Q,MATCH($C$3&amp;$D51,'[1]2024'!$B:$B,0),MATCH(N$4,'[1]2024'!$2:$2,0)),0)++IFERROR(INDEX('[1]2024'!$A:$Q,MATCH($D$3&amp;$D51,'[1]2024'!$B:$B,0),MATCH(N$4,'[1]2024'!$2:$2,0)),0)</f>
        <v>0</v>
      </c>
      <c r="O51" s="264">
        <f>IFERROR(INDEX('[1]2024'!$A:$Q,MATCH($A$3&amp;$D51,'[1]2024'!$B:$B,0),MATCH(O$4,'[1]2024'!$2:$2,0)),0)+IFERROR(INDEX('[1]2024'!$A:$Q,MATCH($B$3&amp;$D51,'[1]2024'!$B:$B,0),MATCH(O$4,'[1]2024'!$2:$2,0)),0)++IFERROR(INDEX('[1]2024'!$A:$Q,MATCH($C$3&amp;$D51,'[1]2024'!$B:$B,0),MATCH(O$4,'[1]2024'!$2:$2,0)),0)++IFERROR(INDEX('[1]2024'!$A:$Q,MATCH($D$3&amp;$D51,'[1]2024'!$B:$B,0),MATCH(O$4,'[1]2024'!$2:$2,0)),0)</f>
        <v>0</v>
      </c>
      <c r="P51" s="264">
        <f>IFERROR(INDEX('[1]2024'!$A:$Q,MATCH($A$3&amp;$D51,'[1]2024'!$B:$B,0),MATCH(P$4,'[1]2024'!$2:$2,0)),0)+IFERROR(INDEX('[1]2024'!$A:$Q,MATCH($B$3&amp;$D51,'[1]2024'!$B:$B,0),MATCH(P$4,'[1]2024'!$2:$2,0)),0)++IFERROR(INDEX('[1]2024'!$A:$Q,MATCH($C$3&amp;$D51,'[1]2024'!$B:$B,0),MATCH(P$4,'[1]2024'!$2:$2,0)),0)++IFERROR(INDEX('[1]2024'!$A:$Q,MATCH($D$3&amp;$D51,'[1]2024'!$B:$B,0),MATCH(P$4,'[1]2024'!$2:$2,0)),0)</f>
        <v>0</v>
      </c>
      <c r="Q51" s="264">
        <f>IFERROR(INDEX('[1]2024'!$A:$Q,MATCH($A$3&amp;$D51,'[1]2024'!$B:$B,0),MATCH(Q$4,'[1]2024'!$2:$2,0)),0)+IFERROR(INDEX('[1]2024'!$A:$Q,MATCH($B$3&amp;$D51,'[1]2024'!$B:$B,0),MATCH(Q$4,'[1]2024'!$2:$2,0)),0)++IFERROR(INDEX('[1]2024'!$A:$Q,MATCH($C$3&amp;$D51,'[1]2024'!$B:$B,0),MATCH(Q$4,'[1]2024'!$2:$2,0)),0)++IFERROR(INDEX('[1]2024'!$A:$Q,MATCH($D$3&amp;$D51,'[1]2024'!$B:$B,0),MATCH(Q$4,'[1]2024'!$2:$2,0)),0)</f>
        <v>0</v>
      </c>
      <c r="R51" s="264">
        <f>IFERROR(INDEX('[1]2024'!$A:$Q,MATCH($A$3&amp;$D51,'[1]2024'!$B:$B,0),MATCH(R$4,'[1]2024'!$2:$2,0)),0)+IFERROR(INDEX('[1]2024'!$A:$Q,MATCH($B$3&amp;$D51,'[1]2024'!$B:$B,0),MATCH(R$4,'[1]2024'!$2:$2,0)),0)++IFERROR(INDEX('[1]2024'!$A:$Q,MATCH($C$3&amp;$D51,'[1]2024'!$B:$B,0),MATCH(R$4,'[1]2024'!$2:$2,0)),0)++IFERROR(INDEX('[1]2024'!$A:$Q,MATCH($D$3&amp;$D51,'[1]2024'!$B:$B,0),MATCH(R$4,'[1]2024'!$2:$2,0)),0)</f>
        <v>0</v>
      </c>
      <c r="S51" s="264">
        <f>IFERROR(INDEX('[1]2024'!$A:$Q,MATCH($A$3&amp;$D51,'[1]2024'!$B:$B,0),MATCH(S$4,'[1]2024'!$2:$2,0)),0)+IFERROR(INDEX('[1]2024'!$A:$Q,MATCH($B$3&amp;$D51,'[1]2024'!$B:$B,0),MATCH(S$4,'[1]2024'!$2:$2,0)),0)++IFERROR(INDEX('[1]2024'!$A:$Q,MATCH($C$3&amp;$D51,'[1]2024'!$B:$B,0),MATCH(S$4,'[1]2024'!$2:$2,0)),0)++IFERROR(INDEX('[1]2024'!$A:$Q,MATCH($D$3&amp;$D51,'[1]2024'!$B:$B,0),MATCH(S$4,'[1]2024'!$2:$2,0)),0)</f>
        <v>0</v>
      </c>
      <c r="T51" s="75">
        <v>0</v>
      </c>
      <c r="U51" s="245">
        <f>SUM(V51:AG51)</f>
        <v>0</v>
      </c>
      <c r="V51" s="246">
        <v>0</v>
      </c>
      <c r="W51" s="247">
        <v>0</v>
      </c>
      <c r="X51" s="247">
        <v>0</v>
      </c>
      <c r="Y51" s="247">
        <v>0</v>
      </c>
      <c r="Z51" s="247">
        <v>0</v>
      </c>
      <c r="AA51" s="247">
        <v>0</v>
      </c>
      <c r="AB51" s="247">
        <v>0</v>
      </c>
      <c r="AC51" s="247">
        <v>0</v>
      </c>
      <c r="AD51" s="247">
        <v>0</v>
      </c>
      <c r="AE51" s="247">
        <v>0</v>
      </c>
      <c r="AF51" s="247">
        <v>0</v>
      </c>
      <c r="AG51" s="248">
        <v>0</v>
      </c>
      <c r="AH51" s="245">
        <f>SUM(AI51:AT51)</f>
        <v>4</v>
      </c>
      <c r="AI51" s="245"/>
      <c r="AJ51" s="245"/>
      <c r="AK51" s="245">
        <v>1</v>
      </c>
      <c r="AL51" s="245"/>
      <c r="AM51" s="245"/>
      <c r="AN51" s="245">
        <v>1</v>
      </c>
      <c r="AO51" s="245"/>
      <c r="AP51" s="245"/>
      <c r="AQ51" s="245">
        <v>1</v>
      </c>
      <c r="AR51" s="245"/>
      <c r="AS51" s="245"/>
      <c r="AT51" s="245">
        <v>1</v>
      </c>
      <c r="AU51" s="245">
        <f t="shared" si="2"/>
        <v>1</v>
      </c>
      <c r="AV51" s="245">
        <f t="shared" si="3"/>
        <v>1</v>
      </c>
      <c r="AW51" s="245">
        <f t="shared" si="4"/>
        <v>1</v>
      </c>
      <c r="AX51" s="245">
        <f t="shared" si="5"/>
        <v>1</v>
      </c>
      <c r="AY51" s="245">
        <f>IF($BC51="O",1.05*$AH51,$AH51)</f>
        <v>4</v>
      </c>
      <c r="AZ51" s="245">
        <f>IF($BC51="O",1.05*$AY51,$AY51)</f>
        <v>4</v>
      </c>
      <c r="BA51" s="245">
        <f>IF($BC51="O",1.05*$AZ51,$AZ51)</f>
        <v>4</v>
      </c>
      <c r="BB51" s="250"/>
      <c r="BC51" s="251" t="s">
        <v>24</v>
      </c>
      <c r="BD51" s="261"/>
      <c r="BE51" s="264">
        <v>0</v>
      </c>
      <c r="BF51" s="264">
        <v>0</v>
      </c>
      <c r="BG51" s="264">
        <v>0</v>
      </c>
      <c r="BH51" s="265">
        <f t="shared" si="7"/>
        <v>0</v>
      </c>
    </row>
    <row r="52" spans="1:60" x14ac:dyDescent="0.3">
      <c r="A52" s="57" t="s">
        <v>123</v>
      </c>
      <c r="B52" s="256" t="s">
        <v>21</v>
      </c>
      <c r="C52" s="256"/>
      <c r="D52" s="257"/>
      <c r="E52" s="257"/>
      <c r="F52" s="272">
        <v>0</v>
      </c>
      <c r="G52" s="258">
        <f t="shared" ref="G52" si="27">SUM(G53:G59)</f>
        <v>0</v>
      </c>
      <c r="H52" s="259">
        <f t="shared" ref="H52:S52" si="28">SUM(H53:H59)</f>
        <v>0</v>
      </c>
      <c r="I52" s="260">
        <f t="shared" si="28"/>
        <v>0</v>
      </c>
      <c r="J52" s="260">
        <f t="shared" si="28"/>
        <v>0</v>
      </c>
      <c r="K52" s="260">
        <f t="shared" si="28"/>
        <v>0</v>
      </c>
      <c r="L52" s="260">
        <f t="shared" si="28"/>
        <v>0</v>
      </c>
      <c r="M52" s="260">
        <f t="shared" si="28"/>
        <v>0</v>
      </c>
      <c r="N52" s="260">
        <f t="shared" si="28"/>
        <v>0</v>
      </c>
      <c r="O52" s="260">
        <f t="shared" si="28"/>
        <v>0</v>
      </c>
      <c r="P52" s="260">
        <f t="shared" si="28"/>
        <v>0</v>
      </c>
      <c r="Q52" s="260">
        <f t="shared" si="28"/>
        <v>0</v>
      </c>
      <c r="R52" s="260">
        <f t="shared" si="28"/>
        <v>0</v>
      </c>
      <c r="S52" s="260">
        <f t="shared" si="28"/>
        <v>0</v>
      </c>
      <c r="T52" s="64">
        <v>0</v>
      </c>
      <c r="U52" s="258">
        <f t="shared" ref="U52:Z52" si="29">SUM(U53:U59)</f>
        <v>0</v>
      </c>
      <c r="V52" s="262">
        <f t="shared" si="29"/>
        <v>0</v>
      </c>
      <c r="W52" s="273">
        <f t="shared" si="29"/>
        <v>0</v>
      </c>
      <c r="X52" s="273">
        <f t="shared" si="29"/>
        <v>0</v>
      </c>
      <c r="Y52" s="273">
        <f t="shared" si="29"/>
        <v>0</v>
      </c>
      <c r="Z52" s="273">
        <f t="shared" si="29"/>
        <v>0</v>
      </c>
      <c r="AA52" s="273">
        <v>0</v>
      </c>
      <c r="AB52" s="273">
        <v>0</v>
      </c>
      <c r="AC52" s="273">
        <v>0</v>
      </c>
      <c r="AD52" s="273">
        <v>0</v>
      </c>
      <c r="AE52" s="273">
        <v>0</v>
      </c>
      <c r="AF52" s="273">
        <v>0</v>
      </c>
      <c r="AG52" s="274">
        <v>0</v>
      </c>
      <c r="AH52" s="258">
        <f t="shared" ref="AH52:AT52" si="30">SUM(AH53:AH59)</f>
        <v>0</v>
      </c>
      <c r="AI52" s="258">
        <f t="shared" si="30"/>
        <v>0</v>
      </c>
      <c r="AJ52" s="258">
        <f t="shared" si="30"/>
        <v>0</v>
      </c>
      <c r="AK52" s="258">
        <f t="shared" si="30"/>
        <v>0</v>
      </c>
      <c r="AL52" s="258">
        <f t="shared" si="30"/>
        <v>0</v>
      </c>
      <c r="AM52" s="258">
        <f t="shared" si="30"/>
        <v>0</v>
      </c>
      <c r="AN52" s="258">
        <f t="shared" si="30"/>
        <v>0</v>
      </c>
      <c r="AO52" s="258">
        <f t="shared" si="30"/>
        <v>0</v>
      </c>
      <c r="AP52" s="258">
        <f t="shared" si="30"/>
        <v>0</v>
      </c>
      <c r="AQ52" s="258">
        <f t="shared" si="30"/>
        <v>0</v>
      </c>
      <c r="AR52" s="258">
        <f t="shared" si="30"/>
        <v>0</v>
      </c>
      <c r="AS52" s="258">
        <f t="shared" si="30"/>
        <v>0</v>
      </c>
      <c r="AT52" s="258">
        <f t="shared" si="30"/>
        <v>0</v>
      </c>
      <c r="AU52" s="258">
        <f t="shared" si="2"/>
        <v>0</v>
      </c>
      <c r="AV52" s="258">
        <f t="shared" si="3"/>
        <v>0</v>
      </c>
      <c r="AW52" s="258">
        <f t="shared" si="4"/>
        <v>0</v>
      </c>
      <c r="AX52" s="258">
        <f t="shared" si="5"/>
        <v>0</v>
      </c>
      <c r="AY52" s="258">
        <f>SUM(AY53:AY59)</f>
        <v>0</v>
      </c>
      <c r="AZ52" s="258">
        <f t="shared" ref="AZ52:BA52" si="31">SUM(AZ53:AZ59)</f>
        <v>0</v>
      </c>
      <c r="BA52" s="258">
        <f t="shared" si="31"/>
        <v>0</v>
      </c>
      <c r="BB52" s="250"/>
      <c r="BC52" s="275"/>
      <c r="BD52" s="276"/>
      <c r="BE52" s="262">
        <f>SUM(BE53:BE59)</f>
        <v>0</v>
      </c>
      <c r="BF52" s="262">
        <f>SUM(BF53:BF59)</f>
        <v>0</v>
      </c>
      <c r="BG52" s="262">
        <v>0</v>
      </c>
      <c r="BH52" s="263">
        <f t="shared" si="7"/>
        <v>0</v>
      </c>
    </row>
    <row r="53" spans="1:60" outlineLevel="1" x14ac:dyDescent="0.3">
      <c r="A53" s="71" t="s">
        <v>124</v>
      </c>
      <c r="B53" s="238" t="s">
        <v>125</v>
      </c>
      <c r="C53" s="238" t="s">
        <v>31</v>
      </c>
      <c r="D53" s="239">
        <v>5105160</v>
      </c>
      <c r="E53" s="239" t="s">
        <v>126</v>
      </c>
      <c r="F53" s="277">
        <v>0</v>
      </c>
      <c r="G53" s="245">
        <f t="shared" ref="G53:G59" si="32">SUM(H53:S53)</f>
        <v>0</v>
      </c>
      <c r="H53" s="264">
        <f>IFERROR(INDEX('[1]2024'!$A:$Q,MATCH($A$3&amp;$D53,'[1]2024'!$B:$B,0),MATCH(H$4,'[1]2024'!$2:$2,0)),0)+IFERROR(INDEX('[1]2024'!$A:$Q,MATCH($B$3&amp;$D53,'[1]2024'!$B:$B,0),MATCH(H$4,'[1]2024'!$2:$2,0)),0)++IFERROR(INDEX('[1]2024'!$A:$Q,MATCH($C$3&amp;$D53,'[1]2024'!$B:$B,0),MATCH(H$4,'[1]2024'!$2:$2,0)),0)++IFERROR(INDEX('[1]2024'!$A:$Q,MATCH($D$3&amp;$D53,'[1]2024'!$B:$B,0),MATCH(H$4,'[1]2024'!$2:$2,0)),0)</f>
        <v>0</v>
      </c>
      <c r="I53" s="264">
        <f>IFERROR(INDEX('[1]2024'!$A:$Q,MATCH($A$3&amp;$D53,'[1]2024'!$B:$B,0),MATCH(I$4,'[1]2024'!$2:$2,0)),0)+IFERROR(INDEX('[1]2024'!$A:$Q,MATCH($B$3&amp;$D53,'[1]2024'!$B:$B,0),MATCH(I$4,'[1]2024'!$2:$2,0)),0)++IFERROR(INDEX('[1]2024'!$A:$Q,MATCH($C$3&amp;$D53,'[1]2024'!$B:$B,0),MATCH(I$4,'[1]2024'!$2:$2,0)),0)++IFERROR(INDEX('[1]2024'!$A:$Q,MATCH($D$3&amp;$D53,'[1]2024'!$B:$B,0),MATCH(I$4,'[1]2024'!$2:$2,0)),0)</f>
        <v>0</v>
      </c>
      <c r="J53" s="264">
        <f>IFERROR(INDEX('[1]2024'!$A:$Q,MATCH($A$3&amp;$D53,'[1]2024'!$B:$B,0),MATCH(J$4,'[1]2024'!$2:$2,0)),0)+IFERROR(INDEX('[1]2024'!$A:$Q,MATCH($B$3&amp;$D53,'[1]2024'!$B:$B,0),MATCH(J$4,'[1]2024'!$2:$2,0)),0)++IFERROR(INDEX('[1]2024'!$A:$Q,MATCH($C$3&amp;$D53,'[1]2024'!$B:$B,0),MATCH(J$4,'[1]2024'!$2:$2,0)),0)++IFERROR(INDEX('[1]2024'!$A:$Q,MATCH($D$3&amp;$D53,'[1]2024'!$B:$B,0),MATCH(J$4,'[1]2024'!$2:$2,0)),0)</f>
        <v>0</v>
      </c>
      <c r="K53" s="264">
        <f>IFERROR(INDEX('[1]2024'!$A:$Q,MATCH($A$3&amp;$D53,'[1]2024'!$B:$B,0),MATCH(K$4,'[1]2024'!$2:$2,0)),0)+IFERROR(INDEX('[1]2024'!$A:$Q,MATCH($B$3&amp;$D53,'[1]2024'!$B:$B,0),MATCH(K$4,'[1]2024'!$2:$2,0)),0)++IFERROR(INDEX('[1]2024'!$A:$Q,MATCH($C$3&amp;$D53,'[1]2024'!$B:$B,0),MATCH(K$4,'[1]2024'!$2:$2,0)),0)++IFERROR(INDEX('[1]2024'!$A:$Q,MATCH($D$3&amp;$D53,'[1]2024'!$B:$B,0),MATCH(K$4,'[1]2024'!$2:$2,0)),0)</f>
        <v>0</v>
      </c>
      <c r="L53" s="264">
        <f>IFERROR(INDEX('[1]2024'!$A:$Q,MATCH($A$3&amp;$D53,'[1]2024'!$B:$B,0),MATCH(L$4,'[1]2024'!$2:$2,0)),0)+IFERROR(INDEX('[1]2024'!$A:$Q,MATCH($B$3&amp;$D53,'[1]2024'!$B:$B,0),MATCH(L$4,'[1]2024'!$2:$2,0)),0)++IFERROR(INDEX('[1]2024'!$A:$Q,MATCH($C$3&amp;$D53,'[1]2024'!$B:$B,0),MATCH(L$4,'[1]2024'!$2:$2,0)),0)++IFERROR(INDEX('[1]2024'!$A:$Q,MATCH($D$3&amp;$D53,'[1]2024'!$B:$B,0),MATCH(L$4,'[1]2024'!$2:$2,0)),0)</f>
        <v>0</v>
      </c>
      <c r="M53" s="264">
        <f>IFERROR(INDEX('[1]2024'!$A:$Q,MATCH($A$3&amp;$D53,'[1]2024'!$B:$B,0),MATCH(M$4,'[1]2024'!$2:$2,0)),0)+IFERROR(INDEX('[1]2024'!$A:$Q,MATCH($B$3&amp;$D53,'[1]2024'!$B:$B,0),MATCH(M$4,'[1]2024'!$2:$2,0)),0)++IFERROR(INDEX('[1]2024'!$A:$Q,MATCH($C$3&amp;$D53,'[1]2024'!$B:$B,0),MATCH(M$4,'[1]2024'!$2:$2,0)),0)++IFERROR(INDEX('[1]2024'!$A:$Q,MATCH($D$3&amp;$D53,'[1]2024'!$B:$B,0),MATCH(M$4,'[1]2024'!$2:$2,0)),0)</f>
        <v>0</v>
      </c>
      <c r="N53" s="264">
        <f>IFERROR(INDEX('[1]2024'!$A:$Q,MATCH($A$3&amp;$D53,'[1]2024'!$B:$B,0),MATCH(N$4,'[1]2024'!$2:$2,0)),0)+IFERROR(INDEX('[1]2024'!$A:$Q,MATCH($B$3&amp;$D53,'[1]2024'!$B:$B,0),MATCH(N$4,'[1]2024'!$2:$2,0)),0)++IFERROR(INDEX('[1]2024'!$A:$Q,MATCH($C$3&amp;$D53,'[1]2024'!$B:$B,0),MATCH(N$4,'[1]2024'!$2:$2,0)),0)++IFERROR(INDEX('[1]2024'!$A:$Q,MATCH($D$3&amp;$D53,'[1]2024'!$B:$B,0),MATCH(N$4,'[1]2024'!$2:$2,0)),0)</f>
        <v>0</v>
      </c>
      <c r="O53" s="264">
        <f>IFERROR(INDEX('[1]2024'!$A:$Q,MATCH($A$3&amp;$D53,'[1]2024'!$B:$B,0),MATCH(O$4,'[1]2024'!$2:$2,0)),0)+IFERROR(INDEX('[1]2024'!$A:$Q,MATCH($B$3&amp;$D53,'[1]2024'!$B:$B,0),MATCH(O$4,'[1]2024'!$2:$2,0)),0)++IFERROR(INDEX('[1]2024'!$A:$Q,MATCH($C$3&amp;$D53,'[1]2024'!$B:$B,0),MATCH(O$4,'[1]2024'!$2:$2,0)),0)++IFERROR(INDEX('[1]2024'!$A:$Q,MATCH($D$3&amp;$D53,'[1]2024'!$B:$B,0),MATCH(O$4,'[1]2024'!$2:$2,0)),0)</f>
        <v>0</v>
      </c>
      <c r="P53" s="264">
        <f>IFERROR(INDEX('[1]2024'!$A:$Q,MATCH($A$3&amp;$D53,'[1]2024'!$B:$B,0),MATCH(P$4,'[1]2024'!$2:$2,0)),0)+IFERROR(INDEX('[1]2024'!$A:$Q,MATCH($B$3&amp;$D53,'[1]2024'!$B:$B,0),MATCH(P$4,'[1]2024'!$2:$2,0)),0)++IFERROR(INDEX('[1]2024'!$A:$Q,MATCH($C$3&amp;$D53,'[1]2024'!$B:$B,0),MATCH(P$4,'[1]2024'!$2:$2,0)),0)++IFERROR(INDEX('[1]2024'!$A:$Q,MATCH($D$3&amp;$D53,'[1]2024'!$B:$B,0),MATCH(P$4,'[1]2024'!$2:$2,0)),0)</f>
        <v>0</v>
      </c>
      <c r="Q53" s="264">
        <f>IFERROR(INDEX('[1]2024'!$A:$Q,MATCH($A$3&amp;$D53,'[1]2024'!$B:$B,0),MATCH(Q$4,'[1]2024'!$2:$2,0)),0)+IFERROR(INDEX('[1]2024'!$A:$Q,MATCH($B$3&amp;$D53,'[1]2024'!$B:$B,0),MATCH(Q$4,'[1]2024'!$2:$2,0)),0)++IFERROR(INDEX('[1]2024'!$A:$Q,MATCH($C$3&amp;$D53,'[1]2024'!$B:$B,0),MATCH(Q$4,'[1]2024'!$2:$2,0)),0)++IFERROR(INDEX('[1]2024'!$A:$Q,MATCH($D$3&amp;$D53,'[1]2024'!$B:$B,0),MATCH(Q$4,'[1]2024'!$2:$2,0)),0)</f>
        <v>0</v>
      </c>
      <c r="R53" s="264">
        <f>IFERROR(INDEX('[1]2024'!$A:$Q,MATCH($A$3&amp;$D53,'[1]2024'!$B:$B,0),MATCH(R$4,'[1]2024'!$2:$2,0)),0)+IFERROR(INDEX('[1]2024'!$A:$Q,MATCH($B$3&amp;$D53,'[1]2024'!$B:$B,0),MATCH(R$4,'[1]2024'!$2:$2,0)),0)++IFERROR(INDEX('[1]2024'!$A:$Q,MATCH($C$3&amp;$D53,'[1]2024'!$B:$B,0),MATCH(R$4,'[1]2024'!$2:$2,0)),0)++IFERROR(INDEX('[1]2024'!$A:$Q,MATCH($D$3&amp;$D53,'[1]2024'!$B:$B,0),MATCH(R$4,'[1]2024'!$2:$2,0)),0)</f>
        <v>0</v>
      </c>
      <c r="S53" s="264">
        <f>IFERROR(INDEX('[1]2024'!$A:$Q,MATCH($A$3&amp;$D53,'[1]2024'!$B:$B,0),MATCH(S$4,'[1]2024'!$2:$2,0)),0)+IFERROR(INDEX('[1]2024'!$A:$Q,MATCH($B$3&amp;$D53,'[1]2024'!$B:$B,0),MATCH(S$4,'[1]2024'!$2:$2,0)),0)++IFERROR(INDEX('[1]2024'!$A:$Q,MATCH($C$3&amp;$D53,'[1]2024'!$B:$B,0),MATCH(S$4,'[1]2024'!$2:$2,0)),0)++IFERROR(INDEX('[1]2024'!$A:$Q,MATCH($D$3&amp;$D53,'[1]2024'!$B:$B,0),MATCH(S$4,'[1]2024'!$2:$2,0)),0)</f>
        <v>0</v>
      </c>
      <c r="T53" s="75">
        <v>0</v>
      </c>
      <c r="U53" s="245">
        <f t="shared" ref="U53:U59" si="33">SUM(V53:AG53)</f>
        <v>0</v>
      </c>
      <c r="V53" s="246">
        <v>0</v>
      </c>
      <c r="W53" s="247">
        <v>0</v>
      </c>
      <c r="X53" s="247">
        <v>0</v>
      </c>
      <c r="Y53" s="247">
        <v>0</v>
      </c>
      <c r="Z53" s="247">
        <v>0</v>
      </c>
      <c r="AA53" s="247">
        <v>0</v>
      </c>
      <c r="AB53" s="247">
        <v>0</v>
      </c>
      <c r="AC53" s="247">
        <v>0</v>
      </c>
      <c r="AD53" s="247">
        <v>0</v>
      </c>
      <c r="AE53" s="247">
        <v>0</v>
      </c>
      <c r="AF53" s="247">
        <v>0</v>
      </c>
      <c r="AG53" s="248">
        <v>0</v>
      </c>
      <c r="AH53" s="245">
        <f t="shared" ref="AH53:AH59" si="34">SUM(AI53:AT53)</f>
        <v>0</v>
      </c>
      <c r="AI53" s="245"/>
      <c r="AJ53" s="245"/>
      <c r="AK53" s="245"/>
      <c r="AL53" s="245"/>
      <c r="AM53" s="245"/>
      <c r="AN53" s="245"/>
      <c r="AO53" s="245"/>
      <c r="AP53" s="245"/>
      <c r="AQ53" s="245"/>
      <c r="AR53" s="245"/>
      <c r="AS53" s="245"/>
      <c r="AT53" s="245"/>
      <c r="AU53" s="245">
        <f t="shared" si="2"/>
        <v>0</v>
      </c>
      <c r="AV53" s="245">
        <f t="shared" si="3"/>
        <v>0</v>
      </c>
      <c r="AW53" s="245">
        <f t="shared" si="4"/>
        <v>0</v>
      </c>
      <c r="AX53" s="245">
        <f t="shared" si="5"/>
        <v>0</v>
      </c>
      <c r="AY53" s="245">
        <f t="shared" ref="AY53:AY59" si="35">IF($BC53="O",1.05*$AH53,$AH53)</f>
        <v>0</v>
      </c>
      <c r="AZ53" s="245">
        <f t="shared" ref="AZ53:AZ59" si="36">IF($BC53="O",1.05*$AY53,$AY53)</f>
        <v>0</v>
      </c>
      <c r="BA53" s="245">
        <f t="shared" ref="BA53:BA59" si="37">IF($BC53="O",1.05*$AZ53,$AZ53)</f>
        <v>0</v>
      </c>
      <c r="BB53" s="250"/>
      <c r="BC53" s="251" t="s">
        <v>39</v>
      </c>
      <c r="BD53" s="261"/>
      <c r="BE53" s="264">
        <v>0</v>
      </c>
      <c r="BF53" s="264">
        <v>0</v>
      </c>
      <c r="BG53" s="264">
        <v>0</v>
      </c>
      <c r="BH53" s="265">
        <f t="shared" si="7"/>
        <v>0</v>
      </c>
    </row>
    <row r="54" spans="1:60" outlineLevel="1" x14ac:dyDescent="0.3">
      <c r="A54" s="71" t="s">
        <v>127</v>
      </c>
      <c r="B54" s="238" t="s">
        <v>125</v>
      </c>
      <c r="C54" s="238" t="s">
        <v>31</v>
      </c>
      <c r="D54" s="239">
        <v>5105150</v>
      </c>
      <c r="E54" s="239" t="s">
        <v>126</v>
      </c>
      <c r="F54" s="277">
        <v>0</v>
      </c>
      <c r="G54" s="245">
        <f t="shared" si="32"/>
        <v>0</v>
      </c>
      <c r="H54" s="264">
        <f>IFERROR(INDEX('[1]2024'!$A:$Q,MATCH($A$3&amp;$D54,'[1]2024'!$B:$B,0),MATCH(H$4,'[1]2024'!$2:$2,0)),0)+IFERROR(INDEX('[1]2024'!$A:$Q,MATCH($B$3&amp;$D54,'[1]2024'!$B:$B,0),MATCH(H$4,'[1]2024'!$2:$2,0)),0)++IFERROR(INDEX('[1]2024'!$A:$Q,MATCH($C$3&amp;$D54,'[1]2024'!$B:$B,0),MATCH(H$4,'[1]2024'!$2:$2,0)),0)++IFERROR(INDEX('[1]2024'!$A:$Q,MATCH($D$3&amp;$D54,'[1]2024'!$B:$B,0),MATCH(H$4,'[1]2024'!$2:$2,0)),0)</f>
        <v>0</v>
      </c>
      <c r="I54" s="264">
        <f>IFERROR(INDEX('[1]2024'!$A:$Q,MATCH($A$3&amp;$D54,'[1]2024'!$B:$B,0),MATCH(I$4,'[1]2024'!$2:$2,0)),0)+IFERROR(INDEX('[1]2024'!$A:$Q,MATCH($B$3&amp;$D54,'[1]2024'!$B:$B,0),MATCH(I$4,'[1]2024'!$2:$2,0)),0)++IFERROR(INDEX('[1]2024'!$A:$Q,MATCH($C$3&amp;$D54,'[1]2024'!$B:$B,0),MATCH(I$4,'[1]2024'!$2:$2,0)),0)++IFERROR(INDEX('[1]2024'!$A:$Q,MATCH($D$3&amp;$D54,'[1]2024'!$B:$B,0),MATCH(I$4,'[1]2024'!$2:$2,0)),0)</f>
        <v>0</v>
      </c>
      <c r="J54" s="264">
        <f>IFERROR(INDEX('[1]2024'!$A:$Q,MATCH($A$3&amp;$D54,'[1]2024'!$B:$B,0),MATCH(J$4,'[1]2024'!$2:$2,0)),0)+IFERROR(INDEX('[1]2024'!$A:$Q,MATCH($B$3&amp;$D54,'[1]2024'!$B:$B,0),MATCH(J$4,'[1]2024'!$2:$2,0)),0)++IFERROR(INDEX('[1]2024'!$A:$Q,MATCH($C$3&amp;$D54,'[1]2024'!$B:$B,0),MATCH(J$4,'[1]2024'!$2:$2,0)),0)++IFERROR(INDEX('[1]2024'!$A:$Q,MATCH($D$3&amp;$D54,'[1]2024'!$B:$B,0),MATCH(J$4,'[1]2024'!$2:$2,0)),0)</f>
        <v>0</v>
      </c>
      <c r="K54" s="264">
        <f>IFERROR(INDEX('[1]2024'!$A:$Q,MATCH($A$3&amp;$D54,'[1]2024'!$B:$B,0),MATCH(K$4,'[1]2024'!$2:$2,0)),0)+IFERROR(INDEX('[1]2024'!$A:$Q,MATCH($B$3&amp;$D54,'[1]2024'!$B:$B,0),MATCH(K$4,'[1]2024'!$2:$2,0)),0)++IFERROR(INDEX('[1]2024'!$A:$Q,MATCH($C$3&amp;$D54,'[1]2024'!$B:$B,0),MATCH(K$4,'[1]2024'!$2:$2,0)),0)++IFERROR(INDEX('[1]2024'!$A:$Q,MATCH($D$3&amp;$D54,'[1]2024'!$B:$B,0),MATCH(K$4,'[1]2024'!$2:$2,0)),0)</f>
        <v>0</v>
      </c>
      <c r="L54" s="264">
        <f>IFERROR(INDEX('[1]2024'!$A:$Q,MATCH($A$3&amp;$D54,'[1]2024'!$B:$B,0),MATCH(L$4,'[1]2024'!$2:$2,0)),0)+IFERROR(INDEX('[1]2024'!$A:$Q,MATCH($B$3&amp;$D54,'[1]2024'!$B:$B,0),MATCH(L$4,'[1]2024'!$2:$2,0)),0)++IFERROR(INDEX('[1]2024'!$A:$Q,MATCH($C$3&amp;$D54,'[1]2024'!$B:$B,0),MATCH(L$4,'[1]2024'!$2:$2,0)),0)++IFERROR(INDEX('[1]2024'!$A:$Q,MATCH($D$3&amp;$D54,'[1]2024'!$B:$B,0),MATCH(L$4,'[1]2024'!$2:$2,0)),0)</f>
        <v>0</v>
      </c>
      <c r="M54" s="264">
        <f>IFERROR(INDEX('[1]2024'!$A:$Q,MATCH($A$3&amp;$D54,'[1]2024'!$B:$B,0),MATCH(M$4,'[1]2024'!$2:$2,0)),0)+IFERROR(INDEX('[1]2024'!$A:$Q,MATCH($B$3&amp;$D54,'[1]2024'!$B:$B,0),MATCH(M$4,'[1]2024'!$2:$2,0)),0)++IFERROR(INDEX('[1]2024'!$A:$Q,MATCH($C$3&amp;$D54,'[1]2024'!$B:$B,0),MATCH(M$4,'[1]2024'!$2:$2,0)),0)++IFERROR(INDEX('[1]2024'!$A:$Q,MATCH($D$3&amp;$D54,'[1]2024'!$B:$B,0),MATCH(M$4,'[1]2024'!$2:$2,0)),0)</f>
        <v>0</v>
      </c>
      <c r="N54" s="264">
        <f>IFERROR(INDEX('[1]2024'!$A:$Q,MATCH($A$3&amp;$D54,'[1]2024'!$B:$B,0),MATCH(N$4,'[1]2024'!$2:$2,0)),0)+IFERROR(INDEX('[1]2024'!$A:$Q,MATCH($B$3&amp;$D54,'[1]2024'!$B:$B,0),MATCH(N$4,'[1]2024'!$2:$2,0)),0)++IFERROR(INDEX('[1]2024'!$A:$Q,MATCH($C$3&amp;$D54,'[1]2024'!$B:$B,0),MATCH(N$4,'[1]2024'!$2:$2,0)),0)++IFERROR(INDEX('[1]2024'!$A:$Q,MATCH($D$3&amp;$D54,'[1]2024'!$B:$B,0),MATCH(N$4,'[1]2024'!$2:$2,0)),0)</f>
        <v>0</v>
      </c>
      <c r="O54" s="264">
        <f>IFERROR(INDEX('[1]2024'!$A:$Q,MATCH($A$3&amp;$D54,'[1]2024'!$B:$B,0),MATCH(O$4,'[1]2024'!$2:$2,0)),0)+IFERROR(INDEX('[1]2024'!$A:$Q,MATCH($B$3&amp;$D54,'[1]2024'!$B:$B,0),MATCH(O$4,'[1]2024'!$2:$2,0)),0)++IFERROR(INDEX('[1]2024'!$A:$Q,MATCH($C$3&amp;$D54,'[1]2024'!$B:$B,0),MATCH(O$4,'[1]2024'!$2:$2,0)),0)++IFERROR(INDEX('[1]2024'!$A:$Q,MATCH($D$3&amp;$D54,'[1]2024'!$B:$B,0),MATCH(O$4,'[1]2024'!$2:$2,0)),0)</f>
        <v>0</v>
      </c>
      <c r="P54" s="264">
        <f>IFERROR(INDEX('[1]2024'!$A:$Q,MATCH($A$3&amp;$D54,'[1]2024'!$B:$B,0),MATCH(P$4,'[1]2024'!$2:$2,0)),0)+IFERROR(INDEX('[1]2024'!$A:$Q,MATCH($B$3&amp;$D54,'[1]2024'!$B:$B,0),MATCH(P$4,'[1]2024'!$2:$2,0)),0)++IFERROR(INDEX('[1]2024'!$A:$Q,MATCH($C$3&amp;$D54,'[1]2024'!$B:$B,0),MATCH(P$4,'[1]2024'!$2:$2,0)),0)++IFERROR(INDEX('[1]2024'!$A:$Q,MATCH($D$3&amp;$D54,'[1]2024'!$B:$B,0),MATCH(P$4,'[1]2024'!$2:$2,0)),0)</f>
        <v>0</v>
      </c>
      <c r="Q54" s="264">
        <f>IFERROR(INDEX('[1]2024'!$A:$Q,MATCH($A$3&amp;$D54,'[1]2024'!$B:$B,0),MATCH(Q$4,'[1]2024'!$2:$2,0)),0)+IFERROR(INDEX('[1]2024'!$A:$Q,MATCH($B$3&amp;$D54,'[1]2024'!$B:$B,0),MATCH(Q$4,'[1]2024'!$2:$2,0)),0)++IFERROR(INDEX('[1]2024'!$A:$Q,MATCH($C$3&amp;$D54,'[1]2024'!$B:$B,0),MATCH(Q$4,'[1]2024'!$2:$2,0)),0)++IFERROR(INDEX('[1]2024'!$A:$Q,MATCH($D$3&amp;$D54,'[1]2024'!$B:$B,0),MATCH(Q$4,'[1]2024'!$2:$2,0)),0)</f>
        <v>0</v>
      </c>
      <c r="R54" s="264">
        <f>IFERROR(INDEX('[1]2024'!$A:$Q,MATCH($A$3&amp;$D54,'[1]2024'!$B:$B,0),MATCH(R$4,'[1]2024'!$2:$2,0)),0)+IFERROR(INDEX('[1]2024'!$A:$Q,MATCH($B$3&amp;$D54,'[1]2024'!$B:$B,0),MATCH(R$4,'[1]2024'!$2:$2,0)),0)++IFERROR(INDEX('[1]2024'!$A:$Q,MATCH($C$3&amp;$D54,'[1]2024'!$B:$B,0),MATCH(R$4,'[1]2024'!$2:$2,0)),0)++IFERROR(INDEX('[1]2024'!$A:$Q,MATCH($D$3&amp;$D54,'[1]2024'!$B:$B,0),MATCH(R$4,'[1]2024'!$2:$2,0)),0)</f>
        <v>0</v>
      </c>
      <c r="S54" s="264">
        <f>IFERROR(INDEX('[1]2024'!$A:$Q,MATCH($A$3&amp;$D54,'[1]2024'!$B:$B,0),MATCH(S$4,'[1]2024'!$2:$2,0)),0)+IFERROR(INDEX('[1]2024'!$A:$Q,MATCH($B$3&amp;$D54,'[1]2024'!$B:$B,0),MATCH(S$4,'[1]2024'!$2:$2,0)),0)++IFERROR(INDEX('[1]2024'!$A:$Q,MATCH($C$3&amp;$D54,'[1]2024'!$B:$B,0),MATCH(S$4,'[1]2024'!$2:$2,0)),0)++IFERROR(INDEX('[1]2024'!$A:$Q,MATCH($D$3&amp;$D54,'[1]2024'!$B:$B,0),MATCH(S$4,'[1]2024'!$2:$2,0)),0)</f>
        <v>0</v>
      </c>
      <c r="T54" s="75">
        <v>0</v>
      </c>
      <c r="U54" s="245">
        <f t="shared" si="33"/>
        <v>0</v>
      </c>
      <c r="V54" s="246">
        <v>0</v>
      </c>
      <c r="W54" s="247">
        <v>0</v>
      </c>
      <c r="X54" s="247">
        <v>0</v>
      </c>
      <c r="Y54" s="247">
        <v>0</v>
      </c>
      <c r="Z54" s="247">
        <v>0</v>
      </c>
      <c r="AA54" s="247">
        <v>0</v>
      </c>
      <c r="AB54" s="247">
        <v>0</v>
      </c>
      <c r="AC54" s="247">
        <v>0</v>
      </c>
      <c r="AD54" s="247">
        <v>0</v>
      </c>
      <c r="AE54" s="247">
        <v>0</v>
      </c>
      <c r="AF54" s="247">
        <v>0</v>
      </c>
      <c r="AG54" s="248">
        <v>0</v>
      </c>
      <c r="AH54" s="245">
        <f t="shared" si="34"/>
        <v>0</v>
      </c>
      <c r="AI54" s="245"/>
      <c r="AJ54" s="245"/>
      <c r="AK54" s="245"/>
      <c r="AL54" s="245"/>
      <c r="AM54" s="245"/>
      <c r="AN54" s="245"/>
      <c r="AO54" s="245"/>
      <c r="AP54" s="245"/>
      <c r="AQ54" s="245"/>
      <c r="AR54" s="245"/>
      <c r="AS54" s="245"/>
      <c r="AT54" s="245"/>
      <c r="AU54" s="245">
        <f t="shared" si="2"/>
        <v>0</v>
      </c>
      <c r="AV54" s="245">
        <f t="shared" si="3"/>
        <v>0</v>
      </c>
      <c r="AW54" s="245">
        <f t="shared" si="4"/>
        <v>0</v>
      </c>
      <c r="AX54" s="245">
        <f t="shared" si="5"/>
        <v>0</v>
      </c>
      <c r="AY54" s="245">
        <f t="shared" si="35"/>
        <v>0</v>
      </c>
      <c r="AZ54" s="245">
        <f t="shared" si="36"/>
        <v>0</v>
      </c>
      <c r="BA54" s="245">
        <f t="shared" si="37"/>
        <v>0</v>
      </c>
      <c r="BB54" s="250"/>
      <c r="BC54" s="251" t="s">
        <v>39</v>
      </c>
      <c r="BD54" s="261"/>
      <c r="BE54" s="264">
        <v>0</v>
      </c>
      <c r="BF54" s="264">
        <v>0</v>
      </c>
      <c r="BG54" s="264">
        <v>0</v>
      </c>
      <c r="BH54" s="265">
        <f t="shared" si="7"/>
        <v>0</v>
      </c>
    </row>
    <row r="55" spans="1:60" outlineLevel="1" x14ac:dyDescent="0.3">
      <c r="A55" s="71" t="s">
        <v>128</v>
      </c>
      <c r="B55" s="238" t="s">
        <v>129</v>
      </c>
      <c r="C55" s="238" t="s">
        <v>31</v>
      </c>
      <c r="D55" s="239">
        <v>5105140</v>
      </c>
      <c r="E55" s="239" t="s">
        <v>130</v>
      </c>
      <c r="F55" s="277">
        <v>0</v>
      </c>
      <c r="G55" s="245">
        <f t="shared" si="32"/>
        <v>0</v>
      </c>
      <c r="H55" s="264">
        <f>IFERROR(INDEX('[1]2024'!$A:$Q,MATCH($A$3&amp;$D55,'[1]2024'!$B:$B,0),MATCH(H$4,'[1]2024'!$2:$2,0)),0)+IFERROR(INDEX('[1]2024'!$A:$Q,MATCH($B$3&amp;$D55,'[1]2024'!$B:$B,0),MATCH(H$4,'[1]2024'!$2:$2,0)),0)++IFERROR(INDEX('[1]2024'!$A:$Q,MATCH($C$3&amp;$D55,'[1]2024'!$B:$B,0),MATCH(H$4,'[1]2024'!$2:$2,0)),0)++IFERROR(INDEX('[1]2024'!$A:$Q,MATCH($D$3&amp;$D55,'[1]2024'!$B:$B,0),MATCH(H$4,'[1]2024'!$2:$2,0)),0)</f>
        <v>0</v>
      </c>
      <c r="I55" s="264">
        <f>IFERROR(INDEX('[1]2024'!$A:$Q,MATCH($A$3&amp;$D55,'[1]2024'!$B:$B,0),MATCH(I$4,'[1]2024'!$2:$2,0)),0)+IFERROR(INDEX('[1]2024'!$A:$Q,MATCH($B$3&amp;$D55,'[1]2024'!$B:$B,0),MATCH(I$4,'[1]2024'!$2:$2,0)),0)++IFERROR(INDEX('[1]2024'!$A:$Q,MATCH($C$3&amp;$D55,'[1]2024'!$B:$B,0),MATCH(I$4,'[1]2024'!$2:$2,0)),0)++IFERROR(INDEX('[1]2024'!$A:$Q,MATCH($D$3&amp;$D55,'[1]2024'!$B:$B,0),MATCH(I$4,'[1]2024'!$2:$2,0)),0)</f>
        <v>0</v>
      </c>
      <c r="J55" s="264">
        <f>IFERROR(INDEX('[1]2024'!$A:$Q,MATCH($A$3&amp;$D55,'[1]2024'!$B:$B,0),MATCH(J$4,'[1]2024'!$2:$2,0)),0)+IFERROR(INDEX('[1]2024'!$A:$Q,MATCH($B$3&amp;$D55,'[1]2024'!$B:$B,0),MATCH(J$4,'[1]2024'!$2:$2,0)),0)++IFERROR(INDEX('[1]2024'!$A:$Q,MATCH($C$3&amp;$D55,'[1]2024'!$B:$B,0),MATCH(J$4,'[1]2024'!$2:$2,0)),0)++IFERROR(INDEX('[1]2024'!$A:$Q,MATCH($D$3&amp;$D55,'[1]2024'!$B:$B,0),MATCH(J$4,'[1]2024'!$2:$2,0)),0)</f>
        <v>0</v>
      </c>
      <c r="K55" s="264">
        <f>IFERROR(INDEX('[1]2024'!$A:$Q,MATCH($A$3&amp;$D55,'[1]2024'!$B:$B,0),MATCH(K$4,'[1]2024'!$2:$2,0)),0)+IFERROR(INDEX('[1]2024'!$A:$Q,MATCH($B$3&amp;$D55,'[1]2024'!$B:$B,0),MATCH(K$4,'[1]2024'!$2:$2,0)),0)++IFERROR(INDEX('[1]2024'!$A:$Q,MATCH($C$3&amp;$D55,'[1]2024'!$B:$B,0),MATCH(K$4,'[1]2024'!$2:$2,0)),0)++IFERROR(INDEX('[1]2024'!$A:$Q,MATCH($D$3&amp;$D55,'[1]2024'!$B:$B,0),MATCH(K$4,'[1]2024'!$2:$2,0)),0)</f>
        <v>0</v>
      </c>
      <c r="L55" s="264">
        <f>IFERROR(INDEX('[1]2024'!$A:$Q,MATCH($A$3&amp;$D55,'[1]2024'!$B:$B,0),MATCH(L$4,'[1]2024'!$2:$2,0)),0)+IFERROR(INDEX('[1]2024'!$A:$Q,MATCH($B$3&amp;$D55,'[1]2024'!$B:$B,0),MATCH(L$4,'[1]2024'!$2:$2,0)),0)++IFERROR(INDEX('[1]2024'!$A:$Q,MATCH($C$3&amp;$D55,'[1]2024'!$B:$B,0),MATCH(L$4,'[1]2024'!$2:$2,0)),0)++IFERROR(INDEX('[1]2024'!$A:$Q,MATCH($D$3&amp;$D55,'[1]2024'!$B:$B,0),MATCH(L$4,'[1]2024'!$2:$2,0)),0)</f>
        <v>0</v>
      </c>
      <c r="M55" s="264">
        <f>IFERROR(INDEX('[1]2024'!$A:$Q,MATCH($A$3&amp;$D55,'[1]2024'!$B:$B,0),MATCH(M$4,'[1]2024'!$2:$2,0)),0)+IFERROR(INDEX('[1]2024'!$A:$Q,MATCH($B$3&amp;$D55,'[1]2024'!$B:$B,0),MATCH(M$4,'[1]2024'!$2:$2,0)),0)++IFERROR(INDEX('[1]2024'!$A:$Q,MATCH($C$3&amp;$D55,'[1]2024'!$B:$B,0),MATCH(M$4,'[1]2024'!$2:$2,0)),0)++IFERROR(INDEX('[1]2024'!$A:$Q,MATCH($D$3&amp;$D55,'[1]2024'!$B:$B,0),MATCH(M$4,'[1]2024'!$2:$2,0)),0)</f>
        <v>0</v>
      </c>
      <c r="N55" s="264">
        <f>IFERROR(INDEX('[1]2024'!$A:$Q,MATCH($A$3&amp;$D55,'[1]2024'!$B:$B,0),MATCH(N$4,'[1]2024'!$2:$2,0)),0)+IFERROR(INDEX('[1]2024'!$A:$Q,MATCH($B$3&amp;$D55,'[1]2024'!$B:$B,0),MATCH(N$4,'[1]2024'!$2:$2,0)),0)++IFERROR(INDEX('[1]2024'!$A:$Q,MATCH($C$3&amp;$D55,'[1]2024'!$B:$B,0),MATCH(N$4,'[1]2024'!$2:$2,0)),0)++IFERROR(INDEX('[1]2024'!$A:$Q,MATCH($D$3&amp;$D55,'[1]2024'!$B:$B,0),MATCH(N$4,'[1]2024'!$2:$2,0)),0)</f>
        <v>0</v>
      </c>
      <c r="O55" s="264">
        <f>IFERROR(INDEX('[1]2024'!$A:$Q,MATCH($A$3&amp;$D55,'[1]2024'!$B:$B,0),MATCH(O$4,'[1]2024'!$2:$2,0)),0)+IFERROR(INDEX('[1]2024'!$A:$Q,MATCH($B$3&amp;$D55,'[1]2024'!$B:$B,0),MATCH(O$4,'[1]2024'!$2:$2,0)),0)++IFERROR(INDEX('[1]2024'!$A:$Q,MATCH($C$3&amp;$D55,'[1]2024'!$B:$B,0),MATCH(O$4,'[1]2024'!$2:$2,0)),0)++IFERROR(INDEX('[1]2024'!$A:$Q,MATCH($D$3&amp;$D55,'[1]2024'!$B:$B,0),MATCH(O$4,'[1]2024'!$2:$2,0)),0)</f>
        <v>0</v>
      </c>
      <c r="P55" s="264">
        <f>IFERROR(INDEX('[1]2024'!$A:$Q,MATCH($A$3&amp;$D55,'[1]2024'!$B:$B,0),MATCH(P$4,'[1]2024'!$2:$2,0)),0)+IFERROR(INDEX('[1]2024'!$A:$Q,MATCH($B$3&amp;$D55,'[1]2024'!$B:$B,0),MATCH(P$4,'[1]2024'!$2:$2,0)),0)++IFERROR(INDEX('[1]2024'!$A:$Q,MATCH($C$3&amp;$D55,'[1]2024'!$B:$B,0),MATCH(P$4,'[1]2024'!$2:$2,0)),0)++IFERROR(INDEX('[1]2024'!$A:$Q,MATCH($D$3&amp;$D55,'[1]2024'!$B:$B,0),MATCH(P$4,'[1]2024'!$2:$2,0)),0)</f>
        <v>0</v>
      </c>
      <c r="Q55" s="264">
        <f>IFERROR(INDEX('[1]2024'!$A:$Q,MATCH($A$3&amp;$D55,'[1]2024'!$B:$B,0),MATCH(Q$4,'[1]2024'!$2:$2,0)),0)+IFERROR(INDEX('[1]2024'!$A:$Q,MATCH($B$3&amp;$D55,'[1]2024'!$B:$B,0),MATCH(Q$4,'[1]2024'!$2:$2,0)),0)++IFERROR(INDEX('[1]2024'!$A:$Q,MATCH($C$3&amp;$D55,'[1]2024'!$B:$B,0),MATCH(Q$4,'[1]2024'!$2:$2,0)),0)++IFERROR(INDEX('[1]2024'!$A:$Q,MATCH($D$3&amp;$D55,'[1]2024'!$B:$B,0),MATCH(Q$4,'[1]2024'!$2:$2,0)),0)</f>
        <v>0</v>
      </c>
      <c r="R55" s="264">
        <f>IFERROR(INDEX('[1]2024'!$A:$Q,MATCH($A$3&amp;$D55,'[1]2024'!$B:$B,0),MATCH(R$4,'[1]2024'!$2:$2,0)),0)+IFERROR(INDEX('[1]2024'!$A:$Q,MATCH($B$3&amp;$D55,'[1]2024'!$B:$B,0),MATCH(R$4,'[1]2024'!$2:$2,0)),0)++IFERROR(INDEX('[1]2024'!$A:$Q,MATCH($C$3&amp;$D55,'[1]2024'!$B:$B,0),MATCH(R$4,'[1]2024'!$2:$2,0)),0)++IFERROR(INDEX('[1]2024'!$A:$Q,MATCH($D$3&amp;$D55,'[1]2024'!$B:$B,0),MATCH(R$4,'[1]2024'!$2:$2,0)),0)</f>
        <v>0</v>
      </c>
      <c r="S55" s="264">
        <f>IFERROR(INDEX('[1]2024'!$A:$Q,MATCH($A$3&amp;$D55,'[1]2024'!$B:$B,0),MATCH(S$4,'[1]2024'!$2:$2,0)),0)+IFERROR(INDEX('[1]2024'!$A:$Q,MATCH($B$3&amp;$D55,'[1]2024'!$B:$B,0),MATCH(S$4,'[1]2024'!$2:$2,0)),0)++IFERROR(INDEX('[1]2024'!$A:$Q,MATCH($C$3&amp;$D55,'[1]2024'!$B:$B,0),MATCH(S$4,'[1]2024'!$2:$2,0)),0)++IFERROR(INDEX('[1]2024'!$A:$Q,MATCH($D$3&amp;$D55,'[1]2024'!$B:$B,0),MATCH(S$4,'[1]2024'!$2:$2,0)),0)</f>
        <v>0</v>
      </c>
      <c r="T55" s="75">
        <v>0</v>
      </c>
      <c r="U55" s="245">
        <f t="shared" si="33"/>
        <v>0</v>
      </c>
      <c r="V55" s="246">
        <v>0</v>
      </c>
      <c r="W55" s="247">
        <v>0</v>
      </c>
      <c r="X55" s="247">
        <v>0</v>
      </c>
      <c r="Y55" s="247">
        <v>0</v>
      </c>
      <c r="Z55" s="247">
        <v>0</v>
      </c>
      <c r="AA55" s="247">
        <v>0</v>
      </c>
      <c r="AB55" s="247">
        <v>0</v>
      </c>
      <c r="AC55" s="247">
        <v>0</v>
      </c>
      <c r="AD55" s="247">
        <v>0</v>
      </c>
      <c r="AE55" s="247">
        <v>0</v>
      </c>
      <c r="AF55" s="247">
        <v>0</v>
      </c>
      <c r="AG55" s="248">
        <v>0</v>
      </c>
      <c r="AH55" s="245">
        <f t="shared" si="34"/>
        <v>0</v>
      </c>
      <c r="AI55" s="245"/>
      <c r="AJ55" s="245"/>
      <c r="AK55" s="245"/>
      <c r="AL55" s="245"/>
      <c r="AM55" s="245"/>
      <c r="AN55" s="245"/>
      <c r="AO55" s="245"/>
      <c r="AP55" s="245"/>
      <c r="AQ55" s="245"/>
      <c r="AR55" s="245"/>
      <c r="AS55" s="245"/>
      <c r="AT55" s="245"/>
      <c r="AU55" s="245">
        <f t="shared" si="2"/>
        <v>0</v>
      </c>
      <c r="AV55" s="245">
        <f t="shared" si="3"/>
        <v>0</v>
      </c>
      <c r="AW55" s="245">
        <f t="shared" si="4"/>
        <v>0</v>
      </c>
      <c r="AX55" s="245">
        <f t="shared" si="5"/>
        <v>0</v>
      </c>
      <c r="AY55" s="245">
        <f t="shared" si="35"/>
        <v>0</v>
      </c>
      <c r="AZ55" s="245">
        <f t="shared" si="36"/>
        <v>0</v>
      </c>
      <c r="BA55" s="245">
        <f t="shared" si="37"/>
        <v>0</v>
      </c>
      <c r="BB55" s="250"/>
      <c r="BC55" s="251" t="s">
        <v>39</v>
      </c>
      <c r="BD55" s="261"/>
      <c r="BE55" s="264">
        <v>0</v>
      </c>
      <c r="BF55" s="264">
        <v>0</v>
      </c>
      <c r="BG55" s="264">
        <v>0</v>
      </c>
      <c r="BH55" s="265">
        <f t="shared" si="7"/>
        <v>0</v>
      </c>
    </row>
    <row r="56" spans="1:60" outlineLevel="1" x14ac:dyDescent="0.3">
      <c r="A56" s="71" t="s">
        <v>131</v>
      </c>
      <c r="B56" s="238" t="s">
        <v>125</v>
      </c>
      <c r="C56" s="238" t="s">
        <v>31</v>
      </c>
      <c r="D56" s="239">
        <v>5105130</v>
      </c>
      <c r="E56" s="239" t="s">
        <v>126</v>
      </c>
      <c r="F56" s="277">
        <v>0</v>
      </c>
      <c r="G56" s="245">
        <f t="shared" si="32"/>
        <v>0</v>
      </c>
      <c r="H56" s="264">
        <f>IFERROR(INDEX('[1]2024'!$A:$Q,MATCH($A$3&amp;$D56,'[1]2024'!$B:$B,0),MATCH(H$4,'[1]2024'!$2:$2,0)),0)+IFERROR(INDEX('[1]2024'!$A:$Q,MATCH($B$3&amp;$D56,'[1]2024'!$B:$B,0),MATCH(H$4,'[1]2024'!$2:$2,0)),0)++IFERROR(INDEX('[1]2024'!$A:$Q,MATCH($C$3&amp;$D56,'[1]2024'!$B:$B,0),MATCH(H$4,'[1]2024'!$2:$2,0)),0)++IFERROR(INDEX('[1]2024'!$A:$Q,MATCH($D$3&amp;$D56,'[1]2024'!$B:$B,0),MATCH(H$4,'[1]2024'!$2:$2,0)),0)</f>
        <v>0</v>
      </c>
      <c r="I56" s="264">
        <f>IFERROR(INDEX('[1]2024'!$A:$Q,MATCH($A$3&amp;$D56,'[1]2024'!$B:$B,0),MATCH(I$4,'[1]2024'!$2:$2,0)),0)+IFERROR(INDEX('[1]2024'!$A:$Q,MATCH($B$3&amp;$D56,'[1]2024'!$B:$B,0),MATCH(I$4,'[1]2024'!$2:$2,0)),0)++IFERROR(INDEX('[1]2024'!$A:$Q,MATCH($C$3&amp;$D56,'[1]2024'!$B:$B,0),MATCH(I$4,'[1]2024'!$2:$2,0)),0)++IFERROR(INDEX('[1]2024'!$A:$Q,MATCH($D$3&amp;$D56,'[1]2024'!$B:$B,0),MATCH(I$4,'[1]2024'!$2:$2,0)),0)</f>
        <v>0</v>
      </c>
      <c r="J56" s="264">
        <f>IFERROR(INDEX('[1]2024'!$A:$Q,MATCH($A$3&amp;$D56,'[1]2024'!$B:$B,0),MATCH(J$4,'[1]2024'!$2:$2,0)),0)+IFERROR(INDEX('[1]2024'!$A:$Q,MATCH($B$3&amp;$D56,'[1]2024'!$B:$B,0),MATCH(J$4,'[1]2024'!$2:$2,0)),0)++IFERROR(INDEX('[1]2024'!$A:$Q,MATCH($C$3&amp;$D56,'[1]2024'!$B:$B,0),MATCH(J$4,'[1]2024'!$2:$2,0)),0)++IFERROR(INDEX('[1]2024'!$A:$Q,MATCH($D$3&amp;$D56,'[1]2024'!$B:$B,0),MATCH(J$4,'[1]2024'!$2:$2,0)),0)</f>
        <v>0</v>
      </c>
      <c r="K56" s="264">
        <f>IFERROR(INDEX('[1]2024'!$A:$Q,MATCH($A$3&amp;$D56,'[1]2024'!$B:$B,0),MATCH(K$4,'[1]2024'!$2:$2,0)),0)+IFERROR(INDEX('[1]2024'!$A:$Q,MATCH($B$3&amp;$D56,'[1]2024'!$B:$B,0),MATCH(K$4,'[1]2024'!$2:$2,0)),0)++IFERROR(INDEX('[1]2024'!$A:$Q,MATCH($C$3&amp;$D56,'[1]2024'!$B:$B,0),MATCH(K$4,'[1]2024'!$2:$2,0)),0)++IFERROR(INDEX('[1]2024'!$A:$Q,MATCH($D$3&amp;$D56,'[1]2024'!$B:$B,0),MATCH(K$4,'[1]2024'!$2:$2,0)),0)</f>
        <v>0</v>
      </c>
      <c r="L56" s="264">
        <f>IFERROR(INDEX('[1]2024'!$A:$Q,MATCH($A$3&amp;$D56,'[1]2024'!$B:$B,0),MATCH(L$4,'[1]2024'!$2:$2,0)),0)+IFERROR(INDEX('[1]2024'!$A:$Q,MATCH($B$3&amp;$D56,'[1]2024'!$B:$B,0),MATCH(L$4,'[1]2024'!$2:$2,0)),0)++IFERROR(INDEX('[1]2024'!$A:$Q,MATCH($C$3&amp;$D56,'[1]2024'!$B:$B,0),MATCH(L$4,'[1]2024'!$2:$2,0)),0)++IFERROR(INDEX('[1]2024'!$A:$Q,MATCH($D$3&amp;$D56,'[1]2024'!$B:$B,0),MATCH(L$4,'[1]2024'!$2:$2,0)),0)</f>
        <v>0</v>
      </c>
      <c r="M56" s="264">
        <f>IFERROR(INDEX('[1]2024'!$A:$Q,MATCH($A$3&amp;$D56,'[1]2024'!$B:$B,0),MATCH(M$4,'[1]2024'!$2:$2,0)),0)+IFERROR(INDEX('[1]2024'!$A:$Q,MATCH($B$3&amp;$D56,'[1]2024'!$B:$B,0),MATCH(M$4,'[1]2024'!$2:$2,0)),0)++IFERROR(INDEX('[1]2024'!$A:$Q,MATCH($C$3&amp;$D56,'[1]2024'!$B:$B,0),MATCH(M$4,'[1]2024'!$2:$2,0)),0)++IFERROR(INDEX('[1]2024'!$A:$Q,MATCH($D$3&amp;$D56,'[1]2024'!$B:$B,0),MATCH(M$4,'[1]2024'!$2:$2,0)),0)</f>
        <v>0</v>
      </c>
      <c r="N56" s="264">
        <f>IFERROR(INDEX('[1]2024'!$A:$Q,MATCH($A$3&amp;$D56,'[1]2024'!$B:$B,0),MATCH(N$4,'[1]2024'!$2:$2,0)),0)+IFERROR(INDEX('[1]2024'!$A:$Q,MATCH($B$3&amp;$D56,'[1]2024'!$B:$B,0),MATCH(N$4,'[1]2024'!$2:$2,0)),0)++IFERROR(INDEX('[1]2024'!$A:$Q,MATCH($C$3&amp;$D56,'[1]2024'!$B:$B,0),MATCH(N$4,'[1]2024'!$2:$2,0)),0)++IFERROR(INDEX('[1]2024'!$A:$Q,MATCH($D$3&amp;$D56,'[1]2024'!$B:$B,0),MATCH(N$4,'[1]2024'!$2:$2,0)),0)</f>
        <v>0</v>
      </c>
      <c r="O56" s="264">
        <f>IFERROR(INDEX('[1]2024'!$A:$Q,MATCH($A$3&amp;$D56,'[1]2024'!$B:$B,0),MATCH(O$4,'[1]2024'!$2:$2,0)),0)+IFERROR(INDEX('[1]2024'!$A:$Q,MATCH($B$3&amp;$D56,'[1]2024'!$B:$B,0),MATCH(O$4,'[1]2024'!$2:$2,0)),0)++IFERROR(INDEX('[1]2024'!$A:$Q,MATCH($C$3&amp;$D56,'[1]2024'!$B:$B,0),MATCH(O$4,'[1]2024'!$2:$2,0)),0)++IFERROR(INDEX('[1]2024'!$A:$Q,MATCH($D$3&amp;$D56,'[1]2024'!$B:$B,0),MATCH(O$4,'[1]2024'!$2:$2,0)),0)</f>
        <v>0</v>
      </c>
      <c r="P56" s="264">
        <f>IFERROR(INDEX('[1]2024'!$A:$Q,MATCH($A$3&amp;$D56,'[1]2024'!$B:$B,0),MATCH(P$4,'[1]2024'!$2:$2,0)),0)+IFERROR(INDEX('[1]2024'!$A:$Q,MATCH($B$3&amp;$D56,'[1]2024'!$B:$B,0),MATCH(P$4,'[1]2024'!$2:$2,0)),0)++IFERROR(INDEX('[1]2024'!$A:$Q,MATCH($C$3&amp;$D56,'[1]2024'!$B:$B,0),MATCH(P$4,'[1]2024'!$2:$2,0)),0)++IFERROR(INDEX('[1]2024'!$A:$Q,MATCH($D$3&amp;$D56,'[1]2024'!$B:$B,0),MATCH(P$4,'[1]2024'!$2:$2,0)),0)</f>
        <v>0</v>
      </c>
      <c r="Q56" s="264">
        <f>IFERROR(INDEX('[1]2024'!$A:$Q,MATCH($A$3&amp;$D56,'[1]2024'!$B:$B,0),MATCH(Q$4,'[1]2024'!$2:$2,0)),0)+IFERROR(INDEX('[1]2024'!$A:$Q,MATCH($B$3&amp;$D56,'[1]2024'!$B:$B,0),MATCH(Q$4,'[1]2024'!$2:$2,0)),0)++IFERROR(INDEX('[1]2024'!$A:$Q,MATCH($C$3&amp;$D56,'[1]2024'!$B:$B,0),MATCH(Q$4,'[1]2024'!$2:$2,0)),0)++IFERROR(INDEX('[1]2024'!$A:$Q,MATCH($D$3&amp;$D56,'[1]2024'!$B:$B,0),MATCH(Q$4,'[1]2024'!$2:$2,0)),0)</f>
        <v>0</v>
      </c>
      <c r="R56" s="264">
        <f>IFERROR(INDEX('[1]2024'!$A:$Q,MATCH($A$3&amp;$D56,'[1]2024'!$B:$B,0),MATCH(R$4,'[1]2024'!$2:$2,0)),0)+IFERROR(INDEX('[1]2024'!$A:$Q,MATCH($B$3&amp;$D56,'[1]2024'!$B:$B,0),MATCH(R$4,'[1]2024'!$2:$2,0)),0)++IFERROR(INDEX('[1]2024'!$A:$Q,MATCH($C$3&amp;$D56,'[1]2024'!$B:$B,0),MATCH(R$4,'[1]2024'!$2:$2,0)),0)++IFERROR(INDEX('[1]2024'!$A:$Q,MATCH($D$3&amp;$D56,'[1]2024'!$B:$B,0),MATCH(R$4,'[1]2024'!$2:$2,0)),0)</f>
        <v>0</v>
      </c>
      <c r="S56" s="264">
        <f>IFERROR(INDEX('[1]2024'!$A:$Q,MATCH($A$3&amp;$D56,'[1]2024'!$B:$B,0),MATCH(S$4,'[1]2024'!$2:$2,0)),0)+IFERROR(INDEX('[1]2024'!$A:$Q,MATCH($B$3&amp;$D56,'[1]2024'!$B:$B,0),MATCH(S$4,'[1]2024'!$2:$2,0)),0)++IFERROR(INDEX('[1]2024'!$A:$Q,MATCH($C$3&amp;$D56,'[1]2024'!$B:$B,0),MATCH(S$4,'[1]2024'!$2:$2,0)),0)++IFERROR(INDEX('[1]2024'!$A:$Q,MATCH($D$3&amp;$D56,'[1]2024'!$B:$B,0),MATCH(S$4,'[1]2024'!$2:$2,0)),0)</f>
        <v>0</v>
      </c>
      <c r="T56" s="75">
        <v>0</v>
      </c>
      <c r="U56" s="245">
        <f t="shared" si="33"/>
        <v>0</v>
      </c>
      <c r="V56" s="246">
        <v>0</v>
      </c>
      <c r="W56" s="247">
        <v>0</v>
      </c>
      <c r="X56" s="247">
        <v>0</v>
      </c>
      <c r="Y56" s="247">
        <v>0</v>
      </c>
      <c r="Z56" s="247">
        <v>0</v>
      </c>
      <c r="AA56" s="247">
        <v>0</v>
      </c>
      <c r="AB56" s="247">
        <v>0</v>
      </c>
      <c r="AC56" s="247">
        <v>0</v>
      </c>
      <c r="AD56" s="247">
        <v>0</v>
      </c>
      <c r="AE56" s="247">
        <v>0</v>
      </c>
      <c r="AF56" s="247">
        <v>0</v>
      </c>
      <c r="AG56" s="248">
        <v>0</v>
      </c>
      <c r="AH56" s="245">
        <f t="shared" si="34"/>
        <v>0</v>
      </c>
      <c r="AI56" s="245"/>
      <c r="AJ56" s="245"/>
      <c r="AK56" s="245"/>
      <c r="AL56" s="245"/>
      <c r="AM56" s="245"/>
      <c r="AN56" s="245"/>
      <c r="AO56" s="245"/>
      <c r="AP56" s="245"/>
      <c r="AQ56" s="245"/>
      <c r="AR56" s="245"/>
      <c r="AS56" s="245"/>
      <c r="AT56" s="245"/>
      <c r="AU56" s="245">
        <f t="shared" si="2"/>
        <v>0</v>
      </c>
      <c r="AV56" s="245">
        <f t="shared" si="3"/>
        <v>0</v>
      </c>
      <c r="AW56" s="245">
        <f t="shared" si="4"/>
        <v>0</v>
      </c>
      <c r="AX56" s="245">
        <f t="shared" si="5"/>
        <v>0</v>
      </c>
      <c r="AY56" s="245">
        <f t="shared" si="35"/>
        <v>0</v>
      </c>
      <c r="AZ56" s="245">
        <f t="shared" si="36"/>
        <v>0</v>
      </c>
      <c r="BA56" s="245">
        <f t="shared" si="37"/>
        <v>0</v>
      </c>
      <c r="BB56" s="250"/>
      <c r="BC56" s="251" t="s">
        <v>39</v>
      </c>
      <c r="BD56" s="261"/>
      <c r="BE56" s="264">
        <v>0</v>
      </c>
      <c r="BF56" s="264">
        <v>0</v>
      </c>
      <c r="BG56" s="264">
        <v>0</v>
      </c>
      <c r="BH56" s="265">
        <f t="shared" si="7"/>
        <v>0</v>
      </c>
    </row>
    <row r="57" spans="1:60" outlineLevel="1" x14ac:dyDescent="0.3">
      <c r="A57" s="71" t="s">
        <v>132</v>
      </c>
      <c r="B57" s="238" t="s">
        <v>125</v>
      </c>
      <c r="C57" s="238" t="s">
        <v>31</v>
      </c>
      <c r="D57" s="239">
        <v>5105120</v>
      </c>
      <c r="E57" s="239" t="s">
        <v>126</v>
      </c>
      <c r="F57" s="277">
        <v>0</v>
      </c>
      <c r="G57" s="245">
        <f t="shared" si="32"/>
        <v>0</v>
      </c>
      <c r="H57" s="264">
        <f>IFERROR(INDEX('[1]2024'!$A:$Q,MATCH($A$3&amp;$D57,'[1]2024'!$B:$B,0),MATCH(H$4,'[1]2024'!$2:$2,0)),0)+IFERROR(INDEX('[1]2024'!$A:$Q,MATCH($B$3&amp;$D57,'[1]2024'!$B:$B,0),MATCH(H$4,'[1]2024'!$2:$2,0)),0)++IFERROR(INDEX('[1]2024'!$A:$Q,MATCH($C$3&amp;$D57,'[1]2024'!$B:$B,0),MATCH(H$4,'[1]2024'!$2:$2,0)),0)++IFERROR(INDEX('[1]2024'!$A:$Q,MATCH($D$3&amp;$D57,'[1]2024'!$B:$B,0),MATCH(H$4,'[1]2024'!$2:$2,0)),0)</f>
        <v>0</v>
      </c>
      <c r="I57" s="264">
        <f>IFERROR(INDEX('[1]2024'!$A:$Q,MATCH($A$3&amp;$D57,'[1]2024'!$B:$B,0),MATCH(I$4,'[1]2024'!$2:$2,0)),0)+IFERROR(INDEX('[1]2024'!$A:$Q,MATCH($B$3&amp;$D57,'[1]2024'!$B:$B,0),MATCH(I$4,'[1]2024'!$2:$2,0)),0)++IFERROR(INDEX('[1]2024'!$A:$Q,MATCH($C$3&amp;$D57,'[1]2024'!$B:$B,0),MATCH(I$4,'[1]2024'!$2:$2,0)),0)++IFERROR(INDEX('[1]2024'!$A:$Q,MATCH($D$3&amp;$D57,'[1]2024'!$B:$B,0),MATCH(I$4,'[1]2024'!$2:$2,0)),0)</f>
        <v>0</v>
      </c>
      <c r="J57" s="264">
        <f>IFERROR(INDEX('[1]2024'!$A:$Q,MATCH($A$3&amp;$D57,'[1]2024'!$B:$B,0),MATCH(J$4,'[1]2024'!$2:$2,0)),0)+IFERROR(INDEX('[1]2024'!$A:$Q,MATCH($B$3&amp;$D57,'[1]2024'!$B:$B,0),MATCH(J$4,'[1]2024'!$2:$2,0)),0)++IFERROR(INDEX('[1]2024'!$A:$Q,MATCH($C$3&amp;$D57,'[1]2024'!$B:$B,0),MATCH(J$4,'[1]2024'!$2:$2,0)),0)++IFERROR(INDEX('[1]2024'!$A:$Q,MATCH($D$3&amp;$D57,'[1]2024'!$B:$B,0),MATCH(J$4,'[1]2024'!$2:$2,0)),0)</f>
        <v>0</v>
      </c>
      <c r="K57" s="264">
        <f>IFERROR(INDEX('[1]2024'!$A:$Q,MATCH($A$3&amp;$D57,'[1]2024'!$B:$B,0),MATCH(K$4,'[1]2024'!$2:$2,0)),0)+IFERROR(INDEX('[1]2024'!$A:$Q,MATCH($B$3&amp;$D57,'[1]2024'!$B:$B,0),MATCH(K$4,'[1]2024'!$2:$2,0)),0)++IFERROR(INDEX('[1]2024'!$A:$Q,MATCH($C$3&amp;$D57,'[1]2024'!$B:$B,0),MATCH(K$4,'[1]2024'!$2:$2,0)),0)++IFERROR(INDEX('[1]2024'!$A:$Q,MATCH($D$3&amp;$D57,'[1]2024'!$B:$B,0),MATCH(K$4,'[1]2024'!$2:$2,0)),0)</f>
        <v>0</v>
      </c>
      <c r="L57" s="264">
        <f>IFERROR(INDEX('[1]2024'!$A:$Q,MATCH($A$3&amp;$D57,'[1]2024'!$B:$B,0),MATCH(L$4,'[1]2024'!$2:$2,0)),0)+IFERROR(INDEX('[1]2024'!$A:$Q,MATCH($B$3&amp;$D57,'[1]2024'!$B:$B,0),MATCH(L$4,'[1]2024'!$2:$2,0)),0)++IFERROR(INDEX('[1]2024'!$A:$Q,MATCH($C$3&amp;$D57,'[1]2024'!$B:$B,0),MATCH(L$4,'[1]2024'!$2:$2,0)),0)++IFERROR(INDEX('[1]2024'!$A:$Q,MATCH($D$3&amp;$D57,'[1]2024'!$B:$B,0),MATCH(L$4,'[1]2024'!$2:$2,0)),0)</f>
        <v>0</v>
      </c>
      <c r="M57" s="264">
        <f>IFERROR(INDEX('[1]2024'!$A:$Q,MATCH($A$3&amp;$D57,'[1]2024'!$B:$B,0),MATCH(M$4,'[1]2024'!$2:$2,0)),0)+IFERROR(INDEX('[1]2024'!$A:$Q,MATCH($B$3&amp;$D57,'[1]2024'!$B:$B,0),MATCH(M$4,'[1]2024'!$2:$2,0)),0)++IFERROR(INDEX('[1]2024'!$A:$Q,MATCH($C$3&amp;$D57,'[1]2024'!$B:$B,0),MATCH(M$4,'[1]2024'!$2:$2,0)),0)++IFERROR(INDEX('[1]2024'!$A:$Q,MATCH($D$3&amp;$D57,'[1]2024'!$B:$B,0),MATCH(M$4,'[1]2024'!$2:$2,0)),0)</f>
        <v>0</v>
      </c>
      <c r="N57" s="264">
        <f>IFERROR(INDEX('[1]2024'!$A:$Q,MATCH($A$3&amp;$D57,'[1]2024'!$B:$B,0),MATCH(N$4,'[1]2024'!$2:$2,0)),0)+IFERROR(INDEX('[1]2024'!$A:$Q,MATCH($B$3&amp;$D57,'[1]2024'!$B:$B,0),MATCH(N$4,'[1]2024'!$2:$2,0)),0)++IFERROR(INDEX('[1]2024'!$A:$Q,MATCH($C$3&amp;$D57,'[1]2024'!$B:$B,0),MATCH(N$4,'[1]2024'!$2:$2,0)),0)++IFERROR(INDEX('[1]2024'!$A:$Q,MATCH($D$3&amp;$D57,'[1]2024'!$B:$B,0),MATCH(N$4,'[1]2024'!$2:$2,0)),0)</f>
        <v>0</v>
      </c>
      <c r="O57" s="264">
        <f>IFERROR(INDEX('[1]2024'!$A:$Q,MATCH($A$3&amp;$D57,'[1]2024'!$B:$B,0),MATCH(O$4,'[1]2024'!$2:$2,0)),0)+IFERROR(INDEX('[1]2024'!$A:$Q,MATCH($B$3&amp;$D57,'[1]2024'!$B:$B,0),MATCH(O$4,'[1]2024'!$2:$2,0)),0)++IFERROR(INDEX('[1]2024'!$A:$Q,MATCH($C$3&amp;$D57,'[1]2024'!$B:$B,0),MATCH(O$4,'[1]2024'!$2:$2,0)),0)++IFERROR(INDEX('[1]2024'!$A:$Q,MATCH($D$3&amp;$D57,'[1]2024'!$B:$B,0),MATCH(O$4,'[1]2024'!$2:$2,0)),0)</f>
        <v>0</v>
      </c>
      <c r="P57" s="264">
        <f>IFERROR(INDEX('[1]2024'!$A:$Q,MATCH($A$3&amp;$D57,'[1]2024'!$B:$B,0),MATCH(P$4,'[1]2024'!$2:$2,0)),0)+IFERROR(INDEX('[1]2024'!$A:$Q,MATCH($B$3&amp;$D57,'[1]2024'!$B:$B,0),MATCH(P$4,'[1]2024'!$2:$2,0)),0)++IFERROR(INDEX('[1]2024'!$A:$Q,MATCH($C$3&amp;$D57,'[1]2024'!$B:$B,0),MATCH(P$4,'[1]2024'!$2:$2,0)),0)++IFERROR(INDEX('[1]2024'!$A:$Q,MATCH($D$3&amp;$D57,'[1]2024'!$B:$B,0),MATCH(P$4,'[1]2024'!$2:$2,0)),0)</f>
        <v>0</v>
      </c>
      <c r="Q57" s="264">
        <f>IFERROR(INDEX('[1]2024'!$A:$Q,MATCH($A$3&amp;$D57,'[1]2024'!$B:$B,0),MATCH(Q$4,'[1]2024'!$2:$2,0)),0)+IFERROR(INDEX('[1]2024'!$A:$Q,MATCH($B$3&amp;$D57,'[1]2024'!$B:$B,0),MATCH(Q$4,'[1]2024'!$2:$2,0)),0)++IFERROR(INDEX('[1]2024'!$A:$Q,MATCH($C$3&amp;$D57,'[1]2024'!$B:$B,0),MATCH(Q$4,'[1]2024'!$2:$2,0)),0)++IFERROR(INDEX('[1]2024'!$A:$Q,MATCH($D$3&amp;$D57,'[1]2024'!$B:$B,0),MATCH(Q$4,'[1]2024'!$2:$2,0)),0)</f>
        <v>0</v>
      </c>
      <c r="R57" s="264">
        <f>IFERROR(INDEX('[1]2024'!$A:$Q,MATCH($A$3&amp;$D57,'[1]2024'!$B:$B,0),MATCH(R$4,'[1]2024'!$2:$2,0)),0)+IFERROR(INDEX('[1]2024'!$A:$Q,MATCH($B$3&amp;$D57,'[1]2024'!$B:$B,0),MATCH(R$4,'[1]2024'!$2:$2,0)),0)++IFERROR(INDEX('[1]2024'!$A:$Q,MATCH($C$3&amp;$D57,'[1]2024'!$B:$B,0),MATCH(R$4,'[1]2024'!$2:$2,0)),0)++IFERROR(INDEX('[1]2024'!$A:$Q,MATCH($D$3&amp;$D57,'[1]2024'!$B:$B,0),MATCH(R$4,'[1]2024'!$2:$2,0)),0)</f>
        <v>0</v>
      </c>
      <c r="S57" s="264">
        <f>IFERROR(INDEX('[1]2024'!$A:$Q,MATCH($A$3&amp;$D57,'[1]2024'!$B:$B,0),MATCH(S$4,'[1]2024'!$2:$2,0)),0)+IFERROR(INDEX('[1]2024'!$A:$Q,MATCH($B$3&amp;$D57,'[1]2024'!$B:$B,0),MATCH(S$4,'[1]2024'!$2:$2,0)),0)++IFERROR(INDEX('[1]2024'!$A:$Q,MATCH($C$3&amp;$D57,'[1]2024'!$B:$B,0),MATCH(S$4,'[1]2024'!$2:$2,0)),0)++IFERROR(INDEX('[1]2024'!$A:$Q,MATCH($D$3&amp;$D57,'[1]2024'!$B:$B,0),MATCH(S$4,'[1]2024'!$2:$2,0)),0)</f>
        <v>0</v>
      </c>
      <c r="T57" s="75">
        <v>0</v>
      </c>
      <c r="U57" s="245">
        <f t="shared" si="33"/>
        <v>0</v>
      </c>
      <c r="V57" s="246">
        <v>0</v>
      </c>
      <c r="W57" s="247">
        <v>0</v>
      </c>
      <c r="X57" s="247">
        <v>0</v>
      </c>
      <c r="Y57" s="247">
        <v>0</v>
      </c>
      <c r="Z57" s="247">
        <v>0</v>
      </c>
      <c r="AA57" s="247">
        <v>0</v>
      </c>
      <c r="AB57" s="247">
        <v>0</v>
      </c>
      <c r="AC57" s="247">
        <v>0</v>
      </c>
      <c r="AD57" s="247">
        <v>0</v>
      </c>
      <c r="AE57" s="247">
        <v>0</v>
      </c>
      <c r="AF57" s="247">
        <v>0</v>
      </c>
      <c r="AG57" s="248">
        <v>0</v>
      </c>
      <c r="AH57" s="245">
        <f t="shared" si="34"/>
        <v>0</v>
      </c>
      <c r="AI57" s="245"/>
      <c r="AJ57" s="245"/>
      <c r="AK57" s="245"/>
      <c r="AL57" s="245"/>
      <c r="AM57" s="245"/>
      <c r="AN57" s="245"/>
      <c r="AO57" s="245"/>
      <c r="AP57" s="245"/>
      <c r="AQ57" s="245"/>
      <c r="AR57" s="245"/>
      <c r="AS57" s="245"/>
      <c r="AT57" s="245"/>
      <c r="AU57" s="245">
        <f t="shared" si="2"/>
        <v>0</v>
      </c>
      <c r="AV57" s="245">
        <f t="shared" si="3"/>
        <v>0</v>
      </c>
      <c r="AW57" s="245">
        <f t="shared" si="4"/>
        <v>0</v>
      </c>
      <c r="AX57" s="245">
        <f t="shared" si="5"/>
        <v>0</v>
      </c>
      <c r="AY57" s="245">
        <f t="shared" si="35"/>
        <v>0</v>
      </c>
      <c r="AZ57" s="245">
        <f t="shared" si="36"/>
        <v>0</v>
      </c>
      <c r="BA57" s="245">
        <f t="shared" si="37"/>
        <v>0</v>
      </c>
      <c r="BB57" s="250"/>
      <c r="BC57" s="251" t="s">
        <v>39</v>
      </c>
      <c r="BD57" s="261"/>
      <c r="BE57" s="264">
        <v>0</v>
      </c>
      <c r="BF57" s="264">
        <v>0</v>
      </c>
      <c r="BG57" s="264">
        <v>0</v>
      </c>
      <c r="BH57" s="265">
        <f t="shared" si="7"/>
        <v>0</v>
      </c>
    </row>
    <row r="58" spans="1:60" outlineLevel="1" x14ac:dyDescent="0.3">
      <c r="A58" s="71" t="s">
        <v>133</v>
      </c>
      <c r="B58" s="238" t="s">
        <v>125</v>
      </c>
      <c r="C58" s="238" t="s">
        <v>31</v>
      </c>
      <c r="D58" s="239">
        <v>5105110</v>
      </c>
      <c r="E58" s="239" t="s">
        <v>126</v>
      </c>
      <c r="F58" s="277">
        <v>0</v>
      </c>
      <c r="G58" s="245">
        <f t="shared" si="32"/>
        <v>0</v>
      </c>
      <c r="H58" s="264">
        <f>IFERROR(INDEX('[1]2024'!$A:$Q,MATCH($A$3&amp;$D58,'[1]2024'!$B:$B,0),MATCH(H$4,'[1]2024'!$2:$2,0)),0)+IFERROR(INDEX('[1]2024'!$A:$Q,MATCH($B$3&amp;$D58,'[1]2024'!$B:$B,0),MATCH(H$4,'[1]2024'!$2:$2,0)),0)++IFERROR(INDEX('[1]2024'!$A:$Q,MATCH($C$3&amp;$D58,'[1]2024'!$B:$B,0),MATCH(H$4,'[1]2024'!$2:$2,0)),0)++IFERROR(INDEX('[1]2024'!$A:$Q,MATCH($D$3&amp;$D58,'[1]2024'!$B:$B,0),MATCH(H$4,'[1]2024'!$2:$2,0)),0)</f>
        <v>0</v>
      </c>
      <c r="I58" s="264">
        <f>IFERROR(INDEX('[1]2024'!$A:$Q,MATCH($A$3&amp;$D58,'[1]2024'!$B:$B,0),MATCH(I$4,'[1]2024'!$2:$2,0)),0)+IFERROR(INDEX('[1]2024'!$A:$Q,MATCH($B$3&amp;$D58,'[1]2024'!$B:$B,0),MATCH(I$4,'[1]2024'!$2:$2,0)),0)++IFERROR(INDEX('[1]2024'!$A:$Q,MATCH($C$3&amp;$D58,'[1]2024'!$B:$B,0),MATCH(I$4,'[1]2024'!$2:$2,0)),0)++IFERROR(INDEX('[1]2024'!$A:$Q,MATCH($D$3&amp;$D58,'[1]2024'!$B:$B,0),MATCH(I$4,'[1]2024'!$2:$2,0)),0)</f>
        <v>0</v>
      </c>
      <c r="J58" s="264">
        <f>IFERROR(INDEX('[1]2024'!$A:$Q,MATCH($A$3&amp;$D58,'[1]2024'!$B:$B,0),MATCH(J$4,'[1]2024'!$2:$2,0)),0)+IFERROR(INDEX('[1]2024'!$A:$Q,MATCH($B$3&amp;$D58,'[1]2024'!$B:$B,0),MATCH(J$4,'[1]2024'!$2:$2,0)),0)++IFERROR(INDEX('[1]2024'!$A:$Q,MATCH($C$3&amp;$D58,'[1]2024'!$B:$B,0),MATCH(J$4,'[1]2024'!$2:$2,0)),0)++IFERROR(INDEX('[1]2024'!$A:$Q,MATCH($D$3&amp;$D58,'[1]2024'!$B:$B,0),MATCH(J$4,'[1]2024'!$2:$2,0)),0)</f>
        <v>0</v>
      </c>
      <c r="K58" s="264">
        <f>IFERROR(INDEX('[1]2024'!$A:$Q,MATCH($A$3&amp;$D58,'[1]2024'!$B:$B,0),MATCH(K$4,'[1]2024'!$2:$2,0)),0)+IFERROR(INDEX('[1]2024'!$A:$Q,MATCH($B$3&amp;$D58,'[1]2024'!$B:$B,0),MATCH(K$4,'[1]2024'!$2:$2,0)),0)++IFERROR(INDEX('[1]2024'!$A:$Q,MATCH($C$3&amp;$D58,'[1]2024'!$B:$B,0),MATCH(K$4,'[1]2024'!$2:$2,0)),0)++IFERROR(INDEX('[1]2024'!$A:$Q,MATCH($D$3&amp;$D58,'[1]2024'!$B:$B,0),MATCH(K$4,'[1]2024'!$2:$2,0)),0)</f>
        <v>0</v>
      </c>
      <c r="L58" s="264">
        <f>IFERROR(INDEX('[1]2024'!$A:$Q,MATCH($A$3&amp;$D58,'[1]2024'!$B:$B,0),MATCH(L$4,'[1]2024'!$2:$2,0)),0)+IFERROR(INDEX('[1]2024'!$A:$Q,MATCH($B$3&amp;$D58,'[1]2024'!$B:$B,0),MATCH(L$4,'[1]2024'!$2:$2,0)),0)++IFERROR(INDEX('[1]2024'!$A:$Q,MATCH($C$3&amp;$D58,'[1]2024'!$B:$B,0),MATCH(L$4,'[1]2024'!$2:$2,0)),0)++IFERROR(INDEX('[1]2024'!$A:$Q,MATCH($D$3&amp;$D58,'[1]2024'!$B:$B,0),MATCH(L$4,'[1]2024'!$2:$2,0)),0)</f>
        <v>0</v>
      </c>
      <c r="M58" s="264">
        <f>IFERROR(INDEX('[1]2024'!$A:$Q,MATCH($A$3&amp;$D58,'[1]2024'!$B:$B,0),MATCH(M$4,'[1]2024'!$2:$2,0)),0)+IFERROR(INDEX('[1]2024'!$A:$Q,MATCH($B$3&amp;$D58,'[1]2024'!$B:$B,0),MATCH(M$4,'[1]2024'!$2:$2,0)),0)++IFERROR(INDEX('[1]2024'!$A:$Q,MATCH($C$3&amp;$D58,'[1]2024'!$B:$B,0),MATCH(M$4,'[1]2024'!$2:$2,0)),0)++IFERROR(INDEX('[1]2024'!$A:$Q,MATCH($D$3&amp;$D58,'[1]2024'!$B:$B,0),MATCH(M$4,'[1]2024'!$2:$2,0)),0)</f>
        <v>0</v>
      </c>
      <c r="N58" s="264">
        <f>IFERROR(INDEX('[1]2024'!$A:$Q,MATCH($A$3&amp;$D58,'[1]2024'!$B:$B,0),MATCH(N$4,'[1]2024'!$2:$2,0)),0)+IFERROR(INDEX('[1]2024'!$A:$Q,MATCH($B$3&amp;$D58,'[1]2024'!$B:$B,0),MATCH(N$4,'[1]2024'!$2:$2,0)),0)++IFERROR(INDEX('[1]2024'!$A:$Q,MATCH($C$3&amp;$D58,'[1]2024'!$B:$B,0),MATCH(N$4,'[1]2024'!$2:$2,0)),0)++IFERROR(INDEX('[1]2024'!$A:$Q,MATCH($D$3&amp;$D58,'[1]2024'!$B:$B,0),MATCH(N$4,'[1]2024'!$2:$2,0)),0)</f>
        <v>0</v>
      </c>
      <c r="O58" s="264">
        <f>IFERROR(INDEX('[1]2024'!$A:$Q,MATCH($A$3&amp;$D58,'[1]2024'!$B:$B,0),MATCH(O$4,'[1]2024'!$2:$2,0)),0)+IFERROR(INDEX('[1]2024'!$A:$Q,MATCH($B$3&amp;$D58,'[1]2024'!$B:$B,0),MATCH(O$4,'[1]2024'!$2:$2,0)),0)++IFERROR(INDEX('[1]2024'!$A:$Q,MATCH($C$3&amp;$D58,'[1]2024'!$B:$B,0),MATCH(O$4,'[1]2024'!$2:$2,0)),0)++IFERROR(INDEX('[1]2024'!$A:$Q,MATCH($D$3&amp;$D58,'[1]2024'!$B:$B,0),MATCH(O$4,'[1]2024'!$2:$2,0)),0)</f>
        <v>0</v>
      </c>
      <c r="P58" s="264">
        <f>IFERROR(INDEX('[1]2024'!$A:$Q,MATCH($A$3&amp;$D58,'[1]2024'!$B:$B,0),MATCH(P$4,'[1]2024'!$2:$2,0)),0)+IFERROR(INDEX('[1]2024'!$A:$Q,MATCH($B$3&amp;$D58,'[1]2024'!$B:$B,0),MATCH(P$4,'[1]2024'!$2:$2,0)),0)++IFERROR(INDEX('[1]2024'!$A:$Q,MATCH($C$3&amp;$D58,'[1]2024'!$B:$B,0),MATCH(P$4,'[1]2024'!$2:$2,0)),0)++IFERROR(INDEX('[1]2024'!$A:$Q,MATCH($D$3&amp;$D58,'[1]2024'!$B:$B,0),MATCH(P$4,'[1]2024'!$2:$2,0)),0)</f>
        <v>0</v>
      </c>
      <c r="Q58" s="264">
        <f>IFERROR(INDEX('[1]2024'!$A:$Q,MATCH($A$3&amp;$D58,'[1]2024'!$B:$B,0),MATCH(Q$4,'[1]2024'!$2:$2,0)),0)+IFERROR(INDEX('[1]2024'!$A:$Q,MATCH($B$3&amp;$D58,'[1]2024'!$B:$B,0),MATCH(Q$4,'[1]2024'!$2:$2,0)),0)++IFERROR(INDEX('[1]2024'!$A:$Q,MATCH($C$3&amp;$D58,'[1]2024'!$B:$B,0),MATCH(Q$4,'[1]2024'!$2:$2,0)),0)++IFERROR(INDEX('[1]2024'!$A:$Q,MATCH($D$3&amp;$D58,'[1]2024'!$B:$B,0),MATCH(Q$4,'[1]2024'!$2:$2,0)),0)</f>
        <v>0</v>
      </c>
      <c r="R58" s="264">
        <f>IFERROR(INDEX('[1]2024'!$A:$Q,MATCH($A$3&amp;$D58,'[1]2024'!$B:$B,0),MATCH(R$4,'[1]2024'!$2:$2,0)),0)+IFERROR(INDEX('[1]2024'!$A:$Q,MATCH($B$3&amp;$D58,'[1]2024'!$B:$B,0),MATCH(R$4,'[1]2024'!$2:$2,0)),0)++IFERROR(INDEX('[1]2024'!$A:$Q,MATCH($C$3&amp;$D58,'[1]2024'!$B:$B,0),MATCH(R$4,'[1]2024'!$2:$2,0)),0)++IFERROR(INDEX('[1]2024'!$A:$Q,MATCH($D$3&amp;$D58,'[1]2024'!$B:$B,0),MATCH(R$4,'[1]2024'!$2:$2,0)),0)</f>
        <v>0</v>
      </c>
      <c r="S58" s="264">
        <f>IFERROR(INDEX('[1]2024'!$A:$Q,MATCH($A$3&amp;$D58,'[1]2024'!$B:$B,0),MATCH(S$4,'[1]2024'!$2:$2,0)),0)+IFERROR(INDEX('[1]2024'!$A:$Q,MATCH($B$3&amp;$D58,'[1]2024'!$B:$B,0),MATCH(S$4,'[1]2024'!$2:$2,0)),0)++IFERROR(INDEX('[1]2024'!$A:$Q,MATCH($C$3&amp;$D58,'[1]2024'!$B:$B,0),MATCH(S$4,'[1]2024'!$2:$2,0)),0)++IFERROR(INDEX('[1]2024'!$A:$Q,MATCH($D$3&amp;$D58,'[1]2024'!$B:$B,0),MATCH(S$4,'[1]2024'!$2:$2,0)),0)</f>
        <v>0</v>
      </c>
      <c r="T58" s="75">
        <v>0</v>
      </c>
      <c r="U58" s="245">
        <f t="shared" si="33"/>
        <v>0</v>
      </c>
      <c r="V58" s="246">
        <v>0</v>
      </c>
      <c r="W58" s="247">
        <v>0</v>
      </c>
      <c r="X58" s="247">
        <v>0</v>
      </c>
      <c r="Y58" s="247">
        <v>0</v>
      </c>
      <c r="Z58" s="247">
        <v>0</v>
      </c>
      <c r="AA58" s="247">
        <v>0</v>
      </c>
      <c r="AB58" s="247">
        <v>0</v>
      </c>
      <c r="AC58" s="247">
        <v>0</v>
      </c>
      <c r="AD58" s="247">
        <v>0</v>
      </c>
      <c r="AE58" s="247">
        <v>0</v>
      </c>
      <c r="AF58" s="247">
        <v>0</v>
      </c>
      <c r="AG58" s="248">
        <v>0</v>
      </c>
      <c r="AH58" s="245">
        <f t="shared" si="34"/>
        <v>0</v>
      </c>
      <c r="AI58" s="245"/>
      <c r="AJ58" s="245"/>
      <c r="AK58" s="245"/>
      <c r="AL58" s="245"/>
      <c r="AM58" s="245"/>
      <c r="AN58" s="245"/>
      <c r="AO58" s="245"/>
      <c r="AP58" s="245"/>
      <c r="AQ58" s="245"/>
      <c r="AR58" s="245"/>
      <c r="AS58" s="245"/>
      <c r="AT58" s="245"/>
      <c r="AU58" s="245">
        <f t="shared" si="2"/>
        <v>0</v>
      </c>
      <c r="AV58" s="245">
        <f t="shared" si="3"/>
        <v>0</v>
      </c>
      <c r="AW58" s="245">
        <f t="shared" si="4"/>
        <v>0</v>
      </c>
      <c r="AX58" s="245">
        <f t="shared" si="5"/>
        <v>0</v>
      </c>
      <c r="AY58" s="245">
        <f t="shared" si="35"/>
        <v>0</v>
      </c>
      <c r="AZ58" s="245">
        <f t="shared" si="36"/>
        <v>0</v>
      </c>
      <c r="BA58" s="245">
        <f t="shared" si="37"/>
        <v>0</v>
      </c>
      <c r="BB58" s="250"/>
      <c r="BC58" s="251" t="s">
        <v>39</v>
      </c>
      <c r="BD58" s="261"/>
      <c r="BE58" s="264">
        <v>0</v>
      </c>
      <c r="BF58" s="264">
        <v>0</v>
      </c>
      <c r="BG58" s="264">
        <v>0</v>
      </c>
      <c r="BH58" s="265">
        <f t="shared" si="7"/>
        <v>0</v>
      </c>
    </row>
    <row r="59" spans="1:60" outlineLevel="1" x14ac:dyDescent="0.3">
      <c r="A59" s="71" t="s">
        <v>134</v>
      </c>
      <c r="B59" s="238" t="s">
        <v>125</v>
      </c>
      <c r="C59" s="238" t="s">
        <v>31</v>
      </c>
      <c r="D59" s="239">
        <v>5105111</v>
      </c>
      <c r="E59" s="239" t="s">
        <v>126</v>
      </c>
      <c r="F59" s="277">
        <v>0</v>
      </c>
      <c r="G59" s="245">
        <f t="shared" si="32"/>
        <v>0</v>
      </c>
      <c r="H59" s="264">
        <f>IFERROR(INDEX('[1]2024'!$A:$Q,MATCH($A$3&amp;$D59,'[1]2024'!$B:$B,0),MATCH(H$4,'[1]2024'!$2:$2,0)),0)+IFERROR(INDEX('[1]2024'!$A:$Q,MATCH($B$3&amp;$D59,'[1]2024'!$B:$B,0),MATCH(H$4,'[1]2024'!$2:$2,0)),0)++IFERROR(INDEX('[1]2024'!$A:$Q,MATCH($C$3&amp;$D59,'[1]2024'!$B:$B,0),MATCH(H$4,'[1]2024'!$2:$2,0)),0)++IFERROR(INDEX('[1]2024'!$A:$Q,MATCH($D$3&amp;$D59,'[1]2024'!$B:$B,0),MATCH(H$4,'[1]2024'!$2:$2,0)),0)</f>
        <v>0</v>
      </c>
      <c r="I59" s="264">
        <f>IFERROR(INDEX('[1]2024'!$A:$Q,MATCH($A$3&amp;$D59,'[1]2024'!$B:$B,0),MATCH(I$4,'[1]2024'!$2:$2,0)),0)+IFERROR(INDEX('[1]2024'!$A:$Q,MATCH($B$3&amp;$D59,'[1]2024'!$B:$B,0),MATCH(I$4,'[1]2024'!$2:$2,0)),0)++IFERROR(INDEX('[1]2024'!$A:$Q,MATCH($C$3&amp;$D59,'[1]2024'!$B:$B,0),MATCH(I$4,'[1]2024'!$2:$2,0)),0)++IFERROR(INDEX('[1]2024'!$A:$Q,MATCH($D$3&amp;$D59,'[1]2024'!$B:$B,0),MATCH(I$4,'[1]2024'!$2:$2,0)),0)</f>
        <v>0</v>
      </c>
      <c r="J59" s="264">
        <f>IFERROR(INDEX('[1]2024'!$A:$Q,MATCH($A$3&amp;$D59,'[1]2024'!$B:$B,0),MATCH(J$4,'[1]2024'!$2:$2,0)),0)+IFERROR(INDEX('[1]2024'!$A:$Q,MATCH($B$3&amp;$D59,'[1]2024'!$B:$B,0),MATCH(J$4,'[1]2024'!$2:$2,0)),0)++IFERROR(INDEX('[1]2024'!$A:$Q,MATCH($C$3&amp;$D59,'[1]2024'!$B:$B,0),MATCH(J$4,'[1]2024'!$2:$2,0)),0)++IFERROR(INDEX('[1]2024'!$A:$Q,MATCH($D$3&amp;$D59,'[1]2024'!$B:$B,0),MATCH(J$4,'[1]2024'!$2:$2,0)),0)</f>
        <v>0</v>
      </c>
      <c r="K59" s="264">
        <f>IFERROR(INDEX('[1]2024'!$A:$Q,MATCH($A$3&amp;$D59,'[1]2024'!$B:$B,0),MATCH(K$4,'[1]2024'!$2:$2,0)),0)+IFERROR(INDEX('[1]2024'!$A:$Q,MATCH($B$3&amp;$D59,'[1]2024'!$B:$B,0),MATCH(K$4,'[1]2024'!$2:$2,0)),0)++IFERROR(INDEX('[1]2024'!$A:$Q,MATCH($C$3&amp;$D59,'[1]2024'!$B:$B,0),MATCH(K$4,'[1]2024'!$2:$2,0)),0)++IFERROR(INDEX('[1]2024'!$A:$Q,MATCH($D$3&amp;$D59,'[1]2024'!$B:$B,0),MATCH(K$4,'[1]2024'!$2:$2,0)),0)</f>
        <v>0</v>
      </c>
      <c r="L59" s="264">
        <f>IFERROR(INDEX('[1]2024'!$A:$Q,MATCH($A$3&amp;$D59,'[1]2024'!$B:$B,0),MATCH(L$4,'[1]2024'!$2:$2,0)),0)+IFERROR(INDEX('[1]2024'!$A:$Q,MATCH($B$3&amp;$D59,'[1]2024'!$B:$B,0),MATCH(L$4,'[1]2024'!$2:$2,0)),0)++IFERROR(INDEX('[1]2024'!$A:$Q,MATCH($C$3&amp;$D59,'[1]2024'!$B:$B,0),MATCH(L$4,'[1]2024'!$2:$2,0)),0)++IFERROR(INDEX('[1]2024'!$A:$Q,MATCH($D$3&amp;$D59,'[1]2024'!$B:$B,0),MATCH(L$4,'[1]2024'!$2:$2,0)),0)</f>
        <v>0</v>
      </c>
      <c r="M59" s="264">
        <f>IFERROR(INDEX('[1]2024'!$A:$Q,MATCH($A$3&amp;$D59,'[1]2024'!$B:$B,0),MATCH(M$4,'[1]2024'!$2:$2,0)),0)+IFERROR(INDEX('[1]2024'!$A:$Q,MATCH($B$3&amp;$D59,'[1]2024'!$B:$B,0),MATCH(M$4,'[1]2024'!$2:$2,0)),0)++IFERROR(INDEX('[1]2024'!$A:$Q,MATCH($C$3&amp;$D59,'[1]2024'!$B:$B,0),MATCH(M$4,'[1]2024'!$2:$2,0)),0)++IFERROR(INDEX('[1]2024'!$A:$Q,MATCH($D$3&amp;$D59,'[1]2024'!$B:$B,0),MATCH(M$4,'[1]2024'!$2:$2,0)),0)</f>
        <v>0</v>
      </c>
      <c r="N59" s="264">
        <f>IFERROR(INDEX('[1]2024'!$A:$Q,MATCH($A$3&amp;$D59,'[1]2024'!$B:$B,0),MATCH(N$4,'[1]2024'!$2:$2,0)),0)+IFERROR(INDEX('[1]2024'!$A:$Q,MATCH($B$3&amp;$D59,'[1]2024'!$B:$B,0),MATCH(N$4,'[1]2024'!$2:$2,0)),0)++IFERROR(INDEX('[1]2024'!$A:$Q,MATCH($C$3&amp;$D59,'[1]2024'!$B:$B,0),MATCH(N$4,'[1]2024'!$2:$2,0)),0)++IFERROR(INDEX('[1]2024'!$A:$Q,MATCH($D$3&amp;$D59,'[1]2024'!$B:$B,0),MATCH(N$4,'[1]2024'!$2:$2,0)),0)</f>
        <v>0</v>
      </c>
      <c r="O59" s="264">
        <f>IFERROR(INDEX('[1]2024'!$A:$Q,MATCH($A$3&amp;$D59,'[1]2024'!$B:$B,0),MATCH(O$4,'[1]2024'!$2:$2,0)),0)+IFERROR(INDEX('[1]2024'!$A:$Q,MATCH($B$3&amp;$D59,'[1]2024'!$B:$B,0),MATCH(O$4,'[1]2024'!$2:$2,0)),0)++IFERROR(INDEX('[1]2024'!$A:$Q,MATCH($C$3&amp;$D59,'[1]2024'!$B:$B,0),MATCH(O$4,'[1]2024'!$2:$2,0)),0)++IFERROR(INDEX('[1]2024'!$A:$Q,MATCH($D$3&amp;$D59,'[1]2024'!$B:$B,0),MATCH(O$4,'[1]2024'!$2:$2,0)),0)</f>
        <v>0</v>
      </c>
      <c r="P59" s="264">
        <f>IFERROR(INDEX('[1]2024'!$A:$Q,MATCH($A$3&amp;$D59,'[1]2024'!$B:$B,0),MATCH(P$4,'[1]2024'!$2:$2,0)),0)+IFERROR(INDEX('[1]2024'!$A:$Q,MATCH($B$3&amp;$D59,'[1]2024'!$B:$B,0),MATCH(P$4,'[1]2024'!$2:$2,0)),0)++IFERROR(INDEX('[1]2024'!$A:$Q,MATCH($C$3&amp;$D59,'[1]2024'!$B:$B,0),MATCH(P$4,'[1]2024'!$2:$2,0)),0)++IFERROR(INDEX('[1]2024'!$A:$Q,MATCH($D$3&amp;$D59,'[1]2024'!$B:$B,0),MATCH(P$4,'[1]2024'!$2:$2,0)),0)</f>
        <v>0</v>
      </c>
      <c r="Q59" s="264">
        <f>IFERROR(INDEX('[1]2024'!$A:$Q,MATCH($A$3&amp;$D59,'[1]2024'!$B:$B,0),MATCH(Q$4,'[1]2024'!$2:$2,0)),0)+IFERROR(INDEX('[1]2024'!$A:$Q,MATCH($B$3&amp;$D59,'[1]2024'!$B:$B,0),MATCH(Q$4,'[1]2024'!$2:$2,0)),0)++IFERROR(INDEX('[1]2024'!$A:$Q,MATCH($C$3&amp;$D59,'[1]2024'!$B:$B,0),MATCH(Q$4,'[1]2024'!$2:$2,0)),0)++IFERROR(INDEX('[1]2024'!$A:$Q,MATCH($D$3&amp;$D59,'[1]2024'!$B:$B,0),MATCH(Q$4,'[1]2024'!$2:$2,0)),0)</f>
        <v>0</v>
      </c>
      <c r="R59" s="264">
        <f>IFERROR(INDEX('[1]2024'!$A:$Q,MATCH($A$3&amp;$D59,'[1]2024'!$B:$B,0),MATCH(R$4,'[1]2024'!$2:$2,0)),0)+IFERROR(INDEX('[1]2024'!$A:$Q,MATCH($B$3&amp;$D59,'[1]2024'!$B:$B,0),MATCH(R$4,'[1]2024'!$2:$2,0)),0)++IFERROR(INDEX('[1]2024'!$A:$Q,MATCH($C$3&amp;$D59,'[1]2024'!$B:$B,0),MATCH(R$4,'[1]2024'!$2:$2,0)),0)++IFERROR(INDEX('[1]2024'!$A:$Q,MATCH($D$3&amp;$D59,'[1]2024'!$B:$B,0),MATCH(R$4,'[1]2024'!$2:$2,0)),0)</f>
        <v>0</v>
      </c>
      <c r="S59" s="264">
        <f>IFERROR(INDEX('[1]2024'!$A:$Q,MATCH($A$3&amp;$D59,'[1]2024'!$B:$B,0),MATCH(S$4,'[1]2024'!$2:$2,0)),0)+IFERROR(INDEX('[1]2024'!$A:$Q,MATCH($B$3&amp;$D59,'[1]2024'!$B:$B,0),MATCH(S$4,'[1]2024'!$2:$2,0)),0)++IFERROR(INDEX('[1]2024'!$A:$Q,MATCH($C$3&amp;$D59,'[1]2024'!$B:$B,0),MATCH(S$4,'[1]2024'!$2:$2,0)),0)++IFERROR(INDEX('[1]2024'!$A:$Q,MATCH($D$3&amp;$D59,'[1]2024'!$B:$B,0),MATCH(S$4,'[1]2024'!$2:$2,0)),0)</f>
        <v>0</v>
      </c>
      <c r="T59" s="75">
        <v>0</v>
      </c>
      <c r="U59" s="245">
        <f t="shared" si="33"/>
        <v>0</v>
      </c>
      <c r="V59" s="246">
        <v>0</v>
      </c>
      <c r="W59" s="247">
        <v>0</v>
      </c>
      <c r="X59" s="247">
        <v>0</v>
      </c>
      <c r="Y59" s="247">
        <v>0</v>
      </c>
      <c r="Z59" s="247">
        <v>0</v>
      </c>
      <c r="AA59" s="247">
        <v>0</v>
      </c>
      <c r="AB59" s="247">
        <v>0</v>
      </c>
      <c r="AC59" s="247">
        <v>0</v>
      </c>
      <c r="AD59" s="247">
        <v>0</v>
      </c>
      <c r="AE59" s="247">
        <v>0</v>
      </c>
      <c r="AF59" s="247">
        <v>0</v>
      </c>
      <c r="AG59" s="248">
        <v>0</v>
      </c>
      <c r="AH59" s="245">
        <f t="shared" si="34"/>
        <v>0</v>
      </c>
      <c r="AI59" s="245"/>
      <c r="AJ59" s="245"/>
      <c r="AK59" s="245"/>
      <c r="AL59" s="245"/>
      <c r="AM59" s="245"/>
      <c r="AN59" s="245"/>
      <c r="AO59" s="245"/>
      <c r="AP59" s="245"/>
      <c r="AQ59" s="245"/>
      <c r="AR59" s="245"/>
      <c r="AS59" s="245"/>
      <c r="AT59" s="245"/>
      <c r="AU59" s="245">
        <f t="shared" si="2"/>
        <v>0</v>
      </c>
      <c r="AV59" s="245">
        <f t="shared" si="3"/>
        <v>0</v>
      </c>
      <c r="AW59" s="245">
        <f t="shared" si="4"/>
        <v>0</v>
      </c>
      <c r="AX59" s="245">
        <f t="shared" si="5"/>
        <v>0</v>
      </c>
      <c r="AY59" s="245">
        <f t="shared" si="35"/>
        <v>0</v>
      </c>
      <c r="AZ59" s="245">
        <f t="shared" si="36"/>
        <v>0</v>
      </c>
      <c r="BA59" s="245">
        <f t="shared" si="37"/>
        <v>0</v>
      </c>
      <c r="BB59" s="250"/>
      <c r="BC59" s="266" t="s">
        <v>39</v>
      </c>
      <c r="BD59" s="267"/>
      <c r="BE59" s="264">
        <v>0</v>
      </c>
      <c r="BF59" s="264">
        <v>0</v>
      </c>
      <c r="BG59" s="264">
        <v>0</v>
      </c>
      <c r="BH59" s="265">
        <f t="shared" si="7"/>
        <v>0</v>
      </c>
    </row>
    <row r="60" spans="1:60" x14ac:dyDescent="0.3">
      <c r="A60" s="57" t="s">
        <v>135</v>
      </c>
      <c r="B60" s="256" t="s">
        <v>21</v>
      </c>
      <c r="C60" s="256"/>
      <c r="D60" s="257"/>
      <c r="E60" s="257"/>
      <c r="F60" s="272">
        <v>0</v>
      </c>
      <c r="G60" s="258">
        <f t="shared" ref="G60" si="38">SUM(G61:G67)</f>
        <v>0</v>
      </c>
      <c r="H60" s="259">
        <f t="shared" ref="H60:S60" si="39">SUM(H61:H67)</f>
        <v>0</v>
      </c>
      <c r="I60" s="260">
        <f t="shared" si="39"/>
        <v>0</v>
      </c>
      <c r="J60" s="260">
        <f t="shared" si="39"/>
        <v>0</v>
      </c>
      <c r="K60" s="260">
        <f t="shared" si="39"/>
        <v>0</v>
      </c>
      <c r="L60" s="260">
        <f t="shared" si="39"/>
        <v>0</v>
      </c>
      <c r="M60" s="260">
        <f t="shared" si="39"/>
        <v>0</v>
      </c>
      <c r="N60" s="260">
        <f t="shared" si="39"/>
        <v>0</v>
      </c>
      <c r="O60" s="260">
        <f t="shared" si="39"/>
        <v>0</v>
      </c>
      <c r="P60" s="260">
        <f t="shared" si="39"/>
        <v>0</v>
      </c>
      <c r="Q60" s="260">
        <f t="shared" si="39"/>
        <v>0</v>
      </c>
      <c r="R60" s="260">
        <f t="shared" si="39"/>
        <v>0</v>
      </c>
      <c r="S60" s="260">
        <f t="shared" si="39"/>
        <v>0</v>
      </c>
      <c r="T60" s="64">
        <v>0</v>
      </c>
      <c r="U60" s="258">
        <f t="shared" ref="U60:Z60" si="40">SUM(U61:U67)</f>
        <v>0</v>
      </c>
      <c r="V60" s="262">
        <f t="shared" si="40"/>
        <v>0</v>
      </c>
      <c r="W60" s="273">
        <f t="shared" si="40"/>
        <v>0</v>
      </c>
      <c r="X60" s="273">
        <f t="shared" si="40"/>
        <v>0</v>
      </c>
      <c r="Y60" s="273">
        <f t="shared" si="40"/>
        <v>0</v>
      </c>
      <c r="Z60" s="273">
        <f t="shared" si="40"/>
        <v>0</v>
      </c>
      <c r="AA60" s="273">
        <v>0</v>
      </c>
      <c r="AB60" s="273">
        <v>0</v>
      </c>
      <c r="AC60" s="273">
        <v>0</v>
      </c>
      <c r="AD60" s="273">
        <v>0</v>
      </c>
      <c r="AE60" s="273">
        <v>0</v>
      </c>
      <c r="AF60" s="273">
        <v>0</v>
      </c>
      <c r="AG60" s="274">
        <v>0</v>
      </c>
      <c r="AH60" s="258">
        <f t="shared" ref="AH60:AT60" si="41">SUM(AH61:AH67)</f>
        <v>0</v>
      </c>
      <c r="AI60" s="258">
        <f t="shared" si="41"/>
        <v>0</v>
      </c>
      <c r="AJ60" s="258">
        <f t="shared" si="41"/>
        <v>0</v>
      </c>
      <c r="AK60" s="258">
        <f t="shared" si="41"/>
        <v>0</v>
      </c>
      <c r="AL60" s="258">
        <f t="shared" si="41"/>
        <v>0</v>
      </c>
      <c r="AM60" s="258">
        <f t="shared" si="41"/>
        <v>0</v>
      </c>
      <c r="AN60" s="258">
        <f t="shared" si="41"/>
        <v>0</v>
      </c>
      <c r="AO60" s="258">
        <f t="shared" si="41"/>
        <v>0</v>
      </c>
      <c r="AP60" s="258">
        <f t="shared" si="41"/>
        <v>0</v>
      </c>
      <c r="AQ60" s="258">
        <f t="shared" si="41"/>
        <v>0</v>
      </c>
      <c r="AR60" s="258">
        <f t="shared" si="41"/>
        <v>0</v>
      </c>
      <c r="AS60" s="258">
        <f t="shared" si="41"/>
        <v>0</v>
      </c>
      <c r="AT60" s="258">
        <f t="shared" si="41"/>
        <v>0</v>
      </c>
      <c r="AU60" s="258">
        <f t="shared" si="2"/>
        <v>0</v>
      </c>
      <c r="AV60" s="258">
        <f t="shared" si="3"/>
        <v>0</v>
      </c>
      <c r="AW60" s="258">
        <f t="shared" si="4"/>
        <v>0</v>
      </c>
      <c r="AX60" s="258">
        <f t="shared" si="5"/>
        <v>0</v>
      </c>
      <c r="AY60" s="258">
        <f>SUM(AY61:AY67)</f>
        <v>0</v>
      </c>
      <c r="AZ60" s="258">
        <f t="shared" ref="AZ60:BA60" si="42">SUM(AZ61:AZ67)</f>
        <v>0</v>
      </c>
      <c r="BA60" s="258">
        <f t="shared" si="42"/>
        <v>0</v>
      </c>
      <c r="BB60" s="250"/>
      <c r="BC60" s="275"/>
      <c r="BD60" s="276"/>
      <c r="BE60" s="262">
        <f>SUM(BE61:BE67)</f>
        <v>0</v>
      </c>
      <c r="BF60" s="262">
        <f>SUM(BF61:BF67)</f>
        <v>0</v>
      </c>
      <c r="BG60" s="262">
        <v>0</v>
      </c>
      <c r="BH60" s="263">
        <f t="shared" si="7"/>
        <v>0</v>
      </c>
    </row>
    <row r="61" spans="1:60" outlineLevel="1" x14ac:dyDescent="0.3">
      <c r="A61" s="71" t="s">
        <v>136</v>
      </c>
      <c r="B61" s="238" t="s">
        <v>137</v>
      </c>
      <c r="C61" s="238" t="s">
        <v>44</v>
      </c>
      <c r="D61" s="239">
        <v>5106110</v>
      </c>
      <c r="E61" s="239" t="s">
        <v>138</v>
      </c>
      <c r="F61" s="277">
        <v>0</v>
      </c>
      <c r="G61" s="245">
        <f t="shared" ref="G61:G67" si="43">SUM(H61:S61)</f>
        <v>0</v>
      </c>
      <c r="H61" s="264">
        <f>IFERROR(INDEX('[1]2024'!$A:$Q,MATCH($A$3&amp;$D61,'[1]2024'!$B:$B,0),MATCH(H$4,'[1]2024'!$2:$2,0)),0)+IFERROR(INDEX('[1]2024'!$A:$Q,MATCH($B$3&amp;$D61,'[1]2024'!$B:$B,0),MATCH(H$4,'[1]2024'!$2:$2,0)),0)++IFERROR(INDEX('[1]2024'!$A:$Q,MATCH($C$3&amp;$D61,'[1]2024'!$B:$B,0),MATCH(H$4,'[1]2024'!$2:$2,0)),0)++IFERROR(INDEX('[1]2024'!$A:$Q,MATCH($D$3&amp;$D61,'[1]2024'!$B:$B,0),MATCH(H$4,'[1]2024'!$2:$2,0)),0)</f>
        <v>0</v>
      </c>
      <c r="I61" s="264">
        <f>IFERROR(INDEX('[1]2024'!$A:$Q,MATCH($A$3&amp;$D61,'[1]2024'!$B:$B,0),MATCH(I$4,'[1]2024'!$2:$2,0)),0)+IFERROR(INDEX('[1]2024'!$A:$Q,MATCH($B$3&amp;$D61,'[1]2024'!$B:$B,0),MATCH(I$4,'[1]2024'!$2:$2,0)),0)++IFERROR(INDEX('[1]2024'!$A:$Q,MATCH($C$3&amp;$D61,'[1]2024'!$B:$B,0),MATCH(I$4,'[1]2024'!$2:$2,0)),0)++IFERROR(INDEX('[1]2024'!$A:$Q,MATCH($D$3&amp;$D61,'[1]2024'!$B:$B,0),MATCH(I$4,'[1]2024'!$2:$2,0)),0)</f>
        <v>0</v>
      </c>
      <c r="J61" s="264">
        <f>IFERROR(INDEX('[1]2024'!$A:$Q,MATCH($A$3&amp;$D61,'[1]2024'!$B:$B,0),MATCH(J$4,'[1]2024'!$2:$2,0)),0)+IFERROR(INDEX('[1]2024'!$A:$Q,MATCH($B$3&amp;$D61,'[1]2024'!$B:$B,0),MATCH(J$4,'[1]2024'!$2:$2,0)),0)++IFERROR(INDEX('[1]2024'!$A:$Q,MATCH($C$3&amp;$D61,'[1]2024'!$B:$B,0),MATCH(J$4,'[1]2024'!$2:$2,0)),0)++IFERROR(INDEX('[1]2024'!$A:$Q,MATCH($D$3&amp;$D61,'[1]2024'!$B:$B,0),MATCH(J$4,'[1]2024'!$2:$2,0)),0)</f>
        <v>0</v>
      </c>
      <c r="K61" s="264">
        <f>IFERROR(INDEX('[1]2024'!$A:$Q,MATCH($A$3&amp;$D61,'[1]2024'!$B:$B,0),MATCH(K$4,'[1]2024'!$2:$2,0)),0)+IFERROR(INDEX('[1]2024'!$A:$Q,MATCH($B$3&amp;$D61,'[1]2024'!$B:$B,0),MATCH(K$4,'[1]2024'!$2:$2,0)),0)++IFERROR(INDEX('[1]2024'!$A:$Q,MATCH($C$3&amp;$D61,'[1]2024'!$B:$B,0),MATCH(K$4,'[1]2024'!$2:$2,0)),0)++IFERROR(INDEX('[1]2024'!$A:$Q,MATCH($D$3&amp;$D61,'[1]2024'!$B:$B,0),MATCH(K$4,'[1]2024'!$2:$2,0)),0)</f>
        <v>0</v>
      </c>
      <c r="L61" s="264">
        <f>IFERROR(INDEX('[1]2024'!$A:$Q,MATCH($A$3&amp;$D61,'[1]2024'!$B:$B,0),MATCH(L$4,'[1]2024'!$2:$2,0)),0)+IFERROR(INDEX('[1]2024'!$A:$Q,MATCH($B$3&amp;$D61,'[1]2024'!$B:$B,0),MATCH(L$4,'[1]2024'!$2:$2,0)),0)++IFERROR(INDEX('[1]2024'!$A:$Q,MATCH($C$3&amp;$D61,'[1]2024'!$B:$B,0),MATCH(L$4,'[1]2024'!$2:$2,0)),0)++IFERROR(INDEX('[1]2024'!$A:$Q,MATCH($D$3&amp;$D61,'[1]2024'!$B:$B,0),MATCH(L$4,'[1]2024'!$2:$2,0)),0)</f>
        <v>0</v>
      </c>
      <c r="M61" s="264">
        <f>IFERROR(INDEX('[1]2024'!$A:$Q,MATCH($A$3&amp;$D61,'[1]2024'!$B:$B,0),MATCH(M$4,'[1]2024'!$2:$2,0)),0)+IFERROR(INDEX('[1]2024'!$A:$Q,MATCH($B$3&amp;$D61,'[1]2024'!$B:$B,0),MATCH(M$4,'[1]2024'!$2:$2,0)),0)++IFERROR(INDEX('[1]2024'!$A:$Q,MATCH($C$3&amp;$D61,'[1]2024'!$B:$B,0),MATCH(M$4,'[1]2024'!$2:$2,0)),0)++IFERROR(INDEX('[1]2024'!$A:$Q,MATCH($D$3&amp;$D61,'[1]2024'!$B:$B,0),MATCH(M$4,'[1]2024'!$2:$2,0)),0)</f>
        <v>0</v>
      </c>
      <c r="N61" s="264">
        <f>IFERROR(INDEX('[1]2024'!$A:$Q,MATCH($A$3&amp;$D61,'[1]2024'!$B:$B,0),MATCH(N$4,'[1]2024'!$2:$2,0)),0)+IFERROR(INDEX('[1]2024'!$A:$Q,MATCH($B$3&amp;$D61,'[1]2024'!$B:$B,0),MATCH(N$4,'[1]2024'!$2:$2,0)),0)++IFERROR(INDEX('[1]2024'!$A:$Q,MATCH($C$3&amp;$D61,'[1]2024'!$B:$B,0),MATCH(N$4,'[1]2024'!$2:$2,0)),0)++IFERROR(INDEX('[1]2024'!$A:$Q,MATCH($D$3&amp;$D61,'[1]2024'!$B:$B,0),MATCH(N$4,'[1]2024'!$2:$2,0)),0)</f>
        <v>0</v>
      </c>
      <c r="O61" s="264">
        <f>IFERROR(INDEX('[1]2024'!$A:$Q,MATCH($A$3&amp;$D61,'[1]2024'!$B:$B,0),MATCH(O$4,'[1]2024'!$2:$2,0)),0)+IFERROR(INDEX('[1]2024'!$A:$Q,MATCH($B$3&amp;$D61,'[1]2024'!$B:$B,0),MATCH(O$4,'[1]2024'!$2:$2,0)),0)++IFERROR(INDEX('[1]2024'!$A:$Q,MATCH($C$3&amp;$D61,'[1]2024'!$B:$B,0),MATCH(O$4,'[1]2024'!$2:$2,0)),0)++IFERROR(INDEX('[1]2024'!$A:$Q,MATCH($D$3&amp;$D61,'[1]2024'!$B:$B,0),MATCH(O$4,'[1]2024'!$2:$2,0)),0)</f>
        <v>0</v>
      </c>
      <c r="P61" s="264">
        <f>IFERROR(INDEX('[1]2024'!$A:$Q,MATCH($A$3&amp;$D61,'[1]2024'!$B:$B,0),MATCH(P$4,'[1]2024'!$2:$2,0)),0)+IFERROR(INDEX('[1]2024'!$A:$Q,MATCH($B$3&amp;$D61,'[1]2024'!$B:$B,0),MATCH(P$4,'[1]2024'!$2:$2,0)),0)++IFERROR(INDEX('[1]2024'!$A:$Q,MATCH($C$3&amp;$D61,'[1]2024'!$B:$B,0),MATCH(P$4,'[1]2024'!$2:$2,0)),0)++IFERROR(INDEX('[1]2024'!$A:$Q,MATCH($D$3&amp;$D61,'[1]2024'!$B:$B,0),MATCH(P$4,'[1]2024'!$2:$2,0)),0)</f>
        <v>0</v>
      </c>
      <c r="Q61" s="264">
        <f>IFERROR(INDEX('[1]2024'!$A:$Q,MATCH($A$3&amp;$D61,'[1]2024'!$B:$B,0),MATCH(Q$4,'[1]2024'!$2:$2,0)),0)+IFERROR(INDEX('[1]2024'!$A:$Q,MATCH($B$3&amp;$D61,'[1]2024'!$B:$B,0),MATCH(Q$4,'[1]2024'!$2:$2,0)),0)++IFERROR(INDEX('[1]2024'!$A:$Q,MATCH($C$3&amp;$D61,'[1]2024'!$B:$B,0),MATCH(Q$4,'[1]2024'!$2:$2,0)),0)++IFERROR(INDEX('[1]2024'!$A:$Q,MATCH($D$3&amp;$D61,'[1]2024'!$B:$B,0),MATCH(Q$4,'[1]2024'!$2:$2,0)),0)</f>
        <v>0</v>
      </c>
      <c r="R61" s="264">
        <f>IFERROR(INDEX('[1]2024'!$A:$Q,MATCH($A$3&amp;$D61,'[1]2024'!$B:$B,0),MATCH(R$4,'[1]2024'!$2:$2,0)),0)+IFERROR(INDEX('[1]2024'!$A:$Q,MATCH($B$3&amp;$D61,'[1]2024'!$B:$B,0),MATCH(R$4,'[1]2024'!$2:$2,0)),0)++IFERROR(INDEX('[1]2024'!$A:$Q,MATCH($C$3&amp;$D61,'[1]2024'!$B:$B,0),MATCH(R$4,'[1]2024'!$2:$2,0)),0)++IFERROR(INDEX('[1]2024'!$A:$Q,MATCH($D$3&amp;$D61,'[1]2024'!$B:$B,0),MATCH(R$4,'[1]2024'!$2:$2,0)),0)</f>
        <v>0</v>
      </c>
      <c r="S61" s="264">
        <f>IFERROR(INDEX('[1]2024'!$A:$Q,MATCH($A$3&amp;$D61,'[1]2024'!$B:$B,0),MATCH(S$4,'[1]2024'!$2:$2,0)),0)+IFERROR(INDEX('[1]2024'!$A:$Q,MATCH($B$3&amp;$D61,'[1]2024'!$B:$B,0),MATCH(S$4,'[1]2024'!$2:$2,0)),0)++IFERROR(INDEX('[1]2024'!$A:$Q,MATCH($C$3&amp;$D61,'[1]2024'!$B:$B,0),MATCH(S$4,'[1]2024'!$2:$2,0)),0)++IFERROR(INDEX('[1]2024'!$A:$Q,MATCH($D$3&amp;$D61,'[1]2024'!$B:$B,0),MATCH(S$4,'[1]2024'!$2:$2,0)),0)</f>
        <v>0</v>
      </c>
      <c r="T61" s="75">
        <v>0</v>
      </c>
      <c r="U61" s="245">
        <f t="shared" ref="U61:U67" si="44">SUM(V61:AG61)</f>
        <v>0</v>
      </c>
      <c r="V61" s="246">
        <v>0</v>
      </c>
      <c r="W61" s="247">
        <v>0</v>
      </c>
      <c r="X61" s="247">
        <v>0</v>
      </c>
      <c r="Y61" s="247">
        <v>0</v>
      </c>
      <c r="Z61" s="247">
        <v>0</v>
      </c>
      <c r="AA61" s="247">
        <v>0</v>
      </c>
      <c r="AB61" s="247">
        <v>0</v>
      </c>
      <c r="AC61" s="247">
        <v>0</v>
      </c>
      <c r="AD61" s="247">
        <v>0</v>
      </c>
      <c r="AE61" s="247">
        <v>0</v>
      </c>
      <c r="AF61" s="247">
        <v>0</v>
      </c>
      <c r="AG61" s="248">
        <v>0</v>
      </c>
      <c r="AH61" s="245">
        <f t="shared" ref="AH61:AH67" si="45">SUM(AI61:AT61)</f>
        <v>0</v>
      </c>
      <c r="AI61" s="245"/>
      <c r="AJ61" s="245"/>
      <c r="AK61" s="245"/>
      <c r="AL61" s="245"/>
      <c r="AM61" s="245"/>
      <c r="AN61" s="245"/>
      <c r="AO61" s="245"/>
      <c r="AP61" s="245"/>
      <c r="AQ61" s="245"/>
      <c r="AR61" s="245"/>
      <c r="AS61" s="245"/>
      <c r="AT61" s="245"/>
      <c r="AU61" s="245">
        <f t="shared" si="2"/>
        <v>0</v>
      </c>
      <c r="AV61" s="245">
        <f t="shared" si="3"/>
        <v>0</v>
      </c>
      <c r="AW61" s="245">
        <f t="shared" si="4"/>
        <v>0</v>
      </c>
      <c r="AX61" s="245">
        <f t="shared" si="5"/>
        <v>0</v>
      </c>
      <c r="AY61" s="245">
        <f t="shared" ref="AY61:AY67" si="46">IF($BC61="O",1.05*$AH61,$AH61)</f>
        <v>0</v>
      </c>
      <c r="AZ61" s="245">
        <f t="shared" ref="AZ61:AZ67" si="47">IF($BC61="O",1.05*$AY61,$AY61)</f>
        <v>0</v>
      </c>
      <c r="BA61" s="245">
        <f t="shared" ref="BA61:BA67" si="48">IF($BC61="O",1.05*$AZ61,$AZ61)</f>
        <v>0</v>
      </c>
      <c r="BB61" s="250"/>
      <c r="BC61" s="251" t="s">
        <v>39</v>
      </c>
      <c r="BD61" s="261"/>
      <c r="BE61" s="264">
        <v>0</v>
      </c>
      <c r="BF61" s="264">
        <v>0</v>
      </c>
      <c r="BG61" s="264">
        <v>0</v>
      </c>
      <c r="BH61" s="265">
        <f t="shared" si="7"/>
        <v>0</v>
      </c>
    </row>
    <row r="62" spans="1:60" outlineLevel="1" x14ac:dyDescent="0.3">
      <c r="A62" s="71" t="s">
        <v>139</v>
      </c>
      <c r="B62" s="238" t="s">
        <v>137</v>
      </c>
      <c r="C62" s="238" t="s">
        <v>31</v>
      </c>
      <c r="D62" s="239">
        <v>5106120</v>
      </c>
      <c r="E62" s="239" t="s">
        <v>138</v>
      </c>
      <c r="F62" s="277">
        <v>0</v>
      </c>
      <c r="G62" s="245">
        <f t="shared" si="43"/>
        <v>0</v>
      </c>
      <c r="H62" s="264">
        <f>IFERROR(INDEX('[1]2024'!$A:$Q,MATCH($A$3&amp;$D62,'[1]2024'!$B:$B,0),MATCH(H$4,'[1]2024'!$2:$2,0)),0)+IFERROR(INDEX('[1]2024'!$A:$Q,MATCH($B$3&amp;$D62,'[1]2024'!$B:$B,0),MATCH(H$4,'[1]2024'!$2:$2,0)),0)++IFERROR(INDEX('[1]2024'!$A:$Q,MATCH($C$3&amp;$D62,'[1]2024'!$B:$B,0),MATCH(H$4,'[1]2024'!$2:$2,0)),0)++IFERROR(INDEX('[1]2024'!$A:$Q,MATCH($D$3&amp;$D62,'[1]2024'!$B:$B,0),MATCH(H$4,'[1]2024'!$2:$2,0)),0)</f>
        <v>0</v>
      </c>
      <c r="I62" s="264">
        <f>IFERROR(INDEX('[1]2024'!$A:$Q,MATCH($A$3&amp;$D62,'[1]2024'!$B:$B,0),MATCH(I$4,'[1]2024'!$2:$2,0)),0)+IFERROR(INDEX('[1]2024'!$A:$Q,MATCH($B$3&amp;$D62,'[1]2024'!$B:$B,0),MATCH(I$4,'[1]2024'!$2:$2,0)),0)++IFERROR(INDEX('[1]2024'!$A:$Q,MATCH($C$3&amp;$D62,'[1]2024'!$B:$B,0),MATCH(I$4,'[1]2024'!$2:$2,0)),0)++IFERROR(INDEX('[1]2024'!$A:$Q,MATCH($D$3&amp;$D62,'[1]2024'!$B:$B,0),MATCH(I$4,'[1]2024'!$2:$2,0)),0)</f>
        <v>0</v>
      </c>
      <c r="J62" s="264">
        <f>IFERROR(INDEX('[1]2024'!$A:$Q,MATCH($A$3&amp;$D62,'[1]2024'!$B:$B,0),MATCH(J$4,'[1]2024'!$2:$2,0)),0)+IFERROR(INDEX('[1]2024'!$A:$Q,MATCH($B$3&amp;$D62,'[1]2024'!$B:$B,0),MATCH(J$4,'[1]2024'!$2:$2,0)),0)++IFERROR(INDEX('[1]2024'!$A:$Q,MATCH($C$3&amp;$D62,'[1]2024'!$B:$B,0),MATCH(J$4,'[1]2024'!$2:$2,0)),0)++IFERROR(INDEX('[1]2024'!$A:$Q,MATCH($D$3&amp;$D62,'[1]2024'!$B:$B,0),MATCH(J$4,'[1]2024'!$2:$2,0)),0)</f>
        <v>0</v>
      </c>
      <c r="K62" s="264">
        <f>IFERROR(INDEX('[1]2024'!$A:$Q,MATCH($A$3&amp;$D62,'[1]2024'!$B:$B,0),MATCH(K$4,'[1]2024'!$2:$2,0)),0)+IFERROR(INDEX('[1]2024'!$A:$Q,MATCH($B$3&amp;$D62,'[1]2024'!$B:$B,0),MATCH(K$4,'[1]2024'!$2:$2,0)),0)++IFERROR(INDEX('[1]2024'!$A:$Q,MATCH($C$3&amp;$D62,'[1]2024'!$B:$B,0),MATCH(K$4,'[1]2024'!$2:$2,0)),0)++IFERROR(INDEX('[1]2024'!$A:$Q,MATCH($D$3&amp;$D62,'[1]2024'!$B:$B,0),MATCH(K$4,'[1]2024'!$2:$2,0)),0)</f>
        <v>0</v>
      </c>
      <c r="L62" s="264">
        <f>IFERROR(INDEX('[1]2024'!$A:$Q,MATCH($A$3&amp;$D62,'[1]2024'!$B:$B,0),MATCH(L$4,'[1]2024'!$2:$2,0)),0)+IFERROR(INDEX('[1]2024'!$A:$Q,MATCH($B$3&amp;$D62,'[1]2024'!$B:$B,0),MATCH(L$4,'[1]2024'!$2:$2,0)),0)++IFERROR(INDEX('[1]2024'!$A:$Q,MATCH($C$3&amp;$D62,'[1]2024'!$B:$B,0),MATCH(L$4,'[1]2024'!$2:$2,0)),0)++IFERROR(INDEX('[1]2024'!$A:$Q,MATCH($D$3&amp;$D62,'[1]2024'!$B:$B,0),MATCH(L$4,'[1]2024'!$2:$2,0)),0)</f>
        <v>0</v>
      </c>
      <c r="M62" s="264">
        <f>IFERROR(INDEX('[1]2024'!$A:$Q,MATCH($A$3&amp;$D62,'[1]2024'!$B:$B,0),MATCH(M$4,'[1]2024'!$2:$2,0)),0)+IFERROR(INDEX('[1]2024'!$A:$Q,MATCH($B$3&amp;$D62,'[1]2024'!$B:$B,0),MATCH(M$4,'[1]2024'!$2:$2,0)),0)++IFERROR(INDEX('[1]2024'!$A:$Q,MATCH($C$3&amp;$D62,'[1]2024'!$B:$B,0),MATCH(M$4,'[1]2024'!$2:$2,0)),0)++IFERROR(INDEX('[1]2024'!$A:$Q,MATCH($D$3&amp;$D62,'[1]2024'!$B:$B,0),MATCH(M$4,'[1]2024'!$2:$2,0)),0)</f>
        <v>0</v>
      </c>
      <c r="N62" s="264">
        <f>IFERROR(INDEX('[1]2024'!$A:$Q,MATCH($A$3&amp;$D62,'[1]2024'!$B:$B,0),MATCH(N$4,'[1]2024'!$2:$2,0)),0)+IFERROR(INDEX('[1]2024'!$A:$Q,MATCH($B$3&amp;$D62,'[1]2024'!$B:$B,0),MATCH(N$4,'[1]2024'!$2:$2,0)),0)++IFERROR(INDEX('[1]2024'!$A:$Q,MATCH($C$3&amp;$D62,'[1]2024'!$B:$B,0),MATCH(N$4,'[1]2024'!$2:$2,0)),0)++IFERROR(INDEX('[1]2024'!$A:$Q,MATCH($D$3&amp;$D62,'[1]2024'!$B:$B,0),MATCH(N$4,'[1]2024'!$2:$2,0)),0)</f>
        <v>0</v>
      </c>
      <c r="O62" s="264">
        <f>IFERROR(INDEX('[1]2024'!$A:$Q,MATCH($A$3&amp;$D62,'[1]2024'!$B:$B,0),MATCH(O$4,'[1]2024'!$2:$2,0)),0)+IFERROR(INDEX('[1]2024'!$A:$Q,MATCH($B$3&amp;$D62,'[1]2024'!$B:$B,0),MATCH(O$4,'[1]2024'!$2:$2,0)),0)++IFERROR(INDEX('[1]2024'!$A:$Q,MATCH($C$3&amp;$D62,'[1]2024'!$B:$B,0),MATCH(O$4,'[1]2024'!$2:$2,0)),0)++IFERROR(INDEX('[1]2024'!$A:$Q,MATCH($D$3&amp;$D62,'[1]2024'!$B:$B,0),MATCH(O$4,'[1]2024'!$2:$2,0)),0)</f>
        <v>0</v>
      </c>
      <c r="P62" s="264">
        <f>IFERROR(INDEX('[1]2024'!$A:$Q,MATCH($A$3&amp;$D62,'[1]2024'!$B:$B,0),MATCH(P$4,'[1]2024'!$2:$2,0)),0)+IFERROR(INDEX('[1]2024'!$A:$Q,MATCH($B$3&amp;$D62,'[1]2024'!$B:$B,0),MATCH(P$4,'[1]2024'!$2:$2,0)),0)++IFERROR(INDEX('[1]2024'!$A:$Q,MATCH($C$3&amp;$D62,'[1]2024'!$B:$B,0),MATCH(P$4,'[1]2024'!$2:$2,0)),0)++IFERROR(INDEX('[1]2024'!$A:$Q,MATCH($D$3&amp;$D62,'[1]2024'!$B:$B,0),MATCH(P$4,'[1]2024'!$2:$2,0)),0)</f>
        <v>0</v>
      </c>
      <c r="Q62" s="264">
        <f>IFERROR(INDEX('[1]2024'!$A:$Q,MATCH($A$3&amp;$D62,'[1]2024'!$B:$B,0),MATCH(Q$4,'[1]2024'!$2:$2,0)),0)+IFERROR(INDEX('[1]2024'!$A:$Q,MATCH($B$3&amp;$D62,'[1]2024'!$B:$B,0),MATCH(Q$4,'[1]2024'!$2:$2,0)),0)++IFERROR(INDEX('[1]2024'!$A:$Q,MATCH($C$3&amp;$D62,'[1]2024'!$B:$B,0),MATCH(Q$4,'[1]2024'!$2:$2,0)),0)++IFERROR(INDEX('[1]2024'!$A:$Q,MATCH($D$3&amp;$D62,'[1]2024'!$B:$B,0),MATCH(Q$4,'[1]2024'!$2:$2,0)),0)</f>
        <v>0</v>
      </c>
      <c r="R62" s="264">
        <f>IFERROR(INDEX('[1]2024'!$A:$Q,MATCH($A$3&amp;$D62,'[1]2024'!$B:$B,0),MATCH(R$4,'[1]2024'!$2:$2,0)),0)+IFERROR(INDEX('[1]2024'!$A:$Q,MATCH($B$3&amp;$D62,'[1]2024'!$B:$B,0),MATCH(R$4,'[1]2024'!$2:$2,0)),0)++IFERROR(INDEX('[1]2024'!$A:$Q,MATCH($C$3&amp;$D62,'[1]2024'!$B:$B,0),MATCH(R$4,'[1]2024'!$2:$2,0)),0)++IFERROR(INDEX('[1]2024'!$A:$Q,MATCH($D$3&amp;$D62,'[1]2024'!$B:$B,0),MATCH(R$4,'[1]2024'!$2:$2,0)),0)</f>
        <v>0</v>
      </c>
      <c r="S62" s="264">
        <f>IFERROR(INDEX('[1]2024'!$A:$Q,MATCH($A$3&amp;$D62,'[1]2024'!$B:$B,0),MATCH(S$4,'[1]2024'!$2:$2,0)),0)+IFERROR(INDEX('[1]2024'!$A:$Q,MATCH($B$3&amp;$D62,'[1]2024'!$B:$B,0),MATCH(S$4,'[1]2024'!$2:$2,0)),0)++IFERROR(INDEX('[1]2024'!$A:$Q,MATCH($C$3&amp;$D62,'[1]2024'!$B:$B,0),MATCH(S$4,'[1]2024'!$2:$2,0)),0)++IFERROR(INDEX('[1]2024'!$A:$Q,MATCH($D$3&amp;$D62,'[1]2024'!$B:$B,0),MATCH(S$4,'[1]2024'!$2:$2,0)),0)</f>
        <v>0</v>
      </c>
      <c r="T62" s="75">
        <v>0</v>
      </c>
      <c r="U62" s="245">
        <f t="shared" si="44"/>
        <v>0</v>
      </c>
      <c r="V62" s="246">
        <v>0</v>
      </c>
      <c r="W62" s="247">
        <v>0</v>
      </c>
      <c r="X62" s="247">
        <v>0</v>
      </c>
      <c r="Y62" s="247">
        <v>0</v>
      </c>
      <c r="Z62" s="247">
        <v>0</v>
      </c>
      <c r="AA62" s="247">
        <v>0</v>
      </c>
      <c r="AB62" s="247">
        <v>0</v>
      </c>
      <c r="AC62" s="247">
        <v>0</v>
      </c>
      <c r="AD62" s="247">
        <v>0</v>
      </c>
      <c r="AE62" s="247">
        <v>0</v>
      </c>
      <c r="AF62" s="247">
        <v>0</v>
      </c>
      <c r="AG62" s="248">
        <v>0</v>
      </c>
      <c r="AH62" s="245">
        <f t="shared" si="45"/>
        <v>0</v>
      </c>
      <c r="AI62" s="245"/>
      <c r="AJ62" s="245"/>
      <c r="AK62" s="245"/>
      <c r="AL62" s="245"/>
      <c r="AM62" s="245"/>
      <c r="AN62" s="245"/>
      <c r="AO62" s="245"/>
      <c r="AP62" s="245"/>
      <c r="AQ62" s="245"/>
      <c r="AR62" s="245"/>
      <c r="AS62" s="245"/>
      <c r="AT62" s="245"/>
      <c r="AU62" s="245">
        <f t="shared" si="2"/>
        <v>0</v>
      </c>
      <c r="AV62" s="245">
        <f t="shared" si="3"/>
        <v>0</v>
      </c>
      <c r="AW62" s="245">
        <f t="shared" si="4"/>
        <v>0</v>
      </c>
      <c r="AX62" s="245">
        <f t="shared" si="5"/>
        <v>0</v>
      </c>
      <c r="AY62" s="245">
        <f t="shared" si="46"/>
        <v>0</v>
      </c>
      <c r="AZ62" s="245">
        <f t="shared" si="47"/>
        <v>0</v>
      </c>
      <c r="BA62" s="245">
        <f t="shared" si="48"/>
        <v>0</v>
      </c>
      <c r="BB62" s="250"/>
      <c r="BC62" s="251" t="s">
        <v>39</v>
      </c>
      <c r="BD62" s="261"/>
      <c r="BE62" s="264">
        <v>0</v>
      </c>
      <c r="BF62" s="264">
        <v>0</v>
      </c>
      <c r="BG62" s="264">
        <v>0</v>
      </c>
      <c r="BH62" s="265">
        <f t="shared" si="7"/>
        <v>0</v>
      </c>
    </row>
    <row r="63" spans="1:60" outlineLevel="1" x14ac:dyDescent="0.3">
      <c r="A63" s="71" t="s">
        <v>140</v>
      </c>
      <c r="B63" s="238" t="s">
        <v>137</v>
      </c>
      <c r="C63" s="238" t="s">
        <v>44</v>
      </c>
      <c r="D63" s="239">
        <v>5106130</v>
      </c>
      <c r="E63" s="239" t="s">
        <v>138</v>
      </c>
      <c r="F63" s="277">
        <v>0</v>
      </c>
      <c r="G63" s="245">
        <f t="shared" si="43"/>
        <v>0</v>
      </c>
      <c r="H63" s="264">
        <f>IFERROR(INDEX('[1]2024'!$A:$Q,MATCH($A$3&amp;$D63,'[1]2024'!$B:$B,0),MATCH(H$4,'[1]2024'!$2:$2,0)),0)+IFERROR(INDEX('[1]2024'!$A:$Q,MATCH($B$3&amp;$D63,'[1]2024'!$B:$B,0),MATCH(H$4,'[1]2024'!$2:$2,0)),0)++IFERROR(INDEX('[1]2024'!$A:$Q,MATCH($C$3&amp;$D63,'[1]2024'!$B:$B,0),MATCH(H$4,'[1]2024'!$2:$2,0)),0)++IFERROR(INDEX('[1]2024'!$A:$Q,MATCH($D$3&amp;$D63,'[1]2024'!$B:$B,0),MATCH(H$4,'[1]2024'!$2:$2,0)),0)</f>
        <v>0</v>
      </c>
      <c r="I63" s="264">
        <f>IFERROR(INDEX('[1]2024'!$A:$Q,MATCH($A$3&amp;$D63,'[1]2024'!$B:$B,0),MATCH(I$4,'[1]2024'!$2:$2,0)),0)+IFERROR(INDEX('[1]2024'!$A:$Q,MATCH($B$3&amp;$D63,'[1]2024'!$B:$B,0),MATCH(I$4,'[1]2024'!$2:$2,0)),0)++IFERROR(INDEX('[1]2024'!$A:$Q,MATCH($C$3&amp;$D63,'[1]2024'!$B:$B,0),MATCH(I$4,'[1]2024'!$2:$2,0)),0)++IFERROR(INDEX('[1]2024'!$A:$Q,MATCH($D$3&amp;$D63,'[1]2024'!$B:$B,0),MATCH(I$4,'[1]2024'!$2:$2,0)),0)</f>
        <v>0</v>
      </c>
      <c r="J63" s="264">
        <f>IFERROR(INDEX('[1]2024'!$A:$Q,MATCH($A$3&amp;$D63,'[1]2024'!$B:$B,0),MATCH(J$4,'[1]2024'!$2:$2,0)),0)+IFERROR(INDEX('[1]2024'!$A:$Q,MATCH($B$3&amp;$D63,'[1]2024'!$B:$B,0),MATCH(J$4,'[1]2024'!$2:$2,0)),0)++IFERROR(INDEX('[1]2024'!$A:$Q,MATCH($C$3&amp;$D63,'[1]2024'!$B:$B,0),MATCH(J$4,'[1]2024'!$2:$2,0)),0)++IFERROR(INDEX('[1]2024'!$A:$Q,MATCH($D$3&amp;$D63,'[1]2024'!$B:$B,0),MATCH(J$4,'[1]2024'!$2:$2,0)),0)</f>
        <v>0</v>
      </c>
      <c r="K63" s="264">
        <f>IFERROR(INDEX('[1]2024'!$A:$Q,MATCH($A$3&amp;$D63,'[1]2024'!$B:$B,0),MATCH(K$4,'[1]2024'!$2:$2,0)),0)+IFERROR(INDEX('[1]2024'!$A:$Q,MATCH($B$3&amp;$D63,'[1]2024'!$B:$B,0),MATCH(K$4,'[1]2024'!$2:$2,0)),0)++IFERROR(INDEX('[1]2024'!$A:$Q,MATCH($C$3&amp;$D63,'[1]2024'!$B:$B,0),MATCH(K$4,'[1]2024'!$2:$2,0)),0)++IFERROR(INDEX('[1]2024'!$A:$Q,MATCH($D$3&amp;$D63,'[1]2024'!$B:$B,0),MATCH(K$4,'[1]2024'!$2:$2,0)),0)</f>
        <v>0</v>
      </c>
      <c r="L63" s="264">
        <f>IFERROR(INDEX('[1]2024'!$A:$Q,MATCH($A$3&amp;$D63,'[1]2024'!$B:$B,0),MATCH(L$4,'[1]2024'!$2:$2,0)),0)+IFERROR(INDEX('[1]2024'!$A:$Q,MATCH($B$3&amp;$D63,'[1]2024'!$B:$B,0),MATCH(L$4,'[1]2024'!$2:$2,0)),0)++IFERROR(INDEX('[1]2024'!$A:$Q,MATCH($C$3&amp;$D63,'[1]2024'!$B:$B,0),MATCH(L$4,'[1]2024'!$2:$2,0)),0)++IFERROR(INDEX('[1]2024'!$A:$Q,MATCH($D$3&amp;$D63,'[1]2024'!$B:$B,0),MATCH(L$4,'[1]2024'!$2:$2,0)),0)</f>
        <v>0</v>
      </c>
      <c r="M63" s="264">
        <f>IFERROR(INDEX('[1]2024'!$A:$Q,MATCH($A$3&amp;$D63,'[1]2024'!$B:$B,0),MATCH(M$4,'[1]2024'!$2:$2,0)),0)+IFERROR(INDEX('[1]2024'!$A:$Q,MATCH($B$3&amp;$D63,'[1]2024'!$B:$B,0),MATCH(M$4,'[1]2024'!$2:$2,0)),0)++IFERROR(INDEX('[1]2024'!$A:$Q,MATCH($C$3&amp;$D63,'[1]2024'!$B:$B,0),MATCH(M$4,'[1]2024'!$2:$2,0)),0)++IFERROR(INDEX('[1]2024'!$A:$Q,MATCH($D$3&amp;$D63,'[1]2024'!$B:$B,0),MATCH(M$4,'[1]2024'!$2:$2,0)),0)</f>
        <v>0</v>
      </c>
      <c r="N63" s="264">
        <f>IFERROR(INDEX('[1]2024'!$A:$Q,MATCH($A$3&amp;$D63,'[1]2024'!$B:$B,0),MATCH(N$4,'[1]2024'!$2:$2,0)),0)+IFERROR(INDEX('[1]2024'!$A:$Q,MATCH($B$3&amp;$D63,'[1]2024'!$B:$B,0),MATCH(N$4,'[1]2024'!$2:$2,0)),0)++IFERROR(INDEX('[1]2024'!$A:$Q,MATCH($C$3&amp;$D63,'[1]2024'!$B:$B,0),MATCH(N$4,'[1]2024'!$2:$2,0)),0)++IFERROR(INDEX('[1]2024'!$A:$Q,MATCH($D$3&amp;$D63,'[1]2024'!$B:$B,0),MATCH(N$4,'[1]2024'!$2:$2,0)),0)</f>
        <v>0</v>
      </c>
      <c r="O63" s="264">
        <f>IFERROR(INDEX('[1]2024'!$A:$Q,MATCH($A$3&amp;$D63,'[1]2024'!$B:$B,0),MATCH(O$4,'[1]2024'!$2:$2,0)),0)+IFERROR(INDEX('[1]2024'!$A:$Q,MATCH($B$3&amp;$D63,'[1]2024'!$B:$B,0),MATCH(O$4,'[1]2024'!$2:$2,0)),0)++IFERROR(INDEX('[1]2024'!$A:$Q,MATCH($C$3&amp;$D63,'[1]2024'!$B:$B,0),MATCH(O$4,'[1]2024'!$2:$2,0)),0)++IFERROR(INDEX('[1]2024'!$A:$Q,MATCH($D$3&amp;$D63,'[1]2024'!$B:$B,0),MATCH(O$4,'[1]2024'!$2:$2,0)),0)</f>
        <v>0</v>
      </c>
      <c r="P63" s="264">
        <f>IFERROR(INDEX('[1]2024'!$A:$Q,MATCH($A$3&amp;$D63,'[1]2024'!$B:$B,0),MATCH(P$4,'[1]2024'!$2:$2,0)),0)+IFERROR(INDEX('[1]2024'!$A:$Q,MATCH($B$3&amp;$D63,'[1]2024'!$B:$B,0),MATCH(P$4,'[1]2024'!$2:$2,0)),0)++IFERROR(INDEX('[1]2024'!$A:$Q,MATCH($C$3&amp;$D63,'[1]2024'!$B:$B,0),MATCH(P$4,'[1]2024'!$2:$2,0)),0)++IFERROR(INDEX('[1]2024'!$A:$Q,MATCH($D$3&amp;$D63,'[1]2024'!$B:$B,0),MATCH(P$4,'[1]2024'!$2:$2,0)),0)</f>
        <v>0</v>
      </c>
      <c r="Q63" s="264">
        <f>IFERROR(INDEX('[1]2024'!$A:$Q,MATCH($A$3&amp;$D63,'[1]2024'!$B:$B,0),MATCH(Q$4,'[1]2024'!$2:$2,0)),0)+IFERROR(INDEX('[1]2024'!$A:$Q,MATCH($B$3&amp;$D63,'[1]2024'!$B:$B,0),MATCH(Q$4,'[1]2024'!$2:$2,0)),0)++IFERROR(INDEX('[1]2024'!$A:$Q,MATCH($C$3&amp;$D63,'[1]2024'!$B:$B,0),MATCH(Q$4,'[1]2024'!$2:$2,0)),0)++IFERROR(INDEX('[1]2024'!$A:$Q,MATCH($D$3&amp;$D63,'[1]2024'!$B:$B,0),MATCH(Q$4,'[1]2024'!$2:$2,0)),0)</f>
        <v>0</v>
      </c>
      <c r="R63" s="264">
        <f>IFERROR(INDEX('[1]2024'!$A:$Q,MATCH($A$3&amp;$D63,'[1]2024'!$B:$B,0),MATCH(R$4,'[1]2024'!$2:$2,0)),0)+IFERROR(INDEX('[1]2024'!$A:$Q,MATCH($B$3&amp;$D63,'[1]2024'!$B:$B,0),MATCH(R$4,'[1]2024'!$2:$2,0)),0)++IFERROR(INDEX('[1]2024'!$A:$Q,MATCH($C$3&amp;$D63,'[1]2024'!$B:$B,0),MATCH(R$4,'[1]2024'!$2:$2,0)),0)++IFERROR(INDEX('[1]2024'!$A:$Q,MATCH($D$3&amp;$D63,'[1]2024'!$B:$B,0),MATCH(R$4,'[1]2024'!$2:$2,0)),0)</f>
        <v>0</v>
      </c>
      <c r="S63" s="264">
        <f>IFERROR(INDEX('[1]2024'!$A:$Q,MATCH($A$3&amp;$D63,'[1]2024'!$B:$B,0),MATCH(S$4,'[1]2024'!$2:$2,0)),0)+IFERROR(INDEX('[1]2024'!$A:$Q,MATCH($B$3&amp;$D63,'[1]2024'!$B:$B,0),MATCH(S$4,'[1]2024'!$2:$2,0)),0)++IFERROR(INDEX('[1]2024'!$A:$Q,MATCH($C$3&amp;$D63,'[1]2024'!$B:$B,0),MATCH(S$4,'[1]2024'!$2:$2,0)),0)++IFERROR(INDEX('[1]2024'!$A:$Q,MATCH($D$3&amp;$D63,'[1]2024'!$B:$B,0),MATCH(S$4,'[1]2024'!$2:$2,0)),0)</f>
        <v>0</v>
      </c>
      <c r="T63" s="75">
        <v>0</v>
      </c>
      <c r="U63" s="245">
        <f t="shared" si="44"/>
        <v>0</v>
      </c>
      <c r="V63" s="246">
        <v>0</v>
      </c>
      <c r="W63" s="247">
        <v>0</v>
      </c>
      <c r="X63" s="247">
        <v>0</v>
      </c>
      <c r="Y63" s="247">
        <v>0</v>
      </c>
      <c r="Z63" s="247">
        <v>0</v>
      </c>
      <c r="AA63" s="247">
        <v>0</v>
      </c>
      <c r="AB63" s="247">
        <v>0</v>
      </c>
      <c r="AC63" s="247">
        <v>0</v>
      </c>
      <c r="AD63" s="247">
        <v>0</v>
      </c>
      <c r="AE63" s="247">
        <v>0</v>
      </c>
      <c r="AF63" s="247">
        <v>0</v>
      </c>
      <c r="AG63" s="248">
        <v>0</v>
      </c>
      <c r="AH63" s="245">
        <f t="shared" si="45"/>
        <v>0</v>
      </c>
      <c r="AI63" s="245"/>
      <c r="AJ63" s="245"/>
      <c r="AK63" s="245"/>
      <c r="AL63" s="245"/>
      <c r="AM63" s="245"/>
      <c r="AN63" s="245"/>
      <c r="AO63" s="245"/>
      <c r="AP63" s="245"/>
      <c r="AQ63" s="245"/>
      <c r="AR63" s="245"/>
      <c r="AS63" s="245"/>
      <c r="AT63" s="245"/>
      <c r="AU63" s="245">
        <f t="shared" si="2"/>
        <v>0</v>
      </c>
      <c r="AV63" s="245">
        <f t="shared" si="3"/>
        <v>0</v>
      </c>
      <c r="AW63" s="245">
        <f t="shared" si="4"/>
        <v>0</v>
      </c>
      <c r="AX63" s="245">
        <f t="shared" si="5"/>
        <v>0</v>
      </c>
      <c r="AY63" s="245">
        <f t="shared" si="46"/>
        <v>0</v>
      </c>
      <c r="AZ63" s="245">
        <f t="shared" si="47"/>
        <v>0</v>
      </c>
      <c r="BA63" s="245">
        <f t="shared" si="48"/>
        <v>0</v>
      </c>
      <c r="BB63" s="250"/>
      <c r="BC63" s="251" t="s">
        <v>39</v>
      </c>
      <c r="BD63" s="261"/>
      <c r="BE63" s="264">
        <v>0</v>
      </c>
      <c r="BF63" s="264">
        <v>0</v>
      </c>
      <c r="BG63" s="264">
        <v>0</v>
      </c>
      <c r="BH63" s="265">
        <f t="shared" si="7"/>
        <v>0</v>
      </c>
    </row>
    <row r="64" spans="1:60" outlineLevel="1" x14ac:dyDescent="0.3">
      <c r="A64" s="71" t="s">
        <v>141</v>
      </c>
      <c r="B64" s="238" t="s">
        <v>21</v>
      </c>
      <c r="C64" s="238" t="s">
        <v>44</v>
      </c>
      <c r="D64" s="239">
        <v>5106140</v>
      </c>
      <c r="E64" s="239" t="s">
        <v>138</v>
      </c>
      <c r="F64" s="277">
        <v>0</v>
      </c>
      <c r="G64" s="245">
        <f t="shared" si="43"/>
        <v>0</v>
      </c>
      <c r="H64" s="264">
        <f>IFERROR(INDEX('[1]2024'!$A:$Q,MATCH($A$3&amp;$D64,'[1]2024'!$B:$B,0),MATCH(H$4,'[1]2024'!$2:$2,0)),0)+IFERROR(INDEX('[1]2024'!$A:$Q,MATCH($B$3&amp;$D64,'[1]2024'!$B:$B,0),MATCH(H$4,'[1]2024'!$2:$2,0)),0)++IFERROR(INDEX('[1]2024'!$A:$Q,MATCH($C$3&amp;$D64,'[1]2024'!$B:$B,0),MATCH(H$4,'[1]2024'!$2:$2,0)),0)++IFERROR(INDEX('[1]2024'!$A:$Q,MATCH($D$3&amp;$D64,'[1]2024'!$B:$B,0),MATCH(H$4,'[1]2024'!$2:$2,0)),0)</f>
        <v>0</v>
      </c>
      <c r="I64" s="264">
        <f>IFERROR(INDEX('[1]2024'!$A:$Q,MATCH($A$3&amp;$D64,'[1]2024'!$B:$B,0),MATCH(I$4,'[1]2024'!$2:$2,0)),0)+IFERROR(INDEX('[1]2024'!$A:$Q,MATCH($B$3&amp;$D64,'[1]2024'!$B:$B,0),MATCH(I$4,'[1]2024'!$2:$2,0)),0)++IFERROR(INDEX('[1]2024'!$A:$Q,MATCH($C$3&amp;$D64,'[1]2024'!$B:$B,0),MATCH(I$4,'[1]2024'!$2:$2,0)),0)++IFERROR(INDEX('[1]2024'!$A:$Q,MATCH($D$3&amp;$D64,'[1]2024'!$B:$B,0),MATCH(I$4,'[1]2024'!$2:$2,0)),0)</f>
        <v>0</v>
      </c>
      <c r="J64" s="264">
        <f>IFERROR(INDEX('[1]2024'!$A:$Q,MATCH($A$3&amp;$D64,'[1]2024'!$B:$B,0),MATCH(J$4,'[1]2024'!$2:$2,0)),0)+IFERROR(INDEX('[1]2024'!$A:$Q,MATCH($B$3&amp;$D64,'[1]2024'!$B:$B,0),MATCH(J$4,'[1]2024'!$2:$2,0)),0)++IFERROR(INDEX('[1]2024'!$A:$Q,MATCH($C$3&amp;$D64,'[1]2024'!$B:$B,0),MATCH(J$4,'[1]2024'!$2:$2,0)),0)++IFERROR(INDEX('[1]2024'!$A:$Q,MATCH($D$3&amp;$D64,'[1]2024'!$B:$B,0),MATCH(J$4,'[1]2024'!$2:$2,0)),0)</f>
        <v>0</v>
      </c>
      <c r="K64" s="264">
        <f>IFERROR(INDEX('[1]2024'!$A:$Q,MATCH($A$3&amp;$D64,'[1]2024'!$B:$B,0),MATCH(K$4,'[1]2024'!$2:$2,0)),0)+IFERROR(INDEX('[1]2024'!$A:$Q,MATCH($B$3&amp;$D64,'[1]2024'!$B:$B,0),MATCH(K$4,'[1]2024'!$2:$2,0)),0)++IFERROR(INDEX('[1]2024'!$A:$Q,MATCH($C$3&amp;$D64,'[1]2024'!$B:$B,0),MATCH(K$4,'[1]2024'!$2:$2,0)),0)++IFERROR(INDEX('[1]2024'!$A:$Q,MATCH($D$3&amp;$D64,'[1]2024'!$B:$B,0),MATCH(K$4,'[1]2024'!$2:$2,0)),0)</f>
        <v>0</v>
      </c>
      <c r="L64" s="264">
        <f>IFERROR(INDEX('[1]2024'!$A:$Q,MATCH($A$3&amp;$D64,'[1]2024'!$B:$B,0),MATCH(L$4,'[1]2024'!$2:$2,0)),0)+IFERROR(INDEX('[1]2024'!$A:$Q,MATCH($B$3&amp;$D64,'[1]2024'!$B:$B,0),MATCH(L$4,'[1]2024'!$2:$2,0)),0)++IFERROR(INDEX('[1]2024'!$A:$Q,MATCH($C$3&amp;$D64,'[1]2024'!$B:$B,0),MATCH(L$4,'[1]2024'!$2:$2,0)),0)++IFERROR(INDEX('[1]2024'!$A:$Q,MATCH($D$3&amp;$D64,'[1]2024'!$B:$B,0),MATCH(L$4,'[1]2024'!$2:$2,0)),0)</f>
        <v>0</v>
      </c>
      <c r="M64" s="264">
        <f>IFERROR(INDEX('[1]2024'!$A:$Q,MATCH($A$3&amp;$D64,'[1]2024'!$B:$B,0),MATCH(M$4,'[1]2024'!$2:$2,0)),0)+IFERROR(INDEX('[1]2024'!$A:$Q,MATCH($B$3&amp;$D64,'[1]2024'!$B:$B,0),MATCH(M$4,'[1]2024'!$2:$2,0)),0)++IFERROR(INDEX('[1]2024'!$A:$Q,MATCH($C$3&amp;$D64,'[1]2024'!$B:$B,0),MATCH(M$4,'[1]2024'!$2:$2,0)),0)++IFERROR(INDEX('[1]2024'!$A:$Q,MATCH($D$3&amp;$D64,'[1]2024'!$B:$B,0),MATCH(M$4,'[1]2024'!$2:$2,0)),0)</f>
        <v>0</v>
      </c>
      <c r="N64" s="264">
        <f>IFERROR(INDEX('[1]2024'!$A:$Q,MATCH($A$3&amp;$D64,'[1]2024'!$B:$B,0),MATCH(N$4,'[1]2024'!$2:$2,0)),0)+IFERROR(INDEX('[1]2024'!$A:$Q,MATCH($B$3&amp;$D64,'[1]2024'!$B:$B,0),MATCH(N$4,'[1]2024'!$2:$2,0)),0)++IFERROR(INDEX('[1]2024'!$A:$Q,MATCH($C$3&amp;$D64,'[1]2024'!$B:$B,0),MATCH(N$4,'[1]2024'!$2:$2,0)),0)++IFERROR(INDEX('[1]2024'!$A:$Q,MATCH($D$3&amp;$D64,'[1]2024'!$B:$B,0),MATCH(N$4,'[1]2024'!$2:$2,0)),0)</f>
        <v>0</v>
      </c>
      <c r="O64" s="264">
        <f>IFERROR(INDEX('[1]2024'!$A:$Q,MATCH($A$3&amp;$D64,'[1]2024'!$B:$B,0),MATCH(O$4,'[1]2024'!$2:$2,0)),0)+IFERROR(INDEX('[1]2024'!$A:$Q,MATCH($B$3&amp;$D64,'[1]2024'!$B:$B,0),MATCH(O$4,'[1]2024'!$2:$2,0)),0)++IFERROR(INDEX('[1]2024'!$A:$Q,MATCH($C$3&amp;$D64,'[1]2024'!$B:$B,0),MATCH(O$4,'[1]2024'!$2:$2,0)),0)++IFERROR(INDEX('[1]2024'!$A:$Q,MATCH($D$3&amp;$D64,'[1]2024'!$B:$B,0),MATCH(O$4,'[1]2024'!$2:$2,0)),0)</f>
        <v>0</v>
      </c>
      <c r="P64" s="264">
        <f>IFERROR(INDEX('[1]2024'!$A:$Q,MATCH($A$3&amp;$D64,'[1]2024'!$B:$B,0),MATCH(P$4,'[1]2024'!$2:$2,0)),0)+IFERROR(INDEX('[1]2024'!$A:$Q,MATCH($B$3&amp;$D64,'[1]2024'!$B:$B,0),MATCH(P$4,'[1]2024'!$2:$2,0)),0)++IFERROR(INDEX('[1]2024'!$A:$Q,MATCH($C$3&amp;$D64,'[1]2024'!$B:$B,0),MATCH(P$4,'[1]2024'!$2:$2,0)),0)++IFERROR(INDEX('[1]2024'!$A:$Q,MATCH($D$3&amp;$D64,'[1]2024'!$B:$B,0),MATCH(P$4,'[1]2024'!$2:$2,0)),0)</f>
        <v>0</v>
      </c>
      <c r="Q64" s="264">
        <f>IFERROR(INDEX('[1]2024'!$A:$Q,MATCH($A$3&amp;$D64,'[1]2024'!$B:$B,0),MATCH(Q$4,'[1]2024'!$2:$2,0)),0)+IFERROR(INDEX('[1]2024'!$A:$Q,MATCH($B$3&amp;$D64,'[1]2024'!$B:$B,0),MATCH(Q$4,'[1]2024'!$2:$2,0)),0)++IFERROR(INDEX('[1]2024'!$A:$Q,MATCH($C$3&amp;$D64,'[1]2024'!$B:$B,0),MATCH(Q$4,'[1]2024'!$2:$2,0)),0)++IFERROR(INDEX('[1]2024'!$A:$Q,MATCH($D$3&amp;$D64,'[1]2024'!$B:$B,0),MATCH(Q$4,'[1]2024'!$2:$2,0)),0)</f>
        <v>0</v>
      </c>
      <c r="R64" s="264">
        <f>IFERROR(INDEX('[1]2024'!$A:$Q,MATCH($A$3&amp;$D64,'[1]2024'!$B:$B,0),MATCH(R$4,'[1]2024'!$2:$2,0)),0)+IFERROR(INDEX('[1]2024'!$A:$Q,MATCH($B$3&amp;$D64,'[1]2024'!$B:$B,0),MATCH(R$4,'[1]2024'!$2:$2,0)),0)++IFERROR(INDEX('[1]2024'!$A:$Q,MATCH($C$3&amp;$D64,'[1]2024'!$B:$B,0),MATCH(R$4,'[1]2024'!$2:$2,0)),0)++IFERROR(INDEX('[1]2024'!$A:$Q,MATCH($D$3&amp;$D64,'[1]2024'!$B:$B,0),MATCH(R$4,'[1]2024'!$2:$2,0)),0)</f>
        <v>0</v>
      </c>
      <c r="S64" s="264">
        <f>IFERROR(INDEX('[1]2024'!$A:$Q,MATCH($A$3&amp;$D64,'[1]2024'!$B:$B,0),MATCH(S$4,'[1]2024'!$2:$2,0)),0)+IFERROR(INDEX('[1]2024'!$A:$Q,MATCH($B$3&amp;$D64,'[1]2024'!$B:$B,0),MATCH(S$4,'[1]2024'!$2:$2,0)),0)++IFERROR(INDEX('[1]2024'!$A:$Q,MATCH($C$3&amp;$D64,'[1]2024'!$B:$B,0),MATCH(S$4,'[1]2024'!$2:$2,0)),0)++IFERROR(INDEX('[1]2024'!$A:$Q,MATCH($D$3&amp;$D64,'[1]2024'!$B:$B,0),MATCH(S$4,'[1]2024'!$2:$2,0)),0)</f>
        <v>0</v>
      </c>
      <c r="T64" s="75">
        <v>0</v>
      </c>
      <c r="U64" s="245">
        <f t="shared" si="44"/>
        <v>0</v>
      </c>
      <c r="V64" s="246">
        <v>0</v>
      </c>
      <c r="W64" s="247">
        <v>0</v>
      </c>
      <c r="X64" s="247">
        <v>0</v>
      </c>
      <c r="Y64" s="247">
        <v>0</v>
      </c>
      <c r="Z64" s="247">
        <v>0</v>
      </c>
      <c r="AA64" s="247">
        <v>0</v>
      </c>
      <c r="AB64" s="247">
        <v>0</v>
      </c>
      <c r="AC64" s="247">
        <v>0</v>
      </c>
      <c r="AD64" s="247">
        <v>0</v>
      </c>
      <c r="AE64" s="247">
        <v>0</v>
      </c>
      <c r="AF64" s="247">
        <v>0</v>
      </c>
      <c r="AG64" s="248">
        <v>0</v>
      </c>
      <c r="AH64" s="245">
        <f t="shared" si="45"/>
        <v>0</v>
      </c>
      <c r="AI64" s="245"/>
      <c r="AJ64" s="245"/>
      <c r="AK64" s="245"/>
      <c r="AL64" s="245"/>
      <c r="AM64" s="245"/>
      <c r="AN64" s="245"/>
      <c r="AO64" s="245"/>
      <c r="AP64" s="245"/>
      <c r="AQ64" s="245"/>
      <c r="AR64" s="245"/>
      <c r="AS64" s="245"/>
      <c r="AT64" s="245"/>
      <c r="AU64" s="245">
        <f t="shared" si="2"/>
        <v>0</v>
      </c>
      <c r="AV64" s="245">
        <f t="shared" si="3"/>
        <v>0</v>
      </c>
      <c r="AW64" s="245">
        <f t="shared" si="4"/>
        <v>0</v>
      </c>
      <c r="AX64" s="245">
        <f t="shared" si="5"/>
        <v>0</v>
      </c>
      <c r="AY64" s="245">
        <f t="shared" si="46"/>
        <v>0</v>
      </c>
      <c r="AZ64" s="245">
        <f t="shared" si="47"/>
        <v>0</v>
      </c>
      <c r="BA64" s="245">
        <f t="shared" si="48"/>
        <v>0</v>
      </c>
      <c r="BB64" s="250"/>
      <c r="BC64" s="251" t="s">
        <v>39</v>
      </c>
      <c r="BD64" s="261"/>
      <c r="BE64" s="264">
        <v>0</v>
      </c>
      <c r="BF64" s="264">
        <v>0</v>
      </c>
      <c r="BG64" s="264">
        <v>0</v>
      </c>
      <c r="BH64" s="265">
        <f t="shared" si="7"/>
        <v>0</v>
      </c>
    </row>
    <row r="65" spans="1:60" outlineLevel="1" x14ac:dyDescent="0.3">
      <c r="A65" s="71" t="s">
        <v>142</v>
      </c>
      <c r="B65" s="238" t="s">
        <v>137</v>
      </c>
      <c r="C65" s="238" t="s">
        <v>31</v>
      </c>
      <c r="D65" s="239">
        <v>5106150</v>
      </c>
      <c r="E65" s="239" t="s">
        <v>138</v>
      </c>
      <c r="F65" s="277">
        <v>0</v>
      </c>
      <c r="G65" s="245">
        <f t="shared" si="43"/>
        <v>0</v>
      </c>
      <c r="H65" s="264">
        <f>IFERROR(INDEX('[1]2024'!$A:$Q,MATCH($A$3&amp;$D65,'[1]2024'!$B:$B,0),MATCH(H$4,'[1]2024'!$2:$2,0)),0)+IFERROR(INDEX('[1]2024'!$A:$Q,MATCH($B$3&amp;$D65,'[1]2024'!$B:$B,0),MATCH(H$4,'[1]2024'!$2:$2,0)),0)++IFERROR(INDEX('[1]2024'!$A:$Q,MATCH($C$3&amp;$D65,'[1]2024'!$B:$B,0),MATCH(H$4,'[1]2024'!$2:$2,0)),0)++IFERROR(INDEX('[1]2024'!$A:$Q,MATCH($D$3&amp;$D65,'[1]2024'!$B:$B,0),MATCH(H$4,'[1]2024'!$2:$2,0)),0)</f>
        <v>0</v>
      </c>
      <c r="I65" s="264">
        <f>IFERROR(INDEX('[1]2024'!$A:$Q,MATCH($A$3&amp;$D65,'[1]2024'!$B:$B,0),MATCH(I$4,'[1]2024'!$2:$2,0)),0)+IFERROR(INDEX('[1]2024'!$A:$Q,MATCH($B$3&amp;$D65,'[1]2024'!$B:$B,0),MATCH(I$4,'[1]2024'!$2:$2,0)),0)++IFERROR(INDEX('[1]2024'!$A:$Q,MATCH($C$3&amp;$D65,'[1]2024'!$B:$B,0),MATCH(I$4,'[1]2024'!$2:$2,0)),0)++IFERROR(INDEX('[1]2024'!$A:$Q,MATCH($D$3&amp;$D65,'[1]2024'!$B:$B,0),MATCH(I$4,'[1]2024'!$2:$2,0)),0)</f>
        <v>0</v>
      </c>
      <c r="J65" s="264">
        <f>IFERROR(INDEX('[1]2024'!$A:$Q,MATCH($A$3&amp;$D65,'[1]2024'!$B:$B,0),MATCH(J$4,'[1]2024'!$2:$2,0)),0)+IFERROR(INDEX('[1]2024'!$A:$Q,MATCH($B$3&amp;$D65,'[1]2024'!$B:$B,0),MATCH(J$4,'[1]2024'!$2:$2,0)),0)++IFERROR(INDEX('[1]2024'!$A:$Q,MATCH($C$3&amp;$D65,'[1]2024'!$B:$B,0),MATCH(J$4,'[1]2024'!$2:$2,0)),0)++IFERROR(INDEX('[1]2024'!$A:$Q,MATCH($D$3&amp;$D65,'[1]2024'!$B:$B,0),MATCH(J$4,'[1]2024'!$2:$2,0)),0)</f>
        <v>0</v>
      </c>
      <c r="K65" s="264">
        <f>IFERROR(INDEX('[1]2024'!$A:$Q,MATCH($A$3&amp;$D65,'[1]2024'!$B:$B,0),MATCH(K$4,'[1]2024'!$2:$2,0)),0)+IFERROR(INDEX('[1]2024'!$A:$Q,MATCH($B$3&amp;$D65,'[1]2024'!$B:$B,0),MATCH(K$4,'[1]2024'!$2:$2,0)),0)++IFERROR(INDEX('[1]2024'!$A:$Q,MATCH($C$3&amp;$D65,'[1]2024'!$B:$B,0),MATCH(K$4,'[1]2024'!$2:$2,0)),0)++IFERROR(INDEX('[1]2024'!$A:$Q,MATCH($D$3&amp;$D65,'[1]2024'!$B:$B,0),MATCH(K$4,'[1]2024'!$2:$2,0)),0)</f>
        <v>0</v>
      </c>
      <c r="L65" s="264">
        <f>IFERROR(INDEX('[1]2024'!$A:$Q,MATCH($A$3&amp;$D65,'[1]2024'!$B:$B,0),MATCH(L$4,'[1]2024'!$2:$2,0)),0)+IFERROR(INDEX('[1]2024'!$A:$Q,MATCH($B$3&amp;$D65,'[1]2024'!$B:$B,0),MATCH(L$4,'[1]2024'!$2:$2,0)),0)++IFERROR(INDEX('[1]2024'!$A:$Q,MATCH($C$3&amp;$D65,'[1]2024'!$B:$B,0),MATCH(L$4,'[1]2024'!$2:$2,0)),0)++IFERROR(INDEX('[1]2024'!$A:$Q,MATCH($D$3&amp;$D65,'[1]2024'!$B:$B,0),MATCH(L$4,'[1]2024'!$2:$2,0)),0)</f>
        <v>0</v>
      </c>
      <c r="M65" s="264">
        <f>IFERROR(INDEX('[1]2024'!$A:$Q,MATCH($A$3&amp;$D65,'[1]2024'!$B:$B,0),MATCH(M$4,'[1]2024'!$2:$2,0)),0)+IFERROR(INDEX('[1]2024'!$A:$Q,MATCH($B$3&amp;$D65,'[1]2024'!$B:$B,0),MATCH(M$4,'[1]2024'!$2:$2,0)),0)++IFERROR(INDEX('[1]2024'!$A:$Q,MATCH($C$3&amp;$D65,'[1]2024'!$B:$B,0),MATCH(M$4,'[1]2024'!$2:$2,0)),0)++IFERROR(INDEX('[1]2024'!$A:$Q,MATCH($D$3&amp;$D65,'[1]2024'!$B:$B,0),MATCH(M$4,'[1]2024'!$2:$2,0)),0)</f>
        <v>0</v>
      </c>
      <c r="N65" s="264">
        <f>IFERROR(INDEX('[1]2024'!$A:$Q,MATCH($A$3&amp;$D65,'[1]2024'!$B:$B,0),MATCH(N$4,'[1]2024'!$2:$2,0)),0)+IFERROR(INDEX('[1]2024'!$A:$Q,MATCH($B$3&amp;$D65,'[1]2024'!$B:$B,0),MATCH(N$4,'[1]2024'!$2:$2,0)),0)++IFERROR(INDEX('[1]2024'!$A:$Q,MATCH($C$3&amp;$D65,'[1]2024'!$B:$B,0),MATCH(N$4,'[1]2024'!$2:$2,0)),0)++IFERROR(INDEX('[1]2024'!$A:$Q,MATCH($D$3&amp;$D65,'[1]2024'!$B:$B,0),MATCH(N$4,'[1]2024'!$2:$2,0)),0)</f>
        <v>0</v>
      </c>
      <c r="O65" s="264">
        <f>IFERROR(INDEX('[1]2024'!$A:$Q,MATCH($A$3&amp;$D65,'[1]2024'!$B:$B,0),MATCH(O$4,'[1]2024'!$2:$2,0)),0)+IFERROR(INDEX('[1]2024'!$A:$Q,MATCH($B$3&amp;$D65,'[1]2024'!$B:$B,0),MATCH(O$4,'[1]2024'!$2:$2,0)),0)++IFERROR(INDEX('[1]2024'!$A:$Q,MATCH($C$3&amp;$D65,'[1]2024'!$B:$B,0),MATCH(O$4,'[1]2024'!$2:$2,0)),0)++IFERROR(INDEX('[1]2024'!$A:$Q,MATCH($D$3&amp;$D65,'[1]2024'!$B:$B,0),MATCH(O$4,'[1]2024'!$2:$2,0)),0)</f>
        <v>0</v>
      </c>
      <c r="P65" s="264">
        <f>IFERROR(INDEX('[1]2024'!$A:$Q,MATCH($A$3&amp;$D65,'[1]2024'!$B:$B,0),MATCH(P$4,'[1]2024'!$2:$2,0)),0)+IFERROR(INDEX('[1]2024'!$A:$Q,MATCH($B$3&amp;$D65,'[1]2024'!$B:$B,0),MATCH(P$4,'[1]2024'!$2:$2,0)),0)++IFERROR(INDEX('[1]2024'!$A:$Q,MATCH($C$3&amp;$D65,'[1]2024'!$B:$B,0),MATCH(P$4,'[1]2024'!$2:$2,0)),0)++IFERROR(INDEX('[1]2024'!$A:$Q,MATCH($D$3&amp;$D65,'[1]2024'!$B:$B,0),MATCH(P$4,'[1]2024'!$2:$2,0)),0)</f>
        <v>0</v>
      </c>
      <c r="Q65" s="264">
        <f>IFERROR(INDEX('[1]2024'!$A:$Q,MATCH($A$3&amp;$D65,'[1]2024'!$B:$B,0),MATCH(Q$4,'[1]2024'!$2:$2,0)),0)+IFERROR(INDEX('[1]2024'!$A:$Q,MATCH($B$3&amp;$D65,'[1]2024'!$B:$B,0),MATCH(Q$4,'[1]2024'!$2:$2,0)),0)++IFERROR(INDEX('[1]2024'!$A:$Q,MATCH($C$3&amp;$D65,'[1]2024'!$B:$B,0),MATCH(Q$4,'[1]2024'!$2:$2,0)),0)++IFERROR(INDEX('[1]2024'!$A:$Q,MATCH($D$3&amp;$D65,'[1]2024'!$B:$B,0),MATCH(Q$4,'[1]2024'!$2:$2,0)),0)</f>
        <v>0</v>
      </c>
      <c r="R65" s="264">
        <f>IFERROR(INDEX('[1]2024'!$A:$Q,MATCH($A$3&amp;$D65,'[1]2024'!$B:$B,0),MATCH(R$4,'[1]2024'!$2:$2,0)),0)+IFERROR(INDEX('[1]2024'!$A:$Q,MATCH($B$3&amp;$D65,'[1]2024'!$B:$B,0),MATCH(R$4,'[1]2024'!$2:$2,0)),0)++IFERROR(INDEX('[1]2024'!$A:$Q,MATCH($C$3&amp;$D65,'[1]2024'!$B:$B,0),MATCH(R$4,'[1]2024'!$2:$2,0)),0)++IFERROR(INDEX('[1]2024'!$A:$Q,MATCH($D$3&amp;$D65,'[1]2024'!$B:$B,0),MATCH(R$4,'[1]2024'!$2:$2,0)),0)</f>
        <v>0</v>
      </c>
      <c r="S65" s="264">
        <f>IFERROR(INDEX('[1]2024'!$A:$Q,MATCH($A$3&amp;$D65,'[1]2024'!$B:$B,0),MATCH(S$4,'[1]2024'!$2:$2,0)),0)+IFERROR(INDEX('[1]2024'!$A:$Q,MATCH($B$3&amp;$D65,'[1]2024'!$B:$B,0),MATCH(S$4,'[1]2024'!$2:$2,0)),0)++IFERROR(INDEX('[1]2024'!$A:$Q,MATCH($C$3&amp;$D65,'[1]2024'!$B:$B,0),MATCH(S$4,'[1]2024'!$2:$2,0)),0)++IFERROR(INDEX('[1]2024'!$A:$Q,MATCH($D$3&amp;$D65,'[1]2024'!$B:$B,0),MATCH(S$4,'[1]2024'!$2:$2,0)),0)</f>
        <v>0</v>
      </c>
      <c r="T65" s="75">
        <v>0</v>
      </c>
      <c r="U65" s="245">
        <f t="shared" si="44"/>
        <v>0</v>
      </c>
      <c r="V65" s="246">
        <v>0</v>
      </c>
      <c r="W65" s="247">
        <v>0</v>
      </c>
      <c r="X65" s="247">
        <v>0</v>
      </c>
      <c r="Y65" s="247">
        <v>0</v>
      </c>
      <c r="Z65" s="247">
        <v>0</v>
      </c>
      <c r="AA65" s="247">
        <v>0</v>
      </c>
      <c r="AB65" s="247">
        <v>0</v>
      </c>
      <c r="AC65" s="247">
        <v>0</v>
      </c>
      <c r="AD65" s="247">
        <v>0</v>
      </c>
      <c r="AE65" s="247">
        <v>0</v>
      </c>
      <c r="AF65" s="247">
        <v>0</v>
      </c>
      <c r="AG65" s="248">
        <v>0</v>
      </c>
      <c r="AH65" s="245">
        <f t="shared" si="45"/>
        <v>0</v>
      </c>
      <c r="AI65" s="245"/>
      <c r="AJ65" s="245"/>
      <c r="AK65" s="245"/>
      <c r="AL65" s="245"/>
      <c r="AM65" s="245"/>
      <c r="AN65" s="245"/>
      <c r="AO65" s="245"/>
      <c r="AP65" s="245"/>
      <c r="AQ65" s="245"/>
      <c r="AR65" s="245"/>
      <c r="AS65" s="245"/>
      <c r="AT65" s="245"/>
      <c r="AU65" s="245">
        <f t="shared" si="2"/>
        <v>0</v>
      </c>
      <c r="AV65" s="245">
        <f t="shared" si="3"/>
        <v>0</v>
      </c>
      <c r="AW65" s="245">
        <f t="shared" si="4"/>
        <v>0</v>
      </c>
      <c r="AX65" s="245">
        <f t="shared" si="5"/>
        <v>0</v>
      </c>
      <c r="AY65" s="245">
        <f t="shared" si="46"/>
        <v>0</v>
      </c>
      <c r="AZ65" s="245">
        <f t="shared" si="47"/>
        <v>0</v>
      </c>
      <c r="BA65" s="245">
        <f t="shared" si="48"/>
        <v>0</v>
      </c>
      <c r="BB65" s="250"/>
      <c r="BC65" s="251" t="s">
        <v>39</v>
      </c>
      <c r="BD65" s="261"/>
      <c r="BE65" s="264">
        <v>0</v>
      </c>
      <c r="BF65" s="264">
        <v>0</v>
      </c>
      <c r="BG65" s="264">
        <v>0</v>
      </c>
      <c r="BH65" s="265">
        <f t="shared" si="7"/>
        <v>0</v>
      </c>
    </row>
    <row r="66" spans="1:60" outlineLevel="1" x14ac:dyDescent="0.3">
      <c r="A66" s="71" t="s">
        <v>143</v>
      </c>
      <c r="B66" s="238" t="s">
        <v>21</v>
      </c>
      <c r="C66" s="238" t="s">
        <v>44</v>
      </c>
      <c r="D66" s="239">
        <v>5106160</v>
      </c>
      <c r="E66" s="239" t="s">
        <v>138</v>
      </c>
      <c r="F66" s="277">
        <v>0</v>
      </c>
      <c r="G66" s="245">
        <f t="shared" si="43"/>
        <v>0</v>
      </c>
      <c r="H66" s="264">
        <f>IFERROR(INDEX('[1]2024'!$A:$Q,MATCH($A$3&amp;$D66,'[1]2024'!$B:$B,0),MATCH(H$4,'[1]2024'!$2:$2,0)),0)+IFERROR(INDEX('[1]2024'!$A:$Q,MATCH($B$3&amp;$D66,'[1]2024'!$B:$B,0),MATCH(H$4,'[1]2024'!$2:$2,0)),0)++IFERROR(INDEX('[1]2024'!$A:$Q,MATCH($C$3&amp;$D66,'[1]2024'!$B:$B,0),MATCH(H$4,'[1]2024'!$2:$2,0)),0)++IFERROR(INDEX('[1]2024'!$A:$Q,MATCH($D$3&amp;$D66,'[1]2024'!$B:$B,0),MATCH(H$4,'[1]2024'!$2:$2,0)),0)</f>
        <v>0</v>
      </c>
      <c r="I66" s="264">
        <f>IFERROR(INDEX('[1]2024'!$A:$Q,MATCH($A$3&amp;$D66,'[1]2024'!$B:$B,0),MATCH(I$4,'[1]2024'!$2:$2,0)),0)+IFERROR(INDEX('[1]2024'!$A:$Q,MATCH($B$3&amp;$D66,'[1]2024'!$B:$B,0),MATCH(I$4,'[1]2024'!$2:$2,0)),0)++IFERROR(INDEX('[1]2024'!$A:$Q,MATCH($C$3&amp;$D66,'[1]2024'!$B:$B,0),MATCH(I$4,'[1]2024'!$2:$2,0)),0)++IFERROR(INDEX('[1]2024'!$A:$Q,MATCH($D$3&amp;$D66,'[1]2024'!$B:$B,0),MATCH(I$4,'[1]2024'!$2:$2,0)),0)</f>
        <v>0</v>
      </c>
      <c r="J66" s="264">
        <f>IFERROR(INDEX('[1]2024'!$A:$Q,MATCH($A$3&amp;$D66,'[1]2024'!$B:$B,0),MATCH(J$4,'[1]2024'!$2:$2,0)),0)+IFERROR(INDEX('[1]2024'!$A:$Q,MATCH($B$3&amp;$D66,'[1]2024'!$B:$B,0),MATCH(J$4,'[1]2024'!$2:$2,0)),0)++IFERROR(INDEX('[1]2024'!$A:$Q,MATCH($C$3&amp;$D66,'[1]2024'!$B:$B,0),MATCH(J$4,'[1]2024'!$2:$2,0)),0)++IFERROR(INDEX('[1]2024'!$A:$Q,MATCH($D$3&amp;$D66,'[1]2024'!$B:$B,0),MATCH(J$4,'[1]2024'!$2:$2,0)),0)</f>
        <v>0</v>
      </c>
      <c r="K66" s="264">
        <f>IFERROR(INDEX('[1]2024'!$A:$Q,MATCH($A$3&amp;$D66,'[1]2024'!$B:$B,0),MATCH(K$4,'[1]2024'!$2:$2,0)),0)+IFERROR(INDEX('[1]2024'!$A:$Q,MATCH($B$3&amp;$D66,'[1]2024'!$B:$B,0),MATCH(K$4,'[1]2024'!$2:$2,0)),0)++IFERROR(INDEX('[1]2024'!$A:$Q,MATCH($C$3&amp;$D66,'[1]2024'!$B:$B,0),MATCH(K$4,'[1]2024'!$2:$2,0)),0)++IFERROR(INDEX('[1]2024'!$A:$Q,MATCH($D$3&amp;$D66,'[1]2024'!$B:$B,0),MATCH(K$4,'[1]2024'!$2:$2,0)),0)</f>
        <v>0</v>
      </c>
      <c r="L66" s="264">
        <f>IFERROR(INDEX('[1]2024'!$A:$Q,MATCH($A$3&amp;$D66,'[1]2024'!$B:$B,0),MATCH(L$4,'[1]2024'!$2:$2,0)),0)+IFERROR(INDEX('[1]2024'!$A:$Q,MATCH($B$3&amp;$D66,'[1]2024'!$B:$B,0),MATCH(L$4,'[1]2024'!$2:$2,0)),0)++IFERROR(INDEX('[1]2024'!$A:$Q,MATCH($C$3&amp;$D66,'[1]2024'!$B:$B,0),MATCH(L$4,'[1]2024'!$2:$2,0)),0)++IFERROR(INDEX('[1]2024'!$A:$Q,MATCH($D$3&amp;$D66,'[1]2024'!$B:$B,0),MATCH(L$4,'[1]2024'!$2:$2,0)),0)</f>
        <v>0</v>
      </c>
      <c r="M66" s="264">
        <f>IFERROR(INDEX('[1]2024'!$A:$Q,MATCH($A$3&amp;$D66,'[1]2024'!$B:$B,0),MATCH(M$4,'[1]2024'!$2:$2,0)),0)+IFERROR(INDEX('[1]2024'!$A:$Q,MATCH($B$3&amp;$D66,'[1]2024'!$B:$B,0),MATCH(M$4,'[1]2024'!$2:$2,0)),0)++IFERROR(INDEX('[1]2024'!$A:$Q,MATCH($C$3&amp;$D66,'[1]2024'!$B:$B,0),MATCH(M$4,'[1]2024'!$2:$2,0)),0)++IFERROR(INDEX('[1]2024'!$A:$Q,MATCH($D$3&amp;$D66,'[1]2024'!$B:$B,0),MATCH(M$4,'[1]2024'!$2:$2,0)),0)</f>
        <v>0</v>
      </c>
      <c r="N66" s="264">
        <f>IFERROR(INDEX('[1]2024'!$A:$Q,MATCH($A$3&amp;$D66,'[1]2024'!$B:$B,0),MATCH(N$4,'[1]2024'!$2:$2,0)),0)+IFERROR(INDEX('[1]2024'!$A:$Q,MATCH($B$3&amp;$D66,'[1]2024'!$B:$B,0),MATCH(N$4,'[1]2024'!$2:$2,0)),0)++IFERROR(INDEX('[1]2024'!$A:$Q,MATCH($C$3&amp;$D66,'[1]2024'!$B:$B,0),MATCH(N$4,'[1]2024'!$2:$2,0)),0)++IFERROR(INDEX('[1]2024'!$A:$Q,MATCH($D$3&amp;$D66,'[1]2024'!$B:$B,0),MATCH(N$4,'[1]2024'!$2:$2,0)),0)</f>
        <v>0</v>
      </c>
      <c r="O66" s="264">
        <f>IFERROR(INDEX('[1]2024'!$A:$Q,MATCH($A$3&amp;$D66,'[1]2024'!$B:$B,0),MATCH(O$4,'[1]2024'!$2:$2,0)),0)+IFERROR(INDEX('[1]2024'!$A:$Q,MATCH($B$3&amp;$D66,'[1]2024'!$B:$B,0),MATCH(O$4,'[1]2024'!$2:$2,0)),0)++IFERROR(INDEX('[1]2024'!$A:$Q,MATCH($C$3&amp;$D66,'[1]2024'!$B:$B,0),MATCH(O$4,'[1]2024'!$2:$2,0)),0)++IFERROR(INDEX('[1]2024'!$A:$Q,MATCH($D$3&amp;$D66,'[1]2024'!$B:$B,0),MATCH(O$4,'[1]2024'!$2:$2,0)),0)</f>
        <v>0</v>
      </c>
      <c r="P66" s="264">
        <f>IFERROR(INDEX('[1]2024'!$A:$Q,MATCH($A$3&amp;$D66,'[1]2024'!$B:$B,0),MATCH(P$4,'[1]2024'!$2:$2,0)),0)+IFERROR(INDEX('[1]2024'!$A:$Q,MATCH($B$3&amp;$D66,'[1]2024'!$B:$B,0),MATCH(P$4,'[1]2024'!$2:$2,0)),0)++IFERROR(INDEX('[1]2024'!$A:$Q,MATCH($C$3&amp;$D66,'[1]2024'!$B:$B,0),MATCH(P$4,'[1]2024'!$2:$2,0)),0)++IFERROR(INDEX('[1]2024'!$A:$Q,MATCH($D$3&amp;$D66,'[1]2024'!$B:$B,0),MATCH(P$4,'[1]2024'!$2:$2,0)),0)</f>
        <v>0</v>
      </c>
      <c r="Q66" s="264">
        <f>IFERROR(INDEX('[1]2024'!$A:$Q,MATCH($A$3&amp;$D66,'[1]2024'!$B:$B,0),MATCH(Q$4,'[1]2024'!$2:$2,0)),0)+IFERROR(INDEX('[1]2024'!$A:$Q,MATCH($B$3&amp;$D66,'[1]2024'!$B:$B,0),MATCH(Q$4,'[1]2024'!$2:$2,0)),0)++IFERROR(INDEX('[1]2024'!$A:$Q,MATCH($C$3&amp;$D66,'[1]2024'!$B:$B,0),MATCH(Q$4,'[1]2024'!$2:$2,0)),0)++IFERROR(INDEX('[1]2024'!$A:$Q,MATCH($D$3&amp;$D66,'[1]2024'!$B:$B,0),MATCH(Q$4,'[1]2024'!$2:$2,0)),0)</f>
        <v>0</v>
      </c>
      <c r="R66" s="264">
        <f>IFERROR(INDEX('[1]2024'!$A:$Q,MATCH($A$3&amp;$D66,'[1]2024'!$B:$B,0),MATCH(R$4,'[1]2024'!$2:$2,0)),0)+IFERROR(INDEX('[1]2024'!$A:$Q,MATCH($B$3&amp;$D66,'[1]2024'!$B:$B,0),MATCH(R$4,'[1]2024'!$2:$2,0)),0)++IFERROR(INDEX('[1]2024'!$A:$Q,MATCH($C$3&amp;$D66,'[1]2024'!$B:$B,0),MATCH(R$4,'[1]2024'!$2:$2,0)),0)++IFERROR(INDEX('[1]2024'!$A:$Q,MATCH($D$3&amp;$D66,'[1]2024'!$B:$B,0),MATCH(R$4,'[1]2024'!$2:$2,0)),0)</f>
        <v>0</v>
      </c>
      <c r="S66" s="264">
        <f>IFERROR(INDEX('[1]2024'!$A:$Q,MATCH($A$3&amp;$D66,'[1]2024'!$B:$B,0),MATCH(S$4,'[1]2024'!$2:$2,0)),0)+IFERROR(INDEX('[1]2024'!$A:$Q,MATCH($B$3&amp;$D66,'[1]2024'!$B:$B,0),MATCH(S$4,'[1]2024'!$2:$2,0)),0)++IFERROR(INDEX('[1]2024'!$A:$Q,MATCH($C$3&amp;$D66,'[1]2024'!$B:$B,0),MATCH(S$4,'[1]2024'!$2:$2,0)),0)++IFERROR(INDEX('[1]2024'!$A:$Q,MATCH($D$3&amp;$D66,'[1]2024'!$B:$B,0),MATCH(S$4,'[1]2024'!$2:$2,0)),0)</f>
        <v>0</v>
      </c>
      <c r="T66" s="75">
        <v>0</v>
      </c>
      <c r="U66" s="245">
        <f t="shared" si="44"/>
        <v>0</v>
      </c>
      <c r="V66" s="246">
        <v>0</v>
      </c>
      <c r="W66" s="247">
        <v>0</v>
      </c>
      <c r="X66" s="247">
        <v>0</v>
      </c>
      <c r="Y66" s="247">
        <v>0</v>
      </c>
      <c r="Z66" s="247">
        <v>0</v>
      </c>
      <c r="AA66" s="247">
        <v>0</v>
      </c>
      <c r="AB66" s="247">
        <v>0</v>
      </c>
      <c r="AC66" s="247">
        <v>0</v>
      </c>
      <c r="AD66" s="247">
        <v>0</v>
      </c>
      <c r="AE66" s="247">
        <v>0</v>
      </c>
      <c r="AF66" s="247">
        <v>0</v>
      </c>
      <c r="AG66" s="248">
        <v>0</v>
      </c>
      <c r="AH66" s="245">
        <f t="shared" si="45"/>
        <v>0</v>
      </c>
      <c r="AI66" s="245"/>
      <c r="AJ66" s="245"/>
      <c r="AK66" s="245"/>
      <c r="AL66" s="245"/>
      <c r="AM66" s="245"/>
      <c r="AN66" s="245"/>
      <c r="AO66" s="245"/>
      <c r="AP66" s="245"/>
      <c r="AQ66" s="245"/>
      <c r="AR66" s="245"/>
      <c r="AS66" s="245"/>
      <c r="AT66" s="245"/>
      <c r="AU66" s="245">
        <f t="shared" si="2"/>
        <v>0</v>
      </c>
      <c r="AV66" s="245">
        <f t="shared" si="3"/>
        <v>0</v>
      </c>
      <c r="AW66" s="245">
        <f t="shared" si="4"/>
        <v>0</v>
      </c>
      <c r="AX66" s="245">
        <f t="shared" si="5"/>
        <v>0</v>
      </c>
      <c r="AY66" s="245">
        <f t="shared" si="46"/>
        <v>0</v>
      </c>
      <c r="AZ66" s="245">
        <f t="shared" si="47"/>
        <v>0</v>
      </c>
      <c r="BA66" s="245">
        <f t="shared" si="48"/>
        <v>0</v>
      </c>
      <c r="BB66" s="250"/>
      <c r="BC66" s="251" t="s">
        <v>39</v>
      </c>
      <c r="BD66" s="261"/>
      <c r="BE66" s="264">
        <v>0</v>
      </c>
      <c r="BF66" s="264">
        <v>0</v>
      </c>
      <c r="BG66" s="264">
        <v>0</v>
      </c>
      <c r="BH66" s="265">
        <f t="shared" si="7"/>
        <v>0</v>
      </c>
    </row>
    <row r="67" spans="1:60" outlineLevel="1" x14ac:dyDescent="0.3">
      <c r="A67" s="71" t="s">
        <v>144</v>
      </c>
      <c r="B67" s="238" t="s">
        <v>137</v>
      </c>
      <c r="C67" s="238" t="s">
        <v>31</v>
      </c>
      <c r="D67" s="239">
        <v>5106141</v>
      </c>
      <c r="E67" s="239" t="s">
        <v>138</v>
      </c>
      <c r="F67" s="277">
        <v>0</v>
      </c>
      <c r="G67" s="245">
        <f t="shared" si="43"/>
        <v>0</v>
      </c>
      <c r="H67" s="264">
        <f>IFERROR(INDEX('[1]2024'!$A:$Q,MATCH($A$3&amp;$D67,'[1]2024'!$B:$B,0),MATCH(H$4,'[1]2024'!$2:$2,0)),0)+IFERROR(INDEX('[1]2024'!$A:$Q,MATCH($B$3&amp;$D67,'[1]2024'!$B:$B,0),MATCH(H$4,'[1]2024'!$2:$2,0)),0)++IFERROR(INDEX('[1]2024'!$A:$Q,MATCH($C$3&amp;$D67,'[1]2024'!$B:$B,0),MATCH(H$4,'[1]2024'!$2:$2,0)),0)++IFERROR(INDEX('[1]2024'!$A:$Q,MATCH($D$3&amp;$D67,'[1]2024'!$B:$B,0),MATCH(H$4,'[1]2024'!$2:$2,0)),0)</f>
        <v>0</v>
      </c>
      <c r="I67" s="264">
        <f>IFERROR(INDEX('[1]2024'!$A:$Q,MATCH($A$3&amp;$D67,'[1]2024'!$B:$B,0),MATCH(I$4,'[1]2024'!$2:$2,0)),0)+IFERROR(INDEX('[1]2024'!$A:$Q,MATCH($B$3&amp;$D67,'[1]2024'!$B:$B,0),MATCH(I$4,'[1]2024'!$2:$2,0)),0)++IFERROR(INDEX('[1]2024'!$A:$Q,MATCH($C$3&amp;$D67,'[1]2024'!$B:$B,0),MATCH(I$4,'[1]2024'!$2:$2,0)),0)++IFERROR(INDEX('[1]2024'!$A:$Q,MATCH($D$3&amp;$D67,'[1]2024'!$B:$B,0),MATCH(I$4,'[1]2024'!$2:$2,0)),0)</f>
        <v>0</v>
      </c>
      <c r="J67" s="264">
        <f>IFERROR(INDEX('[1]2024'!$A:$Q,MATCH($A$3&amp;$D67,'[1]2024'!$B:$B,0),MATCH(J$4,'[1]2024'!$2:$2,0)),0)+IFERROR(INDEX('[1]2024'!$A:$Q,MATCH($B$3&amp;$D67,'[1]2024'!$B:$B,0),MATCH(J$4,'[1]2024'!$2:$2,0)),0)++IFERROR(INDEX('[1]2024'!$A:$Q,MATCH($C$3&amp;$D67,'[1]2024'!$B:$B,0),MATCH(J$4,'[1]2024'!$2:$2,0)),0)++IFERROR(INDEX('[1]2024'!$A:$Q,MATCH($D$3&amp;$D67,'[1]2024'!$B:$B,0),MATCH(J$4,'[1]2024'!$2:$2,0)),0)</f>
        <v>0</v>
      </c>
      <c r="K67" s="264">
        <f>IFERROR(INDEX('[1]2024'!$A:$Q,MATCH($A$3&amp;$D67,'[1]2024'!$B:$B,0),MATCH(K$4,'[1]2024'!$2:$2,0)),0)+IFERROR(INDEX('[1]2024'!$A:$Q,MATCH($B$3&amp;$D67,'[1]2024'!$B:$B,0),MATCH(K$4,'[1]2024'!$2:$2,0)),0)++IFERROR(INDEX('[1]2024'!$A:$Q,MATCH($C$3&amp;$D67,'[1]2024'!$B:$B,0),MATCH(K$4,'[1]2024'!$2:$2,0)),0)++IFERROR(INDEX('[1]2024'!$A:$Q,MATCH($D$3&amp;$D67,'[1]2024'!$B:$B,0),MATCH(K$4,'[1]2024'!$2:$2,0)),0)</f>
        <v>0</v>
      </c>
      <c r="L67" s="264">
        <f>IFERROR(INDEX('[1]2024'!$A:$Q,MATCH($A$3&amp;$D67,'[1]2024'!$B:$B,0),MATCH(L$4,'[1]2024'!$2:$2,0)),0)+IFERROR(INDEX('[1]2024'!$A:$Q,MATCH($B$3&amp;$D67,'[1]2024'!$B:$B,0),MATCH(L$4,'[1]2024'!$2:$2,0)),0)++IFERROR(INDEX('[1]2024'!$A:$Q,MATCH($C$3&amp;$D67,'[1]2024'!$B:$B,0),MATCH(L$4,'[1]2024'!$2:$2,0)),0)++IFERROR(INDEX('[1]2024'!$A:$Q,MATCH($D$3&amp;$D67,'[1]2024'!$B:$B,0),MATCH(L$4,'[1]2024'!$2:$2,0)),0)</f>
        <v>0</v>
      </c>
      <c r="M67" s="264">
        <f>IFERROR(INDEX('[1]2024'!$A:$Q,MATCH($A$3&amp;$D67,'[1]2024'!$B:$B,0),MATCH(M$4,'[1]2024'!$2:$2,0)),0)+IFERROR(INDEX('[1]2024'!$A:$Q,MATCH($B$3&amp;$D67,'[1]2024'!$B:$B,0),MATCH(M$4,'[1]2024'!$2:$2,0)),0)++IFERROR(INDEX('[1]2024'!$A:$Q,MATCH($C$3&amp;$D67,'[1]2024'!$B:$B,0),MATCH(M$4,'[1]2024'!$2:$2,0)),0)++IFERROR(INDEX('[1]2024'!$A:$Q,MATCH($D$3&amp;$D67,'[1]2024'!$B:$B,0),MATCH(M$4,'[1]2024'!$2:$2,0)),0)</f>
        <v>0</v>
      </c>
      <c r="N67" s="264">
        <f>IFERROR(INDEX('[1]2024'!$A:$Q,MATCH($A$3&amp;$D67,'[1]2024'!$B:$B,0),MATCH(N$4,'[1]2024'!$2:$2,0)),0)+IFERROR(INDEX('[1]2024'!$A:$Q,MATCH($B$3&amp;$D67,'[1]2024'!$B:$B,0),MATCH(N$4,'[1]2024'!$2:$2,0)),0)++IFERROR(INDEX('[1]2024'!$A:$Q,MATCH($C$3&amp;$D67,'[1]2024'!$B:$B,0),MATCH(N$4,'[1]2024'!$2:$2,0)),0)++IFERROR(INDEX('[1]2024'!$A:$Q,MATCH($D$3&amp;$D67,'[1]2024'!$B:$B,0),MATCH(N$4,'[1]2024'!$2:$2,0)),0)</f>
        <v>0</v>
      </c>
      <c r="O67" s="264">
        <f>IFERROR(INDEX('[1]2024'!$A:$Q,MATCH($A$3&amp;$D67,'[1]2024'!$B:$B,0),MATCH(O$4,'[1]2024'!$2:$2,0)),0)+IFERROR(INDEX('[1]2024'!$A:$Q,MATCH($B$3&amp;$D67,'[1]2024'!$B:$B,0),MATCH(O$4,'[1]2024'!$2:$2,0)),0)++IFERROR(INDEX('[1]2024'!$A:$Q,MATCH($C$3&amp;$D67,'[1]2024'!$B:$B,0),MATCH(O$4,'[1]2024'!$2:$2,0)),0)++IFERROR(INDEX('[1]2024'!$A:$Q,MATCH($D$3&amp;$D67,'[1]2024'!$B:$B,0),MATCH(O$4,'[1]2024'!$2:$2,0)),0)</f>
        <v>0</v>
      </c>
      <c r="P67" s="264">
        <f>IFERROR(INDEX('[1]2024'!$A:$Q,MATCH($A$3&amp;$D67,'[1]2024'!$B:$B,0),MATCH(P$4,'[1]2024'!$2:$2,0)),0)+IFERROR(INDEX('[1]2024'!$A:$Q,MATCH($B$3&amp;$D67,'[1]2024'!$B:$B,0),MATCH(P$4,'[1]2024'!$2:$2,0)),0)++IFERROR(INDEX('[1]2024'!$A:$Q,MATCH($C$3&amp;$D67,'[1]2024'!$B:$B,0),MATCH(P$4,'[1]2024'!$2:$2,0)),0)++IFERROR(INDEX('[1]2024'!$A:$Q,MATCH($D$3&amp;$D67,'[1]2024'!$B:$B,0),MATCH(P$4,'[1]2024'!$2:$2,0)),0)</f>
        <v>0</v>
      </c>
      <c r="Q67" s="264">
        <f>IFERROR(INDEX('[1]2024'!$A:$Q,MATCH($A$3&amp;$D67,'[1]2024'!$B:$B,0),MATCH(Q$4,'[1]2024'!$2:$2,0)),0)+IFERROR(INDEX('[1]2024'!$A:$Q,MATCH($B$3&amp;$D67,'[1]2024'!$B:$B,0),MATCH(Q$4,'[1]2024'!$2:$2,0)),0)++IFERROR(INDEX('[1]2024'!$A:$Q,MATCH($C$3&amp;$D67,'[1]2024'!$B:$B,0),MATCH(Q$4,'[1]2024'!$2:$2,0)),0)++IFERROR(INDEX('[1]2024'!$A:$Q,MATCH($D$3&amp;$D67,'[1]2024'!$B:$B,0),MATCH(Q$4,'[1]2024'!$2:$2,0)),0)</f>
        <v>0</v>
      </c>
      <c r="R67" s="264">
        <f>IFERROR(INDEX('[1]2024'!$A:$Q,MATCH($A$3&amp;$D67,'[1]2024'!$B:$B,0),MATCH(R$4,'[1]2024'!$2:$2,0)),0)+IFERROR(INDEX('[1]2024'!$A:$Q,MATCH($B$3&amp;$D67,'[1]2024'!$B:$B,0),MATCH(R$4,'[1]2024'!$2:$2,0)),0)++IFERROR(INDEX('[1]2024'!$A:$Q,MATCH($C$3&amp;$D67,'[1]2024'!$B:$B,0),MATCH(R$4,'[1]2024'!$2:$2,0)),0)++IFERROR(INDEX('[1]2024'!$A:$Q,MATCH($D$3&amp;$D67,'[1]2024'!$B:$B,0),MATCH(R$4,'[1]2024'!$2:$2,0)),0)</f>
        <v>0</v>
      </c>
      <c r="S67" s="264">
        <f>IFERROR(INDEX('[1]2024'!$A:$Q,MATCH($A$3&amp;$D67,'[1]2024'!$B:$B,0),MATCH(S$4,'[1]2024'!$2:$2,0)),0)+IFERROR(INDEX('[1]2024'!$A:$Q,MATCH($B$3&amp;$D67,'[1]2024'!$B:$B,0),MATCH(S$4,'[1]2024'!$2:$2,0)),0)++IFERROR(INDEX('[1]2024'!$A:$Q,MATCH($C$3&amp;$D67,'[1]2024'!$B:$B,0),MATCH(S$4,'[1]2024'!$2:$2,0)),0)++IFERROR(INDEX('[1]2024'!$A:$Q,MATCH($D$3&amp;$D67,'[1]2024'!$B:$B,0),MATCH(S$4,'[1]2024'!$2:$2,0)),0)</f>
        <v>0</v>
      </c>
      <c r="T67" s="75">
        <v>0</v>
      </c>
      <c r="U67" s="245">
        <f t="shared" si="44"/>
        <v>0</v>
      </c>
      <c r="V67" s="246">
        <v>0</v>
      </c>
      <c r="W67" s="247">
        <v>0</v>
      </c>
      <c r="X67" s="247">
        <v>0</v>
      </c>
      <c r="Y67" s="247">
        <v>0</v>
      </c>
      <c r="Z67" s="247">
        <v>0</v>
      </c>
      <c r="AA67" s="247">
        <v>0</v>
      </c>
      <c r="AB67" s="247">
        <v>0</v>
      </c>
      <c r="AC67" s="247">
        <v>0</v>
      </c>
      <c r="AD67" s="247">
        <v>0</v>
      </c>
      <c r="AE67" s="247">
        <v>0</v>
      </c>
      <c r="AF67" s="247">
        <v>0</v>
      </c>
      <c r="AG67" s="248">
        <v>0</v>
      </c>
      <c r="AH67" s="245">
        <f t="shared" si="45"/>
        <v>0</v>
      </c>
      <c r="AI67" s="245"/>
      <c r="AJ67" s="245"/>
      <c r="AK67" s="245"/>
      <c r="AL67" s="245"/>
      <c r="AM67" s="245"/>
      <c r="AN67" s="245"/>
      <c r="AO67" s="245"/>
      <c r="AP67" s="245"/>
      <c r="AQ67" s="245"/>
      <c r="AR67" s="245"/>
      <c r="AS67" s="245"/>
      <c r="AT67" s="245"/>
      <c r="AU67" s="245">
        <f t="shared" si="2"/>
        <v>0</v>
      </c>
      <c r="AV67" s="245">
        <f t="shared" si="3"/>
        <v>0</v>
      </c>
      <c r="AW67" s="245">
        <f t="shared" si="4"/>
        <v>0</v>
      </c>
      <c r="AX67" s="245">
        <f t="shared" si="5"/>
        <v>0</v>
      </c>
      <c r="AY67" s="245">
        <f t="shared" si="46"/>
        <v>0</v>
      </c>
      <c r="AZ67" s="245">
        <f t="shared" si="47"/>
        <v>0</v>
      </c>
      <c r="BA67" s="245">
        <f t="shared" si="48"/>
        <v>0</v>
      </c>
      <c r="BB67" s="250"/>
      <c r="BC67" s="251" t="s">
        <v>39</v>
      </c>
      <c r="BD67" s="261"/>
      <c r="BE67" s="264">
        <v>0</v>
      </c>
      <c r="BF67" s="264">
        <v>0</v>
      </c>
      <c r="BG67" s="264">
        <v>0</v>
      </c>
      <c r="BH67" s="265">
        <f t="shared" si="7"/>
        <v>0</v>
      </c>
    </row>
    <row r="68" spans="1:60" x14ac:dyDescent="0.3">
      <c r="A68" s="57" t="s">
        <v>145</v>
      </c>
      <c r="B68" s="256" t="s">
        <v>21</v>
      </c>
      <c r="C68" s="256"/>
      <c r="D68" s="257"/>
      <c r="E68" s="257"/>
      <c r="F68" s="272">
        <v>0</v>
      </c>
      <c r="G68" s="258">
        <f t="shared" ref="G68" si="49">SUM(G69:G78)</f>
        <v>0</v>
      </c>
      <c r="H68" s="259">
        <f t="shared" ref="H68:S68" si="50">SUM(H69:H78)</f>
        <v>0</v>
      </c>
      <c r="I68" s="260">
        <f t="shared" si="50"/>
        <v>0</v>
      </c>
      <c r="J68" s="260">
        <f t="shared" si="50"/>
        <v>0</v>
      </c>
      <c r="K68" s="260">
        <f t="shared" si="50"/>
        <v>0</v>
      </c>
      <c r="L68" s="260">
        <f t="shared" si="50"/>
        <v>0</v>
      </c>
      <c r="M68" s="260">
        <f t="shared" si="50"/>
        <v>0</v>
      </c>
      <c r="N68" s="260">
        <f t="shared" si="50"/>
        <v>0</v>
      </c>
      <c r="O68" s="260">
        <f t="shared" si="50"/>
        <v>0</v>
      </c>
      <c r="P68" s="260">
        <f t="shared" si="50"/>
        <v>0</v>
      </c>
      <c r="Q68" s="260">
        <f t="shared" si="50"/>
        <v>0</v>
      </c>
      <c r="R68" s="260">
        <f t="shared" si="50"/>
        <v>0</v>
      </c>
      <c r="S68" s="260">
        <f t="shared" si="50"/>
        <v>0</v>
      </c>
      <c r="T68" s="64">
        <v>0</v>
      </c>
      <c r="U68" s="258">
        <f t="shared" ref="U68:Z68" si="51">SUM(U69:U78)</f>
        <v>0</v>
      </c>
      <c r="V68" s="262">
        <f t="shared" si="51"/>
        <v>0</v>
      </c>
      <c r="W68" s="273">
        <f t="shared" si="51"/>
        <v>0</v>
      </c>
      <c r="X68" s="273">
        <f t="shared" si="51"/>
        <v>0</v>
      </c>
      <c r="Y68" s="273">
        <f t="shared" si="51"/>
        <v>0</v>
      </c>
      <c r="Z68" s="273">
        <f t="shared" si="51"/>
        <v>0</v>
      </c>
      <c r="AA68" s="273">
        <v>0</v>
      </c>
      <c r="AB68" s="273">
        <v>0</v>
      </c>
      <c r="AC68" s="273">
        <v>0</v>
      </c>
      <c r="AD68" s="273">
        <v>0</v>
      </c>
      <c r="AE68" s="273">
        <v>0</v>
      </c>
      <c r="AF68" s="273">
        <v>0</v>
      </c>
      <c r="AG68" s="274">
        <v>0</v>
      </c>
      <c r="AH68" s="258">
        <f t="shared" ref="AH68:AT68" si="52">SUM(AH69:AH78)</f>
        <v>0</v>
      </c>
      <c r="AI68" s="258">
        <f t="shared" si="52"/>
        <v>0</v>
      </c>
      <c r="AJ68" s="258">
        <f t="shared" si="52"/>
        <v>0</v>
      </c>
      <c r="AK68" s="258">
        <f t="shared" si="52"/>
        <v>0</v>
      </c>
      <c r="AL68" s="258">
        <f t="shared" si="52"/>
        <v>0</v>
      </c>
      <c r="AM68" s="258">
        <f t="shared" si="52"/>
        <v>0</v>
      </c>
      <c r="AN68" s="258">
        <f t="shared" si="52"/>
        <v>0</v>
      </c>
      <c r="AO68" s="258">
        <f t="shared" si="52"/>
        <v>0</v>
      </c>
      <c r="AP68" s="258">
        <f t="shared" si="52"/>
        <v>0</v>
      </c>
      <c r="AQ68" s="258">
        <f t="shared" si="52"/>
        <v>0</v>
      </c>
      <c r="AR68" s="258">
        <f t="shared" si="52"/>
        <v>0</v>
      </c>
      <c r="AS68" s="258">
        <f t="shared" si="52"/>
        <v>0</v>
      </c>
      <c r="AT68" s="258">
        <f t="shared" si="52"/>
        <v>0</v>
      </c>
      <c r="AU68" s="258">
        <f t="shared" si="2"/>
        <v>0</v>
      </c>
      <c r="AV68" s="258">
        <f t="shared" si="3"/>
        <v>0</v>
      </c>
      <c r="AW68" s="258">
        <f t="shared" si="4"/>
        <v>0</v>
      </c>
      <c r="AX68" s="258">
        <f t="shared" si="5"/>
        <v>0</v>
      </c>
      <c r="AY68" s="258">
        <f>SUM(AY69:AY78)</f>
        <v>0</v>
      </c>
      <c r="AZ68" s="258">
        <f t="shared" ref="AZ68:BA68" si="53">SUM(AZ69:AZ78)</f>
        <v>0</v>
      </c>
      <c r="BA68" s="258">
        <f t="shared" si="53"/>
        <v>0</v>
      </c>
      <c r="BB68" s="250"/>
      <c r="BC68" s="275"/>
      <c r="BD68" s="276"/>
      <c r="BE68" s="262">
        <f>SUM(BE69:BE78)</f>
        <v>0</v>
      </c>
      <c r="BF68" s="262">
        <f>SUM(BF69:BF78)</f>
        <v>0</v>
      </c>
      <c r="BG68" s="262">
        <v>0</v>
      </c>
      <c r="BH68" s="263">
        <f t="shared" si="7"/>
        <v>0</v>
      </c>
    </row>
    <row r="69" spans="1:60" outlineLevel="1" x14ac:dyDescent="0.3">
      <c r="A69" s="71" t="s">
        <v>146</v>
      </c>
      <c r="B69" s="238" t="s">
        <v>147</v>
      </c>
      <c r="C69" s="238" t="s">
        <v>31</v>
      </c>
      <c r="D69" s="239">
        <v>5107110</v>
      </c>
      <c r="E69" s="239" t="s">
        <v>148</v>
      </c>
      <c r="F69" s="277">
        <v>0</v>
      </c>
      <c r="G69" s="245">
        <f t="shared" ref="G69:G78" si="54">SUM(H69:S69)</f>
        <v>0</v>
      </c>
      <c r="H69" s="264">
        <f>IFERROR(INDEX('[1]2024'!$A:$Q,MATCH($A$3&amp;$D69,'[1]2024'!$B:$B,0),MATCH(H$4,'[1]2024'!$2:$2,0)),0)+IFERROR(INDEX('[1]2024'!$A:$Q,MATCH($B$3&amp;$D69,'[1]2024'!$B:$B,0),MATCH(H$4,'[1]2024'!$2:$2,0)),0)++IFERROR(INDEX('[1]2024'!$A:$Q,MATCH($C$3&amp;$D69,'[1]2024'!$B:$B,0),MATCH(H$4,'[1]2024'!$2:$2,0)),0)++IFERROR(INDEX('[1]2024'!$A:$Q,MATCH($D$3&amp;$D69,'[1]2024'!$B:$B,0),MATCH(H$4,'[1]2024'!$2:$2,0)),0)</f>
        <v>0</v>
      </c>
      <c r="I69" s="264">
        <f>IFERROR(INDEX('[1]2024'!$A:$Q,MATCH($A$3&amp;$D69,'[1]2024'!$B:$B,0),MATCH(I$4,'[1]2024'!$2:$2,0)),0)+IFERROR(INDEX('[1]2024'!$A:$Q,MATCH($B$3&amp;$D69,'[1]2024'!$B:$B,0),MATCH(I$4,'[1]2024'!$2:$2,0)),0)++IFERROR(INDEX('[1]2024'!$A:$Q,MATCH($C$3&amp;$D69,'[1]2024'!$B:$B,0),MATCH(I$4,'[1]2024'!$2:$2,0)),0)++IFERROR(INDEX('[1]2024'!$A:$Q,MATCH($D$3&amp;$D69,'[1]2024'!$B:$B,0),MATCH(I$4,'[1]2024'!$2:$2,0)),0)</f>
        <v>0</v>
      </c>
      <c r="J69" s="264">
        <f>IFERROR(INDEX('[1]2024'!$A:$Q,MATCH($A$3&amp;$D69,'[1]2024'!$B:$B,0),MATCH(J$4,'[1]2024'!$2:$2,0)),0)+IFERROR(INDEX('[1]2024'!$A:$Q,MATCH($B$3&amp;$D69,'[1]2024'!$B:$B,0),MATCH(J$4,'[1]2024'!$2:$2,0)),0)++IFERROR(INDEX('[1]2024'!$A:$Q,MATCH($C$3&amp;$D69,'[1]2024'!$B:$B,0),MATCH(J$4,'[1]2024'!$2:$2,0)),0)++IFERROR(INDEX('[1]2024'!$A:$Q,MATCH($D$3&amp;$D69,'[1]2024'!$B:$B,0),MATCH(J$4,'[1]2024'!$2:$2,0)),0)</f>
        <v>0</v>
      </c>
      <c r="K69" s="264">
        <f>IFERROR(INDEX('[1]2024'!$A:$Q,MATCH($A$3&amp;$D69,'[1]2024'!$B:$B,0),MATCH(K$4,'[1]2024'!$2:$2,0)),0)+IFERROR(INDEX('[1]2024'!$A:$Q,MATCH($B$3&amp;$D69,'[1]2024'!$B:$B,0),MATCH(K$4,'[1]2024'!$2:$2,0)),0)++IFERROR(INDEX('[1]2024'!$A:$Q,MATCH($C$3&amp;$D69,'[1]2024'!$B:$B,0),MATCH(K$4,'[1]2024'!$2:$2,0)),0)++IFERROR(INDEX('[1]2024'!$A:$Q,MATCH($D$3&amp;$D69,'[1]2024'!$B:$B,0),MATCH(K$4,'[1]2024'!$2:$2,0)),0)</f>
        <v>0</v>
      </c>
      <c r="L69" s="264">
        <f>IFERROR(INDEX('[1]2024'!$A:$Q,MATCH($A$3&amp;$D69,'[1]2024'!$B:$B,0),MATCH(L$4,'[1]2024'!$2:$2,0)),0)+IFERROR(INDEX('[1]2024'!$A:$Q,MATCH($B$3&amp;$D69,'[1]2024'!$B:$B,0),MATCH(L$4,'[1]2024'!$2:$2,0)),0)++IFERROR(INDEX('[1]2024'!$A:$Q,MATCH($C$3&amp;$D69,'[1]2024'!$B:$B,0),MATCH(L$4,'[1]2024'!$2:$2,0)),0)++IFERROR(INDEX('[1]2024'!$A:$Q,MATCH($D$3&amp;$D69,'[1]2024'!$B:$B,0),MATCH(L$4,'[1]2024'!$2:$2,0)),0)</f>
        <v>0</v>
      </c>
      <c r="M69" s="264">
        <f>IFERROR(INDEX('[1]2024'!$A:$Q,MATCH($A$3&amp;$D69,'[1]2024'!$B:$B,0),MATCH(M$4,'[1]2024'!$2:$2,0)),0)+IFERROR(INDEX('[1]2024'!$A:$Q,MATCH($B$3&amp;$D69,'[1]2024'!$B:$B,0),MATCH(M$4,'[1]2024'!$2:$2,0)),0)++IFERROR(INDEX('[1]2024'!$A:$Q,MATCH($C$3&amp;$D69,'[1]2024'!$B:$B,0),MATCH(M$4,'[1]2024'!$2:$2,0)),0)++IFERROR(INDEX('[1]2024'!$A:$Q,MATCH($D$3&amp;$D69,'[1]2024'!$B:$B,0),MATCH(M$4,'[1]2024'!$2:$2,0)),0)</f>
        <v>0</v>
      </c>
      <c r="N69" s="264">
        <f>IFERROR(INDEX('[1]2024'!$A:$Q,MATCH($A$3&amp;$D69,'[1]2024'!$B:$B,0),MATCH(N$4,'[1]2024'!$2:$2,0)),0)+IFERROR(INDEX('[1]2024'!$A:$Q,MATCH($B$3&amp;$D69,'[1]2024'!$B:$B,0),MATCH(N$4,'[1]2024'!$2:$2,0)),0)++IFERROR(INDEX('[1]2024'!$A:$Q,MATCH($C$3&amp;$D69,'[1]2024'!$B:$B,0),MATCH(N$4,'[1]2024'!$2:$2,0)),0)++IFERROR(INDEX('[1]2024'!$A:$Q,MATCH($D$3&amp;$D69,'[1]2024'!$B:$B,0),MATCH(N$4,'[1]2024'!$2:$2,0)),0)</f>
        <v>0</v>
      </c>
      <c r="O69" s="264">
        <f>IFERROR(INDEX('[1]2024'!$A:$Q,MATCH($A$3&amp;$D69,'[1]2024'!$B:$B,0),MATCH(O$4,'[1]2024'!$2:$2,0)),0)+IFERROR(INDEX('[1]2024'!$A:$Q,MATCH($B$3&amp;$D69,'[1]2024'!$B:$B,0),MATCH(O$4,'[1]2024'!$2:$2,0)),0)++IFERROR(INDEX('[1]2024'!$A:$Q,MATCH($C$3&amp;$D69,'[1]2024'!$B:$B,0),MATCH(O$4,'[1]2024'!$2:$2,0)),0)++IFERROR(INDEX('[1]2024'!$A:$Q,MATCH($D$3&amp;$D69,'[1]2024'!$B:$B,0),MATCH(O$4,'[1]2024'!$2:$2,0)),0)</f>
        <v>0</v>
      </c>
      <c r="P69" s="264">
        <f>IFERROR(INDEX('[1]2024'!$A:$Q,MATCH($A$3&amp;$D69,'[1]2024'!$B:$B,0),MATCH(P$4,'[1]2024'!$2:$2,0)),0)+IFERROR(INDEX('[1]2024'!$A:$Q,MATCH($B$3&amp;$D69,'[1]2024'!$B:$B,0),MATCH(P$4,'[1]2024'!$2:$2,0)),0)++IFERROR(INDEX('[1]2024'!$A:$Q,MATCH($C$3&amp;$D69,'[1]2024'!$B:$B,0),MATCH(P$4,'[1]2024'!$2:$2,0)),0)++IFERROR(INDEX('[1]2024'!$A:$Q,MATCH($D$3&amp;$D69,'[1]2024'!$B:$B,0),MATCH(P$4,'[1]2024'!$2:$2,0)),0)</f>
        <v>0</v>
      </c>
      <c r="Q69" s="264">
        <f>IFERROR(INDEX('[1]2024'!$A:$Q,MATCH($A$3&amp;$D69,'[1]2024'!$B:$B,0),MATCH(Q$4,'[1]2024'!$2:$2,0)),0)+IFERROR(INDEX('[1]2024'!$A:$Q,MATCH($B$3&amp;$D69,'[1]2024'!$B:$B,0),MATCH(Q$4,'[1]2024'!$2:$2,0)),0)++IFERROR(INDEX('[1]2024'!$A:$Q,MATCH($C$3&amp;$D69,'[1]2024'!$B:$B,0),MATCH(Q$4,'[1]2024'!$2:$2,0)),0)++IFERROR(INDEX('[1]2024'!$A:$Q,MATCH($D$3&amp;$D69,'[1]2024'!$B:$B,0),MATCH(Q$4,'[1]2024'!$2:$2,0)),0)</f>
        <v>0</v>
      </c>
      <c r="R69" s="264">
        <f>IFERROR(INDEX('[1]2024'!$A:$Q,MATCH($A$3&amp;$D69,'[1]2024'!$B:$B,0),MATCH(R$4,'[1]2024'!$2:$2,0)),0)+IFERROR(INDEX('[1]2024'!$A:$Q,MATCH($B$3&amp;$D69,'[1]2024'!$B:$B,0),MATCH(R$4,'[1]2024'!$2:$2,0)),0)++IFERROR(INDEX('[1]2024'!$A:$Q,MATCH($C$3&amp;$D69,'[1]2024'!$B:$B,0),MATCH(R$4,'[1]2024'!$2:$2,0)),0)++IFERROR(INDEX('[1]2024'!$A:$Q,MATCH($D$3&amp;$D69,'[1]2024'!$B:$B,0),MATCH(R$4,'[1]2024'!$2:$2,0)),0)</f>
        <v>0</v>
      </c>
      <c r="S69" s="264">
        <f>IFERROR(INDEX('[1]2024'!$A:$Q,MATCH($A$3&amp;$D69,'[1]2024'!$B:$B,0),MATCH(S$4,'[1]2024'!$2:$2,0)),0)+IFERROR(INDEX('[1]2024'!$A:$Q,MATCH($B$3&amp;$D69,'[1]2024'!$B:$B,0),MATCH(S$4,'[1]2024'!$2:$2,0)),0)++IFERROR(INDEX('[1]2024'!$A:$Q,MATCH($C$3&amp;$D69,'[1]2024'!$B:$B,0),MATCH(S$4,'[1]2024'!$2:$2,0)),0)++IFERROR(INDEX('[1]2024'!$A:$Q,MATCH($D$3&amp;$D69,'[1]2024'!$B:$B,0),MATCH(S$4,'[1]2024'!$2:$2,0)),0)</f>
        <v>0</v>
      </c>
      <c r="T69" s="75">
        <v>0</v>
      </c>
      <c r="U69" s="245">
        <f t="shared" ref="U69:U78" si="55">SUM(V69:AG69)</f>
        <v>0</v>
      </c>
      <c r="V69" s="246">
        <v>0</v>
      </c>
      <c r="W69" s="247">
        <v>0</v>
      </c>
      <c r="X69" s="247">
        <v>0</v>
      </c>
      <c r="Y69" s="247">
        <v>0</v>
      </c>
      <c r="Z69" s="247">
        <v>0</v>
      </c>
      <c r="AA69" s="247">
        <v>0</v>
      </c>
      <c r="AB69" s="247">
        <v>0</v>
      </c>
      <c r="AC69" s="247">
        <v>0</v>
      </c>
      <c r="AD69" s="247">
        <v>0</v>
      </c>
      <c r="AE69" s="247">
        <v>0</v>
      </c>
      <c r="AF69" s="247">
        <v>0</v>
      </c>
      <c r="AG69" s="248">
        <v>0</v>
      </c>
      <c r="AH69" s="245">
        <f t="shared" ref="AH69:AH78" si="56">SUM(AI69:AT69)</f>
        <v>0</v>
      </c>
      <c r="AI69" s="245"/>
      <c r="AJ69" s="245"/>
      <c r="AK69" s="245"/>
      <c r="AL69" s="245"/>
      <c r="AM69" s="245"/>
      <c r="AN69" s="245"/>
      <c r="AO69" s="245"/>
      <c r="AP69" s="245"/>
      <c r="AQ69" s="245"/>
      <c r="AR69" s="245"/>
      <c r="AS69" s="245"/>
      <c r="AT69" s="245"/>
      <c r="AU69" s="245">
        <f t="shared" si="2"/>
        <v>0</v>
      </c>
      <c r="AV69" s="245">
        <f t="shared" si="3"/>
        <v>0</v>
      </c>
      <c r="AW69" s="245">
        <f t="shared" si="4"/>
        <v>0</v>
      </c>
      <c r="AX69" s="245">
        <f t="shared" si="5"/>
        <v>0</v>
      </c>
      <c r="AY69" s="245">
        <f t="shared" ref="AY69:AY78" si="57">IF($BC69="O",1.05*$AH69,$AH69)</f>
        <v>0</v>
      </c>
      <c r="AZ69" s="245">
        <f t="shared" ref="AZ69:AZ78" si="58">IF($BC69="O",1.05*$AY69,$AY69)</f>
        <v>0</v>
      </c>
      <c r="BA69" s="245">
        <f t="shared" ref="BA69:BA78" si="59">IF($BC69="O",1.05*$AZ69,$AZ69)</f>
        <v>0</v>
      </c>
      <c r="BB69" s="250"/>
      <c r="BC69" s="251" t="s">
        <v>24</v>
      </c>
      <c r="BD69" s="261"/>
      <c r="BE69" s="264">
        <v>0</v>
      </c>
      <c r="BF69" s="264">
        <v>0</v>
      </c>
      <c r="BG69" s="264">
        <v>0</v>
      </c>
      <c r="BH69" s="265">
        <f t="shared" si="7"/>
        <v>0</v>
      </c>
    </row>
    <row r="70" spans="1:60" outlineLevel="1" x14ac:dyDescent="0.3">
      <c r="A70" s="71" t="s">
        <v>149</v>
      </c>
      <c r="B70" s="238" t="s">
        <v>147</v>
      </c>
      <c r="C70" s="238" t="s">
        <v>31</v>
      </c>
      <c r="D70" s="239">
        <v>5107130</v>
      </c>
      <c r="E70" s="239" t="s">
        <v>148</v>
      </c>
      <c r="F70" s="277">
        <v>0</v>
      </c>
      <c r="G70" s="245">
        <f t="shared" si="54"/>
        <v>0</v>
      </c>
      <c r="H70" s="264">
        <f>IFERROR(INDEX('[1]2024'!$A:$Q,MATCH($A$3&amp;$D70,'[1]2024'!$B:$B,0),MATCH(H$4,'[1]2024'!$2:$2,0)),0)+IFERROR(INDEX('[1]2024'!$A:$Q,MATCH($B$3&amp;$D70,'[1]2024'!$B:$B,0),MATCH(H$4,'[1]2024'!$2:$2,0)),0)++IFERROR(INDEX('[1]2024'!$A:$Q,MATCH($C$3&amp;$D70,'[1]2024'!$B:$B,0),MATCH(H$4,'[1]2024'!$2:$2,0)),0)++IFERROR(INDEX('[1]2024'!$A:$Q,MATCH($D$3&amp;$D70,'[1]2024'!$B:$B,0),MATCH(H$4,'[1]2024'!$2:$2,0)),0)</f>
        <v>0</v>
      </c>
      <c r="I70" s="264">
        <f>IFERROR(INDEX('[1]2024'!$A:$Q,MATCH($A$3&amp;$D70,'[1]2024'!$B:$B,0),MATCH(I$4,'[1]2024'!$2:$2,0)),0)+IFERROR(INDEX('[1]2024'!$A:$Q,MATCH($B$3&amp;$D70,'[1]2024'!$B:$B,0),MATCH(I$4,'[1]2024'!$2:$2,0)),0)++IFERROR(INDEX('[1]2024'!$A:$Q,MATCH($C$3&amp;$D70,'[1]2024'!$B:$B,0),MATCH(I$4,'[1]2024'!$2:$2,0)),0)++IFERROR(INDEX('[1]2024'!$A:$Q,MATCH($D$3&amp;$D70,'[1]2024'!$B:$B,0),MATCH(I$4,'[1]2024'!$2:$2,0)),0)</f>
        <v>0</v>
      </c>
      <c r="J70" s="264">
        <f>IFERROR(INDEX('[1]2024'!$A:$Q,MATCH($A$3&amp;$D70,'[1]2024'!$B:$B,0),MATCH(J$4,'[1]2024'!$2:$2,0)),0)+IFERROR(INDEX('[1]2024'!$A:$Q,MATCH($B$3&amp;$D70,'[1]2024'!$B:$B,0),MATCH(J$4,'[1]2024'!$2:$2,0)),0)++IFERROR(INDEX('[1]2024'!$A:$Q,MATCH($C$3&amp;$D70,'[1]2024'!$B:$B,0),MATCH(J$4,'[1]2024'!$2:$2,0)),0)++IFERROR(INDEX('[1]2024'!$A:$Q,MATCH($D$3&amp;$D70,'[1]2024'!$B:$B,0),MATCH(J$4,'[1]2024'!$2:$2,0)),0)</f>
        <v>0</v>
      </c>
      <c r="K70" s="264">
        <f>IFERROR(INDEX('[1]2024'!$A:$Q,MATCH($A$3&amp;$D70,'[1]2024'!$B:$B,0),MATCH(K$4,'[1]2024'!$2:$2,0)),0)+IFERROR(INDEX('[1]2024'!$A:$Q,MATCH($B$3&amp;$D70,'[1]2024'!$B:$B,0),MATCH(K$4,'[1]2024'!$2:$2,0)),0)++IFERROR(INDEX('[1]2024'!$A:$Q,MATCH($C$3&amp;$D70,'[1]2024'!$B:$B,0),MATCH(K$4,'[1]2024'!$2:$2,0)),0)++IFERROR(INDEX('[1]2024'!$A:$Q,MATCH($D$3&amp;$D70,'[1]2024'!$B:$B,0),MATCH(K$4,'[1]2024'!$2:$2,0)),0)</f>
        <v>0</v>
      </c>
      <c r="L70" s="264">
        <f>IFERROR(INDEX('[1]2024'!$A:$Q,MATCH($A$3&amp;$D70,'[1]2024'!$B:$B,0),MATCH(L$4,'[1]2024'!$2:$2,0)),0)+IFERROR(INDEX('[1]2024'!$A:$Q,MATCH($B$3&amp;$D70,'[1]2024'!$B:$B,0),MATCH(L$4,'[1]2024'!$2:$2,0)),0)++IFERROR(INDEX('[1]2024'!$A:$Q,MATCH($C$3&amp;$D70,'[1]2024'!$B:$B,0),MATCH(L$4,'[1]2024'!$2:$2,0)),0)++IFERROR(INDEX('[1]2024'!$A:$Q,MATCH($D$3&amp;$D70,'[1]2024'!$B:$B,0),MATCH(L$4,'[1]2024'!$2:$2,0)),0)</f>
        <v>0</v>
      </c>
      <c r="M70" s="264">
        <f>IFERROR(INDEX('[1]2024'!$A:$Q,MATCH($A$3&amp;$D70,'[1]2024'!$B:$B,0),MATCH(M$4,'[1]2024'!$2:$2,0)),0)+IFERROR(INDEX('[1]2024'!$A:$Q,MATCH($B$3&amp;$D70,'[1]2024'!$B:$B,0),MATCH(M$4,'[1]2024'!$2:$2,0)),0)++IFERROR(INDEX('[1]2024'!$A:$Q,MATCH($C$3&amp;$D70,'[1]2024'!$B:$B,0),MATCH(M$4,'[1]2024'!$2:$2,0)),0)++IFERROR(INDEX('[1]2024'!$A:$Q,MATCH($D$3&amp;$D70,'[1]2024'!$B:$B,0),MATCH(M$4,'[1]2024'!$2:$2,0)),0)</f>
        <v>0</v>
      </c>
      <c r="N70" s="264">
        <f>IFERROR(INDEX('[1]2024'!$A:$Q,MATCH($A$3&amp;$D70,'[1]2024'!$B:$B,0),MATCH(N$4,'[1]2024'!$2:$2,0)),0)+IFERROR(INDEX('[1]2024'!$A:$Q,MATCH($B$3&amp;$D70,'[1]2024'!$B:$B,0),MATCH(N$4,'[1]2024'!$2:$2,0)),0)++IFERROR(INDEX('[1]2024'!$A:$Q,MATCH($C$3&amp;$D70,'[1]2024'!$B:$B,0),MATCH(N$4,'[1]2024'!$2:$2,0)),0)++IFERROR(INDEX('[1]2024'!$A:$Q,MATCH($D$3&amp;$D70,'[1]2024'!$B:$B,0),MATCH(N$4,'[1]2024'!$2:$2,0)),0)</f>
        <v>0</v>
      </c>
      <c r="O70" s="264">
        <f>IFERROR(INDEX('[1]2024'!$A:$Q,MATCH($A$3&amp;$D70,'[1]2024'!$B:$B,0),MATCH(O$4,'[1]2024'!$2:$2,0)),0)+IFERROR(INDEX('[1]2024'!$A:$Q,MATCH($B$3&amp;$D70,'[1]2024'!$B:$B,0),MATCH(O$4,'[1]2024'!$2:$2,0)),0)++IFERROR(INDEX('[1]2024'!$A:$Q,MATCH($C$3&amp;$D70,'[1]2024'!$B:$B,0),MATCH(O$4,'[1]2024'!$2:$2,0)),0)++IFERROR(INDEX('[1]2024'!$A:$Q,MATCH($D$3&amp;$D70,'[1]2024'!$B:$B,0),MATCH(O$4,'[1]2024'!$2:$2,0)),0)</f>
        <v>0</v>
      </c>
      <c r="P70" s="264">
        <f>IFERROR(INDEX('[1]2024'!$A:$Q,MATCH($A$3&amp;$D70,'[1]2024'!$B:$B,0),MATCH(P$4,'[1]2024'!$2:$2,0)),0)+IFERROR(INDEX('[1]2024'!$A:$Q,MATCH($B$3&amp;$D70,'[1]2024'!$B:$B,0),MATCH(P$4,'[1]2024'!$2:$2,0)),0)++IFERROR(INDEX('[1]2024'!$A:$Q,MATCH($C$3&amp;$D70,'[1]2024'!$B:$B,0),MATCH(P$4,'[1]2024'!$2:$2,0)),0)++IFERROR(INDEX('[1]2024'!$A:$Q,MATCH($D$3&amp;$D70,'[1]2024'!$B:$B,0),MATCH(P$4,'[1]2024'!$2:$2,0)),0)</f>
        <v>0</v>
      </c>
      <c r="Q70" s="264">
        <f>IFERROR(INDEX('[1]2024'!$A:$Q,MATCH($A$3&amp;$D70,'[1]2024'!$B:$B,0),MATCH(Q$4,'[1]2024'!$2:$2,0)),0)+IFERROR(INDEX('[1]2024'!$A:$Q,MATCH($B$3&amp;$D70,'[1]2024'!$B:$B,0),MATCH(Q$4,'[1]2024'!$2:$2,0)),0)++IFERROR(INDEX('[1]2024'!$A:$Q,MATCH($C$3&amp;$D70,'[1]2024'!$B:$B,0),MATCH(Q$4,'[1]2024'!$2:$2,0)),0)++IFERROR(INDEX('[1]2024'!$A:$Q,MATCH($D$3&amp;$D70,'[1]2024'!$B:$B,0),MATCH(Q$4,'[1]2024'!$2:$2,0)),0)</f>
        <v>0</v>
      </c>
      <c r="R70" s="264">
        <f>IFERROR(INDEX('[1]2024'!$A:$Q,MATCH($A$3&amp;$D70,'[1]2024'!$B:$B,0),MATCH(R$4,'[1]2024'!$2:$2,0)),0)+IFERROR(INDEX('[1]2024'!$A:$Q,MATCH($B$3&amp;$D70,'[1]2024'!$B:$B,0),MATCH(R$4,'[1]2024'!$2:$2,0)),0)++IFERROR(INDEX('[1]2024'!$A:$Q,MATCH($C$3&amp;$D70,'[1]2024'!$B:$B,0),MATCH(R$4,'[1]2024'!$2:$2,0)),0)++IFERROR(INDEX('[1]2024'!$A:$Q,MATCH($D$3&amp;$D70,'[1]2024'!$B:$B,0),MATCH(R$4,'[1]2024'!$2:$2,0)),0)</f>
        <v>0</v>
      </c>
      <c r="S70" s="264">
        <f>IFERROR(INDEX('[1]2024'!$A:$Q,MATCH($A$3&amp;$D70,'[1]2024'!$B:$B,0),MATCH(S$4,'[1]2024'!$2:$2,0)),0)+IFERROR(INDEX('[1]2024'!$A:$Q,MATCH($B$3&amp;$D70,'[1]2024'!$B:$B,0),MATCH(S$4,'[1]2024'!$2:$2,0)),0)++IFERROR(INDEX('[1]2024'!$A:$Q,MATCH($C$3&amp;$D70,'[1]2024'!$B:$B,0),MATCH(S$4,'[1]2024'!$2:$2,0)),0)++IFERROR(INDEX('[1]2024'!$A:$Q,MATCH($D$3&amp;$D70,'[1]2024'!$B:$B,0),MATCH(S$4,'[1]2024'!$2:$2,0)),0)</f>
        <v>0</v>
      </c>
      <c r="T70" s="75">
        <v>0</v>
      </c>
      <c r="U70" s="245">
        <f t="shared" si="55"/>
        <v>0</v>
      </c>
      <c r="V70" s="246">
        <v>0</v>
      </c>
      <c r="W70" s="247">
        <v>0</v>
      </c>
      <c r="X70" s="247">
        <v>0</v>
      </c>
      <c r="Y70" s="247">
        <v>0</v>
      </c>
      <c r="Z70" s="247">
        <v>0</v>
      </c>
      <c r="AA70" s="247">
        <v>0</v>
      </c>
      <c r="AB70" s="247">
        <v>0</v>
      </c>
      <c r="AC70" s="247">
        <v>0</v>
      </c>
      <c r="AD70" s="247">
        <v>0</v>
      </c>
      <c r="AE70" s="247">
        <v>0</v>
      </c>
      <c r="AF70" s="247">
        <v>0</v>
      </c>
      <c r="AG70" s="248">
        <v>0</v>
      </c>
      <c r="AH70" s="245">
        <f t="shared" si="56"/>
        <v>0</v>
      </c>
      <c r="AI70" s="245"/>
      <c r="AJ70" s="245"/>
      <c r="AK70" s="245"/>
      <c r="AL70" s="245"/>
      <c r="AM70" s="245"/>
      <c r="AN70" s="245"/>
      <c r="AO70" s="245"/>
      <c r="AP70" s="245"/>
      <c r="AQ70" s="245"/>
      <c r="AR70" s="245"/>
      <c r="AS70" s="245"/>
      <c r="AT70" s="245"/>
      <c r="AU70" s="245">
        <f t="shared" si="2"/>
        <v>0</v>
      </c>
      <c r="AV70" s="245">
        <f t="shared" si="3"/>
        <v>0</v>
      </c>
      <c r="AW70" s="245">
        <f t="shared" si="4"/>
        <v>0</v>
      </c>
      <c r="AX70" s="245">
        <f t="shared" si="5"/>
        <v>0</v>
      </c>
      <c r="AY70" s="245">
        <f t="shared" si="57"/>
        <v>0</v>
      </c>
      <c r="AZ70" s="245">
        <f t="shared" si="58"/>
        <v>0</v>
      </c>
      <c r="BA70" s="245">
        <f t="shared" si="59"/>
        <v>0</v>
      </c>
      <c r="BB70" s="250"/>
      <c r="BC70" s="251" t="s">
        <v>24</v>
      </c>
      <c r="BD70" s="261"/>
      <c r="BE70" s="264">
        <v>0</v>
      </c>
      <c r="BF70" s="264">
        <v>0</v>
      </c>
      <c r="BG70" s="264">
        <v>0</v>
      </c>
      <c r="BH70" s="265">
        <f t="shared" si="7"/>
        <v>0</v>
      </c>
    </row>
    <row r="71" spans="1:60" outlineLevel="1" x14ac:dyDescent="0.3">
      <c r="A71" s="82" t="s">
        <v>150</v>
      </c>
      <c r="B71" s="238" t="s">
        <v>147</v>
      </c>
      <c r="C71" s="238" t="s">
        <v>31</v>
      </c>
      <c r="D71" s="239">
        <v>5107120</v>
      </c>
      <c r="E71" s="239" t="s">
        <v>148</v>
      </c>
      <c r="F71" s="277">
        <v>0</v>
      </c>
      <c r="G71" s="245">
        <f t="shared" si="54"/>
        <v>0</v>
      </c>
      <c r="H71" s="264">
        <f>IFERROR(INDEX('[1]2024'!$A:$Q,MATCH($A$3&amp;$D71,'[1]2024'!$B:$B,0),MATCH(H$4,'[1]2024'!$2:$2,0)),0)+IFERROR(INDEX('[1]2024'!$A:$Q,MATCH($B$3&amp;$D71,'[1]2024'!$B:$B,0),MATCH(H$4,'[1]2024'!$2:$2,0)),0)++IFERROR(INDEX('[1]2024'!$A:$Q,MATCH($C$3&amp;$D71,'[1]2024'!$B:$B,0),MATCH(H$4,'[1]2024'!$2:$2,0)),0)++IFERROR(INDEX('[1]2024'!$A:$Q,MATCH($D$3&amp;$D71,'[1]2024'!$B:$B,0),MATCH(H$4,'[1]2024'!$2:$2,0)),0)</f>
        <v>0</v>
      </c>
      <c r="I71" s="264">
        <f>IFERROR(INDEX('[1]2024'!$A:$Q,MATCH($A$3&amp;$D71,'[1]2024'!$B:$B,0),MATCH(I$4,'[1]2024'!$2:$2,0)),0)+IFERROR(INDEX('[1]2024'!$A:$Q,MATCH($B$3&amp;$D71,'[1]2024'!$B:$B,0),MATCH(I$4,'[1]2024'!$2:$2,0)),0)++IFERROR(INDEX('[1]2024'!$A:$Q,MATCH($C$3&amp;$D71,'[1]2024'!$B:$B,0),MATCH(I$4,'[1]2024'!$2:$2,0)),0)++IFERROR(INDEX('[1]2024'!$A:$Q,MATCH($D$3&amp;$D71,'[1]2024'!$B:$B,0),MATCH(I$4,'[1]2024'!$2:$2,0)),0)</f>
        <v>0</v>
      </c>
      <c r="J71" s="264">
        <f>IFERROR(INDEX('[1]2024'!$A:$Q,MATCH($A$3&amp;$D71,'[1]2024'!$B:$B,0),MATCH(J$4,'[1]2024'!$2:$2,0)),0)+IFERROR(INDEX('[1]2024'!$A:$Q,MATCH($B$3&amp;$D71,'[1]2024'!$B:$B,0),MATCH(J$4,'[1]2024'!$2:$2,0)),0)++IFERROR(INDEX('[1]2024'!$A:$Q,MATCH($C$3&amp;$D71,'[1]2024'!$B:$B,0),MATCH(J$4,'[1]2024'!$2:$2,0)),0)++IFERROR(INDEX('[1]2024'!$A:$Q,MATCH($D$3&amp;$D71,'[1]2024'!$B:$B,0),MATCH(J$4,'[1]2024'!$2:$2,0)),0)</f>
        <v>0</v>
      </c>
      <c r="K71" s="264">
        <f>IFERROR(INDEX('[1]2024'!$A:$Q,MATCH($A$3&amp;$D71,'[1]2024'!$B:$B,0),MATCH(K$4,'[1]2024'!$2:$2,0)),0)+IFERROR(INDEX('[1]2024'!$A:$Q,MATCH($B$3&amp;$D71,'[1]2024'!$B:$B,0),MATCH(K$4,'[1]2024'!$2:$2,0)),0)++IFERROR(INDEX('[1]2024'!$A:$Q,MATCH($C$3&amp;$D71,'[1]2024'!$B:$B,0),MATCH(K$4,'[1]2024'!$2:$2,0)),0)++IFERROR(INDEX('[1]2024'!$A:$Q,MATCH($D$3&amp;$D71,'[1]2024'!$B:$B,0),MATCH(K$4,'[1]2024'!$2:$2,0)),0)</f>
        <v>0</v>
      </c>
      <c r="L71" s="264">
        <f>IFERROR(INDEX('[1]2024'!$A:$Q,MATCH($A$3&amp;$D71,'[1]2024'!$B:$B,0),MATCH(L$4,'[1]2024'!$2:$2,0)),0)+IFERROR(INDEX('[1]2024'!$A:$Q,MATCH($B$3&amp;$D71,'[1]2024'!$B:$B,0),MATCH(L$4,'[1]2024'!$2:$2,0)),0)++IFERROR(INDEX('[1]2024'!$A:$Q,MATCH($C$3&amp;$D71,'[1]2024'!$B:$B,0),MATCH(L$4,'[1]2024'!$2:$2,0)),0)++IFERROR(INDEX('[1]2024'!$A:$Q,MATCH($D$3&amp;$D71,'[1]2024'!$B:$B,0),MATCH(L$4,'[1]2024'!$2:$2,0)),0)</f>
        <v>0</v>
      </c>
      <c r="M71" s="264">
        <f>IFERROR(INDEX('[1]2024'!$A:$Q,MATCH($A$3&amp;$D71,'[1]2024'!$B:$B,0),MATCH(M$4,'[1]2024'!$2:$2,0)),0)+IFERROR(INDEX('[1]2024'!$A:$Q,MATCH($B$3&amp;$D71,'[1]2024'!$B:$B,0),MATCH(M$4,'[1]2024'!$2:$2,0)),0)++IFERROR(INDEX('[1]2024'!$A:$Q,MATCH($C$3&amp;$D71,'[1]2024'!$B:$B,0),MATCH(M$4,'[1]2024'!$2:$2,0)),0)++IFERROR(INDEX('[1]2024'!$A:$Q,MATCH($D$3&amp;$D71,'[1]2024'!$B:$B,0),MATCH(M$4,'[1]2024'!$2:$2,0)),0)</f>
        <v>0</v>
      </c>
      <c r="N71" s="264">
        <f>IFERROR(INDEX('[1]2024'!$A:$Q,MATCH($A$3&amp;$D71,'[1]2024'!$B:$B,0),MATCH(N$4,'[1]2024'!$2:$2,0)),0)+IFERROR(INDEX('[1]2024'!$A:$Q,MATCH($B$3&amp;$D71,'[1]2024'!$B:$B,0),MATCH(N$4,'[1]2024'!$2:$2,0)),0)++IFERROR(INDEX('[1]2024'!$A:$Q,MATCH($C$3&amp;$D71,'[1]2024'!$B:$B,0),MATCH(N$4,'[1]2024'!$2:$2,0)),0)++IFERROR(INDEX('[1]2024'!$A:$Q,MATCH($D$3&amp;$D71,'[1]2024'!$B:$B,0),MATCH(N$4,'[1]2024'!$2:$2,0)),0)</f>
        <v>0</v>
      </c>
      <c r="O71" s="264">
        <f>IFERROR(INDEX('[1]2024'!$A:$Q,MATCH($A$3&amp;$D71,'[1]2024'!$B:$B,0),MATCH(O$4,'[1]2024'!$2:$2,0)),0)+IFERROR(INDEX('[1]2024'!$A:$Q,MATCH($B$3&amp;$D71,'[1]2024'!$B:$B,0),MATCH(O$4,'[1]2024'!$2:$2,0)),0)++IFERROR(INDEX('[1]2024'!$A:$Q,MATCH($C$3&amp;$D71,'[1]2024'!$B:$B,0),MATCH(O$4,'[1]2024'!$2:$2,0)),0)++IFERROR(INDEX('[1]2024'!$A:$Q,MATCH($D$3&amp;$D71,'[1]2024'!$B:$B,0),MATCH(O$4,'[1]2024'!$2:$2,0)),0)</f>
        <v>0</v>
      </c>
      <c r="P71" s="264">
        <f>IFERROR(INDEX('[1]2024'!$A:$Q,MATCH($A$3&amp;$D71,'[1]2024'!$B:$B,0),MATCH(P$4,'[1]2024'!$2:$2,0)),0)+IFERROR(INDEX('[1]2024'!$A:$Q,MATCH($B$3&amp;$D71,'[1]2024'!$B:$B,0),MATCH(P$4,'[1]2024'!$2:$2,0)),0)++IFERROR(INDEX('[1]2024'!$A:$Q,MATCH($C$3&amp;$D71,'[1]2024'!$B:$B,0),MATCH(P$4,'[1]2024'!$2:$2,0)),0)++IFERROR(INDEX('[1]2024'!$A:$Q,MATCH($D$3&amp;$D71,'[1]2024'!$B:$B,0),MATCH(P$4,'[1]2024'!$2:$2,0)),0)</f>
        <v>0</v>
      </c>
      <c r="Q71" s="264">
        <f>IFERROR(INDEX('[1]2024'!$A:$Q,MATCH($A$3&amp;$D71,'[1]2024'!$B:$B,0),MATCH(Q$4,'[1]2024'!$2:$2,0)),0)+IFERROR(INDEX('[1]2024'!$A:$Q,MATCH($B$3&amp;$D71,'[1]2024'!$B:$B,0),MATCH(Q$4,'[1]2024'!$2:$2,0)),0)++IFERROR(INDEX('[1]2024'!$A:$Q,MATCH($C$3&amp;$D71,'[1]2024'!$B:$B,0),MATCH(Q$4,'[1]2024'!$2:$2,0)),0)++IFERROR(INDEX('[1]2024'!$A:$Q,MATCH($D$3&amp;$D71,'[1]2024'!$B:$B,0),MATCH(Q$4,'[1]2024'!$2:$2,0)),0)</f>
        <v>0</v>
      </c>
      <c r="R71" s="264">
        <f>IFERROR(INDEX('[1]2024'!$A:$Q,MATCH($A$3&amp;$D71,'[1]2024'!$B:$B,0),MATCH(R$4,'[1]2024'!$2:$2,0)),0)+IFERROR(INDEX('[1]2024'!$A:$Q,MATCH($B$3&amp;$D71,'[1]2024'!$B:$B,0),MATCH(R$4,'[1]2024'!$2:$2,0)),0)++IFERROR(INDEX('[1]2024'!$A:$Q,MATCH($C$3&amp;$D71,'[1]2024'!$B:$B,0),MATCH(R$4,'[1]2024'!$2:$2,0)),0)++IFERROR(INDEX('[1]2024'!$A:$Q,MATCH($D$3&amp;$D71,'[1]2024'!$B:$B,0),MATCH(R$4,'[1]2024'!$2:$2,0)),0)</f>
        <v>0</v>
      </c>
      <c r="S71" s="264">
        <f>IFERROR(INDEX('[1]2024'!$A:$Q,MATCH($A$3&amp;$D71,'[1]2024'!$B:$B,0),MATCH(S$4,'[1]2024'!$2:$2,0)),0)+IFERROR(INDEX('[1]2024'!$A:$Q,MATCH($B$3&amp;$D71,'[1]2024'!$B:$B,0),MATCH(S$4,'[1]2024'!$2:$2,0)),0)++IFERROR(INDEX('[1]2024'!$A:$Q,MATCH($C$3&amp;$D71,'[1]2024'!$B:$B,0),MATCH(S$4,'[1]2024'!$2:$2,0)),0)++IFERROR(INDEX('[1]2024'!$A:$Q,MATCH($D$3&amp;$D71,'[1]2024'!$B:$B,0),MATCH(S$4,'[1]2024'!$2:$2,0)),0)</f>
        <v>0</v>
      </c>
      <c r="T71" s="75">
        <v>0</v>
      </c>
      <c r="U71" s="245">
        <f t="shared" si="55"/>
        <v>0</v>
      </c>
      <c r="V71" s="246">
        <v>0</v>
      </c>
      <c r="W71" s="247">
        <v>0</v>
      </c>
      <c r="X71" s="247">
        <v>0</v>
      </c>
      <c r="Y71" s="247">
        <v>0</v>
      </c>
      <c r="Z71" s="247">
        <v>0</v>
      </c>
      <c r="AA71" s="247">
        <v>0</v>
      </c>
      <c r="AB71" s="247">
        <v>0</v>
      </c>
      <c r="AC71" s="247">
        <v>0</v>
      </c>
      <c r="AD71" s="247">
        <v>0</v>
      </c>
      <c r="AE71" s="247">
        <v>0</v>
      </c>
      <c r="AF71" s="247">
        <v>0</v>
      </c>
      <c r="AG71" s="248">
        <v>0</v>
      </c>
      <c r="AH71" s="245">
        <f t="shared" si="56"/>
        <v>0</v>
      </c>
      <c r="AI71" s="245"/>
      <c r="AJ71" s="245"/>
      <c r="AK71" s="245"/>
      <c r="AL71" s="245"/>
      <c r="AM71" s="245"/>
      <c r="AN71" s="245"/>
      <c r="AO71" s="245"/>
      <c r="AP71" s="245"/>
      <c r="AQ71" s="245"/>
      <c r="AR71" s="245"/>
      <c r="AS71" s="245"/>
      <c r="AT71" s="245"/>
      <c r="AU71" s="245">
        <f t="shared" si="2"/>
        <v>0</v>
      </c>
      <c r="AV71" s="245">
        <f t="shared" si="3"/>
        <v>0</v>
      </c>
      <c r="AW71" s="245">
        <f t="shared" si="4"/>
        <v>0</v>
      </c>
      <c r="AX71" s="245">
        <f t="shared" si="5"/>
        <v>0</v>
      </c>
      <c r="AY71" s="245">
        <f t="shared" si="57"/>
        <v>0</v>
      </c>
      <c r="AZ71" s="245">
        <f t="shared" si="58"/>
        <v>0</v>
      </c>
      <c r="BA71" s="245">
        <f t="shared" si="59"/>
        <v>0</v>
      </c>
      <c r="BB71" s="250"/>
      <c r="BC71" s="251" t="s">
        <v>24</v>
      </c>
      <c r="BD71" s="261"/>
      <c r="BE71" s="264">
        <v>0</v>
      </c>
      <c r="BF71" s="264">
        <v>0</v>
      </c>
      <c r="BG71" s="264">
        <v>0</v>
      </c>
      <c r="BH71" s="265">
        <f t="shared" si="7"/>
        <v>0</v>
      </c>
    </row>
    <row r="72" spans="1:60" outlineLevel="1" x14ac:dyDescent="0.3">
      <c r="A72" s="71" t="s">
        <v>151</v>
      </c>
      <c r="B72" s="238" t="s">
        <v>147</v>
      </c>
      <c r="C72" s="238" t="s">
        <v>31</v>
      </c>
      <c r="D72" s="239">
        <v>5107140</v>
      </c>
      <c r="E72" s="239" t="s">
        <v>148</v>
      </c>
      <c r="F72" s="277">
        <v>0</v>
      </c>
      <c r="G72" s="245">
        <f t="shared" si="54"/>
        <v>0</v>
      </c>
      <c r="H72" s="264">
        <f>IFERROR(INDEX('[1]2024'!$A:$Q,MATCH($A$3&amp;$D72,'[1]2024'!$B:$B,0),MATCH(H$4,'[1]2024'!$2:$2,0)),0)+IFERROR(INDEX('[1]2024'!$A:$Q,MATCH($B$3&amp;$D72,'[1]2024'!$B:$B,0),MATCH(H$4,'[1]2024'!$2:$2,0)),0)++IFERROR(INDEX('[1]2024'!$A:$Q,MATCH($C$3&amp;$D72,'[1]2024'!$B:$B,0),MATCH(H$4,'[1]2024'!$2:$2,0)),0)++IFERROR(INDEX('[1]2024'!$A:$Q,MATCH($D$3&amp;$D72,'[1]2024'!$B:$B,0),MATCH(H$4,'[1]2024'!$2:$2,0)),0)</f>
        <v>0</v>
      </c>
      <c r="I72" s="264">
        <f>IFERROR(INDEX('[1]2024'!$A:$Q,MATCH($A$3&amp;$D72,'[1]2024'!$B:$B,0),MATCH(I$4,'[1]2024'!$2:$2,0)),0)+IFERROR(INDEX('[1]2024'!$A:$Q,MATCH($B$3&amp;$D72,'[1]2024'!$B:$B,0),MATCH(I$4,'[1]2024'!$2:$2,0)),0)++IFERROR(INDEX('[1]2024'!$A:$Q,MATCH($C$3&amp;$D72,'[1]2024'!$B:$B,0),MATCH(I$4,'[1]2024'!$2:$2,0)),0)++IFERROR(INDEX('[1]2024'!$A:$Q,MATCH($D$3&amp;$D72,'[1]2024'!$B:$B,0),MATCH(I$4,'[1]2024'!$2:$2,0)),0)</f>
        <v>0</v>
      </c>
      <c r="J72" s="264">
        <f>IFERROR(INDEX('[1]2024'!$A:$Q,MATCH($A$3&amp;$D72,'[1]2024'!$B:$B,0),MATCH(J$4,'[1]2024'!$2:$2,0)),0)+IFERROR(INDEX('[1]2024'!$A:$Q,MATCH($B$3&amp;$D72,'[1]2024'!$B:$B,0),MATCH(J$4,'[1]2024'!$2:$2,0)),0)++IFERROR(INDEX('[1]2024'!$A:$Q,MATCH($C$3&amp;$D72,'[1]2024'!$B:$B,0),MATCH(J$4,'[1]2024'!$2:$2,0)),0)++IFERROR(INDEX('[1]2024'!$A:$Q,MATCH($D$3&amp;$D72,'[1]2024'!$B:$B,0),MATCH(J$4,'[1]2024'!$2:$2,0)),0)</f>
        <v>0</v>
      </c>
      <c r="K72" s="264">
        <f>IFERROR(INDEX('[1]2024'!$A:$Q,MATCH($A$3&amp;$D72,'[1]2024'!$B:$B,0),MATCH(K$4,'[1]2024'!$2:$2,0)),0)+IFERROR(INDEX('[1]2024'!$A:$Q,MATCH($B$3&amp;$D72,'[1]2024'!$B:$B,0),MATCH(K$4,'[1]2024'!$2:$2,0)),0)++IFERROR(INDEX('[1]2024'!$A:$Q,MATCH($C$3&amp;$D72,'[1]2024'!$B:$B,0),MATCH(K$4,'[1]2024'!$2:$2,0)),0)++IFERROR(INDEX('[1]2024'!$A:$Q,MATCH($D$3&amp;$D72,'[1]2024'!$B:$B,0),MATCH(K$4,'[1]2024'!$2:$2,0)),0)</f>
        <v>0</v>
      </c>
      <c r="L72" s="264">
        <f>IFERROR(INDEX('[1]2024'!$A:$Q,MATCH($A$3&amp;$D72,'[1]2024'!$B:$B,0),MATCH(L$4,'[1]2024'!$2:$2,0)),0)+IFERROR(INDEX('[1]2024'!$A:$Q,MATCH($B$3&amp;$D72,'[1]2024'!$B:$B,0),MATCH(L$4,'[1]2024'!$2:$2,0)),0)++IFERROR(INDEX('[1]2024'!$A:$Q,MATCH($C$3&amp;$D72,'[1]2024'!$B:$B,0),MATCH(L$4,'[1]2024'!$2:$2,0)),0)++IFERROR(INDEX('[1]2024'!$A:$Q,MATCH($D$3&amp;$D72,'[1]2024'!$B:$B,0),MATCH(L$4,'[1]2024'!$2:$2,0)),0)</f>
        <v>0</v>
      </c>
      <c r="M72" s="264">
        <f>IFERROR(INDEX('[1]2024'!$A:$Q,MATCH($A$3&amp;$D72,'[1]2024'!$B:$B,0),MATCH(M$4,'[1]2024'!$2:$2,0)),0)+IFERROR(INDEX('[1]2024'!$A:$Q,MATCH($B$3&amp;$D72,'[1]2024'!$B:$B,0),MATCH(M$4,'[1]2024'!$2:$2,0)),0)++IFERROR(INDEX('[1]2024'!$A:$Q,MATCH($C$3&amp;$D72,'[1]2024'!$B:$B,0),MATCH(M$4,'[1]2024'!$2:$2,0)),0)++IFERROR(INDEX('[1]2024'!$A:$Q,MATCH($D$3&amp;$D72,'[1]2024'!$B:$B,0),MATCH(M$4,'[1]2024'!$2:$2,0)),0)</f>
        <v>0</v>
      </c>
      <c r="N72" s="264">
        <f>IFERROR(INDEX('[1]2024'!$A:$Q,MATCH($A$3&amp;$D72,'[1]2024'!$B:$B,0),MATCH(N$4,'[1]2024'!$2:$2,0)),0)+IFERROR(INDEX('[1]2024'!$A:$Q,MATCH($B$3&amp;$D72,'[1]2024'!$B:$B,0),MATCH(N$4,'[1]2024'!$2:$2,0)),0)++IFERROR(INDEX('[1]2024'!$A:$Q,MATCH($C$3&amp;$D72,'[1]2024'!$B:$B,0),MATCH(N$4,'[1]2024'!$2:$2,0)),0)++IFERROR(INDEX('[1]2024'!$A:$Q,MATCH($D$3&amp;$D72,'[1]2024'!$B:$B,0),MATCH(N$4,'[1]2024'!$2:$2,0)),0)</f>
        <v>0</v>
      </c>
      <c r="O72" s="264">
        <f>IFERROR(INDEX('[1]2024'!$A:$Q,MATCH($A$3&amp;$D72,'[1]2024'!$B:$B,0),MATCH(O$4,'[1]2024'!$2:$2,0)),0)+IFERROR(INDEX('[1]2024'!$A:$Q,MATCH($B$3&amp;$D72,'[1]2024'!$B:$B,0),MATCH(O$4,'[1]2024'!$2:$2,0)),0)++IFERROR(INDEX('[1]2024'!$A:$Q,MATCH($C$3&amp;$D72,'[1]2024'!$B:$B,0),MATCH(O$4,'[1]2024'!$2:$2,0)),0)++IFERROR(INDEX('[1]2024'!$A:$Q,MATCH($D$3&amp;$D72,'[1]2024'!$B:$B,0),MATCH(O$4,'[1]2024'!$2:$2,0)),0)</f>
        <v>0</v>
      </c>
      <c r="P72" s="264">
        <f>IFERROR(INDEX('[1]2024'!$A:$Q,MATCH($A$3&amp;$D72,'[1]2024'!$B:$B,0),MATCH(P$4,'[1]2024'!$2:$2,0)),0)+IFERROR(INDEX('[1]2024'!$A:$Q,MATCH($B$3&amp;$D72,'[1]2024'!$B:$B,0),MATCH(P$4,'[1]2024'!$2:$2,0)),0)++IFERROR(INDEX('[1]2024'!$A:$Q,MATCH($C$3&amp;$D72,'[1]2024'!$B:$B,0),MATCH(P$4,'[1]2024'!$2:$2,0)),0)++IFERROR(INDEX('[1]2024'!$A:$Q,MATCH($D$3&amp;$D72,'[1]2024'!$B:$B,0),MATCH(P$4,'[1]2024'!$2:$2,0)),0)</f>
        <v>0</v>
      </c>
      <c r="Q72" s="264">
        <f>IFERROR(INDEX('[1]2024'!$A:$Q,MATCH($A$3&amp;$D72,'[1]2024'!$B:$B,0),MATCH(Q$4,'[1]2024'!$2:$2,0)),0)+IFERROR(INDEX('[1]2024'!$A:$Q,MATCH($B$3&amp;$D72,'[1]2024'!$B:$B,0),MATCH(Q$4,'[1]2024'!$2:$2,0)),0)++IFERROR(INDEX('[1]2024'!$A:$Q,MATCH($C$3&amp;$D72,'[1]2024'!$B:$B,0),MATCH(Q$4,'[1]2024'!$2:$2,0)),0)++IFERROR(INDEX('[1]2024'!$A:$Q,MATCH($D$3&amp;$D72,'[1]2024'!$B:$B,0),MATCH(Q$4,'[1]2024'!$2:$2,0)),0)</f>
        <v>0</v>
      </c>
      <c r="R72" s="264">
        <f>IFERROR(INDEX('[1]2024'!$A:$Q,MATCH($A$3&amp;$D72,'[1]2024'!$B:$B,0),MATCH(R$4,'[1]2024'!$2:$2,0)),0)+IFERROR(INDEX('[1]2024'!$A:$Q,MATCH($B$3&amp;$D72,'[1]2024'!$B:$B,0),MATCH(R$4,'[1]2024'!$2:$2,0)),0)++IFERROR(INDEX('[1]2024'!$A:$Q,MATCH($C$3&amp;$D72,'[1]2024'!$B:$B,0),MATCH(R$4,'[1]2024'!$2:$2,0)),0)++IFERROR(INDEX('[1]2024'!$A:$Q,MATCH($D$3&amp;$D72,'[1]2024'!$B:$B,0),MATCH(R$4,'[1]2024'!$2:$2,0)),0)</f>
        <v>0</v>
      </c>
      <c r="S72" s="264">
        <f>IFERROR(INDEX('[1]2024'!$A:$Q,MATCH($A$3&amp;$D72,'[1]2024'!$B:$B,0),MATCH(S$4,'[1]2024'!$2:$2,0)),0)+IFERROR(INDEX('[1]2024'!$A:$Q,MATCH($B$3&amp;$D72,'[1]2024'!$B:$B,0),MATCH(S$4,'[1]2024'!$2:$2,0)),0)++IFERROR(INDEX('[1]2024'!$A:$Q,MATCH($C$3&amp;$D72,'[1]2024'!$B:$B,0),MATCH(S$4,'[1]2024'!$2:$2,0)),0)++IFERROR(INDEX('[1]2024'!$A:$Q,MATCH($D$3&amp;$D72,'[1]2024'!$B:$B,0),MATCH(S$4,'[1]2024'!$2:$2,0)),0)</f>
        <v>0</v>
      </c>
      <c r="T72" s="75">
        <v>0</v>
      </c>
      <c r="U72" s="245">
        <f t="shared" si="55"/>
        <v>0</v>
      </c>
      <c r="V72" s="246">
        <v>0</v>
      </c>
      <c r="W72" s="247">
        <v>0</v>
      </c>
      <c r="X72" s="247">
        <v>0</v>
      </c>
      <c r="Y72" s="247">
        <v>0</v>
      </c>
      <c r="Z72" s="247">
        <v>0</v>
      </c>
      <c r="AA72" s="247">
        <v>0</v>
      </c>
      <c r="AB72" s="247">
        <v>0</v>
      </c>
      <c r="AC72" s="247">
        <v>0</v>
      </c>
      <c r="AD72" s="247">
        <v>0</v>
      </c>
      <c r="AE72" s="247">
        <v>0</v>
      </c>
      <c r="AF72" s="247">
        <v>0</v>
      </c>
      <c r="AG72" s="248">
        <v>0</v>
      </c>
      <c r="AH72" s="245">
        <f t="shared" si="56"/>
        <v>0</v>
      </c>
      <c r="AI72" s="245"/>
      <c r="AJ72" s="245"/>
      <c r="AK72" s="245"/>
      <c r="AL72" s="245"/>
      <c r="AM72" s="245"/>
      <c r="AN72" s="245"/>
      <c r="AO72" s="245"/>
      <c r="AP72" s="245"/>
      <c r="AQ72" s="245"/>
      <c r="AR72" s="245"/>
      <c r="AS72" s="245"/>
      <c r="AT72" s="245"/>
      <c r="AU72" s="245">
        <f t="shared" si="2"/>
        <v>0</v>
      </c>
      <c r="AV72" s="245">
        <f t="shared" si="3"/>
        <v>0</v>
      </c>
      <c r="AW72" s="245">
        <f t="shared" si="4"/>
        <v>0</v>
      </c>
      <c r="AX72" s="245">
        <f t="shared" si="5"/>
        <v>0</v>
      </c>
      <c r="AY72" s="245">
        <f t="shared" si="57"/>
        <v>0</v>
      </c>
      <c r="AZ72" s="245">
        <f t="shared" si="58"/>
        <v>0</v>
      </c>
      <c r="BA72" s="245">
        <f t="shared" si="59"/>
        <v>0</v>
      </c>
      <c r="BB72" s="250"/>
      <c r="BC72" s="251" t="s">
        <v>24</v>
      </c>
      <c r="BD72" s="261"/>
      <c r="BE72" s="264">
        <v>0</v>
      </c>
      <c r="BF72" s="264">
        <v>0</v>
      </c>
      <c r="BG72" s="264">
        <v>0</v>
      </c>
      <c r="BH72" s="265">
        <f t="shared" si="7"/>
        <v>0</v>
      </c>
    </row>
    <row r="73" spans="1:60" outlineLevel="1" x14ac:dyDescent="0.3">
      <c r="A73" s="71" t="s">
        <v>152</v>
      </c>
      <c r="B73" s="238" t="s">
        <v>147</v>
      </c>
      <c r="C73" s="238" t="s">
        <v>31</v>
      </c>
      <c r="D73" s="239">
        <v>5107150</v>
      </c>
      <c r="E73" s="239" t="s">
        <v>148</v>
      </c>
      <c r="F73" s="277">
        <v>0</v>
      </c>
      <c r="G73" s="245">
        <f t="shared" si="54"/>
        <v>0</v>
      </c>
      <c r="H73" s="264">
        <f>IFERROR(INDEX('[1]2024'!$A:$Q,MATCH($A$3&amp;$D73,'[1]2024'!$B:$B,0),MATCH(H$4,'[1]2024'!$2:$2,0)),0)+IFERROR(INDEX('[1]2024'!$A:$Q,MATCH($B$3&amp;$D73,'[1]2024'!$B:$B,0),MATCH(H$4,'[1]2024'!$2:$2,0)),0)++IFERROR(INDEX('[1]2024'!$A:$Q,MATCH($C$3&amp;$D73,'[1]2024'!$B:$B,0),MATCH(H$4,'[1]2024'!$2:$2,0)),0)++IFERROR(INDEX('[1]2024'!$A:$Q,MATCH($D$3&amp;$D73,'[1]2024'!$B:$B,0),MATCH(H$4,'[1]2024'!$2:$2,0)),0)</f>
        <v>0</v>
      </c>
      <c r="I73" s="264">
        <f>IFERROR(INDEX('[1]2024'!$A:$Q,MATCH($A$3&amp;$D73,'[1]2024'!$B:$B,0),MATCH(I$4,'[1]2024'!$2:$2,0)),0)+IFERROR(INDEX('[1]2024'!$A:$Q,MATCH($B$3&amp;$D73,'[1]2024'!$B:$B,0),MATCH(I$4,'[1]2024'!$2:$2,0)),0)++IFERROR(INDEX('[1]2024'!$A:$Q,MATCH($C$3&amp;$D73,'[1]2024'!$B:$B,0),MATCH(I$4,'[1]2024'!$2:$2,0)),0)++IFERROR(INDEX('[1]2024'!$A:$Q,MATCH($D$3&amp;$D73,'[1]2024'!$B:$B,0),MATCH(I$4,'[1]2024'!$2:$2,0)),0)</f>
        <v>0</v>
      </c>
      <c r="J73" s="264">
        <f>IFERROR(INDEX('[1]2024'!$A:$Q,MATCH($A$3&amp;$D73,'[1]2024'!$B:$B,0),MATCH(J$4,'[1]2024'!$2:$2,0)),0)+IFERROR(INDEX('[1]2024'!$A:$Q,MATCH($B$3&amp;$D73,'[1]2024'!$B:$B,0),MATCH(J$4,'[1]2024'!$2:$2,0)),0)++IFERROR(INDEX('[1]2024'!$A:$Q,MATCH($C$3&amp;$D73,'[1]2024'!$B:$B,0),MATCH(J$4,'[1]2024'!$2:$2,0)),0)++IFERROR(INDEX('[1]2024'!$A:$Q,MATCH($D$3&amp;$D73,'[1]2024'!$B:$B,0),MATCH(J$4,'[1]2024'!$2:$2,0)),0)</f>
        <v>0</v>
      </c>
      <c r="K73" s="264">
        <f>IFERROR(INDEX('[1]2024'!$A:$Q,MATCH($A$3&amp;$D73,'[1]2024'!$B:$B,0),MATCH(K$4,'[1]2024'!$2:$2,0)),0)+IFERROR(INDEX('[1]2024'!$A:$Q,MATCH($B$3&amp;$D73,'[1]2024'!$B:$B,0),MATCH(K$4,'[1]2024'!$2:$2,0)),0)++IFERROR(INDEX('[1]2024'!$A:$Q,MATCH($C$3&amp;$D73,'[1]2024'!$B:$B,0),MATCH(K$4,'[1]2024'!$2:$2,0)),0)++IFERROR(INDEX('[1]2024'!$A:$Q,MATCH($D$3&amp;$D73,'[1]2024'!$B:$B,0),MATCH(K$4,'[1]2024'!$2:$2,0)),0)</f>
        <v>0</v>
      </c>
      <c r="L73" s="264">
        <f>IFERROR(INDEX('[1]2024'!$A:$Q,MATCH($A$3&amp;$D73,'[1]2024'!$B:$B,0),MATCH(L$4,'[1]2024'!$2:$2,0)),0)+IFERROR(INDEX('[1]2024'!$A:$Q,MATCH($B$3&amp;$D73,'[1]2024'!$B:$B,0),MATCH(L$4,'[1]2024'!$2:$2,0)),0)++IFERROR(INDEX('[1]2024'!$A:$Q,MATCH($C$3&amp;$D73,'[1]2024'!$B:$B,0),MATCH(L$4,'[1]2024'!$2:$2,0)),0)++IFERROR(INDEX('[1]2024'!$A:$Q,MATCH($D$3&amp;$D73,'[1]2024'!$B:$B,0),MATCH(L$4,'[1]2024'!$2:$2,0)),0)</f>
        <v>0</v>
      </c>
      <c r="M73" s="264">
        <f>IFERROR(INDEX('[1]2024'!$A:$Q,MATCH($A$3&amp;$D73,'[1]2024'!$B:$B,0),MATCH(M$4,'[1]2024'!$2:$2,0)),0)+IFERROR(INDEX('[1]2024'!$A:$Q,MATCH($B$3&amp;$D73,'[1]2024'!$B:$B,0),MATCH(M$4,'[1]2024'!$2:$2,0)),0)++IFERROR(INDEX('[1]2024'!$A:$Q,MATCH($C$3&amp;$D73,'[1]2024'!$B:$B,0),MATCH(M$4,'[1]2024'!$2:$2,0)),0)++IFERROR(INDEX('[1]2024'!$A:$Q,MATCH($D$3&amp;$D73,'[1]2024'!$B:$B,0),MATCH(M$4,'[1]2024'!$2:$2,0)),0)</f>
        <v>0</v>
      </c>
      <c r="N73" s="264">
        <f>IFERROR(INDEX('[1]2024'!$A:$Q,MATCH($A$3&amp;$D73,'[1]2024'!$B:$B,0),MATCH(N$4,'[1]2024'!$2:$2,0)),0)+IFERROR(INDEX('[1]2024'!$A:$Q,MATCH($B$3&amp;$D73,'[1]2024'!$B:$B,0),MATCH(N$4,'[1]2024'!$2:$2,0)),0)++IFERROR(INDEX('[1]2024'!$A:$Q,MATCH($C$3&amp;$D73,'[1]2024'!$B:$B,0),MATCH(N$4,'[1]2024'!$2:$2,0)),0)++IFERROR(INDEX('[1]2024'!$A:$Q,MATCH($D$3&amp;$D73,'[1]2024'!$B:$B,0),MATCH(N$4,'[1]2024'!$2:$2,0)),0)</f>
        <v>0</v>
      </c>
      <c r="O73" s="264">
        <f>IFERROR(INDEX('[1]2024'!$A:$Q,MATCH($A$3&amp;$D73,'[1]2024'!$B:$B,0),MATCH(O$4,'[1]2024'!$2:$2,0)),0)+IFERROR(INDEX('[1]2024'!$A:$Q,MATCH($B$3&amp;$D73,'[1]2024'!$B:$B,0),MATCH(O$4,'[1]2024'!$2:$2,0)),0)++IFERROR(INDEX('[1]2024'!$A:$Q,MATCH($C$3&amp;$D73,'[1]2024'!$B:$B,0),MATCH(O$4,'[1]2024'!$2:$2,0)),0)++IFERROR(INDEX('[1]2024'!$A:$Q,MATCH($D$3&amp;$D73,'[1]2024'!$B:$B,0),MATCH(O$4,'[1]2024'!$2:$2,0)),0)</f>
        <v>0</v>
      </c>
      <c r="P73" s="264">
        <f>IFERROR(INDEX('[1]2024'!$A:$Q,MATCH($A$3&amp;$D73,'[1]2024'!$B:$B,0),MATCH(P$4,'[1]2024'!$2:$2,0)),0)+IFERROR(INDEX('[1]2024'!$A:$Q,MATCH($B$3&amp;$D73,'[1]2024'!$B:$B,0),MATCH(P$4,'[1]2024'!$2:$2,0)),0)++IFERROR(INDEX('[1]2024'!$A:$Q,MATCH($C$3&amp;$D73,'[1]2024'!$B:$B,0),MATCH(P$4,'[1]2024'!$2:$2,0)),0)++IFERROR(INDEX('[1]2024'!$A:$Q,MATCH($D$3&amp;$D73,'[1]2024'!$B:$B,0),MATCH(P$4,'[1]2024'!$2:$2,0)),0)</f>
        <v>0</v>
      </c>
      <c r="Q73" s="264">
        <f>IFERROR(INDEX('[1]2024'!$A:$Q,MATCH($A$3&amp;$D73,'[1]2024'!$B:$B,0),MATCH(Q$4,'[1]2024'!$2:$2,0)),0)+IFERROR(INDEX('[1]2024'!$A:$Q,MATCH($B$3&amp;$D73,'[1]2024'!$B:$B,0),MATCH(Q$4,'[1]2024'!$2:$2,0)),0)++IFERROR(INDEX('[1]2024'!$A:$Q,MATCH($C$3&amp;$D73,'[1]2024'!$B:$B,0),MATCH(Q$4,'[1]2024'!$2:$2,0)),0)++IFERROR(INDEX('[1]2024'!$A:$Q,MATCH($D$3&amp;$D73,'[1]2024'!$B:$B,0),MATCH(Q$4,'[1]2024'!$2:$2,0)),0)</f>
        <v>0</v>
      </c>
      <c r="R73" s="264">
        <f>IFERROR(INDEX('[1]2024'!$A:$Q,MATCH($A$3&amp;$D73,'[1]2024'!$B:$B,0),MATCH(R$4,'[1]2024'!$2:$2,0)),0)+IFERROR(INDEX('[1]2024'!$A:$Q,MATCH($B$3&amp;$D73,'[1]2024'!$B:$B,0),MATCH(R$4,'[1]2024'!$2:$2,0)),0)++IFERROR(INDEX('[1]2024'!$A:$Q,MATCH($C$3&amp;$D73,'[1]2024'!$B:$B,0),MATCH(R$4,'[1]2024'!$2:$2,0)),0)++IFERROR(INDEX('[1]2024'!$A:$Q,MATCH($D$3&amp;$D73,'[1]2024'!$B:$B,0),MATCH(R$4,'[1]2024'!$2:$2,0)),0)</f>
        <v>0</v>
      </c>
      <c r="S73" s="264">
        <f>IFERROR(INDEX('[1]2024'!$A:$Q,MATCH($A$3&amp;$D73,'[1]2024'!$B:$B,0),MATCH(S$4,'[1]2024'!$2:$2,0)),0)+IFERROR(INDEX('[1]2024'!$A:$Q,MATCH($B$3&amp;$D73,'[1]2024'!$B:$B,0),MATCH(S$4,'[1]2024'!$2:$2,0)),0)++IFERROR(INDEX('[1]2024'!$A:$Q,MATCH($C$3&amp;$D73,'[1]2024'!$B:$B,0),MATCH(S$4,'[1]2024'!$2:$2,0)),0)++IFERROR(INDEX('[1]2024'!$A:$Q,MATCH($D$3&amp;$D73,'[1]2024'!$B:$B,0),MATCH(S$4,'[1]2024'!$2:$2,0)),0)</f>
        <v>0</v>
      </c>
      <c r="T73" s="75">
        <v>0</v>
      </c>
      <c r="U73" s="245">
        <f t="shared" si="55"/>
        <v>0</v>
      </c>
      <c r="V73" s="246">
        <v>0</v>
      </c>
      <c r="W73" s="247">
        <v>0</v>
      </c>
      <c r="X73" s="247">
        <v>0</v>
      </c>
      <c r="Y73" s="247">
        <v>0</v>
      </c>
      <c r="Z73" s="247">
        <v>0</v>
      </c>
      <c r="AA73" s="247">
        <v>0</v>
      </c>
      <c r="AB73" s="247">
        <v>0</v>
      </c>
      <c r="AC73" s="247">
        <v>0</v>
      </c>
      <c r="AD73" s="247">
        <v>0</v>
      </c>
      <c r="AE73" s="247">
        <v>0</v>
      </c>
      <c r="AF73" s="247">
        <v>0</v>
      </c>
      <c r="AG73" s="248">
        <v>0</v>
      </c>
      <c r="AH73" s="245">
        <f t="shared" si="56"/>
        <v>0</v>
      </c>
      <c r="AI73" s="245"/>
      <c r="AJ73" s="245"/>
      <c r="AK73" s="245"/>
      <c r="AL73" s="245"/>
      <c r="AM73" s="245"/>
      <c r="AN73" s="245"/>
      <c r="AO73" s="245"/>
      <c r="AP73" s="245"/>
      <c r="AQ73" s="245"/>
      <c r="AR73" s="245"/>
      <c r="AS73" s="245"/>
      <c r="AT73" s="245"/>
      <c r="AU73" s="245">
        <f t="shared" si="2"/>
        <v>0</v>
      </c>
      <c r="AV73" s="245">
        <f t="shared" si="3"/>
        <v>0</v>
      </c>
      <c r="AW73" s="245">
        <f t="shared" si="4"/>
        <v>0</v>
      </c>
      <c r="AX73" s="245">
        <f t="shared" si="5"/>
        <v>0</v>
      </c>
      <c r="AY73" s="245">
        <f t="shared" si="57"/>
        <v>0</v>
      </c>
      <c r="AZ73" s="245">
        <f t="shared" si="58"/>
        <v>0</v>
      </c>
      <c r="BA73" s="245">
        <f t="shared" si="59"/>
        <v>0</v>
      </c>
      <c r="BB73" s="250"/>
      <c r="BC73" s="251" t="s">
        <v>24</v>
      </c>
      <c r="BD73" s="261"/>
      <c r="BE73" s="264">
        <v>0</v>
      </c>
      <c r="BF73" s="264">
        <v>0</v>
      </c>
      <c r="BG73" s="264">
        <v>0</v>
      </c>
      <c r="BH73" s="265">
        <f t="shared" si="7"/>
        <v>0</v>
      </c>
    </row>
    <row r="74" spans="1:60" outlineLevel="1" x14ac:dyDescent="0.3">
      <c r="A74" s="71" t="s">
        <v>153</v>
      </c>
      <c r="B74" s="238" t="s">
        <v>147</v>
      </c>
      <c r="C74" s="238" t="s">
        <v>31</v>
      </c>
      <c r="D74" s="239">
        <v>5107160</v>
      </c>
      <c r="E74" s="239" t="s">
        <v>148</v>
      </c>
      <c r="F74" s="277">
        <v>0</v>
      </c>
      <c r="G74" s="245">
        <f t="shared" si="54"/>
        <v>0</v>
      </c>
      <c r="H74" s="264">
        <f>IFERROR(INDEX('[1]2024'!$A:$Q,MATCH($A$3&amp;$D74,'[1]2024'!$B:$B,0),MATCH(H$4,'[1]2024'!$2:$2,0)),0)+IFERROR(INDEX('[1]2024'!$A:$Q,MATCH($B$3&amp;$D74,'[1]2024'!$B:$B,0),MATCH(H$4,'[1]2024'!$2:$2,0)),0)++IFERROR(INDEX('[1]2024'!$A:$Q,MATCH($C$3&amp;$D74,'[1]2024'!$B:$B,0),MATCH(H$4,'[1]2024'!$2:$2,0)),0)++IFERROR(INDEX('[1]2024'!$A:$Q,MATCH($D$3&amp;$D74,'[1]2024'!$B:$B,0),MATCH(H$4,'[1]2024'!$2:$2,0)),0)</f>
        <v>0</v>
      </c>
      <c r="I74" s="264">
        <f>IFERROR(INDEX('[1]2024'!$A:$Q,MATCH($A$3&amp;$D74,'[1]2024'!$B:$B,0),MATCH(I$4,'[1]2024'!$2:$2,0)),0)+IFERROR(INDEX('[1]2024'!$A:$Q,MATCH($B$3&amp;$D74,'[1]2024'!$B:$B,0),MATCH(I$4,'[1]2024'!$2:$2,0)),0)++IFERROR(INDEX('[1]2024'!$A:$Q,MATCH($C$3&amp;$D74,'[1]2024'!$B:$B,0),MATCH(I$4,'[1]2024'!$2:$2,0)),0)++IFERROR(INDEX('[1]2024'!$A:$Q,MATCH($D$3&amp;$D74,'[1]2024'!$B:$B,0),MATCH(I$4,'[1]2024'!$2:$2,0)),0)</f>
        <v>0</v>
      </c>
      <c r="J74" s="264">
        <f>IFERROR(INDEX('[1]2024'!$A:$Q,MATCH($A$3&amp;$D74,'[1]2024'!$B:$B,0),MATCH(J$4,'[1]2024'!$2:$2,0)),0)+IFERROR(INDEX('[1]2024'!$A:$Q,MATCH($B$3&amp;$D74,'[1]2024'!$B:$B,0),MATCH(J$4,'[1]2024'!$2:$2,0)),0)++IFERROR(INDEX('[1]2024'!$A:$Q,MATCH($C$3&amp;$D74,'[1]2024'!$B:$B,0),MATCH(J$4,'[1]2024'!$2:$2,0)),0)++IFERROR(INDEX('[1]2024'!$A:$Q,MATCH($D$3&amp;$D74,'[1]2024'!$B:$B,0),MATCH(J$4,'[1]2024'!$2:$2,0)),0)</f>
        <v>0</v>
      </c>
      <c r="K74" s="264">
        <f>IFERROR(INDEX('[1]2024'!$A:$Q,MATCH($A$3&amp;$D74,'[1]2024'!$B:$B,0),MATCH(K$4,'[1]2024'!$2:$2,0)),0)+IFERROR(INDEX('[1]2024'!$A:$Q,MATCH($B$3&amp;$D74,'[1]2024'!$B:$B,0),MATCH(K$4,'[1]2024'!$2:$2,0)),0)++IFERROR(INDEX('[1]2024'!$A:$Q,MATCH($C$3&amp;$D74,'[1]2024'!$B:$B,0),MATCH(K$4,'[1]2024'!$2:$2,0)),0)++IFERROR(INDEX('[1]2024'!$A:$Q,MATCH($D$3&amp;$D74,'[1]2024'!$B:$B,0),MATCH(K$4,'[1]2024'!$2:$2,0)),0)</f>
        <v>0</v>
      </c>
      <c r="L74" s="264">
        <f>IFERROR(INDEX('[1]2024'!$A:$Q,MATCH($A$3&amp;$D74,'[1]2024'!$B:$B,0),MATCH(L$4,'[1]2024'!$2:$2,0)),0)+IFERROR(INDEX('[1]2024'!$A:$Q,MATCH($B$3&amp;$D74,'[1]2024'!$B:$B,0),MATCH(L$4,'[1]2024'!$2:$2,0)),0)++IFERROR(INDEX('[1]2024'!$A:$Q,MATCH($C$3&amp;$D74,'[1]2024'!$B:$B,0),MATCH(L$4,'[1]2024'!$2:$2,0)),0)++IFERROR(INDEX('[1]2024'!$A:$Q,MATCH($D$3&amp;$D74,'[1]2024'!$B:$B,0),MATCH(L$4,'[1]2024'!$2:$2,0)),0)</f>
        <v>0</v>
      </c>
      <c r="M74" s="264">
        <f>IFERROR(INDEX('[1]2024'!$A:$Q,MATCH($A$3&amp;$D74,'[1]2024'!$B:$B,0),MATCH(M$4,'[1]2024'!$2:$2,0)),0)+IFERROR(INDEX('[1]2024'!$A:$Q,MATCH($B$3&amp;$D74,'[1]2024'!$B:$B,0),MATCH(M$4,'[1]2024'!$2:$2,0)),0)++IFERROR(INDEX('[1]2024'!$A:$Q,MATCH($C$3&amp;$D74,'[1]2024'!$B:$B,0),MATCH(M$4,'[1]2024'!$2:$2,0)),0)++IFERROR(INDEX('[1]2024'!$A:$Q,MATCH($D$3&amp;$D74,'[1]2024'!$B:$B,0),MATCH(M$4,'[1]2024'!$2:$2,0)),0)</f>
        <v>0</v>
      </c>
      <c r="N74" s="264">
        <f>IFERROR(INDEX('[1]2024'!$A:$Q,MATCH($A$3&amp;$D74,'[1]2024'!$B:$B,0),MATCH(N$4,'[1]2024'!$2:$2,0)),0)+IFERROR(INDEX('[1]2024'!$A:$Q,MATCH($B$3&amp;$D74,'[1]2024'!$B:$B,0),MATCH(N$4,'[1]2024'!$2:$2,0)),0)++IFERROR(INDEX('[1]2024'!$A:$Q,MATCH($C$3&amp;$D74,'[1]2024'!$B:$B,0),MATCH(N$4,'[1]2024'!$2:$2,0)),0)++IFERROR(INDEX('[1]2024'!$A:$Q,MATCH($D$3&amp;$D74,'[1]2024'!$B:$B,0),MATCH(N$4,'[1]2024'!$2:$2,0)),0)</f>
        <v>0</v>
      </c>
      <c r="O74" s="264">
        <f>IFERROR(INDEX('[1]2024'!$A:$Q,MATCH($A$3&amp;$D74,'[1]2024'!$B:$B,0),MATCH(O$4,'[1]2024'!$2:$2,0)),0)+IFERROR(INDEX('[1]2024'!$A:$Q,MATCH($B$3&amp;$D74,'[1]2024'!$B:$B,0),MATCH(O$4,'[1]2024'!$2:$2,0)),0)++IFERROR(INDEX('[1]2024'!$A:$Q,MATCH($C$3&amp;$D74,'[1]2024'!$B:$B,0),MATCH(O$4,'[1]2024'!$2:$2,0)),0)++IFERROR(INDEX('[1]2024'!$A:$Q,MATCH($D$3&amp;$D74,'[1]2024'!$B:$B,0),MATCH(O$4,'[1]2024'!$2:$2,0)),0)</f>
        <v>0</v>
      </c>
      <c r="P74" s="264">
        <f>IFERROR(INDEX('[1]2024'!$A:$Q,MATCH($A$3&amp;$D74,'[1]2024'!$B:$B,0),MATCH(P$4,'[1]2024'!$2:$2,0)),0)+IFERROR(INDEX('[1]2024'!$A:$Q,MATCH($B$3&amp;$D74,'[1]2024'!$B:$B,0),MATCH(P$4,'[1]2024'!$2:$2,0)),0)++IFERROR(INDEX('[1]2024'!$A:$Q,MATCH($C$3&amp;$D74,'[1]2024'!$B:$B,0),MATCH(P$4,'[1]2024'!$2:$2,0)),0)++IFERROR(INDEX('[1]2024'!$A:$Q,MATCH($D$3&amp;$D74,'[1]2024'!$B:$B,0),MATCH(P$4,'[1]2024'!$2:$2,0)),0)</f>
        <v>0</v>
      </c>
      <c r="Q74" s="264">
        <f>IFERROR(INDEX('[1]2024'!$A:$Q,MATCH($A$3&amp;$D74,'[1]2024'!$B:$B,0),MATCH(Q$4,'[1]2024'!$2:$2,0)),0)+IFERROR(INDEX('[1]2024'!$A:$Q,MATCH($B$3&amp;$D74,'[1]2024'!$B:$B,0),MATCH(Q$4,'[1]2024'!$2:$2,0)),0)++IFERROR(INDEX('[1]2024'!$A:$Q,MATCH($C$3&amp;$D74,'[1]2024'!$B:$B,0),MATCH(Q$4,'[1]2024'!$2:$2,0)),0)++IFERROR(INDEX('[1]2024'!$A:$Q,MATCH($D$3&amp;$D74,'[1]2024'!$B:$B,0),MATCH(Q$4,'[1]2024'!$2:$2,0)),0)</f>
        <v>0</v>
      </c>
      <c r="R74" s="264">
        <f>IFERROR(INDEX('[1]2024'!$A:$Q,MATCH($A$3&amp;$D74,'[1]2024'!$B:$B,0),MATCH(R$4,'[1]2024'!$2:$2,0)),0)+IFERROR(INDEX('[1]2024'!$A:$Q,MATCH($B$3&amp;$D74,'[1]2024'!$B:$B,0),MATCH(R$4,'[1]2024'!$2:$2,0)),0)++IFERROR(INDEX('[1]2024'!$A:$Q,MATCH($C$3&amp;$D74,'[1]2024'!$B:$B,0),MATCH(R$4,'[1]2024'!$2:$2,0)),0)++IFERROR(INDEX('[1]2024'!$A:$Q,MATCH($D$3&amp;$D74,'[1]2024'!$B:$B,0),MATCH(R$4,'[1]2024'!$2:$2,0)),0)</f>
        <v>0</v>
      </c>
      <c r="S74" s="264">
        <f>IFERROR(INDEX('[1]2024'!$A:$Q,MATCH($A$3&amp;$D74,'[1]2024'!$B:$B,0),MATCH(S$4,'[1]2024'!$2:$2,0)),0)+IFERROR(INDEX('[1]2024'!$A:$Q,MATCH($B$3&amp;$D74,'[1]2024'!$B:$B,0),MATCH(S$4,'[1]2024'!$2:$2,0)),0)++IFERROR(INDEX('[1]2024'!$A:$Q,MATCH($C$3&amp;$D74,'[1]2024'!$B:$B,0),MATCH(S$4,'[1]2024'!$2:$2,0)),0)++IFERROR(INDEX('[1]2024'!$A:$Q,MATCH($D$3&amp;$D74,'[1]2024'!$B:$B,0),MATCH(S$4,'[1]2024'!$2:$2,0)),0)</f>
        <v>0</v>
      </c>
      <c r="T74" s="75">
        <v>0</v>
      </c>
      <c r="U74" s="245">
        <f t="shared" si="55"/>
        <v>0</v>
      </c>
      <c r="V74" s="246">
        <v>0</v>
      </c>
      <c r="W74" s="247">
        <v>0</v>
      </c>
      <c r="X74" s="247">
        <v>0</v>
      </c>
      <c r="Y74" s="247">
        <v>0</v>
      </c>
      <c r="Z74" s="247">
        <v>0</v>
      </c>
      <c r="AA74" s="247">
        <v>0</v>
      </c>
      <c r="AB74" s="247">
        <v>0</v>
      </c>
      <c r="AC74" s="247">
        <v>0</v>
      </c>
      <c r="AD74" s="247">
        <v>0</v>
      </c>
      <c r="AE74" s="247">
        <v>0</v>
      </c>
      <c r="AF74" s="247">
        <v>0</v>
      </c>
      <c r="AG74" s="248">
        <v>0</v>
      </c>
      <c r="AH74" s="245">
        <f t="shared" si="56"/>
        <v>0</v>
      </c>
      <c r="AI74" s="245"/>
      <c r="AJ74" s="245"/>
      <c r="AK74" s="245"/>
      <c r="AL74" s="245"/>
      <c r="AM74" s="245"/>
      <c r="AN74" s="245"/>
      <c r="AO74" s="245"/>
      <c r="AP74" s="245"/>
      <c r="AQ74" s="245"/>
      <c r="AR74" s="245"/>
      <c r="AS74" s="245"/>
      <c r="AT74" s="245"/>
      <c r="AU74" s="245">
        <f t="shared" ref="AU74:AU137" si="60">SUM(AI74:AK74)</f>
        <v>0</v>
      </c>
      <c r="AV74" s="245">
        <f t="shared" si="3"/>
        <v>0</v>
      </c>
      <c r="AW74" s="245">
        <f t="shared" si="4"/>
        <v>0</v>
      </c>
      <c r="AX74" s="245">
        <f t="shared" si="5"/>
        <v>0</v>
      </c>
      <c r="AY74" s="245">
        <f t="shared" si="57"/>
        <v>0</v>
      </c>
      <c r="AZ74" s="245">
        <f t="shared" si="58"/>
        <v>0</v>
      </c>
      <c r="BA74" s="245">
        <f t="shared" si="59"/>
        <v>0</v>
      </c>
      <c r="BB74" s="250"/>
      <c r="BC74" s="251" t="s">
        <v>24</v>
      </c>
      <c r="BD74" s="261"/>
      <c r="BE74" s="264">
        <v>0</v>
      </c>
      <c r="BF74" s="264">
        <v>0</v>
      </c>
      <c r="BG74" s="264">
        <v>0</v>
      </c>
      <c r="BH74" s="265">
        <f t="shared" si="7"/>
        <v>0</v>
      </c>
    </row>
    <row r="75" spans="1:60" outlineLevel="1" x14ac:dyDescent="0.3">
      <c r="A75" s="71" t="s">
        <v>154</v>
      </c>
      <c r="B75" s="238" t="s">
        <v>147</v>
      </c>
      <c r="C75" s="238" t="s">
        <v>31</v>
      </c>
      <c r="D75" s="239">
        <v>5107170</v>
      </c>
      <c r="E75" s="239" t="s">
        <v>148</v>
      </c>
      <c r="F75" s="277">
        <v>0</v>
      </c>
      <c r="G75" s="245">
        <f t="shared" si="54"/>
        <v>0</v>
      </c>
      <c r="H75" s="264">
        <f>IFERROR(INDEX('[1]2024'!$A:$Q,MATCH($A$3&amp;$D75,'[1]2024'!$B:$B,0),MATCH(H$4,'[1]2024'!$2:$2,0)),0)+IFERROR(INDEX('[1]2024'!$A:$Q,MATCH($B$3&amp;$D75,'[1]2024'!$B:$B,0),MATCH(H$4,'[1]2024'!$2:$2,0)),0)++IFERROR(INDEX('[1]2024'!$A:$Q,MATCH($C$3&amp;$D75,'[1]2024'!$B:$B,0),MATCH(H$4,'[1]2024'!$2:$2,0)),0)++IFERROR(INDEX('[1]2024'!$A:$Q,MATCH($D$3&amp;$D75,'[1]2024'!$B:$B,0),MATCH(H$4,'[1]2024'!$2:$2,0)),0)</f>
        <v>0</v>
      </c>
      <c r="I75" s="264">
        <f>IFERROR(INDEX('[1]2024'!$A:$Q,MATCH($A$3&amp;$D75,'[1]2024'!$B:$B,0),MATCH(I$4,'[1]2024'!$2:$2,0)),0)+IFERROR(INDEX('[1]2024'!$A:$Q,MATCH($B$3&amp;$D75,'[1]2024'!$B:$B,0),MATCH(I$4,'[1]2024'!$2:$2,0)),0)++IFERROR(INDEX('[1]2024'!$A:$Q,MATCH($C$3&amp;$D75,'[1]2024'!$B:$B,0),MATCH(I$4,'[1]2024'!$2:$2,0)),0)++IFERROR(INDEX('[1]2024'!$A:$Q,MATCH($D$3&amp;$D75,'[1]2024'!$B:$B,0),MATCH(I$4,'[1]2024'!$2:$2,0)),0)</f>
        <v>0</v>
      </c>
      <c r="J75" s="264">
        <f>IFERROR(INDEX('[1]2024'!$A:$Q,MATCH($A$3&amp;$D75,'[1]2024'!$B:$B,0),MATCH(J$4,'[1]2024'!$2:$2,0)),0)+IFERROR(INDEX('[1]2024'!$A:$Q,MATCH($B$3&amp;$D75,'[1]2024'!$B:$B,0),MATCH(J$4,'[1]2024'!$2:$2,0)),0)++IFERROR(INDEX('[1]2024'!$A:$Q,MATCH($C$3&amp;$D75,'[1]2024'!$B:$B,0),MATCH(J$4,'[1]2024'!$2:$2,0)),0)++IFERROR(INDEX('[1]2024'!$A:$Q,MATCH($D$3&amp;$D75,'[1]2024'!$B:$B,0),MATCH(J$4,'[1]2024'!$2:$2,0)),0)</f>
        <v>0</v>
      </c>
      <c r="K75" s="264">
        <f>IFERROR(INDEX('[1]2024'!$A:$Q,MATCH($A$3&amp;$D75,'[1]2024'!$B:$B,0),MATCH(K$4,'[1]2024'!$2:$2,0)),0)+IFERROR(INDEX('[1]2024'!$A:$Q,MATCH($B$3&amp;$D75,'[1]2024'!$B:$B,0),MATCH(K$4,'[1]2024'!$2:$2,0)),0)++IFERROR(INDEX('[1]2024'!$A:$Q,MATCH($C$3&amp;$D75,'[1]2024'!$B:$B,0),MATCH(K$4,'[1]2024'!$2:$2,0)),0)++IFERROR(INDEX('[1]2024'!$A:$Q,MATCH($D$3&amp;$D75,'[1]2024'!$B:$B,0),MATCH(K$4,'[1]2024'!$2:$2,0)),0)</f>
        <v>0</v>
      </c>
      <c r="L75" s="264">
        <f>IFERROR(INDEX('[1]2024'!$A:$Q,MATCH($A$3&amp;$D75,'[1]2024'!$B:$B,0),MATCH(L$4,'[1]2024'!$2:$2,0)),0)+IFERROR(INDEX('[1]2024'!$A:$Q,MATCH($B$3&amp;$D75,'[1]2024'!$B:$B,0),MATCH(L$4,'[1]2024'!$2:$2,0)),0)++IFERROR(INDEX('[1]2024'!$A:$Q,MATCH($C$3&amp;$D75,'[1]2024'!$B:$B,0),MATCH(L$4,'[1]2024'!$2:$2,0)),0)++IFERROR(INDEX('[1]2024'!$A:$Q,MATCH($D$3&amp;$D75,'[1]2024'!$B:$B,0),MATCH(L$4,'[1]2024'!$2:$2,0)),0)</f>
        <v>0</v>
      </c>
      <c r="M75" s="264">
        <f>IFERROR(INDEX('[1]2024'!$A:$Q,MATCH($A$3&amp;$D75,'[1]2024'!$B:$B,0),MATCH(M$4,'[1]2024'!$2:$2,0)),0)+IFERROR(INDEX('[1]2024'!$A:$Q,MATCH($B$3&amp;$D75,'[1]2024'!$B:$B,0),MATCH(M$4,'[1]2024'!$2:$2,0)),0)++IFERROR(INDEX('[1]2024'!$A:$Q,MATCH($C$3&amp;$D75,'[1]2024'!$B:$B,0),MATCH(M$4,'[1]2024'!$2:$2,0)),0)++IFERROR(INDEX('[1]2024'!$A:$Q,MATCH($D$3&amp;$D75,'[1]2024'!$B:$B,0),MATCH(M$4,'[1]2024'!$2:$2,0)),0)</f>
        <v>0</v>
      </c>
      <c r="N75" s="264">
        <f>IFERROR(INDEX('[1]2024'!$A:$Q,MATCH($A$3&amp;$D75,'[1]2024'!$B:$B,0),MATCH(N$4,'[1]2024'!$2:$2,0)),0)+IFERROR(INDEX('[1]2024'!$A:$Q,MATCH($B$3&amp;$D75,'[1]2024'!$B:$B,0),MATCH(N$4,'[1]2024'!$2:$2,0)),0)++IFERROR(INDEX('[1]2024'!$A:$Q,MATCH($C$3&amp;$D75,'[1]2024'!$B:$B,0),MATCH(N$4,'[1]2024'!$2:$2,0)),0)++IFERROR(INDEX('[1]2024'!$A:$Q,MATCH($D$3&amp;$D75,'[1]2024'!$B:$B,0),MATCH(N$4,'[1]2024'!$2:$2,0)),0)</f>
        <v>0</v>
      </c>
      <c r="O75" s="264">
        <f>IFERROR(INDEX('[1]2024'!$A:$Q,MATCH($A$3&amp;$D75,'[1]2024'!$B:$B,0),MATCH(O$4,'[1]2024'!$2:$2,0)),0)+IFERROR(INDEX('[1]2024'!$A:$Q,MATCH($B$3&amp;$D75,'[1]2024'!$B:$B,0),MATCH(O$4,'[1]2024'!$2:$2,0)),0)++IFERROR(INDEX('[1]2024'!$A:$Q,MATCH($C$3&amp;$D75,'[1]2024'!$B:$B,0),MATCH(O$4,'[1]2024'!$2:$2,0)),0)++IFERROR(INDEX('[1]2024'!$A:$Q,MATCH($D$3&amp;$D75,'[1]2024'!$B:$B,0),MATCH(O$4,'[1]2024'!$2:$2,0)),0)</f>
        <v>0</v>
      </c>
      <c r="P75" s="264">
        <f>IFERROR(INDEX('[1]2024'!$A:$Q,MATCH($A$3&amp;$D75,'[1]2024'!$B:$B,0),MATCH(P$4,'[1]2024'!$2:$2,0)),0)+IFERROR(INDEX('[1]2024'!$A:$Q,MATCH($B$3&amp;$D75,'[1]2024'!$B:$B,0),MATCH(P$4,'[1]2024'!$2:$2,0)),0)++IFERROR(INDEX('[1]2024'!$A:$Q,MATCH($C$3&amp;$D75,'[1]2024'!$B:$B,0),MATCH(P$4,'[1]2024'!$2:$2,0)),0)++IFERROR(INDEX('[1]2024'!$A:$Q,MATCH($D$3&amp;$D75,'[1]2024'!$B:$B,0),MATCH(P$4,'[1]2024'!$2:$2,0)),0)</f>
        <v>0</v>
      </c>
      <c r="Q75" s="264">
        <f>IFERROR(INDEX('[1]2024'!$A:$Q,MATCH($A$3&amp;$D75,'[1]2024'!$B:$B,0),MATCH(Q$4,'[1]2024'!$2:$2,0)),0)+IFERROR(INDEX('[1]2024'!$A:$Q,MATCH($B$3&amp;$D75,'[1]2024'!$B:$B,0),MATCH(Q$4,'[1]2024'!$2:$2,0)),0)++IFERROR(INDEX('[1]2024'!$A:$Q,MATCH($C$3&amp;$D75,'[1]2024'!$B:$B,0),MATCH(Q$4,'[1]2024'!$2:$2,0)),0)++IFERROR(INDEX('[1]2024'!$A:$Q,MATCH($D$3&amp;$D75,'[1]2024'!$B:$B,0),MATCH(Q$4,'[1]2024'!$2:$2,0)),0)</f>
        <v>0</v>
      </c>
      <c r="R75" s="264">
        <f>IFERROR(INDEX('[1]2024'!$A:$Q,MATCH($A$3&amp;$D75,'[1]2024'!$B:$B,0),MATCH(R$4,'[1]2024'!$2:$2,0)),0)+IFERROR(INDEX('[1]2024'!$A:$Q,MATCH($B$3&amp;$D75,'[1]2024'!$B:$B,0),MATCH(R$4,'[1]2024'!$2:$2,0)),0)++IFERROR(INDEX('[1]2024'!$A:$Q,MATCH($C$3&amp;$D75,'[1]2024'!$B:$B,0),MATCH(R$4,'[1]2024'!$2:$2,0)),0)++IFERROR(INDEX('[1]2024'!$A:$Q,MATCH($D$3&amp;$D75,'[1]2024'!$B:$B,0),MATCH(R$4,'[1]2024'!$2:$2,0)),0)</f>
        <v>0</v>
      </c>
      <c r="S75" s="264">
        <f>IFERROR(INDEX('[1]2024'!$A:$Q,MATCH($A$3&amp;$D75,'[1]2024'!$B:$B,0),MATCH(S$4,'[1]2024'!$2:$2,0)),0)+IFERROR(INDEX('[1]2024'!$A:$Q,MATCH($B$3&amp;$D75,'[1]2024'!$B:$B,0),MATCH(S$4,'[1]2024'!$2:$2,0)),0)++IFERROR(INDEX('[1]2024'!$A:$Q,MATCH($C$3&amp;$D75,'[1]2024'!$B:$B,0),MATCH(S$4,'[1]2024'!$2:$2,0)),0)++IFERROR(INDEX('[1]2024'!$A:$Q,MATCH($D$3&amp;$D75,'[1]2024'!$B:$B,0),MATCH(S$4,'[1]2024'!$2:$2,0)),0)</f>
        <v>0</v>
      </c>
      <c r="T75" s="75">
        <v>0</v>
      </c>
      <c r="U75" s="245">
        <f t="shared" si="55"/>
        <v>0</v>
      </c>
      <c r="V75" s="246">
        <v>0</v>
      </c>
      <c r="W75" s="247">
        <v>0</v>
      </c>
      <c r="X75" s="247">
        <v>0</v>
      </c>
      <c r="Y75" s="247">
        <v>0</v>
      </c>
      <c r="Z75" s="247">
        <v>0</v>
      </c>
      <c r="AA75" s="247">
        <v>0</v>
      </c>
      <c r="AB75" s="247">
        <v>0</v>
      </c>
      <c r="AC75" s="247">
        <v>0</v>
      </c>
      <c r="AD75" s="247">
        <v>0</v>
      </c>
      <c r="AE75" s="247">
        <v>0</v>
      </c>
      <c r="AF75" s="247">
        <v>0</v>
      </c>
      <c r="AG75" s="248">
        <v>0</v>
      </c>
      <c r="AH75" s="245">
        <f t="shared" si="56"/>
        <v>0</v>
      </c>
      <c r="AI75" s="245"/>
      <c r="AJ75" s="245"/>
      <c r="AK75" s="245"/>
      <c r="AL75" s="245"/>
      <c r="AM75" s="245"/>
      <c r="AN75" s="245"/>
      <c r="AO75" s="245"/>
      <c r="AP75" s="245"/>
      <c r="AQ75" s="245"/>
      <c r="AR75" s="245"/>
      <c r="AS75" s="245"/>
      <c r="AT75" s="245"/>
      <c r="AU75" s="245">
        <f t="shared" si="60"/>
        <v>0</v>
      </c>
      <c r="AV75" s="245">
        <f t="shared" si="3"/>
        <v>0</v>
      </c>
      <c r="AW75" s="245">
        <f t="shared" si="4"/>
        <v>0</v>
      </c>
      <c r="AX75" s="245">
        <f t="shared" si="5"/>
        <v>0</v>
      </c>
      <c r="AY75" s="245">
        <f t="shared" si="57"/>
        <v>0</v>
      </c>
      <c r="AZ75" s="245">
        <f t="shared" si="58"/>
        <v>0</v>
      </c>
      <c r="BA75" s="245">
        <f t="shared" si="59"/>
        <v>0</v>
      </c>
      <c r="BB75" s="250"/>
      <c r="BC75" s="251" t="s">
        <v>24</v>
      </c>
      <c r="BD75" s="261"/>
      <c r="BE75" s="264">
        <v>0</v>
      </c>
      <c r="BF75" s="264">
        <v>0</v>
      </c>
      <c r="BG75" s="264">
        <v>0</v>
      </c>
      <c r="BH75" s="265">
        <f t="shared" si="7"/>
        <v>0</v>
      </c>
    </row>
    <row r="76" spans="1:60" outlineLevel="1" x14ac:dyDescent="0.3">
      <c r="A76" s="71" t="s">
        <v>155</v>
      </c>
      <c r="B76" s="238" t="s">
        <v>147</v>
      </c>
      <c r="C76" s="238" t="s">
        <v>31</v>
      </c>
      <c r="D76" s="239">
        <v>5107180</v>
      </c>
      <c r="E76" s="239" t="s">
        <v>148</v>
      </c>
      <c r="F76" s="277">
        <v>0</v>
      </c>
      <c r="G76" s="245">
        <f t="shared" si="54"/>
        <v>0</v>
      </c>
      <c r="H76" s="264">
        <f>IFERROR(INDEX('[1]2024'!$A:$Q,MATCH($A$3&amp;$D76,'[1]2024'!$B:$B,0),MATCH(H$4,'[1]2024'!$2:$2,0)),0)+IFERROR(INDEX('[1]2024'!$A:$Q,MATCH($B$3&amp;$D76,'[1]2024'!$B:$B,0),MATCH(H$4,'[1]2024'!$2:$2,0)),0)++IFERROR(INDEX('[1]2024'!$A:$Q,MATCH($C$3&amp;$D76,'[1]2024'!$B:$B,0),MATCH(H$4,'[1]2024'!$2:$2,0)),0)++IFERROR(INDEX('[1]2024'!$A:$Q,MATCH($D$3&amp;$D76,'[1]2024'!$B:$B,0),MATCH(H$4,'[1]2024'!$2:$2,0)),0)</f>
        <v>0</v>
      </c>
      <c r="I76" s="264">
        <f>IFERROR(INDEX('[1]2024'!$A:$Q,MATCH($A$3&amp;$D76,'[1]2024'!$B:$B,0),MATCH(I$4,'[1]2024'!$2:$2,0)),0)+IFERROR(INDEX('[1]2024'!$A:$Q,MATCH($B$3&amp;$D76,'[1]2024'!$B:$B,0),MATCH(I$4,'[1]2024'!$2:$2,0)),0)++IFERROR(INDEX('[1]2024'!$A:$Q,MATCH($C$3&amp;$D76,'[1]2024'!$B:$B,0),MATCH(I$4,'[1]2024'!$2:$2,0)),0)++IFERROR(INDEX('[1]2024'!$A:$Q,MATCH($D$3&amp;$D76,'[1]2024'!$B:$B,0),MATCH(I$4,'[1]2024'!$2:$2,0)),0)</f>
        <v>0</v>
      </c>
      <c r="J76" s="264">
        <f>IFERROR(INDEX('[1]2024'!$A:$Q,MATCH($A$3&amp;$D76,'[1]2024'!$B:$B,0),MATCH(J$4,'[1]2024'!$2:$2,0)),0)+IFERROR(INDEX('[1]2024'!$A:$Q,MATCH($B$3&amp;$D76,'[1]2024'!$B:$B,0),MATCH(J$4,'[1]2024'!$2:$2,0)),0)++IFERROR(INDEX('[1]2024'!$A:$Q,MATCH($C$3&amp;$D76,'[1]2024'!$B:$B,0),MATCH(J$4,'[1]2024'!$2:$2,0)),0)++IFERROR(INDEX('[1]2024'!$A:$Q,MATCH($D$3&amp;$D76,'[1]2024'!$B:$B,0),MATCH(J$4,'[1]2024'!$2:$2,0)),0)</f>
        <v>0</v>
      </c>
      <c r="K76" s="264">
        <f>IFERROR(INDEX('[1]2024'!$A:$Q,MATCH($A$3&amp;$D76,'[1]2024'!$B:$B,0),MATCH(K$4,'[1]2024'!$2:$2,0)),0)+IFERROR(INDEX('[1]2024'!$A:$Q,MATCH($B$3&amp;$D76,'[1]2024'!$B:$B,0),MATCH(K$4,'[1]2024'!$2:$2,0)),0)++IFERROR(INDEX('[1]2024'!$A:$Q,MATCH($C$3&amp;$D76,'[1]2024'!$B:$B,0),MATCH(K$4,'[1]2024'!$2:$2,0)),0)++IFERROR(INDEX('[1]2024'!$A:$Q,MATCH($D$3&amp;$D76,'[1]2024'!$B:$B,0),MATCH(K$4,'[1]2024'!$2:$2,0)),0)</f>
        <v>0</v>
      </c>
      <c r="L76" s="264">
        <f>IFERROR(INDEX('[1]2024'!$A:$Q,MATCH($A$3&amp;$D76,'[1]2024'!$B:$B,0),MATCH(L$4,'[1]2024'!$2:$2,0)),0)+IFERROR(INDEX('[1]2024'!$A:$Q,MATCH($B$3&amp;$D76,'[1]2024'!$B:$B,0),MATCH(L$4,'[1]2024'!$2:$2,0)),0)++IFERROR(INDEX('[1]2024'!$A:$Q,MATCH($C$3&amp;$D76,'[1]2024'!$B:$B,0),MATCH(L$4,'[1]2024'!$2:$2,0)),0)++IFERROR(INDEX('[1]2024'!$A:$Q,MATCH($D$3&amp;$D76,'[1]2024'!$B:$B,0),MATCH(L$4,'[1]2024'!$2:$2,0)),0)</f>
        <v>0</v>
      </c>
      <c r="M76" s="264">
        <f>IFERROR(INDEX('[1]2024'!$A:$Q,MATCH($A$3&amp;$D76,'[1]2024'!$B:$B,0),MATCH(M$4,'[1]2024'!$2:$2,0)),0)+IFERROR(INDEX('[1]2024'!$A:$Q,MATCH($B$3&amp;$D76,'[1]2024'!$B:$B,0),MATCH(M$4,'[1]2024'!$2:$2,0)),0)++IFERROR(INDEX('[1]2024'!$A:$Q,MATCH($C$3&amp;$D76,'[1]2024'!$B:$B,0),MATCH(M$4,'[1]2024'!$2:$2,0)),0)++IFERROR(INDEX('[1]2024'!$A:$Q,MATCH($D$3&amp;$D76,'[1]2024'!$B:$B,0),MATCH(M$4,'[1]2024'!$2:$2,0)),0)</f>
        <v>0</v>
      </c>
      <c r="N76" s="264">
        <f>IFERROR(INDEX('[1]2024'!$A:$Q,MATCH($A$3&amp;$D76,'[1]2024'!$B:$B,0),MATCH(N$4,'[1]2024'!$2:$2,0)),0)+IFERROR(INDEX('[1]2024'!$A:$Q,MATCH($B$3&amp;$D76,'[1]2024'!$B:$B,0),MATCH(N$4,'[1]2024'!$2:$2,0)),0)++IFERROR(INDEX('[1]2024'!$A:$Q,MATCH($C$3&amp;$D76,'[1]2024'!$B:$B,0),MATCH(N$4,'[1]2024'!$2:$2,0)),0)++IFERROR(INDEX('[1]2024'!$A:$Q,MATCH($D$3&amp;$D76,'[1]2024'!$B:$B,0),MATCH(N$4,'[1]2024'!$2:$2,0)),0)</f>
        <v>0</v>
      </c>
      <c r="O76" s="264">
        <f>IFERROR(INDEX('[1]2024'!$A:$Q,MATCH($A$3&amp;$D76,'[1]2024'!$B:$B,0),MATCH(O$4,'[1]2024'!$2:$2,0)),0)+IFERROR(INDEX('[1]2024'!$A:$Q,MATCH($B$3&amp;$D76,'[1]2024'!$B:$B,0),MATCH(O$4,'[1]2024'!$2:$2,0)),0)++IFERROR(INDEX('[1]2024'!$A:$Q,MATCH($C$3&amp;$D76,'[1]2024'!$B:$B,0),MATCH(O$4,'[1]2024'!$2:$2,0)),0)++IFERROR(INDEX('[1]2024'!$A:$Q,MATCH($D$3&amp;$D76,'[1]2024'!$B:$B,0),MATCH(O$4,'[1]2024'!$2:$2,0)),0)</f>
        <v>0</v>
      </c>
      <c r="P76" s="264">
        <f>IFERROR(INDEX('[1]2024'!$A:$Q,MATCH($A$3&amp;$D76,'[1]2024'!$B:$B,0),MATCH(P$4,'[1]2024'!$2:$2,0)),0)+IFERROR(INDEX('[1]2024'!$A:$Q,MATCH($B$3&amp;$D76,'[1]2024'!$B:$B,0),MATCH(P$4,'[1]2024'!$2:$2,0)),0)++IFERROR(INDEX('[1]2024'!$A:$Q,MATCH($C$3&amp;$D76,'[1]2024'!$B:$B,0),MATCH(P$4,'[1]2024'!$2:$2,0)),0)++IFERROR(INDEX('[1]2024'!$A:$Q,MATCH($D$3&amp;$D76,'[1]2024'!$B:$B,0),MATCH(P$4,'[1]2024'!$2:$2,0)),0)</f>
        <v>0</v>
      </c>
      <c r="Q76" s="264">
        <f>IFERROR(INDEX('[1]2024'!$A:$Q,MATCH($A$3&amp;$D76,'[1]2024'!$B:$B,0),MATCH(Q$4,'[1]2024'!$2:$2,0)),0)+IFERROR(INDEX('[1]2024'!$A:$Q,MATCH($B$3&amp;$D76,'[1]2024'!$B:$B,0),MATCH(Q$4,'[1]2024'!$2:$2,0)),0)++IFERROR(INDEX('[1]2024'!$A:$Q,MATCH($C$3&amp;$D76,'[1]2024'!$B:$B,0),MATCH(Q$4,'[1]2024'!$2:$2,0)),0)++IFERROR(INDEX('[1]2024'!$A:$Q,MATCH($D$3&amp;$D76,'[1]2024'!$B:$B,0),MATCH(Q$4,'[1]2024'!$2:$2,0)),0)</f>
        <v>0</v>
      </c>
      <c r="R76" s="264">
        <f>IFERROR(INDEX('[1]2024'!$A:$Q,MATCH($A$3&amp;$D76,'[1]2024'!$B:$B,0),MATCH(R$4,'[1]2024'!$2:$2,0)),0)+IFERROR(INDEX('[1]2024'!$A:$Q,MATCH($B$3&amp;$D76,'[1]2024'!$B:$B,0),MATCH(R$4,'[1]2024'!$2:$2,0)),0)++IFERROR(INDEX('[1]2024'!$A:$Q,MATCH($C$3&amp;$D76,'[1]2024'!$B:$B,0),MATCH(R$4,'[1]2024'!$2:$2,0)),0)++IFERROR(INDEX('[1]2024'!$A:$Q,MATCH($D$3&amp;$D76,'[1]2024'!$B:$B,0),MATCH(R$4,'[1]2024'!$2:$2,0)),0)</f>
        <v>0</v>
      </c>
      <c r="S76" s="264">
        <f>IFERROR(INDEX('[1]2024'!$A:$Q,MATCH($A$3&amp;$D76,'[1]2024'!$B:$B,0),MATCH(S$4,'[1]2024'!$2:$2,0)),0)+IFERROR(INDEX('[1]2024'!$A:$Q,MATCH($B$3&amp;$D76,'[1]2024'!$B:$B,0),MATCH(S$4,'[1]2024'!$2:$2,0)),0)++IFERROR(INDEX('[1]2024'!$A:$Q,MATCH($C$3&amp;$D76,'[1]2024'!$B:$B,0),MATCH(S$4,'[1]2024'!$2:$2,0)),0)++IFERROR(INDEX('[1]2024'!$A:$Q,MATCH($D$3&amp;$D76,'[1]2024'!$B:$B,0),MATCH(S$4,'[1]2024'!$2:$2,0)),0)</f>
        <v>0</v>
      </c>
      <c r="T76" s="75">
        <v>0</v>
      </c>
      <c r="U76" s="245">
        <f t="shared" si="55"/>
        <v>0</v>
      </c>
      <c r="V76" s="246">
        <v>0</v>
      </c>
      <c r="W76" s="247">
        <v>0</v>
      </c>
      <c r="X76" s="247">
        <v>0</v>
      </c>
      <c r="Y76" s="247">
        <v>0</v>
      </c>
      <c r="Z76" s="247">
        <v>0</v>
      </c>
      <c r="AA76" s="247">
        <v>0</v>
      </c>
      <c r="AB76" s="247">
        <v>0</v>
      </c>
      <c r="AC76" s="247">
        <v>0</v>
      </c>
      <c r="AD76" s="247">
        <v>0</v>
      </c>
      <c r="AE76" s="247">
        <v>0</v>
      </c>
      <c r="AF76" s="247">
        <v>0</v>
      </c>
      <c r="AG76" s="248">
        <v>0</v>
      </c>
      <c r="AH76" s="245">
        <f t="shared" si="56"/>
        <v>0</v>
      </c>
      <c r="AI76" s="245"/>
      <c r="AJ76" s="245"/>
      <c r="AK76" s="245"/>
      <c r="AL76" s="245"/>
      <c r="AM76" s="245"/>
      <c r="AN76" s="245"/>
      <c r="AO76" s="245"/>
      <c r="AP76" s="245"/>
      <c r="AQ76" s="245"/>
      <c r="AR76" s="245"/>
      <c r="AS76" s="245"/>
      <c r="AT76" s="245"/>
      <c r="AU76" s="245">
        <f t="shared" si="60"/>
        <v>0</v>
      </c>
      <c r="AV76" s="245">
        <f t="shared" si="3"/>
        <v>0</v>
      </c>
      <c r="AW76" s="245">
        <f t="shared" si="4"/>
        <v>0</v>
      </c>
      <c r="AX76" s="245">
        <f t="shared" si="5"/>
        <v>0</v>
      </c>
      <c r="AY76" s="245">
        <f t="shared" si="57"/>
        <v>0</v>
      </c>
      <c r="AZ76" s="245">
        <f t="shared" si="58"/>
        <v>0</v>
      </c>
      <c r="BA76" s="245">
        <f t="shared" si="59"/>
        <v>0</v>
      </c>
      <c r="BB76" s="250"/>
      <c r="BC76" s="251" t="s">
        <v>24</v>
      </c>
      <c r="BD76" s="261"/>
      <c r="BE76" s="264">
        <v>0</v>
      </c>
      <c r="BF76" s="264">
        <v>0</v>
      </c>
      <c r="BG76" s="264">
        <v>0</v>
      </c>
      <c r="BH76" s="265">
        <f t="shared" si="7"/>
        <v>0</v>
      </c>
    </row>
    <row r="77" spans="1:60" outlineLevel="1" x14ac:dyDescent="0.3">
      <c r="A77" s="133" t="s">
        <v>156</v>
      </c>
      <c r="B77" s="238" t="s">
        <v>157</v>
      </c>
      <c r="C77" s="238" t="s">
        <v>31</v>
      </c>
      <c r="D77" s="239">
        <v>5107190</v>
      </c>
      <c r="E77" s="239" t="s">
        <v>148</v>
      </c>
      <c r="F77" s="277">
        <v>0</v>
      </c>
      <c r="G77" s="245">
        <f t="shared" si="54"/>
        <v>0</v>
      </c>
      <c r="H77" s="264">
        <f>IFERROR(INDEX('[1]2024'!$A:$Q,MATCH($A$3&amp;$D77,'[1]2024'!$B:$B,0),MATCH(H$4,'[1]2024'!$2:$2,0)),0)+IFERROR(INDEX('[1]2024'!$A:$Q,MATCH($B$3&amp;$D77,'[1]2024'!$B:$B,0),MATCH(H$4,'[1]2024'!$2:$2,0)),0)++IFERROR(INDEX('[1]2024'!$A:$Q,MATCH($C$3&amp;$D77,'[1]2024'!$B:$B,0),MATCH(H$4,'[1]2024'!$2:$2,0)),0)++IFERROR(INDEX('[1]2024'!$A:$Q,MATCH($D$3&amp;$D77,'[1]2024'!$B:$B,0),MATCH(H$4,'[1]2024'!$2:$2,0)),0)</f>
        <v>0</v>
      </c>
      <c r="I77" s="264">
        <f>IFERROR(INDEX('[1]2024'!$A:$Q,MATCH($A$3&amp;$D77,'[1]2024'!$B:$B,0),MATCH(I$4,'[1]2024'!$2:$2,0)),0)+IFERROR(INDEX('[1]2024'!$A:$Q,MATCH($B$3&amp;$D77,'[1]2024'!$B:$B,0),MATCH(I$4,'[1]2024'!$2:$2,0)),0)++IFERROR(INDEX('[1]2024'!$A:$Q,MATCH($C$3&amp;$D77,'[1]2024'!$B:$B,0),MATCH(I$4,'[1]2024'!$2:$2,0)),0)++IFERROR(INDEX('[1]2024'!$A:$Q,MATCH($D$3&amp;$D77,'[1]2024'!$B:$B,0),MATCH(I$4,'[1]2024'!$2:$2,0)),0)</f>
        <v>0</v>
      </c>
      <c r="J77" s="264">
        <f>IFERROR(INDEX('[1]2024'!$A:$Q,MATCH($A$3&amp;$D77,'[1]2024'!$B:$B,0),MATCH(J$4,'[1]2024'!$2:$2,0)),0)+IFERROR(INDEX('[1]2024'!$A:$Q,MATCH($B$3&amp;$D77,'[1]2024'!$B:$B,0),MATCH(J$4,'[1]2024'!$2:$2,0)),0)++IFERROR(INDEX('[1]2024'!$A:$Q,MATCH($C$3&amp;$D77,'[1]2024'!$B:$B,0),MATCH(J$4,'[1]2024'!$2:$2,0)),0)++IFERROR(INDEX('[1]2024'!$A:$Q,MATCH($D$3&amp;$D77,'[1]2024'!$B:$B,0),MATCH(J$4,'[1]2024'!$2:$2,0)),0)</f>
        <v>0</v>
      </c>
      <c r="K77" s="264">
        <f>IFERROR(INDEX('[1]2024'!$A:$Q,MATCH($A$3&amp;$D77,'[1]2024'!$B:$B,0),MATCH(K$4,'[1]2024'!$2:$2,0)),0)+IFERROR(INDEX('[1]2024'!$A:$Q,MATCH($B$3&amp;$D77,'[1]2024'!$B:$B,0),MATCH(K$4,'[1]2024'!$2:$2,0)),0)++IFERROR(INDEX('[1]2024'!$A:$Q,MATCH($C$3&amp;$D77,'[1]2024'!$B:$B,0),MATCH(K$4,'[1]2024'!$2:$2,0)),0)++IFERROR(INDEX('[1]2024'!$A:$Q,MATCH($D$3&amp;$D77,'[1]2024'!$B:$B,0),MATCH(K$4,'[1]2024'!$2:$2,0)),0)</f>
        <v>0</v>
      </c>
      <c r="L77" s="264">
        <f>IFERROR(INDEX('[1]2024'!$A:$Q,MATCH($A$3&amp;$D77,'[1]2024'!$B:$B,0),MATCH(L$4,'[1]2024'!$2:$2,0)),0)+IFERROR(INDEX('[1]2024'!$A:$Q,MATCH($B$3&amp;$D77,'[1]2024'!$B:$B,0),MATCH(L$4,'[1]2024'!$2:$2,0)),0)++IFERROR(INDEX('[1]2024'!$A:$Q,MATCH($C$3&amp;$D77,'[1]2024'!$B:$B,0),MATCH(L$4,'[1]2024'!$2:$2,0)),0)++IFERROR(INDEX('[1]2024'!$A:$Q,MATCH($D$3&amp;$D77,'[1]2024'!$B:$B,0),MATCH(L$4,'[1]2024'!$2:$2,0)),0)</f>
        <v>0</v>
      </c>
      <c r="M77" s="264">
        <f>IFERROR(INDEX('[1]2024'!$A:$Q,MATCH($A$3&amp;$D77,'[1]2024'!$B:$B,0),MATCH(M$4,'[1]2024'!$2:$2,0)),0)+IFERROR(INDEX('[1]2024'!$A:$Q,MATCH($B$3&amp;$D77,'[1]2024'!$B:$B,0),MATCH(M$4,'[1]2024'!$2:$2,0)),0)++IFERROR(INDEX('[1]2024'!$A:$Q,MATCH($C$3&amp;$D77,'[1]2024'!$B:$B,0),MATCH(M$4,'[1]2024'!$2:$2,0)),0)++IFERROR(INDEX('[1]2024'!$A:$Q,MATCH($D$3&amp;$D77,'[1]2024'!$B:$B,0),MATCH(M$4,'[1]2024'!$2:$2,0)),0)</f>
        <v>0</v>
      </c>
      <c r="N77" s="264">
        <f>IFERROR(INDEX('[1]2024'!$A:$Q,MATCH($A$3&amp;$D77,'[1]2024'!$B:$B,0),MATCH(N$4,'[1]2024'!$2:$2,0)),0)+IFERROR(INDEX('[1]2024'!$A:$Q,MATCH($B$3&amp;$D77,'[1]2024'!$B:$B,0),MATCH(N$4,'[1]2024'!$2:$2,0)),0)++IFERROR(INDEX('[1]2024'!$A:$Q,MATCH($C$3&amp;$D77,'[1]2024'!$B:$B,0),MATCH(N$4,'[1]2024'!$2:$2,0)),0)++IFERROR(INDEX('[1]2024'!$A:$Q,MATCH($D$3&amp;$D77,'[1]2024'!$B:$B,0),MATCH(N$4,'[1]2024'!$2:$2,0)),0)</f>
        <v>0</v>
      </c>
      <c r="O77" s="264">
        <f>IFERROR(INDEX('[1]2024'!$A:$Q,MATCH($A$3&amp;$D77,'[1]2024'!$B:$B,0),MATCH(O$4,'[1]2024'!$2:$2,0)),0)+IFERROR(INDEX('[1]2024'!$A:$Q,MATCH($B$3&amp;$D77,'[1]2024'!$B:$B,0),MATCH(O$4,'[1]2024'!$2:$2,0)),0)++IFERROR(INDEX('[1]2024'!$A:$Q,MATCH($C$3&amp;$D77,'[1]2024'!$B:$B,0),MATCH(O$4,'[1]2024'!$2:$2,0)),0)++IFERROR(INDEX('[1]2024'!$A:$Q,MATCH($D$3&amp;$D77,'[1]2024'!$B:$B,0),MATCH(O$4,'[1]2024'!$2:$2,0)),0)</f>
        <v>0</v>
      </c>
      <c r="P77" s="264">
        <f>IFERROR(INDEX('[1]2024'!$A:$Q,MATCH($A$3&amp;$D77,'[1]2024'!$B:$B,0),MATCH(P$4,'[1]2024'!$2:$2,0)),0)+IFERROR(INDEX('[1]2024'!$A:$Q,MATCH($B$3&amp;$D77,'[1]2024'!$B:$B,0),MATCH(P$4,'[1]2024'!$2:$2,0)),0)++IFERROR(INDEX('[1]2024'!$A:$Q,MATCH($C$3&amp;$D77,'[1]2024'!$B:$B,0),MATCH(P$4,'[1]2024'!$2:$2,0)),0)++IFERROR(INDEX('[1]2024'!$A:$Q,MATCH($D$3&amp;$D77,'[1]2024'!$B:$B,0),MATCH(P$4,'[1]2024'!$2:$2,0)),0)</f>
        <v>0</v>
      </c>
      <c r="Q77" s="264">
        <f>IFERROR(INDEX('[1]2024'!$A:$Q,MATCH($A$3&amp;$D77,'[1]2024'!$B:$B,0),MATCH(Q$4,'[1]2024'!$2:$2,0)),0)+IFERROR(INDEX('[1]2024'!$A:$Q,MATCH($B$3&amp;$D77,'[1]2024'!$B:$B,0),MATCH(Q$4,'[1]2024'!$2:$2,0)),0)++IFERROR(INDEX('[1]2024'!$A:$Q,MATCH($C$3&amp;$D77,'[1]2024'!$B:$B,0),MATCH(Q$4,'[1]2024'!$2:$2,0)),0)++IFERROR(INDEX('[1]2024'!$A:$Q,MATCH($D$3&amp;$D77,'[1]2024'!$B:$B,0),MATCH(Q$4,'[1]2024'!$2:$2,0)),0)</f>
        <v>0</v>
      </c>
      <c r="R77" s="264">
        <f>IFERROR(INDEX('[1]2024'!$A:$Q,MATCH($A$3&amp;$D77,'[1]2024'!$B:$B,0),MATCH(R$4,'[1]2024'!$2:$2,0)),0)+IFERROR(INDEX('[1]2024'!$A:$Q,MATCH($B$3&amp;$D77,'[1]2024'!$B:$B,0),MATCH(R$4,'[1]2024'!$2:$2,0)),0)++IFERROR(INDEX('[1]2024'!$A:$Q,MATCH($C$3&amp;$D77,'[1]2024'!$B:$B,0),MATCH(R$4,'[1]2024'!$2:$2,0)),0)++IFERROR(INDEX('[1]2024'!$A:$Q,MATCH($D$3&amp;$D77,'[1]2024'!$B:$B,0),MATCH(R$4,'[1]2024'!$2:$2,0)),0)</f>
        <v>0</v>
      </c>
      <c r="S77" s="264">
        <f>IFERROR(INDEX('[1]2024'!$A:$Q,MATCH($A$3&amp;$D77,'[1]2024'!$B:$B,0),MATCH(S$4,'[1]2024'!$2:$2,0)),0)+IFERROR(INDEX('[1]2024'!$A:$Q,MATCH($B$3&amp;$D77,'[1]2024'!$B:$B,0),MATCH(S$4,'[1]2024'!$2:$2,0)),0)++IFERROR(INDEX('[1]2024'!$A:$Q,MATCH($C$3&amp;$D77,'[1]2024'!$B:$B,0),MATCH(S$4,'[1]2024'!$2:$2,0)),0)++IFERROR(INDEX('[1]2024'!$A:$Q,MATCH($D$3&amp;$D77,'[1]2024'!$B:$B,0),MATCH(S$4,'[1]2024'!$2:$2,0)),0)</f>
        <v>0</v>
      </c>
      <c r="T77" s="75">
        <v>0</v>
      </c>
      <c r="U77" s="245">
        <f t="shared" si="55"/>
        <v>0</v>
      </c>
      <c r="V77" s="246">
        <v>0</v>
      </c>
      <c r="W77" s="247">
        <v>0</v>
      </c>
      <c r="X77" s="247">
        <v>0</v>
      </c>
      <c r="Y77" s="293">
        <v>0</v>
      </c>
      <c r="Z77" s="293">
        <v>0</v>
      </c>
      <c r="AA77" s="294">
        <v>0</v>
      </c>
      <c r="AB77" s="247">
        <v>0</v>
      </c>
      <c r="AC77" s="247">
        <v>0</v>
      </c>
      <c r="AD77" s="247">
        <v>0</v>
      </c>
      <c r="AE77" s="247">
        <v>0</v>
      </c>
      <c r="AF77" s="247">
        <v>0</v>
      </c>
      <c r="AG77" s="248">
        <v>0</v>
      </c>
      <c r="AH77" s="245">
        <f t="shared" si="56"/>
        <v>0</v>
      </c>
      <c r="AI77" s="245"/>
      <c r="AJ77" s="245"/>
      <c r="AK77" s="245"/>
      <c r="AL77" s="245"/>
      <c r="AM77" s="245"/>
      <c r="AN77" s="245"/>
      <c r="AO77" s="245"/>
      <c r="AP77" s="245"/>
      <c r="AQ77" s="245"/>
      <c r="AR77" s="245"/>
      <c r="AS77" s="245"/>
      <c r="AT77" s="245"/>
      <c r="AU77" s="245">
        <f t="shared" si="60"/>
        <v>0</v>
      </c>
      <c r="AV77" s="245">
        <f t="shared" si="3"/>
        <v>0</v>
      </c>
      <c r="AW77" s="245">
        <f t="shared" si="4"/>
        <v>0</v>
      </c>
      <c r="AX77" s="245">
        <f t="shared" si="5"/>
        <v>0</v>
      </c>
      <c r="AY77" s="245">
        <f t="shared" si="57"/>
        <v>0</v>
      </c>
      <c r="AZ77" s="245">
        <f t="shared" si="58"/>
        <v>0</v>
      </c>
      <c r="BA77" s="245">
        <f t="shared" si="59"/>
        <v>0</v>
      </c>
      <c r="BB77" s="290"/>
      <c r="BC77" s="251" t="s">
        <v>24</v>
      </c>
      <c r="BD77" s="261"/>
      <c r="BE77" s="264">
        <v>0</v>
      </c>
      <c r="BF77" s="264">
        <v>0</v>
      </c>
      <c r="BG77" s="264">
        <v>0</v>
      </c>
      <c r="BH77" s="265">
        <f t="shared" si="7"/>
        <v>0</v>
      </c>
    </row>
    <row r="78" spans="1:60" outlineLevel="1" x14ac:dyDescent="0.3">
      <c r="A78" s="71" t="s">
        <v>158</v>
      </c>
      <c r="B78" s="238" t="s">
        <v>159</v>
      </c>
      <c r="C78" s="238" t="s">
        <v>31</v>
      </c>
      <c r="D78" s="239">
        <v>5107210</v>
      </c>
      <c r="E78" s="239" t="s">
        <v>160</v>
      </c>
      <c r="F78" s="277">
        <v>0</v>
      </c>
      <c r="G78" s="245">
        <f t="shared" si="54"/>
        <v>0</v>
      </c>
      <c r="H78" s="264">
        <f>IFERROR(INDEX('[1]2024'!$A:$Q,MATCH($A$3&amp;$D78,'[1]2024'!$B:$B,0),MATCH(H$4,'[1]2024'!$2:$2,0)),0)+IFERROR(INDEX('[1]2024'!$A:$Q,MATCH($B$3&amp;$D78,'[1]2024'!$B:$B,0),MATCH(H$4,'[1]2024'!$2:$2,0)),0)++IFERROR(INDEX('[1]2024'!$A:$Q,MATCH($C$3&amp;$D78,'[1]2024'!$B:$B,0),MATCH(H$4,'[1]2024'!$2:$2,0)),0)++IFERROR(INDEX('[1]2024'!$A:$Q,MATCH($D$3&amp;$D78,'[1]2024'!$B:$B,0),MATCH(H$4,'[1]2024'!$2:$2,0)),0)</f>
        <v>0</v>
      </c>
      <c r="I78" s="264">
        <f>IFERROR(INDEX('[1]2024'!$A:$Q,MATCH($A$3&amp;$D78,'[1]2024'!$B:$B,0),MATCH(I$4,'[1]2024'!$2:$2,0)),0)+IFERROR(INDEX('[1]2024'!$A:$Q,MATCH($B$3&amp;$D78,'[1]2024'!$B:$B,0),MATCH(I$4,'[1]2024'!$2:$2,0)),0)++IFERROR(INDEX('[1]2024'!$A:$Q,MATCH($C$3&amp;$D78,'[1]2024'!$B:$B,0),MATCH(I$4,'[1]2024'!$2:$2,0)),0)++IFERROR(INDEX('[1]2024'!$A:$Q,MATCH($D$3&amp;$D78,'[1]2024'!$B:$B,0),MATCH(I$4,'[1]2024'!$2:$2,0)),0)</f>
        <v>0</v>
      </c>
      <c r="J78" s="264">
        <f>IFERROR(INDEX('[1]2024'!$A:$Q,MATCH($A$3&amp;$D78,'[1]2024'!$B:$B,0),MATCH(J$4,'[1]2024'!$2:$2,0)),0)+IFERROR(INDEX('[1]2024'!$A:$Q,MATCH($B$3&amp;$D78,'[1]2024'!$B:$B,0),MATCH(J$4,'[1]2024'!$2:$2,0)),0)++IFERROR(INDEX('[1]2024'!$A:$Q,MATCH($C$3&amp;$D78,'[1]2024'!$B:$B,0),MATCH(J$4,'[1]2024'!$2:$2,0)),0)++IFERROR(INDEX('[1]2024'!$A:$Q,MATCH($D$3&amp;$D78,'[1]2024'!$B:$B,0),MATCH(J$4,'[1]2024'!$2:$2,0)),0)</f>
        <v>0</v>
      </c>
      <c r="K78" s="264">
        <f>IFERROR(INDEX('[1]2024'!$A:$Q,MATCH($A$3&amp;$D78,'[1]2024'!$B:$B,0),MATCH(K$4,'[1]2024'!$2:$2,0)),0)+IFERROR(INDEX('[1]2024'!$A:$Q,MATCH($B$3&amp;$D78,'[1]2024'!$B:$B,0),MATCH(K$4,'[1]2024'!$2:$2,0)),0)++IFERROR(INDEX('[1]2024'!$A:$Q,MATCH($C$3&amp;$D78,'[1]2024'!$B:$B,0),MATCH(K$4,'[1]2024'!$2:$2,0)),0)++IFERROR(INDEX('[1]2024'!$A:$Q,MATCH($D$3&amp;$D78,'[1]2024'!$B:$B,0),MATCH(K$4,'[1]2024'!$2:$2,0)),0)</f>
        <v>0</v>
      </c>
      <c r="L78" s="264">
        <f>IFERROR(INDEX('[1]2024'!$A:$Q,MATCH($A$3&amp;$D78,'[1]2024'!$B:$B,0),MATCH(L$4,'[1]2024'!$2:$2,0)),0)+IFERROR(INDEX('[1]2024'!$A:$Q,MATCH($B$3&amp;$D78,'[1]2024'!$B:$B,0),MATCH(L$4,'[1]2024'!$2:$2,0)),0)++IFERROR(INDEX('[1]2024'!$A:$Q,MATCH($C$3&amp;$D78,'[1]2024'!$B:$B,0),MATCH(L$4,'[1]2024'!$2:$2,0)),0)++IFERROR(INDEX('[1]2024'!$A:$Q,MATCH($D$3&amp;$D78,'[1]2024'!$B:$B,0),MATCH(L$4,'[1]2024'!$2:$2,0)),0)</f>
        <v>0</v>
      </c>
      <c r="M78" s="264">
        <f>IFERROR(INDEX('[1]2024'!$A:$Q,MATCH($A$3&amp;$D78,'[1]2024'!$B:$B,0),MATCH(M$4,'[1]2024'!$2:$2,0)),0)+IFERROR(INDEX('[1]2024'!$A:$Q,MATCH($B$3&amp;$D78,'[1]2024'!$B:$B,0),MATCH(M$4,'[1]2024'!$2:$2,0)),0)++IFERROR(INDEX('[1]2024'!$A:$Q,MATCH($C$3&amp;$D78,'[1]2024'!$B:$B,0),MATCH(M$4,'[1]2024'!$2:$2,0)),0)++IFERROR(INDEX('[1]2024'!$A:$Q,MATCH($D$3&amp;$D78,'[1]2024'!$B:$B,0),MATCH(M$4,'[1]2024'!$2:$2,0)),0)</f>
        <v>0</v>
      </c>
      <c r="N78" s="264">
        <f>IFERROR(INDEX('[1]2024'!$A:$Q,MATCH($A$3&amp;$D78,'[1]2024'!$B:$B,0),MATCH(N$4,'[1]2024'!$2:$2,0)),0)+IFERROR(INDEX('[1]2024'!$A:$Q,MATCH($B$3&amp;$D78,'[1]2024'!$B:$B,0),MATCH(N$4,'[1]2024'!$2:$2,0)),0)++IFERROR(INDEX('[1]2024'!$A:$Q,MATCH($C$3&amp;$D78,'[1]2024'!$B:$B,0),MATCH(N$4,'[1]2024'!$2:$2,0)),0)++IFERROR(INDEX('[1]2024'!$A:$Q,MATCH($D$3&amp;$D78,'[1]2024'!$B:$B,0),MATCH(N$4,'[1]2024'!$2:$2,0)),0)</f>
        <v>0</v>
      </c>
      <c r="O78" s="264">
        <f>IFERROR(INDEX('[1]2024'!$A:$Q,MATCH($A$3&amp;$D78,'[1]2024'!$B:$B,0),MATCH(O$4,'[1]2024'!$2:$2,0)),0)+IFERROR(INDEX('[1]2024'!$A:$Q,MATCH($B$3&amp;$D78,'[1]2024'!$B:$B,0),MATCH(O$4,'[1]2024'!$2:$2,0)),0)++IFERROR(INDEX('[1]2024'!$A:$Q,MATCH($C$3&amp;$D78,'[1]2024'!$B:$B,0),MATCH(O$4,'[1]2024'!$2:$2,0)),0)++IFERROR(INDEX('[1]2024'!$A:$Q,MATCH($D$3&amp;$D78,'[1]2024'!$B:$B,0),MATCH(O$4,'[1]2024'!$2:$2,0)),0)</f>
        <v>0</v>
      </c>
      <c r="P78" s="264">
        <f>IFERROR(INDEX('[1]2024'!$A:$Q,MATCH($A$3&amp;$D78,'[1]2024'!$B:$B,0),MATCH(P$4,'[1]2024'!$2:$2,0)),0)+IFERROR(INDEX('[1]2024'!$A:$Q,MATCH($B$3&amp;$D78,'[1]2024'!$B:$B,0),MATCH(P$4,'[1]2024'!$2:$2,0)),0)++IFERROR(INDEX('[1]2024'!$A:$Q,MATCH($C$3&amp;$D78,'[1]2024'!$B:$B,0),MATCH(P$4,'[1]2024'!$2:$2,0)),0)++IFERROR(INDEX('[1]2024'!$A:$Q,MATCH($D$3&amp;$D78,'[1]2024'!$B:$B,0),MATCH(P$4,'[1]2024'!$2:$2,0)),0)</f>
        <v>0</v>
      </c>
      <c r="Q78" s="264">
        <f>IFERROR(INDEX('[1]2024'!$A:$Q,MATCH($A$3&amp;$D78,'[1]2024'!$B:$B,0),MATCH(Q$4,'[1]2024'!$2:$2,0)),0)+IFERROR(INDEX('[1]2024'!$A:$Q,MATCH($B$3&amp;$D78,'[1]2024'!$B:$B,0),MATCH(Q$4,'[1]2024'!$2:$2,0)),0)++IFERROR(INDEX('[1]2024'!$A:$Q,MATCH($C$3&amp;$D78,'[1]2024'!$B:$B,0),MATCH(Q$4,'[1]2024'!$2:$2,0)),0)++IFERROR(INDEX('[1]2024'!$A:$Q,MATCH($D$3&amp;$D78,'[1]2024'!$B:$B,0),MATCH(Q$4,'[1]2024'!$2:$2,0)),0)</f>
        <v>0</v>
      </c>
      <c r="R78" s="264">
        <f>IFERROR(INDEX('[1]2024'!$A:$Q,MATCH($A$3&amp;$D78,'[1]2024'!$B:$B,0),MATCH(R$4,'[1]2024'!$2:$2,0)),0)+IFERROR(INDEX('[1]2024'!$A:$Q,MATCH($B$3&amp;$D78,'[1]2024'!$B:$B,0),MATCH(R$4,'[1]2024'!$2:$2,0)),0)++IFERROR(INDEX('[1]2024'!$A:$Q,MATCH($C$3&amp;$D78,'[1]2024'!$B:$B,0),MATCH(R$4,'[1]2024'!$2:$2,0)),0)++IFERROR(INDEX('[1]2024'!$A:$Q,MATCH($D$3&amp;$D78,'[1]2024'!$B:$B,0),MATCH(R$4,'[1]2024'!$2:$2,0)),0)</f>
        <v>0</v>
      </c>
      <c r="S78" s="264">
        <f>IFERROR(INDEX('[1]2024'!$A:$Q,MATCH($A$3&amp;$D78,'[1]2024'!$B:$B,0),MATCH(S$4,'[1]2024'!$2:$2,0)),0)+IFERROR(INDEX('[1]2024'!$A:$Q,MATCH($B$3&amp;$D78,'[1]2024'!$B:$B,0),MATCH(S$4,'[1]2024'!$2:$2,0)),0)++IFERROR(INDEX('[1]2024'!$A:$Q,MATCH($C$3&amp;$D78,'[1]2024'!$B:$B,0),MATCH(S$4,'[1]2024'!$2:$2,0)),0)++IFERROR(INDEX('[1]2024'!$A:$Q,MATCH($D$3&amp;$D78,'[1]2024'!$B:$B,0),MATCH(S$4,'[1]2024'!$2:$2,0)),0)</f>
        <v>0</v>
      </c>
      <c r="T78" s="75">
        <v>0</v>
      </c>
      <c r="U78" s="245">
        <f t="shared" si="55"/>
        <v>0</v>
      </c>
      <c r="V78" s="246">
        <v>0</v>
      </c>
      <c r="W78" s="247">
        <v>0</v>
      </c>
      <c r="X78" s="247">
        <v>0</v>
      </c>
      <c r="Y78" s="247">
        <v>0</v>
      </c>
      <c r="Z78" s="247">
        <v>0</v>
      </c>
      <c r="AA78" s="247">
        <v>0</v>
      </c>
      <c r="AB78" s="247">
        <v>0</v>
      </c>
      <c r="AC78" s="247">
        <v>0</v>
      </c>
      <c r="AD78" s="247">
        <v>0</v>
      </c>
      <c r="AE78" s="247">
        <v>0</v>
      </c>
      <c r="AF78" s="247">
        <v>0</v>
      </c>
      <c r="AG78" s="248">
        <v>0</v>
      </c>
      <c r="AH78" s="245">
        <f t="shared" si="56"/>
        <v>0</v>
      </c>
      <c r="AI78" s="245"/>
      <c r="AJ78" s="245"/>
      <c r="AK78" s="245"/>
      <c r="AL78" s="245"/>
      <c r="AM78" s="245"/>
      <c r="AN78" s="245"/>
      <c r="AO78" s="245"/>
      <c r="AP78" s="245"/>
      <c r="AQ78" s="245"/>
      <c r="AR78" s="245"/>
      <c r="AS78" s="245"/>
      <c r="AT78" s="245"/>
      <c r="AU78" s="245">
        <f t="shared" si="60"/>
        <v>0</v>
      </c>
      <c r="AV78" s="245">
        <f t="shared" si="3"/>
        <v>0</v>
      </c>
      <c r="AW78" s="245">
        <f t="shared" si="4"/>
        <v>0</v>
      </c>
      <c r="AX78" s="245">
        <f t="shared" si="5"/>
        <v>0</v>
      </c>
      <c r="AY78" s="245">
        <f t="shared" si="57"/>
        <v>0</v>
      </c>
      <c r="AZ78" s="245">
        <f t="shared" si="58"/>
        <v>0</v>
      </c>
      <c r="BA78" s="245">
        <f t="shared" si="59"/>
        <v>0</v>
      </c>
      <c r="BB78" s="250"/>
      <c r="BC78" s="251" t="s">
        <v>24</v>
      </c>
      <c r="BD78" s="261"/>
      <c r="BE78" s="264">
        <v>0</v>
      </c>
      <c r="BF78" s="264">
        <v>0</v>
      </c>
      <c r="BG78" s="264">
        <v>0</v>
      </c>
      <c r="BH78" s="265">
        <f t="shared" si="7"/>
        <v>0</v>
      </c>
    </row>
    <row r="79" spans="1:60" x14ac:dyDescent="0.3">
      <c r="A79" s="57" t="s">
        <v>161</v>
      </c>
      <c r="B79" s="256" t="s">
        <v>21</v>
      </c>
      <c r="C79" s="256"/>
      <c r="D79" s="257"/>
      <c r="E79" s="257"/>
      <c r="F79" s="272">
        <v>0</v>
      </c>
      <c r="G79" s="258">
        <f t="shared" ref="G79" si="61">SUM(G80:G87)</f>
        <v>0</v>
      </c>
      <c r="H79" s="259">
        <f t="shared" ref="H79:S79" si="62">SUM(H80:H87)</f>
        <v>0</v>
      </c>
      <c r="I79" s="260">
        <f t="shared" si="62"/>
        <v>0</v>
      </c>
      <c r="J79" s="260">
        <f t="shared" si="62"/>
        <v>0</v>
      </c>
      <c r="K79" s="260">
        <f t="shared" si="62"/>
        <v>0</v>
      </c>
      <c r="L79" s="260">
        <f t="shared" si="62"/>
        <v>0</v>
      </c>
      <c r="M79" s="260">
        <f t="shared" si="62"/>
        <v>0</v>
      </c>
      <c r="N79" s="260">
        <f t="shared" si="62"/>
        <v>0</v>
      </c>
      <c r="O79" s="260">
        <f t="shared" si="62"/>
        <v>0</v>
      </c>
      <c r="P79" s="260">
        <f t="shared" si="62"/>
        <v>0</v>
      </c>
      <c r="Q79" s="260">
        <f t="shared" si="62"/>
        <v>0</v>
      </c>
      <c r="R79" s="260">
        <f t="shared" si="62"/>
        <v>0</v>
      </c>
      <c r="S79" s="260">
        <f t="shared" si="62"/>
        <v>0</v>
      </c>
      <c r="T79" s="64">
        <v>0</v>
      </c>
      <c r="U79" s="258">
        <f t="shared" ref="U79:Z79" si="63">SUM(U80:U87)</f>
        <v>0</v>
      </c>
      <c r="V79" s="262">
        <f t="shared" si="63"/>
        <v>0</v>
      </c>
      <c r="W79" s="273">
        <f t="shared" si="63"/>
        <v>0</v>
      </c>
      <c r="X79" s="273">
        <f t="shared" si="63"/>
        <v>0</v>
      </c>
      <c r="Y79" s="273">
        <f t="shared" si="63"/>
        <v>0</v>
      </c>
      <c r="Z79" s="273">
        <f t="shared" si="63"/>
        <v>0</v>
      </c>
      <c r="AA79" s="273">
        <v>0</v>
      </c>
      <c r="AB79" s="273">
        <v>0</v>
      </c>
      <c r="AC79" s="273">
        <v>0</v>
      </c>
      <c r="AD79" s="273">
        <v>0</v>
      </c>
      <c r="AE79" s="273">
        <v>0</v>
      </c>
      <c r="AF79" s="273">
        <v>0</v>
      </c>
      <c r="AG79" s="274">
        <v>0</v>
      </c>
      <c r="AH79" s="258">
        <f t="shared" ref="AH79:AT79" si="64">SUM(AH80:AH87)</f>
        <v>0</v>
      </c>
      <c r="AI79" s="258">
        <f t="shared" si="64"/>
        <v>0</v>
      </c>
      <c r="AJ79" s="258">
        <f t="shared" si="64"/>
        <v>0</v>
      </c>
      <c r="AK79" s="258">
        <f t="shared" si="64"/>
        <v>0</v>
      </c>
      <c r="AL79" s="258">
        <f t="shared" si="64"/>
        <v>0</v>
      </c>
      <c r="AM79" s="258">
        <f t="shared" si="64"/>
        <v>0</v>
      </c>
      <c r="AN79" s="258">
        <f t="shared" si="64"/>
        <v>0</v>
      </c>
      <c r="AO79" s="258">
        <f t="shared" si="64"/>
        <v>0</v>
      </c>
      <c r="AP79" s="258">
        <f t="shared" si="64"/>
        <v>0</v>
      </c>
      <c r="AQ79" s="258">
        <f t="shared" si="64"/>
        <v>0</v>
      </c>
      <c r="AR79" s="258">
        <f t="shared" si="64"/>
        <v>0</v>
      </c>
      <c r="AS79" s="258">
        <f t="shared" si="64"/>
        <v>0</v>
      </c>
      <c r="AT79" s="258">
        <f t="shared" si="64"/>
        <v>0</v>
      </c>
      <c r="AU79" s="258">
        <f t="shared" si="60"/>
        <v>0</v>
      </c>
      <c r="AV79" s="258">
        <f t="shared" si="3"/>
        <v>0</v>
      </c>
      <c r="AW79" s="258">
        <f t="shared" si="4"/>
        <v>0</v>
      </c>
      <c r="AX79" s="258">
        <f t="shared" si="5"/>
        <v>0</v>
      </c>
      <c r="AY79" s="258">
        <f>SUM(AY80:AY87)</f>
        <v>0</v>
      </c>
      <c r="AZ79" s="258">
        <f t="shared" ref="AZ79:BA79" si="65">SUM(AZ80:AZ87)</f>
        <v>0</v>
      </c>
      <c r="BA79" s="258">
        <f t="shared" si="65"/>
        <v>0</v>
      </c>
      <c r="BB79" s="250"/>
      <c r="BC79" s="275"/>
      <c r="BD79" s="276"/>
      <c r="BE79" s="262">
        <f>SUM(BE80:BE87)</f>
        <v>0</v>
      </c>
      <c r="BF79" s="262">
        <f>SUM(BF80:BF87)</f>
        <v>0</v>
      </c>
      <c r="BG79" s="262">
        <v>0</v>
      </c>
      <c r="BH79" s="263">
        <f t="shared" si="7"/>
        <v>0</v>
      </c>
    </row>
    <row r="80" spans="1:60" outlineLevel="1" x14ac:dyDescent="0.3">
      <c r="A80" s="71" t="s">
        <v>162</v>
      </c>
      <c r="B80" s="238" t="s">
        <v>163</v>
      </c>
      <c r="C80" s="238" t="s">
        <v>31</v>
      </c>
      <c r="D80" s="239">
        <v>5108110</v>
      </c>
      <c r="E80" s="239" t="s">
        <v>164</v>
      </c>
      <c r="F80" s="277">
        <v>0</v>
      </c>
      <c r="G80" s="245">
        <f t="shared" ref="G80:G87" si="66">SUM(H80:S80)</f>
        <v>0</v>
      </c>
      <c r="H80" s="264">
        <f>IFERROR(INDEX('[1]2024'!$A:$Q,MATCH($A$3&amp;$D80,'[1]2024'!$B:$B,0),MATCH(H$4,'[1]2024'!$2:$2,0)),0)+IFERROR(INDEX('[1]2024'!$A:$Q,MATCH($B$3&amp;$D80,'[1]2024'!$B:$B,0),MATCH(H$4,'[1]2024'!$2:$2,0)),0)++IFERROR(INDEX('[1]2024'!$A:$Q,MATCH($C$3&amp;$D80,'[1]2024'!$B:$B,0),MATCH(H$4,'[1]2024'!$2:$2,0)),0)++IFERROR(INDEX('[1]2024'!$A:$Q,MATCH($D$3&amp;$D80,'[1]2024'!$B:$B,0),MATCH(H$4,'[1]2024'!$2:$2,0)),0)</f>
        <v>0</v>
      </c>
      <c r="I80" s="264">
        <f>IFERROR(INDEX('[1]2024'!$A:$Q,MATCH($A$3&amp;$D80,'[1]2024'!$B:$B,0),MATCH(I$4,'[1]2024'!$2:$2,0)),0)+IFERROR(INDEX('[1]2024'!$A:$Q,MATCH($B$3&amp;$D80,'[1]2024'!$B:$B,0),MATCH(I$4,'[1]2024'!$2:$2,0)),0)++IFERROR(INDEX('[1]2024'!$A:$Q,MATCH($C$3&amp;$D80,'[1]2024'!$B:$B,0),MATCH(I$4,'[1]2024'!$2:$2,0)),0)++IFERROR(INDEX('[1]2024'!$A:$Q,MATCH($D$3&amp;$D80,'[1]2024'!$B:$B,0),MATCH(I$4,'[1]2024'!$2:$2,0)),0)</f>
        <v>0</v>
      </c>
      <c r="J80" s="264">
        <f>IFERROR(INDEX('[1]2024'!$A:$Q,MATCH($A$3&amp;$D80,'[1]2024'!$B:$B,0),MATCH(J$4,'[1]2024'!$2:$2,0)),0)+IFERROR(INDEX('[1]2024'!$A:$Q,MATCH($B$3&amp;$D80,'[1]2024'!$B:$B,0),MATCH(J$4,'[1]2024'!$2:$2,0)),0)++IFERROR(INDEX('[1]2024'!$A:$Q,MATCH($C$3&amp;$D80,'[1]2024'!$B:$B,0),MATCH(J$4,'[1]2024'!$2:$2,0)),0)++IFERROR(INDEX('[1]2024'!$A:$Q,MATCH($D$3&amp;$D80,'[1]2024'!$B:$B,0),MATCH(J$4,'[1]2024'!$2:$2,0)),0)</f>
        <v>0</v>
      </c>
      <c r="K80" s="264">
        <f>IFERROR(INDEX('[1]2024'!$A:$Q,MATCH($A$3&amp;$D80,'[1]2024'!$B:$B,0),MATCH(K$4,'[1]2024'!$2:$2,0)),0)+IFERROR(INDEX('[1]2024'!$A:$Q,MATCH($B$3&amp;$D80,'[1]2024'!$B:$B,0),MATCH(K$4,'[1]2024'!$2:$2,0)),0)++IFERROR(INDEX('[1]2024'!$A:$Q,MATCH($C$3&amp;$D80,'[1]2024'!$B:$B,0),MATCH(K$4,'[1]2024'!$2:$2,0)),0)++IFERROR(INDEX('[1]2024'!$A:$Q,MATCH($D$3&amp;$D80,'[1]2024'!$B:$B,0),MATCH(K$4,'[1]2024'!$2:$2,0)),0)</f>
        <v>0</v>
      </c>
      <c r="L80" s="264">
        <f>IFERROR(INDEX('[1]2024'!$A:$Q,MATCH($A$3&amp;$D80,'[1]2024'!$B:$B,0),MATCH(L$4,'[1]2024'!$2:$2,0)),0)+IFERROR(INDEX('[1]2024'!$A:$Q,MATCH($B$3&amp;$D80,'[1]2024'!$B:$B,0),MATCH(L$4,'[1]2024'!$2:$2,0)),0)++IFERROR(INDEX('[1]2024'!$A:$Q,MATCH($C$3&amp;$D80,'[1]2024'!$B:$B,0),MATCH(L$4,'[1]2024'!$2:$2,0)),0)++IFERROR(INDEX('[1]2024'!$A:$Q,MATCH($D$3&amp;$D80,'[1]2024'!$B:$B,0),MATCH(L$4,'[1]2024'!$2:$2,0)),0)</f>
        <v>0</v>
      </c>
      <c r="M80" s="264">
        <f>IFERROR(INDEX('[1]2024'!$A:$Q,MATCH($A$3&amp;$D80,'[1]2024'!$B:$B,0),MATCH(M$4,'[1]2024'!$2:$2,0)),0)+IFERROR(INDEX('[1]2024'!$A:$Q,MATCH($B$3&amp;$D80,'[1]2024'!$B:$B,0),MATCH(M$4,'[1]2024'!$2:$2,0)),0)++IFERROR(INDEX('[1]2024'!$A:$Q,MATCH($C$3&amp;$D80,'[1]2024'!$B:$B,0),MATCH(M$4,'[1]2024'!$2:$2,0)),0)++IFERROR(INDEX('[1]2024'!$A:$Q,MATCH($D$3&amp;$D80,'[1]2024'!$B:$B,0),MATCH(M$4,'[1]2024'!$2:$2,0)),0)</f>
        <v>0</v>
      </c>
      <c r="N80" s="264">
        <f>IFERROR(INDEX('[1]2024'!$A:$Q,MATCH($A$3&amp;$D80,'[1]2024'!$B:$B,0),MATCH(N$4,'[1]2024'!$2:$2,0)),0)+IFERROR(INDEX('[1]2024'!$A:$Q,MATCH($B$3&amp;$D80,'[1]2024'!$B:$B,0),MATCH(N$4,'[1]2024'!$2:$2,0)),0)++IFERROR(INDEX('[1]2024'!$A:$Q,MATCH($C$3&amp;$D80,'[1]2024'!$B:$B,0),MATCH(N$4,'[1]2024'!$2:$2,0)),0)++IFERROR(INDEX('[1]2024'!$A:$Q,MATCH($D$3&amp;$D80,'[1]2024'!$B:$B,0),MATCH(N$4,'[1]2024'!$2:$2,0)),0)</f>
        <v>0</v>
      </c>
      <c r="O80" s="264">
        <f>IFERROR(INDEX('[1]2024'!$A:$Q,MATCH($A$3&amp;$D80,'[1]2024'!$B:$B,0),MATCH(O$4,'[1]2024'!$2:$2,0)),0)+IFERROR(INDEX('[1]2024'!$A:$Q,MATCH($B$3&amp;$D80,'[1]2024'!$B:$B,0),MATCH(O$4,'[1]2024'!$2:$2,0)),0)++IFERROR(INDEX('[1]2024'!$A:$Q,MATCH($C$3&amp;$D80,'[1]2024'!$B:$B,0),MATCH(O$4,'[1]2024'!$2:$2,0)),0)++IFERROR(INDEX('[1]2024'!$A:$Q,MATCH($D$3&amp;$D80,'[1]2024'!$B:$B,0),MATCH(O$4,'[1]2024'!$2:$2,0)),0)</f>
        <v>0</v>
      </c>
      <c r="P80" s="264">
        <f>IFERROR(INDEX('[1]2024'!$A:$Q,MATCH($A$3&amp;$D80,'[1]2024'!$B:$B,0),MATCH(P$4,'[1]2024'!$2:$2,0)),0)+IFERROR(INDEX('[1]2024'!$A:$Q,MATCH($B$3&amp;$D80,'[1]2024'!$B:$B,0),MATCH(P$4,'[1]2024'!$2:$2,0)),0)++IFERROR(INDEX('[1]2024'!$A:$Q,MATCH($C$3&amp;$D80,'[1]2024'!$B:$B,0),MATCH(P$4,'[1]2024'!$2:$2,0)),0)++IFERROR(INDEX('[1]2024'!$A:$Q,MATCH($D$3&amp;$D80,'[1]2024'!$B:$B,0),MATCH(P$4,'[1]2024'!$2:$2,0)),0)</f>
        <v>0</v>
      </c>
      <c r="Q80" s="264">
        <f>IFERROR(INDEX('[1]2024'!$A:$Q,MATCH($A$3&amp;$D80,'[1]2024'!$B:$B,0),MATCH(Q$4,'[1]2024'!$2:$2,0)),0)+IFERROR(INDEX('[1]2024'!$A:$Q,MATCH($B$3&amp;$D80,'[1]2024'!$B:$B,0),MATCH(Q$4,'[1]2024'!$2:$2,0)),0)++IFERROR(INDEX('[1]2024'!$A:$Q,MATCH($C$3&amp;$D80,'[1]2024'!$B:$B,0),MATCH(Q$4,'[1]2024'!$2:$2,0)),0)++IFERROR(INDEX('[1]2024'!$A:$Q,MATCH($D$3&amp;$D80,'[1]2024'!$B:$B,0),MATCH(Q$4,'[1]2024'!$2:$2,0)),0)</f>
        <v>0</v>
      </c>
      <c r="R80" s="264">
        <f>IFERROR(INDEX('[1]2024'!$A:$Q,MATCH($A$3&amp;$D80,'[1]2024'!$B:$B,0),MATCH(R$4,'[1]2024'!$2:$2,0)),0)+IFERROR(INDEX('[1]2024'!$A:$Q,MATCH($B$3&amp;$D80,'[1]2024'!$B:$B,0),MATCH(R$4,'[1]2024'!$2:$2,0)),0)++IFERROR(INDEX('[1]2024'!$A:$Q,MATCH($C$3&amp;$D80,'[1]2024'!$B:$B,0),MATCH(R$4,'[1]2024'!$2:$2,0)),0)++IFERROR(INDEX('[1]2024'!$A:$Q,MATCH($D$3&amp;$D80,'[1]2024'!$B:$B,0),MATCH(R$4,'[1]2024'!$2:$2,0)),0)</f>
        <v>0</v>
      </c>
      <c r="S80" s="264">
        <f>IFERROR(INDEX('[1]2024'!$A:$Q,MATCH($A$3&amp;$D80,'[1]2024'!$B:$B,0),MATCH(S$4,'[1]2024'!$2:$2,0)),0)+IFERROR(INDEX('[1]2024'!$A:$Q,MATCH($B$3&amp;$D80,'[1]2024'!$B:$B,0),MATCH(S$4,'[1]2024'!$2:$2,0)),0)++IFERROR(INDEX('[1]2024'!$A:$Q,MATCH($C$3&amp;$D80,'[1]2024'!$B:$B,0),MATCH(S$4,'[1]2024'!$2:$2,0)),0)++IFERROR(INDEX('[1]2024'!$A:$Q,MATCH($D$3&amp;$D80,'[1]2024'!$B:$B,0),MATCH(S$4,'[1]2024'!$2:$2,0)),0)</f>
        <v>0</v>
      </c>
      <c r="T80" s="75">
        <v>0</v>
      </c>
      <c r="U80" s="245">
        <f t="shared" ref="U80:U87" si="67">SUM(V80:AG80)</f>
        <v>0</v>
      </c>
      <c r="V80" s="246">
        <v>0</v>
      </c>
      <c r="W80" s="247">
        <v>0</v>
      </c>
      <c r="X80" s="247">
        <v>0</v>
      </c>
      <c r="Y80" s="247">
        <v>0</v>
      </c>
      <c r="Z80" s="247">
        <v>0</v>
      </c>
      <c r="AA80" s="247">
        <v>0</v>
      </c>
      <c r="AB80" s="247">
        <v>0</v>
      </c>
      <c r="AC80" s="247">
        <v>0</v>
      </c>
      <c r="AD80" s="247">
        <v>0</v>
      </c>
      <c r="AE80" s="247">
        <v>0</v>
      </c>
      <c r="AF80" s="247">
        <v>0</v>
      </c>
      <c r="AG80" s="248">
        <v>0</v>
      </c>
      <c r="AH80" s="245">
        <f t="shared" ref="AH80:AH87" si="68">SUM(AI80:AT80)</f>
        <v>0</v>
      </c>
      <c r="AI80" s="245"/>
      <c r="AJ80" s="245"/>
      <c r="AK80" s="245"/>
      <c r="AL80" s="245"/>
      <c r="AM80" s="245"/>
      <c r="AN80" s="245"/>
      <c r="AO80" s="245"/>
      <c r="AP80" s="245"/>
      <c r="AQ80" s="245"/>
      <c r="AR80" s="245"/>
      <c r="AS80" s="245"/>
      <c r="AT80" s="245"/>
      <c r="AU80" s="245">
        <f t="shared" si="60"/>
        <v>0</v>
      </c>
      <c r="AV80" s="245">
        <f t="shared" si="3"/>
        <v>0</v>
      </c>
      <c r="AW80" s="245">
        <f t="shared" si="4"/>
        <v>0</v>
      </c>
      <c r="AX80" s="245">
        <f t="shared" si="5"/>
        <v>0</v>
      </c>
      <c r="AY80" s="245">
        <f t="shared" ref="AY80:AY87" si="69">IF($BC80="O",1.05*$AH80,$AH80)</f>
        <v>0</v>
      </c>
      <c r="AZ80" s="245">
        <f t="shared" ref="AZ80:AZ87" si="70">IF($BC80="O",1.05*$AY80,$AY80)</f>
        <v>0</v>
      </c>
      <c r="BA80" s="245">
        <f t="shared" ref="BA80:BA87" si="71">IF($BC80="O",1.05*$AZ80,$AZ80)</f>
        <v>0</v>
      </c>
      <c r="BB80" s="250"/>
      <c r="BC80" s="251" t="s">
        <v>24</v>
      </c>
      <c r="BD80" s="261"/>
      <c r="BE80" s="264">
        <v>0</v>
      </c>
      <c r="BF80" s="264">
        <v>0</v>
      </c>
      <c r="BG80" s="264">
        <v>0</v>
      </c>
      <c r="BH80" s="265">
        <f t="shared" si="7"/>
        <v>0</v>
      </c>
    </row>
    <row r="81" spans="1:60" outlineLevel="1" x14ac:dyDescent="0.3">
      <c r="A81" s="71" t="s">
        <v>165</v>
      </c>
      <c r="B81" s="238" t="s">
        <v>163</v>
      </c>
      <c r="C81" s="238" t="s">
        <v>31</v>
      </c>
      <c r="D81" s="239">
        <v>5108120</v>
      </c>
      <c r="E81" s="239" t="s">
        <v>164</v>
      </c>
      <c r="F81" s="277">
        <v>0</v>
      </c>
      <c r="G81" s="245">
        <f t="shared" si="66"/>
        <v>0</v>
      </c>
      <c r="H81" s="264">
        <f>IFERROR(INDEX('[1]2024'!$A:$Q,MATCH($A$3&amp;$D81,'[1]2024'!$B:$B,0),MATCH(H$4,'[1]2024'!$2:$2,0)),0)+IFERROR(INDEX('[1]2024'!$A:$Q,MATCH($B$3&amp;$D81,'[1]2024'!$B:$B,0),MATCH(H$4,'[1]2024'!$2:$2,0)),0)++IFERROR(INDEX('[1]2024'!$A:$Q,MATCH($C$3&amp;$D81,'[1]2024'!$B:$B,0),MATCH(H$4,'[1]2024'!$2:$2,0)),0)++IFERROR(INDEX('[1]2024'!$A:$Q,MATCH($D$3&amp;$D81,'[1]2024'!$B:$B,0),MATCH(H$4,'[1]2024'!$2:$2,0)),0)</f>
        <v>0</v>
      </c>
      <c r="I81" s="264">
        <f>IFERROR(INDEX('[1]2024'!$A:$Q,MATCH($A$3&amp;$D81,'[1]2024'!$B:$B,0),MATCH(I$4,'[1]2024'!$2:$2,0)),0)+IFERROR(INDEX('[1]2024'!$A:$Q,MATCH($B$3&amp;$D81,'[1]2024'!$B:$B,0),MATCH(I$4,'[1]2024'!$2:$2,0)),0)++IFERROR(INDEX('[1]2024'!$A:$Q,MATCH($C$3&amp;$D81,'[1]2024'!$B:$B,0),MATCH(I$4,'[1]2024'!$2:$2,0)),0)++IFERROR(INDEX('[1]2024'!$A:$Q,MATCH($D$3&amp;$D81,'[1]2024'!$B:$B,0),MATCH(I$4,'[1]2024'!$2:$2,0)),0)</f>
        <v>0</v>
      </c>
      <c r="J81" s="264">
        <f>IFERROR(INDEX('[1]2024'!$A:$Q,MATCH($A$3&amp;$D81,'[1]2024'!$B:$B,0),MATCH(J$4,'[1]2024'!$2:$2,0)),0)+IFERROR(INDEX('[1]2024'!$A:$Q,MATCH($B$3&amp;$D81,'[1]2024'!$B:$B,0),MATCH(J$4,'[1]2024'!$2:$2,0)),0)++IFERROR(INDEX('[1]2024'!$A:$Q,MATCH($C$3&amp;$D81,'[1]2024'!$B:$B,0),MATCH(J$4,'[1]2024'!$2:$2,0)),0)++IFERROR(INDEX('[1]2024'!$A:$Q,MATCH($D$3&amp;$D81,'[1]2024'!$B:$B,0),MATCH(J$4,'[1]2024'!$2:$2,0)),0)</f>
        <v>0</v>
      </c>
      <c r="K81" s="264">
        <f>IFERROR(INDEX('[1]2024'!$A:$Q,MATCH($A$3&amp;$D81,'[1]2024'!$B:$B,0),MATCH(K$4,'[1]2024'!$2:$2,0)),0)+IFERROR(INDEX('[1]2024'!$A:$Q,MATCH($B$3&amp;$D81,'[1]2024'!$B:$B,0),MATCH(K$4,'[1]2024'!$2:$2,0)),0)++IFERROR(INDEX('[1]2024'!$A:$Q,MATCH($C$3&amp;$D81,'[1]2024'!$B:$B,0),MATCH(K$4,'[1]2024'!$2:$2,0)),0)++IFERROR(INDEX('[1]2024'!$A:$Q,MATCH($D$3&amp;$D81,'[1]2024'!$B:$B,0),MATCH(K$4,'[1]2024'!$2:$2,0)),0)</f>
        <v>0</v>
      </c>
      <c r="L81" s="264">
        <f>IFERROR(INDEX('[1]2024'!$A:$Q,MATCH($A$3&amp;$D81,'[1]2024'!$B:$B,0),MATCH(L$4,'[1]2024'!$2:$2,0)),0)+IFERROR(INDEX('[1]2024'!$A:$Q,MATCH($B$3&amp;$D81,'[1]2024'!$B:$B,0),MATCH(L$4,'[1]2024'!$2:$2,0)),0)++IFERROR(INDEX('[1]2024'!$A:$Q,MATCH($C$3&amp;$D81,'[1]2024'!$B:$B,0),MATCH(L$4,'[1]2024'!$2:$2,0)),0)++IFERROR(INDEX('[1]2024'!$A:$Q,MATCH($D$3&amp;$D81,'[1]2024'!$B:$B,0),MATCH(L$4,'[1]2024'!$2:$2,0)),0)</f>
        <v>0</v>
      </c>
      <c r="M81" s="264">
        <f>IFERROR(INDEX('[1]2024'!$A:$Q,MATCH($A$3&amp;$D81,'[1]2024'!$B:$B,0),MATCH(M$4,'[1]2024'!$2:$2,0)),0)+IFERROR(INDEX('[1]2024'!$A:$Q,MATCH($B$3&amp;$D81,'[1]2024'!$B:$B,0),MATCH(M$4,'[1]2024'!$2:$2,0)),0)++IFERROR(INDEX('[1]2024'!$A:$Q,MATCH($C$3&amp;$D81,'[1]2024'!$B:$B,0),MATCH(M$4,'[1]2024'!$2:$2,0)),0)++IFERROR(INDEX('[1]2024'!$A:$Q,MATCH($D$3&amp;$D81,'[1]2024'!$B:$B,0),MATCH(M$4,'[1]2024'!$2:$2,0)),0)</f>
        <v>0</v>
      </c>
      <c r="N81" s="264">
        <f>IFERROR(INDEX('[1]2024'!$A:$Q,MATCH($A$3&amp;$D81,'[1]2024'!$B:$B,0),MATCH(N$4,'[1]2024'!$2:$2,0)),0)+IFERROR(INDEX('[1]2024'!$A:$Q,MATCH($B$3&amp;$D81,'[1]2024'!$B:$B,0),MATCH(N$4,'[1]2024'!$2:$2,0)),0)++IFERROR(INDEX('[1]2024'!$A:$Q,MATCH($C$3&amp;$D81,'[1]2024'!$B:$B,0),MATCH(N$4,'[1]2024'!$2:$2,0)),0)++IFERROR(INDEX('[1]2024'!$A:$Q,MATCH($D$3&amp;$D81,'[1]2024'!$B:$B,0),MATCH(N$4,'[1]2024'!$2:$2,0)),0)</f>
        <v>0</v>
      </c>
      <c r="O81" s="264">
        <f>IFERROR(INDEX('[1]2024'!$A:$Q,MATCH($A$3&amp;$D81,'[1]2024'!$B:$B,0),MATCH(O$4,'[1]2024'!$2:$2,0)),0)+IFERROR(INDEX('[1]2024'!$A:$Q,MATCH($B$3&amp;$D81,'[1]2024'!$B:$B,0),MATCH(O$4,'[1]2024'!$2:$2,0)),0)++IFERROR(INDEX('[1]2024'!$A:$Q,MATCH($C$3&amp;$D81,'[1]2024'!$B:$B,0),MATCH(O$4,'[1]2024'!$2:$2,0)),0)++IFERROR(INDEX('[1]2024'!$A:$Q,MATCH($D$3&amp;$D81,'[1]2024'!$B:$B,0),MATCH(O$4,'[1]2024'!$2:$2,0)),0)</f>
        <v>0</v>
      </c>
      <c r="P81" s="264">
        <f>IFERROR(INDEX('[1]2024'!$A:$Q,MATCH($A$3&amp;$D81,'[1]2024'!$B:$B,0),MATCH(P$4,'[1]2024'!$2:$2,0)),0)+IFERROR(INDEX('[1]2024'!$A:$Q,MATCH($B$3&amp;$D81,'[1]2024'!$B:$B,0),MATCH(P$4,'[1]2024'!$2:$2,0)),0)++IFERROR(INDEX('[1]2024'!$A:$Q,MATCH($C$3&amp;$D81,'[1]2024'!$B:$B,0),MATCH(P$4,'[1]2024'!$2:$2,0)),0)++IFERROR(INDEX('[1]2024'!$A:$Q,MATCH($D$3&amp;$D81,'[1]2024'!$B:$B,0),MATCH(P$4,'[1]2024'!$2:$2,0)),0)</f>
        <v>0</v>
      </c>
      <c r="Q81" s="264">
        <f>IFERROR(INDEX('[1]2024'!$A:$Q,MATCH($A$3&amp;$D81,'[1]2024'!$B:$B,0),MATCH(Q$4,'[1]2024'!$2:$2,0)),0)+IFERROR(INDEX('[1]2024'!$A:$Q,MATCH($B$3&amp;$D81,'[1]2024'!$B:$B,0),MATCH(Q$4,'[1]2024'!$2:$2,0)),0)++IFERROR(INDEX('[1]2024'!$A:$Q,MATCH($C$3&amp;$D81,'[1]2024'!$B:$B,0),MATCH(Q$4,'[1]2024'!$2:$2,0)),0)++IFERROR(INDEX('[1]2024'!$A:$Q,MATCH($D$3&amp;$D81,'[1]2024'!$B:$B,0),MATCH(Q$4,'[1]2024'!$2:$2,0)),0)</f>
        <v>0</v>
      </c>
      <c r="R81" s="264">
        <f>IFERROR(INDEX('[1]2024'!$A:$Q,MATCH($A$3&amp;$D81,'[1]2024'!$B:$B,0),MATCH(R$4,'[1]2024'!$2:$2,0)),0)+IFERROR(INDEX('[1]2024'!$A:$Q,MATCH($B$3&amp;$D81,'[1]2024'!$B:$B,0),MATCH(R$4,'[1]2024'!$2:$2,0)),0)++IFERROR(INDEX('[1]2024'!$A:$Q,MATCH($C$3&amp;$D81,'[1]2024'!$B:$B,0),MATCH(R$4,'[1]2024'!$2:$2,0)),0)++IFERROR(INDEX('[1]2024'!$A:$Q,MATCH($D$3&amp;$D81,'[1]2024'!$B:$B,0),MATCH(R$4,'[1]2024'!$2:$2,0)),0)</f>
        <v>0</v>
      </c>
      <c r="S81" s="264">
        <f>IFERROR(INDEX('[1]2024'!$A:$Q,MATCH($A$3&amp;$D81,'[1]2024'!$B:$B,0),MATCH(S$4,'[1]2024'!$2:$2,0)),0)+IFERROR(INDEX('[1]2024'!$A:$Q,MATCH($B$3&amp;$D81,'[1]2024'!$B:$B,0),MATCH(S$4,'[1]2024'!$2:$2,0)),0)++IFERROR(INDEX('[1]2024'!$A:$Q,MATCH($C$3&amp;$D81,'[1]2024'!$B:$B,0),MATCH(S$4,'[1]2024'!$2:$2,0)),0)++IFERROR(INDEX('[1]2024'!$A:$Q,MATCH($D$3&amp;$D81,'[1]2024'!$B:$B,0),MATCH(S$4,'[1]2024'!$2:$2,0)),0)</f>
        <v>0</v>
      </c>
      <c r="T81" s="75">
        <v>0</v>
      </c>
      <c r="U81" s="245">
        <f t="shared" si="67"/>
        <v>0</v>
      </c>
      <c r="V81" s="246">
        <v>0</v>
      </c>
      <c r="W81" s="247">
        <v>0</v>
      </c>
      <c r="X81" s="247">
        <v>0</v>
      </c>
      <c r="Y81" s="247">
        <v>0</v>
      </c>
      <c r="Z81" s="247">
        <v>0</v>
      </c>
      <c r="AA81" s="247">
        <v>0</v>
      </c>
      <c r="AB81" s="247">
        <v>0</v>
      </c>
      <c r="AC81" s="247">
        <v>0</v>
      </c>
      <c r="AD81" s="247">
        <v>0</v>
      </c>
      <c r="AE81" s="247">
        <v>0</v>
      </c>
      <c r="AF81" s="247">
        <v>0</v>
      </c>
      <c r="AG81" s="248">
        <v>0</v>
      </c>
      <c r="AH81" s="245">
        <f t="shared" si="68"/>
        <v>0</v>
      </c>
      <c r="AI81" s="245"/>
      <c r="AJ81" s="245"/>
      <c r="AK81" s="245"/>
      <c r="AL81" s="245"/>
      <c r="AM81" s="245"/>
      <c r="AN81" s="245"/>
      <c r="AO81" s="245"/>
      <c r="AP81" s="245"/>
      <c r="AQ81" s="245"/>
      <c r="AR81" s="245"/>
      <c r="AS81" s="245"/>
      <c r="AT81" s="245"/>
      <c r="AU81" s="245">
        <f t="shared" si="60"/>
        <v>0</v>
      </c>
      <c r="AV81" s="245">
        <f t="shared" si="3"/>
        <v>0</v>
      </c>
      <c r="AW81" s="245">
        <f t="shared" si="4"/>
        <v>0</v>
      </c>
      <c r="AX81" s="245">
        <f t="shared" si="5"/>
        <v>0</v>
      </c>
      <c r="AY81" s="245">
        <f t="shared" si="69"/>
        <v>0</v>
      </c>
      <c r="AZ81" s="245">
        <f t="shared" si="70"/>
        <v>0</v>
      </c>
      <c r="BA81" s="245">
        <f t="shared" si="71"/>
        <v>0</v>
      </c>
      <c r="BB81" s="250"/>
      <c r="BC81" s="251" t="s">
        <v>24</v>
      </c>
      <c r="BD81" s="261"/>
      <c r="BE81" s="264">
        <v>0</v>
      </c>
      <c r="BF81" s="264">
        <v>0</v>
      </c>
      <c r="BG81" s="264">
        <v>0</v>
      </c>
      <c r="BH81" s="265">
        <f t="shared" si="7"/>
        <v>0</v>
      </c>
    </row>
    <row r="82" spans="1:60" outlineLevel="1" x14ac:dyDescent="0.3">
      <c r="A82" s="71" t="s">
        <v>166</v>
      </c>
      <c r="B82" s="238" t="s">
        <v>163</v>
      </c>
      <c r="C82" s="238" t="s">
        <v>31</v>
      </c>
      <c r="D82" s="239">
        <v>5108130</v>
      </c>
      <c r="E82" s="239" t="s">
        <v>164</v>
      </c>
      <c r="F82" s="277">
        <v>0</v>
      </c>
      <c r="G82" s="245">
        <f t="shared" si="66"/>
        <v>0</v>
      </c>
      <c r="H82" s="264">
        <f>IFERROR(INDEX('[1]2024'!$A:$Q,MATCH($A$3&amp;$D82,'[1]2024'!$B:$B,0),MATCH(H$4,'[1]2024'!$2:$2,0)),0)+IFERROR(INDEX('[1]2024'!$A:$Q,MATCH($B$3&amp;$D82,'[1]2024'!$B:$B,0),MATCH(H$4,'[1]2024'!$2:$2,0)),0)++IFERROR(INDEX('[1]2024'!$A:$Q,MATCH($C$3&amp;$D82,'[1]2024'!$B:$B,0),MATCH(H$4,'[1]2024'!$2:$2,0)),0)++IFERROR(INDEX('[1]2024'!$A:$Q,MATCH($D$3&amp;$D82,'[1]2024'!$B:$B,0),MATCH(H$4,'[1]2024'!$2:$2,0)),0)</f>
        <v>0</v>
      </c>
      <c r="I82" s="264">
        <f>IFERROR(INDEX('[1]2024'!$A:$Q,MATCH($A$3&amp;$D82,'[1]2024'!$B:$B,0),MATCH(I$4,'[1]2024'!$2:$2,0)),0)+IFERROR(INDEX('[1]2024'!$A:$Q,MATCH($B$3&amp;$D82,'[1]2024'!$B:$B,0),MATCH(I$4,'[1]2024'!$2:$2,0)),0)++IFERROR(INDEX('[1]2024'!$A:$Q,MATCH($C$3&amp;$D82,'[1]2024'!$B:$B,0),MATCH(I$4,'[1]2024'!$2:$2,0)),0)++IFERROR(INDEX('[1]2024'!$A:$Q,MATCH($D$3&amp;$D82,'[1]2024'!$B:$B,0),MATCH(I$4,'[1]2024'!$2:$2,0)),0)</f>
        <v>0</v>
      </c>
      <c r="J82" s="264">
        <f>IFERROR(INDEX('[1]2024'!$A:$Q,MATCH($A$3&amp;$D82,'[1]2024'!$B:$B,0),MATCH(J$4,'[1]2024'!$2:$2,0)),0)+IFERROR(INDEX('[1]2024'!$A:$Q,MATCH($B$3&amp;$D82,'[1]2024'!$B:$B,0),MATCH(J$4,'[1]2024'!$2:$2,0)),0)++IFERROR(INDEX('[1]2024'!$A:$Q,MATCH($C$3&amp;$D82,'[1]2024'!$B:$B,0),MATCH(J$4,'[1]2024'!$2:$2,0)),0)++IFERROR(INDEX('[1]2024'!$A:$Q,MATCH($D$3&amp;$D82,'[1]2024'!$B:$B,0),MATCH(J$4,'[1]2024'!$2:$2,0)),0)</f>
        <v>0</v>
      </c>
      <c r="K82" s="264">
        <f>IFERROR(INDEX('[1]2024'!$A:$Q,MATCH($A$3&amp;$D82,'[1]2024'!$B:$B,0),MATCH(K$4,'[1]2024'!$2:$2,0)),0)+IFERROR(INDEX('[1]2024'!$A:$Q,MATCH($B$3&amp;$D82,'[1]2024'!$B:$B,0),MATCH(K$4,'[1]2024'!$2:$2,0)),0)++IFERROR(INDEX('[1]2024'!$A:$Q,MATCH($C$3&amp;$D82,'[1]2024'!$B:$B,0),MATCH(K$4,'[1]2024'!$2:$2,0)),0)++IFERROR(INDEX('[1]2024'!$A:$Q,MATCH($D$3&amp;$D82,'[1]2024'!$B:$B,0),MATCH(K$4,'[1]2024'!$2:$2,0)),0)</f>
        <v>0</v>
      </c>
      <c r="L82" s="264">
        <f>IFERROR(INDEX('[1]2024'!$A:$Q,MATCH($A$3&amp;$D82,'[1]2024'!$B:$B,0),MATCH(L$4,'[1]2024'!$2:$2,0)),0)+IFERROR(INDEX('[1]2024'!$A:$Q,MATCH($B$3&amp;$D82,'[1]2024'!$B:$B,0),MATCH(L$4,'[1]2024'!$2:$2,0)),0)++IFERROR(INDEX('[1]2024'!$A:$Q,MATCH($C$3&amp;$D82,'[1]2024'!$B:$B,0),MATCH(L$4,'[1]2024'!$2:$2,0)),0)++IFERROR(INDEX('[1]2024'!$A:$Q,MATCH($D$3&amp;$D82,'[1]2024'!$B:$B,0),MATCH(L$4,'[1]2024'!$2:$2,0)),0)</f>
        <v>0</v>
      </c>
      <c r="M82" s="264">
        <f>IFERROR(INDEX('[1]2024'!$A:$Q,MATCH($A$3&amp;$D82,'[1]2024'!$B:$B,0),MATCH(M$4,'[1]2024'!$2:$2,0)),0)+IFERROR(INDEX('[1]2024'!$A:$Q,MATCH($B$3&amp;$D82,'[1]2024'!$B:$B,0),MATCH(M$4,'[1]2024'!$2:$2,0)),0)++IFERROR(INDEX('[1]2024'!$A:$Q,MATCH($C$3&amp;$D82,'[1]2024'!$B:$B,0),MATCH(M$4,'[1]2024'!$2:$2,0)),0)++IFERROR(INDEX('[1]2024'!$A:$Q,MATCH($D$3&amp;$D82,'[1]2024'!$B:$B,0),MATCH(M$4,'[1]2024'!$2:$2,0)),0)</f>
        <v>0</v>
      </c>
      <c r="N82" s="264">
        <f>IFERROR(INDEX('[1]2024'!$A:$Q,MATCH($A$3&amp;$D82,'[1]2024'!$B:$B,0),MATCH(N$4,'[1]2024'!$2:$2,0)),0)+IFERROR(INDEX('[1]2024'!$A:$Q,MATCH($B$3&amp;$D82,'[1]2024'!$B:$B,0),MATCH(N$4,'[1]2024'!$2:$2,0)),0)++IFERROR(INDEX('[1]2024'!$A:$Q,MATCH($C$3&amp;$D82,'[1]2024'!$B:$B,0),MATCH(N$4,'[1]2024'!$2:$2,0)),0)++IFERROR(INDEX('[1]2024'!$A:$Q,MATCH($D$3&amp;$D82,'[1]2024'!$B:$B,0),MATCH(N$4,'[1]2024'!$2:$2,0)),0)</f>
        <v>0</v>
      </c>
      <c r="O82" s="264">
        <f>IFERROR(INDEX('[1]2024'!$A:$Q,MATCH($A$3&amp;$D82,'[1]2024'!$B:$B,0),MATCH(O$4,'[1]2024'!$2:$2,0)),0)+IFERROR(INDEX('[1]2024'!$A:$Q,MATCH($B$3&amp;$D82,'[1]2024'!$B:$B,0),MATCH(O$4,'[1]2024'!$2:$2,0)),0)++IFERROR(INDEX('[1]2024'!$A:$Q,MATCH($C$3&amp;$D82,'[1]2024'!$B:$B,0),MATCH(O$4,'[1]2024'!$2:$2,0)),0)++IFERROR(INDEX('[1]2024'!$A:$Q,MATCH($D$3&amp;$D82,'[1]2024'!$B:$B,0),MATCH(O$4,'[1]2024'!$2:$2,0)),0)</f>
        <v>0</v>
      </c>
      <c r="P82" s="264">
        <f>IFERROR(INDEX('[1]2024'!$A:$Q,MATCH($A$3&amp;$D82,'[1]2024'!$B:$B,0),MATCH(P$4,'[1]2024'!$2:$2,0)),0)+IFERROR(INDEX('[1]2024'!$A:$Q,MATCH($B$3&amp;$D82,'[1]2024'!$B:$B,0),MATCH(P$4,'[1]2024'!$2:$2,0)),0)++IFERROR(INDEX('[1]2024'!$A:$Q,MATCH($C$3&amp;$D82,'[1]2024'!$B:$B,0),MATCH(P$4,'[1]2024'!$2:$2,0)),0)++IFERROR(INDEX('[1]2024'!$A:$Q,MATCH($D$3&amp;$D82,'[1]2024'!$B:$B,0),MATCH(P$4,'[1]2024'!$2:$2,0)),0)</f>
        <v>0</v>
      </c>
      <c r="Q82" s="264">
        <f>IFERROR(INDEX('[1]2024'!$A:$Q,MATCH($A$3&amp;$D82,'[1]2024'!$B:$B,0),MATCH(Q$4,'[1]2024'!$2:$2,0)),0)+IFERROR(INDEX('[1]2024'!$A:$Q,MATCH($B$3&amp;$D82,'[1]2024'!$B:$B,0),MATCH(Q$4,'[1]2024'!$2:$2,0)),0)++IFERROR(INDEX('[1]2024'!$A:$Q,MATCH($C$3&amp;$D82,'[1]2024'!$B:$B,0),MATCH(Q$4,'[1]2024'!$2:$2,0)),0)++IFERROR(INDEX('[1]2024'!$A:$Q,MATCH($D$3&amp;$D82,'[1]2024'!$B:$B,0),MATCH(Q$4,'[1]2024'!$2:$2,0)),0)</f>
        <v>0</v>
      </c>
      <c r="R82" s="264">
        <f>IFERROR(INDEX('[1]2024'!$A:$Q,MATCH($A$3&amp;$D82,'[1]2024'!$B:$B,0),MATCH(R$4,'[1]2024'!$2:$2,0)),0)+IFERROR(INDEX('[1]2024'!$A:$Q,MATCH($B$3&amp;$D82,'[1]2024'!$B:$B,0),MATCH(R$4,'[1]2024'!$2:$2,0)),0)++IFERROR(INDEX('[1]2024'!$A:$Q,MATCH($C$3&amp;$D82,'[1]2024'!$B:$B,0),MATCH(R$4,'[1]2024'!$2:$2,0)),0)++IFERROR(INDEX('[1]2024'!$A:$Q,MATCH($D$3&amp;$D82,'[1]2024'!$B:$B,0),MATCH(R$4,'[1]2024'!$2:$2,0)),0)</f>
        <v>0</v>
      </c>
      <c r="S82" s="264">
        <f>IFERROR(INDEX('[1]2024'!$A:$Q,MATCH($A$3&amp;$D82,'[1]2024'!$B:$B,0),MATCH(S$4,'[1]2024'!$2:$2,0)),0)+IFERROR(INDEX('[1]2024'!$A:$Q,MATCH($B$3&amp;$D82,'[1]2024'!$B:$B,0),MATCH(S$4,'[1]2024'!$2:$2,0)),0)++IFERROR(INDEX('[1]2024'!$A:$Q,MATCH($C$3&amp;$D82,'[1]2024'!$B:$B,0),MATCH(S$4,'[1]2024'!$2:$2,0)),0)++IFERROR(INDEX('[1]2024'!$A:$Q,MATCH($D$3&amp;$D82,'[1]2024'!$B:$B,0),MATCH(S$4,'[1]2024'!$2:$2,0)),0)</f>
        <v>0</v>
      </c>
      <c r="T82" s="75">
        <v>0</v>
      </c>
      <c r="U82" s="245">
        <f t="shared" si="67"/>
        <v>0</v>
      </c>
      <c r="V82" s="246">
        <v>0</v>
      </c>
      <c r="W82" s="247">
        <v>0</v>
      </c>
      <c r="X82" s="247">
        <v>0</v>
      </c>
      <c r="Y82" s="247">
        <v>0</v>
      </c>
      <c r="Z82" s="247">
        <v>0</v>
      </c>
      <c r="AA82" s="247">
        <v>0</v>
      </c>
      <c r="AB82" s="247">
        <v>0</v>
      </c>
      <c r="AC82" s="247">
        <v>0</v>
      </c>
      <c r="AD82" s="247">
        <v>0</v>
      </c>
      <c r="AE82" s="247">
        <v>0</v>
      </c>
      <c r="AF82" s="247">
        <v>0</v>
      </c>
      <c r="AG82" s="248">
        <v>0</v>
      </c>
      <c r="AH82" s="245">
        <f t="shared" si="68"/>
        <v>0</v>
      </c>
      <c r="AI82" s="245"/>
      <c r="AJ82" s="245"/>
      <c r="AK82" s="245"/>
      <c r="AL82" s="245"/>
      <c r="AM82" s="245"/>
      <c r="AN82" s="245"/>
      <c r="AO82" s="245"/>
      <c r="AP82" s="245"/>
      <c r="AQ82" s="245"/>
      <c r="AR82" s="245"/>
      <c r="AS82" s="245"/>
      <c r="AT82" s="245"/>
      <c r="AU82" s="245">
        <f t="shared" si="60"/>
        <v>0</v>
      </c>
      <c r="AV82" s="245">
        <f t="shared" si="3"/>
        <v>0</v>
      </c>
      <c r="AW82" s="245">
        <f t="shared" si="4"/>
        <v>0</v>
      </c>
      <c r="AX82" s="245">
        <f t="shared" si="5"/>
        <v>0</v>
      </c>
      <c r="AY82" s="245">
        <f t="shared" si="69"/>
        <v>0</v>
      </c>
      <c r="AZ82" s="245">
        <f t="shared" si="70"/>
        <v>0</v>
      </c>
      <c r="BA82" s="245">
        <f t="shared" si="71"/>
        <v>0</v>
      </c>
      <c r="BB82" s="250"/>
      <c r="BC82" s="251" t="s">
        <v>24</v>
      </c>
      <c r="BD82" s="261"/>
      <c r="BE82" s="264">
        <v>0</v>
      </c>
      <c r="BF82" s="264">
        <v>0</v>
      </c>
      <c r="BG82" s="264">
        <v>0</v>
      </c>
      <c r="BH82" s="265">
        <f t="shared" si="7"/>
        <v>0</v>
      </c>
    </row>
    <row r="83" spans="1:60" outlineLevel="1" x14ac:dyDescent="0.3">
      <c r="A83" s="71" t="s">
        <v>167</v>
      </c>
      <c r="B83" s="238" t="s">
        <v>163</v>
      </c>
      <c r="C83" s="238" t="s">
        <v>31</v>
      </c>
      <c r="D83" s="239">
        <v>5108140</v>
      </c>
      <c r="E83" s="239" t="s">
        <v>164</v>
      </c>
      <c r="F83" s="277">
        <v>0</v>
      </c>
      <c r="G83" s="245">
        <f t="shared" si="66"/>
        <v>0</v>
      </c>
      <c r="H83" s="264">
        <f>IFERROR(INDEX('[1]2024'!$A:$Q,MATCH($A$3&amp;$D83,'[1]2024'!$B:$B,0),MATCH(H$4,'[1]2024'!$2:$2,0)),0)+IFERROR(INDEX('[1]2024'!$A:$Q,MATCH($B$3&amp;$D83,'[1]2024'!$B:$B,0),MATCH(H$4,'[1]2024'!$2:$2,0)),0)++IFERROR(INDEX('[1]2024'!$A:$Q,MATCH($C$3&amp;$D83,'[1]2024'!$B:$B,0),MATCH(H$4,'[1]2024'!$2:$2,0)),0)++IFERROR(INDEX('[1]2024'!$A:$Q,MATCH($D$3&amp;$D83,'[1]2024'!$B:$B,0),MATCH(H$4,'[1]2024'!$2:$2,0)),0)</f>
        <v>0</v>
      </c>
      <c r="I83" s="264">
        <f>IFERROR(INDEX('[1]2024'!$A:$Q,MATCH($A$3&amp;$D83,'[1]2024'!$B:$B,0),MATCH(I$4,'[1]2024'!$2:$2,0)),0)+IFERROR(INDEX('[1]2024'!$A:$Q,MATCH($B$3&amp;$D83,'[1]2024'!$B:$B,0),MATCH(I$4,'[1]2024'!$2:$2,0)),0)++IFERROR(INDEX('[1]2024'!$A:$Q,MATCH($C$3&amp;$D83,'[1]2024'!$B:$B,0),MATCH(I$4,'[1]2024'!$2:$2,0)),0)++IFERROR(INDEX('[1]2024'!$A:$Q,MATCH($D$3&amp;$D83,'[1]2024'!$B:$B,0),MATCH(I$4,'[1]2024'!$2:$2,0)),0)</f>
        <v>0</v>
      </c>
      <c r="J83" s="264">
        <f>IFERROR(INDEX('[1]2024'!$A:$Q,MATCH($A$3&amp;$D83,'[1]2024'!$B:$B,0),MATCH(J$4,'[1]2024'!$2:$2,0)),0)+IFERROR(INDEX('[1]2024'!$A:$Q,MATCH($B$3&amp;$D83,'[1]2024'!$B:$B,0),MATCH(J$4,'[1]2024'!$2:$2,0)),0)++IFERROR(INDEX('[1]2024'!$A:$Q,MATCH($C$3&amp;$D83,'[1]2024'!$B:$B,0),MATCH(J$4,'[1]2024'!$2:$2,0)),0)++IFERROR(INDEX('[1]2024'!$A:$Q,MATCH($D$3&amp;$D83,'[1]2024'!$B:$B,0),MATCH(J$4,'[1]2024'!$2:$2,0)),0)</f>
        <v>0</v>
      </c>
      <c r="K83" s="264">
        <f>IFERROR(INDEX('[1]2024'!$A:$Q,MATCH($A$3&amp;$D83,'[1]2024'!$B:$B,0),MATCH(K$4,'[1]2024'!$2:$2,0)),0)+IFERROR(INDEX('[1]2024'!$A:$Q,MATCH($B$3&amp;$D83,'[1]2024'!$B:$B,0),MATCH(K$4,'[1]2024'!$2:$2,0)),0)++IFERROR(INDEX('[1]2024'!$A:$Q,MATCH($C$3&amp;$D83,'[1]2024'!$B:$B,0),MATCH(K$4,'[1]2024'!$2:$2,0)),0)++IFERROR(INDEX('[1]2024'!$A:$Q,MATCH($D$3&amp;$D83,'[1]2024'!$B:$B,0),MATCH(K$4,'[1]2024'!$2:$2,0)),0)</f>
        <v>0</v>
      </c>
      <c r="L83" s="264">
        <f>IFERROR(INDEX('[1]2024'!$A:$Q,MATCH($A$3&amp;$D83,'[1]2024'!$B:$B,0),MATCH(L$4,'[1]2024'!$2:$2,0)),0)+IFERROR(INDEX('[1]2024'!$A:$Q,MATCH($B$3&amp;$D83,'[1]2024'!$B:$B,0),MATCH(L$4,'[1]2024'!$2:$2,0)),0)++IFERROR(INDEX('[1]2024'!$A:$Q,MATCH($C$3&amp;$D83,'[1]2024'!$B:$B,0),MATCH(L$4,'[1]2024'!$2:$2,0)),0)++IFERROR(INDEX('[1]2024'!$A:$Q,MATCH($D$3&amp;$D83,'[1]2024'!$B:$B,0),MATCH(L$4,'[1]2024'!$2:$2,0)),0)</f>
        <v>0</v>
      </c>
      <c r="M83" s="264">
        <f>IFERROR(INDEX('[1]2024'!$A:$Q,MATCH($A$3&amp;$D83,'[1]2024'!$B:$B,0),MATCH(M$4,'[1]2024'!$2:$2,0)),0)+IFERROR(INDEX('[1]2024'!$A:$Q,MATCH($B$3&amp;$D83,'[1]2024'!$B:$B,0),MATCH(M$4,'[1]2024'!$2:$2,0)),0)++IFERROR(INDEX('[1]2024'!$A:$Q,MATCH($C$3&amp;$D83,'[1]2024'!$B:$B,0),MATCH(M$4,'[1]2024'!$2:$2,0)),0)++IFERROR(INDEX('[1]2024'!$A:$Q,MATCH($D$3&amp;$D83,'[1]2024'!$B:$B,0),MATCH(M$4,'[1]2024'!$2:$2,0)),0)</f>
        <v>0</v>
      </c>
      <c r="N83" s="264">
        <f>IFERROR(INDEX('[1]2024'!$A:$Q,MATCH($A$3&amp;$D83,'[1]2024'!$B:$B,0),MATCH(N$4,'[1]2024'!$2:$2,0)),0)+IFERROR(INDEX('[1]2024'!$A:$Q,MATCH($B$3&amp;$D83,'[1]2024'!$B:$B,0),MATCH(N$4,'[1]2024'!$2:$2,0)),0)++IFERROR(INDEX('[1]2024'!$A:$Q,MATCH($C$3&amp;$D83,'[1]2024'!$B:$B,0),MATCH(N$4,'[1]2024'!$2:$2,0)),0)++IFERROR(INDEX('[1]2024'!$A:$Q,MATCH($D$3&amp;$D83,'[1]2024'!$B:$B,0),MATCH(N$4,'[1]2024'!$2:$2,0)),0)</f>
        <v>0</v>
      </c>
      <c r="O83" s="264">
        <f>IFERROR(INDEX('[1]2024'!$A:$Q,MATCH($A$3&amp;$D83,'[1]2024'!$B:$B,0),MATCH(O$4,'[1]2024'!$2:$2,0)),0)+IFERROR(INDEX('[1]2024'!$A:$Q,MATCH($B$3&amp;$D83,'[1]2024'!$B:$B,0),MATCH(O$4,'[1]2024'!$2:$2,0)),0)++IFERROR(INDEX('[1]2024'!$A:$Q,MATCH($C$3&amp;$D83,'[1]2024'!$B:$B,0),MATCH(O$4,'[1]2024'!$2:$2,0)),0)++IFERROR(INDEX('[1]2024'!$A:$Q,MATCH($D$3&amp;$D83,'[1]2024'!$B:$B,0),MATCH(O$4,'[1]2024'!$2:$2,0)),0)</f>
        <v>0</v>
      </c>
      <c r="P83" s="264">
        <f>IFERROR(INDEX('[1]2024'!$A:$Q,MATCH($A$3&amp;$D83,'[1]2024'!$B:$B,0),MATCH(P$4,'[1]2024'!$2:$2,0)),0)+IFERROR(INDEX('[1]2024'!$A:$Q,MATCH($B$3&amp;$D83,'[1]2024'!$B:$B,0),MATCH(P$4,'[1]2024'!$2:$2,0)),0)++IFERROR(INDEX('[1]2024'!$A:$Q,MATCH($C$3&amp;$D83,'[1]2024'!$B:$B,0),MATCH(P$4,'[1]2024'!$2:$2,0)),0)++IFERROR(INDEX('[1]2024'!$A:$Q,MATCH($D$3&amp;$D83,'[1]2024'!$B:$B,0),MATCH(P$4,'[1]2024'!$2:$2,0)),0)</f>
        <v>0</v>
      </c>
      <c r="Q83" s="264">
        <f>IFERROR(INDEX('[1]2024'!$A:$Q,MATCH($A$3&amp;$D83,'[1]2024'!$B:$B,0),MATCH(Q$4,'[1]2024'!$2:$2,0)),0)+IFERROR(INDEX('[1]2024'!$A:$Q,MATCH($B$3&amp;$D83,'[1]2024'!$B:$B,0),MATCH(Q$4,'[1]2024'!$2:$2,0)),0)++IFERROR(INDEX('[1]2024'!$A:$Q,MATCH($C$3&amp;$D83,'[1]2024'!$B:$B,0),MATCH(Q$4,'[1]2024'!$2:$2,0)),0)++IFERROR(INDEX('[1]2024'!$A:$Q,MATCH($D$3&amp;$D83,'[1]2024'!$B:$B,0),MATCH(Q$4,'[1]2024'!$2:$2,0)),0)</f>
        <v>0</v>
      </c>
      <c r="R83" s="264">
        <f>IFERROR(INDEX('[1]2024'!$A:$Q,MATCH($A$3&amp;$D83,'[1]2024'!$B:$B,0),MATCH(R$4,'[1]2024'!$2:$2,0)),0)+IFERROR(INDEX('[1]2024'!$A:$Q,MATCH($B$3&amp;$D83,'[1]2024'!$B:$B,0),MATCH(R$4,'[1]2024'!$2:$2,0)),0)++IFERROR(INDEX('[1]2024'!$A:$Q,MATCH($C$3&amp;$D83,'[1]2024'!$B:$B,0),MATCH(R$4,'[1]2024'!$2:$2,0)),0)++IFERROR(INDEX('[1]2024'!$A:$Q,MATCH($D$3&amp;$D83,'[1]2024'!$B:$B,0),MATCH(R$4,'[1]2024'!$2:$2,0)),0)</f>
        <v>0</v>
      </c>
      <c r="S83" s="264">
        <f>IFERROR(INDEX('[1]2024'!$A:$Q,MATCH($A$3&amp;$D83,'[1]2024'!$B:$B,0),MATCH(S$4,'[1]2024'!$2:$2,0)),0)+IFERROR(INDEX('[1]2024'!$A:$Q,MATCH($B$3&amp;$D83,'[1]2024'!$B:$B,0),MATCH(S$4,'[1]2024'!$2:$2,0)),0)++IFERROR(INDEX('[1]2024'!$A:$Q,MATCH($C$3&amp;$D83,'[1]2024'!$B:$B,0),MATCH(S$4,'[1]2024'!$2:$2,0)),0)++IFERROR(INDEX('[1]2024'!$A:$Q,MATCH($D$3&amp;$D83,'[1]2024'!$B:$B,0),MATCH(S$4,'[1]2024'!$2:$2,0)),0)</f>
        <v>0</v>
      </c>
      <c r="T83" s="75">
        <v>0</v>
      </c>
      <c r="U83" s="245">
        <f t="shared" si="67"/>
        <v>0</v>
      </c>
      <c r="V83" s="246">
        <v>0</v>
      </c>
      <c r="W83" s="247">
        <v>0</v>
      </c>
      <c r="X83" s="247">
        <v>0</v>
      </c>
      <c r="Y83" s="247">
        <v>0</v>
      </c>
      <c r="Z83" s="247">
        <v>0</v>
      </c>
      <c r="AA83" s="247">
        <v>0</v>
      </c>
      <c r="AB83" s="247">
        <v>0</v>
      </c>
      <c r="AC83" s="247">
        <v>0</v>
      </c>
      <c r="AD83" s="247">
        <v>0</v>
      </c>
      <c r="AE83" s="247">
        <v>0</v>
      </c>
      <c r="AF83" s="247">
        <v>0</v>
      </c>
      <c r="AG83" s="248">
        <v>0</v>
      </c>
      <c r="AH83" s="245">
        <f t="shared" si="68"/>
        <v>0</v>
      </c>
      <c r="AI83" s="245"/>
      <c r="AJ83" s="245"/>
      <c r="AK83" s="245"/>
      <c r="AL83" s="245"/>
      <c r="AM83" s="245"/>
      <c r="AN83" s="245"/>
      <c r="AO83" s="245"/>
      <c r="AP83" s="245"/>
      <c r="AQ83" s="245"/>
      <c r="AR83" s="245"/>
      <c r="AS83" s="245"/>
      <c r="AT83" s="245"/>
      <c r="AU83" s="245">
        <f t="shared" si="60"/>
        <v>0</v>
      </c>
      <c r="AV83" s="245">
        <f t="shared" si="3"/>
        <v>0</v>
      </c>
      <c r="AW83" s="245">
        <f t="shared" si="4"/>
        <v>0</v>
      </c>
      <c r="AX83" s="245">
        <f t="shared" si="5"/>
        <v>0</v>
      </c>
      <c r="AY83" s="245">
        <f t="shared" si="69"/>
        <v>0</v>
      </c>
      <c r="AZ83" s="245">
        <f t="shared" si="70"/>
        <v>0</v>
      </c>
      <c r="BA83" s="245">
        <f t="shared" si="71"/>
        <v>0</v>
      </c>
      <c r="BB83" s="250"/>
      <c r="BC83" s="251" t="s">
        <v>24</v>
      </c>
      <c r="BD83" s="261"/>
      <c r="BE83" s="264">
        <v>0</v>
      </c>
      <c r="BF83" s="264">
        <v>0</v>
      </c>
      <c r="BG83" s="264">
        <v>0</v>
      </c>
      <c r="BH83" s="265">
        <f t="shared" si="7"/>
        <v>0</v>
      </c>
    </row>
    <row r="84" spans="1:60" outlineLevel="1" x14ac:dyDescent="0.3">
      <c r="A84" s="71" t="s">
        <v>168</v>
      </c>
      <c r="B84" s="238" t="s">
        <v>169</v>
      </c>
      <c r="C84" s="238" t="s">
        <v>31</v>
      </c>
      <c r="D84" s="239">
        <v>5108150</v>
      </c>
      <c r="E84" s="239" t="s">
        <v>170</v>
      </c>
      <c r="F84" s="277">
        <v>0</v>
      </c>
      <c r="G84" s="245">
        <f t="shared" si="66"/>
        <v>0</v>
      </c>
      <c r="H84" s="264">
        <f>IFERROR(INDEX('[1]2024'!$A:$Q,MATCH($A$3&amp;$D84,'[1]2024'!$B:$B,0),MATCH(H$4,'[1]2024'!$2:$2,0)),0)+IFERROR(INDEX('[1]2024'!$A:$Q,MATCH($B$3&amp;$D84,'[1]2024'!$B:$B,0),MATCH(H$4,'[1]2024'!$2:$2,0)),0)++IFERROR(INDEX('[1]2024'!$A:$Q,MATCH($C$3&amp;$D84,'[1]2024'!$B:$B,0),MATCH(H$4,'[1]2024'!$2:$2,0)),0)++IFERROR(INDEX('[1]2024'!$A:$Q,MATCH($D$3&amp;$D84,'[1]2024'!$B:$B,0),MATCH(H$4,'[1]2024'!$2:$2,0)),0)</f>
        <v>0</v>
      </c>
      <c r="I84" s="264">
        <f>IFERROR(INDEX('[1]2024'!$A:$Q,MATCH($A$3&amp;$D84,'[1]2024'!$B:$B,0),MATCH(I$4,'[1]2024'!$2:$2,0)),0)+IFERROR(INDEX('[1]2024'!$A:$Q,MATCH($B$3&amp;$D84,'[1]2024'!$B:$B,0),MATCH(I$4,'[1]2024'!$2:$2,0)),0)++IFERROR(INDEX('[1]2024'!$A:$Q,MATCH($C$3&amp;$D84,'[1]2024'!$B:$B,0),MATCH(I$4,'[1]2024'!$2:$2,0)),0)++IFERROR(INDEX('[1]2024'!$A:$Q,MATCH($D$3&amp;$D84,'[1]2024'!$B:$B,0),MATCH(I$4,'[1]2024'!$2:$2,0)),0)</f>
        <v>0</v>
      </c>
      <c r="J84" s="264">
        <f>IFERROR(INDEX('[1]2024'!$A:$Q,MATCH($A$3&amp;$D84,'[1]2024'!$B:$B,0),MATCH(J$4,'[1]2024'!$2:$2,0)),0)+IFERROR(INDEX('[1]2024'!$A:$Q,MATCH($B$3&amp;$D84,'[1]2024'!$B:$B,0),MATCH(J$4,'[1]2024'!$2:$2,0)),0)++IFERROR(INDEX('[1]2024'!$A:$Q,MATCH($C$3&amp;$D84,'[1]2024'!$B:$B,0),MATCH(J$4,'[1]2024'!$2:$2,0)),0)++IFERROR(INDEX('[1]2024'!$A:$Q,MATCH($D$3&amp;$D84,'[1]2024'!$B:$B,0),MATCH(J$4,'[1]2024'!$2:$2,0)),0)</f>
        <v>0</v>
      </c>
      <c r="K84" s="264">
        <f>IFERROR(INDEX('[1]2024'!$A:$Q,MATCH($A$3&amp;$D84,'[1]2024'!$B:$B,0),MATCH(K$4,'[1]2024'!$2:$2,0)),0)+IFERROR(INDEX('[1]2024'!$A:$Q,MATCH($B$3&amp;$D84,'[1]2024'!$B:$B,0),MATCH(K$4,'[1]2024'!$2:$2,0)),0)++IFERROR(INDEX('[1]2024'!$A:$Q,MATCH($C$3&amp;$D84,'[1]2024'!$B:$B,0),MATCH(K$4,'[1]2024'!$2:$2,0)),0)++IFERROR(INDEX('[1]2024'!$A:$Q,MATCH($D$3&amp;$D84,'[1]2024'!$B:$B,0),MATCH(K$4,'[1]2024'!$2:$2,0)),0)</f>
        <v>0</v>
      </c>
      <c r="L84" s="264">
        <f>IFERROR(INDEX('[1]2024'!$A:$Q,MATCH($A$3&amp;$D84,'[1]2024'!$B:$B,0),MATCH(L$4,'[1]2024'!$2:$2,0)),0)+IFERROR(INDEX('[1]2024'!$A:$Q,MATCH($B$3&amp;$D84,'[1]2024'!$B:$B,0),MATCH(L$4,'[1]2024'!$2:$2,0)),0)++IFERROR(INDEX('[1]2024'!$A:$Q,MATCH($C$3&amp;$D84,'[1]2024'!$B:$B,0),MATCH(L$4,'[1]2024'!$2:$2,0)),0)++IFERROR(INDEX('[1]2024'!$A:$Q,MATCH($D$3&amp;$D84,'[1]2024'!$B:$B,0),MATCH(L$4,'[1]2024'!$2:$2,0)),0)</f>
        <v>0</v>
      </c>
      <c r="M84" s="264">
        <f>IFERROR(INDEX('[1]2024'!$A:$Q,MATCH($A$3&amp;$D84,'[1]2024'!$B:$B,0),MATCH(M$4,'[1]2024'!$2:$2,0)),0)+IFERROR(INDEX('[1]2024'!$A:$Q,MATCH($B$3&amp;$D84,'[1]2024'!$B:$B,0),MATCH(M$4,'[1]2024'!$2:$2,0)),0)++IFERROR(INDEX('[1]2024'!$A:$Q,MATCH($C$3&amp;$D84,'[1]2024'!$B:$B,0),MATCH(M$4,'[1]2024'!$2:$2,0)),0)++IFERROR(INDEX('[1]2024'!$A:$Q,MATCH($D$3&amp;$D84,'[1]2024'!$B:$B,0),MATCH(M$4,'[1]2024'!$2:$2,0)),0)</f>
        <v>0</v>
      </c>
      <c r="N84" s="264">
        <f>IFERROR(INDEX('[1]2024'!$A:$Q,MATCH($A$3&amp;$D84,'[1]2024'!$B:$B,0),MATCH(N$4,'[1]2024'!$2:$2,0)),0)+IFERROR(INDEX('[1]2024'!$A:$Q,MATCH($B$3&amp;$D84,'[1]2024'!$B:$B,0),MATCH(N$4,'[1]2024'!$2:$2,0)),0)++IFERROR(INDEX('[1]2024'!$A:$Q,MATCH($C$3&amp;$D84,'[1]2024'!$B:$B,0),MATCH(N$4,'[1]2024'!$2:$2,0)),0)++IFERROR(INDEX('[1]2024'!$A:$Q,MATCH($D$3&amp;$D84,'[1]2024'!$B:$B,0),MATCH(N$4,'[1]2024'!$2:$2,0)),0)</f>
        <v>0</v>
      </c>
      <c r="O84" s="264">
        <f>IFERROR(INDEX('[1]2024'!$A:$Q,MATCH($A$3&amp;$D84,'[1]2024'!$B:$B,0),MATCH(O$4,'[1]2024'!$2:$2,0)),0)+IFERROR(INDEX('[1]2024'!$A:$Q,MATCH($B$3&amp;$D84,'[1]2024'!$B:$B,0),MATCH(O$4,'[1]2024'!$2:$2,0)),0)++IFERROR(INDEX('[1]2024'!$A:$Q,MATCH($C$3&amp;$D84,'[1]2024'!$B:$B,0),MATCH(O$4,'[1]2024'!$2:$2,0)),0)++IFERROR(INDEX('[1]2024'!$A:$Q,MATCH($D$3&amp;$D84,'[1]2024'!$B:$B,0),MATCH(O$4,'[1]2024'!$2:$2,0)),0)</f>
        <v>0</v>
      </c>
      <c r="P84" s="264">
        <f>IFERROR(INDEX('[1]2024'!$A:$Q,MATCH($A$3&amp;$D84,'[1]2024'!$B:$B,0),MATCH(P$4,'[1]2024'!$2:$2,0)),0)+IFERROR(INDEX('[1]2024'!$A:$Q,MATCH($B$3&amp;$D84,'[1]2024'!$B:$B,0),MATCH(P$4,'[1]2024'!$2:$2,0)),0)++IFERROR(INDEX('[1]2024'!$A:$Q,MATCH($C$3&amp;$D84,'[1]2024'!$B:$B,0),MATCH(P$4,'[1]2024'!$2:$2,0)),0)++IFERROR(INDEX('[1]2024'!$A:$Q,MATCH($D$3&amp;$D84,'[1]2024'!$B:$B,0),MATCH(P$4,'[1]2024'!$2:$2,0)),0)</f>
        <v>0</v>
      </c>
      <c r="Q84" s="264">
        <f>IFERROR(INDEX('[1]2024'!$A:$Q,MATCH($A$3&amp;$D84,'[1]2024'!$B:$B,0),MATCH(Q$4,'[1]2024'!$2:$2,0)),0)+IFERROR(INDEX('[1]2024'!$A:$Q,MATCH($B$3&amp;$D84,'[1]2024'!$B:$B,0),MATCH(Q$4,'[1]2024'!$2:$2,0)),0)++IFERROR(INDEX('[1]2024'!$A:$Q,MATCH($C$3&amp;$D84,'[1]2024'!$B:$B,0),MATCH(Q$4,'[1]2024'!$2:$2,0)),0)++IFERROR(INDEX('[1]2024'!$A:$Q,MATCH($D$3&amp;$D84,'[1]2024'!$B:$B,0),MATCH(Q$4,'[1]2024'!$2:$2,0)),0)</f>
        <v>0</v>
      </c>
      <c r="R84" s="264">
        <f>IFERROR(INDEX('[1]2024'!$A:$Q,MATCH($A$3&amp;$D84,'[1]2024'!$B:$B,0),MATCH(R$4,'[1]2024'!$2:$2,0)),0)+IFERROR(INDEX('[1]2024'!$A:$Q,MATCH($B$3&amp;$D84,'[1]2024'!$B:$B,0),MATCH(R$4,'[1]2024'!$2:$2,0)),0)++IFERROR(INDEX('[1]2024'!$A:$Q,MATCH($C$3&amp;$D84,'[1]2024'!$B:$B,0),MATCH(R$4,'[1]2024'!$2:$2,0)),0)++IFERROR(INDEX('[1]2024'!$A:$Q,MATCH($D$3&amp;$D84,'[1]2024'!$B:$B,0),MATCH(R$4,'[1]2024'!$2:$2,0)),0)</f>
        <v>0</v>
      </c>
      <c r="S84" s="264">
        <f>IFERROR(INDEX('[1]2024'!$A:$Q,MATCH($A$3&amp;$D84,'[1]2024'!$B:$B,0),MATCH(S$4,'[1]2024'!$2:$2,0)),0)+IFERROR(INDEX('[1]2024'!$A:$Q,MATCH($B$3&amp;$D84,'[1]2024'!$B:$B,0),MATCH(S$4,'[1]2024'!$2:$2,0)),0)++IFERROR(INDEX('[1]2024'!$A:$Q,MATCH($C$3&amp;$D84,'[1]2024'!$B:$B,0),MATCH(S$4,'[1]2024'!$2:$2,0)),0)++IFERROR(INDEX('[1]2024'!$A:$Q,MATCH($D$3&amp;$D84,'[1]2024'!$B:$B,0),MATCH(S$4,'[1]2024'!$2:$2,0)),0)</f>
        <v>0</v>
      </c>
      <c r="T84" s="75">
        <v>0</v>
      </c>
      <c r="U84" s="245">
        <f t="shared" si="67"/>
        <v>0</v>
      </c>
      <c r="V84" s="246">
        <v>0</v>
      </c>
      <c r="W84" s="247">
        <v>0</v>
      </c>
      <c r="X84" s="247">
        <v>0</v>
      </c>
      <c r="Y84" s="247">
        <v>0</v>
      </c>
      <c r="Z84" s="247">
        <v>0</v>
      </c>
      <c r="AA84" s="247">
        <v>0</v>
      </c>
      <c r="AB84" s="247">
        <v>0</v>
      </c>
      <c r="AC84" s="247">
        <v>0</v>
      </c>
      <c r="AD84" s="247">
        <v>0</v>
      </c>
      <c r="AE84" s="247">
        <v>0</v>
      </c>
      <c r="AF84" s="247">
        <v>0</v>
      </c>
      <c r="AG84" s="248">
        <v>0</v>
      </c>
      <c r="AH84" s="245">
        <f t="shared" si="68"/>
        <v>0</v>
      </c>
      <c r="AI84" s="245"/>
      <c r="AJ84" s="245"/>
      <c r="AK84" s="245"/>
      <c r="AL84" s="245"/>
      <c r="AM84" s="245"/>
      <c r="AN84" s="245"/>
      <c r="AO84" s="245"/>
      <c r="AP84" s="245"/>
      <c r="AQ84" s="245"/>
      <c r="AR84" s="245"/>
      <c r="AS84" s="245"/>
      <c r="AT84" s="245"/>
      <c r="AU84" s="245">
        <f t="shared" si="60"/>
        <v>0</v>
      </c>
      <c r="AV84" s="245">
        <f t="shared" si="3"/>
        <v>0</v>
      </c>
      <c r="AW84" s="245">
        <f t="shared" si="4"/>
        <v>0</v>
      </c>
      <c r="AX84" s="245">
        <f t="shared" si="5"/>
        <v>0</v>
      </c>
      <c r="AY84" s="245">
        <f t="shared" si="69"/>
        <v>0</v>
      </c>
      <c r="AZ84" s="245">
        <f t="shared" si="70"/>
        <v>0</v>
      </c>
      <c r="BA84" s="245">
        <f t="shared" si="71"/>
        <v>0</v>
      </c>
      <c r="BB84" s="250"/>
      <c r="BC84" s="251" t="s">
        <v>24</v>
      </c>
      <c r="BD84" s="261"/>
      <c r="BE84" s="264">
        <v>0</v>
      </c>
      <c r="BF84" s="264">
        <v>0</v>
      </c>
      <c r="BG84" s="264">
        <v>0</v>
      </c>
      <c r="BH84" s="265">
        <f t="shared" si="7"/>
        <v>0</v>
      </c>
    </row>
    <row r="85" spans="1:60" outlineLevel="1" x14ac:dyDescent="0.3">
      <c r="A85" s="71" t="s">
        <v>171</v>
      </c>
      <c r="B85" s="238" t="s">
        <v>163</v>
      </c>
      <c r="C85" s="238" t="s">
        <v>31</v>
      </c>
      <c r="D85" s="239">
        <v>5108160</v>
      </c>
      <c r="E85" s="239" t="s">
        <v>164</v>
      </c>
      <c r="F85" s="277">
        <v>0</v>
      </c>
      <c r="G85" s="245">
        <f t="shared" si="66"/>
        <v>0</v>
      </c>
      <c r="H85" s="264">
        <f>IFERROR(INDEX('[1]2024'!$A:$Q,MATCH($A$3&amp;$D85,'[1]2024'!$B:$B,0),MATCH(H$4,'[1]2024'!$2:$2,0)),0)+IFERROR(INDEX('[1]2024'!$A:$Q,MATCH($B$3&amp;$D85,'[1]2024'!$B:$B,0),MATCH(H$4,'[1]2024'!$2:$2,0)),0)++IFERROR(INDEX('[1]2024'!$A:$Q,MATCH($C$3&amp;$D85,'[1]2024'!$B:$B,0),MATCH(H$4,'[1]2024'!$2:$2,0)),0)++IFERROR(INDEX('[1]2024'!$A:$Q,MATCH($D$3&amp;$D85,'[1]2024'!$B:$B,0),MATCH(H$4,'[1]2024'!$2:$2,0)),0)</f>
        <v>0</v>
      </c>
      <c r="I85" s="264">
        <f>IFERROR(INDEX('[1]2024'!$A:$Q,MATCH($A$3&amp;$D85,'[1]2024'!$B:$B,0),MATCH(I$4,'[1]2024'!$2:$2,0)),0)+IFERROR(INDEX('[1]2024'!$A:$Q,MATCH($B$3&amp;$D85,'[1]2024'!$B:$B,0),MATCH(I$4,'[1]2024'!$2:$2,0)),0)++IFERROR(INDEX('[1]2024'!$A:$Q,MATCH($C$3&amp;$D85,'[1]2024'!$B:$B,0),MATCH(I$4,'[1]2024'!$2:$2,0)),0)++IFERROR(INDEX('[1]2024'!$A:$Q,MATCH($D$3&amp;$D85,'[1]2024'!$B:$B,0),MATCH(I$4,'[1]2024'!$2:$2,0)),0)</f>
        <v>0</v>
      </c>
      <c r="J85" s="264">
        <f>IFERROR(INDEX('[1]2024'!$A:$Q,MATCH($A$3&amp;$D85,'[1]2024'!$B:$B,0),MATCH(J$4,'[1]2024'!$2:$2,0)),0)+IFERROR(INDEX('[1]2024'!$A:$Q,MATCH($B$3&amp;$D85,'[1]2024'!$B:$B,0),MATCH(J$4,'[1]2024'!$2:$2,0)),0)++IFERROR(INDEX('[1]2024'!$A:$Q,MATCH($C$3&amp;$D85,'[1]2024'!$B:$B,0),MATCH(J$4,'[1]2024'!$2:$2,0)),0)++IFERROR(INDEX('[1]2024'!$A:$Q,MATCH($D$3&amp;$D85,'[1]2024'!$B:$B,0),MATCH(J$4,'[1]2024'!$2:$2,0)),0)</f>
        <v>0</v>
      </c>
      <c r="K85" s="264">
        <f>IFERROR(INDEX('[1]2024'!$A:$Q,MATCH($A$3&amp;$D85,'[1]2024'!$B:$B,0),MATCH(K$4,'[1]2024'!$2:$2,0)),0)+IFERROR(INDEX('[1]2024'!$A:$Q,MATCH($B$3&amp;$D85,'[1]2024'!$B:$B,0),MATCH(K$4,'[1]2024'!$2:$2,0)),0)++IFERROR(INDEX('[1]2024'!$A:$Q,MATCH($C$3&amp;$D85,'[1]2024'!$B:$B,0),MATCH(K$4,'[1]2024'!$2:$2,0)),0)++IFERROR(INDEX('[1]2024'!$A:$Q,MATCH($D$3&amp;$D85,'[1]2024'!$B:$B,0),MATCH(K$4,'[1]2024'!$2:$2,0)),0)</f>
        <v>0</v>
      </c>
      <c r="L85" s="264">
        <f>IFERROR(INDEX('[1]2024'!$A:$Q,MATCH($A$3&amp;$D85,'[1]2024'!$B:$B,0),MATCH(L$4,'[1]2024'!$2:$2,0)),0)+IFERROR(INDEX('[1]2024'!$A:$Q,MATCH($B$3&amp;$D85,'[1]2024'!$B:$B,0),MATCH(L$4,'[1]2024'!$2:$2,0)),0)++IFERROR(INDEX('[1]2024'!$A:$Q,MATCH($C$3&amp;$D85,'[1]2024'!$B:$B,0),MATCH(L$4,'[1]2024'!$2:$2,0)),0)++IFERROR(INDEX('[1]2024'!$A:$Q,MATCH($D$3&amp;$D85,'[1]2024'!$B:$B,0),MATCH(L$4,'[1]2024'!$2:$2,0)),0)</f>
        <v>0</v>
      </c>
      <c r="M85" s="264">
        <f>IFERROR(INDEX('[1]2024'!$A:$Q,MATCH($A$3&amp;$D85,'[1]2024'!$B:$B,0),MATCH(M$4,'[1]2024'!$2:$2,0)),0)+IFERROR(INDEX('[1]2024'!$A:$Q,MATCH($B$3&amp;$D85,'[1]2024'!$B:$B,0),MATCH(M$4,'[1]2024'!$2:$2,0)),0)++IFERROR(INDEX('[1]2024'!$A:$Q,MATCH($C$3&amp;$D85,'[1]2024'!$B:$B,0),MATCH(M$4,'[1]2024'!$2:$2,0)),0)++IFERROR(INDEX('[1]2024'!$A:$Q,MATCH($D$3&amp;$D85,'[1]2024'!$B:$B,0),MATCH(M$4,'[1]2024'!$2:$2,0)),0)</f>
        <v>0</v>
      </c>
      <c r="N85" s="264">
        <f>IFERROR(INDEX('[1]2024'!$A:$Q,MATCH($A$3&amp;$D85,'[1]2024'!$B:$B,0),MATCH(N$4,'[1]2024'!$2:$2,0)),0)+IFERROR(INDEX('[1]2024'!$A:$Q,MATCH($B$3&amp;$D85,'[1]2024'!$B:$B,0),MATCH(N$4,'[1]2024'!$2:$2,0)),0)++IFERROR(INDEX('[1]2024'!$A:$Q,MATCH($C$3&amp;$D85,'[1]2024'!$B:$B,0),MATCH(N$4,'[1]2024'!$2:$2,0)),0)++IFERROR(INDEX('[1]2024'!$A:$Q,MATCH($D$3&amp;$D85,'[1]2024'!$B:$B,0),MATCH(N$4,'[1]2024'!$2:$2,0)),0)</f>
        <v>0</v>
      </c>
      <c r="O85" s="264">
        <f>IFERROR(INDEX('[1]2024'!$A:$Q,MATCH($A$3&amp;$D85,'[1]2024'!$B:$B,0),MATCH(O$4,'[1]2024'!$2:$2,0)),0)+IFERROR(INDEX('[1]2024'!$A:$Q,MATCH($B$3&amp;$D85,'[1]2024'!$B:$B,0),MATCH(O$4,'[1]2024'!$2:$2,0)),0)++IFERROR(INDEX('[1]2024'!$A:$Q,MATCH($C$3&amp;$D85,'[1]2024'!$B:$B,0),MATCH(O$4,'[1]2024'!$2:$2,0)),0)++IFERROR(INDEX('[1]2024'!$A:$Q,MATCH($D$3&amp;$D85,'[1]2024'!$B:$B,0),MATCH(O$4,'[1]2024'!$2:$2,0)),0)</f>
        <v>0</v>
      </c>
      <c r="P85" s="264">
        <f>IFERROR(INDEX('[1]2024'!$A:$Q,MATCH($A$3&amp;$D85,'[1]2024'!$B:$B,0),MATCH(P$4,'[1]2024'!$2:$2,0)),0)+IFERROR(INDEX('[1]2024'!$A:$Q,MATCH($B$3&amp;$D85,'[1]2024'!$B:$B,0),MATCH(P$4,'[1]2024'!$2:$2,0)),0)++IFERROR(INDEX('[1]2024'!$A:$Q,MATCH($C$3&amp;$D85,'[1]2024'!$B:$B,0),MATCH(P$4,'[1]2024'!$2:$2,0)),0)++IFERROR(INDEX('[1]2024'!$A:$Q,MATCH($D$3&amp;$D85,'[1]2024'!$B:$B,0),MATCH(P$4,'[1]2024'!$2:$2,0)),0)</f>
        <v>0</v>
      </c>
      <c r="Q85" s="264">
        <f>IFERROR(INDEX('[1]2024'!$A:$Q,MATCH($A$3&amp;$D85,'[1]2024'!$B:$B,0),MATCH(Q$4,'[1]2024'!$2:$2,0)),0)+IFERROR(INDEX('[1]2024'!$A:$Q,MATCH($B$3&amp;$D85,'[1]2024'!$B:$B,0),MATCH(Q$4,'[1]2024'!$2:$2,0)),0)++IFERROR(INDEX('[1]2024'!$A:$Q,MATCH($C$3&amp;$D85,'[1]2024'!$B:$B,0),MATCH(Q$4,'[1]2024'!$2:$2,0)),0)++IFERROR(INDEX('[1]2024'!$A:$Q,MATCH($D$3&amp;$D85,'[1]2024'!$B:$B,0),MATCH(Q$4,'[1]2024'!$2:$2,0)),0)</f>
        <v>0</v>
      </c>
      <c r="R85" s="264">
        <f>IFERROR(INDEX('[1]2024'!$A:$Q,MATCH($A$3&amp;$D85,'[1]2024'!$B:$B,0),MATCH(R$4,'[1]2024'!$2:$2,0)),0)+IFERROR(INDEX('[1]2024'!$A:$Q,MATCH($B$3&amp;$D85,'[1]2024'!$B:$B,0),MATCH(R$4,'[1]2024'!$2:$2,0)),0)++IFERROR(INDEX('[1]2024'!$A:$Q,MATCH($C$3&amp;$D85,'[1]2024'!$B:$B,0),MATCH(R$4,'[1]2024'!$2:$2,0)),0)++IFERROR(INDEX('[1]2024'!$A:$Q,MATCH($D$3&amp;$D85,'[1]2024'!$B:$B,0),MATCH(R$4,'[1]2024'!$2:$2,0)),0)</f>
        <v>0</v>
      </c>
      <c r="S85" s="264">
        <f>IFERROR(INDEX('[1]2024'!$A:$Q,MATCH($A$3&amp;$D85,'[1]2024'!$B:$B,0),MATCH(S$4,'[1]2024'!$2:$2,0)),0)+IFERROR(INDEX('[1]2024'!$A:$Q,MATCH($B$3&amp;$D85,'[1]2024'!$B:$B,0),MATCH(S$4,'[1]2024'!$2:$2,0)),0)++IFERROR(INDEX('[1]2024'!$A:$Q,MATCH($C$3&amp;$D85,'[1]2024'!$B:$B,0),MATCH(S$4,'[1]2024'!$2:$2,0)),0)++IFERROR(INDEX('[1]2024'!$A:$Q,MATCH($D$3&amp;$D85,'[1]2024'!$B:$B,0),MATCH(S$4,'[1]2024'!$2:$2,0)),0)</f>
        <v>0</v>
      </c>
      <c r="T85" s="75">
        <v>0</v>
      </c>
      <c r="U85" s="245">
        <f t="shared" si="67"/>
        <v>0</v>
      </c>
      <c r="V85" s="246">
        <v>0</v>
      </c>
      <c r="W85" s="247">
        <v>0</v>
      </c>
      <c r="X85" s="247">
        <v>0</v>
      </c>
      <c r="Y85" s="247">
        <v>0</v>
      </c>
      <c r="Z85" s="247">
        <v>0</v>
      </c>
      <c r="AA85" s="247">
        <v>0</v>
      </c>
      <c r="AB85" s="247">
        <v>0</v>
      </c>
      <c r="AC85" s="247">
        <v>0</v>
      </c>
      <c r="AD85" s="247">
        <v>0</v>
      </c>
      <c r="AE85" s="247">
        <v>0</v>
      </c>
      <c r="AF85" s="247">
        <v>0</v>
      </c>
      <c r="AG85" s="248">
        <v>0</v>
      </c>
      <c r="AH85" s="245">
        <f t="shared" si="68"/>
        <v>0</v>
      </c>
      <c r="AI85" s="245"/>
      <c r="AJ85" s="245"/>
      <c r="AK85" s="245"/>
      <c r="AL85" s="245"/>
      <c r="AM85" s="245"/>
      <c r="AN85" s="245"/>
      <c r="AO85" s="245"/>
      <c r="AP85" s="245"/>
      <c r="AQ85" s="245"/>
      <c r="AR85" s="245"/>
      <c r="AS85" s="245"/>
      <c r="AT85" s="245"/>
      <c r="AU85" s="245">
        <f t="shared" si="60"/>
        <v>0</v>
      </c>
      <c r="AV85" s="245">
        <f t="shared" si="3"/>
        <v>0</v>
      </c>
      <c r="AW85" s="245">
        <f t="shared" si="4"/>
        <v>0</v>
      </c>
      <c r="AX85" s="245">
        <f t="shared" si="5"/>
        <v>0</v>
      </c>
      <c r="AY85" s="245">
        <f t="shared" si="69"/>
        <v>0</v>
      </c>
      <c r="AZ85" s="245">
        <f t="shared" si="70"/>
        <v>0</v>
      </c>
      <c r="BA85" s="245">
        <f t="shared" si="71"/>
        <v>0</v>
      </c>
      <c r="BB85" s="250"/>
      <c r="BC85" s="251" t="s">
        <v>24</v>
      </c>
      <c r="BD85" s="261"/>
      <c r="BE85" s="264">
        <v>0</v>
      </c>
      <c r="BF85" s="264">
        <v>0</v>
      </c>
      <c r="BG85" s="264">
        <v>0</v>
      </c>
      <c r="BH85" s="265">
        <f t="shared" si="7"/>
        <v>0</v>
      </c>
    </row>
    <row r="86" spans="1:60" outlineLevel="1" x14ac:dyDescent="0.3">
      <c r="A86" s="71" t="s">
        <v>172</v>
      </c>
      <c r="B86" s="238" t="s">
        <v>172</v>
      </c>
      <c r="C86" s="238" t="s">
        <v>31</v>
      </c>
      <c r="D86" s="239">
        <v>5108161</v>
      </c>
      <c r="E86" s="239" t="s">
        <v>173</v>
      </c>
      <c r="F86" s="277">
        <v>0</v>
      </c>
      <c r="G86" s="245">
        <f t="shared" si="66"/>
        <v>0</v>
      </c>
      <c r="H86" s="264">
        <f>IFERROR(INDEX('[1]2024'!$A:$Q,MATCH($A$3&amp;$D86,'[1]2024'!$B:$B,0),MATCH(H$4,'[1]2024'!$2:$2,0)),0)+IFERROR(INDEX('[1]2024'!$A:$Q,MATCH($B$3&amp;$D86,'[1]2024'!$B:$B,0),MATCH(H$4,'[1]2024'!$2:$2,0)),0)++IFERROR(INDEX('[1]2024'!$A:$Q,MATCH($C$3&amp;$D86,'[1]2024'!$B:$B,0),MATCH(H$4,'[1]2024'!$2:$2,0)),0)++IFERROR(INDEX('[1]2024'!$A:$Q,MATCH($D$3&amp;$D86,'[1]2024'!$B:$B,0),MATCH(H$4,'[1]2024'!$2:$2,0)),0)</f>
        <v>0</v>
      </c>
      <c r="I86" s="264">
        <f>IFERROR(INDEX('[1]2024'!$A:$Q,MATCH($A$3&amp;$D86,'[1]2024'!$B:$B,0),MATCH(I$4,'[1]2024'!$2:$2,0)),0)+IFERROR(INDEX('[1]2024'!$A:$Q,MATCH($B$3&amp;$D86,'[1]2024'!$B:$B,0),MATCH(I$4,'[1]2024'!$2:$2,0)),0)++IFERROR(INDEX('[1]2024'!$A:$Q,MATCH($C$3&amp;$D86,'[1]2024'!$B:$B,0),MATCH(I$4,'[1]2024'!$2:$2,0)),0)++IFERROR(INDEX('[1]2024'!$A:$Q,MATCH($D$3&amp;$D86,'[1]2024'!$B:$B,0),MATCH(I$4,'[1]2024'!$2:$2,0)),0)</f>
        <v>0</v>
      </c>
      <c r="J86" s="264">
        <f>IFERROR(INDEX('[1]2024'!$A:$Q,MATCH($A$3&amp;$D86,'[1]2024'!$B:$B,0),MATCH(J$4,'[1]2024'!$2:$2,0)),0)+IFERROR(INDEX('[1]2024'!$A:$Q,MATCH($B$3&amp;$D86,'[1]2024'!$B:$B,0),MATCH(J$4,'[1]2024'!$2:$2,0)),0)++IFERROR(INDEX('[1]2024'!$A:$Q,MATCH($C$3&amp;$D86,'[1]2024'!$B:$B,0),MATCH(J$4,'[1]2024'!$2:$2,0)),0)++IFERROR(INDEX('[1]2024'!$A:$Q,MATCH($D$3&amp;$D86,'[1]2024'!$B:$B,0),MATCH(J$4,'[1]2024'!$2:$2,0)),0)</f>
        <v>0</v>
      </c>
      <c r="K86" s="264">
        <f>IFERROR(INDEX('[1]2024'!$A:$Q,MATCH($A$3&amp;$D86,'[1]2024'!$B:$B,0),MATCH(K$4,'[1]2024'!$2:$2,0)),0)+IFERROR(INDEX('[1]2024'!$A:$Q,MATCH($B$3&amp;$D86,'[1]2024'!$B:$B,0),MATCH(K$4,'[1]2024'!$2:$2,0)),0)++IFERROR(INDEX('[1]2024'!$A:$Q,MATCH($C$3&amp;$D86,'[1]2024'!$B:$B,0),MATCH(K$4,'[1]2024'!$2:$2,0)),0)++IFERROR(INDEX('[1]2024'!$A:$Q,MATCH($D$3&amp;$D86,'[1]2024'!$B:$B,0),MATCH(K$4,'[1]2024'!$2:$2,0)),0)</f>
        <v>0</v>
      </c>
      <c r="L86" s="264">
        <f>IFERROR(INDEX('[1]2024'!$A:$Q,MATCH($A$3&amp;$D86,'[1]2024'!$B:$B,0),MATCH(L$4,'[1]2024'!$2:$2,0)),0)+IFERROR(INDEX('[1]2024'!$A:$Q,MATCH($B$3&amp;$D86,'[1]2024'!$B:$B,0),MATCH(L$4,'[1]2024'!$2:$2,0)),0)++IFERROR(INDEX('[1]2024'!$A:$Q,MATCH($C$3&amp;$D86,'[1]2024'!$B:$B,0),MATCH(L$4,'[1]2024'!$2:$2,0)),0)++IFERROR(INDEX('[1]2024'!$A:$Q,MATCH($D$3&amp;$D86,'[1]2024'!$B:$B,0),MATCH(L$4,'[1]2024'!$2:$2,0)),0)</f>
        <v>0</v>
      </c>
      <c r="M86" s="264">
        <f>IFERROR(INDEX('[1]2024'!$A:$Q,MATCH($A$3&amp;$D86,'[1]2024'!$B:$B,0),MATCH(M$4,'[1]2024'!$2:$2,0)),0)+IFERROR(INDEX('[1]2024'!$A:$Q,MATCH($B$3&amp;$D86,'[1]2024'!$B:$B,0),MATCH(M$4,'[1]2024'!$2:$2,0)),0)++IFERROR(INDEX('[1]2024'!$A:$Q,MATCH($C$3&amp;$D86,'[1]2024'!$B:$B,0),MATCH(M$4,'[1]2024'!$2:$2,0)),0)++IFERROR(INDEX('[1]2024'!$A:$Q,MATCH($D$3&amp;$D86,'[1]2024'!$B:$B,0),MATCH(M$4,'[1]2024'!$2:$2,0)),0)</f>
        <v>0</v>
      </c>
      <c r="N86" s="264">
        <f>IFERROR(INDEX('[1]2024'!$A:$Q,MATCH($A$3&amp;$D86,'[1]2024'!$B:$B,0),MATCH(N$4,'[1]2024'!$2:$2,0)),0)+IFERROR(INDEX('[1]2024'!$A:$Q,MATCH($B$3&amp;$D86,'[1]2024'!$B:$B,0),MATCH(N$4,'[1]2024'!$2:$2,0)),0)++IFERROR(INDEX('[1]2024'!$A:$Q,MATCH($C$3&amp;$D86,'[1]2024'!$B:$B,0),MATCH(N$4,'[1]2024'!$2:$2,0)),0)++IFERROR(INDEX('[1]2024'!$A:$Q,MATCH($D$3&amp;$D86,'[1]2024'!$B:$B,0),MATCH(N$4,'[1]2024'!$2:$2,0)),0)</f>
        <v>0</v>
      </c>
      <c r="O86" s="264">
        <f>IFERROR(INDEX('[1]2024'!$A:$Q,MATCH($A$3&amp;$D86,'[1]2024'!$B:$B,0),MATCH(O$4,'[1]2024'!$2:$2,0)),0)+IFERROR(INDEX('[1]2024'!$A:$Q,MATCH($B$3&amp;$D86,'[1]2024'!$B:$B,0),MATCH(O$4,'[1]2024'!$2:$2,0)),0)++IFERROR(INDEX('[1]2024'!$A:$Q,MATCH($C$3&amp;$D86,'[1]2024'!$B:$B,0),MATCH(O$4,'[1]2024'!$2:$2,0)),0)++IFERROR(INDEX('[1]2024'!$A:$Q,MATCH($D$3&amp;$D86,'[1]2024'!$B:$B,0),MATCH(O$4,'[1]2024'!$2:$2,0)),0)</f>
        <v>0</v>
      </c>
      <c r="P86" s="264">
        <f>IFERROR(INDEX('[1]2024'!$A:$Q,MATCH($A$3&amp;$D86,'[1]2024'!$B:$B,0),MATCH(P$4,'[1]2024'!$2:$2,0)),0)+IFERROR(INDEX('[1]2024'!$A:$Q,MATCH($B$3&amp;$D86,'[1]2024'!$B:$B,0),MATCH(P$4,'[1]2024'!$2:$2,0)),0)++IFERROR(INDEX('[1]2024'!$A:$Q,MATCH($C$3&amp;$D86,'[1]2024'!$B:$B,0),MATCH(P$4,'[1]2024'!$2:$2,0)),0)++IFERROR(INDEX('[1]2024'!$A:$Q,MATCH($D$3&amp;$D86,'[1]2024'!$B:$B,0),MATCH(P$4,'[1]2024'!$2:$2,0)),0)</f>
        <v>0</v>
      </c>
      <c r="Q86" s="264">
        <f>IFERROR(INDEX('[1]2024'!$A:$Q,MATCH($A$3&amp;$D86,'[1]2024'!$B:$B,0),MATCH(Q$4,'[1]2024'!$2:$2,0)),0)+IFERROR(INDEX('[1]2024'!$A:$Q,MATCH($B$3&amp;$D86,'[1]2024'!$B:$B,0),MATCH(Q$4,'[1]2024'!$2:$2,0)),0)++IFERROR(INDEX('[1]2024'!$A:$Q,MATCH($C$3&amp;$D86,'[1]2024'!$B:$B,0),MATCH(Q$4,'[1]2024'!$2:$2,0)),0)++IFERROR(INDEX('[1]2024'!$A:$Q,MATCH($D$3&amp;$D86,'[1]2024'!$B:$B,0),MATCH(Q$4,'[1]2024'!$2:$2,0)),0)</f>
        <v>0</v>
      </c>
      <c r="R86" s="264">
        <f>IFERROR(INDEX('[1]2024'!$A:$Q,MATCH($A$3&amp;$D86,'[1]2024'!$B:$B,0),MATCH(R$4,'[1]2024'!$2:$2,0)),0)+IFERROR(INDEX('[1]2024'!$A:$Q,MATCH($B$3&amp;$D86,'[1]2024'!$B:$B,0),MATCH(R$4,'[1]2024'!$2:$2,0)),0)++IFERROR(INDEX('[1]2024'!$A:$Q,MATCH($C$3&amp;$D86,'[1]2024'!$B:$B,0),MATCH(R$4,'[1]2024'!$2:$2,0)),0)++IFERROR(INDEX('[1]2024'!$A:$Q,MATCH($D$3&amp;$D86,'[1]2024'!$B:$B,0),MATCH(R$4,'[1]2024'!$2:$2,0)),0)</f>
        <v>0</v>
      </c>
      <c r="S86" s="264">
        <f>IFERROR(INDEX('[1]2024'!$A:$Q,MATCH($A$3&amp;$D86,'[1]2024'!$B:$B,0),MATCH(S$4,'[1]2024'!$2:$2,0)),0)+IFERROR(INDEX('[1]2024'!$A:$Q,MATCH($B$3&amp;$D86,'[1]2024'!$B:$B,0),MATCH(S$4,'[1]2024'!$2:$2,0)),0)++IFERROR(INDEX('[1]2024'!$A:$Q,MATCH($C$3&amp;$D86,'[1]2024'!$B:$B,0),MATCH(S$4,'[1]2024'!$2:$2,0)),0)++IFERROR(INDEX('[1]2024'!$A:$Q,MATCH($D$3&amp;$D86,'[1]2024'!$B:$B,0),MATCH(S$4,'[1]2024'!$2:$2,0)),0)</f>
        <v>0</v>
      </c>
      <c r="T86" s="75">
        <v>0</v>
      </c>
      <c r="U86" s="245">
        <f t="shared" si="67"/>
        <v>0</v>
      </c>
      <c r="V86" s="246">
        <v>0</v>
      </c>
      <c r="W86" s="247">
        <v>0</v>
      </c>
      <c r="X86" s="247">
        <v>0</v>
      </c>
      <c r="Y86" s="247">
        <v>0</v>
      </c>
      <c r="Z86" s="247">
        <v>0</v>
      </c>
      <c r="AA86" s="247">
        <v>0</v>
      </c>
      <c r="AB86" s="247">
        <v>0</v>
      </c>
      <c r="AC86" s="247">
        <v>0</v>
      </c>
      <c r="AD86" s="247">
        <v>0</v>
      </c>
      <c r="AE86" s="247">
        <v>0</v>
      </c>
      <c r="AF86" s="247">
        <v>0</v>
      </c>
      <c r="AG86" s="248">
        <v>0</v>
      </c>
      <c r="AH86" s="245">
        <f t="shared" si="68"/>
        <v>0</v>
      </c>
      <c r="AI86" s="245"/>
      <c r="AJ86" s="245"/>
      <c r="AK86" s="245"/>
      <c r="AL86" s="245"/>
      <c r="AM86" s="245"/>
      <c r="AN86" s="245"/>
      <c r="AO86" s="245"/>
      <c r="AP86" s="245"/>
      <c r="AQ86" s="245"/>
      <c r="AR86" s="245"/>
      <c r="AS86" s="245"/>
      <c r="AT86" s="245"/>
      <c r="AU86" s="245">
        <f t="shared" si="60"/>
        <v>0</v>
      </c>
      <c r="AV86" s="245">
        <f t="shared" si="3"/>
        <v>0</v>
      </c>
      <c r="AW86" s="245">
        <f t="shared" si="4"/>
        <v>0</v>
      </c>
      <c r="AX86" s="245">
        <f t="shared" si="5"/>
        <v>0</v>
      </c>
      <c r="AY86" s="245">
        <f t="shared" si="69"/>
        <v>0</v>
      </c>
      <c r="AZ86" s="245">
        <f t="shared" si="70"/>
        <v>0</v>
      </c>
      <c r="BA86" s="245">
        <f t="shared" si="71"/>
        <v>0</v>
      </c>
      <c r="BB86" s="250"/>
      <c r="BC86" s="251" t="s">
        <v>24</v>
      </c>
      <c r="BD86" s="261"/>
      <c r="BE86" s="264">
        <v>0</v>
      </c>
      <c r="BF86" s="264">
        <v>0</v>
      </c>
      <c r="BG86" s="264">
        <v>0</v>
      </c>
      <c r="BH86" s="265">
        <f t="shared" si="7"/>
        <v>0</v>
      </c>
    </row>
    <row r="87" spans="1:60" outlineLevel="1" x14ac:dyDescent="0.3">
      <c r="A87" s="71" t="s">
        <v>174</v>
      </c>
      <c r="B87" s="238" t="s">
        <v>174</v>
      </c>
      <c r="C87" s="238" t="s">
        <v>31</v>
      </c>
      <c r="D87" s="239">
        <v>5108162</v>
      </c>
      <c r="E87" s="239" t="s">
        <v>175</v>
      </c>
      <c r="F87" s="277">
        <v>0</v>
      </c>
      <c r="G87" s="245">
        <f t="shared" si="66"/>
        <v>0</v>
      </c>
      <c r="H87" s="264">
        <f>IFERROR(INDEX('[1]2024'!$A:$Q,MATCH($A$3&amp;$D87,'[1]2024'!$B:$B,0),MATCH(H$4,'[1]2024'!$2:$2,0)),0)+IFERROR(INDEX('[1]2024'!$A:$Q,MATCH($B$3&amp;$D87,'[1]2024'!$B:$B,0),MATCH(H$4,'[1]2024'!$2:$2,0)),0)++IFERROR(INDEX('[1]2024'!$A:$Q,MATCH($C$3&amp;$D87,'[1]2024'!$B:$B,0),MATCH(H$4,'[1]2024'!$2:$2,0)),0)++IFERROR(INDEX('[1]2024'!$A:$Q,MATCH($D$3&amp;$D87,'[1]2024'!$B:$B,0),MATCH(H$4,'[1]2024'!$2:$2,0)),0)</f>
        <v>0</v>
      </c>
      <c r="I87" s="264">
        <f>IFERROR(INDEX('[1]2024'!$A:$Q,MATCH($A$3&amp;$D87,'[1]2024'!$B:$B,0),MATCH(I$4,'[1]2024'!$2:$2,0)),0)+IFERROR(INDEX('[1]2024'!$A:$Q,MATCH($B$3&amp;$D87,'[1]2024'!$B:$B,0),MATCH(I$4,'[1]2024'!$2:$2,0)),0)++IFERROR(INDEX('[1]2024'!$A:$Q,MATCH($C$3&amp;$D87,'[1]2024'!$B:$B,0),MATCH(I$4,'[1]2024'!$2:$2,0)),0)++IFERROR(INDEX('[1]2024'!$A:$Q,MATCH($D$3&amp;$D87,'[1]2024'!$B:$B,0),MATCH(I$4,'[1]2024'!$2:$2,0)),0)</f>
        <v>0</v>
      </c>
      <c r="J87" s="264">
        <f>IFERROR(INDEX('[1]2024'!$A:$Q,MATCH($A$3&amp;$D87,'[1]2024'!$B:$B,0),MATCH(J$4,'[1]2024'!$2:$2,0)),0)+IFERROR(INDEX('[1]2024'!$A:$Q,MATCH($B$3&amp;$D87,'[1]2024'!$B:$B,0),MATCH(J$4,'[1]2024'!$2:$2,0)),0)++IFERROR(INDEX('[1]2024'!$A:$Q,MATCH($C$3&amp;$D87,'[1]2024'!$B:$B,0),MATCH(J$4,'[1]2024'!$2:$2,0)),0)++IFERROR(INDEX('[1]2024'!$A:$Q,MATCH($D$3&amp;$D87,'[1]2024'!$B:$B,0),MATCH(J$4,'[1]2024'!$2:$2,0)),0)</f>
        <v>0</v>
      </c>
      <c r="K87" s="264">
        <f>IFERROR(INDEX('[1]2024'!$A:$Q,MATCH($A$3&amp;$D87,'[1]2024'!$B:$B,0),MATCH(K$4,'[1]2024'!$2:$2,0)),0)+IFERROR(INDEX('[1]2024'!$A:$Q,MATCH($B$3&amp;$D87,'[1]2024'!$B:$B,0),MATCH(K$4,'[1]2024'!$2:$2,0)),0)++IFERROR(INDEX('[1]2024'!$A:$Q,MATCH($C$3&amp;$D87,'[1]2024'!$B:$B,0),MATCH(K$4,'[1]2024'!$2:$2,0)),0)++IFERROR(INDEX('[1]2024'!$A:$Q,MATCH($D$3&amp;$D87,'[1]2024'!$B:$B,0),MATCH(K$4,'[1]2024'!$2:$2,0)),0)</f>
        <v>0</v>
      </c>
      <c r="L87" s="264">
        <f>IFERROR(INDEX('[1]2024'!$A:$Q,MATCH($A$3&amp;$D87,'[1]2024'!$B:$B,0),MATCH(L$4,'[1]2024'!$2:$2,0)),0)+IFERROR(INDEX('[1]2024'!$A:$Q,MATCH($B$3&amp;$D87,'[1]2024'!$B:$B,0),MATCH(L$4,'[1]2024'!$2:$2,0)),0)++IFERROR(INDEX('[1]2024'!$A:$Q,MATCH($C$3&amp;$D87,'[1]2024'!$B:$B,0),MATCH(L$4,'[1]2024'!$2:$2,0)),0)++IFERROR(INDEX('[1]2024'!$A:$Q,MATCH($D$3&amp;$D87,'[1]2024'!$B:$B,0),MATCH(L$4,'[1]2024'!$2:$2,0)),0)</f>
        <v>0</v>
      </c>
      <c r="M87" s="264">
        <f>IFERROR(INDEX('[1]2024'!$A:$Q,MATCH($A$3&amp;$D87,'[1]2024'!$B:$B,0),MATCH(M$4,'[1]2024'!$2:$2,0)),0)+IFERROR(INDEX('[1]2024'!$A:$Q,MATCH($B$3&amp;$D87,'[1]2024'!$B:$B,0),MATCH(M$4,'[1]2024'!$2:$2,0)),0)++IFERROR(INDEX('[1]2024'!$A:$Q,MATCH($C$3&amp;$D87,'[1]2024'!$B:$B,0),MATCH(M$4,'[1]2024'!$2:$2,0)),0)++IFERROR(INDEX('[1]2024'!$A:$Q,MATCH($D$3&amp;$D87,'[1]2024'!$B:$B,0),MATCH(M$4,'[1]2024'!$2:$2,0)),0)</f>
        <v>0</v>
      </c>
      <c r="N87" s="264">
        <f>IFERROR(INDEX('[1]2024'!$A:$Q,MATCH($A$3&amp;$D87,'[1]2024'!$B:$B,0),MATCH(N$4,'[1]2024'!$2:$2,0)),0)+IFERROR(INDEX('[1]2024'!$A:$Q,MATCH($B$3&amp;$D87,'[1]2024'!$B:$B,0),MATCH(N$4,'[1]2024'!$2:$2,0)),0)++IFERROR(INDEX('[1]2024'!$A:$Q,MATCH($C$3&amp;$D87,'[1]2024'!$B:$B,0),MATCH(N$4,'[1]2024'!$2:$2,0)),0)++IFERROR(INDEX('[1]2024'!$A:$Q,MATCH($D$3&amp;$D87,'[1]2024'!$B:$B,0),MATCH(N$4,'[1]2024'!$2:$2,0)),0)</f>
        <v>0</v>
      </c>
      <c r="O87" s="264">
        <f>IFERROR(INDEX('[1]2024'!$A:$Q,MATCH($A$3&amp;$D87,'[1]2024'!$B:$B,0),MATCH(O$4,'[1]2024'!$2:$2,0)),0)+IFERROR(INDEX('[1]2024'!$A:$Q,MATCH($B$3&amp;$D87,'[1]2024'!$B:$B,0),MATCH(O$4,'[1]2024'!$2:$2,0)),0)++IFERROR(INDEX('[1]2024'!$A:$Q,MATCH($C$3&amp;$D87,'[1]2024'!$B:$B,0),MATCH(O$4,'[1]2024'!$2:$2,0)),0)++IFERROR(INDEX('[1]2024'!$A:$Q,MATCH($D$3&amp;$D87,'[1]2024'!$B:$B,0),MATCH(O$4,'[1]2024'!$2:$2,0)),0)</f>
        <v>0</v>
      </c>
      <c r="P87" s="264">
        <f>IFERROR(INDEX('[1]2024'!$A:$Q,MATCH($A$3&amp;$D87,'[1]2024'!$B:$B,0),MATCH(P$4,'[1]2024'!$2:$2,0)),0)+IFERROR(INDEX('[1]2024'!$A:$Q,MATCH($B$3&amp;$D87,'[1]2024'!$B:$B,0),MATCH(P$4,'[1]2024'!$2:$2,0)),0)++IFERROR(INDEX('[1]2024'!$A:$Q,MATCH($C$3&amp;$D87,'[1]2024'!$B:$B,0),MATCH(P$4,'[1]2024'!$2:$2,0)),0)++IFERROR(INDEX('[1]2024'!$A:$Q,MATCH($D$3&amp;$D87,'[1]2024'!$B:$B,0),MATCH(P$4,'[1]2024'!$2:$2,0)),0)</f>
        <v>0</v>
      </c>
      <c r="Q87" s="264">
        <f>IFERROR(INDEX('[1]2024'!$A:$Q,MATCH($A$3&amp;$D87,'[1]2024'!$B:$B,0),MATCH(Q$4,'[1]2024'!$2:$2,0)),0)+IFERROR(INDEX('[1]2024'!$A:$Q,MATCH($B$3&amp;$D87,'[1]2024'!$B:$B,0),MATCH(Q$4,'[1]2024'!$2:$2,0)),0)++IFERROR(INDEX('[1]2024'!$A:$Q,MATCH($C$3&amp;$D87,'[1]2024'!$B:$B,0),MATCH(Q$4,'[1]2024'!$2:$2,0)),0)++IFERROR(INDEX('[1]2024'!$A:$Q,MATCH($D$3&amp;$D87,'[1]2024'!$B:$B,0),MATCH(Q$4,'[1]2024'!$2:$2,0)),0)</f>
        <v>0</v>
      </c>
      <c r="R87" s="264">
        <f>IFERROR(INDEX('[1]2024'!$A:$Q,MATCH($A$3&amp;$D87,'[1]2024'!$B:$B,0),MATCH(R$4,'[1]2024'!$2:$2,0)),0)+IFERROR(INDEX('[1]2024'!$A:$Q,MATCH($B$3&amp;$D87,'[1]2024'!$B:$B,0),MATCH(R$4,'[1]2024'!$2:$2,0)),0)++IFERROR(INDEX('[1]2024'!$A:$Q,MATCH($C$3&amp;$D87,'[1]2024'!$B:$B,0),MATCH(R$4,'[1]2024'!$2:$2,0)),0)++IFERROR(INDEX('[1]2024'!$A:$Q,MATCH($D$3&amp;$D87,'[1]2024'!$B:$B,0),MATCH(R$4,'[1]2024'!$2:$2,0)),0)</f>
        <v>0</v>
      </c>
      <c r="S87" s="264">
        <f>IFERROR(INDEX('[1]2024'!$A:$Q,MATCH($A$3&amp;$D87,'[1]2024'!$B:$B,0),MATCH(S$4,'[1]2024'!$2:$2,0)),0)+IFERROR(INDEX('[1]2024'!$A:$Q,MATCH($B$3&amp;$D87,'[1]2024'!$B:$B,0),MATCH(S$4,'[1]2024'!$2:$2,0)),0)++IFERROR(INDEX('[1]2024'!$A:$Q,MATCH($C$3&amp;$D87,'[1]2024'!$B:$B,0),MATCH(S$4,'[1]2024'!$2:$2,0)),0)++IFERROR(INDEX('[1]2024'!$A:$Q,MATCH($D$3&amp;$D87,'[1]2024'!$B:$B,0),MATCH(S$4,'[1]2024'!$2:$2,0)),0)</f>
        <v>0</v>
      </c>
      <c r="T87" s="75">
        <v>0</v>
      </c>
      <c r="U87" s="245">
        <f t="shared" si="67"/>
        <v>0</v>
      </c>
      <c r="V87" s="246">
        <v>0</v>
      </c>
      <c r="W87" s="247">
        <v>0</v>
      </c>
      <c r="X87" s="247">
        <v>0</v>
      </c>
      <c r="Y87" s="247">
        <v>0</v>
      </c>
      <c r="Z87" s="247">
        <v>0</v>
      </c>
      <c r="AA87" s="247">
        <v>0</v>
      </c>
      <c r="AB87" s="247">
        <v>0</v>
      </c>
      <c r="AC87" s="247">
        <v>0</v>
      </c>
      <c r="AD87" s="247">
        <v>0</v>
      </c>
      <c r="AE87" s="247">
        <v>0</v>
      </c>
      <c r="AF87" s="247">
        <v>0</v>
      </c>
      <c r="AG87" s="248">
        <v>0</v>
      </c>
      <c r="AH87" s="245">
        <f t="shared" si="68"/>
        <v>0</v>
      </c>
      <c r="AI87" s="245"/>
      <c r="AJ87" s="245"/>
      <c r="AK87" s="245"/>
      <c r="AL87" s="245"/>
      <c r="AM87" s="245"/>
      <c r="AN87" s="245"/>
      <c r="AO87" s="245"/>
      <c r="AP87" s="245"/>
      <c r="AQ87" s="245"/>
      <c r="AR87" s="245"/>
      <c r="AS87" s="245"/>
      <c r="AT87" s="245"/>
      <c r="AU87" s="245">
        <f t="shared" si="60"/>
        <v>0</v>
      </c>
      <c r="AV87" s="245">
        <f t="shared" si="3"/>
        <v>0</v>
      </c>
      <c r="AW87" s="245">
        <f t="shared" si="4"/>
        <v>0</v>
      </c>
      <c r="AX87" s="245">
        <f t="shared" si="5"/>
        <v>0</v>
      </c>
      <c r="AY87" s="245">
        <f t="shared" si="69"/>
        <v>0</v>
      </c>
      <c r="AZ87" s="245">
        <f t="shared" si="70"/>
        <v>0</v>
      </c>
      <c r="BA87" s="245">
        <f t="shared" si="71"/>
        <v>0</v>
      </c>
      <c r="BB87" s="250"/>
      <c r="BC87" s="251" t="s">
        <v>24</v>
      </c>
      <c r="BD87" s="261"/>
      <c r="BE87" s="264">
        <v>0</v>
      </c>
      <c r="BF87" s="264">
        <v>0</v>
      </c>
      <c r="BG87" s="264">
        <v>0</v>
      </c>
      <c r="BH87" s="265">
        <f t="shared" si="7"/>
        <v>0</v>
      </c>
    </row>
    <row r="88" spans="1:60" x14ac:dyDescent="0.3">
      <c r="A88" s="57" t="s">
        <v>176</v>
      </c>
      <c r="B88" s="256" t="s">
        <v>21</v>
      </c>
      <c r="C88" s="256"/>
      <c r="D88" s="257"/>
      <c r="E88" s="257"/>
      <c r="F88" s="272">
        <v>631525248</v>
      </c>
      <c r="G88" s="258">
        <f t="shared" ref="G88" si="72">SUM(G89:G99)</f>
        <v>640799784</v>
      </c>
      <c r="H88" s="259">
        <f t="shared" ref="H88:S88" si="73">SUM(H89:H99)</f>
        <v>53268738</v>
      </c>
      <c r="I88" s="260">
        <f t="shared" si="73"/>
        <v>53268738</v>
      </c>
      <c r="J88" s="260">
        <f t="shared" si="73"/>
        <v>53268738</v>
      </c>
      <c r="K88" s="260">
        <f t="shared" si="73"/>
        <v>53443730</v>
      </c>
      <c r="L88" s="260">
        <f t="shared" si="73"/>
        <v>53443730</v>
      </c>
      <c r="M88" s="260">
        <f t="shared" si="73"/>
        <v>53443730</v>
      </c>
      <c r="N88" s="260">
        <f t="shared" si="73"/>
        <v>53443730</v>
      </c>
      <c r="O88" s="260">
        <f t="shared" si="73"/>
        <v>53443730</v>
      </c>
      <c r="P88" s="260">
        <f t="shared" si="73"/>
        <v>53443730</v>
      </c>
      <c r="Q88" s="260">
        <f t="shared" si="73"/>
        <v>53443730</v>
      </c>
      <c r="R88" s="260">
        <f t="shared" si="73"/>
        <v>53443730</v>
      </c>
      <c r="S88" s="260">
        <f t="shared" si="73"/>
        <v>53443730</v>
      </c>
      <c r="T88" s="64">
        <v>641324760</v>
      </c>
      <c r="U88" s="258">
        <f t="shared" ref="U88:Z88" si="74">SUM(U89:U99)</f>
        <v>641324760</v>
      </c>
      <c r="V88" s="262">
        <f t="shared" si="74"/>
        <v>53443730</v>
      </c>
      <c r="W88" s="273">
        <f t="shared" si="74"/>
        <v>53443730</v>
      </c>
      <c r="X88" s="273">
        <f t="shared" si="74"/>
        <v>53443730</v>
      </c>
      <c r="Y88" s="273">
        <f t="shared" si="74"/>
        <v>53443730</v>
      </c>
      <c r="Z88" s="273">
        <f t="shared" si="74"/>
        <v>53443730</v>
      </c>
      <c r="AA88" s="273">
        <v>53443730</v>
      </c>
      <c r="AB88" s="273">
        <v>53443730</v>
      </c>
      <c r="AC88" s="273">
        <v>53443730</v>
      </c>
      <c r="AD88" s="273">
        <v>53443730</v>
      </c>
      <c r="AE88" s="273">
        <v>53443730</v>
      </c>
      <c r="AF88" s="273">
        <v>53443730</v>
      </c>
      <c r="AG88" s="274">
        <v>53443730</v>
      </c>
      <c r="AH88" s="258">
        <f t="shared" ref="AH88:AT88" si="75">SUM(AH89:AH99)</f>
        <v>641324760</v>
      </c>
      <c r="AI88" s="258">
        <f t="shared" si="75"/>
        <v>53443730</v>
      </c>
      <c r="AJ88" s="258">
        <f t="shared" si="75"/>
        <v>53443730</v>
      </c>
      <c r="AK88" s="258">
        <f t="shared" si="75"/>
        <v>53443730</v>
      </c>
      <c r="AL88" s="258">
        <f t="shared" si="75"/>
        <v>53443730</v>
      </c>
      <c r="AM88" s="258">
        <f t="shared" si="75"/>
        <v>53443730</v>
      </c>
      <c r="AN88" s="258">
        <f t="shared" si="75"/>
        <v>53443730</v>
      </c>
      <c r="AO88" s="258">
        <f t="shared" si="75"/>
        <v>53443730</v>
      </c>
      <c r="AP88" s="258">
        <f t="shared" si="75"/>
        <v>53443730</v>
      </c>
      <c r="AQ88" s="258">
        <f t="shared" si="75"/>
        <v>53443730</v>
      </c>
      <c r="AR88" s="258">
        <f t="shared" si="75"/>
        <v>53443730</v>
      </c>
      <c r="AS88" s="258">
        <f t="shared" si="75"/>
        <v>53443730</v>
      </c>
      <c r="AT88" s="258">
        <f t="shared" si="75"/>
        <v>53443730</v>
      </c>
      <c r="AU88" s="258">
        <f t="shared" si="60"/>
        <v>160331190</v>
      </c>
      <c r="AV88" s="258">
        <f t="shared" si="3"/>
        <v>160331190</v>
      </c>
      <c r="AW88" s="258">
        <f t="shared" si="4"/>
        <v>160331190</v>
      </c>
      <c r="AX88" s="258">
        <f t="shared" si="5"/>
        <v>160331190</v>
      </c>
      <c r="AY88" s="258">
        <f>SUM(AY89:AY99)</f>
        <v>641324760</v>
      </c>
      <c r="AZ88" s="258">
        <f t="shared" ref="AZ88:BA88" si="76">SUM(AZ89:AZ99)</f>
        <v>641324760</v>
      </c>
      <c r="BA88" s="258">
        <f t="shared" si="76"/>
        <v>641324760</v>
      </c>
      <c r="BB88" s="250"/>
      <c r="BC88" s="275"/>
      <c r="BD88" s="276"/>
      <c r="BE88" s="262">
        <f>SUM(BE89:BE99)</f>
        <v>0</v>
      </c>
      <c r="BF88" s="262">
        <f>SUM(BF89:BF99)</f>
        <v>0</v>
      </c>
      <c r="BG88" s="262">
        <v>478743690</v>
      </c>
      <c r="BH88" s="263">
        <f t="shared" si="7"/>
        <v>640799784</v>
      </c>
    </row>
    <row r="89" spans="1:60" outlineLevel="1" x14ac:dyDescent="0.3">
      <c r="A89" s="71" t="s">
        <v>177</v>
      </c>
      <c r="B89" s="238" t="s">
        <v>178</v>
      </c>
      <c r="C89" s="238" t="s">
        <v>31</v>
      </c>
      <c r="D89" s="239">
        <v>5109110</v>
      </c>
      <c r="E89" s="239" t="s">
        <v>179</v>
      </c>
      <c r="F89" s="277">
        <v>0</v>
      </c>
      <c r="G89" s="245">
        <f t="shared" ref="G89:G99" si="77">SUM(H89:S89)</f>
        <v>0</v>
      </c>
      <c r="H89" s="264">
        <f>IFERROR(INDEX('[1]2024'!$A:$Q,MATCH($A$3&amp;$D89,'[1]2024'!$B:$B,0),MATCH(H$4,'[1]2024'!$2:$2,0)),0)+IFERROR(INDEX('[1]2024'!$A:$Q,MATCH($B$3&amp;$D89,'[1]2024'!$B:$B,0),MATCH(H$4,'[1]2024'!$2:$2,0)),0)++IFERROR(INDEX('[1]2024'!$A:$Q,MATCH($C$3&amp;$D89,'[1]2024'!$B:$B,0),MATCH(H$4,'[1]2024'!$2:$2,0)),0)++IFERROR(INDEX('[1]2024'!$A:$Q,MATCH($D$3&amp;$D89,'[1]2024'!$B:$B,0),MATCH(H$4,'[1]2024'!$2:$2,0)),0)</f>
        <v>0</v>
      </c>
      <c r="I89" s="264">
        <f>IFERROR(INDEX('[1]2024'!$A:$Q,MATCH($A$3&amp;$D89,'[1]2024'!$B:$B,0),MATCH(I$4,'[1]2024'!$2:$2,0)),0)+IFERROR(INDEX('[1]2024'!$A:$Q,MATCH($B$3&amp;$D89,'[1]2024'!$B:$B,0),MATCH(I$4,'[1]2024'!$2:$2,0)),0)++IFERROR(INDEX('[1]2024'!$A:$Q,MATCH($C$3&amp;$D89,'[1]2024'!$B:$B,0),MATCH(I$4,'[1]2024'!$2:$2,0)),0)++IFERROR(INDEX('[1]2024'!$A:$Q,MATCH($D$3&amp;$D89,'[1]2024'!$B:$B,0),MATCH(I$4,'[1]2024'!$2:$2,0)),0)</f>
        <v>0</v>
      </c>
      <c r="J89" s="264">
        <f>IFERROR(INDEX('[1]2024'!$A:$Q,MATCH($A$3&amp;$D89,'[1]2024'!$B:$B,0),MATCH(J$4,'[1]2024'!$2:$2,0)),0)+IFERROR(INDEX('[1]2024'!$A:$Q,MATCH($B$3&amp;$D89,'[1]2024'!$B:$B,0),MATCH(J$4,'[1]2024'!$2:$2,0)),0)++IFERROR(INDEX('[1]2024'!$A:$Q,MATCH($C$3&amp;$D89,'[1]2024'!$B:$B,0),MATCH(J$4,'[1]2024'!$2:$2,0)),0)++IFERROR(INDEX('[1]2024'!$A:$Q,MATCH($D$3&amp;$D89,'[1]2024'!$B:$B,0),MATCH(J$4,'[1]2024'!$2:$2,0)),0)</f>
        <v>0</v>
      </c>
      <c r="K89" s="264">
        <f>IFERROR(INDEX('[1]2024'!$A:$Q,MATCH($A$3&amp;$D89,'[1]2024'!$B:$B,0),MATCH(K$4,'[1]2024'!$2:$2,0)),0)+IFERROR(INDEX('[1]2024'!$A:$Q,MATCH($B$3&amp;$D89,'[1]2024'!$B:$B,0),MATCH(K$4,'[1]2024'!$2:$2,0)),0)++IFERROR(INDEX('[1]2024'!$A:$Q,MATCH($C$3&amp;$D89,'[1]2024'!$B:$B,0),MATCH(K$4,'[1]2024'!$2:$2,0)),0)++IFERROR(INDEX('[1]2024'!$A:$Q,MATCH($D$3&amp;$D89,'[1]2024'!$B:$B,0),MATCH(K$4,'[1]2024'!$2:$2,0)),0)</f>
        <v>0</v>
      </c>
      <c r="L89" s="264">
        <f>IFERROR(INDEX('[1]2024'!$A:$Q,MATCH($A$3&amp;$D89,'[1]2024'!$B:$B,0),MATCH(L$4,'[1]2024'!$2:$2,0)),0)+IFERROR(INDEX('[1]2024'!$A:$Q,MATCH($B$3&amp;$D89,'[1]2024'!$B:$B,0),MATCH(L$4,'[1]2024'!$2:$2,0)),0)++IFERROR(INDEX('[1]2024'!$A:$Q,MATCH($C$3&amp;$D89,'[1]2024'!$B:$B,0),MATCH(L$4,'[1]2024'!$2:$2,0)),0)++IFERROR(INDEX('[1]2024'!$A:$Q,MATCH($D$3&amp;$D89,'[1]2024'!$B:$B,0),MATCH(L$4,'[1]2024'!$2:$2,0)),0)</f>
        <v>0</v>
      </c>
      <c r="M89" s="264">
        <f>IFERROR(INDEX('[1]2024'!$A:$Q,MATCH($A$3&amp;$D89,'[1]2024'!$B:$B,0),MATCH(M$4,'[1]2024'!$2:$2,0)),0)+IFERROR(INDEX('[1]2024'!$A:$Q,MATCH($B$3&amp;$D89,'[1]2024'!$B:$B,0),MATCH(M$4,'[1]2024'!$2:$2,0)),0)++IFERROR(INDEX('[1]2024'!$A:$Q,MATCH($C$3&amp;$D89,'[1]2024'!$B:$B,0),MATCH(M$4,'[1]2024'!$2:$2,0)),0)++IFERROR(INDEX('[1]2024'!$A:$Q,MATCH($D$3&amp;$D89,'[1]2024'!$B:$B,0),MATCH(M$4,'[1]2024'!$2:$2,0)),0)</f>
        <v>0</v>
      </c>
      <c r="N89" s="264">
        <f>IFERROR(INDEX('[1]2024'!$A:$Q,MATCH($A$3&amp;$D89,'[1]2024'!$B:$B,0),MATCH(N$4,'[1]2024'!$2:$2,0)),0)+IFERROR(INDEX('[1]2024'!$A:$Q,MATCH($B$3&amp;$D89,'[1]2024'!$B:$B,0),MATCH(N$4,'[1]2024'!$2:$2,0)),0)++IFERROR(INDEX('[1]2024'!$A:$Q,MATCH($C$3&amp;$D89,'[1]2024'!$B:$B,0),MATCH(N$4,'[1]2024'!$2:$2,0)),0)++IFERROR(INDEX('[1]2024'!$A:$Q,MATCH($D$3&amp;$D89,'[1]2024'!$B:$B,0),MATCH(N$4,'[1]2024'!$2:$2,0)),0)</f>
        <v>0</v>
      </c>
      <c r="O89" s="264">
        <f>IFERROR(INDEX('[1]2024'!$A:$Q,MATCH($A$3&amp;$D89,'[1]2024'!$B:$B,0),MATCH(O$4,'[1]2024'!$2:$2,0)),0)+IFERROR(INDEX('[1]2024'!$A:$Q,MATCH($B$3&amp;$D89,'[1]2024'!$B:$B,0),MATCH(O$4,'[1]2024'!$2:$2,0)),0)++IFERROR(INDEX('[1]2024'!$A:$Q,MATCH($C$3&amp;$D89,'[1]2024'!$B:$B,0),MATCH(O$4,'[1]2024'!$2:$2,0)),0)++IFERROR(INDEX('[1]2024'!$A:$Q,MATCH($D$3&amp;$D89,'[1]2024'!$B:$B,0),MATCH(O$4,'[1]2024'!$2:$2,0)),0)</f>
        <v>0</v>
      </c>
      <c r="P89" s="264">
        <f>IFERROR(INDEX('[1]2024'!$A:$Q,MATCH($A$3&amp;$D89,'[1]2024'!$B:$B,0),MATCH(P$4,'[1]2024'!$2:$2,0)),0)+IFERROR(INDEX('[1]2024'!$A:$Q,MATCH($B$3&amp;$D89,'[1]2024'!$B:$B,0),MATCH(P$4,'[1]2024'!$2:$2,0)),0)++IFERROR(INDEX('[1]2024'!$A:$Q,MATCH($C$3&amp;$D89,'[1]2024'!$B:$B,0),MATCH(P$4,'[1]2024'!$2:$2,0)),0)++IFERROR(INDEX('[1]2024'!$A:$Q,MATCH($D$3&amp;$D89,'[1]2024'!$B:$B,0),MATCH(P$4,'[1]2024'!$2:$2,0)),0)</f>
        <v>0</v>
      </c>
      <c r="Q89" s="264">
        <f>IFERROR(INDEX('[1]2024'!$A:$Q,MATCH($A$3&amp;$D89,'[1]2024'!$B:$B,0),MATCH(Q$4,'[1]2024'!$2:$2,0)),0)+IFERROR(INDEX('[1]2024'!$A:$Q,MATCH($B$3&amp;$D89,'[1]2024'!$B:$B,0),MATCH(Q$4,'[1]2024'!$2:$2,0)),0)++IFERROR(INDEX('[1]2024'!$A:$Q,MATCH($C$3&amp;$D89,'[1]2024'!$B:$B,0),MATCH(Q$4,'[1]2024'!$2:$2,0)),0)++IFERROR(INDEX('[1]2024'!$A:$Q,MATCH($D$3&amp;$D89,'[1]2024'!$B:$B,0),MATCH(Q$4,'[1]2024'!$2:$2,0)),0)</f>
        <v>0</v>
      </c>
      <c r="R89" s="264">
        <f>IFERROR(INDEX('[1]2024'!$A:$Q,MATCH($A$3&amp;$D89,'[1]2024'!$B:$B,0),MATCH(R$4,'[1]2024'!$2:$2,0)),0)+IFERROR(INDEX('[1]2024'!$A:$Q,MATCH($B$3&amp;$D89,'[1]2024'!$B:$B,0),MATCH(R$4,'[1]2024'!$2:$2,0)),0)++IFERROR(INDEX('[1]2024'!$A:$Q,MATCH($C$3&amp;$D89,'[1]2024'!$B:$B,0),MATCH(R$4,'[1]2024'!$2:$2,0)),0)++IFERROR(INDEX('[1]2024'!$A:$Q,MATCH($D$3&amp;$D89,'[1]2024'!$B:$B,0),MATCH(R$4,'[1]2024'!$2:$2,0)),0)</f>
        <v>0</v>
      </c>
      <c r="S89" s="264">
        <f>IFERROR(INDEX('[1]2024'!$A:$Q,MATCH($A$3&amp;$D89,'[1]2024'!$B:$B,0),MATCH(S$4,'[1]2024'!$2:$2,0)),0)+IFERROR(INDEX('[1]2024'!$A:$Q,MATCH($B$3&amp;$D89,'[1]2024'!$B:$B,0),MATCH(S$4,'[1]2024'!$2:$2,0)),0)++IFERROR(INDEX('[1]2024'!$A:$Q,MATCH($C$3&amp;$D89,'[1]2024'!$B:$B,0),MATCH(S$4,'[1]2024'!$2:$2,0)),0)++IFERROR(INDEX('[1]2024'!$A:$Q,MATCH($D$3&amp;$D89,'[1]2024'!$B:$B,0),MATCH(S$4,'[1]2024'!$2:$2,0)),0)</f>
        <v>0</v>
      </c>
      <c r="T89" s="75">
        <v>0</v>
      </c>
      <c r="U89" s="245">
        <f t="shared" ref="U89:U99" si="78">SUM(V89:AG89)</f>
        <v>0</v>
      </c>
      <c r="V89" s="246">
        <v>0</v>
      </c>
      <c r="W89" s="247">
        <v>0</v>
      </c>
      <c r="X89" s="247">
        <v>0</v>
      </c>
      <c r="Y89" s="247">
        <v>0</v>
      </c>
      <c r="Z89" s="247">
        <v>0</v>
      </c>
      <c r="AA89" s="247">
        <v>0</v>
      </c>
      <c r="AB89" s="247">
        <v>0</v>
      </c>
      <c r="AC89" s="247">
        <v>0</v>
      </c>
      <c r="AD89" s="247">
        <v>0</v>
      </c>
      <c r="AE89" s="247">
        <v>0</v>
      </c>
      <c r="AF89" s="247">
        <v>0</v>
      </c>
      <c r="AG89" s="248">
        <v>0</v>
      </c>
      <c r="AH89" s="245">
        <f t="shared" ref="AH89:AH99" si="79">SUM(AI89:AT89)</f>
        <v>0</v>
      </c>
      <c r="AI89" s="245"/>
      <c r="AJ89" s="245"/>
      <c r="AK89" s="245"/>
      <c r="AL89" s="245"/>
      <c r="AM89" s="245"/>
      <c r="AN89" s="245"/>
      <c r="AO89" s="245"/>
      <c r="AP89" s="245"/>
      <c r="AQ89" s="245"/>
      <c r="AR89" s="245"/>
      <c r="AS89" s="245"/>
      <c r="AT89" s="245"/>
      <c r="AU89" s="245">
        <f t="shared" si="60"/>
        <v>0</v>
      </c>
      <c r="AV89" s="245">
        <f t="shared" si="3"/>
        <v>0</v>
      </c>
      <c r="AW89" s="245">
        <f t="shared" si="4"/>
        <v>0</v>
      </c>
      <c r="AX89" s="245">
        <f t="shared" si="5"/>
        <v>0</v>
      </c>
      <c r="AY89" s="245">
        <f t="shared" ref="AY89:AY99" si="80">IF($BC89="O",1.05*$AH89,$AH89)</f>
        <v>0</v>
      </c>
      <c r="AZ89" s="245">
        <f t="shared" ref="AZ89:AZ99" si="81">IF($BC89="O",1.05*$AY89,$AY89)</f>
        <v>0</v>
      </c>
      <c r="BA89" s="245">
        <f t="shared" ref="BA89:BA99" si="82">IF($BC89="O",1.05*$AZ89,$AZ89)</f>
        <v>0</v>
      </c>
      <c r="BB89" s="250"/>
      <c r="BC89" s="251" t="s">
        <v>24</v>
      </c>
      <c r="BD89" s="261"/>
      <c r="BE89" s="264">
        <v>0</v>
      </c>
      <c r="BF89" s="264">
        <v>0</v>
      </c>
      <c r="BG89" s="264">
        <v>0</v>
      </c>
      <c r="BH89" s="265">
        <f t="shared" si="7"/>
        <v>0</v>
      </c>
    </row>
    <row r="90" spans="1:60" outlineLevel="1" x14ac:dyDescent="0.3">
      <c r="A90" s="71" t="s">
        <v>180</v>
      </c>
      <c r="B90" s="238" t="s">
        <v>178</v>
      </c>
      <c r="C90" s="238" t="s">
        <v>31</v>
      </c>
      <c r="D90" s="239">
        <v>5109120</v>
      </c>
      <c r="E90" s="239" t="s">
        <v>179</v>
      </c>
      <c r="F90" s="277">
        <v>0</v>
      </c>
      <c r="G90" s="245">
        <f t="shared" si="77"/>
        <v>0</v>
      </c>
      <c r="H90" s="264">
        <f>IFERROR(INDEX('[1]2024'!$A:$Q,MATCH($A$3&amp;$D90,'[1]2024'!$B:$B,0),MATCH(H$4,'[1]2024'!$2:$2,0)),0)+IFERROR(INDEX('[1]2024'!$A:$Q,MATCH($B$3&amp;$D90,'[1]2024'!$B:$B,0),MATCH(H$4,'[1]2024'!$2:$2,0)),0)++IFERROR(INDEX('[1]2024'!$A:$Q,MATCH($C$3&amp;$D90,'[1]2024'!$B:$B,0),MATCH(H$4,'[1]2024'!$2:$2,0)),0)++IFERROR(INDEX('[1]2024'!$A:$Q,MATCH($D$3&amp;$D90,'[1]2024'!$B:$B,0),MATCH(H$4,'[1]2024'!$2:$2,0)),0)</f>
        <v>0</v>
      </c>
      <c r="I90" s="264">
        <f>IFERROR(INDEX('[1]2024'!$A:$Q,MATCH($A$3&amp;$D90,'[1]2024'!$B:$B,0),MATCH(I$4,'[1]2024'!$2:$2,0)),0)+IFERROR(INDEX('[1]2024'!$A:$Q,MATCH($B$3&amp;$D90,'[1]2024'!$B:$B,0),MATCH(I$4,'[1]2024'!$2:$2,0)),0)++IFERROR(INDEX('[1]2024'!$A:$Q,MATCH($C$3&amp;$D90,'[1]2024'!$B:$B,0),MATCH(I$4,'[1]2024'!$2:$2,0)),0)++IFERROR(INDEX('[1]2024'!$A:$Q,MATCH($D$3&amp;$D90,'[1]2024'!$B:$B,0),MATCH(I$4,'[1]2024'!$2:$2,0)),0)</f>
        <v>0</v>
      </c>
      <c r="J90" s="264">
        <f>IFERROR(INDEX('[1]2024'!$A:$Q,MATCH($A$3&amp;$D90,'[1]2024'!$B:$B,0),MATCH(J$4,'[1]2024'!$2:$2,0)),0)+IFERROR(INDEX('[1]2024'!$A:$Q,MATCH($B$3&amp;$D90,'[1]2024'!$B:$B,0),MATCH(J$4,'[1]2024'!$2:$2,0)),0)++IFERROR(INDEX('[1]2024'!$A:$Q,MATCH($C$3&amp;$D90,'[1]2024'!$B:$B,0),MATCH(J$4,'[1]2024'!$2:$2,0)),0)++IFERROR(INDEX('[1]2024'!$A:$Q,MATCH($D$3&amp;$D90,'[1]2024'!$B:$B,0),MATCH(J$4,'[1]2024'!$2:$2,0)),0)</f>
        <v>0</v>
      </c>
      <c r="K90" s="264">
        <f>IFERROR(INDEX('[1]2024'!$A:$Q,MATCH($A$3&amp;$D90,'[1]2024'!$B:$B,0),MATCH(K$4,'[1]2024'!$2:$2,0)),0)+IFERROR(INDEX('[1]2024'!$A:$Q,MATCH($B$3&amp;$D90,'[1]2024'!$B:$B,0),MATCH(K$4,'[1]2024'!$2:$2,0)),0)++IFERROR(INDEX('[1]2024'!$A:$Q,MATCH($C$3&amp;$D90,'[1]2024'!$B:$B,0),MATCH(K$4,'[1]2024'!$2:$2,0)),0)++IFERROR(INDEX('[1]2024'!$A:$Q,MATCH($D$3&amp;$D90,'[1]2024'!$B:$B,0),MATCH(K$4,'[1]2024'!$2:$2,0)),0)</f>
        <v>0</v>
      </c>
      <c r="L90" s="264">
        <f>IFERROR(INDEX('[1]2024'!$A:$Q,MATCH($A$3&amp;$D90,'[1]2024'!$B:$B,0),MATCH(L$4,'[1]2024'!$2:$2,0)),0)+IFERROR(INDEX('[1]2024'!$A:$Q,MATCH($B$3&amp;$D90,'[1]2024'!$B:$B,0),MATCH(L$4,'[1]2024'!$2:$2,0)),0)++IFERROR(INDEX('[1]2024'!$A:$Q,MATCH($C$3&amp;$D90,'[1]2024'!$B:$B,0),MATCH(L$4,'[1]2024'!$2:$2,0)),0)++IFERROR(INDEX('[1]2024'!$A:$Q,MATCH($D$3&amp;$D90,'[1]2024'!$B:$B,0),MATCH(L$4,'[1]2024'!$2:$2,0)),0)</f>
        <v>0</v>
      </c>
      <c r="M90" s="264">
        <f>IFERROR(INDEX('[1]2024'!$A:$Q,MATCH($A$3&amp;$D90,'[1]2024'!$B:$B,0),MATCH(M$4,'[1]2024'!$2:$2,0)),0)+IFERROR(INDEX('[1]2024'!$A:$Q,MATCH($B$3&amp;$D90,'[1]2024'!$B:$B,0),MATCH(M$4,'[1]2024'!$2:$2,0)),0)++IFERROR(INDEX('[1]2024'!$A:$Q,MATCH($C$3&amp;$D90,'[1]2024'!$B:$B,0),MATCH(M$4,'[1]2024'!$2:$2,0)),0)++IFERROR(INDEX('[1]2024'!$A:$Q,MATCH($D$3&amp;$D90,'[1]2024'!$B:$B,0),MATCH(M$4,'[1]2024'!$2:$2,0)),0)</f>
        <v>0</v>
      </c>
      <c r="N90" s="264">
        <f>IFERROR(INDEX('[1]2024'!$A:$Q,MATCH($A$3&amp;$D90,'[1]2024'!$B:$B,0),MATCH(N$4,'[1]2024'!$2:$2,0)),0)+IFERROR(INDEX('[1]2024'!$A:$Q,MATCH($B$3&amp;$D90,'[1]2024'!$B:$B,0),MATCH(N$4,'[1]2024'!$2:$2,0)),0)++IFERROR(INDEX('[1]2024'!$A:$Q,MATCH($C$3&amp;$D90,'[1]2024'!$B:$B,0),MATCH(N$4,'[1]2024'!$2:$2,0)),0)++IFERROR(INDEX('[1]2024'!$A:$Q,MATCH($D$3&amp;$D90,'[1]2024'!$B:$B,0),MATCH(N$4,'[1]2024'!$2:$2,0)),0)</f>
        <v>0</v>
      </c>
      <c r="O90" s="264">
        <f>IFERROR(INDEX('[1]2024'!$A:$Q,MATCH($A$3&amp;$D90,'[1]2024'!$B:$B,0),MATCH(O$4,'[1]2024'!$2:$2,0)),0)+IFERROR(INDEX('[1]2024'!$A:$Q,MATCH($B$3&amp;$D90,'[1]2024'!$B:$B,0),MATCH(O$4,'[1]2024'!$2:$2,0)),0)++IFERROR(INDEX('[1]2024'!$A:$Q,MATCH($C$3&amp;$D90,'[1]2024'!$B:$B,0),MATCH(O$4,'[1]2024'!$2:$2,0)),0)++IFERROR(INDEX('[1]2024'!$A:$Q,MATCH($D$3&amp;$D90,'[1]2024'!$B:$B,0),MATCH(O$4,'[1]2024'!$2:$2,0)),0)</f>
        <v>0</v>
      </c>
      <c r="P90" s="264">
        <f>IFERROR(INDEX('[1]2024'!$A:$Q,MATCH($A$3&amp;$D90,'[1]2024'!$B:$B,0),MATCH(P$4,'[1]2024'!$2:$2,0)),0)+IFERROR(INDEX('[1]2024'!$A:$Q,MATCH($B$3&amp;$D90,'[1]2024'!$B:$B,0),MATCH(P$4,'[1]2024'!$2:$2,0)),0)++IFERROR(INDEX('[1]2024'!$A:$Q,MATCH($C$3&amp;$D90,'[1]2024'!$B:$B,0),MATCH(P$4,'[1]2024'!$2:$2,0)),0)++IFERROR(INDEX('[1]2024'!$A:$Q,MATCH($D$3&amp;$D90,'[1]2024'!$B:$B,0),MATCH(P$4,'[1]2024'!$2:$2,0)),0)</f>
        <v>0</v>
      </c>
      <c r="Q90" s="264">
        <f>IFERROR(INDEX('[1]2024'!$A:$Q,MATCH($A$3&amp;$D90,'[1]2024'!$B:$B,0),MATCH(Q$4,'[1]2024'!$2:$2,0)),0)+IFERROR(INDEX('[1]2024'!$A:$Q,MATCH($B$3&amp;$D90,'[1]2024'!$B:$B,0),MATCH(Q$4,'[1]2024'!$2:$2,0)),0)++IFERROR(INDEX('[1]2024'!$A:$Q,MATCH($C$3&amp;$D90,'[1]2024'!$B:$B,0),MATCH(Q$4,'[1]2024'!$2:$2,0)),0)++IFERROR(INDEX('[1]2024'!$A:$Q,MATCH($D$3&amp;$D90,'[1]2024'!$B:$B,0),MATCH(Q$4,'[1]2024'!$2:$2,0)),0)</f>
        <v>0</v>
      </c>
      <c r="R90" s="264">
        <f>IFERROR(INDEX('[1]2024'!$A:$Q,MATCH($A$3&amp;$D90,'[1]2024'!$B:$B,0),MATCH(R$4,'[1]2024'!$2:$2,0)),0)+IFERROR(INDEX('[1]2024'!$A:$Q,MATCH($B$3&amp;$D90,'[1]2024'!$B:$B,0),MATCH(R$4,'[1]2024'!$2:$2,0)),0)++IFERROR(INDEX('[1]2024'!$A:$Q,MATCH($C$3&amp;$D90,'[1]2024'!$B:$B,0),MATCH(R$4,'[1]2024'!$2:$2,0)),0)++IFERROR(INDEX('[1]2024'!$A:$Q,MATCH($D$3&amp;$D90,'[1]2024'!$B:$B,0),MATCH(R$4,'[1]2024'!$2:$2,0)),0)</f>
        <v>0</v>
      </c>
      <c r="S90" s="264">
        <f>IFERROR(INDEX('[1]2024'!$A:$Q,MATCH($A$3&amp;$D90,'[1]2024'!$B:$B,0),MATCH(S$4,'[1]2024'!$2:$2,0)),0)+IFERROR(INDEX('[1]2024'!$A:$Q,MATCH($B$3&amp;$D90,'[1]2024'!$B:$B,0),MATCH(S$4,'[1]2024'!$2:$2,0)),0)++IFERROR(INDEX('[1]2024'!$A:$Q,MATCH($C$3&amp;$D90,'[1]2024'!$B:$B,0),MATCH(S$4,'[1]2024'!$2:$2,0)),0)++IFERROR(INDEX('[1]2024'!$A:$Q,MATCH($D$3&amp;$D90,'[1]2024'!$B:$B,0),MATCH(S$4,'[1]2024'!$2:$2,0)),0)</f>
        <v>0</v>
      </c>
      <c r="T90" s="75">
        <v>0</v>
      </c>
      <c r="U90" s="245">
        <f t="shared" si="78"/>
        <v>0</v>
      </c>
      <c r="V90" s="246">
        <v>0</v>
      </c>
      <c r="W90" s="247">
        <v>0</v>
      </c>
      <c r="X90" s="247">
        <v>0</v>
      </c>
      <c r="Y90" s="247">
        <v>0</v>
      </c>
      <c r="Z90" s="247">
        <v>0</v>
      </c>
      <c r="AA90" s="247">
        <v>0</v>
      </c>
      <c r="AB90" s="247">
        <v>0</v>
      </c>
      <c r="AC90" s="247">
        <v>0</v>
      </c>
      <c r="AD90" s="247">
        <v>0</v>
      </c>
      <c r="AE90" s="247">
        <v>0</v>
      </c>
      <c r="AF90" s="247">
        <v>0</v>
      </c>
      <c r="AG90" s="248">
        <v>0</v>
      </c>
      <c r="AH90" s="245">
        <f t="shared" si="79"/>
        <v>0</v>
      </c>
      <c r="AI90" s="245"/>
      <c r="AJ90" s="245"/>
      <c r="AK90" s="245"/>
      <c r="AL90" s="245"/>
      <c r="AM90" s="245"/>
      <c r="AN90" s="245"/>
      <c r="AO90" s="245"/>
      <c r="AP90" s="245"/>
      <c r="AQ90" s="245"/>
      <c r="AR90" s="245"/>
      <c r="AS90" s="245"/>
      <c r="AT90" s="245"/>
      <c r="AU90" s="245">
        <f t="shared" si="60"/>
        <v>0</v>
      </c>
      <c r="AV90" s="245">
        <f t="shared" ref="AV90:AV153" si="83">SUM(AL90:AN90)</f>
        <v>0</v>
      </c>
      <c r="AW90" s="245">
        <f t="shared" ref="AW90:AW153" si="84">SUM(AO90:AQ90)</f>
        <v>0</v>
      </c>
      <c r="AX90" s="245">
        <f t="shared" ref="AX90:AX153" si="85">SUM(AR90:AT90)</f>
        <v>0</v>
      </c>
      <c r="AY90" s="245">
        <f t="shared" si="80"/>
        <v>0</v>
      </c>
      <c r="AZ90" s="245">
        <f t="shared" si="81"/>
        <v>0</v>
      </c>
      <c r="BA90" s="245">
        <f t="shared" si="82"/>
        <v>0</v>
      </c>
      <c r="BB90" s="250"/>
      <c r="BC90" s="251" t="s">
        <v>24</v>
      </c>
      <c r="BD90" s="261"/>
      <c r="BE90" s="264">
        <v>0</v>
      </c>
      <c r="BF90" s="264">
        <v>0</v>
      </c>
      <c r="BG90" s="264">
        <v>0</v>
      </c>
      <c r="BH90" s="265">
        <f t="shared" ref="BH90:BH154" si="86">G90</f>
        <v>0</v>
      </c>
    </row>
    <row r="91" spans="1:60" outlineLevel="1" x14ac:dyDescent="0.3">
      <c r="A91" s="71" t="s">
        <v>181</v>
      </c>
      <c r="B91" s="238" t="s">
        <v>178</v>
      </c>
      <c r="C91" s="238" t="s">
        <v>31</v>
      </c>
      <c r="D91" s="239">
        <v>5109130</v>
      </c>
      <c r="E91" s="239" t="s">
        <v>179</v>
      </c>
      <c r="F91" s="277">
        <v>181836492</v>
      </c>
      <c r="G91" s="245">
        <f t="shared" si="77"/>
        <v>183411420</v>
      </c>
      <c r="H91" s="264">
        <f>IFERROR(INDEX('[1]2024'!$A:$Q,MATCH($A$3&amp;$D91,'[1]2024'!$B:$B,0),MATCH(H$4,'[1]2024'!$2:$2,0)),0)+IFERROR(INDEX('[1]2024'!$A:$Q,MATCH($B$3&amp;$D91,'[1]2024'!$B:$B,0),MATCH(H$4,'[1]2024'!$2:$2,0)),0)++IFERROR(INDEX('[1]2024'!$A:$Q,MATCH($C$3&amp;$D91,'[1]2024'!$B:$B,0),MATCH(H$4,'[1]2024'!$2:$2,0)),0)++IFERROR(INDEX('[1]2024'!$A:$Q,MATCH($D$3&amp;$D91,'[1]2024'!$B:$B,0),MATCH(H$4,'[1]2024'!$2:$2,0)),0)</f>
        <v>15153041</v>
      </c>
      <c r="I91" s="264">
        <f>IFERROR(INDEX('[1]2024'!$A:$Q,MATCH($A$3&amp;$D91,'[1]2024'!$B:$B,0),MATCH(I$4,'[1]2024'!$2:$2,0)),0)+IFERROR(INDEX('[1]2024'!$A:$Q,MATCH($B$3&amp;$D91,'[1]2024'!$B:$B,0),MATCH(I$4,'[1]2024'!$2:$2,0)),0)++IFERROR(INDEX('[1]2024'!$A:$Q,MATCH($C$3&amp;$D91,'[1]2024'!$B:$B,0),MATCH(I$4,'[1]2024'!$2:$2,0)),0)++IFERROR(INDEX('[1]2024'!$A:$Q,MATCH($D$3&amp;$D91,'[1]2024'!$B:$B,0),MATCH(I$4,'[1]2024'!$2:$2,0)),0)</f>
        <v>15153041</v>
      </c>
      <c r="J91" s="264">
        <f>IFERROR(INDEX('[1]2024'!$A:$Q,MATCH($A$3&amp;$D91,'[1]2024'!$B:$B,0),MATCH(J$4,'[1]2024'!$2:$2,0)),0)+IFERROR(INDEX('[1]2024'!$A:$Q,MATCH($B$3&amp;$D91,'[1]2024'!$B:$B,0),MATCH(J$4,'[1]2024'!$2:$2,0)),0)++IFERROR(INDEX('[1]2024'!$A:$Q,MATCH($C$3&amp;$D91,'[1]2024'!$B:$B,0),MATCH(J$4,'[1]2024'!$2:$2,0)),0)++IFERROR(INDEX('[1]2024'!$A:$Q,MATCH($D$3&amp;$D91,'[1]2024'!$B:$B,0),MATCH(J$4,'[1]2024'!$2:$2,0)),0)</f>
        <v>15153041</v>
      </c>
      <c r="K91" s="264">
        <f>IFERROR(INDEX('[1]2024'!$A:$Q,MATCH($A$3&amp;$D91,'[1]2024'!$B:$B,0),MATCH(K$4,'[1]2024'!$2:$2,0)),0)+IFERROR(INDEX('[1]2024'!$A:$Q,MATCH($B$3&amp;$D91,'[1]2024'!$B:$B,0),MATCH(K$4,'[1]2024'!$2:$2,0)),0)++IFERROR(INDEX('[1]2024'!$A:$Q,MATCH($C$3&amp;$D91,'[1]2024'!$B:$B,0),MATCH(K$4,'[1]2024'!$2:$2,0)),0)++IFERROR(INDEX('[1]2024'!$A:$Q,MATCH($D$3&amp;$D91,'[1]2024'!$B:$B,0),MATCH(K$4,'[1]2024'!$2:$2,0)),0)</f>
        <v>15328033</v>
      </c>
      <c r="L91" s="264">
        <f>IFERROR(INDEX('[1]2024'!$A:$Q,MATCH($A$3&amp;$D91,'[1]2024'!$B:$B,0),MATCH(L$4,'[1]2024'!$2:$2,0)),0)+IFERROR(INDEX('[1]2024'!$A:$Q,MATCH($B$3&amp;$D91,'[1]2024'!$B:$B,0),MATCH(L$4,'[1]2024'!$2:$2,0)),0)++IFERROR(INDEX('[1]2024'!$A:$Q,MATCH($C$3&amp;$D91,'[1]2024'!$B:$B,0),MATCH(L$4,'[1]2024'!$2:$2,0)),0)++IFERROR(INDEX('[1]2024'!$A:$Q,MATCH($D$3&amp;$D91,'[1]2024'!$B:$B,0),MATCH(L$4,'[1]2024'!$2:$2,0)),0)</f>
        <v>15328033</v>
      </c>
      <c r="M91" s="264">
        <f>IFERROR(INDEX('[1]2024'!$A:$Q,MATCH($A$3&amp;$D91,'[1]2024'!$B:$B,0),MATCH(M$4,'[1]2024'!$2:$2,0)),0)+IFERROR(INDEX('[1]2024'!$A:$Q,MATCH($B$3&amp;$D91,'[1]2024'!$B:$B,0),MATCH(M$4,'[1]2024'!$2:$2,0)),0)++IFERROR(INDEX('[1]2024'!$A:$Q,MATCH($C$3&amp;$D91,'[1]2024'!$B:$B,0),MATCH(M$4,'[1]2024'!$2:$2,0)),0)++IFERROR(INDEX('[1]2024'!$A:$Q,MATCH($D$3&amp;$D91,'[1]2024'!$B:$B,0),MATCH(M$4,'[1]2024'!$2:$2,0)),0)</f>
        <v>15328033</v>
      </c>
      <c r="N91" s="264">
        <f>IFERROR(INDEX('[1]2024'!$A:$Q,MATCH($A$3&amp;$D91,'[1]2024'!$B:$B,0),MATCH(N$4,'[1]2024'!$2:$2,0)),0)+IFERROR(INDEX('[1]2024'!$A:$Q,MATCH($B$3&amp;$D91,'[1]2024'!$B:$B,0),MATCH(N$4,'[1]2024'!$2:$2,0)),0)++IFERROR(INDEX('[1]2024'!$A:$Q,MATCH($C$3&amp;$D91,'[1]2024'!$B:$B,0),MATCH(N$4,'[1]2024'!$2:$2,0)),0)++IFERROR(INDEX('[1]2024'!$A:$Q,MATCH($D$3&amp;$D91,'[1]2024'!$B:$B,0),MATCH(N$4,'[1]2024'!$2:$2,0)),0)</f>
        <v>15328033</v>
      </c>
      <c r="O91" s="264">
        <f>IFERROR(INDEX('[1]2024'!$A:$Q,MATCH($A$3&amp;$D91,'[1]2024'!$B:$B,0),MATCH(O$4,'[1]2024'!$2:$2,0)),0)+IFERROR(INDEX('[1]2024'!$A:$Q,MATCH($B$3&amp;$D91,'[1]2024'!$B:$B,0),MATCH(O$4,'[1]2024'!$2:$2,0)),0)++IFERROR(INDEX('[1]2024'!$A:$Q,MATCH($C$3&amp;$D91,'[1]2024'!$B:$B,0),MATCH(O$4,'[1]2024'!$2:$2,0)),0)++IFERROR(INDEX('[1]2024'!$A:$Q,MATCH($D$3&amp;$D91,'[1]2024'!$B:$B,0),MATCH(O$4,'[1]2024'!$2:$2,0)),0)</f>
        <v>15328033</v>
      </c>
      <c r="P91" s="264">
        <f>IFERROR(INDEX('[1]2024'!$A:$Q,MATCH($A$3&amp;$D91,'[1]2024'!$B:$B,0),MATCH(P$4,'[1]2024'!$2:$2,0)),0)+IFERROR(INDEX('[1]2024'!$A:$Q,MATCH($B$3&amp;$D91,'[1]2024'!$B:$B,0),MATCH(P$4,'[1]2024'!$2:$2,0)),0)++IFERROR(INDEX('[1]2024'!$A:$Q,MATCH($C$3&amp;$D91,'[1]2024'!$B:$B,0),MATCH(P$4,'[1]2024'!$2:$2,0)),0)++IFERROR(INDEX('[1]2024'!$A:$Q,MATCH($D$3&amp;$D91,'[1]2024'!$B:$B,0),MATCH(P$4,'[1]2024'!$2:$2,0)),0)</f>
        <v>15328033</v>
      </c>
      <c r="Q91" s="264">
        <f>IFERROR(INDEX('[1]2024'!$A:$Q,MATCH($A$3&amp;$D91,'[1]2024'!$B:$B,0),MATCH(Q$4,'[1]2024'!$2:$2,0)),0)+IFERROR(INDEX('[1]2024'!$A:$Q,MATCH($B$3&amp;$D91,'[1]2024'!$B:$B,0),MATCH(Q$4,'[1]2024'!$2:$2,0)),0)++IFERROR(INDEX('[1]2024'!$A:$Q,MATCH($C$3&amp;$D91,'[1]2024'!$B:$B,0),MATCH(Q$4,'[1]2024'!$2:$2,0)),0)++IFERROR(INDEX('[1]2024'!$A:$Q,MATCH($D$3&amp;$D91,'[1]2024'!$B:$B,0),MATCH(Q$4,'[1]2024'!$2:$2,0)),0)</f>
        <v>15328033</v>
      </c>
      <c r="R91" s="264">
        <f>IFERROR(INDEX('[1]2024'!$A:$Q,MATCH($A$3&amp;$D91,'[1]2024'!$B:$B,0),MATCH(R$4,'[1]2024'!$2:$2,0)),0)+IFERROR(INDEX('[1]2024'!$A:$Q,MATCH($B$3&amp;$D91,'[1]2024'!$B:$B,0),MATCH(R$4,'[1]2024'!$2:$2,0)),0)++IFERROR(INDEX('[1]2024'!$A:$Q,MATCH($C$3&amp;$D91,'[1]2024'!$B:$B,0),MATCH(R$4,'[1]2024'!$2:$2,0)),0)++IFERROR(INDEX('[1]2024'!$A:$Q,MATCH($D$3&amp;$D91,'[1]2024'!$B:$B,0),MATCH(R$4,'[1]2024'!$2:$2,0)),0)</f>
        <v>15328033</v>
      </c>
      <c r="S91" s="264">
        <f>IFERROR(INDEX('[1]2024'!$A:$Q,MATCH($A$3&amp;$D91,'[1]2024'!$B:$B,0),MATCH(S$4,'[1]2024'!$2:$2,0)),0)+IFERROR(INDEX('[1]2024'!$A:$Q,MATCH($B$3&amp;$D91,'[1]2024'!$B:$B,0),MATCH(S$4,'[1]2024'!$2:$2,0)),0)++IFERROR(INDEX('[1]2024'!$A:$Q,MATCH($C$3&amp;$D91,'[1]2024'!$B:$B,0),MATCH(S$4,'[1]2024'!$2:$2,0)),0)++IFERROR(INDEX('[1]2024'!$A:$Q,MATCH($D$3&amp;$D91,'[1]2024'!$B:$B,0),MATCH(S$4,'[1]2024'!$2:$2,0)),0)</f>
        <v>15328033</v>
      </c>
      <c r="T91" s="75">
        <v>183936396</v>
      </c>
      <c r="U91" s="245">
        <f t="shared" si="78"/>
        <v>183936396</v>
      </c>
      <c r="V91" s="246">
        <v>15328033</v>
      </c>
      <c r="W91" s="247">
        <v>15328033</v>
      </c>
      <c r="X91" s="247">
        <v>15328033</v>
      </c>
      <c r="Y91" s="247">
        <v>15328033</v>
      </c>
      <c r="Z91" s="247">
        <v>15328033</v>
      </c>
      <c r="AA91" s="247">
        <v>15328033</v>
      </c>
      <c r="AB91" s="247">
        <v>15328033</v>
      </c>
      <c r="AC91" s="247">
        <v>15328033</v>
      </c>
      <c r="AD91" s="247">
        <v>15328033</v>
      </c>
      <c r="AE91" s="247">
        <v>15328033</v>
      </c>
      <c r="AF91" s="247">
        <v>15328033</v>
      </c>
      <c r="AG91" s="248">
        <v>15328033</v>
      </c>
      <c r="AH91" s="245">
        <f t="shared" si="79"/>
        <v>183936396</v>
      </c>
      <c r="AI91" s="245">
        <f>Z91</f>
        <v>15328033</v>
      </c>
      <c r="AJ91" s="245">
        <f>AI91</f>
        <v>15328033</v>
      </c>
      <c r="AK91" s="245">
        <f t="shared" ref="AK91:AT92" si="87">AJ91</f>
        <v>15328033</v>
      </c>
      <c r="AL91" s="245">
        <f t="shared" si="87"/>
        <v>15328033</v>
      </c>
      <c r="AM91" s="245">
        <f t="shared" si="87"/>
        <v>15328033</v>
      </c>
      <c r="AN91" s="245">
        <f t="shared" si="87"/>
        <v>15328033</v>
      </c>
      <c r="AO91" s="245">
        <f t="shared" si="87"/>
        <v>15328033</v>
      </c>
      <c r="AP91" s="245">
        <f t="shared" si="87"/>
        <v>15328033</v>
      </c>
      <c r="AQ91" s="245">
        <f t="shared" si="87"/>
        <v>15328033</v>
      </c>
      <c r="AR91" s="245">
        <f t="shared" si="87"/>
        <v>15328033</v>
      </c>
      <c r="AS91" s="245">
        <f t="shared" si="87"/>
        <v>15328033</v>
      </c>
      <c r="AT91" s="245">
        <f t="shared" si="87"/>
        <v>15328033</v>
      </c>
      <c r="AU91" s="245">
        <f t="shared" si="60"/>
        <v>45984099</v>
      </c>
      <c r="AV91" s="245">
        <f t="shared" si="83"/>
        <v>45984099</v>
      </c>
      <c r="AW91" s="245">
        <f t="shared" si="84"/>
        <v>45984099</v>
      </c>
      <c r="AX91" s="245">
        <f t="shared" si="85"/>
        <v>45984099</v>
      </c>
      <c r="AY91" s="245">
        <f t="shared" si="80"/>
        <v>183936396</v>
      </c>
      <c r="AZ91" s="245">
        <f t="shared" si="81"/>
        <v>183936396</v>
      </c>
      <c r="BA91" s="245">
        <f t="shared" si="82"/>
        <v>183936396</v>
      </c>
      <c r="BB91" s="250"/>
      <c r="BC91" s="251" t="s">
        <v>24</v>
      </c>
      <c r="BD91" s="261"/>
      <c r="BE91" s="264">
        <v>0</v>
      </c>
      <c r="BF91" s="264">
        <v>0</v>
      </c>
      <c r="BG91" s="264">
        <v>136377369</v>
      </c>
      <c r="BH91" s="265">
        <f t="shared" si="86"/>
        <v>183411420</v>
      </c>
    </row>
    <row r="92" spans="1:60" outlineLevel="1" x14ac:dyDescent="0.3">
      <c r="A92" s="82" t="s">
        <v>182</v>
      </c>
      <c r="B92" s="238" t="s">
        <v>178</v>
      </c>
      <c r="C92" s="238" t="s">
        <v>31</v>
      </c>
      <c r="D92" s="239">
        <v>5109140</v>
      </c>
      <c r="E92" s="239" t="s">
        <v>179</v>
      </c>
      <c r="F92" s="277">
        <v>449688756</v>
      </c>
      <c r="G92" s="245">
        <f t="shared" si="77"/>
        <v>457388364</v>
      </c>
      <c r="H92" s="264">
        <f>IFERROR(INDEX('[1]2024'!$A:$Q,MATCH($A$3&amp;$D92,'[1]2024'!$B:$B,0),MATCH(H$4,'[1]2024'!$2:$2,0)),0)+IFERROR(INDEX('[1]2024'!$A:$Q,MATCH($B$3&amp;$D92,'[1]2024'!$B:$B,0),MATCH(H$4,'[1]2024'!$2:$2,0)),0)++IFERROR(INDEX('[1]2024'!$A:$Q,MATCH($C$3&amp;$D92,'[1]2024'!$B:$B,0),MATCH(H$4,'[1]2024'!$2:$2,0)),0)++IFERROR(INDEX('[1]2024'!$A:$Q,MATCH($D$3&amp;$D92,'[1]2024'!$B:$B,0),MATCH(H$4,'[1]2024'!$2:$2,0)),0)</f>
        <v>38115697</v>
      </c>
      <c r="I92" s="264">
        <f>IFERROR(INDEX('[1]2024'!$A:$Q,MATCH($A$3&amp;$D92,'[1]2024'!$B:$B,0),MATCH(I$4,'[1]2024'!$2:$2,0)),0)+IFERROR(INDEX('[1]2024'!$A:$Q,MATCH($B$3&amp;$D92,'[1]2024'!$B:$B,0),MATCH(I$4,'[1]2024'!$2:$2,0)),0)++IFERROR(INDEX('[1]2024'!$A:$Q,MATCH($C$3&amp;$D92,'[1]2024'!$B:$B,0),MATCH(I$4,'[1]2024'!$2:$2,0)),0)++IFERROR(INDEX('[1]2024'!$A:$Q,MATCH($D$3&amp;$D92,'[1]2024'!$B:$B,0),MATCH(I$4,'[1]2024'!$2:$2,0)),0)</f>
        <v>38115697</v>
      </c>
      <c r="J92" s="264">
        <f>IFERROR(INDEX('[1]2024'!$A:$Q,MATCH($A$3&amp;$D92,'[1]2024'!$B:$B,0),MATCH(J$4,'[1]2024'!$2:$2,0)),0)+IFERROR(INDEX('[1]2024'!$A:$Q,MATCH($B$3&amp;$D92,'[1]2024'!$B:$B,0),MATCH(J$4,'[1]2024'!$2:$2,0)),0)++IFERROR(INDEX('[1]2024'!$A:$Q,MATCH($C$3&amp;$D92,'[1]2024'!$B:$B,0),MATCH(J$4,'[1]2024'!$2:$2,0)),0)++IFERROR(INDEX('[1]2024'!$A:$Q,MATCH($D$3&amp;$D92,'[1]2024'!$B:$B,0),MATCH(J$4,'[1]2024'!$2:$2,0)),0)</f>
        <v>38115697</v>
      </c>
      <c r="K92" s="264">
        <f>IFERROR(INDEX('[1]2024'!$A:$Q,MATCH($A$3&amp;$D92,'[1]2024'!$B:$B,0),MATCH(K$4,'[1]2024'!$2:$2,0)),0)+IFERROR(INDEX('[1]2024'!$A:$Q,MATCH($B$3&amp;$D92,'[1]2024'!$B:$B,0),MATCH(K$4,'[1]2024'!$2:$2,0)),0)++IFERROR(INDEX('[1]2024'!$A:$Q,MATCH($C$3&amp;$D92,'[1]2024'!$B:$B,0),MATCH(K$4,'[1]2024'!$2:$2,0)),0)++IFERROR(INDEX('[1]2024'!$A:$Q,MATCH($D$3&amp;$D92,'[1]2024'!$B:$B,0),MATCH(K$4,'[1]2024'!$2:$2,0)),0)</f>
        <v>38115697</v>
      </c>
      <c r="L92" s="264">
        <f>IFERROR(INDEX('[1]2024'!$A:$Q,MATCH($A$3&amp;$D92,'[1]2024'!$B:$B,0),MATCH(L$4,'[1]2024'!$2:$2,0)),0)+IFERROR(INDEX('[1]2024'!$A:$Q,MATCH($B$3&amp;$D92,'[1]2024'!$B:$B,0),MATCH(L$4,'[1]2024'!$2:$2,0)),0)++IFERROR(INDEX('[1]2024'!$A:$Q,MATCH($C$3&amp;$D92,'[1]2024'!$B:$B,0),MATCH(L$4,'[1]2024'!$2:$2,0)),0)++IFERROR(INDEX('[1]2024'!$A:$Q,MATCH($D$3&amp;$D92,'[1]2024'!$B:$B,0),MATCH(L$4,'[1]2024'!$2:$2,0)),0)</f>
        <v>38115697</v>
      </c>
      <c r="M92" s="264">
        <f>IFERROR(INDEX('[1]2024'!$A:$Q,MATCH($A$3&amp;$D92,'[1]2024'!$B:$B,0),MATCH(M$4,'[1]2024'!$2:$2,0)),0)+IFERROR(INDEX('[1]2024'!$A:$Q,MATCH($B$3&amp;$D92,'[1]2024'!$B:$B,0),MATCH(M$4,'[1]2024'!$2:$2,0)),0)++IFERROR(INDEX('[1]2024'!$A:$Q,MATCH($C$3&amp;$D92,'[1]2024'!$B:$B,0),MATCH(M$4,'[1]2024'!$2:$2,0)),0)++IFERROR(INDEX('[1]2024'!$A:$Q,MATCH($D$3&amp;$D92,'[1]2024'!$B:$B,0),MATCH(M$4,'[1]2024'!$2:$2,0)),0)</f>
        <v>38115697</v>
      </c>
      <c r="N92" s="264">
        <f>IFERROR(INDEX('[1]2024'!$A:$Q,MATCH($A$3&amp;$D92,'[1]2024'!$B:$B,0),MATCH(N$4,'[1]2024'!$2:$2,0)),0)+IFERROR(INDEX('[1]2024'!$A:$Q,MATCH($B$3&amp;$D92,'[1]2024'!$B:$B,0),MATCH(N$4,'[1]2024'!$2:$2,0)),0)++IFERROR(INDEX('[1]2024'!$A:$Q,MATCH($C$3&amp;$D92,'[1]2024'!$B:$B,0),MATCH(N$4,'[1]2024'!$2:$2,0)),0)++IFERROR(INDEX('[1]2024'!$A:$Q,MATCH($D$3&amp;$D92,'[1]2024'!$B:$B,0),MATCH(N$4,'[1]2024'!$2:$2,0)),0)</f>
        <v>38115697</v>
      </c>
      <c r="O92" s="264">
        <f>IFERROR(INDEX('[1]2024'!$A:$Q,MATCH($A$3&amp;$D92,'[1]2024'!$B:$B,0),MATCH(O$4,'[1]2024'!$2:$2,0)),0)+IFERROR(INDEX('[1]2024'!$A:$Q,MATCH($B$3&amp;$D92,'[1]2024'!$B:$B,0),MATCH(O$4,'[1]2024'!$2:$2,0)),0)++IFERROR(INDEX('[1]2024'!$A:$Q,MATCH($C$3&amp;$D92,'[1]2024'!$B:$B,0),MATCH(O$4,'[1]2024'!$2:$2,0)),0)++IFERROR(INDEX('[1]2024'!$A:$Q,MATCH($D$3&amp;$D92,'[1]2024'!$B:$B,0),MATCH(O$4,'[1]2024'!$2:$2,0)),0)</f>
        <v>38115697</v>
      </c>
      <c r="P92" s="264">
        <f>IFERROR(INDEX('[1]2024'!$A:$Q,MATCH($A$3&amp;$D92,'[1]2024'!$B:$B,0),MATCH(P$4,'[1]2024'!$2:$2,0)),0)+IFERROR(INDEX('[1]2024'!$A:$Q,MATCH($B$3&amp;$D92,'[1]2024'!$B:$B,0),MATCH(P$4,'[1]2024'!$2:$2,0)),0)++IFERROR(INDEX('[1]2024'!$A:$Q,MATCH($C$3&amp;$D92,'[1]2024'!$B:$B,0),MATCH(P$4,'[1]2024'!$2:$2,0)),0)++IFERROR(INDEX('[1]2024'!$A:$Q,MATCH($D$3&amp;$D92,'[1]2024'!$B:$B,0),MATCH(P$4,'[1]2024'!$2:$2,0)),0)</f>
        <v>38115697</v>
      </c>
      <c r="Q92" s="264">
        <f>IFERROR(INDEX('[1]2024'!$A:$Q,MATCH($A$3&amp;$D92,'[1]2024'!$B:$B,0),MATCH(Q$4,'[1]2024'!$2:$2,0)),0)+IFERROR(INDEX('[1]2024'!$A:$Q,MATCH($B$3&amp;$D92,'[1]2024'!$B:$B,0),MATCH(Q$4,'[1]2024'!$2:$2,0)),0)++IFERROR(INDEX('[1]2024'!$A:$Q,MATCH($C$3&amp;$D92,'[1]2024'!$B:$B,0),MATCH(Q$4,'[1]2024'!$2:$2,0)),0)++IFERROR(INDEX('[1]2024'!$A:$Q,MATCH($D$3&amp;$D92,'[1]2024'!$B:$B,0),MATCH(Q$4,'[1]2024'!$2:$2,0)),0)</f>
        <v>38115697</v>
      </c>
      <c r="R92" s="264">
        <f>IFERROR(INDEX('[1]2024'!$A:$Q,MATCH($A$3&amp;$D92,'[1]2024'!$B:$B,0),MATCH(R$4,'[1]2024'!$2:$2,0)),0)+IFERROR(INDEX('[1]2024'!$A:$Q,MATCH($B$3&amp;$D92,'[1]2024'!$B:$B,0),MATCH(R$4,'[1]2024'!$2:$2,0)),0)++IFERROR(INDEX('[1]2024'!$A:$Q,MATCH($C$3&amp;$D92,'[1]2024'!$B:$B,0),MATCH(R$4,'[1]2024'!$2:$2,0)),0)++IFERROR(INDEX('[1]2024'!$A:$Q,MATCH($D$3&amp;$D92,'[1]2024'!$B:$B,0),MATCH(R$4,'[1]2024'!$2:$2,0)),0)</f>
        <v>38115697</v>
      </c>
      <c r="S92" s="264">
        <f>IFERROR(INDEX('[1]2024'!$A:$Q,MATCH($A$3&amp;$D92,'[1]2024'!$B:$B,0),MATCH(S$4,'[1]2024'!$2:$2,0)),0)+IFERROR(INDEX('[1]2024'!$A:$Q,MATCH($B$3&amp;$D92,'[1]2024'!$B:$B,0),MATCH(S$4,'[1]2024'!$2:$2,0)),0)++IFERROR(INDEX('[1]2024'!$A:$Q,MATCH($C$3&amp;$D92,'[1]2024'!$B:$B,0),MATCH(S$4,'[1]2024'!$2:$2,0)),0)++IFERROR(INDEX('[1]2024'!$A:$Q,MATCH($D$3&amp;$D92,'[1]2024'!$B:$B,0),MATCH(S$4,'[1]2024'!$2:$2,0)),0)</f>
        <v>38115697</v>
      </c>
      <c r="T92" s="75">
        <v>457388364</v>
      </c>
      <c r="U92" s="245">
        <f t="shared" si="78"/>
        <v>457388364</v>
      </c>
      <c r="V92" s="246">
        <v>38115697</v>
      </c>
      <c r="W92" s="247">
        <v>38115697</v>
      </c>
      <c r="X92" s="247">
        <v>38115697</v>
      </c>
      <c r="Y92" s="247">
        <v>38115697</v>
      </c>
      <c r="Z92" s="247">
        <v>38115697</v>
      </c>
      <c r="AA92" s="247">
        <v>38115697</v>
      </c>
      <c r="AB92" s="247">
        <v>38115697</v>
      </c>
      <c r="AC92" s="247">
        <v>38115697</v>
      </c>
      <c r="AD92" s="247">
        <v>38115697</v>
      </c>
      <c r="AE92" s="247">
        <v>38115697</v>
      </c>
      <c r="AF92" s="247">
        <v>38115697</v>
      </c>
      <c r="AG92" s="248">
        <v>38115697</v>
      </c>
      <c r="AH92" s="245">
        <f t="shared" si="79"/>
        <v>457388364</v>
      </c>
      <c r="AI92" s="245">
        <f>Z92</f>
        <v>38115697</v>
      </c>
      <c r="AJ92" s="245">
        <f>AI92</f>
        <v>38115697</v>
      </c>
      <c r="AK92" s="245">
        <f t="shared" si="87"/>
        <v>38115697</v>
      </c>
      <c r="AL92" s="245">
        <f t="shared" si="87"/>
        <v>38115697</v>
      </c>
      <c r="AM92" s="245">
        <f t="shared" si="87"/>
        <v>38115697</v>
      </c>
      <c r="AN92" s="245">
        <f t="shared" si="87"/>
        <v>38115697</v>
      </c>
      <c r="AO92" s="245">
        <f t="shared" si="87"/>
        <v>38115697</v>
      </c>
      <c r="AP92" s="245">
        <f t="shared" si="87"/>
        <v>38115697</v>
      </c>
      <c r="AQ92" s="245">
        <f t="shared" si="87"/>
        <v>38115697</v>
      </c>
      <c r="AR92" s="245">
        <f t="shared" si="87"/>
        <v>38115697</v>
      </c>
      <c r="AS92" s="245">
        <f t="shared" si="87"/>
        <v>38115697</v>
      </c>
      <c r="AT92" s="245">
        <f t="shared" si="87"/>
        <v>38115697</v>
      </c>
      <c r="AU92" s="245">
        <f t="shared" si="60"/>
        <v>114347091</v>
      </c>
      <c r="AV92" s="245">
        <f t="shared" si="83"/>
        <v>114347091</v>
      </c>
      <c r="AW92" s="245">
        <f t="shared" si="84"/>
        <v>114347091</v>
      </c>
      <c r="AX92" s="245">
        <f t="shared" si="85"/>
        <v>114347091</v>
      </c>
      <c r="AY92" s="245">
        <f t="shared" si="80"/>
        <v>457388364</v>
      </c>
      <c r="AZ92" s="245">
        <f t="shared" si="81"/>
        <v>457388364</v>
      </c>
      <c r="BA92" s="245">
        <f t="shared" si="82"/>
        <v>457388364</v>
      </c>
      <c r="BB92" s="250"/>
      <c r="BC92" s="251" t="s">
        <v>24</v>
      </c>
      <c r="BD92" s="261"/>
      <c r="BE92" s="264">
        <v>0</v>
      </c>
      <c r="BF92" s="264">
        <v>0</v>
      </c>
      <c r="BG92" s="264">
        <v>342366321</v>
      </c>
      <c r="BH92" s="265">
        <f t="shared" si="86"/>
        <v>457388364</v>
      </c>
    </row>
    <row r="93" spans="1:60" outlineLevel="1" x14ac:dyDescent="0.3">
      <c r="A93" s="71" t="s">
        <v>183</v>
      </c>
      <c r="B93" s="238" t="s">
        <v>178</v>
      </c>
      <c r="C93" s="238" t="s">
        <v>31</v>
      </c>
      <c r="D93" s="239">
        <v>5109150</v>
      </c>
      <c r="E93" s="239" t="s">
        <v>179</v>
      </c>
      <c r="F93" s="277">
        <v>0</v>
      </c>
      <c r="G93" s="245">
        <f t="shared" si="77"/>
        <v>0</v>
      </c>
      <c r="H93" s="264">
        <f>IFERROR(INDEX('[1]2024'!$A:$Q,MATCH($A$3&amp;$D93,'[1]2024'!$B:$B,0),MATCH(H$4,'[1]2024'!$2:$2,0)),0)+IFERROR(INDEX('[1]2024'!$A:$Q,MATCH($B$3&amp;$D93,'[1]2024'!$B:$B,0),MATCH(H$4,'[1]2024'!$2:$2,0)),0)++IFERROR(INDEX('[1]2024'!$A:$Q,MATCH($C$3&amp;$D93,'[1]2024'!$B:$B,0),MATCH(H$4,'[1]2024'!$2:$2,0)),0)++IFERROR(INDEX('[1]2024'!$A:$Q,MATCH($D$3&amp;$D93,'[1]2024'!$B:$B,0),MATCH(H$4,'[1]2024'!$2:$2,0)),0)</f>
        <v>0</v>
      </c>
      <c r="I93" s="264">
        <f>IFERROR(INDEX('[1]2024'!$A:$Q,MATCH($A$3&amp;$D93,'[1]2024'!$B:$B,0),MATCH(I$4,'[1]2024'!$2:$2,0)),0)+IFERROR(INDEX('[1]2024'!$A:$Q,MATCH($B$3&amp;$D93,'[1]2024'!$B:$B,0),MATCH(I$4,'[1]2024'!$2:$2,0)),0)++IFERROR(INDEX('[1]2024'!$A:$Q,MATCH($C$3&amp;$D93,'[1]2024'!$B:$B,0),MATCH(I$4,'[1]2024'!$2:$2,0)),0)++IFERROR(INDEX('[1]2024'!$A:$Q,MATCH($D$3&amp;$D93,'[1]2024'!$B:$B,0),MATCH(I$4,'[1]2024'!$2:$2,0)),0)</f>
        <v>0</v>
      </c>
      <c r="J93" s="264">
        <f>IFERROR(INDEX('[1]2024'!$A:$Q,MATCH($A$3&amp;$D93,'[1]2024'!$B:$B,0),MATCH(J$4,'[1]2024'!$2:$2,0)),0)+IFERROR(INDEX('[1]2024'!$A:$Q,MATCH($B$3&amp;$D93,'[1]2024'!$B:$B,0),MATCH(J$4,'[1]2024'!$2:$2,0)),0)++IFERROR(INDEX('[1]2024'!$A:$Q,MATCH($C$3&amp;$D93,'[1]2024'!$B:$B,0),MATCH(J$4,'[1]2024'!$2:$2,0)),0)++IFERROR(INDEX('[1]2024'!$A:$Q,MATCH($D$3&amp;$D93,'[1]2024'!$B:$B,0),MATCH(J$4,'[1]2024'!$2:$2,0)),0)</f>
        <v>0</v>
      </c>
      <c r="K93" s="264">
        <f>IFERROR(INDEX('[1]2024'!$A:$Q,MATCH($A$3&amp;$D93,'[1]2024'!$B:$B,0),MATCH(K$4,'[1]2024'!$2:$2,0)),0)+IFERROR(INDEX('[1]2024'!$A:$Q,MATCH($B$3&amp;$D93,'[1]2024'!$B:$B,0),MATCH(K$4,'[1]2024'!$2:$2,0)),0)++IFERROR(INDEX('[1]2024'!$A:$Q,MATCH($C$3&amp;$D93,'[1]2024'!$B:$B,0),MATCH(K$4,'[1]2024'!$2:$2,0)),0)++IFERROR(INDEX('[1]2024'!$A:$Q,MATCH($D$3&amp;$D93,'[1]2024'!$B:$B,0),MATCH(K$4,'[1]2024'!$2:$2,0)),0)</f>
        <v>0</v>
      </c>
      <c r="L93" s="264">
        <f>IFERROR(INDEX('[1]2024'!$A:$Q,MATCH($A$3&amp;$D93,'[1]2024'!$B:$B,0),MATCH(L$4,'[1]2024'!$2:$2,0)),0)+IFERROR(INDEX('[1]2024'!$A:$Q,MATCH($B$3&amp;$D93,'[1]2024'!$B:$B,0),MATCH(L$4,'[1]2024'!$2:$2,0)),0)++IFERROR(INDEX('[1]2024'!$A:$Q,MATCH($C$3&amp;$D93,'[1]2024'!$B:$B,0),MATCH(L$4,'[1]2024'!$2:$2,0)),0)++IFERROR(INDEX('[1]2024'!$A:$Q,MATCH($D$3&amp;$D93,'[1]2024'!$B:$B,0),MATCH(L$4,'[1]2024'!$2:$2,0)),0)</f>
        <v>0</v>
      </c>
      <c r="M93" s="264">
        <f>IFERROR(INDEX('[1]2024'!$A:$Q,MATCH($A$3&amp;$D93,'[1]2024'!$B:$B,0),MATCH(M$4,'[1]2024'!$2:$2,0)),0)+IFERROR(INDEX('[1]2024'!$A:$Q,MATCH($B$3&amp;$D93,'[1]2024'!$B:$B,0),MATCH(M$4,'[1]2024'!$2:$2,0)),0)++IFERROR(INDEX('[1]2024'!$A:$Q,MATCH($C$3&amp;$D93,'[1]2024'!$B:$B,0),MATCH(M$4,'[1]2024'!$2:$2,0)),0)++IFERROR(INDEX('[1]2024'!$A:$Q,MATCH($D$3&amp;$D93,'[1]2024'!$B:$B,0),MATCH(M$4,'[1]2024'!$2:$2,0)),0)</f>
        <v>0</v>
      </c>
      <c r="N93" s="264">
        <f>IFERROR(INDEX('[1]2024'!$A:$Q,MATCH($A$3&amp;$D93,'[1]2024'!$B:$B,0),MATCH(N$4,'[1]2024'!$2:$2,0)),0)+IFERROR(INDEX('[1]2024'!$A:$Q,MATCH($B$3&amp;$D93,'[1]2024'!$B:$B,0),MATCH(N$4,'[1]2024'!$2:$2,0)),0)++IFERROR(INDEX('[1]2024'!$A:$Q,MATCH($C$3&amp;$D93,'[1]2024'!$B:$B,0),MATCH(N$4,'[1]2024'!$2:$2,0)),0)++IFERROR(INDEX('[1]2024'!$A:$Q,MATCH($D$3&amp;$D93,'[1]2024'!$B:$B,0),MATCH(N$4,'[1]2024'!$2:$2,0)),0)</f>
        <v>0</v>
      </c>
      <c r="O93" s="264">
        <f>IFERROR(INDEX('[1]2024'!$A:$Q,MATCH($A$3&amp;$D93,'[1]2024'!$B:$B,0),MATCH(O$4,'[1]2024'!$2:$2,0)),0)+IFERROR(INDEX('[1]2024'!$A:$Q,MATCH($B$3&amp;$D93,'[1]2024'!$B:$B,0),MATCH(O$4,'[1]2024'!$2:$2,0)),0)++IFERROR(INDEX('[1]2024'!$A:$Q,MATCH($C$3&amp;$D93,'[1]2024'!$B:$B,0),MATCH(O$4,'[1]2024'!$2:$2,0)),0)++IFERROR(INDEX('[1]2024'!$A:$Q,MATCH($D$3&amp;$D93,'[1]2024'!$B:$B,0),MATCH(O$4,'[1]2024'!$2:$2,0)),0)</f>
        <v>0</v>
      </c>
      <c r="P93" s="264">
        <f>IFERROR(INDEX('[1]2024'!$A:$Q,MATCH($A$3&amp;$D93,'[1]2024'!$B:$B,0),MATCH(P$4,'[1]2024'!$2:$2,0)),0)+IFERROR(INDEX('[1]2024'!$A:$Q,MATCH($B$3&amp;$D93,'[1]2024'!$B:$B,0),MATCH(P$4,'[1]2024'!$2:$2,0)),0)++IFERROR(INDEX('[1]2024'!$A:$Q,MATCH($C$3&amp;$D93,'[1]2024'!$B:$B,0),MATCH(P$4,'[1]2024'!$2:$2,0)),0)++IFERROR(INDEX('[1]2024'!$A:$Q,MATCH($D$3&amp;$D93,'[1]2024'!$B:$B,0),MATCH(P$4,'[1]2024'!$2:$2,0)),0)</f>
        <v>0</v>
      </c>
      <c r="Q93" s="264">
        <f>IFERROR(INDEX('[1]2024'!$A:$Q,MATCH($A$3&amp;$D93,'[1]2024'!$B:$B,0),MATCH(Q$4,'[1]2024'!$2:$2,0)),0)+IFERROR(INDEX('[1]2024'!$A:$Q,MATCH($B$3&amp;$D93,'[1]2024'!$B:$B,0),MATCH(Q$4,'[1]2024'!$2:$2,0)),0)++IFERROR(INDEX('[1]2024'!$A:$Q,MATCH($C$3&amp;$D93,'[1]2024'!$B:$B,0),MATCH(Q$4,'[1]2024'!$2:$2,0)),0)++IFERROR(INDEX('[1]2024'!$A:$Q,MATCH($D$3&amp;$D93,'[1]2024'!$B:$B,0),MATCH(Q$4,'[1]2024'!$2:$2,0)),0)</f>
        <v>0</v>
      </c>
      <c r="R93" s="264">
        <f>IFERROR(INDEX('[1]2024'!$A:$Q,MATCH($A$3&amp;$D93,'[1]2024'!$B:$B,0),MATCH(R$4,'[1]2024'!$2:$2,0)),0)+IFERROR(INDEX('[1]2024'!$A:$Q,MATCH($B$3&amp;$D93,'[1]2024'!$B:$B,0),MATCH(R$4,'[1]2024'!$2:$2,0)),0)++IFERROR(INDEX('[1]2024'!$A:$Q,MATCH($C$3&amp;$D93,'[1]2024'!$B:$B,0),MATCH(R$4,'[1]2024'!$2:$2,0)),0)++IFERROR(INDEX('[1]2024'!$A:$Q,MATCH($D$3&amp;$D93,'[1]2024'!$B:$B,0),MATCH(R$4,'[1]2024'!$2:$2,0)),0)</f>
        <v>0</v>
      </c>
      <c r="S93" s="264">
        <f>IFERROR(INDEX('[1]2024'!$A:$Q,MATCH($A$3&amp;$D93,'[1]2024'!$B:$B,0),MATCH(S$4,'[1]2024'!$2:$2,0)),0)+IFERROR(INDEX('[1]2024'!$A:$Q,MATCH($B$3&amp;$D93,'[1]2024'!$B:$B,0),MATCH(S$4,'[1]2024'!$2:$2,0)),0)++IFERROR(INDEX('[1]2024'!$A:$Q,MATCH($C$3&amp;$D93,'[1]2024'!$B:$B,0),MATCH(S$4,'[1]2024'!$2:$2,0)),0)++IFERROR(INDEX('[1]2024'!$A:$Q,MATCH($D$3&amp;$D93,'[1]2024'!$B:$B,0),MATCH(S$4,'[1]2024'!$2:$2,0)),0)</f>
        <v>0</v>
      </c>
      <c r="T93" s="75">
        <v>0</v>
      </c>
      <c r="U93" s="245">
        <f t="shared" si="78"/>
        <v>0</v>
      </c>
      <c r="V93" s="246">
        <v>0</v>
      </c>
      <c r="W93" s="247">
        <v>0</v>
      </c>
      <c r="X93" s="247">
        <v>0</v>
      </c>
      <c r="Y93" s="247">
        <v>0</v>
      </c>
      <c r="Z93" s="247">
        <v>0</v>
      </c>
      <c r="AA93" s="247">
        <v>0</v>
      </c>
      <c r="AB93" s="247">
        <v>0</v>
      </c>
      <c r="AC93" s="247">
        <v>0</v>
      </c>
      <c r="AD93" s="247">
        <v>0</v>
      </c>
      <c r="AE93" s="247">
        <v>0</v>
      </c>
      <c r="AF93" s="247">
        <v>0</v>
      </c>
      <c r="AG93" s="248">
        <v>0</v>
      </c>
      <c r="AH93" s="245">
        <f t="shared" si="79"/>
        <v>0</v>
      </c>
      <c r="AI93" s="245"/>
      <c r="AJ93" s="245"/>
      <c r="AK93" s="245"/>
      <c r="AL93" s="245"/>
      <c r="AM93" s="245"/>
      <c r="AN93" s="245"/>
      <c r="AO93" s="245"/>
      <c r="AP93" s="245"/>
      <c r="AQ93" s="245"/>
      <c r="AR93" s="245"/>
      <c r="AS93" s="245"/>
      <c r="AT93" s="245"/>
      <c r="AU93" s="245">
        <f t="shared" si="60"/>
        <v>0</v>
      </c>
      <c r="AV93" s="245">
        <f t="shared" si="83"/>
        <v>0</v>
      </c>
      <c r="AW93" s="245">
        <f t="shared" si="84"/>
        <v>0</v>
      </c>
      <c r="AX93" s="245">
        <f t="shared" si="85"/>
        <v>0</v>
      </c>
      <c r="AY93" s="245">
        <f t="shared" si="80"/>
        <v>0</v>
      </c>
      <c r="AZ93" s="245">
        <f t="shared" si="81"/>
        <v>0</v>
      </c>
      <c r="BA93" s="245">
        <f t="shared" si="82"/>
        <v>0</v>
      </c>
      <c r="BB93" s="250"/>
      <c r="BC93" s="251" t="s">
        <v>24</v>
      </c>
      <c r="BD93" s="261"/>
      <c r="BE93" s="264">
        <v>0</v>
      </c>
      <c r="BF93" s="264">
        <v>0</v>
      </c>
      <c r="BG93" s="264">
        <v>0</v>
      </c>
      <c r="BH93" s="265">
        <f t="shared" si="86"/>
        <v>0</v>
      </c>
    </row>
    <row r="94" spans="1:60" outlineLevel="1" x14ac:dyDescent="0.3">
      <c r="A94" s="71" t="s">
        <v>184</v>
      </c>
      <c r="B94" s="238" t="s">
        <v>178</v>
      </c>
      <c r="C94" s="238" t="s">
        <v>31</v>
      </c>
      <c r="D94" s="239">
        <v>5109160</v>
      </c>
      <c r="E94" s="239" t="s">
        <v>179</v>
      </c>
      <c r="F94" s="277">
        <v>0</v>
      </c>
      <c r="G94" s="245">
        <f t="shared" si="77"/>
        <v>0</v>
      </c>
      <c r="H94" s="264">
        <f>IFERROR(INDEX('[1]2024'!$A:$Q,MATCH($A$3&amp;$D94,'[1]2024'!$B:$B,0),MATCH(H$4,'[1]2024'!$2:$2,0)),0)+IFERROR(INDEX('[1]2024'!$A:$Q,MATCH($B$3&amp;$D94,'[1]2024'!$B:$B,0),MATCH(H$4,'[1]2024'!$2:$2,0)),0)++IFERROR(INDEX('[1]2024'!$A:$Q,MATCH($C$3&amp;$D94,'[1]2024'!$B:$B,0),MATCH(H$4,'[1]2024'!$2:$2,0)),0)++IFERROR(INDEX('[1]2024'!$A:$Q,MATCH($D$3&amp;$D94,'[1]2024'!$B:$B,0),MATCH(H$4,'[1]2024'!$2:$2,0)),0)</f>
        <v>0</v>
      </c>
      <c r="I94" s="264">
        <f>IFERROR(INDEX('[1]2024'!$A:$Q,MATCH($A$3&amp;$D94,'[1]2024'!$B:$B,0),MATCH(I$4,'[1]2024'!$2:$2,0)),0)+IFERROR(INDEX('[1]2024'!$A:$Q,MATCH($B$3&amp;$D94,'[1]2024'!$B:$B,0),MATCH(I$4,'[1]2024'!$2:$2,0)),0)++IFERROR(INDEX('[1]2024'!$A:$Q,MATCH($C$3&amp;$D94,'[1]2024'!$B:$B,0),MATCH(I$4,'[1]2024'!$2:$2,0)),0)++IFERROR(INDEX('[1]2024'!$A:$Q,MATCH($D$3&amp;$D94,'[1]2024'!$B:$B,0),MATCH(I$4,'[1]2024'!$2:$2,0)),0)</f>
        <v>0</v>
      </c>
      <c r="J94" s="264">
        <f>IFERROR(INDEX('[1]2024'!$A:$Q,MATCH($A$3&amp;$D94,'[1]2024'!$B:$B,0),MATCH(J$4,'[1]2024'!$2:$2,0)),0)+IFERROR(INDEX('[1]2024'!$A:$Q,MATCH($B$3&amp;$D94,'[1]2024'!$B:$B,0),MATCH(J$4,'[1]2024'!$2:$2,0)),0)++IFERROR(INDEX('[1]2024'!$A:$Q,MATCH($C$3&amp;$D94,'[1]2024'!$B:$B,0),MATCH(J$4,'[1]2024'!$2:$2,0)),0)++IFERROR(INDEX('[1]2024'!$A:$Q,MATCH($D$3&amp;$D94,'[1]2024'!$B:$B,0),MATCH(J$4,'[1]2024'!$2:$2,0)),0)</f>
        <v>0</v>
      </c>
      <c r="K94" s="264">
        <f>IFERROR(INDEX('[1]2024'!$A:$Q,MATCH($A$3&amp;$D94,'[1]2024'!$B:$B,0),MATCH(K$4,'[1]2024'!$2:$2,0)),0)+IFERROR(INDEX('[1]2024'!$A:$Q,MATCH($B$3&amp;$D94,'[1]2024'!$B:$B,0),MATCH(K$4,'[1]2024'!$2:$2,0)),0)++IFERROR(INDEX('[1]2024'!$A:$Q,MATCH($C$3&amp;$D94,'[1]2024'!$B:$B,0),MATCH(K$4,'[1]2024'!$2:$2,0)),0)++IFERROR(INDEX('[1]2024'!$A:$Q,MATCH($D$3&amp;$D94,'[1]2024'!$B:$B,0),MATCH(K$4,'[1]2024'!$2:$2,0)),0)</f>
        <v>0</v>
      </c>
      <c r="L94" s="264">
        <f>IFERROR(INDEX('[1]2024'!$A:$Q,MATCH($A$3&amp;$D94,'[1]2024'!$B:$B,0),MATCH(L$4,'[1]2024'!$2:$2,0)),0)+IFERROR(INDEX('[1]2024'!$A:$Q,MATCH($B$3&amp;$D94,'[1]2024'!$B:$B,0),MATCH(L$4,'[1]2024'!$2:$2,0)),0)++IFERROR(INDEX('[1]2024'!$A:$Q,MATCH($C$3&amp;$D94,'[1]2024'!$B:$B,0),MATCH(L$4,'[1]2024'!$2:$2,0)),0)++IFERROR(INDEX('[1]2024'!$A:$Q,MATCH($D$3&amp;$D94,'[1]2024'!$B:$B,0),MATCH(L$4,'[1]2024'!$2:$2,0)),0)</f>
        <v>0</v>
      </c>
      <c r="M94" s="264">
        <f>IFERROR(INDEX('[1]2024'!$A:$Q,MATCH($A$3&amp;$D94,'[1]2024'!$B:$B,0),MATCH(M$4,'[1]2024'!$2:$2,0)),0)+IFERROR(INDEX('[1]2024'!$A:$Q,MATCH($B$3&amp;$D94,'[1]2024'!$B:$B,0),MATCH(M$4,'[1]2024'!$2:$2,0)),0)++IFERROR(INDEX('[1]2024'!$A:$Q,MATCH($C$3&amp;$D94,'[1]2024'!$B:$B,0),MATCH(M$4,'[1]2024'!$2:$2,0)),0)++IFERROR(INDEX('[1]2024'!$A:$Q,MATCH($D$3&amp;$D94,'[1]2024'!$B:$B,0),MATCH(M$4,'[1]2024'!$2:$2,0)),0)</f>
        <v>0</v>
      </c>
      <c r="N94" s="264">
        <f>IFERROR(INDEX('[1]2024'!$A:$Q,MATCH($A$3&amp;$D94,'[1]2024'!$B:$B,0),MATCH(N$4,'[1]2024'!$2:$2,0)),0)+IFERROR(INDEX('[1]2024'!$A:$Q,MATCH($B$3&amp;$D94,'[1]2024'!$B:$B,0),MATCH(N$4,'[1]2024'!$2:$2,0)),0)++IFERROR(INDEX('[1]2024'!$A:$Q,MATCH($C$3&amp;$D94,'[1]2024'!$B:$B,0),MATCH(N$4,'[1]2024'!$2:$2,0)),0)++IFERROR(INDEX('[1]2024'!$A:$Q,MATCH($D$3&amp;$D94,'[1]2024'!$B:$B,0),MATCH(N$4,'[1]2024'!$2:$2,0)),0)</f>
        <v>0</v>
      </c>
      <c r="O94" s="264">
        <f>IFERROR(INDEX('[1]2024'!$A:$Q,MATCH($A$3&amp;$D94,'[1]2024'!$B:$B,0),MATCH(O$4,'[1]2024'!$2:$2,0)),0)+IFERROR(INDEX('[1]2024'!$A:$Q,MATCH($B$3&amp;$D94,'[1]2024'!$B:$B,0),MATCH(O$4,'[1]2024'!$2:$2,0)),0)++IFERROR(INDEX('[1]2024'!$A:$Q,MATCH($C$3&amp;$D94,'[1]2024'!$B:$B,0),MATCH(O$4,'[1]2024'!$2:$2,0)),0)++IFERROR(INDEX('[1]2024'!$A:$Q,MATCH($D$3&amp;$D94,'[1]2024'!$B:$B,0),MATCH(O$4,'[1]2024'!$2:$2,0)),0)</f>
        <v>0</v>
      </c>
      <c r="P94" s="264">
        <f>IFERROR(INDEX('[1]2024'!$A:$Q,MATCH($A$3&amp;$D94,'[1]2024'!$B:$B,0),MATCH(P$4,'[1]2024'!$2:$2,0)),0)+IFERROR(INDEX('[1]2024'!$A:$Q,MATCH($B$3&amp;$D94,'[1]2024'!$B:$B,0),MATCH(P$4,'[1]2024'!$2:$2,0)),0)++IFERROR(INDEX('[1]2024'!$A:$Q,MATCH($C$3&amp;$D94,'[1]2024'!$B:$B,0),MATCH(P$4,'[1]2024'!$2:$2,0)),0)++IFERROR(INDEX('[1]2024'!$A:$Q,MATCH($D$3&amp;$D94,'[1]2024'!$B:$B,0),MATCH(P$4,'[1]2024'!$2:$2,0)),0)</f>
        <v>0</v>
      </c>
      <c r="Q94" s="264">
        <f>IFERROR(INDEX('[1]2024'!$A:$Q,MATCH($A$3&amp;$D94,'[1]2024'!$B:$B,0),MATCH(Q$4,'[1]2024'!$2:$2,0)),0)+IFERROR(INDEX('[1]2024'!$A:$Q,MATCH($B$3&amp;$D94,'[1]2024'!$B:$B,0),MATCH(Q$4,'[1]2024'!$2:$2,0)),0)++IFERROR(INDEX('[1]2024'!$A:$Q,MATCH($C$3&amp;$D94,'[1]2024'!$B:$B,0),MATCH(Q$4,'[1]2024'!$2:$2,0)),0)++IFERROR(INDEX('[1]2024'!$A:$Q,MATCH($D$3&amp;$D94,'[1]2024'!$B:$B,0),MATCH(Q$4,'[1]2024'!$2:$2,0)),0)</f>
        <v>0</v>
      </c>
      <c r="R94" s="264">
        <f>IFERROR(INDEX('[1]2024'!$A:$Q,MATCH($A$3&amp;$D94,'[1]2024'!$B:$B,0),MATCH(R$4,'[1]2024'!$2:$2,0)),0)+IFERROR(INDEX('[1]2024'!$A:$Q,MATCH($B$3&amp;$D94,'[1]2024'!$B:$B,0),MATCH(R$4,'[1]2024'!$2:$2,0)),0)++IFERROR(INDEX('[1]2024'!$A:$Q,MATCH($C$3&amp;$D94,'[1]2024'!$B:$B,0),MATCH(R$4,'[1]2024'!$2:$2,0)),0)++IFERROR(INDEX('[1]2024'!$A:$Q,MATCH($D$3&amp;$D94,'[1]2024'!$B:$B,0),MATCH(R$4,'[1]2024'!$2:$2,0)),0)</f>
        <v>0</v>
      </c>
      <c r="S94" s="264">
        <f>IFERROR(INDEX('[1]2024'!$A:$Q,MATCH($A$3&amp;$D94,'[1]2024'!$B:$B,0),MATCH(S$4,'[1]2024'!$2:$2,0)),0)+IFERROR(INDEX('[1]2024'!$A:$Q,MATCH($B$3&amp;$D94,'[1]2024'!$B:$B,0),MATCH(S$4,'[1]2024'!$2:$2,0)),0)++IFERROR(INDEX('[1]2024'!$A:$Q,MATCH($C$3&amp;$D94,'[1]2024'!$B:$B,0),MATCH(S$4,'[1]2024'!$2:$2,0)),0)++IFERROR(INDEX('[1]2024'!$A:$Q,MATCH($D$3&amp;$D94,'[1]2024'!$B:$B,0),MATCH(S$4,'[1]2024'!$2:$2,0)),0)</f>
        <v>0</v>
      </c>
      <c r="T94" s="75">
        <v>0</v>
      </c>
      <c r="U94" s="245">
        <f t="shared" si="78"/>
        <v>0</v>
      </c>
      <c r="V94" s="246">
        <v>0</v>
      </c>
      <c r="W94" s="247">
        <v>0</v>
      </c>
      <c r="X94" s="247">
        <v>0</v>
      </c>
      <c r="Y94" s="247">
        <v>0</v>
      </c>
      <c r="Z94" s="247">
        <v>0</v>
      </c>
      <c r="AA94" s="247">
        <v>0</v>
      </c>
      <c r="AB94" s="247">
        <v>0</v>
      </c>
      <c r="AC94" s="247">
        <v>0</v>
      </c>
      <c r="AD94" s="247">
        <v>0</v>
      </c>
      <c r="AE94" s="247">
        <v>0</v>
      </c>
      <c r="AF94" s="247">
        <v>0</v>
      </c>
      <c r="AG94" s="248">
        <v>0</v>
      </c>
      <c r="AH94" s="245">
        <f t="shared" si="79"/>
        <v>0</v>
      </c>
      <c r="AI94" s="245"/>
      <c r="AJ94" s="245"/>
      <c r="AK94" s="245"/>
      <c r="AL94" s="245"/>
      <c r="AM94" s="245"/>
      <c r="AN94" s="245"/>
      <c r="AO94" s="245"/>
      <c r="AP94" s="245"/>
      <c r="AQ94" s="245"/>
      <c r="AR94" s="245"/>
      <c r="AS94" s="245"/>
      <c r="AT94" s="245"/>
      <c r="AU94" s="245">
        <f t="shared" si="60"/>
        <v>0</v>
      </c>
      <c r="AV94" s="245">
        <f t="shared" si="83"/>
        <v>0</v>
      </c>
      <c r="AW94" s="245">
        <f t="shared" si="84"/>
        <v>0</v>
      </c>
      <c r="AX94" s="245">
        <f t="shared" si="85"/>
        <v>0</v>
      </c>
      <c r="AY94" s="245">
        <f t="shared" si="80"/>
        <v>0</v>
      </c>
      <c r="AZ94" s="245">
        <f t="shared" si="81"/>
        <v>0</v>
      </c>
      <c r="BA94" s="245">
        <f t="shared" si="82"/>
        <v>0</v>
      </c>
      <c r="BB94" s="250"/>
      <c r="BC94" s="251" t="s">
        <v>24</v>
      </c>
      <c r="BD94" s="261"/>
      <c r="BE94" s="264">
        <v>0</v>
      </c>
      <c r="BF94" s="264">
        <v>0</v>
      </c>
      <c r="BG94" s="264">
        <v>0</v>
      </c>
      <c r="BH94" s="265">
        <f t="shared" si="86"/>
        <v>0</v>
      </c>
    </row>
    <row r="95" spans="1:60" outlineLevel="1" x14ac:dyDescent="0.3">
      <c r="A95" s="71" t="s">
        <v>185</v>
      </c>
      <c r="B95" s="238" t="s">
        <v>178</v>
      </c>
      <c r="C95" s="238" t="s">
        <v>31</v>
      </c>
      <c r="D95" s="239">
        <v>5109170</v>
      </c>
      <c r="E95" s="239" t="s">
        <v>179</v>
      </c>
      <c r="F95" s="277">
        <v>0</v>
      </c>
      <c r="G95" s="245">
        <f t="shared" si="77"/>
        <v>0</v>
      </c>
      <c r="H95" s="264">
        <f>IFERROR(INDEX('[1]2024'!$A:$Q,MATCH($A$3&amp;$D95,'[1]2024'!$B:$B,0),MATCH(H$4,'[1]2024'!$2:$2,0)),0)+IFERROR(INDEX('[1]2024'!$A:$Q,MATCH($B$3&amp;$D95,'[1]2024'!$B:$B,0),MATCH(H$4,'[1]2024'!$2:$2,0)),0)++IFERROR(INDEX('[1]2024'!$A:$Q,MATCH($C$3&amp;$D95,'[1]2024'!$B:$B,0),MATCH(H$4,'[1]2024'!$2:$2,0)),0)++IFERROR(INDEX('[1]2024'!$A:$Q,MATCH($D$3&amp;$D95,'[1]2024'!$B:$B,0),MATCH(H$4,'[1]2024'!$2:$2,0)),0)</f>
        <v>0</v>
      </c>
      <c r="I95" s="264">
        <f>IFERROR(INDEX('[1]2024'!$A:$Q,MATCH($A$3&amp;$D95,'[1]2024'!$B:$B,0),MATCH(I$4,'[1]2024'!$2:$2,0)),0)+IFERROR(INDEX('[1]2024'!$A:$Q,MATCH($B$3&amp;$D95,'[1]2024'!$B:$B,0),MATCH(I$4,'[1]2024'!$2:$2,0)),0)++IFERROR(INDEX('[1]2024'!$A:$Q,MATCH($C$3&amp;$D95,'[1]2024'!$B:$B,0),MATCH(I$4,'[1]2024'!$2:$2,0)),0)++IFERROR(INDEX('[1]2024'!$A:$Q,MATCH($D$3&amp;$D95,'[1]2024'!$B:$B,0),MATCH(I$4,'[1]2024'!$2:$2,0)),0)</f>
        <v>0</v>
      </c>
      <c r="J95" s="264">
        <f>IFERROR(INDEX('[1]2024'!$A:$Q,MATCH($A$3&amp;$D95,'[1]2024'!$B:$B,0),MATCH(J$4,'[1]2024'!$2:$2,0)),0)+IFERROR(INDEX('[1]2024'!$A:$Q,MATCH($B$3&amp;$D95,'[1]2024'!$B:$B,0),MATCH(J$4,'[1]2024'!$2:$2,0)),0)++IFERROR(INDEX('[1]2024'!$A:$Q,MATCH($C$3&amp;$D95,'[1]2024'!$B:$B,0),MATCH(J$4,'[1]2024'!$2:$2,0)),0)++IFERROR(INDEX('[1]2024'!$A:$Q,MATCH($D$3&amp;$D95,'[1]2024'!$B:$B,0),MATCH(J$4,'[1]2024'!$2:$2,0)),0)</f>
        <v>0</v>
      </c>
      <c r="K95" s="264">
        <f>IFERROR(INDEX('[1]2024'!$A:$Q,MATCH($A$3&amp;$D95,'[1]2024'!$B:$B,0),MATCH(K$4,'[1]2024'!$2:$2,0)),0)+IFERROR(INDEX('[1]2024'!$A:$Q,MATCH($B$3&amp;$D95,'[1]2024'!$B:$B,0),MATCH(K$4,'[1]2024'!$2:$2,0)),0)++IFERROR(INDEX('[1]2024'!$A:$Q,MATCH($C$3&amp;$D95,'[1]2024'!$B:$B,0),MATCH(K$4,'[1]2024'!$2:$2,0)),0)++IFERROR(INDEX('[1]2024'!$A:$Q,MATCH($D$3&amp;$D95,'[1]2024'!$B:$B,0),MATCH(K$4,'[1]2024'!$2:$2,0)),0)</f>
        <v>0</v>
      </c>
      <c r="L95" s="264">
        <f>IFERROR(INDEX('[1]2024'!$A:$Q,MATCH($A$3&amp;$D95,'[1]2024'!$B:$B,0),MATCH(L$4,'[1]2024'!$2:$2,0)),0)+IFERROR(INDEX('[1]2024'!$A:$Q,MATCH($B$3&amp;$D95,'[1]2024'!$B:$B,0),MATCH(L$4,'[1]2024'!$2:$2,0)),0)++IFERROR(INDEX('[1]2024'!$A:$Q,MATCH($C$3&amp;$D95,'[1]2024'!$B:$B,0),MATCH(L$4,'[1]2024'!$2:$2,0)),0)++IFERROR(INDEX('[1]2024'!$A:$Q,MATCH($D$3&amp;$D95,'[1]2024'!$B:$B,0),MATCH(L$4,'[1]2024'!$2:$2,0)),0)</f>
        <v>0</v>
      </c>
      <c r="M95" s="264">
        <f>IFERROR(INDEX('[1]2024'!$A:$Q,MATCH($A$3&amp;$D95,'[1]2024'!$B:$B,0),MATCH(M$4,'[1]2024'!$2:$2,0)),0)+IFERROR(INDEX('[1]2024'!$A:$Q,MATCH($B$3&amp;$D95,'[1]2024'!$B:$B,0),MATCH(M$4,'[1]2024'!$2:$2,0)),0)++IFERROR(INDEX('[1]2024'!$A:$Q,MATCH($C$3&amp;$D95,'[1]2024'!$B:$B,0),MATCH(M$4,'[1]2024'!$2:$2,0)),0)++IFERROR(INDEX('[1]2024'!$A:$Q,MATCH($D$3&amp;$D95,'[1]2024'!$B:$B,0),MATCH(M$4,'[1]2024'!$2:$2,0)),0)</f>
        <v>0</v>
      </c>
      <c r="N95" s="264">
        <f>IFERROR(INDEX('[1]2024'!$A:$Q,MATCH($A$3&amp;$D95,'[1]2024'!$B:$B,0),MATCH(N$4,'[1]2024'!$2:$2,0)),0)+IFERROR(INDEX('[1]2024'!$A:$Q,MATCH($B$3&amp;$D95,'[1]2024'!$B:$B,0),MATCH(N$4,'[1]2024'!$2:$2,0)),0)++IFERROR(INDEX('[1]2024'!$A:$Q,MATCH($C$3&amp;$D95,'[1]2024'!$B:$B,0),MATCH(N$4,'[1]2024'!$2:$2,0)),0)++IFERROR(INDEX('[1]2024'!$A:$Q,MATCH($D$3&amp;$D95,'[1]2024'!$B:$B,0),MATCH(N$4,'[1]2024'!$2:$2,0)),0)</f>
        <v>0</v>
      </c>
      <c r="O95" s="264">
        <f>IFERROR(INDEX('[1]2024'!$A:$Q,MATCH($A$3&amp;$D95,'[1]2024'!$B:$B,0),MATCH(O$4,'[1]2024'!$2:$2,0)),0)+IFERROR(INDEX('[1]2024'!$A:$Q,MATCH($B$3&amp;$D95,'[1]2024'!$B:$B,0),MATCH(O$4,'[1]2024'!$2:$2,0)),0)++IFERROR(INDEX('[1]2024'!$A:$Q,MATCH($C$3&amp;$D95,'[1]2024'!$B:$B,0),MATCH(O$4,'[1]2024'!$2:$2,0)),0)++IFERROR(INDEX('[1]2024'!$A:$Q,MATCH($D$3&amp;$D95,'[1]2024'!$B:$B,0),MATCH(O$4,'[1]2024'!$2:$2,0)),0)</f>
        <v>0</v>
      </c>
      <c r="P95" s="264">
        <f>IFERROR(INDEX('[1]2024'!$A:$Q,MATCH($A$3&amp;$D95,'[1]2024'!$B:$B,0),MATCH(P$4,'[1]2024'!$2:$2,0)),0)+IFERROR(INDEX('[1]2024'!$A:$Q,MATCH($B$3&amp;$D95,'[1]2024'!$B:$B,0),MATCH(P$4,'[1]2024'!$2:$2,0)),0)++IFERROR(INDEX('[1]2024'!$A:$Q,MATCH($C$3&amp;$D95,'[1]2024'!$B:$B,0),MATCH(P$4,'[1]2024'!$2:$2,0)),0)++IFERROR(INDEX('[1]2024'!$A:$Q,MATCH($D$3&amp;$D95,'[1]2024'!$B:$B,0),MATCH(P$4,'[1]2024'!$2:$2,0)),0)</f>
        <v>0</v>
      </c>
      <c r="Q95" s="264">
        <f>IFERROR(INDEX('[1]2024'!$A:$Q,MATCH($A$3&amp;$D95,'[1]2024'!$B:$B,0),MATCH(Q$4,'[1]2024'!$2:$2,0)),0)+IFERROR(INDEX('[1]2024'!$A:$Q,MATCH($B$3&amp;$D95,'[1]2024'!$B:$B,0),MATCH(Q$4,'[1]2024'!$2:$2,0)),0)++IFERROR(INDEX('[1]2024'!$A:$Q,MATCH($C$3&amp;$D95,'[1]2024'!$B:$B,0),MATCH(Q$4,'[1]2024'!$2:$2,0)),0)++IFERROR(INDEX('[1]2024'!$A:$Q,MATCH($D$3&amp;$D95,'[1]2024'!$B:$B,0),MATCH(Q$4,'[1]2024'!$2:$2,0)),0)</f>
        <v>0</v>
      </c>
      <c r="R95" s="264">
        <f>IFERROR(INDEX('[1]2024'!$A:$Q,MATCH($A$3&amp;$D95,'[1]2024'!$B:$B,0),MATCH(R$4,'[1]2024'!$2:$2,0)),0)+IFERROR(INDEX('[1]2024'!$A:$Q,MATCH($B$3&amp;$D95,'[1]2024'!$B:$B,0),MATCH(R$4,'[1]2024'!$2:$2,0)),0)++IFERROR(INDEX('[1]2024'!$A:$Q,MATCH($C$3&amp;$D95,'[1]2024'!$B:$B,0),MATCH(R$4,'[1]2024'!$2:$2,0)),0)++IFERROR(INDEX('[1]2024'!$A:$Q,MATCH($D$3&amp;$D95,'[1]2024'!$B:$B,0),MATCH(R$4,'[1]2024'!$2:$2,0)),0)</f>
        <v>0</v>
      </c>
      <c r="S95" s="264">
        <f>IFERROR(INDEX('[1]2024'!$A:$Q,MATCH($A$3&amp;$D95,'[1]2024'!$B:$B,0),MATCH(S$4,'[1]2024'!$2:$2,0)),0)+IFERROR(INDEX('[1]2024'!$A:$Q,MATCH($B$3&amp;$D95,'[1]2024'!$B:$B,0),MATCH(S$4,'[1]2024'!$2:$2,0)),0)++IFERROR(INDEX('[1]2024'!$A:$Q,MATCH($C$3&amp;$D95,'[1]2024'!$B:$B,0),MATCH(S$4,'[1]2024'!$2:$2,0)),0)++IFERROR(INDEX('[1]2024'!$A:$Q,MATCH($D$3&amp;$D95,'[1]2024'!$B:$B,0),MATCH(S$4,'[1]2024'!$2:$2,0)),0)</f>
        <v>0</v>
      </c>
      <c r="T95" s="75">
        <v>0</v>
      </c>
      <c r="U95" s="245">
        <f t="shared" si="78"/>
        <v>0</v>
      </c>
      <c r="V95" s="246">
        <v>0</v>
      </c>
      <c r="W95" s="247">
        <v>0</v>
      </c>
      <c r="X95" s="247">
        <v>0</v>
      </c>
      <c r="Y95" s="247">
        <v>0</v>
      </c>
      <c r="Z95" s="247">
        <v>0</v>
      </c>
      <c r="AA95" s="247">
        <v>0</v>
      </c>
      <c r="AB95" s="247">
        <v>0</v>
      </c>
      <c r="AC95" s="247">
        <v>0</v>
      </c>
      <c r="AD95" s="247">
        <v>0</v>
      </c>
      <c r="AE95" s="247">
        <v>0</v>
      </c>
      <c r="AF95" s="247">
        <v>0</v>
      </c>
      <c r="AG95" s="248">
        <v>0</v>
      </c>
      <c r="AH95" s="245">
        <f t="shared" si="79"/>
        <v>0</v>
      </c>
      <c r="AI95" s="245"/>
      <c r="AJ95" s="245"/>
      <c r="AK95" s="245"/>
      <c r="AL95" s="245"/>
      <c r="AM95" s="245"/>
      <c r="AN95" s="245"/>
      <c r="AO95" s="245"/>
      <c r="AP95" s="245"/>
      <c r="AQ95" s="245"/>
      <c r="AR95" s="245"/>
      <c r="AS95" s="245"/>
      <c r="AT95" s="245"/>
      <c r="AU95" s="245">
        <f t="shared" si="60"/>
        <v>0</v>
      </c>
      <c r="AV95" s="245">
        <f t="shared" si="83"/>
        <v>0</v>
      </c>
      <c r="AW95" s="245">
        <f t="shared" si="84"/>
        <v>0</v>
      </c>
      <c r="AX95" s="245">
        <f t="shared" si="85"/>
        <v>0</v>
      </c>
      <c r="AY95" s="245">
        <f t="shared" si="80"/>
        <v>0</v>
      </c>
      <c r="AZ95" s="245">
        <f t="shared" si="81"/>
        <v>0</v>
      </c>
      <c r="BA95" s="245">
        <f t="shared" si="82"/>
        <v>0</v>
      </c>
      <c r="BB95" s="250"/>
      <c r="BC95" s="251" t="s">
        <v>24</v>
      </c>
      <c r="BD95" s="261"/>
      <c r="BE95" s="264">
        <v>0</v>
      </c>
      <c r="BF95" s="264">
        <v>0</v>
      </c>
      <c r="BG95" s="264">
        <v>0</v>
      </c>
      <c r="BH95" s="265">
        <f t="shared" si="86"/>
        <v>0</v>
      </c>
    </row>
    <row r="96" spans="1:60" outlineLevel="1" x14ac:dyDescent="0.3">
      <c r="A96" s="71" t="s">
        <v>186</v>
      </c>
      <c r="B96" s="238" t="s">
        <v>178</v>
      </c>
      <c r="C96" s="238" t="s">
        <v>31</v>
      </c>
      <c r="D96" s="239">
        <v>5109180</v>
      </c>
      <c r="E96" s="239" t="s">
        <v>179</v>
      </c>
      <c r="F96" s="277">
        <v>0</v>
      </c>
      <c r="G96" s="245">
        <f t="shared" si="77"/>
        <v>0</v>
      </c>
      <c r="H96" s="264">
        <f>IFERROR(INDEX('[1]2024'!$A:$Q,MATCH($A$3&amp;$D96,'[1]2024'!$B:$B,0),MATCH(H$4,'[1]2024'!$2:$2,0)),0)+IFERROR(INDEX('[1]2024'!$A:$Q,MATCH($B$3&amp;$D96,'[1]2024'!$B:$B,0),MATCH(H$4,'[1]2024'!$2:$2,0)),0)++IFERROR(INDEX('[1]2024'!$A:$Q,MATCH($C$3&amp;$D96,'[1]2024'!$B:$B,0),MATCH(H$4,'[1]2024'!$2:$2,0)),0)++IFERROR(INDEX('[1]2024'!$A:$Q,MATCH($D$3&amp;$D96,'[1]2024'!$B:$B,0),MATCH(H$4,'[1]2024'!$2:$2,0)),0)</f>
        <v>0</v>
      </c>
      <c r="I96" s="264">
        <f>IFERROR(INDEX('[1]2024'!$A:$Q,MATCH($A$3&amp;$D96,'[1]2024'!$B:$B,0),MATCH(I$4,'[1]2024'!$2:$2,0)),0)+IFERROR(INDEX('[1]2024'!$A:$Q,MATCH($B$3&amp;$D96,'[1]2024'!$B:$B,0),MATCH(I$4,'[1]2024'!$2:$2,0)),0)++IFERROR(INDEX('[1]2024'!$A:$Q,MATCH($C$3&amp;$D96,'[1]2024'!$B:$B,0),MATCH(I$4,'[1]2024'!$2:$2,0)),0)++IFERROR(INDEX('[1]2024'!$A:$Q,MATCH($D$3&amp;$D96,'[1]2024'!$B:$B,0),MATCH(I$4,'[1]2024'!$2:$2,0)),0)</f>
        <v>0</v>
      </c>
      <c r="J96" s="264">
        <f>IFERROR(INDEX('[1]2024'!$A:$Q,MATCH($A$3&amp;$D96,'[1]2024'!$B:$B,0),MATCH(J$4,'[1]2024'!$2:$2,0)),0)+IFERROR(INDEX('[1]2024'!$A:$Q,MATCH($B$3&amp;$D96,'[1]2024'!$B:$B,0),MATCH(J$4,'[1]2024'!$2:$2,0)),0)++IFERROR(INDEX('[1]2024'!$A:$Q,MATCH($C$3&amp;$D96,'[1]2024'!$B:$B,0),MATCH(J$4,'[1]2024'!$2:$2,0)),0)++IFERROR(INDEX('[1]2024'!$A:$Q,MATCH($D$3&amp;$D96,'[1]2024'!$B:$B,0),MATCH(J$4,'[1]2024'!$2:$2,0)),0)</f>
        <v>0</v>
      </c>
      <c r="K96" s="264">
        <f>IFERROR(INDEX('[1]2024'!$A:$Q,MATCH($A$3&amp;$D96,'[1]2024'!$B:$B,0),MATCH(K$4,'[1]2024'!$2:$2,0)),0)+IFERROR(INDEX('[1]2024'!$A:$Q,MATCH($B$3&amp;$D96,'[1]2024'!$B:$B,0),MATCH(K$4,'[1]2024'!$2:$2,0)),0)++IFERROR(INDEX('[1]2024'!$A:$Q,MATCH($C$3&amp;$D96,'[1]2024'!$B:$B,0),MATCH(K$4,'[1]2024'!$2:$2,0)),0)++IFERROR(INDEX('[1]2024'!$A:$Q,MATCH($D$3&amp;$D96,'[1]2024'!$B:$B,0),MATCH(K$4,'[1]2024'!$2:$2,0)),0)</f>
        <v>0</v>
      </c>
      <c r="L96" s="264">
        <f>IFERROR(INDEX('[1]2024'!$A:$Q,MATCH($A$3&amp;$D96,'[1]2024'!$B:$B,0),MATCH(L$4,'[1]2024'!$2:$2,0)),0)+IFERROR(INDEX('[1]2024'!$A:$Q,MATCH($B$3&amp;$D96,'[1]2024'!$B:$B,0),MATCH(L$4,'[1]2024'!$2:$2,0)),0)++IFERROR(INDEX('[1]2024'!$A:$Q,MATCH($C$3&amp;$D96,'[1]2024'!$B:$B,0),MATCH(L$4,'[1]2024'!$2:$2,0)),0)++IFERROR(INDEX('[1]2024'!$A:$Q,MATCH($D$3&amp;$D96,'[1]2024'!$B:$B,0),MATCH(L$4,'[1]2024'!$2:$2,0)),0)</f>
        <v>0</v>
      </c>
      <c r="M96" s="264">
        <f>IFERROR(INDEX('[1]2024'!$A:$Q,MATCH($A$3&amp;$D96,'[1]2024'!$B:$B,0),MATCH(M$4,'[1]2024'!$2:$2,0)),0)+IFERROR(INDEX('[1]2024'!$A:$Q,MATCH($B$3&amp;$D96,'[1]2024'!$B:$B,0),MATCH(M$4,'[1]2024'!$2:$2,0)),0)++IFERROR(INDEX('[1]2024'!$A:$Q,MATCH($C$3&amp;$D96,'[1]2024'!$B:$B,0),MATCH(M$4,'[1]2024'!$2:$2,0)),0)++IFERROR(INDEX('[1]2024'!$A:$Q,MATCH($D$3&amp;$D96,'[1]2024'!$B:$B,0),MATCH(M$4,'[1]2024'!$2:$2,0)),0)</f>
        <v>0</v>
      </c>
      <c r="N96" s="264">
        <f>IFERROR(INDEX('[1]2024'!$A:$Q,MATCH($A$3&amp;$D96,'[1]2024'!$B:$B,0),MATCH(N$4,'[1]2024'!$2:$2,0)),0)+IFERROR(INDEX('[1]2024'!$A:$Q,MATCH($B$3&amp;$D96,'[1]2024'!$B:$B,0),MATCH(N$4,'[1]2024'!$2:$2,0)),0)++IFERROR(INDEX('[1]2024'!$A:$Q,MATCH($C$3&amp;$D96,'[1]2024'!$B:$B,0),MATCH(N$4,'[1]2024'!$2:$2,0)),0)++IFERROR(INDEX('[1]2024'!$A:$Q,MATCH($D$3&amp;$D96,'[1]2024'!$B:$B,0),MATCH(N$4,'[1]2024'!$2:$2,0)),0)</f>
        <v>0</v>
      </c>
      <c r="O96" s="264">
        <f>IFERROR(INDEX('[1]2024'!$A:$Q,MATCH($A$3&amp;$D96,'[1]2024'!$B:$B,0),MATCH(O$4,'[1]2024'!$2:$2,0)),0)+IFERROR(INDEX('[1]2024'!$A:$Q,MATCH($B$3&amp;$D96,'[1]2024'!$B:$B,0),MATCH(O$4,'[1]2024'!$2:$2,0)),0)++IFERROR(INDEX('[1]2024'!$A:$Q,MATCH($C$3&amp;$D96,'[1]2024'!$B:$B,0),MATCH(O$4,'[1]2024'!$2:$2,0)),0)++IFERROR(INDEX('[1]2024'!$A:$Q,MATCH($D$3&amp;$D96,'[1]2024'!$B:$B,0),MATCH(O$4,'[1]2024'!$2:$2,0)),0)</f>
        <v>0</v>
      </c>
      <c r="P96" s="264">
        <f>IFERROR(INDEX('[1]2024'!$A:$Q,MATCH($A$3&amp;$D96,'[1]2024'!$B:$B,0),MATCH(P$4,'[1]2024'!$2:$2,0)),0)+IFERROR(INDEX('[1]2024'!$A:$Q,MATCH($B$3&amp;$D96,'[1]2024'!$B:$B,0),MATCH(P$4,'[1]2024'!$2:$2,0)),0)++IFERROR(INDEX('[1]2024'!$A:$Q,MATCH($C$3&amp;$D96,'[1]2024'!$B:$B,0),MATCH(P$4,'[1]2024'!$2:$2,0)),0)++IFERROR(INDEX('[1]2024'!$A:$Q,MATCH($D$3&amp;$D96,'[1]2024'!$B:$B,0),MATCH(P$4,'[1]2024'!$2:$2,0)),0)</f>
        <v>0</v>
      </c>
      <c r="Q96" s="264">
        <f>IFERROR(INDEX('[1]2024'!$A:$Q,MATCH($A$3&amp;$D96,'[1]2024'!$B:$B,0),MATCH(Q$4,'[1]2024'!$2:$2,0)),0)+IFERROR(INDEX('[1]2024'!$A:$Q,MATCH($B$3&amp;$D96,'[1]2024'!$B:$B,0),MATCH(Q$4,'[1]2024'!$2:$2,0)),0)++IFERROR(INDEX('[1]2024'!$A:$Q,MATCH($C$3&amp;$D96,'[1]2024'!$B:$B,0),MATCH(Q$4,'[1]2024'!$2:$2,0)),0)++IFERROR(INDEX('[1]2024'!$A:$Q,MATCH($D$3&amp;$D96,'[1]2024'!$B:$B,0),MATCH(Q$4,'[1]2024'!$2:$2,0)),0)</f>
        <v>0</v>
      </c>
      <c r="R96" s="264">
        <f>IFERROR(INDEX('[1]2024'!$A:$Q,MATCH($A$3&amp;$D96,'[1]2024'!$B:$B,0),MATCH(R$4,'[1]2024'!$2:$2,0)),0)+IFERROR(INDEX('[1]2024'!$A:$Q,MATCH($B$3&amp;$D96,'[1]2024'!$B:$B,0),MATCH(R$4,'[1]2024'!$2:$2,0)),0)++IFERROR(INDEX('[1]2024'!$A:$Q,MATCH($C$3&amp;$D96,'[1]2024'!$B:$B,0),MATCH(R$4,'[1]2024'!$2:$2,0)),0)++IFERROR(INDEX('[1]2024'!$A:$Q,MATCH($D$3&amp;$D96,'[1]2024'!$B:$B,0),MATCH(R$4,'[1]2024'!$2:$2,0)),0)</f>
        <v>0</v>
      </c>
      <c r="S96" s="264">
        <f>IFERROR(INDEX('[1]2024'!$A:$Q,MATCH($A$3&amp;$D96,'[1]2024'!$B:$B,0),MATCH(S$4,'[1]2024'!$2:$2,0)),0)+IFERROR(INDEX('[1]2024'!$A:$Q,MATCH($B$3&amp;$D96,'[1]2024'!$B:$B,0),MATCH(S$4,'[1]2024'!$2:$2,0)),0)++IFERROR(INDEX('[1]2024'!$A:$Q,MATCH($C$3&amp;$D96,'[1]2024'!$B:$B,0),MATCH(S$4,'[1]2024'!$2:$2,0)),0)++IFERROR(INDEX('[1]2024'!$A:$Q,MATCH($D$3&amp;$D96,'[1]2024'!$B:$B,0),MATCH(S$4,'[1]2024'!$2:$2,0)),0)</f>
        <v>0</v>
      </c>
      <c r="T96" s="75">
        <v>0</v>
      </c>
      <c r="U96" s="245">
        <f t="shared" si="78"/>
        <v>0</v>
      </c>
      <c r="V96" s="246">
        <v>0</v>
      </c>
      <c r="W96" s="247">
        <v>0</v>
      </c>
      <c r="X96" s="247">
        <v>0</v>
      </c>
      <c r="Y96" s="247">
        <v>0</v>
      </c>
      <c r="Z96" s="247">
        <v>0</v>
      </c>
      <c r="AA96" s="247">
        <v>0</v>
      </c>
      <c r="AB96" s="247">
        <v>0</v>
      </c>
      <c r="AC96" s="247">
        <v>0</v>
      </c>
      <c r="AD96" s="247">
        <v>0</v>
      </c>
      <c r="AE96" s="247">
        <v>0</v>
      </c>
      <c r="AF96" s="247">
        <v>0</v>
      </c>
      <c r="AG96" s="248">
        <v>0</v>
      </c>
      <c r="AH96" s="245">
        <f t="shared" si="79"/>
        <v>0</v>
      </c>
      <c r="AI96" s="245"/>
      <c r="AJ96" s="245"/>
      <c r="AK96" s="245"/>
      <c r="AL96" s="245"/>
      <c r="AM96" s="245"/>
      <c r="AN96" s="245"/>
      <c r="AO96" s="245"/>
      <c r="AP96" s="245"/>
      <c r="AQ96" s="245"/>
      <c r="AR96" s="245"/>
      <c r="AS96" s="245"/>
      <c r="AT96" s="245"/>
      <c r="AU96" s="245">
        <f t="shared" si="60"/>
        <v>0</v>
      </c>
      <c r="AV96" s="245">
        <f t="shared" si="83"/>
        <v>0</v>
      </c>
      <c r="AW96" s="245">
        <f t="shared" si="84"/>
        <v>0</v>
      </c>
      <c r="AX96" s="245">
        <f t="shared" si="85"/>
        <v>0</v>
      </c>
      <c r="AY96" s="245">
        <f t="shared" si="80"/>
        <v>0</v>
      </c>
      <c r="AZ96" s="245">
        <f t="shared" si="81"/>
        <v>0</v>
      </c>
      <c r="BA96" s="245">
        <f t="shared" si="82"/>
        <v>0</v>
      </c>
      <c r="BB96" s="250"/>
      <c r="BC96" s="251" t="s">
        <v>24</v>
      </c>
      <c r="BD96" s="261"/>
      <c r="BE96" s="264">
        <v>0</v>
      </c>
      <c r="BF96" s="264">
        <v>0</v>
      </c>
      <c r="BG96" s="264">
        <v>0</v>
      </c>
      <c r="BH96" s="265">
        <f t="shared" si="86"/>
        <v>0</v>
      </c>
    </row>
    <row r="97" spans="1:60" outlineLevel="1" x14ac:dyDescent="0.3">
      <c r="A97" s="71" t="s">
        <v>187</v>
      </c>
      <c r="B97" s="238" t="s">
        <v>178</v>
      </c>
      <c r="C97" s="238" t="s">
        <v>31</v>
      </c>
      <c r="D97" s="239">
        <v>5109190</v>
      </c>
      <c r="E97" s="239" t="s">
        <v>179</v>
      </c>
      <c r="F97" s="277">
        <v>0</v>
      </c>
      <c r="G97" s="245">
        <f t="shared" si="77"/>
        <v>0</v>
      </c>
      <c r="H97" s="264">
        <f>IFERROR(INDEX('[1]2024'!$A:$Q,MATCH($A$3&amp;$D97,'[1]2024'!$B:$B,0),MATCH(H$4,'[1]2024'!$2:$2,0)),0)+IFERROR(INDEX('[1]2024'!$A:$Q,MATCH($B$3&amp;$D97,'[1]2024'!$B:$B,0),MATCH(H$4,'[1]2024'!$2:$2,0)),0)++IFERROR(INDEX('[1]2024'!$A:$Q,MATCH($C$3&amp;$D97,'[1]2024'!$B:$B,0),MATCH(H$4,'[1]2024'!$2:$2,0)),0)++IFERROR(INDEX('[1]2024'!$A:$Q,MATCH($D$3&amp;$D97,'[1]2024'!$B:$B,0),MATCH(H$4,'[1]2024'!$2:$2,0)),0)</f>
        <v>0</v>
      </c>
      <c r="I97" s="264">
        <f>IFERROR(INDEX('[1]2024'!$A:$Q,MATCH($A$3&amp;$D97,'[1]2024'!$B:$B,0),MATCH(I$4,'[1]2024'!$2:$2,0)),0)+IFERROR(INDEX('[1]2024'!$A:$Q,MATCH($B$3&amp;$D97,'[1]2024'!$B:$B,0),MATCH(I$4,'[1]2024'!$2:$2,0)),0)++IFERROR(INDEX('[1]2024'!$A:$Q,MATCH($C$3&amp;$D97,'[1]2024'!$B:$B,0),MATCH(I$4,'[1]2024'!$2:$2,0)),0)++IFERROR(INDEX('[1]2024'!$A:$Q,MATCH($D$3&amp;$D97,'[1]2024'!$B:$B,0),MATCH(I$4,'[1]2024'!$2:$2,0)),0)</f>
        <v>0</v>
      </c>
      <c r="J97" s="264">
        <f>IFERROR(INDEX('[1]2024'!$A:$Q,MATCH($A$3&amp;$D97,'[1]2024'!$B:$B,0),MATCH(J$4,'[1]2024'!$2:$2,0)),0)+IFERROR(INDEX('[1]2024'!$A:$Q,MATCH($B$3&amp;$D97,'[1]2024'!$B:$B,0),MATCH(J$4,'[1]2024'!$2:$2,0)),0)++IFERROR(INDEX('[1]2024'!$A:$Q,MATCH($C$3&amp;$D97,'[1]2024'!$B:$B,0),MATCH(J$4,'[1]2024'!$2:$2,0)),0)++IFERROR(INDEX('[1]2024'!$A:$Q,MATCH($D$3&amp;$D97,'[1]2024'!$B:$B,0),MATCH(J$4,'[1]2024'!$2:$2,0)),0)</f>
        <v>0</v>
      </c>
      <c r="K97" s="264">
        <f>IFERROR(INDEX('[1]2024'!$A:$Q,MATCH($A$3&amp;$D97,'[1]2024'!$B:$B,0),MATCH(K$4,'[1]2024'!$2:$2,0)),0)+IFERROR(INDEX('[1]2024'!$A:$Q,MATCH($B$3&amp;$D97,'[1]2024'!$B:$B,0),MATCH(K$4,'[1]2024'!$2:$2,0)),0)++IFERROR(INDEX('[1]2024'!$A:$Q,MATCH($C$3&amp;$D97,'[1]2024'!$B:$B,0),MATCH(K$4,'[1]2024'!$2:$2,0)),0)++IFERROR(INDEX('[1]2024'!$A:$Q,MATCH($D$3&amp;$D97,'[1]2024'!$B:$B,0),MATCH(K$4,'[1]2024'!$2:$2,0)),0)</f>
        <v>0</v>
      </c>
      <c r="L97" s="264">
        <f>IFERROR(INDEX('[1]2024'!$A:$Q,MATCH($A$3&amp;$D97,'[1]2024'!$B:$B,0),MATCH(L$4,'[1]2024'!$2:$2,0)),0)+IFERROR(INDEX('[1]2024'!$A:$Q,MATCH($B$3&amp;$D97,'[1]2024'!$B:$B,0),MATCH(L$4,'[1]2024'!$2:$2,0)),0)++IFERROR(INDEX('[1]2024'!$A:$Q,MATCH($C$3&amp;$D97,'[1]2024'!$B:$B,0),MATCH(L$4,'[1]2024'!$2:$2,0)),0)++IFERROR(INDEX('[1]2024'!$A:$Q,MATCH($D$3&amp;$D97,'[1]2024'!$B:$B,0),MATCH(L$4,'[1]2024'!$2:$2,0)),0)</f>
        <v>0</v>
      </c>
      <c r="M97" s="264">
        <f>IFERROR(INDEX('[1]2024'!$A:$Q,MATCH($A$3&amp;$D97,'[1]2024'!$B:$B,0),MATCH(M$4,'[1]2024'!$2:$2,0)),0)+IFERROR(INDEX('[1]2024'!$A:$Q,MATCH($B$3&amp;$D97,'[1]2024'!$B:$B,0),MATCH(M$4,'[1]2024'!$2:$2,0)),0)++IFERROR(INDEX('[1]2024'!$A:$Q,MATCH($C$3&amp;$D97,'[1]2024'!$B:$B,0),MATCH(M$4,'[1]2024'!$2:$2,0)),0)++IFERROR(INDEX('[1]2024'!$A:$Q,MATCH($D$3&amp;$D97,'[1]2024'!$B:$B,0),MATCH(M$4,'[1]2024'!$2:$2,0)),0)</f>
        <v>0</v>
      </c>
      <c r="N97" s="264">
        <f>IFERROR(INDEX('[1]2024'!$A:$Q,MATCH($A$3&amp;$D97,'[1]2024'!$B:$B,0),MATCH(N$4,'[1]2024'!$2:$2,0)),0)+IFERROR(INDEX('[1]2024'!$A:$Q,MATCH($B$3&amp;$D97,'[1]2024'!$B:$B,0),MATCH(N$4,'[1]2024'!$2:$2,0)),0)++IFERROR(INDEX('[1]2024'!$A:$Q,MATCH($C$3&amp;$D97,'[1]2024'!$B:$B,0),MATCH(N$4,'[1]2024'!$2:$2,0)),0)++IFERROR(INDEX('[1]2024'!$A:$Q,MATCH($D$3&amp;$D97,'[1]2024'!$B:$B,0),MATCH(N$4,'[1]2024'!$2:$2,0)),0)</f>
        <v>0</v>
      </c>
      <c r="O97" s="264">
        <f>IFERROR(INDEX('[1]2024'!$A:$Q,MATCH($A$3&amp;$D97,'[1]2024'!$B:$B,0),MATCH(O$4,'[1]2024'!$2:$2,0)),0)+IFERROR(INDEX('[1]2024'!$A:$Q,MATCH($B$3&amp;$D97,'[1]2024'!$B:$B,0),MATCH(O$4,'[1]2024'!$2:$2,0)),0)++IFERROR(INDEX('[1]2024'!$A:$Q,MATCH($C$3&amp;$D97,'[1]2024'!$B:$B,0),MATCH(O$4,'[1]2024'!$2:$2,0)),0)++IFERROR(INDEX('[1]2024'!$A:$Q,MATCH($D$3&amp;$D97,'[1]2024'!$B:$B,0),MATCH(O$4,'[1]2024'!$2:$2,0)),0)</f>
        <v>0</v>
      </c>
      <c r="P97" s="264">
        <f>IFERROR(INDEX('[1]2024'!$A:$Q,MATCH($A$3&amp;$D97,'[1]2024'!$B:$B,0),MATCH(P$4,'[1]2024'!$2:$2,0)),0)+IFERROR(INDEX('[1]2024'!$A:$Q,MATCH($B$3&amp;$D97,'[1]2024'!$B:$B,0),MATCH(P$4,'[1]2024'!$2:$2,0)),0)++IFERROR(INDEX('[1]2024'!$A:$Q,MATCH($C$3&amp;$D97,'[1]2024'!$B:$B,0),MATCH(P$4,'[1]2024'!$2:$2,0)),0)++IFERROR(INDEX('[1]2024'!$A:$Q,MATCH($D$3&amp;$D97,'[1]2024'!$B:$B,0),MATCH(P$4,'[1]2024'!$2:$2,0)),0)</f>
        <v>0</v>
      </c>
      <c r="Q97" s="264">
        <f>IFERROR(INDEX('[1]2024'!$A:$Q,MATCH($A$3&amp;$D97,'[1]2024'!$B:$B,0),MATCH(Q$4,'[1]2024'!$2:$2,0)),0)+IFERROR(INDEX('[1]2024'!$A:$Q,MATCH($B$3&amp;$D97,'[1]2024'!$B:$B,0),MATCH(Q$4,'[1]2024'!$2:$2,0)),0)++IFERROR(INDEX('[1]2024'!$A:$Q,MATCH($C$3&amp;$D97,'[1]2024'!$B:$B,0),MATCH(Q$4,'[1]2024'!$2:$2,0)),0)++IFERROR(INDEX('[1]2024'!$A:$Q,MATCH($D$3&amp;$D97,'[1]2024'!$B:$B,0),MATCH(Q$4,'[1]2024'!$2:$2,0)),0)</f>
        <v>0</v>
      </c>
      <c r="R97" s="264">
        <f>IFERROR(INDEX('[1]2024'!$A:$Q,MATCH($A$3&amp;$D97,'[1]2024'!$B:$B,0),MATCH(R$4,'[1]2024'!$2:$2,0)),0)+IFERROR(INDEX('[1]2024'!$A:$Q,MATCH($B$3&amp;$D97,'[1]2024'!$B:$B,0),MATCH(R$4,'[1]2024'!$2:$2,0)),0)++IFERROR(INDEX('[1]2024'!$A:$Q,MATCH($C$3&amp;$D97,'[1]2024'!$B:$B,0),MATCH(R$4,'[1]2024'!$2:$2,0)),0)++IFERROR(INDEX('[1]2024'!$A:$Q,MATCH($D$3&amp;$D97,'[1]2024'!$B:$B,0),MATCH(R$4,'[1]2024'!$2:$2,0)),0)</f>
        <v>0</v>
      </c>
      <c r="S97" s="264">
        <f>IFERROR(INDEX('[1]2024'!$A:$Q,MATCH($A$3&amp;$D97,'[1]2024'!$B:$B,0),MATCH(S$4,'[1]2024'!$2:$2,0)),0)+IFERROR(INDEX('[1]2024'!$A:$Q,MATCH($B$3&amp;$D97,'[1]2024'!$B:$B,0),MATCH(S$4,'[1]2024'!$2:$2,0)),0)++IFERROR(INDEX('[1]2024'!$A:$Q,MATCH($C$3&amp;$D97,'[1]2024'!$B:$B,0),MATCH(S$4,'[1]2024'!$2:$2,0)),0)++IFERROR(INDEX('[1]2024'!$A:$Q,MATCH($D$3&amp;$D97,'[1]2024'!$B:$B,0),MATCH(S$4,'[1]2024'!$2:$2,0)),0)</f>
        <v>0</v>
      </c>
      <c r="T97" s="75">
        <v>0</v>
      </c>
      <c r="U97" s="245">
        <f t="shared" si="78"/>
        <v>0</v>
      </c>
      <c r="V97" s="246">
        <v>0</v>
      </c>
      <c r="W97" s="247">
        <v>0</v>
      </c>
      <c r="X97" s="247">
        <v>0</v>
      </c>
      <c r="Y97" s="247">
        <v>0</v>
      </c>
      <c r="Z97" s="247">
        <v>0</v>
      </c>
      <c r="AA97" s="247">
        <v>0</v>
      </c>
      <c r="AB97" s="247">
        <v>0</v>
      </c>
      <c r="AC97" s="247">
        <v>0</v>
      </c>
      <c r="AD97" s="247">
        <v>0</v>
      </c>
      <c r="AE97" s="247">
        <v>0</v>
      </c>
      <c r="AF97" s="247">
        <v>0</v>
      </c>
      <c r="AG97" s="248">
        <v>0</v>
      </c>
      <c r="AH97" s="245">
        <f t="shared" si="79"/>
        <v>0</v>
      </c>
      <c r="AI97" s="245"/>
      <c r="AJ97" s="245"/>
      <c r="AK97" s="245"/>
      <c r="AL97" s="245"/>
      <c r="AM97" s="245"/>
      <c r="AN97" s="245"/>
      <c r="AO97" s="245"/>
      <c r="AP97" s="245"/>
      <c r="AQ97" s="245"/>
      <c r="AR97" s="245"/>
      <c r="AS97" s="245"/>
      <c r="AT97" s="245"/>
      <c r="AU97" s="245">
        <f t="shared" si="60"/>
        <v>0</v>
      </c>
      <c r="AV97" s="245">
        <f t="shared" si="83"/>
        <v>0</v>
      </c>
      <c r="AW97" s="245">
        <f t="shared" si="84"/>
        <v>0</v>
      </c>
      <c r="AX97" s="245">
        <f t="shared" si="85"/>
        <v>0</v>
      </c>
      <c r="AY97" s="245">
        <f t="shared" si="80"/>
        <v>0</v>
      </c>
      <c r="AZ97" s="245">
        <f t="shared" si="81"/>
        <v>0</v>
      </c>
      <c r="BA97" s="245">
        <f t="shared" si="82"/>
        <v>0</v>
      </c>
      <c r="BB97" s="250"/>
      <c r="BC97" s="251" t="s">
        <v>24</v>
      </c>
      <c r="BD97" s="261"/>
      <c r="BE97" s="264">
        <v>0</v>
      </c>
      <c r="BF97" s="264">
        <v>0</v>
      </c>
      <c r="BG97" s="264">
        <v>0</v>
      </c>
      <c r="BH97" s="265">
        <f t="shared" si="86"/>
        <v>0</v>
      </c>
    </row>
    <row r="98" spans="1:60" outlineLevel="1" x14ac:dyDescent="0.3">
      <c r="A98" s="71" t="s">
        <v>188</v>
      </c>
      <c r="B98" s="238" t="s">
        <v>178</v>
      </c>
      <c r="C98" s="238" t="s">
        <v>31</v>
      </c>
      <c r="D98" s="239">
        <v>5109210</v>
      </c>
      <c r="E98" s="239" t="s">
        <v>179</v>
      </c>
      <c r="F98" s="277">
        <v>0</v>
      </c>
      <c r="G98" s="245">
        <f t="shared" si="77"/>
        <v>0</v>
      </c>
      <c r="H98" s="264">
        <f>IFERROR(INDEX('[1]2024'!$A:$Q,MATCH($A$3&amp;$D98,'[1]2024'!$B:$B,0),MATCH(H$4,'[1]2024'!$2:$2,0)),0)+IFERROR(INDEX('[1]2024'!$A:$Q,MATCH($B$3&amp;$D98,'[1]2024'!$B:$B,0),MATCH(H$4,'[1]2024'!$2:$2,0)),0)++IFERROR(INDEX('[1]2024'!$A:$Q,MATCH($C$3&amp;$D98,'[1]2024'!$B:$B,0),MATCH(H$4,'[1]2024'!$2:$2,0)),0)++IFERROR(INDEX('[1]2024'!$A:$Q,MATCH($D$3&amp;$D98,'[1]2024'!$B:$B,0),MATCH(H$4,'[1]2024'!$2:$2,0)),0)</f>
        <v>0</v>
      </c>
      <c r="I98" s="264">
        <f>IFERROR(INDEX('[1]2024'!$A:$Q,MATCH($A$3&amp;$D98,'[1]2024'!$B:$B,0),MATCH(I$4,'[1]2024'!$2:$2,0)),0)+IFERROR(INDEX('[1]2024'!$A:$Q,MATCH($B$3&amp;$D98,'[1]2024'!$B:$B,0),MATCH(I$4,'[1]2024'!$2:$2,0)),0)++IFERROR(INDEX('[1]2024'!$A:$Q,MATCH($C$3&amp;$D98,'[1]2024'!$B:$B,0),MATCH(I$4,'[1]2024'!$2:$2,0)),0)++IFERROR(INDEX('[1]2024'!$A:$Q,MATCH($D$3&amp;$D98,'[1]2024'!$B:$B,0),MATCH(I$4,'[1]2024'!$2:$2,0)),0)</f>
        <v>0</v>
      </c>
      <c r="J98" s="264">
        <f>IFERROR(INDEX('[1]2024'!$A:$Q,MATCH($A$3&amp;$D98,'[1]2024'!$B:$B,0),MATCH(J$4,'[1]2024'!$2:$2,0)),0)+IFERROR(INDEX('[1]2024'!$A:$Q,MATCH($B$3&amp;$D98,'[1]2024'!$B:$B,0),MATCH(J$4,'[1]2024'!$2:$2,0)),0)++IFERROR(INDEX('[1]2024'!$A:$Q,MATCH($C$3&amp;$D98,'[1]2024'!$B:$B,0),MATCH(J$4,'[1]2024'!$2:$2,0)),0)++IFERROR(INDEX('[1]2024'!$A:$Q,MATCH($D$3&amp;$D98,'[1]2024'!$B:$B,0),MATCH(J$4,'[1]2024'!$2:$2,0)),0)</f>
        <v>0</v>
      </c>
      <c r="K98" s="264">
        <f>IFERROR(INDEX('[1]2024'!$A:$Q,MATCH($A$3&amp;$D98,'[1]2024'!$B:$B,0),MATCH(K$4,'[1]2024'!$2:$2,0)),0)+IFERROR(INDEX('[1]2024'!$A:$Q,MATCH($B$3&amp;$D98,'[1]2024'!$B:$B,0),MATCH(K$4,'[1]2024'!$2:$2,0)),0)++IFERROR(INDEX('[1]2024'!$A:$Q,MATCH($C$3&amp;$D98,'[1]2024'!$B:$B,0),MATCH(K$4,'[1]2024'!$2:$2,0)),0)++IFERROR(INDEX('[1]2024'!$A:$Q,MATCH($D$3&amp;$D98,'[1]2024'!$B:$B,0),MATCH(K$4,'[1]2024'!$2:$2,0)),0)</f>
        <v>0</v>
      </c>
      <c r="L98" s="264">
        <f>IFERROR(INDEX('[1]2024'!$A:$Q,MATCH($A$3&amp;$D98,'[1]2024'!$B:$B,0),MATCH(L$4,'[1]2024'!$2:$2,0)),0)+IFERROR(INDEX('[1]2024'!$A:$Q,MATCH($B$3&amp;$D98,'[1]2024'!$B:$B,0),MATCH(L$4,'[1]2024'!$2:$2,0)),0)++IFERROR(INDEX('[1]2024'!$A:$Q,MATCH($C$3&amp;$D98,'[1]2024'!$B:$B,0),MATCH(L$4,'[1]2024'!$2:$2,0)),0)++IFERROR(INDEX('[1]2024'!$A:$Q,MATCH($D$3&amp;$D98,'[1]2024'!$B:$B,0),MATCH(L$4,'[1]2024'!$2:$2,0)),0)</f>
        <v>0</v>
      </c>
      <c r="M98" s="264">
        <f>IFERROR(INDEX('[1]2024'!$A:$Q,MATCH($A$3&amp;$D98,'[1]2024'!$B:$B,0),MATCH(M$4,'[1]2024'!$2:$2,0)),0)+IFERROR(INDEX('[1]2024'!$A:$Q,MATCH($B$3&amp;$D98,'[1]2024'!$B:$B,0),MATCH(M$4,'[1]2024'!$2:$2,0)),0)++IFERROR(INDEX('[1]2024'!$A:$Q,MATCH($C$3&amp;$D98,'[1]2024'!$B:$B,0),MATCH(M$4,'[1]2024'!$2:$2,0)),0)++IFERROR(INDEX('[1]2024'!$A:$Q,MATCH($D$3&amp;$D98,'[1]2024'!$B:$B,0),MATCH(M$4,'[1]2024'!$2:$2,0)),0)</f>
        <v>0</v>
      </c>
      <c r="N98" s="264">
        <f>IFERROR(INDEX('[1]2024'!$A:$Q,MATCH($A$3&amp;$D98,'[1]2024'!$B:$B,0),MATCH(N$4,'[1]2024'!$2:$2,0)),0)+IFERROR(INDEX('[1]2024'!$A:$Q,MATCH($B$3&amp;$D98,'[1]2024'!$B:$B,0),MATCH(N$4,'[1]2024'!$2:$2,0)),0)++IFERROR(INDEX('[1]2024'!$A:$Q,MATCH($C$3&amp;$D98,'[1]2024'!$B:$B,0),MATCH(N$4,'[1]2024'!$2:$2,0)),0)++IFERROR(INDEX('[1]2024'!$A:$Q,MATCH($D$3&amp;$D98,'[1]2024'!$B:$B,0),MATCH(N$4,'[1]2024'!$2:$2,0)),0)</f>
        <v>0</v>
      </c>
      <c r="O98" s="264">
        <f>IFERROR(INDEX('[1]2024'!$A:$Q,MATCH($A$3&amp;$D98,'[1]2024'!$B:$B,0),MATCH(O$4,'[1]2024'!$2:$2,0)),0)+IFERROR(INDEX('[1]2024'!$A:$Q,MATCH($B$3&amp;$D98,'[1]2024'!$B:$B,0),MATCH(O$4,'[1]2024'!$2:$2,0)),0)++IFERROR(INDEX('[1]2024'!$A:$Q,MATCH($C$3&amp;$D98,'[1]2024'!$B:$B,0),MATCH(O$4,'[1]2024'!$2:$2,0)),0)++IFERROR(INDEX('[1]2024'!$A:$Q,MATCH($D$3&amp;$D98,'[1]2024'!$B:$B,0),MATCH(O$4,'[1]2024'!$2:$2,0)),0)</f>
        <v>0</v>
      </c>
      <c r="P98" s="264">
        <f>IFERROR(INDEX('[1]2024'!$A:$Q,MATCH($A$3&amp;$D98,'[1]2024'!$B:$B,0),MATCH(P$4,'[1]2024'!$2:$2,0)),0)+IFERROR(INDEX('[1]2024'!$A:$Q,MATCH($B$3&amp;$D98,'[1]2024'!$B:$B,0),MATCH(P$4,'[1]2024'!$2:$2,0)),0)++IFERROR(INDEX('[1]2024'!$A:$Q,MATCH($C$3&amp;$D98,'[1]2024'!$B:$B,0),MATCH(P$4,'[1]2024'!$2:$2,0)),0)++IFERROR(INDEX('[1]2024'!$A:$Q,MATCH($D$3&amp;$D98,'[1]2024'!$B:$B,0),MATCH(P$4,'[1]2024'!$2:$2,0)),0)</f>
        <v>0</v>
      </c>
      <c r="Q98" s="264">
        <f>IFERROR(INDEX('[1]2024'!$A:$Q,MATCH($A$3&amp;$D98,'[1]2024'!$B:$B,0),MATCH(Q$4,'[1]2024'!$2:$2,0)),0)+IFERROR(INDEX('[1]2024'!$A:$Q,MATCH($B$3&amp;$D98,'[1]2024'!$B:$B,0),MATCH(Q$4,'[1]2024'!$2:$2,0)),0)++IFERROR(INDEX('[1]2024'!$A:$Q,MATCH($C$3&amp;$D98,'[1]2024'!$B:$B,0),MATCH(Q$4,'[1]2024'!$2:$2,0)),0)++IFERROR(INDEX('[1]2024'!$A:$Q,MATCH($D$3&amp;$D98,'[1]2024'!$B:$B,0),MATCH(Q$4,'[1]2024'!$2:$2,0)),0)</f>
        <v>0</v>
      </c>
      <c r="R98" s="264">
        <f>IFERROR(INDEX('[1]2024'!$A:$Q,MATCH($A$3&amp;$D98,'[1]2024'!$B:$B,0),MATCH(R$4,'[1]2024'!$2:$2,0)),0)+IFERROR(INDEX('[1]2024'!$A:$Q,MATCH($B$3&amp;$D98,'[1]2024'!$B:$B,0),MATCH(R$4,'[1]2024'!$2:$2,0)),0)++IFERROR(INDEX('[1]2024'!$A:$Q,MATCH($C$3&amp;$D98,'[1]2024'!$B:$B,0),MATCH(R$4,'[1]2024'!$2:$2,0)),0)++IFERROR(INDEX('[1]2024'!$A:$Q,MATCH($D$3&amp;$D98,'[1]2024'!$B:$B,0),MATCH(R$4,'[1]2024'!$2:$2,0)),0)</f>
        <v>0</v>
      </c>
      <c r="S98" s="264">
        <f>IFERROR(INDEX('[1]2024'!$A:$Q,MATCH($A$3&amp;$D98,'[1]2024'!$B:$B,0),MATCH(S$4,'[1]2024'!$2:$2,0)),0)+IFERROR(INDEX('[1]2024'!$A:$Q,MATCH($B$3&amp;$D98,'[1]2024'!$B:$B,0),MATCH(S$4,'[1]2024'!$2:$2,0)),0)++IFERROR(INDEX('[1]2024'!$A:$Q,MATCH($C$3&amp;$D98,'[1]2024'!$B:$B,0),MATCH(S$4,'[1]2024'!$2:$2,0)),0)++IFERROR(INDEX('[1]2024'!$A:$Q,MATCH($D$3&amp;$D98,'[1]2024'!$B:$B,0),MATCH(S$4,'[1]2024'!$2:$2,0)),0)</f>
        <v>0</v>
      </c>
      <c r="T98" s="75">
        <v>0</v>
      </c>
      <c r="U98" s="245">
        <f t="shared" si="78"/>
        <v>0</v>
      </c>
      <c r="V98" s="246">
        <v>0</v>
      </c>
      <c r="W98" s="247">
        <v>0</v>
      </c>
      <c r="X98" s="247">
        <v>0</v>
      </c>
      <c r="Y98" s="247">
        <v>0</v>
      </c>
      <c r="Z98" s="247">
        <v>0</v>
      </c>
      <c r="AA98" s="247">
        <v>0</v>
      </c>
      <c r="AB98" s="247">
        <v>0</v>
      </c>
      <c r="AC98" s="247">
        <v>0</v>
      </c>
      <c r="AD98" s="247">
        <v>0</v>
      </c>
      <c r="AE98" s="247">
        <v>0</v>
      </c>
      <c r="AF98" s="247">
        <v>0</v>
      </c>
      <c r="AG98" s="248">
        <v>0</v>
      </c>
      <c r="AH98" s="245">
        <f t="shared" si="79"/>
        <v>0</v>
      </c>
      <c r="AI98" s="245"/>
      <c r="AJ98" s="245"/>
      <c r="AK98" s="245"/>
      <c r="AL98" s="245"/>
      <c r="AM98" s="245"/>
      <c r="AN98" s="245"/>
      <c r="AO98" s="245"/>
      <c r="AP98" s="245"/>
      <c r="AQ98" s="245"/>
      <c r="AR98" s="245"/>
      <c r="AS98" s="245"/>
      <c r="AT98" s="245"/>
      <c r="AU98" s="245">
        <f t="shared" si="60"/>
        <v>0</v>
      </c>
      <c r="AV98" s="245">
        <f t="shared" si="83"/>
        <v>0</v>
      </c>
      <c r="AW98" s="245">
        <f t="shared" si="84"/>
        <v>0</v>
      </c>
      <c r="AX98" s="245">
        <f t="shared" si="85"/>
        <v>0</v>
      </c>
      <c r="AY98" s="245">
        <f t="shared" si="80"/>
        <v>0</v>
      </c>
      <c r="AZ98" s="245">
        <f t="shared" si="81"/>
        <v>0</v>
      </c>
      <c r="BA98" s="245">
        <f t="shared" si="82"/>
        <v>0</v>
      </c>
      <c r="BB98" s="250"/>
      <c r="BC98" s="251" t="s">
        <v>24</v>
      </c>
      <c r="BD98" s="261"/>
      <c r="BE98" s="264">
        <v>0</v>
      </c>
      <c r="BF98" s="264">
        <v>0</v>
      </c>
      <c r="BG98" s="264">
        <v>0</v>
      </c>
      <c r="BH98" s="265">
        <f t="shared" si="86"/>
        <v>0</v>
      </c>
    </row>
    <row r="99" spans="1:60" outlineLevel="1" x14ac:dyDescent="0.3">
      <c r="A99" s="71" t="s">
        <v>189</v>
      </c>
      <c r="B99" s="238" t="s">
        <v>178</v>
      </c>
      <c r="C99" s="238" t="s">
        <v>31</v>
      </c>
      <c r="D99" s="239">
        <v>5109220</v>
      </c>
      <c r="E99" s="239" t="s">
        <v>179</v>
      </c>
      <c r="F99" s="277">
        <v>0</v>
      </c>
      <c r="G99" s="245">
        <f t="shared" si="77"/>
        <v>0</v>
      </c>
      <c r="H99" s="264">
        <f>IFERROR(INDEX('[1]2024'!$A:$Q,MATCH($A$3&amp;$D99,'[1]2024'!$B:$B,0),MATCH(H$4,'[1]2024'!$2:$2,0)),0)+IFERROR(INDEX('[1]2024'!$A:$Q,MATCH($B$3&amp;$D99,'[1]2024'!$B:$B,0),MATCH(H$4,'[1]2024'!$2:$2,0)),0)++IFERROR(INDEX('[1]2024'!$A:$Q,MATCH($C$3&amp;$D99,'[1]2024'!$B:$B,0),MATCH(H$4,'[1]2024'!$2:$2,0)),0)++IFERROR(INDEX('[1]2024'!$A:$Q,MATCH($D$3&amp;$D99,'[1]2024'!$B:$B,0),MATCH(H$4,'[1]2024'!$2:$2,0)),0)</f>
        <v>0</v>
      </c>
      <c r="I99" s="264">
        <f>IFERROR(INDEX('[1]2024'!$A:$Q,MATCH($A$3&amp;$D99,'[1]2024'!$B:$B,0),MATCH(I$4,'[1]2024'!$2:$2,0)),0)+IFERROR(INDEX('[1]2024'!$A:$Q,MATCH($B$3&amp;$D99,'[1]2024'!$B:$B,0),MATCH(I$4,'[1]2024'!$2:$2,0)),0)++IFERROR(INDEX('[1]2024'!$A:$Q,MATCH($C$3&amp;$D99,'[1]2024'!$B:$B,0),MATCH(I$4,'[1]2024'!$2:$2,0)),0)++IFERROR(INDEX('[1]2024'!$A:$Q,MATCH($D$3&amp;$D99,'[1]2024'!$B:$B,0),MATCH(I$4,'[1]2024'!$2:$2,0)),0)</f>
        <v>0</v>
      </c>
      <c r="J99" s="264">
        <f>IFERROR(INDEX('[1]2024'!$A:$Q,MATCH($A$3&amp;$D99,'[1]2024'!$B:$B,0),MATCH(J$4,'[1]2024'!$2:$2,0)),0)+IFERROR(INDEX('[1]2024'!$A:$Q,MATCH($B$3&amp;$D99,'[1]2024'!$B:$B,0),MATCH(J$4,'[1]2024'!$2:$2,0)),0)++IFERROR(INDEX('[1]2024'!$A:$Q,MATCH($C$3&amp;$D99,'[1]2024'!$B:$B,0),MATCH(J$4,'[1]2024'!$2:$2,0)),0)++IFERROR(INDEX('[1]2024'!$A:$Q,MATCH($D$3&amp;$D99,'[1]2024'!$B:$B,0),MATCH(J$4,'[1]2024'!$2:$2,0)),0)</f>
        <v>0</v>
      </c>
      <c r="K99" s="264">
        <f>IFERROR(INDEX('[1]2024'!$A:$Q,MATCH($A$3&amp;$D99,'[1]2024'!$B:$B,0),MATCH(K$4,'[1]2024'!$2:$2,0)),0)+IFERROR(INDEX('[1]2024'!$A:$Q,MATCH($B$3&amp;$D99,'[1]2024'!$B:$B,0),MATCH(K$4,'[1]2024'!$2:$2,0)),0)++IFERROR(INDEX('[1]2024'!$A:$Q,MATCH($C$3&amp;$D99,'[1]2024'!$B:$B,0),MATCH(K$4,'[1]2024'!$2:$2,0)),0)++IFERROR(INDEX('[1]2024'!$A:$Q,MATCH($D$3&amp;$D99,'[1]2024'!$B:$B,0),MATCH(K$4,'[1]2024'!$2:$2,0)),0)</f>
        <v>0</v>
      </c>
      <c r="L99" s="264">
        <f>IFERROR(INDEX('[1]2024'!$A:$Q,MATCH($A$3&amp;$D99,'[1]2024'!$B:$B,0),MATCH(L$4,'[1]2024'!$2:$2,0)),0)+IFERROR(INDEX('[1]2024'!$A:$Q,MATCH($B$3&amp;$D99,'[1]2024'!$B:$B,0),MATCH(L$4,'[1]2024'!$2:$2,0)),0)++IFERROR(INDEX('[1]2024'!$A:$Q,MATCH($C$3&amp;$D99,'[1]2024'!$B:$B,0),MATCH(L$4,'[1]2024'!$2:$2,0)),0)++IFERROR(INDEX('[1]2024'!$A:$Q,MATCH($D$3&amp;$D99,'[1]2024'!$B:$B,0),MATCH(L$4,'[1]2024'!$2:$2,0)),0)</f>
        <v>0</v>
      </c>
      <c r="M99" s="264">
        <f>IFERROR(INDEX('[1]2024'!$A:$Q,MATCH($A$3&amp;$D99,'[1]2024'!$B:$B,0),MATCH(M$4,'[1]2024'!$2:$2,0)),0)+IFERROR(INDEX('[1]2024'!$A:$Q,MATCH($B$3&amp;$D99,'[1]2024'!$B:$B,0),MATCH(M$4,'[1]2024'!$2:$2,0)),0)++IFERROR(INDEX('[1]2024'!$A:$Q,MATCH($C$3&amp;$D99,'[1]2024'!$B:$B,0),MATCH(M$4,'[1]2024'!$2:$2,0)),0)++IFERROR(INDEX('[1]2024'!$A:$Q,MATCH($D$3&amp;$D99,'[1]2024'!$B:$B,0),MATCH(M$4,'[1]2024'!$2:$2,0)),0)</f>
        <v>0</v>
      </c>
      <c r="N99" s="264">
        <f>IFERROR(INDEX('[1]2024'!$A:$Q,MATCH($A$3&amp;$D99,'[1]2024'!$B:$B,0),MATCH(N$4,'[1]2024'!$2:$2,0)),0)+IFERROR(INDEX('[1]2024'!$A:$Q,MATCH($B$3&amp;$D99,'[1]2024'!$B:$B,0),MATCH(N$4,'[1]2024'!$2:$2,0)),0)++IFERROR(INDEX('[1]2024'!$A:$Q,MATCH($C$3&amp;$D99,'[1]2024'!$B:$B,0),MATCH(N$4,'[1]2024'!$2:$2,0)),0)++IFERROR(INDEX('[1]2024'!$A:$Q,MATCH($D$3&amp;$D99,'[1]2024'!$B:$B,0),MATCH(N$4,'[1]2024'!$2:$2,0)),0)</f>
        <v>0</v>
      </c>
      <c r="O99" s="264">
        <f>IFERROR(INDEX('[1]2024'!$A:$Q,MATCH($A$3&amp;$D99,'[1]2024'!$B:$B,0),MATCH(O$4,'[1]2024'!$2:$2,0)),0)+IFERROR(INDEX('[1]2024'!$A:$Q,MATCH($B$3&amp;$D99,'[1]2024'!$B:$B,0),MATCH(O$4,'[1]2024'!$2:$2,0)),0)++IFERROR(INDEX('[1]2024'!$A:$Q,MATCH($C$3&amp;$D99,'[1]2024'!$B:$B,0),MATCH(O$4,'[1]2024'!$2:$2,0)),0)++IFERROR(INDEX('[1]2024'!$A:$Q,MATCH($D$3&amp;$D99,'[1]2024'!$B:$B,0),MATCH(O$4,'[1]2024'!$2:$2,0)),0)</f>
        <v>0</v>
      </c>
      <c r="P99" s="264">
        <f>IFERROR(INDEX('[1]2024'!$A:$Q,MATCH($A$3&amp;$D99,'[1]2024'!$B:$B,0),MATCH(P$4,'[1]2024'!$2:$2,0)),0)+IFERROR(INDEX('[1]2024'!$A:$Q,MATCH($B$3&amp;$D99,'[1]2024'!$B:$B,0),MATCH(P$4,'[1]2024'!$2:$2,0)),0)++IFERROR(INDEX('[1]2024'!$A:$Q,MATCH($C$3&amp;$D99,'[1]2024'!$B:$B,0),MATCH(P$4,'[1]2024'!$2:$2,0)),0)++IFERROR(INDEX('[1]2024'!$A:$Q,MATCH($D$3&amp;$D99,'[1]2024'!$B:$B,0),MATCH(P$4,'[1]2024'!$2:$2,0)),0)</f>
        <v>0</v>
      </c>
      <c r="Q99" s="264">
        <f>IFERROR(INDEX('[1]2024'!$A:$Q,MATCH($A$3&amp;$D99,'[1]2024'!$B:$B,0),MATCH(Q$4,'[1]2024'!$2:$2,0)),0)+IFERROR(INDEX('[1]2024'!$A:$Q,MATCH($B$3&amp;$D99,'[1]2024'!$B:$B,0),MATCH(Q$4,'[1]2024'!$2:$2,0)),0)++IFERROR(INDEX('[1]2024'!$A:$Q,MATCH($C$3&amp;$D99,'[1]2024'!$B:$B,0),MATCH(Q$4,'[1]2024'!$2:$2,0)),0)++IFERROR(INDEX('[1]2024'!$A:$Q,MATCH($D$3&amp;$D99,'[1]2024'!$B:$B,0),MATCH(Q$4,'[1]2024'!$2:$2,0)),0)</f>
        <v>0</v>
      </c>
      <c r="R99" s="264">
        <f>IFERROR(INDEX('[1]2024'!$A:$Q,MATCH($A$3&amp;$D99,'[1]2024'!$B:$B,0),MATCH(R$4,'[1]2024'!$2:$2,0)),0)+IFERROR(INDEX('[1]2024'!$A:$Q,MATCH($B$3&amp;$D99,'[1]2024'!$B:$B,0),MATCH(R$4,'[1]2024'!$2:$2,0)),0)++IFERROR(INDEX('[1]2024'!$A:$Q,MATCH($C$3&amp;$D99,'[1]2024'!$B:$B,0),MATCH(R$4,'[1]2024'!$2:$2,0)),0)++IFERROR(INDEX('[1]2024'!$A:$Q,MATCH($D$3&amp;$D99,'[1]2024'!$B:$B,0),MATCH(R$4,'[1]2024'!$2:$2,0)),0)</f>
        <v>0</v>
      </c>
      <c r="S99" s="264">
        <f>IFERROR(INDEX('[1]2024'!$A:$Q,MATCH($A$3&amp;$D99,'[1]2024'!$B:$B,0),MATCH(S$4,'[1]2024'!$2:$2,0)),0)+IFERROR(INDEX('[1]2024'!$A:$Q,MATCH($B$3&amp;$D99,'[1]2024'!$B:$B,0),MATCH(S$4,'[1]2024'!$2:$2,0)),0)++IFERROR(INDEX('[1]2024'!$A:$Q,MATCH($C$3&amp;$D99,'[1]2024'!$B:$B,0),MATCH(S$4,'[1]2024'!$2:$2,0)),0)++IFERROR(INDEX('[1]2024'!$A:$Q,MATCH($D$3&amp;$D99,'[1]2024'!$B:$B,0),MATCH(S$4,'[1]2024'!$2:$2,0)),0)</f>
        <v>0</v>
      </c>
      <c r="T99" s="75">
        <v>0</v>
      </c>
      <c r="U99" s="245">
        <f t="shared" si="78"/>
        <v>0</v>
      </c>
      <c r="V99" s="246">
        <v>0</v>
      </c>
      <c r="W99" s="247">
        <v>0</v>
      </c>
      <c r="X99" s="247">
        <v>0</v>
      </c>
      <c r="Y99" s="247">
        <v>0</v>
      </c>
      <c r="Z99" s="247">
        <v>0</v>
      </c>
      <c r="AA99" s="247">
        <v>0</v>
      </c>
      <c r="AB99" s="247">
        <v>0</v>
      </c>
      <c r="AC99" s="247">
        <v>0</v>
      </c>
      <c r="AD99" s="247">
        <v>0</v>
      </c>
      <c r="AE99" s="247">
        <v>0</v>
      </c>
      <c r="AF99" s="247">
        <v>0</v>
      </c>
      <c r="AG99" s="248">
        <v>0</v>
      </c>
      <c r="AH99" s="245">
        <f t="shared" si="79"/>
        <v>0</v>
      </c>
      <c r="AI99" s="245"/>
      <c r="AJ99" s="245"/>
      <c r="AK99" s="245"/>
      <c r="AL99" s="245"/>
      <c r="AM99" s="245"/>
      <c r="AN99" s="245"/>
      <c r="AO99" s="245"/>
      <c r="AP99" s="245"/>
      <c r="AQ99" s="245"/>
      <c r="AR99" s="245"/>
      <c r="AS99" s="245"/>
      <c r="AT99" s="245"/>
      <c r="AU99" s="245">
        <f t="shared" si="60"/>
        <v>0</v>
      </c>
      <c r="AV99" s="245">
        <f t="shared" si="83"/>
        <v>0</v>
      </c>
      <c r="AW99" s="245">
        <f t="shared" si="84"/>
        <v>0</v>
      </c>
      <c r="AX99" s="245">
        <f t="shared" si="85"/>
        <v>0</v>
      </c>
      <c r="AY99" s="245">
        <f t="shared" si="80"/>
        <v>0</v>
      </c>
      <c r="AZ99" s="245">
        <f t="shared" si="81"/>
        <v>0</v>
      </c>
      <c r="BA99" s="245">
        <f t="shared" si="82"/>
        <v>0</v>
      </c>
      <c r="BB99" s="250"/>
      <c r="BC99" s="251" t="s">
        <v>24</v>
      </c>
      <c r="BD99" s="261"/>
      <c r="BE99" s="264">
        <v>0</v>
      </c>
      <c r="BF99" s="264">
        <v>0</v>
      </c>
      <c r="BG99" s="264">
        <v>0</v>
      </c>
      <c r="BH99" s="265">
        <f t="shared" si="86"/>
        <v>0</v>
      </c>
    </row>
    <row r="100" spans="1:60" x14ac:dyDescent="0.3">
      <c r="A100" s="57" t="s">
        <v>190</v>
      </c>
      <c r="B100" s="256" t="s">
        <v>21</v>
      </c>
      <c r="C100" s="256"/>
      <c r="D100" s="257"/>
      <c r="E100" s="257"/>
      <c r="F100" s="272">
        <v>8497000</v>
      </c>
      <c r="G100" s="258">
        <f>SUM(G101:G106)</f>
        <v>129196500</v>
      </c>
      <c r="H100" s="259">
        <f t="shared" ref="H100:S100" si="88">SUM(H101:H106)</f>
        <v>2416000</v>
      </c>
      <c r="I100" s="260">
        <f t="shared" si="88"/>
        <v>936900</v>
      </c>
      <c r="J100" s="260">
        <f t="shared" si="88"/>
        <v>36933600</v>
      </c>
      <c r="K100" s="260">
        <f t="shared" si="88"/>
        <v>16888000</v>
      </c>
      <c r="L100" s="260">
        <f t="shared" si="88"/>
        <v>7410000</v>
      </c>
      <c r="M100" s="260">
        <f t="shared" si="88"/>
        <v>15594000</v>
      </c>
      <c r="N100" s="260">
        <f t="shared" si="88"/>
        <v>674000</v>
      </c>
      <c r="O100" s="260">
        <f t="shared" si="88"/>
        <v>3025000</v>
      </c>
      <c r="P100" s="260">
        <f t="shared" si="88"/>
        <v>18980000</v>
      </c>
      <c r="Q100" s="260">
        <f t="shared" si="88"/>
        <v>2388000</v>
      </c>
      <c r="R100" s="260">
        <f t="shared" si="88"/>
        <v>6042000</v>
      </c>
      <c r="S100" s="260">
        <f t="shared" si="88"/>
        <v>17909000</v>
      </c>
      <c r="T100" s="64">
        <v>166306432</v>
      </c>
      <c r="U100" s="258">
        <f t="shared" ref="U100" si="89">SUM(U101:U106)</f>
        <v>220503385</v>
      </c>
      <c r="V100" s="262">
        <f>SUM(V101:V106)</f>
        <v>4194000</v>
      </c>
      <c r="W100" s="273">
        <f t="shared" ref="W100:Z100" si="90">SUM(W101:W106)</f>
        <v>9991000</v>
      </c>
      <c r="X100" s="273">
        <f t="shared" si="90"/>
        <v>21798000</v>
      </c>
      <c r="Y100" s="273">
        <f t="shared" si="90"/>
        <v>48197370</v>
      </c>
      <c r="Z100" s="273">
        <f t="shared" si="90"/>
        <v>4507000</v>
      </c>
      <c r="AA100" s="273">
        <v>55816015</v>
      </c>
      <c r="AB100" s="273">
        <v>0</v>
      </c>
      <c r="AC100" s="273">
        <v>0</v>
      </c>
      <c r="AD100" s="273">
        <v>38000000</v>
      </c>
      <c r="AE100" s="273">
        <v>0</v>
      </c>
      <c r="AF100" s="273">
        <v>0</v>
      </c>
      <c r="AG100" s="274">
        <v>38000000</v>
      </c>
      <c r="AH100" s="258">
        <f t="shared" ref="AH100:AT100" si="91">SUM(AH101:AH106)</f>
        <v>213999996</v>
      </c>
      <c r="AI100" s="258">
        <f t="shared" si="91"/>
        <v>11133333</v>
      </c>
      <c r="AJ100" s="258">
        <f t="shared" si="91"/>
        <v>21133333</v>
      </c>
      <c r="AK100" s="258">
        <f t="shared" si="91"/>
        <v>21233333</v>
      </c>
      <c r="AL100" s="258">
        <f t="shared" si="91"/>
        <v>11133333</v>
      </c>
      <c r="AM100" s="258">
        <f t="shared" si="91"/>
        <v>21133333</v>
      </c>
      <c r="AN100" s="258">
        <f t="shared" si="91"/>
        <v>21233333</v>
      </c>
      <c r="AO100" s="258">
        <f t="shared" si="91"/>
        <v>11133333</v>
      </c>
      <c r="AP100" s="258">
        <f t="shared" si="91"/>
        <v>21133333</v>
      </c>
      <c r="AQ100" s="258">
        <f t="shared" si="91"/>
        <v>21233333</v>
      </c>
      <c r="AR100" s="258">
        <f t="shared" si="91"/>
        <v>11133333</v>
      </c>
      <c r="AS100" s="258">
        <f t="shared" si="91"/>
        <v>21133333</v>
      </c>
      <c r="AT100" s="258">
        <f t="shared" si="91"/>
        <v>21233333</v>
      </c>
      <c r="AU100" s="258">
        <f t="shared" si="60"/>
        <v>53499999</v>
      </c>
      <c r="AV100" s="258">
        <f t="shared" si="83"/>
        <v>53499999</v>
      </c>
      <c r="AW100" s="258">
        <f t="shared" si="84"/>
        <v>53499999</v>
      </c>
      <c r="AX100" s="258">
        <f t="shared" si="85"/>
        <v>53499999</v>
      </c>
      <c r="AY100" s="258">
        <f>SUM(AY101:AY106)</f>
        <v>224499995.80000001</v>
      </c>
      <c r="AZ100" s="258">
        <f t="shared" ref="AZ100:BA100" si="92">SUM(AZ101:AZ106)</f>
        <v>235524995.59000003</v>
      </c>
      <c r="BA100" s="258">
        <f t="shared" si="92"/>
        <v>247101245.36950004</v>
      </c>
      <c r="BB100" s="250"/>
      <c r="BC100" s="275"/>
      <c r="BD100" s="275"/>
      <c r="BE100" s="258">
        <f>SUM(BE101:BE105)</f>
        <v>0</v>
      </c>
      <c r="BF100" s="258">
        <f>SUM(BF101:BF105)</f>
        <v>0</v>
      </c>
      <c r="BG100" s="258">
        <v>85003948</v>
      </c>
      <c r="BH100" s="263">
        <f t="shared" si="86"/>
        <v>129196500</v>
      </c>
    </row>
    <row r="101" spans="1:60" outlineLevel="1" x14ac:dyDescent="0.3">
      <c r="A101" s="71" t="s">
        <v>191</v>
      </c>
      <c r="B101" s="238" t="s">
        <v>192</v>
      </c>
      <c r="C101" s="238" t="s">
        <v>31</v>
      </c>
      <c r="D101" s="239">
        <v>5110110</v>
      </c>
      <c r="E101" s="239" t="s">
        <v>193</v>
      </c>
      <c r="F101" s="277">
        <v>0</v>
      </c>
      <c r="G101" s="245">
        <f t="shared" ref="G101:G106" si="93">SUM(H101:S101)</f>
        <v>0</v>
      </c>
      <c r="H101" s="264">
        <f>IFERROR(INDEX('[1]2024'!$A:$Q,MATCH($A$3&amp;$D101,'[1]2024'!$B:$B,0),MATCH(H$4,'[1]2024'!$2:$2,0)),0)+IFERROR(INDEX('[1]2024'!$A:$Q,MATCH($B$3&amp;$D101,'[1]2024'!$B:$B,0),MATCH(H$4,'[1]2024'!$2:$2,0)),0)++IFERROR(INDEX('[1]2024'!$A:$Q,MATCH($C$3&amp;$D101,'[1]2024'!$B:$B,0),MATCH(H$4,'[1]2024'!$2:$2,0)),0)++IFERROR(INDEX('[1]2024'!$A:$Q,MATCH($D$3&amp;$D101,'[1]2024'!$B:$B,0),MATCH(H$4,'[1]2024'!$2:$2,0)),0)</f>
        <v>0</v>
      </c>
      <c r="I101" s="264">
        <f>IFERROR(INDEX('[1]2024'!$A:$Q,MATCH($A$3&amp;$D101,'[1]2024'!$B:$B,0),MATCH(I$4,'[1]2024'!$2:$2,0)),0)+IFERROR(INDEX('[1]2024'!$A:$Q,MATCH($B$3&amp;$D101,'[1]2024'!$B:$B,0),MATCH(I$4,'[1]2024'!$2:$2,0)),0)++IFERROR(INDEX('[1]2024'!$A:$Q,MATCH($C$3&amp;$D101,'[1]2024'!$B:$B,0),MATCH(I$4,'[1]2024'!$2:$2,0)),0)++IFERROR(INDEX('[1]2024'!$A:$Q,MATCH($D$3&amp;$D101,'[1]2024'!$B:$B,0),MATCH(I$4,'[1]2024'!$2:$2,0)),0)</f>
        <v>0</v>
      </c>
      <c r="J101" s="264">
        <f>IFERROR(INDEX('[1]2024'!$A:$Q,MATCH($A$3&amp;$D101,'[1]2024'!$B:$B,0),MATCH(J$4,'[1]2024'!$2:$2,0)),0)+IFERROR(INDEX('[1]2024'!$A:$Q,MATCH($B$3&amp;$D101,'[1]2024'!$B:$B,0),MATCH(J$4,'[1]2024'!$2:$2,0)),0)++IFERROR(INDEX('[1]2024'!$A:$Q,MATCH($C$3&amp;$D101,'[1]2024'!$B:$B,0),MATCH(J$4,'[1]2024'!$2:$2,0)),0)++IFERROR(INDEX('[1]2024'!$A:$Q,MATCH($D$3&amp;$D101,'[1]2024'!$B:$B,0),MATCH(J$4,'[1]2024'!$2:$2,0)),0)</f>
        <v>0</v>
      </c>
      <c r="K101" s="264">
        <f>IFERROR(INDEX('[1]2024'!$A:$Q,MATCH($A$3&amp;$D101,'[1]2024'!$B:$B,0),MATCH(K$4,'[1]2024'!$2:$2,0)),0)+IFERROR(INDEX('[1]2024'!$A:$Q,MATCH($B$3&amp;$D101,'[1]2024'!$B:$B,0),MATCH(K$4,'[1]2024'!$2:$2,0)),0)++IFERROR(INDEX('[1]2024'!$A:$Q,MATCH($C$3&amp;$D101,'[1]2024'!$B:$B,0),MATCH(K$4,'[1]2024'!$2:$2,0)),0)++IFERROR(INDEX('[1]2024'!$A:$Q,MATCH($D$3&amp;$D101,'[1]2024'!$B:$B,0),MATCH(K$4,'[1]2024'!$2:$2,0)),0)</f>
        <v>0</v>
      </c>
      <c r="L101" s="264">
        <f>IFERROR(INDEX('[1]2024'!$A:$Q,MATCH($A$3&amp;$D101,'[1]2024'!$B:$B,0),MATCH(L$4,'[1]2024'!$2:$2,0)),0)+IFERROR(INDEX('[1]2024'!$A:$Q,MATCH($B$3&amp;$D101,'[1]2024'!$B:$B,0),MATCH(L$4,'[1]2024'!$2:$2,0)),0)++IFERROR(INDEX('[1]2024'!$A:$Q,MATCH($C$3&amp;$D101,'[1]2024'!$B:$B,0),MATCH(L$4,'[1]2024'!$2:$2,0)),0)++IFERROR(INDEX('[1]2024'!$A:$Q,MATCH($D$3&amp;$D101,'[1]2024'!$B:$B,0),MATCH(L$4,'[1]2024'!$2:$2,0)),0)</f>
        <v>0</v>
      </c>
      <c r="M101" s="264">
        <f>IFERROR(INDEX('[1]2024'!$A:$Q,MATCH($A$3&amp;$D101,'[1]2024'!$B:$B,0),MATCH(M$4,'[1]2024'!$2:$2,0)),0)+IFERROR(INDEX('[1]2024'!$A:$Q,MATCH($B$3&amp;$D101,'[1]2024'!$B:$B,0),MATCH(M$4,'[1]2024'!$2:$2,0)),0)++IFERROR(INDEX('[1]2024'!$A:$Q,MATCH($C$3&amp;$D101,'[1]2024'!$B:$B,0),MATCH(M$4,'[1]2024'!$2:$2,0)),0)++IFERROR(INDEX('[1]2024'!$A:$Q,MATCH($D$3&amp;$D101,'[1]2024'!$B:$B,0),MATCH(M$4,'[1]2024'!$2:$2,0)),0)</f>
        <v>0</v>
      </c>
      <c r="N101" s="264">
        <f>IFERROR(INDEX('[1]2024'!$A:$Q,MATCH($A$3&amp;$D101,'[1]2024'!$B:$B,0),MATCH(N$4,'[1]2024'!$2:$2,0)),0)+IFERROR(INDEX('[1]2024'!$A:$Q,MATCH($B$3&amp;$D101,'[1]2024'!$B:$B,0),MATCH(N$4,'[1]2024'!$2:$2,0)),0)++IFERROR(INDEX('[1]2024'!$A:$Q,MATCH($C$3&amp;$D101,'[1]2024'!$B:$B,0),MATCH(N$4,'[1]2024'!$2:$2,0)),0)++IFERROR(INDEX('[1]2024'!$A:$Q,MATCH($D$3&amp;$D101,'[1]2024'!$B:$B,0),MATCH(N$4,'[1]2024'!$2:$2,0)),0)</f>
        <v>0</v>
      </c>
      <c r="O101" s="264">
        <f>IFERROR(INDEX('[1]2024'!$A:$Q,MATCH($A$3&amp;$D101,'[1]2024'!$B:$B,0),MATCH(O$4,'[1]2024'!$2:$2,0)),0)+IFERROR(INDEX('[1]2024'!$A:$Q,MATCH($B$3&amp;$D101,'[1]2024'!$B:$B,0),MATCH(O$4,'[1]2024'!$2:$2,0)),0)++IFERROR(INDEX('[1]2024'!$A:$Q,MATCH($C$3&amp;$D101,'[1]2024'!$B:$B,0),MATCH(O$4,'[1]2024'!$2:$2,0)),0)++IFERROR(INDEX('[1]2024'!$A:$Q,MATCH($D$3&amp;$D101,'[1]2024'!$B:$B,0),MATCH(O$4,'[1]2024'!$2:$2,0)),0)</f>
        <v>0</v>
      </c>
      <c r="P101" s="264">
        <f>IFERROR(INDEX('[1]2024'!$A:$Q,MATCH($A$3&amp;$D101,'[1]2024'!$B:$B,0),MATCH(P$4,'[1]2024'!$2:$2,0)),0)+IFERROR(INDEX('[1]2024'!$A:$Q,MATCH($B$3&amp;$D101,'[1]2024'!$B:$B,0),MATCH(P$4,'[1]2024'!$2:$2,0)),0)++IFERROR(INDEX('[1]2024'!$A:$Q,MATCH($C$3&amp;$D101,'[1]2024'!$B:$B,0),MATCH(P$4,'[1]2024'!$2:$2,0)),0)++IFERROR(INDEX('[1]2024'!$A:$Q,MATCH($D$3&amp;$D101,'[1]2024'!$B:$B,0),MATCH(P$4,'[1]2024'!$2:$2,0)),0)</f>
        <v>0</v>
      </c>
      <c r="Q101" s="264">
        <f>IFERROR(INDEX('[1]2024'!$A:$Q,MATCH($A$3&amp;$D101,'[1]2024'!$B:$B,0),MATCH(Q$4,'[1]2024'!$2:$2,0)),0)+IFERROR(INDEX('[1]2024'!$A:$Q,MATCH($B$3&amp;$D101,'[1]2024'!$B:$B,0),MATCH(Q$4,'[1]2024'!$2:$2,0)),0)++IFERROR(INDEX('[1]2024'!$A:$Q,MATCH($C$3&amp;$D101,'[1]2024'!$B:$B,0),MATCH(Q$4,'[1]2024'!$2:$2,0)),0)++IFERROR(INDEX('[1]2024'!$A:$Q,MATCH($D$3&amp;$D101,'[1]2024'!$B:$B,0),MATCH(Q$4,'[1]2024'!$2:$2,0)),0)</f>
        <v>0</v>
      </c>
      <c r="R101" s="264">
        <f>IFERROR(INDEX('[1]2024'!$A:$Q,MATCH($A$3&amp;$D101,'[1]2024'!$B:$B,0),MATCH(R$4,'[1]2024'!$2:$2,0)),0)+IFERROR(INDEX('[1]2024'!$A:$Q,MATCH($B$3&amp;$D101,'[1]2024'!$B:$B,0),MATCH(R$4,'[1]2024'!$2:$2,0)),0)++IFERROR(INDEX('[1]2024'!$A:$Q,MATCH($C$3&amp;$D101,'[1]2024'!$B:$B,0),MATCH(R$4,'[1]2024'!$2:$2,0)),0)++IFERROR(INDEX('[1]2024'!$A:$Q,MATCH($D$3&amp;$D101,'[1]2024'!$B:$B,0),MATCH(R$4,'[1]2024'!$2:$2,0)),0)</f>
        <v>0</v>
      </c>
      <c r="S101" s="264">
        <f>IFERROR(INDEX('[1]2024'!$A:$Q,MATCH($A$3&amp;$D101,'[1]2024'!$B:$B,0),MATCH(S$4,'[1]2024'!$2:$2,0)),0)+IFERROR(INDEX('[1]2024'!$A:$Q,MATCH($B$3&amp;$D101,'[1]2024'!$B:$B,0),MATCH(S$4,'[1]2024'!$2:$2,0)),0)++IFERROR(INDEX('[1]2024'!$A:$Q,MATCH($C$3&amp;$D101,'[1]2024'!$B:$B,0),MATCH(S$4,'[1]2024'!$2:$2,0)),0)++IFERROR(INDEX('[1]2024'!$A:$Q,MATCH($D$3&amp;$D101,'[1]2024'!$B:$B,0),MATCH(S$4,'[1]2024'!$2:$2,0)),0)</f>
        <v>0</v>
      </c>
      <c r="T101" s="75">
        <v>0</v>
      </c>
      <c r="U101" s="245">
        <f t="shared" ref="U101:U106" si="94">SUM(V101:AG101)</f>
        <v>0</v>
      </c>
      <c r="V101" s="246">
        <v>0</v>
      </c>
      <c r="W101" s="247">
        <v>0</v>
      </c>
      <c r="X101" s="247">
        <v>0</v>
      </c>
      <c r="Y101" s="247">
        <v>0</v>
      </c>
      <c r="Z101" s="247">
        <v>0</v>
      </c>
      <c r="AA101" s="247">
        <v>0</v>
      </c>
      <c r="AB101" s="247">
        <v>0</v>
      </c>
      <c r="AC101" s="247">
        <v>0</v>
      </c>
      <c r="AD101" s="247">
        <v>0</v>
      </c>
      <c r="AE101" s="247">
        <v>0</v>
      </c>
      <c r="AF101" s="247">
        <v>0</v>
      </c>
      <c r="AG101" s="248">
        <v>0</v>
      </c>
      <c r="AH101" s="245">
        <f t="shared" ref="AH101:AH106" si="95">SUM(AI101:AT101)</f>
        <v>0</v>
      </c>
      <c r="AI101" s="245"/>
      <c r="AJ101" s="245"/>
      <c r="AK101" s="245"/>
      <c r="AL101" s="245"/>
      <c r="AM101" s="245"/>
      <c r="AN101" s="245"/>
      <c r="AO101" s="245"/>
      <c r="AP101" s="245"/>
      <c r="AQ101" s="245"/>
      <c r="AR101" s="245"/>
      <c r="AS101" s="245"/>
      <c r="AT101" s="245"/>
      <c r="AU101" s="245">
        <f t="shared" si="60"/>
        <v>0</v>
      </c>
      <c r="AV101" s="245">
        <f t="shared" si="83"/>
        <v>0</v>
      </c>
      <c r="AW101" s="245">
        <f t="shared" si="84"/>
        <v>0</v>
      </c>
      <c r="AX101" s="245">
        <f t="shared" si="85"/>
        <v>0</v>
      </c>
      <c r="AY101" s="245">
        <f t="shared" ref="AY101:AY106" si="96">IF($BC101="O",1.05*$AH101,$AH101)</f>
        <v>0</v>
      </c>
      <c r="AZ101" s="245">
        <f t="shared" ref="AZ101:AZ106" si="97">IF($BC101="O",1.05*$AY101,$AY101)</f>
        <v>0</v>
      </c>
      <c r="BA101" s="245">
        <f t="shared" ref="BA101:BA106" si="98">IF($BC101="O",1.05*$AZ101,$AZ101)</f>
        <v>0</v>
      </c>
      <c r="BB101" s="250"/>
      <c r="BC101" s="251" t="s">
        <v>39</v>
      </c>
      <c r="BD101" s="261"/>
      <c r="BE101" s="264">
        <v>0</v>
      </c>
      <c r="BF101" s="264">
        <v>0</v>
      </c>
      <c r="BG101" s="264">
        <v>0</v>
      </c>
      <c r="BH101" s="265">
        <f t="shared" si="86"/>
        <v>0</v>
      </c>
    </row>
    <row r="102" spans="1:60" outlineLevel="1" x14ac:dyDescent="0.3">
      <c r="A102" s="71" t="s">
        <v>194</v>
      </c>
      <c r="B102" s="238" t="s">
        <v>192</v>
      </c>
      <c r="C102" s="238" t="s">
        <v>31</v>
      </c>
      <c r="D102" s="239">
        <v>5110120</v>
      </c>
      <c r="E102" s="239" t="s">
        <v>193</v>
      </c>
      <c r="F102" s="277">
        <v>0</v>
      </c>
      <c r="G102" s="245">
        <f t="shared" si="93"/>
        <v>0</v>
      </c>
      <c r="H102" s="264">
        <f>IFERROR(INDEX('[1]2024'!$A:$Q,MATCH($A$3&amp;$D102,'[1]2024'!$B:$B,0),MATCH(H$4,'[1]2024'!$2:$2,0)),0)+IFERROR(INDEX('[1]2024'!$A:$Q,MATCH($B$3&amp;$D102,'[1]2024'!$B:$B,0),MATCH(H$4,'[1]2024'!$2:$2,0)),0)++IFERROR(INDEX('[1]2024'!$A:$Q,MATCH($C$3&amp;$D102,'[1]2024'!$B:$B,0),MATCH(H$4,'[1]2024'!$2:$2,0)),0)++IFERROR(INDEX('[1]2024'!$A:$Q,MATCH($D$3&amp;$D102,'[1]2024'!$B:$B,0),MATCH(H$4,'[1]2024'!$2:$2,0)),0)</f>
        <v>0</v>
      </c>
      <c r="I102" s="264">
        <f>IFERROR(INDEX('[1]2024'!$A:$Q,MATCH($A$3&amp;$D102,'[1]2024'!$B:$B,0),MATCH(I$4,'[1]2024'!$2:$2,0)),0)+IFERROR(INDEX('[1]2024'!$A:$Q,MATCH($B$3&amp;$D102,'[1]2024'!$B:$B,0),MATCH(I$4,'[1]2024'!$2:$2,0)),0)++IFERROR(INDEX('[1]2024'!$A:$Q,MATCH($C$3&amp;$D102,'[1]2024'!$B:$B,0),MATCH(I$4,'[1]2024'!$2:$2,0)),0)++IFERROR(INDEX('[1]2024'!$A:$Q,MATCH($D$3&amp;$D102,'[1]2024'!$B:$B,0),MATCH(I$4,'[1]2024'!$2:$2,0)),0)</f>
        <v>0</v>
      </c>
      <c r="J102" s="264">
        <f>IFERROR(INDEX('[1]2024'!$A:$Q,MATCH($A$3&amp;$D102,'[1]2024'!$B:$B,0),MATCH(J$4,'[1]2024'!$2:$2,0)),0)+IFERROR(INDEX('[1]2024'!$A:$Q,MATCH($B$3&amp;$D102,'[1]2024'!$B:$B,0),MATCH(J$4,'[1]2024'!$2:$2,0)),0)++IFERROR(INDEX('[1]2024'!$A:$Q,MATCH($C$3&amp;$D102,'[1]2024'!$B:$B,0),MATCH(J$4,'[1]2024'!$2:$2,0)),0)++IFERROR(INDEX('[1]2024'!$A:$Q,MATCH($D$3&amp;$D102,'[1]2024'!$B:$B,0),MATCH(J$4,'[1]2024'!$2:$2,0)),0)</f>
        <v>0</v>
      </c>
      <c r="K102" s="264">
        <f>IFERROR(INDEX('[1]2024'!$A:$Q,MATCH($A$3&amp;$D102,'[1]2024'!$B:$B,0),MATCH(K$4,'[1]2024'!$2:$2,0)),0)+IFERROR(INDEX('[1]2024'!$A:$Q,MATCH($B$3&amp;$D102,'[1]2024'!$B:$B,0),MATCH(K$4,'[1]2024'!$2:$2,0)),0)++IFERROR(INDEX('[1]2024'!$A:$Q,MATCH($C$3&amp;$D102,'[1]2024'!$B:$B,0),MATCH(K$4,'[1]2024'!$2:$2,0)),0)++IFERROR(INDEX('[1]2024'!$A:$Q,MATCH($D$3&amp;$D102,'[1]2024'!$B:$B,0),MATCH(K$4,'[1]2024'!$2:$2,0)),0)</f>
        <v>0</v>
      </c>
      <c r="L102" s="264">
        <f>IFERROR(INDEX('[1]2024'!$A:$Q,MATCH($A$3&amp;$D102,'[1]2024'!$B:$B,0),MATCH(L$4,'[1]2024'!$2:$2,0)),0)+IFERROR(INDEX('[1]2024'!$A:$Q,MATCH($B$3&amp;$D102,'[1]2024'!$B:$B,0),MATCH(L$4,'[1]2024'!$2:$2,0)),0)++IFERROR(INDEX('[1]2024'!$A:$Q,MATCH($C$3&amp;$D102,'[1]2024'!$B:$B,0),MATCH(L$4,'[1]2024'!$2:$2,0)),0)++IFERROR(INDEX('[1]2024'!$A:$Q,MATCH($D$3&amp;$D102,'[1]2024'!$B:$B,0),MATCH(L$4,'[1]2024'!$2:$2,0)),0)</f>
        <v>0</v>
      </c>
      <c r="M102" s="264">
        <f>IFERROR(INDEX('[1]2024'!$A:$Q,MATCH($A$3&amp;$D102,'[1]2024'!$B:$B,0),MATCH(M$4,'[1]2024'!$2:$2,0)),0)+IFERROR(INDEX('[1]2024'!$A:$Q,MATCH($B$3&amp;$D102,'[1]2024'!$B:$B,0),MATCH(M$4,'[1]2024'!$2:$2,0)),0)++IFERROR(INDEX('[1]2024'!$A:$Q,MATCH($C$3&amp;$D102,'[1]2024'!$B:$B,0),MATCH(M$4,'[1]2024'!$2:$2,0)),0)++IFERROR(INDEX('[1]2024'!$A:$Q,MATCH($D$3&amp;$D102,'[1]2024'!$B:$B,0),MATCH(M$4,'[1]2024'!$2:$2,0)),0)</f>
        <v>0</v>
      </c>
      <c r="N102" s="264">
        <f>IFERROR(INDEX('[1]2024'!$A:$Q,MATCH($A$3&amp;$D102,'[1]2024'!$B:$B,0),MATCH(N$4,'[1]2024'!$2:$2,0)),0)+IFERROR(INDEX('[1]2024'!$A:$Q,MATCH($B$3&amp;$D102,'[1]2024'!$B:$B,0),MATCH(N$4,'[1]2024'!$2:$2,0)),0)++IFERROR(INDEX('[1]2024'!$A:$Q,MATCH($C$3&amp;$D102,'[1]2024'!$B:$B,0),MATCH(N$4,'[1]2024'!$2:$2,0)),0)++IFERROR(INDEX('[1]2024'!$A:$Q,MATCH($D$3&amp;$D102,'[1]2024'!$B:$B,0),MATCH(N$4,'[1]2024'!$2:$2,0)),0)</f>
        <v>0</v>
      </c>
      <c r="O102" s="264">
        <f>IFERROR(INDEX('[1]2024'!$A:$Q,MATCH($A$3&amp;$D102,'[1]2024'!$B:$B,0),MATCH(O$4,'[1]2024'!$2:$2,0)),0)+IFERROR(INDEX('[1]2024'!$A:$Q,MATCH($B$3&amp;$D102,'[1]2024'!$B:$B,0),MATCH(O$4,'[1]2024'!$2:$2,0)),0)++IFERROR(INDEX('[1]2024'!$A:$Q,MATCH($C$3&amp;$D102,'[1]2024'!$B:$B,0),MATCH(O$4,'[1]2024'!$2:$2,0)),0)++IFERROR(INDEX('[1]2024'!$A:$Q,MATCH($D$3&amp;$D102,'[1]2024'!$B:$B,0),MATCH(O$4,'[1]2024'!$2:$2,0)),0)</f>
        <v>0</v>
      </c>
      <c r="P102" s="264">
        <f>IFERROR(INDEX('[1]2024'!$A:$Q,MATCH($A$3&amp;$D102,'[1]2024'!$B:$B,0),MATCH(P$4,'[1]2024'!$2:$2,0)),0)+IFERROR(INDEX('[1]2024'!$A:$Q,MATCH($B$3&amp;$D102,'[1]2024'!$B:$B,0),MATCH(P$4,'[1]2024'!$2:$2,0)),0)++IFERROR(INDEX('[1]2024'!$A:$Q,MATCH($C$3&amp;$D102,'[1]2024'!$B:$B,0),MATCH(P$4,'[1]2024'!$2:$2,0)),0)++IFERROR(INDEX('[1]2024'!$A:$Q,MATCH($D$3&amp;$D102,'[1]2024'!$B:$B,0),MATCH(P$4,'[1]2024'!$2:$2,0)),0)</f>
        <v>0</v>
      </c>
      <c r="Q102" s="264">
        <f>IFERROR(INDEX('[1]2024'!$A:$Q,MATCH($A$3&amp;$D102,'[1]2024'!$B:$B,0),MATCH(Q$4,'[1]2024'!$2:$2,0)),0)+IFERROR(INDEX('[1]2024'!$A:$Q,MATCH($B$3&amp;$D102,'[1]2024'!$B:$B,0),MATCH(Q$4,'[1]2024'!$2:$2,0)),0)++IFERROR(INDEX('[1]2024'!$A:$Q,MATCH($C$3&amp;$D102,'[1]2024'!$B:$B,0),MATCH(Q$4,'[1]2024'!$2:$2,0)),0)++IFERROR(INDEX('[1]2024'!$A:$Q,MATCH($D$3&amp;$D102,'[1]2024'!$B:$B,0),MATCH(Q$4,'[1]2024'!$2:$2,0)),0)</f>
        <v>0</v>
      </c>
      <c r="R102" s="264">
        <f>IFERROR(INDEX('[1]2024'!$A:$Q,MATCH($A$3&amp;$D102,'[1]2024'!$B:$B,0),MATCH(R$4,'[1]2024'!$2:$2,0)),0)+IFERROR(INDEX('[1]2024'!$A:$Q,MATCH($B$3&amp;$D102,'[1]2024'!$B:$B,0),MATCH(R$4,'[1]2024'!$2:$2,0)),0)++IFERROR(INDEX('[1]2024'!$A:$Q,MATCH($C$3&amp;$D102,'[1]2024'!$B:$B,0),MATCH(R$4,'[1]2024'!$2:$2,0)),0)++IFERROR(INDEX('[1]2024'!$A:$Q,MATCH($D$3&amp;$D102,'[1]2024'!$B:$B,0),MATCH(R$4,'[1]2024'!$2:$2,0)),0)</f>
        <v>0</v>
      </c>
      <c r="S102" s="264">
        <f>IFERROR(INDEX('[1]2024'!$A:$Q,MATCH($A$3&amp;$D102,'[1]2024'!$B:$B,0),MATCH(S$4,'[1]2024'!$2:$2,0)),0)+IFERROR(INDEX('[1]2024'!$A:$Q,MATCH($B$3&amp;$D102,'[1]2024'!$B:$B,0),MATCH(S$4,'[1]2024'!$2:$2,0)),0)++IFERROR(INDEX('[1]2024'!$A:$Q,MATCH($C$3&amp;$D102,'[1]2024'!$B:$B,0),MATCH(S$4,'[1]2024'!$2:$2,0)),0)++IFERROR(INDEX('[1]2024'!$A:$Q,MATCH($D$3&amp;$D102,'[1]2024'!$B:$B,0),MATCH(S$4,'[1]2024'!$2:$2,0)),0)</f>
        <v>0</v>
      </c>
      <c r="T102" s="75">
        <v>0</v>
      </c>
      <c r="U102" s="245">
        <f t="shared" si="94"/>
        <v>0</v>
      </c>
      <c r="V102" s="246">
        <v>0</v>
      </c>
      <c r="W102" s="247">
        <v>0</v>
      </c>
      <c r="X102" s="247">
        <v>0</v>
      </c>
      <c r="Y102" s="247">
        <v>0</v>
      </c>
      <c r="Z102" s="247">
        <v>0</v>
      </c>
      <c r="AA102" s="247">
        <v>0</v>
      </c>
      <c r="AB102" s="247">
        <v>0</v>
      </c>
      <c r="AC102" s="247">
        <v>0</v>
      </c>
      <c r="AD102" s="247">
        <v>0</v>
      </c>
      <c r="AE102" s="247">
        <v>0</v>
      </c>
      <c r="AF102" s="247">
        <v>0</v>
      </c>
      <c r="AG102" s="248">
        <v>0</v>
      </c>
      <c r="AH102" s="245">
        <f t="shared" si="95"/>
        <v>0</v>
      </c>
      <c r="AI102" s="245"/>
      <c r="AJ102" s="245"/>
      <c r="AK102" s="245"/>
      <c r="AL102" s="245"/>
      <c r="AM102" s="245"/>
      <c r="AN102" s="245"/>
      <c r="AO102" s="245"/>
      <c r="AP102" s="245"/>
      <c r="AQ102" s="245"/>
      <c r="AR102" s="245"/>
      <c r="AS102" s="245"/>
      <c r="AT102" s="245"/>
      <c r="AU102" s="245">
        <f t="shared" si="60"/>
        <v>0</v>
      </c>
      <c r="AV102" s="245">
        <f t="shared" si="83"/>
        <v>0</v>
      </c>
      <c r="AW102" s="245">
        <f t="shared" si="84"/>
        <v>0</v>
      </c>
      <c r="AX102" s="245">
        <f t="shared" si="85"/>
        <v>0</v>
      </c>
      <c r="AY102" s="245">
        <f t="shared" si="96"/>
        <v>0</v>
      </c>
      <c r="AZ102" s="245">
        <f t="shared" si="97"/>
        <v>0</v>
      </c>
      <c r="BA102" s="245">
        <f t="shared" si="98"/>
        <v>0</v>
      </c>
      <c r="BB102" s="250"/>
      <c r="BC102" s="251" t="s">
        <v>39</v>
      </c>
      <c r="BD102" s="261"/>
      <c r="BE102" s="264">
        <v>0</v>
      </c>
      <c r="BF102" s="264">
        <v>0</v>
      </c>
      <c r="BG102" s="264">
        <v>0</v>
      </c>
      <c r="BH102" s="265">
        <f t="shared" si="86"/>
        <v>0</v>
      </c>
    </row>
    <row r="103" spans="1:60" s="288" customFormat="1" outlineLevel="1" x14ac:dyDescent="0.3">
      <c r="A103" s="107" t="s">
        <v>195</v>
      </c>
      <c r="B103" s="269" t="s">
        <v>192</v>
      </c>
      <c r="C103" s="269" t="s">
        <v>44</v>
      </c>
      <c r="D103" s="278">
        <v>5110130</v>
      </c>
      <c r="E103" s="278" t="s">
        <v>193</v>
      </c>
      <c r="F103" s="279">
        <v>0</v>
      </c>
      <c r="G103" s="245">
        <f t="shared" si="93"/>
        <v>23164000</v>
      </c>
      <c r="H103" s="264">
        <f>IFERROR(INDEX('[1]2024'!$A:$Q,MATCH($A$3&amp;$D103,'[1]2024'!$B:$B,0),MATCH(H$4,'[1]2024'!$2:$2,0)),0)+IFERROR(INDEX('[1]2024'!$A:$Q,MATCH($B$3&amp;$D103,'[1]2024'!$B:$B,0),MATCH(H$4,'[1]2024'!$2:$2,0)),0)++IFERROR(INDEX('[1]2024'!$A:$Q,MATCH($C$3&amp;$D103,'[1]2024'!$B:$B,0),MATCH(H$4,'[1]2024'!$2:$2,0)),0)++IFERROR(INDEX('[1]2024'!$A:$Q,MATCH($D$3&amp;$D103,'[1]2024'!$B:$B,0),MATCH(H$4,'[1]2024'!$2:$2,0)),0)</f>
        <v>0</v>
      </c>
      <c r="I103" s="264">
        <f>IFERROR(INDEX('[1]2024'!$A:$Q,MATCH($A$3&amp;$D103,'[1]2024'!$B:$B,0),MATCH(I$4,'[1]2024'!$2:$2,0)),0)+IFERROR(INDEX('[1]2024'!$A:$Q,MATCH($B$3&amp;$D103,'[1]2024'!$B:$B,0),MATCH(I$4,'[1]2024'!$2:$2,0)),0)++IFERROR(INDEX('[1]2024'!$A:$Q,MATCH($C$3&amp;$D103,'[1]2024'!$B:$B,0),MATCH(I$4,'[1]2024'!$2:$2,0)),0)++IFERROR(INDEX('[1]2024'!$A:$Q,MATCH($D$3&amp;$D103,'[1]2024'!$B:$B,0),MATCH(I$4,'[1]2024'!$2:$2,0)),0)</f>
        <v>0</v>
      </c>
      <c r="J103" s="264">
        <f>IFERROR(INDEX('[1]2024'!$A:$Q,MATCH($A$3&amp;$D103,'[1]2024'!$B:$B,0),MATCH(J$4,'[1]2024'!$2:$2,0)),0)+IFERROR(INDEX('[1]2024'!$A:$Q,MATCH($B$3&amp;$D103,'[1]2024'!$B:$B,0),MATCH(J$4,'[1]2024'!$2:$2,0)),0)++IFERROR(INDEX('[1]2024'!$A:$Q,MATCH($C$3&amp;$D103,'[1]2024'!$B:$B,0),MATCH(J$4,'[1]2024'!$2:$2,0)),0)++IFERROR(INDEX('[1]2024'!$A:$Q,MATCH($D$3&amp;$D103,'[1]2024'!$B:$B,0),MATCH(J$4,'[1]2024'!$2:$2,0)),0)</f>
        <v>11582000</v>
      </c>
      <c r="K103" s="264">
        <f>IFERROR(INDEX('[1]2024'!$A:$Q,MATCH($A$3&amp;$D103,'[1]2024'!$B:$B,0),MATCH(K$4,'[1]2024'!$2:$2,0)),0)+IFERROR(INDEX('[1]2024'!$A:$Q,MATCH($B$3&amp;$D103,'[1]2024'!$B:$B,0),MATCH(K$4,'[1]2024'!$2:$2,0)),0)++IFERROR(INDEX('[1]2024'!$A:$Q,MATCH($C$3&amp;$D103,'[1]2024'!$B:$B,0),MATCH(K$4,'[1]2024'!$2:$2,0)),0)++IFERROR(INDEX('[1]2024'!$A:$Q,MATCH($D$3&amp;$D103,'[1]2024'!$B:$B,0),MATCH(K$4,'[1]2024'!$2:$2,0)),0)</f>
        <v>0</v>
      </c>
      <c r="L103" s="264">
        <f>IFERROR(INDEX('[1]2024'!$A:$Q,MATCH($A$3&amp;$D103,'[1]2024'!$B:$B,0),MATCH(L$4,'[1]2024'!$2:$2,0)),0)+IFERROR(INDEX('[1]2024'!$A:$Q,MATCH($B$3&amp;$D103,'[1]2024'!$B:$B,0),MATCH(L$4,'[1]2024'!$2:$2,0)),0)++IFERROR(INDEX('[1]2024'!$A:$Q,MATCH($C$3&amp;$D103,'[1]2024'!$B:$B,0),MATCH(L$4,'[1]2024'!$2:$2,0)),0)++IFERROR(INDEX('[1]2024'!$A:$Q,MATCH($D$3&amp;$D103,'[1]2024'!$B:$B,0),MATCH(L$4,'[1]2024'!$2:$2,0)),0)</f>
        <v>0</v>
      </c>
      <c r="M103" s="264">
        <f>IFERROR(INDEX('[1]2024'!$A:$Q,MATCH($A$3&amp;$D103,'[1]2024'!$B:$B,0),MATCH(M$4,'[1]2024'!$2:$2,0)),0)+IFERROR(INDEX('[1]2024'!$A:$Q,MATCH($B$3&amp;$D103,'[1]2024'!$B:$B,0),MATCH(M$4,'[1]2024'!$2:$2,0)),0)++IFERROR(INDEX('[1]2024'!$A:$Q,MATCH($C$3&amp;$D103,'[1]2024'!$B:$B,0),MATCH(M$4,'[1]2024'!$2:$2,0)),0)++IFERROR(INDEX('[1]2024'!$A:$Q,MATCH($D$3&amp;$D103,'[1]2024'!$B:$B,0),MATCH(M$4,'[1]2024'!$2:$2,0)),0)</f>
        <v>11582000</v>
      </c>
      <c r="N103" s="264">
        <f>IFERROR(INDEX('[1]2024'!$A:$Q,MATCH($A$3&amp;$D103,'[1]2024'!$B:$B,0),MATCH(N$4,'[1]2024'!$2:$2,0)),0)+IFERROR(INDEX('[1]2024'!$A:$Q,MATCH($B$3&amp;$D103,'[1]2024'!$B:$B,0),MATCH(N$4,'[1]2024'!$2:$2,0)),0)++IFERROR(INDEX('[1]2024'!$A:$Q,MATCH($C$3&amp;$D103,'[1]2024'!$B:$B,0),MATCH(N$4,'[1]2024'!$2:$2,0)),0)++IFERROR(INDEX('[1]2024'!$A:$Q,MATCH($D$3&amp;$D103,'[1]2024'!$B:$B,0),MATCH(N$4,'[1]2024'!$2:$2,0)),0)</f>
        <v>0</v>
      </c>
      <c r="O103" s="264">
        <f>IFERROR(INDEX('[1]2024'!$A:$Q,MATCH($A$3&amp;$D103,'[1]2024'!$B:$B,0),MATCH(O$4,'[1]2024'!$2:$2,0)),0)+IFERROR(INDEX('[1]2024'!$A:$Q,MATCH($B$3&amp;$D103,'[1]2024'!$B:$B,0),MATCH(O$4,'[1]2024'!$2:$2,0)),0)++IFERROR(INDEX('[1]2024'!$A:$Q,MATCH($C$3&amp;$D103,'[1]2024'!$B:$B,0),MATCH(O$4,'[1]2024'!$2:$2,0)),0)++IFERROR(INDEX('[1]2024'!$A:$Q,MATCH($D$3&amp;$D103,'[1]2024'!$B:$B,0),MATCH(O$4,'[1]2024'!$2:$2,0)),0)</f>
        <v>0</v>
      </c>
      <c r="P103" s="264">
        <f>IFERROR(INDEX('[1]2024'!$A:$Q,MATCH($A$3&amp;$D103,'[1]2024'!$B:$B,0),MATCH(P$4,'[1]2024'!$2:$2,0)),0)+IFERROR(INDEX('[1]2024'!$A:$Q,MATCH($B$3&amp;$D103,'[1]2024'!$B:$B,0),MATCH(P$4,'[1]2024'!$2:$2,0)),0)++IFERROR(INDEX('[1]2024'!$A:$Q,MATCH($C$3&amp;$D103,'[1]2024'!$B:$B,0),MATCH(P$4,'[1]2024'!$2:$2,0)),0)++IFERROR(INDEX('[1]2024'!$A:$Q,MATCH($D$3&amp;$D103,'[1]2024'!$B:$B,0),MATCH(P$4,'[1]2024'!$2:$2,0)),0)</f>
        <v>0</v>
      </c>
      <c r="Q103" s="264">
        <f>IFERROR(INDEX('[1]2024'!$A:$Q,MATCH($A$3&amp;$D103,'[1]2024'!$B:$B,0),MATCH(Q$4,'[1]2024'!$2:$2,0)),0)+IFERROR(INDEX('[1]2024'!$A:$Q,MATCH($B$3&amp;$D103,'[1]2024'!$B:$B,0),MATCH(Q$4,'[1]2024'!$2:$2,0)),0)++IFERROR(INDEX('[1]2024'!$A:$Q,MATCH($C$3&amp;$D103,'[1]2024'!$B:$B,0),MATCH(Q$4,'[1]2024'!$2:$2,0)),0)++IFERROR(INDEX('[1]2024'!$A:$Q,MATCH($D$3&amp;$D103,'[1]2024'!$B:$B,0),MATCH(Q$4,'[1]2024'!$2:$2,0)),0)</f>
        <v>0</v>
      </c>
      <c r="R103" s="264">
        <f>IFERROR(INDEX('[1]2024'!$A:$Q,MATCH($A$3&amp;$D103,'[1]2024'!$B:$B,0),MATCH(R$4,'[1]2024'!$2:$2,0)),0)+IFERROR(INDEX('[1]2024'!$A:$Q,MATCH($B$3&amp;$D103,'[1]2024'!$B:$B,0),MATCH(R$4,'[1]2024'!$2:$2,0)),0)++IFERROR(INDEX('[1]2024'!$A:$Q,MATCH($C$3&amp;$D103,'[1]2024'!$B:$B,0),MATCH(R$4,'[1]2024'!$2:$2,0)),0)++IFERROR(INDEX('[1]2024'!$A:$Q,MATCH($D$3&amp;$D103,'[1]2024'!$B:$B,0),MATCH(R$4,'[1]2024'!$2:$2,0)),0)</f>
        <v>0</v>
      </c>
      <c r="S103" s="264">
        <f>IFERROR(INDEX('[1]2024'!$A:$Q,MATCH($A$3&amp;$D103,'[1]2024'!$B:$B,0),MATCH(S$4,'[1]2024'!$2:$2,0)),0)+IFERROR(INDEX('[1]2024'!$A:$Q,MATCH($B$3&amp;$D103,'[1]2024'!$B:$B,0),MATCH(S$4,'[1]2024'!$2:$2,0)),0)++IFERROR(INDEX('[1]2024'!$A:$Q,MATCH($C$3&amp;$D103,'[1]2024'!$B:$B,0),MATCH(S$4,'[1]2024'!$2:$2,0)),0)++IFERROR(INDEX('[1]2024'!$A:$Q,MATCH($D$3&amp;$D103,'[1]2024'!$B:$B,0),MATCH(S$4,'[1]2024'!$2:$2,0)),0)</f>
        <v>0</v>
      </c>
      <c r="T103" s="75">
        <v>48000000</v>
      </c>
      <c r="U103" s="280">
        <f t="shared" si="94"/>
        <v>36000000</v>
      </c>
      <c r="V103" s="281">
        <v>0</v>
      </c>
      <c r="W103" s="282">
        <v>0</v>
      </c>
      <c r="X103" s="282">
        <v>0</v>
      </c>
      <c r="Y103" s="282">
        <v>0</v>
      </c>
      <c r="Z103" s="282">
        <v>0</v>
      </c>
      <c r="AA103" s="282">
        <v>12000000</v>
      </c>
      <c r="AB103" s="282">
        <v>0</v>
      </c>
      <c r="AC103" s="282">
        <v>0</v>
      </c>
      <c r="AD103" s="282">
        <v>12000000</v>
      </c>
      <c r="AE103" s="282">
        <v>0</v>
      </c>
      <c r="AF103" s="282">
        <v>0</v>
      </c>
      <c r="AG103" s="283">
        <v>12000000</v>
      </c>
      <c r="AH103" s="280">
        <f t="shared" si="95"/>
        <v>0</v>
      </c>
      <c r="AI103" s="280"/>
      <c r="AJ103" s="280"/>
      <c r="AK103" s="280"/>
      <c r="AL103" s="280"/>
      <c r="AM103" s="280"/>
      <c r="AN103" s="280"/>
      <c r="AO103" s="280"/>
      <c r="AP103" s="280"/>
      <c r="AQ103" s="280"/>
      <c r="AR103" s="280"/>
      <c r="AS103" s="280"/>
      <c r="AT103" s="280"/>
      <c r="AU103" s="280">
        <f t="shared" si="60"/>
        <v>0</v>
      </c>
      <c r="AV103" s="280">
        <f t="shared" si="83"/>
        <v>0</v>
      </c>
      <c r="AW103" s="280">
        <f t="shared" si="84"/>
        <v>0</v>
      </c>
      <c r="AX103" s="280">
        <f t="shared" si="85"/>
        <v>0</v>
      </c>
      <c r="AY103" s="280">
        <f t="shared" si="96"/>
        <v>0</v>
      </c>
      <c r="AZ103" s="280">
        <f t="shared" si="97"/>
        <v>0</v>
      </c>
      <c r="BA103" s="280">
        <f t="shared" si="98"/>
        <v>0</v>
      </c>
      <c r="BB103" s="295" t="s">
        <v>402</v>
      </c>
      <c r="BC103" s="289" t="s">
        <v>39</v>
      </c>
      <c r="BD103" s="292"/>
      <c r="BE103" s="286">
        <v>0</v>
      </c>
      <c r="BF103" s="286">
        <v>0</v>
      </c>
      <c r="BG103" s="286">
        <v>25714000</v>
      </c>
      <c r="BH103" s="287">
        <f t="shared" si="86"/>
        <v>23164000</v>
      </c>
    </row>
    <row r="104" spans="1:60" s="288" customFormat="1" ht="49.5" outlineLevel="1" x14ac:dyDescent="0.3">
      <c r="A104" s="107" t="s">
        <v>196</v>
      </c>
      <c r="B104" s="269" t="s">
        <v>192</v>
      </c>
      <c r="C104" s="269" t="s">
        <v>44</v>
      </c>
      <c r="D104" s="278">
        <v>5110140</v>
      </c>
      <c r="E104" s="278" t="s">
        <v>193</v>
      </c>
      <c r="F104" s="279">
        <v>4497000</v>
      </c>
      <c r="G104" s="245">
        <f t="shared" si="93"/>
        <v>106032500</v>
      </c>
      <c r="H104" s="264">
        <f>IFERROR(INDEX('[1]2024'!$A:$Q,MATCH($A$3&amp;$D104,'[1]2024'!$B:$B,0),MATCH(H$4,'[1]2024'!$2:$2,0)),0)+IFERROR(INDEX('[1]2024'!$A:$Q,MATCH($B$3&amp;$D104,'[1]2024'!$B:$B,0),MATCH(H$4,'[1]2024'!$2:$2,0)),0)++IFERROR(INDEX('[1]2024'!$A:$Q,MATCH($C$3&amp;$D104,'[1]2024'!$B:$B,0),MATCH(H$4,'[1]2024'!$2:$2,0)),0)++IFERROR(INDEX('[1]2024'!$A:$Q,MATCH($D$3&amp;$D104,'[1]2024'!$B:$B,0),MATCH(H$4,'[1]2024'!$2:$2,0)),0)</f>
        <v>2416000</v>
      </c>
      <c r="I104" s="264">
        <f>IFERROR(INDEX('[1]2024'!$A:$Q,MATCH($A$3&amp;$D104,'[1]2024'!$B:$B,0),MATCH(I$4,'[1]2024'!$2:$2,0)),0)+IFERROR(INDEX('[1]2024'!$A:$Q,MATCH($B$3&amp;$D104,'[1]2024'!$B:$B,0),MATCH(I$4,'[1]2024'!$2:$2,0)),0)++IFERROR(INDEX('[1]2024'!$A:$Q,MATCH($C$3&amp;$D104,'[1]2024'!$B:$B,0),MATCH(I$4,'[1]2024'!$2:$2,0)),0)++IFERROR(INDEX('[1]2024'!$A:$Q,MATCH($D$3&amp;$D104,'[1]2024'!$B:$B,0),MATCH(I$4,'[1]2024'!$2:$2,0)),0)</f>
        <v>936900</v>
      </c>
      <c r="J104" s="264">
        <f>IFERROR(INDEX('[1]2024'!$A:$Q,MATCH($A$3&amp;$D104,'[1]2024'!$B:$B,0),MATCH(J$4,'[1]2024'!$2:$2,0)),0)+IFERROR(INDEX('[1]2024'!$A:$Q,MATCH($B$3&amp;$D104,'[1]2024'!$B:$B,0),MATCH(J$4,'[1]2024'!$2:$2,0)),0)++IFERROR(INDEX('[1]2024'!$A:$Q,MATCH($C$3&amp;$D104,'[1]2024'!$B:$B,0),MATCH(J$4,'[1]2024'!$2:$2,0)),0)++IFERROR(INDEX('[1]2024'!$A:$Q,MATCH($D$3&amp;$D104,'[1]2024'!$B:$B,0),MATCH(J$4,'[1]2024'!$2:$2,0)),0)</f>
        <v>25351600</v>
      </c>
      <c r="K104" s="264">
        <f>IFERROR(INDEX('[1]2024'!$A:$Q,MATCH($A$3&amp;$D104,'[1]2024'!$B:$B,0),MATCH(K$4,'[1]2024'!$2:$2,0)),0)+IFERROR(INDEX('[1]2024'!$A:$Q,MATCH($B$3&amp;$D104,'[1]2024'!$B:$B,0),MATCH(K$4,'[1]2024'!$2:$2,0)),0)++IFERROR(INDEX('[1]2024'!$A:$Q,MATCH($C$3&amp;$D104,'[1]2024'!$B:$B,0),MATCH(K$4,'[1]2024'!$2:$2,0)),0)++IFERROR(INDEX('[1]2024'!$A:$Q,MATCH($D$3&amp;$D104,'[1]2024'!$B:$B,0),MATCH(K$4,'[1]2024'!$2:$2,0)),0)</f>
        <v>16888000</v>
      </c>
      <c r="L104" s="264">
        <f>IFERROR(INDEX('[1]2024'!$A:$Q,MATCH($A$3&amp;$D104,'[1]2024'!$B:$B,0),MATCH(L$4,'[1]2024'!$2:$2,0)),0)+IFERROR(INDEX('[1]2024'!$A:$Q,MATCH($B$3&amp;$D104,'[1]2024'!$B:$B,0),MATCH(L$4,'[1]2024'!$2:$2,0)),0)++IFERROR(INDEX('[1]2024'!$A:$Q,MATCH($C$3&amp;$D104,'[1]2024'!$B:$B,0),MATCH(L$4,'[1]2024'!$2:$2,0)),0)++IFERROR(INDEX('[1]2024'!$A:$Q,MATCH($D$3&amp;$D104,'[1]2024'!$B:$B,0),MATCH(L$4,'[1]2024'!$2:$2,0)),0)</f>
        <v>7410000</v>
      </c>
      <c r="M104" s="264">
        <f>IFERROR(INDEX('[1]2024'!$A:$Q,MATCH($A$3&amp;$D104,'[1]2024'!$B:$B,0),MATCH(M$4,'[1]2024'!$2:$2,0)),0)+IFERROR(INDEX('[1]2024'!$A:$Q,MATCH($B$3&amp;$D104,'[1]2024'!$B:$B,0),MATCH(M$4,'[1]2024'!$2:$2,0)),0)++IFERROR(INDEX('[1]2024'!$A:$Q,MATCH($C$3&amp;$D104,'[1]2024'!$B:$B,0),MATCH(M$4,'[1]2024'!$2:$2,0)),0)++IFERROR(INDEX('[1]2024'!$A:$Q,MATCH($D$3&amp;$D104,'[1]2024'!$B:$B,0),MATCH(M$4,'[1]2024'!$2:$2,0)),0)</f>
        <v>4012000</v>
      </c>
      <c r="N104" s="264">
        <f>IFERROR(INDEX('[1]2024'!$A:$Q,MATCH($A$3&amp;$D104,'[1]2024'!$B:$B,0),MATCH(N$4,'[1]2024'!$2:$2,0)),0)+IFERROR(INDEX('[1]2024'!$A:$Q,MATCH($B$3&amp;$D104,'[1]2024'!$B:$B,0),MATCH(N$4,'[1]2024'!$2:$2,0)),0)++IFERROR(INDEX('[1]2024'!$A:$Q,MATCH($C$3&amp;$D104,'[1]2024'!$B:$B,0),MATCH(N$4,'[1]2024'!$2:$2,0)),0)++IFERROR(INDEX('[1]2024'!$A:$Q,MATCH($D$3&amp;$D104,'[1]2024'!$B:$B,0),MATCH(N$4,'[1]2024'!$2:$2,0)),0)</f>
        <v>674000</v>
      </c>
      <c r="O104" s="264">
        <f>IFERROR(INDEX('[1]2024'!$A:$Q,MATCH($A$3&amp;$D104,'[1]2024'!$B:$B,0),MATCH(O$4,'[1]2024'!$2:$2,0)),0)+IFERROR(INDEX('[1]2024'!$A:$Q,MATCH($B$3&amp;$D104,'[1]2024'!$B:$B,0),MATCH(O$4,'[1]2024'!$2:$2,0)),0)++IFERROR(INDEX('[1]2024'!$A:$Q,MATCH($C$3&amp;$D104,'[1]2024'!$B:$B,0),MATCH(O$4,'[1]2024'!$2:$2,0)),0)++IFERROR(INDEX('[1]2024'!$A:$Q,MATCH($D$3&amp;$D104,'[1]2024'!$B:$B,0),MATCH(O$4,'[1]2024'!$2:$2,0)),0)</f>
        <v>3025000</v>
      </c>
      <c r="P104" s="264">
        <f>IFERROR(INDEX('[1]2024'!$A:$Q,MATCH($A$3&amp;$D104,'[1]2024'!$B:$B,0),MATCH(P$4,'[1]2024'!$2:$2,0)),0)+IFERROR(INDEX('[1]2024'!$A:$Q,MATCH($B$3&amp;$D104,'[1]2024'!$B:$B,0),MATCH(P$4,'[1]2024'!$2:$2,0)),0)++IFERROR(INDEX('[1]2024'!$A:$Q,MATCH($C$3&amp;$D104,'[1]2024'!$B:$B,0),MATCH(P$4,'[1]2024'!$2:$2,0)),0)++IFERROR(INDEX('[1]2024'!$A:$Q,MATCH($D$3&amp;$D104,'[1]2024'!$B:$B,0),MATCH(P$4,'[1]2024'!$2:$2,0)),0)</f>
        <v>18980000</v>
      </c>
      <c r="Q104" s="264">
        <f>IFERROR(INDEX('[1]2024'!$A:$Q,MATCH($A$3&amp;$D104,'[1]2024'!$B:$B,0),MATCH(Q$4,'[1]2024'!$2:$2,0)),0)+IFERROR(INDEX('[1]2024'!$A:$Q,MATCH($B$3&amp;$D104,'[1]2024'!$B:$B,0),MATCH(Q$4,'[1]2024'!$2:$2,0)),0)++IFERROR(INDEX('[1]2024'!$A:$Q,MATCH($C$3&amp;$D104,'[1]2024'!$B:$B,0),MATCH(Q$4,'[1]2024'!$2:$2,0)),0)++IFERROR(INDEX('[1]2024'!$A:$Q,MATCH($D$3&amp;$D104,'[1]2024'!$B:$B,0),MATCH(Q$4,'[1]2024'!$2:$2,0)),0)</f>
        <v>2388000</v>
      </c>
      <c r="R104" s="264">
        <f>IFERROR(INDEX('[1]2024'!$A:$Q,MATCH($A$3&amp;$D104,'[1]2024'!$B:$B,0),MATCH(R$4,'[1]2024'!$2:$2,0)),0)+IFERROR(INDEX('[1]2024'!$A:$Q,MATCH($B$3&amp;$D104,'[1]2024'!$B:$B,0),MATCH(R$4,'[1]2024'!$2:$2,0)),0)++IFERROR(INDEX('[1]2024'!$A:$Q,MATCH($C$3&amp;$D104,'[1]2024'!$B:$B,0),MATCH(R$4,'[1]2024'!$2:$2,0)),0)++IFERROR(INDEX('[1]2024'!$A:$Q,MATCH($D$3&amp;$D104,'[1]2024'!$B:$B,0),MATCH(R$4,'[1]2024'!$2:$2,0)),0)</f>
        <v>6042000</v>
      </c>
      <c r="S104" s="264">
        <f>IFERROR(INDEX('[1]2024'!$A:$Q,MATCH($A$3&amp;$D104,'[1]2024'!$B:$B,0),MATCH(S$4,'[1]2024'!$2:$2,0)),0)+IFERROR(INDEX('[1]2024'!$A:$Q,MATCH($B$3&amp;$D104,'[1]2024'!$B:$B,0),MATCH(S$4,'[1]2024'!$2:$2,0)),0)++IFERROR(INDEX('[1]2024'!$A:$Q,MATCH($C$3&amp;$D104,'[1]2024'!$B:$B,0),MATCH(S$4,'[1]2024'!$2:$2,0)),0)++IFERROR(INDEX('[1]2024'!$A:$Q,MATCH($D$3&amp;$D104,'[1]2024'!$B:$B,0),MATCH(S$4,'[1]2024'!$2:$2,0)),0)</f>
        <v>17909000</v>
      </c>
      <c r="T104" s="75">
        <v>114306432</v>
      </c>
      <c r="U104" s="280">
        <f t="shared" si="94"/>
        <v>181503385</v>
      </c>
      <c r="V104" s="281">
        <v>4194000</v>
      </c>
      <c r="W104" s="282">
        <v>9991000</v>
      </c>
      <c r="X104" s="282">
        <v>21798000</v>
      </c>
      <c r="Y104" s="282">
        <v>48197370</v>
      </c>
      <c r="Z104" s="282">
        <v>4507000</v>
      </c>
      <c r="AA104" s="282">
        <v>42816015</v>
      </c>
      <c r="AB104" s="282">
        <v>0</v>
      </c>
      <c r="AC104" s="282">
        <v>0</v>
      </c>
      <c r="AD104" s="282">
        <v>25000000</v>
      </c>
      <c r="AE104" s="282">
        <v>0</v>
      </c>
      <c r="AF104" s="282">
        <v>0</v>
      </c>
      <c r="AG104" s="283">
        <v>25000000</v>
      </c>
      <c r="AH104" s="280">
        <f t="shared" si="95"/>
        <v>209999996</v>
      </c>
      <c r="AI104" s="296">
        <f>20833333-10000000</f>
        <v>10833333</v>
      </c>
      <c r="AJ104" s="280">
        <v>20833333</v>
      </c>
      <c r="AK104" s="280">
        <v>20833333</v>
      </c>
      <c r="AL104" s="296">
        <f>20833333-10000000</f>
        <v>10833333</v>
      </c>
      <c r="AM104" s="280">
        <v>20833333</v>
      </c>
      <c r="AN104" s="280">
        <v>20833333</v>
      </c>
      <c r="AO104" s="296">
        <f>20833333-10000000</f>
        <v>10833333</v>
      </c>
      <c r="AP104" s="280">
        <v>20833333</v>
      </c>
      <c r="AQ104" s="280">
        <v>20833333</v>
      </c>
      <c r="AR104" s="296">
        <f>20833333-10000000</f>
        <v>10833333</v>
      </c>
      <c r="AS104" s="280">
        <v>20833333</v>
      </c>
      <c r="AT104" s="280">
        <v>20833333</v>
      </c>
      <c r="AU104" s="280">
        <f>SUM(AI104:AK104)</f>
        <v>52499999</v>
      </c>
      <c r="AV104" s="280">
        <f t="shared" si="83"/>
        <v>52499999</v>
      </c>
      <c r="AW104" s="280">
        <f t="shared" si="84"/>
        <v>52499999</v>
      </c>
      <c r="AX104" s="280">
        <f t="shared" si="85"/>
        <v>52499999</v>
      </c>
      <c r="AY104" s="280">
        <f t="shared" si="96"/>
        <v>220499995.80000001</v>
      </c>
      <c r="AZ104" s="280">
        <f t="shared" si="97"/>
        <v>231524995.59000003</v>
      </c>
      <c r="BA104" s="280">
        <f t="shared" si="98"/>
        <v>243101245.36950004</v>
      </c>
      <c r="BB104" s="297" t="s">
        <v>403</v>
      </c>
      <c r="BC104" s="289" t="s">
        <v>39</v>
      </c>
      <c r="BD104" s="292"/>
      <c r="BE104" s="286">
        <v>0</v>
      </c>
      <c r="BF104" s="286">
        <v>0</v>
      </c>
      <c r="BG104" s="286">
        <v>59289948</v>
      </c>
      <c r="BH104" s="287">
        <f t="shared" si="86"/>
        <v>106032500</v>
      </c>
    </row>
    <row r="105" spans="1:60" s="288" customFormat="1" outlineLevel="1" x14ac:dyDescent="0.3">
      <c r="A105" s="107" t="s">
        <v>197</v>
      </c>
      <c r="B105" s="269" t="s">
        <v>198</v>
      </c>
      <c r="C105" s="269" t="s">
        <v>31</v>
      </c>
      <c r="D105" s="278">
        <v>5110150</v>
      </c>
      <c r="E105" s="278" t="s">
        <v>199</v>
      </c>
      <c r="F105" s="279">
        <v>4000000.0000000005</v>
      </c>
      <c r="G105" s="245">
        <f t="shared" si="93"/>
        <v>0</v>
      </c>
      <c r="H105" s="264">
        <f>IFERROR(INDEX('[1]2024'!$A:$Q,MATCH($A$3&amp;$D105,'[1]2024'!$B:$B,0),MATCH(H$4,'[1]2024'!$2:$2,0)),0)+IFERROR(INDEX('[1]2024'!$A:$Q,MATCH($B$3&amp;$D105,'[1]2024'!$B:$B,0),MATCH(H$4,'[1]2024'!$2:$2,0)),0)++IFERROR(INDEX('[1]2024'!$A:$Q,MATCH($C$3&amp;$D105,'[1]2024'!$B:$B,0),MATCH(H$4,'[1]2024'!$2:$2,0)),0)++IFERROR(INDEX('[1]2024'!$A:$Q,MATCH($D$3&amp;$D105,'[1]2024'!$B:$B,0),MATCH(H$4,'[1]2024'!$2:$2,0)),0)</f>
        <v>0</v>
      </c>
      <c r="I105" s="264">
        <f>IFERROR(INDEX('[1]2024'!$A:$Q,MATCH($A$3&amp;$D105,'[1]2024'!$B:$B,0),MATCH(I$4,'[1]2024'!$2:$2,0)),0)+IFERROR(INDEX('[1]2024'!$A:$Q,MATCH($B$3&amp;$D105,'[1]2024'!$B:$B,0),MATCH(I$4,'[1]2024'!$2:$2,0)),0)++IFERROR(INDEX('[1]2024'!$A:$Q,MATCH($C$3&amp;$D105,'[1]2024'!$B:$B,0),MATCH(I$4,'[1]2024'!$2:$2,0)),0)++IFERROR(INDEX('[1]2024'!$A:$Q,MATCH($D$3&amp;$D105,'[1]2024'!$B:$B,0),MATCH(I$4,'[1]2024'!$2:$2,0)),0)</f>
        <v>0</v>
      </c>
      <c r="J105" s="264">
        <f>IFERROR(INDEX('[1]2024'!$A:$Q,MATCH($A$3&amp;$D105,'[1]2024'!$B:$B,0),MATCH(J$4,'[1]2024'!$2:$2,0)),0)+IFERROR(INDEX('[1]2024'!$A:$Q,MATCH($B$3&amp;$D105,'[1]2024'!$B:$B,0),MATCH(J$4,'[1]2024'!$2:$2,0)),0)++IFERROR(INDEX('[1]2024'!$A:$Q,MATCH($C$3&amp;$D105,'[1]2024'!$B:$B,0),MATCH(J$4,'[1]2024'!$2:$2,0)),0)++IFERROR(INDEX('[1]2024'!$A:$Q,MATCH($D$3&amp;$D105,'[1]2024'!$B:$B,0),MATCH(J$4,'[1]2024'!$2:$2,0)),0)</f>
        <v>0</v>
      </c>
      <c r="K105" s="264">
        <f>IFERROR(INDEX('[1]2024'!$A:$Q,MATCH($A$3&amp;$D105,'[1]2024'!$B:$B,0),MATCH(K$4,'[1]2024'!$2:$2,0)),0)+IFERROR(INDEX('[1]2024'!$A:$Q,MATCH($B$3&amp;$D105,'[1]2024'!$B:$B,0),MATCH(K$4,'[1]2024'!$2:$2,0)),0)++IFERROR(INDEX('[1]2024'!$A:$Q,MATCH($C$3&amp;$D105,'[1]2024'!$B:$B,0),MATCH(K$4,'[1]2024'!$2:$2,0)),0)++IFERROR(INDEX('[1]2024'!$A:$Q,MATCH($D$3&amp;$D105,'[1]2024'!$B:$B,0),MATCH(K$4,'[1]2024'!$2:$2,0)),0)</f>
        <v>0</v>
      </c>
      <c r="L105" s="264">
        <f>IFERROR(INDEX('[1]2024'!$A:$Q,MATCH($A$3&amp;$D105,'[1]2024'!$B:$B,0),MATCH(L$4,'[1]2024'!$2:$2,0)),0)+IFERROR(INDEX('[1]2024'!$A:$Q,MATCH($B$3&amp;$D105,'[1]2024'!$B:$B,0),MATCH(L$4,'[1]2024'!$2:$2,0)),0)++IFERROR(INDEX('[1]2024'!$A:$Q,MATCH($C$3&amp;$D105,'[1]2024'!$B:$B,0),MATCH(L$4,'[1]2024'!$2:$2,0)),0)++IFERROR(INDEX('[1]2024'!$A:$Q,MATCH($D$3&amp;$D105,'[1]2024'!$B:$B,0),MATCH(L$4,'[1]2024'!$2:$2,0)),0)</f>
        <v>0</v>
      </c>
      <c r="M105" s="264">
        <f>IFERROR(INDEX('[1]2024'!$A:$Q,MATCH($A$3&amp;$D105,'[1]2024'!$B:$B,0),MATCH(M$4,'[1]2024'!$2:$2,0)),0)+IFERROR(INDEX('[1]2024'!$A:$Q,MATCH($B$3&amp;$D105,'[1]2024'!$B:$B,0),MATCH(M$4,'[1]2024'!$2:$2,0)),0)++IFERROR(INDEX('[1]2024'!$A:$Q,MATCH($C$3&amp;$D105,'[1]2024'!$B:$B,0),MATCH(M$4,'[1]2024'!$2:$2,0)),0)++IFERROR(INDEX('[1]2024'!$A:$Q,MATCH($D$3&amp;$D105,'[1]2024'!$B:$B,0),MATCH(M$4,'[1]2024'!$2:$2,0)),0)</f>
        <v>0</v>
      </c>
      <c r="N105" s="264">
        <f>IFERROR(INDEX('[1]2024'!$A:$Q,MATCH($A$3&amp;$D105,'[1]2024'!$B:$B,0),MATCH(N$4,'[1]2024'!$2:$2,0)),0)+IFERROR(INDEX('[1]2024'!$A:$Q,MATCH($B$3&amp;$D105,'[1]2024'!$B:$B,0),MATCH(N$4,'[1]2024'!$2:$2,0)),0)++IFERROR(INDEX('[1]2024'!$A:$Q,MATCH($C$3&amp;$D105,'[1]2024'!$B:$B,0),MATCH(N$4,'[1]2024'!$2:$2,0)),0)++IFERROR(INDEX('[1]2024'!$A:$Q,MATCH($D$3&amp;$D105,'[1]2024'!$B:$B,0),MATCH(N$4,'[1]2024'!$2:$2,0)),0)</f>
        <v>0</v>
      </c>
      <c r="O105" s="264">
        <f>IFERROR(INDEX('[1]2024'!$A:$Q,MATCH($A$3&amp;$D105,'[1]2024'!$B:$B,0),MATCH(O$4,'[1]2024'!$2:$2,0)),0)+IFERROR(INDEX('[1]2024'!$A:$Q,MATCH($B$3&amp;$D105,'[1]2024'!$B:$B,0),MATCH(O$4,'[1]2024'!$2:$2,0)),0)++IFERROR(INDEX('[1]2024'!$A:$Q,MATCH($C$3&amp;$D105,'[1]2024'!$B:$B,0),MATCH(O$4,'[1]2024'!$2:$2,0)),0)++IFERROR(INDEX('[1]2024'!$A:$Q,MATCH($D$3&amp;$D105,'[1]2024'!$B:$B,0),MATCH(O$4,'[1]2024'!$2:$2,0)),0)</f>
        <v>0</v>
      </c>
      <c r="P105" s="264">
        <f>IFERROR(INDEX('[1]2024'!$A:$Q,MATCH($A$3&amp;$D105,'[1]2024'!$B:$B,0),MATCH(P$4,'[1]2024'!$2:$2,0)),0)+IFERROR(INDEX('[1]2024'!$A:$Q,MATCH($B$3&amp;$D105,'[1]2024'!$B:$B,0),MATCH(P$4,'[1]2024'!$2:$2,0)),0)++IFERROR(INDEX('[1]2024'!$A:$Q,MATCH($C$3&amp;$D105,'[1]2024'!$B:$B,0),MATCH(P$4,'[1]2024'!$2:$2,0)),0)++IFERROR(INDEX('[1]2024'!$A:$Q,MATCH($D$3&amp;$D105,'[1]2024'!$B:$B,0),MATCH(P$4,'[1]2024'!$2:$2,0)),0)</f>
        <v>0</v>
      </c>
      <c r="Q105" s="264">
        <f>IFERROR(INDEX('[1]2024'!$A:$Q,MATCH($A$3&amp;$D105,'[1]2024'!$B:$B,0),MATCH(Q$4,'[1]2024'!$2:$2,0)),0)+IFERROR(INDEX('[1]2024'!$A:$Q,MATCH($B$3&amp;$D105,'[1]2024'!$B:$B,0),MATCH(Q$4,'[1]2024'!$2:$2,0)),0)++IFERROR(INDEX('[1]2024'!$A:$Q,MATCH($C$3&amp;$D105,'[1]2024'!$B:$B,0),MATCH(Q$4,'[1]2024'!$2:$2,0)),0)++IFERROR(INDEX('[1]2024'!$A:$Q,MATCH($D$3&amp;$D105,'[1]2024'!$B:$B,0),MATCH(Q$4,'[1]2024'!$2:$2,0)),0)</f>
        <v>0</v>
      </c>
      <c r="R105" s="264">
        <f>IFERROR(INDEX('[1]2024'!$A:$Q,MATCH($A$3&amp;$D105,'[1]2024'!$B:$B,0),MATCH(R$4,'[1]2024'!$2:$2,0)),0)+IFERROR(INDEX('[1]2024'!$A:$Q,MATCH($B$3&amp;$D105,'[1]2024'!$B:$B,0),MATCH(R$4,'[1]2024'!$2:$2,0)),0)++IFERROR(INDEX('[1]2024'!$A:$Q,MATCH($C$3&amp;$D105,'[1]2024'!$B:$B,0),MATCH(R$4,'[1]2024'!$2:$2,0)),0)++IFERROR(INDEX('[1]2024'!$A:$Q,MATCH($D$3&amp;$D105,'[1]2024'!$B:$B,0),MATCH(R$4,'[1]2024'!$2:$2,0)),0)</f>
        <v>0</v>
      </c>
      <c r="S105" s="264">
        <f>IFERROR(INDEX('[1]2024'!$A:$Q,MATCH($A$3&amp;$D105,'[1]2024'!$B:$B,0),MATCH(S$4,'[1]2024'!$2:$2,0)),0)+IFERROR(INDEX('[1]2024'!$A:$Q,MATCH($B$3&amp;$D105,'[1]2024'!$B:$B,0),MATCH(S$4,'[1]2024'!$2:$2,0)),0)++IFERROR(INDEX('[1]2024'!$A:$Q,MATCH($C$3&amp;$D105,'[1]2024'!$B:$B,0),MATCH(S$4,'[1]2024'!$2:$2,0)),0)++IFERROR(INDEX('[1]2024'!$A:$Q,MATCH($D$3&amp;$D105,'[1]2024'!$B:$B,0),MATCH(S$4,'[1]2024'!$2:$2,0)),0)</f>
        <v>0</v>
      </c>
      <c r="T105" s="75">
        <v>4000000</v>
      </c>
      <c r="U105" s="280">
        <f t="shared" si="94"/>
        <v>3000000</v>
      </c>
      <c r="V105" s="281">
        <v>0</v>
      </c>
      <c r="W105" s="282">
        <v>0</v>
      </c>
      <c r="X105" s="282">
        <v>0</v>
      </c>
      <c r="Y105" s="282">
        <v>0</v>
      </c>
      <c r="Z105" s="282">
        <v>0</v>
      </c>
      <c r="AA105" s="282">
        <v>1000000</v>
      </c>
      <c r="AB105" s="282">
        <v>0</v>
      </c>
      <c r="AC105" s="282">
        <v>0</v>
      </c>
      <c r="AD105" s="282">
        <v>1000000</v>
      </c>
      <c r="AE105" s="282">
        <v>0</v>
      </c>
      <c r="AF105" s="282">
        <v>0</v>
      </c>
      <c r="AG105" s="283">
        <v>1000000</v>
      </c>
      <c r="AH105" s="280">
        <f t="shared" si="95"/>
        <v>4000000</v>
      </c>
      <c r="AI105" s="280">
        <v>300000</v>
      </c>
      <c r="AJ105" s="280">
        <v>300000</v>
      </c>
      <c r="AK105" s="280">
        <v>400000</v>
      </c>
      <c r="AL105" s="280">
        <v>300000</v>
      </c>
      <c r="AM105" s="280">
        <v>300000</v>
      </c>
      <c r="AN105" s="280">
        <v>400000</v>
      </c>
      <c r="AO105" s="280">
        <v>300000</v>
      </c>
      <c r="AP105" s="280">
        <v>300000</v>
      </c>
      <c r="AQ105" s="280">
        <v>400000</v>
      </c>
      <c r="AR105" s="280">
        <v>300000</v>
      </c>
      <c r="AS105" s="280">
        <v>300000</v>
      </c>
      <c r="AT105" s="280">
        <v>400000</v>
      </c>
      <c r="AU105" s="280">
        <f t="shared" ref="AU105" si="99">SUM(AI105:AK105)</f>
        <v>1000000</v>
      </c>
      <c r="AV105" s="280">
        <f t="shared" si="83"/>
        <v>1000000</v>
      </c>
      <c r="AW105" s="280">
        <f t="shared" si="84"/>
        <v>1000000</v>
      </c>
      <c r="AX105" s="280">
        <f t="shared" si="85"/>
        <v>1000000</v>
      </c>
      <c r="AY105" s="280">
        <f t="shared" si="96"/>
        <v>4000000</v>
      </c>
      <c r="AZ105" s="280">
        <f t="shared" si="97"/>
        <v>4000000</v>
      </c>
      <c r="BA105" s="280">
        <f t="shared" si="98"/>
        <v>4000000</v>
      </c>
      <c r="BB105" s="291" t="s">
        <v>401</v>
      </c>
      <c r="BC105" s="289" t="s">
        <v>52</v>
      </c>
      <c r="BD105" s="292"/>
      <c r="BE105" s="286">
        <v>0</v>
      </c>
      <c r="BF105" s="286">
        <v>0</v>
      </c>
      <c r="BG105" s="286">
        <v>0</v>
      </c>
      <c r="BH105" s="287">
        <f t="shared" si="86"/>
        <v>0</v>
      </c>
    </row>
    <row r="106" spans="1:60" s="288" customFormat="1" outlineLevel="1" x14ac:dyDescent="0.3">
      <c r="A106" s="107" t="s">
        <v>200</v>
      </c>
      <c r="B106" s="269" t="s">
        <v>198</v>
      </c>
      <c r="C106" s="269" t="s">
        <v>31</v>
      </c>
      <c r="D106" s="278" t="s">
        <v>201</v>
      </c>
      <c r="E106" s="278"/>
      <c r="F106" s="279">
        <v>0</v>
      </c>
      <c r="G106" s="245">
        <f t="shared" si="93"/>
        <v>0</v>
      </c>
      <c r="H106" s="264">
        <f>IFERROR(INDEX('[1]2024'!$A:$Q,MATCH($A$3&amp;$D106,'[1]2024'!$B:$B,0),MATCH(H$4,'[1]2024'!$2:$2,0)),0)+IFERROR(INDEX('[1]2024'!$A:$Q,MATCH($B$3&amp;$D106,'[1]2024'!$B:$B,0),MATCH(H$4,'[1]2024'!$2:$2,0)),0)++IFERROR(INDEX('[1]2024'!$A:$Q,MATCH($C$3&amp;$D106,'[1]2024'!$B:$B,0),MATCH(H$4,'[1]2024'!$2:$2,0)),0)++IFERROR(INDEX('[1]2024'!$A:$Q,MATCH($D$3&amp;$D106,'[1]2024'!$B:$B,0),MATCH(H$4,'[1]2024'!$2:$2,0)),0)</f>
        <v>0</v>
      </c>
      <c r="I106" s="264">
        <f>IFERROR(INDEX('[1]2024'!$A:$Q,MATCH($A$3&amp;$D106,'[1]2024'!$B:$B,0),MATCH(I$4,'[1]2024'!$2:$2,0)),0)+IFERROR(INDEX('[1]2024'!$A:$Q,MATCH($B$3&amp;$D106,'[1]2024'!$B:$B,0),MATCH(I$4,'[1]2024'!$2:$2,0)),0)++IFERROR(INDEX('[1]2024'!$A:$Q,MATCH($C$3&amp;$D106,'[1]2024'!$B:$B,0),MATCH(I$4,'[1]2024'!$2:$2,0)),0)++IFERROR(INDEX('[1]2024'!$A:$Q,MATCH($D$3&amp;$D106,'[1]2024'!$B:$B,0),MATCH(I$4,'[1]2024'!$2:$2,0)),0)</f>
        <v>0</v>
      </c>
      <c r="J106" s="264">
        <f>IFERROR(INDEX('[1]2024'!$A:$Q,MATCH($A$3&amp;$D106,'[1]2024'!$B:$B,0),MATCH(J$4,'[1]2024'!$2:$2,0)),0)+IFERROR(INDEX('[1]2024'!$A:$Q,MATCH($B$3&amp;$D106,'[1]2024'!$B:$B,0),MATCH(J$4,'[1]2024'!$2:$2,0)),0)++IFERROR(INDEX('[1]2024'!$A:$Q,MATCH($C$3&amp;$D106,'[1]2024'!$B:$B,0),MATCH(J$4,'[1]2024'!$2:$2,0)),0)++IFERROR(INDEX('[1]2024'!$A:$Q,MATCH($D$3&amp;$D106,'[1]2024'!$B:$B,0),MATCH(J$4,'[1]2024'!$2:$2,0)),0)</f>
        <v>0</v>
      </c>
      <c r="K106" s="264">
        <f>IFERROR(INDEX('[1]2024'!$A:$Q,MATCH($A$3&amp;$D106,'[1]2024'!$B:$B,0),MATCH(K$4,'[1]2024'!$2:$2,0)),0)+IFERROR(INDEX('[1]2024'!$A:$Q,MATCH($B$3&amp;$D106,'[1]2024'!$B:$B,0),MATCH(K$4,'[1]2024'!$2:$2,0)),0)++IFERROR(INDEX('[1]2024'!$A:$Q,MATCH($C$3&amp;$D106,'[1]2024'!$B:$B,0),MATCH(K$4,'[1]2024'!$2:$2,0)),0)++IFERROR(INDEX('[1]2024'!$A:$Q,MATCH($D$3&amp;$D106,'[1]2024'!$B:$B,0),MATCH(K$4,'[1]2024'!$2:$2,0)),0)</f>
        <v>0</v>
      </c>
      <c r="L106" s="264">
        <f>IFERROR(INDEX('[1]2024'!$A:$Q,MATCH($A$3&amp;$D106,'[1]2024'!$B:$B,0),MATCH(L$4,'[1]2024'!$2:$2,0)),0)+IFERROR(INDEX('[1]2024'!$A:$Q,MATCH($B$3&amp;$D106,'[1]2024'!$B:$B,0),MATCH(L$4,'[1]2024'!$2:$2,0)),0)++IFERROR(INDEX('[1]2024'!$A:$Q,MATCH($C$3&amp;$D106,'[1]2024'!$B:$B,0),MATCH(L$4,'[1]2024'!$2:$2,0)),0)++IFERROR(INDEX('[1]2024'!$A:$Q,MATCH($D$3&amp;$D106,'[1]2024'!$B:$B,0),MATCH(L$4,'[1]2024'!$2:$2,0)),0)</f>
        <v>0</v>
      </c>
      <c r="M106" s="264">
        <f>IFERROR(INDEX('[1]2024'!$A:$Q,MATCH($A$3&amp;$D106,'[1]2024'!$B:$B,0),MATCH(M$4,'[1]2024'!$2:$2,0)),0)+IFERROR(INDEX('[1]2024'!$A:$Q,MATCH($B$3&amp;$D106,'[1]2024'!$B:$B,0),MATCH(M$4,'[1]2024'!$2:$2,0)),0)++IFERROR(INDEX('[1]2024'!$A:$Q,MATCH($C$3&amp;$D106,'[1]2024'!$B:$B,0),MATCH(M$4,'[1]2024'!$2:$2,0)),0)++IFERROR(INDEX('[1]2024'!$A:$Q,MATCH($D$3&amp;$D106,'[1]2024'!$B:$B,0),MATCH(M$4,'[1]2024'!$2:$2,0)),0)</f>
        <v>0</v>
      </c>
      <c r="N106" s="264">
        <f>IFERROR(INDEX('[1]2024'!$A:$Q,MATCH($A$3&amp;$D106,'[1]2024'!$B:$B,0),MATCH(N$4,'[1]2024'!$2:$2,0)),0)+IFERROR(INDEX('[1]2024'!$A:$Q,MATCH($B$3&amp;$D106,'[1]2024'!$B:$B,0),MATCH(N$4,'[1]2024'!$2:$2,0)),0)++IFERROR(INDEX('[1]2024'!$A:$Q,MATCH($C$3&amp;$D106,'[1]2024'!$B:$B,0),MATCH(N$4,'[1]2024'!$2:$2,0)),0)++IFERROR(INDEX('[1]2024'!$A:$Q,MATCH($D$3&amp;$D106,'[1]2024'!$B:$B,0),MATCH(N$4,'[1]2024'!$2:$2,0)),0)</f>
        <v>0</v>
      </c>
      <c r="O106" s="264">
        <f>IFERROR(INDEX('[1]2024'!$A:$Q,MATCH($A$3&amp;$D106,'[1]2024'!$B:$B,0),MATCH(O$4,'[1]2024'!$2:$2,0)),0)+IFERROR(INDEX('[1]2024'!$A:$Q,MATCH($B$3&amp;$D106,'[1]2024'!$B:$B,0),MATCH(O$4,'[1]2024'!$2:$2,0)),0)++IFERROR(INDEX('[1]2024'!$A:$Q,MATCH($C$3&amp;$D106,'[1]2024'!$B:$B,0),MATCH(O$4,'[1]2024'!$2:$2,0)),0)++IFERROR(INDEX('[1]2024'!$A:$Q,MATCH($D$3&amp;$D106,'[1]2024'!$B:$B,0),MATCH(O$4,'[1]2024'!$2:$2,0)),0)</f>
        <v>0</v>
      </c>
      <c r="P106" s="264">
        <f>IFERROR(INDEX('[1]2024'!$A:$Q,MATCH($A$3&amp;$D106,'[1]2024'!$B:$B,0),MATCH(P$4,'[1]2024'!$2:$2,0)),0)+IFERROR(INDEX('[1]2024'!$A:$Q,MATCH($B$3&amp;$D106,'[1]2024'!$B:$B,0),MATCH(P$4,'[1]2024'!$2:$2,0)),0)++IFERROR(INDEX('[1]2024'!$A:$Q,MATCH($C$3&amp;$D106,'[1]2024'!$B:$B,0),MATCH(P$4,'[1]2024'!$2:$2,0)),0)++IFERROR(INDEX('[1]2024'!$A:$Q,MATCH($D$3&amp;$D106,'[1]2024'!$B:$B,0),MATCH(P$4,'[1]2024'!$2:$2,0)),0)</f>
        <v>0</v>
      </c>
      <c r="Q106" s="264">
        <f>IFERROR(INDEX('[1]2024'!$A:$Q,MATCH($A$3&amp;$D106,'[1]2024'!$B:$B,0),MATCH(Q$4,'[1]2024'!$2:$2,0)),0)+IFERROR(INDEX('[1]2024'!$A:$Q,MATCH($B$3&amp;$D106,'[1]2024'!$B:$B,0),MATCH(Q$4,'[1]2024'!$2:$2,0)),0)++IFERROR(INDEX('[1]2024'!$A:$Q,MATCH($C$3&amp;$D106,'[1]2024'!$B:$B,0),MATCH(Q$4,'[1]2024'!$2:$2,0)),0)++IFERROR(INDEX('[1]2024'!$A:$Q,MATCH($D$3&amp;$D106,'[1]2024'!$B:$B,0),MATCH(Q$4,'[1]2024'!$2:$2,0)),0)</f>
        <v>0</v>
      </c>
      <c r="R106" s="264">
        <f>IFERROR(INDEX('[1]2024'!$A:$Q,MATCH($A$3&amp;$D106,'[1]2024'!$B:$B,0),MATCH(R$4,'[1]2024'!$2:$2,0)),0)+IFERROR(INDEX('[1]2024'!$A:$Q,MATCH($B$3&amp;$D106,'[1]2024'!$B:$B,0),MATCH(R$4,'[1]2024'!$2:$2,0)),0)++IFERROR(INDEX('[1]2024'!$A:$Q,MATCH($C$3&amp;$D106,'[1]2024'!$B:$B,0),MATCH(R$4,'[1]2024'!$2:$2,0)),0)++IFERROR(INDEX('[1]2024'!$A:$Q,MATCH($D$3&amp;$D106,'[1]2024'!$B:$B,0),MATCH(R$4,'[1]2024'!$2:$2,0)),0)</f>
        <v>0</v>
      </c>
      <c r="S106" s="264">
        <f>IFERROR(INDEX('[1]2024'!$A:$Q,MATCH($A$3&amp;$D106,'[1]2024'!$B:$B,0),MATCH(S$4,'[1]2024'!$2:$2,0)),0)+IFERROR(INDEX('[1]2024'!$A:$Q,MATCH($B$3&amp;$D106,'[1]2024'!$B:$B,0),MATCH(S$4,'[1]2024'!$2:$2,0)),0)++IFERROR(INDEX('[1]2024'!$A:$Q,MATCH($C$3&amp;$D106,'[1]2024'!$B:$B,0),MATCH(S$4,'[1]2024'!$2:$2,0)),0)++IFERROR(INDEX('[1]2024'!$A:$Q,MATCH($D$3&amp;$D106,'[1]2024'!$B:$B,0),MATCH(S$4,'[1]2024'!$2:$2,0)),0)</f>
        <v>0</v>
      </c>
      <c r="T106" s="75">
        <v>0</v>
      </c>
      <c r="U106" s="280">
        <f t="shared" si="94"/>
        <v>0</v>
      </c>
      <c r="V106" s="281">
        <v>0</v>
      </c>
      <c r="W106" s="282">
        <v>0</v>
      </c>
      <c r="X106" s="282">
        <v>0</v>
      </c>
      <c r="Y106" s="282">
        <v>0</v>
      </c>
      <c r="Z106" s="282">
        <v>0</v>
      </c>
      <c r="AA106" s="282">
        <v>0</v>
      </c>
      <c r="AB106" s="282">
        <v>0</v>
      </c>
      <c r="AC106" s="282">
        <v>0</v>
      </c>
      <c r="AD106" s="282">
        <v>0</v>
      </c>
      <c r="AE106" s="282">
        <v>0</v>
      </c>
      <c r="AF106" s="282">
        <v>0</v>
      </c>
      <c r="AG106" s="283">
        <v>0</v>
      </c>
      <c r="AH106" s="280">
        <f t="shared" si="95"/>
        <v>0</v>
      </c>
      <c r="AI106" s="280"/>
      <c r="AJ106" s="280"/>
      <c r="AK106" s="280"/>
      <c r="AL106" s="280"/>
      <c r="AM106" s="280"/>
      <c r="AN106" s="280"/>
      <c r="AO106" s="280"/>
      <c r="AP106" s="280"/>
      <c r="AQ106" s="280"/>
      <c r="AR106" s="280"/>
      <c r="AS106" s="280"/>
      <c r="AT106" s="280"/>
      <c r="AU106" s="280">
        <f t="shared" si="60"/>
        <v>0</v>
      </c>
      <c r="AV106" s="280">
        <f t="shared" si="83"/>
        <v>0</v>
      </c>
      <c r="AW106" s="280">
        <f t="shared" si="84"/>
        <v>0</v>
      </c>
      <c r="AX106" s="280">
        <f t="shared" si="85"/>
        <v>0</v>
      </c>
      <c r="AY106" s="280">
        <f t="shared" si="96"/>
        <v>0</v>
      </c>
      <c r="AZ106" s="280">
        <f t="shared" si="97"/>
        <v>0</v>
      </c>
      <c r="BA106" s="280">
        <f t="shared" si="98"/>
        <v>0</v>
      </c>
      <c r="BB106" s="291"/>
      <c r="BC106" s="289" t="s">
        <v>52</v>
      </c>
      <c r="BD106" s="292"/>
      <c r="BE106" s="286">
        <v>0</v>
      </c>
      <c r="BF106" s="286">
        <v>0</v>
      </c>
      <c r="BG106" s="286">
        <v>1</v>
      </c>
      <c r="BH106" s="287">
        <f>G106</f>
        <v>0</v>
      </c>
    </row>
    <row r="107" spans="1:60" x14ac:dyDescent="0.3">
      <c r="A107" s="57" t="s">
        <v>202</v>
      </c>
      <c r="B107" s="256" t="s">
        <v>21</v>
      </c>
      <c r="C107" s="256"/>
      <c r="D107" s="257"/>
      <c r="E107" s="257"/>
      <c r="F107" s="272">
        <v>0</v>
      </c>
      <c r="G107" s="258">
        <f t="shared" ref="G107" si="100">SUM(G108:G114)</f>
        <v>0</v>
      </c>
      <c r="H107" s="259">
        <f t="shared" ref="H107:S107" si="101">SUM(H108:H114)</f>
        <v>0</v>
      </c>
      <c r="I107" s="260">
        <f t="shared" si="101"/>
        <v>0</v>
      </c>
      <c r="J107" s="260">
        <f t="shared" si="101"/>
        <v>0</v>
      </c>
      <c r="K107" s="260">
        <f t="shared" si="101"/>
        <v>0</v>
      </c>
      <c r="L107" s="260">
        <f t="shared" si="101"/>
        <v>0</v>
      </c>
      <c r="M107" s="260">
        <f t="shared" si="101"/>
        <v>0</v>
      </c>
      <c r="N107" s="260">
        <f t="shared" si="101"/>
        <v>0</v>
      </c>
      <c r="O107" s="260">
        <f t="shared" si="101"/>
        <v>0</v>
      </c>
      <c r="P107" s="260">
        <f t="shared" si="101"/>
        <v>0</v>
      </c>
      <c r="Q107" s="260">
        <f t="shared" si="101"/>
        <v>0</v>
      </c>
      <c r="R107" s="260">
        <f t="shared" si="101"/>
        <v>0</v>
      </c>
      <c r="S107" s="260">
        <f t="shared" si="101"/>
        <v>0</v>
      </c>
      <c r="T107" s="64">
        <v>0</v>
      </c>
      <c r="U107" s="258">
        <f t="shared" ref="U107:Z107" si="102">SUM(U108:U114)</f>
        <v>0</v>
      </c>
      <c r="V107" s="262">
        <f t="shared" si="102"/>
        <v>0</v>
      </c>
      <c r="W107" s="273">
        <f t="shared" si="102"/>
        <v>0</v>
      </c>
      <c r="X107" s="273">
        <f t="shared" si="102"/>
        <v>0</v>
      </c>
      <c r="Y107" s="273">
        <f t="shared" si="102"/>
        <v>0</v>
      </c>
      <c r="Z107" s="273">
        <f t="shared" si="102"/>
        <v>0</v>
      </c>
      <c r="AA107" s="273">
        <v>0</v>
      </c>
      <c r="AB107" s="273">
        <v>0</v>
      </c>
      <c r="AC107" s="273">
        <v>0</v>
      </c>
      <c r="AD107" s="273">
        <v>0</v>
      </c>
      <c r="AE107" s="273">
        <v>0</v>
      </c>
      <c r="AF107" s="273">
        <v>0</v>
      </c>
      <c r="AG107" s="274">
        <v>0</v>
      </c>
      <c r="AH107" s="258">
        <f t="shared" ref="AH107:AT107" si="103">SUM(AH108:AH114)</f>
        <v>0</v>
      </c>
      <c r="AI107" s="258">
        <f t="shared" si="103"/>
        <v>0</v>
      </c>
      <c r="AJ107" s="258">
        <f t="shared" si="103"/>
        <v>0</v>
      </c>
      <c r="AK107" s="258">
        <f t="shared" si="103"/>
        <v>0</v>
      </c>
      <c r="AL107" s="258">
        <f t="shared" si="103"/>
        <v>0</v>
      </c>
      <c r="AM107" s="258">
        <f t="shared" si="103"/>
        <v>0</v>
      </c>
      <c r="AN107" s="258">
        <f t="shared" si="103"/>
        <v>0</v>
      </c>
      <c r="AO107" s="258">
        <f t="shared" si="103"/>
        <v>0</v>
      </c>
      <c r="AP107" s="258">
        <f t="shared" si="103"/>
        <v>0</v>
      </c>
      <c r="AQ107" s="258">
        <f t="shared" si="103"/>
        <v>0</v>
      </c>
      <c r="AR107" s="258">
        <f t="shared" si="103"/>
        <v>0</v>
      </c>
      <c r="AS107" s="258">
        <f t="shared" si="103"/>
        <v>0</v>
      </c>
      <c r="AT107" s="258">
        <f t="shared" si="103"/>
        <v>0</v>
      </c>
      <c r="AU107" s="258">
        <f t="shared" si="60"/>
        <v>0</v>
      </c>
      <c r="AV107" s="258">
        <f t="shared" si="83"/>
        <v>0</v>
      </c>
      <c r="AW107" s="258">
        <f t="shared" si="84"/>
        <v>0</v>
      </c>
      <c r="AX107" s="258">
        <f t="shared" si="85"/>
        <v>0</v>
      </c>
      <c r="AY107" s="258">
        <f>SUM(AY108:AY114)</f>
        <v>0</v>
      </c>
      <c r="AZ107" s="258">
        <f t="shared" ref="AZ107:BA107" si="104">SUM(AZ108:AZ114)</f>
        <v>0</v>
      </c>
      <c r="BA107" s="258">
        <f t="shared" si="104"/>
        <v>0</v>
      </c>
      <c r="BB107" s="250"/>
      <c r="BC107" s="275"/>
      <c r="BD107" s="276"/>
      <c r="BE107" s="262">
        <f>SUM(BE108:BE114)</f>
        <v>0</v>
      </c>
      <c r="BF107" s="262">
        <f>SUM(BF108:BF114)</f>
        <v>0</v>
      </c>
      <c r="BG107" s="262">
        <v>0</v>
      </c>
      <c r="BH107" s="263">
        <f t="shared" si="86"/>
        <v>0</v>
      </c>
    </row>
    <row r="108" spans="1:60" outlineLevel="1" x14ac:dyDescent="0.3">
      <c r="A108" s="71" t="s">
        <v>203</v>
      </c>
      <c r="B108" s="238" t="s">
        <v>204</v>
      </c>
      <c r="C108" s="238" t="s">
        <v>31</v>
      </c>
      <c r="D108" s="239">
        <v>5111110</v>
      </c>
      <c r="E108" s="239" t="s">
        <v>205</v>
      </c>
      <c r="F108" s="277">
        <v>0</v>
      </c>
      <c r="G108" s="245">
        <f t="shared" ref="G108:G114" si="105">SUM(H108:S108)</f>
        <v>0</v>
      </c>
      <c r="H108" s="264">
        <f>IFERROR(INDEX('[1]2024'!$A:$Q,MATCH($A$3&amp;$D108,'[1]2024'!$B:$B,0),MATCH(H$4,'[1]2024'!$2:$2,0)),0)+IFERROR(INDEX('[1]2024'!$A:$Q,MATCH($B$3&amp;$D108,'[1]2024'!$B:$B,0),MATCH(H$4,'[1]2024'!$2:$2,0)),0)++IFERROR(INDEX('[1]2024'!$A:$Q,MATCH($C$3&amp;$D108,'[1]2024'!$B:$B,0),MATCH(H$4,'[1]2024'!$2:$2,0)),0)++IFERROR(INDEX('[1]2024'!$A:$Q,MATCH($D$3&amp;$D108,'[1]2024'!$B:$B,0),MATCH(H$4,'[1]2024'!$2:$2,0)),0)</f>
        <v>0</v>
      </c>
      <c r="I108" s="264">
        <f>IFERROR(INDEX('[1]2024'!$A:$Q,MATCH($A$3&amp;$D108,'[1]2024'!$B:$B,0),MATCH(I$4,'[1]2024'!$2:$2,0)),0)+IFERROR(INDEX('[1]2024'!$A:$Q,MATCH($B$3&amp;$D108,'[1]2024'!$B:$B,0),MATCH(I$4,'[1]2024'!$2:$2,0)),0)++IFERROR(INDEX('[1]2024'!$A:$Q,MATCH($C$3&amp;$D108,'[1]2024'!$B:$B,0),MATCH(I$4,'[1]2024'!$2:$2,0)),0)++IFERROR(INDEX('[1]2024'!$A:$Q,MATCH($D$3&amp;$D108,'[1]2024'!$B:$B,0),MATCH(I$4,'[1]2024'!$2:$2,0)),0)</f>
        <v>0</v>
      </c>
      <c r="J108" s="264">
        <f>IFERROR(INDEX('[1]2024'!$A:$Q,MATCH($A$3&amp;$D108,'[1]2024'!$B:$B,0),MATCH(J$4,'[1]2024'!$2:$2,0)),0)+IFERROR(INDEX('[1]2024'!$A:$Q,MATCH($B$3&amp;$D108,'[1]2024'!$B:$B,0),MATCH(J$4,'[1]2024'!$2:$2,0)),0)++IFERROR(INDEX('[1]2024'!$A:$Q,MATCH($C$3&amp;$D108,'[1]2024'!$B:$B,0),MATCH(J$4,'[1]2024'!$2:$2,0)),0)++IFERROR(INDEX('[1]2024'!$A:$Q,MATCH($D$3&amp;$D108,'[1]2024'!$B:$B,0),MATCH(J$4,'[1]2024'!$2:$2,0)),0)</f>
        <v>0</v>
      </c>
      <c r="K108" s="264">
        <f>IFERROR(INDEX('[1]2024'!$A:$Q,MATCH($A$3&amp;$D108,'[1]2024'!$B:$B,0),MATCH(K$4,'[1]2024'!$2:$2,0)),0)+IFERROR(INDEX('[1]2024'!$A:$Q,MATCH($B$3&amp;$D108,'[1]2024'!$B:$B,0),MATCH(K$4,'[1]2024'!$2:$2,0)),0)++IFERROR(INDEX('[1]2024'!$A:$Q,MATCH($C$3&amp;$D108,'[1]2024'!$B:$B,0),MATCH(K$4,'[1]2024'!$2:$2,0)),0)++IFERROR(INDEX('[1]2024'!$A:$Q,MATCH($D$3&amp;$D108,'[1]2024'!$B:$B,0),MATCH(K$4,'[1]2024'!$2:$2,0)),0)</f>
        <v>0</v>
      </c>
      <c r="L108" s="264">
        <f>IFERROR(INDEX('[1]2024'!$A:$Q,MATCH($A$3&amp;$D108,'[1]2024'!$B:$B,0),MATCH(L$4,'[1]2024'!$2:$2,0)),0)+IFERROR(INDEX('[1]2024'!$A:$Q,MATCH($B$3&amp;$D108,'[1]2024'!$B:$B,0),MATCH(L$4,'[1]2024'!$2:$2,0)),0)++IFERROR(INDEX('[1]2024'!$A:$Q,MATCH($C$3&amp;$D108,'[1]2024'!$B:$B,0),MATCH(L$4,'[1]2024'!$2:$2,0)),0)++IFERROR(INDEX('[1]2024'!$A:$Q,MATCH($D$3&amp;$D108,'[1]2024'!$B:$B,0),MATCH(L$4,'[1]2024'!$2:$2,0)),0)</f>
        <v>0</v>
      </c>
      <c r="M108" s="264">
        <f>IFERROR(INDEX('[1]2024'!$A:$Q,MATCH($A$3&amp;$D108,'[1]2024'!$B:$B,0),MATCH(M$4,'[1]2024'!$2:$2,0)),0)+IFERROR(INDEX('[1]2024'!$A:$Q,MATCH($B$3&amp;$D108,'[1]2024'!$B:$B,0),MATCH(M$4,'[1]2024'!$2:$2,0)),0)++IFERROR(INDEX('[1]2024'!$A:$Q,MATCH($C$3&amp;$D108,'[1]2024'!$B:$B,0),MATCH(M$4,'[1]2024'!$2:$2,0)),0)++IFERROR(INDEX('[1]2024'!$A:$Q,MATCH($D$3&amp;$D108,'[1]2024'!$B:$B,0),MATCH(M$4,'[1]2024'!$2:$2,0)),0)</f>
        <v>0</v>
      </c>
      <c r="N108" s="264">
        <f>IFERROR(INDEX('[1]2024'!$A:$Q,MATCH($A$3&amp;$D108,'[1]2024'!$B:$B,0),MATCH(N$4,'[1]2024'!$2:$2,0)),0)+IFERROR(INDEX('[1]2024'!$A:$Q,MATCH($B$3&amp;$D108,'[1]2024'!$B:$B,0),MATCH(N$4,'[1]2024'!$2:$2,0)),0)++IFERROR(INDEX('[1]2024'!$A:$Q,MATCH($C$3&amp;$D108,'[1]2024'!$B:$B,0),MATCH(N$4,'[1]2024'!$2:$2,0)),0)++IFERROR(INDEX('[1]2024'!$A:$Q,MATCH($D$3&amp;$D108,'[1]2024'!$B:$B,0),MATCH(N$4,'[1]2024'!$2:$2,0)),0)</f>
        <v>0</v>
      </c>
      <c r="O108" s="264">
        <f>IFERROR(INDEX('[1]2024'!$A:$Q,MATCH($A$3&amp;$D108,'[1]2024'!$B:$B,0),MATCH(O$4,'[1]2024'!$2:$2,0)),0)+IFERROR(INDEX('[1]2024'!$A:$Q,MATCH($B$3&amp;$D108,'[1]2024'!$B:$B,0),MATCH(O$4,'[1]2024'!$2:$2,0)),0)++IFERROR(INDEX('[1]2024'!$A:$Q,MATCH($C$3&amp;$D108,'[1]2024'!$B:$B,0),MATCH(O$4,'[1]2024'!$2:$2,0)),0)++IFERROR(INDEX('[1]2024'!$A:$Q,MATCH($D$3&amp;$D108,'[1]2024'!$B:$B,0),MATCH(O$4,'[1]2024'!$2:$2,0)),0)</f>
        <v>0</v>
      </c>
      <c r="P108" s="264">
        <f>IFERROR(INDEX('[1]2024'!$A:$Q,MATCH($A$3&amp;$D108,'[1]2024'!$B:$B,0),MATCH(P$4,'[1]2024'!$2:$2,0)),0)+IFERROR(INDEX('[1]2024'!$A:$Q,MATCH($B$3&amp;$D108,'[1]2024'!$B:$B,0),MATCH(P$4,'[1]2024'!$2:$2,0)),0)++IFERROR(INDEX('[1]2024'!$A:$Q,MATCH($C$3&amp;$D108,'[1]2024'!$B:$B,0),MATCH(P$4,'[1]2024'!$2:$2,0)),0)++IFERROR(INDEX('[1]2024'!$A:$Q,MATCH($D$3&amp;$D108,'[1]2024'!$B:$B,0),MATCH(P$4,'[1]2024'!$2:$2,0)),0)</f>
        <v>0</v>
      </c>
      <c r="Q108" s="264">
        <f>IFERROR(INDEX('[1]2024'!$A:$Q,MATCH($A$3&amp;$D108,'[1]2024'!$B:$B,0),MATCH(Q$4,'[1]2024'!$2:$2,0)),0)+IFERROR(INDEX('[1]2024'!$A:$Q,MATCH($B$3&amp;$D108,'[1]2024'!$B:$B,0),MATCH(Q$4,'[1]2024'!$2:$2,0)),0)++IFERROR(INDEX('[1]2024'!$A:$Q,MATCH($C$3&amp;$D108,'[1]2024'!$B:$B,0),MATCH(Q$4,'[1]2024'!$2:$2,0)),0)++IFERROR(INDEX('[1]2024'!$A:$Q,MATCH($D$3&amp;$D108,'[1]2024'!$B:$B,0),MATCH(Q$4,'[1]2024'!$2:$2,0)),0)</f>
        <v>0</v>
      </c>
      <c r="R108" s="264">
        <f>IFERROR(INDEX('[1]2024'!$A:$Q,MATCH($A$3&amp;$D108,'[1]2024'!$B:$B,0),MATCH(R$4,'[1]2024'!$2:$2,0)),0)+IFERROR(INDEX('[1]2024'!$A:$Q,MATCH($B$3&amp;$D108,'[1]2024'!$B:$B,0),MATCH(R$4,'[1]2024'!$2:$2,0)),0)++IFERROR(INDEX('[1]2024'!$A:$Q,MATCH($C$3&amp;$D108,'[1]2024'!$B:$B,0),MATCH(R$4,'[1]2024'!$2:$2,0)),0)++IFERROR(INDEX('[1]2024'!$A:$Q,MATCH($D$3&amp;$D108,'[1]2024'!$B:$B,0),MATCH(R$4,'[1]2024'!$2:$2,0)),0)</f>
        <v>0</v>
      </c>
      <c r="S108" s="264">
        <f>IFERROR(INDEX('[1]2024'!$A:$Q,MATCH($A$3&amp;$D108,'[1]2024'!$B:$B,0),MATCH(S$4,'[1]2024'!$2:$2,0)),0)+IFERROR(INDEX('[1]2024'!$A:$Q,MATCH($B$3&amp;$D108,'[1]2024'!$B:$B,0),MATCH(S$4,'[1]2024'!$2:$2,0)),0)++IFERROR(INDEX('[1]2024'!$A:$Q,MATCH($C$3&amp;$D108,'[1]2024'!$B:$B,0),MATCH(S$4,'[1]2024'!$2:$2,0)),0)++IFERROR(INDEX('[1]2024'!$A:$Q,MATCH($D$3&amp;$D108,'[1]2024'!$B:$B,0),MATCH(S$4,'[1]2024'!$2:$2,0)),0)</f>
        <v>0</v>
      </c>
      <c r="T108" s="75">
        <v>0</v>
      </c>
      <c r="U108" s="245">
        <f t="shared" ref="U108:U114" si="106">SUM(V108:AG108)</f>
        <v>0</v>
      </c>
      <c r="V108" s="246">
        <v>0</v>
      </c>
      <c r="W108" s="247">
        <v>0</v>
      </c>
      <c r="X108" s="247">
        <v>0</v>
      </c>
      <c r="Y108" s="247">
        <v>0</v>
      </c>
      <c r="Z108" s="247">
        <v>0</v>
      </c>
      <c r="AA108" s="247">
        <v>0</v>
      </c>
      <c r="AB108" s="247">
        <v>0</v>
      </c>
      <c r="AC108" s="247">
        <v>0</v>
      </c>
      <c r="AD108" s="247">
        <v>0</v>
      </c>
      <c r="AE108" s="247">
        <v>0</v>
      </c>
      <c r="AF108" s="247">
        <v>0</v>
      </c>
      <c r="AG108" s="248">
        <v>0</v>
      </c>
      <c r="AH108" s="245">
        <f t="shared" ref="AH108:AH114" si="107">SUM(AI108:AT108)</f>
        <v>0</v>
      </c>
      <c r="AI108" s="245"/>
      <c r="AJ108" s="245"/>
      <c r="AK108" s="245"/>
      <c r="AL108" s="245"/>
      <c r="AM108" s="245"/>
      <c r="AN108" s="245"/>
      <c r="AO108" s="245"/>
      <c r="AP108" s="245"/>
      <c r="AQ108" s="245"/>
      <c r="AR108" s="245"/>
      <c r="AS108" s="245"/>
      <c r="AT108" s="245"/>
      <c r="AU108" s="245">
        <f t="shared" si="60"/>
        <v>0</v>
      </c>
      <c r="AV108" s="245">
        <f t="shared" si="83"/>
        <v>0</v>
      </c>
      <c r="AW108" s="245">
        <f t="shared" si="84"/>
        <v>0</v>
      </c>
      <c r="AX108" s="245">
        <f t="shared" si="85"/>
        <v>0</v>
      </c>
      <c r="AY108" s="245">
        <f t="shared" ref="AY108:AY114" si="108">IF($BC108="O",1.05*$AH108,$AH108)</f>
        <v>0</v>
      </c>
      <c r="AZ108" s="245">
        <f t="shared" ref="AZ108:AZ114" si="109">IF($BC108="O",1.05*$AY108,$AY108)</f>
        <v>0</v>
      </c>
      <c r="BA108" s="245">
        <f t="shared" ref="BA108:BA114" si="110">IF($BC108="O",1.05*$AZ108,$AZ108)</f>
        <v>0</v>
      </c>
      <c r="BB108" s="250"/>
      <c r="BC108" s="251" t="s">
        <v>24</v>
      </c>
      <c r="BD108" s="261"/>
      <c r="BE108" s="264">
        <v>0</v>
      </c>
      <c r="BF108" s="264">
        <v>0</v>
      </c>
      <c r="BG108" s="264">
        <v>0</v>
      </c>
      <c r="BH108" s="265">
        <f t="shared" si="86"/>
        <v>0</v>
      </c>
    </row>
    <row r="109" spans="1:60" outlineLevel="1" x14ac:dyDescent="0.3">
      <c r="A109" s="71" t="s">
        <v>206</v>
      </c>
      <c r="B109" s="238" t="s">
        <v>204</v>
      </c>
      <c r="C109" s="238" t="s">
        <v>31</v>
      </c>
      <c r="D109" s="239">
        <v>5111120</v>
      </c>
      <c r="E109" s="239" t="s">
        <v>205</v>
      </c>
      <c r="F109" s="277">
        <v>0</v>
      </c>
      <c r="G109" s="245">
        <f t="shared" si="105"/>
        <v>0</v>
      </c>
      <c r="H109" s="264">
        <f>IFERROR(INDEX('[1]2024'!$A:$Q,MATCH($A$3&amp;$D109,'[1]2024'!$B:$B,0),MATCH(H$4,'[1]2024'!$2:$2,0)),0)+IFERROR(INDEX('[1]2024'!$A:$Q,MATCH($B$3&amp;$D109,'[1]2024'!$B:$B,0),MATCH(H$4,'[1]2024'!$2:$2,0)),0)++IFERROR(INDEX('[1]2024'!$A:$Q,MATCH($C$3&amp;$D109,'[1]2024'!$B:$B,0),MATCH(H$4,'[1]2024'!$2:$2,0)),0)++IFERROR(INDEX('[1]2024'!$A:$Q,MATCH($D$3&amp;$D109,'[1]2024'!$B:$B,0),MATCH(H$4,'[1]2024'!$2:$2,0)),0)</f>
        <v>0</v>
      </c>
      <c r="I109" s="264">
        <f>IFERROR(INDEX('[1]2024'!$A:$Q,MATCH($A$3&amp;$D109,'[1]2024'!$B:$B,0),MATCH(I$4,'[1]2024'!$2:$2,0)),0)+IFERROR(INDEX('[1]2024'!$A:$Q,MATCH($B$3&amp;$D109,'[1]2024'!$B:$B,0),MATCH(I$4,'[1]2024'!$2:$2,0)),0)++IFERROR(INDEX('[1]2024'!$A:$Q,MATCH($C$3&amp;$D109,'[1]2024'!$B:$B,0),MATCH(I$4,'[1]2024'!$2:$2,0)),0)++IFERROR(INDEX('[1]2024'!$A:$Q,MATCH($D$3&amp;$D109,'[1]2024'!$B:$B,0),MATCH(I$4,'[1]2024'!$2:$2,0)),0)</f>
        <v>0</v>
      </c>
      <c r="J109" s="264">
        <f>IFERROR(INDEX('[1]2024'!$A:$Q,MATCH($A$3&amp;$D109,'[1]2024'!$B:$B,0),MATCH(J$4,'[1]2024'!$2:$2,0)),0)+IFERROR(INDEX('[1]2024'!$A:$Q,MATCH($B$3&amp;$D109,'[1]2024'!$B:$B,0),MATCH(J$4,'[1]2024'!$2:$2,0)),0)++IFERROR(INDEX('[1]2024'!$A:$Q,MATCH($C$3&amp;$D109,'[1]2024'!$B:$B,0),MATCH(J$4,'[1]2024'!$2:$2,0)),0)++IFERROR(INDEX('[1]2024'!$A:$Q,MATCH($D$3&amp;$D109,'[1]2024'!$B:$B,0),MATCH(J$4,'[1]2024'!$2:$2,0)),0)</f>
        <v>0</v>
      </c>
      <c r="K109" s="264">
        <f>IFERROR(INDEX('[1]2024'!$A:$Q,MATCH($A$3&amp;$D109,'[1]2024'!$B:$B,0),MATCH(K$4,'[1]2024'!$2:$2,0)),0)+IFERROR(INDEX('[1]2024'!$A:$Q,MATCH($B$3&amp;$D109,'[1]2024'!$B:$B,0),MATCH(K$4,'[1]2024'!$2:$2,0)),0)++IFERROR(INDEX('[1]2024'!$A:$Q,MATCH($C$3&amp;$D109,'[1]2024'!$B:$B,0),MATCH(K$4,'[1]2024'!$2:$2,0)),0)++IFERROR(INDEX('[1]2024'!$A:$Q,MATCH($D$3&amp;$D109,'[1]2024'!$B:$B,0),MATCH(K$4,'[1]2024'!$2:$2,0)),0)</f>
        <v>0</v>
      </c>
      <c r="L109" s="264">
        <f>IFERROR(INDEX('[1]2024'!$A:$Q,MATCH($A$3&amp;$D109,'[1]2024'!$B:$B,0),MATCH(L$4,'[1]2024'!$2:$2,0)),0)+IFERROR(INDEX('[1]2024'!$A:$Q,MATCH($B$3&amp;$D109,'[1]2024'!$B:$B,0),MATCH(L$4,'[1]2024'!$2:$2,0)),0)++IFERROR(INDEX('[1]2024'!$A:$Q,MATCH($C$3&amp;$D109,'[1]2024'!$B:$B,0),MATCH(L$4,'[1]2024'!$2:$2,0)),0)++IFERROR(INDEX('[1]2024'!$A:$Q,MATCH($D$3&amp;$D109,'[1]2024'!$B:$B,0),MATCH(L$4,'[1]2024'!$2:$2,0)),0)</f>
        <v>0</v>
      </c>
      <c r="M109" s="264">
        <f>IFERROR(INDEX('[1]2024'!$A:$Q,MATCH($A$3&amp;$D109,'[1]2024'!$B:$B,0),MATCH(M$4,'[1]2024'!$2:$2,0)),0)+IFERROR(INDEX('[1]2024'!$A:$Q,MATCH($B$3&amp;$D109,'[1]2024'!$B:$B,0),MATCH(M$4,'[1]2024'!$2:$2,0)),0)++IFERROR(INDEX('[1]2024'!$A:$Q,MATCH($C$3&amp;$D109,'[1]2024'!$B:$B,0),MATCH(M$4,'[1]2024'!$2:$2,0)),0)++IFERROR(INDEX('[1]2024'!$A:$Q,MATCH($D$3&amp;$D109,'[1]2024'!$B:$B,0),MATCH(M$4,'[1]2024'!$2:$2,0)),0)</f>
        <v>0</v>
      </c>
      <c r="N109" s="264">
        <f>IFERROR(INDEX('[1]2024'!$A:$Q,MATCH($A$3&amp;$D109,'[1]2024'!$B:$B,0),MATCH(N$4,'[1]2024'!$2:$2,0)),0)+IFERROR(INDEX('[1]2024'!$A:$Q,MATCH($B$3&amp;$D109,'[1]2024'!$B:$B,0),MATCH(N$4,'[1]2024'!$2:$2,0)),0)++IFERROR(INDEX('[1]2024'!$A:$Q,MATCH($C$3&amp;$D109,'[1]2024'!$B:$B,0),MATCH(N$4,'[1]2024'!$2:$2,0)),0)++IFERROR(INDEX('[1]2024'!$A:$Q,MATCH($D$3&amp;$D109,'[1]2024'!$B:$B,0),MATCH(N$4,'[1]2024'!$2:$2,0)),0)</f>
        <v>0</v>
      </c>
      <c r="O109" s="264">
        <f>IFERROR(INDEX('[1]2024'!$A:$Q,MATCH($A$3&amp;$D109,'[1]2024'!$B:$B,0),MATCH(O$4,'[1]2024'!$2:$2,0)),0)+IFERROR(INDEX('[1]2024'!$A:$Q,MATCH($B$3&amp;$D109,'[1]2024'!$B:$B,0),MATCH(O$4,'[1]2024'!$2:$2,0)),0)++IFERROR(INDEX('[1]2024'!$A:$Q,MATCH($C$3&amp;$D109,'[1]2024'!$B:$B,0),MATCH(O$4,'[1]2024'!$2:$2,0)),0)++IFERROR(INDEX('[1]2024'!$A:$Q,MATCH($D$3&amp;$D109,'[1]2024'!$B:$B,0),MATCH(O$4,'[1]2024'!$2:$2,0)),0)</f>
        <v>0</v>
      </c>
      <c r="P109" s="264">
        <f>IFERROR(INDEX('[1]2024'!$A:$Q,MATCH($A$3&amp;$D109,'[1]2024'!$B:$B,0),MATCH(P$4,'[1]2024'!$2:$2,0)),0)+IFERROR(INDEX('[1]2024'!$A:$Q,MATCH($B$3&amp;$D109,'[1]2024'!$B:$B,0),MATCH(P$4,'[1]2024'!$2:$2,0)),0)++IFERROR(INDEX('[1]2024'!$A:$Q,MATCH($C$3&amp;$D109,'[1]2024'!$B:$B,0),MATCH(P$4,'[1]2024'!$2:$2,0)),0)++IFERROR(INDEX('[1]2024'!$A:$Q,MATCH($D$3&amp;$D109,'[1]2024'!$B:$B,0),MATCH(P$4,'[1]2024'!$2:$2,0)),0)</f>
        <v>0</v>
      </c>
      <c r="Q109" s="264">
        <f>IFERROR(INDEX('[1]2024'!$A:$Q,MATCH($A$3&amp;$D109,'[1]2024'!$B:$B,0),MATCH(Q$4,'[1]2024'!$2:$2,0)),0)+IFERROR(INDEX('[1]2024'!$A:$Q,MATCH($B$3&amp;$D109,'[1]2024'!$B:$B,0),MATCH(Q$4,'[1]2024'!$2:$2,0)),0)++IFERROR(INDEX('[1]2024'!$A:$Q,MATCH($C$3&amp;$D109,'[1]2024'!$B:$B,0),MATCH(Q$4,'[1]2024'!$2:$2,0)),0)++IFERROR(INDEX('[1]2024'!$A:$Q,MATCH($D$3&amp;$D109,'[1]2024'!$B:$B,0),MATCH(Q$4,'[1]2024'!$2:$2,0)),0)</f>
        <v>0</v>
      </c>
      <c r="R109" s="264">
        <f>IFERROR(INDEX('[1]2024'!$A:$Q,MATCH($A$3&amp;$D109,'[1]2024'!$B:$B,0),MATCH(R$4,'[1]2024'!$2:$2,0)),0)+IFERROR(INDEX('[1]2024'!$A:$Q,MATCH($B$3&amp;$D109,'[1]2024'!$B:$B,0),MATCH(R$4,'[1]2024'!$2:$2,0)),0)++IFERROR(INDEX('[1]2024'!$A:$Q,MATCH($C$3&amp;$D109,'[1]2024'!$B:$B,0),MATCH(R$4,'[1]2024'!$2:$2,0)),0)++IFERROR(INDEX('[1]2024'!$A:$Q,MATCH($D$3&amp;$D109,'[1]2024'!$B:$B,0),MATCH(R$4,'[1]2024'!$2:$2,0)),0)</f>
        <v>0</v>
      </c>
      <c r="S109" s="264">
        <f>IFERROR(INDEX('[1]2024'!$A:$Q,MATCH($A$3&amp;$D109,'[1]2024'!$B:$B,0),MATCH(S$4,'[1]2024'!$2:$2,0)),0)+IFERROR(INDEX('[1]2024'!$A:$Q,MATCH($B$3&amp;$D109,'[1]2024'!$B:$B,0),MATCH(S$4,'[1]2024'!$2:$2,0)),0)++IFERROR(INDEX('[1]2024'!$A:$Q,MATCH($C$3&amp;$D109,'[1]2024'!$B:$B,0),MATCH(S$4,'[1]2024'!$2:$2,0)),0)++IFERROR(INDEX('[1]2024'!$A:$Q,MATCH($D$3&amp;$D109,'[1]2024'!$B:$B,0),MATCH(S$4,'[1]2024'!$2:$2,0)),0)</f>
        <v>0</v>
      </c>
      <c r="T109" s="75">
        <v>0</v>
      </c>
      <c r="U109" s="245">
        <f t="shared" si="106"/>
        <v>0</v>
      </c>
      <c r="V109" s="246">
        <v>0</v>
      </c>
      <c r="W109" s="247">
        <v>0</v>
      </c>
      <c r="X109" s="247">
        <v>0</v>
      </c>
      <c r="Y109" s="247">
        <v>0</v>
      </c>
      <c r="Z109" s="247">
        <v>0</v>
      </c>
      <c r="AA109" s="247">
        <v>0</v>
      </c>
      <c r="AB109" s="247">
        <v>0</v>
      </c>
      <c r="AC109" s="247">
        <v>0</v>
      </c>
      <c r="AD109" s="247">
        <v>0</v>
      </c>
      <c r="AE109" s="247">
        <v>0</v>
      </c>
      <c r="AF109" s="247">
        <v>0</v>
      </c>
      <c r="AG109" s="248">
        <v>0</v>
      </c>
      <c r="AH109" s="245">
        <f t="shared" si="107"/>
        <v>0</v>
      </c>
      <c r="AI109" s="245"/>
      <c r="AJ109" s="245"/>
      <c r="AK109" s="245"/>
      <c r="AL109" s="245"/>
      <c r="AM109" s="245"/>
      <c r="AN109" s="245"/>
      <c r="AO109" s="245"/>
      <c r="AP109" s="245"/>
      <c r="AQ109" s="245"/>
      <c r="AR109" s="245"/>
      <c r="AS109" s="245"/>
      <c r="AT109" s="245"/>
      <c r="AU109" s="245">
        <f t="shared" si="60"/>
        <v>0</v>
      </c>
      <c r="AV109" s="245">
        <f t="shared" si="83"/>
        <v>0</v>
      </c>
      <c r="AW109" s="245">
        <f t="shared" si="84"/>
        <v>0</v>
      </c>
      <c r="AX109" s="245">
        <f t="shared" si="85"/>
        <v>0</v>
      </c>
      <c r="AY109" s="245">
        <f t="shared" si="108"/>
        <v>0</v>
      </c>
      <c r="AZ109" s="245">
        <f t="shared" si="109"/>
        <v>0</v>
      </c>
      <c r="BA109" s="245">
        <f t="shared" si="110"/>
        <v>0</v>
      </c>
      <c r="BB109" s="250"/>
      <c r="BC109" s="251" t="s">
        <v>24</v>
      </c>
      <c r="BD109" s="261"/>
      <c r="BE109" s="264">
        <v>0</v>
      </c>
      <c r="BF109" s="264">
        <v>0</v>
      </c>
      <c r="BG109" s="264">
        <v>0</v>
      </c>
      <c r="BH109" s="265">
        <f t="shared" si="86"/>
        <v>0</v>
      </c>
    </row>
    <row r="110" spans="1:60" outlineLevel="1" x14ac:dyDescent="0.3">
      <c r="A110" s="71" t="s">
        <v>207</v>
      </c>
      <c r="B110" s="238" t="s">
        <v>204</v>
      </c>
      <c r="C110" s="238" t="s">
        <v>31</v>
      </c>
      <c r="D110" s="239">
        <v>5111130</v>
      </c>
      <c r="E110" s="239" t="s">
        <v>205</v>
      </c>
      <c r="F110" s="277">
        <v>0</v>
      </c>
      <c r="G110" s="245">
        <f t="shared" si="105"/>
        <v>0</v>
      </c>
      <c r="H110" s="264">
        <f>IFERROR(INDEX('[1]2024'!$A:$Q,MATCH($A$3&amp;$D110,'[1]2024'!$B:$B,0),MATCH(H$4,'[1]2024'!$2:$2,0)),0)+IFERROR(INDEX('[1]2024'!$A:$Q,MATCH($B$3&amp;$D110,'[1]2024'!$B:$B,0),MATCH(H$4,'[1]2024'!$2:$2,0)),0)++IFERROR(INDEX('[1]2024'!$A:$Q,MATCH($C$3&amp;$D110,'[1]2024'!$B:$B,0),MATCH(H$4,'[1]2024'!$2:$2,0)),0)++IFERROR(INDEX('[1]2024'!$A:$Q,MATCH($D$3&amp;$D110,'[1]2024'!$B:$B,0),MATCH(H$4,'[1]2024'!$2:$2,0)),0)</f>
        <v>0</v>
      </c>
      <c r="I110" s="264">
        <f>IFERROR(INDEX('[1]2024'!$A:$Q,MATCH($A$3&amp;$D110,'[1]2024'!$B:$B,0),MATCH(I$4,'[1]2024'!$2:$2,0)),0)+IFERROR(INDEX('[1]2024'!$A:$Q,MATCH($B$3&amp;$D110,'[1]2024'!$B:$B,0),MATCH(I$4,'[1]2024'!$2:$2,0)),0)++IFERROR(INDEX('[1]2024'!$A:$Q,MATCH($C$3&amp;$D110,'[1]2024'!$B:$B,0),MATCH(I$4,'[1]2024'!$2:$2,0)),0)++IFERROR(INDEX('[1]2024'!$A:$Q,MATCH($D$3&amp;$D110,'[1]2024'!$B:$B,0),MATCH(I$4,'[1]2024'!$2:$2,0)),0)</f>
        <v>0</v>
      </c>
      <c r="J110" s="264">
        <f>IFERROR(INDEX('[1]2024'!$A:$Q,MATCH($A$3&amp;$D110,'[1]2024'!$B:$B,0),MATCH(J$4,'[1]2024'!$2:$2,0)),0)+IFERROR(INDEX('[1]2024'!$A:$Q,MATCH($B$3&amp;$D110,'[1]2024'!$B:$B,0),MATCH(J$4,'[1]2024'!$2:$2,0)),0)++IFERROR(INDEX('[1]2024'!$A:$Q,MATCH($C$3&amp;$D110,'[1]2024'!$B:$B,0),MATCH(J$4,'[1]2024'!$2:$2,0)),0)++IFERROR(INDEX('[1]2024'!$A:$Q,MATCH($D$3&amp;$D110,'[1]2024'!$B:$B,0),MATCH(J$4,'[1]2024'!$2:$2,0)),0)</f>
        <v>0</v>
      </c>
      <c r="K110" s="264">
        <f>IFERROR(INDEX('[1]2024'!$A:$Q,MATCH($A$3&amp;$D110,'[1]2024'!$B:$B,0),MATCH(K$4,'[1]2024'!$2:$2,0)),0)+IFERROR(INDEX('[1]2024'!$A:$Q,MATCH($B$3&amp;$D110,'[1]2024'!$B:$B,0),MATCH(K$4,'[1]2024'!$2:$2,0)),0)++IFERROR(INDEX('[1]2024'!$A:$Q,MATCH($C$3&amp;$D110,'[1]2024'!$B:$B,0),MATCH(K$4,'[1]2024'!$2:$2,0)),0)++IFERROR(INDEX('[1]2024'!$A:$Q,MATCH($D$3&amp;$D110,'[1]2024'!$B:$B,0),MATCH(K$4,'[1]2024'!$2:$2,0)),0)</f>
        <v>0</v>
      </c>
      <c r="L110" s="264">
        <f>IFERROR(INDEX('[1]2024'!$A:$Q,MATCH($A$3&amp;$D110,'[1]2024'!$B:$B,0),MATCH(L$4,'[1]2024'!$2:$2,0)),0)+IFERROR(INDEX('[1]2024'!$A:$Q,MATCH($B$3&amp;$D110,'[1]2024'!$B:$B,0),MATCH(L$4,'[1]2024'!$2:$2,0)),0)++IFERROR(INDEX('[1]2024'!$A:$Q,MATCH($C$3&amp;$D110,'[1]2024'!$B:$B,0),MATCH(L$4,'[1]2024'!$2:$2,0)),0)++IFERROR(INDEX('[1]2024'!$A:$Q,MATCH($D$3&amp;$D110,'[1]2024'!$B:$B,0),MATCH(L$4,'[1]2024'!$2:$2,0)),0)</f>
        <v>0</v>
      </c>
      <c r="M110" s="264">
        <f>IFERROR(INDEX('[1]2024'!$A:$Q,MATCH($A$3&amp;$D110,'[1]2024'!$B:$B,0),MATCH(M$4,'[1]2024'!$2:$2,0)),0)+IFERROR(INDEX('[1]2024'!$A:$Q,MATCH($B$3&amp;$D110,'[1]2024'!$B:$B,0),MATCH(M$4,'[1]2024'!$2:$2,0)),0)++IFERROR(INDEX('[1]2024'!$A:$Q,MATCH($C$3&amp;$D110,'[1]2024'!$B:$B,0),MATCH(M$4,'[1]2024'!$2:$2,0)),0)++IFERROR(INDEX('[1]2024'!$A:$Q,MATCH($D$3&amp;$D110,'[1]2024'!$B:$B,0),MATCH(M$4,'[1]2024'!$2:$2,0)),0)</f>
        <v>0</v>
      </c>
      <c r="N110" s="264">
        <f>IFERROR(INDEX('[1]2024'!$A:$Q,MATCH($A$3&amp;$D110,'[1]2024'!$B:$B,0),MATCH(N$4,'[1]2024'!$2:$2,0)),0)+IFERROR(INDEX('[1]2024'!$A:$Q,MATCH($B$3&amp;$D110,'[1]2024'!$B:$B,0),MATCH(N$4,'[1]2024'!$2:$2,0)),0)++IFERROR(INDEX('[1]2024'!$A:$Q,MATCH($C$3&amp;$D110,'[1]2024'!$B:$B,0),MATCH(N$4,'[1]2024'!$2:$2,0)),0)++IFERROR(INDEX('[1]2024'!$A:$Q,MATCH($D$3&amp;$D110,'[1]2024'!$B:$B,0),MATCH(N$4,'[1]2024'!$2:$2,0)),0)</f>
        <v>0</v>
      </c>
      <c r="O110" s="264">
        <f>IFERROR(INDEX('[1]2024'!$A:$Q,MATCH($A$3&amp;$D110,'[1]2024'!$B:$B,0),MATCH(O$4,'[1]2024'!$2:$2,0)),0)+IFERROR(INDEX('[1]2024'!$A:$Q,MATCH($B$3&amp;$D110,'[1]2024'!$B:$B,0),MATCH(O$4,'[1]2024'!$2:$2,0)),0)++IFERROR(INDEX('[1]2024'!$A:$Q,MATCH($C$3&amp;$D110,'[1]2024'!$B:$B,0),MATCH(O$4,'[1]2024'!$2:$2,0)),0)++IFERROR(INDEX('[1]2024'!$A:$Q,MATCH($D$3&amp;$D110,'[1]2024'!$B:$B,0),MATCH(O$4,'[1]2024'!$2:$2,0)),0)</f>
        <v>0</v>
      </c>
      <c r="P110" s="264">
        <f>IFERROR(INDEX('[1]2024'!$A:$Q,MATCH($A$3&amp;$D110,'[1]2024'!$B:$B,0),MATCH(P$4,'[1]2024'!$2:$2,0)),0)+IFERROR(INDEX('[1]2024'!$A:$Q,MATCH($B$3&amp;$D110,'[1]2024'!$B:$B,0),MATCH(P$4,'[1]2024'!$2:$2,0)),0)++IFERROR(INDEX('[1]2024'!$A:$Q,MATCH($C$3&amp;$D110,'[1]2024'!$B:$B,0),MATCH(P$4,'[1]2024'!$2:$2,0)),0)++IFERROR(INDEX('[1]2024'!$A:$Q,MATCH($D$3&amp;$D110,'[1]2024'!$B:$B,0),MATCH(P$4,'[1]2024'!$2:$2,0)),0)</f>
        <v>0</v>
      </c>
      <c r="Q110" s="264">
        <f>IFERROR(INDEX('[1]2024'!$A:$Q,MATCH($A$3&amp;$D110,'[1]2024'!$B:$B,0),MATCH(Q$4,'[1]2024'!$2:$2,0)),0)+IFERROR(INDEX('[1]2024'!$A:$Q,MATCH($B$3&amp;$D110,'[1]2024'!$B:$B,0),MATCH(Q$4,'[1]2024'!$2:$2,0)),0)++IFERROR(INDEX('[1]2024'!$A:$Q,MATCH($C$3&amp;$D110,'[1]2024'!$B:$B,0),MATCH(Q$4,'[1]2024'!$2:$2,0)),0)++IFERROR(INDEX('[1]2024'!$A:$Q,MATCH($D$3&amp;$D110,'[1]2024'!$B:$B,0),MATCH(Q$4,'[1]2024'!$2:$2,0)),0)</f>
        <v>0</v>
      </c>
      <c r="R110" s="264">
        <f>IFERROR(INDEX('[1]2024'!$A:$Q,MATCH($A$3&amp;$D110,'[1]2024'!$B:$B,0),MATCH(R$4,'[1]2024'!$2:$2,0)),0)+IFERROR(INDEX('[1]2024'!$A:$Q,MATCH($B$3&amp;$D110,'[1]2024'!$B:$B,0),MATCH(R$4,'[1]2024'!$2:$2,0)),0)++IFERROR(INDEX('[1]2024'!$A:$Q,MATCH($C$3&amp;$D110,'[1]2024'!$B:$B,0),MATCH(R$4,'[1]2024'!$2:$2,0)),0)++IFERROR(INDEX('[1]2024'!$A:$Q,MATCH($D$3&amp;$D110,'[1]2024'!$B:$B,0),MATCH(R$4,'[1]2024'!$2:$2,0)),0)</f>
        <v>0</v>
      </c>
      <c r="S110" s="264">
        <f>IFERROR(INDEX('[1]2024'!$A:$Q,MATCH($A$3&amp;$D110,'[1]2024'!$B:$B,0),MATCH(S$4,'[1]2024'!$2:$2,0)),0)+IFERROR(INDEX('[1]2024'!$A:$Q,MATCH($B$3&amp;$D110,'[1]2024'!$B:$B,0),MATCH(S$4,'[1]2024'!$2:$2,0)),0)++IFERROR(INDEX('[1]2024'!$A:$Q,MATCH($C$3&amp;$D110,'[1]2024'!$B:$B,0),MATCH(S$4,'[1]2024'!$2:$2,0)),0)++IFERROR(INDEX('[1]2024'!$A:$Q,MATCH($D$3&amp;$D110,'[1]2024'!$B:$B,0),MATCH(S$4,'[1]2024'!$2:$2,0)),0)</f>
        <v>0</v>
      </c>
      <c r="T110" s="75">
        <v>0</v>
      </c>
      <c r="U110" s="245">
        <f t="shared" si="106"/>
        <v>0</v>
      </c>
      <c r="V110" s="246">
        <v>0</v>
      </c>
      <c r="W110" s="247">
        <v>0</v>
      </c>
      <c r="X110" s="247">
        <v>0</v>
      </c>
      <c r="Y110" s="247">
        <v>0</v>
      </c>
      <c r="Z110" s="247">
        <v>0</v>
      </c>
      <c r="AA110" s="247">
        <v>0</v>
      </c>
      <c r="AB110" s="247">
        <v>0</v>
      </c>
      <c r="AC110" s="247">
        <v>0</v>
      </c>
      <c r="AD110" s="247">
        <v>0</v>
      </c>
      <c r="AE110" s="247">
        <v>0</v>
      </c>
      <c r="AF110" s="247">
        <v>0</v>
      </c>
      <c r="AG110" s="248">
        <v>0</v>
      </c>
      <c r="AH110" s="245">
        <f t="shared" si="107"/>
        <v>0</v>
      </c>
      <c r="AI110" s="245"/>
      <c r="AJ110" s="245"/>
      <c r="AK110" s="245"/>
      <c r="AL110" s="245"/>
      <c r="AM110" s="245"/>
      <c r="AN110" s="245"/>
      <c r="AO110" s="245"/>
      <c r="AP110" s="245"/>
      <c r="AQ110" s="245"/>
      <c r="AR110" s="245"/>
      <c r="AS110" s="245"/>
      <c r="AT110" s="245"/>
      <c r="AU110" s="245">
        <f t="shared" si="60"/>
        <v>0</v>
      </c>
      <c r="AV110" s="245">
        <f t="shared" si="83"/>
        <v>0</v>
      </c>
      <c r="AW110" s="245">
        <f t="shared" si="84"/>
        <v>0</v>
      </c>
      <c r="AX110" s="245">
        <f t="shared" si="85"/>
        <v>0</v>
      </c>
      <c r="AY110" s="245">
        <f t="shared" si="108"/>
        <v>0</v>
      </c>
      <c r="AZ110" s="245">
        <f t="shared" si="109"/>
        <v>0</v>
      </c>
      <c r="BA110" s="245">
        <f t="shared" si="110"/>
        <v>0</v>
      </c>
      <c r="BB110" s="250"/>
      <c r="BC110" s="251" t="s">
        <v>24</v>
      </c>
      <c r="BD110" s="261"/>
      <c r="BE110" s="264">
        <v>0</v>
      </c>
      <c r="BF110" s="264">
        <v>0</v>
      </c>
      <c r="BG110" s="264">
        <v>0</v>
      </c>
      <c r="BH110" s="265">
        <f t="shared" si="86"/>
        <v>0</v>
      </c>
    </row>
    <row r="111" spans="1:60" outlineLevel="1" x14ac:dyDescent="0.3">
      <c r="A111" s="71" t="s">
        <v>208</v>
      </c>
      <c r="B111" s="238" t="s">
        <v>204</v>
      </c>
      <c r="C111" s="238" t="s">
        <v>31</v>
      </c>
      <c r="D111" s="239">
        <v>5111140</v>
      </c>
      <c r="E111" s="239" t="s">
        <v>205</v>
      </c>
      <c r="F111" s="277">
        <v>0</v>
      </c>
      <c r="G111" s="245">
        <f t="shared" si="105"/>
        <v>0</v>
      </c>
      <c r="H111" s="264">
        <f>IFERROR(INDEX('[1]2024'!$A:$Q,MATCH($A$3&amp;$D111,'[1]2024'!$B:$B,0),MATCH(H$4,'[1]2024'!$2:$2,0)),0)+IFERROR(INDEX('[1]2024'!$A:$Q,MATCH($B$3&amp;$D111,'[1]2024'!$B:$B,0),MATCH(H$4,'[1]2024'!$2:$2,0)),0)++IFERROR(INDEX('[1]2024'!$A:$Q,MATCH($C$3&amp;$D111,'[1]2024'!$B:$B,0),MATCH(H$4,'[1]2024'!$2:$2,0)),0)++IFERROR(INDEX('[1]2024'!$A:$Q,MATCH($D$3&amp;$D111,'[1]2024'!$B:$B,0),MATCH(H$4,'[1]2024'!$2:$2,0)),0)</f>
        <v>0</v>
      </c>
      <c r="I111" s="264">
        <f>IFERROR(INDEX('[1]2024'!$A:$Q,MATCH($A$3&amp;$D111,'[1]2024'!$B:$B,0),MATCH(I$4,'[1]2024'!$2:$2,0)),0)+IFERROR(INDEX('[1]2024'!$A:$Q,MATCH($B$3&amp;$D111,'[1]2024'!$B:$B,0),MATCH(I$4,'[1]2024'!$2:$2,0)),0)++IFERROR(INDEX('[1]2024'!$A:$Q,MATCH($C$3&amp;$D111,'[1]2024'!$B:$B,0),MATCH(I$4,'[1]2024'!$2:$2,0)),0)++IFERROR(INDEX('[1]2024'!$A:$Q,MATCH($D$3&amp;$D111,'[1]2024'!$B:$B,0),MATCH(I$4,'[1]2024'!$2:$2,0)),0)</f>
        <v>0</v>
      </c>
      <c r="J111" s="264">
        <f>IFERROR(INDEX('[1]2024'!$A:$Q,MATCH($A$3&amp;$D111,'[1]2024'!$B:$B,0),MATCH(J$4,'[1]2024'!$2:$2,0)),0)+IFERROR(INDEX('[1]2024'!$A:$Q,MATCH($B$3&amp;$D111,'[1]2024'!$B:$B,0),MATCH(J$4,'[1]2024'!$2:$2,0)),0)++IFERROR(INDEX('[1]2024'!$A:$Q,MATCH($C$3&amp;$D111,'[1]2024'!$B:$B,0),MATCH(J$4,'[1]2024'!$2:$2,0)),0)++IFERROR(INDEX('[1]2024'!$A:$Q,MATCH($D$3&amp;$D111,'[1]2024'!$B:$B,0),MATCH(J$4,'[1]2024'!$2:$2,0)),0)</f>
        <v>0</v>
      </c>
      <c r="K111" s="264">
        <f>IFERROR(INDEX('[1]2024'!$A:$Q,MATCH($A$3&amp;$D111,'[1]2024'!$B:$B,0),MATCH(K$4,'[1]2024'!$2:$2,0)),0)+IFERROR(INDEX('[1]2024'!$A:$Q,MATCH($B$3&amp;$D111,'[1]2024'!$B:$B,0),MATCH(K$4,'[1]2024'!$2:$2,0)),0)++IFERROR(INDEX('[1]2024'!$A:$Q,MATCH($C$3&amp;$D111,'[1]2024'!$B:$B,0),MATCH(K$4,'[1]2024'!$2:$2,0)),0)++IFERROR(INDEX('[1]2024'!$A:$Q,MATCH($D$3&amp;$D111,'[1]2024'!$B:$B,0),MATCH(K$4,'[1]2024'!$2:$2,0)),0)</f>
        <v>0</v>
      </c>
      <c r="L111" s="264">
        <f>IFERROR(INDEX('[1]2024'!$A:$Q,MATCH($A$3&amp;$D111,'[1]2024'!$B:$B,0),MATCH(L$4,'[1]2024'!$2:$2,0)),0)+IFERROR(INDEX('[1]2024'!$A:$Q,MATCH($B$3&amp;$D111,'[1]2024'!$B:$B,0),MATCH(L$4,'[1]2024'!$2:$2,0)),0)++IFERROR(INDEX('[1]2024'!$A:$Q,MATCH($C$3&amp;$D111,'[1]2024'!$B:$B,0),MATCH(L$4,'[1]2024'!$2:$2,0)),0)++IFERROR(INDEX('[1]2024'!$A:$Q,MATCH($D$3&amp;$D111,'[1]2024'!$B:$B,0),MATCH(L$4,'[1]2024'!$2:$2,0)),0)</f>
        <v>0</v>
      </c>
      <c r="M111" s="264">
        <f>IFERROR(INDEX('[1]2024'!$A:$Q,MATCH($A$3&amp;$D111,'[1]2024'!$B:$B,0),MATCH(M$4,'[1]2024'!$2:$2,0)),0)+IFERROR(INDEX('[1]2024'!$A:$Q,MATCH($B$3&amp;$D111,'[1]2024'!$B:$B,0),MATCH(M$4,'[1]2024'!$2:$2,0)),0)++IFERROR(INDEX('[1]2024'!$A:$Q,MATCH($C$3&amp;$D111,'[1]2024'!$B:$B,0),MATCH(M$4,'[1]2024'!$2:$2,0)),0)++IFERROR(INDEX('[1]2024'!$A:$Q,MATCH($D$3&amp;$D111,'[1]2024'!$B:$B,0),MATCH(M$4,'[1]2024'!$2:$2,0)),0)</f>
        <v>0</v>
      </c>
      <c r="N111" s="264">
        <f>IFERROR(INDEX('[1]2024'!$A:$Q,MATCH($A$3&amp;$D111,'[1]2024'!$B:$B,0),MATCH(N$4,'[1]2024'!$2:$2,0)),0)+IFERROR(INDEX('[1]2024'!$A:$Q,MATCH($B$3&amp;$D111,'[1]2024'!$B:$B,0),MATCH(N$4,'[1]2024'!$2:$2,0)),0)++IFERROR(INDEX('[1]2024'!$A:$Q,MATCH($C$3&amp;$D111,'[1]2024'!$B:$B,0),MATCH(N$4,'[1]2024'!$2:$2,0)),0)++IFERROR(INDEX('[1]2024'!$A:$Q,MATCH($D$3&amp;$D111,'[1]2024'!$B:$B,0),MATCH(N$4,'[1]2024'!$2:$2,0)),0)</f>
        <v>0</v>
      </c>
      <c r="O111" s="264">
        <f>IFERROR(INDEX('[1]2024'!$A:$Q,MATCH($A$3&amp;$D111,'[1]2024'!$B:$B,0),MATCH(O$4,'[1]2024'!$2:$2,0)),0)+IFERROR(INDEX('[1]2024'!$A:$Q,MATCH($B$3&amp;$D111,'[1]2024'!$B:$B,0),MATCH(O$4,'[1]2024'!$2:$2,0)),0)++IFERROR(INDEX('[1]2024'!$A:$Q,MATCH($C$3&amp;$D111,'[1]2024'!$B:$B,0),MATCH(O$4,'[1]2024'!$2:$2,0)),0)++IFERROR(INDEX('[1]2024'!$A:$Q,MATCH($D$3&amp;$D111,'[1]2024'!$B:$B,0),MATCH(O$4,'[1]2024'!$2:$2,0)),0)</f>
        <v>0</v>
      </c>
      <c r="P111" s="264">
        <f>IFERROR(INDEX('[1]2024'!$A:$Q,MATCH($A$3&amp;$D111,'[1]2024'!$B:$B,0),MATCH(P$4,'[1]2024'!$2:$2,0)),0)+IFERROR(INDEX('[1]2024'!$A:$Q,MATCH($B$3&amp;$D111,'[1]2024'!$B:$B,0),MATCH(P$4,'[1]2024'!$2:$2,0)),0)++IFERROR(INDEX('[1]2024'!$A:$Q,MATCH($C$3&amp;$D111,'[1]2024'!$B:$B,0),MATCH(P$4,'[1]2024'!$2:$2,0)),0)++IFERROR(INDEX('[1]2024'!$A:$Q,MATCH($D$3&amp;$D111,'[1]2024'!$B:$B,0),MATCH(P$4,'[1]2024'!$2:$2,0)),0)</f>
        <v>0</v>
      </c>
      <c r="Q111" s="264">
        <f>IFERROR(INDEX('[1]2024'!$A:$Q,MATCH($A$3&amp;$D111,'[1]2024'!$B:$B,0),MATCH(Q$4,'[1]2024'!$2:$2,0)),0)+IFERROR(INDEX('[1]2024'!$A:$Q,MATCH($B$3&amp;$D111,'[1]2024'!$B:$B,0),MATCH(Q$4,'[1]2024'!$2:$2,0)),0)++IFERROR(INDEX('[1]2024'!$A:$Q,MATCH($C$3&amp;$D111,'[1]2024'!$B:$B,0),MATCH(Q$4,'[1]2024'!$2:$2,0)),0)++IFERROR(INDEX('[1]2024'!$A:$Q,MATCH($D$3&amp;$D111,'[1]2024'!$B:$B,0),MATCH(Q$4,'[1]2024'!$2:$2,0)),0)</f>
        <v>0</v>
      </c>
      <c r="R111" s="264">
        <f>IFERROR(INDEX('[1]2024'!$A:$Q,MATCH($A$3&amp;$D111,'[1]2024'!$B:$B,0),MATCH(R$4,'[1]2024'!$2:$2,0)),0)+IFERROR(INDEX('[1]2024'!$A:$Q,MATCH($B$3&amp;$D111,'[1]2024'!$B:$B,0),MATCH(R$4,'[1]2024'!$2:$2,0)),0)++IFERROR(INDEX('[1]2024'!$A:$Q,MATCH($C$3&amp;$D111,'[1]2024'!$B:$B,0),MATCH(R$4,'[1]2024'!$2:$2,0)),0)++IFERROR(INDEX('[1]2024'!$A:$Q,MATCH($D$3&amp;$D111,'[1]2024'!$B:$B,0),MATCH(R$4,'[1]2024'!$2:$2,0)),0)</f>
        <v>0</v>
      </c>
      <c r="S111" s="264">
        <f>IFERROR(INDEX('[1]2024'!$A:$Q,MATCH($A$3&amp;$D111,'[1]2024'!$B:$B,0),MATCH(S$4,'[1]2024'!$2:$2,0)),0)+IFERROR(INDEX('[1]2024'!$A:$Q,MATCH($B$3&amp;$D111,'[1]2024'!$B:$B,0),MATCH(S$4,'[1]2024'!$2:$2,0)),0)++IFERROR(INDEX('[1]2024'!$A:$Q,MATCH($C$3&amp;$D111,'[1]2024'!$B:$B,0),MATCH(S$4,'[1]2024'!$2:$2,0)),0)++IFERROR(INDEX('[1]2024'!$A:$Q,MATCH($D$3&amp;$D111,'[1]2024'!$B:$B,0),MATCH(S$4,'[1]2024'!$2:$2,0)),0)</f>
        <v>0</v>
      </c>
      <c r="T111" s="75">
        <v>0</v>
      </c>
      <c r="U111" s="245">
        <f t="shared" si="106"/>
        <v>0</v>
      </c>
      <c r="V111" s="246">
        <v>0</v>
      </c>
      <c r="W111" s="247">
        <v>0</v>
      </c>
      <c r="X111" s="247">
        <v>0</v>
      </c>
      <c r="Y111" s="247">
        <v>0</v>
      </c>
      <c r="Z111" s="247">
        <v>0</v>
      </c>
      <c r="AA111" s="247">
        <v>0</v>
      </c>
      <c r="AB111" s="247">
        <v>0</v>
      </c>
      <c r="AC111" s="247">
        <v>0</v>
      </c>
      <c r="AD111" s="247">
        <v>0</v>
      </c>
      <c r="AE111" s="247">
        <v>0</v>
      </c>
      <c r="AF111" s="247">
        <v>0</v>
      </c>
      <c r="AG111" s="248">
        <v>0</v>
      </c>
      <c r="AH111" s="245">
        <f t="shared" si="107"/>
        <v>0</v>
      </c>
      <c r="AI111" s="245"/>
      <c r="AJ111" s="245"/>
      <c r="AK111" s="245"/>
      <c r="AL111" s="245"/>
      <c r="AM111" s="245"/>
      <c r="AN111" s="245"/>
      <c r="AO111" s="245"/>
      <c r="AP111" s="245"/>
      <c r="AQ111" s="245"/>
      <c r="AR111" s="245"/>
      <c r="AS111" s="245"/>
      <c r="AT111" s="245"/>
      <c r="AU111" s="245">
        <f t="shared" si="60"/>
        <v>0</v>
      </c>
      <c r="AV111" s="245">
        <f t="shared" si="83"/>
        <v>0</v>
      </c>
      <c r="AW111" s="245">
        <f t="shared" si="84"/>
        <v>0</v>
      </c>
      <c r="AX111" s="245">
        <f t="shared" si="85"/>
        <v>0</v>
      </c>
      <c r="AY111" s="245">
        <f t="shared" si="108"/>
        <v>0</v>
      </c>
      <c r="AZ111" s="245">
        <f t="shared" si="109"/>
        <v>0</v>
      </c>
      <c r="BA111" s="245">
        <f t="shared" si="110"/>
        <v>0</v>
      </c>
      <c r="BB111" s="250"/>
      <c r="BC111" s="251" t="s">
        <v>24</v>
      </c>
      <c r="BD111" s="261"/>
      <c r="BE111" s="264">
        <v>0</v>
      </c>
      <c r="BF111" s="264">
        <v>0</v>
      </c>
      <c r="BG111" s="264">
        <v>0</v>
      </c>
      <c r="BH111" s="265">
        <f t="shared" si="86"/>
        <v>0</v>
      </c>
    </row>
    <row r="112" spans="1:60" outlineLevel="1" x14ac:dyDescent="0.3">
      <c r="A112" s="71" t="s">
        <v>209</v>
      </c>
      <c r="B112" s="238" t="s">
        <v>204</v>
      </c>
      <c r="C112" s="238" t="s">
        <v>31</v>
      </c>
      <c r="D112" s="239">
        <v>5111150</v>
      </c>
      <c r="E112" s="239" t="s">
        <v>205</v>
      </c>
      <c r="F112" s="277">
        <v>0</v>
      </c>
      <c r="G112" s="245">
        <f t="shared" si="105"/>
        <v>0</v>
      </c>
      <c r="H112" s="264">
        <f>IFERROR(INDEX('[1]2024'!$A:$Q,MATCH($A$3&amp;$D112,'[1]2024'!$B:$B,0),MATCH(H$4,'[1]2024'!$2:$2,0)),0)+IFERROR(INDEX('[1]2024'!$A:$Q,MATCH($B$3&amp;$D112,'[1]2024'!$B:$B,0),MATCH(H$4,'[1]2024'!$2:$2,0)),0)++IFERROR(INDEX('[1]2024'!$A:$Q,MATCH($C$3&amp;$D112,'[1]2024'!$B:$B,0),MATCH(H$4,'[1]2024'!$2:$2,0)),0)++IFERROR(INDEX('[1]2024'!$A:$Q,MATCH($D$3&amp;$D112,'[1]2024'!$B:$B,0),MATCH(H$4,'[1]2024'!$2:$2,0)),0)</f>
        <v>0</v>
      </c>
      <c r="I112" s="264">
        <f>IFERROR(INDEX('[1]2024'!$A:$Q,MATCH($A$3&amp;$D112,'[1]2024'!$B:$B,0),MATCH(I$4,'[1]2024'!$2:$2,0)),0)+IFERROR(INDEX('[1]2024'!$A:$Q,MATCH($B$3&amp;$D112,'[1]2024'!$B:$B,0),MATCH(I$4,'[1]2024'!$2:$2,0)),0)++IFERROR(INDEX('[1]2024'!$A:$Q,MATCH($C$3&amp;$D112,'[1]2024'!$B:$B,0),MATCH(I$4,'[1]2024'!$2:$2,0)),0)++IFERROR(INDEX('[1]2024'!$A:$Q,MATCH($D$3&amp;$D112,'[1]2024'!$B:$B,0),MATCH(I$4,'[1]2024'!$2:$2,0)),0)</f>
        <v>0</v>
      </c>
      <c r="J112" s="264">
        <f>IFERROR(INDEX('[1]2024'!$A:$Q,MATCH($A$3&amp;$D112,'[1]2024'!$B:$B,0),MATCH(J$4,'[1]2024'!$2:$2,0)),0)+IFERROR(INDEX('[1]2024'!$A:$Q,MATCH($B$3&amp;$D112,'[1]2024'!$B:$B,0),MATCH(J$4,'[1]2024'!$2:$2,0)),0)++IFERROR(INDEX('[1]2024'!$A:$Q,MATCH($C$3&amp;$D112,'[1]2024'!$B:$B,0),MATCH(J$4,'[1]2024'!$2:$2,0)),0)++IFERROR(INDEX('[1]2024'!$A:$Q,MATCH($D$3&amp;$D112,'[1]2024'!$B:$B,0),MATCH(J$4,'[1]2024'!$2:$2,0)),0)</f>
        <v>0</v>
      </c>
      <c r="K112" s="264">
        <f>IFERROR(INDEX('[1]2024'!$A:$Q,MATCH($A$3&amp;$D112,'[1]2024'!$B:$B,0),MATCH(K$4,'[1]2024'!$2:$2,0)),0)+IFERROR(INDEX('[1]2024'!$A:$Q,MATCH($B$3&amp;$D112,'[1]2024'!$B:$B,0),MATCH(K$4,'[1]2024'!$2:$2,0)),0)++IFERROR(INDEX('[1]2024'!$A:$Q,MATCH($C$3&amp;$D112,'[1]2024'!$B:$B,0),MATCH(K$4,'[1]2024'!$2:$2,0)),0)++IFERROR(INDEX('[1]2024'!$A:$Q,MATCH($D$3&amp;$D112,'[1]2024'!$B:$B,0),MATCH(K$4,'[1]2024'!$2:$2,0)),0)</f>
        <v>0</v>
      </c>
      <c r="L112" s="264">
        <f>IFERROR(INDEX('[1]2024'!$A:$Q,MATCH($A$3&amp;$D112,'[1]2024'!$B:$B,0),MATCH(L$4,'[1]2024'!$2:$2,0)),0)+IFERROR(INDEX('[1]2024'!$A:$Q,MATCH($B$3&amp;$D112,'[1]2024'!$B:$B,0),MATCH(L$4,'[1]2024'!$2:$2,0)),0)++IFERROR(INDEX('[1]2024'!$A:$Q,MATCH($C$3&amp;$D112,'[1]2024'!$B:$B,0),MATCH(L$4,'[1]2024'!$2:$2,0)),0)++IFERROR(INDEX('[1]2024'!$A:$Q,MATCH($D$3&amp;$D112,'[1]2024'!$B:$B,0),MATCH(L$4,'[1]2024'!$2:$2,0)),0)</f>
        <v>0</v>
      </c>
      <c r="M112" s="264">
        <f>IFERROR(INDEX('[1]2024'!$A:$Q,MATCH($A$3&amp;$D112,'[1]2024'!$B:$B,0),MATCH(M$4,'[1]2024'!$2:$2,0)),0)+IFERROR(INDEX('[1]2024'!$A:$Q,MATCH($B$3&amp;$D112,'[1]2024'!$B:$B,0),MATCH(M$4,'[1]2024'!$2:$2,0)),0)++IFERROR(INDEX('[1]2024'!$A:$Q,MATCH($C$3&amp;$D112,'[1]2024'!$B:$B,0),MATCH(M$4,'[1]2024'!$2:$2,0)),0)++IFERROR(INDEX('[1]2024'!$A:$Q,MATCH($D$3&amp;$D112,'[1]2024'!$B:$B,0),MATCH(M$4,'[1]2024'!$2:$2,0)),0)</f>
        <v>0</v>
      </c>
      <c r="N112" s="264">
        <f>IFERROR(INDEX('[1]2024'!$A:$Q,MATCH($A$3&amp;$D112,'[1]2024'!$B:$B,0),MATCH(N$4,'[1]2024'!$2:$2,0)),0)+IFERROR(INDEX('[1]2024'!$A:$Q,MATCH($B$3&amp;$D112,'[1]2024'!$B:$B,0),MATCH(N$4,'[1]2024'!$2:$2,0)),0)++IFERROR(INDEX('[1]2024'!$A:$Q,MATCH($C$3&amp;$D112,'[1]2024'!$B:$B,0),MATCH(N$4,'[1]2024'!$2:$2,0)),0)++IFERROR(INDEX('[1]2024'!$A:$Q,MATCH($D$3&amp;$D112,'[1]2024'!$B:$B,0),MATCH(N$4,'[1]2024'!$2:$2,0)),0)</f>
        <v>0</v>
      </c>
      <c r="O112" s="264">
        <f>IFERROR(INDEX('[1]2024'!$A:$Q,MATCH($A$3&amp;$D112,'[1]2024'!$B:$B,0),MATCH(O$4,'[1]2024'!$2:$2,0)),0)+IFERROR(INDEX('[1]2024'!$A:$Q,MATCH($B$3&amp;$D112,'[1]2024'!$B:$B,0),MATCH(O$4,'[1]2024'!$2:$2,0)),0)++IFERROR(INDEX('[1]2024'!$A:$Q,MATCH($C$3&amp;$D112,'[1]2024'!$B:$B,0),MATCH(O$4,'[1]2024'!$2:$2,0)),0)++IFERROR(INDEX('[1]2024'!$A:$Q,MATCH($D$3&amp;$D112,'[1]2024'!$B:$B,0),MATCH(O$4,'[1]2024'!$2:$2,0)),0)</f>
        <v>0</v>
      </c>
      <c r="P112" s="264">
        <f>IFERROR(INDEX('[1]2024'!$A:$Q,MATCH($A$3&amp;$D112,'[1]2024'!$B:$B,0),MATCH(P$4,'[1]2024'!$2:$2,0)),0)+IFERROR(INDEX('[1]2024'!$A:$Q,MATCH($B$3&amp;$D112,'[1]2024'!$B:$B,0),MATCH(P$4,'[1]2024'!$2:$2,0)),0)++IFERROR(INDEX('[1]2024'!$A:$Q,MATCH($C$3&amp;$D112,'[1]2024'!$B:$B,0),MATCH(P$4,'[1]2024'!$2:$2,0)),0)++IFERROR(INDEX('[1]2024'!$A:$Q,MATCH($D$3&amp;$D112,'[1]2024'!$B:$B,0),MATCH(P$4,'[1]2024'!$2:$2,0)),0)</f>
        <v>0</v>
      </c>
      <c r="Q112" s="264">
        <f>IFERROR(INDEX('[1]2024'!$A:$Q,MATCH($A$3&amp;$D112,'[1]2024'!$B:$B,0),MATCH(Q$4,'[1]2024'!$2:$2,0)),0)+IFERROR(INDEX('[1]2024'!$A:$Q,MATCH($B$3&amp;$D112,'[1]2024'!$B:$B,0),MATCH(Q$4,'[1]2024'!$2:$2,0)),0)++IFERROR(INDEX('[1]2024'!$A:$Q,MATCH($C$3&amp;$D112,'[1]2024'!$B:$B,0),MATCH(Q$4,'[1]2024'!$2:$2,0)),0)++IFERROR(INDEX('[1]2024'!$A:$Q,MATCH($D$3&amp;$D112,'[1]2024'!$B:$B,0),MATCH(Q$4,'[1]2024'!$2:$2,0)),0)</f>
        <v>0</v>
      </c>
      <c r="R112" s="264">
        <f>IFERROR(INDEX('[1]2024'!$A:$Q,MATCH($A$3&amp;$D112,'[1]2024'!$B:$B,0),MATCH(R$4,'[1]2024'!$2:$2,0)),0)+IFERROR(INDEX('[1]2024'!$A:$Q,MATCH($B$3&amp;$D112,'[1]2024'!$B:$B,0),MATCH(R$4,'[1]2024'!$2:$2,0)),0)++IFERROR(INDEX('[1]2024'!$A:$Q,MATCH($C$3&amp;$D112,'[1]2024'!$B:$B,0),MATCH(R$4,'[1]2024'!$2:$2,0)),0)++IFERROR(INDEX('[1]2024'!$A:$Q,MATCH($D$3&amp;$D112,'[1]2024'!$B:$B,0),MATCH(R$4,'[1]2024'!$2:$2,0)),0)</f>
        <v>0</v>
      </c>
      <c r="S112" s="264">
        <f>IFERROR(INDEX('[1]2024'!$A:$Q,MATCH($A$3&amp;$D112,'[1]2024'!$B:$B,0),MATCH(S$4,'[1]2024'!$2:$2,0)),0)+IFERROR(INDEX('[1]2024'!$A:$Q,MATCH($B$3&amp;$D112,'[1]2024'!$B:$B,0),MATCH(S$4,'[1]2024'!$2:$2,0)),0)++IFERROR(INDEX('[1]2024'!$A:$Q,MATCH($C$3&amp;$D112,'[1]2024'!$B:$B,0),MATCH(S$4,'[1]2024'!$2:$2,0)),0)++IFERROR(INDEX('[1]2024'!$A:$Q,MATCH($D$3&amp;$D112,'[1]2024'!$B:$B,0),MATCH(S$4,'[1]2024'!$2:$2,0)),0)</f>
        <v>0</v>
      </c>
      <c r="T112" s="75">
        <v>0</v>
      </c>
      <c r="U112" s="245">
        <f t="shared" si="106"/>
        <v>0</v>
      </c>
      <c r="V112" s="246">
        <v>0</v>
      </c>
      <c r="W112" s="247">
        <v>0</v>
      </c>
      <c r="X112" s="247">
        <v>0</v>
      </c>
      <c r="Y112" s="247">
        <v>0</v>
      </c>
      <c r="Z112" s="247">
        <v>0</v>
      </c>
      <c r="AA112" s="247">
        <v>0</v>
      </c>
      <c r="AB112" s="247">
        <v>0</v>
      </c>
      <c r="AC112" s="247">
        <v>0</v>
      </c>
      <c r="AD112" s="247">
        <v>0</v>
      </c>
      <c r="AE112" s="247">
        <v>0</v>
      </c>
      <c r="AF112" s="247">
        <v>0</v>
      </c>
      <c r="AG112" s="248">
        <v>0</v>
      </c>
      <c r="AH112" s="245">
        <f t="shared" si="107"/>
        <v>0</v>
      </c>
      <c r="AI112" s="245"/>
      <c r="AJ112" s="245"/>
      <c r="AK112" s="245"/>
      <c r="AL112" s="245"/>
      <c r="AM112" s="245"/>
      <c r="AN112" s="245"/>
      <c r="AO112" s="245"/>
      <c r="AP112" s="245"/>
      <c r="AQ112" s="245"/>
      <c r="AR112" s="245"/>
      <c r="AS112" s="245"/>
      <c r="AT112" s="245"/>
      <c r="AU112" s="245">
        <f t="shared" si="60"/>
        <v>0</v>
      </c>
      <c r="AV112" s="245">
        <f t="shared" si="83"/>
        <v>0</v>
      </c>
      <c r="AW112" s="245">
        <f t="shared" si="84"/>
        <v>0</v>
      </c>
      <c r="AX112" s="245">
        <f t="shared" si="85"/>
        <v>0</v>
      </c>
      <c r="AY112" s="245">
        <f t="shared" si="108"/>
        <v>0</v>
      </c>
      <c r="AZ112" s="245">
        <f t="shared" si="109"/>
        <v>0</v>
      </c>
      <c r="BA112" s="245">
        <f t="shared" si="110"/>
        <v>0</v>
      </c>
      <c r="BB112" s="250"/>
      <c r="BC112" s="251" t="s">
        <v>24</v>
      </c>
      <c r="BD112" s="261"/>
      <c r="BE112" s="264">
        <v>0</v>
      </c>
      <c r="BF112" s="264">
        <v>0</v>
      </c>
      <c r="BG112" s="264">
        <v>0</v>
      </c>
      <c r="BH112" s="265">
        <f t="shared" si="86"/>
        <v>0</v>
      </c>
    </row>
    <row r="113" spans="1:60" outlineLevel="1" x14ac:dyDescent="0.3">
      <c r="A113" s="71" t="s">
        <v>210</v>
      </c>
      <c r="B113" s="238" t="s">
        <v>204</v>
      </c>
      <c r="C113" s="238" t="s">
        <v>31</v>
      </c>
      <c r="D113" s="239">
        <v>5111160</v>
      </c>
      <c r="E113" s="239" t="s">
        <v>205</v>
      </c>
      <c r="F113" s="277">
        <v>0</v>
      </c>
      <c r="G113" s="245">
        <f t="shared" si="105"/>
        <v>0</v>
      </c>
      <c r="H113" s="264">
        <f>IFERROR(INDEX('[1]2024'!$A:$Q,MATCH($A$3&amp;$D113,'[1]2024'!$B:$B,0),MATCH(H$4,'[1]2024'!$2:$2,0)),0)+IFERROR(INDEX('[1]2024'!$A:$Q,MATCH($B$3&amp;$D113,'[1]2024'!$B:$B,0),MATCH(H$4,'[1]2024'!$2:$2,0)),0)++IFERROR(INDEX('[1]2024'!$A:$Q,MATCH($C$3&amp;$D113,'[1]2024'!$B:$B,0),MATCH(H$4,'[1]2024'!$2:$2,0)),0)++IFERROR(INDEX('[1]2024'!$A:$Q,MATCH($D$3&amp;$D113,'[1]2024'!$B:$B,0),MATCH(H$4,'[1]2024'!$2:$2,0)),0)</f>
        <v>0</v>
      </c>
      <c r="I113" s="264">
        <f>IFERROR(INDEX('[1]2024'!$A:$Q,MATCH($A$3&amp;$D113,'[1]2024'!$B:$B,0),MATCH(I$4,'[1]2024'!$2:$2,0)),0)+IFERROR(INDEX('[1]2024'!$A:$Q,MATCH($B$3&amp;$D113,'[1]2024'!$B:$B,0),MATCH(I$4,'[1]2024'!$2:$2,0)),0)++IFERROR(INDEX('[1]2024'!$A:$Q,MATCH($C$3&amp;$D113,'[1]2024'!$B:$B,0),MATCH(I$4,'[1]2024'!$2:$2,0)),0)++IFERROR(INDEX('[1]2024'!$A:$Q,MATCH($D$3&amp;$D113,'[1]2024'!$B:$B,0),MATCH(I$4,'[1]2024'!$2:$2,0)),0)</f>
        <v>0</v>
      </c>
      <c r="J113" s="264">
        <f>IFERROR(INDEX('[1]2024'!$A:$Q,MATCH($A$3&amp;$D113,'[1]2024'!$B:$B,0),MATCH(J$4,'[1]2024'!$2:$2,0)),0)+IFERROR(INDEX('[1]2024'!$A:$Q,MATCH($B$3&amp;$D113,'[1]2024'!$B:$B,0),MATCH(J$4,'[1]2024'!$2:$2,0)),0)++IFERROR(INDEX('[1]2024'!$A:$Q,MATCH($C$3&amp;$D113,'[1]2024'!$B:$B,0),MATCH(J$4,'[1]2024'!$2:$2,0)),0)++IFERROR(INDEX('[1]2024'!$A:$Q,MATCH($D$3&amp;$D113,'[1]2024'!$B:$B,0),MATCH(J$4,'[1]2024'!$2:$2,0)),0)</f>
        <v>0</v>
      </c>
      <c r="K113" s="264">
        <f>IFERROR(INDEX('[1]2024'!$A:$Q,MATCH($A$3&amp;$D113,'[1]2024'!$B:$B,0),MATCH(K$4,'[1]2024'!$2:$2,0)),0)+IFERROR(INDEX('[1]2024'!$A:$Q,MATCH($B$3&amp;$D113,'[1]2024'!$B:$B,0),MATCH(K$4,'[1]2024'!$2:$2,0)),0)++IFERROR(INDEX('[1]2024'!$A:$Q,MATCH($C$3&amp;$D113,'[1]2024'!$B:$B,0),MATCH(K$4,'[1]2024'!$2:$2,0)),0)++IFERROR(INDEX('[1]2024'!$A:$Q,MATCH($D$3&amp;$D113,'[1]2024'!$B:$B,0),MATCH(K$4,'[1]2024'!$2:$2,0)),0)</f>
        <v>0</v>
      </c>
      <c r="L113" s="264">
        <f>IFERROR(INDEX('[1]2024'!$A:$Q,MATCH($A$3&amp;$D113,'[1]2024'!$B:$B,0),MATCH(L$4,'[1]2024'!$2:$2,0)),0)+IFERROR(INDEX('[1]2024'!$A:$Q,MATCH($B$3&amp;$D113,'[1]2024'!$B:$B,0),MATCH(L$4,'[1]2024'!$2:$2,0)),0)++IFERROR(INDEX('[1]2024'!$A:$Q,MATCH($C$3&amp;$D113,'[1]2024'!$B:$B,0),MATCH(L$4,'[1]2024'!$2:$2,0)),0)++IFERROR(INDEX('[1]2024'!$A:$Q,MATCH($D$3&amp;$D113,'[1]2024'!$B:$B,0),MATCH(L$4,'[1]2024'!$2:$2,0)),0)</f>
        <v>0</v>
      </c>
      <c r="M113" s="264">
        <f>IFERROR(INDEX('[1]2024'!$A:$Q,MATCH($A$3&amp;$D113,'[1]2024'!$B:$B,0),MATCH(M$4,'[1]2024'!$2:$2,0)),0)+IFERROR(INDEX('[1]2024'!$A:$Q,MATCH($B$3&amp;$D113,'[1]2024'!$B:$B,0),MATCH(M$4,'[1]2024'!$2:$2,0)),0)++IFERROR(INDEX('[1]2024'!$A:$Q,MATCH($C$3&amp;$D113,'[1]2024'!$B:$B,0),MATCH(M$4,'[1]2024'!$2:$2,0)),0)++IFERROR(INDEX('[1]2024'!$A:$Q,MATCH($D$3&amp;$D113,'[1]2024'!$B:$B,0),MATCH(M$4,'[1]2024'!$2:$2,0)),0)</f>
        <v>0</v>
      </c>
      <c r="N113" s="264">
        <f>IFERROR(INDEX('[1]2024'!$A:$Q,MATCH($A$3&amp;$D113,'[1]2024'!$B:$B,0),MATCH(N$4,'[1]2024'!$2:$2,0)),0)+IFERROR(INDEX('[1]2024'!$A:$Q,MATCH($B$3&amp;$D113,'[1]2024'!$B:$B,0),MATCH(N$4,'[1]2024'!$2:$2,0)),0)++IFERROR(INDEX('[1]2024'!$A:$Q,MATCH($C$3&amp;$D113,'[1]2024'!$B:$B,0),MATCH(N$4,'[1]2024'!$2:$2,0)),0)++IFERROR(INDEX('[1]2024'!$A:$Q,MATCH($D$3&amp;$D113,'[1]2024'!$B:$B,0),MATCH(N$4,'[1]2024'!$2:$2,0)),0)</f>
        <v>0</v>
      </c>
      <c r="O113" s="264">
        <f>IFERROR(INDEX('[1]2024'!$A:$Q,MATCH($A$3&amp;$D113,'[1]2024'!$B:$B,0),MATCH(O$4,'[1]2024'!$2:$2,0)),0)+IFERROR(INDEX('[1]2024'!$A:$Q,MATCH($B$3&amp;$D113,'[1]2024'!$B:$B,0),MATCH(O$4,'[1]2024'!$2:$2,0)),0)++IFERROR(INDEX('[1]2024'!$A:$Q,MATCH($C$3&amp;$D113,'[1]2024'!$B:$B,0),MATCH(O$4,'[1]2024'!$2:$2,0)),0)++IFERROR(INDEX('[1]2024'!$A:$Q,MATCH($D$3&amp;$D113,'[1]2024'!$B:$B,0),MATCH(O$4,'[1]2024'!$2:$2,0)),0)</f>
        <v>0</v>
      </c>
      <c r="P113" s="264">
        <f>IFERROR(INDEX('[1]2024'!$A:$Q,MATCH($A$3&amp;$D113,'[1]2024'!$B:$B,0),MATCH(P$4,'[1]2024'!$2:$2,0)),0)+IFERROR(INDEX('[1]2024'!$A:$Q,MATCH($B$3&amp;$D113,'[1]2024'!$B:$B,0),MATCH(P$4,'[1]2024'!$2:$2,0)),0)++IFERROR(INDEX('[1]2024'!$A:$Q,MATCH($C$3&amp;$D113,'[1]2024'!$B:$B,0),MATCH(P$4,'[1]2024'!$2:$2,0)),0)++IFERROR(INDEX('[1]2024'!$A:$Q,MATCH($D$3&amp;$D113,'[1]2024'!$B:$B,0),MATCH(P$4,'[1]2024'!$2:$2,0)),0)</f>
        <v>0</v>
      </c>
      <c r="Q113" s="264">
        <f>IFERROR(INDEX('[1]2024'!$A:$Q,MATCH($A$3&amp;$D113,'[1]2024'!$B:$B,0),MATCH(Q$4,'[1]2024'!$2:$2,0)),0)+IFERROR(INDEX('[1]2024'!$A:$Q,MATCH($B$3&amp;$D113,'[1]2024'!$B:$B,0),MATCH(Q$4,'[1]2024'!$2:$2,0)),0)++IFERROR(INDEX('[1]2024'!$A:$Q,MATCH($C$3&amp;$D113,'[1]2024'!$B:$B,0),MATCH(Q$4,'[1]2024'!$2:$2,0)),0)++IFERROR(INDEX('[1]2024'!$A:$Q,MATCH($D$3&amp;$D113,'[1]2024'!$B:$B,0),MATCH(Q$4,'[1]2024'!$2:$2,0)),0)</f>
        <v>0</v>
      </c>
      <c r="R113" s="264">
        <f>IFERROR(INDEX('[1]2024'!$A:$Q,MATCH($A$3&amp;$D113,'[1]2024'!$B:$B,0),MATCH(R$4,'[1]2024'!$2:$2,0)),0)+IFERROR(INDEX('[1]2024'!$A:$Q,MATCH($B$3&amp;$D113,'[1]2024'!$B:$B,0),MATCH(R$4,'[1]2024'!$2:$2,0)),0)++IFERROR(INDEX('[1]2024'!$A:$Q,MATCH($C$3&amp;$D113,'[1]2024'!$B:$B,0),MATCH(R$4,'[1]2024'!$2:$2,0)),0)++IFERROR(INDEX('[1]2024'!$A:$Q,MATCH($D$3&amp;$D113,'[1]2024'!$B:$B,0),MATCH(R$4,'[1]2024'!$2:$2,0)),0)</f>
        <v>0</v>
      </c>
      <c r="S113" s="264">
        <f>IFERROR(INDEX('[1]2024'!$A:$Q,MATCH($A$3&amp;$D113,'[1]2024'!$B:$B,0),MATCH(S$4,'[1]2024'!$2:$2,0)),0)+IFERROR(INDEX('[1]2024'!$A:$Q,MATCH($B$3&amp;$D113,'[1]2024'!$B:$B,0),MATCH(S$4,'[1]2024'!$2:$2,0)),0)++IFERROR(INDEX('[1]2024'!$A:$Q,MATCH($C$3&amp;$D113,'[1]2024'!$B:$B,0),MATCH(S$4,'[1]2024'!$2:$2,0)),0)++IFERROR(INDEX('[1]2024'!$A:$Q,MATCH($D$3&amp;$D113,'[1]2024'!$B:$B,0),MATCH(S$4,'[1]2024'!$2:$2,0)),0)</f>
        <v>0</v>
      </c>
      <c r="T113" s="75">
        <v>0</v>
      </c>
      <c r="U113" s="245">
        <f t="shared" si="106"/>
        <v>0</v>
      </c>
      <c r="V113" s="246">
        <v>0</v>
      </c>
      <c r="W113" s="247">
        <v>0</v>
      </c>
      <c r="X113" s="247">
        <v>0</v>
      </c>
      <c r="Y113" s="247">
        <v>0</v>
      </c>
      <c r="Z113" s="247">
        <v>0</v>
      </c>
      <c r="AA113" s="247">
        <v>0</v>
      </c>
      <c r="AB113" s="247">
        <v>0</v>
      </c>
      <c r="AC113" s="247">
        <v>0</v>
      </c>
      <c r="AD113" s="247">
        <v>0</v>
      </c>
      <c r="AE113" s="247">
        <v>0</v>
      </c>
      <c r="AF113" s="247">
        <v>0</v>
      </c>
      <c r="AG113" s="248">
        <v>0</v>
      </c>
      <c r="AH113" s="245">
        <f t="shared" si="107"/>
        <v>0</v>
      </c>
      <c r="AI113" s="245"/>
      <c r="AJ113" s="245"/>
      <c r="AK113" s="245"/>
      <c r="AL113" s="245"/>
      <c r="AM113" s="245"/>
      <c r="AN113" s="245"/>
      <c r="AO113" s="245"/>
      <c r="AP113" s="245"/>
      <c r="AQ113" s="245"/>
      <c r="AR113" s="245"/>
      <c r="AS113" s="245"/>
      <c r="AT113" s="245"/>
      <c r="AU113" s="245">
        <f t="shared" si="60"/>
        <v>0</v>
      </c>
      <c r="AV113" s="245">
        <f t="shared" si="83"/>
        <v>0</v>
      </c>
      <c r="AW113" s="245">
        <f t="shared" si="84"/>
        <v>0</v>
      </c>
      <c r="AX113" s="245">
        <f t="shared" si="85"/>
        <v>0</v>
      </c>
      <c r="AY113" s="245">
        <f t="shared" si="108"/>
        <v>0</v>
      </c>
      <c r="AZ113" s="245">
        <f t="shared" si="109"/>
        <v>0</v>
      </c>
      <c r="BA113" s="245">
        <f t="shared" si="110"/>
        <v>0</v>
      </c>
      <c r="BB113" s="250"/>
      <c r="BC113" s="251" t="s">
        <v>24</v>
      </c>
      <c r="BD113" s="261"/>
      <c r="BE113" s="264">
        <v>0</v>
      </c>
      <c r="BF113" s="264">
        <v>0</v>
      </c>
      <c r="BG113" s="264">
        <v>0</v>
      </c>
      <c r="BH113" s="265">
        <f t="shared" si="86"/>
        <v>0</v>
      </c>
    </row>
    <row r="114" spans="1:60" outlineLevel="1" x14ac:dyDescent="0.3">
      <c r="A114" s="71" t="s">
        <v>211</v>
      </c>
      <c r="B114" s="238" t="s">
        <v>204</v>
      </c>
      <c r="C114" s="238" t="s">
        <v>31</v>
      </c>
      <c r="D114" s="239">
        <v>5111141</v>
      </c>
      <c r="E114" s="239" t="s">
        <v>205</v>
      </c>
      <c r="F114" s="277">
        <v>0</v>
      </c>
      <c r="G114" s="245">
        <f t="shared" si="105"/>
        <v>0</v>
      </c>
      <c r="H114" s="264">
        <f>IFERROR(INDEX('[1]2024'!$A:$Q,MATCH($A$3&amp;$D114,'[1]2024'!$B:$B,0),MATCH(H$4,'[1]2024'!$2:$2,0)),0)+IFERROR(INDEX('[1]2024'!$A:$Q,MATCH($B$3&amp;$D114,'[1]2024'!$B:$B,0),MATCH(H$4,'[1]2024'!$2:$2,0)),0)++IFERROR(INDEX('[1]2024'!$A:$Q,MATCH($C$3&amp;$D114,'[1]2024'!$B:$B,0),MATCH(H$4,'[1]2024'!$2:$2,0)),0)++IFERROR(INDEX('[1]2024'!$A:$Q,MATCH($D$3&amp;$D114,'[1]2024'!$B:$B,0),MATCH(H$4,'[1]2024'!$2:$2,0)),0)</f>
        <v>0</v>
      </c>
      <c r="I114" s="264">
        <f>IFERROR(INDEX('[1]2024'!$A:$Q,MATCH($A$3&amp;$D114,'[1]2024'!$B:$B,0),MATCH(I$4,'[1]2024'!$2:$2,0)),0)+IFERROR(INDEX('[1]2024'!$A:$Q,MATCH($B$3&amp;$D114,'[1]2024'!$B:$B,0),MATCH(I$4,'[1]2024'!$2:$2,0)),0)++IFERROR(INDEX('[1]2024'!$A:$Q,MATCH($C$3&amp;$D114,'[1]2024'!$B:$B,0),MATCH(I$4,'[1]2024'!$2:$2,0)),0)++IFERROR(INDEX('[1]2024'!$A:$Q,MATCH($D$3&amp;$D114,'[1]2024'!$B:$B,0),MATCH(I$4,'[1]2024'!$2:$2,0)),0)</f>
        <v>0</v>
      </c>
      <c r="J114" s="264">
        <f>IFERROR(INDEX('[1]2024'!$A:$Q,MATCH($A$3&amp;$D114,'[1]2024'!$B:$B,0),MATCH(J$4,'[1]2024'!$2:$2,0)),0)+IFERROR(INDEX('[1]2024'!$A:$Q,MATCH($B$3&amp;$D114,'[1]2024'!$B:$B,0),MATCH(J$4,'[1]2024'!$2:$2,0)),0)++IFERROR(INDEX('[1]2024'!$A:$Q,MATCH($C$3&amp;$D114,'[1]2024'!$B:$B,0),MATCH(J$4,'[1]2024'!$2:$2,0)),0)++IFERROR(INDEX('[1]2024'!$A:$Q,MATCH($D$3&amp;$D114,'[1]2024'!$B:$B,0),MATCH(J$4,'[1]2024'!$2:$2,0)),0)</f>
        <v>0</v>
      </c>
      <c r="K114" s="264">
        <f>IFERROR(INDEX('[1]2024'!$A:$Q,MATCH($A$3&amp;$D114,'[1]2024'!$B:$B,0),MATCH(K$4,'[1]2024'!$2:$2,0)),0)+IFERROR(INDEX('[1]2024'!$A:$Q,MATCH($B$3&amp;$D114,'[1]2024'!$B:$B,0),MATCH(K$4,'[1]2024'!$2:$2,0)),0)++IFERROR(INDEX('[1]2024'!$A:$Q,MATCH($C$3&amp;$D114,'[1]2024'!$B:$B,0),MATCH(K$4,'[1]2024'!$2:$2,0)),0)++IFERROR(INDEX('[1]2024'!$A:$Q,MATCH($D$3&amp;$D114,'[1]2024'!$B:$B,0),MATCH(K$4,'[1]2024'!$2:$2,0)),0)</f>
        <v>0</v>
      </c>
      <c r="L114" s="264">
        <f>IFERROR(INDEX('[1]2024'!$A:$Q,MATCH($A$3&amp;$D114,'[1]2024'!$B:$B,0),MATCH(L$4,'[1]2024'!$2:$2,0)),0)+IFERROR(INDEX('[1]2024'!$A:$Q,MATCH($B$3&amp;$D114,'[1]2024'!$B:$B,0),MATCH(L$4,'[1]2024'!$2:$2,0)),0)++IFERROR(INDEX('[1]2024'!$A:$Q,MATCH($C$3&amp;$D114,'[1]2024'!$B:$B,0),MATCH(L$4,'[1]2024'!$2:$2,0)),0)++IFERROR(INDEX('[1]2024'!$A:$Q,MATCH($D$3&amp;$D114,'[1]2024'!$B:$B,0),MATCH(L$4,'[1]2024'!$2:$2,0)),0)</f>
        <v>0</v>
      </c>
      <c r="M114" s="264">
        <f>IFERROR(INDEX('[1]2024'!$A:$Q,MATCH($A$3&amp;$D114,'[1]2024'!$B:$B,0),MATCH(M$4,'[1]2024'!$2:$2,0)),0)+IFERROR(INDEX('[1]2024'!$A:$Q,MATCH($B$3&amp;$D114,'[1]2024'!$B:$B,0),MATCH(M$4,'[1]2024'!$2:$2,0)),0)++IFERROR(INDEX('[1]2024'!$A:$Q,MATCH($C$3&amp;$D114,'[1]2024'!$B:$B,0),MATCH(M$4,'[1]2024'!$2:$2,0)),0)++IFERROR(INDEX('[1]2024'!$A:$Q,MATCH($D$3&amp;$D114,'[1]2024'!$B:$B,0),MATCH(M$4,'[1]2024'!$2:$2,0)),0)</f>
        <v>0</v>
      </c>
      <c r="N114" s="264">
        <f>IFERROR(INDEX('[1]2024'!$A:$Q,MATCH($A$3&amp;$D114,'[1]2024'!$B:$B,0),MATCH(N$4,'[1]2024'!$2:$2,0)),0)+IFERROR(INDEX('[1]2024'!$A:$Q,MATCH($B$3&amp;$D114,'[1]2024'!$B:$B,0),MATCH(N$4,'[1]2024'!$2:$2,0)),0)++IFERROR(INDEX('[1]2024'!$A:$Q,MATCH($C$3&amp;$D114,'[1]2024'!$B:$B,0),MATCH(N$4,'[1]2024'!$2:$2,0)),0)++IFERROR(INDEX('[1]2024'!$A:$Q,MATCH($D$3&amp;$D114,'[1]2024'!$B:$B,0),MATCH(N$4,'[1]2024'!$2:$2,0)),0)</f>
        <v>0</v>
      </c>
      <c r="O114" s="264">
        <f>IFERROR(INDEX('[1]2024'!$A:$Q,MATCH($A$3&amp;$D114,'[1]2024'!$B:$B,0),MATCH(O$4,'[1]2024'!$2:$2,0)),0)+IFERROR(INDEX('[1]2024'!$A:$Q,MATCH($B$3&amp;$D114,'[1]2024'!$B:$B,0),MATCH(O$4,'[1]2024'!$2:$2,0)),0)++IFERROR(INDEX('[1]2024'!$A:$Q,MATCH($C$3&amp;$D114,'[1]2024'!$B:$B,0),MATCH(O$4,'[1]2024'!$2:$2,0)),0)++IFERROR(INDEX('[1]2024'!$A:$Q,MATCH($D$3&amp;$D114,'[1]2024'!$B:$B,0),MATCH(O$4,'[1]2024'!$2:$2,0)),0)</f>
        <v>0</v>
      </c>
      <c r="P114" s="264">
        <f>IFERROR(INDEX('[1]2024'!$A:$Q,MATCH($A$3&amp;$D114,'[1]2024'!$B:$B,0),MATCH(P$4,'[1]2024'!$2:$2,0)),0)+IFERROR(INDEX('[1]2024'!$A:$Q,MATCH($B$3&amp;$D114,'[1]2024'!$B:$B,0),MATCH(P$4,'[1]2024'!$2:$2,0)),0)++IFERROR(INDEX('[1]2024'!$A:$Q,MATCH($C$3&amp;$D114,'[1]2024'!$B:$B,0),MATCH(P$4,'[1]2024'!$2:$2,0)),0)++IFERROR(INDEX('[1]2024'!$A:$Q,MATCH($D$3&amp;$D114,'[1]2024'!$B:$B,0),MATCH(P$4,'[1]2024'!$2:$2,0)),0)</f>
        <v>0</v>
      </c>
      <c r="Q114" s="264">
        <f>IFERROR(INDEX('[1]2024'!$A:$Q,MATCH($A$3&amp;$D114,'[1]2024'!$B:$B,0),MATCH(Q$4,'[1]2024'!$2:$2,0)),0)+IFERROR(INDEX('[1]2024'!$A:$Q,MATCH($B$3&amp;$D114,'[1]2024'!$B:$B,0),MATCH(Q$4,'[1]2024'!$2:$2,0)),0)++IFERROR(INDEX('[1]2024'!$A:$Q,MATCH($C$3&amp;$D114,'[1]2024'!$B:$B,0),MATCH(Q$4,'[1]2024'!$2:$2,0)),0)++IFERROR(INDEX('[1]2024'!$A:$Q,MATCH($D$3&amp;$D114,'[1]2024'!$B:$B,0),MATCH(Q$4,'[1]2024'!$2:$2,0)),0)</f>
        <v>0</v>
      </c>
      <c r="R114" s="264">
        <f>IFERROR(INDEX('[1]2024'!$A:$Q,MATCH($A$3&amp;$D114,'[1]2024'!$B:$B,0),MATCH(R$4,'[1]2024'!$2:$2,0)),0)+IFERROR(INDEX('[1]2024'!$A:$Q,MATCH($B$3&amp;$D114,'[1]2024'!$B:$B,0),MATCH(R$4,'[1]2024'!$2:$2,0)),0)++IFERROR(INDEX('[1]2024'!$A:$Q,MATCH($C$3&amp;$D114,'[1]2024'!$B:$B,0),MATCH(R$4,'[1]2024'!$2:$2,0)),0)++IFERROR(INDEX('[1]2024'!$A:$Q,MATCH($D$3&amp;$D114,'[1]2024'!$B:$B,0),MATCH(R$4,'[1]2024'!$2:$2,0)),0)</f>
        <v>0</v>
      </c>
      <c r="S114" s="264">
        <f>IFERROR(INDEX('[1]2024'!$A:$Q,MATCH($A$3&amp;$D114,'[1]2024'!$B:$B,0),MATCH(S$4,'[1]2024'!$2:$2,0)),0)+IFERROR(INDEX('[1]2024'!$A:$Q,MATCH($B$3&amp;$D114,'[1]2024'!$B:$B,0),MATCH(S$4,'[1]2024'!$2:$2,0)),0)++IFERROR(INDEX('[1]2024'!$A:$Q,MATCH($C$3&amp;$D114,'[1]2024'!$B:$B,0),MATCH(S$4,'[1]2024'!$2:$2,0)),0)++IFERROR(INDEX('[1]2024'!$A:$Q,MATCH($D$3&amp;$D114,'[1]2024'!$B:$B,0),MATCH(S$4,'[1]2024'!$2:$2,0)),0)</f>
        <v>0</v>
      </c>
      <c r="T114" s="75">
        <v>0</v>
      </c>
      <c r="U114" s="245">
        <f t="shared" si="106"/>
        <v>0</v>
      </c>
      <c r="V114" s="246">
        <v>0</v>
      </c>
      <c r="W114" s="247">
        <v>0</v>
      </c>
      <c r="X114" s="247">
        <v>0</v>
      </c>
      <c r="Y114" s="247">
        <v>0</v>
      </c>
      <c r="Z114" s="247">
        <v>0</v>
      </c>
      <c r="AA114" s="247">
        <v>0</v>
      </c>
      <c r="AB114" s="247">
        <v>0</v>
      </c>
      <c r="AC114" s="247">
        <v>0</v>
      </c>
      <c r="AD114" s="247">
        <v>0</v>
      </c>
      <c r="AE114" s="247">
        <v>0</v>
      </c>
      <c r="AF114" s="247">
        <v>0</v>
      </c>
      <c r="AG114" s="248">
        <v>0</v>
      </c>
      <c r="AH114" s="245">
        <f t="shared" si="107"/>
        <v>0</v>
      </c>
      <c r="AI114" s="245"/>
      <c r="AJ114" s="245"/>
      <c r="AK114" s="245"/>
      <c r="AL114" s="245"/>
      <c r="AM114" s="245"/>
      <c r="AN114" s="245"/>
      <c r="AO114" s="245"/>
      <c r="AP114" s="245"/>
      <c r="AQ114" s="245"/>
      <c r="AR114" s="245"/>
      <c r="AS114" s="245"/>
      <c r="AT114" s="245"/>
      <c r="AU114" s="245">
        <f t="shared" si="60"/>
        <v>0</v>
      </c>
      <c r="AV114" s="245">
        <f t="shared" si="83"/>
        <v>0</v>
      </c>
      <c r="AW114" s="245">
        <f t="shared" si="84"/>
        <v>0</v>
      </c>
      <c r="AX114" s="245">
        <f t="shared" si="85"/>
        <v>0</v>
      </c>
      <c r="AY114" s="245">
        <f t="shared" si="108"/>
        <v>0</v>
      </c>
      <c r="AZ114" s="245">
        <f t="shared" si="109"/>
        <v>0</v>
      </c>
      <c r="BA114" s="245">
        <f t="shared" si="110"/>
        <v>0</v>
      </c>
      <c r="BB114" s="250"/>
      <c r="BC114" s="251" t="s">
        <v>24</v>
      </c>
      <c r="BD114" s="261"/>
      <c r="BE114" s="264">
        <v>0</v>
      </c>
      <c r="BF114" s="264">
        <v>0</v>
      </c>
      <c r="BG114" s="264">
        <v>0</v>
      </c>
      <c r="BH114" s="265">
        <f t="shared" si="86"/>
        <v>0</v>
      </c>
    </row>
    <row r="115" spans="1:60" x14ac:dyDescent="0.3">
      <c r="A115" s="57" t="s">
        <v>212</v>
      </c>
      <c r="B115" s="256" t="s">
        <v>21</v>
      </c>
      <c r="C115" s="256"/>
      <c r="D115" s="257"/>
      <c r="E115" s="257"/>
      <c r="F115" s="272">
        <v>0</v>
      </c>
      <c r="G115" s="258">
        <f t="shared" ref="G115" si="111">SUM(G116:G117)</f>
        <v>0</v>
      </c>
      <c r="H115" s="259">
        <f t="shared" ref="H115:S115" si="112">SUM(H116:H117)</f>
        <v>0</v>
      </c>
      <c r="I115" s="260">
        <f t="shared" si="112"/>
        <v>0</v>
      </c>
      <c r="J115" s="260">
        <f t="shared" si="112"/>
        <v>0</v>
      </c>
      <c r="K115" s="260">
        <f t="shared" si="112"/>
        <v>0</v>
      </c>
      <c r="L115" s="260">
        <f t="shared" si="112"/>
        <v>0</v>
      </c>
      <c r="M115" s="260">
        <f t="shared" si="112"/>
        <v>0</v>
      </c>
      <c r="N115" s="260">
        <f t="shared" si="112"/>
        <v>0</v>
      </c>
      <c r="O115" s="260">
        <f t="shared" si="112"/>
        <v>0</v>
      </c>
      <c r="P115" s="260">
        <f t="shared" si="112"/>
        <v>0</v>
      </c>
      <c r="Q115" s="260">
        <f t="shared" si="112"/>
        <v>0</v>
      </c>
      <c r="R115" s="260">
        <f t="shared" si="112"/>
        <v>0</v>
      </c>
      <c r="S115" s="260">
        <f t="shared" si="112"/>
        <v>0</v>
      </c>
      <c r="T115" s="64">
        <v>64000</v>
      </c>
      <c r="U115" s="258">
        <f t="shared" ref="U115:Z115" si="113">SUM(U116:U117)</f>
        <v>37333</v>
      </c>
      <c r="V115" s="262">
        <f t="shared" si="113"/>
        <v>0</v>
      </c>
      <c r="W115" s="273">
        <f t="shared" si="113"/>
        <v>0</v>
      </c>
      <c r="X115" s="273">
        <f t="shared" si="113"/>
        <v>0</v>
      </c>
      <c r="Y115" s="273">
        <f t="shared" si="113"/>
        <v>0</v>
      </c>
      <c r="Z115" s="273">
        <f t="shared" si="113"/>
        <v>0</v>
      </c>
      <c r="AA115" s="273">
        <v>5333</v>
      </c>
      <c r="AB115" s="273">
        <v>5334</v>
      </c>
      <c r="AC115" s="273">
        <v>5333</v>
      </c>
      <c r="AD115" s="273">
        <v>5333</v>
      </c>
      <c r="AE115" s="273">
        <v>5334</v>
      </c>
      <c r="AF115" s="273">
        <v>5333</v>
      </c>
      <c r="AG115" s="274">
        <v>5333</v>
      </c>
      <c r="AH115" s="258">
        <f t="shared" ref="AH115:AT115" si="114">SUM(AH116:AH117)</f>
        <v>0</v>
      </c>
      <c r="AI115" s="258">
        <f t="shared" si="114"/>
        <v>0</v>
      </c>
      <c r="AJ115" s="258">
        <f t="shared" si="114"/>
        <v>0</v>
      </c>
      <c r="AK115" s="258">
        <f t="shared" si="114"/>
        <v>0</v>
      </c>
      <c r="AL115" s="258">
        <f t="shared" si="114"/>
        <v>0</v>
      </c>
      <c r="AM115" s="258">
        <f t="shared" si="114"/>
        <v>0</v>
      </c>
      <c r="AN115" s="258">
        <f t="shared" si="114"/>
        <v>0</v>
      </c>
      <c r="AO115" s="258">
        <f t="shared" si="114"/>
        <v>0</v>
      </c>
      <c r="AP115" s="258">
        <f t="shared" si="114"/>
        <v>0</v>
      </c>
      <c r="AQ115" s="258">
        <f t="shared" si="114"/>
        <v>0</v>
      </c>
      <c r="AR115" s="258">
        <f t="shared" si="114"/>
        <v>0</v>
      </c>
      <c r="AS115" s="258">
        <f t="shared" si="114"/>
        <v>0</v>
      </c>
      <c r="AT115" s="258">
        <f t="shared" si="114"/>
        <v>0</v>
      </c>
      <c r="AU115" s="258">
        <f t="shared" si="60"/>
        <v>0</v>
      </c>
      <c r="AV115" s="258">
        <f t="shared" si="83"/>
        <v>0</v>
      </c>
      <c r="AW115" s="258">
        <f t="shared" si="84"/>
        <v>0</v>
      </c>
      <c r="AX115" s="258">
        <f t="shared" si="85"/>
        <v>0</v>
      </c>
      <c r="AY115" s="258">
        <f>SUM(AY116:AY117)</f>
        <v>0</v>
      </c>
      <c r="AZ115" s="258">
        <f t="shared" ref="AZ115:BA115" si="115">SUM(AZ116:AZ117)</f>
        <v>0</v>
      </c>
      <c r="BA115" s="258">
        <f t="shared" si="115"/>
        <v>0</v>
      </c>
      <c r="BB115" s="250"/>
      <c r="BC115" s="275"/>
      <c r="BD115" s="276"/>
      <c r="BE115" s="262">
        <f>SUM(BE116:BE117)</f>
        <v>0</v>
      </c>
      <c r="BF115" s="262">
        <f>SUM(BF116:BF117)</f>
        <v>0</v>
      </c>
      <c r="BG115" s="262">
        <v>0</v>
      </c>
      <c r="BH115" s="263">
        <f t="shared" si="86"/>
        <v>0</v>
      </c>
    </row>
    <row r="116" spans="1:60" outlineLevel="1" x14ac:dyDescent="0.3">
      <c r="A116" s="71" t="s">
        <v>213</v>
      </c>
      <c r="B116" s="238" t="s">
        <v>214</v>
      </c>
      <c r="C116" s="238" t="s">
        <v>31</v>
      </c>
      <c r="D116" s="239">
        <v>5112110</v>
      </c>
      <c r="E116" s="239" t="s">
        <v>215</v>
      </c>
      <c r="F116" s="277">
        <v>0</v>
      </c>
      <c r="G116" s="245">
        <f>SUM(H116:S116)</f>
        <v>0</v>
      </c>
      <c r="H116" s="264">
        <f>IFERROR(INDEX('[1]2024'!$A:$Q,MATCH($A$3&amp;$D116,'[1]2024'!$B:$B,0),MATCH(H$4,'[1]2024'!$2:$2,0)),0)+IFERROR(INDEX('[1]2024'!$A:$Q,MATCH($B$3&amp;$D116,'[1]2024'!$B:$B,0),MATCH(H$4,'[1]2024'!$2:$2,0)),0)++IFERROR(INDEX('[1]2024'!$A:$Q,MATCH($C$3&amp;$D116,'[1]2024'!$B:$B,0),MATCH(H$4,'[1]2024'!$2:$2,0)),0)++IFERROR(INDEX('[1]2024'!$A:$Q,MATCH($D$3&amp;$D116,'[1]2024'!$B:$B,0),MATCH(H$4,'[1]2024'!$2:$2,0)),0)</f>
        <v>0</v>
      </c>
      <c r="I116" s="264">
        <f>IFERROR(INDEX('[1]2024'!$A:$Q,MATCH($A$3&amp;$D116,'[1]2024'!$B:$B,0),MATCH(I$4,'[1]2024'!$2:$2,0)),0)+IFERROR(INDEX('[1]2024'!$A:$Q,MATCH($B$3&amp;$D116,'[1]2024'!$B:$B,0),MATCH(I$4,'[1]2024'!$2:$2,0)),0)++IFERROR(INDEX('[1]2024'!$A:$Q,MATCH($C$3&amp;$D116,'[1]2024'!$B:$B,0),MATCH(I$4,'[1]2024'!$2:$2,0)),0)++IFERROR(INDEX('[1]2024'!$A:$Q,MATCH($D$3&amp;$D116,'[1]2024'!$B:$B,0),MATCH(I$4,'[1]2024'!$2:$2,0)),0)</f>
        <v>0</v>
      </c>
      <c r="J116" s="264">
        <f>IFERROR(INDEX('[1]2024'!$A:$Q,MATCH($A$3&amp;$D116,'[1]2024'!$B:$B,0),MATCH(J$4,'[1]2024'!$2:$2,0)),0)+IFERROR(INDEX('[1]2024'!$A:$Q,MATCH($B$3&amp;$D116,'[1]2024'!$B:$B,0),MATCH(J$4,'[1]2024'!$2:$2,0)),0)++IFERROR(INDEX('[1]2024'!$A:$Q,MATCH($C$3&amp;$D116,'[1]2024'!$B:$B,0),MATCH(J$4,'[1]2024'!$2:$2,0)),0)++IFERROR(INDEX('[1]2024'!$A:$Q,MATCH($D$3&amp;$D116,'[1]2024'!$B:$B,0),MATCH(J$4,'[1]2024'!$2:$2,0)),0)</f>
        <v>0</v>
      </c>
      <c r="K116" s="264">
        <f>IFERROR(INDEX('[1]2024'!$A:$Q,MATCH($A$3&amp;$D116,'[1]2024'!$B:$B,0),MATCH(K$4,'[1]2024'!$2:$2,0)),0)+IFERROR(INDEX('[1]2024'!$A:$Q,MATCH($B$3&amp;$D116,'[1]2024'!$B:$B,0),MATCH(K$4,'[1]2024'!$2:$2,0)),0)++IFERROR(INDEX('[1]2024'!$A:$Q,MATCH($C$3&amp;$D116,'[1]2024'!$B:$B,0),MATCH(K$4,'[1]2024'!$2:$2,0)),0)++IFERROR(INDEX('[1]2024'!$A:$Q,MATCH($D$3&amp;$D116,'[1]2024'!$B:$B,0),MATCH(K$4,'[1]2024'!$2:$2,0)),0)</f>
        <v>0</v>
      </c>
      <c r="L116" s="264">
        <f>IFERROR(INDEX('[1]2024'!$A:$Q,MATCH($A$3&amp;$D116,'[1]2024'!$B:$B,0),MATCH(L$4,'[1]2024'!$2:$2,0)),0)+IFERROR(INDEX('[1]2024'!$A:$Q,MATCH($B$3&amp;$D116,'[1]2024'!$B:$B,0),MATCH(L$4,'[1]2024'!$2:$2,0)),0)++IFERROR(INDEX('[1]2024'!$A:$Q,MATCH($C$3&amp;$D116,'[1]2024'!$B:$B,0),MATCH(L$4,'[1]2024'!$2:$2,0)),0)++IFERROR(INDEX('[1]2024'!$A:$Q,MATCH($D$3&amp;$D116,'[1]2024'!$B:$B,0),MATCH(L$4,'[1]2024'!$2:$2,0)),0)</f>
        <v>0</v>
      </c>
      <c r="M116" s="264">
        <f>IFERROR(INDEX('[1]2024'!$A:$Q,MATCH($A$3&amp;$D116,'[1]2024'!$B:$B,0),MATCH(M$4,'[1]2024'!$2:$2,0)),0)+IFERROR(INDEX('[1]2024'!$A:$Q,MATCH($B$3&amp;$D116,'[1]2024'!$B:$B,0),MATCH(M$4,'[1]2024'!$2:$2,0)),0)++IFERROR(INDEX('[1]2024'!$A:$Q,MATCH($C$3&amp;$D116,'[1]2024'!$B:$B,0),MATCH(M$4,'[1]2024'!$2:$2,0)),0)++IFERROR(INDEX('[1]2024'!$A:$Q,MATCH($D$3&amp;$D116,'[1]2024'!$B:$B,0),MATCH(M$4,'[1]2024'!$2:$2,0)),0)</f>
        <v>0</v>
      </c>
      <c r="N116" s="264">
        <f>IFERROR(INDEX('[1]2024'!$A:$Q,MATCH($A$3&amp;$D116,'[1]2024'!$B:$B,0),MATCH(N$4,'[1]2024'!$2:$2,0)),0)+IFERROR(INDEX('[1]2024'!$A:$Q,MATCH($B$3&amp;$D116,'[1]2024'!$B:$B,0),MATCH(N$4,'[1]2024'!$2:$2,0)),0)++IFERROR(INDEX('[1]2024'!$A:$Q,MATCH($C$3&amp;$D116,'[1]2024'!$B:$B,0),MATCH(N$4,'[1]2024'!$2:$2,0)),0)++IFERROR(INDEX('[1]2024'!$A:$Q,MATCH($D$3&amp;$D116,'[1]2024'!$B:$B,0),MATCH(N$4,'[1]2024'!$2:$2,0)),0)</f>
        <v>0</v>
      </c>
      <c r="O116" s="264">
        <f>IFERROR(INDEX('[1]2024'!$A:$Q,MATCH($A$3&amp;$D116,'[1]2024'!$B:$B,0),MATCH(O$4,'[1]2024'!$2:$2,0)),0)+IFERROR(INDEX('[1]2024'!$A:$Q,MATCH($B$3&amp;$D116,'[1]2024'!$B:$B,0),MATCH(O$4,'[1]2024'!$2:$2,0)),0)++IFERROR(INDEX('[1]2024'!$A:$Q,MATCH($C$3&amp;$D116,'[1]2024'!$B:$B,0),MATCH(O$4,'[1]2024'!$2:$2,0)),0)++IFERROR(INDEX('[1]2024'!$A:$Q,MATCH($D$3&amp;$D116,'[1]2024'!$B:$B,0),MATCH(O$4,'[1]2024'!$2:$2,0)),0)</f>
        <v>0</v>
      </c>
      <c r="P116" s="264">
        <f>IFERROR(INDEX('[1]2024'!$A:$Q,MATCH($A$3&amp;$D116,'[1]2024'!$B:$B,0),MATCH(P$4,'[1]2024'!$2:$2,0)),0)+IFERROR(INDEX('[1]2024'!$A:$Q,MATCH($B$3&amp;$D116,'[1]2024'!$B:$B,0),MATCH(P$4,'[1]2024'!$2:$2,0)),0)++IFERROR(INDEX('[1]2024'!$A:$Q,MATCH($C$3&amp;$D116,'[1]2024'!$B:$B,0),MATCH(P$4,'[1]2024'!$2:$2,0)),0)++IFERROR(INDEX('[1]2024'!$A:$Q,MATCH($D$3&amp;$D116,'[1]2024'!$B:$B,0),MATCH(P$4,'[1]2024'!$2:$2,0)),0)</f>
        <v>0</v>
      </c>
      <c r="Q116" s="264">
        <f>IFERROR(INDEX('[1]2024'!$A:$Q,MATCH($A$3&amp;$D116,'[1]2024'!$B:$B,0),MATCH(Q$4,'[1]2024'!$2:$2,0)),0)+IFERROR(INDEX('[1]2024'!$A:$Q,MATCH($B$3&amp;$D116,'[1]2024'!$B:$B,0),MATCH(Q$4,'[1]2024'!$2:$2,0)),0)++IFERROR(INDEX('[1]2024'!$A:$Q,MATCH($C$3&amp;$D116,'[1]2024'!$B:$B,0),MATCH(Q$4,'[1]2024'!$2:$2,0)),0)++IFERROR(INDEX('[1]2024'!$A:$Q,MATCH($D$3&amp;$D116,'[1]2024'!$B:$B,0),MATCH(Q$4,'[1]2024'!$2:$2,0)),0)</f>
        <v>0</v>
      </c>
      <c r="R116" s="264">
        <f>IFERROR(INDEX('[1]2024'!$A:$Q,MATCH($A$3&amp;$D116,'[1]2024'!$B:$B,0),MATCH(R$4,'[1]2024'!$2:$2,0)),0)+IFERROR(INDEX('[1]2024'!$A:$Q,MATCH($B$3&amp;$D116,'[1]2024'!$B:$B,0),MATCH(R$4,'[1]2024'!$2:$2,0)),0)++IFERROR(INDEX('[1]2024'!$A:$Q,MATCH($C$3&amp;$D116,'[1]2024'!$B:$B,0),MATCH(R$4,'[1]2024'!$2:$2,0)),0)++IFERROR(INDEX('[1]2024'!$A:$Q,MATCH($D$3&amp;$D116,'[1]2024'!$B:$B,0),MATCH(R$4,'[1]2024'!$2:$2,0)),0)</f>
        <v>0</v>
      </c>
      <c r="S116" s="264">
        <f>IFERROR(INDEX('[1]2024'!$A:$Q,MATCH($A$3&amp;$D116,'[1]2024'!$B:$B,0),MATCH(S$4,'[1]2024'!$2:$2,0)),0)+IFERROR(INDEX('[1]2024'!$A:$Q,MATCH($B$3&amp;$D116,'[1]2024'!$B:$B,0),MATCH(S$4,'[1]2024'!$2:$2,0)),0)++IFERROR(INDEX('[1]2024'!$A:$Q,MATCH($C$3&amp;$D116,'[1]2024'!$B:$B,0),MATCH(S$4,'[1]2024'!$2:$2,0)),0)++IFERROR(INDEX('[1]2024'!$A:$Q,MATCH($D$3&amp;$D116,'[1]2024'!$B:$B,0),MATCH(S$4,'[1]2024'!$2:$2,0)),0)</f>
        <v>0</v>
      </c>
      <c r="T116" s="75">
        <v>64000</v>
      </c>
      <c r="U116" s="245">
        <f>SUM(V116:AG116)</f>
        <v>37333</v>
      </c>
      <c r="V116" s="246">
        <v>0</v>
      </c>
      <c r="W116" s="247">
        <v>0</v>
      </c>
      <c r="X116" s="247">
        <v>0</v>
      </c>
      <c r="Y116" s="247">
        <v>0</v>
      </c>
      <c r="Z116" s="247">
        <v>0</v>
      </c>
      <c r="AA116" s="247">
        <v>5333</v>
      </c>
      <c r="AB116" s="247">
        <v>5334</v>
      </c>
      <c r="AC116" s="247">
        <v>5333</v>
      </c>
      <c r="AD116" s="247">
        <v>5333</v>
      </c>
      <c r="AE116" s="247">
        <v>5334</v>
      </c>
      <c r="AF116" s="247">
        <v>5333</v>
      </c>
      <c r="AG116" s="247">
        <v>5333</v>
      </c>
      <c r="AH116" s="245">
        <f>SUM(AI116:AT116)</f>
        <v>0</v>
      </c>
      <c r="AI116" s="245"/>
      <c r="AJ116" s="245"/>
      <c r="AK116" s="245"/>
      <c r="AL116" s="245"/>
      <c r="AM116" s="245"/>
      <c r="AN116" s="245"/>
      <c r="AO116" s="245"/>
      <c r="AP116" s="245"/>
      <c r="AQ116" s="245"/>
      <c r="AR116" s="245"/>
      <c r="AS116" s="245"/>
      <c r="AT116" s="245"/>
      <c r="AU116" s="245">
        <f t="shared" si="60"/>
        <v>0</v>
      </c>
      <c r="AV116" s="245">
        <f t="shared" si="83"/>
        <v>0</v>
      </c>
      <c r="AW116" s="245">
        <f t="shared" si="84"/>
        <v>0</v>
      </c>
      <c r="AX116" s="245">
        <f t="shared" si="85"/>
        <v>0</v>
      </c>
      <c r="AY116" s="245">
        <f>IF($BC116="O",1.05*$AH116,$AH116)</f>
        <v>0</v>
      </c>
      <c r="AZ116" s="245">
        <f>IF($BC116="O",1.05*$AY116,$AY116)</f>
        <v>0</v>
      </c>
      <c r="BA116" s="245">
        <f>IF($BC116="O",1.05*$AZ116,$AZ116)</f>
        <v>0</v>
      </c>
      <c r="BB116" s="290"/>
      <c r="BC116" s="251" t="s">
        <v>24</v>
      </c>
      <c r="BD116" s="261"/>
      <c r="BE116" s="264">
        <v>0</v>
      </c>
      <c r="BF116" s="264">
        <v>0</v>
      </c>
      <c r="BG116" s="264">
        <v>0</v>
      </c>
      <c r="BH116" s="265">
        <f t="shared" si="86"/>
        <v>0</v>
      </c>
    </row>
    <row r="117" spans="1:60" outlineLevel="1" x14ac:dyDescent="0.3">
      <c r="A117" s="71" t="s">
        <v>216</v>
      </c>
      <c r="B117" s="238" t="s">
        <v>216</v>
      </c>
      <c r="C117" s="238" t="s">
        <v>31</v>
      </c>
      <c r="D117" s="239">
        <v>5112120</v>
      </c>
      <c r="E117" s="239" t="s">
        <v>217</v>
      </c>
      <c r="F117" s="277">
        <v>0</v>
      </c>
      <c r="G117" s="245">
        <f>SUM(H117:S117)</f>
        <v>0</v>
      </c>
      <c r="H117" s="264">
        <f>IFERROR(INDEX('[1]2024'!$A:$Q,MATCH($A$3&amp;$D117,'[1]2024'!$B:$B,0),MATCH(H$4,'[1]2024'!$2:$2,0)),0)+IFERROR(INDEX('[1]2024'!$A:$Q,MATCH($B$3&amp;$D117,'[1]2024'!$B:$B,0),MATCH(H$4,'[1]2024'!$2:$2,0)),0)++IFERROR(INDEX('[1]2024'!$A:$Q,MATCH($C$3&amp;$D117,'[1]2024'!$B:$B,0),MATCH(H$4,'[1]2024'!$2:$2,0)),0)++IFERROR(INDEX('[1]2024'!$A:$Q,MATCH($D$3&amp;$D117,'[1]2024'!$B:$B,0),MATCH(H$4,'[1]2024'!$2:$2,0)),0)</f>
        <v>0</v>
      </c>
      <c r="I117" s="264">
        <f>IFERROR(INDEX('[1]2024'!$A:$Q,MATCH($A$3&amp;$D117,'[1]2024'!$B:$B,0),MATCH(I$4,'[1]2024'!$2:$2,0)),0)+IFERROR(INDEX('[1]2024'!$A:$Q,MATCH($B$3&amp;$D117,'[1]2024'!$B:$B,0),MATCH(I$4,'[1]2024'!$2:$2,0)),0)++IFERROR(INDEX('[1]2024'!$A:$Q,MATCH($C$3&amp;$D117,'[1]2024'!$B:$B,0),MATCH(I$4,'[1]2024'!$2:$2,0)),0)++IFERROR(INDEX('[1]2024'!$A:$Q,MATCH($D$3&amp;$D117,'[1]2024'!$B:$B,0),MATCH(I$4,'[1]2024'!$2:$2,0)),0)</f>
        <v>0</v>
      </c>
      <c r="J117" s="264">
        <f>IFERROR(INDEX('[1]2024'!$A:$Q,MATCH($A$3&amp;$D117,'[1]2024'!$B:$B,0),MATCH(J$4,'[1]2024'!$2:$2,0)),0)+IFERROR(INDEX('[1]2024'!$A:$Q,MATCH($B$3&amp;$D117,'[1]2024'!$B:$B,0),MATCH(J$4,'[1]2024'!$2:$2,0)),0)++IFERROR(INDEX('[1]2024'!$A:$Q,MATCH($C$3&amp;$D117,'[1]2024'!$B:$B,0),MATCH(J$4,'[1]2024'!$2:$2,0)),0)++IFERROR(INDEX('[1]2024'!$A:$Q,MATCH($D$3&amp;$D117,'[1]2024'!$B:$B,0),MATCH(J$4,'[1]2024'!$2:$2,0)),0)</f>
        <v>0</v>
      </c>
      <c r="K117" s="264">
        <f>IFERROR(INDEX('[1]2024'!$A:$Q,MATCH($A$3&amp;$D117,'[1]2024'!$B:$B,0),MATCH(K$4,'[1]2024'!$2:$2,0)),0)+IFERROR(INDEX('[1]2024'!$A:$Q,MATCH($B$3&amp;$D117,'[1]2024'!$B:$B,0),MATCH(K$4,'[1]2024'!$2:$2,0)),0)++IFERROR(INDEX('[1]2024'!$A:$Q,MATCH($C$3&amp;$D117,'[1]2024'!$B:$B,0),MATCH(K$4,'[1]2024'!$2:$2,0)),0)++IFERROR(INDEX('[1]2024'!$A:$Q,MATCH($D$3&amp;$D117,'[1]2024'!$B:$B,0),MATCH(K$4,'[1]2024'!$2:$2,0)),0)</f>
        <v>0</v>
      </c>
      <c r="L117" s="264">
        <f>IFERROR(INDEX('[1]2024'!$A:$Q,MATCH($A$3&amp;$D117,'[1]2024'!$B:$B,0),MATCH(L$4,'[1]2024'!$2:$2,0)),0)+IFERROR(INDEX('[1]2024'!$A:$Q,MATCH($B$3&amp;$D117,'[1]2024'!$B:$B,0),MATCH(L$4,'[1]2024'!$2:$2,0)),0)++IFERROR(INDEX('[1]2024'!$A:$Q,MATCH($C$3&amp;$D117,'[1]2024'!$B:$B,0),MATCH(L$4,'[1]2024'!$2:$2,0)),0)++IFERROR(INDEX('[1]2024'!$A:$Q,MATCH($D$3&amp;$D117,'[1]2024'!$B:$B,0),MATCH(L$4,'[1]2024'!$2:$2,0)),0)</f>
        <v>0</v>
      </c>
      <c r="M117" s="264">
        <f>IFERROR(INDEX('[1]2024'!$A:$Q,MATCH($A$3&amp;$D117,'[1]2024'!$B:$B,0),MATCH(M$4,'[1]2024'!$2:$2,0)),0)+IFERROR(INDEX('[1]2024'!$A:$Q,MATCH($B$3&amp;$D117,'[1]2024'!$B:$B,0),MATCH(M$4,'[1]2024'!$2:$2,0)),0)++IFERROR(INDEX('[1]2024'!$A:$Q,MATCH($C$3&amp;$D117,'[1]2024'!$B:$B,0),MATCH(M$4,'[1]2024'!$2:$2,0)),0)++IFERROR(INDEX('[1]2024'!$A:$Q,MATCH($D$3&amp;$D117,'[1]2024'!$B:$B,0),MATCH(M$4,'[1]2024'!$2:$2,0)),0)</f>
        <v>0</v>
      </c>
      <c r="N117" s="264">
        <f>IFERROR(INDEX('[1]2024'!$A:$Q,MATCH($A$3&amp;$D117,'[1]2024'!$B:$B,0),MATCH(N$4,'[1]2024'!$2:$2,0)),0)+IFERROR(INDEX('[1]2024'!$A:$Q,MATCH($B$3&amp;$D117,'[1]2024'!$B:$B,0),MATCH(N$4,'[1]2024'!$2:$2,0)),0)++IFERROR(INDEX('[1]2024'!$A:$Q,MATCH($C$3&amp;$D117,'[1]2024'!$B:$B,0),MATCH(N$4,'[1]2024'!$2:$2,0)),0)++IFERROR(INDEX('[1]2024'!$A:$Q,MATCH($D$3&amp;$D117,'[1]2024'!$B:$B,0),MATCH(N$4,'[1]2024'!$2:$2,0)),0)</f>
        <v>0</v>
      </c>
      <c r="O117" s="264">
        <f>IFERROR(INDEX('[1]2024'!$A:$Q,MATCH($A$3&amp;$D117,'[1]2024'!$B:$B,0),MATCH(O$4,'[1]2024'!$2:$2,0)),0)+IFERROR(INDEX('[1]2024'!$A:$Q,MATCH($B$3&amp;$D117,'[1]2024'!$B:$B,0),MATCH(O$4,'[1]2024'!$2:$2,0)),0)++IFERROR(INDEX('[1]2024'!$A:$Q,MATCH($C$3&amp;$D117,'[1]2024'!$B:$B,0),MATCH(O$4,'[1]2024'!$2:$2,0)),0)++IFERROR(INDEX('[1]2024'!$A:$Q,MATCH($D$3&amp;$D117,'[1]2024'!$B:$B,0),MATCH(O$4,'[1]2024'!$2:$2,0)),0)</f>
        <v>0</v>
      </c>
      <c r="P117" s="264">
        <f>IFERROR(INDEX('[1]2024'!$A:$Q,MATCH($A$3&amp;$D117,'[1]2024'!$B:$B,0),MATCH(P$4,'[1]2024'!$2:$2,0)),0)+IFERROR(INDEX('[1]2024'!$A:$Q,MATCH($B$3&amp;$D117,'[1]2024'!$B:$B,0),MATCH(P$4,'[1]2024'!$2:$2,0)),0)++IFERROR(INDEX('[1]2024'!$A:$Q,MATCH($C$3&amp;$D117,'[1]2024'!$B:$B,0),MATCH(P$4,'[1]2024'!$2:$2,0)),0)++IFERROR(INDEX('[1]2024'!$A:$Q,MATCH($D$3&amp;$D117,'[1]2024'!$B:$B,0),MATCH(P$4,'[1]2024'!$2:$2,0)),0)</f>
        <v>0</v>
      </c>
      <c r="Q117" s="264">
        <f>IFERROR(INDEX('[1]2024'!$A:$Q,MATCH($A$3&amp;$D117,'[1]2024'!$B:$B,0),MATCH(Q$4,'[1]2024'!$2:$2,0)),0)+IFERROR(INDEX('[1]2024'!$A:$Q,MATCH($B$3&amp;$D117,'[1]2024'!$B:$B,0),MATCH(Q$4,'[1]2024'!$2:$2,0)),0)++IFERROR(INDEX('[1]2024'!$A:$Q,MATCH($C$3&amp;$D117,'[1]2024'!$B:$B,0),MATCH(Q$4,'[1]2024'!$2:$2,0)),0)++IFERROR(INDEX('[1]2024'!$A:$Q,MATCH($D$3&amp;$D117,'[1]2024'!$B:$B,0),MATCH(Q$4,'[1]2024'!$2:$2,0)),0)</f>
        <v>0</v>
      </c>
      <c r="R117" s="264">
        <f>IFERROR(INDEX('[1]2024'!$A:$Q,MATCH($A$3&amp;$D117,'[1]2024'!$B:$B,0),MATCH(R$4,'[1]2024'!$2:$2,0)),0)+IFERROR(INDEX('[1]2024'!$A:$Q,MATCH($B$3&amp;$D117,'[1]2024'!$B:$B,0),MATCH(R$4,'[1]2024'!$2:$2,0)),0)++IFERROR(INDEX('[1]2024'!$A:$Q,MATCH($C$3&amp;$D117,'[1]2024'!$B:$B,0),MATCH(R$4,'[1]2024'!$2:$2,0)),0)++IFERROR(INDEX('[1]2024'!$A:$Q,MATCH($D$3&amp;$D117,'[1]2024'!$B:$B,0),MATCH(R$4,'[1]2024'!$2:$2,0)),0)</f>
        <v>0</v>
      </c>
      <c r="S117" s="264">
        <f>IFERROR(INDEX('[1]2024'!$A:$Q,MATCH($A$3&amp;$D117,'[1]2024'!$B:$B,0),MATCH(S$4,'[1]2024'!$2:$2,0)),0)+IFERROR(INDEX('[1]2024'!$A:$Q,MATCH($B$3&amp;$D117,'[1]2024'!$B:$B,0),MATCH(S$4,'[1]2024'!$2:$2,0)),0)++IFERROR(INDEX('[1]2024'!$A:$Q,MATCH($C$3&amp;$D117,'[1]2024'!$B:$B,0),MATCH(S$4,'[1]2024'!$2:$2,0)),0)++IFERROR(INDEX('[1]2024'!$A:$Q,MATCH($D$3&amp;$D117,'[1]2024'!$B:$B,0),MATCH(S$4,'[1]2024'!$2:$2,0)),0)</f>
        <v>0</v>
      </c>
      <c r="T117" s="75">
        <v>0</v>
      </c>
      <c r="U117" s="245">
        <f>SUM(V117:AG117)</f>
        <v>0</v>
      </c>
      <c r="V117" s="246">
        <v>0</v>
      </c>
      <c r="W117" s="247">
        <v>0</v>
      </c>
      <c r="X117" s="247">
        <v>0</v>
      </c>
      <c r="Y117" s="247">
        <v>0</v>
      </c>
      <c r="Z117" s="247">
        <v>0</v>
      </c>
      <c r="AA117" s="247">
        <v>0</v>
      </c>
      <c r="AB117" s="247">
        <v>0</v>
      </c>
      <c r="AC117" s="247">
        <v>0</v>
      </c>
      <c r="AD117" s="247">
        <v>0</v>
      </c>
      <c r="AE117" s="247">
        <v>0</v>
      </c>
      <c r="AF117" s="247">
        <v>0</v>
      </c>
      <c r="AG117" s="248">
        <v>0</v>
      </c>
      <c r="AH117" s="245">
        <f>SUM(AI117:AT117)</f>
        <v>0</v>
      </c>
      <c r="AI117" s="245"/>
      <c r="AJ117" s="245"/>
      <c r="AK117" s="245"/>
      <c r="AL117" s="245"/>
      <c r="AM117" s="245"/>
      <c r="AN117" s="245"/>
      <c r="AO117" s="245"/>
      <c r="AP117" s="245"/>
      <c r="AQ117" s="245"/>
      <c r="AR117" s="245"/>
      <c r="AS117" s="245"/>
      <c r="AT117" s="245"/>
      <c r="AU117" s="245">
        <f t="shared" si="60"/>
        <v>0</v>
      </c>
      <c r="AV117" s="245">
        <f t="shared" si="83"/>
        <v>0</v>
      </c>
      <c r="AW117" s="245">
        <f t="shared" si="84"/>
        <v>0</v>
      </c>
      <c r="AX117" s="245">
        <f t="shared" si="85"/>
        <v>0</v>
      </c>
      <c r="AY117" s="245">
        <f>IF($BC117="O",1.05*$AH117,$AH117)</f>
        <v>0</v>
      </c>
      <c r="AZ117" s="245">
        <f>IF($BC117="O",1.05*$AY117,$AY117)</f>
        <v>0</v>
      </c>
      <c r="BA117" s="245">
        <f>IF($BC117="O",1.05*$AZ117,$AZ117)</f>
        <v>0</v>
      </c>
      <c r="BB117" s="250"/>
      <c r="BC117" s="251" t="s">
        <v>24</v>
      </c>
      <c r="BD117" s="261"/>
      <c r="BE117" s="264">
        <v>0</v>
      </c>
      <c r="BF117" s="264">
        <v>0</v>
      </c>
      <c r="BG117" s="264">
        <v>350044169</v>
      </c>
      <c r="BH117" s="265">
        <f t="shared" si="86"/>
        <v>0</v>
      </c>
    </row>
    <row r="118" spans="1:60" x14ac:dyDescent="0.3">
      <c r="A118" s="57" t="s">
        <v>218</v>
      </c>
      <c r="B118" s="256" t="s">
        <v>21</v>
      </c>
      <c r="C118" s="256"/>
      <c r="D118" s="257"/>
      <c r="E118" s="257"/>
      <c r="F118" s="272">
        <v>246400000</v>
      </c>
      <c r="G118" s="258">
        <f t="shared" ref="G118" si="116">SUM(G119:G127)</f>
        <v>294473628</v>
      </c>
      <c r="H118" s="259">
        <f t="shared" ref="H118:S118" si="117">SUM(H119:H127)</f>
        <v>7958386</v>
      </c>
      <c r="I118" s="260">
        <f t="shared" si="117"/>
        <v>19773160</v>
      </c>
      <c r="J118" s="260">
        <f t="shared" si="117"/>
        <v>24529755</v>
      </c>
      <c r="K118" s="260">
        <f t="shared" si="117"/>
        <v>27981941</v>
      </c>
      <c r="L118" s="260">
        <f t="shared" si="117"/>
        <v>32031935</v>
      </c>
      <c r="M118" s="260">
        <f t="shared" si="117"/>
        <v>4878838</v>
      </c>
      <c r="N118" s="260">
        <f t="shared" si="117"/>
        <v>36492150</v>
      </c>
      <c r="O118" s="260">
        <f t="shared" si="117"/>
        <v>50787102</v>
      </c>
      <c r="P118" s="260">
        <f t="shared" si="117"/>
        <v>19788681</v>
      </c>
      <c r="Q118" s="260">
        <f t="shared" si="117"/>
        <v>27262736</v>
      </c>
      <c r="R118" s="260">
        <f t="shared" si="117"/>
        <v>21977076</v>
      </c>
      <c r="S118" s="260">
        <f t="shared" si="117"/>
        <v>21011868</v>
      </c>
      <c r="T118" s="64">
        <v>351400000</v>
      </c>
      <c r="U118" s="258">
        <f t="shared" ref="U118:Z118" si="118">SUM(U119:U127)</f>
        <v>389224079</v>
      </c>
      <c r="V118" s="262">
        <f t="shared" si="118"/>
        <v>21959978</v>
      </c>
      <c r="W118" s="273">
        <f t="shared" si="118"/>
        <v>7966960</v>
      </c>
      <c r="X118" s="273">
        <f t="shared" si="118"/>
        <v>28812144</v>
      </c>
      <c r="Y118" s="273">
        <f t="shared" si="118"/>
        <v>48112902</v>
      </c>
      <c r="Z118" s="273">
        <f t="shared" si="118"/>
        <v>19472095</v>
      </c>
      <c r="AA118" s="273">
        <v>87700000</v>
      </c>
      <c r="AB118" s="273">
        <v>450000</v>
      </c>
      <c r="AC118" s="273">
        <v>450000</v>
      </c>
      <c r="AD118" s="273">
        <v>86700000</v>
      </c>
      <c r="AE118" s="273">
        <v>450000</v>
      </c>
      <c r="AF118" s="273">
        <v>450000</v>
      </c>
      <c r="AG118" s="274">
        <v>86700000</v>
      </c>
      <c r="AH118" s="258">
        <f t="shared" ref="AH118:AT118" si="119">SUM(AH119:AH127)</f>
        <v>557999996</v>
      </c>
      <c r="AI118" s="258">
        <f t="shared" si="119"/>
        <v>46483333</v>
      </c>
      <c r="AJ118" s="258">
        <f t="shared" si="119"/>
        <v>46483333</v>
      </c>
      <c r="AK118" s="258">
        <f t="shared" si="119"/>
        <v>46533333</v>
      </c>
      <c r="AL118" s="258">
        <f t="shared" si="119"/>
        <v>46483333</v>
      </c>
      <c r="AM118" s="258">
        <f t="shared" si="119"/>
        <v>46483333</v>
      </c>
      <c r="AN118" s="258">
        <f t="shared" si="119"/>
        <v>46533333</v>
      </c>
      <c r="AO118" s="258">
        <f t="shared" si="119"/>
        <v>46483333</v>
      </c>
      <c r="AP118" s="258">
        <f t="shared" si="119"/>
        <v>46483333</v>
      </c>
      <c r="AQ118" s="258">
        <f t="shared" si="119"/>
        <v>46533333</v>
      </c>
      <c r="AR118" s="258">
        <f t="shared" si="119"/>
        <v>46483333</v>
      </c>
      <c r="AS118" s="258">
        <f t="shared" si="119"/>
        <v>46483333</v>
      </c>
      <c r="AT118" s="258">
        <f t="shared" si="119"/>
        <v>46533333</v>
      </c>
      <c r="AU118" s="258">
        <f t="shared" si="60"/>
        <v>139499999</v>
      </c>
      <c r="AV118" s="258">
        <f t="shared" si="83"/>
        <v>139499999</v>
      </c>
      <c r="AW118" s="258">
        <f t="shared" si="84"/>
        <v>139499999</v>
      </c>
      <c r="AX118" s="258">
        <f t="shared" si="85"/>
        <v>139499999</v>
      </c>
      <c r="AY118" s="258">
        <f>SUM(AY119:AY127)</f>
        <v>585829995.79999995</v>
      </c>
      <c r="AZ118" s="258">
        <f t="shared" ref="AZ118:BA118" si="120">SUM(AZ119:AZ127)</f>
        <v>615051495.59000003</v>
      </c>
      <c r="BA118" s="258">
        <f t="shared" si="120"/>
        <v>645734070.36950004</v>
      </c>
      <c r="BB118" s="250"/>
      <c r="BC118" s="275"/>
      <c r="BD118" s="276"/>
      <c r="BE118" s="262">
        <f>SUM(BE119:BE127)</f>
        <v>0</v>
      </c>
      <c r="BF118" s="262">
        <f>SUM(BF119:BF127)</f>
        <v>0</v>
      </c>
      <c r="BG118" s="262">
        <v>0</v>
      </c>
      <c r="BH118" s="263">
        <f t="shared" si="86"/>
        <v>294473628</v>
      </c>
    </row>
    <row r="119" spans="1:60" outlineLevel="1" x14ac:dyDescent="0.3">
      <c r="A119" s="71" t="s">
        <v>219</v>
      </c>
      <c r="B119" s="238" t="s">
        <v>220</v>
      </c>
      <c r="C119" s="238" t="s">
        <v>44</v>
      </c>
      <c r="D119" s="239">
        <v>5113110</v>
      </c>
      <c r="E119" s="239" t="s">
        <v>221</v>
      </c>
      <c r="F119" s="277">
        <v>0</v>
      </c>
      <c r="G119" s="245">
        <f t="shared" ref="G119:G127" si="121">SUM(H119:S119)</f>
        <v>0</v>
      </c>
      <c r="H119" s="264">
        <f>IFERROR(INDEX('[1]2024'!$A:$Q,MATCH($A$3&amp;$D119,'[1]2024'!$B:$B,0),MATCH(H$4,'[1]2024'!$2:$2,0)),0)+IFERROR(INDEX('[1]2024'!$A:$Q,MATCH($B$3&amp;$D119,'[1]2024'!$B:$B,0),MATCH(H$4,'[1]2024'!$2:$2,0)),0)++IFERROR(INDEX('[1]2024'!$A:$Q,MATCH($C$3&amp;$D119,'[1]2024'!$B:$B,0),MATCH(H$4,'[1]2024'!$2:$2,0)),0)++IFERROR(INDEX('[1]2024'!$A:$Q,MATCH($D$3&amp;$D119,'[1]2024'!$B:$B,0),MATCH(H$4,'[1]2024'!$2:$2,0)),0)</f>
        <v>0</v>
      </c>
      <c r="I119" s="264">
        <f>IFERROR(INDEX('[1]2024'!$A:$Q,MATCH($A$3&amp;$D119,'[1]2024'!$B:$B,0),MATCH(I$4,'[1]2024'!$2:$2,0)),0)+IFERROR(INDEX('[1]2024'!$A:$Q,MATCH($B$3&amp;$D119,'[1]2024'!$B:$B,0),MATCH(I$4,'[1]2024'!$2:$2,0)),0)++IFERROR(INDEX('[1]2024'!$A:$Q,MATCH($C$3&amp;$D119,'[1]2024'!$B:$B,0),MATCH(I$4,'[1]2024'!$2:$2,0)),0)++IFERROR(INDEX('[1]2024'!$A:$Q,MATCH($D$3&amp;$D119,'[1]2024'!$B:$B,0),MATCH(I$4,'[1]2024'!$2:$2,0)),0)</f>
        <v>0</v>
      </c>
      <c r="J119" s="264">
        <f>IFERROR(INDEX('[1]2024'!$A:$Q,MATCH($A$3&amp;$D119,'[1]2024'!$B:$B,0),MATCH(J$4,'[1]2024'!$2:$2,0)),0)+IFERROR(INDEX('[1]2024'!$A:$Q,MATCH($B$3&amp;$D119,'[1]2024'!$B:$B,0),MATCH(J$4,'[1]2024'!$2:$2,0)),0)++IFERROR(INDEX('[1]2024'!$A:$Q,MATCH($C$3&amp;$D119,'[1]2024'!$B:$B,0),MATCH(J$4,'[1]2024'!$2:$2,0)),0)++IFERROR(INDEX('[1]2024'!$A:$Q,MATCH($D$3&amp;$D119,'[1]2024'!$B:$B,0),MATCH(J$4,'[1]2024'!$2:$2,0)),0)</f>
        <v>0</v>
      </c>
      <c r="K119" s="264">
        <f>IFERROR(INDEX('[1]2024'!$A:$Q,MATCH($A$3&amp;$D119,'[1]2024'!$B:$B,0),MATCH(K$4,'[1]2024'!$2:$2,0)),0)+IFERROR(INDEX('[1]2024'!$A:$Q,MATCH($B$3&amp;$D119,'[1]2024'!$B:$B,0),MATCH(K$4,'[1]2024'!$2:$2,0)),0)++IFERROR(INDEX('[1]2024'!$A:$Q,MATCH($C$3&amp;$D119,'[1]2024'!$B:$B,0),MATCH(K$4,'[1]2024'!$2:$2,0)),0)++IFERROR(INDEX('[1]2024'!$A:$Q,MATCH($D$3&amp;$D119,'[1]2024'!$B:$B,0),MATCH(K$4,'[1]2024'!$2:$2,0)),0)</f>
        <v>0</v>
      </c>
      <c r="L119" s="264">
        <f>IFERROR(INDEX('[1]2024'!$A:$Q,MATCH($A$3&amp;$D119,'[1]2024'!$B:$B,0),MATCH(L$4,'[1]2024'!$2:$2,0)),0)+IFERROR(INDEX('[1]2024'!$A:$Q,MATCH($B$3&amp;$D119,'[1]2024'!$B:$B,0),MATCH(L$4,'[1]2024'!$2:$2,0)),0)++IFERROR(INDEX('[1]2024'!$A:$Q,MATCH($C$3&amp;$D119,'[1]2024'!$B:$B,0),MATCH(L$4,'[1]2024'!$2:$2,0)),0)++IFERROR(INDEX('[1]2024'!$A:$Q,MATCH($D$3&amp;$D119,'[1]2024'!$B:$B,0),MATCH(L$4,'[1]2024'!$2:$2,0)),0)</f>
        <v>0</v>
      </c>
      <c r="M119" s="264">
        <f>IFERROR(INDEX('[1]2024'!$A:$Q,MATCH($A$3&amp;$D119,'[1]2024'!$B:$B,0),MATCH(M$4,'[1]2024'!$2:$2,0)),0)+IFERROR(INDEX('[1]2024'!$A:$Q,MATCH($B$3&amp;$D119,'[1]2024'!$B:$B,0),MATCH(M$4,'[1]2024'!$2:$2,0)),0)++IFERROR(INDEX('[1]2024'!$A:$Q,MATCH($C$3&amp;$D119,'[1]2024'!$B:$B,0),MATCH(M$4,'[1]2024'!$2:$2,0)),0)++IFERROR(INDEX('[1]2024'!$A:$Q,MATCH($D$3&amp;$D119,'[1]2024'!$B:$B,0),MATCH(M$4,'[1]2024'!$2:$2,0)),0)</f>
        <v>0</v>
      </c>
      <c r="N119" s="264">
        <f>IFERROR(INDEX('[1]2024'!$A:$Q,MATCH($A$3&amp;$D119,'[1]2024'!$B:$B,0),MATCH(N$4,'[1]2024'!$2:$2,0)),0)+IFERROR(INDEX('[1]2024'!$A:$Q,MATCH($B$3&amp;$D119,'[1]2024'!$B:$B,0),MATCH(N$4,'[1]2024'!$2:$2,0)),0)++IFERROR(INDEX('[1]2024'!$A:$Q,MATCH($C$3&amp;$D119,'[1]2024'!$B:$B,0),MATCH(N$4,'[1]2024'!$2:$2,0)),0)++IFERROR(INDEX('[1]2024'!$A:$Q,MATCH($D$3&amp;$D119,'[1]2024'!$B:$B,0),MATCH(N$4,'[1]2024'!$2:$2,0)),0)</f>
        <v>0</v>
      </c>
      <c r="O119" s="264">
        <f>IFERROR(INDEX('[1]2024'!$A:$Q,MATCH($A$3&amp;$D119,'[1]2024'!$B:$B,0),MATCH(O$4,'[1]2024'!$2:$2,0)),0)+IFERROR(INDEX('[1]2024'!$A:$Q,MATCH($B$3&amp;$D119,'[1]2024'!$B:$B,0),MATCH(O$4,'[1]2024'!$2:$2,0)),0)++IFERROR(INDEX('[1]2024'!$A:$Q,MATCH($C$3&amp;$D119,'[1]2024'!$B:$B,0),MATCH(O$4,'[1]2024'!$2:$2,0)),0)++IFERROR(INDEX('[1]2024'!$A:$Q,MATCH($D$3&amp;$D119,'[1]2024'!$B:$B,0),MATCH(O$4,'[1]2024'!$2:$2,0)),0)</f>
        <v>0</v>
      </c>
      <c r="P119" s="264">
        <f>IFERROR(INDEX('[1]2024'!$A:$Q,MATCH($A$3&amp;$D119,'[1]2024'!$B:$B,0),MATCH(P$4,'[1]2024'!$2:$2,0)),0)+IFERROR(INDEX('[1]2024'!$A:$Q,MATCH($B$3&amp;$D119,'[1]2024'!$B:$B,0),MATCH(P$4,'[1]2024'!$2:$2,0)),0)++IFERROR(INDEX('[1]2024'!$A:$Q,MATCH($C$3&amp;$D119,'[1]2024'!$B:$B,0),MATCH(P$4,'[1]2024'!$2:$2,0)),0)++IFERROR(INDEX('[1]2024'!$A:$Q,MATCH($D$3&amp;$D119,'[1]2024'!$B:$B,0),MATCH(P$4,'[1]2024'!$2:$2,0)),0)</f>
        <v>0</v>
      </c>
      <c r="Q119" s="264">
        <f>IFERROR(INDEX('[1]2024'!$A:$Q,MATCH($A$3&amp;$D119,'[1]2024'!$B:$B,0),MATCH(Q$4,'[1]2024'!$2:$2,0)),0)+IFERROR(INDEX('[1]2024'!$A:$Q,MATCH($B$3&amp;$D119,'[1]2024'!$B:$B,0),MATCH(Q$4,'[1]2024'!$2:$2,0)),0)++IFERROR(INDEX('[1]2024'!$A:$Q,MATCH($C$3&amp;$D119,'[1]2024'!$B:$B,0),MATCH(Q$4,'[1]2024'!$2:$2,0)),0)++IFERROR(INDEX('[1]2024'!$A:$Q,MATCH($D$3&amp;$D119,'[1]2024'!$B:$B,0),MATCH(Q$4,'[1]2024'!$2:$2,0)),0)</f>
        <v>0</v>
      </c>
      <c r="R119" s="264">
        <f>IFERROR(INDEX('[1]2024'!$A:$Q,MATCH($A$3&amp;$D119,'[1]2024'!$B:$B,0),MATCH(R$4,'[1]2024'!$2:$2,0)),0)+IFERROR(INDEX('[1]2024'!$A:$Q,MATCH($B$3&amp;$D119,'[1]2024'!$B:$B,0),MATCH(R$4,'[1]2024'!$2:$2,0)),0)++IFERROR(INDEX('[1]2024'!$A:$Q,MATCH($C$3&amp;$D119,'[1]2024'!$B:$B,0),MATCH(R$4,'[1]2024'!$2:$2,0)),0)++IFERROR(INDEX('[1]2024'!$A:$Q,MATCH($D$3&amp;$D119,'[1]2024'!$B:$B,0),MATCH(R$4,'[1]2024'!$2:$2,0)),0)</f>
        <v>0</v>
      </c>
      <c r="S119" s="264">
        <f>IFERROR(INDEX('[1]2024'!$A:$Q,MATCH($A$3&amp;$D119,'[1]2024'!$B:$B,0),MATCH(S$4,'[1]2024'!$2:$2,0)),0)+IFERROR(INDEX('[1]2024'!$A:$Q,MATCH($B$3&amp;$D119,'[1]2024'!$B:$B,0),MATCH(S$4,'[1]2024'!$2:$2,0)),0)++IFERROR(INDEX('[1]2024'!$A:$Q,MATCH($C$3&amp;$D119,'[1]2024'!$B:$B,0),MATCH(S$4,'[1]2024'!$2:$2,0)),0)++IFERROR(INDEX('[1]2024'!$A:$Q,MATCH($D$3&amp;$D119,'[1]2024'!$B:$B,0),MATCH(S$4,'[1]2024'!$2:$2,0)),0)</f>
        <v>0</v>
      </c>
      <c r="T119" s="75">
        <v>0</v>
      </c>
      <c r="U119" s="245">
        <f t="shared" ref="U119:U127" si="122">SUM(V119:AG119)</f>
        <v>0</v>
      </c>
      <c r="V119" s="246">
        <v>0</v>
      </c>
      <c r="W119" s="247">
        <v>0</v>
      </c>
      <c r="X119" s="247">
        <v>0</v>
      </c>
      <c r="Y119" s="247">
        <v>0</v>
      </c>
      <c r="Z119" s="247">
        <v>0</v>
      </c>
      <c r="AA119" s="247">
        <v>0</v>
      </c>
      <c r="AB119" s="247">
        <v>0</v>
      </c>
      <c r="AC119" s="247">
        <v>0</v>
      </c>
      <c r="AD119" s="247">
        <v>0</v>
      </c>
      <c r="AE119" s="247">
        <v>0</v>
      </c>
      <c r="AF119" s="247">
        <v>0</v>
      </c>
      <c r="AG119" s="248">
        <v>0</v>
      </c>
      <c r="AH119" s="245">
        <f t="shared" ref="AH119:AH127" si="123">SUM(AI119:AT119)</f>
        <v>0</v>
      </c>
      <c r="AI119" s="245"/>
      <c r="AJ119" s="245"/>
      <c r="AK119" s="245"/>
      <c r="AL119" s="245"/>
      <c r="AM119" s="245"/>
      <c r="AN119" s="245"/>
      <c r="AO119" s="245"/>
      <c r="AP119" s="245"/>
      <c r="AQ119" s="245"/>
      <c r="AR119" s="245"/>
      <c r="AS119" s="245"/>
      <c r="AT119" s="245"/>
      <c r="AU119" s="245">
        <f t="shared" si="60"/>
        <v>0</v>
      </c>
      <c r="AV119" s="245">
        <f t="shared" si="83"/>
        <v>0</v>
      </c>
      <c r="AW119" s="245">
        <f t="shared" si="84"/>
        <v>0</v>
      </c>
      <c r="AX119" s="245">
        <f t="shared" si="85"/>
        <v>0</v>
      </c>
      <c r="AY119" s="245">
        <f t="shared" ref="AY119:AY127" si="124">IF($BC119="O",1.05*$AH119,$AH119)</f>
        <v>0</v>
      </c>
      <c r="AZ119" s="245">
        <f t="shared" ref="AZ119:AZ127" si="125">IF($BC119="O",1.05*$AY119,$AY119)</f>
        <v>0</v>
      </c>
      <c r="BA119" s="245">
        <f t="shared" ref="BA119:BA127" si="126">IF($BC119="O",1.05*$AZ119,$AZ119)</f>
        <v>0</v>
      </c>
      <c r="BB119" s="250"/>
      <c r="BC119" s="251" t="s">
        <v>24</v>
      </c>
      <c r="BD119" s="261"/>
      <c r="BE119" s="264">
        <v>0</v>
      </c>
      <c r="BF119" s="264">
        <v>0</v>
      </c>
      <c r="BG119" s="264">
        <v>0</v>
      </c>
      <c r="BH119" s="265">
        <f t="shared" si="86"/>
        <v>0</v>
      </c>
    </row>
    <row r="120" spans="1:60" s="288" customFormat="1" outlineLevel="1" x14ac:dyDescent="0.3">
      <c r="A120" s="107" t="s">
        <v>222</v>
      </c>
      <c r="B120" s="269" t="s">
        <v>223</v>
      </c>
      <c r="C120" s="269" t="s">
        <v>44</v>
      </c>
      <c r="D120" s="278">
        <v>5113120</v>
      </c>
      <c r="E120" s="278" t="s">
        <v>224</v>
      </c>
      <c r="F120" s="279">
        <v>0</v>
      </c>
      <c r="G120" s="245">
        <f t="shared" si="121"/>
        <v>0</v>
      </c>
      <c r="H120" s="264">
        <f>IFERROR(INDEX('[1]2024'!$A:$Q,MATCH($A$3&amp;$D120,'[1]2024'!$B:$B,0),MATCH(H$4,'[1]2024'!$2:$2,0)),0)+IFERROR(INDEX('[1]2024'!$A:$Q,MATCH($B$3&amp;$D120,'[1]2024'!$B:$B,0),MATCH(H$4,'[1]2024'!$2:$2,0)),0)++IFERROR(INDEX('[1]2024'!$A:$Q,MATCH($C$3&amp;$D120,'[1]2024'!$B:$B,0),MATCH(H$4,'[1]2024'!$2:$2,0)),0)++IFERROR(INDEX('[1]2024'!$A:$Q,MATCH($D$3&amp;$D120,'[1]2024'!$B:$B,0),MATCH(H$4,'[1]2024'!$2:$2,0)),0)</f>
        <v>0</v>
      </c>
      <c r="I120" s="264">
        <f>IFERROR(INDEX('[1]2024'!$A:$Q,MATCH($A$3&amp;$D120,'[1]2024'!$B:$B,0),MATCH(I$4,'[1]2024'!$2:$2,0)),0)+IFERROR(INDEX('[1]2024'!$A:$Q,MATCH($B$3&amp;$D120,'[1]2024'!$B:$B,0),MATCH(I$4,'[1]2024'!$2:$2,0)),0)++IFERROR(INDEX('[1]2024'!$A:$Q,MATCH($C$3&amp;$D120,'[1]2024'!$B:$B,0),MATCH(I$4,'[1]2024'!$2:$2,0)),0)++IFERROR(INDEX('[1]2024'!$A:$Q,MATCH($D$3&amp;$D120,'[1]2024'!$B:$B,0),MATCH(I$4,'[1]2024'!$2:$2,0)),0)</f>
        <v>0</v>
      </c>
      <c r="J120" s="264">
        <f>IFERROR(INDEX('[1]2024'!$A:$Q,MATCH($A$3&amp;$D120,'[1]2024'!$B:$B,0),MATCH(J$4,'[1]2024'!$2:$2,0)),0)+IFERROR(INDEX('[1]2024'!$A:$Q,MATCH($B$3&amp;$D120,'[1]2024'!$B:$B,0),MATCH(J$4,'[1]2024'!$2:$2,0)),0)++IFERROR(INDEX('[1]2024'!$A:$Q,MATCH($C$3&amp;$D120,'[1]2024'!$B:$B,0),MATCH(J$4,'[1]2024'!$2:$2,0)),0)++IFERROR(INDEX('[1]2024'!$A:$Q,MATCH($D$3&amp;$D120,'[1]2024'!$B:$B,0),MATCH(J$4,'[1]2024'!$2:$2,0)),0)</f>
        <v>0</v>
      </c>
      <c r="K120" s="264">
        <f>IFERROR(INDEX('[1]2024'!$A:$Q,MATCH($A$3&amp;$D120,'[1]2024'!$B:$B,0),MATCH(K$4,'[1]2024'!$2:$2,0)),0)+IFERROR(INDEX('[1]2024'!$A:$Q,MATCH($B$3&amp;$D120,'[1]2024'!$B:$B,0),MATCH(K$4,'[1]2024'!$2:$2,0)),0)++IFERROR(INDEX('[1]2024'!$A:$Q,MATCH($C$3&amp;$D120,'[1]2024'!$B:$B,0),MATCH(K$4,'[1]2024'!$2:$2,0)),0)++IFERROR(INDEX('[1]2024'!$A:$Q,MATCH($D$3&amp;$D120,'[1]2024'!$B:$B,0),MATCH(K$4,'[1]2024'!$2:$2,0)),0)</f>
        <v>0</v>
      </c>
      <c r="L120" s="264">
        <f>IFERROR(INDEX('[1]2024'!$A:$Q,MATCH($A$3&amp;$D120,'[1]2024'!$B:$B,0),MATCH(L$4,'[1]2024'!$2:$2,0)),0)+IFERROR(INDEX('[1]2024'!$A:$Q,MATCH($B$3&amp;$D120,'[1]2024'!$B:$B,0),MATCH(L$4,'[1]2024'!$2:$2,0)),0)++IFERROR(INDEX('[1]2024'!$A:$Q,MATCH($C$3&amp;$D120,'[1]2024'!$B:$B,0),MATCH(L$4,'[1]2024'!$2:$2,0)),0)++IFERROR(INDEX('[1]2024'!$A:$Q,MATCH($D$3&amp;$D120,'[1]2024'!$B:$B,0),MATCH(L$4,'[1]2024'!$2:$2,0)),0)</f>
        <v>0</v>
      </c>
      <c r="M120" s="264">
        <f>IFERROR(INDEX('[1]2024'!$A:$Q,MATCH($A$3&amp;$D120,'[1]2024'!$B:$B,0),MATCH(M$4,'[1]2024'!$2:$2,0)),0)+IFERROR(INDEX('[1]2024'!$A:$Q,MATCH($B$3&amp;$D120,'[1]2024'!$B:$B,0),MATCH(M$4,'[1]2024'!$2:$2,0)),0)++IFERROR(INDEX('[1]2024'!$A:$Q,MATCH($C$3&amp;$D120,'[1]2024'!$B:$B,0),MATCH(M$4,'[1]2024'!$2:$2,0)),0)++IFERROR(INDEX('[1]2024'!$A:$Q,MATCH($D$3&amp;$D120,'[1]2024'!$B:$B,0),MATCH(M$4,'[1]2024'!$2:$2,0)),0)</f>
        <v>0</v>
      </c>
      <c r="N120" s="264">
        <f>IFERROR(INDEX('[1]2024'!$A:$Q,MATCH($A$3&amp;$D120,'[1]2024'!$B:$B,0),MATCH(N$4,'[1]2024'!$2:$2,0)),0)+IFERROR(INDEX('[1]2024'!$A:$Q,MATCH($B$3&amp;$D120,'[1]2024'!$B:$B,0),MATCH(N$4,'[1]2024'!$2:$2,0)),0)++IFERROR(INDEX('[1]2024'!$A:$Q,MATCH($C$3&amp;$D120,'[1]2024'!$B:$B,0),MATCH(N$4,'[1]2024'!$2:$2,0)),0)++IFERROR(INDEX('[1]2024'!$A:$Q,MATCH($D$3&amp;$D120,'[1]2024'!$B:$B,0),MATCH(N$4,'[1]2024'!$2:$2,0)),0)</f>
        <v>0</v>
      </c>
      <c r="O120" s="264">
        <f>IFERROR(INDEX('[1]2024'!$A:$Q,MATCH($A$3&amp;$D120,'[1]2024'!$B:$B,0),MATCH(O$4,'[1]2024'!$2:$2,0)),0)+IFERROR(INDEX('[1]2024'!$A:$Q,MATCH($B$3&amp;$D120,'[1]2024'!$B:$B,0),MATCH(O$4,'[1]2024'!$2:$2,0)),0)++IFERROR(INDEX('[1]2024'!$A:$Q,MATCH($C$3&amp;$D120,'[1]2024'!$B:$B,0),MATCH(O$4,'[1]2024'!$2:$2,0)),0)++IFERROR(INDEX('[1]2024'!$A:$Q,MATCH($D$3&amp;$D120,'[1]2024'!$B:$B,0),MATCH(O$4,'[1]2024'!$2:$2,0)),0)</f>
        <v>0</v>
      </c>
      <c r="P120" s="264">
        <f>IFERROR(INDEX('[1]2024'!$A:$Q,MATCH($A$3&amp;$D120,'[1]2024'!$B:$B,0),MATCH(P$4,'[1]2024'!$2:$2,0)),0)+IFERROR(INDEX('[1]2024'!$A:$Q,MATCH($B$3&amp;$D120,'[1]2024'!$B:$B,0),MATCH(P$4,'[1]2024'!$2:$2,0)),0)++IFERROR(INDEX('[1]2024'!$A:$Q,MATCH($C$3&amp;$D120,'[1]2024'!$B:$B,0),MATCH(P$4,'[1]2024'!$2:$2,0)),0)++IFERROR(INDEX('[1]2024'!$A:$Q,MATCH($D$3&amp;$D120,'[1]2024'!$B:$B,0),MATCH(P$4,'[1]2024'!$2:$2,0)),0)</f>
        <v>0</v>
      </c>
      <c r="Q120" s="264">
        <f>IFERROR(INDEX('[1]2024'!$A:$Q,MATCH($A$3&amp;$D120,'[1]2024'!$B:$B,0),MATCH(Q$4,'[1]2024'!$2:$2,0)),0)+IFERROR(INDEX('[1]2024'!$A:$Q,MATCH($B$3&amp;$D120,'[1]2024'!$B:$B,0),MATCH(Q$4,'[1]2024'!$2:$2,0)),0)++IFERROR(INDEX('[1]2024'!$A:$Q,MATCH($C$3&amp;$D120,'[1]2024'!$B:$B,0),MATCH(Q$4,'[1]2024'!$2:$2,0)),0)++IFERROR(INDEX('[1]2024'!$A:$Q,MATCH($D$3&amp;$D120,'[1]2024'!$B:$B,0),MATCH(Q$4,'[1]2024'!$2:$2,0)),0)</f>
        <v>0</v>
      </c>
      <c r="R120" s="264">
        <f>IFERROR(INDEX('[1]2024'!$A:$Q,MATCH($A$3&amp;$D120,'[1]2024'!$B:$B,0),MATCH(R$4,'[1]2024'!$2:$2,0)),0)+IFERROR(INDEX('[1]2024'!$A:$Q,MATCH($B$3&amp;$D120,'[1]2024'!$B:$B,0),MATCH(R$4,'[1]2024'!$2:$2,0)),0)++IFERROR(INDEX('[1]2024'!$A:$Q,MATCH($C$3&amp;$D120,'[1]2024'!$B:$B,0),MATCH(R$4,'[1]2024'!$2:$2,0)),0)++IFERROR(INDEX('[1]2024'!$A:$Q,MATCH($D$3&amp;$D120,'[1]2024'!$B:$B,0),MATCH(R$4,'[1]2024'!$2:$2,0)),0)</f>
        <v>0</v>
      </c>
      <c r="S120" s="264">
        <f>IFERROR(INDEX('[1]2024'!$A:$Q,MATCH($A$3&amp;$D120,'[1]2024'!$B:$B,0),MATCH(S$4,'[1]2024'!$2:$2,0)),0)+IFERROR(INDEX('[1]2024'!$A:$Q,MATCH($B$3&amp;$D120,'[1]2024'!$B:$B,0),MATCH(S$4,'[1]2024'!$2:$2,0)),0)++IFERROR(INDEX('[1]2024'!$A:$Q,MATCH($C$3&amp;$D120,'[1]2024'!$B:$B,0),MATCH(S$4,'[1]2024'!$2:$2,0)),0)++IFERROR(INDEX('[1]2024'!$A:$Q,MATCH($D$3&amp;$D120,'[1]2024'!$B:$B,0),MATCH(S$4,'[1]2024'!$2:$2,0)),0)</f>
        <v>0</v>
      </c>
      <c r="T120" s="75">
        <v>1000000</v>
      </c>
      <c r="U120" s="280">
        <f t="shared" si="122"/>
        <v>750000</v>
      </c>
      <c r="V120" s="281">
        <v>0</v>
      </c>
      <c r="W120" s="282">
        <v>0</v>
      </c>
      <c r="X120" s="282">
        <v>0</v>
      </c>
      <c r="Y120" s="282">
        <v>0</v>
      </c>
      <c r="Z120" s="282">
        <v>0</v>
      </c>
      <c r="AA120" s="282">
        <v>250000</v>
      </c>
      <c r="AB120" s="282">
        <v>0</v>
      </c>
      <c r="AC120" s="282">
        <v>0</v>
      </c>
      <c r="AD120" s="282">
        <v>250000</v>
      </c>
      <c r="AE120" s="282">
        <v>0</v>
      </c>
      <c r="AF120" s="282">
        <v>0</v>
      </c>
      <c r="AG120" s="283">
        <v>250000</v>
      </c>
      <c r="AH120" s="280">
        <f t="shared" si="123"/>
        <v>1400000</v>
      </c>
      <c r="AI120" s="280">
        <v>100000</v>
      </c>
      <c r="AJ120" s="280">
        <v>100000</v>
      </c>
      <c r="AK120" s="280">
        <v>150000</v>
      </c>
      <c r="AL120" s="280">
        <v>100000</v>
      </c>
      <c r="AM120" s="280">
        <v>100000</v>
      </c>
      <c r="AN120" s="280">
        <v>150000</v>
      </c>
      <c r="AO120" s="280">
        <v>100000</v>
      </c>
      <c r="AP120" s="280">
        <v>100000</v>
      </c>
      <c r="AQ120" s="280">
        <v>150000</v>
      </c>
      <c r="AR120" s="280">
        <v>100000</v>
      </c>
      <c r="AS120" s="280">
        <v>100000</v>
      </c>
      <c r="AT120" s="280">
        <v>150000</v>
      </c>
      <c r="AU120" s="280">
        <f t="shared" si="60"/>
        <v>350000</v>
      </c>
      <c r="AV120" s="280">
        <f t="shared" si="83"/>
        <v>350000</v>
      </c>
      <c r="AW120" s="280">
        <f t="shared" si="84"/>
        <v>350000</v>
      </c>
      <c r="AX120" s="280">
        <f t="shared" si="85"/>
        <v>350000</v>
      </c>
      <c r="AY120" s="280">
        <f t="shared" si="124"/>
        <v>1400000</v>
      </c>
      <c r="AZ120" s="280">
        <f t="shared" si="125"/>
        <v>1400000</v>
      </c>
      <c r="BA120" s="280">
        <f t="shared" si="126"/>
        <v>1400000</v>
      </c>
      <c r="BB120" s="291" t="s">
        <v>401</v>
      </c>
      <c r="BC120" s="289" t="s">
        <v>24</v>
      </c>
      <c r="BD120" s="292"/>
      <c r="BE120" s="286">
        <v>0</v>
      </c>
      <c r="BF120" s="286">
        <v>0</v>
      </c>
      <c r="BG120" s="286">
        <v>4916087</v>
      </c>
      <c r="BH120" s="287">
        <f t="shared" si="86"/>
        <v>0</v>
      </c>
    </row>
    <row r="121" spans="1:60" s="288" customFormat="1" outlineLevel="1" x14ac:dyDescent="0.3">
      <c r="A121" s="107" t="s">
        <v>225</v>
      </c>
      <c r="B121" s="269" t="s">
        <v>226</v>
      </c>
      <c r="C121" s="269" t="s">
        <v>44</v>
      </c>
      <c r="D121" s="278">
        <v>5113130</v>
      </c>
      <c r="E121" s="278" t="s">
        <v>227</v>
      </c>
      <c r="F121" s="279">
        <v>0</v>
      </c>
      <c r="G121" s="245">
        <f t="shared" si="121"/>
        <v>6405335</v>
      </c>
      <c r="H121" s="264">
        <f>IFERROR(INDEX('[1]2024'!$A:$Q,MATCH($A$3&amp;$D121,'[1]2024'!$B:$B,0),MATCH(H$4,'[1]2024'!$2:$2,0)),0)+IFERROR(INDEX('[1]2024'!$A:$Q,MATCH($B$3&amp;$D121,'[1]2024'!$B:$B,0),MATCH(H$4,'[1]2024'!$2:$2,0)),0)++IFERROR(INDEX('[1]2024'!$A:$Q,MATCH($C$3&amp;$D121,'[1]2024'!$B:$B,0),MATCH(H$4,'[1]2024'!$2:$2,0)),0)++IFERROR(INDEX('[1]2024'!$A:$Q,MATCH($D$3&amp;$D121,'[1]2024'!$B:$B,0),MATCH(H$4,'[1]2024'!$2:$2,0)),0)</f>
        <v>814011</v>
      </c>
      <c r="I121" s="264">
        <f>IFERROR(INDEX('[1]2024'!$A:$Q,MATCH($A$3&amp;$D121,'[1]2024'!$B:$B,0),MATCH(I$4,'[1]2024'!$2:$2,0)),0)+IFERROR(INDEX('[1]2024'!$A:$Q,MATCH($B$3&amp;$D121,'[1]2024'!$B:$B,0),MATCH(I$4,'[1]2024'!$2:$2,0)),0)++IFERROR(INDEX('[1]2024'!$A:$Q,MATCH($C$3&amp;$D121,'[1]2024'!$B:$B,0),MATCH(I$4,'[1]2024'!$2:$2,0)),0)++IFERROR(INDEX('[1]2024'!$A:$Q,MATCH($D$3&amp;$D121,'[1]2024'!$B:$B,0),MATCH(I$4,'[1]2024'!$2:$2,0)),0)</f>
        <v>24160</v>
      </c>
      <c r="J121" s="264">
        <f>IFERROR(INDEX('[1]2024'!$A:$Q,MATCH($A$3&amp;$D121,'[1]2024'!$B:$B,0),MATCH(J$4,'[1]2024'!$2:$2,0)),0)+IFERROR(INDEX('[1]2024'!$A:$Q,MATCH($B$3&amp;$D121,'[1]2024'!$B:$B,0),MATCH(J$4,'[1]2024'!$2:$2,0)),0)++IFERROR(INDEX('[1]2024'!$A:$Q,MATCH($C$3&amp;$D121,'[1]2024'!$B:$B,0),MATCH(J$4,'[1]2024'!$2:$2,0)),0)++IFERROR(INDEX('[1]2024'!$A:$Q,MATCH($D$3&amp;$D121,'[1]2024'!$B:$B,0),MATCH(J$4,'[1]2024'!$2:$2,0)),0)</f>
        <v>214355</v>
      </c>
      <c r="K121" s="264">
        <f>IFERROR(INDEX('[1]2024'!$A:$Q,MATCH($A$3&amp;$D121,'[1]2024'!$B:$B,0),MATCH(K$4,'[1]2024'!$2:$2,0)),0)+IFERROR(INDEX('[1]2024'!$A:$Q,MATCH($B$3&amp;$D121,'[1]2024'!$B:$B,0),MATCH(K$4,'[1]2024'!$2:$2,0)),0)++IFERROR(INDEX('[1]2024'!$A:$Q,MATCH($C$3&amp;$D121,'[1]2024'!$B:$B,0),MATCH(K$4,'[1]2024'!$2:$2,0)),0)++IFERROR(INDEX('[1]2024'!$A:$Q,MATCH($D$3&amp;$D121,'[1]2024'!$B:$B,0),MATCH(K$4,'[1]2024'!$2:$2,0)),0)</f>
        <v>1103546</v>
      </c>
      <c r="L121" s="264">
        <f>IFERROR(INDEX('[1]2024'!$A:$Q,MATCH($A$3&amp;$D121,'[1]2024'!$B:$B,0),MATCH(L$4,'[1]2024'!$2:$2,0)),0)+IFERROR(INDEX('[1]2024'!$A:$Q,MATCH($B$3&amp;$D121,'[1]2024'!$B:$B,0),MATCH(L$4,'[1]2024'!$2:$2,0)),0)++IFERROR(INDEX('[1]2024'!$A:$Q,MATCH($C$3&amp;$D121,'[1]2024'!$B:$B,0),MATCH(L$4,'[1]2024'!$2:$2,0)),0)++IFERROR(INDEX('[1]2024'!$A:$Q,MATCH($D$3&amp;$D121,'[1]2024'!$B:$B,0),MATCH(L$4,'[1]2024'!$2:$2,0)),0)</f>
        <v>240035</v>
      </c>
      <c r="M121" s="264">
        <f>IFERROR(INDEX('[1]2024'!$A:$Q,MATCH($A$3&amp;$D121,'[1]2024'!$B:$B,0),MATCH(M$4,'[1]2024'!$2:$2,0)),0)+IFERROR(INDEX('[1]2024'!$A:$Q,MATCH($B$3&amp;$D121,'[1]2024'!$B:$B,0),MATCH(M$4,'[1]2024'!$2:$2,0)),0)++IFERROR(INDEX('[1]2024'!$A:$Q,MATCH($C$3&amp;$D121,'[1]2024'!$B:$B,0),MATCH(M$4,'[1]2024'!$2:$2,0)),0)++IFERROR(INDEX('[1]2024'!$A:$Q,MATCH($D$3&amp;$D121,'[1]2024'!$B:$B,0),MATCH(M$4,'[1]2024'!$2:$2,0)),0)</f>
        <v>287423</v>
      </c>
      <c r="N121" s="264">
        <f>IFERROR(INDEX('[1]2024'!$A:$Q,MATCH($A$3&amp;$D121,'[1]2024'!$B:$B,0),MATCH(N$4,'[1]2024'!$2:$2,0)),0)+IFERROR(INDEX('[1]2024'!$A:$Q,MATCH($B$3&amp;$D121,'[1]2024'!$B:$B,0),MATCH(N$4,'[1]2024'!$2:$2,0)),0)++IFERROR(INDEX('[1]2024'!$A:$Q,MATCH($C$3&amp;$D121,'[1]2024'!$B:$B,0),MATCH(N$4,'[1]2024'!$2:$2,0)),0)++IFERROR(INDEX('[1]2024'!$A:$Q,MATCH($D$3&amp;$D121,'[1]2024'!$B:$B,0),MATCH(N$4,'[1]2024'!$2:$2,0)),0)</f>
        <v>362752</v>
      </c>
      <c r="O121" s="264">
        <f>IFERROR(INDEX('[1]2024'!$A:$Q,MATCH($A$3&amp;$D121,'[1]2024'!$B:$B,0),MATCH(O$4,'[1]2024'!$2:$2,0)),0)+IFERROR(INDEX('[1]2024'!$A:$Q,MATCH($B$3&amp;$D121,'[1]2024'!$B:$B,0),MATCH(O$4,'[1]2024'!$2:$2,0)),0)++IFERROR(INDEX('[1]2024'!$A:$Q,MATCH($C$3&amp;$D121,'[1]2024'!$B:$B,0),MATCH(O$4,'[1]2024'!$2:$2,0)),0)++IFERROR(INDEX('[1]2024'!$A:$Q,MATCH($D$3&amp;$D121,'[1]2024'!$B:$B,0),MATCH(O$4,'[1]2024'!$2:$2,0)),0)</f>
        <v>318102</v>
      </c>
      <c r="P121" s="264">
        <f>IFERROR(INDEX('[1]2024'!$A:$Q,MATCH($A$3&amp;$D121,'[1]2024'!$B:$B,0),MATCH(P$4,'[1]2024'!$2:$2,0)),0)+IFERROR(INDEX('[1]2024'!$A:$Q,MATCH($B$3&amp;$D121,'[1]2024'!$B:$B,0),MATCH(P$4,'[1]2024'!$2:$2,0)),0)++IFERROR(INDEX('[1]2024'!$A:$Q,MATCH($C$3&amp;$D121,'[1]2024'!$B:$B,0),MATCH(P$4,'[1]2024'!$2:$2,0)),0)++IFERROR(INDEX('[1]2024'!$A:$Q,MATCH($D$3&amp;$D121,'[1]2024'!$B:$B,0),MATCH(P$4,'[1]2024'!$2:$2,0)),0)</f>
        <v>2250931</v>
      </c>
      <c r="Q121" s="264">
        <f>IFERROR(INDEX('[1]2024'!$A:$Q,MATCH($A$3&amp;$D121,'[1]2024'!$B:$B,0),MATCH(Q$4,'[1]2024'!$2:$2,0)),0)+IFERROR(INDEX('[1]2024'!$A:$Q,MATCH($B$3&amp;$D121,'[1]2024'!$B:$B,0),MATCH(Q$4,'[1]2024'!$2:$2,0)),0)++IFERROR(INDEX('[1]2024'!$A:$Q,MATCH($C$3&amp;$D121,'[1]2024'!$B:$B,0),MATCH(Q$4,'[1]2024'!$2:$2,0)),0)++IFERROR(INDEX('[1]2024'!$A:$Q,MATCH($D$3&amp;$D121,'[1]2024'!$B:$B,0),MATCH(Q$4,'[1]2024'!$2:$2,0)),0)</f>
        <v>221266</v>
      </c>
      <c r="R121" s="264">
        <f>IFERROR(INDEX('[1]2024'!$A:$Q,MATCH($A$3&amp;$D121,'[1]2024'!$B:$B,0),MATCH(R$4,'[1]2024'!$2:$2,0)),0)+IFERROR(INDEX('[1]2024'!$A:$Q,MATCH($B$3&amp;$D121,'[1]2024'!$B:$B,0),MATCH(R$4,'[1]2024'!$2:$2,0)),0)++IFERROR(INDEX('[1]2024'!$A:$Q,MATCH($C$3&amp;$D121,'[1]2024'!$B:$B,0),MATCH(R$4,'[1]2024'!$2:$2,0)),0)++IFERROR(INDEX('[1]2024'!$A:$Q,MATCH($D$3&amp;$D121,'[1]2024'!$B:$B,0),MATCH(R$4,'[1]2024'!$2:$2,0)),0)</f>
        <v>434976</v>
      </c>
      <c r="S121" s="264">
        <f>IFERROR(INDEX('[1]2024'!$A:$Q,MATCH($A$3&amp;$D121,'[1]2024'!$B:$B,0),MATCH(S$4,'[1]2024'!$2:$2,0)),0)+IFERROR(INDEX('[1]2024'!$A:$Q,MATCH($B$3&amp;$D121,'[1]2024'!$B:$B,0),MATCH(S$4,'[1]2024'!$2:$2,0)),0)++IFERROR(INDEX('[1]2024'!$A:$Q,MATCH($C$3&amp;$D121,'[1]2024'!$B:$B,0),MATCH(S$4,'[1]2024'!$2:$2,0)),0)++IFERROR(INDEX('[1]2024'!$A:$Q,MATCH($D$3&amp;$D121,'[1]2024'!$B:$B,0),MATCH(S$4,'[1]2024'!$2:$2,0)),0)</f>
        <v>133778</v>
      </c>
      <c r="T121" s="75">
        <v>5400000</v>
      </c>
      <c r="U121" s="280">
        <f t="shared" si="122"/>
        <v>5867613</v>
      </c>
      <c r="V121" s="281">
        <v>216528</v>
      </c>
      <c r="W121" s="282">
        <v>1102865</v>
      </c>
      <c r="X121" s="282">
        <v>1102988</v>
      </c>
      <c r="Y121" s="282">
        <v>95092</v>
      </c>
      <c r="Z121" s="282">
        <v>200140</v>
      </c>
      <c r="AA121" s="282">
        <v>450000</v>
      </c>
      <c r="AB121" s="282">
        <v>450000</v>
      </c>
      <c r="AC121" s="282">
        <v>450000</v>
      </c>
      <c r="AD121" s="282">
        <v>450000</v>
      </c>
      <c r="AE121" s="282">
        <v>450000</v>
      </c>
      <c r="AF121" s="282">
        <v>450000</v>
      </c>
      <c r="AG121" s="283">
        <v>450000</v>
      </c>
      <c r="AH121" s="280">
        <f t="shared" si="123"/>
        <v>6600000</v>
      </c>
      <c r="AI121" s="280">
        <v>550000</v>
      </c>
      <c r="AJ121" s="280">
        <v>550000</v>
      </c>
      <c r="AK121" s="280">
        <v>550000</v>
      </c>
      <c r="AL121" s="280">
        <v>550000</v>
      </c>
      <c r="AM121" s="280">
        <v>550000</v>
      </c>
      <c r="AN121" s="280">
        <v>550000</v>
      </c>
      <c r="AO121" s="280">
        <v>550000</v>
      </c>
      <c r="AP121" s="280">
        <v>550000</v>
      </c>
      <c r="AQ121" s="280">
        <v>550000</v>
      </c>
      <c r="AR121" s="280">
        <v>550000</v>
      </c>
      <c r="AS121" s="280">
        <v>550000</v>
      </c>
      <c r="AT121" s="280">
        <v>550000</v>
      </c>
      <c r="AU121" s="280">
        <f t="shared" si="60"/>
        <v>1650000</v>
      </c>
      <c r="AV121" s="280">
        <f t="shared" si="83"/>
        <v>1650000</v>
      </c>
      <c r="AW121" s="280">
        <f t="shared" si="84"/>
        <v>1650000</v>
      </c>
      <c r="AX121" s="280">
        <f t="shared" si="85"/>
        <v>1650000</v>
      </c>
      <c r="AY121" s="280">
        <f t="shared" si="124"/>
        <v>6930000</v>
      </c>
      <c r="AZ121" s="280">
        <f t="shared" si="125"/>
        <v>7276500</v>
      </c>
      <c r="BA121" s="280">
        <f t="shared" si="126"/>
        <v>7640325</v>
      </c>
      <c r="BB121" s="291" t="s">
        <v>404</v>
      </c>
      <c r="BC121" s="289" t="s">
        <v>39</v>
      </c>
      <c r="BD121" s="292"/>
      <c r="BE121" s="286">
        <v>0</v>
      </c>
      <c r="BF121" s="286">
        <v>0</v>
      </c>
      <c r="BG121" s="286">
        <v>0</v>
      </c>
      <c r="BH121" s="287">
        <f t="shared" si="86"/>
        <v>6405335</v>
      </c>
    </row>
    <row r="122" spans="1:60" s="288" customFormat="1" outlineLevel="1" x14ac:dyDescent="0.3">
      <c r="A122" s="107" t="s">
        <v>228</v>
      </c>
      <c r="B122" s="269" t="s">
        <v>226</v>
      </c>
      <c r="C122" s="269" t="s">
        <v>44</v>
      </c>
      <c r="D122" s="278">
        <v>5113140</v>
      </c>
      <c r="E122" s="278" t="s">
        <v>227</v>
      </c>
      <c r="F122" s="279">
        <v>0</v>
      </c>
      <c r="G122" s="245">
        <f t="shared" si="121"/>
        <v>1935</v>
      </c>
      <c r="H122" s="264">
        <f>IFERROR(INDEX('[1]2024'!$A:$Q,MATCH($A$3&amp;$D122,'[1]2024'!$B:$B,0),MATCH(H$4,'[1]2024'!$2:$2,0)),0)+IFERROR(INDEX('[1]2024'!$A:$Q,MATCH($B$3&amp;$D122,'[1]2024'!$B:$B,0),MATCH(H$4,'[1]2024'!$2:$2,0)),0)++IFERROR(INDEX('[1]2024'!$A:$Q,MATCH($C$3&amp;$D122,'[1]2024'!$B:$B,0),MATCH(H$4,'[1]2024'!$2:$2,0)),0)++IFERROR(INDEX('[1]2024'!$A:$Q,MATCH($D$3&amp;$D122,'[1]2024'!$B:$B,0),MATCH(H$4,'[1]2024'!$2:$2,0)),0)</f>
        <v>0</v>
      </c>
      <c r="I122" s="264">
        <f>IFERROR(INDEX('[1]2024'!$A:$Q,MATCH($A$3&amp;$D122,'[1]2024'!$B:$B,0),MATCH(I$4,'[1]2024'!$2:$2,0)),0)+IFERROR(INDEX('[1]2024'!$A:$Q,MATCH($B$3&amp;$D122,'[1]2024'!$B:$B,0),MATCH(I$4,'[1]2024'!$2:$2,0)),0)++IFERROR(INDEX('[1]2024'!$A:$Q,MATCH($C$3&amp;$D122,'[1]2024'!$B:$B,0),MATCH(I$4,'[1]2024'!$2:$2,0)),0)++IFERROR(INDEX('[1]2024'!$A:$Q,MATCH($D$3&amp;$D122,'[1]2024'!$B:$B,0),MATCH(I$4,'[1]2024'!$2:$2,0)),0)</f>
        <v>0</v>
      </c>
      <c r="J122" s="264">
        <f>IFERROR(INDEX('[1]2024'!$A:$Q,MATCH($A$3&amp;$D122,'[1]2024'!$B:$B,0),MATCH(J$4,'[1]2024'!$2:$2,0)),0)+IFERROR(INDEX('[1]2024'!$A:$Q,MATCH($B$3&amp;$D122,'[1]2024'!$B:$B,0),MATCH(J$4,'[1]2024'!$2:$2,0)),0)++IFERROR(INDEX('[1]2024'!$A:$Q,MATCH($C$3&amp;$D122,'[1]2024'!$B:$B,0),MATCH(J$4,'[1]2024'!$2:$2,0)),0)++IFERROR(INDEX('[1]2024'!$A:$Q,MATCH($D$3&amp;$D122,'[1]2024'!$B:$B,0),MATCH(J$4,'[1]2024'!$2:$2,0)),0)</f>
        <v>0</v>
      </c>
      <c r="K122" s="264">
        <f>IFERROR(INDEX('[1]2024'!$A:$Q,MATCH($A$3&amp;$D122,'[1]2024'!$B:$B,0),MATCH(K$4,'[1]2024'!$2:$2,0)),0)+IFERROR(INDEX('[1]2024'!$A:$Q,MATCH($B$3&amp;$D122,'[1]2024'!$B:$B,0),MATCH(K$4,'[1]2024'!$2:$2,0)),0)++IFERROR(INDEX('[1]2024'!$A:$Q,MATCH($C$3&amp;$D122,'[1]2024'!$B:$B,0),MATCH(K$4,'[1]2024'!$2:$2,0)),0)++IFERROR(INDEX('[1]2024'!$A:$Q,MATCH($D$3&amp;$D122,'[1]2024'!$B:$B,0),MATCH(K$4,'[1]2024'!$2:$2,0)),0)</f>
        <v>0</v>
      </c>
      <c r="L122" s="264">
        <f>IFERROR(INDEX('[1]2024'!$A:$Q,MATCH($A$3&amp;$D122,'[1]2024'!$B:$B,0),MATCH(L$4,'[1]2024'!$2:$2,0)),0)+IFERROR(INDEX('[1]2024'!$A:$Q,MATCH($B$3&amp;$D122,'[1]2024'!$B:$B,0),MATCH(L$4,'[1]2024'!$2:$2,0)),0)++IFERROR(INDEX('[1]2024'!$A:$Q,MATCH($C$3&amp;$D122,'[1]2024'!$B:$B,0),MATCH(L$4,'[1]2024'!$2:$2,0)),0)++IFERROR(INDEX('[1]2024'!$A:$Q,MATCH($D$3&amp;$D122,'[1]2024'!$B:$B,0),MATCH(L$4,'[1]2024'!$2:$2,0)),0)</f>
        <v>0</v>
      </c>
      <c r="M122" s="264">
        <f>IFERROR(INDEX('[1]2024'!$A:$Q,MATCH($A$3&amp;$D122,'[1]2024'!$B:$B,0),MATCH(M$4,'[1]2024'!$2:$2,0)),0)+IFERROR(INDEX('[1]2024'!$A:$Q,MATCH($B$3&amp;$D122,'[1]2024'!$B:$B,0),MATCH(M$4,'[1]2024'!$2:$2,0)),0)++IFERROR(INDEX('[1]2024'!$A:$Q,MATCH($C$3&amp;$D122,'[1]2024'!$B:$B,0),MATCH(M$4,'[1]2024'!$2:$2,0)),0)++IFERROR(INDEX('[1]2024'!$A:$Q,MATCH($D$3&amp;$D122,'[1]2024'!$B:$B,0),MATCH(M$4,'[1]2024'!$2:$2,0)),0)</f>
        <v>15</v>
      </c>
      <c r="N122" s="264">
        <f>IFERROR(INDEX('[1]2024'!$A:$Q,MATCH($A$3&amp;$D122,'[1]2024'!$B:$B,0),MATCH(N$4,'[1]2024'!$2:$2,0)),0)+IFERROR(INDEX('[1]2024'!$A:$Q,MATCH($B$3&amp;$D122,'[1]2024'!$B:$B,0),MATCH(N$4,'[1]2024'!$2:$2,0)),0)++IFERROR(INDEX('[1]2024'!$A:$Q,MATCH($C$3&amp;$D122,'[1]2024'!$B:$B,0),MATCH(N$4,'[1]2024'!$2:$2,0)),0)++IFERROR(INDEX('[1]2024'!$A:$Q,MATCH($D$3&amp;$D122,'[1]2024'!$B:$B,0),MATCH(N$4,'[1]2024'!$2:$2,0)),0)</f>
        <v>1920</v>
      </c>
      <c r="O122" s="264">
        <f>IFERROR(INDEX('[1]2024'!$A:$Q,MATCH($A$3&amp;$D122,'[1]2024'!$B:$B,0),MATCH(O$4,'[1]2024'!$2:$2,0)),0)+IFERROR(INDEX('[1]2024'!$A:$Q,MATCH($B$3&amp;$D122,'[1]2024'!$B:$B,0),MATCH(O$4,'[1]2024'!$2:$2,0)),0)++IFERROR(INDEX('[1]2024'!$A:$Q,MATCH($C$3&amp;$D122,'[1]2024'!$B:$B,0),MATCH(O$4,'[1]2024'!$2:$2,0)),0)++IFERROR(INDEX('[1]2024'!$A:$Q,MATCH($D$3&amp;$D122,'[1]2024'!$B:$B,0),MATCH(O$4,'[1]2024'!$2:$2,0)),0)</f>
        <v>0</v>
      </c>
      <c r="P122" s="264">
        <f>IFERROR(INDEX('[1]2024'!$A:$Q,MATCH($A$3&amp;$D122,'[1]2024'!$B:$B,0),MATCH(P$4,'[1]2024'!$2:$2,0)),0)+IFERROR(INDEX('[1]2024'!$A:$Q,MATCH($B$3&amp;$D122,'[1]2024'!$B:$B,0),MATCH(P$4,'[1]2024'!$2:$2,0)),0)++IFERROR(INDEX('[1]2024'!$A:$Q,MATCH($C$3&amp;$D122,'[1]2024'!$B:$B,0),MATCH(P$4,'[1]2024'!$2:$2,0)),0)++IFERROR(INDEX('[1]2024'!$A:$Q,MATCH($D$3&amp;$D122,'[1]2024'!$B:$B,0),MATCH(P$4,'[1]2024'!$2:$2,0)),0)</f>
        <v>0</v>
      </c>
      <c r="Q122" s="264">
        <f>IFERROR(INDEX('[1]2024'!$A:$Q,MATCH($A$3&amp;$D122,'[1]2024'!$B:$B,0),MATCH(Q$4,'[1]2024'!$2:$2,0)),0)+IFERROR(INDEX('[1]2024'!$A:$Q,MATCH($B$3&amp;$D122,'[1]2024'!$B:$B,0),MATCH(Q$4,'[1]2024'!$2:$2,0)),0)++IFERROR(INDEX('[1]2024'!$A:$Q,MATCH($C$3&amp;$D122,'[1]2024'!$B:$B,0),MATCH(Q$4,'[1]2024'!$2:$2,0)),0)++IFERROR(INDEX('[1]2024'!$A:$Q,MATCH($D$3&amp;$D122,'[1]2024'!$B:$B,0),MATCH(Q$4,'[1]2024'!$2:$2,0)),0)</f>
        <v>0</v>
      </c>
      <c r="R122" s="264">
        <f>IFERROR(INDEX('[1]2024'!$A:$Q,MATCH($A$3&amp;$D122,'[1]2024'!$B:$B,0),MATCH(R$4,'[1]2024'!$2:$2,0)),0)+IFERROR(INDEX('[1]2024'!$A:$Q,MATCH($B$3&amp;$D122,'[1]2024'!$B:$B,0),MATCH(R$4,'[1]2024'!$2:$2,0)),0)++IFERROR(INDEX('[1]2024'!$A:$Q,MATCH($C$3&amp;$D122,'[1]2024'!$B:$B,0),MATCH(R$4,'[1]2024'!$2:$2,0)),0)++IFERROR(INDEX('[1]2024'!$A:$Q,MATCH($D$3&amp;$D122,'[1]2024'!$B:$B,0),MATCH(R$4,'[1]2024'!$2:$2,0)),0)</f>
        <v>0</v>
      </c>
      <c r="S122" s="264">
        <f>IFERROR(INDEX('[1]2024'!$A:$Q,MATCH($A$3&amp;$D122,'[1]2024'!$B:$B,0),MATCH(S$4,'[1]2024'!$2:$2,0)),0)+IFERROR(INDEX('[1]2024'!$A:$Q,MATCH($B$3&amp;$D122,'[1]2024'!$B:$B,0),MATCH(S$4,'[1]2024'!$2:$2,0)),0)++IFERROR(INDEX('[1]2024'!$A:$Q,MATCH($C$3&amp;$D122,'[1]2024'!$B:$B,0),MATCH(S$4,'[1]2024'!$2:$2,0)),0)++IFERROR(INDEX('[1]2024'!$A:$Q,MATCH($D$3&amp;$D122,'[1]2024'!$B:$B,0),MATCH(S$4,'[1]2024'!$2:$2,0)),0)</f>
        <v>0</v>
      </c>
      <c r="T122" s="75">
        <v>0</v>
      </c>
      <c r="U122" s="280">
        <f t="shared" si="122"/>
        <v>1000</v>
      </c>
      <c r="V122" s="281">
        <v>0</v>
      </c>
      <c r="W122" s="282">
        <v>0</v>
      </c>
      <c r="X122" s="282">
        <v>0</v>
      </c>
      <c r="Y122" s="282">
        <v>1000</v>
      </c>
      <c r="Z122" s="282">
        <v>0</v>
      </c>
      <c r="AA122" s="282">
        <v>0</v>
      </c>
      <c r="AB122" s="282">
        <v>0</v>
      </c>
      <c r="AC122" s="282">
        <v>0</v>
      </c>
      <c r="AD122" s="282">
        <v>0</v>
      </c>
      <c r="AE122" s="282">
        <v>0</v>
      </c>
      <c r="AF122" s="282">
        <v>0</v>
      </c>
      <c r="AG122" s="283">
        <v>0</v>
      </c>
      <c r="AH122" s="280">
        <f t="shared" si="123"/>
        <v>0</v>
      </c>
      <c r="AI122" s="280"/>
      <c r="AJ122" s="280"/>
      <c r="AK122" s="280"/>
      <c r="AL122" s="280"/>
      <c r="AM122" s="280"/>
      <c r="AN122" s="280"/>
      <c r="AO122" s="280"/>
      <c r="AP122" s="280"/>
      <c r="AQ122" s="280"/>
      <c r="AR122" s="280"/>
      <c r="AS122" s="280"/>
      <c r="AT122" s="280"/>
      <c r="AU122" s="280">
        <f t="shared" si="60"/>
        <v>0</v>
      </c>
      <c r="AV122" s="280">
        <f t="shared" si="83"/>
        <v>0</v>
      </c>
      <c r="AW122" s="280">
        <f t="shared" si="84"/>
        <v>0</v>
      </c>
      <c r="AX122" s="280">
        <f t="shared" si="85"/>
        <v>0</v>
      </c>
      <c r="AY122" s="280">
        <f t="shared" si="124"/>
        <v>0</v>
      </c>
      <c r="AZ122" s="280">
        <f t="shared" si="125"/>
        <v>0</v>
      </c>
      <c r="BA122" s="280">
        <f t="shared" si="126"/>
        <v>0</v>
      </c>
      <c r="BB122" s="236"/>
      <c r="BC122" s="289" t="s">
        <v>39</v>
      </c>
      <c r="BD122" s="292"/>
      <c r="BE122" s="286">
        <v>0</v>
      </c>
      <c r="BF122" s="286">
        <v>0</v>
      </c>
      <c r="BG122" s="286">
        <v>0</v>
      </c>
      <c r="BH122" s="287">
        <f t="shared" si="86"/>
        <v>1935</v>
      </c>
    </row>
    <row r="123" spans="1:60" s="288" customFormat="1" outlineLevel="1" x14ac:dyDescent="0.3">
      <c r="A123" s="107" t="s">
        <v>229</v>
      </c>
      <c r="B123" s="269" t="s">
        <v>230</v>
      </c>
      <c r="C123" s="269" t="s">
        <v>44</v>
      </c>
      <c r="D123" s="278">
        <v>5113150</v>
      </c>
      <c r="E123" s="278" t="s">
        <v>231</v>
      </c>
      <c r="F123" s="279">
        <v>0</v>
      </c>
      <c r="G123" s="245">
        <f t="shared" si="121"/>
        <v>0</v>
      </c>
      <c r="H123" s="264">
        <f>IFERROR(INDEX('[1]2024'!$A:$Q,MATCH($A$3&amp;$D123,'[1]2024'!$B:$B,0),MATCH(H$4,'[1]2024'!$2:$2,0)),0)+IFERROR(INDEX('[1]2024'!$A:$Q,MATCH($B$3&amp;$D123,'[1]2024'!$B:$B,0),MATCH(H$4,'[1]2024'!$2:$2,0)),0)++IFERROR(INDEX('[1]2024'!$A:$Q,MATCH($C$3&amp;$D123,'[1]2024'!$B:$B,0),MATCH(H$4,'[1]2024'!$2:$2,0)),0)++IFERROR(INDEX('[1]2024'!$A:$Q,MATCH($D$3&amp;$D123,'[1]2024'!$B:$B,0),MATCH(H$4,'[1]2024'!$2:$2,0)),0)</f>
        <v>0</v>
      </c>
      <c r="I123" s="264">
        <f>IFERROR(INDEX('[1]2024'!$A:$Q,MATCH($A$3&amp;$D123,'[1]2024'!$B:$B,0),MATCH(I$4,'[1]2024'!$2:$2,0)),0)+IFERROR(INDEX('[1]2024'!$A:$Q,MATCH($B$3&amp;$D123,'[1]2024'!$B:$B,0),MATCH(I$4,'[1]2024'!$2:$2,0)),0)++IFERROR(INDEX('[1]2024'!$A:$Q,MATCH($C$3&amp;$D123,'[1]2024'!$B:$B,0),MATCH(I$4,'[1]2024'!$2:$2,0)),0)++IFERROR(INDEX('[1]2024'!$A:$Q,MATCH($D$3&amp;$D123,'[1]2024'!$B:$B,0),MATCH(I$4,'[1]2024'!$2:$2,0)),0)</f>
        <v>0</v>
      </c>
      <c r="J123" s="264">
        <f>IFERROR(INDEX('[1]2024'!$A:$Q,MATCH($A$3&amp;$D123,'[1]2024'!$B:$B,0),MATCH(J$4,'[1]2024'!$2:$2,0)),0)+IFERROR(INDEX('[1]2024'!$A:$Q,MATCH($B$3&amp;$D123,'[1]2024'!$B:$B,0),MATCH(J$4,'[1]2024'!$2:$2,0)),0)++IFERROR(INDEX('[1]2024'!$A:$Q,MATCH($C$3&amp;$D123,'[1]2024'!$B:$B,0),MATCH(J$4,'[1]2024'!$2:$2,0)),0)++IFERROR(INDEX('[1]2024'!$A:$Q,MATCH($D$3&amp;$D123,'[1]2024'!$B:$B,0),MATCH(J$4,'[1]2024'!$2:$2,0)),0)</f>
        <v>0</v>
      </c>
      <c r="K123" s="264">
        <f>IFERROR(INDEX('[1]2024'!$A:$Q,MATCH($A$3&amp;$D123,'[1]2024'!$B:$B,0),MATCH(K$4,'[1]2024'!$2:$2,0)),0)+IFERROR(INDEX('[1]2024'!$A:$Q,MATCH($B$3&amp;$D123,'[1]2024'!$B:$B,0),MATCH(K$4,'[1]2024'!$2:$2,0)),0)++IFERROR(INDEX('[1]2024'!$A:$Q,MATCH($C$3&amp;$D123,'[1]2024'!$B:$B,0),MATCH(K$4,'[1]2024'!$2:$2,0)),0)++IFERROR(INDEX('[1]2024'!$A:$Q,MATCH($D$3&amp;$D123,'[1]2024'!$B:$B,0),MATCH(K$4,'[1]2024'!$2:$2,0)),0)</f>
        <v>0</v>
      </c>
      <c r="L123" s="264">
        <f>IFERROR(INDEX('[1]2024'!$A:$Q,MATCH($A$3&amp;$D123,'[1]2024'!$B:$B,0),MATCH(L$4,'[1]2024'!$2:$2,0)),0)+IFERROR(INDEX('[1]2024'!$A:$Q,MATCH($B$3&amp;$D123,'[1]2024'!$B:$B,0),MATCH(L$4,'[1]2024'!$2:$2,0)),0)++IFERROR(INDEX('[1]2024'!$A:$Q,MATCH($C$3&amp;$D123,'[1]2024'!$B:$B,0),MATCH(L$4,'[1]2024'!$2:$2,0)),0)++IFERROR(INDEX('[1]2024'!$A:$Q,MATCH($D$3&amp;$D123,'[1]2024'!$B:$B,0),MATCH(L$4,'[1]2024'!$2:$2,0)),0)</f>
        <v>0</v>
      </c>
      <c r="M123" s="264">
        <f>IFERROR(INDEX('[1]2024'!$A:$Q,MATCH($A$3&amp;$D123,'[1]2024'!$B:$B,0),MATCH(M$4,'[1]2024'!$2:$2,0)),0)+IFERROR(INDEX('[1]2024'!$A:$Q,MATCH($B$3&amp;$D123,'[1]2024'!$B:$B,0),MATCH(M$4,'[1]2024'!$2:$2,0)),0)++IFERROR(INDEX('[1]2024'!$A:$Q,MATCH($C$3&amp;$D123,'[1]2024'!$B:$B,0),MATCH(M$4,'[1]2024'!$2:$2,0)),0)++IFERROR(INDEX('[1]2024'!$A:$Q,MATCH($D$3&amp;$D123,'[1]2024'!$B:$B,0),MATCH(M$4,'[1]2024'!$2:$2,0)),0)</f>
        <v>0</v>
      </c>
      <c r="N123" s="264">
        <f>IFERROR(INDEX('[1]2024'!$A:$Q,MATCH($A$3&amp;$D123,'[1]2024'!$B:$B,0),MATCH(N$4,'[1]2024'!$2:$2,0)),0)+IFERROR(INDEX('[1]2024'!$A:$Q,MATCH($B$3&amp;$D123,'[1]2024'!$B:$B,0),MATCH(N$4,'[1]2024'!$2:$2,0)),0)++IFERROR(INDEX('[1]2024'!$A:$Q,MATCH($C$3&amp;$D123,'[1]2024'!$B:$B,0),MATCH(N$4,'[1]2024'!$2:$2,0)),0)++IFERROR(INDEX('[1]2024'!$A:$Q,MATCH($D$3&amp;$D123,'[1]2024'!$B:$B,0),MATCH(N$4,'[1]2024'!$2:$2,0)),0)</f>
        <v>0</v>
      </c>
      <c r="O123" s="264">
        <f>IFERROR(INDEX('[1]2024'!$A:$Q,MATCH($A$3&amp;$D123,'[1]2024'!$B:$B,0),MATCH(O$4,'[1]2024'!$2:$2,0)),0)+IFERROR(INDEX('[1]2024'!$A:$Q,MATCH($B$3&amp;$D123,'[1]2024'!$B:$B,0),MATCH(O$4,'[1]2024'!$2:$2,0)),0)++IFERROR(INDEX('[1]2024'!$A:$Q,MATCH($C$3&amp;$D123,'[1]2024'!$B:$B,0),MATCH(O$4,'[1]2024'!$2:$2,0)),0)++IFERROR(INDEX('[1]2024'!$A:$Q,MATCH($D$3&amp;$D123,'[1]2024'!$B:$B,0),MATCH(O$4,'[1]2024'!$2:$2,0)),0)</f>
        <v>0</v>
      </c>
      <c r="P123" s="264">
        <f>IFERROR(INDEX('[1]2024'!$A:$Q,MATCH($A$3&amp;$D123,'[1]2024'!$B:$B,0),MATCH(P$4,'[1]2024'!$2:$2,0)),0)+IFERROR(INDEX('[1]2024'!$A:$Q,MATCH($B$3&amp;$D123,'[1]2024'!$B:$B,0),MATCH(P$4,'[1]2024'!$2:$2,0)),0)++IFERROR(INDEX('[1]2024'!$A:$Q,MATCH($C$3&amp;$D123,'[1]2024'!$B:$B,0),MATCH(P$4,'[1]2024'!$2:$2,0)),0)++IFERROR(INDEX('[1]2024'!$A:$Q,MATCH($D$3&amp;$D123,'[1]2024'!$B:$B,0),MATCH(P$4,'[1]2024'!$2:$2,0)),0)</f>
        <v>0</v>
      </c>
      <c r="Q123" s="264">
        <f>IFERROR(INDEX('[1]2024'!$A:$Q,MATCH($A$3&amp;$D123,'[1]2024'!$B:$B,0),MATCH(Q$4,'[1]2024'!$2:$2,0)),0)+IFERROR(INDEX('[1]2024'!$A:$Q,MATCH($B$3&amp;$D123,'[1]2024'!$B:$B,0),MATCH(Q$4,'[1]2024'!$2:$2,0)),0)++IFERROR(INDEX('[1]2024'!$A:$Q,MATCH($C$3&amp;$D123,'[1]2024'!$B:$B,0),MATCH(Q$4,'[1]2024'!$2:$2,0)),0)++IFERROR(INDEX('[1]2024'!$A:$Q,MATCH($D$3&amp;$D123,'[1]2024'!$B:$B,0),MATCH(Q$4,'[1]2024'!$2:$2,0)),0)</f>
        <v>0</v>
      </c>
      <c r="R123" s="264">
        <f>IFERROR(INDEX('[1]2024'!$A:$Q,MATCH($A$3&amp;$D123,'[1]2024'!$B:$B,0),MATCH(R$4,'[1]2024'!$2:$2,0)),0)+IFERROR(INDEX('[1]2024'!$A:$Q,MATCH($B$3&amp;$D123,'[1]2024'!$B:$B,0),MATCH(R$4,'[1]2024'!$2:$2,0)),0)++IFERROR(INDEX('[1]2024'!$A:$Q,MATCH($C$3&amp;$D123,'[1]2024'!$B:$B,0),MATCH(R$4,'[1]2024'!$2:$2,0)),0)++IFERROR(INDEX('[1]2024'!$A:$Q,MATCH($D$3&amp;$D123,'[1]2024'!$B:$B,0),MATCH(R$4,'[1]2024'!$2:$2,0)),0)</f>
        <v>0</v>
      </c>
      <c r="S123" s="264">
        <f>IFERROR(INDEX('[1]2024'!$A:$Q,MATCH($A$3&amp;$D123,'[1]2024'!$B:$B,0),MATCH(S$4,'[1]2024'!$2:$2,0)),0)+IFERROR(INDEX('[1]2024'!$A:$Q,MATCH($B$3&amp;$D123,'[1]2024'!$B:$B,0),MATCH(S$4,'[1]2024'!$2:$2,0)),0)++IFERROR(INDEX('[1]2024'!$A:$Q,MATCH($C$3&amp;$D123,'[1]2024'!$B:$B,0),MATCH(S$4,'[1]2024'!$2:$2,0)),0)++IFERROR(INDEX('[1]2024'!$A:$Q,MATCH($D$3&amp;$D123,'[1]2024'!$B:$B,0),MATCH(S$4,'[1]2024'!$2:$2,0)),0)</f>
        <v>0</v>
      </c>
      <c r="T123" s="75">
        <v>0</v>
      </c>
      <c r="U123" s="280">
        <f t="shared" si="122"/>
        <v>0</v>
      </c>
      <c r="V123" s="281">
        <v>0</v>
      </c>
      <c r="W123" s="282">
        <v>0</v>
      </c>
      <c r="X123" s="282">
        <v>0</v>
      </c>
      <c r="Y123" s="282">
        <v>0</v>
      </c>
      <c r="Z123" s="282">
        <v>0</v>
      </c>
      <c r="AA123" s="282">
        <v>0</v>
      </c>
      <c r="AB123" s="282">
        <v>0</v>
      </c>
      <c r="AC123" s="282">
        <v>0</v>
      </c>
      <c r="AD123" s="282">
        <v>0</v>
      </c>
      <c r="AE123" s="282">
        <v>0</v>
      </c>
      <c r="AF123" s="282">
        <v>0</v>
      </c>
      <c r="AG123" s="283">
        <v>0</v>
      </c>
      <c r="AH123" s="280">
        <f t="shared" si="123"/>
        <v>0</v>
      </c>
      <c r="AI123" s="280"/>
      <c r="AJ123" s="280"/>
      <c r="AK123" s="280"/>
      <c r="AL123" s="280"/>
      <c r="AM123" s="280"/>
      <c r="AN123" s="280"/>
      <c r="AO123" s="280"/>
      <c r="AP123" s="280"/>
      <c r="AQ123" s="280"/>
      <c r="AR123" s="280"/>
      <c r="AS123" s="280"/>
      <c r="AT123" s="280"/>
      <c r="AU123" s="280">
        <f t="shared" si="60"/>
        <v>0</v>
      </c>
      <c r="AV123" s="280">
        <f t="shared" si="83"/>
        <v>0</v>
      </c>
      <c r="AW123" s="280">
        <f t="shared" si="84"/>
        <v>0</v>
      </c>
      <c r="AX123" s="280">
        <f t="shared" si="85"/>
        <v>0</v>
      </c>
      <c r="AY123" s="280">
        <f t="shared" si="124"/>
        <v>0</v>
      </c>
      <c r="AZ123" s="280">
        <f t="shared" si="125"/>
        <v>0</v>
      </c>
      <c r="BA123" s="280">
        <f t="shared" si="126"/>
        <v>0</v>
      </c>
      <c r="BB123" s="236"/>
      <c r="BC123" s="289" t="s">
        <v>39</v>
      </c>
      <c r="BD123" s="292"/>
      <c r="BE123" s="286">
        <v>0</v>
      </c>
      <c r="BF123" s="286">
        <v>0</v>
      </c>
      <c r="BG123" s="286">
        <v>166550419</v>
      </c>
      <c r="BH123" s="287">
        <f t="shared" si="86"/>
        <v>0</v>
      </c>
    </row>
    <row r="124" spans="1:60" s="288" customFormat="1" outlineLevel="1" x14ac:dyDescent="0.3">
      <c r="A124" s="107" t="s">
        <v>232</v>
      </c>
      <c r="B124" s="269" t="s">
        <v>226</v>
      </c>
      <c r="C124" s="269" t="s">
        <v>44</v>
      </c>
      <c r="D124" s="278"/>
      <c r="E124" s="278" t="s">
        <v>227</v>
      </c>
      <c r="F124" s="279">
        <v>0</v>
      </c>
      <c r="G124" s="245">
        <f t="shared" si="121"/>
        <v>0</v>
      </c>
      <c r="H124" s="264">
        <f>IFERROR(INDEX('[1]2024'!$A:$Q,MATCH($A$3&amp;$D124,'[1]2024'!$B:$B,0),MATCH(H$4,'[1]2024'!$2:$2,0)),0)+IFERROR(INDEX('[1]2024'!$A:$Q,MATCH($B$3&amp;$D124,'[1]2024'!$B:$B,0),MATCH(H$4,'[1]2024'!$2:$2,0)),0)++IFERROR(INDEX('[1]2024'!$A:$Q,MATCH($C$3&amp;$D124,'[1]2024'!$B:$B,0),MATCH(H$4,'[1]2024'!$2:$2,0)),0)++IFERROR(INDEX('[1]2024'!$A:$Q,MATCH($D$3&amp;$D124,'[1]2024'!$B:$B,0),MATCH(H$4,'[1]2024'!$2:$2,0)),0)</f>
        <v>0</v>
      </c>
      <c r="I124" s="264">
        <f>IFERROR(INDEX('[1]2024'!$A:$Q,MATCH($A$3&amp;$D124,'[1]2024'!$B:$B,0),MATCH(I$4,'[1]2024'!$2:$2,0)),0)+IFERROR(INDEX('[1]2024'!$A:$Q,MATCH($B$3&amp;$D124,'[1]2024'!$B:$B,0),MATCH(I$4,'[1]2024'!$2:$2,0)),0)++IFERROR(INDEX('[1]2024'!$A:$Q,MATCH($C$3&amp;$D124,'[1]2024'!$B:$B,0),MATCH(I$4,'[1]2024'!$2:$2,0)),0)++IFERROR(INDEX('[1]2024'!$A:$Q,MATCH($D$3&amp;$D124,'[1]2024'!$B:$B,0),MATCH(I$4,'[1]2024'!$2:$2,0)),0)</f>
        <v>0</v>
      </c>
      <c r="J124" s="264">
        <f>IFERROR(INDEX('[1]2024'!$A:$Q,MATCH($A$3&amp;$D124,'[1]2024'!$B:$B,0),MATCH(J$4,'[1]2024'!$2:$2,0)),0)+IFERROR(INDEX('[1]2024'!$A:$Q,MATCH($B$3&amp;$D124,'[1]2024'!$B:$B,0),MATCH(J$4,'[1]2024'!$2:$2,0)),0)++IFERROR(INDEX('[1]2024'!$A:$Q,MATCH($C$3&amp;$D124,'[1]2024'!$B:$B,0),MATCH(J$4,'[1]2024'!$2:$2,0)),0)++IFERROR(INDEX('[1]2024'!$A:$Q,MATCH($D$3&amp;$D124,'[1]2024'!$B:$B,0),MATCH(J$4,'[1]2024'!$2:$2,0)),0)</f>
        <v>0</v>
      </c>
      <c r="K124" s="264">
        <f>IFERROR(INDEX('[1]2024'!$A:$Q,MATCH($A$3&amp;$D124,'[1]2024'!$B:$B,0),MATCH(K$4,'[1]2024'!$2:$2,0)),0)+IFERROR(INDEX('[1]2024'!$A:$Q,MATCH($B$3&amp;$D124,'[1]2024'!$B:$B,0),MATCH(K$4,'[1]2024'!$2:$2,0)),0)++IFERROR(INDEX('[1]2024'!$A:$Q,MATCH($C$3&amp;$D124,'[1]2024'!$B:$B,0),MATCH(K$4,'[1]2024'!$2:$2,0)),0)++IFERROR(INDEX('[1]2024'!$A:$Q,MATCH($D$3&amp;$D124,'[1]2024'!$B:$B,0),MATCH(K$4,'[1]2024'!$2:$2,0)),0)</f>
        <v>0</v>
      </c>
      <c r="L124" s="264">
        <f>IFERROR(INDEX('[1]2024'!$A:$Q,MATCH($A$3&amp;$D124,'[1]2024'!$B:$B,0),MATCH(L$4,'[1]2024'!$2:$2,0)),0)+IFERROR(INDEX('[1]2024'!$A:$Q,MATCH($B$3&amp;$D124,'[1]2024'!$B:$B,0),MATCH(L$4,'[1]2024'!$2:$2,0)),0)++IFERROR(INDEX('[1]2024'!$A:$Q,MATCH($C$3&amp;$D124,'[1]2024'!$B:$B,0),MATCH(L$4,'[1]2024'!$2:$2,0)),0)++IFERROR(INDEX('[1]2024'!$A:$Q,MATCH($D$3&amp;$D124,'[1]2024'!$B:$B,0),MATCH(L$4,'[1]2024'!$2:$2,0)),0)</f>
        <v>0</v>
      </c>
      <c r="M124" s="264">
        <f>IFERROR(INDEX('[1]2024'!$A:$Q,MATCH($A$3&amp;$D124,'[1]2024'!$B:$B,0),MATCH(M$4,'[1]2024'!$2:$2,0)),0)+IFERROR(INDEX('[1]2024'!$A:$Q,MATCH($B$3&amp;$D124,'[1]2024'!$B:$B,0),MATCH(M$4,'[1]2024'!$2:$2,0)),0)++IFERROR(INDEX('[1]2024'!$A:$Q,MATCH($C$3&amp;$D124,'[1]2024'!$B:$B,0),MATCH(M$4,'[1]2024'!$2:$2,0)),0)++IFERROR(INDEX('[1]2024'!$A:$Q,MATCH($D$3&amp;$D124,'[1]2024'!$B:$B,0),MATCH(M$4,'[1]2024'!$2:$2,0)),0)</f>
        <v>0</v>
      </c>
      <c r="N124" s="264">
        <f>IFERROR(INDEX('[1]2024'!$A:$Q,MATCH($A$3&amp;$D124,'[1]2024'!$B:$B,0),MATCH(N$4,'[1]2024'!$2:$2,0)),0)+IFERROR(INDEX('[1]2024'!$A:$Q,MATCH($B$3&amp;$D124,'[1]2024'!$B:$B,0),MATCH(N$4,'[1]2024'!$2:$2,0)),0)++IFERROR(INDEX('[1]2024'!$A:$Q,MATCH($C$3&amp;$D124,'[1]2024'!$B:$B,0),MATCH(N$4,'[1]2024'!$2:$2,0)),0)++IFERROR(INDEX('[1]2024'!$A:$Q,MATCH($D$3&amp;$D124,'[1]2024'!$B:$B,0),MATCH(N$4,'[1]2024'!$2:$2,0)),0)</f>
        <v>0</v>
      </c>
      <c r="O124" s="264">
        <f>IFERROR(INDEX('[1]2024'!$A:$Q,MATCH($A$3&amp;$D124,'[1]2024'!$B:$B,0),MATCH(O$4,'[1]2024'!$2:$2,0)),0)+IFERROR(INDEX('[1]2024'!$A:$Q,MATCH($B$3&amp;$D124,'[1]2024'!$B:$B,0),MATCH(O$4,'[1]2024'!$2:$2,0)),0)++IFERROR(INDEX('[1]2024'!$A:$Q,MATCH($C$3&amp;$D124,'[1]2024'!$B:$B,0),MATCH(O$4,'[1]2024'!$2:$2,0)),0)++IFERROR(INDEX('[1]2024'!$A:$Q,MATCH($D$3&amp;$D124,'[1]2024'!$B:$B,0),MATCH(O$4,'[1]2024'!$2:$2,0)),0)</f>
        <v>0</v>
      </c>
      <c r="P124" s="264">
        <f>IFERROR(INDEX('[1]2024'!$A:$Q,MATCH($A$3&amp;$D124,'[1]2024'!$B:$B,0),MATCH(P$4,'[1]2024'!$2:$2,0)),0)+IFERROR(INDEX('[1]2024'!$A:$Q,MATCH($B$3&amp;$D124,'[1]2024'!$B:$B,0),MATCH(P$4,'[1]2024'!$2:$2,0)),0)++IFERROR(INDEX('[1]2024'!$A:$Q,MATCH($C$3&amp;$D124,'[1]2024'!$B:$B,0),MATCH(P$4,'[1]2024'!$2:$2,0)),0)++IFERROR(INDEX('[1]2024'!$A:$Q,MATCH($D$3&amp;$D124,'[1]2024'!$B:$B,0),MATCH(P$4,'[1]2024'!$2:$2,0)),0)</f>
        <v>0</v>
      </c>
      <c r="Q124" s="264">
        <f>IFERROR(INDEX('[1]2024'!$A:$Q,MATCH($A$3&amp;$D124,'[1]2024'!$B:$B,0),MATCH(Q$4,'[1]2024'!$2:$2,0)),0)+IFERROR(INDEX('[1]2024'!$A:$Q,MATCH($B$3&amp;$D124,'[1]2024'!$B:$B,0),MATCH(Q$4,'[1]2024'!$2:$2,0)),0)++IFERROR(INDEX('[1]2024'!$A:$Q,MATCH($C$3&amp;$D124,'[1]2024'!$B:$B,0),MATCH(Q$4,'[1]2024'!$2:$2,0)),0)++IFERROR(INDEX('[1]2024'!$A:$Q,MATCH($D$3&amp;$D124,'[1]2024'!$B:$B,0),MATCH(Q$4,'[1]2024'!$2:$2,0)),0)</f>
        <v>0</v>
      </c>
      <c r="R124" s="264">
        <f>IFERROR(INDEX('[1]2024'!$A:$Q,MATCH($A$3&amp;$D124,'[1]2024'!$B:$B,0),MATCH(R$4,'[1]2024'!$2:$2,0)),0)+IFERROR(INDEX('[1]2024'!$A:$Q,MATCH($B$3&amp;$D124,'[1]2024'!$B:$B,0),MATCH(R$4,'[1]2024'!$2:$2,0)),0)++IFERROR(INDEX('[1]2024'!$A:$Q,MATCH($C$3&amp;$D124,'[1]2024'!$B:$B,0),MATCH(R$4,'[1]2024'!$2:$2,0)),0)++IFERROR(INDEX('[1]2024'!$A:$Q,MATCH($D$3&amp;$D124,'[1]2024'!$B:$B,0),MATCH(R$4,'[1]2024'!$2:$2,0)),0)</f>
        <v>0</v>
      </c>
      <c r="S124" s="264">
        <f>IFERROR(INDEX('[1]2024'!$A:$Q,MATCH($A$3&amp;$D124,'[1]2024'!$B:$B,0),MATCH(S$4,'[1]2024'!$2:$2,0)),0)+IFERROR(INDEX('[1]2024'!$A:$Q,MATCH($B$3&amp;$D124,'[1]2024'!$B:$B,0),MATCH(S$4,'[1]2024'!$2:$2,0)),0)++IFERROR(INDEX('[1]2024'!$A:$Q,MATCH($C$3&amp;$D124,'[1]2024'!$B:$B,0),MATCH(S$4,'[1]2024'!$2:$2,0)),0)++IFERROR(INDEX('[1]2024'!$A:$Q,MATCH($D$3&amp;$D124,'[1]2024'!$B:$B,0),MATCH(S$4,'[1]2024'!$2:$2,0)),0)</f>
        <v>0</v>
      </c>
      <c r="T124" s="132">
        <v>212000000</v>
      </c>
      <c r="U124" s="280">
        <f t="shared" si="122"/>
        <v>234189816</v>
      </c>
      <c r="V124" s="281">
        <v>18443850</v>
      </c>
      <c r="W124" s="282">
        <v>220000</v>
      </c>
      <c r="X124" s="282">
        <v>16825606</v>
      </c>
      <c r="Y124" s="282">
        <v>26410000</v>
      </c>
      <c r="Z124" s="282">
        <v>13290360</v>
      </c>
      <c r="AA124" s="282">
        <v>53000000</v>
      </c>
      <c r="AB124" s="282">
        <v>0</v>
      </c>
      <c r="AC124" s="282">
        <v>0</v>
      </c>
      <c r="AD124" s="282">
        <v>53000000</v>
      </c>
      <c r="AE124" s="282">
        <v>0</v>
      </c>
      <c r="AF124" s="282">
        <v>0</v>
      </c>
      <c r="AG124" s="283">
        <v>53000000</v>
      </c>
      <c r="AH124" s="280">
        <f t="shared" si="123"/>
        <v>399999996</v>
      </c>
      <c r="AI124" s="280">
        <v>33333333</v>
      </c>
      <c r="AJ124" s="280">
        <v>33333333</v>
      </c>
      <c r="AK124" s="280">
        <v>33333333</v>
      </c>
      <c r="AL124" s="280">
        <v>33333333</v>
      </c>
      <c r="AM124" s="280">
        <v>33333333</v>
      </c>
      <c r="AN124" s="280">
        <v>33333333</v>
      </c>
      <c r="AO124" s="280">
        <v>33333333</v>
      </c>
      <c r="AP124" s="280">
        <v>33333333</v>
      </c>
      <c r="AQ124" s="280">
        <v>33333333</v>
      </c>
      <c r="AR124" s="280">
        <v>33333333</v>
      </c>
      <c r="AS124" s="280">
        <v>33333333</v>
      </c>
      <c r="AT124" s="280">
        <v>33333333</v>
      </c>
      <c r="AU124" s="280">
        <f t="shared" si="60"/>
        <v>99999999</v>
      </c>
      <c r="AV124" s="280">
        <f t="shared" si="83"/>
        <v>99999999</v>
      </c>
      <c r="AW124" s="280">
        <f t="shared" si="84"/>
        <v>99999999</v>
      </c>
      <c r="AX124" s="280">
        <f t="shared" si="85"/>
        <v>99999999</v>
      </c>
      <c r="AY124" s="280">
        <f t="shared" si="124"/>
        <v>419999995.80000001</v>
      </c>
      <c r="AZ124" s="280">
        <f t="shared" si="125"/>
        <v>440999995.59000003</v>
      </c>
      <c r="BA124" s="280">
        <f t="shared" si="126"/>
        <v>463049995.36950004</v>
      </c>
      <c r="BB124" s="291" t="s">
        <v>405</v>
      </c>
      <c r="BC124" s="289" t="s">
        <v>39</v>
      </c>
      <c r="BD124" s="292"/>
      <c r="BE124" s="286">
        <v>0</v>
      </c>
      <c r="BF124" s="286">
        <v>0</v>
      </c>
      <c r="BG124" s="286">
        <v>61046300</v>
      </c>
      <c r="BH124" s="287">
        <f t="shared" si="86"/>
        <v>0</v>
      </c>
    </row>
    <row r="125" spans="1:60" s="288" customFormat="1" outlineLevel="1" x14ac:dyDescent="0.3">
      <c r="A125" s="107" t="s">
        <v>233</v>
      </c>
      <c r="B125" s="269" t="s">
        <v>226</v>
      </c>
      <c r="C125" s="269" t="s">
        <v>44</v>
      </c>
      <c r="D125" s="278">
        <v>5113170</v>
      </c>
      <c r="E125" s="278" t="s">
        <v>227</v>
      </c>
      <c r="F125" s="279">
        <v>129800000</v>
      </c>
      <c r="G125" s="245">
        <f t="shared" si="121"/>
        <v>99351535</v>
      </c>
      <c r="H125" s="264">
        <f>IFERROR(INDEX('[1]2024'!$A:$Q,MATCH($A$3&amp;$D125,'[1]2024'!$B:$B,0),MATCH(H$4,'[1]2024'!$2:$2,0)),0)+IFERROR(INDEX('[1]2024'!$A:$Q,MATCH($B$3&amp;$D125,'[1]2024'!$B:$B,0),MATCH(H$4,'[1]2024'!$2:$2,0)),0)++IFERROR(INDEX('[1]2024'!$A:$Q,MATCH($C$3&amp;$D125,'[1]2024'!$B:$B,0),MATCH(H$4,'[1]2024'!$2:$2,0)),0)++IFERROR(INDEX('[1]2024'!$A:$Q,MATCH($D$3&amp;$D125,'[1]2024'!$B:$B,0),MATCH(H$4,'[1]2024'!$2:$2,0)),0)</f>
        <v>3749680</v>
      </c>
      <c r="I125" s="264">
        <f>IFERROR(INDEX('[1]2024'!$A:$Q,MATCH($A$3&amp;$D125,'[1]2024'!$B:$B,0),MATCH(I$4,'[1]2024'!$2:$2,0)),0)+IFERROR(INDEX('[1]2024'!$A:$Q,MATCH($B$3&amp;$D125,'[1]2024'!$B:$B,0),MATCH(I$4,'[1]2024'!$2:$2,0)),0)++IFERROR(INDEX('[1]2024'!$A:$Q,MATCH($C$3&amp;$D125,'[1]2024'!$B:$B,0),MATCH(I$4,'[1]2024'!$2:$2,0)),0)++IFERROR(INDEX('[1]2024'!$A:$Q,MATCH($D$3&amp;$D125,'[1]2024'!$B:$B,0),MATCH(I$4,'[1]2024'!$2:$2,0)),0)</f>
        <v>5755000</v>
      </c>
      <c r="J125" s="264">
        <f>IFERROR(INDEX('[1]2024'!$A:$Q,MATCH($A$3&amp;$D125,'[1]2024'!$B:$B,0),MATCH(J$4,'[1]2024'!$2:$2,0)),0)+IFERROR(INDEX('[1]2024'!$A:$Q,MATCH($B$3&amp;$D125,'[1]2024'!$B:$B,0),MATCH(J$4,'[1]2024'!$2:$2,0)),0)++IFERROR(INDEX('[1]2024'!$A:$Q,MATCH($C$3&amp;$D125,'[1]2024'!$B:$B,0),MATCH(J$4,'[1]2024'!$2:$2,0)),0)++IFERROR(INDEX('[1]2024'!$A:$Q,MATCH($D$3&amp;$D125,'[1]2024'!$B:$B,0),MATCH(J$4,'[1]2024'!$2:$2,0)),0)</f>
        <v>12908400</v>
      </c>
      <c r="K125" s="264">
        <f>IFERROR(INDEX('[1]2024'!$A:$Q,MATCH($A$3&amp;$D125,'[1]2024'!$B:$B,0),MATCH(K$4,'[1]2024'!$2:$2,0)),0)+IFERROR(INDEX('[1]2024'!$A:$Q,MATCH($B$3&amp;$D125,'[1]2024'!$B:$B,0),MATCH(K$4,'[1]2024'!$2:$2,0)),0)++IFERROR(INDEX('[1]2024'!$A:$Q,MATCH($C$3&amp;$D125,'[1]2024'!$B:$B,0),MATCH(K$4,'[1]2024'!$2:$2,0)),0)++IFERROR(INDEX('[1]2024'!$A:$Q,MATCH($D$3&amp;$D125,'[1]2024'!$B:$B,0),MATCH(K$4,'[1]2024'!$2:$2,0)),0)</f>
        <v>13721195</v>
      </c>
      <c r="L125" s="264">
        <f>IFERROR(INDEX('[1]2024'!$A:$Q,MATCH($A$3&amp;$D125,'[1]2024'!$B:$B,0),MATCH(L$4,'[1]2024'!$2:$2,0)),0)+IFERROR(INDEX('[1]2024'!$A:$Q,MATCH($B$3&amp;$D125,'[1]2024'!$B:$B,0),MATCH(L$4,'[1]2024'!$2:$2,0)),0)++IFERROR(INDEX('[1]2024'!$A:$Q,MATCH($C$3&amp;$D125,'[1]2024'!$B:$B,0),MATCH(L$4,'[1]2024'!$2:$2,0)),0)++IFERROR(INDEX('[1]2024'!$A:$Q,MATCH($D$3&amp;$D125,'[1]2024'!$B:$B,0),MATCH(L$4,'[1]2024'!$2:$2,0)),0)</f>
        <v>4530000</v>
      </c>
      <c r="M125" s="264">
        <f>IFERROR(INDEX('[1]2024'!$A:$Q,MATCH($A$3&amp;$D125,'[1]2024'!$B:$B,0),MATCH(M$4,'[1]2024'!$2:$2,0)),0)+IFERROR(INDEX('[1]2024'!$A:$Q,MATCH($B$3&amp;$D125,'[1]2024'!$B:$B,0),MATCH(M$4,'[1]2024'!$2:$2,0)),0)++IFERROR(INDEX('[1]2024'!$A:$Q,MATCH($C$3&amp;$D125,'[1]2024'!$B:$B,0),MATCH(M$4,'[1]2024'!$2:$2,0)),0)++IFERROR(INDEX('[1]2024'!$A:$Q,MATCH($D$3&amp;$D125,'[1]2024'!$B:$B,0),MATCH(M$4,'[1]2024'!$2:$2,0)),0)</f>
        <v>1947400</v>
      </c>
      <c r="N125" s="264">
        <f>IFERROR(INDEX('[1]2024'!$A:$Q,MATCH($A$3&amp;$D125,'[1]2024'!$B:$B,0),MATCH(N$4,'[1]2024'!$2:$2,0)),0)+IFERROR(INDEX('[1]2024'!$A:$Q,MATCH($B$3&amp;$D125,'[1]2024'!$B:$B,0),MATCH(N$4,'[1]2024'!$2:$2,0)),0)++IFERROR(INDEX('[1]2024'!$A:$Q,MATCH($C$3&amp;$D125,'[1]2024'!$B:$B,0),MATCH(N$4,'[1]2024'!$2:$2,0)),0)++IFERROR(INDEX('[1]2024'!$A:$Q,MATCH($D$3&amp;$D125,'[1]2024'!$B:$B,0),MATCH(N$4,'[1]2024'!$2:$2,0)),0)</f>
        <v>10385950</v>
      </c>
      <c r="O125" s="264">
        <f>IFERROR(INDEX('[1]2024'!$A:$Q,MATCH($A$3&amp;$D125,'[1]2024'!$B:$B,0),MATCH(O$4,'[1]2024'!$2:$2,0)),0)+IFERROR(INDEX('[1]2024'!$A:$Q,MATCH($B$3&amp;$D125,'[1]2024'!$B:$B,0),MATCH(O$4,'[1]2024'!$2:$2,0)),0)++IFERROR(INDEX('[1]2024'!$A:$Q,MATCH($C$3&amp;$D125,'[1]2024'!$B:$B,0),MATCH(O$4,'[1]2024'!$2:$2,0)),0)++IFERROR(INDEX('[1]2024'!$A:$Q,MATCH($D$3&amp;$D125,'[1]2024'!$B:$B,0),MATCH(O$4,'[1]2024'!$2:$2,0)),0)</f>
        <v>16347000</v>
      </c>
      <c r="P125" s="264">
        <f>IFERROR(INDEX('[1]2024'!$A:$Q,MATCH($A$3&amp;$D125,'[1]2024'!$B:$B,0),MATCH(P$4,'[1]2024'!$2:$2,0)),0)+IFERROR(INDEX('[1]2024'!$A:$Q,MATCH($B$3&amp;$D125,'[1]2024'!$B:$B,0),MATCH(P$4,'[1]2024'!$2:$2,0)),0)++IFERROR(INDEX('[1]2024'!$A:$Q,MATCH($C$3&amp;$D125,'[1]2024'!$B:$B,0),MATCH(P$4,'[1]2024'!$2:$2,0)),0)++IFERROR(INDEX('[1]2024'!$A:$Q,MATCH($D$3&amp;$D125,'[1]2024'!$B:$B,0),MATCH(P$4,'[1]2024'!$2:$2,0)),0)</f>
        <v>-303650</v>
      </c>
      <c r="Q125" s="264">
        <f>IFERROR(INDEX('[1]2024'!$A:$Q,MATCH($A$3&amp;$D125,'[1]2024'!$B:$B,0),MATCH(Q$4,'[1]2024'!$2:$2,0)),0)+IFERROR(INDEX('[1]2024'!$A:$Q,MATCH($B$3&amp;$D125,'[1]2024'!$B:$B,0),MATCH(Q$4,'[1]2024'!$2:$2,0)),0)++IFERROR(INDEX('[1]2024'!$A:$Q,MATCH($C$3&amp;$D125,'[1]2024'!$B:$B,0),MATCH(Q$4,'[1]2024'!$2:$2,0)),0)++IFERROR(INDEX('[1]2024'!$A:$Q,MATCH($D$3&amp;$D125,'[1]2024'!$B:$B,0),MATCH(Q$4,'[1]2024'!$2:$2,0)),0)</f>
        <v>10564370</v>
      </c>
      <c r="R125" s="264">
        <f>IFERROR(INDEX('[1]2024'!$A:$Q,MATCH($A$3&amp;$D125,'[1]2024'!$B:$B,0),MATCH(R$4,'[1]2024'!$2:$2,0)),0)+IFERROR(INDEX('[1]2024'!$A:$Q,MATCH($B$3&amp;$D125,'[1]2024'!$B:$B,0),MATCH(R$4,'[1]2024'!$2:$2,0)),0)++IFERROR(INDEX('[1]2024'!$A:$Q,MATCH($C$3&amp;$D125,'[1]2024'!$B:$B,0),MATCH(R$4,'[1]2024'!$2:$2,0)),0)++IFERROR(INDEX('[1]2024'!$A:$Q,MATCH($D$3&amp;$D125,'[1]2024'!$B:$B,0),MATCH(R$4,'[1]2024'!$2:$2,0)),0)</f>
        <v>8639100</v>
      </c>
      <c r="S125" s="264">
        <f>IFERROR(INDEX('[1]2024'!$A:$Q,MATCH($A$3&amp;$D125,'[1]2024'!$B:$B,0),MATCH(S$4,'[1]2024'!$2:$2,0)),0)+IFERROR(INDEX('[1]2024'!$A:$Q,MATCH($B$3&amp;$D125,'[1]2024'!$B:$B,0),MATCH(S$4,'[1]2024'!$2:$2,0)),0)++IFERROR(INDEX('[1]2024'!$A:$Q,MATCH($C$3&amp;$D125,'[1]2024'!$B:$B,0),MATCH(S$4,'[1]2024'!$2:$2,0)),0)++IFERROR(INDEX('[1]2024'!$A:$Q,MATCH($D$3&amp;$D125,'[1]2024'!$B:$B,0),MATCH(S$4,'[1]2024'!$2:$2,0)),0)</f>
        <v>11107090</v>
      </c>
      <c r="T125" s="132">
        <v>133000000</v>
      </c>
      <c r="U125" s="280">
        <f t="shared" si="122"/>
        <v>148415650</v>
      </c>
      <c r="V125" s="281">
        <v>3299600</v>
      </c>
      <c r="W125" s="282">
        <v>6644095</v>
      </c>
      <c r="X125" s="282">
        <v>10883550</v>
      </c>
      <c r="Y125" s="282">
        <v>21606810</v>
      </c>
      <c r="Z125" s="282">
        <v>5981595</v>
      </c>
      <c r="AA125" s="282">
        <v>34000000</v>
      </c>
      <c r="AB125" s="282">
        <v>0</v>
      </c>
      <c r="AC125" s="282">
        <v>0</v>
      </c>
      <c r="AD125" s="282">
        <v>33000000</v>
      </c>
      <c r="AE125" s="282">
        <v>0</v>
      </c>
      <c r="AF125" s="282">
        <v>0</v>
      </c>
      <c r="AG125" s="283">
        <v>33000000</v>
      </c>
      <c r="AH125" s="280">
        <f t="shared" si="123"/>
        <v>150000000</v>
      </c>
      <c r="AI125" s="280">
        <v>12500000</v>
      </c>
      <c r="AJ125" s="280">
        <v>12500000</v>
      </c>
      <c r="AK125" s="280">
        <v>12500000</v>
      </c>
      <c r="AL125" s="280">
        <v>12500000</v>
      </c>
      <c r="AM125" s="280">
        <v>12500000</v>
      </c>
      <c r="AN125" s="280">
        <v>12500000</v>
      </c>
      <c r="AO125" s="280">
        <v>12500000</v>
      </c>
      <c r="AP125" s="280">
        <v>12500000</v>
      </c>
      <c r="AQ125" s="280">
        <v>12500000</v>
      </c>
      <c r="AR125" s="280">
        <v>12500000</v>
      </c>
      <c r="AS125" s="280">
        <v>12500000</v>
      </c>
      <c r="AT125" s="280">
        <v>12500000</v>
      </c>
      <c r="AU125" s="280">
        <f t="shared" si="60"/>
        <v>37500000</v>
      </c>
      <c r="AV125" s="280">
        <f t="shared" si="83"/>
        <v>37500000</v>
      </c>
      <c r="AW125" s="280">
        <f t="shared" si="84"/>
        <v>37500000</v>
      </c>
      <c r="AX125" s="280">
        <f t="shared" si="85"/>
        <v>37500000</v>
      </c>
      <c r="AY125" s="280">
        <f t="shared" si="124"/>
        <v>157500000</v>
      </c>
      <c r="AZ125" s="280">
        <f t="shared" si="125"/>
        <v>165375000</v>
      </c>
      <c r="BA125" s="280">
        <f t="shared" si="126"/>
        <v>173643750</v>
      </c>
      <c r="BB125" s="291" t="s">
        <v>406</v>
      </c>
      <c r="BC125" s="289" t="s">
        <v>39</v>
      </c>
      <c r="BD125" s="292"/>
      <c r="BE125" s="286">
        <v>0</v>
      </c>
      <c r="BF125" s="286">
        <v>0</v>
      </c>
      <c r="BG125" s="286">
        <v>0</v>
      </c>
      <c r="BH125" s="287">
        <f t="shared" si="86"/>
        <v>99351535</v>
      </c>
    </row>
    <row r="126" spans="1:60" outlineLevel="1" x14ac:dyDescent="0.3">
      <c r="A126" s="71" t="s">
        <v>234</v>
      </c>
      <c r="B126" s="238" t="s">
        <v>21</v>
      </c>
      <c r="C126" s="238" t="s">
        <v>44</v>
      </c>
      <c r="D126" s="239">
        <v>5113210</v>
      </c>
      <c r="E126" s="239" t="s">
        <v>221</v>
      </c>
      <c r="F126" s="277">
        <v>0</v>
      </c>
      <c r="G126" s="245">
        <f t="shared" si="121"/>
        <v>0</v>
      </c>
      <c r="H126" s="264">
        <f>IFERROR(INDEX('[1]2024'!$A:$Q,MATCH($A$3&amp;$D126,'[1]2024'!$B:$B,0),MATCH(H$4,'[1]2024'!$2:$2,0)),0)+IFERROR(INDEX('[1]2024'!$A:$Q,MATCH($B$3&amp;$D126,'[1]2024'!$B:$B,0),MATCH(H$4,'[1]2024'!$2:$2,0)),0)++IFERROR(INDEX('[1]2024'!$A:$Q,MATCH($C$3&amp;$D126,'[1]2024'!$B:$B,0),MATCH(H$4,'[1]2024'!$2:$2,0)),0)++IFERROR(INDEX('[1]2024'!$A:$Q,MATCH($D$3&amp;$D126,'[1]2024'!$B:$B,0),MATCH(H$4,'[1]2024'!$2:$2,0)),0)</f>
        <v>0</v>
      </c>
      <c r="I126" s="264">
        <f>IFERROR(INDEX('[1]2024'!$A:$Q,MATCH($A$3&amp;$D126,'[1]2024'!$B:$B,0),MATCH(I$4,'[1]2024'!$2:$2,0)),0)+IFERROR(INDEX('[1]2024'!$A:$Q,MATCH($B$3&amp;$D126,'[1]2024'!$B:$B,0),MATCH(I$4,'[1]2024'!$2:$2,0)),0)++IFERROR(INDEX('[1]2024'!$A:$Q,MATCH($C$3&amp;$D126,'[1]2024'!$B:$B,0),MATCH(I$4,'[1]2024'!$2:$2,0)),0)++IFERROR(INDEX('[1]2024'!$A:$Q,MATCH($D$3&amp;$D126,'[1]2024'!$B:$B,0),MATCH(I$4,'[1]2024'!$2:$2,0)),0)</f>
        <v>0</v>
      </c>
      <c r="J126" s="264">
        <f>IFERROR(INDEX('[1]2024'!$A:$Q,MATCH($A$3&amp;$D126,'[1]2024'!$B:$B,0),MATCH(J$4,'[1]2024'!$2:$2,0)),0)+IFERROR(INDEX('[1]2024'!$A:$Q,MATCH($B$3&amp;$D126,'[1]2024'!$B:$B,0),MATCH(J$4,'[1]2024'!$2:$2,0)),0)++IFERROR(INDEX('[1]2024'!$A:$Q,MATCH($C$3&amp;$D126,'[1]2024'!$B:$B,0),MATCH(J$4,'[1]2024'!$2:$2,0)),0)++IFERROR(INDEX('[1]2024'!$A:$Q,MATCH($D$3&amp;$D126,'[1]2024'!$B:$B,0),MATCH(J$4,'[1]2024'!$2:$2,0)),0)</f>
        <v>0</v>
      </c>
      <c r="K126" s="264">
        <f>IFERROR(INDEX('[1]2024'!$A:$Q,MATCH($A$3&amp;$D126,'[1]2024'!$B:$B,0),MATCH(K$4,'[1]2024'!$2:$2,0)),0)+IFERROR(INDEX('[1]2024'!$A:$Q,MATCH($B$3&amp;$D126,'[1]2024'!$B:$B,0),MATCH(K$4,'[1]2024'!$2:$2,0)),0)++IFERROR(INDEX('[1]2024'!$A:$Q,MATCH($C$3&amp;$D126,'[1]2024'!$B:$B,0),MATCH(K$4,'[1]2024'!$2:$2,0)),0)++IFERROR(INDEX('[1]2024'!$A:$Q,MATCH($D$3&amp;$D126,'[1]2024'!$B:$B,0),MATCH(K$4,'[1]2024'!$2:$2,0)),0)</f>
        <v>0</v>
      </c>
      <c r="L126" s="264">
        <f>IFERROR(INDEX('[1]2024'!$A:$Q,MATCH($A$3&amp;$D126,'[1]2024'!$B:$B,0),MATCH(L$4,'[1]2024'!$2:$2,0)),0)+IFERROR(INDEX('[1]2024'!$A:$Q,MATCH($B$3&amp;$D126,'[1]2024'!$B:$B,0),MATCH(L$4,'[1]2024'!$2:$2,0)),0)++IFERROR(INDEX('[1]2024'!$A:$Q,MATCH($C$3&amp;$D126,'[1]2024'!$B:$B,0),MATCH(L$4,'[1]2024'!$2:$2,0)),0)++IFERROR(INDEX('[1]2024'!$A:$Q,MATCH($D$3&amp;$D126,'[1]2024'!$B:$B,0),MATCH(L$4,'[1]2024'!$2:$2,0)),0)</f>
        <v>0</v>
      </c>
      <c r="M126" s="264">
        <f>IFERROR(INDEX('[1]2024'!$A:$Q,MATCH($A$3&amp;$D126,'[1]2024'!$B:$B,0),MATCH(M$4,'[1]2024'!$2:$2,0)),0)+IFERROR(INDEX('[1]2024'!$A:$Q,MATCH($B$3&amp;$D126,'[1]2024'!$B:$B,0),MATCH(M$4,'[1]2024'!$2:$2,0)),0)++IFERROR(INDEX('[1]2024'!$A:$Q,MATCH($C$3&amp;$D126,'[1]2024'!$B:$B,0),MATCH(M$4,'[1]2024'!$2:$2,0)),0)++IFERROR(INDEX('[1]2024'!$A:$Q,MATCH($D$3&amp;$D126,'[1]2024'!$B:$B,0),MATCH(M$4,'[1]2024'!$2:$2,0)),0)</f>
        <v>0</v>
      </c>
      <c r="N126" s="264">
        <f>IFERROR(INDEX('[1]2024'!$A:$Q,MATCH($A$3&amp;$D126,'[1]2024'!$B:$B,0),MATCH(N$4,'[1]2024'!$2:$2,0)),0)+IFERROR(INDEX('[1]2024'!$A:$Q,MATCH($B$3&amp;$D126,'[1]2024'!$B:$B,0),MATCH(N$4,'[1]2024'!$2:$2,0)),0)++IFERROR(INDEX('[1]2024'!$A:$Q,MATCH($C$3&amp;$D126,'[1]2024'!$B:$B,0),MATCH(N$4,'[1]2024'!$2:$2,0)),0)++IFERROR(INDEX('[1]2024'!$A:$Q,MATCH($D$3&amp;$D126,'[1]2024'!$B:$B,0),MATCH(N$4,'[1]2024'!$2:$2,0)),0)</f>
        <v>0</v>
      </c>
      <c r="O126" s="264">
        <f>IFERROR(INDEX('[1]2024'!$A:$Q,MATCH($A$3&amp;$D126,'[1]2024'!$B:$B,0),MATCH(O$4,'[1]2024'!$2:$2,0)),0)+IFERROR(INDEX('[1]2024'!$A:$Q,MATCH($B$3&amp;$D126,'[1]2024'!$B:$B,0),MATCH(O$4,'[1]2024'!$2:$2,0)),0)++IFERROR(INDEX('[1]2024'!$A:$Q,MATCH($C$3&amp;$D126,'[1]2024'!$B:$B,0),MATCH(O$4,'[1]2024'!$2:$2,0)),0)++IFERROR(INDEX('[1]2024'!$A:$Q,MATCH($D$3&amp;$D126,'[1]2024'!$B:$B,0),MATCH(O$4,'[1]2024'!$2:$2,0)),0)</f>
        <v>0</v>
      </c>
      <c r="P126" s="264">
        <f>IFERROR(INDEX('[1]2024'!$A:$Q,MATCH($A$3&amp;$D126,'[1]2024'!$B:$B,0),MATCH(P$4,'[1]2024'!$2:$2,0)),0)+IFERROR(INDEX('[1]2024'!$A:$Q,MATCH($B$3&amp;$D126,'[1]2024'!$B:$B,0),MATCH(P$4,'[1]2024'!$2:$2,0)),0)++IFERROR(INDEX('[1]2024'!$A:$Q,MATCH($C$3&amp;$D126,'[1]2024'!$B:$B,0),MATCH(P$4,'[1]2024'!$2:$2,0)),0)++IFERROR(INDEX('[1]2024'!$A:$Q,MATCH($D$3&amp;$D126,'[1]2024'!$B:$B,0),MATCH(P$4,'[1]2024'!$2:$2,0)),0)</f>
        <v>0</v>
      </c>
      <c r="Q126" s="264">
        <f>IFERROR(INDEX('[1]2024'!$A:$Q,MATCH($A$3&amp;$D126,'[1]2024'!$B:$B,0),MATCH(Q$4,'[1]2024'!$2:$2,0)),0)+IFERROR(INDEX('[1]2024'!$A:$Q,MATCH($B$3&amp;$D126,'[1]2024'!$B:$B,0),MATCH(Q$4,'[1]2024'!$2:$2,0)),0)++IFERROR(INDEX('[1]2024'!$A:$Q,MATCH($C$3&amp;$D126,'[1]2024'!$B:$B,0),MATCH(Q$4,'[1]2024'!$2:$2,0)),0)++IFERROR(INDEX('[1]2024'!$A:$Q,MATCH($D$3&amp;$D126,'[1]2024'!$B:$B,0),MATCH(Q$4,'[1]2024'!$2:$2,0)),0)</f>
        <v>0</v>
      </c>
      <c r="R126" s="264">
        <f>IFERROR(INDEX('[1]2024'!$A:$Q,MATCH($A$3&amp;$D126,'[1]2024'!$B:$B,0),MATCH(R$4,'[1]2024'!$2:$2,0)),0)+IFERROR(INDEX('[1]2024'!$A:$Q,MATCH($B$3&amp;$D126,'[1]2024'!$B:$B,0),MATCH(R$4,'[1]2024'!$2:$2,0)),0)++IFERROR(INDEX('[1]2024'!$A:$Q,MATCH($C$3&amp;$D126,'[1]2024'!$B:$B,0),MATCH(R$4,'[1]2024'!$2:$2,0)),0)++IFERROR(INDEX('[1]2024'!$A:$Q,MATCH($D$3&amp;$D126,'[1]2024'!$B:$B,0),MATCH(R$4,'[1]2024'!$2:$2,0)),0)</f>
        <v>0</v>
      </c>
      <c r="S126" s="264">
        <f>IFERROR(INDEX('[1]2024'!$A:$Q,MATCH($A$3&amp;$D126,'[1]2024'!$B:$B,0),MATCH(S$4,'[1]2024'!$2:$2,0)),0)+IFERROR(INDEX('[1]2024'!$A:$Q,MATCH($B$3&amp;$D126,'[1]2024'!$B:$B,0),MATCH(S$4,'[1]2024'!$2:$2,0)),0)++IFERROR(INDEX('[1]2024'!$A:$Q,MATCH($C$3&amp;$D126,'[1]2024'!$B:$B,0),MATCH(S$4,'[1]2024'!$2:$2,0)),0)++IFERROR(INDEX('[1]2024'!$A:$Q,MATCH($D$3&amp;$D126,'[1]2024'!$B:$B,0),MATCH(S$4,'[1]2024'!$2:$2,0)),0)</f>
        <v>0</v>
      </c>
      <c r="T126" s="75">
        <v>0</v>
      </c>
      <c r="U126" s="245">
        <f t="shared" si="122"/>
        <v>0</v>
      </c>
      <c r="V126" s="246">
        <v>0</v>
      </c>
      <c r="W126" s="247">
        <v>0</v>
      </c>
      <c r="X126" s="247">
        <v>0</v>
      </c>
      <c r="Y126" s="247">
        <v>0</v>
      </c>
      <c r="Z126" s="247">
        <v>0</v>
      </c>
      <c r="AA126" s="247">
        <v>0</v>
      </c>
      <c r="AB126" s="247">
        <v>0</v>
      </c>
      <c r="AC126" s="247">
        <v>0</v>
      </c>
      <c r="AD126" s="247">
        <v>0</v>
      </c>
      <c r="AE126" s="247">
        <v>0</v>
      </c>
      <c r="AF126" s="247">
        <v>0</v>
      </c>
      <c r="AG126" s="248">
        <v>0</v>
      </c>
      <c r="AH126" s="245">
        <f t="shared" si="123"/>
        <v>0</v>
      </c>
      <c r="AI126" s="245"/>
      <c r="AJ126" s="245"/>
      <c r="AK126" s="245"/>
      <c r="AL126" s="245"/>
      <c r="AM126" s="245"/>
      <c r="AN126" s="245"/>
      <c r="AO126" s="245"/>
      <c r="AP126" s="245"/>
      <c r="AQ126" s="245"/>
      <c r="AR126" s="245"/>
      <c r="AS126" s="245"/>
      <c r="AT126" s="245"/>
      <c r="AU126" s="245">
        <f t="shared" si="60"/>
        <v>0</v>
      </c>
      <c r="AV126" s="245">
        <f t="shared" si="83"/>
        <v>0</v>
      </c>
      <c r="AW126" s="245">
        <f t="shared" si="84"/>
        <v>0</v>
      </c>
      <c r="AX126" s="245">
        <f t="shared" si="85"/>
        <v>0</v>
      </c>
      <c r="AY126" s="245">
        <f t="shared" si="124"/>
        <v>0</v>
      </c>
      <c r="AZ126" s="245">
        <f t="shared" si="125"/>
        <v>0</v>
      </c>
      <c r="BA126" s="245">
        <f t="shared" si="126"/>
        <v>0</v>
      </c>
      <c r="BB126" s="250"/>
      <c r="BC126" s="251" t="s">
        <v>24</v>
      </c>
      <c r="BD126" s="261"/>
      <c r="BE126" s="264">
        <v>0</v>
      </c>
      <c r="BF126" s="264">
        <v>0</v>
      </c>
      <c r="BG126" s="264">
        <v>117531363</v>
      </c>
      <c r="BH126" s="265">
        <f t="shared" si="86"/>
        <v>0</v>
      </c>
    </row>
    <row r="127" spans="1:60" outlineLevel="1" x14ac:dyDescent="0.3">
      <c r="A127" s="71" t="s">
        <v>235</v>
      </c>
      <c r="B127" s="269" t="s">
        <v>236</v>
      </c>
      <c r="C127" s="269" t="s">
        <v>44</v>
      </c>
      <c r="D127" s="239">
        <v>5113160</v>
      </c>
      <c r="E127" s="239" t="s">
        <v>227</v>
      </c>
      <c r="F127" s="277">
        <v>116600000</v>
      </c>
      <c r="G127" s="245">
        <f t="shared" si="121"/>
        <v>188714823</v>
      </c>
      <c r="H127" s="264">
        <f>IFERROR(INDEX('[1]2024'!$A:$Q,MATCH($A$3&amp;$D127,'[1]2024'!$B:$B,0),MATCH(H$4,'[1]2024'!$2:$2,0)),0)+IFERROR(INDEX('[1]2024'!$A:$Q,MATCH($B$3&amp;$D127,'[1]2024'!$B:$B,0),MATCH(H$4,'[1]2024'!$2:$2,0)),0)++IFERROR(INDEX('[1]2024'!$A:$Q,MATCH($C$3&amp;$D127,'[1]2024'!$B:$B,0),MATCH(H$4,'[1]2024'!$2:$2,0)),0)++IFERROR(INDEX('[1]2024'!$A:$Q,MATCH($D$3&amp;$D127,'[1]2024'!$B:$B,0),MATCH(H$4,'[1]2024'!$2:$2,0)),0)</f>
        <v>3394695</v>
      </c>
      <c r="I127" s="264">
        <f>IFERROR(INDEX('[1]2024'!$A:$Q,MATCH($A$3&amp;$D127,'[1]2024'!$B:$B,0),MATCH(I$4,'[1]2024'!$2:$2,0)),0)+IFERROR(INDEX('[1]2024'!$A:$Q,MATCH($B$3&amp;$D127,'[1]2024'!$B:$B,0),MATCH(I$4,'[1]2024'!$2:$2,0)),0)++IFERROR(INDEX('[1]2024'!$A:$Q,MATCH($C$3&amp;$D127,'[1]2024'!$B:$B,0),MATCH(I$4,'[1]2024'!$2:$2,0)),0)++IFERROR(INDEX('[1]2024'!$A:$Q,MATCH($D$3&amp;$D127,'[1]2024'!$B:$B,0),MATCH(I$4,'[1]2024'!$2:$2,0)),0)</f>
        <v>13994000</v>
      </c>
      <c r="J127" s="264">
        <f>IFERROR(INDEX('[1]2024'!$A:$Q,MATCH($A$3&amp;$D127,'[1]2024'!$B:$B,0),MATCH(J$4,'[1]2024'!$2:$2,0)),0)+IFERROR(INDEX('[1]2024'!$A:$Q,MATCH($B$3&amp;$D127,'[1]2024'!$B:$B,0),MATCH(J$4,'[1]2024'!$2:$2,0)),0)++IFERROR(INDEX('[1]2024'!$A:$Q,MATCH($C$3&amp;$D127,'[1]2024'!$B:$B,0),MATCH(J$4,'[1]2024'!$2:$2,0)),0)++IFERROR(INDEX('[1]2024'!$A:$Q,MATCH($D$3&amp;$D127,'[1]2024'!$B:$B,0),MATCH(J$4,'[1]2024'!$2:$2,0)),0)</f>
        <v>11407000</v>
      </c>
      <c r="K127" s="264">
        <f>IFERROR(INDEX('[1]2024'!$A:$Q,MATCH($A$3&amp;$D127,'[1]2024'!$B:$B,0),MATCH(K$4,'[1]2024'!$2:$2,0)),0)+IFERROR(INDEX('[1]2024'!$A:$Q,MATCH($B$3&amp;$D127,'[1]2024'!$B:$B,0),MATCH(K$4,'[1]2024'!$2:$2,0)),0)++IFERROR(INDEX('[1]2024'!$A:$Q,MATCH($C$3&amp;$D127,'[1]2024'!$B:$B,0),MATCH(K$4,'[1]2024'!$2:$2,0)),0)++IFERROR(INDEX('[1]2024'!$A:$Q,MATCH($D$3&amp;$D127,'[1]2024'!$B:$B,0),MATCH(K$4,'[1]2024'!$2:$2,0)),0)</f>
        <v>13157200</v>
      </c>
      <c r="L127" s="264">
        <f>IFERROR(INDEX('[1]2024'!$A:$Q,MATCH($A$3&amp;$D127,'[1]2024'!$B:$B,0),MATCH(L$4,'[1]2024'!$2:$2,0)),0)+IFERROR(INDEX('[1]2024'!$A:$Q,MATCH($B$3&amp;$D127,'[1]2024'!$B:$B,0),MATCH(L$4,'[1]2024'!$2:$2,0)),0)++IFERROR(INDEX('[1]2024'!$A:$Q,MATCH($C$3&amp;$D127,'[1]2024'!$B:$B,0),MATCH(L$4,'[1]2024'!$2:$2,0)),0)++IFERROR(INDEX('[1]2024'!$A:$Q,MATCH($D$3&amp;$D127,'[1]2024'!$B:$B,0),MATCH(L$4,'[1]2024'!$2:$2,0)),0)</f>
        <v>27261900</v>
      </c>
      <c r="M127" s="264">
        <f>IFERROR(INDEX('[1]2024'!$A:$Q,MATCH($A$3&amp;$D127,'[1]2024'!$B:$B,0),MATCH(M$4,'[1]2024'!$2:$2,0)),0)+IFERROR(INDEX('[1]2024'!$A:$Q,MATCH($B$3&amp;$D127,'[1]2024'!$B:$B,0),MATCH(M$4,'[1]2024'!$2:$2,0)),0)++IFERROR(INDEX('[1]2024'!$A:$Q,MATCH($C$3&amp;$D127,'[1]2024'!$B:$B,0),MATCH(M$4,'[1]2024'!$2:$2,0)),0)++IFERROR(INDEX('[1]2024'!$A:$Q,MATCH($D$3&amp;$D127,'[1]2024'!$B:$B,0),MATCH(M$4,'[1]2024'!$2:$2,0)),0)</f>
        <v>2644000</v>
      </c>
      <c r="N127" s="264">
        <f>IFERROR(INDEX('[1]2024'!$A:$Q,MATCH($A$3&amp;$D127,'[1]2024'!$B:$B,0),MATCH(N$4,'[1]2024'!$2:$2,0)),0)+IFERROR(INDEX('[1]2024'!$A:$Q,MATCH($B$3&amp;$D127,'[1]2024'!$B:$B,0),MATCH(N$4,'[1]2024'!$2:$2,0)),0)++IFERROR(INDEX('[1]2024'!$A:$Q,MATCH($C$3&amp;$D127,'[1]2024'!$B:$B,0),MATCH(N$4,'[1]2024'!$2:$2,0)),0)++IFERROR(INDEX('[1]2024'!$A:$Q,MATCH($D$3&amp;$D127,'[1]2024'!$B:$B,0),MATCH(N$4,'[1]2024'!$2:$2,0)),0)</f>
        <v>25741528</v>
      </c>
      <c r="O127" s="264">
        <f>IFERROR(INDEX('[1]2024'!$A:$Q,MATCH($A$3&amp;$D127,'[1]2024'!$B:$B,0),MATCH(O$4,'[1]2024'!$2:$2,0)),0)+IFERROR(INDEX('[1]2024'!$A:$Q,MATCH($B$3&amp;$D127,'[1]2024'!$B:$B,0),MATCH(O$4,'[1]2024'!$2:$2,0)),0)++IFERROR(INDEX('[1]2024'!$A:$Q,MATCH($C$3&amp;$D127,'[1]2024'!$B:$B,0),MATCH(O$4,'[1]2024'!$2:$2,0)),0)++IFERROR(INDEX('[1]2024'!$A:$Q,MATCH($D$3&amp;$D127,'[1]2024'!$B:$B,0),MATCH(O$4,'[1]2024'!$2:$2,0)),0)</f>
        <v>34122000</v>
      </c>
      <c r="P127" s="264">
        <f>IFERROR(INDEX('[1]2024'!$A:$Q,MATCH($A$3&amp;$D127,'[1]2024'!$B:$B,0),MATCH(P$4,'[1]2024'!$2:$2,0)),0)+IFERROR(INDEX('[1]2024'!$A:$Q,MATCH($B$3&amp;$D127,'[1]2024'!$B:$B,0),MATCH(P$4,'[1]2024'!$2:$2,0)),0)++IFERROR(INDEX('[1]2024'!$A:$Q,MATCH($C$3&amp;$D127,'[1]2024'!$B:$B,0),MATCH(P$4,'[1]2024'!$2:$2,0)),0)++IFERROR(INDEX('[1]2024'!$A:$Q,MATCH($D$3&amp;$D127,'[1]2024'!$B:$B,0),MATCH(P$4,'[1]2024'!$2:$2,0)),0)</f>
        <v>17841400</v>
      </c>
      <c r="Q127" s="264">
        <f>IFERROR(INDEX('[1]2024'!$A:$Q,MATCH($A$3&amp;$D127,'[1]2024'!$B:$B,0),MATCH(Q$4,'[1]2024'!$2:$2,0)),0)+IFERROR(INDEX('[1]2024'!$A:$Q,MATCH($B$3&amp;$D127,'[1]2024'!$B:$B,0),MATCH(Q$4,'[1]2024'!$2:$2,0)),0)++IFERROR(INDEX('[1]2024'!$A:$Q,MATCH($C$3&amp;$D127,'[1]2024'!$B:$B,0),MATCH(Q$4,'[1]2024'!$2:$2,0)),0)++IFERROR(INDEX('[1]2024'!$A:$Q,MATCH($D$3&amp;$D127,'[1]2024'!$B:$B,0),MATCH(Q$4,'[1]2024'!$2:$2,0)),0)</f>
        <v>16477100</v>
      </c>
      <c r="R127" s="264">
        <f>IFERROR(INDEX('[1]2024'!$A:$Q,MATCH($A$3&amp;$D127,'[1]2024'!$B:$B,0),MATCH(R$4,'[1]2024'!$2:$2,0)),0)+IFERROR(INDEX('[1]2024'!$A:$Q,MATCH($B$3&amp;$D127,'[1]2024'!$B:$B,0),MATCH(R$4,'[1]2024'!$2:$2,0)),0)++IFERROR(INDEX('[1]2024'!$A:$Q,MATCH($C$3&amp;$D127,'[1]2024'!$B:$B,0),MATCH(R$4,'[1]2024'!$2:$2,0)),0)++IFERROR(INDEX('[1]2024'!$A:$Q,MATCH($D$3&amp;$D127,'[1]2024'!$B:$B,0),MATCH(R$4,'[1]2024'!$2:$2,0)),0)</f>
        <v>12903000</v>
      </c>
      <c r="S127" s="264">
        <f>IFERROR(INDEX('[1]2024'!$A:$Q,MATCH($A$3&amp;$D127,'[1]2024'!$B:$B,0),MATCH(S$4,'[1]2024'!$2:$2,0)),0)+IFERROR(INDEX('[1]2024'!$A:$Q,MATCH($B$3&amp;$D127,'[1]2024'!$B:$B,0),MATCH(S$4,'[1]2024'!$2:$2,0)),0)++IFERROR(INDEX('[1]2024'!$A:$Q,MATCH($C$3&amp;$D127,'[1]2024'!$B:$B,0),MATCH(S$4,'[1]2024'!$2:$2,0)),0)++IFERROR(INDEX('[1]2024'!$A:$Q,MATCH($D$3&amp;$D127,'[1]2024'!$B:$B,0),MATCH(S$4,'[1]2024'!$2:$2,0)),0)</f>
        <v>9771000</v>
      </c>
      <c r="T127" s="75">
        <v>0</v>
      </c>
      <c r="U127" s="245">
        <f t="shared" si="122"/>
        <v>0</v>
      </c>
      <c r="V127" s="246">
        <v>0</v>
      </c>
      <c r="W127" s="247">
        <v>0</v>
      </c>
      <c r="X127" s="247">
        <v>0</v>
      </c>
      <c r="Y127" s="247">
        <v>0</v>
      </c>
      <c r="Z127" s="247">
        <v>0</v>
      </c>
      <c r="AA127" s="247">
        <v>0</v>
      </c>
      <c r="AB127" s="247">
        <v>0</v>
      </c>
      <c r="AC127" s="247">
        <v>0</v>
      </c>
      <c r="AD127" s="247">
        <v>0</v>
      </c>
      <c r="AE127" s="247">
        <v>0</v>
      </c>
      <c r="AF127" s="247">
        <v>0</v>
      </c>
      <c r="AG127" s="248">
        <v>0</v>
      </c>
      <c r="AH127" s="245">
        <f t="shared" si="123"/>
        <v>0</v>
      </c>
      <c r="AI127" s="245"/>
      <c r="AJ127" s="245"/>
      <c r="AK127" s="245"/>
      <c r="AL127" s="245"/>
      <c r="AM127" s="245"/>
      <c r="AN127" s="245"/>
      <c r="AO127" s="245"/>
      <c r="AP127" s="245"/>
      <c r="AQ127" s="245"/>
      <c r="AR127" s="245"/>
      <c r="AS127" s="245"/>
      <c r="AT127" s="245"/>
      <c r="AU127" s="245">
        <f t="shared" si="60"/>
        <v>0</v>
      </c>
      <c r="AV127" s="245">
        <f t="shared" si="83"/>
        <v>0</v>
      </c>
      <c r="AW127" s="245">
        <f t="shared" si="84"/>
        <v>0</v>
      </c>
      <c r="AX127" s="245">
        <f t="shared" si="85"/>
        <v>0</v>
      </c>
      <c r="AY127" s="245">
        <f t="shared" si="124"/>
        <v>0</v>
      </c>
      <c r="AZ127" s="245">
        <f t="shared" si="125"/>
        <v>0</v>
      </c>
      <c r="BA127" s="245">
        <f t="shared" si="126"/>
        <v>0</v>
      </c>
      <c r="BB127" s="250"/>
      <c r="BC127" s="251" t="s">
        <v>39</v>
      </c>
      <c r="BD127" s="261"/>
      <c r="BE127" s="264">
        <v>0</v>
      </c>
      <c r="BF127" s="264">
        <v>0</v>
      </c>
      <c r="BG127" s="264">
        <v>0</v>
      </c>
      <c r="BH127" s="265">
        <f t="shared" si="86"/>
        <v>188714823</v>
      </c>
    </row>
    <row r="128" spans="1:60" x14ac:dyDescent="0.3">
      <c r="A128" s="57" t="s">
        <v>237</v>
      </c>
      <c r="B128" s="256" t="s">
        <v>21</v>
      </c>
      <c r="C128" s="256"/>
      <c r="D128" s="257"/>
      <c r="E128" s="257"/>
      <c r="F128" s="272">
        <v>0</v>
      </c>
      <c r="G128" s="258">
        <f t="shared" ref="G128:S128" si="127">G129</f>
        <v>0</v>
      </c>
      <c r="H128" s="259">
        <f t="shared" si="127"/>
        <v>0</v>
      </c>
      <c r="I128" s="260">
        <f t="shared" si="127"/>
        <v>0</v>
      </c>
      <c r="J128" s="260">
        <f t="shared" si="127"/>
        <v>0</v>
      </c>
      <c r="K128" s="260">
        <f t="shared" si="127"/>
        <v>0</v>
      </c>
      <c r="L128" s="260">
        <f t="shared" si="127"/>
        <v>0</v>
      </c>
      <c r="M128" s="260">
        <f t="shared" si="127"/>
        <v>0</v>
      </c>
      <c r="N128" s="260">
        <f t="shared" si="127"/>
        <v>0</v>
      </c>
      <c r="O128" s="260">
        <f t="shared" si="127"/>
        <v>0</v>
      </c>
      <c r="P128" s="260">
        <f t="shared" si="127"/>
        <v>0</v>
      </c>
      <c r="Q128" s="260">
        <f t="shared" si="127"/>
        <v>0</v>
      </c>
      <c r="R128" s="260">
        <f t="shared" si="127"/>
        <v>0</v>
      </c>
      <c r="S128" s="260">
        <f t="shared" si="127"/>
        <v>0</v>
      </c>
      <c r="T128" s="64">
        <v>0</v>
      </c>
      <c r="U128" s="258">
        <f t="shared" ref="U128:Z128" si="128">U129</f>
        <v>0</v>
      </c>
      <c r="V128" s="262">
        <f t="shared" si="128"/>
        <v>0</v>
      </c>
      <c r="W128" s="273">
        <f t="shared" si="128"/>
        <v>0</v>
      </c>
      <c r="X128" s="273">
        <f t="shared" si="128"/>
        <v>0</v>
      </c>
      <c r="Y128" s="273">
        <f t="shared" si="128"/>
        <v>0</v>
      </c>
      <c r="Z128" s="273">
        <f t="shared" si="128"/>
        <v>0</v>
      </c>
      <c r="AA128" s="273">
        <v>0</v>
      </c>
      <c r="AB128" s="273">
        <v>0</v>
      </c>
      <c r="AC128" s="273">
        <v>0</v>
      </c>
      <c r="AD128" s="273">
        <v>0</v>
      </c>
      <c r="AE128" s="273">
        <v>0</v>
      </c>
      <c r="AF128" s="273">
        <v>0</v>
      </c>
      <c r="AG128" s="274">
        <v>0</v>
      </c>
      <c r="AH128" s="258">
        <f t="shared" ref="AH128:AT128" si="129">AH129</f>
        <v>0</v>
      </c>
      <c r="AI128" s="258">
        <f t="shared" si="129"/>
        <v>0</v>
      </c>
      <c r="AJ128" s="258">
        <f t="shared" si="129"/>
        <v>0</v>
      </c>
      <c r="AK128" s="258">
        <f t="shared" si="129"/>
        <v>0</v>
      </c>
      <c r="AL128" s="258">
        <f t="shared" si="129"/>
        <v>0</v>
      </c>
      <c r="AM128" s="258">
        <f t="shared" si="129"/>
        <v>0</v>
      </c>
      <c r="AN128" s="258">
        <f t="shared" si="129"/>
        <v>0</v>
      </c>
      <c r="AO128" s="258">
        <f t="shared" si="129"/>
        <v>0</v>
      </c>
      <c r="AP128" s="258">
        <f t="shared" si="129"/>
        <v>0</v>
      </c>
      <c r="AQ128" s="258">
        <f t="shared" si="129"/>
        <v>0</v>
      </c>
      <c r="AR128" s="258">
        <f t="shared" si="129"/>
        <v>0</v>
      </c>
      <c r="AS128" s="258">
        <f t="shared" si="129"/>
        <v>0</v>
      </c>
      <c r="AT128" s="258">
        <f t="shared" si="129"/>
        <v>0</v>
      </c>
      <c r="AU128" s="258">
        <f t="shared" si="60"/>
        <v>0</v>
      </c>
      <c r="AV128" s="258">
        <f t="shared" si="83"/>
        <v>0</v>
      </c>
      <c r="AW128" s="258">
        <f t="shared" si="84"/>
        <v>0</v>
      </c>
      <c r="AX128" s="258">
        <f t="shared" si="85"/>
        <v>0</v>
      </c>
      <c r="AY128" s="258">
        <f>AY129</f>
        <v>0</v>
      </c>
      <c r="AZ128" s="258">
        <f t="shared" ref="AZ128:BA128" si="130">AZ129</f>
        <v>0</v>
      </c>
      <c r="BA128" s="258">
        <f t="shared" si="130"/>
        <v>0</v>
      </c>
      <c r="BB128" s="250"/>
      <c r="BC128" s="275"/>
      <c r="BD128" s="276"/>
      <c r="BE128" s="262">
        <f>BE129</f>
        <v>0</v>
      </c>
      <c r="BF128" s="262">
        <f>BF129</f>
        <v>0</v>
      </c>
      <c r="BG128" s="262">
        <v>0</v>
      </c>
      <c r="BH128" s="263">
        <f t="shared" si="86"/>
        <v>0</v>
      </c>
    </row>
    <row r="129" spans="1:60" outlineLevel="1" x14ac:dyDescent="0.3">
      <c r="A129" s="71" t="s">
        <v>238</v>
      </c>
      <c r="B129" s="238" t="s">
        <v>239</v>
      </c>
      <c r="C129" s="238" t="s">
        <v>31</v>
      </c>
      <c r="D129" s="239">
        <v>5115110</v>
      </c>
      <c r="E129" s="239" t="s">
        <v>240</v>
      </c>
      <c r="F129" s="277">
        <v>0</v>
      </c>
      <c r="G129" s="245">
        <f>SUM(H129:S129)</f>
        <v>0</v>
      </c>
      <c r="H129" s="264">
        <f>IFERROR(INDEX('[1]2024'!$A:$Q,MATCH($A$3&amp;$D129,'[1]2024'!$B:$B,0),MATCH(H$4,'[1]2024'!$2:$2,0)),0)+IFERROR(INDEX('[1]2024'!$A:$Q,MATCH($B$3&amp;$D129,'[1]2024'!$B:$B,0),MATCH(H$4,'[1]2024'!$2:$2,0)),0)++IFERROR(INDEX('[1]2024'!$A:$Q,MATCH($C$3&amp;$D129,'[1]2024'!$B:$B,0),MATCH(H$4,'[1]2024'!$2:$2,0)),0)++IFERROR(INDEX('[1]2024'!$A:$Q,MATCH($D$3&amp;$D129,'[1]2024'!$B:$B,0),MATCH(H$4,'[1]2024'!$2:$2,0)),0)</f>
        <v>0</v>
      </c>
      <c r="I129" s="264">
        <f>IFERROR(INDEX('[1]2024'!$A:$Q,MATCH($A$3&amp;$D129,'[1]2024'!$B:$B,0),MATCH(I$4,'[1]2024'!$2:$2,0)),0)+IFERROR(INDEX('[1]2024'!$A:$Q,MATCH($B$3&amp;$D129,'[1]2024'!$B:$B,0),MATCH(I$4,'[1]2024'!$2:$2,0)),0)++IFERROR(INDEX('[1]2024'!$A:$Q,MATCH($C$3&amp;$D129,'[1]2024'!$B:$B,0),MATCH(I$4,'[1]2024'!$2:$2,0)),0)++IFERROR(INDEX('[1]2024'!$A:$Q,MATCH($D$3&amp;$D129,'[1]2024'!$B:$B,0),MATCH(I$4,'[1]2024'!$2:$2,0)),0)</f>
        <v>0</v>
      </c>
      <c r="J129" s="264">
        <f>IFERROR(INDEX('[1]2024'!$A:$Q,MATCH($A$3&amp;$D129,'[1]2024'!$B:$B,0),MATCH(J$4,'[1]2024'!$2:$2,0)),0)+IFERROR(INDEX('[1]2024'!$A:$Q,MATCH($B$3&amp;$D129,'[1]2024'!$B:$B,0),MATCH(J$4,'[1]2024'!$2:$2,0)),0)++IFERROR(INDEX('[1]2024'!$A:$Q,MATCH($C$3&amp;$D129,'[1]2024'!$B:$B,0),MATCH(J$4,'[1]2024'!$2:$2,0)),0)++IFERROR(INDEX('[1]2024'!$A:$Q,MATCH($D$3&amp;$D129,'[1]2024'!$B:$B,0),MATCH(J$4,'[1]2024'!$2:$2,0)),0)</f>
        <v>0</v>
      </c>
      <c r="K129" s="264">
        <f>IFERROR(INDEX('[1]2024'!$A:$Q,MATCH($A$3&amp;$D129,'[1]2024'!$B:$B,0),MATCH(K$4,'[1]2024'!$2:$2,0)),0)+IFERROR(INDEX('[1]2024'!$A:$Q,MATCH($B$3&amp;$D129,'[1]2024'!$B:$B,0),MATCH(K$4,'[1]2024'!$2:$2,0)),0)++IFERROR(INDEX('[1]2024'!$A:$Q,MATCH($C$3&amp;$D129,'[1]2024'!$B:$B,0),MATCH(K$4,'[1]2024'!$2:$2,0)),0)++IFERROR(INDEX('[1]2024'!$A:$Q,MATCH($D$3&amp;$D129,'[1]2024'!$B:$B,0),MATCH(K$4,'[1]2024'!$2:$2,0)),0)</f>
        <v>0</v>
      </c>
      <c r="L129" s="264">
        <f>IFERROR(INDEX('[1]2024'!$A:$Q,MATCH($A$3&amp;$D129,'[1]2024'!$B:$B,0),MATCH(L$4,'[1]2024'!$2:$2,0)),0)+IFERROR(INDEX('[1]2024'!$A:$Q,MATCH($B$3&amp;$D129,'[1]2024'!$B:$B,0),MATCH(L$4,'[1]2024'!$2:$2,0)),0)++IFERROR(INDEX('[1]2024'!$A:$Q,MATCH($C$3&amp;$D129,'[1]2024'!$B:$B,0),MATCH(L$4,'[1]2024'!$2:$2,0)),0)++IFERROR(INDEX('[1]2024'!$A:$Q,MATCH($D$3&amp;$D129,'[1]2024'!$B:$B,0),MATCH(L$4,'[1]2024'!$2:$2,0)),0)</f>
        <v>0</v>
      </c>
      <c r="M129" s="264">
        <f>IFERROR(INDEX('[1]2024'!$A:$Q,MATCH($A$3&amp;$D129,'[1]2024'!$B:$B,0),MATCH(M$4,'[1]2024'!$2:$2,0)),0)+IFERROR(INDEX('[1]2024'!$A:$Q,MATCH($B$3&amp;$D129,'[1]2024'!$B:$B,0),MATCH(M$4,'[1]2024'!$2:$2,0)),0)++IFERROR(INDEX('[1]2024'!$A:$Q,MATCH($C$3&amp;$D129,'[1]2024'!$B:$B,0),MATCH(M$4,'[1]2024'!$2:$2,0)),0)++IFERROR(INDEX('[1]2024'!$A:$Q,MATCH($D$3&amp;$D129,'[1]2024'!$B:$B,0),MATCH(M$4,'[1]2024'!$2:$2,0)),0)</f>
        <v>0</v>
      </c>
      <c r="N129" s="264">
        <f>IFERROR(INDEX('[1]2024'!$A:$Q,MATCH($A$3&amp;$D129,'[1]2024'!$B:$B,0),MATCH(N$4,'[1]2024'!$2:$2,0)),0)+IFERROR(INDEX('[1]2024'!$A:$Q,MATCH($B$3&amp;$D129,'[1]2024'!$B:$B,0),MATCH(N$4,'[1]2024'!$2:$2,0)),0)++IFERROR(INDEX('[1]2024'!$A:$Q,MATCH($C$3&amp;$D129,'[1]2024'!$B:$B,0),MATCH(N$4,'[1]2024'!$2:$2,0)),0)++IFERROR(INDEX('[1]2024'!$A:$Q,MATCH($D$3&amp;$D129,'[1]2024'!$B:$B,0),MATCH(N$4,'[1]2024'!$2:$2,0)),0)</f>
        <v>0</v>
      </c>
      <c r="O129" s="264">
        <f>IFERROR(INDEX('[1]2024'!$A:$Q,MATCH($A$3&amp;$D129,'[1]2024'!$B:$B,0),MATCH(O$4,'[1]2024'!$2:$2,0)),0)+IFERROR(INDEX('[1]2024'!$A:$Q,MATCH($B$3&amp;$D129,'[1]2024'!$B:$B,0),MATCH(O$4,'[1]2024'!$2:$2,0)),0)++IFERROR(INDEX('[1]2024'!$A:$Q,MATCH($C$3&amp;$D129,'[1]2024'!$B:$B,0),MATCH(O$4,'[1]2024'!$2:$2,0)),0)++IFERROR(INDEX('[1]2024'!$A:$Q,MATCH($D$3&amp;$D129,'[1]2024'!$B:$B,0),MATCH(O$4,'[1]2024'!$2:$2,0)),0)</f>
        <v>0</v>
      </c>
      <c r="P129" s="264">
        <f>IFERROR(INDEX('[1]2024'!$A:$Q,MATCH($A$3&amp;$D129,'[1]2024'!$B:$B,0),MATCH(P$4,'[1]2024'!$2:$2,0)),0)+IFERROR(INDEX('[1]2024'!$A:$Q,MATCH($B$3&amp;$D129,'[1]2024'!$B:$B,0),MATCH(P$4,'[1]2024'!$2:$2,0)),0)++IFERROR(INDEX('[1]2024'!$A:$Q,MATCH($C$3&amp;$D129,'[1]2024'!$B:$B,0),MATCH(P$4,'[1]2024'!$2:$2,0)),0)++IFERROR(INDEX('[1]2024'!$A:$Q,MATCH($D$3&amp;$D129,'[1]2024'!$B:$B,0),MATCH(P$4,'[1]2024'!$2:$2,0)),0)</f>
        <v>0</v>
      </c>
      <c r="Q129" s="264">
        <f>IFERROR(INDEX('[1]2024'!$A:$Q,MATCH($A$3&amp;$D129,'[1]2024'!$B:$B,0),MATCH(Q$4,'[1]2024'!$2:$2,0)),0)+IFERROR(INDEX('[1]2024'!$A:$Q,MATCH($B$3&amp;$D129,'[1]2024'!$B:$B,0),MATCH(Q$4,'[1]2024'!$2:$2,0)),0)++IFERROR(INDEX('[1]2024'!$A:$Q,MATCH($C$3&amp;$D129,'[1]2024'!$B:$B,0),MATCH(Q$4,'[1]2024'!$2:$2,0)),0)++IFERROR(INDEX('[1]2024'!$A:$Q,MATCH($D$3&amp;$D129,'[1]2024'!$B:$B,0),MATCH(Q$4,'[1]2024'!$2:$2,0)),0)</f>
        <v>0</v>
      </c>
      <c r="R129" s="264">
        <f>IFERROR(INDEX('[1]2024'!$A:$Q,MATCH($A$3&amp;$D129,'[1]2024'!$B:$B,0),MATCH(R$4,'[1]2024'!$2:$2,0)),0)+IFERROR(INDEX('[1]2024'!$A:$Q,MATCH($B$3&amp;$D129,'[1]2024'!$B:$B,0),MATCH(R$4,'[1]2024'!$2:$2,0)),0)++IFERROR(INDEX('[1]2024'!$A:$Q,MATCH($C$3&amp;$D129,'[1]2024'!$B:$B,0),MATCH(R$4,'[1]2024'!$2:$2,0)),0)++IFERROR(INDEX('[1]2024'!$A:$Q,MATCH($D$3&amp;$D129,'[1]2024'!$B:$B,0),MATCH(R$4,'[1]2024'!$2:$2,0)),0)</f>
        <v>0</v>
      </c>
      <c r="S129" s="264">
        <f>IFERROR(INDEX('[1]2024'!$A:$Q,MATCH($A$3&amp;$D129,'[1]2024'!$B:$B,0),MATCH(S$4,'[1]2024'!$2:$2,0)),0)+IFERROR(INDEX('[1]2024'!$A:$Q,MATCH($B$3&amp;$D129,'[1]2024'!$B:$B,0),MATCH(S$4,'[1]2024'!$2:$2,0)),0)++IFERROR(INDEX('[1]2024'!$A:$Q,MATCH($C$3&amp;$D129,'[1]2024'!$B:$B,0),MATCH(S$4,'[1]2024'!$2:$2,0)),0)++IFERROR(INDEX('[1]2024'!$A:$Q,MATCH($D$3&amp;$D129,'[1]2024'!$B:$B,0),MATCH(S$4,'[1]2024'!$2:$2,0)),0)</f>
        <v>0</v>
      </c>
      <c r="T129" s="75">
        <v>0</v>
      </c>
      <c r="U129" s="245">
        <f>SUM(V129:AG129)</f>
        <v>0</v>
      </c>
      <c r="V129" s="246">
        <v>0</v>
      </c>
      <c r="W129" s="247">
        <v>0</v>
      </c>
      <c r="X129" s="247">
        <v>0</v>
      </c>
      <c r="Y129" s="247">
        <v>0</v>
      </c>
      <c r="Z129" s="247">
        <v>0</v>
      </c>
      <c r="AA129" s="247">
        <v>0</v>
      </c>
      <c r="AB129" s="247">
        <v>0</v>
      </c>
      <c r="AC129" s="247">
        <v>0</v>
      </c>
      <c r="AD129" s="247">
        <v>0</v>
      </c>
      <c r="AE129" s="247">
        <v>0</v>
      </c>
      <c r="AF129" s="247">
        <v>0</v>
      </c>
      <c r="AG129" s="248">
        <v>0</v>
      </c>
      <c r="AH129" s="245">
        <f>SUM(AI129:AT129)</f>
        <v>0</v>
      </c>
      <c r="AI129" s="245"/>
      <c r="AJ129" s="245"/>
      <c r="AK129" s="245"/>
      <c r="AL129" s="245"/>
      <c r="AM129" s="245"/>
      <c r="AN129" s="245"/>
      <c r="AO129" s="245"/>
      <c r="AP129" s="245"/>
      <c r="AQ129" s="245"/>
      <c r="AR129" s="245"/>
      <c r="AS129" s="245"/>
      <c r="AT129" s="245"/>
      <c r="AU129" s="245">
        <f t="shared" si="60"/>
        <v>0</v>
      </c>
      <c r="AV129" s="245">
        <f t="shared" si="83"/>
        <v>0</v>
      </c>
      <c r="AW129" s="245">
        <f t="shared" si="84"/>
        <v>0</v>
      </c>
      <c r="AX129" s="245">
        <f t="shared" si="85"/>
        <v>0</v>
      </c>
      <c r="AY129" s="245">
        <f>IF($BC129="O",1.05*$AH129,$AH129)</f>
        <v>0</v>
      </c>
      <c r="AZ129" s="245">
        <f>IF($BC129="O",1.05*$AY129,$AY129)</f>
        <v>0</v>
      </c>
      <c r="BA129" s="245">
        <f>IF($BC129="O",1.05*$AZ129,$AZ129)</f>
        <v>0</v>
      </c>
      <c r="BB129" s="250"/>
      <c r="BC129" s="251" t="s">
        <v>39</v>
      </c>
      <c r="BD129" s="261"/>
      <c r="BE129" s="264">
        <v>0</v>
      </c>
      <c r="BF129" s="264">
        <v>0</v>
      </c>
      <c r="BG129" s="264">
        <v>2768517</v>
      </c>
      <c r="BH129" s="265">
        <f t="shared" si="86"/>
        <v>0</v>
      </c>
    </row>
    <row r="130" spans="1:60" x14ac:dyDescent="0.3">
      <c r="A130" s="57" t="s">
        <v>241</v>
      </c>
      <c r="B130" s="256" t="s">
        <v>21</v>
      </c>
      <c r="C130" s="256"/>
      <c r="D130" s="257"/>
      <c r="E130" s="257"/>
      <c r="F130" s="272">
        <v>0</v>
      </c>
      <c r="G130" s="258">
        <f t="shared" ref="G130" si="131">SUM(G131:G137)</f>
        <v>0</v>
      </c>
      <c r="H130" s="259">
        <f t="shared" ref="H130:S130" si="132">SUM(H131:H137)</f>
        <v>0</v>
      </c>
      <c r="I130" s="260">
        <f t="shared" si="132"/>
        <v>0</v>
      </c>
      <c r="J130" s="260">
        <f t="shared" si="132"/>
        <v>0</v>
      </c>
      <c r="K130" s="260">
        <f t="shared" si="132"/>
        <v>0</v>
      </c>
      <c r="L130" s="260">
        <f t="shared" si="132"/>
        <v>0</v>
      </c>
      <c r="M130" s="260">
        <f t="shared" si="132"/>
        <v>0</v>
      </c>
      <c r="N130" s="260">
        <f t="shared" si="132"/>
        <v>0</v>
      </c>
      <c r="O130" s="260">
        <f t="shared" si="132"/>
        <v>0</v>
      </c>
      <c r="P130" s="260">
        <f t="shared" si="132"/>
        <v>0</v>
      </c>
      <c r="Q130" s="260">
        <f t="shared" si="132"/>
        <v>0</v>
      </c>
      <c r="R130" s="260">
        <f t="shared" si="132"/>
        <v>0</v>
      </c>
      <c r="S130" s="260">
        <f t="shared" si="132"/>
        <v>0</v>
      </c>
      <c r="T130" s="64">
        <v>0</v>
      </c>
      <c r="U130" s="258">
        <f t="shared" ref="U130:Z130" si="133">SUM(U131:U137)</f>
        <v>0</v>
      </c>
      <c r="V130" s="262">
        <f t="shared" si="133"/>
        <v>0</v>
      </c>
      <c r="W130" s="273">
        <f t="shared" si="133"/>
        <v>0</v>
      </c>
      <c r="X130" s="273">
        <f t="shared" si="133"/>
        <v>0</v>
      </c>
      <c r="Y130" s="273">
        <f t="shared" si="133"/>
        <v>0</v>
      </c>
      <c r="Z130" s="273">
        <f t="shared" si="133"/>
        <v>0</v>
      </c>
      <c r="AA130" s="273">
        <v>0</v>
      </c>
      <c r="AB130" s="273">
        <v>0</v>
      </c>
      <c r="AC130" s="273">
        <v>0</v>
      </c>
      <c r="AD130" s="273">
        <v>0</v>
      </c>
      <c r="AE130" s="273">
        <v>0</v>
      </c>
      <c r="AF130" s="273">
        <v>0</v>
      </c>
      <c r="AG130" s="274">
        <v>0</v>
      </c>
      <c r="AH130" s="258">
        <f t="shared" ref="AH130:AT130" si="134">SUM(AH131:AH137)</f>
        <v>0</v>
      </c>
      <c r="AI130" s="258">
        <f t="shared" si="134"/>
        <v>0</v>
      </c>
      <c r="AJ130" s="258">
        <f t="shared" si="134"/>
        <v>0</v>
      </c>
      <c r="AK130" s="258">
        <f t="shared" si="134"/>
        <v>0</v>
      </c>
      <c r="AL130" s="258">
        <f t="shared" si="134"/>
        <v>0</v>
      </c>
      <c r="AM130" s="258">
        <f t="shared" si="134"/>
        <v>0</v>
      </c>
      <c r="AN130" s="258">
        <f t="shared" si="134"/>
        <v>0</v>
      </c>
      <c r="AO130" s="258">
        <f t="shared" si="134"/>
        <v>0</v>
      </c>
      <c r="AP130" s="258">
        <f t="shared" si="134"/>
        <v>0</v>
      </c>
      <c r="AQ130" s="258">
        <f t="shared" si="134"/>
        <v>0</v>
      </c>
      <c r="AR130" s="258">
        <f t="shared" si="134"/>
        <v>0</v>
      </c>
      <c r="AS130" s="258">
        <f t="shared" si="134"/>
        <v>0</v>
      </c>
      <c r="AT130" s="258">
        <f t="shared" si="134"/>
        <v>0</v>
      </c>
      <c r="AU130" s="258">
        <f t="shared" si="60"/>
        <v>0</v>
      </c>
      <c r="AV130" s="258">
        <f t="shared" si="83"/>
        <v>0</v>
      </c>
      <c r="AW130" s="258">
        <f t="shared" si="84"/>
        <v>0</v>
      </c>
      <c r="AX130" s="258">
        <f t="shared" si="85"/>
        <v>0</v>
      </c>
      <c r="AY130" s="258">
        <f>SUM(AY131:AY137)</f>
        <v>0</v>
      </c>
      <c r="AZ130" s="258">
        <f t="shared" ref="AZ130:BA130" si="135">SUM(AZ131:AZ137)</f>
        <v>0</v>
      </c>
      <c r="BA130" s="258">
        <f t="shared" si="135"/>
        <v>0</v>
      </c>
      <c r="BB130" s="250"/>
      <c r="BC130" s="275"/>
      <c r="BD130" s="276"/>
      <c r="BE130" s="262">
        <f>SUM(BE131:BE137)</f>
        <v>0</v>
      </c>
      <c r="BF130" s="262">
        <f>SUM(BF131:BF137)</f>
        <v>0</v>
      </c>
      <c r="BG130" s="262">
        <v>0</v>
      </c>
      <c r="BH130" s="263">
        <f t="shared" si="86"/>
        <v>0</v>
      </c>
    </row>
    <row r="131" spans="1:60" outlineLevel="1" x14ac:dyDescent="0.3">
      <c r="A131" s="71" t="s">
        <v>242</v>
      </c>
      <c r="B131" s="238" t="s">
        <v>243</v>
      </c>
      <c r="C131" s="238" t="s">
        <v>31</v>
      </c>
      <c r="D131" s="239">
        <v>5116110</v>
      </c>
      <c r="E131" s="239" t="s">
        <v>244</v>
      </c>
      <c r="F131" s="277">
        <v>0</v>
      </c>
      <c r="G131" s="245">
        <f t="shared" ref="G131:G137" si="136">SUM(H131:S131)</f>
        <v>0</v>
      </c>
      <c r="H131" s="264">
        <f>IFERROR(INDEX('[1]2024'!$A:$Q,MATCH($A$3&amp;$D131,'[1]2024'!$B:$B,0),MATCH(H$4,'[1]2024'!$2:$2,0)),0)+IFERROR(INDEX('[1]2024'!$A:$Q,MATCH($B$3&amp;$D131,'[1]2024'!$B:$B,0),MATCH(H$4,'[1]2024'!$2:$2,0)),0)++IFERROR(INDEX('[1]2024'!$A:$Q,MATCH($C$3&amp;$D131,'[1]2024'!$B:$B,0),MATCH(H$4,'[1]2024'!$2:$2,0)),0)++IFERROR(INDEX('[1]2024'!$A:$Q,MATCH($D$3&amp;$D131,'[1]2024'!$B:$B,0),MATCH(H$4,'[1]2024'!$2:$2,0)),0)</f>
        <v>0</v>
      </c>
      <c r="I131" s="264">
        <f>IFERROR(INDEX('[1]2024'!$A:$Q,MATCH($A$3&amp;$D131,'[1]2024'!$B:$B,0),MATCH(I$4,'[1]2024'!$2:$2,0)),0)+IFERROR(INDEX('[1]2024'!$A:$Q,MATCH($B$3&amp;$D131,'[1]2024'!$B:$B,0),MATCH(I$4,'[1]2024'!$2:$2,0)),0)++IFERROR(INDEX('[1]2024'!$A:$Q,MATCH($C$3&amp;$D131,'[1]2024'!$B:$B,0),MATCH(I$4,'[1]2024'!$2:$2,0)),0)++IFERROR(INDEX('[1]2024'!$A:$Q,MATCH($D$3&amp;$D131,'[1]2024'!$B:$B,0),MATCH(I$4,'[1]2024'!$2:$2,0)),0)</f>
        <v>0</v>
      </c>
      <c r="J131" s="264">
        <f>IFERROR(INDEX('[1]2024'!$A:$Q,MATCH($A$3&amp;$D131,'[1]2024'!$B:$B,0),MATCH(J$4,'[1]2024'!$2:$2,0)),0)+IFERROR(INDEX('[1]2024'!$A:$Q,MATCH($B$3&amp;$D131,'[1]2024'!$B:$B,0),MATCH(J$4,'[1]2024'!$2:$2,0)),0)++IFERROR(INDEX('[1]2024'!$A:$Q,MATCH($C$3&amp;$D131,'[1]2024'!$B:$B,0),MATCH(J$4,'[1]2024'!$2:$2,0)),0)++IFERROR(INDEX('[1]2024'!$A:$Q,MATCH($D$3&amp;$D131,'[1]2024'!$B:$B,0),MATCH(J$4,'[1]2024'!$2:$2,0)),0)</f>
        <v>0</v>
      </c>
      <c r="K131" s="264">
        <f>IFERROR(INDEX('[1]2024'!$A:$Q,MATCH($A$3&amp;$D131,'[1]2024'!$B:$B,0),MATCH(K$4,'[1]2024'!$2:$2,0)),0)+IFERROR(INDEX('[1]2024'!$A:$Q,MATCH($B$3&amp;$D131,'[1]2024'!$B:$B,0),MATCH(K$4,'[1]2024'!$2:$2,0)),0)++IFERROR(INDEX('[1]2024'!$A:$Q,MATCH($C$3&amp;$D131,'[1]2024'!$B:$B,0),MATCH(K$4,'[1]2024'!$2:$2,0)),0)++IFERROR(INDEX('[1]2024'!$A:$Q,MATCH($D$3&amp;$D131,'[1]2024'!$B:$B,0),MATCH(K$4,'[1]2024'!$2:$2,0)),0)</f>
        <v>0</v>
      </c>
      <c r="L131" s="264">
        <f>IFERROR(INDEX('[1]2024'!$A:$Q,MATCH($A$3&amp;$D131,'[1]2024'!$B:$B,0),MATCH(L$4,'[1]2024'!$2:$2,0)),0)+IFERROR(INDEX('[1]2024'!$A:$Q,MATCH($B$3&amp;$D131,'[1]2024'!$B:$B,0),MATCH(L$4,'[1]2024'!$2:$2,0)),0)++IFERROR(INDEX('[1]2024'!$A:$Q,MATCH($C$3&amp;$D131,'[1]2024'!$B:$B,0),MATCH(L$4,'[1]2024'!$2:$2,0)),0)++IFERROR(INDEX('[1]2024'!$A:$Q,MATCH($D$3&amp;$D131,'[1]2024'!$B:$B,0),MATCH(L$4,'[1]2024'!$2:$2,0)),0)</f>
        <v>0</v>
      </c>
      <c r="M131" s="264">
        <f>IFERROR(INDEX('[1]2024'!$A:$Q,MATCH($A$3&amp;$D131,'[1]2024'!$B:$B,0),MATCH(M$4,'[1]2024'!$2:$2,0)),0)+IFERROR(INDEX('[1]2024'!$A:$Q,MATCH($B$3&amp;$D131,'[1]2024'!$B:$B,0),MATCH(M$4,'[1]2024'!$2:$2,0)),0)++IFERROR(INDEX('[1]2024'!$A:$Q,MATCH($C$3&amp;$D131,'[1]2024'!$B:$B,0),MATCH(M$4,'[1]2024'!$2:$2,0)),0)++IFERROR(INDEX('[1]2024'!$A:$Q,MATCH($D$3&amp;$D131,'[1]2024'!$B:$B,0),MATCH(M$4,'[1]2024'!$2:$2,0)),0)</f>
        <v>0</v>
      </c>
      <c r="N131" s="264">
        <f>IFERROR(INDEX('[1]2024'!$A:$Q,MATCH($A$3&amp;$D131,'[1]2024'!$B:$B,0),MATCH(N$4,'[1]2024'!$2:$2,0)),0)+IFERROR(INDEX('[1]2024'!$A:$Q,MATCH($B$3&amp;$D131,'[1]2024'!$B:$B,0),MATCH(N$4,'[1]2024'!$2:$2,0)),0)++IFERROR(INDEX('[1]2024'!$A:$Q,MATCH($C$3&amp;$D131,'[1]2024'!$B:$B,0),MATCH(N$4,'[1]2024'!$2:$2,0)),0)++IFERROR(INDEX('[1]2024'!$A:$Q,MATCH($D$3&amp;$D131,'[1]2024'!$B:$B,0),MATCH(N$4,'[1]2024'!$2:$2,0)),0)</f>
        <v>0</v>
      </c>
      <c r="O131" s="264">
        <f>IFERROR(INDEX('[1]2024'!$A:$Q,MATCH($A$3&amp;$D131,'[1]2024'!$B:$B,0),MATCH(O$4,'[1]2024'!$2:$2,0)),0)+IFERROR(INDEX('[1]2024'!$A:$Q,MATCH($B$3&amp;$D131,'[1]2024'!$B:$B,0),MATCH(O$4,'[1]2024'!$2:$2,0)),0)++IFERROR(INDEX('[1]2024'!$A:$Q,MATCH($C$3&amp;$D131,'[1]2024'!$B:$B,0),MATCH(O$4,'[1]2024'!$2:$2,0)),0)++IFERROR(INDEX('[1]2024'!$A:$Q,MATCH($D$3&amp;$D131,'[1]2024'!$B:$B,0),MATCH(O$4,'[1]2024'!$2:$2,0)),0)</f>
        <v>0</v>
      </c>
      <c r="P131" s="264">
        <f>IFERROR(INDEX('[1]2024'!$A:$Q,MATCH($A$3&amp;$D131,'[1]2024'!$B:$B,0),MATCH(P$4,'[1]2024'!$2:$2,0)),0)+IFERROR(INDEX('[1]2024'!$A:$Q,MATCH($B$3&amp;$D131,'[1]2024'!$B:$B,0),MATCH(P$4,'[1]2024'!$2:$2,0)),0)++IFERROR(INDEX('[1]2024'!$A:$Q,MATCH($C$3&amp;$D131,'[1]2024'!$B:$B,0),MATCH(P$4,'[1]2024'!$2:$2,0)),0)++IFERROR(INDEX('[1]2024'!$A:$Q,MATCH($D$3&amp;$D131,'[1]2024'!$B:$B,0),MATCH(P$4,'[1]2024'!$2:$2,0)),0)</f>
        <v>0</v>
      </c>
      <c r="Q131" s="264">
        <f>IFERROR(INDEX('[1]2024'!$A:$Q,MATCH($A$3&amp;$D131,'[1]2024'!$B:$B,0),MATCH(Q$4,'[1]2024'!$2:$2,0)),0)+IFERROR(INDEX('[1]2024'!$A:$Q,MATCH($B$3&amp;$D131,'[1]2024'!$B:$B,0),MATCH(Q$4,'[1]2024'!$2:$2,0)),0)++IFERROR(INDEX('[1]2024'!$A:$Q,MATCH($C$3&amp;$D131,'[1]2024'!$B:$B,0),MATCH(Q$4,'[1]2024'!$2:$2,0)),0)++IFERROR(INDEX('[1]2024'!$A:$Q,MATCH($D$3&amp;$D131,'[1]2024'!$B:$B,0),MATCH(Q$4,'[1]2024'!$2:$2,0)),0)</f>
        <v>0</v>
      </c>
      <c r="R131" s="264">
        <f>IFERROR(INDEX('[1]2024'!$A:$Q,MATCH($A$3&amp;$D131,'[1]2024'!$B:$B,0),MATCH(R$4,'[1]2024'!$2:$2,0)),0)+IFERROR(INDEX('[1]2024'!$A:$Q,MATCH($B$3&amp;$D131,'[1]2024'!$B:$B,0),MATCH(R$4,'[1]2024'!$2:$2,0)),0)++IFERROR(INDEX('[1]2024'!$A:$Q,MATCH($C$3&amp;$D131,'[1]2024'!$B:$B,0),MATCH(R$4,'[1]2024'!$2:$2,0)),0)++IFERROR(INDEX('[1]2024'!$A:$Q,MATCH($D$3&amp;$D131,'[1]2024'!$B:$B,0),MATCH(R$4,'[1]2024'!$2:$2,0)),0)</f>
        <v>0</v>
      </c>
      <c r="S131" s="264">
        <f>IFERROR(INDEX('[1]2024'!$A:$Q,MATCH($A$3&amp;$D131,'[1]2024'!$B:$B,0),MATCH(S$4,'[1]2024'!$2:$2,0)),0)+IFERROR(INDEX('[1]2024'!$A:$Q,MATCH($B$3&amp;$D131,'[1]2024'!$B:$B,0),MATCH(S$4,'[1]2024'!$2:$2,0)),0)++IFERROR(INDEX('[1]2024'!$A:$Q,MATCH($C$3&amp;$D131,'[1]2024'!$B:$B,0),MATCH(S$4,'[1]2024'!$2:$2,0)),0)++IFERROR(INDEX('[1]2024'!$A:$Q,MATCH($D$3&amp;$D131,'[1]2024'!$B:$B,0),MATCH(S$4,'[1]2024'!$2:$2,0)),0)</f>
        <v>0</v>
      </c>
      <c r="T131" s="75">
        <v>0</v>
      </c>
      <c r="U131" s="245">
        <f t="shared" ref="U131:U137" si="137">SUM(V131:AG131)</f>
        <v>0</v>
      </c>
      <c r="V131" s="246">
        <v>0</v>
      </c>
      <c r="W131" s="247">
        <v>0</v>
      </c>
      <c r="X131" s="247">
        <v>0</v>
      </c>
      <c r="Y131" s="247">
        <v>0</v>
      </c>
      <c r="Z131" s="247">
        <v>0</v>
      </c>
      <c r="AA131" s="247">
        <v>0</v>
      </c>
      <c r="AB131" s="247">
        <v>0</v>
      </c>
      <c r="AC131" s="247">
        <v>0</v>
      </c>
      <c r="AD131" s="247">
        <v>0</v>
      </c>
      <c r="AE131" s="247">
        <v>0</v>
      </c>
      <c r="AF131" s="247">
        <v>0</v>
      </c>
      <c r="AG131" s="248">
        <v>0</v>
      </c>
      <c r="AH131" s="245">
        <f t="shared" ref="AH131:AH137" si="138">SUM(AI131:AT131)</f>
        <v>0</v>
      </c>
      <c r="AI131" s="245"/>
      <c r="AJ131" s="245"/>
      <c r="AK131" s="245"/>
      <c r="AL131" s="245"/>
      <c r="AM131" s="245"/>
      <c r="AN131" s="245"/>
      <c r="AO131" s="245"/>
      <c r="AP131" s="245"/>
      <c r="AQ131" s="245"/>
      <c r="AR131" s="245"/>
      <c r="AS131" s="245"/>
      <c r="AT131" s="245"/>
      <c r="AU131" s="245">
        <f t="shared" si="60"/>
        <v>0</v>
      </c>
      <c r="AV131" s="245">
        <f t="shared" si="83"/>
        <v>0</v>
      </c>
      <c r="AW131" s="245">
        <f t="shared" si="84"/>
        <v>0</v>
      </c>
      <c r="AX131" s="245">
        <f t="shared" si="85"/>
        <v>0</v>
      </c>
      <c r="AY131" s="245">
        <f t="shared" ref="AY131:AY137" si="139">IF($BC131="O",1.05*$AH131,$AH131)</f>
        <v>0</v>
      </c>
      <c r="AZ131" s="245">
        <f t="shared" ref="AZ131:AZ137" si="140">IF($BC131="O",1.05*$AY131,$AY131)</f>
        <v>0</v>
      </c>
      <c r="BA131" s="245">
        <f t="shared" ref="BA131:BA137" si="141">IF($BC131="O",1.05*$AZ131,$AZ131)</f>
        <v>0</v>
      </c>
      <c r="BB131" s="250"/>
      <c r="BC131" s="251" t="s">
        <v>24</v>
      </c>
      <c r="BD131" s="261"/>
      <c r="BE131" s="264">
        <v>0</v>
      </c>
      <c r="BF131" s="264">
        <v>0</v>
      </c>
      <c r="BG131" s="264">
        <v>0</v>
      </c>
      <c r="BH131" s="265">
        <f t="shared" si="86"/>
        <v>0</v>
      </c>
    </row>
    <row r="132" spans="1:60" outlineLevel="1" x14ac:dyDescent="0.3">
      <c r="A132" s="71" t="s">
        <v>245</v>
      </c>
      <c r="B132" s="238" t="s">
        <v>243</v>
      </c>
      <c r="C132" s="238" t="s">
        <v>31</v>
      </c>
      <c r="D132" s="239">
        <v>5116120</v>
      </c>
      <c r="E132" s="239" t="s">
        <v>244</v>
      </c>
      <c r="F132" s="277">
        <v>0</v>
      </c>
      <c r="G132" s="245">
        <f t="shared" si="136"/>
        <v>0</v>
      </c>
      <c r="H132" s="264">
        <f>IFERROR(INDEX('[1]2024'!$A:$Q,MATCH($A$3&amp;$D132,'[1]2024'!$B:$B,0),MATCH(H$4,'[1]2024'!$2:$2,0)),0)+IFERROR(INDEX('[1]2024'!$A:$Q,MATCH($B$3&amp;$D132,'[1]2024'!$B:$B,0),MATCH(H$4,'[1]2024'!$2:$2,0)),0)++IFERROR(INDEX('[1]2024'!$A:$Q,MATCH($C$3&amp;$D132,'[1]2024'!$B:$B,0),MATCH(H$4,'[1]2024'!$2:$2,0)),0)++IFERROR(INDEX('[1]2024'!$A:$Q,MATCH($D$3&amp;$D132,'[1]2024'!$B:$B,0),MATCH(H$4,'[1]2024'!$2:$2,0)),0)</f>
        <v>0</v>
      </c>
      <c r="I132" s="264">
        <f>IFERROR(INDEX('[1]2024'!$A:$Q,MATCH($A$3&amp;$D132,'[1]2024'!$B:$B,0),MATCH(I$4,'[1]2024'!$2:$2,0)),0)+IFERROR(INDEX('[1]2024'!$A:$Q,MATCH($B$3&amp;$D132,'[1]2024'!$B:$B,0),MATCH(I$4,'[1]2024'!$2:$2,0)),0)++IFERROR(INDEX('[1]2024'!$A:$Q,MATCH($C$3&amp;$D132,'[1]2024'!$B:$B,0),MATCH(I$4,'[1]2024'!$2:$2,0)),0)++IFERROR(INDEX('[1]2024'!$A:$Q,MATCH($D$3&amp;$D132,'[1]2024'!$B:$B,0),MATCH(I$4,'[1]2024'!$2:$2,0)),0)</f>
        <v>0</v>
      </c>
      <c r="J132" s="264">
        <f>IFERROR(INDEX('[1]2024'!$A:$Q,MATCH($A$3&amp;$D132,'[1]2024'!$B:$B,0),MATCH(J$4,'[1]2024'!$2:$2,0)),0)+IFERROR(INDEX('[1]2024'!$A:$Q,MATCH($B$3&amp;$D132,'[1]2024'!$B:$B,0),MATCH(J$4,'[1]2024'!$2:$2,0)),0)++IFERROR(INDEX('[1]2024'!$A:$Q,MATCH($C$3&amp;$D132,'[1]2024'!$B:$B,0),MATCH(J$4,'[1]2024'!$2:$2,0)),0)++IFERROR(INDEX('[1]2024'!$A:$Q,MATCH($D$3&amp;$D132,'[1]2024'!$B:$B,0),MATCH(J$4,'[1]2024'!$2:$2,0)),0)</f>
        <v>0</v>
      </c>
      <c r="K132" s="264">
        <f>IFERROR(INDEX('[1]2024'!$A:$Q,MATCH($A$3&amp;$D132,'[1]2024'!$B:$B,0),MATCH(K$4,'[1]2024'!$2:$2,0)),0)+IFERROR(INDEX('[1]2024'!$A:$Q,MATCH($B$3&amp;$D132,'[1]2024'!$B:$B,0),MATCH(K$4,'[1]2024'!$2:$2,0)),0)++IFERROR(INDEX('[1]2024'!$A:$Q,MATCH($C$3&amp;$D132,'[1]2024'!$B:$B,0),MATCH(K$4,'[1]2024'!$2:$2,0)),0)++IFERROR(INDEX('[1]2024'!$A:$Q,MATCH($D$3&amp;$D132,'[1]2024'!$B:$B,0),MATCH(K$4,'[1]2024'!$2:$2,0)),0)</f>
        <v>0</v>
      </c>
      <c r="L132" s="264">
        <f>IFERROR(INDEX('[1]2024'!$A:$Q,MATCH($A$3&amp;$D132,'[1]2024'!$B:$B,0),MATCH(L$4,'[1]2024'!$2:$2,0)),0)+IFERROR(INDEX('[1]2024'!$A:$Q,MATCH($B$3&amp;$D132,'[1]2024'!$B:$B,0),MATCH(L$4,'[1]2024'!$2:$2,0)),0)++IFERROR(INDEX('[1]2024'!$A:$Q,MATCH($C$3&amp;$D132,'[1]2024'!$B:$B,0),MATCH(L$4,'[1]2024'!$2:$2,0)),0)++IFERROR(INDEX('[1]2024'!$A:$Q,MATCH($D$3&amp;$D132,'[1]2024'!$B:$B,0),MATCH(L$4,'[1]2024'!$2:$2,0)),0)</f>
        <v>0</v>
      </c>
      <c r="M132" s="264">
        <f>IFERROR(INDEX('[1]2024'!$A:$Q,MATCH($A$3&amp;$D132,'[1]2024'!$B:$B,0),MATCH(M$4,'[1]2024'!$2:$2,0)),0)+IFERROR(INDEX('[1]2024'!$A:$Q,MATCH($B$3&amp;$D132,'[1]2024'!$B:$B,0),MATCH(M$4,'[1]2024'!$2:$2,0)),0)++IFERROR(INDEX('[1]2024'!$A:$Q,MATCH($C$3&amp;$D132,'[1]2024'!$B:$B,0),MATCH(M$4,'[1]2024'!$2:$2,0)),0)++IFERROR(INDEX('[1]2024'!$A:$Q,MATCH($D$3&amp;$D132,'[1]2024'!$B:$B,0),MATCH(M$4,'[1]2024'!$2:$2,0)),0)</f>
        <v>0</v>
      </c>
      <c r="N132" s="264">
        <f>IFERROR(INDEX('[1]2024'!$A:$Q,MATCH($A$3&amp;$D132,'[1]2024'!$B:$B,0),MATCH(N$4,'[1]2024'!$2:$2,0)),0)+IFERROR(INDEX('[1]2024'!$A:$Q,MATCH($B$3&amp;$D132,'[1]2024'!$B:$B,0),MATCH(N$4,'[1]2024'!$2:$2,0)),0)++IFERROR(INDEX('[1]2024'!$A:$Q,MATCH($C$3&amp;$D132,'[1]2024'!$B:$B,0),MATCH(N$4,'[1]2024'!$2:$2,0)),0)++IFERROR(INDEX('[1]2024'!$A:$Q,MATCH($D$3&amp;$D132,'[1]2024'!$B:$B,0),MATCH(N$4,'[1]2024'!$2:$2,0)),0)</f>
        <v>0</v>
      </c>
      <c r="O132" s="264">
        <f>IFERROR(INDEX('[1]2024'!$A:$Q,MATCH($A$3&amp;$D132,'[1]2024'!$B:$B,0),MATCH(O$4,'[1]2024'!$2:$2,0)),0)+IFERROR(INDEX('[1]2024'!$A:$Q,MATCH($B$3&amp;$D132,'[1]2024'!$B:$B,0),MATCH(O$4,'[1]2024'!$2:$2,0)),0)++IFERROR(INDEX('[1]2024'!$A:$Q,MATCH($C$3&amp;$D132,'[1]2024'!$B:$B,0),MATCH(O$4,'[1]2024'!$2:$2,0)),0)++IFERROR(INDEX('[1]2024'!$A:$Q,MATCH($D$3&amp;$D132,'[1]2024'!$B:$B,0),MATCH(O$4,'[1]2024'!$2:$2,0)),0)</f>
        <v>0</v>
      </c>
      <c r="P132" s="264">
        <f>IFERROR(INDEX('[1]2024'!$A:$Q,MATCH($A$3&amp;$D132,'[1]2024'!$B:$B,0),MATCH(P$4,'[1]2024'!$2:$2,0)),0)+IFERROR(INDEX('[1]2024'!$A:$Q,MATCH($B$3&amp;$D132,'[1]2024'!$B:$B,0),MATCH(P$4,'[1]2024'!$2:$2,0)),0)++IFERROR(INDEX('[1]2024'!$A:$Q,MATCH($C$3&amp;$D132,'[1]2024'!$B:$B,0),MATCH(P$4,'[1]2024'!$2:$2,0)),0)++IFERROR(INDEX('[1]2024'!$A:$Q,MATCH($D$3&amp;$D132,'[1]2024'!$B:$B,0),MATCH(P$4,'[1]2024'!$2:$2,0)),0)</f>
        <v>0</v>
      </c>
      <c r="Q132" s="264">
        <f>IFERROR(INDEX('[1]2024'!$A:$Q,MATCH($A$3&amp;$D132,'[1]2024'!$B:$B,0),MATCH(Q$4,'[1]2024'!$2:$2,0)),0)+IFERROR(INDEX('[1]2024'!$A:$Q,MATCH($B$3&amp;$D132,'[1]2024'!$B:$B,0),MATCH(Q$4,'[1]2024'!$2:$2,0)),0)++IFERROR(INDEX('[1]2024'!$A:$Q,MATCH($C$3&amp;$D132,'[1]2024'!$B:$B,0),MATCH(Q$4,'[1]2024'!$2:$2,0)),0)++IFERROR(INDEX('[1]2024'!$A:$Q,MATCH($D$3&amp;$D132,'[1]2024'!$B:$B,0),MATCH(Q$4,'[1]2024'!$2:$2,0)),0)</f>
        <v>0</v>
      </c>
      <c r="R132" s="264">
        <f>IFERROR(INDEX('[1]2024'!$A:$Q,MATCH($A$3&amp;$D132,'[1]2024'!$B:$B,0),MATCH(R$4,'[1]2024'!$2:$2,0)),0)+IFERROR(INDEX('[1]2024'!$A:$Q,MATCH($B$3&amp;$D132,'[1]2024'!$B:$B,0),MATCH(R$4,'[1]2024'!$2:$2,0)),0)++IFERROR(INDEX('[1]2024'!$A:$Q,MATCH($C$3&amp;$D132,'[1]2024'!$B:$B,0),MATCH(R$4,'[1]2024'!$2:$2,0)),0)++IFERROR(INDEX('[1]2024'!$A:$Q,MATCH($D$3&amp;$D132,'[1]2024'!$B:$B,0),MATCH(R$4,'[1]2024'!$2:$2,0)),0)</f>
        <v>0</v>
      </c>
      <c r="S132" s="264">
        <f>IFERROR(INDEX('[1]2024'!$A:$Q,MATCH($A$3&amp;$D132,'[1]2024'!$B:$B,0),MATCH(S$4,'[1]2024'!$2:$2,0)),0)+IFERROR(INDEX('[1]2024'!$A:$Q,MATCH($B$3&amp;$D132,'[1]2024'!$B:$B,0),MATCH(S$4,'[1]2024'!$2:$2,0)),0)++IFERROR(INDEX('[1]2024'!$A:$Q,MATCH($C$3&amp;$D132,'[1]2024'!$B:$B,0),MATCH(S$4,'[1]2024'!$2:$2,0)),0)++IFERROR(INDEX('[1]2024'!$A:$Q,MATCH($D$3&amp;$D132,'[1]2024'!$B:$B,0),MATCH(S$4,'[1]2024'!$2:$2,0)),0)</f>
        <v>0</v>
      </c>
      <c r="T132" s="75">
        <v>0</v>
      </c>
      <c r="U132" s="245">
        <f t="shared" si="137"/>
        <v>0</v>
      </c>
      <c r="V132" s="246">
        <v>0</v>
      </c>
      <c r="W132" s="247">
        <v>0</v>
      </c>
      <c r="X132" s="247">
        <v>0</v>
      </c>
      <c r="Y132" s="247">
        <v>0</v>
      </c>
      <c r="Z132" s="247">
        <v>0</v>
      </c>
      <c r="AA132" s="247">
        <v>0</v>
      </c>
      <c r="AB132" s="247">
        <v>0</v>
      </c>
      <c r="AC132" s="247">
        <v>0</v>
      </c>
      <c r="AD132" s="247">
        <v>0</v>
      </c>
      <c r="AE132" s="247">
        <v>0</v>
      </c>
      <c r="AF132" s="247">
        <v>0</v>
      </c>
      <c r="AG132" s="248">
        <v>0</v>
      </c>
      <c r="AH132" s="245">
        <f t="shared" si="138"/>
        <v>0</v>
      </c>
      <c r="AI132" s="245"/>
      <c r="AJ132" s="245"/>
      <c r="AK132" s="245"/>
      <c r="AL132" s="245"/>
      <c r="AM132" s="245"/>
      <c r="AN132" s="245"/>
      <c r="AO132" s="245"/>
      <c r="AP132" s="245"/>
      <c r="AQ132" s="245"/>
      <c r="AR132" s="245"/>
      <c r="AS132" s="245"/>
      <c r="AT132" s="245"/>
      <c r="AU132" s="245">
        <f t="shared" si="60"/>
        <v>0</v>
      </c>
      <c r="AV132" s="245">
        <f t="shared" si="83"/>
        <v>0</v>
      </c>
      <c r="AW132" s="245">
        <f t="shared" si="84"/>
        <v>0</v>
      </c>
      <c r="AX132" s="245">
        <f t="shared" si="85"/>
        <v>0</v>
      </c>
      <c r="AY132" s="245">
        <f t="shared" si="139"/>
        <v>0</v>
      </c>
      <c r="AZ132" s="245">
        <f t="shared" si="140"/>
        <v>0</v>
      </c>
      <c r="BA132" s="245">
        <f t="shared" si="141"/>
        <v>0</v>
      </c>
      <c r="BB132" s="250"/>
      <c r="BC132" s="251" t="s">
        <v>24</v>
      </c>
      <c r="BD132" s="261"/>
      <c r="BE132" s="264">
        <v>0</v>
      </c>
      <c r="BF132" s="264">
        <v>0</v>
      </c>
      <c r="BG132" s="264">
        <v>2768517</v>
      </c>
      <c r="BH132" s="265">
        <f t="shared" si="86"/>
        <v>0</v>
      </c>
    </row>
    <row r="133" spans="1:60" outlineLevel="1" x14ac:dyDescent="0.3">
      <c r="A133" s="71" t="s">
        <v>246</v>
      </c>
      <c r="B133" s="238" t="s">
        <v>247</v>
      </c>
      <c r="C133" s="238" t="s">
        <v>31</v>
      </c>
      <c r="D133" s="239">
        <v>5116130</v>
      </c>
      <c r="E133" s="239" t="s">
        <v>248</v>
      </c>
      <c r="F133" s="277">
        <v>0</v>
      </c>
      <c r="G133" s="245">
        <f t="shared" si="136"/>
        <v>0</v>
      </c>
      <c r="H133" s="264">
        <f>IFERROR(INDEX('[1]2024'!$A:$Q,MATCH($A$3&amp;$D133,'[1]2024'!$B:$B,0),MATCH(H$4,'[1]2024'!$2:$2,0)),0)+IFERROR(INDEX('[1]2024'!$A:$Q,MATCH($B$3&amp;$D133,'[1]2024'!$B:$B,0),MATCH(H$4,'[1]2024'!$2:$2,0)),0)++IFERROR(INDEX('[1]2024'!$A:$Q,MATCH($C$3&amp;$D133,'[1]2024'!$B:$B,0),MATCH(H$4,'[1]2024'!$2:$2,0)),0)++IFERROR(INDEX('[1]2024'!$A:$Q,MATCH($D$3&amp;$D133,'[1]2024'!$B:$B,0),MATCH(H$4,'[1]2024'!$2:$2,0)),0)</f>
        <v>0</v>
      </c>
      <c r="I133" s="264">
        <f>IFERROR(INDEX('[1]2024'!$A:$Q,MATCH($A$3&amp;$D133,'[1]2024'!$B:$B,0),MATCH(I$4,'[1]2024'!$2:$2,0)),0)+IFERROR(INDEX('[1]2024'!$A:$Q,MATCH($B$3&amp;$D133,'[1]2024'!$B:$B,0),MATCH(I$4,'[1]2024'!$2:$2,0)),0)++IFERROR(INDEX('[1]2024'!$A:$Q,MATCH($C$3&amp;$D133,'[1]2024'!$B:$B,0),MATCH(I$4,'[1]2024'!$2:$2,0)),0)++IFERROR(INDEX('[1]2024'!$A:$Q,MATCH($D$3&amp;$D133,'[1]2024'!$B:$B,0),MATCH(I$4,'[1]2024'!$2:$2,0)),0)</f>
        <v>0</v>
      </c>
      <c r="J133" s="264">
        <f>IFERROR(INDEX('[1]2024'!$A:$Q,MATCH($A$3&amp;$D133,'[1]2024'!$B:$B,0),MATCH(J$4,'[1]2024'!$2:$2,0)),0)+IFERROR(INDEX('[1]2024'!$A:$Q,MATCH($B$3&amp;$D133,'[1]2024'!$B:$B,0),MATCH(J$4,'[1]2024'!$2:$2,0)),0)++IFERROR(INDEX('[1]2024'!$A:$Q,MATCH($C$3&amp;$D133,'[1]2024'!$B:$B,0),MATCH(J$4,'[1]2024'!$2:$2,0)),0)++IFERROR(INDEX('[1]2024'!$A:$Q,MATCH($D$3&amp;$D133,'[1]2024'!$B:$B,0),MATCH(J$4,'[1]2024'!$2:$2,0)),0)</f>
        <v>0</v>
      </c>
      <c r="K133" s="264">
        <f>IFERROR(INDEX('[1]2024'!$A:$Q,MATCH($A$3&amp;$D133,'[1]2024'!$B:$B,0),MATCH(K$4,'[1]2024'!$2:$2,0)),0)+IFERROR(INDEX('[1]2024'!$A:$Q,MATCH($B$3&amp;$D133,'[1]2024'!$B:$B,0),MATCH(K$4,'[1]2024'!$2:$2,0)),0)++IFERROR(INDEX('[1]2024'!$A:$Q,MATCH($C$3&amp;$D133,'[1]2024'!$B:$B,0),MATCH(K$4,'[1]2024'!$2:$2,0)),0)++IFERROR(INDEX('[1]2024'!$A:$Q,MATCH($D$3&amp;$D133,'[1]2024'!$B:$B,0),MATCH(K$4,'[1]2024'!$2:$2,0)),0)</f>
        <v>0</v>
      </c>
      <c r="L133" s="264">
        <f>IFERROR(INDEX('[1]2024'!$A:$Q,MATCH($A$3&amp;$D133,'[1]2024'!$B:$B,0),MATCH(L$4,'[1]2024'!$2:$2,0)),0)+IFERROR(INDEX('[1]2024'!$A:$Q,MATCH($B$3&amp;$D133,'[1]2024'!$B:$B,0),MATCH(L$4,'[1]2024'!$2:$2,0)),0)++IFERROR(INDEX('[1]2024'!$A:$Q,MATCH($C$3&amp;$D133,'[1]2024'!$B:$B,0),MATCH(L$4,'[1]2024'!$2:$2,0)),0)++IFERROR(INDEX('[1]2024'!$A:$Q,MATCH($D$3&amp;$D133,'[1]2024'!$B:$B,0),MATCH(L$4,'[1]2024'!$2:$2,0)),0)</f>
        <v>0</v>
      </c>
      <c r="M133" s="264">
        <f>IFERROR(INDEX('[1]2024'!$A:$Q,MATCH($A$3&amp;$D133,'[1]2024'!$B:$B,0),MATCH(M$4,'[1]2024'!$2:$2,0)),0)+IFERROR(INDEX('[1]2024'!$A:$Q,MATCH($B$3&amp;$D133,'[1]2024'!$B:$B,0),MATCH(M$4,'[1]2024'!$2:$2,0)),0)++IFERROR(INDEX('[1]2024'!$A:$Q,MATCH($C$3&amp;$D133,'[1]2024'!$B:$B,0),MATCH(M$4,'[1]2024'!$2:$2,0)),0)++IFERROR(INDEX('[1]2024'!$A:$Q,MATCH($D$3&amp;$D133,'[1]2024'!$B:$B,0),MATCH(M$4,'[1]2024'!$2:$2,0)),0)</f>
        <v>0</v>
      </c>
      <c r="N133" s="264">
        <f>IFERROR(INDEX('[1]2024'!$A:$Q,MATCH($A$3&amp;$D133,'[1]2024'!$B:$B,0),MATCH(N$4,'[1]2024'!$2:$2,0)),0)+IFERROR(INDEX('[1]2024'!$A:$Q,MATCH($B$3&amp;$D133,'[1]2024'!$B:$B,0),MATCH(N$4,'[1]2024'!$2:$2,0)),0)++IFERROR(INDEX('[1]2024'!$A:$Q,MATCH($C$3&amp;$D133,'[1]2024'!$B:$B,0),MATCH(N$4,'[1]2024'!$2:$2,0)),0)++IFERROR(INDEX('[1]2024'!$A:$Q,MATCH($D$3&amp;$D133,'[1]2024'!$B:$B,0),MATCH(N$4,'[1]2024'!$2:$2,0)),0)</f>
        <v>0</v>
      </c>
      <c r="O133" s="264">
        <f>IFERROR(INDEX('[1]2024'!$A:$Q,MATCH($A$3&amp;$D133,'[1]2024'!$B:$B,0),MATCH(O$4,'[1]2024'!$2:$2,0)),0)+IFERROR(INDEX('[1]2024'!$A:$Q,MATCH($B$3&amp;$D133,'[1]2024'!$B:$B,0),MATCH(O$4,'[1]2024'!$2:$2,0)),0)++IFERROR(INDEX('[1]2024'!$A:$Q,MATCH($C$3&amp;$D133,'[1]2024'!$B:$B,0),MATCH(O$4,'[1]2024'!$2:$2,0)),0)++IFERROR(INDEX('[1]2024'!$A:$Q,MATCH($D$3&amp;$D133,'[1]2024'!$B:$B,0),MATCH(O$4,'[1]2024'!$2:$2,0)),0)</f>
        <v>0</v>
      </c>
      <c r="P133" s="264">
        <f>IFERROR(INDEX('[1]2024'!$A:$Q,MATCH($A$3&amp;$D133,'[1]2024'!$B:$B,0),MATCH(P$4,'[1]2024'!$2:$2,0)),0)+IFERROR(INDEX('[1]2024'!$A:$Q,MATCH($B$3&amp;$D133,'[1]2024'!$B:$B,0),MATCH(P$4,'[1]2024'!$2:$2,0)),0)++IFERROR(INDEX('[1]2024'!$A:$Q,MATCH($C$3&amp;$D133,'[1]2024'!$B:$B,0),MATCH(P$4,'[1]2024'!$2:$2,0)),0)++IFERROR(INDEX('[1]2024'!$A:$Q,MATCH($D$3&amp;$D133,'[1]2024'!$B:$B,0),MATCH(P$4,'[1]2024'!$2:$2,0)),0)</f>
        <v>0</v>
      </c>
      <c r="Q133" s="264">
        <f>IFERROR(INDEX('[1]2024'!$A:$Q,MATCH($A$3&amp;$D133,'[1]2024'!$B:$B,0),MATCH(Q$4,'[1]2024'!$2:$2,0)),0)+IFERROR(INDEX('[1]2024'!$A:$Q,MATCH($B$3&amp;$D133,'[1]2024'!$B:$B,0),MATCH(Q$4,'[1]2024'!$2:$2,0)),0)++IFERROR(INDEX('[1]2024'!$A:$Q,MATCH($C$3&amp;$D133,'[1]2024'!$B:$B,0),MATCH(Q$4,'[1]2024'!$2:$2,0)),0)++IFERROR(INDEX('[1]2024'!$A:$Q,MATCH($D$3&amp;$D133,'[1]2024'!$B:$B,0),MATCH(Q$4,'[1]2024'!$2:$2,0)),0)</f>
        <v>0</v>
      </c>
      <c r="R133" s="264">
        <f>IFERROR(INDEX('[1]2024'!$A:$Q,MATCH($A$3&amp;$D133,'[1]2024'!$B:$B,0),MATCH(R$4,'[1]2024'!$2:$2,0)),0)+IFERROR(INDEX('[1]2024'!$A:$Q,MATCH($B$3&amp;$D133,'[1]2024'!$B:$B,0),MATCH(R$4,'[1]2024'!$2:$2,0)),0)++IFERROR(INDEX('[1]2024'!$A:$Q,MATCH($C$3&amp;$D133,'[1]2024'!$B:$B,0),MATCH(R$4,'[1]2024'!$2:$2,0)),0)++IFERROR(INDEX('[1]2024'!$A:$Q,MATCH($D$3&amp;$D133,'[1]2024'!$B:$B,0),MATCH(R$4,'[1]2024'!$2:$2,0)),0)</f>
        <v>0</v>
      </c>
      <c r="S133" s="264">
        <f>IFERROR(INDEX('[1]2024'!$A:$Q,MATCH($A$3&amp;$D133,'[1]2024'!$B:$B,0),MATCH(S$4,'[1]2024'!$2:$2,0)),0)+IFERROR(INDEX('[1]2024'!$A:$Q,MATCH($B$3&amp;$D133,'[1]2024'!$B:$B,0),MATCH(S$4,'[1]2024'!$2:$2,0)),0)++IFERROR(INDEX('[1]2024'!$A:$Q,MATCH($C$3&amp;$D133,'[1]2024'!$B:$B,0),MATCH(S$4,'[1]2024'!$2:$2,0)),0)++IFERROR(INDEX('[1]2024'!$A:$Q,MATCH($D$3&amp;$D133,'[1]2024'!$B:$B,0),MATCH(S$4,'[1]2024'!$2:$2,0)),0)</f>
        <v>0</v>
      </c>
      <c r="T133" s="75">
        <v>0</v>
      </c>
      <c r="U133" s="245">
        <f t="shared" si="137"/>
        <v>0</v>
      </c>
      <c r="V133" s="246">
        <v>0</v>
      </c>
      <c r="W133" s="247">
        <v>0</v>
      </c>
      <c r="X133" s="247">
        <v>0</v>
      </c>
      <c r="Y133" s="247">
        <v>0</v>
      </c>
      <c r="Z133" s="247">
        <v>0</v>
      </c>
      <c r="AA133" s="247">
        <v>0</v>
      </c>
      <c r="AB133" s="247">
        <v>0</v>
      </c>
      <c r="AC133" s="247">
        <v>0</v>
      </c>
      <c r="AD133" s="247">
        <v>0</v>
      </c>
      <c r="AE133" s="247">
        <v>0</v>
      </c>
      <c r="AF133" s="247">
        <v>0</v>
      </c>
      <c r="AG133" s="248">
        <v>0</v>
      </c>
      <c r="AH133" s="245">
        <f t="shared" si="138"/>
        <v>0</v>
      </c>
      <c r="AI133" s="245"/>
      <c r="AJ133" s="245"/>
      <c r="AK133" s="245"/>
      <c r="AL133" s="245"/>
      <c r="AM133" s="245"/>
      <c r="AN133" s="245"/>
      <c r="AO133" s="245"/>
      <c r="AP133" s="245"/>
      <c r="AQ133" s="245"/>
      <c r="AR133" s="245"/>
      <c r="AS133" s="245"/>
      <c r="AT133" s="245"/>
      <c r="AU133" s="245">
        <f t="shared" si="60"/>
        <v>0</v>
      </c>
      <c r="AV133" s="245">
        <f t="shared" si="83"/>
        <v>0</v>
      </c>
      <c r="AW133" s="245">
        <f t="shared" si="84"/>
        <v>0</v>
      </c>
      <c r="AX133" s="245">
        <f t="shared" si="85"/>
        <v>0</v>
      </c>
      <c r="AY133" s="245">
        <f t="shared" si="139"/>
        <v>0</v>
      </c>
      <c r="AZ133" s="245">
        <f t="shared" si="140"/>
        <v>0</v>
      </c>
      <c r="BA133" s="245">
        <f t="shared" si="141"/>
        <v>0</v>
      </c>
      <c r="BB133" s="250"/>
      <c r="BC133" s="266" t="s">
        <v>39</v>
      </c>
      <c r="BD133" s="267"/>
      <c r="BE133" s="264">
        <v>0</v>
      </c>
      <c r="BF133" s="264">
        <v>0</v>
      </c>
      <c r="BG133" s="264">
        <v>0</v>
      </c>
      <c r="BH133" s="265">
        <f t="shared" si="86"/>
        <v>0</v>
      </c>
    </row>
    <row r="134" spans="1:60" outlineLevel="1" x14ac:dyDescent="0.3">
      <c r="A134" s="71" t="s">
        <v>249</v>
      </c>
      <c r="B134" s="238" t="s">
        <v>243</v>
      </c>
      <c r="C134" s="238" t="s">
        <v>31</v>
      </c>
      <c r="D134" s="239">
        <v>5116140</v>
      </c>
      <c r="E134" s="239" t="s">
        <v>244</v>
      </c>
      <c r="F134" s="277">
        <v>0</v>
      </c>
      <c r="G134" s="245">
        <f t="shared" si="136"/>
        <v>0</v>
      </c>
      <c r="H134" s="264">
        <f>IFERROR(INDEX('[1]2024'!$A:$Q,MATCH($A$3&amp;$D134,'[1]2024'!$B:$B,0),MATCH(H$4,'[1]2024'!$2:$2,0)),0)+IFERROR(INDEX('[1]2024'!$A:$Q,MATCH($B$3&amp;$D134,'[1]2024'!$B:$B,0),MATCH(H$4,'[1]2024'!$2:$2,0)),0)++IFERROR(INDEX('[1]2024'!$A:$Q,MATCH($C$3&amp;$D134,'[1]2024'!$B:$B,0),MATCH(H$4,'[1]2024'!$2:$2,0)),0)++IFERROR(INDEX('[1]2024'!$A:$Q,MATCH($D$3&amp;$D134,'[1]2024'!$B:$B,0),MATCH(H$4,'[1]2024'!$2:$2,0)),0)</f>
        <v>0</v>
      </c>
      <c r="I134" s="264">
        <f>IFERROR(INDEX('[1]2024'!$A:$Q,MATCH($A$3&amp;$D134,'[1]2024'!$B:$B,0),MATCH(I$4,'[1]2024'!$2:$2,0)),0)+IFERROR(INDEX('[1]2024'!$A:$Q,MATCH($B$3&amp;$D134,'[1]2024'!$B:$B,0),MATCH(I$4,'[1]2024'!$2:$2,0)),0)++IFERROR(INDEX('[1]2024'!$A:$Q,MATCH($C$3&amp;$D134,'[1]2024'!$B:$B,0),MATCH(I$4,'[1]2024'!$2:$2,0)),0)++IFERROR(INDEX('[1]2024'!$A:$Q,MATCH($D$3&amp;$D134,'[1]2024'!$B:$B,0),MATCH(I$4,'[1]2024'!$2:$2,0)),0)</f>
        <v>0</v>
      </c>
      <c r="J134" s="264">
        <f>IFERROR(INDEX('[1]2024'!$A:$Q,MATCH($A$3&amp;$D134,'[1]2024'!$B:$B,0),MATCH(J$4,'[1]2024'!$2:$2,0)),0)+IFERROR(INDEX('[1]2024'!$A:$Q,MATCH($B$3&amp;$D134,'[1]2024'!$B:$B,0),MATCH(J$4,'[1]2024'!$2:$2,0)),0)++IFERROR(INDEX('[1]2024'!$A:$Q,MATCH($C$3&amp;$D134,'[1]2024'!$B:$B,0),MATCH(J$4,'[1]2024'!$2:$2,0)),0)++IFERROR(INDEX('[1]2024'!$A:$Q,MATCH($D$3&amp;$D134,'[1]2024'!$B:$B,0),MATCH(J$4,'[1]2024'!$2:$2,0)),0)</f>
        <v>0</v>
      </c>
      <c r="K134" s="264">
        <f>IFERROR(INDEX('[1]2024'!$A:$Q,MATCH($A$3&amp;$D134,'[1]2024'!$B:$B,0),MATCH(K$4,'[1]2024'!$2:$2,0)),0)+IFERROR(INDEX('[1]2024'!$A:$Q,MATCH($B$3&amp;$D134,'[1]2024'!$B:$B,0),MATCH(K$4,'[1]2024'!$2:$2,0)),0)++IFERROR(INDEX('[1]2024'!$A:$Q,MATCH($C$3&amp;$D134,'[1]2024'!$B:$B,0),MATCH(K$4,'[1]2024'!$2:$2,0)),0)++IFERROR(INDEX('[1]2024'!$A:$Q,MATCH($D$3&amp;$D134,'[1]2024'!$B:$B,0),MATCH(K$4,'[1]2024'!$2:$2,0)),0)</f>
        <v>0</v>
      </c>
      <c r="L134" s="264">
        <f>IFERROR(INDEX('[1]2024'!$A:$Q,MATCH($A$3&amp;$D134,'[1]2024'!$B:$B,0),MATCH(L$4,'[1]2024'!$2:$2,0)),0)+IFERROR(INDEX('[1]2024'!$A:$Q,MATCH($B$3&amp;$D134,'[1]2024'!$B:$B,0),MATCH(L$4,'[1]2024'!$2:$2,0)),0)++IFERROR(INDEX('[1]2024'!$A:$Q,MATCH($C$3&amp;$D134,'[1]2024'!$B:$B,0),MATCH(L$4,'[1]2024'!$2:$2,0)),0)++IFERROR(INDEX('[1]2024'!$A:$Q,MATCH($D$3&amp;$D134,'[1]2024'!$B:$B,0),MATCH(L$4,'[1]2024'!$2:$2,0)),0)</f>
        <v>0</v>
      </c>
      <c r="M134" s="264">
        <f>IFERROR(INDEX('[1]2024'!$A:$Q,MATCH($A$3&amp;$D134,'[1]2024'!$B:$B,0),MATCH(M$4,'[1]2024'!$2:$2,0)),0)+IFERROR(INDEX('[1]2024'!$A:$Q,MATCH($B$3&amp;$D134,'[1]2024'!$B:$B,0),MATCH(M$4,'[1]2024'!$2:$2,0)),0)++IFERROR(INDEX('[1]2024'!$A:$Q,MATCH($C$3&amp;$D134,'[1]2024'!$B:$B,0),MATCH(M$4,'[1]2024'!$2:$2,0)),0)++IFERROR(INDEX('[1]2024'!$A:$Q,MATCH($D$3&amp;$D134,'[1]2024'!$B:$B,0),MATCH(M$4,'[1]2024'!$2:$2,0)),0)</f>
        <v>0</v>
      </c>
      <c r="N134" s="264">
        <f>IFERROR(INDEX('[1]2024'!$A:$Q,MATCH($A$3&amp;$D134,'[1]2024'!$B:$B,0),MATCH(N$4,'[1]2024'!$2:$2,0)),0)+IFERROR(INDEX('[1]2024'!$A:$Q,MATCH($B$3&amp;$D134,'[1]2024'!$B:$B,0),MATCH(N$4,'[1]2024'!$2:$2,0)),0)++IFERROR(INDEX('[1]2024'!$A:$Q,MATCH($C$3&amp;$D134,'[1]2024'!$B:$B,0),MATCH(N$4,'[1]2024'!$2:$2,0)),0)++IFERROR(INDEX('[1]2024'!$A:$Q,MATCH($D$3&amp;$D134,'[1]2024'!$B:$B,0),MATCH(N$4,'[1]2024'!$2:$2,0)),0)</f>
        <v>0</v>
      </c>
      <c r="O134" s="264">
        <f>IFERROR(INDEX('[1]2024'!$A:$Q,MATCH($A$3&amp;$D134,'[1]2024'!$B:$B,0),MATCH(O$4,'[1]2024'!$2:$2,0)),0)+IFERROR(INDEX('[1]2024'!$A:$Q,MATCH($B$3&amp;$D134,'[1]2024'!$B:$B,0),MATCH(O$4,'[1]2024'!$2:$2,0)),0)++IFERROR(INDEX('[1]2024'!$A:$Q,MATCH($C$3&amp;$D134,'[1]2024'!$B:$B,0),MATCH(O$4,'[1]2024'!$2:$2,0)),0)++IFERROR(INDEX('[1]2024'!$A:$Q,MATCH($D$3&amp;$D134,'[1]2024'!$B:$B,0),MATCH(O$4,'[1]2024'!$2:$2,0)),0)</f>
        <v>0</v>
      </c>
      <c r="P134" s="264">
        <f>IFERROR(INDEX('[1]2024'!$A:$Q,MATCH($A$3&amp;$D134,'[1]2024'!$B:$B,0),MATCH(P$4,'[1]2024'!$2:$2,0)),0)+IFERROR(INDEX('[1]2024'!$A:$Q,MATCH($B$3&amp;$D134,'[1]2024'!$B:$B,0),MATCH(P$4,'[1]2024'!$2:$2,0)),0)++IFERROR(INDEX('[1]2024'!$A:$Q,MATCH($C$3&amp;$D134,'[1]2024'!$B:$B,0),MATCH(P$4,'[1]2024'!$2:$2,0)),0)++IFERROR(INDEX('[1]2024'!$A:$Q,MATCH($D$3&amp;$D134,'[1]2024'!$B:$B,0),MATCH(P$4,'[1]2024'!$2:$2,0)),0)</f>
        <v>0</v>
      </c>
      <c r="Q134" s="264">
        <f>IFERROR(INDEX('[1]2024'!$A:$Q,MATCH($A$3&amp;$D134,'[1]2024'!$B:$B,0),MATCH(Q$4,'[1]2024'!$2:$2,0)),0)+IFERROR(INDEX('[1]2024'!$A:$Q,MATCH($B$3&amp;$D134,'[1]2024'!$B:$B,0),MATCH(Q$4,'[1]2024'!$2:$2,0)),0)++IFERROR(INDEX('[1]2024'!$A:$Q,MATCH($C$3&amp;$D134,'[1]2024'!$B:$B,0),MATCH(Q$4,'[1]2024'!$2:$2,0)),0)++IFERROR(INDEX('[1]2024'!$A:$Q,MATCH($D$3&amp;$D134,'[1]2024'!$B:$B,0),MATCH(Q$4,'[1]2024'!$2:$2,0)),0)</f>
        <v>0</v>
      </c>
      <c r="R134" s="264">
        <f>IFERROR(INDEX('[1]2024'!$A:$Q,MATCH($A$3&amp;$D134,'[1]2024'!$B:$B,0),MATCH(R$4,'[1]2024'!$2:$2,0)),0)+IFERROR(INDEX('[1]2024'!$A:$Q,MATCH($B$3&amp;$D134,'[1]2024'!$B:$B,0),MATCH(R$4,'[1]2024'!$2:$2,0)),0)++IFERROR(INDEX('[1]2024'!$A:$Q,MATCH($C$3&amp;$D134,'[1]2024'!$B:$B,0),MATCH(R$4,'[1]2024'!$2:$2,0)),0)++IFERROR(INDEX('[1]2024'!$A:$Q,MATCH($D$3&amp;$D134,'[1]2024'!$B:$B,0),MATCH(R$4,'[1]2024'!$2:$2,0)),0)</f>
        <v>0</v>
      </c>
      <c r="S134" s="264">
        <f>IFERROR(INDEX('[1]2024'!$A:$Q,MATCH($A$3&amp;$D134,'[1]2024'!$B:$B,0),MATCH(S$4,'[1]2024'!$2:$2,0)),0)+IFERROR(INDEX('[1]2024'!$A:$Q,MATCH($B$3&amp;$D134,'[1]2024'!$B:$B,0),MATCH(S$4,'[1]2024'!$2:$2,0)),0)++IFERROR(INDEX('[1]2024'!$A:$Q,MATCH($C$3&amp;$D134,'[1]2024'!$B:$B,0),MATCH(S$4,'[1]2024'!$2:$2,0)),0)++IFERROR(INDEX('[1]2024'!$A:$Q,MATCH($D$3&amp;$D134,'[1]2024'!$B:$B,0),MATCH(S$4,'[1]2024'!$2:$2,0)),0)</f>
        <v>0</v>
      </c>
      <c r="T134" s="75">
        <v>0</v>
      </c>
      <c r="U134" s="245">
        <f t="shared" si="137"/>
        <v>0</v>
      </c>
      <c r="V134" s="246">
        <v>0</v>
      </c>
      <c r="W134" s="247">
        <v>0</v>
      </c>
      <c r="X134" s="247">
        <v>0</v>
      </c>
      <c r="Y134" s="247">
        <v>0</v>
      </c>
      <c r="Z134" s="247">
        <v>0</v>
      </c>
      <c r="AA134" s="247">
        <v>0</v>
      </c>
      <c r="AB134" s="247">
        <v>0</v>
      </c>
      <c r="AC134" s="247">
        <v>0</v>
      </c>
      <c r="AD134" s="247">
        <v>0</v>
      </c>
      <c r="AE134" s="247">
        <v>0</v>
      </c>
      <c r="AF134" s="247">
        <v>0</v>
      </c>
      <c r="AG134" s="248">
        <v>0</v>
      </c>
      <c r="AH134" s="245">
        <f t="shared" si="138"/>
        <v>0</v>
      </c>
      <c r="AI134" s="245"/>
      <c r="AJ134" s="245"/>
      <c r="AK134" s="245"/>
      <c r="AL134" s="245"/>
      <c r="AM134" s="245"/>
      <c r="AN134" s="245"/>
      <c r="AO134" s="245"/>
      <c r="AP134" s="245"/>
      <c r="AQ134" s="245"/>
      <c r="AR134" s="245"/>
      <c r="AS134" s="245"/>
      <c r="AT134" s="245"/>
      <c r="AU134" s="245">
        <f t="shared" si="60"/>
        <v>0</v>
      </c>
      <c r="AV134" s="245">
        <f t="shared" si="83"/>
        <v>0</v>
      </c>
      <c r="AW134" s="245">
        <f t="shared" si="84"/>
        <v>0</v>
      </c>
      <c r="AX134" s="245">
        <f t="shared" si="85"/>
        <v>0</v>
      </c>
      <c r="AY134" s="245">
        <f t="shared" si="139"/>
        <v>0</v>
      </c>
      <c r="AZ134" s="245">
        <f t="shared" si="140"/>
        <v>0</v>
      </c>
      <c r="BA134" s="245">
        <f t="shared" si="141"/>
        <v>0</v>
      </c>
      <c r="BB134" s="250"/>
      <c r="BC134" s="251" t="s">
        <v>24</v>
      </c>
      <c r="BD134" s="261"/>
      <c r="BE134" s="264">
        <v>0</v>
      </c>
      <c r="BF134" s="264">
        <v>0</v>
      </c>
      <c r="BG134" s="264">
        <v>0</v>
      </c>
      <c r="BH134" s="265">
        <f t="shared" si="86"/>
        <v>0</v>
      </c>
    </row>
    <row r="135" spans="1:60" outlineLevel="1" x14ac:dyDescent="0.3">
      <c r="A135" s="71" t="s">
        <v>250</v>
      </c>
      <c r="B135" s="238" t="s">
        <v>247</v>
      </c>
      <c r="C135" s="238" t="s">
        <v>31</v>
      </c>
      <c r="D135" s="239">
        <v>5116150</v>
      </c>
      <c r="E135" s="239" t="s">
        <v>248</v>
      </c>
      <c r="F135" s="277">
        <v>0</v>
      </c>
      <c r="G135" s="245">
        <f t="shared" si="136"/>
        <v>0</v>
      </c>
      <c r="H135" s="264">
        <f>IFERROR(INDEX('[1]2024'!$A:$Q,MATCH($A$3&amp;$D135,'[1]2024'!$B:$B,0),MATCH(H$4,'[1]2024'!$2:$2,0)),0)+IFERROR(INDEX('[1]2024'!$A:$Q,MATCH($B$3&amp;$D135,'[1]2024'!$B:$B,0),MATCH(H$4,'[1]2024'!$2:$2,0)),0)++IFERROR(INDEX('[1]2024'!$A:$Q,MATCH($C$3&amp;$D135,'[1]2024'!$B:$B,0),MATCH(H$4,'[1]2024'!$2:$2,0)),0)++IFERROR(INDEX('[1]2024'!$A:$Q,MATCH($D$3&amp;$D135,'[1]2024'!$B:$B,0),MATCH(H$4,'[1]2024'!$2:$2,0)),0)</f>
        <v>0</v>
      </c>
      <c r="I135" s="264">
        <f>IFERROR(INDEX('[1]2024'!$A:$Q,MATCH($A$3&amp;$D135,'[1]2024'!$B:$B,0),MATCH(I$4,'[1]2024'!$2:$2,0)),0)+IFERROR(INDEX('[1]2024'!$A:$Q,MATCH($B$3&amp;$D135,'[1]2024'!$B:$B,0),MATCH(I$4,'[1]2024'!$2:$2,0)),0)++IFERROR(INDEX('[1]2024'!$A:$Q,MATCH($C$3&amp;$D135,'[1]2024'!$B:$B,0),MATCH(I$4,'[1]2024'!$2:$2,0)),0)++IFERROR(INDEX('[1]2024'!$A:$Q,MATCH($D$3&amp;$D135,'[1]2024'!$B:$B,0),MATCH(I$4,'[1]2024'!$2:$2,0)),0)</f>
        <v>0</v>
      </c>
      <c r="J135" s="264">
        <f>IFERROR(INDEX('[1]2024'!$A:$Q,MATCH($A$3&amp;$D135,'[1]2024'!$B:$B,0),MATCH(J$4,'[1]2024'!$2:$2,0)),0)+IFERROR(INDEX('[1]2024'!$A:$Q,MATCH($B$3&amp;$D135,'[1]2024'!$B:$B,0),MATCH(J$4,'[1]2024'!$2:$2,0)),0)++IFERROR(INDEX('[1]2024'!$A:$Q,MATCH($C$3&amp;$D135,'[1]2024'!$B:$B,0),MATCH(J$4,'[1]2024'!$2:$2,0)),0)++IFERROR(INDEX('[1]2024'!$A:$Q,MATCH($D$3&amp;$D135,'[1]2024'!$B:$B,0),MATCH(J$4,'[1]2024'!$2:$2,0)),0)</f>
        <v>0</v>
      </c>
      <c r="K135" s="264">
        <f>IFERROR(INDEX('[1]2024'!$A:$Q,MATCH($A$3&amp;$D135,'[1]2024'!$B:$B,0),MATCH(K$4,'[1]2024'!$2:$2,0)),0)+IFERROR(INDEX('[1]2024'!$A:$Q,MATCH($B$3&amp;$D135,'[1]2024'!$B:$B,0),MATCH(K$4,'[1]2024'!$2:$2,0)),0)++IFERROR(INDEX('[1]2024'!$A:$Q,MATCH($C$3&amp;$D135,'[1]2024'!$B:$B,0),MATCH(K$4,'[1]2024'!$2:$2,0)),0)++IFERROR(INDEX('[1]2024'!$A:$Q,MATCH($D$3&amp;$D135,'[1]2024'!$B:$B,0),MATCH(K$4,'[1]2024'!$2:$2,0)),0)</f>
        <v>0</v>
      </c>
      <c r="L135" s="264">
        <f>IFERROR(INDEX('[1]2024'!$A:$Q,MATCH($A$3&amp;$D135,'[1]2024'!$B:$B,0),MATCH(L$4,'[1]2024'!$2:$2,0)),0)+IFERROR(INDEX('[1]2024'!$A:$Q,MATCH($B$3&amp;$D135,'[1]2024'!$B:$B,0),MATCH(L$4,'[1]2024'!$2:$2,0)),0)++IFERROR(INDEX('[1]2024'!$A:$Q,MATCH($C$3&amp;$D135,'[1]2024'!$B:$B,0),MATCH(L$4,'[1]2024'!$2:$2,0)),0)++IFERROR(INDEX('[1]2024'!$A:$Q,MATCH($D$3&amp;$D135,'[1]2024'!$B:$B,0),MATCH(L$4,'[1]2024'!$2:$2,0)),0)</f>
        <v>0</v>
      </c>
      <c r="M135" s="264">
        <f>IFERROR(INDEX('[1]2024'!$A:$Q,MATCH($A$3&amp;$D135,'[1]2024'!$B:$B,0),MATCH(M$4,'[1]2024'!$2:$2,0)),0)+IFERROR(INDEX('[1]2024'!$A:$Q,MATCH($B$3&amp;$D135,'[1]2024'!$B:$B,0),MATCH(M$4,'[1]2024'!$2:$2,0)),0)++IFERROR(INDEX('[1]2024'!$A:$Q,MATCH($C$3&amp;$D135,'[1]2024'!$B:$B,0),MATCH(M$4,'[1]2024'!$2:$2,0)),0)++IFERROR(INDEX('[1]2024'!$A:$Q,MATCH($D$3&amp;$D135,'[1]2024'!$B:$B,0),MATCH(M$4,'[1]2024'!$2:$2,0)),0)</f>
        <v>0</v>
      </c>
      <c r="N135" s="264">
        <f>IFERROR(INDEX('[1]2024'!$A:$Q,MATCH($A$3&amp;$D135,'[1]2024'!$B:$B,0),MATCH(N$4,'[1]2024'!$2:$2,0)),0)+IFERROR(INDEX('[1]2024'!$A:$Q,MATCH($B$3&amp;$D135,'[1]2024'!$B:$B,0),MATCH(N$4,'[1]2024'!$2:$2,0)),0)++IFERROR(INDEX('[1]2024'!$A:$Q,MATCH($C$3&amp;$D135,'[1]2024'!$B:$B,0),MATCH(N$4,'[1]2024'!$2:$2,0)),0)++IFERROR(INDEX('[1]2024'!$A:$Q,MATCH($D$3&amp;$D135,'[1]2024'!$B:$B,0),MATCH(N$4,'[1]2024'!$2:$2,0)),0)</f>
        <v>0</v>
      </c>
      <c r="O135" s="264">
        <f>IFERROR(INDEX('[1]2024'!$A:$Q,MATCH($A$3&amp;$D135,'[1]2024'!$B:$B,0),MATCH(O$4,'[1]2024'!$2:$2,0)),0)+IFERROR(INDEX('[1]2024'!$A:$Q,MATCH($B$3&amp;$D135,'[1]2024'!$B:$B,0),MATCH(O$4,'[1]2024'!$2:$2,0)),0)++IFERROR(INDEX('[1]2024'!$A:$Q,MATCH($C$3&amp;$D135,'[1]2024'!$B:$B,0),MATCH(O$4,'[1]2024'!$2:$2,0)),0)++IFERROR(INDEX('[1]2024'!$A:$Q,MATCH($D$3&amp;$D135,'[1]2024'!$B:$B,0),MATCH(O$4,'[1]2024'!$2:$2,0)),0)</f>
        <v>0</v>
      </c>
      <c r="P135" s="264">
        <f>IFERROR(INDEX('[1]2024'!$A:$Q,MATCH($A$3&amp;$D135,'[1]2024'!$B:$B,0),MATCH(P$4,'[1]2024'!$2:$2,0)),0)+IFERROR(INDEX('[1]2024'!$A:$Q,MATCH($B$3&amp;$D135,'[1]2024'!$B:$B,0),MATCH(P$4,'[1]2024'!$2:$2,0)),0)++IFERROR(INDEX('[1]2024'!$A:$Q,MATCH($C$3&amp;$D135,'[1]2024'!$B:$B,0),MATCH(P$4,'[1]2024'!$2:$2,0)),0)++IFERROR(INDEX('[1]2024'!$A:$Q,MATCH($D$3&amp;$D135,'[1]2024'!$B:$B,0),MATCH(P$4,'[1]2024'!$2:$2,0)),0)</f>
        <v>0</v>
      </c>
      <c r="Q135" s="264">
        <f>IFERROR(INDEX('[1]2024'!$A:$Q,MATCH($A$3&amp;$D135,'[1]2024'!$B:$B,0),MATCH(Q$4,'[1]2024'!$2:$2,0)),0)+IFERROR(INDEX('[1]2024'!$A:$Q,MATCH($B$3&amp;$D135,'[1]2024'!$B:$B,0),MATCH(Q$4,'[1]2024'!$2:$2,0)),0)++IFERROR(INDEX('[1]2024'!$A:$Q,MATCH($C$3&amp;$D135,'[1]2024'!$B:$B,0),MATCH(Q$4,'[1]2024'!$2:$2,0)),0)++IFERROR(INDEX('[1]2024'!$A:$Q,MATCH($D$3&amp;$D135,'[1]2024'!$B:$B,0),MATCH(Q$4,'[1]2024'!$2:$2,0)),0)</f>
        <v>0</v>
      </c>
      <c r="R135" s="264">
        <f>IFERROR(INDEX('[1]2024'!$A:$Q,MATCH($A$3&amp;$D135,'[1]2024'!$B:$B,0),MATCH(R$4,'[1]2024'!$2:$2,0)),0)+IFERROR(INDEX('[1]2024'!$A:$Q,MATCH($B$3&amp;$D135,'[1]2024'!$B:$B,0),MATCH(R$4,'[1]2024'!$2:$2,0)),0)++IFERROR(INDEX('[1]2024'!$A:$Q,MATCH($C$3&amp;$D135,'[1]2024'!$B:$B,0),MATCH(R$4,'[1]2024'!$2:$2,0)),0)++IFERROR(INDEX('[1]2024'!$A:$Q,MATCH($D$3&amp;$D135,'[1]2024'!$B:$B,0),MATCH(R$4,'[1]2024'!$2:$2,0)),0)</f>
        <v>0</v>
      </c>
      <c r="S135" s="264">
        <f>IFERROR(INDEX('[1]2024'!$A:$Q,MATCH($A$3&amp;$D135,'[1]2024'!$B:$B,0),MATCH(S$4,'[1]2024'!$2:$2,0)),0)+IFERROR(INDEX('[1]2024'!$A:$Q,MATCH($B$3&amp;$D135,'[1]2024'!$B:$B,0),MATCH(S$4,'[1]2024'!$2:$2,0)),0)++IFERROR(INDEX('[1]2024'!$A:$Q,MATCH($C$3&amp;$D135,'[1]2024'!$B:$B,0),MATCH(S$4,'[1]2024'!$2:$2,0)),0)++IFERROR(INDEX('[1]2024'!$A:$Q,MATCH($D$3&amp;$D135,'[1]2024'!$B:$B,0),MATCH(S$4,'[1]2024'!$2:$2,0)),0)</f>
        <v>0</v>
      </c>
      <c r="T135" s="75">
        <v>0</v>
      </c>
      <c r="U135" s="245">
        <f t="shared" si="137"/>
        <v>0</v>
      </c>
      <c r="V135" s="246">
        <v>0</v>
      </c>
      <c r="W135" s="247">
        <v>0</v>
      </c>
      <c r="X135" s="247">
        <v>0</v>
      </c>
      <c r="Y135" s="247">
        <v>0</v>
      </c>
      <c r="Z135" s="247">
        <v>0</v>
      </c>
      <c r="AA135" s="247">
        <v>0</v>
      </c>
      <c r="AB135" s="247">
        <v>0</v>
      </c>
      <c r="AC135" s="247">
        <v>0</v>
      </c>
      <c r="AD135" s="247">
        <v>0</v>
      </c>
      <c r="AE135" s="247">
        <v>0</v>
      </c>
      <c r="AF135" s="247">
        <v>0</v>
      </c>
      <c r="AG135" s="248">
        <v>0</v>
      </c>
      <c r="AH135" s="245">
        <f t="shared" si="138"/>
        <v>0</v>
      </c>
      <c r="AI135" s="245"/>
      <c r="AJ135" s="245"/>
      <c r="AK135" s="245"/>
      <c r="AL135" s="245"/>
      <c r="AM135" s="245"/>
      <c r="AN135" s="245"/>
      <c r="AO135" s="245"/>
      <c r="AP135" s="245"/>
      <c r="AQ135" s="245"/>
      <c r="AR135" s="245"/>
      <c r="AS135" s="245"/>
      <c r="AT135" s="245"/>
      <c r="AU135" s="245">
        <f t="shared" si="60"/>
        <v>0</v>
      </c>
      <c r="AV135" s="245">
        <f t="shared" si="83"/>
        <v>0</v>
      </c>
      <c r="AW135" s="245">
        <f t="shared" si="84"/>
        <v>0</v>
      </c>
      <c r="AX135" s="245">
        <f t="shared" si="85"/>
        <v>0</v>
      </c>
      <c r="AY135" s="245">
        <f t="shared" si="139"/>
        <v>0</v>
      </c>
      <c r="AZ135" s="245">
        <f t="shared" si="140"/>
        <v>0</v>
      </c>
      <c r="BA135" s="245">
        <f t="shared" si="141"/>
        <v>0</v>
      </c>
      <c r="BB135" s="250"/>
      <c r="BC135" s="266" t="s">
        <v>24</v>
      </c>
      <c r="BD135" s="267"/>
      <c r="BE135" s="264">
        <v>0</v>
      </c>
      <c r="BF135" s="264">
        <v>0</v>
      </c>
      <c r="BG135" s="264">
        <v>0</v>
      </c>
      <c r="BH135" s="265">
        <f t="shared" si="86"/>
        <v>0</v>
      </c>
    </row>
    <row r="136" spans="1:60" outlineLevel="1" x14ac:dyDescent="0.3">
      <c r="A136" s="71" t="s">
        <v>251</v>
      </c>
      <c r="B136" s="238" t="s">
        <v>243</v>
      </c>
      <c r="C136" s="238" t="s">
        <v>31</v>
      </c>
      <c r="D136" s="239">
        <v>5116160</v>
      </c>
      <c r="E136" s="239" t="s">
        <v>244</v>
      </c>
      <c r="F136" s="277">
        <v>0</v>
      </c>
      <c r="G136" s="245">
        <f t="shared" si="136"/>
        <v>0</v>
      </c>
      <c r="H136" s="264">
        <f>IFERROR(INDEX('[1]2024'!$A:$Q,MATCH($A$3&amp;$D136,'[1]2024'!$B:$B,0),MATCH(H$4,'[1]2024'!$2:$2,0)),0)+IFERROR(INDEX('[1]2024'!$A:$Q,MATCH($B$3&amp;$D136,'[1]2024'!$B:$B,0),MATCH(H$4,'[1]2024'!$2:$2,0)),0)++IFERROR(INDEX('[1]2024'!$A:$Q,MATCH($C$3&amp;$D136,'[1]2024'!$B:$B,0),MATCH(H$4,'[1]2024'!$2:$2,0)),0)++IFERROR(INDEX('[1]2024'!$A:$Q,MATCH($D$3&amp;$D136,'[1]2024'!$B:$B,0),MATCH(H$4,'[1]2024'!$2:$2,0)),0)</f>
        <v>0</v>
      </c>
      <c r="I136" s="264">
        <f>IFERROR(INDEX('[1]2024'!$A:$Q,MATCH($A$3&amp;$D136,'[1]2024'!$B:$B,0),MATCH(I$4,'[1]2024'!$2:$2,0)),0)+IFERROR(INDEX('[1]2024'!$A:$Q,MATCH($B$3&amp;$D136,'[1]2024'!$B:$B,0),MATCH(I$4,'[1]2024'!$2:$2,0)),0)++IFERROR(INDEX('[1]2024'!$A:$Q,MATCH($C$3&amp;$D136,'[1]2024'!$B:$B,0),MATCH(I$4,'[1]2024'!$2:$2,0)),0)++IFERROR(INDEX('[1]2024'!$A:$Q,MATCH($D$3&amp;$D136,'[1]2024'!$B:$B,0),MATCH(I$4,'[1]2024'!$2:$2,0)),0)</f>
        <v>0</v>
      </c>
      <c r="J136" s="264">
        <f>IFERROR(INDEX('[1]2024'!$A:$Q,MATCH($A$3&amp;$D136,'[1]2024'!$B:$B,0),MATCH(J$4,'[1]2024'!$2:$2,0)),0)+IFERROR(INDEX('[1]2024'!$A:$Q,MATCH($B$3&amp;$D136,'[1]2024'!$B:$B,0),MATCH(J$4,'[1]2024'!$2:$2,0)),0)++IFERROR(INDEX('[1]2024'!$A:$Q,MATCH($C$3&amp;$D136,'[1]2024'!$B:$B,0),MATCH(J$4,'[1]2024'!$2:$2,0)),0)++IFERROR(INDEX('[1]2024'!$A:$Q,MATCH($D$3&amp;$D136,'[1]2024'!$B:$B,0),MATCH(J$4,'[1]2024'!$2:$2,0)),0)</f>
        <v>0</v>
      </c>
      <c r="K136" s="264">
        <f>IFERROR(INDEX('[1]2024'!$A:$Q,MATCH($A$3&amp;$D136,'[1]2024'!$B:$B,0),MATCH(K$4,'[1]2024'!$2:$2,0)),0)+IFERROR(INDEX('[1]2024'!$A:$Q,MATCH($B$3&amp;$D136,'[1]2024'!$B:$B,0),MATCH(K$4,'[1]2024'!$2:$2,0)),0)++IFERROR(INDEX('[1]2024'!$A:$Q,MATCH($C$3&amp;$D136,'[1]2024'!$B:$B,0),MATCH(K$4,'[1]2024'!$2:$2,0)),0)++IFERROR(INDEX('[1]2024'!$A:$Q,MATCH($D$3&amp;$D136,'[1]2024'!$B:$B,0),MATCH(K$4,'[1]2024'!$2:$2,0)),0)</f>
        <v>0</v>
      </c>
      <c r="L136" s="264">
        <f>IFERROR(INDEX('[1]2024'!$A:$Q,MATCH($A$3&amp;$D136,'[1]2024'!$B:$B,0),MATCH(L$4,'[1]2024'!$2:$2,0)),0)+IFERROR(INDEX('[1]2024'!$A:$Q,MATCH($B$3&amp;$D136,'[1]2024'!$B:$B,0),MATCH(L$4,'[1]2024'!$2:$2,0)),0)++IFERROR(INDEX('[1]2024'!$A:$Q,MATCH($C$3&amp;$D136,'[1]2024'!$B:$B,0),MATCH(L$4,'[1]2024'!$2:$2,0)),0)++IFERROR(INDEX('[1]2024'!$A:$Q,MATCH($D$3&amp;$D136,'[1]2024'!$B:$B,0),MATCH(L$4,'[1]2024'!$2:$2,0)),0)</f>
        <v>0</v>
      </c>
      <c r="M136" s="264">
        <f>IFERROR(INDEX('[1]2024'!$A:$Q,MATCH($A$3&amp;$D136,'[1]2024'!$B:$B,0),MATCH(M$4,'[1]2024'!$2:$2,0)),0)+IFERROR(INDEX('[1]2024'!$A:$Q,MATCH($B$3&amp;$D136,'[1]2024'!$B:$B,0),MATCH(M$4,'[1]2024'!$2:$2,0)),0)++IFERROR(INDEX('[1]2024'!$A:$Q,MATCH($C$3&amp;$D136,'[1]2024'!$B:$B,0),MATCH(M$4,'[1]2024'!$2:$2,0)),0)++IFERROR(INDEX('[1]2024'!$A:$Q,MATCH($D$3&amp;$D136,'[1]2024'!$B:$B,0),MATCH(M$4,'[1]2024'!$2:$2,0)),0)</f>
        <v>0</v>
      </c>
      <c r="N136" s="264">
        <f>IFERROR(INDEX('[1]2024'!$A:$Q,MATCH($A$3&amp;$D136,'[1]2024'!$B:$B,0),MATCH(N$4,'[1]2024'!$2:$2,0)),0)+IFERROR(INDEX('[1]2024'!$A:$Q,MATCH($B$3&amp;$D136,'[1]2024'!$B:$B,0),MATCH(N$4,'[1]2024'!$2:$2,0)),0)++IFERROR(INDEX('[1]2024'!$A:$Q,MATCH($C$3&amp;$D136,'[1]2024'!$B:$B,0),MATCH(N$4,'[1]2024'!$2:$2,0)),0)++IFERROR(INDEX('[1]2024'!$A:$Q,MATCH($D$3&amp;$D136,'[1]2024'!$B:$B,0),MATCH(N$4,'[1]2024'!$2:$2,0)),0)</f>
        <v>0</v>
      </c>
      <c r="O136" s="264">
        <f>IFERROR(INDEX('[1]2024'!$A:$Q,MATCH($A$3&amp;$D136,'[1]2024'!$B:$B,0),MATCH(O$4,'[1]2024'!$2:$2,0)),0)+IFERROR(INDEX('[1]2024'!$A:$Q,MATCH($B$3&amp;$D136,'[1]2024'!$B:$B,0),MATCH(O$4,'[1]2024'!$2:$2,0)),0)++IFERROR(INDEX('[1]2024'!$A:$Q,MATCH($C$3&amp;$D136,'[1]2024'!$B:$B,0),MATCH(O$4,'[1]2024'!$2:$2,0)),0)++IFERROR(INDEX('[1]2024'!$A:$Q,MATCH($D$3&amp;$D136,'[1]2024'!$B:$B,0),MATCH(O$4,'[1]2024'!$2:$2,0)),0)</f>
        <v>0</v>
      </c>
      <c r="P136" s="264">
        <f>IFERROR(INDEX('[1]2024'!$A:$Q,MATCH($A$3&amp;$D136,'[1]2024'!$B:$B,0),MATCH(P$4,'[1]2024'!$2:$2,0)),0)+IFERROR(INDEX('[1]2024'!$A:$Q,MATCH($B$3&amp;$D136,'[1]2024'!$B:$B,0),MATCH(P$4,'[1]2024'!$2:$2,0)),0)++IFERROR(INDEX('[1]2024'!$A:$Q,MATCH($C$3&amp;$D136,'[1]2024'!$B:$B,0),MATCH(P$4,'[1]2024'!$2:$2,0)),0)++IFERROR(INDEX('[1]2024'!$A:$Q,MATCH($D$3&amp;$D136,'[1]2024'!$B:$B,0),MATCH(P$4,'[1]2024'!$2:$2,0)),0)</f>
        <v>0</v>
      </c>
      <c r="Q136" s="264">
        <f>IFERROR(INDEX('[1]2024'!$A:$Q,MATCH($A$3&amp;$D136,'[1]2024'!$B:$B,0),MATCH(Q$4,'[1]2024'!$2:$2,0)),0)+IFERROR(INDEX('[1]2024'!$A:$Q,MATCH($B$3&amp;$D136,'[1]2024'!$B:$B,0),MATCH(Q$4,'[1]2024'!$2:$2,0)),0)++IFERROR(INDEX('[1]2024'!$A:$Q,MATCH($C$3&amp;$D136,'[1]2024'!$B:$B,0),MATCH(Q$4,'[1]2024'!$2:$2,0)),0)++IFERROR(INDEX('[1]2024'!$A:$Q,MATCH($D$3&amp;$D136,'[1]2024'!$B:$B,0),MATCH(Q$4,'[1]2024'!$2:$2,0)),0)</f>
        <v>0</v>
      </c>
      <c r="R136" s="264">
        <f>IFERROR(INDEX('[1]2024'!$A:$Q,MATCH($A$3&amp;$D136,'[1]2024'!$B:$B,0),MATCH(R$4,'[1]2024'!$2:$2,0)),0)+IFERROR(INDEX('[1]2024'!$A:$Q,MATCH($B$3&amp;$D136,'[1]2024'!$B:$B,0),MATCH(R$4,'[1]2024'!$2:$2,0)),0)++IFERROR(INDEX('[1]2024'!$A:$Q,MATCH($C$3&amp;$D136,'[1]2024'!$B:$B,0),MATCH(R$4,'[1]2024'!$2:$2,0)),0)++IFERROR(INDEX('[1]2024'!$A:$Q,MATCH($D$3&amp;$D136,'[1]2024'!$B:$B,0),MATCH(R$4,'[1]2024'!$2:$2,0)),0)</f>
        <v>0</v>
      </c>
      <c r="S136" s="264">
        <f>IFERROR(INDEX('[1]2024'!$A:$Q,MATCH($A$3&amp;$D136,'[1]2024'!$B:$B,0),MATCH(S$4,'[1]2024'!$2:$2,0)),0)+IFERROR(INDEX('[1]2024'!$A:$Q,MATCH($B$3&amp;$D136,'[1]2024'!$B:$B,0),MATCH(S$4,'[1]2024'!$2:$2,0)),0)++IFERROR(INDEX('[1]2024'!$A:$Q,MATCH($C$3&amp;$D136,'[1]2024'!$B:$B,0),MATCH(S$4,'[1]2024'!$2:$2,0)),0)++IFERROR(INDEX('[1]2024'!$A:$Q,MATCH($D$3&amp;$D136,'[1]2024'!$B:$B,0),MATCH(S$4,'[1]2024'!$2:$2,0)),0)</f>
        <v>0</v>
      </c>
      <c r="T136" s="75">
        <v>0</v>
      </c>
      <c r="U136" s="245">
        <f t="shared" si="137"/>
        <v>0</v>
      </c>
      <c r="V136" s="246">
        <v>0</v>
      </c>
      <c r="W136" s="247">
        <v>0</v>
      </c>
      <c r="X136" s="247">
        <v>0</v>
      </c>
      <c r="Y136" s="247">
        <v>0</v>
      </c>
      <c r="Z136" s="247">
        <v>0</v>
      </c>
      <c r="AA136" s="247">
        <v>0</v>
      </c>
      <c r="AB136" s="247">
        <v>0</v>
      </c>
      <c r="AC136" s="247">
        <v>0</v>
      </c>
      <c r="AD136" s="247">
        <v>0</v>
      </c>
      <c r="AE136" s="247">
        <v>0</v>
      </c>
      <c r="AF136" s="247">
        <v>0</v>
      </c>
      <c r="AG136" s="248">
        <v>0</v>
      </c>
      <c r="AH136" s="245">
        <f t="shared" si="138"/>
        <v>0</v>
      </c>
      <c r="AI136" s="245"/>
      <c r="AJ136" s="245"/>
      <c r="AK136" s="245"/>
      <c r="AL136" s="245"/>
      <c r="AM136" s="245"/>
      <c r="AN136" s="245"/>
      <c r="AO136" s="245"/>
      <c r="AP136" s="245"/>
      <c r="AQ136" s="245"/>
      <c r="AR136" s="245"/>
      <c r="AS136" s="245"/>
      <c r="AT136" s="245"/>
      <c r="AU136" s="245">
        <f t="shared" si="60"/>
        <v>0</v>
      </c>
      <c r="AV136" s="245">
        <f t="shared" si="83"/>
        <v>0</v>
      </c>
      <c r="AW136" s="245">
        <f t="shared" si="84"/>
        <v>0</v>
      </c>
      <c r="AX136" s="245">
        <f t="shared" si="85"/>
        <v>0</v>
      </c>
      <c r="AY136" s="245">
        <f t="shared" si="139"/>
        <v>0</v>
      </c>
      <c r="AZ136" s="245">
        <f t="shared" si="140"/>
        <v>0</v>
      </c>
      <c r="BA136" s="245">
        <f t="shared" si="141"/>
        <v>0</v>
      </c>
      <c r="BB136" s="250"/>
      <c r="BC136" s="251" t="s">
        <v>24</v>
      </c>
      <c r="BD136" s="261"/>
      <c r="BE136" s="264">
        <v>0</v>
      </c>
      <c r="BF136" s="264">
        <v>0</v>
      </c>
      <c r="BG136" s="264">
        <v>0</v>
      </c>
      <c r="BH136" s="265">
        <f t="shared" si="86"/>
        <v>0</v>
      </c>
    </row>
    <row r="137" spans="1:60" outlineLevel="1" x14ac:dyDescent="0.3">
      <c r="A137" s="71" t="s">
        <v>252</v>
      </c>
      <c r="B137" s="238" t="s">
        <v>243</v>
      </c>
      <c r="C137" s="238" t="s">
        <v>31</v>
      </c>
      <c r="D137" s="239">
        <v>5116111</v>
      </c>
      <c r="E137" s="239" t="s">
        <v>244</v>
      </c>
      <c r="F137" s="277">
        <v>0</v>
      </c>
      <c r="G137" s="245">
        <f t="shared" si="136"/>
        <v>0</v>
      </c>
      <c r="H137" s="264">
        <f>IFERROR(INDEX('[1]2024'!$A:$Q,MATCH($A$3&amp;$D137,'[1]2024'!$B:$B,0),MATCH(H$4,'[1]2024'!$2:$2,0)),0)+IFERROR(INDEX('[1]2024'!$A:$Q,MATCH($B$3&amp;$D137,'[1]2024'!$B:$B,0),MATCH(H$4,'[1]2024'!$2:$2,0)),0)++IFERROR(INDEX('[1]2024'!$A:$Q,MATCH($C$3&amp;$D137,'[1]2024'!$B:$B,0),MATCH(H$4,'[1]2024'!$2:$2,0)),0)++IFERROR(INDEX('[1]2024'!$A:$Q,MATCH($D$3&amp;$D137,'[1]2024'!$B:$B,0),MATCH(H$4,'[1]2024'!$2:$2,0)),0)</f>
        <v>0</v>
      </c>
      <c r="I137" s="264">
        <f>IFERROR(INDEX('[1]2024'!$A:$Q,MATCH($A$3&amp;$D137,'[1]2024'!$B:$B,0),MATCH(I$4,'[1]2024'!$2:$2,0)),0)+IFERROR(INDEX('[1]2024'!$A:$Q,MATCH($B$3&amp;$D137,'[1]2024'!$B:$B,0),MATCH(I$4,'[1]2024'!$2:$2,0)),0)++IFERROR(INDEX('[1]2024'!$A:$Q,MATCH($C$3&amp;$D137,'[1]2024'!$B:$B,0),MATCH(I$4,'[1]2024'!$2:$2,0)),0)++IFERROR(INDEX('[1]2024'!$A:$Q,MATCH($D$3&amp;$D137,'[1]2024'!$B:$B,0),MATCH(I$4,'[1]2024'!$2:$2,0)),0)</f>
        <v>0</v>
      </c>
      <c r="J137" s="264">
        <f>IFERROR(INDEX('[1]2024'!$A:$Q,MATCH($A$3&amp;$D137,'[1]2024'!$B:$B,0),MATCH(J$4,'[1]2024'!$2:$2,0)),0)+IFERROR(INDEX('[1]2024'!$A:$Q,MATCH($B$3&amp;$D137,'[1]2024'!$B:$B,0),MATCH(J$4,'[1]2024'!$2:$2,0)),0)++IFERROR(INDEX('[1]2024'!$A:$Q,MATCH($C$3&amp;$D137,'[1]2024'!$B:$B,0),MATCH(J$4,'[1]2024'!$2:$2,0)),0)++IFERROR(INDEX('[1]2024'!$A:$Q,MATCH($D$3&amp;$D137,'[1]2024'!$B:$B,0),MATCH(J$4,'[1]2024'!$2:$2,0)),0)</f>
        <v>0</v>
      </c>
      <c r="K137" s="264">
        <f>IFERROR(INDEX('[1]2024'!$A:$Q,MATCH($A$3&amp;$D137,'[1]2024'!$B:$B,0),MATCH(K$4,'[1]2024'!$2:$2,0)),0)+IFERROR(INDEX('[1]2024'!$A:$Q,MATCH($B$3&amp;$D137,'[1]2024'!$B:$B,0),MATCH(K$4,'[1]2024'!$2:$2,0)),0)++IFERROR(INDEX('[1]2024'!$A:$Q,MATCH($C$3&amp;$D137,'[1]2024'!$B:$B,0),MATCH(K$4,'[1]2024'!$2:$2,0)),0)++IFERROR(INDEX('[1]2024'!$A:$Q,MATCH($D$3&amp;$D137,'[1]2024'!$B:$B,0),MATCH(K$4,'[1]2024'!$2:$2,0)),0)</f>
        <v>0</v>
      </c>
      <c r="L137" s="264">
        <f>IFERROR(INDEX('[1]2024'!$A:$Q,MATCH($A$3&amp;$D137,'[1]2024'!$B:$B,0),MATCH(L$4,'[1]2024'!$2:$2,0)),0)+IFERROR(INDEX('[1]2024'!$A:$Q,MATCH($B$3&amp;$D137,'[1]2024'!$B:$B,0),MATCH(L$4,'[1]2024'!$2:$2,0)),0)++IFERROR(INDEX('[1]2024'!$A:$Q,MATCH($C$3&amp;$D137,'[1]2024'!$B:$B,0),MATCH(L$4,'[1]2024'!$2:$2,0)),0)++IFERROR(INDEX('[1]2024'!$A:$Q,MATCH($D$3&amp;$D137,'[1]2024'!$B:$B,0),MATCH(L$4,'[1]2024'!$2:$2,0)),0)</f>
        <v>0</v>
      </c>
      <c r="M137" s="264">
        <f>IFERROR(INDEX('[1]2024'!$A:$Q,MATCH($A$3&amp;$D137,'[1]2024'!$B:$B,0),MATCH(M$4,'[1]2024'!$2:$2,0)),0)+IFERROR(INDEX('[1]2024'!$A:$Q,MATCH($B$3&amp;$D137,'[1]2024'!$B:$B,0),MATCH(M$4,'[1]2024'!$2:$2,0)),0)++IFERROR(INDEX('[1]2024'!$A:$Q,MATCH($C$3&amp;$D137,'[1]2024'!$B:$B,0),MATCH(M$4,'[1]2024'!$2:$2,0)),0)++IFERROR(INDEX('[1]2024'!$A:$Q,MATCH($D$3&amp;$D137,'[1]2024'!$B:$B,0),MATCH(M$4,'[1]2024'!$2:$2,0)),0)</f>
        <v>0</v>
      </c>
      <c r="N137" s="264">
        <f>IFERROR(INDEX('[1]2024'!$A:$Q,MATCH($A$3&amp;$D137,'[1]2024'!$B:$B,0),MATCH(N$4,'[1]2024'!$2:$2,0)),0)+IFERROR(INDEX('[1]2024'!$A:$Q,MATCH($B$3&amp;$D137,'[1]2024'!$B:$B,0),MATCH(N$4,'[1]2024'!$2:$2,0)),0)++IFERROR(INDEX('[1]2024'!$A:$Q,MATCH($C$3&amp;$D137,'[1]2024'!$B:$B,0),MATCH(N$4,'[1]2024'!$2:$2,0)),0)++IFERROR(INDEX('[1]2024'!$A:$Q,MATCH($D$3&amp;$D137,'[1]2024'!$B:$B,0),MATCH(N$4,'[1]2024'!$2:$2,0)),0)</f>
        <v>0</v>
      </c>
      <c r="O137" s="264">
        <f>IFERROR(INDEX('[1]2024'!$A:$Q,MATCH($A$3&amp;$D137,'[1]2024'!$B:$B,0),MATCH(O$4,'[1]2024'!$2:$2,0)),0)+IFERROR(INDEX('[1]2024'!$A:$Q,MATCH($B$3&amp;$D137,'[1]2024'!$B:$B,0),MATCH(O$4,'[1]2024'!$2:$2,0)),0)++IFERROR(INDEX('[1]2024'!$A:$Q,MATCH($C$3&amp;$D137,'[1]2024'!$B:$B,0),MATCH(O$4,'[1]2024'!$2:$2,0)),0)++IFERROR(INDEX('[1]2024'!$A:$Q,MATCH($D$3&amp;$D137,'[1]2024'!$B:$B,0),MATCH(O$4,'[1]2024'!$2:$2,0)),0)</f>
        <v>0</v>
      </c>
      <c r="P137" s="264">
        <f>IFERROR(INDEX('[1]2024'!$A:$Q,MATCH($A$3&amp;$D137,'[1]2024'!$B:$B,0),MATCH(P$4,'[1]2024'!$2:$2,0)),0)+IFERROR(INDEX('[1]2024'!$A:$Q,MATCH($B$3&amp;$D137,'[1]2024'!$B:$B,0),MATCH(P$4,'[1]2024'!$2:$2,0)),0)++IFERROR(INDEX('[1]2024'!$A:$Q,MATCH($C$3&amp;$D137,'[1]2024'!$B:$B,0),MATCH(P$4,'[1]2024'!$2:$2,0)),0)++IFERROR(INDEX('[1]2024'!$A:$Q,MATCH($D$3&amp;$D137,'[1]2024'!$B:$B,0),MATCH(P$4,'[1]2024'!$2:$2,0)),0)</f>
        <v>0</v>
      </c>
      <c r="Q137" s="264">
        <f>IFERROR(INDEX('[1]2024'!$A:$Q,MATCH($A$3&amp;$D137,'[1]2024'!$B:$B,0),MATCH(Q$4,'[1]2024'!$2:$2,0)),0)+IFERROR(INDEX('[1]2024'!$A:$Q,MATCH($B$3&amp;$D137,'[1]2024'!$B:$B,0),MATCH(Q$4,'[1]2024'!$2:$2,0)),0)++IFERROR(INDEX('[1]2024'!$A:$Q,MATCH($C$3&amp;$D137,'[1]2024'!$B:$B,0),MATCH(Q$4,'[1]2024'!$2:$2,0)),0)++IFERROR(INDEX('[1]2024'!$A:$Q,MATCH($D$3&amp;$D137,'[1]2024'!$B:$B,0),MATCH(Q$4,'[1]2024'!$2:$2,0)),0)</f>
        <v>0</v>
      </c>
      <c r="R137" s="264">
        <f>IFERROR(INDEX('[1]2024'!$A:$Q,MATCH($A$3&amp;$D137,'[1]2024'!$B:$B,0),MATCH(R$4,'[1]2024'!$2:$2,0)),0)+IFERROR(INDEX('[1]2024'!$A:$Q,MATCH($B$3&amp;$D137,'[1]2024'!$B:$B,0),MATCH(R$4,'[1]2024'!$2:$2,0)),0)++IFERROR(INDEX('[1]2024'!$A:$Q,MATCH($C$3&amp;$D137,'[1]2024'!$B:$B,0),MATCH(R$4,'[1]2024'!$2:$2,0)),0)++IFERROR(INDEX('[1]2024'!$A:$Q,MATCH($D$3&amp;$D137,'[1]2024'!$B:$B,0),MATCH(R$4,'[1]2024'!$2:$2,0)),0)</f>
        <v>0</v>
      </c>
      <c r="S137" s="264">
        <f>IFERROR(INDEX('[1]2024'!$A:$Q,MATCH($A$3&amp;$D137,'[1]2024'!$B:$B,0),MATCH(S$4,'[1]2024'!$2:$2,0)),0)+IFERROR(INDEX('[1]2024'!$A:$Q,MATCH($B$3&amp;$D137,'[1]2024'!$B:$B,0),MATCH(S$4,'[1]2024'!$2:$2,0)),0)++IFERROR(INDEX('[1]2024'!$A:$Q,MATCH($C$3&amp;$D137,'[1]2024'!$B:$B,0),MATCH(S$4,'[1]2024'!$2:$2,0)),0)++IFERROR(INDEX('[1]2024'!$A:$Q,MATCH($D$3&amp;$D137,'[1]2024'!$B:$B,0),MATCH(S$4,'[1]2024'!$2:$2,0)),0)</f>
        <v>0</v>
      </c>
      <c r="T137" s="75">
        <v>0</v>
      </c>
      <c r="U137" s="245">
        <f t="shared" si="137"/>
        <v>0</v>
      </c>
      <c r="V137" s="246">
        <v>0</v>
      </c>
      <c r="W137" s="247">
        <v>0</v>
      </c>
      <c r="X137" s="247">
        <v>0</v>
      </c>
      <c r="Y137" s="247">
        <v>0</v>
      </c>
      <c r="Z137" s="247">
        <v>0</v>
      </c>
      <c r="AA137" s="247">
        <v>0</v>
      </c>
      <c r="AB137" s="247">
        <v>0</v>
      </c>
      <c r="AC137" s="247">
        <v>0</v>
      </c>
      <c r="AD137" s="247">
        <v>0</v>
      </c>
      <c r="AE137" s="247">
        <v>0</v>
      </c>
      <c r="AF137" s="247">
        <v>0</v>
      </c>
      <c r="AG137" s="248">
        <v>0</v>
      </c>
      <c r="AH137" s="245">
        <f t="shared" si="138"/>
        <v>0</v>
      </c>
      <c r="AI137" s="245"/>
      <c r="AJ137" s="245"/>
      <c r="AK137" s="245"/>
      <c r="AL137" s="245"/>
      <c r="AM137" s="245"/>
      <c r="AN137" s="245"/>
      <c r="AO137" s="245"/>
      <c r="AP137" s="245"/>
      <c r="AQ137" s="245"/>
      <c r="AR137" s="245"/>
      <c r="AS137" s="245"/>
      <c r="AT137" s="245"/>
      <c r="AU137" s="245">
        <f t="shared" si="60"/>
        <v>0</v>
      </c>
      <c r="AV137" s="245">
        <f t="shared" si="83"/>
        <v>0</v>
      </c>
      <c r="AW137" s="245">
        <f t="shared" si="84"/>
        <v>0</v>
      </c>
      <c r="AX137" s="245">
        <f t="shared" si="85"/>
        <v>0</v>
      </c>
      <c r="AY137" s="245">
        <f t="shared" si="139"/>
        <v>0</v>
      </c>
      <c r="AZ137" s="245">
        <f t="shared" si="140"/>
        <v>0</v>
      </c>
      <c r="BA137" s="245">
        <f t="shared" si="141"/>
        <v>0</v>
      </c>
      <c r="BB137" s="250"/>
      <c r="BC137" s="251" t="s">
        <v>24</v>
      </c>
      <c r="BD137" s="261"/>
      <c r="BE137" s="264">
        <v>0</v>
      </c>
      <c r="BF137" s="264">
        <v>0</v>
      </c>
      <c r="BG137" s="264">
        <v>0</v>
      </c>
      <c r="BH137" s="265">
        <f t="shared" si="86"/>
        <v>0</v>
      </c>
    </row>
    <row r="138" spans="1:60" x14ac:dyDescent="0.3">
      <c r="A138" s="57" t="s">
        <v>253</v>
      </c>
      <c r="B138" s="256" t="s">
        <v>21</v>
      </c>
      <c r="C138" s="256"/>
      <c r="D138" s="257"/>
      <c r="E138" s="257"/>
      <c r="F138" s="272">
        <v>0</v>
      </c>
      <c r="G138" s="258">
        <f t="shared" ref="G138:S138" si="142">G139</f>
        <v>0</v>
      </c>
      <c r="H138" s="259">
        <f t="shared" si="142"/>
        <v>0</v>
      </c>
      <c r="I138" s="260">
        <f t="shared" si="142"/>
        <v>0</v>
      </c>
      <c r="J138" s="260">
        <f t="shared" si="142"/>
        <v>0</v>
      </c>
      <c r="K138" s="260">
        <f t="shared" si="142"/>
        <v>0</v>
      </c>
      <c r="L138" s="260">
        <f t="shared" si="142"/>
        <v>0</v>
      </c>
      <c r="M138" s="260">
        <f t="shared" si="142"/>
        <v>0</v>
      </c>
      <c r="N138" s="260">
        <f t="shared" si="142"/>
        <v>0</v>
      </c>
      <c r="O138" s="260">
        <f t="shared" si="142"/>
        <v>0</v>
      </c>
      <c r="P138" s="260">
        <f t="shared" si="142"/>
        <v>0</v>
      </c>
      <c r="Q138" s="260">
        <f t="shared" si="142"/>
        <v>0</v>
      </c>
      <c r="R138" s="260">
        <f t="shared" si="142"/>
        <v>0</v>
      </c>
      <c r="S138" s="260">
        <f t="shared" si="142"/>
        <v>0</v>
      </c>
      <c r="T138" s="64">
        <v>0</v>
      </c>
      <c r="U138" s="258">
        <f t="shared" ref="U138:Z138" si="143">U139</f>
        <v>0</v>
      </c>
      <c r="V138" s="262">
        <f t="shared" si="143"/>
        <v>0</v>
      </c>
      <c r="W138" s="273">
        <f t="shared" si="143"/>
        <v>0</v>
      </c>
      <c r="X138" s="273">
        <f t="shared" si="143"/>
        <v>0</v>
      </c>
      <c r="Y138" s="273">
        <f t="shared" si="143"/>
        <v>0</v>
      </c>
      <c r="Z138" s="273">
        <f t="shared" si="143"/>
        <v>0</v>
      </c>
      <c r="AA138" s="273">
        <v>0</v>
      </c>
      <c r="AB138" s="273">
        <v>0</v>
      </c>
      <c r="AC138" s="273">
        <v>0</v>
      </c>
      <c r="AD138" s="273">
        <v>0</v>
      </c>
      <c r="AE138" s="273">
        <v>0</v>
      </c>
      <c r="AF138" s="273">
        <v>0</v>
      </c>
      <c r="AG138" s="274">
        <v>0</v>
      </c>
      <c r="AH138" s="258">
        <f t="shared" ref="AH138:AT138" si="144">AH139</f>
        <v>0</v>
      </c>
      <c r="AI138" s="258">
        <f t="shared" si="144"/>
        <v>0</v>
      </c>
      <c r="AJ138" s="258">
        <f t="shared" si="144"/>
        <v>0</v>
      </c>
      <c r="AK138" s="258">
        <f t="shared" si="144"/>
        <v>0</v>
      </c>
      <c r="AL138" s="258">
        <f t="shared" si="144"/>
        <v>0</v>
      </c>
      <c r="AM138" s="258">
        <f t="shared" si="144"/>
        <v>0</v>
      </c>
      <c r="AN138" s="258">
        <f t="shared" si="144"/>
        <v>0</v>
      </c>
      <c r="AO138" s="258">
        <f t="shared" si="144"/>
        <v>0</v>
      </c>
      <c r="AP138" s="258">
        <f t="shared" si="144"/>
        <v>0</v>
      </c>
      <c r="AQ138" s="258">
        <f t="shared" si="144"/>
        <v>0</v>
      </c>
      <c r="AR138" s="258">
        <f t="shared" si="144"/>
        <v>0</v>
      </c>
      <c r="AS138" s="258">
        <f t="shared" si="144"/>
        <v>0</v>
      </c>
      <c r="AT138" s="258">
        <f t="shared" si="144"/>
        <v>0</v>
      </c>
      <c r="AU138" s="258">
        <f t="shared" ref="AU138:AU176" si="145">SUM(AI138:AK138)</f>
        <v>0</v>
      </c>
      <c r="AV138" s="258">
        <f t="shared" si="83"/>
        <v>0</v>
      </c>
      <c r="AW138" s="258">
        <f t="shared" si="84"/>
        <v>0</v>
      </c>
      <c r="AX138" s="258">
        <f t="shared" si="85"/>
        <v>0</v>
      </c>
      <c r="AY138" s="258">
        <f>AY139</f>
        <v>0</v>
      </c>
      <c r="AZ138" s="258">
        <f t="shared" ref="AZ138:BA138" si="146">AZ139</f>
        <v>0</v>
      </c>
      <c r="BA138" s="258">
        <f t="shared" si="146"/>
        <v>0</v>
      </c>
      <c r="BB138" s="250"/>
      <c r="BC138" s="275"/>
      <c r="BD138" s="276"/>
      <c r="BE138" s="262">
        <f>BE139</f>
        <v>0</v>
      </c>
      <c r="BF138" s="262">
        <f>BF139</f>
        <v>0</v>
      </c>
      <c r="BG138" s="262">
        <v>0</v>
      </c>
      <c r="BH138" s="263">
        <f t="shared" si="86"/>
        <v>0</v>
      </c>
    </row>
    <row r="139" spans="1:60" outlineLevel="1" x14ac:dyDescent="0.3">
      <c r="A139" s="71" t="s">
        <v>254</v>
      </c>
      <c r="B139" s="238" t="s">
        <v>255</v>
      </c>
      <c r="C139" s="238" t="s">
        <v>31</v>
      </c>
      <c r="D139" s="239">
        <v>5117110</v>
      </c>
      <c r="E139" s="239" t="s">
        <v>256</v>
      </c>
      <c r="F139" s="277">
        <v>0</v>
      </c>
      <c r="G139" s="245">
        <f>SUM(H139:S139)</f>
        <v>0</v>
      </c>
      <c r="H139" s="264">
        <f>IFERROR(INDEX('[1]2024'!$A:$Q,MATCH($A$3&amp;$D139,'[1]2024'!$B:$B,0),MATCH(H$4,'[1]2024'!$2:$2,0)),0)+IFERROR(INDEX('[1]2024'!$A:$Q,MATCH($B$3&amp;$D139,'[1]2024'!$B:$B,0),MATCH(H$4,'[1]2024'!$2:$2,0)),0)++IFERROR(INDEX('[1]2024'!$A:$Q,MATCH($C$3&amp;$D139,'[1]2024'!$B:$B,0),MATCH(H$4,'[1]2024'!$2:$2,0)),0)++IFERROR(INDEX('[1]2024'!$A:$Q,MATCH($D$3&amp;$D139,'[1]2024'!$B:$B,0),MATCH(H$4,'[1]2024'!$2:$2,0)),0)</f>
        <v>0</v>
      </c>
      <c r="I139" s="264">
        <f>IFERROR(INDEX('[1]2024'!$A:$Q,MATCH($A$3&amp;$D139,'[1]2024'!$B:$B,0),MATCH(I$4,'[1]2024'!$2:$2,0)),0)+IFERROR(INDEX('[1]2024'!$A:$Q,MATCH($B$3&amp;$D139,'[1]2024'!$B:$B,0),MATCH(I$4,'[1]2024'!$2:$2,0)),0)++IFERROR(INDEX('[1]2024'!$A:$Q,MATCH($C$3&amp;$D139,'[1]2024'!$B:$B,0),MATCH(I$4,'[1]2024'!$2:$2,0)),0)++IFERROR(INDEX('[1]2024'!$A:$Q,MATCH($D$3&amp;$D139,'[1]2024'!$B:$B,0),MATCH(I$4,'[1]2024'!$2:$2,0)),0)</f>
        <v>0</v>
      </c>
      <c r="J139" s="264">
        <f>IFERROR(INDEX('[1]2024'!$A:$Q,MATCH($A$3&amp;$D139,'[1]2024'!$B:$B,0),MATCH(J$4,'[1]2024'!$2:$2,0)),0)+IFERROR(INDEX('[1]2024'!$A:$Q,MATCH($B$3&amp;$D139,'[1]2024'!$B:$B,0),MATCH(J$4,'[1]2024'!$2:$2,0)),0)++IFERROR(INDEX('[1]2024'!$A:$Q,MATCH($C$3&amp;$D139,'[1]2024'!$B:$B,0),MATCH(J$4,'[1]2024'!$2:$2,0)),0)++IFERROR(INDEX('[1]2024'!$A:$Q,MATCH($D$3&amp;$D139,'[1]2024'!$B:$B,0),MATCH(J$4,'[1]2024'!$2:$2,0)),0)</f>
        <v>0</v>
      </c>
      <c r="K139" s="264">
        <f>IFERROR(INDEX('[1]2024'!$A:$Q,MATCH($A$3&amp;$D139,'[1]2024'!$B:$B,0),MATCH(K$4,'[1]2024'!$2:$2,0)),0)+IFERROR(INDEX('[1]2024'!$A:$Q,MATCH($B$3&amp;$D139,'[1]2024'!$B:$B,0),MATCH(K$4,'[1]2024'!$2:$2,0)),0)++IFERROR(INDEX('[1]2024'!$A:$Q,MATCH($C$3&amp;$D139,'[1]2024'!$B:$B,0),MATCH(K$4,'[1]2024'!$2:$2,0)),0)++IFERROR(INDEX('[1]2024'!$A:$Q,MATCH($D$3&amp;$D139,'[1]2024'!$B:$B,0),MATCH(K$4,'[1]2024'!$2:$2,0)),0)</f>
        <v>0</v>
      </c>
      <c r="L139" s="264">
        <f>IFERROR(INDEX('[1]2024'!$A:$Q,MATCH($A$3&amp;$D139,'[1]2024'!$B:$B,0),MATCH(L$4,'[1]2024'!$2:$2,0)),0)+IFERROR(INDEX('[1]2024'!$A:$Q,MATCH($B$3&amp;$D139,'[1]2024'!$B:$B,0),MATCH(L$4,'[1]2024'!$2:$2,0)),0)++IFERROR(INDEX('[1]2024'!$A:$Q,MATCH($C$3&amp;$D139,'[1]2024'!$B:$B,0),MATCH(L$4,'[1]2024'!$2:$2,0)),0)++IFERROR(INDEX('[1]2024'!$A:$Q,MATCH($D$3&amp;$D139,'[1]2024'!$B:$B,0),MATCH(L$4,'[1]2024'!$2:$2,0)),0)</f>
        <v>0</v>
      </c>
      <c r="M139" s="264">
        <f>IFERROR(INDEX('[1]2024'!$A:$Q,MATCH($A$3&amp;$D139,'[1]2024'!$B:$B,0),MATCH(M$4,'[1]2024'!$2:$2,0)),0)+IFERROR(INDEX('[1]2024'!$A:$Q,MATCH($B$3&amp;$D139,'[1]2024'!$B:$B,0),MATCH(M$4,'[1]2024'!$2:$2,0)),0)++IFERROR(INDEX('[1]2024'!$A:$Q,MATCH($C$3&amp;$D139,'[1]2024'!$B:$B,0),MATCH(M$4,'[1]2024'!$2:$2,0)),0)++IFERROR(INDEX('[1]2024'!$A:$Q,MATCH($D$3&amp;$D139,'[1]2024'!$B:$B,0),MATCH(M$4,'[1]2024'!$2:$2,0)),0)</f>
        <v>0</v>
      </c>
      <c r="N139" s="264">
        <f>IFERROR(INDEX('[1]2024'!$A:$Q,MATCH($A$3&amp;$D139,'[1]2024'!$B:$B,0),MATCH(N$4,'[1]2024'!$2:$2,0)),0)+IFERROR(INDEX('[1]2024'!$A:$Q,MATCH($B$3&amp;$D139,'[1]2024'!$B:$B,0),MATCH(N$4,'[1]2024'!$2:$2,0)),0)++IFERROR(INDEX('[1]2024'!$A:$Q,MATCH($C$3&amp;$D139,'[1]2024'!$B:$B,0),MATCH(N$4,'[1]2024'!$2:$2,0)),0)++IFERROR(INDEX('[1]2024'!$A:$Q,MATCH($D$3&amp;$D139,'[1]2024'!$B:$B,0),MATCH(N$4,'[1]2024'!$2:$2,0)),0)</f>
        <v>0</v>
      </c>
      <c r="O139" s="264">
        <f>IFERROR(INDEX('[1]2024'!$A:$Q,MATCH($A$3&amp;$D139,'[1]2024'!$B:$B,0),MATCH(O$4,'[1]2024'!$2:$2,0)),0)+IFERROR(INDEX('[1]2024'!$A:$Q,MATCH($B$3&amp;$D139,'[1]2024'!$B:$B,0),MATCH(O$4,'[1]2024'!$2:$2,0)),0)++IFERROR(INDEX('[1]2024'!$A:$Q,MATCH($C$3&amp;$D139,'[1]2024'!$B:$B,0),MATCH(O$4,'[1]2024'!$2:$2,0)),0)++IFERROR(INDEX('[1]2024'!$A:$Q,MATCH($D$3&amp;$D139,'[1]2024'!$B:$B,0),MATCH(O$4,'[1]2024'!$2:$2,0)),0)</f>
        <v>0</v>
      </c>
      <c r="P139" s="264">
        <f>IFERROR(INDEX('[1]2024'!$A:$Q,MATCH($A$3&amp;$D139,'[1]2024'!$B:$B,0),MATCH(P$4,'[1]2024'!$2:$2,0)),0)+IFERROR(INDEX('[1]2024'!$A:$Q,MATCH($B$3&amp;$D139,'[1]2024'!$B:$B,0),MATCH(P$4,'[1]2024'!$2:$2,0)),0)++IFERROR(INDEX('[1]2024'!$A:$Q,MATCH($C$3&amp;$D139,'[1]2024'!$B:$B,0),MATCH(P$4,'[1]2024'!$2:$2,0)),0)++IFERROR(INDEX('[1]2024'!$A:$Q,MATCH($D$3&amp;$D139,'[1]2024'!$B:$B,0),MATCH(P$4,'[1]2024'!$2:$2,0)),0)</f>
        <v>0</v>
      </c>
      <c r="Q139" s="264">
        <f>IFERROR(INDEX('[1]2024'!$A:$Q,MATCH($A$3&amp;$D139,'[1]2024'!$B:$B,0),MATCH(Q$4,'[1]2024'!$2:$2,0)),0)+IFERROR(INDEX('[1]2024'!$A:$Q,MATCH($B$3&amp;$D139,'[1]2024'!$B:$B,0),MATCH(Q$4,'[1]2024'!$2:$2,0)),0)++IFERROR(INDEX('[1]2024'!$A:$Q,MATCH($C$3&amp;$D139,'[1]2024'!$B:$B,0),MATCH(Q$4,'[1]2024'!$2:$2,0)),0)++IFERROR(INDEX('[1]2024'!$A:$Q,MATCH($D$3&amp;$D139,'[1]2024'!$B:$B,0),MATCH(Q$4,'[1]2024'!$2:$2,0)),0)</f>
        <v>0</v>
      </c>
      <c r="R139" s="264">
        <f>IFERROR(INDEX('[1]2024'!$A:$Q,MATCH($A$3&amp;$D139,'[1]2024'!$B:$B,0),MATCH(R$4,'[1]2024'!$2:$2,0)),0)+IFERROR(INDEX('[1]2024'!$A:$Q,MATCH($B$3&amp;$D139,'[1]2024'!$B:$B,0),MATCH(R$4,'[1]2024'!$2:$2,0)),0)++IFERROR(INDEX('[1]2024'!$A:$Q,MATCH($C$3&amp;$D139,'[1]2024'!$B:$B,0),MATCH(R$4,'[1]2024'!$2:$2,0)),0)++IFERROR(INDEX('[1]2024'!$A:$Q,MATCH($D$3&amp;$D139,'[1]2024'!$B:$B,0),MATCH(R$4,'[1]2024'!$2:$2,0)),0)</f>
        <v>0</v>
      </c>
      <c r="S139" s="264">
        <f>IFERROR(INDEX('[1]2024'!$A:$Q,MATCH($A$3&amp;$D139,'[1]2024'!$B:$B,0),MATCH(S$4,'[1]2024'!$2:$2,0)),0)+IFERROR(INDEX('[1]2024'!$A:$Q,MATCH($B$3&amp;$D139,'[1]2024'!$B:$B,0),MATCH(S$4,'[1]2024'!$2:$2,0)),0)++IFERROR(INDEX('[1]2024'!$A:$Q,MATCH($C$3&amp;$D139,'[1]2024'!$B:$B,0),MATCH(S$4,'[1]2024'!$2:$2,0)),0)++IFERROR(INDEX('[1]2024'!$A:$Q,MATCH($D$3&amp;$D139,'[1]2024'!$B:$B,0),MATCH(S$4,'[1]2024'!$2:$2,0)),0)</f>
        <v>0</v>
      </c>
      <c r="T139" s="75">
        <v>0</v>
      </c>
      <c r="U139" s="245">
        <f>SUM(V139:AG139)</f>
        <v>0</v>
      </c>
      <c r="V139" s="246">
        <v>0</v>
      </c>
      <c r="W139" s="247">
        <v>0</v>
      </c>
      <c r="X139" s="247">
        <v>0</v>
      </c>
      <c r="Y139" s="247">
        <v>0</v>
      </c>
      <c r="Z139" s="247">
        <v>0</v>
      </c>
      <c r="AA139" s="247">
        <v>0</v>
      </c>
      <c r="AB139" s="247">
        <v>0</v>
      </c>
      <c r="AC139" s="247">
        <v>0</v>
      </c>
      <c r="AD139" s="247">
        <v>0</v>
      </c>
      <c r="AE139" s="247">
        <v>0</v>
      </c>
      <c r="AF139" s="247">
        <v>0</v>
      </c>
      <c r="AG139" s="247">
        <v>0</v>
      </c>
      <c r="AH139" s="245">
        <f>SUM(AI139:AT139)</f>
        <v>0</v>
      </c>
      <c r="AI139" s="245"/>
      <c r="AJ139" s="245"/>
      <c r="AK139" s="245"/>
      <c r="AL139" s="245"/>
      <c r="AM139" s="245"/>
      <c r="AN139" s="245"/>
      <c r="AO139" s="245"/>
      <c r="AP139" s="245"/>
      <c r="AQ139" s="245"/>
      <c r="AR139" s="245"/>
      <c r="AS139" s="245"/>
      <c r="AT139" s="245"/>
      <c r="AU139" s="245">
        <f t="shared" si="145"/>
        <v>0</v>
      </c>
      <c r="AV139" s="245">
        <f t="shared" si="83"/>
        <v>0</v>
      </c>
      <c r="AW139" s="245">
        <f t="shared" si="84"/>
        <v>0</v>
      </c>
      <c r="AX139" s="245">
        <f t="shared" si="85"/>
        <v>0</v>
      </c>
      <c r="AY139" s="245">
        <f>IF($BC139="O",1.05*$AH139,$AH139)</f>
        <v>0</v>
      </c>
      <c r="AZ139" s="245">
        <f>IF($BC139="O",1.05*$AY139,$AY139)</f>
        <v>0</v>
      </c>
      <c r="BA139" s="245">
        <f>IF($BC139="O",1.05*$AZ139,$AZ139)</f>
        <v>0</v>
      </c>
      <c r="BB139" s="250"/>
      <c r="BC139" s="251" t="s">
        <v>24</v>
      </c>
      <c r="BD139" s="261"/>
      <c r="BE139" s="264">
        <v>0</v>
      </c>
      <c r="BF139" s="264">
        <v>0</v>
      </c>
      <c r="BG139" s="264">
        <v>208000</v>
      </c>
      <c r="BH139" s="265">
        <f t="shared" si="86"/>
        <v>0</v>
      </c>
    </row>
    <row r="140" spans="1:60" x14ac:dyDescent="0.3">
      <c r="A140" s="57" t="s">
        <v>257</v>
      </c>
      <c r="B140" s="256" t="s">
        <v>21</v>
      </c>
      <c r="C140" s="256"/>
      <c r="D140" s="257"/>
      <c r="E140" s="257"/>
      <c r="F140" s="272">
        <v>1200000</v>
      </c>
      <c r="G140" s="258">
        <f t="shared" ref="G140" si="147">SUM(G141:G145)</f>
        <v>1235455</v>
      </c>
      <c r="H140" s="259">
        <f t="shared" ref="H140:S140" si="148">SUM(H141:H145)</f>
        <v>0</v>
      </c>
      <c r="I140" s="260">
        <f t="shared" si="148"/>
        <v>0</v>
      </c>
      <c r="J140" s="260">
        <f t="shared" si="148"/>
        <v>300000</v>
      </c>
      <c r="K140" s="260">
        <f t="shared" si="148"/>
        <v>0</v>
      </c>
      <c r="L140" s="260">
        <f t="shared" si="148"/>
        <v>330000</v>
      </c>
      <c r="M140" s="260">
        <f t="shared" si="148"/>
        <v>110000</v>
      </c>
      <c r="N140" s="260">
        <f t="shared" si="148"/>
        <v>0</v>
      </c>
      <c r="O140" s="260">
        <f t="shared" si="148"/>
        <v>0</v>
      </c>
      <c r="P140" s="260">
        <f t="shared" si="148"/>
        <v>0</v>
      </c>
      <c r="Q140" s="260">
        <f t="shared" si="148"/>
        <v>0</v>
      </c>
      <c r="R140" s="260">
        <f t="shared" si="148"/>
        <v>390000</v>
      </c>
      <c r="S140" s="260">
        <f t="shared" si="148"/>
        <v>105455</v>
      </c>
      <c r="T140" s="64">
        <v>1200000</v>
      </c>
      <c r="U140" s="258">
        <f t="shared" ref="U140:Z140" si="149">SUM(U141:U145)</f>
        <v>1551819</v>
      </c>
      <c r="V140" s="262">
        <f t="shared" si="149"/>
        <v>0</v>
      </c>
      <c r="W140" s="273">
        <f t="shared" si="149"/>
        <v>0</v>
      </c>
      <c r="X140" s="273">
        <f t="shared" si="149"/>
        <v>120000</v>
      </c>
      <c r="Y140" s="273">
        <f t="shared" si="149"/>
        <v>0</v>
      </c>
      <c r="Z140" s="273">
        <f t="shared" si="149"/>
        <v>531819</v>
      </c>
      <c r="AA140" s="273">
        <v>300000</v>
      </c>
      <c r="AB140" s="273">
        <v>0</v>
      </c>
      <c r="AC140" s="273">
        <v>0</v>
      </c>
      <c r="AD140" s="273">
        <v>300000</v>
      </c>
      <c r="AE140" s="273">
        <v>0</v>
      </c>
      <c r="AF140" s="273">
        <v>0</v>
      </c>
      <c r="AG140" s="274">
        <v>300000</v>
      </c>
      <c r="AH140" s="258">
        <f t="shared" ref="AH140:AT140" si="150">SUM(AH141:AH145)</f>
        <v>1800000</v>
      </c>
      <c r="AI140" s="258">
        <f t="shared" si="150"/>
        <v>150000</v>
      </c>
      <c r="AJ140" s="258">
        <f t="shared" si="150"/>
        <v>150000</v>
      </c>
      <c r="AK140" s="258">
        <f t="shared" si="150"/>
        <v>150000</v>
      </c>
      <c r="AL140" s="258">
        <f t="shared" si="150"/>
        <v>150000</v>
      </c>
      <c r="AM140" s="258">
        <f t="shared" si="150"/>
        <v>150000</v>
      </c>
      <c r="AN140" s="258">
        <f t="shared" si="150"/>
        <v>150000</v>
      </c>
      <c r="AO140" s="258">
        <f t="shared" si="150"/>
        <v>150000</v>
      </c>
      <c r="AP140" s="258">
        <f t="shared" si="150"/>
        <v>150000</v>
      </c>
      <c r="AQ140" s="258">
        <f t="shared" si="150"/>
        <v>150000</v>
      </c>
      <c r="AR140" s="258">
        <f t="shared" si="150"/>
        <v>150000</v>
      </c>
      <c r="AS140" s="258">
        <f t="shared" si="150"/>
        <v>150000</v>
      </c>
      <c r="AT140" s="258">
        <f t="shared" si="150"/>
        <v>150000</v>
      </c>
      <c r="AU140" s="258">
        <f t="shared" si="145"/>
        <v>450000</v>
      </c>
      <c r="AV140" s="258">
        <f t="shared" si="83"/>
        <v>450000</v>
      </c>
      <c r="AW140" s="258">
        <f t="shared" si="84"/>
        <v>450000</v>
      </c>
      <c r="AX140" s="258">
        <f t="shared" si="85"/>
        <v>450000</v>
      </c>
      <c r="AY140" s="258">
        <f>SUM(AY141:AY145)</f>
        <v>1800000</v>
      </c>
      <c r="AZ140" s="258">
        <f t="shared" ref="AZ140:BA140" si="151">SUM(AZ141:AZ145)</f>
        <v>1800000</v>
      </c>
      <c r="BA140" s="258">
        <f t="shared" si="151"/>
        <v>1800000</v>
      </c>
      <c r="BB140" s="250"/>
      <c r="BC140" s="275"/>
      <c r="BD140" s="276"/>
      <c r="BE140" s="262">
        <f>SUM(BE141:BE145)</f>
        <v>0</v>
      </c>
      <c r="BF140" s="262">
        <f>SUM(BF141:BF145)</f>
        <v>0</v>
      </c>
      <c r="BG140" s="262">
        <v>0</v>
      </c>
      <c r="BH140" s="263">
        <f t="shared" si="86"/>
        <v>1235455</v>
      </c>
    </row>
    <row r="141" spans="1:60" outlineLevel="1" x14ac:dyDescent="0.3">
      <c r="A141" s="71" t="s">
        <v>258</v>
      </c>
      <c r="B141" s="238" t="s">
        <v>259</v>
      </c>
      <c r="C141" s="238" t="s">
        <v>31</v>
      </c>
      <c r="D141" s="239">
        <v>5118110</v>
      </c>
      <c r="E141" s="239" t="s">
        <v>260</v>
      </c>
      <c r="F141" s="277">
        <v>0</v>
      </c>
      <c r="G141" s="245">
        <f>SUM(H141:S141)</f>
        <v>0</v>
      </c>
      <c r="H141" s="264">
        <f>IFERROR(INDEX('[1]2024'!$A:$Q,MATCH($A$3&amp;$D141,'[1]2024'!$B:$B,0),MATCH(H$4,'[1]2024'!$2:$2,0)),0)+IFERROR(INDEX('[1]2024'!$A:$Q,MATCH($B$3&amp;$D141,'[1]2024'!$B:$B,0),MATCH(H$4,'[1]2024'!$2:$2,0)),0)++IFERROR(INDEX('[1]2024'!$A:$Q,MATCH($C$3&amp;$D141,'[1]2024'!$B:$B,0),MATCH(H$4,'[1]2024'!$2:$2,0)),0)++IFERROR(INDEX('[1]2024'!$A:$Q,MATCH($D$3&amp;$D141,'[1]2024'!$B:$B,0),MATCH(H$4,'[1]2024'!$2:$2,0)),0)</f>
        <v>0</v>
      </c>
      <c r="I141" s="264">
        <f>IFERROR(INDEX('[1]2024'!$A:$Q,MATCH($A$3&amp;$D141,'[1]2024'!$B:$B,0),MATCH(I$4,'[1]2024'!$2:$2,0)),0)+IFERROR(INDEX('[1]2024'!$A:$Q,MATCH($B$3&amp;$D141,'[1]2024'!$B:$B,0),MATCH(I$4,'[1]2024'!$2:$2,0)),0)++IFERROR(INDEX('[1]2024'!$A:$Q,MATCH($C$3&amp;$D141,'[1]2024'!$B:$B,0),MATCH(I$4,'[1]2024'!$2:$2,0)),0)++IFERROR(INDEX('[1]2024'!$A:$Q,MATCH($D$3&amp;$D141,'[1]2024'!$B:$B,0),MATCH(I$4,'[1]2024'!$2:$2,0)),0)</f>
        <v>0</v>
      </c>
      <c r="J141" s="264">
        <f>IFERROR(INDEX('[1]2024'!$A:$Q,MATCH($A$3&amp;$D141,'[1]2024'!$B:$B,0),MATCH(J$4,'[1]2024'!$2:$2,0)),0)+IFERROR(INDEX('[1]2024'!$A:$Q,MATCH($B$3&amp;$D141,'[1]2024'!$B:$B,0),MATCH(J$4,'[1]2024'!$2:$2,0)),0)++IFERROR(INDEX('[1]2024'!$A:$Q,MATCH($C$3&amp;$D141,'[1]2024'!$B:$B,0),MATCH(J$4,'[1]2024'!$2:$2,0)),0)++IFERROR(INDEX('[1]2024'!$A:$Q,MATCH($D$3&amp;$D141,'[1]2024'!$B:$B,0),MATCH(J$4,'[1]2024'!$2:$2,0)),0)</f>
        <v>0</v>
      </c>
      <c r="K141" s="264">
        <f>IFERROR(INDEX('[1]2024'!$A:$Q,MATCH($A$3&amp;$D141,'[1]2024'!$B:$B,0),MATCH(K$4,'[1]2024'!$2:$2,0)),0)+IFERROR(INDEX('[1]2024'!$A:$Q,MATCH($B$3&amp;$D141,'[1]2024'!$B:$B,0),MATCH(K$4,'[1]2024'!$2:$2,0)),0)++IFERROR(INDEX('[1]2024'!$A:$Q,MATCH($C$3&amp;$D141,'[1]2024'!$B:$B,0),MATCH(K$4,'[1]2024'!$2:$2,0)),0)++IFERROR(INDEX('[1]2024'!$A:$Q,MATCH($D$3&amp;$D141,'[1]2024'!$B:$B,0),MATCH(K$4,'[1]2024'!$2:$2,0)),0)</f>
        <v>0</v>
      </c>
      <c r="L141" s="264">
        <f>IFERROR(INDEX('[1]2024'!$A:$Q,MATCH($A$3&amp;$D141,'[1]2024'!$B:$B,0),MATCH(L$4,'[1]2024'!$2:$2,0)),0)+IFERROR(INDEX('[1]2024'!$A:$Q,MATCH($B$3&amp;$D141,'[1]2024'!$B:$B,0),MATCH(L$4,'[1]2024'!$2:$2,0)),0)++IFERROR(INDEX('[1]2024'!$A:$Q,MATCH($C$3&amp;$D141,'[1]2024'!$B:$B,0),MATCH(L$4,'[1]2024'!$2:$2,0)),0)++IFERROR(INDEX('[1]2024'!$A:$Q,MATCH($D$3&amp;$D141,'[1]2024'!$B:$B,0),MATCH(L$4,'[1]2024'!$2:$2,0)),0)</f>
        <v>0</v>
      </c>
      <c r="M141" s="264">
        <f>IFERROR(INDEX('[1]2024'!$A:$Q,MATCH($A$3&amp;$D141,'[1]2024'!$B:$B,0),MATCH(M$4,'[1]2024'!$2:$2,0)),0)+IFERROR(INDEX('[1]2024'!$A:$Q,MATCH($B$3&amp;$D141,'[1]2024'!$B:$B,0),MATCH(M$4,'[1]2024'!$2:$2,0)),0)++IFERROR(INDEX('[1]2024'!$A:$Q,MATCH($C$3&amp;$D141,'[1]2024'!$B:$B,0),MATCH(M$4,'[1]2024'!$2:$2,0)),0)++IFERROR(INDEX('[1]2024'!$A:$Q,MATCH($D$3&amp;$D141,'[1]2024'!$B:$B,0),MATCH(M$4,'[1]2024'!$2:$2,0)),0)</f>
        <v>0</v>
      </c>
      <c r="N141" s="264">
        <f>IFERROR(INDEX('[1]2024'!$A:$Q,MATCH($A$3&amp;$D141,'[1]2024'!$B:$B,0),MATCH(N$4,'[1]2024'!$2:$2,0)),0)+IFERROR(INDEX('[1]2024'!$A:$Q,MATCH($B$3&amp;$D141,'[1]2024'!$B:$B,0),MATCH(N$4,'[1]2024'!$2:$2,0)),0)++IFERROR(INDEX('[1]2024'!$A:$Q,MATCH($C$3&amp;$D141,'[1]2024'!$B:$B,0),MATCH(N$4,'[1]2024'!$2:$2,0)),0)++IFERROR(INDEX('[1]2024'!$A:$Q,MATCH($D$3&amp;$D141,'[1]2024'!$B:$B,0),MATCH(N$4,'[1]2024'!$2:$2,0)),0)</f>
        <v>0</v>
      </c>
      <c r="O141" s="264">
        <f>IFERROR(INDEX('[1]2024'!$A:$Q,MATCH($A$3&amp;$D141,'[1]2024'!$B:$B,0),MATCH(O$4,'[1]2024'!$2:$2,0)),0)+IFERROR(INDEX('[1]2024'!$A:$Q,MATCH($B$3&amp;$D141,'[1]2024'!$B:$B,0),MATCH(O$4,'[1]2024'!$2:$2,0)),0)++IFERROR(INDEX('[1]2024'!$A:$Q,MATCH($C$3&amp;$D141,'[1]2024'!$B:$B,0),MATCH(O$4,'[1]2024'!$2:$2,0)),0)++IFERROR(INDEX('[1]2024'!$A:$Q,MATCH($D$3&amp;$D141,'[1]2024'!$B:$B,0),MATCH(O$4,'[1]2024'!$2:$2,0)),0)</f>
        <v>0</v>
      </c>
      <c r="P141" s="264">
        <f>IFERROR(INDEX('[1]2024'!$A:$Q,MATCH($A$3&amp;$D141,'[1]2024'!$B:$B,0),MATCH(P$4,'[1]2024'!$2:$2,0)),0)+IFERROR(INDEX('[1]2024'!$A:$Q,MATCH($B$3&amp;$D141,'[1]2024'!$B:$B,0),MATCH(P$4,'[1]2024'!$2:$2,0)),0)++IFERROR(INDEX('[1]2024'!$A:$Q,MATCH($C$3&amp;$D141,'[1]2024'!$B:$B,0),MATCH(P$4,'[1]2024'!$2:$2,0)),0)++IFERROR(INDEX('[1]2024'!$A:$Q,MATCH($D$3&amp;$D141,'[1]2024'!$B:$B,0),MATCH(P$4,'[1]2024'!$2:$2,0)),0)</f>
        <v>0</v>
      </c>
      <c r="Q141" s="264">
        <f>IFERROR(INDEX('[1]2024'!$A:$Q,MATCH($A$3&amp;$D141,'[1]2024'!$B:$B,0),MATCH(Q$4,'[1]2024'!$2:$2,0)),0)+IFERROR(INDEX('[1]2024'!$A:$Q,MATCH($B$3&amp;$D141,'[1]2024'!$B:$B,0),MATCH(Q$4,'[1]2024'!$2:$2,0)),0)++IFERROR(INDEX('[1]2024'!$A:$Q,MATCH($C$3&amp;$D141,'[1]2024'!$B:$B,0),MATCH(Q$4,'[1]2024'!$2:$2,0)),0)++IFERROR(INDEX('[1]2024'!$A:$Q,MATCH($D$3&amp;$D141,'[1]2024'!$B:$B,0),MATCH(Q$4,'[1]2024'!$2:$2,0)),0)</f>
        <v>0</v>
      </c>
      <c r="R141" s="264">
        <f>IFERROR(INDEX('[1]2024'!$A:$Q,MATCH($A$3&amp;$D141,'[1]2024'!$B:$B,0),MATCH(R$4,'[1]2024'!$2:$2,0)),0)+IFERROR(INDEX('[1]2024'!$A:$Q,MATCH($B$3&amp;$D141,'[1]2024'!$B:$B,0),MATCH(R$4,'[1]2024'!$2:$2,0)),0)++IFERROR(INDEX('[1]2024'!$A:$Q,MATCH($C$3&amp;$D141,'[1]2024'!$B:$B,0),MATCH(R$4,'[1]2024'!$2:$2,0)),0)++IFERROR(INDEX('[1]2024'!$A:$Q,MATCH($D$3&amp;$D141,'[1]2024'!$B:$B,0),MATCH(R$4,'[1]2024'!$2:$2,0)),0)</f>
        <v>0</v>
      </c>
      <c r="S141" s="264">
        <f>IFERROR(INDEX('[1]2024'!$A:$Q,MATCH($A$3&amp;$D141,'[1]2024'!$B:$B,0),MATCH(S$4,'[1]2024'!$2:$2,0)),0)+IFERROR(INDEX('[1]2024'!$A:$Q,MATCH($B$3&amp;$D141,'[1]2024'!$B:$B,0),MATCH(S$4,'[1]2024'!$2:$2,0)),0)++IFERROR(INDEX('[1]2024'!$A:$Q,MATCH($C$3&amp;$D141,'[1]2024'!$B:$B,0),MATCH(S$4,'[1]2024'!$2:$2,0)),0)++IFERROR(INDEX('[1]2024'!$A:$Q,MATCH($D$3&amp;$D141,'[1]2024'!$B:$B,0),MATCH(S$4,'[1]2024'!$2:$2,0)),0)</f>
        <v>0</v>
      </c>
      <c r="T141" s="75">
        <v>0</v>
      </c>
      <c r="U141" s="245">
        <f>SUM(V141:AG141)</f>
        <v>0</v>
      </c>
      <c r="V141" s="246">
        <v>0</v>
      </c>
      <c r="W141" s="247">
        <v>0</v>
      </c>
      <c r="X141" s="247">
        <v>0</v>
      </c>
      <c r="Y141" s="247">
        <v>0</v>
      </c>
      <c r="Z141" s="247">
        <v>0</v>
      </c>
      <c r="AA141" s="247">
        <v>0</v>
      </c>
      <c r="AB141" s="247">
        <v>0</v>
      </c>
      <c r="AC141" s="247">
        <v>0</v>
      </c>
      <c r="AD141" s="247">
        <v>0</v>
      </c>
      <c r="AE141" s="247">
        <v>0</v>
      </c>
      <c r="AF141" s="247">
        <v>0</v>
      </c>
      <c r="AG141" s="248">
        <v>0</v>
      </c>
      <c r="AH141" s="245">
        <f>SUM(AI141:AT141)</f>
        <v>0</v>
      </c>
      <c r="AI141" s="245"/>
      <c r="AJ141" s="245"/>
      <c r="AK141" s="245"/>
      <c r="AL141" s="245"/>
      <c r="AM141" s="245"/>
      <c r="AN141" s="245"/>
      <c r="AO141" s="245"/>
      <c r="AP141" s="245"/>
      <c r="AQ141" s="245"/>
      <c r="AR141" s="245"/>
      <c r="AS141" s="245"/>
      <c r="AT141" s="245"/>
      <c r="AU141" s="245">
        <f t="shared" si="145"/>
        <v>0</v>
      </c>
      <c r="AV141" s="245">
        <f t="shared" si="83"/>
        <v>0</v>
      </c>
      <c r="AW141" s="245">
        <f t="shared" si="84"/>
        <v>0</v>
      </c>
      <c r="AX141" s="245">
        <f t="shared" si="85"/>
        <v>0</v>
      </c>
      <c r="AY141" s="245">
        <f>IF($BC141="O",1.05*$AH141,$AH141)</f>
        <v>0</v>
      </c>
      <c r="AZ141" s="245">
        <f>IF($BC141="O",1.05*$AY141,$AY141)</f>
        <v>0</v>
      </c>
      <c r="BA141" s="245">
        <f>IF($BC141="O",1.05*$AZ141,$AZ141)</f>
        <v>0</v>
      </c>
      <c r="BB141" s="250"/>
      <c r="BC141" s="251" t="s">
        <v>24</v>
      </c>
      <c r="BD141" s="261"/>
      <c r="BE141" s="264">
        <v>0</v>
      </c>
      <c r="BF141" s="264">
        <v>0</v>
      </c>
      <c r="BG141" s="264">
        <v>0</v>
      </c>
      <c r="BH141" s="265">
        <f t="shared" si="86"/>
        <v>0</v>
      </c>
    </row>
    <row r="142" spans="1:60" outlineLevel="1" x14ac:dyDescent="0.3">
      <c r="A142" s="71" t="s">
        <v>261</v>
      </c>
      <c r="B142" s="238" t="s">
        <v>262</v>
      </c>
      <c r="C142" s="238" t="s">
        <v>31</v>
      </c>
      <c r="D142" s="239">
        <v>5118120</v>
      </c>
      <c r="E142" s="239" t="s">
        <v>263</v>
      </c>
      <c r="F142" s="277">
        <v>0</v>
      </c>
      <c r="G142" s="245">
        <f>SUM(H142:S142)</f>
        <v>0</v>
      </c>
      <c r="H142" s="264">
        <f>IFERROR(INDEX('[1]2024'!$A:$Q,MATCH($A$3&amp;$D142,'[1]2024'!$B:$B,0),MATCH(H$4,'[1]2024'!$2:$2,0)),0)+IFERROR(INDEX('[1]2024'!$A:$Q,MATCH($B$3&amp;$D142,'[1]2024'!$B:$B,0),MATCH(H$4,'[1]2024'!$2:$2,0)),0)++IFERROR(INDEX('[1]2024'!$A:$Q,MATCH($C$3&amp;$D142,'[1]2024'!$B:$B,0),MATCH(H$4,'[1]2024'!$2:$2,0)),0)++IFERROR(INDEX('[1]2024'!$A:$Q,MATCH($D$3&amp;$D142,'[1]2024'!$B:$B,0),MATCH(H$4,'[1]2024'!$2:$2,0)),0)</f>
        <v>0</v>
      </c>
      <c r="I142" s="264">
        <f>IFERROR(INDEX('[1]2024'!$A:$Q,MATCH($A$3&amp;$D142,'[1]2024'!$B:$B,0),MATCH(I$4,'[1]2024'!$2:$2,0)),0)+IFERROR(INDEX('[1]2024'!$A:$Q,MATCH($B$3&amp;$D142,'[1]2024'!$B:$B,0),MATCH(I$4,'[1]2024'!$2:$2,0)),0)++IFERROR(INDEX('[1]2024'!$A:$Q,MATCH($C$3&amp;$D142,'[1]2024'!$B:$B,0),MATCH(I$4,'[1]2024'!$2:$2,0)),0)++IFERROR(INDEX('[1]2024'!$A:$Q,MATCH($D$3&amp;$D142,'[1]2024'!$B:$B,0),MATCH(I$4,'[1]2024'!$2:$2,0)),0)</f>
        <v>0</v>
      </c>
      <c r="J142" s="264">
        <f>IFERROR(INDEX('[1]2024'!$A:$Q,MATCH($A$3&amp;$D142,'[1]2024'!$B:$B,0),MATCH(J$4,'[1]2024'!$2:$2,0)),0)+IFERROR(INDEX('[1]2024'!$A:$Q,MATCH($B$3&amp;$D142,'[1]2024'!$B:$B,0),MATCH(J$4,'[1]2024'!$2:$2,0)),0)++IFERROR(INDEX('[1]2024'!$A:$Q,MATCH($C$3&amp;$D142,'[1]2024'!$B:$B,0),MATCH(J$4,'[1]2024'!$2:$2,0)),0)++IFERROR(INDEX('[1]2024'!$A:$Q,MATCH($D$3&amp;$D142,'[1]2024'!$B:$B,0),MATCH(J$4,'[1]2024'!$2:$2,0)),0)</f>
        <v>0</v>
      </c>
      <c r="K142" s="264">
        <f>IFERROR(INDEX('[1]2024'!$A:$Q,MATCH($A$3&amp;$D142,'[1]2024'!$B:$B,0),MATCH(K$4,'[1]2024'!$2:$2,0)),0)+IFERROR(INDEX('[1]2024'!$A:$Q,MATCH($B$3&amp;$D142,'[1]2024'!$B:$B,0),MATCH(K$4,'[1]2024'!$2:$2,0)),0)++IFERROR(INDEX('[1]2024'!$A:$Q,MATCH($C$3&amp;$D142,'[1]2024'!$B:$B,0),MATCH(K$4,'[1]2024'!$2:$2,0)),0)++IFERROR(INDEX('[1]2024'!$A:$Q,MATCH($D$3&amp;$D142,'[1]2024'!$B:$B,0),MATCH(K$4,'[1]2024'!$2:$2,0)),0)</f>
        <v>0</v>
      </c>
      <c r="L142" s="264">
        <f>IFERROR(INDEX('[1]2024'!$A:$Q,MATCH($A$3&amp;$D142,'[1]2024'!$B:$B,0),MATCH(L$4,'[1]2024'!$2:$2,0)),0)+IFERROR(INDEX('[1]2024'!$A:$Q,MATCH($B$3&amp;$D142,'[1]2024'!$B:$B,0),MATCH(L$4,'[1]2024'!$2:$2,0)),0)++IFERROR(INDEX('[1]2024'!$A:$Q,MATCH($C$3&amp;$D142,'[1]2024'!$B:$B,0),MATCH(L$4,'[1]2024'!$2:$2,0)),0)++IFERROR(INDEX('[1]2024'!$A:$Q,MATCH($D$3&amp;$D142,'[1]2024'!$B:$B,0),MATCH(L$4,'[1]2024'!$2:$2,0)),0)</f>
        <v>0</v>
      </c>
      <c r="M142" s="264">
        <f>IFERROR(INDEX('[1]2024'!$A:$Q,MATCH($A$3&amp;$D142,'[1]2024'!$B:$B,0),MATCH(M$4,'[1]2024'!$2:$2,0)),0)+IFERROR(INDEX('[1]2024'!$A:$Q,MATCH($B$3&amp;$D142,'[1]2024'!$B:$B,0),MATCH(M$4,'[1]2024'!$2:$2,0)),0)++IFERROR(INDEX('[1]2024'!$A:$Q,MATCH($C$3&amp;$D142,'[1]2024'!$B:$B,0),MATCH(M$4,'[1]2024'!$2:$2,0)),0)++IFERROR(INDEX('[1]2024'!$A:$Q,MATCH($D$3&amp;$D142,'[1]2024'!$B:$B,0),MATCH(M$4,'[1]2024'!$2:$2,0)),0)</f>
        <v>0</v>
      </c>
      <c r="N142" s="264">
        <f>IFERROR(INDEX('[1]2024'!$A:$Q,MATCH($A$3&amp;$D142,'[1]2024'!$B:$B,0),MATCH(N$4,'[1]2024'!$2:$2,0)),0)+IFERROR(INDEX('[1]2024'!$A:$Q,MATCH($B$3&amp;$D142,'[1]2024'!$B:$B,0),MATCH(N$4,'[1]2024'!$2:$2,0)),0)++IFERROR(INDEX('[1]2024'!$A:$Q,MATCH($C$3&amp;$D142,'[1]2024'!$B:$B,0),MATCH(N$4,'[1]2024'!$2:$2,0)),0)++IFERROR(INDEX('[1]2024'!$A:$Q,MATCH($D$3&amp;$D142,'[1]2024'!$B:$B,0),MATCH(N$4,'[1]2024'!$2:$2,0)),0)</f>
        <v>0</v>
      </c>
      <c r="O142" s="264">
        <f>IFERROR(INDEX('[1]2024'!$A:$Q,MATCH($A$3&amp;$D142,'[1]2024'!$B:$B,0),MATCH(O$4,'[1]2024'!$2:$2,0)),0)+IFERROR(INDEX('[1]2024'!$A:$Q,MATCH($B$3&amp;$D142,'[1]2024'!$B:$B,0),MATCH(O$4,'[1]2024'!$2:$2,0)),0)++IFERROR(INDEX('[1]2024'!$A:$Q,MATCH($C$3&amp;$D142,'[1]2024'!$B:$B,0),MATCH(O$4,'[1]2024'!$2:$2,0)),0)++IFERROR(INDEX('[1]2024'!$A:$Q,MATCH($D$3&amp;$D142,'[1]2024'!$B:$B,0),MATCH(O$4,'[1]2024'!$2:$2,0)),0)</f>
        <v>0</v>
      </c>
      <c r="P142" s="264">
        <f>IFERROR(INDEX('[1]2024'!$A:$Q,MATCH($A$3&amp;$D142,'[1]2024'!$B:$B,0),MATCH(P$4,'[1]2024'!$2:$2,0)),0)+IFERROR(INDEX('[1]2024'!$A:$Q,MATCH($B$3&amp;$D142,'[1]2024'!$B:$B,0),MATCH(P$4,'[1]2024'!$2:$2,0)),0)++IFERROR(INDEX('[1]2024'!$A:$Q,MATCH($C$3&amp;$D142,'[1]2024'!$B:$B,0),MATCH(P$4,'[1]2024'!$2:$2,0)),0)++IFERROR(INDEX('[1]2024'!$A:$Q,MATCH($D$3&amp;$D142,'[1]2024'!$B:$B,0),MATCH(P$4,'[1]2024'!$2:$2,0)),0)</f>
        <v>0</v>
      </c>
      <c r="Q142" s="264">
        <f>IFERROR(INDEX('[1]2024'!$A:$Q,MATCH($A$3&amp;$D142,'[1]2024'!$B:$B,0),MATCH(Q$4,'[1]2024'!$2:$2,0)),0)+IFERROR(INDEX('[1]2024'!$A:$Q,MATCH($B$3&amp;$D142,'[1]2024'!$B:$B,0),MATCH(Q$4,'[1]2024'!$2:$2,0)),0)++IFERROR(INDEX('[1]2024'!$A:$Q,MATCH($C$3&amp;$D142,'[1]2024'!$B:$B,0),MATCH(Q$4,'[1]2024'!$2:$2,0)),0)++IFERROR(INDEX('[1]2024'!$A:$Q,MATCH($D$3&amp;$D142,'[1]2024'!$B:$B,0),MATCH(Q$4,'[1]2024'!$2:$2,0)),0)</f>
        <v>0</v>
      </c>
      <c r="R142" s="264">
        <f>IFERROR(INDEX('[1]2024'!$A:$Q,MATCH($A$3&amp;$D142,'[1]2024'!$B:$B,0),MATCH(R$4,'[1]2024'!$2:$2,0)),0)+IFERROR(INDEX('[1]2024'!$A:$Q,MATCH($B$3&amp;$D142,'[1]2024'!$B:$B,0),MATCH(R$4,'[1]2024'!$2:$2,0)),0)++IFERROR(INDEX('[1]2024'!$A:$Q,MATCH($C$3&amp;$D142,'[1]2024'!$B:$B,0),MATCH(R$4,'[1]2024'!$2:$2,0)),0)++IFERROR(INDEX('[1]2024'!$A:$Q,MATCH($D$3&amp;$D142,'[1]2024'!$B:$B,0),MATCH(R$4,'[1]2024'!$2:$2,0)),0)</f>
        <v>0</v>
      </c>
      <c r="S142" s="264">
        <f>IFERROR(INDEX('[1]2024'!$A:$Q,MATCH($A$3&amp;$D142,'[1]2024'!$B:$B,0),MATCH(S$4,'[1]2024'!$2:$2,0)),0)+IFERROR(INDEX('[1]2024'!$A:$Q,MATCH($B$3&amp;$D142,'[1]2024'!$B:$B,0),MATCH(S$4,'[1]2024'!$2:$2,0)),0)++IFERROR(INDEX('[1]2024'!$A:$Q,MATCH($C$3&amp;$D142,'[1]2024'!$B:$B,0),MATCH(S$4,'[1]2024'!$2:$2,0)),0)++IFERROR(INDEX('[1]2024'!$A:$Q,MATCH($D$3&amp;$D142,'[1]2024'!$B:$B,0),MATCH(S$4,'[1]2024'!$2:$2,0)),0)</f>
        <v>0</v>
      </c>
      <c r="T142" s="75">
        <v>0</v>
      </c>
      <c r="U142" s="245">
        <f>SUM(V142:AG142)</f>
        <v>0</v>
      </c>
      <c r="V142" s="246">
        <v>0</v>
      </c>
      <c r="W142" s="247">
        <v>0</v>
      </c>
      <c r="X142" s="247">
        <v>0</v>
      </c>
      <c r="Y142" s="247">
        <v>0</v>
      </c>
      <c r="Z142" s="247">
        <v>0</v>
      </c>
      <c r="AA142" s="247">
        <v>0</v>
      </c>
      <c r="AB142" s="247">
        <v>0</v>
      </c>
      <c r="AC142" s="247">
        <v>0</v>
      </c>
      <c r="AD142" s="247">
        <v>0</v>
      </c>
      <c r="AE142" s="247">
        <v>0</v>
      </c>
      <c r="AF142" s="247">
        <v>0</v>
      </c>
      <c r="AG142" s="248">
        <v>0</v>
      </c>
      <c r="AH142" s="245">
        <f>SUM(AI142:AT142)</f>
        <v>0</v>
      </c>
      <c r="AI142" s="245"/>
      <c r="AJ142" s="245"/>
      <c r="AK142" s="245"/>
      <c r="AL142" s="245"/>
      <c r="AM142" s="245"/>
      <c r="AN142" s="245"/>
      <c r="AO142" s="245"/>
      <c r="AP142" s="245"/>
      <c r="AQ142" s="245"/>
      <c r="AR142" s="245"/>
      <c r="AS142" s="245"/>
      <c r="AT142" s="245"/>
      <c r="AU142" s="245">
        <f t="shared" si="145"/>
        <v>0</v>
      </c>
      <c r="AV142" s="245">
        <f t="shared" si="83"/>
        <v>0</v>
      </c>
      <c r="AW142" s="245">
        <f t="shared" si="84"/>
        <v>0</v>
      </c>
      <c r="AX142" s="245">
        <f t="shared" si="85"/>
        <v>0</v>
      </c>
      <c r="AY142" s="245">
        <f>IF($BC142="O",1.05*$AH142,$AH142)</f>
        <v>0</v>
      </c>
      <c r="AZ142" s="245">
        <f>IF($BC142="O",1.05*$AY142,$AY142)</f>
        <v>0</v>
      </c>
      <c r="BA142" s="245">
        <f>IF($BC142="O",1.05*$AZ142,$AZ142)</f>
        <v>0</v>
      </c>
      <c r="BB142" s="250"/>
      <c r="BC142" s="251" t="s">
        <v>24</v>
      </c>
      <c r="BD142" s="261"/>
      <c r="BE142" s="264">
        <v>0</v>
      </c>
      <c r="BF142" s="264">
        <v>0</v>
      </c>
      <c r="BG142" s="264">
        <v>208000</v>
      </c>
      <c r="BH142" s="265">
        <f t="shared" si="86"/>
        <v>0</v>
      </c>
    </row>
    <row r="143" spans="1:60" s="288" customFormat="1" outlineLevel="1" x14ac:dyDescent="0.3">
      <c r="A143" s="107" t="s">
        <v>264</v>
      </c>
      <c r="B143" s="269" t="s">
        <v>265</v>
      </c>
      <c r="C143" s="269" t="s">
        <v>31</v>
      </c>
      <c r="D143" s="278">
        <v>5118130</v>
      </c>
      <c r="E143" s="278" t="s">
        <v>266</v>
      </c>
      <c r="F143" s="279">
        <v>1200000</v>
      </c>
      <c r="G143" s="245">
        <f>SUM(H143:S143)</f>
        <v>1235455</v>
      </c>
      <c r="H143" s="264">
        <f>IFERROR(INDEX('[1]2024'!$A:$Q,MATCH($A$3&amp;$D143,'[1]2024'!$B:$B,0),MATCH(H$4,'[1]2024'!$2:$2,0)),0)+IFERROR(INDEX('[1]2024'!$A:$Q,MATCH($B$3&amp;$D143,'[1]2024'!$B:$B,0),MATCH(H$4,'[1]2024'!$2:$2,0)),0)++IFERROR(INDEX('[1]2024'!$A:$Q,MATCH($C$3&amp;$D143,'[1]2024'!$B:$B,0),MATCH(H$4,'[1]2024'!$2:$2,0)),0)++IFERROR(INDEX('[1]2024'!$A:$Q,MATCH($D$3&amp;$D143,'[1]2024'!$B:$B,0),MATCH(H$4,'[1]2024'!$2:$2,0)),0)</f>
        <v>0</v>
      </c>
      <c r="I143" s="264">
        <f>IFERROR(INDEX('[1]2024'!$A:$Q,MATCH($A$3&amp;$D143,'[1]2024'!$B:$B,0),MATCH(I$4,'[1]2024'!$2:$2,0)),0)+IFERROR(INDEX('[1]2024'!$A:$Q,MATCH($B$3&amp;$D143,'[1]2024'!$B:$B,0),MATCH(I$4,'[1]2024'!$2:$2,0)),0)++IFERROR(INDEX('[1]2024'!$A:$Q,MATCH($C$3&amp;$D143,'[1]2024'!$B:$B,0),MATCH(I$4,'[1]2024'!$2:$2,0)),0)++IFERROR(INDEX('[1]2024'!$A:$Q,MATCH($D$3&amp;$D143,'[1]2024'!$B:$B,0),MATCH(I$4,'[1]2024'!$2:$2,0)),0)</f>
        <v>0</v>
      </c>
      <c r="J143" s="264">
        <f>IFERROR(INDEX('[1]2024'!$A:$Q,MATCH($A$3&amp;$D143,'[1]2024'!$B:$B,0),MATCH(J$4,'[1]2024'!$2:$2,0)),0)+IFERROR(INDEX('[1]2024'!$A:$Q,MATCH($B$3&amp;$D143,'[1]2024'!$B:$B,0),MATCH(J$4,'[1]2024'!$2:$2,0)),0)++IFERROR(INDEX('[1]2024'!$A:$Q,MATCH($C$3&amp;$D143,'[1]2024'!$B:$B,0),MATCH(J$4,'[1]2024'!$2:$2,0)),0)++IFERROR(INDEX('[1]2024'!$A:$Q,MATCH($D$3&amp;$D143,'[1]2024'!$B:$B,0),MATCH(J$4,'[1]2024'!$2:$2,0)),0)</f>
        <v>300000</v>
      </c>
      <c r="K143" s="264">
        <f>IFERROR(INDEX('[1]2024'!$A:$Q,MATCH($A$3&amp;$D143,'[1]2024'!$B:$B,0),MATCH(K$4,'[1]2024'!$2:$2,0)),0)+IFERROR(INDEX('[1]2024'!$A:$Q,MATCH($B$3&amp;$D143,'[1]2024'!$B:$B,0),MATCH(K$4,'[1]2024'!$2:$2,0)),0)++IFERROR(INDEX('[1]2024'!$A:$Q,MATCH($C$3&amp;$D143,'[1]2024'!$B:$B,0),MATCH(K$4,'[1]2024'!$2:$2,0)),0)++IFERROR(INDEX('[1]2024'!$A:$Q,MATCH($D$3&amp;$D143,'[1]2024'!$B:$B,0),MATCH(K$4,'[1]2024'!$2:$2,0)),0)</f>
        <v>0</v>
      </c>
      <c r="L143" s="264">
        <f>IFERROR(INDEX('[1]2024'!$A:$Q,MATCH($A$3&amp;$D143,'[1]2024'!$B:$B,0),MATCH(L$4,'[1]2024'!$2:$2,0)),0)+IFERROR(INDEX('[1]2024'!$A:$Q,MATCH($B$3&amp;$D143,'[1]2024'!$B:$B,0),MATCH(L$4,'[1]2024'!$2:$2,0)),0)++IFERROR(INDEX('[1]2024'!$A:$Q,MATCH($C$3&amp;$D143,'[1]2024'!$B:$B,0),MATCH(L$4,'[1]2024'!$2:$2,0)),0)++IFERROR(INDEX('[1]2024'!$A:$Q,MATCH($D$3&amp;$D143,'[1]2024'!$B:$B,0),MATCH(L$4,'[1]2024'!$2:$2,0)),0)</f>
        <v>330000</v>
      </c>
      <c r="M143" s="264">
        <f>IFERROR(INDEX('[1]2024'!$A:$Q,MATCH($A$3&amp;$D143,'[1]2024'!$B:$B,0),MATCH(M$4,'[1]2024'!$2:$2,0)),0)+IFERROR(INDEX('[1]2024'!$A:$Q,MATCH($B$3&amp;$D143,'[1]2024'!$B:$B,0),MATCH(M$4,'[1]2024'!$2:$2,0)),0)++IFERROR(INDEX('[1]2024'!$A:$Q,MATCH($C$3&amp;$D143,'[1]2024'!$B:$B,0),MATCH(M$4,'[1]2024'!$2:$2,0)),0)++IFERROR(INDEX('[1]2024'!$A:$Q,MATCH($D$3&amp;$D143,'[1]2024'!$B:$B,0),MATCH(M$4,'[1]2024'!$2:$2,0)),0)</f>
        <v>110000</v>
      </c>
      <c r="N143" s="264">
        <f>IFERROR(INDEX('[1]2024'!$A:$Q,MATCH($A$3&amp;$D143,'[1]2024'!$B:$B,0),MATCH(N$4,'[1]2024'!$2:$2,0)),0)+IFERROR(INDEX('[1]2024'!$A:$Q,MATCH($B$3&amp;$D143,'[1]2024'!$B:$B,0),MATCH(N$4,'[1]2024'!$2:$2,0)),0)++IFERROR(INDEX('[1]2024'!$A:$Q,MATCH($C$3&amp;$D143,'[1]2024'!$B:$B,0),MATCH(N$4,'[1]2024'!$2:$2,0)),0)++IFERROR(INDEX('[1]2024'!$A:$Q,MATCH($D$3&amp;$D143,'[1]2024'!$B:$B,0),MATCH(N$4,'[1]2024'!$2:$2,0)),0)</f>
        <v>0</v>
      </c>
      <c r="O143" s="264">
        <f>IFERROR(INDEX('[1]2024'!$A:$Q,MATCH($A$3&amp;$D143,'[1]2024'!$B:$B,0),MATCH(O$4,'[1]2024'!$2:$2,0)),0)+IFERROR(INDEX('[1]2024'!$A:$Q,MATCH($B$3&amp;$D143,'[1]2024'!$B:$B,0),MATCH(O$4,'[1]2024'!$2:$2,0)),0)++IFERROR(INDEX('[1]2024'!$A:$Q,MATCH($C$3&amp;$D143,'[1]2024'!$B:$B,0),MATCH(O$4,'[1]2024'!$2:$2,0)),0)++IFERROR(INDEX('[1]2024'!$A:$Q,MATCH($D$3&amp;$D143,'[1]2024'!$B:$B,0),MATCH(O$4,'[1]2024'!$2:$2,0)),0)</f>
        <v>0</v>
      </c>
      <c r="P143" s="264">
        <f>IFERROR(INDEX('[1]2024'!$A:$Q,MATCH($A$3&amp;$D143,'[1]2024'!$B:$B,0),MATCH(P$4,'[1]2024'!$2:$2,0)),0)+IFERROR(INDEX('[1]2024'!$A:$Q,MATCH($B$3&amp;$D143,'[1]2024'!$B:$B,0),MATCH(P$4,'[1]2024'!$2:$2,0)),0)++IFERROR(INDEX('[1]2024'!$A:$Q,MATCH($C$3&amp;$D143,'[1]2024'!$B:$B,0),MATCH(P$4,'[1]2024'!$2:$2,0)),0)++IFERROR(INDEX('[1]2024'!$A:$Q,MATCH($D$3&amp;$D143,'[1]2024'!$B:$B,0),MATCH(P$4,'[1]2024'!$2:$2,0)),0)</f>
        <v>0</v>
      </c>
      <c r="Q143" s="264">
        <f>IFERROR(INDEX('[1]2024'!$A:$Q,MATCH($A$3&amp;$D143,'[1]2024'!$B:$B,0),MATCH(Q$4,'[1]2024'!$2:$2,0)),0)+IFERROR(INDEX('[1]2024'!$A:$Q,MATCH($B$3&amp;$D143,'[1]2024'!$B:$B,0),MATCH(Q$4,'[1]2024'!$2:$2,0)),0)++IFERROR(INDEX('[1]2024'!$A:$Q,MATCH($C$3&amp;$D143,'[1]2024'!$B:$B,0),MATCH(Q$4,'[1]2024'!$2:$2,0)),0)++IFERROR(INDEX('[1]2024'!$A:$Q,MATCH($D$3&amp;$D143,'[1]2024'!$B:$B,0),MATCH(Q$4,'[1]2024'!$2:$2,0)),0)</f>
        <v>0</v>
      </c>
      <c r="R143" s="264">
        <f>IFERROR(INDEX('[1]2024'!$A:$Q,MATCH($A$3&amp;$D143,'[1]2024'!$B:$B,0),MATCH(R$4,'[1]2024'!$2:$2,0)),0)+IFERROR(INDEX('[1]2024'!$A:$Q,MATCH($B$3&amp;$D143,'[1]2024'!$B:$B,0),MATCH(R$4,'[1]2024'!$2:$2,0)),0)++IFERROR(INDEX('[1]2024'!$A:$Q,MATCH($C$3&amp;$D143,'[1]2024'!$B:$B,0),MATCH(R$4,'[1]2024'!$2:$2,0)),0)++IFERROR(INDEX('[1]2024'!$A:$Q,MATCH($D$3&amp;$D143,'[1]2024'!$B:$B,0),MATCH(R$4,'[1]2024'!$2:$2,0)),0)</f>
        <v>390000</v>
      </c>
      <c r="S143" s="264">
        <f>IFERROR(INDEX('[1]2024'!$A:$Q,MATCH($A$3&amp;$D143,'[1]2024'!$B:$B,0),MATCH(S$4,'[1]2024'!$2:$2,0)),0)+IFERROR(INDEX('[1]2024'!$A:$Q,MATCH($B$3&amp;$D143,'[1]2024'!$B:$B,0),MATCH(S$4,'[1]2024'!$2:$2,0)),0)++IFERROR(INDEX('[1]2024'!$A:$Q,MATCH($C$3&amp;$D143,'[1]2024'!$B:$B,0),MATCH(S$4,'[1]2024'!$2:$2,0)),0)++IFERROR(INDEX('[1]2024'!$A:$Q,MATCH($D$3&amp;$D143,'[1]2024'!$B:$B,0),MATCH(S$4,'[1]2024'!$2:$2,0)),0)</f>
        <v>105455</v>
      </c>
      <c r="T143" s="75">
        <v>1200000</v>
      </c>
      <c r="U143" s="280">
        <f>SUM(V143:AG143)</f>
        <v>1551819</v>
      </c>
      <c r="V143" s="281">
        <v>0</v>
      </c>
      <c r="W143" s="282">
        <v>0</v>
      </c>
      <c r="X143" s="282">
        <v>120000</v>
      </c>
      <c r="Y143" s="282">
        <v>0</v>
      </c>
      <c r="Z143" s="282">
        <v>531819</v>
      </c>
      <c r="AA143" s="282">
        <v>300000</v>
      </c>
      <c r="AB143" s="282">
        <v>0</v>
      </c>
      <c r="AC143" s="282">
        <v>0</v>
      </c>
      <c r="AD143" s="282">
        <v>300000</v>
      </c>
      <c r="AE143" s="282">
        <v>0</v>
      </c>
      <c r="AF143" s="282">
        <v>0</v>
      </c>
      <c r="AG143" s="283">
        <v>300000</v>
      </c>
      <c r="AH143" s="280">
        <f>SUM(AI143:AT143)</f>
        <v>1800000</v>
      </c>
      <c r="AI143" s="280">
        <v>150000</v>
      </c>
      <c r="AJ143" s="280">
        <v>150000</v>
      </c>
      <c r="AK143" s="280">
        <v>150000</v>
      </c>
      <c r="AL143" s="280">
        <v>150000</v>
      </c>
      <c r="AM143" s="280">
        <v>150000</v>
      </c>
      <c r="AN143" s="280">
        <v>150000</v>
      </c>
      <c r="AO143" s="280">
        <v>150000</v>
      </c>
      <c r="AP143" s="280">
        <v>150000</v>
      </c>
      <c r="AQ143" s="280">
        <v>150000</v>
      </c>
      <c r="AR143" s="280">
        <v>150000</v>
      </c>
      <c r="AS143" s="280">
        <v>150000</v>
      </c>
      <c r="AT143" s="280">
        <v>150000</v>
      </c>
      <c r="AU143" s="280">
        <f t="shared" si="145"/>
        <v>450000</v>
      </c>
      <c r="AV143" s="280">
        <f t="shared" si="83"/>
        <v>450000</v>
      </c>
      <c r="AW143" s="280">
        <f t="shared" si="84"/>
        <v>450000</v>
      </c>
      <c r="AX143" s="280">
        <f t="shared" si="85"/>
        <v>450000</v>
      </c>
      <c r="AY143" s="280">
        <f>IF($BC143="O",1.05*$AH143,$AH143)</f>
        <v>1800000</v>
      </c>
      <c r="AZ143" s="280">
        <f>IF($BC143="O",1.05*$AY143,$AY143)</f>
        <v>1800000</v>
      </c>
      <c r="BA143" s="280">
        <f>IF($BC143="O",1.05*$AZ143,$AZ143)</f>
        <v>1800000</v>
      </c>
      <c r="BB143" s="291" t="s">
        <v>407</v>
      </c>
      <c r="BC143" s="289" t="s">
        <v>24</v>
      </c>
      <c r="BD143" s="292"/>
      <c r="BE143" s="286">
        <v>0</v>
      </c>
      <c r="BF143" s="286">
        <v>0</v>
      </c>
      <c r="BG143" s="286">
        <v>0</v>
      </c>
      <c r="BH143" s="287">
        <f t="shared" si="86"/>
        <v>1235455</v>
      </c>
    </row>
    <row r="144" spans="1:60" outlineLevel="1" x14ac:dyDescent="0.3">
      <c r="A144" s="71" t="s">
        <v>267</v>
      </c>
      <c r="B144" s="238" t="s">
        <v>21</v>
      </c>
      <c r="C144" s="238" t="s">
        <v>31</v>
      </c>
      <c r="D144" s="239">
        <v>5118140</v>
      </c>
      <c r="E144" s="239" t="s">
        <v>268</v>
      </c>
      <c r="F144" s="277">
        <v>0</v>
      </c>
      <c r="G144" s="245">
        <f>SUM(H144:S144)</f>
        <v>0</v>
      </c>
      <c r="H144" s="264">
        <f>IFERROR(INDEX('[1]2024'!$A:$Q,MATCH($A$3&amp;$D144,'[1]2024'!$B:$B,0),MATCH(H$4,'[1]2024'!$2:$2,0)),0)+IFERROR(INDEX('[1]2024'!$A:$Q,MATCH($B$3&amp;$D144,'[1]2024'!$B:$B,0),MATCH(H$4,'[1]2024'!$2:$2,0)),0)++IFERROR(INDEX('[1]2024'!$A:$Q,MATCH($C$3&amp;$D144,'[1]2024'!$B:$B,0),MATCH(H$4,'[1]2024'!$2:$2,0)),0)++IFERROR(INDEX('[1]2024'!$A:$Q,MATCH($D$3&amp;$D144,'[1]2024'!$B:$B,0),MATCH(H$4,'[1]2024'!$2:$2,0)),0)</f>
        <v>0</v>
      </c>
      <c r="I144" s="264">
        <f>IFERROR(INDEX('[1]2024'!$A:$Q,MATCH($A$3&amp;$D144,'[1]2024'!$B:$B,0),MATCH(I$4,'[1]2024'!$2:$2,0)),0)+IFERROR(INDEX('[1]2024'!$A:$Q,MATCH($B$3&amp;$D144,'[1]2024'!$B:$B,0),MATCH(I$4,'[1]2024'!$2:$2,0)),0)++IFERROR(INDEX('[1]2024'!$A:$Q,MATCH($C$3&amp;$D144,'[1]2024'!$B:$B,0),MATCH(I$4,'[1]2024'!$2:$2,0)),0)++IFERROR(INDEX('[1]2024'!$A:$Q,MATCH($D$3&amp;$D144,'[1]2024'!$B:$B,0),MATCH(I$4,'[1]2024'!$2:$2,0)),0)</f>
        <v>0</v>
      </c>
      <c r="J144" s="264">
        <f>IFERROR(INDEX('[1]2024'!$A:$Q,MATCH($A$3&amp;$D144,'[1]2024'!$B:$B,0),MATCH(J$4,'[1]2024'!$2:$2,0)),0)+IFERROR(INDEX('[1]2024'!$A:$Q,MATCH($B$3&amp;$D144,'[1]2024'!$B:$B,0),MATCH(J$4,'[1]2024'!$2:$2,0)),0)++IFERROR(INDEX('[1]2024'!$A:$Q,MATCH($C$3&amp;$D144,'[1]2024'!$B:$B,0),MATCH(J$4,'[1]2024'!$2:$2,0)),0)++IFERROR(INDEX('[1]2024'!$A:$Q,MATCH($D$3&amp;$D144,'[1]2024'!$B:$B,0),MATCH(J$4,'[1]2024'!$2:$2,0)),0)</f>
        <v>0</v>
      </c>
      <c r="K144" s="264">
        <f>IFERROR(INDEX('[1]2024'!$A:$Q,MATCH($A$3&amp;$D144,'[1]2024'!$B:$B,0),MATCH(K$4,'[1]2024'!$2:$2,0)),0)+IFERROR(INDEX('[1]2024'!$A:$Q,MATCH($B$3&amp;$D144,'[1]2024'!$B:$B,0),MATCH(K$4,'[1]2024'!$2:$2,0)),0)++IFERROR(INDEX('[1]2024'!$A:$Q,MATCH($C$3&amp;$D144,'[1]2024'!$B:$B,0),MATCH(K$4,'[1]2024'!$2:$2,0)),0)++IFERROR(INDEX('[1]2024'!$A:$Q,MATCH($D$3&amp;$D144,'[1]2024'!$B:$B,0),MATCH(K$4,'[1]2024'!$2:$2,0)),0)</f>
        <v>0</v>
      </c>
      <c r="L144" s="264">
        <f>IFERROR(INDEX('[1]2024'!$A:$Q,MATCH($A$3&amp;$D144,'[1]2024'!$B:$B,0),MATCH(L$4,'[1]2024'!$2:$2,0)),0)+IFERROR(INDEX('[1]2024'!$A:$Q,MATCH($B$3&amp;$D144,'[1]2024'!$B:$B,0),MATCH(L$4,'[1]2024'!$2:$2,0)),0)++IFERROR(INDEX('[1]2024'!$A:$Q,MATCH($C$3&amp;$D144,'[1]2024'!$B:$B,0),MATCH(L$4,'[1]2024'!$2:$2,0)),0)++IFERROR(INDEX('[1]2024'!$A:$Q,MATCH($D$3&amp;$D144,'[1]2024'!$B:$B,0),MATCH(L$4,'[1]2024'!$2:$2,0)),0)</f>
        <v>0</v>
      </c>
      <c r="M144" s="264">
        <f>IFERROR(INDEX('[1]2024'!$A:$Q,MATCH($A$3&amp;$D144,'[1]2024'!$B:$B,0),MATCH(M$4,'[1]2024'!$2:$2,0)),0)+IFERROR(INDEX('[1]2024'!$A:$Q,MATCH($B$3&amp;$D144,'[1]2024'!$B:$B,0),MATCH(M$4,'[1]2024'!$2:$2,0)),0)++IFERROR(INDEX('[1]2024'!$A:$Q,MATCH($C$3&amp;$D144,'[1]2024'!$B:$B,0),MATCH(M$4,'[1]2024'!$2:$2,0)),0)++IFERROR(INDEX('[1]2024'!$A:$Q,MATCH($D$3&amp;$D144,'[1]2024'!$B:$B,0),MATCH(M$4,'[1]2024'!$2:$2,0)),0)</f>
        <v>0</v>
      </c>
      <c r="N144" s="264">
        <f>IFERROR(INDEX('[1]2024'!$A:$Q,MATCH($A$3&amp;$D144,'[1]2024'!$B:$B,0),MATCH(N$4,'[1]2024'!$2:$2,0)),0)+IFERROR(INDEX('[1]2024'!$A:$Q,MATCH($B$3&amp;$D144,'[1]2024'!$B:$B,0),MATCH(N$4,'[1]2024'!$2:$2,0)),0)++IFERROR(INDEX('[1]2024'!$A:$Q,MATCH($C$3&amp;$D144,'[1]2024'!$B:$B,0),MATCH(N$4,'[1]2024'!$2:$2,0)),0)++IFERROR(INDEX('[1]2024'!$A:$Q,MATCH($D$3&amp;$D144,'[1]2024'!$B:$B,0),MATCH(N$4,'[1]2024'!$2:$2,0)),0)</f>
        <v>0</v>
      </c>
      <c r="O144" s="264">
        <f>IFERROR(INDEX('[1]2024'!$A:$Q,MATCH($A$3&amp;$D144,'[1]2024'!$B:$B,0),MATCH(O$4,'[1]2024'!$2:$2,0)),0)+IFERROR(INDEX('[1]2024'!$A:$Q,MATCH($B$3&amp;$D144,'[1]2024'!$B:$B,0),MATCH(O$4,'[1]2024'!$2:$2,0)),0)++IFERROR(INDEX('[1]2024'!$A:$Q,MATCH($C$3&amp;$D144,'[1]2024'!$B:$B,0),MATCH(O$4,'[1]2024'!$2:$2,0)),0)++IFERROR(INDEX('[1]2024'!$A:$Q,MATCH($D$3&amp;$D144,'[1]2024'!$B:$B,0),MATCH(O$4,'[1]2024'!$2:$2,0)),0)</f>
        <v>0</v>
      </c>
      <c r="P144" s="264">
        <f>IFERROR(INDEX('[1]2024'!$A:$Q,MATCH($A$3&amp;$D144,'[1]2024'!$B:$B,0),MATCH(P$4,'[1]2024'!$2:$2,0)),0)+IFERROR(INDEX('[1]2024'!$A:$Q,MATCH($B$3&amp;$D144,'[1]2024'!$B:$B,0),MATCH(P$4,'[1]2024'!$2:$2,0)),0)++IFERROR(INDEX('[1]2024'!$A:$Q,MATCH($C$3&amp;$D144,'[1]2024'!$B:$B,0),MATCH(P$4,'[1]2024'!$2:$2,0)),0)++IFERROR(INDEX('[1]2024'!$A:$Q,MATCH($D$3&amp;$D144,'[1]2024'!$B:$B,0),MATCH(P$4,'[1]2024'!$2:$2,0)),0)</f>
        <v>0</v>
      </c>
      <c r="Q144" s="264">
        <f>IFERROR(INDEX('[1]2024'!$A:$Q,MATCH($A$3&amp;$D144,'[1]2024'!$B:$B,0),MATCH(Q$4,'[1]2024'!$2:$2,0)),0)+IFERROR(INDEX('[1]2024'!$A:$Q,MATCH($B$3&amp;$D144,'[1]2024'!$B:$B,0),MATCH(Q$4,'[1]2024'!$2:$2,0)),0)++IFERROR(INDEX('[1]2024'!$A:$Q,MATCH($C$3&amp;$D144,'[1]2024'!$B:$B,0),MATCH(Q$4,'[1]2024'!$2:$2,0)),0)++IFERROR(INDEX('[1]2024'!$A:$Q,MATCH($D$3&amp;$D144,'[1]2024'!$B:$B,0),MATCH(Q$4,'[1]2024'!$2:$2,0)),0)</f>
        <v>0</v>
      </c>
      <c r="R144" s="264">
        <f>IFERROR(INDEX('[1]2024'!$A:$Q,MATCH($A$3&amp;$D144,'[1]2024'!$B:$B,0),MATCH(R$4,'[1]2024'!$2:$2,0)),0)+IFERROR(INDEX('[1]2024'!$A:$Q,MATCH($B$3&amp;$D144,'[1]2024'!$B:$B,0),MATCH(R$4,'[1]2024'!$2:$2,0)),0)++IFERROR(INDEX('[1]2024'!$A:$Q,MATCH($C$3&amp;$D144,'[1]2024'!$B:$B,0),MATCH(R$4,'[1]2024'!$2:$2,0)),0)++IFERROR(INDEX('[1]2024'!$A:$Q,MATCH($D$3&amp;$D144,'[1]2024'!$B:$B,0),MATCH(R$4,'[1]2024'!$2:$2,0)),0)</f>
        <v>0</v>
      </c>
      <c r="S144" s="264">
        <f>IFERROR(INDEX('[1]2024'!$A:$Q,MATCH($A$3&amp;$D144,'[1]2024'!$B:$B,0),MATCH(S$4,'[1]2024'!$2:$2,0)),0)+IFERROR(INDEX('[1]2024'!$A:$Q,MATCH($B$3&amp;$D144,'[1]2024'!$B:$B,0),MATCH(S$4,'[1]2024'!$2:$2,0)),0)++IFERROR(INDEX('[1]2024'!$A:$Q,MATCH($C$3&amp;$D144,'[1]2024'!$B:$B,0),MATCH(S$4,'[1]2024'!$2:$2,0)),0)++IFERROR(INDEX('[1]2024'!$A:$Q,MATCH($D$3&amp;$D144,'[1]2024'!$B:$B,0),MATCH(S$4,'[1]2024'!$2:$2,0)),0)</f>
        <v>0</v>
      </c>
      <c r="T144" s="75">
        <v>0</v>
      </c>
      <c r="U144" s="245">
        <f>SUM(V144:AG144)</f>
        <v>0</v>
      </c>
      <c r="V144" s="246">
        <v>0</v>
      </c>
      <c r="W144" s="247">
        <v>0</v>
      </c>
      <c r="X144" s="247">
        <v>0</v>
      </c>
      <c r="Y144" s="247">
        <v>0</v>
      </c>
      <c r="Z144" s="247">
        <v>0</v>
      </c>
      <c r="AA144" s="247">
        <v>0</v>
      </c>
      <c r="AB144" s="247">
        <v>0</v>
      </c>
      <c r="AC144" s="247">
        <v>0</v>
      </c>
      <c r="AD144" s="247">
        <v>0</v>
      </c>
      <c r="AE144" s="247">
        <v>0</v>
      </c>
      <c r="AF144" s="247">
        <v>0</v>
      </c>
      <c r="AG144" s="248">
        <v>0</v>
      </c>
      <c r="AH144" s="245">
        <f>SUM(AI144:AT144)</f>
        <v>0</v>
      </c>
      <c r="AI144" s="245"/>
      <c r="AJ144" s="245"/>
      <c r="AK144" s="245"/>
      <c r="AL144" s="245"/>
      <c r="AM144" s="245"/>
      <c r="AN144" s="245"/>
      <c r="AO144" s="245"/>
      <c r="AP144" s="245"/>
      <c r="AQ144" s="245"/>
      <c r="AR144" s="245"/>
      <c r="AS144" s="245"/>
      <c r="AT144" s="245"/>
      <c r="AU144" s="245">
        <f t="shared" si="145"/>
        <v>0</v>
      </c>
      <c r="AV144" s="245">
        <f t="shared" si="83"/>
        <v>0</v>
      </c>
      <c r="AW144" s="245">
        <f t="shared" si="84"/>
        <v>0</v>
      </c>
      <c r="AX144" s="245">
        <f t="shared" si="85"/>
        <v>0</v>
      </c>
      <c r="AY144" s="245">
        <f>IF($BC144="O",1.05*$AH144,$AH144)</f>
        <v>0</v>
      </c>
      <c r="AZ144" s="245">
        <f>IF($BC144="O",1.05*$AY144,$AY144)</f>
        <v>0</v>
      </c>
      <c r="BA144" s="245">
        <f>IF($BC144="O",1.05*$AZ144,$AZ144)</f>
        <v>0</v>
      </c>
      <c r="BB144" s="250"/>
      <c r="BC144" s="251" t="s">
        <v>24</v>
      </c>
      <c r="BD144" s="261"/>
      <c r="BE144" s="264">
        <v>0</v>
      </c>
      <c r="BF144" s="264">
        <v>0</v>
      </c>
      <c r="BG144" s="264">
        <v>0</v>
      </c>
      <c r="BH144" s="265">
        <f t="shared" si="86"/>
        <v>0</v>
      </c>
    </row>
    <row r="145" spans="1:60" outlineLevel="1" x14ac:dyDescent="0.3">
      <c r="A145" s="71" t="s">
        <v>269</v>
      </c>
      <c r="B145" s="238" t="s">
        <v>21</v>
      </c>
      <c r="C145" s="238" t="s">
        <v>31</v>
      </c>
      <c r="D145" s="239">
        <v>5118150</v>
      </c>
      <c r="E145" s="239" t="s">
        <v>270</v>
      </c>
      <c r="F145" s="277">
        <v>0</v>
      </c>
      <c r="G145" s="245">
        <f>SUM(H145:S145)</f>
        <v>0</v>
      </c>
      <c r="H145" s="264">
        <f>IFERROR(INDEX('[1]2024'!$A:$Q,MATCH($A$3&amp;$D145,'[1]2024'!$B:$B,0),MATCH(H$4,'[1]2024'!$2:$2,0)),0)+IFERROR(INDEX('[1]2024'!$A:$Q,MATCH($B$3&amp;$D145,'[1]2024'!$B:$B,0),MATCH(H$4,'[1]2024'!$2:$2,0)),0)++IFERROR(INDEX('[1]2024'!$A:$Q,MATCH($C$3&amp;$D145,'[1]2024'!$B:$B,0),MATCH(H$4,'[1]2024'!$2:$2,0)),0)++IFERROR(INDEX('[1]2024'!$A:$Q,MATCH($D$3&amp;$D145,'[1]2024'!$B:$B,0),MATCH(H$4,'[1]2024'!$2:$2,0)),0)</f>
        <v>0</v>
      </c>
      <c r="I145" s="264">
        <f>IFERROR(INDEX('[1]2024'!$A:$Q,MATCH($A$3&amp;$D145,'[1]2024'!$B:$B,0),MATCH(I$4,'[1]2024'!$2:$2,0)),0)+IFERROR(INDEX('[1]2024'!$A:$Q,MATCH($B$3&amp;$D145,'[1]2024'!$B:$B,0),MATCH(I$4,'[1]2024'!$2:$2,0)),0)++IFERROR(INDEX('[1]2024'!$A:$Q,MATCH($C$3&amp;$D145,'[1]2024'!$B:$B,0),MATCH(I$4,'[1]2024'!$2:$2,0)),0)++IFERROR(INDEX('[1]2024'!$A:$Q,MATCH($D$3&amp;$D145,'[1]2024'!$B:$B,0),MATCH(I$4,'[1]2024'!$2:$2,0)),0)</f>
        <v>0</v>
      </c>
      <c r="J145" s="264">
        <f>IFERROR(INDEX('[1]2024'!$A:$Q,MATCH($A$3&amp;$D145,'[1]2024'!$B:$B,0),MATCH(J$4,'[1]2024'!$2:$2,0)),0)+IFERROR(INDEX('[1]2024'!$A:$Q,MATCH($B$3&amp;$D145,'[1]2024'!$B:$B,0),MATCH(J$4,'[1]2024'!$2:$2,0)),0)++IFERROR(INDEX('[1]2024'!$A:$Q,MATCH($C$3&amp;$D145,'[1]2024'!$B:$B,0),MATCH(J$4,'[1]2024'!$2:$2,0)),0)++IFERROR(INDEX('[1]2024'!$A:$Q,MATCH($D$3&amp;$D145,'[1]2024'!$B:$B,0),MATCH(J$4,'[1]2024'!$2:$2,0)),0)</f>
        <v>0</v>
      </c>
      <c r="K145" s="264">
        <f>IFERROR(INDEX('[1]2024'!$A:$Q,MATCH($A$3&amp;$D145,'[1]2024'!$B:$B,0),MATCH(K$4,'[1]2024'!$2:$2,0)),0)+IFERROR(INDEX('[1]2024'!$A:$Q,MATCH($B$3&amp;$D145,'[1]2024'!$B:$B,0),MATCH(K$4,'[1]2024'!$2:$2,0)),0)++IFERROR(INDEX('[1]2024'!$A:$Q,MATCH($C$3&amp;$D145,'[1]2024'!$B:$B,0),MATCH(K$4,'[1]2024'!$2:$2,0)),0)++IFERROR(INDEX('[1]2024'!$A:$Q,MATCH($D$3&amp;$D145,'[1]2024'!$B:$B,0),MATCH(K$4,'[1]2024'!$2:$2,0)),0)</f>
        <v>0</v>
      </c>
      <c r="L145" s="264">
        <f>IFERROR(INDEX('[1]2024'!$A:$Q,MATCH($A$3&amp;$D145,'[1]2024'!$B:$B,0),MATCH(L$4,'[1]2024'!$2:$2,0)),0)+IFERROR(INDEX('[1]2024'!$A:$Q,MATCH($B$3&amp;$D145,'[1]2024'!$B:$B,0),MATCH(L$4,'[1]2024'!$2:$2,0)),0)++IFERROR(INDEX('[1]2024'!$A:$Q,MATCH($C$3&amp;$D145,'[1]2024'!$B:$B,0),MATCH(L$4,'[1]2024'!$2:$2,0)),0)++IFERROR(INDEX('[1]2024'!$A:$Q,MATCH($D$3&amp;$D145,'[1]2024'!$B:$B,0),MATCH(L$4,'[1]2024'!$2:$2,0)),0)</f>
        <v>0</v>
      </c>
      <c r="M145" s="264">
        <f>IFERROR(INDEX('[1]2024'!$A:$Q,MATCH($A$3&amp;$D145,'[1]2024'!$B:$B,0),MATCH(M$4,'[1]2024'!$2:$2,0)),0)+IFERROR(INDEX('[1]2024'!$A:$Q,MATCH($B$3&amp;$D145,'[1]2024'!$B:$B,0),MATCH(M$4,'[1]2024'!$2:$2,0)),0)++IFERROR(INDEX('[1]2024'!$A:$Q,MATCH($C$3&amp;$D145,'[1]2024'!$B:$B,0),MATCH(M$4,'[1]2024'!$2:$2,0)),0)++IFERROR(INDEX('[1]2024'!$A:$Q,MATCH($D$3&amp;$D145,'[1]2024'!$B:$B,0),MATCH(M$4,'[1]2024'!$2:$2,0)),0)</f>
        <v>0</v>
      </c>
      <c r="N145" s="264">
        <f>IFERROR(INDEX('[1]2024'!$A:$Q,MATCH($A$3&amp;$D145,'[1]2024'!$B:$B,0),MATCH(N$4,'[1]2024'!$2:$2,0)),0)+IFERROR(INDEX('[1]2024'!$A:$Q,MATCH($B$3&amp;$D145,'[1]2024'!$B:$B,0),MATCH(N$4,'[1]2024'!$2:$2,0)),0)++IFERROR(INDEX('[1]2024'!$A:$Q,MATCH($C$3&amp;$D145,'[1]2024'!$B:$B,0),MATCH(N$4,'[1]2024'!$2:$2,0)),0)++IFERROR(INDEX('[1]2024'!$A:$Q,MATCH($D$3&amp;$D145,'[1]2024'!$B:$B,0),MATCH(N$4,'[1]2024'!$2:$2,0)),0)</f>
        <v>0</v>
      </c>
      <c r="O145" s="264">
        <f>IFERROR(INDEX('[1]2024'!$A:$Q,MATCH($A$3&amp;$D145,'[1]2024'!$B:$B,0),MATCH(O$4,'[1]2024'!$2:$2,0)),0)+IFERROR(INDEX('[1]2024'!$A:$Q,MATCH($B$3&amp;$D145,'[1]2024'!$B:$B,0),MATCH(O$4,'[1]2024'!$2:$2,0)),0)++IFERROR(INDEX('[1]2024'!$A:$Q,MATCH($C$3&amp;$D145,'[1]2024'!$B:$B,0),MATCH(O$4,'[1]2024'!$2:$2,0)),0)++IFERROR(INDEX('[1]2024'!$A:$Q,MATCH($D$3&amp;$D145,'[1]2024'!$B:$B,0),MATCH(O$4,'[1]2024'!$2:$2,0)),0)</f>
        <v>0</v>
      </c>
      <c r="P145" s="264">
        <f>IFERROR(INDEX('[1]2024'!$A:$Q,MATCH($A$3&amp;$D145,'[1]2024'!$B:$B,0),MATCH(P$4,'[1]2024'!$2:$2,0)),0)+IFERROR(INDEX('[1]2024'!$A:$Q,MATCH($B$3&amp;$D145,'[1]2024'!$B:$B,0),MATCH(P$4,'[1]2024'!$2:$2,0)),0)++IFERROR(INDEX('[1]2024'!$A:$Q,MATCH($C$3&amp;$D145,'[1]2024'!$B:$B,0),MATCH(P$4,'[1]2024'!$2:$2,0)),0)++IFERROR(INDEX('[1]2024'!$A:$Q,MATCH($D$3&amp;$D145,'[1]2024'!$B:$B,0),MATCH(P$4,'[1]2024'!$2:$2,0)),0)</f>
        <v>0</v>
      </c>
      <c r="Q145" s="264">
        <f>IFERROR(INDEX('[1]2024'!$A:$Q,MATCH($A$3&amp;$D145,'[1]2024'!$B:$B,0),MATCH(Q$4,'[1]2024'!$2:$2,0)),0)+IFERROR(INDEX('[1]2024'!$A:$Q,MATCH($B$3&amp;$D145,'[1]2024'!$B:$B,0),MATCH(Q$4,'[1]2024'!$2:$2,0)),0)++IFERROR(INDEX('[1]2024'!$A:$Q,MATCH($C$3&amp;$D145,'[1]2024'!$B:$B,0),MATCH(Q$4,'[1]2024'!$2:$2,0)),0)++IFERROR(INDEX('[1]2024'!$A:$Q,MATCH($D$3&amp;$D145,'[1]2024'!$B:$B,0),MATCH(Q$4,'[1]2024'!$2:$2,0)),0)</f>
        <v>0</v>
      </c>
      <c r="R145" s="264">
        <f>IFERROR(INDEX('[1]2024'!$A:$Q,MATCH($A$3&amp;$D145,'[1]2024'!$B:$B,0),MATCH(R$4,'[1]2024'!$2:$2,0)),0)+IFERROR(INDEX('[1]2024'!$A:$Q,MATCH($B$3&amp;$D145,'[1]2024'!$B:$B,0),MATCH(R$4,'[1]2024'!$2:$2,0)),0)++IFERROR(INDEX('[1]2024'!$A:$Q,MATCH($C$3&amp;$D145,'[1]2024'!$B:$B,0),MATCH(R$4,'[1]2024'!$2:$2,0)),0)++IFERROR(INDEX('[1]2024'!$A:$Q,MATCH($D$3&amp;$D145,'[1]2024'!$B:$B,0),MATCH(R$4,'[1]2024'!$2:$2,0)),0)</f>
        <v>0</v>
      </c>
      <c r="S145" s="264">
        <f>IFERROR(INDEX('[1]2024'!$A:$Q,MATCH($A$3&amp;$D145,'[1]2024'!$B:$B,0),MATCH(S$4,'[1]2024'!$2:$2,0)),0)+IFERROR(INDEX('[1]2024'!$A:$Q,MATCH($B$3&amp;$D145,'[1]2024'!$B:$B,0),MATCH(S$4,'[1]2024'!$2:$2,0)),0)++IFERROR(INDEX('[1]2024'!$A:$Q,MATCH($C$3&amp;$D145,'[1]2024'!$B:$B,0),MATCH(S$4,'[1]2024'!$2:$2,0)),0)++IFERROR(INDEX('[1]2024'!$A:$Q,MATCH($D$3&amp;$D145,'[1]2024'!$B:$B,0),MATCH(S$4,'[1]2024'!$2:$2,0)),0)</f>
        <v>0</v>
      </c>
      <c r="T145" s="75">
        <v>0</v>
      </c>
      <c r="U145" s="245">
        <f>SUM(V145:AG145)</f>
        <v>0</v>
      </c>
      <c r="V145" s="246">
        <v>0</v>
      </c>
      <c r="W145" s="247">
        <v>0</v>
      </c>
      <c r="X145" s="247">
        <v>0</v>
      </c>
      <c r="Y145" s="247">
        <v>0</v>
      </c>
      <c r="Z145" s="247">
        <v>0</v>
      </c>
      <c r="AA145" s="247">
        <v>0</v>
      </c>
      <c r="AB145" s="247">
        <v>0</v>
      </c>
      <c r="AC145" s="247">
        <v>0</v>
      </c>
      <c r="AD145" s="247">
        <v>0</v>
      </c>
      <c r="AE145" s="247">
        <v>0</v>
      </c>
      <c r="AF145" s="247">
        <v>0</v>
      </c>
      <c r="AG145" s="248">
        <v>0</v>
      </c>
      <c r="AH145" s="245">
        <f>SUM(AI145:AT145)</f>
        <v>0</v>
      </c>
      <c r="AI145" s="245"/>
      <c r="AJ145" s="245"/>
      <c r="AK145" s="245"/>
      <c r="AL145" s="245"/>
      <c r="AM145" s="245"/>
      <c r="AN145" s="245"/>
      <c r="AO145" s="245"/>
      <c r="AP145" s="245"/>
      <c r="AQ145" s="245"/>
      <c r="AR145" s="245"/>
      <c r="AS145" s="245"/>
      <c r="AT145" s="245"/>
      <c r="AU145" s="245">
        <f t="shared" si="145"/>
        <v>0</v>
      </c>
      <c r="AV145" s="245">
        <f t="shared" si="83"/>
        <v>0</v>
      </c>
      <c r="AW145" s="245">
        <f t="shared" si="84"/>
        <v>0</v>
      </c>
      <c r="AX145" s="245">
        <f t="shared" si="85"/>
        <v>0</v>
      </c>
      <c r="AY145" s="245">
        <f>IF($BC145="O",1.05*$AH145,$AH145)</f>
        <v>0</v>
      </c>
      <c r="AZ145" s="245">
        <f>IF($BC145="O",1.05*$AY145,$AY145)</f>
        <v>0</v>
      </c>
      <c r="BA145" s="245">
        <f>IF($BC145="O",1.05*$AZ145,$AZ145)</f>
        <v>0</v>
      </c>
      <c r="BB145" s="250"/>
      <c r="BC145" s="251" t="s">
        <v>24</v>
      </c>
      <c r="BD145" s="261"/>
      <c r="BE145" s="264">
        <v>0</v>
      </c>
      <c r="BF145" s="264">
        <v>0</v>
      </c>
      <c r="BG145" s="264">
        <v>711823</v>
      </c>
      <c r="BH145" s="265">
        <f t="shared" si="86"/>
        <v>0</v>
      </c>
    </row>
    <row r="146" spans="1:60" x14ac:dyDescent="0.3">
      <c r="A146" s="57" t="s">
        <v>271</v>
      </c>
      <c r="B146" s="256" t="s">
        <v>21</v>
      </c>
      <c r="C146" s="256"/>
      <c r="D146" s="257"/>
      <c r="E146" s="257"/>
      <c r="F146" s="272">
        <v>864000</v>
      </c>
      <c r="G146" s="258">
        <f t="shared" ref="G146" si="152">SUM(G147:G148)</f>
        <v>384546</v>
      </c>
      <c r="H146" s="259">
        <f t="shared" ref="H146:S146" si="153">SUM(H147:H148)</f>
        <v>0</v>
      </c>
      <c r="I146" s="260">
        <f t="shared" si="153"/>
        <v>184546</v>
      </c>
      <c r="J146" s="260">
        <f t="shared" si="153"/>
        <v>0</v>
      </c>
      <c r="K146" s="260">
        <f t="shared" si="153"/>
        <v>0</v>
      </c>
      <c r="L146" s="260">
        <f t="shared" si="153"/>
        <v>0</v>
      </c>
      <c r="M146" s="260">
        <f t="shared" si="153"/>
        <v>200000</v>
      </c>
      <c r="N146" s="260">
        <f t="shared" si="153"/>
        <v>0</v>
      </c>
      <c r="O146" s="260">
        <f t="shared" si="153"/>
        <v>0</v>
      </c>
      <c r="P146" s="260">
        <f t="shared" si="153"/>
        <v>0</v>
      </c>
      <c r="Q146" s="260">
        <f t="shared" si="153"/>
        <v>0</v>
      </c>
      <c r="R146" s="260">
        <f t="shared" si="153"/>
        <v>0</v>
      </c>
      <c r="S146" s="260">
        <f t="shared" si="153"/>
        <v>0</v>
      </c>
      <c r="T146" s="64">
        <v>864000</v>
      </c>
      <c r="U146" s="258">
        <f t="shared" ref="U146:Z146" si="154">SUM(U147:U148)</f>
        <v>504000</v>
      </c>
      <c r="V146" s="262">
        <f t="shared" si="154"/>
        <v>0</v>
      </c>
      <c r="W146" s="273">
        <f t="shared" si="154"/>
        <v>0</v>
      </c>
      <c r="X146" s="273">
        <f t="shared" si="154"/>
        <v>0</v>
      </c>
      <c r="Y146" s="273">
        <f t="shared" si="154"/>
        <v>0</v>
      </c>
      <c r="Z146" s="273">
        <f t="shared" si="154"/>
        <v>0</v>
      </c>
      <c r="AA146" s="273">
        <v>72000</v>
      </c>
      <c r="AB146" s="273">
        <v>72000</v>
      </c>
      <c r="AC146" s="273">
        <v>72000</v>
      </c>
      <c r="AD146" s="273">
        <v>72000</v>
      </c>
      <c r="AE146" s="273">
        <v>72000</v>
      </c>
      <c r="AF146" s="273">
        <v>72000</v>
      </c>
      <c r="AG146" s="274">
        <v>72000</v>
      </c>
      <c r="AH146" s="258">
        <f t="shared" ref="AH146:AT146" si="155">SUM(AH147:AH148)</f>
        <v>0</v>
      </c>
      <c r="AI146" s="258">
        <f t="shared" si="155"/>
        <v>0</v>
      </c>
      <c r="AJ146" s="258">
        <f t="shared" si="155"/>
        <v>0</v>
      </c>
      <c r="AK146" s="258">
        <f t="shared" si="155"/>
        <v>0</v>
      </c>
      <c r="AL146" s="258">
        <f t="shared" si="155"/>
        <v>0</v>
      </c>
      <c r="AM146" s="258">
        <f t="shared" si="155"/>
        <v>0</v>
      </c>
      <c r="AN146" s="258">
        <f t="shared" si="155"/>
        <v>0</v>
      </c>
      <c r="AO146" s="258">
        <f t="shared" si="155"/>
        <v>0</v>
      </c>
      <c r="AP146" s="258">
        <f t="shared" si="155"/>
        <v>0</v>
      </c>
      <c r="AQ146" s="258">
        <f t="shared" si="155"/>
        <v>0</v>
      </c>
      <c r="AR146" s="258">
        <f t="shared" si="155"/>
        <v>0</v>
      </c>
      <c r="AS146" s="258">
        <f t="shared" si="155"/>
        <v>0</v>
      </c>
      <c r="AT146" s="258">
        <f t="shared" si="155"/>
        <v>0</v>
      </c>
      <c r="AU146" s="258">
        <f t="shared" si="145"/>
        <v>0</v>
      </c>
      <c r="AV146" s="258">
        <f t="shared" si="83"/>
        <v>0</v>
      </c>
      <c r="AW146" s="258">
        <f t="shared" si="84"/>
        <v>0</v>
      </c>
      <c r="AX146" s="258">
        <f t="shared" si="85"/>
        <v>0</v>
      </c>
      <c r="AY146" s="258">
        <f>SUM(AY147:AY148)</f>
        <v>0</v>
      </c>
      <c r="AZ146" s="258">
        <f t="shared" ref="AZ146:BA146" si="156">SUM(AZ147:AZ148)</f>
        <v>0</v>
      </c>
      <c r="BA146" s="258">
        <f t="shared" si="156"/>
        <v>0</v>
      </c>
      <c r="BB146" s="250"/>
      <c r="BC146" s="275"/>
      <c r="BD146" s="276"/>
      <c r="BE146" s="262">
        <f>SUM(BE147:BE148)</f>
        <v>0</v>
      </c>
      <c r="BF146" s="262">
        <f>SUM(BF147:BF148)</f>
        <v>0</v>
      </c>
      <c r="BG146" s="262">
        <v>0</v>
      </c>
      <c r="BH146" s="263">
        <f t="shared" si="86"/>
        <v>384546</v>
      </c>
    </row>
    <row r="147" spans="1:60" outlineLevel="1" x14ac:dyDescent="0.3">
      <c r="A147" s="71" t="s">
        <v>272</v>
      </c>
      <c r="B147" s="238" t="s">
        <v>273</v>
      </c>
      <c r="C147" s="238" t="s">
        <v>31</v>
      </c>
      <c r="D147" s="239">
        <v>5130110</v>
      </c>
      <c r="E147" s="239" t="s">
        <v>268</v>
      </c>
      <c r="F147" s="277">
        <v>0</v>
      </c>
      <c r="G147" s="245">
        <f>SUM(H147:S147)</f>
        <v>0</v>
      </c>
      <c r="H147" s="264">
        <f>IFERROR(INDEX('[1]2024'!$A:$Q,MATCH($A$3&amp;$D147,'[1]2024'!$B:$B,0),MATCH(H$4,'[1]2024'!$2:$2,0)),0)+IFERROR(INDEX('[1]2024'!$A:$Q,MATCH($B$3&amp;$D147,'[1]2024'!$B:$B,0),MATCH(H$4,'[1]2024'!$2:$2,0)),0)++IFERROR(INDEX('[1]2024'!$A:$Q,MATCH($C$3&amp;$D147,'[1]2024'!$B:$B,0),MATCH(H$4,'[1]2024'!$2:$2,0)),0)++IFERROR(INDEX('[1]2024'!$A:$Q,MATCH($D$3&amp;$D147,'[1]2024'!$B:$B,0),MATCH(H$4,'[1]2024'!$2:$2,0)),0)</f>
        <v>0</v>
      </c>
      <c r="I147" s="264">
        <f>IFERROR(INDEX('[1]2024'!$A:$Q,MATCH($A$3&amp;$D147,'[1]2024'!$B:$B,0),MATCH(I$4,'[1]2024'!$2:$2,0)),0)+IFERROR(INDEX('[1]2024'!$A:$Q,MATCH($B$3&amp;$D147,'[1]2024'!$B:$B,0),MATCH(I$4,'[1]2024'!$2:$2,0)),0)++IFERROR(INDEX('[1]2024'!$A:$Q,MATCH($C$3&amp;$D147,'[1]2024'!$B:$B,0),MATCH(I$4,'[1]2024'!$2:$2,0)),0)++IFERROR(INDEX('[1]2024'!$A:$Q,MATCH($D$3&amp;$D147,'[1]2024'!$B:$B,0),MATCH(I$4,'[1]2024'!$2:$2,0)),0)</f>
        <v>0</v>
      </c>
      <c r="J147" s="264">
        <f>IFERROR(INDEX('[1]2024'!$A:$Q,MATCH($A$3&amp;$D147,'[1]2024'!$B:$B,0),MATCH(J$4,'[1]2024'!$2:$2,0)),0)+IFERROR(INDEX('[1]2024'!$A:$Q,MATCH($B$3&amp;$D147,'[1]2024'!$B:$B,0),MATCH(J$4,'[1]2024'!$2:$2,0)),0)++IFERROR(INDEX('[1]2024'!$A:$Q,MATCH($C$3&amp;$D147,'[1]2024'!$B:$B,0),MATCH(J$4,'[1]2024'!$2:$2,0)),0)++IFERROR(INDEX('[1]2024'!$A:$Q,MATCH($D$3&amp;$D147,'[1]2024'!$B:$B,0),MATCH(J$4,'[1]2024'!$2:$2,0)),0)</f>
        <v>0</v>
      </c>
      <c r="K147" s="264">
        <f>IFERROR(INDEX('[1]2024'!$A:$Q,MATCH($A$3&amp;$D147,'[1]2024'!$B:$B,0),MATCH(K$4,'[1]2024'!$2:$2,0)),0)+IFERROR(INDEX('[1]2024'!$A:$Q,MATCH($B$3&amp;$D147,'[1]2024'!$B:$B,0),MATCH(K$4,'[1]2024'!$2:$2,0)),0)++IFERROR(INDEX('[1]2024'!$A:$Q,MATCH($C$3&amp;$D147,'[1]2024'!$B:$B,0),MATCH(K$4,'[1]2024'!$2:$2,0)),0)++IFERROR(INDEX('[1]2024'!$A:$Q,MATCH($D$3&amp;$D147,'[1]2024'!$B:$B,0),MATCH(K$4,'[1]2024'!$2:$2,0)),0)</f>
        <v>0</v>
      </c>
      <c r="L147" s="264">
        <f>IFERROR(INDEX('[1]2024'!$A:$Q,MATCH($A$3&amp;$D147,'[1]2024'!$B:$B,0),MATCH(L$4,'[1]2024'!$2:$2,0)),0)+IFERROR(INDEX('[1]2024'!$A:$Q,MATCH($B$3&amp;$D147,'[1]2024'!$B:$B,0),MATCH(L$4,'[1]2024'!$2:$2,0)),0)++IFERROR(INDEX('[1]2024'!$A:$Q,MATCH($C$3&amp;$D147,'[1]2024'!$B:$B,0),MATCH(L$4,'[1]2024'!$2:$2,0)),0)++IFERROR(INDEX('[1]2024'!$A:$Q,MATCH($D$3&amp;$D147,'[1]2024'!$B:$B,0),MATCH(L$4,'[1]2024'!$2:$2,0)),0)</f>
        <v>0</v>
      </c>
      <c r="M147" s="264">
        <f>IFERROR(INDEX('[1]2024'!$A:$Q,MATCH($A$3&amp;$D147,'[1]2024'!$B:$B,0),MATCH(M$4,'[1]2024'!$2:$2,0)),0)+IFERROR(INDEX('[1]2024'!$A:$Q,MATCH($B$3&amp;$D147,'[1]2024'!$B:$B,0),MATCH(M$4,'[1]2024'!$2:$2,0)),0)++IFERROR(INDEX('[1]2024'!$A:$Q,MATCH($C$3&amp;$D147,'[1]2024'!$B:$B,0),MATCH(M$4,'[1]2024'!$2:$2,0)),0)++IFERROR(INDEX('[1]2024'!$A:$Q,MATCH($D$3&amp;$D147,'[1]2024'!$B:$B,0),MATCH(M$4,'[1]2024'!$2:$2,0)),0)</f>
        <v>0</v>
      </c>
      <c r="N147" s="264">
        <f>IFERROR(INDEX('[1]2024'!$A:$Q,MATCH($A$3&amp;$D147,'[1]2024'!$B:$B,0),MATCH(N$4,'[1]2024'!$2:$2,0)),0)+IFERROR(INDEX('[1]2024'!$A:$Q,MATCH($B$3&amp;$D147,'[1]2024'!$B:$B,0),MATCH(N$4,'[1]2024'!$2:$2,0)),0)++IFERROR(INDEX('[1]2024'!$A:$Q,MATCH($C$3&amp;$D147,'[1]2024'!$B:$B,0),MATCH(N$4,'[1]2024'!$2:$2,0)),0)++IFERROR(INDEX('[1]2024'!$A:$Q,MATCH($D$3&amp;$D147,'[1]2024'!$B:$B,0),MATCH(N$4,'[1]2024'!$2:$2,0)),0)</f>
        <v>0</v>
      </c>
      <c r="O147" s="264">
        <f>IFERROR(INDEX('[1]2024'!$A:$Q,MATCH($A$3&amp;$D147,'[1]2024'!$B:$B,0),MATCH(O$4,'[1]2024'!$2:$2,0)),0)+IFERROR(INDEX('[1]2024'!$A:$Q,MATCH($B$3&amp;$D147,'[1]2024'!$B:$B,0),MATCH(O$4,'[1]2024'!$2:$2,0)),0)++IFERROR(INDEX('[1]2024'!$A:$Q,MATCH($C$3&amp;$D147,'[1]2024'!$B:$B,0),MATCH(O$4,'[1]2024'!$2:$2,0)),0)++IFERROR(INDEX('[1]2024'!$A:$Q,MATCH($D$3&amp;$D147,'[1]2024'!$B:$B,0),MATCH(O$4,'[1]2024'!$2:$2,0)),0)</f>
        <v>0</v>
      </c>
      <c r="P147" s="264">
        <f>IFERROR(INDEX('[1]2024'!$A:$Q,MATCH($A$3&amp;$D147,'[1]2024'!$B:$B,0),MATCH(P$4,'[1]2024'!$2:$2,0)),0)+IFERROR(INDEX('[1]2024'!$A:$Q,MATCH($B$3&amp;$D147,'[1]2024'!$B:$B,0),MATCH(P$4,'[1]2024'!$2:$2,0)),0)++IFERROR(INDEX('[1]2024'!$A:$Q,MATCH($C$3&amp;$D147,'[1]2024'!$B:$B,0),MATCH(P$4,'[1]2024'!$2:$2,0)),0)++IFERROR(INDEX('[1]2024'!$A:$Q,MATCH($D$3&amp;$D147,'[1]2024'!$B:$B,0),MATCH(P$4,'[1]2024'!$2:$2,0)),0)</f>
        <v>0</v>
      </c>
      <c r="Q147" s="264">
        <f>IFERROR(INDEX('[1]2024'!$A:$Q,MATCH($A$3&amp;$D147,'[1]2024'!$B:$B,0),MATCH(Q$4,'[1]2024'!$2:$2,0)),0)+IFERROR(INDEX('[1]2024'!$A:$Q,MATCH($B$3&amp;$D147,'[1]2024'!$B:$B,0),MATCH(Q$4,'[1]2024'!$2:$2,0)),0)++IFERROR(INDEX('[1]2024'!$A:$Q,MATCH($C$3&amp;$D147,'[1]2024'!$B:$B,0),MATCH(Q$4,'[1]2024'!$2:$2,0)),0)++IFERROR(INDEX('[1]2024'!$A:$Q,MATCH($D$3&amp;$D147,'[1]2024'!$B:$B,0),MATCH(Q$4,'[1]2024'!$2:$2,0)),0)</f>
        <v>0</v>
      </c>
      <c r="R147" s="264">
        <f>IFERROR(INDEX('[1]2024'!$A:$Q,MATCH($A$3&amp;$D147,'[1]2024'!$B:$B,0),MATCH(R$4,'[1]2024'!$2:$2,0)),0)+IFERROR(INDEX('[1]2024'!$A:$Q,MATCH($B$3&amp;$D147,'[1]2024'!$B:$B,0),MATCH(R$4,'[1]2024'!$2:$2,0)),0)++IFERROR(INDEX('[1]2024'!$A:$Q,MATCH($C$3&amp;$D147,'[1]2024'!$B:$B,0),MATCH(R$4,'[1]2024'!$2:$2,0)),0)++IFERROR(INDEX('[1]2024'!$A:$Q,MATCH($D$3&amp;$D147,'[1]2024'!$B:$B,0),MATCH(R$4,'[1]2024'!$2:$2,0)),0)</f>
        <v>0</v>
      </c>
      <c r="S147" s="264">
        <f>IFERROR(INDEX('[1]2024'!$A:$Q,MATCH($A$3&amp;$D147,'[1]2024'!$B:$B,0),MATCH(S$4,'[1]2024'!$2:$2,0)),0)+IFERROR(INDEX('[1]2024'!$A:$Q,MATCH($B$3&amp;$D147,'[1]2024'!$B:$B,0),MATCH(S$4,'[1]2024'!$2:$2,0)),0)++IFERROR(INDEX('[1]2024'!$A:$Q,MATCH($C$3&amp;$D147,'[1]2024'!$B:$B,0),MATCH(S$4,'[1]2024'!$2:$2,0)),0)++IFERROR(INDEX('[1]2024'!$A:$Q,MATCH($D$3&amp;$D147,'[1]2024'!$B:$B,0),MATCH(S$4,'[1]2024'!$2:$2,0)),0)</f>
        <v>0</v>
      </c>
      <c r="T147" s="75">
        <v>0</v>
      </c>
      <c r="U147" s="245">
        <f>SUM(V147:AG147)</f>
        <v>0</v>
      </c>
      <c r="V147" s="246">
        <v>0</v>
      </c>
      <c r="W147" s="247">
        <v>0</v>
      </c>
      <c r="X147" s="247">
        <v>0</v>
      </c>
      <c r="Y147" s="247">
        <v>0</v>
      </c>
      <c r="Z147" s="247">
        <v>0</v>
      </c>
      <c r="AA147" s="247">
        <v>0</v>
      </c>
      <c r="AB147" s="247">
        <v>0</v>
      </c>
      <c r="AC147" s="247">
        <v>0</v>
      </c>
      <c r="AD147" s="247">
        <v>0</v>
      </c>
      <c r="AE147" s="247">
        <v>0</v>
      </c>
      <c r="AF147" s="247">
        <v>0</v>
      </c>
      <c r="AG147" s="248">
        <v>0</v>
      </c>
      <c r="AH147" s="245">
        <f>SUM(AI147:AT147)</f>
        <v>0</v>
      </c>
      <c r="AI147" s="245"/>
      <c r="AJ147" s="245"/>
      <c r="AK147" s="245"/>
      <c r="AL147" s="245"/>
      <c r="AM147" s="245"/>
      <c r="AN147" s="245"/>
      <c r="AO147" s="245"/>
      <c r="AP147" s="245"/>
      <c r="AQ147" s="245"/>
      <c r="AR147" s="245"/>
      <c r="AS147" s="245"/>
      <c r="AT147" s="245"/>
      <c r="AU147" s="245">
        <f t="shared" si="145"/>
        <v>0</v>
      </c>
      <c r="AV147" s="245">
        <f t="shared" si="83"/>
        <v>0</v>
      </c>
      <c r="AW147" s="245">
        <f t="shared" si="84"/>
        <v>0</v>
      </c>
      <c r="AX147" s="245">
        <f t="shared" si="85"/>
        <v>0</v>
      </c>
      <c r="AY147" s="245">
        <f>IF($BC147="O",1.05*$AH147,$AH147)</f>
        <v>0</v>
      </c>
      <c r="AZ147" s="245">
        <f>IF($BC147="O",1.05*$AY147,$AY147)</f>
        <v>0</v>
      </c>
      <c r="BA147" s="245">
        <f>IF($BC147="O",1.05*$AZ147,$AZ147)</f>
        <v>0</v>
      </c>
      <c r="BB147" s="250"/>
      <c r="BC147" s="251" t="s">
        <v>24</v>
      </c>
      <c r="BD147" s="261"/>
      <c r="BE147" s="264">
        <v>0</v>
      </c>
      <c r="BF147" s="264">
        <v>0</v>
      </c>
      <c r="BG147" s="264">
        <v>711823</v>
      </c>
      <c r="BH147" s="265">
        <f t="shared" si="86"/>
        <v>0</v>
      </c>
    </row>
    <row r="148" spans="1:60" outlineLevel="1" x14ac:dyDescent="0.3">
      <c r="A148" s="71" t="s">
        <v>274</v>
      </c>
      <c r="B148" s="238" t="s">
        <v>275</v>
      </c>
      <c r="C148" s="238" t="s">
        <v>31</v>
      </c>
      <c r="D148" s="239">
        <v>5130120</v>
      </c>
      <c r="E148" s="239" t="s">
        <v>270</v>
      </c>
      <c r="F148" s="277">
        <v>864000</v>
      </c>
      <c r="G148" s="245">
        <f>SUM(H148:S148)</f>
        <v>384546</v>
      </c>
      <c r="H148" s="264">
        <f>IFERROR(INDEX('[1]2024'!$A:$Q,MATCH($A$3&amp;$D148,'[1]2024'!$B:$B,0),MATCH(H$4,'[1]2024'!$2:$2,0)),0)+IFERROR(INDEX('[1]2024'!$A:$Q,MATCH($B$3&amp;$D148,'[1]2024'!$B:$B,0),MATCH(H$4,'[1]2024'!$2:$2,0)),0)++IFERROR(INDEX('[1]2024'!$A:$Q,MATCH($C$3&amp;$D148,'[1]2024'!$B:$B,0),MATCH(H$4,'[1]2024'!$2:$2,0)),0)++IFERROR(INDEX('[1]2024'!$A:$Q,MATCH($D$3&amp;$D148,'[1]2024'!$B:$B,0),MATCH(H$4,'[1]2024'!$2:$2,0)),0)</f>
        <v>0</v>
      </c>
      <c r="I148" s="264">
        <f>IFERROR(INDEX('[1]2024'!$A:$Q,MATCH($A$3&amp;$D148,'[1]2024'!$B:$B,0),MATCH(I$4,'[1]2024'!$2:$2,0)),0)+IFERROR(INDEX('[1]2024'!$A:$Q,MATCH($B$3&amp;$D148,'[1]2024'!$B:$B,0),MATCH(I$4,'[1]2024'!$2:$2,0)),0)++IFERROR(INDEX('[1]2024'!$A:$Q,MATCH($C$3&amp;$D148,'[1]2024'!$B:$B,0),MATCH(I$4,'[1]2024'!$2:$2,0)),0)++IFERROR(INDEX('[1]2024'!$A:$Q,MATCH($D$3&amp;$D148,'[1]2024'!$B:$B,0),MATCH(I$4,'[1]2024'!$2:$2,0)),0)</f>
        <v>184546</v>
      </c>
      <c r="J148" s="264">
        <f>IFERROR(INDEX('[1]2024'!$A:$Q,MATCH($A$3&amp;$D148,'[1]2024'!$B:$B,0),MATCH(J$4,'[1]2024'!$2:$2,0)),0)+IFERROR(INDEX('[1]2024'!$A:$Q,MATCH($B$3&amp;$D148,'[1]2024'!$B:$B,0),MATCH(J$4,'[1]2024'!$2:$2,0)),0)++IFERROR(INDEX('[1]2024'!$A:$Q,MATCH($C$3&amp;$D148,'[1]2024'!$B:$B,0),MATCH(J$4,'[1]2024'!$2:$2,0)),0)++IFERROR(INDEX('[1]2024'!$A:$Q,MATCH($D$3&amp;$D148,'[1]2024'!$B:$B,0),MATCH(J$4,'[1]2024'!$2:$2,0)),0)</f>
        <v>0</v>
      </c>
      <c r="K148" s="264">
        <f>IFERROR(INDEX('[1]2024'!$A:$Q,MATCH($A$3&amp;$D148,'[1]2024'!$B:$B,0),MATCH(K$4,'[1]2024'!$2:$2,0)),0)+IFERROR(INDEX('[1]2024'!$A:$Q,MATCH($B$3&amp;$D148,'[1]2024'!$B:$B,0),MATCH(K$4,'[1]2024'!$2:$2,0)),0)++IFERROR(INDEX('[1]2024'!$A:$Q,MATCH($C$3&amp;$D148,'[1]2024'!$B:$B,0),MATCH(K$4,'[1]2024'!$2:$2,0)),0)++IFERROR(INDEX('[1]2024'!$A:$Q,MATCH($D$3&amp;$D148,'[1]2024'!$B:$B,0),MATCH(K$4,'[1]2024'!$2:$2,0)),0)</f>
        <v>0</v>
      </c>
      <c r="L148" s="264">
        <f>IFERROR(INDEX('[1]2024'!$A:$Q,MATCH($A$3&amp;$D148,'[1]2024'!$B:$B,0),MATCH(L$4,'[1]2024'!$2:$2,0)),0)+IFERROR(INDEX('[1]2024'!$A:$Q,MATCH($B$3&amp;$D148,'[1]2024'!$B:$B,0),MATCH(L$4,'[1]2024'!$2:$2,0)),0)++IFERROR(INDEX('[1]2024'!$A:$Q,MATCH($C$3&amp;$D148,'[1]2024'!$B:$B,0),MATCH(L$4,'[1]2024'!$2:$2,0)),0)++IFERROR(INDEX('[1]2024'!$A:$Q,MATCH($D$3&amp;$D148,'[1]2024'!$B:$B,0),MATCH(L$4,'[1]2024'!$2:$2,0)),0)</f>
        <v>0</v>
      </c>
      <c r="M148" s="264">
        <f>IFERROR(INDEX('[1]2024'!$A:$Q,MATCH($A$3&amp;$D148,'[1]2024'!$B:$B,0),MATCH(M$4,'[1]2024'!$2:$2,0)),0)+IFERROR(INDEX('[1]2024'!$A:$Q,MATCH($B$3&amp;$D148,'[1]2024'!$B:$B,0),MATCH(M$4,'[1]2024'!$2:$2,0)),0)++IFERROR(INDEX('[1]2024'!$A:$Q,MATCH($C$3&amp;$D148,'[1]2024'!$B:$B,0),MATCH(M$4,'[1]2024'!$2:$2,0)),0)++IFERROR(INDEX('[1]2024'!$A:$Q,MATCH($D$3&amp;$D148,'[1]2024'!$B:$B,0),MATCH(M$4,'[1]2024'!$2:$2,0)),0)</f>
        <v>200000</v>
      </c>
      <c r="N148" s="264">
        <f>IFERROR(INDEX('[1]2024'!$A:$Q,MATCH($A$3&amp;$D148,'[1]2024'!$B:$B,0),MATCH(N$4,'[1]2024'!$2:$2,0)),0)+IFERROR(INDEX('[1]2024'!$A:$Q,MATCH($B$3&amp;$D148,'[1]2024'!$B:$B,0),MATCH(N$4,'[1]2024'!$2:$2,0)),0)++IFERROR(INDEX('[1]2024'!$A:$Q,MATCH($C$3&amp;$D148,'[1]2024'!$B:$B,0),MATCH(N$4,'[1]2024'!$2:$2,0)),0)++IFERROR(INDEX('[1]2024'!$A:$Q,MATCH($D$3&amp;$D148,'[1]2024'!$B:$B,0),MATCH(N$4,'[1]2024'!$2:$2,0)),0)</f>
        <v>0</v>
      </c>
      <c r="O148" s="264">
        <f>IFERROR(INDEX('[1]2024'!$A:$Q,MATCH($A$3&amp;$D148,'[1]2024'!$B:$B,0),MATCH(O$4,'[1]2024'!$2:$2,0)),0)+IFERROR(INDEX('[1]2024'!$A:$Q,MATCH($B$3&amp;$D148,'[1]2024'!$B:$B,0),MATCH(O$4,'[1]2024'!$2:$2,0)),0)++IFERROR(INDEX('[1]2024'!$A:$Q,MATCH($C$3&amp;$D148,'[1]2024'!$B:$B,0),MATCH(O$4,'[1]2024'!$2:$2,0)),0)++IFERROR(INDEX('[1]2024'!$A:$Q,MATCH($D$3&amp;$D148,'[1]2024'!$B:$B,0),MATCH(O$4,'[1]2024'!$2:$2,0)),0)</f>
        <v>0</v>
      </c>
      <c r="P148" s="264">
        <f>IFERROR(INDEX('[1]2024'!$A:$Q,MATCH($A$3&amp;$D148,'[1]2024'!$B:$B,0),MATCH(P$4,'[1]2024'!$2:$2,0)),0)+IFERROR(INDEX('[1]2024'!$A:$Q,MATCH($B$3&amp;$D148,'[1]2024'!$B:$B,0),MATCH(P$4,'[1]2024'!$2:$2,0)),0)++IFERROR(INDEX('[1]2024'!$A:$Q,MATCH($C$3&amp;$D148,'[1]2024'!$B:$B,0),MATCH(P$4,'[1]2024'!$2:$2,0)),0)++IFERROR(INDEX('[1]2024'!$A:$Q,MATCH($D$3&amp;$D148,'[1]2024'!$B:$B,0),MATCH(P$4,'[1]2024'!$2:$2,0)),0)</f>
        <v>0</v>
      </c>
      <c r="Q148" s="264">
        <f>IFERROR(INDEX('[1]2024'!$A:$Q,MATCH($A$3&amp;$D148,'[1]2024'!$B:$B,0),MATCH(Q$4,'[1]2024'!$2:$2,0)),0)+IFERROR(INDEX('[1]2024'!$A:$Q,MATCH($B$3&amp;$D148,'[1]2024'!$B:$B,0),MATCH(Q$4,'[1]2024'!$2:$2,0)),0)++IFERROR(INDEX('[1]2024'!$A:$Q,MATCH($C$3&amp;$D148,'[1]2024'!$B:$B,0),MATCH(Q$4,'[1]2024'!$2:$2,0)),0)++IFERROR(INDEX('[1]2024'!$A:$Q,MATCH($D$3&amp;$D148,'[1]2024'!$B:$B,0),MATCH(Q$4,'[1]2024'!$2:$2,0)),0)</f>
        <v>0</v>
      </c>
      <c r="R148" s="264">
        <f>IFERROR(INDEX('[1]2024'!$A:$Q,MATCH($A$3&amp;$D148,'[1]2024'!$B:$B,0),MATCH(R$4,'[1]2024'!$2:$2,0)),0)+IFERROR(INDEX('[1]2024'!$A:$Q,MATCH($B$3&amp;$D148,'[1]2024'!$B:$B,0),MATCH(R$4,'[1]2024'!$2:$2,0)),0)++IFERROR(INDEX('[1]2024'!$A:$Q,MATCH($C$3&amp;$D148,'[1]2024'!$B:$B,0),MATCH(R$4,'[1]2024'!$2:$2,0)),0)++IFERROR(INDEX('[1]2024'!$A:$Q,MATCH($D$3&amp;$D148,'[1]2024'!$B:$B,0),MATCH(R$4,'[1]2024'!$2:$2,0)),0)</f>
        <v>0</v>
      </c>
      <c r="S148" s="264">
        <f>IFERROR(INDEX('[1]2024'!$A:$Q,MATCH($A$3&amp;$D148,'[1]2024'!$B:$B,0),MATCH(S$4,'[1]2024'!$2:$2,0)),0)+IFERROR(INDEX('[1]2024'!$A:$Q,MATCH($B$3&amp;$D148,'[1]2024'!$B:$B,0),MATCH(S$4,'[1]2024'!$2:$2,0)),0)++IFERROR(INDEX('[1]2024'!$A:$Q,MATCH($C$3&amp;$D148,'[1]2024'!$B:$B,0),MATCH(S$4,'[1]2024'!$2:$2,0)),0)++IFERROR(INDEX('[1]2024'!$A:$Q,MATCH($D$3&amp;$D148,'[1]2024'!$B:$B,0),MATCH(S$4,'[1]2024'!$2:$2,0)),0)</f>
        <v>0</v>
      </c>
      <c r="T148" s="75">
        <v>864000</v>
      </c>
      <c r="U148" s="245">
        <f>SUM(V148:AG148)</f>
        <v>504000</v>
      </c>
      <c r="V148" s="246">
        <v>0</v>
      </c>
      <c r="W148" s="247">
        <v>0</v>
      </c>
      <c r="X148" s="247">
        <v>0</v>
      </c>
      <c r="Y148" s="247">
        <v>0</v>
      </c>
      <c r="Z148" s="247">
        <v>0</v>
      </c>
      <c r="AA148" s="247">
        <v>72000</v>
      </c>
      <c r="AB148" s="247">
        <v>72000</v>
      </c>
      <c r="AC148" s="247">
        <v>72000</v>
      </c>
      <c r="AD148" s="247">
        <v>72000</v>
      </c>
      <c r="AE148" s="247">
        <v>72000</v>
      </c>
      <c r="AF148" s="247">
        <v>72000</v>
      </c>
      <c r="AG148" s="247">
        <v>72000</v>
      </c>
      <c r="AH148" s="245">
        <f>SUM(AI148:AT148)</f>
        <v>0</v>
      </c>
      <c r="AI148" s="245"/>
      <c r="AJ148" s="245"/>
      <c r="AK148" s="245"/>
      <c r="AL148" s="245"/>
      <c r="AM148" s="245"/>
      <c r="AN148" s="245"/>
      <c r="AO148" s="245"/>
      <c r="AP148" s="245"/>
      <c r="AQ148" s="245"/>
      <c r="AR148" s="245"/>
      <c r="AS148" s="245"/>
      <c r="AT148" s="245"/>
      <c r="AU148" s="245">
        <f t="shared" si="145"/>
        <v>0</v>
      </c>
      <c r="AV148" s="245">
        <f t="shared" si="83"/>
        <v>0</v>
      </c>
      <c r="AW148" s="245">
        <f t="shared" si="84"/>
        <v>0</v>
      </c>
      <c r="AX148" s="245">
        <f t="shared" si="85"/>
        <v>0</v>
      </c>
      <c r="AY148" s="245">
        <f>IF($BC148="O",1.05*$AH148,$AH148)</f>
        <v>0</v>
      </c>
      <c r="AZ148" s="245">
        <f>IF($BC148="O",1.05*$AY148,$AY148)</f>
        <v>0</v>
      </c>
      <c r="BA148" s="245">
        <f>IF($BC148="O",1.05*$AZ148,$AZ148)</f>
        <v>0</v>
      </c>
      <c r="BB148" s="290"/>
      <c r="BC148" s="266" t="s">
        <v>24</v>
      </c>
      <c r="BD148" s="267"/>
      <c r="BE148" s="264">
        <v>0</v>
      </c>
      <c r="BF148" s="264">
        <v>0</v>
      </c>
      <c r="BG148" s="264">
        <v>1638935</v>
      </c>
      <c r="BH148" s="265">
        <f t="shared" si="86"/>
        <v>384546</v>
      </c>
    </row>
    <row r="149" spans="1:60" x14ac:dyDescent="0.3">
      <c r="A149" s="57" t="s">
        <v>276</v>
      </c>
      <c r="B149" s="256" t="s">
        <v>21</v>
      </c>
      <c r="C149" s="256"/>
      <c r="D149" s="257"/>
      <c r="E149" s="257"/>
      <c r="F149" s="272">
        <v>12000000</v>
      </c>
      <c r="G149" s="258">
        <f t="shared" ref="G149" si="157">SUM(G150:G157)</f>
        <v>1018160</v>
      </c>
      <c r="H149" s="259">
        <f t="shared" ref="H149:S149" si="158">SUM(H150:H157)</f>
        <v>0</v>
      </c>
      <c r="I149" s="260">
        <f t="shared" si="158"/>
        <v>0</v>
      </c>
      <c r="J149" s="260">
        <f t="shared" si="158"/>
        <v>271000</v>
      </c>
      <c r="K149" s="260">
        <f t="shared" si="158"/>
        <v>0</v>
      </c>
      <c r="L149" s="260">
        <f t="shared" si="158"/>
        <v>0</v>
      </c>
      <c r="M149" s="260">
        <f t="shared" si="158"/>
        <v>0</v>
      </c>
      <c r="N149" s="260">
        <f t="shared" si="158"/>
        <v>0</v>
      </c>
      <c r="O149" s="260">
        <f t="shared" si="158"/>
        <v>4800</v>
      </c>
      <c r="P149" s="260">
        <f t="shared" si="158"/>
        <v>0</v>
      </c>
      <c r="Q149" s="260">
        <f t="shared" si="158"/>
        <v>54000</v>
      </c>
      <c r="R149" s="260">
        <f t="shared" si="158"/>
        <v>480360</v>
      </c>
      <c r="S149" s="260">
        <f t="shared" si="158"/>
        <v>208000</v>
      </c>
      <c r="T149" s="64">
        <v>600000</v>
      </c>
      <c r="U149" s="258">
        <f t="shared" ref="U149:Z149" si="159">SUM(U150:U157)</f>
        <v>2166160</v>
      </c>
      <c r="V149" s="262">
        <f t="shared" si="159"/>
        <v>0</v>
      </c>
      <c r="W149" s="273">
        <f t="shared" si="159"/>
        <v>395420</v>
      </c>
      <c r="X149" s="273">
        <f t="shared" si="159"/>
        <v>1038540</v>
      </c>
      <c r="Y149" s="273">
        <f t="shared" si="159"/>
        <v>282200</v>
      </c>
      <c r="Z149" s="273">
        <f t="shared" si="159"/>
        <v>0</v>
      </c>
      <c r="AA149" s="273">
        <v>150000</v>
      </c>
      <c r="AB149" s="273">
        <v>0</v>
      </c>
      <c r="AC149" s="273">
        <v>0</v>
      </c>
      <c r="AD149" s="273">
        <v>150000</v>
      </c>
      <c r="AE149" s="273">
        <v>0</v>
      </c>
      <c r="AF149" s="273">
        <v>0</v>
      </c>
      <c r="AG149" s="274">
        <v>150000</v>
      </c>
      <c r="AH149" s="258">
        <f t="shared" ref="AH149:AT149" si="160">SUM(AH150:AH157)</f>
        <v>3600000</v>
      </c>
      <c r="AI149" s="258">
        <f t="shared" si="160"/>
        <v>300000</v>
      </c>
      <c r="AJ149" s="258">
        <f t="shared" si="160"/>
        <v>300000</v>
      </c>
      <c r="AK149" s="258">
        <f t="shared" si="160"/>
        <v>300000</v>
      </c>
      <c r="AL149" s="258">
        <f t="shared" si="160"/>
        <v>300000</v>
      </c>
      <c r="AM149" s="258">
        <f t="shared" si="160"/>
        <v>300000</v>
      </c>
      <c r="AN149" s="258">
        <f t="shared" si="160"/>
        <v>300000</v>
      </c>
      <c r="AO149" s="258">
        <f t="shared" si="160"/>
        <v>300000</v>
      </c>
      <c r="AP149" s="258">
        <f t="shared" si="160"/>
        <v>300000</v>
      </c>
      <c r="AQ149" s="258">
        <f t="shared" si="160"/>
        <v>300000</v>
      </c>
      <c r="AR149" s="258">
        <f t="shared" si="160"/>
        <v>300000</v>
      </c>
      <c r="AS149" s="258">
        <f t="shared" si="160"/>
        <v>300000</v>
      </c>
      <c r="AT149" s="258">
        <f t="shared" si="160"/>
        <v>300000</v>
      </c>
      <c r="AU149" s="258">
        <f t="shared" si="145"/>
        <v>900000</v>
      </c>
      <c r="AV149" s="258">
        <f t="shared" si="83"/>
        <v>900000</v>
      </c>
      <c r="AW149" s="258">
        <f t="shared" si="84"/>
        <v>900000</v>
      </c>
      <c r="AX149" s="258">
        <f t="shared" si="85"/>
        <v>900000</v>
      </c>
      <c r="AY149" s="258">
        <f>SUM(AY150:AY157)</f>
        <v>3600000</v>
      </c>
      <c r="AZ149" s="258">
        <f t="shared" ref="AZ149:BA149" si="161">SUM(AZ150:AZ157)</f>
        <v>3600000</v>
      </c>
      <c r="BA149" s="258">
        <f t="shared" si="161"/>
        <v>3600000</v>
      </c>
      <c r="BB149" s="250"/>
      <c r="BC149" s="275"/>
      <c r="BD149" s="276"/>
      <c r="BE149" s="262">
        <f>SUM(BE150:BE157)</f>
        <v>0</v>
      </c>
      <c r="BF149" s="262">
        <f>SUM(BF150:BF157)</f>
        <v>0</v>
      </c>
      <c r="BG149" s="262">
        <v>0</v>
      </c>
      <c r="BH149" s="263">
        <f t="shared" si="86"/>
        <v>1018160</v>
      </c>
    </row>
    <row r="150" spans="1:60" outlineLevel="1" x14ac:dyDescent="0.3">
      <c r="A150" s="71" t="s">
        <v>277</v>
      </c>
      <c r="B150" s="238" t="s">
        <v>278</v>
      </c>
      <c r="C150" s="238" t="s">
        <v>31</v>
      </c>
      <c r="D150" s="239">
        <v>5119110</v>
      </c>
      <c r="E150" s="239" t="s">
        <v>279</v>
      </c>
      <c r="F150" s="277">
        <v>0</v>
      </c>
      <c r="G150" s="245">
        <f t="shared" ref="G150:G157" si="162">SUM(H150:S150)</f>
        <v>0</v>
      </c>
      <c r="H150" s="264">
        <f>IFERROR(INDEX('[1]2024'!$A:$Q,MATCH($A$3&amp;$D150,'[1]2024'!$B:$B,0),MATCH(H$4,'[1]2024'!$2:$2,0)),0)+IFERROR(INDEX('[1]2024'!$A:$Q,MATCH($B$3&amp;$D150,'[1]2024'!$B:$B,0),MATCH(H$4,'[1]2024'!$2:$2,0)),0)++IFERROR(INDEX('[1]2024'!$A:$Q,MATCH($C$3&amp;$D150,'[1]2024'!$B:$B,0),MATCH(H$4,'[1]2024'!$2:$2,0)),0)++IFERROR(INDEX('[1]2024'!$A:$Q,MATCH($D$3&amp;$D150,'[1]2024'!$B:$B,0),MATCH(H$4,'[1]2024'!$2:$2,0)),0)</f>
        <v>0</v>
      </c>
      <c r="I150" s="264">
        <f>IFERROR(INDEX('[1]2024'!$A:$Q,MATCH($A$3&amp;$D150,'[1]2024'!$B:$B,0),MATCH(I$4,'[1]2024'!$2:$2,0)),0)+IFERROR(INDEX('[1]2024'!$A:$Q,MATCH($B$3&amp;$D150,'[1]2024'!$B:$B,0),MATCH(I$4,'[1]2024'!$2:$2,0)),0)++IFERROR(INDEX('[1]2024'!$A:$Q,MATCH($C$3&amp;$D150,'[1]2024'!$B:$B,0),MATCH(I$4,'[1]2024'!$2:$2,0)),0)++IFERROR(INDEX('[1]2024'!$A:$Q,MATCH($D$3&amp;$D150,'[1]2024'!$B:$B,0),MATCH(I$4,'[1]2024'!$2:$2,0)),0)</f>
        <v>0</v>
      </c>
      <c r="J150" s="264">
        <f>IFERROR(INDEX('[1]2024'!$A:$Q,MATCH($A$3&amp;$D150,'[1]2024'!$B:$B,0),MATCH(J$4,'[1]2024'!$2:$2,0)),0)+IFERROR(INDEX('[1]2024'!$A:$Q,MATCH($B$3&amp;$D150,'[1]2024'!$B:$B,0),MATCH(J$4,'[1]2024'!$2:$2,0)),0)++IFERROR(INDEX('[1]2024'!$A:$Q,MATCH($C$3&amp;$D150,'[1]2024'!$B:$B,0),MATCH(J$4,'[1]2024'!$2:$2,0)),0)++IFERROR(INDEX('[1]2024'!$A:$Q,MATCH($D$3&amp;$D150,'[1]2024'!$B:$B,0),MATCH(J$4,'[1]2024'!$2:$2,0)),0)</f>
        <v>0</v>
      </c>
      <c r="K150" s="264">
        <f>IFERROR(INDEX('[1]2024'!$A:$Q,MATCH($A$3&amp;$D150,'[1]2024'!$B:$B,0),MATCH(K$4,'[1]2024'!$2:$2,0)),0)+IFERROR(INDEX('[1]2024'!$A:$Q,MATCH($B$3&amp;$D150,'[1]2024'!$B:$B,0),MATCH(K$4,'[1]2024'!$2:$2,0)),0)++IFERROR(INDEX('[1]2024'!$A:$Q,MATCH($C$3&amp;$D150,'[1]2024'!$B:$B,0),MATCH(K$4,'[1]2024'!$2:$2,0)),0)++IFERROR(INDEX('[1]2024'!$A:$Q,MATCH($D$3&amp;$D150,'[1]2024'!$B:$B,0),MATCH(K$4,'[1]2024'!$2:$2,0)),0)</f>
        <v>0</v>
      </c>
      <c r="L150" s="264">
        <f>IFERROR(INDEX('[1]2024'!$A:$Q,MATCH($A$3&amp;$D150,'[1]2024'!$B:$B,0),MATCH(L$4,'[1]2024'!$2:$2,0)),0)+IFERROR(INDEX('[1]2024'!$A:$Q,MATCH($B$3&amp;$D150,'[1]2024'!$B:$B,0),MATCH(L$4,'[1]2024'!$2:$2,0)),0)++IFERROR(INDEX('[1]2024'!$A:$Q,MATCH($C$3&amp;$D150,'[1]2024'!$B:$B,0),MATCH(L$4,'[1]2024'!$2:$2,0)),0)++IFERROR(INDEX('[1]2024'!$A:$Q,MATCH($D$3&amp;$D150,'[1]2024'!$B:$B,0),MATCH(L$4,'[1]2024'!$2:$2,0)),0)</f>
        <v>0</v>
      </c>
      <c r="M150" s="264">
        <f>IFERROR(INDEX('[1]2024'!$A:$Q,MATCH($A$3&amp;$D150,'[1]2024'!$B:$B,0),MATCH(M$4,'[1]2024'!$2:$2,0)),0)+IFERROR(INDEX('[1]2024'!$A:$Q,MATCH($B$3&amp;$D150,'[1]2024'!$B:$B,0),MATCH(M$4,'[1]2024'!$2:$2,0)),0)++IFERROR(INDEX('[1]2024'!$A:$Q,MATCH($C$3&amp;$D150,'[1]2024'!$B:$B,0),MATCH(M$4,'[1]2024'!$2:$2,0)),0)++IFERROR(INDEX('[1]2024'!$A:$Q,MATCH($D$3&amp;$D150,'[1]2024'!$B:$B,0),MATCH(M$4,'[1]2024'!$2:$2,0)),0)</f>
        <v>0</v>
      </c>
      <c r="N150" s="264">
        <f>IFERROR(INDEX('[1]2024'!$A:$Q,MATCH($A$3&amp;$D150,'[1]2024'!$B:$B,0),MATCH(N$4,'[1]2024'!$2:$2,0)),0)+IFERROR(INDEX('[1]2024'!$A:$Q,MATCH($B$3&amp;$D150,'[1]2024'!$B:$B,0),MATCH(N$4,'[1]2024'!$2:$2,0)),0)++IFERROR(INDEX('[1]2024'!$A:$Q,MATCH($C$3&amp;$D150,'[1]2024'!$B:$B,0),MATCH(N$4,'[1]2024'!$2:$2,0)),0)++IFERROR(INDEX('[1]2024'!$A:$Q,MATCH($D$3&amp;$D150,'[1]2024'!$B:$B,0),MATCH(N$4,'[1]2024'!$2:$2,0)),0)</f>
        <v>0</v>
      </c>
      <c r="O150" s="264">
        <f>IFERROR(INDEX('[1]2024'!$A:$Q,MATCH($A$3&amp;$D150,'[1]2024'!$B:$B,0),MATCH(O$4,'[1]2024'!$2:$2,0)),0)+IFERROR(INDEX('[1]2024'!$A:$Q,MATCH($B$3&amp;$D150,'[1]2024'!$B:$B,0),MATCH(O$4,'[1]2024'!$2:$2,0)),0)++IFERROR(INDEX('[1]2024'!$A:$Q,MATCH($C$3&amp;$D150,'[1]2024'!$B:$B,0),MATCH(O$4,'[1]2024'!$2:$2,0)),0)++IFERROR(INDEX('[1]2024'!$A:$Q,MATCH($D$3&amp;$D150,'[1]2024'!$B:$B,0),MATCH(O$4,'[1]2024'!$2:$2,0)),0)</f>
        <v>0</v>
      </c>
      <c r="P150" s="264">
        <f>IFERROR(INDEX('[1]2024'!$A:$Q,MATCH($A$3&amp;$D150,'[1]2024'!$B:$B,0),MATCH(P$4,'[1]2024'!$2:$2,0)),0)+IFERROR(INDEX('[1]2024'!$A:$Q,MATCH($B$3&amp;$D150,'[1]2024'!$B:$B,0),MATCH(P$4,'[1]2024'!$2:$2,0)),0)++IFERROR(INDEX('[1]2024'!$A:$Q,MATCH($C$3&amp;$D150,'[1]2024'!$B:$B,0),MATCH(P$4,'[1]2024'!$2:$2,0)),0)++IFERROR(INDEX('[1]2024'!$A:$Q,MATCH($D$3&amp;$D150,'[1]2024'!$B:$B,0),MATCH(P$4,'[1]2024'!$2:$2,0)),0)</f>
        <v>0</v>
      </c>
      <c r="Q150" s="264">
        <f>IFERROR(INDEX('[1]2024'!$A:$Q,MATCH($A$3&amp;$D150,'[1]2024'!$B:$B,0),MATCH(Q$4,'[1]2024'!$2:$2,0)),0)+IFERROR(INDEX('[1]2024'!$A:$Q,MATCH($B$3&amp;$D150,'[1]2024'!$B:$B,0),MATCH(Q$4,'[1]2024'!$2:$2,0)),0)++IFERROR(INDEX('[1]2024'!$A:$Q,MATCH($C$3&amp;$D150,'[1]2024'!$B:$B,0),MATCH(Q$4,'[1]2024'!$2:$2,0)),0)++IFERROR(INDEX('[1]2024'!$A:$Q,MATCH($D$3&amp;$D150,'[1]2024'!$B:$B,0),MATCH(Q$4,'[1]2024'!$2:$2,0)),0)</f>
        <v>0</v>
      </c>
      <c r="R150" s="264">
        <f>IFERROR(INDEX('[1]2024'!$A:$Q,MATCH($A$3&amp;$D150,'[1]2024'!$B:$B,0),MATCH(R$4,'[1]2024'!$2:$2,0)),0)+IFERROR(INDEX('[1]2024'!$A:$Q,MATCH($B$3&amp;$D150,'[1]2024'!$B:$B,0),MATCH(R$4,'[1]2024'!$2:$2,0)),0)++IFERROR(INDEX('[1]2024'!$A:$Q,MATCH($C$3&amp;$D150,'[1]2024'!$B:$B,0),MATCH(R$4,'[1]2024'!$2:$2,0)),0)++IFERROR(INDEX('[1]2024'!$A:$Q,MATCH($D$3&amp;$D150,'[1]2024'!$B:$B,0),MATCH(R$4,'[1]2024'!$2:$2,0)),0)</f>
        <v>0</v>
      </c>
      <c r="S150" s="264">
        <f>IFERROR(INDEX('[1]2024'!$A:$Q,MATCH($A$3&amp;$D150,'[1]2024'!$B:$B,0),MATCH(S$4,'[1]2024'!$2:$2,0)),0)+IFERROR(INDEX('[1]2024'!$A:$Q,MATCH($B$3&amp;$D150,'[1]2024'!$B:$B,0),MATCH(S$4,'[1]2024'!$2:$2,0)),0)++IFERROR(INDEX('[1]2024'!$A:$Q,MATCH($C$3&amp;$D150,'[1]2024'!$B:$B,0),MATCH(S$4,'[1]2024'!$2:$2,0)),0)++IFERROR(INDEX('[1]2024'!$A:$Q,MATCH($D$3&amp;$D150,'[1]2024'!$B:$B,0),MATCH(S$4,'[1]2024'!$2:$2,0)),0)</f>
        <v>0</v>
      </c>
      <c r="T150" s="75">
        <v>0</v>
      </c>
      <c r="U150" s="245">
        <f t="shared" ref="U150:U157" si="163">SUM(V150:AG150)</f>
        <v>0</v>
      </c>
      <c r="V150" s="246">
        <v>0</v>
      </c>
      <c r="W150" s="247">
        <v>0</v>
      </c>
      <c r="X150" s="247">
        <v>0</v>
      </c>
      <c r="Y150" s="247">
        <v>0</v>
      </c>
      <c r="Z150" s="247">
        <v>0</v>
      </c>
      <c r="AA150" s="247">
        <v>0</v>
      </c>
      <c r="AB150" s="247">
        <v>0</v>
      </c>
      <c r="AC150" s="247">
        <v>0</v>
      </c>
      <c r="AD150" s="247">
        <v>0</v>
      </c>
      <c r="AE150" s="247">
        <v>0</v>
      </c>
      <c r="AF150" s="247">
        <v>0</v>
      </c>
      <c r="AG150" s="248">
        <v>0</v>
      </c>
      <c r="AH150" s="245">
        <f t="shared" ref="AH150:AH157" si="164">SUM(AI150:AT150)</f>
        <v>0</v>
      </c>
      <c r="AI150" s="245"/>
      <c r="AJ150" s="245"/>
      <c r="AK150" s="245"/>
      <c r="AL150" s="245"/>
      <c r="AM150" s="245"/>
      <c r="AN150" s="245"/>
      <c r="AO150" s="245"/>
      <c r="AP150" s="245"/>
      <c r="AQ150" s="245"/>
      <c r="AR150" s="245"/>
      <c r="AS150" s="245"/>
      <c r="AT150" s="245"/>
      <c r="AU150" s="245">
        <f t="shared" si="145"/>
        <v>0</v>
      </c>
      <c r="AV150" s="245">
        <f t="shared" si="83"/>
        <v>0</v>
      </c>
      <c r="AW150" s="245">
        <f t="shared" si="84"/>
        <v>0</v>
      </c>
      <c r="AX150" s="245">
        <f t="shared" si="85"/>
        <v>0</v>
      </c>
      <c r="AY150" s="245">
        <f t="shared" ref="AY150:AY157" si="165">IF($BC150="O",1.05*$AH150,$AH150)</f>
        <v>0</v>
      </c>
      <c r="AZ150" s="245">
        <f t="shared" ref="AZ150:AZ157" si="166">IF($BC150="O",1.05*$AY150,$AY150)</f>
        <v>0</v>
      </c>
      <c r="BA150" s="245">
        <f t="shared" ref="BA150:BA157" si="167">IF($BC150="O",1.05*$AZ150,$AZ150)</f>
        <v>0</v>
      </c>
      <c r="BB150" s="250"/>
      <c r="BC150" s="251" t="s">
        <v>24</v>
      </c>
      <c r="BD150" s="261"/>
      <c r="BE150" s="264">
        <v>0</v>
      </c>
      <c r="BF150" s="264">
        <v>0</v>
      </c>
      <c r="BG150" s="264">
        <v>0</v>
      </c>
      <c r="BH150" s="265">
        <f t="shared" si="86"/>
        <v>0</v>
      </c>
    </row>
    <row r="151" spans="1:60" outlineLevel="1" x14ac:dyDescent="0.3">
      <c r="A151" s="71" t="s">
        <v>280</v>
      </c>
      <c r="B151" s="238" t="s">
        <v>281</v>
      </c>
      <c r="C151" s="238" t="s">
        <v>31</v>
      </c>
      <c r="D151" s="239">
        <v>5119120</v>
      </c>
      <c r="E151" s="239" t="s">
        <v>282</v>
      </c>
      <c r="F151" s="277">
        <v>0</v>
      </c>
      <c r="G151" s="245">
        <f t="shared" si="162"/>
        <v>0</v>
      </c>
      <c r="H151" s="264">
        <f>IFERROR(INDEX('[1]2024'!$A:$Q,MATCH($A$3&amp;$D151,'[1]2024'!$B:$B,0),MATCH(H$4,'[1]2024'!$2:$2,0)),0)+IFERROR(INDEX('[1]2024'!$A:$Q,MATCH($B$3&amp;$D151,'[1]2024'!$B:$B,0),MATCH(H$4,'[1]2024'!$2:$2,0)),0)++IFERROR(INDEX('[1]2024'!$A:$Q,MATCH($C$3&amp;$D151,'[1]2024'!$B:$B,0),MATCH(H$4,'[1]2024'!$2:$2,0)),0)++IFERROR(INDEX('[1]2024'!$A:$Q,MATCH($D$3&amp;$D151,'[1]2024'!$B:$B,0),MATCH(H$4,'[1]2024'!$2:$2,0)),0)</f>
        <v>0</v>
      </c>
      <c r="I151" s="264">
        <f>IFERROR(INDEX('[1]2024'!$A:$Q,MATCH($A$3&amp;$D151,'[1]2024'!$B:$B,0),MATCH(I$4,'[1]2024'!$2:$2,0)),0)+IFERROR(INDEX('[1]2024'!$A:$Q,MATCH($B$3&amp;$D151,'[1]2024'!$B:$B,0),MATCH(I$4,'[1]2024'!$2:$2,0)),0)++IFERROR(INDEX('[1]2024'!$A:$Q,MATCH($C$3&amp;$D151,'[1]2024'!$B:$B,0),MATCH(I$4,'[1]2024'!$2:$2,0)),0)++IFERROR(INDEX('[1]2024'!$A:$Q,MATCH($D$3&amp;$D151,'[1]2024'!$B:$B,0),MATCH(I$4,'[1]2024'!$2:$2,0)),0)</f>
        <v>0</v>
      </c>
      <c r="J151" s="264">
        <f>IFERROR(INDEX('[1]2024'!$A:$Q,MATCH($A$3&amp;$D151,'[1]2024'!$B:$B,0),MATCH(J$4,'[1]2024'!$2:$2,0)),0)+IFERROR(INDEX('[1]2024'!$A:$Q,MATCH($B$3&amp;$D151,'[1]2024'!$B:$B,0),MATCH(J$4,'[1]2024'!$2:$2,0)),0)++IFERROR(INDEX('[1]2024'!$A:$Q,MATCH($C$3&amp;$D151,'[1]2024'!$B:$B,0),MATCH(J$4,'[1]2024'!$2:$2,0)),0)++IFERROR(INDEX('[1]2024'!$A:$Q,MATCH($D$3&amp;$D151,'[1]2024'!$B:$B,0),MATCH(J$4,'[1]2024'!$2:$2,0)),0)</f>
        <v>0</v>
      </c>
      <c r="K151" s="264">
        <f>IFERROR(INDEX('[1]2024'!$A:$Q,MATCH($A$3&amp;$D151,'[1]2024'!$B:$B,0),MATCH(K$4,'[1]2024'!$2:$2,0)),0)+IFERROR(INDEX('[1]2024'!$A:$Q,MATCH($B$3&amp;$D151,'[1]2024'!$B:$B,0),MATCH(K$4,'[1]2024'!$2:$2,0)),0)++IFERROR(INDEX('[1]2024'!$A:$Q,MATCH($C$3&amp;$D151,'[1]2024'!$B:$B,0),MATCH(K$4,'[1]2024'!$2:$2,0)),0)++IFERROR(INDEX('[1]2024'!$A:$Q,MATCH($D$3&amp;$D151,'[1]2024'!$B:$B,0),MATCH(K$4,'[1]2024'!$2:$2,0)),0)</f>
        <v>0</v>
      </c>
      <c r="L151" s="264">
        <f>IFERROR(INDEX('[1]2024'!$A:$Q,MATCH($A$3&amp;$D151,'[1]2024'!$B:$B,0),MATCH(L$4,'[1]2024'!$2:$2,0)),0)+IFERROR(INDEX('[1]2024'!$A:$Q,MATCH($B$3&amp;$D151,'[1]2024'!$B:$B,0),MATCH(L$4,'[1]2024'!$2:$2,0)),0)++IFERROR(INDEX('[1]2024'!$A:$Q,MATCH($C$3&amp;$D151,'[1]2024'!$B:$B,0),MATCH(L$4,'[1]2024'!$2:$2,0)),0)++IFERROR(INDEX('[1]2024'!$A:$Q,MATCH($D$3&amp;$D151,'[1]2024'!$B:$B,0),MATCH(L$4,'[1]2024'!$2:$2,0)),0)</f>
        <v>0</v>
      </c>
      <c r="M151" s="264">
        <f>IFERROR(INDEX('[1]2024'!$A:$Q,MATCH($A$3&amp;$D151,'[1]2024'!$B:$B,0),MATCH(M$4,'[1]2024'!$2:$2,0)),0)+IFERROR(INDEX('[1]2024'!$A:$Q,MATCH($B$3&amp;$D151,'[1]2024'!$B:$B,0),MATCH(M$4,'[1]2024'!$2:$2,0)),0)++IFERROR(INDEX('[1]2024'!$A:$Q,MATCH($C$3&amp;$D151,'[1]2024'!$B:$B,0),MATCH(M$4,'[1]2024'!$2:$2,0)),0)++IFERROR(INDEX('[1]2024'!$A:$Q,MATCH($D$3&amp;$D151,'[1]2024'!$B:$B,0),MATCH(M$4,'[1]2024'!$2:$2,0)),0)</f>
        <v>0</v>
      </c>
      <c r="N151" s="264">
        <f>IFERROR(INDEX('[1]2024'!$A:$Q,MATCH($A$3&amp;$D151,'[1]2024'!$B:$B,0),MATCH(N$4,'[1]2024'!$2:$2,0)),0)+IFERROR(INDEX('[1]2024'!$A:$Q,MATCH($B$3&amp;$D151,'[1]2024'!$B:$B,0),MATCH(N$4,'[1]2024'!$2:$2,0)),0)++IFERROR(INDEX('[1]2024'!$A:$Q,MATCH($C$3&amp;$D151,'[1]2024'!$B:$B,0),MATCH(N$4,'[1]2024'!$2:$2,0)),0)++IFERROR(INDEX('[1]2024'!$A:$Q,MATCH($D$3&amp;$D151,'[1]2024'!$B:$B,0),MATCH(N$4,'[1]2024'!$2:$2,0)),0)</f>
        <v>0</v>
      </c>
      <c r="O151" s="264">
        <f>IFERROR(INDEX('[1]2024'!$A:$Q,MATCH($A$3&amp;$D151,'[1]2024'!$B:$B,0),MATCH(O$4,'[1]2024'!$2:$2,0)),0)+IFERROR(INDEX('[1]2024'!$A:$Q,MATCH($B$3&amp;$D151,'[1]2024'!$B:$B,0),MATCH(O$4,'[1]2024'!$2:$2,0)),0)++IFERROR(INDEX('[1]2024'!$A:$Q,MATCH($C$3&amp;$D151,'[1]2024'!$B:$B,0),MATCH(O$4,'[1]2024'!$2:$2,0)),0)++IFERROR(INDEX('[1]2024'!$A:$Q,MATCH($D$3&amp;$D151,'[1]2024'!$B:$B,0),MATCH(O$4,'[1]2024'!$2:$2,0)),0)</f>
        <v>0</v>
      </c>
      <c r="P151" s="264">
        <f>IFERROR(INDEX('[1]2024'!$A:$Q,MATCH($A$3&amp;$D151,'[1]2024'!$B:$B,0),MATCH(P$4,'[1]2024'!$2:$2,0)),0)+IFERROR(INDEX('[1]2024'!$A:$Q,MATCH($B$3&amp;$D151,'[1]2024'!$B:$B,0),MATCH(P$4,'[1]2024'!$2:$2,0)),0)++IFERROR(INDEX('[1]2024'!$A:$Q,MATCH($C$3&amp;$D151,'[1]2024'!$B:$B,0),MATCH(P$4,'[1]2024'!$2:$2,0)),0)++IFERROR(INDEX('[1]2024'!$A:$Q,MATCH($D$3&amp;$D151,'[1]2024'!$B:$B,0),MATCH(P$4,'[1]2024'!$2:$2,0)),0)</f>
        <v>0</v>
      </c>
      <c r="Q151" s="264">
        <f>IFERROR(INDEX('[1]2024'!$A:$Q,MATCH($A$3&amp;$D151,'[1]2024'!$B:$B,0),MATCH(Q$4,'[1]2024'!$2:$2,0)),0)+IFERROR(INDEX('[1]2024'!$A:$Q,MATCH($B$3&amp;$D151,'[1]2024'!$B:$B,0),MATCH(Q$4,'[1]2024'!$2:$2,0)),0)++IFERROR(INDEX('[1]2024'!$A:$Q,MATCH($C$3&amp;$D151,'[1]2024'!$B:$B,0),MATCH(Q$4,'[1]2024'!$2:$2,0)),0)++IFERROR(INDEX('[1]2024'!$A:$Q,MATCH($D$3&amp;$D151,'[1]2024'!$B:$B,0),MATCH(Q$4,'[1]2024'!$2:$2,0)),0)</f>
        <v>0</v>
      </c>
      <c r="R151" s="264">
        <f>IFERROR(INDEX('[1]2024'!$A:$Q,MATCH($A$3&amp;$D151,'[1]2024'!$B:$B,0),MATCH(R$4,'[1]2024'!$2:$2,0)),0)+IFERROR(INDEX('[1]2024'!$A:$Q,MATCH($B$3&amp;$D151,'[1]2024'!$B:$B,0),MATCH(R$4,'[1]2024'!$2:$2,0)),0)++IFERROR(INDEX('[1]2024'!$A:$Q,MATCH($C$3&amp;$D151,'[1]2024'!$B:$B,0),MATCH(R$4,'[1]2024'!$2:$2,0)),0)++IFERROR(INDEX('[1]2024'!$A:$Q,MATCH($D$3&amp;$D151,'[1]2024'!$B:$B,0),MATCH(R$4,'[1]2024'!$2:$2,0)),0)</f>
        <v>0</v>
      </c>
      <c r="S151" s="264">
        <f>IFERROR(INDEX('[1]2024'!$A:$Q,MATCH($A$3&amp;$D151,'[1]2024'!$B:$B,0),MATCH(S$4,'[1]2024'!$2:$2,0)),0)+IFERROR(INDEX('[1]2024'!$A:$Q,MATCH($B$3&amp;$D151,'[1]2024'!$B:$B,0),MATCH(S$4,'[1]2024'!$2:$2,0)),0)++IFERROR(INDEX('[1]2024'!$A:$Q,MATCH($C$3&amp;$D151,'[1]2024'!$B:$B,0),MATCH(S$4,'[1]2024'!$2:$2,0)),0)++IFERROR(INDEX('[1]2024'!$A:$Q,MATCH($D$3&amp;$D151,'[1]2024'!$B:$B,0),MATCH(S$4,'[1]2024'!$2:$2,0)),0)</f>
        <v>0</v>
      </c>
      <c r="T151" s="75">
        <v>0</v>
      </c>
      <c r="U151" s="245">
        <f t="shared" si="163"/>
        <v>0</v>
      </c>
      <c r="V151" s="246">
        <v>0</v>
      </c>
      <c r="W151" s="247">
        <v>0</v>
      </c>
      <c r="X151" s="247">
        <v>0</v>
      </c>
      <c r="Y151" s="247">
        <v>0</v>
      </c>
      <c r="Z151" s="247">
        <v>0</v>
      </c>
      <c r="AA151" s="247">
        <v>0</v>
      </c>
      <c r="AB151" s="247">
        <v>0</v>
      </c>
      <c r="AC151" s="247">
        <v>0</v>
      </c>
      <c r="AD151" s="247">
        <v>0</v>
      </c>
      <c r="AE151" s="247">
        <v>0</v>
      </c>
      <c r="AF151" s="247">
        <v>0</v>
      </c>
      <c r="AG151" s="248">
        <v>0</v>
      </c>
      <c r="AH151" s="245">
        <f t="shared" si="164"/>
        <v>0</v>
      </c>
      <c r="AI151" s="245"/>
      <c r="AJ151" s="245"/>
      <c r="AK151" s="245"/>
      <c r="AL151" s="245"/>
      <c r="AM151" s="245"/>
      <c r="AN151" s="245"/>
      <c r="AO151" s="245"/>
      <c r="AP151" s="245"/>
      <c r="AQ151" s="245"/>
      <c r="AR151" s="245"/>
      <c r="AS151" s="245"/>
      <c r="AT151" s="245"/>
      <c r="AU151" s="245">
        <f t="shared" si="145"/>
        <v>0</v>
      </c>
      <c r="AV151" s="245">
        <f t="shared" si="83"/>
        <v>0</v>
      </c>
      <c r="AW151" s="245">
        <f t="shared" si="84"/>
        <v>0</v>
      </c>
      <c r="AX151" s="245">
        <f t="shared" si="85"/>
        <v>0</v>
      </c>
      <c r="AY151" s="245">
        <f t="shared" si="165"/>
        <v>0</v>
      </c>
      <c r="AZ151" s="245">
        <f t="shared" si="166"/>
        <v>0</v>
      </c>
      <c r="BA151" s="245">
        <f t="shared" si="167"/>
        <v>0</v>
      </c>
      <c r="BB151" s="250"/>
      <c r="BC151" s="251" t="s">
        <v>24</v>
      </c>
      <c r="BD151" s="261"/>
      <c r="BE151" s="264">
        <v>0</v>
      </c>
      <c r="BF151" s="264">
        <v>0</v>
      </c>
      <c r="BG151" s="264">
        <v>0</v>
      </c>
      <c r="BH151" s="265">
        <f t="shared" si="86"/>
        <v>0</v>
      </c>
    </row>
    <row r="152" spans="1:60" outlineLevel="1" x14ac:dyDescent="0.3">
      <c r="A152" s="71" t="s">
        <v>283</v>
      </c>
      <c r="B152" s="238" t="s">
        <v>284</v>
      </c>
      <c r="C152" s="238" t="s">
        <v>31</v>
      </c>
      <c r="D152" s="239">
        <v>5119130</v>
      </c>
      <c r="E152" s="239" t="s">
        <v>285</v>
      </c>
      <c r="F152" s="277">
        <v>0</v>
      </c>
      <c r="G152" s="245">
        <f t="shared" si="162"/>
        <v>0</v>
      </c>
      <c r="H152" s="264">
        <f>IFERROR(INDEX('[1]2024'!$A:$Q,MATCH($A$3&amp;$D152,'[1]2024'!$B:$B,0),MATCH(H$4,'[1]2024'!$2:$2,0)),0)+IFERROR(INDEX('[1]2024'!$A:$Q,MATCH($B$3&amp;$D152,'[1]2024'!$B:$B,0),MATCH(H$4,'[1]2024'!$2:$2,0)),0)++IFERROR(INDEX('[1]2024'!$A:$Q,MATCH($C$3&amp;$D152,'[1]2024'!$B:$B,0),MATCH(H$4,'[1]2024'!$2:$2,0)),0)++IFERROR(INDEX('[1]2024'!$A:$Q,MATCH($D$3&amp;$D152,'[1]2024'!$B:$B,0),MATCH(H$4,'[1]2024'!$2:$2,0)),0)</f>
        <v>0</v>
      </c>
      <c r="I152" s="264">
        <f>IFERROR(INDEX('[1]2024'!$A:$Q,MATCH($A$3&amp;$D152,'[1]2024'!$B:$B,0),MATCH(I$4,'[1]2024'!$2:$2,0)),0)+IFERROR(INDEX('[1]2024'!$A:$Q,MATCH($B$3&amp;$D152,'[1]2024'!$B:$B,0),MATCH(I$4,'[1]2024'!$2:$2,0)),0)++IFERROR(INDEX('[1]2024'!$A:$Q,MATCH($C$3&amp;$D152,'[1]2024'!$B:$B,0),MATCH(I$4,'[1]2024'!$2:$2,0)),0)++IFERROR(INDEX('[1]2024'!$A:$Q,MATCH($D$3&amp;$D152,'[1]2024'!$B:$B,0),MATCH(I$4,'[1]2024'!$2:$2,0)),0)</f>
        <v>0</v>
      </c>
      <c r="J152" s="264">
        <f>IFERROR(INDEX('[1]2024'!$A:$Q,MATCH($A$3&amp;$D152,'[1]2024'!$B:$B,0),MATCH(J$4,'[1]2024'!$2:$2,0)),0)+IFERROR(INDEX('[1]2024'!$A:$Q,MATCH($B$3&amp;$D152,'[1]2024'!$B:$B,0),MATCH(J$4,'[1]2024'!$2:$2,0)),0)++IFERROR(INDEX('[1]2024'!$A:$Q,MATCH($C$3&amp;$D152,'[1]2024'!$B:$B,0),MATCH(J$4,'[1]2024'!$2:$2,0)),0)++IFERROR(INDEX('[1]2024'!$A:$Q,MATCH($D$3&amp;$D152,'[1]2024'!$B:$B,0),MATCH(J$4,'[1]2024'!$2:$2,0)),0)</f>
        <v>0</v>
      </c>
      <c r="K152" s="264">
        <f>IFERROR(INDEX('[1]2024'!$A:$Q,MATCH($A$3&amp;$D152,'[1]2024'!$B:$B,0),MATCH(K$4,'[1]2024'!$2:$2,0)),0)+IFERROR(INDEX('[1]2024'!$A:$Q,MATCH($B$3&amp;$D152,'[1]2024'!$B:$B,0),MATCH(K$4,'[1]2024'!$2:$2,0)),0)++IFERROR(INDEX('[1]2024'!$A:$Q,MATCH($C$3&amp;$D152,'[1]2024'!$B:$B,0),MATCH(K$4,'[1]2024'!$2:$2,0)),0)++IFERROR(INDEX('[1]2024'!$A:$Q,MATCH($D$3&amp;$D152,'[1]2024'!$B:$B,0),MATCH(K$4,'[1]2024'!$2:$2,0)),0)</f>
        <v>0</v>
      </c>
      <c r="L152" s="264">
        <f>IFERROR(INDEX('[1]2024'!$A:$Q,MATCH($A$3&amp;$D152,'[1]2024'!$B:$B,0),MATCH(L$4,'[1]2024'!$2:$2,0)),0)+IFERROR(INDEX('[1]2024'!$A:$Q,MATCH($B$3&amp;$D152,'[1]2024'!$B:$B,0),MATCH(L$4,'[1]2024'!$2:$2,0)),0)++IFERROR(INDEX('[1]2024'!$A:$Q,MATCH($C$3&amp;$D152,'[1]2024'!$B:$B,0),MATCH(L$4,'[1]2024'!$2:$2,0)),0)++IFERROR(INDEX('[1]2024'!$A:$Q,MATCH($D$3&amp;$D152,'[1]2024'!$B:$B,0),MATCH(L$4,'[1]2024'!$2:$2,0)),0)</f>
        <v>0</v>
      </c>
      <c r="M152" s="264">
        <f>IFERROR(INDEX('[1]2024'!$A:$Q,MATCH($A$3&amp;$D152,'[1]2024'!$B:$B,0),MATCH(M$4,'[1]2024'!$2:$2,0)),0)+IFERROR(INDEX('[1]2024'!$A:$Q,MATCH($B$3&amp;$D152,'[1]2024'!$B:$B,0),MATCH(M$4,'[1]2024'!$2:$2,0)),0)++IFERROR(INDEX('[1]2024'!$A:$Q,MATCH($C$3&amp;$D152,'[1]2024'!$B:$B,0),MATCH(M$4,'[1]2024'!$2:$2,0)),0)++IFERROR(INDEX('[1]2024'!$A:$Q,MATCH($D$3&amp;$D152,'[1]2024'!$B:$B,0),MATCH(M$4,'[1]2024'!$2:$2,0)),0)</f>
        <v>0</v>
      </c>
      <c r="N152" s="264">
        <f>IFERROR(INDEX('[1]2024'!$A:$Q,MATCH($A$3&amp;$D152,'[1]2024'!$B:$B,0),MATCH(N$4,'[1]2024'!$2:$2,0)),0)+IFERROR(INDEX('[1]2024'!$A:$Q,MATCH($B$3&amp;$D152,'[1]2024'!$B:$B,0),MATCH(N$4,'[1]2024'!$2:$2,0)),0)++IFERROR(INDEX('[1]2024'!$A:$Q,MATCH($C$3&amp;$D152,'[1]2024'!$B:$B,0),MATCH(N$4,'[1]2024'!$2:$2,0)),0)++IFERROR(INDEX('[1]2024'!$A:$Q,MATCH($D$3&amp;$D152,'[1]2024'!$B:$B,0),MATCH(N$4,'[1]2024'!$2:$2,0)),0)</f>
        <v>0</v>
      </c>
      <c r="O152" s="264">
        <f>IFERROR(INDEX('[1]2024'!$A:$Q,MATCH($A$3&amp;$D152,'[1]2024'!$B:$B,0),MATCH(O$4,'[1]2024'!$2:$2,0)),0)+IFERROR(INDEX('[1]2024'!$A:$Q,MATCH($B$3&amp;$D152,'[1]2024'!$B:$B,0),MATCH(O$4,'[1]2024'!$2:$2,0)),0)++IFERROR(INDEX('[1]2024'!$A:$Q,MATCH($C$3&amp;$D152,'[1]2024'!$B:$B,0),MATCH(O$4,'[1]2024'!$2:$2,0)),0)++IFERROR(INDEX('[1]2024'!$A:$Q,MATCH($D$3&amp;$D152,'[1]2024'!$B:$B,0),MATCH(O$4,'[1]2024'!$2:$2,0)),0)</f>
        <v>0</v>
      </c>
      <c r="P152" s="264">
        <f>IFERROR(INDEX('[1]2024'!$A:$Q,MATCH($A$3&amp;$D152,'[1]2024'!$B:$B,0),MATCH(P$4,'[1]2024'!$2:$2,0)),0)+IFERROR(INDEX('[1]2024'!$A:$Q,MATCH($B$3&amp;$D152,'[1]2024'!$B:$B,0),MATCH(P$4,'[1]2024'!$2:$2,0)),0)++IFERROR(INDEX('[1]2024'!$A:$Q,MATCH($C$3&amp;$D152,'[1]2024'!$B:$B,0),MATCH(P$4,'[1]2024'!$2:$2,0)),0)++IFERROR(INDEX('[1]2024'!$A:$Q,MATCH($D$3&amp;$D152,'[1]2024'!$B:$B,0),MATCH(P$4,'[1]2024'!$2:$2,0)),0)</f>
        <v>0</v>
      </c>
      <c r="Q152" s="264">
        <f>IFERROR(INDEX('[1]2024'!$A:$Q,MATCH($A$3&amp;$D152,'[1]2024'!$B:$B,0),MATCH(Q$4,'[1]2024'!$2:$2,0)),0)+IFERROR(INDEX('[1]2024'!$A:$Q,MATCH($B$3&amp;$D152,'[1]2024'!$B:$B,0),MATCH(Q$4,'[1]2024'!$2:$2,0)),0)++IFERROR(INDEX('[1]2024'!$A:$Q,MATCH($C$3&amp;$D152,'[1]2024'!$B:$B,0),MATCH(Q$4,'[1]2024'!$2:$2,0)),0)++IFERROR(INDEX('[1]2024'!$A:$Q,MATCH($D$3&amp;$D152,'[1]2024'!$B:$B,0),MATCH(Q$4,'[1]2024'!$2:$2,0)),0)</f>
        <v>0</v>
      </c>
      <c r="R152" s="264">
        <f>IFERROR(INDEX('[1]2024'!$A:$Q,MATCH($A$3&amp;$D152,'[1]2024'!$B:$B,0),MATCH(R$4,'[1]2024'!$2:$2,0)),0)+IFERROR(INDEX('[1]2024'!$A:$Q,MATCH($B$3&amp;$D152,'[1]2024'!$B:$B,0),MATCH(R$4,'[1]2024'!$2:$2,0)),0)++IFERROR(INDEX('[1]2024'!$A:$Q,MATCH($C$3&amp;$D152,'[1]2024'!$B:$B,0),MATCH(R$4,'[1]2024'!$2:$2,0)),0)++IFERROR(INDEX('[1]2024'!$A:$Q,MATCH($D$3&amp;$D152,'[1]2024'!$B:$B,0),MATCH(R$4,'[1]2024'!$2:$2,0)),0)</f>
        <v>0</v>
      </c>
      <c r="S152" s="264">
        <f>IFERROR(INDEX('[1]2024'!$A:$Q,MATCH($A$3&amp;$D152,'[1]2024'!$B:$B,0),MATCH(S$4,'[1]2024'!$2:$2,0)),0)+IFERROR(INDEX('[1]2024'!$A:$Q,MATCH($B$3&amp;$D152,'[1]2024'!$B:$B,0),MATCH(S$4,'[1]2024'!$2:$2,0)),0)++IFERROR(INDEX('[1]2024'!$A:$Q,MATCH($C$3&amp;$D152,'[1]2024'!$B:$B,0),MATCH(S$4,'[1]2024'!$2:$2,0)),0)++IFERROR(INDEX('[1]2024'!$A:$Q,MATCH($D$3&amp;$D152,'[1]2024'!$B:$B,0),MATCH(S$4,'[1]2024'!$2:$2,0)),0)</f>
        <v>0</v>
      </c>
      <c r="T152" s="75">
        <v>0</v>
      </c>
      <c r="U152" s="245">
        <f t="shared" si="163"/>
        <v>0</v>
      </c>
      <c r="V152" s="246">
        <v>0</v>
      </c>
      <c r="W152" s="247">
        <v>0</v>
      </c>
      <c r="X152" s="247">
        <v>0</v>
      </c>
      <c r="Y152" s="247">
        <v>0</v>
      </c>
      <c r="Z152" s="247">
        <v>0</v>
      </c>
      <c r="AA152" s="247">
        <v>0</v>
      </c>
      <c r="AB152" s="247">
        <v>0</v>
      </c>
      <c r="AC152" s="247">
        <v>0</v>
      </c>
      <c r="AD152" s="247">
        <v>0</v>
      </c>
      <c r="AE152" s="247">
        <v>0</v>
      </c>
      <c r="AF152" s="247">
        <v>0</v>
      </c>
      <c r="AG152" s="248">
        <v>0</v>
      </c>
      <c r="AH152" s="245">
        <f t="shared" si="164"/>
        <v>0</v>
      </c>
      <c r="AI152" s="245"/>
      <c r="AJ152" s="245"/>
      <c r="AK152" s="245"/>
      <c r="AL152" s="245"/>
      <c r="AM152" s="245"/>
      <c r="AN152" s="245"/>
      <c r="AO152" s="245"/>
      <c r="AP152" s="245"/>
      <c r="AQ152" s="245"/>
      <c r="AR152" s="245"/>
      <c r="AS152" s="245"/>
      <c r="AT152" s="245"/>
      <c r="AU152" s="245">
        <f t="shared" si="145"/>
        <v>0</v>
      </c>
      <c r="AV152" s="245">
        <f t="shared" si="83"/>
        <v>0</v>
      </c>
      <c r="AW152" s="245">
        <f t="shared" si="84"/>
        <v>0</v>
      </c>
      <c r="AX152" s="245">
        <f t="shared" si="85"/>
        <v>0</v>
      </c>
      <c r="AY152" s="245">
        <f t="shared" si="165"/>
        <v>0</v>
      </c>
      <c r="AZ152" s="245">
        <f t="shared" si="166"/>
        <v>0</v>
      </c>
      <c r="BA152" s="245">
        <f t="shared" si="167"/>
        <v>0</v>
      </c>
      <c r="BB152" s="250"/>
      <c r="BC152" s="251" t="s">
        <v>24</v>
      </c>
      <c r="BD152" s="261"/>
      <c r="BE152" s="264">
        <v>0</v>
      </c>
      <c r="BF152" s="264">
        <v>0</v>
      </c>
      <c r="BG152" s="264">
        <v>0</v>
      </c>
      <c r="BH152" s="265">
        <f t="shared" si="86"/>
        <v>0</v>
      </c>
    </row>
    <row r="153" spans="1:60" outlineLevel="1" x14ac:dyDescent="0.3">
      <c r="A153" s="71" t="s">
        <v>286</v>
      </c>
      <c r="B153" s="238" t="s">
        <v>287</v>
      </c>
      <c r="C153" s="238" t="s">
        <v>31</v>
      </c>
      <c r="D153" s="239">
        <v>5119140</v>
      </c>
      <c r="E153" s="239" t="s">
        <v>288</v>
      </c>
      <c r="F153" s="277">
        <v>0</v>
      </c>
      <c r="G153" s="245">
        <f t="shared" si="162"/>
        <v>0</v>
      </c>
      <c r="H153" s="264">
        <f>IFERROR(INDEX('[1]2024'!$A:$Q,MATCH($A$3&amp;$D153,'[1]2024'!$B:$B,0),MATCH(H$4,'[1]2024'!$2:$2,0)),0)+IFERROR(INDEX('[1]2024'!$A:$Q,MATCH($B$3&amp;$D153,'[1]2024'!$B:$B,0),MATCH(H$4,'[1]2024'!$2:$2,0)),0)++IFERROR(INDEX('[1]2024'!$A:$Q,MATCH($C$3&amp;$D153,'[1]2024'!$B:$B,0),MATCH(H$4,'[1]2024'!$2:$2,0)),0)++IFERROR(INDEX('[1]2024'!$A:$Q,MATCH($D$3&amp;$D153,'[1]2024'!$B:$B,0),MATCH(H$4,'[1]2024'!$2:$2,0)),0)</f>
        <v>0</v>
      </c>
      <c r="I153" s="264">
        <f>IFERROR(INDEX('[1]2024'!$A:$Q,MATCH($A$3&amp;$D153,'[1]2024'!$B:$B,0),MATCH(I$4,'[1]2024'!$2:$2,0)),0)+IFERROR(INDEX('[1]2024'!$A:$Q,MATCH($B$3&amp;$D153,'[1]2024'!$B:$B,0),MATCH(I$4,'[1]2024'!$2:$2,0)),0)++IFERROR(INDEX('[1]2024'!$A:$Q,MATCH($C$3&amp;$D153,'[1]2024'!$B:$B,0),MATCH(I$4,'[1]2024'!$2:$2,0)),0)++IFERROR(INDEX('[1]2024'!$A:$Q,MATCH($D$3&amp;$D153,'[1]2024'!$B:$B,0),MATCH(I$4,'[1]2024'!$2:$2,0)),0)</f>
        <v>0</v>
      </c>
      <c r="J153" s="264">
        <f>IFERROR(INDEX('[1]2024'!$A:$Q,MATCH($A$3&amp;$D153,'[1]2024'!$B:$B,0),MATCH(J$4,'[1]2024'!$2:$2,0)),0)+IFERROR(INDEX('[1]2024'!$A:$Q,MATCH($B$3&amp;$D153,'[1]2024'!$B:$B,0),MATCH(J$4,'[1]2024'!$2:$2,0)),0)++IFERROR(INDEX('[1]2024'!$A:$Q,MATCH($C$3&amp;$D153,'[1]2024'!$B:$B,0),MATCH(J$4,'[1]2024'!$2:$2,0)),0)++IFERROR(INDEX('[1]2024'!$A:$Q,MATCH($D$3&amp;$D153,'[1]2024'!$B:$B,0),MATCH(J$4,'[1]2024'!$2:$2,0)),0)</f>
        <v>0</v>
      </c>
      <c r="K153" s="264">
        <f>IFERROR(INDEX('[1]2024'!$A:$Q,MATCH($A$3&amp;$D153,'[1]2024'!$B:$B,0),MATCH(K$4,'[1]2024'!$2:$2,0)),0)+IFERROR(INDEX('[1]2024'!$A:$Q,MATCH($B$3&amp;$D153,'[1]2024'!$B:$B,0),MATCH(K$4,'[1]2024'!$2:$2,0)),0)++IFERROR(INDEX('[1]2024'!$A:$Q,MATCH($C$3&amp;$D153,'[1]2024'!$B:$B,0),MATCH(K$4,'[1]2024'!$2:$2,0)),0)++IFERROR(INDEX('[1]2024'!$A:$Q,MATCH($D$3&amp;$D153,'[1]2024'!$B:$B,0),MATCH(K$4,'[1]2024'!$2:$2,0)),0)</f>
        <v>0</v>
      </c>
      <c r="L153" s="264">
        <f>IFERROR(INDEX('[1]2024'!$A:$Q,MATCH($A$3&amp;$D153,'[1]2024'!$B:$B,0),MATCH(L$4,'[1]2024'!$2:$2,0)),0)+IFERROR(INDEX('[1]2024'!$A:$Q,MATCH($B$3&amp;$D153,'[1]2024'!$B:$B,0),MATCH(L$4,'[1]2024'!$2:$2,0)),0)++IFERROR(INDEX('[1]2024'!$A:$Q,MATCH($C$3&amp;$D153,'[1]2024'!$B:$B,0),MATCH(L$4,'[1]2024'!$2:$2,0)),0)++IFERROR(INDEX('[1]2024'!$A:$Q,MATCH($D$3&amp;$D153,'[1]2024'!$B:$B,0),MATCH(L$4,'[1]2024'!$2:$2,0)),0)</f>
        <v>0</v>
      </c>
      <c r="M153" s="264">
        <f>IFERROR(INDEX('[1]2024'!$A:$Q,MATCH($A$3&amp;$D153,'[1]2024'!$B:$B,0),MATCH(M$4,'[1]2024'!$2:$2,0)),0)+IFERROR(INDEX('[1]2024'!$A:$Q,MATCH($B$3&amp;$D153,'[1]2024'!$B:$B,0),MATCH(M$4,'[1]2024'!$2:$2,0)),0)++IFERROR(INDEX('[1]2024'!$A:$Q,MATCH($C$3&amp;$D153,'[1]2024'!$B:$B,0),MATCH(M$4,'[1]2024'!$2:$2,0)),0)++IFERROR(INDEX('[1]2024'!$A:$Q,MATCH($D$3&amp;$D153,'[1]2024'!$B:$B,0),MATCH(M$4,'[1]2024'!$2:$2,0)),0)</f>
        <v>0</v>
      </c>
      <c r="N153" s="264">
        <f>IFERROR(INDEX('[1]2024'!$A:$Q,MATCH($A$3&amp;$D153,'[1]2024'!$B:$B,0),MATCH(N$4,'[1]2024'!$2:$2,0)),0)+IFERROR(INDEX('[1]2024'!$A:$Q,MATCH($B$3&amp;$D153,'[1]2024'!$B:$B,0),MATCH(N$4,'[1]2024'!$2:$2,0)),0)++IFERROR(INDEX('[1]2024'!$A:$Q,MATCH($C$3&amp;$D153,'[1]2024'!$B:$B,0),MATCH(N$4,'[1]2024'!$2:$2,0)),0)++IFERROR(INDEX('[1]2024'!$A:$Q,MATCH($D$3&amp;$D153,'[1]2024'!$B:$B,0),MATCH(N$4,'[1]2024'!$2:$2,0)),0)</f>
        <v>0</v>
      </c>
      <c r="O153" s="264">
        <f>IFERROR(INDEX('[1]2024'!$A:$Q,MATCH($A$3&amp;$D153,'[1]2024'!$B:$B,0),MATCH(O$4,'[1]2024'!$2:$2,0)),0)+IFERROR(INDEX('[1]2024'!$A:$Q,MATCH($B$3&amp;$D153,'[1]2024'!$B:$B,0),MATCH(O$4,'[1]2024'!$2:$2,0)),0)++IFERROR(INDEX('[1]2024'!$A:$Q,MATCH($C$3&amp;$D153,'[1]2024'!$B:$B,0),MATCH(O$4,'[1]2024'!$2:$2,0)),0)++IFERROR(INDEX('[1]2024'!$A:$Q,MATCH($D$3&amp;$D153,'[1]2024'!$B:$B,0),MATCH(O$4,'[1]2024'!$2:$2,0)),0)</f>
        <v>0</v>
      </c>
      <c r="P153" s="264">
        <f>IFERROR(INDEX('[1]2024'!$A:$Q,MATCH($A$3&amp;$D153,'[1]2024'!$B:$B,0),MATCH(P$4,'[1]2024'!$2:$2,0)),0)+IFERROR(INDEX('[1]2024'!$A:$Q,MATCH($B$3&amp;$D153,'[1]2024'!$B:$B,0),MATCH(P$4,'[1]2024'!$2:$2,0)),0)++IFERROR(INDEX('[1]2024'!$A:$Q,MATCH($C$3&amp;$D153,'[1]2024'!$B:$B,0),MATCH(P$4,'[1]2024'!$2:$2,0)),0)++IFERROR(INDEX('[1]2024'!$A:$Q,MATCH($D$3&amp;$D153,'[1]2024'!$B:$B,0),MATCH(P$4,'[1]2024'!$2:$2,0)),0)</f>
        <v>0</v>
      </c>
      <c r="Q153" s="264">
        <f>IFERROR(INDEX('[1]2024'!$A:$Q,MATCH($A$3&amp;$D153,'[1]2024'!$B:$B,0),MATCH(Q$4,'[1]2024'!$2:$2,0)),0)+IFERROR(INDEX('[1]2024'!$A:$Q,MATCH($B$3&amp;$D153,'[1]2024'!$B:$B,0),MATCH(Q$4,'[1]2024'!$2:$2,0)),0)++IFERROR(INDEX('[1]2024'!$A:$Q,MATCH($C$3&amp;$D153,'[1]2024'!$B:$B,0),MATCH(Q$4,'[1]2024'!$2:$2,0)),0)++IFERROR(INDEX('[1]2024'!$A:$Q,MATCH($D$3&amp;$D153,'[1]2024'!$B:$B,0),MATCH(Q$4,'[1]2024'!$2:$2,0)),0)</f>
        <v>0</v>
      </c>
      <c r="R153" s="264">
        <f>IFERROR(INDEX('[1]2024'!$A:$Q,MATCH($A$3&amp;$D153,'[1]2024'!$B:$B,0),MATCH(R$4,'[1]2024'!$2:$2,0)),0)+IFERROR(INDEX('[1]2024'!$A:$Q,MATCH($B$3&amp;$D153,'[1]2024'!$B:$B,0),MATCH(R$4,'[1]2024'!$2:$2,0)),0)++IFERROR(INDEX('[1]2024'!$A:$Q,MATCH($C$3&amp;$D153,'[1]2024'!$B:$B,0),MATCH(R$4,'[1]2024'!$2:$2,0)),0)++IFERROR(INDEX('[1]2024'!$A:$Q,MATCH($D$3&amp;$D153,'[1]2024'!$B:$B,0),MATCH(R$4,'[1]2024'!$2:$2,0)),0)</f>
        <v>0</v>
      </c>
      <c r="S153" s="264">
        <f>IFERROR(INDEX('[1]2024'!$A:$Q,MATCH($A$3&amp;$D153,'[1]2024'!$B:$B,0),MATCH(S$4,'[1]2024'!$2:$2,0)),0)+IFERROR(INDEX('[1]2024'!$A:$Q,MATCH($B$3&amp;$D153,'[1]2024'!$B:$B,0),MATCH(S$4,'[1]2024'!$2:$2,0)),0)++IFERROR(INDEX('[1]2024'!$A:$Q,MATCH($C$3&amp;$D153,'[1]2024'!$B:$B,0),MATCH(S$4,'[1]2024'!$2:$2,0)),0)++IFERROR(INDEX('[1]2024'!$A:$Q,MATCH($D$3&amp;$D153,'[1]2024'!$B:$B,0),MATCH(S$4,'[1]2024'!$2:$2,0)),0)</f>
        <v>0</v>
      </c>
      <c r="T153" s="75">
        <v>0</v>
      </c>
      <c r="U153" s="245">
        <f t="shared" si="163"/>
        <v>0</v>
      </c>
      <c r="V153" s="246">
        <v>0</v>
      </c>
      <c r="W153" s="247">
        <v>0</v>
      </c>
      <c r="X153" s="247">
        <v>0</v>
      </c>
      <c r="Y153" s="247">
        <v>0</v>
      </c>
      <c r="Z153" s="247">
        <v>0</v>
      </c>
      <c r="AA153" s="247">
        <v>0</v>
      </c>
      <c r="AB153" s="247">
        <v>0</v>
      </c>
      <c r="AC153" s="247">
        <v>0</v>
      </c>
      <c r="AD153" s="247">
        <v>0</v>
      </c>
      <c r="AE153" s="247">
        <v>0</v>
      </c>
      <c r="AF153" s="247">
        <v>0</v>
      </c>
      <c r="AG153" s="248">
        <v>0</v>
      </c>
      <c r="AH153" s="245">
        <f t="shared" si="164"/>
        <v>0</v>
      </c>
      <c r="AI153" s="245"/>
      <c r="AJ153" s="245"/>
      <c r="AK153" s="245"/>
      <c r="AL153" s="245"/>
      <c r="AM153" s="245"/>
      <c r="AN153" s="245"/>
      <c r="AO153" s="245"/>
      <c r="AP153" s="245"/>
      <c r="AQ153" s="245"/>
      <c r="AR153" s="245"/>
      <c r="AS153" s="245"/>
      <c r="AT153" s="245"/>
      <c r="AU153" s="245">
        <f t="shared" si="145"/>
        <v>0</v>
      </c>
      <c r="AV153" s="245">
        <f t="shared" si="83"/>
        <v>0</v>
      </c>
      <c r="AW153" s="245">
        <f t="shared" si="84"/>
        <v>0</v>
      </c>
      <c r="AX153" s="245">
        <f t="shared" si="85"/>
        <v>0</v>
      </c>
      <c r="AY153" s="245">
        <f t="shared" si="165"/>
        <v>0</v>
      </c>
      <c r="AZ153" s="245">
        <f t="shared" si="166"/>
        <v>0</v>
      </c>
      <c r="BA153" s="245">
        <f t="shared" si="167"/>
        <v>0</v>
      </c>
      <c r="BB153" s="250"/>
      <c r="BC153" s="251" t="s">
        <v>24</v>
      </c>
      <c r="BD153" s="261"/>
      <c r="BE153" s="264">
        <v>0</v>
      </c>
      <c r="BF153" s="264">
        <v>0</v>
      </c>
      <c r="BG153" s="264">
        <v>1638935</v>
      </c>
      <c r="BH153" s="265">
        <f t="shared" si="86"/>
        <v>0</v>
      </c>
    </row>
    <row r="154" spans="1:60" s="288" customFormat="1" outlineLevel="1" x14ac:dyDescent="0.3">
      <c r="A154" s="107" t="s">
        <v>289</v>
      </c>
      <c r="B154" s="269" t="s">
        <v>290</v>
      </c>
      <c r="C154" s="269" t="s">
        <v>31</v>
      </c>
      <c r="D154" s="278">
        <v>5119150</v>
      </c>
      <c r="E154" s="278" t="s">
        <v>291</v>
      </c>
      <c r="F154" s="279">
        <v>12000000</v>
      </c>
      <c r="G154" s="245">
        <f t="shared" si="162"/>
        <v>1018160</v>
      </c>
      <c r="H154" s="264">
        <f>IFERROR(INDEX('[1]2024'!$A:$Q,MATCH($A$3&amp;$D154,'[1]2024'!$B:$B,0),MATCH(H$4,'[1]2024'!$2:$2,0)),0)+IFERROR(INDEX('[1]2024'!$A:$Q,MATCH($B$3&amp;$D154,'[1]2024'!$B:$B,0),MATCH(H$4,'[1]2024'!$2:$2,0)),0)++IFERROR(INDEX('[1]2024'!$A:$Q,MATCH($C$3&amp;$D154,'[1]2024'!$B:$B,0),MATCH(H$4,'[1]2024'!$2:$2,0)),0)++IFERROR(INDEX('[1]2024'!$A:$Q,MATCH($D$3&amp;$D154,'[1]2024'!$B:$B,0),MATCH(H$4,'[1]2024'!$2:$2,0)),0)</f>
        <v>0</v>
      </c>
      <c r="I154" s="264">
        <f>IFERROR(INDEX('[1]2024'!$A:$Q,MATCH($A$3&amp;$D154,'[1]2024'!$B:$B,0),MATCH(I$4,'[1]2024'!$2:$2,0)),0)+IFERROR(INDEX('[1]2024'!$A:$Q,MATCH($B$3&amp;$D154,'[1]2024'!$B:$B,0),MATCH(I$4,'[1]2024'!$2:$2,0)),0)++IFERROR(INDEX('[1]2024'!$A:$Q,MATCH($C$3&amp;$D154,'[1]2024'!$B:$B,0),MATCH(I$4,'[1]2024'!$2:$2,0)),0)++IFERROR(INDEX('[1]2024'!$A:$Q,MATCH($D$3&amp;$D154,'[1]2024'!$B:$B,0),MATCH(I$4,'[1]2024'!$2:$2,0)),0)</f>
        <v>0</v>
      </c>
      <c r="J154" s="264">
        <f>IFERROR(INDEX('[1]2024'!$A:$Q,MATCH($A$3&amp;$D154,'[1]2024'!$B:$B,0),MATCH(J$4,'[1]2024'!$2:$2,0)),0)+IFERROR(INDEX('[1]2024'!$A:$Q,MATCH($B$3&amp;$D154,'[1]2024'!$B:$B,0),MATCH(J$4,'[1]2024'!$2:$2,0)),0)++IFERROR(INDEX('[1]2024'!$A:$Q,MATCH($C$3&amp;$D154,'[1]2024'!$B:$B,0),MATCH(J$4,'[1]2024'!$2:$2,0)),0)++IFERROR(INDEX('[1]2024'!$A:$Q,MATCH($D$3&amp;$D154,'[1]2024'!$B:$B,0),MATCH(J$4,'[1]2024'!$2:$2,0)),0)</f>
        <v>271000</v>
      </c>
      <c r="K154" s="264">
        <f>IFERROR(INDEX('[1]2024'!$A:$Q,MATCH($A$3&amp;$D154,'[1]2024'!$B:$B,0),MATCH(K$4,'[1]2024'!$2:$2,0)),0)+IFERROR(INDEX('[1]2024'!$A:$Q,MATCH($B$3&amp;$D154,'[1]2024'!$B:$B,0),MATCH(K$4,'[1]2024'!$2:$2,0)),0)++IFERROR(INDEX('[1]2024'!$A:$Q,MATCH($C$3&amp;$D154,'[1]2024'!$B:$B,0),MATCH(K$4,'[1]2024'!$2:$2,0)),0)++IFERROR(INDEX('[1]2024'!$A:$Q,MATCH($D$3&amp;$D154,'[1]2024'!$B:$B,0),MATCH(K$4,'[1]2024'!$2:$2,0)),0)</f>
        <v>0</v>
      </c>
      <c r="L154" s="264">
        <f>IFERROR(INDEX('[1]2024'!$A:$Q,MATCH($A$3&amp;$D154,'[1]2024'!$B:$B,0),MATCH(L$4,'[1]2024'!$2:$2,0)),0)+IFERROR(INDEX('[1]2024'!$A:$Q,MATCH($B$3&amp;$D154,'[1]2024'!$B:$B,0),MATCH(L$4,'[1]2024'!$2:$2,0)),0)++IFERROR(INDEX('[1]2024'!$A:$Q,MATCH($C$3&amp;$D154,'[1]2024'!$B:$B,0),MATCH(L$4,'[1]2024'!$2:$2,0)),0)++IFERROR(INDEX('[1]2024'!$A:$Q,MATCH($D$3&amp;$D154,'[1]2024'!$B:$B,0),MATCH(L$4,'[1]2024'!$2:$2,0)),0)</f>
        <v>0</v>
      </c>
      <c r="M154" s="264">
        <f>IFERROR(INDEX('[1]2024'!$A:$Q,MATCH($A$3&amp;$D154,'[1]2024'!$B:$B,0),MATCH(M$4,'[1]2024'!$2:$2,0)),0)+IFERROR(INDEX('[1]2024'!$A:$Q,MATCH($B$3&amp;$D154,'[1]2024'!$B:$B,0),MATCH(M$4,'[1]2024'!$2:$2,0)),0)++IFERROR(INDEX('[1]2024'!$A:$Q,MATCH($C$3&amp;$D154,'[1]2024'!$B:$B,0),MATCH(M$4,'[1]2024'!$2:$2,0)),0)++IFERROR(INDEX('[1]2024'!$A:$Q,MATCH($D$3&amp;$D154,'[1]2024'!$B:$B,0),MATCH(M$4,'[1]2024'!$2:$2,0)),0)</f>
        <v>0</v>
      </c>
      <c r="N154" s="264">
        <f>IFERROR(INDEX('[1]2024'!$A:$Q,MATCH($A$3&amp;$D154,'[1]2024'!$B:$B,0),MATCH(N$4,'[1]2024'!$2:$2,0)),0)+IFERROR(INDEX('[1]2024'!$A:$Q,MATCH($B$3&amp;$D154,'[1]2024'!$B:$B,0),MATCH(N$4,'[1]2024'!$2:$2,0)),0)++IFERROR(INDEX('[1]2024'!$A:$Q,MATCH($C$3&amp;$D154,'[1]2024'!$B:$B,0),MATCH(N$4,'[1]2024'!$2:$2,0)),0)++IFERROR(INDEX('[1]2024'!$A:$Q,MATCH($D$3&amp;$D154,'[1]2024'!$B:$B,0),MATCH(N$4,'[1]2024'!$2:$2,0)),0)</f>
        <v>0</v>
      </c>
      <c r="O154" s="264">
        <f>IFERROR(INDEX('[1]2024'!$A:$Q,MATCH($A$3&amp;$D154,'[1]2024'!$B:$B,0),MATCH(O$4,'[1]2024'!$2:$2,0)),0)+IFERROR(INDEX('[1]2024'!$A:$Q,MATCH($B$3&amp;$D154,'[1]2024'!$B:$B,0),MATCH(O$4,'[1]2024'!$2:$2,0)),0)++IFERROR(INDEX('[1]2024'!$A:$Q,MATCH($C$3&amp;$D154,'[1]2024'!$B:$B,0),MATCH(O$4,'[1]2024'!$2:$2,0)),0)++IFERROR(INDEX('[1]2024'!$A:$Q,MATCH($D$3&amp;$D154,'[1]2024'!$B:$B,0),MATCH(O$4,'[1]2024'!$2:$2,0)),0)</f>
        <v>4800</v>
      </c>
      <c r="P154" s="264">
        <f>IFERROR(INDEX('[1]2024'!$A:$Q,MATCH($A$3&amp;$D154,'[1]2024'!$B:$B,0),MATCH(P$4,'[1]2024'!$2:$2,0)),0)+IFERROR(INDEX('[1]2024'!$A:$Q,MATCH($B$3&amp;$D154,'[1]2024'!$B:$B,0),MATCH(P$4,'[1]2024'!$2:$2,0)),0)++IFERROR(INDEX('[1]2024'!$A:$Q,MATCH($C$3&amp;$D154,'[1]2024'!$B:$B,0),MATCH(P$4,'[1]2024'!$2:$2,0)),0)++IFERROR(INDEX('[1]2024'!$A:$Q,MATCH($D$3&amp;$D154,'[1]2024'!$B:$B,0),MATCH(P$4,'[1]2024'!$2:$2,0)),0)</f>
        <v>0</v>
      </c>
      <c r="Q154" s="264">
        <f>IFERROR(INDEX('[1]2024'!$A:$Q,MATCH($A$3&amp;$D154,'[1]2024'!$B:$B,0),MATCH(Q$4,'[1]2024'!$2:$2,0)),0)+IFERROR(INDEX('[1]2024'!$A:$Q,MATCH($B$3&amp;$D154,'[1]2024'!$B:$B,0),MATCH(Q$4,'[1]2024'!$2:$2,0)),0)++IFERROR(INDEX('[1]2024'!$A:$Q,MATCH($C$3&amp;$D154,'[1]2024'!$B:$B,0),MATCH(Q$4,'[1]2024'!$2:$2,0)),0)++IFERROR(INDEX('[1]2024'!$A:$Q,MATCH($D$3&amp;$D154,'[1]2024'!$B:$B,0),MATCH(Q$4,'[1]2024'!$2:$2,0)),0)</f>
        <v>54000</v>
      </c>
      <c r="R154" s="264">
        <f>IFERROR(INDEX('[1]2024'!$A:$Q,MATCH($A$3&amp;$D154,'[1]2024'!$B:$B,0),MATCH(R$4,'[1]2024'!$2:$2,0)),0)+IFERROR(INDEX('[1]2024'!$A:$Q,MATCH($B$3&amp;$D154,'[1]2024'!$B:$B,0),MATCH(R$4,'[1]2024'!$2:$2,0)),0)++IFERROR(INDEX('[1]2024'!$A:$Q,MATCH($C$3&amp;$D154,'[1]2024'!$B:$B,0),MATCH(R$4,'[1]2024'!$2:$2,0)),0)++IFERROR(INDEX('[1]2024'!$A:$Q,MATCH($D$3&amp;$D154,'[1]2024'!$B:$B,0),MATCH(R$4,'[1]2024'!$2:$2,0)),0)</f>
        <v>480360</v>
      </c>
      <c r="S154" s="264">
        <f>IFERROR(INDEX('[1]2024'!$A:$Q,MATCH($A$3&amp;$D154,'[1]2024'!$B:$B,0),MATCH(S$4,'[1]2024'!$2:$2,0)),0)+IFERROR(INDEX('[1]2024'!$A:$Q,MATCH($B$3&amp;$D154,'[1]2024'!$B:$B,0),MATCH(S$4,'[1]2024'!$2:$2,0)),0)++IFERROR(INDEX('[1]2024'!$A:$Q,MATCH($C$3&amp;$D154,'[1]2024'!$B:$B,0),MATCH(S$4,'[1]2024'!$2:$2,0)),0)++IFERROR(INDEX('[1]2024'!$A:$Q,MATCH($D$3&amp;$D154,'[1]2024'!$B:$B,0),MATCH(S$4,'[1]2024'!$2:$2,0)),0)</f>
        <v>208000</v>
      </c>
      <c r="T154" s="75">
        <v>600000</v>
      </c>
      <c r="U154" s="280">
        <f t="shared" si="163"/>
        <v>2166160</v>
      </c>
      <c r="V154" s="281">
        <v>0</v>
      </c>
      <c r="W154" s="282">
        <v>395420</v>
      </c>
      <c r="X154" s="282">
        <v>1038540</v>
      </c>
      <c r="Y154" s="282">
        <v>282200</v>
      </c>
      <c r="Z154" s="282">
        <v>0</v>
      </c>
      <c r="AA154" s="282">
        <v>150000</v>
      </c>
      <c r="AB154" s="282">
        <v>0</v>
      </c>
      <c r="AC154" s="282">
        <v>0</v>
      </c>
      <c r="AD154" s="282">
        <v>150000</v>
      </c>
      <c r="AE154" s="282">
        <v>0</v>
      </c>
      <c r="AF154" s="282">
        <v>0</v>
      </c>
      <c r="AG154" s="283">
        <v>150000</v>
      </c>
      <c r="AH154" s="280">
        <f t="shared" si="164"/>
        <v>3600000</v>
      </c>
      <c r="AI154" s="280">
        <v>300000</v>
      </c>
      <c r="AJ154" s="280">
        <v>300000</v>
      </c>
      <c r="AK154" s="280">
        <v>300000</v>
      </c>
      <c r="AL154" s="280">
        <v>300000</v>
      </c>
      <c r="AM154" s="280">
        <v>300000</v>
      </c>
      <c r="AN154" s="280">
        <v>300000</v>
      </c>
      <c r="AO154" s="280">
        <v>300000</v>
      </c>
      <c r="AP154" s="280">
        <v>300000</v>
      </c>
      <c r="AQ154" s="280">
        <v>300000</v>
      </c>
      <c r="AR154" s="280">
        <v>300000</v>
      </c>
      <c r="AS154" s="280">
        <v>300000</v>
      </c>
      <c r="AT154" s="280">
        <v>300000</v>
      </c>
      <c r="AU154" s="280">
        <f t="shared" si="145"/>
        <v>900000</v>
      </c>
      <c r="AV154" s="280">
        <f t="shared" ref="AV154:AV176" si="168">SUM(AL154:AN154)</f>
        <v>900000</v>
      </c>
      <c r="AW154" s="280">
        <v>1200000</v>
      </c>
      <c r="AX154" s="280">
        <f t="shared" ref="AX154:AX176" si="169">SUM(AR154:AT154)</f>
        <v>900000</v>
      </c>
      <c r="AY154" s="280">
        <f t="shared" si="165"/>
        <v>3600000</v>
      </c>
      <c r="AZ154" s="280">
        <f t="shared" si="166"/>
        <v>3600000</v>
      </c>
      <c r="BA154" s="280">
        <f t="shared" si="167"/>
        <v>3600000</v>
      </c>
      <c r="BB154" s="291" t="s">
        <v>401</v>
      </c>
      <c r="BC154" s="289" t="s">
        <v>24</v>
      </c>
      <c r="BD154" s="292"/>
      <c r="BE154" s="286">
        <v>0</v>
      </c>
      <c r="BF154" s="286">
        <v>0</v>
      </c>
      <c r="BG154" s="286">
        <v>0</v>
      </c>
      <c r="BH154" s="287">
        <f t="shared" si="86"/>
        <v>1018160</v>
      </c>
    </row>
    <row r="155" spans="1:60" outlineLevel="1" x14ac:dyDescent="0.3">
      <c r="A155" s="71" t="s">
        <v>292</v>
      </c>
      <c r="B155" s="238" t="s">
        <v>293</v>
      </c>
      <c r="C155" s="238" t="s">
        <v>31</v>
      </c>
      <c r="D155" s="239">
        <v>5119160</v>
      </c>
      <c r="E155" s="239" t="s">
        <v>294</v>
      </c>
      <c r="F155" s="277">
        <v>0</v>
      </c>
      <c r="G155" s="245">
        <f t="shared" si="162"/>
        <v>0</v>
      </c>
      <c r="H155" s="264">
        <f>IFERROR(INDEX('[1]2024'!$A:$Q,MATCH($A$3&amp;$D155,'[1]2024'!$B:$B,0),MATCH(H$4,'[1]2024'!$2:$2,0)),0)+IFERROR(INDEX('[1]2024'!$A:$Q,MATCH($B$3&amp;$D155,'[1]2024'!$B:$B,0),MATCH(H$4,'[1]2024'!$2:$2,0)),0)++IFERROR(INDEX('[1]2024'!$A:$Q,MATCH($C$3&amp;$D155,'[1]2024'!$B:$B,0),MATCH(H$4,'[1]2024'!$2:$2,0)),0)++IFERROR(INDEX('[1]2024'!$A:$Q,MATCH($D$3&amp;$D155,'[1]2024'!$B:$B,0),MATCH(H$4,'[1]2024'!$2:$2,0)),0)</f>
        <v>0</v>
      </c>
      <c r="I155" s="264">
        <f>IFERROR(INDEX('[1]2024'!$A:$Q,MATCH($A$3&amp;$D155,'[1]2024'!$B:$B,0),MATCH(I$4,'[1]2024'!$2:$2,0)),0)+IFERROR(INDEX('[1]2024'!$A:$Q,MATCH($B$3&amp;$D155,'[1]2024'!$B:$B,0),MATCH(I$4,'[1]2024'!$2:$2,0)),0)++IFERROR(INDEX('[1]2024'!$A:$Q,MATCH($C$3&amp;$D155,'[1]2024'!$B:$B,0),MATCH(I$4,'[1]2024'!$2:$2,0)),0)++IFERROR(INDEX('[1]2024'!$A:$Q,MATCH($D$3&amp;$D155,'[1]2024'!$B:$B,0),MATCH(I$4,'[1]2024'!$2:$2,0)),0)</f>
        <v>0</v>
      </c>
      <c r="J155" s="264">
        <f>IFERROR(INDEX('[1]2024'!$A:$Q,MATCH($A$3&amp;$D155,'[1]2024'!$B:$B,0),MATCH(J$4,'[1]2024'!$2:$2,0)),0)+IFERROR(INDEX('[1]2024'!$A:$Q,MATCH($B$3&amp;$D155,'[1]2024'!$B:$B,0),MATCH(J$4,'[1]2024'!$2:$2,0)),0)++IFERROR(INDEX('[1]2024'!$A:$Q,MATCH($C$3&amp;$D155,'[1]2024'!$B:$B,0),MATCH(J$4,'[1]2024'!$2:$2,0)),0)++IFERROR(INDEX('[1]2024'!$A:$Q,MATCH($D$3&amp;$D155,'[1]2024'!$B:$B,0),MATCH(J$4,'[1]2024'!$2:$2,0)),0)</f>
        <v>0</v>
      </c>
      <c r="K155" s="264">
        <f>IFERROR(INDEX('[1]2024'!$A:$Q,MATCH($A$3&amp;$D155,'[1]2024'!$B:$B,0),MATCH(K$4,'[1]2024'!$2:$2,0)),0)+IFERROR(INDEX('[1]2024'!$A:$Q,MATCH($B$3&amp;$D155,'[1]2024'!$B:$B,0),MATCH(K$4,'[1]2024'!$2:$2,0)),0)++IFERROR(INDEX('[1]2024'!$A:$Q,MATCH($C$3&amp;$D155,'[1]2024'!$B:$B,0),MATCH(K$4,'[1]2024'!$2:$2,0)),0)++IFERROR(INDEX('[1]2024'!$A:$Q,MATCH($D$3&amp;$D155,'[1]2024'!$B:$B,0),MATCH(K$4,'[1]2024'!$2:$2,0)),0)</f>
        <v>0</v>
      </c>
      <c r="L155" s="264">
        <f>IFERROR(INDEX('[1]2024'!$A:$Q,MATCH($A$3&amp;$D155,'[1]2024'!$B:$B,0),MATCH(L$4,'[1]2024'!$2:$2,0)),0)+IFERROR(INDEX('[1]2024'!$A:$Q,MATCH($B$3&amp;$D155,'[1]2024'!$B:$B,0),MATCH(L$4,'[1]2024'!$2:$2,0)),0)++IFERROR(INDEX('[1]2024'!$A:$Q,MATCH($C$3&amp;$D155,'[1]2024'!$B:$B,0),MATCH(L$4,'[1]2024'!$2:$2,0)),0)++IFERROR(INDEX('[1]2024'!$A:$Q,MATCH($D$3&amp;$D155,'[1]2024'!$B:$B,0),MATCH(L$4,'[1]2024'!$2:$2,0)),0)</f>
        <v>0</v>
      </c>
      <c r="M155" s="264">
        <f>IFERROR(INDEX('[1]2024'!$A:$Q,MATCH($A$3&amp;$D155,'[1]2024'!$B:$B,0),MATCH(M$4,'[1]2024'!$2:$2,0)),0)+IFERROR(INDEX('[1]2024'!$A:$Q,MATCH($B$3&amp;$D155,'[1]2024'!$B:$B,0),MATCH(M$4,'[1]2024'!$2:$2,0)),0)++IFERROR(INDEX('[1]2024'!$A:$Q,MATCH($C$3&amp;$D155,'[1]2024'!$B:$B,0),MATCH(M$4,'[1]2024'!$2:$2,0)),0)++IFERROR(INDEX('[1]2024'!$A:$Q,MATCH($D$3&amp;$D155,'[1]2024'!$B:$B,0),MATCH(M$4,'[1]2024'!$2:$2,0)),0)</f>
        <v>0</v>
      </c>
      <c r="N155" s="264">
        <f>IFERROR(INDEX('[1]2024'!$A:$Q,MATCH($A$3&amp;$D155,'[1]2024'!$B:$B,0),MATCH(N$4,'[1]2024'!$2:$2,0)),0)+IFERROR(INDEX('[1]2024'!$A:$Q,MATCH($B$3&amp;$D155,'[1]2024'!$B:$B,0),MATCH(N$4,'[1]2024'!$2:$2,0)),0)++IFERROR(INDEX('[1]2024'!$A:$Q,MATCH($C$3&amp;$D155,'[1]2024'!$B:$B,0),MATCH(N$4,'[1]2024'!$2:$2,0)),0)++IFERROR(INDEX('[1]2024'!$A:$Q,MATCH($D$3&amp;$D155,'[1]2024'!$B:$B,0),MATCH(N$4,'[1]2024'!$2:$2,0)),0)</f>
        <v>0</v>
      </c>
      <c r="O155" s="264">
        <f>IFERROR(INDEX('[1]2024'!$A:$Q,MATCH($A$3&amp;$D155,'[1]2024'!$B:$B,0),MATCH(O$4,'[1]2024'!$2:$2,0)),0)+IFERROR(INDEX('[1]2024'!$A:$Q,MATCH($B$3&amp;$D155,'[1]2024'!$B:$B,0),MATCH(O$4,'[1]2024'!$2:$2,0)),0)++IFERROR(INDEX('[1]2024'!$A:$Q,MATCH($C$3&amp;$D155,'[1]2024'!$B:$B,0),MATCH(O$4,'[1]2024'!$2:$2,0)),0)++IFERROR(INDEX('[1]2024'!$A:$Q,MATCH($D$3&amp;$D155,'[1]2024'!$B:$B,0),MATCH(O$4,'[1]2024'!$2:$2,0)),0)</f>
        <v>0</v>
      </c>
      <c r="P155" s="264">
        <f>IFERROR(INDEX('[1]2024'!$A:$Q,MATCH($A$3&amp;$D155,'[1]2024'!$B:$B,0),MATCH(P$4,'[1]2024'!$2:$2,0)),0)+IFERROR(INDEX('[1]2024'!$A:$Q,MATCH($B$3&amp;$D155,'[1]2024'!$B:$B,0),MATCH(P$4,'[1]2024'!$2:$2,0)),0)++IFERROR(INDEX('[1]2024'!$A:$Q,MATCH($C$3&amp;$D155,'[1]2024'!$B:$B,0),MATCH(P$4,'[1]2024'!$2:$2,0)),0)++IFERROR(INDEX('[1]2024'!$A:$Q,MATCH($D$3&amp;$D155,'[1]2024'!$B:$B,0),MATCH(P$4,'[1]2024'!$2:$2,0)),0)</f>
        <v>0</v>
      </c>
      <c r="Q155" s="264">
        <f>IFERROR(INDEX('[1]2024'!$A:$Q,MATCH($A$3&amp;$D155,'[1]2024'!$B:$B,0),MATCH(Q$4,'[1]2024'!$2:$2,0)),0)+IFERROR(INDEX('[1]2024'!$A:$Q,MATCH($B$3&amp;$D155,'[1]2024'!$B:$B,0),MATCH(Q$4,'[1]2024'!$2:$2,0)),0)++IFERROR(INDEX('[1]2024'!$A:$Q,MATCH($C$3&amp;$D155,'[1]2024'!$B:$B,0),MATCH(Q$4,'[1]2024'!$2:$2,0)),0)++IFERROR(INDEX('[1]2024'!$A:$Q,MATCH($D$3&amp;$D155,'[1]2024'!$B:$B,0),MATCH(Q$4,'[1]2024'!$2:$2,0)),0)</f>
        <v>0</v>
      </c>
      <c r="R155" s="264">
        <f>IFERROR(INDEX('[1]2024'!$A:$Q,MATCH($A$3&amp;$D155,'[1]2024'!$B:$B,0),MATCH(R$4,'[1]2024'!$2:$2,0)),0)+IFERROR(INDEX('[1]2024'!$A:$Q,MATCH($B$3&amp;$D155,'[1]2024'!$B:$B,0),MATCH(R$4,'[1]2024'!$2:$2,0)),0)++IFERROR(INDEX('[1]2024'!$A:$Q,MATCH($C$3&amp;$D155,'[1]2024'!$B:$B,0),MATCH(R$4,'[1]2024'!$2:$2,0)),0)++IFERROR(INDEX('[1]2024'!$A:$Q,MATCH($D$3&amp;$D155,'[1]2024'!$B:$B,0),MATCH(R$4,'[1]2024'!$2:$2,0)),0)</f>
        <v>0</v>
      </c>
      <c r="S155" s="264">
        <f>IFERROR(INDEX('[1]2024'!$A:$Q,MATCH($A$3&amp;$D155,'[1]2024'!$B:$B,0),MATCH(S$4,'[1]2024'!$2:$2,0)),0)+IFERROR(INDEX('[1]2024'!$A:$Q,MATCH($B$3&amp;$D155,'[1]2024'!$B:$B,0),MATCH(S$4,'[1]2024'!$2:$2,0)),0)++IFERROR(INDEX('[1]2024'!$A:$Q,MATCH($C$3&amp;$D155,'[1]2024'!$B:$B,0),MATCH(S$4,'[1]2024'!$2:$2,0)),0)++IFERROR(INDEX('[1]2024'!$A:$Q,MATCH($D$3&amp;$D155,'[1]2024'!$B:$B,0),MATCH(S$4,'[1]2024'!$2:$2,0)),0)</f>
        <v>0</v>
      </c>
      <c r="T155" s="75">
        <v>0</v>
      </c>
      <c r="U155" s="245">
        <f t="shared" si="163"/>
        <v>0</v>
      </c>
      <c r="V155" s="246">
        <v>0</v>
      </c>
      <c r="W155" s="247">
        <v>0</v>
      </c>
      <c r="X155" s="247">
        <v>0</v>
      </c>
      <c r="Y155" s="247">
        <v>0</v>
      </c>
      <c r="Z155" s="247">
        <v>0</v>
      </c>
      <c r="AA155" s="247">
        <v>0</v>
      </c>
      <c r="AB155" s="247">
        <v>0</v>
      </c>
      <c r="AC155" s="247">
        <v>0</v>
      </c>
      <c r="AD155" s="247">
        <v>0</v>
      </c>
      <c r="AE155" s="247">
        <v>0</v>
      </c>
      <c r="AF155" s="247">
        <v>0</v>
      </c>
      <c r="AG155" s="248">
        <v>0</v>
      </c>
      <c r="AH155" s="245">
        <f t="shared" si="164"/>
        <v>0</v>
      </c>
      <c r="AI155" s="245"/>
      <c r="AJ155" s="245"/>
      <c r="AK155" s="245"/>
      <c r="AL155" s="245"/>
      <c r="AM155" s="245"/>
      <c r="AN155" s="245"/>
      <c r="AO155" s="245"/>
      <c r="AP155" s="245"/>
      <c r="AQ155" s="245"/>
      <c r="AR155" s="245"/>
      <c r="AS155" s="245"/>
      <c r="AT155" s="245"/>
      <c r="AU155" s="245">
        <f t="shared" si="145"/>
        <v>0</v>
      </c>
      <c r="AV155" s="245">
        <f t="shared" si="168"/>
        <v>0</v>
      </c>
      <c r="AW155" s="245">
        <f t="shared" ref="AW155:AW176" si="170">SUM(AO155:AQ155)</f>
        <v>0</v>
      </c>
      <c r="AX155" s="245">
        <f t="shared" si="169"/>
        <v>0</v>
      </c>
      <c r="AY155" s="245">
        <f t="shared" si="165"/>
        <v>0</v>
      </c>
      <c r="AZ155" s="245">
        <f t="shared" si="166"/>
        <v>0</v>
      </c>
      <c r="BA155" s="245">
        <f t="shared" si="167"/>
        <v>0</v>
      </c>
      <c r="BB155" s="250"/>
      <c r="BC155" s="251" t="s">
        <v>24</v>
      </c>
      <c r="BD155" s="261"/>
      <c r="BE155" s="264">
        <v>0</v>
      </c>
      <c r="BF155" s="264">
        <v>0</v>
      </c>
      <c r="BG155" s="264">
        <v>0</v>
      </c>
      <c r="BH155" s="265">
        <f t="shared" ref="BH155:BH176" si="171">G155</f>
        <v>0</v>
      </c>
    </row>
    <row r="156" spans="1:60" outlineLevel="1" x14ac:dyDescent="0.3">
      <c r="A156" s="71" t="s">
        <v>295</v>
      </c>
      <c r="B156" s="238" t="s">
        <v>295</v>
      </c>
      <c r="C156" s="238" t="s">
        <v>31</v>
      </c>
      <c r="D156" s="239">
        <v>5119121</v>
      </c>
      <c r="E156" s="239" t="s">
        <v>296</v>
      </c>
      <c r="F156" s="277">
        <v>0</v>
      </c>
      <c r="G156" s="245">
        <f t="shared" si="162"/>
        <v>0</v>
      </c>
      <c r="H156" s="264">
        <f>IFERROR(INDEX('[1]2024'!$A:$Q,MATCH($A$3&amp;$D156,'[1]2024'!$B:$B,0),MATCH(H$4,'[1]2024'!$2:$2,0)),0)+IFERROR(INDEX('[1]2024'!$A:$Q,MATCH($B$3&amp;$D156,'[1]2024'!$B:$B,0),MATCH(H$4,'[1]2024'!$2:$2,0)),0)++IFERROR(INDEX('[1]2024'!$A:$Q,MATCH($C$3&amp;$D156,'[1]2024'!$B:$B,0),MATCH(H$4,'[1]2024'!$2:$2,0)),0)++IFERROR(INDEX('[1]2024'!$A:$Q,MATCH($D$3&amp;$D156,'[1]2024'!$B:$B,0),MATCH(H$4,'[1]2024'!$2:$2,0)),0)</f>
        <v>0</v>
      </c>
      <c r="I156" s="264">
        <f>IFERROR(INDEX('[1]2024'!$A:$Q,MATCH($A$3&amp;$D156,'[1]2024'!$B:$B,0),MATCH(I$4,'[1]2024'!$2:$2,0)),0)+IFERROR(INDEX('[1]2024'!$A:$Q,MATCH($B$3&amp;$D156,'[1]2024'!$B:$B,0),MATCH(I$4,'[1]2024'!$2:$2,0)),0)++IFERROR(INDEX('[1]2024'!$A:$Q,MATCH($C$3&amp;$D156,'[1]2024'!$B:$B,0),MATCH(I$4,'[1]2024'!$2:$2,0)),0)++IFERROR(INDEX('[1]2024'!$A:$Q,MATCH($D$3&amp;$D156,'[1]2024'!$B:$B,0),MATCH(I$4,'[1]2024'!$2:$2,0)),0)</f>
        <v>0</v>
      </c>
      <c r="J156" s="264">
        <f>IFERROR(INDEX('[1]2024'!$A:$Q,MATCH($A$3&amp;$D156,'[1]2024'!$B:$B,0),MATCH(J$4,'[1]2024'!$2:$2,0)),0)+IFERROR(INDEX('[1]2024'!$A:$Q,MATCH($B$3&amp;$D156,'[1]2024'!$B:$B,0),MATCH(J$4,'[1]2024'!$2:$2,0)),0)++IFERROR(INDEX('[1]2024'!$A:$Q,MATCH($C$3&amp;$D156,'[1]2024'!$B:$B,0),MATCH(J$4,'[1]2024'!$2:$2,0)),0)++IFERROR(INDEX('[1]2024'!$A:$Q,MATCH($D$3&amp;$D156,'[1]2024'!$B:$B,0),MATCH(J$4,'[1]2024'!$2:$2,0)),0)</f>
        <v>0</v>
      </c>
      <c r="K156" s="264">
        <f>IFERROR(INDEX('[1]2024'!$A:$Q,MATCH($A$3&amp;$D156,'[1]2024'!$B:$B,0),MATCH(K$4,'[1]2024'!$2:$2,0)),0)+IFERROR(INDEX('[1]2024'!$A:$Q,MATCH($B$3&amp;$D156,'[1]2024'!$B:$B,0),MATCH(K$4,'[1]2024'!$2:$2,0)),0)++IFERROR(INDEX('[1]2024'!$A:$Q,MATCH($C$3&amp;$D156,'[1]2024'!$B:$B,0),MATCH(K$4,'[1]2024'!$2:$2,0)),0)++IFERROR(INDEX('[1]2024'!$A:$Q,MATCH($D$3&amp;$D156,'[1]2024'!$B:$B,0),MATCH(K$4,'[1]2024'!$2:$2,0)),0)</f>
        <v>0</v>
      </c>
      <c r="L156" s="264">
        <f>IFERROR(INDEX('[1]2024'!$A:$Q,MATCH($A$3&amp;$D156,'[1]2024'!$B:$B,0),MATCH(L$4,'[1]2024'!$2:$2,0)),0)+IFERROR(INDEX('[1]2024'!$A:$Q,MATCH($B$3&amp;$D156,'[1]2024'!$B:$B,0),MATCH(L$4,'[1]2024'!$2:$2,0)),0)++IFERROR(INDEX('[1]2024'!$A:$Q,MATCH($C$3&amp;$D156,'[1]2024'!$B:$B,0),MATCH(L$4,'[1]2024'!$2:$2,0)),0)++IFERROR(INDEX('[1]2024'!$A:$Q,MATCH($D$3&amp;$D156,'[1]2024'!$B:$B,0),MATCH(L$4,'[1]2024'!$2:$2,0)),0)</f>
        <v>0</v>
      </c>
      <c r="M156" s="264">
        <f>IFERROR(INDEX('[1]2024'!$A:$Q,MATCH($A$3&amp;$D156,'[1]2024'!$B:$B,0),MATCH(M$4,'[1]2024'!$2:$2,0)),0)+IFERROR(INDEX('[1]2024'!$A:$Q,MATCH($B$3&amp;$D156,'[1]2024'!$B:$B,0),MATCH(M$4,'[1]2024'!$2:$2,0)),0)++IFERROR(INDEX('[1]2024'!$A:$Q,MATCH($C$3&amp;$D156,'[1]2024'!$B:$B,0),MATCH(M$4,'[1]2024'!$2:$2,0)),0)++IFERROR(INDEX('[1]2024'!$A:$Q,MATCH($D$3&amp;$D156,'[1]2024'!$B:$B,0),MATCH(M$4,'[1]2024'!$2:$2,0)),0)</f>
        <v>0</v>
      </c>
      <c r="N156" s="264">
        <f>IFERROR(INDEX('[1]2024'!$A:$Q,MATCH($A$3&amp;$D156,'[1]2024'!$B:$B,0),MATCH(N$4,'[1]2024'!$2:$2,0)),0)+IFERROR(INDEX('[1]2024'!$A:$Q,MATCH($B$3&amp;$D156,'[1]2024'!$B:$B,0),MATCH(N$4,'[1]2024'!$2:$2,0)),0)++IFERROR(INDEX('[1]2024'!$A:$Q,MATCH($C$3&amp;$D156,'[1]2024'!$B:$B,0),MATCH(N$4,'[1]2024'!$2:$2,0)),0)++IFERROR(INDEX('[1]2024'!$A:$Q,MATCH($D$3&amp;$D156,'[1]2024'!$B:$B,0),MATCH(N$4,'[1]2024'!$2:$2,0)),0)</f>
        <v>0</v>
      </c>
      <c r="O156" s="264">
        <f>IFERROR(INDEX('[1]2024'!$A:$Q,MATCH($A$3&amp;$D156,'[1]2024'!$B:$B,0),MATCH(O$4,'[1]2024'!$2:$2,0)),0)+IFERROR(INDEX('[1]2024'!$A:$Q,MATCH($B$3&amp;$D156,'[1]2024'!$B:$B,0),MATCH(O$4,'[1]2024'!$2:$2,0)),0)++IFERROR(INDEX('[1]2024'!$A:$Q,MATCH($C$3&amp;$D156,'[1]2024'!$B:$B,0),MATCH(O$4,'[1]2024'!$2:$2,0)),0)++IFERROR(INDEX('[1]2024'!$A:$Q,MATCH($D$3&amp;$D156,'[1]2024'!$B:$B,0),MATCH(O$4,'[1]2024'!$2:$2,0)),0)</f>
        <v>0</v>
      </c>
      <c r="P156" s="264">
        <f>IFERROR(INDEX('[1]2024'!$A:$Q,MATCH($A$3&amp;$D156,'[1]2024'!$B:$B,0),MATCH(P$4,'[1]2024'!$2:$2,0)),0)+IFERROR(INDEX('[1]2024'!$A:$Q,MATCH($B$3&amp;$D156,'[1]2024'!$B:$B,0),MATCH(P$4,'[1]2024'!$2:$2,0)),0)++IFERROR(INDEX('[1]2024'!$A:$Q,MATCH($C$3&amp;$D156,'[1]2024'!$B:$B,0),MATCH(P$4,'[1]2024'!$2:$2,0)),0)++IFERROR(INDEX('[1]2024'!$A:$Q,MATCH($D$3&amp;$D156,'[1]2024'!$B:$B,0),MATCH(P$4,'[1]2024'!$2:$2,0)),0)</f>
        <v>0</v>
      </c>
      <c r="Q156" s="264">
        <f>IFERROR(INDEX('[1]2024'!$A:$Q,MATCH($A$3&amp;$D156,'[1]2024'!$B:$B,0),MATCH(Q$4,'[1]2024'!$2:$2,0)),0)+IFERROR(INDEX('[1]2024'!$A:$Q,MATCH($B$3&amp;$D156,'[1]2024'!$B:$B,0),MATCH(Q$4,'[1]2024'!$2:$2,0)),0)++IFERROR(INDEX('[1]2024'!$A:$Q,MATCH($C$3&amp;$D156,'[1]2024'!$B:$B,0),MATCH(Q$4,'[1]2024'!$2:$2,0)),0)++IFERROR(INDEX('[1]2024'!$A:$Q,MATCH($D$3&amp;$D156,'[1]2024'!$B:$B,0),MATCH(Q$4,'[1]2024'!$2:$2,0)),0)</f>
        <v>0</v>
      </c>
      <c r="R156" s="264">
        <f>IFERROR(INDEX('[1]2024'!$A:$Q,MATCH($A$3&amp;$D156,'[1]2024'!$B:$B,0),MATCH(R$4,'[1]2024'!$2:$2,0)),0)+IFERROR(INDEX('[1]2024'!$A:$Q,MATCH($B$3&amp;$D156,'[1]2024'!$B:$B,0),MATCH(R$4,'[1]2024'!$2:$2,0)),0)++IFERROR(INDEX('[1]2024'!$A:$Q,MATCH($C$3&amp;$D156,'[1]2024'!$B:$B,0),MATCH(R$4,'[1]2024'!$2:$2,0)),0)++IFERROR(INDEX('[1]2024'!$A:$Q,MATCH($D$3&amp;$D156,'[1]2024'!$B:$B,0),MATCH(R$4,'[1]2024'!$2:$2,0)),0)</f>
        <v>0</v>
      </c>
      <c r="S156" s="264">
        <f>IFERROR(INDEX('[1]2024'!$A:$Q,MATCH($A$3&amp;$D156,'[1]2024'!$B:$B,0),MATCH(S$4,'[1]2024'!$2:$2,0)),0)+IFERROR(INDEX('[1]2024'!$A:$Q,MATCH($B$3&amp;$D156,'[1]2024'!$B:$B,0),MATCH(S$4,'[1]2024'!$2:$2,0)),0)++IFERROR(INDEX('[1]2024'!$A:$Q,MATCH($C$3&amp;$D156,'[1]2024'!$B:$B,0),MATCH(S$4,'[1]2024'!$2:$2,0)),0)++IFERROR(INDEX('[1]2024'!$A:$Q,MATCH($D$3&amp;$D156,'[1]2024'!$B:$B,0),MATCH(S$4,'[1]2024'!$2:$2,0)),0)</f>
        <v>0</v>
      </c>
      <c r="T156" s="75">
        <v>0</v>
      </c>
      <c r="U156" s="245">
        <f t="shared" si="163"/>
        <v>0</v>
      </c>
      <c r="V156" s="246">
        <v>0</v>
      </c>
      <c r="W156" s="247">
        <v>0</v>
      </c>
      <c r="X156" s="247">
        <v>0</v>
      </c>
      <c r="Y156" s="247">
        <v>0</v>
      </c>
      <c r="Z156" s="247">
        <v>0</v>
      </c>
      <c r="AA156" s="247">
        <v>0</v>
      </c>
      <c r="AB156" s="247">
        <v>0</v>
      </c>
      <c r="AC156" s="247">
        <v>0</v>
      </c>
      <c r="AD156" s="247">
        <v>0</v>
      </c>
      <c r="AE156" s="247">
        <v>0</v>
      </c>
      <c r="AF156" s="247">
        <v>0</v>
      </c>
      <c r="AG156" s="248">
        <v>0</v>
      </c>
      <c r="AH156" s="245">
        <f t="shared" si="164"/>
        <v>0</v>
      </c>
      <c r="AI156" s="245"/>
      <c r="AJ156" s="245"/>
      <c r="AK156" s="245"/>
      <c r="AL156" s="245"/>
      <c r="AM156" s="245"/>
      <c r="AN156" s="245"/>
      <c r="AO156" s="245"/>
      <c r="AP156" s="245"/>
      <c r="AQ156" s="245"/>
      <c r="AR156" s="245"/>
      <c r="AS156" s="245"/>
      <c r="AT156" s="245"/>
      <c r="AU156" s="245">
        <f t="shared" si="145"/>
        <v>0</v>
      </c>
      <c r="AV156" s="245">
        <f t="shared" si="168"/>
        <v>0</v>
      </c>
      <c r="AW156" s="245">
        <f t="shared" si="170"/>
        <v>0</v>
      </c>
      <c r="AX156" s="245">
        <f t="shared" si="169"/>
        <v>0</v>
      </c>
      <c r="AY156" s="245">
        <f t="shared" si="165"/>
        <v>0</v>
      </c>
      <c r="AZ156" s="245">
        <f t="shared" si="166"/>
        <v>0</v>
      </c>
      <c r="BA156" s="245">
        <f t="shared" si="167"/>
        <v>0</v>
      </c>
      <c r="BB156" s="250"/>
      <c r="BC156" s="251" t="s">
        <v>24</v>
      </c>
      <c r="BD156" s="261"/>
      <c r="BE156" s="264">
        <v>0</v>
      </c>
      <c r="BF156" s="264">
        <v>0</v>
      </c>
      <c r="BG156" s="264">
        <v>0</v>
      </c>
      <c r="BH156" s="265">
        <f t="shared" si="171"/>
        <v>0</v>
      </c>
    </row>
    <row r="157" spans="1:60" outlineLevel="1" x14ac:dyDescent="0.3">
      <c r="A157" s="71" t="s">
        <v>297</v>
      </c>
      <c r="B157" s="269" t="s">
        <v>298</v>
      </c>
      <c r="C157" s="269" t="s">
        <v>31</v>
      </c>
      <c r="D157" s="239">
        <v>5119151</v>
      </c>
      <c r="E157" s="239" t="s">
        <v>291</v>
      </c>
      <c r="F157" s="277">
        <v>0</v>
      </c>
      <c r="G157" s="245">
        <f t="shared" si="162"/>
        <v>0</v>
      </c>
      <c r="H157" s="264">
        <f>IFERROR(INDEX('[1]2024'!$A:$Q,MATCH($A$3&amp;$D157,'[1]2024'!$B:$B,0),MATCH(H$4,'[1]2024'!$2:$2,0)),0)+IFERROR(INDEX('[1]2024'!$A:$Q,MATCH($B$3&amp;$D157,'[1]2024'!$B:$B,0),MATCH(H$4,'[1]2024'!$2:$2,0)),0)++IFERROR(INDEX('[1]2024'!$A:$Q,MATCH($C$3&amp;$D157,'[1]2024'!$B:$B,0),MATCH(H$4,'[1]2024'!$2:$2,0)),0)++IFERROR(INDEX('[1]2024'!$A:$Q,MATCH($D$3&amp;$D157,'[1]2024'!$B:$B,0),MATCH(H$4,'[1]2024'!$2:$2,0)),0)</f>
        <v>0</v>
      </c>
      <c r="I157" s="264">
        <f>IFERROR(INDEX('[1]2024'!$A:$Q,MATCH($A$3&amp;$D157,'[1]2024'!$B:$B,0),MATCH(I$4,'[1]2024'!$2:$2,0)),0)+IFERROR(INDEX('[1]2024'!$A:$Q,MATCH($B$3&amp;$D157,'[1]2024'!$B:$B,0),MATCH(I$4,'[1]2024'!$2:$2,0)),0)++IFERROR(INDEX('[1]2024'!$A:$Q,MATCH($C$3&amp;$D157,'[1]2024'!$B:$B,0),MATCH(I$4,'[1]2024'!$2:$2,0)),0)++IFERROR(INDEX('[1]2024'!$A:$Q,MATCH($D$3&amp;$D157,'[1]2024'!$B:$B,0),MATCH(I$4,'[1]2024'!$2:$2,0)),0)</f>
        <v>0</v>
      </c>
      <c r="J157" s="264">
        <f>IFERROR(INDEX('[1]2024'!$A:$Q,MATCH($A$3&amp;$D157,'[1]2024'!$B:$B,0),MATCH(J$4,'[1]2024'!$2:$2,0)),0)+IFERROR(INDEX('[1]2024'!$A:$Q,MATCH($B$3&amp;$D157,'[1]2024'!$B:$B,0),MATCH(J$4,'[1]2024'!$2:$2,0)),0)++IFERROR(INDEX('[1]2024'!$A:$Q,MATCH($C$3&amp;$D157,'[1]2024'!$B:$B,0),MATCH(J$4,'[1]2024'!$2:$2,0)),0)++IFERROR(INDEX('[1]2024'!$A:$Q,MATCH($D$3&amp;$D157,'[1]2024'!$B:$B,0),MATCH(J$4,'[1]2024'!$2:$2,0)),0)</f>
        <v>0</v>
      </c>
      <c r="K157" s="264">
        <f>IFERROR(INDEX('[1]2024'!$A:$Q,MATCH($A$3&amp;$D157,'[1]2024'!$B:$B,0),MATCH(K$4,'[1]2024'!$2:$2,0)),0)+IFERROR(INDEX('[1]2024'!$A:$Q,MATCH($B$3&amp;$D157,'[1]2024'!$B:$B,0),MATCH(K$4,'[1]2024'!$2:$2,0)),0)++IFERROR(INDEX('[1]2024'!$A:$Q,MATCH($C$3&amp;$D157,'[1]2024'!$B:$B,0),MATCH(K$4,'[1]2024'!$2:$2,0)),0)++IFERROR(INDEX('[1]2024'!$A:$Q,MATCH($D$3&amp;$D157,'[1]2024'!$B:$B,0),MATCH(K$4,'[1]2024'!$2:$2,0)),0)</f>
        <v>0</v>
      </c>
      <c r="L157" s="264">
        <f>IFERROR(INDEX('[1]2024'!$A:$Q,MATCH($A$3&amp;$D157,'[1]2024'!$B:$B,0),MATCH(L$4,'[1]2024'!$2:$2,0)),0)+IFERROR(INDEX('[1]2024'!$A:$Q,MATCH($B$3&amp;$D157,'[1]2024'!$B:$B,0),MATCH(L$4,'[1]2024'!$2:$2,0)),0)++IFERROR(INDEX('[1]2024'!$A:$Q,MATCH($C$3&amp;$D157,'[1]2024'!$B:$B,0),MATCH(L$4,'[1]2024'!$2:$2,0)),0)++IFERROR(INDEX('[1]2024'!$A:$Q,MATCH($D$3&amp;$D157,'[1]2024'!$B:$B,0),MATCH(L$4,'[1]2024'!$2:$2,0)),0)</f>
        <v>0</v>
      </c>
      <c r="M157" s="264">
        <f>IFERROR(INDEX('[1]2024'!$A:$Q,MATCH($A$3&amp;$D157,'[1]2024'!$B:$B,0),MATCH(M$4,'[1]2024'!$2:$2,0)),0)+IFERROR(INDEX('[1]2024'!$A:$Q,MATCH($B$3&amp;$D157,'[1]2024'!$B:$B,0),MATCH(M$4,'[1]2024'!$2:$2,0)),0)++IFERROR(INDEX('[1]2024'!$A:$Q,MATCH($C$3&amp;$D157,'[1]2024'!$B:$B,0),MATCH(M$4,'[1]2024'!$2:$2,0)),0)++IFERROR(INDEX('[1]2024'!$A:$Q,MATCH($D$3&amp;$D157,'[1]2024'!$B:$B,0),MATCH(M$4,'[1]2024'!$2:$2,0)),0)</f>
        <v>0</v>
      </c>
      <c r="N157" s="264">
        <f>IFERROR(INDEX('[1]2024'!$A:$Q,MATCH($A$3&amp;$D157,'[1]2024'!$B:$B,0),MATCH(N$4,'[1]2024'!$2:$2,0)),0)+IFERROR(INDEX('[1]2024'!$A:$Q,MATCH($B$3&amp;$D157,'[1]2024'!$B:$B,0),MATCH(N$4,'[1]2024'!$2:$2,0)),0)++IFERROR(INDEX('[1]2024'!$A:$Q,MATCH($C$3&amp;$D157,'[1]2024'!$B:$B,0),MATCH(N$4,'[1]2024'!$2:$2,0)),0)++IFERROR(INDEX('[1]2024'!$A:$Q,MATCH($D$3&amp;$D157,'[1]2024'!$B:$B,0),MATCH(N$4,'[1]2024'!$2:$2,0)),0)</f>
        <v>0</v>
      </c>
      <c r="O157" s="264">
        <f>IFERROR(INDEX('[1]2024'!$A:$Q,MATCH($A$3&amp;$D157,'[1]2024'!$B:$B,0),MATCH(O$4,'[1]2024'!$2:$2,0)),0)+IFERROR(INDEX('[1]2024'!$A:$Q,MATCH($B$3&amp;$D157,'[1]2024'!$B:$B,0),MATCH(O$4,'[1]2024'!$2:$2,0)),0)++IFERROR(INDEX('[1]2024'!$A:$Q,MATCH($C$3&amp;$D157,'[1]2024'!$B:$B,0),MATCH(O$4,'[1]2024'!$2:$2,0)),0)++IFERROR(INDEX('[1]2024'!$A:$Q,MATCH($D$3&amp;$D157,'[1]2024'!$B:$B,0),MATCH(O$4,'[1]2024'!$2:$2,0)),0)</f>
        <v>0</v>
      </c>
      <c r="P157" s="264">
        <f>IFERROR(INDEX('[1]2024'!$A:$Q,MATCH($A$3&amp;$D157,'[1]2024'!$B:$B,0),MATCH(P$4,'[1]2024'!$2:$2,0)),0)+IFERROR(INDEX('[1]2024'!$A:$Q,MATCH($B$3&amp;$D157,'[1]2024'!$B:$B,0),MATCH(P$4,'[1]2024'!$2:$2,0)),0)++IFERROR(INDEX('[1]2024'!$A:$Q,MATCH($C$3&amp;$D157,'[1]2024'!$B:$B,0),MATCH(P$4,'[1]2024'!$2:$2,0)),0)++IFERROR(INDEX('[1]2024'!$A:$Q,MATCH($D$3&amp;$D157,'[1]2024'!$B:$B,0),MATCH(P$4,'[1]2024'!$2:$2,0)),0)</f>
        <v>0</v>
      </c>
      <c r="Q157" s="264">
        <f>IFERROR(INDEX('[1]2024'!$A:$Q,MATCH($A$3&amp;$D157,'[1]2024'!$B:$B,0),MATCH(Q$4,'[1]2024'!$2:$2,0)),0)+IFERROR(INDEX('[1]2024'!$A:$Q,MATCH($B$3&amp;$D157,'[1]2024'!$B:$B,0),MATCH(Q$4,'[1]2024'!$2:$2,0)),0)++IFERROR(INDEX('[1]2024'!$A:$Q,MATCH($C$3&amp;$D157,'[1]2024'!$B:$B,0),MATCH(Q$4,'[1]2024'!$2:$2,0)),0)++IFERROR(INDEX('[1]2024'!$A:$Q,MATCH($D$3&amp;$D157,'[1]2024'!$B:$B,0),MATCH(Q$4,'[1]2024'!$2:$2,0)),0)</f>
        <v>0</v>
      </c>
      <c r="R157" s="264">
        <f>IFERROR(INDEX('[1]2024'!$A:$Q,MATCH($A$3&amp;$D157,'[1]2024'!$B:$B,0),MATCH(R$4,'[1]2024'!$2:$2,0)),0)+IFERROR(INDEX('[1]2024'!$A:$Q,MATCH($B$3&amp;$D157,'[1]2024'!$B:$B,0),MATCH(R$4,'[1]2024'!$2:$2,0)),0)++IFERROR(INDEX('[1]2024'!$A:$Q,MATCH($C$3&amp;$D157,'[1]2024'!$B:$B,0),MATCH(R$4,'[1]2024'!$2:$2,0)),0)++IFERROR(INDEX('[1]2024'!$A:$Q,MATCH($D$3&amp;$D157,'[1]2024'!$B:$B,0),MATCH(R$4,'[1]2024'!$2:$2,0)),0)</f>
        <v>0</v>
      </c>
      <c r="S157" s="264">
        <f>IFERROR(INDEX('[1]2024'!$A:$Q,MATCH($A$3&amp;$D157,'[1]2024'!$B:$B,0),MATCH(S$4,'[1]2024'!$2:$2,0)),0)+IFERROR(INDEX('[1]2024'!$A:$Q,MATCH($B$3&amp;$D157,'[1]2024'!$B:$B,0),MATCH(S$4,'[1]2024'!$2:$2,0)),0)++IFERROR(INDEX('[1]2024'!$A:$Q,MATCH($C$3&amp;$D157,'[1]2024'!$B:$B,0),MATCH(S$4,'[1]2024'!$2:$2,0)),0)++IFERROR(INDEX('[1]2024'!$A:$Q,MATCH($D$3&amp;$D157,'[1]2024'!$B:$B,0),MATCH(S$4,'[1]2024'!$2:$2,0)),0)</f>
        <v>0</v>
      </c>
      <c r="T157" s="75">
        <v>0</v>
      </c>
      <c r="U157" s="245">
        <f t="shared" si="163"/>
        <v>0</v>
      </c>
      <c r="V157" s="246">
        <v>0</v>
      </c>
      <c r="W157" s="247">
        <v>0</v>
      </c>
      <c r="X157" s="247">
        <v>0</v>
      </c>
      <c r="Y157" s="247">
        <v>0</v>
      </c>
      <c r="Z157" s="247">
        <v>0</v>
      </c>
      <c r="AA157" s="247">
        <v>0</v>
      </c>
      <c r="AB157" s="247">
        <v>0</v>
      </c>
      <c r="AC157" s="247">
        <v>0</v>
      </c>
      <c r="AD157" s="247">
        <v>0</v>
      </c>
      <c r="AE157" s="247">
        <v>0</v>
      </c>
      <c r="AF157" s="247">
        <v>0</v>
      </c>
      <c r="AG157" s="248">
        <v>0</v>
      </c>
      <c r="AH157" s="245">
        <f t="shared" si="164"/>
        <v>0</v>
      </c>
      <c r="AI157" s="245"/>
      <c r="AJ157" s="245"/>
      <c r="AK157" s="245"/>
      <c r="AL157" s="245"/>
      <c r="AM157" s="245"/>
      <c r="AN157" s="245"/>
      <c r="AO157" s="245"/>
      <c r="AP157" s="245"/>
      <c r="AQ157" s="245"/>
      <c r="AR157" s="245"/>
      <c r="AS157" s="245"/>
      <c r="AT157" s="245"/>
      <c r="AU157" s="245">
        <f t="shared" si="145"/>
        <v>0</v>
      </c>
      <c r="AV157" s="245">
        <f t="shared" si="168"/>
        <v>0</v>
      </c>
      <c r="AW157" s="245">
        <f t="shared" si="170"/>
        <v>0</v>
      </c>
      <c r="AX157" s="245">
        <f t="shared" si="169"/>
        <v>0</v>
      </c>
      <c r="AY157" s="245">
        <f t="shared" si="165"/>
        <v>0</v>
      </c>
      <c r="AZ157" s="245">
        <f t="shared" si="166"/>
        <v>0</v>
      </c>
      <c r="BA157" s="245">
        <f t="shared" si="167"/>
        <v>0</v>
      </c>
      <c r="BB157" s="250"/>
      <c r="BC157" s="251" t="s">
        <v>24</v>
      </c>
      <c r="BD157" s="261"/>
      <c r="BE157" s="264">
        <v>0</v>
      </c>
      <c r="BF157" s="264">
        <v>0</v>
      </c>
      <c r="BG157" s="264">
        <v>15610450</v>
      </c>
      <c r="BH157" s="265">
        <f t="shared" si="171"/>
        <v>0</v>
      </c>
    </row>
    <row r="158" spans="1:60" x14ac:dyDescent="0.3">
      <c r="A158" s="57" t="s">
        <v>299</v>
      </c>
      <c r="B158" s="256" t="s">
        <v>21</v>
      </c>
      <c r="C158" s="256"/>
      <c r="D158" s="257"/>
      <c r="E158" s="257"/>
      <c r="F158" s="272">
        <v>6000000</v>
      </c>
      <c r="G158" s="258">
        <f t="shared" ref="G158" si="172">SUM(G159:G162)</f>
        <v>3028430</v>
      </c>
      <c r="H158" s="259">
        <f t="shared" ref="H158:S158" si="173">SUM(H159:H162)</f>
        <v>0</v>
      </c>
      <c r="I158" s="260">
        <f t="shared" si="173"/>
        <v>0</v>
      </c>
      <c r="J158" s="260">
        <f t="shared" si="173"/>
        <v>0</v>
      </c>
      <c r="K158" s="260">
        <f t="shared" si="173"/>
        <v>0</v>
      </c>
      <c r="L158" s="260">
        <f t="shared" si="173"/>
        <v>600000</v>
      </c>
      <c r="M158" s="260">
        <f t="shared" si="173"/>
        <v>25520</v>
      </c>
      <c r="N158" s="260">
        <f t="shared" si="173"/>
        <v>1569090</v>
      </c>
      <c r="O158" s="260">
        <f t="shared" si="173"/>
        <v>0</v>
      </c>
      <c r="P158" s="260">
        <f t="shared" si="173"/>
        <v>410820</v>
      </c>
      <c r="Q158" s="260">
        <f t="shared" si="173"/>
        <v>210000</v>
      </c>
      <c r="R158" s="260">
        <f t="shared" si="173"/>
        <v>213000</v>
      </c>
      <c r="S158" s="260">
        <f t="shared" si="173"/>
        <v>0</v>
      </c>
      <c r="T158" s="64">
        <v>6680000</v>
      </c>
      <c r="U158" s="258">
        <f t="shared" ref="U158:Z158" si="174">SUM(U159:U162)</f>
        <v>7868692</v>
      </c>
      <c r="V158" s="262">
        <f t="shared" si="174"/>
        <v>774000</v>
      </c>
      <c r="W158" s="273">
        <f t="shared" si="174"/>
        <v>111692</v>
      </c>
      <c r="X158" s="273">
        <f t="shared" si="174"/>
        <v>639000</v>
      </c>
      <c r="Y158" s="273">
        <f t="shared" si="174"/>
        <v>0</v>
      </c>
      <c r="Z158" s="273">
        <f t="shared" si="174"/>
        <v>1334000</v>
      </c>
      <c r="AA158" s="273">
        <v>1670000</v>
      </c>
      <c r="AB158" s="273">
        <v>0</v>
      </c>
      <c r="AC158" s="273">
        <v>0</v>
      </c>
      <c r="AD158" s="273">
        <v>1670000</v>
      </c>
      <c r="AE158" s="273">
        <v>0</v>
      </c>
      <c r="AF158" s="273">
        <v>0</v>
      </c>
      <c r="AG158" s="274">
        <v>1670000</v>
      </c>
      <c r="AH158" s="258">
        <f t="shared" ref="AH158:AT158" si="175">SUM(AH159:AH162)</f>
        <v>6000000</v>
      </c>
      <c r="AI158" s="258">
        <f t="shared" si="175"/>
        <v>500000</v>
      </c>
      <c r="AJ158" s="258">
        <f t="shared" si="175"/>
        <v>500000</v>
      </c>
      <c r="AK158" s="258">
        <f t="shared" si="175"/>
        <v>500000</v>
      </c>
      <c r="AL158" s="258">
        <f t="shared" si="175"/>
        <v>500000</v>
      </c>
      <c r="AM158" s="258">
        <f t="shared" si="175"/>
        <v>500000</v>
      </c>
      <c r="AN158" s="258">
        <f t="shared" si="175"/>
        <v>500000</v>
      </c>
      <c r="AO158" s="258">
        <f t="shared" si="175"/>
        <v>500000</v>
      </c>
      <c r="AP158" s="258">
        <f t="shared" si="175"/>
        <v>500000</v>
      </c>
      <c r="AQ158" s="258">
        <f t="shared" si="175"/>
        <v>500000</v>
      </c>
      <c r="AR158" s="258">
        <f t="shared" si="175"/>
        <v>500000</v>
      </c>
      <c r="AS158" s="258">
        <f t="shared" si="175"/>
        <v>500000</v>
      </c>
      <c r="AT158" s="258">
        <f t="shared" si="175"/>
        <v>500000</v>
      </c>
      <c r="AU158" s="258">
        <f t="shared" si="145"/>
        <v>1500000</v>
      </c>
      <c r="AV158" s="258">
        <f t="shared" si="168"/>
        <v>1500000</v>
      </c>
      <c r="AW158" s="258">
        <f t="shared" si="170"/>
        <v>1500000</v>
      </c>
      <c r="AX158" s="258">
        <f t="shared" si="169"/>
        <v>1500000</v>
      </c>
      <c r="AY158" s="258">
        <f>SUM(AY159:AY162)</f>
        <v>6300000</v>
      </c>
      <c r="AZ158" s="258">
        <f t="shared" ref="AZ158:BA158" si="176">SUM(AZ159:AZ162)</f>
        <v>6615000</v>
      </c>
      <c r="BA158" s="258">
        <f t="shared" si="176"/>
        <v>6945750</v>
      </c>
      <c r="BB158" s="250"/>
      <c r="BC158" s="275"/>
      <c r="BD158" s="276"/>
      <c r="BE158" s="262">
        <f>SUM(BE159:BE162)</f>
        <v>0</v>
      </c>
      <c r="BF158" s="262">
        <f>SUM(BF159:BF162)</f>
        <v>0</v>
      </c>
      <c r="BG158" s="262">
        <v>3751000</v>
      </c>
      <c r="BH158" s="263">
        <f t="shared" si="171"/>
        <v>3028430</v>
      </c>
    </row>
    <row r="159" spans="1:60" outlineLevel="1" x14ac:dyDescent="0.3">
      <c r="A159" s="71" t="s">
        <v>300</v>
      </c>
      <c r="B159" s="238" t="s">
        <v>301</v>
      </c>
      <c r="C159" s="238" t="s">
        <v>44</v>
      </c>
      <c r="D159" s="239">
        <v>5120110</v>
      </c>
      <c r="E159" s="239" t="s">
        <v>302</v>
      </c>
      <c r="F159" s="277">
        <v>6000000</v>
      </c>
      <c r="G159" s="245">
        <f>SUM(H159:S159)</f>
        <v>0</v>
      </c>
      <c r="H159" s="264">
        <f>IFERROR(INDEX('[1]2024'!$A:$Q,MATCH($A$3&amp;$D159,'[1]2024'!$B:$B,0),MATCH(H$4,'[1]2024'!$2:$2,0)),0)+IFERROR(INDEX('[1]2024'!$A:$Q,MATCH($B$3&amp;$D159,'[1]2024'!$B:$B,0),MATCH(H$4,'[1]2024'!$2:$2,0)),0)++IFERROR(INDEX('[1]2024'!$A:$Q,MATCH($C$3&amp;$D159,'[1]2024'!$B:$B,0),MATCH(H$4,'[1]2024'!$2:$2,0)),0)++IFERROR(INDEX('[1]2024'!$A:$Q,MATCH($D$3&amp;$D159,'[1]2024'!$B:$B,0),MATCH(H$4,'[1]2024'!$2:$2,0)),0)</f>
        <v>0</v>
      </c>
      <c r="I159" s="264">
        <f>IFERROR(INDEX('[1]2024'!$A:$Q,MATCH($A$3&amp;$D159,'[1]2024'!$B:$B,0),MATCH(I$4,'[1]2024'!$2:$2,0)),0)+IFERROR(INDEX('[1]2024'!$A:$Q,MATCH($B$3&amp;$D159,'[1]2024'!$B:$B,0),MATCH(I$4,'[1]2024'!$2:$2,0)),0)++IFERROR(INDEX('[1]2024'!$A:$Q,MATCH($C$3&amp;$D159,'[1]2024'!$B:$B,0),MATCH(I$4,'[1]2024'!$2:$2,0)),0)++IFERROR(INDEX('[1]2024'!$A:$Q,MATCH($D$3&amp;$D159,'[1]2024'!$B:$B,0),MATCH(I$4,'[1]2024'!$2:$2,0)),0)</f>
        <v>0</v>
      </c>
      <c r="J159" s="264">
        <f>IFERROR(INDEX('[1]2024'!$A:$Q,MATCH($A$3&amp;$D159,'[1]2024'!$B:$B,0),MATCH(J$4,'[1]2024'!$2:$2,0)),0)+IFERROR(INDEX('[1]2024'!$A:$Q,MATCH($B$3&amp;$D159,'[1]2024'!$B:$B,0),MATCH(J$4,'[1]2024'!$2:$2,0)),0)++IFERROR(INDEX('[1]2024'!$A:$Q,MATCH($C$3&amp;$D159,'[1]2024'!$B:$B,0),MATCH(J$4,'[1]2024'!$2:$2,0)),0)++IFERROR(INDEX('[1]2024'!$A:$Q,MATCH($D$3&amp;$D159,'[1]2024'!$B:$B,0),MATCH(J$4,'[1]2024'!$2:$2,0)),0)</f>
        <v>0</v>
      </c>
      <c r="K159" s="264">
        <f>IFERROR(INDEX('[1]2024'!$A:$Q,MATCH($A$3&amp;$D159,'[1]2024'!$B:$B,0),MATCH(K$4,'[1]2024'!$2:$2,0)),0)+IFERROR(INDEX('[1]2024'!$A:$Q,MATCH($B$3&amp;$D159,'[1]2024'!$B:$B,0),MATCH(K$4,'[1]2024'!$2:$2,0)),0)++IFERROR(INDEX('[1]2024'!$A:$Q,MATCH($C$3&amp;$D159,'[1]2024'!$B:$B,0),MATCH(K$4,'[1]2024'!$2:$2,0)),0)++IFERROR(INDEX('[1]2024'!$A:$Q,MATCH($D$3&amp;$D159,'[1]2024'!$B:$B,0),MATCH(K$4,'[1]2024'!$2:$2,0)),0)</f>
        <v>0</v>
      </c>
      <c r="L159" s="264">
        <f>IFERROR(INDEX('[1]2024'!$A:$Q,MATCH($A$3&amp;$D159,'[1]2024'!$B:$B,0),MATCH(L$4,'[1]2024'!$2:$2,0)),0)+IFERROR(INDEX('[1]2024'!$A:$Q,MATCH($B$3&amp;$D159,'[1]2024'!$B:$B,0),MATCH(L$4,'[1]2024'!$2:$2,0)),0)++IFERROR(INDEX('[1]2024'!$A:$Q,MATCH($C$3&amp;$D159,'[1]2024'!$B:$B,0),MATCH(L$4,'[1]2024'!$2:$2,0)),0)++IFERROR(INDEX('[1]2024'!$A:$Q,MATCH($D$3&amp;$D159,'[1]2024'!$B:$B,0),MATCH(L$4,'[1]2024'!$2:$2,0)),0)</f>
        <v>0</v>
      </c>
      <c r="M159" s="264">
        <f>IFERROR(INDEX('[1]2024'!$A:$Q,MATCH($A$3&amp;$D159,'[1]2024'!$B:$B,0),MATCH(M$4,'[1]2024'!$2:$2,0)),0)+IFERROR(INDEX('[1]2024'!$A:$Q,MATCH($B$3&amp;$D159,'[1]2024'!$B:$B,0),MATCH(M$4,'[1]2024'!$2:$2,0)),0)++IFERROR(INDEX('[1]2024'!$A:$Q,MATCH($C$3&amp;$D159,'[1]2024'!$B:$B,0),MATCH(M$4,'[1]2024'!$2:$2,0)),0)++IFERROR(INDEX('[1]2024'!$A:$Q,MATCH($D$3&amp;$D159,'[1]2024'!$B:$B,0),MATCH(M$4,'[1]2024'!$2:$2,0)),0)</f>
        <v>0</v>
      </c>
      <c r="N159" s="264">
        <f>IFERROR(INDEX('[1]2024'!$A:$Q,MATCH($A$3&amp;$D159,'[1]2024'!$B:$B,0),MATCH(N$4,'[1]2024'!$2:$2,0)),0)+IFERROR(INDEX('[1]2024'!$A:$Q,MATCH($B$3&amp;$D159,'[1]2024'!$B:$B,0),MATCH(N$4,'[1]2024'!$2:$2,0)),0)++IFERROR(INDEX('[1]2024'!$A:$Q,MATCH($C$3&amp;$D159,'[1]2024'!$B:$B,0),MATCH(N$4,'[1]2024'!$2:$2,0)),0)++IFERROR(INDEX('[1]2024'!$A:$Q,MATCH($D$3&amp;$D159,'[1]2024'!$B:$B,0),MATCH(N$4,'[1]2024'!$2:$2,0)),0)</f>
        <v>0</v>
      </c>
      <c r="O159" s="264">
        <f>IFERROR(INDEX('[1]2024'!$A:$Q,MATCH($A$3&amp;$D159,'[1]2024'!$B:$B,0),MATCH(O$4,'[1]2024'!$2:$2,0)),0)+IFERROR(INDEX('[1]2024'!$A:$Q,MATCH($B$3&amp;$D159,'[1]2024'!$B:$B,0),MATCH(O$4,'[1]2024'!$2:$2,0)),0)++IFERROR(INDEX('[1]2024'!$A:$Q,MATCH($C$3&amp;$D159,'[1]2024'!$B:$B,0),MATCH(O$4,'[1]2024'!$2:$2,0)),0)++IFERROR(INDEX('[1]2024'!$A:$Q,MATCH($D$3&amp;$D159,'[1]2024'!$B:$B,0),MATCH(O$4,'[1]2024'!$2:$2,0)),0)</f>
        <v>0</v>
      </c>
      <c r="P159" s="264">
        <f>IFERROR(INDEX('[1]2024'!$A:$Q,MATCH($A$3&amp;$D159,'[1]2024'!$B:$B,0),MATCH(P$4,'[1]2024'!$2:$2,0)),0)+IFERROR(INDEX('[1]2024'!$A:$Q,MATCH($B$3&amp;$D159,'[1]2024'!$B:$B,0),MATCH(P$4,'[1]2024'!$2:$2,0)),0)++IFERROR(INDEX('[1]2024'!$A:$Q,MATCH($C$3&amp;$D159,'[1]2024'!$B:$B,0),MATCH(P$4,'[1]2024'!$2:$2,0)),0)++IFERROR(INDEX('[1]2024'!$A:$Q,MATCH($D$3&amp;$D159,'[1]2024'!$B:$B,0),MATCH(P$4,'[1]2024'!$2:$2,0)),0)</f>
        <v>0</v>
      </c>
      <c r="Q159" s="264">
        <f>IFERROR(INDEX('[1]2024'!$A:$Q,MATCH($A$3&amp;$D159,'[1]2024'!$B:$B,0),MATCH(Q$4,'[1]2024'!$2:$2,0)),0)+IFERROR(INDEX('[1]2024'!$A:$Q,MATCH($B$3&amp;$D159,'[1]2024'!$B:$B,0),MATCH(Q$4,'[1]2024'!$2:$2,0)),0)++IFERROR(INDEX('[1]2024'!$A:$Q,MATCH($C$3&amp;$D159,'[1]2024'!$B:$B,0),MATCH(Q$4,'[1]2024'!$2:$2,0)),0)++IFERROR(INDEX('[1]2024'!$A:$Q,MATCH($D$3&amp;$D159,'[1]2024'!$B:$B,0),MATCH(Q$4,'[1]2024'!$2:$2,0)),0)</f>
        <v>0</v>
      </c>
      <c r="R159" s="264">
        <f>IFERROR(INDEX('[1]2024'!$A:$Q,MATCH($A$3&amp;$D159,'[1]2024'!$B:$B,0),MATCH(R$4,'[1]2024'!$2:$2,0)),0)+IFERROR(INDEX('[1]2024'!$A:$Q,MATCH($B$3&amp;$D159,'[1]2024'!$B:$B,0),MATCH(R$4,'[1]2024'!$2:$2,0)),0)++IFERROR(INDEX('[1]2024'!$A:$Q,MATCH($C$3&amp;$D159,'[1]2024'!$B:$B,0),MATCH(R$4,'[1]2024'!$2:$2,0)),0)++IFERROR(INDEX('[1]2024'!$A:$Q,MATCH($D$3&amp;$D159,'[1]2024'!$B:$B,0),MATCH(R$4,'[1]2024'!$2:$2,0)),0)</f>
        <v>0</v>
      </c>
      <c r="S159" s="264">
        <f>IFERROR(INDEX('[1]2024'!$A:$Q,MATCH($A$3&amp;$D159,'[1]2024'!$B:$B,0),MATCH(S$4,'[1]2024'!$2:$2,0)),0)+IFERROR(INDEX('[1]2024'!$A:$Q,MATCH($B$3&amp;$D159,'[1]2024'!$B:$B,0),MATCH(S$4,'[1]2024'!$2:$2,0)),0)++IFERROR(INDEX('[1]2024'!$A:$Q,MATCH($C$3&amp;$D159,'[1]2024'!$B:$B,0),MATCH(S$4,'[1]2024'!$2:$2,0)),0)++IFERROR(INDEX('[1]2024'!$A:$Q,MATCH($D$3&amp;$D159,'[1]2024'!$B:$B,0),MATCH(S$4,'[1]2024'!$2:$2,0)),0)</f>
        <v>0</v>
      </c>
      <c r="T159" s="75">
        <v>0</v>
      </c>
      <c r="U159" s="245">
        <f>SUM(V159:AG159)</f>
        <v>0</v>
      </c>
      <c r="V159" s="246">
        <v>0</v>
      </c>
      <c r="W159" s="247">
        <v>0</v>
      </c>
      <c r="X159" s="247">
        <v>0</v>
      </c>
      <c r="Y159" s="247">
        <v>0</v>
      </c>
      <c r="Z159" s="247">
        <v>0</v>
      </c>
      <c r="AA159" s="247">
        <v>0</v>
      </c>
      <c r="AB159" s="247">
        <v>0</v>
      </c>
      <c r="AC159" s="247">
        <v>0</v>
      </c>
      <c r="AD159" s="247">
        <v>0</v>
      </c>
      <c r="AE159" s="247">
        <v>0</v>
      </c>
      <c r="AF159" s="247">
        <v>0</v>
      </c>
      <c r="AG159" s="248">
        <v>0</v>
      </c>
      <c r="AH159" s="245">
        <f>SUM(AI159:AT159)</f>
        <v>0</v>
      </c>
      <c r="AI159" s="245"/>
      <c r="AJ159" s="245"/>
      <c r="AK159" s="245"/>
      <c r="AL159" s="245"/>
      <c r="AM159" s="245"/>
      <c r="AN159" s="245"/>
      <c r="AO159" s="245"/>
      <c r="AP159" s="245"/>
      <c r="AQ159" s="245"/>
      <c r="AR159" s="245"/>
      <c r="AS159" s="245"/>
      <c r="AT159" s="245"/>
      <c r="AU159" s="245">
        <f t="shared" si="145"/>
        <v>0</v>
      </c>
      <c r="AV159" s="245">
        <f t="shared" si="168"/>
        <v>0</v>
      </c>
      <c r="AW159" s="245">
        <f t="shared" si="170"/>
        <v>0</v>
      </c>
      <c r="AX159" s="245">
        <f t="shared" si="169"/>
        <v>0</v>
      </c>
      <c r="AY159" s="245">
        <f>IF($BC159="O",1.05*$AH159,$AH159)</f>
        <v>0</v>
      </c>
      <c r="AZ159" s="245">
        <f>IF($BC159="O",1.05*$AY159,$AY159)</f>
        <v>0</v>
      </c>
      <c r="BA159" s="245">
        <f>IF($BC159="O",1.05*$AZ159,$AZ159)</f>
        <v>0</v>
      </c>
      <c r="BB159" s="250"/>
      <c r="BC159" s="251" t="s">
        <v>39</v>
      </c>
      <c r="BD159" s="261"/>
      <c r="BE159" s="264">
        <v>0</v>
      </c>
      <c r="BF159" s="264">
        <v>0</v>
      </c>
      <c r="BG159" s="264">
        <v>4573500</v>
      </c>
      <c r="BH159" s="265">
        <f t="shared" si="171"/>
        <v>0</v>
      </c>
    </row>
    <row r="160" spans="1:60" s="288" customFormat="1" outlineLevel="1" x14ac:dyDescent="0.3">
      <c r="A160" s="298" t="s">
        <v>303</v>
      </c>
      <c r="B160" s="269" t="s">
        <v>301</v>
      </c>
      <c r="C160" s="269" t="s">
        <v>44</v>
      </c>
      <c r="D160" s="278">
        <v>5120140</v>
      </c>
      <c r="E160" s="278" t="s">
        <v>302</v>
      </c>
      <c r="F160" s="279">
        <v>0</v>
      </c>
      <c r="G160" s="245">
        <f>SUM(H160:S160)</f>
        <v>3028430</v>
      </c>
      <c r="H160" s="264">
        <f>IFERROR(INDEX('[1]2024'!$A:$Q,MATCH($A$3&amp;$D160,'[1]2024'!$B:$B,0),MATCH(H$4,'[1]2024'!$2:$2,0)),0)+IFERROR(INDEX('[1]2024'!$A:$Q,MATCH($B$3&amp;$D160,'[1]2024'!$B:$B,0),MATCH(H$4,'[1]2024'!$2:$2,0)),0)++IFERROR(INDEX('[1]2024'!$A:$Q,MATCH($C$3&amp;$D160,'[1]2024'!$B:$B,0),MATCH(H$4,'[1]2024'!$2:$2,0)),0)++IFERROR(INDEX('[1]2024'!$A:$Q,MATCH($D$3&amp;$D160,'[1]2024'!$B:$B,0),MATCH(H$4,'[1]2024'!$2:$2,0)),0)</f>
        <v>0</v>
      </c>
      <c r="I160" s="264">
        <f>IFERROR(INDEX('[1]2024'!$A:$Q,MATCH($A$3&amp;$D160,'[1]2024'!$B:$B,0),MATCH(I$4,'[1]2024'!$2:$2,0)),0)+IFERROR(INDEX('[1]2024'!$A:$Q,MATCH($B$3&amp;$D160,'[1]2024'!$B:$B,0),MATCH(I$4,'[1]2024'!$2:$2,0)),0)++IFERROR(INDEX('[1]2024'!$A:$Q,MATCH($C$3&amp;$D160,'[1]2024'!$B:$B,0),MATCH(I$4,'[1]2024'!$2:$2,0)),0)++IFERROR(INDEX('[1]2024'!$A:$Q,MATCH($D$3&amp;$D160,'[1]2024'!$B:$B,0),MATCH(I$4,'[1]2024'!$2:$2,0)),0)</f>
        <v>0</v>
      </c>
      <c r="J160" s="264">
        <f>IFERROR(INDEX('[1]2024'!$A:$Q,MATCH($A$3&amp;$D160,'[1]2024'!$B:$B,0),MATCH(J$4,'[1]2024'!$2:$2,0)),0)+IFERROR(INDEX('[1]2024'!$A:$Q,MATCH($B$3&amp;$D160,'[1]2024'!$B:$B,0),MATCH(J$4,'[1]2024'!$2:$2,0)),0)++IFERROR(INDEX('[1]2024'!$A:$Q,MATCH($C$3&amp;$D160,'[1]2024'!$B:$B,0),MATCH(J$4,'[1]2024'!$2:$2,0)),0)++IFERROR(INDEX('[1]2024'!$A:$Q,MATCH($D$3&amp;$D160,'[1]2024'!$B:$B,0),MATCH(J$4,'[1]2024'!$2:$2,0)),0)</f>
        <v>0</v>
      </c>
      <c r="K160" s="264">
        <f>IFERROR(INDEX('[1]2024'!$A:$Q,MATCH($A$3&amp;$D160,'[1]2024'!$B:$B,0),MATCH(K$4,'[1]2024'!$2:$2,0)),0)+IFERROR(INDEX('[1]2024'!$A:$Q,MATCH($B$3&amp;$D160,'[1]2024'!$B:$B,0),MATCH(K$4,'[1]2024'!$2:$2,0)),0)++IFERROR(INDEX('[1]2024'!$A:$Q,MATCH($C$3&amp;$D160,'[1]2024'!$B:$B,0),MATCH(K$4,'[1]2024'!$2:$2,0)),0)++IFERROR(INDEX('[1]2024'!$A:$Q,MATCH($D$3&amp;$D160,'[1]2024'!$B:$B,0),MATCH(K$4,'[1]2024'!$2:$2,0)),0)</f>
        <v>0</v>
      </c>
      <c r="L160" s="264">
        <f>IFERROR(INDEX('[1]2024'!$A:$Q,MATCH($A$3&amp;$D160,'[1]2024'!$B:$B,0),MATCH(L$4,'[1]2024'!$2:$2,0)),0)+IFERROR(INDEX('[1]2024'!$A:$Q,MATCH($B$3&amp;$D160,'[1]2024'!$B:$B,0),MATCH(L$4,'[1]2024'!$2:$2,0)),0)++IFERROR(INDEX('[1]2024'!$A:$Q,MATCH($C$3&amp;$D160,'[1]2024'!$B:$B,0),MATCH(L$4,'[1]2024'!$2:$2,0)),0)++IFERROR(INDEX('[1]2024'!$A:$Q,MATCH($D$3&amp;$D160,'[1]2024'!$B:$B,0),MATCH(L$4,'[1]2024'!$2:$2,0)),0)</f>
        <v>600000</v>
      </c>
      <c r="M160" s="264">
        <f>IFERROR(INDEX('[1]2024'!$A:$Q,MATCH($A$3&amp;$D160,'[1]2024'!$B:$B,0),MATCH(M$4,'[1]2024'!$2:$2,0)),0)+IFERROR(INDEX('[1]2024'!$A:$Q,MATCH($B$3&amp;$D160,'[1]2024'!$B:$B,0),MATCH(M$4,'[1]2024'!$2:$2,0)),0)++IFERROR(INDEX('[1]2024'!$A:$Q,MATCH($C$3&amp;$D160,'[1]2024'!$B:$B,0),MATCH(M$4,'[1]2024'!$2:$2,0)),0)++IFERROR(INDEX('[1]2024'!$A:$Q,MATCH($D$3&amp;$D160,'[1]2024'!$B:$B,0),MATCH(M$4,'[1]2024'!$2:$2,0)),0)</f>
        <v>25520</v>
      </c>
      <c r="N160" s="264">
        <f>IFERROR(INDEX('[1]2024'!$A:$Q,MATCH($A$3&amp;$D160,'[1]2024'!$B:$B,0),MATCH(N$4,'[1]2024'!$2:$2,0)),0)+IFERROR(INDEX('[1]2024'!$A:$Q,MATCH($B$3&amp;$D160,'[1]2024'!$B:$B,0),MATCH(N$4,'[1]2024'!$2:$2,0)),0)++IFERROR(INDEX('[1]2024'!$A:$Q,MATCH($C$3&amp;$D160,'[1]2024'!$B:$B,0),MATCH(N$4,'[1]2024'!$2:$2,0)),0)++IFERROR(INDEX('[1]2024'!$A:$Q,MATCH($D$3&amp;$D160,'[1]2024'!$B:$B,0),MATCH(N$4,'[1]2024'!$2:$2,0)),0)</f>
        <v>1569090</v>
      </c>
      <c r="O160" s="264">
        <f>IFERROR(INDEX('[1]2024'!$A:$Q,MATCH($A$3&amp;$D160,'[1]2024'!$B:$B,0),MATCH(O$4,'[1]2024'!$2:$2,0)),0)+IFERROR(INDEX('[1]2024'!$A:$Q,MATCH($B$3&amp;$D160,'[1]2024'!$B:$B,0),MATCH(O$4,'[1]2024'!$2:$2,0)),0)++IFERROR(INDEX('[1]2024'!$A:$Q,MATCH($C$3&amp;$D160,'[1]2024'!$B:$B,0),MATCH(O$4,'[1]2024'!$2:$2,0)),0)++IFERROR(INDEX('[1]2024'!$A:$Q,MATCH($D$3&amp;$D160,'[1]2024'!$B:$B,0),MATCH(O$4,'[1]2024'!$2:$2,0)),0)</f>
        <v>0</v>
      </c>
      <c r="P160" s="264">
        <f>IFERROR(INDEX('[1]2024'!$A:$Q,MATCH($A$3&amp;$D160,'[1]2024'!$B:$B,0),MATCH(P$4,'[1]2024'!$2:$2,0)),0)+IFERROR(INDEX('[1]2024'!$A:$Q,MATCH($B$3&amp;$D160,'[1]2024'!$B:$B,0),MATCH(P$4,'[1]2024'!$2:$2,0)),0)++IFERROR(INDEX('[1]2024'!$A:$Q,MATCH($C$3&amp;$D160,'[1]2024'!$B:$B,0),MATCH(P$4,'[1]2024'!$2:$2,0)),0)++IFERROR(INDEX('[1]2024'!$A:$Q,MATCH($D$3&amp;$D160,'[1]2024'!$B:$B,0),MATCH(P$4,'[1]2024'!$2:$2,0)),0)</f>
        <v>410820</v>
      </c>
      <c r="Q160" s="264">
        <f>IFERROR(INDEX('[1]2024'!$A:$Q,MATCH($A$3&amp;$D160,'[1]2024'!$B:$B,0),MATCH(Q$4,'[1]2024'!$2:$2,0)),0)+IFERROR(INDEX('[1]2024'!$A:$Q,MATCH($B$3&amp;$D160,'[1]2024'!$B:$B,0),MATCH(Q$4,'[1]2024'!$2:$2,0)),0)++IFERROR(INDEX('[1]2024'!$A:$Q,MATCH($C$3&amp;$D160,'[1]2024'!$B:$B,0),MATCH(Q$4,'[1]2024'!$2:$2,0)),0)++IFERROR(INDEX('[1]2024'!$A:$Q,MATCH($D$3&amp;$D160,'[1]2024'!$B:$B,0),MATCH(Q$4,'[1]2024'!$2:$2,0)),0)</f>
        <v>210000</v>
      </c>
      <c r="R160" s="264">
        <f>IFERROR(INDEX('[1]2024'!$A:$Q,MATCH($A$3&amp;$D160,'[1]2024'!$B:$B,0),MATCH(R$4,'[1]2024'!$2:$2,0)),0)+IFERROR(INDEX('[1]2024'!$A:$Q,MATCH($B$3&amp;$D160,'[1]2024'!$B:$B,0),MATCH(R$4,'[1]2024'!$2:$2,0)),0)++IFERROR(INDEX('[1]2024'!$A:$Q,MATCH($C$3&amp;$D160,'[1]2024'!$B:$B,0),MATCH(R$4,'[1]2024'!$2:$2,0)),0)++IFERROR(INDEX('[1]2024'!$A:$Q,MATCH($D$3&amp;$D160,'[1]2024'!$B:$B,0),MATCH(R$4,'[1]2024'!$2:$2,0)),0)</f>
        <v>213000</v>
      </c>
      <c r="S160" s="264">
        <f>IFERROR(INDEX('[1]2024'!$A:$Q,MATCH($A$3&amp;$D160,'[1]2024'!$B:$B,0),MATCH(S$4,'[1]2024'!$2:$2,0)),0)+IFERROR(INDEX('[1]2024'!$A:$Q,MATCH($B$3&amp;$D160,'[1]2024'!$B:$B,0),MATCH(S$4,'[1]2024'!$2:$2,0)),0)++IFERROR(INDEX('[1]2024'!$A:$Q,MATCH($C$3&amp;$D160,'[1]2024'!$B:$B,0),MATCH(S$4,'[1]2024'!$2:$2,0)),0)++IFERROR(INDEX('[1]2024'!$A:$Q,MATCH($D$3&amp;$D160,'[1]2024'!$B:$B,0),MATCH(S$4,'[1]2024'!$2:$2,0)),0)</f>
        <v>0</v>
      </c>
      <c r="T160" s="75">
        <v>0</v>
      </c>
      <c r="U160" s="280">
        <f>SUM(V160:AG160)</f>
        <v>2858692</v>
      </c>
      <c r="V160" s="281">
        <v>774000</v>
      </c>
      <c r="W160" s="282">
        <v>111692</v>
      </c>
      <c r="X160" s="282">
        <v>639000</v>
      </c>
      <c r="Y160" s="282">
        <v>0</v>
      </c>
      <c r="Z160" s="282">
        <v>1334000</v>
      </c>
      <c r="AA160" s="282">
        <v>0</v>
      </c>
      <c r="AB160" s="282">
        <v>0</v>
      </c>
      <c r="AC160" s="282">
        <v>0</v>
      </c>
      <c r="AD160" s="282">
        <v>0</v>
      </c>
      <c r="AE160" s="282">
        <v>0</v>
      </c>
      <c r="AF160" s="282">
        <v>0</v>
      </c>
      <c r="AG160" s="283">
        <v>0</v>
      </c>
      <c r="AH160" s="280">
        <f>SUM(AI160:AT160)</f>
        <v>6000000</v>
      </c>
      <c r="AI160" s="280">
        <v>500000</v>
      </c>
      <c r="AJ160" s="280">
        <v>500000</v>
      </c>
      <c r="AK160" s="280">
        <v>500000</v>
      </c>
      <c r="AL160" s="280">
        <v>500000</v>
      </c>
      <c r="AM160" s="280">
        <v>500000</v>
      </c>
      <c r="AN160" s="280">
        <v>500000</v>
      </c>
      <c r="AO160" s="280">
        <v>500000</v>
      </c>
      <c r="AP160" s="280">
        <v>500000</v>
      </c>
      <c r="AQ160" s="280">
        <v>500000</v>
      </c>
      <c r="AR160" s="280">
        <v>500000</v>
      </c>
      <c r="AS160" s="280">
        <v>500000</v>
      </c>
      <c r="AT160" s="280">
        <v>500000</v>
      </c>
      <c r="AU160" s="280">
        <f t="shared" si="145"/>
        <v>1500000</v>
      </c>
      <c r="AV160" s="280">
        <f t="shared" si="168"/>
        <v>1500000</v>
      </c>
      <c r="AW160" s="280">
        <f t="shared" si="170"/>
        <v>1500000</v>
      </c>
      <c r="AX160" s="280">
        <f t="shared" si="169"/>
        <v>1500000</v>
      </c>
      <c r="AY160" s="280">
        <f>IF($BC160="O",1.05*$AH160,$AH160)</f>
        <v>6300000</v>
      </c>
      <c r="AZ160" s="280">
        <f>IF($BC160="O",1.05*$AY160,$AY160)</f>
        <v>6615000</v>
      </c>
      <c r="BA160" s="280">
        <f>IF($BC160="O",1.05*$AZ160,$AZ160)</f>
        <v>6945750</v>
      </c>
      <c r="BB160" s="291" t="s">
        <v>408</v>
      </c>
      <c r="BC160" s="289" t="s">
        <v>39</v>
      </c>
      <c r="BD160" s="292"/>
      <c r="BE160" s="286">
        <v>0</v>
      </c>
      <c r="BF160" s="286">
        <v>0</v>
      </c>
      <c r="BG160" s="286">
        <v>0</v>
      </c>
      <c r="BH160" s="287">
        <f t="shared" si="171"/>
        <v>3028430</v>
      </c>
    </row>
    <row r="161" spans="1:60" outlineLevel="1" x14ac:dyDescent="0.3">
      <c r="A161" s="82" t="s">
        <v>304</v>
      </c>
      <c r="B161" s="238" t="s">
        <v>301</v>
      </c>
      <c r="C161" s="238" t="s">
        <v>44</v>
      </c>
      <c r="D161" s="239">
        <v>5120130</v>
      </c>
      <c r="E161" s="239" t="s">
        <v>302</v>
      </c>
      <c r="F161" s="277">
        <v>0</v>
      </c>
      <c r="G161" s="245">
        <f>SUM(H161:S161)</f>
        <v>0</v>
      </c>
      <c r="H161" s="264">
        <f>IFERROR(INDEX('[1]2024'!$A:$Q,MATCH($A$3&amp;$D161,'[1]2024'!$B:$B,0),MATCH(H$4,'[1]2024'!$2:$2,0)),0)+IFERROR(INDEX('[1]2024'!$A:$Q,MATCH($B$3&amp;$D161,'[1]2024'!$B:$B,0),MATCH(H$4,'[1]2024'!$2:$2,0)),0)++IFERROR(INDEX('[1]2024'!$A:$Q,MATCH($C$3&amp;$D161,'[1]2024'!$B:$B,0),MATCH(H$4,'[1]2024'!$2:$2,0)),0)++IFERROR(INDEX('[1]2024'!$A:$Q,MATCH($D$3&amp;$D161,'[1]2024'!$B:$B,0),MATCH(H$4,'[1]2024'!$2:$2,0)),0)</f>
        <v>0</v>
      </c>
      <c r="I161" s="264">
        <f>IFERROR(INDEX('[1]2024'!$A:$Q,MATCH($A$3&amp;$D161,'[1]2024'!$B:$B,0),MATCH(I$4,'[1]2024'!$2:$2,0)),0)+IFERROR(INDEX('[1]2024'!$A:$Q,MATCH($B$3&amp;$D161,'[1]2024'!$B:$B,0),MATCH(I$4,'[1]2024'!$2:$2,0)),0)++IFERROR(INDEX('[1]2024'!$A:$Q,MATCH($C$3&amp;$D161,'[1]2024'!$B:$B,0),MATCH(I$4,'[1]2024'!$2:$2,0)),0)++IFERROR(INDEX('[1]2024'!$A:$Q,MATCH($D$3&amp;$D161,'[1]2024'!$B:$B,0),MATCH(I$4,'[1]2024'!$2:$2,0)),0)</f>
        <v>0</v>
      </c>
      <c r="J161" s="264">
        <f>IFERROR(INDEX('[1]2024'!$A:$Q,MATCH($A$3&amp;$D161,'[1]2024'!$B:$B,0),MATCH(J$4,'[1]2024'!$2:$2,0)),0)+IFERROR(INDEX('[1]2024'!$A:$Q,MATCH($B$3&amp;$D161,'[1]2024'!$B:$B,0),MATCH(J$4,'[1]2024'!$2:$2,0)),0)++IFERROR(INDEX('[1]2024'!$A:$Q,MATCH($C$3&amp;$D161,'[1]2024'!$B:$B,0),MATCH(J$4,'[1]2024'!$2:$2,0)),0)++IFERROR(INDEX('[1]2024'!$A:$Q,MATCH($D$3&amp;$D161,'[1]2024'!$B:$B,0),MATCH(J$4,'[1]2024'!$2:$2,0)),0)</f>
        <v>0</v>
      </c>
      <c r="K161" s="264">
        <f>IFERROR(INDEX('[1]2024'!$A:$Q,MATCH($A$3&amp;$D161,'[1]2024'!$B:$B,0),MATCH(K$4,'[1]2024'!$2:$2,0)),0)+IFERROR(INDEX('[1]2024'!$A:$Q,MATCH($B$3&amp;$D161,'[1]2024'!$B:$B,0),MATCH(K$4,'[1]2024'!$2:$2,0)),0)++IFERROR(INDEX('[1]2024'!$A:$Q,MATCH($C$3&amp;$D161,'[1]2024'!$B:$B,0),MATCH(K$4,'[1]2024'!$2:$2,0)),0)++IFERROR(INDEX('[1]2024'!$A:$Q,MATCH($D$3&amp;$D161,'[1]2024'!$B:$B,0),MATCH(K$4,'[1]2024'!$2:$2,0)),0)</f>
        <v>0</v>
      </c>
      <c r="L161" s="264">
        <f>IFERROR(INDEX('[1]2024'!$A:$Q,MATCH($A$3&amp;$D161,'[1]2024'!$B:$B,0),MATCH(L$4,'[1]2024'!$2:$2,0)),0)+IFERROR(INDEX('[1]2024'!$A:$Q,MATCH($B$3&amp;$D161,'[1]2024'!$B:$B,0),MATCH(L$4,'[1]2024'!$2:$2,0)),0)++IFERROR(INDEX('[1]2024'!$A:$Q,MATCH($C$3&amp;$D161,'[1]2024'!$B:$B,0),MATCH(L$4,'[1]2024'!$2:$2,0)),0)++IFERROR(INDEX('[1]2024'!$A:$Q,MATCH($D$3&amp;$D161,'[1]2024'!$B:$B,0),MATCH(L$4,'[1]2024'!$2:$2,0)),0)</f>
        <v>0</v>
      </c>
      <c r="M161" s="264">
        <f>IFERROR(INDEX('[1]2024'!$A:$Q,MATCH($A$3&amp;$D161,'[1]2024'!$B:$B,0),MATCH(M$4,'[1]2024'!$2:$2,0)),0)+IFERROR(INDEX('[1]2024'!$A:$Q,MATCH($B$3&amp;$D161,'[1]2024'!$B:$B,0),MATCH(M$4,'[1]2024'!$2:$2,0)),0)++IFERROR(INDEX('[1]2024'!$A:$Q,MATCH($C$3&amp;$D161,'[1]2024'!$B:$B,0),MATCH(M$4,'[1]2024'!$2:$2,0)),0)++IFERROR(INDEX('[1]2024'!$A:$Q,MATCH($D$3&amp;$D161,'[1]2024'!$B:$B,0),MATCH(M$4,'[1]2024'!$2:$2,0)),0)</f>
        <v>0</v>
      </c>
      <c r="N161" s="264">
        <f>IFERROR(INDEX('[1]2024'!$A:$Q,MATCH($A$3&amp;$D161,'[1]2024'!$B:$B,0),MATCH(N$4,'[1]2024'!$2:$2,0)),0)+IFERROR(INDEX('[1]2024'!$A:$Q,MATCH($B$3&amp;$D161,'[1]2024'!$B:$B,0),MATCH(N$4,'[1]2024'!$2:$2,0)),0)++IFERROR(INDEX('[1]2024'!$A:$Q,MATCH($C$3&amp;$D161,'[1]2024'!$B:$B,0),MATCH(N$4,'[1]2024'!$2:$2,0)),0)++IFERROR(INDEX('[1]2024'!$A:$Q,MATCH($D$3&amp;$D161,'[1]2024'!$B:$B,0),MATCH(N$4,'[1]2024'!$2:$2,0)),0)</f>
        <v>0</v>
      </c>
      <c r="O161" s="264">
        <f>IFERROR(INDEX('[1]2024'!$A:$Q,MATCH($A$3&amp;$D161,'[1]2024'!$B:$B,0),MATCH(O$4,'[1]2024'!$2:$2,0)),0)+IFERROR(INDEX('[1]2024'!$A:$Q,MATCH($B$3&amp;$D161,'[1]2024'!$B:$B,0),MATCH(O$4,'[1]2024'!$2:$2,0)),0)++IFERROR(INDEX('[1]2024'!$A:$Q,MATCH($C$3&amp;$D161,'[1]2024'!$B:$B,0),MATCH(O$4,'[1]2024'!$2:$2,0)),0)++IFERROR(INDEX('[1]2024'!$A:$Q,MATCH($D$3&amp;$D161,'[1]2024'!$B:$B,0),MATCH(O$4,'[1]2024'!$2:$2,0)),0)</f>
        <v>0</v>
      </c>
      <c r="P161" s="264">
        <f>IFERROR(INDEX('[1]2024'!$A:$Q,MATCH($A$3&amp;$D161,'[1]2024'!$B:$B,0),MATCH(P$4,'[1]2024'!$2:$2,0)),0)+IFERROR(INDEX('[1]2024'!$A:$Q,MATCH($B$3&amp;$D161,'[1]2024'!$B:$B,0),MATCH(P$4,'[1]2024'!$2:$2,0)),0)++IFERROR(INDEX('[1]2024'!$A:$Q,MATCH($C$3&amp;$D161,'[1]2024'!$B:$B,0),MATCH(P$4,'[1]2024'!$2:$2,0)),0)++IFERROR(INDEX('[1]2024'!$A:$Q,MATCH($D$3&amp;$D161,'[1]2024'!$B:$B,0),MATCH(P$4,'[1]2024'!$2:$2,0)),0)</f>
        <v>0</v>
      </c>
      <c r="Q161" s="264">
        <f>IFERROR(INDEX('[1]2024'!$A:$Q,MATCH($A$3&amp;$D161,'[1]2024'!$B:$B,0),MATCH(Q$4,'[1]2024'!$2:$2,0)),0)+IFERROR(INDEX('[1]2024'!$A:$Q,MATCH($B$3&amp;$D161,'[1]2024'!$B:$B,0),MATCH(Q$4,'[1]2024'!$2:$2,0)),0)++IFERROR(INDEX('[1]2024'!$A:$Q,MATCH($C$3&amp;$D161,'[1]2024'!$B:$B,0),MATCH(Q$4,'[1]2024'!$2:$2,0)),0)++IFERROR(INDEX('[1]2024'!$A:$Q,MATCH($D$3&amp;$D161,'[1]2024'!$B:$B,0),MATCH(Q$4,'[1]2024'!$2:$2,0)),0)</f>
        <v>0</v>
      </c>
      <c r="R161" s="264">
        <f>IFERROR(INDEX('[1]2024'!$A:$Q,MATCH($A$3&amp;$D161,'[1]2024'!$B:$B,0),MATCH(R$4,'[1]2024'!$2:$2,0)),0)+IFERROR(INDEX('[1]2024'!$A:$Q,MATCH($B$3&amp;$D161,'[1]2024'!$B:$B,0),MATCH(R$4,'[1]2024'!$2:$2,0)),0)++IFERROR(INDEX('[1]2024'!$A:$Q,MATCH($C$3&amp;$D161,'[1]2024'!$B:$B,0),MATCH(R$4,'[1]2024'!$2:$2,0)),0)++IFERROR(INDEX('[1]2024'!$A:$Q,MATCH($D$3&amp;$D161,'[1]2024'!$B:$B,0),MATCH(R$4,'[1]2024'!$2:$2,0)),0)</f>
        <v>0</v>
      </c>
      <c r="S161" s="264">
        <f>IFERROR(INDEX('[1]2024'!$A:$Q,MATCH($A$3&amp;$D161,'[1]2024'!$B:$B,0),MATCH(S$4,'[1]2024'!$2:$2,0)),0)+IFERROR(INDEX('[1]2024'!$A:$Q,MATCH($B$3&amp;$D161,'[1]2024'!$B:$B,0),MATCH(S$4,'[1]2024'!$2:$2,0)),0)++IFERROR(INDEX('[1]2024'!$A:$Q,MATCH($C$3&amp;$D161,'[1]2024'!$B:$B,0),MATCH(S$4,'[1]2024'!$2:$2,0)),0)++IFERROR(INDEX('[1]2024'!$A:$Q,MATCH($D$3&amp;$D161,'[1]2024'!$B:$B,0),MATCH(S$4,'[1]2024'!$2:$2,0)),0)</f>
        <v>0</v>
      </c>
      <c r="T161" s="75">
        <v>0</v>
      </c>
      <c r="U161" s="245">
        <f>SUM(V161:AG161)</f>
        <v>0</v>
      </c>
      <c r="V161" s="246">
        <v>0</v>
      </c>
      <c r="W161" s="247">
        <v>0</v>
      </c>
      <c r="X161" s="247">
        <v>0</v>
      </c>
      <c r="Y161" s="247">
        <v>0</v>
      </c>
      <c r="Z161" s="247">
        <v>0</v>
      </c>
      <c r="AA161" s="247">
        <v>0</v>
      </c>
      <c r="AB161" s="247">
        <v>0</v>
      </c>
      <c r="AC161" s="247">
        <v>0</v>
      </c>
      <c r="AD161" s="247">
        <v>0</v>
      </c>
      <c r="AE161" s="247">
        <v>0</v>
      </c>
      <c r="AF161" s="247">
        <v>0</v>
      </c>
      <c r="AG161" s="248">
        <v>0</v>
      </c>
      <c r="AH161" s="245">
        <f>SUM(AI161:AT161)</f>
        <v>0</v>
      </c>
      <c r="AI161" s="245"/>
      <c r="AJ161" s="245"/>
      <c r="AK161" s="245"/>
      <c r="AL161" s="245"/>
      <c r="AM161" s="245"/>
      <c r="AN161" s="245"/>
      <c r="AO161" s="245"/>
      <c r="AP161" s="245"/>
      <c r="AQ161" s="245"/>
      <c r="AR161" s="245"/>
      <c r="AS161" s="245"/>
      <c r="AT161" s="245"/>
      <c r="AU161" s="245">
        <f t="shared" si="145"/>
        <v>0</v>
      </c>
      <c r="AV161" s="245">
        <f t="shared" si="168"/>
        <v>0</v>
      </c>
      <c r="AW161" s="245">
        <f t="shared" si="170"/>
        <v>0</v>
      </c>
      <c r="AX161" s="245">
        <f t="shared" si="169"/>
        <v>0</v>
      </c>
      <c r="AY161" s="245">
        <f>IF($BC161="O",1.05*$AH161,$AH161)</f>
        <v>0</v>
      </c>
      <c r="AZ161" s="245">
        <f>IF($BC161="O",1.05*$AY161,$AY161)</f>
        <v>0</v>
      </c>
      <c r="BA161" s="245">
        <f>IF($BC161="O",1.05*$AZ161,$AZ161)</f>
        <v>0</v>
      </c>
      <c r="BB161" s="250"/>
      <c r="BC161" s="251" t="s">
        <v>39</v>
      </c>
      <c r="BD161" s="261"/>
      <c r="BE161" s="264">
        <v>0</v>
      </c>
      <c r="BF161" s="264">
        <v>0</v>
      </c>
      <c r="BG161" s="264">
        <v>7285950</v>
      </c>
      <c r="BH161" s="265">
        <f t="shared" si="171"/>
        <v>0</v>
      </c>
    </row>
    <row r="162" spans="1:60" outlineLevel="1" x14ac:dyDescent="0.3">
      <c r="A162" s="71" t="s">
        <v>305</v>
      </c>
      <c r="B162" s="238" t="s">
        <v>301</v>
      </c>
      <c r="C162" s="238" t="s">
        <v>44</v>
      </c>
      <c r="D162" s="239">
        <v>5120120</v>
      </c>
      <c r="E162" s="239" t="s">
        <v>302</v>
      </c>
      <c r="F162" s="277">
        <v>0</v>
      </c>
      <c r="G162" s="245">
        <f>SUM(H162:S162)</f>
        <v>0</v>
      </c>
      <c r="H162" s="264">
        <f>IFERROR(INDEX('[1]2024'!$A:$Q,MATCH($A$3&amp;$D162,'[1]2024'!$B:$B,0),MATCH(H$4,'[1]2024'!$2:$2,0)),0)+IFERROR(INDEX('[1]2024'!$A:$Q,MATCH($B$3&amp;$D162,'[1]2024'!$B:$B,0),MATCH(H$4,'[1]2024'!$2:$2,0)),0)++IFERROR(INDEX('[1]2024'!$A:$Q,MATCH($C$3&amp;$D162,'[1]2024'!$B:$B,0),MATCH(H$4,'[1]2024'!$2:$2,0)),0)++IFERROR(INDEX('[1]2024'!$A:$Q,MATCH($D$3&amp;$D162,'[1]2024'!$B:$B,0),MATCH(H$4,'[1]2024'!$2:$2,0)),0)</f>
        <v>0</v>
      </c>
      <c r="I162" s="264">
        <f>IFERROR(INDEX('[1]2024'!$A:$Q,MATCH($A$3&amp;$D162,'[1]2024'!$B:$B,0),MATCH(I$4,'[1]2024'!$2:$2,0)),0)+IFERROR(INDEX('[1]2024'!$A:$Q,MATCH($B$3&amp;$D162,'[1]2024'!$B:$B,0),MATCH(I$4,'[1]2024'!$2:$2,0)),0)++IFERROR(INDEX('[1]2024'!$A:$Q,MATCH($C$3&amp;$D162,'[1]2024'!$B:$B,0),MATCH(I$4,'[1]2024'!$2:$2,0)),0)++IFERROR(INDEX('[1]2024'!$A:$Q,MATCH($D$3&amp;$D162,'[1]2024'!$B:$B,0),MATCH(I$4,'[1]2024'!$2:$2,0)),0)</f>
        <v>0</v>
      </c>
      <c r="J162" s="264">
        <f>IFERROR(INDEX('[1]2024'!$A:$Q,MATCH($A$3&amp;$D162,'[1]2024'!$B:$B,0),MATCH(J$4,'[1]2024'!$2:$2,0)),0)+IFERROR(INDEX('[1]2024'!$A:$Q,MATCH($B$3&amp;$D162,'[1]2024'!$B:$B,0),MATCH(J$4,'[1]2024'!$2:$2,0)),0)++IFERROR(INDEX('[1]2024'!$A:$Q,MATCH($C$3&amp;$D162,'[1]2024'!$B:$B,0),MATCH(J$4,'[1]2024'!$2:$2,0)),0)++IFERROR(INDEX('[1]2024'!$A:$Q,MATCH($D$3&amp;$D162,'[1]2024'!$B:$B,0),MATCH(J$4,'[1]2024'!$2:$2,0)),0)</f>
        <v>0</v>
      </c>
      <c r="K162" s="264">
        <f>IFERROR(INDEX('[1]2024'!$A:$Q,MATCH($A$3&amp;$D162,'[1]2024'!$B:$B,0),MATCH(K$4,'[1]2024'!$2:$2,0)),0)+IFERROR(INDEX('[1]2024'!$A:$Q,MATCH($B$3&amp;$D162,'[1]2024'!$B:$B,0),MATCH(K$4,'[1]2024'!$2:$2,0)),0)++IFERROR(INDEX('[1]2024'!$A:$Q,MATCH($C$3&amp;$D162,'[1]2024'!$B:$B,0),MATCH(K$4,'[1]2024'!$2:$2,0)),0)++IFERROR(INDEX('[1]2024'!$A:$Q,MATCH($D$3&amp;$D162,'[1]2024'!$B:$B,0),MATCH(K$4,'[1]2024'!$2:$2,0)),0)</f>
        <v>0</v>
      </c>
      <c r="L162" s="264">
        <f>IFERROR(INDEX('[1]2024'!$A:$Q,MATCH($A$3&amp;$D162,'[1]2024'!$B:$B,0),MATCH(L$4,'[1]2024'!$2:$2,0)),0)+IFERROR(INDEX('[1]2024'!$A:$Q,MATCH($B$3&amp;$D162,'[1]2024'!$B:$B,0),MATCH(L$4,'[1]2024'!$2:$2,0)),0)++IFERROR(INDEX('[1]2024'!$A:$Q,MATCH($C$3&amp;$D162,'[1]2024'!$B:$B,0),MATCH(L$4,'[1]2024'!$2:$2,0)),0)++IFERROR(INDEX('[1]2024'!$A:$Q,MATCH($D$3&amp;$D162,'[1]2024'!$B:$B,0),MATCH(L$4,'[1]2024'!$2:$2,0)),0)</f>
        <v>0</v>
      </c>
      <c r="M162" s="264">
        <f>IFERROR(INDEX('[1]2024'!$A:$Q,MATCH($A$3&amp;$D162,'[1]2024'!$B:$B,0),MATCH(M$4,'[1]2024'!$2:$2,0)),0)+IFERROR(INDEX('[1]2024'!$A:$Q,MATCH($B$3&amp;$D162,'[1]2024'!$B:$B,0),MATCH(M$4,'[1]2024'!$2:$2,0)),0)++IFERROR(INDEX('[1]2024'!$A:$Q,MATCH($C$3&amp;$D162,'[1]2024'!$B:$B,0),MATCH(M$4,'[1]2024'!$2:$2,0)),0)++IFERROR(INDEX('[1]2024'!$A:$Q,MATCH($D$3&amp;$D162,'[1]2024'!$B:$B,0),MATCH(M$4,'[1]2024'!$2:$2,0)),0)</f>
        <v>0</v>
      </c>
      <c r="N162" s="264">
        <f>IFERROR(INDEX('[1]2024'!$A:$Q,MATCH($A$3&amp;$D162,'[1]2024'!$B:$B,0),MATCH(N$4,'[1]2024'!$2:$2,0)),0)+IFERROR(INDEX('[1]2024'!$A:$Q,MATCH($B$3&amp;$D162,'[1]2024'!$B:$B,0),MATCH(N$4,'[1]2024'!$2:$2,0)),0)++IFERROR(INDEX('[1]2024'!$A:$Q,MATCH($C$3&amp;$D162,'[1]2024'!$B:$B,0),MATCH(N$4,'[1]2024'!$2:$2,0)),0)++IFERROR(INDEX('[1]2024'!$A:$Q,MATCH($D$3&amp;$D162,'[1]2024'!$B:$B,0),MATCH(N$4,'[1]2024'!$2:$2,0)),0)</f>
        <v>0</v>
      </c>
      <c r="O162" s="264">
        <f>IFERROR(INDEX('[1]2024'!$A:$Q,MATCH($A$3&amp;$D162,'[1]2024'!$B:$B,0),MATCH(O$4,'[1]2024'!$2:$2,0)),0)+IFERROR(INDEX('[1]2024'!$A:$Q,MATCH($B$3&amp;$D162,'[1]2024'!$B:$B,0),MATCH(O$4,'[1]2024'!$2:$2,0)),0)++IFERROR(INDEX('[1]2024'!$A:$Q,MATCH($C$3&amp;$D162,'[1]2024'!$B:$B,0),MATCH(O$4,'[1]2024'!$2:$2,0)),0)++IFERROR(INDEX('[1]2024'!$A:$Q,MATCH($D$3&amp;$D162,'[1]2024'!$B:$B,0),MATCH(O$4,'[1]2024'!$2:$2,0)),0)</f>
        <v>0</v>
      </c>
      <c r="P162" s="264">
        <f>IFERROR(INDEX('[1]2024'!$A:$Q,MATCH($A$3&amp;$D162,'[1]2024'!$B:$B,0),MATCH(P$4,'[1]2024'!$2:$2,0)),0)+IFERROR(INDEX('[1]2024'!$A:$Q,MATCH($B$3&amp;$D162,'[1]2024'!$B:$B,0),MATCH(P$4,'[1]2024'!$2:$2,0)),0)++IFERROR(INDEX('[1]2024'!$A:$Q,MATCH($C$3&amp;$D162,'[1]2024'!$B:$B,0),MATCH(P$4,'[1]2024'!$2:$2,0)),0)++IFERROR(INDEX('[1]2024'!$A:$Q,MATCH($D$3&amp;$D162,'[1]2024'!$B:$B,0),MATCH(P$4,'[1]2024'!$2:$2,0)),0)</f>
        <v>0</v>
      </c>
      <c r="Q162" s="264">
        <f>IFERROR(INDEX('[1]2024'!$A:$Q,MATCH($A$3&amp;$D162,'[1]2024'!$B:$B,0),MATCH(Q$4,'[1]2024'!$2:$2,0)),0)+IFERROR(INDEX('[1]2024'!$A:$Q,MATCH($B$3&amp;$D162,'[1]2024'!$B:$B,0),MATCH(Q$4,'[1]2024'!$2:$2,0)),0)++IFERROR(INDEX('[1]2024'!$A:$Q,MATCH($C$3&amp;$D162,'[1]2024'!$B:$B,0),MATCH(Q$4,'[1]2024'!$2:$2,0)),0)++IFERROR(INDEX('[1]2024'!$A:$Q,MATCH($D$3&amp;$D162,'[1]2024'!$B:$B,0),MATCH(Q$4,'[1]2024'!$2:$2,0)),0)</f>
        <v>0</v>
      </c>
      <c r="R162" s="264">
        <f>IFERROR(INDEX('[1]2024'!$A:$Q,MATCH($A$3&amp;$D162,'[1]2024'!$B:$B,0),MATCH(R$4,'[1]2024'!$2:$2,0)),0)+IFERROR(INDEX('[1]2024'!$A:$Q,MATCH($B$3&amp;$D162,'[1]2024'!$B:$B,0),MATCH(R$4,'[1]2024'!$2:$2,0)),0)++IFERROR(INDEX('[1]2024'!$A:$Q,MATCH($C$3&amp;$D162,'[1]2024'!$B:$B,0),MATCH(R$4,'[1]2024'!$2:$2,0)),0)++IFERROR(INDEX('[1]2024'!$A:$Q,MATCH($D$3&amp;$D162,'[1]2024'!$B:$B,0),MATCH(R$4,'[1]2024'!$2:$2,0)),0)</f>
        <v>0</v>
      </c>
      <c r="S162" s="264">
        <f>IFERROR(INDEX('[1]2024'!$A:$Q,MATCH($A$3&amp;$D162,'[1]2024'!$B:$B,0),MATCH(S$4,'[1]2024'!$2:$2,0)),0)+IFERROR(INDEX('[1]2024'!$A:$Q,MATCH($B$3&amp;$D162,'[1]2024'!$B:$B,0),MATCH(S$4,'[1]2024'!$2:$2,0)),0)++IFERROR(INDEX('[1]2024'!$A:$Q,MATCH($C$3&amp;$D162,'[1]2024'!$B:$B,0),MATCH(S$4,'[1]2024'!$2:$2,0)),0)++IFERROR(INDEX('[1]2024'!$A:$Q,MATCH($D$3&amp;$D162,'[1]2024'!$B:$B,0),MATCH(S$4,'[1]2024'!$2:$2,0)),0)</f>
        <v>0</v>
      </c>
      <c r="T162" s="75">
        <v>6680000</v>
      </c>
      <c r="U162" s="245">
        <f>SUM(V162:AG162)</f>
        <v>5010000</v>
      </c>
      <c r="V162" s="246">
        <v>0</v>
      </c>
      <c r="W162" s="247">
        <v>0</v>
      </c>
      <c r="X162" s="247">
        <v>0</v>
      </c>
      <c r="Y162" s="247">
        <v>0</v>
      </c>
      <c r="Z162" s="247">
        <v>0</v>
      </c>
      <c r="AA162" s="247">
        <v>1670000</v>
      </c>
      <c r="AB162" s="247">
        <v>0</v>
      </c>
      <c r="AC162" s="247">
        <v>0</v>
      </c>
      <c r="AD162" s="247">
        <v>1670000</v>
      </c>
      <c r="AE162" s="247">
        <v>0</v>
      </c>
      <c r="AF162" s="247">
        <v>0</v>
      </c>
      <c r="AG162" s="248">
        <v>1670000</v>
      </c>
      <c r="AH162" s="245">
        <f>SUM(AI162:AT162)</f>
        <v>0</v>
      </c>
      <c r="AI162" s="245"/>
      <c r="AJ162" s="245"/>
      <c r="AK162" s="245"/>
      <c r="AL162" s="245"/>
      <c r="AM162" s="245"/>
      <c r="AN162" s="245"/>
      <c r="AO162" s="245"/>
      <c r="AP162" s="245"/>
      <c r="AQ162" s="245"/>
      <c r="AR162" s="245"/>
      <c r="AS162" s="245"/>
      <c r="AT162" s="245"/>
      <c r="AU162" s="245">
        <f t="shared" si="145"/>
        <v>0</v>
      </c>
      <c r="AV162" s="245">
        <f t="shared" si="168"/>
        <v>0</v>
      </c>
      <c r="AW162" s="245">
        <f t="shared" si="170"/>
        <v>0</v>
      </c>
      <c r="AX162" s="245">
        <f t="shared" si="169"/>
        <v>0</v>
      </c>
      <c r="AY162" s="245">
        <f>IF($BC162="O",1.05*$AH162,$AH162)</f>
        <v>0</v>
      </c>
      <c r="AZ162" s="245">
        <f>IF($BC162="O",1.05*$AY162,$AY162)</f>
        <v>0</v>
      </c>
      <c r="BA162" s="245">
        <f>IF($BC162="O",1.05*$AZ162,$AZ162)</f>
        <v>0</v>
      </c>
      <c r="BB162" s="250"/>
      <c r="BC162" s="251" t="s">
        <v>39</v>
      </c>
      <c r="BD162" s="261"/>
      <c r="BE162" s="264">
        <v>0</v>
      </c>
      <c r="BF162" s="264">
        <v>0</v>
      </c>
      <c r="BG162" s="264">
        <v>2070000</v>
      </c>
      <c r="BH162" s="265">
        <f t="shared" si="171"/>
        <v>0</v>
      </c>
    </row>
    <row r="163" spans="1:60" x14ac:dyDescent="0.3">
      <c r="A163" s="57" t="s">
        <v>306</v>
      </c>
      <c r="B163" s="256" t="s">
        <v>21</v>
      </c>
      <c r="C163" s="256"/>
      <c r="D163" s="257"/>
      <c r="E163" s="257"/>
      <c r="F163" s="272">
        <v>18000000</v>
      </c>
      <c r="G163" s="258">
        <f t="shared" ref="G163" si="177">SUM(G164:G167)</f>
        <v>8694700</v>
      </c>
      <c r="H163" s="259">
        <f t="shared" ref="H163:S163" si="178">SUM(H164:H167)</f>
        <v>0</v>
      </c>
      <c r="I163" s="260">
        <f t="shared" si="178"/>
        <v>750200</v>
      </c>
      <c r="J163" s="260">
        <f t="shared" si="178"/>
        <v>1618900</v>
      </c>
      <c r="K163" s="260">
        <f t="shared" si="178"/>
        <v>422100</v>
      </c>
      <c r="L163" s="260">
        <f t="shared" si="178"/>
        <v>780000</v>
      </c>
      <c r="M163" s="260">
        <f t="shared" si="178"/>
        <v>300000</v>
      </c>
      <c r="N163" s="260">
        <f t="shared" si="178"/>
        <v>1043200</v>
      </c>
      <c r="O163" s="260">
        <f t="shared" si="178"/>
        <v>0</v>
      </c>
      <c r="P163" s="260">
        <f t="shared" si="178"/>
        <v>400000</v>
      </c>
      <c r="Q163" s="260">
        <f t="shared" si="178"/>
        <v>2504000</v>
      </c>
      <c r="R163" s="260">
        <f t="shared" si="178"/>
        <v>776300</v>
      </c>
      <c r="S163" s="260">
        <f t="shared" si="178"/>
        <v>100000</v>
      </c>
      <c r="T163" s="64">
        <v>7781112</v>
      </c>
      <c r="U163" s="258">
        <f t="shared" ref="U163:Z163" si="179">SUM(U164:U167)</f>
        <v>9556834</v>
      </c>
      <c r="V163" s="262">
        <f t="shared" si="179"/>
        <v>1851000</v>
      </c>
      <c r="W163" s="273">
        <f t="shared" si="179"/>
        <v>0</v>
      </c>
      <c r="X163" s="273">
        <f t="shared" si="179"/>
        <v>0</v>
      </c>
      <c r="Y163" s="273">
        <f t="shared" si="179"/>
        <v>1210000</v>
      </c>
      <c r="Z163" s="273">
        <f t="shared" si="179"/>
        <v>660000</v>
      </c>
      <c r="AA163" s="273">
        <v>1945278</v>
      </c>
      <c r="AB163" s="273">
        <v>0</v>
      </c>
      <c r="AC163" s="273">
        <v>0</v>
      </c>
      <c r="AD163" s="273">
        <v>1945278</v>
      </c>
      <c r="AE163" s="273">
        <v>0</v>
      </c>
      <c r="AF163" s="273">
        <v>0</v>
      </c>
      <c r="AG163" s="274">
        <v>1945278</v>
      </c>
      <c r="AH163" s="258">
        <f t="shared" ref="AH163:AT163" si="180">SUM(AH164:AH167)</f>
        <v>12000000</v>
      </c>
      <c r="AI163" s="258">
        <f t="shared" si="180"/>
        <v>1000000</v>
      </c>
      <c r="AJ163" s="258">
        <f t="shared" si="180"/>
        <v>1000000</v>
      </c>
      <c r="AK163" s="258">
        <f t="shared" si="180"/>
        <v>1000000</v>
      </c>
      <c r="AL163" s="258">
        <f t="shared" si="180"/>
        <v>1000000</v>
      </c>
      <c r="AM163" s="258">
        <f t="shared" si="180"/>
        <v>1000000</v>
      </c>
      <c r="AN163" s="258">
        <f t="shared" si="180"/>
        <v>1000000</v>
      </c>
      <c r="AO163" s="258">
        <f t="shared" si="180"/>
        <v>1000000</v>
      </c>
      <c r="AP163" s="258">
        <f t="shared" si="180"/>
        <v>1000000</v>
      </c>
      <c r="AQ163" s="258">
        <f t="shared" si="180"/>
        <v>1000000</v>
      </c>
      <c r="AR163" s="258">
        <f t="shared" si="180"/>
        <v>1000000</v>
      </c>
      <c r="AS163" s="258">
        <f t="shared" si="180"/>
        <v>1000000</v>
      </c>
      <c r="AT163" s="258">
        <f t="shared" si="180"/>
        <v>1000000</v>
      </c>
      <c r="AU163" s="258">
        <f t="shared" si="145"/>
        <v>3000000</v>
      </c>
      <c r="AV163" s="258">
        <f t="shared" si="168"/>
        <v>3000000</v>
      </c>
      <c r="AW163" s="258">
        <f t="shared" si="170"/>
        <v>3000000</v>
      </c>
      <c r="AX163" s="258">
        <f t="shared" si="169"/>
        <v>3000000</v>
      </c>
      <c r="AY163" s="258">
        <f>SUM(AY164:AY167)</f>
        <v>12000000</v>
      </c>
      <c r="AZ163" s="258">
        <f t="shared" ref="AZ163:BA163" si="181">SUM(AZ164:AZ167)</f>
        <v>12000000</v>
      </c>
      <c r="BA163" s="258">
        <f t="shared" si="181"/>
        <v>12000000</v>
      </c>
      <c r="BB163" s="250"/>
      <c r="BC163" s="275"/>
      <c r="BD163" s="276"/>
      <c r="BE163" s="262">
        <f>SUM(BE164:BE167)</f>
        <v>0</v>
      </c>
      <c r="BF163" s="262">
        <f>SUM(BF164:BF167)</f>
        <v>0</v>
      </c>
      <c r="BG163" s="262">
        <v>0</v>
      </c>
      <c r="BH163" s="263">
        <f t="shared" si="171"/>
        <v>8694700</v>
      </c>
    </row>
    <row r="164" spans="1:60" outlineLevel="1" x14ac:dyDescent="0.3">
      <c r="A164" s="71" t="s">
        <v>307</v>
      </c>
      <c r="B164" s="238" t="s">
        <v>307</v>
      </c>
      <c r="C164" s="238" t="s">
        <v>31</v>
      </c>
      <c r="D164" s="239">
        <v>5121110</v>
      </c>
      <c r="E164" s="239" t="s">
        <v>308</v>
      </c>
      <c r="F164" s="277">
        <v>0</v>
      </c>
      <c r="G164" s="245">
        <f>SUM(H164:S164)</f>
        <v>0</v>
      </c>
      <c r="H164" s="264">
        <f>IFERROR(INDEX('[1]2024'!$A:$Q,MATCH($A$3&amp;$D164,'[1]2024'!$B:$B,0),MATCH(H$4,'[1]2024'!$2:$2,0)),0)+IFERROR(INDEX('[1]2024'!$A:$Q,MATCH($B$3&amp;$D164,'[1]2024'!$B:$B,0),MATCH(H$4,'[1]2024'!$2:$2,0)),0)++IFERROR(INDEX('[1]2024'!$A:$Q,MATCH($C$3&amp;$D164,'[1]2024'!$B:$B,0),MATCH(H$4,'[1]2024'!$2:$2,0)),0)++IFERROR(INDEX('[1]2024'!$A:$Q,MATCH($D$3&amp;$D164,'[1]2024'!$B:$B,0),MATCH(H$4,'[1]2024'!$2:$2,0)),0)</f>
        <v>0</v>
      </c>
      <c r="I164" s="264">
        <f>IFERROR(INDEX('[1]2024'!$A:$Q,MATCH($A$3&amp;$D164,'[1]2024'!$B:$B,0),MATCH(I$4,'[1]2024'!$2:$2,0)),0)+IFERROR(INDEX('[1]2024'!$A:$Q,MATCH($B$3&amp;$D164,'[1]2024'!$B:$B,0),MATCH(I$4,'[1]2024'!$2:$2,0)),0)++IFERROR(INDEX('[1]2024'!$A:$Q,MATCH($C$3&amp;$D164,'[1]2024'!$B:$B,0),MATCH(I$4,'[1]2024'!$2:$2,0)),0)++IFERROR(INDEX('[1]2024'!$A:$Q,MATCH($D$3&amp;$D164,'[1]2024'!$B:$B,0),MATCH(I$4,'[1]2024'!$2:$2,0)),0)</f>
        <v>0</v>
      </c>
      <c r="J164" s="264">
        <f>IFERROR(INDEX('[1]2024'!$A:$Q,MATCH($A$3&amp;$D164,'[1]2024'!$B:$B,0),MATCH(J$4,'[1]2024'!$2:$2,0)),0)+IFERROR(INDEX('[1]2024'!$A:$Q,MATCH($B$3&amp;$D164,'[1]2024'!$B:$B,0),MATCH(J$4,'[1]2024'!$2:$2,0)),0)++IFERROR(INDEX('[1]2024'!$A:$Q,MATCH($C$3&amp;$D164,'[1]2024'!$B:$B,0),MATCH(J$4,'[1]2024'!$2:$2,0)),0)++IFERROR(INDEX('[1]2024'!$A:$Q,MATCH($D$3&amp;$D164,'[1]2024'!$B:$B,0),MATCH(J$4,'[1]2024'!$2:$2,0)),0)</f>
        <v>0</v>
      </c>
      <c r="K164" s="264">
        <f>IFERROR(INDEX('[1]2024'!$A:$Q,MATCH($A$3&amp;$D164,'[1]2024'!$B:$B,0),MATCH(K$4,'[1]2024'!$2:$2,0)),0)+IFERROR(INDEX('[1]2024'!$A:$Q,MATCH($B$3&amp;$D164,'[1]2024'!$B:$B,0),MATCH(K$4,'[1]2024'!$2:$2,0)),0)++IFERROR(INDEX('[1]2024'!$A:$Q,MATCH($C$3&amp;$D164,'[1]2024'!$B:$B,0),MATCH(K$4,'[1]2024'!$2:$2,0)),0)++IFERROR(INDEX('[1]2024'!$A:$Q,MATCH($D$3&amp;$D164,'[1]2024'!$B:$B,0),MATCH(K$4,'[1]2024'!$2:$2,0)),0)</f>
        <v>0</v>
      </c>
      <c r="L164" s="264">
        <f>IFERROR(INDEX('[1]2024'!$A:$Q,MATCH($A$3&amp;$D164,'[1]2024'!$B:$B,0),MATCH(L$4,'[1]2024'!$2:$2,0)),0)+IFERROR(INDEX('[1]2024'!$A:$Q,MATCH($B$3&amp;$D164,'[1]2024'!$B:$B,0),MATCH(L$4,'[1]2024'!$2:$2,0)),0)++IFERROR(INDEX('[1]2024'!$A:$Q,MATCH($C$3&amp;$D164,'[1]2024'!$B:$B,0),MATCH(L$4,'[1]2024'!$2:$2,0)),0)++IFERROR(INDEX('[1]2024'!$A:$Q,MATCH($D$3&amp;$D164,'[1]2024'!$B:$B,0),MATCH(L$4,'[1]2024'!$2:$2,0)),0)</f>
        <v>0</v>
      </c>
      <c r="M164" s="264">
        <f>IFERROR(INDEX('[1]2024'!$A:$Q,MATCH($A$3&amp;$D164,'[1]2024'!$B:$B,0),MATCH(M$4,'[1]2024'!$2:$2,0)),0)+IFERROR(INDEX('[1]2024'!$A:$Q,MATCH($B$3&amp;$D164,'[1]2024'!$B:$B,0),MATCH(M$4,'[1]2024'!$2:$2,0)),0)++IFERROR(INDEX('[1]2024'!$A:$Q,MATCH($C$3&amp;$D164,'[1]2024'!$B:$B,0),MATCH(M$4,'[1]2024'!$2:$2,0)),0)++IFERROR(INDEX('[1]2024'!$A:$Q,MATCH($D$3&amp;$D164,'[1]2024'!$B:$B,0),MATCH(M$4,'[1]2024'!$2:$2,0)),0)</f>
        <v>0</v>
      </c>
      <c r="N164" s="264">
        <f>IFERROR(INDEX('[1]2024'!$A:$Q,MATCH($A$3&amp;$D164,'[1]2024'!$B:$B,0),MATCH(N$4,'[1]2024'!$2:$2,0)),0)+IFERROR(INDEX('[1]2024'!$A:$Q,MATCH($B$3&amp;$D164,'[1]2024'!$B:$B,0),MATCH(N$4,'[1]2024'!$2:$2,0)),0)++IFERROR(INDEX('[1]2024'!$A:$Q,MATCH($C$3&amp;$D164,'[1]2024'!$B:$B,0),MATCH(N$4,'[1]2024'!$2:$2,0)),0)++IFERROR(INDEX('[1]2024'!$A:$Q,MATCH($D$3&amp;$D164,'[1]2024'!$B:$B,0),MATCH(N$4,'[1]2024'!$2:$2,0)),0)</f>
        <v>0</v>
      </c>
      <c r="O164" s="264">
        <f>IFERROR(INDEX('[1]2024'!$A:$Q,MATCH($A$3&amp;$D164,'[1]2024'!$B:$B,0),MATCH(O$4,'[1]2024'!$2:$2,0)),0)+IFERROR(INDEX('[1]2024'!$A:$Q,MATCH($B$3&amp;$D164,'[1]2024'!$B:$B,0),MATCH(O$4,'[1]2024'!$2:$2,0)),0)++IFERROR(INDEX('[1]2024'!$A:$Q,MATCH($C$3&amp;$D164,'[1]2024'!$B:$B,0),MATCH(O$4,'[1]2024'!$2:$2,0)),0)++IFERROR(INDEX('[1]2024'!$A:$Q,MATCH($D$3&amp;$D164,'[1]2024'!$B:$B,0),MATCH(O$4,'[1]2024'!$2:$2,0)),0)</f>
        <v>0</v>
      </c>
      <c r="P164" s="264">
        <f>IFERROR(INDEX('[1]2024'!$A:$Q,MATCH($A$3&amp;$D164,'[1]2024'!$B:$B,0),MATCH(P$4,'[1]2024'!$2:$2,0)),0)+IFERROR(INDEX('[1]2024'!$A:$Q,MATCH($B$3&amp;$D164,'[1]2024'!$B:$B,0),MATCH(P$4,'[1]2024'!$2:$2,0)),0)++IFERROR(INDEX('[1]2024'!$A:$Q,MATCH($C$3&amp;$D164,'[1]2024'!$B:$B,0),MATCH(P$4,'[1]2024'!$2:$2,0)),0)++IFERROR(INDEX('[1]2024'!$A:$Q,MATCH($D$3&amp;$D164,'[1]2024'!$B:$B,0),MATCH(P$4,'[1]2024'!$2:$2,0)),0)</f>
        <v>0</v>
      </c>
      <c r="Q164" s="264">
        <f>IFERROR(INDEX('[1]2024'!$A:$Q,MATCH($A$3&amp;$D164,'[1]2024'!$B:$B,0),MATCH(Q$4,'[1]2024'!$2:$2,0)),0)+IFERROR(INDEX('[1]2024'!$A:$Q,MATCH($B$3&amp;$D164,'[1]2024'!$B:$B,0),MATCH(Q$4,'[1]2024'!$2:$2,0)),0)++IFERROR(INDEX('[1]2024'!$A:$Q,MATCH($C$3&amp;$D164,'[1]2024'!$B:$B,0),MATCH(Q$4,'[1]2024'!$2:$2,0)),0)++IFERROR(INDEX('[1]2024'!$A:$Q,MATCH($D$3&amp;$D164,'[1]2024'!$B:$B,0),MATCH(Q$4,'[1]2024'!$2:$2,0)),0)</f>
        <v>0</v>
      </c>
      <c r="R164" s="264">
        <f>IFERROR(INDEX('[1]2024'!$A:$Q,MATCH($A$3&amp;$D164,'[1]2024'!$B:$B,0),MATCH(R$4,'[1]2024'!$2:$2,0)),0)+IFERROR(INDEX('[1]2024'!$A:$Q,MATCH($B$3&amp;$D164,'[1]2024'!$B:$B,0),MATCH(R$4,'[1]2024'!$2:$2,0)),0)++IFERROR(INDEX('[1]2024'!$A:$Q,MATCH($C$3&amp;$D164,'[1]2024'!$B:$B,0),MATCH(R$4,'[1]2024'!$2:$2,0)),0)++IFERROR(INDEX('[1]2024'!$A:$Q,MATCH($D$3&amp;$D164,'[1]2024'!$B:$B,0),MATCH(R$4,'[1]2024'!$2:$2,0)),0)</f>
        <v>0</v>
      </c>
      <c r="S164" s="264">
        <f>IFERROR(INDEX('[1]2024'!$A:$Q,MATCH($A$3&amp;$D164,'[1]2024'!$B:$B,0),MATCH(S$4,'[1]2024'!$2:$2,0)),0)+IFERROR(INDEX('[1]2024'!$A:$Q,MATCH($B$3&amp;$D164,'[1]2024'!$B:$B,0),MATCH(S$4,'[1]2024'!$2:$2,0)),0)++IFERROR(INDEX('[1]2024'!$A:$Q,MATCH($C$3&amp;$D164,'[1]2024'!$B:$B,0),MATCH(S$4,'[1]2024'!$2:$2,0)),0)++IFERROR(INDEX('[1]2024'!$A:$Q,MATCH($D$3&amp;$D164,'[1]2024'!$B:$B,0),MATCH(S$4,'[1]2024'!$2:$2,0)),0)</f>
        <v>0</v>
      </c>
      <c r="T164" s="75">
        <v>0</v>
      </c>
      <c r="U164" s="245">
        <f>SUM(V164:AG164)</f>
        <v>0</v>
      </c>
      <c r="V164" s="246">
        <v>0</v>
      </c>
      <c r="W164" s="247">
        <v>0</v>
      </c>
      <c r="X164" s="247">
        <v>0</v>
      </c>
      <c r="Y164" s="247">
        <v>0</v>
      </c>
      <c r="Z164" s="247">
        <v>0</v>
      </c>
      <c r="AA164" s="247">
        <v>0</v>
      </c>
      <c r="AB164" s="247">
        <v>0</v>
      </c>
      <c r="AC164" s="247">
        <v>0</v>
      </c>
      <c r="AD164" s="247">
        <v>0</v>
      </c>
      <c r="AE164" s="247">
        <v>0</v>
      </c>
      <c r="AF164" s="247">
        <v>0</v>
      </c>
      <c r="AG164" s="248">
        <v>0</v>
      </c>
      <c r="AH164" s="245">
        <f>SUM(AI164:AT164)</f>
        <v>0</v>
      </c>
      <c r="AI164" s="245"/>
      <c r="AJ164" s="245"/>
      <c r="AK164" s="245"/>
      <c r="AL164" s="245"/>
      <c r="AM164" s="245"/>
      <c r="AN164" s="245"/>
      <c r="AO164" s="245"/>
      <c r="AP164" s="245"/>
      <c r="AQ164" s="245"/>
      <c r="AR164" s="245"/>
      <c r="AS164" s="245"/>
      <c r="AT164" s="245"/>
      <c r="AU164" s="245">
        <f t="shared" si="145"/>
        <v>0</v>
      </c>
      <c r="AV164" s="245">
        <f t="shared" si="168"/>
        <v>0</v>
      </c>
      <c r="AW164" s="245">
        <f t="shared" si="170"/>
        <v>0</v>
      </c>
      <c r="AX164" s="245">
        <f t="shared" si="169"/>
        <v>0</v>
      </c>
      <c r="AY164" s="245">
        <f>IF($BC164="O",1.05*$AH164,$AH164)</f>
        <v>0</v>
      </c>
      <c r="AZ164" s="245">
        <f>IF($BC164="O",1.05*$AY164,$AY164)</f>
        <v>0</v>
      </c>
      <c r="BA164" s="245">
        <f>IF($BC164="O",1.05*$AZ164,$AZ164)</f>
        <v>0</v>
      </c>
      <c r="BB164" s="250"/>
      <c r="BC164" s="251" t="s">
        <v>39</v>
      </c>
      <c r="BD164" s="261"/>
      <c r="BE164" s="264">
        <v>0</v>
      </c>
      <c r="BF164" s="264">
        <v>0</v>
      </c>
      <c r="BG164" s="264">
        <v>0</v>
      </c>
      <c r="BH164" s="265">
        <f t="shared" si="171"/>
        <v>0</v>
      </c>
    </row>
    <row r="165" spans="1:60" outlineLevel="1" x14ac:dyDescent="0.3">
      <c r="A165" s="71" t="s">
        <v>309</v>
      </c>
      <c r="B165" s="238" t="s">
        <v>309</v>
      </c>
      <c r="C165" s="238" t="s">
        <v>31</v>
      </c>
      <c r="D165" s="239">
        <v>5121120</v>
      </c>
      <c r="E165" s="239" t="s">
        <v>310</v>
      </c>
      <c r="F165" s="277">
        <v>0</v>
      </c>
      <c r="G165" s="245">
        <f>SUM(H165:S165)</f>
        <v>0</v>
      </c>
      <c r="H165" s="264">
        <f>IFERROR(INDEX('[1]2024'!$A:$Q,MATCH($A$3&amp;$D165,'[1]2024'!$B:$B,0),MATCH(H$4,'[1]2024'!$2:$2,0)),0)+IFERROR(INDEX('[1]2024'!$A:$Q,MATCH($B$3&amp;$D165,'[1]2024'!$B:$B,0),MATCH(H$4,'[1]2024'!$2:$2,0)),0)++IFERROR(INDEX('[1]2024'!$A:$Q,MATCH($C$3&amp;$D165,'[1]2024'!$B:$B,0),MATCH(H$4,'[1]2024'!$2:$2,0)),0)++IFERROR(INDEX('[1]2024'!$A:$Q,MATCH($D$3&amp;$D165,'[1]2024'!$B:$B,0),MATCH(H$4,'[1]2024'!$2:$2,0)),0)</f>
        <v>0</v>
      </c>
      <c r="I165" s="264">
        <f>IFERROR(INDEX('[1]2024'!$A:$Q,MATCH($A$3&amp;$D165,'[1]2024'!$B:$B,0),MATCH(I$4,'[1]2024'!$2:$2,0)),0)+IFERROR(INDEX('[1]2024'!$A:$Q,MATCH($B$3&amp;$D165,'[1]2024'!$B:$B,0),MATCH(I$4,'[1]2024'!$2:$2,0)),0)++IFERROR(INDEX('[1]2024'!$A:$Q,MATCH($C$3&amp;$D165,'[1]2024'!$B:$B,0),MATCH(I$4,'[1]2024'!$2:$2,0)),0)++IFERROR(INDEX('[1]2024'!$A:$Q,MATCH($D$3&amp;$D165,'[1]2024'!$B:$B,0),MATCH(I$4,'[1]2024'!$2:$2,0)),0)</f>
        <v>0</v>
      </c>
      <c r="J165" s="264">
        <f>IFERROR(INDEX('[1]2024'!$A:$Q,MATCH($A$3&amp;$D165,'[1]2024'!$B:$B,0),MATCH(J$4,'[1]2024'!$2:$2,0)),0)+IFERROR(INDEX('[1]2024'!$A:$Q,MATCH($B$3&amp;$D165,'[1]2024'!$B:$B,0),MATCH(J$4,'[1]2024'!$2:$2,0)),0)++IFERROR(INDEX('[1]2024'!$A:$Q,MATCH($C$3&amp;$D165,'[1]2024'!$B:$B,0),MATCH(J$4,'[1]2024'!$2:$2,0)),0)++IFERROR(INDEX('[1]2024'!$A:$Q,MATCH($D$3&amp;$D165,'[1]2024'!$B:$B,0),MATCH(J$4,'[1]2024'!$2:$2,0)),0)</f>
        <v>0</v>
      </c>
      <c r="K165" s="264">
        <f>IFERROR(INDEX('[1]2024'!$A:$Q,MATCH($A$3&amp;$D165,'[1]2024'!$B:$B,0),MATCH(K$4,'[1]2024'!$2:$2,0)),0)+IFERROR(INDEX('[1]2024'!$A:$Q,MATCH($B$3&amp;$D165,'[1]2024'!$B:$B,0),MATCH(K$4,'[1]2024'!$2:$2,0)),0)++IFERROR(INDEX('[1]2024'!$A:$Q,MATCH($C$3&amp;$D165,'[1]2024'!$B:$B,0),MATCH(K$4,'[1]2024'!$2:$2,0)),0)++IFERROR(INDEX('[1]2024'!$A:$Q,MATCH($D$3&amp;$D165,'[1]2024'!$B:$B,0),MATCH(K$4,'[1]2024'!$2:$2,0)),0)</f>
        <v>0</v>
      </c>
      <c r="L165" s="264">
        <f>IFERROR(INDEX('[1]2024'!$A:$Q,MATCH($A$3&amp;$D165,'[1]2024'!$B:$B,0),MATCH(L$4,'[1]2024'!$2:$2,0)),0)+IFERROR(INDEX('[1]2024'!$A:$Q,MATCH($B$3&amp;$D165,'[1]2024'!$B:$B,0),MATCH(L$4,'[1]2024'!$2:$2,0)),0)++IFERROR(INDEX('[1]2024'!$A:$Q,MATCH($C$3&amp;$D165,'[1]2024'!$B:$B,0),MATCH(L$4,'[1]2024'!$2:$2,0)),0)++IFERROR(INDEX('[1]2024'!$A:$Q,MATCH($D$3&amp;$D165,'[1]2024'!$B:$B,0),MATCH(L$4,'[1]2024'!$2:$2,0)),0)</f>
        <v>0</v>
      </c>
      <c r="M165" s="264">
        <f>IFERROR(INDEX('[1]2024'!$A:$Q,MATCH($A$3&amp;$D165,'[1]2024'!$B:$B,0),MATCH(M$4,'[1]2024'!$2:$2,0)),0)+IFERROR(INDEX('[1]2024'!$A:$Q,MATCH($B$3&amp;$D165,'[1]2024'!$B:$B,0),MATCH(M$4,'[1]2024'!$2:$2,0)),0)++IFERROR(INDEX('[1]2024'!$A:$Q,MATCH($C$3&amp;$D165,'[1]2024'!$B:$B,0),MATCH(M$4,'[1]2024'!$2:$2,0)),0)++IFERROR(INDEX('[1]2024'!$A:$Q,MATCH($D$3&amp;$D165,'[1]2024'!$B:$B,0),MATCH(M$4,'[1]2024'!$2:$2,0)),0)</f>
        <v>0</v>
      </c>
      <c r="N165" s="264">
        <f>IFERROR(INDEX('[1]2024'!$A:$Q,MATCH($A$3&amp;$D165,'[1]2024'!$B:$B,0),MATCH(N$4,'[1]2024'!$2:$2,0)),0)+IFERROR(INDEX('[1]2024'!$A:$Q,MATCH($B$3&amp;$D165,'[1]2024'!$B:$B,0),MATCH(N$4,'[1]2024'!$2:$2,0)),0)++IFERROR(INDEX('[1]2024'!$A:$Q,MATCH($C$3&amp;$D165,'[1]2024'!$B:$B,0),MATCH(N$4,'[1]2024'!$2:$2,0)),0)++IFERROR(INDEX('[1]2024'!$A:$Q,MATCH($D$3&amp;$D165,'[1]2024'!$B:$B,0),MATCH(N$4,'[1]2024'!$2:$2,0)),0)</f>
        <v>0</v>
      </c>
      <c r="O165" s="264">
        <f>IFERROR(INDEX('[1]2024'!$A:$Q,MATCH($A$3&amp;$D165,'[1]2024'!$B:$B,0),MATCH(O$4,'[1]2024'!$2:$2,0)),0)+IFERROR(INDEX('[1]2024'!$A:$Q,MATCH($B$3&amp;$D165,'[1]2024'!$B:$B,0),MATCH(O$4,'[1]2024'!$2:$2,0)),0)++IFERROR(INDEX('[1]2024'!$A:$Q,MATCH($C$3&amp;$D165,'[1]2024'!$B:$B,0),MATCH(O$4,'[1]2024'!$2:$2,0)),0)++IFERROR(INDEX('[1]2024'!$A:$Q,MATCH($D$3&amp;$D165,'[1]2024'!$B:$B,0),MATCH(O$4,'[1]2024'!$2:$2,0)),0)</f>
        <v>0</v>
      </c>
      <c r="P165" s="264">
        <f>IFERROR(INDEX('[1]2024'!$A:$Q,MATCH($A$3&amp;$D165,'[1]2024'!$B:$B,0),MATCH(P$4,'[1]2024'!$2:$2,0)),0)+IFERROR(INDEX('[1]2024'!$A:$Q,MATCH($B$3&amp;$D165,'[1]2024'!$B:$B,0),MATCH(P$4,'[1]2024'!$2:$2,0)),0)++IFERROR(INDEX('[1]2024'!$A:$Q,MATCH($C$3&amp;$D165,'[1]2024'!$B:$B,0),MATCH(P$4,'[1]2024'!$2:$2,0)),0)++IFERROR(INDEX('[1]2024'!$A:$Q,MATCH($D$3&amp;$D165,'[1]2024'!$B:$B,0),MATCH(P$4,'[1]2024'!$2:$2,0)),0)</f>
        <v>0</v>
      </c>
      <c r="Q165" s="264">
        <f>IFERROR(INDEX('[1]2024'!$A:$Q,MATCH($A$3&amp;$D165,'[1]2024'!$B:$B,0),MATCH(Q$4,'[1]2024'!$2:$2,0)),0)+IFERROR(INDEX('[1]2024'!$A:$Q,MATCH($B$3&amp;$D165,'[1]2024'!$B:$B,0),MATCH(Q$4,'[1]2024'!$2:$2,0)),0)++IFERROR(INDEX('[1]2024'!$A:$Q,MATCH($C$3&amp;$D165,'[1]2024'!$B:$B,0),MATCH(Q$4,'[1]2024'!$2:$2,0)),0)++IFERROR(INDEX('[1]2024'!$A:$Q,MATCH($D$3&amp;$D165,'[1]2024'!$B:$B,0),MATCH(Q$4,'[1]2024'!$2:$2,0)),0)</f>
        <v>0</v>
      </c>
      <c r="R165" s="264">
        <f>IFERROR(INDEX('[1]2024'!$A:$Q,MATCH($A$3&amp;$D165,'[1]2024'!$B:$B,0),MATCH(R$4,'[1]2024'!$2:$2,0)),0)+IFERROR(INDEX('[1]2024'!$A:$Q,MATCH($B$3&amp;$D165,'[1]2024'!$B:$B,0),MATCH(R$4,'[1]2024'!$2:$2,0)),0)++IFERROR(INDEX('[1]2024'!$A:$Q,MATCH($C$3&amp;$D165,'[1]2024'!$B:$B,0),MATCH(R$4,'[1]2024'!$2:$2,0)),0)++IFERROR(INDEX('[1]2024'!$A:$Q,MATCH($D$3&amp;$D165,'[1]2024'!$B:$B,0),MATCH(R$4,'[1]2024'!$2:$2,0)),0)</f>
        <v>0</v>
      </c>
      <c r="S165" s="264">
        <f>IFERROR(INDEX('[1]2024'!$A:$Q,MATCH($A$3&amp;$D165,'[1]2024'!$B:$B,0),MATCH(S$4,'[1]2024'!$2:$2,0)),0)+IFERROR(INDEX('[1]2024'!$A:$Q,MATCH($B$3&amp;$D165,'[1]2024'!$B:$B,0),MATCH(S$4,'[1]2024'!$2:$2,0)),0)++IFERROR(INDEX('[1]2024'!$A:$Q,MATCH($C$3&amp;$D165,'[1]2024'!$B:$B,0),MATCH(S$4,'[1]2024'!$2:$2,0)),0)++IFERROR(INDEX('[1]2024'!$A:$Q,MATCH($D$3&amp;$D165,'[1]2024'!$B:$B,0),MATCH(S$4,'[1]2024'!$2:$2,0)),0)</f>
        <v>0</v>
      </c>
      <c r="T165" s="75">
        <v>0</v>
      </c>
      <c r="U165" s="245">
        <f>SUM(V165:AG165)</f>
        <v>0</v>
      </c>
      <c r="V165" s="246">
        <v>0</v>
      </c>
      <c r="W165" s="247">
        <v>0</v>
      </c>
      <c r="X165" s="247">
        <v>0</v>
      </c>
      <c r="Y165" s="247">
        <v>0</v>
      </c>
      <c r="Z165" s="247">
        <v>0</v>
      </c>
      <c r="AA165" s="247">
        <v>0</v>
      </c>
      <c r="AB165" s="247">
        <v>0</v>
      </c>
      <c r="AC165" s="247">
        <v>0</v>
      </c>
      <c r="AD165" s="247">
        <v>0</v>
      </c>
      <c r="AE165" s="247">
        <v>0</v>
      </c>
      <c r="AF165" s="247">
        <v>0</v>
      </c>
      <c r="AG165" s="248">
        <v>0</v>
      </c>
      <c r="AH165" s="245">
        <f>SUM(AI165:AT165)</f>
        <v>0</v>
      </c>
      <c r="AI165" s="245"/>
      <c r="AJ165" s="245"/>
      <c r="AK165" s="245"/>
      <c r="AL165" s="245"/>
      <c r="AM165" s="245"/>
      <c r="AN165" s="245"/>
      <c r="AO165" s="245"/>
      <c r="AP165" s="245"/>
      <c r="AQ165" s="245"/>
      <c r="AR165" s="245"/>
      <c r="AS165" s="245"/>
      <c r="AT165" s="245"/>
      <c r="AU165" s="245">
        <f t="shared" si="145"/>
        <v>0</v>
      </c>
      <c r="AV165" s="245">
        <f t="shared" si="168"/>
        <v>0</v>
      </c>
      <c r="AW165" s="245">
        <f t="shared" si="170"/>
        <v>0</v>
      </c>
      <c r="AX165" s="245">
        <f t="shared" si="169"/>
        <v>0</v>
      </c>
      <c r="AY165" s="245">
        <f>IF($BC165="O",1.05*$AH165,$AH165)</f>
        <v>0</v>
      </c>
      <c r="AZ165" s="245">
        <f>IF($BC165="O",1.05*$AY165,$AY165)</f>
        <v>0</v>
      </c>
      <c r="BA165" s="245">
        <f>IF($BC165="O",1.05*$AZ165,$AZ165)</f>
        <v>0</v>
      </c>
      <c r="BB165" s="250"/>
      <c r="BC165" s="251" t="s">
        <v>24</v>
      </c>
      <c r="BD165" s="261"/>
      <c r="BE165" s="264">
        <v>0</v>
      </c>
      <c r="BF165" s="264">
        <v>0</v>
      </c>
      <c r="BG165" s="264">
        <v>0</v>
      </c>
      <c r="BH165" s="265">
        <f t="shared" si="171"/>
        <v>0</v>
      </c>
    </row>
    <row r="166" spans="1:60" outlineLevel="1" x14ac:dyDescent="0.3">
      <c r="A166" s="71" t="s">
        <v>311</v>
      </c>
      <c r="B166" s="238" t="s">
        <v>311</v>
      </c>
      <c r="C166" s="238" t="s">
        <v>44</v>
      </c>
      <c r="D166" s="239">
        <v>5121140</v>
      </c>
      <c r="E166" s="239" t="s">
        <v>312</v>
      </c>
      <c r="F166" s="277">
        <v>0</v>
      </c>
      <c r="G166" s="245">
        <f>SUM(H166:S166)</f>
        <v>0</v>
      </c>
      <c r="H166" s="264">
        <f>IFERROR(INDEX('[1]2024'!$A:$Q,MATCH($A$3&amp;$D166,'[1]2024'!$B:$B,0),MATCH(H$4,'[1]2024'!$2:$2,0)),0)+IFERROR(INDEX('[1]2024'!$A:$Q,MATCH($B$3&amp;$D166,'[1]2024'!$B:$B,0),MATCH(H$4,'[1]2024'!$2:$2,0)),0)++IFERROR(INDEX('[1]2024'!$A:$Q,MATCH($C$3&amp;$D166,'[1]2024'!$B:$B,0),MATCH(H$4,'[1]2024'!$2:$2,0)),0)++IFERROR(INDEX('[1]2024'!$A:$Q,MATCH($D$3&amp;$D166,'[1]2024'!$B:$B,0),MATCH(H$4,'[1]2024'!$2:$2,0)),0)</f>
        <v>0</v>
      </c>
      <c r="I166" s="264">
        <f>IFERROR(INDEX('[1]2024'!$A:$Q,MATCH($A$3&amp;$D166,'[1]2024'!$B:$B,0),MATCH(I$4,'[1]2024'!$2:$2,0)),0)+IFERROR(INDEX('[1]2024'!$A:$Q,MATCH($B$3&amp;$D166,'[1]2024'!$B:$B,0),MATCH(I$4,'[1]2024'!$2:$2,0)),0)++IFERROR(INDEX('[1]2024'!$A:$Q,MATCH($C$3&amp;$D166,'[1]2024'!$B:$B,0),MATCH(I$4,'[1]2024'!$2:$2,0)),0)++IFERROR(INDEX('[1]2024'!$A:$Q,MATCH($D$3&amp;$D166,'[1]2024'!$B:$B,0),MATCH(I$4,'[1]2024'!$2:$2,0)),0)</f>
        <v>0</v>
      </c>
      <c r="J166" s="264">
        <f>IFERROR(INDEX('[1]2024'!$A:$Q,MATCH($A$3&amp;$D166,'[1]2024'!$B:$B,0),MATCH(J$4,'[1]2024'!$2:$2,0)),0)+IFERROR(INDEX('[1]2024'!$A:$Q,MATCH($B$3&amp;$D166,'[1]2024'!$B:$B,0),MATCH(J$4,'[1]2024'!$2:$2,0)),0)++IFERROR(INDEX('[1]2024'!$A:$Q,MATCH($C$3&amp;$D166,'[1]2024'!$B:$B,0),MATCH(J$4,'[1]2024'!$2:$2,0)),0)++IFERROR(INDEX('[1]2024'!$A:$Q,MATCH($D$3&amp;$D166,'[1]2024'!$B:$B,0),MATCH(J$4,'[1]2024'!$2:$2,0)),0)</f>
        <v>0</v>
      </c>
      <c r="K166" s="264">
        <f>IFERROR(INDEX('[1]2024'!$A:$Q,MATCH($A$3&amp;$D166,'[1]2024'!$B:$B,0),MATCH(K$4,'[1]2024'!$2:$2,0)),0)+IFERROR(INDEX('[1]2024'!$A:$Q,MATCH($B$3&amp;$D166,'[1]2024'!$B:$B,0),MATCH(K$4,'[1]2024'!$2:$2,0)),0)++IFERROR(INDEX('[1]2024'!$A:$Q,MATCH($C$3&amp;$D166,'[1]2024'!$B:$B,0),MATCH(K$4,'[1]2024'!$2:$2,0)),0)++IFERROR(INDEX('[1]2024'!$A:$Q,MATCH($D$3&amp;$D166,'[1]2024'!$B:$B,0),MATCH(K$4,'[1]2024'!$2:$2,0)),0)</f>
        <v>0</v>
      </c>
      <c r="L166" s="264">
        <f>IFERROR(INDEX('[1]2024'!$A:$Q,MATCH($A$3&amp;$D166,'[1]2024'!$B:$B,0),MATCH(L$4,'[1]2024'!$2:$2,0)),0)+IFERROR(INDEX('[1]2024'!$A:$Q,MATCH($B$3&amp;$D166,'[1]2024'!$B:$B,0),MATCH(L$4,'[1]2024'!$2:$2,0)),0)++IFERROR(INDEX('[1]2024'!$A:$Q,MATCH($C$3&amp;$D166,'[1]2024'!$B:$B,0),MATCH(L$4,'[1]2024'!$2:$2,0)),0)++IFERROR(INDEX('[1]2024'!$A:$Q,MATCH($D$3&amp;$D166,'[1]2024'!$B:$B,0),MATCH(L$4,'[1]2024'!$2:$2,0)),0)</f>
        <v>0</v>
      </c>
      <c r="M166" s="264">
        <f>IFERROR(INDEX('[1]2024'!$A:$Q,MATCH($A$3&amp;$D166,'[1]2024'!$B:$B,0),MATCH(M$4,'[1]2024'!$2:$2,0)),0)+IFERROR(INDEX('[1]2024'!$A:$Q,MATCH($B$3&amp;$D166,'[1]2024'!$B:$B,0),MATCH(M$4,'[1]2024'!$2:$2,0)),0)++IFERROR(INDEX('[1]2024'!$A:$Q,MATCH($C$3&amp;$D166,'[1]2024'!$B:$B,0),MATCH(M$4,'[1]2024'!$2:$2,0)),0)++IFERROR(INDEX('[1]2024'!$A:$Q,MATCH($D$3&amp;$D166,'[1]2024'!$B:$B,0),MATCH(M$4,'[1]2024'!$2:$2,0)),0)</f>
        <v>0</v>
      </c>
      <c r="N166" s="264">
        <f>IFERROR(INDEX('[1]2024'!$A:$Q,MATCH($A$3&amp;$D166,'[1]2024'!$B:$B,0),MATCH(N$4,'[1]2024'!$2:$2,0)),0)+IFERROR(INDEX('[1]2024'!$A:$Q,MATCH($B$3&amp;$D166,'[1]2024'!$B:$B,0),MATCH(N$4,'[1]2024'!$2:$2,0)),0)++IFERROR(INDEX('[1]2024'!$A:$Q,MATCH($C$3&amp;$D166,'[1]2024'!$B:$B,0),MATCH(N$4,'[1]2024'!$2:$2,0)),0)++IFERROR(INDEX('[1]2024'!$A:$Q,MATCH($D$3&amp;$D166,'[1]2024'!$B:$B,0),MATCH(N$4,'[1]2024'!$2:$2,0)),0)</f>
        <v>0</v>
      </c>
      <c r="O166" s="264">
        <f>IFERROR(INDEX('[1]2024'!$A:$Q,MATCH($A$3&amp;$D166,'[1]2024'!$B:$B,0),MATCH(O$4,'[1]2024'!$2:$2,0)),0)+IFERROR(INDEX('[1]2024'!$A:$Q,MATCH($B$3&amp;$D166,'[1]2024'!$B:$B,0),MATCH(O$4,'[1]2024'!$2:$2,0)),0)++IFERROR(INDEX('[1]2024'!$A:$Q,MATCH($C$3&amp;$D166,'[1]2024'!$B:$B,0),MATCH(O$4,'[1]2024'!$2:$2,0)),0)++IFERROR(INDEX('[1]2024'!$A:$Q,MATCH($D$3&amp;$D166,'[1]2024'!$B:$B,0),MATCH(O$4,'[1]2024'!$2:$2,0)),0)</f>
        <v>0</v>
      </c>
      <c r="P166" s="264">
        <f>IFERROR(INDEX('[1]2024'!$A:$Q,MATCH($A$3&amp;$D166,'[1]2024'!$B:$B,0),MATCH(P$4,'[1]2024'!$2:$2,0)),0)+IFERROR(INDEX('[1]2024'!$A:$Q,MATCH($B$3&amp;$D166,'[1]2024'!$B:$B,0),MATCH(P$4,'[1]2024'!$2:$2,0)),0)++IFERROR(INDEX('[1]2024'!$A:$Q,MATCH($C$3&amp;$D166,'[1]2024'!$B:$B,0),MATCH(P$4,'[1]2024'!$2:$2,0)),0)++IFERROR(INDEX('[1]2024'!$A:$Q,MATCH($D$3&amp;$D166,'[1]2024'!$B:$B,0),MATCH(P$4,'[1]2024'!$2:$2,0)),0)</f>
        <v>0</v>
      </c>
      <c r="Q166" s="264">
        <f>IFERROR(INDEX('[1]2024'!$A:$Q,MATCH($A$3&amp;$D166,'[1]2024'!$B:$B,0),MATCH(Q$4,'[1]2024'!$2:$2,0)),0)+IFERROR(INDEX('[1]2024'!$A:$Q,MATCH($B$3&amp;$D166,'[1]2024'!$B:$B,0),MATCH(Q$4,'[1]2024'!$2:$2,0)),0)++IFERROR(INDEX('[1]2024'!$A:$Q,MATCH($C$3&amp;$D166,'[1]2024'!$B:$B,0),MATCH(Q$4,'[1]2024'!$2:$2,0)),0)++IFERROR(INDEX('[1]2024'!$A:$Q,MATCH($D$3&amp;$D166,'[1]2024'!$B:$B,0),MATCH(Q$4,'[1]2024'!$2:$2,0)),0)</f>
        <v>0</v>
      </c>
      <c r="R166" s="264">
        <f>IFERROR(INDEX('[1]2024'!$A:$Q,MATCH($A$3&amp;$D166,'[1]2024'!$B:$B,0),MATCH(R$4,'[1]2024'!$2:$2,0)),0)+IFERROR(INDEX('[1]2024'!$A:$Q,MATCH($B$3&amp;$D166,'[1]2024'!$B:$B,0),MATCH(R$4,'[1]2024'!$2:$2,0)),0)++IFERROR(INDEX('[1]2024'!$A:$Q,MATCH($C$3&amp;$D166,'[1]2024'!$B:$B,0),MATCH(R$4,'[1]2024'!$2:$2,0)),0)++IFERROR(INDEX('[1]2024'!$A:$Q,MATCH($D$3&amp;$D166,'[1]2024'!$B:$B,0),MATCH(R$4,'[1]2024'!$2:$2,0)),0)</f>
        <v>0</v>
      </c>
      <c r="S166" s="264">
        <f>IFERROR(INDEX('[1]2024'!$A:$Q,MATCH($A$3&amp;$D166,'[1]2024'!$B:$B,0),MATCH(S$4,'[1]2024'!$2:$2,0)),0)+IFERROR(INDEX('[1]2024'!$A:$Q,MATCH($B$3&amp;$D166,'[1]2024'!$B:$B,0),MATCH(S$4,'[1]2024'!$2:$2,0)),0)++IFERROR(INDEX('[1]2024'!$A:$Q,MATCH($C$3&amp;$D166,'[1]2024'!$B:$B,0),MATCH(S$4,'[1]2024'!$2:$2,0)),0)++IFERROR(INDEX('[1]2024'!$A:$Q,MATCH($D$3&amp;$D166,'[1]2024'!$B:$B,0),MATCH(S$4,'[1]2024'!$2:$2,0)),0)</f>
        <v>0</v>
      </c>
      <c r="T166" s="75">
        <v>0</v>
      </c>
      <c r="U166" s="245">
        <f>SUM(V166:AG166)</f>
        <v>0</v>
      </c>
      <c r="V166" s="246">
        <v>0</v>
      </c>
      <c r="W166" s="247">
        <v>0</v>
      </c>
      <c r="X166" s="247">
        <v>0</v>
      </c>
      <c r="Y166" s="247">
        <v>0</v>
      </c>
      <c r="Z166" s="247">
        <v>0</v>
      </c>
      <c r="AA166" s="247">
        <v>0</v>
      </c>
      <c r="AB166" s="247">
        <v>0</v>
      </c>
      <c r="AC166" s="247">
        <v>0</v>
      </c>
      <c r="AD166" s="247">
        <v>0</v>
      </c>
      <c r="AE166" s="247">
        <v>0</v>
      </c>
      <c r="AF166" s="247">
        <v>0</v>
      </c>
      <c r="AG166" s="248">
        <v>0</v>
      </c>
      <c r="AH166" s="245">
        <f>SUM(AI166:AT166)</f>
        <v>0</v>
      </c>
      <c r="AI166" s="245"/>
      <c r="AJ166" s="245"/>
      <c r="AK166" s="245"/>
      <c r="AL166" s="245"/>
      <c r="AM166" s="245"/>
      <c r="AN166" s="245"/>
      <c r="AO166" s="245"/>
      <c r="AP166" s="245"/>
      <c r="AQ166" s="245"/>
      <c r="AR166" s="245"/>
      <c r="AS166" s="245"/>
      <c r="AT166" s="245"/>
      <c r="AU166" s="245">
        <f t="shared" si="145"/>
        <v>0</v>
      </c>
      <c r="AV166" s="245">
        <f t="shared" si="168"/>
        <v>0</v>
      </c>
      <c r="AW166" s="245">
        <f t="shared" si="170"/>
        <v>0</v>
      </c>
      <c r="AX166" s="245">
        <f t="shared" si="169"/>
        <v>0</v>
      </c>
      <c r="AY166" s="245">
        <f>IF($BC166="O",1.05*$AH166,$AH166)</f>
        <v>0</v>
      </c>
      <c r="AZ166" s="245">
        <f>IF($BC166="O",1.05*$AY166,$AY166)</f>
        <v>0</v>
      </c>
      <c r="BA166" s="245">
        <f>IF($BC166="O",1.05*$AZ166,$AZ166)</f>
        <v>0</v>
      </c>
      <c r="BB166" s="250"/>
      <c r="BC166" s="251" t="s">
        <v>39</v>
      </c>
      <c r="BD166" s="261"/>
      <c r="BE166" s="264">
        <v>0</v>
      </c>
      <c r="BF166" s="264">
        <v>0</v>
      </c>
      <c r="BG166" s="264">
        <v>2070000</v>
      </c>
      <c r="BH166" s="265">
        <f t="shared" si="171"/>
        <v>0</v>
      </c>
    </row>
    <row r="167" spans="1:60" s="288" customFormat="1" outlineLevel="1" x14ac:dyDescent="0.3">
      <c r="A167" s="107" t="s">
        <v>313</v>
      </c>
      <c r="B167" s="269" t="s">
        <v>314</v>
      </c>
      <c r="C167" s="269" t="s">
        <v>31</v>
      </c>
      <c r="D167" s="278">
        <v>5121150</v>
      </c>
      <c r="E167" s="278" t="s">
        <v>315</v>
      </c>
      <c r="F167" s="279">
        <v>18000000</v>
      </c>
      <c r="G167" s="245">
        <f>SUM(H167:S167)</f>
        <v>8694700</v>
      </c>
      <c r="H167" s="264">
        <f>IFERROR(INDEX('[1]2024'!$A:$Q,MATCH($A$3&amp;$D167,'[1]2024'!$B:$B,0),MATCH(H$4,'[1]2024'!$2:$2,0)),0)+IFERROR(INDEX('[1]2024'!$A:$Q,MATCH($B$3&amp;$D167,'[1]2024'!$B:$B,0),MATCH(H$4,'[1]2024'!$2:$2,0)),0)++IFERROR(INDEX('[1]2024'!$A:$Q,MATCH($C$3&amp;$D167,'[1]2024'!$B:$B,0),MATCH(H$4,'[1]2024'!$2:$2,0)),0)++IFERROR(INDEX('[1]2024'!$A:$Q,MATCH($D$3&amp;$D167,'[1]2024'!$B:$B,0),MATCH(H$4,'[1]2024'!$2:$2,0)),0)</f>
        <v>0</v>
      </c>
      <c r="I167" s="264">
        <f>IFERROR(INDEX('[1]2024'!$A:$Q,MATCH($A$3&amp;$D167,'[1]2024'!$B:$B,0),MATCH(I$4,'[1]2024'!$2:$2,0)),0)+IFERROR(INDEX('[1]2024'!$A:$Q,MATCH($B$3&amp;$D167,'[1]2024'!$B:$B,0),MATCH(I$4,'[1]2024'!$2:$2,0)),0)++IFERROR(INDEX('[1]2024'!$A:$Q,MATCH($C$3&amp;$D167,'[1]2024'!$B:$B,0),MATCH(I$4,'[1]2024'!$2:$2,0)),0)++IFERROR(INDEX('[1]2024'!$A:$Q,MATCH($D$3&amp;$D167,'[1]2024'!$B:$B,0),MATCH(I$4,'[1]2024'!$2:$2,0)),0)</f>
        <v>750200</v>
      </c>
      <c r="J167" s="264">
        <f>IFERROR(INDEX('[1]2024'!$A:$Q,MATCH($A$3&amp;$D167,'[1]2024'!$B:$B,0),MATCH(J$4,'[1]2024'!$2:$2,0)),0)+IFERROR(INDEX('[1]2024'!$A:$Q,MATCH($B$3&amp;$D167,'[1]2024'!$B:$B,0),MATCH(J$4,'[1]2024'!$2:$2,0)),0)++IFERROR(INDEX('[1]2024'!$A:$Q,MATCH($C$3&amp;$D167,'[1]2024'!$B:$B,0),MATCH(J$4,'[1]2024'!$2:$2,0)),0)++IFERROR(INDEX('[1]2024'!$A:$Q,MATCH($D$3&amp;$D167,'[1]2024'!$B:$B,0),MATCH(J$4,'[1]2024'!$2:$2,0)),0)</f>
        <v>1618900</v>
      </c>
      <c r="K167" s="264">
        <f>IFERROR(INDEX('[1]2024'!$A:$Q,MATCH($A$3&amp;$D167,'[1]2024'!$B:$B,0),MATCH(K$4,'[1]2024'!$2:$2,0)),0)+IFERROR(INDEX('[1]2024'!$A:$Q,MATCH($B$3&amp;$D167,'[1]2024'!$B:$B,0),MATCH(K$4,'[1]2024'!$2:$2,0)),0)++IFERROR(INDEX('[1]2024'!$A:$Q,MATCH($C$3&amp;$D167,'[1]2024'!$B:$B,0),MATCH(K$4,'[1]2024'!$2:$2,0)),0)++IFERROR(INDEX('[1]2024'!$A:$Q,MATCH($D$3&amp;$D167,'[1]2024'!$B:$B,0),MATCH(K$4,'[1]2024'!$2:$2,0)),0)</f>
        <v>422100</v>
      </c>
      <c r="L167" s="264">
        <f>IFERROR(INDEX('[1]2024'!$A:$Q,MATCH($A$3&amp;$D167,'[1]2024'!$B:$B,0),MATCH(L$4,'[1]2024'!$2:$2,0)),0)+IFERROR(INDEX('[1]2024'!$A:$Q,MATCH($B$3&amp;$D167,'[1]2024'!$B:$B,0),MATCH(L$4,'[1]2024'!$2:$2,0)),0)++IFERROR(INDEX('[1]2024'!$A:$Q,MATCH($C$3&amp;$D167,'[1]2024'!$B:$B,0),MATCH(L$4,'[1]2024'!$2:$2,0)),0)++IFERROR(INDEX('[1]2024'!$A:$Q,MATCH($D$3&amp;$D167,'[1]2024'!$B:$B,0),MATCH(L$4,'[1]2024'!$2:$2,0)),0)</f>
        <v>780000</v>
      </c>
      <c r="M167" s="264">
        <f>IFERROR(INDEX('[1]2024'!$A:$Q,MATCH($A$3&amp;$D167,'[1]2024'!$B:$B,0),MATCH(M$4,'[1]2024'!$2:$2,0)),0)+IFERROR(INDEX('[1]2024'!$A:$Q,MATCH($B$3&amp;$D167,'[1]2024'!$B:$B,0),MATCH(M$4,'[1]2024'!$2:$2,0)),0)++IFERROR(INDEX('[1]2024'!$A:$Q,MATCH($C$3&amp;$D167,'[1]2024'!$B:$B,0),MATCH(M$4,'[1]2024'!$2:$2,0)),0)++IFERROR(INDEX('[1]2024'!$A:$Q,MATCH($D$3&amp;$D167,'[1]2024'!$B:$B,0),MATCH(M$4,'[1]2024'!$2:$2,0)),0)</f>
        <v>300000</v>
      </c>
      <c r="N167" s="264">
        <f>IFERROR(INDEX('[1]2024'!$A:$Q,MATCH($A$3&amp;$D167,'[1]2024'!$B:$B,0),MATCH(N$4,'[1]2024'!$2:$2,0)),0)+IFERROR(INDEX('[1]2024'!$A:$Q,MATCH($B$3&amp;$D167,'[1]2024'!$B:$B,0),MATCH(N$4,'[1]2024'!$2:$2,0)),0)++IFERROR(INDEX('[1]2024'!$A:$Q,MATCH($C$3&amp;$D167,'[1]2024'!$B:$B,0),MATCH(N$4,'[1]2024'!$2:$2,0)),0)++IFERROR(INDEX('[1]2024'!$A:$Q,MATCH($D$3&amp;$D167,'[1]2024'!$B:$B,0),MATCH(N$4,'[1]2024'!$2:$2,0)),0)</f>
        <v>1043200</v>
      </c>
      <c r="O167" s="264">
        <f>IFERROR(INDEX('[1]2024'!$A:$Q,MATCH($A$3&amp;$D167,'[1]2024'!$B:$B,0),MATCH(O$4,'[1]2024'!$2:$2,0)),0)+IFERROR(INDEX('[1]2024'!$A:$Q,MATCH($B$3&amp;$D167,'[1]2024'!$B:$B,0),MATCH(O$4,'[1]2024'!$2:$2,0)),0)++IFERROR(INDEX('[1]2024'!$A:$Q,MATCH($C$3&amp;$D167,'[1]2024'!$B:$B,0),MATCH(O$4,'[1]2024'!$2:$2,0)),0)++IFERROR(INDEX('[1]2024'!$A:$Q,MATCH($D$3&amp;$D167,'[1]2024'!$B:$B,0),MATCH(O$4,'[1]2024'!$2:$2,0)),0)</f>
        <v>0</v>
      </c>
      <c r="P167" s="264">
        <f>IFERROR(INDEX('[1]2024'!$A:$Q,MATCH($A$3&amp;$D167,'[1]2024'!$B:$B,0),MATCH(P$4,'[1]2024'!$2:$2,0)),0)+IFERROR(INDEX('[1]2024'!$A:$Q,MATCH($B$3&amp;$D167,'[1]2024'!$B:$B,0),MATCH(P$4,'[1]2024'!$2:$2,0)),0)++IFERROR(INDEX('[1]2024'!$A:$Q,MATCH($C$3&amp;$D167,'[1]2024'!$B:$B,0),MATCH(P$4,'[1]2024'!$2:$2,0)),0)++IFERROR(INDEX('[1]2024'!$A:$Q,MATCH($D$3&amp;$D167,'[1]2024'!$B:$B,0),MATCH(P$4,'[1]2024'!$2:$2,0)),0)</f>
        <v>400000</v>
      </c>
      <c r="Q167" s="264">
        <f>IFERROR(INDEX('[1]2024'!$A:$Q,MATCH($A$3&amp;$D167,'[1]2024'!$B:$B,0),MATCH(Q$4,'[1]2024'!$2:$2,0)),0)+IFERROR(INDEX('[1]2024'!$A:$Q,MATCH($B$3&amp;$D167,'[1]2024'!$B:$B,0),MATCH(Q$4,'[1]2024'!$2:$2,0)),0)++IFERROR(INDEX('[1]2024'!$A:$Q,MATCH($C$3&amp;$D167,'[1]2024'!$B:$B,0),MATCH(Q$4,'[1]2024'!$2:$2,0)),0)++IFERROR(INDEX('[1]2024'!$A:$Q,MATCH($D$3&amp;$D167,'[1]2024'!$B:$B,0),MATCH(Q$4,'[1]2024'!$2:$2,0)),0)</f>
        <v>2504000</v>
      </c>
      <c r="R167" s="264">
        <f>IFERROR(INDEX('[1]2024'!$A:$Q,MATCH($A$3&amp;$D167,'[1]2024'!$B:$B,0),MATCH(R$4,'[1]2024'!$2:$2,0)),0)+IFERROR(INDEX('[1]2024'!$A:$Q,MATCH($B$3&amp;$D167,'[1]2024'!$B:$B,0),MATCH(R$4,'[1]2024'!$2:$2,0)),0)++IFERROR(INDEX('[1]2024'!$A:$Q,MATCH($C$3&amp;$D167,'[1]2024'!$B:$B,0),MATCH(R$4,'[1]2024'!$2:$2,0)),0)++IFERROR(INDEX('[1]2024'!$A:$Q,MATCH($D$3&amp;$D167,'[1]2024'!$B:$B,0),MATCH(R$4,'[1]2024'!$2:$2,0)),0)</f>
        <v>776300</v>
      </c>
      <c r="S167" s="264">
        <f>IFERROR(INDEX('[1]2024'!$A:$Q,MATCH($A$3&amp;$D167,'[1]2024'!$B:$B,0),MATCH(S$4,'[1]2024'!$2:$2,0)),0)+IFERROR(INDEX('[1]2024'!$A:$Q,MATCH($B$3&amp;$D167,'[1]2024'!$B:$B,0),MATCH(S$4,'[1]2024'!$2:$2,0)),0)++IFERROR(INDEX('[1]2024'!$A:$Q,MATCH($C$3&amp;$D167,'[1]2024'!$B:$B,0),MATCH(S$4,'[1]2024'!$2:$2,0)),0)++IFERROR(INDEX('[1]2024'!$A:$Q,MATCH($D$3&amp;$D167,'[1]2024'!$B:$B,0),MATCH(S$4,'[1]2024'!$2:$2,0)),0)</f>
        <v>100000</v>
      </c>
      <c r="T167" s="75">
        <v>7781112</v>
      </c>
      <c r="U167" s="280">
        <f>SUM(V167:AG167)</f>
        <v>9556834</v>
      </c>
      <c r="V167" s="281">
        <v>1851000</v>
      </c>
      <c r="W167" s="282">
        <v>0</v>
      </c>
      <c r="X167" s="282">
        <v>0</v>
      </c>
      <c r="Y167" s="282">
        <v>1210000</v>
      </c>
      <c r="Z167" s="282">
        <v>660000</v>
      </c>
      <c r="AA167" s="282">
        <v>1945278</v>
      </c>
      <c r="AB167" s="282">
        <v>0</v>
      </c>
      <c r="AC167" s="282">
        <v>0</v>
      </c>
      <c r="AD167" s="282">
        <v>1945278</v>
      </c>
      <c r="AE167" s="282">
        <v>0</v>
      </c>
      <c r="AF167" s="282">
        <v>0</v>
      </c>
      <c r="AG167" s="283">
        <v>1945278</v>
      </c>
      <c r="AH167" s="280">
        <f>SUM(AI167:AT167)</f>
        <v>12000000</v>
      </c>
      <c r="AI167" s="280">
        <v>1000000</v>
      </c>
      <c r="AJ167" s="280">
        <v>1000000</v>
      </c>
      <c r="AK167" s="280">
        <v>1000000</v>
      </c>
      <c r="AL167" s="280">
        <v>1000000</v>
      </c>
      <c r="AM167" s="280">
        <v>1000000</v>
      </c>
      <c r="AN167" s="280">
        <v>1000000</v>
      </c>
      <c r="AO167" s="280">
        <v>1000000</v>
      </c>
      <c r="AP167" s="280">
        <v>1000000</v>
      </c>
      <c r="AQ167" s="280">
        <v>1000000</v>
      </c>
      <c r="AR167" s="280">
        <v>1000000</v>
      </c>
      <c r="AS167" s="280">
        <v>1000000</v>
      </c>
      <c r="AT167" s="280">
        <v>1000000</v>
      </c>
      <c r="AU167" s="280">
        <f t="shared" si="145"/>
        <v>3000000</v>
      </c>
      <c r="AV167" s="280">
        <f t="shared" si="168"/>
        <v>3000000</v>
      </c>
      <c r="AW167" s="280">
        <f t="shared" si="170"/>
        <v>3000000</v>
      </c>
      <c r="AX167" s="280">
        <f t="shared" si="169"/>
        <v>3000000</v>
      </c>
      <c r="AY167" s="280">
        <f>IF($BC167="O",1.05*$AH167,$AH167)</f>
        <v>12000000</v>
      </c>
      <c r="AZ167" s="280">
        <f>IF($BC167="O",1.05*$AY167,$AY167)</f>
        <v>12000000</v>
      </c>
      <c r="BA167" s="280">
        <f>IF($BC167="O",1.05*$AZ167,$AZ167)</f>
        <v>12000000</v>
      </c>
      <c r="BB167" s="291" t="s">
        <v>409</v>
      </c>
      <c r="BC167" s="289" t="s">
        <v>24</v>
      </c>
      <c r="BD167" s="292"/>
      <c r="BE167" s="286">
        <v>0</v>
      </c>
      <c r="BF167" s="286">
        <v>0</v>
      </c>
      <c r="BG167" s="286">
        <v>0</v>
      </c>
      <c r="BH167" s="287">
        <f t="shared" si="171"/>
        <v>8694700</v>
      </c>
    </row>
    <row r="168" spans="1:60" x14ac:dyDescent="0.3">
      <c r="A168" s="57" t="s">
        <v>316</v>
      </c>
      <c r="B168" s="256" t="s">
        <v>21</v>
      </c>
      <c r="C168" s="256"/>
      <c r="D168" s="257"/>
      <c r="E168" s="257"/>
      <c r="F168" s="272">
        <v>0</v>
      </c>
      <c r="G168" s="258">
        <f t="shared" ref="G168" si="182">SUM(G169:G172)</f>
        <v>0</v>
      </c>
      <c r="H168" s="259">
        <f t="shared" ref="H168:S168" si="183">SUM(H169:H172)</f>
        <v>0</v>
      </c>
      <c r="I168" s="260">
        <f t="shared" si="183"/>
        <v>0</v>
      </c>
      <c r="J168" s="260">
        <f t="shared" si="183"/>
        <v>0</v>
      </c>
      <c r="K168" s="260">
        <f t="shared" si="183"/>
        <v>0</v>
      </c>
      <c r="L168" s="260">
        <f t="shared" si="183"/>
        <v>0</v>
      </c>
      <c r="M168" s="260">
        <f t="shared" si="183"/>
        <v>0</v>
      </c>
      <c r="N168" s="260">
        <f t="shared" si="183"/>
        <v>0</v>
      </c>
      <c r="O168" s="260">
        <f t="shared" si="183"/>
        <v>0</v>
      </c>
      <c r="P168" s="260">
        <f t="shared" si="183"/>
        <v>0</v>
      </c>
      <c r="Q168" s="260">
        <f t="shared" si="183"/>
        <v>0</v>
      </c>
      <c r="R168" s="260">
        <f t="shared" si="183"/>
        <v>0</v>
      </c>
      <c r="S168" s="260">
        <f t="shared" si="183"/>
        <v>0</v>
      </c>
      <c r="T168" s="64">
        <v>0</v>
      </c>
      <c r="U168" s="258">
        <f t="shared" ref="U168:Z168" si="184">SUM(U169:U172)</f>
        <v>0</v>
      </c>
      <c r="V168" s="262">
        <f t="shared" si="184"/>
        <v>0</v>
      </c>
      <c r="W168" s="273">
        <f t="shared" si="184"/>
        <v>0</v>
      </c>
      <c r="X168" s="273">
        <f t="shared" si="184"/>
        <v>0</v>
      </c>
      <c r="Y168" s="273">
        <f t="shared" si="184"/>
        <v>0</v>
      </c>
      <c r="Z168" s="273">
        <f t="shared" si="184"/>
        <v>0</v>
      </c>
      <c r="AA168" s="273">
        <v>0</v>
      </c>
      <c r="AB168" s="273">
        <v>0</v>
      </c>
      <c r="AC168" s="273">
        <v>0</v>
      </c>
      <c r="AD168" s="273">
        <v>0</v>
      </c>
      <c r="AE168" s="273">
        <v>0</v>
      </c>
      <c r="AF168" s="273">
        <v>0</v>
      </c>
      <c r="AG168" s="274">
        <v>0</v>
      </c>
      <c r="AH168" s="258">
        <f t="shared" ref="AH168:AT168" si="185">SUM(AH169:AH172)</f>
        <v>0</v>
      </c>
      <c r="AI168" s="258">
        <f t="shared" si="185"/>
        <v>0</v>
      </c>
      <c r="AJ168" s="258">
        <f t="shared" si="185"/>
        <v>0</v>
      </c>
      <c r="AK168" s="258">
        <f t="shared" si="185"/>
        <v>0</v>
      </c>
      <c r="AL168" s="258">
        <f t="shared" si="185"/>
        <v>0</v>
      </c>
      <c r="AM168" s="258">
        <f t="shared" si="185"/>
        <v>0</v>
      </c>
      <c r="AN168" s="258">
        <f t="shared" si="185"/>
        <v>0</v>
      </c>
      <c r="AO168" s="258">
        <f t="shared" si="185"/>
        <v>0</v>
      </c>
      <c r="AP168" s="258">
        <f t="shared" si="185"/>
        <v>0</v>
      </c>
      <c r="AQ168" s="258">
        <f t="shared" si="185"/>
        <v>0</v>
      </c>
      <c r="AR168" s="258">
        <f t="shared" si="185"/>
        <v>0</v>
      </c>
      <c r="AS168" s="258">
        <f t="shared" si="185"/>
        <v>0</v>
      </c>
      <c r="AT168" s="258">
        <f t="shared" si="185"/>
        <v>0</v>
      </c>
      <c r="AU168" s="258">
        <f t="shared" si="145"/>
        <v>0</v>
      </c>
      <c r="AV168" s="258">
        <f t="shared" si="168"/>
        <v>0</v>
      </c>
      <c r="AW168" s="258">
        <f t="shared" si="170"/>
        <v>0</v>
      </c>
      <c r="AX168" s="258">
        <f t="shared" si="169"/>
        <v>0</v>
      </c>
      <c r="AY168" s="258">
        <f>SUM(AY169:AY172)</f>
        <v>0</v>
      </c>
      <c r="AZ168" s="258">
        <f t="shared" ref="AZ168:BA168" si="186">SUM(AZ169:AZ172)</f>
        <v>0</v>
      </c>
      <c r="BA168" s="258">
        <f t="shared" si="186"/>
        <v>0</v>
      </c>
      <c r="BB168" s="250"/>
      <c r="BC168" s="275"/>
      <c r="BD168" s="276"/>
      <c r="BE168" s="262">
        <f>SUM(BE169:BE172)</f>
        <v>0</v>
      </c>
      <c r="BF168" s="262">
        <f>SUM(BF169:BF172)</f>
        <v>0</v>
      </c>
      <c r="BG168" s="262">
        <v>0</v>
      </c>
      <c r="BH168" s="263">
        <f t="shared" si="171"/>
        <v>0</v>
      </c>
    </row>
    <row r="169" spans="1:60" outlineLevel="1" x14ac:dyDescent="0.3">
      <c r="A169" s="71" t="s">
        <v>317</v>
      </c>
      <c r="B169" s="238" t="s">
        <v>318</v>
      </c>
      <c r="C169" s="238" t="s">
        <v>44</v>
      </c>
      <c r="D169" s="239">
        <v>5122110</v>
      </c>
      <c r="E169" s="239" t="s">
        <v>319</v>
      </c>
      <c r="F169" s="277">
        <v>0</v>
      </c>
      <c r="G169" s="245">
        <f>SUM(H169:S169)</f>
        <v>0</v>
      </c>
      <c r="H169" s="264">
        <f>IFERROR(INDEX('[1]2024'!$A:$Q,MATCH($A$3&amp;$D169,'[1]2024'!$B:$B,0),MATCH(H$4,'[1]2024'!$2:$2,0)),0)+IFERROR(INDEX('[1]2024'!$A:$Q,MATCH($B$3&amp;$D169,'[1]2024'!$B:$B,0),MATCH(H$4,'[1]2024'!$2:$2,0)),0)++IFERROR(INDEX('[1]2024'!$A:$Q,MATCH($C$3&amp;$D169,'[1]2024'!$B:$B,0),MATCH(H$4,'[1]2024'!$2:$2,0)),0)++IFERROR(INDEX('[1]2024'!$A:$Q,MATCH($D$3&amp;$D169,'[1]2024'!$B:$B,0),MATCH(H$4,'[1]2024'!$2:$2,0)),0)</f>
        <v>0</v>
      </c>
      <c r="I169" s="264">
        <f>IFERROR(INDEX('[1]2024'!$A:$Q,MATCH($A$3&amp;$D169,'[1]2024'!$B:$B,0),MATCH(I$4,'[1]2024'!$2:$2,0)),0)+IFERROR(INDEX('[1]2024'!$A:$Q,MATCH($B$3&amp;$D169,'[1]2024'!$B:$B,0),MATCH(I$4,'[1]2024'!$2:$2,0)),0)++IFERROR(INDEX('[1]2024'!$A:$Q,MATCH($C$3&amp;$D169,'[1]2024'!$B:$B,0),MATCH(I$4,'[1]2024'!$2:$2,0)),0)++IFERROR(INDEX('[1]2024'!$A:$Q,MATCH($D$3&amp;$D169,'[1]2024'!$B:$B,0),MATCH(I$4,'[1]2024'!$2:$2,0)),0)</f>
        <v>0</v>
      </c>
      <c r="J169" s="264">
        <f>IFERROR(INDEX('[1]2024'!$A:$Q,MATCH($A$3&amp;$D169,'[1]2024'!$B:$B,0),MATCH(J$4,'[1]2024'!$2:$2,0)),0)+IFERROR(INDEX('[1]2024'!$A:$Q,MATCH($B$3&amp;$D169,'[1]2024'!$B:$B,0),MATCH(J$4,'[1]2024'!$2:$2,0)),0)++IFERROR(INDEX('[1]2024'!$A:$Q,MATCH($C$3&amp;$D169,'[1]2024'!$B:$B,0),MATCH(J$4,'[1]2024'!$2:$2,0)),0)++IFERROR(INDEX('[1]2024'!$A:$Q,MATCH($D$3&amp;$D169,'[1]2024'!$B:$B,0),MATCH(J$4,'[1]2024'!$2:$2,0)),0)</f>
        <v>0</v>
      </c>
      <c r="K169" s="264">
        <f>IFERROR(INDEX('[1]2024'!$A:$Q,MATCH($A$3&amp;$D169,'[1]2024'!$B:$B,0),MATCH(K$4,'[1]2024'!$2:$2,0)),0)+IFERROR(INDEX('[1]2024'!$A:$Q,MATCH($B$3&amp;$D169,'[1]2024'!$B:$B,0),MATCH(K$4,'[1]2024'!$2:$2,0)),0)++IFERROR(INDEX('[1]2024'!$A:$Q,MATCH($C$3&amp;$D169,'[1]2024'!$B:$B,0),MATCH(K$4,'[1]2024'!$2:$2,0)),0)++IFERROR(INDEX('[1]2024'!$A:$Q,MATCH($D$3&amp;$D169,'[1]2024'!$B:$B,0),MATCH(K$4,'[1]2024'!$2:$2,0)),0)</f>
        <v>0</v>
      </c>
      <c r="L169" s="264">
        <f>IFERROR(INDEX('[1]2024'!$A:$Q,MATCH($A$3&amp;$D169,'[1]2024'!$B:$B,0),MATCH(L$4,'[1]2024'!$2:$2,0)),0)+IFERROR(INDEX('[1]2024'!$A:$Q,MATCH($B$3&amp;$D169,'[1]2024'!$B:$B,0),MATCH(L$4,'[1]2024'!$2:$2,0)),0)++IFERROR(INDEX('[1]2024'!$A:$Q,MATCH($C$3&amp;$D169,'[1]2024'!$B:$B,0),MATCH(L$4,'[1]2024'!$2:$2,0)),0)++IFERROR(INDEX('[1]2024'!$A:$Q,MATCH($D$3&amp;$D169,'[1]2024'!$B:$B,0),MATCH(L$4,'[1]2024'!$2:$2,0)),0)</f>
        <v>0</v>
      </c>
      <c r="M169" s="264">
        <f>IFERROR(INDEX('[1]2024'!$A:$Q,MATCH($A$3&amp;$D169,'[1]2024'!$B:$B,0),MATCH(M$4,'[1]2024'!$2:$2,0)),0)+IFERROR(INDEX('[1]2024'!$A:$Q,MATCH($B$3&amp;$D169,'[1]2024'!$B:$B,0),MATCH(M$4,'[1]2024'!$2:$2,0)),0)++IFERROR(INDEX('[1]2024'!$A:$Q,MATCH($C$3&amp;$D169,'[1]2024'!$B:$B,0),MATCH(M$4,'[1]2024'!$2:$2,0)),0)++IFERROR(INDEX('[1]2024'!$A:$Q,MATCH($D$3&amp;$D169,'[1]2024'!$B:$B,0),MATCH(M$4,'[1]2024'!$2:$2,0)),0)</f>
        <v>0</v>
      </c>
      <c r="N169" s="264">
        <f>IFERROR(INDEX('[1]2024'!$A:$Q,MATCH($A$3&amp;$D169,'[1]2024'!$B:$B,0),MATCH(N$4,'[1]2024'!$2:$2,0)),0)+IFERROR(INDEX('[1]2024'!$A:$Q,MATCH($B$3&amp;$D169,'[1]2024'!$B:$B,0),MATCH(N$4,'[1]2024'!$2:$2,0)),0)++IFERROR(INDEX('[1]2024'!$A:$Q,MATCH($C$3&amp;$D169,'[1]2024'!$B:$B,0),MATCH(N$4,'[1]2024'!$2:$2,0)),0)++IFERROR(INDEX('[1]2024'!$A:$Q,MATCH($D$3&amp;$D169,'[1]2024'!$B:$B,0),MATCH(N$4,'[1]2024'!$2:$2,0)),0)</f>
        <v>0</v>
      </c>
      <c r="O169" s="264">
        <f>IFERROR(INDEX('[1]2024'!$A:$Q,MATCH($A$3&amp;$D169,'[1]2024'!$B:$B,0),MATCH(O$4,'[1]2024'!$2:$2,0)),0)+IFERROR(INDEX('[1]2024'!$A:$Q,MATCH($B$3&amp;$D169,'[1]2024'!$B:$B,0),MATCH(O$4,'[1]2024'!$2:$2,0)),0)++IFERROR(INDEX('[1]2024'!$A:$Q,MATCH($C$3&amp;$D169,'[1]2024'!$B:$B,0),MATCH(O$4,'[1]2024'!$2:$2,0)),0)++IFERROR(INDEX('[1]2024'!$A:$Q,MATCH($D$3&amp;$D169,'[1]2024'!$B:$B,0),MATCH(O$4,'[1]2024'!$2:$2,0)),0)</f>
        <v>0</v>
      </c>
      <c r="P169" s="264">
        <f>IFERROR(INDEX('[1]2024'!$A:$Q,MATCH($A$3&amp;$D169,'[1]2024'!$B:$B,0),MATCH(P$4,'[1]2024'!$2:$2,0)),0)+IFERROR(INDEX('[1]2024'!$A:$Q,MATCH($B$3&amp;$D169,'[1]2024'!$B:$B,0),MATCH(P$4,'[1]2024'!$2:$2,0)),0)++IFERROR(INDEX('[1]2024'!$A:$Q,MATCH($C$3&amp;$D169,'[1]2024'!$B:$B,0),MATCH(P$4,'[1]2024'!$2:$2,0)),0)++IFERROR(INDEX('[1]2024'!$A:$Q,MATCH($D$3&amp;$D169,'[1]2024'!$B:$B,0),MATCH(P$4,'[1]2024'!$2:$2,0)),0)</f>
        <v>0</v>
      </c>
      <c r="Q169" s="264">
        <f>IFERROR(INDEX('[1]2024'!$A:$Q,MATCH($A$3&amp;$D169,'[1]2024'!$B:$B,0),MATCH(Q$4,'[1]2024'!$2:$2,0)),0)+IFERROR(INDEX('[1]2024'!$A:$Q,MATCH($B$3&amp;$D169,'[1]2024'!$B:$B,0),MATCH(Q$4,'[1]2024'!$2:$2,0)),0)++IFERROR(INDEX('[1]2024'!$A:$Q,MATCH($C$3&amp;$D169,'[1]2024'!$B:$B,0),MATCH(Q$4,'[1]2024'!$2:$2,0)),0)++IFERROR(INDEX('[1]2024'!$A:$Q,MATCH($D$3&amp;$D169,'[1]2024'!$B:$B,0),MATCH(Q$4,'[1]2024'!$2:$2,0)),0)</f>
        <v>0</v>
      </c>
      <c r="R169" s="264">
        <f>IFERROR(INDEX('[1]2024'!$A:$Q,MATCH($A$3&amp;$D169,'[1]2024'!$B:$B,0),MATCH(R$4,'[1]2024'!$2:$2,0)),0)+IFERROR(INDEX('[1]2024'!$A:$Q,MATCH($B$3&amp;$D169,'[1]2024'!$B:$B,0),MATCH(R$4,'[1]2024'!$2:$2,0)),0)++IFERROR(INDEX('[1]2024'!$A:$Q,MATCH($C$3&amp;$D169,'[1]2024'!$B:$B,0),MATCH(R$4,'[1]2024'!$2:$2,0)),0)++IFERROR(INDEX('[1]2024'!$A:$Q,MATCH($D$3&amp;$D169,'[1]2024'!$B:$B,0),MATCH(R$4,'[1]2024'!$2:$2,0)),0)</f>
        <v>0</v>
      </c>
      <c r="S169" s="264">
        <f>IFERROR(INDEX('[1]2024'!$A:$Q,MATCH($A$3&amp;$D169,'[1]2024'!$B:$B,0),MATCH(S$4,'[1]2024'!$2:$2,0)),0)+IFERROR(INDEX('[1]2024'!$A:$Q,MATCH($B$3&amp;$D169,'[1]2024'!$B:$B,0),MATCH(S$4,'[1]2024'!$2:$2,0)),0)++IFERROR(INDEX('[1]2024'!$A:$Q,MATCH($C$3&amp;$D169,'[1]2024'!$B:$B,0),MATCH(S$4,'[1]2024'!$2:$2,0)),0)++IFERROR(INDEX('[1]2024'!$A:$Q,MATCH($D$3&amp;$D169,'[1]2024'!$B:$B,0),MATCH(S$4,'[1]2024'!$2:$2,0)),0)</f>
        <v>0</v>
      </c>
      <c r="T169" s="75">
        <v>0</v>
      </c>
      <c r="U169" s="245">
        <f>SUM(V169:AG169)</f>
        <v>0</v>
      </c>
      <c r="V169" s="246">
        <v>0</v>
      </c>
      <c r="W169" s="247">
        <v>0</v>
      </c>
      <c r="X169" s="247">
        <v>0</v>
      </c>
      <c r="Y169" s="247">
        <v>0</v>
      </c>
      <c r="Z169" s="247">
        <v>0</v>
      </c>
      <c r="AA169" s="247">
        <v>0</v>
      </c>
      <c r="AB169" s="247">
        <v>0</v>
      </c>
      <c r="AC169" s="247">
        <v>0</v>
      </c>
      <c r="AD169" s="247">
        <v>0</v>
      </c>
      <c r="AE169" s="247">
        <v>0</v>
      </c>
      <c r="AF169" s="247">
        <v>0</v>
      </c>
      <c r="AG169" s="248">
        <v>0</v>
      </c>
      <c r="AH169" s="245">
        <f>SUM(AI169:AT169)</f>
        <v>0</v>
      </c>
      <c r="AI169" s="245"/>
      <c r="AJ169" s="245"/>
      <c r="AK169" s="245"/>
      <c r="AL169" s="245"/>
      <c r="AM169" s="245"/>
      <c r="AN169" s="245"/>
      <c r="AO169" s="245"/>
      <c r="AP169" s="245"/>
      <c r="AQ169" s="245"/>
      <c r="AR169" s="245"/>
      <c r="AS169" s="245"/>
      <c r="AT169" s="245"/>
      <c r="AU169" s="245">
        <f t="shared" si="145"/>
        <v>0</v>
      </c>
      <c r="AV169" s="245">
        <f t="shared" si="168"/>
        <v>0</v>
      </c>
      <c r="AW169" s="245">
        <f t="shared" si="170"/>
        <v>0</v>
      </c>
      <c r="AX169" s="245">
        <f t="shared" si="169"/>
        <v>0</v>
      </c>
      <c r="AY169" s="245">
        <f>IF($BC169="O",1.05*$AH169,$AH169)</f>
        <v>0</v>
      </c>
      <c r="AZ169" s="245">
        <f>IF($BC169="O",1.05*$AY169,$AY169)</f>
        <v>0</v>
      </c>
      <c r="BA169" s="245">
        <f>IF($BC169="O",1.05*$AZ169,$AZ169)</f>
        <v>0</v>
      </c>
      <c r="BB169" s="250"/>
      <c r="BC169" s="251" t="s">
        <v>39</v>
      </c>
      <c r="BD169" s="261"/>
      <c r="BE169" s="264">
        <v>0</v>
      </c>
      <c r="BF169" s="264">
        <v>0</v>
      </c>
      <c r="BG169" s="264">
        <v>0</v>
      </c>
      <c r="BH169" s="265">
        <f t="shared" si="171"/>
        <v>0</v>
      </c>
    </row>
    <row r="170" spans="1:60" outlineLevel="1" x14ac:dyDescent="0.3">
      <c r="A170" s="71" t="s">
        <v>320</v>
      </c>
      <c r="B170" s="238" t="s">
        <v>321</v>
      </c>
      <c r="C170" s="238" t="s">
        <v>31</v>
      </c>
      <c r="D170" s="239">
        <v>5122120</v>
      </c>
      <c r="E170" s="239" t="s">
        <v>322</v>
      </c>
      <c r="F170" s="277">
        <v>0</v>
      </c>
      <c r="G170" s="245">
        <f>SUM(H170:S170)</f>
        <v>0</v>
      </c>
      <c r="H170" s="264">
        <f>IFERROR(INDEX('[1]2024'!$A:$Q,MATCH($A$3&amp;$D170,'[1]2024'!$B:$B,0),MATCH(H$4,'[1]2024'!$2:$2,0)),0)+IFERROR(INDEX('[1]2024'!$A:$Q,MATCH($B$3&amp;$D170,'[1]2024'!$B:$B,0),MATCH(H$4,'[1]2024'!$2:$2,0)),0)++IFERROR(INDEX('[1]2024'!$A:$Q,MATCH($C$3&amp;$D170,'[1]2024'!$B:$B,0),MATCH(H$4,'[1]2024'!$2:$2,0)),0)++IFERROR(INDEX('[1]2024'!$A:$Q,MATCH($D$3&amp;$D170,'[1]2024'!$B:$B,0),MATCH(H$4,'[1]2024'!$2:$2,0)),0)</f>
        <v>0</v>
      </c>
      <c r="I170" s="264">
        <f>IFERROR(INDEX('[1]2024'!$A:$Q,MATCH($A$3&amp;$D170,'[1]2024'!$B:$B,0),MATCH(I$4,'[1]2024'!$2:$2,0)),0)+IFERROR(INDEX('[1]2024'!$A:$Q,MATCH($B$3&amp;$D170,'[1]2024'!$B:$B,0),MATCH(I$4,'[1]2024'!$2:$2,0)),0)++IFERROR(INDEX('[1]2024'!$A:$Q,MATCH($C$3&amp;$D170,'[1]2024'!$B:$B,0),MATCH(I$4,'[1]2024'!$2:$2,0)),0)++IFERROR(INDEX('[1]2024'!$A:$Q,MATCH($D$3&amp;$D170,'[1]2024'!$B:$B,0),MATCH(I$4,'[1]2024'!$2:$2,0)),0)</f>
        <v>0</v>
      </c>
      <c r="J170" s="264">
        <f>IFERROR(INDEX('[1]2024'!$A:$Q,MATCH($A$3&amp;$D170,'[1]2024'!$B:$B,0),MATCH(J$4,'[1]2024'!$2:$2,0)),0)+IFERROR(INDEX('[1]2024'!$A:$Q,MATCH($B$3&amp;$D170,'[1]2024'!$B:$B,0),MATCH(J$4,'[1]2024'!$2:$2,0)),0)++IFERROR(INDEX('[1]2024'!$A:$Q,MATCH($C$3&amp;$D170,'[1]2024'!$B:$B,0),MATCH(J$4,'[1]2024'!$2:$2,0)),0)++IFERROR(INDEX('[1]2024'!$A:$Q,MATCH($D$3&amp;$D170,'[1]2024'!$B:$B,0),MATCH(J$4,'[1]2024'!$2:$2,0)),0)</f>
        <v>0</v>
      </c>
      <c r="K170" s="264">
        <f>IFERROR(INDEX('[1]2024'!$A:$Q,MATCH($A$3&amp;$D170,'[1]2024'!$B:$B,0),MATCH(K$4,'[1]2024'!$2:$2,0)),0)+IFERROR(INDEX('[1]2024'!$A:$Q,MATCH($B$3&amp;$D170,'[1]2024'!$B:$B,0),MATCH(K$4,'[1]2024'!$2:$2,0)),0)++IFERROR(INDEX('[1]2024'!$A:$Q,MATCH($C$3&amp;$D170,'[1]2024'!$B:$B,0),MATCH(K$4,'[1]2024'!$2:$2,0)),0)++IFERROR(INDEX('[1]2024'!$A:$Q,MATCH($D$3&amp;$D170,'[1]2024'!$B:$B,0),MATCH(K$4,'[1]2024'!$2:$2,0)),0)</f>
        <v>0</v>
      </c>
      <c r="L170" s="264">
        <f>IFERROR(INDEX('[1]2024'!$A:$Q,MATCH($A$3&amp;$D170,'[1]2024'!$B:$B,0),MATCH(L$4,'[1]2024'!$2:$2,0)),0)+IFERROR(INDEX('[1]2024'!$A:$Q,MATCH($B$3&amp;$D170,'[1]2024'!$B:$B,0),MATCH(L$4,'[1]2024'!$2:$2,0)),0)++IFERROR(INDEX('[1]2024'!$A:$Q,MATCH($C$3&amp;$D170,'[1]2024'!$B:$B,0),MATCH(L$4,'[1]2024'!$2:$2,0)),0)++IFERROR(INDEX('[1]2024'!$A:$Q,MATCH($D$3&amp;$D170,'[1]2024'!$B:$B,0),MATCH(L$4,'[1]2024'!$2:$2,0)),0)</f>
        <v>0</v>
      </c>
      <c r="M170" s="264">
        <f>IFERROR(INDEX('[1]2024'!$A:$Q,MATCH($A$3&amp;$D170,'[1]2024'!$B:$B,0),MATCH(M$4,'[1]2024'!$2:$2,0)),0)+IFERROR(INDEX('[1]2024'!$A:$Q,MATCH($B$3&amp;$D170,'[1]2024'!$B:$B,0),MATCH(M$4,'[1]2024'!$2:$2,0)),0)++IFERROR(INDEX('[1]2024'!$A:$Q,MATCH($C$3&amp;$D170,'[1]2024'!$B:$B,0),MATCH(M$4,'[1]2024'!$2:$2,0)),0)++IFERROR(INDEX('[1]2024'!$A:$Q,MATCH($D$3&amp;$D170,'[1]2024'!$B:$B,0),MATCH(M$4,'[1]2024'!$2:$2,0)),0)</f>
        <v>0</v>
      </c>
      <c r="N170" s="264">
        <f>IFERROR(INDEX('[1]2024'!$A:$Q,MATCH($A$3&amp;$D170,'[1]2024'!$B:$B,0),MATCH(N$4,'[1]2024'!$2:$2,0)),0)+IFERROR(INDEX('[1]2024'!$A:$Q,MATCH($B$3&amp;$D170,'[1]2024'!$B:$B,0),MATCH(N$4,'[1]2024'!$2:$2,0)),0)++IFERROR(INDEX('[1]2024'!$A:$Q,MATCH($C$3&amp;$D170,'[1]2024'!$B:$B,0),MATCH(N$4,'[1]2024'!$2:$2,0)),0)++IFERROR(INDEX('[1]2024'!$A:$Q,MATCH($D$3&amp;$D170,'[1]2024'!$B:$B,0),MATCH(N$4,'[1]2024'!$2:$2,0)),0)</f>
        <v>0</v>
      </c>
      <c r="O170" s="264">
        <f>IFERROR(INDEX('[1]2024'!$A:$Q,MATCH($A$3&amp;$D170,'[1]2024'!$B:$B,0),MATCH(O$4,'[1]2024'!$2:$2,0)),0)+IFERROR(INDEX('[1]2024'!$A:$Q,MATCH($B$3&amp;$D170,'[1]2024'!$B:$B,0),MATCH(O$4,'[1]2024'!$2:$2,0)),0)++IFERROR(INDEX('[1]2024'!$A:$Q,MATCH($C$3&amp;$D170,'[1]2024'!$B:$B,0),MATCH(O$4,'[1]2024'!$2:$2,0)),0)++IFERROR(INDEX('[1]2024'!$A:$Q,MATCH($D$3&amp;$D170,'[1]2024'!$B:$B,0),MATCH(O$4,'[1]2024'!$2:$2,0)),0)</f>
        <v>0</v>
      </c>
      <c r="P170" s="264">
        <f>IFERROR(INDEX('[1]2024'!$A:$Q,MATCH($A$3&amp;$D170,'[1]2024'!$B:$B,0),MATCH(P$4,'[1]2024'!$2:$2,0)),0)+IFERROR(INDEX('[1]2024'!$A:$Q,MATCH($B$3&amp;$D170,'[1]2024'!$B:$B,0),MATCH(P$4,'[1]2024'!$2:$2,0)),0)++IFERROR(INDEX('[1]2024'!$A:$Q,MATCH($C$3&amp;$D170,'[1]2024'!$B:$B,0),MATCH(P$4,'[1]2024'!$2:$2,0)),0)++IFERROR(INDEX('[1]2024'!$A:$Q,MATCH($D$3&amp;$D170,'[1]2024'!$B:$B,0),MATCH(P$4,'[1]2024'!$2:$2,0)),0)</f>
        <v>0</v>
      </c>
      <c r="Q170" s="264">
        <f>IFERROR(INDEX('[1]2024'!$A:$Q,MATCH($A$3&amp;$D170,'[1]2024'!$B:$B,0),MATCH(Q$4,'[1]2024'!$2:$2,0)),0)+IFERROR(INDEX('[1]2024'!$A:$Q,MATCH($B$3&amp;$D170,'[1]2024'!$B:$B,0),MATCH(Q$4,'[1]2024'!$2:$2,0)),0)++IFERROR(INDEX('[1]2024'!$A:$Q,MATCH($C$3&amp;$D170,'[1]2024'!$B:$B,0),MATCH(Q$4,'[1]2024'!$2:$2,0)),0)++IFERROR(INDEX('[1]2024'!$A:$Q,MATCH($D$3&amp;$D170,'[1]2024'!$B:$B,0),MATCH(Q$4,'[1]2024'!$2:$2,0)),0)</f>
        <v>0</v>
      </c>
      <c r="R170" s="264">
        <f>IFERROR(INDEX('[1]2024'!$A:$Q,MATCH($A$3&amp;$D170,'[1]2024'!$B:$B,0),MATCH(R$4,'[1]2024'!$2:$2,0)),0)+IFERROR(INDEX('[1]2024'!$A:$Q,MATCH($B$3&amp;$D170,'[1]2024'!$B:$B,0),MATCH(R$4,'[1]2024'!$2:$2,0)),0)++IFERROR(INDEX('[1]2024'!$A:$Q,MATCH($C$3&amp;$D170,'[1]2024'!$B:$B,0),MATCH(R$4,'[1]2024'!$2:$2,0)),0)++IFERROR(INDEX('[1]2024'!$A:$Q,MATCH($D$3&amp;$D170,'[1]2024'!$B:$B,0),MATCH(R$4,'[1]2024'!$2:$2,0)),0)</f>
        <v>0</v>
      </c>
      <c r="S170" s="264">
        <f>IFERROR(INDEX('[1]2024'!$A:$Q,MATCH($A$3&amp;$D170,'[1]2024'!$B:$B,0),MATCH(S$4,'[1]2024'!$2:$2,0)),0)+IFERROR(INDEX('[1]2024'!$A:$Q,MATCH($B$3&amp;$D170,'[1]2024'!$B:$B,0),MATCH(S$4,'[1]2024'!$2:$2,0)),0)++IFERROR(INDEX('[1]2024'!$A:$Q,MATCH($C$3&amp;$D170,'[1]2024'!$B:$B,0),MATCH(S$4,'[1]2024'!$2:$2,0)),0)++IFERROR(INDEX('[1]2024'!$A:$Q,MATCH($D$3&amp;$D170,'[1]2024'!$B:$B,0),MATCH(S$4,'[1]2024'!$2:$2,0)),0)</f>
        <v>0</v>
      </c>
      <c r="T170" s="75">
        <v>0</v>
      </c>
      <c r="U170" s="245">
        <f>SUM(V170:AG170)</f>
        <v>0</v>
      </c>
      <c r="V170" s="246">
        <v>0</v>
      </c>
      <c r="W170" s="247">
        <v>0</v>
      </c>
      <c r="X170" s="247">
        <v>0</v>
      </c>
      <c r="Y170" s="247">
        <v>0</v>
      </c>
      <c r="Z170" s="247">
        <v>0</v>
      </c>
      <c r="AA170" s="247">
        <v>0</v>
      </c>
      <c r="AB170" s="247">
        <v>0</v>
      </c>
      <c r="AC170" s="247">
        <v>0</v>
      </c>
      <c r="AD170" s="247">
        <v>0</v>
      </c>
      <c r="AE170" s="247">
        <v>0</v>
      </c>
      <c r="AF170" s="247">
        <v>0</v>
      </c>
      <c r="AG170" s="248">
        <v>0</v>
      </c>
      <c r="AH170" s="245">
        <f>SUM(AI170:AT170)</f>
        <v>0</v>
      </c>
      <c r="AI170" s="245"/>
      <c r="AJ170" s="245"/>
      <c r="AK170" s="245"/>
      <c r="AL170" s="245"/>
      <c r="AM170" s="245"/>
      <c r="AN170" s="245"/>
      <c r="AO170" s="245"/>
      <c r="AP170" s="245"/>
      <c r="AQ170" s="245"/>
      <c r="AR170" s="245"/>
      <c r="AS170" s="245"/>
      <c r="AT170" s="245"/>
      <c r="AU170" s="245">
        <f t="shared" si="145"/>
        <v>0</v>
      </c>
      <c r="AV170" s="245">
        <f t="shared" si="168"/>
        <v>0</v>
      </c>
      <c r="AW170" s="245">
        <f t="shared" si="170"/>
        <v>0</v>
      </c>
      <c r="AX170" s="245">
        <f t="shared" si="169"/>
        <v>0</v>
      </c>
      <c r="AY170" s="245">
        <f>IF($BC170="O",1.05*$AH170,$AH170)</f>
        <v>0</v>
      </c>
      <c r="AZ170" s="245">
        <f>IF($BC170="O",1.05*$AY170,$AY170)</f>
        <v>0</v>
      </c>
      <c r="BA170" s="245">
        <f>IF($BC170="O",1.05*$AZ170,$AZ170)</f>
        <v>0</v>
      </c>
      <c r="BB170" s="250"/>
      <c r="BC170" s="251" t="s">
        <v>39</v>
      </c>
      <c r="BD170" s="261"/>
      <c r="BE170" s="264">
        <v>0</v>
      </c>
      <c r="BF170" s="264">
        <v>0</v>
      </c>
      <c r="BG170" s="264">
        <v>0</v>
      </c>
      <c r="BH170" s="265">
        <f t="shared" si="171"/>
        <v>0</v>
      </c>
    </row>
    <row r="171" spans="1:60" outlineLevel="1" x14ac:dyDescent="0.3">
      <c r="A171" s="82" t="s">
        <v>323</v>
      </c>
      <c r="B171" s="238" t="s">
        <v>324</v>
      </c>
      <c r="C171" s="238" t="s">
        <v>31</v>
      </c>
      <c r="D171" s="239">
        <v>5122130</v>
      </c>
      <c r="E171" s="239" t="s">
        <v>325</v>
      </c>
      <c r="F171" s="277">
        <v>0</v>
      </c>
      <c r="G171" s="245">
        <f>SUM(H171:S171)</f>
        <v>0</v>
      </c>
      <c r="H171" s="264">
        <f>IFERROR(INDEX('[1]2024'!$A:$Q,MATCH($A$3&amp;$D171,'[1]2024'!$B:$B,0),MATCH(H$4,'[1]2024'!$2:$2,0)),0)+IFERROR(INDEX('[1]2024'!$A:$Q,MATCH($B$3&amp;$D171,'[1]2024'!$B:$B,0),MATCH(H$4,'[1]2024'!$2:$2,0)),0)++IFERROR(INDEX('[1]2024'!$A:$Q,MATCH($C$3&amp;$D171,'[1]2024'!$B:$B,0),MATCH(H$4,'[1]2024'!$2:$2,0)),0)++IFERROR(INDEX('[1]2024'!$A:$Q,MATCH($D$3&amp;$D171,'[1]2024'!$B:$B,0),MATCH(H$4,'[1]2024'!$2:$2,0)),0)</f>
        <v>0</v>
      </c>
      <c r="I171" s="264">
        <f>IFERROR(INDEX('[1]2024'!$A:$Q,MATCH($A$3&amp;$D171,'[1]2024'!$B:$B,0),MATCH(I$4,'[1]2024'!$2:$2,0)),0)+IFERROR(INDEX('[1]2024'!$A:$Q,MATCH($B$3&amp;$D171,'[1]2024'!$B:$B,0),MATCH(I$4,'[1]2024'!$2:$2,0)),0)++IFERROR(INDEX('[1]2024'!$A:$Q,MATCH($C$3&amp;$D171,'[1]2024'!$B:$B,0),MATCH(I$4,'[1]2024'!$2:$2,0)),0)++IFERROR(INDEX('[1]2024'!$A:$Q,MATCH($D$3&amp;$D171,'[1]2024'!$B:$B,0),MATCH(I$4,'[1]2024'!$2:$2,0)),0)</f>
        <v>0</v>
      </c>
      <c r="J171" s="264">
        <f>IFERROR(INDEX('[1]2024'!$A:$Q,MATCH($A$3&amp;$D171,'[1]2024'!$B:$B,0),MATCH(J$4,'[1]2024'!$2:$2,0)),0)+IFERROR(INDEX('[1]2024'!$A:$Q,MATCH($B$3&amp;$D171,'[1]2024'!$B:$B,0),MATCH(J$4,'[1]2024'!$2:$2,0)),0)++IFERROR(INDEX('[1]2024'!$A:$Q,MATCH($C$3&amp;$D171,'[1]2024'!$B:$B,0),MATCH(J$4,'[1]2024'!$2:$2,0)),0)++IFERROR(INDEX('[1]2024'!$A:$Q,MATCH($D$3&amp;$D171,'[1]2024'!$B:$B,0),MATCH(J$4,'[1]2024'!$2:$2,0)),0)</f>
        <v>0</v>
      </c>
      <c r="K171" s="264">
        <f>IFERROR(INDEX('[1]2024'!$A:$Q,MATCH($A$3&amp;$D171,'[1]2024'!$B:$B,0),MATCH(K$4,'[1]2024'!$2:$2,0)),0)+IFERROR(INDEX('[1]2024'!$A:$Q,MATCH($B$3&amp;$D171,'[1]2024'!$B:$B,0),MATCH(K$4,'[1]2024'!$2:$2,0)),0)++IFERROR(INDEX('[1]2024'!$A:$Q,MATCH($C$3&amp;$D171,'[1]2024'!$B:$B,0),MATCH(K$4,'[1]2024'!$2:$2,0)),0)++IFERROR(INDEX('[1]2024'!$A:$Q,MATCH($D$3&amp;$D171,'[1]2024'!$B:$B,0),MATCH(K$4,'[1]2024'!$2:$2,0)),0)</f>
        <v>0</v>
      </c>
      <c r="L171" s="264">
        <f>IFERROR(INDEX('[1]2024'!$A:$Q,MATCH($A$3&amp;$D171,'[1]2024'!$B:$B,0),MATCH(L$4,'[1]2024'!$2:$2,0)),0)+IFERROR(INDEX('[1]2024'!$A:$Q,MATCH($B$3&amp;$D171,'[1]2024'!$B:$B,0),MATCH(L$4,'[1]2024'!$2:$2,0)),0)++IFERROR(INDEX('[1]2024'!$A:$Q,MATCH($C$3&amp;$D171,'[1]2024'!$B:$B,0),MATCH(L$4,'[1]2024'!$2:$2,0)),0)++IFERROR(INDEX('[1]2024'!$A:$Q,MATCH($D$3&amp;$D171,'[1]2024'!$B:$B,0),MATCH(L$4,'[1]2024'!$2:$2,0)),0)</f>
        <v>0</v>
      </c>
      <c r="M171" s="264">
        <f>IFERROR(INDEX('[1]2024'!$A:$Q,MATCH($A$3&amp;$D171,'[1]2024'!$B:$B,0),MATCH(M$4,'[1]2024'!$2:$2,0)),0)+IFERROR(INDEX('[1]2024'!$A:$Q,MATCH($B$3&amp;$D171,'[1]2024'!$B:$B,0),MATCH(M$4,'[1]2024'!$2:$2,0)),0)++IFERROR(INDEX('[1]2024'!$A:$Q,MATCH($C$3&amp;$D171,'[1]2024'!$B:$B,0),MATCH(M$4,'[1]2024'!$2:$2,0)),0)++IFERROR(INDEX('[1]2024'!$A:$Q,MATCH($D$3&amp;$D171,'[1]2024'!$B:$B,0),MATCH(M$4,'[1]2024'!$2:$2,0)),0)</f>
        <v>0</v>
      </c>
      <c r="N171" s="264">
        <f>IFERROR(INDEX('[1]2024'!$A:$Q,MATCH($A$3&amp;$D171,'[1]2024'!$B:$B,0),MATCH(N$4,'[1]2024'!$2:$2,0)),0)+IFERROR(INDEX('[1]2024'!$A:$Q,MATCH($B$3&amp;$D171,'[1]2024'!$B:$B,0),MATCH(N$4,'[1]2024'!$2:$2,0)),0)++IFERROR(INDEX('[1]2024'!$A:$Q,MATCH($C$3&amp;$D171,'[1]2024'!$B:$B,0),MATCH(N$4,'[1]2024'!$2:$2,0)),0)++IFERROR(INDEX('[1]2024'!$A:$Q,MATCH($D$3&amp;$D171,'[1]2024'!$B:$B,0),MATCH(N$4,'[1]2024'!$2:$2,0)),0)</f>
        <v>0</v>
      </c>
      <c r="O171" s="264">
        <f>IFERROR(INDEX('[1]2024'!$A:$Q,MATCH($A$3&amp;$D171,'[1]2024'!$B:$B,0),MATCH(O$4,'[1]2024'!$2:$2,0)),0)+IFERROR(INDEX('[1]2024'!$A:$Q,MATCH($B$3&amp;$D171,'[1]2024'!$B:$B,0),MATCH(O$4,'[1]2024'!$2:$2,0)),0)++IFERROR(INDEX('[1]2024'!$A:$Q,MATCH($C$3&amp;$D171,'[1]2024'!$B:$B,0),MATCH(O$4,'[1]2024'!$2:$2,0)),0)++IFERROR(INDEX('[1]2024'!$A:$Q,MATCH($D$3&amp;$D171,'[1]2024'!$B:$B,0),MATCH(O$4,'[1]2024'!$2:$2,0)),0)</f>
        <v>0</v>
      </c>
      <c r="P171" s="264">
        <f>IFERROR(INDEX('[1]2024'!$A:$Q,MATCH($A$3&amp;$D171,'[1]2024'!$B:$B,0),MATCH(P$4,'[1]2024'!$2:$2,0)),0)+IFERROR(INDEX('[1]2024'!$A:$Q,MATCH($B$3&amp;$D171,'[1]2024'!$B:$B,0),MATCH(P$4,'[1]2024'!$2:$2,0)),0)++IFERROR(INDEX('[1]2024'!$A:$Q,MATCH($C$3&amp;$D171,'[1]2024'!$B:$B,0),MATCH(P$4,'[1]2024'!$2:$2,0)),0)++IFERROR(INDEX('[1]2024'!$A:$Q,MATCH($D$3&amp;$D171,'[1]2024'!$B:$B,0),MATCH(P$4,'[1]2024'!$2:$2,0)),0)</f>
        <v>0</v>
      </c>
      <c r="Q171" s="264">
        <f>IFERROR(INDEX('[1]2024'!$A:$Q,MATCH($A$3&amp;$D171,'[1]2024'!$B:$B,0),MATCH(Q$4,'[1]2024'!$2:$2,0)),0)+IFERROR(INDEX('[1]2024'!$A:$Q,MATCH($B$3&amp;$D171,'[1]2024'!$B:$B,0),MATCH(Q$4,'[1]2024'!$2:$2,0)),0)++IFERROR(INDEX('[1]2024'!$A:$Q,MATCH($C$3&amp;$D171,'[1]2024'!$B:$B,0),MATCH(Q$4,'[1]2024'!$2:$2,0)),0)++IFERROR(INDEX('[1]2024'!$A:$Q,MATCH($D$3&amp;$D171,'[1]2024'!$B:$B,0),MATCH(Q$4,'[1]2024'!$2:$2,0)),0)</f>
        <v>0</v>
      </c>
      <c r="R171" s="264">
        <f>IFERROR(INDEX('[1]2024'!$A:$Q,MATCH($A$3&amp;$D171,'[1]2024'!$B:$B,0),MATCH(R$4,'[1]2024'!$2:$2,0)),0)+IFERROR(INDEX('[1]2024'!$A:$Q,MATCH($B$3&amp;$D171,'[1]2024'!$B:$B,0),MATCH(R$4,'[1]2024'!$2:$2,0)),0)++IFERROR(INDEX('[1]2024'!$A:$Q,MATCH($C$3&amp;$D171,'[1]2024'!$B:$B,0),MATCH(R$4,'[1]2024'!$2:$2,0)),0)++IFERROR(INDEX('[1]2024'!$A:$Q,MATCH($D$3&amp;$D171,'[1]2024'!$B:$B,0),MATCH(R$4,'[1]2024'!$2:$2,0)),0)</f>
        <v>0</v>
      </c>
      <c r="S171" s="264">
        <f>IFERROR(INDEX('[1]2024'!$A:$Q,MATCH($A$3&amp;$D171,'[1]2024'!$B:$B,0),MATCH(S$4,'[1]2024'!$2:$2,0)),0)+IFERROR(INDEX('[1]2024'!$A:$Q,MATCH($B$3&amp;$D171,'[1]2024'!$B:$B,0),MATCH(S$4,'[1]2024'!$2:$2,0)),0)++IFERROR(INDEX('[1]2024'!$A:$Q,MATCH($C$3&amp;$D171,'[1]2024'!$B:$B,0),MATCH(S$4,'[1]2024'!$2:$2,0)),0)++IFERROR(INDEX('[1]2024'!$A:$Q,MATCH($D$3&amp;$D171,'[1]2024'!$B:$B,0),MATCH(S$4,'[1]2024'!$2:$2,0)),0)</f>
        <v>0</v>
      </c>
      <c r="T171" s="75">
        <v>0</v>
      </c>
      <c r="U171" s="245">
        <f>SUM(V171:AG171)</f>
        <v>0</v>
      </c>
      <c r="V171" s="246">
        <v>0</v>
      </c>
      <c r="W171" s="247">
        <v>0</v>
      </c>
      <c r="X171" s="247">
        <v>0</v>
      </c>
      <c r="Y171" s="247">
        <v>0</v>
      </c>
      <c r="Z171" s="247">
        <v>0</v>
      </c>
      <c r="AA171" s="247">
        <v>0</v>
      </c>
      <c r="AB171" s="247">
        <v>0</v>
      </c>
      <c r="AC171" s="247">
        <v>0</v>
      </c>
      <c r="AD171" s="247">
        <v>0</v>
      </c>
      <c r="AE171" s="247">
        <v>0</v>
      </c>
      <c r="AF171" s="247">
        <v>0</v>
      </c>
      <c r="AG171" s="248">
        <v>0</v>
      </c>
      <c r="AH171" s="245">
        <f>SUM(AI171:AT171)</f>
        <v>0</v>
      </c>
      <c r="AI171" s="245"/>
      <c r="AJ171" s="245"/>
      <c r="AK171" s="245"/>
      <c r="AL171" s="245"/>
      <c r="AM171" s="245"/>
      <c r="AN171" s="245"/>
      <c r="AO171" s="245"/>
      <c r="AP171" s="245"/>
      <c r="AQ171" s="245"/>
      <c r="AR171" s="245"/>
      <c r="AS171" s="245"/>
      <c r="AT171" s="245"/>
      <c r="AU171" s="245">
        <f t="shared" si="145"/>
        <v>0</v>
      </c>
      <c r="AV171" s="245">
        <f t="shared" si="168"/>
        <v>0</v>
      </c>
      <c r="AW171" s="245">
        <f t="shared" si="170"/>
        <v>0</v>
      </c>
      <c r="AX171" s="245">
        <f t="shared" si="169"/>
        <v>0</v>
      </c>
      <c r="AY171" s="245">
        <f>IF($BC171="O",1.05*$AH171,$AH171)</f>
        <v>0</v>
      </c>
      <c r="AZ171" s="245">
        <f>IF($BC171="O",1.05*$AY171,$AY171)</f>
        <v>0</v>
      </c>
      <c r="BA171" s="245">
        <f>IF($BC171="O",1.05*$AZ171,$AZ171)</f>
        <v>0</v>
      </c>
      <c r="BB171" s="250"/>
      <c r="BC171" s="251" t="s">
        <v>39</v>
      </c>
      <c r="BD171" s="261"/>
      <c r="BE171" s="264">
        <v>0</v>
      </c>
      <c r="BF171" s="264">
        <v>0</v>
      </c>
      <c r="BG171" s="264">
        <v>0</v>
      </c>
      <c r="BH171" s="265">
        <f t="shared" si="171"/>
        <v>0</v>
      </c>
    </row>
    <row r="172" spans="1:60" outlineLevel="1" x14ac:dyDescent="0.3">
      <c r="A172" s="71" t="s">
        <v>326</v>
      </c>
      <c r="B172" s="238" t="s">
        <v>327</v>
      </c>
      <c r="C172" s="238" t="s">
        <v>31</v>
      </c>
      <c r="D172" s="239">
        <v>5122140</v>
      </c>
      <c r="E172" s="239" t="s">
        <v>328</v>
      </c>
      <c r="F172" s="277">
        <v>0</v>
      </c>
      <c r="G172" s="245">
        <f>SUM(H172:S172)</f>
        <v>0</v>
      </c>
      <c r="H172" s="264">
        <f>IFERROR(INDEX('[1]2024'!$A:$Q,MATCH($A$3&amp;$D172,'[1]2024'!$B:$B,0),MATCH(H$4,'[1]2024'!$2:$2,0)),0)+IFERROR(INDEX('[1]2024'!$A:$Q,MATCH($B$3&amp;$D172,'[1]2024'!$B:$B,0),MATCH(H$4,'[1]2024'!$2:$2,0)),0)++IFERROR(INDEX('[1]2024'!$A:$Q,MATCH($C$3&amp;$D172,'[1]2024'!$B:$B,0),MATCH(H$4,'[1]2024'!$2:$2,0)),0)++IFERROR(INDEX('[1]2024'!$A:$Q,MATCH($D$3&amp;$D172,'[1]2024'!$B:$B,0),MATCH(H$4,'[1]2024'!$2:$2,0)),0)</f>
        <v>0</v>
      </c>
      <c r="I172" s="264">
        <f>IFERROR(INDEX('[1]2024'!$A:$Q,MATCH($A$3&amp;$D172,'[1]2024'!$B:$B,0),MATCH(I$4,'[1]2024'!$2:$2,0)),0)+IFERROR(INDEX('[1]2024'!$A:$Q,MATCH($B$3&amp;$D172,'[1]2024'!$B:$B,0),MATCH(I$4,'[1]2024'!$2:$2,0)),0)++IFERROR(INDEX('[1]2024'!$A:$Q,MATCH($C$3&amp;$D172,'[1]2024'!$B:$B,0),MATCH(I$4,'[1]2024'!$2:$2,0)),0)++IFERROR(INDEX('[1]2024'!$A:$Q,MATCH($D$3&amp;$D172,'[1]2024'!$B:$B,0),MATCH(I$4,'[1]2024'!$2:$2,0)),0)</f>
        <v>0</v>
      </c>
      <c r="J172" s="264">
        <f>IFERROR(INDEX('[1]2024'!$A:$Q,MATCH($A$3&amp;$D172,'[1]2024'!$B:$B,0),MATCH(J$4,'[1]2024'!$2:$2,0)),0)+IFERROR(INDEX('[1]2024'!$A:$Q,MATCH($B$3&amp;$D172,'[1]2024'!$B:$B,0),MATCH(J$4,'[1]2024'!$2:$2,0)),0)++IFERROR(INDEX('[1]2024'!$A:$Q,MATCH($C$3&amp;$D172,'[1]2024'!$B:$B,0),MATCH(J$4,'[1]2024'!$2:$2,0)),0)++IFERROR(INDEX('[1]2024'!$A:$Q,MATCH($D$3&amp;$D172,'[1]2024'!$B:$B,0),MATCH(J$4,'[1]2024'!$2:$2,0)),0)</f>
        <v>0</v>
      </c>
      <c r="K172" s="264">
        <f>IFERROR(INDEX('[1]2024'!$A:$Q,MATCH($A$3&amp;$D172,'[1]2024'!$B:$B,0),MATCH(K$4,'[1]2024'!$2:$2,0)),0)+IFERROR(INDEX('[1]2024'!$A:$Q,MATCH($B$3&amp;$D172,'[1]2024'!$B:$B,0),MATCH(K$4,'[1]2024'!$2:$2,0)),0)++IFERROR(INDEX('[1]2024'!$A:$Q,MATCH($C$3&amp;$D172,'[1]2024'!$B:$B,0),MATCH(K$4,'[1]2024'!$2:$2,0)),0)++IFERROR(INDEX('[1]2024'!$A:$Q,MATCH($D$3&amp;$D172,'[1]2024'!$B:$B,0),MATCH(K$4,'[1]2024'!$2:$2,0)),0)</f>
        <v>0</v>
      </c>
      <c r="L172" s="264">
        <f>IFERROR(INDEX('[1]2024'!$A:$Q,MATCH($A$3&amp;$D172,'[1]2024'!$B:$B,0),MATCH(L$4,'[1]2024'!$2:$2,0)),0)+IFERROR(INDEX('[1]2024'!$A:$Q,MATCH($B$3&amp;$D172,'[1]2024'!$B:$B,0),MATCH(L$4,'[1]2024'!$2:$2,0)),0)++IFERROR(INDEX('[1]2024'!$A:$Q,MATCH($C$3&amp;$D172,'[1]2024'!$B:$B,0),MATCH(L$4,'[1]2024'!$2:$2,0)),0)++IFERROR(INDEX('[1]2024'!$A:$Q,MATCH($D$3&amp;$D172,'[1]2024'!$B:$B,0),MATCH(L$4,'[1]2024'!$2:$2,0)),0)</f>
        <v>0</v>
      </c>
      <c r="M172" s="264">
        <f>IFERROR(INDEX('[1]2024'!$A:$Q,MATCH($A$3&amp;$D172,'[1]2024'!$B:$B,0),MATCH(M$4,'[1]2024'!$2:$2,0)),0)+IFERROR(INDEX('[1]2024'!$A:$Q,MATCH($B$3&amp;$D172,'[1]2024'!$B:$B,0),MATCH(M$4,'[1]2024'!$2:$2,0)),0)++IFERROR(INDEX('[1]2024'!$A:$Q,MATCH($C$3&amp;$D172,'[1]2024'!$B:$B,0),MATCH(M$4,'[1]2024'!$2:$2,0)),0)++IFERROR(INDEX('[1]2024'!$A:$Q,MATCH($D$3&amp;$D172,'[1]2024'!$B:$B,0),MATCH(M$4,'[1]2024'!$2:$2,0)),0)</f>
        <v>0</v>
      </c>
      <c r="N172" s="264">
        <f>IFERROR(INDEX('[1]2024'!$A:$Q,MATCH($A$3&amp;$D172,'[1]2024'!$B:$B,0),MATCH(N$4,'[1]2024'!$2:$2,0)),0)+IFERROR(INDEX('[1]2024'!$A:$Q,MATCH($B$3&amp;$D172,'[1]2024'!$B:$B,0),MATCH(N$4,'[1]2024'!$2:$2,0)),0)++IFERROR(INDEX('[1]2024'!$A:$Q,MATCH($C$3&amp;$D172,'[1]2024'!$B:$B,0),MATCH(N$4,'[1]2024'!$2:$2,0)),0)++IFERROR(INDEX('[1]2024'!$A:$Q,MATCH($D$3&amp;$D172,'[1]2024'!$B:$B,0),MATCH(N$4,'[1]2024'!$2:$2,0)),0)</f>
        <v>0</v>
      </c>
      <c r="O172" s="264">
        <f>IFERROR(INDEX('[1]2024'!$A:$Q,MATCH($A$3&amp;$D172,'[1]2024'!$B:$B,0),MATCH(O$4,'[1]2024'!$2:$2,0)),0)+IFERROR(INDEX('[1]2024'!$A:$Q,MATCH($B$3&amp;$D172,'[1]2024'!$B:$B,0),MATCH(O$4,'[1]2024'!$2:$2,0)),0)++IFERROR(INDEX('[1]2024'!$A:$Q,MATCH($C$3&amp;$D172,'[1]2024'!$B:$B,0),MATCH(O$4,'[1]2024'!$2:$2,0)),0)++IFERROR(INDEX('[1]2024'!$A:$Q,MATCH($D$3&amp;$D172,'[1]2024'!$B:$B,0),MATCH(O$4,'[1]2024'!$2:$2,0)),0)</f>
        <v>0</v>
      </c>
      <c r="P172" s="264">
        <f>IFERROR(INDEX('[1]2024'!$A:$Q,MATCH($A$3&amp;$D172,'[1]2024'!$B:$B,0),MATCH(P$4,'[1]2024'!$2:$2,0)),0)+IFERROR(INDEX('[1]2024'!$A:$Q,MATCH($B$3&amp;$D172,'[1]2024'!$B:$B,0),MATCH(P$4,'[1]2024'!$2:$2,0)),0)++IFERROR(INDEX('[1]2024'!$A:$Q,MATCH($C$3&amp;$D172,'[1]2024'!$B:$B,0),MATCH(P$4,'[1]2024'!$2:$2,0)),0)++IFERROR(INDEX('[1]2024'!$A:$Q,MATCH($D$3&amp;$D172,'[1]2024'!$B:$B,0),MATCH(P$4,'[1]2024'!$2:$2,0)),0)</f>
        <v>0</v>
      </c>
      <c r="Q172" s="264">
        <f>IFERROR(INDEX('[1]2024'!$A:$Q,MATCH($A$3&amp;$D172,'[1]2024'!$B:$B,0),MATCH(Q$4,'[1]2024'!$2:$2,0)),0)+IFERROR(INDEX('[1]2024'!$A:$Q,MATCH($B$3&amp;$D172,'[1]2024'!$B:$B,0),MATCH(Q$4,'[1]2024'!$2:$2,0)),0)++IFERROR(INDEX('[1]2024'!$A:$Q,MATCH($C$3&amp;$D172,'[1]2024'!$B:$B,0),MATCH(Q$4,'[1]2024'!$2:$2,0)),0)++IFERROR(INDEX('[1]2024'!$A:$Q,MATCH($D$3&amp;$D172,'[1]2024'!$B:$B,0),MATCH(Q$4,'[1]2024'!$2:$2,0)),0)</f>
        <v>0</v>
      </c>
      <c r="R172" s="264">
        <f>IFERROR(INDEX('[1]2024'!$A:$Q,MATCH($A$3&amp;$D172,'[1]2024'!$B:$B,0),MATCH(R$4,'[1]2024'!$2:$2,0)),0)+IFERROR(INDEX('[1]2024'!$A:$Q,MATCH($B$3&amp;$D172,'[1]2024'!$B:$B,0),MATCH(R$4,'[1]2024'!$2:$2,0)),0)++IFERROR(INDEX('[1]2024'!$A:$Q,MATCH($C$3&amp;$D172,'[1]2024'!$B:$B,0),MATCH(R$4,'[1]2024'!$2:$2,0)),0)++IFERROR(INDEX('[1]2024'!$A:$Q,MATCH($D$3&amp;$D172,'[1]2024'!$B:$B,0),MATCH(R$4,'[1]2024'!$2:$2,0)),0)</f>
        <v>0</v>
      </c>
      <c r="S172" s="264">
        <f>IFERROR(INDEX('[1]2024'!$A:$Q,MATCH($A$3&amp;$D172,'[1]2024'!$B:$B,0),MATCH(S$4,'[1]2024'!$2:$2,0)),0)+IFERROR(INDEX('[1]2024'!$A:$Q,MATCH($B$3&amp;$D172,'[1]2024'!$B:$B,0),MATCH(S$4,'[1]2024'!$2:$2,0)),0)++IFERROR(INDEX('[1]2024'!$A:$Q,MATCH($C$3&amp;$D172,'[1]2024'!$B:$B,0),MATCH(S$4,'[1]2024'!$2:$2,0)),0)++IFERROR(INDEX('[1]2024'!$A:$Q,MATCH($D$3&amp;$D172,'[1]2024'!$B:$B,0),MATCH(S$4,'[1]2024'!$2:$2,0)),0)</f>
        <v>0</v>
      </c>
      <c r="T172" s="75">
        <v>0</v>
      </c>
      <c r="U172" s="245">
        <f>SUM(V172:AG172)</f>
        <v>0</v>
      </c>
      <c r="V172" s="246">
        <v>0</v>
      </c>
      <c r="W172" s="247">
        <v>0</v>
      </c>
      <c r="X172" s="247">
        <v>0</v>
      </c>
      <c r="Y172" s="247">
        <v>0</v>
      </c>
      <c r="Z172" s="247">
        <v>0</v>
      </c>
      <c r="AA172" s="247">
        <v>0</v>
      </c>
      <c r="AB172" s="247">
        <v>0</v>
      </c>
      <c r="AC172" s="247">
        <v>0</v>
      </c>
      <c r="AD172" s="247">
        <v>0</v>
      </c>
      <c r="AE172" s="247">
        <v>0</v>
      </c>
      <c r="AF172" s="247">
        <v>0</v>
      </c>
      <c r="AG172" s="248">
        <v>0</v>
      </c>
      <c r="AH172" s="245">
        <f>SUM(AI172:AT172)</f>
        <v>0</v>
      </c>
      <c r="AI172" s="245"/>
      <c r="AJ172" s="245"/>
      <c r="AK172" s="245"/>
      <c r="AL172" s="245"/>
      <c r="AM172" s="245"/>
      <c r="AN172" s="245"/>
      <c r="AO172" s="245"/>
      <c r="AP172" s="245"/>
      <c r="AQ172" s="245"/>
      <c r="AR172" s="245"/>
      <c r="AS172" s="245"/>
      <c r="AT172" s="245"/>
      <c r="AU172" s="245">
        <f t="shared" si="145"/>
        <v>0</v>
      </c>
      <c r="AV172" s="245">
        <f t="shared" si="168"/>
        <v>0</v>
      </c>
      <c r="AW172" s="245">
        <f t="shared" si="170"/>
        <v>0</v>
      </c>
      <c r="AX172" s="245">
        <f t="shared" si="169"/>
        <v>0</v>
      </c>
      <c r="AY172" s="245">
        <f>IF($BC172="O",1.05*$AH172,$AH172)</f>
        <v>0</v>
      </c>
      <c r="AZ172" s="245">
        <f>IF($BC172="O",1.05*$AY172,$AY172)</f>
        <v>0</v>
      </c>
      <c r="BA172" s="245">
        <f>IF($BC172="O",1.05*$AZ172,$AZ172)</f>
        <v>0</v>
      </c>
      <c r="BB172" s="250"/>
      <c r="BC172" s="251" t="s">
        <v>39</v>
      </c>
      <c r="BD172" s="261"/>
      <c r="BE172" s="264">
        <v>0</v>
      </c>
      <c r="BF172" s="264">
        <v>0</v>
      </c>
      <c r="BG172" s="264">
        <v>0</v>
      </c>
      <c r="BH172" s="265">
        <f t="shared" si="171"/>
        <v>0</v>
      </c>
    </row>
    <row r="173" spans="1:60" x14ac:dyDescent="0.3">
      <c r="A173" s="57" t="s">
        <v>329</v>
      </c>
      <c r="B173" s="256" t="s">
        <v>21</v>
      </c>
      <c r="C173" s="256"/>
      <c r="D173" s="257"/>
      <c r="E173" s="257"/>
      <c r="F173" s="272">
        <v>0</v>
      </c>
      <c r="G173" s="258">
        <f t="shared" ref="G173" si="187">SUM(G174:G176)</f>
        <v>0</v>
      </c>
      <c r="H173" s="259">
        <f t="shared" ref="H173:S173" si="188">SUM(H174:H176)</f>
        <v>0</v>
      </c>
      <c r="I173" s="260">
        <f t="shared" si="188"/>
        <v>0</v>
      </c>
      <c r="J173" s="260">
        <f t="shared" si="188"/>
        <v>0</v>
      </c>
      <c r="K173" s="260">
        <f t="shared" si="188"/>
        <v>0</v>
      </c>
      <c r="L173" s="260">
        <f t="shared" si="188"/>
        <v>0</v>
      </c>
      <c r="M173" s="260">
        <f t="shared" si="188"/>
        <v>0</v>
      </c>
      <c r="N173" s="260">
        <f t="shared" si="188"/>
        <v>0</v>
      </c>
      <c r="O173" s="260">
        <f t="shared" si="188"/>
        <v>0</v>
      </c>
      <c r="P173" s="260">
        <f t="shared" si="188"/>
        <v>0</v>
      </c>
      <c r="Q173" s="260">
        <f t="shared" si="188"/>
        <v>0</v>
      </c>
      <c r="R173" s="260">
        <f t="shared" si="188"/>
        <v>0</v>
      </c>
      <c r="S173" s="260">
        <f t="shared" si="188"/>
        <v>0</v>
      </c>
      <c r="T173" s="64">
        <v>0</v>
      </c>
      <c r="U173" s="258">
        <f t="shared" ref="U173:Z173" si="189">SUM(U174:U176)</f>
        <v>0</v>
      </c>
      <c r="V173" s="262">
        <f t="shared" si="189"/>
        <v>0</v>
      </c>
      <c r="W173" s="273">
        <f t="shared" si="189"/>
        <v>0</v>
      </c>
      <c r="X173" s="273">
        <f t="shared" si="189"/>
        <v>0</v>
      </c>
      <c r="Y173" s="273">
        <f t="shared" si="189"/>
        <v>0</v>
      </c>
      <c r="Z173" s="273">
        <f t="shared" si="189"/>
        <v>0</v>
      </c>
      <c r="AA173" s="273">
        <v>0</v>
      </c>
      <c r="AB173" s="273">
        <v>0</v>
      </c>
      <c r="AC173" s="273">
        <v>0</v>
      </c>
      <c r="AD173" s="273">
        <v>0</v>
      </c>
      <c r="AE173" s="273">
        <v>0</v>
      </c>
      <c r="AF173" s="273">
        <v>0</v>
      </c>
      <c r="AG173" s="274">
        <v>0</v>
      </c>
      <c r="AH173" s="258">
        <f t="shared" ref="AH173:AT173" si="190">SUM(AH174:AH176)</f>
        <v>0</v>
      </c>
      <c r="AI173" s="258">
        <f t="shared" si="190"/>
        <v>0</v>
      </c>
      <c r="AJ173" s="258">
        <f t="shared" si="190"/>
        <v>0</v>
      </c>
      <c r="AK173" s="258">
        <f t="shared" si="190"/>
        <v>0</v>
      </c>
      <c r="AL173" s="258">
        <f t="shared" si="190"/>
        <v>0</v>
      </c>
      <c r="AM173" s="258">
        <f t="shared" si="190"/>
        <v>0</v>
      </c>
      <c r="AN173" s="258">
        <f t="shared" si="190"/>
        <v>0</v>
      </c>
      <c r="AO173" s="258">
        <f t="shared" si="190"/>
        <v>0</v>
      </c>
      <c r="AP173" s="258">
        <f t="shared" si="190"/>
        <v>0</v>
      </c>
      <c r="AQ173" s="258">
        <f t="shared" si="190"/>
        <v>0</v>
      </c>
      <c r="AR173" s="258">
        <f t="shared" si="190"/>
        <v>0</v>
      </c>
      <c r="AS173" s="258">
        <f t="shared" si="190"/>
        <v>0</v>
      </c>
      <c r="AT173" s="258">
        <f t="shared" si="190"/>
        <v>0</v>
      </c>
      <c r="AU173" s="258">
        <f t="shared" si="145"/>
        <v>0</v>
      </c>
      <c r="AV173" s="258">
        <f t="shared" si="168"/>
        <v>0</v>
      </c>
      <c r="AW173" s="258">
        <f t="shared" si="170"/>
        <v>0</v>
      </c>
      <c r="AX173" s="258">
        <f t="shared" si="169"/>
        <v>0</v>
      </c>
      <c r="AY173" s="258">
        <f>SUM(AY174:AY176)</f>
        <v>0</v>
      </c>
      <c r="AZ173" s="258">
        <f t="shared" ref="AZ173:BA173" si="191">SUM(AZ174:AZ176)</f>
        <v>0</v>
      </c>
      <c r="BA173" s="258">
        <f t="shared" si="191"/>
        <v>0</v>
      </c>
      <c r="BB173" s="250"/>
      <c r="BC173" s="275"/>
      <c r="BD173" s="276"/>
      <c r="BE173" s="262">
        <f>SUM(BE174:BE176)</f>
        <v>0</v>
      </c>
      <c r="BF173" s="262">
        <f>SUM(BF174:BF176)</f>
        <v>0</v>
      </c>
      <c r="BG173" s="262">
        <v>0</v>
      </c>
      <c r="BH173" s="263">
        <f t="shared" si="171"/>
        <v>0</v>
      </c>
    </row>
    <row r="174" spans="1:60" outlineLevel="1" x14ac:dyDescent="0.3">
      <c r="A174" s="71" t="s">
        <v>330</v>
      </c>
      <c r="B174" s="238" t="s">
        <v>331</v>
      </c>
      <c r="C174" s="238" t="s">
        <v>31</v>
      </c>
      <c r="D174" s="239">
        <v>5123110</v>
      </c>
      <c r="E174" s="239" t="s">
        <v>332</v>
      </c>
      <c r="F174" s="277">
        <v>0</v>
      </c>
      <c r="G174" s="245">
        <f>SUM(H174:S174)</f>
        <v>0</v>
      </c>
      <c r="H174" s="264">
        <f>IFERROR(INDEX('[1]2024'!$A:$Q,MATCH($A$3&amp;$D174,'[1]2024'!$B:$B,0),MATCH(H$4,'[1]2024'!$2:$2,0)),0)+IFERROR(INDEX('[1]2024'!$A:$Q,MATCH($B$3&amp;$D174,'[1]2024'!$B:$B,0),MATCH(H$4,'[1]2024'!$2:$2,0)),0)++IFERROR(INDEX('[1]2024'!$A:$Q,MATCH($C$3&amp;$D174,'[1]2024'!$B:$B,0),MATCH(H$4,'[1]2024'!$2:$2,0)),0)++IFERROR(INDEX('[1]2024'!$A:$Q,MATCH($D$3&amp;$D174,'[1]2024'!$B:$B,0),MATCH(H$4,'[1]2024'!$2:$2,0)),0)</f>
        <v>0</v>
      </c>
      <c r="I174" s="264">
        <f>IFERROR(INDEX('[1]2024'!$A:$Q,MATCH($A$3&amp;$D174,'[1]2024'!$B:$B,0),MATCH(I$4,'[1]2024'!$2:$2,0)),0)+IFERROR(INDEX('[1]2024'!$A:$Q,MATCH($B$3&amp;$D174,'[1]2024'!$B:$B,0),MATCH(I$4,'[1]2024'!$2:$2,0)),0)++IFERROR(INDEX('[1]2024'!$A:$Q,MATCH($C$3&amp;$D174,'[1]2024'!$B:$B,0),MATCH(I$4,'[1]2024'!$2:$2,0)),0)++IFERROR(INDEX('[1]2024'!$A:$Q,MATCH($D$3&amp;$D174,'[1]2024'!$B:$B,0),MATCH(I$4,'[1]2024'!$2:$2,0)),0)</f>
        <v>0</v>
      </c>
      <c r="J174" s="264">
        <f>IFERROR(INDEX('[1]2024'!$A:$Q,MATCH($A$3&amp;$D174,'[1]2024'!$B:$B,0),MATCH(J$4,'[1]2024'!$2:$2,0)),0)+IFERROR(INDEX('[1]2024'!$A:$Q,MATCH($B$3&amp;$D174,'[1]2024'!$B:$B,0),MATCH(J$4,'[1]2024'!$2:$2,0)),0)++IFERROR(INDEX('[1]2024'!$A:$Q,MATCH($C$3&amp;$D174,'[1]2024'!$B:$B,0),MATCH(J$4,'[1]2024'!$2:$2,0)),0)++IFERROR(INDEX('[1]2024'!$A:$Q,MATCH($D$3&amp;$D174,'[1]2024'!$B:$B,0),MATCH(J$4,'[1]2024'!$2:$2,0)),0)</f>
        <v>0</v>
      </c>
      <c r="K174" s="264">
        <f>IFERROR(INDEX('[1]2024'!$A:$Q,MATCH($A$3&amp;$D174,'[1]2024'!$B:$B,0),MATCH(K$4,'[1]2024'!$2:$2,0)),0)+IFERROR(INDEX('[1]2024'!$A:$Q,MATCH($B$3&amp;$D174,'[1]2024'!$B:$B,0),MATCH(K$4,'[1]2024'!$2:$2,0)),0)++IFERROR(INDEX('[1]2024'!$A:$Q,MATCH($C$3&amp;$D174,'[1]2024'!$B:$B,0),MATCH(K$4,'[1]2024'!$2:$2,0)),0)++IFERROR(INDEX('[1]2024'!$A:$Q,MATCH($D$3&amp;$D174,'[1]2024'!$B:$B,0),MATCH(K$4,'[1]2024'!$2:$2,0)),0)</f>
        <v>0</v>
      </c>
      <c r="L174" s="264">
        <f>IFERROR(INDEX('[1]2024'!$A:$Q,MATCH($A$3&amp;$D174,'[1]2024'!$B:$B,0),MATCH(L$4,'[1]2024'!$2:$2,0)),0)+IFERROR(INDEX('[1]2024'!$A:$Q,MATCH($B$3&amp;$D174,'[1]2024'!$B:$B,0),MATCH(L$4,'[1]2024'!$2:$2,0)),0)++IFERROR(INDEX('[1]2024'!$A:$Q,MATCH($C$3&amp;$D174,'[1]2024'!$B:$B,0),MATCH(L$4,'[1]2024'!$2:$2,0)),0)++IFERROR(INDEX('[1]2024'!$A:$Q,MATCH($D$3&amp;$D174,'[1]2024'!$B:$B,0),MATCH(L$4,'[1]2024'!$2:$2,0)),0)</f>
        <v>0</v>
      </c>
      <c r="M174" s="264">
        <f>IFERROR(INDEX('[1]2024'!$A:$Q,MATCH($A$3&amp;$D174,'[1]2024'!$B:$B,0),MATCH(M$4,'[1]2024'!$2:$2,0)),0)+IFERROR(INDEX('[1]2024'!$A:$Q,MATCH($B$3&amp;$D174,'[1]2024'!$B:$B,0),MATCH(M$4,'[1]2024'!$2:$2,0)),0)++IFERROR(INDEX('[1]2024'!$A:$Q,MATCH($C$3&amp;$D174,'[1]2024'!$B:$B,0),MATCH(M$4,'[1]2024'!$2:$2,0)),0)++IFERROR(INDEX('[1]2024'!$A:$Q,MATCH($D$3&amp;$D174,'[1]2024'!$B:$B,0),MATCH(M$4,'[1]2024'!$2:$2,0)),0)</f>
        <v>0</v>
      </c>
      <c r="N174" s="264">
        <f>IFERROR(INDEX('[1]2024'!$A:$Q,MATCH($A$3&amp;$D174,'[1]2024'!$B:$B,0),MATCH(N$4,'[1]2024'!$2:$2,0)),0)+IFERROR(INDEX('[1]2024'!$A:$Q,MATCH($B$3&amp;$D174,'[1]2024'!$B:$B,0),MATCH(N$4,'[1]2024'!$2:$2,0)),0)++IFERROR(INDEX('[1]2024'!$A:$Q,MATCH($C$3&amp;$D174,'[1]2024'!$B:$B,0),MATCH(N$4,'[1]2024'!$2:$2,0)),0)++IFERROR(INDEX('[1]2024'!$A:$Q,MATCH($D$3&amp;$D174,'[1]2024'!$B:$B,0),MATCH(N$4,'[1]2024'!$2:$2,0)),0)</f>
        <v>0</v>
      </c>
      <c r="O174" s="264">
        <f>IFERROR(INDEX('[1]2024'!$A:$Q,MATCH($A$3&amp;$D174,'[1]2024'!$B:$B,0),MATCH(O$4,'[1]2024'!$2:$2,0)),0)+IFERROR(INDEX('[1]2024'!$A:$Q,MATCH($B$3&amp;$D174,'[1]2024'!$B:$B,0),MATCH(O$4,'[1]2024'!$2:$2,0)),0)++IFERROR(INDEX('[1]2024'!$A:$Q,MATCH($C$3&amp;$D174,'[1]2024'!$B:$B,0),MATCH(O$4,'[1]2024'!$2:$2,0)),0)++IFERROR(INDEX('[1]2024'!$A:$Q,MATCH($D$3&amp;$D174,'[1]2024'!$B:$B,0),MATCH(O$4,'[1]2024'!$2:$2,0)),0)</f>
        <v>0</v>
      </c>
      <c r="P174" s="264">
        <f>IFERROR(INDEX('[1]2024'!$A:$Q,MATCH($A$3&amp;$D174,'[1]2024'!$B:$B,0),MATCH(P$4,'[1]2024'!$2:$2,0)),0)+IFERROR(INDEX('[1]2024'!$A:$Q,MATCH($B$3&amp;$D174,'[1]2024'!$B:$B,0),MATCH(P$4,'[1]2024'!$2:$2,0)),0)++IFERROR(INDEX('[1]2024'!$A:$Q,MATCH($C$3&amp;$D174,'[1]2024'!$B:$B,0),MATCH(P$4,'[1]2024'!$2:$2,0)),0)++IFERROR(INDEX('[1]2024'!$A:$Q,MATCH($D$3&amp;$D174,'[1]2024'!$B:$B,0),MATCH(P$4,'[1]2024'!$2:$2,0)),0)</f>
        <v>0</v>
      </c>
      <c r="Q174" s="264">
        <f>IFERROR(INDEX('[1]2024'!$A:$Q,MATCH($A$3&amp;$D174,'[1]2024'!$B:$B,0),MATCH(Q$4,'[1]2024'!$2:$2,0)),0)+IFERROR(INDEX('[1]2024'!$A:$Q,MATCH($B$3&amp;$D174,'[1]2024'!$B:$B,0),MATCH(Q$4,'[1]2024'!$2:$2,0)),0)++IFERROR(INDEX('[1]2024'!$A:$Q,MATCH($C$3&amp;$D174,'[1]2024'!$B:$B,0),MATCH(Q$4,'[1]2024'!$2:$2,0)),0)++IFERROR(INDEX('[1]2024'!$A:$Q,MATCH($D$3&amp;$D174,'[1]2024'!$B:$B,0),MATCH(Q$4,'[1]2024'!$2:$2,0)),0)</f>
        <v>0</v>
      </c>
      <c r="R174" s="264">
        <f>IFERROR(INDEX('[1]2024'!$A:$Q,MATCH($A$3&amp;$D174,'[1]2024'!$B:$B,0),MATCH(R$4,'[1]2024'!$2:$2,0)),0)+IFERROR(INDEX('[1]2024'!$A:$Q,MATCH($B$3&amp;$D174,'[1]2024'!$B:$B,0),MATCH(R$4,'[1]2024'!$2:$2,0)),0)++IFERROR(INDEX('[1]2024'!$A:$Q,MATCH($C$3&amp;$D174,'[1]2024'!$B:$B,0),MATCH(R$4,'[1]2024'!$2:$2,0)),0)++IFERROR(INDEX('[1]2024'!$A:$Q,MATCH($D$3&amp;$D174,'[1]2024'!$B:$B,0),MATCH(R$4,'[1]2024'!$2:$2,0)),0)</f>
        <v>0</v>
      </c>
      <c r="S174" s="264">
        <f>IFERROR(INDEX('[1]2024'!$A:$Q,MATCH($A$3&amp;$D174,'[1]2024'!$B:$B,0),MATCH(S$4,'[1]2024'!$2:$2,0)),0)+IFERROR(INDEX('[1]2024'!$A:$Q,MATCH($B$3&amp;$D174,'[1]2024'!$B:$B,0),MATCH(S$4,'[1]2024'!$2:$2,0)),0)++IFERROR(INDEX('[1]2024'!$A:$Q,MATCH($C$3&amp;$D174,'[1]2024'!$B:$B,0),MATCH(S$4,'[1]2024'!$2:$2,0)),0)++IFERROR(INDEX('[1]2024'!$A:$Q,MATCH($D$3&amp;$D174,'[1]2024'!$B:$B,0),MATCH(S$4,'[1]2024'!$2:$2,0)),0)</f>
        <v>0</v>
      </c>
      <c r="T174" s="75">
        <v>0</v>
      </c>
      <c r="U174" s="245">
        <f>SUM(V174:AG174)</f>
        <v>0</v>
      </c>
      <c r="V174" s="246">
        <v>0</v>
      </c>
      <c r="W174" s="247">
        <v>0</v>
      </c>
      <c r="X174" s="247">
        <v>0</v>
      </c>
      <c r="Y174" s="247">
        <v>0</v>
      </c>
      <c r="Z174" s="247">
        <v>0</v>
      </c>
      <c r="AA174" s="247">
        <v>0</v>
      </c>
      <c r="AB174" s="247">
        <v>0</v>
      </c>
      <c r="AC174" s="247">
        <v>0</v>
      </c>
      <c r="AD174" s="247">
        <v>0</v>
      </c>
      <c r="AE174" s="247">
        <v>0</v>
      </c>
      <c r="AF174" s="247">
        <v>0</v>
      </c>
      <c r="AG174" s="248">
        <v>0</v>
      </c>
      <c r="AH174" s="245">
        <f>SUM(AI174:AT174)</f>
        <v>0</v>
      </c>
      <c r="AI174" s="245"/>
      <c r="AJ174" s="245"/>
      <c r="AK174" s="245"/>
      <c r="AL174" s="245"/>
      <c r="AM174" s="245"/>
      <c r="AN174" s="245"/>
      <c r="AO174" s="245"/>
      <c r="AP174" s="245"/>
      <c r="AQ174" s="245"/>
      <c r="AR174" s="245"/>
      <c r="AS174" s="245"/>
      <c r="AT174" s="245"/>
      <c r="AU174" s="245">
        <f t="shared" si="145"/>
        <v>0</v>
      </c>
      <c r="AV174" s="245">
        <f t="shared" si="168"/>
        <v>0</v>
      </c>
      <c r="AW174" s="245">
        <f t="shared" si="170"/>
        <v>0</v>
      </c>
      <c r="AX174" s="245">
        <f t="shared" si="169"/>
        <v>0</v>
      </c>
      <c r="AY174" s="245">
        <f>IF($BC174="O",1.05*$AH174,$AH174)</f>
        <v>0</v>
      </c>
      <c r="AZ174" s="245">
        <f>IF($BC174="O",1.05*$AY174,$AY174)</f>
        <v>0</v>
      </c>
      <c r="BA174" s="245">
        <f>IF($BC174="O",1.05*$AZ174,$AZ174)</f>
        <v>0</v>
      </c>
      <c r="BB174" s="250"/>
      <c r="BC174" s="251" t="s">
        <v>24</v>
      </c>
      <c r="BD174" s="261"/>
      <c r="BE174" s="246">
        <v>0</v>
      </c>
      <c r="BF174" s="246">
        <v>0</v>
      </c>
      <c r="BG174" s="246">
        <v>0</v>
      </c>
      <c r="BH174" s="265">
        <f t="shared" si="171"/>
        <v>0</v>
      </c>
    </row>
    <row r="175" spans="1:60" outlineLevel="1" x14ac:dyDescent="0.3">
      <c r="A175" s="71" t="s">
        <v>333</v>
      </c>
      <c r="B175" s="238" t="s">
        <v>334</v>
      </c>
      <c r="C175" s="238" t="s">
        <v>31</v>
      </c>
      <c r="D175" s="239">
        <v>5123120</v>
      </c>
      <c r="E175" s="239" t="s">
        <v>335</v>
      </c>
      <c r="F175" s="277">
        <v>0</v>
      </c>
      <c r="G175" s="245">
        <f>SUM(H175:S175)</f>
        <v>0</v>
      </c>
      <c r="H175" s="264">
        <f>IFERROR(INDEX('[1]2024'!$A:$Q,MATCH($A$3&amp;$D175,'[1]2024'!$B:$B,0),MATCH(H$4,'[1]2024'!$2:$2,0)),0)+IFERROR(INDEX('[1]2024'!$A:$Q,MATCH($B$3&amp;$D175,'[1]2024'!$B:$B,0),MATCH(H$4,'[1]2024'!$2:$2,0)),0)++IFERROR(INDEX('[1]2024'!$A:$Q,MATCH($C$3&amp;$D175,'[1]2024'!$B:$B,0),MATCH(H$4,'[1]2024'!$2:$2,0)),0)++IFERROR(INDEX('[1]2024'!$A:$Q,MATCH($D$3&amp;$D175,'[1]2024'!$B:$B,0),MATCH(H$4,'[1]2024'!$2:$2,0)),0)</f>
        <v>0</v>
      </c>
      <c r="I175" s="264">
        <f>IFERROR(INDEX('[1]2024'!$A:$Q,MATCH($A$3&amp;$D175,'[1]2024'!$B:$B,0),MATCH(I$4,'[1]2024'!$2:$2,0)),0)+IFERROR(INDEX('[1]2024'!$A:$Q,MATCH($B$3&amp;$D175,'[1]2024'!$B:$B,0),MATCH(I$4,'[1]2024'!$2:$2,0)),0)++IFERROR(INDEX('[1]2024'!$A:$Q,MATCH($C$3&amp;$D175,'[1]2024'!$B:$B,0),MATCH(I$4,'[1]2024'!$2:$2,0)),0)++IFERROR(INDEX('[1]2024'!$A:$Q,MATCH($D$3&amp;$D175,'[1]2024'!$B:$B,0),MATCH(I$4,'[1]2024'!$2:$2,0)),0)</f>
        <v>0</v>
      </c>
      <c r="J175" s="264">
        <f>IFERROR(INDEX('[1]2024'!$A:$Q,MATCH($A$3&amp;$D175,'[1]2024'!$B:$B,0),MATCH(J$4,'[1]2024'!$2:$2,0)),0)+IFERROR(INDEX('[1]2024'!$A:$Q,MATCH($B$3&amp;$D175,'[1]2024'!$B:$B,0),MATCH(J$4,'[1]2024'!$2:$2,0)),0)++IFERROR(INDEX('[1]2024'!$A:$Q,MATCH($C$3&amp;$D175,'[1]2024'!$B:$B,0),MATCH(J$4,'[1]2024'!$2:$2,0)),0)++IFERROR(INDEX('[1]2024'!$A:$Q,MATCH($D$3&amp;$D175,'[1]2024'!$B:$B,0),MATCH(J$4,'[1]2024'!$2:$2,0)),0)</f>
        <v>0</v>
      </c>
      <c r="K175" s="264">
        <f>IFERROR(INDEX('[1]2024'!$A:$Q,MATCH($A$3&amp;$D175,'[1]2024'!$B:$B,0),MATCH(K$4,'[1]2024'!$2:$2,0)),0)+IFERROR(INDEX('[1]2024'!$A:$Q,MATCH($B$3&amp;$D175,'[1]2024'!$B:$B,0),MATCH(K$4,'[1]2024'!$2:$2,0)),0)++IFERROR(INDEX('[1]2024'!$A:$Q,MATCH($C$3&amp;$D175,'[1]2024'!$B:$B,0),MATCH(K$4,'[1]2024'!$2:$2,0)),0)++IFERROR(INDEX('[1]2024'!$A:$Q,MATCH($D$3&amp;$D175,'[1]2024'!$B:$B,0),MATCH(K$4,'[1]2024'!$2:$2,0)),0)</f>
        <v>0</v>
      </c>
      <c r="L175" s="264">
        <f>IFERROR(INDEX('[1]2024'!$A:$Q,MATCH($A$3&amp;$D175,'[1]2024'!$B:$B,0),MATCH(L$4,'[1]2024'!$2:$2,0)),0)+IFERROR(INDEX('[1]2024'!$A:$Q,MATCH($B$3&amp;$D175,'[1]2024'!$B:$B,0),MATCH(L$4,'[1]2024'!$2:$2,0)),0)++IFERROR(INDEX('[1]2024'!$A:$Q,MATCH($C$3&amp;$D175,'[1]2024'!$B:$B,0),MATCH(L$4,'[1]2024'!$2:$2,0)),0)++IFERROR(INDEX('[1]2024'!$A:$Q,MATCH($D$3&amp;$D175,'[1]2024'!$B:$B,0),MATCH(L$4,'[1]2024'!$2:$2,0)),0)</f>
        <v>0</v>
      </c>
      <c r="M175" s="264">
        <f>IFERROR(INDEX('[1]2024'!$A:$Q,MATCH($A$3&amp;$D175,'[1]2024'!$B:$B,0),MATCH(M$4,'[1]2024'!$2:$2,0)),0)+IFERROR(INDEX('[1]2024'!$A:$Q,MATCH($B$3&amp;$D175,'[1]2024'!$B:$B,0),MATCH(M$4,'[1]2024'!$2:$2,0)),0)++IFERROR(INDEX('[1]2024'!$A:$Q,MATCH($C$3&amp;$D175,'[1]2024'!$B:$B,0),MATCH(M$4,'[1]2024'!$2:$2,0)),0)++IFERROR(INDEX('[1]2024'!$A:$Q,MATCH($D$3&amp;$D175,'[1]2024'!$B:$B,0),MATCH(M$4,'[1]2024'!$2:$2,0)),0)</f>
        <v>0</v>
      </c>
      <c r="N175" s="264">
        <f>IFERROR(INDEX('[1]2024'!$A:$Q,MATCH($A$3&amp;$D175,'[1]2024'!$B:$B,0),MATCH(N$4,'[1]2024'!$2:$2,0)),0)+IFERROR(INDEX('[1]2024'!$A:$Q,MATCH($B$3&amp;$D175,'[1]2024'!$B:$B,0),MATCH(N$4,'[1]2024'!$2:$2,0)),0)++IFERROR(INDEX('[1]2024'!$A:$Q,MATCH($C$3&amp;$D175,'[1]2024'!$B:$B,0),MATCH(N$4,'[1]2024'!$2:$2,0)),0)++IFERROR(INDEX('[1]2024'!$A:$Q,MATCH($D$3&amp;$D175,'[1]2024'!$B:$B,0),MATCH(N$4,'[1]2024'!$2:$2,0)),0)</f>
        <v>0</v>
      </c>
      <c r="O175" s="264">
        <f>IFERROR(INDEX('[1]2024'!$A:$Q,MATCH($A$3&amp;$D175,'[1]2024'!$B:$B,0),MATCH(O$4,'[1]2024'!$2:$2,0)),0)+IFERROR(INDEX('[1]2024'!$A:$Q,MATCH($B$3&amp;$D175,'[1]2024'!$B:$B,0),MATCH(O$4,'[1]2024'!$2:$2,0)),0)++IFERROR(INDEX('[1]2024'!$A:$Q,MATCH($C$3&amp;$D175,'[1]2024'!$B:$B,0),MATCH(O$4,'[1]2024'!$2:$2,0)),0)++IFERROR(INDEX('[1]2024'!$A:$Q,MATCH($D$3&amp;$D175,'[1]2024'!$B:$B,0),MATCH(O$4,'[1]2024'!$2:$2,0)),0)</f>
        <v>0</v>
      </c>
      <c r="P175" s="264">
        <f>IFERROR(INDEX('[1]2024'!$A:$Q,MATCH($A$3&amp;$D175,'[1]2024'!$B:$B,0),MATCH(P$4,'[1]2024'!$2:$2,0)),0)+IFERROR(INDEX('[1]2024'!$A:$Q,MATCH($B$3&amp;$D175,'[1]2024'!$B:$B,0),MATCH(P$4,'[1]2024'!$2:$2,0)),0)++IFERROR(INDEX('[1]2024'!$A:$Q,MATCH($C$3&amp;$D175,'[1]2024'!$B:$B,0),MATCH(P$4,'[1]2024'!$2:$2,0)),0)++IFERROR(INDEX('[1]2024'!$A:$Q,MATCH($D$3&amp;$D175,'[1]2024'!$B:$B,0),MATCH(P$4,'[1]2024'!$2:$2,0)),0)</f>
        <v>0</v>
      </c>
      <c r="Q175" s="264">
        <f>IFERROR(INDEX('[1]2024'!$A:$Q,MATCH($A$3&amp;$D175,'[1]2024'!$B:$B,0),MATCH(Q$4,'[1]2024'!$2:$2,0)),0)+IFERROR(INDEX('[1]2024'!$A:$Q,MATCH($B$3&amp;$D175,'[1]2024'!$B:$B,0),MATCH(Q$4,'[1]2024'!$2:$2,0)),0)++IFERROR(INDEX('[1]2024'!$A:$Q,MATCH($C$3&amp;$D175,'[1]2024'!$B:$B,0),MATCH(Q$4,'[1]2024'!$2:$2,0)),0)++IFERROR(INDEX('[1]2024'!$A:$Q,MATCH($D$3&amp;$D175,'[1]2024'!$B:$B,0),MATCH(Q$4,'[1]2024'!$2:$2,0)),0)</f>
        <v>0</v>
      </c>
      <c r="R175" s="264">
        <f>IFERROR(INDEX('[1]2024'!$A:$Q,MATCH($A$3&amp;$D175,'[1]2024'!$B:$B,0),MATCH(R$4,'[1]2024'!$2:$2,0)),0)+IFERROR(INDEX('[1]2024'!$A:$Q,MATCH($B$3&amp;$D175,'[1]2024'!$B:$B,0),MATCH(R$4,'[1]2024'!$2:$2,0)),0)++IFERROR(INDEX('[1]2024'!$A:$Q,MATCH($C$3&amp;$D175,'[1]2024'!$B:$B,0),MATCH(R$4,'[1]2024'!$2:$2,0)),0)++IFERROR(INDEX('[1]2024'!$A:$Q,MATCH($D$3&amp;$D175,'[1]2024'!$B:$B,0),MATCH(R$4,'[1]2024'!$2:$2,0)),0)</f>
        <v>0</v>
      </c>
      <c r="S175" s="264">
        <f>IFERROR(INDEX('[1]2024'!$A:$Q,MATCH($A$3&amp;$D175,'[1]2024'!$B:$B,0),MATCH(S$4,'[1]2024'!$2:$2,0)),0)+IFERROR(INDEX('[1]2024'!$A:$Q,MATCH($B$3&amp;$D175,'[1]2024'!$B:$B,0),MATCH(S$4,'[1]2024'!$2:$2,0)),0)++IFERROR(INDEX('[1]2024'!$A:$Q,MATCH($C$3&amp;$D175,'[1]2024'!$B:$B,0),MATCH(S$4,'[1]2024'!$2:$2,0)),0)++IFERROR(INDEX('[1]2024'!$A:$Q,MATCH($D$3&amp;$D175,'[1]2024'!$B:$B,0),MATCH(S$4,'[1]2024'!$2:$2,0)),0)</f>
        <v>0</v>
      </c>
      <c r="T175" s="75">
        <v>0</v>
      </c>
      <c r="U175" s="245">
        <f>SUM(V175:AG175)</f>
        <v>0</v>
      </c>
      <c r="V175" s="246">
        <v>0</v>
      </c>
      <c r="W175" s="247">
        <v>0</v>
      </c>
      <c r="X175" s="247">
        <v>0</v>
      </c>
      <c r="Y175" s="247">
        <v>0</v>
      </c>
      <c r="Z175" s="247">
        <v>0</v>
      </c>
      <c r="AA175" s="247">
        <v>0</v>
      </c>
      <c r="AB175" s="247">
        <v>0</v>
      </c>
      <c r="AC175" s="247">
        <v>0</v>
      </c>
      <c r="AD175" s="247">
        <v>0</v>
      </c>
      <c r="AE175" s="247">
        <v>0</v>
      </c>
      <c r="AF175" s="247">
        <v>0</v>
      </c>
      <c r="AG175" s="248">
        <v>0</v>
      </c>
      <c r="AH175" s="245">
        <f>SUM(AI175:AT175)</f>
        <v>0</v>
      </c>
      <c r="AI175" s="245"/>
      <c r="AJ175" s="245"/>
      <c r="AK175" s="245"/>
      <c r="AL175" s="245"/>
      <c r="AM175" s="245"/>
      <c r="AN175" s="245"/>
      <c r="AO175" s="245"/>
      <c r="AP175" s="245"/>
      <c r="AQ175" s="245"/>
      <c r="AR175" s="245"/>
      <c r="AS175" s="245"/>
      <c r="AT175" s="245"/>
      <c r="AU175" s="245">
        <f t="shared" si="145"/>
        <v>0</v>
      </c>
      <c r="AV175" s="245">
        <f t="shared" si="168"/>
        <v>0</v>
      </c>
      <c r="AW175" s="245">
        <f t="shared" si="170"/>
        <v>0</v>
      </c>
      <c r="AX175" s="245">
        <f t="shared" si="169"/>
        <v>0</v>
      </c>
      <c r="AY175" s="245">
        <f>IF($BC175="O",1.05*$AH175,$AH175)</f>
        <v>0</v>
      </c>
      <c r="AZ175" s="245">
        <f>IF($BC175="O",1.05*$AY175,$AY175)</f>
        <v>0</v>
      </c>
      <c r="BA175" s="245">
        <f>IF($BC175="O",1.05*$AZ175,$AZ175)</f>
        <v>0</v>
      </c>
      <c r="BB175" s="250"/>
      <c r="BC175" s="251" t="s">
        <v>24</v>
      </c>
      <c r="BD175" s="261"/>
      <c r="BE175" s="246">
        <v>0</v>
      </c>
      <c r="BF175" s="246">
        <v>0</v>
      </c>
      <c r="BG175" s="246">
        <v>0</v>
      </c>
      <c r="BH175" s="265">
        <f t="shared" si="171"/>
        <v>0</v>
      </c>
    </row>
    <row r="176" spans="1:60" outlineLevel="1" x14ac:dyDescent="0.3">
      <c r="A176" s="115" t="s">
        <v>336</v>
      </c>
      <c r="B176" s="299" t="s">
        <v>337</v>
      </c>
      <c r="C176" s="299" t="s">
        <v>31</v>
      </c>
      <c r="D176" s="300">
        <v>5123130</v>
      </c>
      <c r="E176" s="300" t="s">
        <v>338</v>
      </c>
      <c r="F176" s="301">
        <v>0</v>
      </c>
      <c r="G176" s="302">
        <f>SUM(H176:S176)</f>
        <v>0</v>
      </c>
      <c r="H176" s="264">
        <f>IFERROR(INDEX('[1]2024'!$A:$Q,MATCH($A$3&amp;$D176,'[1]2024'!$B:$B,0),MATCH(H$4,'[1]2024'!$2:$2,0)),0)+IFERROR(INDEX('[1]2024'!$A:$Q,MATCH($B$3&amp;$D176,'[1]2024'!$B:$B,0),MATCH(H$4,'[1]2024'!$2:$2,0)),0)++IFERROR(INDEX('[1]2024'!$A:$Q,MATCH($C$3&amp;$D176,'[1]2024'!$B:$B,0),MATCH(H$4,'[1]2024'!$2:$2,0)),0)++IFERROR(INDEX('[1]2024'!$A:$Q,MATCH($D$3&amp;$D176,'[1]2024'!$B:$B,0),MATCH(H$4,'[1]2024'!$2:$2,0)),0)</f>
        <v>0</v>
      </c>
      <c r="I176" s="264">
        <f>IFERROR(INDEX('[1]2024'!$A:$Q,MATCH($A$3&amp;$D176,'[1]2024'!$B:$B,0),MATCH(I$4,'[1]2024'!$2:$2,0)),0)+IFERROR(INDEX('[1]2024'!$A:$Q,MATCH($B$3&amp;$D176,'[1]2024'!$B:$B,0),MATCH(I$4,'[1]2024'!$2:$2,0)),0)++IFERROR(INDEX('[1]2024'!$A:$Q,MATCH($C$3&amp;$D176,'[1]2024'!$B:$B,0),MATCH(I$4,'[1]2024'!$2:$2,0)),0)++IFERROR(INDEX('[1]2024'!$A:$Q,MATCH($D$3&amp;$D176,'[1]2024'!$B:$B,0),MATCH(I$4,'[1]2024'!$2:$2,0)),0)</f>
        <v>0</v>
      </c>
      <c r="J176" s="264">
        <f>IFERROR(INDEX('[1]2024'!$A:$Q,MATCH($A$3&amp;$D176,'[1]2024'!$B:$B,0),MATCH(J$4,'[1]2024'!$2:$2,0)),0)+IFERROR(INDEX('[1]2024'!$A:$Q,MATCH($B$3&amp;$D176,'[1]2024'!$B:$B,0),MATCH(J$4,'[1]2024'!$2:$2,0)),0)++IFERROR(INDEX('[1]2024'!$A:$Q,MATCH($C$3&amp;$D176,'[1]2024'!$B:$B,0),MATCH(J$4,'[1]2024'!$2:$2,0)),0)++IFERROR(INDEX('[1]2024'!$A:$Q,MATCH($D$3&amp;$D176,'[1]2024'!$B:$B,0),MATCH(J$4,'[1]2024'!$2:$2,0)),0)</f>
        <v>0</v>
      </c>
      <c r="K176" s="264">
        <f>IFERROR(INDEX('[1]2024'!$A:$Q,MATCH($A$3&amp;$D176,'[1]2024'!$B:$B,0),MATCH(K$4,'[1]2024'!$2:$2,0)),0)+IFERROR(INDEX('[1]2024'!$A:$Q,MATCH($B$3&amp;$D176,'[1]2024'!$B:$B,0),MATCH(K$4,'[1]2024'!$2:$2,0)),0)++IFERROR(INDEX('[1]2024'!$A:$Q,MATCH($C$3&amp;$D176,'[1]2024'!$B:$B,0),MATCH(K$4,'[1]2024'!$2:$2,0)),0)++IFERROR(INDEX('[1]2024'!$A:$Q,MATCH($D$3&amp;$D176,'[1]2024'!$B:$B,0),MATCH(K$4,'[1]2024'!$2:$2,0)),0)</f>
        <v>0</v>
      </c>
      <c r="L176" s="264">
        <f>IFERROR(INDEX('[1]2024'!$A:$Q,MATCH($A$3&amp;$D176,'[1]2024'!$B:$B,0),MATCH(L$4,'[1]2024'!$2:$2,0)),0)+IFERROR(INDEX('[1]2024'!$A:$Q,MATCH($B$3&amp;$D176,'[1]2024'!$B:$B,0),MATCH(L$4,'[1]2024'!$2:$2,0)),0)++IFERROR(INDEX('[1]2024'!$A:$Q,MATCH($C$3&amp;$D176,'[1]2024'!$B:$B,0),MATCH(L$4,'[1]2024'!$2:$2,0)),0)++IFERROR(INDEX('[1]2024'!$A:$Q,MATCH($D$3&amp;$D176,'[1]2024'!$B:$B,0),MATCH(L$4,'[1]2024'!$2:$2,0)),0)</f>
        <v>0</v>
      </c>
      <c r="M176" s="264">
        <f>IFERROR(INDEX('[1]2024'!$A:$Q,MATCH($A$3&amp;$D176,'[1]2024'!$B:$B,0),MATCH(M$4,'[1]2024'!$2:$2,0)),0)+IFERROR(INDEX('[1]2024'!$A:$Q,MATCH($B$3&amp;$D176,'[1]2024'!$B:$B,0),MATCH(M$4,'[1]2024'!$2:$2,0)),0)++IFERROR(INDEX('[1]2024'!$A:$Q,MATCH($C$3&amp;$D176,'[1]2024'!$B:$B,0),MATCH(M$4,'[1]2024'!$2:$2,0)),0)++IFERROR(INDEX('[1]2024'!$A:$Q,MATCH($D$3&amp;$D176,'[1]2024'!$B:$B,0),MATCH(M$4,'[1]2024'!$2:$2,0)),0)</f>
        <v>0</v>
      </c>
      <c r="N176" s="264">
        <f>IFERROR(INDEX('[1]2024'!$A:$Q,MATCH($A$3&amp;$D176,'[1]2024'!$B:$B,0),MATCH(N$4,'[1]2024'!$2:$2,0)),0)+IFERROR(INDEX('[1]2024'!$A:$Q,MATCH($B$3&amp;$D176,'[1]2024'!$B:$B,0),MATCH(N$4,'[1]2024'!$2:$2,0)),0)++IFERROR(INDEX('[1]2024'!$A:$Q,MATCH($C$3&amp;$D176,'[1]2024'!$B:$B,0),MATCH(N$4,'[1]2024'!$2:$2,0)),0)++IFERROR(INDEX('[1]2024'!$A:$Q,MATCH($D$3&amp;$D176,'[1]2024'!$B:$B,0),MATCH(N$4,'[1]2024'!$2:$2,0)),0)</f>
        <v>0</v>
      </c>
      <c r="O176" s="264">
        <f>IFERROR(INDEX('[1]2024'!$A:$Q,MATCH($A$3&amp;$D176,'[1]2024'!$B:$B,0),MATCH(O$4,'[1]2024'!$2:$2,0)),0)+IFERROR(INDEX('[1]2024'!$A:$Q,MATCH($B$3&amp;$D176,'[1]2024'!$B:$B,0),MATCH(O$4,'[1]2024'!$2:$2,0)),0)++IFERROR(INDEX('[1]2024'!$A:$Q,MATCH($C$3&amp;$D176,'[1]2024'!$B:$B,0),MATCH(O$4,'[1]2024'!$2:$2,0)),0)++IFERROR(INDEX('[1]2024'!$A:$Q,MATCH($D$3&amp;$D176,'[1]2024'!$B:$B,0),MATCH(O$4,'[1]2024'!$2:$2,0)),0)</f>
        <v>0</v>
      </c>
      <c r="P176" s="264">
        <f>IFERROR(INDEX('[1]2024'!$A:$Q,MATCH($A$3&amp;$D176,'[1]2024'!$B:$B,0),MATCH(P$4,'[1]2024'!$2:$2,0)),0)+IFERROR(INDEX('[1]2024'!$A:$Q,MATCH($B$3&amp;$D176,'[1]2024'!$B:$B,0),MATCH(P$4,'[1]2024'!$2:$2,0)),0)++IFERROR(INDEX('[1]2024'!$A:$Q,MATCH($C$3&amp;$D176,'[1]2024'!$B:$B,0),MATCH(P$4,'[1]2024'!$2:$2,0)),0)++IFERROR(INDEX('[1]2024'!$A:$Q,MATCH($D$3&amp;$D176,'[1]2024'!$B:$B,0),MATCH(P$4,'[1]2024'!$2:$2,0)),0)</f>
        <v>0</v>
      </c>
      <c r="Q176" s="264">
        <f>IFERROR(INDEX('[1]2024'!$A:$Q,MATCH($A$3&amp;$D176,'[1]2024'!$B:$B,0),MATCH(Q$4,'[1]2024'!$2:$2,0)),0)+IFERROR(INDEX('[1]2024'!$A:$Q,MATCH($B$3&amp;$D176,'[1]2024'!$B:$B,0),MATCH(Q$4,'[1]2024'!$2:$2,0)),0)++IFERROR(INDEX('[1]2024'!$A:$Q,MATCH($C$3&amp;$D176,'[1]2024'!$B:$B,0),MATCH(Q$4,'[1]2024'!$2:$2,0)),0)++IFERROR(INDEX('[1]2024'!$A:$Q,MATCH($D$3&amp;$D176,'[1]2024'!$B:$B,0),MATCH(Q$4,'[1]2024'!$2:$2,0)),0)</f>
        <v>0</v>
      </c>
      <c r="R176" s="264">
        <f>IFERROR(INDEX('[1]2024'!$A:$Q,MATCH($A$3&amp;$D176,'[1]2024'!$B:$B,0),MATCH(R$4,'[1]2024'!$2:$2,0)),0)+IFERROR(INDEX('[1]2024'!$A:$Q,MATCH($B$3&amp;$D176,'[1]2024'!$B:$B,0),MATCH(R$4,'[1]2024'!$2:$2,0)),0)++IFERROR(INDEX('[1]2024'!$A:$Q,MATCH($C$3&amp;$D176,'[1]2024'!$B:$B,0),MATCH(R$4,'[1]2024'!$2:$2,0)),0)++IFERROR(INDEX('[1]2024'!$A:$Q,MATCH($D$3&amp;$D176,'[1]2024'!$B:$B,0),MATCH(R$4,'[1]2024'!$2:$2,0)),0)</f>
        <v>0</v>
      </c>
      <c r="S176" s="264">
        <f>IFERROR(INDEX('[1]2024'!$A:$Q,MATCH($A$3&amp;$D176,'[1]2024'!$B:$B,0),MATCH(S$4,'[1]2024'!$2:$2,0)),0)+IFERROR(INDEX('[1]2024'!$A:$Q,MATCH($B$3&amp;$D176,'[1]2024'!$B:$B,0),MATCH(S$4,'[1]2024'!$2:$2,0)),0)++IFERROR(INDEX('[1]2024'!$A:$Q,MATCH($C$3&amp;$D176,'[1]2024'!$B:$B,0),MATCH(S$4,'[1]2024'!$2:$2,0)),0)++IFERROR(INDEX('[1]2024'!$A:$Q,MATCH($D$3&amp;$D176,'[1]2024'!$B:$B,0),MATCH(S$4,'[1]2024'!$2:$2,0)),0)</f>
        <v>0</v>
      </c>
      <c r="T176" s="120">
        <v>0</v>
      </c>
      <c r="U176" s="302">
        <f>SUM(V176:AG176)</f>
        <v>0</v>
      </c>
      <c r="V176" s="303">
        <v>0</v>
      </c>
      <c r="W176" s="304">
        <v>0</v>
      </c>
      <c r="X176" s="304">
        <v>0</v>
      </c>
      <c r="Y176" s="304">
        <v>0</v>
      </c>
      <c r="Z176" s="304">
        <v>0</v>
      </c>
      <c r="AA176" s="304">
        <v>0</v>
      </c>
      <c r="AB176" s="304">
        <v>0</v>
      </c>
      <c r="AC176" s="304">
        <v>0</v>
      </c>
      <c r="AD176" s="304">
        <v>0</v>
      </c>
      <c r="AE176" s="304">
        <v>0</v>
      </c>
      <c r="AF176" s="304">
        <v>0</v>
      </c>
      <c r="AG176" s="305">
        <v>0</v>
      </c>
      <c r="AH176" s="302">
        <f>SUM(AI176:AT176)</f>
        <v>0</v>
      </c>
      <c r="AI176" s="302"/>
      <c r="AJ176" s="302"/>
      <c r="AK176" s="302"/>
      <c r="AL176" s="302"/>
      <c r="AM176" s="302"/>
      <c r="AN176" s="302"/>
      <c r="AO176" s="302"/>
      <c r="AP176" s="302"/>
      <c r="AQ176" s="302"/>
      <c r="AR176" s="302"/>
      <c r="AS176" s="302"/>
      <c r="AT176" s="302"/>
      <c r="AU176" s="302">
        <f t="shared" si="145"/>
        <v>0</v>
      </c>
      <c r="AV176" s="302">
        <f t="shared" si="168"/>
        <v>0</v>
      </c>
      <c r="AW176" s="302">
        <f t="shared" si="170"/>
        <v>0</v>
      </c>
      <c r="AX176" s="302">
        <f t="shared" si="169"/>
        <v>0</v>
      </c>
      <c r="AY176" s="302">
        <f>IF($BC176="O",1.05*$AH176,$AH176)</f>
        <v>0</v>
      </c>
      <c r="AZ176" s="302">
        <f>IF($BC176="O",1.05*$AY176,$AY176)</f>
        <v>0</v>
      </c>
      <c r="BA176" s="302">
        <f>IF($BC176="O",1.05*$AZ176,$AZ176)</f>
        <v>0</v>
      </c>
      <c r="BB176" s="306"/>
      <c r="BC176" s="307" t="s">
        <v>24</v>
      </c>
      <c r="BD176" s="308"/>
      <c r="BE176" s="303">
        <v>0</v>
      </c>
      <c r="BF176" s="303">
        <v>0</v>
      </c>
      <c r="BG176" s="303">
        <v>0</v>
      </c>
      <c r="BH176" s="309">
        <f t="shared" si="171"/>
        <v>0</v>
      </c>
    </row>
  </sheetData>
  <phoneticPr fontId="3" type="noConversion"/>
  <conditionalFormatting sqref="U101:U173 U26:U99">
    <cfRule type="expression" dxfId="17" priority="6">
      <formula>#REF!&lt;U26</formula>
    </cfRule>
  </conditionalFormatting>
  <conditionalFormatting sqref="U9:U21 U23:U24">
    <cfRule type="expression" dxfId="16" priority="5">
      <formula>#REF!&lt;U9</formula>
    </cfRule>
  </conditionalFormatting>
  <conditionalFormatting sqref="U25">
    <cfRule type="expression" dxfId="15" priority="4">
      <formula>#REF!&lt;U25</formula>
    </cfRule>
  </conditionalFormatting>
  <conditionalFormatting sqref="G10:G99 G101:G173">
    <cfRule type="expression" dxfId="14" priority="3">
      <formula>#REF!&lt;G10</formula>
    </cfRule>
  </conditionalFormatting>
  <conditionalFormatting sqref="T9:T25 T101:T173 T27:T99">
    <cfRule type="expression" dxfId="13" priority="2">
      <formula>#REF!&lt;T9</formula>
    </cfRule>
  </conditionalFormatting>
  <conditionalFormatting sqref="U22">
    <cfRule type="expression" dxfId="12" priority="1">
      <formula>#REF!&lt;U22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BF16E-7B08-430B-AAFF-DB310C889A16}">
  <sheetPr>
    <tabColor theme="4" tint="0.79998168889431442"/>
  </sheetPr>
  <dimension ref="A1:BI176"/>
  <sheetViews>
    <sheetView zoomScale="70" zoomScaleNormal="70" workbookViewId="0">
      <pane xSplit="5" ySplit="4" topLeftCell="U5" activePane="bottomRight" state="frozen"/>
      <selection activeCell="A40" sqref="A40"/>
      <selection pane="topRight" activeCell="A40" sqref="A40"/>
      <selection pane="bottomLeft" activeCell="A40" sqref="A40"/>
      <selection pane="bottomRight" activeCell="AN26" sqref="AN26"/>
    </sheetView>
  </sheetViews>
  <sheetFormatPr defaultColWidth="9" defaultRowHeight="16.5" outlineLevelRow="1" outlineLevelCol="1" x14ac:dyDescent="0.3"/>
  <cols>
    <col min="1" max="1" width="41" style="219" customWidth="1"/>
    <col min="2" max="2" width="27.75" style="219" customWidth="1" outlineLevel="1"/>
    <col min="3" max="3" width="9.875" style="219" customWidth="1" outlineLevel="1"/>
    <col min="4" max="4" width="9.25" style="220" customWidth="1" outlineLevel="1"/>
    <col min="5" max="5" width="13.25" style="220" customWidth="1" outlineLevel="1"/>
    <col min="6" max="7" width="12.875" style="220" bestFit="1" customWidth="1"/>
    <col min="8" max="19" width="14.25" style="221" customWidth="1" outlineLevel="1"/>
    <col min="20" max="20" width="14.25" style="221" customWidth="1"/>
    <col min="21" max="21" width="13.625" style="219" bestFit="1" customWidth="1"/>
    <col min="22" max="33" width="14.25" style="219" hidden="1" customWidth="1" outlineLevel="1"/>
    <col min="34" max="34" width="14.25" style="219" bestFit="1" customWidth="1" collapsed="1"/>
    <col min="35" max="46" width="14.25" style="219" customWidth="1" outlineLevel="1"/>
    <col min="47" max="53" width="14.25" style="219" customWidth="1"/>
    <col min="54" max="54" width="73.375" style="219" bestFit="1" customWidth="1"/>
    <col min="55" max="55" width="21.625" style="219" bestFit="1" customWidth="1"/>
    <col min="56" max="56" width="21.625" style="219" customWidth="1"/>
    <col min="57" max="60" width="12.875" style="220" customWidth="1" outlineLevel="1"/>
    <col min="62" max="16384" width="9" style="219"/>
  </cols>
  <sheetData>
    <row r="1" spans="1:60" x14ac:dyDescent="0.3">
      <c r="A1" s="310" t="s">
        <v>410</v>
      </c>
      <c r="U1" s="219" t="s">
        <v>396</v>
      </c>
    </row>
    <row r="2" spans="1:60" x14ac:dyDescent="0.3">
      <c r="A2" s="219" t="s">
        <v>0</v>
      </c>
    </row>
    <row r="3" spans="1:60" ht="17.25" thickBot="1" x14ac:dyDescent="0.35">
      <c r="A3" s="4" t="s">
        <v>411</v>
      </c>
      <c r="N3" s="223">
        <v>2023.07</v>
      </c>
      <c r="O3" s="223">
        <v>2023.08</v>
      </c>
      <c r="P3" s="223">
        <v>2023.09</v>
      </c>
      <c r="Q3" s="223">
        <v>2023.1</v>
      </c>
      <c r="R3" s="223">
        <v>2023.11</v>
      </c>
      <c r="S3" s="223">
        <v>2023.12</v>
      </c>
      <c r="T3" s="223"/>
      <c r="V3" s="219">
        <f>15/14</f>
        <v>1.0714285714285714</v>
      </c>
      <c r="AB3" s="219">
        <f>16/15</f>
        <v>1.0666666666666667</v>
      </c>
    </row>
    <row r="4" spans="1:60" ht="18" thickTop="1" thickBot="1" x14ac:dyDescent="0.35">
      <c r="A4" s="6" t="s">
        <v>1</v>
      </c>
      <c r="B4" s="6" t="s">
        <v>2</v>
      </c>
      <c r="C4" s="7" t="s">
        <v>3</v>
      </c>
      <c r="D4" s="7" t="s">
        <v>4</v>
      </c>
      <c r="E4" s="7" t="s">
        <v>5</v>
      </c>
      <c r="F4" s="8" t="s">
        <v>6</v>
      </c>
      <c r="G4" s="6" t="s">
        <v>7</v>
      </c>
      <c r="H4" s="9">
        <v>2024.01</v>
      </c>
      <c r="I4" s="10">
        <v>2024.02</v>
      </c>
      <c r="J4" s="10">
        <v>2024.03</v>
      </c>
      <c r="K4" s="10">
        <v>2024.04</v>
      </c>
      <c r="L4" s="10">
        <v>2024.05</v>
      </c>
      <c r="M4" s="11">
        <v>2024.06</v>
      </c>
      <c r="N4" s="11">
        <v>2024.07</v>
      </c>
      <c r="O4" s="11">
        <v>2024.08</v>
      </c>
      <c r="P4" s="11">
        <v>2024.09</v>
      </c>
      <c r="Q4" s="11">
        <v>2024.1</v>
      </c>
      <c r="R4" s="11">
        <v>2024.11</v>
      </c>
      <c r="S4" s="11">
        <v>2024.12</v>
      </c>
      <c r="T4" s="12" t="s">
        <v>8</v>
      </c>
      <c r="U4" s="12" t="s">
        <v>9</v>
      </c>
      <c r="V4" s="13">
        <v>2025.01</v>
      </c>
      <c r="W4" s="14">
        <v>2025.02</v>
      </c>
      <c r="X4" s="14">
        <v>2025.03</v>
      </c>
      <c r="Y4" s="14">
        <v>2025.04</v>
      </c>
      <c r="Z4" s="14">
        <v>2025.05</v>
      </c>
      <c r="AA4" s="15">
        <v>2025.06</v>
      </c>
      <c r="AB4" s="16">
        <v>2025.07</v>
      </c>
      <c r="AC4" s="16">
        <v>2025.08</v>
      </c>
      <c r="AD4" s="16">
        <v>2025.09</v>
      </c>
      <c r="AE4" s="17">
        <v>2025.1</v>
      </c>
      <c r="AF4" s="16">
        <v>2025.11</v>
      </c>
      <c r="AG4" s="18">
        <v>2025.12</v>
      </c>
      <c r="AH4" s="19">
        <v>2026</v>
      </c>
      <c r="AI4" s="19">
        <v>2026.01</v>
      </c>
      <c r="AJ4" s="19">
        <v>2026.02</v>
      </c>
      <c r="AK4" s="19">
        <v>2026.03</v>
      </c>
      <c r="AL4" s="19">
        <v>2026.04</v>
      </c>
      <c r="AM4" s="19">
        <v>2026.05</v>
      </c>
      <c r="AN4" s="19">
        <v>2026.06</v>
      </c>
      <c r="AO4" s="19">
        <v>2026.07</v>
      </c>
      <c r="AP4" s="19">
        <v>2026.08</v>
      </c>
      <c r="AQ4" s="19">
        <v>2026.09</v>
      </c>
      <c r="AR4" s="140">
        <v>2026.1</v>
      </c>
      <c r="AS4" s="19">
        <v>2026.11</v>
      </c>
      <c r="AT4" s="19">
        <v>2026.12</v>
      </c>
      <c r="AU4" s="20" t="s">
        <v>10</v>
      </c>
      <c r="AV4" s="20" t="s">
        <v>11</v>
      </c>
      <c r="AW4" s="20" t="s">
        <v>12</v>
      </c>
      <c r="AX4" s="20" t="s">
        <v>13</v>
      </c>
      <c r="AY4" s="20">
        <v>2027</v>
      </c>
      <c r="AZ4" s="20">
        <v>2028</v>
      </c>
      <c r="BA4" s="20">
        <v>2029</v>
      </c>
      <c r="BB4" s="21" t="s">
        <v>14</v>
      </c>
      <c r="BC4" s="21" t="s">
        <v>15</v>
      </c>
      <c r="BD4" s="21" t="s">
        <v>16</v>
      </c>
      <c r="BE4" s="6" t="s">
        <v>17</v>
      </c>
      <c r="BF4" s="6" t="s">
        <v>18</v>
      </c>
      <c r="BG4" s="6" t="s">
        <v>19</v>
      </c>
      <c r="BH4" s="6" t="s">
        <v>339</v>
      </c>
    </row>
    <row r="5" spans="1:60" ht="17.25" thickTop="1" x14ac:dyDescent="0.3">
      <c r="A5" s="22" t="s">
        <v>20</v>
      </c>
      <c r="B5" s="224" t="s">
        <v>21</v>
      </c>
      <c r="C5" s="224"/>
      <c r="D5" s="225"/>
      <c r="E5" s="225"/>
      <c r="F5" s="225"/>
      <c r="G5" s="226"/>
      <c r="H5" s="227"/>
      <c r="I5" s="228"/>
      <c r="J5" s="228"/>
      <c r="K5" s="228"/>
      <c r="L5" s="228"/>
      <c r="M5" s="228"/>
      <c r="N5" s="228"/>
      <c r="O5" s="228"/>
      <c r="P5" s="228"/>
      <c r="Q5" s="228"/>
      <c r="R5" s="228"/>
      <c r="S5" s="229"/>
      <c r="T5" s="230"/>
      <c r="U5" s="231">
        <f>SUM(V5:AG5)</f>
        <v>0</v>
      </c>
      <c r="V5" s="232"/>
      <c r="W5" s="233"/>
      <c r="X5" s="233"/>
      <c r="Y5" s="233"/>
      <c r="Z5" s="233"/>
      <c r="AA5" s="233"/>
      <c r="AB5" s="233"/>
      <c r="AC5" s="233"/>
      <c r="AD5" s="233"/>
      <c r="AE5" s="233"/>
      <c r="AF5" s="233"/>
      <c r="AG5" s="234"/>
      <c r="AH5" s="231"/>
      <c r="AI5" s="231"/>
      <c r="AJ5" s="231"/>
      <c r="AK5" s="231"/>
      <c r="AL5" s="235"/>
      <c r="AM5" s="235"/>
      <c r="AN5" s="235"/>
      <c r="AO5" s="235"/>
      <c r="AP5" s="235"/>
      <c r="AQ5" s="235"/>
      <c r="AR5" s="235"/>
      <c r="AS5" s="235"/>
      <c r="AT5" s="235"/>
      <c r="AU5" s="235"/>
      <c r="AV5" s="235"/>
      <c r="AW5" s="235"/>
      <c r="AX5" s="235"/>
      <c r="AY5" s="235"/>
      <c r="AZ5" s="235"/>
      <c r="BA5" s="235"/>
      <c r="BB5" s="236"/>
      <c r="BC5" s="237" t="s">
        <v>22</v>
      </c>
      <c r="BD5" s="237"/>
      <c r="BE5" s="226"/>
      <c r="BF5" s="226"/>
      <c r="BG5" s="226"/>
      <c r="BH5" s="226"/>
    </row>
    <row r="6" spans="1:60" x14ac:dyDescent="0.3">
      <c r="A6" s="37" t="s">
        <v>23</v>
      </c>
      <c r="B6" s="238" t="s">
        <v>21</v>
      </c>
      <c r="C6" s="238"/>
      <c r="D6" s="239"/>
      <c r="E6" s="239"/>
      <c r="F6" s="239"/>
      <c r="G6" s="240"/>
      <c r="H6" s="241"/>
      <c r="I6" s="242"/>
      <c r="J6" s="242"/>
      <c r="K6" s="242"/>
      <c r="L6" s="242"/>
      <c r="M6" s="242"/>
      <c r="N6" s="242"/>
      <c r="O6" s="242"/>
      <c r="P6" s="242"/>
      <c r="Q6" s="242"/>
      <c r="R6" s="242"/>
      <c r="S6" s="243"/>
      <c r="T6" s="244"/>
      <c r="U6" s="245"/>
      <c r="V6" s="246"/>
      <c r="W6" s="247"/>
      <c r="X6" s="247"/>
      <c r="Y6" s="247"/>
      <c r="Z6" s="247"/>
      <c r="AA6" s="247"/>
      <c r="AB6" s="247"/>
      <c r="AC6" s="247"/>
      <c r="AD6" s="247"/>
      <c r="AE6" s="247"/>
      <c r="AF6" s="247"/>
      <c r="AG6" s="248"/>
      <c r="AH6" s="245"/>
      <c r="AI6" s="245"/>
      <c r="AJ6" s="245"/>
      <c r="AK6" s="245"/>
      <c r="AL6" s="249"/>
      <c r="AM6" s="249"/>
      <c r="AN6" s="249"/>
      <c r="AO6" s="249"/>
      <c r="AP6" s="249"/>
      <c r="AQ6" s="249"/>
      <c r="AR6" s="249"/>
      <c r="AS6" s="249"/>
      <c r="AT6" s="249"/>
      <c r="AU6" s="249"/>
      <c r="AV6" s="249"/>
      <c r="AW6" s="249"/>
      <c r="AX6" s="249"/>
      <c r="AY6" s="249"/>
      <c r="AZ6" s="249"/>
      <c r="BA6" s="249"/>
      <c r="BB6" s="250"/>
      <c r="BC6" s="251" t="s">
        <v>24</v>
      </c>
      <c r="BD6" s="251"/>
      <c r="BE6" s="240"/>
      <c r="BF6" s="240"/>
      <c r="BG6" s="240"/>
      <c r="BH6" s="240"/>
    </row>
    <row r="7" spans="1:60" x14ac:dyDescent="0.3">
      <c r="A7" s="22" t="s">
        <v>25</v>
      </c>
      <c r="B7" s="224" t="s">
        <v>21</v>
      </c>
      <c r="C7" s="224"/>
      <c r="D7" s="225"/>
      <c r="E7" s="225"/>
      <c r="F7" s="225"/>
      <c r="G7" s="226"/>
      <c r="H7" s="227"/>
      <c r="I7" s="228"/>
      <c r="J7" s="228"/>
      <c r="K7" s="228"/>
      <c r="L7" s="228"/>
      <c r="M7" s="228"/>
      <c r="N7" s="228"/>
      <c r="O7" s="228"/>
      <c r="P7" s="228"/>
      <c r="Q7" s="228"/>
      <c r="R7" s="228"/>
      <c r="S7" s="229"/>
      <c r="T7" s="230"/>
      <c r="U7" s="231"/>
      <c r="V7" s="232"/>
      <c r="W7" s="233"/>
      <c r="X7" s="233"/>
      <c r="Y7" s="233"/>
      <c r="Z7" s="233"/>
      <c r="AA7" s="233"/>
      <c r="AB7" s="233"/>
      <c r="AC7" s="233"/>
      <c r="AD7" s="233"/>
      <c r="AE7" s="233"/>
      <c r="AF7" s="233"/>
      <c r="AG7" s="234"/>
      <c r="AH7" s="231"/>
      <c r="AI7" s="231"/>
      <c r="AJ7" s="231"/>
      <c r="AK7" s="231"/>
      <c r="AL7" s="235"/>
      <c r="AM7" s="235"/>
      <c r="AN7" s="235"/>
      <c r="AO7" s="235"/>
      <c r="AP7" s="235"/>
      <c r="AQ7" s="235"/>
      <c r="AR7" s="235"/>
      <c r="AS7" s="235"/>
      <c r="AT7" s="235"/>
      <c r="AU7" s="235"/>
      <c r="AV7" s="235"/>
      <c r="AW7" s="235"/>
      <c r="AX7" s="235"/>
      <c r="AY7" s="235"/>
      <c r="AZ7" s="235"/>
      <c r="BA7" s="235"/>
      <c r="BB7" s="250"/>
      <c r="BC7" s="237" t="s">
        <v>22</v>
      </c>
      <c r="BD7" s="237"/>
      <c r="BE7" s="226"/>
      <c r="BF7" s="226"/>
      <c r="BG7" s="226"/>
      <c r="BH7" s="226"/>
    </row>
    <row r="8" spans="1:60" x14ac:dyDescent="0.3">
      <c r="A8" s="37" t="s">
        <v>26</v>
      </c>
      <c r="B8" s="238" t="s">
        <v>21</v>
      </c>
      <c r="C8" s="238"/>
      <c r="D8" s="239"/>
      <c r="E8" s="239"/>
      <c r="F8" s="239"/>
      <c r="G8" s="240"/>
      <c r="H8" s="241"/>
      <c r="I8" s="242"/>
      <c r="J8" s="242"/>
      <c r="K8" s="242"/>
      <c r="L8" s="242"/>
      <c r="M8" s="242"/>
      <c r="N8" s="242"/>
      <c r="O8" s="242"/>
      <c r="P8" s="242"/>
      <c r="Q8" s="242"/>
      <c r="R8" s="242"/>
      <c r="S8" s="243"/>
      <c r="T8" s="244"/>
      <c r="U8" s="245"/>
      <c r="V8" s="246"/>
      <c r="W8" s="247"/>
      <c r="X8" s="247"/>
      <c r="Y8" s="247"/>
      <c r="Z8" s="247"/>
      <c r="AA8" s="247"/>
      <c r="AB8" s="247"/>
      <c r="AC8" s="247"/>
      <c r="AD8" s="247"/>
      <c r="AE8" s="247"/>
      <c r="AF8" s="247"/>
      <c r="AG8" s="248"/>
      <c r="AH8" s="245"/>
      <c r="AI8" s="245"/>
      <c r="AJ8" s="245"/>
      <c r="AK8" s="245"/>
      <c r="AL8" s="249"/>
      <c r="AM8" s="249"/>
      <c r="AN8" s="249"/>
      <c r="AO8" s="249"/>
      <c r="AP8" s="249"/>
      <c r="AQ8" s="249"/>
      <c r="AR8" s="249"/>
      <c r="AS8" s="249"/>
      <c r="AT8" s="249"/>
      <c r="AU8" s="249"/>
      <c r="AV8" s="249"/>
      <c r="AW8" s="249"/>
      <c r="AX8" s="249"/>
      <c r="AY8" s="249"/>
      <c r="AZ8" s="249"/>
      <c r="BA8" s="249"/>
      <c r="BB8" s="250"/>
      <c r="BC8" s="251" t="s">
        <v>24</v>
      </c>
      <c r="BD8" s="251"/>
      <c r="BE8" s="240"/>
      <c r="BF8" s="240"/>
      <c r="BG8" s="240"/>
      <c r="BH8" s="240"/>
    </row>
    <row r="9" spans="1:60" x14ac:dyDescent="0.3">
      <c r="A9" s="22" t="s">
        <v>27</v>
      </c>
      <c r="B9" s="224" t="s">
        <v>21</v>
      </c>
      <c r="C9" s="224"/>
      <c r="D9" s="225"/>
      <c r="E9" s="225"/>
      <c r="F9" s="52"/>
      <c r="G9" s="252"/>
      <c r="H9" s="252"/>
      <c r="I9" s="253"/>
      <c r="J9" s="253"/>
      <c r="K9" s="253"/>
      <c r="L9" s="253"/>
      <c r="M9" s="253"/>
      <c r="N9" s="253"/>
      <c r="O9" s="253"/>
      <c r="P9" s="253"/>
      <c r="Q9" s="253"/>
      <c r="R9" s="253"/>
      <c r="S9" s="253"/>
      <c r="T9" s="55"/>
      <c r="U9" s="311"/>
      <c r="V9" s="311"/>
      <c r="W9" s="311"/>
      <c r="X9" s="311"/>
      <c r="Y9" s="311"/>
      <c r="Z9" s="311"/>
      <c r="AA9" s="311"/>
      <c r="AB9" s="311"/>
      <c r="AC9" s="311"/>
      <c r="AD9" s="311"/>
      <c r="AE9" s="311"/>
      <c r="AF9" s="311"/>
      <c r="AG9" s="311"/>
      <c r="AH9" s="231"/>
      <c r="AI9" s="311"/>
      <c r="AJ9" s="311"/>
      <c r="AK9" s="311"/>
      <c r="AL9" s="311"/>
      <c r="AM9" s="311"/>
      <c r="AN9" s="311"/>
      <c r="AO9" s="311"/>
      <c r="AP9" s="311"/>
      <c r="AQ9" s="311"/>
      <c r="AR9" s="311"/>
      <c r="AS9" s="311"/>
      <c r="AT9" s="311"/>
      <c r="AU9" s="56"/>
      <c r="AV9" s="56"/>
      <c r="AW9" s="56"/>
      <c r="AX9" s="56"/>
      <c r="AY9" s="56"/>
      <c r="AZ9" s="56"/>
      <c r="BA9" s="56"/>
      <c r="BB9" s="250"/>
      <c r="BC9" s="231"/>
      <c r="BD9" s="231"/>
      <c r="BE9" s="254"/>
      <c r="BF9" s="254"/>
      <c r="BG9" s="254"/>
      <c r="BH9" s="255"/>
    </row>
    <row r="10" spans="1:60" x14ac:dyDescent="0.3">
      <c r="A10" s="57" t="s">
        <v>28</v>
      </c>
      <c r="B10" s="256" t="s">
        <v>21</v>
      </c>
      <c r="C10" s="256"/>
      <c r="D10" s="257"/>
      <c r="E10" s="257"/>
      <c r="F10" s="60"/>
      <c r="G10" s="258"/>
      <c r="H10" s="259"/>
      <c r="I10" s="260"/>
      <c r="J10" s="260"/>
      <c r="K10" s="260"/>
      <c r="L10" s="260"/>
      <c r="M10" s="260"/>
      <c r="N10" s="260"/>
      <c r="O10" s="260"/>
      <c r="P10" s="260"/>
      <c r="Q10" s="260"/>
      <c r="R10" s="260"/>
      <c r="S10" s="260"/>
      <c r="T10" s="64"/>
      <c r="U10" s="312"/>
      <c r="V10" s="312"/>
      <c r="W10" s="312"/>
      <c r="X10" s="312"/>
      <c r="Y10" s="312"/>
      <c r="Z10" s="312"/>
      <c r="AA10" s="312"/>
      <c r="AB10" s="312"/>
      <c r="AC10" s="312"/>
      <c r="AD10" s="312"/>
      <c r="AE10" s="312"/>
      <c r="AF10" s="312"/>
      <c r="AG10" s="312"/>
      <c r="AH10" s="258"/>
      <c r="AI10" s="312"/>
      <c r="AJ10" s="312"/>
      <c r="AK10" s="312"/>
      <c r="AL10" s="312"/>
      <c r="AM10" s="312"/>
      <c r="AN10" s="312"/>
      <c r="AO10" s="312"/>
      <c r="AP10" s="312"/>
      <c r="AQ10" s="312"/>
      <c r="AR10" s="312"/>
      <c r="AS10" s="312"/>
      <c r="AT10" s="312"/>
      <c r="AU10" s="65"/>
      <c r="AV10" s="65"/>
      <c r="AW10" s="65"/>
      <c r="AX10" s="65"/>
      <c r="AY10" s="65"/>
      <c r="AZ10" s="65"/>
      <c r="BA10" s="65"/>
      <c r="BB10" s="250"/>
      <c r="BC10" s="251" t="s">
        <v>24</v>
      </c>
      <c r="BD10" s="261"/>
      <c r="BE10" s="262"/>
      <c r="BF10" s="262"/>
      <c r="BG10" s="262"/>
      <c r="BH10" s="263"/>
    </row>
    <row r="11" spans="1:60" outlineLevel="1" x14ac:dyDescent="0.3">
      <c r="A11" s="71" t="s">
        <v>29</v>
      </c>
      <c r="B11" s="238" t="s">
        <v>30</v>
      </c>
      <c r="C11" s="238" t="s">
        <v>31</v>
      </c>
      <c r="D11" s="239">
        <v>5102110</v>
      </c>
      <c r="E11" s="239" t="s">
        <v>32</v>
      </c>
      <c r="F11" s="72"/>
      <c r="G11" s="245"/>
      <c r="H11" s="264"/>
      <c r="I11" s="264"/>
      <c r="J11" s="264"/>
      <c r="K11" s="264"/>
      <c r="L11" s="264"/>
      <c r="M11" s="264"/>
      <c r="N11" s="264"/>
      <c r="O11" s="264"/>
      <c r="P11" s="264"/>
      <c r="Q11" s="264"/>
      <c r="R11" s="264"/>
      <c r="S11" s="264"/>
      <c r="T11" s="75"/>
      <c r="U11" s="313"/>
      <c r="V11" s="313"/>
      <c r="W11" s="313"/>
      <c r="X11" s="313"/>
      <c r="Y11" s="313"/>
      <c r="Z11" s="313"/>
      <c r="AA11" s="313"/>
      <c r="AB11" s="313"/>
      <c r="AC11" s="313"/>
      <c r="AD11" s="313"/>
      <c r="AE11" s="313"/>
      <c r="AF11" s="313"/>
      <c r="AG11" s="313"/>
      <c r="AH11" s="245"/>
      <c r="AI11" s="313"/>
      <c r="AJ11" s="313"/>
      <c r="AK11" s="313"/>
      <c r="AL11" s="313"/>
      <c r="AM11" s="313"/>
      <c r="AN11" s="313"/>
      <c r="AO11" s="313"/>
      <c r="AP11" s="313"/>
      <c r="AQ11" s="313"/>
      <c r="AR11" s="313"/>
      <c r="AS11" s="313"/>
      <c r="AT11" s="313"/>
      <c r="AU11" s="76"/>
      <c r="AV11" s="76"/>
      <c r="AW11" s="76"/>
      <c r="AX11" s="76"/>
      <c r="AY11" s="76"/>
      <c r="AZ11" s="76"/>
      <c r="BA11" s="76"/>
      <c r="BB11" s="250"/>
      <c r="BC11" s="251" t="s">
        <v>24</v>
      </c>
      <c r="BD11" s="261"/>
      <c r="BE11" s="264"/>
      <c r="BF11" s="264"/>
      <c r="BG11" s="264"/>
      <c r="BH11" s="265"/>
    </row>
    <row r="12" spans="1:60" outlineLevel="1" x14ac:dyDescent="0.3">
      <c r="A12" s="71" t="s">
        <v>33</v>
      </c>
      <c r="B12" s="238" t="s">
        <v>34</v>
      </c>
      <c r="C12" s="238" t="s">
        <v>31</v>
      </c>
      <c r="D12" s="239">
        <v>5102120</v>
      </c>
      <c r="E12" s="239" t="s">
        <v>35</v>
      </c>
      <c r="F12" s="72"/>
      <c r="G12" s="245"/>
      <c r="H12" s="264"/>
      <c r="I12" s="264"/>
      <c r="J12" s="264"/>
      <c r="K12" s="264"/>
      <c r="L12" s="264"/>
      <c r="M12" s="264"/>
      <c r="N12" s="264"/>
      <c r="O12" s="264"/>
      <c r="P12" s="264"/>
      <c r="Q12" s="264"/>
      <c r="R12" s="264"/>
      <c r="S12" s="264"/>
      <c r="T12" s="75"/>
      <c r="U12" s="313"/>
      <c r="V12" s="313"/>
      <c r="W12" s="313"/>
      <c r="X12" s="313"/>
      <c r="Y12" s="313"/>
      <c r="Z12" s="313"/>
      <c r="AA12" s="313"/>
      <c r="AB12" s="313"/>
      <c r="AC12" s="313"/>
      <c r="AD12" s="313"/>
      <c r="AE12" s="313"/>
      <c r="AF12" s="313"/>
      <c r="AG12" s="313"/>
      <c r="AH12" s="245"/>
      <c r="AI12" s="313"/>
      <c r="AJ12" s="313"/>
      <c r="AK12" s="313"/>
      <c r="AL12" s="313"/>
      <c r="AM12" s="313"/>
      <c r="AN12" s="313"/>
      <c r="AO12" s="313"/>
      <c r="AP12" s="313"/>
      <c r="AQ12" s="313"/>
      <c r="AR12" s="313"/>
      <c r="AS12" s="313"/>
      <c r="AT12" s="313"/>
      <c r="AU12" s="76"/>
      <c r="AV12" s="76"/>
      <c r="AW12" s="76"/>
      <c r="AX12" s="76"/>
      <c r="AY12" s="76"/>
      <c r="AZ12" s="76"/>
      <c r="BA12" s="76"/>
      <c r="BB12" s="250"/>
      <c r="BC12" s="251" t="s">
        <v>24</v>
      </c>
      <c r="BD12" s="261"/>
      <c r="BE12" s="264"/>
      <c r="BF12" s="264"/>
      <c r="BG12" s="264"/>
      <c r="BH12" s="265"/>
    </row>
    <row r="13" spans="1:60" x14ac:dyDescent="0.3">
      <c r="A13" s="57" t="s">
        <v>36</v>
      </c>
      <c r="B13" s="256" t="s">
        <v>21</v>
      </c>
      <c r="C13" s="256"/>
      <c r="D13" s="257" t="s">
        <v>37</v>
      </c>
      <c r="E13" s="257"/>
      <c r="F13" s="60"/>
      <c r="G13" s="258"/>
      <c r="H13" s="259"/>
      <c r="I13" s="260"/>
      <c r="J13" s="260"/>
      <c r="K13" s="260"/>
      <c r="L13" s="260"/>
      <c r="M13" s="260"/>
      <c r="N13" s="260"/>
      <c r="O13" s="260"/>
      <c r="P13" s="260"/>
      <c r="Q13" s="260"/>
      <c r="R13" s="260"/>
      <c r="S13" s="260"/>
      <c r="T13" s="64"/>
      <c r="U13" s="312"/>
      <c r="V13" s="312"/>
      <c r="W13" s="312"/>
      <c r="X13" s="312"/>
      <c r="Y13" s="312"/>
      <c r="Z13" s="312"/>
      <c r="AA13" s="312"/>
      <c r="AB13" s="312"/>
      <c r="AC13" s="312"/>
      <c r="AD13" s="312"/>
      <c r="AE13" s="312"/>
      <c r="AF13" s="312"/>
      <c r="AG13" s="312"/>
      <c r="AH13" s="258"/>
      <c r="AI13" s="312"/>
      <c r="AJ13" s="312"/>
      <c r="AK13" s="312"/>
      <c r="AL13" s="312"/>
      <c r="AM13" s="312"/>
      <c r="AN13" s="312"/>
      <c r="AO13" s="312"/>
      <c r="AP13" s="312"/>
      <c r="AQ13" s="312"/>
      <c r="AR13" s="312"/>
      <c r="AS13" s="312"/>
      <c r="AT13" s="312"/>
      <c r="AU13" s="65"/>
      <c r="AV13" s="65"/>
      <c r="AW13" s="65"/>
      <c r="AX13" s="65"/>
      <c r="AY13" s="65"/>
      <c r="AZ13" s="65"/>
      <c r="BA13" s="65"/>
      <c r="BB13" s="250"/>
      <c r="BC13" s="266" t="s">
        <v>24</v>
      </c>
      <c r="BD13" s="267"/>
      <c r="BE13" s="262"/>
      <c r="BF13" s="262"/>
      <c r="BG13" s="262"/>
      <c r="BH13" s="263"/>
    </row>
    <row r="14" spans="1:60" outlineLevel="1" x14ac:dyDescent="0.3">
      <c r="A14" s="82" t="s">
        <v>38</v>
      </c>
      <c r="B14" s="238" t="s">
        <v>30</v>
      </c>
      <c r="C14" s="238" t="s">
        <v>31</v>
      </c>
      <c r="D14" s="239">
        <v>5102210</v>
      </c>
      <c r="E14" s="239" t="s">
        <v>32</v>
      </c>
      <c r="F14" s="72"/>
      <c r="G14" s="245"/>
      <c r="H14" s="264"/>
      <c r="I14" s="264"/>
      <c r="J14" s="264"/>
      <c r="K14" s="264"/>
      <c r="L14" s="264"/>
      <c r="M14" s="264"/>
      <c r="N14" s="264"/>
      <c r="O14" s="264"/>
      <c r="P14" s="264"/>
      <c r="Q14" s="264"/>
      <c r="R14" s="264"/>
      <c r="S14" s="264"/>
      <c r="T14" s="75"/>
      <c r="U14" s="313"/>
      <c r="V14" s="313"/>
      <c r="W14" s="313"/>
      <c r="X14" s="313"/>
      <c r="Y14" s="313"/>
      <c r="Z14" s="313"/>
      <c r="AA14" s="313"/>
      <c r="AB14" s="313"/>
      <c r="AC14" s="313"/>
      <c r="AD14" s="313"/>
      <c r="AE14" s="313"/>
      <c r="AF14" s="313"/>
      <c r="AG14" s="313"/>
      <c r="AH14" s="245"/>
      <c r="AI14" s="245"/>
      <c r="AJ14" s="245"/>
      <c r="AK14" s="245"/>
      <c r="AL14" s="245"/>
      <c r="AM14" s="245"/>
      <c r="AN14" s="245"/>
      <c r="AO14" s="245"/>
      <c r="AP14" s="245"/>
      <c r="AQ14" s="245"/>
      <c r="AR14" s="245"/>
      <c r="AS14" s="245"/>
      <c r="AT14" s="245"/>
      <c r="AU14" s="76"/>
      <c r="AV14" s="76"/>
      <c r="AW14" s="76"/>
      <c r="AX14" s="76"/>
      <c r="AY14" s="76"/>
      <c r="AZ14" s="76"/>
      <c r="BA14" s="76"/>
      <c r="BB14" s="268" t="s">
        <v>412</v>
      </c>
      <c r="BC14" s="266" t="s">
        <v>39</v>
      </c>
      <c r="BD14" s="266"/>
      <c r="BE14" s="264"/>
      <c r="BF14" s="264"/>
      <c r="BG14" s="264"/>
      <c r="BH14" s="265"/>
    </row>
    <row r="15" spans="1:60" outlineLevel="1" x14ac:dyDescent="0.3">
      <c r="A15" s="71" t="s">
        <v>40</v>
      </c>
      <c r="B15" s="238" t="s">
        <v>34</v>
      </c>
      <c r="C15" s="238" t="s">
        <v>31</v>
      </c>
      <c r="D15" s="239">
        <v>5102220</v>
      </c>
      <c r="E15" s="239" t="s">
        <v>35</v>
      </c>
      <c r="F15" s="72"/>
      <c r="G15" s="245"/>
      <c r="H15" s="264"/>
      <c r="I15" s="264"/>
      <c r="J15" s="264"/>
      <c r="K15" s="264"/>
      <c r="L15" s="264"/>
      <c r="M15" s="264"/>
      <c r="N15" s="264"/>
      <c r="O15" s="264"/>
      <c r="P15" s="264"/>
      <c r="Q15" s="264"/>
      <c r="R15" s="264"/>
      <c r="S15" s="264"/>
      <c r="T15" s="75"/>
      <c r="U15" s="313"/>
      <c r="V15" s="313"/>
      <c r="W15" s="313"/>
      <c r="X15" s="313"/>
      <c r="Y15" s="313"/>
      <c r="Z15" s="313"/>
      <c r="AA15" s="313"/>
      <c r="AB15" s="313"/>
      <c r="AC15" s="313"/>
      <c r="AD15" s="313"/>
      <c r="AE15" s="313"/>
      <c r="AF15" s="313"/>
      <c r="AG15" s="313"/>
      <c r="AH15" s="245"/>
      <c r="AI15" s="245"/>
      <c r="AJ15" s="245"/>
      <c r="AK15" s="245"/>
      <c r="AL15" s="245"/>
      <c r="AM15" s="245"/>
      <c r="AN15" s="245"/>
      <c r="AO15" s="245"/>
      <c r="AP15" s="245"/>
      <c r="AQ15" s="245"/>
      <c r="AR15" s="245"/>
      <c r="AS15" s="245"/>
      <c r="AT15" s="245"/>
      <c r="AU15" s="76"/>
      <c r="AV15" s="76"/>
      <c r="AW15" s="76"/>
      <c r="AX15" s="76"/>
      <c r="AY15" s="76"/>
      <c r="AZ15" s="76"/>
      <c r="BA15" s="76"/>
      <c r="BB15" s="268" t="s">
        <v>412</v>
      </c>
      <c r="BC15" s="266" t="s">
        <v>39</v>
      </c>
      <c r="BD15" s="266"/>
      <c r="BE15" s="264"/>
      <c r="BF15" s="264"/>
      <c r="BG15" s="264"/>
      <c r="BH15" s="265"/>
    </row>
    <row r="16" spans="1:60" outlineLevel="1" x14ac:dyDescent="0.3">
      <c r="A16" s="71" t="s">
        <v>41</v>
      </c>
      <c r="B16" s="238" t="s">
        <v>30</v>
      </c>
      <c r="C16" s="238" t="s">
        <v>31</v>
      </c>
      <c r="D16" s="239">
        <v>5102230</v>
      </c>
      <c r="E16" s="239" t="s">
        <v>32</v>
      </c>
      <c r="F16" s="72"/>
      <c r="G16" s="245"/>
      <c r="H16" s="264"/>
      <c r="I16" s="264"/>
      <c r="J16" s="264"/>
      <c r="K16" s="264"/>
      <c r="L16" s="264"/>
      <c r="M16" s="264"/>
      <c r="N16" s="264"/>
      <c r="O16" s="264"/>
      <c r="P16" s="264"/>
      <c r="Q16" s="264"/>
      <c r="R16" s="264"/>
      <c r="S16" s="264"/>
      <c r="T16" s="75"/>
      <c r="U16" s="313"/>
      <c r="V16" s="313"/>
      <c r="W16" s="313"/>
      <c r="X16" s="313"/>
      <c r="Y16" s="313"/>
      <c r="Z16" s="313"/>
      <c r="AA16" s="313"/>
      <c r="AB16" s="313"/>
      <c r="AC16" s="313"/>
      <c r="AD16" s="313"/>
      <c r="AE16" s="313"/>
      <c r="AF16" s="313"/>
      <c r="AG16" s="313"/>
      <c r="AH16" s="245"/>
      <c r="AI16" s="245"/>
      <c r="AJ16" s="245"/>
      <c r="AK16" s="245"/>
      <c r="AL16" s="245"/>
      <c r="AM16" s="245"/>
      <c r="AN16" s="245"/>
      <c r="AO16" s="245"/>
      <c r="AP16" s="245"/>
      <c r="AQ16" s="245"/>
      <c r="AR16" s="245"/>
      <c r="AS16" s="245"/>
      <c r="AT16" s="245"/>
      <c r="AU16" s="76"/>
      <c r="AV16" s="76"/>
      <c r="AW16" s="76"/>
      <c r="AX16" s="76"/>
      <c r="AY16" s="76"/>
      <c r="AZ16" s="76"/>
      <c r="BA16" s="76"/>
      <c r="BB16" s="250"/>
      <c r="BC16" s="266" t="s">
        <v>24</v>
      </c>
      <c r="BD16" s="267"/>
      <c r="BE16" s="264"/>
      <c r="BF16" s="264"/>
      <c r="BG16" s="264"/>
      <c r="BH16" s="265"/>
    </row>
    <row r="17" spans="1:60" outlineLevel="1" x14ac:dyDescent="0.3">
      <c r="A17" s="71" t="s">
        <v>42</v>
      </c>
      <c r="B17" s="238" t="s">
        <v>43</v>
      </c>
      <c r="C17" s="238" t="s">
        <v>44</v>
      </c>
      <c r="D17" s="239">
        <v>5102240</v>
      </c>
      <c r="E17" s="239" t="s">
        <v>45</v>
      </c>
      <c r="F17" s="72"/>
      <c r="G17" s="245"/>
      <c r="H17" s="264"/>
      <c r="I17" s="264"/>
      <c r="J17" s="264"/>
      <c r="K17" s="264"/>
      <c r="L17" s="264"/>
      <c r="M17" s="264"/>
      <c r="N17" s="264"/>
      <c r="O17" s="264"/>
      <c r="P17" s="264"/>
      <c r="Q17" s="264"/>
      <c r="R17" s="264"/>
      <c r="S17" s="264"/>
      <c r="T17" s="75"/>
      <c r="U17" s="313"/>
      <c r="V17" s="313"/>
      <c r="W17" s="313"/>
      <c r="X17" s="313"/>
      <c r="Y17" s="313"/>
      <c r="Z17" s="313"/>
      <c r="AA17" s="313"/>
      <c r="AB17" s="313"/>
      <c r="AC17" s="313"/>
      <c r="AD17" s="313"/>
      <c r="AE17" s="313"/>
      <c r="AF17" s="313"/>
      <c r="AG17" s="313"/>
      <c r="AH17" s="245"/>
      <c r="AI17" s="245"/>
      <c r="AJ17" s="245"/>
      <c r="AK17" s="245"/>
      <c r="AL17" s="245"/>
      <c r="AM17" s="245"/>
      <c r="AN17" s="245"/>
      <c r="AO17" s="245"/>
      <c r="AP17" s="245"/>
      <c r="AQ17" s="245"/>
      <c r="AR17" s="245"/>
      <c r="AS17" s="245"/>
      <c r="AT17" s="245"/>
      <c r="AU17" s="76"/>
      <c r="AV17" s="76"/>
      <c r="AW17" s="76"/>
      <c r="AX17" s="76"/>
      <c r="AY17" s="76"/>
      <c r="AZ17" s="76"/>
      <c r="BA17" s="76"/>
      <c r="BB17" s="268" t="s">
        <v>412</v>
      </c>
      <c r="BC17" s="266" t="s">
        <v>39</v>
      </c>
      <c r="BD17" s="266"/>
      <c r="BE17" s="264"/>
      <c r="BF17" s="264"/>
      <c r="BG17" s="264"/>
      <c r="BH17" s="265"/>
    </row>
    <row r="18" spans="1:60" outlineLevel="1" x14ac:dyDescent="0.3">
      <c r="A18" s="71" t="s">
        <v>46</v>
      </c>
      <c r="B18" s="238" t="s">
        <v>30</v>
      </c>
      <c r="C18" s="238" t="s">
        <v>31</v>
      </c>
      <c r="D18" s="239">
        <v>5102250</v>
      </c>
      <c r="E18" s="239" t="s">
        <v>32</v>
      </c>
      <c r="F18" s="72"/>
      <c r="G18" s="245"/>
      <c r="H18" s="264"/>
      <c r="I18" s="264"/>
      <c r="J18" s="264"/>
      <c r="K18" s="264"/>
      <c r="L18" s="264"/>
      <c r="M18" s="264"/>
      <c r="N18" s="264"/>
      <c r="O18" s="264"/>
      <c r="P18" s="264"/>
      <c r="Q18" s="264"/>
      <c r="R18" s="264"/>
      <c r="S18" s="264"/>
      <c r="T18" s="75"/>
      <c r="U18" s="313"/>
      <c r="V18" s="313"/>
      <c r="W18" s="313"/>
      <c r="X18" s="313"/>
      <c r="Y18" s="313"/>
      <c r="Z18" s="313"/>
      <c r="AA18" s="313"/>
      <c r="AB18" s="313"/>
      <c r="AC18" s="313"/>
      <c r="AD18" s="313"/>
      <c r="AE18" s="313"/>
      <c r="AF18" s="313"/>
      <c r="AG18" s="313"/>
      <c r="AH18" s="245"/>
      <c r="AI18" s="245"/>
      <c r="AJ18" s="245"/>
      <c r="AK18" s="245"/>
      <c r="AL18" s="245"/>
      <c r="AM18" s="245"/>
      <c r="AN18" s="245"/>
      <c r="AO18" s="245"/>
      <c r="AP18" s="245"/>
      <c r="AQ18" s="245"/>
      <c r="AR18" s="245"/>
      <c r="AS18" s="245"/>
      <c r="AT18" s="245"/>
      <c r="AU18" s="76"/>
      <c r="AV18" s="76"/>
      <c r="AW18" s="76"/>
      <c r="AX18" s="76"/>
      <c r="AY18" s="76"/>
      <c r="AZ18" s="76"/>
      <c r="BA18" s="76"/>
      <c r="BB18" s="250"/>
      <c r="BC18" s="266" t="s">
        <v>24</v>
      </c>
      <c r="BD18" s="267"/>
      <c r="BE18" s="264"/>
      <c r="BF18" s="264"/>
      <c r="BG18" s="264"/>
      <c r="BH18" s="265"/>
    </row>
    <row r="19" spans="1:60" outlineLevel="1" x14ac:dyDescent="0.3">
      <c r="A19" s="71" t="s">
        <v>47</v>
      </c>
      <c r="B19" s="238" t="s">
        <v>43</v>
      </c>
      <c r="C19" s="238" t="s">
        <v>31</v>
      </c>
      <c r="D19" s="239">
        <v>5102260</v>
      </c>
      <c r="E19" s="239" t="s">
        <v>45</v>
      </c>
      <c r="F19" s="72"/>
      <c r="G19" s="245"/>
      <c r="H19" s="264"/>
      <c r="I19" s="264"/>
      <c r="J19" s="264"/>
      <c r="K19" s="264"/>
      <c r="L19" s="264"/>
      <c r="M19" s="264"/>
      <c r="N19" s="264"/>
      <c r="O19" s="264"/>
      <c r="P19" s="264"/>
      <c r="Q19" s="264"/>
      <c r="R19" s="264"/>
      <c r="S19" s="264"/>
      <c r="T19" s="75"/>
      <c r="U19" s="313"/>
      <c r="V19" s="313"/>
      <c r="W19" s="313"/>
      <c r="X19" s="313"/>
      <c r="Y19" s="313"/>
      <c r="Z19" s="313"/>
      <c r="AA19" s="313"/>
      <c r="AB19" s="313"/>
      <c r="AC19" s="313"/>
      <c r="AD19" s="313"/>
      <c r="AE19" s="313"/>
      <c r="AF19" s="313"/>
      <c r="AG19" s="313"/>
      <c r="AH19" s="245"/>
      <c r="AI19" s="245"/>
      <c r="AJ19" s="245"/>
      <c r="AK19" s="245"/>
      <c r="AL19" s="245"/>
      <c r="AM19" s="245"/>
      <c r="AN19" s="245"/>
      <c r="AO19" s="245"/>
      <c r="AP19" s="245"/>
      <c r="AQ19" s="245"/>
      <c r="AR19" s="245"/>
      <c r="AS19" s="245"/>
      <c r="AT19" s="245"/>
      <c r="AU19" s="76"/>
      <c r="AV19" s="76"/>
      <c r="AW19" s="76"/>
      <c r="AX19" s="76"/>
      <c r="AY19" s="76"/>
      <c r="AZ19" s="76"/>
      <c r="BA19" s="76"/>
      <c r="BB19" s="250"/>
      <c r="BC19" s="266" t="s">
        <v>24</v>
      </c>
      <c r="BD19" s="267"/>
      <c r="BE19" s="264"/>
      <c r="BF19" s="264"/>
      <c r="BG19" s="264"/>
      <c r="BH19" s="265"/>
    </row>
    <row r="20" spans="1:60" outlineLevel="1" x14ac:dyDescent="0.3">
      <c r="A20" s="71" t="s">
        <v>48</v>
      </c>
      <c r="B20" s="238" t="s">
        <v>30</v>
      </c>
      <c r="C20" s="238" t="s">
        <v>31</v>
      </c>
      <c r="D20" s="239">
        <v>5102280</v>
      </c>
      <c r="E20" s="239" t="s">
        <v>32</v>
      </c>
      <c r="F20" s="72"/>
      <c r="G20" s="245"/>
      <c r="H20" s="264"/>
      <c r="I20" s="264"/>
      <c r="J20" s="264"/>
      <c r="K20" s="264"/>
      <c r="L20" s="264"/>
      <c r="M20" s="264"/>
      <c r="N20" s="264"/>
      <c r="O20" s="264"/>
      <c r="P20" s="264"/>
      <c r="Q20" s="264"/>
      <c r="R20" s="264"/>
      <c r="S20" s="264"/>
      <c r="T20" s="75"/>
      <c r="U20" s="313"/>
      <c r="V20" s="313"/>
      <c r="W20" s="313"/>
      <c r="X20" s="313"/>
      <c r="Y20" s="313"/>
      <c r="Z20" s="313"/>
      <c r="AA20" s="313"/>
      <c r="AB20" s="313"/>
      <c r="AC20" s="313"/>
      <c r="AD20" s="313"/>
      <c r="AE20" s="313"/>
      <c r="AF20" s="313"/>
      <c r="AG20" s="313"/>
      <c r="AH20" s="245"/>
      <c r="AI20" s="245"/>
      <c r="AJ20" s="245"/>
      <c r="AK20" s="245"/>
      <c r="AL20" s="245"/>
      <c r="AM20" s="245"/>
      <c r="AN20" s="245"/>
      <c r="AO20" s="245"/>
      <c r="AP20" s="245"/>
      <c r="AQ20" s="245"/>
      <c r="AR20" s="245"/>
      <c r="AS20" s="245"/>
      <c r="AT20" s="245"/>
      <c r="AU20" s="76"/>
      <c r="AV20" s="76"/>
      <c r="AW20" s="76"/>
      <c r="AX20" s="76"/>
      <c r="AY20" s="76"/>
      <c r="AZ20" s="76"/>
      <c r="BA20" s="76"/>
      <c r="BB20" s="250"/>
      <c r="BC20" s="266" t="s">
        <v>24</v>
      </c>
      <c r="BD20" s="267"/>
      <c r="BE20" s="264"/>
      <c r="BF20" s="264"/>
      <c r="BG20" s="264"/>
      <c r="BH20" s="265"/>
    </row>
    <row r="21" spans="1:60" outlineLevel="1" x14ac:dyDescent="0.3">
      <c r="A21" s="71" t="s">
        <v>49</v>
      </c>
      <c r="B21" s="238" t="s">
        <v>43</v>
      </c>
      <c r="C21" s="238" t="s">
        <v>31</v>
      </c>
      <c r="D21" s="239">
        <v>5102290</v>
      </c>
      <c r="E21" s="239" t="s">
        <v>45</v>
      </c>
      <c r="F21" s="72"/>
      <c r="G21" s="245"/>
      <c r="H21" s="264"/>
      <c r="I21" s="264"/>
      <c r="J21" s="264"/>
      <c r="K21" s="264"/>
      <c r="L21" s="264"/>
      <c r="M21" s="264"/>
      <c r="N21" s="264"/>
      <c r="O21" s="264"/>
      <c r="P21" s="264"/>
      <c r="Q21" s="264"/>
      <c r="R21" s="264"/>
      <c r="S21" s="264"/>
      <c r="T21" s="75"/>
      <c r="U21" s="313"/>
      <c r="V21" s="313"/>
      <c r="W21" s="313"/>
      <c r="X21" s="313"/>
      <c r="Y21" s="313"/>
      <c r="Z21" s="313"/>
      <c r="AA21" s="313"/>
      <c r="AB21" s="313"/>
      <c r="AC21" s="313"/>
      <c r="AD21" s="313"/>
      <c r="AE21" s="313"/>
      <c r="AF21" s="313"/>
      <c r="AG21" s="313"/>
      <c r="AH21" s="245"/>
      <c r="AI21" s="245"/>
      <c r="AJ21" s="245"/>
      <c r="AK21" s="245"/>
      <c r="AL21" s="245"/>
      <c r="AM21" s="245"/>
      <c r="AN21" s="245"/>
      <c r="AO21" s="245"/>
      <c r="AP21" s="245"/>
      <c r="AQ21" s="245"/>
      <c r="AR21" s="245"/>
      <c r="AS21" s="245"/>
      <c r="AT21" s="245"/>
      <c r="AU21" s="76"/>
      <c r="AV21" s="76"/>
      <c r="AW21" s="76"/>
      <c r="AX21" s="76"/>
      <c r="AY21" s="76"/>
      <c r="AZ21" s="76"/>
      <c r="BA21" s="76"/>
      <c r="BB21" s="250"/>
      <c r="BC21" s="266" t="s">
        <v>24</v>
      </c>
      <c r="BD21" s="267"/>
      <c r="BE21" s="264"/>
      <c r="BF21" s="264"/>
      <c r="BG21" s="264"/>
      <c r="BH21" s="265"/>
    </row>
    <row r="22" spans="1:60" x14ac:dyDescent="0.3">
      <c r="A22" s="57" t="s">
        <v>50</v>
      </c>
      <c r="B22" s="256" t="s">
        <v>21</v>
      </c>
      <c r="C22" s="256"/>
      <c r="D22" s="257" t="s">
        <v>37</v>
      </c>
      <c r="E22" s="257"/>
      <c r="F22" s="60"/>
      <c r="G22" s="258"/>
      <c r="H22" s="259"/>
      <c r="I22" s="260"/>
      <c r="J22" s="260"/>
      <c r="K22" s="260"/>
      <c r="L22" s="260"/>
      <c r="M22" s="260"/>
      <c r="N22" s="260"/>
      <c r="O22" s="260"/>
      <c r="P22" s="260"/>
      <c r="Q22" s="260"/>
      <c r="R22" s="260"/>
      <c r="S22" s="260"/>
      <c r="T22" s="64"/>
      <c r="U22" s="258"/>
      <c r="V22" s="262"/>
      <c r="W22" s="262"/>
      <c r="X22" s="262"/>
      <c r="Y22" s="262"/>
      <c r="Z22" s="262"/>
      <c r="AA22" s="262"/>
      <c r="AB22" s="262"/>
      <c r="AC22" s="262"/>
      <c r="AD22" s="262"/>
      <c r="AE22" s="262"/>
      <c r="AF22" s="262"/>
      <c r="AG22" s="262"/>
      <c r="AH22" s="258"/>
      <c r="AI22" s="312"/>
      <c r="AJ22" s="312"/>
      <c r="AK22" s="312"/>
      <c r="AL22" s="312"/>
      <c r="AM22" s="312"/>
      <c r="AN22" s="312"/>
      <c r="AO22" s="312"/>
      <c r="AP22" s="312"/>
      <c r="AQ22" s="312"/>
      <c r="AR22" s="312"/>
      <c r="AS22" s="312"/>
      <c r="AT22" s="312"/>
      <c r="AU22" s="65"/>
      <c r="AV22" s="65"/>
      <c r="AW22" s="65"/>
      <c r="AX22" s="65"/>
      <c r="AY22" s="65"/>
      <c r="AZ22" s="65"/>
      <c r="BA22" s="65"/>
      <c r="BB22" s="250"/>
      <c r="BC22" s="266" t="s">
        <v>24</v>
      </c>
      <c r="BD22" s="267"/>
      <c r="BE22" s="262"/>
      <c r="BF22" s="262"/>
      <c r="BG22" s="262"/>
      <c r="BH22" s="263"/>
    </row>
    <row r="23" spans="1:60" outlineLevel="1" x14ac:dyDescent="0.3">
      <c r="A23" s="71" t="s">
        <v>51</v>
      </c>
      <c r="B23" s="238" t="s">
        <v>34</v>
      </c>
      <c r="C23" s="238" t="s">
        <v>31</v>
      </c>
      <c r="D23" s="239">
        <v>5102410</v>
      </c>
      <c r="E23" s="239" t="s">
        <v>35</v>
      </c>
      <c r="F23" s="72"/>
      <c r="G23" s="245"/>
      <c r="H23" s="264"/>
      <c r="I23" s="264"/>
      <c r="J23" s="264"/>
      <c r="K23" s="264"/>
      <c r="L23" s="264"/>
      <c r="M23" s="264"/>
      <c r="N23" s="264"/>
      <c r="O23" s="264"/>
      <c r="P23" s="264"/>
      <c r="Q23" s="264"/>
      <c r="R23" s="264"/>
      <c r="S23" s="264"/>
      <c r="T23" s="75"/>
      <c r="U23" s="313"/>
      <c r="V23" s="313"/>
      <c r="W23" s="313"/>
      <c r="X23" s="313"/>
      <c r="Y23" s="313"/>
      <c r="Z23" s="313"/>
      <c r="AA23" s="313"/>
      <c r="AB23" s="313"/>
      <c r="AC23" s="313"/>
      <c r="AD23" s="313"/>
      <c r="AE23" s="313"/>
      <c r="AF23" s="313"/>
      <c r="AG23" s="313"/>
      <c r="AH23" s="245"/>
      <c r="AI23" s="245"/>
      <c r="AJ23" s="245"/>
      <c r="AK23" s="245"/>
      <c r="AL23" s="245"/>
      <c r="AM23" s="245"/>
      <c r="AN23" s="245"/>
      <c r="AO23" s="245"/>
      <c r="AP23" s="245"/>
      <c r="AQ23" s="245"/>
      <c r="AR23" s="245"/>
      <c r="AS23" s="245"/>
      <c r="AT23" s="245"/>
      <c r="AU23" s="76"/>
      <c r="AV23" s="76"/>
      <c r="AW23" s="76"/>
      <c r="AX23" s="76"/>
      <c r="AY23" s="76"/>
      <c r="AZ23" s="76"/>
      <c r="BA23" s="76"/>
      <c r="BB23" s="250"/>
      <c r="BC23" s="266" t="s">
        <v>52</v>
      </c>
      <c r="BD23" s="266"/>
      <c r="BE23" s="264"/>
      <c r="BF23" s="264"/>
      <c r="BG23" s="264"/>
      <c r="BH23" s="265"/>
    </row>
    <row r="24" spans="1:60" outlineLevel="1" x14ac:dyDescent="0.3">
      <c r="A24" s="71" t="s">
        <v>53</v>
      </c>
      <c r="B24" s="269" t="s">
        <v>21</v>
      </c>
      <c r="C24" s="269" t="s">
        <v>31</v>
      </c>
      <c r="D24" s="239">
        <v>5102420</v>
      </c>
      <c r="E24" s="239" t="s">
        <v>45</v>
      </c>
      <c r="F24" s="72"/>
      <c r="G24" s="245"/>
      <c r="H24" s="264"/>
      <c r="I24" s="264"/>
      <c r="J24" s="264"/>
      <c r="K24" s="264"/>
      <c r="L24" s="264"/>
      <c r="M24" s="264"/>
      <c r="N24" s="264"/>
      <c r="O24" s="264"/>
      <c r="P24" s="264"/>
      <c r="Q24" s="264"/>
      <c r="R24" s="264"/>
      <c r="S24" s="264"/>
      <c r="T24" s="75"/>
      <c r="U24" s="313"/>
      <c r="V24" s="313"/>
      <c r="W24" s="313"/>
      <c r="X24" s="313"/>
      <c r="Y24" s="313"/>
      <c r="Z24" s="313"/>
      <c r="AA24" s="313"/>
      <c r="AB24" s="313"/>
      <c r="AC24" s="313"/>
      <c r="AD24" s="313"/>
      <c r="AE24" s="313"/>
      <c r="AF24" s="313"/>
      <c r="AG24" s="313"/>
      <c r="AH24" s="245"/>
      <c r="AI24" s="245"/>
      <c r="AJ24" s="245"/>
      <c r="AK24" s="245"/>
      <c r="AL24" s="245"/>
      <c r="AM24" s="245"/>
      <c r="AN24" s="245"/>
      <c r="AO24" s="245"/>
      <c r="AP24" s="245"/>
      <c r="AQ24" s="245"/>
      <c r="AR24" s="245"/>
      <c r="AS24" s="245"/>
      <c r="AT24" s="245"/>
      <c r="AU24" s="76"/>
      <c r="AV24" s="76"/>
      <c r="AW24" s="76"/>
      <c r="AX24" s="76"/>
      <c r="AY24" s="76"/>
      <c r="AZ24" s="76"/>
      <c r="BA24" s="76"/>
      <c r="BB24" s="250" t="s">
        <v>413</v>
      </c>
      <c r="BC24" s="251" t="s">
        <v>24</v>
      </c>
      <c r="BD24" s="261"/>
      <c r="BE24" s="264"/>
      <c r="BF24" s="264"/>
      <c r="BG24" s="264"/>
      <c r="BH24" s="265"/>
    </row>
    <row r="25" spans="1:60" outlineLevel="1" x14ac:dyDescent="0.3">
      <c r="A25" s="71" t="s">
        <v>54</v>
      </c>
      <c r="B25" s="269"/>
      <c r="C25" s="269" t="s">
        <v>55</v>
      </c>
      <c r="D25" s="239" t="s">
        <v>56</v>
      </c>
      <c r="E25" s="239"/>
      <c r="F25" s="72"/>
      <c r="G25" s="245"/>
      <c r="H25" s="264"/>
      <c r="I25" s="264"/>
      <c r="J25" s="264"/>
      <c r="K25" s="264"/>
      <c r="L25" s="264"/>
      <c r="M25" s="264"/>
      <c r="N25" s="264"/>
      <c r="O25" s="264"/>
      <c r="P25" s="264"/>
      <c r="Q25" s="264"/>
      <c r="R25" s="264"/>
      <c r="S25" s="264"/>
      <c r="T25" s="130"/>
      <c r="U25" s="313"/>
      <c r="V25" s="313"/>
      <c r="W25" s="313"/>
      <c r="X25" s="313"/>
      <c r="Y25" s="313"/>
      <c r="Z25" s="313"/>
      <c r="AA25" s="313"/>
      <c r="AB25" s="313"/>
      <c r="AC25" s="313"/>
      <c r="AD25" s="313"/>
      <c r="AE25" s="313"/>
      <c r="AF25" s="313"/>
      <c r="AG25" s="313"/>
      <c r="AH25" s="245"/>
      <c r="AI25" s="245"/>
      <c r="AJ25" s="245"/>
      <c r="AK25" s="245"/>
      <c r="AL25" s="245"/>
      <c r="AM25" s="245"/>
      <c r="AN25" s="245"/>
      <c r="AO25" s="245"/>
      <c r="AP25" s="245"/>
      <c r="AQ25" s="245"/>
      <c r="AR25" s="245"/>
      <c r="AS25" s="245"/>
      <c r="AT25" s="245"/>
      <c r="AU25" s="76"/>
      <c r="AV25" s="76"/>
      <c r="AW25" s="76"/>
      <c r="AX25" s="76"/>
      <c r="AY25" s="76"/>
      <c r="AZ25" s="76"/>
      <c r="BA25" s="76"/>
      <c r="BB25" s="250"/>
      <c r="BC25" s="251" t="s">
        <v>24</v>
      </c>
      <c r="BD25" s="261"/>
      <c r="BE25" s="264"/>
      <c r="BF25" s="264"/>
      <c r="BG25" s="264"/>
      <c r="BH25" s="265"/>
    </row>
    <row r="26" spans="1:60" x14ac:dyDescent="0.3">
      <c r="A26" s="22" t="s">
        <v>57</v>
      </c>
      <c r="B26" s="224" t="s">
        <v>21</v>
      </c>
      <c r="C26" s="224"/>
      <c r="D26" s="225"/>
      <c r="E26" s="225"/>
      <c r="F26" s="270">
        <v>165653824</v>
      </c>
      <c r="G26" s="231">
        <f t="shared" ref="G26:S26" si="0">G27+G46+G52+G60+G68+G79+G88+G100+G107+G115+G118+G128+G130+G138+G140+G146+G149+G158+G163+G168+G173</f>
        <v>116234132</v>
      </c>
      <c r="H26" s="252">
        <f t="shared" si="0"/>
        <v>9038022</v>
      </c>
      <c r="I26" s="253">
        <f t="shared" si="0"/>
        <v>10073459</v>
      </c>
      <c r="J26" s="253">
        <f t="shared" si="0"/>
        <v>9395487</v>
      </c>
      <c r="K26" s="253">
        <f t="shared" si="0"/>
        <v>13831192</v>
      </c>
      <c r="L26" s="253">
        <f t="shared" si="0"/>
        <v>11404351</v>
      </c>
      <c r="M26" s="253">
        <f t="shared" si="0"/>
        <v>8674192</v>
      </c>
      <c r="N26" s="253">
        <f t="shared" si="0"/>
        <v>9108576</v>
      </c>
      <c r="O26" s="253">
        <f t="shared" si="0"/>
        <v>9099107</v>
      </c>
      <c r="P26" s="253">
        <f t="shared" si="0"/>
        <v>9302899</v>
      </c>
      <c r="Q26" s="253">
        <f t="shared" si="0"/>
        <v>8389400</v>
      </c>
      <c r="R26" s="253">
        <f t="shared" si="0"/>
        <v>8728974</v>
      </c>
      <c r="S26" s="253">
        <f t="shared" si="0"/>
        <v>9188473</v>
      </c>
      <c r="T26" s="131">
        <v>626259534.40714288</v>
      </c>
      <c r="U26" s="231">
        <f>U27+U46+U52+U60+U68+U79+U88+U100+U107+U115+U118+U128+U130+U138+U140+U146+U149+U158+U163+U168+U173</f>
        <v>247803487.1452381</v>
      </c>
      <c r="V26" s="232">
        <f t="shared" ref="V26:AT26" si="1">V27+V46+V52+V60+V68+V79+V88+V100+V107+V115+V118+V128+V130+V138+V140+V146+V149+V158+V163+V168+V173</f>
        <v>9403142</v>
      </c>
      <c r="W26" s="232">
        <f t="shared" si="1"/>
        <v>10698878</v>
      </c>
      <c r="X26" s="232">
        <f t="shared" si="1"/>
        <v>10698717</v>
      </c>
      <c r="Y26" s="232">
        <f t="shared" si="1"/>
        <v>12850339</v>
      </c>
      <c r="Z26" s="232">
        <f t="shared" si="1"/>
        <v>10563058</v>
      </c>
      <c r="AA26" s="232">
        <f t="shared" si="1"/>
        <v>88876935.488095239</v>
      </c>
      <c r="AB26" s="232">
        <f t="shared" si="1"/>
        <v>23118736.276190475</v>
      </c>
      <c r="AC26" s="232">
        <f t="shared" si="1"/>
        <v>23118736.276190475</v>
      </c>
      <c r="AD26" s="232">
        <f t="shared" si="1"/>
        <v>24118736.276190475</v>
      </c>
      <c r="AE26" s="232">
        <f t="shared" si="1"/>
        <v>11118736.276190476</v>
      </c>
      <c r="AF26" s="232">
        <f t="shared" si="1"/>
        <v>11118736.276190476</v>
      </c>
      <c r="AG26" s="232">
        <f t="shared" si="1"/>
        <v>12118736.276190476</v>
      </c>
      <c r="AH26" s="231">
        <f t="shared" si="1"/>
        <v>782046888</v>
      </c>
      <c r="AI26" s="231">
        <f t="shared" si="1"/>
        <v>12453906.666666666</v>
      </c>
      <c r="AJ26" s="231">
        <f t="shared" si="1"/>
        <v>12453906.666666666</v>
      </c>
      <c r="AK26" s="231">
        <f t="shared" si="1"/>
        <v>160603908.66666666</v>
      </c>
      <c r="AL26" s="231">
        <f t="shared" si="1"/>
        <v>12453906.666666666</v>
      </c>
      <c r="AM26" s="231">
        <f t="shared" si="1"/>
        <v>12453906.666666666</v>
      </c>
      <c r="AN26" s="231">
        <f t="shared" si="1"/>
        <v>160603908.66666666</v>
      </c>
      <c r="AO26" s="231">
        <f t="shared" si="1"/>
        <v>12453906.666666666</v>
      </c>
      <c r="AP26" s="231">
        <f t="shared" si="1"/>
        <v>12453906.666666666</v>
      </c>
      <c r="AQ26" s="231">
        <f t="shared" si="1"/>
        <v>160603908.66666666</v>
      </c>
      <c r="AR26" s="231">
        <f t="shared" si="1"/>
        <v>12453906.666666666</v>
      </c>
      <c r="AS26" s="231">
        <f t="shared" si="1"/>
        <v>12453906.666666666</v>
      </c>
      <c r="AT26" s="231">
        <f t="shared" si="1"/>
        <v>200603908.66666666</v>
      </c>
      <c r="AU26" s="231">
        <f t="shared" ref="AU26:AU73" si="2">SUM(AI26:AK26)</f>
        <v>185511722</v>
      </c>
      <c r="AV26" s="231">
        <f t="shared" ref="AV26:AV89" si="3">SUM(AL26:AN26)</f>
        <v>185511722</v>
      </c>
      <c r="AW26" s="231">
        <f t="shared" ref="AW26:AW89" si="4">SUM(AO26:AQ26)</f>
        <v>185511722</v>
      </c>
      <c r="AX26" s="231">
        <f t="shared" ref="AX26:AX89" si="5">SUM(AR26:AT26)</f>
        <v>225511722</v>
      </c>
      <c r="AY26" s="231">
        <f t="shared" ref="AY26:BA26" si="6">AY27+AY46+AY52+AY60+AY68+AY79+AY88+AY100+AY107+AY115+AY118+AY128+AY130+AY138+AY140+AY146+AY149+AY158+AY163+AY168+AY173</f>
        <v>792091817.60000002</v>
      </c>
      <c r="AZ26" s="231">
        <f t="shared" si="6"/>
        <v>802638993.68000007</v>
      </c>
      <c r="BA26" s="231">
        <f t="shared" si="6"/>
        <v>813713528.56400001</v>
      </c>
      <c r="BB26" s="250"/>
      <c r="BC26" s="237" t="s">
        <v>58</v>
      </c>
      <c r="BD26" s="271"/>
      <c r="BE26" s="232">
        <f>BE27+BE46+BE52+BE60+BE68+BE79+BE88+BE100+BE107+BE115+BE118+BE128+BE130+BE138+BE140+BE146+BE149+BE158+BE163+BE168+BE173</f>
        <v>0</v>
      </c>
      <c r="BF26" s="232">
        <v>79169476</v>
      </c>
      <c r="BG26" s="232">
        <v>130128127</v>
      </c>
      <c r="BH26" s="254">
        <f t="shared" ref="BH26:BH89" si="7">G26</f>
        <v>116234132</v>
      </c>
    </row>
    <row r="27" spans="1:60" x14ac:dyDescent="0.3">
      <c r="A27" s="57" t="s">
        <v>59</v>
      </c>
      <c r="B27" s="256" t="s">
        <v>21</v>
      </c>
      <c r="C27" s="256"/>
      <c r="D27" s="257"/>
      <c r="E27" s="257"/>
      <c r="F27" s="272">
        <v>106972500</v>
      </c>
      <c r="G27" s="258">
        <f t="shared" ref="G27" si="8">SUM(G28:G45)</f>
        <v>101943919</v>
      </c>
      <c r="H27" s="259">
        <f t="shared" ref="H27:S27" si="9">SUM(H28:H45)</f>
        <v>8192785</v>
      </c>
      <c r="I27" s="260">
        <f t="shared" si="9"/>
        <v>8540309</v>
      </c>
      <c r="J27" s="260">
        <f t="shared" si="9"/>
        <v>8389540</v>
      </c>
      <c r="K27" s="260">
        <f t="shared" si="9"/>
        <v>12425015</v>
      </c>
      <c r="L27" s="260">
        <f t="shared" si="9"/>
        <v>8959701</v>
      </c>
      <c r="M27" s="260">
        <f t="shared" si="9"/>
        <v>7914070</v>
      </c>
      <c r="N27" s="260">
        <f t="shared" si="9"/>
        <v>8338457</v>
      </c>
      <c r="O27" s="260">
        <f t="shared" si="9"/>
        <v>7710680</v>
      </c>
      <c r="P27" s="260">
        <f t="shared" si="9"/>
        <v>8326945</v>
      </c>
      <c r="Q27" s="260">
        <f t="shared" si="9"/>
        <v>7881942</v>
      </c>
      <c r="R27" s="260">
        <f t="shared" si="9"/>
        <v>7026739</v>
      </c>
      <c r="S27" s="260">
        <f t="shared" si="9"/>
        <v>8237736</v>
      </c>
      <c r="T27" s="64">
        <v>108314210.40714288</v>
      </c>
      <c r="U27" s="258">
        <f t="shared" ref="U27:Z27" si="10">SUM(U28:U45)</f>
        <v>110091651.47857144</v>
      </c>
      <c r="V27" s="262">
        <f t="shared" si="10"/>
        <v>8137510</v>
      </c>
      <c r="W27" s="273">
        <f t="shared" si="10"/>
        <v>7477184</v>
      </c>
      <c r="X27" s="273">
        <f t="shared" si="10"/>
        <v>8336902</v>
      </c>
      <c r="Y27" s="273">
        <f t="shared" si="10"/>
        <v>11685478</v>
      </c>
      <c r="Z27" s="273">
        <f t="shared" si="10"/>
        <v>9416663</v>
      </c>
      <c r="AA27" s="273">
        <v>8798158.8214285709</v>
      </c>
      <c r="AB27" s="273">
        <v>9373291.9428571425</v>
      </c>
      <c r="AC27" s="273">
        <v>9373292.9428571425</v>
      </c>
      <c r="AD27" s="273">
        <v>9373292.9428571425</v>
      </c>
      <c r="AE27" s="273">
        <v>9373291.9428571425</v>
      </c>
      <c r="AF27" s="273">
        <v>9373292.9428571425</v>
      </c>
      <c r="AG27" s="274">
        <v>9373292.9428571425</v>
      </c>
      <c r="AH27" s="258">
        <f t="shared" ref="AH27:AT27" si="11">SUM(AH28:AH45)</f>
        <v>119328224.00000001</v>
      </c>
      <c r="AI27" s="258">
        <f t="shared" si="11"/>
        <v>9394018.666666666</v>
      </c>
      <c r="AJ27" s="258">
        <f t="shared" si="11"/>
        <v>9394018.666666666</v>
      </c>
      <c r="AK27" s="258">
        <f t="shared" si="11"/>
        <v>11044018.666666666</v>
      </c>
      <c r="AL27" s="258">
        <f t="shared" si="11"/>
        <v>9394018.666666666</v>
      </c>
      <c r="AM27" s="258">
        <f t="shared" si="11"/>
        <v>9394018.666666666</v>
      </c>
      <c r="AN27" s="258">
        <f t="shared" si="11"/>
        <v>11044018.666666666</v>
      </c>
      <c r="AO27" s="258">
        <f t="shared" si="11"/>
        <v>9394018.666666666</v>
      </c>
      <c r="AP27" s="258">
        <f t="shared" si="11"/>
        <v>9394018.666666666</v>
      </c>
      <c r="AQ27" s="258">
        <f t="shared" si="11"/>
        <v>11044018.666666666</v>
      </c>
      <c r="AR27" s="258">
        <f t="shared" si="11"/>
        <v>9394018.666666666</v>
      </c>
      <c r="AS27" s="258">
        <f t="shared" si="11"/>
        <v>9394018.666666666</v>
      </c>
      <c r="AT27" s="258">
        <f t="shared" si="11"/>
        <v>11044018.666666666</v>
      </c>
      <c r="AU27" s="258">
        <f t="shared" si="2"/>
        <v>29832056</v>
      </c>
      <c r="AV27" s="258">
        <f t="shared" si="3"/>
        <v>29832056</v>
      </c>
      <c r="AW27" s="258">
        <f t="shared" si="4"/>
        <v>29832056</v>
      </c>
      <c r="AX27" s="258">
        <f t="shared" si="5"/>
        <v>29832056</v>
      </c>
      <c r="AY27" s="258">
        <f>SUM(AY28:AY45)</f>
        <v>124893153.60000002</v>
      </c>
      <c r="AZ27" s="258">
        <f t="shared" ref="AZ27:BA27" si="12">SUM(AZ28:AZ45)</f>
        <v>130736329.68000004</v>
      </c>
      <c r="BA27" s="258">
        <f t="shared" si="12"/>
        <v>136871664.56400004</v>
      </c>
      <c r="BB27" s="250"/>
      <c r="BC27" s="275" t="s">
        <v>24</v>
      </c>
      <c r="BD27" s="276"/>
      <c r="BE27" s="262">
        <f>SUM(BE28:BE45)</f>
        <v>0</v>
      </c>
      <c r="BF27" s="262">
        <v>58138039</v>
      </c>
      <c r="BG27" s="262">
        <v>101037105</v>
      </c>
      <c r="BH27" s="263">
        <f t="shared" si="7"/>
        <v>101943919</v>
      </c>
    </row>
    <row r="28" spans="1:60" outlineLevel="1" x14ac:dyDescent="0.3">
      <c r="A28" s="71" t="s">
        <v>60</v>
      </c>
      <c r="B28" s="238" t="s">
        <v>61</v>
      </c>
      <c r="C28" s="238" t="s">
        <v>31</v>
      </c>
      <c r="D28" s="239">
        <v>5103260</v>
      </c>
      <c r="E28" s="239" t="s">
        <v>62</v>
      </c>
      <c r="F28" s="277">
        <v>0</v>
      </c>
      <c r="G28" s="245">
        <f t="shared" ref="G28:G45" si="13">SUM(H28:S28)</f>
        <v>0</v>
      </c>
      <c r="H28" s="264">
        <f>IFERROR(INDEX('[1]2024'!$A:$Q,MATCH($A$3&amp;$D28,'[1]2024'!$B:$B,0),MATCH(H$4,'[1]2024'!$2:$2,0)),0)+IFERROR(INDEX('[1]2024'!$A:$Q,MATCH($B$3&amp;$D28,'[1]2024'!$B:$B,0),MATCH(H$4,'[1]2024'!$2:$2,0)),0)++IFERROR(INDEX('[1]2024'!$A:$Q,MATCH($C$3&amp;$D28,'[1]2024'!$B:$B,0),MATCH(H$4,'[1]2024'!$2:$2,0)),0)++IFERROR(INDEX('[1]2024'!$A:$Q,MATCH($D$3&amp;$D28,'[1]2024'!$B:$B,0),MATCH(H$4,'[1]2024'!$2:$2,0)),0)</f>
        <v>0</v>
      </c>
      <c r="I28" s="264">
        <f>IFERROR(INDEX('[1]2024'!$A:$Q,MATCH($A$3&amp;$D28,'[1]2024'!$B:$B,0),MATCH(I$4,'[1]2024'!$2:$2,0)),0)+IFERROR(INDEX('[1]2024'!$A:$Q,MATCH($B$3&amp;$D28,'[1]2024'!$B:$B,0),MATCH(I$4,'[1]2024'!$2:$2,0)),0)++IFERROR(INDEX('[1]2024'!$A:$Q,MATCH($C$3&amp;$D28,'[1]2024'!$B:$B,0),MATCH(I$4,'[1]2024'!$2:$2,0)),0)++IFERROR(INDEX('[1]2024'!$A:$Q,MATCH($D$3&amp;$D28,'[1]2024'!$B:$B,0),MATCH(I$4,'[1]2024'!$2:$2,0)),0)</f>
        <v>0</v>
      </c>
      <c r="J28" s="264">
        <f>IFERROR(INDEX('[1]2024'!$A:$Q,MATCH($A$3&amp;$D28,'[1]2024'!$B:$B,0),MATCH(J$4,'[1]2024'!$2:$2,0)),0)+IFERROR(INDEX('[1]2024'!$A:$Q,MATCH($B$3&amp;$D28,'[1]2024'!$B:$B,0),MATCH(J$4,'[1]2024'!$2:$2,0)),0)++IFERROR(INDEX('[1]2024'!$A:$Q,MATCH($C$3&amp;$D28,'[1]2024'!$B:$B,0),MATCH(J$4,'[1]2024'!$2:$2,0)),0)++IFERROR(INDEX('[1]2024'!$A:$Q,MATCH($D$3&amp;$D28,'[1]2024'!$B:$B,0),MATCH(J$4,'[1]2024'!$2:$2,0)),0)</f>
        <v>0</v>
      </c>
      <c r="K28" s="264">
        <f>IFERROR(INDEX('[1]2024'!$A:$Q,MATCH($A$3&amp;$D28,'[1]2024'!$B:$B,0),MATCH(K$4,'[1]2024'!$2:$2,0)),0)+IFERROR(INDEX('[1]2024'!$A:$Q,MATCH($B$3&amp;$D28,'[1]2024'!$B:$B,0),MATCH(K$4,'[1]2024'!$2:$2,0)),0)++IFERROR(INDEX('[1]2024'!$A:$Q,MATCH($C$3&amp;$D28,'[1]2024'!$B:$B,0),MATCH(K$4,'[1]2024'!$2:$2,0)),0)++IFERROR(INDEX('[1]2024'!$A:$Q,MATCH($D$3&amp;$D28,'[1]2024'!$B:$B,0),MATCH(K$4,'[1]2024'!$2:$2,0)),0)</f>
        <v>0</v>
      </c>
      <c r="L28" s="264">
        <f>IFERROR(INDEX('[1]2024'!$A:$Q,MATCH($A$3&amp;$D28,'[1]2024'!$B:$B,0),MATCH(L$4,'[1]2024'!$2:$2,0)),0)+IFERROR(INDEX('[1]2024'!$A:$Q,MATCH($B$3&amp;$D28,'[1]2024'!$B:$B,0),MATCH(L$4,'[1]2024'!$2:$2,0)),0)++IFERROR(INDEX('[1]2024'!$A:$Q,MATCH($C$3&amp;$D28,'[1]2024'!$B:$B,0),MATCH(L$4,'[1]2024'!$2:$2,0)),0)++IFERROR(INDEX('[1]2024'!$A:$Q,MATCH($D$3&amp;$D28,'[1]2024'!$B:$B,0),MATCH(L$4,'[1]2024'!$2:$2,0)),0)</f>
        <v>0</v>
      </c>
      <c r="M28" s="264">
        <f>IFERROR(INDEX('[1]2024'!$A:$Q,MATCH($A$3&amp;$D28,'[1]2024'!$B:$B,0),MATCH(M$4,'[1]2024'!$2:$2,0)),0)+IFERROR(INDEX('[1]2024'!$A:$Q,MATCH($B$3&amp;$D28,'[1]2024'!$B:$B,0),MATCH(M$4,'[1]2024'!$2:$2,0)),0)++IFERROR(INDEX('[1]2024'!$A:$Q,MATCH($C$3&amp;$D28,'[1]2024'!$B:$B,0),MATCH(M$4,'[1]2024'!$2:$2,0)),0)++IFERROR(INDEX('[1]2024'!$A:$Q,MATCH($D$3&amp;$D28,'[1]2024'!$B:$B,0),MATCH(M$4,'[1]2024'!$2:$2,0)),0)</f>
        <v>0</v>
      </c>
      <c r="N28" s="264">
        <f>IFERROR(INDEX('[1]2024'!$A:$Q,MATCH($A$3&amp;$D28,'[1]2024'!$B:$B,0),MATCH(N$4,'[1]2024'!$2:$2,0)),0)+IFERROR(INDEX('[1]2024'!$A:$Q,MATCH($B$3&amp;$D28,'[1]2024'!$B:$B,0),MATCH(N$4,'[1]2024'!$2:$2,0)),0)++IFERROR(INDEX('[1]2024'!$A:$Q,MATCH($C$3&amp;$D28,'[1]2024'!$B:$B,0),MATCH(N$4,'[1]2024'!$2:$2,0)),0)++IFERROR(INDEX('[1]2024'!$A:$Q,MATCH($D$3&amp;$D28,'[1]2024'!$B:$B,0),MATCH(N$4,'[1]2024'!$2:$2,0)),0)</f>
        <v>0</v>
      </c>
      <c r="O28" s="264">
        <f>IFERROR(INDEX('[1]2024'!$A:$Q,MATCH($A$3&amp;$D28,'[1]2024'!$B:$B,0),MATCH(O$4,'[1]2024'!$2:$2,0)),0)+IFERROR(INDEX('[1]2024'!$A:$Q,MATCH($B$3&amp;$D28,'[1]2024'!$B:$B,0),MATCH(O$4,'[1]2024'!$2:$2,0)),0)++IFERROR(INDEX('[1]2024'!$A:$Q,MATCH($C$3&amp;$D28,'[1]2024'!$B:$B,0),MATCH(O$4,'[1]2024'!$2:$2,0)),0)++IFERROR(INDEX('[1]2024'!$A:$Q,MATCH($D$3&amp;$D28,'[1]2024'!$B:$B,0),MATCH(O$4,'[1]2024'!$2:$2,0)),0)</f>
        <v>0</v>
      </c>
      <c r="P28" s="264">
        <f>IFERROR(INDEX('[1]2024'!$A:$Q,MATCH($A$3&amp;$D28,'[1]2024'!$B:$B,0),MATCH(P$4,'[1]2024'!$2:$2,0)),0)+IFERROR(INDEX('[1]2024'!$A:$Q,MATCH($B$3&amp;$D28,'[1]2024'!$B:$B,0),MATCH(P$4,'[1]2024'!$2:$2,0)),0)++IFERROR(INDEX('[1]2024'!$A:$Q,MATCH($C$3&amp;$D28,'[1]2024'!$B:$B,0),MATCH(P$4,'[1]2024'!$2:$2,0)),0)++IFERROR(INDEX('[1]2024'!$A:$Q,MATCH($D$3&amp;$D28,'[1]2024'!$B:$B,0),MATCH(P$4,'[1]2024'!$2:$2,0)),0)</f>
        <v>0</v>
      </c>
      <c r="Q28" s="264">
        <f>IFERROR(INDEX('[1]2024'!$A:$Q,MATCH($A$3&amp;$D28,'[1]2024'!$B:$B,0),MATCH(Q$4,'[1]2024'!$2:$2,0)),0)+IFERROR(INDEX('[1]2024'!$A:$Q,MATCH($B$3&amp;$D28,'[1]2024'!$B:$B,0),MATCH(Q$4,'[1]2024'!$2:$2,0)),0)++IFERROR(INDEX('[1]2024'!$A:$Q,MATCH($C$3&amp;$D28,'[1]2024'!$B:$B,0),MATCH(Q$4,'[1]2024'!$2:$2,0)),0)++IFERROR(INDEX('[1]2024'!$A:$Q,MATCH($D$3&amp;$D28,'[1]2024'!$B:$B,0),MATCH(Q$4,'[1]2024'!$2:$2,0)),0)</f>
        <v>0</v>
      </c>
      <c r="R28" s="264">
        <f>IFERROR(INDEX('[1]2024'!$A:$Q,MATCH($A$3&amp;$D28,'[1]2024'!$B:$B,0),MATCH(R$4,'[1]2024'!$2:$2,0)),0)+IFERROR(INDEX('[1]2024'!$A:$Q,MATCH($B$3&amp;$D28,'[1]2024'!$B:$B,0),MATCH(R$4,'[1]2024'!$2:$2,0)),0)++IFERROR(INDEX('[1]2024'!$A:$Q,MATCH($C$3&amp;$D28,'[1]2024'!$B:$B,0),MATCH(R$4,'[1]2024'!$2:$2,0)),0)++IFERROR(INDEX('[1]2024'!$A:$Q,MATCH($D$3&amp;$D28,'[1]2024'!$B:$B,0),MATCH(R$4,'[1]2024'!$2:$2,0)),0)</f>
        <v>0</v>
      </c>
      <c r="S28" s="264">
        <f>IFERROR(INDEX('[1]2024'!$A:$Q,MATCH($A$3&amp;$D28,'[1]2024'!$B:$B,0),MATCH(S$4,'[1]2024'!$2:$2,0)),0)+IFERROR(INDEX('[1]2024'!$A:$Q,MATCH($B$3&amp;$D28,'[1]2024'!$B:$B,0),MATCH(S$4,'[1]2024'!$2:$2,0)),0)++IFERROR(INDEX('[1]2024'!$A:$Q,MATCH($C$3&amp;$D28,'[1]2024'!$B:$B,0),MATCH(S$4,'[1]2024'!$2:$2,0)),0)++IFERROR(INDEX('[1]2024'!$A:$Q,MATCH($D$3&amp;$D28,'[1]2024'!$B:$B,0),MATCH(S$4,'[1]2024'!$2:$2,0)),0)</f>
        <v>0</v>
      </c>
      <c r="T28" s="75">
        <v>0</v>
      </c>
      <c r="U28" s="245">
        <f t="shared" ref="U28:U45" si="14">SUM(V28:AG28)</f>
        <v>0</v>
      </c>
      <c r="V28" s="246">
        <v>0</v>
      </c>
      <c r="W28" s="247">
        <v>0</v>
      </c>
      <c r="X28" s="247">
        <v>0</v>
      </c>
      <c r="Y28" s="247">
        <v>0</v>
      </c>
      <c r="Z28" s="247">
        <v>0</v>
      </c>
      <c r="AA28" s="247">
        <v>0</v>
      </c>
      <c r="AB28" s="247">
        <v>0</v>
      </c>
      <c r="AC28" s="247">
        <v>0</v>
      </c>
      <c r="AD28" s="247">
        <v>0</v>
      </c>
      <c r="AE28" s="247">
        <v>0</v>
      </c>
      <c r="AF28" s="247">
        <v>0</v>
      </c>
      <c r="AG28" s="248">
        <v>0</v>
      </c>
      <c r="AH28" s="245">
        <f t="shared" ref="AH28:AH45" si="15">SUM(AI28:AT28)</f>
        <v>0</v>
      </c>
      <c r="AI28" s="245"/>
      <c r="AJ28" s="245"/>
      <c r="AK28" s="245"/>
      <c r="AL28" s="245"/>
      <c r="AM28" s="245"/>
      <c r="AN28" s="245"/>
      <c r="AO28" s="245"/>
      <c r="AP28" s="245"/>
      <c r="AQ28" s="245"/>
      <c r="AR28" s="245"/>
      <c r="AS28" s="245"/>
      <c r="AT28" s="245"/>
      <c r="AU28" s="245">
        <f t="shared" si="2"/>
        <v>0</v>
      </c>
      <c r="AV28" s="245">
        <f t="shared" si="3"/>
        <v>0</v>
      </c>
      <c r="AW28" s="245">
        <f t="shared" si="4"/>
        <v>0</v>
      </c>
      <c r="AX28" s="245">
        <f t="shared" si="5"/>
        <v>0</v>
      </c>
      <c r="AY28" s="245">
        <f t="shared" ref="AY28:AY45" si="16">IF($BC28="O",1.05*$AH28,$AH28)</f>
        <v>0</v>
      </c>
      <c r="AZ28" s="245">
        <f t="shared" ref="AZ28:AZ45" si="17">IF($BC28="O",1.05*$AY28,$AY28)</f>
        <v>0</v>
      </c>
      <c r="BA28" s="245">
        <f t="shared" ref="BA28:BA45" si="18">IF($BC28="O",1.05*$AZ28,$AZ28)</f>
        <v>0</v>
      </c>
      <c r="BB28" s="250"/>
      <c r="BC28" s="251" t="s">
        <v>24</v>
      </c>
      <c r="BD28" s="261"/>
      <c r="BE28" s="264">
        <v>0</v>
      </c>
      <c r="BF28" s="264">
        <v>0</v>
      </c>
      <c r="BG28" s="264">
        <v>0</v>
      </c>
      <c r="BH28" s="265">
        <f t="shared" si="7"/>
        <v>0</v>
      </c>
    </row>
    <row r="29" spans="1:60" outlineLevel="1" x14ac:dyDescent="0.3">
      <c r="A29" s="71" t="s">
        <v>63</v>
      </c>
      <c r="B29" s="238" t="s">
        <v>64</v>
      </c>
      <c r="C29" s="238" t="s">
        <v>31</v>
      </c>
      <c r="D29" s="239">
        <v>5103250</v>
      </c>
      <c r="E29" s="239" t="s">
        <v>65</v>
      </c>
      <c r="F29" s="277">
        <v>0</v>
      </c>
      <c r="G29" s="245">
        <f t="shared" si="13"/>
        <v>0</v>
      </c>
      <c r="H29" s="264">
        <f>IFERROR(INDEX('[1]2024'!$A:$Q,MATCH($A$3&amp;$D29,'[1]2024'!$B:$B,0),MATCH(H$4,'[1]2024'!$2:$2,0)),0)+IFERROR(INDEX('[1]2024'!$A:$Q,MATCH($B$3&amp;$D29,'[1]2024'!$B:$B,0),MATCH(H$4,'[1]2024'!$2:$2,0)),0)++IFERROR(INDEX('[1]2024'!$A:$Q,MATCH($C$3&amp;$D29,'[1]2024'!$B:$B,0),MATCH(H$4,'[1]2024'!$2:$2,0)),0)++IFERROR(INDEX('[1]2024'!$A:$Q,MATCH($D$3&amp;$D29,'[1]2024'!$B:$B,0),MATCH(H$4,'[1]2024'!$2:$2,0)),0)</f>
        <v>0</v>
      </c>
      <c r="I29" s="264">
        <f>IFERROR(INDEX('[1]2024'!$A:$Q,MATCH($A$3&amp;$D29,'[1]2024'!$B:$B,0),MATCH(I$4,'[1]2024'!$2:$2,0)),0)+IFERROR(INDEX('[1]2024'!$A:$Q,MATCH($B$3&amp;$D29,'[1]2024'!$B:$B,0),MATCH(I$4,'[1]2024'!$2:$2,0)),0)++IFERROR(INDEX('[1]2024'!$A:$Q,MATCH($C$3&amp;$D29,'[1]2024'!$B:$B,0),MATCH(I$4,'[1]2024'!$2:$2,0)),0)++IFERROR(INDEX('[1]2024'!$A:$Q,MATCH($D$3&amp;$D29,'[1]2024'!$B:$B,0),MATCH(I$4,'[1]2024'!$2:$2,0)),0)</f>
        <v>0</v>
      </c>
      <c r="J29" s="264">
        <f>IFERROR(INDEX('[1]2024'!$A:$Q,MATCH($A$3&amp;$D29,'[1]2024'!$B:$B,0),MATCH(J$4,'[1]2024'!$2:$2,0)),0)+IFERROR(INDEX('[1]2024'!$A:$Q,MATCH($B$3&amp;$D29,'[1]2024'!$B:$B,0),MATCH(J$4,'[1]2024'!$2:$2,0)),0)++IFERROR(INDEX('[1]2024'!$A:$Q,MATCH($C$3&amp;$D29,'[1]2024'!$B:$B,0),MATCH(J$4,'[1]2024'!$2:$2,0)),0)++IFERROR(INDEX('[1]2024'!$A:$Q,MATCH($D$3&amp;$D29,'[1]2024'!$B:$B,0),MATCH(J$4,'[1]2024'!$2:$2,0)),0)</f>
        <v>0</v>
      </c>
      <c r="K29" s="264">
        <f>IFERROR(INDEX('[1]2024'!$A:$Q,MATCH($A$3&amp;$D29,'[1]2024'!$B:$B,0),MATCH(K$4,'[1]2024'!$2:$2,0)),0)+IFERROR(INDEX('[1]2024'!$A:$Q,MATCH($B$3&amp;$D29,'[1]2024'!$B:$B,0),MATCH(K$4,'[1]2024'!$2:$2,0)),0)++IFERROR(INDEX('[1]2024'!$A:$Q,MATCH($C$3&amp;$D29,'[1]2024'!$B:$B,0),MATCH(K$4,'[1]2024'!$2:$2,0)),0)++IFERROR(INDEX('[1]2024'!$A:$Q,MATCH($D$3&amp;$D29,'[1]2024'!$B:$B,0),MATCH(K$4,'[1]2024'!$2:$2,0)),0)</f>
        <v>0</v>
      </c>
      <c r="L29" s="264">
        <f>IFERROR(INDEX('[1]2024'!$A:$Q,MATCH($A$3&amp;$D29,'[1]2024'!$B:$B,0),MATCH(L$4,'[1]2024'!$2:$2,0)),0)+IFERROR(INDEX('[1]2024'!$A:$Q,MATCH($B$3&amp;$D29,'[1]2024'!$B:$B,0),MATCH(L$4,'[1]2024'!$2:$2,0)),0)++IFERROR(INDEX('[1]2024'!$A:$Q,MATCH($C$3&amp;$D29,'[1]2024'!$B:$B,0),MATCH(L$4,'[1]2024'!$2:$2,0)),0)++IFERROR(INDEX('[1]2024'!$A:$Q,MATCH($D$3&amp;$D29,'[1]2024'!$B:$B,0),MATCH(L$4,'[1]2024'!$2:$2,0)),0)</f>
        <v>0</v>
      </c>
      <c r="M29" s="264">
        <f>IFERROR(INDEX('[1]2024'!$A:$Q,MATCH($A$3&amp;$D29,'[1]2024'!$B:$B,0),MATCH(M$4,'[1]2024'!$2:$2,0)),0)+IFERROR(INDEX('[1]2024'!$A:$Q,MATCH($B$3&amp;$D29,'[1]2024'!$B:$B,0),MATCH(M$4,'[1]2024'!$2:$2,0)),0)++IFERROR(INDEX('[1]2024'!$A:$Q,MATCH($C$3&amp;$D29,'[1]2024'!$B:$B,0),MATCH(M$4,'[1]2024'!$2:$2,0)),0)++IFERROR(INDEX('[1]2024'!$A:$Q,MATCH($D$3&amp;$D29,'[1]2024'!$B:$B,0),MATCH(M$4,'[1]2024'!$2:$2,0)),0)</f>
        <v>0</v>
      </c>
      <c r="N29" s="264">
        <f>IFERROR(INDEX('[1]2024'!$A:$Q,MATCH($A$3&amp;$D29,'[1]2024'!$B:$B,0),MATCH(N$4,'[1]2024'!$2:$2,0)),0)+IFERROR(INDEX('[1]2024'!$A:$Q,MATCH($B$3&amp;$D29,'[1]2024'!$B:$B,0),MATCH(N$4,'[1]2024'!$2:$2,0)),0)++IFERROR(INDEX('[1]2024'!$A:$Q,MATCH($C$3&amp;$D29,'[1]2024'!$B:$B,0),MATCH(N$4,'[1]2024'!$2:$2,0)),0)++IFERROR(INDEX('[1]2024'!$A:$Q,MATCH($D$3&amp;$D29,'[1]2024'!$B:$B,0),MATCH(N$4,'[1]2024'!$2:$2,0)),0)</f>
        <v>0</v>
      </c>
      <c r="O29" s="264">
        <f>IFERROR(INDEX('[1]2024'!$A:$Q,MATCH($A$3&amp;$D29,'[1]2024'!$B:$B,0),MATCH(O$4,'[1]2024'!$2:$2,0)),0)+IFERROR(INDEX('[1]2024'!$A:$Q,MATCH($B$3&amp;$D29,'[1]2024'!$B:$B,0),MATCH(O$4,'[1]2024'!$2:$2,0)),0)++IFERROR(INDEX('[1]2024'!$A:$Q,MATCH($C$3&amp;$D29,'[1]2024'!$B:$B,0),MATCH(O$4,'[1]2024'!$2:$2,0)),0)++IFERROR(INDEX('[1]2024'!$A:$Q,MATCH($D$3&amp;$D29,'[1]2024'!$B:$B,0),MATCH(O$4,'[1]2024'!$2:$2,0)),0)</f>
        <v>0</v>
      </c>
      <c r="P29" s="264">
        <f>IFERROR(INDEX('[1]2024'!$A:$Q,MATCH($A$3&amp;$D29,'[1]2024'!$B:$B,0),MATCH(P$4,'[1]2024'!$2:$2,0)),0)+IFERROR(INDEX('[1]2024'!$A:$Q,MATCH($B$3&amp;$D29,'[1]2024'!$B:$B,0),MATCH(P$4,'[1]2024'!$2:$2,0)),0)++IFERROR(INDEX('[1]2024'!$A:$Q,MATCH($C$3&amp;$D29,'[1]2024'!$B:$B,0),MATCH(P$4,'[1]2024'!$2:$2,0)),0)++IFERROR(INDEX('[1]2024'!$A:$Q,MATCH($D$3&amp;$D29,'[1]2024'!$B:$B,0),MATCH(P$4,'[1]2024'!$2:$2,0)),0)</f>
        <v>0</v>
      </c>
      <c r="Q29" s="264">
        <f>IFERROR(INDEX('[1]2024'!$A:$Q,MATCH($A$3&amp;$D29,'[1]2024'!$B:$B,0),MATCH(Q$4,'[1]2024'!$2:$2,0)),0)+IFERROR(INDEX('[1]2024'!$A:$Q,MATCH($B$3&amp;$D29,'[1]2024'!$B:$B,0),MATCH(Q$4,'[1]2024'!$2:$2,0)),0)++IFERROR(INDEX('[1]2024'!$A:$Q,MATCH($C$3&amp;$D29,'[1]2024'!$B:$B,0),MATCH(Q$4,'[1]2024'!$2:$2,0)),0)++IFERROR(INDEX('[1]2024'!$A:$Q,MATCH($D$3&amp;$D29,'[1]2024'!$B:$B,0),MATCH(Q$4,'[1]2024'!$2:$2,0)),0)</f>
        <v>0</v>
      </c>
      <c r="R29" s="264">
        <f>IFERROR(INDEX('[1]2024'!$A:$Q,MATCH($A$3&amp;$D29,'[1]2024'!$B:$B,0),MATCH(R$4,'[1]2024'!$2:$2,0)),0)+IFERROR(INDEX('[1]2024'!$A:$Q,MATCH($B$3&amp;$D29,'[1]2024'!$B:$B,0),MATCH(R$4,'[1]2024'!$2:$2,0)),0)++IFERROR(INDEX('[1]2024'!$A:$Q,MATCH($C$3&amp;$D29,'[1]2024'!$B:$B,0),MATCH(R$4,'[1]2024'!$2:$2,0)),0)++IFERROR(INDEX('[1]2024'!$A:$Q,MATCH($D$3&amp;$D29,'[1]2024'!$B:$B,0),MATCH(R$4,'[1]2024'!$2:$2,0)),0)</f>
        <v>0</v>
      </c>
      <c r="S29" s="264">
        <f>IFERROR(INDEX('[1]2024'!$A:$Q,MATCH($A$3&amp;$D29,'[1]2024'!$B:$B,0),MATCH(S$4,'[1]2024'!$2:$2,0)),0)+IFERROR(INDEX('[1]2024'!$A:$Q,MATCH($B$3&amp;$D29,'[1]2024'!$B:$B,0),MATCH(S$4,'[1]2024'!$2:$2,0)),0)++IFERROR(INDEX('[1]2024'!$A:$Q,MATCH($C$3&amp;$D29,'[1]2024'!$B:$B,0),MATCH(S$4,'[1]2024'!$2:$2,0)),0)++IFERROR(INDEX('[1]2024'!$A:$Q,MATCH($D$3&amp;$D29,'[1]2024'!$B:$B,0),MATCH(S$4,'[1]2024'!$2:$2,0)),0)</f>
        <v>0</v>
      </c>
      <c r="T29" s="75">
        <v>0</v>
      </c>
      <c r="U29" s="245">
        <f t="shared" si="14"/>
        <v>0</v>
      </c>
      <c r="V29" s="246">
        <v>0</v>
      </c>
      <c r="W29" s="247">
        <v>0</v>
      </c>
      <c r="X29" s="247">
        <v>0</v>
      </c>
      <c r="Y29" s="247">
        <v>0</v>
      </c>
      <c r="Z29" s="247">
        <v>0</v>
      </c>
      <c r="AA29" s="247">
        <v>0</v>
      </c>
      <c r="AB29" s="247">
        <v>0</v>
      </c>
      <c r="AC29" s="247">
        <v>0</v>
      </c>
      <c r="AD29" s="247">
        <v>0</v>
      </c>
      <c r="AE29" s="247">
        <v>0</v>
      </c>
      <c r="AF29" s="247">
        <v>0</v>
      </c>
      <c r="AG29" s="248">
        <v>0</v>
      </c>
      <c r="AH29" s="245">
        <f t="shared" si="15"/>
        <v>0</v>
      </c>
      <c r="AI29" s="245"/>
      <c r="AJ29" s="245"/>
      <c r="AK29" s="245"/>
      <c r="AL29" s="245"/>
      <c r="AM29" s="245"/>
      <c r="AN29" s="245"/>
      <c r="AO29" s="245"/>
      <c r="AP29" s="245"/>
      <c r="AQ29" s="245"/>
      <c r="AR29" s="245"/>
      <c r="AS29" s="245"/>
      <c r="AT29" s="245"/>
      <c r="AU29" s="245">
        <f t="shared" si="2"/>
        <v>0</v>
      </c>
      <c r="AV29" s="245">
        <f t="shared" si="3"/>
        <v>0</v>
      </c>
      <c r="AW29" s="245">
        <f t="shared" si="4"/>
        <v>0</v>
      </c>
      <c r="AX29" s="245">
        <f t="shared" si="5"/>
        <v>0</v>
      </c>
      <c r="AY29" s="245">
        <f t="shared" si="16"/>
        <v>0</v>
      </c>
      <c r="AZ29" s="245">
        <f t="shared" si="17"/>
        <v>0</v>
      </c>
      <c r="BA29" s="245">
        <f t="shared" si="18"/>
        <v>0</v>
      </c>
      <c r="BB29" s="250"/>
      <c r="BC29" s="251" t="s">
        <v>24</v>
      </c>
      <c r="BD29" s="261"/>
      <c r="BE29" s="264">
        <v>0</v>
      </c>
      <c r="BF29" s="264">
        <v>0</v>
      </c>
      <c r="BG29" s="264">
        <v>1390000</v>
      </c>
      <c r="BH29" s="265">
        <f t="shared" si="7"/>
        <v>0</v>
      </c>
    </row>
    <row r="30" spans="1:60" outlineLevel="1" x14ac:dyDescent="0.3">
      <c r="A30" s="71" t="s">
        <v>66</v>
      </c>
      <c r="B30" s="238" t="s">
        <v>67</v>
      </c>
      <c r="C30" s="238" t="s">
        <v>31</v>
      </c>
      <c r="D30" s="239">
        <v>5103240</v>
      </c>
      <c r="E30" s="239" t="s">
        <v>68</v>
      </c>
      <c r="F30" s="277">
        <v>0</v>
      </c>
      <c r="G30" s="245">
        <f t="shared" si="13"/>
        <v>0</v>
      </c>
      <c r="H30" s="264">
        <f>IFERROR(INDEX('[1]2024'!$A:$Q,MATCH($A$3&amp;$D30,'[1]2024'!$B:$B,0),MATCH(H$4,'[1]2024'!$2:$2,0)),0)+IFERROR(INDEX('[1]2024'!$A:$Q,MATCH($B$3&amp;$D30,'[1]2024'!$B:$B,0),MATCH(H$4,'[1]2024'!$2:$2,0)),0)++IFERROR(INDEX('[1]2024'!$A:$Q,MATCH($C$3&amp;$D30,'[1]2024'!$B:$B,0),MATCH(H$4,'[1]2024'!$2:$2,0)),0)++IFERROR(INDEX('[1]2024'!$A:$Q,MATCH($D$3&amp;$D30,'[1]2024'!$B:$B,0),MATCH(H$4,'[1]2024'!$2:$2,0)),0)</f>
        <v>0</v>
      </c>
      <c r="I30" s="264">
        <f>IFERROR(INDEX('[1]2024'!$A:$Q,MATCH($A$3&amp;$D30,'[1]2024'!$B:$B,0),MATCH(I$4,'[1]2024'!$2:$2,0)),0)+IFERROR(INDEX('[1]2024'!$A:$Q,MATCH($B$3&amp;$D30,'[1]2024'!$B:$B,0),MATCH(I$4,'[1]2024'!$2:$2,0)),0)++IFERROR(INDEX('[1]2024'!$A:$Q,MATCH($C$3&amp;$D30,'[1]2024'!$B:$B,0),MATCH(I$4,'[1]2024'!$2:$2,0)),0)++IFERROR(INDEX('[1]2024'!$A:$Q,MATCH($D$3&amp;$D30,'[1]2024'!$B:$B,0),MATCH(I$4,'[1]2024'!$2:$2,0)),0)</f>
        <v>0</v>
      </c>
      <c r="J30" s="264">
        <f>IFERROR(INDEX('[1]2024'!$A:$Q,MATCH($A$3&amp;$D30,'[1]2024'!$B:$B,0),MATCH(J$4,'[1]2024'!$2:$2,0)),0)+IFERROR(INDEX('[1]2024'!$A:$Q,MATCH($B$3&amp;$D30,'[1]2024'!$B:$B,0),MATCH(J$4,'[1]2024'!$2:$2,0)),0)++IFERROR(INDEX('[1]2024'!$A:$Q,MATCH($C$3&amp;$D30,'[1]2024'!$B:$B,0),MATCH(J$4,'[1]2024'!$2:$2,0)),0)++IFERROR(INDEX('[1]2024'!$A:$Q,MATCH($D$3&amp;$D30,'[1]2024'!$B:$B,0),MATCH(J$4,'[1]2024'!$2:$2,0)),0)</f>
        <v>0</v>
      </c>
      <c r="K30" s="264">
        <f>IFERROR(INDEX('[1]2024'!$A:$Q,MATCH($A$3&amp;$D30,'[1]2024'!$B:$B,0),MATCH(K$4,'[1]2024'!$2:$2,0)),0)+IFERROR(INDEX('[1]2024'!$A:$Q,MATCH($B$3&amp;$D30,'[1]2024'!$B:$B,0),MATCH(K$4,'[1]2024'!$2:$2,0)),0)++IFERROR(INDEX('[1]2024'!$A:$Q,MATCH($C$3&amp;$D30,'[1]2024'!$B:$B,0),MATCH(K$4,'[1]2024'!$2:$2,0)),0)++IFERROR(INDEX('[1]2024'!$A:$Q,MATCH($D$3&amp;$D30,'[1]2024'!$B:$B,0),MATCH(K$4,'[1]2024'!$2:$2,0)),0)</f>
        <v>0</v>
      </c>
      <c r="L30" s="264">
        <f>IFERROR(INDEX('[1]2024'!$A:$Q,MATCH($A$3&amp;$D30,'[1]2024'!$B:$B,0),MATCH(L$4,'[1]2024'!$2:$2,0)),0)+IFERROR(INDEX('[1]2024'!$A:$Q,MATCH($B$3&amp;$D30,'[1]2024'!$B:$B,0),MATCH(L$4,'[1]2024'!$2:$2,0)),0)++IFERROR(INDEX('[1]2024'!$A:$Q,MATCH($C$3&amp;$D30,'[1]2024'!$B:$B,0),MATCH(L$4,'[1]2024'!$2:$2,0)),0)++IFERROR(INDEX('[1]2024'!$A:$Q,MATCH($D$3&amp;$D30,'[1]2024'!$B:$B,0),MATCH(L$4,'[1]2024'!$2:$2,0)),0)</f>
        <v>0</v>
      </c>
      <c r="M30" s="264">
        <f>IFERROR(INDEX('[1]2024'!$A:$Q,MATCH($A$3&amp;$D30,'[1]2024'!$B:$B,0),MATCH(M$4,'[1]2024'!$2:$2,0)),0)+IFERROR(INDEX('[1]2024'!$A:$Q,MATCH($B$3&amp;$D30,'[1]2024'!$B:$B,0),MATCH(M$4,'[1]2024'!$2:$2,0)),0)++IFERROR(INDEX('[1]2024'!$A:$Q,MATCH($C$3&amp;$D30,'[1]2024'!$B:$B,0),MATCH(M$4,'[1]2024'!$2:$2,0)),0)++IFERROR(INDEX('[1]2024'!$A:$Q,MATCH($D$3&amp;$D30,'[1]2024'!$B:$B,0),MATCH(M$4,'[1]2024'!$2:$2,0)),0)</f>
        <v>0</v>
      </c>
      <c r="N30" s="264">
        <f>IFERROR(INDEX('[1]2024'!$A:$Q,MATCH($A$3&amp;$D30,'[1]2024'!$B:$B,0),MATCH(N$4,'[1]2024'!$2:$2,0)),0)+IFERROR(INDEX('[1]2024'!$A:$Q,MATCH($B$3&amp;$D30,'[1]2024'!$B:$B,0),MATCH(N$4,'[1]2024'!$2:$2,0)),0)++IFERROR(INDEX('[1]2024'!$A:$Q,MATCH($C$3&amp;$D30,'[1]2024'!$B:$B,0),MATCH(N$4,'[1]2024'!$2:$2,0)),0)++IFERROR(INDEX('[1]2024'!$A:$Q,MATCH($D$3&amp;$D30,'[1]2024'!$B:$B,0),MATCH(N$4,'[1]2024'!$2:$2,0)),0)</f>
        <v>0</v>
      </c>
      <c r="O30" s="264">
        <f>IFERROR(INDEX('[1]2024'!$A:$Q,MATCH($A$3&amp;$D30,'[1]2024'!$B:$B,0),MATCH(O$4,'[1]2024'!$2:$2,0)),0)+IFERROR(INDEX('[1]2024'!$A:$Q,MATCH($B$3&amp;$D30,'[1]2024'!$B:$B,0),MATCH(O$4,'[1]2024'!$2:$2,0)),0)++IFERROR(INDEX('[1]2024'!$A:$Q,MATCH($C$3&amp;$D30,'[1]2024'!$B:$B,0),MATCH(O$4,'[1]2024'!$2:$2,0)),0)++IFERROR(INDEX('[1]2024'!$A:$Q,MATCH($D$3&amp;$D30,'[1]2024'!$B:$B,0),MATCH(O$4,'[1]2024'!$2:$2,0)),0)</f>
        <v>0</v>
      </c>
      <c r="P30" s="264">
        <f>IFERROR(INDEX('[1]2024'!$A:$Q,MATCH($A$3&amp;$D30,'[1]2024'!$B:$B,0),MATCH(P$4,'[1]2024'!$2:$2,0)),0)+IFERROR(INDEX('[1]2024'!$A:$Q,MATCH($B$3&amp;$D30,'[1]2024'!$B:$B,0),MATCH(P$4,'[1]2024'!$2:$2,0)),0)++IFERROR(INDEX('[1]2024'!$A:$Q,MATCH($C$3&amp;$D30,'[1]2024'!$B:$B,0),MATCH(P$4,'[1]2024'!$2:$2,0)),0)++IFERROR(INDEX('[1]2024'!$A:$Q,MATCH($D$3&amp;$D30,'[1]2024'!$B:$B,0),MATCH(P$4,'[1]2024'!$2:$2,0)),0)</f>
        <v>0</v>
      </c>
      <c r="Q30" s="264">
        <f>IFERROR(INDEX('[1]2024'!$A:$Q,MATCH($A$3&amp;$D30,'[1]2024'!$B:$B,0),MATCH(Q$4,'[1]2024'!$2:$2,0)),0)+IFERROR(INDEX('[1]2024'!$A:$Q,MATCH($B$3&amp;$D30,'[1]2024'!$B:$B,0),MATCH(Q$4,'[1]2024'!$2:$2,0)),0)++IFERROR(INDEX('[1]2024'!$A:$Q,MATCH($C$3&amp;$D30,'[1]2024'!$B:$B,0),MATCH(Q$4,'[1]2024'!$2:$2,0)),0)++IFERROR(INDEX('[1]2024'!$A:$Q,MATCH($D$3&amp;$D30,'[1]2024'!$B:$B,0),MATCH(Q$4,'[1]2024'!$2:$2,0)),0)</f>
        <v>0</v>
      </c>
      <c r="R30" s="264">
        <f>IFERROR(INDEX('[1]2024'!$A:$Q,MATCH($A$3&amp;$D30,'[1]2024'!$B:$B,0),MATCH(R$4,'[1]2024'!$2:$2,0)),0)+IFERROR(INDEX('[1]2024'!$A:$Q,MATCH($B$3&amp;$D30,'[1]2024'!$B:$B,0),MATCH(R$4,'[1]2024'!$2:$2,0)),0)++IFERROR(INDEX('[1]2024'!$A:$Q,MATCH($C$3&amp;$D30,'[1]2024'!$B:$B,0),MATCH(R$4,'[1]2024'!$2:$2,0)),0)++IFERROR(INDEX('[1]2024'!$A:$Q,MATCH($D$3&amp;$D30,'[1]2024'!$B:$B,0),MATCH(R$4,'[1]2024'!$2:$2,0)),0)</f>
        <v>0</v>
      </c>
      <c r="S30" s="264">
        <f>IFERROR(INDEX('[1]2024'!$A:$Q,MATCH($A$3&amp;$D30,'[1]2024'!$B:$B,0),MATCH(S$4,'[1]2024'!$2:$2,0)),0)+IFERROR(INDEX('[1]2024'!$A:$Q,MATCH($B$3&amp;$D30,'[1]2024'!$B:$B,0),MATCH(S$4,'[1]2024'!$2:$2,0)),0)++IFERROR(INDEX('[1]2024'!$A:$Q,MATCH($C$3&amp;$D30,'[1]2024'!$B:$B,0),MATCH(S$4,'[1]2024'!$2:$2,0)),0)++IFERROR(INDEX('[1]2024'!$A:$Q,MATCH($D$3&amp;$D30,'[1]2024'!$B:$B,0),MATCH(S$4,'[1]2024'!$2:$2,0)),0)</f>
        <v>0</v>
      </c>
      <c r="T30" s="75">
        <v>0</v>
      </c>
      <c r="U30" s="245">
        <f t="shared" si="14"/>
        <v>0</v>
      </c>
      <c r="V30" s="246">
        <v>0</v>
      </c>
      <c r="W30" s="247">
        <v>0</v>
      </c>
      <c r="X30" s="247">
        <v>0</v>
      </c>
      <c r="Y30" s="247">
        <v>0</v>
      </c>
      <c r="Z30" s="247">
        <v>0</v>
      </c>
      <c r="AA30" s="247">
        <v>0</v>
      </c>
      <c r="AB30" s="247">
        <v>0</v>
      </c>
      <c r="AC30" s="247">
        <v>0</v>
      </c>
      <c r="AD30" s="247">
        <v>0</v>
      </c>
      <c r="AE30" s="247">
        <v>0</v>
      </c>
      <c r="AF30" s="247">
        <v>0</v>
      </c>
      <c r="AG30" s="248">
        <v>0</v>
      </c>
      <c r="AH30" s="245">
        <f t="shared" si="15"/>
        <v>0</v>
      </c>
      <c r="AI30" s="245"/>
      <c r="AJ30" s="245"/>
      <c r="AK30" s="245"/>
      <c r="AL30" s="245"/>
      <c r="AM30" s="245"/>
      <c r="AN30" s="245"/>
      <c r="AO30" s="245"/>
      <c r="AP30" s="245"/>
      <c r="AQ30" s="245"/>
      <c r="AR30" s="245"/>
      <c r="AS30" s="245"/>
      <c r="AT30" s="245"/>
      <c r="AU30" s="245">
        <f t="shared" si="2"/>
        <v>0</v>
      </c>
      <c r="AV30" s="245">
        <f t="shared" si="3"/>
        <v>0</v>
      </c>
      <c r="AW30" s="245">
        <f t="shared" si="4"/>
        <v>0</v>
      </c>
      <c r="AX30" s="245">
        <f t="shared" si="5"/>
        <v>0</v>
      </c>
      <c r="AY30" s="245">
        <f t="shared" si="16"/>
        <v>0</v>
      </c>
      <c r="AZ30" s="245">
        <f t="shared" si="17"/>
        <v>0</v>
      </c>
      <c r="BA30" s="245">
        <f t="shared" si="18"/>
        <v>0</v>
      </c>
      <c r="BB30" s="250"/>
      <c r="BC30" s="251" t="s">
        <v>24</v>
      </c>
      <c r="BD30" s="261"/>
      <c r="BE30" s="264">
        <v>0</v>
      </c>
      <c r="BF30" s="264">
        <v>0</v>
      </c>
      <c r="BG30" s="264">
        <v>0</v>
      </c>
      <c r="BH30" s="265">
        <f t="shared" si="7"/>
        <v>0</v>
      </c>
    </row>
    <row r="31" spans="1:60" outlineLevel="1" x14ac:dyDescent="0.3">
      <c r="A31" s="71" t="s">
        <v>69</v>
      </c>
      <c r="B31" s="238" t="s">
        <v>70</v>
      </c>
      <c r="C31" s="238" t="s">
        <v>31</v>
      </c>
      <c r="D31" s="239">
        <v>5103230</v>
      </c>
      <c r="E31" s="239" t="s">
        <v>71</v>
      </c>
      <c r="F31" s="277">
        <v>0</v>
      </c>
      <c r="G31" s="245">
        <f t="shared" si="13"/>
        <v>0</v>
      </c>
      <c r="H31" s="264">
        <f>IFERROR(INDEX('[1]2024'!$A:$Q,MATCH($A$3&amp;$D31,'[1]2024'!$B:$B,0),MATCH(H$4,'[1]2024'!$2:$2,0)),0)+IFERROR(INDEX('[1]2024'!$A:$Q,MATCH($B$3&amp;$D31,'[1]2024'!$B:$B,0),MATCH(H$4,'[1]2024'!$2:$2,0)),0)++IFERROR(INDEX('[1]2024'!$A:$Q,MATCH($C$3&amp;$D31,'[1]2024'!$B:$B,0),MATCH(H$4,'[1]2024'!$2:$2,0)),0)++IFERROR(INDEX('[1]2024'!$A:$Q,MATCH($D$3&amp;$D31,'[1]2024'!$B:$B,0),MATCH(H$4,'[1]2024'!$2:$2,0)),0)</f>
        <v>0</v>
      </c>
      <c r="I31" s="264">
        <f>IFERROR(INDEX('[1]2024'!$A:$Q,MATCH($A$3&amp;$D31,'[1]2024'!$B:$B,0),MATCH(I$4,'[1]2024'!$2:$2,0)),0)+IFERROR(INDEX('[1]2024'!$A:$Q,MATCH($B$3&amp;$D31,'[1]2024'!$B:$B,0),MATCH(I$4,'[1]2024'!$2:$2,0)),0)++IFERROR(INDEX('[1]2024'!$A:$Q,MATCH($C$3&amp;$D31,'[1]2024'!$B:$B,0),MATCH(I$4,'[1]2024'!$2:$2,0)),0)++IFERROR(INDEX('[1]2024'!$A:$Q,MATCH($D$3&amp;$D31,'[1]2024'!$B:$B,0),MATCH(I$4,'[1]2024'!$2:$2,0)),0)</f>
        <v>0</v>
      </c>
      <c r="J31" s="264">
        <f>IFERROR(INDEX('[1]2024'!$A:$Q,MATCH($A$3&amp;$D31,'[1]2024'!$B:$B,0),MATCH(J$4,'[1]2024'!$2:$2,0)),0)+IFERROR(INDEX('[1]2024'!$A:$Q,MATCH($B$3&amp;$D31,'[1]2024'!$B:$B,0),MATCH(J$4,'[1]2024'!$2:$2,0)),0)++IFERROR(INDEX('[1]2024'!$A:$Q,MATCH($C$3&amp;$D31,'[1]2024'!$B:$B,0),MATCH(J$4,'[1]2024'!$2:$2,0)),0)++IFERROR(INDEX('[1]2024'!$A:$Q,MATCH($D$3&amp;$D31,'[1]2024'!$B:$B,0),MATCH(J$4,'[1]2024'!$2:$2,0)),0)</f>
        <v>0</v>
      </c>
      <c r="K31" s="264">
        <f>IFERROR(INDEX('[1]2024'!$A:$Q,MATCH($A$3&amp;$D31,'[1]2024'!$B:$B,0),MATCH(K$4,'[1]2024'!$2:$2,0)),0)+IFERROR(INDEX('[1]2024'!$A:$Q,MATCH($B$3&amp;$D31,'[1]2024'!$B:$B,0),MATCH(K$4,'[1]2024'!$2:$2,0)),0)++IFERROR(INDEX('[1]2024'!$A:$Q,MATCH($C$3&amp;$D31,'[1]2024'!$B:$B,0),MATCH(K$4,'[1]2024'!$2:$2,0)),0)++IFERROR(INDEX('[1]2024'!$A:$Q,MATCH($D$3&amp;$D31,'[1]2024'!$B:$B,0),MATCH(K$4,'[1]2024'!$2:$2,0)),0)</f>
        <v>0</v>
      </c>
      <c r="L31" s="264">
        <f>IFERROR(INDEX('[1]2024'!$A:$Q,MATCH($A$3&amp;$D31,'[1]2024'!$B:$B,0),MATCH(L$4,'[1]2024'!$2:$2,0)),0)+IFERROR(INDEX('[1]2024'!$A:$Q,MATCH($B$3&amp;$D31,'[1]2024'!$B:$B,0),MATCH(L$4,'[1]2024'!$2:$2,0)),0)++IFERROR(INDEX('[1]2024'!$A:$Q,MATCH($C$3&amp;$D31,'[1]2024'!$B:$B,0),MATCH(L$4,'[1]2024'!$2:$2,0)),0)++IFERROR(INDEX('[1]2024'!$A:$Q,MATCH($D$3&amp;$D31,'[1]2024'!$B:$B,0),MATCH(L$4,'[1]2024'!$2:$2,0)),0)</f>
        <v>0</v>
      </c>
      <c r="M31" s="264">
        <f>IFERROR(INDEX('[1]2024'!$A:$Q,MATCH($A$3&amp;$D31,'[1]2024'!$B:$B,0),MATCH(M$4,'[1]2024'!$2:$2,0)),0)+IFERROR(INDEX('[1]2024'!$A:$Q,MATCH($B$3&amp;$D31,'[1]2024'!$B:$B,0),MATCH(M$4,'[1]2024'!$2:$2,0)),0)++IFERROR(INDEX('[1]2024'!$A:$Q,MATCH($C$3&amp;$D31,'[1]2024'!$B:$B,0),MATCH(M$4,'[1]2024'!$2:$2,0)),0)++IFERROR(INDEX('[1]2024'!$A:$Q,MATCH($D$3&amp;$D31,'[1]2024'!$B:$B,0),MATCH(M$4,'[1]2024'!$2:$2,0)),0)</f>
        <v>0</v>
      </c>
      <c r="N31" s="264">
        <f>IFERROR(INDEX('[1]2024'!$A:$Q,MATCH($A$3&amp;$D31,'[1]2024'!$B:$B,0),MATCH(N$4,'[1]2024'!$2:$2,0)),0)+IFERROR(INDEX('[1]2024'!$A:$Q,MATCH($B$3&amp;$D31,'[1]2024'!$B:$B,0),MATCH(N$4,'[1]2024'!$2:$2,0)),0)++IFERROR(INDEX('[1]2024'!$A:$Q,MATCH($C$3&amp;$D31,'[1]2024'!$B:$B,0),MATCH(N$4,'[1]2024'!$2:$2,0)),0)++IFERROR(INDEX('[1]2024'!$A:$Q,MATCH($D$3&amp;$D31,'[1]2024'!$B:$B,0),MATCH(N$4,'[1]2024'!$2:$2,0)),0)</f>
        <v>0</v>
      </c>
      <c r="O31" s="264">
        <f>IFERROR(INDEX('[1]2024'!$A:$Q,MATCH($A$3&amp;$D31,'[1]2024'!$B:$B,0),MATCH(O$4,'[1]2024'!$2:$2,0)),0)+IFERROR(INDEX('[1]2024'!$A:$Q,MATCH($B$3&amp;$D31,'[1]2024'!$B:$B,0),MATCH(O$4,'[1]2024'!$2:$2,0)),0)++IFERROR(INDEX('[1]2024'!$A:$Q,MATCH($C$3&amp;$D31,'[1]2024'!$B:$B,0),MATCH(O$4,'[1]2024'!$2:$2,0)),0)++IFERROR(INDEX('[1]2024'!$A:$Q,MATCH($D$3&amp;$D31,'[1]2024'!$B:$B,0),MATCH(O$4,'[1]2024'!$2:$2,0)),0)</f>
        <v>0</v>
      </c>
      <c r="P31" s="264">
        <f>IFERROR(INDEX('[1]2024'!$A:$Q,MATCH($A$3&amp;$D31,'[1]2024'!$B:$B,0),MATCH(P$4,'[1]2024'!$2:$2,0)),0)+IFERROR(INDEX('[1]2024'!$A:$Q,MATCH($B$3&amp;$D31,'[1]2024'!$B:$B,0),MATCH(P$4,'[1]2024'!$2:$2,0)),0)++IFERROR(INDEX('[1]2024'!$A:$Q,MATCH($C$3&amp;$D31,'[1]2024'!$B:$B,0),MATCH(P$4,'[1]2024'!$2:$2,0)),0)++IFERROR(INDEX('[1]2024'!$A:$Q,MATCH($D$3&amp;$D31,'[1]2024'!$B:$B,0),MATCH(P$4,'[1]2024'!$2:$2,0)),0)</f>
        <v>0</v>
      </c>
      <c r="Q31" s="264">
        <f>IFERROR(INDEX('[1]2024'!$A:$Q,MATCH($A$3&amp;$D31,'[1]2024'!$B:$B,0),MATCH(Q$4,'[1]2024'!$2:$2,0)),0)+IFERROR(INDEX('[1]2024'!$A:$Q,MATCH($B$3&amp;$D31,'[1]2024'!$B:$B,0),MATCH(Q$4,'[1]2024'!$2:$2,0)),0)++IFERROR(INDEX('[1]2024'!$A:$Q,MATCH($C$3&amp;$D31,'[1]2024'!$B:$B,0),MATCH(Q$4,'[1]2024'!$2:$2,0)),0)++IFERROR(INDEX('[1]2024'!$A:$Q,MATCH($D$3&amp;$D31,'[1]2024'!$B:$B,0),MATCH(Q$4,'[1]2024'!$2:$2,0)),0)</f>
        <v>0</v>
      </c>
      <c r="R31" s="264">
        <f>IFERROR(INDEX('[1]2024'!$A:$Q,MATCH($A$3&amp;$D31,'[1]2024'!$B:$B,0),MATCH(R$4,'[1]2024'!$2:$2,0)),0)+IFERROR(INDEX('[1]2024'!$A:$Q,MATCH($B$3&amp;$D31,'[1]2024'!$B:$B,0),MATCH(R$4,'[1]2024'!$2:$2,0)),0)++IFERROR(INDEX('[1]2024'!$A:$Q,MATCH($C$3&amp;$D31,'[1]2024'!$B:$B,0),MATCH(R$4,'[1]2024'!$2:$2,0)),0)++IFERROR(INDEX('[1]2024'!$A:$Q,MATCH($D$3&amp;$D31,'[1]2024'!$B:$B,0),MATCH(R$4,'[1]2024'!$2:$2,0)),0)</f>
        <v>0</v>
      </c>
      <c r="S31" s="264">
        <f>IFERROR(INDEX('[1]2024'!$A:$Q,MATCH($A$3&amp;$D31,'[1]2024'!$B:$B,0),MATCH(S$4,'[1]2024'!$2:$2,0)),0)+IFERROR(INDEX('[1]2024'!$A:$Q,MATCH($B$3&amp;$D31,'[1]2024'!$B:$B,0),MATCH(S$4,'[1]2024'!$2:$2,0)),0)++IFERROR(INDEX('[1]2024'!$A:$Q,MATCH($C$3&amp;$D31,'[1]2024'!$B:$B,0),MATCH(S$4,'[1]2024'!$2:$2,0)),0)++IFERROR(INDEX('[1]2024'!$A:$Q,MATCH($D$3&amp;$D31,'[1]2024'!$B:$B,0),MATCH(S$4,'[1]2024'!$2:$2,0)),0)</f>
        <v>0</v>
      </c>
      <c r="T31" s="75">
        <v>0</v>
      </c>
      <c r="U31" s="245">
        <f t="shared" si="14"/>
        <v>0</v>
      </c>
      <c r="V31" s="246">
        <v>0</v>
      </c>
      <c r="W31" s="247">
        <v>0</v>
      </c>
      <c r="X31" s="247">
        <v>0</v>
      </c>
      <c r="Y31" s="247">
        <v>0</v>
      </c>
      <c r="Z31" s="247">
        <v>0</v>
      </c>
      <c r="AA31" s="247">
        <v>0</v>
      </c>
      <c r="AB31" s="247">
        <v>0</v>
      </c>
      <c r="AC31" s="247">
        <v>0</v>
      </c>
      <c r="AD31" s="247">
        <v>0</v>
      </c>
      <c r="AE31" s="247">
        <v>0</v>
      </c>
      <c r="AF31" s="247">
        <v>0</v>
      </c>
      <c r="AG31" s="248">
        <v>0</v>
      </c>
      <c r="AH31" s="245">
        <f t="shared" si="15"/>
        <v>0</v>
      </c>
      <c r="AI31" s="245"/>
      <c r="AJ31" s="245"/>
      <c r="AK31" s="245"/>
      <c r="AL31" s="245"/>
      <c r="AM31" s="245"/>
      <c r="AN31" s="245"/>
      <c r="AO31" s="245"/>
      <c r="AP31" s="245"/>
      <c r="AQ31" s="245"/>
      <c r="AR31" s="245"/>
      <c r="AS31" s="245"/>
      <c r="AT31" s="245"/>
      <c r="AU31" s="245">
        <f t="shared" si="2"/>
        <v>0</v>
      </c>
      <c r="AV31" s="245">
        <f t="shared" si="3"/>
        <v>0</v>
      </c>
      <c r="AW31" s="245">
        <f t="shared" si="4"/>
        <v>0</v>
      </c>
      <c r="AX31" s="245">
        <f t="shared" si="5"/>
        <v>0</v>
      </c>
      <c r="AY31" s="245">
        <f t="shared" si="16"/>
        <v>0</v>
      </c>
      <c r="AZ31" s="245">
        <f t="shared" si="17"/>
        <v>0</v>
      </c>
      <c r="BA31" s="245">
        <f t="shared" si="18"/>
        <v>0</v>
      </c>
      <c r="BB31" s="250"/>
      <c r="BC31" s="251" t="s">
        <v>24</v>
      </c>
      <c r="BD31" s="261"/>
      <c r="BE31" s="264">
        <v>0</v>
      </c>
      <c r="BF31" s="264">
        <v>0</v>
      </c>
      <c r="BG31" s="264">
        <v>0</v>
      </c>
      <c r="BH31" s="265">
        <f t="shared" si="7"/>
        <v>0</v>
      </c>
    </row>
    <row r="32" spans="1:60" outlineLevel="1" x14ac:dyDescent="0.3">
      <c r="A32" s="71" t="s">
        <v>72</v>
      </c>
      <c r="B32" s="238" t="s">
        <v>73</v>
      </c>
      <c r="C32" s="238" t="s">
        <v>31</v>
      </c>
      <c r="D32" s="239">
        <v>5103220</v>
      </c>
      <c r="E32" s="239" t="s">
        <v>74</v>
      </c>
      <c r="F32" s="277">
        <v>0</v>
      </c>
      <c r="G32" s="245">
        <f t="shared" si="13"/>
        <v>0</v>
      </c>
      <c r="H32" s="264">
        <f>IFERROR(INDEX('[1]2024'!$A:$Q,MATCH($A$3&amp;$D32,'[1]2024'!$B:$B,0),MATCH(H$4,'[1]2024'!$2:$2,0)),0)+IFERROR(INDEX('[1]2024'!$A:$Q,MATCH($B$3&amp;$D32,'[1]2024'!$B:$B,0),MATCH(H$4,'[1]2024'!$2:$2,0)),0)++IFERROR(INDEX('[1]2024'!$A:$Q,MATCH($C$3&amp;$D32,'[1]2024'!$B:$B,0),MATCH(H$4,'[1]2024'!$2:$2,0)),0)++IFERROR(INDEX('[1]2024'!$A:$Q,MATCH($D$3&amp;$D32,'[1]2024'!$B:$B,0),MATCH(H$4,'[1]2024'!$2:$2,0)),0)</f>
        <v>0</v>
      </c>
      <c r="I32" s="264">
        <f>IFERROR(INDEX('[1]2024'!$A:$Q,MATCH($A$3&amp;$D32,'[1]2024'!$B:$B,0),MATCH(I$4,'[1]2024'!$2:$2,0)),0)+IFERROR(INDEX('[1]2024'!$A:$Q,MATCH($B$3&amp;$D32,'[1]2024'!$B:$B,0),MATCH(I$4,'[1]2024'!$2:$2,0)),0)++IFERROR(INDEX('[1]2024'!$A:$Q,MATCH($C$3&amp;$D32,'[1]2024'!$B:$B,0),MATCH(I$4,'[1]2024'!$2:$2,0)),0)++IFERROR(INDEX('[1]2024'!$A:$Q,MATCH($D$3&amp;$D32,'[1]2024'!$B:$B,0),MATCH(I$4,'[1]2024'!$2:$2,0)),0)</f>
        <v>0</v>
      </c>
      <c r="J32" s="264">
        <f>IFERROR(INDEX('[1]2024'!$A:$Q,MATCH($A$3&amp;$D32,'[1]2024'!$B:$B,0),MATCH(J$4,'[1]2024'!$2:$2,0)),0)+IFERROR(INDEX('[1]2024'!$A:$Q,MATCH($B$3&amp;$D32,'[1]2024'!$B:$B,0),MATCH(J$4,'[1]2024'!$2:$2,0)),0)++IFERROR(INDEX('[1]2024'!$A:$Q,MATCH($C$3&amp;$D32,'[1]2024'!$B:$B,0),MATCH(J$4,'[1]2024'!$2:$2,0)),0)++IFERROR(INDEX('[1]2024'!$A:$Q,MATCH($D$3&amp;$D32,'[1]2024'!$B:$B,0),MATCH(J$4,'[1]2024'!$2:$2,0)),0)</f>
        <v>0</v>
      </c>
      <c r="K32" s="264">
        <f>IFERROR(INDEX('[1]2024'!$A:$Q,MATCH($A$3&amp;$D32,'[1]2024'!$B:$B,0),MATCH(K$4,'[1]2024'!$2:$2,0)),0)+IFERROR(INDEX('[1]2024'!$A:$Q,MATCH($B$3&amp;$D32,'[1]2024'!$B:$B,0),MATCH(K$4,'[1]2024'!$2:$2,0)),0)++IFERROR(INDEX('[1]2024'!$A:$Q,MATCH($C$3&amp;$D32,'[1]2024'!$B:$B,0),MATCH(K$4,'[1]2024'!$2:$2,0)),0)++IFERROR(INDEX('[1]2024'!$A:$Q,MATCH($D$3&amp;$D32,'[1]2024'!$B:$B,0),MATCH(K$4,'[1]2024'!$2:$2,0)),0)</f>
        <v>0</v>
      </c>
      <c r="L32" s="264">
        <f>IFERROR(INDEX('[1]2024'!$A:$Q,MATCH($A$3&amp;$D32,'[1]2024'!$B:$B,0),MATCH(L$4,'[1]2024'!$2:$2,0)),0)+IFERROR(INDEX('[1]2024'!$A:$Q,MATCH($B$3&amp;$D32,'[1]2024'!$B:$B,0),MATCH(L$4,'[1]2024'!$2:$2,0)),0)++IFERROR(INDEX('[1]2024'!$A:$Q,MATCH($C$3&amp;$D32,'[1]2024'!$B:$B,0),MATCH(L$4,'[1]2024'!$2:$2,0)),0)++IFERROR(INDEX('[1]2024'!$A:$Q,MATCH($D$3&amp;$D32,'[1]2024'!$B:$B,0),MATCH(L$4,'[1]2024'!$2:$2,0)),0)</f>
        <v>0</v>
      </c>
      <c r="M32" s="264">
        <f>IFERROR(INDEX('[1]2024'!$A:$Q,MATCH($A$3&amp;$D32,'[1]2024'!$B:$B,0),MATCH(M$4,'[1]2024'!$2:$2,0)),0)+IFERROR(INDEX('[1]2024'!$A:$Q,MATCH($B$3&amp;$D32,'[1]2024'!$B:$B,0),MATCH(M$4,'[1]2024'!$2:$2,0)),0)++IFERROR(INDEX('[1]2024'!$A:$Q,MATCH($C$3&amp;$D32,'[1]2024'!$B:$B,0),MATCH(M$4,'[1]2024'!$2:$2,0)),0)++IFERROR(INDEX('[1]2024'!$A:$Q,MATCH($D$3&amp;$D32,'[1]2024'!$B:$B,0),MATCH(M$4,'[1]2024'!$2:$2,0)),0)</f>
        <v>0</v>
      </c>
      <c r="N32" s="264">
        <f>IFERROR(INDEX('[1]2024'!$A:$Q,MATCH($A$3&amp;$D32,'[1]2024'!$B:$B,0),MATCH(N$4,'[1]2024'!$2:$2,0)),0)+IFERROR(INDEX('[1]2024'!$A:$Q,MATCH($B$3&amp;$D32,'[1]2024'!$B:$B,0),MATCH(N$4,'[1]2024'!$2:$2,0)),0)++IFERROR(INDEX('[1]2024'!$A:$Q,MATCH($C$3&amp;$D32,'[1]2024'!$B:$B,0),MATCH(N$4,'[1]2024'!$2:$2,0)),0)++IFERROR(INDEX('[1]2024'!$A:$Q,MATCH($D$3&amp;$D32,'[1]2024'!$B:$B,0),MATCH(N$4,'[1]2024'!$2:$2,0)),0)</f>
        <v>0</v>
      </c>
      <c r="O32" s="264">
        <f>IFERROR(INDEX('[1]2024'!$A:$Q,MATCH($A$3&amp;$D32,'[1]2024'!$B:$B,0),MATCH(O$4,'[1]2024'!$2:$2,0)),0)+IFERROR(INDEX('[1]2024'!$A:$Q,MATCH($B$3&amp;$D32,'[1]2024'!$B:$B,0),MATCH(O$4,'[1]2024'!$2:$2,0)),0)++IFERROR(INDEX('[1]2024'!$A:$Q,MATCH($C$3&amp;$D32,'[1]2024'!$B:$B,0),MATCH(O$4,'[1]2024'!$2:$2,0)),0)++IFERROR(INDEX('[1]2024'!$A:$Q,MATCH($D$3&amp;$D32,'[1]2024'!$B:$B,0),MATCH(O$4,'[1]2024'!$2:$2,0)),0)</f>
        <v>0</v>
      </c>
      <c r="P32" s="264">
        <f>IFERROR(INDEX('[1]2024'!$A:$Q,MATCH($A$3&amp;$D32,'[1]2024'!$B:$B,0),MATCH(P$4,'[1]2024'!$2:$2,0)),0)+IFERROR(INDEX('[1]2024'!$A:$Q,MATCH($B$3&amp;$D32,'[1]2024'!$B:$B,0),MATCH(P$4,'[1]2024'!$2:$2,0)),0)++IFERROR(INDEX('[1]2024'!$A:$Q,MATCH($C$3&amp;$D32,'[1]2024'!$B:$B,0),MATCH(P$4,'[1]2024'!$2:$2,0)),0)++IFERROR(INDEX('[1]2024'!$A:$Q,MATCH($D$3&amp;$D32,'[1]2024'!$B:$B,0),MATCH(P$4,'[1]2024'!$2:$2,0)),0)</f>
        <v>0</v>
      </c>
      <c r="Q32" s="264">
        <f>IFERROR(INDEX('[1]2024'!$A:$Q,MATCH($A$3&amp;$D32,'[1]2024'!$B:$B,0),MATCH(Q$4,'[1]2024'!$2:$2,0)),0)+IFERROR(INDEX('[1]2024'!$A:$Q,MATCH($B$3&amp;$D32,'[1]2024'!$B:$B,0),MATCH(Q$4,'[1]2024'!$2:$2,0)),0)++IFERROR(INDEX('[1]2024'!$A:$Q,MATCH($C$3&amp;$D32,'[1]2024'!$B:$B,0),MATCH(Q$4,'[1]2024'!$2:$2,0)),0)++IFERROR(INDEX('[1]2024'!$A:$Q,MATCH($D$3&amp;$D32,'[1]2024'!$B:$B,0),MATCH(Q$4,'[1]2024'!$2:$2,0)),0)</f>
        <v>0</v>
      </c>
      <c r="R32" s="264">
        <f>IFERROR(INDEX('[1]2024'!$A:$Q,MATCH($A$3&amp;$D32,'[1]2024'!$B:$B,0),MATCH(R$4,'[1]2024'!$2:$2,0)),0)+IFERROR(INDEX('[1]2024'!$A:$Q,MATCH($B$3&amp;$D32,'[1]2024'!$B:$B,0),MATCH(R$4,'[1]2024'!$2:$2,0)),0)++IFERROR(INDEX('[1]2024'!$A:$Q,MATCH($C$3&amp;$D32,'[1]2024'!$B:$B,0),MATCH(R$4,'[1]2024'!$2:$2,0)),0)++IFERROR(INDEX('[1]2024'!$A:$Q,MATCH($D$3&amp;$D32,'[1]2024'!$B:$B,0),MATCH(R$4,'[1]2024'!$2:$2,0)),0)</f>
        <v>0</v>
      </c>
      <c r="S32" s="264">
        <f>IFERROR(INDEX('[1]2024'!$A:$Q,MATCH($A$3&amp;$D32,'[1]2024'!$B:$B,0),MATCH(S$4,'[1]2024'!$2:$2,0)),0)+IFERROR(INDEX('[1]2024'!$A:$Q,MATCH($B$3&amp;$D32,'[1]2024'!$B:$B,0),MATCH(S$4,'[1]2024'!$2:$2,0)),0)++IFERROR(INDEX('[1]2024'!$A:$Q,MATCH($C$3&amp;$D32,'[1]2024'!$B:$B,0),MATCH(S$4,'[1]2024'!$2:$2,0)),0)++IFERROR(INDEX('[1]2024'!$A:$Q,MATCH($D$3&amp;$D32,'[1]2024'!$B:$B,0),MATCH(S$4,'[1]2024'!$2:$2,0)),0)</f>
        <v>0</v>
      </c>
      <c r="T32" s="75">
        <v>0</v>
      </c>
      <c r="U32" s="245">
        <f t="shared" si="14"/>
        <v>0</v>
      </c>
      <c r="V32" s="246">
        <v>0</v>
      </c>
      <c r="W32" s="247">
        <v>0</v>
      </c>
      <c r="X32" s="247">
        <v>0</v>
      </c>
      <c r="Y32" s="247">
        <v>0</v>
      </c>
      <c r="Z32" s="247">
        <v>0</v>
      </c>
      <c r="AA32" s="247">
        <v>0</v>
      </c>
      <c r="AB32" s="247">
        <v>0</v>
      </c>
      <c r="AC32" s="247">
        <v>0</v>
      </c>
      <c r="AD32" s="247">
        <v>0</v>
      </c>
      <c r="AE32" s="247">
        <v>0</v>
      </c>
      <c r="AF32" s="247">
        <v>0</v>
      </c>
      <c r="AG32" s="248">
        <v>0</v>
      </c>
      <c r="AH32" s="245">
        <f t="shared" si="15"/>
        <v>0</v>
      </c>
      <c r="AI32" s="245"/>
      <c r="AJ32" s="245"/>
      <c r="AK32" s="245"/>
      <c r="AL32" s="245"/>
      <c r="AM32" s="245"/>
      <c r="AN32" s="245"/>
      <c r="AO32" s="245"/>
      <c r="AP32" s="245"/>
      <c r="AQ32" s="245"/>
      <c r="AR32" s="245"/>
      <c r="AS32" s="245"/>
      <c r="AT32" s="245"/>
      <c r="AU32" s="245">
        <f t="shared" si="2"/>
        <v>0</v>
      </c>
      <c r="AV32" s="245">
        <f t="shared" si="3"/>
        <v>0</v>
      </c>
      <c r="AW32" s="245">
        <f t="shared" si="4"/>
        <v>0</v>
      </c>
      <c r="AX32" s="245">
        <f t="shared" si="5"/>
        <v>0</v>
      </c>
      <c r="AY32" s="245">
        <f t="shared" si="16"/>
        <v>0</v>
      </c>
      <c r="AZ32" s="245">
        <f t="shared" si="17"/>
        <v>0</v>
      </c>
      <c r="BA32" s="245">
        <f t="shared" si="18"/>
        <v>0</v>
      </c>
      <c r="BB32" s="250"/>
      <c r="BC32" s="251" t="s">
        <v>24</v>
      </c>
      <c r="BD32" s="261"/>
      <c r="BE32" s="264">
        <v>0</v>
      </c>
      <c r="BF32" s="264">
        <v>0</v>
      </c>
      <c r="BG32" s="264">
        <v>0</v>
      </c>
      <c r="BH32" s="265">
        <f t="shared" si="7"/>
        <v>0</v>
      </c>
    </row>
    <row r="33" spans="1:60" s="288" customFormat="1" outlineLevel="1" x14ac:dyDescent="0.3">
      <c r="A33" s="107" t="s">
        <v>75</v>
      </c>
      <c r="B33" s="269" t="s">
        <v>75</v>
      </c>
      <c r="C33" s="269" t="s">
        <v>31</v>
      </c>
      <c r="D33" s="278">
        <v>5103210</v>
      </c>
      <c r="E33" s="278" t="s">
        <v>76</v>
      </c>
      <c r="F33" s="279">
        <v>800000</v>
      </c>
      <c r="G33" s="245">
        <f t="shared" si="13"/>
        <v>550000</v>
      </c>
      <c r="H33" s="264">
        <f>IFERROR(INDEX('[1]2024'!$A:$Q,MATCH($A$3&amp;$D33,'[1]2024'!$B:$B,0),MATCH(H$4,'[1]2024'!$2:$2,0)),0)+IFERROR(INDEX('[1]2024'!$A:$Q,MATCH($B$3&amp;$D33,'[1]2024'!$B:$B,0),MATCH(H$4,'[1]2024'!$2:$2,0)),0)++IFERROR(INDEX('[1]2024'!$A:$Q,MATCH($C$3&amp;$D33,'[1]2024'!$B:$B,0),MATCH(H$4,'[1]2024'!$2:$2,0)),0)++IFERROR(INDEX('[1]2024'!$A:$Q,MATCH($D$3&amp;$D33,'[1]2024'!$B:$B,0),MATCH(H$4,'[1]2024'!$2:$2,0)),0)</f>
        <v>50000</v>
      </c>
      <c r="I33" s="264">
        <f>IFERROR(INDEX('[1]2024'!$A:$Q,MATCH($A$3&amp;$D33,'[1]2024'!$B:$B,0),MATCH(I$4,'[1]2024'!$2:$2,0)),0)+IFERROR(INDEX('[1]2024'!$A:$Q,MATCH($B$3&amp;$D33,'[1]2024'!$B:$B,0),MATCH(I$4,'[1]2024'!$2:$2,0)),0)++IFERROR(INDEX('[1]2024'!$A:$Q,MATCH($C$3&amp;$D33,'[1]2024'!$B:$B,0),MATCH(I$4,'[1]2024'!$2:$2,0)),0)++IFERROR(INDEX('[1]2024'!$A:$Q,MATCH($D$3&amp;$D33,'[1]2024'!$B:$B,0),MATCH(I$4,'[1]2024'!$2:$2,0)),0)</f>
        <v>0</v>
      </c>
      <c r="J33" s="264">
        <f>IFERROR(INDEX('[1]2024'!$A:$Q,MATCH($A$3&amp;$D33,'[1]2024'!$B:$B,0),MATCH(J$4,'[1]2024'!$2:$2,0)),0)+IFERROR(INDEX('[1]2024'!$A:$Q,MATCH($B$3&amp;$D33,'[1]2024'!$B:$B,0),MATCH(J$4,'[1]2024'!$2:$2,0)),0)++IFERROR(INDEX('[1]2024'!$A:$Q,MATCH($C$3&amp;$D33,'[1]2024'!$B:$B,0),MATCH(J$4,'[1]2024'!$2:$2,0)),0)++IFERROR(INDEX('[1]2024'!$A:$Q,MATCH($D$3&amp;$D33,'[1]2024'!$B:$B,0),MATCH(J$4,'[1]2024'!$2:$2,0)),0)</f>
        <v>0</v>
      </c>
      <c r="K33" s="264">
        <f>IFERROR(INDEX('[1]2024'!$A:$Q,MATCH($A$3&amp;$D33,'[1]2024'!$B:$B,0),MATCH(K$4,'[1]2024'!$2:$2,0)),0)+IFERROR(INDEX('[1]2024'!$A:$Q,MATCH($B$3&amp;$D33,'[1]2024'!$B:$B,0),MATCH(K$4,'[1]2024'!$2:$2,0)),0)++IFERROR(INDEX('[1]2024'!$A:$Q,MATCH($C$3&amp;$D33,'[1]2024'!$B:$B,0),MATCH(K$4,'[1]2024'!$2:$2,0)),0)++IFERROR(INDEX('[1]2024'!$A:$Q,MATCH($D$3&amp;$D33,'[1]2024'!$B:$B,0),MATCH(K$4,'[1]2024'!$2:$2,0)),0)</f>
        <v>0</v>
      </c>
      <c r="L33" s="264">
        <f>IFERROR(INDEX('[1]2024'!$A:$Q,MATCH($A$3&amp;$D33,'[1]2024'!$B:$B,0),MATCH(L$4,'[1]2024'!$2:$2,0)),0)+IFERROR(INDEX('[1]2024'!$A:$Q,MATCH($B$3&amp;$D33,'[1]2024'!$B:$B,0),MATCH(L$4,'[1]2024'!$2:$2,0)),0)++IFERROR(INDEX('[1]2024'!$A:$Q,MATCH($C$3&amp;$D33,'[1]2024'!$B:$B,0),MATCH(L$4,'[1]2024'!$2:$2,0)),0)++IFERROR(INDEX('[1]2024'!$A:$Q,MATCH($D$3&amp;$D33,'[1]2024'!$B:$B,0),MATCH(L$4,'[1]2024'!$2:$2,0)),0)</f>
        <v>50000</v>
      </c>
      <c r="M33" s="264">
        <f>IFERROR(INDEX('[1]2024'!$A:$Q,MATCH($A$3&amp;$D33,'[1]2024'!$B:$B,0),MATCH(M$4,'[1]2024'!$2:$2,0)),0)+IFERROR(INDEX('[1]2024'!$A:$Q,MATCH($B$3&amp;$D33,'[1]2024'!$B:$B,0),MATCH(M$4,'[1]2024'!$2:$2,0)),0)++IFERROR(INDEX('[1]2024'!$A:$Q,MATCH($C$3&amp;$D33,'[1]2024'!$B:$B,0),MATCH(M$4,'[1]2024'!$2:$2,0)),0)++IFERROR(INDEX('[1]2024'!$A:$Q,MATCH($D$3&amp;$D33,'[1]2024'!$B:$B,0),MATCH(M$4,'[1]2024'!$2:$2,0)),0)</f>
        <v>100000</v>
      </c>
      <c r="N33" s="264">
        <f>IFERROR(INDEX('[1]2024'!$A:$Q,MATCH($A$3&amp;$D33,'[1]2024'!$B:$B,0),MATCH(N$4,'[1]2024'!$2:$2,0)),0)+IFERROR(INDEX('[1]2024'!$A:$Q,MATCH($B$3&amp;$D33,'[1]2024'!$B:$B,0),MATCH(N$4,'[1]2024'!$2:$2,0)),0)++IFERROR(INDEX('[1]2024'!$A:$Q,MATCH($C$3&amp;$D33,'[1]2024'!$B:$B,0),MATCH(N$4,'[1]2024'!$2:$2,0)),0)++IFERROR(INDEX('[1]2024'!$A:$Q,MATCH($D$3&amp;$D33,'[1]2024'!$B:$B,0),MATCH(N$4,'[1]2024'!$2:$2,0)),0)</f>
        <v>0</v>
      </c>
      <c r="O33" s="264">
        <f>IFERROR(INDEX('[1]2024'!$A:$Q,MATCH($A$3&amp;$D33,'[1]2024'!$B:$B,0),MATCH(O$4,'[1]2024'!$2:$2,0)),0)+IFERROR(INDEX('[1]2024'!$A:$Q,MATCH($B$3&amp;$D33,'[1]2024'!$B:$B,0),MATCH(O$4,'[1]2024'!$2:$2,0)),0)++IFERROR(INDEX('[1]2024'!$A:$Q,MATCH($C$3&amp;$D33,'[1]2024'!$B:$B,0),MATCH(O$4,'[1]2024'!$2:$2,0)),0)++IFERROR(INDEX('[1]2024'!$A:$Q,MATCH($D$3&amp;$D33,'[1]2024'!$B:$B,0),MATCH(O$4,'[1]2024'!$2:$2,0)),0)</f>
        <v>50000</v>
      </c>
      <c r="P33" s="264">
        <f>IFERROR(INDEX('[1]2024'!$A:$Q,MATCH($A$3&amp;$D33,'[1]2024'!$B:$B,0),MATCH(P$4,'[1]2024'!$2:$2,0)),0)+IFERROR(INDEX('[1]2024'!$A:$Q,MATCH($B$3&amp;$D33,'[1]2024'!$B:$B,0),MATCH(P$4,'[1]2024'!$2:$2,0)),0)++IFERROR(INDEX('[1]2024'!$A:$Q,MATCH($C$3&amp;$D33,'[1]2024'!$B:$B,0),MATCH(P$4,'[1]2024'!$2:$2,0)),0)++IFERROR(INDEX('[1]2024'!$A:$Q,MATCH($D$3&amp;$D33,'[1]2024'!$B:$B,0),MATCH(P$4,'[1]2024'!$2:$2,0)),0)</f>
        <v>100000</v>
      </c>
      <c r="Q33" s="264">
        <f>IFERROR(INDEX('[1]2024'!$A:$Q,MATCH($A$3&amp;$D33,'[1]2024'!$B:$B,0),MATCH(Q$4,'[1]2024'!$2:$2,0)),0)+IFERROR(INDEX('[1]2024'!$A:$Q,MATCH($B$3&amp;$D33,'[1]2024'!$B:$B,0),MATCH(Q$4,'[1]2024'!$2:$2,0)),0)++IFERROR(INDEX('[1]2024'!$A:$Q,MATCH($C$3&amp;$D33,'[1]2024'!$B:$B,0),MATCH(Q$4,'[1]2024'!$2:$2,0)),0)++IFERROR(INDEX('[1]2024'!$A:$Q,MATCH($D$3&amp;$D33,'[1]2024'!$B:$B,0),MATCH(Q$4,'[1]2024'!$2:$2,0)),0)</f>
        <v>150000</v>
      </c>
      <c r="R33" s="264">
        <f>IFERROR(INDEX('[1]2024'!$A:$Q,MATCH($A$3&amp;$D33,'[1]2024'!$B:$B,0),MATCH(R$4,'[1]2024'!$2:$2,0)),0)+IFERROR(INDEX('[1]2024'!$A:$Q,MATCH($B$3&amp;$D33,'[1]2024'!$B:$B,0),MATCH(R$4,'[1]2024'!$2:$2,0)),0)++IFERROR(INDEX('[1]2024'!$A:$Q,MATCH($C$3&amp;$D33,'[1]2024'!$B:$B,0),MATCH(R$4,'[1]2024'!$2:$2,0)),0)++IFERROR(INDEX('[1]2024'!$A:$Q,MATCH($D$3&amp;$D33,'[1]2024'!$B:$B,0),MATCH(R$4,'[1]2024'!$2:$2,0)),0)</f>
        <v>50000</v>
      </c>
      <c r="S33" s="264">
        <f>IFERROR(INDEX('[1]2024'!$A:$Q,MATCH($A$3&amp;$D33,'[1]2024'!$B:$B,0),MATCH(S$4,'[1]2024'!$2:$2,0)),0)+IFERROR(INDEX('[1]2024'!$A:$Q,MATCH($B$3&amp;$D33,'[1]2024'!$B:$B,0),MATCH(S$4,'[1]2024'!$2:$2,0)),0)++IFERROR(INDEX('[1]2024'!$A:$Q,MATCH($C$3&amp;$D33,'[1]2024'!$B:$B,0),MATCH(S$4,'[1]2024'!$2:$2,0)),0)++IFERROR(INDEX('[1]2024'!$A:$Q,MATCH($D$3&amp;$D33,'[1]2024'!$B:$B,0),MATCH(S$4,'[1]2024'!$2:$2,0)),0)</f>
        <v>0</v>
      </c>
      <c r="T33" s="75">
        <v>800000</v>
      </c>
      <c r="U33" s="280">
        <f t="shared" si="14"/>
        <v>566667</v>
      </c>
      <c r="V33" s="281">
        <v>0</v>
      </c>
      <c r="W33" s="282">
        <v>0</v>
      </c>
      <c r="X33" s="282">
        <v>50000</v>
      </c>
      <c r="Y33" s="282">
        <v>50000</v>
      </c>
      <c r="Z33" s="282">
        <v>0</v>
      </c>
      <c r="AA33" s="282">
        <v>66667</v>
      </c>
      <c r="AB33" s="282">
        <v>66666</v>
      </c>
      <c r="AC33" s="282">
        <v>66667</v>
      </c>
      <c r="AD33" s="282">
        <v>66667</v>
      </c>
      <c r="AE33" s="282">
        <v>66666</v>
      </c>
      <c r="AF33" s="282">
        <v>66667</v>
      </c>
      <c r="AG33" s="283">
        <v>66667</v>
      </c>
      <c r="AH33" s="280">
        <f t="shared" si="15"/>
        <v>840000</v>
      </c>
      <c r="AI33" s="280"/>
      <c r="AJ33" s="280"/>
      <c r="AK33" s="280">
        <v>210000</v>
      </c>
      <c r="AL33" s="280"/>
      <c r="AM33" s="280"/>
      <c r="AN33" s="280">
        <v>210000</v>
      </c>
      <c r="AO33" s="280"/>
      <c r="AP33" s="280"/>
      <c r="AQ33" s="280">
        <v>210000</v>
      </c>
      <c r="AR33" s="280"/>
      <c r="AS33" s="280"/>
      <c r="AT33" s="280">
        <v>210000</v>
      </c>
      <c r="AU33" s="280">
        <f t="shared" si="2"/>
        <v>210000</v>
      </c>
      <c r="AV33" s="280">
        <f t="shared" si="3"/>
        <v>210000</v>
      </c>
      <c r="AW33" s="280">
        <f t="shared" si="4"/>
        <v>210000</v>
      </c>
      <c r="AX33" s="280">
        <f t="shared" si="5"/>
        <v>210000</v>
      </c>
      <c r="AY33" s="280">
        <f t="shared" si="16"/>
        <v>840000</v>
      </c>
      <c r="AZ33" s="280">
        <f t="shared" si="17"/>
        <v>840000</v>
      </c>
      <c r="BA33" s="280">
        <f t="shared" si="18"/>
        <v>840000</v>
      </c>
      <c r="BB33" s="236"/>
      <c r="BC33" s="284" t="s">
        <v>24</v>
      </c>
      <c r="BD33" s="285"/>
      <c r="BE33" s="286">
        <v>0</v>
      </c>
      <c r="BF33" s="286">
        <v>700000</v>
      </c>
      <c r="BG33" s="286">
        <v>550000</v>
      </c>
      <c r="BH33" s="287">
        <f t="shared" si="7"/>
        <v>550000</v>
      </c>
    </row>
    <row r="34" spans="1:60" s="288" customFormat="1" outlineLevel="1" x14ac:dyDescent="0.3">
      <c r="A34" s="107" t="s">
        <v>77</v>
      </c>
      <c r="B34" s="269" t="s">
        <v>78</v>
      </c>
      <c r="C34" s="269" t="s">
        <v>31</v>
      </c>
      <c r="D34" s="278">
        <v>5103190</v>
      </c>
      <c r="E34" s="278" t="s">
        <v>79</v>
      </c>
      <c r="F34" s="279">
        <v>1320000</v>
      </c>
      <c r="G34" s="245">
        <f t="shared" si="13"/>
        <v>1200500</v>
      </c>
      <c r="H34" s="264">
        <f>IFERROR(INDEX('[1]2024'!$A:$Q,MATCH($A$3&amp;$D34,'[1]2024'!$B:$B,0),MATCH(H$4,'[1]2024'!$2:$2,0)),0)+IFERROR(INDEX('[1]2024'!$A:$Q,MATCH($B$3&amp;$D34,'[1]2024'!$B:$B,0),MATCH(H$4,'[1]2024'!$2:$2,0)),0)++IFERROR(INDEX('[1]2024'!$A:$Q,MATCH($C$3&amp;$D34,'[1]2024'!$B:$B,0),MATCH(H$4,'[1]2024'!$2:$2,0)),0)++IFERROR(INDEX('[1]2024'!$A:$Q,MATCH($D$3&amp;$D34,'[1]2024'!$B:$B,0),MATCH(H$4,'[1]2024'!$2:$2,0)),0)</f>
        <v>106690</v>
      </c>
      <c r="I34" s="264">
        <f>IFERROR(INDEX('[1]2024'!$A:$Q,MATCH($A$3&amp;$D34,'[1]2024'!$B:$B,0),MATCH(I$4,'[1]2024'!$2:$2,0)),0)+IFERROR(INDEX('[1]2024'!$A:$Q,MATCH($B$3&amp;$D34,'[1]2024'!$B:$B,0),MATCH(I$4,'[1]2024'!$2:$2,0)),0)++IFERROR(INDEX('[1]2024'!$A:$Q,MATCH($C$3&amp;$D34,'[1]2024'!$B:$B,0),MATCH(I$4,'[1]2024'!$2:$2,0)),0)++IFERROR(INDEX('[1]2024'!$A:$Q,MATCH($D$3&amp;$D34,'[1]2024'!$B:$B,0),MATCH(I$4,'[1]2024'!$2:$2,0)),0)</f>
        <v>106690</v>
      </c>
      <c r="J34" s="264">
        <f>IFERROR(INDEX('[1]2024'!$A:$Q,MATCH($A$3&amp;$D34,'[1]2024'!$B:$B,0),MATCH(J$4,'[1]2024'!$2:$2,0)),0)+IFERROR(INDEX('[1]2024'!$A:$Q,MATCH($B$3&amp;$D34,'[1]2024'!$B:$B,0),MATCH(J$4,'[1]2024'!$2:$2,0)),0)++IFERROR(INDEX('[1]2024'!$A:$Q,MATCH($C$3&amp;$D34,'[1]2024'!$B:$B,0),MATCH(J$4,'[1]2024'!$2:$2,0)),0)++IFERROR(INDEX('[1]2024'!$A:$Q,MATCH($D$3&amp;$D34,'[1]2024'!$B:$B,0),MATCH(J$4,'[1]2024'!$2:$2,0)),0)</f>
        <v>106690</v>
      </c>
      <c r="K34" s="264">
        <f>IFERROR(INDEX('[1]2024'!$A:$Q,MATCH($A$3&amp;$D34,'[1]2024'!$B:$B,0),MATCH(K$4,'[1]2024'!$2:$2,0)),0)+IFERROR(INDEX('[1]2024'!$A:$Q,MATCH($B$3&amp;$D34,'[1]2024'!$B:$B,0),MATCH(K$4,'[1]2024'!$2:$2,0)),0)++IFERROR(INDEX('[1]2024'!$A:$Q,MATCH($C$3&amp;$D34,'[1]2024'!$B:$B,0),MATCH(K$4,'[1]2024'!$2:$2,0)),0)++IFERROR(INDEX('[1]2024'!$A:$Q,MATCH($D$3&amp;$D34,'[1]2024'!$B:$B,0),MATCH(K$4,'[1]2024'!$2:$2,0)),0)</f>
        <v>106690</v>
      </c>
      <c r="L34" s="264">
        <f>IFERROR(INDEX('[1]2024'!$A:$Q,MATCH($A$3&amp;$D34,'[1]2024'!$B:$B,0),MATCH(L$4,'[1]2024'!$2:$2,0)),0)+IFERROR(INDEX('[1]2024'!$A:$Q,MATCH($B$3&amp;$D34,'[1]2024'!$B:$B,0),MATCH(L$4,'[1]2024'!$2:$2,0)),0)++IFERROR(INDEX('[1]2024'!$A:$Q,MATCH($C$3&amp;$D34,'[1]2024'!$B:$B,0),MATCH(L$4,'[1]2024'!$2:$2,0)),0)++IFERROR(INDEX('[1]2024'!$A:$Q,MATCH($D$3&amp;$D34,'[1]2024'!$B:$B,0),MATCH(L$4,'[1]2024'!$2:$2,0)),0)</f>
        <v>110240</v>
      </c>
      <c r="M34" s="264">
        <f>IFERROR(INDEX('[1]2024'!$A:$Q,MATCH($A$3&amp;$D34,'[1]2024'!$B:$B,0),MATCH(M$4,'[1]2024'!$2:$2,0)),0)+IFERROR(INDEX('[1]2024'!$A:$Q,MATCH($B$3&amp;$D34,'[1]2024'!$B:$B,0),MATCH(M$4,'[1]2024'!$2:$2,0)),0)++IFERROR(INDEX('[1]2024'!$A:$Q,MATCH($C$3&amp;$D34,'[1]2024'!$B:$B,0),MATCH(M$4,'[1]2024'!$2:$2,0)),0)++IFERROR(INDEX('[1]2024'!$A:$Q,MATCH($D$3&amp;$D34,'[1]2024'!$B:$B,0),MATCH(M$4,'[1]2024'!$2:$2,0)),0)</f>
        <v>104480</v>
      </c>
      <c r="N34" s="264">
        <f>IFERROR(INDEX('[1]2024'!$A:$Q,MATCH($A$3&amp;$D34,'[1]2024'!$B:$B,0),MATCH(N$4,'[1]2024'!$2:$2,0)),0)+IFERROR(INDEX('[1]2024'!$A:$Q,MATCH($B$3&amp;$D34,'[1]2024'!$B:$B,0),MATCH(N$4,'[1]2024'!$2:$2,0)),0)++IFERROR(INDEX('[1]2024'!$A:$Q,MATCH($C$3&amp;$D34,'[1]2024'!$B:$B,0),MATCH(N$4,'[1]2024'!$2:$2,0)),0)++IFERROR(INDEX('[1]2024'!$A:$Q,MATCH($D$3&amp;$D34,'[1]2024'!$B:$B,0),MATCH(N$4,'[1]2024'!$2:$2,0)),0)</f>
        <v>99560</v>
      </c>
      <c r="O34" s="264">
        <f>IFERROR(INDEX('[1]2024'!$A:$Q,MATCH($A$3&amp;$D34,'[1]2024'!$B:$B,0),MATCH(O$4,'[1]2024'!$2:$2,0)),0)+IFERROR(INDEX('[1]2024'!$A:$Q,MATCH($B$3&amp;$D34,'[1]2024'!$B:$B,0),MATCH(O$4,'[1]2024'!$2:$2,0)),0)++IFERROR(INDEX('[1]2024'!$A:$Q,MATCH($C$3&amp;$D34,'[1]2024'!$B:$B,0),MATCH(O$4,'[1]2024'!$2:$2,0)),0)++IFERROR(INDEX('[1]2024'!$A:$Q,MATCH($D$3&amp;$D34,'[1]2024'!$B:$B,0),MATCH(O$4,'[1]2024'!$2:$2,0)),0)</f>
        <v>92840</v>
      </c>
      <c r="P34" s="264">
        <f>IFERROR(INDEX('[1]2024'!$A:$Q,MATCH($A$3&amp;$D34,'[1]2024'!$B:$B,0),MATCH(P$4,'[1]2024'!$2:$2,0)),0)+IFERROR(INDEX('[1]2024'!$A:$Q,MATCH($B$3&amp;$D34,'[1]2024'!$B:$B,0),MATCH(P$4,'[1]2024'!$2:$2,0)),0)++IFERROR(INDEX('[1]2024'!$A:$Q,MATCH($C$3&amp;$D34,'[1]2024'!$B:$B,0),MATCH(P$4,'[1]2024'!$2:$2,0)),0)++IFERROR(INDEX('[1]2024'!$A:$Q,MATCH($D$3&amp;$D34,'[1]2024'!$B:$B,0),MATCH(P$4,'[1]2024'!$2:$2,0)),0)</f>
        <v>93920</v>
      </c>
      <c r="Q34" s="264">
        <f>IFERROR(INDEX('[1]2024'!$A:$Q,MATCH($A$3&amp;$D34,'[1]2024'!$B:$B,0),MATCH(Q$4,'[1]2024'!$2:$2,0)),0)+IFERROR(INDEX('[1]2024'!$A:$Q,MATCH($B$3&amp;$D34,'[1]2024'!$B:$B,0),MATCH(Q$4,'[1]2024'!$2:$2,0)),0)++IFERROR(INDEX('[1]2024'!$A:$Q,MATCH($C$3&amp;$D34,'[1]2024'!$B:$B,0),MATCH(Q$4,'[1]2024'!$2:$2,0)),0)++IFERROR(INDEX('[1]2024'!$A:$Q,MATCH($D$3&amp;$D34,'[1]2024'!$B:$B,0),MATCH(Q$4,'[1]2024'!$2:$2,0)),0)</f>
        <v>93920</v>
      </c>
      <c r="R34" s="264">
        <f>IFERROR(INDEX('[1]2024'!$A:$Q,MATCH($A$3&amp;$D34,'[1]2024'!$B:$B,0),MATCH(R$4,'[1]2024'!$2:$2,0)),0)+IFERROR(INDEX('[1]2024'!$A:$Q,MATCH($B$3&amp;$D34,'[1]2024'!$B:$B,0),MATCH(R$4,'[1]2024'!$2:$2,0)),0)++IFERROR(INDEX('[1]2024'!$A:$Q,MATCH($C$3&amp;$D34,'[1]2024'!$B:$B,0),MATCH(R$4,'[1]2024'!$2:$2,0)),0)++IFERROR(INDEX('[1]2024'!$A:$Q,MATCH($D$3&amp;$D34,'[1]2024'!$B:$B,0),MATCH(R$4,'[1]2024'!$2:$2,0)),0)</f>
        <v>85090</v>
      </c>
      <c r="S34" s="264">
        <f>IFERROR(INDEX('[1]2024'!$A:$Q,MATCH($A$3&amp;$D34,'[1]2024'!$B:$B,0),MATCH(S$4,'[1]2024'!$2:$2,0)),0)+IFERROR(INDEX('[1]2024'!$A:$Q,MATCH($B$3&amp;$D34,'[1]2024'!$B:$B,0),MATCH(S$4,'[1]2024'!$2:$2,0)),0)++IFERROR(INDEX('[1]2024'!$A:$Q,MATCH($C$3&amp;$D34,'[1]2024'!$B:$B,0),MATCH(S$4,'[1]2024'!$2:$2,0)),0)++IFERROR(INDEX('[1]2024'!$A:$Q,MATCH($D$3&amp;$D34,'[1]2024'!$B:$B,0),MATCH(S$4,'[1]2024'!$2:$2,0)),0)</f>
        <v>93690</v>
      </c>
      <c r="T34" s="75">
        <v>1253760</v>
      </c>
      <c r="U34" s="280">
        <f t="shared" si="14"/>
        <v>1216370</v>
      </c>
      <c r="V34" s="281">
        <v>93560</v>
      </c>
      <c r="W34" s="282">
        <v>93560</v>
      </c>
      <c r="X34" s="282">
        <v>95720</v>
      </c>
      <c r="Y34" s="282">
        <v>97050</v>
      </c>
      <c r="Z34" s="282">
        <v>105120</v>
      </c>
      <c r="AA34" s="282">
        <v>104480</v>
      </c>
      <c r="AB34" s="282">
        <v>104480</v>
      </c>
      <c r="AC34" s="282">
        <v>104480</v>
      </c>
      <c r="AD34" s="282">
        <v>104480</v>
      </c>
      <c r="AE34" s="282">
        <v>104480</v>
      </c>
      <c r="AF34" s="282">
        <v>104480</v>
      </c>
      <c r="AG34" s="282">
        <v>104480</v>
      </c>
      <c r="AH34" s="280">
        <f t="shared" si="15"/>
        <v>1429632</v>
      </c>
      <c r="AI34" s="280">
        <f>Z34*17/15</f>
        <v>119136</v>
      </c>
      <c r="AJ34" s="280">
        <f>AI34</f>
        <v>119136</v>
      </c>
      <c r="AK34" s="280">
        <f t="shared" ref="AK34:AT34" si="19">AJ34</f>
        <v>119136</v>
      </c>
      <c r="AL34" s="280">
        <f t="shared" si="19"/>
        <v>119136</v>
      </c>
      <c r="AM34" s="280">
        <f t="shared" si="19"/>
        <v>119136</v>
      </c>
      <c r="AN34" s="280">
        <f t="shared" si="19"/>
        <v>119136</v>
      </c>
      <c r="AO34" s="280">
        <f t="shared" si="19"/>
        <v>119136</v>
      </c>
      <c r="AP34" s="280">
        <f t="shared" si="19"/>
        <v>119136</v>
      </c>
      <c r="AQ34" s="280">
        <f t="shared" si="19"/>
        <v>119136</v>
      </c>
      <c r="AR34" s="280">
        <f t="shared" si="19"/>
        <v>119136</v>
      </c>
      <c r="AS34" s="280">
        <f t="shared" si="19"/>
        <v>119136</v>
      </c>
      <c r="AT34" s="280">
        <f t="shared" si="19"/>
        <v>119136</v>
      </c>
      <c r="AU34" s="280">
        <f t="shared" si="2"/>
        <v>357408</v>
      </c>
      <c r="AV34" s="280">
        <f t="shared" si="3"/>
        <v>357408</v>
      </c>
      <c r="AW34" s="280">
        <f t="shared" si="4"/>
        <v>357408</v>
      </c>
      <c r="AX34" s="280">
        <f t="shared" si="5"/>
        <v>357408</v>
      </c>
      <c r="AY34" s="280">
        <f t="shared" si="16"/>
        <v>1429632</v>
      </c>
      <c r="AZ34" s="280">
        <f t="shared" si="17"/>
        <v>1429632</v>
      </c>
      <c r="BA34" s="280">
        <f t="shared" si="18"/>
        <v>1429632</v>
      </c>
      <c r="BB34" s="268" t="s">
        <v>412</v>
      </c>
      <c r="BC34" s="289" t="s">
        <v>24</v>
      </c>
      <c r="BD34" s="284" t="s">
        <v>39</v>
      </c>
      <c r="BE34" s="286">
        <v>0</v>
      </c>
      <c r="BF34" s="286">
        <v>699530</v>
      </c>
      <c r="BG34" s="286">
        <v>1221880</v>
      </c>
      <c r="BH34" s="287">
        <f t="shared" si="7"/>
        <v>1200500</v>
      </c>
    </row>
    <row r="35" spans="1:60" outlineLevel="1" x14ac:dyDescent="0.3">
      <c r="A35" s="71" t="s">
        <v>80</v>
      </c>
      <c r="B35" s="238" t="s">
        <v>81</v>
      </c>
      <c r="C35" s="238" t="s">
        <v>31</v>
      </c>
      <c r="D35" s="239">
        <v>5103180</v>
      </c>
      <c r="E35" s="239" t="s">
        <v>82</v>
      </c>
      <c r="F35" s="277">
        <v>0</v>
      </c>
      <c r="G35" s="245">
        <f t="shared" si="13"/>
        <v>0</v>
      </c>
      <c r="H35" s="264">
        <f>IFERROR(INDEX('[1]2024'!$A:$Q,MATCH($A$3&amp;$D35,'[1]2024'!$B:$B,0),MATCH(H$4,'[1]2024'!$2:$2,0)),0)+IFERROR(INDEX('[1]2024'!$A:$Q,MATCH($B$3&amp;$D35,'[1]2024'!$B:$B,0),MATCH(H$4,'[1]2024'!$2:$2,0)),0)++IFERROR(INDEX('[1]2024'!$A:$Q,MATCH($C$3&amp;$D35,'[1]2024'!$B:$B,0),MATCH(H$4,'[1]2024'!$2:$2,0)),0)++IFERROR(INDEX('[1]2024'!$A:$Q,MATCH($D$3&amp;$D35,'[1]2024'!$B:$B,0),MATCH(H$4,'[1]2024'!$2:$2,0)),0)</f>
        <v>0</v>
      </c>
      <c r="I35" s="264">
        <f>IFERROR(INDEX('[1]2024'!$A:$Q,MATCH($A$3&amp;$D35,'[1]2024'!$B:$B,0),MATCH(I$4,'[1]2024'!$2:$2,0)),0)+IFERROR(INDEX('[1]2024'!$A:$Q,MATCH($B$3&amp;$D35,'[1]2024'!$B:$B,0),MATCH(I$4,'[1]2024'!$2:$2,0)),0)++IFERROR(INDEX('[1]2024'!$A:$Q,MATCH($C$3&amp;$D35,'[1]2024'!$B:$B,0),MATCH(I$4,'[1]2024'!$2:$2,0)),0)++IFERROR(INDEX('[1]2024'!$A:$Q,MATCH($D$3&amp;$D35,'[1]2024'!$B:$B,0),MATCH(I$4,'[1]2024'!$2:$2,0)),0)</f>
        <v>0</v>
      </c>
      <c r="J35" s="264">
        <f>IFERROR(INDEX('[1]2024'!$A:$Q,MATCH($A$3&amp;$D35,'[1]2024'!$B:$B,0),MATCH(J$4,'[1]2024'!$2:$2,0)),0)+IFERROR(INDEX('[1]2024'!$A:$Q,MATCH($B$3&amp;$D35,'[1]2024'!$B:$B,0),MATCH(J$4,'[1]2024'!$2:$2,0)),0)++IFERROR(INDEX('[1]2024'!$A:$Q,MATCH($C$3&amp;$D35,'[1]2024'!$B:$B,0),MATCH(J$4,'[1]2024'!$2:$2,0)),0)++IFERROR(INDEX('[1]2024'!$A:$Q,MATCH($D$3&amp;$D35,'[1]2024'!$B:$B,0),MATCH(J$4,'[1]2024'!$2:$2,0)),0)</f>
        <v>0</v>
      </c>
      <c r="K35" s="264">
        <f>IFERROR(INDEX('[1]2024'!$A:$Q,MATCH($A$3&amp;$D35,'[1]2024'!$B:$B,0),MATCH(K$4,'[1]2024'!$2:$2,0)),0)+IFERROR(INDEX('[1]2024'!$A:$Q,MATCH($B$3&amp;$D35,'[1]2024'!$B:$B,0),MATCH(K$4,'[1]2024'!$2:$2,0)),0)++IFERROR(INDEX('[1]2024'!$A:$Q,MATCH($C$3&amp;$D35,'[1]2024'!$B:$B,0),MATCH(K$4,'[1]2024'!$2:$2,0)),0)++IFERROR(INDEX('[1]2024'!$A:$Q,MATCH($D$3&amp;$D35,'[1]2024'!$B:$B,0),MATCH(K$4,'[1]2024'!$2:$2,0)),0)</f>
        <v>0</v>
      </c>
      <c r="L35" s="264">
        <f>IFERROR(INDEX('[1]2024'!$A:$Q,MATCH($A$3&amp;$D35,'[1]2024'!$B:$B,0),MATCH(L$4,'[1]2024'!$2:$2,0)),0)+IFERROR(INDEX('[1]2024'!$A:$Q,MATCH($B$3&amp;$D35,'[1]2024'!$B:$B,0),MATCH(L$4,'[1]2024'!$2:$2,0)),0)++IFERROR(INDEX('[1]2024'!$A:$Q,MATCH($C$3&amp;$D35,'[1]2024'!$B:$B,0),MATCH(L$4,'[1]2024'!$2:$2,0)),0)++IFERROR(INDEX('[1]2024'!$A:$Q,MATCH($D$3&amp;$D35,'[1]2024'!$B:$B,0),MATCH(L$4,'[1]2024'!$2:$2,0)),0)</f>
        <v>0</v>
      </c>
      <c r="M35" s="264">
        <f>IFERROR(INDEX('[1]2024'!$A:$Q,MATCH($A$3&amp;$D35,'[1]2024'!$B:$B,0),MATCH(M$4,'[1]2024'!$2:$2,0)),0)+IFERROR(INDEX('[1]2024'!$A:$Q,MATCH($B$3&amp;$D35,'[1]2024'!$B:$B,0),MATCH(M$4,'[1]2024'!$2:$2,0)),0)++IFERROR(INDEX('[1]2024'!$A:$Q,MATCH($C$3&amp;$D35,'[1]2024'!$B:$B,0),MATCH(M$4,'[1]2024'!$2:$2,0)),0)++IFERROR(INDEX('[1]2024'!$A:$Q,MATCH($D$3&amp;$D35,'[1]2024'!$B:$B,0),MATCH(M$4,'[1]2024'!$2:$2,0)),0)</f>
        <v>0</v>
      </c>
      <c r="N35" s="264">
        <f>IFERROR(INDEX('[1]2024'!$A:$Q,MATCH($A$3&amp;$D35,'[1]2024'!$B:$B,0),MATCH(N$4,'[1]2024'!$2:$2,0)),0)+IFERROR(INDEX('[1]2024'!$A:$Q,MATCH($B$3&amp;$D35,'[1]2024'!$B:$B,0),MATCH(N$4,'[1]2024'!$2:$2,0)),0)++IFERROR(INDEX('[1]2024'!$A:$Q,MATCH($C$3&amp;$D35,'[1]2024'!$B:$B,0),MATCH(N$4,'[1]2024'!$2:$2,0)),0)++IFERROR(INDEX('[1]2024'!$A:$Q,MATCH($D$3&amp;$D35,'[1]2024'!$B:$B,0),MATCH(N$4,'[1]2024'!$2:$2,0)),0)</f>
        <v>0</v>
      </c>
      <c r="O35" s="264">
        <f>IFERROR(INDEX('[1]2024'!$A:$Q,MATCH($A$3&amp;$D35,'[1]2024'!$B:$B,0),MATCH(O$4,'[1]2024'!$2:$2,0)),0)+IFERROR(INDEX('[1]2024'!$A:$Q,MATCH($B$3&amp;$D35,'[1]2024'!$B:$B,0),MATCH(O$4,'[1]2024'!$2:$2,0)),0)++IFERROR(INDEX('[1]2024'!$A:$Q,MATCH($C$3&amp;$D35,'[1]2024'!$B:$B,0),MATCH(O$4,'[1]2024'!$2:$2,0)),0)++IFERROR(INDEX('[1]2024'!$A:$Q,MATCH($D$3&amp;$D35,'[1]2024'!$B:$B,0),MATCH(O$4,'[1]2024'!$2:$2,0)),0)</f>
        <v>0</v>
      </c>
      <c r="P35" s="264">
        <f>IFERROR(INDEX('[1]2024'!$A:$Q,MATCH($A$3&amp;$D35,'[1]2024'!$B:$B,0),MATCH(P$4,'[1]2024'!$2:$2,0)),0)+IFERROR(INDEX('[1]2024'!$A:$Q,MATCH($B$3&amp;$D35,'[1]2024'!$B:$B,0),MATCH(P$4,'[1]2024'!$2:$2,0)),0)++IFERROR(INDEX('[1]2024'!$A:$Q,MATCH($C$3&amp;$D35,'[1]2024'!$B:$B,0),MATCH(P$4,'[1]2024'!$2:$2,0)),0)++IFERROR(INDEX('[1]2024'!$A:$Q,MATCH($D$3&amp;$D35,'[1]2024'!$B:$B,0),MATCH(P$4,'[1]2024'!$2:$2,0)),0)</f>
        <v>0</v>
      </c>
      <c r="Q35" s="264">
        <f>IFERROR(INDEX('[1]2024'!$A:$Q,MATCH($A$3&amp;$D35,'[1]2024'!$B:$B,0),MATCH(Q$4,'[1]2024'!$2:$2,0)),0)+IFERROR(INDEX('[1]2024'!$A:$Q,MATCH($B$3&amp;$D35,'[1]2024'!$B:$B,0),MATCH(Q$4,'[1]2024'!$2:$2,0)),0)++IFERROR(INDEX('[1]2024'!$A:$Q,MATCH($C$3&amp;$D35,'[1]2024'!$B:$B,0),MATCH(Q$4,'[1]2024'!$2:$2,0)),0)++IFERROR(INDEX('[1]2024'!$A:$Q,MATCH($D$3&amp;$D35,'[1]2024'!$B:$B,0),MATCH(Q$4,'[1]2024'!$2:$2,0)),0)</f>
        <v>0</v>
      </c>
      <c r="R35" s="264">
        <f>IFERROR(INDEX('[1]2024'!$A:$Q,MATCH($A$3&amp;$D35,'[1]2024'!$B:$B,0),MATCH(R$4,'[1]2024'!$2:$2,0)),0)+IFERROR(INDEX('[1]2024'!$A:$Q,MATCH($B$3&amp;$D35,'[1]2024'!$B:$B,0),MATCH(R$4,'[1]2024'!$2:$2,0)),0)++IFERROR(INDEX('[1]2024'!$A:$Q,MATCH($C$3&amp;$D35,'[1]2024'!$B:$B,0),MATCH(R$4,'[1]2024'!$2:$2,0)),0)++IFERROR(INDEX('[1]2024'!$A:$Q,MATCH($D$3&amp;$D35,'[1]2024'!$B:$B,0),MATCH(R$4,'[1]2024'!$2:$2,0)),0)</f>
        <v>0</v>
      </c>
      <c r="S35" s="264">
        <f>IFERROR(INDEX('[1]2024'!$A:$Q,MATCH($A$3&amp;$D35,'[1]2024'!$B:$B,0),MATCH(S$4,'[1]2024'!$2:$2,0)),0)+IFERROR(INDEX('[1]2024'!$A:$Q,MATCH($B$3&amp;$D35,'[1]2024'!$B:$B,0),MATCH(S$4,'[1]2024'!$2:$2,0)),0)++IFERROR(INDEX('[1]2024'!$A:$Q,MATCH($C$3&amp;$D35,'[1]2024'!$B:$B,0),MATCH(S$4,'[1]2024'!$2:$2,0)),0)++IFERROR(INDEX('[1]2024'!$A:$Q,MATCH($D$3&amp;$D35,'[1]2024'!$B:$B,0),MATCH(S$4,'[1]2024'!$2:$2,0)),0)</f>
        <v>0</v>
      </c>
      <c r="T35" s="75">
        <v>0</v>
      </c>
      <c r="U35" s="245">
        <f t="shared" si="14"/>
        <v>0</v>
      </c>
      <c r="V35" s="246">
        <v>0</v>
      </c>
      <c r="W35" s="247">
        <v>0</v>
      </c>
      <c r="X35" s="247">
        <v>0</v>
      </c>
      <c r="Y35" s="247">
        <v>0</v>
      </c>
      <c r="Z35" s="247">
        <v>0</v>
      </c>
      <c r="AA35" s="247">
        <v>0</v>
      </c>
      <c r="AB35" s="247">
        <v>0</v>
      </c>
      <c r="AC35" s="247">
        <v>0</v>
      </c>
      <c r="AD35" s="247">
        <v>0</v>
      </c>
      <c r="AE35" s="247">
        <v>0</v>
      </c>
      <c r="AF35" s="247">
        <v>0</v>
      </c>
      <c r="AG35" s="248">
        <v>0</v>
      </c>
      <c r="AH35" s="245">
        <f t="shared" si="15"/>
        <v>0</v>
      </c>
      <c r="AI35" s="245"/>
      <c r="AJ35" s="245"/>
      <c r="AK35" s="245"/>
      <c r="AL35" s="245"/>
      <c r="AM35" s="245"/>
      <c r="AN35" s="245"/>
      <c r="AO35" s="245"/>
      <c r="AP35" s="245"/>
      <c r="AQ35" s="245"/>
      <c r="AR35" s="245"/>
      <c r="AS35" s="245"/>
      <c r="AT35" s="245"/>
      <c r="AU35" s="245">
        <f t="shared" si="2"/>
        <v>0</v>
      </c>
      <c r="AV35" s="245">
        <f t="shared" si="3"/>
        <v>0</v>
      </c>
      <c r="AW35" s="245">
        <f t="shared" si="4"/>
        <v>0</v>
      </c>
      <c r="AX35" s="245">
        <f t="shared" si="5"/>
        <v>0</v>
      </c>
      <c r="AY35" s="245">
        <f t="shared" si="16"/>
        <v>0</v>
      </c>
      <c r="AZ35" s="245">
        <f t="shared" si="17"/>
        <v>0</v>
      </c>
      <c r="BA35" s="245">
        <f t="shared" si="18"/>
        <v>0</v>
      </c>
      <c r="BB35" s="250"/>
      <c r="BC35" s="251" t="s">
        <v>24</v>
      </c>
      <c r="BD35" s="261"/>
      <c r="BE35" s="264">
        <v>0</v>
      </c>
      <c r="BF35" s="264">
        <v>0</v>
      </c>
      <c r="BG35" s="264">
        <v>0</v>
      </c>
      <c r="BH35" s="265">
        <f t="shared" si="7"/>
        <v>0</v>
      </c>
    </row>
    <row r="36" spans="1:60" outlineLevel="1" x14ac:dyDescent="0.3">
      <c r="A36" s="71" t="s">
        <v>83</v>
      </c>
      <c r="B36" s="238" t="s">
        <v>84</v>
      </c>
      <c r="C36" s="238" t="s">
        <v>31</v>
      </c>
      <c r="D36" s="239">
        <v>5103170</v>
      </c>
      <c r="E36" s="239" t="s">
        <v>85</v>
      </c>
      <c r="F36" s="277">
        <v>0</v>
      </c>
      <c r="G36" s="245">
        <f t="shared" si="13"/>
        <v>0</v>
      </c>
      <c r="H36" s="264">
        <f>IFERROR(INDEX('[1]2024'!$A:$Q,MATCH($A$3&amp;$D36,'[1]2024'!$B:$B,0),MATCH(H$4,'[1]2024'!$2:$2,0)),0)+IFERROR(INDEX('[1]2024'!$A:$Q,MATCH($B$3&amp;$D36,'[1]2024'!$B:$B,0),MATCH(H$4,'[1]2024'!$2:$2,0)),0)++IFERROR(INDEX('[1]2024'!$A:$Q,MATCH($C$3&amp;$D36,'[1]2024'!$B:$B,0),MATCH(H$4,'[1]2024'!$2:$2,0)),0)++IFERROR(INDEX('[1]2024'!$A:$Q,MATCH($D$3&amp;$D36,'[1]2024'!$B:$B,0),MATCH(H$4,'[1]2024'!$2:$2,0)),0)</f>
        <v>0</v>
      </c>
      <c r="I36" s="264">
        <f>IFERROR(INDEX('[1]2024'!$A:$Q,MATCH($A$3&amp;$D36,'[1]2024'!$B:$B,0),MATCH(I$4,'[1]2024'!$2:$2,0)),0)+IFERROR(INDEX('[1]2024'!$A:$Q,MATCH($B$3&amp;$D36,'[1]2024'!$B:$B,0),MATCH(I$4,'[1]2024'!$2:$2,0)),0)++IFERROR(INDEX('[1]2024'!$A:$Q,MATCH($C$3&amp;$D36,'[1]2024'!$B:$B,0),MATCH(I$4,'[1]2024'!$2:$2,0)),0)++IFERROR(INDEX('[1]2024'!$A:$Q,MATCH($D$3&amp;$D36,'[1]2024'!$B:$B,0),MATCH(I$4,'[1]2024'!$2:$2,0)),0)</f>
        <v>0</v>
      </c>
      <c r="J36" s="264">
        <f>IFERROR(INDEX('[1]2024'!$A:$Q,MATCH($A$3&amp;$D36,'[1]2024'!$B:$B,0),MATCH(J$4,'[1]2024'!$2:$2,0)),0)+IFERROR(INDEX('[1]2024'!$A:$Q,MATCH($B$3&amp;$D36,'[1]2024'!$B:$B,0),MATCH(J$4,'[1]2024'!$2:$2,0)),0)++IFERROR(INDEX('[1]2024'!$A:$Q,MATCH($C$3&amp;$D36,'[1]2024'!$B:$B,0),MATCH(J$4,'[1]2024'!$2:$2,0)),0)++IFERROR(INDEX('[1]2024'!$A:$Q,MATCH($D$3&amp;$D36,'[1]2024'!$B:$B,0),MATCH(J$4,'[1]2024'!$2:$2,0)),0)</f>
        <v>0</v>
      </c>
      <c r="K36" s="264">
        <f>IFERROR(INDEX('[1]2024'!$A:$Q,MATCH($A$3&amp;$D36,'[1]2024'!$B:$B,0),MATCH(K$4,'[1]2024'!$2:$2,0)),0)+IFERROR(INDEX('[1]2024'!$A:$Q,MATCH($B$3&amp;$D36,'[1]2024'!$B:$B,0),MATCH(K$4,'[1]2024'!$2:$2,0)),0)++IFERROR(INDEX('[1]2024'!$A:$Q,MATCH($C$3&amp;$D36,'[1]2024'!$B:$B,0),MATCH(K$4,'[1]2024'!$2:$2,0)),0)++IFERROR(INDEX('[1]2024'!$A:$Q,MATCH($D$3&amp;$D36,'[1]2024'!$B:$B,0),MATCH(K$4,'[1]2024'!$2:$2,0)),0)</f>
        <v>0</v>
      </c>
      <c r="L36" s="264">
        <f>IFERROR(INDEX('[1]2024'!$A:$Q,MATCH($A$3&amp;$D36,'[1]2024'!$B:$B,0),MATCH(L$4,'[1]2024'!$2:$2,0)),0)+IFERROR(INDEX('[1]2024'!$A:$Q,MATCH($B$3&amp;$D36,'[1]2024'!$B:$B,0),MATCH(L$4,'[1]2024'!$2:$2,0)),0)++IFERROR(INDEX('[1]2024'!$A:$Q,MATCH($C$3&amp;$D36,'[1]2024'!$B:$B,0),MATCH(L$4,'[1]2024'!$2:$2,0)),0)++IFERROR(INDEX('[1]2024'!$A:$Q,MATCH($D$3&amp;$D36,'[1]2024'!$B:$B,0),MATCH(L$4,'[1]2024'!$2:$2,0)),0)</f>
        <v>0</v>
      </c>
      <c r="M36" s="264">
        <f>IFERROR(INDEX('[1]2024'!$A:$Q,MATCH($A$3&amp;$D36,'[1]2024'!$B:$B,0),MATCH(M$4,'[1]2024'!$2:$2,0)),0)+IFERROR(INDEX('[1]2024'!$A:$Q,MATCH($B$3&amp;$D36,'[1]2024'!$B:$B,0),MATCH(M$4,'[1]2024'!$2:$2,0)),0)++IFERROR(INDEX('[1]2024'!$A:$Q,MATCH($C$3&amp;$D36,'[1]2024'!$B:$B,0),MATCH(M$4,'[1]2024'!$2:$2,0)),0)++IFERROR(INDEX('[1]2024'!$A:$Q,MATCH($D$3&amp;$D36,'[1]2024'!$B:$B,0),MATCH(M$4,'[1]2024'!$2:$2,0)),0)</f>
        <v>0</v>
      </c>
      <c r="N36" s="264">
        <f>IFERROR(INDEX('[1]2024'!$A:$Q,MATCH($A$3&amp;$D36,'[1]2024'!$B:$B,0),MATCH(N$4,'[1]2024'!$2:$2,0)),0)+IFERROR(INDEX('[1]2024'!$A:$Q,MATCH($B$3&amp;$D36,'[1]2024'!$B:$B,0),MATCH(N$4,'[1]2024'!$2:$2,0)),0)++IFERROR(INDEX('[1]2024'!$A:$Q,MATCH($C$3&amp;$D36,'[1]2024'!$B:$B,0),MATCH(N$4,'[1]2024'!$2:$2,0)),0)++IFERROR(INDEX('[1]2024'!$A:$Q,MATCH($D$3&amp;$D36,'[1]2024'!$B:$B,0),MATCH(N$4,'[1]2024'!$2:$2,0)),0)</f>
        <v>0</v>
      </c>
      <c r="O36" s="264">
        <f>IFERROR(INDEX('[1]2024'!$A:$Q,MATCH($A$3&amp;$D36,'[1]2024'!$B:$B,0),MATCH(O$4,'[1]2024'!$2:$2,0)),0)+IFERROR(INDEX('[1]2024'!$A:$Q,MATCH($B$3&amp;$D36,'[1]2024'!$B:$B,0),MATCH(O$4,'[1]2024'!$2:$2,0)),0)++IFERROR(INDEX('[1]2024'!$A:$Q,MATCH($C$3&amp;$D36,'[1]2024'!$B:$B,0),MATCH(O$4,'[1]2024'!$2:$2,0)),0)++IFERROR(INDEX('[1]2024'!$A:$Q,MATCH($D$3&amp;$D36,'[1]2024'!$B:$B,0),MATCH(O$4,'[1]2024'!$2:$2,0)),0)</f>
        <v>0</v>
      </c>
      <c r="P36" s="264">
        <f>IFERROR(INDEX('[1]2024'!$A:$Q,MATCH($A$3&amp;$D36,'[1]2024'!$B:$B,0),MATCH(P$4,'[1]2024'!$2:$2,0)),0)+IFERROR(INDEX('[1]2024'!$A:$Q,MATCH($B$3&amp;$D36,'[1]2024'!$B:$B,0),MATCH(P$4,'[1]2024'!$2:$2,0)),0)++IFERROR(INDEX('[1]2024'!$A:$Q,MATCH($C$3&amp;$D36,'[1]2024'!$B:$B,0),MATCH(P$4,'[1]2024'!$2:$2,0)),0)++IFERROR(INDEX('[1]2024'!$A:$Q,MATCH($D$3&amp;$D36,'[1]2024'!$B:$B,0),MATCH(P$4,'[1]2024'!$2:$2,0)),0)</f>
        <v>0</v>
      </c>
      <c r="Q36" s="264">
        <f>IFERROR(INDEX('[1]2024'!$A:$Q,MATCH($A$3&amp;$D36,'[1]2024'!$B:$B,0),MATCH(Q$4,'[1]2024'!$2:$2,0)),0)+IFERROR(INDEX('[1]2024'!$A:$Q,MATCH($B$3&amp;$D36,'[1]2024'!$B:$B,0),MATCH(Q$4,'[1]2024'!$2:$2,0)),0)++IFERROR(INDEX('[1]2024'!$A:$Q,MATCH($C$3&amp;$D36,'[1]2024'!$B:$B,0),MATCH(Q$4,'[1]2024'!$2:$2,0)),0)++IFERROR(INDEX('[1]2024'!$A:$Q,MATCH($D$3&amp;$D36,'[1]2024'!$B:$B,0),MATCH(Q$4,'[1]2024'!$2:$2,0)),0)</f>
        <v>0</v>
      </c>
      <c r="R36" s="264">
        <f>IFERROR(INDEX('[1]2024'!$A:$Q,MATCH($A$3&amp;$D36,'[1]2024'!$B:$B,0),MATCH(R$4,'[1]2024'!$2:$2,0)),0)+IFERROR(INDEX('[1]2024'!$A:$Q,MATCH($B$3&amp;$D36,'[1]2024'!$B:$B,0),MATCH(R$4,'[1]2024'!$2:$2,0)),0)++IFERROR(INDEX('[1]2024'!$A:$Q,MATCH($C$3&amp;$D36,'[1]2024'!$B:$B,0),MATCH(R$4,'[1]2024'!$2:$2,0)),0)++IFERROR(INDEX('[1]2024'!$A:$Q,MATCH($D$3&amp;$D36,'[1]2024'!$B:$B,0),MATCH(R$4,'[1]2024'!$2:$2,0)),0)</f>
        <v>0</v>
      </c>
      <c r="S36" s="264">
        <f>IFERROR(INDEX('[1]2024'!$A:$Q,MATCH($A$3&amp;$D36,'[1]2024'!$B:$B,0),MATCH(S$4,'[1]2024'!$2:$2,0)),0)+IFERROR(INDEX('[1]2024'!$A:$Q,MATCH($B$3&amp;$D36,'[1]2024'!$B:$B,0),MATCH(S$4,'[1]2024'!$2:$2,0)),0)++IFERROR(INDEX('[1]2024'!$A:$Q,MATCH($C$3&amp;$D36,'[1]2024'!$B:$B,0),MATCH(S$4,'[1]2024'!$2:$2,0)),0)++IFERROR(INDEX('[1]2024'!$A:$Q,MATCH($D$3&amp;$D36,'[1]2024'!$B:$B,0),MATCH(S$4,'[1]2024'!$2:$2,0)),0)</f>
        <v>0</v>
      </c>
      <c r="T36" s="75">
        <v>0</v>
      </c>
      <c r="U36" s="245">
        <f t="shared" si="14"/>
        <v>0</v>
      </c>
      <c r="V36" s="246">
        <v>0</v>
      </c>
      <c r="W36" s="247">
        <v>0</v>
      </c>
      <c r="X36" s="247">
        <v>0</v>
      </c>
      <c r="Y36" s="247">
        <v>0</v>
      </c>
      <c r="Z36" s="247">
        <v>0</v>
      </c>
      <c r="AA36" s="247">
        <v>0</v>
      </c>
      <c r="AB36" s="247">
        <v>0</v>
      </c>
      <c r="AC36" s="247">
        <v>0</v>
      </c>
      <c r="AD36" s="247">
        <v>0</v>
      </c>
      <c r="AE36" s="247">
        <v>0</v>
      </c>
      <c r="AF36" s="247">
        <v>0</v>
      </c>
      <c r="AG36" s="248">
        <v>0</v>
      </c>
      <c r="AH36" s="245">
        <f t="shared" si="15"/>
        <v>0</v>
      </c>
      <c r="AI36" s="245"/>
      <c r="AJ36" s="245"/>
      <c r="AK36" s="245"/>
      <c r="AL36" s="245"/>
      <c r="AM36" s="245"/>
      <c r="AN36" s="245"/>
      <c r="AO36" s="245"/>
      <c r="AP36" s="245"/>
      <c r="AQ36" s="245"/>
      <c r="AR36" s="245"/>
      <c r="AS36" s="245"/>
      <c r="AT36" s="245"/>
      <c r="AU36" s="245">
        <f t="shared" si="2"/>
        <v>0</v>
      </c>
      <c r="AV36" s="245">
        <f t="shared" si="3"/>
        <v>0</v>
      </c>
      <c r="AW36" s="245">
        <f t="shared" si="4"/>
        <v>0</v>
      </c>
      <c r="AX36" s="245">
        <f t="shared" si="5"/>
        <v>0</v>
      </c>
      <c r="AY36" s="245">
        <f t="shared" si="16"/>
        <v>0</v>
      </c>
      <c r="AZ36" s="245">
        <f t="shared" si="17"/>
        <v>0</v>
      </c>
      <c r="BA36" s="245">
        <f t="shared" si="18"/>
        <v>0</v>
      </c>
      <c r="BB36" s="250"/>
      <c r="BC36" s="251" t="s">
        <v>24</v>
      </c>
      <c r="BD36" s="261"/>
      <c r="BE36" s="264">
        <v>0</v>
      </c>
      <c r="BF36" s="264">
        <v>0</v>
      </c>
      <c r="BG36" s="264">
        <v>0</v>
      </c>
      <c r="BH36" s="265">
        <f t="shared" si="7"/>
        <v>0</v>
      </c>
    </row>
    <row r="37" spans="1:60" outlineLevel="1" x14ac:dyDescent="0.3">
      <c r="A37" s="71" t="s">
        <v>86</v>
      </c>
      <c r="B37" s="238" t="s">
        <v>87</v>
      </c>
      <c r="C37" s="238" t="s">
        <v>31</v>
      </c>
      <c r="D37" s="239">
        <v>5103160</v>
      </c>
      <c r="E37" s="239" t="s">
        <v>88</v>
      </c>
      <c r="F37" s="277">
        <v>0</v>
      </c>
      <c r="G37" s="245">
        <f t="shared" si="13"/>
        <v>0</v>
      </c>
      <c r="H37" s="264">
        <f>IFERROR(INDEX('[1]2024'!$A:$Q,MATCH($A$3&amp;$D37,'[1]2024'!$B:$B,0),MATCH(H$4,'[1]2024'!$2:$2,0)),0)+IFERROR(INDEX('[1]2024'!$A:$Q,MATCH($B$3&amp;$D37,'[1]2024'!$B:$B,0),MATCH(H$4,'[1]2024'!$2:$2,0)),0)++IFERROR(INDEX('[1]2024'!$A:$Q,MATCH($C$3&amp;$D37,'[1]2024'!$B:$B,0),MATCH(H$4,'[1]2024'!$2:$2,0)),0)++IFERROR(INDEX('[1]2024'!$A:$Q,MATCH($D$3&amp;$D37,'[1]2024'!$B:$B,0),MATCH(H$4,'[1]2024'!$2:$2,0)),0)</f>
        <v>0</v>
      </c>
      <c r="I37" s="264">
        <f>IFERROR(INDEX('[1]2024'!$A:$Q,MATCH($A$3&amp;$D37,'[1]2024'!$B:$B,0),MATCH(I$4,'[1]2024'!$2:$2,0)),0)+IFERROR(INDEX('[1]2024'!$A:$Q,MATCH($B$3&amp;$D37,'[1]2024'!$B:$B,0),MATCH(I$4,'[1]2024'!$2:$2,0)),0)++IFERROR(INDEX('[1]2024'!$A:$Q,MATCH($C$3&amp;$D37,'[1]2024'!$B:$B,0),MATCH(I$4,'[1]2024'!$2:$2,0)),0)++IFERROR(INDEX('[1]2024'!$A:$Q,MATCH($D$3&amp;$D37,'[1]2024'!$B:$B,0),MATCH(I$4,'[1]2024'!$2:$2,0)),0)</f>
        <v>0</v>
      </c>
      <c r="J37" s="264">
        <f>IFERROR(INDEX('[1]2024'!$A:$Q,MATCH($A$3&amp;$D37,'[1]2024'!$B:$B,0),MATCH(J$4,'[1]2024'!$2:$2,0)),0)+IFERROR(INDEX('[1]2024'!$A:$Q,MATCH($B$3&amp;$D37,'[1]2024'!$B:$B,0),MATCH(J$4,'[1]2024'!$2:$2,0)),0)++IFERROR(INDEX('[1]2024'!$A:$Q,MATCH($C$3&amp;$D37,'[1]2024'!$B:$B,0),MATCH(J$4,'[1]2024'!$2:$2,0)),0)++IFERROR(INDEX('[1]2024'!$A:$Q,MATCH($D$3&amp;$D37,'[1]2024'!$B:$B,0),MATCH(J$4,'[1]2024'!$2:$2,0)),0)</f>
        <v>0</v>
      </c>
      <c r="K37" s="264">
        <f>IFERROR(INDEX('[1]2024'!$A:$Q,MATCH($A$3&amp;$D37,'[1]2024'!$B:$B,0),MATCH(K$4,'[1]2024'!$2:$2,0)),0)+IFERROR(INDEX('[1]2024'!$A:$Q,MATCH($B$3&amp;$D37,'[1]2024'!$B:$B,0),MATCH(K$4,'[1]2024'!$2:$2,0)),0)++IFERROR(INDEX('[1]2024'!$A:$Q,MATCH($C$3&amp;$D37,'[1]2024'!$B:$B,0),MATCH(K$4,'[1]2024'!$2:$2,0)),0)++IFERROR(INDEX('[1]2024'!$A:$Q,MATCH($D$3&amp;$D37,'[1]2024'!$B:$B,0),MATCH(K$4,'[1]2024'!$2:$2,0)),0)</f>
        <v>0</v>
      </c>
      <c r="L37" s="264">
        <f>IFERROR(INDEX('[1]2024'!$A:$Q,MATCH($A$3&amp;$D37,'[1]2024'!$B:$B,0),MATCH(L$4,'[1]2024'!$2:$2,0)),0)+IFERROR(INDEX('[1]2024'!$A:$Q,MATCH($B$3&amp;$D37,'[1]2024'!$B:$B,0),MATCH(L$4,'[1]2024'!$2:$2,0)),0)++IFERROR(INDEX('[1]2024'!$A:$Q,MATCH($C$3&amp;$D37,'[1]2024'!$B:$B,0),MATCH(L$4,'[1]2024'!$2:$2,0)),0)++IFERROR(INDEX('[1]2024'!$A:$Q,MATCH($D$3&amp;$D37,'[1]2024'!$B:$B,0),MATCH(L$4,'[1]2024'!$2:$2,0)),0)</f>
        <v>0</v>
      </c>
      <c r="M37" s="264">
        <f>IFERROR(INDEX('[1]2024'!$A:$Q,MATCH($A$3&amp;$D37,'[1]2024'!$B:$B,0),MATCH(M$4,'[1]2024'!$2:$2,0)),0)+IFERROR(INDEX('[1]2024'!$A:$Q,MATCH($B$3&amp;$D37,'[1]2024'!$B:$B,0),MATCH(M$4,'[1]2024'!$2:$2,0)),0)++IFERROR(INDEX('[1]2024'!$A:$Q,MATCH($C$3&amp;$D37,'[1]2024'!$B:$B,0),MATCH(M$4,'[1]2024'!$2:$2,0)),0)++IFERROR(INDEX('[1]2024'!$A:$Q,MATCH($D$3&amp;$D37,'[1]2024'!$B:$B,0),MATCH(M$4,'[1]2024'!$2:$2,0)),0)</f>
        <v>0</v>
      </c>
      <c r="N37" s="264">
        <f>IFERROR(INDEX('[1]2024'!$A:$Q,MATCH($A$3&amp;$D37,'[1]2024'!$B:$B,0),MATCH(N$4,'[1]2024'!$2:$2,0)),0)+IFERROR(INDEX('[1]2024'!$A:$Q,MATCH($B$3&amp;$D37,'[1]2024'!$B:$B,0),MATCH(N$4,'[1]2024'!$2:$2,0)),0)++IFERROR(INDEX('[1]2024'!$A:$Q,MATCH($C$3&amp;$D37,'[1]2024'!$B:$B,0),MATCH(N$4,'[1]2024'!$2:$2,0)),0)++IFERROR(INDEX('[1]2024'!$A:$Q,MATCH($D$3&amp;$D37,'[1]2024'!$B:$B,0),MATCH(N$4,'[1]2024'!$2:$2,0)),0)</f>
        <v>0</v>
      </c>
      <c r="O37" s="264">
        <f>IFERROR(INDEX('[1]2024'!$A:$Q,MATCH($A$3&amp;$D37,'[1]2024'!$B:$B,0),MATCH(O$4,'[1]2024'!$2:$2,0)),0)+IFERROR(INDEX('[1]2024'!$A:$Q,MATCH($B$3&amp;$D37,'[1]2024'!$B:$B,0),MATCH(O$4,'[1]2024'!$2:$2,0)),0)++IFERROR(INDEX('[1]2024'!$A:$Q,MATCH($C$3&amp;$D37,'[1]2024'!$B:$B,0),MATCH(O$4,'[1]2024'!$2:$2,0)),0)++IFERROR(INDEX('[1]2024'!$A:$Q,MATCH($D$3&amp;$D37,'[1]2024'!$B:$B,0),MATCH(O$4,'[1]2024'!$2:$2,0)),0)</f>
        <v>0</v>
      </c>
      <c r="P37" s="264">
        <f>IFERROR(INDEX('[1]2024'!$A:$Q,MATCH($A$3&amp;$D37,'[1]2024'!$B:$B,0),MATCH(P$4,'[1]2024'!$2:$2,0)),0)+IFERROR(INDEX('[1]2024'!$A:$Q,MATCH($B$3&amp;$D37,'[1]2024'!$B:$B,0),MATCH(P$4,'[1]2024'!$2:$2,0)),0)++IFERROR(INDEX('[1]2024'!$A:$Q,MATCH($C$3&amp;$D37,'[1]2024'!$B:$B,0),MATCH(P$4,'[1]2024'!$2:$2,0)),0)++IFERROR(INDEX('[1]2024'!$A:$Q,MATCH($D$3&amp;$D37,'[1]2024'!$B:$B,0),MATCH(P$4,'[1]2024'!$2:$2,0)),0)</f>
        <v>0</v>
      </c>
      <c r="Q37" s="264">
        <f>IFERROR(INDEX('[1]2024'!$A:$Q,MATCH($A$3&amp;$D37,'[1]2024'!$B:$B,0),MATCH(Q$4,'[1]2024'!$2:$2,0)),0)+IFERROR(INDEX('[1]2024'!$A:$Q,MATCH($B$3&amp;$D37,'[1]2024'!$B:$B,0),MATCH(Q$4,'[1]2024'!$2:$2,0)),0)++IFERROR(INDEX('[1]2024'!$A:$Q,MATCH($C$3&amp;$D37,'[1]2024'!$B:$B,0),MATCH(Q$4,'[1]2024'!$2:$2,0)),0)++IFERROR(INDEX('[1]2024'!$A:$Q,MATCH($D$3&amp;$D37,'[1]2024'!$B:$B,0),MATCH(Q$4,'[1]2024'!$2:$2,0)),0)</f>
        <v>0</v>
      </c>
      <c r="R37" s="264">
        <f>IFERROR(INDEX('[1]2024'!$A:$Q,MATCH($A$3&amp;$D37,'[1]2024'!$B:$B,0),MATCH(R$4,'[1]2024'!$2:$2,0)),0)+IFERROR(INDEX('[1]2024'!$A:$Q,MATCH($B$3&amp;$D37,'[1]2024'!$B:$B,0),MATCH(R$4,'[1]2024'!$2:$2,0)),0)++IFERROR(INDEX('[1]2024'!$A:$Q,MATCH($C$3&amp;$D37,'[1]2024'!$B:$B,0),MATCH(R$4,'[1]2024'!$2:$2,0)),0)++IFERROR(INDEX('[1]2024'!$A:$Q,MATCH($D$3&amp;$D37,'[1]2024'!$B:$B,0),MATCH(R$4,'[1]2024'!$2:$2,0)),0)</f>
        <v>0</v>
      </c>
      <c r="S37" s="264">
        <f>IFERROR(INDEX('[1]2024'!$A:$Q,MATCH($A$3&amp;$D37,'[1]2024'!$B:$B,0),MATCH(S$4,'[1]2024'!$2:$2,0)),0)+IFERROR(INDEX('[1]2024'!$A:$Q,MATCH($B$3&amp;$D37,'[1]2024'!$B:$B,0),MATCH(S$4,'[1]2024'!$2:$2,0)),0)++IFERROR(INDEX('[1]2024'!$A:$Q,MATCH($C$3&amp;$D37,'[1]2024'!$B:$B,0),MATCH(S$4,'[1]2024'!$2:$2,0)),0)++IFERROR(INDEX('[1]2024'!$A:$Q,MATCH($D$3&amp;$D37,'[1]2024'!$B:$B,0),MATCH(S$4,'[1]2024'!$2:$2,0)),0)</f>
        <v>0</v>
      </c>
      <c r="T37" s="75">
        <v>0</v>
      </c>
      <c r="U37" s="245">
        <f t="shared" si="14"/>
        <v>0</v>
      </c>
      <c r="V37" s="246">
        <v>0</v>
      </c>
      <c r="W37" s="247">
        <v>0</v>
      </c>
      <c r="X37" s="247">
        <v>0</v>
      </c>
      <c r="Y37" s="247">
        <v>0</v>
      </c>
      <c r="Z37" s="247">
        <v>0</v>
      </c>
      <c r="AA37" s="247">
        <v>0</v>
      </c>
      <c r="AB37" s="247">
        <v>0</v>
      </c>
      <c r="AC37" s="247">
        <v>0</v>
      </c>
      <c r="AD37" s="247">
        <v>0</v>
      </c>
      <c r="AE37" s="247">
        <v>0</v>
      </c>
      <c r="AF37" s="247">
        <v>0</v>
      </c>
      <c r="AG37" s="248">
        <v>0</v>
      </c>
      <c r="AH37" s="245">
        <f t="shared" si="15"/>
        <v>0</v>
      </c>
      <c r="AI37" s="245"/>
      <c r="AJ37" s="245"/>
      <c r="AK37" s="245"/>
      <c r="AL37" s="245"/>
      <c r="AM37" s="245"/>
      <c r="AN37" s="245"/>
      <c r="AO37" s="245"/>
      <c r="AP37" s="245"/>
      <c r="AQ37" s="245"/>
      <c r="AR37" s="245"/>
      <c r="AS37" s="245"/>
      <c r="AT37" s="245"/>
      <c r="AU37" s="245">
        <f t="shared" si="2"/>
        <v>0</v>
      </c>
      <c r="AV37" s="245">
        <f t="shared" si="3"/>
        <v>0</v>
      </c>
      <c r="AW37" s="245">
        <f t="shared" si="4"/>
        <v>0</v>
      </c>
      <c r="AX37" s="245">
        <f t="shared" si="5"/>
        <v>0</v>
      </c>
      <c r="AY37" s="245">
        <f t="shared" si="16"/>
        <v>0</v>
      </c>
      <c r="AZ37" s="245">
        <f t="shared" si="17"/>
        <v>0</v>
      </c>
      <c r="BA37" s="245">
        <f t="shared" si="18"/>
        <v>0</v>
      </c>
      <c r="BB37" s="250"/>
      <c r="BC37" s="251" t="s">
        <v>24</v>
      </c>
      <c r="BD37" s="261"/>
      <c r="BE37" s="264">
        <v>0</v>
      </c>
      <c r="BF37" s="264">
        <v>0</v>
      </c>
      <c r="BG37" s="264">
        <v>0</v>
      </c>
      <c r="BH37" s="265">
        <f t="shared" si="7"/>
        <v>0</v>
      </c>
    </row>
    <row r="38" spans="1:60" outlineLevel="1" x14ac:dyDescent="0.3">
      <c r="A38" s="71" t="s">
        <v>89</v>
      </c>
      <c r="B38" s="238" t="s">
        <v>90</v>
      </c>
      <c r="C38" s="238" t="s">
        <v>31</v>
      </c>
      <c r="D38" s="239">
        <v>5103150</v>
      </c>
      <c r="E38" s="239" t="s">
        <v>91</v>
      </c>
      <c r="F38" s="277">
        <v>0</v>
      </c>
      <c r="G38" s="245">
        <f t="shared" si="13"/>
        <v>0</v>
      </c>
      <c r="H38" s="264">
        <f>IFERROR(INDEX('[1]2024'!$A:$Q,MATCH($A$3&amp;$D38,'[1]2024'!$B:$B,0),MATCH(H$4,'[1]2024'!$2:$2,0)),0)+IFERROR(INDEX('[1]2024'!$A:$Q,MATCH($B$3&amp;$D38,'[1]2024'!$B:$B,0),MATCH(H$4,'[1]2024'!$2:$2,0)),0)++IFERROR(INDEX('[1]2024'!$A:$Q,MATCH($C$3&amp;$D38,'[1]2024'!$B:$B,0),MATCH(H$4,'[1]2024'!$2:$2,0)),0)++IFERROR(INDEX('[1]2024'!$A:$Q,MATCH($D$3&amp;$D38,'[1]2024'!$B:$B,0),MATCH(H$4,'[1]2024'!$2:$2,0)),0)</f>
        <v>0</v>
      </c>
      <c r="I38" s="264">
        <f>IFERROR(INDEX('[1]2024'!$A:$Q,MATCH($A$3&amp;$D38,'[1]2024'!$B:$B,0),MATCH(I$4,'[1]2024'!$2:$2,0)),0)+IFERROR(INDEX('[1]2024'!$A:$Q,MATCH($B$3&amp;$D38,'[1]2024'!$B:$B,0),MATCH(I$4,'[1]2024'!$2:$2,0)),0)++IFERROR(INDEX('[1]2024'!$A:$Q,MATCH($C$3&amp;$D38,'[1]2024'!$B:$B,0),MATCH(I$4,'[1]2024'!$2:$2,0)),0)++IFERROR(INDEX('[1]2024'!$A:$Q,MATCH($D$3&amp;$D38,'[1]2024'!$B:$B,0),MATCH(I$4,'[1]2024'!$2:$2,0)),0)</f>
        <v>0</v>
      </c>
      <c r="J38" s="264">
        <f>IFERROR(INDEX('[1]2024'!$A:$Q,MATCH($A$3&amp;$D38,'[1]2024'!$B:$B,0),MATCH(J$4,'[1]2024'!$2:$2,0)),0)+IFERROR(INDEX('[1]2024'!$A:$Q,MATCH($B$3&amp;$D38,'[1]2024'!$B:$B,0),MATCH(J$4,'[1]2024'!$2:$2,0)),0)++IFERROR(INDEX('[1]2024'!$A:$Q,MATCH($C$3&amp;$D38,'[1]2024'!$B:$B,0),MATCH(J$4,'[1]2024'!$2:$2,0)),0)++IFERROR(INDEX('[1]2024'!$A:$Q,MATCH($D$3&amp;$D38,'[1]2024'!$B:$B,0),MATCH(J$4,'[1]2024'!$2:$2,0)),0)</f>
        <v>0</v>
      </c>
      <c r="K38" s="264">
        <f>IFERROR(INDEX('[1]2024'!$A:$Q,MATCH($A$3&amp;$D38,'[1]2024'!$B:$B,0),MATCH(K$4,'[1]2024'!$2:$2,0)),0)+IFERROR(INDEX('[1]2024'!$A:$Q,MATCH($B$3&amp;$D38,'[1]2024'!$B:$B,0),MATCH(K$4,'[1]2024'!$2:$2,0)),0)++IFERROR(INDEX('[1]2024'!$A:$Q,MATCH($C$3&amp;$D38,'[1]2024'!$B:$B,0),MATCH(K$4,'[1]2024'!$2:$2,0)),0)++IFERROR(INDEX('[1]2024'!$A:$Q,MATCH($D$3&amp;$D38,'[1]2024'!$B:$B,0),MATCH(K$4,'[1]2024'!$2:$2,0)),0)</f>
        <v>0</v>
      </c>
      <c r="L38" s="264">
        <f>IFERROR(INDEX('[1]2024'!$A:$Q,MATCH($A$3&amp;$D38,'[1]2024'!$B:$B,0),MATCH(L$4,'[1]2024'!$2:$2,0)),0)+IFERROR(INDEX('[1]2024'!$A:$Q,MATCH($B$3&amp;$D38,'[1]2024'!$B:$B,0),MATCH(L$4,'[1]2024'!$2:$2,0)),0)++IFERROR(INDEX('[1]2024'!$A:$Q,MATCH($C$3&amp;$D38,'[1]2024'!$B:$B,0),MATCH(L$4,'[1]2024'!$2:$2,0)),0)++IFERROR(INDEX('[1]2024'!$A:$Q,MATCH($D$3&amp;$D38,'[1]2024'!$B:$B,0),MATCH(L$4,'[1]2024'!$2:$2,0)),0)</f>
        <v>0</v>
      </c>
      <c r="M38" s="264">
        <f>IFERROR(INDEX('[1]2024'!$A:$Q,MATCH($A$3&amp;$D38,'[1]2024'!$B:$B,0),MATCH(M$4,'[1]2024'!$2:$2,0)),0)+IFERROR(INDEX('[1]2024'!$A:$Q,MATCH($B$3&amp;$D38,'[1]2024'!$B:$B,0),MATCH(M$4,'[1]2024'!$2:$2,0)),0)++IFERROR(INDEX('[1]2024'!$A:$Q,MATCH($C$3&amp;$D38,'[1]2024'!$B:$B,0),MATCH(M$4,'[1]2024'!$2:$2,0)),0)++IFERROR(INDEX('[1]2024'!$A:$Q,MATCH($D$3&amp;$D38,'[1]2024'!$B:$B,0),MATCH(M$4,'[1]2024'!$2:$2,0)),0)</f>
        <v>0</v>
      </c>
      <c r="N38" s="264">
        <f>IFERROR(INDEX('[1]2024'!$A:$Q,MATCH($A$3&amp;$D38,'[1]2024'!$B:$B,0),MATCH(N$4,'[1]2024'!$2:$2,0)),0)+IFERROR(INDEX('[1]2024'!$A:$Q,MATCH($B$3&amp;$D38,'[1]2024'!$B:$B,0),MATCH(N$4,'[1]2024'!$2:$2,0)),0)++IFERROR(INDEX('[1]2024'!$A:$Q,MATCH($C$3&amp;$D38,'[1]2024'!$B:$B,0),MATCH(N$4,'[1]2024'!$2:$2,0)),0)++IFERROR(INDEX('[1]2024'!$A:$Q,MATCH($D$3&amp;$D38,'[1]2024'!$B:$B,0),MATCH(N$4,'[1]2024'!$2:$2,0)),0)</f>
        <v>0</v>
      </c>
      <c r="O38" s="264">
        <f>IFERROR(INDEX('[1]2024'!$A:$Q,MATCH($A$3&amp;$D38,'[1]2024'!$B:$B,0),MATCH(O$4,'[1]2024'!$2:$2,0)),0)+IFERROR(INDEX('[1]2024'!$A:$Q,MATCH($B$3&amp;$D38,'[1]2024'!$B:$B,0),MATCH(O$4,'[1]2024'!$2:$2,0)),0)++IFERROR(INDEX('[1]2024'!$A:$Q,MATCH($C$3&amp;$D38,'[1]2024'!$B:$B,0),MATCH(O$4,'[1]2024'!$2:$2,0)),0)++IFERROR(INDEX('[1]2024'!$A:$Q,MATCH($D$3&amp;$D38,'[1]2024'!$B:$B,0),MATCH(O$4,'[1]2024'!$2:$2,0)),0)</f>
        <v>0</v>
      </c>
      <c r="P38" s="264">
        <f>IFERROR(INDEX('[1]2024'!$A:$Q,MATCH($A$3&amp;$D38,'[1]2024'!$B:$B,0),MATCH(P$4,'[1]2024'!$2:$2,0)),0)+IFERROR(INDEX('[1]2024'!$A:$Q,MATCH($B$3&amp;$D38,'[1]2024'!$B:$B,0),MATCH(P$4,'[1]2024'!$2:$2,0)),0)++IFERROR(INDEX('[1]2024'!$A:$Q,MATCH($C$3&amp;$D38,'[1]2024'!$B:$B,0),MATCH(P$4,'[1]2024'!$2:$2,0)),0)++IFERROR(INDEX('[1]2024'!$A:$Q,MATCH($D$3&amp;$D38,'[1]2024'!$B:$B,0),MATCH(P$4,'[1]2024'!$2:$2,0)),0)</f>
        <v>0</v>
      </c>
      <c r="Q38" s="264">
        <f>IFERROR(INDEX('[1]2024'!$A:$Q,MATCH($A$3&amp;$D38,'[1]2024'!$B:$B,0),MATCH(Q$4,'[1]2024'!$2:$2,0)),0)+IFERROR(INDEX('[1]2024'!$A:$Q,MATCH($B$3&amp;$D38,'[1]2024'!$B:$B,0),MATCH(Q$4,'[1]2024'!$2:$2,0)),0)++IFERROR(INDEX('[1]2024'!$A:$Q,MATCH($C$3&amp;$D38,'[1]2024'!$B:$B,0),MATCH(Q$4,'[1]2024'!$2:$2,0)),0)++IFERROR(INDEX('[1]2024'!$A:$Q,MATCH($D$3&amp;$D38,'[1]2024'!$B:$B,0),MATCH(Q$4,'[1]2024'!$2:$2,0)),0)</f>
        <v>0</v>
      </c>
      <c r="R38" s="264">
        <f>IFERROR(INDEX('[1]2024'!$A:$Q,MATCH($A$3&amp;$D38,'[1]2024'!$B:$B,0),MATCH(R$4,'[1]2024'!$2:$2,0)),0)+IFERROR(INDEX('[1]2024'!$A:$Q,MATCH($B$3&amp;$D38,'[1]2024'!$B:$B,0),MATCH(R$4,'[1]2024'!$2:$2,0)),0)++IFERROR(INDEX('[1]2024'!$A:$Q,MATCH($C$3&amp;$D38,'[1]2024'!$B:$B,0),MATCH(R$4,'[1]2024'!$2:$2,0)),0)++IFERROR(INDEX('[1]2024'!$A:$Q,MATCH($D$3&amp;$D38,'[1]2024'!$B:$B,0),MATCH(R$4,'[1]2024'!$2:$2,0)),0)</f>
        <v>0</v>
      </c>
      <c r="S38" s="264">
        <f>IFERROR(INDEX('[1]2024'!$A:$Q,MATCH($A$3&amp;$D38,'[1]2024'!$B:$B,0),MATCH(S$4,'[1]2024'!$2:$2,0)),0)+IFERROR(INDEX('[1]2024'!$A:$Q,MATCH($B$3&amp;$D38,'[1]2024'!$B:$B,0),MATCH(S$4,'[1]2024'!$2:$2,0)),0)++IFERROR(INDEX('[1]2024'!$A:$Q,MATCH($C$3&amp;$D38,'[1]2024'!$B:$B,0),MATCH(S$4,'[1]2024'!$2:$2,0)),0)++IFERROR(INDEX('[1]2024'!$A:$Q,MATCH($D$3&amp;$D38,'[1]2024'!$B:$B,0),MATCH(S$4,'[1]2024'!$2:$2,0)),0)</f>
        <v>0</v>
      </c>
      <c r="T38" s="75">
        <v>0</v>
      </c>
      <c r="U38" s="245">
        <f t="shared" si="14"/>
        <v>0</v>
      </c>
      <c r="V38" s="246">
        <v>0</v>
      </c>
      <c r="W38" s="247">
        <v>0</v>
      </c>
      <c r="X38" s="247">
        <v>0</v>
      </c>
      <c r="Y38" s="247">
        <v>0</v>
      </c>
      <c r="Z38" s="247">
        <v>0</v>
      </c>
      <c r="AA38" s="247">
        <v>0</v>
      </c>
      <c r="AB38" s="247">
        <v>0</v>
      </c>
      <c r="AC38" s="247">
        <v>0</v>
      </c>
      <c r="AD38" s="247">
        <v>0</v>
      </c>
      <c r="AE38" s="247">
        <v>0</v>
      </c>
      <c r="AF38" s="247">
        <v>0</v>
      </c>
      <c r="AG38" s="248">
        <v>0</v>
      </c>
      <c r="AH38" s="245">
        <f t="shared" si="15"/>
        <v>0</v>
      </c>
      <c r="AI38" s="245"/>
      <c r="AJ38" s="245"/>
      <c r="AK38" s="245"/>
      <c r="AL38" s="245"/>
      <c r="AM38" s="245"/>
      <c r="AN38" s="245"/>
      <c r="AO38" s="245"/>
      <c r="AP38" s="245"/>
      <c r="AQ38" s="245"/>
      <c r="AR38" s="245"/>
      <c r="AS38" s="245"/>
      <c r="AT38" s="245"/>
      <c r="AU38" s="245">
        <f t="shared" si="2"/>
        <v>0</v>
      </c>
      <c r="AV38" s="245">
        <f t="shared" si="3"/>
        <v>0</v>
      </c>
      <c r="AW38" s="245">
        <f t="shared" si="4"/>
        <v>0</v>
      </c>
      <c r="AX38" s="245">
        <f t="shared" si="5"/>
        <v>0</v>
      </c>
      <c r="AY38" s="245">
        <f t="shared" si="16"/>
        <v>0</v>
      </c>
      <c r="AZ38" s="245">
        <f t="shared" si="17"/>
        <v>0</v>
      </c>
      <c r="BA38" s="245">
        <f t="shared" si="18"/>
        <v>0</v>
      </c>
      <c r="BB38" s="250"/>
      <c r="BC38" s="251" t="s">
        <v>24</v>
      </c>
      <c r="BD38" s="261"/>
      <c r="BE38" s="264">
        <v>0</v>
      </c>
      <c r="BF38" s="264">
        <v>0</v>
      </c>
      <c r="BG38" s="264">
        <v>0</v>
      </c>
      <c r="BH38" s="265">
        <f t="shared" si="7"/>
        <v>0</v>
      </c>
    </row>
    <row r="39" spans="1:60" outlineLevel="1" x14ac:dyDescent="0.3">
      <c r="A39" s="71" t="s">
        <v>92</v>
      </c>
      <c r="B39" s="238" t="s">
        <v>93</v>
      </c>
      <c r="C39" s="238" t="s">
        <v>31</v>
      </c>
      <c r="D39" s="239">
        <v>5103140</v>
      </c>
      <c r="E39" s="239" t="s">
        <v>94</v>
      </c>
      <c r="F39" s="277">
        <v>0</v>
      </c>
      <c r="G39" s="245">
        <f t="shared" si="13"/>
        <v>0</v>
      </c>
      <c r="H39" s="264">
        <f>IFERROR(INDEX('[1]2024'!$A:$Q,MATCH($A$3&amp;$D39,'[1]2024'!$B:$B,0),MATCH(H$4,'[1]2024'!$2:$2,0)),0)+IFERROR(INDEX('[1]2024'!$A:$Q,MATCH($B$3&amp;$D39,'[1]2024'!$B:$B,0),MATCH(H$4,'[1]2024'!$2:$2,0)),0)++IFERROR(INDEX('[1]2024'!$A:$Q,MATCH($C$3&amp;$D39,'[1]2024'!$B:$B,0),MATCH(H$4,'[1]2024'!$2:$2,0)),0)++IFERROR(INDEX('[1]2024'!$A:$Q,MATCH($D$3&amp;$D39,'[1]2024'!$B:$B,0),MATCH(H$4,'[1]2024'!$2:$2,0)),0)</f>
        <v>0</v>
      </c>
      <c r="I39" s="264">
        <f>IFERROR(INDEX('[1]2024'!$A:$Q,MATCH($A$3&amp;$D39,'[1]2024'!$B:$B,0),MATCH(I$4,'[1]2024'!$2:$2,0)),0)+IFERROR(INDEX('[1]2024'!$A:$Q,MATCH($B$3&amp;$D39,'[1]2024'!$B:$B,0),MATCH(I$4,'[1]2024'!$2:$2,0)),0)++IFERROR(INDEX('[1]2024'!$A:$Q,MATCH($C$3&amp;$D39,'[1]2024'!$B:$B,0),MATCH(I$4,'[1]2024'!$2:$2,0)),0)++IFERROR(INDEX('[1]2024'!$A:$Q,MATCH($D$3&amp;$D39,'[1]2024'!$B:$B,0),MATCH(I$4,'[1]2024'!$2:$2,0)),0)</f>
        <v>0</v>
      </c>
      <c r="J39" s="264">
        <f>IFERROR(INDEX('[1]2024'!$A:$Q,MATCH($A$3&amp;$D39,'[1]2024'!$B:$B,0),MATCH(J$4,'[1]2024'!$2:$2,0)),0)+IFERROR(INDEX('[1]2024'!$A:$Q,MATCH($B$3&amp;$D39,'[1]2024'!$B:$B,0),MATCH(J$4,'[1]2024'!$2:$2,0)),0)++IFERROR(INDEX('[1]2024'!$A:$Q,MATCH($C$3&amp;$D39,'[1]2024'!$B:$B,0),MATCH(J$4,'[1]2024'!$2:$2,0)),0)++IFERROR(INDEX('[1]2024'!$A:$Q,MATCH($D$3&amp;$D39,'[1]2024'!$B:$B,0),MATCH(J$4,'[1]2024'!$2:$2,0)),0)</f>
        <v>0</v>
      </c>
      <c r="K39" s="264">
        <f>IFERROR(INDEX('[1]2024'!$A:$Q,MATCH($A$3&amp;$D39,'[1]2024'!$B:$B,0),MATCH(K$4,'[1]2024'!$2:$2,0)),0)+IFERROR(INDEX('[1]2024'!$A:$Q,MATCH($B$3&amp;$D39,'[1]2024'!$B:$B,0),MATCH(K$4,'[1]2024'!$2:$2,0)),0)++IFERROR(INDEX('[1]2024'!$A:$Q,MATCH($C$3&amp;$D39,'[1]2024'!$B:$B,0),MATCH(K$4,'[1]2024'!$2:$2,0)),0)++IFERROR(INDEX('[1]2024'!$A:$Q,MATCH($D$3&amp;$D39,'[1]2024'!$B:$B,0),MATCH(K$4,'[1]2024'!$2:$2,0)),0)</f>
        <v>0</v>
      </c>
      <c r="L39" s="264">
        <f>IFERROR(INDEX('[1]2024'!$A:$Q,MATCH($A$3&amp;$D39,'[1]2024'!$B:$B,0),MATCH(L$4,'[1]2024'!$2:$2,0)),0)+IFERROR(INDEX('[1]2024'!$A:$Q,MATCH($B$3&amp;$D39,'[1]2024'!$B:$B,0),MATCH(L$4,'[1]2024'!$2:$2,0)),0)++IFERROR(INDEX('[1]2024'!$A:$Q,MATCH($C$3&amp;$D39,'[1]2024'!$B:$B,0),MATCH(L$4,'[1]2024'!$2:$2,0)),0)++IFERROR(INDEX('[1]2024'!$A:$Q,MATCH($D$3&amp;$D39,'[1]2024'!$B:$B,0),MATCH(L$4,'[1]2024'!$2:$2,0)),0)</f>
        <v>0</v>
      </c>
      <c r="M39" s="264">
        <f>IFERROR(INDEX('[1]2024'!$A:$Q,MATCH($A$3&amp;$D39,'[1]2024'!$B:$B,0),MATCH(M$4,'[1]2024'!$2:$2,0)),0)+IFERROR(INDEX('[1]2024'!$A:$Q,MATCH($B$3&amp;$D39,'[1]2024'!$B:$B,0),MATCH(M$4,'[1]2024'!$2:$2,0)),0)++IFERROR(INDEX('[1]2024'!$A:$Q,MATCH($C$3&amp;$D39,'[1]2024'!$B:$B,0),MATCH(M$4,'[1]2024'!$2:$2,0)),0)++IFERROR(INDEX('[1]2024'!$A:$Q,MATCH($D$3&amp;$D39,'[1]2024'!$B:$B,0),MATCH(M$4,'[1]2024'!$2:$2,0)),0)</f>
        <v>0</v>
      </c>
      <c r="N39" s="264">
        <f>IFERROR(INDEX('[1]2024'!$A:$Q,MATCH($A$3&amp;$D39,'[1]2024'!$B:$B,0),MATCH(N$4,'[1]2024'!$2:$2,0)),0)+IFERROR(INDEX('[1]2024'!$A:$Q,MATCH($B$3&amp;$D39,'[1]2024'!$B:$B,0),MATCH(N$4,'[1]2024'!$2:$2,0)),0)++IFERROR(INDEX('[1]2024'!$A:$Q,MATCH($C$3&amp;$D39,'[1]2024'!$B:$B,0),MATCH(N$4,'[1]2024'!$2:$2,0)),0)++IFERROR(INDEX('[1]2024'!$A:$Q,MATCH($D$3&amp;$D39,'[1]2024'!$B:$B,0),MATCH(N$4,'[1]2024'!$2:$2,0)),0)</f>
        <v>0</v>
      </c>
      <c r="O39" s="264">
        <f>IFERROR(INDEX('[1]2024'!$A:$Q,MATCH($A$3&amp;$D39,'[1]2024'!$B:$B,0),MATCH(O$4,'[1]2024'!$2:$2,0)),0)+IFERROR(INDEX('[1]2024'!$A:$Q,MATCH($B$3&amp;$D39,'[1]2024'!$B:$B,0),MATCH(O$4,'[1]2024'!$2:$2,0)),0)++IFERROR(INDEX('[1]2024'!$A:$Q,MATCH($C$3&amp;$D39,'[1]2024'!$B:$B,0),MATCH(O$4,'[1]2024'!$2:$2,0)),0)++IFERROR(INDEX('[1]2024'!$A:$Q,MATCH($D$3&amp;$D39,'[1]2024'!$B:$B,0),MATCH(O$4,'[1]2024'!$2:$2,0)),0)</f>
        <v>0</v>
      </c>
      <c r="P39" s="264">
        <f>IFERROR(INDEX('[1]2024'!$A:$Q,MATCH($A$3&amp;$D39,'[1]2024'!$B:$B,0),MATCH(P$4,'[1]2024'!$2:$2,0)),0)+IFERROR(INDEX('[1]2024'!$A:$Q,MATCH($B$3&amp;$D39,'[1]2024'!$B:$B,0),MATCH(P$4,'[1]2024'!$2:$2,0)),0)++IFERROR(INDEX('[1]2024'!$A:$Q,MATCH($C$3&amp;$D39,'[1]2024'!$B:$B,0),MATCH(P$4,'[1]2024'!$2:$2,0)),0)++IFERROR(INDEX('[1]2024'!$A:$Q,MATCH($D$3&amp;$D39,'[1]2024'!$B:$B,0),MATCH(P$4,'[1]2024'!$2:$2,0)),0)</f>
        <v>0</v>
      </c>
      <c r="Q39" s="264">
        <f>IFERROR(INDEX('[1]2024'!$A:$Q,MATCH($A$3&amp;$D39,'[1]2024'!$B:$B,0),MATCH(Q$4,'[1]2024'!$2:$2,0)),0)+IFERROR(INDEX('[1]2024'!$A:$Q,MATCH($B$3&amp;$D39,'[1]2024'!$B:$B,0),MATCH(Q$4,'[1]2024'!$2:$2,0)),0)++IFERROR(INDEX('[1]2024'!$A:$Q,MATCH($C$3&amp;$D39,'[1]2024'!$B:$B,0),MATCH(Q$4,'[1]2024'!$2:$2,0)),0)++IFERROR(INDEX('[1]2024'!$A:$Q,MATCH($D$3&amp;$D39,'[1]2024'!$B:$B,0),MATCH(Q$4,'[1]2024'!$2:$2,0)),0)</f>
        <v>0</v>
      </c>
      <c r="R39" s="264">
        <f>IFERROR(INDEX('[1]2024'!$A:$Q,MATCH($A$3&amp;$D39,'[1]2024'!$B:$B,0),MATCH(R$4,'[1]2024'!$2:$2,0)),0)+IFERROR(INDEX('[1]2024'!$A:$Q,MATCH($B$3&amp;$D39,'[1]2024'!$B:$B,0),MATCH(R$4,'[1]2024'!$2:$2,0)),0)++IFERROR(INDEX('[1]2024'!$A:$Q,MATCH($C$3&amp;$D39,'[1]2024'!$B:$B,0),MATCH(R$4,'[1]2024'!$2:$2,0)),0)++IFERROR(INDEX('[1]2024'!$A:$Q,MATCH($D$3&amp;$D39,'[1]2024'!$B:$B,0),MATCH(R$4,'[1]2024'!$2:$2,0)),0)</f>
        <v>0</v>
      </c>
      <c r="S39" s="264">
        <f>IFERROR(INDEX('[1]2024'!$A:$Q,MATCH($A$3&amp;$D39,'[1]2024'!$B:$B,0),MATCH(S$4,'[1]2024'!$2:$2,0)),0)+IFERROR(INDEX('[1]2024'!$A:$Q,MATCH($B$3&amp;$D39,'[1]2024'!$B:$B,0),MATCH(S$4,'[1]2024'!$2:$2,0)),0)++IFERROR(INDEX('[1]2024'!$A:$Q,MATCH($C$3&amp;$D39,'[1]2024'!$B:$B,0),MATCH(S$4,'[1]2024'!$2:$2,0)),0)++IFERROR(INDEX('[1]2024'!$A:$Q,MATCH($D$3&amp;$D39,'[1]2024'!$B:$B,0),MATCH(S$4,'[1]2024'!$2:$2,0)),0)</f>
        <v>0</v>
      </c>
      <c r="T39" s="75">
        <v>0</v>
      </c>
      <c r="U39" s="245">
        <f t="shared" si="14"/>
        <v>0</v>
      </c>
      <c r="V39" s="246">
        <v>0</v>
      </c>
      <c r="W39" s="247">
        <v>0</v>
      </c>
      <c r="X39" s="247">
        <v>0</v>
      </c>
      <c r="Y39" s="247">
        <v>0</v>
      </c>
      <c r="Z39" s="247">
        <v>0</v>
      </c>
      <c r="AA39" s="247">
        <v>0</v>
      </c>
      <c r="AB39" s="247">
        <v>0</v>
      </c>
      <c r="AC39" s="247">
        <v>0</v>
      </c>
      <c r="AD39" s="247">
        <v>0</v>
      </c>
      <c r="AE39" s="247">
        <v>0</v>
      </c>
      <c r="AF39" s="247">
        <v>0</v>
      </c>
      <c r="AG39" s="247">
        <v>0</v>
      </c>
      <c r="AH39" s="245">
        <f t="shared" si="15"/>
        <v>0</v>
      </c>
      <c r="AI39" s="245"/>
      <c r="AJ39" s="245"/>
      <c r="AK39" s="245"/>
      <c r="AL39" s="245"/>
      <c r="AM39" s="245"/>
      <c r="AN39" s="245"/>
      <c r="AO39" s="245"/>
      <c r="AP39" s="245"/>
      <c r="AQ39" s="245"/>
      <c r="AR39" s="245"/>
      <c r="AS39" s="245"/>
      <c r="AT39" s="245"/>
      <c r="AU39" s="245">
        <f t="shared" si="2"/>
        <v>0</v>
      </c>
      <c r="AV39" s="245">
        <f t="shared" si="3"/>
        <v>0</v>
      </c>
      <c r="AW39" s="245">
        <f t="shared" si="4"/>
        <v>0</v>
      </c>
      <c r="AX39" s="245">
        <f t="shared" si="5"/>
        <v>0</v>
      </c>
      <c r="AY39" s="245">
        <f t="shared" si="16"/>
        <v>0</v>
      </c>
      <c r="AZ39" s="245">
        <f t="shared" si="17"/>
        <v>0</v>
      </c>
      <c r="BA39" s="245">
        <f t="shared" si="18"/>
        <v>0</v>
      </c>
      <c r="BB39" s="290"/>
      <c r="BC39" s="251" t="s">
        <v>24</v>
      </c>
      <c r="BD39" s="261"/>
      <c r="BE39" s="264">
        <v>0</v>
      </c>
      <c r="BF39" s="264">
        <v>0</v>
      </c>
      <c r="BG39" s="264">
        <v>0</v>
      </c>
      <c r="BH39" s="265">
        <f t="shared" si="7"/>
        <v>0</v>
      </c>
    </row>
    <row r="40" spans="1:60" outlineLevel="1" x14ac:dyDescent="0.3">
      <c r="A40" s="71" t="s">
        <v>95</v>
      </c>
      <c r="B40" s="238" t="s">
        <v>21</v>
      </c>
      <c r="C40" s="238" t="s">
        <v>31</v>
      </c>
      <c r="D40" s="239">
        <v>5103130</v>
      </c>
      <c r="E40" s="239" t="s">
        <v>96</v>
      </c>
      <c r="F40" s="277">
        <v>0</v>
      </c>
      <c r="G40" s="245">
        <f t="shared" si="13"/>
        <v>0</v>
      </c>
      <c r="H40" s="264">
        <f>IFERROR(INDEX('[1]2024'!$A:$Q,MATCH($A$3&amp;$D40,'[1]2024'!$B:$B,0),MATCH(H$4,'[1]2024'!$2:$2,0)),0)+IFERROR(INDEX('[1]2024'!$A:$Q,MATCH($B$3&amp;$D40,'[1]2024'!$B:$B,0),MATCH(H$4,'[1]2024'!$2:$2,0)),0)++IFERROR(INDEX('[1]2024'!$A:$Q,MATCH($C$3&amp;$D40,'[1]2024'!$B:$B,0),MATCH(H$4,'[1]2024'!$2:$2,0)),0)++IFERROR(INDEX('[1]2024'!$A:$Q,MATCH($D$3&amp;$D40,'[1]2024'!$B:$B,0),MATCH(H$4,'[1]2024'!$2:$2,0)),0)</f>
        <v>0</v>
      </c>
      <c r="I40" s="264">
        <f>IFERROR(INDEX('[1]2024'!$A:$Q,MATCH($A$3&amp;$D40,'[1]2024'!$B:$B,0),MATCH(I$4,'[1]2024'!$2:$2,0)),0)+IFERROR(INDEX('[1]2024'!$A:$Q,MATCH($B$3&amp;$D40,'[1]2024'!$B:$B,0),MATCH(I$4,'[1]2024'!$2:$2,0)),0)++IFERROR(INDEX('[1]2024'!$A:$Q,MATCH($C$3&amp;$D40,'[1]2024'!$B:$B,0),MATCH(I$4,'[1]2024'!$2:$2,0)),0)++IFERROR(INDEX('[1]2024'!$A:$Q,MATCH($D$3&amp;$D40,'[1]2024'!$B:$B,0),MATCH(I$4,'[1]2024'!$2:$2,0)),0)</f>
        <v>0</v>
      </c>
      <c r="J40" s="264">
        <f>IFERROR(INDEX('[1]2024'!$A:$Q,MATCH($A$3&amp;$D40,'[1]2024'!$B:$B,0),MATCH(J$4,'[1]2024'!$2:$2,0)),0)+IFERROR(INDEX('[1]2024'!$A:$Q,MATCH($B$3&amp;$D40,'[1]2024'!$B:$B,0),MATCH(J$4,'[1]2024'!$2:$2,0)),0)++IFERROR(INDEX('[1]2024'!$A:$Q,MATCH($C$3&amp;$D40,'[1]2024'!$B:$B,0),MATCH(J$4,'[1]2024'!$2:$2,0)),0)++IFERROR(INDEX('[1]2024'!$A:$Q,MATCH($D$3&amp;$D40,'[1]2024'!$B:$B,0),MATCH(J$4,'[1]2024'!$2:$2,0)),0)</f>
        <v>0</v>
      </c>
      <c r="K40" s="264">
        <f>IFERROR(INDEX('[1]2024'!$A:$Q,MATCH($A$3&amp;$D40,'[1]2024'!$B:$B,0),MATCH(K$4,'[1]2024'!$2:$2,0)),0)+IFERROR(INDEX('[1]2024'!$A:$Q,MATCH($B$3&amp;$D40,'[1]2024'!$B:$B,0),MATCH(K$4,'[1]2024'!$2:$2,0)),0)++IFERROR(INDEX('[1]2024'!$A:$Q,MATCH($C$3&amp;$D40,'[1]2024'!$B:$B,0),MATCH(K$4,'[1]2024'!$2:$2,0)),0)++IFERROR(INDEX('[1]2024'!$A:$Q,MATCH($D$3&amp;$D40,'[1]2024'!$B:$B,0),MATCH(K$4,'[1]2024'!$2:$2,0)),0)</f>
        <v>0</v>
      </c>
      <c r="L40" s="264">
        <f>IFERROR(INDEX('[1]2024'!$A:$Q,MATCH($A$3&amp;$D40,'[1]2024'!$B:$B,0),MATCH(L$4,'[1]2024'!$2:$2,0)),0)+IFERROR(INDEX('[1]2024'!$A:$Q,MATCH($B$3&amp;$D40,'[1]2024'!$B:$B,0),MATCH(L$4,'[1]2024'!$2:$2,0)),0)++IFERROR(INDEX('[1]2024'!$A:$Q,MATCH($C$3&amp;$D40,'[1]2024'!$B:$B,0),MATCH(L$4,'[1]2024'!$2:$2,0)),0)++IFERROR(INDEX('[1]2024'!$A:$Q,MATCH($D$3&amp;$D40,'[1]2024'!$B:$B,0),MATCH(L$4,'[1]2024'!$2:$2,0)),0)</f>
        <v>0</v>
      </c>
      <c r="M40" s="264">
        <f>IFERROR(INDEX('[1]2024'!$A:$Q,MATCH($A$3&amp;$D40,'[1]2024'!$B:$B,0),MATCH(M$4,'[1]2024'!$2:$2,0)),0)+IFERROR(INDEX('[1]2024'!$A:$Q,MATCH($B$3&amp;$D40,'[1]2024'!$B:$B,0),MATCH(M$4,'[1]2024'!$2:$2,0)),0)++IFERROR(INDEX('[1]2024'!$A:$Q,MATCH($C$3&amp;$D40,'[1]2024'!$B:$B,0),MATCH(M$4,'[1]2024'!$2:$2,0)),0)++IFERROR(INDEX('[1]2024'!$A:$Q,MATCH($D$3&amp;$D40,'[1]2024'!$B:$B,0),MATCH(M$4,'[1]2024'!$2:$2,0)),0)</f>
        <v>0</v>
      </c>
      <c r="N40" s="264">
        <f>IFERROR(INDEX('[1]2024'!$A:$Q,MATCH($A$3&amp;$D40,'[1]2024'!$B:$B,0),MATCH(N$4,'[1]2024'!$2:$2,0)),0)+IFERROR(INDEX('[1]2024'!$A:$Q,MATCH($B$3&amp;$D40,'[1]2024'!$B:$B,0),MATCH(N$4,'[1]2024'!$2:$2,0)),0)++IFERROR(INDEX('[1]2024'!$A:$Q,MATCH($C$3&amp;$D40,'[1]2024'!$B:$B,0),MATCH(N$4,'[1]2024'!$2:$2,0)),0)++IFERROR(INDEX('[1]2024'!$A:$Q,MATCH($D$3&amp;$D40,'[1]2024'!$B:$B,0),MATCH(N$4,'[1]2024'!$2:$2,0)),0)</f>
        <v>0</v>
      </c>
      <c r="O40" s="264">
        <f>IFERROR(INDEX('[1]2024'!$A:$Q,MATCH($A$3&amp;$D40,'[1]2024'!$B:$B,0),MATCH(O$4,'[1]2024'!$2:$2,0)),0)+IFERROR(INDEX('[1]2024'!$A:$Q,MATCH($B$3&amp;$D40,'[1]2024'!$B:$B,0),MATCH(O$4,'[1]2024'!$2:$2,0)),0)++IFERROR(INDEX('[1]2024'!$A:$Q,MATCH($C$3&amp;$D40,'[1]2024'!$B:$B,0),MATCH(O$4,'[1]2024'!$2:$2,0)),0)++IFERROR(INDEX('[1]2024'!$A:$Q,MATCH($D$3&amp;$D40,'[1]2024'!$B:$B,0),MATCH(O$4,'[1]2024'!$2:$2,0)),0)</f>
        <v>0</v>
      </c>
      <c r="P40" s="264">
        <f>IFERROR(INDEX('[1]2024'!$A:$Q,MATCH($A$3&amp;$D40,'[1]2024'!$B:$B,0),MATCH(P$4,'[1]2024'!$2:$2,0)),0)+IFERROR(INDEX('[1]2024'!$A:$Q,MATCH($B$3&amp;$D40,'[1]2024'!$B:$B,0),MATCH(P$4,'[1]2024'!$2:$2,0)),0)++IFERROR(INDEX('[1]2024'!$A:$Q,MATCH($C$3&amp;$D40,'[1]2024'!$B:$B,0),MATCH(P$4,'[1]2024'!$2:$2,0)),0)++IFERROR(INDEX('[1]2024'!$A:$Q,MATCH($D$3&amp;$D40,'[1]2024'!$B:$B,0),MATCH(P$4,'[1]2024'!$2:$2,0)),0)</f>
        <v>0</v>
      </c>
      <c r="Q40" s="264">
        <f>IFERROR(INDEX('[1]2024'!$A:$Q,MATCH($A$3&amp;$D40,'[1]2024'!$B:$B,0),MATCH(Q$4,'[1]2024'!$2:$2,0)),0)+IFERROR(INDEX('[1]2024'!$A:$Q,MATCH($B$3&amp;$D40,'[1]2024'!$B:$B,0),MATCH(Q$4,'[1]2024'!$2:$2,0)),0)++IFERROR(INDEX('[1]2024'!$A:$Q,MATCH($C$3&amp;$D40,'[1]2024'!$B:$B,0),MATCH(Q$4,'[1]2024'!$2:$2,0)),0)++IFERROR(INDEX('[1]2024'!$A:$Q,MATCH($D$3&amp;$D40,'[1]2024'!$B:$B,0),MATCH(Q$4,'[1]2024'!$2:$2,0)),0)</f>
        <v>0</v>
      </c>
      <c r="R40" s="264">
        <f>IFERROR(INDEX('[1]2024'!$A:$Q,MATCH($A$3&amp;$D40,'[1]2024'!$B:$B,0),MATCH(R$4,'[1]2024'!$2:$2,0)),0)+IFERROR(INDEX('[1]2024'!$A:$Q,MATCH($B$3&amp;$D40,'[1]2024'!$B:$B,0),MATCH(R$4,'[1]2024'!$2:$2,0)),0)++IFERROR(INDEX('[1]2024'!$A:$Q,MATCH($C$3&amp;$D40,'[1]2024'!$B:$B,0),MATCH(R$4,'[1]2024'!$2:$2,0)),0)++IFERROR(INDEX('[1]2024'!$A:$Q,MATCH($D$3&amp;$D40,'[1]2024'!$B:$B,0),MATCH(R$4,'[1]2024'!$2:$2,0)),0)</f>
        <v>0</v>
      </c>
      <c r="S40" s="264">
        <f>IFERROR(INDEX('[1]2024'!$A:$Q,MATCH($A$3&amp;$D40,'[1]2024'!$B:$B,0),MATCH(S$4,'[1]2024'!$2:$2,0)),0)+IFERROR(INDEX('[1]2024'!$A:$Q,MATCH($B$3&amp;$D40,'[1]2024'!$B:$B,0),MATCH(S$4,'[1]2024'!$2:$2,0)),0)++IFERROR(INDEX('[1]2024'!$A:$Q,MATCH($C$3&amp;$D40,'[1]2024'!$B:$B,0),MATCH(S$4,'[1]2024'!$2:$2,0)),0)++IFERROR(INDEX('[1]2024'!$A:$Q,MATCH($D$3&amp;$D40,'[1]2024'!$B:$B,0),MATCH(S$4,'[1]2024'!$2:$2,0)),0)</f>
        <v>0</v>
      </c>
      <c r="T40" s="75">
        <v>0</v>
      </c>
      <c r="U40" s="245">
        <f t="shared" si="14"/>
        <v>0</v>
      </c>
      <c r="V40" s="246">
        <v>0</v>
      </c>
      <c r="W40" s="247">
        <v>0</v>
      </c>
      <c r="X40" s="247">
        <v>0</v>
      </c>
      <c r="Y40" s="247">
        <v>0</v>
      </c>
      <c r="Z40" s="247">
        <v>0</v>
      </c>
      <c r="AA40" s="247">
        <v>0</v>
      </c>
      <c r="AB40" s="247">
        <v>0</v>
      </c>
      <c r="AC40" s="247">
        <v>0</v>
      </c>
      <c r="AD40" s="247">
        <v>0</v>
      </c>
      <c r="AE40" s="247">
        <v>0</v>
      </c>
      <c r="AF40" s="247">
        <v>0</v>
      </c>
      <c r="AG40" s="248">
        <v>0</v>
      </c>
      <c r="AH40" s="245">
        <f t="shared" si="15"/>
        <v>0</v>
      </c>
      <c r="AI40" s="245"/>
      <c r="AJ40" s="245"/>
      <c r="AK40" s="245"/>
      <c r="AL40" s="245"/>
      <c r="AM40" s="245"/>
      <c r="AN40" s="245"/>
      <c r="AO40" s="245"/>
      <c r="AP40" s="245"/>
      <c r="AQ40" s="245"/>
      <c r="AR40" s="245"/>
      <c r="AS40" s="245"/>
      <c r="AT40" s="245"/>
      <c r="AU40" s="245">
        <f t="shared" si="2"/>
        <v>0</v>
      </c>
      <c r="AV40" s="245">
        <f t="shared" si="3"/>
        <v>0</v>
      </c>
      <c r="AW40" s="245">
        <f t="shared" si="4"/>
        <v>0</v>
      </c>
      <c r="AX40" s="245">
        <f t="shared" si="5"/>
        <v>0</v>
      </c>
      <c r="AY40" s="245">
        <f t="shared" si="16"/>
        <v>0</v>
      </c>
      <c r="AZ40" s="245">
        <f t="shared" si="17"/>
        <v>0</v>
      </c>
      <c r="BA40" s="245">
        <f t="shared" si="18"/>
        <v>0</v>
      </c>
      <c r="BB40" s="250"/>
      <c r="BC40" s="251" t="s">
        <v>24</v>
      </c>
      <c r="BD40" s="261"/>
      <c r="BE40" s="264">
        <v>0</v>
      </c>
      <c r="BF40" s="264">
        <v>0</v>
      </c>
      <c r="BG40" s="264">
        <v>0</v>
      </c>
      <c r="BH40" s="265">
        <f t="shared" si="7"/>
        <v>0</v>
      </c>
    </row>
    <row r="41" spans="1:60" outlineLevel="1" x14ac:dyDescent="0.3">
      <c r="A41" s="71" t="s">
        <v>97</v>
      </c>
      <c r="B41" s="238" t="s">
        <v>98</v>
      </c>
      <c r="C41" s="238" t="s">
        <v>31</v>
      </c>
      <c r="D41" s="239">
        <v>5103120</v>
      </c>
      <c r="E41" s="239" t="s">
        <v>99</v>
      </c>
      <c r="F41" s="277">
        <v>0</v>
      </c>
      <c r="G41" s="245">
        <f t="shared" si="13"/>
        <v>0</v>
      </c>
      <c r="H41" s="264">
        <f>IFERROR(INDEX('[1]2024'!$A:$Q,MATCH($A$3&amp;$D41,'[1]2024'!$B:$B,0),MATCH(H$4,'[1]2024'!$2:$2,0)),0)+IFERROR(INDEX('[1]2024'!$A:$Q,MATCH($B$3&amp;$D41,'[1]2024'!$B:$B,0),MATCH(H$4,'[1]2024'!$2:$2,0)),0)++IFERROR(INDEX('[1]2024'!$A:$Q,MATCH($C$3&amp;$D41,'[1]2024'!$B:$B,0),MATCH(H$4,'[1]2024'!$2:$2,0)),0)++IFERROR(INDEX('[1]2024'!$A:$Q,MATCH($D$3&amp;$D41,'[1]2024'!$B:$B,0),MATCH(H$4,'[1]2024'!$2:$2,0)),0)</f>
        <v>0</v>
      </c>
      <c r="I41" s="264">
        <f>IFERROR(INDEX('[1]2024'!$A:$Q,MATCH($A$3&amp;$D41,'[1]2024'!$B:$B,0),MATCH(I$4,'[1]2024'!$2:$2,0)),0)+IFERROR(INDEX('[1]2024'!$A:$Q,MATCH($B$3&amp;$D41,'[1]2024'!$B:$B,0),MATCH(I$4,'[1]2024'!$2:$2,0)),0)++IFERROR(INDEX('[1]2024'!$A:$Q,MATCH($C$3&amp;$D41,'[1]2024'!$B:$B,0),MATCH(I$4,'[1]2024'!$2:$2,0)),0)++IFERROR(INDEX('[1]2024'!$A:$Q,MATCH($D$3&amp;$D41,'[1]2024'!$B:$B,0),MATCH(I$4,'[1]2024'!$2:$2,0)),0)</f>
        <v>0</v>
      </c>
      <c r="J41" s="264">
        <f>IFERROR(INDEX('[1]2024'!$A:$Q,MATCH($A$3&amp;$D41,'[1]2024'!$B:$B,0),MATCH(J$4,'[1]2024'!$2:$2,0)),0)+IFERROR(INDEX('[1]2024'!$A:$Q,MATCH($B$3&amp;$D41,'[1]2024'!$B:$B,0),MATCH(J$4,'[1]2024'!$2:$2,0)),0)++IFERROR(INDEX('[1]2024'!$A:$Q,MATCH($C$3&amp;$D41,'[1]2024'!$B:$B,0),MATCH(J$4,'[1]2024'!$2:$2,0)),0)++IFERROR(INDEX('[1]2024'!$A:$Q,MATCH($D$3&amp;$D41,'[1]2024'!$B:$B,0),MATCH(J$4,'[1]2024'!$2:$2,0)),0)</f>
        <v>0</v>
      </c>
      <c r="K41" s="264">
        <f>IFERROR(INDEX('[1]2024'!$A:$Q,MATCH($A$3&amp;$D41,'[1]2024'!$B:$B,0),MATCH(K$4,'[1]2024'!$2:$2,0)),0)+IFERROR(INDEX('[1]2024'!$A:$Q,MATCH($B$3&amp;$D41,'[1]2024'!$B:$B,0),MATCH(K$4,'[1]2024'!$2:$2,0)),0)++IFERROR(INDEX('[1]2024'!$A:$Q,MATCH($C$3&amp;$D41,'[1]2024'!$B:$B,0),MATCH(K$4,'[1]2024'!$2:$2,0)),0)++IFERROR(INDEX('[1]2024'!$A:$Q,MATCH($D$3&amp;$D41,'[1]2024'!$B:$B,0),MATCH(K$4,'[1]2024'!$2:$2,0)),0)</f>
        <v>0</v>
      </c>
      <c r="L41" s="264">
        <f>IFERROR(INDEX('[1]2024'!$A:$Q,MATCH($A$3&amp;$D41,'[1]2024'!$B:$B,0),MATCH(L$4,'[1]2024'!$2:$2,0)),0)+IFERROR(INDEX('[1]2024'!$A:$Q,MATCH($B$3&amp;$D41,'[1]2024'!$B:$B,0),MATCH(L$4,'[1]2024'!$2:$2,0)),0)++IFERROR(INDEX('[1]2024'!$A:$Q,MATCH($C$3&amp;$D41,'[1]2024'!$B:$B,0),MATCH(L$4,'[1]2024'!$2:$2,0)),0)++IFERROR(INDEX('[1]2024'!$A:$Q,MATCH($D$3&amp;$D41,'[1]2024'!$B:$B,0),MATCH(L$4,'[1]2024'!$2:$2,0)),0)</f>
        <v>0</v>
      </c>
      <c r="M41" s="264">
        <f>IFERROR(INDEX('[1]2024'!$A:$Q,MATCH($A$3&amp;$D41,'[1]2024'!$B:$B,0),MATCH(M$4,'[1]2024'!$2:$2,0)),0)+IFERROR(INDEX('[1]2024'!$A:$Q,MATCH($B$3&amp;$D41,'[1]2024'!$B:$B,0),MATCH(M$4,'[1]2024'!$2:$2,0)),0)++IFERROR(INDEX('[1]2024'!$A:$Q,MATCH($C$3&amp;$D41,'[1]2024'!$B:$B,0),MATCH(M$4,'[1]2024'!$2:$2,0)),0)++IFERROR(INDEX('[1]2024'!$A:$Q,MATCH($D$3&amp;$D41,'[1]2024'!$B:$B,0),MATCH(M$4,'[1]2024'!$2:$2,0)),0)</f>
        <v>0</v>
      </c>
      <c r="N41" s="264">
        <f>IFERROR(INDEX('[1]2024'!$A:$Q,MATCH($A$3&amp;$D41,'[1]2024'!$B:$B,0),MATCH(N$4,'[1]2024'!$2:$2,0)),0)+IFERROR(INDEX('[1]2024'!$A:$Q,MATCH($B$3&amp;$D41,'[1]2024'!$B:$B,0),MATCH(N$4,'[1]2024'!$2:$2,0)),0)++IFERROR(INDEX('[1]2024'!$A:$Q,MATCH($C$3&amp;$D41,'[1]2024'!$B:$B,0),MATCH(N$4,'[1]2024'!$2:$2,0)),0)++IFERROR(INDEX('[1]2024'!$A:$Q,MATCH($D$3&amp;$D41,'[1]2024'!$B:$B,0),MATCH(N$4,'[1]2024'!$2:$2,0)),0)</f>
        <v>0</v>
      </c>
      <c r="O41" s="264">
        <f>IFERROR(INDEX('[1]2024'!$A:$Q,MATCH($A$3&amp;$D41,'[1]2024'!$B:$B,0),MATCH(O$4,'[1]2024'!$2:$2,0)),0)+IFERROR(INDEX('[1]2024'!$A:$Q,MATCH($B$3&amp;$D41,'[1]2024'!$B:$B,0),MATCH(O$4,'[1]2024'!$2:$2,0)),0)++IFERROR(INDEX('[1]2024'!$A:$Q,MATCH($C$3&amp;$D41,'[1]2024'!$B:$B,0),MATCH(O$4,'[1]2024'!$2:$2,0)),0)++IFERROR(INDEX('[1]2024'!$A:$Q,MATCH($D$3&amp;$D41,'[1]2024'!$B:$B,0),MATCH(O$4,'[1]2024'!$2:$2,0)),0)</f>
        <v>0</v>
      </c>
      <c r="P41" s="264">
        <f>IFERROR(INDEX('[1]2024'!$A:$Q,MATCH($A$3&amp;$D41,'[1]2024'!$B:$B,0),MATCH(P$4,'[1]2024'!$2:$2,0)),0)+IFERROR(INDEX('[1]2024'!$A:$Q,MATCH($B$3&amp;$D41,'[1]2024'!$B:$B,0),MATCH(P$4,'[1]2024'!$2:$2,0)),0)++IFERROR(INDEX('[1]2024'!$A:$Q,MATCH($C$3&amp;$D41,'[1]2024'!$B:$B,0),MATCH(P$4,'[1]2024'!$2:$2,0)),0)++IFERROR(INDEX('[1]2024'!$A:$Q,MATCH($D$3&amp;$D41,'[1]2024'!$B:$B,0),MATCH(P$4,'[1]2024'!$2:$2,0)),0)</f>
        <v>0</v>
      </c>
      <c r="Q41" s="264">
        <f>IFERROR(INDEX('[1]2024'!$A:$Q,MATCH($A$3&amp;$D41,'[1]2024'!$B:$B,0),MATCH(Q$4,'[1]2024'!$2:$2,0)),0)+IFERROR(INDEX('[1]2024'!$A:$Q,MATCH($B$3&amp;$D41,'[1]2024'!$B:$B,0),MATCH(Q$4,'[1]2024'!$2:$2,0)),0)++IFERROR(INDEX('[1]2024'!$A:$Q,MATCH($C$3&amp;$D41,'[1]2024'!$B:$B,0),MATCH(Q$4,'[1]2024'!$2:$2,0)),0)++IFERROR(INDEX('[1]2024'!$A:$Q,MATCH($D$3&amp;$D41,'[1]2024'!$B:$B,0),MATCH(Q$4,'[1]2024'!$2:$2,0)),0)</f>
        <v>0</v>
      </c>
      <c r="R41" s="264">
        <f>IFERROR(INDEX('[1]2024'!$A:$Q,MATCH($A$3&amp;$D41,'[1]2024'!$B:$B,0),MATCH(R$4,'[1]2024'!$2:$2,0)),0)+IFERROR(INDEX('[1]2024'!$A:$Q,MATCH($B$3&amp;$D41,'[1]2024'!$B:$B,0),MATCH(R$4,'[1]2024'!$2:$2,0)),0)++IFERROR(INDEX('[1]2024'!$A:$Q,MATCH($C$3&amp;$D41,'[1]2024'!$B:$B,0),MATCH(R$4,'[1]2024'!$2:$2,0)),0)++IFERROR(INDEX('[1]2024'!$A:$Q,MATCH($D$3&amp;$D41,'[1]2024'!$B:$B,0),MATCH(R$4,'[1]2024'!$2:$2,0)),0)</f>
        <v>0</v>
      </c>
      <c r="S41" s="264">
        <f>IFERROR(INDEX('[1]2024'!$A:$Q,MATCH($A$3&amp;$D41,'[1]2024'!$B:$B,0),MATCH(S$4,'[1]2024'!$2:$2,0)),0)+IFERROR(INDEX('[1]2024'!$A:$Q,MATCH($B$3&amp;$D41,'[1]2024'!$B:$B,0),MATCH(S$4,'[1]2024'!$2:$2,0)),0)++IFERROR(INDEX('[1]2024'!$A:$Q,MATCH($C$3&amp;$D41,'[1]2024'!$B:$B,0),MATCH(S$4,'[1]2024'!$2:$2,0)),0)++IFERROR(INDEX('[1]2024'!$A:$Q,MATCH($D$3&amp;$D41,'[1]2024'!$B:$B,0),MATCH(S$4,'[1]2024'!$2:$2,0)),0)</f>
        <v>0</v>
      </c>
      <c r="T41" s="75">
        <v>0</v>
      </c>
      <c r="U41" s="245">
        <f t="shared" si="14"/>
        <v>0</v>
      </c>
      <c r="V41" s="246">
        <v>0</v>
      </c>
      <c r="W41" s="247">
        <v>0</v>
      </c>
      <c r="X41" s="247">
        <v>0</v>
      </c>
      <c r="Y41" s="247">
        <v>0</v>
      </c>
      <c r="Z41" s="247">
        <v>0</v>
      </c>
      <c r="AA41" s="247">
        <v>0</v>
      </c>
      <c r="AB41" s="247">
        <v>0</v>
      </c>
      <c r="AC41" s="247">
        <v>0</v>
      </c>
      <c r="AD41" s="247">
        <v>0</v>
      </c>
      <c r="AE41" s="247">
        <v>0</v>
      </c>
      <c r="AF41" s="247">
        <v>0</v>
      </c>
      <c r="AG41" s="248">
        <v>0</v>
      </c>
      <c r="AH41" s="245">
        <f t="shared" si="15"/>
        <v>0</v>
      </c>
      <c r="AI41" s="245"/>
      <c r="AJ41" s="245"/>
      <c r="AK41" s="245"/>
      <c r="AL41" s="245"/>
      <c r="AM41" s="245"/>
      <c r="AN41" s="245"/>
      <c r="AO41" s="245"/>
      <c r="AP41" s="245"/>
      <c r="AQ41" s="245"/>
      <c r="AR41" s="245"/>
      <c r="AS41" s="245"/>
      <c r="AT41" s="245"/>
      <c r="AU41" s="245">
        <f t="shared" si="2"/>
        <v>0</v>
      </c>
      <c r="AV41" s="245">
        <f t="shared" si="3"/>
        <v>0</v>
      </c>
      <c r="AW41" s="245">
        <f t="shared" si="4"/>
        <v>0</v>
      </c>
      <c r="AX41" s="245">
        <f t="shared" si="5"/>
        <v>0</v>
      </c>
      <c r="AY41" s="245">
        <f t="shared" si="16"/>
        <v>0</v>
      </c>
      <c r="AZ41" s="245">
        <f t="shared" si="17"/>
        <v>0</v>
      </c>
      <c r="BA41" s="245">
        <f t="shared" si="18"/>
        <v>0</v>
      </c>
      <c r="BB41" s="250"/>
      <c r="BC41" s="251" t="s">
        <v>24</v>
      </c>
      <c r="BD41" s="261"/>
      <c r="BE41" s="264">
        <v>0</v>
      </c>
      <c r="BF41" s="264">
        <v>0</v>
      </c>
      <c r="BG41" s="264">
        <v>0</v>
      </c>
      <c r="BH41" s="265">
        <f t="shared" si="7"/>
        <v>0</v>
      </c>
    </row>
    <row r="42" spans="1:60" outlineLevel="1" x14ac:dyDescent="0.3">
      <c r="A42" s="71" t="s">
        <v>100</v>
      </c>
      <c r="B42" s="238" t="s">
        <v>101</v>
      </c>
      <c r="C42" s="238" t="s">
        <v>31</v>
      </c>
      <c r="D42" s="239">
        <v>5103110</v>
      </c>
      <c r="E42" s="239" t="s">
        <v>102</v>
      </c>
      <c r="F42" s="277">
        <v>0</v>
      </c>
      <c r="G42" s="245">
        <f t="shared" si="13"/>
        <v>0</v>
      </c>
      <c r="H42" s="264">
        <f>IFERROR(INDEX('[1]2024'!$A:$Q,MATCH($A$3&amp;$D42,'[1]2024'!$B:$B,0),MATCH(H$4,'[1]2024'!$2:$2,0)),0)+IFERROR(INDEX('[1]2024'!$A:$Q,MATCH($B$3&amp;$D42,'[1]2024'!$B:$B,0),MATCH(H$4,'[1]2024'!$2:$2,0)),0)++IFERROR(INDEX('[1]2024'!$A:$Q,MATCH($C$3&amp;$D42,'[1]2024'!$B:$B,0),MATCH(H$4,'[1]2024'!$2:$2,0)),0)++IFERROR(INDEX('[1]2024'!$A:$Q,MATCH($D$3&amp;$D42,'[1]2024'!$B:$B,0),MATCH(H$4,'[1]2024'!$2:$2,0)),0)</f>
        <v>0</v>
      </c>
      <c r="I42" s="264">
        <f>IFERROR(INDEX('[1]2024'!$A:$Q,MATCH($A$3&amp;$D42,'[1]2024'!$B:$B,0),MATCH(I$4,'[1]2024'!$2:$2,0)),0)+IFERROR(INDEX('[1]2024'!$A:$Q,MATCH($B$3&amp;$D42,'[1]2024'!$B:$B,0),MATCH(I$4,'[1]2024'!$2:$2,0)),0)++IFERROR(INDEX('[1]2024'!$A:$Q,MATCH($C$3&amp;$D42,'[1]2024'!$B:$B,0),MATCH(I$4,'[1]2024'!$2:$2,0)),0)++IFERROR(INDEX('[1]2024'!$A:$Q,MATCH($D$3&amp;$D42,'[1]2024'!$B:$B,0),MATCH(I$4,'[1]2024'!$2:$2,0)),0)</f>
        <v>0</v>
      </c>
      <c r="J42" s="264">
        <f>IFERROR(INDEX('[1]2024'!$A:$Q,MATCH($A$3&amp;$D42,'[1]2024'!$B:$B,0),MATCH(J$4,'[1]2024'!$2:$2,0)),0)+IFERROR(INDEX('[1]2024'!$A:$Q,MATCH($B$3&amp;$D42,'[1]2024'!$B:$B,0),MATCH(J$4,'[1]2024'!$2:$2,0)),0)++IFERROR(INDEX('[1]2024'!$A:$Q,MATCH($C$3&amp;$D42,'[1]2024'!$B:$B,0),MATCH(J$4,'[1]2024'!$2:$2,0)),0)++IFERROR(INDEX('[1]2024'!$A:$Q,MATCH($D$3&amp;$D42,'[1]2024'!$B:$B,0),MATCH(J$4,'[1]2024'!$2:$2,0)),0)</f>
        <v>0</v>
      </c>
      <c r="K42" s="264">
        <f>IFERROR(INDEX('[1]2024'!$A:$Q,MATCH($A$3&amp;$D42,'[1]2024'!$B:$B,0),MATCH(K$4,'[1]2024'!$2:$2,0)),0)+IFERROR(INDEX('[1]2024'!$A:$Q,MATCH($B$3&amp;$D42,'[1]2024'!$B:$B,0),MATCH(K$4,'[1]2024'!$2:$2,0)),0)++IFERROR(INDEX('[1]2024'!$A:$Q,MATCH($C$3&amp;$D42,'[1]2024'!$B:$B,0),MATCH(K$4,'[1]2024'!$2:$2,0)),0)++IFERROR(INDEX('[1]2024'!$A:$Q,MATCH($D$3&amp;$D42,'[1]2024'!$B:$B,0),MATCH(K$4,'[1]2024'!$2:$2,0)),0)</f>
        <v>0</v>
      </c>
      <c r="L42" s="264">
        <f>IFERROR(INDEX('[1]2024'!$A:$Q,MATCH($A$3&amp;$D42,'[1]2024'!$B:$B,0),MATCH(L$4,'[1]2024'!$2:$2,0)),0)+IFERROR(INDEX('[1]2024'!$A:$Q,MATCH($B$3&amp;$D42,'[1]2024'!$B:$B,0),MATCH(L$4,'[1]2024'!$2:$2,0)),0)++IFERROR(INDEX('[1]2024'!$A:$Q,MATCH($C$3&amp;$D42,'[1]2024'!$B:$B,0),MATCH(L$4,'[1]2024'!$2:$2,0)),0)++IFERROR(INDEX('[1]2024'!$A:$Q,MATCH($D$3&amp;$D42,'[1]2024'!$B:$B,0),MATCH(L$4,'[1]2024'!$2:$2,0)),0)</f>
        <v>0</v>
      </c>
      <c r="M42" s="264">
        <f>IFERROR(INDEX('[1]2024'!$A:$Q,MATCH($A$3&amp;$D42,'[1]2024'!$B:$B,0),MATCH(M$4,'[1]2024'!$2:$2,0)),0)+IFERROR(INDEX('[1]2024'!$A:$Q,MATCH($B$3&amp;$D42,'[1]2024'!$B:$B,0),MATCH(M$4,'[1]2024'!$2:$2,0)),0)++IFERROR(INDEX('[1]2024'!$A:$Q,MATCH($C$3&amp;$D42,'[1]2024'!$B:$B,0),MATCH(M$4,'[1]2024'!$2:$2,0)),0)++IFERROR(INDEX('[1]2024'!$A:$Q,MATCH($D$3&amp;$D42,'[1]2024'!$B:$B,0),MATCH(M$4,'[1]2024'!$2:$2,0)),0)</f>
        <v>0</v>
      </c>
      <c r="N42" s="264">
        <f>IFERROR(INDEX('[1]2024'!$A:$Q,MATCH($A$3&amp;$D42,'[1]2024'!$B:$B,0),MATCH(N$4,'[1]2024'!$2:$2,0)),0)+IFERROR(INDEX('[1]2024'!$A:$Q,MATCH($B$3&amp;$D42,'[1]2024'!$B:$B,0),MATCH(N$4,'[1]2024'!$2:$2,0)),0)++IFERROR(INDEX('[1]2024'!$A:$Q,MATCH($C$3&amp;$D42,'[1]2024'!$B:$B,0),MATCH(N$4,'[1]2024'!$2:$2,0)),0)++IFERROR(INDEX('[1]2024'!$A:$Q,MATCH($D$3&amp;$D42,'[1]2024'!$B:$B,0),MATCH(N$4,'[1]2024'!$2:$2,0)),0)</f>
        <v>0</v>
      </c>
      <c r="O42" s="264">
        <f>IFERROR(INDEX('[1]2024'!$A:$Q,MATCH($A$3&amp;$D42,'[1]2024'!$B:$B,0),MATCH(O$4,'[1]2024'!$2:$2,0)),0)+IFERROR(INDEX('[1]2024'!$A:$Q,MATCH($B$3&amp;$D42,'[1]2024'!$B:$B,0),MATCH(O$4,'[1]2024'!$2:$2,0)),0)++IFERROR(INDEX('[1]2024'!$A:$Q,MATCH($C$3&amp;$D42,'[1]2024'!$B:$B,0),MATCH(O$4,'[1]2024'!$2:$2,0)),0)++IFERROR(INDEX('[1]2024'!$A:$Q,MATCH($D$3&amp;$D42,'[1]2024'!$B:$B,0),MATCH(O$4,'[1]2024'!$2:$2,0)),0)</f>
        <v>0</v>
      </c>
      <c r="P42" s="264">
        <f>IFERROR(INDEX('[1]2024'!$A:$Q,MATCH($A$3&amp;$D42,'[1]2024'!$B:$B,0),MATCH(P$4,'[1]2024'!$2:$2,0)),0)+IFERROR(INDEX('[1]2024'!$A:$Q,MATCH($B$3&amp;$D42,'[1]2024'!$B:$B,0),MATCH(P$4,'[1]2024'!$2:$2,0)),0)++IFERROR(INDEX('[1]2024'!$A:$Q,MATCH($C$3&amp;$D42,'[1]2024'!$B:$B,0),MATCH(P$4,'[1]2024'!$2:$2,0)),0)++IFERROR(INDEX('[1]2024'!$A:$Q,MATCH($D$3&amp;$D42,'[1]2024'!$B:$B,0),MATCH(P$4,'[1]2024'!$2:$2,0)),0)</f>
        <v>0</v>
      </c>
      <c r="Q42" s="264">
        <f>IFERROR(INDEX('[1]2024'!$A:$Q,MATCH($A$3&amp;$D42,'[1]2024'!$B:$B,0),MATCH(Q$4,'[1]2024'!$2:$2,0)),0)+IFERROR(INDEX('[1]2024'!$A:$Q,MATCH($B$3&amp;$D42,'[1]2024'!$B:$B,0),MATCH(Q$4,'[1]2024'!$2:$2,0)),0)++IFERROR(INDEX('[1]2024'!$A:$Q,MATCH($C$3&amp;$D42,'[1]2024'!$B:$B,0),MATCH(Q$4,'[1]2024'!$2:$2,0)),0)++IFERROR(INDEX('[1]2024'!$A:$Q,MATCH($D$3&amp;$D42,'[1]2024'!$B:$B,0),MATCH(Q$4,'[1]2024'!$2:$2,0)),0)</f>
        <v>0</v>
      </c>
      <c r="R42" s="264">
        <f>IFERROR(INDEX('[1]2024'!$A:$Q,MATCH($A$3&amp;$D42,'[1]2024'!$B:$B,0),MATCH(R$4,'[1]2024'!$2:$2,0)),0)+IFERROR(INDEX('[1]2024'!$A:$Q,MATCH($B$3&amp;$D42,'[1]2024'!$B:$B,0),MATCH(R$4,'[1]2024'!$2:$2,0)),0)++IFERROR(INDEX('[1]2024'!$A:$Q,MATCH($C$3&amp;$D42,'[1]2024'!$B:$B,0),MATCH(R$4,'[1]2024'!$2:$2,0)),0)++IFERROR(INDEX('[1]2024'!$A:$Q,MATCH($D$3&amp;$D42,'[1]2024'!$B:$B,0),MATCH(R$4,'[1]2024'!$2:$2,0)),0)</f>
        <v>0</v>
      </c>
      <c r="S42" s="264">
        <f>IFERROR(INDEX('[1]2024'!$A:$Q,MATCH($A$3&amp;$D42,'[1]2024'!$B:$B,0),MATCH(S$4,'[1]2024'!$2:$2,0)),0)+IFERROR(INDEX('[1]2024'!$A:$Q,MATCH($B$3&amp;$D42,'[1]2024'!$B:$B,0),MATCH(S$4,'[1]2024'!$2:$2,0)),0)++IFERROR(INDEX('[1]2024'!$A:$Q,MATCH($C$3&amp;$D42,'[1]2024'!$B:$B,0),MATCH(S$4,'[1]2024'!$2:$2,0)),0)++IFERROR(INDEX('[1]2024'!$A:$Q,MATCH($D$3&amp;$D42,'[1]2024'!$B:$B,0),MATCH(S$4,'[1]2024'!$2:$2,0)),0)</f>
        <v>0</v>
      </c>
      <c r="T42" s="75">
        <v>0</v>
      </c>
      <c r="U42" s="245">
        <f t="shared" si="14"/>
        <v>0</v>
      </c>
      <c r="V42" s="246">
        <v>0</v>
      </c>
      <c r="W42" s="247">
        <v>0</v>
      </c>
      <c r="X42" s="247">
        <v>0</v>
      </c>
      <c r="Y42" s="247">
        <v>0</v>
      </c>
      <c r="Z42" s="247">
        <v>0</v>
      </c>
      <c r="AA42" s="247">
        <v>0</v>
      </c>
      <c r="AB42" s="247">
        <v>0</v>
      </c>
      <c r="AC42" s="247">
        <v>0</v>
      </c>
      <c r="AD42" s="247">
        <v>0</v>
      </c>
      <c r="AE42" s="247">
        <v>0</v>
      </c>
      <c r="AF42" s="247">
        <v>0</v>
      </c>
      <c r="AG42" s="248">
        <v>0</v>
      </c>
      <c r="AH42" s="245">
        <f t="shared" si="15"/>
        <v>0</v>
      </c>
      <c r="AI42" s="245"/>
      <c r="AJ42" s="245"/>
      <c r="AK42" s="245"/>
      <c r="AL42" s="245"/>
      <c r="AM42" s="245"/>
      <c r="AN42" s="245"/>
      <c r="AO42" s="245"/>
      <c r="AP42" s="245"/>
      <c r="AQ42" s="245"/>
      <c r="AR42" s="245"/>
      <c r="AS42" s="245"/>
      <c r="AT42" s="245"/>
      <c r="AU42" s="245">
        <f t="shared" si="2"/>
        <v>0</v>
      </c>
      <c r="AV42" s="245">
        <f t="shared" si="3"/>
        <v>0</v>
      </c>
      <c r="AW42" s="245">
        <f t="shared" si="4"/>
        <v>0</v>
      </c>
      <c r="AX42" s="245">
        <f t="shared" si="5"/>
        <v>0</v>
      </c>
      <c r="AY42" s="245">
        <f t="shared" si="16"/>
        <v>0</v>
      </c>
      <c r="AZ42" s="245">
        <f t="shared" si="17"/>
        <v>0</v>
      </c>
      <c r="BA42" s="245">
        <f t="shared" si="18"/>
        <v>0</v>
      </c>
      <c r="BB42" s="250"/>
      <c r="BC42" s="251" t="s">
        <v>24</v>
      </c>
      <c r="BD42" s="261"/>
      <c r="BE42" s="264">
        <v>0</v>
      </c>
      <c r="BF42" s="264">
        <v>0</v>
      </c>
      <c r="BG42" s="264">
        <v>0</v>
      </c>
      <c r="BH42" s="265">
        <f t="shared" si="7"/>
        <v>0</v>
      </c>
    </row>
    <row r="43" spans="1:60" s="288" customFormat="1" outlineLevel="1" x14ac:dyDescent="0.3">
      <c r="A43" s="107" t="s">
        <v>103</v>
      </c>
      <c r="B43" s="269" t="s">
        <v>78</v>
      </c>
      <c r="C43" s="269" t="s">
        <v>31</v>
      </c>
      <c r="D43" s="278">
        <v>5103270</v>
      </c>
      <c r="E43" s="278" t="s">
        <v>79</v>
      </c>
      <c r="F43" s="279">
        <v>98912500</v>
      </c>
      <c r="G43" s="245">
        <f t="shared" si="13"/>
        <v>94634800</v>
      </c>
      <c r="H43" s="264">
        <f>IFERROR(INDEX('[1]2024'!$A:$Q,MATCH($A$3&amp;$D43,'[1]2024'!$B:$B,0),MATCH(H$4,'[1]2024'!$2:$2,0)),0)+IFERROR(INDEX('[1]2024'!$A:$Q,MATCH($B$3&amp;$D43,'[1]2024'!$B:$B,0),MATCH(H$4,'[1]2024'!$2:$2,0)),0)++IFERROR(INDEX('[1]2024'!$A:$Q,MATCH($C$3&amp;$D43,'[1]2024'!$B:$B,0),MATCH(H$4,'[1]2024'!$2:$2,0)),0)++IFERROR(INDEX('[1]2024'!$A:$Q,MATCH($D$3&amp;$D43,'[1]2024'!$B:$B,0),MATCH(H$4,'[1]2024'!$2:$2,0)),0)</f>
        <v>7988640</v>
      </c>
      <c r="I43" s="264">
        <f>IFERROR(INDEX('[1]2024'!$A:$Q,MATCH($A$3&amp;$D43,'[1]2024'!$B:$B,0),MATCH(I$4,'[1]2024'!$2:$2,0)),0)+IFERROR(INDEX('[1]2024'!$A:$Q,MATCH($B$3&amp;$D43,'[1]2024'!$B:$B,0),MATCH(I$4,'[1]2024'!$2:$2,0)),0)++IFERROR(INDEX('[1]2024'!$A:$Q,MATCH($C$3&amp;$D43,'[1]2024'!$B:$B,0),MATCH(I$4,'[1]2024'!$2:$2,0)),0)++IFERROR(INDEX('[1]2024'!$A:$Q,MATCH($D$3&amp;$D43,'[1]2024'!$B:$B,0),MATCH(I$4,'[1]2024'!$2:$2,0)),0)</f>
        <v>7670800</v>
      </c>
      <c r="J43" s="264">
        <f>IFERROR(INDEX('[1]2024'!$A:$Q,MATCH($A$3&amp;$D43,'[1]2024'!$B:$B,0),MATCH(J$4,'[1]2024'!$2:$2,0)),0)+IFERROR(INDEX('[1]2024'!$A:$Q,MATCH($B$3&amp;$D43,'[1]2024'!$B:$B,0),MATCH(J$4,'[1]2024'!$2:$2,0)),0)++IFERROR(INDEX('[1]2024'!$A:$Q,MATCH($C$3&amp;$D43,'[1]2024'!$B:$B,0),MATCH(J$4,'[1]2024'!$2:$2,0)),0)++IFERROR(INDEX('[1]2024'!$A:$Q,MATCH($D$3&amp;$D43,'[1]2024'!$B:$B,0),MATCH(J$4,'[1]2024'!$2:$2,0)),0)</f>
        <v>7670800</v>
      </c>
      <c r="K43" s="264">
        <f>IFERROR(INDEX('[1]2024'!$A:$Q,MATCH($A$3&amp;$D43,'[1]2024'!$B:$B,0),MATCH(K$4,'[1]2024'!$2:$2,0)),0)+IFERROR(INDEX('[1]2024'!$A:$Q,MATCH($B$3&amp;$D43,'[1]2024'!$B:$B,0),MATCH(K$4,'[1]2024'!$2:$2,0)),0)++IFERROR(INDEX('[1]2024'!$A:$Q,MATCH($C$3&amp;$D43,'[1]2024'!$B:$B,0),MATCH(K$4,'[1]2024'!$2:$2,0)),0)++IFERROR(INDEX('[1]2024'!$A:$Q,MATCH($D$3&amp;$D43,'[1]2024'!$B:$B,0),MATCH(K$4,'[1]2024'!$2:$2,0)),0)</f>
        <v>11245960</v>
      </c>
      <c r="L43" s="264">
        <f>IFERROR(INDEX('[1]2024'!$A:$Q,MATCH($A$3&amp;$D43,'[1]2024'!$B:$B,0),MATCH(L$4,'[1]2024'!$2:$2,0)),0)+IFERROR(INDEX('[1]2024'!$A:$Q,MATCH($B$3&amp;$D43,'[1]2024'!$B:$B,0),MATCH(L$4,'[1]2024'!$2:$2,0)),0)++IFERROR(INDEX('[1]2024'!$A:$Q,MATCH($C$3&amp;$D43,'[1]2024'!$B:$B,0),MATCH(L$4,'[1]2024'!$2:$2,0)),0)++IFERROR(INDEX('[1]2024'!$A:$Q,MATCH($D$3&amp;$D43,'[1]2024'!$B:$B,0),MATCH(L$4,'[1]2024'!$2:$2,0)),0)</f>
        <v>8744820</v>
      </c>
      <c r="M43" s="264">
        <f>IFERROR(INDEX('[1]2024'!$A:$Q,MATCH($A$3&amp;$D43,'[1]2024'!$B:$B,0),MATCH(M$4,'[1]2024'!$2:$2,0)),0)+IFERROR(INDEX('[1]2024'!$A:$Q,MATCH($B$3&amp;$D43,'[1]2024'!$B:$B,0),MATCH(M$4,'[1]2024'!$2:$2,0)),0)++IFERROR(INDEX('[1]2024'!$A:$Q,MATCH($C$3&amp;$D43,'[1]2024'!$B:$B,0),MATCH(M$4,'[1]2024'!$2:$2,0)),0)++IFERROR(INDEX('[1]2024'!$A:$Q,MATCH($D$3&amp;$D43,'[1]2024'!$B:$B,0),MATCH(M$4,'[1]2024'!$2:$2,0)),0)</f>
        <v>7409590</v>
      </c>
      <c r="N43" s="264">
        <f>IFERROR(INDEX('[1]2024'!$A:$Q,MATCH($A$3&amp;$D43,'[1]2024'!$B:$B,0),MATCH(N$4,'[1]2024'!$2:$2,0)),0)+IFERROR(INDEX('[1]2024'!$A:$Q,MATCH($B$3&amp;$D43,'[1]2024'!$B:$B,0),MATCH(N$4,'[1]2024'!$2:$2,0)),0)++IFERROR(INDEX('[1]2024'!$A:$Q,MATCH($C$3&amp;$D43,'[1]2024'!$B:$B,0),MATCH(N$4,'[1]2024'!$2:$2,0)),0)++IFERROR(INDEX('[1]2024'!$A:$Q,MATCH($D$3&amp;$D43,'[1]2024'!$B:$B,0),MATCH(N$4,'[1]2024'!$2:$2,0)),0)</f>
        <v>7414800</v>
      </c>
      <c r="O43" s="264">
        <f>IFERROR(INDEX('[1]2024'!$A:$Q,MATCH($A$3&amp;$D43,'[1]2024'!$B:$B,0),MATCH(O$4,'[1]2024'!$2:$2,0)),0)+IFERROR(INDEX('[1]2024'!$A:$Q,MATCH($B$3&amp;$D43,'[1]2024'!$B:$B,0),MATCH(O$4,'[1]2024'!$2:$2,0)),0)++IFERROR(INDEX('[1]2024'!$A:$Q,MATCH($C$3&amp;$D43,'[1]2024'!$B:$B,0),MATCH(O$4,'[1]2024'!$2:$2,0)),0)++IFERROR(INDEX('[1]2024'!$A:$Q,MATCH($D$3&amp;$D43,'[1]2024'!$B:$B,0),MATCH(O$4,'[1]2024'!$2:$2,0)),0)</f>
        <v>7567840</v>
      </c>
      <c r="P43" s="264">
        <f>IFERROR(INDEX('[1]2024'!$A:$Q,MATCH($A$3&amp;$D43,'[1]2024'!$B:$B,0),MATCH(P$4,'[1]2024'!$2:$2,0)),0)+IFERROR(INDEX('[1]2024'!$A:$Q,MATCH($B$3&amp;$D43,'[1]2024'!$B:$B,0),MATCH(P$4,'[1]2024'!$2:$2,0)),0)++IFERROR(INDEX('[1]2024'!$A:$Q,MATCH($C$3&amp;$D43,'[1]2024'!$B:$B,0),MATCH(P$4,'[1]2024'!$2:$2,0)),0)++IFERROR(INDEX('[1]2024'!$A:$Q,MATCH($D$3&amp;$D43,'[1]2024'!$B:$B,0),MATCH(P$4,'[1]2024'!$2:$2,0)),0)</f>
        <v>7567840</v>
      </c>
      <c r="Q43" s="264">
        <f>IFERROR(INDEX('[1]2024'!$A:$Q,MATCH($A$3&amp;$D43,'[1]2024'!$B:$B,0),MATCH(Q$4,'[1]2024'!$2:$2,0)),0)+IFERROR(INDEX('[1]2024'!$A:$Q,MATCH($B$3&amp;$D43,'[1]2024'!$B:$B,0),MATCH(Q$4,'[1]2024'!$2:$2,0)),0)++IFERROR(INDEX('[1]2024'!$A:$Q,MATCH($C$3&amp;$D43,'[1]2024'!$B:$B,0),MATCH(Q$4,'[1]2024'!$2:$2,0)),0)++IFERROR(INDEX('[1]2024'!$A:$Q,MATCH($D$3&amp;$D43,'[1]2024'!$B:$B,0),MATCH(Q$4,'[1]2024'!$2:$2,0)),0)</f>
        <v>7567840</v>
      </c>
      <c r="R43" s="264">
        <f>IFERROR(INDEX('[1]2024'!$A:$Q,MATCH($A$3&amp;$D43,'[1]2024'!$B:$B,0),MATCH(R$4,'[1]2024'!$2:$2,0)),0)+IFERROR(INDEX('[1]2024'!$A:$Q,MATCH($B$3&amp;$D43,'[1]2024'!$B:$B,0),MATCH(R$4,'[1]2024'!$2:$2,0)),0)++IFERROR(INDEX('[1]2024'!$A:$Q,MATCH($C$3&amp;$D43,'[1]2024'!$B:$B,0),MATCH(R$4,'[1]2024'!$2:$2,0)),0)++IFERROR(INDEX('[1]2024'!$A:$Q,MATCH($D$3&amp;$D43,'[1]2024'!$B:$B,0),MATCH(R$4,'[1]2024'!$2:$2,0)),0)</f>
        <v>6843830</v>
      </c>
      <c r="S43" s="264">
        <f>IFERROR(INDEX('[1]2024'!$A:$Q,MATCH($A$3&amp;$D43,'[1]2024'!$B:$B,0),MATCH(S$4,'[1]2024'!$2:$2,0)),0)+IFERROR(INDEX('[1]2024'!$A:$Q,MATCH($B$3&amp;$D43,'[1]2024'!$B:$B,0),MATCH(S$4,'[1]2024'!$2:$2,0)),0)++IFERROR(INDEX('[1]2024'!$A:$Q,MATCH($C$3&amp;$D43,'[1]2024'!$B:$B,0),MATCH(S$4,'[1]2024'!$2:$2,0)),0)++IFERROR(INDEX('[1]2024'!$A:$Q,MATCH($D$3&amp;$D43,'[1]2024'!$B:$B,0),MATCH(S$4,'[1]2024'!$2:$2,0)),0)</f>
        <v>6942040</v>
      </c>
      <c r="T43" s="75">
        <v>100680450.40714288</v>
      </c>
      <c r="U43" s="280">
        <f t="shared" si="14"/>
        <v>102630187.47857144</v>
      </c>
      <c r="V43" s="281">
        <v>7953130</v>
      </c>
      <c r="W43" s="282">
        <v>7290710</v>
      </c>
      <c r="X43" s="282">
        <v>7290710</v>
      </c>
      <c r="Y43" s="282">
        <v>11402030</v>
      </c>
      <c r="Z43" s="282">
        <v>8183720</v>
      </c>
      <c r="AA43" s="282">
        <v>8177011.8214285709</v>
      </c>
      <c r="AB43" s="282">
        <v>8722145.9428571425</v>
      </c>
      <c r="AC43" s="282">
        <v>8722145.9428571425</v>
      </c>
      <c r="AD43" s="282">
        <v>8722145.9428571425</v>
      </c>
      <c r="AE43" s="282">
        <v>8722145.9428571425</v>
      </c>
      <c r="AF43" s="282">
        <v>8722145.9428571425</v>
      </c>
      <c r="AG43" s="282">
        <v>8722145.9428571425</v>
      </c>
      <c r="AH43" s="280">
        <f t="shared" si="15"/>
        <v>111298592.00000001</v>
      </c>
      <c r="AI43" s="280">
        <f>Z43*17/15</f>
        <v>9274882.666666666</v>
      </c>
      <c r="AJ43" s="280">
        <f>AI43</f>
        <v>9274882.666666666</v>
      </c>
      <c r="AK43" s="280">
        <f t="shared" ref="AK43:AT43" si="20">AJ43</f>
        <v>9274882.666666666</v>
      </c>
      <c r="AL43" s="280">
        <f t="shared" si="20"/>
        <v>9274882.666666666</v>
      </c>
      <c r="AM43" s="280">
        <f t="shared" si="20"/>
        <v>9274882.666666666</v>
      </c>
      <c r="AN43" s="280">
        <f t="shared" si="20"/>
        <v>9274882.666666666</v>
      </c>
      <c r="AO43" s="280">
        <f t="shared" si="20"/>
        <v>9274882.666666666</v>
      </c>
      <c r="AP43" s="280">
        <f t="shared" si="20"/>
        <v>9274882.666666666</v>
      </c>
      <c r="AQ43" s="280">
        <f t="shared" si="20"/>
        <v>9274882.666666666</v>
      </c>
      <c r="AR43" s="280">
        <f t="shared" si="20"/>
        <v>9274882.666666666</v>
      </c>
      <c r="AS43" s="280">
        <f t="shared" si="20"/>
        <v>9274882.666666666</v>
      </c>
      <c r="AT43" s="280">
        <f t="shared" si="20"/>
        <v>9274882.666666666</v>
      </c>
      <c r="AU43" s="280">
        <f t="shared" si="2"/>
        <v>27824648</v>
      </c>
      <c r="AV43" s="280">
        <f t="shared" si="3"/>
        <v>27824648</v>
      </c>
      <c r="AW43" s="280">
        <f t="shared" si="4"/>
        <v>27824648</v>
      </c>
      <c r="AX43" s="280">
        <f t="shared" si="5"/>
        <v>27824648</v>
      </c>
      <c r="AY43" s="280">
        <f t="shared" si="16"/>
        <v>116863521.60000002</v>
      </c>
      <c r="AZ43" s="280">
        <f t="shared" si="17"/>
        <v>122706697.68000004</v>
      </c>
      <c r="BA43" s="280">
        <f t="shared" si="18"/>
        <v>128842032.56400004</v>
      </c>
      <c r="BB43" s="268" t="s">
        <v>412</v>
      </c>
      <c r="BC43" s="284" t="s">
        <v>39</v>
      </c>
      <c r="BD43" s="284" t="s">
        <v>39</v>
      </c>
      <c r="BE43" s="286">
        <v>0</v>
      </c>
      <c r="BF43" s="286">
        <v>52844960</v>
      </c>
      <c r="BG43" s="286">
        <v>92063920</v>
      </c>
      <c r="BH43" s="287">
        <f t="shared" si="7"/>
        <v>94634800</v>
      </c>
    </row>
    <row r="44" spans="1:60" s="288" customFormat="1" outlineLevel="1" x14ac:dyDescent="0.3">
      <c r="A44" s="107" t="s">
        <v>104</v>
      </c>
      <c r="B44" s="269" t="s">
        <v>104</v>
      </c>
      <c r="C44" s="269" t="s">
        <v>44</v>
      </c>
      <c r="D44" s="278">
        <v>5103111</v>
      </c>
      <c r="E44" s="278" t="s">
        <v>105</v>
      </c>
      <c r="F44" s="279">
        <v>0</v>
      </c>
      <c r="G44" s="245">
        <f t="shared" si="13"/>
        <v>0</v>
      </c>
      <c r="H44" s="264">
        <f>IFERROR(INDEX('[1]2024'!$A:$Q,MATCH($A$3&amp;$D44,'[1]2024'!$B:$B,0),MATCH(H$4,'[1]2024'!$2:$2,0)),0)+IFERROR(INDEX('[1]2024'!$A:$Q,MATCH($B$3&amp;$D44,'[1]2024'!$B:$B,0),MATCH(H$4,'[1]2024'!$2:$2,0)),0)++IFERROR(INDEX('[1]2024'!$A:$Q,MATCH($C$3&amp;$D44,'[1]2024'!$B:$B,0),MATCH(H$4,'[1]2024'!$2:$2,0)),0)++IFERROR(INDEX('[1]2024'!$A:$Q,MATCH($D$3&amp;$D44,'[1]2024'!$B:$B,0),MATCH(H$4,'[1]2024'!$2:$2,0)),0)</f>
        <v>0</v>
      </c>
      <c r="I44" s="264">
        <f>IFERROR(INDEX('[1]2024'!$A:$Q,MATCH($A$3&amp;$D44,'[1]2024'!$B:$B,0),MATCH(I$4,'[1]2024'!$2:$2,0)),0)+IFERROR(INDEX('[1]2024'!$A:$Q,MATCH($B$3&amp;$D44,'[1]2024'!$B:$B,0),MATCH(I$4,'[1]2024'!$2:$2,0)),0)++IFERROR(INDEX('[1]2024'!$A:$Q,MATCH($C$3&amp;$D44,'[1]2024'!$B:$B,0),MATCH(I$4,'[1]2024'!$2:$2,0)),0)++IFERROR(INDEX('[1]2024'!$A:$Q,MATCH($D$3&amp;$D44,'[1]2024'!$B:$B,0),MATCH(I$4,'[1]2024'!$2:$2,0)),0)</f>
        <v>0</v>
      </c>
      <c r="J44" s="264">
        <f>IFERROR(INDEX('[1]2024'!$A:$Q,MATCH($A$3&amp;$D44,'[1]2024'!$B:$B,0),MATCH(J$4,'[1]2024'!$2:$2,0)),0)+IFERROR(INDEX('[1]2024'!$A:$Q,MATCH($B$3&amp;$D44,'[1]2024'!$B:$B,0),MATCH(J$4,'[1]2024'!$2:$2,0)),0)++IFERROR(INDEX('[1]2024'!$A:$Q,MATCH($C$3&amp;$D44,'[1]2024'!$B:$B,0),MATCH(J$4,'[1]2024'!$2:$2,0)),0)++IFERROR(INDEX('[1]2024'!$A:$Q,MATCH($D$3&amp;$D44,'[1]2024'!$B:$B,0),MATCH(J$4,'[1]2024'!$2:$2,0)),0)</f>
        <v>0</v>
      </c>
      <c r="K44" s="264">
        <f>IFERROR(INDEX('[1]2024'!$A:$Q,MATCH($A$3&amp;$D44,'[1]2024'!$B:$B,0),MATCH(K$4,'[1]2024'!$2:$2,0)),0)+IFERROR(INDEX('[1]2024'!$A:$Q,MATCH($B$3&amp;$D44,'[1]2024'!$B:$B,0),MATCH(K$4,'[1]2024'!$2:$2,0)),0)++IFERROR(INDEX('[1]2024'!$A:$Q,MATCH($C$3&amp;$D44,'[1]2024'!$B:$B,0),MATCH(K$4,'[1]2024'!$2:$2,0)),0)++IFERROR(INDEX('[1]2024'!$A:$Q,MATCH($D$3&amp;$D44,'[1]2024'!$B:$B,0),MATCH(K$4,'[1]2024'!$2:$2,0)),0)</f>
        <v>0</v>
      </c>
      <c r="L44" s="264">
        <f>IFERROR(INDEX('[1]2024'!$A:$Q,MATCH($A$3&amp;$D44,'[1]2024'!$B:$B,0),MATCH(L$4,'[1]2024'!$2:$2,0)),0)+IFERROR(INDEX('[1]2024'!$A:$Q,MATCH($B$3&amp;$D44,'[1]2024'!$B:$B,0),MATCH(L$4,'[1]2024'!$2:$2,0)),0)++IFERROR(INDEX('[1]2024'!$A:$Q,MATCH($C$3&amp;$D44,'[1]2024'!$B:$B,0),MATCH(L$4,'[1]2024'!$2:$2,0)),0)++IFERROR(INDEX('[1]2024'!$A:$Q,MATCH($D$3&amp;$D44,'[1]2024'!$B:$B,0),MATCH(L$4,'[1]2024'!$2:$2,0)),0)</f>
        <v>0</v>
      </c>
      <c r="M44" s="264">
        <f>IFERROR(INDEX('[1]2024'!$A:$Q,MATCH($A$3&amp;$D44,'[1]2024'!$B:$B,0),MATCH(M$4,'[1]2024'!$2:$2,0)),0)+IFERROR(INDEX('[1]2024'!$A:$Q,MATCH($B$3&amp;$D44,'[1]2024'!$B:$B,0),MATCH(M$4,'[1]2024'!$2:$2,0)),0)++IFERROR(INDEX('[1]2024'!$A:$Q,MATCH($C$3&amp;$D44,'[1]2024'!$B:$B,0),MATCH(M$4,'[1]2024'!$2:$2,0)),0)++IFERROR(INDEX('[1]2024'!$A:$Q,MATCH($D$3&amp;$D44,'[1]2024'!$B:$B,0),MATCH(M$4,'[1]2024'!$2:$2,0)),0)</f>
        <v>0</v>
      </c>
      <c r="N44" s="264">
        <f>IFERROR(INDEX('[1]2024'!$A:$Q,MATCH($A$3&amp;$D44,'[1]2024'!$B:$B,0),MATCH(N$4,'[1]2024'!$2:$2,0)),0)+IFERROR(INDEX('[1]2024'!$A:$Q,MATCH($B$3&amp;$D44,'[1]2024'!$B:$B,0),MATCH(N$4,'[1]2024'!$2:$2,0)),0)++IFERROR(INDEX('[1]2024'!$A:$Q,MATCH($C$3&amp;$D44,'[1]2024'!$B:$B,0),MATCH(N$4,'[1]2024'!$2:$2,0)),0)++IFERROR(INDEX('[1]2024'!$A:$Q,MATCH($D$3&amp;$D44,'[1]2024'!$B:$B,0),MATCH(N$4,'[1]2024'!$2:$2,0)),0)</f>
        <v>0</v>
      </c>
      <c r="O44" s="264">
        <f>IFERROR(INDEX('[1]2024'!$A:$Q,MATCH($A$3&amp;$D44,'[1]2024'!$B:$B,0),MATCH(O$4,'[1]2024'!$2:$2,0)),0)+IFERROR(INDEX('[1]2024'!$A:$Q,MATCH($B$3&amp;$D44,'[1]2024'!$B:$B,0),MATCH(O$4,'[1]2024'!$2:$2,0)),0)++IFERROR(INDEX('[1]2024'!$A:$Q,MATCH($C$3&amp;$D44,'[1]2024'!$B:$B,0),MATCH(O$4,'[1]2024'!$2:$2,0)),0)++IFERROR(INDEX('[1]2024'!$A:$Q,MATCH($D$3&amp;$D44,'[1]2024'!$B:$B,0),MATCH(O$4,'[1]2024'!$2:$2,0)),0)</f>
        <v>0</v>
      </c>
      <c r="P44" s="264">
        <f>IFERROR(INDEX('[1]2024'!$A:$Q,MATCH($A$3&amp;$D44,'[1]2024'!$B:$B,0),MATCH(P$4,'[1]2024'!$2:$2,0)),0)+IFERROR(INDEX('[1]2024'!$A:$Q,MATCH($B$3&amp;$D44,'[1]2024'!$B:$B,0),MATCH(P$4,'[1]2024'!$2:$2,0)),0)++IFERROR(INDEX('[1]2024'!$A:$Q,MATCH($C$3&amp;$D44,'[1]2024'!$B:$B,0),MATCH(P$4,'[1]2024'!$2:$2,0)),0)++IFERROR(INDEX('[1]2024'!$A:$Q,MATCH($D$3&amp;$D44,'[1]2024'!$B:$B,0),MATCH(P$4,'[1]2024'!$2:$2,0)),0)</f>
        <v>0</v>
      </c>
      <c r="Q44" s="264">
        <f>IFERROR(INDEX('[1]2024'!$A:$Q,MATCH($A$3&amp;$D44,'[1]2024'!$B:$B,0),MATCH(Q$4,'[1]2024'!$2:$2,0)),0)+IFERROR(INDEX('[1]2024'!$A:$Q,MATCH($B$3&amp;$D44,'[1]2024'!$B:$B,0),MATCH(Q$4,'[1]2024'!$2:$2,0)),0)++IFERROR(INDEX('[1]2024'!$A:$Q,MATCH($C$3&amp;$D44,'[1]2024'!$B:$B,0),MATCH(Q$4,'[1]2024'!$2:$2,0)),0)++IFERROR(INDEX('[1]2024'!$A:$Q,MATCH($D$3&amp;$D44,'[1]2024'!$B:$B,0),MATCH(Q$4,'[1]2024'!$2:$2,0)),0)</f>
        <v>0</v>
      </c>
      <c r="R44" s="264">
        <f>IFERROR(INDEX('[1]2024'!$A:$Q,MATCH($A$3&amp;$D44,'[1]2024'!$B:$B,0),MATCH(R$4,'[1]2024'!$2:$2,0)),0)+IFERROR(INDEX('[1]2024'!$A:$Q,MATCH($B$3&amp;$D44,'[1]2024'!$B:$B,0),MATCH(R$4,'[1]2024'!$2:$2,0)),0)++IFERROR(INDEX('[1]2024'!$A:$Q,MATCH($C$3&amp;$D44,'[1]2024'!$B:$B,0),MATCH(R$4,'[1]2024'!$2:$2,0)),0)++IFERROR(INDEX('[1]2024'!$A:$Q,MATCH($D$3&amp;$D44,'[1]2024'!$B:$B,0),MATCH(R$4,'[1]2024'!$2:$2,0)),0)</f>
        <v>0</v>
      </c>
      <c r="S44" s="264">
        <f>IFERROR(INDEX('[1]2024'!$A:$Q,MATCH($A$3&amp;$D44,'[1]2024'!$B:$B,0),MATCH(S$4,'[1]2024'!$2:$2,0)),0)+IFERROR(INDEX('[1]2024'!$A:$Q,MATCH($B$3&amp;$D44,'[1]2024'!$B:$B,0),MATCH(S$4,'[1]2024'!$2:$2,0)),0)++IFERROR(INDEX('[1]2024'!$A:$Q,MATCH($C$3&amp;$D44,'[1]2024'!$B:$B,0),MATCH(S$4,'[1]2024'!$2:$2,0)),0)++IFERROR(INDEX('[1]2024'!$A:$Q,MATCH($D$3&amp;$D44,'[1]2024'!$B:$B,0),MATCH(S$4,'[1]2024'!$2:$2,0)),0)</f>
        <v>0</v>
      </c>
      <c r="T44" s="75">
        <v>0</v>
      </c>
      <c r="U44" s="280">
        <f t="shared" si="14"/>
        <v>61093</v>
      </c>
      <c r="V44" s="281">
        <v>25455</v>
      </c>
      <c r="W44" s="282">
        <v>0</v>
      </c>
      <c r="X44" s="282">
        <v>9091</v>
      </c>
      <c r="Y44" s="282">
        <v>26547</v>
      </c>
      <c r="Z44" s="282">
        <v>0</v>
      </c>
      <c r="AA44" s="282">
        <v>0</v>
      </c>
      <c r="AB44" s="282">
        <v>0</v>
      </c>
      <c r="AC44" s="282">
        <v>0</v>
      </c>
      <c r="AD44" s="282">
        <v>0</v>
      </c>
      <c r="AE44" s="282">
        <v>0</v>
      </c>
      <c r="AF44" s="282">
        <v>0</v>
      </c>
      <c r="AG44" s="283">
        <v>0</v>
      </c>
      <c r="AH44" s="280">
        <f t="shared" si="15"/>
        <v>0</v>
      </c>
      <c r="AI44" s="280"/>
      <c r="AJ44" s="280"/>
      <c r="AK44" s="280"/>
      <c r="AL44" s="280"/>
      <c r="AM44" s="280"/>
      <c r="AN44" s="280"/>
      <c r="AO44" s="280"/>
      <c r="AP44" s="280"/>
      <c r="AQ44" s="280"/>
      <c r="AR44" s="280"/>
      <c r="AS44" s="280"/>
      <c r="AT44" s="280"/>
      <c r="AU44" s="280">
        <f t="shared" si="2"/>
        <v>0</v>
      </c>
      <c r="AV44" s="280">
        <f t="shared" si="3"/>
        <v>0</v>
      </c>
      <c r="AW44" s="280">
        <f t="shared" si="4"/>
        <v>0</v>
      </c>
      <c r="AX44" s="280">
        <f t="shared" si="5"/>
        <v>0</v>
      </c>
      <c r="AY44" s="280">
        <f t="shared" si="16"/>
        <v>0</v>
      </c>
      <c r="AZ44" s="280">
        <f t="shared" si="17"/>
        <v>0</v>
      </c>
      <c r="BA44" s="280">
        <f t="shared" si="18"/>
        <v>0</v>
      </c>
      <c r="BB44" s="236"/>
      <c r="BC44" s="289" t="s">
        <v>39</v>
      </c>
      <c r="BD44" s="292"/>
      <c r="BE44" s="286">
        <v>0</v>
      </c>
      <c r="BF44" s="286">
        <v>86077</v>
      </c>
      <c r="BG44" s="286">
        <v>25455</v>
      </c>
      <c r="BH44" s="287">
        <f t="shared" si="7"/>
        <v>0</v>
      </c>
    </row>
    <row r="45" spans="1:60" s="288" customFormat="1" outlineLevel="1" x14ac:dyDescent="0.3">
      <c r="A45" s="107" t="s">
        <v>106</v>
      </c>
      <c r="B45" s="269" t="s">
        <v>106</v>
      </c>
      <c r="C45" s="269" t="s">
        <v>31</v>
      </c>
      <c r="D45" s="278">
        <v>5103131</v>
      </c>
      <c r="E45" s="278" t="s">
        <v>107</v>
      </c>
      <c r="F45" s="279">
        <v>5940000</v>
      </c>
      <c r="G45" s="245">
        <f t="shared" si="13"/>
        <v>5558619</v>
      </c>
      <c r="H45" s="264">
        <f>IFERROR(INDEX('[1]2024'!$A:$Q,MATCH($A$3&amp;$D45,'[1]2024'!$B:$B,0),MATCH(H$4,'[1]2024'!$2:$2,0)),0)+IFERROR(INDEX('[1]2024'!$A:$Q,MATCH($B$3&amp;$D45,'[1]2024'!$B:$B,0),MATCH(H$4,'[1]2024'!$2:$2,0)),0)++IFERROR(INDEX('[1]2024'!$A:$Q,MATCH($C$3&amp;$D45,'[1]2024'!$B:$B,0),MATCH(H$4,'[1]2024'!$2:$2,0)),0)++IFERROR(INDEX('[1]2024'!$A:$Q,MATCH($D$3&amp;$D45,'[1]2024'!$B:$B,0),MATCH(H$4,'[1]2024'!$2:$2,0)),0)</f>
        <v>47455</v>
      </c>
      <c r="I45" s="264">
        <f>IFERROR(INDEX('[1]2024'!$A:$Q,MATCH($A$3&amp;$D45,'[1]2024'!$B:$B,0),MATCH(I$4,'[1]2024'!$2:$2,0)),0)+IFERROR(INDEX('[1]2024'!$A:$Q,MATCH($B$3&amp;$D45,'[1]2024'!$B:$B,0),MATCH(I$4,'[1]2024'!$2:$2,0)),0)++IFERROR(INDEX('[1]2024'!$A:$Q,MATCH($C$3&amp;$D45,'[1]2024'!$B:$B,0),MATCH(I$4,'[1]2024'!$2:$2,0)),0)++IFERROR(INDEX('[1]2024'!$A:$Q,MATCH($D$3&amp;$D45,'[1]2024'!$B:$B,0),MATCH(I$4,'[1]2024'!$2:$2,0)),0)</f>
        <v>762819</v>
      </c>
      <c r="J45" s="264">
        <f>IFERROR(INDEX('[1]2024'!$A:$Q,MATCH($A$3&amp;$D45,'[1]2024'!$B:$B,0),MATCH(J$4,'[1]2024'!$2:$2,0)),0)+IFERROR(INDEX('[1]2024'!$A:$Q,MATCH($B$3&amp;$D45,'[1]2024'!$B:$B,0),MATCH(J$4,'[1]2024'!$2:$2,0)),0)++IFERROR(INDEX('[1]2024'!$A:$Q,MATCH($C$3&amp;$D45,'[1]2024'!$B:$B,0),MATCH(J$4,'[1]2024'!$2:$2,0)),0)++IFERROR(INDEX('[1]2024'!$A:$Q,MATCH($D$3&amp;$D45,'[1]2024'!$B:$B,0),MATCH(J$4,'[1]2024'!$2:$2,0)),0)</f>
        <v>612050</v>
      </c>
      <c r="K45" s="264">
        <f>IFERROR(INDEX('[1]2024'!$A:$Q,MATCH($A$3&amp;$D45,'[1]2024'!$B:$B,0),MATCH(K$4,'[1]2024'!$2:$2,0)),0)+IFERROR(INDEX('[1]2024'!$A:$Q,MATCH($B$3&amp;$D45,'[1]2024'!$B:$B,0),MATCH(K$4,'[1]2024'!$2:$2,0)),0)++IFERROR(INDEX('[1]2024'!$A:$Q,MATCH($C$3&amp;$D45,'[1]2024'!$B:$B,0),MATCH(K$4,'[1]2024'!$2:$2,0)),0)++IFERROR(INDEX('[1]2024'!$A:$Q,MATCH($D$3&amp;$D45,'[1]2024'!$B:$B,0),MATCH(K$4,'[1]2024'!$2:$2,0)),0)</f>
        <v>1072365</v>
      </c>
      <c r="L45" s="264">
        <f>IFERROR(INDEX('[1]2024'!$A:$Q,MATCH($A$3&amp;$D45,'[1]2024'!$B:$B,0),MATCH(L$4,'[1]2024'!$2:$2,0)),0)+IFERROR(INDEX('[1]2024'!$A:$Q,MATCH($B$3&amp;$D45,'[1]2024'!$B:$B,0),MATCH(L$4,'[1]2024'!$2:$2,0)),0)++IFERROR(INDEX('[1]2024'!$A:$Q,MATCH($C$3&amp;$D45,'[1]2024'!$B:$B,0),MATCH(L$4,'[1]2024'!$2:$2,0)),0)++IFERROR(INDEX('[1]2024'!$A:$Q,MATCH($D$3&amp;$D45,'[1]2024'!$B:$B,0),MATCH(L$4,'[1]2024'!$2:$2,0)),0)</f>
        <v>54641</v>
      </c>
      <c r="M45" s="264">
        <f>IFERROR(INDEX('[1]2024'!$A:$Q,MATCH($A$3&amp;$D45,'[1]2024'!$B:$B,0),MATCH(M$4,'[1]2024'!$2:$2,0)),0)+IFERROR(INDEX('[1]2024'!$A:$Q,MATCH($B$3&amp;$D45,'[1]2024'!$B:$B,0),MATCH(M$4,'[1]2024'!$2:$2,0)),0)++IFERROR(INDEX('[1]2024'!$A:$Q,MATCH($C$3&amp;$D45,'[1]2024'!$B:$B,0),MATCH(M$4,'[1]2024'!$2:$2,0)),0)++IFERROR(INDEX('[1]2024'!$A:$Q,MATCH($D$3&amp;$D45,'[1]2024'!$B:$B,0),MATCH(M$4,'[1]2024'!$2:$2,0)),0)</f>
        <v>300000</v>
      </c>
      <c r="N45" s="264">
        <f>IFERROR(INDEX('[1]2024'!$A:$Q,MATCH($A$3&amp;$D45,'[1]2024'!$B:$B,0),MATCH(N$4,'[1]2024'!$2:$2,0)),0)+IFERROR(INDEX('[1]2024'!$A:$Q,MATCH($B$3&amp;$D45,'[1]2024'!$B:$B,0),MATCH(N$4,'[1]2024'!$2:$2,0)),0)++IFERROR(INDEX('[1]2024'!$A:$Q,MATCH($C$3&amp;$D45,'[1]2024'!$B:$B,0),MATCH(N$4,'[1]2024'!$2:$2,0)),0)++IFERROR(INDEX('[1]2024'!$A:$Q,MATCH($D$3&amp;$D45,'[1]2024'!$B:$B,0),MATCH(N$4,'[1]2024'!$2:$2,0)),0)</f>
        <v>824097</v>
      </c>
      <c r="O45" s="264">
        <f>IFERROR(INDEX('[1]2024'!$A:$Q,MATCH($A$3&amp;$D45,'[1]2024'!$B:$B,0),MATCH(O$4,'[1]2024'!$2:$2,0)),0)+IFERROR(INDEX('[1]2024'!$A:$Q,MATCH($B$3&amp;$D45,'[1]2024'!$B:$B,0),MATCH(O$4,'[1]2024'!$2:$2,0)),0)++IFERROR(INDEX('[1]2024'!$A:$Q,MATCH($C$3&amp;$D45,'[1]2024'!$B:$B,0),MATCH(O$4,'[1]2024'!$2:$2,0)),0)++IFERROR(INDEX('[1]2024'!$A:$Q,MATCH($D$3&amp;$D45,'[1]2024'!$B:$B,0),MATCH(O$4,'[1]2024'!$2:$2,0)),0)</f>
        <v>0</v>
      </c>
      <c r="P45" s="264">
        <f>IFERROR(INDEX('[1]2024'!$A:$Q,MATCH($A$3&amp;$D45,'[1]2024'!$B:$B,0),MATCH(P$4,'[1]2024'!$2:$2,0)),0)+IFERROR(INDEX('[1]2024'!$A:$Q,MATCH($B$3&amp;$D45,'[1]2024'!$B:$B,0),MATCH(P$4,'[1]2024'!$2:$2,0)),0)++IFERROR(INDEX('[1]2024'!$A:$Q,MATCH($C$3&amp;$D45,'[1]2024'!$B:$B,0),MATCH(P$4,'[1]2024'!$2:$2,0)),0)++IFERROR(INDEX('[1]2024'!$A:$Q,MATCH($D$3&amp;$D45,'[1]2024'!$B:$B,0),MATCH(P$4,'[1]2024'!$2:$2,0)),0)</f>
        <v>565185</v>
      </c>
      <c r="Q45" s="264">
        <f>IFERROR(INDEX('[1]2024'!$A:$Q,MATCH($A$3&amp;$D45,'[1]2024'!$B:$B,0),MATCH(Q$4,'[1]2024'!$2:$2,0)),0)+IFERROR(INDEX('[1]2024'!$A:$Q,MATCH($B$3&amp;$D45,'[1]2024'!$B:$B,0),MATCH(Q$4,'[1]2024'!$2:$2,0)),0)++IFERROR(INDEX('[1]2024'!$A:$Q,MATCH($C$3&amp;$D45,'[1]2024'!$B:$B,0),MATCH(Q$4,'[1]2024'!$2:$2,0)),0)++IFERROR(INDEX('[1]2024'!$A:$Q,MATCH($D$3&amp;$D45,'[1]2024'!$B:$B,0),MATCH(Q$4,'[1]2024'!$2:$2,0)),0)</f>
        <v>70182</v>
      </c>
      <c r="R45" s="264">
        <f>IFERROR(INDEX('[1]2024'!$A:$Q,MATCH($A$3&amp;$D45,'[1]2024'!$B:$B,0),MATCH(R$4,'[1]2024'!$2:$2,0)),0)+IFERROR(INDEX('[1]2024'!$A:$Q,MATCH($B$3&amp;$D45,'[1]2024'!$B:$B,0),MATCH(R$4,'[1]2024'!$2:$2,0)),0)++IFERROR(INDEX('[1]2024'!$A:$Q,MATCH($C$3&amp;$D45,'[1]2024'!$B:$B,0),MATCH(R$4,'[1]2024'!$2:$2,0)),0)++IFERROR(INDEX('[1]2024'!$A:$Q,MATCH($D$3&amp;$D45,'[1]2024'!$B:$B,0),MATCH(R$4,'[1]2024'!$2:$2,0)),0)</f>
        <v>47819</v>
      </c>
      <c r="S45" s="264">
        <f>IFERROR(INDEX('[1]2024'!$A:$Q,MATCH($A$3&amp;$D45,'[1]2024'!$B:$B,0),MATCH(S$4,'[1]2024'!$2:$2,0)),0)+IFERROR(INDEX('[1]2024'!$A:$Q,MATCH($B$3&amp;$D45,'[1]2024'!$B:$B,0),MATCH(S$4,'[1]2024'!$2:$2,0)),0)++IFERROR(INDEX('[1]2024'!$A:$Q,MATCH($C$3&amp;$D45,'[1]2024'!$B:$B,0),MATCH(S$4,'[1]2024'!$2:$2,0)),0)++IFERROR(INDEX('[1]2024'!$A:$Q,MATCH($D$3&amp;$D45,'[1]2024'!$B:$B,0),MATCH(S$4,'[1]2024'!$2:$2,0)),0)</f>
        <v>1202006</v>
      </c>
      <c r="T45" s="75">
        <v>5580000</v>
      </c>
      <c r="U45" s="280">
        <f t="shared" si="14"/>
        <v>5617334</v>
      </c>
      <c r="V45" s="281">
        <v>65365</v>
      </c>
      <c r="W45" s="282">
        <v>92914</v>
      </c>
      <c r="X45" s="282">
        <v>891381</v>
      </c>
      <c r="Y45" s="282">
        <v>109851</v>
      </c>
      <c r="Z45" s="282">
        <v>1127823</v>
      </c>
      <c r="AA45" s="282">
        <v>450000</v>
      </c>
      <c r="AB45" s="282">
        <v>480000</v>
      </c>
      <c r="AC45" s="282">
        <v>480000</v>
      </c>
      <c r="AD45" s="282">
        <v>480000</v>
      </c>
      <c r="AE45" s="282">
        <v>480000</v>
      </c>
      <c r="AF45" s="282">
        <v>480000</v>
      </c>
      <c r="AG45" s="282">
        <v>480000</v>
      </c>
      <c r="AH45" s="280">
        <f t="shared" si="15"/>
        <v>5760000</v>
      </c>
      <c r="AI45" s="280"/>
      <c r="AJ45" s="280"/>
      <c r="AK45" s="280">
        <v>1440000</v>
      </c>
      <c r="AL45" s="280"/>
      <c r="AM45" s="280"/>
      <c r="AN45" s="280">
        <v>1440000</v>
      </c>
      <c r="AO45" s="280"/>
      <c r="AP45" s="280"/>
      <c r="AQ45" s="280">
        <v>1440000</v>
      </c>
      <c r="AR45" s="280"/>
      <c r="AS45" s="280"/>
      <c r="AT45" s="280">
        <v>1440000</v>
      </c>
      <c r="AU45" s="280">
        <f t="shared" si="2"/>
        <v>1440000</v>
      </c>
      <c r="AV45" s="280">
        <f t="shared" si="3"/>
        <v>1440000</v>
      </c>
      <c r="AW45" s="280">
        <f t="shared" si="4"/>
        <v>1440000</v>
      </c>
      <c r="AX45" s="280">
        <f t="shared" si="5"/>
        <v>1440000</v>
      </c>
      <c r="AY45" s="280">
        <f t="shared" si="16"/>
        <v>5760000</v>
      </c>
      <c r="AZ45" s="280">
        <f t="shared" si="17"/>
        <v>5760000</v>
      </c>
      <c r="BA45" s="280">
        <f t="shared" si="18"/>
        <v>5760000</v>
      </c>
      <c r="BB45" s="314"/>
      <c r="BC45" s="289" t="s">
        <v>24</v>
      </c>
      <c r="BD45" s="284" t="s">
        <v>39</v>
      </c>
      <c r="BE45" s="286">
        <v>0</v>
      </c>
      <c r="BF45" s="286">
        <v>3807472</v>
      </c>
      <c r="BG45" s="286">
        <v>5785850</v>
      </c>
      <c r="BH45" s="287">
        <f t="shared" si="7"/>
        <v>5558619</v>
      </c>
    </row>
    <row r="46" spans="1:60" x14ac:dyDescent="0.3">
      <c r="A46" s="57" t="s">
        <v>108</v>
      </c>
      <c r="B46" s="256" t="s">
        <v>21</v>
      </c>
      <c r="C46" s="256"/>
      <c r="D46" s="257"/>
      <c r="E46" s="257"/>
      <c r="F46" s="272">
        <v>4400000</v>
      </c>
      <c r="G46" s="258">
        <f t="shared" ref="G46" si="21">SUM(G47:G51)</f>
        <v>2512272</v>
      </c>
      <c r="H46" s="259">
        <f t="shared" ref="H46:S46" si="22">SUM(H47:H51)</f>
        <v>50700</v>
      </c>
      <c r="I46" s="260">
        <f t="shared" si="22"/>
        <v>263443</v>
      </c>
      <c r="J46" s="260">
        <f t="shared" si="22"/>
        <v>254820</v>
      </c>
      <c r="K46" s="260">
        <f t="shared" si="22"/>
        <v>432200</v>
      </c>
      <c r="L46" s="260">
        <f t="shared" si="22"/>
        <v>872234</v>
      </c>
      <c r="M46" s="260">
        <f t="shared" si="22"/>
        <v>65745</v>
      </c>
      <c r="N46" s="260">
        <f t="shared" si="22"/>
        <v>0</v>
      </c>
      <c r="O46" s="260">
        <f t="shared" si="22"/>
        <v>167285</v>
      </c>
      <c r="P46" s="260">
        <f t="shared" si="22"/>
        <v>7910</v>
      </c>
      <c r="Q46" s="260">
        <f t="shared" si="22"/>
        <v>122681</v>
      </c>
      <c r="R46" s="260">
        <f t="shared" si="22"/>
        <v>189562</v>
      </c>
      <c r="S46" s="260">
        <f t="shared" si="22"/>
        <v>85692</v>
      </c>
      <c r="T46" s="64">
        <v>5400000</v>
      </c>
      <c r="U46" s="258">
        <f t="shared" ref="U46:Z46" si="23">SUM(U47:U51)</f>
        <v>8169907</v>
      </c>
      <c r="V46" s="262">
        <f t="shared" si="23"/>
        <v>325855</v>
      </c>
      <c r="W46" s="273">
        <f t="shared" si="23"/>
        <v>2836917</v>
      </c>
      <c r="X46" s="273">
        <f t="shared" si="23"/>
        <v>1512925</v>
      </c>
      <c r="Y46" s="273">
        <f t="shared" si="23"/>
        <v>39592</v>
      </c>
      <c r="Z46" s="273">
        <f t="shared" si="23"/>
        <v>304618</v>
      </c>
      <c r="AA46" s="273">
        <v>450000</v>
      </c>
      <c r="AB46" s="273">
        <v>450000</v>
      </c>
      <c r="AC46" s="273">
        <v>450000</v>
      </c>
      <c r="AD46" s="273">
        <v>450000</v>
      </c>
      <c r="AE46" s="273">
        <v>450000</v>
      </c>
      <c r="AF46" s="273">
        <v>450000</v>
      </c>
      <c r="AG46" s="274">
        <v>450000</v>
      </c>
      <c r="AH46" s="258">
        <f t="shared" ref="AH46:AT46" si="24">SUM(AH47:AH51)</f>
        <v>5400008</v>
      </c>
      <c r="AI46" s="258">
        <f t="shared" si="24"/>
        <v>450000</v>
      </c>
      <c r="AJ46" s="258">
        <f t="shared" si="24"/>
        <v>450000</v>
      </c>
      <c r="AK46" s="258">
        <f t="shared" si="24"/>
        <v>450002</v>
      </c>
      <c r="AL46" s="258">
        <f t="shared" si="24"/>
        <v>450000</v>
      </c>
      <c r="AM46" s="258">
        <f t="shared" si="24"/>
        <v>450000</v>
      </c>
      <c r="AN46" s="258">
        <f t="shared" si="24"/>
        <v>450002</v>
      </c>
      <c r="AO46" s="258">
        <f t="shared" si="24"/>
        <v>450000</v>
      </c>
      <c r="AP46" s="258">
        <f t="shared" si="24"/>
        <v>450000</v>
      </c>
      <c r="AQ46" s="258">
        <f t="shared" si="24"/>
        <v>450002</v>
      </c>
      <c r="AR46" s="258">
        <f t="shared" si="24"/>
        <v>450000</v>
      </c>
      <c r="AS46" s="258">
        <f t="shared" si="24"/>
        <v>450000</v>
      </c>
      <c r="AT46" s="258">
        <f t="shared" si="24"/>
        <v>450002</v>
      </c>
      <c r="AU46" s="258">
        <f t="shared" si="2"/>
        <v>1350002</v>
      </c>
      <c r="AV46" s="258">
        <f t="shared" si="3"/>
        <v>1350002</v>
      </c>
      <c r="AW46" s="258">
        <f t="shared" si="4"/>
        <v>1350002</v>
      </c>
      <c r="AX46" s="258">
        <f t="shared" si="5"/>
        <v>1350002</v>
      </c>
      <c r="AY46" s="258">
        <f>SUM(AY47:AY51)</f>
        <v>5640008</v>
      </c>
      <c r="AZ46" s="258">
        <f t="shared" ref="AZ46:BA46" si="25">SUM(AZ47:AZ51)</f>
        <v>5892008</v>
      </c>
      <c r="BA46" s="258">
        <f t="shared" si="25"/>
        <v>6156608</v>
      </c>
      <c r="BB46" s="250"/>
      <c r="BC46" s="275"/>
      <c r="BD46" s="276"/>
      <c r="BE46" s="262">
        <f>SUM(BE47:BE51)</f>
        <v>0</v>
      </c>
      <c r="BF46" s="262">
        <v>9809638</v>
      </c>
      <c r="BG46" s="262">
        <v>7204537</v>
      </c>
      <c r="BH46" s="263">
        <f t="shared" si="7"/>
        <v>2512272</v>
      </c>
    </row>
    <row r="47" spans="1:60" outlineLevel="1" x14ac:dyDescent="0.3">
      <c r="A47" s="71" t="s">
        <v>109</v>
      </c>
      <c r="B47" s="238" t="s">
        <v>110</v>
      </c>
      <c r="C47" s="238" t="s">
        <v>31</v>
      </c>
      <c r="D47" s="239">
        <v>5104110</v>
      </c>
      <c r="E47" s="239" t="s">
        <v>111</v>
      </c>
      <c r="F47" s="277">
        <v>0</v>
      </c>
      <c r="G47" s="245">
        <f>SUM(H47:S47)</f>
        <v>400329</v>
      </c>
      <c r="H47" s="264">
        <f>IFERROR(INDEX('[1]2024'!$A:$Q,MATCH($A$3&amp;$D47,'[1]2024'!$B:$B,0),MATCH(H$4,'[1]2024'!$2:$2,0)),0)+IFERROR(INDEX('[1]2024'!$A:$Q,MATCH($B$3&amp;$D47,'[1]2024'!$B:$B,0),MATCH(H$4,'[1]2024'!$2:$2,0)),0)++IFERROR(INDEX('[1]2024'!$A:$Q,MATCH($C$3&amp;$D47,'[1]2024'!$B:$B,0),MATCH(H$4,'[1]2024'!$2:$2,0)),0)++IFERROR(INDEX('[1]2024'!$A:$Q,MATCH($D$3&amp;$D47,'[1]2024'!$B:$B,0),MATCH(H$4,'[1]2024'!$2:$2,0)),0)</f>
        <v>0</v>
      </c>
      <c r="I47" s="264">
        <f>IFERROR(INDEX('[1]2024'!$A:$Q,MATCH($A$3&amp;$D47,'[1]2024'!$B:$B,0),MATCH(I$4,'[1]2024'!$2:$2,0)),0)+IFERROR(INDEX('[1]2024'!$A:$Q,MATCH($B$3&amp;$D47,'[1]2024'!$B:$B,0),MATCH(I$4,'[1]2024'!$2:$2,0)),0)++IFERROR(INDEX('[1]2024'!$A:$Q,MATCH($C$3&amp;$D47,'[1]2024'!$B:$B,0),MATCH(I$4,'[1]2024'!$2:$2,0)),0)++IFERROR(INDEX('[1]2024'!$A:$Q,MATCH($D$3&amp;$D47,'[1]2024'!$B:$B,0),MATCH(I$4,'[1]2024'!$2:$2,0)),0)</f>
        <v>0</v>
      </c>
      <c r="J47" s="264">
        <f>IFERROR(INDEX('[1]2024'!$A:$Q,MATCH($A$3&amp;$D47,'[1]2024'!$B:$B,0),MATCH(J$4,'[1]2024'!$2:$2,0)),0)+IFERROR(INDEX('[1]2024'!$A:$Q,MATCH($B$3&amp;$D47,'[1]2024'!$B:$B,0),MATCH(J$4,'[1]2024'!$2:$2,0)),0)++IFERROR(INDEX('[1]2024'!$A:$Q,MATCH($C$3&amp;$D47,'[1]2024'!$B:$B,0),MATCH(J$4,'[1]2024'!$2:$2,0)),0)++IFERROR(INDEX('[1]2024'!$A:$Q,MATCH($D$3&amp;$D47,'[1]2024'!$B:$B,0),MATCH(J$4,'[1]2024'!$2:$2,0)),0)</f>
        <v>0</v>
      </c>
      <c r="K47" s="264">
        <f>IFERROR(INDEX('[1]2024'!$A:$Q,MATCH($A$3&amp;$D47,'[1]2024'!$B:$B,0),MATCH(K$4,'[1]2024'!$2:$2,0)),0)+IFERROR(INDEX('[1]2024'!$A:$Q,MATCH($B$3&amp;$D47,'[1]2024'!$B:$B,0),MATCH(K$4,'[1]2024'!$2:$2,0)),0)++IFERROR(INDEX('[1]2024'!$A:$Q,MATCH($C$3&amp;$D47,'[1]2024'!$B:$B,0),MATCH(K$4,'[1]2024'!$2:$2,0)),0)++IFERROR(INDEX('[1]2024'!$A:$Q,MATCH($D$3&amp;$D47,'[1]2024'!$B:$B,0),MATCH(K$4,'[1]2024'!$2:$2,0)),0)</f>
        <v>0</v>
      </c>
      <c r="L47" s="264">
        <f>IFERROR(INDEX('[1]2024'!$A:$Q,MATCH($A$3&amp;$D47,'[1]2024'!$B:$B,0),MATCH(L$4,'[1]2024'!$2:$2,0)),0)+IFERROR(INDEX('[1]2024'!$A:$Q,MATCH($B$3&amp;$D47,'[1]2024'!$B:$B,0),MATCH(L$4,'[1]2024'!$2:$2,0)),0)++IFERROR(INDEX('[1]2024'!$A:$Q,MATCH($C$3&amp;$D47,'[1]2024'!$B:$B,0),MATCH(L$4,'[1]2024'!$2:$2,0)),0)++IFERROR(INDEX('[1]2024'!$A:$Q,MATCH($D$3&amp;$D47,'[1]2024'!$B:$B,0),MATCH(L$4,'[1]2024'!$2:$2,0)),0)</f>
        <v>400329</v>
      </c>
      <c r="M47" s="264">
        <f>IFERROR(INDEX('[1]2024'!$A:$Q,MATCH($A$3&amp;$D47,'[1]2024'!$B:$B,0),MATCH(M$4,'[1]2024'!$2:$2,0)),0)+IFERROR(INDEX('[1]2024'!$A:$Q,MATCH($B$3&amp;$D47,'[1]2024'!$B:$B,0),MATCH(M$4,'[1]2024'!$2:$2,0)),0)++IFERROR(INDEX('[1]2024'!$A:$Q,MATCH($C$3&amp;$D47,'[1]2024'!$B:$B,0),MATCH(M$4,'[1]2024'!$2:$2,0)),0)++IFERROR(INDEX('[1]2024'!$A:$Q,MATCH($D$3&amp;$D47,'[1]2024'!$B:$B,0),MATCH(M$4,'[1]2024'!$2:$2,0)),0)</f>
        <v>0</v>
      </c>
      <c r="N47" s="264">
        <f>IFERROR(INDEX('[1]2024'!$A:$Q,MATCH($A$3&amp;$D47,'[1]2024'!$B:$B,0),MATCH(N$4,'[1]2024'!$2:$2,0)),0)+IFERROR(INDEX('[1]2024'!$A:$Q,MATCH($B$3&amp;$D47,'[1]2024'!$B:$B,0),MATCH(N$4,'[1]2024'!$2:$2,0)),0)++IFERROR(INDEX('[1]2024'!$A:$Q,MATCH($C$3&amp;$D47,'[1]2024'!$B:$B,0),MATCH(N$4,'[1]2024'!$2:$2,0)),0)++IFERROR(INDEX('[1]2024'!$A:$Q,MATCH($D$3&amp;$D47,'[1]2024'!$B:$B,0),MATCH(N$4,'[1]2024'!$2:$2,0)),0)</f>
        <v>0</v>
      </c>
      <c r="O47" s="264">
        <f>IFERROR(INDEX('[1]2024'!$A:$Q,MATCH($A$3&amp;$D47,'[1]2024'!$B:$B,0),MATCH(O$4,'[1]2024'!$2:$2,0)),0)+IFERROR(INDEX('[1]2024'!$A:$Q,MATCH($B$3&amp;$D47,'[1]2024'!$B:$B,0),MATCH(O$4,'[1]2024'!$2:$2,0)),0)++IFERROR(INDEX('[1]2024'!$A:$Q,MATCH($C$3&amp;$D47,'[1]2024'!$B:$B,0),MATCH(O$4,'[1]2024'!$2:$2,0)),0)++IFERROR(INDEX('[1]2024'!$A:$Q,MATCH($D$3&amp;$D47,'[1]2024'!$B:$B,0),MATCH(O$4,'[1]2024'!$2:$2,0)),0)</f>
        <v>0</v>
      </c>
      <c r="P47" s="264">
        <f>IFERROR(INDEX('[1]2024'!$A:$Q,MATCH($A$3&amp;$D47,'[1]2024'!$B:$B,0),MATCH(P$4,'[1]2024'!$2:$2,0)),0)+IFERROR(INDEX('[1]2024'!$A:$Q,MATCH($B$3&amp;$D47,'[1]2024'!$B:$B,0),MATCH(P$4,'[1]2024'!$2:$2,0)),0)++IFERROR(INDEX('[1]2024'!$A:$Q,MATCH($C$3&amp;$D47,'[1]2024'!$B:$B,0),MATCH(P$4,'[1]2024'!$2:$2,0)),0)++IFERROR(INDEX('[1]2024'!$A:$Q,MATCH($D$3&amp;$D47,'[1]2024'!$B:$B,0),MATCH(P$4,'[1]2024'!$2:$2,0)),0)</f>
        <v>0</v>
      </c>
      <c r="Q47" s="264">
        <f>IFERROR(INDEX('[1]2024'!$A:$Q,MATCH($A$3&amp;$D47,'[1]2024'!$B:$B,0),MATCH(Q$4,'[1]2024'!$2:$2,0)),0)+IFERROR(INDEX('[1]2024'!$A:$Q,MATCH($B$3&amp;$D47,'[1]2024'!$B:$B,0),MATCH(Q$4,'[1]2024'!$2:$2,0)),0)++IFERROR(INDEX('[1]2024'!$A:$Q,MATCH($C$3&amp;$D47,'[1]2024'!$B:$B,0),MATCH(Q$4,'[1]2024'!$2:$2,0)),0)++IFERROR(INDEX('[1]2024'!$A:$Q,MATCH($D$3&amp;$D47,'[1]2024'!$B:$B,0),MATCH(Q$4,'[1]2024'!$2:$2,0)),0)</f>
        <v>0</v>
      </c>
      <c r="R47" s="264">
        <f>IFERROR(INDEX('[1]2024'!$A:$Q,MATCH($A$3&amp;$D47,'[1]2024'!$B:$B,0),MATCH(R$4,'[1]2024'!$2:$2,0)),0)+IFERROR(INDEX('[1]2024'!$A:$Q,MATCH($B$3&amp;$D47,'[1]2024'!$B:$B,0),MATCH(R$4,'[1]2024'!$2:$2,0)),0)++IFERROR(INDEX('[1]2024'!$A:$Q,MATCH($C$3&amp;$D47,'[1]2024'!$B:$B,0),MATCH(R$4,'[1]2024'!$2:$2,0)),0)++IFERROR(INDEX('[1]2024'!$A:$Q,MATCH($D$3&amp;$D47,'[1]2024'!$B:$B,0),MATCH(R$4,'[1]2024'!$2:$2,0)),0)</f>
        <v>0</v>
      </c>
      <c r="S47" s="264">
        <f>IFERROR(INDEX('[1]2024'!$A:$Q,MATCH($A$3&amp;$D47,'[1]2024'!$B:$B,0),MATCH(S$4,'[1]2024'!$2:$2,0)),0)+IFERROR(INDEX('[1]2024'!$A:$Q,MATCH($B$3&amp;$D47,'[1]2024'!$B:$B,0),MATCH(S$4,'[1]2024'!$2:$2,0)),0)++IFERROR(INDEX('[1]2024'!$A:$Q,MATCH($C$3&amp;$D47,'[1]2024'!$B:$B,0),MATCH(S$4,'[1]2024'!$2:$2,0)),0)++IFERROR(INDEX('[1]2024'!$A:$Q,MATCH($D$3&amp;$D47,'[1]2024'!$B:$B,0),MATCH(S$4,'[1]2024'!$2:$2,0)),0)</f>
        <v>0</v>
      </c>
      <c r="T47" s="75">
        <v>0</v>
      </c>
      <c r="U47" s="245">
        <f>SUM(V47:AG47)</f>
        <v>3537044</v>
      </c>
      <c r="V47" s="246">
        <v>0</v>
      </c>
      <c r="W47" s="247">
        <v>2551300</v>
      </c>
      <c r="X47" s="247">
        <v>985744</v>
      </c>
      <c r="Y47" s="247">
        <v>0</v>
      </c>
      <c r="Z47" s="247">
        <v>0</v>
      </c>
      <c r="AA47" s="247">
        <v>0</v>
      </c>
      <c r="AB47" s="247">
        <v>0</v>
      </c>
      <c r="AC47" s="247">
        <v>0</v>
      </c>
      <c r="AD47" s="247">
        <v>0</v>
      </c>
      <c r="AE47" s="247">
        <v>0</v>
      </c>
      <c r="AF47" s="247">
        <v>0</v>
      </c>
      <c r="AG47" s="248">
        <v>0</v>
      </c>
      <c r="AH47" s="245">
        <f>SUM(AI47:AT47)</f>
        <v>4</v>
      </c>
      <c r="AI47" s="245"/>
      <c r="AJ47" s="245"/>
      <c r="AK47" s="245">
        <v>1</v>
      </c>
      <c r="AL47" s="245"/>
      <c r="AM47" s="245"/>
      <c r="AN47" s="245">
        <v>1</v>
      </c>
      <c r="AO47" s="245"/>
      <c r="AP47" s="245"/>
      <c r="AQ47" s="245">
        <v>1</v>
      </c>
      <c r="AR47" s="245"/>
      <c r="AS47" s="245"/>
      <c r="AT47" s="245">
        <v>1</v>
      </c>
      <c r="AU47" s="245">
        <f t="shared" si="2"/>
        <v>1</v>
      </c>
      <c r="AV47" s="245">
        <f t="shared" si="3"/>
        <v>1</v>
      </c>
      <c r="AW47" s="245">
        <f t="shared" si="4"/>
        <v>1</v>
      </c>
      <c r="AX47" s="245">
        <f t="shared" si="5"/>
        <v>1</v>
      </c>
      <c r="AY47" s="245">
        <f>IF($BC47="O",1.05*$AH47,$AH47)</f>
        <v>4</v>
      </c>
      <c r="AZ47" s="245">
        <f>IF($BC47="O",1.05*$AY47,$AY47)</f>
        <v>4</v>
      </c>
      <c r="BA47" s="245">
        <f>IF($BC47="O",1.05*$AZ47,$AZ47)</f>
        <v>4</v>
      </c>
      <c r="BB47" s="250"/>
      <c r="BC47" s="251" t="s">
        <v>24</v>
      </c>
      <c r="BD47" s="261"/>
      <c r="BE47" s="264">
        <v>0</v>
      </c>
      <c r="BF47" s="264">
        <v>0</v>
      </c>
      <c r="BG47" s="264">
        <v>0</v>
      </c>
      <c r="BH47" s="265">
        <f t="shared" si="7"/>
        <v>400329</v>
      </c>
    </row>
    <row r="48" spans="1:60" s="288" customFormat="1" outlineLevel="1" x14ac:dyDescent="0.3">
      <c r="A48" s="107" t="s">
        <v>112</v>
      </c>
      <c r="B48" s="269" t="s">
        <v>113</v>
      </c>
      <c r="C48" s="269" t="s">
        <v>31</v>
      </c>
      <c r="D48" s="278">
        <v>5104120</v>
      </c>
      <c r="E48" s="278" t="s">
        <v>114</v>
      </c>
      <c r="F48" s="279">
        <v>4000000</v>
      </c>
      <c r="G48" s="245">
        <f>SUM(H48:S48)</f>
        <v>1487590</v>
      </c>
      <c r="H48" s="264">
        <f>IFERROR(INDEX('[1]2024'!$A:$Q,MATCH($A$3&amp;$D48,'[1]2024'!$B:$B,0),MATCH(H$4,'[1]2024'!$2:$2,0)),0)+IFERROR(INDEX('[1]2024'!$A:$Q,MATCH($B$3&amp;$D48,'[1]2024'!$B:$B,0),MATCH(H$4,'[1]2024'!$2:$2,0)),0)++IFERROR(INDEX('[1]2024'!$A:$Q,MATCH($C$3&amp;$D48,'[1]2024'!$B:$B,0),MATCH(H$4,'[1]2024'!$2:$2,0)),0)++IFERROR(INDEX('[1]2024'!$A:$Q,MATCH($D$3&amp;$D48,'[1]2024'!$B:$B,0),MATCH(H$4,'[1]2024'!$2:$2,0)),0)</f>
        <v>50700</v>
      </c>
      <c r="I48" s="264">
        <f>IFERROR(INDEX('[1]2024'!$A:$Q,MATCH($A$3&amp;$D48,'[1]2024'!$B:$B,0),MATCH(I$4,'[1]2024'!$2:$2,0)),0)+IFERROR(INDEX('[1]2024'!$A:$Q,MATCH($B$3&amp;$D48,'[1]2024'!$B:$B,0),MATCH(I$4,'[1]2024'!$2:$2,0)),0)++IFERROR(INDEX('[1]2024'!$A:$Q,MATCH($C$3&amp;$D48,'[1]2024'!$B:$B,0),MATCH(I$4,'[1]2024'!$2:$2,0)),0)++IFERROR(INDEX('[1]2024'!$A:$Q,MATCH($D$3&amp;$D48,'[1]2024'!$B:$B,0),MATCH(I$4,'[1]2024'!$2:$2,0)),0)</f>
        <v>240110</v>
      </c>
      <c r="J48" s="264">
        <f>IFERROR(INDEX('[1]2024'!$A:$Q,MATCH($A$3&amp;$D48,'[1]2024'!$B:$B,0),MATCH(J$4,'[1]2024'!$2:$2,0)),0)+IFERROR(INDEX('[1]2024'!$A:$Q,MATCH($B$3&amp;$D48,'[1]2024'!$B:$B,0),MATCH(J$4,'[1]2024'!$2:$2,0)),0)++IFERROR(INDEX('[1]2024'!$A:$Q,MATCH($C$3&amp;$D48,'[1]2024'!$B:$B,0),MATCH(J$4,'[1]2024'!$2:$2,0)),0)++IFERROR(INDEX('[1]2024'!$A:$Q,MATCH($D$3&amp;$D48,'[1]2024'!$B:$B,0),MATCH(J$4,'[1]2024'!$2:$2,0)),0)</f>
        <v>254820</v>
      </c>
      <c r="K48" s="264">
        <f>IFERROR(INDEX('[1]2024'!$A:$Q,MATCH($A$3&amp;$D48,'[1]2024'!$B:$B,0),MATCH(K$4,'[1]2024'!$2:$2,0)),0)+IFERROR(INDEX('[1]2024'!$A:$Q,MATCH($B$3&amp;$D48,'[1]2024'!$B:$B,0),MATCH(K$4,'[1]2024'!$2:$2,0)),0)++IFERROR(INDEX('[1]2024'!$A:$Q,MATCH($C$3&amp;$D48,'[1]2024'!$B:$B,0),MATCH(K$4,'[1]2024'!$2:$2,0)),0)++IFERROR(INDEX('[1]2024'!$A:$Q,MATCH($D$3&amp;$D48,'[1]2024'!$B:$B,0),MATCH(K$4,'[1]2024'!$2:$2,0)),0)</f>
        <v>273230</v>
      </c>
      <c r="L48" s="264">
        <f>IFERROR(INDEX('[1]2024'!$A:$Q,MATCH($A$3&amp;$D48,'[1]2024'!$B:$B,0),MATCH(L$4,'[1]2024'!$2:$2,0)),0)+IFERROR(INDEX('[1]2024'!$A:$Q,MATCH($B$3&amp;$D48,'[1]2024'!$B:$B,0),MATCH(L$4,'[1]2024'!$2:$2,0)),0)++IFERROR(INDEX('[1]2024'!$A:$Q,MATCH($C$3&amp;$D48,'[1]2024'!$B:$B,0),MATCH(L$4,'[1]2024'!$2:$2,0)),0)++IFERROR(INDEX('[1]2024'!$A:$Q,MATCH($D$3&amp;$D48,'[1]2024'!$B:$B,0),MATCH(L$4,'[1]2024'!$2:$2,0)),0)</f>
        <v>46600</v>
      </c>
      <c r="M48" s="264">
        <f>IFERROR(INDEX('[1]2024'!$A:$Q,MATCH($A$3&amp;$D48,'[1]2024'!$B:$B,0),MATCH(M$4,'[1]2024'!$2:$2,0)),0)+IFERROR(INDEX('[1]2024'!$A:$Q,MATCH($B$3&amp;$D48,'[1]2024'!$B:$B,0),MATCH(M$4,'[1]2024'!$2:$2,0)),0)++IFERROR(INDEX('[1]2024'!$A:$Q,MATCH($C$3&amp;$D48,'[1]2024'!$B:$B,0),MATCH(M$4,'[1]2024'!$2:$2,0)),0)++IFERROR(INDEX('[1]2024'!$A:$Q,MATCH($D$3&amp;$D48,'[1]2024'!$B:$B,0),MATCH(M$4,'[1]2024'!$2:$2,0)),0)</f>
        <v>65745</v>
      </c>
      <c r="N48" s="264">
        <f>IFERROR(INDEX('[1]2024'!$A:$Q,MATCH($A$3&amp;$D48,'[1]2024'!$B:$B,0),MATCH(N$4,'[1]2024'!$2:$2,0)),0)+IFERROR(INDEX('[1]2024'!$A:$Q,MATCH($B$3&amp;$D48,'[1]2024'!$B:$B,0),MATCH(N$4,'[1]2024'!$2:$2,0)),0)++IFERROR(INDEX('[1]2024'!$A:$Q,MATCH($C$3&amp;$D48,'[1]2024'!$B:$B,0),MATCH(N$4,'[1]2024'!$2:$2,0)),0)++IFERROR(INDEX('[1]2024'!$A:$Q,MATCH($D$3&amp;$D48,'[1]2024'!$B:$B,0),MATCH(N$4,'[1]2024'!$2:$2,0)),0)</f>
        <v>0</v>
      </c>
      <c r="O48" s="264">
        <f>IFERROR(INDEX('[1]2024'!$A:$Q,MATCH($A$3&amp;$D48,'[1]2024'!$B:$B,0),MATCH(O$4,'[1]2024'!$2:$2,0)),0)+IFERROR(INDEX('[1]2024'!$A:$Q,MATCH($B$3&amp;$D48,'[1]2024'!$B:$B,0),MATCH(O$4,'[1]2024'!$2:$2,0)),0)++IFERROR(INDEX('[1]2024'!$A:$Q,MATCH($C$3&amp;$D48,'[1]2024'!$B:$B,0),MATCH(O$4,'[1]2024'!$2:$2,0)),0)++IFERROR(INDEX('[1]2024'!$A:$Q,MATCH($D$3&amp;$D48,'[1]2024'!$B:$B,0),MATCH(O$4,'[1]2024'!$2:$2,0)),0)</f>
        <v>158009</v>
      </c>
      <c r="P48" s="264">
        <f>IFERROR(INDEX('[1]2024'!$A:$Q,MATCH($A$3&amp;$D48,'[1]2024'!$B:$B,0),MATCH(P$4,'[1]2024'!$2:$2,0)),0)+IFERROR(INDEX('[1]2024'!$A:$Q,MATCH($B$3&amp;$D48,'[1]2024'!$B:$B,0),MATCH(P$4,'[1]2024'!$2:$2,0)),0)++IFERROR(INDEX('[1]2024'!$A:$Q,MATCH($C$3&amp;$D48,'[1]2024'!$B:$B,0),MATCH(P$4,'[1]2024'!$2:$2,0)),0)++IFERROR(INDEX('[1]2024'!$A:$Q,MATCH($D$3&amp;$D48,'[1]2024'!$B:$B,0),MATCH(P$4,'[1]2024'!$2:$2,0)),0)</f>
        <v>7910</v>
      </c>
      <c r="Q48" s="264">
        <f>IFERROR(INDEX('[1]2024'!$A:$Q,MATCH($A$3&amp;$D48,'[1]2024'!$B:$B,0),MATCH(Q$4,'[1]2024'!$2:$2,0)),0)+IFERROR(INDEX('[1]2024'!$A:$Q,MATCH($B$3&amp;$D48,'[1]2024'!$B:$B,0),MATCH(Q$4,'[1]2024'!$2:$2,0)),0)++IFERROR(INDEX('[1]2024'!$A:$Q,MATCH($C$3&amp;$D48,'[1]2024'!$B:$B,0),MATCH(Q$4,'[1]2024'!$2:$2,0)),0)++IFERROR(INDEX('[1]2024'!$A:$Q,MATCH($D$3&amp;$D48,'[1]2024'!$B:$B,0),MATCH(Q$4,'[1]2024'!$2:$2,0)),0)</f>
        <v>115212</v>
      </c>
      <c r="R48" s="264">
        <f>IFERROR(INDEX('[1]2024'!$A:$Q,MATCH($A$3&amp;$D48,'[1]2024'!$B:$B,0),MATCH(R$4,'[1]2024'!$2:$2,0)),0)+IFERROR(INDEX('[1]2024'!$A:$Q,MATCH($B$3&amp;$D48,'[1]2024'!$B:$B,0),MATCH(R$4,'[1]2024'!$2:$2,0)),0)++IFERROR(INDEX('[1]2024'!$A:$Q,MATCH($C$3&amp;$D48,'[1]2024'!$B:$B,0),MATCH(R$4,'[1]2024'!$2:$2,0)),0)++IFERROR(INDEX('[1]2024'!$A:$Q,MATCH($D$3&amp;$D48,'[1]2024'!$B:$B,0),MATCH(R$4,'[1]2024'!$2:$2,0)),0)</f>
        <v>189562</v>
      </c>
      <c r="S48" s="264">
        <f>IFERROR(INDEX('[1]2024'!$A:$Q,MATCH($A$3&amp;$D48,'[1]2024'!$B:$B,0),MATCH(S$4,'[1]2024'!$2:$2,0)),0)+IFERROR(INDEX('[1]2024'!$A:$Q,MATCH($B$3&amp;$D48,'[1]2024'!$B:$B,0),MATCH(S$4,'[1]2024'!$2:$2,0)),0)++IFERROR(INDEX('[1]2024'!$A:$Q,MATCH($C$3&amp;$D48,'[1]2024'!$B:$B,0),MATCH(S$4,'[1]2024'!$2:$2,0)),0)++IFERROR(INDEX('[1]2024'!$A:$Q,MATCH($D$3&amp;$D48,'[1]2024'!$B:$B,0),MATCH(S$4,'[1]2024'!$2:$2,0)),0)</f>
        <v>85692</v>
      </c>
      <c r="T48" s="75">
        <v>4800000</v>
      </c>
      <c r="U48" s="280">
        <f>SUM(V48:AG48)</f>
        <v>4094663</v>
      </c>
      <c r="V48" s="281">
        <v>325855</v>
      </c>
      <c r="W48" s="282">
        <v>285617</v>
      </c>
      <c r="X48" s="282">
        <v>347181</v>
      </c>
      <c r="Y48" s="282">
        <v>39592</v>
      </c>
      <c r="Z48" s="282">
        <v>296418</v>
      </c>
      <c r="AA48" s="282">
        <v>400000</v>
      </c>
      <c r="AB48" s="282">
        <v>400000</v>
      </c>
      <c r="AC48" s="282">
        <v>400000</v>
      </c>
      <c r="AD48" s="282">
        <v>400000</v>
      </c>
      <c r="AE48" s="282">
        <v>400000</v>
      </c>
      <c r="AF48" s="282">
        <v>400000</v>
      </c>
      <c r="AG48" s="282">
        <v>400000</v>
      </c>
      <c r="AH48" s="280">
        <f>SUM(AI48:AT48)</f>
        <v>4800000</v>
      </c>
      <c r="AI48" s="280">
        <v>400000</v>
      </c>
      <c r="AJ48" s="280">
        <v>400000</v>
      </c>
      <c r="AK48" s="280">
        <v>400000</v>
      </c>
      <c r="AL48" s="280">
        <v>400000</v>
      </c>
      <c r="AM48" s="280">
        <v>400000</v>
      </c>
      <c r="AN48" s="280">
        <v>400000</v>
      </c>
      <c r="AO48" s="280">
        <v>400000</v>
      </c>
      <c r="AP48" s="280">
        <v>400000</v>
      </c>
      <c r="AQ48" s="280">
        <v>400000</v>
      </c>
      <c r="AR48" s="280">
        <v>400000</v>
      </c>
      <c r="AS48" s="280">
        <v>400000</v>
      </c>
      <c r="AT48" s="280">
        <v>400000</v>
      </c>
      <c r="AU48" s="280">
        <f t="shared" si="2"/>
        <v>1200000</v>
      </c>
      <c r="AV48" s="280">
        <f t="shared" si="3"/>
        <v>1200000</v>
      </c>
      <c r="AW48" s="280">
        <f t="shared" si="4"/>
        <v>1200000</v>
      </c>
      <c r="AX48" s="280">
        <f t="shared" si="5"/>
        <v>1200000</v>
      </c>
      <c r="AY48" s="280">
        <f>IF($BC48="O",1.05*$AH48,$AH48)</f>
        <v>5040000</v>
      </c>
      <c r="AZ48" s="280">
        <f>IF($BC48="O",1.05*$AY48,$AY48)</f>
        <v>5292000</v>
      </c>
      <c r="BA48" s="280">
        <f>IF($BC48="O",1.05*$AZ48,$AZ48)</f>
        <v>5556600</v>
      </c>
      <c r="BB48" s="236"/>
      <c r="BC48" s="284" t="s">
        <v>39</v>
      </c>
      <c r="BD48" s="285"/>
      <c r="BE48" s="286">
        <v>0</v>
      </c>
      <c r="BF48" s="286">
        <v>5069638</v>
      </c>
      <c r="BG48" s="286">
        <v>6525234</v>
      </c>
      <c r="BH48" s="287">
        <f t="shared" si="7"/>
        <v>1487590</v>
      </c>
    </row>
    <row r="49" spans="1:60" s="288" customFormat="1" outlineLevel="1" x14ac:dyDescent="0.3">
      <c r="A49" s="107" t="s">
        <v>115</v>
      </c>
      <c r="B49" s="269" t="s">
        <v>116</v>
      </c>
      <c r="C49" s="269" t="s">
        <v>31</v>
      </c>
      <c r="D49" s="278">
        <v>5104130</v>
      </c>
      <c r="E49" s="278" t="s">
        <v>117</v>
      </c>
      <c r="F49" s="279">
        <v>400000</v>
      </c>
      <c r="G49" s="245">
        <f>SUM(H49:S49)</f>
        <v>199048</v>
      </c>
      <c r="H49" s="264">
        <f>IFERROR(INDEX('[1]2024'!$A:$Q,MATCH($A$3&amp;$D49,'[1]2024'!$B:$B,0),MATCH(H$4,'[1]2024'!$2:$2,0)),0)+IFERROR(INDEX('[1]2024'!$A:$Q,MATCH($B$3&amp;$D49,'[1]2024'!$B:$B,0),MATCH(H$4,'[1]2024'!$2:$2,0)),0)++IFERROR(INDEX('[1]2024'!$A:$Q,MATCH($C$3&amp;$D49,'[1]2024'!$B:$B,0),MATCH(H$4,'[1]2024'!$2:$2,0)),0)++IFERROR(INDEX('[1]2024'!$A:$Q,MATCH($D$3&amp;$D49,'[1]2024'!$B:$B,0),MATCH(H$4,'[1]2024'!$2:$2,0)),0)</f>
        <v>0</v>
      </c>
      <c r="I49" s="264">
        <f>IFERROR(INDEX('[1]2024'!$A:$Q,MATCH($A$3&amp;$D49,'[1]2024'!$B:$B,0),MATCH(I$4,'[1]2024'!$2:$2,0)),0)+IFERROR(INDEX('[1]2024'!$A:$Q,MATCH($B$3&amp;$D49,'[1]2024'!$B:$B,0),MATCH(I$4,'[1]2024'!$2:$2,0)),0)++IFERROR(INDEX('[1]2024'!$A:$Q,MATCH($C$3&amp;$D49,'[1]2024'!$B:$B,0),MATCH(I$4,'[1]2024'!$2:$2,0)),0)++IFERROR(INDEX('[1]2024'!$A:$Q,MATCH($D$3&amp;$D49,'[1]2024'!$B:$B,0),MATCH(I$4,'[1]2024'!$2:$2,0)),0)</f>
        <v>23333</v>
      </c>
      <c r="J49" s="264">
        <f>IFERROR(INDEX('[1]2024'!$A:$Q,MATCH($A$3&amp;$D49,'[1]2024'!$B:$B,0),MATCH(J$4,'[1]2024'!$2:$2,0)),0)+IFERROR(INDEX('[1]2024'!$A:$Q,MATCH($B$3&amp;$D49,'[1]2024'!$B:$B,0),MATCH(J$4,'[1]2024'!$2:$2,0)),0)++IFERROR(INDEX('[1]2024'!$A:$Q,MATCH($C$3&amp;$D49,'[1]2024'!$B:$B,0),MATCH(J$4,'[1]2024'!$2:$2,0)),0)++IFERROR(INDEX('[1]2024'!$A:$Q,MATCH($D$3&amp;$D49,'[1]2024'!$B:$B,0),MATCH(J$4,'[1]2024'!$2:$2,0)),0)</f>
        <v>0</v>
      </c>
      <c r="K49" s="264">
        <f>IFERROR(INDEX('[1]2024'!$A:$Q,MATCH($A$3&amp;$D49,'[1]2024'!$B:$B,0),MATCH(K$4,'[1]2024'!$2:$2,0)),0)+IFERROR(INDEX('[1]2024'!$A:$Q,MATCH($B$3&amp;$D49,'[1]2024'!$B:$B,0),MATCH(K$4,'[1]2024'!$2:$2,0)),0)++IFERROR(INDEX('[1]2024'!$A:$Q,MATCH($C$3&amp;$D49,'[1]2024'!$B:$B,0),MATCH(K$4,'[1]2024'!$2:$2,0)),0)++IFERROR(INDEX('[1]2024'!$A:$Q,MATCH($D$3&amp;$D49,'[1]2024'!$B:$B,0),MATCH(K$4,'[1]2024'!$2:$2,0)),0)</f>
        <v>158970</v>
      </c>
      <c r="L49" s="264">
        <f>IFERROR(INDEX('[1]2024'!$A:$Q,MATCH($A$3&amp;$D49,'[1]2024'!$B:$B,0),MATCH(L$4,'[1]2024'!$2:$2,0)),0)+IFERROR(INDEX('[1]2024'!$A:$Q,MATCH($B$3&amp;$D49,'[1]2024'!$B:$B,0),MATCH(L$4,'[1]2024'!$2:$2,0)),0)++IFERROR(INDEX('[1]2024'!$A:$Q,MATCH($C$3&amp;$D49,'[1]2024'!$B:$B,0),MATCH(L$4,'[1]2024'!$2:$2,0)),0)++IFERROR(INDEX('[1]2024'!$A:$Q,MATCH($D$3&amp;$D49,'[1]2024'!$B:$B,0),MATCH(L$4,'[1]2024'!$2:$2,0)),0)</f>
        <v>0</v>
      </c>
      <c r="M49" s="264">
        <f>IFERROR(INDEX('[1]2024'!$A:$Q,MATCH($A$3&amp;$D49,'[1]2024'!$B:$B,0),MATCH(M$4,'[1]2024'!$2:$2,0)),0)+IFERROR(INDEX('[1]2024'!$A:$Q,MATCH($B$3&amp;$D49,'[1]2024'!$B:$B,0),MATCH(M$4,'[1]2024'!$2:$2,0)),0)++IFERROR(INDEX('[1]2024'!$A:$Q,MATCH($C$3&amp;$D49,'[1]2024'!$B:$B,0),MATCH(M$4,'[1]2024'!$2:$2,0)),0)++IFERROR(INDEX('[1]2024'!$A:$Q,MATCH($D$3&amp;$D49,'[1]2024'!$B:$B,0),MATCH(M$4,'[1]2024'!$2:$2,0)),0)</f>
        <v>0</v>
      </c>
      <c r="N49" s="264">
        <f>IFERROR(INDEX('[1]2024'!$A:$Q,MATCH($A$3&amp;$D49,'[1]2024'!$B:$B,0),MATCH(N$4,'[1]2024'!$2:$2,0)),0)+IFERROR(INDEX('[1]2024'!$A:$Q,MATCH($B$3&amp;$D49,'[1]2024'!$B:$B,0),MATCH(N$4,'[1]2024'!$2:$2,0)),0)++IFERROR(INDEX('[1]2024'!$A:$Q,MATCH($C$3&amp;$D49,'[1]2024'!$B:$B,0),MATCH(N$4,'[1]2024'!$2:$2,0)),0)++IFERROR(INDEX('[1]2024'!$A:$Q,MATCH($D$3&amp;$D49,'[1]2024'!$B:$B,0),MATCH(N$4,'[1]2024'!$2:$2,0)),0)</f>
        <v>0</v>
      </c>
      <c r="O49" s="264">
        <f>IFERROR(INDEX('[1]2024'!$A:$Q,MATCH($A$3&amp;$D49,'[1]2024'!$B:$B,0),MATCH(O$4,'[1]2024'!$2:$2,0)),0)+IFERROR(INDEX('[1]2024'!$A:$Q,MATCH($B$3&amp;$D49,'[1]2024'!$B:$B,0),MATCH(O$4,'[1]2024'!$2:$2,0)),0)++IFERROR(INDEX('[1]2024'!$A:$Q,MATCH($C$3&amp;$D49,'[1]2024'!$B:$B,0),MATCH(O$4,'[1]2024'!$2:$2,0)),0)++IFERROR(INDEX('[1]2024'!$A:$Q,MATCH($D$3&amp;$D49,'[1]2024'!$B:$B,0),MATCH(O$4,'[1]2024'!$2:$2,0)),0)</f>
        <v>9276</v>
      </c>
      <c r="P49" s="264">
        <f>IFERROR(INDEX('[1]2024'!$A:$Q,MATCH($A$3&amp;$D49,'[1]2024'!$B:$B,0),MATCH(P$4,'[1]2024'!$2:$2,0)),0)+IFERROR(INDEX('[1]2024'!$A:$Q,MATCH($B$3&amp;$D49,'[1]2024'!$B:$B,0),MATCH(P$4,'[1]2024'!$2:$2,0)),0)++IFERROR(INDEX('[1]2024'!$A:$Q,MATCH($C$3&amp;$D49,'[1]2024'!$B:$B,0),MATCH(P$4,'[1]2024'!$2:$2,0)),0)++IFERROR(INDEX('[1]2024'!$A:$Q,MATCH($D$3&amp;$D49,'[1]2024'!$B:$B,0),MATCH(P$4,'[1]2024'!$2:$2,0)),0)</f>
        <v>0</v>
      </c>
      <c r="Q49" s="264">
        <f>IFERROR(INDEX('[1]2024'!$A:$Q,MATCH($A$3&amp;$D49,'[1]2024'!$B:$B,0),MATCH(Q$4,'[1]2024'!$2:$2,0)),0)+IFERROR(INDEX('[1]2024'!$A:$Q,MATCH($B$3&amp;$D49,'[1]2024'!$B:$B,0),MATCH(Q$4,'[1]2024'!$2:$2,0)),0)++IFERROR(INDEX('[1]2024'!$A:$Q,MATCH($C$3&amp;$D49,'[1]2024'!$B:$B,0),MATCH(Q$4,'[1]2024'!$2:$2,0)),0)++IFERROR(INDEX('[1]2024'!$A:$Q,MATCH($D$3&amp;$D49,'[1]2024'!$B:$B,0),MATCH(Q$4,'[1]2024'!$2:$2,0)),0)</f>
        <v>7469</v>
      </c>
      <c r="R49" s="264">
        <f>IFERROR(INDEX('[1]2024'!$A:$Q,MATCH($A$3&amp;$D49,'[1]2024'!$B:$B,0),MATCH(R$4,'[1]2024'!$2:$2,0)),0)+IFERROR(INDEX('[1]2024'!$A:$Q,MATCH($B$3&amp;$D49,'[1]2024'!$B:$B,0),MATCH(R$4,'[1]2024'!$2:$2,0)),0)++IFERROR(INDEX('[1]2024'!$A:$Q,MATCH($C$3&amp;$D49,'[1]2024'!$B:$B,0),MATCH(R$4,'[1]2024'!$2:$2,0)),0)++IFERROR(INDEX('[1]2024'!$A:$Q,MATCH($D$3&amp;$D49,'[1]2024'!$B:$B,0),MATCH(R$4,'[1]2024'!$2:$2,0)),0)</f>
        <v>0</v>
      </c>
      <c r="S49" s="264">
        <f>IFERROR(INDEX('[1]2024'!$A:$Q,MATCH($A$3&amp;$D49,'[1]2024'!$B:$B,0),MATCH(S$4,'[1]2024'!$2:$2,0)),0)+IFERROR(INDEX('[1]2024'!$A:$Q,MATCH($B$3&amp;$D49,'[1]2024'!$B:$B,0),MATCH(S$4,'[1]2024'!$2:$2,0)),0)++IFERROR(INDEX('[1]2024'!$A:$Q,MATCH($C$3&amp;$D49,'[1]2024'!$B:$B,0),MATCH(S$4,'[1]2024'!$2:$2,0)),0)++IFERROR(INDEX('[1]2024'!$A:$Q,MATCH($D$3&amp;$D49,'[1]2024'!$B:$B,0),MATCH(S$4,'[1]2024'!$2:$2,0)),0)</f>
        <v>0</v>
      </c>
      <c r="T49" s="75">
        <v>600000</v>
      </c>
      <c r="U49" s="280">
        <f>SUM(V49:AG49)</f>
        <v>358200</v>
      </c>
      <c r="V49" s="281">
        <v>0</v>
      </c>
      <c r="W49" s="282">
        <v>0</v>
      </c>
      <c r="X49" s="282">
        <v>0</v>
      </c>
      <c r="Y49" s="282">
        <v>0</v>
      </c>
      <c r="Z49" s="282">
        <v>8200</v>
      </c>
      <c r="AA49" s="282">
        <v>50000</v>
      </c>
      <c r="AB49" s="282">
        <v>50000</v>
      </c>
      <c r="AC49" s="282">
        <v>50000</v>
      </c>
      <c r="AD49" s="282">
        <v>50000</v>
      </c>
      <c r="AE49" s="282">
        <v>50000</v>
      </c>
      <c r="AF49" s="282">
        <v>50000</v>
      </c>
      <c r="AG49" s="283">
        <v>50000</v>
      </c>
      <c r="AH49" s="280">
        <f>SUM(AI49:AT49)</f>
        <v>600000</v>
      </c>
      <c r="AI49" s="280">
        <v>50000</v>
      </c>
      <c r="AJ49" s="280">
        <v>50000</v>
      </c>
      <c r="AK49" s="280">
        <v>50000</v>
      </c>
      <c r="AL49" s="280">
        <v>50000</v>
      </c>
      <c r="AM49" s="280">
        <v>50000</v>
      </c>
      <c r="AN49" s="280">
        <v>50000</v>
      </c>
      <c r="AO49" s="280">
        <v>50000</v>
      </c>
      <c r="AP49" s="280">
        <v>50000</v>
      </c>
      <c r="AQ49" s="280">
        <v>50000</v>
      </c>
      <c r="AR49" s="280">
        <v>50000</v>
      </c>
      <c r="AS49" s="280">
        <v>50000</v>
      </c>
      <c r="AT49" s="280">
        <v>50000</v>
      </c>
      <c r="AU49" s="280">
        <f t="shared" si="2"/>
        <v>150000</v>
      </c>
      <c r="AV49" s="280">
        <f t="shared" si="3"/>
        <v>150000</v>
      </c>
      <c r="AW49" s="280">
        <f t="shared" si="4"/>
        <v>150000</v>
      </c>
      <c r="AX49" s="280">
        <f t="shared" si="5"/>
        <v>150000</v>
      </c>
      <c r="AY49" s="280">
        <f>IF($BC49="O",1.05*$AH49,$AH49)</f>
        <v>600000</v>
      </c>
      <c r="AZ49" s="280">
        <f>IF($BC49="O",1.05*$AY49,$AY49)</f>
        <v>600000</v>
      </c>
      <c r="BA49" s="280">
        <f>IF($BC49="O",1.05*$AZ49,$AZ49)</f>
        <v>600000</v>
      </c>
      <c r="BB49" s="236"/>
      <c r="BC49" s="289" t="s">
        <v>24</v>
      </c>
      <c r="BD49" s="292"/>
      <c r="BE49" s="286">
        <v>0</v>
      </c>
      <c r="BF49" s="286">
        <v>4740000</v>
      </c>
      <c r="BG49" s="286">
        <v>679303</v>
      </c>
      <c r="BH49" s="287">
        <f t="shared" si="7"/>
        <v>199048</v>
      </c>
    </row>
    <row r="50" spans="1:60" outlineLevel="1" x14ac:dyDescent="0.3">
      <c r="A50" s="71" t="s">
        <v>118</v>
      </c>
      <c r="B50" s="238" t="s">
        <v>119</v>
      </c>
      <c r="C50" s="238" t="s">
        <v>31</v>
      </c>
      <c r="D50" s="239">
        <v>5104140</v>
      </c>
      <c r="E50" s="239" t="s">
        <v>120</v>
      </c>
      <c r="F50" s="277">
        <v>0</v>
      </c>
      <c r="G50" s="245">
        <f>SUM(H50:S50)</f>
        <v>0</v>
      </c>
      <c r="H50" s="264">
        <f>IFERROR(INDEX('[1]2024'!$A:$Q,MATCH($A$3&amp;$D50,'[1]2024'!$B:$B,0),MATCH(H$4,'[1]2024'!$2:$2,0)),0)+IFERROR(INDEX('[1]2024'!$A:$Q,MATCH($B$3&amp;$D50,'[1]2024'!$B:$B,0),MATCH(H$4,'[1]2024'!$2:$2,0)),0)++IFERROR(INDEX('[1]2024'!$A:$Q,MATCH($C$3&amp;$D50,'[1]2024'!$B:$B,0),MATCH(H$4,'[1]2024'!$2:$2,0)),0)++IFERROR(INDEX('[1]2024'!$A:$Q,MATCH($D$3&amp;$D50,'[1]2024'!$B:$B,0),MATCH(H$4,'[1]2024'!$2:$2,0)),0)</f>
        <v>0</v>
      </c>
      <c r="I50" s="264">
        <f>IFERROR(INDEX('[1]2024'!$A:$Q,MATCH($A$3&amp;$D50,'[1]2024'!$B:$B,0),MATCH(I$4,'[1]2024'!$2:$2,0)),0)+IFERROR(INDEX('[1]2024'!$A:$Q,MATCH($B$3&amp;$D50,'[1]2024'!$B:$B,0),MATCH(I$4,'[1]2024'!$2:$2,0)),0)++IFERROR(INDEX('[1]2024'!$A:$Q,MATCH($C$3&amp;$D50,'[1]2024'!$B:$B,0),MATCH(I$4,'[1]2024'!$2:$2,0)),0)++IFERROR(INDEX('[1]2024'!$A:$Q,MATCH($D$3&amp;$D50,'[1]2024'!$B:$B,0),MATCH(I$4,'[1]2024'!$2:$2,0)),0)</f>
        <v>0</v>
      </c>
      <c r="J50" s="264">
        <f>IFERROR(INDEX('[1]2024'!$A:$Q,MATCH($A$3&amp;$D50,'[1]2024'!$B:$B,0),MATCH(J$4,'[1]2024'!$2:$2,0)),0)+IFERROR(INDEX('[1]2024'!$A:$Q,MATCH($B$3&amp;$D50,'[1]2024'!$B:$B,0),MATCH(J$4,'[1]2024'!$2:$2,0)),0)++IFERROR(INDEX('[1]2024'!$A:$Q,MATCH($C$3&amp;$D50,'[1]2024'!$B:$B,0),MATCH(J$4,'[1]2024'!$2:$2,0)),0)++IFERROR(INDEX('[1]2024'!$A:$Q,MATCH($D$3&amp;$D50,'[1]2024'!$B:$B,0),MATCH(J$4,'[1]2024'!$2:$2,0)),0)</f>
        <v>0</v>
      </c>
      <c r="K50" s="264">
        <f>IFERROR(INDEX('[1]2024'!$A:$Q,MATCH($A$3&amp;$D50,'[1]2024'!$B:$B,0),MATCH(K$4,'[1]2024'!$2:$2,0)),0)+IFERROR(INDEX('[1]2024'!$A:$Q,MATCH($B$3&amp;$D50,'[1]2024'!$B:$B,0),MATCH(K$4,'[1]2024'!$2:$2,0)),0)++IFERROR(INDEX('[1]2024'!$A:$Q,MATCH($C$3&amp;$D50,'[1]2024'!$B:$B,0),MATCH(K$4,'[1]2024'!$2:$2,0)),0)++IFERROR(INDEX('[1]2024'!$A:$Q,MATCH($D$3&amp;$D50,'[1]2024'!$B:$B,0),MATCH(K$4,'[1]2024'!$2:$2,0)),0)</f>
        <v>0</v>
      </c>
      <c r="L50" s="264">
        <f>IFERROR(INDEX('[1]2024'!$A:$Q,MATCH($A$3&amp;$D50,'[1]2024'!$B:$B,0),MATCH(L$4,'[1]2024'!$2:$2,0)),0)+IFERROR(INDEX('[1]2024'!$A:$Q,MATCH($B$3&amp;$D50,'[1]2024'!$B:$B,0),MATCH(L$4,'[1]2024'!$2:$2,0)),0)++IFERROR(INDEX('[1]2024'!$A:$Q,MATCH($C$3&amp;$D50,'[1]2024'!$B:$B,0),MATCH(L$4,'[1]2024'!$2:$2,0)),0)++IFERROR(INDEX('[1]2024'!$A:$Q,MATCH($D$3&amp;$D50,'[1]2024'!$B:$B,0),MATCH(L$4,'[1]2024'!$2:$2,0)),0)</f>
        <v>0</v>
      </c>
      <c r="M50" s="264">
        <f>IFERROR(INDEX('[1]2024'!$A:$Q,MATCH($A$3&amp;$D50,'[1]2024'!$B:$B,0),MATCH(M$4,'[1]2024'!$2:$2,0)),0)+IFERROR(INDEX('[1]2024'!$A:$Q,MATCH($B$3&amp;$D50,'[1]2024'!$B:$B,0),MATCH(M$4,'[1]2024'!$2:$2,0)),0)++IFERROR(INDEX('[1]2024'!$A:$Q,MATCH($C$3&amp;$D50,'[1]2024'!$B:$B,0),MATCH(M$4,'[1]2024'!$2:$2,0)),0)++IFERROR(INDEX('[1]2024'!$A:$Q,MATCH($D$3&amp;$D50,'[1]2024'!$B:$B,0),MATCH(M$4,'[1]2024'!$2:$2,0)),0)</f>
        <v>0</v>
      </c>
      <c r="N50" s="264">
        <f>IFERROR(INDEX('[1]2024'!$A:$Q,MATCH($A$3&amp;$D50,'[1]2024'!$B:$B,0),MATCH(N$4,'[1]2024'!$2:$2,0)),0)+IFERROR(INDEX('[1]2024'!$A:$Q,MATCH($B$3&amp;$D50,'[1]2024'!$B:$B,0),MATCH(N$4,'[1]2024'!$2:$2,0)),0)++IFERROR(INDEX('[1]2024'!$A:$Q,MATCH($C$3&amp;$D50,'[1]2024'!$B:$B,0),MATCH(N$4,'[1]2024'!$2:$2,0)),0)++IFERROR(INDEX('[1]2024'!$A:$Q,MATCH($D$3&amp;$D50,'[1]2024'!$B:$B,0),MATCH(N$4,'[1]2024'!$2:$2,0)),0)</f>
        <v>0</v>
      </c>
      <c r="O50" s="264">
        <f>IFERROR(INDEX('[1]2024'!$A:$Q,MATCH($A$3&amp;$D50,'[1]2024'!$B:$B,0),MATCH(O$4,'[1]2024'!$2:$2,0)),0)+IFERROR(INDEX('[1]2024'!$A:$Q,MATCH($B$3&amp;$D50,'[1]2024'!$B:$B,0),MATCH(O$4,'[1]2024'!$2:$2,0)),0)++IFERROR(INDEX('[1]2024'!$A:$Q,MATCH($C$3&amp;$D50,'[1]2024'!$B:$B,0),MATCH(O$4,'[1]2024'!$2:$2,0)),0)++IFERROR(INDEX('[1]2024'!$A:$Q,MATCH($D$3&amp;$D50,'[1]2024'!$B:$B,0),MATCH(O$4,'[1]2024'!$2:$2,0)),0)</f>
        <v>0</v>
      </c>
      <c r="P50" s="264">
        <f>IFERROR(INDEX('[1]2024'!$A:$Q,MATCH($A$3&amp;$D50,'[1]2024'!$B:$B,0),MATCH(P$4,'[1]2024'!$2:$2,0)),0)+IFERROR(INDEX('[1]2024'!$A:$Q,MATCH($B$3&amp;$D50,'[1]2024'!$B:$B,0),MATCH(P$4,'[1]2024'!$2:$2,0)),0)++IFERROR(INDEX('[1]2024'!$A:$Q,MATCH($C$3&amp;$D50,'[1]2024'!$B:$B,0),MATCH(P$4,'[1]2024'!$2:$2,0)),0)++IFERROR(INDEX('[1]2024'!$A:$Q,MATCH($D$3&amp;$D50,'[1]2024'!$B:$B,0),MATCH(P$4,'[1]2024'!$2:$2,0)),0)</f>
        <v>0</v>
      </c>
      <c r="Q50" s="264">
        <f>IFERROR(INDEX('[1]2024'!$A:$Q,MATCH($A$3&amp;$D50,'[1]2024'!$B:$B,0),MATCH(Q$4,'[1]2024'!$2:$2,0)),0)+IFERROR(INDEX('[1]2024'!$A:$Q,MATCH($B$3&amp;$D50,'[1]2024'!$B:$B,0),MATCH(Q$4,'[1]2024'!$2:$2,0)),0)++IFERROR(INDEX('[1]2024'!$A:$Q,MATCH($C$3&amp;$D50,'[1]2024'!$B:$B,0),MATCH(Q$4,'[1]2024'!$2:$2,0)),0)++IFERROR(INDEX('[1]2024'!$A:$Q,MATCH($D$3&amp;$D50,'[1]2024'!$B:$B,0),MATCH(Q$4,'[1]2024'!$2:$2,0)),0)</f>
        <v>0</v>
      </c>
      <c r="R50" s="264">
        <f>IFERROR(INDEX('[1]2024'!$A:$Q,MATCH($A$3&amp;$D50,'[1]2024'!$B:$B,0),MATCH(R$4,'[1]2024'!$2:$2,0)),0)+IFERROR(INDEX('[1]2024'!$A:$Q,MATCH($B$3&amp;$D50,'[1]2024'!$B:$B,0),MATCH(R$4,'[1]2024'!$2:$2,0)),0)++IFERROR(INDEX('[1]2024'!$A:$Q,MATCH($C$3&amp;$D50,'[1]2024'!$B:$B,0),MATCH(R$4,'[1]2024'!$2:$2,0)),0)++IFERROR(INDEX('[1]2024'!$A:$Q,MATCH($D$3&amp;$D50,'[1]2024'!$B:$B,0),MATCH(R$4,'[1]2024'!$2:$2,0)),0)</f>
        <v>0</v>
      </c>
      <c r="S50" s="264">
        <f>IFERROR(INDEX('[1]2024'!$A:$Q,MATCH($A$3&amp;$D50,'[1]2024'!$B:$B,0),MATCH(S$4,'[1]2024'!$2:$2,0)),0)+IFERROR(INDEX('[1]2024'!$A:$Q,MATCH($B$3&amp;$D50,'[1]2024'!$B:$B,0),MATCH(S$4,'[1]2024'!$2:$2,0)),0)++IFERROR(INDEX('[1]2024'!$A:$Q,MATCH($C$3&amp;$D50,'[1]2024'!$B:$B,0),MATCH(S$4,'[1]2024'!$2:$2,0)),0)++IFERROR(INDEX('[1]2024'!$A:$Q,MATCH($D$3&amp;$D50,'[1]2024'!$B:$B,0),MATCH(S$4,'[1]2024'!$2:$2,0)),0)</f>
        <v>0</v>
      </c>
      <c r="T50" s="75">
        <v>0</v>
      </c>
      <c r="U50" s="245">
        <f>SUM(V50:AG50)</f>
        <v>0</v>
      </c>
      <c r="V50" s="246">
        <v>0</v>
      </c>
      <c r="W50" s="247">
        <v>0</v>
      </c>
      <c r="X50" s="247">
        <v>0</v>
      </c>
      <c r="Y50" s="247">
        <v>0</v>
      </c>
      <c r="Z50" s="247">
        <v>0</v>
      </c>
      <c r="AA50" s="247">
        <v>0</v>
      </c>
      <c r="AB50" s="247">
        <v>0</v>
      </c>
      <c r="AC50" s="247">
        <v>0</v>
      </c>
      <c r="AD50" s="247">
        <v>0</v>
      </c>
      <c r="AE50" s="247">
        <v>0</v>
      </c>
      <c r="AF50" s="247">
        <v>0</v>
      </c>
      <c r="AG50" s="248">
        <v>0</v>
      </c>
      <c r="AH50" s="245">
        <f>SUM(AI50:AT50)</f>
        <v>0</v>
      </c>
      <c r="AI50" s="245"/>
      <c r="AJ50" s="245"/>
      <c r="AK50" s="245"/>
      <c r="AL50" s="245"/>
      <c r="AM50" s="245"/>
      <c r="AN50" s="245"/>
      <c r="AO50" s="245"/>
      <c r="AP50" s="245"/>
      <c r="AQ50" s="245"/>
      <c r="AR50" s="245"/>
      <c r="AS50" s="245"/>
      <c r="AT50" s="245"/>
      <c r="AU50" s="245">
        <f t="shared" si="2"/>
        <v>0</v>
      </c>
      <c r="AV50" s="245">
        <f t="shared" si="3"/>
        <v>0</v>
      </c>
      <c r="AW50" s="245">
        <f t="shared" si="4"/>
        <v>0</v>
      </c>
      <c r="AX50" s="245">
        <f t="shared" si="5"/>
        <v>0</v>
      </c>
      <c r="AY50" s="245">
        <f>IF($BC50="O",1.05*$AH50,$AH50)</f>
        <v>0</v>
      </c>
      <c r="AZ50" s="245">
        <f>IF($BC50="O",1.05*$AY50,$AY50)</f>
        <v>0</v>
      </c>
      <c r="BA50" s="245">
        <f>IF($BC50="O",1.05*$AZ50,$AZ50)</f>
        <v>0</v>
      </c>
      <c r="BB50" s="250"/>
      <c r="BC50" s="251" t="s">
        <v>24</v>
      </c>
      <c r="BD50" s="261"/>
      <c r="BE50" s="264">
        <v>0</v>
      </c>
      <c r="BF50" s="264">
        <v>0</v>
      </c>
      <c r="BG50" s="264">
        <v>0</v>
      </c>
      <c r="BH50" s="265">
        <f t="shared" si="7"/>
        <v>0</v>
      </c>
    </row>
    <row r="51" spans="1:60" outlineLevel="1" x14ac:dyDescent="0.3">
      <c r="A51" s="71" t="s">
        <v>121</v>
      </c>
      <c r="B51" s="238" t="s">
        <v>121</v>
      </c>
      <c r="C51" s="238" t="s">
        <v>31</v>
      </c>
      <c r="D51" s="239">
        <v>5104150</v>
      </c>
      <c r="E51" s="239" t="s">
        <v>122</v>
      </c>
      <c r="F51" s="277">
        <v>0</v>
      </c>
      <c r="G51" s="245">
        <f>SUM(H51:S51)</f>
        <v>425305</v>
      </c>
      <c r="H51" s="264">
        <f>IFERROR(INDEX('[1]2024'!$A:$Q,MATCH($A$3&amp;$D51,'[1]2024'!$B:$B,0),MATCH(H$4,'[1]2024'!$2:$2,0)),0)+IFERROR(INDEX('[1]2024'!$A:$Q,MATCH($B$3&amp;$D51,'[1]2024'!$B:$B,0),MATCH(H$4,'[1]2024'!$2:$2,0)),0)++IFERROR(INDEX('[1]2024'!$A:$Q,MATCH($C$3&amp;$D51,'[1]2024'!$B:$B,0),MATCH(H$4,'[1]2024'!$2:$2,0)),0)++IFERROR(INDEX('[1]2024'!$A:$Q,MATCH($D$3&amp;$D51,'[1]2024'!$B:$B,0),MATCH(H$4,'[1]2024'!$2:$2,0)),0)</f>
        <v>0</v>
      </c>
      <c r="I51" s="264">
        <f>IFERROR(INDEX('[1]2024'!$A:$Q,MATCH($A$3&amp;$D51,'[1]2024'!$B:$B,0),MATCH(I$4,'[1]2024'!$2:$2,0)),0)+IFERROR(INDEX('[1]2024'!$A:$Q,MATCH($B$3&amp;$D51,'[1]2024'!$B:$B,0),MATCH(I$4,'[1]2024'!$2:$2,0)),0)++IFERROR(INDEX('[1]2024'!$A:$Q,MATCH($C$3&amp;$D51,'[1]2024'!$B:$B,0),MATCH(I$4,'[1]2024'!$2:$2,0)),0)++IFERROR(INDEX('[1]2024'!$A:$Q,MATCH($D$3&amp;$D51,'[1]2024'!$B:$B,0),MATCH(I$4,'[1]2024'!$2:$2,0)),0)</f>
        <v>0</v>
      </c>
      <c r="J51" s="264">
        <f>IFERROR(INDEX('[1]2024'!$A:$Q,MATCH($A$3&amp;$D51,'[1]2024'!$B:$B,0),MATCH(J$4,'[1]2024'!$2:$2,0)),0)+IFERROR(INDEX('[1]2024'!$A:$Q,MATCH($B$3&amp;$D51,'[1]2024'!$B:$B,0),MATCH(J$4,'[1]2024'!$2:$2,0)),0)++IFERROR(INDEX('[1]2024'!$A:$Q,MATCH($C$3&amp;$D51,'[1]2024'!$B:$B,0),MATCH(J$4,'[1]2024'!$2:$2,0)),0)++IFERROR(INDEX('[1]2024'!$A:$Q,MATCH($D$3&amp;$D51,'[1]2024'!$B:$B,0),MATCH(J$4,'[1]2024'!$2:$2,0)),0)</f>
        <v>0</v>
      </c>
      <c r="K51" s="264">
        <f>IFERROR(INDEX('[1]2024'!$A:$Q,MATCH($A$3&amp;$D51,'[1]2024'!$B:$B,0),MATCH(K$4,'[1]2024'!$2:$2,0)),0)+IFERROR(INDEX('[1]2024'!$A:$Q,MATCH($B$3&amp;$D51,'[1]2024'!$B:$B,0),MATCH(K$4,'[1]2024'!$2:$2,0)),0)++IFERROR(INDEX('[1]2024'!$A:$Q,MATCH($C$3&amp;$D51,'[1]2024'!$B:$B,0),MATCH(K$4,'[1]2024'!$2:$2,0)),0)++IFERROR(INDEX('[1]2024'!$A:$Q,MATCH($D$3&amp;$D51,'[1]2024'!$B:$B,0),MATCH(K$4,'[1]2024'!$2:$2,0)),0)</f>
        <v>0</v>
      </c>
      <c r="L51" s="264">
        <f>IFERROR(INDEX('[1]2024'!$A:$Q,MATCH($A$3&amp;$D51,'[1]2024'!$B:$B,0),MATCH(L$4,'[1]2024'!$2:$2,0)),0)+IFERROR(INDEX('[1]2024'!$A:$Q,MATCH($B$3&amp;$D51,'[1]2024'!$B:$B,0),MATCH(L$4,'[1]2024'!$2:$2,0)),0)++IFERROR(INDEX('[1]2024'!$A:$Q,MATCH($C$3&amp;$D51,'[1]2024'!$B:$B,0),MATCH(L$4,'[1]2024'!$2:$2,0)),0)++IFERROR(INDEX('[1]2024'!$A:$Q,MATCH($D$3&amp;$D51,'[1]2024'!$B:$B,0),MATCH(L$4,'[1]2024'!$2:$2,0)),0)</f>
        <v>425305</v>
      </c>
      <c r="M51" s="264">
        <f>IFERROR(INDEX('[1]2024'!$A:$Q,MATCH($A$3&amp;$D51,'[1]2024'!$B:$B,0),MATCH(M$4,'[1]2024'!$2:$2,0)),0)+IFERROR(INDEX('[1]2024'!$A:$Q,MATCH($B$3&amp;$D51,'[1]2024'!$B:$B,0),MATCH(M$4,'[1]2024'!$2:$2,0)),0)++IFERROR(INDEX('[1]2024'!$A:$Q,MATCH($C$3&amp;$D51,'[1]2024'!$B:$B,0),MATCH(M$4,'[1]2024'!$2:$2,0)),0)++IFERROR(INDEX('[1]2024'!$A:$Q,MATCH($D$3&amp;$D51,'[1]2024'!$B:$B,0),MATCH(M$4,'[1]2024'!$2:$2,0)),0)</f>
        <v>0</v>
      </c>
      <c r="N51" s="264">
        <f>IFERROR(INDEX('[1]2024'!$A:$Q,MATCH($A$3&amp;$D51,'[1]2024'!$B:$B,0),MATCH(N$4,'[1]2024'!$2:$2,0)),0)+IFERROR(INDEX('[1]2024'!$A:$Q,MATCH($B$3&amp;$D51,'[1]2024'!$B:$B,0),MATCH(N$4,'[1]2024'!$2:$2,0)),0)++IFERROR(INDEX('[1]2024'!$A:$Q,MATCH($C$3&amp;$D51,'[1]2024'!$B:$B,0),MATCH(N$4,'[1]2024'!$2:$2,0)),0)++IFERROR(INDEX('[1]2024'!$A:$Q,MATCH($D$3&amp;$D51,'[1]2024'!$B:$B,0),MATCH(N$4,'[1]2024'!$2:$2,0)),0)</f>
        <v>0</v>
      </c>
      <c r="O51" s="264">
        <f>IFERROR(INDEX('[1]2024'!$A:$Q,MATCH($A$3&amp;$D51,'[1]2024'!$B:$B,0),MATCH(O$4,'[1]2024'!$2:$2,0)),0)+IFERROR(INDEX('[1]2024'!$A:$Q,MATCH($B$3&amp;$D51,'[1]2024'!$B:$B,0),MATCH(O$4,'[1]2024'!$2:$2,0)),0)++IFERROR(INDEX('[1]2024'!$A:$Q,MATCH($C$3&amp;$D51,'[1]2024'!$B:$B,0),MATCH(O$4,'[1]2024'!$2:$2,0)),0)++IFERROR(INDEX('[1]2024'!$A:$Q,MATCH($D$3&amp;$D51,'[1]2024'!$B:$B,0),MATCH(O$4,'[1]2024'!$2:$2,0)),0)</f>
        <v>0</v>
      </c>
      <c r="P51" s="264">
        <f>IFERROR(INDEX('[1]2024'!$A:$Q,MATCH($A$3&amp;$D51,'[1]2024'!$B:$B,0),MATCH(P$4,'[1]2024'!$2:$2,0)),0)+IFERROR(INDEX('[1]2024'!$A:$Q,MATCH($B$3&amp;$D51,'[1]2024'!$B:$B,0),MATCH(P$4,'[1]2024'!$2:$2,0)),0)++IFERROR(INDEX('[1]2024'!$A:$Q,MATCH($C$3&amp;$D51,'[1]2024'!$B:$B,0),MATCH(P$4,'[1]2024'!$2:$2,0)),0)++IFERROR(INDEX('[1]2024'!$A:$Q,MATCH($D$3&amp;$D51,'[1]2024'!$B:$B,0),MATCH(P$4,'[1]2024'!$2:$2,0)),0)</f>
        <v>0</v>
      </c>
      <c r="Q51" s="264">
        <f>IFERROR(INDEX('[1]2024'!$A:$Q,MATCH($A$3&amp;$D51,'[1]2024'!$B:$B,0),MATCH(Q$4,'[1]2024'!$2:$2,0)),0)+IFERROR(INDEX('[1]2024'!$A:$Q,MATCH($B$3&amp;$D51,'[1]2024'!$B:$B,0),MATCH(Q$4,'[1]2024'!$2:$2,0)),0)++IFERROR(INDEX('[1]2024'!$A:$Q,MATCH($C$3&amp;$D51,'[1]2024'!$B:$B,0),MATCH(Q$4,'[1]2024'!$2:$2,0)),0)++IFERROR(INDEX('[1]2024'!$A:$Q,MATCH($D$3&amp;$D51,'[1]2024'!$B:$B,0),MATCH(Q$4,'[1]2024'!$2:$2,0)),0)</f>
        <v>0</v>
      </c>
      <c r="R51" s="264">
        <f>IFERROR(INDEX('[1]2024'!$A:$Q,MATCH($A$3&amp;$D51,'[1]2024'!$B:$B,0),MATCH(R$4,'[1]2024'!$2:$2,0)),0)+IFERROR(INDEX('[1]2024'!$A:$Q,MATCH($B$3&amp;$D51,'[1]2024'!$B:$B,0),MATCH(R$4,'[1]2024'!$2:$2,0)),0)++IFERROR(INDEX('[1]2024'!$A:$Q,MATCH($C$3&amp;$D51,'[1]2024'!$B:$B,0),MATCH(R$4,'[1]2024'!$2:$2,0)),0)++IFERROR(INDEX('[1]2024'!$A:$Q,MATCH($D$3&amp;$D51,'[1]2024'!$B:$B,0),MATCH(R$4,'[1]2024'!$2:$2,0)),0)</f>
        <v>0</v>
      </c>
      <c r="S51" s="264">
        <f>IFERROR(INDEX('[1]2024'!$A:$Q,MATCH($A$3&amp;$D51,'[1]2024'!$B:$B,0),MATCH(S$4,'[1]2024'!$2:$2,0)),0)+IFERROR(INDEX('[1]2024'!$A:$Q,MATCH($B$3&amp;$D51,'[1]2024'!$B:$B,0),MATCH(S$4,'[1]2024'!$2:$2,0)),0)++IFERROR(INDEX('[1]2024'!$A:$Q,MATCH($C$3&amp;$D51,'[1]2024'!$B:$B,0),MATCH(S$4,'[1]2024'!$2:$2,0)),0)++IFERROR(INDEX('[1]2024'!$A:$Q,MATCH($D$3&amp;$D51,'[1]2024'!$B:$B,0),MATCH(S$4,'[1]2024'!$2:$2,0)),0)</f>
        <v>0</v>
      </c>
      <c r="T51" s="75">
        <v>0</v>
      </c>
      <c r="U51" s="245">
        <f>SUM(V51:AG51)</f>
        <v>180000</v>
      </c>
      <c r="V51" s="246">
        <v>0</v>
      </c>
      <c r="W51" s="247">
        <v>0</v>
      </c>
      <c r="X51" s="247">
        <v>180000</v>
      </c>
      <c r="Y51" s="247">
        <v>0</v>
      </c>
      <c r="Z51" s="247">
        <v>0</v>
      </c>
      <c r="AA51" s="247">
        <v>0</v>
      </c>
      <c r="AB51" s="247">
        <v>0</v>
      </c>
      <c r="AC51" s="247">
        <v>0</v>
      </c>
      <c r="AD51" s="247">
        <v>0</v>
      </c>
      <c r="AE51" s="247">
        <v>0</v>
      </c>
      <c r="AF51" s="247">
        <v>0</v>
      </c>
      <c r="AG51" s="248">
        <v>0</v>
      </c>
      <c r="AH51" s="245">
        <f>SUM(AI51:AT51)</f>
        <v>4</v>
      </c>
      <c r="AI51" s="245"/>
      <c r="AJ51" s="245"/>
      <c r="AK51" s="245">
        <v>1</v>
      </c>
      <c r="AL51" s="245"/>
      <c r="AM51" s="245"/>
      <c r="AN51" s="245">
        <v>1</v>
      </c>
      <c r="AO51" s="245"/>
      <c r="AP51" s="245"/>
      <c r="AQ51" s="245">
        <v>1</v>
      </c>
      <c r="AR51" s="245"/>
      <c r="AS51" s="245"/>
      <c r="AT51" s="245">
        <v>1</v>
      </c>
      <c r="AU51" s="245">
        <f t="shared" si="2"/>
        <v>1</v>
      </c>
      <c r="AV51" s="245">
        <f t="shared" si="3"/>
        <v>1</v>
      </c>
      <c r="AW51" s="245">
        <f t="shared" si="4"/>
        <v>1</v>
      </c>
      <c r="AX51" s="245">
        <f t="shared" si="5"/>
        <v>1</v>
      </c>
      <c r="AY51" s="245">
        <f>IF($BC51="O",1.05*$AH51,$AH51)</f>
        <v>4</v>
      </c>
      <c r="AZ51" s="245">
        <f>IF($BC51="O",1.05*$AY51,$AY51)</f>
        <v>4</v>
      </c>
      <c r="BA51" s="245">
        <f>IF($BC51="O",1.05*$AZ51,$AZ51)</f>
        <v>4</v>
      </c>
      <c r="BB51" s="250"/>
      <c r="BC51" s="251" t="s">
        <v>24</v>
      </c>
      <c r="BD51" s="261"/>
      <c r="BE51" s="264">
        <v>0</v>
      </c>
      <c r="BF51" s="264">
        <v>0</v>
      </c>
      <c r="BG51" s="264">
        <v>0</v>
      </c>
      <c r="BH51" s="265">
        <f t="shared" si="7"/>
        <v>425305</v>
      </c>
    </row>
    <row r="52" spans="1:60" x14ac:dyDescent="0.3">
      <c r="A52" s="57" t="s">
        <v>123</v>
      </c>
      <c r="B52" s="256" t="s">
        <v>21</v>
      </c>
      <c r="C52" s="256"/>
      <c r="D52" s="257"/>
      <c r="E52" s="257"/>
      <c r="F52" s="272">
        <v>0</v>
      </c>
      <c r="G52" s="258">
        <f t="shared" ref="G52" si="26">SUM(G53:G59)</f>
        <v>0</v>
      </c>
      <c r="H52" s="259">
        <f t="shared" ref="H52:S52" si="27">SUM(H53:H59)</f>
        <v>0</v>
      </c>
      <c r="I52" s="260">
        <f t="shared" si="27"/>
        <v>0</v>
      </c>
      <c r="J52" s="260">
        <f t="shared" si="27"/>
        <v>0</v>
      </c>
      <c r="K52" s="260">
        <f t="shared" si="27"/>
        <v>0</v>
      </c>
      <c r="L52" s="260">
        <f t="shared" si="27"/>
        <v>0</v>
      </c>
      <c r="M52" s="260">
        <f t="shared" si="27"/>
        <v>0</v>
      </c>
      <c r="N52" s="260">
        <f t="shared" si="27"/>
        <v>0</v>
      </c>
      <c r="O52" s="260">
        <f t="shared" si="27"/>
        <v>0</v>
      </c>
      <c r="P52" s="260">
        <f t="shared" si="27"/>
        <v>0</v>
      </c>
      <c r="Q52" s="260">
        <f t="shared" si="27"/>
        <v>0</v>
      </c>
      <c r="R52" s="260">
        <f t="shared" si="27"/>
        <v>0</v>
      </c>
      <c r="S52" s="260">
        <f t="shared" si="27"/>
        <v>0</v>
      </c>
      <c r="T52" s="64">
        <v>0</v>
      </c>
      <c r="U52" s="258">
        <f t="shared" ref="U52:Z52" si="28">SUM(U53:U59)</f>
        <v>0</v>
      </c>
      <c r="V52" s="262">
        <f t="shared" si="28"/>
        <v>0</v>
      </c>
      <c r="W52" s="273">
        <f t="shared" si="28"/>
        <v>0</v>
      </c>
      <c r="X52" s="273">
        <f t="shared" si="28"/>
        <v>0</v>
      </c>
      <c r="Y52" s="273">
        <f t="shared" si="28"/>
        <v>0</v>
      </c>
      <c r="Z52" s="273">
        <f t="shared" si="28"/>
        <v>0</v>
      </c>
      <c r="AA52" s="273">
        <v>0</v>
      </c>
      <c r="AB52" s="273">
        <v>0</v>
      </c>
      <c r="AC52" s="273">
        <v>0</v>
      </c>
      <c r="AD52" s="273">
        <v>0</v>
      </c>
      <c r="AE52" s="273">
        <v>0</v>
      </c>
      <c r="AF52" s="273">
        <v>0</v>
      </c>
      <c r="AG52" s="274">
        <v>0</v>
      </c>
      <c r="AH52" s="258">
        <f t="shared" ref="AH52:AT52" si="29">SUM(AH53:AH59)</f>
        <v>0</v>
      </c>
      <c r="AI52" s="258">
        <f t="shared" si="29"/>
        <v>0</v>
      </c>
      <c r="AJ52" s="258">
        <f t="shared" si="29"/>
        <v>0</v>
      </c>
      <c r="AK52" s="258">
        <f t="shared" si="29"/>
        <v>0</v>
      </c>
      <c r="AL52" s="258">
        <f t="shared" si="29"/>
        <v>0</v>
      </c>
      <c r="AM52" s="258">
        <f t="shared" si="29"/>
        <v>0</v>
      </c>
      <c r="AN52" s="258">
        <f t="shared" si="29"/>
        <v>0</v>
      </c>
      <c r="AO52" s="258">
        <f t="shared" si="29"/>
        <v>0</v>
      </c>
      <c r="AP52" s="258">
        <f t="shared" si="29"/>
        <v>0</v>
      </c>
      <c r="AQ52" s="258">
        <f t="shared" si="29"/>
        <v>0</v>
      </c>
      <c r="AR52" s="258">
        <f t="shared" si="29"/>
        <v>0</v>
      </c>
      <c r="AS52" s="258">
        <f t="shared" si="29"/>
        <v>0</v>
      </c>
      <c r="AT52" s="258">
        <f t="shared" si="29"/>
        <v>0</v>
      </c>
      <c r="AU52" s="258">
        <f t="shared" si="2"/>
        <v>0</v>
      </c>
      <c r="AV52" s="258">
        <f t="shared" si="3"/>
        <v>0</v>
      </c>
      <c r="AW52" s="258">
        <f t="shared" si="4"/>
        <v>0</v>
      </c>
      <c r="AX52" s="258">
        <f t="shared" si="5"/>
        <v>0</v>
      </c>
      <c r="AY52" s="258">
        <f>SUM(AY53:AY59)</f>
        <v>0</v>
      </c>
      <c r="AZ52" s="258">
        <f t="shared" ref="AZ52:BA52" si="30">SUM(AZ53:AZ59)</f>
        <v>0</v>
      </c>
      <c r="BA52" s="258">
        <f t="shared" si="30"/>
        <v>0</v>
      </c>
      <c r="BB52" s="250"/>
      <c r="BC52" s="275"/>
      <c r="BD52" s="276"/>
      <c r="BE52" s="262">
        <f>SUM(BE53:BE59)</f>
        <v>0</v>
      </c>
      <c r="BF52" s="262">
        <v>0</v>
      </c>
      <c r="BG52" s="262">
        <v>0</v>
      </c>
      <c r="BH52" s="263">
        <f t="shared" si="7"/>
        <v>0</v>
      </c>
    </row>
    <row r="53" spans="1:60" outlineLevel="1" x14ac:dyDescent="0.3">
      <c r="A53" s="71" t="s">
        <v>124</v>
      </c>
      <c r="B53" s="238" t="s">
        <v>125</v>
      </c>
      <c r="C53" s="238" t="s">
        <v>31</v>
      </c>
      <c r="D53" s="239">
        <v>5105160</v>
      </c>
      <c r="E53" s="239" t="s">
        <v>126</v>
      </c>
      <c r="F53" s="277">
        <v>0</v>
      </c>
      <c r="G53" s="245">
        <f t="shared" ref="G53:G59" si="31">SUM(H53:S53)</f>
        <v>0</v>
      </c>
      <c r="H53" s="264">
        <f>IFERROR(INDEX('[1]2024'!$A:$Q,MATCH($A$3&amp;$D53,'[1]2024'!$B:$B,0),MATCH(H$4,'[1]2024'!$2:$2,0)),0)+IFERROR(INDEX('[1]2024'!$A:$Q,MATCH($B$3&amp;$D53,'[1]2024'!$B:$B,0),MATCH(H$4,'[1]2024'!$2:$2,0)),0)++IFERROR(INDEX('[1]2024'!$A:$Q,MATCH($C$3&amp;$D53,'[1]2024'!$B:$B,0),MATCH(H$4,'[1]2024'!$2:$2,0)),0)++IFERROR(INDEX('[1]2024'!$A:$Q,MATCH($D$3&amp;$D53,'[1]2024'!$B:$B,0),MATCH(H$4,'[1]2024'!$2:$2,0)),0)</f>
        <v>0</v>
      </c>
      <c r="I53" s="264">
        <f>IFERROR(INDEX('[1]2024'!$A:$Q,MATCH($A$3&amp;$D53,'[1]2024'!$B:$B,0),MATCH(I$4,'[1]2024'!$2:$2,0)),0)+IFERROR(INDEX('[1]2024'!$A:$Q,MATCH($B$3&amp;$D53,'[1]2024'!$B:$B,0),MATCH(I$4,'[1]2024'!$2:$2,0)),0)++IFERROR(INDEX('[1]2024'!$A:$Q,MATCH($C$3&amp;$D53,'[1]2024'!$B:$B,0),MATCH(I$4,'[1]2024'!$2:$2,0)),0)++IFERROR(INDEX('[1]2024'!$A:$Q,MATCH($D$3&amp;$D53,'[1]2024'!$B:$B,0),MATCH(I$4,'[1]2024'!$2:$2,0)),0)</f>
        <v>0</v>
      </c>
      <c r="J53" s="264">
        <f>IFERROR(INDEX('[1]2024'!$A:$Q,MATCH($A$3&amp;$D53,'[1]2024'!$B:$B,0),MATCH(J$4,'[1]2024'!$2:$2,0)),0)+IFERROR(INDEX('[1]2024'!$A:$Q,MATCH($B$3&amp;$D53,'[1]2024'!$B:$B,0),MATCH(J$4,'[1]2024'!$2:$2,0)),0)++IFERROR(INDEX('[1]2024'!$A:$Q,MATCH($C$3&amp;$D53,'[1]2024'!$B:$B,0),MATCH(J$4,'[1]2024'!$2:$2,0)),0)++IFERROR(INDEX('[1]2024'!$A:$Q,MATCH($D$3&amp;$D53,'[1]2024'!$B:$B,0),MATCH(J$4,'[1]2024'!$2:$2,0)),0)</f>
        <v>0</v>
      </c>
      <c r="K53" s="264">
        <f>IFERROR(INDEX('[1]2024'!$A:$Q,MATCH($A$3&amp;$D53,'[1]2024'!$B:$B,0),MATCH(K$4,'[1]2024'!$2:$2,0)),0)+IFERROR(INDEX('[1]2024'!$A:$Q,MATCH($B$3&amp;$D53,'[1]2024'!$B:$B,0),MATCH(K$4,'[1]2024'!$2:$2,0)),0)++IFERROR(INDEX('[1]2024'!$A:$Q,MATCH($C$3&amp;$D53,'[1]2024'!$B:$B,0),MATCH(K$4,'[1]2024'!$2:$2,0)),0)++IFERROR(INDEX('[1]2024'!$A:$Q,MATCH($D$3&amp;$D53,'[1]2024'!$B:$B,0),MATCH(K$4,'[1]2024'!$2:$2,0)),0)</f>
        <v>0</v>
      </c>
      <c r="L53" s="264">
        <f>IFERROR(INDEX('[1]2024'!$A:$Q,MATCH($A$3&amp;$D53,'[1]2024'!$B:$B,0),MATCH(L$4,'[1]2024'!$2:$2,0)),0)+IFERROR(INDEX('[1]2024'!$A:$Q,MATCH($B$3&amp;$D53,'[1]2024'!$B:$B,0),MATCH(L$4,'[1]2024'!$2:$2,0)),0)++IFERROR(INDEX('[1]2024'!$A:$Q,MATCH($C$3&amp;$D53,'[1]2024'!$B:$B,0),MATCH(L$4,'[1]2024'!$2:$2,0)),0)++IFERROR(INDEX('[1]2024'!$A:$Q,MATCH($D$3&amp;$D53,'[1]2024'!$B:$B,0),MATCH(L$4,'[1]2024'!$2:$2,0)),0)</f>
        <v>0</v>
      </c>
      <c r="M53" s="264">
        <f>IFERROR(INDEX('[1]2024'!$A:$Q,MATCH($A$3&amp;$D53,'[1]2024'!$B:$B,0),MATCH(M$4,'[1]2024'!$2:$2,0)),0)+IFERROR(INDEX('[1]2024'!$A:$Q,MATCH($B$3&amp;$D53,'[1]2024'!$B:$B,0),MATCH(M$4,'[1]2024'!$2:$2,0)),0)++IFERROR(INDEX('[1]2024'!$A:$Q,MATCH($C$3&amp;$D53,'[1]2024'!$B:$B,0),MATCH(M$4,'[1]2024'!$2:$2,0)),0)++IFERROR(INDEX('[1]2024'!$A:$Q,MATCH($D$3&amp;$D53,'[1]2024'!$B:$B,0),MATCH(M$4,'[1]2024'!$2:$2,0)),0)</f>
        <v>0</v>
      </c>
      <c r="N53" s="264">
        <f>IFERROR(INDEX('[1]2024'!$A:$Q,MATCH($A$3&amp;$D53,'[1]2024'!$B:$B,0),MATCH(N$4,'[1]2024'!$2:$2,0)),0)+IFERROR(INDEX('[1]2024'!$A:$Q,MATCH($B$3&amp;$D53,'[1]2024'!$B:$B,0),MATCH(N$4,'[1]2024'!$2:$2,0)),0)++IFERROR(INDEX('[1]2024'!$A:$Q,MATCH($C$3&amp;$D53,'[1]2024'!$B:$B,0),MATCH(N$4,'[1]2024'!$2:$2,0)),0)++IFERROR(INDEX('[1]2024'!$A:$Q,MATCH($D$3&amp;$D53,'[1]2024'!$B:$B,0),MATCH(N$4,'[1]2024'!$2:$2,0)),0)</f>
        <v>0</v>
      </c>
      <c r="O53" s="264">
        <f>IFERROR(INDEX('[1]2024'!$A:$Q,MATCH($A$3&amp;$D53,'[1]2024'!$B:$B,0),MATCH(O$4,'[1]2024'!$2:$2,0)),0)+IFERROR(INDEX('[1]2024'!$A:$Q,MATCH($B$3&amp;$D53,'[1]2024'!$B:$B,0),MATCH(O$4,'[1]2024'!$2:$2,0)),0)++IFERROR(INDEX('[1]2024'!$A:$Q,MATCH($C$3&amp;$D53,'[1]2024'!$B:$B,0),MATCH(O$4,'[1]2024'!$2:$2,0)),0)++IFERROR(INDEX('[1]2024'!$A:$Q,MATCH($D$3&amp;$D53,'[1]2024'!$B:$B,0),MATCH(O$4,'[1]2024'!$2:$2,0)),0)</f>
        <v>0</v>
      </c>
      <c r="P53" s="264">
        <f>IFERROR(INDEX('[1]2024'!$A:$Q,MATCH($A$3&amp;$D53,'[1]2024'!$B:$B,0),MATCH(P$4,'[1]2024'!$2:$2,0)),0)+IFERROR(INDEX('[1]2024'!$A:$Q,MATCH($B$3&amp;$D53,'[1]2024'!$B:$B,0),MATCH(P$4,'[1]2024'!$2:$2,0)),0)++IFERROR(INDEX('[1]2024'!$A:$Q,MATCH($C$3&amp;$D53,'[1]2024'!$B:$B,0),MATCH(P$4,'[1]2024'!$2:$2,0)),0)++IFERROR(INDEX('[1]2024'!$A:$Q,MATCH($D$3&amp;$D53,'[1]2024'!$B:$B,0),MATCH(P$4,'[1]2024'!$2:$2,0)),0)</f>
        <v>0</v>
      </c>
      <c r="Q53" s="264">
        <f>IFERROR(INDEX('[1]2024'!$A:$Q,MATCH($A$3&amp;$D53,'[1]2024'!$B:$B,0),MATCH(Q$4,'[1]2024'!$2:$2,0)),0)+IFERROR(INDEX('[1]2024'!$A:$Q,MATCH($B$3&amp;$D53,'[1]2024'!$B:$B,0),MATCH(Q$4,'[1]2024'!$2:$2,0)),0)++IFERROR(INDEX('[1]2024'!$A:$Q,MATCH($C$3&amp;$D53,'[1]2024'!$B:$B,0),MATCH(Q$4,'[1]2024'!$2:$2,0)),0)++IFERROR(INDEX('[1]2024'!$A:$Q,MATCH($D$3&amp;$D53,'[1]2024'!$B:$B,0),MATCH(Q$4,'[1]2024'!$2:$2,0)),0)</f>
        <v>0</v>
      </c>
      <c r="R53" s="264">
        <f>IFERROR(INDEX('[1]2024'!$A:$Q,MATCH($A$3&amp;$D53,'[1]2024'!$B:$B,0),MATCH(R$4,'[1]2024'!$2:$2,0)),0)+IFERROR(INDEX('[1]2024'!$A:$Q,MATCH($B$3&amp;$D53,'[1]2024'!$B:$B,0),MATCH(R$4,'[1]2024'!$2:$2,0)),0)++IFERROR(INDEX('[1]2024'!$A:$Q,MATCH($C$3&amp;$D53,'[1]2024'!$B:$B,0),MATCH(R$4,'[1]2024'!$2:$2,0)),0)++IFERROR(INDEX('[1]2024'!$A:$Q,MATCH($D$3&amp;$D53,'[1]2024'!$B:$B,0),MATCH(R$4,'[1]2024'!$2:$2,0)),0)</f>
        <v>0</v>
      </c>
      <c r="S53" s="264">
        <f>IFERROR(INDEX('[1]2024'!$A:$Q,MATCH($A$3&amp;$D53,'[1]2024'!$B:$B,0),MATCH(S$4,'[1]2024'!$2:$2,0)),0)+IFERROR(INDEX('[1]2024'!$A:$Q,MATCH($B$3&amp;$D53,'[1]2024'!$B:$B,0),MATCH(S$4,'[1]2024'!$2:$2,0)),0)++IFERROR(INDEX('[1]2024'!$A:$Q,MATCH($C$3&amp;$D53,'[1]2024'!$B:$B,0),MATCH(S$4,'[1]2024'!$2:$2,0)),0)++IFERROR(INDEX('[1]2024'!$A:$Q,MATCH($D$3&amp;$D53,'[1]2024'!$B:$B,0),MATCH(S$4,'[1]2024'!$2:$2,0)),0)</f>
        <v>0</v>
      </c>
      <c r="T53" s="75">
        <v>0</v>
      </c>
      <c r="U53" s="245">
        <f t="shared" ref="U53:U59" si="32">SUM(V53:AG53)</f>
        <v>0</v>
      </c>
      <c r="V53" s="246">
        <v>0</v>
      </c>
      <c r="W53" s="247">
        <v>0</v>
      </c>
      <c r="X53" s="247">
        <v>0</v>
      </c>
      <c r="Y53" s="247">
        <v>0</v>
      </c>
      <c r="Z53" s="247">
        <v>0</v>
      </c>
      <c r="AA53" s="247">
        <v>0</v>
      </c>
      <c r="AB53" s="247">
        <v>0</v>
      </c>
      <c r="AC53" s="247">
        <v>0</v>
      </c>
      <c r="AD53" s="247">
        <v>0</v>
      </c>
      <c r="AE53" s="247">
        <v>0</v>
      </c>
      <c r="AF53" s="247">
        <v>0</v>
      </c>
      <c r="AG53" s="248">
        <v>0</v>
      </c>
      <c r="AH53" s="245">
        <f t="shared" ref="AH53:AH59" si="33">SUM(AI53:AT53)</f>
        <v>0</v>
      </c>
      <c r="AI53" s="245"/>
      <c r="AJ53" s="245"/>
      <c r="AK53" s="245"/>
      <c r="AL53" s="245"/>
      <c r="AM53" s="245"/>
      <c r="AN53" s="245"/>
      <c r="AO53" s="245"/>
      <c r="AP53" s="245"/>
      <c r="AQ53" s="245"/>
      <c r="AR53" s="245"/>
      <c r="AS53" s="245"/>
      <c r="AT53" s="245"/>
      <c r="AU53" s="245">
        <f t="shared" si="2"/>
        <v>0</v>
      </c>
      <c r="AV53" s="245">
        <f t="shared" si="3"/>
        <v>0</v>
      </c>
      <c r="AW53" s="245">
        <f t="shared" si="4"/>
        <v>0</v>
      </c>
      <c r="AX53" s="245">
        <f t="shared" si="5"/>
        <v>0</v>
      </c>
      <c r="AY53" s="245">
        <f t="shared" ref="AY53:AY59" si="34">IF($BC53="O",1.05*$AH53,$AH53)</f>
        <v>0</v>
      </c>
      <c r="AZ53" s="245">
        <f t="shared" ref="AZ53:AZ59" si="35">IF($BC53="O",1.05*$AY53,$AY53)</f>
        <v>0</v>
      </c>
      <c r="BA53" s="245">
        <f t="shared" ref="BA53:BA59" si="36">IF($BC53="O",1.05*$AZ53,$AZ53)</f>
        <v>0</v>
      </c>
      <c r="BB53" s="250"/>
      <c r="BC53" s="251" t="s">
        <v>39</v>
      </c>
      <c r="BD53" s="261"/>
      <c r="BE53" s="264">
        <v>0</v>
      </c>
      <c r="BF53" s="264">
        <v>0</v>
      </c>
      <c r="BG53" s="264">
        <v>0</v>
      </c>
      <c r="BH53" s="265">
        <f t="shared" si="7"/>
        <v>0</v>
      </c>
    </row>
    <row r="54" spans="1:60" outlineLevel="1" x14ac:dyDescent="0.3">
      <c r="A54" s="71" t="s">
        <v>127</v>
      </c>
      <c r="B54" s="238" t="s">
        <v>125</v>
      </c>
      <c r="C54" s="238" t="s">
        <v>31</v>
      </c>
      <c r="D54" s="239">
        <v>5105150</v>
      </c>
      <c r="E54" s="239" t="s">
        <v>126</v>
      </c>
      <c r="F54" s="277">
        <v>0</v>
      </c>
      <c r="G54" s="245">
        <f t="shared" si="31"/>
        <v>0</v>
      </c>
      <c r="H54" s="264">
        <f>IFERROR(INDEX('[1]2024'!$A:$Q,MATCH($A$3&amp;$D54,'[1]2024'!$B:$B,0),MATCH(H$4,'[1]2024'!$2:$2,0)),0)+IFERROR(INDEX('[1]2024'!$A:$Q,MATCH($B$3&amp;$D54,'[1]2024'!$B:$B,0),MATCH(H$4,'[1]2024'!$2:$2,0)),0)++IFERROR(INDEX('[1]2024'!$A:$Q,MATCH($C$3&amp;$D54,'[1]2024'!$B:$B,0),MATCH(H$4,'[1]2024'!$2:$2,0)),0)++IFERROR(INDEX('[1]2024'!$A:$Q,MATCH($D$3&amp;$D54,'[1]2024'!$B:$B,0),MATCH(H$4,'[1]2024'!$2:$2,0)),0)</f>
        <v>0</v>
      </c>
      <c r="I54" s="264">
        <f>IFERROR(INDEX('[1]2024'!$A:$Q,MATCH($A$3&amp;$D54,'[1]2024'!$B:$B,0),MATCH(I$4,'[1]2024'!$2:$2,0)),0)+IFERROR(INDEX('[1]2024'!$A:$Q,MATCH($B$3&amp;$D54,'[1]2024'!$B:$B,0),MATCH(I$4,'[1]2024'!$2:$2,0)),0)++IFERROR(INDEX('[1]2024'!$A:$Q,MATCH($C$3&amp;$D54,'[1]2024'!$B:$B,0),MATCH(I$4,'[1]2024'!$2:$2,0)),0)++IFERROR(INDEX('[1]2024'!$A:$Q,MATCH($D$3&amp;$D54,'[1]2024'!$B:$B,0),MATCH(I$4,'[1]2024'!$2:$2,0)),0)</f>
        <v>0</v>
      </c>
      <c r="J54" s="264">
        <f>IFERROR(INDEX('[1]2024'!$A:$Q,MATCH($A$3&amp;$D54,'[1]2024'!$B:$B,0),MATCH(J$4,'[1]2024'!$2:$2,0)),0)+IFERROR(INDEX('[1]2024'!$A:$Q,MATCH($B$3&amp;$D54,'[1]2024'!$B:$B,0),MATCH(J$4,'[1]2024'!$2:$2,0)),0)++IFERROR(INDEX('[1]2024'!$A:$Q,MATCH($C$3&amp;$D54,'[1]2024'!$B:$B,0),MATCH(J$4,'[1]2024'!$2:$2,0)),0)++IFERROR(INDEX('[1]2024'!$A:$Q,MATCH($D$3&amp;$D54,'[1]2024'!$B:$B,0),MATCH(J$4,'[1]2024'!$2:$2,0)),0)</f>
        <v>0</v>
      </c>
      <c r="K54" s="264">
        <f>IFERROR(INDEX('[1]2024'!$A:$Q,MATCH($A$3&amp;$D54,'[1]2024'!$B:$B,0),MATCH(K$4,'[1]2024'!$2:$2,0)),0)+IFERROR(INDEX('[1]2024'!$A:$Q,MATCH($B$3&amp;$D54,'[1]2024'!$B:$B,0),MATCH(K$4,'[1]2024'!$2:$2,0)),0)++IFERROR(INDEX('[1]2024'!$A:$Q,MATCH($C$3&amp;$D54,'[1]2024'!$B:$B,0),MATCH(K$4,'[1]2024'!$2:$2,0)),0)++IFERROR(INDEX('[1]2024'!$A:$Q,MATCH($D$3&amp;$D54,'[1]2024'!$B:$B,0),MATCH(K$4,'[1]2024'!$2:$2,0)),0)</f>
        <v>0</v>
      </c>
      <c r="L54" s="264">
        <f>IFERROR(INDEX('[1]2024'!$A:$Q,MATCH($A$3&amp;$D54,'[1]2024'!$B:$B,0),MATCH(L$4,'[1]2024'!$2:$2,0)),0)+IFERROR(INDEX('[1]2024'!$A:$Q,MATCH($B$3&amp;$D54,'[1]2024'!$B:$B,0),MATCH(L$4,'[1]2024'!$2:$2,0)),0)++IFERROR(INDEX('[1]2024'!$A:$Q,MATCH($C$3&amp;$D54,'[1]2024'!$B:$B,0),MATCH(L$4,'[1]2024'!$2:$2,0)),0)++IFERROR(INDEX('[1]2024'!$A:$Q,MATCH($D$3&amp;$D54,'[1]2024'!$B:$B,0),MATCH(L$4,'[1]2024'!$2:$2,0)),0)</f>
        <v>0</v>
      </c>
      <c r="M54" s="264">
        <f>IFERROR(INDEX('[1]2024'!$A:$Q,MATCH($A$3&amp;$D54,'[1]2024'!$B:$B,0),MATCH(M$4,'[1]2024'!$2:$2,0)),0)+IFERROR(INDEX('[1]2024'!$A:$Q,MATCH($B$3&amp;$D54,'[1]2024'!$B:$B,0),MATCH(M$4,'[1]2024'!$2:$2,0)),0)++IFERROR(INDEX('[1]2024'!$A:$Q,MATCH($C$3&amp;$D54,'[1]2024'!$B:$B,0),MATCH(M$4,'[1]2024'!$2:$2,0)),0)++IFERROR(INDEX('[1]2024'!$A:$Q,MATCH($D$3&amp;$D54,'[1]2024'!$B:$B,0),MATCH(M$4,'[1]2024'!$2:$2,0)),0)</f>
        <v>0</v>
      </c>
      <c r="N54" s="264">
        <f>IFERROR(INDEX('[1]2024'!$A:$Q,MATCH($A$3&amp;$D54,'[1]2024'!$B:$B,0),MATCH(N$4,'[1]2024'!$2:$2,0)),0)+IFERROR(INDEX('[1]2024'!$A:$Q,MATCH($B$3&amp;$D54,'[1]2024'!$B:$B,0),MATCH(N$4,'[1]2024'!$2:$2,0)),0)++IFERROR(INDEX('[1]2024'!$A:$Q,MATCH($C$3&amp;$D54,'[1]2024'!$B:$B,0),MATCH(N$4,'[1]2024'!$2:$2,0)),0)++IFERROR(INDEX('[1]2024'!$A:$Q,MATCH($D$3&amp;$D54,'[1]2024'!$B:$B,0),MATCH(N$4,'[1]2024'!$2:$2,0)),0)</f>
        <v>0</v>
      </c>
      <c r="O54" s="264">
        <f>IFERROR(INDEX('[1]2024'!$A:$Q,MATCH($A$3&amp;$D54,'[1]2024'!$B:$B,0),MATCH(O$4,'[1]2024'!$2:$2,0)),0)+IFERROR(INDEX('[1]2024'!$A:$Q,MATCH($B$3&amp;$D54,'[1]2024'!$B:$B,0),MATCH(O$4,'[1]2024'!$2:$2,0)),0)++IFERROR(INDEX('[1]2024'!$A:$Q,MATCH($C$3&amp;$D54,'[1]2024'!$B:$B,0),MATCH(O$4,'[1]2024'!$2:$2,0)),0)++IFERROR(INDEX('[1]2024'!$A:$Q,MATCH($D$3&amp;$D54,'[1]2024'!$B:$B,0),MATCH(O$4,'[1]2024'!$2:$2,0)),0)</f>
        <v>0</v>
      </c>
      <c r="P54" s="264">
        <f>IFERROR(INDEX('[1]2024'!$A:$Q,MATCH($A$3&amp;$D54,'[1]2024'!$B:$B,0),MATCH(P$4,'[1]2024'!$2:$2,0)),0)+IFERROR(INDEX('[1]2024'!$A:$Q,MATCH($B$3&amp;$D54,'[1]2024'!$B:$B,0),MATCH(P$4,'[1]2024'!$2:$2,0)),0)++IFERROR(INDEX('[1]2024'!$A:$Q,MATCH($C$3&amp;$D54,'[1]2024'!$B:$B,0),MATCH(P$4,'[1]2024'!$2:$2,0)),0)++IFERROR(INDEX('[1]2024'!$A:$Q,MATCH($D$3&amp;$D54,'[1]2024'!$B:$B,0),MATCH(P$4,'[1]2024'!$2:$2,0)),0)</f>
        <v>0</v>
      </c>
      <c r="Q54" s="264">
        <f>IFERROR(INDEX('[1]2024'!$A:$Q,MATCH($A$3&amp;$D54,'[1]2024'!$B:$B,0),MATCH(Q$4,'[1]2024'!$2:$2,0)),0)+IFERROR(INDEX('[1]2024'!$A:$Q,MATCH($B$3&amp;$D54,'[1]2024'!$B:$B,0),MATCH(Q$4,'[1]2024'!$2:$2,0)),0)++IFERROR(INDEX('[1]2024'!$A:$Q,MATCH($C$3&amp;$D54,'[1]2024'!$B:$B,0),MATCH(Q$4,'[1]2024'!$2:$2,0)),0)++IFERROR(INDEX('[1]2024'!$A:$Q,MATCH($D$3&amp;$D54,'[1]2024'!$B:$B,0),MATCH(Q$4,'[1]2024'!$2:$2,0)),0)</f>
        <v>0</v>
      </c>
      <c r="R54" s="264">
        <f>IFERROR(INDEX('[1]2024'!$A:$Q,MATCH($A$3&amp;$D54,'[1]2024'!$B:$B,0),MATCH(R$4,'[1]2024'!$2:$2,0)),0)+IFERROR(INDEX('[1]2024'!$A:$Q,MATCH($B$3&amp;$D54,'[1]2024'!$B:$B,0),MATCH(R$4,'[1]2024'!$2:$2,0)),0)++IFERROR(INDEX('[1]2024'!$A:$Q,MATCH($C$3&amp;$D54,'[1]2024'!$B:$B,0),MATCH(R$4,'[1]2024'!$2:$2,0)),0)++IFERROR(INDEX('[1]2024'!$A:$Q,MATCH($D$3&amp;$D54,'[1]2024'!$B:$B,0),MATCH(R$4,'[1]2024'!$2:$2,0)),0)</f>
        <v>0</v>
      </c>
      <c r="S54" s="264">
        <f>IFERROR(INDEX('[1]2024'!$A:$Q,MATCH($A$3&amp;$D54,'[1]2024'!$B:$B,0),MATCH(S$4,'[1]2024'!$2:$2,0)),0)+IFERROR(INDEX('[1]2024'!$A:$Q,MATCH($B$3&amp;$D54,'[1]2024'!$B:$B,0),MATCH(S$4,'[1]2024'!$2:$2,0)),0)++IFERROR(INDEX('[1]2024'!$A:$Q,MATCH($C$3&amp;$D54,'[1]2024'!$B:$B,0),MATCH(S$4,'[1]2024'!$2:$2,0)),0)++IFERROR(INDEX('[1]2024'!$A:$Q,MATCH($D$3&amp;$D54,'[1]2024'!$B:$B,0),MATCH(S$4,'[1]2024'!$2:$2,0)),0)</f>
        <v>0</v>
      </c>
      <c r="T54" s="75">
        <v>0</v>
      </c>
      <c r="U54" s="245">
        <f t="shared" si="32"/>
        <v>0</v>
      </c>
      <c r="V54" s="246">
        <v>0</v>
      </c>
      <c r="W54" s="247">
        <v>0</v>
      </c>
      <c r="X54" s="247">
        <v>0</v>
      </c>
      <c r="Y54" s="247">
        <v>0</v>
      </c>
      <c r="Z54" s="247">
        <v>0</v>
      </c>
      <c r="AA54" s="247">
        <v>0</v>
      </c>
      <c r="AB54" s="247">
        <v>0</v>
      </c>
      <c r="AC54" s="247">
        <v>0</v>
      </c>
      <c r="AD54" s="247">
        <v>0</v>
      </c>
      <c r="AE54" s="247">
        <v>0</v>
      </c>
      <c r="AF54" s="247">
        <v>0</v>
      </c>
      <c r="AG54" s="248">
        <v>0</v>
      </c>
      <c r="AH54" s="245">
        <f t="shared" si="33"/>
        <v>0</v>
      </c>
      <c r="AI54" s="245"/>
      <c r="AJ54" s="245"/>
      <c r="AK54" s="245"/>
      <c r="AL54" s="245"/>
      <c r="AM54" s="245"/>
      <c r="AN54" s="245"/>
      <c r="AO54" s="245"/>
      <c r="AP54" s="245"/>
      <c r="AQ54" s="245"/>
      <c r="AR54" s="245"/>
      <c r="AS54" s="245"/>
      <c r="AT54" s="245"/>
      <c r="AU54" s="245">
        <f t="shared" si="2"/>
        <v>0</v>
      </c>
      <c r="AV54" s="245">
        <f t="shared" si="3"/>
        <v>0</v>
      </c>
      <c r="AW54" s="245">
        <f t="shared" si="4"/>
        <v>0</v>
      </c>
      <c r="AX54" s="245">
        <f t="shared" si="5"/>
        <v>0</v>
      </c>
      <c r="AY54" s="245">
        <f t="shared" si="34"/>
        <v>0</v>
      </c>
      <c r="AZ54" s="245">
        <f t="shared" si="35"/>
        <v>0</v>
      </c>
      <c r="BA54" s="245">
        <f t="shared" si="36"/>
        <v>0</v>
      </c>
      <c r="BB54" s="250"/>
      <c r="BC54" s="251" t="s">
        <v>39</v>
      </c>
      <c r="BD54" s="261"/>
      <c r="BE54" s="264">
        <v>0</v>
      </c>
      <c r="BF54" s="264">
        <v>0</v>
      </c>
      <c r="BG54" s="264">
        <v>0</v>
      </c>
      <c r="BH54" s="265">
        <f t="shared" si="7"/>
        <v>0</v>
      </c>
    </row>
    <row r="55" spans="1:60" outlineLevel="1" x14ac:dyDescent="0.3">
      <c r="A55" s="71" t="s">
        <v>128</v>
      </c>
      <c r="B55" s="238" t="s">
        <v>129</v>
      </c>
      <c r="C55" s="238" t="s">
        <v>31</v>
      </c>
      <c r="D55" s="239">
        <v>5105140</v>
      </c>
      <c r="E55" s="239" t="s">
        <v>130</v>
      </c>
      <c r="F55" s="277">
        <v>0</v>
      </c>
      <c r="G55" s="245">
        <f t="shared" si="31"/>
        <v>0</v>
      </c>
      <c r="H55" s="264">
        <f>IFERROR(INDEX('[1]2024'!$A:$Q,MATCH($A$3&amp;$D55,'[1]2024'!$B:$B,0),MATCH(H$4,'[1]2024'!$2:$2,0)),0)+IFERROR(INDEX('[1]2024'!$A:$Q,MATCH($B$3&amp;$D55,'[1]2024'!$B:$B,0),MATCH(H$4,'[1]2024'!$2:$2,0)),0)++IFERROR(INDEX('[1]2024'!$A:$Q,MATCH($C$3&amp;$D55,'[1]2024'!$B:$B,0),MATCH(H$4,'[1]2024'!$2:$2,0)),0)++IFERROR(INDEX('[1]2024'!$A:$Q,MATCH($D$3&amp;$D55,'[1]2024'!$B:$B,0),MATCH(H$4,'[1]2024'!$2:$2,0)),0)</f>
        <v>0</v>
      </c>
      <c r="I55" s="264">
        <f>IFERROR(INDEX('[1]2024'!$A:$Q,MATCH($A$3&amp;$D55,'[1]2024'!$B:$B,0),MATCH(I$4,'[1]2024'!$2:$2,0)),0)+IFERROR(INDEX('[1]2024'!$A:$Q,MATCH($B$3&amp;$D55,'[1]2024'!$B:$B,0),MATCH(I$4,'[1]2024'!$2:$2,0)),0)++IFERROR(INDEX('[1]2024'!$A:$Q,MATCH($C$3&amp;$D55,'[1]2024'!$B:$B,0),MATCH(I$4,'[1]2024'!$2:$2,0)),0)++IFERROR(INDEX('[1]2024'!$A:$Q,MATCH($D$3&amp;$D55,'[1]2024'!$B:$B,0),MATCH(I$4,'[1]2024'!$2:$2,0)),0)</f>
        <v>0</v>
      </c>
      <c r="J55" s="264">
        <f>IFERROR(INDEX('[1]2024'!$A:$Q,MATCH($A$3&amp;$D55,'[1]2024'!$B:$B,0),MATCH(J$4,'[1]2024'!$2:$2,0)),0)+IFERROR(INDEX('[1]2024'!$A:$Q,MATCH($B$3&amp;$D55,'[1]2024'!$B:$B,0),MATCH(J$4,'[1]2024'!$2:$2,0)),0)++IFERROR(INDEX('[1]2024'!$A:$Q,MATCH($C$3&amp;$D55,'[1]2024'!$B:$B,0),MATCH(J$4,'[1]2024'!$2:$2,0)),0)++IFERROR(INDEX('[1]2024'!$A:$Q,MATCH($D$3&amp;$D55,'[1]2024'!$B:$B,0),MATCH(J$4,'[1]2024'!$2:$2,0)),0)</f>
        <v>0</v>
      </c>
      <c r="K55" s="264">
        <f>IFERROR(INDEX('[1]2024'!$A:$Q,MATCH($A$3&amp;$D55,'[1]2024'!$B:$B,0),MATCH(K$4,'[1]2024'!$2:$2,0)),0)+IFERROR(INDEX('[1]2024'!$A:$Q,MATCH($B$3&amp;$D55,'[1]2024'!$B:$B,0),MATCH(K$4,'[1]2024'!$2:$2,0)),0)++IFERROR(INDEX('[1]2024'!$A:$Q,MATCH($C$3&amp;$D55,'[1]2024'!$B:$B,0),MATCH(K$4,'[1]2024'!$2:$2,0)),0)++IFERROR(INDEX('[1]2024'!$A:$Q,MATCH($D$3&amp;$D55,'[1]2024'!$B:$B,0),MATCH(K$4,'[1]2024'!$2:$2,0)),0)</f>
        <v>0</v>
      </c>
      <c r="L55" s="264">
        <f>IFERROR(INDEX('[1]2024'!$A:$Q,MATCH($A$3&amp;$D55,'[1]2024'!$B:$B,0),MATCH(L$4,'[1]2024'!$2:$2,0)),0)+IFERROR(INDEX('[1]2024'!$A:$Q,MATCH($B$3&amp;$D55,'[1]2024'!$B:$B,0),MATCH(L$4,'[1]2024'!$2:$2,0)),0)++IFERROR(INDEX('[1]2024'!$A:$Q,MATCH($C$3&amp;$D55,'[1]2024'!$B:$B,0),MATCH(L$4,'[1]2024'!$2:$2,0)),0)++IFERROR(INDEX('[1]2024'!$A:$Q,MATCH($D$3&amp;$D55,'[1]2024'!$B:$B,0),MATCH(L$4,'[1]2024'!$2:$2,0)),0)</f>
        <v>0</v>
      </c>
      <c r="M55" s="264">
        <f>IFERROR(INDEX('[1]2024'!$A:$Q,MATCH($A$3&amp;$D55,'[1]2024'!$B:$B,0),MATCH(M$4,'[1]2024'!$2:$2,0)),0)+IFERROR(INDEX('[1]2024'!$A:$Q,MATCH($B$3&amp;$D55,'[1]2024'!$B:$B,0),MATCH(M$4,'[1]2024'!$2:$2,0)),0)++IFERROR(INDEX('[1]2024'!$A:$Q,MATCH($C$3&amp;$D55,'[1]2024'!$B:$B,0),MATCH(M$4,'[1]2024'!$2:$2,0)),0)++IFERROR(INDEX('[1]2024'!$A:$Q,MATCH($D$3&amp;$D55,'[1]2024'!$B:$B,0),MATCH(M$4,'[1]2024'!$2:$2,0)),0)</f>
        <v>0</v>
      </c>
      <c r="N55" s="264">
        <f>IFERROR(INDEX('[1]2024'!$A:$Q,MATCH($A$3&amp;$D55,'[1]2024'!$B:$B,0),MATCH(N$4,'[1]2024'!$2:$2,0)),0)+IFERROR(INDEX('[1]2024'!$A:$Q,MATCH($B$3&amp;$D55,'[1]2024'!$B:$B,0),MATCH(N$4,'[1]2024'!$2:$2,0)),0)++IFERROR(INDEX('[1]2024'!$A:$Q,MATCH($C$3&amp;$D55,'[1]2024'!$B:$B,0),MATCH(N$4,'[1]2024'!$2:$2,0)),0)++IFERROR(INDEX('[1]2024'!$A:$Q,MATCH($D$3&amp;$D55,'[1]2024'!$B:$B,0),MATCH(N$4,'[1]2024'!$2:$2,0)),0)</f>
        <v>0</v>
      </c>
      <c r="O55" s="264">
        <f>IFERROR(INDEX('[1]2024'!$A:$Q,MATCH($A$3&amp;$D55,'[1]2024'!$B:$B,0),MATCH(O$4,'[1]2024'!$2:$2,0)),0)+IFERROR(INDEX('[1]2024'!$A:$Q,MATCH($B$3&amp;$D55,'[1]2024'!$B:$B,0),MATCH(O$4,'[1]2024'!$2:$2,0)),0)++IFERROR(INDEX('[1]2024'!$A:$Q,MATCH($C$3&amp;$D55,'[1]2024'!$B:$B,0),MATCH(O$4,'[1]2024'!$2:$2,0)),0)++IFERROR(INDEX('[1]2024'!$A:$Q,MATCH($D$3&amp;$D55,'[1]2024'!$B:$B,0),MATCH(O$4,'[1]2024'!$2:$2,0)),0)</f>
        <v>0</v>
      </c>
      <c r="P55" s="264">
        <f>IFERROR(INDEX('[1]2024'!$A:$Q,MATCH($A$3&amp;$D55,'[1]2024'!$B:$B,0),MATCH(P$4,'[1]2024'!$2:$2,0)),0)+IFERROR(INDEX('[1]2024'!$A:$Q,MATCH($B$3&amp;$D55,'[1]2024'!$B:$B,0),MATCH(P$4,'[1]2024'!$2:$2,0)),0)++IFERROR(INDEX('[1]2024'!$A:$Q,MATCH($C$3&amp;$D55,'[1]2024'!$B:$B,0),MATCH(P$4,'[1]2024'!$2:$2,0)),0)++IFERROR(INDEX('[1]2024'!$A:$Q,MATCH($D$3&amp;$D55,'[1]2024'!$B:$B,0),MATCH(P$4,'[1]2024'!$2:$2,0)),0)</f>
        <v>0</v>
      </c>
      <c r="Q55" s="264">
        <f>IFERROR(INDEX('[1]2024'!$A:$Q,MATCH($A$3&amp;$D55,'[1]2024'!$B:$B,0),MATCH(Q$4,'[1]2024'!$2:$2,0)),0)+IFERROR(INDEX('[1]2024'!$A:$Q,MATCH($B$3&amp;$D55,'[1]2024'!$B:$B,0),MATCH(Q$4,'[1]2024'!$2:$2,0)),0)++IFERROR(INDEX('[1]2024'!$A:$Q,MATCH($C$3&amp;$D55,'[1]2024'!$B:$B,0),MATCH(Q$4,'[1]2024'!$2:$2,0)),0)++IFERROR(INDEX('[1]2024'!$A:$Q,MATCH($D$3&amp;$D55,'[1]2024'!$B:$B,0),MATCH(Q$4,'[1]2024'!$2:$2,0)),0)</f>
        <v>0</v>
      </c>
      <c r="R55" s="264">
        <f>IFERROR(INDEX('[1]2024'!$A:$Q,MATCH($A$3&amp;$D55,'[1]2024'!$B:$B,0),MATCH(R$4,'[1]2024'!$2:$2,0)),0)+IFERROR(INDEX('[1]2024'!$A:$Q,MATCH($B$3&amp;$D55,'[1]2024'!$B:$B,0),MATCH(R$4,'[1]2024'!$2:$2,0)),0)++IFERROR(INDEX('[1]2024'!$A:$Q,MATCH($C$3&amp;$D55,'[1]2024'!$B:$B,0),MATCH(R$4,'[1]2024'!$2:$2,0)),0)++IFERROR(INDEX('[1]2024'!$A:$Q,MATCH($D$3&amp;$D55,'[1]2024'!$B:$B,0),MATCH(R$4,'[1]2024'!$2:$2,0)),0)</f>
        <v>0</v>
      </c>
      <c r="S55" s="264">
        <f>IFERROR(INDEX('[1]2024'!$A:$Q,MATCH($A$3&amp;$D55,'[1]2024'!$B:$B,0),MATCH(S$4,'[1]2024'!$2:$2,0)),0)+IFERROR(INDEX('[1]2024'!$A:$Q,MATCH($B$3&amp;$D55,'[1]2024'!$B:$B,0),MATCH(S$4,'[1]2024'!$2:$2,0)),0)++IFERROR(INDEX('[1]2024'!$A:$Q,MATCH($C$3&amp;$D55,'[1]2024'!$B:$B,0),MATCH(S$4,'[1]2024'!$2:$2,0)),0)++IFERROR(INDEX('[1]2024'!$A:$Q,MATCH($D$3&amp;$D55,'[1]2024'!$B:$B,0),MATCH(S$4,'[1]2024'!$2:$2,0)),0)</f>
        <v>0</v>
      </c>
      <c r="T55" s="75">
        <v>0</v>
      </c>
      <c r="U55" s="245">
        <f t="shared" si="32"/>
        <v>0</v>
      </c>
      <c r="V55" s="246">
        <v>0</v>
      </c>
      <c r="W55" s="247">
        <v>0</v>
      </c>
      <c r="X55" s="247">
        <v>0</v>
      </c>
      <c r="Y55" s="247">
        <v>0</v>
      </c>
      <c r="Z55" s="247">
        <v>0</v>
      </c>
      <c r="AA55" s="247">
        <v>0</v>
      </c>
      <c r="AB55" s="247">
        <v>0</v>
      </c>
      <c r="AC55" s="247">
        <v>0</v>
      </c>
      <c r="AD55" s="247">
        <v>0</v>
      </c>
      <c r="AE55" s="247">
        <v>0</v>
      </c>
      <c r="AF55" s="247">
        <v>0</v>
      </c>
      <c r="AG55" s="248">
        <v>0</v>
      </c>
      <c r="AH55" s="245">
        <f t="shared" si="33"/>
        <v>0</v>
      </c>
      <c r="AI55" s="245"/>
      <c r="AJ55" s="245"/>
      <c r="AK55" s="245"/>
      <c r="AL55" s="245"/>
      <c r="AM55" s="245"/>
      <c r="AN55" s="245"/>
      <c r="AO55" s="245"/>
      <c r="AP55" s="245"/>
      <c r="AQ55" s="245"/>
      <c r="AR55" s="245"/>
      <c r="AS55" s="245"/>
      <c r="AT55" s="245"/>
      <c r="AU55" s="245">
        <f t="shared" si="2"/>
        <v>0</v>
      </c>
      <c r="AV55" s="245">
        <f t="shared" si="3"/>
        <v>0</v>
      </c>
      <c r="AW55" s="245">
        <f t="shared" si="4"/>
        <v>0</v>
      </c>
      <c r="AX55" s="245">
        <f t="shared" si="5"/>
        <v>0</v>
      </c>
      <c r="AY55" s="245">
        <f t="shared" si="34"/>
        <v>0</v>
      </c>
      <c r="AZ55" s="245">
        <f t="shared" si="35"/>
        <v>0</v>
      </c>
      <c r="BA55" s="245">
        <f t="shared" si="36"/>
        <v>0</v>
      </c>
      <c r="BB55" s="250"/>
      <c r="BC55" s="251" t="s">
        <v>39</v>
      </c>
      <c r="BD55" s="261"/>
      <c r="BE55" s="264">
        <v>0</v>
      </c>
      <c r="BF55" s="264">
        <v>0</v>
      </c>
      <c r="BG55" s="264">
        <v>0</v>
      </c>
      <c r="BH55" s="265">
        <f t="shared" si="7"/>
        <v>0</v>
      </c>
    </row>
    <row r="56" spans="1:60" outlineLevel="1" x14ac:dyDescent="0.3">
      <c r="A56" s="71" t="s">
        <v>131</v>
      </c>
      <c r="B56" s="238" t="s">
        <v>125</v>
      </c>
      <c r="C56" s="238" t="s">
        <v>31</v>
      </c>
      <c r="D56" s="239">
        <v>5105130</v>
      </c>
      <c r="E56" s="239" t="s">
        <v>126</v>
      </c>
      <c r="F56" s="277">
        <v>0</v>
      </c>
      <c r="G56" s="245">
        <f t="shared" si="31"/>
        <v>0</v>
      </c>
      <c r="H56" s="264">
        <f>IFERROR(INDEX('[1]2024'!$A:$Q,MATCH($A$3&amp;$D56,'[1]2024'!$B:$B,0),MATCH(H$4,'[1]2024'!$2:$2,0)),0)+IFERROR(INDEX('[1]2024'!$A:$Q,MATCH($B$3&amp;$D56,'[1]2024'!$B:$B,0),MATCH(H$4,'[1]2024'!$2:$2,0)),0)++IFERROR(INDEX('[1]2024'!$A:$Q,MATCH($C$3&amp;$D56,'[1]2024'!$B:$B,0),MATCH(H$4,'[1]2024'!$2:$2,0)),0)++IFERROR(INDEX('[1]2024'!$A:$Q,MATCH($D$3&amp;$D56,'[1]2024'!$B:$B,0),MATCH(H$4,'[1]2024'!$2:$2,0)),0)</f>
        <v>0</v>
      </c>
      <c r="I56" s="264">
        <f>IFERROR(INDEX('[1]2024'!$A:$Q,MATCH($A$3&amp;$D56,'[1]2024'!$B:$B,0),MATCH(I$4,'[1]2024'!$2:$2,0)),0)+IFERROR(INDEX('[1]2024'!$A:$Q,MATCH($B$3&amp;$D56,'[1]2024'!$B:$B,0),MATCH(I$4,'[1]2024'!$2:$2,0)),0)++IFERROR(INDEX('[1]2024'!$A:$Q,MATCH($C$3&amp;$D56,'[1]2024'!$B:$B,0),MATCH(I$4,'[1]2024'!$2:$2,0)),0)++IFERROR(INDEX('[1]2024'!$A:$Q,MATCH($D$3&amp;$D56,'[1]2024'!$B:$B,0),MATCH(I$4,'[1]2024'!$2:$2,0)),0)</f>
        <v>0</v>
      </c>
      <c r="J56" s="264">
        <f>IFERROR(INDEX('[1]2024'!$A:$Q,MATCH($A$3&amp;$D56,'[1]2024'!$B:$B,0),MATCH(J$4,'[1]2024'!$2:$2,0)),0)+IFERROR(INDEX('[1]2024'!$A:$Q,MATCH($B$3&amp;$D56,'[1]2024'!$B:$B,0),MATCH(J$4,'[1]2024'!$2:$2,0)),0)++IFERROR(INDEX('[1]2024'!$A:$Q,MATCH($C$3&amp;$D56,'[1]2024'!$B:$B,0),MATCH(J$4,'[1]2024'!$2:$2,0)),0)++IFERROR(INDEX('[1]2024'!$A:$Q,MATCH($D$3&amp;$D56,'[1]2024'!$B:$B,0),MATCH(J$4,'[1]2024'!$2:$2,0)),0)</f>
        <v>0</v>
      </c>
      <c r="K56" s="264">
        <f>IFERROR(INDEX('[1]2024'!$A:$Q,MATCH($A$3&amp;$D56,'[1]2024'!$B:$B,0),MATCH(K$4,'[1]2024'!$2:$2,0)),0)+IFERROR(INDEX('[1]2024'!$A:$Q,MATCH($B$3&amp;$D56,'[1]2024'!$B:$B,0),MATCH(K$4,'[1]2024'!$2:$2,0)),0)++IFERROR(INDEX('[1]2024'!$A:$Q,MATCH($C$3&amp;$D56,'[1]2024'!$B:$B,0),MATCH(K$4,'[1]2024'!$2:$2,0)),0)++IFERROR(INDEX('[1]2024'!$A:$Q,MATCH($D$3&amp;$D56,'[1]2024'!$B:$B,0),MATCH(K$4,'[1]2024'!$2:$2,0)),0)</f>
        <v>0</v>
      </c>
      <c r="L56" s="264">
        <f>IFERROR(INDEX('[1]2024'!$A:$Q,MATCH($A$3&amp;$D56,'[1]2024'!$B:$B,0),MATCH(L$4,'[1]2024'!$2:$2,0)),0)+IFERROR(INDEX('[1]2024'!$A:$Q,MATCH($B$3&amp;$D56,'[1]2024'!$B:$B,0),MATCH(L$4,'[1]2024'!$2:$2,0)),0)++IFERROR(INDEX('[1]2024'!$A:$Q,MATCH($C$3&amp;$D56,'[1]2024'!$B:$B,0),MATCH(L$4,'[1]2024'!$2:$2,0)),0)++IFERROR(INDEX('[1]2024'!$A:$Q,MATCH($D$3&amp;$D56,'[1]2024'!$B:$B,0),MATCH(L$4,'[1]2024'!$2:$2,0)),0)</f>
        <v>0</v>
      </c>
      <c r="M56" s="264">
        <f>IFERROR(INDEX('[1]2024'!$A:$Q,MATCH($A$3&amp;$D56,'[1]2024'!$B:$B,0),MATCH(M$4,'[1]2024'!$2:$2,0)),0)+IFERROR(INDEX('[1]2024'!$A:$Q,MATCH($B$3&amp;$D56,'[1]2024'!$B:$B,0),MATCH(M$4,'[1]2024'!$2:$2,0)),0)++IFERROR(INDEX('[1]2024'!$A:$Q,MATCH($C$3&amp;$D56,'[1]2024'!$B:$B,0),MATCH(M$4,'[1]2024'!$2:$2,0)),0)++IFERROR(INDEX('[1]2024'!$A:$Q,MATCH($D$3&amp;$D56,'[1]2024'!$B:$B,0),MATCH(M$4,'[1]2024'!$2:$2,0)),0)</f>
        <v>0</v>
      </c>
      <c r="N56" s="264">
        <f>IFERROR(INDEX('[1]2024'!$A:$Q,MATCH($A$3&amp;$D56,'[1]2024'!$B:$B,0),MATCH(N$4,'[1]2024'!$2:$2,0)),0)+IFERROR(INDEX('[1]2024'!$A:$Q,MATCH($B$3&amp;$D56,'[1]2024'!$B:$B,0),MATCH(N$4,'[1]2024'!$2:$2,0)),0)++IFERROR(INDEX('[1]2024'!$A:$Q,MATCH($C$3&amp;$D56,'[1]2024'!$B:$B,0),MATCH(N$4,'[1]2024'!$2:$2,0)),0)++IFERROR(INDEX('[1]2024'!$A:$Q,MATCH($D$3&amp;$D56,'[1]2024'!$B:$B,0),MATCH(N$4,'[1]2024'!$2:$2,0)),0)</f>
        <v>0</v>
      </c>
      <c r="O56" s="264">
        <f>IFERROR(INDEX('[1]2024'!$A:$Q,MATCH($A$3&amp;$D56,'[1]2024'!$B:$B,0),MATCH(O$4,'[1]2024'!$2:$2,0)),0)+IFERROR(INDEX('[1]2024'!$A:$Q,MATCH($B$3&amp;$D56,'[1]2024'!$B:$B,0),MATCH(O$4,'[1]2024'!$2:$2,0)),0)++IFERROR(INDEX('[1]2024'!$A:$Q,MATCH($C$3&amp;$D56,'[1]2024'!$B:$B,0),MATCH(O$4,'[1]2024'!$2:$2,0)),0)++IFERROR(INDEX('[1]2024'!$A:$Q,MATCH($D$3&amp;$D56,'[1]2024'!$B:$B,0),MATCH(O$4,'[1]2024'!$2:$2,0)),0)</f>
        <v>0</v>
      </c>
      <c r="P56" s="264">
        <f>IFERROR(INDEX('[1]2024'!$A:$Q,MATCH($A$3&amp;$D56,'[1]2024'!$B:$B,0),MATCH(P$4,'[1]2024'!$2:$2,0)),0)+IFERROR(INDEX('[1]2024'!$A:$Q,MATCH($B$3&amp;$D56,'[1]2024'!$B:$B,0),MATCH(P$4,'[1]2024'!$2:$2,0)),0)++IFERROR(INDEX('[1]2024'!$A:$Q,MATCH($C$3&amp;$D56,'[1]2024'!$B:$B,0),MATCH(P$4,'[1]2024'!$2:$2,0)),0)++IFERROR(INDEX('[1]2024'!$A:$Q,MATCH($D$3&amp;$D56,'[1]2024'!$B:$B,0),MATCH(P$4,'[1]2024'!$2:$2,0)),0)</f>
        <v>0</v>
      </c>
      <c r="Q56" s="264">
        <f>IFERROR(INDEX('[1]2024'!$A:$Q,MATCH($A$3&amp;$D56,'[1]2024'!$B:$B,0),MATCH(Q$4,'[1]2024'!$2:$2,0)),0)+IFERROR(INDEX('[1]2024'!$A:$Q,MATCH($B$3&amp;$D56,'[1]2024'!$B:$B,0),MATCH(Q$4,'[1]2024'!$2:$2,0)),0)++IFERROR(INDEX('[1]2024'!$A:$Q,MATCH($C$3&amp;$D56,'[1]2024'!$B:$B,0),MATCH(Q$4,'[1]2024'!$2:$2,0)),0)++IFERROR(INDEX('[1]2024'!$A:$Q,MATCH($D$3&amp;$D56,'[1]2024'!$B:$B,0),MATCH(Q$4,'[1]2024'!$2:$2,0)),0)</f>
        <v>0</v>
      </c>
      <c r="R56" s="264">
        <f>IFERROR(INDEX('[1]2024'!$A:$Q,MATCH($A$3&amp;$D56,'[1]2024'!$B:$B,0),MATCH(R$4,'[1]2024'!$2:$2,0)),0)+IFERROR(INDEX('[1]2024'!$A:$Q,MATCH($B$3&amp;$D56,'[1]2024'!$B:$B,0),MATCH(R$4,'[1]2024'!$2:$2,0)),0)++IFERROR(INDEX('[1]2024'!$A:$Q,MATCH($C$3&amp;$D56,'[1]2024'!$B:$B,0),MATCH(R$4,'[1]2024'!$2:$2,0)),0)++IFERROR(INDEX('[1]2024'!$A:$Q,MATCH($D$3&amp;$D56,'[1]2024'!$B:$B,0),MATCH(R$4,'[1]2024'!$2:$2,0)),0)</f>
        <v>0</v>
      </c>
      <c r="S56" s="264">
        <f>IFERROR(INDEX('[1]2024'!$A:$Q,MATCH($A$3&amp;$D56,'[1]2024'!$B:$B,0),MATCH(S$4,'[1]2024'!$2:$2,0)),0)+IFERROR(INDEX('[1]2024'!$A:$Q,MATCH($B$3&amp;$D56,'[1]2024'!$B:$B,0),MATCH(S$4,'[1]2024'!$2:$2,0)),0)++IFERROR(INDEX('[1]2024'!$A:$Q,MATCH($C$3&amp;$D56,'[1]2024'!$B:$B,0),MATCH(S$4,'[1]2024'!$2:$2,0)),0)++IFERROR(INDEX('[1]2024'!$A:$Q,MATCH($D$3&amp;$D56,'[1]2024'!$B:$B,0),MATCH(S$4,'[1]2024'!$2:$2,0)),0)</f>
        <v>0</v>
      </c>
      <c r="T56" s="75">
        <v>0</v>
      </c>
      <c r="U56" s="245">
        <f t="shared" si="32"/>
        <v>0</v>
      </c>
      <c r="V56" s="246">
        <v>0</v>
      </c>
      <c r="W56" s="247">
        <v>0</v>
      </c>
      <c r="X56" s="247">
        <v>0</v>
      </c>
      <c r="Y56" s="247">
        <v>0</v>
      </c>
      <c r="Z56" s="247">
        <v>0</v>
      </c>
      <c r="AA56" s="247">
        <v>0</v>
      </c>
      <c r="AB56" s="247">
        <v>0</v>
      </c>
      <c r="AC56" s="247">
        <v>0</v>
      </c>
      <c r="AD56" s="247">
        <v>0</v>
      </c>
      <c r="AE56" s="247">
        <v>0</v>
      </c>
      <c r="AF56" s="247">
        <v>0</v>
      </c>
      <c r="AG56" s="248">
        <v>0</v>
      </c>
      <c r="AH56" s="245">
        <f t="shared" si="33"/>
        <v>0</v>
      </c>
      <c r="AI56" s="245"/>
      <c r="AJ56" s="245"/>
      <c r="AK56" s="245"/>
      <c r="AL56" s="245"/>
      <c r="AM56" s="245"/>
      <c r="AN56" s="245"/>
      <c r="AO56" s="245"/>
      <c r="AP56" s="245"/>
      <c r="AQ56" s="245"/>
      <c r="AR56" s="245"/>
      <c r="AS56" s="245"/>
      <c r="AT56" s="245"/>
      <c r="AU56" s="245">
        <f t="shared" si="2"/>
        <v>0</v>
      </c>
      <c r="AV56" s="245">
        <f t="shared" si="3"/>
        <v>0</v>
      </c>
      <c r="AW56" s="245">
        <f t="shared" si="4"/>
        <v>0</v>
      </c>
      <c r="AX56" s="245">
        <f t="shared" si="5"/>
        <v>0</v>
      </c>
      <c r="AY56" s="245">
        <f t="shared" si="34"/>
        <v>0</v>
      </c>
      <c r="AZ56" s="245">
        <f t="shared" si="35"/>
        <v>0</v>
      </c>
      <c r="BA56" s="245">
        <f t="shared" si="36"/>
        <v>0</v>
      </c>
      <c r="BB56" s="250"/>
      <c r="BC56" s="251" t="s">
        <v>39</v>
      </c>
      <c r="BD56" s="261"/>
      <c r="BE56" s="264">
        <v>0</v>
      </c>
      <c r="BF56" s="264">
        <v>0</v>
      </c>
      <c r="BG56" s="264">
        <v>0</v>
      </c>
      <c r="BH56" s="265">
        <f t="shared" si="7"/>
        <v>0</v>
      </c>
    </row>
    <row r="57" spans="1:60" outlineLevel="1" x14ac:dyDescent="0.3">
      <c r="A57" s="71" t="s">
        <v>132</v>
      </c>
      <c r="B57" s="238" t="s">
        <v>125</v>
      </c>
      <c r="C57" s="238" t="s">
        <v>31</v>
      </c>
      <c r="D57" s="239">
        <v>5105120</v>
      </c>
      <c r="E57" s="239" t="s">
        <v>126</v>
      </c>
      <c r="F57" s="277">
        <v>0</v>
      </c>
      <c r="G57" s="245">
        <f t="shared" si="31"/>
        <v>0</v>
      </c>
      <c r="H57" s="264">
        <f>IFERROR(INDEX('[1]2024'!$A:$Q,MATCH($A$3&amp;$D57,'[1]2024'!$B:$B,0),MATCH(H$4,'[1]2024'!$2:$2,0)),0)+IFERROR(INDEX('[1]2024'!$A:$Q,MATCH($B$3&amp;$D57,'[1]2024'!$B:$B,0),MATCH(H$4,'[1]2024'!$2:$2,0)),0)++IFERROR(INDEX('[1]2024'!$A:$Q,MATCH($C$3&amp;$D57,'[1]2024'!$B:$B,0),MATCH(H$4,'[1]2024'!$2:$2,0)),0)++IFERROR(INDEX('[1]2024'!$A:$Q,MATCH($D$3&amp;$D57,'[1]2024'!$B:$B,0),MATCH(H$4,'[1]2024'!$2:$2,0)),0)</f>
        <v>0</v>
      </c>
      <c r="I57" s="264">
        <f>IFERROR(INDEX('[1]2024'!$A:$Q,MATCH($A$3&amp;$D57,'[1]2024'!$B:$B,0),MATCH(I$4,'[1]2024'!$2:$2,0)),0)+IFERROR(INDEX('[1]2024'!$A:$Q,MATCH($B$3&amp;$D57,'[1]2024'!$B:$B,0),MATCH(I$4,'[1]2024'!$2:$2,0)),0)++IFERROR(INDEX('[1]2024'!$A:$Q,MATCH($C$3&amp;$D57,'[1]2024'!$B:$B,0),MATCH(I$4,'[1]2024'!$2:$2,0)),0)++IFERROR(INDEX('[1]2024'!$A:$Q,MATCH($D$3&amp;$D57,'[1]2024'!$B:$B,0),MATCH(I$4,'[1]2024'!$2:$2,0)),0)</f>
        <v>0</v>
      </c>
      <c r="J57" s="264">
        <f>IFERROR(INDEX('[1]2024'!$A:$Q,MATCH($A$3&amp;$D57,'[1]2024'!$B:$B,0),MATCH(J$4,'[1]2024'!$2:$2,0)),0)+IFERROR(INDEX('[1]2024'!$A:$Q,MATCH($B$3&amp;$D57,'[1]2024'!$B:$B,0),MATCH(J$4,'[1]2024'!$2:$2,0)),0)++IFERROR(INDEX('[1]2024'!$A:$Q,MATCH($C$3&amp;$D57,'[1]2024'!$B:$B,0),MATCH(J$4,'[1]2024'!$2:$2,0)),0)++IFERROR(INDEX('[1]2024'!$A:$Q,MATCH($D$3&amp;$D57,'[1]2024'!$B:$B,0),MATCH(J$4,'[1]2024'!$2:$2,0)),0)</f>
        <v>0</v>
      </c>
      <c r="K57" s="264">
        <f>IFERROR(INDEX('[1]2024'!$A:$Q,MATCH($A$3&amp;$D57,'[1]2024'!$B:$B,0),MATCH(K$4,'[1]2024'!$2:$2,0)),0)+IFERROR(INDEX('[1]2024'!$A:$Q,MATCH($B$3&amp;$D57,'[1]2024'!$B:$B,0),MATCH(K$4,'[1]2024'!$2:$2,0)),0)++IFERROR(INDEX('[1]2024'!$A:$Q,MATCH($C$3&amp;$D57,'[1]2024'!$B:$B,0),MATCH(K$4,'[1]2024'!$2:$2,0)),0)++IFERROR(INDEX('[1]2024'!$A:$Q,MATCH($D$3&amp;$D57,'[1]2024'!$B:$B,0),MATCH(K$4,'[1]2024'!$2:$2,0)),0)</f>
        <v>0</v>
      </c>
      <c r="L57" s="264">
        <f>IFERROR(INDEX('[1]2024'!$A:$Q,MATCH($A$3&amp;$D57,'[1]2024'!$B:$B,0),MATCH(L$4,'[1]2024'!$2:$2,0)),0)+IFERROR(INDEX('[1]2024'!$A:$Q,MATCH($B$3&amp;$D57,'[1]2024'!$B:$B,0),MATCH(L$4,'[1]2024'!$2:$2,0)),0)++IFERROR(INDEX('[1]2024'!$A:$Q,MATCH($C$3&amp;$D57,'[1]2024'!$B:$B,0),MATCH(L$4,'[1]2024'!$2:$2,0)),0)++IFERROR(INDEX('[1]2024'!$A:$Q,MATCH($D$3&amp;$D57,'[1]2024'!$B:$B,0),MATCH(L$4,'[1]2024'!$2:$2,0)),0)</f>
        <v>0</v>
      </c>
      <c r="M57" s="264">
        <f>IFERROR(INDEX('[1]2024'!$A:$Q,MATCH($A$3&amp;$D57,'[1]2024'!$B:$B,0),MATCH(M$4,'[1]2024'!$2:$2,0)),0)+IFERROR(INDEX('[1]2024'!$A:$Q,MATCH($B$3&amp;$D57,'[1]2024'!$B:$B,0),MATCH(M$4,'[1]2024'!$2:$2,0)),0)++IFERROR(INDEX('[1]2024'!$A:$Q,MATCH($C$3&amp;$D57,'[1]2024'!$B:$B,0),MATCH(M$4,'[1]2024'!$2:$2,0)),0)++IFERROR(INDEX('[1]2024'!$A:$Q,MATCH($D$3&amp;$D57,'[1]2024'!$B:$B,0),MATCH(M$4,'[1]2024'!$2:$2,0)),0)</f>
        <v>0</v>
      </c>
      <c r="N57" s="264">
        <f>IFERROR(INDEX('[1]2024'!$A:$Q,MATCH($A$3&amp;$D57,'[1]2024'!$B:$B,0),MATCH(N$4,'[1]2024'!$2:$2,0)),0)+IFERROR(INDEX('[1]2024'!$A:$Q,MATCH($B$3&amp;$D57,'[1]2024'!$B:$B,0),MATCH(N$4,'[1]2024'!$2:$2,0)),0)++IFERROR(INDEX('[1]2024'!$A:$Q,MATCH($C$3&amp;$D57,'[1]2024'!$B:$B,0),MATCH(N$4,'[1]2024'!$2:$2,0)),0)++IFERROR(INDEX('[1]2024'!$A:$Q,MATCH($D$3&amp;$D57,'[1]2024'!$B:$B,0),MATCH(N$4,'[1]2024'!$2:$2,0)),0)</f>
        <v>0</v>
      </c>
      <c r="O57" s="264">
        <f>IFERROR(INDEX('[1]2024'!$A:$Q,MATCH($A$3&amp;$D57,'[1]2024'!$B:$B,0),MATCH(O$4,'[1]2024'!$2:$2,0)),0)+IFERROR(INDEX('[1]2024'!$A:$Q,MATCH($B$3&amp;$D57,'[1]2024'!$B:$B,0),MATCH(O$4,'[1]2024'!$2:$2,0)),0)++IFERROR(INDEX('[1]2024'!$A:$Q,MATCH($C$3&amp;$D57,'[1]2024'!$B:$B,0),MATCH(O$4,'[1]2024'!$2:$2,0)),0)++IFERROR(INDEX('[1]2024'!$A:$Q,MATCH($D$3&amp;$D57,'[1]2024'!$B:$B,0),MATCH(O$4,'[1]2024'!$2:$2,0)),0)</f>
        <v>0</v>
      </c>
      <c r="P57" s="264">
        <f>IFERROR(INDEX('[1]2024'!$A:$Q,MATCH($A$3&amp;$D57,'[1]2024'!$B:$B,0),MATCH(P$4,'[1]2024'!$2:$2,0)),0)+IFERROR(INDEX('[1]2024'!$A:$Q,MATCH($B$3&amp;$D57,'[1]2024'!$B:$B,0),MATCH(P$4,'[1]2024'!$2:$2,0)),0)++IFERROR(INDEX('[1]2024'!$A:$Q,MATCH($C$3&amp;$D57,'[1]2024'!$B:$B,0),MATCH(P$4,'[1]2024'!$2:$2,0)),0)++IFERROR(INDEX('[1]2024'!$A:$Q,MATCH($D$3&amp;$D57,'[1]2024'!$B:$B,0),MATCH(P$4,'[1]2024'!$2:$2,0)),0)</f>
        <v>0</v>
      </c>
      <c r="Q57" s="264">
        <f>IFERROR(INDEX('[1]2024'!$A:$Q,MATCH($A$3&amp;$D57,'[1]2024'!$B:$B,0),MATCH(Q$4,'[1]2024'!$2:$2,0)),0)+IFERROR(INDEX('[1]2024'!$A:$Q,MATCH($B$3&amp;$D57,'[1]2024'!$B:$B,0),MATCH(Q$4,'[1]2024'!$2:$2,0)),0)++IFERROR(INDEX('[1]2024'!$A:$Q,MATCH($C$3&amp;$D57,'[1]2024'!$B:$B,0),MATCH(Q$4,'[1]2024'!$2:$2,0)),0)++IFERROR(INDEX('[1]2024'!$A:$Q,MATCH($D$3&amp;$D57,'[1]2024'!$B:$B,0),MATCH(Q$4,'[1]2024'!$2:$2,0)),0)</f>
        <v>0</v>
      </c>
      <c r="R57" s="264">
        <f>IFERROR(INDEX('[1]2024'!$A:$Q,MATCH($A$3&amp;$D57,'[1]2024'!$B:$B,0),MATCH(R$4,'[1]2024'!$2:$2,0)),0)+IFERROR(INDEX('[1]2024'!$A:$Q,MATCH($B$3&amp;$D57,'[1]2024'!$B:$B,0),MATCH(R$4,'[1]2024'!$2:$2,0)),0)++IFERROR(INDEX('[1]2024'!$A:$Q,MATCH($C$3&amp;$D57,'[1]2024'!$B:$B,0),MATCH(R$4,'[1]2024'!$2:$2,0)),0)++IFERROR(INDEX('[1]2024'!$A:$Q,MATCH($D$3&amp;$D57,'[1]2024'!$B:$B,0),MATCH(R$4,'[1]2024'!$2:$2,0)),0)</f>
        <v>0</v>
      </c>
      <c r="S57" s="264">
        <f>IFERROR(INDEX('[1]2024'!$A:$Q,MATCH($A$3&amp;$D57,'[1]2024'!$B:$B,0),MATCH(S$4,'[1]2024'!$2:$2,0)),0)+IFERROR(INDEX('[1]2024'!$A:$Q,MATCH($B$3&amp;$D57,'[1]2024'!$B:$B,0),MATCH(S$4,'[1]2024'!$2:$2,0)),0)++IFERROR(INDEX('[1]2024'!$A:$Q,MATCH($C$3&amp;$D57,'[1]2024'!$B:$B,0),MATCH(S$4,'[1]2024'!$2:$2,0)),0)++IFERROR(INDEX('[1]2024'!$A:$Q,MATCH($D$3&amp;$D57,'[1]2024'!$B:$B,0),MATCH(S$4,'[1]2024'!$2:$2,0)),0)</f>
        <v>0</v>
      </c>
      <c r="T57" s="75">
        <v>0</v>
      </c>
      <c r="U57" s="245">
        <f t="shared" si="32"/>
        <v>0</v>
      </c>
      <c r="V57" s="246">
        <v>0</v>
      </c>
      <c r="W57" s="247">
        <v>0</v>
      </c>
      <c r="X57" s="247">
        <v>0</v>
      </c>
      <c r="Y57" s="247">
        <v>0</v>
      </c>
      <c r="Z57" s="247">
        <v>0</v>
      </c>
      <c r="AA57" s="247">
        <v>0</v>
      </c>
      <c r="AB57" s="247">
        <v>0</v>
      </c>
      <c r="AC57" s="247">
        <v>0</v>
      </c>
      <c r="AD57" s="247">
        <v>0</v>
      </c>
      <c r="AE57" s="247">
        <v>0</v>
      </c>
      <c r="AF57" s="247">
        <v>0</v>
      </c>
      <c r="AG57" s="248">
        <v>0</v>
      </c>
      <c r="AH57" s="245">
        <f t="shared" si="33"/>
        <v>0</v>
      </c>
      <c r="AI57" s="245"/>
      <c r="AJ57" s="245"/>
      <c r="AK57" s="245"/>
      <c r="AL57" s="245"/>
      <c r="AM57" s="245"/>
      <c r="AN57" s="245"/>
      <c r="AO57" s="245"/>
      <c r="AP57" s="245"/>
      <c r="AQ57" s="245"/>
      <c r="AR57" s="245"/>
      <c r="AS57" s="245"/>
      <c r="AT57" s="245"/>
      <c r="AU57" s="245">
        <f t="shared" si="2"/>
        <v>0</v>
      </c>
      <c r="AV57" s="245">
        <f t="shared" si="3"/>
        <v>0</v>
      </c>
      <c r="AW57" s="245">
        <f t="shared" si="4"/>
        <v>0</v>
      </c>
      <c r="AX57" s="245">
        <f t="shared" si="5"/>
        <v>0</v>
      </c>
      <c r="AY57" s="245">
        <f t="shared" si="34"/>
        <v>0</v>
      </c>
      <c r="AZ57" s="245">
        <f t="shared" si="35"/>
        <v>0</v>
      </c>
      <c r="BA57" s="245">
        <f t="shared" si="36"/>
        <v>0</v>
      </c>
      <c r="BB57" s="250"/>
      <c r="BC57" s="251" t="s">
        <v>39</v>
      </c>
      <c r="BD57" s="261"/>
      <c r="BE57" s="264">
        <v>0</v>
      </c>
      <c r="BF57" s="264">
        <v>0</v>
      </c>
      <c r="BG57" s="264">
        <v>0</v>
      </c>
      <c r="BH57" s="265">
        <f t="shared" si="7"/>
        <v>0</v>
      </c>
    </row>
    <row r="58" spans="1:60" outlineLevel="1" x14ac:dyDescent="0.3">
      <c r="A58" s="71" t="s">
        <v>133</v>
      </c>
      <c r="B58" s="238" t="s">
        <v>125</v>
      </c>
      <c r="C58" s="238" t="s">
        <v>31</v>
      </c>
      <c r="D58" s="239">
        <v>5105110</v>
      </c>
      <c r="E58" s="239" t="s">
        <v>126</v>
      </c>
      <c r="F58" s="277">
        <v>0</v>
      </c>
      <c r="G58" s="245">
        <f t="shared" si="31"/>
        <v>0</v>
      </c>
      <c r="H58" s="264">
        <f>IFERROR(INDEX('[1]2024'!$A:$Q,MATCH($A$3&amp;$D58,'[1]2024'!$B:$B,0),MATCH(H$4,'[1]2024'!$2:$2,0)),0)+IFERROR(INDEX('[1]2024'!$A:$Q,MATCH($B$3&amp;$D58,'[1]2024'!$B:$B,0),MATCH(H$4,'[1]2024'!$2:$2,0)),0)++IFERROR(INDEX('[1]2024'!$A:$Q,MATCH($C$3&amp;$D58,'[1]2024'!$B:$B,0),MATCH(H$4,'[1]2024'!$2:$2,0)),0)++IFERROR(INDEX('[1]2024'!$A:$Q,MATCH($D$3&amp;$D58,'[1]2024'!$B:$B,0),MATCH(H$4,'[1]2024'!$2:$2,0)),0)</f>
        <v>0</v>
      </c>
      <c r="I58" s="264">
        <f>IFERROR(INDEX('[1]2024'!$A:$Q,MATCH($A$3&amp;$D58,'[1]2024'!$B:$B,0),MATCH(I$4,'[1]2024'!$2:$2,0)),0)+IFERROR(INDEX('[1]2024'!$A:$Q,MATCH($B$3&amp;$D58,'[1]2024'!$B:$B,0),MATCH(I$4,'[1]2024'!$2:$2,0)),0)++IFERROR(INDEX('[1]2024'!$A:$Q,MATCH($C$3&amp;$D58,'[1]2024'!$B:$B,0),MATCH(I$4,'[1]2024'!$2:$2,0)),0)++IFERROR(INDEX('[1]2024'!$A:$Q,MATCH($D$3&amp;$D58,'[1]2024'!$B:$B,0),MATCH(I$4,'[1]2024'!$2:$2,0)),0)</f>
        <v>0</v>
      </c>
      <c r="J58" s="264">
        <f>IFERROR(INDEX('[1]2024'!$A:$Q,MATCH($A$3&amp;$D58,'[1]2024'!$B:$B,0),MATCH(J$4,'[1]2024'!$2:$2,0)),0)+IFERROR(INDEX('[1]2024'!$A:$Q,MATCH($B$3&amp;$D58,'[1]2024'!$B:$B,0),MATCH(J$4,'[1]2024'!$2:$2,0)),0)++IFERROR(INDEX('[1]2024'!$A:$Q,MATCH($C$3&amp;$D58,'[1]2024'!$B:$B,0),MATCH(J$4,'[1]2024'!$2:$2,0)),0)++IFERROR(INDEX('[1]2024'!$A:$Q,MATCH($D$3&amp;$D58,'[1]2024'!$B:$B,0),MATCH(J$4,'[1]2024'!$2:$2,0)),0)</f>
        <v>0</v>
      </c>
      <c r="K58" s="264">
        <f>IFERROR(INDEX('[1]2024'!$A:$Q,MATCH($A$3&amp;$D58,'[1]2024'!$B:$B,0),MATCH(K$4,'[1]2024'!$2:$2,0)),0)+IFERROR(INDEX('[1]2024'!$A:$Q,MATCH($B$3&amp;$D58,'[1]2024'!$B:$B,0),MATCH(K$4,'[1]2024'!$2:$2,0)),0)++IFERROR(INDEX('[1]2024'!$A:$Q,MATCH($C$3&amp;$D58,'[1]2024'!$B:$B,0),MATCH(K$4,'[1]2024'!$2:$2,0)),0)++IFERROR(INDEX('[1]2024'!$A:$Q,MATCH($D$3&amp;$D58,'[1]2024'!$B:$B,0),MATCH(K$4,'[1]2024'!$2:$2,0)),0)</f>
        <v>0</v>
      </c>
      <c r="L58" s="264">
        <f>IFERROR(INDEX('[1]2024'!$A:$Q,MATCH($A$3&amp;$D58,'[1]2024'!$B:$B,0),MATCH(L$4,'[1]2024'!$2:$2,0)),0)+IFERROR(INDEX('[1]2024'!$A:$Q,MATCH($B$3&amp;$D58,'[1]2024'!$B:$B,0),MATCH(L$4,'[1]2024'!$2:$2,0)),0)++IFERROR(INDEX('[1]2024'!$A:$Q,MATCH($C$3&amp;$D58,'[1]2024'!$B:$B,0),MATCH(L$4,'[1]2024'!$2:$2,0)),0)++IFERROR(INDEX('[1]2024'!$A:$Q,MATCH($D$3&amp;$D58,'[1]2024'!$B:$B,0),MATCH(L$4,'[1]2024'!$2:$2,0)),0)</f>
        <v>0</v>
      </c>
      <c r="M58" s="264">
        <f>IFERROR(INDEX('[1]2024'!$A:$Q,MATCH($A$3&amp;$D58,'[1]2024'!$B:$B,0),MATCH(M$4,'[1]2024'!$2:$2,0)),0)+IFERROR(INDEX('[1]2024'!$A:$Q,MATCH($B$3&amp;$D58,'[1]2024'!$B:$B,0),MATCH(M$4,'[1]2024'!$2:$2,0)),0)++IFERROR(INDEX('[1]2024'!$A:$Q,MATCH($C$3&amp;$D58,'[1]2024'!$B:$B,0),MATCH(M$4,'[1]2024'!$2:$2,0)),0)++IFERROR(INDEX('[1]2024'!$A:$Q,MATCH($D$3&amp;$D58,'[1]2024'!$B:$B,0),MATCH(M$4,'[1]2024'!$2:$2,0)),0)</f>
        <v>0</v>
      </c>
      <c r="N58" s="264">
        <f>IFERROR(INDEX('[1]2024'!$A:$Q,MATCH($A$3&amp;$D58,'[1]2024'!$B:$B,0),MATCH(N$4,'[1]2024'!$2:$2,0)),0)+IFERROR(INDEX('[1]2024'!$A:$Q,MATCH($B$3&amp;$D58,'[1]2024'!$B:$B,0),MATCH(N$4,'[1]2024'!$2:$2,0)),0)++IFERROR(INDEX('[1]2024'!$A:$Q,MATCH($C$3&amp;$D58,'[1]2024'!$B:$B,0),MATCH(N$4,'[1]2024'!$2:$2,0)),0)++IFERROR(INDEX('[1]2024'!$A:$Q,MATCH($D$3&amp;$D58,'[1]2024'!$B:$B,0),MATCH(N$4,'[1]2024'!$2:$2,0)),0)</f>
        <v>0</v>
      </c>
      <c r="O58" s="264">
        <f>IFERROR(INDEX('[1]2024'!$A:$Q,MATCH($A$3&amp;$D58,'[1]2024'!$B:$B,0),MATCH(O$4,'[1]2024'!$2:$2,0)),0)+IFERROR(INDEX('[1]2024'!$A:$Q,MATCH($B$3&amp;$D58,'[1]2024'!$B:$B,0),MATCH(O$4,'[1]2024'!$2:$2,0)),0)++IFERROR(INDEX('[1]2024'!$A:$Q,MATCH($C$3&amp;$D58,'[1]2024'!$B:$B,0),MATCH(O$4,'[1]2024'!$2:$2,0)),0)++IFERROR(INDEX('[1]2024'!$A:$Q,MATCH($D$3&amp;$D58,'[1]2024'!$B:$B,0),MATCH(O$4,'[1]2024'!$2:$2,0)),0)</f>
        <v>0</v>
      </c>
      <c r="P58" s="264">
        <f>IFERROR(INDEX('[1]2024'!$A:$Q,MATCH($A$3&amp;$D58,'[1]2024'!$B:$B,0),MATCH(P$4,'[1]2024'!$2:$2,0)),0)+IFERROR(INDEX('[1]2024'!$A:$Q,MATCH($B$3&amp;$D58,'[1]2024'!$B:$B,0),MATCH(P$4,'[1]2024'!$2:$2,0)),0)++IFERROR(INDEX('[1]2024'!$A:$Q,MATCH($C$3&amp;$D58,'[1]2024'!$B:$B,0),MATCH(P$4,'[1]2024'!$2:$2,0)),0)++IFERROR(INDEX('[1]2024'!$A:$Q,MATCH($D$3&amp;$D58,'[1]2024'!$B:$B,0),MATCH(P$4,'[1]2024'!$2:$2,0)),0)</f>
        <v>0</v>
      </c>
      <c r="Q58" s="264">
        <f>IFERROR(INDEX('[1]2024'!$A:$Q,MATCH($A$3&amp;$D58,'[1]2024'!$B:$B,0),MATCH(Q$4,'[1]2024'!$2:$2,0)),0)+IFERROR(INDEX('[1]2024'!$A:$Q,MATCH($B$3&amp;$D58,'[1]2024'!$B:$B,0),MATCH(Q$4,'[1]2024'!$2:$2,0)),0)++IFERROR(INDEX('[1]2024'!$A:$Q,MATCH($C$3&amp;$D58,'[1]2024'!$B:$B,0),MATCH(Q$4,'[1]2024'!$2:$2,0)),0)++IFERROR(INDEX('[1]2024'!$A:$Q,MATCH($D$3&amp;$D58,'[1]2024'!$B:$B,0),MATCH(Q$4,'[1]2024'!$2:$2,0)),0)</f>
        <v>0</v>
      </c>
      <c r="R58" s="264">
        <f>IFERROR(INDEX('[1]2024'!$A:$Q,MATCH($A$3&amp;$D58,'[1]2024'!$B:$B,0),MATCH(R$4,'[1]2024'!$2:$2,0)),0)+IFERROR(INDEX('[1]2024'!$A:$Q,MATCH($B$3&amp;$D58,'[1]2024'!$B:$B,0),MATCH(R$4,'[1]2024'!$2:$2,0)),0)++IFERROR(INDEX('[1]2024'!$A:$Q,MATCH($C$3&amp;$D58,'[1]2024'!$B:$B,0),MATCH(R$4,'[1]2024'!$2:$2,0)),0)++IFERROR(INDEX('[1]2024'!$A:$Q,MATCH($D$3&amp;$D58,'[1]2024'!$B:$B,0),MATCH(R$4,'[1]2024'!$2:$2,0)),0)</f>
        <v>0</v>
      </c>
      <c r="S58" s="264">
        <f>IFERROR(INDEX('[1]2024'!$A:$Q,MATCH($A$3&amp;$D58,'[1]2024'!$B:$B,0),MATCH(S$4,'[1]2024'!$2:$2,0)),0)+IFERROR(INDEX('[1]2024'!$A:$Q,MATCH($B$3&amp;$D58,'[1]2024'!$B:$B,0),MATCH(S$4,'[1]2024'!$2:$2,0)),0)++IFERROR(INDEX('[1]2024'!$A:$Q,MATCH($C$3&amp;$D58,'[1]2024'!$B:$B,0),MATCH(S$4,'[1]2024'!$2:$2,0)),0)++IFERROR(INDEX('[1]2024'!$A:$Q,MATCH($D$3&amp;$D58,'[1]2024'!$B:$B,0),MATCH(S$4,'[1]2024'!$2:$2,0)),0)</f>
        <v>0</v>
      </c>
      <c r="T58" s="75">
        <v>0</v>
      </c>
      <c r="U58" s="245">
        <f t="shared" si="32"/>
        <v>0</v>
      </c>
      <c r="V58" s="246">
        <v>0</v>
      </c>
      <c r="W58" s="247">
        <v>0</v>
      </c>
      <c r="X58" s="247">
        <v>0</v>
      </c>
      <c r="Y58" s="247">
        <v>0</v>
      </c>
      <c r="Z58" s="247">
        <v>0</v>
      </c>
      <c r="AA58" s="247">
        <v>0</v>
      </c>
      <c r="AB58" s="247">
        <v>0</v>
      </c>
      <c r="AC58" s="247">
        <v>0</v>
      </c>
      <c r="AD58" s="247">
        <v>0</v>
      </c>
      <c r="AE58" s="247">
        <v>0</v>
      </c>
      <c r="AF58" s="247">
        <v>0</v>
      </c>
      <c r="AG58" s="248">
        <v>0</v>
      </c>
      <c r="AH58" s="245">
        <f t="shared" si="33"/>
        <v>0</v>
      </c>
      <c r="AI58" s="245"/>
      <c r="AJ58" s="245"/>
      <c r="AK58" s="245"/>
      <c r="AL58" s="245"/>
      <c r="AM58" s="245"/>
      <c r="AN58" s="245"/>
      <c r="AO58" s="245"/>
      <c r="AP58" s="245"/>
      <c r="AQ58" s="245"/>
      <c r="AR58" s="245"/>
      <c r="AS58" s="245"/>
      <c r="AT58" s="245"/>
      <c r="AU58" s="245">
        <f t="shared" si="2"/>
        <v>0</v>
      </c>
      <c r="AV58" s="245">
        <f t="shared" si="3"/>
        <v>0</v>
      </c>
      <c r="AW58" s="245">
        <f t="shared" si="4"/>
        <v>0</v>
      </c>
      <c r="AX58" s="245">
        <f t="shared" si="5"/>
        <v>0</v>
      </c>
      <c r="AY58" s="245">
        <f t="shared" si="34"/>
        <v>0</v>
      </c>
      <c r="AZ58" s="245">
        <f t="shared" si="35"/>
        <v>0</v>
      </c>
      <c r="BA58" s="245">
        <f t="shared" si="36"/>
        <v>0</v>
      </c>
      <c r="BB58" s="250"/>
      <c r="BC58" s="251" t="s">
        <v>39</v>
      </c>
      <c r="BD58" s="261"/>
      <c r="BE58" s="264">
        <v>0</v>
      </c>
      <c r="BF58" s="264">
        <v>0</v>
      </c>
      <c r="BG58" s="264">
        <v>0</v>
      </c>
      <c r="BH58" s="265">
        <f t="shared" si="7"/>
        <v>0</v>
      </c>
    </row>
    <row r="59" spans="1:60" outlineLevel="1" x14ac:dyDescent="0.3">
      <c r="A59" s="71" t="s">
        <v>134</v>
      </c>
      <c r="B59" s="238" t="s">
        <v>125</v>
      </c>
      <c r="C59" s="238" t="s">
        <v>31</v>
      </c>
      <c r="D59" s="239">
        <v>5105111</v>
      </c>
      <c r="E59" s="239" t="s">
        <v>126</v>
      </c>
      <c r="F59" s="277">
        <v>0</v>
      </c>
      <c r="G59" s="245">
        <f t="shared" si="31"/>
        <v>0</v>
      </c>
      <c r="H59" s="264">
        <f>IFERROR(INDEX('[1]2024'!$A:$Q,MATCH($A$3&amp;$D59,'[1]2024'!$B:$B,0),MATCH(H$4,'[1]2024'!$2:$2,0)),0)+IFERROR(INDEX('[1]2024'!$A:$Q,MATCH($B$3&amp;$D59,'[1]2024'!$B:$B,0),MATCH(H$4,'[1]2024'!$2:$2,0)),0)++IFERROR(INDEX('[1]2024'!$A:$Q,MATCH($C$3&amp;$D59,'[1]2024'!$B:$B,0),MATCH(H$4,'[1]2024'!$2:$2,0)),0)++IFERROR(INDEX('[1]2024'!$A:$Q,MATCH($D$3&amp;$D59,'[1]2024'!$B:$B,0),MATCH(H$4,'[1]2024'!$2:$2,0)),0)</f>
        <v>0</v>
      </c>
      <c r="I59" s="264">
        <f>IFERROR(INDEX('[1]2024'!$A:$Q,MATCH($A$3&amp;$D59,'[1]2024'!$B:$B,0),MATCH(I$4,'[1]2024'!$2:$2,0)),0)+IFERROR(INDEX('[1]2024'!$A:$Q,MATCH($B$3&amp;$D59,'[1]2024'!$B:$B,0),MATCH(I$4,'[1]2024'!$2:$2,0)),0)++IFERROR(INDEX('[1]2024'!$A:$Q,MATCH($C$3&amp;$D59,'[1]2024'!$B:$B,0),MATCH(I$4,'[1]2024'!$2:$2,0)),0)++IFERROR(INDEX('[1]2024'!$A:$Q,MATCH($D$3&amp;$D59,'[1]2024'!$B:$B,0),MATCH(I$4,'[1]2024'!$2:$2,0)),0)</f>
        <v>0</v>
      </c>
      <c r="J59" s="264">
        <f>IFERROR(INDEX('[1]2024'!$A:$Q,MATCH($A$3&amp;$D59,'[1]2024'!$B:$B,0),MATCH(J$4,'[1]2024'!$2:$2,0)),0)+IFERROR(INDEX('[1]2024'!$A:$Q,MATCH($B$3&amp;$D59,'[1]2024'!$B:$B,0),MATCH(J$4,'[1]2024'!$2:$2,0)),0)++IFERROR(INDEX('[1]2024'!$A:$Q,MATCH($C$3&amp;$D59,'[1]2024'!$B:$B,0),MATCH(J$4,'[1]2024'!$2:$2,0)),0)++IFERROR(INDEX('[1]2024'!$A:$Q,MATCH($D$3&amp;$D59,'[1]2024'!$B:$B,0),MATCH(J$4,'[1]2024'!$2:$2,0)),0)</f>
        <v>0</v>
      </c>
      <c r="K59" s="264">
        <f>IFERROR(INDEX('[1]2024'!$A:$Q,MATCH($A$3&amp;$D59,'[1]2024'!$B:$B,0),MATCH(K$4,'[1]2024'!$2:$2,0)),0)+IFERROR(INDEX('[1]2024'!$A:$Q,MATCH($B$3&amp;$D59,'[1]2024'!$B:$B,0),MATCH(K$4,'[1]2024'!$2:$2,0)),0)++IFERROR(INDEX('[1]2024'!$A:$Q,MATCH($C$3&amp;$D59,'[1]2024'!$B:$B,0),MATCH(K$4,'[1]2024'!$2:$2,0)),0)++IFERROR(INDEX('[1]2024'!$A:$Q,MATCH($D$3&amp;$D59,'[1]2024'!$B:$B,0),MATCH(K$4,'[1]2024'!$2:$2,0)),0)</f>
        <v>0</v>
      </c>
      <c r="L59" s="264">
        <f>IFERROR(INDEX('[1]2024'!$A:$Q,MATCH($A$3&amp;$D59,'[1]2024'!$B:$B,0),MATCH(L$4,'[1]2024'!$2:$2,0)),0)+IFERROR(INDEX('[1]2024'!$A:$Q,MATCH($B$3&amp;$D59,'[1]2024'!$B:$B,0),MATCH(L$4,'[1]2024'!$2:$2,0)),0)++IFERROR(INDEX('[1]2024'!$A:$Q,MATCH($C$3&amp;$D59,'[1]2024'!$B:$B,0),MATCH(L$4,'[1]2024'!$2:$2,0)),0)++IFERROR(INDEX('[1]2024'!$A:$Q,MATCH($D$3&amp;$D59,'[1]2024'!$B:$B,0),MATCH(L$4,'[1]2024'!$2:$2,0)),0)</f>
        <v>0</v>
      </c>
      <c r="M59" s="264">
        <f>IFERROR(INDEX('[1]2024'!$A:$Q,MATCH($A$3&amp;$D59,'[1]2024'!$B:$B,0),MATCH(M$4,'[1]2024'!$2:$2,0)),0)+IFERROR(INDEX('[1]2024'!$A:$Q,MATCH($B$3&amp;$D59,'[1]2024'!$B:$B,0),MATCH(M$4,'[1]2024'!$2:$2,0)),0)++IFERROR(INDEX('[1]2024'!$A:$Q,MATCH($C$3&amp;$D59,'[1]2024'!$B:$B,0),MATCH(M$4,'[1]2024'!$2:$2,0)),0)++IFERROR(INDEX('[1]2024'!$A:$Q,MATCH($D$3&amp;$D59,'[1]2024'!$B:$B,0),MATCH(M$4,'[1]2024'!$2:$2,0)),0)</f>
        <v>0</v>
      </c>
      <c r="N59" s="264">
        <f>IFERROR(INDEX('[1]2024'!$A:$Q,MATCH($A$3&amp;$D59,'[1]2024'!$B:$B,0),MATCH(N$4,'[1]2024'!$2:$2,0)),0)+IFERROR(INDEX('[1]2024'!$A:$Q,MATCH($B$3&amp;$D59,'[1]2024'!$B:$B,0),MATCH(N$4,'[1]2024'!$2:$2,0)),0)++IFERROR(INDEX('[1]2024'!$A:$Q,MATCH($C$3&amp;$D59,'[1]2024'!$B:$B,0),MATCH(N$4,'[1]2024'!$2:$2,0)),0)++IFERROR(INDEX('[1]2024'!$A:$Q,MATCH($D$3&amp;$D59,'[1]2024'!$B:$B,0),MATCH(N$4,'[1]2024'!$2:$2,0)),0)</f>
        <v>0</v>
      </c>
      <c r="O59" s="264">
        <f>IFERROR(INDEX('[1]2024'!$A:$Q,MATCH($A$3&amp;$D59,'[1]2024'!$B:$B,0),MATCH(O$4,'[1]2024'!$2:$2,0)),0)+IFERROR(INDEX('[1]2024'!$A:$Q,MATCH($B$3&amp;$D59,'[1]2024'!$B:$B,0),MATCH(O$4,'[1]2024'!$2:$2,0)),0)++IFERROR(INDEX('[1]2024'!$A:$Q,MATCH($C$3&amp;$D59,'[1]2024'!$B:$B,0),MATCH(O$4,'[1]2024'!$2:$2,0)),0)++IFERROR(INDEX('[1]2024'!$A:$Q,MATCH($D$3&amp;$D59,'[1]2024'!$B:$B,0),MATCH(O$4,'[1]2024'!$2:$2,0)),0)</f>
        <v>0</v>
      </c>
      <c r="P59" s="264">
        <f>IFERROR(INDEX('[1]2024'!$A:$Q,MATCH($A$3&amp;$D59,'[1]2024'!$B:$B,0),MATCH(P$4,'[1]2024'!$2:$2,0)),0)+IFERROR(INDEX('[1]2024'!$A:$Q,MATCH($B$3&amp;$D59,'[1]2024'!$B:$B,0),MATCH(P$4,'[1]2024'!$2:$2,0)),0)++IFERROR(INDEX('[1]2024'!$A:$Q,MATCH($C$3&amp;$D59,'[1]2024'!$B:$B,0),MATCH(P$4,'[1]2024'!$2:$2,0)),0)++IFERROR(INDEX('[1]2024'!$A:$Q,MATCH($D$3&amp;$D59,'[1]2024'!$B:$B,0),MATCH(P$4,'[1]2024'!$2:$2,0)),0)</f>
        <v>0</v>
      </c>
      <c r="Q59" s="264">
        <f>IFERROR(INDEX('[1]2024'!$A:$Q,MATCH($A$3&amp;$D59,'[1]2024'!$B:$B,0),MATCH(Q$4,'[1]2024'!$2:$2,0)),0)+IFERROR(INDEX('[1]2024'!$A:$Q,MATCH($B$3&amp;$D59,'[1]2024'!$B:$B,0),MATCH(Q$4,'[1]2024'!$2:$2,0)),0)++IFERROR(INDEX('[1]2024'!$A:$Q,MATCH($C$3&amp;$D59,'[1]2024'!$B:$B,0),MATCH(Q$4,'[1]2024'!$2:$2,0)),0)++IFERROR(INDEX('[1]2024'!$A:$Q,MATCH($D$3&amp;$D59,'[1]2024'!$B:$B,0),MATCH(Q$4,'[1]2024'!$2:$2,0)),0)</f>
        <v>0</v>
      </c>
      <c r="R59" s="264">
        <f>IFERROR(INDEX('[1]2024'!$A:$Q,MATCH($A$3&amp;$D59,'[1]2024'!$B:$B,0),MATCH(R$4,'[1]2024'!$2:$2,0)),0)+IFERROR(INDEX('[1]2024'!$A:$Q,MATCH($B$3&amp;$D59,'[1]2024'!$B:$B,0),MATCH(R$4,'[1]2024'!$2:$2,0)),0)++IFERROR(INDEX('[1]2024'!$A:$Q,MATCH($C$3&amp;$D59,'[1]2024'!$B:$B,0),MATCH(R$4,'[1]2024'!$2:$2,0)),0)++IFERROR(INDEX('[1]2024'!$A:$Q,MATCH($D$3&amp;$D59,'[1]2024'!$B:$B,0),MATCH(R$4,'[1]2024'!$2:$2,0)),0)</f>
        <v>0</v>
      </c>
      <c r="S59" s="264">
        <f>IFERROR(INDEX('[1]2024'!$A:$Q,MATCH($A$3&amp;$D59,'[1]2024'!$B:$B,0),MATCH(S$4,'[1]2024'!$2:$2,0)),0)+IFERROR(INDEX('[1]2024'!$A:$Q,MATCH($B$3&amp;$D59,'[1]2024'!$B:$B,0),MATCH(S$4,'[1]2024'!$2:$2,0)),0)++IFERROR(INDEX('[1]2024'!$A:$Q,MATCH($C$3&amp;$D59,'[1]2024'!$B:$B,0),MATCH(S$4,'[1]2024'!$2:$2,0)),0)++IFERROR(INDEX('[1]2024'!$A:$Q,MATCH($D$3&amp;$D59,'[1]2024'!$B:$B,0),MATCH(S$4,'[1]2024'!$2:$2,0)),0)</f>
        <v>0</v>
      </c>
      <c r="T59" s="75">
        <v>0</v>
      </c>
      <c r="U59" s="245">
        <f t="shared" si="32"/>
        <v>0</v>
      </c>
      <c r="V59" s="246">
        <v>0</v>
      </c>
      <c r="W59" s="247">
        <v>0</v>
      </c>
      <c r="X59" s="247">
        <v>0</v>
      </c>
      <c r="Y59" s="247">
        <v>0</v>
      </c>
      <c r="Z59" s="247">
        <v>0</v>
      </c>
      <c r="AA59" s="247">
        <v>0</v>
      </c>
      <c r="AB59" s="247">
        <v>0</v>
      </c>
      <c r="AC59" s="247">
        <v>0</v>
      </c>
      <c r="AD59" s="247">
        <v>0</v>
      </c>
      <c r="AE59" s="247">
        <v>0</v>
      </c>
      <c r="AF59" s="247">
        <v>0</v>
      </c>
      <c r="AG59" s="248">
        <v>0</v>
      </c>
      <c r="AH59" s="245">
        <f t="shared" si="33"/>
        <v>0</v>
      </c>
      <c r="AI59" s="245"/>
      <c r="AJ59" s="245"/>
      <c r="AK59" s="245"/>
      <c r="AL59" s="245"/>
      <c r="AM59" s="245"/>
      <c r="AN59" s="245"/>
      <c r="AO59" s="245"/>
      <c r="AP59" s="245"/>
      <c r="AQ59" s="245"/>
      <c r="AR59" s="245"/>
      <c r="AS59" s="245"/>
      <c r="AT59" s="245"/>
      <c r="AU59" s="245">
        <f t="shared" si="2"/>
        <v>0</v>
      </c>
      <c r="AV59" s="245">
        <f t="shared" si="3"/>
        <v>0</v>
      </c>
      <c r="AW59" s="245">
        <f t="shared" si="4"/>
        <v>0</v>
      </c>
      <c r="AX59" s="245">
        <f t="shared" si="5"/>
        <v>0</v>
      </c>
      <c r="AY59" s="245">
        <f t="shared" si="34"/>
        <v>0</v>
      </c>
      <c r="AZ59" s="245">
        <f t="shared" si="35"/>
        <v>0</v>
      </c>
      <c r="BA59" s="245">
        <f t="shared" si="36"/>
        <v>0</v>
      </c>
      <c r="BB59" s="250"/>
      <c r="BC59" s="266" t="s">
        <v>39</v>
      </c>
      <c r="BD59" s="267"/>
      <c r="BE59" s="264">
        <v>0</v>
      </c>
      <c r="BF59" s="264">
        <v>0</v>
      </c>
      <c r="BG59" s="264">
        <v>0</v>
      </c>
      <c r="BH59" s="265">
        <f t="shared" si="7"/>
        <v>0</v>
      </c>
    </row>
    <row r="60" spans="1:60" x14ac:dyDescent="0.3">
      <c r="A60" s="57" t="s">
        <v>135</v>
      </c>
      <c r="B60" s="256" t="s">
        <v>21</v>
      </c>
      <c r="C60" s="256"/>
      <c r="D60" s="257"/>
      <c r="E60" s="257"/>
      <c r="F60" s="272">
        <v>0</v>
      </c>
      <c r="G60" s="258">
        <f t="shared" ref="G60" si="37">SUM(G61:G67)</f>
        <v>0</v>
      </c>
      <c r="H60" s="259">
        <f t="shared" ref="H60:S60" si="38">SUM(H61:H67)</f>
        <v>0</v>
      </c>
      <c r="I60" s="260">
        <f t="shared" si="38"/>
        <v>0</v>
      </c>
      <c r="J60" s="260">
        <f t="shared" si="38"/>
        <v>0</v>
      </c>
      <c r="K60" s="260">
        <f t="shared" si="38"/>
        <v>0</v>
      </c>
      <c r="L60" s="260">
        <f t="shared" si="38"/>
        <v>0</v>
      </c>
      <c r="M60" s="260">
        <f t="shared" si="38"/>
        <v>0</v>
      </c>
      <c r="N60" s="260">
        <f t="shared" si="38"/>
        <v>0</v>
      </c>
      <c r="O60" s="260">
        <f t="shared" si="38"/>
        <v>0</v>
      </c>
      <c r="P60" s="260">
        <f t="shared" si="38"/>
        <v>0</v>
      </c>
      <c r="Q60" s="260">
        <f t="shared" si="38"/>
        <v>0</v>
      </c>
      <c r="R60" s="260">
        <f t="shared" si="38"/>
        <v>0</v>
      </c>
      <c r="S60" s="260">
        <f t="shared" si="38"/>
        <v>0</v>
      </c>
      <c r="T60" s="64">
        <v>0</v>
      </c>
      <c r="U60" s="258">
        <f t="shared" ref="U60:Z60" si="39">SUM(U61:U67)</f>
        <v>0</v>
      </c>
      <c r="V60" s="262">
        <f t="shared" si="39"/>
        <v>0</v>
      </c>
      <c r="W60" s="273">
        <f t="shared" si="39"/>
        <v>0</v>
      </c>
      <c r="X60" s="273">
        <f t="shared" si="39"/>
        <v>0</v>
      </c>
      <c r="Y60" s="273">
        <f t="shared" si="39"/>
        <v>0</v>
      </c>
      <c r="Z60" s="273">
        <f t="shared" si="39"/>
        <v>0</v>
      </c>
      <c r="AA60" s="273">
        <v>0</v>
      </c>
      <c r="AB60" s="273">
        <v>0</v>
      </c>
      <c r="AC60" s="273">
        <v>0</v>
      </c>
      <c r="AD60" s="273">
        <v>0</v>
      </c>
      <c r="AE60" s="273">
        <v>0</v>
      </c>
      <c r="AF60" s="273">
        <v>0</v>
      </c>
      <c r="AG60" s="274">
        <v>0</v>
      </c>
      <c r="AH60" s="258">
        <f t="shared" ref="AH60:AT60" si="40">SUM(AH61:AH67)</f>
        <v>0</v>
      </c>
      <c r="AI60" s="258">
        <f t="shared" si="40"/>
        <v>0</v>
      </c>
      <c r="AJ60" s="258">
        <f t="shared" si="40"/>
        <v>0</v>
      </c>
      <c r="AK60" s="258">
        <f t="shared" si="40"/>
        <v>0</v>
      </c>
      <c r="AL60" s="258">
        <f t="shared" si="40"/>
        <v>0</v>
      </c>
      <c r="AM60" s="258">
        <f t="shared" si="40"/>
        <v>0</v>
      </c>
      <c r="AN60" s="258">
        <f t="shared" si="40"/>
        <v>0</v>
      </c>
      <c r="AO60" s="258">
        <f t="shared" si="40"/>
        <v>0</v>
      </c>
      <c r="AP60" s="258">
        <f t="shared" si="40"/>
        <v>0</v>
      </c>
      <c r="AQ60" s="258">
        <f t="shared" si="40"/>
        <v>0</v>
      </c>
      <c r="AR60" s="258">
        <f t="shared" si="40"/>
        <v>0</v>
      </c>
      <c r="AS60" s="258">
        <f t="shared" si="40"/>
        <v>0</v>
      </c>
      <c r="AT60" s="258">
        <f t="shared" si="40"/>
        <v>0</v>
      </c>
      <c r="AU60" s="258">
        <f t="shared" si="2"/>
        <v>0</v>
      </c>
      <c r="AV60" s="258">
        <f t="shared" si="3"/>
        <v>0</v>
      </c>
      <c r="AW60" s="258">
        <f t="shared" si="4"/>
        <v>0</v>
      </c>
      <c r="AX60" s="258">
        <f t="shared" si="5"/>
        <v>0</v>
      </c>
      <c r="AY60" s="258">
        <f>SUM(AY61:AY67)</f>
        <v>0</v>
      </c>
      <c r="AZ60" s="258">
        <f t="shared" ref="AZ60:BA60" si="41">SUM(AZ61:AZ67)</f>
        <v>0</v>
      </c>
      <c r="BA60" s="258">
        <f t="shared" si="41"/>
        <v>0</v>
      </c>
      <c r="BB60" s="250"/>
      <c r="BC60" s="275"/>
      <c r="BD60" s="276"/>
      <c r="BE60" s="262">
        <f>SUM(BE61:BE67)</f>
        <v>0</v>
      </c>
      <c r="BF60" s="262">
        <v>0</v>
      </c>
      <c r="BG60" s="262">
        <v>0</v>
      </c>
      <c r="BH60" s="263">
        <f t="shared" si="7"/>
        <v>0</v>
      </c>
    </row>
    <row r="61" spans="1:60" outlineLevel="1" x14ac:dyDescent="0.3">
      <c r="A61" s="71" t="s">
        <v>136</v>
      </c>
      <c r="B61" s="238" t="s">
        <v>137</v>
      </c>
      <c r="C61" s="238" t="s">
        <v>44</v>
      </c>
      <c r="D61" s="239">
        <v>5106110</v>
      </c>
      <c r="E61" s="239" t="s">
        <v>138</v>
      </c>
      <c r="F61" s="277">
        <v>0</v>
      </c>
      <c r="G61" s="245">
        <f t="shared" ref="G61:G67" si="42">SUM(H61:S61)</f>
        <v>0</v>
      </c>
      <c r="H61" s="264">
        <f>IFERROR(INDEX('[1]2024'!$A:$Q,MATCH($A$3&amp;$D61,'[1]2024'!$B:$B,0),MATCH(H$4,'[1]2024'!$2:$2,0)),0)+IFERROR(INDEX('[1]2024'!$A:$Q,MATCH($B$3&amp;$D61,'[1]2024'!$B:$B,0),MATCH(H$4,'[1]2024'!$2:$2,0)),0)++IFERROR(INDEX('[1]2024'!$A:$Q,MATCH($C$3&amp;$D61,'[1]2024'!$B:$B,0),MATCH(H$4,'[1]2024'!$2:$2,0)),0)++IFERROR(INDEX('[1]2024'!$A:$Q,MATCH($D$3&amp;$D61,'[1]2024'!$B:$B,0),MATCH(H$4,'[1]2024'!$2:$2,0)),0)</f>
        <v>0</v>
      </c>
      <c r="I61" s="264">
        <f>IFERROR(INDEX('[1]2024'!$A:$Q,MATCH($A$3&amp;$D61,'[1]2024'!$B:$B,0),MATCH(I$4,'[1]2024'!$2:$2,0)),0)+IFERROR(INDEX('[1]2024'!$A:$Q,MATCH($B$3&amp;$D61,'[1]2024'!$B:$B,0),MATCH(I$4,'[1]2024'!$2:$2,0)),0)++IFERROR(INDEX('[1]2024'!$A:$Q,MATCH($C$3&amp;$D61,'[1]2024'!$B:$B,0),MATCH(I$4,'[1]2024'!$2:$2,0)),0)++IFERROR(INDEX('[1]2024'!$A:$Q,MATCH($D$3&amp;$D61,'[1]2024'!$B:$B,0),MATCH(I$4,'[1]2024'!$2:$2,0)),0)</f>
        <v>0</v>
      </c>
      <c r="J61" s="264">
        <f>IFERROR(INDEX('[1]2024'!$A:$Q,MATCH($A$3&amp;$D61,'[1]2024'!$B:$B,0),MATCH(J$4,'[1]2024'!$2:$2,0)),0)+IFERROR(INDEX('[1]2024'!$A:$Q,MATCH($B$3&amp;$D61,'[1]2024'!$B:$B,0),MATCH(J$4,'[1]2024'!$2:$2,0)),0)++IFERROR(INDEX('[1]2024'!$A:$Q,MATCH($C$3&amp;$D61,'[1]2024'!$B:$B,0),MATCH(J$4,'[1]2024'!$2:$2,0)),0)++IFERROR(INDEX('[1]2024'!$A:$Q,MATCH($D$3&amp;$D61,'[1]2024'!$B:$B,0),MATCH(J$4,'[1]2024'!$2:$2,0)),0)</f>
        <v>0</v>
      </c>
      <c r="K61" s="264">
        <f>IFERROR(INDEX('[1]2024'!$A:$Q,MATCH($A$3&amp;$D61,'[1]2024'!$B:$B,0),MATCH(K$4,'[1]2024'!$2:$2,0)),0)+IFERROR(INDEX('[1]2024'!$A:$Q,MATCH($B$3&amp;$D61,'[1]2024'!$B:$B,0),MATCH(K$4,'[1]2024'!$2:$2,0)),0)++IFERROR(INDEX('[1]2024'!$A:$Q,MATCH($C$3&amp;$D61,'[1]2024'!$B:$B,0),MATCH(K$4,'[1]2024'!$2:$2,0)),0)++IFERROR(INDEX('[1]2024'!$A:$Q,MATCH($D$3&amp;$D61,'[1]2024'!$B:$B,0),MATCH(K$4,'[1]2024'!$2:$2,0)),0)</f>
        <v>0</v>
      </c>
      <c r="L61" s="264">
        <f>IFERROR(INDEX('[1]2024'!$A:$Q,MATCH($A$3&amp;$D61,'[1]2024'!$B:$B,0),MATCH(L$4,'[1]2024'!$2:$2,0)),0)+IFERROR(INDEX('[1]2024'!$A:$Q,MATCH($B$3&amp;$D61,'[1]2024'!$B:$B,0),MATCH(L$4,'[1]2024'!$2:$2,0)),0)++IFERROR(INDEX('[1]2024'!$A:$Q,MATCH($C$3&amp;$D61,'[1]2024'!$B:$B,0),MATCH(L$4,'[1]2024'!$2:$2,0)),0)++IFERROR(INDEX('[1]2024'!$A:$Q,MATCH($D$3&amp;$D61,'[1]2024'!$B:$B,0),MATCH(L$4,'[1]2024'!$2:$2,0)),0)</f>
        <v>0</v>
      </c>
      <c r="M61" s="264">
        <f>IFERROR(INDEX('[1]2024'!$A:$Q,MATCH($A$3&amp;$D61,'[1]2024'!$B:$B,0),MATCH(M$4,'[1]2024'!$2:$2,0)),0)+IFERROR(INDEX('[1]2024'!$A:$Q,MATCH($B$3&amp;$D61,'[1]2024'!$B:$B,0),MATCH(M$4,'[1]2024'!$2:$2,0)),0)++IFERROR(INDEX('[1]2024'!$A:$Q,MATCH($C$3&amp;$D61,'[1]2024'!$B:$B,0),MATCH(M$4,'[1]2024'!$2:$2,0)),0)++IFERROR(INDEX('[1]2024'!$A:$Q,MATCH($D$3&amp;$D61,'[1]2024'!$B:$B,0),MATCH(M$4,'[1]2024'!$2:$2,0)),0)</f>
        <v>0</v>
      </c>
      <c r="N61" s="264">
        <f>IFERROR(INDEX('[1]2024'!$A:$Q,MATCH($A$3&amp;$D61,'[1]2024'!$B:$B,0),MATCH(N$4,'[1]2024'!$2:$2,0)),0)+IFERROR(INDEX('[1]2024'!$A:$Q,MATCH($B$3&amp;$D61,'[1]2024'!$B:$B,0),MATCH(N$4,'[1]2024'!$2:$2,0)),0)++IFERROR(INDEX('[1]2024'!$A:$Q,MATCH($C$3&amp;$D61,'[1]2024'!$B:$B,0),MATCH(N$4,'[1]2024'!$2:$2,0)),0)++IFERROR(INDEX('[1]2024'!$A:$Q,MATCH($D$3&amp;$D61,'[1]2024'!$B:$B,0),MATCH(N$4,'[1]2024'!$2:$2,0)),0)</f>
        <v>0</v>
      </c>
      <c r="O61" s="264">
        <f>IFERROR(INDEX('[1]2024'!$A:$Q,MATCH($A$3&amp;$D61,'[1]2024'!$B:$B,0),MATCH(O$4,'[1]2024'!$2:$2,0)),0)+IFERROR(INDEX('[1]2024'!$A:$Q,MATCH($B$3&amp;$D61,'[1]2024'!$B:$B,0),MATCH(O$4,'[1]2024'!$2:$2,0)),0)++IFERROR(INDEX('[1]2024'!$A:$Q,MATCH($C$3&amp;$D61,'[1]2024'!$B:$B,0),MATCH(O$4,'[1]2024'!$2:$2,0)),0)++IFERROR(INDEX('[1]2024'!$A:$Q,MATCH($D$3&amp;$D61,'[1]2024'!$B:$B,0),MATCH(O$4,'[1]2024'!$2:$2,0)),0)</f>
        <v>0</v>
      </c>
      <c r="P61" s="264">
        <f>IFERROR(INDEX('[1]2024'!$A:$Q,MATCH($A$3&amp;$D61,'[1]2024'!$B:$B,0),MATCH(P$4,'[1]2024'!$2:$2,0)),0)+IFERROR(INDEX('[1]2024'!$A:$Q,MATCH($B$3&amp;$D61,'[1]2024'!$B:$B,0),MATCH(P$4,'[1]2024'!$2:$2,0)),0)++IFERROR(INDEX('[1]2024'!$A:$Q,MATCH($C$3&amp;$D61,'[1]2024'!$B:$B,0),MATCH(P$4,'[1]2024'!$2:$2,0)),0)++IFERROR(INDEX('[1]2024'!$A:$Q,MATCH($D$3&amp;$D61,'[1]2024'!$B:$B,0),MATCH(P$4,'[1]2024'!$2:$2,0)),0)</f>
        <v>0</v>
      </c>
      <c r="Q61" s="264">
        <f>IFERROR(INDEX('[1]2024'!$A:$Q,MATCH($A$3&amp;$D61,'[1]2024'!$B:$B,0),MATCH(Q$4,'[1]2024'!$2:$2,0)),0)+IFERROR(INDEX('[1]2024'!$A:$Q,MATCH($B$3&amp;$D61,'[1]2024'!$B:$B,0),MATCH(Q$4,'[1]2024'!$2:$2,0)),0)++IFERROR(INDEX('[1]2024'!$A:$Q,MATCH($C$3&amp;$D61,'[1]2024'!$B:$B,0),MATCH(Q$4,'[1]2024'!$2:$2,0)),0)++IFERROR(INDEX('[1]2024'!$A:$Q,MATCH($D$3&amp;$D61,'[1]2024'!$B:$B,0),MATCH(Q$4,'[1]2024'!$2:$2,0)),0)</f>
        <v>0</v>
      </c>
      <c r="R61" s="264">
        <f>IFERROR(INDEX('[1]2024'!$A:$Q,MATCH($A$3&amp;$D61,'[1]2024'!$B:$B,0),MATCH(R$4,'[1]2024'!$2:$2,0)),0)+IFERROR(INDEX('[1]2024'!$A:$Q,MATCH($B$3&amp;$D61,'[1]2024'!$B:$B,0),MATCH(R$4,'[1]2024'!$2:$2,0)),0)++IFERROR(INDEX('[1]2024'!$A:$Q,MATCH($C$3&amp;$D61,'[1]2024'!$B:$B,0),MATCH(R$4,'[1]2024'!$2:$2,0)),0)++IFERROR(INDEX('[1]2024'!$A:$Q,MATCH($D$3&amp;$D61,'[1]2024'!$B:$B,0),MATCH(R$4,'[1]2024'!$2:$2,0)),0)</f>
        <v>0</v>
      </c>
      <c r="S61" s="264">
        <f>IFERROR(INDEX('[1]2024'!$A:$Q,MATCH($A$3&amp;$D61,'[1]2024'!$B:$B,0),MATCH(S$4,'[1]2024'!$2:$2,0)),0)+IFERROR(INDEX('[1]2024'!$A:$Q,MATCH($B$3&amp;$D61,'[1]2024'!$B:$B,0),MATCH(S$4,'[1]2024'!$2:$2,0)),0)++IFERROR(INDEX('[1]2024'!$A:$Q,MATCH($C$3&amp;$D61,'[1]2024'!$B:$B,0),MATCH(S$4,'[1]2024'!$2:$2,0)),0)++IFERROR(INDEX('[1]2024'!$A:$Q,MATCH($D$3&amp;$D61,'[1]2024'!$B:$B,0),MATCH(S$4,'[1]2024'!$2:$2,0)),0)</f>
        <v>0</v>
      </c>
      <c r="T61" s="75">
        <v>0</v>
      </c>
      <c r="U61" s="245">
        <f t="shared" ref="U61:U67" si="43">SUM(V61:AG61)</f>
        <v>0</v>
      </c>
      <c r="V61" s="246">
        <v>0</v>
      </c>
      <c r="W61" s="247">
        <v>0</v>
      </c>
      <c r="X61" s="247">
        <v>0</v>
      </c>
      <c r="Y61" s="247">
        <v>0</v>
      </c>
      <c r="Z61" s="247">
        <v>0</v>
      </c>
      <c r="AA61" s="247">
        <v>0</v>
      </c>
      <c r="AB61" s="247">
        <v>0</v>
      </c>
      <c r="AC61" s="247">
        <v>0</v>
      </c>
      <c r="AD61" s="247">
        <v>0</v>
      </c>
      <c r="AE61" s="247">
        <v>0</v>
      </c>
      <c r="AF61" s="247">
        <v>0</v>
      </c>
      <c r="AG61" s="248">
        <v>0</v>
      </c>
      <c r="AH61" s="245">
        <f t="shared" ref="AH61:AH67" si="44">SUM(AI61:AT61)</f>
        <v>0</v>
      </c>
      <c r="AI61" s="245"/>
      <c r="AJ61" s="245"/>
      <c r="AK61" s="245"/>
      <c r="AL61" s="245"/>
      <c r="AM61" s="245"/>
      <c r="AN61" s="245"/>
      <c r="AO61" s="245"/>
      <c r="AP61" s="245"/>
      <c r="AQ61" s="245"/>
      <c r="AR61" s="245"/>
      <c r="AS61" s="245"/>
      <c r="AT61" s="245"/>
      <c r="AU61" s="245">
        <f t="shared" si="2"/>
        <v>0</v>
      </c>
      <c r="AV61" s="245">
        <f t="shared" si="3"/>
        <v>0</v>
      </c>
      <c r="AW61" s="245">
        <f t="shared" si="4"/>
        <v>0</v>
      </c>
      <c r="AX61" s="245">
        <f t="shared" si="5"/>
        <v>0</v>
      </c>
      <c r="AY61" s="245">
        <f t="shared" ref="AY61:AY67" si="45">IF($BC61="O",1.05*$AH61,$AH61)</f>
        <v>0</v>
      </c>
      <c r="AZ61" s="245">
        <f t="shared" ref="AZ61:AZ67" si="46">IF($BC61="O",1.05*$AY61,$AY61)</f>
        <v>0</v>
      </c>
      <c r="BA61" s="245">
        <f t="shared" ref="BA61:BA67" si="47">IF($BC61="O",1.05*$AZ61,$AZ61)</f>
        <v>0</v>
      </c>
      <c r="BB61" s="250"/>
      <c r="BC61" s="251" t="s">
        <v>39</v>
      </c>
      <c r="BD61" s="261"/>
      <c r="BE61" s="264">
        <v>0</v>
      </c>
      <c r="BF61" s="264">
        <v>0</v>
      </c>
      <c r="BG61" s="264">
        <v>0</v>
      </c>
      <c r="BH61" s="265">
        <f t="shared" si="7"/>
        <v>0</v>
      </c>
    </row>
    <row r="62" spans="1:60" outlineLevel="1" x14ac:dyDescent="0.3">
      <c r="A62" s="71" t="s">
        <v>139</v>
      </c>
      <c r="B62" s="238" t="s">
        <v>137</v>
      </c>
      <c r="C62" s="238" t="s">
        <v>31</v>
      </c>
      <c r="D62" s="239">
        <v>5106120</v>
      </c>
      <c r="E62" s="239" t="s">
        <v>138</v>
      </c>
      <c r="F62" s="277">
        <v>0</v>
      </c>
      <c r="G62" s="245">
        <f t="shared" si="42"/>
        <v>0</v>
      </c>
      <c r="H62" s="264">
        <f>IFERROR(INDEX('[1]2024'!$A:$Q,MATCH($A$3&amp;$D62,'[1]2024'!$B:$B,0),MATCH(H$4,'[1]2024'!$2:$2,0)),0)+IFERROR(INDEX('[1]2024'!$A:$Q,MATCH($B$3&amp;$D62,'[1]2024'!$B:$B,0),MATCH(H$4,'[1]2024'!$2:$2,0)),0)++IFERROR(INDEX('[1]2024'!$A:$Q,MATCH($C$3&amp;$D62,'[1]2024'!$B:$B,0),MATCH(H$4,'[1]2024'!$2:$2,0)),0)++IFERROR(INDEX('[1]2024'!$A:$Q,MATCH($D$3&amp;$D62,'[1]2024'!$B:$B,0),MATCH(H$4,'[1]2024'!$2:$2,0)),0)</f>
        <v>0</v>
      </c>
      <c r="I62" s="264">
        <f>IFERROR(INDEX('[1]2024'!$A:$Q,MATCH($A$3&amp;$D62,'[1]2024'!$B:$B,0),MATCH(I$4,'[1]2024'!$2:$2,0)),0)+IFERROR(INDEX('[1]2024'!$A:$Q,MATCH($B$3&amp;$D62,'[1]2024'!$B:$B,0),MATCH(I$4,'[1]2024'!$2:$2,0)),0)++IFERROR(INDEX('[1]2024'!$A:$Q,MATCH($C$3&amp;$D62,'[1]2024'!$B:$B,0),MATCH(I$4,'[1]2024'!$2:$2,0)),0)++IFERROR(INDEX('[1]2024'!$A:$Q,MATCH($D$3&amp;$D62,'[1]2024'!$B:$B,0),MATCH(I$4,'[1]2024'!$2:$2,0)),0)</f>
        <v>0</v>
      </c>
      <c r="J62" s="264">
        <f>IFERROR(INDEX('[1]2024'!$A:$Q,MATCH($A$3&amp;$D62,'[1]2024'!$B:$B,0),MATCH(J$4,'[1]2024'!$2:$2,0)),0)+IFERROR(INDEX('[1]2024'!$A:$Q,MATCH($B$3&amp;$D62,'[1]2024'!$B:$B,0),MATCH(J$4,'[1]2024'!$2:$2,0)),0)++IFERROR(INDEX('[1]2024'!$A:$Q,MATCH($C$3&amp;$D62,'[1]2024'!$B:$B,0),MATCH(J$4,'[1]2024'!$2:$2,0)),0)++IFERROR(INDEX('[1]2024'!$A:$Q,MATCH($D$3&amp;$D62,'[1]2024'!$B:$B,0),MATCH(J$4,'[1]2024'!$2:$2,0)),0)</f>
        <v>0</v>
      </c>
      <c r="K62" s="264">
        <f>IFERROR(INDEX('[1]2024'!$A:$Q,MATCH($A$3&amp;$D62,'[1]2024'!$B:$B,0),MATCH(K$4,'[1]2024'!$2:$2,0)),0)+IFERROR(INDEX('[1]2024'!$A:$Q,MATCH($B$3&amp;$D62,'[1]2024'!$B:$B,0),MATCH(K$4,'[1]2024'!$2:$2,0)),0)++IFERROR(INDEX('[1]2024'!$A:$Q,MATCH($C$3&amp;$D62,'[1]2024'!$B:$B,0),MATCH(K$4,'[1]2024'!$2:$2,0)),0)++IFERROR(INDEX('[1]2024'!$A:$Q,MATCH($D$3&amp;$D62,'[1]2024'!$B:$B,0),MATCH(K$4,'[1]2024'!$2:$2,0)),0)</f>
        <v>0</v>
      </c>
      <c r="L62" s="264">
        <f>IFERROR(INDEX('[1]2024'!$A:$Q,MATCH($A$3&amp;$D62,'[1]2024'!$B:$B,0),MATCH(L$4,'[1]2024'!$2:$2,0)),0)+IFERROR(INDEX('[1]2024'!$A:$Q,MATCH($B$3&amp;$D62,'[1]2024'!$B:$B,0),MATCH(L$4,'[1]2024'!$2:$2,0)),0)++IFERROR(INDEX('[1]2024'!$A:$Q,MATCH($C$3&amp;$D62,'[1]2024'!$B:$B,0),MATCH(L$4,'[1]2024'!$2:$2,0)),0)++IFERROR(INDEX('[1]2024'!$A:$Q,MATCH($D$3&amp;$D62,'[1]2024'!$B:$B,0),MATCH(L$4,'[1]2024'!$2:$2,0)),0)</f>
        <v>0</v>
      </c>
      <c r="M62" s="264">
        <f>IFERROR(INDEX('[1]2024'!$A:$Q,MATCH($A$3&amp;$D62,'[1]2024'!$B:$B,0),MATCH(M$4,'[1]2024'!$2:$2,0)),0)+IFERROR(INDEX('[1]2024'!$A:$Q,MATCH($B$3&amp;$D62,'[1]2024'!$B:$B,0),MATCH(M$4,'[1]2024'!$2:$2,0)),0)++IFERROR(INDEX('[1]2024'!$A:$Q,MATCH($C$3&amp;$D62,'[1]2024'!$B:$B,0),MATCH(M$4,'[1]2024'!$2:$2,0)),0)++IFERROR(INDEX('[1]2024'!$A:$Q,MATCH($D$3&amp;$D62,'[1]2024'!$B:$B,0),MATCH(M$4,'[1]2024'!$2:$2,0)),0)</f>
        <v>0</v>
      </c>
      <c r="N62" s="264">
        <f>IFERROR(INDEX('[1]2024'!$A:$Q,MATCH($A$3&amp;$D62,'[1]2024'!$B:$B,0),MATCH(N$4,'[1]2024'!$2:$2,0)),0)+IFERROR(INDEX('[1]2024'!$A:$Q,MATCH($B$3&amp;$D62,'[1]2024'!$B:$B,0),MATCH(N$4,'[1]2024'!$2:$2,0)),0)++IFERROR(INDEX('[1]2024'!$A:$Q,MATCH($C$3&amp;$D62,'[1]2024'!$B:$B,0),MATCH(N$4,'[1]2024'!$2:$2,0)),0)++IFERROR(INDEX('[1]2024'!$A:$Q,MATCH($D$3&amp;$D62,'[1]2024'!$B:$B,0),MATCH(N$4,'[1]2024'!$2:$2,0)),0)</f>
        <v>0</v>
      </c>
      <c r="O62" s="264">
        <f>IFERROR(INDEX('[1]2024'!$A:$Q,MATCH($A$3&amp;$D62,'[1]2024'!$B:$B,0),MATCH(O$4,'[1]2024'!$2:$2,0)),0)+IFERROR(INDEX('[1]2024'!$A:$Q,MATCH($B$3&amp;$D62,'[1]2024'!$B:$B,0),MATCH(O$4,'[1]2024'!$2:$2,0)),0)++IFERROR(INDEX('[1]2024'!$A:$Q,MATCH($C$3&amp;$D62,'[1]2024'!$B:$B,0),MATCH(O$4,'[1]2024'!$2:$2,0)),0)++IFERROR(INDEX('[1]2024'!$A:$Q,MATCH($D$3&amp;$D62,'[1]2024'!$B:$B,0),MATCH(O$4,'[1]2024'!$2:$2,0)),0)</f>
        <v>0</v>
      </c>
      <c r="P62" s="264">
        <f>IFERROR(INDEX('[1]2024'!$A:$Q,MATCH($A$3&amp;$D62,'[1]2024'!$B:$B,0),MATCH(P$4,'[1]2024'!$2:$2,0)),0)+IFERROR(INDEX('[1]2024'!$A:$Q,MATCH($B$3&amp;$D62,'[1]2024'!$B:$B,0),MATCH(P$4,'[1]2024'!$2:$2,0)),0)++IFERROR(INDEX('[1]2024'!$A:$Q,MATCH($C$3&amp;$D62,'[1]2024'!$B:$B,0),MATCH(P$4,'[1]2024'!$2:$2,0)),0)++IFERROR(INDEX('[1]2024'!$A:$Q,MATCH($D$3&amp;$D62,'[1]2024'!$B:$B,0),MATCH(P$4,'[1]2024'!$2:$2,0)),0)</f>
        <v>0</v>
      </c>
      <c r="Q62" s="264">
        <f>IFERROR(INDEX('[1]2024'!$A:$Q,MATCH($A$3&amp;$D62,'[1]2024'!$B:$B,0),MATCH(Q$4,'[1]2024'!$2:$2,0)),0)+IFERROR(INDEX('[1]2024'!$A:$Q,MATCH($B$3&amp;$D62,'[1]2024'!$B:$B,0),MATCH(Q$4,'[1]2024'!$2:$2,0)),0)++IFERROR(INDEX('[1]2024'!$A:$Q,MATCH($C$3&amp;$D62,'[1]2024'!$B:$B,0),MATCH(Q$4,'[1]2024'!$2:$2,0)),0)++IFERROR(INDEX('[1]2024'!$A:$Q,MATCH($D$3&amp;$D62,'[1]2024'!$B:$B,0),MATCH(Q$4,'[1]2024'!$2:$2,0)),0)</f>
        <v>0</v>
      </c>
      <c r="R62" s="264">
        <f>IFERROR(INDEX('[1]2024'!$A:$Q,MATCH($A$3&amp;$D62,'[1]2024'!$B:$B,0),MATCH(R$4,'[1]2024'!$2:$2,0)),0)+IFERROR(INDEX('[1]2024'!$A:$Q,MATCH($B$3&amp;$D62,'[1]2024'!$B:$B,0),MATCH(R$4,'[1]2024'!$2:$2,0)),0)++IFERROR(INDEX('[1]2024'!$A:$Q,MATCH($C$3&amp;$D62,'[1]2024'!$B:$B,0),MATCH(R$4,'[1]2024'!$2:$2,0)),0)++IFERROR(INDEX('[1]2024'!$A:$Q,MATCH($D$3&amp;$D62,'[1]2024'!$B:$B,0),MATCH(R$4,'[1]2024'!$2:$2,0)),0)</f>
        <v>0</v>
      </c>
      <c r="S62" s="264">
        <f>IFERROR(INDEX('[1]2024'!$A:$Q,MATCH($A$3&amp;$D62,'[1]2024'!$B:$B,0),MATCH(S$4,'[1]2024'!$2:$2,0)),0)+IFERROR(INDEX('[1]2024'!$A:$Q,MATCH($B$3&amp;$D62,'[1]2024'!$B:$B,0),MATCH(S$4,'[1]2024'!$2:$2,0)),0)++IFERROR(INDEX('[1]2024'!$A:$Q,MATCH($C$3&amp;$D62,'[1]2024'!$B:$B,0),MATCH(S$4,'[1]2024'!$2:$2,0)),0)++IFERROR(INDEX('[1]2024'!$A:$Q,MATCH($D$3&amp;$D62,'[1]2024'!$B:$B,0),MATCH(S$4,'[1]2024'!$2:$2,0)),0)</f>
        <v>0</v>
      </c>
      <c r="T62" s="75">
        <v>0</v>
      </c>
      <c r="U62" s="245">
        <f t="shared" si="43"/>
        <v>0</v>
      </c>
      <c r="V62" s="246">
        <v>0</v>
      </c>
      <c r="W62" s="247">
        <v>0</v>
      </c>
      <c r="X62" s="247">
        <v>0</v>
      </c>
      <c r="Y62" s="247">
        <v>0</v>
      </c>
      <c r="Z62" s="247">
        <v>0</v>
      </c>
      <c r="AA62" s="247">
        <v>0</v>
      </c>
      <c r="AB62" s="247">
        <v>0</v>
      </c>
      <c r="AC62" s="247">
        <v>0</v>
      </c>
      <c r="AD62" s="247">
        <v>0</v>
      </c>
      <c r="AE62" s="247">
        <v>0</v>
      </c>
      <c r="AF62" s="247">
        <v>0</v>
      </c>
      <c r="AG62" s="248">
        <v>0</v>
      </c>
      <c r="AH62" s="245">
        <f t="shared" si="44"/>
        <v>0</v>
      </c>
      <c r="AI62" s="245"/>
      <c r="AJ62" s="245"/>
      <c r="AK62" s="245"/>
      <c r="AL62" s="245"/>
      <c r="AM62" s="245"/>
      <c r="AN62" s="245"/>
      <c r="AO62" s="245"/>
      <c r="AP62" s="245"/>
      <c r="AQ62" s="245"/>
      <c r="AR62" s="245"/>
      <c r="AS62" s="245"/>
      <c r="AT62" s="245"/>
      <c r="AU62" s="245">
        <f t="shared" si="2"/>
        <v>0</v>
      </c>
      <c r="AV62" s="245">
        <f t="shared" si="3"/>
        <v>0</v>
      </c>
      <c r="AW62" s="245">
        <f t="shared" si="4"/>
        <v>0</v>
      </c>
      <c r="AX62" s="245">
        <f t="shared" si="5"/>
        <v>0</v>
      </c>
      <c r="AY62" s="245">
        <f t="shared" si="45"/>
        <v>0</v>
      </c>
      <c r="AZ62" s="245">
        <f t="shared" si="46"/>
        <v>0</v>
      </c>
      <c r="BA62" s="245">
        <f t="shared" si="47"/>
        <v>0</v>
      </c>
      <c r="BB62" s="250"/>
      <c r="BC62" s="251" t="s">
        <v>39</v>
      </c>
      <c r="BD62" s="261"/>
      <c r="BE62" s="264">
        <v>0</v>
      </c>
      <c r="BF62" s="264">
        <v>0</v>
      </c>
      <c r="BG62" s="264">
        <v>0</v>
      </c>
      <c r="BH62" s="265">
        <f t="shared" si="7"/>
        <v>0</v>
      </c>
    </row>
    <row r="63" spans="1:60" outlineLevel="1" x14ac:dyDescent="0.3">
      <c r="A63" s="71" t="s">
        <v>140</v>
      </c>
      <c r="B63" s="238" t="s">
        <v>137</v>
      </c>
      <c r="C63" s="238" t="s">
        <v>44</v>
      </c>
      <c r="D63" s="239">
        <v>5106130</v>
      </c>
      <c r="E63" s="239" t="s">
        <v>138</v>
      </c>
      <c r="F63" s="277">
        <v>0</v>
      </c>
      <c r="G63" s="245">
        <f t="shared" si="42"/>
        <v>0</v>
      </c>
      <c r="H63" s="264">
        <f>IFERROR(INDEX('[1]2024'!$A:$Q,MATCH($A$3&amp;$D63,'[1]2024'!$B:$B,0),MATCH(H$4,'[1]2024'!$2:$2,0)),0)+IFERROR(INDEX('[1]2024'!$A:$Q,MATCH($B$3&amp;$D63,'[1]2024'!$B:$B,0),MATCH(H$4,'[1]2024'!$2:$2,0)),0)++IFERROR(INDEX('[1]2024'!$A:$Q,MATCH($C$3&amp;$D63,'[1]2024'!$B:$B,0),MATCH(H$4,'[1]2024'!$2:$2,0)),0)++IFERROR(INDEX('[1]2024'!$A:$Q,MATCH($D$3&amp;$D63,'[1]2024'!$B:$B,0),MATCH(H$4,'[1]2024'!$2:$2,0)),0)</f>
        <v>0</v>
      </c>
      <c r="I63" s="264">
        <f>IFERROR(INDEX('[1]2024'!$A:$Q,MATCH($A$3&amp;$D63,'[1]2024'!$B:$B,0),MATCH(I$4,'[1]2024'!$2:$2,0)),0)+IFERROR(INDEX('[1]2024'!$A:$Q,MATCH($B$3&amp;$D63,'[1]2024'!$B:$B,0),MATCH(I$4,'[1]2024'!$2:$2,0)),0)++IFERROR(INDEX('[1]2024'!$A:$Q,MATCH($C$3&amp;$D63,'[1]2024'!$B:$B,0),MATCH(I$4,'[1]2024'!$2:$2,0)),0)++IFERROR(INDEX('[1]2024'!$A:$Q,MATCH($D$3&amp;$D63,'[1]2024'!$B:$B,0),MATCH(I$4,'[1]2024'!$2:$2,0)),0)</f>
        <v>0</v>
      </c>
      <c r="J63" s="264">
        <f>IFERROR(INDEX('[1]2024'!$A:$Q,MATCH($A$3&amp;$D63,'[1]2024'!$B:$B,0),MATCH(J$4,'[1]2024'!$2:$2,0)),0)+IFERROR(INDEX('[1]2024'!$A:$Q,MATCH($B$3&amp;$D63,'[1]2024'!$B:$B,0),MATCH(J$4,'[1]2024'!$2:$2,0)),0)++IFERROR(INDEX('[1]2024'!$A:$Q,MATCH($C$3&amp;$D63,'[1]2024'!$B:$B,0),MATCH(J$4,'[1]2024'!$2:$2,0)),0)++IFERROR(INDEX('[1]2024'!$A:$Q,MATCH($D$3&amp;$D63,'[1]2024'!$B:$B,0),MATCH(J$4,'[1]2024'!$2:$2,0)),0)</f>
        <v>0</v>
      </c>
      <c r="K63" s="264">
        <f>IFERROR(INDEX('[1]2024'!$A:$Q,MATCH($A$3&amp;$D63,'[1]2024'!$B:$B,0),MATCH(K$4,'[1]2024'!$2:$2,0)),0)+IFERROR(INDEX('[1]2024'!$A:$Q,MATCH($B$3&amp;$D63,'[1]2024'!$B:$B,0),MATCH(K$4,'[1]2024'!$2:$2,0)),0)++IFERROR(INDEX('[1]2024'!$A:$Q,MATCH($C$3&amp;$D63,'[1]2024'!$B:$B,0),MATCH(K$4,'[1]2024'!$2:$2,0)),0)++IFERROR(INDEX('[1]2024'!$A:$Q,MATCH($D$3&amp;$D63,'[1]2024'!$B:$B,0),MATCH(K$4,'[1]2024'!$2:$2,0)),0)</f>
        <v>0</v>
      </c>
      <c r="L63" s="264">
        <f>IFERROR(INDEX('[1]2024'!$A:$Q,MATCH($A$3&amp;$D63,'[1]2024'!$B:$B,0),MATCH(L$4,'[1]2024'!$2:$2,0)),0)+IFERROR(INDEX('[1]2024'!$A:$Q,MATCH($B$3&amp;$D63,'[1]2024'!$B:$B,0),MATCH(L$4,'[1]2024'!$2:$2,0)),0)++IFERROR(INDEX('[1]2024'!$A:$Q,MATCH($C$3&amp;$D63,'[1]2024'!$B:$B,0),MATCH(L$4,'[1]2024'!$2:$2,0)),0)++IFERROR(INDEX('[1]2024'!$A:$Q,MATCH($D$3&amp;$D63,'[1]2024'!$B:$B,0),MATCH(L$4,'[1]2024'!$2:$2,0)),0)</f>
        <v>0</v>
      </c>
      <c r="M63" s="264">
        <f>IFERROR(INDEX('[1]2024'!$A:$Q,MATCH($A$3&amp;$D63,'[1]2024'!$B:$B,0),MATCH(M$4,'[1]2024'!$2:$2,0)),0)+IFERROR(INDEX('[1]2024'!$A:$Q,MATCH($B$3&amp;$D63,'[1]2024'!$B:$B,0),MATCH(M$4,'[1]2024'!$2:$2,0)),0)++IFERROR(INDEX('[1]2024'!$A:$Q,MATCH($C$3&amp;$D63,'[1]2024'!$B:$B,0),MATCH(M$4,'[1]2024'!$2:$2,0)),0)++IFERROR(INDEX('[1]2024'!$A:$Q,MATCH($D$3&amp;$D63,'[1]2024'!$B:$B,0),MATCH(M$4,'[1]2024'!$2:$2,0)),0)</f>
        <v>0</v>
      </c>
      <c r="N63" s="264">
        <f>IFERROR(INDEX('[1]2024'!$A:$Q,MATCH($A$3&amp;$D63,'[1]2024'!$B:$B,0),MATCH(N$4,'[1]2024'!$2:$2,0)),0)+IFERROR(INDEX('[1]2024'!$A:$Q,MATCH($B$3&amp;$D63,'[1]2024'!$B:$B,0),MATCH(N$4,'[1]2024'!$2:$2,0)),0)++IFERROR(INDEX('[1]2024'!$A:$Q,MATCH($C$3&amp;$D63,'[1]2024'!$B:$B,0),MATCH(N$4,'[1]2024'!$2:$2,0)),0)++IFERROR(INDEX('[1]2024'!$A:$Q,MATCH($D$3&amp;$D63,'[1]2024'!$B:$B,0),MATCH(N$4,'[1]2024'!$2:$2,0)),0)</f>
        <v>0</v>
      </c>
      <c r="O63" s="264">
        <f>IFERROR(INDEX('[1]2024'!$A:$Q,MATCH($A$3&amp;$D63,'[1]2024'!$B:$B,0),MATCH(O$4,'[1]2024'!$2:$2,0)),0)+IFERROR(INDEX('[1]2024'!$A:$Q,MATCH($B$3&amp;$D63,'[1]2024'!$B:$B,0),MATCH(O$4,'[1]2024'!$2:$2,0)),0)++IFERROR(INDEX('[1]2024'!$A:$Q,MATCH($C$3&amp;$D63,'[1]2024'!$B:$B,0),MATCH(O$4,'[1]2024'!$2:$2,0)),0)++IFERROR(INDEX('[1]2024'!$A:$Q,MATCH($D$3&amp;$D63,'[1]2024'!$B:$B,0),MATCH(O$4,'[1]2024'!$2:$2,0)),0)</f>
        <v>0</v>
      </c>
      <c r="P63" s="264">
        <f>IFERROR(INDEX('[1]2024'!$A:$Q,MATCH($A$3&amp;$D63,'[1]2024'!$B:$B,0),MATCH(P$4,'[1]2024'!$2:$2,0)),0)+IFERROR(INDEX('[1]2024'!$A:$Q,MATCH($B$3&amp;$D63,'[1]2024'!$B:$B,0),MATCH(P$4,'[1]2024'!$2:$2,0)),0)++IFERROR(INDEX('[1]2024'!$A:$Q,MATCH($C$3&amp;$D63,'[1]2024'!$B:$B,0),MATCH(P$4,'[1]2024'!$2:$2,0)),0)++IFERROR(INDEX('[1]2024'!$A:$Q,MATCH($D$3&amp;$D63,'[1]2024'!$B:$B,0),MATCH(P$4,'[1]2024'!$2:$2,0)),0)</f>
        <v>0</v>
      </c>
      <c r="Q63" s="264">
        <f>IFERROR(INDEX('[1]2024'!$A:$Q,MATCH($A$3&amp;$D63,'[1]2024'!$B:$B,0),MATCH(Q$4,'[1]2024'!$2:$2,0)),0)+IFERROR(INDEX('[1]2024'!$A:$Q,MATCH($B$3&amp;$D63,'[1]2024'!$B:$B,0),MATCH(Q$4,'[1]2024'!$2:$2,0)),0)++IFERROR(INDEX('[1]2024'!$A:$Q,MATCH($C$3&amp;$D63,'[1]2024'!$B:$B,0),MATCH(Q$4,'[1]2024'!$2:$2,0)),0)++IFERROR(INDEX('[1]2024'!$A:$Q,MATCH($D$3&amp;$D63,'[1]2024'!$B:$B,0),MATCH(Q$4,'[1]2024'!$2:$2,0)),0)</f>
        <v>0</v>
      </c>
      <c r="R63" s="264">
        <f>IFERROR(INDEX('[1]2024'!$A:$Q,MATCH($A$3&amp;$D63,'[1]2024'!$B:$B,0),MATCH(R$4,'[1]2024'!$2:$2,0)),0)+IFERROR(INDEX('[1]2024'!$A:$Q,MATCH($B$3&amp;$D63,'[1]2024'!$B:$B,0),MATCH(R$4,'[1]2024'!$2:$2,0)),0)++IFERROR(INDEX('[1]2024'!$A:$Q,MATCH($C$3&amp;$D63,'[1]2024'!$B:$B,0),MATCH(R$4,'[1]2024'!$2:$2,0)),0)++IFERROR(INDEX('[1]2024'!$A:$Q,MATCH($D$3&amp;$D63,'[1]2024'!$B:$B,0),MATCH(R$4,'[1]2024'!$2:$2,0)),0)</f>
        <v>0</v>
      </c>
      <c r="S63" s="264">
        <f>IFERROR(INDEX('[1]2024'!$A:$Q,MATCH($A$3&amp;$D63,'[1]2024'!$B:$B,0),MATCH(S$4,'[1]2024'!$2:$2,0)),0)+IFERROR(INDEX('[1]2024'!$A:$Q,MATCH($B$3&amp;$D63,'[1]2024'!$B:$B,0),MATCH(S$4,'[1]2024'!$2:$2,0)),0)++IFERROR(INDEX('[1]2024'!$A:$Q,MATCH($C$3&amp;$D63,'[1]2024'!$B:$B,0),MATCH(S$4,'[1]2024'!$2:$2,0)),0)++IFERROR(INDEX('[1]2024'!$A:$Q,MATCH($D$3&amp;$D63,'[1]2024'!$B:$B,0),MATCH(S$4,'[1]2024'!$2:$2,0)),0)</f>
        <v>0</v>
      </c>
      <c r="T63" s="75">
        <v>0</v>
      </c>
      <c r="U63" s="245">
        <f t="shared" si="43"/>
        <v>0</v>
      </c>
      <c r="V63" s="246">
        <v>0</v>
      </c>
      <c r="W63" s="247">
        <v>0</v>
      </c>
      <c r="X63" s="247">
        <v>0</v>
      </c>
      <c r="Y63" s="247">
        <v>0</v>
      </c>
      <c r="Z63" s="247">
        <v>0</v>
      </c>
      <c r="AA63" s="247">
        <v>0</v>
      </c>
      <c r="AB63" s="247">
        <v>0</v>
      </c>
      <c r="AC63" s="247">
        <v>0</v>
      </c>
      <c r="AD63" s="247">
        <v>0</v>
      </c>
      <c r="AE63" s="247">
        <v>0</v>
      </c>
      <c r="AF63" s="247">
        <v>0</v>
      </c>
      <c r="AG63" s="248">
        <v>0</v>
      </c>
      <c r="AH63" s="245">
        <f t="shared" si="44"/>
        <v>0</v>
      </c>
      <c r="AI63" s="245"/>
      <c r="AJ63" s="245"/>
      <c r="AK63" s="245"/>
      <c r="AL63" s="245"/>
      <c r="AM63" s="245"/>
      <c r="AN63" s="245"/>
      <c r="AO63" s="245"/>
      <c r="AP63" s="245"/>
      <c r="AQ63" s="245"/>
      <c r="AR63" s="245"/>
      <c r="AS63" s="245"/>
      <c r="AT63" s="245"/>
      <c r="AU63" s="245">
        <f t="shared" si="2"/>
        <v>0</v>
      </c>
      <c r="AV63" s="245">
        <f t="shared" si="3"/>
        <v>0</v>
      </c>
      <c r="AW63" s="245">
        <f t="shared" si="4"/>
        <v>0</v>
      </c>
      <c r="AX63" s="245">
        <f t="shared" si="5"/>
        <v>0</v>
      </c>
      <c r="AY63" s="245">
        <f t="shared" si="45"/>
        <v>0</v>
      </c>
      <c r="AZ63" s="245">
        <f t="shared" si="46"/>
        <v>0</v>
      </c>
      <c r="BA63" s="245">
        <f t="shared" si="47"/>
        <v>0</v>
      </c>
      <c r="BB63" s="250"/>
      <c r="BC63" s="251" t="s">
        <v>39</v>
      </c>
      <c r="BD63" s="261"/>
      <c r="BE63" s="264">
        <v>0</v>
      </c>
      <c r="BF63" s="264">
        <v>0</v>
      </c>
      <c r="BG63" s="264">
        <v>0</v>
      </c>
      <c r="BH63" s="265">
        <f t="shared" si="7"/>
        <v>0</v>
      </c>
    </row>
    <row r="64" spans="1:60" outlineLevel="1" x14ac:dyDescent="0.3">
      <c r="A64" s="71" t="s">
        <v>141</v>
      </c>
      <c r="B64" s="238" t="s">
        <v>21</v>
      </c>
      <c r="C64" s="238" t="s">
        <v>44</v>
      </c>
      <c r="D64" s="239">
        <v>5106140</v>
      </c>
      <c r="E64" s="239" t="s">
        <v>138</v>
      </c>
      <c r="F64" s="277">
        <v>0</v>
      </c>
      <c r="G64" s="245">
        <f t="shared" si="42"/>
        <v>0</v>
      </c>
      <c r="H64" s="264">
        <f>IFERROR(INDEX('[1]2024'!$A:$Q,MATCH($A$3&amp;$D64,'[1]2024'!$B:$B,0),MATCH(H$4,'[1]2024'!$2:$2,0)),0)+IFERROR(INDEX('[1]2024'!$A:$Q,MATCH($B$3&amp;$D64,'[1]2024'!$B:$B,0),MATCH(H$4,'[1]2024'!$2:$2,0)),0)++IFERROR(INDEX('[1]2024'!$A:$Q,MATCH($C$3&amp;$D64,'[1]2024'!$B:$B,0),MATCH(H$4,'[1]2024'!$2:$2,0)),0)++IFERROR(INDEX('[1]2024'!$A:$Q,MATCH($D$3&amp;$D64,'[1]2024'!$B:$B,0),MATCH(H$4,'[1]2024'!$2:$2,0)),0)</f>
        <v>0</v>
      </c>
      <c r="I64" s="264">
        <f>IFERROR(INDEX('[1]2024'!$A:$Q,MATCH($A$3&amp;$D64,'[1]2024'!$B:$B,0),MATCH(I$4,'[1]2024'!$2:$2,0)),0)+IFERROR(INDEX('[1]2024'!$A:$Q,MATCH($B$3&amp;$D64,'[1]2024'!$B:$B,0),MATCH(I$4,'[1]2024'!$2:$2,0)),0)++IFERROR(INDEX('[1]2024'!$A:$Q,MATCH($C$3&amp;$D64,'[1]2024'!$B:$B,0),MATCH(I$4,'[1]2024'!$2:$2,0)),0)++IFERROR(INDEX('[1]2024'!$A:$Q,MATCH($D$3&amp;$D64,'[1]2024'!$B:$B,0),MATCH(I$4,'[1]2024'!$2:$2,0)),0)</f>
        <v>0</v>
      </c>
      <c r="J64" s="264">
        <f>IFERROR(INDEX('[1]2024'!$A:$Q,MATCH($A$3&amp;$D64,'[1]2024'!$B:$B,0),MATCH(J$4,'[1]2024'!$2:$2,0)),0)+IFERROR(INDEX('[1]2024'!$A:$Q,MATCH($B$3&amp;$D64,'[1]2024'!$B:$B,0),MATCH(J$4,'[1]2024'!$2:$2,0)),0)++IFERROR(INDEX('[1]2024'!$A:$Q,MATCH($C$3&amp;$D64,'[1]2024'!$B:$B,0),MATCH(J$4,'[1]2024'!$2:$2,0)),0)++IFERROR(INDEX('[1]2024'!$A:$Q,MATCH($D$3&amp;$D64,'[1]2024'!$B:$B,0),MATCH(J$4,'[1]2024'!$2:$2,0)),0)</f>
        <v>0</v>
      </c>
      <c r="K64" s="264">
        <f>IFERROR(INDEX('[1]2024'!$A:$Q,MATCH($A$3&amp;$D64,'[1]2024'!$B:$B,0),MATCH(K$4,'[1]2024'!$2:$2,0)),0)+IFERROR(INDEX('[1]2024'!$A:$Q,MATCH($B$3&amp;$D64,'[1]2024'!$B:$B,0),MATCH(K$4,'[1]2024'!$2:$2,0)),0)++IFERROR(INDEX('[1]2024'!$A:$Q,MATCH($C$3&amp;$D64,'[1]2024'!$B:$B,0),MATCH(K$4,'[1]2024'!$2:$2,0)),0)++IFERROR(INDEX('[1]2024'!$A:$Q,MATCH($D$3&amp;$D64,'[1]2024'!$B:$B,0),MATCH(K$4,'[1]2024'!$2:$2,0)),0)</f>
        <v>0</v>
      </c>
      <c r="L64" s="264">
        <f>IFERROR(INDEX('[1]2024'!$A:$Q,MATCH($A$3&amp;$D64,'[1]2024'!$B:$B,0),MATCH(L$4,'[1]2024'!$2:$2,0)),0)+IFERROR(INDEX('[1]2024'!$A:$Q,MATCH($B$3&amp;$D64,'[1]2024'!$B:$B,0),MATCH(L$4,'[1]2024'!$2:$2,0)),0)++IFERROR(INDEX('[1]2024'!$A:$Q,MATCH($C$3&amp;$D64,'[1]2024'!$B:$B,0),MATCH(L$4,'[1]2024'!$2:$2,0)),0)++IFERROR(INDEX('[1]2024'!$A:$Q,MATCH($D$3&amp;$D64,'[1]2024'!$B:$B,0),MATCH(L$4,'[1]2024'!$2:$2,0)),0)</f>
        <v>0</v>
      </c>
      <c r="M64" s="264">
        <f>IFERROR(INDEX('[1]2024'!$A:$Q,MATCH($A$3&amp;$D64,'[1]2024'!$B:$B,0),MATCH(M$4,'[1]2024'!$2:$2,0)),0)+IFERROR(INDEX('[1]2024'!$A:$Q,MATCH($B$3&amp;$D64,'[1]2024'!$B:$B,0),MATCH(M$4,'[1]2024'!$2:$2,0)),0)++IFERROR(INDEX('[1]2024'!$A:$Q,MATCH($C$3&amp;$D64,'[1]2024'!$B:$B,0),MATCH(M$4,'[1]2024'!$2:$2,0)),0)++IFERROR(INDEX('[1]2024'!$A:$Q,MATCH($D$3&amp;$D64,'[1]2024'!$B:$B,0),MATCH(M$4,'[1]2024'!$2:$2,0)),0)</f>
        <v>0</v>
      </c>
      <c r="N64" s="264">
        <f>IFERROR(INDEX('[1]2024'!$A:$Q,MATCH($A$3&amp;$D64,'[1]2024'!$B:$B,0),MATCH(N$4,'[1]2024'!$2:$2,0)),0)+IFERROR(INDEX('[1]2024'!$A:$Q,MATCH($B$3&amp;$D64,'[1]2024'!$B:$B,0),MATCH(N$4,'[1]2024'!$2:$2,0)),0)++IFERROR(INDEX('[1]2024'!$A:$Q,MATCH($C$3&amp;$D64,'[1]2024'!$B:$B,0),MATCH(N$4,'[1]2024'!$2:$2,0)),0)++IFERROR(INDEX('[1]2024'!$A:$Q,MATCH($D$3&amp;$D64,'[1]2024'!$B:$B,0),MATCH(N$4,'[1]2024'!$2:$2,0)),0)</f>
        <v>0</v>
      </c>
      <c r="O64" s="264">
        <f>IFERROR(INDEX('[1]2024'!$A:$Q,MATCH($A$3&amp;$D64,'[1]2024'!$B:$B,0),MATCH(O$4,'[1]2024'!$2:$2,0)),0)+IFERROR(INDEX('[1]2024'!$A:$Q,MATCH($B$3&amp;$D64,'[1]2024'!$B:$B,0),MATCH(O$4,'[1]2024'!$2:$2,0)),0)++IFERROR(INDEX('[1]2024'!$A:$Q,MATCH($C$3&amp;$D64,'[1]2024'!$B:$B,0),MATCH(O$4,'[1]2024'!$2:$2,0)),0)++IFERROR(INDEX('[1]2024'!$A:$Q,MATCH($D$3&amp;$D64,'[1]2024'!$B:$B,0),MATCH(O$4,'[1]2024'!$2:$2,0)),0)</f>
        <v>0</v>
      </c>
      <c r="P64" s="264">
        <f>IFERROR(INDEX('[1]2024'!$A:$Q,MATCH($A$3&amp;$D64,'[1]2024'!$B:$B,0),MATCH(P$4,'[1]2024'!$2:$2,0)),0)+IFERROR(INDEX('[1]2024'!$A:$Q,MATCH($B$3&amp;$D64,'[1]2024'!$B:$B,0),MATCH(P$4,'[1]2024'!$2:$2,0)),0)++IFERROR(INDEX('[1]2024'!$A:$Q,MATCH($C$3&amp;$D64,'[1]2024'!$B:$B,0),MATCH(P$4,'[1]2024'!$2:$2,0)),0)++IFERROR(INDEX('[1]2024'!$A:$Q,MATCH($D$3&amp;$D64,'[1]2024'!$B:$B,0),MATCH(P$4,'[1]2024'!$2:$2,0)),0)</f>
        <v>0</v>
      </c>
      <c r="Q64" s="264">
        <f>IFERROR(INDEX('[1]2024'!$A:$Q,MATCH($A$3&amp;$D64,'[1]2024'!$B:$B,0),MATCH(Q$4,'[1]2024'!$2:$2,0)),0)+IFERROR(INDEX('[1]2024'!$A:$Q,MATCH($B$3&amp;$D64,'[1]2024'!$B:$B,0),MATCH(Q$4,'[1]2024'!$2:$2,0)),0)++IFERROR(INDEX('[1]2024'!$A:$Q,MATCH($C$3&amp;$D64,'[1]2024'!$B:$B,0),MATCH(Q$4,'[1]2024'!$2:$2,0)),0)++IFERROR(INDEX('[1]2024'!$A:$Q,MATCH($D$3&amp;$D64,'[1]2024'!$B:$B,0),MATCH(Q$4,'[1]2024'!$2:$2,0)),0)</f>
        <v>0</v>
      </c>
      <c r="R64" s="264">
        <f>IFERROR(INDEX('[1]2024'!$A:$Q,MATCH($A$3&amp;$D64,'[1]2024'!$B:$B,0),MATCH(R$4,'[1]2024'!$2:$2,0)),0)+IFERROR(INDEX('[1]2024'!$A:$Q,MATCH($B$3&amp;$D64,'[1]2024'!$B:$B,0),MATCH(R$4,'[1]2024'!$2:$2,0)),0)++IFERROR(INDEX('[1]2024'!$A:$Q,MATCH($C$3&amp;$D64,'[1]2024'!$B:$B,0),MATCH(R$4,'[1]2024'!$2:$2,0)),0)++IFERROR(INDEX('[1]2024'!$A:$Q,MATCH($D$3&amp;$D64,'[1]2024'!$B:$B,0),MATCH(R$4,'[1]2024'!$2:$2,0)),0)</f>
        <v>0</v>
      </c>
      <c r="S64" s="264">
        <f>IFERROR(INDEX('[1]2024'!$A:$Q,MATCH($A$3&amp;$D64,'[1]2024'!$B:$B,0),MATCH(S$4,'[1]2024'!$2:$2,0)),0)+IFERROR(INDEX('[1]2024'!$A:$Q,MATCH($B$3&amp;$D64,'[1]2024'!$B:$B,0),MATCH(S$4,'[1]2024'!$2:$2,0)),0)++IFERROR(INDEX('[1]2024'!$A:$Q,MATCH($C$3&amp;$D64,'[1]2024'!$B:$B,0),MATCH(S$4,'[1]2024'!$2:$2,0)),0)++IFERROR(INDEX('[1]2024'!$A:$Q,MATCH($D$3&amp;$D64,'[1]2024'!$B:$B,0),MATCH(S$4,'[1]2024'!$2:$2,0)),0)</f>
        <v>0</v>
      </c>
      <c r="T64" s="75">
        <v>0</v>
      </c>
      <c r="U64" s="245">
        <f t="shared" si="43"/>
        <v>0</v>
      </c>
      <c r="V64" s="246">
        <v>0</v>
      </c>
      <c r="W64" s="247">
        <v>0</v>
      </c>
      <c r="X64" s="247">
        <v>0</v>
      </c>
      <c r="Y64" s="247">
        <v>0</v>
      </c>
      <c r="Z64" s="247">
        <v>0</v>
      </c>
      <c r="AA64" s="247">
        <v>0</v>
      </c>
      <c r="AB64" s="247">
        <v>0</v>
      </c>
      <c r="AC64" s="247">
        <v>0</v>
      </c>
      <c r="AD64" s="247">
        <v>0</v>
      </c>
      <c r="AE64" s="247">
        <v>0</v>
      </c>
      <c r="AF64" s="247">
        <v>0</v>
      </c>
      <c r="AG64" s="248">
        <v>0</v>
      </c>
      <c r="AH64" s="245">
        <f t="shared" si="44"/>
        <v>0</v>
      </c>
      <c r="AI64" s="245"/>
      <c r="AJ64" s="245"/>
      <c r="AK64" s="245"/>
      <c r="AL64" s="245"/>
      <c r="AM64" s="245"/>
      <c r="AN64" s="245"/>
      <c r="AO64" s="245"/>
      <c r="AP64" s="245"/>
      <c r="AQ64" s="245"/>
      <c r="AR64" s="245"/>
      <c r="AS64" s="245"/>
      <c r="AT64" s="245"/>
      <c r="AU64" s="245">
        <f t="shared" si="2"/>
        <v>0</v>
      </c>
      <c r="AV64" s="245">
        <f t="shared" si="3"/>
        <v>0</v>
      </c>
      <c r="AW64" s="245">
        <f t="shared" si="4"/>
        <v>0</v>
      </c>
      <c r="AX64" s="245">
        <f t="shared" si="5"/>
        <v>0</v>
      </c>
      <c r="AY64" s="245">
        <f t="shared" si="45"/>
        <v>0</v>
      </c>
      <c r="AZ64" s="245">
        <f t="shared" si="46"/>
        <v>0</v>
      </c>
      <c r="BA64" s="245">
        <f t="shared" si="47"/>
        <v>0</v>
      </c>
      <c r="BB64" s="250"/>
      <c r="BC64" s="251" t="s">
        <v>39</v>
      </c>
      <c r="BD64" s="261"/>
      <c r="BE64" s="264">
        <v>0</v>
      </c>
      <c r="BF64" s="264">
        <v>0</v>
      </c>
      <c r="BG64" s="264">
        <v>0</v>
      </c>
      <c r="BH64" s="265">
        <f t="shared" si="7"/>
        <v>0</v>
      </c>
    </row>
    <row r="65" spans="1:60" outlineLevel="1" x14ac:dyDescent="0.3">
      <c r="A65" s="71" t="s">
        <v>142</v>
      </c>
      <c r="B65" s="238" t="s">
        <v>137</v>
      </c>
      <c r="C65" s="238" t="s">
        <v>31</v>
      </c>
      <c r="D65" s="239">
        <v>5106150</v>
      </c>
      <c r="E65" s="239" t="s">
        <v>138</v>
      </c>
      <c r="F65" s="277">
        <v>0</v>
      </c>
      <c r="G65" s="245">
        <f t="shared" si="42"/>
        <v>0</v>
      </c>
      <c r="H65" s="264">
        <f>IFERROR(INDEX('[1]2024'!$A:$Q,MATCH($A$3&amp;$D65,'[1]2024'!$B:$B,0),MATCH(H$4,'[1]2024'!$2:$2,0)),0)+IFERROR(INDEX('[1]2024'!$A:$Q,MATCH($B$3&amp;$D65,'[1]2024'!$B:$B,0),MATCH(H$4,'[1]2024'!$2:$2,0)),0)++IFERROR(INDEX('[1]2024'!$A:$Q,MATCH($C$3&amp;$D65,'[1]2024'!$B:$B,0),MATCH(H$4,'[1]2024'!$2:$2,0)),0)++IFERROR(INDEX('[1]2024'!$A:$Q,MATCH($D$3&amp;$D65,'[1]2024'!$B:$B,0),MATCH(H$4,'[1]2024'!$2:$2,0)),0)</f>
        <v>0</v>
      </c>
      <c r="I65" s="264">
        <f>IFERROR(INDEX('[1]2024'!$A:$Q,MATCH($A$3&amp;$D65,'[1]2024'!$B:$B,0),MATCH(I$4,'[1]2024'!$2:$2,0)),0)+IFERROR(INDEX('[1]2024'!$A:$Q,MATCH($B$3&amp;$D65,'[1]2024'!$B:$B,0),MATCH(I$4,'[1]2024'!$2:$2,0)),0)++IFERROR(INDEX('[1]2024'!$A:$Q,MATCH($C$3&amp;$D65,'[1]2024'!$B:$B,0),MATCH(I$4,'[1]2024'!$2:$2,0)),0)++IFERROR(INDEX('[1]2024'!$A:$Q,MATCH($D$3&amp;$D65,'[1]2024'!$B:$B,0),MATCH(I$4,'[1]2024'!$2:$2,0)),0)</f>
        <v>0</v>
      </c>
      <c r="J65" s="264">
        <f>IFERROR(INDEX('[1]2024'!$A:$Q,MATCH($A$3&amp;$D65,'[1]2024'!$B:$B,0),MATCH(J$4,'[1]2024'!$2:$2,0)),0)+IFERROR(INDEX('[1]2024'!$A:$Q,MATCH($B$3&amp;$D65,'[1]2024'!$B:$B,0),MATCH(J$4,'[1]2024'!$2:$2,0)),0)++IFERROR(INDEX('[1]2024'!$A:$Q,MATCH($C$3&amp;$D65,'[1]2024'!$B:$B,0),MATCH(J$4,'[1]2024'!$2:$2,0)),0)++IFERROR(INDEX('[1]2024'!$A:$Q,MATCH($D$3&amp;$D65,'[1]2024'!$B:$B,0),MATCH(J$4,'[1]2024'!$2:$2,0)),0)</f>
        <v>0</v>
      </c>
      <c r="K65" s="264">
        <f>IFERROR(INDEX('[1]2024'!$A:$Q,MATCH($A$3&amp;$D65,'[1]2024'!$B:$B,0),MATCH(K$4,'[1]2024'!$2:$2,0)),0)+IFERROR(INDEX('[1]2024'!$A:$Q,MATCH($B$3&amp;$D65,'[1]2024'!$B:$B,0),MATCH(K$4,'[1]2024'!$2:$2,0)),0)++IFERROR(INDEX('[1]2024'!$A:$Q,MATCH($C$3&amp;$D65,'[1]2024'!$B:$B,0),MATCH(K$4,'[1]2024'!$2:$2,0)),0)++IFERROR(INDEX('[1]2024'!$A:$Q,MATCH($D$3&amp;$D65,'[1]2024'!$B:$B,0),MATCH(K$4,'[1]2024'!$2:$2,0)),0)</f>
        <v>0</v>
      </c>
      <c r="L65" s="264">
        <f>IFERROR(INDEX('[1]2024'!$A:$Q,MATCH($A$3&amp;$D65,'[1]2024'!$B:$B,0),MATCH(L$4,'[1]2024'!$2:$2,0)),0)+IFERROR(INDEX('[1]2024'!$A:$Q,MATCH($B$3&amp;$D65,'[1]2024'!$B:$B,0),MATCH(L$4,'[1]2024'!$2:$2,0)),0)++IFERROR(INDEX('[1]2024'!$A:$Q,MATCH($C$3&amp;$D65,'[1]2024'!$B:$B,0),MATCH(L$4,'[1]2024'!$2:$2,0)),0)++IFERROR(INDEX('[1]2024'!$A:$Q,MATCH($D$3&amp;$D65,'[1]2024'!$B:$B,0),MATCH(L$4,'[1]2024'!$2:$2,0)),0)</f>
        <v>0</v>
      </c>
      <c r="M65" s="264">
        <f>IFERROR(INDEX('[1]2024'!$A:$Q,MATCH($A$3&amp;$D65,'[1]2024'!$B:$B,0),MATCH(M$4,'[1]2024'!$2:$2,0)),0)+IFERROR(INDEX('[1]2024'!$A:$Q,MATCH($B$3&amp;$D65,'[1]2024'!$B:$B,0),MATCH(M$4,'[1]2024'!$2:$2,0)),0)++IFERROR(INDEX('[1]2024'!$A:$Q,MATCH($C$3&amp;$D65,'[1]2024'!$B:$B,0),MATCH(M$4,'[1]2024'!$2:$2,0)),0)++IFERROR(INDEX('[1]2024'!$A:$Q,MATCH($D$3&amp;$D65,'[1]2024'!$B:$B,0),MATCH(M$4,'[1]2024'!$2:$2,0)),0)</f>
        <v>0</v>
      </c>
      <c r="N65" s="264">
        <f>IFERROR(INDEX('[1]2024'!$A:$Q,MATCH($A$3&amp;$D65,'[1]2024'!$B:$B,0),MATCH(N$4,'[1]2024'!$2:$2,0)),0)+IFERROR(INDEX('[1]2024'!$A:$Q,MATCH($B$3&amp;$D65,'[1]2024'!$B:$B,0),MATCH(N$4,'[1]2024'!$2:$2,0)),0)++IFERROR(INDEX('[1]2024'!$A:$Q,MATCH($C$3&amp;$D65,'[1]2024'!$B:$B,0),MATCH(N$4,'[1]2024'!$2:$2,0)),0)++IFERROR(INDEX('[1]2024'!$A:$Q,MATCH($D$3&amp;$D65,'[1]2024'!$B:$B,0),MATCH(N$4,'[1]2024'!$2:$2,0)),0)</f>
        <v>0</v>
      </c>
      <c r="O65" s="264">
        <f>IFERROR(INDEX('[1]2024'!$A:$Q,MATCH($A$3&amp;$D65,'[1]2024'!$B:$B,0),MATCH(O$4,'[1]2024'!$2:$2,0)),0)+IFERROR(INDEX('[1]2024'!$A:$Q,MATCH($B$3&amp;$D65,'[1]2024'!$B:$B,0),MATCH(O$4,'[1]2024'!$2:$2,0)),0)++IFERROR(INDEX('[1]2024'!$A:$Q,MATCH($C$3&amp;$D65,'[1]2024'!$B:$B,0),MATCH(O$4,'[1]2024'!$2:$2,0)),0)++IFERROR(INDEX('[1]2024'!$A:$Q,MATCH($D$3&amp;$D65,'[1]2024'!$B:$B,0),MATCH(O$4,'[1]2024'!$2:$2,0)),0)</f>
        <v>0</v>
      </c>
      <c r="P65" s="264">
        <f>IFERROR(INDEX('[1]2024'!$A:$Q,MATCH($A$3&amp;$D65,'[1]2024'!$B:$B,0),MATCH(P$4,'[1]2024'!$2:$2,0)),0)+IFERROR(INDEX('[1]2024'!$A:$Q,MATCH($B$3&amp;$D65,'[1]2024'!$B:$B,0),MATCH(P$4,'[1]2024'!$2:$2,0)),0)++IFERROR(INDEX('[1]2024'!$A:$Q,MATCH($C$3&amp;$D65,'[1]2024'!$B:$B,0),MATCH(P$4,'[1]2024'!$2:$2,0)),0)++IFERROR(INDEX('[1]2024'!$A:$Q,MATCH($D$3&amp;$D65,'[1]2024'!$B:$B,0),MATCH(P$4,'[1]2024'!$2:$2,0)),0)</f>
        <v>0</v>
      </c>
      <c r="Q65" s="264">
        <f>IFERROR(INDEX('[1]2024'!$A:$Q,MATCH($A$3&amp;$D65,'[1]2024'!$B:$B,0),MATCH(Q$4,'[1]2024'!$2:$2,0)),0)+IFERROR(INDEX('[1]2024'!$A:$Q,MATCH($B$3&amp;$D65,'[1]2024'!$B:$B,0),MATCH(Q$4,'[1]2024'!$2:$2,0)),0)++IFERROR(INDEX('[1]2024'!$A:$Q,MATCH($C$3&amp;$D65,'[1]2024'!$B:$B,0),MATCH(Q$4,'[1]2024'!$2:$2,0)),0)++IFERROR(INDEX('[1]2024'!$A:$Q,MATCH($D$3&amp;$D65,'[1]2024'!$B:$B,0),MATCH(Q$4,'[1]2024'!$2:$2,0)),0)</f>
        <v>0</v>
      </c>
      <c r="R65" s="264">
        <f>IFERROR(INDEX('[1]2024'!$A:$Q,MATCH($A$3&amp;$D65,'[1]2024'!$B:$B,0),MATCH(R$4,'[1]2024'!$2:$2,0)),0)+IFERROR(INDEX('[1]2024'!$A:$Q,MATCH($B$3&amp;$D65,'[1]2024'!$B:$B,0),MATCH(R$4,'[1]2024'!$2:$2,0)),0)++IFERROR(INDEX('[1]2024'!$A:$Q,MATCH($C$3&amp;$D65,'[1]2024'!$B:$B,0),MATCH(R$4,'[1]2024'!$2:$2,0)),0)++IFERROR(INDEX('[1]2024'!$A:$Q,MATCH($D$3&amp;$D65,'[1]2024'!$B:$B,0),MATCH(R$4,'[1]2024'!$2:$2,0)),0)</f>
        <v>0</v>
      </c>
      <c r="S65" s="264">
        <f>IFERROR(INDEX('[1]2024'!$A:$Q,MATCH($A$3&amp;$D65,'[1]2024'!$B:$B,0),MATCH(S$4,'[1]2024'!$2:$2,0)),0)+IFERROR(INDEX('[1]2024'!$A:$Q,MATCH($B$3&amp;$D65,'[1]2024'!$B:$B,0),MATCH(S$4,'[1]2024'!$2:$2,0)),0)++IFERROR(INDEX('[1]2024'!$A:$Q,MATCH($C$3&amp;$D65,'[1]2024'!$B:$B,0),MATCH(S$4,'[1]2024'!$2:$2,0)),0)++IFERROR(INDEX('[1]2024'!$A:$Q,MATCH($D$3&amp;$D65,'[1]2024'!$B:$B,0),MATCH(S$4,'[1]2024'!$2:$2,0)),0)</f>
        <v>0</v>
      </c>
      <c r="T65" s="75">
        <v>0</v>
      </c>
      <c r="U65" s="245">
        <f t="shared" si="43"/>
        <v>0</v>
      </c>
      <c r="V65" s="246">
        <v>0</v>
      </c>
      <c r="W65" s="247">
        <v>0</v>
      </c>
      <c r="X65" s="247">
        <v>0</v>
      </c>
      <c r="Y65" s="247">
        <v>0</v>
      </c>
      <c r="Z65" s="247">
        <v>0</v>
      </c>
      <c r="AA65" s="247">
        <v>0</v>
      </c>
      <c r="AB65" s="247">
        <v>0</v>
      </c>
      <c r="AC65" s="247">
        <v>0</v>
      </c>
      <c r="AD65" s="247">
        <v>0</v>
      </c>
      <c r="AE65" s="247">
        <v>0</v>
      </c>
      <c r="AF65" s="247">
        <v>0</v>
      </c>
      <c r="AG65" s="248">
        <v>0</v>
      </c>
      <c r="AH65" s="245">
        <f t="shared" si="44"/>
        <v>0</v>
      </c>
      <c r="AI65" s="245"/>
      <c r="AJ65" s="245"/>
      <c r="AK65" s="245"/>
      <c r="AL65" s="245"/>
      <c r="AM65" s="245"/>
      <c r="AN65" s="245"/>
      <c r="AO65" s="245"/>
      <c r="AP65" s="245"/>
      <c r="AQ65" s="245"/>
      <c r="AR65" s="245"/>
      <c r="AS65" s="245"/>
      <c r="AT65" s="245"/>
      <c r="AU65" s="245">
        <f t="shared" si="2"/>
        <v>0</v>
      </c>
      <c r="AV65" s="245">
        <f t="shared" si="3"/>
        <v>0</v>
      </c>
      <c r="AW65" s="245">
        <f t="shared" si="4"/>
        <v>0</v>
      </c>
      <c r="AX65" s="245">
        <f t="shared" si="5"/>
        <v>0</v>
      </c>
      <c r="AY65" s="245">
        <f t="shared" si="45"/>
        <v>0</v>
      </c>
      <c r="AZ65" s="245">
        <f t="shared" si="46"/>
        <v>0</v>
      </c>
      <c r="BA65" s="245">
        <f t="shared" si="47"/>
        <v>0</v>
      </c>
      <c r="BB65" s="250"/>
      <c r="BC65" s="251" t="s">
        <v>39</v>
      </c>
      <c r="BD65" s="261"/>
      <c r="BE65" s="264">
        <v>0</v>
      </c>
      <c r="BF65" s="264">
        <v>0</v>
      </c>
      <c r="BG65" s="264">
        <v>0</v>
      </c>
      <c r="BH65" s="265">
        <f t="shared" si="7"/>
        <v>0</v>
      </c>
    </row>
    <row r="66" spans="1:60" outlineLevel="1" x14ac:dyDescent="0.3">
      <c r="A66" s="71" t="s">
        <v>143</v>
      </c>
      <c r="B66" s="238" t="s">
        <v>21</v>
      </c>
      <c r="C66" s="238" t="s">
        <v>44</v>
      </c>
      <c r="D66" s="239">
        <v>5106160</v>
      </c>
      <c r="E66" s="239" t="s">
        <v>138</v>
      </c>
      <c r="F66" s="277">
        <v>0</v>
      </c>
      <c r="G66" s="245">
        <f t="shared" si="42"/>
        <v>0</v>
      </c>
      <c r="H66" s="264">
        <f>IFERROR(INDEX('[1]2024'!$A:$Q,MATCH($A$3&amp;$D66,'[1]2024'!$B:$B,0),MATCH(H$4,'[1]2024'!$2:$2,0)),0)+IFERROR(INDEX('[1]2024'!$A:$Q,MATCH($B$3&amp;$D66,'[1]2024'!$B:$B,0),MATCH(H$4,'[1]2024'!$2:$2,0)),0)++IFERROR(INDEX('[1]2024'!$A:$Q,MATCH($C$3&amp;$D66,'[1]2024'!$B:$B,0),MATCH(H$4,'[1]2024'!$2:$2,0)),0)++IFERROR(INDEX('[1]2024'!$A:$Q,MATCH($D$3&amp;$D66,'[1]2024'!$B:$B,0),MATCH(H$4,'[1]2024'!$2:$2,0)),0)</f>
        <v>0</v>
      </c>
      <c r="I66" s="264">
        <f>IFERROR(INDEX('[1]2024'!$A:$Q,MATCH($A$3&amp;$D66,'[1]2024'!$B:$B,0),MATCH(I$4,'[1]2024'!$2:$2,0)),0)+IFERROR(INDEX('[1]2024'!$A:$Q,MATCH($B$3&amp;$D66,'[1]2024'!$B:$B,0),MATCH(I$4,'[1]2024'!$2:$2,0)),0)++IFERROR(INDEX('[1]2024'!$A:$Q,MATCH($C$3&amp;$D66,'[1]2024'!$B:$B,0),MATCH(I$4,'[1]2024'!$2:$2,0)),0)++IFERROR(INDEX('[1]2024'!$A:$Q,MATCH($D$3&amp;$D66,'[1]2024'!$B:$B,0),MATCH(I$4,'[1]2024'!$2:$2,0)),0)</f>
        <v>0</v>
      </c>
      <c r="J66" s="264">
        <f>IFERROR(INDEX('[1]2024'!$A:$Q,MATCH($A$3&amp;$D66,'[1]2024'!$B:$B,0),MATCH(J$4,'[1]2024'!$2:$2,0)),0)+IFERROR(INDEX('[1]2024'!$A:$Q,MATCH($B$3&amp;$D66,'[1]2024'!$B:$B,0),MATCH(J$4,'[1]2024'!$2:$2,0)),0)++IFERROR(INDEX('[1]2024'!$A:$Q,MATCH($C$3&amp;$D66,'[1]2024'!$B:$B,0),MATCH(J$4,'[1]2024'!$2:$2,0)),0)++IFERROR(INDEX('[1]2024'!$A:$Q,MATCH($D$3&amp;$D66,'[1]2024'!$B:$B,0),MATCH(J$4,'[1]2024'!$2:$2,0)),0)</f>
        <v>0</v>
      </c>
      <c r="K66" s="264">
        <f>IFERROR(INDEX('[1]2024'!$A:$Q,MATCH($A$3&amp;$D66,'[1]2024'!$B:$B,0),MATCH(K$4,'[1]2024'!$2:$2,0)),0)+IFERROR(INDEX('[1]2024'!$A:$Q,MATCH($B$3&amp;$D66,'[1]2024'!$B:$B,0),MATCH(K$4,'[1]2024'!$2:$2,0)),0)++IFERROR(INDEX('[1]2024'!$A:$Q,MATCH($C$3&amp;$D66,'[1]2024'!$B:$B,0),MATCH(K$4,'[1]2024'!$2:$2,0)),0)++IFERROR(INDEX('[1]2024'!$A:$Q,MATCH($D$3&amp;$D66,'[1]2024'!$B:$B,0),MATCH(K$4,'[1]2024'!$2:$2,0)),0)</f>
        <v>0</v>
      </c>
      <c r="L66" s="264">
        <f>IFERROR(INDEX('[1]2024'!$A:$Q,MATCH($A$3&amp;$D66,'[1]2024'!$B:$B,0),MATCH(L$4,'[1]2024'!$2:$2,0)),0)+IFERROR(INDEX('[1]2024'!$A:$Q,MATCH($B$3&amp;$D66,'[1]2024'!$B:$B,0),MATCH(L$4,'[1]2024'!$2:$2,0)),0)++IFERROR(INDEX('[1]2024'!$A:$Q,MATCH($C$3&amp;$D66,'[1]2024'!$B:$B,0),MATCH(L$4,'[1]2024'!$2:$2,0)),0)++IFERROR(INDEX('[1]2024'!$A:$Q,MATCH($D$3&amp;$D66,'[1]2024'!$B:$B,0),MATCH(L$4,'[1]2024'!$2:$2,0)),0)</f>
        <v>0</v>
      </c>
      <c r="M66" s="264">
        <f>IFERROR(INDEX('[1]2024'!$A:$Q,MATCH($A$3&amp;$D66,'[1]2024'!$B:$B,0),MATCH(M$4,'[1]2024'!$2:$2,0)),0)+IFERROR(INDEX('[1]2024'!$A:$Q,MATCH($B$3&amp;$D66,'[1]2024'!$B:$B,0),MATCH(M$4,'[1]2024'!$2:$2,0)),0)++IFERROR(INDEX('[1]2024'!$A:$Q,MATCH($C$3&amp;$D66,'[1]2024'!$B:$B,0),MATCH(M$4,'[1]2024'!$2:$2,0)),0)++IFERROR(INDEX('[1]2024'!$A:$Q,MATCH($D$3&amp;$D66,'[1]2024'!$B:$B,0),MATCH(M$4,'[1]2024'!$2:$2,0)),0)</f>
        <v>0</v>
      </c>
      <c r="N66" s="264">
        <f>IFERROR(INDEX('[1]2024'!$A:$Q,MATCH($A$3&amp;$D66,'[1]2024'!$B:$B,0),MATCH(N$4,'[1]2024'!$2:$2,0)),0)+IFERROR(INDEX('[1]2024'!$A:$Q,MATCH($B$3&amp;$D66,'[1]2024'!$B:$B,0),MATCH(N$4,'[1]2024'!$2:$2,0)),0)++IFERROR(INDEX('[1]2024'!$A:$Q,MATCH($C$3&amp;$D66,'[1]2024'!$B:$B,0),MATCH(N$4,'[1]2024'!$2:$2,0)),0)++IFERROR(INDEX('[1]2024'!$A:$Q,MATCH($D$3&amp;$D66,'[1]2024'!$B:$B,0),MATCH(N$4,'[1]2024'!$2:$2,0)),0)</f>
        <v>0</v>
      </c>
      <c r="O66" s="264">
        <f>IFERROR(INDEX('[1]2024'!$A:$Q,MATCH($A$3&amp;$D66,'[1]2024'!$B:$B,0),MATCH(O$4,'[1]2024'!$2:$2,0)),0)+IFERROR(INDEX('[1]2024'!$A:$Q,MATCH($B$3&amp;$D66,'[1]2024'!$B:$B,0),MATCH(O$4,'[1]2024'!$2:$2,0)),0)++IFERROR(INDEX('[1]2024'!$A:$Q,MATCH($C$3&amp;$D66,'[1]2024'!$B:$B,0),MATCH(O$4,'[1]2024'!$2:$2,0)),0)++IFERROR(INDEX('[1]2024'!$A:$Q,MATCH($D$3&amp;$D66,'[1]2024'!$B:$B,0),MATCH(O$4,'[1]2024'!$2:$2,0)),0)</f>
        <v>0</v>
      </c>
      <c r="P66" s="264">
        <f>IFERROR(INDEX('[1]2024'!$A:$Q,MATCH($A$3&amp;$D66,'[1]2024'!$B:$B,0),MATCH(P$4,'[1]2024'!$2:$2,0)),0)+IFERROR(INDEX('[1]2024'!$A:$Q,MATCH($B$3&amp;$D66,'[1]2024'!$B:$B,0),MATCH(P$4,'[1]2024'!$2:$2,0)),0)++IFERROR(INDEX('[1]2024'!$A:$Q,MATCH($C$3&amp;$D66,'[1]2024'!$B:$B,0),MATCH(P$4,'[1]2024'!$2:$2,0)),0)++IFERROR(INDEX('[1]2024'!$A:$Q,MATCH($D$3&amp;$D66,'[1]2024'!$B:$B,0),MATCH(P$4,'[1]2024'!$2:$2,0)),0)</f>
        <v>0</v>
      </c>
      <c r="Q66" s="264">
        <f>IFERROR(INDEX('[1]2024'!$A:$Q,MATCH($A$3&amp;$D66,'[1]2024'!$B:$B,0),MATCH(Q$4,'[1]2024'!$2:$2,0)),0)+IFERROR(INDEX('[1]2024'!$A:$Q,MATCH($B$3&amp;$D66,'[1]2024'!$B:$B,0),MATCH(Q$4,'[1]2024'!$2:$2,0)),0)++IFERROR(INDEX('[1]2024'!$A:$Q,MATCH($C$3&amp;$D66,'[1]2024'!$B:$B,0),MATCH(Q$4,'[1]2024'!$2:$2,0)),0)++IFERROR(INDEX('[1]2024'!$A:$Q,MATCH($D$3&amp;$D66,'[1]2024'!$B:$B,0),MATCH(Q$4,'[1]2024'!$2:$2,0)),0)</f>
        <v>0</v>
      </c>
      <c r="R66" s="264">
        <f>IFERROR(INDEX('[1]2024'!$A:$Q,MATCH($A$3&amp;$D66,'[1]2024'!$B:$B,0),MATCH(R$4,'[1]2024'!$2:$2,0)),0)+IFERROR(INDEX('[1]2024'!$A:$Q,MATCH($B$3&amp;$D66,'[1]2024'!$B:$B,0),MATCH(R$4,'[1]2024'!$2:$2,0)),0)++IFERROR(INDEX('[1]2024'!$A:$Q,MATCH($C$3&amp;$D66,'[1]2024'!$B:$B,0),MATCH(R$4,'[1]2024'!$2:$2,0)),0)++IFERROR(INDEX('[1]2024'!$A:$Q,MATCH($D$3&amp;$D66,'[1]2024'!$B:$B,0),MATCH(R$4,'[1]2024'!$2:$2,0)),0)</f>
        <v>0</v>
      </c>
      <c r="S66" s="264">
        <f>IFERROR(INDEX('[1]2024'!$A:$Q,MATCH($A$3&amp;$D66,'[1]2024'!$B:$B,0),MATCH(S$4,'[1]2024'!$2:$2,0)),0)+IFERROR(INDEX('[1]2024'!$A:$Q,MATCH($B$3&amp;$D66,'[1]2024'!$B:$B,0),MATCH(S$4,'[1]2024'!$2:$2,0)),0)++IFERROR(INDEX('[1]2024'!$A:$Q,MATCH($C$3&amp;$D66,'[1]2024'!$B:$B,0),MATCH(S$4,'[1]2024'!$2:$2,0)),0)++IFERROR(INDEX('[1]2024'!$A:$Q,MATCH($D$3&amp;$D66,'[1]2024'!$B:$B,0),MATCH(S$4,'[1]2024'!$2:$2,0)),0)</f>
        <v>0</v>
      </c>
      <c r="T66" s="75">
        <v>0</v>
      </c>
      <c r="U66" s="245">
        <f t="shared" si="43"/>
        <v>0</v>
      </c>
      <c r="V66" s="246">
        <v>0</v>
      </c>
      <c r="W66" s="247">
        <v>0</v>
      </c>
      <c r="X66" s="247">
        <v>0</v>
      </c>
      <c r="Y66" s="247">
        <v>0</v>
      </c>
      <c r="Z66" s="247">
        <v>0</v>
      </c>
      <c r="AA66" s="247">
        <v>0</v>
      </c>
      <c r="AB66" s="247">
        <v>0</v>
      </c>
      <c r="AC66" s="247">
        <v>0</v>
      </c>
      <c r="AD66" s="247">
        <v>0</v>
      </c>
      <c r="AE66" s="247">
        <v>0</v>
      </c>
      <c r="AF66" s="247">
        <v>0</v>
      </c>
      <c r="AG66" s="248">
        <v>0</v>
      </c>
      <c r="AH66" s="245">
        <f t="shared" si="44"/>
        <v>0</v>
      </c>
      <c r="AI66" s="245"/>
      <c r="AJ66" s="245"/>
      <c r="AK66" s="245"/>
      <c r="AL66" s="245"/>
      <c r="AM66" s="245"/>
      <c r="AN66" s="245"/>
      <c r="AO66" s="245"/>
      <c r="AP66" s="245"/>
      <c r="AQ66" s="245"/>
      <c r="AR66" s="245"/>
      <c r="AS66" s="245"/>
      <c r="AT66" s="245"/>
      <c r="AU66" s="245">
        <f t="shared" si="2"/>
        <v>0</v>
      </c>
      <c r="AV66" s="245">
        <f t="shared" si="3"/>
        <v>0</v>
      </c>
      <c r="AW66" s="245">
        <f t="shared" si="4"/>
        <v>0</v>
      </c>
      <c r="AX66" s="245">
        <f t="shared" si="5"/>
        <v>0</v>
      </c>
      <c r="AY66" s="245">
        <f t="shared" si="45"/>
        <v>0</v>
      </c>
      <c r="AZ66" s="245">
        <f t="shared" si="46"/>
        <v>0</v>
      </c>
      <c r="BA66" s="245">
        <f t="shared" si="47"/>
        <v>0</v>
      </c>
      <c r="BB66" s="250"/>
      <c r="BC66" s="251" t="s">
        <v>39</v>
      </c>
      <c r="BD66" s="261"/>
      <c r="BE66" s="264">
        <v>0</v>
      </c>
      <c r="BF66" s="264">
        <v>0</v>
      </c>
      <c r="BG66" s="264">
        <v>0</v>
      </c>
      <c r="BH66" s="265">
        <f t="shared" si="7"/>
        <v>0</v>
      </c>
    </row>
    <row r="67" spans="1:60" outlineLevel="1" x14ac:dyDescent="0.3">
      <c r="A67" s="71" t="s">
        <v>144</v>
      </c>
      <c r="B67" s="238" t="s">
        <v>137</v>
      </c>
      <c r="C67" s="238" t="s">
        <v>31</v>
      </c>
      <c r="D67" s="239">
        <v>5106141</v>
      </c>
      <c r="E67" s="239" t="s">
        <v>138</v>
      </c>
      <c r="F67" s="277">
        <v>0</v>
      </c>
      <c r="G67" s="245">
        <f t="shared" si="42"/>
        <v>0</v>
      </c>
      <c r="H67" s="264">
        <f>IFERROR(INDEX('[1]2024'!$A:$Q,MATCH($A$3&amp;$D67,'[1]2024'!$B:$B,0),MATCH(H$4,'[1]2024'!$2:$2,0)),0)+IFERROR(INDEX('[1]2024'!$A:$Q,MATCH($B$3&amp;$D67,'[1]2024'!$B:$B,0),MATCH(H$4,'[1]2024'!$2:$2,0)),0)++IFERROR(INDEX('[1]2024'!$A:$Q,MATCH($C$3&amp;$D67,'[1]2024'!$B:$B,0),MATCH(H$4,'[1]2024'!$2:$2,0)),0)++IFERROR(INDEX('[1]2024'!$A:$Q,MATCH($D$3&amp;$D67,'[1]2024'!$B:$B,0),MATCH(H$4,'[1]2024'!$2:$2,0)),0)</f>
        <v>0</v>
      </c>
      <c r="I67" s="264">
        <f>IFERROR(INDEX('[1]2024'!$A:$Q,MATCH($A$3&amp;$D67,'[1]2024'!$B:$B,0),MATCH(I$4,'[1]2024'!$2:$2,0)),0)+IFERROR(INDEX('[1]2024'!$A:$Q,MATCH($B$3&amp;$D67,'[1]2024'!$B:$B,0),MATCH(I$4,'[1]2024'!$2:$2,0)),0)++IFERROR(INDEX('[1]2024'!$A:$Q,MATCH($C$3&amp;$D67,'[1]2024'!$B:$B,0),MATCH(I$4,'[1]2024'!$2:$2,0)),0)++IFERROR(INDEX('[1]2024'!$A:$Q,MATCH($D$3&amp;$D67,'[1]2024'!$B:$B,0),MATCH(I$4,'[1]2024'!$2:$2,0)),0)</f>
        <v>0</v>
      </c>
      <c r="J67" s="264">
        <f>IFERROR(INDEX('[1]2024'!$A:$Q,MATCH($A$3&amp;$D67,'[1]2024'!$B:$B,0),MATCH(J$4,'[1]2024'!$2:$2,0)),0)+IFERROR(INDEX('[1]2024'!$A:$Q,MATCH($B$3&amp;$D67,'[1]2024'!$B:$B,0),MATCH(J$4,'[1]2024'!$2:$2,0)),0)++IFERROR(INDEX('[1]2024'!$A:$Q,MATCH($C$3&amp;$D67,'[1]2024'!$B:$B,0),MATCH(J$4,'[1]2024'!$2:$2,0)),0)++IFERROR(INDEX('[1]2024'!$A:$Q,MATCH($D$3&amp;$D67,'[1]2024'!$B:$B,0),MATCH(J$4,'[1]2024'!$2:$2,0)),0)</f>
        <v>0</v>
      </c>
      <c r="K67" s="264">
        <f>IFERROR(INDEX('[1]2024'!$A:$Q,MATCH($A$3&amp;$D67,'[1]2024'!$B:$B,0),MATCH(K$4,'[1]2024'!$2:$2,0)),0)+IFERROR(INDEX('[1]2024'!$A:$Q,MATCH($B$3&amp;$D67,'[1]2024'!$B:$B,0),MATCH(K$4,'[1]2024'!$2:$2,0)),0)++IFERROR(INDEX('[1]2024'!$A:$Q,MATCH($C$3&amp;$D67,'[1]2024'!$B:$B,0),MATCH(K$4,'[1]2024'!$2:$2,0)),0)++IFERROR(INDEX('[1]2024'!$A:$Q,MATCH($D$3&amp;$D67,'[1]2024'!$B:$B,0),MATCH(K$4,'[1]2024'!$2:$2,0)),0)</f>
        <v>0</v>
      </c>
      <c r="L67" s="264">
        <f>IFERROR(INDEX('[1]2024'!$A:$Q,MATCH($A$3&amp;$D67,'[1]2024'!$B:$B,0),MATCH(L$4,'[1]2024'!$2:$2,0)),0)+IFERROR(INDEX('[1]2024'!$A:$Q,MATCH($B$3&amp;$D67,'[1]2024'!$B:$B,0),MATCH(L$4,'[1]2024'!$2:$2,0)),0)++IFERROR(INDEX('[1]2024'!$A:$Q,MATCH($C$3&amp;$D67,'[1]2024'!$B:$B,0),MATCH(L$4,'[1]2024'!$2:$2,0)),0)++IFERROR(INDEX('[1]2024'!$A:$Q,MATCH($D$3&amp;$D67,'[1]2024'!$B:$B,0),MATCH(L$4,'[1]2024'!$2:$2,0)),0)</f>
        <v>0</v>
      </c>
      <c r="M67" s="264">
        <f>IFERROR(INDEX('[1]2024'!$A:$Q,MATCH($A$3&amp;$D67,'[1]2024'!$B:$B,0),MATCH(M$4,'[1]2024'!$2:$2,0)),0)+IFERROR(INDEX('[1]2024'!$A:$Q,MATCH($B$3&amp;$D67,'[1]2024'!$B:$B,0),MATCH(M$4,'[1]2024'!$2:$2,0)),0)++IFERROR(INDEX('[1]2024'!$A:$Q,MATCH($C$3&amp;$D67,'[1]2024'!$B:$B,0),MATCH(M$4,'[1]2024'!$2:$2,0)),0)++IFERROR(INDEX('[1]2024'!$A:$Q,MATCH($D$3&amp;$D67,'[1]2024'!$B:$B,0),MATCH(M$4,'[1]2024'!$2:$2,0)),0)</f>
        <v>0</v>
      </c>
      <c r="N67" s="264">
        <f>IFERROR(INDEX('[1]2024'!$A:$Q,MATCH($A$3&amp;$D67,'[1]2024'!$B:$B,0),MATCH(N$4,'[1]2024'!$2:$2,0)),0)+IFERROR(INDEX('[1]2024'!$A:$Q,MATCH($B$3&amp;$D67,'[1]2024'!$B:$B,0),MATCH(N$4,'[1]2024'!$2:$2,0)),0)++IFERROR(INDEX('[1]2024'!$A:$Q,MATCH($C$3&amp;$D67,'[1]2024'!$B:$B,0),MATCH(N$4,'[1]2024'!$2:$2,0)),0)++IFERROR(INDEX('[1]2024'!$A:$Q,MATCH($D$3&amp;$D67,'[1]2024'!$B:$B,0),MATCH(N$4,'[1]2024'!$2:$2,0)),0)</f>
        <v>0</v>
      </c>
      <c r="O67" s="264">
        <f>IFERROR(INDEX('[1]2024'!$A:$Q,MATCH($A$3&amp;$D67,'[1]2024'!$B:$B,0),MATCH(O$4,'[1]2024'!$2:$2,0)),0)+IFERROR(INDEX('[1]2024'!$A:$Q,MATCH($B$3&amp;$D67,'[1]2024'!$B:$B,0),MATCH(O$4,'[1]2024'!$2:$2,0)),0)++IFERROR(INDEX('[1]2024'!$A:$Q,MATCH($C$3&amp;$D67,'[1]2024'!$B:$B,0),MATCH(O$4,'[1]2024'!$2:$2,0)),0)++IFERROR(INDEX('[1]2024'!$A:$Q,MATCH($D$3&amp;$D67,'[1]2024'!$B:$B,0),MATCH(O$4,'[1]2024'!$2:$2,0)),0)</f>
        <v>0</v>
      </c>
      <c r="P67" s="264">
        <f>IFERROR(INDEX('[1]2024'!$A:$Q,MATCH($A$3&amp;$D67,'[1]2024'!$B:$B,0),MATCH(P$4,'[1]2024'!$2:$2,0)),0)+IFERROR(INDEX('[1]2024'!$A:$Q,MATCH($B$3&amp;$D67,'[1]2024'!$B:$B,0),MATCH(P$4,'[1]2024'!$2:$2,0)),0)++IFERROR(INDEX('[1]2024'!$A:$Q,MATCH($C$3&amp;$D67,'[1]2024'!$B:$B,0),MATCH(P$4,'[1]2024'!$2:$2,0)),0)++IFERROR(INDEX('[1]2024'!$A:$Q,MATCH($D$3&amp;$D67,'[1]2024'!$B:$B,0),MATCH(P$4,'[1]2024'!$2:$2,0)),0)</f>
        <v>0</v>
      </c>
      <c r="Q67" s="264">
        <f>IFERROR(INDEX('[1]2024'!$A:$Q,MATCH($A$3&amp;$D67,'[1]2024'!$B:$B,0),MATCH(Q$4,'[1]2024'!$2:$2,0)),0)+IFERROR(INDEX('[1]2024'!$A:$Q,MATCH($B$3&amp;$D67,'[1]2024'!$B:$B,0),MATCH(Q$4,'[1]2024'!$2:$2,0)),0)++IFERROR(INDEX('[1]2024'!$A:$Q,MATCH($C$3&amp;$D67,'[1]2024'!$B:$B,0),MATCH(Q$4,'[1]2024'!$2:$2,0)),0)++IFERROR(INDEX('[1]2024'!$A:$Q,MATCH($D$3&amp;$D67,'[1]2024'!$B:$B,0),MATCH(Q$4,'[1]2024'!$2:$2,0)),0)</f>
        <v>0</v>
      </c>
      <c r="R67" s="264">
        <f>IFERROR(INDEX('[1]2024'!$A:$Q,MATCH($A$3&amp;$D67,'[1]2024'!$B:$B,0),MATCH(R$4,'[1]2024'!$2:$2,0)),0)+IFERROR(INDEX('[1]2024'!$A:$Q,MATCH($B$3&amp;$D67,'[1]2024'!$B:$B,0),MATCH(R$4,'[1]2024'!$2:$2,0)),0)++IFERROR(INDEX('[1]2024'!$A:$Q,MATCH($C$3&amp;$D67,'[1]2024'!$B:$B,0),MATCH(R$4,'[1]2024'!$2:$2,0)),0)++IFERROR(INDEX('[1]2024'!$A:$Q,MATCH($D$3&amp;$D67,'[1]2024'!$B:$B,0),MATCH(R$4,'[1]2024'!$2:$2,0)),0)</f>
        <v>0</v>
      </c>
      <c r="S67" s="264">
        <f>IFERROR(INDEX('[1]2024'!$A:$Q,MATCH($A$3&amp;$D67,'[1]2024'!$B:$B,0),MATCH(S$4,'[1]2024'!$2:$2,0)),0)+IFERROR(INDEX('[1]2024'!$A:$Q,MATCH($B$3&amp;$D67,'[1]2024'!$B:$B,0),MATCH(S$4,'[1]2024'!$2:$2,0)),0)++IFERROR(INDEX('[1]2024'!$A:$Q,MATCH($C$3&amp;$D67,'[1]2024'!$B:$B,0),MATCH(S$4,'[1]2024'!$2:$2,0)),0)++IFERROR(INDEX('[1]2024'!$A:$Q,MATCH($D$3&amp;$D67,'[1]2024'!$B:$B,0),MATCH(S$4,'[1]2024'!$2:$2,0)),0)</f>
        <v>0</v>
      </c>
      <c r="T67" s="75">
        <v>0</v>
      </c>
      <c r="U67" s="245">
        <f t="shared" si="43"/>
        <v>0</v>
      </c>
      <c r="V67" s="246">
        <v>0</v>
      </c>
      <c r="W67" s="247">
        <v>0</v>
      </c>
      <c r="X67" s="247">
        <v>0</v>
      </c>
      <c r="Y67" s="247">
        <v>0</v>
      </c>
      <c r="Z67" s="247">
        <v>0</v>
      </c>
      <c r="AA67" s="247">
        <v>0</v>
      </c>
      <c r="AB67" s="247">
        <v>0</v>
      </c>
      <c r="AC67" s="247">
        <v>0</v>
      </c>
      <c r="AD67" s="247">
        <v>0</v>
      </c>
      <c r="AE67" s="247">
        <v>0</v>
      </c>
      <c r="AF67" s="247">
        <v>0</v>
      </c>
      <c r="AG67" s="248">
        <v>0</v>
      </c>
      <c r="AH67" s="245">
        <f t="shared" si="44"/>
        <v>0</v>
      </c>
      <c r="AI67" s="245"/>
      <c r="AJ67" s="245"/>
      <c r="AK67" s="245"/>
      <c r="AL67" s="245"/>
      <c r="AM67" s="245"/>
      <c r="AN67" s="245"/>
      <c r="AO67" s="245"/>
      <c r="AP67" s="245"/>
      <c r="AQ67" s="245"/>
      <c r="AR67" s="245"/>
      <c r="AS67" s="245"/>
      <c r="AT67" s="245"/>
      <c r="AU67" s="245">
        <f t="shared" si="2"/>
        <v>0</v>
      </c>
      <c r="AV67" s="245">
        <f t="shared" si="3"/>
        <v>0</v>
      </c>
      <c r="AW67" s="245">
        <f t="shared" si="4"/>
        <v>0</v>
      </c>
      <c r="AX67" s="245">
        <f t="shared" si="5"/>
        <v>0</v>
      </c>
      <c r="AY67" s="245">
        <f t="shared" si="45"/>
        <v>0</v>
      </c>
      <c r="AZ67" s="245">
        <f t="shared" si="46"/>
        <v>0</v>
      </c>
      <c r="BA67" s="245">
        <f t="shared" si="47"/>
        <v>0</v>
      </c>
      <c r="BB67" s="250"/>
      <c r="BC67" s="251" t="s">
        <v>39</v>
      </c>
      <c r="BD67" s="261"/>
      <c r="BE67" s="264">
        <v>0</v>
      </c>
      <c r="BF67" s="264">
        <v>0</v>
      </c>
      <c r="BG67" s="264">
        <v>0</v>
      </c>
      <c r="BH67" s="265">
        <f t="shared" si="7"/>
        <v>0</v>
      </c>
    </row>
    <row r="68" spans="1:60" x14ac:dyDescent="0.3">
      <c r="A68" s="57" t="s">
        <v>145</v>
      </c>
      <c r="B68" s="256" t="s">
        <v>21</v>
      </c>
      <c r="C68" s="256"/>
      <c r="D68" s="257"/>
      <c r="E68" s="257"/>
      <c r="F68" s="272">
        <v>0</v>
      </c>
      <c r="G68" s="258">
        <f t="shared" ref="G68" si="48">SUM(G69:G78)</f>
        <v>0</v>
      </c>
      <c r="H68" s="259">
        <f t="shared" ref="H68:S68" si="49">SUM(H69:H78)</f>
        <v>0</v>
      </c>
      <c r="I68" s="260">
        <f t="shared" si="49"/>
        <v>0</v>
      </c>
      <c r="J68" s="260">
        <f t="shared" si="49"/>
        <v>0</v>
      </c>
      <c r="K68" s="260">
        <f t="shared" si="49"/>
        <v>0</v>
      </c>
      <c r="L68" s="260">
        <f t="shared" si="49"/>
        <v>0</v>
      </c>
      <c r="M68" s="260">
        <f t="shared" si="49"/>
        <v>0</v>
      </c>
      <c r="N68" s="260">
        <f t="shared" si="49"/>
        <v>0</v>
      </c>
      <c r="O68" s="260">
        <f t="shared" si="49"/>
        <v>0</v>
      </c>
      <c r="P68" s="260">
        <f t="shared" si="49"/>
        <v>0</v>
      </c>
      <c r="Q68" s="260">
        <f t="shared" si="49"/>
        <v>0</v>
      </c>
      <c r="R68" s="260">
        <f t="shared" si="49"/>
        <v>0</v>
      </c>
      <c r="S68" s="260">
        <f t="shared" si="49"/>
        <v>0</v>
      </c>
      <c r="T68" s="64">
        <v>0</v>
      </c>
      <c r="U68" s="258">
        <f t="shared" ref="U68:Z68" si="50">SUM(U69:U78)</f>
        <v>0</v>
      </c>
      <c r="V68" s="262">
        <f t="shared" si="50"/>
        <v>0</v>
      </c>
      <c r="W68" s="273">
        <f t="shared" si="50"/>
        <v>0</v>
      </c>
      <c r="X68" s="273">
        <f t="shared" si="50"/>
        <v>0</v>
      </c>
      <c r="Y68" s="273">
        <f t="shared" si="50"/>
        <v>0</v>
      </c>
      <c r="Z68" s="273">
        <f t="shared" si="50"/>
        <v>0</v>
      </c>
      <c r="AA68" s="273">
        <v>0</v>
      </c>
      <c r="AB68" s="273">
        <v>0</v>
      </c>
      <c r="AC68" s="273">
        <v>0</v>
      </c>
      <c r="AD68" s="273">
        <v>0</v>
      </c>
      <c r="AE68" s="273">
        <v>0</v>
      </c>
      <c r="AF68" s="273">
        <v>0</v>
      </c>
      <c r="AG68" s="274">
        <v>0</v>
      </c>
      <c r="AH68" s="258">
        <f t="shared" ref="AH68:AT68" si="51">SUM(AH69:AH78)</f>
        <v>0</v>
      </c>
      <c r="AI68" s="258">
        <f t="shared" si="51"/>
        <v>0</v>
      </c>
      <c r="AJ68" s="258">
        <f t="shared" si="51"/>
        <v>0</v>
      </c>
      <c r="AK68" s="258">
        <f t="shared" si="51"/>
        <v>0</v>
      </c>
      <c r="AL68" s="258">
        <f t="shared" si="51"/>
        <v>0</v>
      </c>
      <c r="AM68" s="258">
        <f t="shared" si="51"/>
        <v>0</v>
      </c>
      <c r="AN68" s="258">
        <f t="shared" si="51"/>
        <v>0</v>
      </c>
      <c r="AO68" s="258">
        <f t="shared" si="51"/>
        <v>0</v>
      </c>
      <c r="AP68" s="258">
        <f t="shared" si="51"/>
        <v>0</v>
      </c>
      <c r="AQ68" s="258">
        <f t="shared" si="51"/>
        <v>0</v>
      </c>
      <c r="AR68" s="258">
        <f t="shared" si="51"/>
        <v>0</v>
      </c>
      <c r="AS68" s="258">
        <f t="shared" si="51"/>
        <v>0</v>
      </c>
      <c r="AT68" s="258">
        <f t="shared" si="51"/>
        <v>0</v>
      </c>
      <c r="AU68" s="258">
        <f t="shared" si="2"/>
        <v>0</v>
      </c>
      <c r="AV68" s="258">
        <f t="shared" si="3"/>
        <v>0</v>
      </c>
      <c r="AW68" s="258">
        <f t="shared" si="4"/>
        <v>0</v>
      </c>
      <c r="AX68" s="258">
        <f t="shared" si="5"/>
        <v>0</v>
      </c>
      <c r="AY68" s="258">
        <f>SUM(AY69:AY78)</f>
        <v>0</v>
      </c>
      <c r="AZ68" s="258">
        <f t="shared" ref="AZ68:BA68" si="52">SUM(AZ69:AZ78)</f>
        <v>0</v>
      </c>
      <c r="BA68" s="258">
        <f t="shared" si="52"/>
        <v>0</v>
      </c>
      <c r="BB68" s="250"/>
      <c r="BC68" s="275"/>
      <c r="BD68" s="276"/>
      <c r="BE68" s="262">
        <f>SUM(BE69:BE78)</f>
        <v>0</v>
      </c>
      <c r="BF68" s="262">
        <v>0</v>
      </c>
      <c r="BG68" s="262">
        <v>0</v>
      </c>
      <c r="BH68" s="263">
        <f t="shared" si="7"/>
        <v>0</v>
      </c>
    </row>
    <row r="69" spans="1:60" outlineLevel="1" x14ac:dyDescent="0.3">
      <c r="A69" s="71" t="s">
        <v>146</v>
      </c>
      <c r="B69" s="238" t="s">
        <v>147</v>
      </c>
      <c r="C69" s="238" t="s">
        <v>31</v>
      </c>
      <c r="D69" s="239">
        <v>5107110</v>
      </c>
      <c r="E69" s="239" t="s">
        <v>148</v>
      </c>
      <c r="F69" s="277">
        <v>0</v>
      </c>
      <c r="G69" s="245">
        <f t="shared" ref="G69:G78" si="53">SUM(H69:S69)</f>
        <v>0</v>
      </c>
      <c r="H69" s="264">
        <f>IFERROR(INDEX('[1]2024'!$A:$Q,MATCH($A$3&amp;$D69,'[1]2024'!$B:$B,0),MATCH(H$4,'[1]2024'!$2:$2,0)),0)+IFERROR(INDEX('[1]2024'!$A:$Q,MATCH($B$3&amp;$D69,'[1]2024'!$B:$B,0),MATCH(H$4,'[1]2024'!$2:$2,0)),0)++IFERROR(INDEX('[1]2024'!$A:$Q,MATCH($C$3&amp;$D69,'[1]2024'!$B:$B,0),MATCH(H$4,'[1]2024'!$2:$2,0)),0)++IFERROR(INDEX('[1]2024'!$A:$Q,MATCH($D$3&amp;$D69,'[1]2024'!$B:$B,0),MATCH(H$4,'[1]2024'!$2:$2,0)),0)</f>
        <v>0</v>
      </c>
      <c r="I69" s="264">
        <f>IFERROR(INDEX('[1]2024'!$A:$Q,MATCH($A$3&amp;$D69,'[1]2024'!$B:$B,0),MATCH(I$4,'[1]2024'!$2:$2,0)),0)+IFERROR(INDEX('[1]2024'!$A:$Q,MATCH($B$3&amp;$D69,'[1]2024'!$B:$B,0),MATCH(I$4,'[1]2024'!$2:$2,0)),0)++IFERROR(INDEX('[1]2024'!$A:$Q,MATCH($C$3&amp;$D69,'[1]2024'!$B:$B,0),MATCH(I$4,'[1]2024'!$2:$2,0)),0)++IFERROR(INDEX('[1]2024'!$A:$Q,MATCH($D$3&amp;$D69,'[1]2024'!$B:$B,0),MATCH(I$4,'[1]2024'!$2:$2,0)),0)</f>
        <v>0</v>
      </c>
      <c r="J69" s="264">
        <f>IFERROR(INDEX('[1]2024'!$A:$Q,MATCH($A$3&amp;$D69,'[1]2024'!$B:$B,0),MATCH(J$4,'[1]2024'!$2:$2,0)),0)+IFERROR(INDEX('[1]2024'!$A:$Q,MATCH($B$3&amp;$D69,'[1]2024'!$B:$B,0),MATCH(J$4,'[1]2024'!$2:$2,0)),0)++IFERROR(INDEX('[1]2024'!$A:$Q,MATCH($C$3&amp;$D69,'[1]2024'!$B:$B,0),MATCH(J$4,'[1]2024'!$2:$2,0)),0)++IFERROR(INDEX('[1]2024'!$A:$Q,MATCH($D$3&amp;$D69,'[1]2024'!$B:$B,0),MATCH(J$4,'[1]2024'!$2:$2,0)),0)</f>
        <v>0</v>
      </c>
      <c r="K69" s="264">
        <f>IFERROR(INDEX('[1]2024'!$A:$Q,MATCH($A$3&amp;$D69,'[1]2024'!$B:$B,0),MATCH(K$4,'[1]2024'!$2:$2,0)),0)+IFERROR(INDEX('[1]2024'!$A:$Q,MATCH($B$3&amp;$D69,'[1]2024'!$B:$B,0),MATCH(K$4,'[1]2024'!$2:$2,0)),0)++IFERROR(INDEX('[1]2024'!$A:$Q,MATCH($C$3&amp;$D69,'[1]2024'!$B:$B,0),MATCH(K$4,'[1]2024'!$2:$2,0)),0)++IFERROR(INDEX('[1]2024'!$A:$Q,MATCH($D$3&amp;$D69,'[1]2024'!$B:$B,0),MATCH(K$4,'[1]2024'!$2:$2,0)),0)</f>
        <v>0</v>
      </c>
      <c r="L69" s="264">
        <f>IFERROR(INDEX('[1]2024'!$A:$Q,MATCH($A$3&amp;$D69,'[1]2024'!$B:$B,0),MATCH(L$4,'[1]2024'!$2:$2,0)),0)+IFERROR(INDEX('[1]2024'!$A:$Q,MATCH($B$3&amp;$D69,'[1]2024'!$B:$B,0),MATCH(L$4,'[1]2024'!$2:$2,0)),0)++IFERROR(INDEX('[1]2024'!$A:$Q,MATCH($C$3&amp;$D69,'[1]2024'!$B:$B,0),MATCH(L$4,'[1]2024'!$2:$2,0)),0)++IFERROR(INDEX('[1]2024'!$A:$Q,MATCH($D$3&amp;$D69,'[1]2024'!$B:$B,0),MATCH(L$4,'[1]2024'!$2:$2,0)),0)</f>
        <v>0</v>
      </c>
      <c r="M69" s="264">
        <f>IFERROR(INDEX('[1]2024'!$A:$Q,MATCH($A$3&amp;$D69,'[1]2024'!$B:$B,0),MATCH(M$4,'[1]2024'!$2:$2,0)),0)+IFERROR(INDEX('[1]2024'!$A:$Q,MATCH($B$3&amp;$D69,'[1]2024'!$B:$B,0),MATCH(M$4,'[1]2024'!$2:$2,0)),0)++IFERROR(INDEX('[1]2024'!$A:$Q,MATCH($C$3&amp;$D69,'[1]2024'!$B:$B,0),MATCH(M$4,'[1]2024'!$2:$2,0)),0)++IFERROR(INDEX('[1]2024'!$A:$Q,MATCH($D$3&amp;$D69,'[1]2024'!$B:$B,0),MATCH(M$4,'[1]2024'!$2:$2,0)),0)</f>
        <v>0</v>
      </c>
      <c r="N69" s="264">
        <f>IFERROR(INDEX('[1]2024'!$A:$Q,MATCH($A$3&amp;$D69,'[1]2024'!$B:$B,0),MATCH(N$4,'[1]2024'!$2:$2,0)),0)+IFERROR(INDEX('[1]2024'!$A:$Q,MATCH($B$3&amp;$D69,'[1]2024'!$B:$B,0),MATCH(N$4,'[1]2024'!$2:$2,0)),0)++IFERROR(INDEX('[1]2024'!$A:$Q,MATCH($C$3&amp;$D69,'[1]2024'!$B:$B,0),MATCH(N$4,'[1]2024'!$2:$2,0)),0)++IFERROR(INDEX('[1]2024'!$A:$Q,MATCH($D$3&amp;$D69,'[1]2024'!$B:$B,0),MATCH(N$4,'[1]2024'!$2:$2,0)),0)</f>
        <v>0</v>
      </c>
      <c r="O69" s="264">
        <f>IFERROR(INDEX('[1]2024'!$A:$Q,MATCH($A$3&amp;$D69,'[1]2024'!$B:$B,0),MATCH(O$4,'[1]2024'!$2:$2,0)),0)+IFERROR(INDEX('[1]2024'!$A:$Q,MATCH($B$3&amp;$D69,'[1]2024'!$B:$B,0),MATCH(O$4,'[1]2024'!$2:$2,0)),0)++IFERROR(INDEX('[1]2024'!$A:$Q,MATCH($C$3&amp;$D69,'[1]2024'!$B:$B,0),MATCH(O$4,'[1]2024'!$2:$2,0)),0)++IFERROR(INDEX('[1]2024'!$A:$Q,MATCH($D$3&amp;$D69,'[1]2024'!$B:$B,0),MATCH(O$4,'[1]2024'!$2:$2,0)),0)</f>
        <v>0</v>
      </c>
      <c r="P69" s="264">
        <f>IFERROR(INDEX('[1]2024'!$A:$Q,MATCH($A$3&amp;$D69,'[1]2024'!$B:$B,0),MATCH(P$4,'[1]2024'!$2:$2,0)),0)+IFERROR(INDEX('[1]2024'!$A:$Q,MATCH($B$3&amp;$D69,'[1]2024'!$B:$B,0),MATCH(P$4,'[1]2024'!$2:$2,0)),0)++IFERROR(INDEX('[1]2024'!$A:$Q,MATCH($C$3&amp;$D69,'[1]2024'!$B:$B,0),MATCH(P$4,'[1]2024'!$2:$2,0)),0)++IFERROR(INDEX('[1]2024'!$A:$Q,MATCH($D$3&amp;$D69,'[1]2024'!$B:$B,0),MATCH(P$4,'[1]2024'!$2:$2,0)),0)</f>
        <v>0</v>
      </c>
      <c r="Q69" s="264">
        <f>IFERROR(INDEX('[1]2024'!$A:$Q,MATCH($A$3&amp;$D69,'[1]2024'!$B:$B,0),MATCH(Q$4,'[1]2024'!$2:$2,0)),0)+IFERROR(INDEX('[1]2024'!$A:$Q,MATCH($B$3&amp;$D69,'[1]2024'!$B:$B,0),MATCH(Q$4,'[1]2024'!$2:$2,0)),0)++IFERROR(INDEX('[1]2024'!$A:$Q,MATCH($C$3&amp;$D69,'[1]2024'!$B:$B,0),MATCH(Q$4,'[1]2024'!$2:$2,0)),0)++IFERROR(INDEX('[1]2024'!$A:$Q,MATCH($D$3&amp;$D69,'[1]2024'!$B:$B,0),MATCH(Q$4,'[1]2024'!$2:$2,0)),0)</f>
        <v>0</v>
      </c>
      <c r="R69" s="264">
        <f>IFERROR(INDEX('[1]2024'!$A:$Q,MATCH($A$3&amp;$D69,'[1]2024'!$B:$B,0),MATCH(R$4,'[1]2024'!$2:$2,0)),0)+IFERROR(INDEX('[1]2024'!$A:$Q,MATCH($B$3&amp;$D69,'[1]2024'!$B:$B,0),MATCH(R$4,'[1]2024'!$2:$2,0)),0)++IFERROR(INDEX('[1]2024'!$A:$Q,MATCH($C$3&amp;$D69,'[1]2024'!$B:$B,0),MATCH(R$4,'[1]2024'!$2:$2,0)),0)++IFERROR(INDEX('[1]2024'!$A:$Q,MATCH($D$3&amp;$D69,'[1]2024'!$B:$B,0),MATCH(R$4,'[1]2024'!$2:$2,0)),0)</f>
        <v>0</v>
      </c>
      <c r="S69" s="264">
        <f>IFERROR(INDEX('[1]2024'!$A:$Q,MATCH($A$3&amp;$D69,'[1]2024'!$B:$B,0),MATCH(S$4,'[1]2024'!$2:$2,0)),0)+IFERROR(INDEX('[1]2024'!$A:$Q,MATCH($B$3&amp;$D69,'[1]2024'!$B:$B,0),MATCH(S$4,'[1]2024'!$2:$2,0)),0)++IFERROR(INDEX('[1]2024'!$A:$Q,MATCH($C$3&amp;$D69,'[1]2024'!$B:$B,0),MATCH(S$4,'[1]2024'!$2:$2,0)),0)++IFERROR(INDEX('[1]2024'!$A:$Q,MATCH($D$3&amp;$D69,'[1]2024'!$B:$B,0),MATCH(S$4,'[1]2024'!$2:$2,0)),0)</f>
        <v>0</v>
      </c>
      <c r="T69" s="75">
        <v>0</v>
      </c>
      <c r="U69" s="245">
        <f t="shared" ref="U69:U78" si="54">SUM(V69:AG69)</f>
        <v>0</v>
      </c>
      <c r="V69" s="246">
        <v>0</v>
      </c>
      <c r="W69" s="247">
        <v>0</v>
      </c>
      <c r="X69" s="247">
        <v>0</v>
      </c>
      <c r="Y69" s="247">
        <v>0</v>
      </c>
      <c r="Z69" s="247">
        <v>0</v>
      </c>
      <c r="AA69" s="247">
        <v>0</v>
      </c>
      <c r="AB69" s="247">
        <v>0</v>
      </c>
      <c r="AC69" s="247">
        <v>0</v>
      </c>
      <c r="AD69" s="247">
        <v>0</v>
      </c>
      <c r="AE69" s="247">
        <v>0</v>
      </c>
      <c r="AF69" s="247">
        <v>0</v>
      </c>
      <c r="AG69" s="248">
        <v>0</v>
      </c>
      <c r="AH69" s="245">
        <f t="shared" ref="AH69:AH78" si="55">SUM(AI69:AT69)</f>
        <v>0</v>
      </c>
      <c r="AI69" s="245"/>
      <c r="AJ69" s="245"/>
      <c r="AK69" s="245"/>
      <c r="AL69" s="245"/>
      <c r="AM69" s="245"/>
      <c r="AN69" s="245"/>
      <c r="AO69" s="245"/>
      <c r="AP69" s="245"/>
      <c r="AQ69" s="245"/>
      <c r="AR69" s="245"/>
      <c r="AS69" s="245"/>
      <c r="AT69" s="245"/>
      <c r="AU69" s="245">
        <f t="shared" si="2"/>
        <v>0</v>
      </c>
      <c r="AV69" s="245">
        <f t="shared" si="3"/>
        <v>0</v>
      </c>
      <c r="AW69" s="245">
        <f t="shared" si="4"/>
        <v>0</v>
      </c>
      <c r="AX69" s="245">
        <f t="shared" si="5"/>
        <v>0</v>
      </c>
      <c r="AY69" s="245">
        <f t="shared" ref="AY69:AY78" si="56">IF($BC69="O",1.05*$AH69,$AH69)</f>
        <v>0</v>
      </c>
      <c r="AZ69" s="245">
        <f t="shared" ref="AZ69:AZ78" si="57">IF($BC69="O",1.05*$AY69,$AY69)</f>
        <v>0</v>
      </c>
      <c r="BA69" s="245">
        <f t="shared" ref="BA69:BA78" si="58">IF($BC69="O",1.05*$AZ69,$AZ69)</f>
        <v>0</v>
      </c>
      <c r="BB69" s="250"/>
      <c r="BC69" s="251" t="s">
        <v>24</v>
      </c>
      <c r="BD69" s="261"/>
      <c r="BE69" s="264">
        <v>0</v>
      </c>
      <c r="BF69" s="264">
        <v>0</v>
      </c>
      <c r="BG69" s="264">
        <v>0</v>
      </c>
      <c r="BH69" s="265">
        <f t="shared" si="7"/>
        <v>0</v>
      </c>
    </row>
    <row r="70" spans="1:60" outlineLevel="1" x14ac:dyDescent="0.3">
      <c r="A70" s="71" t="s">
        <v>149</v>
      </c>
      <c r="B70" s="238" t="s">
        <v>147</v>
      </c>
      <c r="C70" s="238" t="s">
        <v>31</v>
      </c>
      <c r="D70" s="239">
        <v>5107130</v>
      </c>
      <c r="E70" s="239" t="s">
        <v>148</v>
      </c>
      <c r="F70" s="277">
        <v>0</v>
      </c>
      <c r="G70" s="245">
        <f t="shared" si="53"/>
        <v>0</v>
      </c>
      <c r="H70" s="264">
        <f>IFERROR(INDEX('[1]2024'!$A:$Q,MATCH($A$3&amp;$D70,'[1]2024'!$B:$B,0),MATCH(H$4,'[1]2024'!$2:$2,0)),0)+IFERROR(INDEX('[1]2024'!$A:$Q,MATCH($B$3&amp;$D70,'[1]2024'!$B:$B,0),MATCH(H$4,'[1]2024'!$2:$2,0)),0)++IFERROR(INDEX('[1]2024'!$A:$Q,MATCH($C$3&amp;$D70,'[1]2024'!$B:$B,0),MATCH(H$4,'[1]2024'!$2:$2,0)),0)++IFERROR(INDEX('[1]2024'!$A:$Q,MATCH($D$3&amp;$D70,'[1]2024'!$B:$B,0),MATCH(H$4,'[1]2024'!$2:$2,0)),0)</f>
        <v>0</v>
      </c>
      <c r="I70" s="264">
        <f>IFERROR(INDEX('[1]2024'!$A:$Q,MATCH($A$3&amp;$D70,'[1]2024'!$B:$B,0),MATCH(I$4,'[1]2024'!$2:$2,0)),0)+IFERROR(INDEX('[1]2024'!$A:$Q,MATCH($B$3&amp;$D70,'[1]2024'!$B:$B,0),MATCH(I$4,'[1]2024'!$2:$2,0)),0)++IFERROR(INDEX('[1]2024'!$A:$Q,MATCH($C$3&amp;$D70,'[1]2024'!$B:$B,0),MATCH(I$4,'[1]2024'!$2:$2,0)),0)++IFERROR(INDEX('[1]2024'!$A:$Q,MATCH($D$3&amp;$D70,'[1]2024'!$B:$B,0),MATCH(I$4,'[1]2024'!$2:$2,0)),0)</f>
        <v>0</v>
      </c>
      <c r="J70" s="264">
        <f>IFERROR(INDEX('[1]2024'!$A:$Q,MATCH($A$3&amp;$D70,'[1]2024'!$B:$B,0),MATCH(J$4,'[1]2024'!$2:$2,0)),0)+IFERROR(INDEX('[1]2024'!$A:$Q,MATCH($B$3&amp;$D70,'[1]2024'!$B:$B,0),MATCH(J$4,'[1]2024'!$2:$2,0)),0)++IFERROR(INDEX('[1]2024'!$A:$Q,MATCH($C$3&amp;$D70,'[1]2024'!$B:$B,0),MATCH(J$4,'[1]2024'!$2:$2,0)),0)++IFERROR(INDEX('[1]2024'!$A:$Q,MATCH($D$3&amp;$D70,'[1]2024'!$B:$B,0),MATCH(J$4,'[1]2024'!$2:$2,0)),0)</f>
        <v>0</v>
      </c>
      <c r="K70" s="264">
        <f>IFERROR(INDEX('[1]2024'!$A:$Q,MATCH($A$3&amp;$D70,'[1]2024'!$B:$B,0),MATCH(K$4,'[1]2024'!$2:$2,0)),0)+IFERROR(INDEX('[1]2024'!$A:$Q,MATCH($B$3&amp;$D70,'[1]2024'!$B:$B,0),MATCH(K$4,'[1]2024'!$2:$2,0)),0)++IFERROR(INDEX('[1]2024'!$A:$Q,MATCH($C$3&amp;$D70,'[1]2024'!$B:$B,0),MATCH(K$4,'[1]2024'!$2:$2,0)),0)++IFERROR(INDEX('[1]2024'!$A:$Q,MATCH($D$3&amp;$D70,'[1]2024'!$B:$B,0),MATCH(K$4,'[1]2024'!$2:$2,0)),0)</f>
        <v>0</v>
      </c>
      <c r="L70" s="264">
        <f>IFERROR(INDEX('[1]2024'!$A:$Q,MATCH($A$3&amp;$D70,'[1]2024'!$B:$B,0),MATCH(L$4,'[1]2024'!$2:$2,0)),0)+IFERROR(INDEX('[1]2024'!$A:$Q,MATCH($B$3&amp;$D70,'[1]2024'!$B:$B,0),MATCH(L$4,'[1]2024'!$2:$2,0)),0)++IFERROR(INDEX('[1]2024'!$A:$Q,MATCH($C$3&amp;$D70,'[1]2024'!$B:$B,0),MATCH(L$4,'[1]2024'!$2:$2,0)),0)++IFERROR(INDEX('[1]2024'!$A:$Q,MATCH($D$3&amp;$D70,'[1]2024'!$B:$B,0),MATCH(L$4,'[1]2024'!$2:$2,0)),0)</f>
        <v>0</v>
      </c>
      <c r="M70" s="264">
        <f>IFERROR(INDEX('[1]2024'!$A:$Q,MATCH($A$3&amp;$D70,'[1]2024'!$B:$B,0),MATCH(M$4,'[1]2024'!$2:$2,0)),0)+IFERROR(INDEX('[1]2024'!$A:$Q,MATCH($B$3&amp;$D70,'[1]2024'!$B:$B,0),MATCH(M$4,'[1]2024'!$2:$2,0)),0)++IFERROR(INDEX('[1]2024'!$A:$Q,MATCH($C$3&amp;$D70,'[1]2024'!$B:$B,0),MATCH(M$4,'[1]2024'!$2:$2,0)),0)++IFERROR(INDEX('[1]2024'!$A:$Q,MATCH($D$3&amp;$D70,'[1]2024'!$B:$B,0),MATCH(M$4,'[1]2024'!$2:$2,0)),0)</f>
        <v>0</v>
      </c>
      <c r="N70" s="264">
        <f>IFERROR(INDEX('[1]2024'!$A:$Q,MATCH($A$3&amp;$D70,'[1]2024'!$B:$B,0),MATCH(N$4,'[1]2024'!$2:$2,0)),0)+IFERROR(INDEX('[1]2024'!$A:$Q,MATCH($B$3&amp;$D70,'[1]2024'!$B:$B,0),MATCH(N$4,'[1]2024'!$2:$2,0)),0)++IFERROR(INDEX('[1]2024'!$A:$Q,MATCH($C$3&amp;$D70,'[1]2024'!$B:$B,0),MATCH(N$4,'[1]2024'!$2:$2,0)),0)++IFERROR(INDEX('[1]2024'!$A:$Q,MATCH($D$3&amp;$D70,'[1]2024'!$B:$B,0),MATCH(N$4,'[1]2024'!$2:$2,0)),0)</f>
        <v>0</v>
      </c>
      <c r="O70" s="264">
        <f>IFERROR(INDEX('[1]2024'!$A:$Q,MATCH($A$3&amp;$D70,'[1]2024'!$B:$B,0),MATCH(O$4,'[1]2024'!$2:$2,0)),0)+IFERROR(INDEX('[1]2024'!$A:$Q,MATCH($B$3&amp;$D70,'[1]2024'!$B:$B,0),MATCH(O$4,'[1]2024'!$2:$2,0)),0)++IFERROR(INDEX('[1]2024'!$A:$Q,MATCH($C$3&amp;$D70,'[1]2024'!$B:$B,0),MATCH(O$4,'[1]2024'!$2:$2,0)),0)++IFERROR(INDEX('[1]2024'!$A:$Q,MATCH($D$3&amp;$D70,'[1]2024'!$B:$B,0),MATCH(O$4,'[1]2024'!$2:$2,0)),0)</f>
        <v>0</v>
      </c>
      <c r="P70" s="264">
        <f>IFERROR(INDEX('[1]2024'!$A:$Q,MATCH($A$3&amp;$D70,'[1]2024'!$B:$B,0),MATCH(P$4,'[1]2024'!$2:$2,0)),0)+IFERROR(INDEX('[1]2024'!$A:$Q,MATCH($B$3&amp;$D70,'[1]2024'!$B:$B,0),MATCH(P$4,'[1]2024'!$2:$2,0)),0)++IFERROR(INDEX('[1]2024'!$A:$Q,MATCH($C$3&amp;$D70,'[1]2024'!$B:$B,0),MATCH(P$4,'[1]2024'!$2:$2,0)),0)++IFERROR(INDEX('[1]2024'!$A:$Q,MATCH($D$3&amp;$D70,'[1]2024'!$B:$B,0),MATCH(P$4,'[1]2024'!$2:$2,0)),0)</f>
        <v>0</v>
      </c>
      <c r="Q70" s="264">
        <f>IFERROR(INDEX('[1]2024'!$A:$Q,MATCH($A$3&amp;$D70,'[1]2024'!$B:$B,0),MATCH(Q$4,'[1]2024'!$2:$2,0)),0)+IFERROR(INDEX('[1]2024'!$A:$Q,MATCH($B$3&amp;$D70,'[1]2024'!$B:$B,0),MATCH(Q$4,'[1]2024'!$2:$2,0)),0)++IFERROR(INDEX('[1]2024'!$A:$Q,MATCH($C$3&amp;$D70,'[1]2024'!$B:$B,0),MATCH(Q$4,'[1]2024'!$2:$2,0)),0)++IFERROR(INDEX('[1]2024'!$A:$Q,MATCH($D$3&amp;$D70,'[1]2024'!$B:$B,0),MATCH(Q$4,'[1]2024'!$2:$2,0)),0)</f>
        <v>0</v>
      </c>
      <c r="R70" s="264">
        <f>IFERROR(INDEX('[1]2024'!$A:$Q,MATCH($A$3&amp;$D70,'[1]2024'!$B:$B,0),MATCH(R$4,'[1]2024'!$2:$2,0)),0)+IFERROR(INDEX('[1]2024'!$A:$Q,MATCH($B$3&amp;$D70,'[1]2024'!$B:$B,0),MATCH(R$4,'[1]2024'!$2:$2,0)),0)++IFERROR(INDEX('[1]2024'!$A:$Q,MATCH($C$3&amp;$D70,'[1]2024'!$B:$B,0),MATCH(R$4,'[1]2024'!$2:$2,0)),0)++IFERROR(INDEX('[1]2024'!$A:$Q,MATCH($D$3&amp;$D70,'[1]2024'!$B:$B,0),MATCH(R$4,'[1]2024'!$2:$2,0)),0)</f>
        <v>0</v>
      </c>
      <c r="S70" s="264">
        <f>IFERROR(INDEX('[1]2024'!$A:$Q,MATCH($A$3&amp;$D70,'[1]2024'!$B:$B,0),MATCH(S$4,'[1]2024'!$2:$2,0)),0)+IFERROR(INDEX('[1]2024'!$A:$Q,MATCH($B$3&amp;$D70,'[1]2024'!$B:$B,0),MATCH(S$4,'[1]2024'!$2:$2,0)),0)++IFERROR(INDEX('[1]2024'!$A:$Q,MATCH($C$3&amp;$D70,'[1]2024'!$B:$B,0),MATCH(S$4,'[1]2024'!$2:$2,0)),0)++IFERROR(INDEX('[1]2024'!$A:$Q,MATCH($D$3&amp;$D70,'[1]2024'!$B:$B,0),MATCH(S$4,'[1]2024'!$2:$2,0)),0)</f>
        <v>0</v>
      </c>
      <c r="T70" s="75">
        <v>0</v>
      </c>
      <c r="U70" s="245">
        <f t="shared" si="54"/>
        <v>0</v>
      </c>
      <c r="V70" s="246">
        <v>0</v>
      </c>
      <c r="W70" s="247">
        <v>0</v>
      </c>
      <c r="X70" s="247">
        <v>0</v>
      </c>
      <c r="Y70" s="247">
        <v>0</v>
      </c>
      <c r="Z70" s="247">
        <v>0</v>
      </c>
      <c r="AA70" s="247">
        <v>0</v>
      </c>
      <c r="AB70" s="247">
        <v>0</v>
      </c>
      <c r="AC70" s="247">
        <v>0</v>
      </c>
      <c r="AD70" s="247">
        <v>0</v>
      </c>
      <c r="AE70" s="247">
        <v>0</v>
      </c>
      <c r="AF70" s="247">
        <v>0</v>
      </c>
      <c r="AG70" s="248">
        <v>0</v>
      </c>
      <c r="AH70" s="245">
        <f t="shared" si="55"/>
        <v>0</v>
      </c>
      <c r="AI70" s="245"/>
      <c r="AJ70" s="245"/>
      <c r="AK70" s="245"/>
      <c r="AL70" s="245"/>
      <c r="AM70" s="245"/>
      <c r="AN70" s="245"/>
      <c r="AO70" s="245"/>
      <c r="AP70" s="245"/>
      <c r="AQ70" s="245"/>
      <c r="AR70" s="245"/>
      <c r="AS70" s="245"/>
      <c r="AT70" s="245"/>
      <c r="AU70" s="245">
        <f t="shared" si="2"/>
        <v>0</v>
      </c>
      <c r="AV70" s="245">
        <f t="shared" si="3"/>
        <v>0</v>
      </c>
      <c r="AW70" s="245">
        <f t="shared" si="4"/>
        <v>0</v>
      </c>
      <c r="AX70" s="245">
        <f t="shared" si="5"/>
        <v>0</v>
      </c>
      <c r="AY70" s="245">
        <f t="shared" si="56"/>
        <v>0</v>
      </c>
      <c r="AZ70" s="245">
        <f t="shared" si="57"/>
        <v>0</v>
      </c>
      <c r="BA70" s="245">
        <f t="shared" si="58"/>
        <v>0</v>
      </c>
      <c r="BB70" s="250"/>
      <c r="BC70" s="251" t="s">
        <v>24</v>
      </c>
      <c r="BD70" s="261"/>
      <c r="BE70" s="264">
        <v>0</v>
      </c>
      <c r="BF70" s="264">
        <v>0</v>
      </c>
      <c r="BG70" s="264">
        <v>0</v>
      </c>
      <c r="BH70" s="265">
        <f t="shared" si="7"/>
        <v>0</v>
      </c>
    </row>
    <row r="71" spans="1:60" outlineLevel="1" x14ac:dyDescent="0.3">
      <c r="A71" s="82" t="s">
        <v>150</v>
      </c>
      <c r="B71" s="238" t="s">
        <v>147</v>
      </c>
      <c r="C71" s="238" t="s">
        <v>31</v>
      </c>
      <c r="D71" s="239">
        <v>5107120</v>
      </c>
      <c r="E71" s="239" t="s">
        <v>148</v>
      </c>
      <c r="F71" s="277">
        <v>0</v>
      </c>
      <c r="G71" s="245">
        <f t="shared" si="53"/>
        <v>0</v>
      </c>
      <c r="H71" s="264">
        <f>IFERROR(INDEX('[1]2024'!$A:$Q,MATCH($A$3&amp;$D71,'[1]2024'!$B:$B,0),MATCH(H$4,'[1]2024'!$2:$2,0)),0)+IFERROR(INDEX('[1]2024'!$A:$Q,MATCH($B$3&amp;$D71,'[1]2024'!$B:$B,0),MATCH(H$4,'[1]2024'!$2:$2,0)),0)++IFERROR(INDEX('[1]2024'!$A:$Q,MATCH($C$3&amp;$D71,'[1]2024'!$B:$B,0),MATCH(H$4,'[1]2024'!$2:$2,0)),0)++IFERROR(INDEX('[1]2024'!$A:$Q,MATCH($D$3&amp;$D71,'[1]2024'!$B:$B,0),MATCH(H$4,'[1]2024'!$2:$2,0)),0)</f>
        <v>0</v>
      </c>
      <c r="I71" s="264">
        <f>IFERROR(INDEX('[1]2024'!$A:$Q,MATCH($A$3&amp;$D71,'[1]2024'!$B:$B,0),MATCH(I$4,'[1]2024'!$2:$2,0)),0)+IFERROR(INDEX('[1]2024'!$A:$Q,MATCH($B$3&amp;$D71,'[1]2024'!$B:$B,0),MATCH(I$4,'[1]2024'!$2:$2,0)),0)++IFERROR(INDEX('[1]2024'!$A:$Q,MATCH($C$3&amp;$D71,'[1]2024'!$B:$B,0),MATCH(I$4,'[1]2024'!$2:$2,0)),0)++IFERROR(INDEX('[1]2024'!$A:$Q,MATCH($D$3&amp;$D71,'[1]2024'!$B:$B,0),MATCH(I$4,'[1]2024'!$2:$2,0)),0)</f>
        <v>0</v>
      </c>
      <c r="J71" s="264">
        <f>IFERROR(INDEX('[1]2024'!$A:$Q,MATCH($A$3&amp;$D71,'[1]2024'!$B:$B,0),MATCH(J$4,'[1]2024'!$2:$2,0)),0)+IFERROR(INDEX('[1]2024'!$A:$Q,MATCH($B$3&amp;$D71,'[1]2024'!$B:$B,0),MATCH(J$4,'[1]2024'!$2:$2,0)),0)++IFERROR(INDEX('[1]2024'!$A:$Q,MATCH($C$3&amp;$D71,'[1]2024'!$B:$B,0),MATCH(J$4,'[1]2024'!$2:$2,0)),0)++IFERROR(INDEX('[1]2024'!$A:$Q,MATCH($D$3&amp;$D71,'[1]2024'!$B:$B,0),MATCH(J$4,'[1]2024'!$2:$2,0)),0)</f>
        <v>0</v>
      </c>
      <c r="K71" s="264">
        <f>IFERROR(INDEX('[1]2024'!$A:$Q,MATCH($A$3&amp;$D71,'[1]2024'!$B:$B,0),MATCH(K$4,'[1]2024'!$2:$2,0)),0)+IFERROR(INDEX('[1]2024'!$A:$Q,MATCH($B$3&amp;$D71,'[1]2024'!$B:$B,0),MATCH(K$4,'[1]2024'!$2:$2,0)),0)++IFERROR(INDEX('[1]2024'!$A:$Q,MATCH($C$3&amp;$D71,'[1]2024'!$B:$B,0),MATCH(K$4,'[1]2024'!$2:$2,0)),0)++IFERROR(INDEX('[1]2024'!$A:$Q,MATCH($D$3&amp;$D71,'[1]2024'!$B:$B,0),MATCH(K$4,'[1]2024'!$2:$2,0)),0)</f>
        <v>0</v>
      </c>
      <c r="L71" s="264">
        <f>IFERROR(INDEX('[1]2024'!$A:$Q,MATCH($A$3&amp;$D71,'[1]2024'!$B:$B,0),MATCH(L$4,'[1]2024'!$2:$2,0)),0)+IFERROR(INDEX('[1]2024'!$A:$Q,MATCH($B$3&amp;$D71,'[1]2024'!$B:$B,0),MATCH(L$4,'[1]2024'!$2:$2,0)),0)++IFERROR(INDEX('[1]2024'!$A:$Q,MATCH($C$3&amp;$D71,'[1]2024'!$B:$B,0),MATCH(L$4,'[1]2024'!$2:$2,0)),0)++IFERROR(INDEX('[1]2024'!$A:$Q,MATCH($D$3&amp;$D71,'[1]2024'!$B:$B,0),MATCH(L$4,'[1]2024'!$2:$2,0)),0)</f>
        <v>0</v>
      </c>
      <c r="M71" s="264">
        <f>IFERROR(INDEX('[1]2024'!$A:$Q,MATCH($A$3&amp;$D71,'[1]2024'!$B:$B,0),MATCH(M$4,'[1]2024'!$2:$2,0)),0)+IFERROR(INDEX('[1]2024'!$A:$Q,MATCH($B$3&amp;$D71,'[1]2024'!$B:$B,0),MATCH(M$4,'[1]2024'!$2:$2,0)),0)++IFERROR(INDEX('[1]2024'!$A:$Q,MATCH($C$3&amp;$D71,'[1]2024'!$B:$B,0),MATCH(M$4,'[1]2024'!$2:$2,0)),0)++IFERROR(INDEX('[1]2024'!$A:$Q,MATCH($D$3&amp;$D71,'[1]2024'!$B:$B,0),MATCH(M$4,'[1]2024'!$2:$2,0)),0)</f>
        <v>0</v>
      </c>
      <c r="N71" s="264">
        <f>IFERROR(INDEX('[1]2024'!$A:$Q,MATCH($A$3&amp;$D71,'[1]2024'!$B:$B,0),MATCH(N$4,'[1]2024'!$2:$2,0)),0)+IFERROR(INDEX('[1]2024'!$A:$Q,MATCH($B$3&amp;$D71,'[1]2024'!$B:$B,0),MATCH(N$4,'[1]2024'!$2:$2,0)),0)++IFERROR(INDEX('[1]2024'!$A:$Q,MATCH($C$3&amp;$D71,'[1]2024'!$B:$B,0),MATCH(N$4,'[1]2024'!$2:$2,0)),0)++IFERROR(INDEX('[1]2024'!$A:$Q,MATCH($D$3&amp;$D71,'[1]2024'!$B:$B,0),MATCH(N$4,'[1]2024'!$2:$2,0)),0)</f>
        <v>0</v>
      </c>
      <c r="O71" s="264">
        <f>IFERROR(INDEX('[1]2024'!$A:$Q,MATCH($A$3&amp;$D71,'[1]2024'!$B:$B,0),MATCH(O$4,'[1]2024'!$2:$2,0)),0)+IFERROR(INDEX('[1]2024'!$A:$Q,MATCH($B$3&amp;$D71,'[1]2024'!$B:$B,0),MATCH(O$4,'[1]2024'!$2:$2,0)),0)++IFERROR(INDEX('[1]2024'!$A:$Q,MATCH($C$3&amp;$D71,'[1]2024'!$B:$B,0),MATCH(O$4,'[1]2024'!$2:$2,0)),0)++IFERROR(INDEX('[1]2024'!$A:$Q,MATCH($D$3&amp;$D71,'[1]2024'!$B:$B,0),MATCH(O$4,'[1]2024'!$2:$2,0)),0)</f>
        <v>0</v>
      </c>
      <c r="P71" s="264">
        <f>IFERROR(INDEX('[1]2024'!$A:$Q,MATCH($A$3&amp;$D71,'[1]2024'!$B:$B,0),MATCH(P$4,'[1]2024'!$2:$2,0)),0)+IFERROR(INDEX('[1]2024'!$A:$Q,MATCH($B$3&amp;$D71,'[1]2024'!$B:$B,0),MATCH(P$4,'[1]2024'!$2:$2,0)),0)++IFERROR(INDEX('[1]2024'!$A:$Q,MATCH($C$3&amp;$D71,'[1]2024'!$B:$B,0),MATCH(P$4,'[1]2024'!$2:$2,0)),0)++IFERROR(INDEX('[1]2024'!$A:$Q,MATCH($D$3&amp;$D71,'[1]2024'!$B:$B,0),MATCH(P$4,'[1]2024'!$2:$2,0)),0)</f>
        <v>0</v>
      </c>
      <c r="Q71" s="264">
        <f>IFERROR(INDEX('[1]2024'!$A:$Q,MATCH($A$3&amp;$D71,'[1]2024'!$B:$B,0),MATCH(Q$4,'[1]2024'!$2:$2,0)),0)+IFERROR(INDEX('[1]2024'!$A:$Q,MATCH($B$3&amp;$D71,'[1]2024'!$B:$B,0),MATCH(Q$4,'[1]2024'!$2:$2,0)),0)++IFERROR(INDEX('[1]2024'!$A:$Q,MATCH($C$3&amp;$D71,'[1]2024'!$B:$B,0),MATCH(Q$4,'[1]2024'!$2:$2,0)),0)++IFERROR(INDEX('[1]2024'!$A:$Q,MATCH($D$3&amp;$D71,'[1]2024'!$B:$B,0),MATCH(Q$4,'[1]2024'!$2:$2,0)),0)</f>
        <v>0</v>
      </c>
      <c r="R71" s="264">
        <f>IFERROR(INDEX('[1]2024'!$A:$Q,MATCH($A$3&amp;$D71,'[1]2024'!$B:$B,0),MATCH(R$4,'[1]2024'!$2:$2,0)),0)+IFERROR(INDEX('[1]2024'!$A:$Q,MATCH($B$3&amp;$D71,'[1]2024'!$B:$B,0),MATCH(R$4,'[1]2024'!$2:$2,0)),0)++IFERROR(INDEX('[1]2024'!$A:$Q,MATCH($C$3&amp;$D71,'[1]2024'!$B:$B,0),MATCH(R$4,'[1]2024'!$2:$2,0)),0)++IFERROR(INDEX('[1]2024'!$A:$Q,MATCH($D$3&amp;$D71,'[1]2024'!$B:$B,0),MATCH(R$4,'[1]2024'!$2:$2,0)),0)</f>
        <v>0</v>
      </c>
      <c r="S71" s="264">
        <f>IFERROR(INDEX('[1]2024'!$A:$Q,MATCH($A$3&amp;$D71,'[1]2024'!$B:$B,0),MATCH(S$4,'[1]2024'!$2:$2,0)),0)+IFERROR(INDEX('[1]2024'!$A:$Q,MATCH($B$3&amp;$D71,'[1]2024'!$B:$B,0),MATCH(S$4,'[1]2024'!$2:$2,0)),0)++IFERROR(INDEX('[1]2024'!$A:$Q,MATCH($C$3&amp;$D71,'[1]2024'!$B:$B,0),MATCH(S$4,'[1]2024'!$2:$2,0)),0)++IFERROR(INDEX('[1]2024'!$A:$Q,MATCH($D$3&amp;$D71,'[1]2024'!$B:$B,0),MATCH(S$4,'[1]2024'!$2:$2,0)),0)</f>
        <v>0</v>
      </c>
      <c r="T71" s="75">
        <v>0</v>
      </c>
      <c r="U71" s="245">
        <f t="shared" si="54"/>
        <v>0</v>
      </c>
      <c r="V71" s="246">
        <v>0</v>
      </c>
      <c r="W71" s="247">
        <v>0</v>
      </c>
      <c r="X71" s="247">
        <v>0</v>
      </c>
      <c r="Y71" s="247">
        <v>0</v>
      </c>
      <c r="Z71" s="247">
        <v>0</v>
      </c>
      <c r="AA71" s="247">
        <v>0</v>
      </c>
      <c r="AB71" s="247">
        <v>0</v>
      </c>
      <c r="AC71" s="247">
        <v>0</v>
      </c>
      <c r="AD71" s="247">
        <v>0</v>
      </c>
      <c r="AE71" s="247">
        <v>0</v>
      </c>
      <c r="AF71" s="247">
        <v>0</v>
      </c>
      <c r="AG71" s="248">
        <v>0</v>
      </c>
      <c r="AH71" s="245">
        <f t="shared" si="55"/>
        <v>0</v>
      </c>
      <c r="AI71" s="245"/>
      <c r="AJ71" s="245"/>
      <c r="AK71" s="245"/>
      <c r="AL71" s="245"/>
      <c r="AM71" s="245"/>
      <c r="AN71" s="245"/>
      <c r="AO71" s="245"/>
      <c r="AP71" s="245"/>
      <c r="AQ71" s="245"/>
      <c r="AR71" s="245"/>
      <c r="AS71" s="245"/>
      <c r="AT71" s="245"/>
      <c r="AU71" s="245">
        <f t="shared" si="2"/>
        <v>0</v>
      </c>
      <c r="AV71" s="245">
        <f t="shared" si="3"/>
        <v>0</v>
      </c>
      <c r="AW71" s="245">
        <f t="shared" si="4"/>
        <v>0</v>
      </c>
      <c r="AX71" s="245">
        <f t="shared" si="5"/>
        <v>0</v>
      </c>
      <c r="AY71" s="245">
        <f t="shared" si="56"/>
        <v>0</v>
      </c>
      <c r="AZ71" s="245">
        <f t="shared" si="57"/>
        <v>0</v>
      </c>
      <c r="BA71" s="245">
        <f t="shared" si="58"/>
        <v>0</v>
      </c>
      <c r="BB71" s="250"/>
      <c r="BC71" s="251" t="s">
        <v>24</v>
      </c>
      <c r="BD71" s="261"/>
      <c r="BE71" s="264">
        <v>0</v>
      </c>
      <c r="BF71" s="264">
        <v>0</v>
      </c>
      <c r="BG71" s="264">
        <v>0</v>
      </c>
      <c r="BH71" s="265">
        <f t="shared" si="7"/>
        <v>0</v>
      </c>
    </row>
    <row r="72" spans="1:60" outlineLevel="1" x14ac:dyDescent="0.3">
      <c r="A72" s="71" t="s">
        <v>151</v>
      </c>
      <c r="B72" s="238" t="s">
        <v>147</v>
      </c>
      <c r="C72" s="238" t="s">
        <v>31</v>
      </c>
      <c r="D72" s="239">
        <v>5107140</v>
      </c>
      <c r="E72" s="239" t="s">
        <v>148</v>
      </c>
      <c r="F72" s="277">
        <v>0</v>
      </c>
      <c r="G72" s="245">
        <f t="shared" si="53"/>
        <v>0</v>
      </c>
      <c r="H72" s="264">
        <f>IFERROR(INDEX('[1]2024'!$A:$Q,MATCH($A$3&amp;$D72,'[1]2024'!$B:$B,0),MATCH(H$4,'[1]2024'!$2:$2,0)),0)+IFERROR(INDEX('[1]2024'!$A:$Q,MATCH($B$3&amp;$D72,'[1]2024'!$B:$B,0),MATCH(H$4,'[1]2024'!$2:$2,0)),0)++IFERROR(INDEX('[1]2024'!$A:$Q,MATCH($C$3&amp;$D72,'[1]2024'!$B:$B,0),MATCH(H$4,'[1]2024'!$2:$2,0)),0)++IFERROR(INDEX('[1]2024'!$A:$Q,MATCH($D$3&amp;$D72,'[1]2024'!$B:$B,0),MATCH(H$4,'[1]2024'!$2:$2,0)),0)</f>
        <v>0</v>
      </c>
      <c r="I72" s="264">
        <f>IFERROR(INDEX('[1]2024'!$A:$Q,MATCH($A$3&amp;$D72,'[1]2024'!$B:$B,0),MATCH(I$4,'[1]2024'!$2:$2,0)),0)+IFERROR(INDEX('[1]2024'!$A:$Q,MATCH($B$3&amp;$D72,'[1]2024'!$B:$B,0),MATCH(I$4,'[1]2024'!$2:$2,0)),0)++IFERROR(INDEX('[1]2024'!$A:$Q,MATCH($C$3&amp;$D72,'[1]2024'!$B:$B,0),MATCH(I$4,'[1]2024'!$2:$2,0)),0)++IFERROR(INDEX('[1]2024'!$A:$Q,MATCH($D$3&amp;$D72,'[1]2024'!$B:$B,0),MATCH(I$4,'[1]2024'!$2:$2,0)),0)</f>
        <v>0</v>
      </c>
      <c r="J72" s="264">
        <f>IFERROR(INDEX('[1]2024'!$A:$Q,MATCH($A$3&amp;$D72,'[1]2024'!$B:$B,0),MATCH(J$4,'[1]2024'!$2:$2,0)),0)+IFERROR(INDEX('[1]2024'!$A:$Q,MATCH($B$3&amp;$D72,'[1]2024'!$B:$B,0),MATCH(J$4,'[1]2024'!$2:$2,0)),0)++IFERROR(INDEX('[1]2024'!$A:$Q,MATCH($C$3&amp;$D72,'[1]2024'!$B:$B,0),MATCH(J$4,'[1]2024'!$2:$2,0)),0)++IFERROR(INDEX('[1]2024'!$A:$Q,MATCH($D$3&amp;$D72,'[1]2024'!$B:$B,0),MATCH(J$4,'[1]2024'!$2:$2,0)),0)</f>
        <v>0</v>
      </c>
      <c r="K72" s="264">
        <f>IFERROR(INDEX('[1]2024'!$A:$Q,MATCH($A$3&amp;$D72,'[1]2024'!$B:$B,0),MATCH(K$4,'[1]2024'!$2:$2,0)),0)+IFERROR(INDEX('[1]2024'!$A:$Q,MATCH($B$3&amp;$D72,'[1]2024'!$B:$B,0),MATCH(K$4,'[1]2024'!$2:$2,0)),0)++IFERROR(INDEX('[1]2024'!$A:$Q,MATCH($C$3&amp;$D72,'[1]2024'!$B:$B,0),MATCH(K$4,'[1]2024'!$2:$2,0)),0)++IFERROR(INDEX('[1]2024'!$A:$Q,MATCH($D$3&amp;$D72,'[1]2024'!$B:$B,0),MATCH(K$4,'[1]2024'!$2:$2,0)),0)</f>
        <v>0</v>
      </c>
      <c r="L72" s="264">
        <f>IFERROR(INDEX('[1]2024'!$A:$Q,MATCH($A$3&amp;$D72,'[1]2024'!$B:$B,0),MATCH(L$4,'[1]2024'!$2:$2,0)),0)+IFERROR(INDEX('[1]2024'!$A:$Q,MATCH($B$3&amp;$D72,'[1]2024'!$B:$B,0),MATCH(L$4,'[1]2024'!$2:$2,0)),0)++IFERROR(INDEX('[1]2024'!$A:$Q,MATCH($C$3&amp;$D72,'[1]2024'!$B:$B,0),MATCH(L$4,'[1]2024'!$2:$2,0)),0)++IFERROR(INDEX('[1]2024'!$A:$Q,MATCH($D$3&amp;$D72,'[1]2024'!$B:$B,0),MATCH(L$4,'[1]2024'!$2:$2,0)),0)</f>
        <v>0</v>
      </c>
      <c r="M72" s="264">
        <f>IFERROR(INDEX('[1]2024'!$A:$Q,MATCH($A$3&amp;$D72,'[1]2024'!$B:$B,0),MATCH(M$4,'[1]2024'!$2:$2,0)),0)+IFERROR(INDEX('[1]2024'!$A:$Q,MATCH($B$3&amp;$D72,'[1]2024'!$B:$B,0),MATCH(M$4,'[1]2024'!$2:$2,0)),0)++IFERROR(INDEX('[1]2024'!$A:$Q,MATCH($C$3&amp;$D72,'[1]2024'!$B:$B,0),MATCH(M$4,'[1]2024'!$2:$2,0)),0)++IFERROR(INDEX('[1]2024'!$A:$Q,MATCH($D$3&amp;$D72,'[1]2024'!$B:$B,0),MATCH(M$4,'[1]2024'!$2:$2,0)),0)</f>
        <v>0</v>
      </c>
      <c r="N72" s="264">
        <f>IFERROR(INDEX('[1]2024'!$A:$Q,MATCH($A$3&amp;$D72,'[1]2024'!$B:$B,0),MATCH(N$4,'[1]2024'!$2:$2,0)),0)+IFERROR(INDEX('[1]2024'!$A:$Q,MATCH($B$3&amp;$D72,'[1]2024'!$B:$B,0),MATCH(N$4,'[1]2024'!$2:$2,0)),0)++IFERROR(INDEX('[1]2024'!$A:$Q,MATCH($C$3&amp;$D72,'[1]2024'!$B:$B,0),MATCH(N$4,'[1]2024'!$2:$2,0)),0)++IFERROR(INDEX('[1]2024'!$A:$Q,MATCH($D$3&amp;$D72,'[1]2024'!$B:$B,0),MATCH(N$4,'[1]2024'!$2:$2,0)),0)</f>
        <v>0</v>
      </c>
      <c r="O72" s="264">
        <f>IFERROR(INDEX('[1]2024'!$A:$Q,MATCH($A$3&amp;$D72,'[1]2024'!$B:$B,0),MATCH(O$4,'[1]2024'!$2:$2,0)),0)+IFERROR(INDEX('[1]2024'!$A:$Q,MATCH($B$3&amp;$D72,'[1]2024'!$B:$B,0),MATCH(O$4,'[1]2024'!$2:$2,0)),0)++IFERROR(INDEX('[1]2024'!$A:$Q,MATCH($C$3&amp;$D72,'[1]2024'!$B:$B,0),MATCH(O$4,'[1]2024'!$2:$2,0)),0)++IFERROR(INDEX('[1]2024'!$A:$Q,MATCH($D$3&amp;$D72,'[1]2024'!$B:$B,0),MATCH(O$4,'[1]2024'!$2:$2,0)),0)</f>
        <v>0</v>
      </c>
      <c r="P72" s="264">
        <f>IFERROR(INDEX('[1]2024'!$A:$Q,MATCH($A$3&amp;$D72,'[1]2024'!$B:$B,0),MATCH(P$4,'[1]2024'!$2:$2,0)),0)+IFERROR(INDEX('[1]2024'!$A:$Q,MATCH($B$3&amp;$D72,'[1]2024'!$B:$B,0),MATCH(P$4,'[1]2024'!$2:$2,0)),0)++IFERROR(INDEX('[1]2024'!$A:$Q,MATCH($C$3&amp;$D72,'[1]2024'!$B:$B,0),MATCH(P$4,'[1]2024'!$2:$2,0)),0)++IFERROR(INDEX('[1]2024'!$A:$Q,MATCH($D$3&amp;$D72,'[1]2024'!$B:$B,0),MATCH(P$4,'[1]2024'!$2:$2,0)),0)</f>
        <v>0</v>
      </c>
      <c r="Q72" s="264">
        <f>IFERROR(INDEX('[1]2024'!$A:$Q,MATCH($A$3&amp;$D72,'[1]2024'!$B:$B,0),MATCH(Q$4,'[1]2024'!$2:$2,0)),0)+IFERROR(INDEX('[1]2024'!$A:$Q,MATCH($B$3&amp;$D72,'[1]2024'!$B:$B,0),MATCH(Q$4,'[1]2024'!$2:$2,0)),0)++IFERROR(INDEX('[1]2024'!$A:$Q,MATCH($C$3&amp;$D72,'[1]2024'!$B:$B,0),MATCH(Q$4,'[1]2024'!$2:$2,0)),0)++IFERROR(INDEX('[1]2024'!$A:$Q,MATCH($D$3&amp;$D72,'[1]2024'!$B:$B,0),MATCH(Q$4,'[1]2024'!$2:$2,0)),0)</f>
        <v>0</v>
      </c>
      <c r="R72" s="264">
        <f>IFERROR(INDEX('[1]2024'!$A:$Q,MATCH($A$3&amp;$D72,'[1]2024'!$B:$B,0),MATCH(R$4,'[1]2024'!$2:$2,0)),0)+IFERROR(INDEX('[1]2024'!$A:$Q,MATCH($B$3&amp;$D72,'[1]2024'!$B:$B,0),MATCH(R$4,'[1]2024'!$2:$2,0)),0)++IFERROR(INDEX('[1]2024'!$A:$Q,MATCH($C$3&amp;$D72,'[1]2024'!$B:$B,0),MATCH(R$4,'[1]2024'!$2:$2,0)),0)++IFERROR(INDEX('[1]2024'!$A:$Q,MATCH($D$3&amp;$D72,'[1]2024'!$B:$B,0),MATCH(R$4,'[1]2024'!$2:$2,0)),0)</f>
        <v>0</v>
      </c>
      <c r="S72" s="264">
        <f>IFERROR(INDEX('[1]2024'!$A:$Q,MATCH($A$3&amp;$D72,'[1]2024'!$B:$B,0),MATCH(S$4,'[1]2024'!$2:$2,0)),0)+IFERROR(INDEX('[1]2024'!$A:$Q,MATCH($B$3&amp;$D72,'[1]2024'!$B:$B,0),MATCH(S$4,'[1]2024'!$2:$2,0)),0)++IFERROR(INDEX('[1]2024'!$A:$Q,MATCH($C$3&amp;$D72,'[1]2024'!$B:$B,0),MATCH(S$4,'[1]2024'!$2:$2,0)),0)++IFERROR(INDEX('[1]2024'!$A:$Q,MATCH($D$3&amp;$D72,'[1]2024'!$B:$B,0),MATCH(S$4,'[1]2024'!$2:$2,0)),0)</f>
        <v>0</v>
      </c>
      <c r="T72" s="75">
        <v>0</v>
      </c>
      <c r="U72" s="245">
        <f t="shared" si="54"/>
        <v>0</v>
      </c>
      <c r="V72" s="246">
        <v>0</v>
      </c>
      <c r="W72" s="247">
        <v>0</v>
      </c>
      <c r="X72" s="247">
        <v>0</v>
      </c>
      <c r="Y72" s="247">
        <v>0</v>
      </c>
      <c r="Z72" s="247">
        <v>0</v>
      </c>
      <c r="AA72" s="247">
        <v>0</v>
      </c>
      <c r="AB72" s="247">
        <v>0</v>
      </c>
      <c r="AC72" s="247">
        <v>0</v>
      </c>
      <c r="AD72" s="247">
        <v>0</v>
      </c>
      <c r="AE72" s="247">
        <v>0</v>
      </c>
      <c r="AF72" s="247">
        <v>0</v>
      </c>
      <c r="AG72" s="248">
        <v>0</v>
      </c>
      <c r="AH72" s="245">
        <f t="shared" si="55"/>
        <v>0</v>
      </c>
      <c r="AI72" s="245"/>
      <c r="AJ72" s="245"/>
      <c r="AK72" s="245"/>
      <c r="AL72" s="245"/>
      <c r="AM72" s="245"/>
      <c r="AN72" s="245"/>
      <c r="AO72" s="245"/>
      <c r="AP72" s="245"/>
      <c r="AQ72" s="245"/>
      <c r="AR72" s="245"/>
      <c r="AS72" s="245"/>
      <c r="AT72" s="245"/>
      <c r="AU72" s="245">
        <f t="shared" si="2"/>
        <v>0</v>
      </c>
      <c r="AV72" s="245">
        <f t="shared" si="3"/>
        <v>0</v>
      </c>
      <c r="AW72" s="245">
        <f t="shared" si="4"/>
        <v>0</v>
      </c>
      <c r="AX72" s="245">
        <f t="shared" si="5"/>
        <v>0</v>
      </c>
      <c r="AY72" s="245">
        <f t="shared" si="56"/>
        <v>0</v>
      </c>
      <c r="AZ72" s="245">
        <f t="shared" si="57"/>
        <v>0</v>
      </c>
      <c r="BA72" s="245">
        <f t="shared" si="58"/>
        <v>0</v>
      </c>
      <c r="BB72" s="250"/>
      <c r="BC72" s="251" t="s">
        <v>24</v>
      </c>
      <c r="BD72" s="261"/>
      <c r="BE72" s="264">
        <v>0</v>
      </c>
      <c r="BF72" s="264">
        <v>0</v>
      </c>
      <c r="BG72" s="264">
        <v>0</v>
      </c>
      <c r="BH72" s="265">
        <f t="shared" si="7"/>
        <v>0</v>
      </c>
    </row>
    <row r="73" spans="1:60" outlineLevel="1" x14ac:dyDescent="0.3">
      <c r="A73" s="71" t="s">
        <v>152</v>
      </c>
      <c r="B73" s="238" t="s">
        <v>147</v>
      </c>
      <c r="C73" s="238" t="s">
        <v>31</v>
      </c>
      <c r="D73" s="239">
        <v>5107150</v>
      </c>
      <c r="E73" s="239" t="s">
        <v>148</v>
      </c>
      <c r="F73" s="277">
        <v>0</v>
      </c>
      <c r="G73" s="245">
        <f t="shared" si="53"/>
        <v>0</v>
      </c>
      <c r="H73" s="264">
        <f>IFERROR(INDEX('[1]2024'!$A:$Q,MATCH($A$3&amp;$D73,'[1]2024'!$B:$B,0),MATCH(H$4,'[1]2024'!$2:$2,0)),0)+IFERROR(INDEX('[1]2024'!$A:$Q,MATCH($B$3&amp;$D73,'[1]2024'!$B:$B,0),MATCH(H$4,'[1]2024'!$2:$2,0)),0)++IFERROR(INDEX('[1]2024'!$A:$Q,MATCH($C$3&amp;$D73,'[1]2024'!$B:$B,0),MATCH(H$4,'[1]2024'!$2:$2,0)),0)++IFERROR(INDEX('[1]2024'!$A:$Q,MATCH($D$3&amp;$D73,'[1]2024'!$B:$B,0),MATCH(H$4,'[1]2024'!$2:$2,0)),0)</f>
        <v>0</v>
      </c>
      <c r="I73" s="264">
        <f>IFERROR(INDEX('[1]2024'!$A:$Q,MATCH($A$3&amp;$D73,'[1]2024'!$B:$B,0),MATCH(I$4,'[1]2024'!$2:$2,0)),0)+IFERROR(INDEX('[1]2024'!$A:$Q,MATCH($B$3&amp;$D73,'[1]2024'!$B:$B,0),MATCH(I$4,'[1]2024'!$2:$2,0)),0)++IFERROR(INDEX('[1]2024'!$A:$Q,MATCH($C$3&amp;$D73,'[1]2024'!$B:$B,0),MATCH(I$4,'[1]2024'!$2:$2,0)),0)++IFERROR(INDEX('[1]2024'!$A:$Q,MATCH($D$3&amp;$D73,'[1]2024'!$B:$B,0),MATCH(I$4,'[1]2024'!$2:$2,0)),0)</f>
        <v>0</v>
      </c>
      <c r="J73" s="264">
        <f>IFERROR(INDEX('[1]2024'!$A:$Q,MATCH($A$3&amp;$D73,'[1]2024'!$B:$B,0),MATCH(J$4,'[1]2024'!$2:$2,0)),0)+IFERROR(INDEX('[1]2024'!$A:$Q,MATCH($B$3&amp;$D73,'[1]2024'!$B:$B,0),MATCH(J$4,'[1]2024'!$2:$2,0)),0)++IFERROR(INDEX('[1]2024'!$A:$Q,MATCH($C$3&amp;$D73,'[1]2024'!$B:$B,0),MATCH(J$4,'[1]2024'!$2:$2,0)),0)++IFERROR(INDEX('[1]2024'!$A:$Q,MATCH($D$3&amp;$D73,'[1]2024'!$B:$B,0),MATCH(J$4,'[1]2024'!$2:$2,0)),0)</f>
        <v>0</v>
      </c>
      <c r="K73" s="264">
        <f>IFERROR(INDEX('[1]2024'!$A:$Q,MATCH($A$3&amp;$D73,'[1]2024'!$B:$B,0),MATCH(K$4,'[1]2024'!$2:$2,0)),0)+IFERROR(INDEX('[1]2024'!$A:$Q,MATCH($B$3&amp;$D73,'[1]2024'!$B:$B,0),MATCH(K$4,'[1]2024'!$2:$2,0)),0)++IFERROR(INDEX('[1]2024'!$A:$Q,MATCH($C$3&amp;$D73,'[1]2024'!$B:$B,0),MATCH(K$4,'[1]2024'!$2:$2,0)),0)++IFERROR(INDEX('[1]2024'!$A:$Q,MATCH($D$3&amp;$D73,'[1]2024'!$B:$B,0),MATCH(K$4,'[1]2024'!$2:$2,0)),0)</f>
        <v>0</v>
      </c>
      <c r="L73" s="264">
        <f>IFERROR(INDEX('[1]2024'!$A:$Q,MATCH($A$3&amp;$D73,'[1]2024'!$B:$B,0),MATCH(L$4,'[1]2024'!$2:$2,0)),0)+IFERROR(INDEX('[1]2024'!$A:$Q,MATCH($B$3&amp;$D73,'[1]2024'!$B:$B,0),MATCH(L$4,'[1]2024'!$2:$2,0)),0)++IFERROR(INDEX('[1]2024'!$A:$Q,MATCH($C$3&amp;$D73,'[1]2024'!$B:$B,0),MATCH(L$4,'[1]2024'!$2:$2,0)),0)++IFERROR(INDEX('[1]2024'!$A:$Q,MATCH($D$3&amp;$D73,'[1]2024'!$B:$B,0),MATCH(L$4,'[1]2024'!$2:$2,0)),0)</f>
        <v>0</v>
      </c>
      <c r="M73" s="264">
        <f>IFERROR(INDEX('[1]2024'!$A:$Q,MATCH($A$3&amp;$D73,'[1]2024'!$B:$B,0),MATCH(M$4,'[1]2024'!$2:$2,0)),0)+IFERROR(INDEX('[1]2024'!$A:$Q,MATCH($B$3&amp;$D73,'[1]2024'!$B:$B,0),MATCH(M$4,'[1]2024'!$2:$2,0)),0)++IFERROR(INDEX('[1]2024'!$A:$Q,MATCH($C$3&amp;$D73,'[1]2024'!$B:$B,0),MATCH(M$4,'[1]2024'!$2:$2,0)),0)++IFERROR(INDEX('[1]2024'!$A:$Q,MATCH($D$3&amp;$D73,'[1]2024'!$B:$B,0),MATCH(M$4,'[1]2024'!$2:$2,0)),0)</f>
        <v>0</v>
      </c>
      <c r="N73" s="264">
        <f>IFERROR(INDEX('[1]2024'!$A:$Q,MATCH($A$3&amp;$D73,'[1]2024'!$B:$B,0),MATCH(N$4,'[1]2024'!$2:$2,0)),0)+IFERROR(INDEX('[1]2024'!$A:$Q,MATCH($B$3&amp;$D73,'[1]2024'!$B:$B,0),MATCH(N$4,'[1]2024'!$2:$2,0)),0)++IFERROR(INDEX('[1]2024'!$A:$Q,MATCH($C$3&amp;$D73,'[1]2024'!$B:$B,0),MATCH(N$4,'[1]2024'!$2:$2,0)),0)++IFERROR(INDEX('[1]2024'!$A:$Q,MATCH($D$3&amp;$D73,'[1]2024'!$B:$B,0),MATCH(N$4,'[1]2024'!$2:$2,0)),0)</f>
        <v>0</v>
      </c>
      <c r="O73" s="264">
        <f>IFERROR(INDEX('[1]2024'!$A:$Q,MATCH($A$3&amp;$D73,'[1]2024'!$B:$B,0),MATCH(O$4,'[1]2024'!$2:$2,0)),0)+IFERROR(INDEX('[1]2024'!$A:$Q,MATCH($B$3&amp;$D73,'[1]2024'!$B:$B,0),MATCH(O$4,'[1]2024'!$2:$2,0)),0)++IFERROR(INDEX('[1]2024'!$A:$Q,MATCH($C$3&amp;$D73,'[1]2024'!$B:$B,0),MATCH(O$4,'[1]2024'!$2:$2,0)),0)++IFERROR(INDEX('[1]2024'!$A:$Q,MATCH($D$3&amp;$D73,'[1]2024'!$B:$B,0),MATCH(O$4,'[1]2024'!$2:$2,0)),0)</f>
        <v>0</v>
      </c>
      <c r="P73" s="264">
        <f>IFERROR(INDEX('[1]2024'!$A:$Q,MATCH($A$3&amp;$D73,'[1]2024'!$B:$B,0),MATCH(P$4,'[1]2024'!$2:$2,0)),0)+IFERROR(INDEX('[1]2024'!$A:$Q,MATCH($B$3&amp;$D73,'[1]2024'!$B:$B,0),MATCH(P$4,'[1]2024'!$2:$2,0)),0)++IFERROR(INDEX('[1]2024'!$A:$Q,MATCH($C$3&amp;$D73,'[1]2024'!$B:$B,0),MATCH(P$4,'[1]2024'!$2:$2,0)),0)++IFERROR(INDEX('[1]2024'!$A:$Q,MATCH($D$3&amp;$D73,'[1]2024'!$B:$B,0),MATCH(P$4,'[1]2024'!$2:$2,0)),0)</f>
        <v>0</v>
      </c>
      <c r="Q73" s="264">
        <f>IFERROR(INDEX('[1]2024'!$A:$Q,MATCH($A$3&amp;$D73,'[1]2024'!$B:$B,0),MATCH(Q$4,'[1]2024'!$2:$2,0)),0)+IFERROR(INDEX('[1]2024'!$A:$Q,MATCH($B$3&amp;$D73,'[1]2024'!$B:$B,0),MATCH(Q$4,'[1]2024'!$2:$2,0)),0)++IFERROR(INDEX('[1]2024'!$A:$Q,MATCH($C$3&amp;$D73,'[1]2024'!$B:$B,0),MATCH(Q$4,'[1]2024'!$2:$2,0)),0)++IFERROR(INDEX('[1]2024'!$A:$Q,MATCH($D$3&amp;$D73,'[1]2024'!$B:$B,0),MATCH(Q$4,'[1]2024'!$2:$2,0)),0)</f>
        <v>0</v>
      </c>
      <c r="R73" s="264">
        <f>IFERROR(INDEX('[1]2024'!$A:$Q,MATCH($A$3&amp;$D73,'[1]2024'!$B:$B,0),MATCH(R$4,'[1]2024'!$2:$2,0)),0)+IFERROR(INDEX('[1]2024'!$A:$Q,MATCH($B$3&amp;$D73,'[1]2024'!$B:$B,0),MATCH(R$4,'[1]2024'!$2:$2,0)),0)++IFERROR(INDEX('[1]2024'!$A:$Q,MATCH($C$3&amp;$D73,'[1]2024'!$B:$B,0),MATCH(R$4,'[1]2024'!$2:$2,0)),0)++IFERROR(INDEX('[1]2024'!$A:$Q,MATCH($D$3&amp;$D73,'[1]2024'!$B:$B,0),MATCH(R$4,'[1]2024'!$2:$2,0)),0)</f>
        <v>0</v>
      </c>
      <c r="S73" s="264">
        <f>IFERROR(INDEX('[1]2024'!$A:$Q,MATCH($A$3&amp;$D73,'[1]2024'!$B:$B,0),MATCH(S$4,'[1]2024'!$2:$2,0)),0)+IFERROR(INDEX('[1]2024'!$A:$Q,MATCH($B$3&amp;$D73,'[1]2024'!$B:$B,0),MATCH(S$4,'[1]2024'!$2:$2,0)),0)++IFERROR(INDEX('[1]2024'!$A:$Q,MATCH($C$3&amp;$D73,'[1]2024'!$B:$B,0),MATCH(S$4,'[1]2024'!$2:$2,0)),0)++IFERROR(INDEX('[1]2024'!$A:$Q,MATCH($D$3&amp;$D73,'[1]2024'!$B:$B,0),MATCH(S$4,'[1]2024'!$2:$2,0)),0)</f>
        <v>0</v>
      </c>
      <c r="T73" s="75">
        <v>0</v>
      </c>
      <c r="U73" s="245">
        <f t="shared" si="54"/>
        <v>0</v>
      </c>
      <c r="V73" s="246">
        <v>0</v>
      </c>
      <c r="W73" s="247">
        <v>0</v>
      </c>
      <c r="X73" s="247">
        <v>0</v>
      </c>
      <c r="Y73" s="247">
        <v>0</v>
      </c>
      <c r="Z73" s="247">
        <v>0</v>
      </c>
      <c r="AA73" s="247">
        <v>0</v>
      </c>
      <c r="AB73" s="247">
        <v>0</v>
      </c>
      <c r="AC73" s="247">
        <v>0</v>
      </c>
      <c r="AD73" s="247">
        <v>0</v>
      </c>
      <c r="AE73" s="247">
        <v>0</v>
      </c>
      <c r="AF73" s="247">
        <v>0</v>
      </c>
      <c r="AG73" s="248">
        <v>0</v>
      </c>
      <c r="AH73" s="245">
        <f t="shared" si="55"/>
        <v>0</v>
      </c>
      <c r="AI73" s="245"/>
      <c r="AJ73" s="245"/>
      <c r="AK73" s="245"/>
      <c r="AL73" s="245"/>
      <c r="AM73" s="245"/>
      <c r="AN73" s="245"/>
      <c r="AO73" s="245"/>
      <c r="AP73" s="245"/>
      <c r="AQ73" s="245"/>
      <c r="AR73" s="245"/>
      <c r="AS73" s="245"/>
      <c r="AT73" s="245"/>
      <c r="AU73" s="245">
        <f t="shared" si="2"/>
        <v>0</v>
      </c>
      <c r="AV73" s="245">
        <f t="shared" si="3"/>
        <v>0</v>
      </c>
      <c r="AW73" s="245">
        <f t="shared" si="4"/>
        <v>0</v>
      </c>
      <c r="AX73" s="245">
        <f t="shared" si="5"/>
        <v>0</v>
      </c>
      <c r="AY73" s="245">
        <f t="shared" si="56"/>
        <v>0</v>
      </c>
      <c r="AZ73" s="245">
        <f t="shared" si="57"/>
        <v>0</v>
      </c>
      <c r="BA73" s="245">
        <f t="shared" si="58"/>
        <v>0</v>
      </c>
      <c r="BB73" s="250"/>
      <c r="BC73" s="251" t="s">
        <v>24</v>
      </c>
      <c r="BD73" s="261"/>
      <c r="BE73" s="264">
        <v>0</v>
      </c>
      <c r="BF73" s="264">
        <v>0</v>
      </c>
      <c r="BG73" s="264">
        <v>0</v>
      </c>
      <c r="BH73" s="265">
        <f t="shared" si="7"/>
        <v>0</v>
      </c>
    </row>
    <row r="74" spans="1:60" outlineLevel="1" x14ac:dyDescent="0.3">
      <c r="A74" s="71" t="s">
        <v>153</v>
      </c>
      <c r="B74" s="238" t="s">
        <v>147</v>
      </c>
      <c r="C74" s="238" t="s">
        <v>31</v>
      </c>
      <c r="D74" s="239">
        <v>5107160</v>
      </c>
      <c r="E74" s="239" t="s">
        <v>148</v>
      </c>
      <c r="F74" s="277">
        <v>0</v>
      </c>
      <c r="G74" s="245">
        <f t="shared" si="53"/>
        <v>0</v>
      </c>
      <c r="H74" s="264">
        <f>IFERROR(INDEX('[1]2024'!$A:$Q,MATCH($A$3&amp;$D74,'[1]2024'!$B:$B,0),MATCH(H$4,'[1]2024'!$2:$2,0)),0)+IFERROR(INDEX('[1]2024'!$A:$Q,MATCH($B$3&amp;$D74,'[1]2024'!$B:$B,0),MATCH(H$4,'[1]2024'!$2:$2,0)),0)++IFERROR(INDEX('[1]2024'!$A:$Q,MATCH($C$3&amp;$D74,'[1]2024'!$B:$B,0),MATCH(H$4,'[1]2024'!$2:$2,0)),0)++IFERROR(INDEX('[1]2024'!$A:$Q,MATCH($D$3&amp;$D74,'[1]2024'!$B:$B,0),MATCH(H$4,'[1]2024'!$2:$2,0)),0)</f>
        <v>0</v>
      </c>
      <c r="I74" s="264">
        <f>IFERROR(INDEX('[1]2024'!$A:$Q,MATCH($A$3&amp;$D74,'[1]2024'!$B:$B,0),MATCH(I$4,'[1]2024'!$2:$2,0)),0)+IFERROR(INDEX('[1]2024'!$A:$Q,MATCH($B$3&amp;$D74,'[1]2024'!$B:$B,0),MATCH(I$4,'[1]2024'!$2:$2,0)),0)++IFERROR(INDEX('[1]2024'!$A:$Q,MATCH($C$3&amp;$D74,'[1]2024'!$B:$B,0),MATCH(I$4,'[1]2024'!$2:$2,0)),0)++IFERROR(INDEX('[1]2024'!$A:$Q,MATCH($D$3&amp;$D74,'[1]2024'!$B:$B,0),MATCH(I$4,'[1]2024'!$2:$2,0)),0)</f>
        <v>0</v>
      </c>
      <c r="J74" s="264">
        <f>IFERROR(INDEX('[1]2024'!$A:$Q,MATCH($A$3&amp;$D74,'[1]2024'!$B:$B,0),MATCH(J$4,'[1]2024'!$2:$2,0)),0)+IFERROR(INDEX('[1]2024'!$A:$Q,MATCH($B$3&amp;$D74,'[1]2024'!$B:$B,0),MATCH(J$4,'[1]2024'!$2:$2,0)),0)++IFERROR(INDEX('[1]2024'!$A:$Q,MATCH($C$3&amp;$D74,'[1]2024'!$B:$B,0),MATCH(J$4,'[1]2024'!$2:$2,0)),0)++IFERROR(INDEX('[1]2024'!$A:$Q,MATCH($D$3&amp;$D74,'[1]2024'!$B:$B,0),MATCH(J$4,'[1]2024'!$2:$2,0)),0)</f>
        <v>0</v>
      </c>
      <c r="K74" s="264">
        <f>IFERROR(INDEX('[1]2024'!$A:$Q,MATCH($A$3&amp;$D74,'[1]2024'!$B:$B,0),MATCH(K$4,'[1]2024'!$2:$2,0)),0)+IFERROR(INDEX('[1]2024'!$A:$Q,MATCH($B$3&amp;$D74,'[1]2024'!$B:$B,0),MATCH(K$4,'[1]2024'!$2:$2,0)),0)++IFERROR(INDEX('[1]2024'!$A:$Q,MATCH($C$3&amp;$D74,'[1]2024'!$B:$B,0),MATCH(K$4,'[1]2024'!$2:$2,0)),0)++IFERROR(INDEX('[1]2024'!$A:$Q,MATCH($D$3&amp;$D74,'[1]2024'!$B:$B,0),MATCH(K$4,'[1]2024'!$2:$2,0)),0)</f>
        <v>0</v>
      </c>
      <c r="L74" s="264">
        <f>IFERROR(INDEX('[1]2024'!$A:$Q,MATCH($A$3&amp;$D74,'[1]2024'!$B:$B,0),MATCH(L$4,'[1]2024'!$2:$2,0)),0)+IFERROR(INDEX('[1]2024'!$A:$Q,MATCH($B$3&amp;$D74,'[1]2024'!$B:$B,0),MATCH(L$4,'[1]2024'!$2:$2,0)),0)++IFERROR(INDEX('[1]2024'!$A:$Q,MATCH($C$3&amp;$D74,'[1]2024'!$B:$B,0),MATCH(L$4,'[1]2024'!$2:$2,0)),0)++IFERROR(INDEX('[1]2024'!$A:$Q,MATCH($D$3&amp;$D74,'[1]2024'!$B:$B,0),MATCH(L$4,'[1]2024'!$2:$2,0)),0)</f>
        <v>0</v>
      </c>
      <c r="M74" s="264">
        <f>IFERROR(INDEX('[1]2024'!$A:$Q,MATCH($A$3&amp;$D74,'[1]2024'!$B:$B,0),MATCH(M$4,'[1]2024'!$2:$2,0)),0)+IFERROR(INDEX('[1]2024'!$A:$Q,MATCH($B$3&amp;$D74,'[1]2024'!$B:$B,0),MATCH(M$4,'[1]2024'!$2:$2,0)),0)++IFERROR(INDEX('[1]2024'!$A:$Q,MATCH($C$3&amp;$D74,'[1]2024'!$B:$B,0),MATCH(M$4,'[1]2024'!$2:$2,0)),0)++IFERROR(INDEX('[1]2024'!$A:$Q,MATCH($D$3&amp;$D74,'[1]2024'!$B:$B,0),MATCH(M$4,'[1]2024'!$2:$2,0)),0)</f>
        <v>0</v>
      </c>
      <c r="N74" s="264">
        <f>IFERROR(INDEX('[1]2024'!$A:$Q,MATCH($A$3&amp;$D74,'[1]2024'!$B:$B,0),MATCH(N$4,'[1]2024'!$2:$2,0)),0)+IFERROR(INDEX('[1]2024'!$A:$Q,MATCH($B$3&amp;$D74,'[1]2024'!$B:$B,0),MATCH(N$4,'[1]2024'!$2:$2,0)),0)++IFERROR(INDEX('[1]2024'!$A:$Q,MATCH($C$3&amp;$D74,'[1]2024'!$B:$B,0),MATCH(N$4,'[1]2024'!$2:$2,0)),0)++IFERROR(INDEX('[1]2024'!$A:$Q,MATCH($D$3&amp;$D74,'[1]2024'!$B:$B,0),MATCH(N$4,'[1]2024'!$2:$2,0)),0)</f>
        <v>0</v>
      </c>
      <c r="O74" s="264">
        <f>IFERROR(INDEX('[1]2024'!$A:$Q,MATCH($A$3&amp;$D74,'[1]2024'!$B:$B,0),MATCH(O$4,'[1]2024'!$2:$2,0)),0)+IFERROR(INDEX('[1]2024'!$A:$Q,MATCH($B$3&amp;$D74,'[1]2024'!$B:$B,0),MATCH(O$4,'[1]2024'!$2:$2,0)),0)++IFERROR(INDEX('[1]2024'!$A:$Q,MATCH($C$3&amp;$D74,'[1]2024'!$B:$B,0),MATCH(O$4,'[1]2024'!$2:$2,0)),0)++IFERROR(INDEX('[1]2024'!$A:$Q,MATCH($D$3&amp;$D74,'[1]2024'!$B:$B,0),MATCH(O$4,'[1]2024'!$2:$2,0)),0)</f>
        <v>0</v>
      </c>
      <c r="P74" s="264">
        <f>IFERROR(INDEX('[1]2024'!$A:$Q,MATCH($A$3&amp;$D74,'[1]2024'!$B:$B,0),MATCH(P$4,'[1]2024'!$2:$2,0)),0)+IFERROR(INDEX('[1]2024'!$A:$Q,MATCH($B$3&amp;$D74,'[1]2024'!$B:$B,0),MATCH(P$4,'[1]2024'!$2:$2,0)),0)++IFERROR(INDEX('[1]2024'!$A:$Q,MATCH($C$3&amp;$D74,'[1]2024'!$B:$B,0),MATCH(P$4,'[1]2024'!$2:$2,0)),0)++IFERROR(INDEX('[1]2024'!$A:$Q,MATCH($D$3&amp;$D74,'[1]2024'!$B:$B,0),MATCH(P$4,'[1]2024'!$2:$2,0)),0)</f>
        <v>0</v>
      </c>
      <c r="Q74" s="264">
        <f>IFERROR(INDEX('[1]2024'!$A:$Q,MATCH($A$3&amp;$D74,'[1]2024'!$B:$B,0),MATCH(Q$4,'[1]2024'!$2:$2,0)),0)+IFERROR(INDEX('[1]2024'!$A:$Q,MATCH($B$3&amp;$D74,'[1]2024'!$B:$B,0),MATCH(Q$4,'[1]2024'!$2:$2,0)),0)++IFERROR(INDEX('[1]2024'!$A:$Q,MATCH($C$3&amp;$D74,'[1]2024'!$B:$B,0),MATCH(Q$4,'[1]2024'!$2:$2,0)),0)++IFERROR(INDEX('[1]2024'!$A:$Q,MATCH($D$3&amp;$D74,'[1]2024'!$B:$B,0),MATCH(Q$4,'[1]2024'!$2:$2,0)),0)</f>
        <v>0</v>
      </c>
      <c r="R74" s="264">
        <f>IFERROR(INDEX('[1]2024'!$A:$Q,MATCH($A$3&amp;$D74,'[1]2024'!$B:$B,0),MATCH(R$4,'[1]2024'!$2:$2,0)),0)+IFERROR(INDEX('[1]2024'!$A:$Q,MATCH($B$3&amp;$D74,'[1]2024'!$B:$B,0),MATCH(R$4,'[1]2024'!$2:$2,0)),0)++IFERROR(INDEX('[1]2024'!$A:$Q,MATCH($C$3&amp;$D74,'[1]2024'!$B:$B,0),MATCH(R$4,'[1]2024'!$2:$2,0)),0)++IFERROR(INDEX('[1]2024'!$A:$Q,MATCH($D$3&amp;$D74,'[1]2024'!$B:$B,0),MATCH(R$4,'[1]2024'!$2:$2,0)),0)</f>
        <v>0</v>
      </c>
      <c r="S74" s="264">
        <f>IFERROR(INDEX('[1]2024'!$A:$Q,MATCH($A$3&amp;$D74,'[1]2024'!$B:$B,0),MATCH(S$4,'[1]2024'!$2:$2,0)),0)+IFERROR(INDEX('[1]2024'!$A:$Q,MATCH($B$3&amp;$D74,'[1]2024'!$B:$B,0),MATCH(S$4,'[1]2024'!$2:$2,0)),0)++IFERROR(INDEX('[1]2024'!$A:$Q,MATCH($C$3&amp;$D74,'[1]2024'!$B:$B,0),MATCH(S$4,'[1]2024'!$2:$2,0)),0)++IFERROR(INDEX('[1]2024'!$A:$Q,MATCH($D$3&amp;$D74,'[1]2024'!$B:$B,0),MATCH(S$4,'[1]2024'!$2:$2,0)),0)</f>
        <v>0</v>
      </c>
      <c r="T74" s="75">
        <v>0</v>
      </c>
      <c r="U74" s="245">
        <f t="shared" si="54"/>
        <v>0</v>
      </c>
      <c r="V74" s="246">
        <v>0</v>
      </c>
      <c r="W74" s="247">
        <v>0</v>
      </c>
      <c r="X74" s="247">
        <v>0</v>
      </c>
      <c r="Y74" s="247">
        <v>0</v>
      </c>
      <c r="Z74" s="247">
        <v>0</v>
      </c>
      <c r="AA74" s="247">
        <v>0</v>
      </c>
      <c r="AB74" s="247">
        <v>0</v>
      </c>
      <c r="AC74" s="247">
        <v>0</v>
      </c>
      <c r="AD74" s="247">
        <v>0</v>
      </c>
      <c r="AE74" s="247">
        <v>0</v>
      </c>
      <c r="AF74" s="247">
        <v>0</v>
      </c>
      <c r="AG74" s="248">
        <v>0</v>
      </c>
      <c r="AH74" s="245">
        <f t="shared" si="55"/>
        <v>0</v>
      </c>
      <c r="AI74" s="245"/>
      <c r="AJ74" s="245"/>
      <c r="AK74" s="245"/>
      <c r="AL74" s="245"/>
      <c r="AM74" s="245"/>
      <c r="AN74" s="245"/>
      <c r="AO74" s="245"/>
      <c r="AP74" s="245"/>
      <c r="AQ74" s="245"/>
      <c r="AR74" s="245"/>
      <c r="AS74" s="245"/>
      <c r="AT74" s="245"/>
      <c r="AU74" s="245">
        <f t="shared" ref="AU74:AU137" si="59">SUM(AI74:AK74)</f>
        <v>0</v>
      </c>
      <c r="AV74" s="245">
        <f t="shared" si="3"/>
        <v>0</v>
      </c>
      <c r="AW74" s="245">
        <f t="shared" si="4"/>
        <v>0</v>
      </c>
      <c r="AX74" s="245">
        <f t="shared" si="5"/>
        <v>0</v>
      </c>
      <c r="AY74" s="245">
        <f t="shared" si="56"/>
        <v>0</v>
      </c>
      <c r="AZ74" s="245">
        <f t="shared" si="57"/>
        <v>0</v>
      </c>
      <c r="BA74" s="245">
        <f t="shared" si="58"/>
        <v>0</v>
      </c>
      <c r="BB74" s="250"/>
      <c r="BC74" s="251" t="s">
        <v>24</v>
      </c>
      <c r="BD74" s="261"/>
      <c r="BE74" s="264">
        <v>0</v>
      </c>
      <c r="BF74" s="264">
        <v>0</v>
      </c>
      <c r="BG74" s="264">
        <v>0</v>
      </c>
      <c r="BH74" s="265">
        <f t="shared" si="7"/>
        <v>0</v>
      </c>
    </row>
    <row r="75" spans="1:60" outlineLevel="1" x14ac:dyDescent="0.3">
      <c r="A75" s="71" t="s">
        <v>154</v>
      </c>
      <c r="B75" s="238" t="s">
        <v>147</v>
      </c>
      <c r="C75" s="238" t="s">
        <v>31</v>
      </c>
      <c r="D75" s="239">
        <v>5107170</v>
      </c>
      <c r="E75" s="239" t="s">
        <v>148</v>
      </c>
      <c r="F75" s="277">
        <v>0</v>
      </c>
      <c r="G75" s="245">
        <f t="shared" si="53"/>
        <v>0</v>
      </c>
      <c r="H75" s="264">
        <f>IFERROR(INDEX('[1]2024'!$A:$Q,MATCH($A$3&amp;$D75,'[1]2024'!$B:$B,0),MATCH(H$4,'[1]2024'!$2:$2,0)),0)+IFERROR(INDEX('[1]2024'!$A:$Q,MATCH($B$3&amp;$D75,'[1]2024'!$B:$B,0),MATCH(H$4,'[1]2024'!$2:$2,0)),0)++IFERROR(INDEX('[1]2024'!$A:$Q,MATCH($C$3&amp;$D75,'[1]2024'!$B:$B,0),MATCH(H$4,'[1]2024'!$2:$2,0)),0)++IFERROR(INDEX('[1]2024'!$A:$Q,MATCH($D$3&amp;$D75,'[1]2024'!$B:$B,0),MATCH(H$4,'[1]2024'!$2:$2,0)),0)</f>
        <v>0</v>
      </c>
      <c r="I75" s="264">
        <f>IFERROR(INDEX('[1]2024'!$A:$Q,MATCH($A$3&amp;$D75,'[1]2024'!$B:$B,0),MATCH(I$4,'[1]2024'!$2:$2,0)),0)+IFERROR(INDEX('[1]2024'!$A:$Q,MATCH($B$3&amp;$D75,'[1]2024'!$B:$B,0),MATCH(I$4,'[1]2024'!$2:$2,0)),0)++IFERROR(INDEX('[1]2024'!$A:$Q,MATCH($C$3&amp;$D75,'[1]2024'!$B:$B,0),MATCH(I$4,'[1]2024'!$2:$2,0)),0)++IFERROR(INDEX('[1]2024'!$A:$Q,MATCH($D$3&amp;$D75,'[1]2024'!$B:$B,0),MATCH(I$4,'[1]2024'!$2:$2,0)),0)</f>
        <v>0</v>
      </c>
      <c r="J75" s="264">
        <f>IFERROR(INDEX('[1]2024'!$A:$Q,MATCH($A$3&amp;$D75,'[1]2024'!$B:$B,0),MATCH(J$4,'[1]2024'!$2:$2,0)),0)+IFERROR(INDEX('[1]2024'!$A:$Q,MATCH($B$3&amp;$D75,'[1]2024'!$B:$B,0),MATCH(J$4,'[1]2024'!$2:$2,0)),0)++IFERROR(INDEX('[1]2024'!$A:$Q,MATCH($C$3&amp;$D75,'[1]2024'!$B:$B,0),MATCH(J$4,'[1]2024'!$2:$2,0)),0)++IFERROR(INDEX('[1]2024'!$A:$Q,MATCH($D$3&amp;$D75,'[1]2024'!$B:$B,0),MATCH(J$4,'[1]2024'!$2:$2,0)),0)</f>
        <v>0</v>
      </c>
      <c r="K75" s="264">
        <f>IFERROR(INDEX('[1]2024'!$A:$Q,MATCH($A$3&amp;$D75,'[1]2024'!$B:$B,0),MATCH(K$4,'[1]2024'!$2:$2,0)),0)+IFERROR(INDEX('[1]2024'!$A:$Q,MATCH($B$3&amp;$D75,'[1]2024'!$B:$B,0),MATCH(K$4,'[1]2024'!$2:$2,0)),0)++IFERROR(INDEX('[1]2024'!$A:$Q,MATCH($C$3&amp;$D75,'[1]2024'!$B:$B,0),MATCH(K$4,'[1]2024'!$2:$2,0)),0)++IFERROR(INDEX('[1]2024'!$A:$Q,MATCH($D$3&amp;$D75,'[1]2024'!$B:$B,0),MATCH(K$4,'[1]2024'!$2:$2,0)),0)</f>
        <v>0</v>
      </c>
      <c r="L75" s="264">
        <f>IFERROR(INDEX('[1]2024'!$A:$Q,MATCH($A$3&amp;$D75,'[1]2024'!$B:$B,0),MATCH(L$4,'[1]2024'!$2:$2,0)),0)+IFERROR(INDEX('[1]2024'!$A:$Q,MATCH($B$3&amp;$D75,'[1]2024'!$B:$B,0),MATCH(L$4,'[1]2024'!$2:$2,0)),0)++IFERROR(INDEX('[1]2024'!$A:$Q,MATCH($C$3&amp;$D75,'[1]2024'!$B:$B,0),MATCH(L$4,'[1]2024'!$2:$2,0)),0)++IFERROR(INDEX('[1]2024'!$A:$Q,MATCH($D$3&amp;$D75,'[1]2024'!$B:$B,0),MATCH(L$4,'[1]2024'!$2:$2,0)),0)</f>
        <v>0</v>
      </c>
      <c r="M75" s="264">
        <f>IFERROR(INDEX('[1]2024'!$A:$Q,MATCH($A$3&amp;$D75,'[1]2024'!$B:$B,0),MATCH(M$4,'[1]2024'!$2:$2,0)),0)+IFERROR(INDEX('[1]2024'!$A:$Q,MATCH($B$3&amp;$D75,'[1]2024'!$B:$B,0),MATCH(M$4,'[1]2024'!$2:$2,0)),0)++IFERROR(INDEX('[1]2024'!$A:$Q,MATCH($C$3&amp;$D75,'[1]2024'!$B:$B,0),MATCH(M$4,'[1]2024'!$2:$2,0)),0)++IFERROR(INDEX('[1]2024'!$A:$Q,MATCH($D$3&amp;$D75,'[1]2024'!$B:$B,0),MATCH(M$4,'[1]2024'!$2:$2,0)),0)</f>
        <v>0</v>
      </c>
      <c r="N75" s="264">
        <f>IFERROR(INDEX('[1]2024'!$A:$Q,MATCH($A$3&amp;$D75,'[1]2024'!$B:$B,0),MATCH(N$4,'[1]2024'!$2:$2,0)),0)+IFERROR(INDEX('[1]2024'!$A:$Q,MATCH($B$3&amp;$D75,'[1]2024'!$B:$B,0),MATCH(N$4,'[1]2024'!$2:$2,0)),0)++IFERROR(INDEX('[1]2024'!$A:$Q,MATCH($C$3&amp;$D75,'[1]2024'!$B:$B,0),MATCH(N$4,'[1]2024'!$2:$2,0)),0)++IFERROR(INDEX('[1]2024'!$A:$Q,MATCH($D$3&amp;$D75,'[1]2024'!$B:$B,0),MATCH(N$4,'[1]2024'!$2:$2,0)),0)</f>
        <v>0</v>
      </c>
      <c r="O75" s="264">
        <f>IFERROR(INDEX('[1]2024'!$A:$Q,MATCH($A$3&amp;$D75,'[1]2024'!$B:$B,0),MATCH(O$4,'[1]2024'!$2:$2,0)),0)+IFERROR(INDEX('[1]2024'!$A:$Q,MATCH($B$3&amp;$D75,'[1]2024'!$B:$B,0),MATCH(O$4,'[1]2024'!$2:$2,0)),0)++IFERROR(INDEX('[1]2024'!$A:$Q,MATCH($C$3&amp;$D75,'[1]2024'!$B:$B,0),MATCH(O$4,'[1]2024'!$2:$2,0)),0)++IFERROR(INDEX('[1]2024'!$A:$Q,MATCH($D$3&amp;$D75,'[1]2024'!$B:$B,0),MATCH(O$4,'[1]2024'!$2:$2,0)),0)</f>
        <v>0</v>
      </c>
      <c r="P75" s="264">
        <f>IFERROR(INDEX('[1]2024'!$A:$Q,MATCH($A$3&amp;$D75,'[1]2024'!$B:$B,0),MATCH(P$4,'[1]2024'!$2:$2,0)),0)+IFERROR(INDEX('[1]2024'!$A:$Q,MATCH($B$3&amp;$D75,'[1]2024'!$B:$B,0),MATCH(P$4,'[1]2024'!$2:$2,0)),0)++IFERROR(INDEX('[1]2024'!$A:$Q,MATCH($C$3&amp;$D75,'[1]2024'!$B:$B,0),MATCH(P$4,'[1]2024'!$2:$2,0)),0)++IFERROR(INDEX('[1]2024'!$A:$Q,MATCH($D$3&amp;$D75,'[1]2024'!$B:$B,0),MATCH(P$4,'[1]2024'!$2:$2,0)),0)</f>
        <v>0</v>
      </c>
      <c r="Q75" s="264">
        <f>IFERROR(INDEX('[1]2024'!$A:$Q,MATCH($A$3&amp;$D75,'[1]2024'!$B:$B,0),MATCH(Q$4,'[1]2024'!$2:$2,0)),0)+IFERROR(INDEX('[1]2024'!$A:$Q,MATCH($B$3&amp;$D75,'[1]2024'!$B:$B,0),MATCH(Q$4,'[1]2024'!$2:$2,0)),0)++IFERROR(INDEX('[1]2024'!$A:$Q,MATCH($C$3&amp;$D75,'[1]2024'!$B:$B,0),MATCH(Q$4,'[1]2024'!$2:$2,0)),0)++IFERROR(INDEX('[1]2024'!$A:$Q,MATCH($D$3&amp;$D75,'[1]2024'!$B:$B,0),MATCH(Q$4,'[1]2024'!$2:$2,0)),0)</f>
        <v>0</v>
      </c>
      <c r="R75" s="264">
        <f>IFERROR(INDEX('[1]2024'!$A:$Q,MATCH($A$3&amp;$D75,'[1]2024'!$B:$B,0),MATCH(R$4,'[1]2024'!$2:$2,0)),0)+IFERROR(INDEX('[1]2024'!$A:$Q,MATCH($B$3&amp;$D75,'[1]2024'!$B:$B,0),MATCH(R$4,'[1]2024'!$2:$2,0)),0)++IFERROR(INDEX('[1]2024'!$A:$Q,MATCH($C$3&amp;$D75,'[1]2024'!$B:$B,0),MATCH(R$4,'[1]2024'!$2:$2,0)),0)++IFERROR(INDEX('[1]2024'!$A:$Q,MATCH($D$3&amp;$D75,'[1]2024'!$B:$B,0),MATCH(R$4,'[1]2024'!$2:$2,0)),0)</f>
        <v>0</v>
      </c>
      <c r="S75" s="264">
        <f>IFERROR(INDEX('[1]2024'!$A:$Q,MATCH($A$3&amp;$D75,'[1]2024'!$B:$B,0),MATCH(S$4,'[1]2024'!$2:$2,0)),0)+IFERROR(INDEX('[1]2024'!$A:$Q,MATCH($B$3&amp;$D75,'[1]2024'!$B:$B,0),MATCH(S$4,'[1]2024'!$2:$2,0)),0)++IFERROR(INDEX('[1]2024'!$A:$Q,MATCH($C$3&amp;$D75,'[1]2024'!$B:$B,0),MATCH(S$4,'[1]2024'!$2:$2,0)),0)++IFERROR(INDEX('[1]2024'!$A:$Q,MATCH($D$3&amp;$D75,'[1]2024'!$B:$B,0),MATCH(S$4,'[1]2024'!$2:$2,0)),0)</f>
        <v>0</v>
      </c>
      <c r="T75" s="75">
        <v>0</v>
      </c>
      <c r="U75" s="245">
        <f t="shared" si="54"/>
        <v>0</v>
      </c>
      <c r="V75" s="246">
        <v>0</v>
      </c>
      <c r="W75" s="247">
        <v>0</v>
      </c>
      <c r="X75" s="247">
        <v>0</v>
      </c>
      <c r="Y75" s="247">
        <v>0</v>
      </c>
      <c r="Z75" s="247">
        <v>0</v>
      </c>
      <c r="AA75" s="247">
        <v>0</v>
      </c>
      <c r="AB75" s="247">
        <v>0</v>
      </c>
      <c r="AC75" s="247">
        <v>0</v>
      </c>
      <c r="AD75" s="247">
        <v>0</v>
      </c>
      <c r="AE75" s="247">
        <v>0</v>
      </c>
      <c r="AF75" s="247">
        <v>0</v>
      </c>
      <c r="AG75" s="248">
        <v>0</v>
      </c>
      <c r="AH75" s="245">
        <f t="shared" si="55"/>
        <v>0</v>
      </c>
      <c r="AI75" s="245"/>
      <c r="AJ75" s="245"/>
      <c r="AK75" s="245"/>
      <c r="AL75" s="245"/>
      <c r="AM75" s="245"/>
      <c r="AN75" s="245"/>
      <c r="AO75" s="245"/>
      <c r="AP75" s="245"/>
      <c r="AQ75" s="245"/>
      <c r="AR75" s="245"/>
      <c r="AS75" s="245"/>
      <c r="AT75" s="245"/>
      <c r="AU75" s="245">
        <f t="shared" si="59"/>
        <v>0</v>
      </c>
      <c r="AV75" s="245">
        <f t="shared" si="3"/>
        <v>0</v>
      </c>
      <c r="AW75" s="245">
        <f t="shared" si="4"/>
        <v>0</v>
      </c>
      <c r="AX75" s="245">
        <f t="shared" si="5"/>
        <v>0</v>
      </c>
      <c r="AY75" s="245">
        <f t="shared" si="56"/>
        <v>0</v>
      </c>
      <c r="AZ75" s="245">
        <f t="shared" si="57"/>
        <v>0</v>
      </c>
      <c r="BA75" s="245">
        <f t="shared" si="58"/>
        <v>0</v>
      </c>
      <c r="BB75" s="250"/>
      <c r="BC75" s="251" t="s">
        <v>24</v>
      </c>
      <c r="BD75" s="261"/>
      <c r="BE75" s="264">
        <v>0</v>
      </c>
      <c r="BF75" s="264">
        <v>0</v>
      </c>
      <c r="BG75" s="264">
        <v>0</v>
      </c>
      <c r="BH75" s="265">
        <f t="shared" si="7"/>
        <v>0</v>
      </c>
    </row>
    <row r="76" spans="1:60" outlineLevel="1" x14ac:dyDescent="0.3">
      <c r="A76" s="71" t="s">
        <v>155</v>
      </c>
      <c r="B76" s="238" t="s">
        <v>147</v>
      </c>
      <c r="C76" s="238" t="s">
        <v>31</v>
      </c>
      <c r="D76" s="239">
        <v>5107180</v>
      </c>
      <c r="E76" s="239" t="s">
        <v>148</v>
      </c>
      <c r="F76" s="277">
        <v>0</v>
      </c>
      <c r="G76" s="245">
        <f t="shared" si="53"/>
        <v>0</v>
      </c>
      <c r="H76" s="264">
        <f>IFERROR(INDEX('[1]2024'!$A:$Q,MATCH($A$3&amp;$D76,'[1]2024'!$B:$B,0),MATCH(H$4,'[1]2024'!$2:$2,0)),0)+IFERROR(INDEX('[1]2024'!$A:$Q,MATCH($B$3&amp;$D76,'[1]2024'!$B:$B,0),MATCH(H$4,'[1]2024'!$2:$2,0)),0)++IFERROR(INDEX('[1]2024'!$A:$Q,MATCH($C$3&amp;$D76,'[1]2024'!$B:$B,0),MATCH(H$4,'[1]2024'!$2:$2,0)),0)++IFERROR(INDEX('[1]2024'!$A:$Q,MATCH($D$3&amp;$D76,'[1]2024'!$B:$B,0),MATCH(H$4,'[1]2024'!$2:$2,0)),0)</f>
        <v>0</v>
      </c>
      <c r="I76" s="264">
        <f>IFERROR(INDEX('[1]2024'!$A:$Q,MATCH($A$3&amp;$D76,'[1]2024'!$B:$B,0),MATCH(I$4,'[1]2024'!$2:$2,0)),0)+IFERROR(INDEX('[1]2024'!$A:$Q,MATCH($B$3&amp;$D76,'[1]2024'!$B:$B,0),MATCH(I$4,'[1]2024'!$2:$2,0)),0)++IFERROR(INDEX('[1]2024'!$A:$Q,MATCH($C$3&amp;$D76,'[1]2024'!$B:$B,0),MATCH(I$4,'[1]2024'!$2:$2,0)),0)++IFERROR(INDEX('[1]2024'!$A:$Q,MATCH($D$3&amp;$D76,'[1]2024'!$B:$B,0),MATCH(I$4,'[1]2024'!$2:$2,0)),0)</f>
        <v>0</v>
      </c>
      <c r="J76" s="264">
        <f>IFERROR(INDEX('[1]2024'!$A:$Q,MATCH($A$3&amp;$D76,'[1]2024'!$B:$B,0),MATCH(J$4,'[1]2024'!$2:$2,0)),0)+IFERROR(INDEX('[1]2024'!$A:$Q,MATCH($B$3&amp;$D76,'[1]2024'!$B:$B,0),MATCH(J$4,'[1]2024'!$2:$2,0)),0)++IFERROR(INDEX('[1]2024'!$A:$Q,MATCH($C$3&amp;$D76,'[1]2024'!$B:$B,0),MATCH(J$4,'[1]2024'!$2:$2,0)),0)++IFERROR(INDEX('[1]2024'!$A:$Q,MATCH($D$3&amp;$D76,'[1]2024'!$B:$B,0),MATCH(J$4,'[1]2024'!$2:$2,0)),0)</f>
        <v>0</v>
      </c>
      <c r="K76" s="264">
        <f>IFERROR(INDEX('[1]2024'!$A:$Q,MATCH($A$3&amp;$D76,'[1]2024'!$B:$B,0),MATCH(K$4,'[1]2024'!$2:$2,0)),0)+IFERROR(INDEX('[1]2024'!$A:$Q,MATCH($B$3&amp;$D76,'[1]2024'!$B:$B,0),MATCH(K$4,'[1]2024'!$2:$2,0)),0)++IFERROR(INDEX('[1]2024'!$A:$Q,MATCH($C$3&amp;$D76,'[1]2024'!$B:$B,0),MATCH(K$4,'[1]2024'!$2:$2,0)),0)++IFERROR(INDEX('[1]2024'!$A:$Q,MATCH($D$3&amp;$D76,'[1]2024'!$B:$B,0),MATCH(K$4,'[1]2024'!$2:$2,0)),0)</f>
        <v>0</v>
      </c>
      <c r="L76" s="264">
        <f>IFERROR(INDEX('[1]2024'!$A:$Q,MATCH($A$3&amp;$D76,'[1]2024'!$B:$B,0),MATCH(L$4,'[1]2024'!$2:$2,0)),0)+IFERROR(INDEX('[1]2024'!$A:$Q,MATCH($B$3&amp;$D76,'[1]2024'!$B:$B,0),MATCH(L$4,'[1]2024'!$2:$2,0)),0)++IFERROR(INDEX('[1]2024'!$A:$Q,MATCH($C$3&amp;$D76,'[1]2024'!$B:$B,0),MATCH(L$4,'[1]2024'!$2:$2,0)),0)++IFERROR(INDEX('[1]2024'!$A:$Q,MATCH($D$3&amp;$D76,'[1]2024'!$B:$B,0),MATCH(L$4,'[1]2024'!$2:$2,0)),0)</f>
        <v>0</v>
      </c>
      <c r="M76" s="264">
        <f>IFERROR(INDEX('[1]2024'!$A:$Q,MATCH($A$3&amp;$D76,'[1]2024'!$B:$B,0),MATCH(M$4,'[1]2024'!$2:$2,0)),0)+IFERROR(INDEX('[1]2024'!$A:$Q,MATCH($B$3&amp;$D76,'[1]2024'!$B:$B,0),MATCH(M$4,'[1]2024'!$2:$2,0)),0)++IFERROR(INDEX('[1]2024'!$A:$Q,MATCH($C$3&amp;$D76,'[1]2024'!$B:$B,0),MATCH(M$4,'[1]2024'!$2:$2,0)),0)++IFERROR(INDEX('[1]2024'!$A:$Q,MATCH($D$3&amp;$D76,'[1]2024'!$B:$B,0),MATCH(M$4,'[1]2024'!$2:$2,0)),0)</f>
        <v>0</v>
      </c>
      <c r="N76" s="264">
        <f>IFERROR(INDEX('[1]2024'!$A:$Q,MATCH($A$3&amp;$D76,'[1]2024'!$B:$B,0),MATCH(N$4,'[1]2024'!$2:$2,0)),0)+IFERROR(INDEX('[1]2024'!$A:$Q,MATCH($B$3&amp;$D76,'[1]2024'!$B:$B,0),MATCH(N$4,'[1]2024'!$2:$2,0)),0)++IFERROR(INDEX('[1]2024'!$A:$Q,MATCH($C$3&amp;$D76,'[1]2024'!$B:$B,0),MATCH(N$4,'[1]2024'!$2:$2,0)),0)++IFERROR(INDEX('[1]2024'!$A:$Q,MATCH($D$3&amp;$D76,'[1]2024'!$B:$B,0),MATCH(N$4,'[1]2024'!$2:$2,0)),0)</f>
        <v>0</v>
      </c>
      <c r="O76" s="264">
        <f>IFERROR(INDEX('[1]2024'!$A:$Q,MATCH($A$3&amp;$D76,'[1]2024'!$B:$B,0),MATCH(O$4,'[1]2024'!$2:$2,0)),0)+IFERROR(INDEX('[1]2024'!$A:$Q,MATCH($B$3&amp;$D76,'[1]2024'!$B:$B,0),MATCH(O$4,'[1]2024'!$2:$2,0)),0)++IFERROR(INDEX('[1]2024'!$A:$Q,MATCH($C$3&amp;$D76,'[1]2024'!$B:$B,0),MATCH(O$4,'[1]2024'!$2:$2,0)),0)++IFERROR(INDEX('[1]2024'!$A:$Q,MATCH($D$3&amp;$D76,'[1]2024'!$B:$B,0),MATCH(O$4,'[1]2024'!$2:$2,0)),0)</f>
        <v>0</v>
      </c>
      <c r="P76" s="264">
        <f>IFERROR(INDEX('[1]2024'!$A:$Q,MATCH($A$3&amp;$D76,'[1]2024'!$B:$B,0),MATCH(P$4,'[1]2024'!$2:$2,0)),0)+IFERROR(INDEX('[1]2024'!$A:$Q,MATCH($B$3&amp;$D76,'[1]2024'!$B:$B,0),MATCH(P$4,'[1]2024'!$2:$2,0)),0)++IFERROR(INDEX('[1]2024'!$A:$Q,MATCH($C$3&amp;$D76,'[1]2024'!$B:$B,0),MATCH(P$4,'[1]2024'!$2:$2,0)),0)++IFERROR(INDEX('[1]2024'!$A:$Q,MATCH($D$3&amp;$D76,'[1]2024'!$B:$B,0),MATCH(P$4,'[1]2024'!$2:$2,0)),0)</f>
        <v>0</v>
      </c>
      <c r="Q76" s="264">
        <f>IFERROR(INDEX('[1]2024'!$A:$Q,MATCH($A$3&amp;$D76,'[1]2024'!$B:$B,0),MATCH(Q$4,'[1]2024'!$2:$2,0)),0)+IFERROR(INDEX('[1]2024'!$A:$Q,MATCH($B$3&amp;$D76,'[1]2024'!$B:$B,0),MATCH(Q$4,'[1]2024'!$2:$2,0)),0)++IFERROR(INDEX('[1]2024'!$A:$Q,MATCH($C$3&amp;$D76,'[1]2024'!$B:$B,0),MATCH(Q$4,'[1]2024'!$2:$2,0)),0)++IFERROR(INDEX('[1]2024'!$A:$Q,MATCH($D$3&amp;$D76,'[1]2024'!$B:$B,0),MATCH(Q$4,'[1]2024'!$2:$2,0)),0)</f>
        <v>0</v>
      </c>
      <c r="R76" s="264">
        <f>IFERROR(INDEX('[1]2024'!$A:$Q,MATCH($A$3&amp;$D76,'[1]2024'!$B:$B,0),MATCH(R$4,'[1]2024'!$2:$2,0)),0)+IFERROR(INDEX('[1]2024'!$A:$Q,MATCH($B$3&amp;$D76,'[1]2024'!$B:$B,0),MATCH(R$4,'[1]2024'!$2:$2,0)),0)++IFERROR(INDEX('[1]2024'!$A:$Q,MATCH($C$3&amp;$D76,'[1]2024'!$B:$B,0),MATCH(R$4,'[1]2024'!$2:$2,0)),0)++IFERROR(INDEX('[1]2024'!$A:$Q,MATCH($D$3&amp;$D76,'[1]2024'!$B:$B,0),MATCH(R$4,'[1]2024'!$2:$2,0)),0)</f>
        <v>0</v>
      </c>
      <c r="S76" s="264">
        <f>IFERROR(INDEX('[1]2024'!$A:$Q,MATCH($A$3&amp;$D76,'[1]2024'!$B:$B,0),MATCH(S$4,'[1]2024'!$2:$2,0)),0)+IFERROR(INDEX('[1]2024'!$A:$Q,MATCH($B$3&amp;$D76,'[1]2024'!$B:$B,0),MATCH(S$4,'[1]2024'!$2:$2,0)),0)++IFERROR(INDEX('[1]2024'!$A:$Q,MATCH($C$3&amp;$D76,'[1]2024'!$B:$B,0),MATCH(S$4,'[1]2024'!$2:$2,0)),0)++IFERROR(INDEX('[1]2024'!$A:$Q,MATCH($D$3&amp;$D76,'[1]2024'!$B:$B,0),MATCH(S$4,'[1]2024'!$2:$2,0)),0)</f>
        <v>0</v>
      </c>
      <c r="T76" s="75">
        <v>0</v>
      </c>
      <c r="U76" s="245">
        <f t="shared" si="54"/>
        <v>0</v>
      </c>
      <c r="V76" s="246">
        <v>0</v>
      </c>
      <c r="W76" s="247">
        <v>0</v>
      </c>
      <c r="X76" s="247">
        <v>0</v>
      </c>
      <c r="Y76" s="247">
        <v>0</v>
      </c>
      <c r="Z76" s="247">
        <v>0</v>
      </c>
      <c r="AA76" s="247">
        <v>0</v>
      </c>
      <c r="AB76" s="247">
        <v>0</v>
      </c>
      <c r="AC76" s="247">
        <v>0</v>
      </c>
      <c r="AD76" s="247">
        <v>0</v>
      </c>
      <c r="AE76" s="247">
        <v>0</v>
      </c>
      <c r="AF76" s="247">
        <v>0</v>
      </c>
      <c r="AG76" s="248">
        <v>0</v>
      </c>
      <c r="AH76" s="245">
        <f t="shared" si="55"/>
        <v>0</v>
      </c>
      <c r="AI76" s="245"/>
      <c r="AJ76" s="245"/>
      <c r="AK76" s="245"/>
      <c r="AL76" s="245"/>
      <c r="AM76" s="245"/>
      <c r="AN76" s="245"/>
      <c r="AO76" s="245"/>
      <c r="AP76" s="245"/>
      <c r="AQ76" s="245"/>
      <c r="AR76" s="245"/>
      <c r="AS76" s="245"/>
      <c r="AT76" s="245"/>
      <c r="AU76" s="245">
        <f t="shared" si="59"/>
        <v>0</v>
      </c>
      <c r="AV76" s="245">
        <f t="shared" si="3"/>
        <v>0</v>
      </c>
      <c r="AW76" s="245">
        <f t="shared" si="4"/>
        <v>0</v>
      </c>
      <c r="AX76" s="245">
        <f t="shared" si="5"/>
        <v>0</v>
      </c>
      <c r="AY76" s="245">
        <f t="shared" si="56"/>
        <v>0</v>
      </c>
      <c r="AZ76" s="245">
        <f t="shared" si="57"/>
        <v>0</v>
      </c>
      <c r="BA76" s="245">
        <f t="shared" si="58"/>
        <v>0</v>
      </c>
      <c r="BB76" s="250"/>
      <c r="BC76" s="251" t="s">
        <v>24</v>
      </c>
      <c r="BD76" s="261"/>
      <c r="BE76" s="264">
        <v>0</v>
      </c>
      <c r="BF76" s="264">
        <v>0</v>
      </c>
      <c r="BG76" s="264">
        <v>0</v>
      </c>
      <c r="BH76" s="265">
        <f t="shared" si="7"/>
        <v>0</v>
      </c>
    </row>
    <row r="77" spans="1:60" outlineLevel="1" x14ac:dyDescent="0.3">
      <c r="A77" s="133" t="s">
        <v>156</v>
      </c>
      <c r="B77" s="238" t="s">
        <v>157</v>
      </c>
      <c r="C77" s="238" t="s">
        <v>31</v>
      </c>
      <c r="D77" s="239">
        <v>5107190</v>
      </c>
      <c r="E77" s="239" t="s">
        <v>148</v>
      </c>
      <c r="F77" s="277">
        <v>0</v>
      </c>
      <c r="G77" s="245">
        <f t="shared" si="53"/>
        <v>0</v>
      </c>
      <c r="H77" s="264">
        <f>IFERROR(INDEX('[1]2024'!$A:$Q,MATCH($A$3&amp;$D77,'[1]2024'!$B:$B,0),MATCH(H$4,'[1]2024'!$2:$2,0)),0)+IFERROR(INDEX('[1]2024'!$A:$Q,MATCH($B$3&amp;$D77,'[1]2024'!$B:$B,0),MATCH(H$4,'[1]2024'!$2:$2,0)),0)++IFERROR(INDEX('[1]2024'!$A:$Q,MATCH($C$3&amp;$D77,'[1]2024'!$B:$B,0),MATCH(H$4,'[1]2024'!$2:$2,0)),0)++IFERROR(INDEX('[1]2024'!$A:$Q,MATCH($D$3&amp;$D77,'[1]2024'!$B:$B,0),MATCH(H$4,'[1]2024'!$2:$2,0)),0)</f>
        <v>0</v>
      </c>
      <c r="I77" s="264">
        <f>IFERROR(INDEX('[1]2024'!$A:$Q,MATCH($A$3&amp;$D77,'[1]2024'!$B:$B,0),MATCH(I$4,'[1]2024'!$2:$2,0)),0)+IFERROR(INDEX('[1]2024'!$A:$Q,MATCH($B$3&amp;$D77,'[1]2024'!$B:$B,0),MATCH(I$4,'[1]2024'!$2:$2,0)),0)++IFERROR(INDEX('[1]2024'!$A:$Q,MATCH($C$3&amp;$D77,'[1]2024'!$B:$B,0),MATCH(I$4,'[1]2024'!$2:$2,0)),0)++IFERROR(INDEX('[1]2024'!$A:$Q,MATCH($D$3&amp;$D77,'[1]2024'!$B:$B,0),MATCH(I$4,'[1]2024'!$2:$2,0)),0)</f>
        <v>0</v>
      </c>
      <c r="J77" s="264">
        <f>IFERROR(INDEX('[1]2024'!$A:$Q,MATCH($A$3&amp;$D77,'[1]2024'!$B:$B,0),MATCH(J$4,'[1]2024'!$2:$2,0)),0)+IFERROR(INDEX('[1]2024'!$A:$Q,MATCH($B$3&amp;$D77,'[1]2024'!$B:$B,0),MATCH(J$4,'[1]2024'!$2:$2,0)),0)++IFERROR(INDEX('[1]2024'!$A:$Q,MATCH($C$3&amp;$D77,'[1]2024'!$B:$B,0),MATCH(J$4,'[1]2024'!$2:$2,0)),0)++IFERROR(INDEX('[1]2024'!$A:$Q,MATCH($D$3&amp;$D77,'[1]2024'!$B:$B,0),MATCH(J$4,'[1]2024'!$2:$2,0)),0)</f>
        <v>0</v>
      </c>
      <c r="K77" s="264">
        <f>IFERROR(INDEX('[1]2024'!$A:$Q,MATCH($A$3&amp;$D77,'[1]2024'!$B:$B,0),MATCH(K$4,'[1]2024'!$2:$2,0)),0)+IFERROR(INDEX('[1]2024'!$A:$Q,MATCH($B$3&amp;$D77,'[1]2024'!$B:$B,0),MATCH(K$4,'[1]2024'!$2:$2,0)),0)++IFERROR(INDEX('[1]2024'!$A:$Q,MATCH($C$3&amp;$D77,'[1]2024'!$B:$B,0),MATCH(K$4,'[1]2024'!$2:$2,0)),0)++IFERROR(INDEX('[1]2024'!$A:$Q,MATCH($D$3&amp;$D77,'[1]2024'!$B:$B,0),MATCH(K$4,'[1]2024'!$2:$2,0)),0)</f>
        <v>0</v>
      </c>
      <c r="L77" s="264">
        <f>IFERROR(INDEX('[1]2024'!$A:$Q,MATCH($A$3&amp;$D77,'[1]2024'!$B:$B,0),MATCH(L$4,'[1]2024'!$2:$2,0)),0)+IFERROR(INDEX('[1]2024'!$A:$Q,MATCH($B$3&amp;$D77,'[1]2024'!$B:$B,0),MATCH(L$4,'[1]2024'!$2:$2,0)),0)++IFERROR(INDEX('[1]2024'!$A:$Q,MATCH($C$3&amp;$D77,'[1]2024'!$B:$B,0),MATCH(L$4,'[1]2024'!$2:$2,0)),0)++IFERROR(INDEX('[1]2024'!$A:$Q,MATCH($D$3&amp;$D77,'[1]2024'!$B:$B,0),MATCH(L$4,'[1]2024'!$2:$2,0)),0)</f>
        <v>0</v>
      </c>
      <c r="M77" s="264">
        <f>IFERROR(INDEX('[1]2024'!$A:$Q,MATCH($A$3&amp;$D77,'[1]2024'!$B:$B,0),MATCH(M$4,'[1]2024'!$2:$2,0)),0)+IFERROR(INDEX('[1]2024'!$A:$Q,MATCH($B$3&amp;$D77,'[1]2024'!$B:$B,0),MATCH(M$4,'[1]2024'!$2:$2,0)),0)++IFERROR(INDEX('[1]2024'!$A:$Q,MATCH($C$3&amp;$D77,'[1]2024'!$B:$B,0),MATCH(M$4,'[1]2024'!$2:$2,0)),0)++IFERROR(INDEX('[1]2024'!$A:$Q,MATCH($D$3&amp;$D77,'[1]2024'!$B:$B,0),MATCH(M$4,'[1]2024'!$2:$2,0)),0)</f>
        <v>0</v>
      </c>
      <c r="N77" s="264">
        <f>IFERROR(INDEX('[1]2024'!$A:$Q,MATCH($A$3&amp;$D77,'[1]2024'!$B:$B,0),MATCH(N$4,'[1]2024'!$2:$2,0)),0)+IFERROR(INDEX('[1]2024'!$A:$Q,MATCH($B$3&amp;$D77,'[1]2024'!$B:$B,0),MATCH(N$4,'[1]2024'!$2:$2,0)),0)++IFERROR(INDEX('[1]2024'!$A:$Q,MATCH($C$3&amp;$D77,'[1]2024'!$B:$B,0),MATCH(N$4,'[1]2024'!$2:$2,0)),0)++IFERROR(INDEX('[1]2024'!$A:$Q,MATCH($D$3&amp;$D77,'[1]2024'!$B:$B,0),MATCH(N$4,'[1]2024'!$2:$2,0)),0)</f>
        <v>0</v>
      </c>
      <c r="O77" s="264">
        <f>IFERROR(INDEX('[1]2024'!$A:$Q,MATCH($A$3&amp;$D77,'[1]2024'!$B:$B,0),MATCH(O$4,'[1]2024'!$2:$2,0)),0)+IFERROR(INDEX('[1]2024'!$A:$Q,MATCH($B$3&amp;$D77,'[1]2024'!$B:$B,0),MATCH(O$4,'[1]2024'!$2:$2,0)),0)++IFERROR(INDEX('[1]2024'!$A:$Q,MATCH($C$3&amp;$D77,'[1]2024'!$B:$B,0),MATCH(O$4,'[1]2024'!$2:$2,0)),0)++IFERROR(INDEX('[1]2024'!$A:$Q,MATCH($D$3&amp;$D77,'[1]2024'!$B:$B,0),MATCH(O$4,'[1]2024'!$2:$2,0)),0)</f>
        <v>0</v>
      </c>
      <c r="P77" s="264">
        <f>IFERROR(INDEX('[1]2024'!$A:$Q,MATCH($A$3&amp;$D77,'[1]2024'!$B:$B,0),MATCH(P$4,'[1]2024'!$2:$2,0)),0)+IFERROR(INDEX('[1]2024'!$A:$Q,MATCH($B$3&amp;$D77,'[1]2024'!$B:$B,0),MATCH(P$4,'[1]2024'!$2:$2,0)),0)++IFERROR(INDEX('[1]2024'!$A:$Q,MATCH($C$3&amp;$D77,'[1]2024'!$B:$B,0),MATCH(P$4,'[1]2024'!$2:$2,0)),0)++IFERROR(INDEX('[1]2024'!$A:$Q,MATCH($D$3&amp;$D77,'[1]2024'!$B:$B,0),MATCH(P$4,'[1]2024'!$2:$2,0)),0)</f>
        <v>0</v>
      </c>
      <c r="Q77" s="264">
        <f>IFERROR(INDEX('[1]2024'!$A:$Q,MATCH($A$3&amp;$D77,'[1]2024'!$B:$B,0),MATCH(Q$4,'[1]2024'!$2:$2,0)),0)+IFERROR(INDEX('[1]2024'!$A:$Q,MATCH($B$3&amp;$D77,'[1]2024'!$B:$B,0),MATCH(Q$4,'[1]2024'!$2:$2,0)),0)++IFERROR(INDEX('[1]2024'!$A:$Q,MATCH($C$3&amp;$D77,'[1]2024'!$B:$B,0),MATCH(Q$4,'[1]2024'!$2:$2,0)),0)++IFERROR(INDEX('[1]2024'!$A:$Q,MATCH($D$3&amp;$D77,'[1]2024'!$B:$B,0),MATCH(Q$4,'[1]2024'!$2:$2,0)),0)</f>
        <v>0</v>
      </c>
      <c r="R77" s="264">
        <f>IFERROR(INDEX('[1]2024'!$A:$Q,MATCH($A$3&amp;$D77,'[1]2024'!$B:$B,0),MATCH(R$4,'[1]2024'!$2:$2,0)),0)+IFERROR(INDEX('[1]2024'!$A:$Q,MATCH($B$3&amp;$D77,'[1]2024'!$B:$B,0),MATCH(R$4,'[1]2024'!$2:$2,0)),0)++IFERROR(INDEX('[1]2024'!$A:$Q,MATCH($C$3&amp;$D77,'[1]2024'!$B:$B,0),MATCH(R$4,'[1]2024'!$2:$2,0)),0)++IFERROR(INDEX('[1]2024'!$A:$Q,MATCH($D$3&amp;$D77,'[1]2024'!$B:$B,0),MATCH(R$4,'[1]2024'!$2:$2,0)),0)</f>
        <v>0</v>
      </c>
      <c r="S77" s="264">
        <f>IFERROR(INDEX('[1]2024'!$A:$Q,MATCH($A$3&amp;$D77,'[1]2024'!$B:$B,0),MATCH(S$4,'[1]2024'!$2:$2,0)),0)+IFERROR(INDEX('[1]2024'!$A:$Q,MATCH($B$3&amp;$D77,'[1]2024'!$B:$B,0),MATCH(S$4,'[1]2024'!$2:$2,0)),0)++IFERROR(INDEX('[1]2024'!$A:$Q,MATCH($C$3&amp;$D77,'[1]2024'!$B:$B,0),MATCH(S$4,'[1]2024'!$2:$2,0)),0)++IFERROR(INDEX('[1]2024'!$A:$Q,MATCH($D$3&amp;$D77,'[1]2024'!$B:$B,0),MATCH(S$4,'[1]2024'!$2:$2,0)),0)</f>
        <v>0</v>
      </c>
      <c r="T77" s="75">
        <v>0</v>
      </c>
      <c r="U77" s="245">
        <f t="shared" si="54"/>
        <v>0</v>
      </c>
      <c r="V77" s="246">
        <v>0</v>
      </c>
      <c r="W77" s="247">
        <v>0</v>
      </c>
      <c r="X77" s="247">
        <v>0</v>
      </c>
      <c r="Y77" s="293">
        <v>0</v>
      </c>
      <c r="Z77" s="293">
        <v>0</v>
      </c>
      <c r="AA77" s="294">
        <v>0</v>
      </c>
      <c r="AB77" s="247">
        <v>0</v>
      </c>
      <c r="AC77" s="247">
        <v>0</v>
      </c>
      <c r="AD77" s="247">
        <v>0</v>
      </c>
      <c r="AE77" s="247">
        <v>0</v>
      </c>
      <c r="AF77" s="247">
        <v>0</v>
      </c>
      <c r="AG77" s="248">
        <v>0</v>
      </c>
      <c r="AH77" s="245">
        <f t="shared" si="55"/>
        <v>0</v>
      </c>
      <c r="AI77" s="245"/>
      <c r="AJ77" s="245"/>
      <c r="AK77" s="245"/>
      <c r="AL77" s="245"/>
      <c r="AM77" s="245"/>
      <c r="AN77" s="245"/>
      <c r="AO77" s="245"/>
      <c r="AP77" s="245"/>
      <c r="AQ77" s="245"/>
      <c r="AR77" s="245"/>
      <c r="AS77" s="245"/>
      <c r="AT77" s="245"/>
      <c r="AU77" s="245">
        <f t="shared" si="59"/>
        <v>0</v>
      </c>
      <c r="AV77" s="245">
        <f t="shared" si="3"/>
        <v>0</v>
      </c>
      <c r="AW77" s="245">
        <f t="shared" si="4"/>
        <v>0</v>
      </c>
      <c r="AX77" s="245">
        <f t="shared" si="5"/>
        <v>0</v>
      </c>
      <c r="AY77" s="245">
        <f t="shared" si="56"/>
        <v>0</v>
      </c>
      <c r="AZ77" s="245">
        <f t="shared" si="57"/>
        <v>0</v>
      </c>
      <c r="BA77" s="245">
        <f t="shared" si="58"/>
        <v>0</v>
      </c>
      <c r="BB77" s="290"/>
      <c r="BC77" s="251" t="s">
        <v>24</v>
      </c>
      <c r="BD77" s="261"/>
      <c r="BE77" s="264">
        <v>0</v>
      </c>
      <c r="BF77" s="264">
        <v>0</v>
      </c>
      <c r="BG77" s="264">
        <v>0</v>
      </c>
      <c r="BH77" s="265">
        <f t="shared" si="7"/>
        <v>0</v>
      </c>
    </row>
    <row r="78" spans="1:60" outlineLevel="1" x14ac:dyDescent="0.3">
      <c r="A78" s="71" t="s">
        <v>158</v>
      </c>
      <c r="B78" s="238" t="s">
        <v>159</v>
      </c>
      <c r="C78" s="238" t="s">
        <v>31</v>
      </c>
      <c r="D78" s="239">
        <v>5107210</v>
      </c>
      <c r="E78" s="239" t="s">
        <v>160</v>
      </c>
      <c r="F78" s="277">
        <v>0</v>
      </c>
      <c r="G78" s="245">
        <f t="shared" si="53"/>
        <v>0</v>
      </c>
      <c r="H78" s="264">
        <f>IFERROR(INDEX('[1]2024'!$A:$Q,MATCH($A$3&amp;$D78,'[1]2024'!$B:$B,0),MATCH(H$4,'[1]2024'!$2:$2,0)),0)+IFERROR(INDEX('[1]2024'!$A:$Q,MATCH($B$3&amp;$D78,'[1]2024'!$B:$B,0),MATCH(H$4,'[1]2024'!$2:$2,0)),0)++IFERROR(INDEX('[1]2024'!$A:$Q,MATCH($C$3&amp;$D78,'[1]2024'!$B:$B,0),MATCH(H$4,'[1]2024'!$2:$2,0)),0)++IFERROR(INDEX('[1]2024'!$A:$Q,MATCH($D$3&amp;$D78,'[1]2024'!$B:$B,0),MATCH(H$4,'[1]2024'!$2:$2,0)),0)</f>
        <v>0</v>
      </c>
      <c r="I78" s="264">
        <f>IFERROR(INDEX('[1]2024'!$A:$Q,MATCH($A$3&amp;$D78,'[1]2024'!$B:$B,0),MATCH(I$4,'[1]2024'!$2:$2,0)),0)+IFERROR(INDEX('[1]2024'!$A:$Q,MATCH($B$3&amp;$D78,'[1]2024'!$B:$B,0),MATCH(I$4,'[1]2024'!$2:$2,0)),0)++IFERROR(INDEX('[1]2024'!$A:$Q,MATCH($C$3&amp;$D78,'[1]2024'!$B:$B,0),MATCH(I$4,'[1]2024'!$2:$2,0)),0)++IFERROR(INDEX('[1]2024'!$A:$Q,MATCH($D$3&amp;$D78,'[1]2024'!$B:$B,0),MATCH(I$4,'[1]2024'!$2:$2,0)),0)</f>
        <v>0</v>
      </c>
      <c r="J78" s="264">
        <f>IFERROR(INDEX('[1]2024'!$A:$Q,MATCH($A$3&amp;$D78,'[1]2024'!$B:$B,0),MATCH(J$4,'[1]2024'!$2:$2,0)),0)+IFERROR(INDEX('[1]2024'!$A:$Q,MATCH($B$3&amp;$D78,'[1]2024'!$B:$B,0),MATCH(J$4,'[1]2024'!$2:$2,0)),0)++IFERROR(INDEX('[1]2024'!$A:$Q,MATCH($C$3&amp;$D78,'[1]2024'!$B:$B,0),MATCH(J$4,'[1]2024'!$2:$2,0)),0)++IFERROR(INDEX('[1]2024'!$A:$Q,MATCH($D$3&amp;$D78,'[1]2024'!$B:$B,0),MATCH(J$4,'[1]2024'!$2:$2,0)),0)</f>
        <v>0</v>
      </c>
      <c r="K78" s="264">
        <f>IFERROR(INDEX('[1]2024'!$A:$Q,MATCH($A$3&amp;$D78,'[1]2024'!$B:$B,0),MATCH(K$4,'[1]2024'!$2:$2,0)),0)+IFERROR(INDEX('[1]2024'!$A:$Q,MATCH($B$3&amp;$D78,'[1]2024'!$B:$B,0),MATCH(K$4,'[1]2024'!$2:$2,0)),0)++IFERROR(INDEX('[1]2024'!$A:$Q,MATCH($C$3&amp;$D78,'[1]2024'!$B:$B,0),MATCH(K$4,'[1]2024'!$2:$2,0)),0)++IFERROR(INDEX('[1]2024'!$A:$Q,MATCH($D$3&amp;$D78,'[1]2024'!$B:$B,0),MATCH(K$4,'[1]2024'!$2:$2,0)),0)</f>
        <v>0</v>
      </c>
      <c r="L78" s="264">
        <f>IFERROR(INDEX('[1]2024'!$A:$Q,MATCH($A$3&amp;$D78,'[1]2024'!$B:$B,0),MATCH(L$4,'[1]2024'!$2:$2,0)),0)+IFERROR(INDEX('[1]2024'!$A:$Q,MATCH($B$3&amp;$D78,'[1]2024'!$B:$B,0),MATCH(L$4,'[1]2024'!$2:$2,0)),0)++IFERROR(INDEX('[1]2024'!$A:$Q,MATCH($C$3&amp;$D78,'[1]2024'!$B:$B,0),MATCH(L$4,'[1]2024'!$2:$2,0)),0)++IFERROR(INDEX('[1]2024'!$A:$Q,MATCH($D$3&amp;$D78,'[1]2024'!$B:$B,0),MATCH(L$4,'[1]2024'!$2:$2,0)),0)</f>
        <v>0</v>
      </c>
      <c r="M78" s="264">
        <f>IFERROR(INDEX('[1]2024'!$A:$Q,MATCH($A$3&amp;$D78,'[1]2024'!$B:$B,0),MATCH(M$4,'[1]2024'!$2:$2,0)),0)+IFERROR(INDEX('[1]2024'!$A:$Q,MATCH($B$3&amp;$D78,'[1]2024'!$B:$B,0),MATCH(M$4,'[1]2024'!$2:$2,0)),0)++IFERROR(INDEX('[1]2024'!$A:$Q,MATCH($C$3&amp;$D78,'[1]2024'!$B:$B,0),MATCH(M$4,'[1]2024'!$2:$2,0)),0)++IFERROR(INDEX('[1]2024'!$A:$Q,MATCH($D$3&amp;$D78,'[1]2024'!$B:$B,0),MATCH(M$4,'[1]2024'!$2:$2,0)),0)</f>
        <v>0</v>
      </c>
      <c r="N78" s="264">
        <f>IFERROR(INDEX('[1]2024'!$A:$Q,MATCH($A$3&amp;$D78,'[1]2024'!$B:$B,0),MATCH(N$4,'[1]2024'!$2:$2,0)),0)+IFERROR(INDEX('[1]2024'!$A:$Q,MATCH($B$3&amp;$D78,'[1]2024'!$B:$B,0),MATCH(N$4,'[1]2024'!$2:$2,0)),0)++IFERROR(INDEX('[1]2024'!$A:$Q,MATCH($C$3&amp;$D78,'[1]2024'!$B:$B,0),MATCH(N$4,'[1]2024'!$2:$2,0)),0)++IFERROR(INDEX('[1]2024'!$A:$Q,MATCH($D$3&amp;$D78,'[1]2024'!$B:$B,0),MATCH(N$4,'[1]2024'!$2:$2,0)),0)</f>
        <v>0</v>
      </c>
      <c r="O78" s="264">
        <f>IFERROR(INDEX('[1]2024'!$A:$Q,MATCH($A$3&amp;$D78,'[1]2024'!$B:$B,0),MATCH(O$4,'[1]2024'!$2:$2,0)),0)+IFERROR(INDEX('[1]2024'!$A:$Q,MATCH($B$3&amp;$D78,'[1]2024'!$B:$B,0),MATCH(O$4,'[1]2024'!$2:$2,0)),0)++IFERROR(INDEX('[1]2024'!$A:$Q,MATCH($C$3&amp;$D78,'[1]2024'!$B:$B,0),MATCH(O$4,'[1]2024'!$2:$2,0)),0)++IFERROR(INDEX('[1]2024'!$A:$Q,MATCH($D$3&amp;$D78,'[1]2024'!$B:$B,0),MATCH(O$4,'[1]2024'!$2:$2,0)),0)</f>
        <v>0</v>
      </c>
      <c r="P78" s="264">
        <f>IFERROR(INDEX('[1]2024'!$A:$Q,MATCH($A$3&amp;$D78,'[1]2024'!$B:$B,0),MATCH(P$4,'[1]2024'!$2:$2,0)),0)+IFERROR(INDEX('[1]2024'!$A:$Q,MATCH($B$3&amp;$D78,'[1]2024'!$B:$B,0),MATCH(P$4,'[1]2024'!$2:$2,0)),0)++IFERROR(INDEX('[1]2024'!$A:$Q,MATCH($C$3&amp;$D78,'[1]2024'!$B:$B,0),MATCH(P$4,'[1]2024'!$2:$2,0)),0)++IFERROR(INDEX('[1]2024'!$A:$Q,MATCH($D$3&amp;$D78,'[1]2024'!$B:$B,0),MATCH(P$4,'[1]2024'!$2:$2,0)),0)</f>
        <v>0</v>
      </c>
      <c r="Q78" s="264">
        <f>IFERROR(INDEX('[1]2024'!$A:$Q,MATCH($A$3&amp;$D78,'[1]2024'!$B:$B,0),MATCH(Q$4,'[1]2024'!$2:$2,0)),0)+IFERROR(INDEX('[1]2024'!$A:$Q,MATCH($B$3&amp;$D78,'[1]2024'!$B:$B,0),MATCH(Q$4,'[1]2024'!$2:$2,0)),0)++IFERROR(INDEX('[1]2024'!$A:$Q,MATCH($C$3&amp;$D78,'[1]2024'!$B:$B,0),MATCH(Q$4,'[1]2024'!$2:$2,0)),0)++IFERROR(INDEX('[1]2024'!$A:$Q,MATCH($D$3&amp;$D78,'[1]2024'!$B:$B,0),MATCH(Q$4,'[1]2024'!$2:$2,0)),0)</f>
        <v>0</v>
      </c>
      <c r="R78" s="264">
        <f>IFERROR(INDEX('[1]2024'!$A:$Q,MATCH($A$3&amp;$D78,'[1]2024'!$B:$B,0),MATCH(R$4,'[1]2024'!$2:$2,0)),0)+IFERROR(INDEX('[1]2024'!$A:$Q,MATCH($B$3&amp;$D78,'[1]2024'!$B:$B,0),MATCH(R$4,'[1]2024'!$2:$2,0)),0)++IFERROR(INDEX('[1]2024'!$A:$Q,MATCH($C$3&amp;$D78,'[1]2024'!$B:$B,0),MATCH(R$4,'[1]2024'!$2:$2,0)),0)++IFERROR(INDEX('[1]2024'!$A:$Q,MATCH($D$3&amp;$D78,'[1]2024'!$B:$B,0),MATCH(R$4,'[1]2024'!$2:$2,0)),0)</f>
        <v>0</v>
      </c>
      <c r="S78" s="264">
        <f>IFERROR(INDEX('[1]2024'!$A:$Q,MATCH($A$3&amp;$D78,'[1]2024'!$B:$B,0),MATCH(S$4,'[1]2024'!$2:$2,0)),0)+IFERROR(INDEX('[1]2024'!$A:$Q,MATCH($B$3&amp;$D78,'[1]2024'!$B:$B,0),MATCH(S$4,'[1]2024'!$2:$2,0)),0)++IFERROR(INDEX('[1]2024'!$A:$Q,MATCH($C$3&amp;$D78,'[1]2024'!$B:$B,0),MATCH(S$4,'[1]2024'!$2:$2,0)),0)++IFERROR(INDEX('[1]2024'!$A:$Q,MATCH($D$3&amp;$D78,'[1]2024'!$B:$B,0),MATCH(S$4,'[1]2024'!$2:$2,0)),0)</f>
        <v>0</v>
      </c>
      <c r="T78" s="75">
        <v>0</v>
      </c>
      <c r="U78" s="245">
        <f t="shared" si="54"/>
        <v>0</v>
      </c>
      <c r="V78" s="246">
        <v>0</v>
      </c>
      <c r="W78" s="247">
        <v>0</v>
      </c>
      <c r="X78" s="247">
        <v>0</v>
      </c>
      <c r="Y78" s="247">
        <v>0</v>
      </c>
      <c r="Z78" s="247">
        <v>0</v>
      </c>
      <c r="AA78" s="247">
        <v>0</v>
      </c>
      <c r="AB78" s="247">
        <v>0</v>
      </c>
      <c r="AC78" s="247">
        <v>0</v>
      </c>
      <c r="AD78" s="247">
        <v>0</v>
      </c>
      <c r="AE78" s="247">
        <v>0</v>
      </c>
      <c r="AF78" s="247">
        <v>0</v>
      </c>
      <c r="AG78" s="248">
        <v>0</v>
      </c>
      <c r="AH78" s="245">
        <f t="shared" si="55"/>
        <v>0</v>
      </c>
      <c r="AI78" s="245"/>
      <c r="AJ78" s="245"/>
      <c r="AK78" s="245"/>
      <c r="AL78" s="245"/>
      <c r="AM78" s="245"/>
      <c r="AN78" s="245"/>
      <c r="AO78" s="245"/>
      <c r="AP78" s="245"/>
      <c r="AQ78" s="245"/>
      <c r="AR78" s="245"/>
      <c r="AS78" s="245"/>
      <c r="AT78" s="245"/>
      <c r="AU78" s="245">
        <f t="shared" si="59"/>
        <v>0</v>
      </c>
      <c r="AV78" s="245">
        <f t="shared" si="3"/>
        <v>0</v>
      </c>
      <c r="AW78" s="245">
        <f t="shared" si="4"/>
        <v>0</v>
      </c>
      <c r="AX78" s="245">
        <f t="shared" si="5"/>
        <v>0</v>
      </c>
      <c r="AY78" s="245">
        <f t="shared" si="56"/>
        <v>0</v>
      </c>
      <c r="AZ78" s="245">
        <f t="shared" si="57"/>
        <v>0</v>
      </c>
      <c r="BA78" s="245">
        <f t="shared" si="58"/>
        <v>0</v>
      </c>
      <c r="BB78" s="250"/>
      <c r="BC78" s="251" t="s">
        <v>24</v>
      </c>
      <c r="BD78" s="261"/>
      <c r="BE78" s="264">
        <v>0</v>
      </c>
      <c r="BF78" s="264">
        <v>0</v>
      </c>
      <c r="BG78" s="264">
        <v>0</v>
      </c>
      <c r="BH78" s="265">
        <f t="shared" si="7"/>
        <v>0</v>
      </c>
    </row>
    <row r="79" spans="1:60" x14ac:dyDescent="0.3">
      <c r="A79" s="57" t="s">
        <v>161</v>
      </c>
      <c r="B79" s="256" t="s">
        <v>21</v>
      </c>
      <c r="C79" s="256"/>
      <c r="D79" s="257"/>
      <c r="E79" s="257"/>
      <c r="F79" s="272">
        <v>0</v>
      </c>
      <c r="G79" s="258">
        <f t="shared" ref="G79" si="60">SUM(G80:G87)</f>
        <v>0</v>
      </c>
      <c r="H79" s="259">
        <f t="shared" ref="H79:S79" si="61">SUM(H80:H87)</f>
        <v>0</v>
      </c>
      <c r="I79" s="260">
        <f t="shared" si="61"/>
        <v>0</v>
      </c>
      <c r="J79" s="260">
        <f t="shared" si="61"/>
        <v>0</v>
      </c>
      <c r="K79" s="260">
        <f t="shared" si="61"/>
        <v>0</v>
      </c>
      <c r="L79" s="260">
        <f t="shared" si="61"/>
        <v>0</v>
      </c>
      <c r="M79" s="260">
        <f t="shared" si="61"/>
        <v>0</v>
      </c>
      <c r="N79" s="260">
        <f t="shared" si="61"/>
        <v>0</v>
      </c>
      <c r="O79" s="260">
        <f t="shared" si="61"/>
        <v>0</v>
      </c>
      <c r="P79" s="260">
        <f t="shared" si="61"/>
        <v>0</v>
      </c>
      <c r="Q79" s="260">
        <f t="shared" si="61"/>
        <v>0</v>
      </c>
      <c r="R79" s="260">
        <f t="shared" si="61"/>
        <v>0</v>
      </c>
      <c r="S79" s="260">
        <f t="shared" si="61"/>
        <v>0</v>
      </c>
      <c r="T79" s="64">
        <v>0</v>
      </c>
      <c r="U79" s="258">
        <f t="shared" ref="U79:Z79" si="62">SUM(U80:U87)</f>
        <v>0</v>
      </c>
      <c r="V79" s="262">
        <f t="shared" si="62"/>
        <v>0</v>
      </c>
      <c r="W79" s="273">
        <f t="shared" si="62"/>
        <v>0</v>
      </c>
      <c r="X79" s="273">
        <f t="shared" si="62"/>
        <v>0</v>
      </c>
      <c r="Y79" s="273">
        <f t="shared" si="62"/>
        <v>0</v>
      </c>
      <c r="Z79" s="273">
        <f t="shared" si="62"/>
        <v>0</v>
      </c>
      <c r="AA79" s="273">
        <v>0</v>
      </c>
      <c r="AB79" s="273">
        <v>0</v>
      </c>
      <c r="AC79" s="273">
        <v>0</v>
      </c>
      <c r="AD79" s="273">
        <v>0</v>
      </c>
      <c r="AE79" s="273">
        <v>0</v>
      </c>
      <c r="AF79" s="273">
        <v>0</v>
      </c>
      <c r="AG79" s="274">
        <v>0</v>
      </c>
      <c r="AH79" s="258">
        <f t="shared" ref="AH79:AT79" si="63">SUM(AH80:AH87)</f>
        <v>0</v>
      </c>
      <c r="AI79" s="258">
        <f t="shared" si="63"/>
        <v>0</v>
      </c>
      <c r="AJ79" s="258">
        <f t="shared" si="63"/>
        <v>0</v>
      </c>
      <c r="AK79" s="258">
        <f t="shared" si="63"/>
        <v>0</v>
      </c>
      <c r="AL79" s="258">
        <f t="shared" si="63"/>
        <v>0</v>
      </c>
      <c r="AM79" s="258">
        <f t="shared" si="63"/>
        <v>0</v>
      </c>
      <c r="AN79" s="258">
        <f t="shared" si="63"/>
        <v>0</v>
      </c>
      <c r="AO79" s="258">
        <f t="shared" si="63"/>
        <v>0</v>
      </c>
      <c r="AP79" s="258">
        <f t="shared" si="63"/>
        <v>0</v>
      </c>
      <c r="AQ79" s="258">
        <f t="shared" si="63"/>
        <v>0</v>
      </c>
      <c r="AR79" s="258">
        <f t="shared" si="63"/>
        <v>0</v>
      </c>
      <c r="AS79" s="258">
        <f t="shared" si="63"/>
        <v>0</v>
      </c>
      <c r="AT79" s="258">
        <f t="shared" si="63"/>
        <v>0</v>
      </c>
      <c r="AU79" s="258">
        <f t="shared" si="59"/>
        <v>0</v>
      </c>
      <c r="AV79" s="258">
        <f t="shared" si="3"/>
        <v>0</v>
      </c>
      <c r="AW79" s="258">
        <f t="shared" si="4"/>
        <v>0</v>
      </c>
      <c r="AX79" s="258">
        <f t="shared" si="5"/>
        <v>0</v>
      </c>
      <c r="AY79" s="258">
        <f>SUM(AY80:AY87)</f>
        <v>0</v>
      </c>
      <c r="AZ79" s="258">
        <f t="shared" ref="AZ79:BA79" si="64">SUM(AZ80:AZ87)</f>
        <v>0</v>
      </c>
      <c r="BA79" s="258">
        <f t="shared" si="64"/>
        <v>0</v>
      </c>
      <c r="BB79" s="250"/>
      <c r="BC79" s="275"/>
      <c r="BD79" s="276"/>
      <c r="BE79" s="262">
        <f>SUM(BE80:BE87)</f>
        <v>0</v>
      </c>
      <c r="BF79" s="262">
        <v>0</v>
      </c>
      <c r="BG79" s="262">
        <v>0</v>
      </c>
      <c r="BH79" s="263">
        <f t="shared" si="7"/>
        <v>0</v>
      </c>
    </row>
    <row r="80" spans="1:60" outlineLevel="1" x14ac:dyDescent="0.3">
      <c r="A80" s="71" t="s">
        <v>162</v>
      </c>
      <c r="B80" s="238" t="s">
        <v>163</v>
      </c>
      <c r="C80" s="238" t="s">
        <v>31</v>
      </c>
      <c r="D80" s="239">
        <v>5108110</v>
      </c>
      <c r="E80" s="239" t="s">
        <v>164</v>
      </c>
      <c r="F80" s="277">
        <v>0</v>
      </c>
      <c r="G80" s="245">
        <f t="shared" ref="G80:G87" si="65">SUM(H80:S80)</f>
        <v>0</v>
      </c>
      <c r="H80" s="264">
        <f>IFERROR(INDEX('[1]2024'!$A:$Q,MATCH($A$3&amp;$D80,'[1]2024'!$B:$B,0),MATCH(H$4,'[1]2024'!$2:$2,0)),0)+IFERROR(INDEX('[1]2024'!$A:$Q,MATCH($B$3&amp;$D80,'[1]2024'!$B:$B,0),MATCH(H$4,'[1]2024'!$2:$2,0)),0)++IFERROR(INDEX('[1]2024'!$A:$Q,MATCH($C$3&amp;$D80,'[1]2024'!$B:$B,0),MATCH(H$4,'[1]2024'!$2:$2,0)),0)++IFERROR(INDEX('[1]2024'!$A:$Q,MATCH($D$3&amp;$D80,'[1]2024'!$B:$B,0),MATCH(H$4,'[1]2024'!$2:$2,0)),0)</f>
        <v>0</v>
      </c>
      <c r="I80" s="264">
        <f>IFERROR(INDEX('[1]2024'!$A:$Q,MATCH($A$3&amp;$D80,'[1]2024'!$B:$B,0),MATCH(I$4,'[1]2024'!$2:$2,0)),0)+IFERROR(INDEX('[1]2024'!$A:$Q,MATCH($B$3&amp;$D80,'[1]2024'!$B:$B,0),MATCH(I$4,'[1]2024'!$2:$2,0)),0)++IFERROR(INDEX('[1]2024'!$A:$Q,MATCH($C$3&amp;$D80,'[1]2024'!$B:$B,0),MATCH(I$4,'[1]2024'!$2:$2,0)),0)++IFERROR(INDEX('[1]2024'!$A:$Q,MATCH($D$3&amp;$D80,'[1]2024'!$B:$B,0),MATCH(I$4,'[1]2024'!$2:$2,0)),0)</f>
        <v>0</v>
      </c>
      <c r="J80" s="264">
        <f>IFERROR(INDEX('[1]2024'!$A:$Q,MATCH($A$3&amp;$D80,'[1]2024'!$B:$B,0),MATCH(J$4,'[1]2024'!$2:$2,0)),0)+IFERROR(INDEX('[1]2024'!$A:$Q,MATCH($B$3&amp;$D80,'[1]2024'!$B:$B,0),MATCH(J$4,'[1]2024'!$2:$2,0)),0)++IFERROR(INDEX('[1]2024'!$A:$Q,MATCH($C$3&amp;$D80,'[1]2024'!$B:$B,0),MATCH(J$4,'[1]2024'!$2:$2,0)),0)++IFERROR(INDEX('[1]2024'!$A:$Q,MATCH($D$3&amp;$D80,'[1]2024'!$B:$B,0),MATCH(J$4,'[1]2024'!$2:$2,0)),0)</f>
        <v>0</v>
      </c>
      <c r="K80" s="264">
        <f>IFERROR(INDEX('[1]2024'!$A:$Q,MATCH($A$3&amp;$D80,'[1]2024'!$B:$B,0),MATCH(K$4,'[1]2024'!$2:$2,0)),0)+IFERROR(INDEX('[1]2024'!$A:$Q,MATCH($B$3&amp;$D80,'[1]2024'!$B:$B,0),MATCH(K$4,'[1]2024'!$2:$2,0)),0)++IFERROR(INDEX('[1]2024'!$A:$Q,MATCH($C$3&amp;$D80,'[1]2024'!$B:$B,0),MATCH(K$4,'[1]2024'!$2:$2,0)),0)++IFERROR(INDEX('[1]2024'!$A:$Q,MATCH($D$3&amp;$D80,'[1]2024'!$B:$B,0),MATCH(K$4,'[1]2024'!$2:$2,0)),0)</f>
        <v>0</v>
      </c>
      <c r="L80" s="264">
        <f>IFERROR(INDEX('[1]2024'!$A:$Q,MATCH($A$3&amp;$D80,'[1]2024'!$B:$B,0),MATCH(L$4,'[1]2024'!$2:$2,0)),0)+IFERROR(INDEX('[1]2024'!$A:$Q,MATCH($B$3&amp;$D80,'[1]2024'!$B:$B,0),MATCH(L$4,'[1]2024'!$2:$2,0)),0)++IFERROR(INDEX('[1]2024'!$A:$Q,MATCH($C$3&amp;$D80,'[1]2024'!$B:$B,0),MATCH(L$4,'[1]2024'!$2:$2,0)),0)++IFERROR(INDEX('[1]2024'!$A:$Q,MATCH($D$3&amp;$D80,'[1]2024'!$B:$B,0),MATCH(L$4,'[1]2024'!$2:$2,0)),0)</f>
        <v>0</v>
      </c>
      <c r="M80" s="264">
        <f>IFERROR(INDEX('[1]2024'!$A:$Q,MATCH($A$3&amp;$D80,'[1]2024'!$B:$B,0),MATCH(M$4,'[1]2024'!$2:$2,0)),0)+IFERROR(INDEX('[1]2024'!$A:$Q,MATCH($B$3&amp;$D80,'[1]2024'!$B:$B,0),MATCH(M$4,'[1]2024'!$2:$2,0)),0)++IFERROR(INDEX('[1]2024'!$A:$Q,MATCH($C$3&amp;$D80,'[1]2024'!$B:$B,0),MATCH(M$4,'[1]2024'!$2:$2,0)),0)++IFERROR(INDEX('[1]2024'!$A:$Q,MATCH($D$3&amp;$D80,'[1]2024'!$B:$B,0),MATCH(M$4,'[1]2024'!$2:$2,0)),0)</f>
        <v>0</v>
      </c>
      <c r="N80" s="264">
        <f>IFERROR(INDEX('[1]2024'!$A:$Q,MATCH($A$3&amp;$D80,'[1]2024'!$B:$B,0),MATCH(N$4,'[1]2024'!$2:$2,0)),0)+IFERROR(INDEX('[1]2024'!$A:$Q,MATCH($B$3&amp;$D80,'[1]2024'!$B:$B,0),MATCH(N$4,'[1]2024'!$2:$2,0)),0)++IFERROR(INDEX('[1]2024'!$A:$Q,MATCH($C$3&amp;$D80,'[1]2024'!$B:$B,0),MATCH(N$4,'[1]2024'!$2:$2,0)),0)++IFERROR(INDEX('[1]2024'!$A:$Q,MATCH($D$3&amp;$D80,'[1]2024'!$B:$B,0),MATCH(N$4,'[1]2024'!$2:$2,0)),0)</f>
        <v>0</v>
      </c>
      <c r="O80" s="264">
        <f>IFERROR(INDEX('[1]2024'!$A:$Q,MATCH($A$3&amp;$D80,'[1]2024'!$B:$B,0),MATCH(O$4,'[1]2024'!$2:$2,0)),0)+IFERROR(INDEX('[1]2024'!$A:$Q,MATCH($B$3&amp;$D80,'[1]2024'!$B:$B,0),MATCH(O$4,'[1]2024'!$2:$2,0)),0)++IFERROR(INDEX('[1]2024'!$A:$Q,MATCH($C$3&amp;$D80,'[1]2024'!$B:$B,0),MATCH(O$4,'[1]2024'!$2:$2,0)),0)++IFERROR(INDEX('[1]2024'!$A:$Q,MATCH($D$3&amp;$D80,'[1]2024'!$B:$B,0),MATCH(O$4,'[1]2024'!$2:$2,0)),0)</f>
        <v>0</v>
      </c>
      <c r="P80" s="264">
        <f>IFERROR(INDEX('[1]2024'!$A:$Q,MATCH($A$3&amp;$D80,'[1]2024'!$B:$B,0),MATCH(P$4,'[1]2024'!$2:$2,0)),0)+IFERROR(INDEX('[1]2024'!$A:$Q,MATCH($B$3&amp;$D80,'[1]2024'!$B:$B,0),MATCH(P$4,'[1]2024'!$2:$2,0)),0)++IFERROR(INDEX('[1]2024'!$A:$Q,MATCH($C$3&amp;$D80,'[1]2024'!$B:$B,0),MATCH(P$4,'[1]2024'!$2:$2,0)),0)++IFERROR(INDEX('[1]2024'!$A:$Q,MATCH($D$3&amp;$D80,'[1]2024'!$B:$B,0),MATCH(P$4,'[1]2024'!$2:$2,0)),0)</f>
        <v>0</v>
      </c>
      <c r="Q80" s="264">
        <f>IFERROR(INDEX('[1]2024'!$A:$Q,MATCH($A$3&amp;$D80,'[1]2024'!$B:$B,0),MATCH(Q$4,'[1]2024'!$2:$2,0)),0)+IFERROR(INDEX('[1]2024'!$A:$Q,MATCH($B$3&amp;$D80,'[1]2024'!$B:$B,0),MATCH(Q$4,'[1]2024'!$2:$2,0)),0)++IFERROR(INDEX('[1]2024'!$A:$Q,MATCH($C$3&amp;$D80,'[1]2024'!$B:$B,0),MATCH(Q$4,'[1]2024'!$2:$2,0)),0)++IFERROR(INDEX('[1]2024'!$A:$Q,MATCH($D$3&amp;$D80,'[1]2024'!$B:$B,0),MATCH(Q$4,'[1]2024'!$2:$2,0)),0)</f>
        <v>0</v>
      </c>
      <c r="R80" s="264">
        <f>IFERROR(INDEX('[1]2024'!$A:$Q,MATCH($A$3&amp;$D80,'[1]2024'!$B:$B,0),MATCH(R$4,'[1]2024'!$2:$2,0)),0)+IFERROR(INDEX('[1]2024'!$A:$Q,MATCH($B$3&amp;$D80,'[1]2024'!$B:$B,0),MATCH(R$4,'[1]2024'!$2:$2,0)),0)++IFERROR(INDEX('[1]2024'!$A:$Q,MATCH($C$3&amp;$D80,'[1]2024'!$B:$B,0),MATCH(R$4,'[1]2024'!$2:$2,0)),0)++IFERROR(INDEX('[1]2024'!$A:$Q,MATCH($D$3&amp;$D80,'[1]2024'!$B:$B,0),MATCH(R$4,'[1]2024'!$2:$2,0)),0)</f>
        <v>0</v>
      </c>
      <c r="S80" s="264">
        <f>IFERROR(INDEX('[1]2024'!$A:$Q,MATCH($A$3&amp;$D80,'[1]2024'!$B:$B,0),MATCH(S$4,'[1]2024'!$2:$2,0)),0)+IFERROR(INDEX('[1]2024'!$A:$Q,MATCH($B$3&amp;$D80,'[1]2024'!$B:$B,0),MATCH(S$4,'[1]2024'!$2:$2,0)),0)++IFERROR(INDEX('[1]2024'!$A:$Q,MATCH($C$3&amp;$D80,'[1]2024'!$B:$B,0),MATCH(S$4,'[1]2024'!$2:$2,0)),0)++IFERROR(INDEX('[1]2024'!$A:$Q,MATCH($D$3&amp;$D80,'[1]2024'!$B:$B,0),MATCH(S$4,'[1]2024'!$2:$2,0)),0)</f>
        <v>0</v>
      </c>
      <c r="T80" s="75">
        <v>0</v>
      </c>
      <c r="U80" s="245">
        <f t="shared" ref="U80:U87" si="66">SUM(V80:AG80)</f>
        <v>0</v>
      </c>
      <c r="V80" s="246">
        <v>0</v>
      </c>
      <c r="W80" s="247">
        <v>0</v>
      </c>
      <c r="X80" s="247">
        <v>0</v>
      </c>
      <c r="Y80" s="247">
        <v>0</v>
      </c>
      <c r="Z80" s="247">
        <v>0</v>
      </c>
      <c r="AA80" s="247">
        <v>0</v>
      </c>
      <c r="AB80" s="247">
        <v>0</v>
      </c>
      <c r="AC80" s="247">
        <v>0</v>
      </c>
      <c r="AD80" s="247">
        <v>0</v>
      </c>
      <c r="AE80" s="247">
        <v>0</v>
      </c>
      <c r="AF80" s="247">
        <v>0</v>
      </c>
      <c r="AG80" s="248">
        <v>0</v>
      </c>
      <c r="AH80" s="245">
        <f t="shared" ref="AH80:AH87" si="67">SUM(AI80:AT80)</f>
        <v>0</v>
      </c>
      <c r="AI80" s="245"/>
      <c r="AJ80" s="245"/>
      <c r="AK80" s="245"/>
      <c r="AL80" s="245"/>
      <c r="AM80" s="245"/>
      <c r="AN80" s="245"/>
      <c r="AO80" s="245"/>
      <c r="AP80" s="245"/>
      <c r="AQ80" s="245"/>
      <c r="AR80" s="245"/>
      <c r="AS80" s="245"/>
      <c r="AT80" s="245"/>
      <c r="AU80" s="245">
        <f t="shared" si="59"/>
        <v>0</v>
      </c>
      <c r="AV80" s="245">
        <f t="shared" si="3"/>
        <v>0</v>
      </c>
      <c r="AW80" s="245">
        <f t="shared" si="4"/>
        <v>0</v>
      </c>
      <c r="AX80" s="245">
        <f t="shared" si="5"/>
        <v>0</v>
      </c>
      <c r="AY80" s="245">
        <f t="shared" ref="AY80:AY87" si="68">IF($BC80="O",1.05*$AH80,$AH80)</f>
        <v>0</v>
      </c>
      <c r="AZ80" s="245">
        <f t="shared" ref="AZ80:AZ87" si="69">IF($BC80="O",1.05*$AY80,$AY80)</f>
        <v>0</v>
      </c>
      <c r="BA80" s="245">
        <f t="shared" ref="BA80:BA87" si="70">IF($BC80="O",1.05*$AZ80,$AZ80)</f>
        <v>0</v>
      </c>
      <c r="BB80" s="250"/>
      <c r="BC80" s="251" t="s">
        <v>24</v>
      </c>
      <c r="BD80" s="261"/>
      <c r="BE80" s="264">
        <v>0</v>
      </c>
      <c r="BF80" s="264">
        <v>0</v>
      </c>
      <c r="BG80" s="264">
        <v>0</v>
      </c>
      <c r="BH80" s="265">
        <f t="shared" si="7"/>
        <v>0</v>
      </c>
    </row>
    <row r="81" spans="1:60" outlineLevel="1" x14ac:dyDescent="0.3">
      <c r="A81" s="71" t="s">
        <v>165</v>
      </c>
      <c r="B81" s="238" t="s">
        <v>163</v>
      </c>
      <c r="C81" s="238" t="s">
        <v>31</v>
      </c>
      <c r="D81" s="239">
        <v>5108120</v>
      </c>
      <c r="E81" s="239" t="s">
        <v>164</v>
      </c>
      <c r="F81" s="277">
        <v>0</v>
      </c>
      <c r="G81" s="245">
        <f t="shared" si="65"/>
        <v>0</v>
      </c>
      <c r="H81" s="264">
        <f>IFERROR(INDEX('[1]2024'!$A:$Q,MATCH($A$3&amp;$D81,'[1]2024'!$B:$B,0),MATCH(H$4,'[1]2024'!$2:$2,0)),0)+IFERROR(INDEX('[1]2024'!$A:$Q,MATCH($B$3&amp;$D81,'[1]2024'!$B:$B,0),MATCH(H$4,'[1]2024'!$2:$2,0)),0)++IFERROR(INDEX('[1]2024'!$A:$Q,MATCH($C$3&amp;$D81,'[1]2024'!$B:$B,0),MATCH(H$4,'[1]2024'!$2:$2,0)),0)++IFERROR(INDEX('[1]2024'!$A:$Q,MATCH($D$3&amp;$D81,'[1]2024'!$B:$B,0),MATCH(H$4,'[1]2024'!$2:$2,0)),0)</f>
        <v>0</v>
      </c>
      <c r="I81" s="264">
        <f>IFERROR(INDEX('[1]2024'!$A:$Q,MATCH($A$3&amp;$D81,'[1]2024'!$B:$B,0),MATCH(I$4,'[1]2024'!$2:$2,0)),0)+IFERROR(INDEX('[1]2024'!$A:$Q,MATCH($B$3&amp;$D81,'[1]2024'!$B:$B,0),MATCH(I$4,'[1]2024'!$2:$2,0)),0)++IFERROR(INDEX('[1]2024'!$A:$Q,MATCH($C$3&amp;$D81,'[1]2024'!$B:$B,0),MATCH(I$4,'[1]2024'!$2:$2,0)),0)++IFERROR(INDEX('[1]2024'!$A:$Q,MATCH($D$3&amp;$D81,'[1]2024'!$B:$B,0),MATCH(I$4,'[1]2024'!$2:$2,0)),0)</f>
        <v>0</v>
      </c>
      <c r="J81" s="264">
        <f>IFERROR(INDEX('[1]2024'!$A:$Q,MATCH($A$3&amp;$D81,'[1]2024'!$B:$B,0),MATCH(J$4,'[1]2024'!$2:$2,0)),0)+IFERROR(INDEX('[1]2024'!$A:$Q,MATCH($B$3&amp;$D81,'[1]2024'!$B:$B,0),MATCH(J$4,'[1]2024'!$2:$2,0)),0)++IFERROR(INDEX('[1]2024'!$A:$Q,MATCH($C$3&amp;$D81,'[1]2024'!$B:$B,0),MATCH(J$4,'[1]2024'!$2:$2,0)),0)++IFERROR(INDEX('[1]2024'!$A:$Q,MATCH($D$3&amp;$D81,'[1]2024'!$B:$B,0),MATCH(J$4,'[1]2024'!$2:$2,0)),0)</f>
        <v>0</v>
      </c>
      <c r="K81" s="264">
        <f>IFERROR(INDEX('[1]2024'!$A:$Q,MATCH($A$3&amp;$D81,'[1]2024'!$B:$B,0),MATCH(K$4,'[1]2024'!$2:$2,0)),0)+IFERROR(INDEX('[1]2024'!$A:$Q,MATCH($B$3&amp;$D81,'[1]2024'!$B:$B,0),MATCH(K$4,'[1]2024'!$2:$2,0)),0)++IFERROR(INDEX('[1]2024'!$A:$Q,MATCH($C$3&amp;$D81,'[1]2024'!$B:$B,0),MATCH(K$4,'[1]2024'!$2:$2,0)),0)++IFERROR(INDEX('[1]2024'!$A:$Q,MATCH($D$3&amp;$D81,'[1]2024'!$B:$B,0),MATCH(K$4,'[1]2024'!$2:$2,0)),0)</f>
        <v>0</v>
      </c>
      <c r="L81" s="264">
        <f>IFERROR(INDEX('[1]2024'!$A:$Q,MATCH($A$3&amp;$D81,'[1]2024'!$B:$B,0),MATCH(L$4,'[1]2024'!$2:$2,0)),0)+IFERROR(INDEX('[1]2024'!$A:$Q,MATCH($B$3&amp;$D81,'[1]2024'!$B:$B,0),MATCH(L$4,'[1]2024'!$2:$2,0)),0)++IFERROR(INDEX('[1]2024'!$A:$Q,MATCH($C$3&amp;$D81,'[1]2024'!$B:$B,0),MATCH(L$4,'[1]2024'!$2:$2,0)),0)++IFERROR(INDEX('[1]2024'!$A:$Q,MATCH($D$3&amp;$D81,'[1]2024'!$B:$B,0),MATCH(L$4,'[1]2024'!$2:$2,0)),0)</f>
        <v>0</v>
      </c>
      <c r="M81" s="264">
        <f>IFERROR(INDEX('[1]2024'!$A:$Q,MATCH($A$3&amp;$D81,'[1]2024'!$B:$B,0),MATCH(M$4,'[1]2024'!$2:$2,0)),0)+IFERROR(INDEX('[1]2024'!$A:$Q,MATCH($B$3&amp;$D81,'[1]2024'!$B:$B,0),MATCH(M$4,'[1]2024'!$2:$2,0)),0)++IFERROR(INDEX('[1]2024'!$A:$Q,MATCH($C$3&amp;$D81,'[1]2024'!$B:$B,0),MATCH(M$4,'[1]2024'!$2:$2,0)),0)++IFERROR(INDEX('[1]2024'!$A:$Q,MATCH($D$3&amp;$D81,'[1]2024'!$B:$B,0),MATCH(M$4,'[1]2024'!$2:$2,0)),0)</f>
        <v>0</v>
      </c>
      <c r="N81" s="264">
        <f>IFERROR(INDEX('[1]2024'!$A:$Q,MATCH($A$3&amp;$D81,'[1]2024'!$B:$B,0),MATCH(N$4,'[1]2024'!$2:$2,0)),0)+IFERROR(INDEX('[1]2024'!$A:$Q,MATCH($B$3&amp;$D81,'[1]2024'!$B:$B,0),MATCH(N$4,'[1]2024'!$2:$2,0)),0)++IFERROR(INDEX('[1]2024'!$A:$Q,MATCH($C$3&amp;$D81,'[1]2024'!$B:$B,0),MATCH(N$4,'[1]2024'!$2:$2,0)),0)++IFERROR(INDEX('[1]2024'!$A:$Q,MATCH($D$3&amp;$D81,'[1]2024'!$B:$B,0),MATCH(N$4,'[1]2024'!$2:$2,0)),0)</f>
        <v>0</v>
      </c>
      <c r="O81" s="264">
        <f>IFERROR(INDEX('[1]2024'!$A:$Q,MATCH($A$3&amp;$D81,'[1]2024'!$B:$B,0),MATCH(O$4,'[1]2024'!$2:$2,0)),0)+IFERROR(INDEX('[1]2024'!$A:$Q,MATCH($B$3&amp;$D81,'[1]2024'!$B:$B,0),MATCH(O$4,'[1]2024'!$2:$2,0)),0)++IFERROR(INDEX('[1]2024'!$A:$Q,MATCH($C$3&amp;$D81,'[1]2024'!$B:$B,0),MATCH(O$4,'[1]2024'!$2:$2,0)),0)++IFERROR(INDEX('[1]2024'!$A:$Q,MATCH($D$3&amp;$D81,'[1]2024'!$B:$B,0),MATCH(O$4,'[1]2024'!$2:$2,0)),0)</f>
        <v>0</v>
      </c>
      <c r="P81" s="264">
        <f>IFERROR(INDEX('[1]2024'!$A:$Q,MATCH($A$3&amp;$D81,'[1]2024'!$B:$B,0),MATCH(P$4,'[1]2024'!$2:$2,0)),0)+IFERROR(INDEX('[1]2024'!$A:$Q,MATCH($B$3&amp;$D81,'[1]2024'!$B:$B,0),MATCH(P$4,'[1]2024'!$2:$2,0)),0)++IFERROR(INDEX('[1]2024'!$A:$Q,MATCH($C$3&amp;$D81,'[1]2024'!$B:$B,0),MATCH(P$4,'[1]2024'!$2:$2,0)),0)++IFERROR(INDEX('[1]2024'!$A:$Q,MATCH($D$3&amp;$D81,'[1]2024'!$B:$B,0),MATCH(P$4,'[1]2024'!$2:$2,0)),0)</f>
        <v>0</v>
      </c>
      <c r="Q81" s="264">
        <f>IFERROR(INDEX('[1]2024'!$A:$Q,MATCH($A$3&amp;$D81,'[1]2024'!$B:$B,0),MATCH(Q$4,'[1]2024'!$2:$2,0)),0)+IFERROR(INDEX('[1]2024'!$A:$Q,MATCH($B$3&amp;$D81,'[1]2024'!$B:$B,0),MATCH(Q$4,'[1]2024'!$2:$2,0)),0)++IFERROR(INDEX('[1]2024'!$A:$Q,MATCH($C$3&amp;$D81,'[1]2024'!$B:$B,0),MATCH(Q$4,'[1]2024'!$2:$2,0)),0)++IFERROR(INDEX('[1]2024'!$A:$Q,MATCH($D$3&amp;$D81,'[1]2024'!$B:$B,0),MATCH(Q$4,'[1]2024'!$2:$2,0)),0)</f>
        <v>0</v>
      </c>
      <c r="R81" s="264">
        <f>IFERROR(INDEX('[1]2024'!$A:$Q,MATCH($A$3&amp;$D81,'[1]2024'!$B:$B,0),MATCH(R$4,'[1]2024'!$2:$2,0)),0)+IFERROR(INDEX('[1]2024'!$A:$Q,MATCH($B$3&amp;$D81,'[1]2024'!$B:$B,0),MATCH(R$4,'[1]2024'!$2:$2,0)),0)++IFERROR(INDEX('[1]2024'!$A:$Q,MATCH($C$3&amp;$D81,'[1]2024'!$B:$B,0),MATCH(R$4,'[1]2024'!$2:$2,0)),0)++IFERROR(INDEX('[1]2024'!$A:$Q,MATCH($D$3&amp;$D81,'[1]2024'!$B:$B,0),MATCH(R$4,'[1]2024'!$2:$2,0)),0)</f>
        <v>0</v>
      </c>
      <c r="S81" s="264">
        <f>IFERROR(INDEX('[1]2024'!$A:$Q,MATCH($A$3&amp;$D81,'[1]2024'!$B:$B,0),MATCH(S$4,'[1]2024'!$2:$2,0)),0)+IFERROR(INDEX('[1]2024'!$A:$Q,MATCH($B$3&amp;$D81,'[1]2024'!$B:$B,0),MATCH(S$4,'[1]2024'!$2:$2,0)),0)++IFERROR(INDEX('[1]2024'!$A:$Q,MATCH($C$3&amp;$D81,'[1]2024'!$B:$B,0),MATCH(S$4,'[1]2024'!$2:$2,0)),0)++IFERROR(INDEX('[1]2024'!$A:$Q,MATCH($D$3&amp;$D81,'[1]2024'!$B:$B,0),MATCH(S$4,'[1]2024'!$2:$2,0)),0)</f>
        <v>0</v>
      </c>
      <c r="T81" s="75">
        <v>0</v>
      </c>
      <c r="U81" s="245">
        <f t="shared" si="66"/>
        <v>0</v>
      </c>
      <c r="V81" s="246">
        <v>0</v>
      </c>
      <c r="W81" s="247">
        <v>0</v>
      </c>
      <c r="X81" s="247">
        <v>0</v>
      </c>
      <c r="Y81" s="247">
        <v>0</v>
      </c>
      <c r="Z81" s="247">
        <v>0</v>
      </c>
      <c r="AA81" s="247">
        <v>0</v>
      </c>
      <c r="AB81" s="247">
        <v>0</v>
      </c>
      <c r="AC81" s="247">
        <v>0</v>
      </c>
      <c r="AD81" s="247">
        <v>0</v>
      </c>
      <c r="AE81" s="247">
        <v>0</v>
      </c>
      <c r="AF81" s="247">
        <v>0</v>
      </c>
      <c r="AG81" s="248">
        <v>0</v>
      </c>
      <c r="AH81" s="245">
        <f t="shared" si="67"/>
        <v>0</v>
      </c>
      <c r="AI81" s="245"/>
      <c r="AJ81" s="245"/>
      <c r="AK81" s="245"/>
      <c r="AL81" s="245"/>
      <c r="AM81" s="245"/>
      <c r="AN81" s="245"/>
      <c r="AO81" s="245"/>
      <c r="AP81" s="245"/>
      <c r="AQ81" s="245"/>
      <c r="AR81" s="245"/>
      <c r="AS81" s="245"/>
      <c r="AT81" s="245"/>
      <c r="AU81" s="245">
        <f t="shared" si="59"/>
        <v>0</v>
      </c>
      <c r="AV81" s="245">
        <f t="shared" si="3"/>
        <v>0</v>
      </c>
      <c r="AW81" s="245">
        <f t="shared" si="4"/>
        <v>0</v>
      </c>
      <c r="AX81" s="245">
        <f t="shared" si="5"/>
        <v>0</v>
      </c>
      <c r="AY81" s="245">
        <f t="shared" si="68"/>
        <v>0</v>
      </c>
      <c r="AZ81" s="245">
        <f t="shared" si="69"/>
        <v>0</v>
      </c>
      <c r="BA81" s="245">
        <f t="shared" si="70"/>
        <v>0</v>
      </c>
      <c r="BB81" s="250"/>
      <c r="BC81" s="251" t="s">
        <v>24</v>
      </c>
      <c r="BD81" s="261"/>
      <c r="BE81" s="264">
        <v>0</v>
      </c>
      <c r="BF81" s="264">
        <v>0</v>
      </c>
      <c r="BG81" s="264">
        <v>0</v>
      </c>
      <c r="BH81" s="265">
        <f t="shared" si="7"/>
        <v>0</v>
      </c>
    </row>
    <row r="82" spans="1:60" outlineLevel="1" x14ac:dyDescent="0.3">
      <c r="A82" s="71" t="s">
        <v>166</v>
      </c>
      <c r="B82" s="238" t="s">
        <v>163</v>
      </c>
      <c r="C82" s="238" t="s">
        <v>31</v>
      </c>
      <c r="D82" s="239">
        <v>5108130</v>
      </c>
      <c r="E82" s="239" t="s">
        <v>164</v>
      </c>
      <c r="F82" s="277">
        <v>0</v>
      </c>
      <c r="G82" s="245">
        <f t="shared" si="65"/>
        <v>0</v>
      </c>
      <c r="H82" s="264">
        <f>IFERROR(INDEX('[1]2024'!$A:$Q,MATCH($A$3&amp;$D82,'[1]2024'!$B:$B,0),MATCH(H$4,'[1]2024'!$2:$2,0)),0)+IFERROR(INDEX('[1]2024'!$A:$Q,MATCH($B$3&amp;$D82,'[1]2024'!$B:$B,0),MATCH(H$4,'[1]2024'!$2:$2,0)),0)++IFERROR(INDEX('[1]2024'!$A:$Q,MATCH($C$3&amp;$D82,'[1]2024'!$B:$B,0),MATCH(H$4,'[1]2024'!$2:$2,0)),0)++IFERROR(INDEX('[1]2024'!$A:$Q,MATCH($D$3&amp;$D82,'[1]2024'!$B:$B,0),MATCH(H$4,'[1]2024'!$2:$2,0)),0)</f>
        <v>0</v>
      </c>
      <c r="I82" s="264">
        <f>IFERROR(INDEX('[1]2024'!$A:$Q,MATCH($A$3&amp;$D82,'[1]2024'!$B:$B,0),MATCH(I$4,'[1]2024'!$2:$2,0)),0)+IFERROR(INDEX('[1]2024'!$A:$Q,MATCH($B$3&amp;$D82,'[1]2024'!$B:$B,0),MATCH(I$4,'[1]2024'!$2:$2,0)),0)++IFERROR(INDEX('[1]2024'!$A:$Q,MATCH($C$3&amp;$D82,'[1]2024'!$B:$B,0),MATCH(I$4,'[1]2024'!$2:$2,0)),0)++IFERROR(INDEX('[1]2024'!$A:$Q,MATCH($D$3&amp;$D82,'[1]2024'!$B:$B,0),MATCH(I$4,'[1]2024'!$2:$2,0)),0)</f>
        <v>0</v>
      </c>
      <c r="J82" s="264">
        <f>IFERROR(INDEX('[1]2024'!$A:$Q,MATCH($A$3&amp;$D82,'[1]2024'!$B:$B,0),MATCH(J$4,'[1]2024'!$2:$2,0)),0)+IFERROR(INDEX('[1]2024'!$A:$Q,MATCH($B$3&amp;$D82,'[1]2024'!$B:$B,0),MATCH(J$4,'[1]2024'!$2:$2,0)),0)++IFERROR(INDEX('[1]2024'!$A:$Q,MATCH($C$3&amp;$D82,'[1]2024'!$B:$B,0),MATCH(J$4,'[1]2024'!$2:$2,0)),0)++IFERROR(INDEX('[1]2024'!$A:$Q,MATCH($D$3&amp;$D82,'[1]2024'!$B:$B,0),MATCH(J$4,'[1]2024'!$2:$2,0)),0)</f>
        <v>0</v>
      </c>
      <c r="K82" s="264">
        <f>IFERROR(INDEX('[1]2024'!$A:$Q,MATCH($A$3&amp;$D82,'[1]2024'!$B:$B,0),MATCH(K$4,'[1]2024'!$2:$2,0)),0)+IFERROR(INDEX('[1]2024'!$A:$Q,MATCH($B$3&amp;$D82,'[1]2024'!$B:$B,0),MATCH(K$4,'[1]2024'!$2:$2,0)),0)++IFERROR(INDEX('[1]2024'!$A:$Q,MATCH($C$3&amp;$D82,'[1]2024'!$B:$B,0),MATCH(K$4,'[1]2024'!$2:$2,0)),0)++IFERROR(INDEX('[1]2024'!$A:$Q,MATCH($D$3&amp;$D82,'[1]2024'!$B:$B,0),MATCH(K$4,'[1]2024'!$2:$2,0)),0)</f>
        <v>0</v>
      </c>
      <c r="L82" s="264">
        <f>IFERROR(INDEX('[1]2024'!$A:$Q,MATCH($A$3&amp;$D82,'[1]2024'!$B:$B,0),MATCH(L$4,'[1]2024'!$2:$2,0)),0)+IFERROR(INDEX('[1]2024'!$A:$Q,MATCH($B$3&amp;$D82,'[1]2024'!$B:$B,0),MATCH(L$4,'[1]2024'!$2:$2,0)),0)++IFERROR(INDEX('[1]2024'!$A:$Q,MATCH($C$3&amp;$D82,'[1]2024'!$B:$B,0),MATCH(L$4,'[1]2024'!$2:$2,0)),0)++IFERROR(INDEX('[1]2024'!$A:$Q,MATCH($D$3&amp;$D82,'[1]2024'!$B:$B,0),MATCH(L$4,'[1]2024'!$2:$2,0)),0)</f>
        <v>0</v>
      </c>
      <c r="M82" s="264">
        <f>IFERROR(INDEX('[1]2024'!$A:$Q,MATCH($A$3&amp;$D82,'[1]2024'!$B:$B,0),MATCH(M$4,'[1]2024'!$2:$2,0)),0)+IFERROR(INDEX('[1]2024'!$A:$Q,MATCH($B$3&amp;$D82,'[1]2024'!$B:$B,0),MATCH(M$4,'[1]2024'!$2:$2,0)),0)++IFERROR(INDEX('[1]2024'!$A:$Q,MATCH($C$3&amp;$D82,'[1]2024'!$B:$B,0),MATCH(M$4,'[1]2024'!$2:$2,0)),0)++IFERROR(INDEX('[1]2024'!$A:$Q,MATCH($D$3&amp;$D82,'[1]2024'!$B:$B,0),MATCH(M$4,'[1]2024'!$2:$2,0)),0)</f>
        <v>0</v>
      </c>
      <c r="N82" s="264">
        <f>IFERROR(INDEX('[1]2024'!$A:$Q,MATCH($A$3&amp;$D82,'[1]2024'!$B:$B,0),MATCH(N$4,'[1]2024'!$2:$2,0)),0)+IFERROR(INDEX('[1]2024'!$A:$Q,MATCH($B$3&amp;$D82,'[1]2024'!$B:$B,0),MATCH(N$4,'[1]2024'!$2:$2,0)),0)++IFERROR(INDEX('[1]2024'!$A:$Q,MATCH($C$3&amp;$D82,'[1]2024'!$B:$B,0),MATCH(N$4,'[1]2024'!$2:$2,0)),0)++IFERROR(INDEX('[1]2024'!$A:$Q,MATCH($D$3&amp;$D82,'[1]2024'!$B:$B,0),MATCH(N$4,'[1]2024'!$2:$2,0)),0)</f>
        <v>0</v>
      </c>
      <c r="O82" s="264">
        <f>IFERROR(INDEX('[1]2024'!$A:$Q,MATCH($A$3&amp;$D82,'[1]2024'!$B:$B,0),MATCH(O$4,'[1]2024'!$2:$2,0)),0)+IFERROR(INDEX('[1]2024'!$A:$Q,MATCH($B$3&amp;$D82,'[1]2024'!$B:$B,0),MATCH(O$4,'[1]2024'!$2:$2,0)),0)++IFERROR(INDEX('[1]2024'!$A:$Q,MATCH($C$3&amp;$D82,'[1]2024'!$B:$B,0),MATCH(O$4,'[1]2024'!$2:$2,0)),0)++IFERROR(INDEX('[1]2024'!$A:$Q,MATCH($D$3&amp;$D82,'[1]2024'!$B:$B,0),MATCH(O$4,'[1]2024'!$2:$2,0)),0)</f>
        <v>0</v>
      </c>
      <c r="P82" s="264">
        <f>IFERROR(INDEX('[1]2024'!$A:$Q,MATCH($A$3&amp;$D82,'[1]2024'!$B:$B,0),MATCH(P$4,'[1]2024'!$2:$2,0)),0)+IFERROR(INDEX('[1]2024'!$A:$Q,MATCH($B$3&amp;$D82,'[1]2024'!$B:$B,0),MATCH(P$4,'[1]2024'!$2:$2,0)),0)++IFERROR(INDEX('[1]2024'!$A:$Q,MATCH($C$3&amp;$D82,'[1]2024'!$B:$B,0),MATCH(P$4,'[1]2024'!$2:$2,0)),0)++IFERROR(INDEX('[1]2024'!$A:$Q,MATCH($D$3&amp;$D82,'[1]2024'!$B:$B,0),MATCH(P$4,'[1]2024'!$2:$2,0)),0)</f>
        <v>0</v>
      </c>
      <c r="Q82" s="264">
        <f>IFERROR(INDEX('[1]2024'!$A:$Q,MATCH($A$3&amp;$D82,'[1]2024'!$B:$B,0),MATCH(Q$4,'[1]2024'!$2:$2,0)),0)+IFERROR(INDEX('[1]2024'!$A:$Q,MATCH($B$3&amp;$D82,'[1]2024'!$B:$B,0),MATCH(Q$4,'[1]2024'!$2:$2,0)),0)++IFERROR(INDEX('[1]2024'!$A:$Q,MATCH($C$3&amp;$D82,'[1]2024'!$B:$B,0),MATCH(Q$4,'[1]2024'!$2:$2,0)),0)++IFERROR(INDEX('[1]2024'!$A:$Q,MATCH($D$3&amp;$D82,'[1]2024'!$B:$B,0),MATCH(Q$4,'[1]2024'!$2:$2,0)),0)</f>
        <v>0</v>
      </c>
      <c r="R82" s="264">
        <f>IFERROR(INDEX('[1]2024'!$A:$Q,MATCH($A$3&amp;$D82,'[1]2024'!$B:$B,0),MATCH(R$4,'[1]2024'!$2:$2,0)),0)+IFERROR(INDEX('[1]2024'!$A:$Q,MATCH($B$3&amp;$D82,'[1]2024'!$B:$B,0),MATCH(R$4,'[1]2024'!$2:$2,0)),0)++IFERROR(INDEX('[1]2024'!$A:$Q,MATCH($C$3&amp;$D82,'[1]2024'!$B:$B,0),MATCH(R$4,'[1]2024'!$2:$2,0)),0)++IFERROR(INDEX('[1]2024'!$A:$Q,MATCH($D$3&amp;$D82,'[1]2024'!$B:$B,0),MATCH(R$4,'[1]2024'!$2:$2,0)),0)</f>
        <v>0</v>
      </c>
      <c r="S82" s="264">
        <f>IFERROR(INDEX('[1]2024'!$A:$Q,MATCH($A$3&amp;$D82,'[1]2024'!$B:$B,0),MATCH(S$4,'[1]2024'!$2:$2,0)),0)+IFERROR(INDEX('[1]2024'!$A:$Q,MATCH($B$3&amp;$D82,'[1]2024'!$B:$B,0),MATCH(S$4,'[1]2024'!$2:$2,0)),0)++IFERROR(INDEX('[1]2024'!$A:$Q,MATCH($C$3&amp;$D82,'[1]2024'!$B:$B,0),MATCH(S$4,'[1]2024'!$2:$2,0)),0)++IFERROR(INDEX('[1]2024'!$A:$Q,MATCH($D$3&amp;$D82,'[1]2024'!$B:$B,0),MATCH(S$4,'[1]2024'!$2:$2,0)),0)</f>
        <v>0</v>
      </c>
      <c r="T82" s="75">
        <v>0</v>
      </c>
      <c r="U82" s="245">
        <f t="shared" si="66"/>
        <v>0</v>
      </c>
      <c r="V82" s="246">
        <v>0</v>
      </c>
      <c r="W82" s="247">
        <v>0</v>
      </c>
      <c r="X82" s="247">
        <v>0</v>
      </c>
      <c r="Y82" s="247">
        <v>0</v>
      </c>
      <c r="Z82" s="247">
        <v>0</v>
      </c>
      <c r="AA82" s="247">
        <v>0</v>
      </c>
      <c r="AB82" s="247">
        <v>0</v>
      </c>
      <c r="AC82" s="247">
        <v>0</v>
      </c>
      <c r="AD82" s="247">
        <v>0</v>
      </c>
      <c r="AE82" s="247">
        <v>0</v>
      </c>
      <c r="AF82" s="247">
        <v>0</v>
      </c>
      <c r="AG82" s="248">
        <v>0</v>
      </c>
      <c r="AH82" s="245">
        <f t="shared" si="67"/>
        <v>0</v>
      </c>
      <c r="AI82" s="245"/>
      <c r="AJ82" s="245"/>
      <c r="AK82" s="245"/>
      <c r="AL82" s="245"/>
      <c r="AM82" s="245"/>
      <c r="AN82" s="245"/>
      <c r="AO82" s="245"/>
      <c r="AP82" s="245"/>
      <c r="AQ82" s="245"/>
      <c r="AR82" s="245"/>
      <c r="AS82" s="245"/>
      <c r="AT82" s="245"/>
      <c r="AU82" s="245">
        <f t="shared" si="59"/>
        <v>0</v>
      </c>
      <c r="AV82" s="245">
        <f t="shared" si="3"/>
        <v>0</v>
      </c>
      <c r="AW82" s="245">
        <f t="shared" si="4"/>
        <v>0</v>
      </c>
      <c r="AX82" s="245">
        <f t="shared" si="5"/>
        <v>0</v>
      </c>
      <c r="AY82" s="245">
        <f t="shared" si="68"/>
        <v>0</v>
      </c>
      <c r="AZ82" s="245">
        <f t="shared" si="69"/>
        <v>0</v>
      </c>
      <c r="BA82" s="245">
        <f t="shared" si="70"/>
        <v>0</v>
      </c>
      <c r="BB82" s="250"/>
      <c r="BC82" s="251" t="s">
        <v>24</v>
      </c>
      <c r="BD82" s="261"/>
      <c r="BE82" s="264">
        <v>0</v>
      </c>
      <c r="BF82" s="264">
        <v>0</v>
      </c>
      <c r="BG82" s="264">
        <v>0</v>
      </c>
      <c r="BH82" s="265">
        <f t="shared" si="7"/>
        <v>0</v>
      </c>
    </row>
    <row r="83" spans="1:60" outlineLevel="1" x14ac:dyDescent="0.3">
      <c r="A83" s="71" t="s">
        <v>167</v>
      </c>
      <c r="B83" s="238" t="s">
        <v>163</v>
      </c>
      <c r="C83" s="238" t="s">
        <v>31</v>
      </c>
      <c r="D83" s="239">
        <v>5108140</v>
      </c>
      <c r="E83" s="239" t="s">
        <v>164</v>
      </c>
      <c r="F83" s="277">
        <v>0</v>
      </c>
      <c r="G83" s="245">
        <f t="shared" si="65"/>
        <v>0</v>
      </c>
      <c r="H83" s="264">
        <f>IFERROR(INDEX('[1]2024'!$A:$Q,MATCH($A$3&amp;$D83,'[1]2024'!$B:$B,0),MATCH(H$4,'[1]2024'!$2:$2,0)),0)+IFERROR(INDEX('[1]2024'!$A:$Q,MATCH($B$3&amp;$D83,'[1]2024'!$B:$B,0),MATCH(H$4,'[1]2024'!$2:$2,0)),0)++IFERROR(INDEX('[1]2024'!$A:$Q,MATCH($C$3&amp;$D83,'[1]2024'!$B:$B,0),MATCH(H$4,'[1]2024'!$2:$2,0)),0)++IFERROR(INDEX('[1]2024'!$A:$Q,MATCH($D$3&amp;$D83,'[1]2024'!$B:$B,0),MATCH(H$4,'[1]2024'!$2:$2,0)),0)</f>
        <v>0</v>
      </c>
      <c r="I83" s="264">
        <f>IFERROR(INDEX('[1]2024'!$A:$Q,MATCH($A$3&amp;$D83,'[1]2024'!$B:$B,0),MATCH(I$4,'[1]2024'!$2:$2,0)),0)+IFERROR(INDEX('[1]2024'!$A:$Q,MATCH($B$3&amp;$D83,'[1]2024'!$B:$B,0),MATCH(I$4,'[1]2024'!$2:$2,0)),0)++IFERROR(INDEX('[1]2024'!$A:$Q,MATCH($C$3&amp;$D83,'[1]2024'!$B:$B,0),MATCH(I$4,'[1]2024'!$2:$2,0)),0)++IFERROR(INDEX('[1]2024'!$A:$Q,MATCH($D$3&amp;$D83,'[1]2024'!$B:$B,0),MATCH(I$4,'[1]2024'!$2:$2,0)),0)</f>
        <v>0</v>
      </c>
      <c r="J83" s="264">
        <f>IFERROR(INDEX('[1]2024'!$A:$Q,MATCH($A$3&amp;$D83,'[1]2024'!$B:$B,0),MATCH(J$4,'[1]2024'!$2:$2,0)),0)+IFERROR(INDEX('[1]2024'!$A:$Q,MATCH($B$3&amp;$D83,'[1]2024'!$B:$B,0),MATCH(J$4,'[1]2024'!$2:$2,0)),0)++IFERROR(INDEX('[1]2024'!$A:$Q,MATCH($C$3&amp;$D83,'[1]2024'!$B:$B,0),MATCH(J$4,'[1]2024'!$2:$2,0)),0)++IFERROR(INDEX('[1]2024'!$A:$Q,MATCH($D$3&amp;$D83,'[1]2024'!$B:$B,0),MATCH(J$4,'[1]2024'!$2:$2,0)),0)</f>
        <v>0</v>
      </c>
      <c r="K83" s="264">
        <f>IFERROR(INDEX('[1]2024'!$A:$Q,MATCH($A$3&amp;$D83,'[1]2024'!$B:$B,0),MATCH(K$4,'[1]2024'!$2:$2,0)),0)+IFERROR(INDEX('[1]2024'!$A:$Q,MATCH($B$3&amp;$D83,'[1]2024'!$B:$B,0),MATCH(K$4,'[1]2024'!$2:$2,0)),0)++IFERROR(INDEX('[1]2024'!$A:$Q,MATCH($C$3&amp;$D83,'[1]2024'!$B:$B,0),MATCH(K$4,'[1]2024'!$2:$2,0)),0)++IFERROR(INDEX('[1]2024'!$A:$Q,MATCH($D$3&amp;$D83,'[1]2024'!$B:$B,0),MATCH(K$4,'[1]2024'!$2:$2,0)),0)</f>
        <v>0</v>
      </c>
      <c r="L83" s="264">
        <f>IFERROR(INDEX('[1]2024'!$A:$Q,MATCH($A$3&amp;$D83,'[1]2024'!$B:$B,0),MATCH(L$4,'[1]2024'!$2:$2,0)),0)+IFERROR(INDEX('[1]2024'!$A:$Q,MATCH($B$3&amp;$D83,'[1]2024'!$B:$B,0),MATCH(L$4,'[1]2024'!$2:$2,0)),0)++IFERROR(INDEX('[1]2024'!$A:$Q,MATCH($C$3&amp;$D83,'[1]2024'!$B:$B,0),MATCH(L$4,'[1]2024'!$2:$2,0)),0)++IFERROR(INDEX('[1]2024'!$A:$Q,MATCH($D$3&amp;$D83,'[1]2024'!$B:$B,0),MATCH(L$4,'[1]2024'!$2:$2,0)),0)</f>
        <v>0</v>
      </c>
      <c r="M83" s="264">
        <f>IFERROR(INDEX('[1]2024'!$A:$Q,MATCH($A$3&amp;$D83,'[1]2024'!$B:$B,0),MATCH(M$4,'[1]2024'!$2:$2,0)),0)+IFERROR(INDEX('[1]2024'!$A:$Q,MATCH($B$3&amp;$D83,'[1]2024'!$B:$B,0),MATCH(M$4,'[1]2024'!$2:$2,0)),0)++IFERROR(INDEX('[1]2024'!$A:$Q,MATCH($C$3&amp;$D83,'[1]2024'!$B:$B,0),MATCH(M$4,'[1]2024'!$2:$2,0)),0)++IFERROR(INDEX('[1]2024'!$A:$Q,MATCH($D$3&amp;$D83,'[1]2024'!$B:$B,0),MATCH(M$4,'[1]2024'!$2:$2,0)),0)</f>
        <v>0</v>
      </c>
      <c r="N83" s="264">
        <f>IFERROR(INDEX('[1]2024'!$A:$Q,MATCH($A$3&amp;$D83,'[1]2024'!$B:$B,0),MATCH(N$4,'[1]2024'!$2:$2,0)),0)+IFERROR(INDEX('[1]2024'!$A:$Q,MATCH($B$3&amp;$D83,'[1]2024'!$B:$B,0),MATCH(N$4,'[1]2024'!$2:$2,0)),0)++IFERROR(INDEX('[1]2024'!$A:$Q,MATCH($C$3&amp;$D83,'[1]2024'!$B:$B,0),MATCH(N$4,'[1]2024'!$2:$2,0)),0)++IFERROR(INDEX('[1]2024'!$A:$Q,MATCH($D$3&amp;$D83,'[1]2024'!$B:$B,0),MATCH(N$4,'[1]2024'!$2:$2,0)),0)</f>
        <v>0</v>
      </c>
      <c r="O83" s="264">
        <f>IFERROR(INDEX('[1]2024'!$A:$Q,MATCH($A$3&amp;$D83,'[1]2024'!$B:$B,0),MATCH(O$4,'[1]2024'!$2:$2,0)),0)+IFERROR(INDEX('[1]2024'!$A:$Q,MATCH($B$3&amp;$D83,'[1]2024'!$B:$B,0),MATCH(O$4,'[1]2024'!$2:$2,0)),0)++IFERROR(INDEX('[1]2024'!$A:$Q,MATCH($C$3&amp;$D83,'[1]2024'!$B:$B,0),MATCH(O$4,'[1]2024'!$2:$2,0)),0)++IFERROR(INDEX('[1]2024'!$A:$Q,MATCH($D$3&amp;$D83,'[1]2024'!$B:$B,0),MATCH(O$4,'[1]2024'!$2:$2,0)),0)</f>
        <v>0</v>
      </c>
      <c r="P83" s="264">
        <f>IFERROR(INDEX('[1]2024'!$A:$Q,MATCH($A$3&amp;$D83,'[1]2024'!$B:$B,0),MATCH(P$4,'[1]2024'!$2:$2,0)),0)+IFERROR(INDEX('[1]2024'!$A:$Q,MATCH($B$3&amp;$D83,'[1]2024'!$B:$B,0),MATCH(P$4,'[1]2024'!$2:$2,0)),0)++IFERROR(INDEX('[1]2024'!$A:$Q,MATCH($C$3&amp;$D83,'[1]2024'!$B:$B,0),MATCH(P$4,'[1]2024'!$2:$2,0)),0)++IFERROR(INDEX('[1]2024'!$A:$Q,MATCH($D$3&amp;$D83,'[1]2024'!$B:$B,0),MATCH(P$4,'[1]2024'!$2:$2,0)),0)</f>
        <v>0</v>
      </c>
      <c r="Q83" s="264">
        <f>IFERROR(INDEX('[1]2024'!$A:$Q,MATCH($A$3&amp;$D83,'[1]2024'!$B:$B,0),MATCH(Q$4,'[1]2024'!$2:$2,0)),0)+IFERROR(INDEX('[1]2024'!$A:$Q,MATCH($B$3&amp;$D83,'[1]2024'!$B:$B,0),MATCH(Q$4,'[1]2024'!$2:$2,0)),0)++IFERROR(INDEX('[1]2024'!$A:$Q,MATCH($C$3&amp;$D83,'[1]2024'!$B:$B,0),MATCH(Q$4,'[1]2024'!$2:$2,0)),0)++IFERROR(INDEX('[1]2024'!$A:$Q,MATCH($D$3&amp;$D83,'[1]2024'!$B:$B,0),MATCH(Q$4,'[1]2024'!$2:$2,0)),0)</f>
        <v>0</v>
      </c>
      <c r="R83" s="264">
        <f>IFERROR(INDEX('[1]2024'!$A:$Q,MATCH($A$3&amp;$D83,'[1]2024'!$B:$B,0),MATCH(R$4,'[1]2024'!$2:$2,0)),0)+IFERROR(INDEX('[1]2024'!$A:$Q,MATCH($B$3&amp;$D83,'[1]2024'!$B:$B,0),MATCH(R$4,'[1]2024'!$2:$2,0)),0)++IFERROR(INDEX('[1]2024'!$A:$Q,MATCH($C$3&amp;$D83,'[1]2024'!$B:$B,0),MATCH(R$4,'[1]2024'!$2:$2,0)),0)++IFERROR(INDEX('[1]2024'!$A:$Q,MATCH($D$3&amp;$D83,'[1]2024'!$B:$B,0),MATCH(R$4,'[1]2024'!$2:$2,0)),0)</f>
        <v>0</v>
      </c>
      <c r="S83" s="264">
        <f>IFERROR(INDEX('[1]2024'!$A:$Q,MATCH($A$3&amp;$D83,'[1]2024'!$B:$B,0),MATCH(S$4,'[1]2024'!$2:$2,0)),0)+IFERROR(INDEX('[1]2024'!$A:$Q,MATCH($B$3&amp;$D83,'[1]2024'!$B:$B,0),MATCH(S$4,'[1]2024'!$2:$2,0)),0)++IFERROR(INDEX('[1]2024'!$A:$Q,MATCH($C$3&amp;$D83,'[1]2024'!$B:$B,0),MATCH(S$4,'[1]2024'!$2:$2,0)),0)++IFERROR(INDEX('[1]2024'!$A:$Q,MATCH($D$3&amp;$D83,'[1]2024'!$B:$B,0),MATCH(S$4,'[1]2024'!$2:$2,0)),0)</f>
        <v>0</v>
      </c>
      <c r="T83" s="75">
        <v>0</v>
      </c>
      <c r="U83" s="245">
        <f t="shared" si="66"/>
        <v>0</v>
      </c>
      <c r="V83" s="246">
        <v>0</v>
      </c>
      <c r="W83" s="247">
        <v>0</v>
      </c>
      <c r="X83" s="247">
        <v>0</v>
      </c>
      <c r="Y83" s="247">
        <v>0</v>
      </c>
      <c r="Z83" s="247">
        <v>0</v>
      </c>
      <c r="AA83" s="247">
        <v>0</v>
      </c>
      <c r="AB83" s="247">
        <v>0</v>
      </c>
      <c r="AC83" s="247">
        <v>0</v>
      </c>
      <c r="AD83" s="247">
        <v>0</v>
      </c>
      <c r="AE83" s="247">
        <v>0</v>
      </c>
      <c r="AF83" s="247">
        <v>0</v>
      </c>
      <c r="AG83" s="248">
        <v>0</v>
      </c>
      <c r="AH83" s="245">
        <f t="shared" si="67"/>
        <v>0</v>
      </c>
      <c r="AI83" s="245"/>
      <c r="AJ83" s="245"/>
      <c r="AK83" s="245"/>
      <c r="AL83" s="245"/>
      <c r="AM83" s="245"/>
      <c r="AN83" s="245"/>
      <c r="AO83" s="245"/>
      <c r="AP83" s="245"/>
      <c r="AQ83" s="245"/>
      <c r="AR83" s="245"/>
      <c r="AS83" s="245"/>
      <c r="AT83" s="245"/>
      <c r="AU83" s="245">
        <f t="shared" si="59"/>
        <v>0</v>
      </c>
      <c r="AV83" s="245">
        <f t="shared" si="3"/>
        <v>0</v>
      </c>
      <c r="AW83" s="245">
        <f t="shared" si="4"/>
        <v>0</v>
      </c>
      <c r="AX83" s="245">
        <f t="shared" si="5"/>
        <v>0</v>
      </c>
      <c r="AY83" s="245">
        <f t="shared" si="68"/>
        <v>0</v>
      </c>
      <c r="AZ83" s="245">
        <f t="shared" si="69"/>
        <v>0</v>
      </c>
      <c r="BA83" s="245">
        <f t="shared" si="70"/>
        <v>0</v>
      </c>
      <c r="BB83" s="250"/>
      <c r="BC83" s="251" t="s">
        <v>24</v>
      </c>
      <c r="BD83" s="261"/>
      <c r="BE83" s="264">
        <v>0</v>
      </c>
      <c r="BF83" s="264">
        <v>0</v>
      </c>
      <c r="BG83" s="264">
        <v>0</v>
      </c>
      <c r="BH83" s="265">
        <f t="shared" si="7"/>
        <v>0</v>
      </c>
    </row>
    <row r="84" spans="1:60" outlineLevel="1" x14ac:dyDescent="0.3">
      <c r="A84" s="71" t="s">
        <v>168</v>
      </c>
      <c r="B84" s="238" t="s">
        <v>169</v>
      </c>
      <c r="C84" s="238" t="s">
        <v>31</v>
      </c>
      <c r="D84" s="239">
        <v>5108150</v>
      </c>
      <c r="E84" s="239" t="s">
        <v>170</v>
      </c>
      <c r="F84" s="277">
        <v>0</v>
      </c>
      <c r="G84" s="245">
        <f t="shared" si="65"/>
        <v>0</v>
      </c>
      <c r="H84" s="264">
        <f>IFERROR(INDEX('[1]2024'!$A:$Q,MATCH($A$3&amp;$D84,'[1]2024'!$B:$B,0),MATCH(H$4,'[1]2024'!$2:$2,0)),0)+IFERROR(INDEX('[1]2024'!$A:$Q,MATCH($B$3&amp;$D84,'[1]2024'!$B:$B,0),MATCH(H$4,'[1]2024'!$2:$2,0)),0)++IFERROR(INDEX('[1]2024'!$A:$Q,MATCH($C$3&amp;$D84,'[1]2024'!$B:$B,0),MATCH(H$4,'[1]2024'!$2:$2,0)),0)++IFERROR(INDEX('[1]2024'!$A:$Q,MATCH($D$3&amp;$D84,'[1]2024'!$B:$B,0),MATCH(H$4,'[1]2024'!$2:$2,0)),0)</f>
        <v>0</v>
      </c>
      <c r="I84" s="264">
        <f>IFERROR(INDEX('[1]2024'!$A:$Q,MATCH($A$3&amp;$D84,'[1]2024'!$B:$B,0),MATCH(I$4,'[1]2024'!$2:$2,0)),0)+IFERROR(INDEX('[1]2024'!$A:$Q,MATCH($B$3&amp;$D84,'[1]2024'!$B:$B,0),MATCH(I$4,'[1]2024'!$2:$2,0)),0)++IFERROR(INDEX('[1]2024'!$A:$Q,MATCH($C$3&amp;$D84,'[1]2024'!$B:$B,0),MATCH(I$4,'[1]2024'!$2:$2,0)),0)++IFERROR(INDEX('[1]2024'!$A:$Q,MATCH($D$3&amp;$D84,'[1]2024'!$B:$B,0),MATCH(I$4,'[1]2024'!$2:$2,0)),0)</f>
        <v>0</v>
      </c>
      <c r="J84" s="264">
        <f>IFERROR(INDEX('[1]2024'!$A:$Q,MATCH($A$3&amp;$D84,'[1]2024'!$B:$B,0),MATCH(J$4,'[1]2024'!$2:$2,0)),0)+IFERROR(INDEX('[1]2024'!$A:$Q,MATCH($B$3&amp;$D84,'[1]2024'!$B:$B,0),MATCH(J$4,'[1]2024'!$2:$2,0)),0)++IFERROR(INDEX('[1]2024'!$A:$Q,MATCH($C$3&amp;$D84,'[1]2024'!$B:$B,0),MATCH(J$4,'[1]2024'!$2:$2,0)),0)++IFERROR(INDEX('[1]2024'!$A:$Q,MATCH($D$3&amp;$D84,'[1]2024'!$B:$B,0),MATCH(J$4,'[1]2024'!$2:$2,0)),0)</f>
        <v>0</v>
      </c>
      <c r="K84" s="264">
        <f>IFERROR(INDEX('[1]2024'!$A:$Q,MATCH($A$3&amp;$D84,'[1]2024'!$B:$B,0),MATCH(K$4,'[1]2024'!$2:$2,0)),0)+IFERROR(INDEX('[1]2024'!$A:$Q,MATCH($B$3&amp;$D84,'[1]2024'!$B:$B,0),MATCH(K$4,'[1]2024'!$2:$2,0)),0)++IFERROR(INDEX('[1]2024'!$A:$Q,MATCH($C$3&amp;$D84,'[1]2024'!$B:$B,0),MATCH(K$4,'[1]2024'!$2:$2,0)),0)++IFERROR(INDEX('[1]2024'!$A:$Q,MATCH($D$3&amp;$D84,'[1]2024'!$B:$B,0),MATCH(K$4,'[1]2024'!$2:$2,0)),0)</f>
        <v>0</v>
      </c>
      <c r="L84" s="264">
        <f>IFERROR(INDEX('[1]2024'!$A:$Q,MATCH($A$3&amp;$D84,'[1]2024'!$B:$B,0),MATCH(L$4,'[1]2024'!$2:$2,0)),0)+IFERROR(INDEX('[1]2024'!$A:$Q,MATCH($B$3&amp;$D84,'[1]2024'!$B:$B,0),MATCH(L$4,'[1]2024'!$2:$2,0)),0)++IFERROR(INDEX('[1]2024'!$A:$Q,MATCH($C$3&amp;$D84,'[1]2024'!$B:$B,0),MATCH(L$4,'[1]2024'!$2:$2,0)),0)++IFERROR(INDEX('[1]2024'!$A:$Q,MATCH($D$3&amp;$D84,'[1]2024'!$B:$B,0),MATCH(L$4,'[1]2024'!$2:$2,0)),0)</f>
        <v>0</v>
      </c>
      <c r="M84" s="264">
        <f>IFERROR(INDEX('[1]2024'!$A:$Q,MATCH($A$3&amp;$D84,'[1]2024'!$B:$B,0),MATCH(M$4,'[1]2024'!$2:$2,0)),0)+IFERROR(INDEX('[1]2024'!$A:$Q,MATCH($B$3&amp;$D84,'[1]2024'!$B:$B,0),MATCH(M$4,'[1]2024'!$2:$2,0)),0)++IFERROR(INDEX('[1]2024'!$A:$Q,MATCH($C$3&amp;$D84,'[1]2024'!$B:$B,0),MATCH(M$4,'[1]2024'!$2:$2,0)),0)++IFERROR(INDEX('[1]2024'!$A:$Q,MATCH($D$3&amp;$D84,'[1]2024'!$B:$B,0),MATCH(M$4,'[1]2024'!$2:$2,0)),0)</f>
        <v>0</v>
      </c>
      <c r="N84" s="264">
        <f>IFERROR(INDEX('[1]2024'!$A:$Q,MATCH($A$3&amp;$D84,'[1]2024'!$B:$B,0),MATCH(N$4,'[1]2024'!$2:$2,0)),0)+IFERROR(INDEX('[1]2024'!$A:$Q,MATCH($B$3&amp;$D84,'[1]2024'!$B:$B,0),MATCH(N$4,'[1]2024'!$2:$2,0)),0)++IFERROR(INDEX('[1]2024'!$A:$Q,MATCH($C$3&amp;$D84,'[1]2024'!$B:$B,0),MATCH(N$4,'[1]2024'!$2:$2,0)),0)++IFERROR(INDEX('[1]2024'!$A:$Q,MATCH($D$3&amp;$D84,'[1]2024'!$B:$B,0),MATCH(N$4,'[1]2024'!$2:$2,0)),0)</f>
        <v>0</v>
      </c>
      <c r="O84" s="264">
        <f>IFERROR(INDEX('[1]2024'!$A:$Q,MATCH($A$3&amp;$D84,'[1]2024'!$B:$B,0),MATCH(O$4,'[1]2024'!$2:$2,0)),0)+IFERROR(INDEX('[1]2024'!$A:$Q,MATCH($B$3&amp;$D84,'[1]2024'!$B:$B,0),MATCH(O$4,'[1]2024'!$2:$2,0)),0)++IFERROR(INDEX('[1]2024'!$A:$Q,MATCH($C$3&amp;$D84,'[1]2024'!$B:$B,0),MATCH(O$4,'[1]2024'!$2:$2,0)),0)++IFERROR(INDEX('[1]2024'!$A:$Q,MATCH($D$3&amp;$D84,'[1]2024'!$B:$B,0),MATCH(O$4,'[1]2024'!$2:$2,0)),0)</f>
        <v>0</v>
      </c>
      <c r="P84" s="264">
        <f>IFERROR(INDEX('[1]2024'!$A:$Q,MATCH($A$3&amp;$D84,'[1]2024'!$B:$B,0),MATCH(P$4,'[1]2024'!$2:$2,0)),0)+IFERROR(INDEX('[1]2024'!$A:$Q,MATCH($B$3&amp;$D84,'[1]2024'!$B:$B,0),MATCH(P$4,'[1]2024'!$2:$2,0)),0)++IFERROR(INDEX('[1]2024'!$A:$Q,MATCH($C$3&amp;$D84,'[1]2024'!$B:$B,0),MATCH(P$4,'[1]2024'!$2:$2,0)),0)++IFERROR(INDEX('[1]2024'!$A:$Q,MATCH($D$3&amp;$D84,'[1]2024'!$B:$B,0),MATCH(P$4,'[1]2024'!$2:$2,0)),0)</f>
        <v>0</v>
      </c>
      <c r="Q84" s="264">
        <f>IFERROR(INDEX('[1]2024'!$A:$Q,MATCH($A$3&amp;$D84,'[1]2024'!$B:$B,0),MATCH(Q$4,'[1]2024'!$2:$2,0)),0)+IFERROR(INDEX('[1]2024'!$A:$Q,MATCH($B$3&amp;$D84,'[1]2024'!$B:$B,0),MATCH(Q$4,'[1]2024'!$2:$2,0)),0)++IFERROR(INDEX('[1]2024'!$A:$Q,MATCH($C$3&amp;$D84,'[1]2024'!$B:$B,0),MATCH(Q$4,'[1]2024'!$2:$2,0)),0)++IFERROR(INDEX('[1]2024'!$A:$Q,MATCH($D$3&amp;$D84,'[1]2024'!$B:$B,0),MATCH(Q$4,'[1]2024'!$2:$2,0)),0)</f>
        <v>0</v>
      </c>
      <c r="R84" s="264">
        <f>IFERROR(INDEX('[1]2024'!$A:$Q,MATCH($A$3&amp;$D84,'[1]2024'!$B:$B,0),MATCH(R$4,'[1]2024'!$2:$2,0)),0)+IFERROR(INDEX('[1]2024'!$A:$Q,MATCH($B$3&amp;$D84,'[1]2024'!$B:$B,0),MATCH(R$4,'[1]2024'!$2:$2,0)),0)++IFERROR(INDEX('[1]2024'!$A:$Q,MATCH($C$3&amp;$D84,'[1]2024'!$B:$B,0),MATCH(R$4,'[1]2024'!$2:$2,0)),0)++IFERROR(INDEX('[1]2024'!$A:$Q,MATCH($D$3&amp;$D84,'[1]2024'!$B:$B,0),MATCH(R$4,'[1]2024'!$2:$2,0)),0)</f>
        <v>0</v>
      </c>
      <c r="S84" s="264">
        <f>IFERROR(INDEX('[1]2024'!$A:$Q,MATCH($A$3&amp;$D84,'[1]2024'!$B:$B,0),MATCH(S$4,'[1]2024'!$2:$2,0)),0)+IFERROR(INDEX('[1]2024'!$A:$Q,MATCH($B$3&amp;$D84,'[1]2024'!$B:$B,0),MATCH(S$4,'[1]2024'!$2:$2,0)),0)++IFERROR(INDEX('[1]2024'!$A:$Q,MATCH($C$3&amp;$D84,'[1]2024'!$B:$B,0),MATCH(S$4,'[1]2024'!$2:$2,0)),0)++IFERROR(INDEX('[1]2024'!$A:$Q,MATCH($D$3&amp;$D84,'[1]2024'!$B:$B,0),MATCH(S$4,'[1]2024'!$2:$2,0)),0)</f>
        <v>0</v>
      </c>
      <c r="T84" s="75">
        <v>0</v>
      </c>
      <c r="U84" s="245">
        <f t="shared" si="66"/>
        <v>0</v>
      </c>
      <c r="V84" s="246">
        <v>0</v>
      </c>
      <c r="W84" s="247">
        <v>0</v>
      </c>
      <c r="X84" s="247">
        <v>0</v>
      </c>
      <c r="Y84" s="247">
        <v>0</v>
      </c>
      <c r="Z84" s="247">
        <v>0</v>
      </c>
      <c r="AA84" s="247">
        <v>0</v>
      </c>
      <c r="AB84" s="247">
        <v>0</v>
      </c>
      <c r="AC84" s="247">
        <v>0</v>
      </c>
      <c r="AD84" s="247">
        <v>0</v>
      </c>
      <c r="AE84" s="247">
        <v>0</v>
      </c>
      <c r="AF84" s="247">
        <v>0</v>
      </c>
      <c r="AG84" s="248">
        <v>0</v>
      </c>
      <c r="AH84" s="245">
        <f t="shared" si="67"/>
        <v>0</v>
      </c>
      <c r="AI84" s="245"/>
      <c r="AJ84" s="245"/>
      <c r="AK84" s="245"/>
      <c r="AL84" s="245"/>
      <c r="AM84" s="245"/>
      <c r="AN84" s="245"/>
      <c r="AO84" s="245"/>
      <c r="AP84" s="245"/>
      <c r="AQ84" s="245"/>
      <c r="AR84" s="245"/>
      <c r="AS84" s="245"/>
      <c r="AT84" s="245"/>
      <c r="AU84" s="245">
        <f t="shared" si="59"/>
        <v>0</v>
      </c>
      <c r="AV84" s="245">
        <f t="shared" si="3"/>
        <v>0</v>
      </c>
      <c r="AW84" s="245">
        <f t="shared" si="4"/>
        <v>0</v>
      </c>
      <c r="AX84" s="245">
        <f t="shared" si="5"/>
        <v>0</v>
      </c>
      <c r="AY84" s="245">
        <f t="shared" si="68"/>
        <v>0</v>
      </c>
      <c r="AZ84" s="245">
        <f t="shared" si="69"/>
        <v>0</v>
      </c>
      <c r="BA84" s="245">
        <f t="shared" si="70"/>
        <v>0</v>
      </c>
      <c r="BB84" s="250"/>
      <c r="BC84" s="251" t="s">
        <v>24</v>
      </c>
      <c r="BD84" s="261"/>
      <c r="BE84" s="264">
        <v>0</v>
      </c>
      <c r="BF84" s="264">
        <v>0</v>
      </c>
      <c r="BG84" s="264">
        <v>0</v>
      </c>
      <c r="BH84" s="265">
        <f t="shared" si="7"/>
        <v>0</v>
      </c>
    </row>
    <row r="85" spans="1:60" outlineLevel="1" x14ac:dyDescent="0.3">
      <c r="A85" s="71" t="s">
        <v>171</v>
      </c>
      <c r="B85" s="238" t="s">
        <v>163</v>
      </c>
      <c r="C85" s="238" t="s">
        <v>31</v>
      </c>
      <c r="D85" s="239">
        <v>5108160</v>
      </c>
      <c r="E85" s="239" t="s">
        <v>164</v>
      </c>
      <c r="F85" s="277">
        <v>0</v>
      </c>
      <c r="G85" s="245">
        <f t="shared" si="65"/>
        <v>0</v>
      </c>
      <c r="H85" s="264">
        <f>IFERROR(INDEX('[1]2024'!$A:$Q,MATCH($A$3&amp;$D85,'[1]2024'!$B:$B,0),MATCH(H$4,'[1]2024'!$2:$2,0)),0)+IFERROR(INDEX('[1]2024'!$A:$Q,MATCH($B$3&amp;$D85,'[1]2024'!$B:$B,0),MATCH(H$4,'[1]2024'!$2:$2,0)),0)++IFERROR(INDEX('[1]2024'!$A:$Q,MATCH($C$3&amp;$D85,'[1]2024'!$B:$B,0),MATCH(H$4,'[1]2024'!$2:$2,0)),0)++IFERROR(INDEX('[1]2024'!$A:$Q,MATCH($D$3&amp;$D85,'[1]2024'!$B:$B,0),MATCH(H$4,'[1]2024'!$2:$2,0)),0)</f>
        <v>0</v>
      </c>
      <c r="I85" s="264">
        <f>IFERROR(INDEX('[1]2024'!$A:$Q,MATCH($A$3&amp;$D85,'[1]2024'!$B:$B,0),MATCH(I$4,'[1]2024'!$2:$2,0)),0)+IFERROR(INDEX('[1]2024'!$A:$Q,MATCH($B$3&amp;$D85,'[1]2024'!$B:$B,0),MATCH(I$4,'[1]2024'!$2:$2,0)),0)++IFERROR(INDEX('[1]2024'!$A:$Q,MATCH($C$3&amp;$D85,'[1]2024'!$B:$B,0),MATCH(I$4,'[1]2024'!$2:$2,0)),0)++IFERROR(INDEX('[1]2024'!$A:$Q,MATCH($D$3&amp;$D85,'[1]2024'!$B:$B,0),MATCH(I$4,'[1]2024'!$2:$2,0)),0)</f>
        <v>0</v>
      </c>
      <c r="J85" s="264">
        <f>IFERROR(INDEX('[1]2024'!$A:$Q,MATCH($A$3&amp;$D85,'[1]2024'!$B:$B,0),MATCH(J$4,'[1]2024'!$2:$2,0)),0)+IFERROR(INDEX('[1]2024'!$A:$Q,MATCH($B$3&amp;$D85,'[1]2024'!$B:$B,0),MATCH(J$4,'[1]2024'!$2:$2,0)),0)++IFERROR(INDEX('[1]2024'!$A:$Q,MATCH($C$3&amp;$D85,'[1]2024'!$B:$B,0),MATCH(J$4,'[1]2024'!$2:$2,0)),0)++IFERROR(INDEX('[1]2024'!$A:$Q,MATCH($D$3&amp;$D85,'[1]2024'!$B:$B,0),MATCH(J$4,'[1]2024'!$2:$2,0)),0)</f>
        <v>0</v>
      </c>
      <c r="K85" s="264">
        <f>IFERROR(INDEX('[1]2024'!$A:$Q,MATCH($A$3&amp;$D85,'[1]2024'!$B:$B,0),MATCH(K$4,'[1]2024'!$2:$2,0)),0)+IFERROR(INDEX('[1]2024'!$A:$Q,MATCH($B$3&amp;$D85,'[1]2024'!$B:$B,0),MATCH(K$4,'[1]2024'!$2:$2,0)),0)++IFERROR(INDEX('[1]2024'!$A:$Q,MATCH($C$3&amp;$D85,'[1]2024'!$B:$B,0),MATCH(K$4,'[1]2024'!$2:$2,0)),0)++IFERROR(INDEX('[1]2024'!$A:$Q,MATCH($D$3&amp;$D85,'[1]2024'!$B:$B,0),MATCH(K$4,'[1]2024'!$2:$2,0)),0)</f>
        <v>0</v>
      </c>
      <c r="L85" s="264">
        <f>IFERROR(INDEX('[1]2024'!$A:$Q,MATCH($A$3&amp;$D85,'[1]2024'!$B:$B,0),MATCH(L$4,'[1]2024'!$2:$2,0)),0)+IFERROR(INDEX('[1]2024'!$A:$Q,MATCH($B$3&amp;$D85,'[1]2024'!$B:$B,0),MATCH(L$4,'[1]2024'!$2:$2,0)),0)++IFERROR(INDEX('[1]2024'!$A:$Q,MATCH($C$3&amp;$D85,'[1]2024'!$B:$B,0),MATCH(L$4,'[1]2024'!$2:$2,0)),0)++IFERROR(INDEX('[1]2024'!$A:$Q,MATCH($D$3&amp;$D85,'[1]2024'!$B:$B,0),MATCH(L$4,'[1]2024'!$2:$2,0)),0)</f>
        <v>0</v>
      </c>
      <c r="M85" s="264">
        <f>IFERROR(INDEX('[1]2024'!$A:$Q,MATCH($A$3&amp;$D85,'[1]2024'!$B:$B,0),MATCH(M$4,'[1]2024'!$2:$2,0)),0)+IFERROR(INDEX('[1]2024'!$A:$Q,MATCH($B$3&amp;$D85,'[1]2024'!$B:$B,0),MATCH(M$4,'[1]2024'!$2:$2,0)),0)++IFERROR(INDEX('[1]2024'!$A:$Q,MATCH($C$3&amp;$D85,'[1]2024'!$B:$B,0),MATCH(M$4,'[1]2024'!$2:$2,0)),0)++IFERROR(INDEX('[1]2024'!$A:$Q,MATCH($D$3&amp;$D85,'[1]2024'!$B:$B,0),MATCH(M$4,'[1]2024'!$2:$2,0)),0)</f>
        <v>0</v>
      </c>
      <c r="N85" s="264">
        <f>IFERROR(INDEX('[1]2024'!$A:$Q,MATCH($A$3&amp;$D85,'[1]2024'!$B:$B,0),MATCH(N$4,'[1]2024'!$2:$2,0)),0)+IFERROR(INDEX('[1]2024'!$A:$Q,MATCH($B$3&amp;$D85,'[1]2024'!$B:$B,0),MATCH(N$4,'[1]2024'!$2:$2,0)),0)++IFERROR(INDEX('[1]2024'!$A:$Q,MATCH($C$3&amp;$D85,'[1]2024'!$B:$B,0),MATCH(N$4,'[1]2024'!$2:$2,0)),0)++IFERROR(INDEX('[1]2024'!$A:$Q,MATCH($D$3&amp;$D85,'[1]2024'!$B:$B,0),MATCH(N$4,'[1]2024'!$2:$2,0)),0)</f>
        <v>0</v>
      </c>
      <c r="O85" s="264">
        <f>IFERROR(INDEX('[1]2024'!$A:$Q,MATCH($A$3&amp;$D85,'[1]2024'!$B:$B,0),MATCH(O$4,'[1]2024'!$2:$2,0)),0)+IFERROR(INDEX('[1]2024'!$A:$Q,MATCH($B$3&amp;$D85,'[1]2024'!$B:$B,0),MATCH(O$4,'[1]2024'!$2:$2,0)),0)++IFERROR(INDEX('[1]2024'!$A:$Q,MATCH($C$3&amp;$D85,'[1]2024'!$B:$B,0),MATCH(O$4,'[1]2024'!$2:$2,0)),0)++IFERROR(INDEX('[1]2024'!$A:$Q,MATCH($D$3&amp;$D85,'[1]2024'!$B:$B,0),MATCH(O$4,'[1]2024'!$2:$2,0)),0)</f>
        <v>0</v>
      </c>
      <c r="P85" s="264">
        <f>IFERROR(INDEX('[1]2024'!$A:$Q,MATCH($A$3&amp;$D85,'[1]2024'!$B:$B,0),MATCH(P$4,'[1]2024'!$2:$2,0)),0)+IFERROR(INDEX('[1]2024'!$A:$Q,MATCH($B$3&amp;$D85,'[1]2024'!$B:$B,0),MATCH(P$4,'[1]2024'!$2:$2,0)),0)++IFERROR(INDEX('[1]2024'!$A:$Q,MATCH($C$3&amp;$D85,'[1]2024'!$B:$B,0),MATCH(P$4,'[1]2024'!$2:$2,0)),0)++IFERROR(INDEX('[1]2024'!$A:$Q,MATCH($D$3&amp;$D85,'[1]2024'!$B:$B,0),MATCH(P$4,'[1]2024'!$2:$2,0)),0)</f>
        <v>0</v>
      </c>
      <c r="Q85" s="264">
        <f>IFERROR(INDEX('[1]2024'!$A:$Q,MATCH($A$3&amp;$D85,'[1]2024'!$B:$B,0),MATCH(Q$4,'[1]2024'!$2:$2,0)),0)+IFERROR(INDEX('[1]2024'!$A:$Q,MATCH($B$3&amp;$D85,'[1]2024'!$B:$B,0),MATCH(Q$4,'[1]2024'!$2:$2,0)),0)++IFERROR(INDEX('[1]2024'!$A:$Q,MATCH($C$3&amp;$D85,'[1]2024'!$B:$B,0),MATCH(Q$4,'[1]2024'!$2:$2,0)),0)++IFERROR(INDEX('[1]2024'!$A:$Q,MATCH($D$3&amp;$D85,'[1]2024'!$B:$B,0),MATCH(Q$4,'[1]2024'!$2:$2,0)),0)</f>
        <v>0</v>
      </c>
      <c r="R85" s="264">
        <f>IFERROR(INDEX('[1]2024'!$A:$Q,MATCH($A$3&amp;$D85,'[1]2024'!$B:$B,0),MATCH(R$4,'[1]2024'!$2:$2,0)),0)+IFERROR(INDEX('[1]2024'!$A:$Q,MATCH($B$3&amp;$D85,'[1]2024'!$B:$B,0),MATCH(R$4,'[1]2024'!$2:$2,0)),0)++IFERROR(INDEX('[1]2024'!$A:$Q,MATCH($C$3&amp;$D85,'[1]2024'!$B:$B,0),MATCH(R$4,'[1]2024'!$2:$2,0)),0)++IFERROR(INDEX('[1]2024'!$A:$Q,MATCH($D$3&amp;$D85,'[1]2024'!$B:$B,0),MATCH(R$4,'[1]2024'!$2:$2,0)),0)</f>
        <v>0</v>
      </c>
      <c r="S85" s="264">
        <f>IFERROR(INDEX('[1]2024'!$A:$Q,MATCH($A$3&amp;$D85,'[1]2024'!$B:$B,0),MATCH(S$4,'[1]2024'!$2:$2,0)),0)+IFERROR(INDEX('[1]2024'!$A:$Q,MATCH($B$3&amp;$D85,'[1]2024'!$B:$B,0),MATCH(S$4,'[1]2024'!$2:$2,0)),0)++IFERROR(INDEX('[1]2024'!$A:$Q,MATCH($C$3&amp;$D85,'[1]2024'!$B:$B,0),MATCH(S$4,'[1]2024'!$2:$2,0)),0)++IFERROR(INDEX('[1]2024'!$A:$Q,MATCH($D$3&amp;$D85,'[1]2024'!$B:$B,0),MATCH(S$4,'[1]2024'!$2:$2,0)),0)</f>
        <v>0</v>
      </c>
      <c r="T85" s="75">
        <v>0</v>
      </c>
      <c r="U85" s="245">
        <f t="shared" si="66"/>
        <v>0</v>
      </c>
      <c r="V85" s="246">
        <v>0</v>
      </c>
      <c r="W85" s="247">
        <v>0</v>
      </c>
      <c r="X85" s="247">
        <v>0</v>
      </c>
      <c r="Y85" s="247">
        <v>0</v>
      </c>
      <c r="Z85" s="247">
        <v>0</v>
      </c>
      <c r="AA85" s="247">
        <v>0</v>
      </c>
      <c r="AB85" s="247">
        <v>0</v>
      </c>
      <c r="AC85" s="247">
        <v>0</v>
      </c>
      <c r="AD85" s="247">
        <v>0</v>
      </c>
      <c r="AE85" s="247">
        <v>0</v>
      </c>
      <c r="AF85" s="247">
        <v>0</v>
      </c>
      <c r="AG85" s="248">
        <v>0</v>
      </c>
      <c r="AH85" s="245">
        <f t="shared" si="67"/>
        <v>0</v>
      </c>
      <c r="AI85" s="245"/>
      <c r="AJ85" s="245"/>
      <c r="AK85" s="245"/>
      <c r="AL85" s="245"/>
      <c r="AM85" s="245"/>
      <c r="AN85" s="245"/>
      <c r="AO85" s="245"/>
      <c r="AP85" s="245"/>
      <c r="AQ85" s="245"/>
      <c r="AR85" s="245"/>
      <c r="AS85" s="245"/>
      <c r="AT85" s="245"/>
      <c r="AU85" s="245">
        <f t="shared" si="59"/>
        <v>0</v>
      </c>
      <c r="AV85" s="245">
        <f t="shared" si="3"/>
        <v>0</v>
      </c>
      <c r="AW85" s="245">
        <f t="shared" si="4"/>
        <v>0</v>
      </c>
      <c r="AX85" s="245">
        <f t="shared" si="5"/>
        <v>0</v>
      </c>
      <c r="AY85" s="245">
        <f t="shared" si="68"/>
        <v>0</v>
      </c>
      <c r="AZ85" s="245">
        <f t="shared" si="69"/>
        <v>0</v>
      </c>
      <c r="BA85" s="245">
        <f t="shared" si="70"/>
        <v>0</v>
      </c>
      <c r="BB85" s="250"/>
      <c r="BC85" s="251" t="s">
        <v>24</v>
      </c>
      <c r="BD85" s="261"/>
      <c r="BE85" s="264">
        <v>0</v>
      </c>
      <c r="BF85" s="264">
        <v>0</v>
      </c>
      <c r="BG85" s="264">
        <v>0</v>
      </c>
      <c r="BH85" s="265">
        <f t="shared" si="7"/>
        <v>0</v>
      </c>
    </row>
    <row r="86" spans="1:60" outlineLevel="1" x14ac:dyDescent="0.3">
      <c r="A86" s="71" t="s">
        <v>172</v>
      </c>
      <c r="B86" s="238" t="s">
        <v>172</v>
      </c>
      <c r="C86" s="238" t="s">
        <v>31</v>
      </c>
      <c r="D86" s="239">
        <v>5108161</v>
      </c>
      <c r="E86" s="239" t="s">
        <v>173</v>
      </c>
      <c r="F86" s="277">
        <v>0</v>
      </c>
      <c r="G86" s="245">
        <f t="shared" si="65"/>
        <v>0</v>
      </c>
      <c r="H86" s="264">
        <f>IFERROR(INDEX('[1]2024'!$A:$Q,MATCH($A$3&amp;$D86,'[1]2024'!$B:$B,0),MATCH(H$4,'[1]2024'!$2:$2,0)),0)+IFERROR(INDEX('[1]2024'!$A:$Q,MATCH($B$3&amp;$D86,'[1]2024'!$B:$B,0),MATCH(H$4,'[1]2024'!$2:$2,0)),0)++IFERROR(INDEX('[1]2024'!$A:$Q,MATCH($C$3&amp;$D86,'[1]2024'!$B:$B,0),MATCH(H$4,'[1]2024'!$2:$2,0)),0)++IFERROR(INDEX('[1]2024'!$A:$Q,MATCH($D$3&amp;$D86,'[1]2024'!$B:$B,0),MATCH(H$4,'[1]2024'!$2:$2,0)),0)</f>
        <v>0</v>
      </c>
      <c r="I86" s="264">
        <f>IFERROR(INDEX('[1]2024'!$A:$Q,MATCH($A$3&amp;$D86,'[1]2024'!$B:$B,0),MATCH(I$4,'[1]2024'!$2:$2,0)),0)+IFERROR(INDEX('[1]2024'!$A:$Q,MATCH($B$3&amp;$D86,'[1]2024'!$B:$B,0),MATCH(I$4,'[1]2024'!$2:$2,0)),0)++IFERROR(INDEX('[1]2024'!$A:$Q,MATCH($C$3&amp;$D86,'[1]2024'!$B:$B,0),MATCH(I$4,'[1]2024'!$2:$2,0)),0)++IFERROR(INDEX('[1]2024'!$A:$Q,MATCH($D$3&amp;$D86,'[1]2024'!$B:$B,0),MATCH(I$4,'[1]2024'!$2:$2,0)),0)</f>
        <v>0</v>
      </c>
      <c r="J86" s="264">
        <f>IFERROR(INDEX('[1]2024'!$A:$Q,MATCH($A$3&amp;$D86,'[1]2024'!$B:$B,0),MATCH(J$4,'[1]2024'!$2:$2,0)),0)+IFERROR(INDEX('[1]2024'!$A:$Q,MATCH($B$3&amp;$D86,'[1]2024'!$B:$B,0),MATCH(J$4,'[1]2024'!$2:$2,0)),0)++IFERROR(INDEX('[1]2024'!$A:$Q,MATCH($C$3&amp;$D86,'[1]2024'!$B:$B,0),MATCH(J$4,'[1]2024'!$2:$2,0)),0)++IFERROR(INDEX('[1]2024'!$A:$Q,MATCH($D$3&amp;$D86,'[1]2024'!$B:$B,0),MATCH(J$4,'[1]2024'!$2:$2,0)),0)</f>
        <v>0</v>
      </c>
      <c r="K86" s="264">
        <f>IFERROR(INDEX('[1]2024'!$A:$Q,MATCH($A$3&amp;$D86,'[1]2024'!$B:$B,0),MATCH(K$4,'[1]2024'!$2:$2,0)),0)+IFERROR(INDEX('[1]2024'!$A:$Q,MATCH($B$3&amp;$D86,'[1]2024'!$B:$B,0),MATCH(K$4,'[1]2024'!$2:$2,0)),0)++IFERROR(INDEX('[1]2024'!$A:$Q,MATCH($C$3&amp;$D86,'[1]2024'!$B:$B,0),MATCH(K$4,'[1]2024'!$2:$2,0)),0)++IFERROR(INDEX('[1]2024'!$A:$Q,MATCH($D$3&amp;$D86,'[1]2024'!$B:$B,0),MATCH(K$4,'[1]2024'!$2:$2,0)),0)</f>
        <v>0</v>
      </c>
      <c r="L86" s="264">
        <f>IFERROR(INDEX('[1]2024'!$A:$Q,MATCH($A$3&amp;$D86,'[1]2024'!$B:$B,0),MATCH(L$4,'[1]2024'!$2:$2,0)),0)+IFERROR(INDEX('[1]2024'!$A:$Q,MATCH($B$3&amp;$D86,'[1]2024'!$B:$B,0),MATCH(L$4,'[1]2024'!$2:$2,0)),0)++IFERROR(INDEX('[1]2024'!$A:$Q,MATCH($C$3&amp;$D86,'[1]2024'!$B:$B,0),MATCH(L$4,'[1]2024'!$2:$2,0)),0)++IFERROR(INDEX('[1]2024'!$A:$Q,MATCH($D$3&amp;$D86,'[1]2024'!$B:$B,0),MATCH(L$4,'[1]2024'!$2:$2,0)),0)</f>
        <v>0</v>
      </c>
      <c r="M86" s="264">
        <f>IFERROR(INDEX('[1]2024'!$A:$Q,MATCH($A$3&amp;$D86,'[1]2024'!$B:$B,0),MATCH(M$4,'[1]2024'!$2:$2,0)),0)+IFERROR(INDEX('[1]2024'!$A:$Q,MATCH($B$3&amp;$D86,'[1]2024'!$B:$B,0),MATCH(M$4,'[1]2024'!$2:$2,0)),0)++IFERROR(INDEX('[1]2024'!$A:$Q,MATCH($C$3&amp;$D86,'[1]2024'!$B:$B,0),MATCH(M$4,'[1]2024'!$2:$2,0)),0)++IFERROR(INDEX('[1]2024'!$A:$Q,MATCH($D$3&amp;$D86,'[1]2024'!$B:$B,0),MATCH(M$4,'[1]2024'!$2:$2,0)),0)</f>
        <v>0</v>
      </c>
      <c r="N86" s="264">
        <f>IFERROR(INDEX('[1]2024'!$A:$Q,MATCH($A$3&amp;$D86,'[1]2024'!$B:$B,0),MATCH(N$4,'[1]2024'!$2:$2,0)),0)+IFERROR(INDEX('[1]2024'!$A:$Q,MATCH($B$3&amp;$D86,'[1]2024'!$B:$B,0),MATCH(N$4,'[1]2024'!$2:$2,0)),0)++IFERROR(INDEX('[1]2024'!$A:$Q,MATCH($C$3&amp;$D86,'[1]2024'!$B:$B,0),MATCH(N$4,'[1]2024'!$2:$2,0)),0)++IFERROR(INDEX('[1]2024'!$A:$Q,MATCH($D$3&amp;$D86,'[1]2024'!$B:$B,0),MATCH(N$4,'[1]2024'!$2:$2,0)),0)</f>
        <v>0</v>
      </c>
      <c r="O86" s="264">
        <f>IFERROR(INDEX('[1]2024'!$A:$Q,MATCH($A$3&amp;$D86,'[1]2024'!$B:$B,0),MATCH(O$4,'[1]2024'!$2:$2,0)),0)+IFERROR(INDEX('[1]2024'!$A:$Q,MATCH($B$3&amp;$D86,'[1]2024'!$B:$B,0),MATCH(O$4,'[1]2024'!$2:$2,0)),0)++IFERROR(INDEX('[1]2024'!$A:$Q,MATCH($C$3&amp;$D86,'[1]2024'!$B:$B,0),MATCH(O$4,'[1]2024'!$2:$2,0)),0)++IFERROR(INDEX('[1]2024'!$A:$Q,MATCH($D$3&amp;$D86,'[1]2024'!$B:$B,0),MATCH(O$4,'[1]2024'!$2:$2,0)),0)</f>
        <v>0</v>
      </c>
      <c r="P86" s="264">
        <f>IFERROR(INDEX('[1]2024'!$A:$Q,MATCH($A$3&amp;$D86,'[1]2024'!$B:$B,0),MATCH(P$4,'[1]2024'!$2:$2,0)),0)+IFERROR(INDEX('[1]2024'!$A:$Q,MATCH($B$3&amp;$D86,'[1]2024'!$B:$B,0),MATCH(P$4,'[1]2024'!$2:$2,0)),0)++IFERROR(INDEX('[1]2024'!$A:$Q,MATCH($C$3&amp;$D86,'[1]2024'!$B:$B,0),MATCH(P$4,'[1]2024'!$2:$2,0)),0)++IFERROR(INDEX('[1]2024'!$A:$Q,MATCH($D$3&amp;$D86,'[1]2024'!$B:$B,0),MATCH(P$4,'[1]2024'!$2:$2,0)),0)</f>
        <v>0</v>
      </c>
      <c r="Q86" s="264">
        <f>IFERROR(INDEX('[1]2024'!$A:$Q,MATCH($A$3&amp;$D86,'[1]2024'!$B:$B,0),MATCH(Q$4,'[1]2024'!$2:$2,0)),0)+IFERROR(INDEX('[1]2024'!$A:$Q,MATCH($B$3&amp;$D86,'[1]2024'!$B:$B,0),MATCH(Q$4,'[1]2024'!$2:$2,0)),0)++IFERROR(INDEX('[1]2024'!$A:$Q,MATCH($C$3&amp;$D86,'[1]2024'!$B:$B,0),MATCH(Q$4,'[1]2024'!$2:$2,0)),0)++IFERROR(INDEX('[1]2024'!$A:$Q,MATCH($D$3&amp;$D86,'[1]2024'!$B:$B,0),MATCH(Q$4,'[1]2024'!$2:$2,0)),0)</f>
        <v>0</v>
      </c>
      <c r="R86" s="264">
        <f>IFERROR(INDEX('[1]2024'!$A:$Q,MATCH($A$3&amp;$D86,'[1]2024'!$B:$B,0),MATCH(R$4,'[1]2024'!$2:$2,0)),0)+IFERROR(INDEX('[1]2024'!$A:$Q,MATCH($B$3&amp;$D86,'[1]2024'!$B:$B,0),MATCH(R$4,'[1]2024'!$2:$2,0)),0)++IFERROR(INDEX('[1]2024'!$A:$Q,MATCH($C$3&amp;$D86,'[1]2024'!$B:$B,0),MATCH(R$4,'[1]2024'!$2:$2,0)),0)++IFERROR(INDEX('[1]2024'!$A:$Q,MATCH($D$3&amp;$D86,'[1]2024'!$B:$B,0),MATCH(R$4,'[1]2024'!$2:$2,0)),0)</f>
        <v>0</v>
      </c>
      <c r="S86" s="264">
        <f>IFERROR(INDEX('[1]2024'!$A:$Q,MATCH($A$3&amp;$D86,'[1]2024'!$B:$B,0),MATCH(S$4,'[1]2024'!$2:$2,0)),0)+IFERROR(INDEX('[1]2024'!$A:$Q,MATCH($B$3&amp;$D86,'[1]2024'!$B:$B,0),MATCH(S$4,'[1]2024'!$2:$2,0)),0)++IFERROR(INDEX('[1]2024'!$A:$Q,MATCH($C$3&amp;$D86,'[1]2024'!$B:$B,0),MATCH(S$4,'[1]2024'!$2:$2,0)),0)++IFERROR(INDEX('[1]2024'!$A:$Q,MATCH($D$3&amp;$D86,'[1]2024'!$B:$B,0),MATCH(S$4,'[1]2024'!$2:$2,0)),0)</f>
        <v>0</v>
      </c>
      <c r="T86" s="75">
        <v>0</v>
      </c>
      <c r="U86" s="245">
        <f t="shared" si="66"/>
        <v>0</v>
      </c>
      <c r="V86" s="246">
        <v>0</v>
      </c>
      <c r="W86" s="247">
        <v>0</v>
      </c>
      <c r="X86" s="247">
        <v>0</v>
      </c>
      <c r="Y86" s="247">
        <v>0</v>
      </c>
      <c r="Z86" s="247">
        <v>0</v>
      </c>
      <c r="AA86" s="247">
        <v>0</v>
      </c>
      <c r="AB86" s="247">
        <v>0</v>
      </c>
      <c r="AC86" s="247">
        <v>0</v>
      </c>
      <c r="AD86" s="247">
        <v>0</v>
      </c>
      <c r="AE86" s="247">
        <v>0</v>
      </c>
      <c r="AF86" s="247">
        <v>0</v>
      </c>
      <c r="AG86" s="248">
        <v>0</v>
      </c>
      <c r="AH86" s="245">
        <f t="shared" si="67"/>
        <v>0</v>
      </c>
      <c r="AI86" s="245"/>
      <c r="AJ86" s="245"/>
      <c r="AK86" s="245"/>
      <c r="AL86" s="245"/>
      <c r="AM86" s="245"/>
      <c r="AN86" s="245"/>
      <c r="AO86" s="245"/>
      <c r="AP86" s="245"/>
      <c r="AQ86" s="245"/>
      <c r="AR86" s="245"/>
      <c r="AS86" s="245"/>
      <c r="AT86" s="245"/>
      <c r="AU86" s="245">
        <f t="shared" si="59"/>
        <v>0</v>
      </c>
      <c r="AV86" s="245">
        <f t="shared" si="3"/>
        <v>0</v>
      </c>
      <c r="AW86" s="245">
        <f t="shared" si="4"/>
        <v>0</v>
      </c>
      <c r="AX86" s="245">
        <f t="shared" si="5"/>
        <v>0</v>
      </c>
      <c r="AY86" s="245">
        <f t="shared" si="68"/>
        <v>0</v>
      </c>
      <c r="AZ86" s="245">
        <f t="shared" si="69"/>
        <v>0</v>
      </c>
      <c r="BA86" s="245">
        <f t="shared" si="70"/>
        <v>0</v>
      </c>
      <c r="BB86" s="250"/>
      <c r="BC86" s="251" t="s">
        <v>24</v>
      </c>
      <c r="BD86" s="261"/>
      <c r="BE86" s="264">
        <v>0</v>
      </c>
      <c r="BF86" s="264">
        <v>0</v>
      </c>
      <c r="BG86" s="264">
        <v>0</v>
      </c>
      <c r="BH86" s="265">
        <f t="shared" si="7"/>
        <v>0</v>
      </c>
    </row>
    <row r="87" spans="1:60" outlineLevel="1" x14ac:dyDescent="0.3">
      <c r="A87" s="71" t="s">
        <v>174</v>
      </c>
      <c r="B87" s="238" t="s">
        <v>174</v>
      </c>
      <c r="C87" s="238" t="s">
        <v>31</v>
      </c>
      <c r="D87" s="239">
        <v>5108162</v>
      </c>
      <c r="E87" s="239" t="s">
        <v>175</v>
      </c>
      <c r="F87" s="277">
        <v>0</v>
      </c>
      <c r="G87" s="245">
        <f t="shared" si="65"/>
        <v>0</v>
      </c>
      <c r="H87" s="264">
        <f>IFERROR(INDEX('[1]2024'!$A:$Q,MATCH($A$3&amp;$D87,'[1]2024'!$B:$B,0),MATCH(H$4,'[1]2024'!$2:$2,0)),0)+IFERROR(INDEX('[1]2024'!$A:$Q,MATCH($B$3&amp;$D87,'[1]2024'!$B:$B,0),MATCH(H$4,'[1]2024'!$2:$2,0)),0)++IFERROR(INDEX('[1]2024'!$A:$Q,MATCH($C$3&amp;$D87,'[1]2024'!$B:$B,0),MATCH(H$4,'[1]2024'!$2:$2,0)),0)++IFERROR(INDEX('[1]2024'!$A:$Q,MATCH($D$3&amp;$D87,'[1]2024'!$B:$B,0),MATCH(H$4,'[1]2024'!$2:$2,0)),0)</f>
        <v>0</v>
      </c>
      <c r="I87" s="264">
        <f>IFERROR(INDEX('[1]2024'!$A:$Q,MATCH($A$3&amp;$D87,'[1]2024'!$B:$B,0),MATCH(I$4,'[1]2024'!$2:$2,0)),0)+IFERROR(INDEX('[1]2024'!$A:$Q,MATCH($B$3&amp;$D87,'[1]2024'!$B:$B,0),MATCH(I$4,'[1]2024'!$2:$2,0)),0)++IFERROR(INDEX('[1]2024'!$A:$Q,MATCH($C$3&amp;$D87,'[1]2024'!$B:$B,0),MATCH(I$4,'[1]2024'!$2:$2,0)),0)++IFERROR(INDEX('[1]2024'!$A:$Q,MATCH($D$3&amp;$D87,'[1]2024'!$B:$B,0),MATCH(I$4,'[1]2024'!$2:$2,0)),0)</f>
        <v>0</v>
      </c>
      <c r="J87" s="264">
        <f>IFERROR(INDEX('[1]2024'!$A:$Q,MATCH($A$3&amp;$D87,'[1]2024'!$B:$B,0),MATCH(J$4,'[1]2024'!$2:$2,0)),0)+IFERROR(INDEX('[1]2024'!$A:$Q,MATCH($B$3&amp;$D87,'[1]2024'!$B:$B,0),MATCH(J$4,'[1]2024'!$2:$2,0)),0)++IFERROR(INDEX('[1]2024'!$A:$Q,MATCH($C$3&amp;$D87,'[1]2024'!$B:$B,0),MATCH(J$4,'[1]2024'!$2:$2,0)),0)++IFERROR(INDEX('[1]2024'!$A:$Q,MATCH($D$3&amp;$D87,'[1]2024'!$B:$B,0),MATCH(J$4,'[1]2024'!$2:$2,0)),0)</f>
        <v>0</v>
      </c>
      <c r="K87" s="264">
        <f>IFERROR(INDEX('[1]2024'!$A:$Q,MATCH($A$3&amp;$D87,'[1]2024'!$B:$B,0),MATCH(K$4,'[1]2024'!$2:$2,0)),0)+IFERROR(INDEX('[1]2024'!$A:$Q,MATCH($B$3&amp;$D87,'[1]2024'!$B:$B,0),MATCH(K$4,'[1]2024'!$2:$2,0)),0)++IFERROR(INDEX('[1]2024'!$A:$Q,MATCH($C$3&amp;$D87,'[1]2024'!$B:$B,0),MATCH(K$4,'[1]2024'!$2:$2,0)),0)++IFERROR(INDEX('[1]2024'!$A:$Q,MATCH($D$3&amp;$D87,'[1]2024'!$B:$B,0),MATCH(K$4,'[1]2024'!$2:$2,0)),0)</f>
        <v>0</v>
      </c>
      <c r="L87" s="264">
        <f>IFERROR(INDEX('[1]2024'!$A:$Q,MATCH($A$3&amp;$D87,'[1]2024'!$B:$B,0),MATCH(L$4,'[1]2024'!$2:$2,0)),0)+IFERROR(INDEX('[1]2024'!$A:$Q,MATCH($B$3&amp;$D87,'[1]2024'!$B:$B,0),MATCH(L$4,'[1]2024'!$2:$2,0)),0)++IFERROR(INDEX('[1]2024'!$A:$Q,MATCH($C$3&amp;$D87,'[1]2024'!$B:$B,0),MATCH(L$4,'[1]2024'!$2:$2,0)),0)++IFERROR(INDEX('[1]2024'!$A:$Q,MATCH($D$3&amp;$D87,'[1]2024'!$B:$B,0),MATCH(L$4,'[1]2024'!$2:$2,0)),0)</f>
        <v>0</v>
      </c>
      <c r="M87" s="264">
        <f>IFERROR(INDEX('[1]2024'!$A:$Q,MATCH($A$3&amp;$D87,'[1]2024'!$B:$B,0),MATCH(M$4,'[1]2024'!$2:$2,0)),0)+IFERROR(INDEX('[1]2024'!$A:$Q,MATCH($B$3&amp;$D87,'[1]2024'!$B:$B,0),MATCH(M$4,'[1]2024'!$2:$2,0)),0)++IFERROR(INDEX('[1]2024'!$A:$Q,MATCH($C$3&amp;$D87,'[1]2024'!$B:$B,0),MATCH(M$4,'[1]2024'!$2:$2,0)),0)++IFERROR(INDEX('[1]2024'!$A:$Q,MATCH($D$3&amp;$D87,'[1]2024'!$B:$B,0),MATCH(M$4,'[1]2024'!$2:$2,0)),0)</f>
        <v>0</v>
      </c>
      <c r="N87" s="264">
        <f>IFERROR(INDEX('[1]2024'!$A:$Q,MATCH($A$3&amp;$D87,'[1]2024'!$B:$B,0),MATCH(N$4,'[1]2024'!$2:$2,0)),0)+IFERROR(INDEX('[1]2024'!$A:$Q,MATCH($B$3&amp;$D87,'[1]2024'!$B:$B,0),MATCH(N$4,'[1]2024'!$2:$2,0)),0)++IFERROR(INDEX('[1]2024'!$A:$Q,MATCH($C$3&amp;$D87,'[1]2024'!$B:$B,0),MATCH(N$4,'[1]2024'!$2:$2,0)),0)++IFERROR(INDEX('[1]2024'!$A:$Q,MATCH($D$3&amp;$D87,'[1]2024'!$B:$B,0),MATCH(N$4,'[1]2024'!$2:$2,0)),0)</f>
        <v>0</v>
      </c>
      <c r="O87" s="264">
        <f>IFERROR(INDEX('[1]2024'!$A:$Q,MATCH($A$3&amp;$D87,'[1]2024'!$B:$B,0),MATCH(O$4,'[1]2024'!$2:$2,0)),0)+IFERROR(INDEX('[1]2024'!$A:$Q,MATCH($B$3&amp;$D87,'[1]2024'!$B:$B,0),MATCH(O$4,'[1]2024'!$2:$2,0)),0)++IFERROR(INDEX('[1]2024'!$A:$Q,MATCH($C$3&amp;$D87,'[1]2024'!$B:$B,0),MATCH(O$4,'[1]2024'!$2:$2,0)),0)++IFERROR(INDEX('[1]2024'!$A:$Q,MATCH($D$3&amp;$D87,'[1]2024'!$B:$B,0),MATCH(O$4,'[1]2024'!$2:$2,0)),0)</f>
        <v>0</v>
      </c>
      <c r="P87" s="264">
        <f>IFERROR(INDEX('[1]2024'!$A:$Q,MATCH($A$3&amp;$D87,'[1]2024'!$B:$B,0),MATCH(P$4,'[1]2024'!$2:$2,0)),0)+IFERROR(INDEX('[1]2024'!$A:$Q,MATCH($B$3&amp;$D87,'[1]2024'!$B:$B,0),MATCH(P$4,'[1]2024'!$2:$2,0)),0)++IFERROR(INDEX('[1]2024'!$A:$Q,MATCH($C$3&amp;$D87,'[1]2024'!$B:$B,0),MATCH(P$4,'[1]2024'!$2:$2,0)),0)++IFERROR(INDEX('[1]2024'!$A:$Q,MATCH($D$3&amp;$D87,'[1]2024'!$B:$B,0),MATCH(P$4,'[1]2024'!$2:$2,0)),0)</f>
        <v>0</v>
      </c>
      <c r="Q87" s="264">
        <f>IFERROR(INDEX('[1]2024'!$A:$Q,MATCH($A$3&amp;$D87,'[1]2024'!$B:$B,0),MATCH(Q$4,'[1]2024'!$2:$2,0)),0)+IFERROR(INDEX('[1]2024'!$A:$Q,MATCH($B$3&amp;$D87,'[1]2024'!$B:$B,0),MATCH(Q$4,'[1]2024'!$2:$2,0)),0)++IFERROR(INDEX('[1]2024'!$A:$Q,MATCH($C$3&amp;$D87,'[1]2024'!$B:$B,0),MATCH(Q$4,'[1]2024'!$2:$2,0)),0)++IFERROR(INDEX('[1]2024'!$A:$Q,MATCH($D$3&amp;$D87,'[1]2024'!$B:$B,0),MATCH(Q$4,'[1]2024'!$2:$2,0)),0)</f>
        <v>0</v>
      </c>
      <c r="R87" s="264">
        <f>IFERROR(INDEX('[1]2024'!$A:$Q,MATCH($A$3&amp;$D87,'[1]2024'!$B:$B,0),MATCH(R$4,'[1]2024'!$2:$2,0)),0)+IFERROR(INDEX('[1]2024'!$A:$Q,MATCH($B$3&amp;$D87,'[1]2024'!$B:$B,0),MATCH(R$4,'[1]2024'!$2:$2,0)),0)++IFERROR(INDEX('[1]2024'!$A:$Q,MATCH($C$3&amp;$D87,'[1]2024'!$B:$B,0),MATCH(R$4,'[1]2024'!$2:$2,0)),0)++IFERROR(INDEX('[1]2024'!$A:$Q,MATCH($D$3&amp;$D87,'[1]2024'!$B:$B,0),MATCH(R$4,'[1]2024'!$2:$2,0)),0)</f>
        <v>0</v>
      </c>
      <c r="S87" s="264">
        <f>IFERROR(INDEX('[1]2024'!$A:$Q,MATCH($A$3&amp;$D87,'[1]2024'!$B:$B,0),MATCH(S$4,'[1]2024'!$2:$2,0)),0)+IFERROR(INDEX('[1]2024'!$A:$Q,MATCH($B$3&amp;$D87,'[1]2024'!$B:$B,0),MATCH(S$4,'[1]2024'!$2:$2,0)),0)++IFERROR(INDEX('[1]2024'!$A:$Q,MATCH($C$3&amp;$D87,'[1]2024'!$B:$B,0),MATCH(S$4,'[1]2024'!$2:$2,0)),0)++IFERROR(INDEX('[1]2024'!$A:$Q,MATCH($D$3&amp;$D87,'[1]2024'!$B:$B,0),MATCH(S$4,'[1]2024'!$2:$2,0)),0)</f>
        <v>0</v>
      </c>
      <c r="T87" s="75">
        <v>0</v>
      </c>
      <c r="U87" s="245">
        <f t="shared" si="66"/>
        <v>0</v>
      </c>
      <c r="V87" s="246">
        <v>0</v>
      </c>
      <c r="W87" s="247">
        <v>0</v>
      </c>
      <c r="X87" s="247">
        <v>0</v>
      </c>
      <c r="Y87" s="247">
        <v>0</v>
      </c>
      <c r="Z87" s="247">
        <v>0</v>
      </c>
      <c r="AA87" s="247">
        <v>0</v>
      </c>
      <c r="AB87" s="247">
        <v>0</v>
      </c>
      <c r="AC87" s="247">
        <v>0</v>
      </c>
      <c r="AD87" s="247">
        <v>0</v>
      </c>
      <c r="AE87" s="247">
        <v>0</v>
      </c>
      <c r="AF87" s="247">
        <v>0</v>
      </c>
      <c r="AG87" s="248">
        <v>0</v>
      </c>
      <c r="AH87" s="245">
        <f t="shared" si="67"/>
        <v>0</v>
      </c>
      <c r="AI87" s="245"/>
      <c r="AJ87" s="245"/>
      <c r="AK87" s="245"/>
      <c r="AL87" s="245"/>
      <c r="AM87" s="245"/>
      <c r="AN87" s="245"/>
      <c r="AO87" s="245"/>
      <c r="AP87" s="245"/>
      <c r="AQ87" s="245"/>
      <c r="AR87" s="245"/>
      <c r="AS87" s="245"/>
      <c r="AT87" s="245"/>
      <c r="AU87" s="245">
        <f t="shared" si="59"/>
        <v>0</v>
      </c>
      <c r="AV87" s="245">
        <f t="shared" si="3"/>
        <v>0</v>
      </c>
      <c r="AW87" s="245">
        <f t="shared" si="4"/>
        <v>0</v>
      </c>
      <c r="AX87" s="245">
        <f t="shared" si="5"/>
        <v>0</v>
      </c>
      <c r="AY87" s="245">
        <f t="shared" si="68"/>
        <v>0</v>
      </c>
      <c r="AZ87" s="245">
        <f t="shared" si="69"/>
        <v>0</v>
      </c>
      <c r="BA87" s="245">
        <f t="shared" si="70"/>
        <v>0</v>
      </c>
      <c r="BB87" s="250"/>
      <c r="BC87" s="251" t="s">
        <v>24</v>
      </c>
      <c r="BD87" s="261"/>
      <c r="BE87" s="264">
        <v>0</v>
      </c>
      <c r="BF87" s="264">
        <v>0</v>
      </c>
      <c r="BG87" s="264">
        <v>0</v>
      </c>
      <c r="BH87" s="265">
        <f t="shared" si="7"/>
        <v>0</v>
      </c>
    </row>
    <row r="88" spans="1:60" x14ac:dyDescent="0.3">
      <c r="A88" s="57" t="s">
        <v>176</v>
      </c>
      <c r="B88" s="256" t="s">
        <v>21</v>
      </c>
      <c r="C88" s="256"/>
      <c r="D88" s="257"/>
      <c r="E88" s="257"/>
      <c r="F88" s="272">
        <v>4617324</v>
      </c>
      <c r="G88" s="258">
        <f t="shared" ref="G88" si="71">SUM(G89:G99)</f>
        <v>4617324</v>
      </c>
      <c r="H88" s="259">
        <f t="shared" ref="H88:S88" si="72">SUM(H89:H99)</f>
        <v>384777</v>
      </c>
      <c r="I88" s="260">
        <f t="shared" si="72"/>
        <v>384777</v>
      </c>
      <c r="J88" s="260">
        <f t="shared" si="72"/>
        <v>384777</v>
      </c>
      <c r="K88" s="260">
        <f t="shared" si="72"/>
        <v>384777</v>
      </c>
      <c r="L88" s="260">
        <f t="shared" si="72"/>
        <v>384777</v>
      </c>
      <c r="M88" s="260">
        <f t="shared" si="72"/>
        <v>384777</v>
      </c>
      <c r="N88" s="260">
        <f t="shared" si="72"/>
        <v>384777</v>
      </c>
      <c r="O88" s="260">
        <f t="shared" si="72"/>
        <v>384777</v>
      </c>
      <c r="P88" s="260">
        <f t="shared" si="72"/>
        <v>384777</v>
      </c>
      <c r="Q88" s="260">
        <f t="shared" si="72"/>
        <v>384777</v>
      </c>
      <c r="R88" s="260">
        <f t="shared" si="72"/>
        <v>384777</v>
      </c>
      <c r="S88" s="260">
        <f t="shared" si="72"/>
        <v>384777</v>
      </c>
      <c r="T88" s="64">
        <v>4617324</v>
      </c>
      <c r="U88" s="258">
        <f t="shared" ref="U88:Z88" si="73">SUM(U89:U99)</f>
        <v>4617324</v>
      </c>
      <c r="V88" s="262">
        <f t="shared" si="73"/>
        <v>384777</v>
      </c>
      <c r="W88" s="273">
        <f t="shared" si="73"/>
        <v>384777</v>
      </c>
      <c r="X88" s="273">
        <f t="shared" si="73"/>
        <v>384777</v>
      </c>
      <c r="Y88" s="273">
        <f t="shared" si="73"/>
        <v>384777</v>
      </c>
      <c r="Z88" s="273">
        <f t="shared" si="73"/>
        <v>384777</v>
      </c>
      <c r="AA88" s="273">
        <v>384777</v>
      </c>
      <c r="AB88" s="273">
        <v>384777</v>
      </c>
      <c r="AC88" s="273">
        <v>384777</v>
      </c>
      <c r="AD88" s="273">
        <v>384777</v>
      </c>
      <c r="AE88" s="273">
        <v>384777</v>
      </c>
      <c r="AF88" s="273">
        <v>384777</v>
      </c>
      <c r="AG88" s="274">
        <v>384777</v>
      </c>
      <c r="AH88" s="258">
        <f t="shared" ref="AH88:AT88" si="74">SUM(AH89:AH99)</f>
        <v>4617324</v>
      </c>
      <c r="AI88" s="258">
        <f t="shared" si="74"/>
        <v>384777</v>
      </c>
      <c r="AJ88" s="258">
        <f t="shared" si="74"/>
        <v>384777</v>
      </c>
      <c r="AK88" s="258">
        <f t="shared" si="74"/>
        <v>384777</v>
      </c>
      <c r="AL88" s="258">
        <f t="shared" si="74"/>
        <v>384777</v>
      </c>
      <c r="AM88" s="258">
        <f t="shared" si="74"/>
        <v>384777</v>
      </c>
      <c r="AN88" s="258">
        <f t="shared" si="74"/>
        <v>384777</v>
      </c>
      <c r="AO88" s="258">
        <f t="shared" si="74"/>
        <v>384777</v>
      </c>
      <c r="AP88" s="258">
        <f t="shared" si="74"/>
        <v>384777</v>
      </c>
      <c r="AQ88" s="258">
        <f t="shared" si="74"/>
        <v>384777</v>
      </c>
      <c r="AR88" s="258">
        <f t="shared" si="74"/>
        <v>384777</v>
      </c>
      <c r="AS88" s="258">
        <f t="shared" si="74"/>
        <v>384777</v>
      </c>
      <c r="AT88" s="258">
        <f t="shared" si="74"/>
        <v>384777</v>
      </c>
      <c r="AU88" s="258">
        <f t="shared" si="59"/>
        <v>1154331</v>
      </c>
      <c r="AV88" s="258">
        <f t="shared" si="3"/>
        <v>1154331</v>
      </c>
      <c r="AW88" s="258">
        <f t="shared" si="4"/>
        <v>1154331</v>
      </c>
      <c r="AX88" s="258">
        <f t="shared" si="5"/>
        <v>1154331</v>
      </c>
      <c r="AY88" s="258">
        <f>SUM(AY89:AY99)</f>
        <v>4617324</v>
      </c>
      <c r="AZ88" s="258">
        <f t="shared" ref="AZ88:BA88" si="75">SUM(AZ89:AZ99)</f>
        <v>4617324</v>
      </c>
      <c r="BA88" s="258">
        <f t="shared" si="75"/>
        <v>4617324</v>
      </c>
      <c r="BB88" s="250"/>
      <c r="BC88" s="275"/>
      <c r="BD88" s="276"/>
      <c r="BE88" s="262">
        <f>SUM(BE89:BE99)</f>
        <v>0</v>
      </c>
      <c r="BF88" s="262">
        <v>0</v>
      </c>
      <c r="BG88" s="262">
        <v>2693439</v>
      </c>
      <c r="BH88" s="263">
        <f t="shared" si="7"/>
        <v>4617324</v>
      </c>
    </row>
    <row r="89" spans="1:60" outlineLevel="1" x14ac:dyDescent="0.3">
      <c r="A89" s="71" t="s">
        <v>177</v>
      </c>
      <c r="B89" s="238" t="s">
        <v>178</v>
      </c>
      <c r="C89" s="238" t="s">
        <v>31</v>
      </c>
      <c r="D89" s="239">
        <v>5109110</v>
      </c>
      <c r="E89" s="239" t="s">
        <v>179</v>
      </c>
      <c r="F89" s="277">
        <v>0</v>
      </c>
      <c r="G89" s="245">
        <f t="shared" ref="G89:G99" si="76">SUM(H89:S89)</f>
        <v>0</v>
      </c>
      <c r="H89" s="264">
        <f>IFERROR(INDEX('[1]2024'!$A:$Q,MATCH($A$3&amp;$D89,'[1]2024'!$B:$B,0),MATCH(H$4,'[1]2024'!$2:$2,0)),0)+IFERROR(INDEX('[1]2024'!$A:$Q,MATCH($B$3&amp;$D89,'[1]2024'!$B:$B,0),MATCH(H$4,'[1]2024'!$2:$2,0)),0)++IFERROR(INDEX('[1]2024'!$A:$Q,MATCH($C$3&amp;$D89,'[1]2024'!$B:$B,0),MATCH(H$4,'[1]2024'!$2:$2,0)),0)++IFERROR(INDEX('[1]2024'!$A:$Q,MATCH($D$3&amp;$D89,'[1]2024'!$B:$B,0),MATCH(H$4,'[1]2024'!$2:$2,0)),0)</f>
        <v>0</v>
      </c>
      <c r="I89" s="264">
        <f>IFERROR(INDEX('[1]2024'!$A:$Q,MATCH($A$3&amp;$D89,'[1]2024'!$B:$B,0),MATCH(I$4,'[1]2024'!$2:$2,0)),0)+IFERROR(INDEX('[1]2024'!$A:$Q,MATCH($B$3&amp;$D89,'[1]2024'!$B:$B,0),MATCH(I$4,'[1]2024'!$2:$2,0)),0)++IFERROR(INDEX('[1]2024'!$A:$Q,MATCH($C$3&amp;$D89,'[1]2024'!$B:$B,0),MATCH(I$4,'[1]2024'!$2:$2,0)),0)++IFERROR(INDEX('[1]2024'!$A:$Q,MATCH($D$3&amp;$D89,'[1]2024'!$B:$B,0),MATCH(I$4,'[1]2024'!$2:$2,0)),0)</f>
        <v>0</v>
      </c>
      <c r="J89" s="264">
        <f>IFERROR(INDEX('[1]2024'!$A:$Q,MATCH($A$3&amp;$D89,'[1]2024'!$B:$B,0),MATCH(J$4,'[1]2024'!$2:$2,0)),0)+IFERROR(INDEX('[1]2024'!$A:$Q,MATCH($B$3&amp;$D89,'[1]2024'!$B:$B,0),MATCH(J$4,'[1]2024'!$2:$2,0)),0)++IFERROR(INDEX('[1]2024'!$A:$Q,MATCH($C$3&amp;$D89,'[1]2024'!$B:$B,0),MATCH(J$4,'[1]2024'!$2:$2,0)),0)++IFERROR(INDEX('[1]2024'!$A:$Q,MATCH($D$3&amp;$D89,'[1]2024'!$B:$B,0),MATCH(J$4,'[1]2024'!$2:$2,0)),0)</f>
        <v>0</v>
      </c>
      <c r="K89" s="264">
        <f>IFERROR(INDEX('[1]2024'!$A:$Q,MATCH($A$3&amp;$D89,'[1]2024'!$B:$B,0),MATCH(K$4,'[1]2024'!$2:$2,0)),0)+IFERROR(INDEX('[1]2024'!$A:$Q,MATCH($B$3&amp;$D89,'[1]2024'!$B:$B,0),MATCH(K$4,'[1]2024'!$2:$2,0)),0)++IFERROR(INDEX('[1]2024'!$A:$Q,MATCH($C$3&amp;$D89,'[1]2024'!$B:$B,0),MATCH(K$4,'[1]2024'!$2:$2,0)),0)++IFERROR(INDEX('[1]2024'!$A:$Q,MATCH($D$3&amp;$D89,'[1]2024'!$B:$B,0),MATCH(K$4,'[1]2024'!$2:$2,0)),0)</f>
        <v>0</v>
      </c>
      <c r="L89" s="264">
        <f>IFERROR(INDEX('[1]2024'!$A:$Q,MATCH($A$3&amp;$D89,'[1]2024'!$B:$B,0),MATCH(L$4,'[1]2024'!$2:$2,0)),0)+IFERROR(INDEX('[1]2024'!$A:$Q,MATCH($B$3&amp;$D89,'[1]2024'!$B:$B,0),MATCH(L$4,'[1]2024'!$2:$2,0)),0)++IFERROR(INDEX('[1]2024'!$A:$Q,MATCH($C$3&amp;$D89,'[1]2024'!$B:$B,0),MATCH(L$4,'[1]2024'!$2:$2,0)),0)++IFERROR(INDEX('[1]2024'!$A:$Q,MATCH($D$3&amp;$D89,'[1]2024'!$B:$B,0),MATCH(L$4,'[1]2024'!$2:$2,0)),0)</f>
        <v>0</v>
      </c>
      <c r="M89" s="264">
        <f>IFERROR(INDEX('[1]2024'!$A:$Q,MATCH($A$3&amp;$D89,'[1]2024'!$B:$B,0),MATCH(M$4,'[1]2024'!$2:$2,0)),0)+IFERROR(INDEX('[1]2024'!$A:$Q,MATCH($B$3&amp;$D89,'[1]2024'!$B:$B,0),MATCH(M$4,'[1]2024'!$2:$2,0)),0)++IFERROR(INDEX('[1]2024'!$A:$Q,MATCH($C$3&amp;$D89,'[1]2024'!$B:$B,0),MATCH(M$4,'[1]2024'!$2:$2,0)),0)++IFERROR(INDEX('[1]2024'!$A:$Q,MATCH($D$3&amp;$D89,'[1]2024'!$B:$B,0),MATCH(M$4,'[1]2024'!$2:$2,0)),0)</f>
        <v>0</v>
      </c>
      <c r="N89" s="264">
        <f>IFERROR(INDEX('[1]2024'!$A:$Q,MATCH($A$3&amp;$D89,'[1]2024'!$B:$B,0),MATCH(N$4,'[1]2024'!$2:$2,0)),0)+IFERROR(INDEX('[1]2024'!$A:$Q,MATCH($B$3&amp;$D89,'[1]2024'!$B:$B,0),MATCH(N$4,'[1]2024'!$2:$2,0)),0)++IFERROR(INDEX('[1]2024'!$A:$Q,MATCH($C$3&amp;$D89,'[1]2024'!$B:$B,0),MATCH(N$4,'[1]2024'!$2:$2,0)),0)++IFERROR(INDEX('[1]2024'!$A:$Q,MATCH($D$3&amp;$D89,'[1]2024'!$B:$B,0),MATCH(N$4,'[1]2024'!$2:$2,0)),0)</f>
        <v>0</v>
      </c>
      <c r="O89" s="264">
        <f>IFERROR(INDEX('[1]2024'!$A:$Q,MATCH($A$3&amp;$D89,'[1]2024'!$B:$B,0),MATCH(O$4,'[1]2024'!$2:$2,0)),0)+IFERROR(INDEX('[1]2024'!$A:$Q,MATCH($B$3&amp;$D89,'[1]2024'!$B:$B,0),MATCH(O$4,'[1]2024'!$2:$2,0)),0)++IFERROR(INDEX('[1]2024'!$A:$Q,MATCH($C$3&amp;$D89,'[1]2024'!$B:$B,0),MATCH(O$4,'[1]2024'!$2:$2,0)),0)++IFERROR(INDEX('[1]2024'!$A:$Q,MATCH($D$3&amp;$D89,'[1]2024'!$B:$B,0),MATCH(O$4,'[1]2024'!$2:$2,0)),0)</f>
        <v>0</v>
      </c>
      <c r="P89" s="264">
        <f>IFERROR(INDEX('[1]2024'!$A:$Q,MATCH($A$3&amp;$D89,'[1]2024'!$B:$B,0),MATCH(P$4,'[1]2024'!$2:$2,0)),0)+IFERROR(INDEX('[1]2024'!$A:$Q,MATCH($B$3&amp;$D89,'[1]2024'!$B:$B,0),MATCH(P$4,'[1]2024'!$2:$2,0)),0)++IFERROR(INDEX('[1]2024'!$A:$Q,MATCH($C$3&amp;$D89,'[1]2024'!$B:$B,0),MATCH(P$4,'[1]2024'!$2:$2,0)),0)++IFERROR(INDEX('[1]2024'!$A:$Q,MATCH($D$3&amp;$D89,'[1]2024'!$B:$B,0),MATCH(P$4,'[1]2024'!$2:$2,0)),0)</f>
        <v>0</v>
      </c>
      <c r="Q89" s="264">
        <f>IFERROR(INDEX('[1]2024'!$A:$Q,MATCH($A$3&amp;$D89,'[1]2024'!$B:$B,0),MATCH(Q$4,'[1]2024'!$2:$2,0)),0)+IFERROR(INDEX('[1]2024'!$A:$Q,MATCH($B$3&amp;$D89,'[1]2024'!$B:$B,0),MATCH(Q$4,'[1]2024'!$2:$2,0)),0)++IFERROR(INDEX('[1]2024'!$A:$Q,MATCH($C$3&amp;$D89,'[1]2024'!$B:$B,0),MATCH(Q$4,'[1]2024'!$2:$2,0)),0)++IFERROR(INDEX('[1]2024'!$A:$Q,MATCH($D$3&amp;$D89,'[1]2024'!$B:$B,0),MATCH(Q$4,'[1]2024'!$2:$2,0)),0)</f>
        <v>0</v>
      </c>
      <c r="R89" s="264">
        <f>IFERROR(INDEX('[1]2024'!$A:$Q,MATCH($A$3&amp;$D89,'[1]2024'!$B:$B,0),MATCH(R$4,'[1]2024'!$2:$2,0)),0)+IFERROR(INDEX('[1]2024'!$A:$Q,MATCH($B$3&amp;$D89,'[1]2024'!$B:$B,0),MATCH(R$4,'[1]2024'!$2:$2,0)),0)++IFERROR(INDEX('[1]2024'!$A:$Q,MATCH($C$3&amp;$D89,'[1]2024'!$B:$B,0),MATCH(R$4,'[1]2024'!$2:$2,0)),0)++IFERROR(INDEX('[1]2024'!$A:$Q,MATCH($D$3&amp;$D89,'[1]2024'!$B:$B,0),MATCH(R$4,'[1]2024'!$2:$2,0)),0)</f>
        <v>0</v>
      </c>
      <c r="S89" s="264">
        <f>IFERROR(INDEX('[1]2024'!$A:$Q,MATCH($A$3&amp;$D89,'[1]2024'!$B:$B,0),MATCH(S$4,'[1]2024'!$2:$2,0)),0)+IFERROR(INDEX('[1]2024'!$A:$Q,MATCH($B$3&amp;$D89,'[1]2024'!$B:$B,0),MATCH(S$4,'[1]2024'!$2:$2,0)),0)++IFERROR(INDEX('[1]2024'!$A:$Q,MATCH($C$3&amp;$D89,'[1]2024'!$B:$B,0),MATCH(S$4,'[1]2024'!$2:$2,0)),0)++IFERROR(INDEX('[1]2024'!$A:$Q,MATCH($D$3&amp;$D89,'[1]2024'!$B:$B,0),MATCH(S$4,'[1]2024'!$2:$2,0)),0)</f>
        <v>0</v>
      </c>
      <c r="T89" s="75">
        <v>0</v>
      </c>
      <c r="U89" s="245">
        <f t="shared" ref="U89:U99" si="77">SUM(V89:AG89)</f>
        <v>0</v>
      </c>
      <c r="V89" s="246">
        <v>0</v>
      </c>
      <c r="W89" s="247">
        <v>0</v>
      </c>
      <c r="X89" s="247">
        <v>0</v>
      </c>
      <c r="Y89" s="247">
        <v>0</v>
      </c>
      <c r="Z89" s="247">
        <v>0</v>
      </c>
      <c r="AA89" s="247">
        <v>0</v>
      </c>
      <c r="AB89" s="247">
        <v>0</v>
      </c>
      <c r="AC89" s="247">
        <v>0</v>
      </c>
      <c r="AD89" s="247">
        <v>0</v>
      </c>
      <c r="AE89" s="247">
        <v>0</v>
      </c>
      <c r="AF89" s="247">
        <v>0</v>
      </c>
      <c r="AG89" s="248">
        <v>0</v>
      </c>
      <c r="AH89" s="245">
        <f t="shared" ref="AH89:AH99" si="78">SUM(AI89:AT89)</f>
        <v>0</v>
      </c>
      <c r="AI89" s="245"/>
      <c r="AJ89" s="245"/>
      <c r="AK89" s="245"/>
      <c r="AL89" s="245"/>
      <c r="AM89" s="245"/>
      <c r="AN89" s="245"/>
      <c r="AO89" s="245"/>
      <c r="AP89" s="245"/>
      <c r="AQ89" s="245"/>
      <c r="AR89" s="245"/>
      <c r="AS89" s="245"/>
      <c r="AT89" s="245"/>
      <c r="AU89" s="245">
        <f t="shared" si="59"/>
        <v>0</v>
      </c>
      <c r="AV89" s="245">
        <f t="shared" si="3"/>
        <v>0</v>
      </c>
      <c r="AW89" s="245">
        <f t="shared" si="4"/>
        <v>0</v>
      </c>
      <c r="AX89" s="245">
        <f t="shared" si="5"/>
        <v>0</v>
      </c>
      <c r="AY89" s="245">
        <f t="shared" ref="AY89:AY99" si="79">IF($BC89="O",1.05*$AH89,$AH89)</f>
        <v>0</v>
      </c>
      <c r="AZ89" s="245">
        <f t="shared" ref="AZ89:AZ99" si="80">IF($BC89="O",1.05*$AY89,$AY89)</f>
        <v>0</v>
      </c>
      <c r="BA89" s="245">
        <f t="shared" ref="BA89:BA99" si="81">IF($BC89="O",1.05*$AZ89,$AZ89)</f>
        <v>0</v>
      </c>
      <c r="BB89" s="250"/>
      <c r="BC89" s="251" t="s">
        <v>24</v>
      </c>
      <c r="BD89" s="261"/>
      <c r="BE89" s="264">
        <v>0</v>
      </c>
      <c r="BF89" s="264">
        <v>0</v>
      </c>
      <c r="BG89" s="264">
        <v>0</v>
      </c>
      <c r="BH89" s="265">
        <f t="shared" si="7"/>
        <v>0</v>
      </c>
    </row>
    <row r="90" spans="1:60" outlineLevel="1" x14ac:dyDescent="0.3">
      <c r="A90" s="71" t="s">
        <v>180</v>
      </c>
      <c r="B90" s="238" t="s">
        <v>178</v>
      </c>
      <c r="C90" s="238" t="s">
        <v>31</v>
      </c>
      <c r="D90" s="239">
        <v>5109120</v>
      </c>
      <c r="E90" s="239" t="s">
        <v>179</v>
      </c>
      <c r="F90" s="277">
        <v>0</v>
      </c>
      <c r="G90" s="245">
        <f t="shared" si="76"/>
        <v>0</v>
      </c>
      <c r="H90" s="264">
        <f>IFERROR(INDEX('[1]2024'!$A:$Q,MATCH($A$3&amp;$D90,'[1]2024'!$B:$B,0),MATCH(H$4,'[1]2024'!$2:$2,0)),0)+IFERROR(INDEX('[1]2024'!$A:$Q,MATCH($B$3&amp;$D90,'[1]2024'!$B:$B,0),MATCH(H$4,'[1]2024'!$2:$2,0)),0)++IFERROR(INDEX('[1]2024'!$A:$Q,MATCH($C$3&amp;$D90,'[1]2024'!$B:$B,0),MATCH(H$4,'[1]2024'!$2:$2,0)),0)++IFERROR(INDEX('[1]2024'!$A:$Q,MATCH($D$3&amp;$D90,'[1]2024'!$B:$B,0),MATCH(H$4,'[1]2024'!$2:$2,0)),0)</f>
        <v>0</v>
      </c>
      <c r="I90" s="264">
        <f>IFERROR(INDEX('[1]2024'!$A:$Q,MATCH($A$3&amp;$D90,'[1]2024'!$B:$B,0),MATCH(I$4,'[1]2024'!$2:$2,0)),0)+IFERROR(INDEX('[1]2024'!$A:$Q,MATCH($B$3&amp;$D90,'[1]2024'!$B:$B,0),MATCH(I$4,'[1]2024'!$2:$2,0)),0)++IFERROR(INDEX('[1]2024'!$A:$Q,MATCH($C$3&amp;$D90,'[1]2024'!$B:$B,0),MATCH(I$4,'[1]2024'!$2:$2,0)),0)++IFERROR(INDEX('[1]2024'!$A:$Q,MATCH($D$3&amp;$D90,'[1]2024'!$B:$B,0),MATCH(I$4,'[1]2024'!$2:$2,0)),0)</f>
        <v>0</v>
      </c>
      <c r="J90" s="264">
        <f>IFERROR(INDEX('[1]2024'!$A:$Q,MATCH($A$3&amp;$D90,'[1]2024'!$B:$B,0),MATCH(J$4,'[1]2024'!$2:$2,0)),0)+IFERROR(INDEX('[1]2024'!$A:$Q,MATCH($B$3&amp;$D90,'[1]2024'!$B:$B,0),MATCH(J$4,'[1]2024'!$2:$2,0)),0)++IFERROR(INDEX('[1]2024'!$A:$Q,MATCH($C$3&amp;$D90,'[1]2024'!$B:$B,0),MATCH(J$4,'[1]2024'!$2:$2,0)),0)++IFERROR(INDEX('[1]2024'!$A:$Q,MATCH($D$3&amp;$D90,'[1]2024'!$B:$B,0),MATCH(J$4,'[1]2024'!$2:$2,0)),0)</f>
        <v>0</v>
      </c>
      <c r="K90" s="264">
        <f>IFERROR(INDEX('[1]2024'!$A:$Q,MATCH($A$3&amp;$D90,'[1]2024'!$B:$B,0),MATCH(K$4,'[1]2024'!$2:$2,0)),0)+IFERROR(INDEX('[1]2024'!$A:$Q,MATCH($B$3&amp;$D90,'[1]2024'!$B:$B,0),MATCH(K$4,'[1]2024'!$2:$2,0)),0)++IFERROR(INDEX('[1]2024'!$A:$Q,MATCH($C$3&amp;$D90,'[1]2024'!$B:$B,0),MATCH(K$4,'[1]2024'!$2:$2,0)),0)++IFERROR(INDEX('[1]2024'!$A:$Q,MATCH($D$3&amp;$D90,'[1]2024'!$B:$B,0),MATCH(K$4,'[1]2024'!$2:$2,0)),0)</f>
        <v>0</v>
      </c>
      <c r="L90" s="264">
        <f>IFERROR(INDEX('[1]2024'!$A:$Q,MATCH($A$3&amp;$D90,'[1]2024'!$B:$B,0),MATCH(L$4,'[1]2024'!$2:$2,0)),0)+IFERROR(INDEX('[1]2024'!$A:$Q,MATCH($B$3&amp;$D90,'[1]2024'!$B:$B,0),MATCH(L$4,'[1]2024'!$2:$2,0)),0)++IFERROR(INDEX('[1]2024'!$A:$Q,MATCH($C$3&amp;$D90,'[1]2024'!$B:$B,0),MATCH(L$4,'[1]2024'!$2:$2,0)),0)++IFERROR(INDEX('[1]2024'!$A:$Q,MATCH($D$3&amp;$D90,'[1]2024'!$B:$B,0),MATCH(L$4,'[1]2024'!$2:$2,0)),0)</f>
        <v>0</v>
      </c>
      <c r="M90" s="264">
        <f>IFERROR(INDEX('[1]2024'!$A:$Q,MATCH($A$3&amp;$D90,'[1]2024'!$B:$B,0),MATCH(M$4,'[1]2024'!$2:$2,0)),0)+IFERROR(INDEX('[1]2024'!$A:$Q,MATCH($B$3&amp;$D90,'[1]2024'!$B:$B,0),MATCH(M$4,'[1]2024'!$2:$2,0)),0)++IFERROR(INDEX('[1]2024'!$A:$Q,MATCH($C$3&amp;$D90,'[1]2024'!$B:$B,0),MATCH(M$4,'[1]2024'!$2:$2,0)),0)++IFERROR(INDEX('[1]2024'!$A:$Q,MATCH($D$3&amp;$D90,'[1]2024'!$B:$B,0),MATCH(M$4,'[1]2024'!$2:$2,0)),0)</f>
        <v>0</v>
      </c>
      <c r="N90" s="264">
        <f>IFERROR(INDEX('[1]2024'!$A:$Q,MATCH($A$3&amp;$D90,'[1]2024'!$B:$B,0),MATCH(N$4,'[1]2024'!$2:$2,0)),0)+IFERROR(INDEX('[1]2024'!$A:$Q,MATCH($B$3&amp;$D90,'[1]2024'!$B:$B,0),MATCH(N$4,'[1]2024'!$2:$2,0)),0)++IFERROR(INDEX('[1]2024'!$A:$Q,MATCH($C$3&amp;$D90,'[1]2024'!$B:$B,0),MATCH(N$4,'[1]2024'!$2:$2,0)),0)++IFERROR(INDEX('[1]2024'!$A:$Q,MATCH($D$3&amp;$D90,'[1]2024'!$B:$B,0),MATCH(N$4,'[1]2024'!$2:$2,0)),0)</f>
        <v>0</v>
      </c>
      <c r="O90" s="264">
        <f>IFERROR(INDEX('[1]2024'!$A:$Q,MATCH($A$3&amp;$D90,'[1]2024'!$B:$B,0),MATCH(O$4,'[1]2024'!$2:$2,0)),0)+IFERROR(INDEX('[1]2024'!$A:$Q,MATCH($B$3&amp;$D90,'[1]2024'!$B:$B,0),MATCH(O$4,'[1]2024'!$2:$2,0)),0)++IFERROR(INDEX('[1]2024'!$A:$Q,MATCH($C$3&amp;$D90,'[1]2024'!$B:$B,0),MATCH(O$4,'[1]2024'!$2:$2,0)),0)++IFERROR(INDEX('[1]2024'!$A:$Q,MATCH($D$3&amp;$D90,'[1]2024'!$B:$B,0),MATCH(O$4,'[1]2024'!$2:$2,0)),0)</f>
        <v>0</v>
      </c>
      <c r="P90" s="264">
        <f>IFERROR(INDEX('[1]2024'!$A:$Q,MATCH($A$3&amp;$D90,'[1]2024'!$B:$B,0),MATCH(P$4,'[1]2024'!$2:$2,0)),0)+IFERROR(INDEX('[1]2024'!$A:$Q,MATCH($B$3&amp;$D90,'[1]2024'!$B:$B,0),MATCH(P$4,'[1]2024'!$2:$2,0)),0)++IFERROR(INDEX('[1]2024'!$A:$Q,MATCH($C$3&amp;$D90,'[1]2024'!$B:$B,0),MATCH(P$4,'[1]2024'!$2:$2,0)),0)++IFERROR(INDEX('[1]2024'!$A:$Q,MATCH($D$3&amp;$D90,'[1]2024'!$B:$B,0),MATCH(P$4,'[1]2024'!$2:$2,0)),0)</f>
        <v>0</v>
      </c>
      <c r="Q90" s="264">
        <f>IFERROR(INDEX('[1]2024'!$A:$Q,MATCH($A$3&amp;$D90,'[1]2024'!$B:$B,0),MATCH(Q$4,'[1]2024'!$2:$2,0)),0)+IFERROR(INDEX('[1]2024'!$A:$Q,MATCH($B$3&amp;$D90,'[1]2024'!$B:$B,0),MATCH(Q$4,'[1]2024'!$2:$2,0)),0)++IFERROR(INDEX('[1]2024'!$A:$Q,MATCH($C$3&amp;$D90,'[1]2024'!$B:$B,0),MATCH(Q$4,'[1]2024'!$2:$2,0)),0)++IFERROR(INDEX('[1]2024'!$A:$Q,MATCH($D$3&amp;$D90,'[1]2024'!$B:$B,0),MATCH(Q$4,'[1]2024'!$2:$2,0)),0)</f>
        <v>0</v>
      </c>
      <c r="R90" s="264">
        <f>IFERROR(INDEX('[1]2024'!$A:$Q,MATCH($A$3&amp;$D90,'[1]2024'!$B:$B,0),MATCH(R$4,'[1]2024'!$2:$2,0)),0)+IFERROR(INDEX('[1]2024'!$A:$Q,MATCH($B$3&amp;$D90,'[1]2024'!$B:$B,0),MATCH(R$4,'[1]2024'!$2:$2,0)),0)++IFERROR(INDEX('[1]2024'!$A:$Q,MATCH($C$3&amp;$D90,'[1]2024'!$B:$B,0),MATCH(R$4,'[1]2024'!$2:$2,0)),0)++IFERROR(INDEX('[1]2024'!$A:$Q,MATCH($D$3&amp;$D90,'[1]2024'!$B:$B,0),MATCH(R$4,'[1]2024'!$2:$2,0)),0)</f>
        <v>0</v>
      </c>
      <c r="S90" s="264">
        <f>IFERROR(INDEX('[1]2024'!$A:$Q,MATCH($A$3&amp;$D90,'[1]2024'!$B:$B,0),MATCH(S$4,'[1]2024'!$2:$2,0)),0)+IFERROR(INDEX('[1]2024'!$A:$Q,MATCH($B$3&amp;$D90,'[1]2024'!$B:$B,0),MATCH(S$4,'[1]2024'!$2:$2,0)),0)++IFERROR(INDEX('[1]2024'!$A:$Q,MATCH($C$3&amp;$D90,'[1]2024'!$B:$B,0),MATCH(S$4,'[1]2024'!$2:$2,0)),0)++IFERROR(INDEX('[1]2024'!$A:$Q,MATCH($D$3&amp;$D90,'[1]2024'!$B:$B,0),MATCH(S$4,'[1]2024'!$2:$2,0)),0)</f>
        <v>0</v>
      </c>
      <c r="T90" s="75">
        <v>0</v>
      </c>
      <c r="U90" s="245">
        <f t="shared" si="77"/>
        <v>0</v>
      </c>
      <c r="V90" s="246">
        <v>0</v>
      </c>
      <c r="W90" s="247">
        <v>0</v>
      </c>
      <c r="X90" s="247">
        <v>0</v>
      </c>
      <c r="Y90" s="247">
        <v>0</v>
      </c>
      <c r="Z90" s="247">
        <v>0</v>
      </c>
      <c r="AA90" s="247">
        <v>0</v>
      </c>
      <c r="AB90" s="247">
        <v>0</v>
      </c>
      <c r="AC90" s="247">
        <v>0</v>
      </c>
      <c r="AD90" s="247">
        <v>0</v>
      </c>
      <c r="AE90" s="247">
        <v>0</v>
      </c>
      <c r="AF90" s="247">
        <v>0</v>
      </c>
      <c r="AG90" s="248">
        <v>0</v>
      </c>
      <c r="AH90" s="245">
        <f t="shared" si="78"/>
        <v>0</v>
      </c>
      <c r="AI90" s="245"/>
      <c r="AJ90" s="245"/>
      <c r="AK90" s="245"/>
      <c r="AL90" s="245"/>
      <c r="AM90" s="245"/>
      <c r="AN90" s="245"/>
      <c r="AO90" s="245"/>
      <c r="AP90" s="245"/>
      <c r="AQ90" s="245"/>
      <c r="AR90" s="245"/>
      <c r="AS90" s="245"/>
      <c r="AT90" s="245"/>
      <c r="AU90" s="245">
        <f t="shared" si="59"/>
        <v>0</v>
      </c>
      <c r="AV90" s="245">
        <f t="shared" ref="AV90:AV153" si="82">SUM(AL90:AN90)</f>
        <v>0</v>
      </c>
      <c r="AW90" s="245">
        <f t="shared" ref="AW90:AW153" si="83">SUM(AO90:AQ90)</f>
        <v>0</v>
      </c>
      <c r="AX90" s="245">
        <f t="shared" ref="AX90:AX153" si="84">SUM(AR90:AT90)</f>
        <v>0</v>
      </c>
      <c r="AY90" s="245">
        <f t="shared" si="79"/>
        <v>0</v>
      </c>
      <c r="AZ90" s="245">
        <f t="shared" si="80"/>
        <v>0</v>
      </c>
      <c r="BA90" s="245">
        <f t="shared" si="81"/>
        <v>0</v>
      </c>
      <c r="BB90" s="250"/>
      <c r="BC90" s="251" t="s">
        <v>24</v>
      </c>
      <c r="BD90" s="261"/>
      <c r="BE90" s="264">
        <v>0</v>
      </c>
      <c r="BF90" s="264">
        <v>0</v>
      </c>
      <c r="BG90" s="264">
        <v>0</v>
      </c>
      <c r="BH90" s="265">
        <f t="shared" ref="BH90:BH154" si="85">G90</f>
        <v>0</v>
      </c>
    </row>
    <row r="91" spans="1:60" outlineLevel="1" x14ac:dyDescent="0.3">
      <c r="A91" s="71" t="s">
        <v>181</v>
      </c>
      <c r="B91" s="238" t="s">
        <v>178</v>
      </c>
      <c r="C91" s="238" t="s">
        <v>31</v>
      </c>
      <c r="D91" s="239">
        <v>5109130</v>
      </c>
      <c r="E91" s="239" t="s">
        <v>179</v>
      </c>
      <c r="F91" s="277">
        <v>0</v>
      </c>
      <c r="G91" s="245">
        <f t="shared" si="76"/>
        <v>0</v>
      </c>
      <c r="H91" s="264">
        <f>IFERROR(INDEX('[1]2024'!$A:$Q,MATCH($A$3&amp;$D91,'[1]2024'!$B:$B,0),MATCH(H$4,'[1]2024'!$2:$2,0)),0)+IFERROR(INDEX('[1]2024'!$A:$Q,MATCH($B$3&amp;$D91,'[1]2024'!$B:$B,0),MATCH(H$4,'[1]2024'!$2:$2,0)),0)++IFERROR(INDEX('[1]2024'!$A:$Q,MATCH($C$3&amp;$D91,'[1]2024'!$B:$B,0),MATCH(H$4,'[1]2024'!$2:$2,0)),0)++IFERROR(INDEX('[1]2024'!$A:$Q,MATCH($D$3&amp;$D91,'[1]2024'!$B:$B,0),MATCH(H$4,'[1]2024'!$2:$2,0)),0)</f>
        <v>0</v>
      </c>
      <c r="I91" s="264">
        <f>IFERROR(INDEX('[1]2024'!$A:$Q,MATCH($A$3&amp;$D91,'[1]2024'!$B:$B,0),MATCH(I$4,'[1]2024'!$2:$2,0)),0)+IFERROR(INDEX('[1]2024'!$A:$Q,MATCH($B$3&amp;$D91,'[1]2024'!$B:$B,0),MATCH(I$4,'[1]2024'!$2:$2,0)),0)++IFERROR(INDEX('[1]2024'!$A:$Q,MATCH($C$3&amp;$D91,'[1]2024'!$B:$B,0),MATCH(I$4,'[1]2024'!$2:$2,0)),0)++IFERROR(INDEX('[1]2024'!$A:$Q,MATCH($D$3&amp;$D91,'[1]2024'!$B:$B,0),MATCH(I$4,'[1]2024'!$2:$2,0)),0)</f>
        <v>0</v>
      </c>
      <c r="J91" s="264">
        <f>IFERROR(INDEX('[1]2024'!$A:$Q,MATCH($A$3&amp;$D91,'[1]2024'!$B:$B,0),MATCH(J$4,'[1]2024'!$2:$2,0)),0)+IFERROR(INDEX('[1]2024'!$A:$Q,MATCH($B$3&amp;$D91,'[1]2024'!$B:$B,0),MATCH(J$4,'[1]2024'!$2:$2,0)),0)++IFERROR(INDEX('[1]2024'!$A:$Q,MATCH($C$3&amp;$D91,'[1]2024'!$B:$B,0),MATCH(J$4,'[1]2024'!$2:$2,0)),0)++IFERROR(INDEX('[1]2024'!$A:$Q,MATCH($D$3&amp;$D91,'[1]2024'!$B:$B,0),MATCH(J$4,'[1]2024'!$2:$2,0)),0)</f>
        <v>0</v>
      </c>
      <c r="K91" s="264">
        <f>IFERROR(INDEX('[1]2024'!$A:$Q,MATCH($A$3&amp;$D91,'[1]2024'!$B:$B,0),MATCH(K$4,'[1]2024'!$2:$2,0)),0)+IFERROR(INDEX('[1]2024'!$A:$Q,MATCH($B$3&amp;$D91,'[1]2024'!$B:$B,0),MATCH(K$4,'[1]2024'!$2:$2,0)),0)++IFERROR(INDEX('[1]2024'!$A:$Q,MATCH($C$3&amp;$D91,'[1]2024'!$B:$B,0),MATCH(K$4,'[1]2024'!$2:$2,0)),0)++IFERROR(INDEX('[1]2024'!$A:$Q,MATCH($D$3&amp;$D91,'[1]2024'!$B:$B,0),MATCH(K$4,'[1]2024'!$2:$2,0)),0)</f>
        <v>0</v>
      </c>
      <c r="L91" s="264">
        <f>IFERROR(INDEX('[1]2024'!$A:$Q,MATCH($A$3&amp;$D91,'[1]2024'!$B:$B,0),MATCH(L$4,'[1]2024'!$2:$2,0)),0)+IFERROR(INDEX('[1]2024'!$A:$Q,MATCH($B$3&amp;$D91,'[1]2024'!$B:$B,0),MATCH(L$4,'[1]2024'!$2:$2,0)),0)++IFERROR(INDEX('[1]2024'!$A:$Q,MATCH($C$3&amp;$D91,'[1]2024'!$B:$B,0),MATCH(L$4,'[1]2024'!$2:$2,0)),0)++IFERROR(INDEX('[1]2024'!$A:$Q,MATCH($D$3&amp;$D91,'[1]2024'!$B:$B,0),MATCH(L$4,'[1]2024'!$2:$2,0)),0)</f>
        <v>0</v>
      </c>
      <c r="M91" s="264">
        <f>IFERROR(INDEX('[1]2024'!$A:$Q,MATCH($A$3&amp;$D91,'[1]2024'!$B:$B,0),MATCH(M$4,'[1]2024'!$2:$2,0)),0)+IFERROR(INDEX('[1]2024'!$A:$Q,MATCH($B$3&amp;$D91,'[1]2024'!$B:$B,0),MATCH(M$4,'[1]2024'!$2:$2,0)),0)++IFERROR(INDEX('[1]2024'!$A:$Q,MATCH($C$3&amp;$D91,'[1]2024'!$B:$B,0),MATCH(M$4,'[1]2024'!$2:$2,0)),0)++IFERROR(INDEX('[1]2024'!$A:$Q,MATCH($D$3&amp;$D91,'[1]2024'!$B:$B,0),MATCH(M$4,'[1]2024'!$2:$2,0)),0)</f>
        <v>0</v>
      </c>
      <c r="N91" s="264">
        <f>IFERROR(INDEX('[1]2024'!$A:$Q,MATCH($A$3&amp;$D91,'[1]2024'!$B:$B,0),MATCH(N$4,'[1]2024'!$2:$2,0)),0)+IFERROR(INDEX('[1]2024'!$A:$Q,MATCH($B$3&amp;$D91,'[1]2024'!$B:$B,0),MATCH(N$4,'[1]2024'!$2:$2,0)),0)++IFERROR(INDEX('[1]2024'!$A:$Q,MATCH($C$3&amp;$D91,'[1]2024'!$B:$B,0),MATCH(N$4,'[1]2024'!$2:$2,0)),0)++IFERROR(INDEX('[1]2024'!$A:$Q,MATCH($D$3&amp;$D91,'[1]2024'!$B:$B,0),MATCH(N$4,'[1]2024'!$2:$2,0)),0)</f>
        <v>0</v>
      </c>
      <c r="O91" s="264">
        <f>IFERROR(INDEX('[1]2024'!$A:$Q,MATCH($A$3&amp;$D91,'[1]2024'!$B:$B,0),MATCH(O$4,'[1]2024'!$2:$2,0)),0)+IFERROR(INDEX('[1]2024'!$A:$Q,MATCH($B$3&amp;$D91,'[1]2024'!$B:$B,0),MATCH(O$4,'[1]2024'!$2:$2,0)),0)++IFERROR(INDEX('[1]2024'!$A:$Q,MATCH($C$3&amp;$D91,'[1]2024'!$B:$B,0),MATCH(O$4,'[1]2024'!$2:$2,0)),0)++IFERROR(INDEX('[1]2024'!$A:$Q,MATCH($D$3&amp;$D91,'[1]2024'!$B:$B,0),MATCH(O$4,'[1]2024'!$2:$2,0)),0)</f>
        <v>0</v>
      </c>
      <c r="P91" s="264">
        <f>IFERROR(INDEX('[1]2024'!$A:$Q,MATCH($A$3&amp;$D91,'[1]2024'!$B:$B,0),MATCH(P$4,'[1]2024'!$2:$2,0)),0)+IFERROR(INDEX('[1]2024'!$A:$Q,MATCH($B$3&amp;$D91,'[1]2024'!$B:$B,0),MATCH(P$4,'[1]2024'!$2:$2,0)),0)++IFERROR(INDEX('[1]2024'!$A:$Q,MATCH($C$3&amp;$D91,'[1]2024'!$B:$B,0),MATCH(P$4,'[1]2024'!$2:$2,0)),0)++IFERROR(INDEX('[1]2024'!$A:$Q,MATCH($D$3&amp;$D91,'[1]2024'!$B:$B,0),MATCH(P$4,'[1]2024'!$2:$2,0)),0)</f>
        <v>0</v>
      </c>
      <c r="Q91" s="264">
        <f>IFERROR(INDEX('[1]2024'!$A:$Q,MATCH($A$3&amp;$D91,'[1]2024'!$B:$B,0),MATCH(Q$4,'[1]2024'!$2:$2,0)),0)+IFERROR(INDEX('[1]2024'!$A:$Q,MATCH($B$3&amp;$D91,'[1]2024'!$B:$B,0),MATCH(Q$4,'[1]2024'!$2:$2,0)),0)++IFERROR(INDEX('[1]2024'!$A:$Q,MATCH($C$3&amp;$D91,'[1]2024'!$B:$B,0),MATCH(Q$4,'[1]2024'!$2:$2,0)),0)++IFERROR(INDEX('[1]2024'!$A:$Q,MATCH($D$3&amp;$D91,'[1]2024'!$B:$B,0),MATCH(Q$4,'[1]2024'!$2:$2,0)),0)</f>
        <v>0</v>
      </c>
      <c r="R91" s="264">
        <f>IFERROR(INDEX('[1]2024'!$A:$Q,MATCH($A$3&amp;$D91,'[1]2024'!$B:$B,0),MATCH(R$4,'[1]2024'!$2:$2,0)),0)+IFERROR(INDEX('[1]2024'!$A:$Q,MATCH($B$3&amp;$D91,'[1]2024'!$B:$B,0),MATCH(R$4,'[1]2024'!$2:$2,0)),0)++IFERROR(INDEX('[1]2024'!$A:$Q,MATCH($C$3&amp;$D91,'[1]2024'!$B:$B,0),MATCH(R$4,'[1]2024'!$2:$2,0)),0)++IFERROR(INDEX('[1]2024'!$A:$Q,MATCH($D$3&amp;$D91,'[1]2024'!$B:$B,0),MATCH(R$4,'[1]2024'!$2:$2,0)),0)</f>
        <v>0</v>
      </c>
      <c r="S91" s="264">
        <f>IFERROR(INDEX('[1]2024'!$A:$Q,MATCH($A$3&amp;$D91,'[1]2024'!$B:$B,0),MATCH(S$4,'[1]2024'!$2:$2,0)),0)+IFERROR(INDEX('[1]2024'!$A:$Q,MATCH($B$3&amp;$D91,'[1]2024'!$B:$B,0),MATCH(S$4,'[1]2024'!$2:$2,0)),0)++IFERROR(INDEX('[1]2024'!$A:$Q,MATCH($C$3&amp;$D91,'[1]2024'!$B:$B,0),MATCH(S$4,'[1]2024'!$2:$2,0)),0)++IFERROR(INDEX('[1]2024'!$A:$Q,MATCH($D$3&amp;$D91,'[1]2024'!$B:$B,0),MATCH(S$4,'[1]2024'!$2:$2,0)),0)</f>
        <v>0</v>
      </c>
      <c r="T91" s="75">
        <v>0</v>
      </c>
      <c r="U91" s="245">
        <f t="shared" si="77"/>
        <v>0</v>
      </c>
      <c r="V91" s="246">
        <v>0</v>
      </c>
      <c r="W91" s="247">
        <v>0</v>
      </c>
      <c r="X91" s="247">
        <v>0</v>
      </c>
      <c r="Y91" s="247">
        <v>0</v>
      </c>
      <c r="Z91" s="247">
        <v>0</v>
      </c>
      <c r="AA91" s="247">
        <v>0</v>
      </c>
      <c r="AB91" s="247">
        <v>0</v>
      </c>
      <c r="AC91" s="247">
        <v>0</v>
      </c>
      <c r="AD91" s="247">
        <v>0</v>
      </c>
      <c r="AE91" s="247">
        <v>0</v>
      </c>
      <c r="AF91" s="247">
        <v>0</v>
      </c>
      <c r="AG91" s="248">
        <v>0</v>
      </c>
      <c r="AH91" s="245">
        <f t="shared" si="78"/>
        <v>0</v>
      </c>
      <c r="AI91" s="245"/>
      <c r="AJ91" s="245"/>
      <c r="AK91" s="245"/>
      <c r="AL91" s="245"/>
      <c r="AM91" s="245"/>
      <c r="AN91" s="245"/>
      <c r="AO91" s="245"/>
      <c r="AP91" s="245"/>
      <c r="AQ91" s="245"/>
      <c r="AR91" s="245"/>
      <c r="AS91" s="245"/>
      <c r="AT91" s="245"/>
      <c r="AU91" s="245">
        <f t="shared" si="59"/>
        <v>0</v>
      </c>
      <c r="AV91" s="245">
        <f t="shared" si="82"/>
        <v>0</v>
      </c>
      <c r="AW91" s="245">
        <f t="shared" si="83"/>
        <v>0</v>
      </c>
      <c r="AX91" s="245">
        <f t="shared" si="84"/>
        <v>0</v>
      </c>
      <c r="AY91" s="245">
        <f t="shared" si="79"/>
        <v>0</v>
      </c>
      <c r="AZ91" s="245">
        <f t="shared" si="80"/>
        <v>0</v>
      </c>
      <c r="BA91" s="245">
        <f t="shared" si="81"/>
        <v>0</v>
      </c>
      <c r="BB91" s="250"/>
      <c r="BC91" s="251" t="s">
        <v>24</v>
      </c>
      <c r="BD91" s="261"/>
      <c r="BE91" s="264">
        <v>0</v>
      </c>
      <c r="BF91" s="264">
        <v>0</v>
      </c>
      <c r="BG91" s="264">
        <v>0</v>
      </c>
      <c r="BH91" s="265">
        <f t="shared" si="85"/>
        <v>0</v>
      </c>
    </row>
    <row r="92" spans="1:60" outlineLevel="1" x14ac:dyDescent="0.3">
      <c r="A92" s="82" t="s">
        <v>182</v>
      </c>
      <c r="B92" s="238" t="s">
        <v>178</v>
      </c>
      <c r="C92" s="238" t="s">
        <v>31</v>
      </c>
      <c r="D92" s="239">
        <v>5109140</v>
      </c>
      <c r="E92" s="239" t="s">
        <v>179</v>
      </c>
      <c r="F92" s="277">
        <v>0</v>
      </c>
      <c r="G92" s="245">
        <f t="shared" si="76"/>
        <v>0</v>
      </c>
      <c r="H92" s="264">
        <f>IFERROR(INDEX('[1]2024'!$A:$Q,MATCH($A$3&amp;$D92,'[1]2024'!$B:$B,0),MATCH(H$4,'[1]2024'!$2:$2,0)),0)+IFERROR(INDEX('[1]2024'!$A:$Q,MATCH($B$3&amp;$D92,'[1]2024'!$B:$B,0),MATCH(H$4,'[1]2024'!$2:$2,0)),0)++IFERROR(INDEX('[1]2024'!$A:$Q,MATCH($C$3&amp;$D92,'[1]2024'!$B:$B,0),MATCH(H$4,'[1]2024'!$2:$2,0)),0)++IFERROR(INDEX('[1]2024'!$A:$Q,MATCH($D$3&amp;$D92,'[1]2024'!$B:$B,0),MATCH(H$4,'[1]2024'!$2:$2,0)),0)</f>
        <v>0</v>
      </c>
      <c r="I92" s="264">
        <f>IFERROR(INDEX('[1]2024'!$A:$Q,MATCH($A$3&amp;$D92,'[1]2024'!$B:$B,0),MATCH(I$4,'[1]2024'!$2:$2,0)),0)+IFERROR(INDEX('[1]2024'!$A:$Q,MATCH($B$3&amp;$D92,'[1]2024'!$B:$B,0),MATCH(I$4,'[1]2024'!$2:$2,0)),0)++IFERROR(INDEX('[1]2024'!$A:$Q,MATCH($C$3&amp;$D92,'[1]2024'!$B:$B,0),MATCH(I$4,'[1]2024'!$2:$2,0)),0)++IFERROR(INDEX('[1]2024'!$A:$Q,MATCH($D$3&amp;$D92,'[1]2024'!$B:$B,0),MATCH(I$4,'[1]2024'!$2:$2,0)),0)</f>
        <v>0</v>
      </c>
      <c r="J92" s="264">
        <f>IFERROR(INDEX('[1]2024'!$A:$Q,MATCH($A$3&amp;$D92,'[1]2024'!$B:$B,0),MATCH(J$4,'[1]2024'!$2:$2,0)),0)+IFERROR(INDEX('[1]2024'!$A:$Q,MATCH($B$3&amp;$D92,'[1]2024'!$B:$B,0),MATCH(J$4,'[1]2024'!$2:$2,0)),0)++IFERROR(INDEX('[1]2024'!$A:$Q,MATCH($C$3&amp;$D92,'[1]2024'!$B:$B,0),MATCH(J$4,'[1]2024'!$2:$2,0)),0)++IFERROR(INDEX('[1]2024'!$A:$Q,MATCH($D$3&amp;$D92,'[1]2024'!$B:$B,0),MATCH(J$4,'[1]2024'!$2:$2,0)),0)</f>
        <v>0</v>
      </c>
      <c r="K92" s="264">
        <f>IFERROR(INDEX('[1]2024'!$A:$Q,MATCH($A$3&amp;$D92,'[1]2024'!$B:$B,0),MATCH(K$4,'[1]2024'!$2:$2,0)),0)+IFERROR(INDEX('[1]2024'!$A:$Q,MATCH($B$3&amp;$D92,'[1]2024'!$B:$B,0),MATCH(K$4,'[1]2024'!$2:$2,0)),0)++IFERROR(INDEX('[1]2024'!$A:$Q,MATCH($C$3&amp;$D92,'[1]2024'!$B:$B,0),MATCH(K$4,'[1]2024'!$2:$2,0)),0)++IFERROR(INDEX('[1]2024'!$A:$Q,MATCH($D$3&amp;$D92,'[1]2024'!$B:$B,0),MATCH(K$4,'[1]2024'!$2:$2,0)),0)</f>
        <v>0</v>
      </c>
      <c r="L92" s="264">
        <f>IFERROR(INDEX('[1]2024'!$A:$Q,MATCH($A$3&amp;$D92,'[1]2024'!$B:$B,0),MATCH(L$4,'[1]2024'!$2:$2,0)),0)+IFERROR(INDEX('[1]2024'!$A:$Q,MATCH($B$3&amp;$D92,'[1]2024'!$B:$B,0),MATCH(L$4,'[1]2024'!$2:$2,0)),0)++IFERROR(INDEX('[1]2024'!$A:$Q,MATCH($C$3&amp;$D92,'[1]2024'!$B:$B,0),MATCH(L$4,'[1]2024'!$2:$2,0)),0)++IFERROR(INDEX('[1]2024'!$A:$Q,MATCH($D$3&amp;$D92,'[1]2024'!$B:$B,0),MATCH(L$4,'[1]2024'!$2:$2,0)),0)</f>
        <v>0</v>
      </c>
      <c r="M92" s="264">
        <f>IFERROR(INDEX('[1]2024'!$A:$Q,MATCH($A$3&amp;$D92,'[1]2024'!$B:$B,0),MATCH(M$4,'[1]2024'!$2:$2,0)),0)+IFERROR(INDEX('[1]2024'!$A:$Q,MATCH($B$3&amp;$D92,'[1]2024'!$B:$B,0),MATCH(M$4,'[1]2024'!$2:$2,0)),0)++IFERROR(INDEX('[1]2024'!$A:$Q,MATCH($C$3&amp;$D92,'[1]2024'!$B:$B,0),MATCH(M$4,'[1]2024'!$2:$2,0)),0)++IFERROR(INDEX('[1]2024'!$A:$Q,MATCH($D$3&amp;$D92,'[1]2024'!$B:$B,0),MATCH(M$4,'[1]2024'!$2:$2,0)),0)</f>
        <v>0</v>
      </c>
      <c r="N92" s="264">
        <f>IFERROR(INDEX('[1]2024'!$A:$Q,MATCH($A$3&amp;$D92,'[1]2024'!$B:$B,0),MATCH(N$4,'[1]2024'!$2:$2,0)),0)+IFERROR(INDEX('[1]2024'!$A:$Q,MATCH($B$3&amp;$D92,'[1]2024'!$B:$B,0),MATCH(N$4,'[1]2024'!$2:$2,0)),0)++IFERROR(INDEX('[1]2024'!$A:$Q,MATCH($C$3&amp;$D92,'[1]2024'!$B:$B,0),MATCH(N$4,'[1]2024'!$2:$2,0)),0)++IFERROR(INDEX('[1]2024'!$A:$Q,MATCH($D$3&amp;$D92,'[1]2024'!$B:$B,0),MATCH(N$4,'[1]2024'!$2:$2,0)),0)</f>
        <v>0</v>
      </c>
      <c r="O92" s="264">
        <f>IFERROR(INDEX('[1]2024'!$A:$Q,MATCH($A$3&amp;$D92,'[1]2024'!$B:$B,0),MATCH(O$4,'[1]2024'!$2:$2,0)),0)+IFERROR(INDEX('[1]2024'!$A:$Q,MATCH($B$3&amp;$D92,'[1]2024'!$B:$B,0),MATCH(O$4,'[1]2024'!$2:$2,0)),0)++IFERROR(INDEX('[1]2024'!$A:$Q,MATCH($C$3&amp;$D92,'[1]2024'!$B:$B,0),MATCH(O$4,'[1]2024'!$2:$2,0)),0)++IFERROR(INDEX('[1]2024'!$A:$Q,MATCH($D$3&amp;$D92,'[1]2024'!$B:$B,0),MATCH(O$4,'[1]2024'!$2:$2,0)),0)</f>
        <v>0</v>
      </c>
      <c r="P92" s="264">
        <f>IFERROR(INDEX('[1]2024'!$A:$Q,MATCH($A$3&amp;$D92,'[1]2024'!$B:$B,0),MATCH(P$4,'[1]2024'!$2:$2,0)),0)+IFERROR(INDEX('[1]2024'!$A:$Q,MATCH($B$3&amp;$D92,'[1]2024'!$B:$B,0),MATCH(P$4,'[1]2024'!$2:$2,0)),0)++IFERROR(INDEX('[1]2024'!$A:$Q,MATCH($C$3&amp;$D92,'[1]2024'!$B:$B,0),MATCH(P$4,'[1]2024'!$2:$2,0)),0)++IFERROR(INDEX('[1]2024'!$A:$Q,MATCH($D$3&amp;$D92,'[1]2024'!$B:$B,0),MATCH(P$4,'[1]2024'!$2:$2,0)),0)</f>
        <v>0</v>
      </c>
      <c r="Q92" s="264">
        <f>IFERROR(INDEX('[1]2024'!$A:$Q,MATCH($A$3&amp;$D92,'[1]2024'!$B:$B,0),MATCH(Q$4,'[1]2024'!$2:$2,0)),0)+IFERROR(INDEX('[1]2024'!$A:$Q,MATCH($B$3&amp;$D92,'[1]2024'!$B:$B,0),MATCH(Q$4,'[1]2024'!$2:$2,0)),0)++IFERROR(INDEX('[1]2024'!$A:$Q,MATCH($C$3&amp;$D92,'[1]2024'!$B:$B,0),MATCH(Q$4,'[1]2024'!$2:$2,0)),0)++IFERROR(INDEX('[1]2024'!$A:$Q,MATCH($D$3&amp;$D92,'[1]2024'!$B:$B,0),MATCH(Q$4,'[1]2024'!$2:$2,0)),0)</f>
        <v>0</v>
      </c>
      <c r="R92" s="264">
        <f>IFERROR(INDEX('[1]2024'!$A:$Q,MATCH($A$3&amp;$D92,'[1]2024'!$B:$B,0),MATCH(R$4,'[1]2024'!$2:$2,0)),0)+IFERROR(INDEX('[1]2024'!$A:$Q,MATCH($B$3&amp;$D92,'[1]2024'!$B:$B,0),MATCH(R$4,'[1]2024'!$2:$2,0)),0)++IFERROR(INDEX('[1]2024'!$A:$Q,MATCH($C$3&amp;$D92,'[1]2024'!$B:$B,0),MATCH(R$4,'[1]2024'!$2:$2,0)),0)++IFERROR(INDEX('[1]2024'!$A:$Q,MATCH($D$3&amp;$D92,'[1]2024'!$B:$B,0),MATCH(R$4,'[1]2024'!$2:$2,0)),0)</f>
        <v>0</v>
      </c>
      <c r="S92" s="264">
        <f>IFERROR(INDEX('[1]2024'!$A:$Q,MATCH($A$3&amp;$D92,'[1]2024'!$B:$B,0),MATCH(S$4,'[1]2024'!$2:$2,0)),0)+IFERROR(INDEX('[1]2024'!$A:$Q,MATCH($B$3&amp;$D92,'[1]2024'!$B:$B,0),MATCH(S$4,'[1]2024'!$2:$2,0)),0)++IFERROR(INDEX('[1]2024'!$A:$Q,MATCH($C$3&amp;$D92,'[1]2024'!$B:$B,0),MATCH(S$4,'[1]2024'!$2:$2,0)),0)++IFERROR(INDEX('[1]2024'!$A:$Q,MATCH($D$3&amp;$D92,'[1]2024'!$B:$B,0),MATCH(S$4,'[1]2024'!$2:$2,0)),0)</f>
        <v>0</v>
      </c>
      <c r="T92" s="75">
        <v>0</v>
      </c>
      <c r="U92" s="245">
        <f t="shared" si="77"/>
        <v>0</v>
      </c>
      <c r="V92" s="246">
        <v>0</v>
      </c>
      <c r="W92" s="247">
        <v>0</v>
      </c>
      <c r="X92" s="247">
        <v>0</v>
      </c>
      <c r="Y92" s="247">
        <v>0</v>
      </c>
      <c r="Z92" s="247">
        <v>0</v>
      </c>
      <c r="AA92" s="247">
        <v>0</v>
      </c>
      <c r="AB92" s="247">
        <v>0</v>
      </c>
      <c r="AC92" s="247">
        <v>0</v>
      </c>
      <c r="AD92" s="247">
        <v>0</v>
      </c>
      <c r="AE92" s="247">
        <v>0</v>
      </c>
      <c r="AF92" s="247">
        <v>0</v>
      </c>
      <c r="AG92" s="248">
        <v>0</v>
      </c>
      <c r="AH92" s="245">
        <f t="shared" si="78"/>
        <v>0</v>
      </c>
      <c r="AI92" s="245"/>
      <c r="AJ92" s="245"/>
      <c r="AK92" s="245"/>
      <c r="AL92" s="245"/>
      <c r="AM92" s="245"/>
      <c r="AN92" s="245"/>
      <c r="AO92" s="245"/>
      <c r="AP92" s="245"/>
      <c r="AQ92" s="245"/>
      <c r="AR92" s="245"/>
      <c r="AS92" s="245"/>
      <c r="AT92" s="245"/>
      <c r="AU92" s="245">
        <f t="shared" si="59"/>
        <v>0</v>
      </c>
      <c r="AV92" s="245">
        <f t="shared" si="82"/>
        <v>0</v>
      </c>
      <c r="AW92" s="245">
        <f t="shared" si="83"/>
        <v>0</v>
      </c>
      <c r="AX92" s="245">
        <f t="shared" si="84"/>
        <v>0</v>
      </c>
      <c r="AY92" s="245">
        <f t="shared" si="79"/>
        <v>0</v>
      </c>
      <c r="AZ92" s="245">
        <f t="shared" si="80"/>
        <v>0</v>
      </c>
      <c r="BA92" s="245">
        <f t="shared" si="81"/>
        <v>0</v>
      </c>
      <c r="BB92" s="250"/>
      <c r="BC92" s="251" t="s">
        <v>24</v>
      </c>
      <c r="BD92" s="261"/>
      <c r="BE92" s="264">
        <v>0</v>
      </c>
      <c r="BF92" s="264">
        <v>0</v>
      </c>
      <c r="BG92" s="264">
        <v>0</v>
      </c>
      <c r="BH92" s="265">
        <f t="shared" si="85"/>
        <v>0</v>
      </c>
    </row>
    <row r="93" spans="1:60" outlineLevel="1" x14ac:dyDescent="0.3">
      <c r="A93" s="71" t="s">
        <v>183</v>
      </c>
      <c r="B93" s="238" t="s">
        <v>178</v>
      </c>
      <c r="C93" s="238" t="s">
        <v>31</v>
      </c>
      <c r="D93" s="239">
        <v>5109150</v>
      </c>
      <c r="E93" s="239" t="s">
        <v>179</v>
      </c>
      <c r="F93" s="277">
        <v>0</v>
      </c>
      <c r="G93" s="245">
        <f t="shared" si="76"/>
        <v>0</v>
      </c>
      <c r="H93" s="264">
        <f>IFERROR(INDEX('[1]2024'!$A:$Q,MATCH($A$3&amp;$D93,'[1]2024'!$B:$B,0),MATCH(H$4,'[1]2024'!$2:$2,0)),0)+IFERROR(INDEX('[1]2024'!$A:$Q,MATCH($B$3&amp;$D93,'[1]2024'!$B:$B,0),MATCH(H$4,'[1]2024'!$2:$2,0)),0)++IFERROR(INDEX('[1]2024'!$A:$Q,MATCH($C$3&amp;$D93,'[1]2024'!$B:$B,0),MATCH(H$4,'[1]2024'!$2:$2,0)),0)++IFERROR(INDEX('[1]2024'!$A:$Q,MATCH($D$3&amp;$D93,'[1]2024'!$B:$B,0),MATCH(H$4,'[1]2024'!$2:$2,0)),0)</f>
        <v>0</v>
      </c>
      <c r="I93" s="264">
        <f>IFERROR(INDEX('[1]2024'!$A:$Q,MATCH($A$3&amp;$D93,'[1]2024'!$B:$B,0),MATCH(I$4,'[1]2024'!$2:$2,0)),0)+IFERROR(INDEX('[1]2024'!$A:$Q,MATCH($B$3&amp;$D93,'[1]2024'!$B:$B,0),MATCH(I$4,'[1]2024'!$2:$2,0)),0)++IFERROR(INDEX('[1]2024'!$A:$Q,MATCH($C$3&amp;$D93,'[1]2024'!$B:$B,0),MATCH(I$4,'[1]2024'!$2:$2,0)),0)++IFERROR(INDEX('[1]2024'!$A:$Q,MATCH($D$3&amp;$D93,'[1]2024'!$B:$B,0),MATCH(I$4,'[1]2024'!$2:$2,0)),0)</f>
        <v>0</v>
      </c>
      <c r="J93" s="264">
        <f>IFERROR(INDEX('[1]2024'!$A:$Q,MATCH($A$3&amp;$D93,'[1]2024'!$B:$B,0),MATCH(J$4,'[1]2024'!$2:$2,0)),0)+IFERROR(INDEX('[1]2024'!$A:$Q,MATCH($B$3&amp;$D93,'[1]2024'!$B:$B,0),MATCH(J$4,'[1]2024'!$2:$2,0)),0)++IFERROR(INDEX('[1]2024'!$A:$Q,MATCH($C$3&amp;$D93,'[1]2024'!$B:$B,0),MATCH(J$4,'[1]2024'!$2:$2,0)),0)++IFERROR(INDEX('[1]2024'!$A:$Q,MATCH($D$3&amp;$D93,'[1]2024'!$B:$B,0),MATCH(J$4,'[1]2024'!$2:$2,0)),0)</f>
        <v>0</v>
      </c>
      <c r="K93" s="264">
        <f>IFERROR(INDEX('[1]2024'!$A:$Q,MATCH($A$3&amp;$D93,'[1]2024'!$B:$B,0),MATCH(K$4,'[1]2024'!$2:$2,0)),0)+IFERROR(INDEX('[1]2024'!$A:$Q,MATCH($B$3&amp;$D93,'[1]2024'!$B:$B,0),MATCH(K$4,'[1]2024'!$2:$2,0)),0)++IFERROR(INDEX('[1]2024'!$A:$Q,MATCH($C$3&amp;$D93,'[1]2024'!$B:$B,0),MATCH(K$4,'[1]2024'!$2:$2,0)),0)++IFERROR(INDEX('[1]2024'!$A:$Q,MATCH($D$3&amp;$D93,'[1]2024'!$B:$B,0),MATCH(K$4,'[1]2024'!$2:$2,0)),0)</f>
        <v>0</v>
      </c>
      <c r="L93" s="264">
        <f>IFERROR(INDEX('[1]2024'!$A:$Q,MATCH($A$3&amp;$D93,'[1]2024'!$B:$B,0),MATCH(L$4,'[1]2024'!$2:$2,0)),0)+IFERROR(INDEX('[1]2024'!$A:$Q,MATCH($B$3&amp;$D93,'[1]2024'!$B:$B,0),MATCH(L$4,'[1]2024'!$2:$2,0)),0)++IFERROR(INDEX('[1]2024'!$A:$Q,MATCH($C$3&amp;$D93,'[1]2024'!$B:$B,0),MATCH(L$4,'[1]2024'!$2:$2,0)),0)++IFERROR(INDEX('[1]2024'!$A:$Q,MATCH($D$3&amp;$D93,'[1]2024'!$B:$B,0),MATCH(L$4,'[1]2024'!$2:$2,0)),0)</f>
        <v>0</v>
      </c>
      <c r="M93" s="264">
        <f>IFERROR(INDEX('[1]2024'!$A:$Q,MATCH($A$3&amp;$D93,'[1]2024'!$B:$B,0),MATCH(M$4,'[1]2024'!$2:$2,0)),0)+IFERROR(INDEX('[1]2024'!$A:$Q,MATCH($B$3&amp;$D93,'[1]2024'!$B:$B,0),MATCH(M$4,'[1]2024'!$2:$2,0)),0)++IFERROR(INDEX('[1]2024'!$A:$Q,MATCH($C$3&amp;$D93,'[1]2024'!$B:$B,0),MATCH(M$4,'[1]2024'!$2:$2,0)),0)++IFERROR(INDEX('[1]2024'!$A:$Q,MATCH($D$3&amp;$D93,'[1]2024'!$B:$B,0),MATCH(M$4,'[1]2024'!$2:$2,0)),0)</f>
        <v>0</v>
      </c>
      <c r="N93" s="264">
        <f>IFERROR(INDEX('[1]2024'!$A:$Q,MATCH($A$3&amp;$D93,'[1]2024'!$B:$B,0),MATCH(N$4,'[1]2024'!$2:$2,0)),0)+IFERROR(INDEX('[1]2024'!$A:$Q,MATCH($B$3&amp;$D93,'[1]2024'!$B:$B,0),MATCH(N$4,'[1]2024'!$2:$2,0)),0)++IFERROR(INDEX('[1]2024'!$A:$Q,MATCH($C$3&amp;$D93,'[1]2024'!$B:$B,0),MATCH(N$4,'[1]2024'!$2:$2,0)),0)++IFERROR(INDEX('[1]2024'!$A:$Q,MATCH($D$3&amp;$D93,'[1]2024'!$B:$B,0),MATCH(N$4,'[1]2024'!$2:$2,0)),0)</f>
        <v>0</v>
      </c>
      <c r="O93" s="264">
        <f>IFERROR(INDEX('[1]2024'!$A:$Q,MATCH($A$3&amp;$D93,'[1]2024'!$B:$B,0),MATCH(O$4,'[1]2024'!$2:$2,0)),0)+IFERROR(INDEX('[1]2024'!$A:$Q,MATCH($B$3&amp;$D93,'[1]2024'!$B:$B,0),MATCH(O$4,'[1]2024'!$2:$2,0)),0)++IFERROR(INDEX('[1]2024'!$A:$Q,MATCH($C$3&amp;$D93,'[1]2024'!$B:$B,0),MATCH(O$4,'[1]2024'!$2:$2,0)),0)++IFERROR(INDEX('[1]2024'!$A:$Q,MATCH($D$3&amp;$D93,'[1]2024'!$B:$B,0),MATCH(O$4,'[1]2024'!$2:$2,0)),0)</f>
        <v>0</v>
      </c>
      <c r="P93" s="264">
        <f>IFERROR(INDEX('[1]2024'!$A:$Q,MATCH($A$3&amp;$D93,'[1]2024'!$B:$B,0),MATCH(P$4,'[1]2024'!$2:$2,0)),0)+IFERROR(INDEX('[1]2024'!$A:$Q,MATCH($B$3&amp;$D93,'[1]2024'!$B:$B,0),MATCH(P$4,'[1]2024'!$2:$2,0)),0)++IFERROR(INDEX('[1]2024'!$A:$Q,MATCH($C$3&amp;$D93,'[1]2024'!$B:$B,0),MATCH(P$4,'[1]2024'!$2:$2,0)),0)++IFERROR(INDEX('[1]2024'!$A:$Q,MATCH($D$3&amp;$D93,'[1]2024'!$B:$B,0),MATCH(P$4,'[1]2024'!$2:$2,0)),0)</f>
        <v>0</v>
      </c>
      <c r="Q93" s="264">
        <f>IFERROR(INDEX('[1]2024'!$A:$Q,MATCH($A$3&amp;$D93,'[1]2024'!$B:$B,0),MATCH(Q$4,'[1]2024'!$2:$2,0)),0)+IFERROR(INDEX('[1]2024'!$A:$Q,MATCH($B$3&amp;$D93,'[1]2024'!$B:$B,0),MATCH(Q$4,'[1]2024'!$2:$2,0)),0)++IFERROR(INDEX('[1]2024'!$A:$Q,MATCH($C$3&amp;$D93,'[1]2024'!$B:$B,0),MATCH(Q$4,'[1]2024'!$2:$2,0)),0)++IFERROR(INDEX('[1]2024'!$A:$Q,MATCH($D$3&amp;$D93,'[1]2024'!$B:$B,0),MATCH(Q$4,'[1]2024'!$2:$2,0)),0)</f>
        <v>0</v>
      </c>
      <c r="R93" s="264">
        <f>IFERROR(INDEX('[1]2024'!$A:$Q,MATCH($A$3&amp;$D93,'[1]2024'!$B:$B,0),MATCH(R$4,'[1]2024'!$2:$2,0)),0)+IFERROR(INDEX('[1]2024'!$A:$Q,MATCH($B$3&amp;$D93,'[1]2024'!$B:$B,0),MATCH(R$4,'[1]2024'!$2:$2,0)),0)++IFERROR(INDEX('[1]2024'!$A:$Q,MATCH($C$3&amp;$D93,'[1]2024'!$B:$B,0),MATCH(R$4,'[1]2024'!$2:$2,0)),0)++IFERROR(INDEX('[1]2024'!$A:$Q,MATCH($D$3&amp;$D93,'[1]2024'!$B:$B,0),MATCH(R$4,'[1]2024'!$2:$2,0)),0)</f>
        <v>0</v>
      </c>
      <c r="S93" s="264">
        <f>IFERROR(INDEX('[1]2024'!$A:$Q,MATCH($A$3&amp;$D93,'[1]2024'!$B:$B,0),MATCH(S$4,'[1]2024'!$2:$2,0)),0)+IFERROR(INDEX('[1]2024'!$A:$Q,MATCH($B$3&amp;$D93,'[1]2024'!$B:$B,0),MATCH(S$4,'[1]2024'!$2:$2,0)),0)++IFERROR(INDEX('[1]2024'!$A:$Q,MATCH($C$3&amp;$D93,'[1]2024'!$B:$B,0),MATCH(S$4,'[1]2024'!$2:$2,0)),0)++IFERROR(INDEX('[1]2024'!$A:$Q,MATCH($D$3&amp;$D93,'[1]2024'!$B:$B,0),MATCH(S$4,'[1]2024'!$2:$2,0)),0)</f>
        <v>0</v>
      </c>
      <c r="T93" s="75">
        <v>0</v>
      </c>
      <c r="U93" s="245">
        <f t="shared" si="77"/>
        <v>0</v>
      </c>
      <c r="V93" s="246">
        <v>0</v>
      </c>
      <c r="W93" s="247">
        <v>0</v>
      </c>
      <c r="X93" s="247">
        <v>0</v>
      </c>
      <c r="Y93" s="247">
        <v>0</v>
      </c>
      <c r="Z93" s="247">
        <v>0</v>
      </c>
      <c r="AA93" s="247">
        <v>0</v>
      </c>
      <c r="AB93" s="247">
        <v>0</v>
      </c>
      <c r="AC93" s="247">
        <v>0</v>
      </c>
      <c r="AD93" s="247">
        <v>0</v>
      </c>
      <c r="AE93" s="247">
        <v>0</v>
      </c>
      <c r="AF93" s="247">
        <v>0</v>
      </c>
      <c r="AG93" s="248">
        <v>0</v>
      </c>
      <c r="AH93" s="245">
        <f t="shared" si="78"/>
        <v>0</v>
      </c>
      <c r="AI93" s="245"/>
      <c r="AJ93" s="245"/>
      <c r="AK93" s="245"/>
      <c r="AL93" s="245"/>
      <c r="AM93" s="245"/>
      <c r="AN93" s="245"/>
      <c r="AO93" s="245"/>
      <c r="AP93" s="245"/>
      <c r="AQ93" s="245"/>
      <c r="AR93" s="245"/>
      <c r="AS93" s="245"/>
      <c r="AT93" s="245"/>
      <c r="AU93" s="245">
        <f t="shared" si="59"/>
        <v>0</v>
      </c>
      <c r="AV93" s="245">
        <f t="shared" si="82"/>
        <v>0</v>
      </c>
      <c r="AW93" s="245">
        <f t="shared" si="83"/>
        <v>0</v>
      </c>
      <c r="AX93" s="245">
        <f t="shared" si="84"/>
        <v>0</v>
      </c>
      <c r="AY93" s="245">
        <f t="shared" si="79"/>
        <v>0</v>
      </c>
      <c r="AZ93" s="245">
        <f t="shared" si="80"/>
        <v>0</v>
      </c>
      <c r="BA93" s="245">
        <f t="shared" si="81"/>
        <v>0</v>
      </c>
      <c r="BB93" s="250"/>
      <c r="BC93" s="251" t="s">
        <v>24</v>
      </c>
      <c r="BD93" s="261"/>
      <c r="BE93" s="264">
        <v>0</v>
      </c>
      <c r="BF93" s="264">
        <v>0</v>
      </c>
      <c r="BG93" s="264">
        <v>0</v>
      </c>
      <c r="BH93" s="265">
        <f t="shared" si="85"/>
        <v>0</v>
      </c>
    </row>
    <row r="94" spans="1:60" outlineLevel="1" x14ac:dyDescent="0.3">
      <c r="A94" s="71" t="s">
        <v>184</v>
      </c>
      <c r="B94" s="238" t="s">
        <v>178</v>
      </c>
      <c r="C94" s="238" t="s">
        <v>31</v>
      </c>
      <c r="D94" s="239">
        <v>5109160</v>
      </c>
      <c r="E94" s="239" t="s">
        <v>179</v>
      </c>
      <c r="F94" s="277">
        <v>0</v>
      </c>
      <c r="G94" s="245">
        <f t="shared" si="76"/>
        <v>0</v>
      </c>
      <c r="H94" s="264">
        <f>IFERROR(INDEX('[1]2024'!$A:$Q,MATCH($A$3&amp;$D94,'[1]2024'!$B:$B,0),MATCH(H$4,'[1]2024'!$2:$2,0)),0)+IFERROR(INDEX('[1]2024'!$A:$Q,MATCH($B$3&amp;$D94,'[1]2024'!$B:$B,0),MATCH(H$4,'[1]2024'!$2:$2,0)),0)++IFERROR(INDEX('[1]2024'!$A:$Q,MATCH($C$3&amp;$D94,'[1]2024'!$B:$B,0),MATCH(H$4,'[1]2024'!$2:$2,0)),0)++IFERROR(INDEX('[1]2024'!$A:$Q,MATCH($D$3&amp;$D94,'[1]2024'!$B:$B,0),MATCH(H$4,'[1]2024'!$2:$2,0)),0)</f>
        <v>0</v>
      </c>
      <c r="I94" s="264">
        <f>IFERROR(INDEX('[1]2024'!$A:$Q,MATCH($A$3&amp;$D94,'[1]2024'!$B:$B,0),MATCH(I$4,'[1]2024'!$2:$2,0)),0)+IFERROR(INDEX('[1]2024'!$A:$Q,MATCH($B$3&amp;$D94,'[1]2024'!$B:$B,0),MATCH(I$4,'[1]2024'!$2:$2,0)),0)++IFERROR(INDEX('[1]2024'!$A:$Q,MATCH($C$3&amp;$D94,'[1]2024'!$B:$B,0),MATCH(I$4,'[1]2024'!$2:$2,0)),0)++IFERROR(INDEX('[1]2024'!$A:$Q,MATCH($D$3&amp;$D94,'[1]2024'!$B:$B,0),MATCH(I$4,'[1]2024'!$2:$2,0)),0)</f>
        <v>0</v>
      </c>
      <c r="J94" s="264">
        <f>IFERROR(INDEX('[1]2024'!$A:$Q,MATCH($A$3&amp;$D94,'[1]2024'!$B:$B,0),MATCH(J$4,'[1]2024'!$2:$2,0)),0)+IFERROR(INDEX('[1]2024'!$A:$Q,MATCH($B$3&amp;$D94,'[1]2024'!$B:$B,0),MATCH(J$4,'[1]2024'!$2:$2,0)),0)++IFERROR(INDEX('[1]2024'!$A:$Q,MATCH($C$3&amp;$D94,'[1]2024'!$B:$B,0),MATCH(J$4,'[1]2024'!$2:$2,0)),0)++IFERROR(INDEX('[1]2024'!$A:$Q,MATCH($D$3&amp;$D94,'[1]2024'!$B:$B,0),MATCH(J$4,'[1]2024'!$2:$2,0)),0)</f>
        <v>0</v>
      </c>
      <c r="K94" s="264">
        <f>IFERROR(INDEX('[1]2024'!$A:$Q,MATCH($A$3&amp;$D94,'[1]2024'!$B:$B,0),MATCH(K$4,'[1]2024'!$2:$2,0)),0)+IFERROR(INDEX('[1]2024'!$A:$Q,MATCH($B$3&amp;$D94,'[1]2024'!$B:$B,0),MATCH(K$4,'[1]2024'!$2:$2,0)),0)++IFERROR(INDEX('[1]2024'!$A:$Q,MATCH($C$3&amp;$D94,'[1]2024'!$B:$B,0),MATCH(K$4,'[1]2024'!$2:$2,0)),0)++IFERROR(INDEX('[1]2024'!$A:$Q,MATCH($D$3&amp;$D94,'[1]2024'!$B:$B,0),MATCH(K$4,'[1]2024'!$2:$2,0)),0)</f>
        <v>0</v>
      </c>
      <c r="L94" s="264">
        <f>IFERROR(INDEX('[1]2024'!$A:$Q,MATCH($A$3&amp;$D94,'[1]2024'!$B:$B,0),MATCH(L$4,'[1]2024'!$2:$2,0)),0)+IFERROR(INDEX('[1]2024'!$A:$Q,MATCH($B$3&amp;$D94,'[1]2024'!$B:$B,0),MATCH(L$4,'[1]2024'!$2:$2,0)),0)++IFERROR(INDEX('[1]2024'!$A:$Q,MATCH($C$3&amp;$D94,'[1]2024'!$B:$B,0),MATCH(L$4,'[1]2024'!$2:$2,0)),0)++IFERROR(INDEX('[1]2024'!$A:$Q,MATCH($D$3&amp;$D94,'[1]2024'!$B:$B,0),MATCH(L$4,'[1]2024'!$2:$2,0)),0)</f>
        <v>0</v>
      </c>
      <c r="M94" s="264">
        <f>IFERROR(INDEX('[1]2024'!$A:$Q,MATCH($A$3&amp;$D94,'[1]2024'!$B:$B,0),MATCH(M$4,'[1]2024'!$2:$2,0)),0)+IFERROR(INDEX('[1]2024'!$A:$Q,MATCH($B$3&amp;$D94,'[1]2024'!$B:$B,0),MATCH(M$4,'[1]2024'!$2:$2,0)),0)++IFERROR(INDEX('[1]2024'!$A:$Q,MATCH($C$3&amp;$D94,'[1]2024'!$B:$B,0),MATCH(M$4,'[1]2024'!$2:$2,0)),0)++IFERROR(INDEX('[1]2024'!$A:$Q,MATCH($D$3&amp;$D94,'[1]2024'!$B:$B,0),MATCH(M$4,'[1]2024'!$2:$2,0)),0)</f>
        <v>0</v>
      </c>
      <c r="N94" s="264">
        <f>IFERROR(INDEX('[1]2024'!$A:$Q,MATCH($A$3&amp;$D94,'[1]2024'!$B:$B,0),MATCH(N$4,'[1]2024'!$2:$2,0)),0)+IFERROR(INDEX('[1]2024'!$A:$Q,MATCH($B$3&amp;$D94,'[1]2024'!$B:$B,0),MATCH(N$4,'[1]2024'!$2:$2,0)),0)++IFERROR(INDEX('[1]2024'!$A:$Q,MATCH($C$3&amp;$D94,'[1]2024'!$B:$B,0),MATCH(N$4,'[1]2024'!$2:$2,0)),0)++IFERROR(INDEX('[1]2024'!$A:$Q,MATCH($D$3&amp;$D94,'[1]2024'!$B:$B,0),MATCH(N$4,'[1]2024'!$2:$2,0)),0)</f>
        <v>0</v>
      </c>
      <c r="O94" s="264">
        <f>IFERROR(INDEX('[1]2024'!$A:$Q,MATCH($A$3&amp;$D94,'[1]2024'!$B:$B,0),MATCH(O$4,'[1]2024'!$2:$2,0)),0)+IFERROR(INDEX('[1]2024'!$A:$Q,MATCH($B$3&amp;$D94,'[1]2024'!$B:$B,0),MATCH(O$4,'[1]2024'!$2:$2,0)),0)++IFERROR(INDEX('[1]2024'!$A:$Q,MATCH($C$3&amp;$D94,'[1]2024'!$B:$B,0),MATCH(O$4,'[1]2024'!$2:$2,0)),0)++IFERROR(INDEX('[1]2024'!$A:$Q,MATCH($D$3&amp;$D94,'[1]2024'!$B:$B,0),MATCH(O$4,'[1]2024'!$2:$2,0)),0)</f>
        <v>0</v>
      </c>
      <c r="P94" s="264">
        <f>IFERROR(INDEX('[1]2024'!$A:$Q,MATCH($A$3&amp;$D94,'[1]2024'!$B:$B,0),MATCH(P$4,'[1]2024'!$2:$2,0)),0)+IFERROR(INDEX('[1]2024'!$A:$Q,MATCH($B$3&amp;$D94,'[1]2024'!$B:$B,0),MATCH(P$4,'[1]2024'!$2:$2,0)),0)++IFERROR(INDEX('[1]2024'!$A:$Q,MATCH($C$3&amp;$D94,'[1]2024'!$B:$B,0),MATCH(P$4,'[1]2024'!$2:$2,0)),0)++IFERROR(INDEX('[1]2024'!$A:$Q,MATCH($D$3&amp;$D94,'[1]2024'!$B:$B,0),MATCH(P$4,'[1]2024'!$2:$2,0)),0)</f>
        <v>0</v>
      </c>
      <c r="Q94" s="264">
        <f>IFERROR(INDEX('[1]2024'!$A:$Q,MATCH($A$3&amp;$D94,'[1]2024'!$B:$B,0),MATCH(Q$4,'[1]2024'!$2:$2,0)),0)+IFERROR(INDEX('[1]2024'!$A:$Q,MATCH($B$3&amp;$D94,'[1]2024'!$B:$B,0),MATCH(Q$4,'[1]2024'!$2:$2,0)),0)++IFERROR(INDEX('[1]2024'!$A:$Q,MATCH($C$3&amp;$D94,'[1]2024'!$B:$B,0),MATCH(Q$4,'[1]2024'!$2:$2,0)),0)++IFERROR(INDEX('[1]2024'!$A:$Q,MATCH($D$3&amp;$D94,'[1]2024'!$B:$B,0),MATCH(Q$4,'[1]2024'!$2:$2,0)),0)</f>
        <v>0</v>
      </c>
      <c r="R94" s="264">
        <f>IFERROR(INDEX('[1]2024'!$A:$Q,MATCH($A$3&amp;$D94,'[1]2024'!$B:$B,0),MATCH(R$4,'[1]2024'!$2:$2,0)),0)+IFERROR(INDEX('[1]2024'!$A:$Q,MATCH($B$3&amp;$D94,'[1]2024'!$B:$B,0),MATCH(R$4,'[1]2024'!$2:$2,0)),0)++IFERROR(INDEX('[1]2024'!$A:$Q,MATCH($C$3&amp;$D94,'[1]2024'!$B:$B,0),MATCH(R$4,'[1]2024'!$2:$2,0)),0)++IFERROR(INDEX('[1]2024'!$A:$Q,MATCH($D$3&amp;$D94,'[1]2024'!$B:$B,0),MATCH(R$4,'[1]2024'!$2:$2,0)),0)</f>
        <v>0</v>
      </c>
      <c r="S94" s="264">
        <f>IFERROR(INDEX('[1]2024'!$A:$Q,MATCH($A$3&amp;$D94,'[1]2024'!$B:$B,0),MATCH(S$4,'[1]2024'!$2:$2,0)),0)+IFERROR(INDEX('[1]2024'!$A:$Q,MATCH($B$3&amp;$D94,'[1]2024'!$B:$B,0),MATCH(S$4,'[1]2024'!$2:$2,0)),0)++IFERROR(INDEX('[1]2024'!$A:$Q,MATCH($C$3&amp;$D94,'[1]2024'!$B:$B,0),MATCH(S$4,'[1]2024'!$2:$2,0)),0)++IFERROR(INDEX('[1]2024'!$A:$Q,MATCH($D$3&amp;$D94,'[1]2024'!$B:$B,0),MATCH(S$4,'[1]2024'!$2:$2,0)),0)</f>
        <v>0</v>
      </c>
      <c r="T94" s="75">
        <v>0</v>
      </c>
      <c r="U94" s="245">
        <f t="shared" si="77"/>
        <v>0</v>
      </c>
      <c r="V94" s="246">
        <v>0</v>
      </c>
      <c r="W94" s="247">
        <v>0</v>
      </c>
      <c r="X94" s="247">
        <v>0</v>
      </c>
      <c r="Y94" s="247">
        <v>0</v>
      </c>
      <c r="Z94" s="247">
        <v>0</v>
      </c>
      <c r="AA94" s="247">
        <v>0</v>
      </c>
      <c r="AB94" s="247">
        <v>0</v>
      </c>
      <c r="AC94" s="247">
        <v>0</v>
      </c>
      <c r="AD94" s="247">
        <v>0</v>
      </c>
      <c r="AE94" s="247">
        <v>0</v>
      </c>
      <c r="AF94" s="247">
        <v>0</v>
      </c>
      <c r="AG94" s="248">
        <v>0</v>
      </c>
      <c r="AH94" s="245">
        <f t="shared" si="78"/>
        <v>0</v>
      </c>
      <c r="AI94" s="245"/>
      <c r="AJ94" s="245"/>
      <c r="AK94" s="245"/>
      <c r="AL94" s="245"/>
      <c r="AM94" s="245"/>
      <c r="AN94" s="245"/>
      <c r="AO94" s="245"/>
      <c r="AP94" s="245"/>
      <c r="AQ94" s="245"/>
      <c r="AR94" s="245"/>
      <c r="AS94" s="245"/>
      <c r="AT94" s="245"/>
      <c r="AU94" s="245">
        <f t="shared" si="59"/>
        <v>0</v>
      </c>
      <c r="AV94" s="245">
        <f t="shared" si="82"/>
        <v>0</v>
      </c>
      <c r="AW94" s="245">
        <f t="shared" si="83"/>
        <v>0</v>
      </c>
      <c r="AX94" s="245">
        <f t="shared" si="84"/>
        <v>0</v>
      </c>
      <c r="AY94" s="245">
        <f t="shared" si="79"/>
        <v>0</v>
      </c>
      <c r="AZ94" s="245">
        <f t="shared" si="80"/>
        <v>0</v>
      </c>
      <c r="BA94" s="245">
        <f t="shared" si="81"/>
        <v>0</v>
      </c>
      <c r="BB94" s="250"/>
      <c r="BC94" s="251" t="s">
        <v>24</v>
      </c>
      <c r="BD94" s="261"/>
      <c r="BE94" s="264">
        <v>0</v>
      </c>
      <c r="BF94" s="264">
        <v>0</v>
      </c>
      <c r="BG94" s="264">
        <v>0</v>
      </c>
      <c r="BH94" s="265">
        <f t="shared" si="85"/>
        <v>0</v>
      </c>
    </row>
    <row r="95" spans="1:60" s="288" customFormat="1" outlineLevel="1" x14ac:dyDescent="0.3">
      <c r="A95" s="107" t="s">
        <v>185</v>
      </c>
      <c r="B95" s="269" t="s">
        <v>178</v>
      </c>
      <c r="C95" s="269" t="s">
        <v>31</v>
      </c>
      <c r="D95" s="278">
        <v>5109170</v>
      </c>
      <c r="E95" s="278" t="s">
        <v>179</v>
      </c>
      <c r="F95" s="279">
        <v>319908</v>
      </c>
      <c r="G95" s="245">
        <f t="shared" si="76"/>
        <v>319908</v>
      </c>
      <c r="H95" s="264">
        <f>IFERROR(INDEX('[1]2024'!$A:$Q,MATCH($A$3&amp;$D95,'[1]2024'!$B:$B,0),MATCH(H$4,'[1]2024'!$2:$2,0)),0)+IFERROR(INDEX('[1]2024'!$A:$Q,MATCH($B$3&amp;$D95,'[1]2024'!$B:$B,0),MATCH(H$4,'[1]2024'!$2:$2,0)),0)++IFERROR(INDEX('[1]2024'!$A:$Q,MATCH($C$3&amp;$D95,'[1]2024'!$B:$B,0),MATCH(H$4,'[1]2024'!$2:$2,0)),0)++IFERROR(INDEX('[1]2024'!$A:$Q,MATCH($D$3&amp;$D95,'[1]2024'!$B:$B,0),MATCH(H$4,'[1]2024'!$2:$2,0)),0)</f>
        <v>26659</v>
      </c>
      <c r="I95" s="264">
        <f>IFERROR(INDEX('[1]2024'!$A:$Q,MATCH($A$3&amp;$D95,'[1]2024'!$B:$B,0),MATCH(I$4,'[1]2024'!$2:$2,0)),0)+IFERROR(INDEX('[1]2024'!$A:$Q,MATCH($B$3&amp;$D95,'[1]2024'!$B:$B,0),MATCH(I$4,'[1]2024'!$2:$2,0)),0)++IFERROR(INDEX('[1]2024'!$A:$Q,MATCH($C$3&amp;$D95,'[1]2024'!$B:$B,0),MATCH(I$4,'[1]2024'!$2:$2,0)),0)++IFERROR(INDEX('[1]2024'!$A:$Q,MATCH($D$3&amp;$D95,'[1]2024'!$B:$B,0),MATCH(I$4,'[1]2024'!$2:$2,0)),0)</f>
        <v>26659</v>
      </c>
      <c r="J95" s="264">
        <f>IFERROR(INDEX('[1]2024'!$A:$Q,MATCH($A$3&amp;$D95,'[1]2024'!$B:$B,0),MATCH(J$4,'[1]2024'!$2:$2,0)),0)+IFERROR(INDEX('[1]2024'!$A:$Q,MATCH($B$3&amp;$D95,'[1]2024'!$B:$B,0),MATCH(J$4,'[1]2024'!$2:$2,0)),0)++IFERROR(INDEX('[1]2024'!$A:$Q,MATCH($C$3&amp;$D95,'[1]2024'!$B:$B,0),MATCH(J$4,'[1]2024'!$2:$2,0)),0)++IFERROR(INDEX('[1]2024'!$A:$Q,MATCH($D$3&amp;$D95,'[1]2024'!$B:$B,0),MATCH(J$4,'[1]2024'!$2:$2,0)),0)</f>
        <v>26659</v>
      </c>
      <c r="K95" s="264">
        <f>IFERROR(INDEX('[1]2024'!$A:$Q,MATCH($A$3&amp;$D95,'[1]2024'!$B:$B,0),MATCH(K$4,'[1]2024'!$2:$2,0)),0)+IFERROR(INDEX('[1]2024'!$A:$Q,MATCH($B$3&amp;$D95,'[1]2024'!$B:$B,0),MATCH(K$4,'[1]2024'!$2:$2,0)),0)++IFERROR(INDEX('[1]2024'!$A:$Q,MATCH($C$3&amp;$D95,'[1]2024'!$B:$B,0),MATCH(K$4,'[1]2024'!$2:$2,0)),0)++IFERROR(INDEX('[1]2024'!$A:$Q,MATCH($D$3&amp;$D95,'[1]2024'!$B:$B,0),MATCH(K$4,'[1]2024'!$2:$2,0)),0)</f>
        <v>26659</v>
      </c>
      <c r="L95" s="264">
        <f>IFERROR(INDEX('[1]2024'!$A:$Q,MATCH($A$3&amp;$D95,'[1]2024'!$B:$B,0),MATCH(L$4,'[1]2024'!$2:$2,0)),0)+IFERROR(INDEX('[1]2024'!$A:$Q,MATCH($B$3&amp;$D95,'[1]2024'!$B:$B,0),MATCH(L$4,'[1]2024'!$2:$2,0)),0)++IFERROR(INDEX('[1]2024'!$A:$Q,MATCH($C$3&amp;$D95,'[1]2024'!$B:$B,0),MATCH(L$4,'[1]2024'!$2:$2,0)),0)++IFERROR(INDEX('[1]2024'!$A:$Q,MATCH($D$3&amp;$D95,'[1]2024'!$B:$B,0),MATCH(L$4,'[1]2024'!$2:$2,0)),0)</f>
        <v>26659</v>
      </c>
      <c r="M95" s="264">
        <f>IFERROR(INDEX('[1]2024'!$A:$Q,MATCH($A$3&amp;$D95,'[1]2024'!$B:$B,0),MATCH(M$4,'[1]2024'!$2:$2,0)),0)+IFERROR(INDEX('[1]2024'!$A:$Q,MATCH($B$3&amp;$D95,'[1]2024'!$B:$B,0),MATCH(M$4,'[1]2024'!$2:$2,0)),0)++IFERROR(INDEX('[1]2024'!$A:$Q,MATCH($C$3&amp;$D95,'[1]2024'!$B:$B,0),MATCH(M$4,'[1]2024'!$2:$2,0)),0)++IFERROR(INDEX('[1]2024'!$A:$Q,MATCH($D$3&amp;$D95,'[1]2024'!$B:$B,0),MATCH(M$4,'[1]2024'!$2:$2,0)),0)</f>
        <v>26659</v>
      </c>
      <c r="N95" s="264">
        <f>IFERROR(INDEX('[1]2024'!$A:$Q,MATCH($A$3&amp;$D95,'[1]2024'!$B:$B,0),MATCH(N$4,'[1]2024'!$2:$2,0)),0)+IFERROR(INDEX('[1]2024'!$A:$Q,MATCH($B$3&amp;$D95,'[1]2024'!$B:$B,0),MATCH(N$4,'[1]2024'!$2:$2,0)),0)++IFERROR(INDEX('[1]2024'!$A:$Q,MATCH($C$3&amp;$D95,'[1]2024'!$B:$B,0),MATCH(N$4,'[1]2024'!$2:$2,0)),0)++IFERROR(INDEX('[1]2024'!$A:$Q,MATCH($D$3&amp;$D95,'[1]2024'!$B:$B,0),MATCH(N$4,'[1]2024'!$2:$2,0)),0)</f>
        <v>26659</v>
      </c>
      <c r="O95" s="264">
        <f>IFERROR(INDEX('[1]2024'!$A:$Q,MATCH($A$3&amp;$D95,'[1]2024'!$B:$B,0),MATCH(O$4,'[1]2024'!$2:$2,0)),0)+IFERROR(INDEX('[1]2024'!$A:$Q,MATCH($B$3&amp;$D95,'[1]2024'!$B:$B,0),MATCH(O$4,'[1]2024'!$2:$2,0)),0)++IFERROR(INDEX('[1]2024'!$A:$Q,MATCH($C$3&amp;$D95,'[1]2024'!$B:$B,0),MATCH(O$4,'[1]2024'!$2:$2,0)),0)++IFERROR(INDEX('[1]2024'!$A:$Q,MATCH($D$3&amp;$D95,'[1]2024'!$B:$B,0),MATCH(O$4,'[1]2024'!$2:$2,0)),0)</f>
        <v>26659</v>
      </c>
      <c r="P95" s="264">
        <f>IFERROR(INDEX('[1]2024'!$A:$Q,MATCH($A$3&amp;$D95,'[1]2024'!$B:$B,0),MATCH(P$4,'[1]2024'!$2:$2,0)),0)+IFERROR(INDEX('[1]2024'!$A:$Q,MATCH($B$3&amp;$D95,'[1]2024'!$B:$B,0),MATCH(P$4,'[1]2024'!$2:$2,0)),0)++IFERROR(INDEX('[1]2024'!$A:$Q,MATCH($C$3&amp;$D95,'[1]2024'!$B:$B,0),MATCH(P$4,'[1]2024'!$2:$2,0)),0)++IFERROR(INDEX('[1]2024'!$A:$Q,MATCH($D$3&amp;$D95,'[1]2024'!$B:$B,0),MATCH(P$4,'[1]2024'!$2:$2,0)),0)</f>
        <v>26659</v>
      </c>
      <c r="Q95" s="264">
        <f>IFERROR(INDEX('[1]2024'!$A:$Q,MATCH($A$3&amp;$D95,'[1]2024'!$B:$B,0),MATCH(Q$4,'[1]2024'!$2:$2,0)),0)+IFERROR(INDEX('[1]2024'!$A:$Q,MATCH($B$3&amp;$D95,'[1]2024'!$B:$B,0),MATCH(Q$4,'[1]2024'!$2:$2,0)),0)++IFERROR(INDEX('[1]2024'!$A:$Q,MATCH($C$3&amp;$D95,'[1]2024'!$B:$B,0),MATCH(Q$4,'[1]2024'!$2:$2,0)),0)++IFERROR(INDEX('[1]2024'!$A:$Q,MATCH($D$3&amp;$D95,'[1]2024'!$B:$B,0),MATCH(Q$4,'[1]2024'!$2:$2,0)),0)</f>
        <v>26659</v>
      </c>
      <c r="R95" s="264">
        <f>IFERROR(INDEX('[1]2024'!$A:$Q,MATCH($A$3&amp;$D95,'[1]2024'!$B:$B,0),MATCH(R$4,'[1]2024'!$2:$2,0)),0)+IFERROR(INDEX('[1]2024'!$A:$Q,MATCH($B$3&amp;$D95,'[1]2024'!$B:$B,0),MATCH(R$4,'[1]2024'!$2:$2,0)),0)++IFERROR(INDEX('[1]2024'!$A:$Q,MATCH($C$3&amp;$D95,'[1]2024'!$B:$B,0),MATCH(R$4,'[1]2024'!$2:$2,0)),0)++IFERROR(INDEX('[1]2024'!$A:$Q,MATCH($D$3&amp;$D95,'[1]2024'!$B:$B,0),MATCH(R$4,'[1]2024'!$2:$2,0)),0)</f>
        <v>26659</v>
      </c>
      <c r="S95" s="264">
        <f>IFERROR(INDEX('[1]2024'!$A:$Q,MATCH($A$3&amp;$D95,'[1]2024'!$B:$B,0),MATCH(S$4,'[1]2024'!$2:$2,0)),0)+IFERROR(INDEX('[1]2024'!$A:$Q,MATCH($B$3&amp;$D95,'[1]2024'!$B:$B,0),MATCH(S$4,'[1]2024'!$2:$2,0)),0)++IFERROR(INDEX('[1]2024'!$A:$Q,MATCH($C$3&amp;$D95,'[1]2024'!$B:$B,0),MATCH(S$4,'[1]2024'!$2:$2,0)),0)++IFERROR(INDEX('[1]2024'!$A:$Q,MATCH($D$3&amp;$D95,'[1]2024'!$B:$B,0),MATCH(S$4,'[1]2024'!$2:$2,0)),0)</f>
        <v>26659</v>
      </c>
      <c r="T95" s="75">
        <v>319908</v>
      </c>
      <c r="U95" s="280">
        <f t="shared" si="77"/>
        <v>319908</v>
      </c>
      <c r="V95" s="281">
        <v>26659</v>
      </c>
      <c r="W95" s="282">
        <v>26659</v>
      </c>
      <c r="X95" s="282">
        <v>26659</v>
      </c>
      <c r="Y95" s="282">
        <v>26659</v>
      </c>
      <c r="Z95" s="282">
        <v>26659</v>
      </c>
      <c r="AA95" s="282">
        <v>26659</v>
      </c>
      <c r="AB95" s="282">
        <v>26659</v>
      </c>
      <c r="AC95" s="282">
        <v>26659</v>
      </c>
      <c r="AD95" s="282">
        <v>26659</v>
      </c>
      <c r="AE95" s="282">
        <v>26659</v>
      </c>
      <c r="AF95" s="282">
        <v>26659</v>
      </c>
      <c r="AG95" s="283">
        <v>26659</v>
      </c>
      <c r="AH95" s="280">
        <f t="shared" si="78"/>
        <v>319908</v>
      </c>
      <c r="AI95" s="280">
        <v>26659</v>
      </c>
      <c r="AJ95" s="280">
        <v>26659</v>
      </c>
      <c r="AK95" s="280">
        <v>26659</v>
      </c>
      <c r="AL95" s="280">
        <v>26659</v>
      </c>
      <c r="AM95" s="280">
        <v>26659</v>
      </c>
      <c r="AN95" s="280">
        <v>26659</v>
      </c>
      <c r="AO95" s="280">
        <v>26659</v>
      </c>
      <c r="AP95" s="280">
        <v>26659</v>
      </c>
      <c r="AQ95" s="280">
        <v>26659</v>
      </c>
      <c r="AR95" s="280">
        <v>26659</v>
      </c>
      <c r="AS95" s="280">
        <v>26659</v>
      </c>
      <c r="AT95" s="280">
        <v>26659</v>
      </c>
      <c r="AU95" s="280">
        <f t="shared" si="59"/>
        <v>79977</v>
      </c>
      <c r="AV95" s="280">
        <f t="shared" si="82"/>
        <v>79977</v>
      </c>
      <c r="AW95" s="280">
        <f t="shared" si="83"/>
        <v>79977</v>
      </c>
      <c r="AX95" s="280">
        <f t="shared" si="84"/>
        <v>79977</v>
      </c>
      <c r="AY95" s="280">
        <f t="shared" si="79"/>
        <v>319908</v>
      </c>
      <c r="AZ95" s="280">
        <f t="shared" si="80"/>
        <v>319908</v>
      </c>
      <c r="BA95" s="280">
        <f t="shared" si="81"/>
        <v>319908</v>
      </c>
      <c r="BB95" s="236"/>
      <c r="BC95" s="289" t="s">
        <v>24</v>
      </c>
      <c r="BD95" s="292"/>
      <c r="BE95" s="286">
        <v>0</v>
      </c>
      <c r="BF95" s="286">
        <v>0</v>
      </c>
      <c r="BG95" s="286">
        <v>186613</v>
      </c>
      <c r="BH95" s="287">
        <f t="shared" si="85"/>
        <v>319908</v>
      </c>
    </row>
    <row r="96" spans="1:60" s="288" customFormat="1" outlineLevel="1" x14ac:dyDescent="0.3">
      <c r="A96" s="107" t="s">
        <v>186</v>
      </c>
      <c r="B96" s="269" t="s">
        <v>178</v>
      </c>
      <c r="C96" s="269" t="s">
        <v>31</v>
      </c>
      <c r="D96" s="278">
        <v>5109180</v>
      </c>
      <c r="E96" s="278" t="s">
        <v>179</v>
      </c>
      <c r="F96" s="279">
        <v>0</v>
      </c>
      <c r="G96" s="245">
        <f t="shared" si="76"/>
        <v>0</v>
      </c>
      <c r="H96" s="264">
        <f>IFERROR(INDEX('[1]2024'!$A:$Q,MATCH($A$3&amp;$D96,'[1]2024'!$B:$B,0),MATCH(H$4,'[1]2024'!$2:$2,0)),0)+IFERROR(INDEX('[1]2024'!$A:$Q,MATCH($B$3&amp;$D96,'[1]2024'!$B:$B,0),MATCH(H$4,'[1]2024'!$2:$2,0)),0)++IFERROR(INDEX('[1]2024'!$A:$Q,MATCH($C$3&amp;$D96,'[1]2024'!$B:$B,0),MATCH(H$4,'[1]2024'!$2:$2,0)),0)++IFERROR(INDEX('[1]2024'!$A:$Q,MATCH($D$3&amp;$D96,'[1]2024'!$B:$B,0),MATCH(H$4,'[1]2024'!$2:$2,0)),0)</f>
        <v>0</v>
      </c>
      <c r="I96" s="264">
        <f>IFERROR(INDEX('[1]2024'!$A:$Q,MATCH($A$3&amp;$D96,'[1]2024'!$B:$B,0),MATCH(I$4,'[1]2024'!$2:$2,0)),0)+IFERROR(INDEX('[1]2024'!$A:$Q,MATCH($B$3&amp;$D96,'[1]2024'!$B:$B,0),MATCH(I$4,'[1]2024'!$2:$2,0)),0)++IFERROR(INDEX('[1]2024'!$A:$Q,MATCH($C$3&amp;$D96,'[1]2024'!$B:$B,0),MATCH(I$4,'[1]2024'!$2:$2,0)),0)++IFERROR(INDEX('[1]2024'!$A:$Q,MATCH($D$3&amp;$D96,'[1]2024'!$B:$B,0),MATCH(I$4,'[1]2024'!$2:$2,0)),0)</f>
        <v>0</v>
      </c>
      <c r="J96" s="264">
        <f>IFERROR(INDEX('[1]2024'!$A:$Q,MATCH($A$3&amp;$D96,'[1]2024'!$B:$B,0),MATCH(J$4,'[1]2024'!$2:$2,0)),0)+IFERROR(INDEX('[1]2024'!$A:$Q,MATCH($B$3&amp;$D96,'[1]2024'!$B:$B,0),MATCH(J$4,'[1]2024'!$2:$2,0)),0)++IFERROR(INDEX('[1]2024'!$A:$Q,MATCH($C$3&amp;$D96,'[1]2024'!$B:$B,0),MATCH(J$4,'[1]2024'!$2:$2,0)),0)++IFERROR(INDEX('[1]2024'!$A:$Q,MATCH($D$3&amp;$D96,'[1]2024'!$B:$B,0),MATCH(J$4,'[1]2024'!$2:$2,0)),0)</f>
        <v>0</v>
      </c>
      <c r="K96" s="264">
        <f>IFERROR(INDEX('[1]2024'!$A:$Q,MATCH($A$3&amp;$D96,'[1]2024'!$B:$B,0),MATCH(K$4,'[1]2024'!$2:$2,0)),0)+IFERROR(INDEX('[1]2024'!$A:$Q,MATCH($B$3&amp;$D96,'[1]2024'!$B:$B,0),MATCH(K$4,'[1]2024'!$2:$2,0)),0)++IFERROR(INDEX('[1]2024'!$A:$Q,MATCH($C$3&amp;$D96,'[1]2024'!$B:$B,0),MATCH(K$4,'[1]2024'!$2:$2,0)),0)++IFERROR(INDEX('[1]2024'!$A:$Q,MATCH($D$3&amp;$D96,'[1]2024'!$B:$B,0),MATCH(K$4,'[1]2024'!$2:$2,0)),0)</f>
        <v>0</v>
      </c>
      <c r="L96" s="264">
        <f>IFERROR(INDEX('[1]2024'!$A:$Q,MATCH($A$3&amp;$D96,'[1]2024'!$B:$B,0),MATCH(L$4,'[1]2024'!$2:$2,0)),0)+IFERROR(INDEX('[1]2024'!$A:$Q,MATCH($B$3&amp;$D96,'[1]2024'!$B:$B,0),MATCH(L$4,'[1]2024'!$2:$2,0)),0)++IFERROR(INDEX('[1]2024'!$A:$Q,MATCH($C$3&amp;$D96,'[1]2024'!$B:$B,0),MATCH(L$4,'[1]2024'!$2:$2,0)),0)++IFERROR(INDEX('[1]2024'!$A:$Q,MATCH($D$3&amp;$D96,'[1]2024'!$B:$B,0),MATCH(L$4,'[1]2024'!$2:$2,0)),0)</f>
        <v>0</v>
      </c>
      <c r="M96" s="264">
        <f>IFERROR(INDEX('[1]2024'!$A:$Q,MATCH($A$3&amp;$D96,'[1]2024'!$B:$B,0),MATCH(M$4,'[1]2024'!$2:$2,0)),0)+IFERROR(INDEX('[1]2024'!$A:$Q,MATCH($B$3&amp;$D96,'[1]2024'!$B:$B,0),MATCH(M$4,'[1]2024'!$2:$2,0)),0)++IFERROR(INDEX('[1]2024'!$A:$Q,MATCH($C$3&amp;$D96,'[1]2024'!$B:$B,0),MATCH(M$4,'[1]2024'!$2:$2,0)),0)++IFERROR(INDEX('[1]2024'!$A:$Q,MATCH($D$3&amp;$D96,'[1]2024'!$B:$B,0),MATCH(M$4,'[1]2024'!$2:$2,0)),0)</f>
        <v>0</v>
      </c>
      <c r="N96" s="264">
        <f>IFERROR(INDEX('[1]2024'!$A:$Q,MATCH($A$3&amp;$D96,'[1]2024'!$B:$B,0),MATCH(N$4,'[1]2024'!$2:$2,0)),0)+IFERROR(INDEX('[1]2024'!$A:$Q,MATCH($B$3&amp;$D96,'[1]2024'!$B:$B,0),MATCH(N$4,'[1]2024'!$2:$2,0)),0)++IFERROR(INDEX('[1]2024'!$A:$Q,MATCH($C$3&amp;$D96,'[1]2024'!$B:$B,0),MATCH(N$4,'[1]2024'!$2:$2,0)),0)++IFERROR(INDEX('[1]2024'!$A:$Q,MATCH($D$3&amp;$D96,'[1]2024'!$B:$B,0),MATCH(N$4,'[1]2024'!$2:$2,0)),0)</f>
        <v>0</v>
      </c>
      <c r="O96" s="264">
        <f>IFERROR(INDEX('[1]2024'!$A:$Q,MATCH($A$3&amp;$D96,'[1]2024'!$B:$B,0),MATCH(O$4,'[1]2024'!$2:$2,0)),0)+IFERROR(INDEX('[1]2024'!$A:$Q,MATCH($B$3&amp;$D96,'[1]2024'!$B:$B,0),MATCH(O$4,'[1]2024'!$2:$2,0)),0)++IFERROR(INDEX('[1]2024'!$A:$Q,MATCH($C$3&amp;$D96,'[1]2024'!$B:$B,0),MATCH(O$4,'[1]2024'!$2:$2,0)),0)++IFERROR(INDEX('[1]2024'!$A:$Q,MATCH($D$3&amp;$D96,'[1]2024'!$B:$B,0),MATCH(O$4,'[1]2024'!$2:$2,0)),0)</f>
        <v>0</v>
      </c>
      <c r="P96" s="264">
        <f>IFERROR(INDEX('[1]2024'!$A:$Q,MATCH($A$3&amp;$D96,'[1]2024'!$B:$B,0),MATCH(P$4,'[1]2024'!$2:$2,0)),0)+IFERROR(INDEX('[1]2024'!$A:$Q,MATCH($B$3&amp;$D96,'[1]2024'!$B:$B,0),MATCH(P$4,'[1]2024'!$2:$2,0)),0)++IFERROR(INDEX('[1]2024'!$A:$Q,MATCH($C$3&amp;$D96,'[1]2024'!$B:$B,0),MATCH(P$4,'[1]2024'!$2:$2,0)),0)++IFERROR(INDEX('[1]2024'!$A:$Q,MATCH($D$3&amp;$D96,'[1]2024'!$B:$B,0),MATCH(P$4,'[1]2024'!$2:$2,0)),0)</f>
        <v>0</v>
      </c>
      <c r="Q96" s="264">
        <f>IFERROR(INDEX('[1]2024'!$A:$Q,MATCH($A$3&amp;$D96,'[1]2024'!$B:$B,0),MATCH(Q$4,'[1]2024'!$2:$2,0)),0)+IFERROR(INDEX('[1]2024'!$A:$Q,MATCH($B$3&amp;$D96,'[1]2024'!$B:$B,0),MATCH(Q$4,'[1]2024'!$2:$2,0)),0)++IFERROR(INDEX('[1]2024'!$A:$Q,MATCH($C$3&amp;$D96,'[1]2024'!$B:$B,0),MATCH(Q$4,'[1]2024'!$2:$2,0)),0)++IFERROR(INDEX('[1]2024'!$A:$Q,MATCH($D$3&amp;$D96,'[1]2024'!$B:$B,0),MATCH(Q$4,'[1]2024'!$2:$2,0)),0)</f>
        <v>0</v>
      </c>
      <c r="R96" s="264">
        <f>IFERROR(INDEX('[1]2024'!$A:$Q,MATCH($A$3&amp;$D96,'[1]2024'!$B:$B,0),MATCH(R$4,'[1]2024'!$2:$2,0)),0)+IFERROR(INDEX('[1]2024'!$A:$Q,MATCH($B$3&amp;$D96,'[1]2024'!$B:$B,0),MATCH(R$4,'[1]2024'!$2:$2,0)),0)++IFERROR(INDEX('[1]2024'!$A:$Q,MATCH($C$3&amp;$D96,'[1]2024'!$B:$B,0),MATCH(R$4,'[1]2024'!$2:$2,0)),0)++IFERROR(INDEX('[1]2024'!$A:$Q,MATCH($D$3&amp;$D96,'[1]2024'!$B:$B,0),MATCH(R$4,'[1]2024'!$2:$2,0)),0)</f>
        <v>0</v>
      </c>
      <c r="S96" s="264">
        <f>IFERROR(INDEX('[1]2024'!$A:$Q,MATCH($A$3&amp;$D96,'[1]2024'!$B:$B,0),MATCH(S$4,'[1]2024'!$2:$2,0)),0)+IFERROR(INDEX('[1]2024'!$A:$Q,MATCH($B$3&amp;$D96,'[1]2024'!$B:$B,0),MATCH(S$4,'[1]2024'!$2:$2,0)),0)++IFERROR(INDEX('[1]2024'!$A:$Q,MATCH($C$3&amp;$D96,'[1]2024'!$B:$B,0),MATCH(S$4,'[1]2024'!$2:$2,0)),0)++IFERROR(INDEX('[1]2024'!$A:$Q,MATCH($D$3&amp;$D96,'[1]2024'!$B:$B,0),MATCH(S$4,'[1]2024'!$2:$2,0)),0)</f>
        <v>0</v>
      </c>
      <c r="T96" s="75">
        <v>0</v>
      </c>
      <c r="U96" s="280">
        <f t="shared" si="77"/>
        <v>0</v>
      </c>
      <c r="V96" s="281">
        <v>0</v>
      </c>
      <c r="W96" s="282">
        <v>0</v>
      </c>
      <c r="X96" s="282">
        <v>0</v>
      </c>
      <c r="Y96" s="282">
        <v>0</v>
      </c>
      <c r="Z96" s="282">
        <v>0</v>
      </c>
      <c r="AA96" s="282">
        <v>0</v>
      </c>
      <c r="AB96" s="282">
        <v>0</v>
      </c>
      <c r="AC96" s="282">
        <v>0</v>
      </c>
      <c r="AD96" s="282">
        <v>0</v>
      </c>
      <c r="AE96" s="282">
        <v>0</v>
      </c>
      <c r="AF96" s="282">
        <v>0</v>
      </c>
      <c r="AG96" s="283">
        <v>0</v>
      </c>
      <c r="AH96" s="280">
        <f t="shared" si="78"/>
        <v>0</v>
      </c>
      <c r="AI96" s="280"/>
      <c r="AJ96" s="280"/>
      <c r="AK96" s="280"/>
      <c r="AL96" s="280"/>
      <c r="AM96" s="280"/>
      <c r="AN96" s="280"/>
      <c r="AO96" s="280"/>
      <c r="AP96" s="280"/>
      <c r="AQ96" s="280"/>
      <c r="AR96" s="280"/>
      <c r="AS96" s="280"/>
      <c r="AT96" s="280"/>
      <c r="AU96" s="280">
        <f t="shared" si="59"/>
        <v>0</v>
      </c>
      <c r="AV96" s="280">
        <f t="shared" si="82"/>
        <v>0</v>
      </c>
      <c r="AW96" s="280">
        <f t="shared" si="83"/>
        <v>0</v>
      </c>
      <c r="AX96" s="280">
        <f t="shared" si="84"/>
        <v>0</v>
      </c>
      <c r="AY96" s="280">
        <f t="shared" si="79"/>
        <v>0</v>
      </c>
      <c r="AZ96" s="280">
        <f t="shared" si="80"/>
        <v>0</v>
      </c>
      <c r="BA96" s="280">
        <f t="shared" si="81"/>
        <v>0</v>
      </c>
      <c r="BB96" s="236"/>
      <c r="BC96" s="289" t="s">
        <v>24</v>
      </c>
      <c r="BD96" s="292"/>
      <c r="BE96" s="286">
        <v>0</v>
      </c>
      <c r="BF96" s="286">
        <v>0</v>
      </c>
      <c r="BG96" s="286">
        <v>0</v>
      </c>
      <c r="BH96" s="287">
        <f t="shared" si="85"/>
        <v>0</v>
      </c>
    </row>
    <row r="97" spans="1:60" s="288" customFormat="1" outlineLevel="1" x14ac:dyDescent="0.3">
      <c r="A97" s="107" t="s">
        <v>187</v>
      </c>
      <c r="B97" s="269" t="s">
        <v>178</v>
      </c>
      <c r="C97" s="269" t="s">
        <v>31</v>
      </c>
      <c r="D97" s="278">
        <v>5109190</v>
      </c>
      <c r="E97" s="278" t="s">
        <v>179</v>
      </c>
      <c r="F97" s="279">
        <v>0</v>
      </c>
      <c r="G97" s="245">
        <f t="shared" si="76"/>
        <v>0</v>
      </c>
      <c r="H97" s="264">
        <f>IFERROR(INDEX('[1]2024'!$A:$Q,MATCH($A$3&amp;$D97,'[1]2024'!$B:$B,0),MATCH(H$4,'[1]2024'!$2:$2,0)),0)+IFERROR(INDEX('[1]2024'!$A:$Q,MATCH($B$3&amp;$D97,'[1]2024'!$B:$B,0),MATCH(H$4,'[1]2024'!$2:$2,0)),0)++IFERROR(INDEX('[1]2024'!$A:$Q,MATCH($C$3&amp;$D97,'[1]2024'!$B:$B,0),MATCH(H$4,'[1]2024'!$2:$2,0)),0)++IFERROR(INDEX('[1]2024'!$A:$Q,MATCH($D$3&amp;$D97,'[1]2024'!$B:$B,0),MATCH(H$4,'[1]2024'!$2:$2,0)),0)</f>
        <v>0</v>
      </c>
      <c r="I97" s="264">
        <f>IFERROR(INDEX('[1]2024'!$A:$Q,MATCH($A$3&amp;$D97,'[1]2024'!$B:$B,0),MATCH(I$4,'[1]2024'!$2:$2,0)),0)+IFERROR(INDEX('[1]2024'!$A:$Q,MATCH($B$3&amp;$D97,'[1]2024'!$B:$B,0),MATCH(I$4,'[1]2024'!$2:$2,0)),0)++IFERROR(INDEX('[1]2024'!$A:$Q,MATCH($C$3&amp;$D97,'[1]2024'!$B:$B,0),MATCH(I$4,'[1]2024'!$2:$2,0)),0)++IFERROR(INDEX('[1]2024'!$A:$Q,MATCH($D$3&amp;$D97,'[1]2024'!$B:$B,0),MATCH(I$4,'[1]2024'!$2:$2,0)),0)</f>
        <v>0</v>
      </c>
      <c r="J97" s="264">
        <f>IFERROR(INDEX('[1]2024'!$A:$Q,MATCH($A$3&amp;$D97,'[1]2024'!$B:$B,0),MATCH(J$4,'[1]2024'!$2:$2,0)),0)+IFERROR(INDEX('[1]2024'!$A:$Q,MATCH($B$3&amp;$D97,'[1]2024'!$B:$B,0),MATCH(J$4,'[1]2024'!$2:$2,0)),0)++IFERROR(INDEX('[1]2024'!$A:$Q,MATCH($C$3&amp;$D97,'[1]2024'!$B:$B,0),MATCH(J$4,'[1]2024'!$2:$2,0)),0)++IFERROR(INDEX('[1]2024'!$A:$Q,MATCH($D$3&amp;$D97,'[1]2024'!$B:$B,0),MATCH(J$4,'[1]2024'!$2:$2,0)),0)</f>
        <v>0</v>
      </c>
      <c r="K97" s="264">
        <f>IFERROR(INDEX('[1]2024'!$A:$Q,MATCH($A$3&amp;$D97,'[1]2024'!$B:$B,0),MATCH(K$4,'[1]2024'!$2:$2,0)),0)+IFERROR(INDEX('[1]2024'!$A:$Q,MATCH($B$3&amp;$D97,'[1]2024'!$B:$B,0),MATCH(K$4,'[1]2024'!$2:$2,0)),0)++IFERROR(INDEX('[1]2024'!$A:$Q,MATCH($C$3&amp;$D97,'[1]2024'!$B:$B,0),MATCH(K$4,'[1]2024'!$2:$2,0)),0)++IFERROR(INDEX('[1]2024'!$A:$Q,MATCH($D$3&amp;$D97,'[1]2024'!$B:$B,0),MATCH(K$4,'[1]2024'!$2:$2,0)),0)</f>
        <v>0</v>
      </c>
      <c r="L97" s="264">
        <f>IFERROR(INDEX('[1]2024'!$A:$Q,MATCH($A$3&amp;$D97,'[1]2024'!$B:$B,0),MATCH(L$4,'[1]2024'!$2:$2,0)),0)+IFERROR(INDEX('[1]2024'!$A:$Q,MATCH($B$3&amp;$D97,'[1]2024'!$B:$B,0),MATCH(L$4,'[1]2024'!$2:$2,0)),0)++IFERROR(INDEX('[1]2024'!$A:$Q,MATCH($C$3&amp;$D97,'[1]2024'!$B:$B,0),MATCH(L$4,'[1]2024'!$2:$2,0)),0)++IFERROR(INDEX('[1]2024'!$A:$Q,MATCH($D$3&amp;$D97,'[1]2024'!$B:$B,0),MATCH(L$4,'[1]2024'!$2:$2,0)),0)</f>
        <v>0</v>
      </c>
      <c r="M97" s="264">
        <f>IFERROR(INDEX('[1]2024'!$A:$Q,MATCH($A$3&amp;$D97,'[1]2024'!$B:$B,0),MATCH(M$4,'[1]2024'!$2:$2,0)),0)+IFERROR(INDEX('[1]2024'!$A:$Q,MATCH($B$3&amp;$D97,'[1]2024'!$B:$B,0),MATCH(M$4,'[1]2024'!$2:$2,0)),0)++IFERROR(INDEX('[1]2024'!$A:$Q,MATCH($C$3&amp;$D97,'[1]2024'!$B:$B,0),MATCH(M$4,'[1]2024'!$2:$2,0)),0)++IFERROR(INDEX('[1]2024'!$A:$Q,MATCH($D$3&amp;$D97,'[1]2024'!$B:$B,0),MATCH(M$4,'[1]2024'!$2:$2,0)),0)</f>
        <v>0</v>
      </c>
      <c r="N97" s="264">
        <f>IFERROR(INDEX('[1]2024'!$A:$Q,MATCH($A$3&amp;$D97,'[1]2024'!$B:$B,0),MATCH(N$4,'[1]2024'!$2:$2,0)),0)+IFERROR(INDEX('[1]2024'!$A:$Q,MATCH($B$3&amp;$D97,'[1]2024'!$B:$B,0),MATCH(N$4,'[1]2024'!$2:$2,0)),0)++IFERROR(INDEX('[1]2024'!$A:$Q,MATCH($C$3&amp;$D97,'[1]2024'!$B:$B,0),MATCH(N$4,'[1]2024'!$2:$2,0)),0)++IFERROR(INDEX('[1]2024'!$A:$Q,MATCH($D$3&amp;$D97,'[1]2024'!$B:$B,0),MATCH(N$4,'[1]2024'!$2:$2,0)),0)</f>
        <v>0</v>
      </c>
      <c r="O97" s="264">
        <f>IFERROR(INDEX('[1]2024'!$A:$Q,MATCH($A$3&amp;$D97,'[1]2024'!$B:$B,0),MATCH(O$4,'[1]2024'!$2:$2,0)),0)+IFERROR(INDEX('[1]2024'!$A:$Q,MATCH($B$3&amp;$D97,'[1]2024'!$B:$B,0),MATCH(O$4,'[1]2024'!$2:$2,0)),0)++IFERROR(INDEX('[1]2024'!$A:$Q,MATCH($C$3&amp;$D97,'[1]2024'!$B:$B,0),MATCH(O$4,'[1]2024'!$2:$2,0)),0)++IFERROR(INDEX('[1]2024'!$A:$Q,MATCH($D$3&amp;$D97,'[1]2024'!$B:$B,0),MATCH(O$4,'[1]2024'!$2:$2,0)),0)</f>
        <v>0</v>
      </c>
      <c r="P97" s="264">
        <f>IFERROR(INDEX('[1]2024'!$A:$Q,MATCH($A$3&amp;$D97,'[1]2024'!$B:$B,0),MATCH(P$4,'[1]2024'!$2:$2,0)),0)+IFERROR(INDEX('[1]2024'!$A:$Q,MATCH($B$3&amp;$D97,'[1]2024'!$B:$B,0),MATCH(P$4,'[1]2024'!$2:$2,0)),0)++IFERROR(INDEX('[1]2024'!$A:$Q,MATCH($C$3&amp;$D97,'[1]2024'!$B:$B,0),MATCH(P$4,'[1]2024'!$2:$2,0)),0)++IFERROR(INDEX('[1]2024'!$A:$Q,MATCH($D$3&amp;$D97,'[1]2024'!$B:$B,0),MATCH(P$4,'[1]2024'!$2:$2,0)),0)</f>
        <v>0</v>
      </c>
      <c r="Q97" s="264">
        <f>IFERROR(INDEX('[1]2024'!$A:$Q,MATCH($A$3&amp;$D97,'[1]2024'!$B:$B,0),MATCH(Q$4,'[1]2024'!$2:$2,0)),0)+IFERROR(INDEX('[1]2024'!$A:$Q,MATCH($B$3&amp;$D97,'[1]2024'!$B:$B,0),MATCH(Q$4,'[1]2024'!$2:$2,0)),0)++IFERROR(INDEX('[1]2024'!$A:$Q,MATCH($C$3&amp;$D97,'[1]2024'!$B:$B,0),MATCH(Q$4,'[1]2024'!$2:$2,0)),0)++IFERROR(INDEX('[1]2024'!$A:$Q,MATCH($D$3&amp;$D97,'[1]2024'!$B:$B,0),MATCH(Q$4,'[1]2024'!$2:$2,0)),0)</f>
        <v>0</v>
      </c>
      <c r="R97" s="264">
        <f>IFERROR(INDEX('[1]2024'!$A:$Q,MATCH($A$3&amp;$D97,'[1]2024'!$B:$B,0),MATCH(R$4,'[1]2024'!$2:$2,0)),0)+IFERROR(INDEX('[1]2024'!$A:$Q,MATCH($B$3&amp;$D97,'[1]2024'!$B:$B,0),MATCH(R$4,'[1]2024'!$2:$2,0)),0)++IFERROR(INDEX('[1]2024'!$A:$Q,MATCH($C$3&amp;$D97,'[1]2024'!$B:$B,0),MATCH(R$4,'[1]2024'!$2:$2,0)),0)++IFERROR(INDEX('[1]2024'!$A:$Q,MATCH($D$3&amp;$D97,'[1]2024'!$B:$B,0),MATCH(R$4,'[1]2024'!$2:$2,0)),0)</f>
        <v>0</v>
      </c>
      <c r="S97" s="264">
        <f>IFERROR(INDEX('[1]2024'!$A:$Q,MATCH($A$3&amp;$D97,'[1]2024'!$B:$B,0),MATCH(S$4,'[1]2024'!$2:$2,0)),0)+IFERROR(INDEX('[1]2024'!$A:$Q,MATCH($B$3&amp;$D97,'[1]2024'!$B:$B,0),MATCH(S$4,'[1]2024'!$2:$2,0)),0)++IFERROR(INDEX('[1]2024'!$A:$Q,MATCH($C$3&amp;$D97,'[1]2024'!$B:$B,0),MATCH(S$4,'[1]2024'!$2:$2,0)),0)++IFERROR(INDEX('[1]2024'!$A:$Q,MATCH($D$3&amp;$D97,'[1]2024'!$B:$B,0),MATCH(S$4,'[1]2024'!$2:$2,0)),0)</f>
        <v>0</v>
      </c>
      <c r="T97" s="75">
        <v>0</v>
      </c>
      <c r="U97" s="280">
        <f t="shared" si="77"/>
        <v>0</v>
      </c>
      <c r="V97" s="281">
        <v>0</v>
      </c>
      <c r="W97" s="282">
        <v>0</v>
      </c>
      <c r="X97" s="282">
        <v>0</v>
      </c>
      <c r="Y97" s="282">
        <v>0</v>
      </c>
      <c r="Z97" s="282">
        <v>0</v>
      </c>
      <c r="AA97" s="282">
        <v>0</v>
      </c>
      <c r="AB97" s="282">
        <v>0</v>
      </c>
      <c r="AC97" s="282">
        <v>0</v>
      </c>
      <c r="AD97" s="282">
        <v>0</v>
      </c>
      <c r="AE97" s="282">
        <v>0</v>
      </c>
      <c r="AF97" s="282">
        <v>0</v>
      </c>
      <c r="AG97" s="283">
        <v>0</v>
      </c>
      <c r="AH97" s="280">
        <f t="shared" si="78"/>
        <v>0</v>
      </c>
      <c r="AI97" s="280"/>
      <c r="AJ97" s="280"/>
      <c r="AK97" s="280"/>
      <c r="AL97" s="280"/>
      <c r="AM97" s="280"/>
      <c r="AN97" s="280"/>
      <c r="AO97" s="280"/>
      <c r="AP97" s="280"/>
      <c r="AQ97" s="280"/>
      <c r="AR97" s="280"/>
      <c r="AS97" s="280"/>
      <c r="AT97" s="280"/>
      <c r="AU97" s="280">
        <f t="shared" si="59"/>
        <v>0</v>
      </c>
      <c r="AV97" s="280">
        <f t="shared" si="82"/>
        <v>0</v>
      </c>
      <c r="AW97" s="280">
        <f t="shared" si="83"/>
        <v>0</v>
      </c>
      <c r="AX97" s="280">
        <f t="shared" si="84"/>
        <v>0</v>
      </c>
      <c r="AY97" s="280">
        <f t="shared" si="79"/>
        <v>0</v>
      </c>
      <c r="AZ97" s="280">
        <f t="shared" si="80"/>
        <v>0</v>
      </c>
      <c r="BA97" s="280">
        <f t="shared" si="81"/>
        <v>0</v>
      </c>
      <c r="BB97" s="236"/>
      <c r="BC97" s="289" t="s">
        <v>24</v>
      </c>
      <c r="BD97" s="292"/>
      <c r="BE97" s="286">
        <v>0</v>
      </c>
      <c r="BF97" s="286">
        <v>0</v>
      </c>
      <c r="BG97" s="286">
        <v>0</v>
      </c>
      <c r="BH97" s="287">
        <f t="shared" si="85"/>
        <v>0</v>
      </c>
    </row>
    <row r="98" spans="1:60" s="288" customFormat="1" outlineLevel="1" x14ac:dyDescent="0.3">
      <c r="A98" s="107" t="s">
        <v>188</v>
      </c>
      <c r="B98" s="269" t="s">
        <v>178</v>
      </c>
      <c r="C98" s="269" t="s">
        <v>31</v>
      </c>
      <c r="D98" s="278">
        <v>5109210</v>
      </c>
      <c r="E98" s="278" t="s">
        <v>179</v>
      </c>
      <c r="F98" s="279">
        <v>0</v>
      </c>
      <c r="G98" s="245">
        <f t="shared" si="76"/>
        <v>0</v>
      </c>
      <c r="H98" s="264">
        <f>IFERROR(INDEX('[1]2024'!$A:$Q,MATCH($A$3&amp;$D98,'[1]2024'!$B:$B,0),MATCH(H$4,'[1]2024'!$2:$2,0)),0)+IFERROR(INDEX('[1]2024'!$A:$Q,MATCH($B$3&amp;$D98,'[1]2024'!$B:$B,0),MATCH(H$4,'[1]2024'!$2:$2,0)),0)++IFERROR(INDEX('[1]2024'!$A:$Q,MATCH($C$3&amp;$D98,'[1]2024'!$B:$B,0),MATCH(H$4,'[1]2024'!$2:$2,0)),0)++IFERROR(INDEX('[1]2024'!$A:$Q,MATCH($D$3&amp;$D98,'[1]2024'!$B:$B,0),MATCH(H$4,'[1]2024'!$2:$2,0)),0)</f>
        <v>0</v>
      </c>
      <c r="I98" s="264">
        <f>IFERROR(INDEX('[1]2024'!$A:$Q,MATCH($A$3&amp;$D98,'[1]2024'!$B:$B,0),MATCH(I$4,'[1]2024'!$2:$2,0)),0)+IFERROR(INDEX('[1]2024'!$A:$Q,MATCH($B$3&amp;$D98,'[1]2024'!$B:$B,0),MATCH(I$4,'[1]2024'!$2:$2,0)),0)++IFERROR(INDEX('[1]2024'!$A:$Q,MATCH($C$3&amp;$D98,'[1]2024'!$B:$B,0),MATCH(I$4,'[1]2024'!$2:$2,0)),0)++IFERROR(INDEX('[1]2024'!$A:$Q,MATCH($D$3&amp;$D98,'[1]2024'!$B:$B,0),MATCH(I$4,'[1]2024'!$2:$2,0)),0)</f>
        <v>0</v>
      </c>
      <c r="J98" s="264">
        <f>IFERROR(INDEX('[1]2024'!$A:$Q,MATCH($A$3&amp;$D98,'[1]2024'!$B:$B,0),MATCH(J$4,'[1]2024'!$2:$2,0)),0)+IFERROR(INDEX('[1]2024'!$A:$Q,MATCH($B$3&amp;$D98,'[1]2024'!$B:$B,0),MATCH(J$4,'[1]2024'!$2:$2,0)),0)++IFERROR(INDEX('[1]2024'!$A:$Q,MATCH($C$3&amp;$D98,'[1]2024'!$B:$B,0),MATCH(J$4,'[1]2024'!$2:$2,0)),0)++IFERROR(INDEX('[1]2024'!$A:$Q,MATCH($D$3&amp;$D98,'[1]2024'!$B:$B,0),MATCH(J$4,'[1]2024'!$2:$2,0)),0)</f>
        <v>0</v>
      </c>
      <c r="K98" s="264">
        <f>IFERROR(INDEX('[1]2024'!$A:$Q,MATCH($A$3&amp;$D98,'[1]2024'!$B:$B,0),MATCH(K$4,'[1]2024'!$2:$2,0)),0)+IFERROR(INDEX('[1]2024'!$A:$Q,MATCH($B$3&amp;$D98,'[1]2024'!$B:$B,0),MATCH(K$4,'[1]2024'!$2:$2,0)),0)++IFERROR(INDEX('[1]2024'!$A:$Q,MATCH($C$3&amp;$D98,'[1]2024'!$B:$B,0),MATCH(K$4,'[1]2024'!$2:$2,0)),0)++IFERROR(INDEX('[1]2024'!$A:$Q,MATCH($D$3&amp;$D98,'[1]2024'!$B:$B,0),MATCH(K$4,'[1]2024'!$2:$2,0)),0)</f>
        <v>0</v>
      </c>
      <c r="L98" s="264">
        <f>IFERROR(INDEX('[1]2024'!$A:$Q,MATCH($A$3&amp;$D98,'[1]2024'!$B:$B,0),MATCH(L$4,'[1]2024'!$2:$2,0)),0)+IFERROR(INDEX('[1]2024'!$A:$Q,MATCH($B$3&amp;$D98,'[1]2024'!$B:$B,0),MATCH(L$4,'[1]2024'!$2:$2,0)),0)++IFERROR(INDEX('[1]2024'!$A:$Q,MATCH($C$3&amp;$D98,'[1]2024'!$B:$B,0),MATCH(L$4,'[1]2024'!$2:$2,0)),0)++IFERROR(INDEX('[1]2024'!$A:$Q,MATCH($D$3&amp;$D98,'[1]2024'!$B:$B,0),MATCH(L$4,'[1]2024'!$2:$2,0)),0)</f>
        <v>0</v>
      </c>
      <c r="M98" s="264">
        <f>IFERROR(INDEX('[1]2024'!$A:$Q,MATCH($A$3&amp;$D98,'[1]2024'!$B:$B,0),MATCH(M$4,'[1]2024'!$2:$2,0)),0)+IFERROR(INDEX('[1]2024'!$A:$Q,MATCH($B$3&amp;$D98,'[1]2024'!$B:$B,0),MATCH(M$4,'[1]2024'!$2:$2,0)),0)++IFERROR(INDEX('[1]2024'!$A:$Q,MATCH($C$3&amp;$D98,'[1]2024'!$B:$B,0),MATCH(M$4,'[1]2024'!$2:$2,0)),0)++IFERROR(INDEX('[1]2024'!$A:$Q,MATCH($D$3&amp;$D98,'[1]2024'!$B:$B,0),MATCH(M$4,'[1]2024'!$2:$2,0)),0)</f>
        <v>0</v>
      </c>
      <c r="N98" s="264">
        <f>IFERROR(INDEX('[1]2024'!$A:$Q,MATCH($A$3&amp;$D98,'[1]2024'!$B:$B,0),MATCH(N$4,'[1]2024'!$2:$2,0)),0)+IFERROR(INDEX('[1]2024'!$A:$Q,MATCH($B$3&amp;$D98,'[1]2024'!$B:$B,0),MATCH(N$4,'[1]2024'!$2:$2,0)),0)++IFERROR(INDEX('[1]2024'!$A:$Q,MATCH($C$3&amp;$D98,'[1]2024'!$B:$B,0),MATCH(N$4,'[1]2024'!$2:$2,0)),0)++IFERROR(INDEX('[1]2024'!$A:$Q,MATCH($D$3&amp;$D98,'[1]2024'!$B:$B,0),MATCH(N$4,'[1]2024'!$2:$2,0)),0)</f>
        <v>0</v>
      </c>
      <c r="O98" s="264">
        <f>IFERROR(INDEX('[1]2024'!$A:$Q,MATCH($A$3&amp;$D98,'[1]2024'!$B:$B,0),MATCH(O$4,'[1]2024'!$2:$2,0)),0)+IFERROR(INDEX('[1]2024'!$A:$Q,MATCH($B$3&amp;$D98,'[1]2024'!$B:$B,0),MATCH(O$4,'[1]2024'!$2:$2,0)),0)++IFERROR(INDEX('[1]2024'!$A:$Q,MATCH($C$3&amp;$D98,'[1]2024'!$B:$B,0),MATCH(O$4,'[1]2024'!$2:$2,0)),0)++IFERROR(INDEX('[1]2024'!$A:$Q,MATCH($D$3&amp;$D98,'[1]2024'!$B:$B,0),MATCH(O$4,'[1]2024'!$2:$2,0)),0)</f>
        <v>0</v>
      </c>
      <c r="P98" s="264">
        <f>IFERROR(INDEX('[1]2024'!$A:$Q,MATCH($A$3&amp;$D98,'[1]2024'!$B:$B,0),MATCH(P$4,'[1]2024'!$2:$2,0)),0)+IFERROR(INDEX('[1]2024'!$A:$Q,MATCH($B$3&amp;$D98,'[1]2024'!$B:$B,0),MATCH(P$4,'[1]2024'!$2:$2,0)),0)++IFERROR(INDEX('[1]2024'!$A:$Q,MATCH($C$3&amp;$D98,'[1]2024'!$B:$B,0),MATCH(P$4,'[1]2024'!$2:$2,0)),0)++IFERROR(INDEX('[1]2024'!$A:$Q,MATCH($D$3&amp;$D98,'[1]2024'!$B:$B,0),MATCH(P$4,'[1]2024'!$2:$2,0)),0)</f>
        <v>0</v>
      </c>
      <c r="Q98" s="264">
        <f>IFERROR(INDEX('[1]2024'!$A:$Q,MATCH($A$3&amp;$D98,'[1]2024'!$B:$B,0),MATCH(Q$4,'[1]2024'!$2:$2,0)),0)+IFERROR(INDEX('[1]2024'!$A:$Q,MATCH($B$3&amp;$D98,'[1]2024'!$B:$B,0),MATCH(Q$4,'[1]2024'!$2:$2,0)),0)++IFERROR(INDEX('[1]2024'!$A:$Q,MATCH($C$3&amp;$D98,'[1]2024'!$B:$B,0),MATCH(Q$4,'[1]2024'!$2:$2,0)),0)++IFERROR(INDEX('[1]2024'!$A:$Q,MATCH($D$3&amp;$D98,'[1]2024'!$B:$B,0),MATCH(Q$4,'[1]2024'!$2:$2,0)),0)</f>
        <v>0</v>
      </c>
      <c r="R98" s="264">
        <f>IFERROR(INDEX('[1]2024'!$A:$Q,MATCH($A$3&amp;$D98,'[1]2024'!$B:$B,0),MATCH(R$4,'[1]2024'!$2:$2,0)),0)+IFERROR(INDEX('[1]2024'!$A:$Q,MATCH($B$3&amp;$D98,'[1]2024'!$B:$B,0),MATCH(R$4,'[1]2024'!$2:$2,0)),0)++IFERROR(INDEX('[1]2024'!$A:$Q,MATCH($C$3&amp;$D98,'[1]2024'!$B:$B,0),MATCH(R$4,'[1]2024'!$2:$2,0)),0)++IFERROR(INDEX('[1]2024'!$A:$Q,MATCH($D$3&amp;$D98,'[1]2024'!$B:$B,0),MATCH(R$4,'[1]2024'!$2:$2,0)),0)</f>
        <v>0</v>
      </c>
      <c r="S98" s="264">
        <f>IFERROR(INDEX('[1]2024'!$A:$Q,MATCH($A$3&amp;$D98,'[1]2024'!$B:$B,0),MATCH(S$4,'[1]2024'!$2:$2,0)),0)+IFERROR(INDEX('[1]2024'!$A:$Q,MATCH($B$3&amp;$D98,'[1]2024'!$B:$B,0),MATCH(S$4,'[1]2024'!$2:$2,0)),0)++IFERROR(INDEX('[1]2024'!$A:$Q,MATCH($C$3&amp;$D98,'[1]2024'!$B:$B,0),MATCH(S$4,'[1]2024'!$2:$2,0)),0)++IFERROR(INDEX('[1]2024'!$A:$Q,MATCH($D$3&amp;$D98,'[1]2024'!$B:$B,0),MATCH(S$4,'[1]2024'!$2:$2,0)),0)</f>
        <v>0</v>
      </c>
      <c r="T98" s="75">
        <v>0</v>
      </c>
      <c r="U98" s="280">
        <f t="shared" si="77"/>
        <v>0</v>
      </c>
      <c r="V98" s="281">
        <v>0</v>
      </c>
      <c r="W98" s="282">
        <v>0</v>
      </c>
      <c r="X98" s="282">
        <v>0</v>
      </c>
      <c r="Y98" s="282">
        <v>0</v>
      </c>
      <c r="Z98" s="282">
        <v>0</v>
      </c>
      <c r="AA98" s="282">
        <v>0</v>
      </c>
      <c r="AB98" s="282">
        <v>0</v>
      </c>
      <c r="AC98" s="282">
        <v>0</v>
      </c>
      <c r="AD98" s="282">
        <v>0</v>
      </c>
      <c r="AE98" s="282">
        <v>0</v>
      </c>
      <c r="AF98" s="282">
        <v>0</v>
      </c>
      <c r="AG98" s="283">
        <v>0</v>
      </c>
      <c r="AH98" s="280">
        <f t="shared" si="78"/>
        <v>0</v>
      </c>
      <c r="AI98" s="280"/>
      <c r="AJ98" s="280"/>
      <c r="AK98" s="280"/>
      <c r="AL98" s="280"/>
      <c r="AM98" s="280"/>
      <c r="AN98" s="280"/>
      <c r="AO98" s="280"/>
      <c r="AP98" s="280"/>
      <c r="AQ98" s="280"/>
      <c r="AR98" s="280"/>
      <c r="AS98" s="280"/>
      <c r="AT98" s="280"/>
      <c r="AU98" s="280">
        <f t="shared" si="59"/>
        <v>0</v>
      </c>
      <c r="AV98" s="280">
        <f t="shared" si="82"/>
        <v>0</v>
      </c>
      <c r="AW98" s="280">
        <f t="shared" si="83"/>
        <v>0</v>
      </c>
      <c r="AX98" s="280">
        <f t="shared" si="84"/>
        <v>0</v>
      </c>
      <c r="AY98" s="280">
        <f t="shared" si="79"/>
        <v>0</v>
      </c>
      <c r="AZ98" s="280">
        <f t="shared" si="80"/>
        <v>0</v>
      </c>
      <c r="BA98" s="280">
        <f t="shared" si="81"/>
        <v>0</v>
      </c>
      <c r="BB98" s="236"/>
      <c r="BC98" s="289" t="s">
        <v>24</v>
      </c>
      <c r="BD98" s="292"/>
      <c r="BE98" s="286">
        <v>0</v>
      </c>
      <c r="BF98" s="286">
        <v>0</v>
      </c>
      <c r="BG98" s="286">
        <v>0</v>
      </c>
      <c r="BH98" s="287">
        <f t="shared" si="85"/>
        <v>0</v>
      </c>
    </row>
    <row r="99" spans="1:60" s="288" customFormat="1" outlineLevel="1" x14ac:dyDescent="0.3">
      <c r="A99" s="107" t="s">
        <v>189</v>
      </c>
      <c r="B99" s="269" t="s">
        <v>178</v>
      </c>
      <c r="C99" s="269" t="s">
        <v>31</v>
      </c>
      <c r="D99" s="278">
        <v>5109220</v>
      </c>
      <c r="E99" s="278" t="s">
        <v>179</v>
      </c>
      <c r="F99" s="279">
        <v>4297416</v>
      </c>
      <c r="G99" s="245">
        <f t="shared" si="76"/>
        <v>4297416</v>
      </c>
      <c r="H99" s="264">
        <f>IFERROR(INDEX('[1]2024'!$A:$Q,MATCH($A$3&amp;$D99,'[1]2024'!$B:$B,0),MATCH(H$4,'[1]2024'!$2:$2,0)),0)+IFERROR(INDEX('[1]2024'!$A:$Q,MATCH($B$3&amp;$D99,'[1]2024'!$B:$B,0),MATCH(H$4,'[1]2024'!$2:$2,0)),0)++IFERROR(INDEX('[1]2024'!$A:$Q,MATCH($C$3&amp;$D99,'[1]2024'!$B:$B,0),MATCH(H$4,'[1]2024'!$2:$2,0)),0)++IFERROR(INDEX('[1]2024'!$A:$Q,MATCH($D$3&amp;$D99,'[1]2024'!$B:$B,0),MATCH(H$4,'[1]2024'!$2:$2,0)),0)</f>
        <v>358118</v>
      </c>
      <c r="I99" s="264">
        <f>IFERROR(INDEX('[1]2024'!$A:$Q,MATCH($A$3&amp;$D99,'[1]2024'!$B:$B,0),MATCH(I$4,'[1]2024'!$2:$2,0)),0)+IFERROR(INDEX('[1]2024'!$A:$Q,MATCH($B$3&amp;$D99,'[1]2024'!$B:$B,0),MATCH(I$4,'[1]2024'!$2:$2,0)),0)++IFERROR(INDEX('[1]2024'!$A:$Q,MATCH($C$3&amp;$D99,'[1]2024'!$B:$B,0),MATCH(I$4,'[1]2024'!$2:$2,0)),0)++IFERROR(INDEX('[1]2024'!$A:$Q,MATCH($D$3&amp;$D99,'[1]2024'!$B:$B,0),MATCH(I$4,'[1]2024'!$2:$2,0)),0)</f>
        <v>358118</v>
      </c>
      <c r="J99" s="264">
        <f>IFERROR(INDEX('[1]2024'!$A:$Q,MATCH($A$3&amp;$D99,'[1]2024'!$B:$B,0),MATCH(J$4,'[1]2024'!$2:$2,0)),0)+IFERROR(INDEX('[1]2024'!$A:$Q,MATCH($B$3&amp;$D99,'[1]2024'!$B:$B,0),MATCH(J$4,'[1]2024'!$2:$2,0)),0)++IFERROR(INDEX('[1]2024'!$A:$Q,MATCH($C$3&amp;$D99,'[1]2024'!$B:$B,0),MATCH(J$4,'[1]2024'!$2:$2,0)),0)++IFERROR(INDEX('[1]2024'!$A:$Q,MATCH($D$3&amp;$D99,'[1]2024'!$B:$B,0),MATCH(J$4,'[1]2024'!$2:$2,0)),0)</f>
        <v>358118</v>
      </c>
      <c r="K99" s="264">
        <f>IFERROR(INDEX('[1]2024'!$A:$Q,MATCH($A$3&amp;$D99,'[1]2024'!$B:$B,0),MATCH(K$4,'[1]2024'!$2:$2,0)),0)+IFERROR(INDEX('[1]2024'!$A:$Q,MATCH($B$3&amp;$D99,'[1]2024'!$B:$B,0),MATCH(K$4,'[1]2024'!$2:$2,0)),0)++IFERROR(INDEX('[1]2024'!$A:$Q,MATCH($C$3&amp;$D99,'[1]2024'!$B:$B,0),MATCH(K$4,'[1]2024'!$2:$2,0)),0)++IFERROR(INDEX('[1]2024'!$A:$Q,MATCH($D$3&amp;$D99,'[1]2024'!$B:$B,0),MATCH(K$4,'[1]2024'!$2:$2,0)),0)</f>
        <v>358118</v>
      </c>
      <c r="L99" s="264">
        <f>IFERROR(INDEX('[1]2024'!$A:$Q,MATCH($A$3&amp;$D99,'[1]2024'!$B:$B,0),MATCH(L$4,'[1]2024'!$2:$2,0)),0)+IFERROR(INDEX('[1]2024'!$A:$Q,MATCH($B$3&amp;$D99,'[1]2024'!$B:$B,0),MATCH(L$4,'[1]2024'!$2:$2,0)),0)++IFERROR(INDEX('[1]2024'!$A:$Q,MATCH($C$3&amp;$D99,'[1]2024'!$B:$B,0),MATCH(L$4,'[1]2024'!$2:$2,0)),0)++IFERROR(INDEX('[1]2024'!$A:$Q,MATCH($D$3&amp;$D99,'[1]2024'!$B:$B,0),MATCH(L$4,'[1]2024'!$2:$2,0)),0)</f>
        <v>358118</v>
      </c>
      <c r="M99" s="264">
        <f>IFERROR(INDEX('[1]2024'!$A:$Q,MATCH($A$3&amp;$D99,'[1]2024'!$B:$B,0),MATCH(M$4,'[1]2024'!$2:$2,0)),0)+IFERROR(INDEX('[1]2024'!$A:$Q,MATCH($B$3&amp;$D99,'[1]2024'!$B:$B,0),MATCH(M$4,'[1]2024'!$2:$2,0)),0)++IFERROR(INDEX('[1]2024'!$A:$Q,MATCH($C$3&amp;$D99,'[1]2024'!$B:$B,0),MATCH(M$4,'[1]2024'!$2:$2,0)),0)++IFERROR(INDEX('[1]2024'!$A:$Q,MATCH($D$3&amp;$D99,'[1]2024'!$B:$B,0),MATCH(M$4,'[1]2024'!$2:$2,0)),0)</f>
        <v>358118</v>
      </c>
      <c r="N99" s="264">
        <f>IFERROR(INDEX('[1]2024'!$A:$Q,MATCH($A$3&amp;$D99,'[1]2024'!$B:$B,0),MATCH(N$4,'[1]2024'!$2:$2,0)),0)+IFERROR(INDEX('[1]2024'!$A:$Q,MATCH($B$3&amp;$D99,'[1]2024'!$B:$B,0),MATCH(N$4,'[1]2024'!$2:$2,0)),0)++IFERROR(INDEX('[1]2024'!$A:$Q,MATCH($C$3&amp;$D99,'[1]2024'!$B:$B,0),MATCH(N$4,'[1]2024'!$2:$2,0)),0)++IFERROR(INDEX('[1]2024'!$A:$Q,MATCH($D$3&amp;$D99,'[1]2024'!$B:$B,0),MATCH(N$4,'[1]2024'!$2:$2,0)),0)</f>
        <v>358118</v>
      </c>
      <c r="O99" s="264">
        <f>IFERROR(INDEX('[1]2024'!$A:$Q,MATCH($A$3&amp;$D99,'[1]2024'!$B:$B,0),MATCH(O$4,'[1]2024'!$2:$2,0)),0)+IFERROR(INDEX('[1]2024'!$A:$Q,MATCH($B$3&amp;$D99,'[1]2024'!$B:$B,0),MATCH(O$4,'[1]2024'!$2:$2,0)),0)++IFERROR(INDEX('[1]2024'!$A:$Q,MATCH($C$3&amp;$D99,'[1]2024'!$B:$B,0),MATCH(O$4,'[1]2024'!$2:$2,0)),0)++IFERROR(INDEX('[1]2024'!$A:$Q,MATCH($D$3&amp;$D99,'[1]2024'!$B:$B,0),MATCH(O$4,'[1]2024'!$2:$2,0)),0)</f>
        <v>358118</v>
      </c>
      <c r="P99" s="264">
        <f>IFERROR(INDEX('[1]2024'!$A:$Q,MATCH($A$3&amp;$D99,'[1]2024'!$B:$B,0),MATCH(P$4,'[1]2024'!$2:$2,0)),0)+IFERROR(INDEX('[1]2024'!$A:$Q,MATCH($B$3&amp;$D99,'[1]2024'!$B:$B,0),MATCH(P$4,'[1]2024'!$2:$2,0)),0)++IFERROR(INDEX('[1]2024'!$A:$Q,MATCH($C$3&amp;$D99,'[1]2024'!$B:$B,0),MATCH(P$4,'[1]2024'!$2:$2,0)),0)++IFERROR(INDEX('[1]2024'!$A:$Q,MATCH($D$3&amp;$D99,'[1]2024'!$B:$B,0),MATCH(P$4,'[1]2024'!$2:$2,0)),0)</f>
        <v>358118</v>
      </c>
      <c r="Q99" s="264">
        <f>IFERROR(INDEX('[1]2024'!$A:$Q,MATCH($A$3&amp;$D99,'[1]2024'!$B:$B,0),MATCH(Q$4,'[1]2024'!$2:$2,0)),0)+IFERROR(INDEX('[1]2024'!$A:$Q,MATCH($B$3&amp;$D99,'[1]2024'!$B:$B,0),MATCH(Q$4,'[1]2024'!$2:$2,0)),0)++IFERROR(INDEX('[1]2024'!$A:$Q,MATCH($C$3&amp;$D99,'[1]2024'!$B:$B,0),MATCH(Q$4,'[1]2024'!$2:$2,0)),0)++IFERROR(INDEX('[1]2024'!$A:$Q,MATCH($D$3&amp;$D99,'[1]2024'!$B:$B,0),MATCH(Q$4,'[1]2024'!$2:$2,0)),0)</f>
        <v>358118</v>
      </c>
      <c r="R99" s="264">
        <f>IFERROR(INDEX('[1]2024'!$A:$Q,MATCH($A$3&amp;$D99,'[1]2024'!$B:$B,0),MATCH(R$4,'[1]2024'!$2:$2,0)),0)+IFERROR(INDEX('[1]2024'!$A:$Q,MATCH($B$3&amp;$D99,'[1]2024'!$B:$B,0),MATCH(R$4,'[1]2024'!$2:$2,0)),0)++IFERROR(INDEX('[1]2024'!$A:$Q,MATCH($C$3&amp;$D99,'[1]2024'!$B:$B,0),MATCH(R$4,'[1]2024'!$2:$2,0)),0)++IFERROR(INDEX('[1]2024'!$A:$Q,MATCH($D$3&amp;$D99,'[1]2024'!$B:$B,0),MATCH(R$4,'[1]2024'!$2:$2,0)),0)</f>
        <v>358118</v>
      </c>
      <c r="S99" s="264">
        <f>IFERROR(INDEX('[1]2024'!$A:$Q,MATCH($A$3&amp;$D99,'[1]2024'!$B:$B,0),MATCH(S$4,'[1]2024'!$2:$2,0)),0)+IFERROR(INDEX('[1]2024'!$A:$Q,MATCH($B$3&amp;$D99,'[1]2024'!$B:$B,0),MATCH(S$4,'[1]2024'!$2:$2,0)),0)++IFERROR(INDEX('[1]2024'!$A:$Q,MATCH($C$3&amp;$D99,'[1]2024'!$B:$B,0),MATCH(S$4,'[1]2024'!$2:$2,0)),0)++IFERROR(INDEX('[1]2024'!$A:$Q,MATCH($D$3&amp;$D99,'[1]2024'!$B:$B,0),MATCH(S$4,'[1]2024'!$2:$2,0)),0)</f>
        <v>358118</v>
      </c>
      <c r="T99" s="75">
        <v>4297416</v>
      </c>
      <c r="U99" s="280">
        <f t="shared" si="77"/>
        <v>4297416</v>
      </c>
      <c r="V99" s="281">
        <v>358118</v>
      </c>
      <c r="W99" s="282">
        <v>358118</v>
      </c>
      <c r="X99" s="282">
        <v>358118</v>
      </c>
      <c r="Y99" s="282">
        <v>358118</v>
      </c>
      <c r="Z99" s="282">
        <v>358118</v>
      </c>
      <c r="AA99" s="282">
        <v>358118</v>
      </c>
      <c r="AB99" s="282">
        <v>358118</v>
      </c>
      <c r="AC99" s="282">
        <v>358118</v>
      </c>
      <c r="AD99" s="282">
        <v>358118</v>
      </c>
      <c r="AE99" s="282">
        <v>358118</v>
      </c>
      <c r="AF99" s="282">
        <v>358118</v>
      </c>
      <c r="AG99" s="283">
        <v>358118</v>
      </c>
      <c r="AH99" s="280">
        <f t="shared" si="78"/>
        <v>4297416</v>
      </c>
      <c r="AI99" s="280">
        <v>358118</v>
      </c>
      <c r="AJ99" s="280">
        <v>358118</v>
      </c>
      <c r="AK99" s="280">
        <v>358118</v>
      </c>
      <c r="AL99" s="280">
        <v>358118</v>
      </c>
      <c r="AM99" s="280">
        <v>358118</v>
      </c>
      <c r="AN99" s="280">
        <v>358118</v>
      </c>
      <c r="AO99" s="280">
        <v>358118</v>
      </c>
      <c r="AP99" s="280">
        <v>358118</v>
      </c>
      <c r="AQ99" s="280">
        <v>358118</v>
      </c>
      <c r="AR99" s="280">
        <v>358118</v>
      </c>
      <c r="AS99" s="280">
        <v>358118</v>
      </c>
      <c r="AT99" s="280">
        <v>358118</v>
      </c>
      <c r="AU99" s="280">
        <f t="shared" si="59"/>
        <v>1074354</v>
      </c>
      <c r="AV99" s="280">
        <f t="shared" si="82"/>
        <v>1074354</v>
      </c>
      <c r="AW99" s="280">
        <f t="shared" si="83"/>
        <v>1074354</v>
      </c>
      <c r="AX99" s="280">
        <f t="shared" si="84"/>
        <v>1074354</v>
      </c>
      <c r="AY99" s="280">
        <f t="shared" si="79"/>
        <v>4297416</v>
      </c>
      <c r="AZ99" s="280">
        <f t="shared" si="80"/>
        <v>4297416</v>
      </c>
      <c r="BA99" s="280">
        <f t="shared" si="81"/>
        <v>4297416</v>
      </c>
      <c r="BB99" s="236"/>
      <c r="BC99" s="289" t="s">
        <v>24</v>
      </c>
      <c r="BD99" s="292"/>
      <c r="BE99" s="286">
        <v>0</v>
      </c>
      <c r="BF99" s="286">
        <v>0</v>
      </c>
      <c r="BG99" s="286">
        <v>2506826</v>
      </c>
      <c r="BH99" s="287">
        <f t="shared" si="85"/>
        <v>4297416</v>
      </c>
    </row>
    <row r="100" spans="1:60" x14ac:dyDescent="0.3">
      <c r="A100" s="57" t="s">
        <v>190</v>
      </c>
      <c r="B100" s="256" t="s">
        <v>21</v>
      </c>
      <c r="C100" s="256"/>
      <c r="D100" s="257"/>
      <c r="E100" s="257"/>
      <c r="F100" s="272">
        <v>0</v>
      </c>
      <c r="G100" s="258">
        <f>SUM(G101:G106)</f>
        <v>0</v>
      </c>
      <c r="H100" s="259">
        <f t="shared" ref="H100:S100" si="86">SUM(H101:H106)</f>
        <v>0</v>
      </c>
      <c r="I100" s="260">
        <f t="shared" si="86"/>
        <v>0</v>
      </c>
      <c r="J100" s="260">
        <f t="shared" si="86"/>
        <v>0</v>
      </c>
      <c r="K100" s="260">
        <f t="shared" si="86"/>
        <v>0</v>
      </c>
      <c r="L100" s="260">
        <f t="shared" si="86"/>
        <v>0</v>
      </c>
      <c r="M100" s="260">
        <f t="shared" si="86"/>
        <v>0</v>
      </c>
      <c r="N100" s="260">
        <f t="shared" si="86"/>
        <v>0</v>
      </c>
      <c r="O100" s="260">
        <f t="shared" si="86"/>
        <v>0</v>
      </c>
      <c r="P100" s="260">
        <f t="shared" si="86"/>
        <v>0</v>
      </c>
      <c r="Q100" s="260">
        <f t="shared" si="86"/>
        <v>0</v>
      </c>
      <c r="R100" s="260">
        <f t="shared" si="86"/>
        <v>0</v>
      </c>
      <c r="S100" s="260">
        <f t="shared" si="86"/>
        <v>0</v>
      </c>
      <c r="T100" s="64">
        <v>399999.99999999994</v>
      </c>
      <c r="U100" s="258">
        <f t="shared" ref="U100" si="87">SUM(U101:U106)</f>
        <v>233333.33333333337</v>
      </c>
      <c r="V100" s="262">
        <f>SUM(V101:V106)</f>
        <v>0</v>
      </c>
      <c r="W100" s="273">
        <f t="shared" ref="W100:Z100" si="88">SUM(W101:W106)</f>
        <v>0</v>
      </c>
      <c r="X100" s="273">
        <f t="shared" si="88"/>
        <v>0</v>
      </c>
      <c r="Y100" s="273">
        <f t="shared" si="88"/>
        <v>0</v>
      </c>
      <c r="Z100" s="273">
        <f t="shared" si="88"/>
        <v>0</v>
      </c>
      <c r="AA100" s="273">
        <v>33333.333333333336</v>
      </c>
      <c r="AB100" s="273">
        <v>33333.333333333336</v>
      </c>
      <c r="AC100" s="273">
        <v>33333.333333333336</v>
      </c>
      <c r="AD100" s="273">
        <v>33333.333333333336</v>
      </c>
      <c r="AE100" s="273">
        <v>33333.333333333336</v>
      </c>
      <c r="AF100" s="273">
        <v>33333.333333333336</v>
      </c>
      <c r="AG100" s="274">
        <v>33333.333333333336</v>
      </c>
      <c r="AH100" s="258">
        <f t="shared" ref="AH100:AT100" si="89">SUM(AH101:AH106)</f>
        <v>0</v>
      </c>
      <c r="AI100" s="258">
        <f t="shared" si="89"/>
        <v>0</v>
      </c>
      <c r="AJ100" s="258">
        <f t="shared" si="89"/>
        <v>0</v>
      </c>
      <c r="AK100" s="258">
        <f t="shared" si="89"/>
        <v>0</v>
      </c>
      <c r="AL100" s="258">
        <f t="shared" si="89"/>
        <v>0</v>
      </c>
      <c r="AM100" s="258">
        <f t="shared" si="89"/>
        <v>0</v>
      </c>
      <c r="AN100" s="258">
        <f t="shared" si="89"/>
        <v>0</v>
      </c>
      <c r="AO100" s="258">
        <f t="shared" si="89"/>
        <v>0</v>
      </c>
      <c r="AP100" s="258">
        <f t="shared" si="89"/>
        <v>0</v>
      </c>
      <c r="AQ100" s="258">
        <f t="shared" si="89"/>
        <v>0</v>
      </c>
      <c r="AR100" s="258">
        <f t="shared" si="89"/>
        <v>0</v>
      </c>
      <c r="AS100" s="258">
        <f t="shared" si="89"/>
        <v>0</v>
      </c>
      <c r="AT100" s="258">
        <f t="shared" si="89"/>
        <v>0</v>
      </c>
      <c r="AU100" s="258">
        <f t="shared" si="59"/>
        <v>0</v>
      </c>
      <c r="AV100" s="258">
        <f t="shared" si="82"/>
        <v>0</v>
      </c>
      <c r="AW100" s="258">
        <f t="shared" si="83"/>
        <v>0</v>
      </c>
      <c r="AX100" s="258">
        <f t="shared" si="84"/>
        <v>0</v>
      </c>
      <c r="AY100" s="258">
        <f>SUM(AY101:AY106)</f>
        <v>0</v>
      </c>
      <c r="AZ100" s="258">
        <f t="shared" ref="AZ100:BA100" si="90">SUM(AZ101:AZ106)</f>
        <v>0</v>
      </c>
      <c r="BA100" s="258">
        <f t="shared" si="90"/>
        <v>0</v>
      </c>
      <c r="BB100" s="250"/>
      <c r="BC100" s="275"/>
      <c r="BD100" s="275"/>
      <c r="BE100" s="258">
        <f>SUM(BE101:BE105)</f>
        <v>0</v>
      </c>
      <c r="BF100" s="258">
        <v>0</v>
      </c>
      <c r="BG100" s="258">
        <v>0</v>
      </c>
      <c r="BH100" s="263">
        <f t="shared" si="85"/>
        <v>0</v>
      </c>
    </row>
    <row r="101" spans="1:60" outlineLevel="1" x14ac:dyDescent="0.3">
      <c r="A101" s="71" t="s">
        <v>191</v>
      </c>
      <c r="B101" s="238" t="s">
        <v>192</v>
      </c>
      <c r="C101" s="238" t="s">
        <v>31</v>
      </c>
      <c r="D101" s="239">
        <v>5110110</v>
      </c>
      <c r="E101" s="239" t="s">
        <v>193</v>
      </c>
      <c r="F101" s="277">
        <v>0</v>
      </c>
      <c r="G101" s="245">
        <f t="shared" ref="G101:G106" si="91">SUM(H101:S101)</f>
        <v>0</v>
      </c>
      <c r="H101" s="264">
        <f>IFERROR(INDEX('[1]2024'!$A:$Q,MATCH($A$3&amp;$D101,'[1]2024'!$B:$B,0),MATCH(H$4,'[1]2024'!$2:$2,0)),0)+IFERROR(INDEX('[1]2024'!$A:$Q,MATCH($B$3&amp;$D101,'[1]2024'!$B:$B,0),MATCH(H$4,'[1]2024'!$2:$2,0)),0)++IFERROR(INDEX('[1]2024'!$A:$Q,MATCH($C$3&amp;$D101,'[1]2024'!$B:$B,0),MATCH(H$4,'[1]2024'!$2:$2,0)),0)++IFERROR(INDEX('[1]2024'!$A:$Q,MATCH($D$3&amp;$D101,'[1]2024'!$B:$B,0),MATCH(H$4,'[1]2024'!$2:$2,0)),0)</f>
        <v>0</v>
      </c>
      <c r="I101" s="264">
        <f>IFERROR(INDEX('[1]2024'!$A:$Q,MATCH($A$3&amp;$D101,'[1]2024'!$B:$B,0),MATCH(I$4,'[1]2024'!$2:$2,0)),0)+IFERROR(INDEX('[1]2024'!$A:$Q,MATCH($B$3&amp;$D101,'[1]2024'!$B:$B,0),MATCH(I$4,'[1]2024'!$2:$2,0)),0)++IFERROR(INDEX('[1]2024'!$A:$Q,MATCH($C$3&amp;$D101,'[1]2024'!$B:$B,0),MATCH(I$4,'[1]2024'!$2:$2,0)),0)++IFERROR(INDEX('[1]2024'!$A:$Q,MATCH($D$3&amp;$D101,'[1]2024'!$B:$B,0),MATCH(I$4,'[1]2024'!$2:$2,0)),0)</f>
        <v>0</v>
      </c>
      <c r="J101" s="264">
        <f>IFERROR(INDEX('[1]2024'!$A:$Q,MATCH($A$3&amp;$D101,'[1]2024'!$B:$B,0),MATCH(J$4,'[1]2024'!$2:$2,0)),0)+IFERROR(INDEX('[1]2024'!$A:$Q,MATCH($B$3&amp;$D101,'[1]2024'!$B:$B,0),MATCH(J$4,'[1]2024'!$2:$2,0)),0)++IFERROR(INDEX('[1]2024'!$A:$Q,MATCH($C$3&amp;$D101,'[1]2024'!$B:$B,0),MATCH(J$4,'[1]2024'!$2:$2,0)),0)++IFERROR(INDEX('[1]2024'!$A:$Q,MATCH($D$3&amp;$D101,'[1]2024'!$B:$B,0),MATCH(J$4,'[1]2024'!$2:$2,0)),0)</f>
        <v>0</v>
      </c>
      <c r="K101" s="264">
        <f>IFERROR(INDEX('[1]2024'!$A:$Q,MATCH($A$3&amp;$D101,'[1]2024'!$B:$B,0),MATCH(K$4,'[1]2024'!$2:$2,0)),0)+IFERROR(INDEX('[1]2024'!$A:$Q,MATCH($B$3&amp;$D101,'[1]2024'!$B:$B,0),MATCH(K$4,'[1]2024'!$2:$2,0)),0)++IFERROR(INDEX('[1]2024'!$A:$Q,MATCH($C$3&amp;$D101,'[1]2024'!$B:$B,0),MATCH(K$4,'[1]2024'!$2:$2,0)),0)++IFERROR(INDEX('[1]2024'!$A:$Q,MATCH($D$3&amp;$D101,'[1]2024'!$B:$B,0),MATCH(K$4,'[1]2024'!$2:$2,0)),0)</f>
        <v>0</v>
      </c>
      <c r="L101" s="264">
        <f>IFERROR(INDEX('[1]2024'!$A:$Q,MATCH($A$3&amp;$D101,'[1]2024'!$B:$B,0),MATCH(L$4,'[1]2024'!$2:$2,0)),0)+IFERROR(INDEX('[1]2024'!$A:$Q,MATCH($B$3&amp;$D101,'[1]2024'!$B:$B,0),MATCH(L$4,'[1]2024'!$2:$2,0)),0)++IFERROR(INDEX('[1]2024'!$A:$Q,MATCH($C$3&amp;$D101,'[1]2024'!$B:$B,0),MATCH(L$4,'[1]2024'!$2:$2,0)),0)++IFERROR(INDEX('[1]2024'!$A:$Q,MATCH($D$3&amp;$D101,'[1]2024'!$B:$B,0),MATCH(L$4,'[1]2024'!$2:$2,0)),0)</f>
        <v>0</v>
      </c>
      <c r="M101" s="264">
        <f>IFERROR(INDEX('[1]2024'!$A:$Q,MATCH($A$3&amp;$D101,'[1]2024'!$B:$B,0),MATCH(M$4,'[1]2024'!$2:$2,0)),0)+IFERROR(INDEX('[1]2024'!$A:$Q,MATCH($B$3&amp;$D101,'[1]2024'!$B:$B,0),MATCH(M$4,'[1]2024'!$2:$2,0)),0)++IFERROR(INDEX('[1]2024'!$A:$Q,MATCH($C$3&amp;$D101,'[1]2024'!$B:$B,0),MATCH(M$4,'[1]2024'!$2:$2,0)),0)++IFERROR(INDEX('[1]2024'!$A:$Q,MATCH($D$3&amp;$D101,'[1]2024'!$B:$B,0),MATCH(M$4,'[1]2024'!$2:$2,0)),0)</f>
        <v>0</v>
      </c>
      <c r="N101" s="264">
        <f>IFERROR(INDEX('[1]2024'!$A:$Q,MATCH($A$3&amp;$D101,'[1]2024'!$B:$B,0),MATCH(N$4,'[1]2024'!$2:$2,0)),0)+IFERROR(INDEX('[1]2024'!$A:$Q,MATCH($B$3&amp;$D101,'[1]2024'!$B:$B,0),MATCH(N$4,'[1]2024'!$2:$2,0)),0)++IFERROR(INDEX('[1]2024'!$A:$Q,MATCH($C$3&amp;$D101,'[1]2024'!$B:$B,0),MATCH(N$4,'[1]2024'!$2:$2,0)),0)++IFERROR(INDEX('[1]2024'!$A:$Q,MATCH($D$3&amp;$D101,'[1]2024'!$B:$B,0),MATCH(N$4,'[1]2024'!$2:$2,0)),0)</f>
        <v>0</v>
      </c>
      <c r="O101" s="264">
        <f>IFERROR(INDEX('[1]2024'!$A:$Q,MATCH($A$3&amp;$D101,'[1]2024'!$B:$B,0),MATCH(O$4,'[1]2024'!$2:$2,0)),0)+IFERROR(INDEX('[1]2024'!$A:$Q,MATCH($B$3&amp;$D101,'[1]2024'!$B:$B,0),MATCH(O$4,'[1]2024'!$2:$2,0)),0)++IFERROR(INDEX('[1]2024'!$A:$Q,MATCH($C$3&amp;$D101,'[1]2024'!$B:$B,0),MATCH(O$4,'[1]2024'!$2:$2,0)),0)++IFERROR(INDEX('[1]2024'!$A:$Q,MATCH($D$3&amp;$D101,'[1]2024'!$B:$B,0),MATCH(O$4,'[1]2024'!$2:$2,0)),0)</f>
        <v>0</v>
      </c>
      <c r="P101" s="264">
        <f>IFERROR(INDEX('[1]2024'!$A:$Q,MATCH($A$3&amp;$D101,'[1]2024'!$B:$B,0),MATCH(P$4,'[1]2024'!$2:$2,0)),0)+IFERROR(INDEX('[1]2024'!$A:$Q,MATCH($B$3&amp;$D101,'[1]2024'!$B:$B,0),MATCH(P$4,'[1]2024'!$2:$2,0)),0)++IFERROR(INDEX('[1]2024'!$A:$Q,MATCH($C$3&amp;$D101,'[1]2024'!$B:$B,0),MATCH(P$4,'[1]2024'!$2:$2,0)),0)++IFERROR(INDEX('[1]2024'!$A:$Q,MATCH($D$3&amp;$D101,'[1]2024'!$B:$B,0),MATCH(P$4,'[1]2024'!$2:$2,0)),0)</f>
        <v>0</v>
      </c>
      <c r="Q101" s="264">
        <f>IFERROR(INDEX('[1]2024'!$A:$Q,MATCH($A$3&amp;$D101,'[1]2024'!$B:$B,0),MATCH(Q$4,'[1]2024'!$2:$2,0)),0)+IFERROR(INDEX('[1]2024'!$A:$Q,MATCH($B$3&amp;$D101,'[1]2024'!$B:$B,0),MATCH(Q$4,'[1]2024'!$2:$2,0)),0)++IFERROR(INDEX('[1]2024'!$A:$Q,MATCH($C$3&amp;$D101,'[1]2024'!$B:$B,0),MATCH(Q$4,'[1]2024'!$2:$2,0)),0)++IFERROR(INDEX('[1]2024'!$A:$Q,MATCH($D$3&amp;$D101,'[1]2024'!$B:$B,0),MATCH(Q$4,'[1]2024'!$2:$2,0)),0)</f>
        <v>0</v>
      </c>
      <c r="R101" s="264">
        <f>IFERROR(INDEX('[1]2024'!$A:$Q,MATCH($A$3&amp;$D101,'[1]2024'!$B:$B,0),MATCH(R$4,'[1]2024'!$2:$2,0)),0)+IFERROR(INDEX('[1]2024'!$A:$Q,MATCH($B$3&amp;$D101,'[1]2024'!$B:$B,0),MATCH(R$4,'[1]2024'!$2:$2,0)),0)++IFERROR(INDEX('[1]2024'!$A:$Q,MATCH($C$3&amp;$D101,'[1]2024'!$B:$B,0),MATCH(R$4,'[1]2024'!$2:$2,0)),0)++IFERROR(INDEX('[1]2024'!$A:$Q,MATCH($D$3&amp;$D101,'[1]2024'!$B:$B,0),MATCH(R$4,'[1]2024'!$2:$2,0)),0)</f>
        <v>0</v>
      </c>
      <c r="S101" s="264">
        <f>IFERROR(INDEX('[1]2024'!$A:$Q,MATCH($A$3&amp;$D101,'[1]2024'!$B:$B,0),MATCH(S$4,'[1]2024'!$2:$2,0)),0)+IFERROR(INDEX('[1]2024'!$A:$Q,MATCH($B$3&amp;$D101,'[1]2024'!$B:$B,0),MATCH(S$4,'[1]2024'!$2:$2,0)),0)++IFERROR(INDEX('[1]2024'!$A:$Q,MATCH($C$3&amp;$D101,'[1]2024'!$B:$B,0),MATCH(S$4,'[1]2024'!$2:$2,0)),0)++IFERROR(INDEX('[1]2024'!$A:$Q,MATCH($D$3&amp;$D101,'[1]2024'!$B:$B,0),MATCH(S$4,'[1]2024'!$2:$2,0)),0)</f>
        <v>0</v>
      </c>
      <c r="T101" s="75">
        <v>0</v>
      </c>
      <c r="U101" s="245">
        <f t="shared" ref="U101:U106" si="92">SUM(V101:AG101)</f>
        <v>0</v>
      </c>
      <c r="V101" s="246">
        <v>0</v>
      </c>
      <c r="W101" s="247">
        <v>0</v>
      </c>
      <c r="X101" s="247">
        <v>0</v>
      </c>
      <c r="Y101" s="247">
        <v>0</v>
      </c>
      <c r="Z101" s="247">
        <v>0</v>
      </c>
      <c r="AA101" s="247">
        <v>0</v>
      </c>
      <c r="AB101" s="247">
        <v>0</v>
      </c>
      <c r="AC101" s="247">
        <v>0</v>
      </c>
      <c r="AD101" s="247">
        <v>0</v>
      </c>
      <c r="AE101" s="247">
        <v>0</v>
      </c>
      <c r="AF101" s="247">
        <v>0</v>
      </c>
      <c r="AG101" s="248">
        <v>0</v>
      </c>
      <c r="AH101" s="245">
        <f t="shared" ref="AH101:AH106" si="93">SUM(AI101:AT101)</f>
        <v>0</v>
      </c>
      <c r="AI101" s="245"/>
      <c r="AJ101" s="245"/>
      <c r="AK101" s="245"/>
      <c r="AL101" s="245"/>
      <c r="AM101" s="245"/>
      <c r="AN101" s="245"/>
      <c r="AO101" s="245"/>
      <c r="AP101" s="245"/>
      <c r="AQ101" s="245"/>
      <c r="AR101" s="245"/>
      <c r="AS101" s="245"/>
      <c r="AT101" s="245"/>
      <c r="AU101" s="245">
        <f t="shared" si="59"/>
        <v>0</v>
      </c>
      <c r="AV101" s="245">
        <f t="shared" si="82"/>
        <v>0</v>
      </c>
      <c r="AW101" s="245">
        <f t="shared" si="83"/>
        <v>0</v>
      </c>
      <c r="AX101" s="245">
        <f t="shared" si="84"/>
        <v>0</v>
      </c>
      <c r="AY101" s="245">
        <f t="shared" ref="AY101:AY106" si="94">IF($BC101="O",1.05*$AH101,$AH101)</f>
        <v>0</v>
      </c>
      <c r="AZ101" s="245">
        <f t="shared" ref="AZ101:AZ106" si="95">IF($BC101="O",1.05*$AY101,$AY101)</f>
        <v>0</v>
      </c>
      <c r="BA101" s="245">
        <f t="shared" ref="BA101:BA106" si="96">IF($BC101="O",1.05*$AZ101,$AZ101)</f>
        <v>0</v>
      </c>
      <c r="BB101" s="250"/>
      <c r="BC101" s="251" t="s">
        <v>39</v>
      </c>
      <c r="BD101" s="261"/>
      <c r="BE101" s="264">
        <v>0</v>
      </c>
      <c r="BF101" s="264">
        <v>0</v>
      </c>
      <c r="BG101" s="264">
        <v>0</v>
      </c>
      <c r="BH101" s="265">
        <f t="shared" si="85"/>
        <v>0</v>
      </c>
    </row>
    <row r="102" spans="1:60" outlineLevel="1" x14ac:dyDescent="0.3">
      <c r="A102" s="71" t="s">
        <v>194</v>
      </c>
      <c r="B102" s="238" t="s">
        <v>192</v>
      </c>
      <c r="C102" s="238" t="s">
        <v>31</v>
      </c>
      <c r="D102" s="239">
        <v>5110120</v>
      </c>
      <c r="E102" s="239" t="s">
        <v>193</v>
      </c>
      <c r="F102" s="277">
        <v>0</v>
      </c>
      <c r="G102" s="245">
        <f t="shared" si="91"/>
        <v>0</v>
      </c>
      <c r="H102" s="264">
        <f>IFERROR(INDEX('[1]2024'!$A:$Q,MATCH($A$3&amp;$D102,'[1]2024'!$B:$B,0),MATCH(H$4,'[1]2024'!$2:$2,0)),0)+IFERROR(INDEX('[1]2024'!$A:$Q,MATCH($B$3&amp;$D102,'[1]2024'!$B:$B,0),MATCH(H$4,'[1]2024'!$2:$2,0)),0)++IFERROR(INDEX('[1]2024'!$A:$Q,MATCH($C$3&amp;$D102,'[1]2024'!$B:$B,0),MATCH(H$4,'[1]2024'!$2:$2,0)),0)++IFERROR(INDEX('[1]2024'!$A:$Q,MATCH($D$3&amp;$D102,'[1]2024'!$B:$B,0),MATCH(H$4,'[1]2024'!$2:$2,0)),0)</f>
        <v>0</v>
      </c>
      <c r="I102" s="264">
        <f>IFERROR(INDEX('[1]2024'!$A:$Q,MATCH($A$3&amp;$D102,'[1]2024'!$B:$B,0),MATCH(I$4,'[1]2024'!$2:$2,0)),0)+IFERROR(INDEX('[1]2024'!$A:$Q,MATCH($B$3&amp;$D102,'[1]2024'!$B:$B,0),MATCH(I$4,'[1]2024'!$2:$2,0)),0)++IFERROR(INDEX('[1]2024'!$A:$Q,MATCH($C$3&amp;$D102,'[1]2024'!$B:$B,0),MATCH(I$4,'[1]2024'!$2:$2,0)),0)++IFERROR(INDEX('[1]2024'!$A:$Q,MATCH($D$3&amp;$D102,'[1]2024'!$B:$B,0),MATCH(I$4,'[1]2024'!$2:$2,0)),0)</f>
        <v>0</v>
      </c>
      <c r="J102" s="264">
        <f>IFERROR(INDEX('[1]2024'!$A:$Q,MATCH($A$3&amp;$D102,'[1]2024'!$B:$B,0),MATCH(J$4,'[1]2024'!$2:$2,0)),0)+IFERROR(INDEX('[1]2024'!$A:$Q,MATCH($B$3&amp;$D102,'[1]2024'!$B:$B,0),MATCH(J$4,'[1]2024'!$2:$2,0)),0)++IFERROR(INDEX('[1]2024'!$A:$Q,MATCH($C$3&amp;$D102,'[1]2024'!$B:$B,0),MATCH(J$4,'[1]2024'!$2:$2,0)),0)++IFERROR(INDEX('[1]2024'!$A:$Q,MATCH($D$3&amp;$D102,'[1]2024'!$B:$B,0),MATCH(J$4,'[1]2024'!$2:$2,0)),0)</f>
        <v>0</v>
      </c>
      <c r="K102" s="264">
        <f>IFERROR(INDEX('[1]2024'!$A:$Q,MATCH($A$3&amp;$D102,'[1]2024'!$B:$B,0),MATCH(K$4,'[1]2024'!$2:$2,0)),0)+IFERROR(INDEX('[1]2024'!$A:$Q,MATCH($B$3&amp;$D102,'[1]2024'!$B:$B,0),MATCH(K$4,'[1]2024'!$2:$2,0)),0)++IFERROR(INDEX('[1]2024'!$A:$Q,MATCH($C$3&amp;$D102,'[1]2024'!$B:$B,0),MATCH(K$4,'[1]2024'!$2:$2,0)),0)++IFERROR(INDEX('[1]2024'!$A:$Q,MATCH($D$3&amp;$D102,'[1]2024'!$B:$B,0),MATCH(K$4,'[1]2024'!$2:$2,0)),0)</f>
        <v>0</v>
      </c>
      <c r="L102" s="264">
        <f>IFERROR(INDEX('[1]2024'!$A:$Q,MATCH($A$3&amp;$D102,'[1]2024'!$B:$B,0),MATCH(L$4,'[1]2024'!$2:$2,0)),0)+IFERROR(INDEX('[1]2024'!$A:$Q,MATCH($B$3&amp;$D102,'[1]2024'!$B:$B,0),MATCH(L$4,'[1]2024'!$2:$2,0)),0)++IFERROR(INDEX('[1]2024'!$A:$Q,MATCH($C$3&amp;$D102,'[1]2024'!$B:$B,0),MATCH(L$4,'[1]2024'!$2:$2,0)),0)++IFERROR(INDEX('[1]2024'!$A:$Q,MATCH($D$3&amp;$D102,'[1]2024'!$B:$B,0),MATCH(L$4,'[1]2024'!$2:$2,0)),0)</f>
        <v>0</v>
      </c>
      <c r="M102" s="264">
        <f>IFERROR(INDEX('[1]2024'!$A:$Q,MATCH($A$3&amp;$D102,'[1]2024'!$B:$B,0),MATCH(M$4,'[1]2024'!$2:$2,0)),0)+IFERROR(INDEX('[1]2024'!$A:$Q,MATCH($B$3&amp;$D102,'[1]2024'!$B:$B,0),MATCH(M$4,'[1]2024'!$2:$2,0)),0)++IFERROR(INDEX('[1]2024'!$A:$Q,MATCH($C$3&amp;$D102,'[1]2024'!$B:$B,0),MATCH(M$4,'[1]2024'!$2:$2,0)),0)++IFERROR(INDEX('[1]2024'!$A:$Q,MATCH($D$3&amp;$D102,'[1]2024'!$B:$B,0),MATCH(M$4,'[1]2024'!$2:$2,0)),0)</f>
        <v>0</v>
      </c>
      <c r="N102" s="264">
        <f>IFERROR(INDEX('[1]2024'!$A:$Q,MATCH($A$3&amp;$D102,'[1]2024'!$B:$B,0),MATCH(N$4,'[1]2024'!$2:$2,0)),0)+IFERROR(INDEX('[1]2024'!$A:$Q,MATCH($B$3&amp;$D102,'[1]2024'!$B:$B,0),MATCH(N$4,'[1]2024'!$2:$2,0)),0)++IFERROR(INDEX('[1]2024'!$A:$Q,MATCH($C$3&amp;$D102,'[1]2024'!$B:$B,0),MATCH(N$4,'[1]2024'!$2:$2,0)),0)++IFERROR(INDEX('[1]2024'!$A:$Q,MATCH($D$3&amp;$D102,'[1]2024'!$B:$B,0),MATCH(N$4,'[1]2024'!$2:$2,0)),0)</f>
        <v>0</v>
      </c>
      <c r="O102" s="264">
        <f>IFERROR(INDEX('[1]2024'!$A:$Q,MATCH($A$3&amp;$D102,'[1]2024'!$B:$B,0),MATCH(O$4,'[1]2024'!$2:$2,0)),0)+IFERROR(INDEX('[1]2024'!$A:$Q,MATCH($B$3&amp;$D102,'[1]2024'!$B:$B,0),MATCH(O$4,'[1]2024'!$2:$2,0)),0)++IFERROR(INDEX('[1]2024'!$A:$Q,MATCH($C$3&amp;$D102,'[1]2024'!$B:$B,0),MATCH(O$4,'[1]2024'!$2:$2,0)),0)++IFERROR(INDEX('[1]2024'!$A:$Q,MATCH($D$3&amp;$D102,'[1]2024'!$B:$B,0),MATCH(O$4,'[1]2024'!$2:$2,0)),0)</f>
        <v>0</v>
      </c>
      <c r="P102" s="264">
        <f>IFERROR(INDEX('[1]2024'!$A:$Q,MATCH($A$3&amp;$D102,'[1]2024'!$B:$B,0),MATCH(P$4,'[1]2024'!$2:$2,0)),0)+IFERROR(INDEX('[1]2024'!$A:$Q,MATCH($B$3&amp;$D102,'[1]2024'!$B:$B,0),MATCH(P$4,'[1]2024'!$2:$2,0)),0)++IFERROR(INDEX('[1]2024'!$A:$Q,MATCH($C$3&amp;$D102,'[1]2024'!$B:$B,0),MATCH(P$4,'[1]2024'!$2:$2,0)),0)++IFERROR(INDEX('[1]2024'!$A:$Q,MATCH($D$3&amp;$D102,'[1]2024'!$B:$B,0),MATCH(P$4,'[1]2024'!$2:$2,0)),0)</f>
        <v>0</v>
      </c>
      <c r="Q102" s="264">
        <f>IFERROR(INDEX('[1]2024'!$A:$Q,MATCH($A$3&amp;$D102,'[1]2024'!$B:$B,0),MATCH(Q$4,'[1]2024'!$2:$2,0)),0)+IFERROR(INDEX('[1]2024'!$A:$Q,MATCH($B$3&amp;$D102,'[1]2024'!$B:$B,0),MATCH(Q$4,'[1]2024'!$2:$2,0)),0)++IFERROR(INDEX('[1]2024'!$A:$Q,MATCH($C$3&amp;$D102,'[1]2024'!$B:$B,0),MATCH(Q$4,'[1]2024'!$2:$2,0)),0)++IFERROR(INDEX('[1]2024'!$A:$Q,MATCH($D$3&amp;$D102,'[1]2024'!$B:$B,0),MATCH(Q$4,'[1]2024'!$2:$2,0)),0)</f>
        <v>0</v>
      </c>
      <c r="R102" s="264">
        <f>IFERROR(INDEX('[1]2024'!$A:$Q,MATCH($A$3&amp;$D102,'[1]2024'!$B:$B,0),MATCH(R$4,'[1]2024'!$2:$2,0)),0)+IFERROR(INDEX('[1]2024'!$A:$Q,MATCH($B$3&amp;$D102,'[1]2024'!$B:$B,0),MATCH(R$4,'[1]2024'!$2:$2,0)),0)++IFERROR(INDEX('[1]2024'!$A:$Q,MATCH($C$3&amp;$D102,'[1]2024'!$B:$B,0),MATCH(R$4,'[1]2024'!$2:$2,0)),0)++IFERROR(INDEX('[1]2024'!$A:$Q,MATCH($D$3&amp;$D102,'[1]2024'!$B:$B,0),MATCH(R$4,'[1]2024'!$2:$2,0)),0)</f>
        <v>0</v>
      </c>
      <c r="S102" s="264">
        <f>IFERROR(INDEX('[1]2024'!$A:$Q,MATCH($A$3&amp;$D102,'[1]2024'!$B:$B,0),MATCH(S$4,'[1]2024'!$2:$2,0)),0)+IFERROR(INDEX('[1]2024'!$A:$Q,MATCH($B$3&amp;$D102,'[1]2024'!$B:$B,0),MATCH(S$4,'[1]2024'!$2:$2,0)),0)++IFERROR(INDEX('[1]2024'!$A:$Q,MATCH($C$3&amp;$D102,'[1]2024'!$B:$B,0),MATCH(S$4,'[1]2024'!$2:$2,0)),0)++IFERROR(INDEX('[1]2024'!$A:$Q,MATCH($D$3&amp;$D102,'[1]2024'!$B:$B,0),MATCH(S$4,'[1]2024'!$2:$2,0)),0)</f>
        <v>0</v>
      </c>
      <c r="T102" s="75">
        <v>0</v>
      </c>
      <c r="U102" s="245">
        <f t="shared" si="92"/>
        <v>0</v>
      </c>
      <c r="V102" s="246">
        <v>0</v>
      </c>
      <c r="W102" s="247">
        <v>0</v>
      </c>
      <c r="X102" s="247">
        <v>0</v>
      </c>
      <c r="Y102" s="247">
        <v>0</v>
      </c>
      <c r="Z102" s="247">
        <v>0</v>
      </c>
      <c r="AA102" s="247">
        <v>0</v>
      </c>
      <c r="AB102" s="247">
        <v>0</v>
      </c>
      <c r="AC102" s="247">
        <v>0</v>
      </c>
      <c r="AD102" s="247">
        <v>0</v>
      </c>
      <c r="AE102" s="247">
        <v>0</v>
      </c>
      <c r="AF102" s="247">
        <v>0</v>
      </c>
      <c r="AG102" s="248">
        <v>0</v>
      </c>
      <c r="AH102" s="245">
        <f t="shared" si="93"/>
        <v>0</v>
      </c>
      <c r="AI102" s="245"/>
      <c r="AJ102" s="245"/>
      <c r="AK102" s="245"/>
      <c r="AL102" s="245"/>
      <c r="AM102" s="245"/>
      <c r="AN102" s="245"/>
      <c r="AO102" s="245"/>
      <c r="AP102" s="245"/>
      <c r="AQ102" s="245"/>
      <c r="AR102" s="245"/>
      <c r="AS102" s="245"/>
      <c r="AT102" s="245"/>
      <c r="AU102" s="245">
        <f t="shared" si="59"/>
        <v>0</v>
      </c>
      <c r="AV102" s="245">
        <f t="shared" si="82"/>
        <v>0</v>
      </c>
      <c r="AW102" s="245">
        <f t="shared" si="83"/>
        <v>0</v>
      </c>
      <c r="AX102" s="245">
        <f t="shared" si="84"/>
        <v>0</v>
      </c>
      <c r="AY102" s="245">
        <f t="shared" si="94"/>
        <v>0</v>
      </c>
      <c r="AZ102" s="245">
        <f t="shared" si="95"/>
        <v>0</v>
      </c>
      <c r="BA102" s="245">
        <f t="shared" si="96"/>
        <v>0</v>
      </c>
      <c r="BB102" s="250"/>
      <c r="BC102" s="251" t="s">
        <v>39</v>
      </c>
      <c r="BD102" s="261"/>
      <c r="BE102" s="264">
        <v>0</v>
      </c>
      <c r="BF102" s="264">
        <v>0</v>
      </c>
      <c r="BG102" s="264">
        <v>0</v>
      </c>
      <c r="BH102" s="265">
        <f t="shared" si="85"/>
        <v>0</v>
      </c>
    </row>
    <row r="103" spans="1:60" outlineLevel="1" x14ac:dyDescent="0.3">
      <c r="A103" s="71" t="s">
        <v>195</v>
      </c>
      <c r="B103" s="238" t="s">
        <v>192</v>
      </c>
      <c r="C103" s="238" t="s">
        <v>44</v>
      </c>
      <c r="D103" s="239">
        <v>5110130</v>
      </c>
      <c r="E103" s="239" t="s">
        <v>193</v>
      </c>
      <c r="F103" s="277">
        <v>0</v>
      </c>
      <c r="G103" s="245">
        <f t="shared" si="91"/>
        <v>0</v>
      </c>
      <c r="H103" s="264">
        <f>IFERROR(INDEX('[1]2024'!$A:$Q,MATCH($A$3&amp;$D103,'[1]2024'!$B:$B,0),MATCH(H$4,'[1]2024'!$2:$2,0)),0)+IFERROR(INDEX('[1]2024'!$A:$Q,MATCH($B$3&amp;$D103,'[1]2024'!$B:$B,0),MATCH(H$4,'[1]2024'!$2:$2,0)),0)++IFERROR(INDEX('[1]2024'!$A:$Q,MATCH($C$3&amp;$D103,'[1]2024'!$B:$B,0),MATCH(H$4,'[1]2024'!$2:$2,0)),0)++IFERROR(INDEX('[1]2024'!$A:$Q,MATCH($D$3&amp;$D103,'[1]2024'!$B:$B,0),MATCH(H$4,'[1]2024'!$2:$2,0)),0)</f>
        <v>0</v>
      </c>
      <c r="I103" s="264">
        <f>IFERROR(INDEX('[1]2024'!$A:$Q,MATCH($A$3&amp;$D103,'[1]2024'!$B:$B,0),MATCH(I$4,'[1]2024'!$2:$2,0)),0)+IFERROR(INDEX('[1]2024'!$A:$Q,MATCH($B$3&amp;$D103,'[1]2024'!$B:$B,0),MATCH(I$4,'[1]2024'!$2:$2,0)),0)++IFERROR(INDEX('[1]2024'!$A:$Q,MATCH($C$3&amp;$D103,'[1]2024'!$B:$B,0),MATCH(I$4,'[1]2024'!$2:$2,0)),0)++IFERROR(INDEX('[1]2024'!$A:$Q,MATCH($D$3&amp;$D103,'[1]2024'!$B:$B,0),MATCH(I$4,'[1]2024'!$2:$2,0)),0)</f>
        <v>0</v>
      </c>
      <c r="J103" s="264">
        <f>IFERROR(INDEX('[1]2024'!$A:$Q,MATCH($A$3&amp;$D103,'[1]2024'!$B:$B,0),MATCH(J$4,'[1]2024'!$2:$2,0)),0)+IFERROR(INDEX('[1]2024'!$A:$Q,MATCH($B$3&amp;$D103,'[1]2024'!$B:$B,0),MATCH(J$4,'[1]2024'!$2:$2,0)),0)++IFERROR(INDEX('[1]2024'!$A:$Q,MATCH($C$3&amp;$D103,'[1]2024'!$B:$B,0),MATCH(J$4,'[1]2024'!$2:$2,0)),0)++IFERROR(INDEX('[1]2024'!$A:$Q,MATCH($D$3&amp;$D103,'[1]2024'!$B:$B,0),MATCH(J$4,'[1]2024'!$2:$2,0)),0)</f>
        <v>0</v>
      </c>
      <c r="K103" s="264">
        <f>IFERROR(INDEX('[1]2024'!$A:$Q,MATCH($A$3&amp;$D103,'[1]2024'!$B:$B,0),MATCH(K$4,'[1]2024'!$2:$2,0)),0)+IFERROR(INDEX('[1]2024'!$A:$Q,MATCH($B$3&amp;$D103,'[1]2024'!$B:$B,0),MATCH(K$4,'[1]2024'!$2:$2,0)),0)++IFERROR(INDEX('[1]2024'!$A:$Q,MATCH($C$3&amp;$D103,'[1]2024'!$B:$B,0),MATCH(K$4,'[1]2024'!$2:$2,0)),0)++IFERROR(INDEX('[1]2024'!$A:$Q,MATCH($D$3&amp;$D103,'[1]2024'!$B:$B,0),MATCH(K$4,'[1]2024'!$2:$2,0)),0)</f>
        <v>0</v>
      </c>
      <c r="L103" s="264">
        <f>IFERROR(INDEX('[1]2024'!$A:$Q,MATCH($A$3&amp;$D103,'[1]2024'!$B:$B,0),MATCH(L$4,'[1]2024'!$2:$2,0)),0)+IFERROR(INDEX('[1]2024'!$A:$Q,MATCH($B$3&amp;$D103,'[1]2024'!$B:$B,0),MATCH(L$4,'[1]2024'!$2:$2,0)),0)++IFERROR(INDEX('[1]2024'!$A:$Q,MATCH($C$3&amp;$D103,'[1]2024'!$B:$B,0),MATCH(L$4,'[1]2024'!$2:$2,0)),0)++IFERROR(INDEX('[1]2024'!$A:$Q,MATCH($D$3&amp;$D103,'[1]2024'!$B:$B,0),MATCH(L$4,'[1]2024'!$2:$2,0)),0)</f>
        <v>0</v>
      </c>
      <c r="M103" s="264">
        <f>IFERROR(INDEX('[1]2024'!$A:$Q,MATCH($A$3&amp;$D103,'[1]2024'!$B:$B,0),MATCH(M$4,'[1]2024'!$2:$2,0)),0)+IFERROR(INDEX('[1]2024'!$A:$Q,MATCH($B$3&amp;$D103,'[1]2024'!$B:$B,0),MATCH(M$4,'[1]2024'!$2:$2,0)),0)++IFERROR(INDEX('[1]2024'!$A:$Q,MATCH($C$3&amp;$D103,'[1]2024'!$B:$B,0),MATCH(M$4,'[1]2024'!$2:$2,0)),0)++IFERROR(INDEX('[1]2024'!$A:$Q,MATCH($D$3&amp;$D103,'[1]2024'!$B:$B,0),MATCH(M$4,'[1]2024'!$2:$2,0)),0)</f>
        <v>0</v>
      </c>
      <c r="N103" s="264">
        <f>IFERROR(INDEX('[1]2024'!$A:$Q,MATCH($A$3&amp;$D103,'[1]2024'!$B:$B,0),MATCH(N$4,'[1]2024'!$2:$2,0)),0)+IFERROR(INDEX('[1]2024'!$A:$Q,MATCH($B$3&amp;$D103,'[1]2024'!$B:$B,0),MATCH(N$4,'[1]2024'!$2:$2,0)),0)++IFERROR(INDEX('[1]2024'!$A:$Q,MATCH($C$3&amp;$D103,'[1]2024'!$B:$B,0),MATCH(N$4,'[1]2024'!$2:$2,0)),0)++IFERROR(INDEX('[1]2024'!$A:$Q,MATCH($D$3&amp;$D103,'[1]2024'!$B:$B,0),MATCH(N$4,'[1]2024'!$2:$2,0)),0)</f>
        <v>0</v>
      </c>
      <c r="O103" s="264">
        <f>IFERROR(INDEX('[1]2024'!$A:$Q,MATCH($A$3&amp;$D103,'[1]2024'!$B:$B,0),MATCH(O$4,'[1]2024'!$2:$2,0)),0)+IFERROR(INDEX('[1]2024'!$A:$Q,MATCH($B$3&amp;$D103,'[1]2024'!$B:$B,0),MATCH(O$4,'[1]2024'!$2:$2,0)),0)++IFERROR(INDEX('[1]2024'!$A:$Q,MATCH($C$3&amp;$D103,'[1]2024'!$B:$B,0),MATCH(O$4,'[1]2024'!$2:$2,0)),0)++IFERROR(INDEX('[1]2024'!$A:$Q,MATCH($D$3&amp;$D103,'[1]2024'!$B:$B,0),MATCH(O$4,'[1]2024'!$2:$2,0)),0)</f>
        <v>0</v>
      </c>
      <c r="P103" s="264">
        <f>IFERROR(INDEX('[1]2024'!$A:$Q,MATCH($A$3&amp;$D103,'[1]2024'!$B:$B,0),MATCH(P$4,'[1]2024'!$2:$2,0)),0)+IFERROR(INDEX('[1]2024'!$A:$Q,MATCH($B$3&amp;$D103,'[1]2024'!$B:$B,0),MATCH(P$4,'[1]2024'!$2:$2,0)),0)++IFERROR(INDEX('[1]2024'!$A:$Q,MATCH($C$3&amp;$D103,'[1]2024'!$B:$B,0),MATCH(P$4,'[1]2024'!$2:$2,0)),0)++IFERROR(INDEX('[1]2024'!$A:$Q,MATCH($D$3&amp;$D103,'[1]2024'!$B:$B,0),MATCH(P$4,'[1]2024'!$2:$2,0)),0)</f>
        <v>0</v>
      </c>
      <c r="Q103" s="264">
        <f>IFERROR(INDEX('[1]2024'!$A:$Q,MATCH($A$3&amp;$D103,'[1]2024'!$B:$B,0),MATCH(Q$4,'[1]2024'!$2:$2,0)),0)+IFERROR(INDEX('[1]2024'!$A:$Q,MATCH($B$3&amp;$D103,'[1]2024'!$B:$B,0),MATCH(Q$4,'[1]2024'!$2:$2,0)),0)++IFERROR(INDEX('[1]2024'!$A:$Q,MATCH($C$3&amp;$D103,'[1]2024'!$B:$B,0),MATCH(Q$4,'[1]2024'!$2:$2,0)),0)++IFERROR(INDEX('[1]2024'!$A:$Q,MATCH($D$3&amp;$D103,'[1]2024'!$B:$B,0),MATCH(Q$4,'[1]2024'!$2:$2,0)),0)</f>
        <v>0</v>
      </c>
      <c r="R103" s="264">
        <f>IFERROR(INDEX('[1]2024'!$A:$Q,MATCH($A$3&amp;$D103,'[1]2024'!$B:$B,0),MATCH(R$4,'[1]2024'!$2:$2,0)),0)+IFERROR(INDEX('[1]2024'!$A:$Q,MATCH($B$3&amp;$D103,'[1]2024'!$B:$B,0),MATCH(R$4,'[1]2024'!$2:$2,0)),0)++IFERROR(INDEX('[1]2024'!$A:$Q,MATCH($C$3&amp;$D103,'[1]2024'!$B:$B,0),MATCH(R$4,'[1]2024'!$2:$2,0)),0)++IFERROR(INDEX('[1]2024'!$A:$Q,MATCH($D$3&amp;$D103,'[1]2024'!$B:$B,0),MATCH(R$4,'[1]2024'!$2:$2,0)),0)</f>
        <v>0</v>
      </c>
      <c r="S103" s="264">
        <f>IFERROR(INDEX('[1]2024'!$A:$Q,MATCH($A$3&amp;$D103,'[1]2024'!$B:$B,0),MATCH(S$4,'[1]2024'!$2:$2,0)),0)+IFERROR(INDEX('[1]2024'!$A:$Q,MATCH($B$3&amp;$D103,'[1]2024'!$B:$B,0),MATCH(S$4,'[1]2024'!$2:$2,0)),0)++IFERROR(INDEX('[1]2024'!$A:$Q,MATCH($C$3&amp;$D103,'[1]2024'!$B:$B,0),MATCH(S$4,'[1]2024'!$2:$2,0)),0)++IFERROR(INDEX('[1]2024'!$A:$Q,MATCH($D$3&amp;$D103,'[1]2024'!$B:$B,0),MATCH(S$4,'[1]2024'!$2:$2,0)),0)</f>
        <v>0</v>
      </c>
      <c r="T103" s="75">
        <v>0</v>
      </c>
      <c r="U103" s="245">
        <f t="shared" si="92"/>
        <v>0</v>
      </c>
      <c r="V103" s="246">
        <v>0</v>
      </c>
      <c r="W103" s="247">
        <v>0</v>
      </c>
      <c r="X103" s="247">
        <v>0</v>
      </c>
      <c r="Y103" s="247">
        <v>0</v>
      </c>
      <c r="Z103" s="247">
        <v>0</v>
      </c>
      <c r="AA103" s="247">
        <v>0</v>
      </c>
      <c r="AB103" s="247">
        <v>0</v>
      </c>
      <c r="AC103" s="247">
        <v>0</v>
      </c>
      <c r="AD103" s="247">
        <v>0</v>
      </c>
      <c r="AE103" s="247">
        <v>0</v>
      </c>
      <c r="AF103" s="247">
        <v>0</v>
      </c>
      <c r="AG103" s="248">
        <v>0</v>
      </c>
      <c r="AH103" s="245">
        <f t="shared" si="93"/>
        <v>0</v>
      </c>
      <c r="AI103" s="245"/>
      <c r="AJ103" s="245"/>
      <c r="AK103" s="245"/>
      <c r="AL103" s="245"/>
      <c r="AM103" s="245"/>
      <c r="AN103" s="245"/>
      <c r="AO103" s="245"/>
      <c r="AP103" s="245"/>
      <c r="AQ103" s="245"/>
      <c r="AR103" s="245"/>
      <c r="AS103" s="245"/>
      <c r="AT103" s="245"/>
      <c r="AU103" s="245">
        <f t="shared" si="59"/>
        <v>0</v>
      </c>
      <c r="AV103" s="245">
        <f t="shared" si="82"/>
        <v>0</v>
      </c>
      <c r="AW103" s="245">
        <f t="shared" si="83"/>
        <v>0</v>
      </c>
      <c r="AX103" s="245">
        <f t="shared" si="84"/>
        <v>0</v>
      </c>
      <c r="AY103" s="245">
        <f t="shared" si="94"/>
        <v>0</v>
      </c>
      <c r="AZ103" s="245">
        <f t="shared" si="95"/>
        <v>0</v>
      </c>
      <c r="BA103" s="245">
        <f t="shared" si="96"/>
        <v>0</v>
      </c>
      <c r="BB103" s="250"/>
      <c r="BC103" s="251" t="s">
        <v>39</v>
      </c>
      <c r="BD103" s="261"/>
      <c r="BE103" s="264">
        <v>0</v>
      </c>
      <c r="BF103" s="264">
        <v>0</v>
      </c>
      <c r="BG103" s="264">
        <v>0</v>
      </c>
      <c r="BH103" s="265">
        <f t="shared" si="85"/>
        <v>0</v>
      </c>
    </row>
    <row r="104" spans="1:60" outlineLevel="1" x14ac:dyDescent="0.3">
      <c r="A104" s="71" t="s">
        <v>196</v>
      </c>
      <c r="B104" s="238" t="s">
        <v>192</v>
      </c>
      <c r="C104" s="238" t="s">
        <v>44</v>
      </c>
      <c r="D104" s="239">
        <v>5110140</v>
      </c>
      <c r="E104" s="239" t="s">
        <v>193</v>
      </c>
      <c r="F104" s="277">
        <v>0</v>
      </c>
      <c r="G104" s="245">
        <f t="shared" si="91"/>
        <v>0</v>
      </c>
      <c r="H104" s="264">
        <f>IFERROR(INDEX('[1]2024'!$A:$Q,MATCH($A$3&amp;$D104,'[1]2024'!$B:$B,0),MATCH(H$4,'[1]2024'!$2:$2,0)),0)+IFERROR(INDEX('[1]2024'!$A:$Q,MATCH($B$3&amp;$D104,'[1]2024'!$B:$B,0),MATCH(H$4,'[1]2024'!$2:$2,0)),0)++IFERROR(INDEX('[1]2024'!$A:$Q,MATCH($C$3&amp;$D104,'[1]2024'!$B:$B,0),MATCH(H$4,'[1]2024'!$2:$2,0)),0)++IFERROR(INDEX('[1]2024'!$A:$Q,MATCH($D$3&amp;$D104,'[1]2024'!$B:$B,0),MATCH(H$4,'[1]2024'!$2:$2,0)),0)</f>
        <v>0</v>
      </c>
      <c r="I104" s="264">
        <f>IFERROR(INDEX('[1]2024'!$A:$Q,MATCH($A$3&amp;$D104,'[1]2024'!$B:$B,0),MATCH(I$4,'[1]2024'!$2:$2,0)),0)+IFERROR(INDEX('[1]2024'!$A:$Q,MATCH($B$3&amp;$D104,'[1]2024'!$B:$B,0),MATCH(I$4,'[1]2024'!$2:$2,0)),0)++IFERROR(INDEX('[1]2024'!$A:$Q,MATCH($C$3&amp;$D104,'[1]2024'!$B:$B,0),MATCH(I$4,'[1]2024'!$2:$2,0)),0)++IFERROR(INDEX('[1]2024'!$A:$Q,MATCH($D$3&amp;$D104,'[1]2024'!$B:$B,0),MATCH(I$4,'[1]2024'!$2:$2,0)),0)</f>
        <v>0</v>
      </c>
      <c r="J104" s="264">
        <f>IFERROR(INDEX('[1]2024'!$A:$Q,MATCH($A$3&amp;$D104,'[1]2024'!$B:$B,0),MATCH(J$4,'[1]2024'!$2:$2,0)),0)+IFERROR(INDEX('[1]2024'!$A:$Q,MATCH($B$3&amp;$D104,'[1]2024'!$B:$B,0),MATCH(J$4,'[1]2024'!$2:$2,0)),0)++IFERROR(INDEX('[1]2024'!$A:$Q,MATCH($C$3&amp;$D104,'[1]2024'!$B:$B,0),MATCH(J$4,'[1]2024'!$2:$2,0)),0)++IFERROR(INDEX('[1]2024'!$A:$Q,MATCH($D$3&amp;$D104,'[1]2024'!$B:$B,0),MATCH(J$4,'[1]2024'!$2:$2,0)),0)</f>
        <v>0</v>
      </c>
      <c r="K104" s="264">
        <f>IFERROR(INDEX('[1]2024'!$A:$Q,MATCH($A$3&amp;$D104,'[1]2024'!$B:$B,0),MATCH(K$4,'[1]2024'!$2:$2,0)),0)+IFERROR(INDEX('[1]2024'!$A:$Q,MATCH($B$3&amp;$D104,'[1]2024'!$B:$B,0),MATCH(K$4,'[1]2024'!$2:$2,0)),0)++IFERROR(INDEX('[1]2024'!$A:$Q,MATCH($C$3&amp;$D104,'[1]2024'!$B:$B,0),MATCH(K$4,'[1]2024'!$2:$2,0)),0)++IFERROR(INDEX('[1]2024'!$A:$Q,MATCH($D$3&amp;$D104,'[1]2024'!$B:$B,0),MATCH(K$4,'[1]2024'!$2:$2,0)),0)</f>
        <v>0</v>
      </c>
      <c r="L104" s="264">
        <f>IFERROR(INDEX('[1]2024'!$A:$Q,MATCH($A$3&amp;$D104,'[1]2024'!$B:$B,0),MATCH(L$4,'[1]2024'!$2:$2,0)),0)+IFERROR(INDEX('[1]2024'!$A:$Q,MATCH($B$3&amp;$D104,'[1]2024'!$B:$B,0),MATCH(L$4,'[1]2024'!$2:$2,0)),0)++IFERROR(INDEX('[1]2024'!$A:$Q,MATCH($C$3&amp;$D104,'[1]2024'!$B:$B,0),MATCH(L$4,'[1]2024'!$2:$2,0)),0)++IFERROR(INDEX('[1]2024'!$A:$Q,MATCH($D$3&amp;$D104,'[1]2024'!$B:$B,0),MATCH(L$4,'[1]2024'!$2:$2,0)),0)</f>
        <v>0</v>
      </c>
      <c r="M104" s="264">
        <f>IFERROR(INDEX('[1]2024'!$A:$Q,MATCH($A$3&amp;$D104,'[1]2024'!$B:$B,0),MATCH(M$4,'[1]2024'!$2:$2,0)),0)+IFERROR(INDEX('[1]2024'!$A:$Q,MATCH($B$3&amp;$D104,'[1]2024'!$B:$B,0),MATCH(M$4,'[1]2024'!$2:$2,0)),0)++IFERROR(INDEX('[1]2024'!$A:$Q,MATCH($C$3&amp;$D104,'[1]2024'!$B:$B,0),MATCH(M$4,'[1]2024'!$2:$2,0)),0)++IFERROR(INDEX('[1]2024'!$A:$Q,MATCH($D$3&amp;$D104,'[1]2024'!$B:$B,0),MATCH(M$4,'[1]2024'!$2:$2,0)),0)</f>
        <v>0</v>
      </c>
      <c r="N104" s="264">
        <f>IFERROR(INDEX('[1]2024'!$A:$Q,MATCH($A$3&amp;$D104,'[1]2024'!$B:$B,0),MATCH(N$4,'[1]2024'!$2:$2,0)),0)+IFERROR(INDEX('[1]2024'!$A:$Q,MATCH($B$3&amp;$D104,'[1]2024'!$B:$B,0),MATCH(N$4,'[1]2024'!$2:$2,0)),0)++IFERROR(INDEX('[1]2024'!$A:$Q,MATCH($C$3&amp;$D104,'[1]2024'!$B:$B,0),MATCH(N$4,'[1]2024'!$2:$2,0)),0)++IFERROR(INDEX('[1]2024'!$A:$Q,MATCH($D$3&amp;$D104,'[1]2024'!$B:$B,0),MATCH(N$4,'[1]2024'!$2:$2,0)),0)</f>
        <v>0</v>
      </c>
      <c r="O104" s="264">
        <f>IFERROR(INDEX('[1]2024'!$A:$Q,MATCH($A$3&amp;$D104,'[1]2024'!$B:$B,0),MATCH(O$4,'[1]2024'!$2:$2,0)),0)+IFERROR(INDEX('[1]2024'!$A:$Q,MATCH($B$3&amp;$D104,'[1]2024'!$B:$B,0),MATCH(O$4,'[1]2024'!$2:$2,0)),0)++IFERROR(INDEX('[1]2024'!$A:$Q,MATCH($C$3&amp;$D104,'[1]2024'!$B:$B,0),MATCH(O$4,'[1]2024'!$2:$2,0)),0)++IFERROR(INDEX('[1]2024'!$A:$Q,MATCH($D$3&amp;$D104,'[1]2024'!$B:$B,0),MATCH(O$4,'[1]2024'!$2:$2,0)),0)</f>
        <v>0</v>
      </c>
      <c r="P104" s="264">
        <f>IFERROR(INDEX('[1]2024'!$A:$Q,MATCH($A$3&amp;$D104,'[1]2024'!$B:$B,0),MATCH(P$4,'[1]2024'!$2:$2,0)),0)+IFERROR(INDEX('[1]2024'!$A:$Q,MATCH($B$3&amp;$D104,'[1]2024'!$B:$B,0),MATCH(P$4,'[1]2024'!$2:$2,0)),0)++IFERROR(INDEX('[1]2024'!$A:$Q,MATCH($C$3&amp;$D104,'[1]2024'!$B:$B,0),MATCH(P$4,'[1]2024'!$2:$2,0)),0)++IFERROR(INDEX('[1]2024'!$A:$Q,MATCH($D$3&amp;$D104,'[1]2024'!$B:$B,0),MATCH(P$4,'[1]2024'!$2:$2,0)),0)</f>
        <v>0</v>
      </c>
      <c r="Q104" s="264">
        <f>IFERROR(INDEX('[1]2024'!$A:$Q,MATCH($A$3&amp;$D104,'[1]2024'!$B:$B,0),MATCH(Q$4,'[1]2024'!$2:$2,0)),0)+IFERROR(INDEX('[1]2024'!$A:$Q,MATCH($B$3&amp;$D104,'[1]2024'!$B:$B,0),MATCH(Q$4,'[1]2024'!$2:$2,0)),0)++IFERROR(INDEX('[1]2024'!$A:$Q,MATCH($C$3&amp;$D104,'[1]2024'!$B:$B,0),MATCH(Q$4,'[1]2024'!$2:$2,0)),0)++IFERROR(INDEX('[1]2024'!$A:$Q,MATCH($D$3&amp;$D104,'[1]2024'!$B:$B,0),MATCH(Q$4,'[1]2024'!$2:$2,0)),0)</f>
        <v>0</v>
      </c>
      <c r="R104" s="264">
        <f>IFERROR(INDEX('[1]2024'!$A:$Q,MATCH($A$3&amp;$D104,'[1]2024'!$B:$B,0),MATCH(R$4,'[1]2024'!$2:$2,0)),0)+IFERROR(INDEX('[1]2024'!$A:$Q,MATCH($B$3&amp;$D104,'[1]2024'!$B:$B,0),MATCH(R$4,'[1]2024'!$2:$2,0)),0)++IFERROR(INDEX('[1]2024'!$A:$Q,MATCH($C$3&amp;$D104,'[1]2024'!$B:$B,0),MATCH(R$4,'[1]2024'!$2:$2,0)),0)++IFERROR(INDEX('[1]2024'!$A:$Q,MATCH($D$3&amp;$D104,'[1]2024'!$B:$B,0),MATCH(R$4,'[1]2024'!$2:$2,0)),0)</f>
        <v>0</v>
      </c>
      <c r="S104" s="264">
        <f>IFERROR(INDEX('[1]2024'!$A:$Q,MATCH($A$3&amp;$D104,'[1]2024'!$B:$B,0),MATCH(S$4,'[1]2024'!$2:$2,0)),0)+IFERROR(INDEX('[1]2024'!$A:$Q,MATCH($B$3&amp;$D104,'[1]2024'!$B:$B,0),MATCH(S$4,'[1]2024'!$2:$2,0)),0)++IFERROR(INDEX('[1]2024'!$A:$Q,MATCH($C$3&amp;$D104,'[1]2024'!$B:$B,0),MATCH(S$4,'[1]2024'!$2:$2,0)),0)++IFERROR(INDEX('[1]2024'!$A:$Q,MATCH($D$3&amp;$D104,'[1]2024'!$B:$B,0),MATCH(S$4,'[1]2024'!$2:$2,0)),0)</f>
        <v>0</v>
      </c>
      <c r="T104" s="75">
        <v>0</v>
      </c>
      <c r="U104" s="245">
        <f t="shared" si="92"/>
        <v>0</v>
      </c>
      <c r="V104" s="246">
        <v>0</v>
      </c>
      <c r="W104" s="247">
        <v>0</v>
      </c>
      <c r="X104" s="247">
        <v>0</v>
      </c>
      <c r="Y104" s="247">
        <v>0</v>
      </c>
      <c r="Z104" s="247">
        <v>0</v>
      </c>
      <c r="AA104" s="247">
        <v>0</v>
      </c>
      <c r="AB104" s="247">
        <v>0</v>
      </c>
      <c r="AC104" s="247">
        <v>0</v>
      </c>
      <c r="AD104" s="247">
        <v>0</v>
      </c>
      <c r="AE104" s="247">
        <v>0</v>
      </c>
      <c r="AF104" s="247">
        <v>0</v>
      </c>
      <c r="AG104" s="248">
        <v>0</v>
      </c>
      <c r="AH104" s="245">
        <f t="shared" si="93"/>
        <v>0</v>
      </c>
      <c r="AI104" s="245"/>
      <c r="AJ104" s="245"/>
      <c r="AK104" s="245"/>
      <c r="AL104" s="245"/>
      <c r="AM104" s="245"/>
      <c r="AN104" s="245"/>
      <c r="AO104" s="245"/>
      <c r="AP104" s="245"/>
      <c r="AQ104" s="245"/>
      <c r="AR104" s="245"/>
      <c r="AS104" s="245"/>
      <c r="AT104" s="245"/>
      <c r="AU104" s="245">
        <f t="shared" si="59"/>
        <v>0</v>
      </c>
      <c r="AV104" s="245">
        <f t="shared" si="82"/>
        <v>0</v>
      </c>
      <c r="AW104" s="245">
        <f t="shared" si="83"/>
        <v>0</v>
      </c>
      <c r="AX104" s="245">
        <f t="shared" si="84"/>
        <v>0</v>
      </c>
      <c r="AY104" s="245">
        <f t="shared" si="94"/>
        <v>0</v>
      </c>
      <c r="AZ104" s="245">
        <f t="shared" si="95"/>
        <v>0</v>
      </c>
      <c r="BA104" s="245">
        <f t="shared" si="96"/>
        <v>0</v>
      </c>
      <c r="BB104" s="250"/>
      <c r="BC104" s="251" t="s">
        <v>39</v>
      </c>
      <c r="BD104" s="261"/>
      <c r="BE104" s="264">
        <v>0</v>
      </c>
      <c r="BF104" s="264">
        <v>0</v>
      </c>
      <c r="BG104" s="264">
        <v>0</v>
      </c>
      <c r="BH104" s="265">
        <f t="shared" si="85"/>
        <v>0</v>
      </c>
    </row>
    <row r="105" spans="1:60" outlineLevel="1" x14ac:dyDescent="0.3">
      <c r="A105" s="71" t="s">
        <v>197</v>
      </c>
      <c r="B105" s="238" t="s">
        <v>198</v>
      </c>
      <c r="C105" s="238" t="s">
        <v>31</v>
      </c>
      <c r="D105" s="239">
        <v>5110150</v>
      </c>
      <c r="E105" s="239" t="s">
        <v>199</v>
      </c>
      <c r="F105" s="277">
        <v>0</v>
      </c>
      <c r="G105" s="245">
        <f t="shared" si="91"/>
        <v>0</v>
      </c>
      <c r="H105" s="264">
        <f>IFERROR(INDEX('[1]2024'!$A:$Q,MATCH($A$3&amp;$D105,'[1]2024'!$B:$B,0),MATCH(H$4,'[1]2024'!$2:$2,0)),0)+IFERROR(INDEX('[1]2024'!$A:$Q,MATCH($B$3&amp;$D105,'[1]2024'!$B:$B,0),MATCH(H$4,'[1]2024'!$2:$2,0)),0)++IFERROR(INDEX('[1]2024'!$A:$Q,MATCH($C$3&amp;$D105,'[1]2024'!$B:$B,0),MATCH(H$4,'[1]2024'!$2:$2,0)),0)++IFERROR(INDEX('[1]2024'!$A:$Q,MATCH($D$3&amp;$D105,'[1]2024'!$B:$B,0),MATCH(H$4,'[1]2024'!$2:$2,0)),0)</f>
        <v>0</v>
      </c>
      <c r="I105" s="264">
        <f>IFERROR(INDEX('[1]2024'!$A:$Q,MATCH($A$3&amp;$D105,'[1]2024'!$B:$B,0),MATCH(I$4,'[1]2024'!$2:$2,0)),0)+IFERROR(INDEX('[1]2024'!$A:$Q,MATCH($B$3&amp;$D105,'[1]2024'!$B:$B,0),MATCH(I$4,'[1]2024'!$2:$2,0)),0)++IFERROR(INDEX('[1]2024'!$A:$Q,MATCH($C$3&amp;$D105,'[1]2024'!$B:$B,0),MATCH(I$4,'[1]2024'!$2:$2,0)),0)++IFERROR(INDEX('[1]2024'!$A:$Q,MATCH($D$3&amp;$D105,'[1]2024'!$B:$B,0),MATCH(I$4,'[1]2024'!$2:$2,0)),0)</f>
        <v>0</v>
      </c>
      <c r="J105" s="264">
        <f>IFERROR(INDEX('[1]2024'!$A:$Q,MATCH($A$3&amp;$D105,'[1]2024'!$B:$B,0),MATCH(J$4,'[1]2024'!$2:$2,0)),0)+IFERROR(INDEX('[1]2024'!$A:$Q,MATCH($B$3&amp;$D105,'[1]2024'!$B:$B,0),MATCH(J$4,'[1]2024'!$2:$2,0)),0)++IFERROR(INDEX('[1]2024'!$A:$Q,MATCH($C$3&amp;$D105,'[1]2024'!$B:$B,0),MATCH(J$4,'[1]2024'!$2:$2,0)),0)++IFERROR(INDEX('[1]2024'!$A:$Q,MATCH($D$3&amp;$D105,'[1]2024'!$B:$B,0),MATCH(J$4,'[1]2024'!$2:$2,0)),0)</f>
        <v>0</v>
      </c>
      <c r="K105" s="264">
        <f>IFERROR(INDEX('[1]2024'!$A:$Q,MATCH($A$3&amp;$D105,'[1]2024'!$B:$B,0),MATCH(K$4,'[1]2024'!$2:$2,0)),0)+IFERROR(INDEX('[1]2024'!$A:$Q,MATCH($B$3&amp;$D105,'[1]2024'!$B:$B,0),MATCH(K$4,'[1]2024'!$2:$2,0)),0)++IFERROR(INDEX('[1]2024'!$A:$Q,MATCH($C$3&amp;$D105,'[1]2024'!$B:$B,0),MATCH(K$4,'[1]2024'!$2:$2,0)),0)++IFERROR(INDEX('[1]2024'!$A:$Q,MATCH($D$3&amp;$D105,'[1]2024'!$B:$B,0),MATCH(K$4,'[1]2024'!$2:$2,0)),0)</f>
        <v>0</v>
      </c>
      <c r="L105" s="264">
        <f>IFERROR(INDEX('[1]2024'!$A:$Q,MATCH($A$3&amp;$D105,'[1]2024'!$B:$B,0),MATCH(L$4,'[1]2024'!$2:$2,0)),0)+IFERROR(INDEX('[1]2024'!$A:$Q,MATCH($B$3&amp;$D105,'[1]2024'!$B:$B,0),MATCH(L$4,'[1]2024'!$2:$2,0)),0)++IFERROR(INDEX('[1]2024'!$A:$Q,MATCH($C$3&amp;$D105,'[1]2024'!$B:$B,0),MATCH(L$4,'[1]2024'!$2:$2,0)),0)++IFERROR(INDEX('[1]2024'!$A:$Q,MATCH($D$3&amp;$D105,'[1]2024'!$B:$B,0),MATCH(L$4,'[1]2024'!$2:$2,0)),0)</f>
        <v>0</v>
      </c>
      <c r="M105" s="264">
        <f>IFERROR(INDEX('[1]2024'!$A:$Q,MATCH($A$3&amp;$D105,'[1]2024'!$B:$B,0),MATCH(M$4,'[1]2024'!$2:$2,0)),0)+IFERROR(INDEX('[1]2024'!$A:$Q,MATCH($B$3&amp;$D105,'[1]2024'!$B:$B,0),MATCH(M$4,'[1]2024'!$2:$2,0)),0)++IFERROR(INDEX('[1]2024'!$A:$Q,MATCH($C$3&amp;$D105,'[1]2024'!$B:$B,0),MATCH(M$4,'[1]2024'!$2:$2,0)),0)++IFERROR(INDEX('[1]2024'!$A:$Q,MATCH($D$3&amp;$D105,'[1]2024'!$B:$B,0),MATCH(M$4,'[1]2024'!$2:$2,0)),0)</f>
        <v>0</v>
      </c>
      <c r="N105" s="264">
        <f>IFERROR(INDEX('[1]2024'!$A:$Q,MATCH($A$3&amp;$D105,'[1]2024'!$B:$B,0),MATCH(N$4,'[1]2024'!$2:$2,0)),0)+IFERROR(INDEX('[1]2024'!$A:$Q,MATCH($B$3&amp;$D105,'[1]2024'!$B:$B,0),MATCH(N$4,'[1]2024'!$2:$2,0)),0)++IFERROR(INDEX('[1]2024'!$A:$Q,MATCH($C$3&amp;$D105,'[1]2024'!$B:$B,0),MATCH(N$4,'[1]2024'!$2:$2,0)),0)++IFERROR(INDEX('[1]2024'!$A:$Q,MATCH($D$3&amp;$D105,'[1]2024'!$B:$B,0),MATCH(N$4,'[1]2024'!$2:$2,0)),0)</f>
        <v>0</v>
      </c>
      <c r="O105" s="264">
        <f>IFERROR(INDEX('[1]2024'!$A:$Q,MATCH($A$3&amp;$D105,'[1]2024'!$B:$B,0),MATCH(O$4,'[1]2024'!$2:$2,0)),0)+IFERROR(INDEX('[1]2024'!$A:$Q,MATCH($B$3&amp;$D105,'[1]2024'!$B:$B,0),MATCH(O$4,'[1]2024'!$2:$2,0)),0)++IFERROR(INDEX('[1]2024'!$A:$Q,MATCH($C$3&amp;$D105,'[1]2024'!$B:$B,0),MATCH(O$4,'[1]2024'!$2:$2,0)),0)++IFERROR(INDEX('[1]2024'!$A:$Q,MATCH($D$3&amp;$D105,'[1]2024'!$B:$B,0),MATCH(O$4,'[1]2024'!$2:$2,0)),0)</f>
        <v>0</v>
      </c>
      <c r="P105" s="264">
        <f>IFERROR(INDEX('[1]2024'!$A:$Q,MATCH($A$3&amp;$D105,'[1]2024'!$B:$B,0),MATCH(P$4,'[1]2024'!$2:$2,0)),0)+IFERROR(INDEX('[1]2024'!$A:$Q,MATCH($B$3&amp;$D105,'[1]2024'!$B:$B,0),MATCH(P$4,'[1]2024'!$2:$2,0)),0)++IFERROR(INDEX('[1]2024'!$A:$Q,MATCH($C$3&amp;$D105,'[1]2024'!$B:$B,0),MATCH(P$4,'[1]2024'!$2:$2,0)),0)++IFERROR(INDEX('[1]2024'!$A:$Q,MATCH($D$3&amp;$D105,'[1]2024'!$B:$B,0),MATCH(P$4,'[1]2024'!$2:$2,0)),0)</f>
        <v>0</v>
      </c>
      <c r="Q105" s="264">
        <f>IFERROR(INDEX('[1]2024'!$A:$Q,MATCH($A$3&amp;$D105,'[1]2024'!$B:$B,0),MATCH(Q$4,'[1]2024'!$2:$2,0)),0)+IFERROR(INDEX('[1]2024'!$A:$Q,MATCH($B$3&amp;$D105,'[1]2024'!$B:$B,0),MATCH(Q$4,'[1]2024'!$2:$2,0)),0)++IFERROR(INDEX('[1]2024'!$A:$Q,MATCH($C$3&amp;$D105,'[1]2024'!$B:$B,0),MATCH(Q$4,'[1]2024'!$2:$2,0)),0)++IFERROR(INDEX('[1]2024'!$A:$Q,MATCH($D$3&amp;$D105,'[1]2024'!$B:$B,0),MATCH(Q$4,'[1]2024'!$2:$2,0)),0)</f>
        <v>0</v>
      </c>
      <c r="R105" s="264">
        <f>IFERROR(INDEX('[1]2024'!$A:$Q,MATCH($A$3&amp;$D105,'[1]2024'!$B:$B,0),MATCH(R$4,'[1]2024'!$2:$2,0)),0)+IFERROR(INDEX('[1]2024'!$A:$Q,MATCH($B$3&amp;$D105,'[1]2024'!$B:$B,0),MATCH(R$4,'[1]2024'!$2:$2,0)),0)++IFERROR(INDEX('[1]2024'!$A:$Q,MATCH($C$3&amp;$D105,'[1]2024'!$B:$B,0),MATCH(R$4,'[1]2024'!$2:$2,0)),0)++IFERROR(INDEX('[1]2024'!$A:$Q,MATCH($D$3&amp;$D105,'[1]2024'!$B:$B,0),MATCH(R$4,'[1]2024'!$2:$2,0)),0)</f>
        <v>0</v>
      </c>
      <c r="S105" s="264">
        <f>IFERROR(INDEX('[1]2024'!$A:$Q,MATCH($A$3&amp;$D105,'[1]2024'!$B:$B,0),MATCH(S$4,'[1]2024'!$2:$2,0)),0)+IFERROR(INDEX('[1]2024'!$A:$Q,MATCH($B$3&amp;$D105,'[1]2024'!$B:$B,0),MATCH(S$4,'[1]2024'!$2:$2,0)),0)++IFERROR(INDEX('[1]2024'!$A:$Q,MATCH($C$3&amp;$D105,'[1]2024'!$B:$B,0),MATCH(S$4,'[1]2024'!$2:$2,0)),0)++IFERROR(INDEX('[1]2024'!$A:$Q,MATCH($D$3&amp;$D105,'[1]2024'!$B:$B,0),MATCH(S$4,'[1]2024'!$2:$2,0)),0)</f>
        <v>0</v>
      </c>
      <c r="T105" s="75">
        <v>399999.99999999994</v>
      </c>
      <c r="U105" s="245">
        <f t="shared" si="92"/>
        <v>233333.33333333337</v>
      </c>
      <c r="V105" s="246">
        <v>0</v>
      </c>
      <c r="W105" s="247">
        <v>0</v>
      </c>
      <c r="X105" s="247">
        <v>0</v>
      </c>
      <c r="Y105" s="247">
        <v>0</v>
      </c>
      <c r="Z105" s="247">
        <v>0</v>
      </c>
      <c r="AA105" s="247">
        <v>33333.333333333336</v>
      </c>
      <c r="AB105" s="247">
        <v>33333.333333333336</v>
      </c>
      <c r="AC105" s="247">
        <v>33333.333333333336</v>
      </c>
      <c r="AD105" s="247">
        <v>33333.333333333336</v>
      </c>
      <c r="AE105" s="247">
        <v>33333.333333333336</v>
      </c>
      <c r="AF105" s="247">
        <v>33333.333333333336</v>
      </c>
      <c r="AG105" s="248">
        <v>33333.333333333336</v>
      </c>
      <c r="AH105" s="245">
        <f t="shared" si="93"/>
        <v>0</v>
      </c>
      <c r="AI105" s="245"/>
      <c r="AJ105" s="245"/>
      <c r="AK105" s="245"/>
      <c r="AL105" s="245"/>
      <c r="AM105" s="245"/>
      <c r="AN105" s="245"/>
      <c r="AO105" s="245"/>
      <c r="AP105" s="245"/>
      <c r="AQ105" s="245"/>
      <c r="AR105" s="245"/>
      <c r="AS105" s="245"/>
      <c r="AT105" s="245"/>
      <c r="AU105" s="245">
        <f t="shared" si="59"/>
        <v>0</v>
      </c>
      <c r="AV105" s="245">
        <f t="shared" si="82"/>
        <v>0</v>
      </c>
      <c r="AW105" s="245">
        <f t="shared" si="83"/>
        <v>0</v>
      </c>
      <c r="AX105" s="245">
        <f t="shared" si="84"/>
        <v>0</v>
      </c>
      <c r="AY105" s="245">
        <f t="shared" si="94"/>
        <v>0</v>
      </c>
      <c r="AZ105" s="245">
        <f t="shared" si="95"/>
        <v>0</v>
      </c>
      <c r="BA105" s="245">
        <f t="shared" si="96"/>
        <v>0</v>
      </c>
      <c r="BB105" s="250"/>
      <c r="BC105" s="251" t="s">
        <v>52</v>
      </c>
      <c r="BD105" s="261"/>
      <c r="BE105" s="264">
        <v>0</v>
      </c>
      <c r="BF105" s="264">
        <v>0</v>
      </c>
      <c r="BG105" s="264">
        <v>0</v>
      </c>
      <c r="BH105" s="265">
        <f t="shared" si="85"/>
        <v>0</v>
      </c>
    </row>
    <row r="106" spans="1:60" outlineLevel="1" x14ac:dyDescent="0.3">
      <c r="A106" s="71" t="s">
        <v>200</v>
      </c>
      <c r="B106" s="238" t="s">
        <v>198</v>
      </c>
      <c r="C106" s="238" t="s">
        <v>31</v>
      </c>
      <c r="D106" s="239" t="s">
        <v>201</v>
      </c>
      <c r="E106" s="239"/>
      <c r="F106" s="277">
        <v>0</v>
      </c>
      <c r="G106" s="245">
        <f t="shared" si="91"/>
        <v>0</v>
      </c>
      <c r="H106" s="264">
        <f>IFERROR(INDEX('[1]2024'!$A:$Q,MATCH($A$3&amp;$D106,'[1]2024'!$B:$B,0),MATCH(H$4,'[1]2024'!$2:$2,0)),0)+IFERROR(INDEX('[1]2024'!$A:$Q,MATCH($B$3&amp;$D106,'[1]2024'!$B:$B,0),MATCH(H$4,'[1]2024'!$2:$2,0)),0)++IFERROR(INDEX('[1]2024'!$A:$Q,MATCH($C$3&amp;$D106,'[1]2024'!$B:$B,0),MATCH(H$4,'[1]2024'!$2:$2,0)),0)++IFERROR(INDEX('[1]2024'!$A:$Q,MATCH($D$3&amp;$D106,'[1]2024'!$B:$B,0),MATCH(H$4,'[1]2024'!$2:$2,0)),0)</f>
        <v>0</v>
      </c>
      <c r="I106" s="264">
        <f>IFERROR(INDEX('[1]2024'!$A:$Q,MATCH($A$3&amp;$D106,'[1]2024'!$B:$B,0),MATCH(I$4,'[1]2024'!$2:$2,0)),0)+IFERROR(INDEX('[1]2024'!$A:$Q,MATCH($B$3&amp;$D106,'[1]2024'!$B:$B,0),MATCH(I$4,'[1]2024'!$2:$2,0)),0)++IFERROR(INDEX('[1]2024'!$A:$Q,MATCH($C$3&amp;$D106,'[1]2024'!$B:$B,0),MATCH(I$4,'[1]2024'!$2:$2,0)),0)++IFERROR(INDEX('[1]2024'!$A:$Q,MATCH($D$3&amp;$D106,'[1]2024'!$B:$B,0),MATCH(I$4,'[1]2024'!$2:$2,0)),0)</f>
        <v>0</v>
      </c>
      <c r="J106" s="264">
        <f>IFERROR(INDEX('[1]2024'!$A:$Q,MATCH($A$3&amp;$D106,'[1]2024'!$B:$B,0),MATCH(J$4,'[1]2024'!$2:$2,0)),0)+IFERROR(INDEX('[1]2024'!$A:$Q,MATCH($B$3&amp;$D106,'[1]2024'!$B:$B,0),MATCH(J$4,'[1]2024'!$2:$2,0)),0)++IFERROR(INDEX('[1]2024'!$A:$Q,MATCH($C$3&amp;$D106,'[1]2024'!$B:$B,0),MATCH(J$4,'[1]2024'!$2:$2,0)),0)++IFERROR(INDEX('[1]2024'!$A:$Q,MATCH($D$3&amp;$D106,'[1]2024'!$B:$B,0),MATCH(J$4,'[1]2024'!$2:$2,0)),0)</f>
        <v>0</v>
      </c>
      <c r="K106" s="264">
        <f>IFERROR(INDEX('[1]2024'!$A:$Q,MATCH($A$3&amp;$D106,'[1]2024'!$B:$B,0),MATCH(K$4,'[1]2024'!$2:$2,0)),0)+IFERROR(INDEX('[1]2024'!$A:$Q,MATCH($B$3&amp;$D106,'[1]2024'!$B:$B,0),MATCH(K$4,'[1]2024'!$2:$2,0)),0)++IFERROR(INDEX('[1]2024'!$A:$Q,MATCH($C$3&amp;$D106,'[1]2024'!$B:$B,0),MATCH(K$4,'[1]2024'!$2:$2,0)),0)++IFERROR(INDEX('[1]2024'!$A:$Q,MATCH($D$3&amp;$D106,'[1]2024'!$B:$B,0),MATCH(K$4,'[1]2024'!$2:$2,0)),0)</f>
        <v>0</v>
      </c>
      <c r="L106" s="264">
        <f>IFERROR(INDEX('[1]2024'!$A:$Q,MATCH($A$3&amp;$D106,'[1]2024'!$B:$B,0),MATCH(L$4,'[1]2024'!$2:$2,0)),0)+IFERROR(INDEX('[1]2024'!$A:$Q,MATCH($B$3&amp;$D106,'[1]2024'!$B:$B,0),MATCH(L$4,'[1]2024'!$2:$2,0)),0)++IFERROR(INDEX('[1]2024'!$A:$Q,MATCH($C$3&amp;$D106,'[1]2024'!$B:$B,0),MATCH(L$4,'[1]2024'!$2:$2,0)),0)++IFERROR(INDEX('[1]2024'!$A:$Q,MATCH($D$3&amp;$D106,'[1]2024'!$B:$B,0),MATCH(L$4,'[1]2024'!$2:$2,0)),0)</f>
        <v>0</v>
      </c>
      <c r="M106" s="264">
        <f>IFERROR(INDEX('[1]2024'!$A:$Q,MATCH($A$3&amp;$D106,'[1]2024'!$B:$B,0),MATCH(M$4,'[1]2024'!$2:$2,0)),0)+IFERROR(INDEX('[1]2024'!$A:$Q,MATCH($B$3&amp;$D106,'[1]2024'!$B:$B,0),MATCH(M$4,'[1]2024'!$2:$2,0)),0)++IFERROR(INDEX('[1]2024'!$A:$Q,MATCH($C$3&amp;$D106,'[1]2024'!$B:$B,0),MATCH(M$4,'[1]2024'!$2:$2,0)),0)++IFERROR(INDEX('[1]2024'!$A:$Q,MATCH($D$3&amp;$D106,'[1]2024'!$B:$B,0),MATCH(M$4,'[1]2024'!$2:$2,0)),0)</f>
        <v>0</v>
      </c>
      <c r="N106" s="264">
        <f>IFERROR(INDEX('[1]2024'!$A:$Q,MATCH($A$3&amp;$D106,'[1]2024'!$B:$B,0),MATCH(N$4,'[1]2024'!$2:$2,0)),0)+IFERROR(INDEX('[1]2024'!$A:$Q,MATCH($B$3&amp;$D106,'[1]2024'!$B:$B,0),MATCH(N$4,'[1]2024'!$2:$2,0)),0)++IFERROR(INDEX('[1]2024'!$A:$Q,MATCH($C$3&amp;$D106,'[1]2024'!$B:$B,0),MATCH(N$4,'[1]2024'!$2:$2,0)),0)++IFERROR(INDEX('[1]2024'!$A:$Q,MATCH($D$3&amp;$D106,'[1]2024'!$B:$B,0),MATCH(N$4,'[1]2024'!$2:$2,0)),0)</f>
        <v>0</v>
      </c>
      <c r="O106" s="264">
        <f>IFERROR(INDEX('[1]2024'!$A:$Q,MATCH($A$3&amp;$D106,'[1]2024'!$B:$B,0),MATCH(O$4,'[1]2024'!$2:$2,0)),0)+IFERROR(INDEX('[1]2024'!$A:$Q,MATCH($B$3&amp;$D106,'[1]2024'!$B:$B,0),MATCH(O$4,'[1]2024'!$2:$2,0)),0)++IFERROR(INDEX('[1]2024'!$A:$Q,MATCH($C$3&amp;$D106,'[1]2024'!$B:$B,0),MATCH(O$4,'[1]2024'!$2:$2,0)),0)++IFERROR(INDEX('[1]2024'!$A:$Q,MATCH($D$3&amp;$D106,'[1]2024'!$B:$B,0),MATCH(O$4,'[1]2024'!$2:$2,0)),0)</f>
        <v>0</v>
      </c>
      <c r="P106" s="264">
        <f>IFERROR(INDEX('[1]2024'!$A:$Q,MATCH($A$3&amp;$D106,'[1]2024'!$B:$B,0),MATCH(P$4,'[1]2024'!$2:$2,0)),0)+IFERROR(INDEX('[1]2024'!$A:$Q,MATCH($B$3&amp;$D106,'[1]2024'!$B:$B,0),MATCH(P$4,'[1]2024'!$2:$2,0)),0)++IFERROR(INDEX('[1]2024'!$A:$Q,MATCH($C$3&amp;$D106,'[1]2024'!$B:$B,0),MATCH(P$4,'[1]2024'!$2:$2,0)),0)++IFERROR(INDEX('[1]2024'!$A:$Q,MATCH($D$3&amp;$D106,'[1]2024'!$B:$B,0),MATCH(P$4,'[1]2024'!$2:$2,0)),0)</f>
        <v>0</v>
      </c>
      <c r="Q106" s="264">
        <f>IFERROR(INDEX('[1]2024'!$A:$Q,MATCH($A$3&amp;$D106,'[1]2024'!$B:$B,0),MATCH(Q$4,'[1]2024'!$2:$2,0)),0)+IFERROR(INDEX('[1]2024'!$A:$Q,MATCH($B$3&amp;$D106,'[1]2024'!$B:$B,0),MATCH(Q$4,'[1]2024'!$2:$2,0)),0)++IFERROR(INDEX('[1]2024'!$A:$Q,MATCH($C$3&amp;$D106,'[1]2024'!$B:$B,0),MATCH(Q$4,'[1]2024'!$2:$2,0)),0)++IFERROR(INDEX('[1]2024'!$A:$Q,MATCH($D$3&amp;$D106,'[1]2024'!$B:$B,0),MATCH(Q$4,'[1]2024'!$2:$2,0)),0)</f>
        <v>0</v>
      </c>
      <c r="R106" s="264">
        <f>IFERROR(INDEX('[1]2024'!$A:$Q,MATCH($A$3&amp;$D106,'[1]2024'!$B:$B,0),MATCH(R$4,'[1]2024'!$2:$2,0)),0)+IFERROR(INDEX('[1]2024'!$A:$Q,MATCH($B$3&amp;$D106,'[1]2024'!$B:$B,0),MATCH(R$4,'[1]2024'!$2:$2,0)),0)++IFERROR(INDEX('[1]2024'!$A:$Q,MATCH($C$3&amp;$D106,'[1]2024'!$B:$B,0),MATCH(R$4,'[1]2024'!$2:$2,0)),0)++IFERROR(INDEX('[1]2024'!$A:$Q,MATCH($D$3&amp;$D106,'[1]2024'!$B:$B,0),MATCH(R$4,'[1]2024'!$2:$2,0)),0)</f>
        <v>0</v>
      </c>
      <c r="S106" s="264">
        <f>IFERROR(INDEX('[1]2024'!$A:$Q,MATCH($A$3&amp;$D106,'[1]2024'!$B:$B,0),MATCH(S$4,'[1]2024'!$2:$2,0)),0)+IFERROR(INDEX('[1]2024'!$A:$Q,MATCH($B$3&amp;$D106,'[1]2024'!$B:$B,0),MATCH(S$4,'[1]2024'!$2:$2,0)),0)++IFERROR(INDEX('[1]2024'!$A:$Q,MATCH($C$3&amp;$D106,'[1]2024'!$B:$B,0),MATCH(S$4,'[1]2024'!$2:$2,0)),0)++IFERROR(INDEX('[1]2024'!$A:$Q,MATCH($D$3&amp;$D106,'[1]2024'!$B:$B,0),MATCH(S$4,'[1]2024'!$2:$2,0)),0)</f>
        <v>0</v>
      </c>
      <c r="T106" s="75">
        <v>0</v>
      </c>
      <c r="U106" s="245">
        <f t="shared" si="92"/>
        <v>0</v>
      </c>
      <c r="V106" s="246">
        <v>0</v>
      </c>
      <c r="W106" s="247">
        <v>0</v>
      </c>
      <c r="X106" s="247">
        <v>0</v>
      </c>
      <c r="Y106" s="247">
        <v>0</v>
      </c>
      <c r="Z106" s="247">
        <v>0</v>
      </c>
      <c r="AA106" s="247">
        <v>0</v>
      </c>
      <c r="AB106" s="247">
        <v>0</v>
      </c>
      <c r="AC106" s="247">
        <v>0</v>
      </c>
      <c r="AD106" s="247">
        <v>0</v>
      </c>
      <c r="AE106" s="247">
        <v>0</v>
      </c>
      <c r="AF106" s="247">
        <v>0</v>
      </c>
      <c r="AG106" s="248">
        <v>0</v>
      </c>
      <c r="AH106" s="245">
        <f t="shared" si="93"/>
        <v>0</v>
      </c>
      <c r="AI106" s="245"/>
      <c r="AJ106" s="245"/>
      <c r="AK106" s="245"/>
      <c r="AL106" s="245"/>
      <c r="AM106" s="245"/>
      <c r="AN106" s="245"/>
      <c r="AO106" s="245"/>
      <c r="AP106" s="245"/>
      <c r="AQ106" s="245"/>
      <c r="AR106" s="245"/>
      <c r="AS106" s="245"/>
      <c r="AT106" s="245"/>
      <c r="AU106" s="245">
        <f t="shared" si="59"/>
        <v>0</v>
      </c>
      <c r="AV106" s="245">
        <f t="shared" si="82"/>
        <v>0</v>
      </c>
      <c r="AW106" s="245">
        <f t="shared" si="83"/>
        <v>0</v>
      </c>
      <c r="AX106" s="245">
        <f t="shared" si="84"/>
        <v>0</v>
      </c>
      <c r="AY106" s="245">
        <f t="shared" si="94"/>
        <v>0</v>
      </c>
      <c r="AZ106" s="245">
        <f t="shared" si="95"/>
        <v>0</v>
      </c>
      <c r="BA106" s="245">
        <f t="shared" si="96"/>
        <v>0</v>
      </c>
      <c r="BB106" s="250"/>
      <c r="BC106" s="251" t="s">
        <v>52</v>
      </c>
      <c r="BD106" s="261"/>
      <c r="BE106" s="264">
        <v>0</v>
      </c>
      <c r="BF106" s="264">
        <v>0</v>
      </c>
      <c r="BG106" s="264">
        <v>0</v>
      </c>
      <c r="BH106" s="265">
        <f>G106</f>
        <v>0</v>
      </c>
    </row>
    <row r="107" spans="1:60" x14ac:dyDescent="0.3">
      <c r="A107" s="57" t="s">
        <v>202</v>
      </c>
      <c r="B107" s="256" t="s">
        <v>21</v>
      </c>
      <c r="C107" s="256"/>
      <c r="D107" s="257"/>
      <c r="E107" s="257"/>
      <c r="F107" s="272">
        <v>0</v>
      </c>
      <c r="G107" s="258">
        <f t="shared" ref="G107" si="97">SUM(G108:G114)</f>
        <v>0</v>
      </c>
      <c r="H107" s="259">
        <f t="shared" ref="H107:S107" si="98">SUM(H108:H114)</f>
        <v>0</v>
      </c>
      <c r="I107" s="260">
        <f t="shared" si="98"/>
        <v>0</v>
      </c>
      <c r="J107" s="260">
        <f t="shared" si="98"/>
        <v>0</v>
      </c>
      <c r="K107" s="260">
        <f t="shared" si="98"/>
        <v>0</v>
      </c>
      <c r="L107" s="260">
        <f t="shared" si="98"/>
        <v>0</v>
      </c>
      <c r="M107" s="260">
        <f t="shared" si="98"/>
        <v>0</v>
      </c>
      <c r="N107" s="260">
        <f t="shared" si="98"/>
        <v>0</v>
      </c>
      <c r="O107" s="260">
        <f t="shared" si="98"/>
        <v>0</v>
      </c>
      <c r="P107" s="260">
        <f t="shared" si="98"/>
        <v>0</v>
      </c>
      <c r="Q107" s="260">
        <f t="shared" si="98"/>
        <v>0</v>
      </c>
      <c r="R107" s="260">
        <f t="shared" si="98"/>
        <v>0</v>
      </c>
      <c r="S107" s="260">
        <f t="shared" si="98"/>
        <v>0</v>
      </c>
      <c r="T107" s="64">
        <v>0</v>
      </c>
      <c r="U107" s="258">
        <f t="shared" ref="U107:Z107" si="99">SUM(U108:U114)</f>
        <v>0</v>
      </c>
      <c r="V107" s="262">
        <f t="shared" si="99"/>
        <v>0</v>
      </c>
      <c r="W107" s="273">
        <f t="shared" si="99"/>
        <v>0</v>
      </c>
      <c r="X107" s="273">
        <f t="shared" si="99"/>
        <v>0</v>
      </c>
      <c r="Y107" s="273">
        <f t="shared" si="99"/>
        <v>0</v>
      </c>
      <c r="Z107" s="273">
        <f t="shared" si="99"/>
        <v>0</v>
      </c>
      <c r="AA107" s="273">
        <v>0</v>
      </c>
      <c r="AB107" s="273">
        <v>0</v>
      </c>
      <c r="AC107" s="273">
        <v>0</v>
      </c>
      <c r="AD107" s="273">
        <v>0</v>
      </c>
      <c r="AE107" s="273">
        <v>0</v>
      </c>
      <c r="AF107" s="273">
        <v>0</v>
      </c>
      <c r="AG107" s="274">
        <v>0</v>
      </c>
      <c r="AH107" s="258">
        <f t="shared" ref="AH107:AT107" si="100">SUM(AH108:AH114)</f>
        <v>0</v>
      </c>
      <c r="AI107" s="258">
        <f t="shared" si="100"/>
        <v>0</v>
      </c>
      <c r="AJ107" s="258">
        <f t="shared" si="100"/>
        <v>0</v>
      </c>
      <c r="AK107" s="258">
        <f t="shared" si="100"/>
        <v>0</v>
      </c>
      <c r="AL107" s="258">
        <f t="shared" si="100"/>
        <v>0</v>
      </c>
      <c r="AM107" s="258">
        <f t="shared" si="100"/>
        <v>0</v>
      </c>
      <c r="AN107" s="258">
        <f t="shared" si="100"/>
        <v>0</v>
      </c>
      <c r="AO107" s="258">
        <f t="shared" si="100"/>
        <v>0</v>
      </c>
      <c r="AP107" s="258">
        <f t="shared" si="100"/>
        <v>0</v>
      </c>
      <c r="AQ107" s="258">
        <f t="shared" si="100"/>
        <v>0</v>
      </c>
      <c r="AR107" s="258">
        <f t="shared" si="100"/>
        <v>0</v>
      </c>
      <c r="AS107" s="258">
        <f t="shared" si="100"/>
        <v>0</v>
      </c>
      <c r="AT107" s="258">
        <f t="shared" si="100"/>
        <v>0</v>
      </c>
      <c r="AU107" s="258">
        <f t="shared" si="59"/>
        <v>0</v>
      </c>
      <c r="AV107" s="258">
        <f t="shared" si="82"/>
        <v>0</v>
      </c>
      <c r="AW107" s="258">
        <f t="shared" si="83"/>
        <v>0</v>
      </c>
      <c r="AX107" s="258">
        <f t="shared" si="84"/>
        <v>0</v>
      </c>
      <c r="AY107" s="258">
        <f>SUM(AY108:AY114)</f>
        <v>0</v>
      </c>
      <c r="AZ107" s="258">
        <f t="shared" ref="AZ107:BA107" si="101">SUM(AZ108:AZ114)</f>
        <v>0</v>
      </c>
      <c r="BA107" s="258">
        <f t="shared" si="101"/>
        <v>0</v>
      </c>
      <c r="BB107" s="250"/>
      <c r="BC107" s="275"/>
      <c r="BD107" s="276"/>
      <c r="BE107" s="262">
        <f>SUM(BE108:BE114)</f>
        <v>0</v>
      </c>
      <c r="BF107" s="262">
        <v>0</v>
      </c>
      <c r="BG107" s="262">
        <v>0</v>
      </c>
      <c r="BH107" s="263">
        <f t="shared" si="85"/>
        <v>0</v>
      </c>
    </row>
    <row r="108" spans="1:60" outlineLevel="1" x14ac:dyDescent="0.3">
      <c r="A108" s="71" t="s">
        <v>203</v>
      </c>
      <c r="B108" s="238" t="s">
        <v>204</v>
      </c>
      <c r="C108" s="238" t="s">
        <v>31</v>
      </c>
      <c r="D108" s="239">
        <v>5111110</v>
      </c>
      <c r="E108" s="239" t="s">
        <v>205</v>
      </c>
      <c r="F108" s="277">
        <v>0</v>
      </c>
      <c r="G108" s="245">
        <f t="shared" ref="G108:G114" si="102">SUM(H108:S108)</f>
        <v>0</v>
      </c>
      <c r="H108" s="264">
        <f>IFERROR(INDEX('[1]2024'!$A:$Q,MATCH($A$3&amp;$D108,'[1]2024'!$B:$B,0),MATCH(H$4,'[1]2024'!$2:$2,0)),0)+IFERROR(INDEX('[1]2024'!$A:$Q,MATCH($B$3&amp;$D108,'[1]2024'!$B:$B,0),MATCH(H$4,'[1]2024'!$2:$2,0)),0)++IFERROR(INDEX('[1]2024'!$A:$Q,MATCH($C$3&amp;$D108,'[1]2024'!$B:$B,0),MATCH(H$4,'[1]2024'!$2:$2,0)),0)++IFERROR(INDEX('[1]2024'!$A:$Q,MATCH($D$3&amp;$D108,'[1]2024'!$B:$B,0),MATCH(H$4,'[1]2024'!$2:$2,0)),0)</f>
        <v>0</v>
      </c>
      <c r="I108" s="264">
        <f>IFERROR(INDEX('[1]2024'!$A:$Q,MATCH($A$3&amp;$D108,'[1]2024'!$B:$B,0),MATCH(I$4,'[1]2024'!$2:$2,0)),0)+IFERROR(INDEX('[1]2024'!$A:$Q,MATCH($B$3&amp;$D108,'[1]2024'!$B:$B,0),MATCH(I$4,'[1]2024'!$2:$2,0)),0)++IFERROR(INDEX('[1]2024'!$A:$Q,MATCH($C$3&amp;$D108,'[1]2024'!$B:$B,0),MATCH(I$4,'[1]2024'!$2:$2,0)),0)++IFERROR(INDEX('[1]2024'!$A:$Q,MATCH($D$3&amp;$D108,'[1]2024'!$B:$B,0),MATCH(I$4,'[1]2024'!$2:$2,0)),0)</f>
        <v>0</v>
      </c>
      <c r="J108" s="264">
        <f>IFERROR(INDEX('[1]2024'!$A:$Q,MATCH($A$3&amp;$D108,'[1]2024'!$B:$B,0),MATCH(J$4,'[1]2024'!$2:$2,0)),0)+IFERROR(INDEX('[1]2024'!$A:$Q,MATCH($B$3&amp;$D108,'[1]2024'!$B:$B,0),MATCH(J$4,'[1]2024'!$2:$2,0)),0)++IFERROR(INDEX('[1]2024'!$A:$Q,MATCH($C$3&amp;$D108,'[1]2024'!$B:$B,0),MATCH(J$4,'[1]2024'!$2:$2,0)),0)++IFERROR(INDEX('[1]2024'!$A:$Q,MATCH($D$3&amp;$D108,'[1]2024'!$B:$B,0),MATCH(J$4,'[1]2024'!$2:$2,0)),0)</f>
        <v>0</v>
      </c>
      <c r="K108" s="264">
        <f>IFERROR(INDEX('[1]2024'!$A:$Q,MATCH($A$3&amp;$D108,'[1]2024'!$B:$B,0),MATCH(K$4,'[1]2024'!$2:$2,0)),0)+IFERROR(INDEX('[1]2024'!$A:$Q,MATCH($B$3&amp;$D108,'[1]2024'!$B:$B,0),MATCH(K$4,'[1]2024'!$2:$2,0)),0)++IFERROR(INDEX('[1]2024'!$A:$Q,MATCH($C$3&amp;$D108,'[1]2024'!$B:$B,0),MATCH(K$4,'[1]2024'!$2:$2,0)),0)++IFERROR(INDEX('[1]2024'!$A:$Q,MATCH($D$3&amp;$D108,'[1]2024'!$B:$B,0),MATCH(K$4,'[1]2024'!$2:$2,0)),0)</f>
        <v>0</v>
      </c>
      <c r="L108" s="264">
        <f>IFERROR(INDEX('[1]2024'!$A:$Q,MATCH($A$3&amp;$D108,'[1]2024'!$B:$B,0),MATCH(L$4,'[1]2024'!$2:$2,0)),0)+IFERROR(INDEX('[1]2024'!$A:$Q,MATCH($B$3&amp;$D108,'[1]2024'!$B:$B,0),MATCH(L$4,'[1]2024'!$2:$2,0)),0)++IFERROR(INDEX('[1]2024'!$A:$Q,MATCH($C$3&amp;$D108,'[1]2024'!$B:$B,0),MATCH(L$4,'[1]2024'!$2:$2,0)),0)++IFERROR(INDEX('[1]2024'!$A:$Q,MATCH($D$3&amp;$D108,'[1]2024'!$B:$B,0),MATCH(L$4,'[1]2024'!$2:$2,0)),0)</f>
        <v>0</v>
      </c>
      <c r="M108" s="264">
        <f>IFERROR(INDEX('[1]2024'!$A:$Q,MATCH($A$3&amp;$D108,'[1]2024'!$B:$B,0),MATCH(M$4,'[1]2024'!$2:$2,0)),0)+IFERROR(INDEX('[1]2024'!$A:$Q,MATCH($B$3&amp;$D108,'[1]2024'!$B:$B,0),MATCH(M$4,'[1]2024'!$2:$2,0)),0)++IFERROR(INDEX('[1]2024'!$A:$Q,MATCH($C$3&amp;$D108,'[1]2024'!$B:$B,0),MATCH(M$4,'[1]2024'!$2:$2,0)),0)++IFERROR(INDEX('[1]2024'!$A:$Q,MATCH($D$3&amp;$D108,'[1]2024'!$B:$B,0),MATCH(M$4,'[1]2024'!$2:$2,0)),0)</f>
        <v>0</v>
      </c>
      <c r="N108" s="264">
        <f>IFERROR(INDEX('[1]2024'!$A:$Q,MATCH($A$3&amp;$D108,'[1]2024'!$B:$B,0),MATCH(N$4,'[1]2024'!$2:$2,0)),0)+IFERROR(INDEX('[1]2024'!$A:$Q,MATCH($B$3&amp;$D108,'[1]2024'!$B:$B,0),MATCH(N$4,'[1]2024'!$2:$2,0)),0)++IFERROR(INDEX('[1]2024'!$A:$Q,MATCH($C$3&amp;$D108,'[1]2024'!$B:$B,0),MATCH(N$4,'[1]2024'!$2:$2,0)),0)++IFERROR(INDEX('[1]2024'!$A:$Q,MATCH($D$3&amp;$D108,'[1]2024'!$B:$B,0),MATCH(N$4,'[1]2024'!$2:$2,0)),0)</f>
        <v>0</v>
      </c>
      <c r="O108" s="264">
        <f>IFERROR(INDEX('[1]2024'!$A:$Q,MATCH($A$3&amp;$D108,'[1]2024'!$B:$B,0),MATCH(O$4,'[1]2024'!$2:$2,0)),0)+IFERROR(INDEX('[1]2024'!$A:$Q,MATCH($B$3&amp;$D108,'[1]2024'!$B:$B,0),MATCH(O$4,'[1]2024'!$2:$2,0)),0)++IFERROR(INDEX('[1]2024'!$A:$Q,MATCH($C$3&amp;$D108,'[1]2024'!$B:$B,0),MATCH(O$4,'[1]2024'!$2:$2,0)),0)++IFERROR(INDEX('[1]2024'!$A:$Q,MATCH($D$3&amp;$D108,'[1]2024'!$B:$B,0),MATCH(O$4,'[1]2024'!$2:$2,0)),0)</f>
        <v>0</v>
      </c>
      <c r="P108" s="264">
        <f>IFERROR(INDEX('[1]2024'!$A:$Q,MATCH($A$3&amp;$D108,'[1]2024'!$B:$B,0),MATCH(P$4,'[1]2024'!$2:$2,0)),0)+IFERROR(INDEX('[1]2024'!$A:$Q,MATCH($B$3&amp;$D108,'[1]2024'!$B:$B,0),MATCH(P$4,'[1]2024'!$2:$2,0)),0)++IFERROR(INDEX('[1]2024'!$A:$Q,MATCH($C$3&amp;$D108,'[1]2024'!$B:$B,0),MATCH(P$4,'[1]2024'!$2:$2,0)),0)++IFERROR(INDEX('[1]2024'!$A:$Q,MATCH($D$3&amp;$D108,'[1]2024'!$B:$B,0),MATCH(P$4,'[1]2024'!$2:$2,0)),0)</f>
        <v>0</v>
      </c>
      <c r="Q108" s="264">
        <f>IFERROR(INDEX('[1]2024'!$A:$Q,MATCH($A$3&amp;$D108,'[1]2024'!$B:$B,0),MATCH(Q$4,'[1]2024'!$2:$2,0)),0)+IFERROR(INDEX('[1]2024'!$A:$Q,MATCH($B$3&amp;$D108,'[1]2024'!$B:$B,0),MATCH(Q$4,'[1]2024'!$2:$2,0)),0)++IFERROR(INDEX('[1]2024'!$A:$Q,MATCH($C$3&amp;$D108,'[1]2024'!$B:$B,0),MATCH(Q$4,'[1]2024'!$2:$2,0)),0)++IFERROR(INDEX('[1]2024'!$A:$Q,MATCH($D$3&amp;$D108,'[1]2024'!$B:$B,0),MATCH(Q$4,'[1]2024'!$2:$2,0)),0)</f>
        <v>0</v>
      </c>
      <c r="R108" s="264">
        <f>IFERROR(INDEX('[1]2024'!$A:$Q,MATCH($A$3&amp;$D108,'[1]2024'!$B:$B,0),MATCH(R$4,'[1]2024'!$2:$2,0)),0)+IFERROR(INDEX('[1]2024'!$A:$Q,MATCH($B$3&amp;$D108,'[1]2024'!$B:$B,0),MATCH(R$4,'[1]2024'!$2:$2,0)),0)++IFERROR(INDEX('[1]2024'!$A:$Q,MATCH($C$3&amp;$D108,'[1]2024'!$B:$B,0),MATCH(R$4,'[1]2024'!$2:$2,0)),0)++IFERROR(INDEX('[1]2024'!$A:$Q,MATCH($D$3&amp;$D108,'[1]2024'!$B:$B,0),MATCH(R$4,'[1]2024'!$2:$2,0)),0)</f>
        <v>0</v>
      </c>
      <c r="S108" s="264">
        <f>IFERROR(INDEX('[1]2024'!$A:$Q,MATCH($A$3&amp;$D108,'[1]2024'!$B:$B,0),MATCH(S$4,'[1]2024'!$2:$2,0)),0)+IFERROR(INDEX('[1]2024'!$A:$Q,MATCH($B$3&amp;$D108,'[1]2024'!$B:$B,0),MATCH(S$4,'[1]2024'!$2:$2,0)),0)++IFERROR(INDEX('[1]2024'!$A:$Q,MATCH($C$3&amp;$D108,'[1]2024'!$B:$B,0),MATCH(S$4,'[1]2024'!$2:$2,0)),0)++IFERROR(INDEX('[1]2024'!$A:$Q,MATCH($D$3&amp;$D108,'[1]2024'!$B:$B,0),MATCH(S$4,'[1]2024'!$2:$2,0)),0)</f>
        <v>0</v>
      </c>
      <c r="T108" s="75">
        <v>0</v>
      </c>
      <c r="U108" s="245">
        <f t="shared" ref="U108:U114" si="103">SUM(V108:AG108)</f>
        <v>0</v>
      </c>
      <c r="V108" s="246">
        <v>0</v>
      </c>
      <c r="W108" s="247">
        <v>0</v>
      </c>
      <c r="X108" s="247">
        <v>0</v>
      </c>
      <c r="Y108" s="247">
        <v>0</v>
      </c>
      <c r="Z108" s="247">
        <v>0</v>
      </c>
      <c r="AA108" s="247">
        <v>0</v>
      </c>
      <c r="AB108" s="247">
        <v>0</v>
      </c>
      <c r="AC108" s="247">
        <v>0</v>
      </c>
      <c r="AD108" s="247">
        <v>0</v>
      </c>
      <c r="AE108" s="247">
        <v>0</v>
      </c>
      <c r="AF108" s="247">
        <v>0</v>
      </c>
      <c r="AG108" s="248">
        <v>0</v>
      </c>
      <c r="AH108" s="245">
        <f t="shared" ref="AH108:AH114" si="104">SUM(AI108:AT108)</f>
        <v>0</v>
      </c>
      <c r="AI108" s="245"/>
      <c r="AJ108" s="245"/>
      <c r="AK108" s="245"/>
      <c r="AL108" s="245"/>
      <c r="AM108" s="245"/>
      <c r="AN108" s="245"/>
      <c r="AO108" s="245"/>
      <c r="AP108" s="245"/>
      <c r="AQ108" s="245"/>
      <c r="AR108" s="245"/>
      <c r="AS108" s="245"/>
      <c r="AT108" s="245"/>
      <c r="AU108" s="245">
        <f t="shared" si="59"/>
        <v>0</v>
      </c>
      <c r="AV108" s="245">
        <f t="shared" si="82"/>
        <v>0</v>
      </c>
      <c r="AW108" s="245">
        <f t="shared" si="83"/>
        <v>0</v>
      </c>
      <c r="AX108" s="245">
        <f t="shared" si="84"/>
        <v>0</v>
      </c>
      <c r="AY108" s="245">
        <f t="shared" ref="AY108:AY114" si="105">IF($BC108="O",1.05*$AH108,$AH108)</f>
        <v>0</v>
      </c>
      <c r="AZ108" s="245">
        <f t="shared" ref="AZ108:AZ114" si="106">IF($BC108="O",1.05*$AY108,$AY108)</f>
        <v>0</v>
      </c>
      <c r="BA108" s="245">
        <f t="shared" ref="BA108:BA114" si="107">IF($BC108="O",1.05*$AZ108,$AZ108)</f>
        <v>0</v>
      </c>
      <c r="BB108" s="250"/>
      <c r="BC108" s="251" t="s">
        <v>24</v>
      </c>
      <c r="BD108" s="261"/>
      <c r="BE108" s="264">
        <v>0</v>
      </c>
      <c r="BF108" s="264">
        <v>0</v>
      </c>
      <c r="BG108" s="264">
        <v>0</v>
      </c>
      <c r="BH108" s="265">
        <f t="shared" si="85"/>
        <v>0</v>
      </c>
    </row>
    <row r="109" spans="1:60" outlineLevel="1" x14ac:dyDescent="0.3">
      <c r="A109" s="71" t="s">
        <v>206</v>
      </c>
      <c r="B109" s="238" t="s">
        <v>204</v>
      </c>
      <c r="C109" s="238" t="s">
        <v>31</v>
      </c>
      <c r="D109" s="239">
        <v>5111120</v>
      </c>
      <c r="E109" s="239" t="s">
        <v>205</v>
      </c>
      <c r="F109" s="277">
        <v>0</v>
      </c>
      <c r="G109" s="245">
        <f t="shared" si="102"/>
        <v>0</v>
      </c>
      <c r="H109" s="264">
        <f>IFERROR(INDEX('[1]2024'!$A:$Q,MATCH($A$3&amp;$D109,'[1]2024'!$B:$B,0),MATCH(H$4,'[1]2024'!$2:$2,0)),0)+IFERROR(INDEX('[1]2024'!$A:$Q,MATCH($B$3&amp;$D109,'[1]2024'!$B:$B,0),MATCH(H$4,'[1]2024'!$2:$2,0)),0)++IFERROR(INDEX('[1]2024'!$A:$Q,MATCH($C$3&amp;$D109,'[1]2024'!$B:$B,0),MATCH(H$4,'[1]2024'!$2:$2,0)),0)++IFERROR(INDEX('[1]2024'!$A:$Q,MATCH($D$3&amp;$D109,'[1]2024'!$B:$B,0),MATCH(H$4,'[1]2024'!$2:$2,0)),0)</f>
        <v>0</v>
      </c>
      <c r="I109" s="264">
        <f>IFERROR(INDEX('[1]2024'!$A:$Q,MATCH($A$3&amp;$D109,'[1]2024'!$B:$B,0),MATCH(I$4,'[1]2024'!$2:$2,0)),0)+IFERROR(INDEX('[1]2024'!$A:$Q,MATCH($B$3&amp;$D109,'[1]2024'!$B:$B,0),MATCH(I$4,'[1]2024'!$2:$2,0)),0)++IFERROR(INDEX('[1]2024'!$A:$Q,MATCH($C$3&amp;$D109,'[1]2024'!$B:$B,0),MATCH(I$4,'[1]2024'!$2:$2,0)),0)++IFERROR(INDEX('[1]2024'!$A:$Q,MATCH($D$3&amp;$D109,'[1]2024'!$B:$B,0),MATCH(I$4,'[1]2024'!$2:$2,0)),0)</f>
        <v>0</v>
      </c>
      <c r="J109" s="264">
        <f>IFERROR(INDEX('[1]2024'!$A:$Q,MATCH($A$3&amp;$D109,'[1]2024'!$B:$B,0),MATCH(J$4,'[1]2024'!$2:$2,0)),0)+IFERROR(INDEX('[1]2024'!$A:$Q,MATCH($B$3&amp;$D109,'[1]2024'!$B:$B,0),MATCH(J$4,'[1]2024'!$2:$2,0)),0)++IFERROR(INDEX('[1]2024'!$A:$Q,MATCH($C$3&amp;$D109,'[1]2024'!$B:$B,0),MATCH(J$4,'[1]2024'!$2:$2,0)),0)++IFERROR(INDEX('[1]2024'!$A:$Q,MATCH($D$3&amp;$D109,'[1]2024'!$B:$B,0),MATCH(J$4,'[1]2024'!$2:$2,0)),0)</f>
        <v>0</v>
      </c>
      <c r="K109" s="264">
        <f>IFERROR(INDEX('[1]2024'!$A:$Q,MATCH($A$3&amp;$D109,'[1]2024'!$B:$B,0),MATCH(K$4,'[1]2024'!$2:$2,0)),0)+IFERROR(INDEX('[1]2024'!$A:$Q,MATCH($B$3&amp;$D109,'[1]2024'!$B:$B,0),MATCH(K$4,'[1]2024'!$2:$2,0)),0)++IFERROR(INDEX('[1]2024'!$A:$Q,MATCH($C$3&amp;$D109,'[1]2024'!$B:$B,0),MATCH(K$4,'[1]2024'!$2:$2,0)),0)++IFERROR(INDEX('[1]2024'!$A:$Q,MATCH($D$3&amp;$D109,'[1]2024'!$B:$B,0),MATCH(K$4,'[1]2024'!$2:$2,0)),0)</f>
        <v>0</v>
      </c>
      <c r="L109" s="264">
        <f>IFERROR(INDEX('[1]2024'!$A:$Q,MATCH($A$3&amp;$D109,'[1]2024'!$B:$B,0),MATCH(L$4,'[1]2024'!$2:$2,0)),0)+IFERROR(INDEX('[1]2024'!$A:$Q,MATCH($B$3&amp;$D109,'[1]2024'!$B:$B,0),MATCH(L$4,'[1]2024'!$2:$2,0)),0)++IFERROR(INDEX('[1]2024'!$A:$Q,MATCH($C$3&amp;$D109,'[1]2024'!$B:$B,0),MATCH(L$4,'[1]2024'!$2:$2,0)),0)++IFERROR(INDEX('[1]2024'!$A:$Q,MATCH($D$3&amp;$D109,'[1]2024'!$B:$B,0),MATCH(L$4,'[1]2024'!$2:$2,0)),0)</f>
        <v>0</v>
      </c>
      <c r="M109" s="264">
        <f>IFERROR(INDEX('[1]2024'!$A:$Q,MATCH($A$3&amp;$D109,'[1]2024'!$B:$B,0),MATCH(M$4,'[1]2024'!$2:$2,0)),0)+IFERROR(INDEX('[1]2024'!$A:$Q,MATCH($B$3&amp;$D109,'[1]2024'!$B:$B,0),MATCH(M$4,'[1]2024'!$2:$2,0)),0)++IFERROR(INDEX('[1]2024'!$A:$Q,MATCH($C$3&amp;$D109,'[1]2024'!$B:$B,0),MATCH(M$4,'[1]2024'!$2:$2,0)),0)++IFERROR(INDEX('[1]2024'!$A:$Q,MATCH($D$3&amp;$D109,'[1]2024'!$B:$B,0),MATCH(M$4,'[1]2024'!$2:$2,0)),0)</f>
        <v>0</v>
      </c>
      <c r="N109" s="264">
        <f>IFERROR(INDEX('[1]2024'!$A:$Q,MATCH($A$3&amp;$D109,'[1]2024'!$B:$B,0),MATCH(N$4,'[1]2024'!$2:$2,0)),0)+IFERROR(INDEX('[1]2024'!$A:$Q,MATCH($B$3&amp;$D109,'[1]2024'!$B:$B,0),MATCH(N$4,'[1]2024'!$2:$2,0)),0)++IFERROR(INDEX('[1]2024'!$A:$Q,MATCH($C$3&amp;$D109,'[1]2024'!$B:$B,0),MATCH(N$4,'[1]2024'!$2:$2,0)),0)++IFERROR(INDEX('[1]2024'!$A:$Q,MATCH($D$3&amp;$D109,'[1]2024'!$B:$B,0),MATCH(N$4,'[1]2024'!$2:$2,0)),0)</f>
        <v>0</v>
      </c>
      <c r="O109" s="264">
        <f>IFERROR(INDEX('[1]2024'!$A:$Q,MATCH($A$3&amp;$D109,'[1]2024'!$B:$B,0),MATCH(O$4,'[1]2024'!$2:$2,0)),0)+IFERROR(INDEX('[1]2024'!$A:$Q,MATCH($B$3&amp;$D109,'[1]2024'!$B:$B,0),MATCH(O$4,'[1]2024'!$2:$2,0)),0)++IFERROR(INDEX('[1]2024'!$A:$Q,MATCH($C$3&amp;$D109,'[1]2024'!$B:$B,0),MATCH(O$4,'[1]2024'!$2:$2,0)),0)++IFERROR(INDEX('[1]2024'!$A:$Q,MATCH($D$3&amp;$D109,'[1]2024'!$B:$B,0),MATCH(O$4,'[1]2024'!$2:$2,0)),0)</f>
        <v>0</v>
      </c>
      <c r="P109" s="264">
        <f>IFERROR(INDEX('[1]2024'!$A:$Q,MATCH($A$3&amp;$D109,'[1]2024'!$B:$B,0),MATCH(P$4,'[1]2024'!$2:$2,0)),0)+IFERROR(INDEX('[1]2024'!$A:$Q,MATCH($B$3&amp;$D109,'[1]2024'!$B:$B,0),MATCH(P$4,'[1]2024'!$2:$2,0)),0)++IFERROR(INDEX('[1]2024'!$A:$Q,MATCH($C$3&amp;$D109,'[1]2024'!$B:$B,0),MATCH(P$4,'[1]2024'!$2:$2,0)),0)++IFERROR(INDEX('[1]2024'!$A:$Q,MATCH($D$3&amp;$D109,'[1]2024'!$B:$B,0),MATCH(P$4,'[1]2024'!$2:$2,0)),0)</f>
        <v>0</v>
      </c>
      <c r="Q109" s="264">
        <f>IFERROR(INDEX('[1]2024'!$A:$Q,MATCH($A$3&amp;$D109,'[1]2024'!$B:$B,0),MATCH(Q$4,'[1]2024'!$2:$2,0)),0)+IFERROR(INDEX('[1]2024'!$A:$Q,MATCH($B$3&amp;$D109,'[1]2024'!$B:$B,0),MATCH(Q$4,'[1]2024'!$2:$2,0)),0)++IFERROR(INDEX('[1]2024'!$A:$Q,MATCH($C$3&amp;$D109,'[1]2024'!$B:$B,0),MATCH(Q$4,'[1]2024'!$2:$2,0)),0)++IFERROR(INDEX('[1]2024'!$A:$Q,MATCH($D$3&amp;$D109,'[1]2024'!$B:$B,0),MATCH(Q$4,'[1]2024'!$2:$2,0)),0)</f>
        <v>0</v>
      </c>
      <c r="R109" s="264">
        <f>IFERROR(INDEX('[1]2024'!$A:$Q,MATCH($A$3&amp;$D109,'[1]2024'!$B:$B,0),MATCH(R$4,'[1]2024'!$2:$2,0)),0)+IFERROR(INDEX('[1]2024'!$A:$Q,MATCH($B$3&amp;$D109,'[1]2024'!$B:$B,0),MATCH(R$4,'[1]2024'!$2:$2,0)),0)++IFERROR(INDEX('[1]2024'!$A:$Q,MATCH($C$3&amp;$D109,'[1]2024'!$B:$B,0),MATCH(R$4,'[1]2024'!$2:$2,0)),0)++IFERROR(INDEX('[1]2024'!$A:$Q,MATCH($D$3&amp;$D109,'[1]2024'!$B:$B,0),MATCH(R$4,'[1]2024'!$2:$2,0)),0)</f>
        <v>0</v>
      </c>
      <c r="S109" s="264">
        <f>IFERROR(INDEX('[1]2024'!$A:$Q,MATCH($A$3&amp;$D109,'[1]2024'!$B:$B,0),MATCH(S$4,'[1]2024'!$2:$2,0)),0)+IFERROR(INDEX('[1]2024'!$A:$Q,MATCH($B$3&amp;$D109,'[1]2024'!$B:$B,0),MATCH(S$4,'[1]2024'!$2:$2,0)),0)++IFERROR(INDEX('[1]2024'!$A:$Q,MATCH($C$3&amp;$D109,'[1]2024'!$B:$B,0),MATCH(S$4,'[1]2024'!$2:$2,0)),0)++IFERROR(INDEX('[1]2024'!$A:$Q,MATCH($D$3&amp;$D109,'[1]2024'!$B:$B,0),MATCH(S$4,'[1]2024'!$2:$2,0)),0)</f>
        <v>0</v>
      </c>
      <c r="T109" s="75">
        <v>0</v>
      </c>
      <c r="U109" s="245">
        <f t="shared" si="103"/>
        <v>0</v>
      </c>
      <c r="V109" s="246">
        <v>0</v>
      </c>
      <c r="W109" s="247">
        <v>0</v>
      </c>
      <c r="X109" s="247">
        <v>0</v>
      </c>
      <c r="Y109" s="247">
        <v>0</v>
      </c>
      <c r="Z109" s="247">
        <v>0</v>
      </c>
      <c r="AA109" s="247">
        <v>0</v>
      </c>
      <c r="AB109" s="247">
        <v>0</v>
      </c>
      <c r="AC109" s="247">
        <v>0</v>
      </c>
      <c r="AD109" s="247">
        <v>0</v>
      </c>
      <c r="AE109" s="247">
        <v>0</v>
      </c>
      <c r="AF109" s="247">
        <v>0</v>
      </c>
      <c r="AG109" s="248">
        <v>0</v>
      </c>
      <c r="AH109" s="245">
        <f t="shared" si="104"/>
        <v>0</v>
      </c>
      <c r="AI109" s="245"/>
      <c r="AJ109" s="245"/>
      <c r="AK109" s="245"/>
      <c r="AL109" s="245"/>
      <c r="AM109" s="245"/>
      <c r="AN109" s="245"/>
      <c r="AO109" s="245"/>
      <c r="AP109" s="245"/>
      <c r="AQ109" s="245"/>
      <c r="AR109" s="245"/>
      <c r="AS109" s="245"/>
      <c r="AT109" s="245"/>
      <c r="AU109" s="245">
        <f t="shared" si="59"/>
        <v>0</v>
      </c>
      <c r="AV109" s="245">
        <f t="shared" si="82"/>
        <v>0</v>
      </c>
      <c r="AW109" s="245">
        <f t="shared" si="83"/>
        <v>0</v>
      </c>
      <c r="AX109" s="245">
        <f t="shared" si="84"/>
        <v>0</v>
      </c>
      <c r="AY109" s="245">
        <f t="shared" si="105"/>
        <v>0</v>
      </c>
      <c r="AZ109" s="245">
        <f t="shared" si="106"/>
        <v>0</v>
      </c>
      <c r="BA109" s="245">
        <f t="shared" si="107"/>
        <v>0</v>
      </c>
      <c r="BB109" s="250"/>
      <c r="BC109" s="251" t="s">
        <v>24</v>
      </c>
      <c r="BD109" s="261"/>
      <c r="BE109" s="264">
        <v>0</v>
      </c>
      <c r="BF109" s="264">
        <v>0</v>
      </c>
      <c r="BG109" s="264">
        <v>0</v>
      </c>
      <c r="BH109" s="265">
        <f t="shared" si="85"/>
        <v>0</v>
      </c>
    </row>
    <row r="110" spans="1:60" outlineLevel="1" x14ac:dyDescent="0.3">
      <c r="A110" s="71" t="s">
        <v>207</v>
      </c>
      <c r="B110" s="238" t="s">
        <v>204</v>
      </c>
      <c r="C110" s="238" t="s">
        <v>31</v>
      </c>
      <c r="D110" s="239">
        <v>5111130</v>
      </c>
      <c r="E110" s="239" t="s">
        <v>205</v>
      </c>
      <c r="F110" s="277">
        <v>0</v>
      </c>
      <c r="G110" s="245">
        <f t="shared" si="102"/>
        <v>0</v>
      </c>
      <c r="H110" s="264">
        <f>IFERROR(INDEX('[1]2024'!$A:$Q,MATCH($A$3&amp;$D110,'[1]2024'!$B:$B,0),MATCH(H$4,'[1]2024'!$2:$2,0)),0)+IFERROR(INDEX('[1]2024'!$A:$Q,MATCH($B$3&amp;$D110,'[1]2024'!$B:$B,0),MATCH(H$4,'[1]2024'!$2:$2,0)),0)++IFERROR(INDEX('[1]2024'!$A:$Q,MATCH($C$3&amp;$D110,'[1]2024'!$B:$B,0),MATCH(H$4,'[1]2024'!$2:$2,0)),0)++IFERROR(INDEX('[1]2024'!$A:$Q,MATCH($D$3&amp;$D110,'[1]2024'!$B:$B,0),MATCH(H$4,'[1]2024'!$2:$2,0)),0)</f>
        <v>0</v>
      </c>
      <c r="I110" s="264">
        <f>IFERROR(INDEX('[1]2024'!$A:$Q,MATCH($A$3&amp;$D110,'[1]2024'!$B:$B,0),MATCH(I$4,'[1]2024'!$2:$2,0)),0)+IFERROR(INDEX('[1]2024'!$A:$Q,MATCH($B$3&amp;$D110,'[1]2024'!$B:$B,0),MATCH(I$4,'[1]2024'!$2:$2,0)),0)++IFERROR(INDEX('[1]2024'!$A:$Q,MATCH($C$3&amp;$D110,'[1]2024'!$B:$B,0),MATCH(I$4,'[1]2024'!$2:$2,0)),0)++IFERROR(INDEX('[1]2024'!$A:$Q,MATCH($D$3&amp;$D110,'[1]2024'!$B:$B,0),MATCH(I$4,'[1]2024'!$2:$2,0)),0)</f>
        <v>0</v>
      </c>
      <c r="J110" s="264">
        <f>IFERROR(INDEX('[1]2024'!$A:$Q,MATCH($A$3&amp;$D110,'[1]2024'!$B:$B,0),MATCH(J$4,'[1]2024'!$2:$2,0)),0)+IFERROR(INDEX('[1]2024'!$A:$Q,MATCH($B$3&amp;$D110,'[1]2024'!$B:$B,0),MATCH(J$4,'[1]2024'!$2:$2,0)),0)++IFERROR(INDEX('[1]2024'!$A:$Q,MATCH($C$3&amp;$D110,'[1]2024'!$B:$B,0),MATCH(J$4,'[1]2024'!$2:$2,0)),0)++IFERROR(INDEX('[1]2024'!$A:$Q,MATCH($D$3&amp;$D110,'[1]2024'!$B:$B,0),MATCH(J$4,'[1]2024'!$2:$2,0)),0)</f>
        <v>0</v>
      </c>
      <c r="K110" s="264">
        <f>IFERROR(INDEX('[1]2024'!$A:$Q,MATCH($A$3&amp;$D110,'[1]2024'!$B:$B,0),MATCH(K$4,'[1]2024'!$2:$2,0)),0)+IFERROR(INDEX('[1]2024'!$A:$Q,MATCH($B$3&amp;$D110,'[1]2024'!$B:$B,0),MATCH(K$4,'[1]2024'!$2:$2,0)),0)++IFERROR(INDEX('[1]2024'!$A:$Q,MATCH($C$3&amp;$D110,'[1]2024'!$B:$B,0),MATCH(K$4,'[1]2024'!$2:$2,0)),0)++IFERROR(INDEX('[1]2024'!$A:$Q,MATCH($D$3&amp;$D110,'[1]2024'!$B:$B,0),MATCH(K$4,'[1]2024'!$2:$2,0)),0)</f>
        <v>0</v>
      </c>
      <c r="L110" s="264">
        <f>IFERROR(INDEX('[1]2024'!$A:$Q,MATCH($A$3&amp;$D110,'[1]2024'!$B:$B,0),MATCH(L$4,'[1]2024'!$2:$2,0)),0)+IFERROR(INDEX('[1]2024'!$A:$Q,MATCH($B$3&amp;$D110,'[1]2024'!$B:$B,0),MATCH(L$4,'[1]2024'!$2:$2,0)),0)++IFERROR(INDEX('[1]2024'!$A:$Q,MATCH($C$3&amp;$D110,'[1]2024'!$B:$B,0),MATCH(L$4,'[1]2024'!$2:$2,0)),0)++IFERROR(INDEX('[1]2024'!$A:$Q,MATCH($D$3&amp;$D110,'[1]2024'!$B:$B,0),MATCH(L$4,'[1]2024'!$2:$2,0)),0)</f>
        <v>0</v>
      </c>
      <c r="M110" s="264">
        <f>IFERROR(INDEX('[1]2024'!$A:$Q,MATCH($A$3&amp;$D110,'[1]2024'!$B:$B,0),MATCH(M$4,'[1]2024'!$2:$2,0)),0)+IFERROR(INDEX('[1]2024'!$A:$Q,MATCH($B$3&amp;$D110,'[1]2024'!$B:$B,0),MATCH(M$4,'[1]2024'!$2:$2,0)),0)++IFERROR(INDEX('[1]2024'!$A:$Q,MATCH($C$3&amp;$D110,'[1]2024'!$B:$B,0),MATCH(M$4,'[1]2024'!$2:$2,0)),0)++IFERROR(INDEX('[1]2024'!$A:$Q,MATCH($D$3&amp;$D110,'[1]2024'!$B:$B,0),MATCH(M$4,'[1]2024'!$2:$2,0)),0)</f>
        <v>0</v>
      </c>
      <c r="N110" s="264">
        <f>IFERROR(INDEX('[1]2024'!$A:$Q,MATCH($A$3&amp;$D110,'[1]2024'!$B:$B,0),MATCH(N$4,'[1]2024'!$2:$2,0)),0)+IFERROR(INDEX('[1]2024'!$A:$Q,MATCH($B$3&amp;$D110,'[1]2024'!$B:$B,0),MATCH(N$4,'[1]2024'!$2:$2,0)),0)++IFERROR(INDEX('[1]2024'!$A:$Q,MATCH($C$3&amp;$D110,'[1]2024'!$B:$B,0),MATCH(N$4,'[1]2024'!$2:$2,0)),0)++IFERROR(INDEX('[1]2024'!$A:$Q,MATCH($D$3&amp;$D110,'[1]2024'!$B:$B,0),MATCH(N$4,'[1]2024'!$2:$2,0)),0)</f>
        <v>0</v>
      </c>
      <c r="O110" s="264">
        <f>IFERROR(INDEX('[1]2024'!$A:$Q,MATCH($A$3&amp;$D110,'[1]2024'!$B:$B,0),MATCH(O$4,'[1]2024'!$2:$2,0)),0)+IFERROR(INDEX('[1]2024'!$A:$Q,MATCH($B$3&amp;$D110,'[1]2024'!$B:$B,0),MATCH(O$4,'[1]2024'!$2:$2,0)),0)++IFERROR(INDEX('[1]2024'!$A:$Q,MATCH($C$3&amp;$D110,'[1]2024'!$B:$B,0),MATCH(O$4,'[1]2024'!$2:$2,0)),0)++IFERROR(INDEX('[1]2024'!$A:$Q,MATCH($D$3&amp;$D110,'[1]2024'!$B:$B,0),MATCH(O$4,'[1]2024'!$2:$2,0)),0)</f>
        <v>0</v>
      </c>
      <c r="P110" s="264">
        <f>IFERROR(INDEX('[1]2024'!$A:$Q,MATCH($A$3&amp;$D110,'[1]2024'!$B:$B,0),MATCH(P$4,'[1]2024'!$2:$2,0)),0)+IFERROR(INDEX('[1]2024'!$A:$Q,MATCH($B$3&amp;$D110,'[1]2024'!$B:$B,0),MATCH(P$4,'[1]2024'!$2:$2,0)),0)++IFERROR(INDEX('[1]2024'!$A:$Q,MATCH($C$3&amp;$D110,'[1]2024'!$B:$B,0),MATCH(P$4,'[1]2024'!$2:$2,0)),0)++IFERROR(INDEX('[1]2024'!$A:$Q,MATCH($D$3&amp;$D110,'[1]2024'!$B:$B,0),MATCH(P$4,'[1]2024'!$2:$2,0)),0)</f>
        <v>0</v>
      </c>
      <c r="Q110" s="264">
        <f>IFERROR(INDEX('[1]2024'!$A:$Q,MATCH($A$3&amp;$D110,'[1]2024'!$B:$B,0),MATCH(Q$4,'[1]2024'!$2:$2,0)),0)+IFERROR(INDEX('[1]2024'!$A:$Q,MATCH($B$3&amp;$D110,'[1]2024'!$B:$B,0),MATCH(Q$4,'[1]2024'!$2:$2,0)),0)++IFERROR(INDEX('[1]2024'!$A:$Q,MATCH($C$3&amp;$D110,'[1]2024'!$B:$B,0),MATCH(Q$4,'[1]2024'!$2:$2,0)),0)++IFERROR(INDEX('[1]2024'!$A:$Q,MATCH($D$3&amp;$D110,'[1]2024'!$B:$B,0),MATCH(Q$4,'[1]2024'!$2:$2,0)),0)</f>
        <v>0</v>
      </c>
      <c r="R110" s="264">
        <f>IFERROR(INDEX('[1]2024'!$A:$Q,MATCH($A$3&amp;$D110,'[1]2024'!$B:$B,0),MATCH(R$4,'[1]2024'!$2:$2,0)),0)+IFERROR(INDEX('[1]2024'!$A:$Q,MATCH($B$3&amp;$D110,'[1]2024'!$B:$B,0),MATCH(R$4,'[1]2024'!$2:$2,0)),0)++IFERROR(INDEX('[1]2024'!$A:$Q,MATCH($C$3&amp;$D110,'[1]2024'!$B:$B,0),MATCH(R$4,'[1]2024'!$2:$2,0)),0)++IFERROR(INDEX('[1]2024'!$A:$Q,MATCH($D$3&amp;$D110,'[1]2024'!$B:$B,0),MATCH(R$4,'[1]2024'!$2:$2,0)),0)</f>
        <v>0</v>
      </c>
      <c r="S110" s="264">
        <f>IFERROR(INDEX('[1]2024'!$A:$Q,MATCH($A$3&amp;$D110,'[1]2024'!$B:$B,0),MATCH(S$4,'[1]2024'!$2:$2,0)),0)+IFERROR(INDEX('[1]2024'!$A:$Q,MATCH($B$3&amp;$D110,'[1]2024'!$B:$B,0),MATCH(S$4,'[1]2024'!$2:$2,0)),0)++IFERROR(INDEX('[1]2024'!$A:$Q,MATCH($C$3&amp;$D110,'[1]2024'!$B:$B,0),MATCH(S$4,'[1]2024'!$2:$2,0)),0)++IFERROR(INDEX('[1]2024'!$A:$Q,MATCH($D$3&amp;$D110,'[1]2024'!$B:$B,0),MATCH(S$4,'[1]2024'!$2:$2,0)),0)</f>
        <v>0</v>
      </c>
      <c r="T110" s="75">
        <v>0</v>
      </c>
      <c r="U110" s="245">
        <f t="shared" si="103"/>
        <v>0</v>
      </c>
      <c r="V110" s="246">
        <v>0</v>
      </c>
      <c r="W110" s="247">
        <v>0</v>
      </c>
      <c r="X110" s="247">
        <v>0</v>
      </c>
      <c r="Y110" s="247">
        <v>0</v>
      </c>
      <c r="Z110" s="247">
        <v>0</v>
      </c>
      <c r="AA110" s="247">
        <v>0</v>
      </c>
      <c r="AB110" s="247">
        <v>0</v>
      </c>
      <c r="AC110" s="247">
        <v>0</v>
      </c>
      <c r="AD110" s="247">
        <v>0</v>
      </c>
      <c r="AE110" s="247">
        <v>0</v>
      </c>
      <c r="AF110" s="247">
        <v>0</v>
      </c>
      <c r="AG110" s="248">
        <v>0</v>
      </c>
      <c r="AH110" s="245">
        <f t="shared" si="104"/>
        <v>0</v>
      </c>
      <c r="AI110" s="245"/>
      <c r="AJ110" s="245"/>
      <c r="AK110" s="245"/>
      <c r="AL110" s="245"/>
      <c r="AM110" s="245"/>
      <c r="AN110" s="245"/>
      <c r="AO110" s="245"/>
      <c r="AP110" s="245"/>
      <c r="AQ110" s="245"/>
      <c r="AR110" s="245"/>
      <c r="AS110" s="245"/>
      <c r="AT110" s="245"/>
      <c r="AU110" s="245">
        <f t="shared" si="59"/>
        <v>0</v>
      </c>
      <c r="AV110" s="245">
        <f t="shared" si="82"/>
        <v>0</v>
      </c>
      <c r="AW110" s="245">
        <f t="shared" si="83"/>
        <v>0</v>
      </c>
      <c r="AX110" s="245">
        <f t="shared" si="84"/>
        <v>0</v>
      </c>
      <c r="AY110" s="245">
        <f t="shared" si="105"/>
        <v>0</v>
      </c>
      <c r="AZ110" s="245">
        <f t="shared" si="106"/>
        <v>0</v>
      </c>
      <c r="BA110" s="245">
        <f t="shared" si="107"/>
        <v>0</v>
      </c>
      <c r="BB110" s="250"/>
      <c r="BC110" s="251" t="s">
        <v>24</v>
      </c>
      <c r="BD110" s="261"/>
      <c r="BE110" s="264">
        <v>0</v>
      </c>
      <c r="BF110" s="264">
        <v>0</v>
      </c>
      <c r="BG110" s="264">
        <v>0</v>
      </c>
      <c r="BH110" s="265">
        <f t="shared" si="85"/>
        <v>0</v>
      </c>
    </row>
    <row r="111" spans="1:60" outlineLevel="1" x14ac:dyDescent="0.3">
      <c r="A111" s="71" t="s">
        <v>208</v>
      </c>
      <c r="B111" s="238" t="s">
        <v>204</v>
      </c>
      <c r="C111" s="238" t="s">
        <v>31</v>
      </c>
      <c r="D111" s="239">
        <v>5111140</v>
      </c>
      <c r="E111" s="239" t="s">
        <v>205</v>
      </c>
      <c r="F111" s="277">
        <v>0</v>
      </c>
      <c r="G111" s="245">
        <f t="shared" si="102"/>
        <v>0</v>
      </c>
      <c r="H111" s="264">
        <f>IFERROR(INDEX('[1]2024'!$A:$Q,MATCH($A$3&amp;$D111,'[1]2024'!$B:$B,0),MATCH(H$4,'[1]2024'!$2:$2,0)),0)+IFERROR(INDEX('[1]2024'!$A:$Q,MATCH($B$3&amp;$D111,'[1]2024'!$B:$B,0),MATCH(H$4,'[1]2024'!$2:$2,0)),0)++IFERROR(INDEX('[1]2024'!$A:$Q,MATCH($C$3&amp;$D111,'[1]2024'!$B:$B,0),MATCH(H$4,'[1]2024'!$2:$2,0)),0)++IFERROR(INDEX('[1]2024'!$A:$Q,MATCH($D$3&amp;$D111,'[1]2024'!$B:$B,0),MATCH(H$4,'[1]2024'!$2:$2,0)),0)</f>
        <v>0</v>
      </c>
      <c r="I111" s="264">
        <f>IFERROR(INDEX('[1]2024'!$A:$Q,MATCH($A$3&amp;$D111,'[1]2024'!$B:$B,0),MATCH(I$4,'[1]2024'!$2:$2,0)),0)+IFERROR(INDEX('[1]2024'!$A:$Q,MATCH($B$3&amp;$D111,'[1]2024'!$B:$B,0),MATCH(I$4,'[1]2024'!$2:$2,0)),0)++IFERROR(INDEX('[1]2024'!$A:$Q,MATCH($C$3&amp;$D111,'[1]2024'!$B:$B,0),MATCH(I$4,'[1]2024'!$2:$2,0)),0)++IFERROR(INDEX('[1]2024'!$A:$Q,MATCH($D$3&amp;$D111,'[1]2024'!$B:$B,0),MATCH(I$4,'[1]2024'!$2:$2,0)),0)</f>
        <v>0</v>
      </c>
      <c r="J111" s="264">
        <f>IFERROR(INDEX('[1]2024'!$A:$Q,MATCH($A$3&amp;$D111,'[1]2024'!$B:$B,0),MATCH(J$4,'[1]2024'!$2:$2,0)),0)+IFERROR(INDEX('[1]2024'!$A:$Q,MATCH($B$3&amp;$D111,'[1]2024'!$B:$B,0),MATCH(J$4,'[1]2024'!$2:$2,0)),0)++IFERROR(INDEX('[1]2024'!$A:$Q,MATCH($C$3&amp;$D111,'[1]2024'!$B:$B,0),MATCH(J$4,'[1]2024'!$2:$2,0)),0)++IFERROR(INDEX('[1]2024'!$A:$Q,MATCH($D$3&amp;$D111,'[1]2024'!$B:$B,0),MATCH(J$4,'[1]2024'!$2:$2,0)),0)</f>
        <v>0</v>
      </c>
      <c r="K111" s="264">
        <f>IFERROR(INDEX('[1]2024'!$A:$Q,MATCH($A$3&amp;$D111,'[1]2024'!$B:$B,0),MATCH(K$4,'[1]2024'!$2:$2,0)),0)+IFERROR(INDEX('[1]2024'!$A:$Q,MATCH($B$3&amp;$D111,'[1]2024'!$B:$B,0),MATCH(K$4,'[1]2024'!$2:$2,0)),0)++IFERROR(INDEX('[1]2024'!$A:$Q,MATCH($C$3&amp;$D111,'[1]2024'!$B:$B,0),MATCH(K$4,'[1]2024'!$2:$2,0)),0)++IFERROR(INDEX('[1]2024'!$A:$Q,MATCH($D$3&amp;$D111,'[1]2024'!$B:$B,0),MATCH(K$4,'[1]2024'!$2:$2,0)),0)</f>
        <v>0</v>
      </c>
      <c r="L111" s="264">
        <f>IFERROR(INDEX('[1]2024'!$A:$Q,MATCH($A$3&amp;$D111,'[1]2024'!$B:$B,0),MATCH(L$4,'[1]2024'!$2:$2,0)),0)+IFERROR(INDEX('[1]2024'!$A:$Q,MATCH($B$3&amp;$D111,'[1]2024'!$B:$B,0),MATCH(L$4,'[1]2024'!$2:$2,0)),0)++IFERROR(INDEX('[1]2024'!$A:$Q,MATCH($C$3&amp;$D111,'[1]2024'!$B:$B,0),MATCH(L$4,'[1]2024'!$2:$2,0)),0)++IFERROR(INDEX('[1]2024'!$A:$Q,MATCH($D$3&amp;$D111,'[1]2024'!$B:$B,0),MATCH(L$4,'[1]2024'!$2:$2,0)),0)</f>
        <v>0</v>
      </c>
      <c r="M111" s="264">
        <f>IFERROR(INDEX('[1]2024'!$A:$Q,MATCH($A$3&amp;$D111,'[1]2024'!$B:$B,0),MATCH(M$4,'[1]2024'!$2:$2,0)),0)+IFERROR(INDEX('[1]2024'!$A:$Q,MATCH($B$3&amp;$D111,'[1]2024'!$B:$B,0),MATCH(M$4,'[1]2024'!$2:$2,0)),0)++IFERROR(INDEX('[1]2024'!$A:$Q,MATCH($C$3&amp;$D111,'[1]2024'!$B:$B,0),MATCH(M$4,'[1]2024'!$2:$2,0)),0)++IFERROR(INDEX('[1]2024'!$A:$Q,MATCH($D$3&amp;$D111,'[1]2024'!$B:$B,0),MATCH(M$4,'[1]2024'!$2:$2,0)),0)</f>
        <v>0</v>
      </c>
      <c r="N111" s="264">
        <f>IFERROR(INDEX('[1]2024'!$A:$Q,MATCH($A$3&amp;$D111,'[1]2024'!$B:$B,0),MATCH(N$4,'[1]2024'!$2:$2,0)),0)+IFERROR(INDEX('[1]2024'!$A:$Q,MATCH($B$3&amp;$D111,'[1]2024'!$B:$B,0),MATCH(N$4,'[1]2024'!$2:$2,0)),0)++IFERROR(INDEX('[1]2024'!$A:$Q,MATCH($C$3&amp;$D111,'[1]2024'!$B:$B,0),MATCH(N$4,'[1]2024'!$2:$2,0)),0)++IFERROR(INDEX('[1]2024'!$A:$Q,MATCH($D$3&amp;$D111,'[1]2024'!$B:$B,0),MATCH(N$4,'[1]2024'!$2:$2,0)),0)</f>
        <v>0</v>
      </c>
      <c r="O111" s="264">
        <f>IFERROR(INDEX('[1]2024'!$A:$Q,MATCH($A$3&amp;$D111,'[1]2024'!$B:$B,0),MATCH(O$4,'[1]2024'!$2:$2,0)),0)+IFERROR(INDEX('[1]2024'!$A:$Q,MATCH($B$3&amp;$D111,'[1]2024'!$B:$B,0),MATCH(O$4,'[1]2024'!$2:$2,0)),0)++IFERROR(INDEX('[1]2024'!$A:$Q,MATCH($C$3&amp;$D111,'[1]2024'!$B:$B,0),MATCH(O$4,'[1]2024'!$2:$2,0)),0)++IFERROR(INDEX('[1]2024'!$A:$Q,MATCH($D$3&amp;$D111,'[1]2024'!$B:$B,0),MATCH(O$4,'[1]2024'!$2:$2,0)),0)</f>
        <v>0</v>
      </c>
      <c r="P111" s="264">
        <f>IFERROR(INDEX('[1]2024'!$A:$Q,MATCH($A$3&amp;$D111,'[1]2024'!$B:$B,0),MATCH(P$4,'[1]2024'!$2:$2,0)),0)+IFERROR(INDEX('[1]2024'!$A:$Q,MATCH($B$3&amp;$D111,'[1]2024'!$B:$B,0),MATCH(P$4,'[1]2024'!$2:$2,0)),0)++IFERROR(INDEX('[1]2024'!$A:$Q,MATCH($C$3&amp;$D111,'[1]2024'!$B:$B,0),MATCH(P$4,'[1]2024'!$2:$2,0)),0)++IFERROR(INDEX('[1]2024'!$A:$Q,MATCH($D$3&amp;$D111,'[1]2024'!$B:$B,0),MATCH(P$4,'[1]2024'!$2:$2,0)),0)</f>
        <v>0</v>
      </c>
      <c r="Q111" s="264">
        <f>IFERROR(INDEX('[1]2024'!$A:$Q,MATCH($A$3&amp;$D111,'[1]2024'!$B:$B,0),MATCH(Q$4,'[1]2024'!$2:$2,0)),0)+IFERROR(INDEX('[1]2024'!$A:$Q,MATCH($B$3&amp;$D111,'[1]2024'!$B:$B,0),MATCH(Q$4,'[1]2024'!$2:$2,0)),0)++IFERROR(INDEX('[1]2024'!$A:$Q,MATCH($C$3&amp;$D111,'[1]2024'!$B:$B,0),MATCH(Q$4,'[1]2024'!$2:$2,0)),0)++IFERROR(INDEX('[1]2024'!$A:$Q,MATCH($D$3&amp;$D111,'[1]2024'!$B:$B,0),MATCH(Q$4,'[1]2024'!$2:$2,0)),0)</f>
        <v>0</v>
      </c>
      <c r="R111" s="264">
        <f>IFERROR(INDEX('[1]2024'!$A:$Q,MATCH($A$3&amp;$D111,'[1]2024'!$B:$B,0),MATCH(R$4,'[1]2024'!$2:$2,0)),0)+IFERROR(INDEX('[1]2024'!$A:$Q,MATCH($B$3&amp;$D111,'[1]2024'!$B:$B,0),MATCH(R$4,'[1]2024'!$2:$2,0)),0)++IFERROR(INDEX('[1]2024'!$A:$Q,MATCH($C$3&amp;$D111,'[1]2024'!$B:$B,0),MATCH(R$4,'[1]2024'!$2:$2,0)),0)++IFERROR(INDEX('[1]2024'!$A:$Q,MATCH($D$3&amp;$D111,'[1]2024'!$B:$B,0),MATCH(R$4,'[1]2024'!$2:$2,0)),0)</f>
        <v>0</v>
      </c>
      <c r="S111" s="264">
        <f>IFERROR(INDEX('[1]2024'!$A:$Q,MATCH($A$3&amp;$D111,'[1]2024'!$B:$B,0),MATCH(S$4,'[1]2024'!$2:$2,0)),0)+IFERROR(INDEX('[1]2024'!$A:$Q,MATCH($B$3&amp;$D111,'[1]2024'!$B:$B,0),MATCH(S$4,'[1]2024'!$2:$2,0)),0)++IFERROR(INDEX('[1]2024'!$A:$Q,MATCH($C$3&amp;$D111,'[1]2024'!$B:$B,0),MATCH(S$4,'[1]2024'!$2:$2,0)),0)++IFERROR(INDEX('[1]2024'!$A:$Q,MATCH($D$3&amp;$D111,'[1]2024'!$B:$B,0),MATCH(S$4,'[1]2024'!$2:$2,0)),0)</f>
        <v>0</v>
      </c>
      <c r="T111" s="75">
        <v>0</v>
      </c>
      <c r="U111" s="245">
        <f t="shared" si="103"/>
        <v>0</v>
      </c>
      <c r="V111" s="246">
        <v>0</v>
      </c>
      <c r="W111" s="247">
        <v>0</v>
      </c>
      <c r="X111" s="247">
        <v>0</v>
      </c>
      <c r="Y111" s="247">
        <v>0</v>
      </c>
      <c r="Z111" s="247">
        <v>0</v>
      </c>
      <c r="AA111" s="247">
        <v>0</v>
      </c>
      <c r="AB111" s="247">
        <v>0</v>
      </c>
      <c r="AC111" s="247">
        <v>0</v>
      </c>
      <c r="AD111" s="247">
        <v>0</v>
      </c>
      <c r="AE111" s="247">
        <v>0</v>
      </c>
      <c r="AF111" s="247">
        <v>0</v>
      </c>
      <c r="AG111" s="248">
        <v>0</v>
      </c>
      <c r="AH111" s="245">
        <f t="shared" si="104"/>
        <v>0</v>
      </c>
      <c r="AI111" s="245"/>
      <c r="AJ111" s="245"/>
      <c r="AK111" s="245"/>
      <c r="AL111" s="245"/>
      <c r="AM111" s="245"/>
      <c r="AN111" s="245"/>
      <c r="AO111" s="245"/>
      <c r="AP111" s="245"/>
      <c r="AQ111" s="245"/>
      <c r="AR111" s="245"/>
      <c r="AS111" s="245"/>
      <c r="AT111" s="245"/>
      <c r="AU111" s="245">
        <f t="shared" si="59"/>
        <v>0</v>
      </c>
      <c r="AV111" s="245">
        <f t="shared" si="82"/>
        <v>0</v>
      </c>
      <c r="AW111" s="245">
        <f t="shared" si="83"/>
        <v>0</v>
      </c>
      <c r="AX111" s="245">
        <f t="shared" si="84"/>
        <v>0</v>
      </c>
      <c r="AY111" s="245">
        <f t="shared" si="105"/>
        <v>0</v>
      </c>
      <c r="AZ111" s="245">
        <f t="shared" si="106"/>
        <v>0</v>
      </c>
      <c r="BA111" s="245">
        <f t="shared" si="107"/>
        <v>0</v>
      </c>
      <c r="BB111" s="250"/>
      <c r="BC111" s="251" t="s">
        <v>24</v>
      </c>
      <c r="BD111" s="261"/>
      <c r="BE111" s="264">
        <v>0</v>
      </c>
      <c r="BF111" s="264">
        <v>0</v>
      </c>
      <c r="BG111" s="264">
        <v>0</v>
      </c>
      <c r="BH111" s="265">
        <f t="shared" si="85"/>
        <v>0</v>
      </c>
    </row>
    <row r="112" spans="1:60" outlineLevel="1" x14ac:dyDescent="0.3">
      <c r="A112" s="71" t="s">
        <v>209</v>
      </c>
      <c r="B112" s="238" t="s">
        <v>204</v>
      </c>
      <c r="C112" s="238" t="s">
        <v>31</v>
      </c>
      <c r="D112" s="239">
        <v>5111150</v>
      </c>
      <c r="E112" s="239" t="s">
        <v>205</v>
      </c>
      <c r="F112" s="277">
        <v>0</v>
      </c>
      <c r="G112" s="245">
        <f t="shared" si="102"/>
        <v>0</v>
      </c>
      <c r="H112" s="264">
        <f>IFERROR(INDEX('[1]2024'!$A:$Q,MATCH($A$3&amp;$D112,'[1]2024'!$B:$B,0),MATCH(H$4,'[1]2024'!$2:$2,0)),0)+IFERROR(INDEX('[1]2024'!$A:$Q,MATCH($B$3&amp;$D112,'[1]2024'!$B:$B,0),MATCH(H$4,'[1]2024'!$2:$2,0)),0)++IFERROR(INDEX('[1]2024'!$A:$Q,MATCH($C$3&amp;$D112,'[1]2024'!$B:$B,0),MATCH(H$4,'[1]2024'!$2:$2,0)),0)++IFERROR(INDEX('[1]2024'!$A:$Q,MATCH($D$3&amp;$D112,'[1]2024'!$B:$B,0),MATCH(H$4,'[1]2024'!$2:$2,0)),0)</f>
        <v>0</v>
      </c>
      <c r="I112" s="264">
        <f>IFERROR(INDEX('[1]2024'!$A:$Q,MATCH($A$3&amp;$D112,'[1]2024'!$B:$B,0),MATCH(I$4,'[1]2024'!$2:$2,0)),0)+IFERROR(INDEX('[1]2024'!$A:$Q,MATCH($B$3&amp;$D112,'[1]2024'!$B:$B,0),MATCH(I$4,'[1]2024'!$2:$2,0)),0)++IFERROR(INDEX('[1]2024'!$A:$Q,MATCH($C$3&amp;$D112,'[1]2024'!$B:$B,0),MATCH(I$4,'[1]2024'!$2:$2,0)),0)++IFERROR(INDEX('[1]2024'!$A:$Q,MATCH($D$3&amp;$D112,'[1]2024'!$B:$B,0),MATCH(I$4,'[1]2024'!$2:$2,0)),0)</f>
        <v>0</v>
      </c>
      <c r="J112" s="264">
        <f>IFERROR(INDEX('[1]2024'!$A:$Q,MATCH($A$3&amp;$D112,'[1]2024'!$B:$B,0),MATCH(J$4,'[1]2024'!$2:$2,0)),0)+IFERROR(INDEX('[1]2024'!$A:$Q,MATCH($B$3&amp;$D112,'[1]2024'!$B:$B,0),MATCH(J$4,'[1]2024'!$2:$2,0)),0)++IFERROR(INDEX('[1]2024'!$A:$Q,MATCH($C$3&amp;$D112,'[1]2024'!$B:$B,0),MATCH(J$4,'[1]2024'!$2:$2,0)),0)++IFERROR(INDEX('[1]2024'!$A:$Q,MATCH($D$3&amp;$D112,'[1]2024'!$B:$B,0),MATCH(J$4,'[1]2024'!$2:$2,0)),0)</f>
        <v>0</v>
      </c>
      <c r="K112" s="264">
        <f>IFERROR(INDEX('[1]2024'!$A:$Q,MATCH($A$3&amp;$D112,'[1]2024'!$B:$B,0),MATCH(K$4,'[1]2024'!$2:$2,0)),0)+IFERROR(INDEX('[1]2024'!$A:$Q,MATCH($B$3&amp;$D112,'[1]2024'!$B:$B,0),MATCH(K$4,'[1]2024'!$2:$2,0)),0)++IFERROR(INDEX('[1]2024'!$A:$Q,MATCH($C$3&amp;$D112,'[1]2024'!$B:$B,0),MATCH(K$4,'[1]2024'!$2:$2,0)),0)++IFERROR(INDEX('[1]2024'!$A:$Q,MATCH($D$3&amp;$D112,'[1]2024'!$B:$B,0),MATCH(K$4,'[1]2024'!$2:$2,0)),0)</f>
        <v>0</v>
      </c>
      <c r="L112" s="264">
        <f>IFERROR(INDEX('[1]2024'!$A:$Q,MATCH($A$3&amp;$D112,'[1]2024'!$B:$B,0),MATCH(L$4,'[1]2024'!$2:$2,0)),0)+IFERROR(INDEX('[1]2024'!$A:$Q,MATCH($B$3&amp;$D112,'[1]2024'!$B:$B,0),MATCH(L$4,'[1]2024'!$2:$2,0)),0)++IFERROR(INDEX('[1]2024'!$A:$Q,MATCH($C$3&amp;$D112,'[1]2024'!$B:$B,0),MATCH(L$4,'[1]2024'!$2:$2,0)),0)++IFERROR(INDEX('[1]2024'!$A:$Q,MATCH($D$3&amp;$D112,'[1]2024'!$B:$B,0),MATCH(L$4,'[1]2024'!$2:$2,0)),0)</f>
        <v>0</v>
      </c>
      <c r="M112" s="264">
        <f>IFERROR(INDEX('[1]2024'!$A:$Q,MATCH($A$3&amp;$D112,'[1]2024'!$B:$B,0),MATCH(M$4,'[1]2024'!$2:$2,0)),0)+IFERROR(INDEX('[1]2024'!$A:$Q,MATCH($B$3&amp;$D112,'[1]2024'!$B:$B,0),MATCH(M$4,'[1]2024'!$2:$2,0)),0)++IFERROR(INDEX('[1]2024'!$A:$Q,MATCH($C$3&amp;$D112,'[1]2024'!$B:$B,0),MATCH(M$4,'[1]2024'!$2:$2,0)),0)++IFERROR(INDEX('[1]2024'!$A:$Q,MATCH($D$3&amp;$D112,'[1]2024'!$B:$B,0),MATCH(M$4,'[1]2024'!$2:$2,0)),0)</f>
        <v>0</v>
      </c>
      <c r="N112" s="264">
        <f>IFERROR(INDEX('[1]2024'!$A:$Q,MATCH($A$3&amp;$D112,'[1]2024'!$B:$B,0),MATCH(N$4,'[1]2024'!$2:$2,0)),0)+IFERROR(INDEX('[1]2024'!$A:$Q,MATCH($B$3&amp;$D112,'[1]2024'!$B:$B,0),MATCH(N$4,'[1]2024'!$2:$2,0)),0)++IFERROR(INDEX('[1]2024'!$A:$Q,MATCH($C$3&amp;$D112,'[1]2024'!$B:$B,0),MATCH(N$4,'[1]2024'!$2:$2,0)),0)++IFERROR(INDEX('[1]2024'!$A:$Q,MATCH($D$3&amp;$D112,'[1]2024'!$B:$B,0),MATCH(N$4,'[1]2024'!$2:$2,0)),0)</f>
        <v>0</v>
      </c>
      <c r="O112" s="264">
        <f>IFERROR(INDEX('[1]2024'!$A:$Q,MATCH($A$3&amp;$D112,'[1]2024'!$B:$B,0),MATCH(O$4,'[1]2024'!$2:$2,0)),0)+IFERROR(INDEX('[1]2024'!$A:$Q,MATCH($B$3&amp;$D112,'[1]2024'!$B:$B,0),MATCH(O$4,'[1]2024'!$2:$2,0)),0)++IFERROR(INDEX('[1]2024'!$A:$Q,MATCH($C$3&amp;$D112,'[1]2024'!$B:$B,0),MATCH(O$4,'[1]2024'!$2:$2,0)),0)++IFERROR(INDEX('[1]2024'!$A:$Q,MATCH($D$3&amp;$D112,'[1]2024'!$B:$B,0),MATCH(O$4,'[1]2024'!$2:$2,0)),0)</f>
        <v>0</v>
      </c>
      <c r="P112" s="264">
        <f>IFERROR(INDEX('[1]2024'!$A:$Q,MATCH($A$3&amp;$D112,'[1]2024'!$B:$B,0),MATCH(P$4,'[1]2024'!$2:$2,0)),0)+IFERROR(INDEX('[1]2024'!$A:$Q,MATCH($B$3&amp;$D112,'[1]2024'!$B:$B,0),MATCH(P$4,'[1]2024'!$2:$2,0)),0)++IFERROR(INDEX('[1]2024'!$A:$Q,MATCH($C$3&amp;$D112,'[1]2024'!$B:$B,0),MATCH(P$4,'[1]2024'!$2:$2,0)),0)++IFERROR(INDEX('[1]2024'!$A:$Q,MATCH($D$3&amp;$D112,'[1]2024'!$B:$B,0),MATCH(P$4,'[1]2024'!$2:$2,0)),0)</f>
        <v>0</v>
      </c>
      <c r="Q112" s="264">
        <f>IFERROR(INDEX('[1]2024'!$A:$Q,MATCH($A$3&amp;$D112,'[1]2024'!$B:$B,0),MATCH(Q$4,'[1]2024'!$2:$2,0)),0)+IFERROR(INDEX('[1]2024'!$A:$Q,MATCH($B$3&amp;$D112,'[1]2024'!$B:$B,0),MATCH(Q$4,'[1]2024'!$2:$2,0)),0)++IFERROR(INDEX('[1]2024'!$A:$Q,MATCH($C$3&amp;$D112,'[1]2024'!$B:$B,0),MATCH(Q$4,'[1]2024'!$2:$2,0)),0)++IFERROR(INDEX('[1]2024'!$A:$Q,MATCH($D$3&amp;$D112,'[1]2024'!$B:$B,0),MATCH(Q$4,'[1]2024'!$2:$2,0)),0)</f>
        <v>0</v>
      </c>
      <c r="R112" s="264">
        <f>IFERROR(INDEX('[1]2024'!$A:$Q,MATCH($A$3&amp;$D112,'[1]2024'!$B:$B,0),MATCH(R$4,'[1]2024'!$2:$2,0)),0)+IFERROR(INDEX('[1]2024'!$A:$Q,MATCH($B$3&amp;$D112,'[1]2024'!$B:$B,0),MATCH(R$4,'[1]2024'!$2:$2,0)),0)++IFERROR(INDEX('[1]2024'!$A:$Q,MATCH($C$3&amp;$D112,'[1]2024'!$B:$B,0),MATCH(R$4,'[1]2024'!$2:$2,0)),0)++IFERROR(INDEX('[1]2024'!$A:$Q,MATCH($D$3&amp;$D112,'[1]2024'!$B:$B,0),MATCH(R$4,'[1]2024'!$2:$2,0)),0)</f>
        <v>0</v>
      </c>
      <c r="S112" s="264">
        <f>IFERROR(INDEX('[1]2024'!$A:$Q,MATCH($A$3&amp;$D112,'[1]2024'!$B:$B,0),MATCH(S$4,'[1]2024'!$2:$2,0)),0)+IFERROR(INDEX('[1]2024'!$A:$Q,MATCH($B$3&amp;$D112,'[1]2024'!$B:$B,0),MATCH(S$4,'[1]2024'!$2:$2,0)),0)++IFERROR(INDEX('[1]2024'!$A:$Q,MATCH($C$3&amp;$D112,'[1]2024'!$B:$B,0),MATCH(S$4,'[1]2024'!$2:$2,0)),0)++IFERROR(INDEX('[1]2024'!$A:$Q,MATCH($D$3&amp;$D112,'[1]2024'!$B:$B,0),MATCH(S$4,'[1]2024'!$2:$2,0)),0)</f>
        <v>0</v>
      </c>
      <c r="T112" s="75">
        <v>0</v>
      </c>
      <c r="U112" s="245">
        <f t="shared" si="103"/>
        <v>0</v>
      </c>
      <c r="V112" s="246">
        <v>0</v>
      </c>
      <c r="W112" s="247">
        <v>0</v>
      </c>
      <c r="X112" s="247">
        <v>0</v>
      </c>
      <c r="Y112" s="247">
        <v>0</v>
      </c>
      <c r="Z112" s="247">
        <v>0</v>
      </c>
      <c r="AA112" s="247">
        <v>0</v>
      </c>
      <c r="AB112" s="247">
        <v>0</v>
      </c>
      <c r="AC112" s="247">
        <v>0</v>
      </c>
      <c r="AD112" s="247">
        <v>0</v>
      </c>
      <c r="AE112" s="247">
        <v>0</v>
      </c>
      <c r="AF112" s="247">
        <v>0</v>
      </c>
      <c r="AG112" s="248">
        <v>0</v>
      </c>
      <c r="AH112" s="245">
        <f t="shared" si="104"/>
        <v>0</v>
      </c>
      <c r="AI112" s="245"/>
      <c r="AJ112" s="245"/>
      <c r="AK112" s="245"/>
      <c r="AL112" s="245"/>
      <c r="AM112" s="245"/>
      <c r="AN112" s="245"/>
      <c r="AO112" s="245"/>
      <c r="AP112" s="245"/>
      <c r="AQ112" s="245"/>
      <c r="AR112" s="245"/>
      <c r="AS112" s="245"/>
      <c r="AT112" s="245"/>
      <c r="AU112" s="245">
        <f t="shared" si="59"/>
        <v>0</v>
      </c>
      <c r="AV112" s="245">
        <f t="shared" si="82"/>
        <v>0</v>
      </c>
      <c r="AW112" s="245">
        <f t="shared" si="83"/>
        <v>0</v>
      </c>
      <c r="AX112" s="245">
        <f t="shared" si="84"/>
        <v>0</v>
      </c>
      <c r="AY112" s="245">
        <f t="shared" si="105"/>
        <v>0</v>
      </c>
      <c r="AZ112" s="245">
        <f t="shared" si="106"/>
        <v>0</v>
      </c>
      <c r="BA112" s="245">
        <f t="shared" si="107"/>
        <v>0</v>
      </c>
      <c r="BB112" s="250"/>
      <c r="BC112" s="251" t="s">
        <v>24</v>
      </c>
      <c r="BD112" s="261"/>
      <c r="BE112" s="264">
        <v>0</v>
      </c>
      <c r="BF112" s="264">
        <v>0</v>
      </c>
      <c r="BG112" s="264">
        <v>0</v>
      </c>
      <c r="BH112" s="265">
        <f t="shared" si="85"/>
        <v>0</v>
      </c>
    </row>
    <row r="113" spans="1:60" outlineLevel="1" x14ac:dyDescent="0.3">
      <c r="A113" s="71" t="s">
        <v>210</v>
      </c>
      <c r="B113" s="238" t="s">
        <v>204</v>
      </c>
      <c r="C113" s="238" t="s">
        <v>31</v>
      </c>
      <c r="D113" s="239">
        <v>5111160</v>
      </c>
      <c r="E113" s="239" t="s">
        <v>205</v>
      </c>
      <c r="F113" s="277">
        <v>0</v>
      </c>
      <c r="G113" s="245">
        <f t="shared" si="102"/>
        <v>0</v>
      </c>
      <c r="H113" s="264">
        <f>IFERROR(INDEX('[1]2024'!$A:$Q,MATCH($A$3&amp;$D113,'[1]2024'!$B:$B,0),MATCH(H$4,'[1]2024'!$2:$2,0)),0)+IFERROR(INDEX('[1]2024'!$A:$Q,MATCH($B$3&amp;$D113,'[1]2024'!$B:$B,0),MATCH(H$4,'[1]2024'!$2:$2,0)),0)++IFERROR(INDEX('[1]2024'!$A:$Q,MATCH($C$3&amp;$D113,'[1]2024'!$B:$B,0),MATCH(H$4,'[1]2024'!$2:$2,0)),0)++IFERROR(INDEX('[1]2024'!$A:$Q,MATCH($D$3&amp;$D113,'[1]2024'!$B:$B,0),MATCH(H$4,'[1]2024'!$2:$2,0)),0)</f>
        <v>0</v>
      </c>
      <c r="I113" s="264">
        <f>IFERROR(INDEX('[1]2024'!$A:$Q,MATCH($A$3&amp;$D113,'[1]2024'!$B:$B,0),MATCH(I$4,'[1]2024'!$2:$2,0)),0)+IFERROR(INDEX('[1]2024'!$A:$Q,MATCH($B$3&amp;$D113,'[1]2024'!$B:$B,0),MATCH(I$4,'[1]2024'!$2:$2,0)),0)++IFERROR(INDEX('[1]2024'!$A:$Q,MATCH($C$3&amp;$D113,'[1]2024'!$B:$B,0),MATCH(I$4,'[1]2024'!$2:$2,0)),0)++IFERROR(INDEX('[1]2024'!$A:$Q,MATCH($D$3&amp;$D113,'[1]2024'!$B:$B,0),MATCH(I$4,'[1]2024'!$2:$2,0)),0)</f>
        <v>0</v>
      </c>
      <c r="J113" s="264">
        <f>IFERROR(INDEX('[1]2024'!$A:$Q,MATCH($A$3&amp;$D113,'[1]2024'!$B:$B,0),MATCH(J$4,'[1]2024'!$2:$2,0)),0)+IFERROR(INDEX('[1]2024'!$A:$Q,MATCH($B$3&amp;$D113,'[1]2024'!$B:$B,0),MATCH(J$4,'[1]2024'!$2:$2,0)),0)++IFERROR(INDEX('[1]2024'!$A:$Q,MATCH($C$3&amp;$D113,'[1]2024'!$B:$B,0),MATCH(J$4,'[1]2024'!$2:$2,0)),0)++IFERROR(INDEX('[1]2024'!$A:$Q,MATCH($D$3&amp;$D113,'[1]2024'!$B:$B,0),MATCH(J$4,'[1]2024'!$2:$2,0)),0)</f>
        <v>0</v>
      </c>
      <c r="K113" s="264">
        <f>IFERROR(INDEX('[1]2024'!$A:$Q,MATCH($A$3&amp;$D113,'[1]2024'!$B:$B,0),MATCH(K$4,'[1]2024'!$2:$2,0)),0)+IFERROR(INDEX('[1]2024'!$A:$Q,MATCH($B$3&amp;$D113,'[1]2024'!$B:$B,0),MATCH(K$4,'[1]2024'!$2:$2,0)),0)++IFERROR(INDEX('[1]2024'!$A:$Q,MATCH($C$3&amp;$D113,'[1]2024'!$B:$B,0),MATCH(K$4,'[1]2024'!$2:$2,0)),0)++IFERROR(INDEX('[1]2024'!$A:$Q,MATCH($D$3&amp;$D113,'[1]2024'!$B:$B,0),MATCH(K$4,'[1]2024'!$2:$2,0)),0)</f>
        <v>0</v>
      </c>
      <c r="L113" s="264">
        <f>IFERROR(INDEX('[1]2024'!$A:$Q,MATCH($A$3&amp;$D113,'[1]2024'!$B:$B,0),MATCH(L$4,'[1]2024'!$2:$2,0)),0)+IFERROR(INDEX('[1]2024'!$A:$Q,MATCH($B$3&amp;$D113,'[1]2024'!$B:$B,0),MATCH(L$4,'[1]2024'!$2:$2,0)),0)++IFERROR(INDEX('[1]2024'!$A:$Q,MATCH($C$3&amp;$D113,'[1]2024'!$B:$B,0),MATCH(L$4,'[1]2024'!$2:$2,0)),0)++IFERROR(INDEX('[1]2024'!$A:$Q,MATCH($D$3&amp;$D113,'[1]2024'!$B:$B,0),MATCH(L$4,'[1]2024'!$2:$2,0)),0)</f>
        <v>0</v>
      </c>
      <c r="M113" s="264">
        <f>IFERROR(INDEX('[1]2024'!$A:$Q,MATCH($A$3&amp;$D113,'[1]2024'!$B:$B,0),MATCH(M$4,'[1]2024'!$2:$2,0)),0)+IFERROR(INDEX('[1]2024'!$A:$Q,MATCH($B$3&amp;$D113,'[1]2024'!$B:$B,0),MATCH(M$4,'[1]2024'!$2:$2,0)),0)++IFERROR(INDEX('[1]2024'!$A:$Q,MATCH($C$3&amp;$D113,'[1]2024'!$B:$B,0),MATCH(M$4,'[1]2024'!$2:$2,0)),0)++IFERROR(INDEX('[1]2024'!$A:$Q,MATCH($D$3&amp;$D113,'[1]2024'!$B:$B,0),MATCH(M$4,'[1]2024'!$2:$2,0)),0)</f>
        <v>0</v>
      </c>
      <c r="N113" s="264">
        <f>IFERROR(INDEX('[1]2024'!$A:$Q,MATCH($A$3&amp;$D113,'[1]2024'!$B:$B,0),MATCH(N$4,'[1]2024'!$2:$2,0)),0)+IFERROR(INDEX('[1]2024'!$A:$Q,MATCH($B$3&amp;$D113,'[1]2024'!$B:$B,0),MATCH(N$4,'[1]2024'!$2:$2,0)),0)++IFERROR(INDEX('[1]2024'!$A:$Q,MATCH($C$3&amp;$D113,'[1]2024'!$B:$B,0),MATCH(N$4,'[1]2024'!$2:$2,0)),0)++IFERROR(INDEX('[1]2024'!$A:$Q,MATCH($D$3&amp;$D113,'[1]2024'!$B:$B,0),MATCH(N$4,'[1]2024'!$2:$2,0)),0)</f>
        <v>0</v>
      </c>
      <c r="O113" s="264">
        <f>IFERROR(INDEX('[1]2024'!$A:$Q,MATCH($A$3&amp;$D113,'[1]2024'!$B:$B,0),MATCH(O$4,'[1]2024'!$2:$2,0)),0)+IFERROR(INDEX('[1]2024'!$A:$Q,MATCH($B$3&amp;$D113,'[1]2024'!$B:$B,0),MATCH(O$4,'[1]2024'!$2:$2,0)),0)++IFERROR(INDEX('[1]2024'!$A:$Q,MATCH($C$3&amp;$D113,'[1]2024'!$B:$B,0),MATCH(O$4,'[1]2024'!$2:$2,0)),0)++IFERROR(INDEX('[1]2024'!$A:$Q,MATCH($D$3&amp;$D113,'[1]2024'!$B:$B,0),MATCH(O$4,'[1]2024'!$2:$2,0)),0)</f>
        <v>0</v>
      </c>
      <c r="P113" s="264">
        <f>IFERROR(INDEX('[1]2024'!$A:$Q,MATCH($A$3&amp;$D113,'[1]2024'!$B:$B,0),MATCH(P$4,'[1]2024'!$2:$2,0)),0)+IFERROR(INDEX('[1]2024'!$A:$Q,MATCH($B$3&amp;$D113,'[1]2024'!$B:$B,0),MATCH(P$4,'[1]2024'!$2:$2,0)),0)++IFERROR(INDEX('[1]2024'!$A:$Q,MATCH($C$3&amp;$D113,'[1]2024'!$B:$B,0),MATCH(P$4,'[1]2024'!$2:$2,0)),0)++IFERROR(INDEX('[1]2024'!$A:$Q,MATCH($D$3&amp;$D113,'[1]2024'!$B:$B,0),MATCH(P$4,'[1]2024'!$2:$2,0)),0)</f>
        <v>0</v>
      </c>
      <c r="Q113" s="264">
        <f>IFERROR(INDEX('[1]2024'!$A:$Q,MATCH($A$3&amp;$D113,'[1]2024'!$B:$B,0),MATCH(Q$4,'[1]2024'!$2:$2,0)),0)+IFERROR(INDEX('[1]2024'!$A:$Q,MATCH($B$3&amp;$D113,'[1]2024'!$B:$B,0),MATCH(Q$4,'[1]2024'!$2:$2,0)),0)++IFERROR(INDEX('[1]2024'!$A:$Q,MATCH($C$3&amp;$D113,'[1]2024'!$B:$B,0),MATCH(Q$4,'[1]2024'!$2:$2,0)),0)++IFERROR(INDEX('[1]2024'!$A:$Q,MATCH($D$3&amp;$D113,'[1]2024'!$B:$B,0),MATCH(Q$4,'[1]2024'!$2:$2,0)),0)</f>
        <v>0</v>
      </c>
      <c r="R113" s="264">
        <f>IFERROR(INDEX('[1]2024'!$A:$Q,MATCH($A$3&amp;$D113,'[1]2024'!$B:$B,0),MATCH(R$4,'[1]2024'!$2:$2,0)),0)+IFERROR(INDEX('[1]2024'!$A:$Q,MATCH($B$3&amp;$D113,'[1]2024'!$B:$B,0),MATCH(R$4,'[1]2024'!$2:$2,0)),0)++IFERROR(INDEX('[1]2024'!$A:$Q,MATCH($C$3&amp;$D113,'[1]2024'!$B:$B,0),MATCH(R$4,'[1]2024'!$2:$2,0)),0)++IFERROR(INDEX('[1]2024'!$A:$Q,MATCH($D$3&amp;$D113,'[1]2024'!$B:$B,0),MATCH(R$4,'[1]2024'!$2:$2,0)),0)</f>
        <v>0</v>
      </c>
      <c r="S113" s="264">
        <f>IFERROR(INDEX('[1]2024'!$A:$Q,MATCH($A$3&amp;$D113,'[1]2024'!$B:$B,0),MATCH(S$4,'[1]2024'!$2:$2,0)),0)+IFERROR(INDEX('[1]2024'!$A:$Q,MATCH($B$3&amp;$D113,'[1]2024'!$B:$B,0),MATCH(S$4,'[1]2024'!$2:$2,0)),0)++IFERROR(INDEX('[1]2024'!$A:$Q,MATCH($C$3&amp;$D113,'[1]2024'!$B:$B,0),MATCH(S$4,'[1]2024'!$2:$2,0)),0)++IFERROR(INDEX('[1]2024'!$A:$Q,MATCH($D$3&amp;$D113,'[1]2024'!$B:$B,0),MATCH(S$4,'[1]2024'!$2:$2,0)),0)</f>
        <v>0</v>
      </c>
      <c r="T113" s="75">
        <v>0</v>
      </c>
      <c r="U113" s="245">
        <f t="shared" si="103"/>
        <v>0</v>
      </c>
      <c r="V113" s="246">
        <v>0</v>
      </c>
      <c r="W113" s="247">
        <v>0</v>
      </c>
      <c r="X113" s="247">
        <v>0</v>
      </c>
      <c r="Y113" s="247">
        <v>0</v>
      </c>
      <c r="Z113" s="247">
        <v>0</v>
      </c>
      <c r="AA113" s="247">
        <v>0</v>
      </c>
      <c r="AB113" s="247">
        <v>0</v>
      </c>
      <c r="AC113" s="247">
        <v>0</v>
      </c>
      <c r="AD113" s="247">
        <v>0</v>
      </c>
      <c r="AE113" s="247">
        <v>0</v>
      </c>
      <c r="AF113" s="247">
        <v>0</v>
      </c>
      <c r="AG113" s="248">
        <v>0</v>
      </c>
      <c r="AH113" s="245">
        <f t="shared" si="104"/>
        <v>0</v>
      </c>
      <c r="AI113" s="245"/>
      <c r="AJ113" s="245"/>
      <c r="AK113" s="245"/>
      <c r="AL113" s="245"/>
      <c r="AM113" s="245"/>
      <c r="AN113" s="245"/>
      <c r="AO113" s="245"/>
      <c r="AP113" s="245"/>
      <c r="AQ113" s="245"/>
      <c r="AR113" s="245"/>
      <c r="AS113" s="245"/>
      <c r="AT113" s="245"/>
      <c r="AU113" s="245">
        <f t="shared" si="59"/>
        <v>0</v>
      </c>
      <c r="AV113" s="245">
        <f t="shared" si="82"/>
        <v>0</v>
      </c>
      <c r="AW113" s="245">
        <f t="shared" si="83"/>
        <v>0</v>
      </c>
      <c r="AX113" s="245">
        <f t="shared" si="84"/>
        <v>0</v>
      </c>
      <c r="AY113" s="245">
        <f t="shared" si="105"/>
        <v>0</v>
      </c>
      <c r="AZ113" s="245">
        <f t="shared" si="106"/>
        <v>0</v>
      </c>
      <c r="BA113" s="245">
        <f t="shared" si="107"/>
        <v>0</v>
      </c>
      <c r="BB113" s="250"/>
      <c r="BC113" s="251" t="s">
        <v>24</v>
      </c>
      <c r="BD113" s="261"/>
      <c r="BE113" s="264">
        <v>0</v>
      </c>
      <c r="BF113" s="264">
        <v>0</v>
      </c>
      <c r="BG113" s="264">
        <v>0</v>
      </c>
      <c r="BH113" s="265">
        <f t="shared" si="85"/>
        <v>0</v>
      </c>
    </row>
    <row r="114" spans="1:60" outlineLevel="1" x14ac:dyDescent="0.3">
      <c r="A114" s="71" t="s">
        <v>211</v>
      </c>
      <c r="B114" s="238" t="s">
        <v>204</v>
      </c>
      <c r="C114" s="238" t="s">
        <v>31</v>
      </c>
      <c r="D114" s="239">
        <v>5111141</v>
      </c>
      <c r="E114" s="239" t="s">
        <v>205</v>
      </c>
      <c r="F114" s="277">
        <v>0</v>
      </c>
      <c r="G114" s="245">
        <f t="shared" si="102"/>
        <v>0</v>
      </c>
      <c r="H114" s="264">
        <f>IFERROR(INDEX('[1]2024'!$A:$Q,MATCH($A$3&amp;$D114,'[1]2024'!$B:$B,0),MATCH(H$4,'[1]2024'!$2:$2,0)),0)+IFERROR(INDEX('[1]2024'!$A:$Q,MATCH($B$3&amp;$D114,'[1]2024'!$B:$B,0),MATCH(H$4,'[1]2024'!$2:$2,0)),0)++IFERROR(INDEX('[1]2024'!$A:$Q,MATCH($C$3&amp;$D114,'[1]2024'!$B:$B,0),MATCH(H$4,'[1]2024'!$2:$2,0)),0)++IFERROR(INDEX('[1]2024'!$A:$Q,MATCH($D$3&amp;$D114,'[1]2024'!$B:$B,0),MATCH(H$4,'[1]2024'!$2:$2,0)),0)</f>
        <v>0</v>
      </c>
      <c r="I114" s="264">
        <f>IFERROR(INDEX('[1]2024'!$A:$Q,MATCH($A$3&amp;$D114,'[1]2024'!$B:$B,0),MATCH(I$4,'[1]2024'!$2:$2,0)),0)+IFERROR(INDEX('[1]2024'!$A:$Q,MATCH($B$3&amp;$D114,'[1]2024'!$B:$B,0),MATCH(I$4,'[1]2024'!$2:$2,0)),0)++IFERROR(INDEX('[1]2024'!$A:$Q,MATCH($C$3&amp;$D114,'[1]2024'!$B:$B,0),MATCH(I$4,'[1]2024'!$2:$2,0)),0)++IFERROR(INDEX('[1]2024'!$A:$Q,MATCH($D$3&amp;$D114,'[1]2024'!$B:$B,0),MATCH(I$4,'[1]2024'!$2:$2,0)),0)</f>
        <v>0</v>
      </c>
      <c r="J114" s="264">
        <f>IFERROR(INDEX('[1]2024'!$A:$Q,MATCH($A$3&amp;$D114,'[1]2024'!$B:$B,0),MATCH(J$4,'[1]2024'!$2:$2,0)),0)+IFERROR(INDEX('[1]2024'!$A:$Q,MATCH($B$3&amp;$D114,'[1]2024'!$B:$B,0),MATCH(J$4,'[1]2024'!$2:$2,0)),0)++IFERROR(INDEX('[1]2024'!$A:$Q,MATCH($C$3&amp;$D114,'[1]2024'!$B:$B,0),MATCH(J$4,'[1]2024'!$2:$2,0)),0)++IFERROR(INDEX('[1]2024'!$A:$Q,MATCH($D$3&amp;$D114,'[1]2024'!$B:$B,0),MATCH(J$4,'[1]2024'!$2:$2,0)),0)</f>
        <v>0</v>
      </c>
      <c r="K114" s="264">
        <f>IFERROR(INDEX('[1]2024'!$A:$Q,MATCH($A$3&amp;$D114,'[1]2024'!$B:$B,0),MATCH(K$4,'[1]2024'!$2:$2,0)),0)+IFERROR(INDEX('[1]2024'!$A:$Q,MATCH($B$3&amp;$D114,'[1]2024'!$B:$B,0),MATCH(K$4,'[1]2024'!$2:$2,0)),0)++IFERROR(INDEX('[1]2024'!$A:$Q,MATCH($C$3&amp;$D114,'[1]2024'!$B:$B,0),MATCH(K$4,'[1]2024'!$2:$2,0)),0)++IFERROR(INDEX('[1]2024'!$A:$Q,MATCH($D$3&amp;$D114,'[1]2024'!$B:$B,0),MATCH(K$4,'[1]2024'!$2:$2,0)),0)</f>
        <v>0</v>
      </c>
      <c r="L114" s="264">
        <f>IFERROR(INDEX('[1]2024'!$A:$Q,MATCH($A$3&amp;$D114,'[1]2024'!$B:$B,0),MATCH(L$4,'[1]2024'!$2:$2,0)),0)+IFERROR(INDEX('[1]2024'!$A:$Q,MATCH($B$3&amp;$D114,'[1]2024'!$B:$B,0),MATCH(L$4,'[1]2024'!$2:$2,0)),0)++IFERROR(INDEX('[1]2024'!$A:$Q,MATCH($C$3&amp;$D114,'[1]2024'!$B:$B,0),MATCH(L$4,'[1]2024'!$2:$2,0)),0)++IFERROR(INDEX('[1]2024'!$A:$Q,MATCH($D$3&amp;$D114,'[1]2024'!$B:$B,0),MATCH(L$4,'[1]2024'!$2:$2,0)),0)</f>
        <v>0</v>
      </c>
      <c r="M114" s="264">
        <f>IFERROR(INDEX('[1]2024'!$A:$Q,MATCH($A$3&amp;$D114,'[1]2024'!$B:$B,0),MATCH(M$4,'[1]2024'!$2:$2,0)),0)+IFERROR(INDEX('[1]2024'!$A:$Q,MATCH($B$3&amp;$D114,'[1]2024'!$B:$B,0),MATCH(M$4,'[1]2024'!$2:$2,0)),0)++IFERROR(INDEX('[1]2024'!$A:$Q,MATCH($C$3&amp;$D114,'[1]2024'!$B:$B,0),MATCH(M$4,'[1]2024'!$2:$2,0)),0)++IFERROR(INDEX('[1]2024'!$A:$Q,MATCH($D$3&amp;$D114,'[1]2024'!$B:$B,0),MATCH(M$4,'[1]2024'!$2:$2,0)),0)</f>
        <v>0</v>
      </c>
      <c r="N114" s="264">
        <f>IFERROR(INDEX('[1]2024'!$A:$Q,MATCH($A$3&amp;$D114,'[1]2024'!$B:$B,0),MATCH(N$4,'[1]2024'!$2:$2,0)),0)+IFERROR(INDEX('[1]2024'!$A:$Q,MATCH($B$3&amp;$D114,'[1]2024'!$B:$B,0),MATCH(N$4,'[1]2024'!$2:$2,0)),0)++IFERROR(INDEX('[1]2024'!$A:$Q,MATCH($C$3&amp;$D114,'[1]2024'!$B:$B,0),MATCH(N$4,'[1]2024'!$2:$2,0)),0)++IFERROR(INDEX('[1]2024'!$A:$Q,MATCH($D$3&amp;$D114,'[1]2024'!$B:$B,0),MATCH(N$4,'[1]2024'!$2:$2,0)),0)</f>
        <v>0</v>
      </c>
      <c r="O114" s="264">
        <f>IFERROR(INDEX('[1]2024'!$A:$Q,MATCH($A$3&amp;$D114,'[1]2024'!$B:$B,0),MATCH(O$4,'[1]2024'!$2:$2,0)),0)+IFERROR(INDEX('[1]2024'!$A:$Q,MATCH($B$3&amp;$D114,'[1]2024'!$B:$B,0),MATCH(O$4,'[1]2024'!$2:$2,0)),0)++IFERROR(INDEX('[1]2024'!$A:$Q,MATCH($C$3&amp;$D114,'[1]2024'!$B:$B,0),MATCH(O$4,'[1]2024'!$2:$2,0)),0)++IFERROR(INDEX('[1]2024'!$A:$Q,MATCH($D$3&amp;$D114,'[1]2024'!$B:$B,0),MATCH(O$4,'[1]2024'!$2:$2,0)),0)</f>
        <v>0</v>
      </c>
      <c r="P114" s="264">
        <f>IFERROR(INDEX('[1]2024'!$A:$Q,MATCH($A$3&amp;$D114,'[1]2024'!$B:$B,0),MATCH(P$4,'[1]2024'!$2:$2,0)),0)+IFERROR(INDEX('[1]2024'!$A:$Q,MATCH($B$3&amp;$D114,'[1]2024'!$B:$B,0),MATCH(P$4,'[1]2024'!$2:$2,0)),0)++IFERROR(INDEX('[1]2024'!$A:$Q,MATCH($C$3&amp;$D114,'[1]2024'!$B:$B,0),MATCH(P$4,'[1]2024'!$2:$2,0)),0)++IFERROR(INDEX('[1]2024'!$A:$Q,MATCH($D$3&amp;$D114,'[1]2024'!$B:$B,0),MATCH(P$4,'[1]2024'!$2:$2,0)),0)</f>
        <v>0</v>
      </c>
      <c r="Q114" s="264">
        <f>IFERROR(INDEX('[1]2024'!$A:$Q,MATCH($A$3&amp;$D114,'[1]2024'!$B:$B,0),MATCH(Q$4,'[1]2024'!$2:$2,0)),0)+IFERROR(INDEX('[1]2024'!$A:$Q,MATCH($B$3&amp;$D114,'[1]2024'!$B:$B,0),MATCH(Q$4,'[1]2024'!$2:$2,0)),0)++IFERROR(INDEX('[1]2024'!$A:$Q,MATCH($C$3&amp;$D114,'[1]2024'!$B:$B,0),MATCH(Q$4,'[1]2024'!$2:$2,0)),0)++IFERROR(INDEX('[1]2024'!$A:$Q,MATCH($D$3&amp;$D114,'[1]2024'!$B:$B,0),MATCH(Q$4,'[1]2024'!$2:$2,0)),0)</f>
        <v>0</v>
      </c>
      <c r="R114" s="264">
        <f>IFERROR(INDEX('[1]2024'!$A:$Q,MATCH($A$3&amp;$D114,'[1]2024'!$B:$B,0),MATCH(R$4,'[1]2024'!$2:$2,0)),0)+IFERROR(INDEX('[1]2024'!$A:$Q,MATCH($B$3&amp;$D114,'[1]2024'!$B:$B,0),MATCH(R$4,'[1]2024'!$2:$2,0)),0)++IFERROR(INDEX('[1]2024'!$A:$Q,MATCH($C$3&amp;$D114,'[1]2024'!$B:$B,0),MATCH(R$4,'[1]2024'!$2:$2,0)),0)++IFERROR(INDEX('[1]2024'!$A:$Q,MATCH($D$3&amp;$D114,'[1]2024'!$B:$B,0),MATCH(R$4,'[1]2024'!$2:$2,0)),0)</f>
        <v>0</v>
      </c>
      <c r="S114" s="264">
        <f>IFERROR(INDEX('[1]2024'!$A:$Q,MATCH($A$3&amp;$D114,'[1]2024'!$B:$B,0),MATCH(S$4,'[1]2024'!$2:$2,0)),0)+IFERROR(INDEX('[1]2024'!$A:$Q,MATCH($B$3&amp;$D114,'[1]2024'!$B:$B,0),MATCH(S$4,'[1]2024'!$2:$2,0)),0)++IFERROR(INDEX('[1]2024'!$A:$Q,MATCH($C$3&amp;$D114,'[1]2024'!$B:$B,0),MATCH(S$4,'[1]2024'!$2:$2,0)),0)++IFERROR(INDEX('[1]2024'!$A:$Q,MATCH($D$3&amp;$D114,'[1]2024'!$B:$B,0),MATCH(S$4,'[1]2024'!$2:$2,0)),0)</f>
        <v>0</v>
      </c>
      <c r="T114" s="75">
        <v>0</v>
      </c>
      <c r="U114" s="245">
        <f t="shared" si="103"/>
        <v>0</v>
      </c>
      <c r="V114" s="246">
        <v>0</v>
      </c>
      <c r="W114" s="247">
        <v>0</v>
      </c>
      <c r="X114" s="247">
        <v>0</v>
      </c>
      <c r="Y114" s="247">
        <v>0</v>
      </c>
      <c r="Z114" s="247">
        <v>0</v>
      </c>
      <c r="AA114" s="247">
        <v>0</v>
      </c>
      <c r="AB114" s="247">
        <v>0</v>
      </c>
      <c r="AC114" s="247">
        <v>0</v>
      </c>
      <c r="AD114" s="247">
        <v>0</v>
      </c>
      <c r="AE114" s="247">
        <v>0</v>
      </c>
      <c r="AF114" s="247">
        <v>0</v>
      </c>
      <c r="AG114" s="248">
        <v>0</v>
      </c>
      <c r="AH114" s="245">
        <f t="shared" si="104"/>
        <v>0</v>
      </c>
      <c r="AI114" s="245"/>
      <c r="AJ114" s="245"/>
      <c r="AK114" s="245"/>
      <c r="AL114" s="245"/>
      <c r="AM114" s="245"/>
      <c r="AN114" s="245"/>
      <c r="AO114" s="245"/>
      <c r="AP114" s="245"/>
      <c r="AQ114" s="245"/>
      <c r="AR114" s="245"/>
      <c r="AS114" s="245"/>
      <c r="AT114" s="245"/>
      <c r="AU114" s="245">
        <f t="shared" si="59"/>
        <v>0</v>
      </c>
      <c r="AV114" s="245">
        <f t="shared" si="82"/>
        <v>0</v>
      </c>
      <c r="AW114" s="245">
        <f t="shared" si="83"/>
        <v>0</v>
      </c>
      <c r="AX114" s="245">
        <f t="shared" si="84"/>
        <v>0</v>
      </c>
      <c r="AY114" s="245">
        <f t="shared" si="105"/>
        <v>0</v>
      </c>
      <c r="AZ114" s="245">
        <f t="shared" si="106"/>
        <v>0</v>
      </c>
      <c r="BA114" s="245">
        <f t="shared" si="107"/>
        <v>0</v>
      </c>
      <c r="BB114" s="250"/>
      <c r="BC114" s="251" t="s">
        <v>24</v>
      </c>
      <c r="BD114" s="261"/>
      <c r="BE114" s="264">
        <v>0</v>
      </c>
      <c r="BF114" s="264">
        <v>0</v>
      </c>
      <c r="BG114" s="264">
        <v>0</v>
      </c>
      <c r="BH114" s="265">
        <f t="shared" si="85"/>
        <v>0</v>
      </c>
    </row>
    <row r="115" spans="1:60" x14ac:dyDescent="0.3">
      <c r="A115" s="57" t="s">
        <v>212</v>
      </c>
      <c r="B115" s="256" t="s">
        <v>21</v>
      </c>
      <c r="C115" s="256"/>
      <c r="D115" s="257"/>
      <c r="E115" s="257"/>
      <c r="F115" s="272">
        <v>0</v>
      </c>
      <c r="G115" s="258">
        <f t="shared" ref="G115" si="108">SUM(G116:G117)</f>
        <v>0</v>
      </c>
      <c r="H115" s="259">
        <f t="shared" ref="H115:S115" si="109">SUM(H116:H117)</f>
        <v>0</v>
      </c>
      <c r="I115" s="260">
        <f t="shared" si="109"/>
        <v>0</v>
      </c>
      <c r="J115" s="260">
        <f t="shared" si="109"/>
        <v>0</v>
      </c>
      <c r="K115" s="260">
        <f t="shared" si="109"/>
        <v>0</v>
      </c>
      <c r="L115" s="260">
        <f t="shared" si="109"/>
        <v>0</v>
      </c>
      <c r="M115" s="260">
        <f t="shared" si="109"/>
        <v>0</v>
      </c>
      <c r="N115" s="260">
        <f t="shared" si="109"/>
        <v>0</v>
      </c>
      <c r="O115" s="260">
        <f t="shared" si="109"/>
        <v>0</v>
      </c>
      <c r="P115" s="260">
        <f t="shared" si="109"/>
        <v>0</v>
      </c>
      <c r="Q115" s="260">
        <f t="shared" si="109"/>
        <v>0</v>
      </c>
      <c r="R115" s="260">
        <f t="shared" si="109"/>
        <v>0</v>
      </c>
      <c r="S115" s="260">
        <f t="shared" si="109"/>
        <v>0</v>
      </c>
      <c r="T115" s="64">
        <v>64000</v>
      </c>
      <c r="U115" s="258">
        <f t="shared" ref="U115:Z115" si="110">SUM(U116:U117)</f>
        <v>37333</v>
      </c>
      <c r="V115" s="262">
        <f t="shared" si="110"/>
        <v>0</v>
      </c>
      <c r="W115" s="273">
        <f t="shared" si="110"/>
        <v>0</v>
      </c>
      <c r="X115" s="273">
        <f t="shared" si="110"/>
        <v>0</v>
      </c>
      <c r="Y115" s="273">
        <f t="shared" si="110"/>
        <v>0</v>
      </c>
      <c r="Z115" s="273">
        <f t="shared" si="110"/>
        <v>0</v>
      </c>
      <c r="AA115" s="273">
        <v>5333</v>
      </c>
      <c r="AB115" s="273">
        <v>5334</v>
      </c>
      <c r="AC115" s="273">
        <v>5333</v>
      </c>
      <c r="AD115" s="273">
        <v>5333</v>
      </c>
      <c r="AE115" s="273">
        <v>5334</v>
      </c>
      <c r="AF115" s="273">
        <v>5333</v>
      </c>
      <c r="AG115" s="274">
        <v>5333</v>
      </c>
      <c r="AH115" s="258">
        <f t="shared" ref="AH115:AT115" si="111">SUM(AH116:AH117)</f>
        <v>37332</v>
      </c>
      <c r="AI115" s="258">
        <f t="shared" si="111"/>
        <v>3111</v>
      </c>
      <c r="AJ115" s="258">
        <f t="shared" si="111"/>
        <v>3111</v>
      </c>
      <c r="AK115" s="258">
        <f t="shared" si="111"/>
        <v>3111</v>
      </c>
      <c r="AL115" s="258">
        <f t="shared" si="111"/>
        <v>3111</v>
      </c>
      <c r="AM115" s="258">
        <f t="shared" si="111"/>
        <v>3111</v>
      </c>
      <c r="AN115" s="258">
        <f t="shared" si="111"/>
        <v>3111</v>
      </c>
      <c r="AO115" s="258">
        <f t="shared" si="111"/>
        <v>3111</v>
      </c>
      <c r="AP115" s="258">
        <f t="shared" si="111"/>
        <v>3111</v>
      </c>
      <c r="AQ115" s="258">
        <f t="shared" si="111"/>
        <v>3111</v>
      </c>
      <c r="AR115" s="258">
        <f t="shared" si="111"/>
        <v>3111</v>
      </c>
      <c r="AS115" s="258">
        <f t="shared" si="111"/>
        <v>3111</v>
      </c>
      <c r="AT115" s="258">
        <f t="shared" si="111"/>
        <v>3111</v>
      </c>
      <c r="AU115" s="258">
        <f t="shared" si="59"/>
        <v>9333</v>
      </c>
      <c r="AV115" s="258">
        <f t="shared" si="82"/>
        <v>9333</v>
      </c>
      <c r="AW115" s="258">
        <f t="shared" si="83"/>
        <v>9333</v>
      </c>
      <c r="AX115" s="258">
        <f t="shared" si="84"/>
        <v>9333</v>
      </c>
      <c r="AY115" s="258">
        <f>SUM(AY116:AY117)</f>
        <v>37332</v>
      </c>
      <c r="AZ115" s="258">
        <f t="shared" ref="AZ115:BA115" si="112">SUM(AZ116:AZ117)</f>
        <v>37332</v>
      </c>
      <c r="BA115" s="258">
        <f t="shared" si="112"/>
        <v>37332</v>
      </c>
      <c r="BB115" s="250"/>
      <c r="BC115" s="275"/>
      <c r="BD115" s="276"/>
      <c r="BE115" s="262">
        <f>SUM(BE116:BE117)</f>
        <v>0</v>
      </c>
      <c r="BF115" s="262">
        <v>0</v>
      </c>
      <c r="BG115" s="262">
        <v>0</v>
      </c>
      <c r="BH115" s="263">
        <f t="shared" si="85"/>
        <v>0</v>
      </c>
    </row>
    <row r="116" spans="1:60" s="288" customFormat="1" outlineLevel="1" x14ac:dyDescent="0.3">
      <c r="A116" s="107" t="s">
        <v>213</v>
      </c>
      <c r="B116" s="269" t="s">
        <v>214</v>
      </c>
      <c r="C116" s="269" t="s">
        <v>31</v>
      </c>
      <c r="D116" s="278">
        <v>5112110</v>
      </c>
      <c r="E116" s="278" t="s">
        <v>215</v>
      </c>
      <c r="F116" s="279">
        <v>0</v>
      </c>
      <c r="G116" s="245">
        <f>SUM(H116:S116)</f>
        <v>0</v>
      </c>
      <c r="H116" s="264">
        <f>IFERROR(INDEX('[1]2024'!$A:$Q,MATCH($A$3&amp;$D116,'[1]2024'!$B:$B,0),MATCH(H$4,'[1]2024'!$2:$2,0)),0)+IFERROR(INDEX('[1]2024'!$A:$Q,MATCH($B$3&amp;$D116,'[1]2024'!$B:$B,0),MATCH(H$4,'[1]2024'!$2:$2,0)),0)++IFERROR(INDEX('[1]2024'!$A:$Q,MATCH($C$3&amp;$D116,'[1]2024'!$B:$B,0),MATCH(H$4,'[1]2024'!$2:$2,0)),0)++IFERROR(INDEX('[1]2024'!$A:$Q,MATCH($D$3&amp;$D116,'[1]2024'!$B:$B,0),MATCH(H$4,'[1]2024'!$2:$2,0)),0)</f>
        <v>0</v>
      </c>
      <c r="I116" s="264">
        <f>IFERROR(INDEX('[1]2024'!$A:$Q,MATCH($A$3&amp;$D116,'[1]2024'!$B:$B,0),MATCH(I$4,'[1]2024'!$2:$2,0)),0)+IFERROR(INDEX('[1]2024'!$A:$Q,MATCH($B$3&amp;$D116,'[1]2024'!$B:$B,0),MATCH(I$4,'[1]2024'!$2:$2,0)),0)++IFERROR(INDEX('[1]2024'!$A:$Q,MATCH($C$3&amp;$D116,'[1]2024'!$B:$B,0),MATCH(I$4,'[1]2024'!$2:$2,0)),0)++IFERROR(INDEX('[1]2024'!$A:$Q,MATCH($D$3&amp;$D116,'[1]2024'!$B:$B,0),MATCH(I$4,'[1]2024'!$2:$2,0)),0)</f>
        <v>0</v>
      </c>
      <c r="J116" s="264">
        <f>IFERROR(INDEX('[1]2024'!$A:$Q,MATCH($A$3&amp;$D116,'[1]2024'!$B:$B,0),MATCH(J$4,'[1]2024'!$2:$2,0)),0)+IFERROR(INDEX('[1]2024'!$A:$Q,MATCH($B$3&amp;$D116,'[1]2024'!$B:$B,0),MATCH(J$4,'[1]2024'!$2:$2,0)),0)++IFERROR(INDEX('[1]2024'!$A:$Q,MATCH($C$3&amp;$D116,'[1]2024'!$B:$B,0),MATCH(J$4,'[1]2024'!$2:$2,0)),0)++IFERROR(INDEX('[1]2024'!$A:$Q,MATCH($D$3&amp;$D116,'[1]2024'!$B:$B,0),MATCH(J$4,'[1]2024'!$2:$2,0)),0)</f>
        <v>0</v>
      </c>
      <c r="K116" s="264">
        <f>IFERROR(INDEX('[1]2024'!$A:$Q,MATCH($A$3&amp;$D116,'[1]2024'!$B:$B,0),MATCH(K$4,'[1]2024'!$2:$2,0)),0)+IFERROR(INDEX('[1]2024'!$A:$Q,MATCH($B$3&amp;$D116,'[1]2024'!$B:$B,0),MATCH(K$4,'[1]2024'!$2:$2,0)),0)++IFERROR(INDEX('[1]2024'!$A:$Q,MATCH($C$3&amp;$D116,'[1]2024'!$B:$B,0),MATCH(K$4,'[1]2024'!$2:$2,0)),0)++IFERROR(INDEX('[1]2024'!$A:$Q,MATCH($D$3&amp;$D116,'[1]2024'!$B:$B,0),MATCH(K$4,'[1]2024'!$2:$2,0)),0)</f>
        <v>0</v>
      </c>
      <c r="L116" s="264">
        <f>IFERROR(INDEX('[1]2024'!$A:$Q,MATCH($A$3&amp;$D116,'[1]2024'!$B:$B,0),MATCH(L$4,'[1]2024'!$2:$2,0)),0)+IFERROR(INDEX('[1]2024'!$A:$Q,MATCH($B$3&amp;$D116,'[1]2024'!$B:$B,0),MATCH(L$4,'[1]2024'!$2:$2,0)),0)++IFERROR(INDEX('[1]2024'!$A:$Q,MATCH($C$3&amp;$D116,'[1]2024'!$B:$B,0),MATCH(L$4,'[1]2024'!$2:$2,0)),0)++IFERROR(INDEX('[1]2024'!$A:$Q,MATCH($D$3&amp;$D116,'[1]2024'!$B:$B,0),MATCH(L$4,'[1]2024'!$2:$2,0)),0)</f>
        <v>0</v>
      </c>
      <c r="M116" s="264">
        <f>IFERROR(INDEX('[1]2024'!$A:$Q,MATCH($A$3&amp;$D116,'[1]2024'!$B:$B,0),MATCH(M$4,'[1]2024'!$2:$2,0)),0)+IFERROR(INDEX('[1]2024'!$A:$Q,MATCH($B$3&amp;$D116,'[1]2024'!$B:$B,0),MATCH(M$4,'[1]2024'!$2:$2,0)),0)++IFERROR(INDEX('[1]2024'!$A:$Q,MATCH($C$3&amp;$D116,'[1]2024'!$B:$B,0),MATCH(M$4,'[1]2024'!$2:$2,0)),0)++IFERROR(INDEX('[1]2024'!$A:$Q,MATCH($D$3&amp;$D116,'[1]2024'!$B:$B,0),MATCH(M$4,'[1]2024'!$2:$2,0)),0)</f>
        <v>0</v>
      </c>
      <c r="N116" s="264">
        <f>IFERROR(INDEX('[1]2024'!$A:$Q,MATCH($A$3&amp;$D116,'[1]2024'!$B:$B,0),MATCH(N$4,'[1]2024'!$2:$2,0)),0)+IFERROR(INDEX('[1]2024'!$A:$Q,MATCH($B$3&amp;$D116,'[1]2024'!$B:$B,0),MATCH(N$4,'[1]2024'!$2:$2,0)),0)++IFERROR(INDEX('[1]2024'!$A:$Q,MATCH($C$3&amp;$D116,'[1]2024'!$B:$B,0),MATCH(N$4,'[1]2024'!$2:$2,0)),0)++IFERROR(INDEX('[1]2024'!$A:$Q,MATCH($D$3&amp;$D116,'[1]2024'!$B:$B,0),MATCH(N$4,'[1]2024'!$2:$2,0)),0)</f>
        <v>0</v>
      </c>
      <c r="O116" s="264">
        <f>IFERROR(INDEX('[1]2024'!$A:$Q,MATCH($A$3&amp;$D116,'[1]2024'!$B:$B,0),MATCH(O$4,'[1]2024'!$2:$2,0)),0)+IFERROR(INDEX('[1]2024'!$A:$Q,MATCH($B$3&amp;$D116,'[1]2024'!$B:$B,0),MATCH(O$4,'[1]2024'!$2:$2,0)),0)++IFERROR(INDEX('[1]2024'!$A:$Q,MATCH($C$3&amp;$D116,'[1]2024'!$B:$B,0),MATCH(O$4,'[1]2024'!$2:$2,0)),0)++IFERROR(INDEX('[1]2024'!$A:$Q,MATCH($D$3&amp;$D116,'[1]2024'!$B:$B,0),MATCH(O$4,'[1]2024'!$2:$2,0)),0)</f>
        <v>0</v>
      </c>
      <c r="P116" s="264">
        <f>IFERROR(INDEX('[1]2024'!$A:$Q,MATCH($A$3&amp;$D116,'[1]2024'!$B:$B,0),MATCH(P$4,'[1]2024'!$2:$2,0)),0)+IFERROR(INDEX('[1]2024'!$A:$Q,MATCH($B$3&amp;$D116,'[1]2024'!$B:$B,0),MATCH(P$4,'[1]2024'!$2:$2,0)),0)++IFERROR(INDEX('[1]2024'!$A:$Q,MATCH($C$3&amp;$D116,'[1]2024'!$B:$B,0),MATCH(P$4,'[1]2024'!$2:$2,0)),0)++IFERROR(INDEX('[1]2024'!$A:$Q,MATCH($D$3&amp;$D116,'[1]2024'!$B:$B,0),MATCH(P$4,'[1]2024'!$2:$2,0)),0)</f>
        <v>0</v>
      </c>
      <c r="Q116" s="264">
        <f>IFERROR(INDEX('[1]2024'!$A:$Q,MATCH($A$3&amp;$D116,'[1]2024'!$B:$B,0),MATCH(Q$4,'[1]2024'!$2:$2,0)),0)+IFERROR(INDEX('[1]2024'!$A:$Q,MATCH($B$3&amp;$D116,'[1]2024'!$B:$B,0),MATCH(Q$4,'[1]2024'!$2:$2,0)),0)++IFERROR(INDEX('[1]2024'!$A:$Q,MATCH($C$3&amp;$D116,'[1]2024'!$B:$B,0),MATCH(Q$4,'[1]2024'!$2:$2,0)),0)++IFERROR(INDEX('[1]2024'!$A:$Q,MATCH($D$3&amp;$D116,'[1]2024'!$B:$B,0),MATCH(Q$4,'[1]2024'!$2:$2,0)),0)</f>
        <v>0</v>
      </c>
      <c r="R116" s="264">
        <f>IFERROR(INDEX('[1]2024'!$A:$Q,MATCH($A$3&amp;$D116,'[1]2024'!$B:$B,0),MATCH(R$4,'[1]2024'!$2:$2,0)),0)+IFERROR(INDEX('[1]2024'!$A:$Q,MATCH($B$3&amp;$D116,'[1]2024'!$B:$B,0),MATCH(R$4,'[1]2024'!$2:$2,0)),0)++IFERROR(INDEX('[1]2024'!$A:$Q,MATCH($C$3&amp;$D116,'[1]2024'!$B:$B,0),MATCH(R$4,'[1]2024'!$2:$2,0)),0)++IFERROR(INDEX('[1]2024'!$A:$Q,MATCH($D$3&amp;$D116,'[1]2024'!$B:$B,0),MATCH(R$4,'[1]2024'!$2:$2,0)),0)</f>
        <v>0</v>
      </c>
      <c r="S116" s="264">
        <f>IFERROR(INDEX('[1]2024'!$A:$Q,MATCH($A$3&amp;$D116,'[1]2024'!$B:$B,0),MATCH(S$4,'[1]2024'!$2:$2,0)),0)+IFERROR(INDEX('[1]2024'!$A:$Q,MATCH($B$3&amp;$D116,'[1]2024'!$B:$B,0),MATCH(S$4,'[1]2024'!$2:$2,0)),0)++IFERROR(INDEX('[1]2024'!$A:$Q,MATCH($C$3&amp;$D116,'[1]2024'!$B:$B,0),MATCH(S$4,'[1]2024'!$2:$2,0)),0)++IFERROR(INDEX('[1]2024'!$A:$Q,MATCH($D$3&amp;$D116,'[1]2024'!$B:$B,0),MATCH(S$4,'[1]2024'!$2:$2,0)),0)</f>
        <v>0</v>
      </c>
      <c r="T116" s="75">
        <v>64000</v>
      </c>
      <c r="U116" s="280">
        <f>SUM(V116:AG116)</f>
        <v>37333</v>
      </c>
      <c r="V116" s="281">
        <v>0</v>
      </c>
      <c r="W116" s="282">
        <v>0</v>
      </c>
      <c r="X116" s="282">
        <v>0</v>
      </c>
      <c r="Y116" s="282">
        <v>0</v>
      </c>
      <c r="Z116" s="282">
        <v>0</v>
      </c>
      <c r="AA116" s="282">
        <v>5333</v>
      </c>
      <c r="AB116" s="282">
        <v>5334</v>
      </c>
      <c r="AC116" s="282">
        <v>5333</v>
      </c>
      <c r="AD116" s="282">
        <v>5333</v>
      </c>
      <c r="AE116" s="282">
        <v>5334</v>
      </c>
      <c r="AF116" s="282">
        <v>5333</v>
      </c>
      <c r="AG116" s="282">
        <v>5333</v>
      </c>
      <c r="AH116" s="280">
        <f>SUM(AI116:AT116)</f>
        <v>37332</v>
      </c>
      <c r="AI116" s="280">
        <v>3111</v>
      </c>
      <c r="AJ116" s="280">
        <v>3111</v>
      </c>
      <c r="AK116" s="280">
        <v>3111</v>
      </c>
      <c r="AL116" s="280">
        <v>3111</v>
      </c>
      <c r="AM116" s="280">
        <v>3111</v>
      </c>
      <c r="AN116" s="280">
        <v>3111</v>
      </c>
      <c r="AO116" s="280">
        <v>3111</v>
      </c>
      <c r="AP116" s="280">
        <v>3111</v>
      </c>
      <c r="AQ116" s="280">
        <v>3111</v>
      </c>
      <c r="AR116" s="280">
        <v>3111</v>
      </c>
      <c r="AS116" s="280">
        <v>3111</v>
      </c>
      <c r="AT116" s="280">
        <v>3111</v>
      </c>
      <c r="AU116" s="280">
        <f t="shared" si="59"/>
        <v>9333</v>
      </c>
      <c r="AV116" s="280">
        <f t="shared" si="82"/>
        <v>9333</v>
      </c>
      <c r="AW116" s="280">
        <f t="shared" si="83"/>
        <v>9333</v>
      </c>
      <c r="AX116" s="280">
        <f t="shared" si="84"/>
        <v>9333</v>
      </c>
      <c r="AY116" s="280">
        <f>IF($BC116="O",1.05*$AH116,$AH116)</f>
        <v>37332</v>
      </c>
      <c r="AZ116" s="280">
        <f>IF($BC116="O",1.05*$AY116,$AY116)</f>
        <v>37332</v>
      </c>
      <c r="BA116" s="280">
        <f>IF($BC116="O",1.05*$AZ116,$AZ116)</f>
        <v>37332</v>
      </c>
      <c r="BB116" s="314"/>
      <c r="BC116" s="289" t="s">
        <v>24</v>
      </c>
      <c r="BD116" s="292"/>
      <c r="BE116" s="286">
        <v>0</v>
      </c>
      <c r="BF116" s="286">
        <v>0</v>
      </c>
      <c r="BG116" s="286">
        <v>0</v>
      </c>
      <c r="BH116" s="287">
        <f t="shared" si="85"/>
        <v>0</v>
      </c>
    </row>
    <row r="117" spans="1:60" outlineLevel="1" x14ac:dyDescent="0.3">
      <c r="A117" s="71" t="s">
        <v>216</v>
      </c>
      <c r="B117" s="238" t="s">
        <v>216</v>
      </c>
      <c r="C117" s="238" t="s">
        <v>31</v>
      </c>
      <c r="D117" s="239">
        <v>5112120</v>
      </c>
      <c r="E117" s="239" t="s">
        <v>217</v>
      </c>
      <c r="F117" s="277">
        <v>0</v>
      </c>
      <c r="G117" s="245">
        <f>SUM(H117:S117)</f>
        <v>0</v>
      </c>
      <c r="H117" s="264">
        <f>IFERROR(INDEX('[1]2024'!$A:$Q,MATCH($A$3&amp;$D117,'[1]2024'!$B:$B,0),MATCH(H$4,'[1]2024'!$2:$2,0)),0)+IFERROR(INDEX('[1]2024'!$A:$Q,MATCH($B$3&amp;$D117,'[1]2024'!$B:$B,0),MATCH(H$4,'[1]2024'!$2:$2,0)),0)++IFERROR(INDEX('[1]2024'!$A:$Q,MATCH($C$3&amp;$D117,'[1]2024'!$B:$B,0),MATCH(H$4,'[1]2024'!$2:$2,0)),0)++IFERROR(INDEX('[1]2024'!$A:$Q,MATCH($D$3&amp;$D117,'[1]2024'!$B:$B,0),MATCH(H$4,'[1]2024'!$2:$2,0)),0)</f>
        <v>0</v>
      </c>
      <c r="I117" s="264">
        <f>IFERROR(INDEX('[1]2024'!$A:$Q,MATCH($A$3&amp;$D117,'[1]2024'!$B:$B,0),MATCH(I$4,'[1]2024'!$2:$2,0)),0)+IFERROR(INDEX('[1]2024'!$A:$Q,MATCH($B$3&amp;$D117,'[1]2024'!$B:$B,0),MATCH(I$4,'[1]2024'!$2:$2,0)),0)++IFERROR(INDEX('[1]2024'!$A:$Q,MATCH($C$3&amp;$D117,'[1]2024'!$B:$B,0),MATCH(I$4,'[1]2024'!$2:$2,0)),0)++IFERROR(INDEX('[1]2024'!$A:$Q,MATCH($D$3&amp;$D117,'[1]2024'!$B:$B,0),MATCH(I$4,'[1]2024'!$2:$2,0)),0)</f>
        <v>0</v>
      </c>
      <c r="J117" s="264">
        <f>IFERROR(INDEX('[1]2024'!$A:$Q,MATCH($A$3&amp;$D117,'[1]2024'!$B:$B,0),MATCH(J$4,'[1]2024'!$2:$2,0)),0)+IFERROR(INDEX('[1]2024'!$A:$Q,MATCH($B$3&amp;$D117,'[1]2024'!$B:$B,0),MATCH(J$4,'[1]2024'!$2:$2,0)),0)++IFERROR(INDEX('[1]2024'!$A:$Q,MATCH($C$3&amp;$D117,'[1]2024'!$B:$B,0),MATCH(J$4,'[1]2024'!$2:$2,0)),0)++IFERROR(INDEX('[1]2024'!$A:$Q,MATCH($D$3&amp;$D117,'[1]2024'!$B:$B,0),MATCH(J$4,'[1]2024'!$2:$2,0)),0)</f>
        <v>0</v>
      </c>
      <c r="K117" s="264">
        <f>IFERROR(INDEX('[1]2024'!$A:$Q,MATCH($A$3&amp;$D117,'[1]2024'!$B:$B,0),MATCH(K$4,'[1]2024'!$2:$2,0)),0)+IFERROR(INDEX('[1]2024'!$A:$Q,MATCH($B$3&amp;$D117,'[1]2024'!$B:$B,0),MATCH(K$4,'[1]2024'!$2:$2,0)),0)++IFERROR(INDEX('[1]2024'!$A:$Q,MATCH($C$3&amp;$D117,'[1]2024'!$B:$B,0),MATCH(K$4,'[1]2024'!$2:$2,0)),0)++IFERROR(INDEX('[1]2024'!$A:$Q,MATCH($D$3&amp;$D117,'[1]2024'!$B:$B,0),MATCH(K$4,'[1]2024'!$2:$2,0)),0)</f>
        <v>0</v>
      </c>
      <c r="L117" s="264">
        <f>IFERROR(INDEX('[1]2024'!$A:$Q,MATCH($A$3&amp;$D117,'[1]2024'!$B:$B,0),MATCH(L$4,'[1]2024'!$2:$2,0)),0)+IFERROR(INDEX('[1]2024'!$A:$Q,MATCH($B$3&amp;$D117,'[1]2024'!$B:$B,0),MATCH(L$4,'[1]2024'!$2:$2,0)),0)++IFERROR(INDEX('[1]2024'!$A:$Q,MATCH($C$3&amp;$D117,'[1]2024'!$B:$B,0),MATCH(L$4,'[1]2024'!$2:$2,0)),0)++IFERROR(INDEX('[1]2024'!$A:$Q,MATCH($D$3&amp;$D117,'[1]2024'!$B:$B,0),MATCH(L$4,'[1]2024'!$2:$2,0)),0)</f>
        <v>0</v>
      </c>
      <c r="M117" s="264">
        <f>IFERROR(INDEX('[1]2024'!$A:$Q,MATCH($A$3&amp;$D117,'[1]2024'!$B:$B,0),MATCH(M$4,'[1]2024'!$2:$2,0)),0)+IFERROR(INDEX('[1]2024'!$A:$Q,MATCH($B$3&amp;$D117,'[1]2024'!$B:$B,0),MATCH(M$4,'[1]2024'!$2:$2,0)),0)++IFERROR(INDEX('[1]2024'!$A:$Q,MATCH($C$3&amp;$D117,'[1]2024'!$B:$B,0),MATCH(M$4,'[1]2024'!$2:$2,0)),0)++IFERROR(INDEX('[1]2024'!$A:$Q,MATCH($D$3&amp;$D117,'[1]2024'!$B:$B,0),MATCH(M$4,'[1]2024'!$2:$2,0)),0)</f>
        <v>0</v>
      </c>
      <c r="N117" s="264">
        <f>IFERROR(INDEX('[1]2024'!$A:$Q,MATCH($A$3&amp;$D117,'[1]2024'!$B:$B,0),MATCH(N$4,'[1]2024'!$2:$2,0)),0)+IFERROR(INDEX('[1]2024'!$A:$Q,MATCH($B$3&amp;$D117,'[1]2024'!$B:$B,0),MATCH(N$4,'[1]2024'!$2:$2,0)),0)++IFERROR(INDEX('[1]2024'!$A:$Q,MATCH($C$3&amp;$D117,'[1]2024'!$B:$B,0),MATCH(N$4,'[1]2024'!$2:$2,0)),0)++IFERROR(INDEX('[1]2024'!$A:$Q,MATCH($D$3&amp;$D117,'[1]2024'!$B:$B,0),MATCH(N$4,'[1]2024'!$2:$2,0)),0)</f>
        <v>0</v>
      </c>
      <c r="O117" s="264">
        <f>IFERROR(INDEX('[1]2024'!$A:$Q,MATCH($A$3&amp;$D117,'[1]2024'!$B:$B,0),MATCH(O$4,'[1]2024'!$2:$2,0)),0)+IFERROR(INDEX('[1]2024'!$A:$Q,MATCH($B$3&amp;$D117,'[1]2024'!$B:$B,0),MATCH(O$4,'[1]2024'!$2:$2,0)),0)++IFERROR(INDEX('[1]2024'!$A:$Q,MATCH($C$3&amp;$D117,'[1]2024'!$B:$B,0),MATCH(O$4,'[1]2024'!$2:$2,0)),0)++IFERROR(INDEX('[1]2024'!$A:$Q,MATCH($D$3&amp;$D117,'[1]2024'!$B:$B,0),MATCH(O$4,'[1]2024'!$2:$2,0)),0)</f>
        <v>0</v>
      </c>
      <c r="P117" s="264">
        <f>IFERROR(INDEX('[1]2024'!$A:$Q,MATCH($A$3&amp;$D117,'[1]2024'!$B:$B,0),MATCH(P$4,'[1]2024'!$2:$2,0)),0)+IFERROR(INDEX('[1]2024'!$A:$Q,MATCH($B$3&amp;$D117,'[1]2024'!$B:$B,0),MATCH(P$4,'[1]2024'!$2:$2,0)),0)++IFERROR(INDEX('[1]2024'!$A:$Q,MATCH($C$3&amp;$D117,'[1]2024'!$B:$B,0),MATCH(P$4,'[1]2024'!$2:$2,0)),0)++IFERROR(INDEX('[1]2024'!$A:$Q,MATCH($D$3&amp;$D117,'[1]2024'!$B:$B,0),MATCH(P$4,'[1]2024'!$2:$2,0)),0)</f>
        <v>0</v>
      </c>
      <c r="Q117" s="264">
        <f>IFERROR(INDEX('[1]2024'!$A:$Q,MATCH($A$3&amp;$D117,'[1]2024'!$B:$B,0),MATCH(Q$4,'[1]2024'!$2:$2,0)),0)+IFERROR(INDEX('[1]2024'!$A:$Q,MATCH($B$3&amp;$D117,'[1]2024'!$B:$B,0),MATCH(Q$4,'[1]2024'!$2:$2,0)),0)++IFERROR(INDEX('[1]2024'!$A:$Q,MATCH($C$3&amp;$D117,'[1]2024'!$B:$B,0),MATCH(Q$4,'[1]2024'!$2:$2,0)),0)++IFERROR(INDEX('[1]2024'!$A:$Q,MATCH($D$3&amp;$D117,'[1]2024'!$B:$B,0),MATCH(Q$4,'[1]2024'!$2:$2,0)),0)</f>
        <v>0</v>
      </c>
      <c r="R117" s="264">
        <f>IFERROR(INDEX('[1]2024'!$A:$Q,MATCH($A$3&amp;$D117,'[1]2024'!$B:$B,0),MATCH(R$4,'[1]2024'!$2:$2,0)),0)+IFERROR(INDEX('[1]2024'!$A:$Q,MATCH($B$3&amp;$D117,'[1]2024'!$B:$B,0),MATCH(R$4,'[1]2024'!$2:$2,0)),0)++IFERROR(INDEX('[1]2024'!$A:$Q,MATCH($C$3&amp;$D117,'[1]2024'!$B:$B,0),MATCH(R$4,'[1]2024'!$2:$2,0)),0)++IFERROR(INDEX('[1]2024'!$A:$Q,MATCH($D$3&amp;$D117,'[1]2024'!$B:$B,0),MATCH(R$4,'[1]2024'!$2:$2,0)),0)</f>
        <v>0</v>
      </c>
      <c r="S117" s="264">
        <f>IFERROR(INDEX('[1]2024'!$A:$Q,MATCH($A$3&amp;$D117,'[1]2024'!$B:$B,0),MATCH(S$4,'[1]2024'!$2:$2,0)),0)+IFERROR(INDEX('[1]2024'!$A:$Q,MATCH($B$3&amp;$D117,'[1]2024'!$B:$B,0),MATCH(S$4,'[1]2024'!$2:$2,0)),0)++IFERROR(INDEX('[1]2024'!$A:$Q,MATCH($C$3&amp;$D117,'[1]2024'!$B:$B,0),MATCH(S$4,'[1]2024'!$2:$2,0)),0)++IFERROR(INDEX('[1]2024'!$A:$Q,MATCH($D$3&amp;$D117,'[1]2024'!$B:$B,0),MATCH(S$4,'[1]2024'!$2:$2,0)),0)</f>
        <v>0</v>
      </c>
      <c r="T117" s="75">
        <v>0</v>
      </c>
      <c r="U117" s="245">
        <f>SUM(V117:AG117)</f>
        <v>0</v>
      </c>
      <c r="V117" s="246">
        <v>0</v>
      </c>
      <c r="W117" s="247">
        <v>0</v>
      </c>
      <c r="X117" s="247">
        <v>0</v>
      </c>
      <c r="Y117" s="247">
        <v>0</v>
      </c>
      <c r="Z117" s="247">
        <v>0</v>
      </c>
      <c r="AA117" s="247">
        <v>0</v>
      </c>
      <c r="AB117" s="247">
        <v>0</v>
      </c>
      <c r="AC117" s="247">
        <v>0</v>
      </c>
      <c r="AD117" s="247">
        <v>0</v>
      </c>
      <c r="AE117" s="247">
        <v>0</v>
      </c>
      <c r="AF117" s="247">
        <v>0</v>
      </c>
      <c r="AG117" s="248">
        <v>0</v>
      </c>
      <c r="AH117" s="245">
        <f>SUM(AI117:AT117)</f>
        <v>0</v>
      </c>
      <c r="AI117" s="245"/>
      <c r="AJ117" s="245"/>
      <c r="AK117" s="245"/>
      <c r="AL117" s="245"/>
      <c r="AM117" s="245"/>
      <c r="AN117" s="245"/>
      <c r="AO117" s="245"/>
      <c r="AP117" s="245"/>
      <c r="AQ117" s="245"/>
      <c r="AR117" s="245"/>
      <c r="AS117" s="245"/>
      <c r="AT117" s="245"/>
      <c r="AU117" s="245">
        <f t="shared" si="59"/>
        <v>0</v>
      </c>
      <c r="AV117" s="245">
        <f t="shared" si="82"/>
        <v>0</v>
      </c>
      <c r="AW117" s="245">
        <f t="shared" si="83"/>
        <v>0</v>
      </c>
      <c r="AX117" s="245">
        <f t="shared" si="84"/>
        <v>0</v>
      </c>
      <c r="AY117" s="245">
        <f>IF($BC117="O",1.05*$AH117,$AH117)</f>
        <v>0</v>
      </c>
      <c r="AZ117" s="245">
        <f>IF($BC117="O",1.05*$AY117,$AY117)</f>
        <v>0</v>
      </c>
      <c r="BA117" s="245">
        <f>IF($BC117="O",1.05*$AZ117,$AZ117)</f>
        <v>0</v>
      </c>
      <c r="BB117" s="250"/>
      <c r="BC117" s="251" t="s">
        <v>24</v>
      </c>
      <c r="BD117" s="261"/>
      <c r="BE117" s="264">
        <v>0</v>
      </c>
      <c r="BF117" s="264">
        <v>0</v>
      </c>
      <c r="BG117" s="264">
        <v>0</v>
      </c>
      <c r="BH117" s="265">
        <f t="shared" si="85"/>
        <v>0</v>
      </c>
    </row>
    <row r="118" spans="1:60" x14ac:dyDescent="0.3">
      <c r="A118" s="57" t="s">
        <v>218</v>
      </c>
      <c r="B118" s="256" t="s">
        <v>21</v>
      </c>
      <c r="C118" s="256"/>
      <c r="D118" s="257"/>
      <c r="E118" s="257"/>
      <c r="F118" s="272">
        <v>4000000</v>
      </c>
      <c r="G118" s="258">
        <f t="shared" ref="G118" si="113">SUM(G119:G127)</f>
        <v>502906</v>
      </c>
      <c r="H118" s="259">
        <f t="shared" ref="H118:S118" si="114">SUM(H119:H127)</f>
        <v>0</v>
      </c>
      <c r="I118" s="260">
        <f t="shared" si="114"/>
        <v>0</v>
      </c>
      <c r="J118" s="260">
        <f t="shared" si="114"/>
        <v>0</v>
      </c>
      <c r="K118" s="260">
        <f t="shared" si="114"/>
        <v>0</v>
      </c>
      <c r="L118" s="260">
        <f t="shared" si="114"/>
        <v>0</v>
      </c>
      <c r="M118" s="260">
        <f t="shared" si="114"/>
        <v>0</v>
      </c>
      <c r="N118" s="260">
        <f t="shared" si="114"/>
        <v>0</v>
      </c>
      <c r="O118" s="260">
        <f t="shared" si="114"/>
        <v>0</v>
      </c>
      <c r="P118" s="260">
        <f t="shared" si="114"/>
        <v>251453</v>
      </c>
      <c r="Q118" s="260">
        <f t="shared" si="114"/>
        <v>0</v>
      </c>
      <c r="R118" s="260">
        <f t="shared" si="114"/>
        <v>0</v>
      </c>
      <c r="S118" s="260">
        <f t="shared" si="114"/>
        <v>251453</v>
      </c>
      <c r="T118" s="64">
        <v>0</v>
      </c>
      <c r="U118" s="258">
        <f t="shared" ref="U118:Z118" si="115">SUM(U119:U127)</f>
        <v>0</v>
      </c>
      <c r="V118" s="262">
        <f t="shared" si="115"/>
        <v>0</v>
      </c>
      <c r="W118" s="273">
        <f t="shared" si="115"/>
        <v>0</v>
      </c>
      <c r="X118" s="273">
        <f t="shared" si="115"/>
        <v>0</v>
      </c>
      <c r="Y118" s="273">
        <f t="shared" si="115"/>
        <v>0</v>
      </c>
      <c r="Z118" s="273">
        <f t="shared" si="115"/>
        <v>0</v>
      </c>
      <c r="AA118" s="273">
        <v>0</v>
      </c>
      <c r="AB118" s="273">
        <v>0</v>
      </c>
      <c r="AC118" s="273">
        <v>0</v>
      </c>
      <c r="AD118" s="273">
        <v>0</v>
      </c>
      <c r="AE118" s="273">
        <v>0</v>
      </c>
      <c r="AF118" s="273">
        <v>0</v>
      </c>
      <c r="AG118" s="274">
        <v>0</v>
      </c>
      <c r="AH118" s="258">
        <f t="shared" ref="AH118:AT118" si="116">SUM(AH119:AH127)</f>
        <v>512000000</v>
      </c>
      <c r="AI118" s="258">
        <f t="shared" si="116"/>
        <v>1000000</v>
      </c>
      <c r="AJ118" s="258">
        <f t="shared" si="116"/>
        <v>1000000</v>
      </c>
      <c r="AK118" s="258">
        <f t="shared" si="116"/>
        <v>126000000</v>
      </c>
      <c r="AL118" s="258">
        <f t="shared" si="116"/>
        <v>1000000</v>
      </c>
      <c r="AM118" s="258">
        <f t="shared" si="116"/>
        <v>1000000</v>
      </c>
      <c r="AN118" s="258">
        <f t="shared" si="116"/>
        <v>126000000</v>
      </c>
      <c r="AO118" s="258">
        <f t="shared" si="116"/>
        <v>1000000</v>
      </c>
      <c r="AP118" s="258">
        <f t="shared" si="116"/>
        <v>1000000</v>
      </c>
      <c r="AQ118" s="258">
        <f t="shared" si="116"/>
        <v>126000000</v>
      </c>
      <c r="AR118" s="258">
        <f t="shared" si="116"/>
        <v>1000000</v>
      </c>
      <c r="AS118" s="258">
        <f t="shared" si="116"/>
        <v>1000000</v>
      </c>
      <c r="AT118" s="258">
        <f t="shared" si="116"/>
        <v>126000000</v>
      </c>
      <c r="AU118" s="258">
        <f t="shared" si="59"/>
        <v>128000000</v>
      </c>
      <c r="AV118" s="258">
        <f t="shared" si="82"/>
        <v>128000000</v>
      </c>
      <c r="AW118" s="258">
        <f t="shared" si="83"/>
        <v>128000000</v>
      </c>
      <c r="AX118" s="258">
        <f t="shared" si="84"/>
        <v>128000000</v>
      </c>
      <c r="AY118" s="258">
        <f>SUM(AY119:AY127)</f>
        <v>512000000</v>
      </c>
      <c r="AZ118" s="258">
        <f t="shared" ref="AZ118:BA118" si="117">SUM(AZ119:AZ127)</f>
        <v>512000000</v>
      </c>
      <c r="BA118" s="258">
        <f t="shared" si="117"/>
        <v>512000000</v>
      </c>
      <c r="BB118" s="250"/>
      <c r="BC118" s="275"/>
      <c r="BD118" s="276"/>
      <c r="BE118" s="262">
        <f>SUM(BE119:BE127)</f>
        <v>0</v>
      </c>
      <c r="BF118" s="262">
        <v>0</v>
      </c>
      <c r="BG118" s="262">
        <v>0</v>
      </c>
      <c r="BH118" s="263">
        <f t="shared" si="85"/>
        <v>502906</v>
      </c>
    </row>
    <row r="119" spans="1:60" s="288" customFormat="1" outlineLevel="1" x14ac:dyDescent="0.3">
      <c r="A119" s="107" t="s">
        <v>219</v>
      </c>
      <c r="B119" s="269" t="s">
        <v>220</v>
      </c>
      <c r="C119" s="269" t="s">
        <v>44</v>
      </c>
      <c r="D119" s="278">
        <v>5113110</v>
      </c>
      <c r="E119" s="278" t="s">
        <v>221</v>
      </c>
      <c r="F119" s="279">
        <v>4000000</v>
      </c>
      <c r="G119" s="245">
        <f t="shared" ref="G119:G127" si="118">SUM(H119:S119)</f>
        <v>502906</v>
      </c>
      <c r="H119" s="264">
        <f>IFERROR(INDEX('[1]2024'!$A:$Q,MATCH($A$3&amp;$D119,'[1]2024'!$B:$B,0),MATCH(H$4,'[1]2024'!$2:$2,0)),0)+IFERROR(INDEX('[1]2024'!$A:$Q,MATCH($B$3&amp;$D119,'[1]2024'!$B:$B,0),MATCH(H$4,'[1]2024'!$2:$2,0)),0)++IFERROR(INDEX('[1]2024'!$A:$Q,MATCH($C$3&amp;$D119,'[1]2024'!$B:$B,0),MATCH(H$4,'[1]2024'!$2:$2,0)),0)++IFERROR(INDEX('[1]2024'!$A:$Q,MATCH($D$3&amp;$D119,'[1]2024'!$B:$B,0),MATCH(H$4,'[1]2024'!$2:$2,0)),0)</f>
        <v>0</v>
      </c>
      <c r="I119" s="264">
        <f>IFERROR(INDEX('[1]2024'!$A:$Q,MATCH($A$3&amp;$D119,'[1]2024'!$B:$B,0),MATCH(I$4,'[1]2024'!$2:$2,0)),0)+IFERROR(INDEX('[1]2024'!$A:$Q,MATCH($B$3&amp;$D119,'[1]2024'!$B:$B,0),MATCH(I$4,'[1]2024'!$2:$2,0)),0)++IFERROR(INDEX('[1]2024'!$A:$Q,MATCH($C$3&amp;$D119,'[1]2024'!$B:$B,0),MATCH(I$4,'[1]2024'!$2:$2,0)),0)++IFERROR(INDEX('[1]2024'!$A:$Q,MATCH($D$3&amp;$D119,'[1]2024'!$B:$B,0),MATCH(I$4,'[1]2024'!$2:$2,0)),0)</f>
        <v>0</v>
      </c>
      <c r="J119" s="264">
        <f>IFERROR(INDEX('[1]2024'!$A:$Q,MATCH($A$3&amp;$D119,'[1]2024'!$B:$B,0),MATCH(J$4,'[1]2024'!$2:$2,0)),0)+IFERROR(INDEX('[1]2024'!$A:$Q,MATCH($B$3&amp;$D119,'[1]2024'!$B:$B,0),MATCH(J$4,'[1]2024'!$2:$2,0)),0)++IFERROR(INDEX('[1]2024'!$A:$Q,MATCH($C$3&amp;$D119,'[1]2024'!$B:$B,0),MATCH(J$4,'[1]2024'!$2:$2,0)),0)++IFERROR(INDEX('[1]2024'!$A:$Q,MATCH($D$3&amp;$D119,'[1]2024'!$B:$B,0),MATCH(J$4,'[1]2024'!$2:$2,0)),0)</f>
        <v>0</v>
      </c>
      <c r="K119" s="264">
        <f>IFERROR(INDEX('[1]2024'!$A:$Q,MATCH($A$3&amp;$D119,'[1]2024'!$B:$B,0),MATCH(K$4,'[1]2024'!$2:$2,0)),0)+IFERROR(INDEX('[1]2024'!$A:$Q,MATCH($B$3&amp;$D119,'[1]2024'!$B:$B,0),MATCH(K$4,'[1]2024'!$2:$2,0)),0)++IFERROR(INDEX('[1]2024'!$A:$Q,MATCH($C$3&amp;$D119,'[1]2024'!$B:$B,0),MATCH(K$4,'[1]2024'!$2:$2,0)),0)++IFERROR(INDEX('[1]2024'!$A:$Q,MATCH($D$3&amp;$D119,'[1]2024'!$B:$B,0),MATCH(K$4,'[1]2024'!$2:$2,0)),0)</f>
        <v>0</v>
      </c>
      <c r="L119" s="264">
        <f>IFERROR(INDEX('[1]2024'!$A:$Q,MATCH($A$3&amp;$D119,'[1]2024'!$B:$B,0),MATCH(L$4,'[1]2024'!$2:$2,0)),0)+IFERROR(INDEX('[1]2024'!$A:$Q,MATCH($B$3&amp;$D119,'[1]2024'!$B:$B,0),MATCH(L$4,'[1]2024'!$2:$2,0)),0)++IFERROR(INDEX('[1]2024'!$A:$Q,MATCH($C$3&amp;$D119,'[1]2024'!$B:$B,0),MATCH(L$4,'[1]2024'!$2:$2,0)),0)++IFERROR(INDEX('[1]2024'!$A:$Q,MATCH($D$3&amp;$D119,'[1]2024'!$B:$B,0),MATCH(L$4,'[1]2024'!$2:$2,0)),0)</f>
        <v>0</v>
      </c>
      <c r="M119" s="264">
        <f>IFERROR(INDEX('[1]2024'!$A:$Q,MATCH($A$3&amp;$D119,'[1]2024'!$B:$B,0),MATCH(M$4,'[1]2024'!$2:$2,0)),0)+IFERROR(INDEX('[1]2024'!$A:$Q,MATCH($B$3&amp;$D119,'[1]2024'!$B:$B,0),MATCH(M$4,'[1]2024'!$2:$2,0)),0)++IFERROR(INDEX('[1]2024'!$A:$Q,MATCH($C$3&amp;$D119,'[1]2024'!$B:$B,0),MATCH(M$4,'[1]2024'!$2:$2,0)),0)++IFERROR(INDEX('[1]2024'!$A:$Q,MATCH($D$3&amp;$D119,'[1]2024'!$B:$B,0),MATCH(M$4,'[1]2024'!$2:$2,0)),0)</f>
        <v>0</v>
      </c>
      <c r="N119" s="264">
        <f>IFERROR(INDEX('[1]2024'!$A:$Q,MATCH($A$3&amp;$D119,'[1]2024'!$B:$B,0),MATCH(N$4,'[1]2024'!$2:$2,0)),0)+IFERROR(INDEX('[1]2024'!$A:$Q,MATCH($B$3&amp;$D119,'[1]2024'!$B:$B,0),MATCH(N$4,'[1]2024'!$2:$2,0)),0)++IFERROR(INDEX('[1]2024'!$A:$Q,MATCH($C$3&amp;$D119,'[1]2024'!$B:$B,0),MATCH(N$4,'[1]2024'!$2:$2,0)),0)++IFERROR(INDEX('[1]2024'!$A:$Q,MATCH($D$3&amp;$D119,'[1]2024'!$B:$B,0),MATCH(N$4,'[1]2024'!$2:$2,0)),0)</f>
        <v>0</v>
      </c>
      <c r="O119" s="264">
        <f>IFERROR(INDEX('[1]2024'!$A:$Q,MATCH($A$3&amp;$D119,'[1]2024'!$B:$B,0),MATCH(O$4,'[1]2024'!$2:$2,0)),0)+IFERROR(INDEX('[1]2024'!$A:$Q,MATCH($B$3&amp;$D119,'[1]2024'!$B:$B,0),MATCH(O$4,'[1]2024'!$2:$2,0)),0)++IFERROR(INDEX('[1]2024'!$A:$Q,MATCH($C$3&amp;$D119,'[1]2024'!$B:$B,0),MATCH(O$4,'[1]2024'!$2:$2,0)),0)++IFERROR(INDEX('[1]2024'!$A:$Q,MATCH($D$3&amp;$D119,'[1]2024'!$B:$B,0),MATCH(O$4,'[1]2024'!$2:$2,0)),0)</f>
        <v>0</v>
      </c>
      <c r="P119" s="264">
        <f>IFERROR(INDEX('[1]2024'!$A:$Q,MATCH($A$3&amp;$D119,'[1]2024'!$B:$B,0),MATCH(P$4,'[1]2024'!$2:$2,0)),0)+IFERROR(INDEX('[1]2024'!$A:$Q,MATCH($B$3&amp;$D119,'[1]2024'!$B:$B,0),MATCH(P$4,'[1]2024'!$2:$2,0)),0)++IFERROR(INDEX('[1]2024'!$A:$Q,MATCH($C$3&amp;$D119,'[1]2024'!$B:$B,0),MATCH(P$4,'[1]2024'!$2:$2,0)),0)++IFERROR(INDEX('[1]2024'!$A:$Q,MATCH($D$3&amp;$D119,'[1]2024'!$B:$B,0),MATCH(P$4,'[1]2024'!$2:$2,0)),0)</f>
        <v>251453</v>
      </c>
      <c r="Q119" s="264">
        <f>IFERROR(INDEX('[1]2024'!$A:$Q,MATCH($A$3&amp;$D119,'[1]2024'!$B:$B,0),MATCH(Q$4,'[1]2024'!$2:$2,0)),0)+IFERROR(INDEX('[1]2024'!$A:$Q,MATCH($B$3&amp;$D119,'[1]2024'!$B:$B,0),MATCH(Q$4,'[1]2024'!$2:$2,0)),0)++IFERROR(INDEX('[1]2024'!$A:$Q,MATCH($C$3&amp;$D119,'[1]2024'!$B:$B,0),MATCH(Q$4,'[1]2024'!$2:$2,0)),0)++IFERROR(INDEX('[1]2024'!$A:$Q,MATCH($D$3&amp;$D119,'[1]2024'!$B:$B,0),MATCH(Q$4,'[1]2024'!$2:$2,0)),0)</f>
        <v>0</v>
      </c>
      <c r="R119" s="264">
        <f>IFERROR(INDEX('[1]2024'!$A:$Q,MATCH($A$3&amp;$D119,'[1]2024'!$B:$B,0),MATCH(R$4,'[1]2024'!$2:$2,0)),0)+IFERROR(INDEX('[1]2024'!$A:$Q,MATCH($B$3&amp;$D119,'[1]2024'!$B:$B,0),MATCH(R$4,'[1]2024'!$2:$2,0)),0)++IFERROR(INDEX('[1]2024'!$A:$Q,MATCH($C$3&amp;$D119,'[1]2024'!$B:$B,0),MATCH(R$4,'[1]2024'!$2:$2,0)),0)++IFERROR(INDEX('[1]2024'!$A:$Q,MATCH($D$3&amp;$D119,'[1]2024'!$B:$B,0),MATCH(R$4,'[1]2024'!$2:$2,0)),0)</f>
        <v>0</v>
      </c>
      <c r="S119" s="264">
        <f>IFERROR(INDEX('[1]2024'!$A:$Q,MATCH($A$3&amp;$D119,'[1]2024'!$B:$B,0),MATCH(S$4,'[1]2024'!$2:$2,0)),0)+IFERROR(INDEX('[1]2024'!$A:$Q,MATCH($B$3&amp;$D119,'[1]2024'!$B:$B,0),MATCH(S$4,'[1]2024'!$2:$2,0)),0)++IFERROR(INDEX('[1]2024'!$A:$Q,MATCH($C$3&amp;$D119,'[1]2024'!$B:$B,0),MATCH(S$4,'[1]2024'!$2:$2,0)),0)++IFERROR(INDEX('[1]2024'!$A:$Q,MATCH($D$3&amp;$D119,'[1]2024'!$B:$B,0),MATCH(S$4,'[1]2024'!$2:$2,0)),0)</f>
        <v>251453</v>
      </c>
      <c r="T119" s="75">
        <v>0</v>
      </c>
      <c r="U119" s="280">
        <f t="shared" ref="U119:U127" si="119">SUM(V119:AG119)</f>
        <v>0</v>
      </c>
      <c r="V119" s="281">
        <v>0</v>
      </c>
      <c r="W119" s="282">
        <v>0</v>
      </c>
      <c r="X119" s="282">
        <v>0</v>
      </c>
      <c r="Y119" s="282">
        <v>0</v>
      </c>
      <c r="Z119" s="282">
        <v>0</v>
      </c>
      <c r="AA119" s="282">
        <v>0</v>
      </c>
      <c r="AB119" s="282">
        <v>0</v>
      </c>
      <c r="AC119" s="282">
        <v>0</v>
      </c>
      <c r="AD119" s="282">
        <v>0</v>
      </c>
      <c r="AE119" s="282">
        <v>0</v>
      </c>
      <c r="AF119" s="282">
        <v>0</v>
      </c>
      <c r="AG119" s="283">
        <v>0</v>
      </c>
      <c r="AH119" s="280">
        <f t="shared" ref="AH119:AH127" si="120">SUM(AI119:AT119)</f>
        <v>512000000</v>
      </c>
      <c r="AI119" s="280">
        <v>1000000</v>
      </c>
      <c r="AJ119" s="280">
        <v>1000000</v>
      </c>
      <c r="AK119" s="280">
        <v>126000000</v>
      </c>
      <c r="AL119" s="280">
        <v>1000000</v>
      </c>
      <c r="AM119" s="280">
        <v>1000000</v>
      </c>
      <c r="AN119" s="280">
        <v>126000000</v>
      </c>
      <c r="AO119" s="280">
        <v>1000000</v>
      </c>
      <c r="AP119" s="280">
        <v>1000000</v>
      </c>
      <c r="AQ119" s="280">
        <v>126000000</v>
      </c>
      <c r="AR119" s="280">
        <v>1000000</v>
      </c>
      <c r="AS119" s="280">
        <v>1000000</v>
      </c>
      <c r="AT119" s="280">
        <v>126000000</v>
      </c>
      <c r="AU119" s="280">
        <f t="shared" si="59"/>
        <v>128000000</v>
      </c>
      <c r="AV119" s="280">
        <f t="shared" si="82"/>
        <v>128000000</v>
      </c>
      <c r="AW119" s="280">
        <f t="shared" si="83"/>
        <v>128000000</v>
      </c>
      <c r="AX119" s="280">
        <f t="shared" si="84"/>
        <v>128000000</v>
      </c>
      <c r="AY119" s="280">
        <f t="shared" ref="AY119:AY127" si="121">IF($BC119="O",1.05*$AH119,$AH119)</f>
        <v>512000000</v>
      </c>
      <c r="AZ119" s="280">
        <f t="shared" ref="AZ119:AZ127" si="122">IF($BC119="O",1.05*$AY119,$AY119)</f>
        <v>512000000</v>
      </c>
      <c r="BA119" s="280">
        <f t="shared" ref="BA119:BA127" si="123">IF($BC119="O",1.05*$AZ119,$AZ119)</f>
        <v>512000000</v>
      </c>
      <c r="BB119" s="236"/>
      <c r="BC119" s="289" t="s">
        <v>24</v>
      </c>
      <c r="BD119" s="292"/>
      <c r="BE119" s="286">
        <v>0</v>
      </c>
      <c r="BF119" s="286">
        <v>0</v>
      </c>
      <c r="BG119" s="286">
        <v>0</v>
      </c>
      <c r="BH119" s="287">
        <f t="shared" si="85"/>
        <v>502906</v>
      </c>
    </row>
    <row r="120" spans="1:60" outlineLevel="1" x14ac:dyDescent="0.3">
      <c r="A120" s="71" t="s">
        <v>222</v>
      </c>
      <c r="B120" s="238" t="s">
        <v>223</v>
      </c>
      <c r="C120" s="238" t="s">
        <v>44</v>
      </c>
      <c r="D120" s="239">
        <v>5113120</v>
      </c>
      <c r="E120" s="239" t="s">
        <v>224</v>
      </c>
      <c r="F120" s="277">
        <v>0</v>
      </c>
      <c r="G120" s="245">
        <f t="shared" si="118"/>
        <v>0</v>
      </c>
      <c r="H120" s="264">
        <f>IFERROR(INDEX('[1]2024'!$A:$Q,MATCH($A$3&amp;$D120,'[1]2024'!$B:$B,0),MATCH(H$4,'[1]2024'!$2:$2,0)),0)+IFERROR(INDEX('[1]2024'!$A:$Q,MATCH($B$3&amp;$D120,'[1]2024'!$B:$B,0),MATCH(H$4,'[1]2024'!$2:$2,0)),0)++IFERROR(INDEX('[1]2024'!$A:$Q,MATCH($C$3&amp;$D120,'[1]2024'!$B:$B,0),MATCH(H$4,'[1]2024'!$2:$2,0)),0)++IFERROR(INDEX('[1]2024'!$A:$Q,MATCH($D$3&amp;$D120,'[1]2024'!$B:$B,0),MATCH(H$4,'[1]2024'!$2:$2,0)),0)</f>
        <v>0</v>
      </c>
      <c r="I120" s="264">
        <f>IFERROR(INDEX('[1]2024'!$A:$Q,MATCH($A$3&amp;$D120,'[1]2024'!$B:$B,0),MATCH(I$4,'[1]2024'!$2:$2,0)),0)+IFERROR(INDEX('[1]2024'!$A:$Q,MATCH($B$3&amp;$D120,'[1]2024'!$B:$B,0),MATCH(I$4,'[1]2024'!$2:$2,0)),0)++IFERROR(INDEX('[1]2024'!$A:$Q,MATCH($C$3&amp;$D120,'[1]2024'!$B:$B,0),MATCH(I$4,'[1]2024'!$2:$2,0)),0)++IFERROR(INDEX('[1]2024'!$A:$Q,MATCH($D$3&amp;$D120,'[1]2024'!$B:$B,0),MATCH(I$4,'[1]2024'!$2:$2,0)),0)</f>
        <v>0</v>
      </c>
      <c r="J120" s="264">
        <f>IFERROR(INDEX('[1]2024'!$A:$Q,MATCH($A$3&amp;$D120,'[1]2024'!$B:$B,0),MATCH(J$4,'[1]2024'!$2:$2,0)),0)+IFERROR(INDEX('[1]2024'!$A:$Q,MATCH($B$3&amp;$D120,'[1]2024'!$B:$B,0),MATCH(J$4,'[1]2024'!$2:$2,0)),0)++IFERROR(INDEX('[1]2024'!$A:$Q,MATCH($C$3&amp;$D120,'[1]2024'!$B:$B,0),MATCH(J$4,'[1]2024'!$2:$2,0)),0)++IFERROR(INDEX('[1]2024'!$A:$Q,MATCH($D$3&amp;$D120,'[1]2024'!$B:$B,0),MATCH(J$4,'[1]2024'!$2:$2,0)),0)</f>
        <v>0</v>
      </c>
      <c r="K120" s="264">
        <f>IFERROR(INDEX('[1]2024'!$A:$Q,MATCH($A$3&amp;$D120,'[1]2024'!$B:$B,0),MATCH(K$4,'[1]2024'!$2:$2,0)),0)+IFERROR(INDEX('[1]2024'!$A:$Q,MATCH($B$3&amp;$D120,'[1]2024'!$B:$B,0),MATCH(K$4,'[1]2024'!$2:$2,0)),0)++IFERROR(INDEX('[1]2024'!$A:$Q,MATCH($C$3&amp;$D120,'[1]2024'!$B:$B,0),MATCH(K$4,'[1]2024'!$2:$2,0)),0)++IFERROR(INDEX('[1]2024'!$A:$Q,MATCH($D$3&amp;$D120,'[1]2024'!$B:$B,0),MATCH(K$4,'[1]2024'!$2:$2,0)),0)</f>
        <v>0</v>
      </c>
      <c r="L120" s="264">
        <f>IFERROR(INDEX('[1]2024'!$A:$Q,MATCH($A$3&amp;$D120,'[1]2024'!$B:$B,0),MATCH(L$4,'[1]2024'!$2:$2,0)),0)+IFERROR(INDEX('[1]2024'!$A:$Q,MATCH($B$3&amp;$D120,'[1]2024'!$B:$B,0),MATCH(L$4,'[1]2024'!$2:$2,0)),0)++IFERROR(INDEX('[1]2024'!$A:$Q,MATCH($C$3&amp;$D120,'[1]2024'!$B:$B,0),MATCH(L$4,'[1]2024'!$2:$2,0)),0)++IFERROR(INDEX('[1]2024'!$A:$Q,MATCH($D$3&amp;$D120,'[1]2024'!$B:$B,0),MATCH(L$4,'[1]2024'!$2:$2,0)),0)</f>
        <v>0</v>
      </c>
      <c r="M120" s="264">
        <f>IFERROR(INDEX('[1]2024'!$A:$Q,MATCH($A$3&amp;$D120,'[1]2024'!$B:$B,0),MATCH(M$4,'[1]2024'!$2:$2,0)),0)+IFERROR(INDEX('[1]2024'!$A:$Q,MATCH($B$3&amp;$D120,'[1]2024'!$B:$B,0),MATCH(M$4,'[1]2024'!$2:$2,0)),0)++IFERROR(INDEX('[1]2024'!$A:$Q,MATCH($C$3&amp;$D120,'[1]2024'!$B:$B,0),MATCH(M$4,'[1]2024'!$2:$2,0)),0)++IFERROR(INDEX('[1]2024'!$A:$Q,MATCH($D$3&amp;$D120,'[1]2024'!$B:$B,0),MATCH(M$4,'[1]2024'!$2:$2,0)),0)</f>
        <v>0</v>
      </c>
      <c r="N120" s="264">
        <f>IFERROR(INDEX('[1]2024'!$A:$Q,MATCH($A$3&amp;$D120,'[1]2024'!$B:$B,0),MATCH(N$4,'[1]2024'!$2:$2,0)),0)+IFERROR(INDEX('[1]2024'!$A:$Q,MATCH($B$3&amp;$D120,'[1]2024'!$B:$B,0),MATCH(N$4,'[1]2024'!$2:$2,0)),0)++IFERROR(INDEX('[1]2024'!$A:$Q,MATCH($C$3&amp;$D120,'[1]2024'!$B:$B,0),MATCH(N$4,'[1]2024'!$2:$2,0)),0)++IFERROR(INDEX('[1]2024'!$A:$Q,MATCH($D$3&amp;$D120,'[1]2024'!$B:$B,0),MATCH(N$4,'[1]2024'!$2:$2,0)),0)</f>
        <v>0</v>
      </c>
      <c r="O120" s="264">
        <f>IFERROR(INDEX('[1]2024'!$A:$Q,MATCH($A$3&amp;$D120,'[1]2024'!$B:$B,0),MATCH(O$4,'[1]2024'!$2:$2,0)),0)+IFERROR(INDEX('[1]2024'!$A:$Q,MATCH($B$3&amp;$D120,'[1]2024'!$B:$B,0),MATCH(O$4,'[1]2024'!$2:$2,0)),0)++IFERROR(INDEX('[1]2024'!$A:$Q,MATCH($C$3&amp;$D120,'[1]2024'!$B:$B,0),MATCH(O$4,'[1]2024'!$2:$2,0)),0)++IFERROR(INDEX('[1]2024'!$A:$Q,MATCH($D$3&amp;$D120,'[1]2024'!$B:$B,0),MATCH(O$4,'[1]2024'!$2:$2,0)),0)</f>
        <v>0</v>
      </c>
      <c r="P120" s="264">
        <f>IFERROR(INDEX('[1]2024'!$A:$Q,MATCH($A$3&amp;$D120,'[1]2024'!$B:$B,0),MATCH(P$4,'[1]2024'!$2:$2,0)),0)+IFERROR(INDEX('[1]2024'!$A:$Q,MATCH($B$3&amp;$D120,'[1]2024'!$B:$B,0),MATCH(P$4,'[1]2024'!$2:$2,0)),0)++IFERROR(INDEX('[1]2024'!$A:$Q,MATCH($C$3&amp;$D120,'[1]2024'!$B:$B,0),MATCH(P$4,'[1]2024'!$2:$2,0)),0)++IFERROR(INDEX('[1]2024'!$A:$Q,MATCH($D$3&amp;$D120,'[1]2024'!$B:$B,0),MATCH(P$4,'[1]2024'!$2:$2,0)),0)</f>
        <v>0</v>
      </c>
      <c r="Q120" s="264">
        <f>IFERROR(INDEX('[1]2024'!$A:$Q,MATCH($A$3&amp;$D120,'[1]2024'!$B:$B,0),MATCH(Q$4,'[1]2024'!$2:$2,0)),0)+IFERROR(INDEX('[1]2024'!$A:$Q,MATCH($B$3&amp;$D120,'[1]2024'!$B:$B,0),MATCH(Q$4,'[1]2024'!$2:$2,0)),0)++IFERROR(INDEX('[1]2024'!$A:$Q,MATCH($C$3&amp;$D120,'[1]2024'!$B:$B,0),MATCH(Q$4,'[1]2024'!$2:$2,0)),0)++IFERROR(INDEX('[1]2024'!$A:$Q,MATCH($D$3&amp;$D120,'[1]2024'!$B:$B,0),MATCH(Q$4,'[1]2024'!$2:$2,0)),0)</f>
        <v>0</v>
      </c>
      <c r="R120" s="264">
        <f>IFERROR(INDEX('[1]2024'!$A:$Q,MATCH($A$3&amp;$D120,'[1]2024'!$B:$B,0),MATCH(R$4,'[1]2024'!$2:$2,0)),0)+IFERROR(INDEX('[1]2024'!$A:$Q,MATCH($B$3&amp;$D120,'[1]2024'!$B:$B,0),MATCH(R$4,'[1]2024'!$2:$2,0)),0)++IFERROR(INDEX('[1]2024'!$A:$Q,MATCH($C$3&amp;$D120,'[1]2024'!$B:$B,0),MATCH(R$4,'[1]2024'!$2:$2,0)),0)++IFERROR(INDEX('[1]2024'!$A:$Q,MATCH($D$3&amp;$D120,'[1]2024'!$B:$B,0),MATCH(R$4,'[1]2024'!$2:$2,0)),0)</f>
        <v>0</v>
      </c>
      <c r="S120" s="264">
        <f>IFERROR(INDEX('[1]2024'!$A:$Q,MATCH($A$3&amp;$D120,'[1]2024'!$B:$B,0),MATCH(S$4,'[1]2024'!$2:$2,0)),0)+IFERROR(INDEX('[1]2024'!$A:$Q,MATCH($B$3&amp;$D120,'[1]2024'!$B:$B,0),MATCH(S$4,'[1]2024'!$2:$2,0)),0)++IFERROR(INDEX('[1]2024'!$A:$Q,MATCH($C$3&amp;$D120,'[1]2024'!$B:$B,0),MATCH(S$4,'[1]2024'!$2:$2,0)),0)++IFERROR(INDEX('[1]2024'!$A:$Q,MATCH($D$3&amp;$D120,'[1]2024'!$B:$B,0),MATCH(S$4,'[1]2024'!$2:$2,0)),0)</f>
        <v>0</v>
      </c>
      <c r="T120" s="75">
        <v>0</v>
      </c>
      <c r="U120" s="245">
        <f t="shared" si="119"/>
        <v>0</v>
      </c>
      <c r="V120" s="246">
        <v>0</v>
      </c>
      <c r="W120" s="247">
        <v>0</v>
      </c>
      <c r="X120" s="247">
        <v>0</v>
      </c>
      <c r="Y120" s="247">
        <v>0</v>
      </c>
      <c r="Z120" s="247">
        <v>0</v>
      </c>
      <c r="AA120" s="247">
        <v>0</v>
      </c>
      <c r="AB120" s="247">
        <v>0</v>
      </c>
      <c r="AC120" s="247">
        <v>0</v>
      </c>
      <c r="AD120" s="247">
        <v>0</v>
      </c>
      <c r="AE120" s="247">
        <v>0</v>
      </c>
      <c r="AF120" s="247">
        <v>0</v>
      </c>
      <c r="AG120" s="248">
        <v>0</v>
      </c>
      <c r="AH120" s="245">
        <f t="shared" si="120"/>
        <v>0</v>
      </c>
      <c r="AI120" s="245"/>
      <c r="AJ120" s="245"/>
      <c r="AK120" s="245"/>
      <c r="AL120" s="245"/>
      <c r="AM120" s="245"/>
      <c r="AN120" s="245"/>
      <c r="AO120" s="245"/>
      <c r="AP120" s="245"/>
      <c r="AQ120" s="245"/>
      <c r="AR120" s="245"/>
      <c r="AS120" s="245"/>
      <c r="AT120" s="245"/>
      <c r="AU120" s="245">
        <f t="shared" si="59"/>
        <v>0</v>
      </c>
      <c r="AV120" s="245">
        <f t="shared" si="82"/>
        <v>0</v>
      </c>
      <c r="AW120" s="245">
        <f t="shared" si="83"/>
        <v>0</v>
      </c>
      <c r="AX120" s="245">
        <f t="shared" si="84"/>
        <v>0</v>
      </c>
      <c r="AY120" s="245">
        <f t="shared" si="121"/>
        <v>0</v>
      </c>
      <c r="AZ120" s="245">
        <f t="shared" si="122"/>
        <v>0</v>
      </c>
      <c r="BA120" s="245">
        <f t="shared" si="123"/>
        <v>0</v>
      </c>
      <c r="BB120" s="250"/>
      <c r="BC120" s="251" t="s">
        <v>24</v>
      </c>
      <c r="BD120" s="261"/>
      <c r="BE120" s="264">
        <v>0</v>
      </c>
      <c r="BF120" s="264">
        <v>0</v>
      </c>
      <c r="BG120" s="264">
        <v>0</v>
      </c>
      <c r="BH120" s="265">
        <f t="shared" si="85"/>
        <v>0</v>
      </c>
    </row>
    <row r="121" spans="1:60" outlineLevel="1" x14ac:dyDescent="0.3">
      <c r="A121" s="71" t="s">
        <v>225</v>
      </c>
      <c r="B121" s="238" t="s">
        <v>226</v>
      </c>
      <c r="C121" s="238" t="s">
        <v>44</v>
      </c>
      <c r="D121" s="239">
        <v>5113130</v>
      </c>
      <c r="E121" s="239" t="s">
        <v>227</v>
      </c>
      <c r="F121" s="277">
        <v>0</v>
      </c>
      <c r="G121" s="245">
        <f t="shared" si="118"/>
        <v>0</v>
      </c>
      <c r="H121" s="264">
        <f>IFERROR(INDEX('[1]2024'!$A:$Q,MATCH($A$3&amp;$D121,'[1]2024'!$B:$B,0),MATCH(H$4,'[1]2024'!$2:$2,0)),0)+IFERROR(INDEX('[1]2024'!$A:$Q,MATCH($B$3&amp;$D121,'[1]2024'!$B:$B,0),MATCH(H$4,'[1]2024'!$2:$2,0)),0)++IFERROR(INDEX('[1]2024'!$A:$Q,MATCH($C$3&amp;$D121,'[1]2024'!$B:$B,0),MATCH(H$4,'[1]2024'!$2:$2,0)),0)++IFERROR(INDEX('[1]2024'!$A:$Q,MATCH($D$3&amp;$D121,'[1]2024'!$B:$B,0),MATCH(H$4,'[1]2024'!$2:$2,0)),0)</f>
        <v>0</v>
      </c>
      <c r="I121" s="264">
        <f>IFERROR(INDEX('[1]2024'!$A:$Q,MATCH($A$3&amp;$D121,'[1]2024'!$B:$B,0),MATCH(I$4,'[1]2024'!$2:$2,0)),0)+IFERROR(INDEX('[1]2024'!$A:$Q,MATCH($B$3&amp;$D121,'[1]2024'!$B:$B,0),MATCH(I$4,'[1]2024'!$2:$2,0)),0)++IFERROR(INDEX('[1]2024'!$A:$Q,MATCH($C$3&amp;$D121,'[1]2024'!$B:$B,0),MATCH(I$4,'[1]2024'!$2:$2,0)),0)++IFERROR(INDEX('[1]2024'!$A:$Q,MATCH($D$3&amp;$D121,'[1]2024'!$B:$B,0),MATCH(I$4,'[1]2024'!$2:$2,0)),0)</f>
        <v>0</v>
      </c>
      <c r="J121" s="264">
        <f>IFERROR(INDEX('[1]2024'!$A:$Q,MATCH($A$3&amp;$D121,'[1]2024'!$B:$B,0),MATCH(J$4,'[1]2024'!$2:$2,0)),0)+IFERROR(INDEX('[1]2024'!$A:$Q,MATCH($B$3&amp;$D121,'[1]2024'!$B:$B,0),MATCH(J$4,'[1]2024'!$2:$2,0)),0)++IFERROR(INDEX('[1]2024'!$A:$Q,MATCH($C$3&amp;$D121,'[1]2024'!$B:$B,0),MATCH(J$4,'[1]2024'!$2:$2,0)),0)++IFERROR(INDEX('[1]2024'!$A:$Q,MATCH($D$3&amp;$D121,'[1]2024'!$B:$B,0),MATCH(J$4,'[1]2024'!$2:$2,0)),0)</f>
        <v>0</v>
      </c>
      <c r="K121" s="264">
        <f>IFERROR(INDEX('[1]2024'!$A:$Q,MATCH($A$3&amp;$D121,'[1]2024'!$B:$B,0),MATCH(K$4,'[1]2024'!$2:$2,0)),0)+IFERROR(INDEX('[1]2024'!$A:$Q,MATCH($B$3&amp;$D121,'[1]2024'!$B:$B,0),MATCH(K$4,'[1]2024'!$2:$2,0)),0)++IFERROR(INDEX('[1]2024'!$A:$Q,MATCH($C$3&amp;$D121,'[1]2024'!$B:$B,0),MATCH(K$4,'[1]2024'!$2:$2,0)),0)++IFERROR(INDEX('[1]2024'!$A:$Q,MATCH($D$3&amp;$D121,'[1]2024'!$B:$B,0),MATCH(K$4,'[1]2024'!$2:$2,0)),0)</f>
        <v>0</v>
      </c>
      <c r="L121" s="264">
        <f>IFERROR(INDEX('[1]2024'!$A:$Q,MATCH($A$3&amp;$D121,'[1]2024'!$B:$B,0),MATCH(L$4,'[1]2024'!$2:$2,0)),0)+IFERROR(INDEX('[1]2024'!$A:$Q,MATCH($B$3&amp;$D121,'[1]2024'!$B:$B,0),MATCH(L$4,'[1]2024'!$2:$2,0)),0)++IFERROR(INDEX('[1]2024'!$A:$Q,MATCH($C$3&amp;$D121,'[1]2024'!$B:$B,0),MATCH(L$4,'[1]2024'!$2:$2,0)),0)++IFERROR(INDEX('[1]2024'!$A:$Q,MATCH($D$3&amp;$D121,'[1]2024'!$B:$B,0),MATCH(L$4,'[1]2024'!$2:$2,0)),0)</f>
        <v>0</v>
      </c>
      <c r="M121" s="264">
        <f>IFERROR(INDEX('[1]2024'!$A:$Q,MATCH($A$3&amp;$D121,'[1]2024'!$B:$B,0),MATCH(M$4,'[1]2024'!$2:$2,0)),0)+IFERROR(INDEX('[1]2024'!$A:$Q,MATCH($B$3&amp;$D121,'[1]2024'!$B:$B,0),MATCH(M$4,'[1]2024'!$2:$2,0)),0)++IFERROR(INDEX('[1]2024'!$A:$Q,MATCH($C$3&amp;$D121,'[1]2024'!$B:$B,0),MATCH(M$4,'[1]2024'!$2:$2,0)),0)++IFERROR(INDEX('[1]2024'!$A:$Q,MATCH($D$3&amp;$D121,'[1]2024'!$B:$B,0),MATCH(M$4,'[1]2024'!$2:$2,0)),0)</f>
        <v>0</v>
      </c>
      <c r="N121" s="264">
        <f>IFERROR(INDEX('[1]2024'!$A:$Q,MATCH($A$3&amp;$D121,'[1]2024'!$B:$B,0),MATCH(N$4,'[1]2024'!$2:$2,0)),0)+IFERROR(INDEX('[1]2024'!$A:$Q,MATCH($B$3&amp;$D121,'[1]2024'!$B:$B,0),MATCH(N$4,'[1]2024'!$2:$2,0)),0)++IFERROR(INDEX('[1]2024'!$A:$Q,MATCH($C$3&amp;$D121,'[1]2024'!$B:$B,0),MATCH(N$4,'[1]2024'!$2:$2,0)),0)++IFERROR(INDEX('[1]2024'!$A:$Q,MATCH($D$3&amp;$D121,'[1]2024'!$B:$B,0),MATCH(N$4,'[1]2024'!$2:$2,0)),0)</f>
        <v>0</v>
      </c>
      <c r="O121" s="264">
        <f>IFERROR(INDEX('[1]2024'!$A:$Q,MATCH($A$3&amp;$D121,'[1]2024'!$B:$B,0),MATCH(O$4,'[1]2024'!$2:$2,0)),0)+IFERROR(INDEX('[1]2024'!$A:$Q,MATCH($B$3&amp;$D121,'[1]2024'!$B:$B,0),MATCH(O$4,'[1]2024'!$2:$2,0)),0)++IFERROR(INDEX('[1]2024'!$A:$Q,MATCH($C$3&amp;$D121,'[1]2024'!$B:$B,0),MATCH(O$4,'[1]2024'!$2:$2,0)),0)++IFERROR(INDEX('[1]2024'!$A:$Q,MATCH($D$3&amp;$D121,'[1]2024'!$B:$B,0),MATCH(O$4,'[1]2024'!$2:$2,0)),0)</f>
        <v>0</v>
      </c>
      <c r="P121" s="264">
        <f>IFERROR(INDEX('[1]2024'!$A:$Q,MATCH($A$3&amp;$D121,'[1]2024'!$B:$B,0),MATCH(P$4,'[1]2024'!$2:$2,0)),0)+IFERROR(INDEX('[1]2024'!$A:$Q,MATCH($B$3&amp;$D121,'[1]2024'!$B:$B,0),MATCH(P$4,'[1]2024'!$2:$2,0)),0)++IFERROR(INDEX('[1]2024'!$A:$Q,MATCH($C$3&amp;$D121,'[1]2024'!$B:$B,0),MATCH(P$4,'[1]2024'!$2:$2,0)),0)++IFERROR(INDEX('[1]2024'!$A:$Q,MATCH($D$3&amp;$D121,'[1]2024'!$B:$B,0),MATCH(P$4,'[1]2024'!$2:$2,0)),0)</f>
        <v>0</v>
      </c>
      <c r="Q121" s="264">
        <f>IFERROR(INDEX('[1]2024'!$A:$Q,MATCH($A$3&amp;$D121,'[1]2024'!$B:$B,0),MATCH(Q$4,'[1]2024'!$2:$2,0)),0)+IFERROR(INDEX('[1]2024'!$A:$Q,MATCH($B$3&amp;$D121,'[1]2024'!$B:$B,0),MATCH(Q$4,'[1]2024'!$2:$2,0)),0)++IFERROR(INDEX('[1]2024'!$A:$Q,MATCH($C$3&amp;$D121,'[1]2024'!$B:$B,0),MATCH(Q$4,'[1]2024'!$2:$2,0)),0)++IFERROR(INDEX('[1]2024'!$A:$Q,MATCH($D$3&amp;$D121,'[1]2024'!$B:$B,0),MATCH(Q$4,'[1]2024'!$2:$2,0)),0)</f>
        <v>0</v>
      </c>
      <c r="R121" s="264">
        <f>IFERROR(INDEX('[1]2024'!$A:$Q,MATCH($A$3&amp;$D121,'[1]2024'!$B:$B,0),MATCH(R$4,'[1]2024'!$2:$2,0)),0)+IFERROR(INDEX('[1]2024'!$A:$Q,MATCH($B$3&amp;$D121,'[1]2024'!$B:$B,0),MATCH(R$4,'[1]2024'!$2:$2,0)),0)++IFERROR(INDEX('[1]2024'!$A:$Q,MATCH($C$3&amp;$D121,'[1]2024'!$B:$B,0),MATCH(R$4,'[1]2024'!$2:$2,0)),0)++IFERROR(INDEX('[1]2024'!$A:$Q,MATCH($D$3&amp;$D121,'[1]2024'!$B:$B,0),MATCH(R$4,'[1]2024'!$2:$2,0)),0)</f>
        <v>0</v>
      </c>
      <c r="S121" s="264">
        <f>IFERROR(INDEX('[1]2024'!$A:$Q,MATCH($A$3&amp;$D121,'[1]2024'!$B:$B,0),MATCH(S$4,'[1]2024'!$2:$2,0)),0)+IFERROR(INDEX('[1]2024'!$A:$Q,MATCH($B$3&amp;$D121,'[1]2024'!$B:$B,0),MATCH(S$4,'[1]2024'!$2:$2,0)),0)++IFERROR(INDEX('[1]2024'!$A:$Q,MATCH($C$3&amp;$D121,'[1]2024'!$B:$B,0),MATCH(S$4,'[1]2024'!$2:$2,0)),0)++IFERROR(INDEX('[1]2024'!$A:$Q,MATCH($D$3&amp;$D121,'[1]2024'!$B:$B,0),MATCH(S$4,'[1]2024'!$2:$2,0)),0)</f>
        <v>0</v>
      </c>
      <c r="T121" s="75">
        <v>0</v>
      </c>
      <c r="U121" s="245">
        <f t="shared" si="119"/>
        <v>0</v>
      </c>
      <c r="V121" s="246">
        <v>0</v>
      </c>
      <c r="W121" s="247">
        <v>0</v>
      </c>
      <c r="X121" s="247">
        <v>0</v>
      </c>
      <c r="Y121" s="247">
        <v>0</v>
      </c>
      <c r="Z121" s="247">
        <v>0</v>
      </c>
      <c r="AA121" s="247">
        <v>0</v>
      </c>
      <c r="AB121" s="247">
        <v>0</v>
      </c>
      <c r="AC121" s="247">
        <v>0</v>
      </c>
      <c r="AD121" s="247">
        <v>0</v>
      </c>
      <c r="AE121" s="247">
        <v>0</v>
      </c>
      <c r="AF121" s="247">
        <v>0</v>
      </c>
      <c r="AG121" s="248">
        <v>0</v>
      </c>
      <c r="AH121" s="245">
        <f t="shared" si="120"/>
        <v>0</v>
      </c>
      <c r="AI121" s="245"/>
      <c r="AJ121" s="245"/>
      <c r="AK121" s="245"/>
      <c r="AL121" s="245"/>
      <c r="AM121" s="245"/>
      <c r="AN121" s="245"/>
      <c r="AO121" s="245"/>
      <c r="AP121" s="245"/>
      <c r="AQ121" s="245"/>
      <c r="AR121" s="245"/>
      <c r="AS121" s="245"/>
      <c r="AT121" s="245"/>
      <c r="AU121" s="245">
        <f t="shared" si="59"/>
        <v>0</v>
      </c>
      <c r="AV121" s="245">
        <f t="shared" si="82"/>
        <v>0</v>
      </c>
      <c r="AW121" s="245">
        <f t="shared" si="83"/>
        <v>0</v>
      </c>
      <c r="AX121" s="245">
        <f t="shared" si="84"/>
        <v>0</v>
      </c>
      <c r="AY121" s="245">
        <f t="shared" si="121"/>
        <v>0</v>
      </c>
      <c r="AZ121" s="245">
        <f t="shared" si="122"/>
        <v>0</v>
      </c>
      <c r="BA121" s="245">
        <f t="shared" si="123"/>
        <v>0</v>
      </c>
      <c r="BB121" s="250"/>
      <c r="BC121" s="251" t="s">
        <v>39</v>
      </c>
      <c r="BD121" s="261"/>
      <c r="BE121" s="264">
        <v>0</v>
      </c>
      <c r="BF121" s="264">
        <v>0</v>
      </c>
      <c r="BG121" s="264">
        <v>0</v>
      </c>
      <c r="BH121" s="265">
        <f t="shared" si="85"/>
        <v>0</v>
      </c>
    </row>
    <row r="122" spans="1:60" outlineLevel="1" x14ac:dyDescent="0.3">
      <c r="A122" s="71" t="s">
        <v>228</v>
      </c>
      <c r="B122" s="238" t="s">
        <v>226</v>
      </c>
      <c r="C122" s="238" t="s">
        <v>44</v>
      </c>
      <c r="D122" s="239">
        <v>5113140</v>
      </c>
      <c r="E122" s="239" t="s">
        <v>227</v>
      </c>
      <c r="F122" s="277">
        <v>0</v>
      </c>
      <c r="G122" s="245">
        <f t="shared" si="118"/>
        <v>0</v>
      </c>
      <c r="H122" s="264">
        <f>IFERROR(INDEX('[1]2024'!$A:$Q,MATCH($A$3&amp;$D122,'[1]2024'!$B:$B,0),MATCH(H$4,'[1]2024'!$2:$2,0)),0)+IFERROR(INDEX('[1]2024'!$A:$Q,MATCH($B$3&amp;$D122,'[1]2024'!$B:$B,0),MATCH(H$4,'[1]2024'!$2:$2,0)),0)++IFERROR(INDEX('[1]2024'!$A:$Q,MATCH($C$3&amp;$D122,'[1]2024'!$B:$B,0),MATCH(H$4,'[1]2024'!$2:$2,0)),0)++IFERROR(INDEX('[1]2024'!$A:$Q,MATCH($D$3&amp;$D122,'[1]2024'!$B:$B,0),MATCH(H$4,'[1]2024'!$2:$2,0)),0)</f>
        <v>0</v>
      </c>
      <c r="I122" s="264">
        <f>IFERROR(INDEX('[1]2024'!$A:$Q,MATCH($A$3&amp;$D122,'[1]2024'!$B:$B,0),MATCH(I$4,'[1]2024'!$2:$2,0)),0)+IFERROR(INDEX('[1]2024'!$A:$Q,MATCH($B$3&amp;$D122,'[1]2024'!$B:$B,0),MATCH(I$4,'[1]2024'!$2:$2,0)),0)++IFERROR(INDEX('[1]2024'!$A:$Q,MATCH($C$3&amp;$D122,'[1]2024'!$B:$B,0),MATCH(I$4,'[1]2024'!$2:$2,0)),0)++IFERROR(INDEX('[1]2024'!$A:$Q,MATCH($D$3&amp;$D122,'[1]2024'!$B:$B,0),MATCH(I$4,'[1]2024'!$2:$2,0)),0)</f>
        <v>0</v>
      </c>
      <c r="J122" s="264">
        <f>IFERROR(INDEX('[1]2024'!$A:$Q,MATCH($A$3&amp;$D122,'[1]2024'!$B:$B,0),MATCH(J$4,'[1]2024'!$2:$2,0)),0)+IFERROR(INDEX('[1]2024'!$A:$Q,MATCH($B$3&amp;$D122,'[1]2024'!$B:$B,0),MATCH(J$4,'[1]2024'!$2:$2,0)),0)++IFERROR(INDEX('[1]2024'!$A:$Q,MATCH($C$3&amp;$D122,'[1]2024'!$B:$B,0),MATCH(J$4,'[1]2024'!$2:$2,0)),0)++IFERROR(INDEX('[1]2024'!$A:$Q,MATCH($D$3&amp;$D122,'[1]2024'!$B:$B,0),MATCH(J$4,'[1]2024'!$2:$2,0)),0)</f>
        <v>0</v>
      </c>
      <c r="K122" s="264">
        <f>IFERROR(INDEX('[1]2024'!$A:$Q,MATCH($A$3&amp;$D122,'[1]2024'!$B:$B,0),MATCH(K$4,'[1]2024'!$2:$2,0)),0)+IFERROR(INDEX('[1]2024'!$A:$Q,MATCH($B$3&amp;$D122,'[1]2024'!$B:$B,0),MATCH(K$4,'[1]2024'!$2:$2,0)),0)++IFERROR(INDEX('[1]2024'!$A:$Q,MATCH($C$3&amp;$D122,'[1]2024'!$B:$B,0),MATCH(K$4,'[1]2024'!$2:$2,0)),0)++IFERROR(INDEX('[1]2024'!$A:$Q,MATCH($D$3&amp;$D122,'[1]2024'!$B:$B,0),MATCH(K$4,'[1]2024'!$2:$2,0)),0)</f>
        <v>0</v>
      </c>
      <c r="L122" s="264">
        <f>IFERROR(INDEX('[1]2024'!$A:$Q,MATCH($A$3&amp;$D122,'[1]2024'!$B:$B,0),MATCH(L$4,'[1]2024'!$2:$2,0)),0)+IFERROR(INDEX('[1]2024'!$A:$Q,MATCH($B$3&amp;$D122,'[1]2024'!$B:$B,0),MATCH(L$4,'[1]2024'!$2:$2,0)),0)++IFERROR(INDEX('[1]2024'!$A:$Q,MATCH($C$3&amp;$D122,'[1]2024'!$B:$B,0),MATCH(L$4,'[1]2024'!$2:$2,0)),0)++IFERROR(INDEX('[1]2024'!$A:$Q,MATCH($D$3&amp;$D122,'[1]2024'!$B:$B,0),MATCH(L$4,'[1]2024'!$2:$2,0)),0)</f>
        <v>0</v>
      </c>
      <c r="M122" s="264">
        <f>IFERROR(INDEX('[1]2024'!$A:$Q,MATCH($A$3&amp;$D122,'[1]2024'!$B:$B,0),MATCH(M$4,'[1]2024'!$2:$2,0)),0)+IFERROR(INDEX('[1]2024'!$A:$Q,MATCH($B$3&amp;$D122,'[1]2024'!$B:$B,0),MATCH(M$4,'[1]2024'!$2:$2,0)),0)++IFERROR(INDEX('[1]2024'!$A:$Q,MATCH($C$3&amp;$D122,'[1]2024'!$B:$B,0),MATCH(M$4,'[1]2024'!$2:$2,0)),0)++IFERROR(INDEX('[1]2024'!$A:$Q,MATCH($D$3&amp;$D122,'[1]2024'!$B:$B,0),MATCH(M$4,'[1]2024'!$2:$2,0)),0)</f>
        <v>0</v>
      </c>
      <c r="N122" s="264">
        <f>IFERROR(INDEX('[1]2024'!$A:$Q,MATCH($A$3&amp;$D122,'[1]2024'!$B:$B,0),MATCH(N$4,'[1]2024'!$2:$2,0)),0)+IFERROR(INDEX('[1]2024'!$A:$Q,MATCH($B$3&amp;$D122,'[1]2024'!$B:$B,0),MATCH(N$4,'[1]2024'!$2:$2,0)),0)++IFERROR(INDEX('[1]2024'!$A:$Q,MATCH($C$3&amp;$D122,'[1]2024'!$B:$B,0),MATCH(N$4,'[1]2024'!$2:$2,0)),0)++IFERROR(INDEX('[1]2024'!$A:$Q,MATCH($D$3&amp;$D122,'[1]2024'!$B:$B,0),MATCH(N$4,'[1]2024'!$2:$2,0)),0)</f>
        <v>0</v>
      </c>
      <c r="O122" s="264">
        <f>IFERROR(INDEX('[1]2024'!$A:$Q,MATCH($A$3&amp;$D122,'[1]2024'!$B:$B,0),MATCH(O$4,'[1]2024'!$2:$2,0)),0)+IFERROR(INDEX('[1]2024'!$A:$Q,MATCH($B$3&amp;$D122,'[1]2024'!$B:$B,0),MATCH(O$4,'[1]2024'!$2:$2,0)),0)++IFERROR(INDEX('[1]2024'!$A:$Q,MATCH($C$3&amp;$D122,'[1]2024'!$B:$B,0),MATCH(O$4,'[1]2024'!$2:$2,0)),0)++IFERROR(INDEX('[1]2024'!$A:$Q,MATCH($D$3&amp;$D122,'[1]2024'!$B:$B,0),MATCH(O$4,'[1]2024'!$2:$2,0)),0)</f>
        <v>0</v>
      </c>
      <c r="P122" s="264">
        <f>IFERROR(INDEX('[1]2024'!$A:$Q,MATCH($A$3&amp;$D122,'[1]2024'!$B:$B,0),MATCH(P$4,'[1]2024'!$2:$2,0)),0)+IFERROR(INDEX('[1]2024'!$A:$Q,MATCH($B$3&amp;$D122,'[1]2024'!$B:$B,0),MATCH(P$4,'[1]2024'!$2:$2,0)),0)++IFERROR(INDEX('[1]2024'!$A:$Q,MATCH($C$3&amp;$D122,'[1]2024'!$B:$B,0),MATCH(P$4,'[1]2024'!$2:$2,0)),0)++IFERROR(INDEX('[1]2024'!$A:$Q,MATCH($D$3&amp;$D122,'[1]2024'!$B:$B,0),MATCH(P$4,'[1]2024'!$2:$2,0)),0)</f>
        <v>0</v>
      </c>
      <c r="Q122" s="264">
        <f>IFERROR(INDEX('[1]2024'!$A:$Q,MATCH($A$3&amp;$D122,'[1]2024'!$B:$B,0),MATCH(Q$4,'[1]2024'!$2:$2,0)),0)+IFERROR(INDEX('[1]2024'!$A:$Q,MATCH($B$3&amp;$D122,'[1]2024'!$B:$B,0),MATCH(Q$4,'[1]2024'!$2:$2,0)),0)++IFERROR(INDEX('[1]2024'!$A:$Q,MATCH($C$3&amp;$D122,'[1]2024'!$B:$B,0),MATCH(Q$4,'[1]2024'!$2:$2,0)),0)++IFERROR(INDEX('[1]2024'!$A:$Q,MATCH($D$3&amp;$D122,'[1]2024'!$B:$B,0),MATCH(Q$4,'[1]2024'!$2:$2,0)),0)</f>
        <v>0</v>
      </c>
      <c r="R122" s="264">
        <f>IFERROR(INDEX('[1]2024'!$A:$Q,MATCH($A$3&amp;$D122,'[1]2024'!$B:$B,0),MATCH(R$4,'[1]2024'!$2:$2,0)),0)+IFERROR(INDEX('[1]2024'!$A:$Q,MATCH($B$3&amp;$D122,'[1]2024'!$B:$B,0),MATCH(R$4,'[1]2024'!$2:$2,0)),0)++IFERROR(INDEX('[1]2024'!$A:$Q,MATCH($C$3&amp;$D122,'[1]2024'!$B:$B,0),MATCH(R$4,'[1]2024'!$2:$2,0)),0)++IFERROR(INDEX('[1]2024'!$A:$Q,MATCH($D$3&amp;$D122,'[1]2024'!$B:$B,0),MATCH(R$4,'[1]2024'!$2:$2,0)),0)</f>
        <v>0</v>
      </c>
      <c r="S122" s="264">
        <f>IFERROR(INDEX('[1]2024'!$A:$Q,MATCH($A$3&amp;$D122,'[1]2024'!$B:$B,0),MATCH(S$4,'[1]2024'!$2:$2,0)),0)+IFERROR(INDEX('[1]2024'!$A:$Q,MATCH($B$3&amp;$D122,'[1]2024'!$B:$B,0),MATCH(S$4,'[1]2024'!$2:$2,0)),0)++IFERROR(INDEX('[1]2024'!$A:$Q,MATCH($C$3&amp;$D122,'[1]2024'!$B:$B,0),MATCH(S$4,'[1]2024'!$2:$2,0)),0)++IFERROR(INDEX('[1]2024'!$A:$Q,MATCH($D$3&amp;$D122,'[1]2024'!$B:$B,0),MATCH(S$4,'[1]2024'!$2:$2,0)),0)</f>
        <v>0</v>
      </c>
      <c r="T122" s="75">
        <v>0</v>
      </c>
      <c r="U122" s="245">
        <f t="shared" si="119"/>
        <v>0</v>
      </c>
      <c r="V122" s="246">
        <v>0</v>
      </c>
      <c r="W122" s="247">
        <v>0</v>
      </c>
      <c r="X122" s="247">
        <v>0</v>
      </c>
      <c r="Y122" s="247">
        <v>0</v>
      </c>
      <c r="Z122" s="247">
        <v>0</v>
      </c>
      <c r="AA122" s="247">
        <v>0</v>
      </c>
      <c r="AB122" s="247">
        <v>0</v>
      </c>
      <c r="AC122" s="247">
        <v>0</v>
      </c>
      <c r="AD122" s="247">
        <v>0</v>
      </c>
      <c r="AE122" s="247">
        <v>0</v>
      </c>
      <c r="AF122" s="247">
        <v>0</v>
      </c>
      <c r="AG122" s="248">
        <v>0</v>
      </c>
      <c r="AH122" s="245">
        <f t="shared" si="120"/>
        <v>0</v>
      </c>
      <c r="AI122" s="245"/>
      <c r="AJ122" s="245"/>
      <c r="AK122" s="245"/>
      <c r="AL122" s="245"/>
      <c r="AM122" s="245"/>
      <c r="AN122" s="245"/>
      <c r="AO122" s="245"/>
      <c r="AP122" s="245"/>
      <c r="AQ122" s="245"/>
      <c r="AR122" s="245"/>
      <c r="AS122" s="245"/>
      <c r="AT122" s="245"/>
      <c r="AU122" s="245">
        <f t="shared" si="59"/>
        <v>0</v>
      </c>
      <c r="AV122" s="245">
        <f t="shared" si="82"/>
        <v>0</v>
      </c>
      <c r="AW122" s="245">
        <f t="shared" si="83"/>
        <v>0</v>
      </c>
      <c r="AX122" s="245">
        <f t="shared" si="84"/>
        <v>0</v>
      </c>
      <c r="AY122" s="245">
        <f t="shared" si="121"/>
        <v>0</v>
      </c>
      <c r="AZ122" s="245">
        <f t="shared" si="122"/>
        <v>0</v>
      </c>
      <c r="BA122" s="245">
        <f t="shared" si="123"/>
        <v>0</v>
      </c>
      <c r="BB122" s="250"/>
      <c r="BC122" s="251" t="s">
        <v>39</v>
      </c>
      <c r="BD122" s="261"/>
      <c r="BE122" s="264">
        <v>0</v>
      </c>
      <c r="BF122" s="264">
        <v>0</v>
      </c>
      <c r="BG122" s="264">
        <v>0</v>
      </c>
      <c r="BH122" s="265">
        <f t="shared" si="85"/>
        <v>0</v>
      </c>
    </row>
    <row r="123" spans="1:60" outlineLevel="1" x14ac:dyDescent="0.3">
      <c r="A123" s="71" t="s">
        <v>229</v>
      </c>
      <c r="B123" s="238" t="s">
        <v>230</v>
      </c>
      <c r="C123" s="238" t="s">
        <v>44</v>
      </c>
      <c r="D123" s="239">
        <v>5113150</v>
      </c>
      <c r="E123" s="239" t="s">
        <v>231</v>
      </c>
      <c r="F123" s="277">
        <v>0</v>
      </c>
      <c r="G123" s="245">
        <f t="shared" si="118"/>
        <v>0</v>
      </c>
      <c r="H123" s="264">
        <f>IFERROR(INDEX('[1]2024'!$A:$Q,MATCH($A$3&amp;$D123,'[1]2024'!$B:$B,0),MATCH(H$4,'[1]2024'!$2:$2,0)),0)+IFERROR(INDEX('[1]2024'!$A:$Q,MATCH($B$3&amp;$D123,'[1]2024'!$B:$B,0),MATCH(H$4,'[1]2024'!$2:$2,0)),0)++IFERROR(INDEX('[1]2024'!$A:$Q,MATCH($C$3&amp;$D123,'[1]2024'!$B:$B,0),MATCH(H$4,'[1]2024'!$2:$2,0)),0)++IFERROR(INDEX('[1]2024'!$A:$Q,MATCH($D$3&amp;$D123,'[1]2024'!$B:$B,0),MATCH(H$4,'[1]2024'!$2:$2,0)),0)</f>
        <v>0</v>
      </c>
      <c r="I123" s="264">
        <f>IFERROR(INDEX('[1]2024'!$A:$Q,MATCH($A$3&amp;$D123,'[1]2024'!$B:$B,0),MATCH(I$4,'[1]2024'!$2:$2,0)),0)+IFERROR(INDEX('[1]2024'!$A:$Q,MATCH($B$3&amp;$D123,'[1]2024'!$B:$B,0),MATCH(I$4,'[1]2024'!$2:$2,0)),0)++IFERROR(INDEX('[1]2024'!$A:$Q,MATCH($C$3&amp;$D123,'[1]2024'!$B:$B,0),MATCH(I$4,'[1]2024'!$2:$2,0)),0)++IFERROR(INDEX('[1]2024'!$A:$Q,MATCH($D$3&amp;$D123,'[1]2024'!$B:$B,0),MATCH(I$4,'[1]2024'!$2:$2,0)),0)</f>
        <v>0</v>
      </c>
      <c r="J123" s="264">
        <f>IFERROR(INDEX('[1]2024'!$A:$Q,MATCH($A$3&amp;$D123,'[1]2024'!$B:$B,0),MATCH(J$4,'[1]2024'!$2:$2,0)),0)+IFERROR(INDEX('[1]2024'!$A:$Q,MATCH($B$3&amp;$D123,'[1]2024'!$B:$B,0),MATCH(J$4,'[1]2024'!$2:$2,0)),0)++IFERROR(INDEX('[1]2024'!$A:$Q,MATCH($C$3&amp;$D123,'[1]2024'!$B:$B,0),MATCH(J$4,'[1]2024'!$2:$2,0)),0)++IFERROR(INDEX('[1]2024'!$A:$Q,MATCH($D$3&amp;$D123,'[1]2024'!$B:$B,0),MATCH(J$4,'[1]2024'!$2:$2,0)),0)</f>
        <v>0</v>
      </c>
      <c r="K123" s="264">
        <f>IFERROR(INDEX('[1]2024'!$A:$Q,MATCH($A$3&amp;$D123,'[1]2024'!$B:$B,0),MATCH(K$4,'[1]2024'!$2:$2,0)),0)+IFERROR(INDEX('[1]2024'!$A:$Q,MATCH($B$3&amp;$D123,'[1]2024'!$B:$B,0),MATCH(K$4,'[1]2024'!$2:$2,0)),0)++IFERROR(INDEX('[1]2024'!$A:$Q,MATCH($C$3&amp;$D123,'[1]2024'!$B:$B,0),MATCH(K$4,'[1]2024'!$2:$2,0)),0)++IFERROR(INDEX('[1]2024'!$A:$Q,MATCH($D$3&amp;$D123,'[1]2024'!$B:$B,0),MATCH(K$4,'[1]2024'!$2:$2,0)),0)</f>
        <v>0</v>
      </c>
      <c r="L123" s="264">
        <f>IFERROR(INDEX('[1]2024'!$A:$Q,MATCH($A$3&amp;$D123,'[1]2024'!$B:$B,0),MATCH(L$4,'[1]2024'!$2:$2,0)),0)+IFERROR(INDEX('[1]2024'!$A:$Q,MATCH($B$3&amp;$D123,'[1]2024'!$B:$B,0),MATCH(L$4,'[1]2024'!$2:$2,0)),0)++IFERROR(INDEX('[1]2024'!$A:$Q,MATCH($C$3&amp;$D123,'[1]2024'!$B:$B,0),MATCH(L$4,'[1]2024'!$2:$2,0)),0)++IFERROR(INDEX('[1]2024'!$A:$Q,MATCH($D$3&amp;$D123,'[1]2024'!$B:$B,0),MATCH(L$4,'[1]2024'!$2:$2,0)),0)</f>
        <v>0</v>
      </c>
      <c r="M123" s="264">
        <f>IFERROR(INDEX('[1]2024'!$A:$Q,MATCH($A$3&amp;$D123,'[1]2024'!$B:$B,0),MATCH(M$4,'[1]2024'!$2:$2,0)),0)+IFERROR(INDEX('[1]2024'!$A:$Q,MATCH($B$3&amp;$D123,'[1]2024'!$B:$B,0),MATCH(M$4,'[1]2024'!$2:$2,0)),0)++IFERROR(INDEX('[1]2024'!$A:$Q,MATCH($C$3&amp;$D123,'[1]2024'!$B:$B,0),MATCH(M$4,'[1]2024'!$2:$2,0)),0)++IFERROR(INDEX('[1]2024'!$A:$Q,MATCH($D$3&amp;$D123,'[1]2024'!$B:$B,0),MATCH(M$4,'[1]2024'!$2:$2,0)),0)</f>
        <v>0</v>
      </c>
      <c r="N123" s="264">
        <f>IFERROR(INDEX('[1]2024'!$A:$Q,MATCH($A$3&amp;$D123,'[1]2024'!$B:$B,0),MATCH(N$4,'[1]2024'!$2:$2,0)),0)+IFERROR(INDEX('[1]2024'!$A:$Q,MATCH($B$3&amp;$D123,'[1]2024'!$B:$B,0),MATCH(N$4,'[1]2024'!$2:$2,0)),0)++IFERROR(INDEX('[1]2024'!$A:$Q,MATCH($C$3&amp;$D123,'[1]2024'!$B:$B,0),MATCH(N$4,'[1]2024'!$2:$2,0)),0)++IFERROR(INDEX('[1]2024'!$A:$Q,MATCH($D$3&amp;$D123,'[1]2024'!$B:$B,0),MATCH(N$4,'[1]2024'!$2:$2,0)),0)</f>
        <v>0</v>
      </c>
      <c r="O123" s="264">
        <f>IFERROR(INDEX('[1]2024'!$A:$Q,MATCH($A$3&amp;$D123,'[1]2024'!$B:$B,0),MATCH(O$4,'[1]2024'!$2:$2,0)),0)+IFERROR(INDEX('[1]2024'!$A:$Q,MATCH($B$3&amp;$D123,'[1]2024'!$B:$B,0),MATCH(O$4,'[1]2024'!$2:$2,0)),0)++IFERROR(INDEX('[1]2024'!$A:$Q,MATCH($C$3&amp;$D123,'[1]2024'!$B:$B,0),MATCH(O$4,'[1]2024'!$2:$2,0)),0)++IFERROR(INDEX('[1]2024'!$A:$Q,MATCH($D$3&amp;$D123,'[1]2024'!$B:$B,0),MATCH(O$4,'[1]2024'!$2:$2,0)),0)</f>
        <v>0</v>
      </c>
      <c r="P123" s="264">
        <f>IFERROR(INDEX('[1]2024'!$A:$Q,MATCH($A$3&amp;$D123,'[1]2024'!$B:$B,0),MATCH(P$4,'[1]2024'!$2:$2,0)),0)+IFERROR(INDEX('[1]2024'!$A:$Q,MATCH($B$3&amp;$D123,'[1]2024'!$B:$B,0),MATCH(P$4,'[1]2024'!$2:$2,0)),0)++IFERROR(INDEX('[1]2024'!$A:$Q,MATCH($C$3&amp;$D123,'[1]2024'!$B:$B,0),MATCH(P$4,'[1]2024'!$2:$2,0)),0)++IFERROR(INDEX('[1]2024'!$A:$Q,MATCH($D$3&amp;$D123,'[1]2024'!$B:$B,0),MATCH(P$4,'[1]2024'!$2:$2,0)),0)</f>
        <v>0</v>
      </c>
      <c r="Q123" s="264">
        <f>IFERROR(INDEX('[1]2024'!$A:$Q,MATCH($A$3&amp;$D123,'[1]2024'!$B:$B,0),MATCH(Q$4,'[1]2024'!$2:$2,0)),0)+IFERROR(INDEX('[1]2024'!$A:$Q,MATCH($B$3&amp;$D123,'[1]2024'!$B:$B,0),MATCH(Q$4,'[1]2024'!$2:$2,0)),0)++IFERROR(INDEX('[1]2024'!$A:$Q,MATCH($C$3&amp;$D123,'[1]2024'!$B:$B,0),MATCH(Q$4,'[1]2024'!$2:$2,0)),0)++IFERROR(INDEX('[1]2024'!$A:$Q,MATCH($D$3&amp;$D123,'[1]2024'!$B:$B,0),MATCH(Q$4,'[1]2024'!$2:$2,0)),0)</f>
        <v>0</v>
      </c>
      <c r="R123" s="264">
        <f>IFERROR(INDEX('[1]2024'!$A:$Q,MATCH($A$3&amp;$D123,'[1]2024'!$B:$B,0),MATCH(R$4,'[1]2024'!$2:$2,0)),0)+IFERROR(INDEX('[1]2024'!$A:$Q,MATCH($B$3&amp;$D123,'[1]2024'!$B:$B,0),MATCH(R$4,'[1]2024'!$2:$2,0)),0)++IFERROR(INDEX('[1]2024'!$A:$Q,MATCH($C$3&amp;$D123,'[1]2024'!$B:$B,0),MATCH(R$4,'[1]2024'!$2:$2,0)),0)++IFERROR(INDEX('[1]2024'!$A:$Q,MATCH($D$3&amp;$D123,'[1]2024'!$B:$B,0),MATCH(R$4,'[1]2024'!$2:$2,0)),0)</f>
        <v>0</v>
      </c>
      <c r="S123" s="264">
        <f>IFERROR(INDEX('[1]2024'!$A:$Q,MATCH($A$3&amp;$D123,'[1]2024'!$B:$B,0),MATCH(S$4,'[1]2024'!$2:$2,0)),0)+IFERROR(INDEX('[1]2024'!$A:$Q,MATCH($B$3&amp;$D123,'[1]2024'!$B:$B,0),MATCH(S$4,'[1]2024'!$2:$2,0)),0)++IFERROR(INDEX('[1]2024'!$A:$Q,MATCH($C$3&amp;$D123,'[1]2024'!$B:$B,0),MATCH(S$4,'[1]2024'!$2:$2,0)),0)++IFERROR(INDEX('[1]2024'!$A:$Q,MATCH($D$3&amp;$D123,'[1]2024'!$B:$B,0),MATCH(S$4,'[1]2024'!$2:$2,0)),0)</f>
        <v>0</v>
      </c>
      <c r="T123" s="75">
        <v>0</v>
      </c>
      <c r="U123" s="245">
        <f t="shared" si="119"/>
        <v>0</v>
      </c>
      <c r="V123" s="246">
        <v>0</v>
      </c>
      <c r="W123" s="247">
        <v>0</v>
      </c>
      <c r="X123" s="247">
        <v>0</v>
      </c>
      <c r="Y123" s="247">
        <v>0</v>
      </c>
      <c r="Z123" s="247">
        <v>0</v>
      </c>
      <c r="AA123" s="247">
        <v>0</v>
      </c>
      <c r="AB123" s="247">
        <v>0</v>
      </c>
      <c r="AC123" s="247">
        <v>0</v>
      </c>
      <c r="AD123" s="247">
        <v>0</v>
      </c>
      <c r="AE123" s="247">
        <v>0</v>
      </c>
      <c r="AF123" s="247">
        <v>0</v>
      </c>
      <c r="AG123" s="248">
        <v>0</v>
      </c>
      <c r="AH123" s="245">
        <f t="shared" si="120"/>
        <v>0</v>
      </c>
      <c r="AI123" s="245"/>
      <c r="AJ123" s="245"/>
      <c r="AK123" s="245"/>
      <c r="AL123" s="245"/>
      <c r="AM123" s="245"/>
      <c r="AN123" s="245"/>
      <c r="AO123" s="245"/>
      <c r="AP123" s="245"/>
      <c r="AQ123" s="245"/>
      <c r="AR123" s="245"/>
      <c r="AS123" s="245"/>
      <c r="AT123" s="245"/>
      <c r="AU123" s="245">
        <f t="shared" si="59"/>
        <v>0</v>
      </c>
      <c r="AV123" s="245">
        <f t="shared" si="82"/>
        <v>0</v>
      </c>
      <c r="AW123" s="245">
        <f t="shared" si="83"/>
        <v>0</v>
      </c>
      <c r="AX123" s="245">
        <f t="shared" si="84"/>
        <v>0</v>
      </c>
      <c r="AY123" s="245">
        <f t="shared" si="121"/>
        <v>0</v>
      </c>
      <c r="AZ123" s="245">
        <f t="shared" si="122"/>
        <v>0</v>
      </c>
      <c r="BA123" s="245">
        <f t="shared" si="123"/>
        <v>0</v>
      </c>
      <c r="BB123" s="250"/>
      <c r="BC123" s="251" t="s">
        <v>39</v>
      </c>
      <c r="BD123" s="261"/>
      <c r="BE123" s="264">
        <v>0</v>
      </c>
      <c r="BF123" s="264">
        <v>0</v>
      </c>
      <c r="BG123" s="264">
        <v>0</v>
      </c>
      <c r="BH123" s="265">
        <f t="shared" si="85"/>
        <v>0</v>
      </c>
    </row>
    <row r="124" spans="1:60" outlineLevel="1" x14ac:dyDescent="0.3">
      <c r="A124" s="71" t="s">
        <v>232</v>
      </c>
      <c r="B124" s="238" t="s">
        <v>226</v>
      </c>
      <c r="C124" s="238" t="s">
        <v>44</v>
      </c>
      <c r="D124" s="239"/>
      <c r="E124" s="239" t="s">
        <v>227</v>
      </c>
      <c r="F124" s="277">
        <v>0</v>
      </c>
      <c r="G124" s="245">
        <f t="shared" si="118"/>
        <v>0</v>
      </c>
      <c r="H124" s="264">
        <f>IFERROR(INDEX('[1]2024'!$A:$Q,MATCH($A$3&amp;$D124,'[1]2024'!$B:$B,0),MATCH(H$4,'[1]2024'!$2:$2,0)),0)+IFERROR(INDEX('[1]2024'!$A:$Q,MATCH($B$3&amp;$D124,'[1]2024'!$B:$B,0),MATCH(H$4,'[1]2024'!$2:$2,0)),0)++IFERROR(INDEX('[1]2024'!$A:$Q,MATCH($C$3&amp;$D124,'[1]2024'!$B:$B,0),MATCH(H$4,'[1]2024'!$2:$2,0)),0)++IFERROR(INDEX('[1]2024'!$A:$Q,MATCH($D$3&amp;$D124,'[1]2024'!$B:$B,0),MATCH(H$4,'[1]2024'!$2:$2,0)),0)</f>
        <v>0</v>
      </c>
      <c r="I124" s="264">
        <f>IFERROR(INDEX('[1]2024'!$A:$Q,MATCH($A$3&amp;$D124,'[1]2024'!$B:$B,0),MATCH(I$4,'[1]2024'!$2:$2,0)),0)+IFERROR(INDEX('[1]2024'!$A:$Q,MATCH($B$3&amp;$D124,'[1]2024'!$B:$B,0),MATCH(I$4,'[1]2024'!$2:$2,0)),0)++IFERROR(INDEX('[1]2024'!$A:$Q,MATCH($C$3&amp;$D124,'[1]2024'!$B:$B,0),MATCH(I$4,'[1]2024'!$2:$2,0)),0)++IFERROR(INDEX('[1]2024'!$A:$Q,MATCH($D$3&amp;$D124,'[1]2024'!$B:$B,0),MATCH(I$4,'[1]2024'!$2:$2,0)),0)</f>
        <v>0</v>
      </c>
      <c r="J124" s="264">
        <f>IFERROR(INDEX('[1]2024'!$A:$Q,MATCH($A$3&amp;$D124,'[1]2024'!$B:$B,0),MATCH(J$4,'[1]2024'!$2:$2,0)),0)+IFERROR(INDEX('[1]2024'!$A:$Q,MATCH($B$3&amp;$D124,'[1]2024'!$B:$B,0),MATCH(J$4,'[1]2024'!$2:$2,0)),0)++IFERROR(INDEX('[1]2024'!$A:$Q,MATCH($C$3&amp;$D124,'[1]2024'!$B:$B,0),MATCH(J$4,'[1]2024'!$2:$2,0)),0)++IFERROR(INDEX('[1]2024'!$A:$Q,MATCH($D$3&amp;$D124,'[1]2024'!$B:$B,0),MATCH(J$4,'[1]2024'!$2:$2,0)),0)</f>
        <v>0</v>
      </c>
      <c r="K124" s="264">
        <f>IFERROR(INDEX('[1]2024'!$A:$Q,MATCH($A$3&amp;$D124,'[1]2024'!$B:$B,0),MATCH(K$4,'[1]2024'!$2:$2,0)),0)+IFERROR(INDEX('[1]2024'!$A:$Q,MATCH($B$3&amp;$D124,'[1]2024'!$B:$B,0),MATCH(K$4,'[1]2024'!$2:$2,0)),0)++IFERROR(INDEX('[1]2024'!$A:$Q,MATCH($C$3&amp;$D124,'[1]2024'!$B:$B,0),MATCH(K$4,'[1]2024'!$2:$2,0)),0)++IFERROR(INDEX('[1]2024'!$A:$Q,MATCH($D$3&amp;$D124,'[1]2024'!$B:$B,0),MATCH(K$4,'[1]2024'!$2:$2,0)),0)</f>
        <v>0</v>
      </c>
      <c r="L124" s="264">
        <f>IFERROR(INDEX('[1]2024'!$A:$Q,MATCH($A$3&amp;$D124,'[1]2024'!$B:$B,0),MATCH(L$4,'[1]2024'!$2:$2,0)),0)+IFERROR(INDEX('[1]2024'!$A:$Q,MATCH($B$3&amp;$D124,'[1]2024'!$B:$B,0),MATCH(L$4,'[1]2024'!$2:$2,0)),0)++IFERROR(INDEX('[1]2024'!$A:$Q,MATCH($C$3&amp;$D124,'[1]2024'!$B:$B,0),MATCH(L$4,'[1]2024'!$2:$2,0)),0)++IFERROR(INDEX('[1]2024'!$A:$Q,MATCH($D$3&amp;$D124,'[1]2024'!$B:$B,0),MATCH(L$4,'[1]2024'!$2:$2,0)),0)</f>
        <v>0</v>
      </c>
      <c r="M124" s="264">
        <f>IFERROR(INDEX('[1]2024'!$A:$Q,MATCH($A$3&amp;$D124,'[1]2024'!$B:$B,0),MATCH(M$4,'[1]2024'!$2:$2,0)),0)+IFERROR(INDEX('[1]2024'!$A:$Q,MATCH($B$3&amp;$D124,'[1]2024'!$B:$B,0),MATCH(M$4,'[1]2024'!$2:$2,0)),0)++IFERROR(INDEX('[1]2024'!$A:$Q,MATCH($C$3&amp;$D124,'[1]2024'!$B:$B,0),MATCH(M$4,'[1]2024'!$2:$2,0)),0)++IFERROR(INDEX('[1]2024'!$A:$Q,MATCH($D$3&amp;$D124,'[1]2024'!$B:$B,0),MATCH(M$4,'[1]2024'!$2:$2,0)),0)</f>
        <v>0</v>
      </c>
      <c r="N124" s="264">
        <f>IFERROR(INDEX('[1]2024'!$A:$Q,MATCH($A$3&amp;$D124,'[1]2024'!$B:$B,0),MATCH(N$4,'[1]2024'!$2:$2,0)),0)+IFERROR(INDEX('[1]2024'!$A:$Q,MATCH($B$3&amp;$D124,'[1]2024'!$B:$B,0),MATCH(N$4,'[1]2024'!$2:$2,0)),0)++IFERROR(INDEX('[1]2024'!$A:$Q,MATCH($C$3&amp;$D124,'[1]2024'!$B:$B,0),MATCH(N$4,'[1]2024'!$2:$2,0)),0)++IFERROR(INDEX('[1]2024'!$A:$Q,MATCH($D$3&amp;$D124,'[1]2024'!$B:$B,0),MATCH(N$4,'[1]2024'!$2:$2,0)),0)</f>
        <v>0</v>
      </c>
      <c r="O124" s="264">
        <f>IFERROR(INDEX('[1]2024'!$A:$Q,MATCH($A$3&amp;$D124,'[1]2024'!$B:$B,0),MATCH(O$4,'[1]2024'!$2:$2,0)),0)+IFERROR(INDEX('[1]2024'!$A:$Q,MATCH($B$3&amp;$D124,'[1]2024'!$B:$B,0),MATCH(O$4,'[1]2024'!$2:$2,0)),0)++IFERROR(INDEX('[1]2024'!$A:$Q,MATCH($C$3&amp;$D124,'[1]2024'!$B:$B,0),MATCH(O$4,'[1]2024'!$2:$2,0)),0)++IFERROR(INDEX('[1]2024'!$A:$Q,MATCH($D$3&amp;$D124,'[1]2024'!$B:$B,0),MATCH(O$4,'[1]2024'!$2:$2,0)),0)</f>
        <v>0</v>
      </c>
      <c r="P124" s="264">
        <f>IFERROR(INDEX('[1]2024'!$A:$Q,MATCH($A$3&amp;$D124,'[1]2024'!$B:$B,0),MATCH(P$4,'[1]2024'!$2:$2,0)),0)+IFERROR(INDEX('[1]2024'!$A:$Q,MATCH($B$3&amp;$D124,'[1]2024'!$B:$B,0),MATCH(P$4,'[1]2024'!$2:$2,0)),0)++IFERROR(INDEX('[1]2024'!$A:$Q,MATCH($C$3&amp;$D124,'[1]2024'!$B:$B,0),MATCH(P$4,'[1]2024'!$2:$2,0)),0)++IFERROR(INDEX('[1]2024'!$A:$Q,MATCH($D$3&amp;$D124,'[1]2024'!$B:$B,0),MATCH(P$4,'[1]2024'!$2:$2,0)),0)</f>
        <v>0</v>
      </c>
      <c r="Q124" s="264">
        <f>IFERROR(INDEX('[1]2024'!$A:$Q,MATCH($A$3&amp;$D124,'[1]2024'!$B:$B,0),MATCH(Q$4,'[1]2024'!$2:$2,0)),0)+IFERROR(INDEX('[1]2024'!$A:$Q,MATCH($B$3&amp;$D124,'[1]2024'!$B:$B,0),MATCH(Q$4,'[1]2024'!$2:$2,0)),0)++IFERROR(INDEX('[1]2024'!$A:$Q,MATCH($C$3&amp;$D124,'[1]2024'!$B:$B,0),MATCH(Q$4,'[1]2024'!$2:$2,0)),0)++IFERROR(INDEX('[1]2024'!$A:$Q,MATCH($D$3&amp;$D124,'[1]2024'!$B:$B,0),MATCH(Q$4,'[1]2024'!$2:$2,0)),0)</f>
        <v>0</v>
      </c>
      <c r="R124" s="264">
        <f>IFERROR(INDEX('[1]2024'!$A:$Q,MATCH($A$3&amp;$D124,'[1]2024'!$B:$B,0),MATCH(R$4,'[1]2024'!$2:$2,0)),0)+IFERROR(INDEX('[1]2024'!$A:$Q,MATCH($B$3&amp;$D124,'[1]2024'!$B:$B,0),MATCH(R$4,'[1]2024'!$2:$2,0)),0)++IFERROR(INDEX('[1]2024'!$A:$Q,MATCH($C$3&amp;$D124,'[1]2024'!$B:$B,0),MATCH(R$4,'[1]2024'!$2:$2,0)),0)++IFERROR(INDEX('[1]2024'!$A:$Q,MATCH($D$3&amp;$D124,'[1]2024'!$B:$B,0),MATCH(R$4,'[1]2024'!$2:$2,0)),0)</f>
        <v>0</v>
      </c>
      <c r="S124" s="264">
        <f>IFERROR(INDEX('[1]2024'!$A:$Q,MATCH($A$3&amp;$D124,'[1]2024'!$B:$B,0),MATCH(S$4,'[1]2024'!$2:$2,0)),0)+IFERROR(INDEX('[1]2024'!$A:$Q,MATCH($B$3&amp;$D124,'[1]2024'!$B:$B,0),MATCH(S$4,'[1]2024'!$2:$2,0)),0)++IFERROR(INDEX('[1]2024'!$A:$Q,MATCH($C$3&amp;$D124,'[1]2024'!$B:$B,0),MATCH(S$4,'[1]2024'!$2:$2,0)),0)++IFERROR(INDEX('[1]2024'!$A:$Q,MATCH($D$3&amp;$D124,'[1]2024'!$B:$B,0),MATCH(S$4,'[1]2024'!$2:$2,0)),0)</f>
        <v>0</v>
      </c>
      <c r="T124" s="75">
        <v>0</v>
      </c>
      <c r="U124" s="245">
        <f t="shared" si="119"/>
        <v>0</v>
      </c>
      <c r="V124" s="246">
        <v>0</v>
      </c>
      <c r="W124" s="247">
        <v>0</v>
      </c>
      <c r="X124" s="247">
        <v>0</v>
      </c>
      <c r="Y124" s="247">
        <v>0</v>
      </c>
      <c r="Z124" s="247">
        <v>0</v>
      </c>
      <c r="AA124" s="247">
        <v>0</v>
      </c>
      <c r="AB124" s="247">
        <v>0</v>
      </c>
      <c r="AC124" s="247">
        <v>0</v>
      </c>
      <c r="AD124" s="247">
        <v>0</v>
      </c>
      <c r="AE124" s="247">
        <v>0</v>
      </c>
      <c r="AF124" s="247">
        <v>0</v>
      </c>
      <c r="AG124" s="248">
        <v>0</v>
      </c>
      <c r="AH124" s="245">
        <f t="shared" si="120"/>
        <v>0</v>
      </c>
      <c r="AI124" s="245"/>
      <c r="AJ124" s="245"/>
      <c r="AK124" s="245"/>
      <c r="AL124" s="245"/>
      <c r="AM124" s="245"/>
      <c r="AN124" s="245"/>
      <c r="AO124" s="245"/>
      <c r="AP124" s="245"/>
      <c r="AQ124" s="245"/>
      <c r="AR124" s="245"/>
      <c r="AS124" s="245"/>
      <c r="AT124" s="245"/>
      <c r="AU124" s="245">
        <f t="shared" si="59"/>
        <v>0</v>
      </c>
      <c r="AV124" s="245">
        <f t="shared" si="82"/>
        <v>0</v>
      </c>
      <c r="AW124" s="245">
        <f t="shared" si="83"/>
        <v>0</v>
      </c>
      <c r="AX124" s="245">
        <f t="shared" si="84"/>
        <v>0</v>
      </c>
      <c r="AY124" s="245">
        <f t="shared" si="121"/>
        <v>0</v>
      </c>
      <c r="AZ124" s="245">
        <f t="shared" si="122"/>
        <v>0</v>
      </c>
      <c r="BA124" s="245">
        <f t="shared" si="123"/>
        <v>0</v>
      </c>
      <c r="BB124" s="250"/>
      <c r="BC124" s="251" t="s">
        <v>39</v>
      </c>
      <c r="BD124" s="261"/>
      <c r="BE124" s="264">
        <v>0</v>
      </c>
      <c r="BF124" s="264">
        <v>0</v>
      </c>
      <c r="BG124" s="264">
        <v>0</v>
      </c>
      <c r="BH124" s="265">
        <f t="shared" si="85"/>
        <v>0</v>
      </c>
    </row>
    <row r="125" spans="1:60" outlineLevel="1" x14ac:dyDescent="0.3">
      <c r="A125" s="71" t="s">
        <v>233</v>
      </c>
      <c r="B125" s="238" t="s">
        <v>226</v>
      </c>
      <c r="C125" s="238" t="s">
        <v>44</v>
      </c>
      <c r="D125" s="239">
        <v>5113170</v>
      </c>
      <c r="E125" s="239" t="s">
        <v>227</v>
      </c>
      <c r="F125" s="277">
        <v>0</v>
      </c>
      <c r="G125" s="245">
        <f t="shared" si="118"/>
        <v>0</v>
      </c>
      <c r="H125" s="264">
        <f>IFERROR(INDEX('[1]2024'!$A:$Q,MATCH($A$3&amp;$D125,'[1]2024'!$B:$B,0),MATCH(H$4,'[1]2024'!$2:$2,0)),0)+IFERROR(INDEX('[1]2024'!$A:$Q,MATCH($B$3&amp;$D125,'[1]2024'!$B:$B,0),MATCH(H$4,'[1]2024'!$2:$2,0)),0)++IFERROR(INDEX('[1]2024'!$A:$Q,MATCH($C$3&amp;$D125,'[1]2024'!$B:$B,0),MATCH(H$4,'[1]2024'!$2:$2,0)),0)++IFERROR(INDEX('[1]2024'!$A:$Q,MATCH($D$3&amp;$D125,'[1]2024'!$B:$B,0),MATCH(H$4,'[1]2024'!$2:$2,0)),0)</f>
        <v>0</v>
      </c>
      <c r="I125" s="264">
        <f>IFERROR(INDEX('[1]2024'!$A:$Q,MATCH($A$3&amp;$D125,'[1]2024'!$B:$B,0),MATCH(I$4,'[1]2024'!$2:$2,0)),0)+IFERROR(INDEX('[1]2024'!$A:$Q,MATCH($B$3&amp;$D125,'[1]2024'!$B:$B,0),MATCH(I$4,'[1]2024'!$2:$2,0)),0)++IFERROR(INDEX('[1]2024'!$A:$Q,MATCH($C$3&amp;$D125,'[1]2024'!$B:$B,0),MATCH(I$4,'[1]2024'!$2:$2,0)),0)++IFERROR(INDEX('[1]2024'!$A:$Q,MATCH($D$3&amp;$D125,'[1]2024'!$B:$B,0),MATCH(I$4,'[1]2024'!$2:$2,0)),0)</f>
        <v>0</v>
      </c>
      <c r="J125" s="264">
        <f>IFERROR(INDEX('[1]2024'!$A:$Q,MATCH($A$3&amp;$D125,'[1]2024'!$B:$B,0),MATCH(J$4,'[1]2024'!$2:$2,0)),0)+IFERROR(INDEX('[1]2024'!$A:$Q,MATCH($B$3&amp;$D125,'[1]2024'!$B:$B,0),MATCH(J$4,'[1]2024'!$2:$2,0)),0)++IFERROR(INDEX('[1]2024'!$A:$Q,MATCH($C$3&amp;$D125,'[1]2024'!$B:$B,0),MATCH(J$4,'[1]2024'!$2:$2,0)),0)++IFERROR(INDEX('[1]2024'!$A:$Q,MATCH($D$3&amp;$D125,'[1]2024'!$B:$B,0),MATCH(J$4,'[1]2024'!$2:$2,0)),0)</f>
        <v>0</v>
      </c>
      <c r="K125" s="264">
        <f>IFERROR(INDEX('[1]2024'!$A:$Q,MATCH($A$3&amp;$D125,'[1]2024'!$B:$B,0),MATCH(K$4,'[1]2024'!$2:$2,0)),0)+IFERROR(INDEX('[1]2024'!$A:$Q,MATCH($B$3&amp;$D125,'[1]2024'!$B:$B,0),MATCH(K$4,'[1]2024'!$2:$2,0)),0)++IFERROR(INDEX('[1]2024'!$A:$Q,MATCH($C$3&amp;$D125,'[1]2024'!$B:$B,0),MATCH(K$4,'[1]2024'!$2:$2,0)),0)++IFERROR(INDEX('[1]2024'!$A:$Q,MATCH($D$3&amp;$D125,'[1]2024'!$B:$B,0),MATCH(K$4,'[1]2024'!$2:$2,0)),0)</f>
        <v>0</v>
      </c>
      <c r="L125" s="264">
        <f>IFERROR(INDEX('[1]2024'!$A:$Q,MATCH($A$3&amp;$D125,'[1]2024'!$B:$B,0),MATCH(L$4,'[1]2024'!$2:$2,0)),0)+IFERROR(INDEX('[1]2024'!$A:$Q,MATCH($B$3&amp;$D125,'[1]2024'!$B:$B,0),MATCH(L$4,'[1]2024'!$2:$2,0)),0)++IFERROR(INDEX('[1]2024'!$A:$Q,MATCH($C$3&amp;$D125,'[1]2024'!$B:$B,0),MATCH(L$4,'[1]2024'!$2:$2,0)),0)++IFERROR(INDEX('[1]2024'!$A:$Q,MATCH($D$3&amp;$D125,'[1]2024'!$B:$B,0),MATCH(L$4,'[1]2024'!$2:$2,0)),0)</f>
        <v>0</v>
      </c>
      <c r="M125" s="264">
        <f>IFERROR(INDEX('[1]2024'!$A:$Q,MATCH($A$3&amp;$D125,'[1]2024'!$B:$B,0),MATCH(M$4,'[1]2024'!$2:$2,0)),0)+IFERROR(INDEX('[1]2024'!$A:$Q,MATCH($B$3&amp;$D125,'[1]2024'!$B:$B,0),MATCH(M$4,'[1]2024'!$2:$2,0)),0)++IFERROR(INDEX('[1]2024'!$A:$Q,MATCH($C$3&amp;$D125,'[1]2024'!$B:$B,0),MATCH(M$4,'[1]2024'!$2:$2,0)),0)++IFERROR(INDEX('[1]2024'!$A:$Q,MATCH($D$3&amp;$D125,'[1]2024'!$B:$B,0),MATCH(M$4,'[1]2024'!$2:$2,0)),0)</f>
        <v>0</v>
      </c>
      <c r="N125" s="264">
        <f>IFERROR(INDEX('[1]2024'!$A:$Q,MATCH($A$3&amp;$D125,'[1]2024'!$B:$B,0),MATCH(N$4,'[1]2024'!$2:$2,0)),0)+IFERROR(INDEX('[1]2024'!$A:$Q,MATCH($B$3&amp;$D125,'[1]2024'!$B:$B,0),MATCH(N$4,'[1]2024'!$2:$2,0)),0)++IFERROR(INDEX('[1]2024'!$A:$Q,MATCH($C$3&amp;$D125,'[1]2024'!$B:$B,0),MATCH(N$4,'[1]2024'!$2:$2,0)),0)++IFERROR(INDEX('[1]2024'!$A:$Q,MATCH($D$3&amp;$D125,'[1]2024'!$B:$B,0),MATCH(N$4,'[1]2024'!$2:$2,0)),0)</f>
        <v>0</v>
      </c>
      <c r="O125" s="264">
        <f>IFERROR(INDEX('[1]2024'!$A:$Q,MATCH($A$3&amp;$D125,'[1]2024'!$B:$B,0),MATCH(O$4,'[1]2024'!$2:$2,0)),0)+IFERROR(INDEX('[1]2024'!$A:$Q,MATCH($B$3&amp;$D125,'[1]2024'!$B:$B,0),MATCH(O$4,'[1]2024'!$2:$2,0)),0)++IFERROR(INDEX('[1]2024'!$A:$Q,MATCH($C$3&amp;$D125,'[1]2024'!$B:$B,0),MATCH(O$4,'[1]2024'!$2:$2,0)),0)++IFERROR(INDEX('[1]2024'!$A:$Q,MATCH($D$3&amp;$D125,'[1]2024'!$B:$B,0),MATCH(O$4,'[1]2024'!$2:$2,0)),0)</f>
        <v>0</v>
      </c>
      <c r="P125" s="264">
        <f>IFERROR(INDEX('[1]2024'!$A:$Q,MATCH($A$3&amp;$D125,'[1]2024'!$B:$B,0),MATCH(P$4,'[1]2024'!$2:$2,0)),0)+IFERROR(INDEX('[1]2024'!$A:$Q,MATCH($B$3&amp;$D125,'[1]2024'!$B:$B,0),MATCH(P$4,'[1]2024'!$2:$2,0)),0)++IFERROR(INDEX('[1]2024'!$A:$Q,MATCH($C$3&amp;$D125,'[1]2024'!$B:$B,0),MATCH(P$4,'[1]2024'!$2:$2,0)),0)++IFERROR(INDEX('[1]2024'!$A:$Q,MATCH($D$3&amp;$D125,'[1]2024'!$B:$B,0),MATCH(P$4,'[1]2024'!$2:$2,0)),0)</f>
        <v>0</v>
      </c>
      <c r="Q125" s="264">
        <f>IFERROR(INDEX('[1]2024'!$A:$Q,MATCH($A$3&amp;$D125,'[1]2024'!$B:$B,0),MATCH(Q$4,'[1]2024'!$2:$2,0)),0)+IFERROR(INDEX('[1]2024'!$A:$Q,MATCH($B$3&amp;$D125,'[1]2024'!$B:$B,0),MATCH(Q$4,'[1]2024'!$2:$2,0)),0)++IFERROR(INDEX('[1]2024'!$A:$Q,MATCH($C$3&amp;$D125,'[1]2024'!$B:$B,0),MATCH(Q$4,'[1]2024'!$2:$2,0)),0)++IFERROR(INDEX('[1]2024'!$A:$Q,MATCH($D$3&amp;$D125,'[1]2024'!$B:$B,0),MATCH(Q$4,'[1]2024'!$2:$2,0)),0)</f>
        <v>0</v>
      </c>
      <c r="R125" s="264">
        <f>IFERROR(INDEX('[1]2024'!$A:$Q,MATCH($A$3&amp;$D125,'[1]2024'!$B:$B,0),MATCH(R$4,'[1]2024'!$2:$2,0)),0)+IFERROR(INDEX('[1]2024'!$A:$Q,MATCH($B$3&amp;$D125,'[1]2024'!$B:$B,0),MATCH(R$4,'[1]2024'!$2:$2,0)),0)++IFERROR(INDEX('[1]2024'!$A:$Q,MATCH($C$3&amp;$D125,'[1]2024'!$B:$B,0),MATCH(R$4,'[1]2024'!$2:$2,0)),0)++IFERROR(INDEX('[1]2024'!$A:$Q,MATCH($D$3&amp;$D125,'[1]2024'!$B:$B,0),MATCH(R$4,'[1]2024'!$2:$2,0)),0)</f>
        <v>0</v>
      </c>
      <c r="S125" s="264">
        <f>IFERROR(INDEX('[1]2024'!$A:$Q,MATCH($A$3&amp;$D125,'[1]2024'!$B:$B,0),MATCH(S$4,'[1]2024'!$2:$2,0)),0)+IFERROR(INDEX('[1]2024'!$A:$Q,MATCH($B$3&amp;$D125,'[1]2024'!$B:$B,0),MATCH(S$4,'[1]2024'!$2:$2,0)),0)++IFERROR(INDEX('[1]2024'!$A:$Q,MATCH($C$3&amp;$D125,'[1]2024'!$B:$B,0),MATCH(S$4,'[1]2024'!$2:$2,0)),0)++IFERROR(INDEX('[1]2024'!$A:$Q,MATCH($D$3&amp;$D125,'[1]2024'!$B:$B,0),MATCH(S$4,'[1]2024'!$2:$2,0)),0)</f>
        <v>0</v>
      </c>
      <c r="T125" s="75">
        <v>0</v>
      </c>
      <c r="U125" s="245">
        <f t="shared" si="119"/>
        <v>0</v>
      </c>
      <c r="V125" s="246">
        <v>0</v>
      </c>
      <c r="W125" s="247">
        <v>0</v>
      </c>
      <c r="X125" s="247">
        <v>0</v>
      </c>
      <c r="Y125" s="247">
        <v>0</v>
      </c>
      <c r="Z125" s="247">
        <v>0</v>
      </c>
      <c r="AA125" s="247">
        <v>0</v>
      </c>
      <c r="AB125" s="247">
        <v>0</v>
      </c>
      <c r="AC125" s="247">
        <v>0</v>
      </c>
      <c r="AD125" s="247">
        <v>0</v>
      </c>
      <c r="AE125" s="247">
        <v>0</v>
      </c>
      <c r="AF125" s="247">
        <v>0</v>
      </c>
      <c r="AG125" s="248">
        <v>0</v>
      </c>
      <c r="AH125" s="245">
        <f t="shared" si="120"/>
        <v>0</v>
      </c>
      <c r="AI125" s="245"/>
      <c r="AJ125" s="245"/>
      <c r="AK125" s="245"/>
      <c r="AL125" s="245"/>
      <c r="AM125" s="245"/>
      <c r="AN125" s="245"/>
      <c r="AO125" s="245"/>
      <c r="AP125" s="245"/>
      <c r="AQ125" s="245"/>
      <c r="AR125" s="245"/>
      <c r="AS125" s="245"/>
      <c r="AT125" s="245"/>
      <c r="AU125" s="245">
        <f t="shared" si="59"/>
        <v>0</v>
      </c>
      <c r="AV125" s="245">
        <f t="shared" si="82"/>
        <v>0</v>
      </c>
      <c r="AW125" s="245">
        <f t="shared" si="83"/>
        <v>0</v>
      </c>
      <c r="AX125" s="245">
        <f t="shared" si="84"/>
        <v>0</v>
      </c>
      <c r="AY125" s="245">
        <f t="shared" si="121"/>
        <v>0</v>
      </c>
      <c r="AZ125" s="245">
        <f t="shared" si="122"/>
        <v>0</v>
      </c>
      <c r="BA125" s="245">
        <f t="shared" si="123"/>
        <v>0</v>
      </c>
      <c r="BB125" s="250"/>
      <c r="BC125" s="251" t="s">
        <v>39</v>
      </c>
      <c r="BD125" s="261"/>
      <c r="BE125" s="264">
        <v>0</v>
      </c>
      <c r="BF125" s="264">
        <v>0</v>
      </c>
      <c r="BG125" s="264">
        <v>0</v>
      </c>
      <c r="BH125" s="265">
        <f t="shared" si="85"/>
        <v>0</v>
      </c>
    </row>
    <row r="126" spans="1:60" outlineLevel="1" x14ac:dyDescent="0.3">
      <c r="A126" s="71" t="s">
        <v>234</v>
      </c>
      <c r="B126" s="238" t="s">
        <v>21</v>
      </c>
      <c r="C126" s="238" t="s">
        <v>44</v>
      </c>
      <c r="D126" s="239">
        <v>5113210</v>
      </c>
      <c r="E126" s="239" t="s">
        <v>221</v>
      </c>
      <c r="F126" s="277">
        <v>0</v>
      </c>
      <c r="G126" s="245">
        <f t="shared" si="118"/>
        <v>0</v>
      </c>
      <c r="H126" s="264">
        <f>IFERROR(INDEX('[1]2024'!$A:$Q,MATCH($A$3&amp;$D126,'[1]2024'!$B:$B,0),MATCH(H$4,'[1]2024'!$2:$2,0)),0)+IFERROR(INDEX('[1]2024'!$A:$Q,MATCH($B$3&amp;$D126,'[1]2024'!$B:$B,0),MATCH(H$4,'[1]2024'!$2:$2,0)),0)++IFERROR(INDEX('[1]2024'!$A:$Q,MATCH($C$3&amp;$D126,'[1]2024'!$B:$B,0),MATCH(H$4,'[1]2024'!$2:$2,0)),0)++IFERROR(INDEX('[1]2024'!$A:$Q,MATCH($D$3&amp;$D126,'[1]2024'!$B:$B,0),MATCH(H$4,'[1]2024'!$2:$2,0)),0)</f>
        <v>0</v>
      </c>
      <c r="I126" s="264">
        <f>IFERROR(INDEX('[1]2024'!$A:$Q,MATCH($A$3&amp;$D126,'[1]2024'!$B:$B,0),MATCH(I$4,'[1]2024'!$2:$2,0)),0)+IFERROR(INDEX('[1]2024'!$A:$Q,MATCH($B$3&amp;$D126,'[1]2024'!$B:$B,0),MATCH(I$4,'[1]2024'!$2:$2,0)),0)++IFERROR(INDEX('[1]2024'!$A:$Q,MATCH($C$3&amp;$D126,'[1]2024'!$B:$B,0),MATCH(I$4,'[1]2024'!$2:$2,0)),0)++IFERROR(INDEX('[1]2024'!$A:$Q,MATCH($D$3&amp;$D126,'[1]2024'!$B:$B,0),MATCH(I$4,'[1]2024'!$2:$2,0)),0)</f>
        <v>0</v>
      </c>
      <c r="J126" s="264">
        <f>IFERROR(INDEX('[1]2024'!$A:$Q,MATCH($A$3&amp;$D126,'[1]2024'!$B:$B,0),MATCH(J$4,'[1]2024'!$2:$2,0)),0)+IFERROR(INDEX('[1]2024'!$A:$Q,MATCH($B$3&amp;$D126,'[1]2024'!$B:$B,0),MATCH(J$4,'[1]2024'!$2:$2,0)),0)++IFERROR(INDEX('[1]2024'!$A:$Q,MATCH($C$3&amp;$D126,'[1]2024'!$B:$B,0),MATCH(J$4,'[1]2024'!$2:$2,0)),0)++IFERROR(INDEX('[1]2024'!$A:$Q,MATCH($D$3&amp;$D126,'[1]2024'!$B:$B,0),MATCH(J$4,'[1]2024'!$2:$2,0)),0)</f>
        <v>0</v>
      </c>
      <c r="K126" s="264">
        <f>IFERROR(INDEX('[1]2024'!$A:$Q,MATCH($A$3&amp;$D126,'[1]2024'!$B:$B,0),MATCH(K$4,'[1]2024'!$2:$2,0)),0)+IFERROR(INDEX('[1]2024'!$A:$Q,MATCH($B$3&amp;$D126,'[1]2024'!$B:$B,0),MATCH(K$4,'[1]2024'!$2:$2,0)),0)++IFERROR(INDEX('[1]2024'!$A:$Q,MATCH($C$3&amp;$D126,'[1]2024'!$B:$B,0),MATCH(K$4,'[1]2024'!$2:$2,0)),0)++IFERROR(INDEX('[1]2024'!$A:$Q,MATCH($D$3&amp;$D126,'[1]2024'!$B:$B,0),MATCH(K$4,'[1]2024'!$2:$2,0)),0)</f>
        <v>0</v>
      </c>
      <c r="L126" s="264">
        <f>IFERROR(INDEX('[1]2024'!$A:$Q,MATCH($A$3&amp;$D126,'[1]2024'!$B:$B,0),MATCH(L$4,'[1]2024'!$2:$2,0)),0)+IFERROR(INDEX('[1]2024'!$A:$Q,MATCH($B$3&amp;$D126,'[1]2024'!$B:$B,0),MATCH(L$4,'[1]2024'!$2:$2,0)),0)++IFERROR(INDEX('[1]2024'!$A:$Q,MATCH($C$3&amp;$D126,'[1]2024'!$B:$B,0),MATCH(L$4,'[1]2024'!$2:$2,0)),0)++IFERROR(INDEX('[1]2024'!$A:$Q,MATCH($D$3&amp;$D126,'[1]2024'!$B:$B,0),MATCH(L$4,'[1]2024'!$2:$2,0)),0)</f>
        <v>0</v>
      </c>
      <c r="M126" s="264">
        <f>IFERROR(INDEX('[1]2024'!$A:$Q,MATCH($A$3&amp;$D126,'[1]2024'!$B:$B,0),MATCH(M$4,'[1]2024'!$2:$2,0)),0)+IFERROR(INDEX('[1]2024'!$A:$Q,MATCH($B$3&amp;$D126,'[1]2024'!$B:$B,0),MATCH(M$4,'[1]2024'!$2:$2,0)),0)++IFERROR(INDEX('[1]2024'!$A:$Q,MATCH($C$3&amp;$D126,'[1]2024'!$B:$B,0),MATCH(M$4,'[1]2024'!$2:$2,0)),0)++IFERROR(INDEX('[1]2024'!$A:$Q,MATCH($D$3&amp;$D126,'[1]2024'!$B:$B,0),MATCH(M$4,'[1]2024'!$2:$2,0)),0)</f>
        <v>0</v>
      </c>
      <c r="N126" s="264">
        <f>IFERROR(INDEX('[1]2024'!$A:$Q,MATCH($A$3&amp;$D126,'[1]2024'!$B:$B,0),MATCH(N$4,'[1]2024'!$2:$2,0)),0)+IFERROR(INDEX('[1]2024'!$A:$Q,MATCH($B$3&amp;$D126,'[1]2024'!$B:$B,0),MATCH(N$4,'[1]2024'!$2:$2,0)),0)++IFERROR(INDEX('[1]2024'!$A:$Q,MATCH($C$3&amp;$D126,'[1]2024'!$B:$B,0),MATCH(N$4,'[1]2024'!$2:$2,0)),0)++IFERROR(INDEX('[1]2024'!$A:$Q,MATCH($D$3&amp;$D126,'[1]2024'!$B:$B,0),MATCH(N$4,'[1]2024'!$2:$2,0)),0)</f>
        <v>0</v>
      </c>
      <c r="O126" s="264">
        <f>IFERROR(INDEX('[1]2024'!$A:$Q,MATCH($A$3&amp;$D126,'[1]2024'!$B:$B,0),MATCH(O$4,'[1]2024'!$2:$2,0)),0)+IFERROR(INDEX('[1]2024'!$A:$Q,MATCH($B$3&amp;$D126,'[1]2024'!$B:$B,0),MATCH(O$4,'[1]2024'!$2:$2,0)),0)++IFERROR(INDEX('[1]2024'!$A:$Q,MATCH($C$3&amp;$D126,'[1]2024'!$B:$B,0),MATCH(O$4,'[1]2024'!$2:$2,0)),0)++IFERROR(INDEX('[1]2024'!$A:$Q,MATCH($D$3&amp;$D126,'[1]2024'!$B:$B,0),MATCH(O$4,'[1]2024'!$2:$2,0)),0)</f>
        <v>0</v>
      </c>
      <c r="P126" s="264">
        <f>IFERROR(INDEX('[1]2024'!$A:$Q,MATCH($A$3&amp;$D126,'[1]2024'!$B:$B,0),MATCH(P$4,'[1]2024'!$2:$2,0)),0)+IFERROR(INDEX('[1]2024'!$A:$Q,MATCH($B$3&amp;$D126,'[1]2024'!$B:$B,0),MATCH(P$4,'[1]2024'!$2:$2,0)),0)++IFERROR(INDEX('[1]2024'!$A:$Q,MATCH($C$3&amp;$D126,'[1]2024'!$B:$B,0),MATCH(P$4,'[1]2024'!$2:$2,0)),0)++IFERROR(INDEX('[1]2024'!$A:$Q,MATCH($D$3&amp;$D126,'[1]2024'!$B:$B,0),MATCH(P$4,'[1]2024'!$2:$2,0)),0)</f>
        <v>0</v>
      </c>
      <c r="Q126" s="264">
        <f>IFERROR(INDEX('[1]2024'!$A:$Q,MATCH($A$3&amp;$D126,'[1]2024'!$B:$B,0),MATCH(Q$4,'[1]2024'!$2:$2,0)),0)+IFERROR(INDEX('[1]2024'!$A:$Q,MATCH($B$3&amp;$D126,'[1]2024'!$B:$B,0),MATCH(Q$4,'[1]2024'!$2:$2,0)),0)++IFERROR(INDEX('[1]2024'!$A:$Q,MATCH($C$3&amp;$D126,'[1]2024'!$B:$B,0),MATCH(Q$4,'[1]2024'!$2:$2,0)),0)++IFERROR(INDEX('[1]2024'!$A:$Q,MATCH($D$3&amp;$D126,'[1]2024'!$B:$B,0),MATCH(Q$4,'[1]2024'!$2:$2,0)),0)</f>
        <v>0</v>
      </c>
      <c r="R126" s="264">
        <f>IFERROR(INDEX('[1]2024'!$A:$Q,MATCH($A$3&amp;$D126,'[1]2024'!$B:$B,0),MATCH(R$4,'[1]2024'!$2:$2,0)),0)+IFERROR(INDEX('[1]2024'!$A:$Q,MATCH($B$3&amp;$D126,'[1]2024'!$B:$B,0),MATCH(R$4,'[1]2024'!$2:$2,0)),0)++IFERROR(INDEX('[1]2024'!$A:$Q,MATCH($C$3&amp;$D126,'[1]2024'!$B:$B,0),MATCH(R$4,'[1]2024'!$2:$2,0)),0)++IFERROR(INDEX('[1]2024'!$A:$Q,MATCH($D$3&amp;$D126,'[1]2024'!$B:$B,0),MATCH(R$4,'[1]2024'!$2:$2,0)),0)</f>
        <v>0</v>
      </c>
      <c r="S126" s="264">
        <f>IFERROR(INDEX('[1]2024'!$A:$Q,MATCH($A$3&amp;$D126,'[1]2024'!$B:$B,0),MATCH(S$4,'[1]2024'!$2:$2,0)),0)+IFERROR(INDEX('[1]2024'!$A:$Q,MATCH($B$3&amp;$D126,'[1]2024'!$B:$B,0),MATCH(S$4,'[1]2024'!$2:$2,0)),0)++IFERROR(INDEX('[1]2024'!$A:$Q,MATCH($C$3&amp;$D126,'[1]2024'!$B:$B,0),MATCH(S$4,'[1]2024'!$2:$2,0)),0)++IFERROR(INDEX('[1]2024'!$A:$Q,MATCH($D$3&amp;$D126,'[1]2024'!$B:$B,0),MATCH(S$4,'[1]2024'!$2:$2,0)),0)</f>
        <v>0</v>
      </c>
      <c r="T126" s="75">
        <v>0</v>
      </c>
      <c r="U126" s="245">
        <f t="shared" si="119"/>
        <v>0</v>
      </c>
      <c r="V126" s="246">
        <v>0</v>
      </c>
      <c r="W126" s="247">
        <v>0</v>
      </c>
      <c r="X126" s="247">
        <v>0</v>
      </c>
      <c r="Y126" s="247">
        <v>0</v>
      </c>
      <c r="Z126" s="247">
        <v>0</v>
      </c>
      <c r="AA126" s="247">
        <v>0</v>
      </c>
      <c r="AB126" s="247">
        <v>0</v>
      </c>
      <c r="AC126" s="247">
        <v>0</v>
      </c>
      <c r="AD126" s="247">
        <v>0</v>
      </c>
      <c r="AE126" s="247">
        <v>0</v>
      </c>
      <c r="AF126" s="247">
        <v>0</v>
      </c>
      <c r="AG126" s="248">
        <v>0</v>
      </c>
      <c r="AH126" s="245">
        <f t="shared" si="120"/>
        <v>0</v>
      </c>
      <c r="AI126" s="245"/>
      <c r="AJ126" s="245"/>
      <c r="AK126" s="245"/>
      <c r="AL126" s="245"/>
      <c r="AM126" s="245"/>
      <c r="AN126" s="245"/>
      <c r="AO126" s="245"/>
      <c r="AP126" s="245"/>
      <c r="AQ126" s="245"/>
      <c r="AR126" s="245"/>
      <c r="AS126" s="245"/>
      <c r="AT126" s="245"/>
      <c r="AU126" s="245">
        <f t="shared" si="59"/>
        <v>0</v>
      </c>
      <c r="AV126" s="245">
        <f t="shared" si="82"/>
        <v>0</v>
      </c>
      <c r="AW126" s="245">
        <f t="shared" si="83"/>
        <v>0</v>
      </c>
      <c r="AX126" s="245">
        <f t="shared" si="84"/>
        <v>0</v>
      </c>
      <c r="AY126" s="245">
        <f t="shared" si="121"/>
        <v>0</v>
      </c>
      <c r="AZ126" s="245">
        <f t="shared" si="122"/>
        <v>0</v>
      </c>
      <c r="BA126" s="245">
        <f t="shared" si="123"/>
        <v>0</v>
      </c>
      <c r="BB126" s="250"/>
      <c r="BC126" s="251" t="s">
        <v>24</v>
      </c>
      <c r="BD126" s="261"/>
      <c r="BE126" s="264">
        <v>0</v>
      </c>
      <c r="BF126" s="264">
        <v>0</v>
      </c>
      <c r="BG126" s="264">
        <v>0</v>
      </c>
      <c r="BH126" s="265">
        <f t="shared" si="85"/>
        <v>0</v>
      </c>
    </row>
    <row r="127" spans="1:60" outlineLevel="1" x14ac:dyDescent="0.3">
      <c r="A127" s="71" t="s">
        <v>235</v>
      </c>
      <c r="B127" s="269" t="s">
        <v>236</v>
      </c>
      <c r="C127" s="269" t="s">
        <v>44</v>
      </c>
      <c r="D127" s="239">
        <v>5113160</v>
      </c>
      <c r="E127" s="239" t="s">
        <v>227</v>
      </c>
      <c r="F127" s="277">
        <v>0</v>
      </c>
      <c r="G127" s="245">
        <f t="shared" si="118"/>
        <v>0</v>
      </c>
      <c r="H127" s="264">
        <f>IFERROR(INDEX('[1]2024'!$A:$Q,MATCH($A$3&amp;$D127,'[1]2024'!$B:$B,0),MATCH(H$4,'[1]2024'!$2:$2,0)),0)+IFERROR(INDEX('[1]2024'!$A:$Q,MATCH($B$3&amp;$D127,'[1]2024'!$B:$B,0),MATCH(H$4,'[1]2024'!$2:$2,0)),0)++IFERROR(INDEX('[1]2024'!$A:$Q,MATCH($C$3&amp;$D127,'[1]2024'!$B:$B,0),MATCH(H$4,'[1]2024'!$2:$2,0)),0)++IFERROR(INDEX('[1]2024'!$A:$Q,MATCH($D$3&amp;$D127,'[1]2024'!$B:$B,0),MATCH(H$4,'[1]2024'!$2:$2,0)),0)</f>
        <v>0</v>
      </c>
      <c r="I127" s="264">
        <f>IFERROR(INDEX('[1]2024'!$A:$Q,MATCH($A$3&amp;$D127,'[1]2024'!$B:$B,0),MATCH(I$4,'[1]2024'!$2:$2,0)),0)+IFERROR(INDEX('[1]2024'!$A:$Q,MATCH($B$3&amp;$D127,'[1]2024'!$B:$B,0),MATCH(I$4,'[1]2024'!$2:$2,0)),0)++IFERROR(INDEX('[1]2024'!$A:$Q,MATCH($C$3&amp;$D127,'[1]2024'!$B:$B,0),MATCH(I$4,'[1]2024'!$2:$2,0)),0)++IFERROR(INDEX('[1]2024'!$A:$Q,MATCH($D$3&amp;$D127,'[1]2024'!$B:$B,0),MATCH(I$4,'[1]2024'!$2:$2,0)),0)</f>
        <v>0</v>
      </c>
      <c r="J127" s="264">
        <f>IFERROR(INDEX('[1]2024'!$A:$Q,MATCH($A$3&amp;$D127,'[1]2024'!$B:$B,0),MATCH(J$4,'[1]2024'!$2:$2,0)),0)+IFERROR(INDEX('[1]2024'!$A:$Q,MATCH($B$3&amp;$D127,'[1]2024'!$B:$B,0),MATCH(J$4,'[1]2024'!$2:$2,0)),0)++IFERROR(INDEX('[1]2024'!$A:$Q,MATCH($C$3&amp;$D127,'[1]2024'!$B:$B,0),MATCH(J$4,'[1]2024'!$2:$2,0)),0)++IFERROR(INDEX('[1]2024'!$A:$Q,MATCH($D$3&amp;$D127,'[1]2024'!$B:$B,0),MATCH(J$4,'[1]2024'!$2:$2,0)),0)</f>
        <v>0</v>
      </c>
      <c r="K127" s="264">
        <f>IFERROR(INDEX('[1]2024'!$A:$Q,MATCH($A$3&amp;$D127,'[1]2024'!$B:$B,0),MATCH(K$4,'[1]2024'!$2:$2,0)),0)+IFERROR(INDEX('[1]2024'!$A:$Q,MATCH($B$3&amp;$D127,'[1]2024'!$B:$B,0),MATCH(K$4,'[1]2024'!$2:$2,0)),0)++IFERROR(INDEX('[1]2024'!$A:$Q,MATCH($C$3&amp;$D127,'[1]2024'!$B:$B,0),MATCH(K$4,'[1]2024'!$2:$2,0)),0)++IFERROR(INDEX('[1]2024'!$A:$Q,MATCH($D$3&amp;$D127,'[1]2024'!$B:$B,0),MATCH(K$4,'[1]2024'!$2:$2,0)),0)</f>
        <v>0</v>
      </c>
      <c r="L127" s="264">
        <f>IFERROR(INDEX('[1]2024'!$A:$Q,MATCH($A$3&amp;$D127,'[1]2024'!$B:$B,0),MATCH(L$4,'[1]2024'!$2:$2,0)),0)+IFERROR(INDEX('[1]2024'!$A:$Q,MATCH($B$3&amp;$D127,'[1]2024'!$B:$B,0),MATCH(L$4,'[1]2024'!$2:$2,0)),0)++IFERROR(INDEX('[1]2024'!$A:$Q,MATCH($C$3&amp;$D127,'[1]2024'!$B:$B,0),MATCH(L$4,'[1]2024'!$2:$2,0)),0)++IFERROR(INDEX('[1]2024'!$A:$Q,MATCH($D$3&amp;$D127,'[1]2024'!$B:$B,0),MATCH(L$4,'[1]2024'!$2:$2,0)),0)</f>
        <v>0</v>
      </c>
      <c r="M127" s="264">
        <f>IFERROR(INDEX('[1]2024'!$A:$Q,MATCH($A$3&amp;$D127,'[1]2024'!$B:$B,0),MATCH(M$4,'[1]2024'!$2:$2,0)),0)+IFERROR(INDEX('[1]2024'!$A:$Q,MATCH($B$3&amp;$D127,'[1]2024'!$B:$B,0),MATCH(M$4,'[1]2024'!$2:$2,0)),0)++IFERROR(INDEX('[1]2024'!$A:$Q,MATCH($C$3&amp;$D127,'[1]2024'!$B:$B,0),MATCH(M$4,'[1]2024'!$2:$2,0)),0)++IFERROR(INDEX('[1]2024'!$A:$Q,MATCH($D$3&amp;$D127,'[1]2024'!$B:$B,0),MATCH(M$4,'[1]2024'!$2:$2,0)),0)</f>
        <v>0</v>
      </c>
      <c r="N127" s="264">
        <f>IFERROR(INDEX('[1]2024'!$A:$Q,MATCH($A$3&amp;$D127,'[1]2024'!$B:$B,0),MATCH(N$4,'[1]2024'!$2:$2,0)),0)+IFERROR(INDEX('[1]2024'!$A:$Q,MATCH($B$3&amp;$D127,'[1]2024'!$B:$B,0),MATCH(N$4,'[1]2024'!$2:$2,0)),0)++IFERROR(INDEX('[1]2024'!$A:$Q,MATCH($C$3&amp;$D127,'[1]2024'!$B:$B,0),MATCH(N$4,'[1]2024'!$2:$2,0)),0)++IFERROR(INDEX('[1]2024'!$A:$Q,MATCH($D$3&amp;$D127,'[1]2024'!$B:$B,0),MATCH(N$4,'[1]2024'!$2:$2,0)),0)</f>
        <v>0</v>
      </c>
      <c r="O127" s="264">
        <f>IFERROR(INDEX('[1]2024'!$A:$Q,MATCH($A$3&amp;$D127,'[1]2024'!$B:$B,0),MATCH(O$4,'[1]2024'!$2:$2,0)),0)+IFERROR(INDEX('[1]2024'!$A:$Q,MATCH($B$3&amp;$D127,'[1]2024'!$B:$B,0),MATCH(O$4,'[1]2024'!$2:$2,0)),0)++IFERROR(INDEX('[1]2024'!$A:$Q,MATCH($C$3&amp;$D127,'[1]2024'!$B:$B,0),MATCH(O$4,'[1]2024'!$2:$2,0)),0)++IFERROR(INDEX('[1]2024'!$A:$Q,MATCH($D$3&amp;$D127,'[1]2024'!$B:$B,0),MATCH(O$4,'[1]2024'!$2:$2,0)),0)</f>
        <v>0</v>
      </c>
      <c r="P127" s="264">
        <f>IFERROR(INDEX('[1]2024'!$A:$Q,MATCH($A$3&amp;$D127,'[1]2024'!$B:$B,0),MATCH(P$4,'[1]2024'!$2:$2,0)),0)+IFERROR(INDEX('[1]2024'!$A:$Q,MATCH($B$3&amp;$D127,'[1]2024'!$B:$B,0),MATCH(P$4,'[1]2024'!$2:$2,0)),0)++IFERROR(INDEX('[1]2024'!$A:$Q,MATCH($C$3&amp;$D127,'[1]2024'!$B:$B,0),MATCH(P$4,'[1]2024'!$2:$2,0)),0)++IFERROR(INDEX('[1]2024'!$A:$Q,MATCH($D$3&amp;$D127,'[1]2024'!$B:$B,0),MATCH(P$4,'[1]2024'!$2:$2,0)),0)</f>
        <v>0</v>
      </c>
      <c r="Q127" s="264">
        <f>IFERROR(INDEX('[1]2024'!$A:$Q,MATCH($A$3&amp;$D127,'[1]2024'!$B:$B,0),MATCH(Q$4,'[1]2024'!$2:$2,0)),0)+IFERROR(INDEX('[1]2024'!$A:$Q,MATCH($B$3&amp;$D127,'[1]2024'!$B:$B,0),MATCH(Q$4,'[1]2024'!$2:$2,0)),0)++IFERROR(INDEX('[1]2024'!$A:$Q,MATCH($C$3&amp;$D127,'[1]2024'!$B:$B,0),MATCH(Q$4,'[1]2024'!$2:$2,0)),0)++IFERROR(INDEX('[1]2024'!$A:$Q,MATCH($D$3&amp;$D127,'[1]2024'!$B:$B,0),MATCH(Q$4,'[1]2024'!$2:$2,0)),0)</f>
        <v>0</v>
      </c>
      <c r="R127" s="264">
        <f>IFERROR(INDEX('[1]2024'!$A:$Q,MATCH($A$3&amp;$D127,'[1]2024'!$B:$B,0),MATCH(R$4,'[1]2024'!$2:$2,0)),0)+IFERROR(INDEX('[1]2024'!$A:$Q,MATCH($B$3&amp;$D127,'[1]2024'!$B:$B,0),MATCH(R$4,'[1]2024'!$2:$2,0)),0)++IFERROR(INDEX('[1]2024'!$A:$Q,MATCH($C$3&amp;$D127,'[1]2024'!$B:$B,0),MATCH(R$4,'[1]2024'!$2:$2,0)),0)++IFERROR(INDEX('[1]2024'!$A:$Q,MATCH($D$3&amp;$D127,'[1]2024'!$B:$B,0),MATCH(R$4,'[1]2024'!$2:$2,0)),0)</f>
        <v>0</v>
      </c>
      <c r="S127" s="264">
        <f>IFERROR(INDEX('[1]2024'!$A:$Q,MATCH($A$3&amp;$D127,'[1]2024'!$B:$B,0),MATCH(S$4,'[1]2024'!$2:$2,0)),0)+IFERROR(INDEX('[1]2024'!$A:$Q,MATCH($B$3&amp;$D127,'[1]2024'!$B:$B,0),MATCH(S$4,'[1]2024'!$2:$2,0)),0)++IFERROR(INDEX('[1]2024'!$A:$Q,MATCH($C$3&amp;$D127,'[1]2024'!$B:$B,0),MATCH(S$4,'[1]2024'!$2:$2,0)),0)++IFERROR(INDEX('[1]2024'!$A:$Q,MATCH($D$3&amp;$D127,'[1]2024'!$B:$B,0),MATCH(S$4,'[1]2024'!$2:$2,0)),0)</f>
        <v>0</v>
      </c>
      <c r="T127" s="75">
        <v>0</v>
      </c>
      <c r="U127" s="245">
        <f t="shared" si="119"/>
        <v>0</v>
      </c>
      <c r="V127" s="246">
        <v>0</v>
      </c>
      <c r="W127" s="247">
        <v>0</v>
      </c>
      <c r="X127" s="247">
        <v>0</v>
      </c>
      <c r="Y127" s="247">
        <v>0</v>
      </c>
      <c r="Z127" s="247">
        <v>0</v>
      </c>
      <c r="AA127" s="247">
        <v>0</v>
      </c>
      <c r="AB127" s="247">
        <v>0</v>
      </c>
      <c r="AC127" s="247">
        <v>0</v>
      </c>
      <c r="AD127" s="247">
        <v>0</v>
      </c>
      <c r="AE127" s="247">
        <v>0</v>
      </c>
      <c r="AF127" s="247">
        <v>0</v>
      </c>
      <c r="AG127" s="248">
        <v>0</v>
      </c>
      <c r="AH127" s="245">
        <f t="shared" si="120"/>
        <v>0</v>
      </c>
      <c r="AI127" s="245"/>
      <c r="AJ127" s="245"/>
      <c r="AK127" s="245"/>
      <c r="AL127" s="245"/>
      <c r="AM127" s="245"/>
      <c r="AN127" s="245"/>
      <c r="AO127" s="245"/>
      <c r="AP127" s="245"/>
      <c r="AQ127" s="245"/>
      <c r="AR127" s="245"/>
      <c r="AS127" s="245"/>
      <c r="AT127" s="245"/>
      <c r="AU127" s="245">
        <f t="shared" si="59"/>
        <v>0</v>
      </c>
      <c r="AV127" s="245">
        <f t="shared" si="82"/>
        <v>0</v>
      </c>
      <c r="AW127" s="245">
        <f t="shared" si="83"/>
        <v>0</v>
      </c>
      <c r="AX127" s="245">
        <f t="shared" si="84"/>
        <v>0</v>
      </c>
      <c r="AY127" s="245">
        <f t="shared" si="121"/>
        <v>0</v>
      </c>
      <c r="AZ127" s="245">
        <f t="shared" si="122"/>
        <v>0</v>
      </c>
      <c r="BA127" s="245">
        <f t="shared" si="123"/>
        <v>0</v>
      </c>
      <c r="BB127" s="250"/>
      <c r="BC127" s="251" t="s">
        <v>39</v>
      </c>
      <c r="BD127" s="261"/>
      <c r="BE127" s="264">
        <v>0</v>
      </c>
      <c r="BF127" s="264">
        <v>0</v>
      </c>
      <c r="BG127" s="264">
        <v>0</v>
      </c>
      <c r="BH127" s="265">
        <f t="shared" si="85"/>
        <v>0</v>
      </c>
    </row>
    <row r="128" spans="1:60" x14ac:dyDescent="0.3">
      <c r="A128" s="57" t="s">
        <v>237</v>
      </c>
      <c r="B128" s="256" t="s">
        <v>21</v>
      </c>
      <c r="C128" s="256"/>
      <c r="D128" s="257"/>
      <c r="E128" s="257"/>
      <c r="F128" s="272">
        <v>0</v>
      </c>
      <c r="G128" s="258">
        <f t="shared" ref="G128:S128" si="124">G129</f>
        <v>0</v>
      </c>
      <c r="H128" s="259">
        <f t="shared" si="124"/>
        <v>0</v>
      </c>
      <c r="I128" s="260">
        <f t="shared" si="124"/>
        <v>0</v>
      </c>
      <c r="J128" s="260">
        <f t="shared" si="124"/>
        <v>0</v>
      </c>
      <c r="K128" s="260">
        <f t="shared" si="124"/>
        <v>0</v>
      </c>
      <c r="L128" s="260">
        <f t="shared" si="124"/>
        <v>0</v>
      </c>
      <c r="M128" s="260">
        <f t="shared" si="124"/>
        <v>0</v>
      </c>
      <c r="N128" s="260">
        <f t="shared" si="124"/>
        <v>0</v>
      </c>
      <c r="O128" s="260">
        <f t="shared" si="124"/>
        <v>0</v>
      </c>
      <c r="P128" s="260">
        <f t="shared" si="124"/>
        <v>0</v>
      </c>
      <c r="Q128" s="260">
        <f t="shared" si="124"/>
        <v>0</v>
      </c>
      <c r="R128" s="260">
        <f t="shared" si="124"/>
        <v>0</v>
      </c>
      <c r="S128" s="260">
        <f t="shared" si="124"/>
        <v>0</v>
      </c>
      <c r="T128" s="64">
        <v>492999999.99999994</v>
      </c>
      <c r="U128" s="258">
        <f t="shared" ref="U128:Z128" si="125">U129</f>
        <v>113333333.33333333</v>
      </c>
      <c r="V128" s="262">
        <f t="shared" si="125"/>
        <v>0</v>
      </c>
      <c r="W128" s="273">
        <f t="shared" si="125"/>
        <v>0</v>
      </c>
      <c r="X128" s="273">
        <f t="shared" si="125"/>
        <v>0</v>
      </c>
      <c r="Y128" s="273">
        <f t="shared" si="125"/>
        <v>0</v>
      </c>
      <c r="Z128" s="273">
        <f t="shared" si="125"/>
        <v>0</v>
      </c>
      <c r="AA128" s="273">
        <v>77333333.333333328</v>
      </c>
      <c r="AB128" s="273">
        <v>12000000</v>
      </c>
      <c r="AC128" s="273">
        <v>12000000</v>
      </c>
      <c r="AD128" s="273">
        <v>12000000</v>
      </c>
      <c r="AE128" s="273">
        <v>0</v>
      </c>
      <c r="AF128" s="273">
        <v>0</v>
      </c>
      <c r="AG128" s="274">
        <v>0</v>
      </c>
      <c r="AH128" s="258">
        <f t="shared" ref="AH128:AT128" si="126">AH129</f>
        <v>40000000</v>
      </c>
      <c r="AI128" s="258">
        <f t="shared" si="126"/>
        <v>0</v>
      </c>
      <c r="AJ128" s="258">
        <f t="shared" si="126"/>
        <v>0</v>
      </c>
      <c r="AK128" s="258">
        <f t="shared" si="126"/>
        <v>10000000</v>
      </c>
      <c r="AL128" s="258">
        <f t="shared" si="126"/>
        <v>0</v>
      </c>
      <c r="AM128" s="258">
        <f t="shared" si="126"/>
        <v>0</v>
      </c>
      <c r="AN128" s="258">
        <f t="shared" si="126"/>
        <v>10000000</v>
      </c>
      <c r="AO128" s="258">
        <f t="shared" si="126"/>
        <v>0</v>
      </c>
      <c r="AP128" s="258">
        <f t="shared" si="126"/>
        <v>0</v>
      </c>
      <c r="AQ128" s="258">
        <f t="shared" si="126"/>
        <v>10000000</v>
      </c>
      <c r="AR128" s="258">
        <f t="shared" si="126"/>
        <v>0</v>
      </c>
      <c r="AS128" s="258">
        <f t="shared" si="126"/>
        <v>0</v>
      </c>
      <c r="AT128" s="258">
        <f t="shared" si="126"/>
        <v>10000000</v>
      </c>
      <c r="AU128" s="258">
        <f t="shared" si="59"/>
        <v>10000000</v>
      </c>
      <c r="AV128" s="258">
        <f t="shared" si="82"/>
        <v>10000000</v>
      </c>
      <c r="AW128" s="258">
        <f t="shared" si="83"/>
        <v>10000000</v>
      </c>
      <c r="AX128" s="258">
        <f t="shared" si="84"/>
        <v>10000000</v>
      </c>
      <c r="AY128" s="258">
        <f>AY129</f>
        <v>42000000</v>
      </c>
      <c r="AZ128" s="258">
        <f t="shared" ref="AZ128:BA128" si="127">AZ129</f>
        <v>44100000</v>
      </c>
      <c r="BA128" s="258">
        <f t="shared" si="127"/>
        <v>46305000</v>
      </c>
      <c r="BB128" s="250"/>
      <c r="BC128" s="275"/>
      <c r="BD128" s="276"/>
      <c r="BE128" s="262">
        <f>BE129</f>
        <v>0</v>
      </c>
      <c r="BF128" s="262">
        <v>0</v>
      </c>
      <c r="BG128" s="262">
        <v>0</v>
      </c>
      <c r="BH128" s="263">
        <f t="shared" si="85"/>
        <v>0</v>
      </c>
    </row>
    <row r="129" spans="1:60" s="288" customFormat="1" outlineLevel="1" x14ac:dyDescent="0.3">
      <c r="A129" s="107" t="s">
        <v>238</v>
      </c>
      <c r="B129" s="269" t="s">
        <v>239</v>
      </c>
      <c r="C129" s="269" t="s">
        <v>31</v>
      </c>
      <c r="D129" s="278">
        <v>5115110</v>
      </c>
      <c r="E129" s="278" t="s">
        <v>240</v>
      </c>
      <c r="F129" s="279">
        <v>0</v>
      </c>
      <c r="G129" s="245">
        <f>SUM(H129:S129)</f>
        <v>0</v>
      </c>
      <c r="H129" s="264">
        <f>IFERROR(INDEX('[1]2024'!$A:$Q,MATCH($A$3&amp;$D129,'[1]2024'!$B:$B,0),MATCH(H$4,'[1]2024'!$2:$2,0)),0)+IFERROR(INDEX('[1]2024'!$A:$Q,MATCH($B$3&amp;$D129,'[1]2024'!$B:$B,0),MATCH(H$4,'[1]2024'!$2:$2,0)),0)++IFERROR(INDEX('[1]2024'!$A:$Q,MATCH($C$3&amp;$D129,'[1]2024'!$B:$B,0),MATCH(H$4,'[1]2024'!$2:$2,0)),0)++IFERROR(INDEX('[1]2024'!$A:$Q,MATCH($D$3&amp;$D129,'[1]2024'!$B:$B,0),MATCH(H$4,'[1]2024'!$2:$2,0)),0)</f>
        <v>0</v>
      </c>
      <c r="I129" s="264">
        <f>IFERROR(INDEX('[1]2024'!$A:$Q,MATCH($A$3&amp;$D129,'[1]2024'!$B:$B,0),MATCH(I$4,'[1]2024'!$2:$2,0)),0)+IFERROR(INDEX('[1]2024'!$A:$Q,MATCH($B$3&amp;$D129,'[1]2024'!$B:$B,0),MATCH(I$4,'[1]2024'!$2:$2,0)),0)++IFERROR(INDEX('[1]2024'!$A:$Q,MATCH($C$3&amp;$D129,'[1]2024'!$B:$B,0),MATCH(I$4,'[1]2024'!$2:$2,0)),0)++IFERROR(INDEX('[1]2024'!$A:$Q,MATCH($D$3&amp;$D129,'[1]2024'!$B:$B,0),MATCH(I$4,'[1]2024'!$2:$2,0)),0)</f>
        <v>0</v>
      </c>
      <c r="J129" s="264">
        <f>IFERROR(INDEX('[1]2024'!$A:$Q,MATCH($A$3&amp;$D129,'[1]2024'!$B:$B,0),MATCH(J$4,'[1]2024'!$2:$2,0)),0)+IFERROR(INDEX('[1]2024'!$A:$Q,MATCH($B$3&amp;$D129,'[1]2024'!$B:$B,0),MATCH(J$4,'[1]2024'!$2:$2,0)),0)++IFERROR(INDEX('[1]2024'!$A:$Q,MATCH($C$3&amp;$D129,'[1]2024'!$B:$B,0),MATCH(J$4,'[1]2024'!$2:$2,0)),0)++IFERROR(INDEX('[1]2024'!$A:$Q,MATCH($D$3&amp;$D129,'[1]2024'!$B:$B,0),MATCH(J$4,'[1]2024'!$2:$2,0)),0)</f>
        <v>0</v>
      </c>
      <c r="K129" s="264">
        <f>IFERROR(INDEX('[1]2024'!$A:$Q,MATCH($A$3&amp;$D129,'[1]2024'!$B:$B,0),MATCH(K$4,'[1]2024'!$2:$2,0)),0)+IFERROR(INDEX('[1]2024'!$A:$Q,MATCH($B$3&amp;$D129,'[1]2024'!$B:$B,0),MATCH(K$4,'[1]2024'!$2:$2,0)),0)++IFERROR(INDEX('[1]2024'!$A:$Q,MATCH($C$3&amp;$D129,'[1]2024'!$B:$B,0),MATCH(K$4,'[1]2024'!$2:$2,0)),0)++IFERROR(INDEX('[1]2024'!$A:$Q,MATCH($D$3&amp;$D129,'[1]2024'!$B:$B,0),MATCH(K$4,'[1]2024'!$2:$2,0)),0)</f>
        <v>0</v>
      </c>
      <c r="L129" s="264">
        <f>IFERROR(INDEX('[1]2024'!$A:$Q,MATCH($A$3&amp;$D129,'[1]2024'!$B:$B,0),MATCH(L$4,'[1]2024'!$2:$2,0)),0)+IFERROR(INDEX('[1]2024'!$A:$Q,MATCH($B$3&amp;$D129,'[1]2024'!$B:$B,0),MATCH(L$4,'[1]2024'!$2:$2,0)),0)++IFERROR(INDEX('[1]2024'!$A:$Q,MATCH($C$3&amp;$D129,'[1]2024'!$B:$B,0),MATCH(L$4,'[1]2024'!$2:$2,0)),0)++IFERROR(INDEX('[1]2024'!$A:$Q,MATCH($D$3&amp;$D129,'[1]2024'!$B:$B,0),MATCH(L$4,'[1]2024'!$2:$2,0)),0)</f>
        <v>0</v>
      </c>
      <c r="M129" s="264">
        <f>IFERROR(INDEX('[1]2024'!$A:$Q,MATCH($A$3&amp;$D129,'[1]2024'!$B:$B,0),MATCH(M$4,'[1]2024'!$2:$2,0)),0)+IFERROR(INDEX('[1]2024'!$A:$Q,MATCH($B$3&amp;$D129,'[1]2024'!$B:$B,0),MATCH(M$4,'[1]2024'!$2:$2,0)),0)++IFERROR(INDEX('[1]2024'!$A:$Q,MATCH($C$3&amp;$D129,'[1]2024'!$B:$B,0),MATCH(M$4,'[1]2024'!$2:$2,0)),0)++IFERROR(INDEX('[1]2024'!$A:$Q,MATCH($D$3&amp;$D129,'[1]2024'!$B:$B,0),MATCH(M$4,'[1]2024'!$2:$2,0)),0)</f>
        <v>0</v>
      </c>
      <c r="N129" s="264">
        <f>IFERROR(INDEX('[1]2024'!$A:$Q,MATCH($A$3&amp;$D129,'[1]2024'!$B:$B,0),MATCH(N$4,'[1]2024'!$2:$2,0)),0)+IFERROR(INDEX('[1]2024'!$A:$Q,MATCH($B$3&amp;$D129,'[1]2024'!$B:$B,0),MATCH(N$4,'[1]2024'!$2:$2,0)),0)++IFERROR(INDEX('[1]2024'!$A:$Q,MATCH($C$3&amp;$D129,'[1]2024'!$B:$B,0),MATCH(N$4,'[1]2024'!$2:$2,0)),0)++IFERROR(INDEX('[1]2024'!$A:$Q,MATCH($D$3&amp;$D129,'[1]2024'!$B:$B,0),MATCH(N$4,'[1]2024'!$2:$2,0)),0)</f>
        <v>0</v>
      </c>
      <c r="O129" s="264">
        <f>IFERROR(INDEX('[1]2024'!$A:$Q,MATCH($A$3&amp;$D129,'[1]2024'!$B:$B,0),MATCH(O$4,'[1]2024'!$2:$2,0)),0)+IFERROR(INDEX('[1]2024'!$A:$Q,MATCH($B$3&amp;$D129,'[1]2024'!$B:$B,0),MATCH(O$4,'[1]2024'!$2:$2,0)),0)++IFERROR(INDEX('[1]2024'!$A:$Q,MATCH($C$3&amp;$D129,'[1]2024'!$B:$B,0),MATCH(O$4,'[1]2024'!$2:$2,0)),0)++IFERROR(INDEX('[1]2024'!$A:$Q,MATCH($D$3&amp;$D129,'[1]2024'!$B:$B,0),MATCH(O$4,'[1]2024'!$2:$2,0)),0)</f>
        <v>0</v>
      </c>
      <c r="P129" s="264">
        <f>IFERROR(INDEX('[1]2024'!$A:$Q,MATCH($A$3&amp;$D129,'[1]2024'!$B:$B,0),MATCH(P$4,'[1]2024'!$2:$2,0)),0)+IFERROR(INDEX('[1]2024'!$A:$Q,MATCH($B$3&amp;$D129,'[1]2024'!$B:$B,0),MATCH(P$4,'[1]2024'!$2:$2,0)),0)++IFERROR(INDEX('[1]2024'!$A:$Q,MATCH($C$3&amp;$D129,'[1]2024'!$B:$B,0),MATCH(P$4,'[1]2024'!$2:$2,0)),0)++IFERROR(INDEX('[1]2024'!$A:$Q,MATCH($D$3&amp;$D129,'[1]2024'!$B:$B,0),MATCH(P$4,'[1]2024'!$2:$2,0)),0)</f>
        <v>0</v>
      </c>
      <c r="Q129" s="264">
        <f>IFERROR(INDEX('[1]2024'!$A:$Q,MATCH($A$3&amp;$D129,'[1]2024'!$B:$B,0),MATCH(Q$4,'[1]2024'!$2:$2,0)),0)+IFERROR(INDEX('[1]2024'!$A:$Q,MATCH($B$3&amp;$D129,'[1]2024'!$B:$B,0),MATCH(Q$4,'[1]2024'!$2:$2,0)),0)++IFERROR(INDEX('[1]2024'!$A:$Q,MATCH($C$3&amp;$D129,'[1]2024'!$B:$B,0),MATCH(Q$4,'[1]2024'!$2:$2,0)),0)++IFERROR(INDEX('[1]2024'!$A:$Q,MATCH($D$3&amp;$D129,'[1]2024'!$B:$B,0),MATCH(Q$4,'[1]2024'!$2:$2,0)),0)</f>
        <v>0</v>
      </c>
      <c r="R129" s="264">
        <f>IFERROR(INDEX('[1]2024'!$A:$Q,MATCH($A$3&amp;$D129,'[1]2024'!$B:$B,0),MATCH(R$4,'[1]2024'!$2:$2,0)),0)+IFERROR(INDEX('[1]2024'!$A:$Q,MATCH($B$3&amp;$D129,'[1]2024'!$B:$B,0),MATCH(R$4,'[1]2024'!$2:$2,0)),0)++IFERROR(INDEX('[1]2024'!$A:$Q,MATCH($C$3&amp;$D129,'[1]2024'!$B:$B,0),MATCH(R$4,'[1]2024'!$2:$2,0)),0)++IFERROR(INDEX('[1]2024'!$A:$Q,MATCH($D$3&amp;$D129,'[1]2024'!$B:$B,0),MATCH(R$4,'[1]2024'!$2:$2,0)),0)</f>
        <v>0</v>
      </c>
      <c r="S129" s="264">
        <f>IFERROR(INDEX('[1]2024'!$A:$Q,MATCH($A$3&amp;$D129,'[1]2024'!$B:$B,0),MATCH(S$4,'[1]2024'!$2:$2,0)),0)+IFERROR(INDEX('[1]2024'!$A:$Q,MATCH($B$3&amp;$D129,'[1]2024'!$B:$B,0),MATCH(S$4,'[1]2024'!$2:$2,0)),0)++IFERROR(INDEX('[1]2024'!$A:$Q,MATCH($C$3&amp;$D129,'[1]2024'!$B:$B,0),MATCH(S$4,'[1]2024'!$2:$2,0)),0)++IFERROR(INDEX('[1]2024'!$A:$Q,MATCH($D$3&amp;$D129,'[1]2024'!$B:$B,0),MATCH(S$4,'[1]2024'!$2:$2,0)),0)</f>
        <v>0</v>
      </c>
      <c r="T129" s="132">
        <v>492999999.99999994</v>
      </c>
      <c r="U129" s="280">
        <f>SUM(V129:AG129)</f>
        <v>113333333.33333333</v>
      </c>
      <c r="V129" s="281">
        <v>0</v>
      </c>
      <c r="W129" s="282">
        <v>0</v>
      </c>
      <c r="X129" s="282">
        <v>0</v>
      </c>
      <c r="Y129" s="282">
        <v>0</v>
      </c>
      <c r="Z129" s="282">
        <v>0</v>
      </c>
      <c r="AA129" s="282">
        <v>77333333.333333328</v>
      </c>
      <c r="AB129" s="282">
        <v>12000000</v>
      </c>
      <c r="AC129" s="282">
        <v>12000000</v>
      </c>
      <c r="AD129" s="282">
        <v>12000000</v>
      </c>
      <c r="AE129" s="282">
        <v>0</v>
      </c>
      <c r="AF129" s="282">
        <v>0</v>
      </c>
      <c r="AG129" s="283">
        <v>0</v>
      </c>
      <c r="AH129" s="280">
        <f>SUM(AI129:AT129)</f>
        <v>40000000</v>
      </c>
      <c r="AI129" s="280">
        <v>0</v>
      </c>
      <c r="AJ129" s="280">
        <v>0</v>
      </c>
      <c r="AK129" s="280">
        <v>10000000</v>
      </c>
      <c r="AL129" s="280">
        <v>0</v>
      </c>
      <c r="AM129" s="280">
        <v>0</v>
      </c>
      <c r="AN129" s="280">
        <v>10000000</v>
      </c>
      <c r="AO129" s="280">
        <v>0</v>
      </c>
      <c r="AP129" s="280">
        <v>0</v>
      </c>
      <c r="AQ129" s="280">
        <v>10000000</v>
      </c>
      <c r="AR129" s="280">
        <v>0</v>
      </c>
      <c r="AS129" s="280">
        <v>0</v>
      </c>
      <c r="AT129" s="280">
        <v>10000000</v>
      </c>
      <c r="AU129" s="280">
        <f t="shared" si="59"/>
        <v>10000000</v>
      </c>
      <c r="AV129" s="280">
        <f t="shared" si="82"/>
        <v>10000000</v>
      </c>
      <c r="AW129" s="280">
        <f t="shared" si="83"/>
        <v>10000000</v>
      </c>
      <c r="AX129" s="280">
        <f t="shared" si="84"/>
        <v>10000000</v>
      </c>
      <c r="AY129" s="280">
        <f>IF($BC129="O",1.05*$AH129,$AH129)</f>
        <v>42000000</v>
      </c>
      <c r="AZ129" s="280">
        <f>IF($BC129="O",1.05*$AY129,$AY129)</f>
        <v>44100000</v>
      </c>
      <c r="BA129" s="280">
        <f>IF($BC129="O",1.05*$AZ129,$AZ129)</f>
        <v>46305000</v>
      </c>
      <c r="BB129" s="236"/>
      <c r="BC129" s="289" t="s">
        <v>39</v>
      </c>
      <c r="BD129" s="292"/>
      <c r="BE129" s="286">
        <v>0</v>
      </c>
      <c r="BF129" s="286">
        <v>0</v>
      </c>
      <c r="BG129" s="286">
        <v>7102796</v>
      </c>
      <c r="BH129" s="287">
        <f t="shared" si="85"/>
        <v>0</v>
      </c>
    </row>
    <row r="130" spans="1:60" x14ac:dyDescent="0.3">
      <c r="A130" s="57" t="s">
        <v>241</v>
      </c>
      <c r="B130" s="256" t="s">
        <v>21</v>
      </c>
      <c r="C130" s="256"/>
      <c r="D130" s="257"/>
      <c r="E130" s="257"/>
      <c r="F130" s="272">
        <v>0</v>
      </c>
      <c r="G130" s="258">
        <f t="shared" ref="G130" si="128">SUM(G131:G137)</f>
        <v>0</v>
      </c>
      <c r="H130" s="259">
        <f t="shared" ref="H130:S130" si="129">SUM(H131:H137)</f>
        <v>0</v>
      </c>
      <c r="I130" s="260">
        <f t="shared" si="129"/>
        <v>0</v>
      </c>
      <c r="J130" s="260">
        <f t="shared" si="129"/>
        <v>0</v>
      </c>
      <c r="K130" s="260">
        <f t="shared" si="129"/>
        <v>0</v>
      </c>
      <c r="L130" s="260">
        <f t="shared" si="129"/>
        <v>0</v>
      </c>
      <c r="M130" s="260">
        <f t="shared" si="129"/>
        <v>0</v>
      </c>
      <c r="N130" s="260">
        <f t="shared" si="129"/>
        <v>0</v>
      </c>
      <c r="O130" s="260">
        <f t="shared" si="129"/>
        <v>0</v>
      </c>
      <c r="P130" s="260">
        <f t="shared" si="129"/>
        <v>0</v>
      </c>
      <c r="Q130" s="260">
        <f t="shared" si="129"/>
        <v>0</v>
      </c>
      <c r="R130" s="260">
        <f t="shared" si="129"/>
        <v>0</v>
      </c>
      <c r="S130" s="260">
        <f t="shared" si="129"/>
        <v>0</v>
      </c>
      <c r="T130" s="64">
        <v>0</v>
      </c>
      <c r="U130" s="258">
        <f t="shared" ref="U130:Z130" si="130">SUM(U131:U137)</f>
        <v>0</v>
      </c>
      <c r="V130" s="262">
        <f t="shared" si="130"/>
        <v>0</v>
      </c>
      <c r="W130" s="273">
        <f t="shared" si="130"/>
        <v>0</v>
      </c>
      <c r="X130" s="273">
        <f t="shared" si="130"/>
        <v>0</v>
      </c>
      <c r="Y130" s="273">
        <f t="shared" si="130"/>
        <v>0</v>
      </c>
      <c r="Z130" s="273">
        <f t="shared" si="130"/>
        <v>0</v>
      </c>
      <c r="AA130" s="273">
        <v>0</v>
      </c>
      <c r="AB130" s="273">
        <v>0</v>
      </c>
      <c r="AC130" s="273">
        <v>0</v>
      </c>
      <c r="AD130" s="273">
        <v>0</v>
      </c>
      <c r="AE130" s="273">
        <v>0</v>
      </c>
      <c r="AF130" s="273">
        <v>0</v>
      </c>
      <c r="AG130" s="274">
        <v>0</v>
      </c>
      <c r="AH130" s="258">
        <f t="shared" ref="AH130:AT130" si="131">SUM(AH131:AH137)</f>
        <v>0</v>
      </c>
      <c r="AI130" s="258">
        <f t="shared" si="131"/>
        <v>0</v>
      </c>
      <c r="AJ130" s="258">
        <f t="shared" si="131"/>
        <v>0</v>
      </c>
      <c r="AK130" s="258">
        <f t="shared" si="131"/>
        <v>0</v>
      </c>
      <c r="AL130" s="258">
        <f t="shared" si="131"/>
        <v>0</v>
      </c>
      <c r="AM130" s="258">
        <f t="shared" si="131"/>
        <v>0</v>
      </c>
      <c r="AN130" s="258">
        <f t="shared" si="131"/>
        <v>0</v>
      </c>
      <c r="AO130" s="258">
        <f t="shared" si="131"/>
        <v>0</v>
      </c>
      <c r="AP130" s="258">
        <f t="shared" si="131"/>
        <v>0</v>
      </c>
      <c r="AQ130" s="258">
        <f t="shared" si="131"/>
        <v>0</v>
      </c>
      <c r="AR130" s="258">
        <f t="shared" si="131"/>
        <v>0</v>
      </c>
      <c r="AS130" s="258">
        <f t="shared" si="131"/>
        <v>0</v>
      </c>
      <c r="AT130" s="258">
        <f t="shared" si="131"/>
        <v>0</v>
      </c>
      <c r="AU130" s="258">
        <f t="shared" si="59"/>
        <v>0</v>
      </c>
      <c r="AV130" s="258">
        <f t="shared" si="82"/>
        <v>0</v>
      </c>
      <c r="AW130" s="258">
        <f t="shared" si="83"/>
        <v>0</v>
      </c>
      <c r="AX130" s="258">
        <f t="shared" si="84"/>
        <v>0</v>
      </c>
      <c r="AY130" s="258">
        <f>SUM(AY131:AY137)</f>
        <v>0</v>
      </c>
      <c r="AZ130" s="258">
        <f t="shared" ref="AZ130:BA130" si="132">SUM(AZ131:AZ137)</f>
        <v>0</v>
      </c>
      <c r="BA130" s="258">
        <f t="shared" si="132"/>
        <v>0</v>
      </c>
      <c r="BB130" s="250"/>
      <c r="BC130" s="275"/>
      <c r="BD130" s="276"/>
      <c r="BE130" s="262">
        <f>SUM(BE131:BE137)</f>
        <v>0</v>
      </c>
      <c r="BF130" s="262">
        <v>2542176</v>
      </c>
      <c r="BG130" s="262">
        <v>0</v>
      </c>
      <c r="BH130" s="263">
        <f t="shared" si="85"/>
        <v>0</v>
      </c>
    </row>
    <row r="131" spans="1:60" outlineLevel="1" x14ac:dyDescent="0.3">
      <c r="A131" s="71" t="s">
        <v>242</v>
      </c>
      <c r="B131" s="238" t="s">
        <v>243</v>
      </c>
      <c r="C131" s="238" t="s">
        <v>31</v>
      </c>
      <c r="D131" s="239">
        <v>5116110</v>
      </c>
      <c r="E131" s="239" t="s">
        <v>244</v>
      </c>
      <c r="F131" s="277">
        <v>0</v>
      </c>
      <c r="G131" s="245">
        <f t="shared" ref="G131:G137" si="133">SUM(H131:S131)</f>
        <v>0</v>
      </c>
      <c r="H131" s="264">
        <f>IFERROR(INDEX('[1]2024'!$A:$Q,MATCH($A$3&amp;$D131,'[1]2024'!$B:$B,0),MATCH(H$4,'[1]2024'!$2:$2,0)),0)+IFERROR(INDEX('[1]2024'!$A:$Q,MATCH($B$3&amp;$D131,'[1]2024'!$B:$B,0),MATCH(H$4,'[1]2024'!$2:$2,0)),0)++IFERROR(INDEX('[1]2024'!$A:$Q,MATCH($C$3&amp;$D131,'[1]2024'!$B:$B,0),MATCH(H$4,'[1]2024'!$2:$2,0)),0)++IFERROR(INDEX('[1]2024'!$A:$Q,MATCH($D$3&amp;$D131,'[1]2024'!$B:$B,0),MATCH(H$4,'[1]2024'!$2:$2,0)),0)</f>
        <v>0</v>
      </c>
      <c r="I131" s="264">
        <f>IFERROR(INDEX('[1]2024'!$A:$Q,MATCH($A$3&amp;$D131,'[1]2024'!$B:$B,0),MATCH(I$4,'[1]2024'!$2:$2,0)),0)+IFERROR(INDEX('[1]2024'!$A:$Q,MATCH($B$3&amp;$D131,'[1]2024'!$B:$B,0),MATCH(I$4,'[1]2024'!$2:$2,0)),0)++IFERROR(INDEX('[1]2024'!$A:$Q,MATCH($C$3&amp;$D131,'[1]2024'!$B:$B,0),MATCH(I$4,'[1]2024'!$2:$2,0)),0)++IFERROR(INDEX('[1]2024'!$A:$Q,MATCH($D$3&amp;$D131,'[1]2024'!$B:$B,0),MATCH(I$4,'[1]2024'!$2:$2,0)),0)</f>
        <v>0</v>
      </c>
      <c r="J131" s="264">
        <f>IFERROR(INDEX('[1]2024'!$A:$Q,MATCH($A$3&amp;$D131,'[1]2024'!$B:$B,0),MATCH(J$4,'[1]2024'!$2:$2,0)),0)+IFERROR(INDEX('[1]2024'!$A:$Q,MATCH($B$3&amp;$D131,'[1]2024'!$B:$B,0),MATCH(J$4,'[1]2024'!$2:$2,0)),0)++IFERROR(INDEX('[1]2024'!$A:$Q,MATCH($C$3&amp;$D131,'[1]2024'!$B:$B,0),MATCH(J$4,'[1]2024'!$2:$2,0)),0)++IFERROR(INDEX('[1]2024'!$A:$Q,MATCH($D$3&amp;$D131,'[1]2024'!$B:$B,0),MATCH(J$4,'[1]2024'!$2:$2,0)),0)</f>
        <v>0</v>
      </c>
      <c r="K131" s="264">
        <f>IFERROR(INDEX('[1]2024'!$A:$Q,MATCH($A$3&amp;$D131,'[1]2024'!$B:$B,0),MATCH(K$4,'[1]2024'!$2:$2,0)),0)+IFERROR(INDEX('[1]2024'!$A:$Q,MATCH($B$3&amp;$D131,'[1]2024'!$B:$B,0),MATCH(K$4,'[1]2024'!$2:$2,0)),0)++IFERROR(INDEX('[1]2024'!$A:$Q,MATCH($C$3&amp;$D131,'[1]2024'!$B:$B,0),MATCH(K$4,'[1]2024'!$2:$2,0)),0)++IFERROR(INDEX('[1]2024'!$A:$Q,MATCH($D$3&amp;$D131,'[1]2024'!$B:$B,0),MATCH(K$4,'[1]2024'!$2:$2,0)),0)</f>
        <v>0</v>
      </c>
      <c r="L131" s="264">
        <f>IFERROR(INDEX('[1]2024'!$A:$Q,MATCH($A$3&amp;$D131,'[1]2024'!$B:$B,0),MATCH(L$4,'[1]2024'!$2:$2,0)),0)+IFERROR(INDEX('[1]2024'!$A:$Q,MATCH($B$3&amp;$D131,'[1]2024'!$B:$B,0),MATCH(L$4,'[1]2024'!$2:$2,0)),0)++IFERROR(INDEX('[1]2024'!$A:$Q,MATCH($C$3&amp;$D131,'[1]2024'!$B:$B,0),MATCH(L$4,'[1]2024'!$2:$2,0)),0)++IFERROR(INDEX('[1]2024'!$A:$Q,MATCH($D$3&amp;$D131,'[1]2024'!$B:$B,0),MATCH(L$4,'[1]2024'!$2:$2,0)),0)</f>
        <v>0</v>
      </c>
      <c r="M131" s="264">
        <f>IFERROR(INDEX('[1]2024'!$A:$Q,MATCH($A$3&amp;$D131,'[1]2024'!$B:$B,0),MATCH(M$4,'[1]2024'!$2:$2,0)),0)+IFERROR(INDEX('[1]2024'!$A:$Q,MATCH($B$3&amp;$D131,'[1]2024'!$B:$B,0),MATCH(M$4,'[1]2024'!$2:$2,0)),0)++IFERROR(INDEX('[1]2024'!$A:$Q,MATCH($C$3&amp;$D131,'[1]2024'!$B:$B,0),MATCH(M$4,'[1]2024'!$2:$2,0)),0)++IFERROR(INDEX('[1]2024'!$A:$Q,MATCH($D$3&amp;$D131,'[1]2024'!$B:$B,0),MATCH(M$4,'[1]2024'!$2:$2,0)),0)</f>
        <v>0</v>
      </c>
      <c r="N131" s="264">
        <f>IFERROR(INDEX('[1]2024'!$A:$Q,MATCH($A$3&amp;$D131,'[1]2024'!$B:$B,0),MATCH(N$4,'[1]2024'!$2:$2,0)),0)+IFERROR(INDEX('[1]2024'!$A:$Q,MATCH($B$3&amp;$D131,'[1]2024'!$B:$B,0),MATCH(N$4,'[1]2024'!$2:$2,0)),0)++IFERROR(INDEX('[1]2024'!$A:$Q,MATCH($C$3&amp;$D131,'[1]2024'!$B:$B,0),MATCH(N$4,'[1]2024'!$2:$2,0)),0)++IFERROR(INDEX('[1]2024'!$A:$Q,MATCH($D$3&amp;$D131,'[1]2024'!$B:$B,0),MATCH(N$4,'[1]2024'!$2:$2,0)),0)</f>
        <v>0</v>
      </c>
      <c r="O131" s="264">
        <f>IFERROR(INDEX('[1]2024'!$A:$Q,MATCH($A$3&amp;$D131,'[1]2024'!$B:$B,0),MATCH(O$4,'[1]2024'!$2:$2,0)),0)+IFERROR(INDEX('[1]2024'!$A:$Q,MATCH($B$3&amp;$D131,'[1]2024'!$B:$B,0),MATCH(O$4,'[1]2024'!$2:$2,0)),0)++IFERROR(INDEX('[1]2024'!$A:$Q,MATCH($C$3&amp;$D131,'[1]2024'!$B:$B,0),MATCH(O$4,'[1]2024'!$2:$2,0)),0)++IFERROR(INDEX('[1]2024'!$A:$Q,MATCH($D$3&amp;$D131,'[1]2024'!$B:$B,0),MATCH(O$4,'[1]2024'!$2:$2,0)),0)</f>
        <v>0</v>
      </c>
      <c r="P131" s="264">
        <f>IFERROR(INDEX('[1]2024'!$A:$Q,MATCH($A$3&amp;$D131,'[1]2024'!$B:$B,0),MATCH(P$4,'[1]2024'!$2:$2,0)),0)+IFERROR(INDEX('[1]2024'!$A:$Q,MATCH($B$3&amp;$D131,'[1]2024'!$B:$B,0),MATCH(P$4,'[1]2024'!$2:$2,0)),0)++IFERROR(INDEX('[1]2024'!$A:$Q,MATCH($C$3&amp;$D131,'[1]2024'!$B:$B,0),MATCH(P$4,'[1]2024'!$2:$2,0)),0)++IFERROR(INDEX('[1]2024'!$A:$Q,MATCH($D$3&amp;$D131,'[1]2024'!$B:$B,0),MATCH(P$4,'[1]2024'!$2:$2,0)),0)</f>
        <v>0</v>
      </c>
      <c r="Q131" s="264">
        <f>IFERROR(INDEX('[1]2024'!$A:$Q,MATCH($A$3&amp;$D131,'[1]2024'!$B:$B,0),MATCH(Q$4,'[1]2024'!$2:$2,0)),0)+IFERROR(INDEX('[1]2024'!$A:$Q,MATCH($B$3&amp;$D131,'[1]2024'!$B:$B,0),MATCH(Q$4,'[1]2024'!$2:$2,0)),0)++IFERROR(INDEX('[1]2024'!$A:$Q,MATCH($C$3&amp;$D131,'[1]2024'!$B:$B,0),MATCH(Q$4,'[1]2024'!$2:$2,0)),0)++IFERROR(INDEX('[1]2024'!$A:$Q,MATCH($D$3&amp;$D131,'[1]2024'!$B:$B,0),MATCH(Q$4,'[1]2024'!$2:$2,0)),0)</f>
        <v>0</v>
      </c>
      <c r="R131" s="264">
        <f>IFERROR(INDEX('[1]2024'!$A:$Q,MATCH($A$3&amp;$D131,'[1]2024'!$B:$B,0),MATCH(R$4,'[1]2024'!$2:$2,0)),0)+IFERROR(INDEX('[1]2024'!$A:$Q,MATCH($B$3&amp;$D131,'[1]2024'!$B:$B,0),MATCH(R$4,'[1]2024'!$2:$2,0)),0)++IFERROR(INDEX('[1]2024'!$A:$Q,MATCH($C$3&amp;$D131,'[1]2024'!$B:$B,0),MATCH(R$4,'[1]2024'!$2:$2,0)),0)++IFERROR(INDEX('[1]2024'!$A:$Q,MATCH($D$3&amp;$D131,'[1]2024'!$B:$B,0),MATCH(R$4,'[1]2024'!$2:$2,0)),0)</f>
        <v>0</v>
      </c>
      <c r="S131" s="264">
        <f>IFERROR(INDEX('[1]2024'!$A:$Q,MATCH($A$3&amp;$D131,'[1]2024'!$B:$B,0),MATCH(S$4,'[1]2024'!$2:$2,0)),0)+IFERROR(INDEX('[1]2024'!$A:$Q,MATCH($B$3&amp;$D131,'[1]2024'!$B:$B,0),MATCH(S$4,'[1]2024'!$2:$2,0)),0)++IFERROR(INDEX('[1]2024'!$A:$Q,MATCH($C$3&amp;$D131,'[1]2024'!$B:$B,0),MATCH(S$4,'[1]2024'!$2:$2,0)),0)++IFERROR(INDEX('[1]2024'!$A:$Q,MATCH($D$3&amp;$D131,'[1]2024'!$B:$B,0),MATCH(S$4,'[1]2024'!$2:$2,0)),0)</f>
        <v>0</v>
      </c>
      <c r="T131" s="75">
        <v>0</v>
      </c>
      <c r="U131" s="245">
        <f t="shared" ref="U131:U137" si="134">SUM(V131:AG131)</f>
        <v>0</v>
      </c>
      <c r="V131" s="246">
        <v>0</v>
      </c>
      <c r="W131" s="247">
        <v>0</v>
      </c>
      <c r="X131" s="247">
        <v>0</v>
      </c>
      <c r="Y131" s="247">
        <v>0</v>
      </c>
      <c r="Z131" s="247">
        <v>0</v>
      </c>
      <c r="AA131" s="247">
        <v>0</v>
      </c>
      <c r="AB131" s="247">
        <v>0</v>
      </c>
      <c r="AC131" s="247">
        <v>0</v>
      </c>
      <c r="AD131" s="247">
        <v>0</v>
      </c>
      <c r="AE131" s="247">
        <v>0</v>
      </c>
      <c r="AF131" s="247">
        <v>0</v>
      </c>
      <c r="AG131" s="248">
        <v>0</v>
      </c>
      <c r="AH131" s="245">
        <f t="shared" ref="AH131:AH137" si="135">SUM(AI131:AT131)</f>
        <v>0</v>
      </c>
      <c r="AI131" s="245"/>
      <c r="AJ131" s="245"/>
      <c r="AK131" s="245"/>
      <c r="AL131" s="245"/>
      <c r="AM131" s="245"/>
      <c r="AN131" s="245"/>
      <c r="AO131" s="245"/>
      <c r="AP131" s="245"/>
      <c r="AQ131" s="245"/>
      <c r="AR131" s="245"/>
      <c r="AS131" s="245"/>
      <c r="AT131" s="245"/>
      <c r="AU131" s="245">
        <f t="shared" si="59"/>
        <v>0</v>
      </c>
      <c r="AV131" s="245">
        <f t="shared" si="82"/>
        <v>0</v>
      </c>
      <c r="AW131" s="245">
        <f t="shared" si="83"/>
        <v>0</v>
      </c>
      <c r="AX131" s="245">
        <f t="shared" si="84"/>
        <v>0</v>
      </c>
      <c r="AY131" s="245">
        <f t="shared" ref="AY131:AY137" si="136">IF($BC131="O",1.05*$AH131,$AH131)</f>
        <v>0</v>
      </c>
      <c r="AZ131" s="245">
        <f t="shared" ref="AZ131:AZ137" si="137">IF($BC131="O",1.05*$AY131,$AY131)</f>
        <v>0</v>
      </c>
      <c r="BA131" s="245">
        <f t="shared" ref="BA131:BA137" si="138">IF($BC131="O",1.05*$AZ131,$AZ131)</f>
        <v>0</v>
      </c>
      <c r="BB131" s="250"/>
      <c r="BC131" s="251" t="s">
        <v>24</v>
      </c>
      <c r="BD131" s="261"/>
      <c r="BE131" s="264">
        <v>0</v>
      </c>
      <c r="BF131" s="264">
        <v>0</v>
      </c>
      <c r="BG131" s="264">
        <v>0</v>
      </c>
      <c r="BH131" s="265">
        <f t="shared" si="85"/>
        <v>0</v>
      </c>
    </row>
    <row r="132" spans="1:60" outlineLevel="1" x14ac:dyDescent="0.3">
      <c r="A132" s="71" t="s">
        <v>245</v>
      </c>
      <c r="B132" s="238" t="s">
        <v>243</v>
      </c>
      <c r="C132" s="238" t="s">
        <v>31</v>
      </c>
      <c r="D132" s="239">
        <v>5116120</v>
      </c>
      <c r="E132" s="239" t="s">
        <v>244</v>
      </c>
      <c r="F132" s="277">
        <v>0</v>
      </c>
      <c r="G132" s="245">
        <f t="shared" si="133"/>
        <v>0</v>
      </c>
      <c r="H132" s="264">
        <f>IFERROR(INDEX('[1]2024'!$A:$Q,MATCH($A$3&amp;$D132,'[1]2024'!$B:$B,0),MATCH(H$4,'[1]2024'!$2:$2,0)),0)+IFERROR(INDEX('[1]2024'!$A:$Q,MATCH($B$3&amp;$D132,'[1]2024'!$B:$B,0),MATCH(H$4,'[1]2024'!$2:$2,0)),0)++IFERROR(INDEX('[1]2024'!$A:$Q,MATCH($C$3&amp;$D132,'[1]2024'!$B:$B,0),MATCH(H$4,'[1]2024'!$2:$2,0)),0)++IFERROR(INDEX('[1]2024'!$A:$Q,MATCH($D$3&amp;$D132,'[1]2024'!$B:$B,0),MATCH(H$4,'[1]2024'!$2:$2,0)),0)</f>
        <v>0</v>
      </c>
      <c r="I132" s="264">
        <f>IFERROR(INDEX('[1]2024'!$A:$Q,MATCH($A$3&amp;$D132,'[1]2024'!$B:$B,0),MATCH(I$4,'[1]2024'!$2:$2,0)),0)+IFERROR(INDEX('[1]2024'!$A:$Q,MATCH($B$3&amp;$D132,'[1]2024'!$B:$B,0),MATCH(I$4,'[1]2024'!$2:$2,0)),0)++IFERROR(INDEX('[1]2024'!$A:$Q,MATCH($C$3&amp;$D132,'[1]2024'!$B:$B,0),MATCH(I$4,'[1]2024'!$2:$2,0)),0)++IFERROR(INDEX('[1]2024'!$A:$Q,MATCH($D$3&amp;$D132,'[1]2024'!$B:$B,0),MATCH(I$4,'[1]2024'!$2:$2,0)),0)</f>
        <v>0</v>
      </c>
      <c r="J132" s="264">
        <f>IFERROR(INDEX('[1]2024'!$A:$Q,MATCH($A$3&amp;$D132,'[1]2024'!$B:$B,0),MATCH(J$4,'[1]2024'!$2:$2,0)),0)+IFERROR(INDEX('[1]2024'!$A:$Q,MATCH($B$3&amp;$D132,'[1]2024'!$B:$B,0),MATCH(J$4,'[1]2024'!$2:$2,0)),0)++IFERROR(INDEX('[1]2024'!$A:$Q,MATCH($C$3&amp;$D132,'[1]2024'!$B:$B,0),MATCH(J$4,'[1]2024'!$2:$2,0)),0)++IFERROR(INDEX('[1]2024'!$A:$Q,MATCH($D$3&amp;$D132,'[1]2024'!$B:$B,0),MATCH(J$4,'[1]2024'!$2:$2,0)),0)</f>
        <v>0</v>
      </c>
      <c r="K132" s="264">
        <f>IFERROR(INDEX('[1]2024'!$A:$Q,MATCH($A$3&amp;$D132,'[1]2024'!$B:$B,0),MATCH(K$4,'[1]2024'!$2:$2,0)),0)+IFERROR(INDEX('[1]2024'!$A:$Q,MATCH($B$3&amp;$D132,'[1]2024'!$B:$B,0),MATCH(K$4,'[1]2024'!$2:$2,0)),0)++IFERROR(INDEX('[1]2024'!$A:$Q,MATCH($C$3&amp;$D132,'[1]2024'!$B:$B,0),MATCH(K$4,'[1]2024'!$2:$2,0)),0)++IFERROR(INDEX('[1]2024'!$A:$Q,MATCH($D$3&amp;$D132,'[1]2024'!$B:$B,0),MATCH(K$4,'[1]2024'!$2:$2,0)),0)</f>
        <v>0</v>
      </c>
      <c r="L132" s="264">
        <f>IFERROR(INDEX('[1]2024'!$A:$Q,MATCH($A$3&amp;$D132,'[1]2024'!$B:$B,0),MATCH(L$4,'[1]2024'!$2:$2,0)),0)+IFERROR(INDEX('[1]2024'!$A:$Q,MATCH($B$3&amp;$D132,'[1]2024'!$B:$B,0),MATCH(L$4,'[1]2024'!$2:$2,0)),0)++IFERROR(INDEX('[1]2024'!$A:$Q,MATCH($C$3&amp;$D132,'[1]2024'!$B:$B,0),MATCH(L$4,'[1]2024'!$2:$2,0)),0)++IFERROR(INDEX('[1]2024'!$A:$Q,MATCH($D$3&amp;$D132,'[1]2024'!$B:$B,0),MATCH(L$4,'[1]2024'!$2:$2,0)),0)</f>
        <v>0</v>
      </c>
      <c r="M132" s="264">
        <f>IFERROR(INDEX('[1]2024'!$A:$Q,MATCH($A$3&amp;$D132,'[1]2024'!$B:$B,0),MATCH(M$4,'[1]2024'!$2:$2,0)),0)+IFERROR(INDEX('[1]2024'!$A:$Q,MATCH($B$3&amp;$D132,'[1]2024'!$B:$B,0),MATCH(M$4,'[1]2024'!$2:$2,0)),0)++IFERROR(INDEX('[1]2024'!$A:$Q,MATCH($C$3&amp;$D132,'[1]2024'!$B:$B,0),MATCH(M$4,'[1]2024'!$2:$2,0)),0)++IFERROR(INDEX('[1]2024'!$A:$Q,MATCH($D$3&amp;$D132,'[1]2024'!$B:$B,0),MATCH(M$4,'[1]2024'!$2:$2,0)),0)</f>
        <v>0</v>
      </c>
      <c r="N132" s="264">
        <f>IFERROR(INDEX('[1]2024'!$A:$Q,MATCH($A$3&amp;$D132,'[1]2024'!$B:$B,0),MATCH(N$4,'[1]2024'!$2:$2,0)),0)+IFERROR(INDEX('[1]2024'!$A:$Q,MATCH($B$3&amp;$D132,'[1]2024'!$B:$B,0),MATCH(N$4,'[1]2024'!$2:$2,0)),0)++IFERROR(INDEX('[1]2024'!$A:$Q,MATCH($C$3&amp;$D132,'[1]2024'!$B:$B,0),MATCH(N$4,'[1]2024'!$2:$2,0)),0)++IFERROR(INDEX('[1]2024'!$A:$Q,MATCH($D$3&amp;$D132,'[1]2024'!$B:$B,0),MATCH(N$4,'[1]2024'!$2:$2,0)),0)</f>
        <v>0</v>
      </c>
      <c r="O132" s="264">
        <f>IFERROR(INDEX('[1]2024'!$A:$Q,MATCH($A$3&amp;$D132,'[1]2024'!$B:$B,0),MATCH(O$4,'[1]2024'!$2:$2,0)),0)+IFERROR(INDEX('[1]2024'!$A:$Q,MATCH($B$3&amp;$D132,'[1]2024'!$B:$B,0),MATCH(O$4,'[1]2024'!$2:$2,0)),0)++IFERROR(INDEX('[1]2024'!$A:$Q,MATCH($C$3&amp;$D132,'[1]2024'!$B:$B,0),MATCH(O$4,'[1]2024'!$2:$2,0)),0)++IFERROR(INDEX('[1]2024'!$A:$Q,MATCH($D$3&amp;$D132,'[1]2024'!$B:$B,0),MATCH(O$4,'[1]2024'!$2:$2,0)),0)</f>
        <v>0</v>
      </c>
      <c r="P132" s="264">
        <f>IFERROR(INDEX('[1]2024'!$A:$Q,MATCH($A$3&amp;$D132,'[1]2024'!$B:$B,0),MATCH(P$4,'[1]2024'!$2:$2,0)),0)+IFERROR(INDEX('[1]2024'!$A:$Q,MATCH($B$3&amp;$D132,'[1]2024'!$B:$B,0),MATCH(P$4,'[1]2024'!$2:$2,0)),0)++IFERROR(INDEX('[1]2024'!$A:$Q,MATCH($C$3&amp;$D132,'[1]2024'!$B:$B,0),MATCH(P$4,'[1]2024'!$2:$2,0)),0)++IFERROR(INDEX('[1]2024'!$A:$Q,MATCH($D$3&amp;$D132,'[1]2024'!$B:$B,0),MATCH(P$4,'[1]2024'!$2:$2,0)),0)</f>
        <v>0</v>
      </c>
      <c r="Q132" s="264">
        <f>IFERROR(INDEX('[1]2024'!$A:$Q,MATCH($A$3&amp;$D132,'[1]2024'!$B:$B,0),MATCH(Q$4,'[1]2024'!$2:$2,0)),0)+IFERROR(INDEX('[1]2024'!$A:$Q,MATCH($B$3&amp;$D132,'[1]2024'!$B:$B,0),MATCH(Q$4,'[1]2024'!$2:$2,0)),0)++IFERROR(INDEX('[1]2024'!$A:$Q,MATCH($C$3&amp;$D132,'[1]2024'!$B:$B,0),MATCH(Q$4,'[1]2024'!$2:$2,0)),0)++IFERROR(INDEX('[1]2024'!$A:$Q,MATCH($D$3&amp;$D132,'[1]2024'!$B:$B,0),MATCH(Q$4,'[1]2024'!$2:$2,0)),0)</f>
        <v>0</v>
      </c>
      <c r="R132" s="264">
        <f>IFERROR(INDEX('[1]2024'!$A:$Q,MATCH($A$3&amp;$D132,'[1]2024'!$B:$B,0),MATCH(R$4,'[1]2024'!$2:$2,0)),0)+IFERROR(INDEX('[1]2024'!$A:$Q,MATCH($B$3&amp;$D132,'[1]2024'!$B:$B,0),MATCH(R$4,'[1]2024'!$2:$2,0)),0)++IFERROR(INDEX('[1]2024'!$A:$Q,MATCH($C$3&amp;$D132,'[1]2024'!$B:$B,0),MATCH(R$4,'[1]2024'!$2:$2,0)),0)++IFERROR(INDEX('[1]2024'!$A:$Q,MATCH($D$3&amp;$D132,'[1]2024'!$B:$B,0),MATCH(R$4,'[1]2024'!$2:$2,0)),0)</f>
        <v>0</v>
      </c>
      <c r="S132" s="264">
        <f>IFERROR(INDEX('[1]2024'!$A:$Q,MATCH($A$3&amp;$D132,'[1]2024'!$B:$B,0),MATCH(S$4,'[1]2024'!$2:$2,0)),0)+IFERROR(INDEX('[1]2024'!$A:$Q,MATCH($B$3&amp;$D132,'[1]2024'!$B:$B,0),MATCH(S$4,'[1]2024'!$2:$2,0)),0)++IFERROR(INDEX('[1]2024'!$A:$Q,MATCH($C$3&amp;$D132,'[1]2024'!$B:$B,0),MATCH(S$4,'[1]2024'!$2:$2,0)),0)++IFERROR(INDEX('[1]2024'!$A:$Q,MATCH($D$3&amp;$D132,'[1]2024'!$B:$B,0),MATCH(S$4,'[1]2024'!$2:$2,0)),0)</f>
        <v>0</v>
      </c>
      <c r="T132" s="75">
        <v>0</v>
      </c>
      <c r="U132" s="245">
        <f t="shared" si="134"/>
        <v>0</v>
      </c>
      <c r="V132" s="246">
        <v>0</v>
      </c>
      <c r="W132" s="247">
        <v>0</v>
      </c>
      <c r="X132" s="247">
        <v>0</v>
      </c>
      <c r="Y132" s="247">
        <v>0</v>
      </c>
      <c r="Z132" s="247">
        <v>0</v>
      </c>
      <c r="AA132" s="247">
        <v>0</v>
      </c>
      <c r="AB132" s="247">
        <v>0</v>
      </c>
      <c r="AC132" s="247">
        <v>0</v>
      </c>
      <c r="AD132" s="247">
        <v>0</v>
      </c>
      <c r="AE132" s="247">
        <v>0</v>
      </c>
      <c r="AF132" s="247">
        <v>0</v>
      </c>
      <c r="AG132" s="248">
        <v>0</v>
      </c>
      <c r="AH132" s="245">
        <f t="shared" si="135"/>
        <v>0</v>
      </c>
      <c r="AI132" s="245"/>
      <c r="AJ132" s="245"/>
      <c r="AK132" s="245"/>
      <c r="AL132" s="245"/>
      <c r="AM132" s="245"/>
      <c r="AN132" s="245"/>
      <c r="AO132" s="245"/>
      <c r="AP132" s="245"/>
      <c r="AQ132" s="245"/>
      <c r="AR132" s="245"/>
      <c r="AS132" s="245"/>
      <c r="AT132" s="245"/>
      <c r="AU132" s="245">
        <f t="shared" si="59"/>
        <v>0</v>
      </c>
      <c r="AV132" s="245">
        <f t="shared" si="82"/>
        <v>0</v>
      </c>
      <c r="AW132" s="245">
        <f t="shared" si="83"/>
        <v>0</v>
      </c>
      <c r="AX132" s="245">
        <f t="shared" si="84"/>
        <v>0</v>
      </c>
      <c r="AY132" s="245">
        <f t="shared" si="136"/>
        <v>0</v>
      </c>
      <c r="AZ132" s="245">
        <f t="shared" si="137"/>
        <v>0</v>
      </c>
      <c r="BA132" s="245">
        <f t="shared" si="138"/>
        <v>0</v>
      </c>
      <c r="BB132" s="250"/>
      <c r="BC132" s="251" t="s">
        <v>24</v>
      </c>
      <c r="BD132" s="261"/>
      <c r="BE132" s="264">
        <v>0</v>
      </c>
      <c r="BF132" s="264">
        <v>0</v>
      </c>
      <c r="BG132" s="264">
        <v>7102796</v>
      </c>
      <c r="BH132" s="265">
        <f t="shared" si="85"/>
        <v>0</v>
      </c>
    </row>
    <row r="133" spans="1:60" outlineLevel="1" x14ac:dyDescent="0.3">
      <c r="A133" s="71" t="s">
        <v>246</v>
      </c>
      <c r="B133" s="238" t="s">
        <v>247</v>
      </c>
      <c r="C133" s="238" t="s">
        <v>31</v>
      </c>
      <c r="D133" s="239">
        <v>5116130</v>
      </c>
      <c r="E133" s="239" t="s">
        <v>248</v>
      </c>
      <c r="F133" s="277">
        <v>0</v>
      </c>
      <c r="G133" s="245">
        <f t="shared" si="133"/>
        <v>0</v>
      </c>
      <c r="H133" s="264">
        <f>IFERROR(INDEX('[1]2024'!$A:$Q,MATCH($A$3&amp;$D133,'[1]2024'!$B:$B,0),MATCH(H$4,'[1]2024'!$2:$2,0)),0)+IFERROR(INDEX('[1]2024'!$A:$Q,MATCH($B$3&amp;$D133,'[1]2024'!$B:$B,0),MATCH(H$4,'[1]2024'!$2:$2,0)),0)++IFERROR(INDEX('[1]2024'!$A:$Q,MATCH($C$3&amp;$D133,'[1]2024'!$B:$B,0),MATCH(H$4,'[1]2024'!$2:$2,0)),0)++IFERROR(INDEX('[1]2024'!$A:$Q,MATCH($D$3&amp;$D133,'[1]2024'!$B:$B,0),MATCH(H$4,'[1]2024'!$2:$2,0)),0)</f>
        <v>0</v>
      </c>
      <c r="I133" s="264">
        <f>IFERROR(INDEX('[1]2024'!$A:$Q,MATCH($A$3&amp;$D133,'[1]2024'!$B:$B,0),MATCH(I$4,'[1]2024'!$2:$2,0)),0)+IFERROR(INDEX('[1]2024'!$A:$Q,MATCH($B$3&amp;$D133,'[1]2024'!$B:$B,0),MATCH(I$4,'[1]2024'!$2:$2,0)),0)++IFERROR(INDEX('[1]2024'!$A:$Q,MATCH($C$3&amp;$D133,'[1]2024'!$B:$B,0),MATCH(I$4,'[1]2024'!$2:$2,0)),0)++IFERROR(INDEX('[1]2024'!$A:$Q,MATCH($D$3&amp;$D133,'[1]2024'!$B:$B,0),MATCH(I$4,'[1]2024'!$2:$2,0)),0)</f>
        <v>0</v>
      </c>
      <c r="J133" s="264">
        <f>IFERROR(INDEX('[1]2024'!$A:$Q,MATCH($A$3&amp;$D133,'[1]2024'!$B:$B,0),MATCH(J$4,'[1]2024'!$2:$2,0)),0)+IFERROR(INDEX('[1]2024'!$A:$Q,MATCH($B$3&amp;$D133,'[1]2024'!$B:$B,0),MATCH(J$4,'[1]2024'!$2:$2,0)),0)++IFERROR(INDEX('[1]2024'!$A:$Q,MATCH($C$3&amp;$D133,'[1]2024'!$B:$B,0),MATCH(J$4,'[1]2024'!$2:$2,0)),0)++IFERROR(INDEX('[1]2024'!$A:$Q,MATCH($D$3&amp;$D133,'[1]2024'!$B:$B,0),MATCH(J$4,'[1]2024'!$2:$2,0)),0)</f>
        <v>0</v>
      </c>
      <c r="K133" s="264">
        <f>IFERROR(INDEX('[1]2024'!$A:$Q,MATCH($A$3&amp;$D133,'[1]2024'!$B:$B,0),MATCH(K$4,'[1]2024'!$2:$2,0)),0)+IFERROR(INDEX('[1]2024'!$A:$Q,MATCH($B$3&amp;$D133,'[1]2024'!$B:$B,0),MATCH(K$4,'[1]2024'!$2:$2,0)),0)++IFERROR(INDEX('[1]2024'!$A:$Q,MATCH($C$3&amp;$D133,'[1]2024'!$B:$B,0),MATCH(K$4,'[1]2024'!$2:$2,0)),0)++IFERROR(INDEX('[1]2024'!$A:$Q,MATCH($D$3&amp;$D133,'[1]2024'!$B:$B,0),MATCH(K$4,'[1]2024'!$2:$2,0)),0)</f>
        <v>0</v>
      </c>
      <c r="L133" s="264">
        <f>IFERROR(INDEX('[1]2024'!$A:$Q,MATCH($A$3&amp;$D133,'[1]2024'!$B:$B,0),MATCH(L$4,'[1]2024'!$2:$2,0)),0)+IFERROR(INDEX('[1]2024'!$A:$Q,MATCH($B$3&amp;$D133,'[1]2024'!$B:$B,0),MATCH(L$4,'[1]2024'!$2:$2,0)),0)++IFERROR(INDEX('[1]2024'!$A:$Q,MATCH($C$3&amp;$D133,'[1]2024'!$B:$B,0),MATCH(L$4,'[1]2024'!$2:$2,0)),0)++IFERROR(INDEX('[1]2024'!$A:$Q,MATCH($D$3&amp;$D133,'[1]2024'!$B:$B,0),MATCH(L$4,'[1]2024'!$2:$2,0)),0)</f>
        <v>0</v>
      </c>
      <c r="M133" s="264">
        <f>IFERROR(INDEX('[1]2024'!$A:$Q,MATCH($A$3&amp;$D133,'[1]2024'!$B:$B,0),MATCH(M$4,'[1]2024'!$2:$2,0)),0)+IFERROR(INDEX('[1]2024'!$A:$Q,MATCH($B$3&amp;$D133,'[1]2024'!$B:$B,0),MATCH(M$4,'[1]2024'!$2:$2,0)),0)++IFERROR(INDEX('[1]2024'!$A:$Q,MATCH($C$3&amp;$D133,'[1]2024'!$B:$B,0),MATCH(M$4,'[1]2024'!$2:$2,0)),0)++IFERROR(INDEX('[1]2024'!$A:$Q,MATCH($D$3&amp;$D133,'[1]2024'!$B:$B,0),MATCH(M$4,'[1]2024'!$2:$2,0)),0)</f>
        <v>0</v>
      </c>
      <c r="N133" s="264">
        <f>IFERROR(INDEX('[1]2024'!$A:$Q,MATCH($A$3&amp;$D133,'[1]2024'!$B:$B,0),MATCH(N$4,'[1]2024'!$2:$2,0)),0)+IFERROR(INDEX('[1]2024'!$A:$Q,MATCH($B$3&amp;$D133,'[1]2024'!$B:$B,0),MATCH(N$4,'[1]2024'!$2:$2,0)),0)++IFERROR(INDEX('[1]2024'!$A:$Q,MATCH($C$3&amp;$D133,'[1]2024'!$B:$B,0),MATCH(N$4,'[1]2024'!$2:$2,0)),0)++IFERROR(INDEX('[1]2024'!$A:$Q,MATCH($D$3&amp;$D133,'[1]2024'!$B:$B,0),MATCH(N$4,'[1]2024'!$2:$2,0)),0)</f>
        <v>0</v>
      </c>
      <c r="O133" s="264">
        <f>IFERROR(INDEX('[1]2024'!$A:$Q,MATCH($A$3&amp;$D133,'[1]2024'!$B:$B,0),MATCH(O$4,'[1]2024'!$2:$2,0)),0)+IFERROR(INDEX('[1]2024'!$A:$Q,MATCH($B$3&amp;$D133,'[1]2024'!$B:$B,0),MATCH(O$4,'[1]2024'!$2:$2,0)),0)++IFERROR(INDEX('[1]2024'!$A:$Q,MATCH($C$3&amp;$D133,'[1]2024'!$B:$B,0),MATCH(O$4,'[1]2024'!$2:$2,0)),0)++IFERROR(INDEX('[1]2024'!$A:$Q,MATCH($D$3&amp;$D133,'[1]2024'!$B:$B,0),MATCH(O$4,'[1]2024'!$2:$2,0)),0)</f>
        <v>0</v>
      </c>
      <c r="P133" s="264">
        <f>IFERROR(INDEX('[1]2024'!$A:$Q,MATCH($A$3&amp;$D133,'[1]2024'!$B:$B,0),MATCH(P$4,'[1]2024'!$2:$2,0)),0)+IFERROR(INDEX('[1]2024'!$A:$Q,MATCH($B$3&amp;$D133,'[1]2024'!$B:$B,0),MATCH(P$4,'[1]2024'!$2:$2,0)),0)++IFERROR(INDEX('[1]2024'!$A:$Q,MATCH($C$3&amp;$D133,'[1]2024'!$B:$B,0),MATCH(P$4,'[1]2024'!$2:$2,0)),0)++IFERROR(INDEX('[1]2024'!$A:$Q,MATCH($D$3&amp;$D133,'[1]2024'!$B:$B,0),MATCH(P$4,'[1]2024'!$2:$2,0)),0)</f>
        <v>0</v>
      </c>
      <c r="Q133" s="264">
        <f>IFERROR(INDEX('[1]2024'!$A:$Q,MATCH($A$3&amp;$D133,'[1]2024'!$B:$B,0),MATCH(Q$4,'[1]2024'!$2:$2,0)),0)+IFERROR(INDEX('[1]2024'!$A:$Q,MATCH($B$3&amp;$D133,'[1]2024'!$B:$B,0),MATCH(Q$4,'[1]2024'!$2:$2,0)),0)++IFERROR(INDEX('[1]2024'!$A:$Q,MATCH($C$3&amp;$D133,'[1]2024'!$B:$B,0),MATCH(Q$4,'[1]2024'!$2:$2,0)),0)++IFERROR(INDEX('[1]2024'!$A:$Q,MATCH($D$3&amp;$D133,'[1]2024'!$B:$B,0),MATCH(Q$4,'[1]2024'!$2:$2,0)),0)</f>
        <v>0</v>
      </c>
      <c r="R133" s="264">
        <f>IFERROR(INDEX('[1]2024'!$A:$Q,MATCH($A$3&amp;$D133,'[1]2024'!$B:$B,0),MATCH(R$4,'[1]2024'!$2:$2,0)),0)+IFERROR(INDEX('[1]2024'!$A:$Q,MATCH($B$3&amp;$D133,'[1]2024'!$B:$B,0),MATCH(R$4,'[1]2024'!$2:$2,0)),0)++IFERROR(INDEX('[1]2024'!$A:$Q,MATCH($C$3&amp;$D133,'[1]2024'!$B:$B,0),MATCH(R$4,'[1]2024'!$2:$2,0)),0)++IFERROR(INDEX('[1]2024'!$A:$Q,MATCH($D$3&amp;$D133,'[1]2024'!$B:$B,0),MATCH(R$4,'[1]2024'!$2:$2,0)),0)</f>
        <v>0</v>
      </c>
      <c r="S133" s="264">
        <f>IFERROR(INDEX('[1]2024'!$A:$Q,MATCH($A$3&amp;$D133,'[1]2024'!$B:$B,0),MATCH(S$4,'[1]2024'!$2:$2,0)),0)+IFERROR(INDEX('[1]2024'!$A:$Q,MATCH($B$3&amp;$D133,'[1]2024'!$B:$B,0),MATCH(S$4,'[1]2024'!$2:$2,0)),0)++IFERROR(INDEX('[1]2024'!$A:$Q,MATCH($C$3&amp;$D133,'[1]2024'!$B:$B,0),MATCH(S$4,'[1]2024'!$2:$2,0)),0)++IFERROR(INDEX('[1]2024'!$A:$Q,MATCH($D$3&amp;$D133,'[1]2024'!$B:$B,0),MATCH(S$4,'[1]2024'!$2:$2,0)),0)</f>
        <v>0</v>
      </c>
      <c r="T133" s="75">
        <v>0</v>
      </c>
      <c r="U133" s="245">
        <f t="shared" si="134"/>
        <v>0</v>
      </c>
      <c r="V133" s="246">
        <v>0</v>
      </c>
      <c r="W133" s="247">
        <v>0</v>
      </c>
      <c r="X133" s="247">
        <v>0</v>
      </c>
      <c r="Y133" s="247">
        <v>0</v>
      </c>
      <c r="Z133" s="247">
        <v>0</v>
      </c>
      <c r="AA133" s="247">
        <v>0</v>
      </c>
      <c r="AB133" s="247">
        <v>0</v>
      </c>
      <c r="AC133" s="247">
        <v>0</v>
      </c>
      <c r="AD133" s="247">
        <v>0</v>
      </c>
      <c r="AE133" s="247">
        <v>0</v>
      </c>
      <c r="AF133" s="247">
        <v>0</v>
      </c>
      <c r="AG133" s="248">
        <v>0</v>
      </c>
      <c r="AH133" s="245">
        <f t="shared" si="135"/>
        <v>0</v>
      </c>
      <c r="AI133" s="245"/>
      <c r="AJ133" s="245"/>
      <c r="AK133" s="245"/>
      <c r="AL133" s="245"/>
      <c r="AM133" s="245"/>
      <c r="AN133" s="245"/>
      <c r="AO133" s="245"/>
      <c r="AP133" s="245"/>
      <c r="AQ133" s="245"/>
      <c r="AR133" s="245"/>
      <c r="AS133" s="245"/>
      <c r="AT133" s="245"/>
      <c r="AU133" s="245">
        <f t="shared" si="59"/>
        <v>0</v>
      </c>
      <c r="AV133" s="245">
        <f t="shared" si="82"/>
        <v>0</v>
      </c>
      <c r="AW133" s="245">
        <f t="shared" si="83"/>
        <v>0</v>
      </c>
      <c r="AX133" s="245">
        <f t="shared" si="84"/>
        <v>0</v>
      </c>
      <c r="AY133" s="245">
        <f t="shared" si="136"/>
        <v>0</v>
      </c>
      <c r="AZ133" s="245">
        <f t="shared" si="137"/>
        <v>0</v>
      </c>
      <c r="BA133" s="245">
        <f t="shared" si="138"/>
        <v>0</v>
      </c>
      <c r="BB133" s="250"/>
      <c r="BC133" s="266" t="s">
        <v>39</v>
      </c>
      <c r="BD133" s="267"/>
      <c r="BE133" s="264">
        <v>0</v>
      </c>
      <c r="BF133" s="264">
        <v>2542176</v>
      </c>
      <c r="BG133" s="264">
        <v>0</v>
      </c>
      <c r="BH133" s="265">
        <f t="shared" si="85"/>
        <v>0</v>
      </c>
    </row>
    <row r="134" spans="1:60" outlineLevel="1" x14ac:dyDescent="0.3">
      <c r="A134" s="71" t="s">
        <v>249</v>
      </c>
      <c r="B134" s="238" t="s">
        <v>243</v>
      </c>
      <c r="C134" s="238" t="s">
        <v>31</v>
      </c>
      <c r="D134" s="239">
        <v>5116140</v>
      </c>
      <c r="E134" s="239" t="s">
        <v>244</v>
      </c>
      <c r="F134" s="277">
        <v>0</v>
      </c>
      <c r="G134" s="245">
        <f t="shared" si="133"/>
        <v>0</v>
      </c>
      <c r="H134" s="264">
        <f>IFERROR(INDEX('[1]2024'!$A:$Q,MATCH($A$3&amp;$D134,'[1]2024'!$B:$B,0),MATCH(H$4,'[1]2024'!$2:$2,0)),0)+IFERROR(INDEX('[1]2024'!$A:$Q,MATCH($B$3&amp;$D134,'[1]2024'!$B:$B,0),MATCH(H$4,'[1]2024'!$2:$2,0)),0)++IFERROR(INDEX('[1]2024'!$A:$Q,MATCH($C$3&amp;$D134,'[1]2024'!$B:$B,0),MATCH(H$4,'[1]2024'!$2:$2,0)),0)++IFERROR(INDEX('[1]2024'!$A:$Q,MATCH($D$3&amp;$D134,'[1]2024'!$B:$B,0),MATCH(H$4,'[1]2024'!$2:$2,0)),0)</f>
        <v>0</v>
      </c>
      <c r="I134" s="264">
        <f>IFERROR(INDEX('[1]2024'!$A:$Q,MATCH($A$3&amp;$D134,'[1]2024'!$B:$B,0),MATCH(I$4,'[1]2024'!$2:$2,0)),0)+IFERROR(INDEX('[1]2024'!$A:$Q,MATCH($B$3&amp;$D134,'[1]2024'!$B:$B,0),MATCH(I$4,'[1]2024'!$2:$2,0)),0)++IFERROR(INDEX('[1]2024'!$A:$Q,MATCH($C$3&amp;$D134,'[1]2024'!$B:$B,0),MATCH(I$4,'[1]2024'!$2:$2,0)),0)++IFERROR(INDEX('[1]2024'!$A:$Q,MATCH($D$3&amp;$D134,'[1]2024'!$B:$B,0),MATCH(I$4,'[1]2024'!$2:$2,0)),0)</f>
        <v>0</v>
      </c>
      <c r="J134" s="264">
        <f>IFERROR(INDEX('[1]2024'!$A:$Q,MATCH($A$3&amp;$D134,'[1]2024'!$B:$B,0),MATCH(J$4,'[1]2024'!$2:$2,0)),0)+IFERROR(INDEX('[1]2024'!$A:$Q,MATCH($B$3&amp;$D134,'[1]2024'!$B:$B,0),MATCH(J$4,'[1]2024'!$2:$2,0)),0)++IFERROR(INDEX('[1]2024'!$A:$Q,MATCH($C$3&amp;$D134,'[1]2024'!$B:$B,0),MATCH(J$4,'[1]2024'!$2:$2,0)),0)++IFERROR(INDEX('[1]2024'!$A:$Q,MATCH($D$3&amp;$D134,'[1]2024'!$B:$B,0),MATCH(J$4,'[1]2024'!$2:$2,0)),0)</f>
        <v>0</v>
      </c>
      <c r="K134" s="264">
        <f>IFERROR(INDEX('[1]2024'!$A:$Q,MATCH($A$3&amp;$D134,'[1]2024'!$B:$B,0),MATCH(K$4,'[1]2024'!$2:$2,0)),0)+IFERROR(INDEX('[1]2024'!$A:$Q,MATCH($B$3&amp;$D134,'[1]2024'!$B:$B,0),MATCH(K$4,'[1]2024'!$2:$2,0)),0)++IFERROR(INDEX('[1]2024'!$A:$Q,MATCH($C$3&amp;$D134,'[1]2024'!$B:$B,0),MATCH(K$4,'[1]2024'!$2:$2,0)),0)++IFERROR(INDEX('[1]2024'!$A:$Q,MATCH($D$3&amp;$D134,'[1]2024'!$B:$B,0),MATCH(K$4,'[1]2024'!$2:$2,0)),0)</f>
        <v>0</v>
      </c>
      <c r="L134" s="264">
        <f>IFERROR(INDEX('[1]2024'!$A:$Q,MATCH($A$3&amp;$D134,'[1]2024'!$B:$B,0),MATCH(L$4,'[1]2024'!$2:$2,0)),0)+IFERROR(INDEX('[1]2024'!$A:$Q,MATCH($B$3&amp;$D134,'[1]2024'!$B:$B,0),MATCH(L$4,'[1]2024'!$2:$2,0)),0)++IFERROR(INDEX('[1]2024'!$A:$Q,MATCH($C$3&amp;$D134,'[1]2024'!$B:$B,0),MATCH(L$4,'[1]2024'!$2:$2,0)),0)++IFERROR(INDEX('[1]2024'!$A:$Q,MATCH($D$3&amp;$D134,'[1]2024'!$B:$B,0),MATCH(L$4,'[1]2024'!$2:$2,0)),0)</f>
        <v>0</v>
      </c>
      <c r="M134" s="264">
        <f>IFERROR(INDEX('[1]2024'!$A:$Q,MATCH($A$3&amp;$D134,'[1]2024'!$B:$B,0),MATCH(M$4,'[1]2024'!$2:$2,0)),0)+IFERROR(INDEX('[1]2024'!$A:$Q,MATCH($B$3&amp;$D134,'[1]2024'!$B:$B,0),MATCH(M$4,'[1]2024'!$2:$2,0)),0)++IFERROR(INDEX('[1]2024'!$A:$Q,MATCH($C$3&amp;$D134,'[1]2024'!$B:$B,0),MATCH(M$4,'[1]2024'!$2:$2,0)),0)++IFERROR(INDEX('[1]2024'!$A:$Q,MATCH($D$3&amp;$D134,'[1]2024'!$B:$B,0),MATCH(M$4,'[1]2024'!$2:$2,0)),0)</f>
        <v>0</v>
      </c>
      <c r="N134" s="264">
        <f>IFERROR(INDEX('[1]2024'!$A:$Q,MATCH($A$3&amp;$D134,'[1]2024'!$B:$B,0),MATCH(N$4,'[1]2024'!$2:$2,0)),0)+IFERROR(INDEX('[1]2024'!$A:$Q,MATCH($B$3&amp;$D134,'[1]2024'!$B:$B,0),MATCH(N$4,'[1]2024'!$2:$2,0)),0)++IFERROR(INDEX('[1]2024'!$A:$Q,MATCH($C$3&amp;$D134,'[1]2024'!$B:$B,0),MATCH(N$4,'[1]2024'!$2:$2,0)),0)++IFERROR(INDEX('[1]2024'!$A:$Q,MATCH($D$3&amp;$D134,'[1]2024'!$B:$B,0),MATCH(N$4,'[1]2024'!$2:$2,0)),0)</f>
        <v>0</v>
      </c>
      <c r="O134" s="264">
        <f>IFERROR(INDEX('[1]2024'!$A:$Q,MATCH($A$3&amp;$D134,'[1]2024'!$B:$B,0),MATCH(O$4,'[1]2024'!$2:$2,0)),0)+IFERROR(INDEX('[1]2024'!$A:$Q,MATCH($B$3&amp;$D134,'[1]2024'!$B:$B,0),MATCH(O$4,'[1]2024'!$2:$2,0)),0)++IFERROR(INDEX('[1]2024'!$A:$Q,MATCH($C$3&amp;$D134,'[1]2024'!$B:$B,0),MATCH(O$4,'[1]2024'!$2:$2,0)),0)++IFERROR(INDEX('[1]2024'!$A:$Q,MATCH($D$3&amp;$D134,'[1]2024'!$B:$B,0),MATCH(O$4,'[1]2024'!$2:$2,0)),0)</f>
        <v>0</v>
      </c>
      <c r="P134" s="264">
        <f>IFERROR(INDEX('[1]2024'!$A:$Q,MATCH($A$3&amp;$D134,'[1]2024'!$B:$B,0),MATCH(P$4,'[1]2024'!$2:$2,0)),0)+IFERROR(INDEX('[1]2024'!$A:$Q,MATCH($B$3&amp;$D134,'[1]2024'!$B:$B,0),MATCH(P$4,'[1]2024'!$2:$2,0)),0)++IFERROR(INDEX('[1]2024'!$A:$Q,MATCH($C$3&amp;$D134,'[1]2024'!$B:$B,0),MATCH(P$4,'[1]2024'!$2:$2,0)),0)++IFERROR(INDEX('[1]2024'!$A:$Q,MATCH($D$3&amp;$D134,'[1]2024'!$B:$B,0),MATCH(P$4,'[1]2024'!$2:$2,0)),0)</f>
        <v>0</v>
      </c>
      <c r="Q134" s="264">
        <f>IFERROR(INDEX('[1]2024'!$A:$Q,MATCH($A$3&amp;$D134,'[1]2024'!$B:$B,0),MATCH(Q$4,'[1]2024'!$2:$2,0)),0)+IFERROR(INDEX('[1]2024'!$A:$Q,MATCH($B$3&amp;$D134,'[1]2024'!$B:$B,0),MATCH(Q$4,'[1]2024'!$2:$2,0)),0)++IFERROR(INDEX('[1]2024'!$A:$Q,MATCH($C$3&amp;$D134,'[1]2024'!$B:$B,0),MATCH(Q$4,'[1]2024'!$2:$2,0)),0)++IFERROR(INDEX('[1]2024'!$A:$Q,MATCH($D$3&amp;$D134,'[1]2024'!$B:$B,0),MATCH(Q$4,'[1]2024'!$2:$2,0)),0)</f>
        <v>0</v>
      </c>
      <c r="R134" s="264">
        <f>IFERROR(INDEX('[1]2024'!$A:$Q,MATCH($A$3&amp;$D134,'[1]2024'!$B:$B,0),MATCH(R$4,'[1]2024'!$2:$2,0)),0)+IFERROR(INDEX('[1]2024'!$A:$Q,MATCH($B$3&amp;$D134,'[1]2024'!$B:$B,0),MATCH(R$4,'[1]2024'!$2:$2,0)),0)++IFERROR(INDEX('[1]2024'!$A:$Q,MATCH($C$3&amp;$D134,'[1]2024'!$B:$B,0),MATCH(R$4,'[1]2024'!$2:$2,0)),0)++IFERROR(INDEX('[1]2024'!$A:$Q,MATCH($D$3&amp;$D134,'[1]2024'!$B:$B,0),MATCH(R$4,'[1]2024'!$2:$2,0)),0)</f>
        <v>0</v>
      </c>
      <c r="S134" s="264">
        <f>IFERROR(INDEX('[1]2024'!$A:$Q,MATCH($A$3&amp;$D134,'[1]2024'!$B:$B,0),MATCH(S$4,'[1]2024'!$2:$2,0)),0)+IFERROR(INDEX('[1]2024'!$A:$Q,MATCH($B$3&amp;$D134,'[1]2024'!$B:$B,0),MATCH(S$4,'[1]2024'!$2:$2,0)),0)++IFERROR(INDEX('[1]2024'!$A:$Q,MATCH($C$3&amp;$D134,'[1]2024'!$B:$B,0),MATCH(S$4,'[1]2024'!$2:$2,0)),0)++IFERROR(INDEX('[1]2024'!$A:$Q,MATCH($D$3&amp;$D134,'[1]2024'!$B:$B,0),MATCH(S$4,'[1]2024'!$2:$2,0)),0)</f>
        <v>0</v>
      </c>
      <c r="T134" s="75">
        <v>0</v>
      </c>
      <c r="U134" s="245">
        <f t="shared" si="134"/>
        <v>0</v>
      </c>
      <c r="V134" s="246">
        <v>0</v>
      </c>
      <c r="W134" s="247">
        <v>0</v>
      </c>
      <c r="X134" s="247">
        <v>0</v>
      </c>
      <c r="Y134" s="247">
        <v>0</v>
      </c>
      <c r="Z134" s="247">
        <v>0</v>
      </c>
      <c r="AA134" s="247">
        <v>0</v>
      </c>
      <c r="AB134" s="247">
        <v>0</v>
      </c>
      <c r="AC134" s="247">
        <v>0</v>
      </c>
      <c r="AD134" s="247">
        <v>0</v>
      </c>
      <c r="AE134" s="247">
        <v>0</v>
      </c>
      <c r="AF134" s="247">
        <v>0</v>
      </c>
      <c r="AG134" s="248">
        <v>0</v>
      </c>
      <c r="AH134" s="245">
        <f t="shared" si="135"/>
        <v>0</v>
      </c>
      <c r="AI134" s="245"/>
      <c r="AJ134" s="245"/>
      <c r="AK134" s="245"/>
      <c r="AL134" s="245"/>
      <c r="AM134" s="245"/>
      <c r="AN134" s="245"/>
      <c r="AO134" s="245"/>
      <c r="AP134" s="245"/>
      <c r="AQ134" s="245"/>
      <c r="AR134" s="245"/>
      <c r="AS134" s="245"/>
      <c r="AT134" s="245"/>
      <c r="AU134" s="245">
        <f t="shared" si="59"/>
        <v>0</v>
      </c>
      <c r="AV134" s="245">
        <f t="shared" si="82"/>
        <v>0</v>
      </c>
      <c r="AW134" s="245">
        <f t="shared" si="83"/>
        <v>0</v>
      </c>
      <c r="AX134" s="245">
        <f t="shared" si="84"/>
        <v>0</v>
      </c>
      <c r="AY134" s="245">
        <f t="shared" si="136"/>
        <v>0</v>
      </c>
      <c r="AZ134" s="245">
        <f t="shared" si="137"/>
        <v>0</v>
      </c>
      <c r="BA134" s="245">
        <f t="shared" si="138"/>
        <v>0</v>
      </c>
      <c r="BB134" s="250"/>
      <c r="BC134" s="251" t="s">
        <v>24</v>
      </c>
      <c r="BD134" s="261"/>
      <c r="BE134" s="264">
        <v>0</v>
      </c>
      <c r="BF134" s="264">
        <v>0</v>
      </c>
      <c r="BG134" s="264">
        <v>0</v>
      </c>
      <c r="BH134" s="265">
        <f t="shared" si="85"/>
        <v>0</v>
      </c>
    </row>
    <row r="135" spans="1:60" outlineLevel="1" x14ac:dyDescent="0.3">
      <c r="A135" s="71" t="s">
        <v>250</v>
      </c>
      <c r="B135" s="238" t="s">
        <v>247</v>
      </c>
      <c r="C135" s="238" t="s">
        <v>31</v>
      </c>
      <c r="D135" s="239">
        <v>5116150</v>
      </c>
      <c r="E135" s="239" t="s">
        <v>248</v>
      </c>
      <c r="F135" s="277">
        <v>0</v>
      </c>
      <c r="G135" s="245">
        <f t="shared" si="133"/>
        <v>0</v>
      </c>
      <c r="H135" s="264">
        <f>IFERROR(INDEX('[1]2024'!$A:$Q,MATCH($A$3&amp;$D135,'[1]2024'!$B:$B,0),MATCH(H$4,'[1]2024'!$2:$2,0)),0)+IFERROR(INDEX('[1]2024'!$A:$Q,MATCH($B$3&amp;$D135,'[1]2024'!$B:$B,0),MATCH(H$4,'[1]2024'!$2:$2,0)),0)++IFERROR(INDEX('[1]2024'!$A:$Q,MATCH($C$3&amp;$D135,'[1]2024'!$B:$B,0),MATCH(H$4,'[1]2024'!$2:$2,0)),0)++IFERROR(INDEX('[1]2024'!$A:$Q,MATCH($D$3&amp;$D135,'[1]2024'!$B:$B,0),MATCH(H$4,'[1]2024'!$2:$2,0)),0)</f>
        <v>0</v>
      </c>
      <c r="I135" s="264">
        <f>IFERROR(INDEX('[1]2024'!$A:$Q,MATCH($A$3&amp;$D135,'[1]2024'!$B:$B,0),MATCH(I$4,'[1]2024'!$2:$2,0)),0)+IFERROR(INDEX('[1]2024'!$A:$Q,MATCH($B$3&amp;$D135,'[1]2024'!$B:$B,0),MATCH(I$4,'[1]2024'!$2:$2,0)),0)++IFERROR(INDEX('[1]2024'!$A:$Q,MATCH($C$3&amp;$D135,'[1]2024'!$B:$B,0),MATCH(I$4,'[1]2024'!$2:$2,0)),0)++IFERROR(INDEX('[1]2024'!$A:$Q,MATCH($D$3&amp;$D135,'[1]2024'!$B:$B,0),MATCH(I$4,'[1]2024'!$2:$2,0)),0)</f>
        <v>0</v>
      </c>
      <c r="J135" s="264">
        <f>IFERROR(INDEX('[1]2024'!$A:$Q,MATCH($A$3&amp;$D135,'[1]2024'!$B:$B,0),MATCH(J$4,'[1]2024'!$2:$2,0)),0)+IFERROR(INDEX('[1]2024'!$A:$Q,MATCH($B$3&amp;$D135,'[1]2024'!$B:$B,0),MATCH(J$4,'[1]2024'!$2:$2,0)),0)++IFERROR(INDEX('[1]2024'!$A:$Q,MATCH($C$3&amp;$D135,'[1]2024'!$B:$B,0),MATCH(J$4,'[1]2024'!$2:$2,0)),0)++IFERROR(INDEX('[1]2024'!$A:$Q,MATCH($D$3&amp;$D135,'[1]2024'!$B:$B,0),MATCH(J$4,'[1]2024'!$2:$2,0)),0)</f>
        <v>0</v>
      </c>
      <c r="K135" s="264">
        <f>IFERROR(INDEX('[1]2024'!$A:$Q,MATCH($A$3&amp;$D135,'[1]2024'!$B:$B,0),MATCH(K$4,'[1]2024'!$2:$2,0)),0)+IFERROR(INDEX('[1]2024'!$A:$Q,MATCH($B$3&amp;$D135,'[1]2024'!$B:$B,0),MATCH(K$4,'[1]2024'!$2:$2,0)),0)++IFERROR(INDEX('[1]2024'!$A:$Q,MATCH($C$3&amp;$D135,'[1]2024'!$B:$B,0),MATCH(K$4,'[1]2024'!$2:$2,0)),0)++IFERROR(INDEX('[1]2024'!$A:$Q,MATCH($D$3&amp;$D135,'[1]2024'!$B:$B,0),MATCH(K$4,'[1]2024'!$2:$2,0)),0)</f>
        <v>0</v>
      </c>
      <c r="L135" s="264">
        <f>IFERROR(INDEX('[1]2024'!$A:$Q,MATCH($A$3&amp;$D135,'[1]2024'!$B:$B,0),MATCH(L$4,'[1]2024'!$2:$2,0)),0)+IFERROR(INDEX('[1]2024'!$A:$Q,MATCH($B$3&amp;$D135,'[1]2024'!$B:$B,0),MATCH(L$4,'[1]2024'!$2:$2,0)),0)++IFERROR(INDEX('[1]2024'!$A:$Q,MATCH($C$3&amp;$D135,'[1]2024'!$B:$B,0),MATCH(L$4,'[1]2024'!$2:$2,0)),0)++IFERROR(INDEX('[1]2024'!$A:$Q,MATCH($D$3&amp;$D135,'[1]2024'!$B:$B,0),MATCH(L$4,'[1]2024'!$2:$2,0)),0)</f>
        <v>0</v>
      </c>
      <c r="M135" s="264">
        <f>IFERROR(INDEX('[1]2024'!$A:$Q,MATCH($A$3&amp;$D135,'[1]2024'!$B:$B,0),MATCH(M$4,'[1]2024'!$2:$2,0)),0)+IFERROR(INDEX('[1]2024'!$A:$Q,MATCH($B$3&amp;$D135,'[1]2024'!$B:$B,0),MATCH(M$4,'[1]2024'!$2:$2,0)),0)++IFERROR(INDEX('[1]2024'!$A:$Q,MATCH($C$3&amp;$D135,'[1]2024'!$B:$B,0),MATCH(M$4,'[1]2024'!$2:$2,0)),0)++IFERROR(INDEX('[1]2024'!$A:$Q,MATCH($D$3&amp;$D135,'[1]2024'!$B:$B,0),MATCH(M$4,'[1]2024'!$2:$2,0)),0)</f>
        <v>0</v>
      </c>
      <c r="N135" s="264">
        <f>IFERROR(INDEX('[1]2024'!$A:$Q,MATCH($A$3&amp;$D135,'[1]2024'!$B:$B,0),MATCH(N$4,'[1]2024'!$2:$2,0)),0)+IFERROR(INDEX('[1]2024'!$A:$Q,MATCH($B$3&amp;$D135,'[1]2024'!$B:$B,0),MATCH(N$4,'[1]2024'!$2:$2,0)),0)++IFERROR(INDEX('[1]2024'!$A:$Q,MATCH($C$3&amp;$D135,'[1]2024'!$B:$B,0),MATCH(N$4,'[1]2024'!$2:$2,0)),0)++IFERROR(INDEX('[1]2024'!$A:$Q,MATCH($D$3&amp;$D135,'[1]2024'!$B:$B,0),MATCH(N$4,'[1]2024'!$2:$2,0)),0)</f>
        <v>0</v>
      </c>
      <c r="O135" s="264">
        <f>IFERROR(INDEX('[1]2024'!$A:$Q,MATCH($A$3&amp;$D135,'[1]2024'!$B:$B,0),MATCH(O$4,'[1]2024'!$2:$2,0)),0)+IFERROR(INDEX('[1]2024'!$A:$Q,MATCH($B$3&amp;$D135,'[1]2024'!$B:$B,0),MATCH(O$4,'[1]2024'!$2:$2,0)),0)++IFERROR(INDEX('[1]2024'!$A:$Q,MATCH($C$3&amp;$D135,'[1]2024'!$B:$B,0),MATCH(O$4,'[1]2024'!$2:$2,0)),0)++IFERROR(INDEX('[1]2024'!$A:$Q,MATCH($D$3&amp;$D135,'[1]2024'!$B:$B,0),MATCH(O$4,'[1]2024'!$2:$2,0)),0)</f>
        <v>0</v>
      </c>
      <c r="P135" s="264">
        <f>IFERROR(INDEX('[1]2024'!$A:$Q,MATCH($A$3&amp;$D135,'[1]2024'!$B:$B,0),MATCH(P$4,'[1]2024'!$2:$2,0)),0)+IFERROR(INDEX('[1]2024'!$A:$Q,MATCH($B$3&amp;$D135,'[1]2024'!$B:$B,0),MATCH(P$4,'[1]2024'!$2:$2,0)),0)++IFERROR(INDEX('[1]2024'!$A:$Q,MATCH($C$3&amp;$D135,'[1]2024'!$B:$B,0),MATCH(P$4,'[1]2024'!$2:$2,0)),0)++IFERROR(INDEX('[1]2024'!$A:$Q,MATCH($D$3&amp;$D135,'[1]2024'!$B:$B,0),MATCH(P$4,'[1]2024'!$2:$2,0)),0)</f>
        <v>0</v>
      </c>
      <c r="Q135" s="264">
        <f>IFERROR(INDEX('[1]2024'!$A:$Q,MATCH($A$3&amp;$D135,'[1]2024'!$B:$B,0),MATCH(Q$4,'[1]2024'!$2:$2,0)),0)+IFERROR(INDEX('[1]2024'!$A:$Q,MATCH($B$3&amp;$D135,'[1]2024'!$B:$B,0),MATCH(Q$4,'[1]2024'!$2:$2,0)),0)++IFERROR(INDEX('[1]2024'!$A:$Q,MATCH($C$3&amp;$D135,'[1]2024'!$B:$B,0),MATCH(Q$4,'[1]2024'!$2:$2,0)),0)++IFERROR(INDEX('[1]2024'!$A:$Q,MATCH($D$3&amp;$D135,'[1]2024'!$B:$B,0),MATCH(Q$4,'[1]2024'!$2:$2,0)),0)</f>
        <v>0</v>
      </c>
      <c r="R135" s="264">
        <f>IFERROR(INDEX('[1]2024'!$A:$Q,MATCH($A$3&amp;$D135,'[1]2024'!$B:$B,0),MATCH(R$4,'[1]2024'!$2:$2,0)),0)+IFERROR(INDEX('[1]2024'!$A:$Q,MATCH($B$3&amp;$D135,'[1]2024'!$B:$B,0),MATCH(R$4,'[1]2024'!$2:$2,0)),0)++IFERROR(INDEX('[1]2024'!$A:$Q,MATCH($C$3&amp;$D135,'[1]2024'!$B:$B,0),MATCH(R$4,'[1]2024'!$2:$2,0)),0)++IFERROR(INDEX('[1]2024'!$A:$Q,MATCH($D$3&amp;$D135,'[1]2024'!$B:$B,0),MATCH(R$4,'[1]2024'!$2:$2,0)),0)</f>
        <v>0</v>
      </c>
      <c r="S135" s="264">
        <f>IFERROR(INDEX('[1]2024'!$A:$Q,MATCH($A$3&amp;$D135,'[1]2024'!$B:$B,0),MATCH(S$4,'[1]2024'!$2:$2,0)),0)+IFERROR(INDEX('[1]2024'!$A:$Q,MATCH($B$3&amp;$D135,'[1]2024'!$B:$B,0),MATCH(S$4,'[1]2024'!$2:$2,0)),0)++IFERROR(INDEX('[1]2024'!$A:$Q,MATCH($C$3&amp;$D135,'[1]2024'!$B:$B,0),MATCH(S$4,'[1]2024'!$2:$2,0)),0)++IFERROR(INDEX('[1]2024'!$A:$Q,MATCH($D$3&amp;$D135,'[1]2024'!$B:$B,0),MATCH(S$4,'[1]2024'!$2:$2,0)),0)</f>
        <v>0</v>
      </c>
      <c r="T135" s="75">
        <v>0</v>
      </c>
      <c r="U135" s="245">
        <f t="shared" si="134"/>
        <v>0</v>
      </c>
      <c r="V135" s="246">
        <v>0</v>
      </c>
      <c r="W135" s="247">
        <v>0</v>
      </c>
      <c r="X135" s="247">
        <v>0</v>
      </c>
      <c r="Y135" s="247">
        <v>0</v>
      </c>
      <c r="Z135" s="247">
        <v>0</v>
      </c>
      <c r="AA135" s="247">
        <v>0</v>
      </c>
      <c r="AB135" s="247">
        <v>0</v>
      </c>
      <c r="AC135" s="247">
        <v>0</v>
      </c>
      <c r="AD135" s="247">
        <v>0</v>
      </c>
      <c r="AE135" s="247">
        <v>0</v>
      </c>
      <c r="AF135" s="247">
        <v>0</v>
      </c>
      <c r="AG135" s="248">
        <v>0</v>
      </c>
      <c r="AH135" s="245">
        <f t="shared" si="135"/>
        <v>0</v>
      </c>
      <c r="AI135" s="245"/>
      <c r="AJ135" s="245"/>
      <c r="AK135" s="245"/>
      <c r="AL135" s="245"/>
      <c r="AM135" s="245"/>
      <c r="AN135" s="245"/>
      <c r="AO135" s="245"/>
      <c r="AP135" s="245"/>
      <c r="AQ135" s="245"/>
      <c r="AR135" s="245"/>
      <c r="AS135" s="245"/>
      <c r="AT135" s="245"/>
      <c r="AU135" s="245">
        <f t="shared" si="59"/>
        <v>0</v>
      </c>
      <c r="AV135" s="245">
        <f t="shared" si="82"/>
        <v>0</v>
      </c>
      <c r="AW135" s="245">
        <f t="shared" si="83"/>
        <v>0</v>
      </c>
      <c r="AX135" s="245">
        <f t="shared" si="84"/>
        <v>0</v>
      </c>
      <c r="AY135" s="245">
        <f t="shared" si="136"/>
        <v>0</v>
      </c>
      <c r="AZ135" s="245">
        <f t="shared" si="137"/>
        <v>0</v>
      </c>
      <c r="BA135" s="245">
        <f t="shared" si="138"/>
        <v>0</v>
      </c>
      <c r="BB135" s="250"/>
      <c r="BC135" s="266" t="s">
        <v>24</v>
      </c>
      <c r="BD135" s="267"/>
      <c r="BE135" s="264">
        <v>0</v>
      </c>
      <c r="BF135" s="264">
        <v>0</v>
      </c>
      <c r="BG135" s="264">
        <v>0</v>
      </c>
      <c r="BH135" s="265">
        <f t="shared" si="85"/>
        <v>0</v>
      </c>
    </row>
    <row r="136" spans="1:60" outlineLevel="1" x14ac:dyDescent="0.3">
      <c r="A136" s="71" t="s">
        <v>251</v>
      </c>
      <c r="B136" s="238" t="s">
        <v>243</v>
      </c>
      <c r="C136" s="238" t="s">
        <v>31</v>
      </c>
      <c r="D136" s="239">
        <v>5116160</v>
      </c>
      <c r="E136" s="239" t="s">
        <v>244</v>
      </c>
      <c r="F136" s="277">
        <v>0</v>
      </c>
      <c r="G136" s="245">
        <f t="shared" si="133"/>
        <v>0</v>
      </c>
      <c r="H136" s="264">
        <f>IFERROR(INDEX('[1]2024'!$A:$Q,MATCH($A$3&amp;$D136,'[1]2024'!$B:$B,0),MATCH(H$4,'[1]2024'!$2:$2,0)),0)+IFERROR(INDEX('[1]2024'!$A:$Q,MATCH($B$3&amp;$D136,'[1]2024'!$B:$B,0),MATCH(H$4,'[1]2024'!$2:$2,0)),0)++IFERROR(INDEX('[1]2024'!$A:$Q,MATCH($C$3&amp;$D136,'[1]2024'!$B:$B,0),MATCH(H$4,'[1]2024'!$2:$2,0)),0)++IFERROR(INDEX('[1]2024'!$A:$Q,MATCH($D$3&amp;$D136,'[1]2024'!$B:$B,0),MATCH(H$4,'[1]2024'!$2:$2,0)),0)</f>
        <v>0</v>
      </c>
      <c r="I136" s="264">
        <f>IFERROR(INDEX('[1]2024'!$A:$Q,MATCH($A$3&amp;$D136,'[1]2024'!$B:$B,0),MATCH(I$4,'[1]2024'!$2:$2,0)),0)+IFERROR(INDEX('[1]2024'!$A:$Q,MATCH($B$3&amp;$D136,'[1]2024'!$B:$B,0),MATCH(I$4,'[1]2024'!$2:$2,0)),0)++IFERROR(INDEX('[1]2024'!$A:$Q,MATCH($C$3&amp;$D136,'[1]2024'!$B:$B,0),MATCH(I$4,'[1]2024'!$2:$2,0)),0)++IFERROR(INDEX('[1]2024'!$A:$Q,MATCH($D$3&amp;$D136,'[1]2024'!$B:$B,0),MATCH(I$4,'[1]2024'!$2:$2,0)),0)</f>
        <v>0</v>
      </c>
      <c r="J136" s="264">
        <f>IFERROR(INDEX('[1]2024'!$A:$Q,MATCH($A$3&amp;$D136,'[1]2024'!$B:$B,0),MATCH(J$4,'[1]2024'!$2:$2,0)),0)+IFERROR(INDEX('[1]2024'!$A:$Q,MATCH($B$3&amp;$D136,'[1]2024'!$B:$B,0),MATCH(J$4,'[1]2024'!$2:$2,0)),0)++IFERROR(INDEX('[1]2024'!$A:$Q,MATCH($C$3&amp;$D136,'[1]2024'!$B:$B,0),MATCH(J$4,'[1]2024'!$2:$2,0)),0)++IFERROR(INDEX('[1]2024'!$A:$Q,MATCH($D$3&amp;$D136,'[1]2024'!$B:$B,0),MATCH(J$4,'[1]2024'!$2:$2,0)),0)</f>
        <v>0</v>
      </c>
      <c r="K136" s="264">
        <f>IFERROR(INDEX('[1]2024'!$A:$Q,MATCH($A$3&amp;$D136,'[1]2024'!$B:$B,0),MATCH(K$4,'[1]2024'!$2:$2,0)),0)+IFERROR(INDEX('[1]2024'!$A:$Q,MATCH($B$3&amp;$D136,'[1]2024'!$B:$B,0),MATCH(K$4,'[1]2024'!$2:$2,0)),0)++IFERROR(INDEX('[1]2024'!$A:$Q,MATCH($C$3&amp;$D136,'[1]2024'!$B:$B,0),MATCH(K$4,'[1]2024'!$2:$2,0)),0)++IFERROR(INDEX('[1]2024'!$A:$Q,MATCH($D$3&amp;$D136,'[1]2024'!$B:$B,0),MATCH(K$4,'[1]2024'!$2:$2,0)),0)</f>
        <v>0</v>
      </c>
      <c r="L136" s="264">
        <f>IFERROR(INDEX('[1]2024'!$A:$Q,MATCH($A$3&amp;$D136,'[1]2024'!$B:$B,0),MATCH(L$4,'[1]2024'!$2:$2,0)),0)+IFERROR(INDEX('[1]2024'!$A:$Q,MATCH($B$3&amp;$D136,'[1]2024'!$B:$B,0),MATCH(L$4,'[1]2024'!$2:$2,0)),0)++IFERROR(INDEX('[1]2024'!$A:$Q,MATCH($C$3&amp;$D136,'[1]2024'!$B:$B,0),MATCH(L$4,'[1]2024'!$2:$2,0)),0)++IFERROR(INDEX('[1]2024'!$A:$Q,MATCH($D$3&amp;$D136,'[1]2024'!$B:$B,0),MATCH(L$4,'[1]2024'!$2:$2,0)),0)</f>
        <v>0</v>
      </c>
      <c r="M136" s="264">
        <f>IFERROR(INDEX('[1]2024'!$A:$Q,MATCH($A$3&amp;$D136,'[1]2024'!$B:$B,0),MATCH(M$4,'[1]2024'!$2:$2,0)),0)+IFERROR(INDEX('[1]2024'!$A:$Q,MATCH($B$3&amp;$D136,'[1]2024'!$B:$B,0),MATCH(M$4,'[1]2024'!$2:$2,0)),0)++IFERROR(INDEX('[1]2024'!$A:$Q,MATCH($C$3&amp;$D136,'[1]2024'!$B:$B,0),MATCH(M$4,'[1]2024'!$2:$2,0)),0)++IFERROR(INDEX('[1]2024'!$A:$Q,MATCH($D$3&amp;$D136,'[1]2024'!$B:$B,0),MATCH(M$4,'[1]2024'!$2:$2,0)),0)</f>
        <v>0</v>
      </c>
      <c r="N136" s="264">
        <f>IFERROR(INDEX('[1]2024'!$A:$Q,MATCH($A$3&amp;$D136,'[1]2024'!$B:$B,0),MATCH(N$4,'[1]2024'!$2:$2,0)),0)+IFERROR(INDEX('[1]2024'!$A:$Q,MATCH($B$3&amp;$D136,'[1]2024'!$B:$B,0),MATCH(N$4,'[1]2024'!$2:$2,0)),0)++IFERROR(INDEX('[1]2024'!$A:$Q,MATCH($C$3&amp;$D136,'[1]2024'!$B:$B,0),MATCH(N$4,'[1]2024'!$2:$2,0)),0)++IFERROR(INDEX('[1]2024'!$A:$Q,MATCH($D$3&amp;$D136,'[1]2024'!$B:$B,0),MATCH(N$4,'[1]2024'!$2:$2,0)),0)</f>
        <v>0</v>
      </c>
      <c r="O136" s="264">
        <f>IFERROR(INDEX('[1]2024'!$A:$Q,MATCH($A$3&amp;$D136,'[1]2024'!$B:$B,0),MATCH(O$4,'[1]2024'!$2:$2,0)),0)+IFERROR(INDEX('[1]2024'!$A:$Q,MATCH($B$3&amp;$D136,'[1]2024'!$B:$B,0),MATCH(O$4,'[1]2024'!$2:$2,0)),0)++IFERROR(INDEX('[1]2024'!$A:$Q,MATCH($C$3&amp;$D136,'[1]2024'!$B:$B,0),MATCH(O$4,'[1]2024'!$2:$2,0)),0)++IFERROR(INDEX('[1]2024'!$A:$Q,MATCH($D$3&amp;$D136,'[1]2024'!$B:$B,0),MATCH(O$4,'[1]2024'!$2:$2,0)),0)</f>
        <v>0</v>
      </c>
      <c r="P136" s="264">
        <f>IFERROR(INDEX('[1]2024'!$A:$Q,MATCH($A$3&amp;$D136,'[1]2024'!$B:$B,0),MATCH(P$4,'[1]2024'!$2:$2,0)),0)+IFERROR(INDEX('[1]2024'!$A:$Q,MATCH($B$3&amp;$D136,'[1]2024'!$B:$B,0),MATCH(P$4,'[1]2024'!$2:$2,0)),0)++IFERROR(INDEX('[1]2024'!$A:$Q,MATCH($C$3&amp;$D136,'[1]2024'!$B:$B,0),MATCH(P$4,'[1]2024'!$2:$2,0)),0)++IFERROR(INDEX('[1]2024'!$A:$Q,MATCH($D$3&amp;$D136,'[1]2024'!$B:$B,0),MATCH(P$4,'[1]2024'!$2:$2,0)),0)</f>
        <v>0</v>
      </c>
      <c r="Q136" s="264">
        <f>IFERROR(INDEX('[1]2024'!$A:$Q,MATCH($A$3&amp;$D136,'[1]2024'!$B:$B,0),MATCH(Q$4,'[1]2024'!$2:$2,0)),0)+IFERROR(INDEX('[1]2024'!$A:$Q,MATCH($B$3&amp;$D136,'[1]2024'!$B:$B,0),MATCH(Q$4,'[1]2024'!$2:$2,0)),0)++IFERROR(INDEX('[1]2024'!$A:$Q,MATCH($C$3&amp;$D136,'[1]2024'!$B:$B,0),MATCH(Q$4,'[1]2024'!$2:$2,0)),0)++IFERROR(INDEX('[1]2024'!$A:$Q,MATCH($D$3&amp;$D136,'[1]2024'!$B:$B,0),MATCH(Q$4,'[1]2024'!$2:$2,0)),0)</f>
        <v>0</v>
      </c>
      <c r="R136" s="264">
        <f>IFERROR(INDEX('[1]2024'!$A:$Q,MATCH($A$3&amp;$D136,'[1]2024'!$B:$B,0),MATCH(R$4,'[1]2024'!$2:$2,0)),0)+IFERROR(INDEX('[1]2024'!$A:$Q,MATCH($B$3&amp;$D136,'[1]2024'!$B:$B,0),MATCH(R$4,'[1]2024'!$2:$2,0)),0)++IFERROR(INDEX('[1]2024'!$A:$Q,MATCH($C$3&amp;$D136,'[1]2024'!$B:$B,0),MATCH(R$4,'[1]2024'!$2:$2,0)),0)++IFERROR(INDEX('[1]2024'!$A:$Q,MATCH($D$3&amp;$D136,'[1]2024'!$B:$B,0),MATCH(R$4,'[1]2024'!$2:$2,0)),0)</f>
        <v>0</v>
      </c>
      <c r="S136" s="264">
        <f>IFERROR(INDEX('[1]2024'!$A:$Q,MATCH($A$3&amp;$D136,'[1]2024'!$B:$B,0),MATCH(S$4,'[1]2024'!$2:$2,0)),0)+IFERROR(INDEX('[1]2024'!$A:$Q,MATCH($B$3&amp;$D136,'[1]2024'!$B:$B,0),MATCH(S$4,'[1]2024'!$2:$2,0)),0)++IFERROR(INDEX('[1]2024'!$A:$Q,MATCH($C$3&amp;$D136,'[1]2024'!$B:$B,0),MATCH(S$4,'[1]2024'!$2:$2,0)),0)++IFERROR(INDEX('[1]2024'!$A:$Q,MATCH($D$3&amp;$D136,'[1]2024'!$B:$B,0),MATCH(S$4,'[1]2024'!$2:$2,0)),0)</f>
        <v>0</v>
      </c>
      <c r="T136" s="75">
        <v>0</v>
      </c>
      <c r="U136" s="245">
        <f t="shared" si="134"/>
        <v>0</v>
      </c>
      <c r="V136" s="246">
        <v>0</v>
      </c>
      <c r="W136" s="247">
        <v>0</v>
      </c>
      <c r="X136" s="247">
        <v>0</v>
      </c>
      <c r="Y136" s="247">
        <v>0</v>
      </c>
      <c r="Z136" s="247">
        <v>0</v>
      </c>
      <c r="AA136" s="247">
        <v>0</v>
      </c>
      <c r="AB136" s="247">
        <v>0</v>
      </c>
      <c r="AC136" s="247">
        <v>0</v>
      </c>
      <c r="AD136" s="247">
        <v>0</v>
      </c>
      <c r="AE136" s="247">
        <v>0</v>
      </c>
      <c r="AF136" s="247">
        <v>0</v>
      </c>
      <c r="AG136" s="248">
        <v>0</v>
      </c>
      <c r="AH136" s="245">
        <f t="shared" si="135"/>
        <v>0</v>
      </c>
      <c r="AI136" s="245"/>
      <c r="AJ136" s="245"/>
      <c r="AK136" s="245"/>
      <c r="AL136" s="245"/>
      <c r="AM136" s="245"/>
      <c r="AN136" s="245"/>
      <c r="AO136" s="245"/>
      <c r="AP136" s="245"/>
      <c r="AQ136" s="245"/>
      <c r="AR136" s="245"/>
      <c r="AS136" s="245"/>
      <c r="AT136" s="245"/>
      <c r="AU136" s="245">
        <f t="shared" si="59"/>
        <v>0</v>
      </c>
      <c r="AV136" s="245">
        <f t="shared" si="82"/>
        <v>0</v>
      </c>
      <c r="AW136" s="245">
        <f t="shared" si="83"/>
        <v>0</v>
      </c>
      <c r="AX136" s="245">
        <f t="shared" si="84"/>
        <v>0</v>
      </c>
      <c r="AY136" s="245">
        <f t="shared" si="136"/>
        <v>0</v>
      </c>
      <c r="AZ136" s="245">
        <f t="shared" si="137"/>
        <v>0</v>
      </c>
      <c r="BA136" s="245">
        <f t="shared" si="138"/>
        <v>0</v>
      </c>
      <c r="BB136" s="250"/>
      <c r="BC136" s="251" t="s">
        <v>24</v>
      </c>
      <c r="BD136" s="261"/>
      <c r="BE136" s="264">
        <v>0</v>
      </c>
      <c r="BF136" s="264">
        <v>0</v>
      </c>
      <c r="BG136" s="264">
        <v>0</v>
      </c>
      <c r="BH136" s="265">
        <f t="shared" si="85"/>
        <v>0</v>
      </c>
    </row>
    <row r="137" spans="1:60" outlineLevel="1" x14ac:dyDescent="0.3">
      <c r="A137" s="71" t="s">
        <v>252</v>
      </c>
      <c r="B137" s="238" t="s">
        <v>243</v>
      </c>
      <c r="C137" s="238" t="s">
        <v>31</v>
      </c>
      <c r="D137" s="239">
        <v>5116111</v>
      </c>
      <c r="E137" s="239" t="s">
        <v>244</v>
      </c>
      <c r="F137" s="277">
        <v>0</v>
      </c>
      <c r="G137" s="245">
        <f t="shared" si="133"/>
        <v>0</v>
      </c>
      <c r="H137" s="264">
        <f>IFERROR(INDEX('[1]2024'!$A:$Q,MATCH($A$3&amp;$D137,'[1]2024'!$B:$B,0),MATCH(H$4,'[1]2024'!$2:$2,0)),0)+IFERROR(INDEX('[1]2024'!$A:$Q,MATCH($B$3&amp;$D137,'[1]2024'!$B:$B,0),MATCH(H$4,'[1]2024'!$2:$2,0)),0)++IFERROR(INDEX('[1]2024'!$A:$Q,MATCH($C$3&amp;$D137,'[1]2024'!$B:$B,0),MATCH(H$4,'[1]2024'!$2:$2,0)),0)++IFERROR(INDEX('[1]2024'!$A:$Q,MATCH($D$3&amp;$D137,'[1]2024'!$B:$B,0),MATCH(H$4,'[1]2024'!$2:$2,0)),0)</f>
        <v>0</v>
      </c>
      <c r="I137" s="264">
        <f>IFERROR(INDEX('[1]2024'!$A:$Q,MATCH($A$3&amp;$D137,'[1]2024'!$B:$B,0),MATCH(I$4,'[1]2024'!$2:$2,0)),0)+IFERROR(INDEX('[1]2024'!$A:$Q,MATCH($B$3&amp;$D137,'[1]2024'!$B:$B,0),MATCH(I$4,'[1]2024'!$2:$2,0)),0)++IFERROR(INDEX('[1]2024'!$A:$Q,MATCH($C$3&amp;$D137,'[1]2024'!$B:$B,0),MATCH(I$4,'[1]2024'!$2:$2,0)),0)++IFERROR(INDEX('[1]2024'!$A:$Q,MATCH($D$3&amp;$D137,'[1]2024'!$B:$B,0),MATCH(I$4,'[1]2024'!$2:$2,0)),0)</f>
        <v>0</v>
      </c>
      <c r="J137" s="264">
        <f>IFERROR(INDEX('[1]2024'!$A:$Q,MATCH($A$3&amp;$D137,'[1]2024'!$B:$B,0),MATCH(J$4,'[1]2024'!$2:$2,0)),0)+IFERROR(INDEX('[1]2024'!$A:$Q,MATCH($B$3&amp;$D137,'[1]2024'!$B:$B,0),MATCH(J$4,'[1]2024'!$2:$2,0)),0)++IFERROR(INDEX('[1]2024'!$A:$Q,MATCH($C$3&amp;$D137,'[1]2024'!$B:$B,0),MATCH(J$4,'[1]2024'!$2:$2,0)),0)++IFERROR(INDEX('[1]2024'!$A:$Q,MATCH($D$3&amp;$D137,'[1]2024'!$B:$B,0),MATCH(J$4,'[1]2024'!$2:$2,0)),0)</f>
        <v>0</v>
      </c>
      <c r="K137" s="264">
        <f>IFERROR(INDEX('[1]2024'!$A:$Q,MATCH($A$3&amp;$D137,'[1]2024'!$B:$B,0),MATCH(K$4,'[1]2024'!$2:$2,0)),0)+IFERROR(INDEX('[1]2024'!$A:$Q,MATCH($B$3&amp;$D137,'[1]2024'!$B:$B,0),MATCH(K$4,'[1]2024'!$2:$2,0)),0)++IFERROR(INDEX('[1]2024'!$A:$Q,MATCH($C$3&amp;$D137,'[1]2024'!$B:$B,0),MATCH(K$4,'[1]2024'!$2:$2,0)),0)++IFERROR(INDEX('[1]2024'!$A:$Q,MATCH($D$3&amp;$D137,'[1]2024'!$B:$B,0),MATCH(K$4,'[1]2024'!$2:$2,0)),0)</f>
        <v>0</v>
      </c>
      <c r="L137" s="264">
        <f>IFERROR(INDEX('[1]2024'!$A:$Q,MATCH($A$3&amp;$D137,'[1]2024'!$B:$B,0),MATCH(L$4,'[1]2024'!$2:$2,0)),0)+IFERROR(INDEX('[1]2024'!$A:$Q,MATCH($B$3&amp;$D137,'[1]2024'!$B:$B,0),MATCH(L$4,'[1]2024'!$2:$2,0)),0)++IFERROR(INDEX('[1]2024'!$A:$Q,MATCH($C$3&amp;$D137,'[1]2024'!$B:$B,0),MATCH(L$4,'[1]2024'!$2:$2,0)),0)++IFERROR(INDEX('[1]2024'!$A:$Q,MATCH($D$3&amp;$D137,'[1]2024'!$B:$B,0),MATCH(L$4,'[1]2024'!$2:$2,0)),0)</f>
        <v>0</v>
      </c>
      <c r="M137" s="264">
        <f>IFERROR(INDEX('[1]2024'!$A:$Q,MATCH($A$3&amp;$D137,'[1]2024'!$B:$B,0),MATCH(M$4,'[1]2024'!$2:$2,0)),0)+IFERROR(INDEX('[1]2024'!$A:$Q,MATCH($B$3&amp;$D137,'[1]2024'!$B:$B,0),MATCH(M$4,'[1]2024'!$2:$2,0)),0)++IFERROR(INDEX('[1]2024'!$A:$Q,MATCH($C$3&amp;$D137,'[1]2024'!$B:$B,0),MATCH(M$4,'[1]2024'!$2:$2,0)),0)++IFERROR(INDEX('[1]2024'!$A:$Q,MATCH($D$3&amp;$D137,'[1]2024'!$B:$B,0),MATCH(M$4,'[1]2024'!$2:$2,0)),0)</f>
        <v>0</v>
      </c>
      <c r="N137" s="264">
        <f>IFERROR(INDEX('[1]2024'!$A:$Q,MATCH($A$3&amp;$D137,'[1]2024'!$B:$B,0),MATCH(N$4,'[1]2024'!$2:$2,0)),0)+IFERROR(INDEX('[1]2024'!$A:$Q,MATCH($B$3&amp;$D137,'[1]2024'!$B:$B,0),MATCH(N$4,'[1]2024'!$2:$2,0)),0)++IFERROR(INDEX('[1]2024'!$A:$Q,MATCH($C$3&amp;$D137,'[1]2024'!$B:$B,0),MATCH(N$4,'[1]2024'!$2:$2,0)),0)++IFERROR(INDEX('[1]2024'!$A:$Q,MATCH($D$3&amp;$D137,'[1]2024'!$B:$B,0),MATCH(N$4,'[1]2024'!$2:$2,0)),0)</f>
        <v>0</v>
      </c>
      <c r="O137" s="264">
        <f>IFERROR(INDEX('[1]2024'!$A:$Q,MATCH($A$3&amp;$D137,'[1]2024'!$B:$B,0),MATCH(O$4,'[1]2024'!$2:$2,0)),0)+IFERROR(INDEX('[1]2024'!$A:$Q,MATCH($B$3&amp;$D137,'[1]2024'!$B:$B,0),MATCH(O$4,'[1]2024'!$2:$2,0)),0)++IFERROR(INDEX('[1]2024'!$A:$Q,MATCH($C$3&amp;$D137,'[1]2024'!$B:$B,0),MATCH(O$4,'[1]2024'!$2:$2,0)),0)++IFERROR(INDEX('[1]2024'!$A:$Q,MATCH($D$3&amp;$D137,'[1]2024'!$B:$B,0),MATCH(O$4,'[1]2024'!$2:$2,0)),0)</f>
        <v>0</v>
      </c>
      <c r="P137" s="264">
        <f>IFERROR(INDEX('[1]2024'!$A:$Q,MATCH($A$3&amp;$D137,'[1]2024'!$B:$B,0),MATCH(P$4,'[1]2024'!$2:$2,0)),0)+IFERROR(INDEX('[1]2024'!$A:$Q,MATCH($B$3&amp;$D137,'[1]2024'!$B:$B,0),MATCH(P$4,'[1]2024'!$2:$2,0)),0)++IFERROR(INDEX('[1]2024'!$A:$Q,MATCH($C$3&amp;$D137,'[1]2024'!$B:$B,0),MATCH(P$4,'[1]2024'!$2:$2,0)),0)++IFERROR(INDEX('[1]2024'!$A:$Q,MATCH($D$3&amp;$D137,'[1]2024'!$B:$B,0),MATCH(P$4,'[1]2024'!$2:$2,0)),0)</f>
        <v>0</v>
      </c>
      <c r="Q137" s="264">
        <f>IFERROR(INDEX('[1]2024'!$A:$Q,MATCH($A$3&amp;$D137,'[1]2024'!$B:$B,0),MATCH(Q$4,'[1]2024'!$2:$2,0)),0)+IFERROR(INDEX('[1]2024'!$A:$Q,MATCH($B$3&amp;$D137,'[1]2024'!$B:$B,0),MATCH(Q$4,'[1]2024'!$2:$2,0)),0)++IFERROR(INDEX('[1]2024'!$A:$Q,MATCH($C$3&amp;$D137,'[1]2024'!$B:$B,0),MATCH(Q$4,'[1]2024'!$2:$2,0)),0)++IFERROR(INDEX('[1]2024'!$A:$Q,MATCH($D$3&amp;$D137,'[1]2024'!$B:$B,0),MATCH(Q$4,'[1]2024'!$2:$2,0)),0)</f>
        <v>0</v>
      </c>
      <c r="R137" s="264">
        <f>IFERROR(INDEX('[1]2024'!$A:$Q,MATCH($A$3&amp;$D137,'[1]2024'!$B:$B,0),MATCH(R$4,'[1]2024'!$2:$2,0)),0)+IFERROR(INDEX('[1]2024'!$A:$Q,MATCH($B$3&amp;$D137,'[1]2024'!$B:$B,0),MATCH(R$4,'[1]2024'!$2:$2,0)),0)++IFERROR(INDEX('[1]2024'!$A:$Q,MATCH($C$3&amp;$D137,'[1]2024'!$B:$B,0),MATCH(R$4,'[1]2024'!$2:$2,0)),0)++IFERROR(INDEX('[1]2024'!$A:$Q,MATCH($D$3&amp;$D137,'[1]2024'!$B:$B,0),MATCH(R$4,'[1]2024'!$2:$2,0)),0)</f>
        <v>0</v>
      </c>
      <c r="S137" s="264">
        <f>IFERROR(INDEX('[1]2024'!$A:$Q,MATCH($A$3&amp;$D137,'[1]2024'!$B:$B,0),MATCH(S$4,'[1]2024'!$2:$2,0)),0)+IFERROR(INDEX('[1]2024'!$A:$Q,MATCH($B$3&amp;$D137,'[1]2024'!$B:$B,0),MATCH(S$4,'[1]2024'!$2:$2,0)),0)++IFERROR(INDEX('[1]2024'!$A:$Q,MATCH($C$3&amp;$D137,'[1]2024'!$B:$B,0),MATCH(S$4,'[1]2024'!$2:$2,0)),0)++IFERROR(INDEX('[1]2024'!$A:$Q,MATCH($D$3&amp;$D137,'[1]2024'!$B:$B,0),MATCH(S$4,'[1]2024'!$2:$2,0)),0)</f>
        <v>0</v>
      </c>
      <c r="T137" s="75">
        <v>0</v>
      </c>
      <c r="U137" s="245">
        <f t="shared" si="134"/>
        <v>0</v>
      </c>
      <c r="V137" s="246">
        <v>0</v>
      </c>
      <c r="W137" s="247">
        <v>0</v>
      </c>
      <c r="X137" s="247">
        <v>0</v>
      </c>
      <c r="Y137" s="247">
        <v>0</v>
      </c>
      <c r="Z137" s="247">
        <v>0</v>
      </c>
      <c r="AA137" s="247">
        <v>0</v>
      </c>
      <c r="AB137" s="247">
        <v>0</v>
      </c>
      <c r="AC137" s="247">
        <v>0</v>
      </c>
      <c r="AD137" s="247">
        <v>0</v>
      </c>
      <c r="AE137" s="247">
        <v>0</v>
      </c>
      <c r="AF137" s="247">
        <v>0</v>
      </c>
      <c r="AG137" s="248">
        <v>0</v>
      </c>
      <c r="AH137" s="245">
        <f t="shared" si="135"/>
        <v>0</v>
      </c>
      <c r="AI137" s="245"/>
      <c r="AJ137" s="245"/>
      <c r="AK137" s="245"/>
      <c r="AL137" s="245"/>
      <c r="AM137" s="245"/>
      <c r="AN137" s="245"/>
      <c r="AO137" s="245"/>
      <c r="AP137" s="245"/>
      <c r="AQ137" s="245"/>
      <c r="AR137" s="245"/>
      <c r="AS137" s="245"/>
      <c r="AT137" s="245"/>
      <c r="AU137" s="245">
        <f t="shared" si="59"/>
        <v>0</v>
      </c>
      <c r="AV137" s="245">
        <f t="shared" si="82"/>
        <v>0</v>
      </c>
      <c r="AW137" s="245">
        <f t="shared" si="83"/>
        <v>0</v>
      </c>
      <c r="AX137" s="245">
        <f t="shared" si="84"/>
        <v>0</v>
      </c>
      <c r="AY137" s="245">
        <f t="shared" si="136"/>
        <v>0</v>
      </c>
      <c r="AZ137" s="245">
        <f t="shared" si="137"/>
        <v>0</v>
      </c>
      <c r="BA137" s="245">
        <f t="shared" si="138"/>
        <v>0</v>
      </c>
      <c r="BB137" s="250"/>
      <c r="BC137" s="251" t="s">
        <v>24</v>
      </c>
      <c r="BD137" s="261"/>
      <c r="BE137" s="264">
        <v>0</v>
      </c>
      <c r="BF137" s="264">
        <v>0</v>
      </c>
      <c r="BG137" s="264">
        <v>0</v>
      </c>
      <c r="BH137" s="265">
        <f t="shared" si="85"/>
        <v>0</v>
      </c>
    </row>
    <row r="138" spans="1:60" x14ac:dyDescent="0.3">
      <c r="A138" s="57" t="s">
        <v>253</v>
      </c>
      <c r="B138" s="256" t="s">
        <v>21</v>
      </c>
      <c r="C138" s="256"/>
      <c r="D138" s="257"/>
      <c r="E138" s="257"/>
      <c r="F138" s="272">
        <v>0</v>
      </c>
      <c r="G138" s="258">
        <f t="shared" ref="G138:S138" si="139">G139</f>
        <v>0</v>
      </c>
      <c r="H138" s="259">
        <f t="shared" si="139"/>
        <v>0</v>
      </c>
      <c r="I138" s="260">
        <f t="shared" si="139"/>
        <v>0</v>
      </c>
      <c r="J138" s="260">
        <f t="shared" si="139"/>
        <v>0</v>
      </c>
      <c r="K138" s="260">
        <f t="shared" si="139"/>
        <v>0</v>
      </c>
      <c r="L138" s="260">
        <f t="shared" si="139"/>
        <v>0</v>
      </c>
      <c r="M138" s="260">
        <f t="shared" si="139"/>
        <v>0</v>
      </c>
      <c r="N138" s="260">
        <f t="shared" si="139"/>
        <v>0</v>
      </c>
      <c r="O138" s="260">
        <f t="shared" si="139"/>
        <v>0</v>
      </c>
      <c r="P138" s="260">
        <f t="shared" si="139"/>
        <v>0</v>
      </c>
      <c r="Q138" s="260">
        <f t="shared" si="139"/>
        <v>0</v>
      </c>
      <c r="R138" s="260">
        <f t="shared" si="139"/>
        <v>0</v>
      </c>
      <c r="S138" s="260">
        <f t="shared" si="139"/>
        <v>0</v>
      </c>
      <c r="T138" s="64">
        <v>0</v>
      </c>
      <c r="U138" s="258">
        <f t="shared" ref="U138:Z138" si="140">U139</f>
        <v>0</v>
      </c>
      <c r="V138" s="262">
        <f t="shared" si="140"/>
        <v>0</v>
      </c>
      <c r="W138" s="273">
        <f t="shared" si="140"/>
        <v>0</v>
      </c>
      <c r="X138" s="273">
        <f t="shared" si="140"/>
        <v>0</v>
      </c>
      <c r="Y138" s="273">
        <f t="shared" si="140"/>
        <v>0</v>
      </c>
      <c r="Z138" s="273">
        <f t="shared" si="140"/>
        <v>0</v>
      </c>
      <c r="AA138" s="273">
        <v>0</v>
      </c>
      <c r="AB138" s="273">
        <v>0</v>
      </c>
      <c r="AC138" s="273">
        <v>0</v>
      </c>
      <c r="AD138" s="273">
        <v>0</v>
      </c>
      <c r="AE138" s="273">
        <v>0</v>
      </c>
      <c r="AF138" s="273">
        <v>0</v>
      </c>
      <c r="AG138" s="274">
        <v>0</v>
      </c>
      <c r="AH138" s="258">
        <f t="shared" ref="AH138:AT138" si="141">AH139</f>
        <v>0</v>
      </c>
      <c r="AI138" s="258">
        <f t="shared" si="141"/>
        <v>0</v>
      </c>
      <c r="AJ138" s="258">
        <f t="shared" si="141"/>
        <v>0</v>
      </c>
      <c r="AK138" s="258">
        <f t="shared" si="141"/>
        <v>0</v>
      </c>
      <c r="AL138" s="258">
        <f t="shared" si="141"/>
        <v>0</v>
      </c>
      <c r="AM138" s="258">
        <f t="shared" si="141"/>
        <v>0</v>
      </c>
      <c r="AN138" s="258">
        <f t="shared" si="141"/>
        <v>0</v>
      </c>
      <c r="AO138" s="258">
        <f t="shared" si="141"/>
        <v>0</v>
      </c>
      <c r="AP138" s="258">
        <f t="shared" si="141"/>
        <v>0</v>
      </c>
      <c r="AQ138" s="258">
        <f t="shared" si="141"/>
        <v>0</v>
      </c>
      <c r="AR138" s="258">
        <f t="shared" si="141"/>
        <v>0</v>
      </c>
      <c r="AS138" s="258">
        <f t="shared" si="141"/>
        <v>0</v>
      </c>
      <c r="AT138" s="258">
        <f t="shared" si="141"/>
        <v>0</v>
      </c>
      <c r="AU138" s="258">
        <f t="shared" ref="AU138:AU176" si="142">SUM(AI138:AK138)</f>
        <v>0</v>
      </c>
      <c r="AV138" s="258">
        <f t="shared" si="82"/>
        <v>0</v>
      </c>
      <c r="AW138" s="258">
        <f t="shared" si="83"/>
        <v>0</v>
      </c>
      <c r="AX138" s="258">
        <f t="shared" si="84"/>
        <v>0</v>
      </c>
      <c r="AY138" s="258">
        <f>AY139</f>
        <v>0</v>
      </c>
      <c r="AZ138" s="258">
        <f t="shared" ref="AZ138:BA138" si="143">AZ139</f>
        <v>0</v>
      </c>
      <c r="BA138" s="258">
        <f t="shared" si="143"/>
        <v>0</v>
      </c>
      <c r="BB138" s="250"/>
      <c r="BC138" s="275"/>
      <c r="BD138" s="276"/>
      <c r="BE138" s="262">
        <f>BE139</f>
        <v>0</v>
      </c>
      <c r="BF138" s="262">
        <v>0</v>
      </c>
      <c r="BG138" s="262">
        <v>0</v>
      </c>
      <c r="BH138" s="263">
        <f t="shared" si="85"/>
        <v>0</v>
      </c>
    </row>
    <row r="139" spans="1:60" outlineLevel="1" x14ac:dyDescent="0.3">
      <c r="A139" s="71" t="s">
        <v>254</v>
      </c>
      <c r="B139" s="238" t="s">
        <v>255</v>
      </c>
      <c r="C139" s="238" t="s">
        <v>31</v>
      </c>
      <c r="D139" s="239">
        <v>5117110</v>
      </c>
      <c r="E139" s="239" t="s">
        <v>256</v>
      </c>
      <c r="F139" s="277">
        <v>0</v>
      </c>
      <c r="G139" s="245">
        <f>SUM(H139:S139)</f>
        <v>0</v>
      </c>
      <c r="H139" s="264">
        <f>IFERROR(INDEX('[1]2024'!$A:$Q,MATCH($A$3&amp;$D139,'[1]2024'!$B:$B,0),MATCH(H$4,'[1]2024'!$2:$2,0)),0)+IFERROR(INDEX('[1]2024'!$A:$Q,MATCH($B$3&amp;$D139,'[1]2024'!$B:$B,0),MATCH(H$4,'[1]2024'!$2:$2,0)),0)++IFERROR(INDEX('[1]2024'!$A:$Q,MATCH($C$3&amp;$D139,'[1]2024'!$B:$B,0),MATCH(H$4,'[1]2024'!$2:$2,0)),0)++IFERROR(INDEX('[1]2024'!$A:$Q,MATCH($D$3&amp;$D139,'[1]2024'!$B:$B,0),MATCH(H$4,'[1]2024'!$2:$2,0)),0)</f>
        <v>0</v>
      </c>
      <c r="I139" s="264">
        <f>IFERROR(INDEX('[1]2024'!$A:$Q,MATCH($A$3&amp;$D139,'[1]2024'!$B:$B,0),MATCH(I$4,'[1]2024'!$2:$2,0)),0)+IFERROR(INDEX('[1]2024'!$A:$Q,MATCH($B$3&amp;$D139,'[1]2024'!$B:$B,0),MATCH(I$4,'[1]2024'!$2:$2,0)),0)++IFERROR(INDEX('[1]2024'!$A:$Q,MATCH($C$3&amp;$D139,'[1]2024'!$B:$B,0),MATCH(I$4,'[1]2024'!$2:$2,0)),0)++IFERROR(INDEX('[1]2024'!$A:$Q,MATCH($D$3&amp;$D139,'[1]2024'!$B:$B,0),MATCH(I$4,'[1]2024'!$2:$2,0)),0)</f>
        <v>0</v>
      </c>
      <c r="J139" s="264">
        <f>IFERROR(INDEX('[1]2024'!$A:$Q,MATCH($A$3&amp;$D139,'[1]2024'!$B:$B,0),MATCH(J$4,'[1]2024'!$2:$2,0)),0)+IFERROR(INDEX('[1]2024'!$A:$Q,MATCH($B$3&amp;$D139,'[1]2024'!$B:$B,0),MATCH(J$4,'[1]2024'!$2:$2,0)),0)++IFERROR(INDEX('[1]2024'!$A:$Q,MATCH($C$3&amp;$D139,'[1]2024'!$B:$B,0),MATCH(J$4,'[1]2024'!$2:$2,0)),0)++IFERROR(INDEX('[1]2024'!$A:$Q,MATCH($D$3&amp;$D139,'[1]2024'!$B:$B,0),MATCH(J$4,'[1]2024'!$2:$2,0)),0)</f>
        <v>0</v>
      </c>
      <c r="K139" s="264">
        <f>IFERROR(INDEX('[1]2024'!$A:$Q,MATCH($A$3&amp;$D139,'[1]2024'!$B:$B,0),MATCH(K$4,'[1]2024'!$2:$2,0)),0)+IFERROR(INDEX('[1]2024'!$A:$Q,MATCH($B$3&amp;$D139,'[1]2024'!$B:$B,0),MATCH(K$4,'[1]2024'!$2:$2,0)),0)++IFERROR(INDEX('[1]2024'!$A:$Q,MATCH($C$3&amp;$D139,'[1]2024'!$B:$B,0),MATCH(K$4,'[1]2024'!$2:$2,0)),0)++IFERROR(INDEX('[1]2024'!$A:$Q,MATCH($D$3&amp;$D139,'[1]2024'!$B:$B,0),MATCH(K$4,'[1]2024'!$2:$2,0)),0)</f>
        <v>0</v>
      </c>
      <c r="L139" s="264">
        <f>IFERROR(INDEX('[1]2024'!$A:$Q,MATCH($A$3&amp;$D139,'[1]2024'!$B:$B,0),MATCH(L$4,'[1]2024'!$2:$2,0)),0)+IFERROR(INDEX('[1]2024'!$A:$Q,MATCH($B$3&amp;$D139,'[1]2024'!$B:$B,0),MATCH(L$4,'[1]2024'!$2:$2,0)),0)++IFERROR(INDEX('[1]2024'!$A:$Q,MATCH($C$3&amp;$D139,'[1]2024'!$B:$B,0),MATCH(L$4,'[1]2024'!$2:$2,0)),0)++IFERROR(INDEX('[1]2024'!$A:$Q,MATCH($D$3&amp;$D139,'[1]2024'!$B:$B,0),MATCH(L$4,'[1]2024'!$2:$2,0)),0)</f>
        <v>0</v>
      </c>
      <c r="M139" s="264">
        <f>IFERROR(INDEX('[1]2024'!$A:$Q,MATCH($A$3&amp;$D139,'[1]2024'!$B:$B,0),MATCH(M$4,'[1]2024'!$2:$2,0)),0)+IFERROR(INDEX('[1]2024'!$A:$Q,MATCH($B$3&amp;$D139,'[1]2024'!$B:$B,0),MATCH(M$4,'[1]2024'!$2:$2,0)),0)++IFERROR(INDEX('[1]2024'!$A:$Q,MATCH($C$3&amp;$D139,'[1]2024'!$B:$B,0),MATCH(M$4,'[1]2024'!$2:$2,0)),0)++IFERROR(INDEX('[1]2024'!$A:$Q,MATCH($D$3&amp;$D139,'[1]2024'!$B:$B,0),MATCH(M$4,'[1]2024'!$2:$2,0)),0)</f>
        <v>0</v>
      </c>
      <c r="N139" s="264">
        <f>IFERROR(INDEX('[1]2024'!$A:$Q,MATCH($A$3&amp;$D139,'[1]2024'!$B:$B,0),MATCH(N$4,'[1]2024'!$2:$2,0)),0)+IFERROR(INDEX('[1]2024'!$A:$Q,MATCH($B$3&amp;$D139,'[1]2024'!$B:$B,0),MATCH(N$4,'[1]2024'!$2:$2,0)),0)++IFERROR(INDEX('[1]2024'!$A:$Q,MATCH($C$3&amp;$D139,'[1]2024'!$B:$B,0),MATCH(N$4,'[1]2024'!$2:$2,0)),0)++IFERROR(INDEX('[1]2024'!$A:$Q,MATCH($D$3&amp;$D139,'[1]2024'!$B:$B,0),MATCH(N$4,'[1]2024'!$2:$2,0)),0)</f>
        <v>0</v>
      </c>
      <c r="O139" s="264">
        <f>IFERROR(INDEX('[1]2024'!$A:$Q,MATCH($A$3&amp;$D139,'[1]2024'!$B:$B,0),MATCH(O$4,'[1]2024'!$2:$2,0)),0)+IFERROR(INDEX('[1]2024'!$A:$Q,MATCH($B$3&amp;$D139,'[1]2024'!$B:$B,0),MATCH(O$4,'[1]2024'!$2:$2,0)),0)++IFERROR(INDEX('[1]2024'!$A:$Q,MATCH($C$3&amp;$D139,'[1]2024'!$B:$B,0),MATCH(O$4,'[1]2024'!$2:$2,0)),0)++IFERROR(INDEX('[1]2024'!$A:$Q,MATCH($D$3&amp;$D139,'[1]2024'!$B:$B,0),MATCH(O$4,'[1]2024'!$2:$2,0)),0)</f>
        <v>0</v>
      </c>
      <c r="P139" s="264">
        <f>IFERROR(INDEX('[1]2024'!$A:$Q,MATCH($A$3&amp;$D139,'[1]2024'!$B:$B,0),MATCH(P$4,'[1]2024'!$2:$2,0)),0)+IFERROR(INDEX('[1]2024'!$A:$Q,MATCH($B$3&amp;$D139,'[1]2024'!$B:$B,0),MATCH(P$4,'[1]2024'!$2:$2,0)),0)++IFERROR(INDEX('[1]2024'!$A:$Q,MATCH($C$3&amp;$D139,'[1]2024'!$B:$B,0),MATCH(P$4,'[1]2024'!$2:$2,0)),0)++IFERROR(INDEX('[1]2024'!$A:$Q,MATCH($D$3&amp;$D139,'[1]2024'!$B:$B,0),MATCH(P$4,'[1]2024'!$2:$2,0)),0)</f>
        <v>0</v>
      </c>
      <c r="Q139" s="264">
        <f>IFERROR(INDEX('[1]2024'!$A:$Q,MATCH($A$3&amp;$D139,'[1]2024'!$B:$B,0),MATCH(Q$4,'[1]2024'!$2:$2,0)),0)+IFERROR(INDEX('[1]2024'!$A:$Q,MATCH($B$3&amp;$D139,'[1]2024'!$B:$B,0),MATCH(Q$4,'[1]2024'!$2:$2,0)),0)++IFERROR(INDEX('[1]2024'!$A:$Q,MATCH($C$3&amp;$D139,'[1]2024'!$B:$B,0),MATCH(Q$4,'[1]2024'!$2:$2,0)),0)++IFERROR(INDEX('[1]2024'!$A:$Q,MATCH($D$3&amp;$D139,'[1]2024'!$B:$B,0),MATCH(Q$4,'[1]2024'!$2:$2,0)),0)</f>
        <v>0</v>
      </c>
      <c r="R139" s="264">
        <f>IFERROR(INDEX('[1]2024'!$A:$Q,MATCH($A$3&amp;$D139,'[1]2024'!$B:$B,0),MATCH(R$4,'[1]2024'!$2:$2,0)),0)+IFERROR(INDEX('[1]2024'!$A:$Q,MATCH($B$3&amp;$D139,'[1]2024'!$B:$B,0),MATCH(R$4,'[1]2024'!$2:$2,0)),0)++IFERROR(INDEX('[1]2024'!$A:$Q,MATCH($C$3&amp;$D139,'[1]2024'!$B:$B,0),MATCH(R$4,'[1]2024'!$2:$2,0)),0)++IFERROR(INDEX('[1]2024'!$A:$Q,MATCH($D$3&amp;$D139,'[1]2024'!$B:$B,0),MATCH(R$4,'[1]2024'!$2:$2,0)),0)</f>
        <v>0</v>
      </c>
      <c r="S139" s="264">
        <f>IFERROR(INDEX('[1]2024'!$A:$Q,MATCH($A$3&amp;$D139,'[1]2024'!$B:$B,0),MATCH(S$4,'[1]2024'!$2:$2,0)),0)+IFERROR(INDEX('[1]2024'!$A:$Q,MATCH($B$3&amp;$D139,'[1]2024'!$B:$B,0),MATCH(S$4,'[1]2024'!$2:$2,0)),0)++IFERROR(INDEX('[1]2024'!$A:$Q,MATCH($C$3&amp;$D139,'[1]2024'!$B:$B,0),MATCH(S$4,'[1]2024'!$2:$2,0)),0)++IFERROR(INDEX('[1]2024'!$A:$Q,MATCH($D$3&amp;$D139,'[1]2024'!$B:$B,0),MATCH(S$4,'[1]2024'!$2:$2,0)),0)</f>
        <v>0</v>
      </c>
      <c r="T139" s="75">
        <v>0</v>
      </c>
      <c r="U139" s="245">
        <f>SUM(V139:AG139)</f>
        <v>0</v>
      </c>
      <c r="V139" s="246">
        <v>0</v>
      </c>
      <c r="W139" s="247">
        <v>0</v>
      </c>
      <c r="X139" s="247">
        <v>0</v>
      </c>
      <c r="Y139" s="247">
        <v>0</v>
      </c>
      <c r="Z139" s="247">
        <v>0</v>
      </c>
      <c r="AA139" s="247">
        <v>0</v>
      </c>
      <c r="AB139" s="247">
        <v>0</v>
      </c>
      <c r="AC139" s="247">
        <v>0</v>
      </c>
      <c r="AD139" s="247">
        <v>0</v>
      </c>
      <c r="AE139" s="247">
        <v>0</v>
      </c>
      <c r="AF139" s="247">
        <v>0</v>
      </c>
      <c r="AG139" s="247">
        <v>0</v>
      </c>
      <c r="AH139" s="245">
        <f>SUM(AI139:AT139)</f>
        <v>0</v>
      </c>
      <c r="AI139" s="245"/>
      <c r="AJ139" s="245"/>
      <c r="AK139" s="245"/>
      <c r="AL139" s="245"/>
      <c r="AM139" s="245"/>
      <c r="AN139" s="245"/>
      <c r="AO139" s="245"/>
      <c r="AP139" s="245"/>
      <c r="AQ139" s="245"/>
      <c r="AR139" s="245"/>
      <c r="AS139" s="245"/>
      <c r="AT139" s="245"/>
      <c r="AU139" s="245">
        <f t="shared" si="142"/>
        <v>0</v>
      </c>
      <c r="AV139" s="245">
        <f t="shared" si="82"/>
        <v>0</v>
      </c>
      <c r="AW139" s="245">
        <f t="shared" si="83"/>
        <v>0</v>
      </c>
      <c r="AX139" s="245">
        <f t="shared" si="84"/>
        <v>0</v>
      </c>
      <c r="AY139" s="245">
        <f>IF($BC139="O",1.05*$AH139,$AH139)</f>
        <v>0</v>
      </c>
      <c r="AZ139" s="245">
        <f>IF($BC139="O",1.05*$AY139,$AY139)</f>
        <v>0</v>
      </c>
      <c r="BA139" s="245">
        <f>IF($BC139="O",1.05*$AZ139,$AZ139)</f>
        <v>0</v>
      </c>
      <c r="BB139" s="250"/>
      <c r="BC139" s="251" t="s">
        <v>24</v>
      </c>
      <c r="BD139" s="261"/>
      <c r="BE139" s="264">
        <v>0</v>
      </c>
      <c r="BF139" s="264">
        <v>0</v>
      </c>
      <c r="BG139" s="264">
        <v>5591819</v>
      </c>
      <c r="BH139" s="265">
        <f t="shared" si="85"/>
        <v>0</v>
      </c>
    </row>
    <row r="140" spans="1:60" x14ac:dyDescent="0.3">
      <c r="A140" s="57" t="s">
        <v>257</v>
      </c>
      <c r="B140" s="256" t="s">
        <v>21</v>
      </c>
      <c r="C140" s="256"/>
      <c r="D140" s="257"/>
      <c r="E140" s="257"/>
      <c r="F140" s="272">
        <v>6000000</v>
      </c>
      <c r="G140" s="258">
        <f t="shared" ref="G140" si="144">SUM(G141:G145)</f>
        <v>1655456</v>
      </c>
      <c r="H140" s="259">
        <f t="shared" ref="H140:S140" si="145">SUM(H141:H145)</f>
        <v>240000</v>
      </c>
      <c r="I140" s="260">
        <f t="shared" si="145"/>
        <v>0</v>
      </c>
      <c r="J140" s="260">
        <f t="shared" si="145"/>
        <v>330000</v>
      </c>
      <c r="K140" s="260">
        <f t="shared" si="145"/>
        <v>540000</v>
      </c>
      <c r="L140" s="260">
        <f t="shared" si="145"/>
        <v>0</v>
      </c>
      <c r="M140" s="260">
        <f t="shared" si="145"/>
        <v>300000</v>
      </c>
      <c r="N140" s="260">
        <f t="shared" si="145"/>
        <v>0</v>
      </c>
      <c r="O140" s="260">
        <f t="shared" si="145"/>
        <v>63637</v>
      </c>
      <c r="P140" s="260">
        <f t="shared" si="145"/>
        <v>0</v>
      </c>
      <c r="Q140" s="260">
        <f t="shared" si="145"/>
        <v>0</v>
      </c>
      <c r="R140" s="260">
        <f t="shared" si="145"/>
        <v>181819</v>
      </c>
      <c r="S140" s="260">
        <f t="shared" si="145"/>
        <v>0</v>
      </c>
      <c r="T140" s="64">
        <v>3600000</v>
      </c>
      <c r="U140" s="258">
        <f t="shared" ref="U140:Z140" si="146">SUM(U141:U145)</f>
        <v>2557000</v>
      </c>
      <c r="V140" s="262">
        <f t="shared" si="146"/>
        <v>0</v>
      </c>
      <c r="W140" s="273">
        <f t="shared" si="146"/>
        <v>0</v>
      </c>
      <c r="X140" s="273">
        <f t="shared" si="146"/>
        <v>0</v>
      </c>
      <c r="Y140" s="273">
        <f t="shared" si="146"/>
        <v>0</v>
      </c>
      <c r="Z140" s="273">
        <f t="shared" si="146"/>
        <v>457000</v>
      </c>
      <c r="AA140" s="273">
        <v>300000</v>
      </c>
      <c r="AB140" s="273">
        <v>300000</v>
      </c>
      <c r="AC140" s="273">
        <v>300000</v>
      </c>
      <c r="AD140" s="273">
        <v>300000</v>
      </c>
      <c r="AE140" s="273">
        <v>300000</v>
      </c>
      <c r="AF140" s="273">
        <v>300000</v>
      </c>
      <c r="AG140" s="274">
        <v>300000</v>
      </c>
      <c r="AH140" s="258">
        <f t="shared" ref="AH140:AT140" si="147">SUM(AH141:AH145)</f>
        <v>6000000</v>
      </c>
      <c r="AI140" s="258">
        <f t="shared" si="147"/>
        <v>500000</v>
      </c>
      <c r="AJ140" s="258">
        <f t="shared" si="147"/>
        <v>500000</v>
      </c>
      <c r="AK140" s="258">
        <f t="shared" si="147"/>
        <v>500000</v>
      </c>
      <c r="AL140" s="258">
        <f t="shared" si="147"/>
        <v>500000</v>
      </c>
      <c r="AM140" s="258">
        <f t="shared" si="147"/>
        <v>500000</v>
      </c>
      <c r="AN140" s="258">
        <f t="shared" si="147"/>
        <v>500000</v>
      </c>
      <c r="AO140" s="258">
        <f t="shared" si="147"/>
        <v>500000</v>
      </c>
      <c r="AP140" s="258">
        <f t="shared" si="147"/>
        <v>500000</v>
      </c>
      <c r="AQ140" s="258">
        <f t="shared" si="147"/>
        <v>500000</v>
      </c>
      <c r="AR140" s="258">
        <f t="shared" si="147"/>
        <v>500000</v>
      </c>
      <c r="AS140" s="258">
        <f t="shared" si="147"/>
        <v>500000</v>
      </c>
      <c r="AT140" s="258">
        <f t="shared" si="147"/>
        <v>500000</v>
      </c>
      <c r="AU140" s="258">
        <f t="shared" si="142"/>
        <v>1500000</v>
      </c>
      <c r="AV140" s="258">
        <f t="shared" si="82"/>
        <v>1500000</v>
      </c>
      <c r="AW140" s="258">
        <f t="shared" si="83"/>
        <v>1500000</v>
      </c>
      <c r="AX140" s="258">
        <f t="shared" si="84"/>
        <v>1500000</v>
      </c>
      <c r="AY140" s="258">
        <f>SUM(AY141:AY145)</f>
        <v>6000000</v>
      </c>
      <c r="AZ140" s="258">
        <f t="shared" ref="AZ140:BA140" si="148">SUM(AZ141:AZ145)</f>
        <v>6000000</v>
      </c>
      <c r="BA140" s="258">
        <f t="shared" si="148"/>
        <v>6000000</v>
      </c>
      <c r="BB140" s="250"/>
      <c r="BC140" s="275"/>
      <c r="BD140" s="276"/>
      <c r="BE140" s="262">
        <f>SUM(BE141:BE145)</f>
        <v>0</v>
      </c>
      <c r="BF140" s="262">
        <v>2212729</v>
      </c>
      <c r="BG140" s="262">
        <v>0</v>
      </c>
      <c r="BH140" s="263">
        <f t="shared" si="85"/>
        <v>1655456</v>
      </c>
    </row>
    <row r="141" spans="1:60" outlineLevel="1" x14ac:dyDescent="0.3">
      <c r="A141" s="71" t="s">
        <v>258</v>
      </c>
      <c r="B141" s="238" t="s">
        <v>259</v>
      </c>
      <c r="C141" s="238" t="s">
        <v>31</v>
      </c>
      <c r="D141" s="239">
        <v>5118110</v>
      </c>
      <c r="E141" s="239" t="s">
        <v>260</v>
      </c>
      <c r="F141" s="277">
        <v>0</v>
      </c>
      <c r="G141" s="245">
        <f>SUM(H141:S141)</f>
        <v>0</v>
      </c>
      <c r="H141" s="264">
        <f>IFERROR(INDEX('[1]2024'!$A:$Q,MATCH($A$3&amp;$D141,'[1]2024'!$B:$B,0),MATCH(H$4,'[1]2024'!$2:$2,0)),0)+IFERROR(INDEX('[1]2024'!$A:$Q,MATCH($B$3&amp;$D141,'[1]2024'!$B:$B,0),MATCH(H$4,'[1]2024'!$2:$2,0)),0)++IFERROR(INDEX('[1]2024'!$A:$Q,MATCH($C$3&amp;$D141,'[1]2024'!$B:$B,0),MATCH(H$4,'[1]2024'!$2:$2,0)),0)++IFERROR(INDEX('[1]2024'!$A:$Q,MATCH($D$3&amp;$D141,'[1]2024'!$B:$B,0),MATCH(H$4,'[1]2024'!$2:$2,0)),0)</f>
        <v>0</v>
      </c>
      <c r="I141" s="264">
        <f>IFERROR(INDEX('[1]2024'!$A:$Q,MATCH($A$3&amp;$D141,'[1]2024'!$B:$B,0),MATCH(I$4,'[1]2024'!$2:$2,0)),0)+IFERROR(INDEX('[1]2024'!$A:$Q,MATCH($B$3&amp;$D141,'[1]2024'!$B:$B,0),MATCH(I$4,'[1]2024'!$2:$2,0)),0)++IFERROR(INDEX('[1]2024'!$A:$Q,MATCH($C$3&amp;$D141,'[1]2024'!$B:$B,0),MATCH(I$4,'[1]2024'!$2:$2,0)),0)++IFERROR(INDEX('[1]2024'!$A:$Q,MATCH($D$3&amp;$D141,'[1]2024'!$B:$B,0),MATCH(I$4,'[1]2024'!$2:$2,0)),0)</f>
        <v>0</v>
      </c>
      <c r="J141" s="264">
        <f>IFERROR(INDEX('[1]2024'!$A:$Q,MATCH($A$3&amp;$D141,'[1]2024'!$B:$B,0),MATCH(J$4,'[1]2024'!$2:$2,0)),0)+IFERROR(INDEX('[1]2024'!$A:$Q,MATCH($B$3&amp;$D141,'[1]2024'!$B:$B,0),MATCH(J$4,'[1]2024'!$2:$2,0)),0)++IFERROR(INDEX('[1]2024'!$A:$Q,MATCH($C$3&amp;$D141,'[1]2024'!$B:$B,0),MATCH(J$4,'[1]2024'!$2:$2,0)),0)++IFERROR(INDEX('[1]2024'!$A:$Q,MATCH($D$3&amp;$D141,'[1]2024'!$B:$B,0),MATCH(J$4,'[1]2024'!$2:$2,0)),0)</f>
        <v>0</v>
      </c>
      <c r="K141" s="264">
        <f>IFERROR(INDEX('[1]2024'!$A:$Q,MATCH($A$3&amp;$D141,'[1]2024'!$B:$B,0),MATCH(K$4,'[1]2024'!$2:$2,0)),0)+IFERROR(INDEX('[1]2024'!$A:$Q,MATCH($B$3&amp;$D141,'[1]2024'!$B:$B,0),MATCH(K$4,'[1]2024'!$2:$2,0)),0)++IFERROR(INDEX('[1]2024'!$A:$Q,MATCH($C$3&amp;$D141,'[1]2024'!$B:$B,0),MATCH(K$4,'[1]2024'!$2:$2,0)),0)++IFERROR(INDEX('[1]2024'!$A:$Q,MATCH($D$3&amp;$D141,'[1]2024'!$B:$B,0),MATCH(K$4,'[1]2024'!$2:$2,0)),0)</f>
        <v>0</v>
      </c>
      <c r="L141" s="264">
        <f>IFERROR(INDEX('[1]2024'!$A:$Q,MATCH($A$3&amp;$D141,'[1]2024'!$B:$B,0),MATCH(L$4,'[1]2024'!$2:$2,0)),0)+IFERROR(INDEX('[1]2024'!$A:$Q,MATCH($B$3&amp;$D141,'[1]2024'!$B:$B,0),MATCH(L$4,'[1]2024'!$2:$2,0)),0)++IFERROR(INDEX('[1]2024'!$A:$Q,MATCH($C$3&amp;$D141,'[1]2024'!$B:$B,0),MATCH(L$4,'[1]2024'!$2:$2,0)),0)++IFERROR(INDEX('[1]2024'!$A:$Q,MATCH($D$3&amp;$D141,'[1]2024'!$B:$B,0),MATCH(L$4,'[1]2024'!$2:$2,0)),0)</f>
        <v>0</v>
      </c>
      <c r="M141" s="264">
        <f>IFERROR(INDEX('[1]2024'!$A:$Q,MATCH($A$3&amp;$D141,'[1]2024'!$B:$B,0),MATCH(M$4,'[1]2024'!$2:$2,0)),0)+IFERROR(INDEX('[1]2024'!$A:$Q,MATCH($B$3&amp;$D141,'[1]2024'!$B:$B,0),MATCH(M$4,'[1]2024'!$2:$2,0)),0)++IFERROR(INDEX('[1]2024'!$A:$Q,MATCH($C$3&amp;$D141,'[1]2024'!$B:$B,0),MATCH(M$4,'[1]2024'!$2:$2,0)),0)++IFERROR(INDEX('[1]2024'!$A:$Q,MATCH($D$3&amp;$D141,'[1]2024'!$B:$B,0),MATCH(M$4,'[1]2024'!$2:$2,0)),0)</f>
        <v>0</v>
      </c>
      <c r="N141" s="264">
        <f>IFERROR(INDEX('[1]2024'!$A:$Q,MATCH($A$3&amp;$D141,'[1]2024'!$B:$B,0),MATCH(N$4,'[1]2024'!$2:$2,0)),0)+IFERROR(INDEX('[1]2024'!$A:$Q,MATCH($B$3&amp;$D141,'[1]2024'!$B:$B,0),MATCH(N$4,'[1]2024'!$2:$2,0)),0)++IFERROR(INDEX('[1]2024'!$A:$Q,MATCH($C$3&amp;$D141,'[1]2024'!$B:$B,0),MATCH(N$4,'[1]2024'!$2:$2,0)),0)++IFERROR(INDEX('[1]2024'!$A:$Q,MATCH($D$3&amp;$D141,'[1]2024'!$B:$B,0),MATCH(N$4,'[1]2024'!$2:$2,0)),0)</f>
        <v>0</v>
      </c>
      <c r="O141" s="264">
        <f>IFERROR(INDEX('[1]2024'!$A:$Q,MATCH($A$3&amp;$D141,'[1]2024'!$B:$B,0),MATCH(O$4,'[1]2024'!$2:$2,0)),0)+IFERROR(INDEX('[1]2024'!$A:$Q,MATCH($B$3&amp;$D141,'[1]2024'!$B:$B,0),MATCH(O$4,'[1]2024'!$2:$2,0)),0)++IFERROR(INDEX('[1]2024'!$A:$Q,MATCH($C$3&amp;$D141,'[1]2024'!$B:$B,0),MATCH(O$4,'[1]2024'!$2:$2,0)),0)++IFERROR(INDEX('[1]2024'!$A:$Q,MATCH($D$3&amp;$D141,'[1]2024'!$B:$B,0),MATCH(O$4,'[1]2024'!$2:$2,0)),0)</f>
        <v>0</v>
      </c>
      <c r="P141" s="264">
        <f>IFERROR(INDEX('[1]2024'!$A:$Q,MATCH($A$3&amp;$D141,'[1]2024'!$B:$B,0),MATCH(P$4,'[1]2024'!$2:$2,0)),0)+IFERROR(INDEX('[1]2024'!$A:$Q,MATCH($B$3&amp;$D141,'[1]2024'!$B:$B,0),MATCH(P$4,'[1]2024'!$2:$2,0)),0)++IFERROR(INDEX('[1]2024'!$A:$Q,MATCH($C$3&amp;$D141,'[1]2024'!$B:$B,0),MATCH(P$4,'[1]2024'!$2:$2,0)),0)++IFERROR(INDEX('[1]2024'!$A:$Q,MATCH($D$3&amp;$D141,'[1]2024'!$B:$B,0),MATCH(P$4,'[1]2024'!$2:$2,0)),0)</f>
        <v>0</v>
      </c>
      <c r="Q141" s="264">
        <f>IFERROR(INDEX('[1]2024'!$A:$Q,MATCH($A$3&amp;$D141,'[1]2024'!$B:$B,0),MATCH(Q$4,'[1]2024'!$2:$2,0)),0)+IFERROR(INDEX('[1]2024'!$A:$Q,MATCH($B$3&amp;$D141,'[1]2024'!$B:$B,0),MATCH(Q$4,'[1]2024'!$2:$2,0)),0)++IFERROR(INDEX('[1]2024'!$A:$Q,MATCH($C$3&amp;$D141,'[1]2024'!$B:$B,0),MATCH(Q$4,'[1]2024'!$2:$2,0)),0)++IFERROR(INDEX('[1]2024'!$A:$Q,MATCH($D$3&amp;$D141,'[1]2024'!$B:$B,0),MATCH(Q$4,'[1]2024'!$2:$2,0)),0)</f>
        <v>0</v>
      </c>
      <c r="R141" s="264">
        <f>IFERROR(INDEX('[1]2024'!$A:$Q,MATCH($A$3&amp;$D141,'[1]2024'!$B:$B,0),MATCH(R$4,'[1]2024'!$2:$2,0)),0)+IFERROR(INDEX('[1]2024'!$A:$Q,MATCH($B$3&amp;$D141,'[1]2024'!$B:$B,0),MATCH(R$4,'[1]2024'!$2:$2,0)),0)++IFERROR(INDEX('[1]2024'!$A:$Q,MATCH($C$3&amp;$D141,'[1]2024'!$B:$B,0),MATCH(R$4,'[1]2024'!$2:$2,0)),0)++IFERROR(INDEX('[1]2024'!$A:$Q,MATCH($D$3&amp;$D141,'[1]2024'!$B:$B,0),MATCH(R$4,'[1]2024'!$2:$2,0)),0)</f>
        <v>0</v>
      </c>
      <c r="S141" s="264">
        <f>IFERROR(INDEX('[1]2024'!$A:$Q,MATCH($A$3&amp;$D141,'[1]2024'!$B:$B,0),MATCH(S$4,'[1]2024'!$2:$2,0)),0)+IFERROR(INDEX('[1]2024'!$A:$Q,MATCH($B$3&amp;$D141,'[1]2024'!$B:$B,0),MATCH(S$4,'[1]2024'!$2:$2,0)),0)++IFERROR(INDEX('[1]2024'!$A:$Q,MATCH($C$3&amp;$D141,'[1]2024'!$B:$B,0),MATCH(S$4,'[1]2024'!$2:$2,0)),0)++IFERROR(INDEX('[1]2024'!$A:$Q,MATCH($D$3&amp;$D141,'[1]2024'!$B:$B,0),MATCH(S$4,'[1]2024'!$2:$2,0)),0)</f>
        <v>0</v>
      </c>
      <c r="T141" s="75">
        <v>0</v>
      </c>
      <c r="U141" s="245">
        <f>SUM(V141:AG141)</f>
        <v>0</v>
      </c>
      <c r="V141" s="246">
        <v>0</v>
      </c>
      <c r="W141" s="247">
        <v>0</v>
      </c>
      <c r="X141" s="247">
        <v>0</v>
      </c>
      <c r="Y141" s="247">
        <v>0</v>
      </c>
      <c r="Z141" s="247">
        <v>0</v>
      </c>
      <c r="AA141" s="247">
        <v>0</v>
      </c>
      <c r="AB141" s="247">
        <v>0</v>
      </c>
      <c r="AC141" s="247">
        <v>0</v>
      </c>
      <c r="AD141" s="247">
        <v>0</v>
      </c>
      <c r="AE141" s="247">
        <v>0</v>
      </c>
      <c r="AF141" s="247">
        <v>0</v>
      </c>
      <c r="AG141" s="248">
        <v>0</v>
      </c>
      <c r="AH141" s="245">
        <f>SUM(AI141:AT141)</f>
        <v>0</v>
      </c>
      <c r="AI141" s="245"/>
      <c r="AJ141" s="245"/>
      <c r="AK141" s="245"/>
      <c r="AL141" s="245"/>
      <c r="AM141" s="245"/>
      <c r="AN141" s="245"/>
      <c r="AO141" s="245"/>
      <c r="AP141" s="245"/>
      <c r="AQ141" s="245"/>
      <c r="AR141" s="245"/>
      <c r="AS141" s="245"/>
      <c r="AT141" s="245"/>
      <c r="AU141" s="245">
        <f t="shared" si="142"/>
        <v>0</v>
      </c>
      <c r="AV141" s="245">
        <f t="shared" si="82"/>
        <v>0</v>
      </c>
      <c r="AW141" s="245">
        <f t="shared" si="83"/>
        <v>0</v>
      </c>
      <c r="AX141" s="245">
        <f t="shared" si="84"/>
        <v>0</v>
      </c>
      <c r="AY141" s="245">
        <f>IF($BC141="O",1.05*$AH141,$AH141)</f>
        <v>0</v>
      </c>
      <c r="AZ141" s="245">
        <f>IF($BC141="O",1.05*$AY141,$AY141)</f>
        <v>0</v>
      </c>
      <c r="BA141" s="245">
        <f>IF($BC141="O",1.05*$AZ141,$AZ141)</f>
        <v>0</v>
      </c>
      <c r="BB141" s="250"/>
      <c r="BC141" s="251" t="s">
        <v>24</v>
      </c>
      <c r="BD141" s="261"/>
      <c r="BE141" s="264">
        <v>0</v>
      </c>
      <c r="BF141" s="264">
        <v>0</v>
      </c>
      <c r="BG141" s="264">
        <v>0</v>
      </c>
      <c r="BH141" s="265">
        <f t="shared" si="85"/>
        <v>0</v>
      </c>
    </row>
    <row r="142" spans="1:60" outlineLevel="1" x14ac:dyDescent="0.3">
      <c r="A142" s="71" t="s">
        <v>261</v>
      </c>
      <c r="B142" s="238" t="s">
        <v>262</v>
      </c>
      <c r="C142" s="238" t="s">
        <v>31</v>
      </c>
      <c r="D142" s="239">
        <v>5118120</v>
      </c>
      <c r="E142" s="239" t="s">
        <v>263</v>
      </c>
      <c r="F142" s="277">
        <v>0</v>
      </c>
      <c r="G142" s="245">
        <f>SUM(H142:S142)</f>
        <v>0</v>
      </c>
      <c r="H142" s="264">
        <f>IFERROR(INDEX('[1]2024'!$A:$Q,MATCH($A$3&amp;$D142,'[1]2024'!$B:$B,0),MATCH(H$4,'[1]2024'!$2:$2,0)),0)+IFERROR(INDEX('[1]2024'!$A:$Q,MATCH($B$3&amp;$D142,'[1]2024'!$B:$B,0),MATCH(H$4,'[1]2024'!$2:$2,0)),0)++IFERROR(INDEX('[1]2024'!$A:$Q,MATCH($C$3&amp;$D142,'[1]2024'!$B:$B,0),MATCH(H$4,'[1]2024'!$2:$2,0)),0)++IFERROR(INDEX('[1]2024'!$A:$Q,MATCH($D$3&amp;$D142,'[1]2024'!$B:$B,0),MATCH(H$4,'[1]2024'!$2:$2,0)),0)</f>
        <v>0</v>
      </c>
      <c r="I142" s="264">
        <f>IFERROR(INDEX('[1]2024'!$A:$Q,MATCH($A$3&amp;$D142,'[1]2024'!$B:$B,0),MATCH(I$4,'[1]2024'!$2:$2,0)),0)+IFERROR(INDEX('[1]2024'!$A:$Q,MATCH($B$3&amp;$D142,'[1]2024'!$B:$B,0),MATCH(I$4,'[1]2024'!$2:$2,0)),0)++IFERROR(INDEX('[1]2024'!$A:$Q,MATCH($C$3&amp;$D142,'[1]2024'!$B:$B,0),MATCH(I$4,'[1]2024'!$2:$2,0)),0)++IFERROR(INDEX('[1]2024'!$A:$Q,MATCH($D$3&amp;$D142,'[1]2024'!$B:$B,0),MATCH(I$4,'[1]2024'!$2:$2,0)),0)</f>
        <v>0</v>
      </c>
      <c r="J142" s="264">
        <f>IFERROR(INDEX('[1]2024'!$A:$Q,MATCH($A$3&amp;$D142,'[1]2024'!$B:$B,0),MATCH(J$4,'[1]2024'!$2:$2,0)),0)+IFERROR(INDEX('[1]2024'!$A:$Q,MATCH($B$3&amp;$D142,'[1]2024'!$B:$B,0),MATCH(J$4,'[1]2024'!$2:$2,0)),0)++IFERROR(INDEX('[1]2024'!$A:$Q,MATCH($C$3&amp;$D142,'[1]2024'!$B:$B,0),MATCH(J$4,'[1]2024'!$2:$2,0)),0)++IFERROR(INDEX('[1]2024'!$A:$Q,MATCH($D$3&amp;$D142,'[1]2024'!$B:$B,0),MATCH(J$4,'[1]2024'!$2:$2,0)),0)</f>
        <v>0</v>
      </c>
      <c r="K142" s="264">
        <f>IFERROR(INDEX('[1]2024'!$A:$Q,MATCH($A$3&amp;$D142,'[1]2024'!$B:$B,0),MATCH(K$4,'[1]2024'!$2:$2,0)),0)+IFERROR(INDEX('[1]2024'!$A:$Q,MATCH($B$3&amp;$D142,'[1]2024'!$B:$B,0),MATCH(K$4,'[1]2024'!$2:$2,0)),0)++IFERROR(INDEX('[1]2024'!$A:$Q,MATCH($C$3&amp;$D142,'[1]2024'!$B:$B,0),MATCH(K$4,'[1]2024'!$2:$2,0)),0)++IFERROR(INDEX('[1]2024'!$A:$Q,MATCH($D$3&amp;$D142,'[1]2024'!$B:$B,0),MATCH(K$4,'[1]2024'!$2:$2,0)),0)</f>
        <v>0</v>
      </c>
      <c r="L142" s="264">
        <f>IFERROR(INDEX('[1]2024'!$A:$Q,MATCH($A$3&amp;$D142,'[1]2024'!$B:$B,0),MATCH(L$4,'[1]2024'!$2:$2,0)),0)+IFERROR(INDEX('[1]2024'!$A:$Q,MATCH($B$3&amp;$D142,'[1]2024'!$B:$B,0),MATCH(L$4,'[1]2024'!$2:$2,0)),0)++IFERROR(INDEX('[1]2024'!$A:$Q,MATCH($C$3&amp;$D142,'[1]2024'!$B:$B,0),MATCH(L$4,'[1]2024'!$2:$2,0)),0)++IFERROR(INDEX('[1]2024'!$A:$Q,MATCH($D$3&amp;$D142,'[1]2024'!$B:$B,0),MATCH(L$4,'[1]2024'!$2:$2,0)),0)</f>
        <v>0</v>
      </c>
      <c r="M142" s="264">
        <f>IFERROR(INDEX('[1]2024'!$A:$Q,MATCH($A$3&amp;$D142,'[1]2024'!$B:$B,0),MATCH(M$4,'[1]2024'!$2:$2,0)),0)+IFERROR(INDEX('[1]2024'!$A:$Q,MATCH($B$3&amp;$D142,'[1]2024'!$B:$B,0),MATCH(M$4,'[1]2024'!$2:$2,0)),0)++IFERROR(INDEX('[1]2024'!$A:$Q,MATCH($C$3&amp;$D142,'[1]2024'!$B:$B,0),MATCH(M$4,'[1]2024'!$2:$2,0)),0)++IFERROR(INDEX('[1]2024'!$A:$Q,MATCH($D$3&amp;$D142,'[1]2024'!$B:$B,0),MATCH(M$4,'[1]2024'!$2:$2,0)),0)</f>
        <v>0</v>
      </c>
      <c r="N142" s="264">
        <f>IFERROR(INDEX('[1]2024'!$A:$Q,MATCH($A$3&amp;$D142,'[1]2024'!$B:$B,0),MATCH(N$4,'[1]2024'!$2:$2,0)),0)+IFERROR(INDEX('[1]2024'!$A:$Q,MATCH($B$3&amp;$D142,'[1]2024'!$B:$B,0),MATCH(N$4,'[1]2024'!$2:$2,0)),0)++IFERROR(INDEX('[1]2024'!$A:$Q,MATCH($C$3&amp;$D142,'[1]2024'!$B:$B,0),MATCH(N$4,'[1]2024'!$2:$2,0)),0)++IFERROR(INDEX('[1]2024'!$A:$Q,MATCH($D$3&amp;$D142,'[1]2024'!$B:$B,0),MATCH(N$4,'[1]2024'!$2:$2,0)),0)</f>
        <v>0</v>
      </c>
      <c r="O142" s="264">
        <f>IFERROR(INDEX('[1]2024'!$A:$Q,MATCH($A$3&amp;$D142,'[1]2024'!$B:$B,0),MATCH(O$4,'[1]2024'!$2:$2,0)),0)+IFERROR(INDEX('[1]2024'!$A:$Q,MATCH($B$3&amp;$D142,'[1]2024'!$B:$B,0),MATCH(O$4,'[1]2024'!$2:$2,0)),0)++IFERROR(INDEX('[1]2024'!$A:$Q,MATCH($C$3&amp;$D142,'[1]2024'!$B:$B,0),MATCH(O$4,'[1]2024'!$2:$2,0)),0)++IFERROR(INDEX('[1]2024'!$A:$Q,MATCH($D$3&amp;$D142,'[1]2024'!$B:$B,0),MATCH(O$4,'[1]2024'!$2:$2,0)),0)</f>
        <v>0</v>
      </c>
      <c r="P142" s="264">
        <f>IFERROR(INDEX('[1]2024'!$A:$Q,MATCH($A$3&amp;$D142,'[1]2024'!$B:$B,0),MATCH(P$4,'[1]2024'!$2:$2,0)),0)+IFERROR(INDEX('[1]2024'!$A:$Q,MATCH($B$3&amp;$D142,'[1]2024'!$B:$B,0),MATCH(P$4,'[1]2024'!$2:$2,0)),0)++IFERROR(INDEX('[1]2024'!$A:$Q,MATCH($C$3&amp;$D142,'[1]2024'!$B:$B,0),MATCH(P$4,'[1]2024'!$2:$2,0)),0)++IFERROR(INDEX('[1]2024'!$A:$Q,MATCH($D$3&amp;$D142,'[1]2024'!$B:$B,0),MATCH(P$4,'[1]2024'!$2:$2,0)),0)</f>
        <v>0</v>
      </c>
      <c r="Q142" s="264">
        <f>IFERROR(INDEX('[1]2024'!$A:$Q,MATCH($A$3&amp;$D142,'[1]2024'!$B:$B,0),MATCH(Q$4,'[1]2024'!$2:$2,0)),0)+IFERROR(INDEX('[1]2024'!$A:$Q,MATCH($B$3&amp;$D142,'[1]2024'!$B:$B,0),MATCH(Q$4,'[1]2024'!$2:$2,0)),0)++IFERROR(INDEX('[1]2024'!$A:$Q,MATCH($C$3&amp;$D142,'[1]2024'!$B:$B,0),MATCH(Q$4,'[1]2024'!$2:$2,0)),0)++IFERROR(INDEX('[1]2024'!$A:$Q,MATCH($D$3&amp;$D142,'[1]2024'!$B:$B,0),MATCH(Q$4,'[1]2024'!$2:$2,0)),0)</f>
        <v>0</v>
      </c>
      <c r="R142" s="264">
        <f>IFERROR(INDEX('[1]2024'!$A:$Q,MATCH($A$3&amp;$D142,'[1]2024'!$B:$B,0),MATCH(R$4,'[1]2024'!$2:$2,0)),0)+IFERROR(INDEX('[1]2024'!$A:$Q,MATCH($B$3&amp;$D142,'[1]2024'!$B:$B,0),MATCH(R$4,'[1]2024'!$2:$2,0)),0)++IFERROR(INDEX('[1]2024'!$A:$Q,MATCH($C$3&amp;$D142,'[1]2024'!$B:$B,0),MATCH(R$4,'[1]2024'!$2:$2,0)),0)++IFERROR(INDEX('[1]2024'!$A:$Q,MATCH($D$3&amp;$D142,'[1]2024'!$B:$B,0),MATCH(R$4,'[1]2024'!$2:$2,0)),0)</f>
        <v>0</v>
      </c>
      <c r="S142" s="264">
        <f>IFERROR(INDEX('[1]2024'!$A:$Q,MATCH($A$3&amp;$D142,'[1]2024'!$B:$B,0),MATCH(S$4,'[1]2024'!$2:$2,0)),0)+IFERROR(INDEX('[1]2024'!$A:$Q,MATCH($B$3&amp;$D142,'[1]2024'!$B:$B,0),MATCH(S$4,'[1]2024'!$2:$2,0)),0)++IFERROR(INDEX('[1]2024'!$A:$Q,MATCH($C$3&amp;$D142,'[1]2024'!$B:$B,0),MATCH(S$4,'[1]2024'!$2:$2,0)),0)++IFERROR(INDEX('[1]2024'!$A:$Q,MATCH($D$3&amp;$D142,'[1]2024'!$B:$B,0),MATCH(S$4,'[1]2024'!$2:$2,0)),0)</f>
        <v>0</v>
      </c>
      <c r="T142" s="75">
        <v>0</v>
      </c>
      <c r="U142" s="245">
        <f>SUM(V142:AG142)</f>
        <v>0</v>
      </c>
      <c r="V142" s="246">
        <v>0</v>
      </c>
      <c r="W142" s="247">
        <v>0</v>
      </c>
      <c r="X142" s="247">
        <v>0</v>
      </c>
      <c r="Y142" s="247">
        <v>0</v>
      </c>
      <c r="Z142" s="247">
        <v>0</v>
      </c>
      <c r="AA142" s="247">
        <v>0</v>
      </c>
      <c r="AB142" s="247">
        <v>0</v>
      </c>
      <c r="AC142" s="247">
        <v>0</v>
      </c>
      <c r="AD142" s="247">
        <v>0</v>
      </c>
      <c r="AE142" s="247">
        <v>0</v>
      </c>
      <c r="AF142" s="247">
        <v>0</v>
      </c>
      <c r="AG142" s="248">
        <v>0</v>
      </c>
      <c r="AH142" s="245">
        <f>SUM(AI142:AT142)</f>
        <v>0</v>
      </c>
      <c r="AI142" s="245"/>
      <c r="AJ142" s="245"/>
      <c r="AK142" s="245"/>
      <c r="AL142" s="245"/>
      <c r="AM142" s="245"/>
      <c r="AN142" s="245"/>
      <c r="AO142" s="245"/>
      <c r="AP142" s="245"/>
      <c r="AQ142" s="245"/>
      <c r="AR142" s="245"/>
      <c r="AS142" s="245"/>
      <c r="AT142" s="245"/>
      <c r="AU142" s="245">
        <f t="shared" si="142"/>
        <v>0</v>
      </c>
      <c r="AV142" s="245">
        <f t="shared" si="82"/>
        <v>0</v>
      </c>
      <c r="AW142" s="245">
        <f t="shared" si="83"/>
        <v>0</v>
      </c>
      <c r="AX142" s="245">
        <f t="shared" si="84"/>
        <v>0</v>
      </c>
      <c r="AY142" s="245">
        <f>IF($BC142="O",1.05*$AH142,$AH142)</f>
        <v>0</v>
      </c>
      <c r="AZ142" s="245">
        <f>IF($BC142="O",1.05*$AY142,$AY142)</f>
        <v>0</v>
      </c>
      <c r="BA142" s="245">
        <f>IF($BC142="O",1.05*$AZ142,$AZ142)</f>
        <v>0</v>
      </c>
      <c r="BB142" s="250"/>
      <c r="BC142" s="251" t="s">
        <v>24</v>
      </c>
      <c r="BD142" s="261"/>
      <c r="BE142" s="264">
        <v>0</v>
      </c>
      <c r="BF142" s="264">
        <v>0</v>
      </c>
      <c r="BG142" s="264">
        <v>5591819</v>
      </c>
      <c r="BH142" s="265">
        <f t="shared" si="85"/>
        <v>0</v>
      </c>
    </row>
    <row r="143" spans="1:60" s="288" customFormat="1" outlineLevel="1" x14ac:dyDescent="0.3">
      <c r="A143" s="107" t="s">
        <v>264</v>
      </c>
      <c r="B143" s="269" t="s">
        <v>265</v>
      </c>
      <c r="C143" s="269" t="s">
        <v>31</v>
      </c>
      <c r="D143" s="278">
        <v>5118130</v>
      </c>
      <c r="E143" s="278" t="s">
        <v>266</v>
      </c>
      <c r="F143" s="279">
        <v>6000000</v>
      </c>
      <c r="G143" s="245">
        <f>SUM(H143:S143)</f>
        <v>1655456</v>
      </c>
      <c r="H143" s="264">
        <f>IFERROR(INDEX('[1]2024'!$A:$Q,MATCH($A$3&amp;$D143,'[1]2024'!$B:$B,0),MATCH(H$4,'[1]2024'!$2:$2,0)),0)+IFERROR(INDEX('[1]2024'!$A:$Q,MATCH($B$3&amp;$D143,'[1]2024'!$B:$B,0),MATCH(H$4,'[1]2024'!$2:$2,0)),0)++IFERROR(INDEX('[1]2024'!$A:$Q,MATCH($C$3&amp;$D143,'[1]2024'!$B:$B,0),MATCH(H$4,'[1]2024'!$2:$2,0)),0)++IFERROR(INDEX('[1]2024'!$A:$Q,MATCH($D$3&amp;$D143,'[1]2024'!$B:$B,0),MATCH(H$4,'[1]2024'!$2:$2,0)),0)</f>
        <v>240000</v>
      </c>
      <c r="I143" s="264">
        <f>IFERROR(INDEX('[1]2024'!$A:$Q,MATCH($A$3&amp;$D143,'[1]2024'!$B:$B,0),MATCH(I$4,'[1]2024'!$2:$2,0)),0)+IFERROR(INDEX('[1]2024'!$A:$Q,MATCH($B$3&amp;$D143,'[1]2024'!$B:$B,0),MATCH(I$4,'[1]2024'!$2:$2,0)),0)++IFERROR(INDEX('[1]2024'!$A:$Q,MATCH($C$3&amp;$D143,'[1]2024'!$B:$B,0),MATCH(I$4,'[1]2024'!$2:$2,0)),0)++IFERROR(INDEX('[1]2024'!$A:$Q,MATCH($D$3&amp;$D143,'[1]2024'!$B:$B,0),MATCH(I$4,'[1]2024'!$2:$2,0)),0)</f>
        <v>0</v>
      </c>
      <c r="J143" s="264">
        <f>IFERROR(INDEX('[1]2024'!$A:$Q,MATCH($A$3&amp;$D143,'[1]2024'!$B:$B,0),MATCH(J$4,'[1]2024'!$2:$2,0)),0)+IFERROR(INDEX('[1]2024'!$A:$Q,MATCH($B$3&amp;$D143,'[1]2024'!$B:$B,0),MATCH(J$4,'[1]2024'!$2:$2,0)),0)++IFERROR(INDEX('[1]2024'!$A:$Q,MATCH($C$3&amp;$D143,'[1]2024'!$B:$B,0),MATCH(J$4,'[1]2024'!$2:$2,0)),0)++IFERROR(INDEX('[1]2024'!$A:$Q,MATCH($D$3&amp;$D143,'[1]2024'!$B:$B,0),MATCH(J$4,'[1]2024'!$2:$2,0)),0)</f>
        <v>330000</v>
      </c>
      <c r="K143" s="264">
        <f>IFERROR(INDEX('[1]2024'!$A:$Q,MATCH($A$3&amp;$D143,'[1]2024'!$B:$B,0),MATCH(K$4,'[1]2024'!$2:$2,0)),0)+IFERROR(INDEX('[1]2024'!$A:$Q,MATCH($B$3&amp;$D143,'[1]2024'!$B:$B,0),MATCH(K$4,'[1]2024'!$2:$2,0)),0)++IFERROR(INDEX('[1]2024'!$A:$Q,MATCH($C$3&amp;$D143,'[1]2024'!$B:$B,0),MATCH(K$4,'[1]2024'!$2:$2,0)),0)++IFERROR(INDEX('[1]2024'!$A:$Q,MATCH($D$3&amp;$D143,'[1]2024'!$B:$B,0),MATCH(K$4,'[1]2024'!$2:$2,0)),0)</f>
        <v>540000</v>
      </c>
      <c r="L143" s="264">
        <f>IFERROR(INDEX('[1]2024'!$A:$Q,MATCH($A$3&amp;$D143,'[1]2024'!$B:$B,0),MATCH(L$4,'[1]2024'!$2:$2,0)),0)+IFERROR(INDEX('[1]2024'!$A:$Q,MATCH($B$3&amp;$D143,'[1]2024'!$B:$B,0),MATCH(L$4,'[1]2024'!$2:$2,0)),0)++IFERROR(INDEX('[1]2024'!$A:$Q,MATCH($C$3&amp;$D143,'[1]2024'!$B:$B,0),MATCH(L$4,'[1]2024'!$2:$2,0)),0)++IFERROR(INDEX('[1]2024'!$A:$Q,MATCH($D$3&amp;$D143,'[1]2024'!$B:$B,0),MATCH(L$4,'[1]2024'!$2:$2,0)),0)</f>
        <v>0</v>
      </c>
      <c r="M143" s="264">
        <f>IFERROR(INDEX('[1]2024'!$A:$Q,MATCH($A$3&amp;$D143,'[1]2024'!$B:$B,0),MATCH(M$4,'[1]2024'!$2:$2,0)),0)+IFERROR(INDEX('[1]2024'!$A:$Q,MATCH($B$3&amp;$D143,'[1]2024'!$B:$B,0),MATCH(M$4,'[1]2024'!$2:$2,0)),0)++IFERROR(INDEX('[1]2024'!$A:$Q,MATCH($C$3&amp;$D143,'[1]2024'!$B:$B,0),MATCH(M$4,'[1]2024'!$2:$2,0)),0)++IFERROR(INDEX('[1]2024'!$A:$Q,MATCH($D$3&amp;$D143,'[1]2024'!$B:$B,0),MATCH(M$4,'[1]2024'!$2:$2,0)),0)</f>
        <v>300000</v>
      </c>
      <c r="N143" s="264">
        <f>IFERROR(INDEX('[1]2024'!$A:$Q,MATCH($A$3&amp;$D143,'[1]2024'!$B:$B,0),MATCH(N$4,'[1]2024'!$2:$2,0)),0)+IFERROR(INDEX('[1]2024'!$A:$Q,MATCH($B$3&amp;$D143,'[1]2024'!$B:$B,0),MATCH(N$4,'[1]2024'!$2:$2,0)),0)++IFERROR(INDEX('[1]2024'!$A:$Q,MATCH($C$3&amp;$D143,'[1]2024'!$B:$B,0),MATCH(N$4,'[1]2024'!$2:$2,0)),0)++IFERROR(INDEX('[1]2024'!$A:$Q,MATCH($D$3&amp;$D143,'[1]2024'!$B:$B,0),MATCH(N$4,'[1]2024'!$2:$2,0)),0)</f>
        <v>0</v>
      </c>
      <c r="O143" s="264">
        <f>IFERROR(INDEX('[1]2024'!$A:$Q,MATCH($A$3&amp;$D143,'[1]2024'!$B:$B,0),MATCH(O$4,'[1]2024'!$2:$2,0)),0)+IFERROR(INDEX('[1]2024'!$A:$Q,MATCH($B$3&amp;$D143,'[1]2024'!$B:$B,0),MATCH(O$4,'[1]2024'!$2:$2,0)),0)++IFERROR(INDEX('[1]2024'!$A:$Q,MATCH($C$3&amp;$D143,'[1]2024'!$B:$B,0),MATCH(O$4,'[1]2024'!$2:$2,0)),0)++IFERROR(INDEX('[1]2024'!$A:$Q,MATCH($D$3&amp;$D143,'[1]2024'!$B:$B,0),MATCH(O$4,'[1]2024'!$2:$2,0)),0)</f>
        <v>63637</v>
      </c>
      <c r="P143" s="264">
        <f>IFERROR(INDEX('[1]2024'!$A:$Q,MATCH($A$3&amp;$D143,'[1]2024'!$B:$B,0),MATCH(P$4,'[1]2024'!$2:$2,0)),0)+IFERROR(INDEX('[1]2024'!$A:$Q,MATCH($B$3&amp;$D143,'[1]2024'!$B:$B,0),MATCH(P$4,'[1]2024'!$2:$2,0)),0)++IFERROR(INDEX('[1]2024'!$A:$Q,MATCH($C$3&amp;$D143,'[1]2024'!$B:$B,0),MATCH(P$4,'[1]2024'!$2:$2,0)),0)++IFERROR(INDEX('[1]2024'!$A:$Q,MATCH($D$3&amp;$D143,'[1]2024'!$B:$B,0),MATCH(P$4,'[1]2024'!$2:$2,0)),0)</f>
        <v>0</v>
      </c>
      <c r="Q143" s="264">
        <f>IFERROR(INDEX('[1]2024'!$A:$Q,MATCH($A$3&amp;$D143,'[1]2024'!$B:$B,0),MATCH(Q$4,'[1]2024'!$2:$2,0)),0)+IFERROR(INDEX('[1]2024'!$A:$Q,MATCH($B$3&amp;$D143,'[1]2024'!$B:$B,0),MATCH(Q$4,'[1]2024'!$2:$2,0)),0)++IFERROR(INDEX('[1]2024'!$A:$Q,MATCH($C$3&amp;$D143,'[1]2024'!$B:$B,0),MATCH(Q$4,'[1]2024'!$2:$2,0)),0)++IFERROR(INDEX('[1]2024'!$A:$Q,MATCH($D$3&amp;$D143,'[1]2024'!$B:$B,0),MATCH(Q$4,'[1]2024'!$2:$2,0)),0)</f>
        <v>0</v>
      </c>
      <c r="R143" s="264">
        <f>IFERROR(INDEX('[1]2024'!$A:$Q,MATCH($A$3&amp;$D143,'[1]2024'!$B:$B,0),MATCH(R$4,'[1]2024'!$2:$2,0)),0)+IFERROR(INDEX('[1]2024'!$A:$Q,MATCH($B$3&amp;$D143,'[1]2024'!$B:$B,0),MATCH(R$4,'[1]2024'!$2:$2,0)),0)++IFERROR(INDEX('[1]2024'!$A:$Q,MATCH($C$3&amp;$D143,'[1]2024'!$B:$B,0),MATCH(R$4,'[1]2024'!$2:$2,0)),0)++IFERROR(INDEX('[1]2024'!$A:$Q,MATCH($D$3&amp;$D143,'[1]2024'!$B:$B,0),MATCH(R$4,'[1]2024'!$2:$2,0)),0)</f>
        <v>181819</v>
      </c>
      <c r="S143" s="264">
        <f>IFERROR(INDEX('[1]2024'!$A:$Q,MATCH($A$3&amp;$D143,'[1]2024'!$B:$B,0),MATCH(S$4,'[1]2024'!$2:$2,0)),0)+IFERROR(INDEX('[1]2024'!$A:$Q,MATCH($B$3&amp;$D143,'[1]2024'!$B:$B,0),MATCH(S$4,'[1]2024'!$2:$2,0)),0)++IFERROR(INDEX('[1]2024'!$A:$Q,MATCH($C$3&amp;$D143,'[1]2024'!$B:$B,0),MATCH(S$4,'[1]2024'!$2:$2,0)),0)++IFERROR(INDEX('[1]2024'!$A:$Q,MATCH($D$3&amp;$D143,'[1]2024'!$B:$B,0),MATCH(S$4,'[1]2024'!$2:$2,0)),0)</f>
        <v>0</v>
      </c>
      <c r="T143" s="75">
        <v>3600000</v>
      </c>
      <c r="U143" s="280">
        <f>SUM(V143:AG143)</f>
        <v>2557000</v>
      </c>
      <c r="V143" s="281">
        <v>0</v>
      </c>
      <c r="W143" s="282">
        <v>0</v>
      </c>
      <c r="X143" s="282">
        <v>0</v>
      </c>
      <c r="Y143" s="282">
        <v>0</v>
      </c>
      <c r="Z143" s="282">
        <v>457000</v>
      </c>
      <c r="AA143" s="282">
        <v>300000</v>
      </c>
      <c r="AB143" s="282">
        <v>300000</v>
      </c>
      <c r="AC143" s="282">
        <v>300000</v>
      </c>
      <c r="AD143" s="282">
        <v>300000</v>
      </c>
      <c r="AE143" s="282">
        <v>300000</v>
      </c>
      <c r="AF143" s="282">
        <v>300000</v>
      </c>
      <c r="AG143" s="283">
        <v>300000</v>
      </c>
      <c r="AH143" s="280">
        <f>SUM(AI143:AT143)</f>
        <v>6000000</v>
      </c>
      <c r="AI143" s="280">
        <v>500000</v>
      </c>
      <c r="AJ143" s="280">
        <v>500000</v>
      </c>
      <c r="AK143" s="280">
        <v>500000</v>
      </c>
      <c r="AL143" s="280">
        <v>500000</v>
      </c>
      <c r="AM143" s="280">
        <v>500000</v>
      </c>
      <c r="AN143" s="280">
        <v>500000</v>
      </c>
      <c r="AO143" s="280">
        <v>500000</v>
      </c>
      <c r="AP143" s="280">
        <v>500000</v>
      </c>
      <c r="AQ143" s="280">
        <v>500000</v>
      </c>
      <c r="AR143" s="280">
        <v>500000</v>
      </c>
      <c r="AS143" s="280">
        <v>500000</v>
      </c>
      <c r="AT143" s="280">
        <v>500000</v>
      </c>
      <c r="AU143" s="280">
        <f t="shared" si="142"/>
        <v>1500000</v>
      </c>
      <c r="AV143" s="280">
        <f t="shared" si="82"/>
        <v>1500000</v>
      </c>
      <c r="AW143" s="280">
        <f t="shared" si="83"/>
        <v>1500000</v>
      </c>
      <c r="AX143" s="280">
        <f t="shared" si="84"/>
        <v>1500000</v>
      </c>
      <c r="AY143" s="280">
        <f>IF($BC143="O",1.05*$AH143,$AH143)</f>
        <v>6000000</v>
      </c>
      <c r="AZ143" s="280">
        <f>IF($BC143="O",1.05*$AY143,$AY143)</f>
        <v>6000000</v>
      </c>
      <c r="BA143" s="280">
        <f>IF($BC143="O",1.05*$AZ143,$AZ143)</f>
        <v>6000000</v>
      </c>
      <c r="BB143" s="236"/>
      <c r="BC143" s="289" t="s">
        <v>24</v>
      </c>
      <c r="BD143" s="292"/>
      <c r="BE143" s="286">
        <v>0</v>
      </c>
      <c r="BF143" s="286">
        <v>2212729</v>
      </c>
      <c r="BG143" s="286">
        <v>0</v>
      </c>
      <c r="BH143" s="287">
        <f t="shared" si="85"/>
        <v>1655456</v>
      </c>
    </row>
    <row r="144" spans="1:60" outlineLevel="1" x14ac:dyDescent="0.3">
      <c r="A144" s="71" t="s">
        <v>267</v>
      </c>
      <c r="B144" s="238" t="s">
        <v>21</v>
      </c>
      <c r="C144" s="238" t="s">
        <v>31</v>
      </c>
      <c r="D144" s="239">
        <v>5118140</v>
      </c>
      <c r="E144" s="239" t="s">
        <v>268</v>
      </c>
      <c r="F144" s="277">
        <v>0</v>
      </c>
      <c r="G144" s="245">
        <f>SUM(H144:S144)</f>
        <v>0</v>
      </c>
      <c r="H144" s="264">
        <f>IFERROR(INDEX('[1]2024'!$A:$Q,MATCH($A$3&amp;$D144,'[1]2024'!$B:$B,0),MATCH(H$4,'[1]2024'!$2:$2,0)),0)+IFERROR(INDEX('[1]2024'!$A:$Q,MATCH($B$3&amp;$D144,'[1]2024'!$B:$B,0),MATCH(H$4,'[1]2024'!$2:$2,0)),0)++IFERROR(INDEX('[1]2024'!$A:$Q,MATCH($C$3&amp;$D144,'[1]2024'!$B:$B,0),MATCH(H$4,'[1]2024'!$2:$2,0)),0)++IFERROR(INDEX('[1]2024'!$A:$Q,MATCH($D$3&amp;$D144,'[1]2024'!$B:$B,0),MATCH(H$4,'[1]2024'!$2:$2,0)),0)</f>
        <v>0</v>
      </c>
      <c r="I144" s="264">
        <f>IFERROR(INDEX('[1]2024'!$A:$Q,MATCH($A$3&amp;$D144,'[1]2024'!$B:$B,0),MATCH(I$4,'[1]2024'!$2:$2,0)),0)+IFERROR(INDEX('[1]2024'!$A:$Q,MATCH($B$3&amp;$D144,'[1]2024'!$B:$B,0),MATCH(I$4,'[1]2024'!$2:$2,0)),0)++IFERROR(INDEX('[1]2024'!$A:$Q,MATCH($C$3&amp;$D144,'[1]2024'!$B:$B,0),MATCH(I$4,'[1]2024'!$2:$2,0)),0)++IFERROR(INDEX('[1]2024'!$A:$Q,MATCH($D$3&amp;$D144,'[1]2024'!$B:$B,0),MATCH(I$4,'[1]2024'!$2:$2,0)),0)</f>
        <v>0</v>
      </c>
      <c r="J144" s="264">
        <f>IFERROR(INDEX('[1]2024'!$A:$Q,MATCH($A$3&amp;$D144,'[1]2024'!$B:$B,0),MATCH(J$4,'[1]2024'!$2:$2,0)),0)+IFERROR(INDEX('[1]2024'!$A:$Q,MATCH($B$3&amp;$D144,'[1]2024'!$B:$B,0),MATCH(J$4,'[1]2024'!$2:$2,0)),0)++IFERROR(INDEX('[1]2024'!$A:$Q,MATCH($C$3&amp;$D144,'[1]2024'!$B:$B,0),MATCH(J$4,'[1]2024'!$2:$2,0)),0)++IFERROR(INDEX('[1]2024'!$A:$Q,MATCH($D$3&amp;$D144,'[1]2024'!$B:$B,0),MATCH(J$4,'[1]2024'!$2:$2,0)),0)</f>
        <v>0</v>
      </c>
      <c r="K144" s="264">
        <f>IFERROR(INDEX('[1]2024'!$A:$Q,MATCH($A$3&amp;$D144,'[1]2024'!$B:$B,0),MATCH(K$4,'[1]2024'!$2:$2,0)),0)+IFERROR(INDEX('[1]2024'!$A:$Q,MATCH($B$3&amp;$D144,'[1]2024'!$B:$B,0),MATCH(K$4,'[1]2024'!$2:$2,0)),0)++IFERROR(INDEX('[1]2024'!$A:$Q,MATCH($C$3&amp;$D144,'[1]2024'!$B:$B,0),MATCH(K$4,'[1]2024'!$2:$2,0)),0)++IFERROR(INDEX('[1]2024'!$A:$Q,MATCH($D$3&amp;$D144,'[1]2024'!$B:$B,0),MATCH(K$4,'[1]2024'!$2:$2,0)),0)</f>
        <v>0</v>
      </c>
      <c r="L144" s="264">
        <f>IFERROR(INDEX('[1]2024'!$A:$Q,MATCH($A$3&amp;$D144,'[1]2024'!$B:$B,0),MATCH(L$4,'[1]2024'!$2:$2,0)),0)+IFERROR(INDEX('[1]2024'!$A:$Q,MATCH($B$3&amp;$D144,'[1]2024'!$B:$B,0),MATCH(L$4,'[1]2024'!$2:$2,0)),0)++IFERROR(INDEX('[1]2024'!$A:$Q,MATCH($C$3&amp;$D144,'[1]2024'!$B:$B,0),MATCH(L$4,'[1]2024'!$2:$2,0)),0)++IFERROR(INDEX('[1]2024'!$A:$Q,MATCH($D$3&amp;$D144,'[1]2024'!$B:$B,0),MATCH(L$4,'[1]2024'!$2:$2,0)),0)</f>
        <v>0</v>
      </c>
      <c r="M144" s="264">
        <f>IFERROR(INDEX('[1]2024'!$A:$Q,MATCH($A$3&amp;$D144,'[1]2024'!$B:$B,0),MATCH(M$4,'[1]2024'!$2:$2,0)),0)+IFERROR(INDEX('[1]2024'!$A:$Q,MATCH($B$3&amp;$D144,'[1]2024'!$B:$B,0),MATCH(M$4,'[1]2024'!$2:$2,0)),0)++IFERROR(INDEX('[1]2024'!$A:$Q,MATCH($C$3&amp;$D144,'[1]2024'!$B:$B,0),MATCH(M$4,'[1]2024'!$2:$2,0)),0)++IFERROR(INDEX('[1]2024'!$A:$Q,MATCH($D$3&amp;$D144,'[1]2024'!$B:$B,0),MATCH(M$4,'[1]2024'!$2:$2,0)),0)</f>
        <v>0</v>
      </c>
      <c r="N144" s="264">
        <f>IFERROR(INDEX('[1]2024'!$A:$Q,MATCH($A$3&amp;$D144,'[1]2024'!$B:$B,0),MATCH(N$4,'[1]2024'!$2:$2,0)),0)+IFERROR(INDEX('[1]2024'!$A:$Q,MATCH($B$3&amp;$D144,'[1]2024'!$B:$B,0),MATCH(N$4,'[1]2024'!$2:$2,0)),0)++IFERROR(INDEX('[1]2024'!$A:$Q,MATCH($C$3&amp;$D144,'[1]2024'!$B:$B,0),MATCH(N$4,'[1]2024'!$2:$2,0)),0)++IFERROR(INDEX('[1]2024'!$A:$Q,MATCH($D$3&amp;$D144,'[1]2024'!$B:$B,0),MATCH(N$4,'[1]2024'!$2:$2,0)),0)</f>
        <v>0</v>
      </c>
      <c r="O144" s="264">
        <f>IFERROR(INDEX('[1]2024'!$A:$Q,MATCH($A$3&amp;$D144,'[1]2024'!$B:$B,0),MATCH(O$4,'[1]2024'!$2:$2,0)),0)+IFERROR(INDEX('[1]2024'!$A:$Q,MATCH($B$3&amp;$D144,'[1]2024'!$B:$B,0),MATCH(O$4,'[1]2024'!$2:$2,0)),0)++IFERROR(INDEX('[1]2024'!$A:$Q,MATCH($C$3&amp;$D144,'[1]2024'!$B:$B,0),MATCH(O$4,'[1]2024'!$2:$2,0)),0)++IFERROR(INDEX('[1]2024'!$A:$Q,MATCH($D$3&amp;$D144,'[1]2024'!$B:$B,0),MATCH(O$4,'[1]2024'!$2:$2,0)),0)</f>
        <v>0</v>
      </c>
      <c r="P144" s="264">
        <f>IFERROR(INDEX('[1]2024'!$A:$Q,MATCH($A$3&amp;$D144,'[1]2024'!$B:$B,0),MATCH(P$4,'[1]2024'!$2:$2,0)),0)+IFERROR(INDEX('[1]2024'!$A:$Q,MATCH($B$3&amp;$D144,'[1]2024'!$B:$B,0),MATCH(P$4,'[1]2024'!$2:$2,0)),0)++IFERROR(INDEX('[1]2024'!$A:$Q,MATCH($C$3&amp;$D144,'[1]2024'!$B:$B,0),MATCH(P$4,'[1]2024'!$2:$2,0)),0)++IFERROR(INDEX('[1]2024'!$A:$Q,MATCH($D$3&amp;$D144,'[1]2024'!$B:$B,0),MATCH(P$4,'[1]2024'!$2:$2,0)),0)</f>
        <v>0</v>
      </c>
      <c r="Q144" s="264">
        <f>IFERROR(INDEX('[1]2024'!$A:$Q,MATCH($A$3&amp;$D144,'[1]2024'!$B:$B,0),MATCH(Q$4,'[1]2024'!$2:$2,0)),0)+IFERROR(INDEX('[1]2024'!$A:$Q,MATCH($B$3&amp;$D144,'[1]2024'!$B:$B,0),MATCH(Q$4,'[1]2024'!$2:$2,0)),0)++IFERROR(INDEX('[1]2024'!$A:$Q,MATCH($C$3&amp;$D144,'[1]2024'!$B:$B,0),MATCH(Q$4,'[1]2024'!$2:$2,0)),0)++IFERROR(INDEX('[1]2024'!$A:$Q,MATCH($D$3&amp;$D144,'[1]2024'!$B:$B,0),MATCH(Q$4,'[1]2024'!$2:$2,0)),0)</f>
        <v>0</v>
      </c>
      <c r="R144" s="264">
        <f>IFERROR(INDEX('[1]2024'!$A:$Q,MATCH($A$3&amp;$D144,'[1]2024'!$B:$B,0),MATCH(R$4,'[1]2024'!$2:$2,0)),0)+IFERROR(INDEX('[1]2024'!$A:$Q,MATCH($B$3&amp;$D144,'[1]2024'!$B:$B,0),MATCH(R$4,'[1]2024'!$2:$2,0)),0)++IFERROR(INDEX('[1]2024'!$A:$Q,MATCH($C$3&amp;$D144,'[1]2024'!$B:$B,0),MATCH(R$4,'[1]2024'!$2:$2,0)),0)++IFERROR(INDEX('[1]2024'!$A:$Q,MATCH($D$3&amp;$D144,'[1]2024'!$B:$B,0),MATCH(R$4,'[1]2024'!$2:$2,0)),0)</f>
        <v>0</v>
      </c>
      <c r="S144" s="264">
        <f>IFERROR(INDEX('[1]2024'!$A:$Q,MATCH($A$3&amp;$D144,'[1]2024'!$B:$B,0),MATCH(S$4,'[1]2024'!$2:$2,0)),0)+IFERROR(INDEX('[1]2024'!$A:$Q,MATCH($B$3&amp;$D144,'[1]2024'!$B:$B,0),MATCH(S$4,'[1]2024'!$2:$2,0)),0)++IFERROR(INDEX('[1]2024'!$A:$Q,MATCH($C$3&amp;$D144,'[1]2024'!$B:$B,0),MATCH(S$4,'[1]2024'!$2:$2,0)),0)++IFERROR(INDEX('[1]2024'!$A:$Q,MATCH($D$3&amp;$D144,'[1]2024'!$B:$B,0),MATCH(S$4,'[1]2024'!$2:$2,0)),0)</f>
        <v>0</v>
      </c>
      <c r="T144" s="75">
        <v>0</v>
      </c>
      <c r="U144" s="245">
        <f>SUM(V144:AG144)</f>
        <v>0</v>
      </c>
      <c r="V144" s="246">
        <v>0</v>
      </c>
      <c r="W144" s="247">
        <v>0</v>
      </c>
      <c r="X144" s="247">
        <v>0</v>
      </c>
      <c r="Y144" s="247">
        <v>0</v>
      </c>
      <c r="Z144" s="247">
        <v>0</v>
      </c>
      <c r="AA144" s="247">
        <v>0</v>
      </c>
      <c r="AB144" s="247">
        <v>0</v>
      </c>
      <c r="AC144" s="247">
        <v>0</v>
      </c>
      <c r="AD144" s="247">
        <v>0</v>
      </c>
      <c r="AE144" s="247">
        <v>0</v>
      </c>
      <c r="AF144" s="247">
        <v>0</v>
      </c>
      <c r="AG144" s="248">
        <v>0</v>
      </c>
      <c r="AH144" s="245">
        <f>SUM(AI144:AT144)</f>
        <v>0</v>
      </c>
      <c r="AI144" s="245"/>
      <c r="AJ144" s="245"/>
      <c r="AK144" s="245"/>
      <c r="AL144" s="245"/>
      <c r="AM144" s="245"/>
      <c r="AN144" s="245"/>
      <c r="AO144" s="245"/>
      <c r="AP144" s="245"/>
      <c r="AQ144" s="245"/>
      <c r="AR144" s="245"/>
      <c r="AS144" s="245"/>
      <c r="AT144" s="245"/>
      <c r="AU144" s="245">
        <f t="shared" si="142"/>
        <v>0</v>
      </c>
      <c r="AV144" s="245">
        <f t="shared" si="82"/>
        <v>0</v>
      </c>
      <c r="AW144" s="245">
        <f t="shared" si="83"/>
        <v>0</v>
      </c>
      <c r="AX144" s="245">
        <f t="shared" si="84"/>
        <v>0</v>
      </c>
      <c r="AY144" s="245">
        <f>IF($BC144="O",1.05*$AH144,$AH144)</f>
        <v>0</v>
      </c>
      <c r="AZ144" s="245">
        <f>IF($BC144="O",1.05*$AY144,$AY144)</f>
        <v>0</v>
      </c>
      <c r="BA144" s="245">
        <f>IF($BC144="O",1.05*$AZ144,$AZ144)</f>
        <v>0</v>
      </c>
      <c r="BB144" s="250"/>
      <c r="BC144" s="251" t="s">
        <v>24</v>
      </c>
      <c r="BD144" s="261"/>
      <c r="BE144" s="264">
        <v>0</v>
      </c>
      <c r="BF144" s="264">
        <v>0</v>
      </c>
      <c r="BG144" s="264">
        <v>0</v>
      </c>
      <c r="BH144" s="265">
        <f t="shared" si="85"/>
        <v>0</v>
      </c>
    </row>
    <row r="145" spans="1:60" outlineLevel="1" x14ac:dyDescent="0.3">
      <c r="A145" s="71" t="s">
        <v>269</v>
      </c>
      <c r="B145" s="238" t="s">
        <v>21</v>
      </c>
      <c r="C145" s="238" t="s">
        <v>31</v>
      </c>
      <c r="D145" s="239">
        <v>5118150</v>
      </c>
      <c r="E145" s="239" t="s">
        <v>270</v>
      </c>
      <c r="F145" s="277">
        <v>0</v>
      </c>
      <c r="G145" s="245">
        <f>SUM(H145:S145)</f>
        <v>0</v>
      </c>
      <c r="H145" s="264">
        <f>IFERROR(INDEX('[1]2024'!$A:$Q,MATCH($A$3&amp;$D145,'[1]2024'!$B:$B,0),MATCH(H$4,'[1]2024'!$2:$2,0)),0)+IFERROR(INDEX('[1]2024'!$A:$Q,MATCH($B$3&amp;$D145,'[1]2024'!$B:$B,0),MATCH(H$4,'[1]2024'!$2:$2,0)),0)++IFERROR(INDEX('[1]2024'!$A:$Q,MATCH($C$3&amp;$D145,'[1]2024'!$B:$B,0),MATCH(H$4,'[1]2024'!$2:$2,0)),0)++IFERROR(INDEX('[1]2024'!$A:$Q,MATCH($D$3&amp;$D145,'[1]2024'!$B:$B,0),MATCH(H$4,'[1]2024'!$2:$2,0)),0)</f>
        <v>0</v>
      </c>
      <c r="I145" s="264">
        <f>IFERROR(INDEX('[1]2024'!$A:$Q,MATCH($A$3&amp;$D145,'[1]2024'!$B:$B,0),MATCH(I$4,'[1]2024'!$2:$2,0)),0)+IFERROR(INDEX('[1]2024'!$A:$Q,MATCH($B$3&amp;$D145,'[1]2024'!$B:$B,0),MATCH(I$4,'[1]2024'!$2:$2,0)),0)++IFERROR(INDEX('[1]2024'!$A:$Q,MATCH($C$3&amp;$D145,'[1]2024'!$B:$B,0),MATCH(I$4,'[1]2024'!$2:$2,0)),0)++IFERROR(INDEX('[1]2024'!$A:$Q,MATCH($D$3&amp;$D145,'[1]2024'!$B:$B,0),MATCH(I$4,'[1]2024'!$2:$2,0)),0)</f>
        <v>0</v>
      </c>
      <c r="J145" s="264">
        <f>IFERROR(INDEX('[1]2024'!$A:$Q,MATCH($A$3&amp;$D145,'[1]2024'!$B:$B,0),MATCH(J$4,'[1]2024'!$2:$2,0)),0)+IFERROR(INDEX('[1]2024'!$A:$Q,MATCH($B$3&amp;$D145,'[1]2024'!$B:$B,0),MATCH(J$4,'[1]2024'!$2:$2,0)),0)++IFERROR(INDEX('[1]2024'!$A:$Q,MATCH($C$3&amp;$D145,'[1]2024'!$B:$B,0),MATCH(J$4,'[1]2024'!$2:$2,0)),0)++IFERROR(INDEX('[1]2024'!$A:$Q,MATCH($D$3&amp;$D145,'[1]2024'!$B:$B,0),MATCH(J$4,'[1]2024'!$2:$2,0)),0)</f>
        <v>0</v>
      </c>
      <c r="K145" s="264">
        <f>IFERROR(INDEX('[1]2024'!$A:$Q,MATCH($A$3&amp;$D145,'[1]2024'!$B:$B,0),MATCH(K$4,'[1]2024'!$2:$2,0)),0)+IFERROR(INDEX('[1]2024'!$A:$Q,MATCH($B$3&amp;$D145,'[1]2024'!$B:$B,0),MATCH(K$4,'[1]2024'!$2:$2,0)),0)++IFERROR(INDEX('[1]2024'!$A:$Q,MATCH($C$3&amp;$D145,'[1]2024'!$B:$B,0),MATCH(K$4,'[1]2024'!$2:$2,0)),0)++IFERROR(INDEX('[1]2024'!$A:$Q,MATCH($D$3&amp;$D145,'[1]2024'!$B:$B,0),MATCH(K$4,'[1]2024'!$2:$2,0)),0)</f>
        <v>0</v>
      </c>
      <c r="L145" s="264">
        <f>IFERROR(INDEX('[1]2024'!$A:$Q,MATCH($A$3&amp;$D145,'[1]2024'!$B:$B,0),MATCH(L$4,'[1]2024'!$2:$2,0)),0)+IFERROR(INDEX('[1]2024'!$A:$Q,MATCH($B$3&amp;$D145,'[1]2024'!$B:$B,0),MATCH(L$4,'[1]2024'!$2:$2,0)),0)++IFERROR(INDEX('[1]2024'!$A:$Q,MATCH($C$3&amp;$D145,'[1]2024'!$B:$B,0),MATCH(L$4,'[1]2024'!$2:$2,0)),0)++IFERROR(INDEX('[1]2024'!$A:$Q,MATCH($D$3&amp;$D145,'[1]2024'!$B:$B,0),MATCH(L$4,'[1]2024'!$2:$2,0)),0)</f>
        <v>0</v>
      </c>
      <c r="M145" s="264">
        <f>IFERROR(INDEX('[1]2024'!$A:$Q,MATCH($A$3&amp;$D145,'[1]2024'!$B:$B,0),MATCH(M$4,'[1]2024'!$2:$2,0)),0)+IFERROR(INDEX('[1]2024'!$A:$Q,MATCH($B$3&amp;$D145,'[1]2024'!$B:$B,0),MATCH(M$4,'[1]2024'!$2:$2,0)),0)++IFERROR(INDEX('[1]2024'!$A:$Q,MATCH($C$3&amp;$D145,'[1]2024'!$B:$B,0),MATCH(M$4,'[1]2024'!$2:$2,0)),0)++IFERROR(INDEX('[1]2024'!$A:$Q,MATCH($D$3&amp;$D145,'[1]2024'!$B:$B,0),MATCH(M$4,'[1]2024'!$2:$2,0)),0)</f>
        <v>0</v>
      </c>
      <c r="N145" s="264">
        <f>IFERROR(INDEX('[1]2024'!$A:$Q,MATCH($A$3&amp;$D145,'[1]2024'!$B:$B,0),MATCH(N$4,'[1]2024'!$2:$2,0)),0)+IFERROR(INDEX('[1]2024'!$A:$Q,MATCH($B$3&amp;$D145,'[1]2024'!$B:$B,0),MATCH(N$4,'[1]2024'!$2:$2,0)),0)++IFERROR(INDEX('[1]2024'!$A:$Q,MATCH($C$3&amp;$D145,'[1]2024'!$B:$B,0),MATCH(N$4,'[1]2024'!$2:$2,0)),0)++IFERROR(INDEX('[1]2024'!$A:$Q,MATCH($D$3&amp;$D145,'[1]2024'!$B:$B,0),MATCH(N$4,'[1]2024'!$2:$2,0)),0)</f>
        <v>0</v>
      </c>
      <c r="O145" s="264">
        <f>IFERROR(INDEX('[1]2024'!$A:$Q,MATCH($A$3&amp;$D145,'[1]2024'!$B:$B,0),MATCH(O$4,'[1]2024'!$2:$2,0)),0)+IFERROR(INDEX('[1]2024'!$A:$Q,MATCH($B$3&amp;$D145,'[1]2024'!$B:$B,0),MATCH(O$4,'[1]2024'!$2:$2,0)),0)++IFERROR(INDEX('[1]2024'!$A:$Q,MATCH($C$3&amp;$D145,'[1]2024'!$B:$B,0),MATCH(O$4,'[1]2024'!$2:$2,0)),0)++IFERROR(INDEX('[1]2024'!$A:$Q,MATCH($D$3&amp;$D145,'[1]2024'!$B:$B,0),MATCH(O$4,'[1]2024'!$2:$2,0)),0)</f>
        <v>0</v>
      </c>
      <c r="P145" s="264">
        <f>IFERROR(INDEX('[1]2024'!$A:$Q,MATCH($A$3&amp;$D145,'[1]2024'!$B:$B,0),MATCH(P$4,'[1]2024'!$2:$2,0)),0)+IFERROR(INDEX('[1]2024'!$A:$Q,MATCH($B$3&amp;$D145,'[1]2024'!$B:$B,0),MATCH(P$4,'[1]2024'!$2:$2,0)),0)++IFERROR(INDEX('[1]2024'!$A:$Q,MATCH($C$3&amp;$D145,'[1]2024'!$B:$B,0),MATCH(P$4,'[1]2024'!$2:$2,0)),0)++IFERROR(INDEX('[1]2024'!$A:$Q,MATCH($D$3&amp;$D145,'[1]2024'!$B:$B,0),MATCH(P$4,'[1]2024'!$2:$2,0)),0)</f>
        <v>0</v>
      </c>
      <c r="Q145" s="264">
        <f>IFERROR(INDEX('[1]2024'!$A:$Q,MATCH($A$3&amp;$D145,'[1]2024'!$B:$B,0),MATCH(Q$4,'[1]2024'!$2:$2,0)),0)+IFERROR(INDEX('[1]2024'!$A:$Q,MATCH($B$3&amp;$D145,'[1]2024'!$B:$B,0),MATCH(Q$4,'[1]2024'!$2:$2,0)),0)++IFERROR(INDEX('[1]2024'!$A:$Q,MATCH($C$3&amp;$D145,'[1]2024'!$B:$B,0),MATCH(Q$4,'[1]2024'!$2:$2,0)),0)++IFERROR(INDEX('[1]2024'!$A:$Q,MATCH($D$3&amp;$D145,'[1]2024'!$B:$B,0),MATCH(Q$4,'[1]2024'!$2:$2,0)),0)</f>
        <v>0</v>
      </c>
      <c r="R145" s="264">
        <f>IFERROR(INDEX('[1]2024'!$A:$Q,MATCH($A$3&amp;$D145,'[1]2024'!$B:$B,0),MATCH(R$4,'[1]2024'!$2:$2,0)),0)+IFERROR(INDEX('[1]2024'!$A:$Q,MATCH($B$3&amp;$D145,'[1]2024'!$B:$B,0),MATCH(R$4,'[1]2024'!$2:$2,0)),0)++IFERROR(INDEX('[1]2024'!$A:$Q,MATCH($C$3&amp;$D145,'[1]2024'!$B:$B,0),MATCH(R$4,'[1]2024'!$2:$2,0)),0)++IFERROR(INDEX('[1]2024'!$A:$Q,MATCH($D$3&amp;$D145,'[1]2024'!$B:$B,0),MATCH(R$4,'[1]2024'!$2:$2,0)),0)</f>
        <v>0</v>
      </c>
      <c r="S145" s="264">
        <f>IFERROR(INDEX('[1]2024'!$A:$Q,MATCH($A$3&amp;$D145,'[1]2024'!$B:$B,0),MATCH(S$4,'[1]2024'!$2:$2,0)),0)+IFERROR(INDEX('[1]2024'!$A:$Q,MATCH($B$3&amp;$D145,'[1]2024'!$B:$B,0),MATCH(S$4,'[1]2024'!$2:$2,0)),0)++IFERROR(INDEX('[1]2024'!$A:$Q,MATCH($C$3&amp;$D145,'[1]2024'!$B:$B,0),MATCH(S$4,'[1]2024'!$2:$2,0)),0)++IFERROR(INDEX('[1]2024'!$A:$Q,MATCH($D$3&amp;$D145,'[1]2024'!$B:$B,0),MATCH(S$4,'[1]2024'!$2:$2,0)),0)</f>
        <v>0</v>
      </c>
      <c r="T145" s="75">
        <v>0</v>
      </c>
      <c r="U145" s="245">
        <f>SUM(V145:AG145)</f>
        <v>0</v>
      </c>
      <c r="V145" s="246">
        <v>0</v>
      </c>
      <c r="W145" s="247">
        <v>0</v>
      </c>
      <c r="X145" s="247">
        <v>0</v>
      </c>
      <c r="Y145" s="247">
        <v>0</v>
      </c>
      <c r="Z145" s="247">
        <v>0</v>
      </c>
      <c r="AA145" s="247">
        <v>0</v>
      </c>
      <c r="AB145" s="247">
        <v>0</v>
      </c>
      <c r="AC145" s="247">
        <v>0</v>
      </c>
      <c r="AD145" s="247">
        <v>0</v>
      </c>
      <c r="AE145" s="247">
        <v>0</v>
      </c>
      <c r="AF145" s="247">
        <v>0</v>
      </c>
      <c r="AG145" s="248">
        <v>0</v>
      </c>
      <c r="AH145" s="245">
        <f>SUM(AI145:AT145)</f>
        <v>0</v>
      </c>
      <c r="AI145" s="245"/>
      <c r="AJ145" s="245"/>
      <c r="AK145" s="245"/>
      <c r="AL145" s="245"/>
      <c r="AM145" s="245"/>
      <c r="AN145" s="245"/>
      <c r="AO145" s="245"/>
      <c r="AP145" s="245"/>
      <c r="AQ145" s="245"/>
      <c r="AR145" s="245"/>
      <c r="AS145" s="245"/>
      <c r="AT145" s="245"/>
      <c r="AU145" s="245">
        <f t="shared" si="142"/>
        <v>0</v>
      </c>
      <c r="AV145" s="245">
        <f t="shared" si="82"/>
        <v>0</v>
      </c>
      <c r="AW145" s="245">
        <f t="shared" si="83"/>
        <v>0</v>
      </c>
      <c r="AX145" s="245">
        <f t="shared" si="84"/>
        <v>0</v>
      </c>
      <c r="AY145" s="245">
        <f>IF($BC145="O",1.05*$AH145,$AH145)</f>
        <v>0</v>
      </c>
      <c r="AZ145" s="245">
        <f>IF($BC145="O",1.05*$AY145,$AY145)</f>
        <v>0</v>
      </c>
      <c r="BA145" s="245">
        <f>IF($BC145="O",1.05*$AZ145,$AZ145)</f>
        <v>0</v>
      </c>
      <c r="BB145" s="250"/>
      <c r="BC145" s="251" t="s">
        <v>24</v>
      </c>
      <c r="BD145" s="261"/>
      <c r="BE145" s="264">
        <v>0</v>
      </c>
      <c r="BF145" s="264">
        <v>0</v>
      </c>
      <c r="BG145" s="264">
        <v>531729</v>
      </c>
      <c r="BH145" s="265">
        <f t="shared" si="85"/>
        <v>0</v>
      </c>
    </row>
    <row r="146" spans="1:60" x14ac:dyDescent="0.3">
      <c r="A146" s="57" t="s">
        <v>271</v>
      </c>
      <c r="B146" s="256" t="s">
        <v>21</v>
      </c>
      <c r="C146" s="256"/>
      <c r="D146" s="257"/>
      <c r="E146" s="257"/>
      <c r="F146" s="272">
        <v>5664000</v>
      </c>
      <c r="G146" s="258">
        <f t="shared" ref="G146" si="149">SUM(G147:G148)</f>
        <v>2939645</v>
      </c>
      <c r="H146" s="259">
        <f t="shared" ref="H146:S146" si="150">SUM(H147:H148)</f>
        <v>0</v>
      </c>
      <c r="I146" s="260">
        <f t="shared" si="150"/>
        <v>0</v>
      </c>
      <c r="J146" s="260">
        <f t="shared" si="150"/>
        <v>0</v>
      </c>
      <c r="K146" s="260">
        <f t="shared" si="150"/>
        <v>0</v>
      </c>
      <c r="L146" s="260">
        <f t="shared" si="150"/>
        <v>1001639</v>
      </c>
      <c r="M146" s="260">
        <f t="shared" si="150"/>
        <v>0</v>
      </c>
      <c r="N146" s="260">
        <f t="shared" si="150"/>
        <v>380002</v>
      </c>
      <c r="O146" s="260">
        <f t="shared" si="150"/>
        <v>772728</v>
      </c>
      <c r="P146" s="260">
        <f t="shared" si="150"/>
        <v>132364</v>
      </c>
      <c r="Q146" s="260">
        <f t="shared" si="150"/>
        <v>0</v>
      </c>
      <c r="R146" s="260">
        <f t="shared" si="150"/>
        <v>455457</v>
      </c>
      <c r="S146" s="260">
        <f t="shared" si="150"/>
        <v>197455</v>
      </c>
      <c r="T146" s="64">
        <v>5664000</v>
      </c>
      <c r="U146" s="258">
        <f t="shared" ref="U146:Z146" si="151">SUM(U147:U148)</f>
        <v>3994742</v>
      </c>
      <c r="V146" s="262">
        <f t="shared" si="151"/>
        <v>0</v>
      </c>
      <c r="W146" s="273">
        <f t="shared" si="151"/>
        <v>0</v>
      </c>
      <c r="X146" s="273">
        <f t="shared" si="151"/>
        <v>0</v>
      </c>
      <c r="Y146" s="273">
        <f t="shared" si="151"/>
        <v>690742</v>
      </c>
      <c r="Z146" s="273">
        <f t="shared" si="151"/>
        <v>0</v>
      </c>
      <c r="AA146" s="273">
        <v>472000</v>
      </c>
      <c r="AB146" s="273">
        <v>472000</v>
      </c>
      <c r="AC146" s="273">
        <v>472000</v>
      </c>
      <c r="AD146" s="273">
        <v>472000</v>
      </c>
      <c r="AE146" s="273">
        <v>472000</v>
      </c>
      <c r="AF146" s="273">
        <v>472000</v>
      </c>
      <c r="AG146" s="274">
        <v>472000</v>
      </c>
      <c r="AH146" s="258">
        <f t="shared" ref="AH146:AT146" si="152">SUM(AH147:AH148)</f>
        <v>5664000</v>
      </c>
      <c r="AI146" s="258">
        <f t="shared" si="152"/>
        <v>472000</v>
      </c>
      <c r="AJ146" s="258">
        <f t="shared" si="152"/>
        <v>472000</v>
      </c>
      <c r="AK146" s="258">
        <f t="shared" si="152"/>
        <v>472000</v>
      </c>
      <c r="AL146" s="258">
        <f t="shared" si="152"/>
        <v>472000</v>
      </c>
      <c r="AM146" s="258">
        <f t="shared" si="152"/>
        <v>472000</v>
      </c>
      <c r="AN146" s="258">
        <f t="shared" si="152"/>
        <v>472000</v>
      </c>
      <c r="AO146" s="258">
        <f t="shared" si="152"/>
        <v>472000</v>
      </c>
      <c r="AP146" s="258">
        <f t="shared" si="152"/>
        <v>472000</v>
      </c>
      <c r="AQ146" s="258">
        <f t="shared" si="152"/>
        <v>472000</v>
      </c>
      <c r="AR146" s="258">
        <f t="shared" si="152"/>
        <v>472000</v>
      </c>
      <c r="AS146" s="258">
        <f t="shared" si="152"/>
        <v>472000</v>
      </c>
      <c r="AT146" s="258">
        <f t="shared" si="152"/>
        <v>472000</v>
      </c>
      <c r="AU146" s="258">
        <f t="shared" si="142"/>
        <v>1416000</v>
      </c>
      <c r="AV146" s="258">
        <f t="shared" si="82"/>
        <v>1416000</v>
      </c>
      <c r="AW146" s="258">
        <f t="shared" si="83"/>
        <v>1416000</v>
      </c>
      <c r="AX146" s="258">
        <f t="shared" si="84"/>
        <v>1416000</v>
      </c>
      <c r="AY146" s="258">
        <f>SUM(AY147:AY148)</f>
        <v>5664000</v>
      </c>
      <c r="AZ146" s="258">
        <f t="shared" ref="AZ146:BA146" si="153">SUM(AZ147:AZ148)</f>
        <v>5664000</v>
      </c>
      <c r="BA146" s="258">
        <f t="shared" si="153"/>
        <v>5664000</v>
      </c>
      <c r="BB146" s="250"/>
      <c r="BC146" s="275"/>
      <c r="BD146" s="276"/>
      <c r="BE146" s="262">
        <f>SUM(BE147:BE148)</f>
        <v>0</v>
      </c>
      <c r="BF146" s="262">
        <v>0</v>
      </c>
      <c r="BG146" s="262">
        <v>0</v>
      </c>
      <c r="BH146" s="263">
        <f t="shared" si="85"/>
        <v>2939645</v>
      </c>
    </row>
    <row r="147" spans="1:60" s="288" customFormat="1" outlineLevel="1" x14ac:dyDescent="0.3">
      <c r="A147" s="107" t="s">
        <v>272</v>
      </c>
      <c r="B147" s="269" t="s">
        <v>273</v>
      </c>
      <c r="C147" s="269" t="s">
        <v>31</v>
      </c>
      <c r="D147" s="278">
        <v>5130110</v>
      </c>
      <c r="E147" s="278" t="s">
        <v>268</v>
      </c>
      <c r="F147" s="279">
        <v>4800000</v>
      </c>
      <c r="G147" s="245">
        <f>SUM(H147:S147)</f>
        <v>0</v>
      </c>
      <c r="H147" s="264">
        <f>IFERROR(INDEX('[1]2024'!$A:$Q,MATCH($A$3&amp;$D147,'[1]2024'!$B:$B,0),MATCH(H$4,'[1]2024'!$2:$2,0)),0)+IFERROR(INDEX('[1]2024'!$A:$Q,MATCH($B$3&amp;$D147,'[1]2024'!$B:$B,0),MATCH(H$4,'[1]2024'!$2:$2,0)),0)++IFERROR(INDEX('[1]2024'!$A:$Q,MATCH($C$3&amp;$D147,'[1]2024'!$B:$B,0),MATCH(H$4,'[1]2024'!$2:$2,0)),0)++IFERROR(INDEX('[1]2024'!$A:$Q,MATCH($D$3&amp;$D147,'[1]2024'!$B:$B,0),MATCH(H$4,'[1]2024'!$2:$2,0)),0)</f>
        <v>0</v>
      </c>
      <c r="I147" s="264">
        <f>IFERROR(INDEX('[1]2024'!$A:$Q,MATCH($A$3&amp;$D147,'[1]2024'!$B:$B,0),MATCH(I$4,'[1]2024'!$2:$2,0)),0)+IFERROR(INDEX('[1]2024'!$A:$Q,MATCH($B$3&amp;$D147,'[1]2024'!$B:$B,0),MATCH(I$4,'[1]2024'!$2:$2,0)),0)++IFERROR(INDEX('[1]2024'!$A:$Q,MATCH($C$3&amp;$D147,'[1]2024'!$B:$B,0),MATCH(I$4,'[1]2024'!$2:$2,0)),0)++IFERROR(INDEX('[1]2024'!$A:$Q,MATCH($D$3&amp;$D147,'[1]2024'!$B:$B,0),MATCH(I$4,'[1]2024'!$2:$2,0)),0)</f>
        <v>0</v>
      </c>
      <c r="J147" s="264">
        <f>IFERROR(INDEX('[1]2024'!$A:$Q,MATCH($A$3&amp;$D147,'[1]2024'!$B:$B,0),MATCH(J$4,'[1]2024'!$2:$2,0)),0)+IFERROR(INDEX('[1]2024'!$A:$Q,MATCH($B$3&amp;$D147,'[1]2024'!$B:$B,0),MATCH(J$4,'[1]2024'!$2:$2,0)),0)++IFERROR(INDEX('[1]2024'!$A:$Q,MATCH($C$3&amp;$D147,'[1]2024'!$B:$B,0),MATCH(J$4,'[1]2024'!$2:$2,0)),0)++IFERROR(INDEX('[1]2024'!$A:$Q,MATCH($D$3&amp;$D147,'[1]2024'!$B:$B,0),MATCH(J$4,'[1]2024'!$2:$2,0)),0)</f>
        <v>0</v>
      </c>
      <c r="K147" s="264">
        <f>IFERROR(INDEX('[1]2024'!$A:$Q,MATCH($A$3&amp;$D147,'[1]2024'!$B:$B,0),MATCH(K$4,'[1]2024'!$2:$2,0)),0)+IFERROR(INDEX('[1]2024'!$A:$Q,MATCH($B$3&amp;$D147,'[1]2024'!$B:$B,0),MATCH(K$4,'[1]2024'!$2:$2,0)),0)++IFERROR(INDEX('[1]2024'!$A:$Q,MATCH($C$3&amp;$D147,'[1]2024'!$B:$B,0),MATCH(K$4,'[1]2024'!$2:$2,0)),0)++IFERROR(INDEX('[1]2024'!$A:$Q,MATCH($D$3&amp;$D147,'[1]2024'!$B:$B,0),MATCH(K$4,'[1]2024'!$2:$2,0)),0)</f>
        <v>0</v>
      </c>
      <c r="L147" s="264">
        <f>IFERROR(INDEX('[1]2024'!$A:$Q,MATCH($A$3&amp;$D147,'[1]2024'!$B:$B,0),MATCH(L$4,'[1]2024'!$2:$2,0)),0)+IFERROR(INDEX('[1]2024'!$A:$Q,MATCH($B$3&amp;$D147,'[1]2024'!$B:$B,0),MATCH(L$4,'[1]2024'!$2:$2,0)),0)++IFERROR(INDEX('[1]2024'!$A:$Q,MATCH($C$3&amp;$D147,'[1]2024'!$B:$B,0),MATCH(L$4,'[1]2024'!$2:$2,0)),0)++IFERROR(INDEX('[1]2024'!$A:$Q,MATCH($D$3&amp;$D147,'[1]2024'!$B:$B,0),MATCH(L$4,'[1]2024'!$2:$2,0)),0)</f>
        <v>0</v>
      </c>
      <c r="M147" s="264">
        <f>IFERROR(INDEX('[1]2024'!$A:$Q,MATCH($A$3&amp;$D147,'[1]2024'!$B:$B,0),MATCH(M$4,'[1]2024'!$2:$2,0)),0)+IFERROR(INDEX('[1]2024'!$A:$Q,MATCH($B$3&amp;$D147,'[1]2024'!$B:$B,0),MATCH(M$4,'[1]2024'!$2:$2,0)),0)++IFERROR(INDEX('[1]2024'!$A:$Q,MATCH($C$3&amp;$D147,'[1]2024'!$B:$B,0),MATCH(M$4,'[1]2024'!$2:$2,0)),0)++IFERROR(INDEX('[1]2024'!$A:$Q,MATCH($D$3&amp;$D147,'[1]2024'!$B:$B,0),MATCH(M$4,'[1]2024'!$2:$2,0)),0)</f>
        <v>0</v>
      </c>
      <c r="N147" s="264">
        <f>IFERROR(INDEX('[1]2024'!$A:$Q,MATCH($A$3&amp;$D147,'[1]2024'!$B:$B,0),MATCH(N$4,'[1]2024'!$2:$2,0)),0)+IFERROR(INDEX('[1]2024'!$A:$Q,MATCH($B$3&amp;$D147,'[1]2024'!$B:$B,0),MATCH(N$4,'[1]2024'!$2:$2,0)),0)++IFERROR(INDEX('[1]2024'!$A:$Q,MATCH($C$3&amp;$D147,'[1]2024'!$B:$B,0),MATCH(N$4,'[1]2024'!$2:$2,0)),0)++IFERROR(INDEX('[1]2024'!$A:$Q,MATCH($D$3&amp;$D147,'[1]2024'!$B:$B,0),MATCH(N$4,'[1]2024'!$2:$2,0)),0)</f>
        <v>0</v>
      </c>
      <c r="O147" s="264">
        <f>IFERROR(INDEX('[1]2024'!$A:$Q,MATCH($A$3&amp;$D147,'[1]2024'!$B:$B,0),MATCH(O$4,'[1]2024'!$2:$2,0)),0)+IFERROR(INDEX('[1]2024'!$A:$Q,MATCH($B$3&amp;$D147,'[1]2024'!$B:$B,0),MATCH(O$4,'[1]2024'!$2:$2,0)),0)++IFERROR(INDEX('[1]2024'!$A:$Q,MATCH($C$3&amp;$D147,'[1]2024'!$B:$B,0),MATCH(O$4,'[1]2024'!$2:$2,0)),0)++IFERROR(INDEX('[1]2024'!$A:$Q,MATCH($D$3&amp;$D147,'[1]2024'!$B:$B,0),MATCH(O$4,'[1]2024'!$2:$2,0)),0)</f>
        <v>0</v>
      </c>
      <c r="P147" s="264">
        <f>IFERROR(INDEX('[1]2024'!$A:$Q,MATCH($A$3&amp;$D147,'[1]2024'!$B:$B,0),MATCH(P$4,'[1]2024'!$2:$2,0)),0)+IFERROR(INDEX('[1]2024'!$A:$Q,MATCH($B$3&amp;$D147,'[1]2024'!$B:$B,0),MATCH(P$4,'[1]2024'!$2:$2,0)),0)++IFERROR(INDEX('[1]2024'!$A:$Q,MATCH($C$3&amp;$D147,'[1]2024'!$B:$B,0),MATCH(P$4,'[1]2024'!$2:$2,0)),0)++IFERROR(INDEX('[1]2024'!$A:$Q,MATCH($D$3&amp;$D147,'[1]2024'!$B:$B,0),MATCH(P$4,'[1]2024'!$2:$2,0)),0)</f>
        <v>0</v>
      </c>
      <c r="Q147" s="264">
        <f>IFERROR(INDEX('[1]2024'!$A:$Q,MATCH($A$3&amp;$D147,'[1]2024'!$B:$B,0),MATCH(Q$4,'[1]2024'!$2:$2,0)),0)+IFERROR(INDEX('[1]2024'!$A:$Q,MATCH($B$3&amp;$D147,'[1]2024'!$B:$B,0),MATCH(Q$4,'[1]2024'!$2:$2,0)),0)++IFERROR(INDEX('[1]2024'!$A:$Q,MATCH($C$3&amp;$D147,'[1]2024'!$B:$B,0),MATCH(Q$4,'[1]2024'!$2:$2,0)),0)++IFERROR(INDEX('[1]2024'!$A:$Q,MATCH($D$3&amp;$D147,'[1]2024'!$B:$B,0),MATCH(Q$4,'[1]2024'!$2:$2,0)),0)</f>
        <v>0</v>
      </c>
      <c r="R147" s="264">
        <f>IFERROR(INDEX('[1]2024'!$A:$Q,MATCH($A$3&amp;$D147,'[1]2024'!$B:$B,0),MATCH(R$4,'[1]2024'!$2:$2,0)),0)+IFERROR(INDEX('[1]2024'!$A:$Q,MATCH($B$3&amp;$D147,'[1]2024'!$B:$B,0),MATCH(R$4,'[1]2024'!$2:$2,0)),0)++IFERROR(INDEX('[1]2024'!$A:$Q,MATCH($C$3&amp;$D147,'[1]2024'!$B:$B,0),MATCH(R$4,'[1]2024'!$2:$2,0)),0)++IFERROR(INDEX('[1]2024'!$A:$Q,MATCH($D$3&amp;$D147,'[1]2024'!$B:$B,0),MATCH(R$4,'[1]2024'!$2:$2,0)),0)</f>
        <v>0</v>
      </c>
      <c r="S147" s="264">
        <f>IFERROR(INDEX('[1]2024'!$A:$Q,MATCH($A$3&amp;$D147,'[1]2024'!$B:$B,0),MATCH(S$4,'[1]2024'!$2:$2,0)),0)+IFERROR(INDEX('[1]2024'!$A:$Q,MATCH($B$3&amp;$D147,'[1]2024'!$B:$B,0),MATCH(S$4,'[1]2024'!$2:$2,0)),0)++IFERROR(INDEX('[1]2024'!$A:$Q,MATCH($C$3&amp;$D147,'[1]2024'!$B:$B,0),MATCH(S$4,'[1]2024'!$2:$2,0)),0)++IFERROR(INDEX('[1]2024'!$A:$Q,MATCH($D$3&amp;$D147,'[1]2024'!$B:$B,0),MATCH(S$4,'[1]2024'!$2:$2,0)),0)</f>
        <v>0</v>
      </c>
      <c r="T147" s="75">
        <v>4800000</v>
      </c>
      <c r="U147" s="280">
        <f>SUM(V147:AG147)</f>
        <v>2800000</v>
      </c>
      <c r="V147" s="281">
        <v>0</v>
      </c>
      <c r="W147" s="282">
        <v>0</v>
      </c>
      <c r="X147" s="282">
        <v>0</v>
      </c>
      <c r="Y147" s="282">
        <v>0</v>
      </c>
      <c r="Z147" s="282">
        <v>0</v>
      </c>
      <c r="AA147" s="282">
        <v>400000</v>
      </c>
      <c r="AB147" s="282">
        <v>400000</v>
      </c>
      <c r="AC147" s="282">
        <v>400000</v>
      </c>
      <c r="AD147" s="282">
        <v>400000</v>
      </c>
      <c r="AE147" s="282">
        <v>400000</v>
      </c>
      <c r="AF147" s="282">
        <v>400000</v>
      </c>
      <c r="AG147" s="283">
        <v>400000</v>
      </c>
      <c r="AH147" s="280">
        <f>SUM(AI147:AT147)</f>
        <v>4800000</v>
      </c>
      <c r="AI147" s="280">
        <v>400000</v>
      </c>
      <c r="AJ147" s="280">
        <v>400000</v>
      </c>
      <c r="AK147" s="280">
        <v>400000</v>
      </c>
      <c r="AL147" s="280">
        <v>400000</v>
      </c>
      <c r="AM147" s="280">
        <v>400000</v>
      </c>
      <c r="AN147" s="280">
        <v>400000</v>
      </c>
      <c r="AO147" s="280">
        <v>400000</v>
      </c>
      <c r="AP147" s="280">
        <v>400000</v>
      </c>
      <c r="AQ147" s="280">
        <v>400000</v>
      </c>
      <c r="AR147" s="280">
        <v>400000</v>
      </c>
      <c r="AS147" s="280">
        <v>400000</v>
      </c>
      <c r="AT147" s="280">
        <v>400000</v>
      </c>
      <c r="AU147" s="280">
        <f t="shared" si="142"/>
        <v>1200000</v>
      </c>
      <c r="AV147" s="280">
        <f t="shared" si="82"/>
        <v>1200000</v>
      </c>
      <c r="AW147" s="280">
        <f t="shared" si="83"/>
        <v>1200000</v>
      </c>
      <c r="AX147" s="280">
        <f t="shared" si="84"/>
        <v>1200000</v>
      </c>
      <c r="AY147" s="280">
        <f>IF($BC147="O",1.05*$AH147,$AH147)</f>
        <v>4800000</v>
      </c>
      <c r="AZ147" s="280">
        <f>IF($BC147="O",1.05*$AY147,$AY147)</f>
        <v>4800000</v>
      </c>
      <c r="BA147" s="280">
        <f>IF($BC147="O",1.05*$AZ147,$AZ147)</f>
        <v>4800000</v>
      </c>
      <c r="BB147" s="236"/>
      <c r="BC147" s="289" t="s">
        <v>24</v>
      </c>
      <c r="BD147" s="292"/>
      <c r="BE147" s="286">
        <v>0</v>
      </c>
      <c r="BF147" s="286">
        <v>0</v>
      </c>
      <c r="BG147" s="286">
        <v>531729</v>
      </c>
      <c r="BH147" s="287">
        <f t="shared" si="85"/>
        <v>0</v>
      </c>
    </row>
    <row r="148" spans="1:60" s="288" customFormat="1" outlineLevel="1" x14ac:dyDescent="0.3">
      <c r="A148" s="107" t="s">
        <v>274</v>
      </c>
      <c r="B148" s="269" t="s">
        <v>275</v>
      </c>
      <c r="C148" s="269" t="s">
        <v>31</v>
      </c>
      <c r="D148" s="278">
        <v>5130120</v>
      </c>
      <c r="E148" s="278" t="s">
        <v>270</v>
      </c>
      <c r="F148" s="279">
        <v>864000</v>
      </c>
      <c r="G148" s="245">
        <f>SUM(H148:S148)</f>
        <v>2939645</v>
      </c>
      <c r="H148" s="264">
        <f>IFERROR(INDEX('[1]2024'!$A:$Q,MATCH($A$3&amp;$D148,'[1]2024'!$B:$B,0),MATCH(H$4,'[1]2024'!$2:$2,0)),0)+IFERROR(INDEX('[1]2024'!$A:$Q,MATCH($B$3&amp;$D148,'[1]2024'!$B:$B,0),MATCH(H$4,'[1]2024'!$2:$2,0)),0)++IFERROR(INDEX('[1]2024'!$A:$Q,MATCH($C$3&amp;$D148,'[1]2024'!$B:$B,0),MATCH(H$4,'[1]2024'!$2:$2,0)),0)++IFERROR(INDEX('[1]2024'!$A:$Q,MATCH($D$3&amp;$D148,'[1]2024'!$B:$B,0),MATCH(H$4,'[1]2024'!$2:$2,0)),0)</f>
        <v>0</v>
      </c>
      <c r="I148" s="264">
        <f>IFERROR(INDEX('[1]2024'!$A:$Q,MATCH($A$3&amp;$D148,'[1]2024'!$B:$B,0),MATCH(I$4,'[1]2024'!$2:$2,0)),0)+IFERROR(INDEX('[1]2024'!$A:$Q,MATCH($B$3&amp;$D148,'[1]2024'!$B:$B,0),MATCH(I$4,'[1]2024'!$2:$2,0)),0)++IFERROR(INDEX('[1]2024'!$A:$Q,MATCH($C$3&amp;$D148,'[1]2024'!$B:$B,0),MATCH(I$4,'[1]2024'!$2:$2,0)),0)++IFERROR(INDEX('[1]2024'!$A:$Q,MATCH($D$3&amp;$D148,'[1]2024'!$B:$B,0),MATCH(I$4,'[1]2024'!$2:$2,0)),0)</f>
        <v>0</v>
      </c>
      <c r="J148" s="264">
        <f>IFERROR(INDEX('[1]2024'!$A:$Q,MATCH($A$3&amp;$D148,'[1]2024'!$B:$B,0),MATCH(J$4,'[1]2024'!$2:$2,0)),0)+IFERROR(INDEX('[1]2024'!$A:$Q,MATCH($B$3&amp;$D148,'[1]2024'!$B:$B,0),MATCH(J$4,'[1]2024'!$2:$2,0)),0)++IFERROR(INDEX('[1]2024'!$A:$Q,MATCH($C$3&amp;$D148,'[1]2024'!$B:$B,0),MATCH(J$4,'[1]2024'!$2:$2,0)),0)++IFERROR(INDEX('[1]2024'!$A:$Q,MATCH($D$3&amp;$D148,'[1]2024'!$B:$B,0),MATCH(J$4,'[1]2024'!$2:$2,0)),0)</f>
        <v>0</v>
      </c>
      <c r="K148" s="264">
        <f>IFERROR(INDEX('[1]2024'!$A:$Q,MATCH($A$3&amp;$D148,'[1]2024'!$B:$B,0),MATCH(K$4,'[1]2024'!$2:$2,0)),0)+IFERROR(INDEX('[1]2024'!$A:$Q,MATCH($B$3&amp;$D148,'[1]2024'!$B:$B,0),MATCH(K$4,'[1]2024'!$2:$2,0)),0)++IFERROR(INDEX('[1]2024'!$A:$Q,MATCH($C$3&amp;$D148,'[1]2024'!$B:$B,0),MATCH(K$4,'[1]2024'!$2:$2,0)),0)++IFERROR(INDEX('[1]2024'!$A:$Q,MATCH($D$3&amp;$D148,'[1]2024'!$B:$B,0),MATCH(K$4,'[1]2024'!$2:$2,0)),0)</f>
        <v>0</v>
      </c>
      <c r="L148" s="264">
        <f>IFERROR(INDEX('[1]2024'!$A:$Q,MATCH($A$3&amp;$D148,'[1]2024'!$B:$B,0),MATCH(L$4,'[1]2024'!$2:$2,0)),0)+IFERROR(INDEX('[1]2024'!$A:$Q,MATCH($B$3&amp;$D148,'[1]2024'!$B:$B,0),MATCH(L$4,'[1]2024'!$2:$2,0)),0)++IFERROR(INDEX('[1]2024'!$A:$Q,MATCH($C$3&amp;$D148,'[1]2024'!$B:$B,0),MATCH(L$4,'[1]2024'!$2:$2,0)),0)++IFERROR(INDEX('[1]2024'!$A:$Q,MATCH($D$3&amp;$D148,'[1]2024'!$B:$B,0),MATCH(L$4,'[1]2024'!$2:$2,0)),0)</f>
        <v>1001639</v>
      </c>
      <c r="M148" s="264">
        <f>IFERROR(INDEX('[1]2024'!$A:$Q,MATCH($A$3&amp;$D148,'[1]2024'!$B:$B,0),MATCH(M$4,'[1]2024'!$2:$2,0)),0)+IFERROR(INDEX('[1]2024'!$A:$Q,MATCH($B$3&amp;$D148,'[1]2024'!$B:$B,0),MATCH(M$4,'[1]2024'!$2:$2,0)),0)++IFERROR(INDEX('[1]2024'!$A:$Q,MATCH($C$3&amp;$D148,'[1]2024'!$B:$B,0),MATCH(M$4,'[1]2024'!$2:$2,0)),0)++IFERROR(INDEX('[1]2024'!$A:$Q,MATCH($D$3&amp;$D148,'[1]2024'!$B:$B,0),MATCH(M$4,'[1]2024'!$2:$2,0)),0)</f>
        <v>0</v>
      </c>
      <c r="N148" s="264">
        <f>IFERROR(INDEX('[1]2024'!$A:$Q,MATCH($A$3&amp;$D148,'[1]2024'!$B:$B,0),MATCH(N$4,'[1]2024'!$2:$2,0)),0)+IFERROR(INDEX('[1]2024'!$A:$Q,MATCH($B$3&amp;$D148,'[1]2024'!$B:$B,0),MATCH(N$4,'[1]2024'!$2:$2,0)),0)++IFERROR(INDEX('[1]2024'!$A:$Q,MATCH($C$3&amp;$D148,'[1]2024'!$B:$B,0),MATCH(N$4,'[1]2024'!$2:$2,0)),0)++IFERROR(INDEX('[1]2024'!$A:$Q,MATCH($D$3&amp;$D148,'[1]2024'!$B:$B,0),MATCH(N$4,'[1]2024'!$2:$2,0)),0)</f>
        <v>380002</v>
      </c>
      <c r="O148" s="264">
        <f>IFERROR(INDEX('[1]2024'!$A:$Q,MATCH($A$3&amp;$D148,'[1]2024'!$B:$B,0),MATCH(O$4,'[1]2024'!$2:$2,0)),0)+IFERROR(INDEX('[1]2024'!$A:$Q,MATCH($B$3&amp;$D148,'[1]2024'!$B:$B,0),MATCH(O$4,'[1]2024'!$2:$2,0)),0)++IFERROR(INDEX('[1]2024'!$A:$Q,MATCH($C$3&amp;$D148,'[1]2024'!$B:$B,0),MATCH(O$4,'[1]2024'!$2:$2,0)),0)++IFERROR(INDEX('[1]2024'!$A:$Q,MATCH($D$3&amp;$D148,'[1]2024'!$B:$B,0),MATCH(O$4,'[1]2024'!$2:$2,0)),0)</f>
        <v>772728</v>
      </c>
      <c r="P148" s="264">
        <f>IFERROR(INDEX('[1]2024'!$A:$Q,MATCH($A$3&amp;$D148,'[1]2024'!$B:$B,0),MATCH(P$4,'[1]2024'!$2:$2,0)),0)+IFERROR(INDEX('[1]2024'!$A:$Q,MATCH($B$3&amp;$D148,'[1]2024'!$B:$B,0),MATCH(P$4,'[1]2024'!$2:$2,0)),0)++IFERROR(INDEX('[1]2024'!$A:$Q,MATCH($C$3&amp;$D148,'[1]2024'!$B:$B,0),MATCH(P$4,'[1]2024'!$2:$2,0)),0)++IFERROR(INDEX('[1]2024'!$A:$Q,MATCH($D$3&amp;$D148,'[1]2024'!$B:$B,0),MATCH(P$4,'[1]2024'!$2:$2,0)),0)</f>
        <v>132364</v>
      </c>
      <c r="Q148" s="264">
        <f>IFERROR(INDEX('[1]2024'!$A:$Q,MATCH($A$3&amp;$D148,'[1]2024'!$B:$B,0),MATCH(Q$4,'[1]2024'!$2:$2,0)),0)+IFERROR(INDEX('[1]2024'!$A:$Q,MATCH($B$3&amp;$D148,'[1]2024'!$B:$B,0),MATCH(Q$4,'[1]2024'!$2:$2,0)),0)++IFERROR(INDEX('[1]2024'!$A:$Q,MATCH($C$3&amp;$D148,'[1]2024'!$B:$B,0),MATCH(Q$4,'[1]2024'!$2:$2,0)),0)++IFERROR(INDEX('[1]2024'!$A:$Q,MATCH($D$3&amp;$D148,'[1]2024'!$B:$B,0),MATCH(Q$4,'[1]2024'!$2:$2,0)),0)</f>
        <v>0</v>
      </c>
      <c r="R148" s="264">
        <f>IFERROR(INDEX('[1]2024'!$A:$Q,MATCH($A$3&amp;$D148,'[1]2024'!$B:$B,0),MATCH(R$4,'[1]2024'!$2:$2,0)),0)+IFERROR(INDEX('[1]2024'!$A:$Q,MATCH($B$3&amp;$D148,'[1]2024'!$B:$B,0),MATCH(R$4,'[1]2024'!$2:$2,0)),0)++IFERROR(INDEX('[1]2024'!$A:$Q,MATCH($C$3&amp;$D148,'[1]2024'!$B:$B,0),MATCH(R$4,'[1]2024'!$2:$2,0)),0)++IFERROR(INDEX('[1]2024'!$A:$Q,MATCH($D$3&amp;$D148,'[1]2024'!$B:$B,0),MATCH(R$4,'[1]2024'!$2:$2,0)),0)</f>
        <v>455457</v>
      </c>
      <c r="S148" s="264">
        <f>IFERROR(INDEX('[1]2024'!$A:$Q,MATCH($A$3&amp;$D148,'[1]2024'!$B:$B,0),MATCH(S$4,'[1]2024'!$2:$2,0)),0)+IFERROR(INDEX('[1]2024'!$A:$Q,MATCH($B$3&amp;$D148,'[1]2024'!$B:$B,0),MATCH(S$4,'[1]2024'!$2:$2,0)),0)++IFERROR(INDEX('[1]2024'!$A:$Q,MATCH($C$3&amp;$D148,'[1]2024'!$B:$B,0),MATCH(S$4,'[1]2024'!$2:$2,0)),0)++IFERROR(INDEX('[1]2024'!$A:$Q,MATCH($D$3&amp;$D148,'[1]2024'!$B:$B,0),MATCH(S$4,'[1]2024'!$2:$2,0)),0)</f>
        <v>197455</v>
      </c>
      <c r="T148" s="75">
        <v>864000</v>
      </c>
      <c r="U148" s="280">
        <f>SUM(V148:AG148)</f>
        <v>1194742</v>
      </c>
      <c r="V148" s="281">
        <v>0</v>
      </c>
      <c r="W148" s="282">
        <v>0</v>
      </c>
      <c r="X148" s="282">
        <v>0</v>
      </c>
      <c r="Y148" s="282">
        <v>690742</v>
      </c>
      <c r="Z148" s="282">
        <v>0</v>
      </c>
      <c r="AA148" s="282">
        <v>72000</v>
      </c>
      <c r="AB148" s="282">
        <v>72000</v>
      </c>
      <c r="AC148" s="282">
        <v>72000</v>
      </c>
      <c r="AD148" s="282">
        <v>72000</v>
      </c>
      <c r="AE148" s="282">
        <v>72000</v>
      </c>
      <c r="AF148" s="282">
        <v>72000</v>
      </c>
      <c r="AG148" s="282">
        <v>72000</v>
      </c>
      <c r="AH148" s="280">
        <f>SUM(AI148:AT148)</f>
        <v>864000</v>
      </c>
      <c r="AI148" s="280">
        <v>72000</v>
      </c>
      <c r="AJ148" s="280">
        <v>72000</v>
      </c>
      <c r="AK148" s="280">
        <v>72000</v>
      </c>
      <c r="AL148" s="280">
        <v>72000</v>
      </c>
      <c r="AM148" s="280">
        <v>72000</v>
      </c>
      <c r="AN148" s="280">
        <v>72000</v>
      </c>
      <c r="AO148" s="280">
        <v>72000</v>
      </c>
      <c r="AP148" s="280">
        <v>72000</v>
      </c>
      <c r="AQ148" s="280">
        <v>72000</v>
      </c>
      <c r="AR148" s="280">
        <v>72000</v>
      </c>
      <c r="AS148" s="280">
        <v>72000</v>
      </c>
      <c r="AT148" s="280">
        <v>72000</v>
      </c>
      <c r="AU148" s="280">
        <f t="shared" si="142"/>
        <v>216000</v>
      </c>
      <c r="AV148" s="280">
        <f t="shared" si="82"/>
        <v>216000</v>
      </c>
      <c r="AW148" s="280">
        <f t="shared" si="83"/>
        <v>216000</v>
      </c>
      <c r="AX148" s="280">
        <f t="shared" si="84"/>
        <v>216000</v>
      </c>
      <c r="AY148" s="280">
        <f>IF($BC148="O",1.05*$AH148,$AH148)</f>
        <v>864000</v>
      </c>
      <c r="AZ148" s="280">
        <f>IF($BC148="O",1.05*$AY148,$AY148)</f>
        <v>864000</v>
      </c>
      <c r="BA148" s="280">
        <f>IF($BC148="O",1.05*$AZ148,$AZ148)</f>
        <v>864000</v>
      </c>
      <c r="BB148" s="314"/>
      <c r="BC148" s="284" t="s">
        <v>24</v>
      </c>
      <c r="BD148" s="285"/>
      <c r="BE148" s="286">
        <v>0</v>
      </c>
      <c r="BF148" s="286">
        <v>0</v>
      </c>
      <c r="BG148" s="286">
        <v>1397720</v>
      </c>
      <c r="BH148" s="287">
        <f t="shared" si="85"/>
        <v>2939645</v>
      </c>
    </row>
    <row r="149" spans="1:60" x14ac:dyDescent="0.3">
      <c r="A149" s="57" t="s">
        <v>276</v>
      </c>
      <c r="B149" s="256" t="s">
        <v>21</v>
      </c>
      <c r="C149" s="256"/>
      <c r="D149" s="257"/>
      <c r="E149" s="257"/>
      <c r="F149" s="272">
        <v>16000000</v>
      </c>
      <c r="G149" s="258">
        <f t="shared" ref="G149" si="154">SUM(G150:G157)</f>
        <v>1263010</v>
      </c>
      <c r="H149" s="259">
        <f t="shared" ref="H149:S149" si="155">SUM(H150:H157)</f>
        <v>169760</v>
      </c>
      <c r="I149" s="260">
        <f t="shared" si="155"/>
        <v>454930</v>
      </c>
      <c r="J149" s="260">
        <f t="shared" si="155"/>
        <v>36350</v>
      </c>
      <c r="K149" s="260">
        <f t="shared" si="155"/>
        <v>49200</v>
      </c>
      <c r="L149" s="260">
        <f t="shared" si="155"/>
        <v>186000</v>
      </c>
      <c r="M149" s="260">
        <f t="shared" si="155"/>
        <v>0</v>
      </c>
      <c r="N149" s="260">
        <f t="shared" si="155"/>
        <v>5340</v>
      </c>
      <c r="O149" s="260">
        <f t="shared" si="155"/>
        <v>0</v>
      </c>
      <c r="P149" s="260">
        <f t="shared" si="155"/>
        <v>199450</v>
      </c>
      <c r="Q149" s="260">
        <f t="shared" si="155"/>
        <v>0</v>
      </c>
      <c r="R149" s="260">
        <f t="shared" si="155"/>
        <v>130620</v>
      </c>
      <c r="S149" s="260">
        <f t="shared" si="155"/>
        <v>31360</v>
      </c>
      <c r="T149" s="64">
        <v>1200000</v>
      </c>
      <c r="U149" s="258">
        <f t="shared" ref="U149:Z149" si="156">SUM(U150:U157)</f>
        <v>846590</v>
      </c>
      <c r="V149" s="262">
        <f t="shared" si="156"/>
        <v>0</v>
      </c>
      <c r="W149" s="273">
        <f t="shared" si="156"/>
        <v>0</v>
      </c>
      <c r="X149" s="273">
        <f t="shared" si="156"/>
        <v>96840</v>
      </c>
      <c r="Y149" s="273">
        <f t="shared" si="156"/>
        <v>49750</v>
      </c>
      <c r="Z149" s="273">
        <f t="shared" si="156"/>
        <v>0</v>
      </c>
      <c r="AA149" s="273">
        <v>100000</v>
      </c>
      <c r="AB149" s="273">
        <v>100000</v>
      </c>
      <c r="AC149" s="273">
        <v>100000</v>
      </c>
      <c r="AD149" s="273">
        <v>100000</v>
      </c>
      <c r="AE149" s="273">
        <v>100000</v>
      </c>
      <c r="AF149" s="273">
        <v>100000</v>
      </c>
      <c r="AG149" s="274">
        <v>100000</v>
      </c>
      <c r="AH149" s="258">
        <f t="shared" ref="AH149:AT149" si="157">SUM(AH150:AH157)</f>
        <v>4200000</v>
      </c>
      <c r="AI149" s="258">
        <f t="shared" si="157"/>
        <v>250000</v>
      </c>
      <c r="AJ149" s="258">
        <f t="shared" si="157"/>
        <v>250000</v>
      </c>
      <c r="AK149" s="258">
        <f t="shared" si="157"/>
        <v>550000</v>
      </c>
      <c r="AL149" s="258">
        <f t="shared" si="157"/>
        <v>250000</v>
      </c>
      <c r="AM149" s="258">
        <f t="shared" si="157"/>
        <v>250000</v>
      </c>
      <c r="AN149" s="258">
        <f t="shared" si="157"/>
        <v>550000</v>
      </c>
      <c r="AO149" s="258">
        <f t="shared" si="157"/>
        <v>250000</v>
      </c>
      <c r="AP149" s="258">
        <f t="shared" si="157"/>
        <v>250000</v>
      </c>
      <c r="AQ149" s="258">
        <f t="shared" si="157"/>
        <v>550000</v>
      </c>
      <c r="AR149" s="258">
        <f t="shared" si="157"/>
        <v>250000</v>
      </c>
      <c r="AS149" s="258">
        <f t="shared" si="157"/>
        <v>250000</v>
      </c>
      <c r="AT149" s="258">
        <f t="shared" si="157"/>
        <v>550000</v>
      </c>
      <c r="AU149" s="258">
        <f t="shared" si="142"/>
        <v>1050000</v>
      </c>
      <c r="AV149" s="258">
        <f t="shared" si="82"/>
        <v>1050000</v>
      </c>
      <c r="AW149" s="258">
        <f t="shared" si="83"/>
        <v>1050000</v>
      </c>
      <c r="AX149" s="258">
        <f t="shared" si="84"/>
        <v>1050000</v>
      </c>
      <c r="AY149" s="258">
        <f>SUM(AY150:AY157)</f>
        <v>4200000</v>
      </c>
      <c r="AZ149" s="258">
        <f t="shared" ref="AZ149:BA149" si="158">SUM(AZ150:AZ157)</f>
        <v>4200000</v>
      </c>
      <c r="BA149" s="258">
        <f t="shared" si="158"/>
        <v>4200000</v>
      </c>
      <c r="BB149" s="250"/>
      <c r="BC149" s="275"/>
      <c r="BD149" s="276"/>
      <c r="BE149" s="262">
        <f>SUM(BE150:BE157)</f>
        <v>0</v>
      </c>
      <c r="BF149" s="262">
        <v>4283194</v>
      </c>
      <c r="BG149" s="262">
        <v>37260</v>
      </c>
      <c r="BH149" s="263">
        <f t="shared" si="85"/>
        <v>1263010</v>
      </c>
    </row>
    <row r="150" spans="1:60" s="288" customFormat="1" ht="15.75" customHeight="1" outlineLevel="1" x14ac:dyDescent="0.3">
      <c r="A150" s="107" t="s">
        <v>277</v>
      </c>
      <c r="B150" s="269" t="s">
        <v>278</v>
      </c>
      <c r="C150" s="269" t="s">
        <v>31</v>
      </c>
      <c r="D150" s="278">
        <v>5119110</v>
      </c>
      <c r="E150" s="278" t="s">
        <v>279</v>
      </c>
      <c r="F150" s="279">
        <v>14400000</v>
      </c>
      <c r="G150" s="245">
        <f t="shared" ref="G150:G157" si="159">SUM(H150:S150)</f>
        <v>114000</v>
      </c>
      <c r="H150" s="264">
        <f>IFERROR(INDEX('[1]2024'!$A:$Q,MATCH($A$3&amp;$D150,'[1]2024'!$B:$B,0),MATCH(H$4,'[1]2024'!$2:$2,0)),0)+IFERROR(INDEX('[1]2024'!$A:$Q,MATCH($B$3&amp;$D150,'[1]2024'!$B:$B,0),MATCH(H$4,'[1]2024'!$2:$2,0)),0)++IFERROR(INDEX('[1]2024'!$A:$Q,MATCH($C$3&amp;$D150,'[1]2024'!$B:$B,0),MATCH(H$4,'[1]2024'!$2:$2,0)),0)++IFERROR(INDEX('[1]2024'!$A:$Q,MATCH($D$3&amp;$D150,'[1]2024'!$B:$B,0),MATCH(H$4,'[1]2024'!$2:$2,0)),0)</f>
        <v>0</v>
      </c>
      <c r="I150" s="264">
        <f>IFERROR(INDEX('[1]2024'!$A:$Q,MATCH($A$3&amp;$D150,'[1]2024'!$B:$B,0),MATCH(I$4,'[1]2024'!$2:$2,0)),0)+IFERROR(INDEX('[1]2024'!$A:$Q,MATCH($B$3&amp;$D150,'[1]2024'!$B:$B,0),MATCH(I$4,'[1]2024'!$2:$2,0)),0)++IFERROR(INDEX('[1]2024'!$A:$Q,MATCH($C$3&amp;$D150,'[1]2024'!$B:$B,0),MATCH(I$4,'[1]2024'!$2:$2,0)),0)++IFERROR(INDEX('[1]2024'!$A:$Q,MATCH($D$3&amp;$D150,'[1]2024'!$B:$B,0),MATCH(I$4,'[1]2024'!$2:$2,0)),0)</f>
        <v>0</v>
      </c>
      <c r="J150" s="264">
        <f>IFERROR(INDEX('[1]2024'!$A:$Q,MATCH($A$3&amp;$D150,'[1]2024'!$B:$B,0),MATCH(J$4,'[1]2024'!$2:$2,0)),0)+IFERROR(INDEX('[1]2024'!$A:$Q,MATCH($B$3&amp;$D150,'[1]2024'!$B:$B,0),MATCH(J$4,'[1]2024'!$2:$2,0)),0)++IFERROR(INDEX('[1]2024'!$A:$Q,MATCH($C$3&amp;$D150,'[1]2024'!$B:$B,0),MATCH(J$4,'[1]2024'!$2:$2,0)),0)++IFERROR(INDEX('[1]2024'!$A:$Q,MATCH($D$3&amp;$D150,'[1]2024'!$B:$B,0),MATCH(J$4,'[1]2024'!$2:$2,0)),0)</f>
        <v>0</v>
      </c>
      <c r="K150" s="264">
        <f>IFERROR(INDEX('[1]2024'!$A:$Q,MATCH($A$3&amp;$D150,'[1]2024'!$B:$B,0),MATCH(K$4,'[1]2024'!$2:$2,0)),0)+IFERROR(INDEX('[1]2024'!$A:$Q,MATCH($B$3&amp;$D150,'[1]2024'!$B:$B,0),MATCH(K$4,'[1]2024'!$2:$2,0)),0)++IFERROR(INDEX('[1]2024'!$A:$Q,MATCH($C$3&amp;$D150,'[1]2024'!$B:$B,0),MATCH(K$4,'[1]2024'!$2:$2,0)),0)++IFERROR(INDEX('[1]2024'!$A:$Q,MATCH($D$3&amp;$D150,'[1]2024'!$B:$B,0),MATCH(K$4,'[1]2024'!$2:$2,0)),0)</f>
        <v>0</v>
      </c>
      <c r="L150" s="264">
        <f>IFERROR(INDEX('[1]2024'!$A:$Q,MATCH($A$3&amp;$D150,'[1]2024'!$B:$B,0),MATCH(L$4,'[1]2024'!$2:$2,0)),0)+IFERROR(INDEX('[1]2024'!$A:$Q,MATCH($B$3&amp;$D150,'[1]2024'!$B:$B,0),MATCH(L$4,'[1]2024'!$2:$2,0)),0)++IFERROR(INDEX('[1]2024'!$A:$Q,MATCH($C$3&amp;$D150,'[1]2024'!$B:$B,0),MATCH(L$4,'[1]2024'!$2:$2,0)),0)++IFERROR(INDEX('[1]2024'!$A:$Q,MATCH($D$3&amp;$D150,'[1]2024'!$B:$B,0),MATCH(L$4,'[1]2024'!$2:$2,0)),0)</f>
        <v>114000</v>
      </c>
      <c r="M150" s="264">
        <f>IFERROR(INDEX('[1]2024'!$A:$Q,MATCH($A$3&amp;$D150,'[1]2024'!$B:$B,0),MATCH(M$4,'[1]2024'!$2:$2,0)),0)+IFERROR(INDEX('[1]2024'!$A:$Q,MATCH($B$3&amp;$D150,'[1]2024'!$B:$B,0),MATCH(M$4,'[1]2024'!$2:$2,0)),0)++IFERROR(INDEX('[1]2024'!$A:$Q,MATCH($C$3&amp;$D150,'[1]2024'!$B:$B,0),MATCH(M$4,'[1]2024'!$2:$2,0)),0)++IFERROR(INDEX('[1]2024'!$A:$Q,MATCH($D$3&amp;$D150,'[1]2024'!$B:$B,0),MATCH(M$4,'[1]2024'!$2:$2,0)),0)</f>
        <v>0</v>
      </c>
      <c r="N150" s="264">
        <f>IFERROR(INDEX('[1]2024'!$A:$Q,MATCH($A$3&amp;$D150,'[1]2024'!$B:$B,0),MATCH(N$4,'[1]2024'!$2:$2,0)),0)+IFERROR(INDEX('[1]2024'!$A:$Q,MATCH($B$3&amp;$D150,'[1]2024'!$B:$B,0),MATCH(N$4,'[1]2024'!$2:$2,0)),0)++IFERROR(INDEX('[1]2024'!$A:$Q,MATCH($C$3&amp;$D150,'[1]2024'!$B:$B,0),MATCH(N$4,'[1]2024'!$2:$2,0)),0)++IFERROR(INDEX('[1]2024'!$A:$Q,MATCH($D$3&amp;$D150,'[1]2024'!$B:$B,0),MATCH(N$4,'[1]2024'!$2:$2,0)),0)</f>
        <v>0</v>
      </c>
      <c r="O150" s="264">
        <f>IFERROR(INDEX('[1]2024'!$A:$Q,MATCH($A$3&amp;$D150,'[1]2024'!$B:$B,0),MATCH(O$4,'[1]2024'!$2:$2,0)),0)+IFERROR(INDEX('[1]2024'!$A:$Q,MATCH($B$3&amp;$D150,'[1]2024'!$B:$B,0),MATCH(O$4,'[1]2024'!$2:$2,0)),0)++IFERROR(INDEX('[1]2024'!$A:$Q,MATCH($C$3&amp;$D150,'[1]2024'!$B:$B,0),MATCH(O$4,'[1]2024'!$2:$2,0)),0)++IFERROR(INDEX('[1]2024'!$A:$Q,MATCH($D$3&amp;$D150,'[1]2024'!$B:$B,0),MATCH(O$4,'[1]2024'!$2:$2,0)),0)</f>
        <v>0</v>
      </c>
      <c r="P150" s="264">
        <f>IFERROR(INDEX('[1]2024'!$A:$Q,MATCH($A$3&amp;$D150,'[1]2024'!$B:$B,0),MATCH(P$4,'[1]2024'!$2:$2,0)),0)+IFERROR(INDEX('[1]2024'!$A:$Q,MATCH($B$3&amp;$D150,'[1]2024'!$B:$B,0),MATCH(P$4,'[1]2024'!$2:$2,0)),0)++IFERROR(INDEX('[1]2024'!$A:$Q,MATCH($C$3&amp;$D150,'[1]2024'!$B:$B,0),MATCH(P$4,'[1]2024'!$2:$2,0)),0)++IFERROR(INDEX('[1]2024'!$A:$Q,MATCH($D$3&amp;$D150,'[1]2024'!$B:$B,0),MATCH(P$4,'[1]2024'!$2:$2,0)),0)</f>
        <v>0</v>
      </c>
      <c r="Q150" s="264">
        <f>IFERROR(INDEX('[1]2024'!$A:$Q,MATCH($A$3&amp;$D150,'[1]2024'!$B:$B,0),MATCH(Q$4,'[1]2024'!$2:$2,0)),0)+IFERROR(INDEX('[1]2024'!$A:$Q,MATCH($B$3&amp;$D150,'[1]2024'!$B:$B,0),MATCH(Q$4,'[1]2024'!$2:$2,0)),0)++IFERROR(INDEX('[1]2024'!$A:$Q,MATCH($C$3&amp;$D150,'[1]2024'!$B:$B,0),MATCH(Q$4,'[1]2024'!$2:$2,0)),0)++IFERROR(INDEX('[1]2024'!$A:$Q,MATCH($D$3&amp;$D150,'[1]2024'!$B:$B,0),MATCH(Q$4,'[1]2024'!$2:$2,0)),0)</f>
        <v>0</v>
      </c>
      <c r="R150" s="264">
        <f>IFERROR(INDEX('[1]2024'!$A:$Q,MATCH($A$3&amp;$D150,'[1]2024'!$B:$B,0),MATCH(R$4,'[1]2024'!$2:$2,0)),0)+IFERROR(INDEX('[1]2024'!$A:$Q,MATCH($B$3&amp;$D150,'[1]2024'!$B:$B,0),MATCH(R$4,'[1]2024'!$2:$2,0)),0)++IFERROR(INDEX('[1]2024'!$A:$Q,MATCH($C$3&amp;$D150,'[1]2024'!$B:$B,0),MATCH(R$4,'[1]2024'!$2:$2,0)),0)++IFERROR(INDEX('[1]2024'!$A:$Q,MATCH($D$3&amp;$D150,'[1]2024'!$B:$B,0),MATCH(R$4,'[1]2024'!$2:$2,0)),0)</f>
        <v>0</v>
      </c>
      <c r="S150" s="264">
        <f>IFERROR(INDEX('[1]2024'!$A:$Q,MATCH($A$3&amp;$D150,'[1]2024'!$B:$B,0),MATCH(S$4,'[1]2024'!$2:$2,0)),0)+IFERROR(INDEX('[1]2024'!$A:$Q,MATCH($B$3&amp;$D150,'[1]2024'!$B:$B,0),MATCH(S$4,'[1]2024'!$2:$2,0)),0)++IFERROR(INDEX('[1]2024'!$A:$Q,MATCH($C$3&amp;$D150,'[1]2024'!$B:$B,0),MATCH(S$4,'[1]2024'!$2:$2,0)),0)++IFERROR(INDEX('[1]2024'!$A:$Q,MATCH($D$3&amp;$D150,'[1]2024'!$B:$B,0),MATCH(S$4,'[1]2024'!$2:$2,0)),0)</f>
        <v>0</v>
      </c>
      <c r="T150" s="75">
        <v>0</v>
      </c>
      <c r="U150" s="280">
        <f t="shared" ref="U150:U157" si="160">SUM(V150:AG150)</f>
        <v>0</v>
      </c>
      <c r="V150" s="281">
        <v>0</v>
      </c>
      <c r="W150" s="282">
        <v>0</v>
      </c>
      <c r="X150" s="282">
        <v>0</v>
      </c>
      <c r="Y150" s="282">
        <v>0</v>
      </c>
      <c r="Z150" s="282">
        <v>0</v>
      </c>
      <c r="AA150" s="282">
        <v>0</v>
      </c>
      <c r="AB150" s="282">
        <v>0</v>
      </c>
      <c r="AC150" s="282">
        <v>0</v>
      </c>
      <c r="AD150" s="282">
        <v>0</v>
      </c>
      <c r="AE150" s="282">
        <v>0</v>
      </c>
      <c r="AF150" s="282">
        <v>0</v>
      </c>
      <c r="AG150" s="283">
        <v>0</v>
      </c>
      <c r="AH150" s="280">
        <f t="shared" ref="AH150:AH157" si="161">SUM(AI150:AT150)</f>
        <v>1800000</v>
      </c>
      <c r="AI150" s="280">
        <v>150000</v>
      </c>
      <c r="AJ150" s="280">
        <v>150000</v>
      </c>
      <c r="AK150" s="280">
        <v>150000</v>
      </c>
      <c r="AL150" s="280">
        <v>150000</v>
      </c>
      <c r="AM150" s="280">
        <v>150000</v>
      </c>
      <c r="AN150" s="280">
        <v>150000</v>
      </c>
      <c r="AO150" s="280">
        <v>150000</v>
      </c>
      <c r="AP150" s="280">
        <v>150000</v>
      </c>
      <c r="AQ150" s="280">
        <v>150000</v>
      </c>
      <c r="AR150" s="280">
        <v>150000</v>
      </c>
      <c r="AS150" s="280">
        <v>150000</v>
      </c>
      <c r="AT150" s="280">
        <v>150000</v>
      </c>
      <c r="AU150" s="280">
        <f t="shared" si="142"/>
        <v>450000</v>
      </c>
      <c r="AV150" s="280">
        <f t="shared" si="82"/>
        <v>450000</v>
      </c>
      <c r="AW150" s="280">
        <f t="shared" si="83"/>
        <v>450000</v>
      </c>
      <c r="AX150" s="280">
        <f t="shared" si="84"/>
        <v>450000</v>
      </c>
      <c r="AY150" s="280">
        <f t="shared" ref="AY150:AY157" si="162">IF($BC150="O",1.05*$AH150,$AH150)</f>
        <v>1800000</v>
      </c>
      <c r="AZ150" s="280">
        <f t="shared" ref="AZ150:AZ157" si="163">IF($BC150="O",1.05*$AY150,$AY150)</f>
        <v>1800000</v>
      </c>
      <c r="BA150" s="280">
        <f t="shared" ref="BA150:BA157" si="164">IF($BC150="O",1.05*$AZ150,$AZ150)</f>
        <v>1800000</v>
      </c>
      <c r="BB150" s="236"/>
      <c r="BC150" s="289" t="s">
        <v>24</v>
      </c>
      <c r="BD150" s="292"/>
      <c r="BE150" s="286">
        <v>0</v>
      </c>
      <c r="BF150" s="286">
        <v>0</v>
      </c>
      <c r="BG150" s="286">
        <v>0</v>
      </c>
      <c r="BH150" s="287">
        <f t="shared" si="85"/>
        <v>114000</v>
      </c>
    </row>
    <row r="151" spans="1:60" s="288" customFormat="1" outlineLevel="1" x14ac:dyDescent="0.3">
      <c r="A151" s="107" t="s">
        <v>280</v>
      </c>
      <c r="B151" s="269" t="s">
        <v>281</v>
      </c>
      <c r="C151" s="269" t="s">
        <v>31</v>
      </c>
      <c r="D151" s="278">
        <v>5119120</v>
      </c>
      <c r="E151" s="278" t="s">
        <v>282</v>
      </c>
      <c r="F151" s="279">
        <v>0</v>
      </c>
      <c r="G151" s="245">
        <f t="shared" si="159"/>
        <v>0</v>
      </c>
      <c r="H151" s="264">
        <f>IFERROR(INDEX('[1]2024'!$A:$Q,MATCH($A$3&amp;$D151,'[1]2024'!$B:$B,0),MATCH(H$4,'[1]2024'!$2:$2,0)),0)+IFERROR(INDEX('[1]2024'!$A:$Q,MATCH($B$3&amp;$D151,'[1]2024'!$B:$B,0),MATCH(H$4,'[1]2024'!$2:$2,0)),0)++IFERROR(INDEX('[1]2024'!$A:$Q,MATCH($C$3&amp;$D151,'[1]2024'!$B:$B,0),MATCH(H$4,'[1]2024'!$2:$2,0)),0)++IFERROR(INDEX('[1]2024'!$A:$Q,MATCH($D$3&amp;$D151,'[1]2024'!$B:$B,0),MATCH(H$4,'[1]2024'!$2:$2,0)),0)</f>
        <v>0</v>
      </c>
      <c r="I151" s="264">
        <f>IFERROR(INDEX('[1]2024'!$A:$Q,MATCH($A$3&amp;$D151,'[1]2024'!$B:$B,0),MATCH(I$4,'[1]2024'!$2:$2,0)),0)+IFERROR(INDEX('[1]2024'!$A:$Q,MATCH($B$3&amp;$D151,'[1]2024'!$B:$B,0),MATCH(I$4,'[1]2024'!$2:$2,0)),0)++IFERROR(INDEX('[1]2024'!$A:$Q,MATCH($C$3&amp;$D151,'[1]2024'!$B:$B,0),MATCH(I$4,'[1]2024'!$2:$2,0)),0)++IFERROR(INDEX('[1]2024'!$A:$Q,MATCH($D$3&amp;$D151,'[1]2024'!$B:$B,0),MATCH(I$4,'[1]2024'!$2:$2,0)),0)</f>
        <v>0</v>
      </c>
      <c r="J151" s="264">
        <f>IFERROR(INDEX('[1]2024'!$A:$Q,MATCH($A$3&amp;$D151,'[1]2024'!$B:$B,0),MATCH(J$4,'[1]2024'!$2:$2,0)),0)+IFERROR(INDEX('[1]2024'!$A:$Q,MATCH($B$3&amp;$D151,'[1]2024'!$B:$B,0),MATCH(J$4,'[1]2024'!$2:$2,0)),0)++IFERROR(INDEX('[1]2024'!$A:$Q,MATCH($C$3&amp;$D151,'[1]2024'!$B:$B,0),MATCH(J$4,'[1]2024'!$2:$2,0)),0)++IFERROR(INDEX('[1]2024'!$A:$Q,MATCH($D$3&amp;$D151,'[1]2024'!$B:$B,0),MATCH(J$4,'[1]2024'!$2:$2,0)),0)</f>
        <v>0</v>
      </c>
      <c r="K151" s="264">
        <f>IFERROR(INDEX('[1]2024'!$A:$Q,MATCH($A$3&amp;$D151,'[1]2024'!$B:$B,0),MATCH(K$4,'[1]2024'!$2:$2,0)),0)+IFERROR(INDEX('[1]2024'!$A:$Q,MATCH($B$3&amp;$D151,'[1]2024'!$B:$B,0),MATCH(K$4,'[1]2024'!$2:$2,0)),0)++IFERROR(INDEX('[1]2024'!$A:$Q,MATCH($C$3&amp;$D151,'[1]2024'!$B:$B,0),MATCH(K$4,'[1]2024'!$2:$2,0)),0)++IFERROR(INDEX('[1]2024'!$A:$Q,MATCH($D$3&amp;$D151,'[1]2024'!$B:$B,0),MATCH(K$4,'[1]2024'!$2:$2,0)),0)</f>
        <v>0</v>
      </c>
      <c r="L151" s="264">
        <f>IFERROR(INDEX('[1]2024'!$A:$Q,MATCH($A$3&amp;$D151,'[1]2024'!$B:$B,0),MATCH(L$4,'[1]2024'!$2:$2,0)),0)+IFERROR(INDEX('[1]2024'!$A:$Q,MATCH($B$3&amp;$D151,'[1]2024'!$B:$B,0),MATCH(L$4,'[1]2024'!$2:$2,0)),0)++IFERROR(INDEX('[1]2024'!$A:$Q,MATCH($C$3&amp;$D151,'[1]2024'!$B:$B,0),MATCH(L$4,'[1]2024'!$2:$2,0)),0)++IFERROR(INDEX('[1]2024'!$A:$Q,MATCH($D$3&amp;$D151,'[1]2024'!$B:$B,0),MATCH(L$4,'[1]2024'!$2:$2,0)),0)</f>
        <v>0</v>
      </c>
      <c r="M151" s="264">
        <f>IFERROR(INDEX('[1]2024'!$A:$Q,MATCH($A$3&amp;$D151,'[1]2024'!$B:$B,0),MATCH(M$4,'[1]2024'!$2:$2,0)),0)+IFERROR(INDEX('[1]2024'!$A:$Q,MATCH($B$3&amp;$D151,'[1]2024'!$B:$B,0),MATCH(M$4,'[1]2024'!$2:$2,0)),0)++IFERROR(INDEX('[1]2024'!$A:$Q,MATCH($C$3&amp;$D151,'[1]2024'!$B:$B,0),MATCH(M$4,'[1]2024'!$2:$2,0)),0)++IFERROR(INDEX('[1]2024'!$A:$Q,MATCH($D$3&amp;$D151,'[1]2024'!$B:$B,0),MATCH(M$4,'[1]2024'!$2:$2,0)),0)</f>
        <v>0</v>
      </c>
      <c r="N151" s="264">
        <f>IFERROR(INDEX('[1]2024'!$A:$Q,MATCH($A$3&amp;$D151,'[1]2024'!$B:$B,0),MATCH(N$4,'[1]2024'!$2:$2,0)),0)+IFERROR(INDEX('[1]2024'!$A:$Q,MATCH($B$3&amp;$D151,'[1]2024'!$B:$B,0),MATCH(N$4,'[1]2024'!$2:$2,0)),0)++IFERROR(INDEX('[1]2024'!$A:$Q,MATCH($C$3&amp;$D151,'[1]2024'!$B:$B,0),MATCH(N$4,'[1]2024'!$2:$2,0)),0)++IFERROR(INDEX('[1]2024'!$A:$Q,MATCH($D$3&amp;$D151,'[1]2024'!$B:$B,0),MATCH(N$4,'[1]2024'!$2:$2,0)),0)</f>
        <v>0</v>
      </c>
      <c r="O151" s="264">
        <f>IFERROR(INDEX('[1]2024'!$A:$Q,MATCH($A$3&amp;$D151,'[1]2024'!$B:$B,0),MATCH(O$4,'[1]2024'!$2:$2,0)),0)+IFERROR(INDEX('[1]2024'!$A:$Q,MATCH($B$3&amp;$D151,'[1]2024'!$B:$B,0),MATCH(O$4,'[1]2024'!$2:$2,0)),0)++IFERROR(INDEX('[1]2024'!$A:$Q,MATCH($C$3&amp;$D151,'[1]2024'!$B:$B,0),MATCH(O$4,'[1]2024'!$2:$2,0)),0)++IFERROR(INDEX('[1]2024'!$A:$Q,MATCH($D$3&amp;$D151,'[1]2024'!$B:$B,0),MATCH(O$4,'[1]2024'!$2:$2,0)),0)</f>
        <v>0</v>
      </c>
      <c r="P151" s="264">
        <f>IFERROR(INDEX('[1]2024'!$A:$Q,MATCH($A$3&amp;$D151,'[1]2024'!$B:$B,0),MATCH(P$4,'[1]2024'!$2:$2,0)),0)+IFERROR(INDEX('[1]2024'!$A:$Q,MATCH($B$3&amp;$D151,'[1]2024'!$B:$B,0),MATCH(P$4,'[1]2024'!$2:$2,0)),0)++IFERROR(INDEX('[1]2024'!$A:$Q,MATCH($C$3&amp;$D151,'[1]2024'!$B:$B,0),MATCH(P$4,'[1]2024'!$2:$2,0)),0)++IFERROR(INDEX('[1]2024'!$A:$Q,MATCH($D$3&amp;$D151,'[1]2024'!$B:$B,0),MATCH(P$4,'[1]2024'!$2:$2,0)),0)</f>
        <v>0</v>
      </c>
      <c r="Q151" s="264">
        <f>IFERROR(INDEX('[1]2024'!$A:$Q,MATCH($A$3&amp;$D151,'[1]2024'!$B:$B,0),MATCH(Q$4,'[1]2024'!$2:$2,0)),0)+IFERROR(INDEX('[1]2024'!$A:$Q,MATCH($B$3&amp;$D151,'[1]2024'!$B:$B,0),MATCH(Q$4,'[1]2024'!$2:$2,0)),0)++IFERROR(INDEX('[1]2024'!$A:$Q,MATCH($C$3&amp;$D151,'[1]2024'!$B:$B,0),MATCH(Q$4,'[1]2024'!$2:$2,0)),0)++IFERROR(INDEX('[1]2024'!$A:$Q,MATCH($D$3&amp;$D151,'[1]2024'!$B:$B,0),MATCH(Q$4,'[1]2024'!$2:$2,0)),0)</f>
        <v>0</v>
      </c>
      <c r="R151" s="264">
        <f>IFERROR(INDEX('[1]2024'!$A:$Q,MATCH($A$3&amp;$D151,'[1]2024'!$B:$B,0),MATCH(R$4,'[1]2024'!$2:$2,0)),0)+IFERROR(INDEX('[1]2024'!$A:$Q,MATCH($B$3&amp;$D151,'[1]2024'!$B:$B,0),MATCH(R$4,'[1]2024'!$2:$2,0)),0)++IFERROR(INDEX('[1]2024'!$A:$Q,MATCH($C$3&amp;$D151,'[1]2024'!$B:$B,0),MATCH(R$4,'[1]2024'!$2:$2,0)),0)++IFERROR(INDEX('[1]2024'!$A:$Q,MATCH($D$3&amp;$D151,'[1]2024'!$B:$B,0),MATCH(R$4,'[1]2024'!$2:$2,0)),0)</f>
        <v>0</v>
      </c>
      <c r="S151" s="264">
        <f>IFERROR(INDEX('[1]2024'!$A:$Q,MATCH($A$3&amp;$D151,'[1]2024'!$B:$B,0),MATCH(S$4,'[1]2024'!$2:$2,0)),0)+IFERROR(INDEX('[1]2024'!$A:$Q,MATCH($B$3&amp;$D151,'[1]2024'!$B:$B,0),MATCH(S$4,'[1]2024'!$2:$2,0)),0)++IFERROR(INDEX('[1]2024'!$A:$Q,MATCH($C$3&amp;$D151,'[1]2024'!$B:$B,0),MATCH(S$4,'[1]2024'!$2:$2,0)),0)++IFERROR(INDEX('[1]2024'!$A:$Q,MATCH($D$3&amp;$D151,'[1]2024'!$B:$B,0),MATCH(S$4,'[1]2024'!$2:$2,0)),0)</f>
        <v>0</v>
      </c>
      <c r="T151" s="75">
        <v>0</v>
      </c>
      <c r="U151" s="280">
        <f t="shared" si="160"/>
        <v>0</v>
      </c>
      <c r="V151" s="281">
        <v>0</v>
      </c>
      <c r="W151" s="282">
        <v>0</v>
      </c>
      <c r="X151" s="282">
        <v>0</v>
      </c>
      <c r="Y151" s="282">
        <v>0</v>
      </c>
      <c r="Z151" s="282">
        <v>0</v>
      </c>
      <c r="AA151" s="282">
        <v>0</v>
      </c>
      <c r="AB151" s="282">
        <v>0</v>
      </c>
      <c r="AC151" s="282">
        <v>0</v>
      </c>
      <c r="AD151" s="282">
        <v>0</v>
      </c>
      <c r="AE151" s="282">
        <v>0</v>
      </c>
      <c r="AF151" s="282">
        <v>0</v>
      </c>
      <c r="AG151" s="283">
        <v>0</v>
      </c>
      <c r="AH151" s="280">
        <f t="shared" si="161"/>
        <v>0</v>
      </c>
      <c r="AI151" s="280"/>
      <c r="AJ151" s="280"/>
      <c r="AK151" s="280"/>
      <c r="AL151" s="280"/>
      <c r="AM151" s="280"/>
      <c r="AN151" s="280"/>
      <c r="AO151" s="280"/>
      <c r="AP151" s="280"/>
      <c r="AQ151" s="280"/>
      <c r="AR151" s="280"/>
      <c r="AS151" s="280"/>
      <c r="AT151" s="280"/>
      <c r="AU151" s="280">
        <f t="shared" si="142"/>
        <v>0</v>
      </c>
      <c r="AV151" s="280">
        <f t="shared" si="82"/>
        <v>0</v>
      </c>
      <c r="AW151" s="280">
        <f t="shared" si="83"/>
        <v>0</v>
      </c>
      <c r="AX151" s="280">
        <f t="shared" si="84"/>
        <v>0</v>
      </c>
      <c r="AY151" s="280">
        <f t="shared" si="162"/>
        <v>0</v>
      </c>
      <c r="AZ151" s="280">
        <f t="shared" si="163"/>
        <v>0</v>
      </c>
      <c r="BA151" s="280">
        <f t="shared" si="164"/>
        <v>0</v>
      </c>
      <c r="BB151" s="236"/>
      <c r="BC151" s="289" t="s">
        <v>24</v>
      </c>
      <c r="BD151" s="292"/>
      <c r="BE151" s="286">
        <v>0</v>
      </c>
      <c r="BF151" s="286">
        <v>0</v>
      </c>
      <c r="BG151" s="286">
        <v>0</v>
      </c>
      <c r="BH151" s="287">
        <f t="shared" si="85"/>
        <v>0</v>
      </c>
    </row>
    <row r="152" spans="1:60" s="288" customFormat="1" outlineLevel="1" x14ac:dyDescent="0.3">
      <c r="A152" s="107" t="s">
        <v>283</v>
      </c>
      <c r="B152" s="269" t="s">
        <v>284</v>
      </c>
      <c r="C152" s="269" t="s">
        <v>31</v>
      </c>
      <c r="D152" s="278">
        <v>5119130</v>
      </c>
      <c r="E152" s="278" t="s">
        <v>285</v>
      </c>
      <c r="F152" s="279">
        <v>0</v>
      </c>
      <c r="G152" s="245">
        <f t="shared" si="159"/>
        <v>0</v>
      </c>
      <c r="H152" s="264">
        <f>IFERROR(INDEX('[1]2024'!$A:$Q,MATCH($A$3&amp;$D152,'[1]2024'!$B:$B,0),MATCH(H$4,'[1]2024'!$2:$2,0)),0)+IFERROR(INDEX('[1]2024'!$A:$Q,MATCH($B$3&amp;$D152,'[1]2024'!$B:$B,0),MATCH(H$4,'[1]2024'!$2:$2,0)),0)++IFERROR(INDEX('[1]2024'!$A:$Q,MATCH($C$3&amp;$D152,'[1]2024'!$B:$B,0),MATCH(H$4,'[1]2024'!$2:$2,0)),0)++IFERROR(INDEX('[1]2024'!$A:$Q,MATCH($D$3&amp;$D152,'[1]2024'!$B:$B,0),MATCH(H$4,'[1]2024'!$2:$2,0)),0)</f>
        <v>0</v>
      </c>
      <c r="I152" s="264">
        <f>IFERROR(INDEX('[1]2024'!$A:$Q,MATCH($A$3&amp;$D152,'[1]2024'!$B:$B,0),MATCH(I$4,'[1]2024'!$2:$2,0)),0)+IFERROR(INDEX('[1]2024'!$A:$Q,MATCH($B$3&amp;$D152,'[1]2024'!$B:$B,0),MATCH(I$4,'[1]2024'!$2:$2,0)),0)++IFERROR(INDEX('[1]2024'!$A:$Q,MATCH($C$3&amp;$D152,'[1]2024'!$B:$B,0),MATCH(I$4,'[1]2024'!$2:$2,0)),0)++IFERROR(INDEX('[1]2024'!$A:$Q,MATCH($D$3&amp;$D152,'[1]2024'!$B:$B,0),MATCH(I$4,'[1]2024'!$2:$2,0)),0)</f>
        <v>0</v>
      </c>
      <c r="J152" s="264">
        <f>IFERROR(INDEX('[1]2024'!$A:$Q,MATCH($A$3&amp;$D152,'[1]2024'!$B:$B,0),MATCH(J$4,'[1]2024'!$2:$2,0)),0)+IFERROR(INDEX('[1]2024'!$A:$Q,MATCH($B$3&amp;$D152,'[1]2024'!$B:$B,0),MATCH(J$4,'[1]2024'!$2:$2,0)),0)++IFERROR(INDEX('[1]2024'!$A:$Q,MATCH($C$3&amp;$D152,'[1]2024'!$B:$B,0),MATCH(J$4,'[1]2024'!$2:$2,0)),0)++IFERROR(INDEX('[1]2024'!$A:$Q,MATCH($D$3&amp;$D152,'[1]2024'!$B:$B,0),MATCH(J$4,'[1]2024'!$2:$2,0)),0)</f>
        <v>0</v>
      </c>
      <c r="K152" s="264">
        <f>IFERROR(INDEX('[1]2024'!$A:$Q,MATCH($A$3&amp;$D152,'[1]2024'!$B:$B,0),MATCH(K$4,'[1]2024'!$2:$2,0)),0)+IFERROR(INDEX('[1]2024'!$A:$Q,MATCH($B$3&amp;$D152,'[1]2024'!$B:$B,0),MATCH(K$4,'[1]2024'!$2:$2,0)),0)++IFERROR(INDEX('[1]2024'!$A:$Q,MATCH($C$3&amp;$D152,'[1]2024'!$B:$B,0),MATCH(K$4,'[1]2024'!$2:$2,0)),0)++IFERROR(INDEX('[1]2024'!$A:$Q,MATCH($D$3&amp;$D152,'[1]2024'!$B:$B,0),MATCH(K$4,'[1]2024'!$2:$2,0)),0)</f>
        <v>0</v>
      </c>
      <c r="L152" s="264">
        <f>IFERROR(INDEX('[1]2024'!$A:$Q,MATCH($A$3&amp;$D152,'[1]2024'!$B:$B,0),MATCH(L$4,'[1]2024'!$2:$2,0)),0)+IFERROR(INDEX('[1]2024'!$A:$Q,MATCH($B$3&amp;$D152,'[1]2024'!$B:$B,0),MATCH(L$4,'[1]2024'!$2:$2,0)),0)++IFERROR(INDEX('[1]2024'!$A:$Q,MATCH($C$3&amp;$D152,'[1]2024'!$B:$B,0),MATCH(L$4,'[1]2024'!$2:$2,0)),0)++IFERROR(INDEX('[1]2024'!$A:$Q,MATCH($D$3&amp;$D152,'[1]2024'!$B:$B,0),MATCH(L$4,'[1]2024'!$2:$2,0)),0)</f>
        <v>0</v>
      </c>
      <c r="M152" s="264">
        <f>IFERROR(INDEX('[1]2024'!$A:$Q,MATCH($A$3&amp;$D152,'[1]2024'!$B:$B,0),MATCH(M$4,'[1]2024'!$2:$2,0)),0)+IFERROR(INDEX('[1]2024'!$A:$Q,MATCH($B$3&amp;$D152,'[1]2024'!$B:$B,0),MATCH(M$4,'[1]2024'!$2:$2,0)),0)++IFERROR(INDEX('[1]2024'!$A:$Q,MATCH($C$3&amp;$D152,'[1]2024'!$B:$B,0),MATCH(M$4,'[1]2024'!$2:$2,0)),0)++IFERROR(INDEX('[1]2024'!$A:$Q,MATCH($D$3&amp;$D152,'[1]2024'!$B:$B,0),MATCH(M$4,'[1]2024'!$2:$2,0)),0)</f>
        <v>0</v>
      </c>
      <c r="N152" s="264">
        <f>IFERROR(INDEX('[1]2024'!$A:$Q,MATCH($A$3&amp;$D152,'[1]2024'!$B:$B,0),MATCH(N$4,'[1]2024'!$2:$2,0)),0)+IFERROR(INDEX('[1]2024'!$A:$Q,MATCH($B$3&amp;$D152,'[1]2024'!$B:$B,0),MATCH(N$4,'[1]2024'!$2:$2,0)),0)++IFERROR(INDEX('[1]2024'!$A:$Q,MATCH($C$3&amp;$D152,'[1]2024'!$B:$B,0),MATCH(N$4,'[1]2024'!$2:$2,0)),0)++IFERROR(INDEX('[1]2024'!$A:$Q,MATCH($D$3&amp;$D152,'[1]2024'!$B:$B,0),MATCH(N$4,'[1]2024'!$2:$2,0)),0)</f>
        <v>0</v>
      </c>
      <c r="O152" s="264">
        <f>IFERROR(INDEX('[1]2024'!$A:$Q,MATCH($A$3&amp;$D152,'[1]2024'!$B:$B,0),MATCH(O$4,'[1]2024'!$2:$2,0)),0)+IFERROR(INDEX('[1]2024'!$A:$Q,MATCH($B$3&amp;$D152,'[1]2024'!$B:$B,0),MATCH(O$4,'[1]2024'!$2:$2,0)),0)++IFERROR(INDEX('[1]2024'!$A:$Q,MATCH($C$3&amp;$D152,'[1]2024'!$B:$B,0),MATCH(O$4,'[1]2024'!$2:$2,0)),0)++IFERROR(INDEX('[1]2024'!$A:$Q,MATCH($D$3&amp;$D152,'[1]2024'!$B:$B,0),MATCH(O$4,'[1]2024'!$2:$2,0)),0)</f>
        <v>0</v>
      </c>
      <c r="P152" s="264">
        <f>IFERROR(INDEX('[1]2024'!$A:$Q,MATCH($A$3&amp;$D152,'[1]2024'!$B:$B,0),MATCH(P$4,'[1]2024'!$2:$2,0)),0)+IFERROR(INDEX('[1]2024'!$A:$Q,MATCH($B$3&amp;$D152,'[1]2024'!$B:$B,0),MATCH(P$4,'[1]2024'!$2:$2,0)),0)++IFERROR(INDEX('[1]2024'!$A:$Q,MATCH($C$3&amp;$D152,'[1]2024'!$B:$B,0),MATCH(P$4,'[1]2024'!$2:$2,0)),0)++IFERROR(INDEX('[1]2024'!$A:$Q,MATCH($D$3&amp;$D152,'[1]2024'!$B:$B,0),MATCH(P$4,'[1]2024'!$2:$2,0)),0)</f>
        <v>0</v>
      </c>
      <c r="Q152" s="264">
        <f>IFERROR(INDEX('[1]2024'!$A:$Q,MATCH($A$3&amp;$D152,'[1]2024'!$B:$B,0),MATCH(Q$4,'[1]2024'!$2:$2,0)),0)+IFERROR(INDEX('[1]2024'!$A:$Q,MATCH($B$3&amp;$D152,'[1]2024'!$B:$B,0),MATCH(Q$4,'[1]2024'!$2:$2,0)),0)++IFERROR(INDEX('[1]2024'!$A:$Q,MATCH($C$3&amp;$D152,'[1]2024'!$B:$B,0),MATCH(Q$4,'[1]2024'!$2:$2,0)),0)++IFERROR(INDEX('[1]2024'!$A:$Q,MATCH($D$3&amp;$D152,'[1]2024'!$B:$B,0),MATCH(Q$4,'[1]2024'!$2:$2,0)),0)</f>
        <v>0</v>
      </c>
      <c r="R152" s="264">
        <f>IFERROR(INDEX('[1]2024'!$A:$Q,MATCH($A$3&amp;$D152,'[1]2024'!$B:$B,0),MATCH(R$4,'[1]2024'!$2:$2,0)),0)+IFERROR(INDEX('[1]2024'!$A:$Q,MATCH($B$3&amp;$D152,'[1]2024'!$B:$B,0),MATCH(R$4,'[1]2024'!$2:$2,0)),0)++IFERROR(INDEX('[1]2024'!$A:$Q,MATCH($C$3&amp;$D152,'[1]2024'!$B:$B,0),MATCH(R$4,'[1]2024'!$2:$2,0)),0)++IFERROR(INDEX('[1]2024'!$A:$Q,MATCH($D$3&amp;$D152,'[1]2024'!$B:$B,0),MATCH(R$4,'[1]2024'!$2:$2,0)),0)</f>
        <v>0</v>
      </c>
      <c r="S152" s="264">
        <f>IFERROR(INDEX('[1]2024'!$A:$Q,MATCH($A$3&amp;$D152,'[1]2024'!$B:$B,0),MATCH(S$4,'[1]2024'!$2:$2,0)),0)+IFERROR(INDEX('[1]2024'!$A:$Q,MATCH($B$3&amp;$D152,'[1]2024'!$B:$B,0),MATCH(S$4,'[1]2024'!$2:$2,0)),0)++IFERROR(INDEX('[1]2024'!$A:$Q,MATCH($C$3&amp;$D152,'[1]2024'!$B:$B,0),MATCH(S$4,'[1]2024'!$2:$2,0)),0)++IFERROR(INDEX('[1]2024'!$A:$Q,MATCH($D$3&amp;$D152,'[1]2024'!$B:$B,0),MATCH(S$4,'[1]2024'!$2:$2,0)),0)</f>
        <v>0</v>
      </c>
      <c r="T152" s="75">
        <v>0</v>
      </c>
      <c r="U152" s="280">
        <f t="shared" si="160"/>
        <v>0</v>
      </c>
      <c r="V152" s="281">
        <v>0</v>
      </c>
      <c r="W152" s="282">
        <v>0</v>
      </c>
      <c r="X152" s="282">
        <v>0</v>
      </c>
      <c r="Y152" s="282">
        <v>0</v>
      </c>
      <c r="Z152" s="282">
        <v>0</v>
      </c>
      <c r="AA152" s="282">
        <v>0</v>
      </c>
      <c r="AB152" s="282">
        <v>0</v>
      </c>
      <c r="AC152" s="282">
        <v>0</v>
      </c>
      <c r="AD152" s="282">
        <v>0</v>
      </c>
      <c r="AE152" s="282">
        <v>0</v>
      </c>
      <c r="AF152" s="282">
        <v>0</v>
      </c>
      <c r="AG152" s="283">
        <v>0</v>
      </c>
      <c r="AH152" s="280">
        <f t="shared" si="161"/>
        <v>0</v>
      </c>
      <c r="AI152" s="280"/>
      <c r="AJ152" s="280"/>
      <c r="AK152" s="280"/>
      <c r="AL152" s="280"/>
      <c r="AM152" s="280"/>
      <c r="AN152" s="280"/>
      <c r="AO152" s="280"/>
      <c r="AP152" s="280"/>
      <c r="AQ152" s="280"/>
      <c r="AR152" s="280"/>
      <c r="AS152" s="280"/>
      <c r="AT152" s="280"/>
      <c r="AU152" s="280">
        <f t="shared" si="142"/>
        <v>0</v>
      </c>
      <c r="AV152" s="280">
        <f t="shared" si="82"/>
        <v>0</v>
      </c>
      <c r="AW152" s="280">
        <f t="shared" si="83"/>
        <v>0</v>
      </c>
      <c r="AX152" s="280">
        <f t="shared" si="84"/>
        <v>0</v>
      </c>
      <c r="AY152" s="280">
        <f t="shared" si="162"/>
        <v>0</v>
      </c>
      <c r="AZ152" s="280">
        <f t="shared" si="163"/>
        <v>0</v>
      </c>
      <c r="BA152" s="280">
        <f t="shared" si="164"/>
        <v>0</v>
      </c>
      <c r="BB152" s="236"/>
      <c r="BC152" s="289" t="s">
        <v>24</v>
      </c>
      <c r="BD152" s="292"/>
      <c r="BE152" s="286">
        <v>0</v>
      </c>
      <c r="BF152" s="286">
        <v>0</v>
      </c>
      <c r="BG152" s="286">
        <v>0</v>
      </c>
      <c r="BH152" s="287">
        <f t="shared" si="85"/>
        <v>0</v>
      </c>
    </row>
    <row r="153" spans="1:60" s="288" customFormat="1" outlineLevel="1" x14ac:dyDescent="0.3">
      <c r="A153" s="107" t="s">
        <v>286</v>
      </c>
      <c r="B153" s="269" t="s">
        <v>287</v>
      </c>
      <c r="C153" s="269" t="s">
        <v>31</v>
      </c>
      <c r="D153" s="278">
        <v>5119140</v>
      </c>
      <c r="E153" s="278" t="s">
        <v>288</v>
      </c>
      <c r="F153" s="279">
        <v>0</v>
      </c>
      <c r="G153" s="245">
        <f t="shared" si="159"/>
        <v>0</v>
      </c>
      <c r="H153" s="264">
        <f>IFERROR(INDEX('[1]2024'!$A:$Q,MATCH($A$3&amp;$D153,'[1]2024'!$B:$B,0),MATCH(H$4,'[1]2024'!$2:$2,0)),0)+IFERROR(INDEX('[1]2024'!$A:$Q,MATCH($B$3&amp;$D153,'[1]2024'!$B:$B,0),MATCH(H$4,'[1]2024'!$2:$2,0)),0)++IFERROR(INDEX('[1]2024'!$A:$Q,MATCH($C$3&amp;$D153,'[1]2024'!$B:$B,0),MATCH(H$4,'[1]2024'!$2:$2,0)),0)++IFERROR(INDEX('[1]2024'!$A:$Q,MATCH($D$3&amp;$D153,'[1]2024'!$B:$B,0),MATCH(H$4,'[1]2024'!$2:$2,0)),0)</f>
        <v>0</v>
      </c>
      <c r="I153" s="264">
        <f>IFERROR(INDEX('[1]2024'!$A:$Q,MATCH($A$3&amp;$D153,'[1]2024'!$B:$B,0),MATCH(I$4,'[1]2024'!$2:$2,0)),0)+IFERROR(INDEX('[1]2024'!$A:$Q,MATCH($B$3&amp;$D153,'[1]2024'!$B:$B,0),MATCH(I$4,'[1]2024'!$2:$2,0)),0)++IFERROR(INDEX('[1]2024'!$A:$Q,MATCH($C$3&amp;$D153,'[1]2024'!$B:$B,0),MATCH(I$4,'[1]2024'!$2:$2,0)),0)++IFERROR(INDEX('[1]2024'!$A:$Q,MATCH($D$3&amp;$D153,'[1]2024'!$B:$B,0),MATCH(I$4,'[1]2024'!$2:$2,0)),0)</f>
        <v>0</v>
      </c>
      <c r="J153" s="264">
        <f>IFERROR(INDEX('[1]2024'!$A:$Q,MATCH($A$3&amp;$D153,'[1]2024'!$B:$B,0),MATCH(J$4,'[1]2024'!$2:$2,0)),0)+IFERROR(INDEX('[1]2024'!$A:$Q,MATCH($B$3&amp;$D153,'[1]2024'!$B:$B,0),MATCH(J$4,'[1]2024'!$2:$2,0)),0)++IFERROR(INDEX('[1]2024'!$A:$Q,MATCH($C$3&amp;$D153,'[1]2024'!$B:$B,0),MATCH(J$4,'[1]2024'!$2:$2,0)),0)++IFERROR(INDEX('[1]2024'!$A:$Q,MATCH($D$3&amp;$D153,'[1]2024'!$B:$B,0),MATCH(J$4,'[1]2024'!$2:$2,0)),0)</f>
        <v>0</v>
      </c>
      <c r="K153" s="264">
        <f>IFERROR(INDEX('[1]2024'!$A:$Q,MATCH($A$3&amp;$D153,'[1]2024'!$B:$B,0),MATCH(K$4,'[1]2024'!$2:$2,0)),0)+IFERROR(INDEX('[1]2024'!$A:$Q,MATCH($B$3&amp;$D153,'[1]2024'!$B:$B,0),MATCH(K$4,'[1]2024'!$2:$2,0)),0)++IFERROR(INDEX('[1]2024'!$A:$Q,MATCH($C$3&amp;$D153,'[1]2024'!$B:$B,0),MATCH(K$4,'[1]2024'!$2:$2,0)),0)++IFERROR(INDEX('[1]2024'!$A:$Q,MATCH($D$3&amp;$D153,'[1]2024'!$B:$B,0),MATCH(K$4,'[1]2024'!$2:$2,0)),0)</f>
        <v>0</v>
      </c>
      <c r="L153" s="264">
        <f>IFERROR(INDEX('[1]2024'!$A:$Q,MATCH($A$3&amp;$D153,'[1]2024'!$B:$B,0),MATCH(L$4,'[1]2024'!$2:$2,0)),0)+IFERROR(INDEX('[1]2024'!$A:$Q,MATCH($B$3&amp;$D153,'[1]2024'!$B:$B,0),MATCH(L$4,'[1]2024'!$2:$2,0)),0)++IFERROR(INDEX('[1]2024'!$A:$Q,MATCH($C$3&amp;$D153,'[1]2024'!$B:$B,0),MATCH(L$4,'[1]2024'!$2:$2,0)),0)++IFERROR(INDEX('[1]2024'!$A:$Q,MATCH($D$3&amp;$D153,'[1]2024'!$B:$B,0),MATCH(L$4,'[1]2024'!$2:$2,0)),0)</f>
        <v>0</v>
      </c>
      <c r="M153" s="264">
        <f>IFERROR(INDEX('[1]2024'!$A:$Q,MATCH($A$3&amp;$D153,'[1]2024'!$B:$B,0),MATCH(M$4,'[1]2024'!$2:$2,0)),0)+IFERROR(INDEX('[1]2024'!$A:$Q,MATCH($B$3&amp;$D153,'[1]2024'!$B:$B,0),MATCH(M$4,'[1]2024'!$2:$2,0)),0)++IFERROR(INDEX('[1]2024'!$A:$Q,MATCH($C$3&amp;$D153,'[1]2024'!$B:$B,0),MATCH(M$4,'[1]2024'!$2:$2,0)),0)++IFERROR(INDEX('[1]2024'!$A:$Q,MATCH($D$3&amp;$D153,'[1]2024'!$B:$B,0),MATCH(M$4,'[1]2024'!$2:$2,0)),0)</f>
        <v>0</v>
      </c>
      <c r="N153" s="264">
        <f>IFERROR(INDEX('[1]2024'!$A:$Q,MATCH($A$3&amp;$D153,'[1]2024'!$B:$B,0),MATCH(N$4,'[1]2024'!$2:$2,0)),0)+IFERROR(INDEX('[1]2024'!$A:$Q,MATCH($B$3&amp;$D153,'[1]2024'!$B:$B,0),MATCH(N$4,'[1]2024'!$2:$2,0)),0)++IFERROR(INDEX('[1]2024'!$A:$Q,MATCH($C$3&amp;$D153,'[1]2024'!$B:$B,0),MATCH(N$4,'[1]2024'!$2:$2,0)),0)++IFERROR(INDEX('[1]2024'!$A:$Q,MATCH($D$3&amp;$D153,'[1]2024'!$B:$B,0),MATCH(N$4,'[1]2024'!$2:$2,0)),0)</f>
        <v>0</v>
      </c>
      <c r="O153" s="264">
        <f>IFERROR(INDEX('[1]2024'!$A:$Q,MATCH($A$3&amp;$D153,'[1]2024'!$B:$B,0),MATCH(O$4,'[1]2024'!$2:$2,0)),0)+IFERROR(INDEX('[1]2024'!$A:$Q,MATCH($B$3&amp;$D153,'[1]2024'!$B:$B,0),MATCH(O$4,'[1]2024'!$2:$2,0)),0)++IFERROR(INDEX('[1]2024'!$A:$Q,MATCH($C$3&amp;$D153,'[1]2024'!$B:$B,0),MATCH(O$4,'[1]2024'!$2:$2,0)),0)++IFERROR(INDEX('[1]2024'!$A:$Q,MATCH($D$3&amp;$D153,'[1]2024'!$B:$B,0),MATCH(O$4,'[1]2024'!$2:$2,0)),0)</f>
        <v>0</v>
      </c>
      <c r="P153" s="264">
        <f>IFERROR(INDEX('[1]2024'!$A:$Q,MATCH($A$3&amp;$D153,'[1]2024'!$B:$B,0),MATCH(P$4,'[1]2024'!$2:$2,0)),0)+IFERROR(INDEX('[1]2024'!$A:$Q,MATCH($B$3&amp;$D153,'[1]2024'!$B:$B,0),MATCH(P$4,'[1]2024'!$2:$2,0)),0)++IFERROR(INDEX('[1]2024'!$A:$Q,MATCH($C$3&amp;$D153,'[1]2024'!$B:$B,0),MATCH(P$4,'[1]2024'!$2:$2,0)),0)++IFERROR(INDEX('[1]2024'!$A:$Q,MATCH($D$3&amp;$D153,'[1]2024'!$B:$B,0),MATCH(P$4,'[1]2024'!$2:$2,0)),0)</f>
        <v>0</v>
      </c>
      <c r="Q153" s="264">
        <f>IFERROR(INDEX('[1]2024'!$A:$Q,MATCH($A$3&amp;$D153,'[1]2024'!$B:$B,0),MATCH(Q$4,'[1]2024'!$2:$2,0)),0)+IFERROR(INDEX('[1]2024'!$A:$Q,MATCH($B$3&amp;$D153,'[1]2024'!$B:$B,0),MATCH(Q$4,'[1]2024'!$2:$2,0)),0)++IFERROR(INDEX('[1]2024'!$A:$Q,MATCH($C$3&amp;$D153,'[1]2024'!$B:$B,0),MATCH(Q$4,'[1]2024'!$2:$2,0)),0)++IFERROR(INDEX('[1]2024'!$A:$Q,MATCH($D$3&amp;$D153,'[1]2024'!$B:$B,0),MATCH(Q$4,'[1]2024'!$2:$2,0)),0)</f>
        <v>0</v>
      </c>
      <c r="R153" s="264">
        <f>IFERROR(INDEX('[1]2024'!$A:$Q,MATCH($A$3&amp;$D153,'[1]2024'!$B:$B,0),MATCH(R$4,'[1]2024'!$2:$2,0)),0)+IFERROR(INDEX('[1]2024'!$A:$Q,MATCH($B$3&amp;$D153,'[1]2024'!$B:$B,0),MATCH(R$4,'[1]2024'!$2:$2,0)),0)++IFERROR(INDEX('[1]2024'!$A:$Q,MATCH($C$3&amp;$D153,'[1]2024'!$B:$B,0),MATCH(R$4,'[1]2024'!$2:$2,0)),0)++IFERROR(INDEX('[1]2024'!$A:$Q,MATCH($D$3&amp;$D153,'[1]2024'!$B:$B,0),MATCH(R$4,'[1]2024'!$2:$2,0)),0)</f>
        <v>0</v>
      </c>
      <c r="S153" s="264">
        <f>IFERROR(INDEX('[1]2024'!$A:$Q,MATCH($A$3&amp;$D153,'[1]2024'!$B:$B,0),MATCH(S$4,'[1]2024'!$2:$2,0)),0)+IFERROR(INDEX('[1]2024'!$A:$Q,MATCH($B$3&amp;$D153,'[1]2024'!$B:$B,0),MATCH(S$4,'[1]2024'!$2:$2,0)),0)++IFERROR(INDEX('[1]2024'!$A:$Q,MATCH($C$3&amp;$D153,'[1]2024'!$B:$B,0),MATCH(S$4,'[1]2024'!$2:$2,0)),0)++IFERROR(INDEX('[1]2024'!$A:$Q,MATCH($D$3&amp;$D153,'[1]2024'!$B:$B,0),MATCH(S$4,'[1]2024'!$2:$2,0)),0)</f>
        <v>0</v>
      </c>
      <c r="T153" s="75">
        <v>0</v>
      </c>
      <c r="U153" s="280">
        <f t="shared" si="160"/>
        <v>0</v>
      </c>
      <c r="V153" s="281">
        <v>0</v>
      </c>
      <c r="W153" s="282">
        <v>0</v>
      </c>
      <c r="X153" s="282">
        <v>0</v>
      </c>
      <c r="Y153" s="282">
        <v>0</v>
      </c>
      <c r="Z153" s="282">
        <v>0</v>
      </c>
      <c r="AA153" s="282">
        <v>0</v>
      </c>
      <c r="AB153" s="282">
        <v>0</v>
      </c>
      <c r="AC153" s="282">
        <v>0</v>
      </c>
      <c r="AD153" s="282">
        <v>0</v>
      </c>
      <c r="AE153" s="282">
        <v>0</v>
      </c>
      <c r="AF153" s="282">
        <v>0</v>
      </c>
      <c r="AG153" s="283">
        <v>0</v>
      </c>
      <c r="AH153" s="280">
        <f t="shared" si="161"/>
        <v>0</v>
      </c>
      <c r="AI153" s="280"/>
      <c r="AJ153" s="280"/>
      <c r="AK153" s="280"/>
      <c r="AL153" s="280"/>
      <c r="AM153" s="280"/>
      <c r="AN153" s="280"/>
      <c r="AO153" s="280"/>
      <c r="AP153" s="280"/>
      <c r="AQ153" s="280"/>
      <c r="AR153" s="280"/>
      <c r="AS153" s="280"/>
      <c r="AT153" s="280"/>
      <c r="AU153" s="280">
        <f t="shared" si="142"/>
        <v>0</v>
      </c>
      <c r="AV153" s="280">
        <f t="shared" si="82"/>
        <v>0</v>
      </c>
      <c r="AW153" s="280">
        <f t="shared" si="83"/>
        <v>0</v>
      </c>
      <c r="AX153" s="280">
        <f t="shared" si="84"/>
        <v>0</v>
      </c>
      <c r="AY153" s="280">
        <f t="shared" si="162"/>
        <v>0</v>
      </c>
      <c r="AZ153" s="280">
        <f t="shared" si="163"/>
        <v>0</v>
      </c>
      <c r="BA153" s="280">
        <f t="shared" si="164"/>
        <v>0</v>
      </c>
      <c r="BB153" s="236"/>
      <c r="BC153" s="289" t="s">
        <v>24</v>
      </c>
      <c r="BD153" s="292"/>
      <c r="BE153" s="286">
        <v>0</v>
      </c>
      <c r="BF153" s="286">
        <v>0</v>
      </c>
      <c r="BG153" s="286">
        <v>1360460</v>
      </c>
      <c r="BH153" s="287">
        <f t="shared" si="85"/>
        <v>0</v>
      </c>
    </row>
    <row r="154" spans="1:60" s="288" customFormat="1" outlineLevel="1" x14ac:dyDescent="0.3">
      <c r="A154" s="107" t="s">
        <v>289</v>
      </c>
      <c r="B154" s="269" t="s">
        <v>290</v>
      </c>
      <c r="C154" s="269" t="s">
        <v>31</v>
      </c>
      <c r="D154" s="278">
        <v>5119150</v>
      </c>
      <c r="E154" s="278" t="s">
        <v>291</v>
      </c>
      <c r="F154" s="279">
        <v>1600000</v>
      </c>
      <c r="G154" s="245">
        <f t="shared" si="159"/>
        <v>1149010</v>
      </c>
      <c r="H154" s="264">
        <f>IFERROR(INDEX('[1]2024'!$A:$Q,MATCH($A$3&amp;$D154,'[1]2024'!$B:$B,0),MATCH(H$4,'[1]2024'!$2:$2,0)),0)+IFERROR(INDEX('[1]2024'!$A:$Q,MATCH($B$3&amp;$D154,'[1]2024'!$B:$B,0),MATCH(H$4,'[1]2024'!$2:$2,0)),0)++IFERROR(INDEX('[1]2024'!$A:$Q,MATCH($C$3&amp;$D154,'[1]2024'!$B:$B,0),MATCH(H$4,'[1]2024'!$2:$2,0)),0)++IFERROR(INDEX('[1]2024'!$A:$Q,MATCH($D$3&amp;$D154,'[1]2024'!$B:$B,0),MATCH(H$4,'[1]2024'!$2:$2,0)),0)</f>
        <v>169760</v>
      </c>
      <c r="I154" s="264">
        <f>IFERROR(INDEX('[1]2024'!$A:$Q,MATCH($A$3&amp;$D154,'[1]2024'!$B:$B,0),MATCH(I$4,'[1]2024'!$2:$2,0)),0)+IFERROR(INDEX('[1]2024'!$A:$Q,MATCH($B$3&amp;$D154,'[1]2024'!$B:$B,0),MATCH(I$4,'[1]2024'!$2:$2,0)),0)++IFERROR(INDEX('[1]2024'!$A:$Q,MATCH($C$3&amp;$D154,'[1]2024'!$B:$B,0),MATCH(I$4,'[1]2024'!$2:$2,0)),0)++IFERROR(INDEX('[1]2024'!$A:$Q,MATCH($D$3&amp;$D154,'[1]2024'!$B:$B,0),MATCH(I$4,'[1]2024'!$2:$2,0)),0)</f>
        <v>454930</v>
      </c>
      <c r="J154" s="264">
        <f>IFERROR(INDEX('[1]2024'!$A:$Q,MATCH($A$3&amp;$D154,'[1]2024'!$B:$B,0),MATCH(J$4,'[1]2024'!$2:$2,0)),0)+IFERROR(INDEX('[1]2024'!$A:$Q,MATCH($B$3&amp;$D154,'[1]2024'!$B:$B,0),MATCH(J$4,'[1]2024'!$2:$2,0)),0)++IFERROR(INDEX('[1]2024'!$A:$Q,MATCH($C$3&amp;$D154,'[1]2024'!$B:$B,0),MATCH(J$4,'[1]2024'!$2:$2,0)),0)++IFERROR(INDEX('[1]2024'!$A:$Q,MATCH($D$3&amp;$D154,'[1]2024'!$B:$B,0),MATCH(J$4,'[1]2024'!$2:$2,0)),0)</f>
        <v>36350</v>
      </c>
      <c r="K154" s="264">
        <f>IFERROR(INDEX('[1]2024'!$A:$Q,MATCH($A$3&amp;$D154,'[1]2024'!$B:$B,0),MATCH(K$4,'[1]2024'!$2:$2,0)),0)+IFERROR(INDEX('[1]2024'!$A:$Q,MATCH($B$3&amp;$D154,'[1]2024'!$B:$B,0),MATCH(K$4,'[1]2024'!$2:$2,0)),0)++IFERROR(INDEX('[1]2024'!$A:$Q,MATCH($C$3&amp;$D154,'[1]2024'!$B:$B,0),MATCH(K$4,'[1]2024'!$2:$2,0)),0)++IFERROR(INDEX('[1]2024'!$A:$Q,MATCH($D$3&amp;$D154,'[1]2024'!$B:$B,0),MATCH(K$4,'[1]2024'!$2:$2,0)),0)</f>
        <v>49200</v>
      </c>
      <c r="L154" s="264">
        <f>IFERROR(INDEX('[1]2024'!$A:$Q,MATCH($A$3&amp;$D154,'[1]2024'!$B:$B,0),MATCH(L$4,'[1]2024'!$2:$2,0)),0)+IFERROR(INDEX('[1]2024'!$A:$Q,MATCH($B$3&amp;$D154,'[1]2024'!$B:$B,0),MATCH(L$4,'[1]2024'!$2:$2,0)),0)++IFERROR(INDEX('[1]2024'!$A:$Q,MATCH($C$3&amp;$D154,'[1]2024'!$B:$B,0),MATCH(L$4,'[1]2024'!$2:$2,0)),0)++IFERROR(INDEX('[1]2024'!$A:$Q,MATCH($D$3&amp;$D154,'[1]2024'!$B:$B,0),MATCH(L$4,'[1]2024'!$2:$2,0)),0)</f>
        <v>72000</v>
      </c>
      <c r="M154" s="264">
        <f>IFERROR(INDEX('[1]2024'!$A:$Q,MATCH($A$3&amp;$D154,'[1]2024'!$B:$B,0),MATCH(M$4,'[1]2024'!$2:$2,0)),0)+IFERROR(INDEX('[1]2024'!$A:$Q,MATCH($B$3&amp;$D154,'[1]2024'!$B:$B,0),MATCH(M$4,'[1]2024'!$2:$2,0)),0)++IFERROR(INDEX('[1]2024'!$A:$Q,MATCH($C$3&amp;$D154,'[1]2024'!$B:$B,0),MATCH(M$4,'[1]2024'!$2:$2,0)),0)++IFERROR(INDEX('[1]2024'!$A:$Q,MATCH($D$3&amp;$D154,'[1]2024'!$B:$B,0),MATCH(M$4,'[1]2024'!$2:$2,0)),0)</f>
        <v>0</v>
      </c>
      <c r="N154" s="264">
        <f>IFERROR(INDEX('[1]2024'!$A:$Q,MATCH($A$3&amp;$D154,'[1]2024'!$B:$B,0),MATCH(N$4,'[1]2024'!$2:$2,0)),0)+IFERROR(INDEX('[1]2024'!$A:$Q,MATCH($B$3&amp;$D154,'[1]2024'!$B:$B,0),MATCH(N$4,'[1]2024'!$2:$2,0)),0)++IFERROR(INDEX('[1]2024'!$A:$Q,MATCH($C$3&amp;$D154,'[1]2024'!$B:$B,0),MATCH(N$4,'[1]2024'!$2:$2,0)),0)++IFERROR(INDEX('[1]2024'!$A:$Q,MATCH($D$3&amp;$D154,'[1]2024'!$B:$B,0),MATCH(N$4,'[1]2024'!$2:$2,0)),0)</f>
        <v>5340</v>
      </c>
      <c r="O154" s="264">
        <f>IFERROR(INDEX('[1]2024'!$A:$Q,MATCH($A$3&amp;$D154,'[1]2024'!$B:$B,0),MATCH(O$4,'[1]2024'!$2:$2,0)),0)+IFERROR(INDEX('[1]2024'!$A:$Q,MATCH($B$3&amp;$D154,'[1]2024'!$B:$B,0),MATCH(O$4,'[1]2024'!$2:$2,0)),0)++IFERROR(INDEX('[1]2024'!$A:$Q,MATCH($C$3&amp;$D154,'[1]2024'!$B:$B,0),MATCH(O$4,'[1]2024'!$2:$2,0)),0)++IFERROR(INDEX('[1]2024'!$A:$Q,MATCH($D$3&amp;$D154,'[1]2024'!$B:$B,0),MATCH(O$4,'[1]2024'!$2:$2,0)),0)</f>
        <v>0</v>
      </c>
      <c r="P154" s="264">
        <f>IFERROR(INDEX('[1]2024'!$A:$Q,MATCH($A$3&amp;$D154,'[1]2024'!$B:$B,0),MATCH(P$4,'[1]2024'!$2:$2,0)),0)+IFERROR(INDEX('[1]2024'!$A:$Q,MATCH($B$3&amp;$D154,'[1]2024'!$B:$B,0),MATCH(P$4,'[1]2024'!$2:$2,0)),0)++IFERROR(INDEX('[1]2024'!$A:$Q,MATCH($C$3&amp;$D154,'[1]2024'!$B:$B,0),MATCH(P$4,'[1]2024'!$2:$2,0)),0)++IFERROR(INDEX('[1]2024'!$A:$Q,MATCH($D$3&amp;$D154,'[1]2024'!$B:$B,0),MATCH(P$4,'[1]2024'!$2:$2,0)),0)</f>
        <v>199450</v>
      </c>
      <c r="Q154" s="264">
        <f>IFERROR(INDEX('[1]2024'!$A:$Q,MATCH($A$3&amp;$D154,'[1]2024'!$B:$B,0),MATCH(Q$4,'[1]2024'!$2:$2,0)),0)+IFERROR(INDEX('[1]2024'!$A:$Q,MATCH($B$3&amp;$D154,'[1]2024'!$B:$B,0),MATCH(Q$4,'[1]2024'!$2:$2,0)),0)++IFERROR(INDEX('[1]2024'!$A:$Q,MATCH($C$3&amp;$D154,'[1]2024'!$B:$B,0),MATCH(Q$4,'[1]2024'!$2:$2,0)),0)++IFERROR(INDEX('[1]2024'!$A:$Q,MATCH($D$3&amp;$D154,'[1]2024'!$B:$B,0),MATCH(Q$4,'[1]2024'!$2:$2,0)),0)</f>
        <v>0</v>
      </c>
      <c r="R154" s="264">
        <f>IFERROR(INDEX('[1]2024'!$A:$Q,MATCH($A$3&amp;$D154,'[1]2024'!$B:$B,0),MATCH(R$4,'[1]2024'!$2:$2,0)),0)+IFERROR(INDEX('[1]2024'!$A:$Q,MATCH($B$3&amp;$D154,'[1]2024'!$B:$B,0),MATCH(R$4,'[1]2024'!$2:$2,0)),0)++IFERROR(INDEX('[1]2024'!$A:$Q,MATCH($C$3&amp;$D154,'[1]2024'!$B:$B,0),MATCH(R$4,'[1]2024'!$2:$2,0)),0)++IFERROR(INDEX('[1]2024'!$A:$Q,MATCH($D$3&amp;$D154,'[1]2024'!$B:$B,0),MATCH(R$4,'[1]2024'!$2:$2,0)),0)</f>
        <v>130620</v>
      </c>
      <c r="S154" s="264">
        <f>IFERROR(INDEX('[1]2024'!$A:$Q,MATCH($A$3&amp;$D154,'[1]2024'!$B:$B,0),MATCH(S$4,'[1]2024'!$2:$2,0)),0)+IFERROR(INDEX('[1]2024'!$A:$Q,MATCH($B$3&amp;$D154,'[1]2024'!$B:$B,0),MATCH(S$4,'[1]2024'!$2:$2,0)),0)++IFERROR(INDEX('[1]2024'!$A:$Q,MATCH($C$3&amp;$D154,'[1]2024'!$B:$B,0),MATCH(S$4,'[1]2024'!$2:$2,0)),0)++IFERROR(INDEX('[1]2024'!$A:$Q,MATCH($D$3&amp;$D154,'[1]2024'!$B:$B,0),MATCH(S$4,'[1]2024'!$2:$2,0)),0)</f>
        <v>31360</v>
      </c>
      <c r="T154" s="75">
        <v>1200000</v>
      </c>
      <c r="U154" s="280">
        <f t="shared" si="160"/>
        <v>846590</v>
      </c>
      <c r="V154" s="281">
        <v>0</v>
      </c>
      <c r="W154" s="282">
        <v>0</v>
      </c>
      <c r="X154" s="282">
        <v>96840</v>
      </c>
      <c r="Y154" s="282">
        <v>49750</v>
      </c>
      <c r="Z154" s="282">
        <v>0</v>
      </c>
      <c r="AA154" s="282">
        <v>100000</v>
      </c>
      <c r="AB154" s="282">
        <v>100000</v>
      </c>
      <c r="AC154" s="282">
        <v>100000</v>
      </c>
      <c r="AD154" s="282">
        <v>100000</v>
      </c>
      <c r="AE154" s="282">
        <v>100000</v>
      </c>
      <c r="AF154" s="282">
        <v>100000</v>
      </c>
      <c r="AG154" s="283">
        <v>100000</v>
      </c>
      <c r="AH154" s="280">
        <f t="shared" si="161"/>
        <v>1200000</v>
      </c>
      <c r="AI154" s="280">
        <v>100000</v>
      </c>
      <c r="AJ154" s="280">
        <v>100000</v>
      </c>
      <c r="AK154" s="280">
        <v>100000</v>
      </c>
      <c r="AL154" s="280">
        <v>100000</v>
      </c>
      <c r="AM154" s="280">
        <v>100000</v>
      </c>
      <c r="AN154" s="280">
        <v>100000</v>
      </c>
      <c r="AO154" s="280">
        <v>100000</v>
      </c>
      <c r="AP154" s="280">
        <v>100000</v>
      </c>
      <c r="AQ154" s="280">
        <v>100000</v>
      </c>
      <c r="AR154" s="280">
        <v>100000</v>
      </c>
      <c r="AS154" s="280">
        <v>100000</v>
      </c>
      <c r="AT154" s="280">
        <v>100000</v>
      </c>
      <c r="AU154" s="280">
        <f t="shared" si="142"/>
        <v>300000</v>
      </c>
      <c r="AV154" s="280">
        <f t="shared" ref="AV154:AV176" si="165">SUM(AL154:AN154)</f>
        <v>300000</v>
      </c>
      <c r="AW154" s="280">
        <f t="shared" ref="AW154:AW176" si="166">SUM(AO154:AQ154)</f>
        <v>300000</v>
      </c>
      <c r="AX154" s="280">
        <f t="shared" ref="AX154:AX176" si="167">SUM(AR154:AT154)</f>
        <v>300000</v>
      </c>
      <c r="AY154" s="280">
        <f t="shared" si="162"/>
        <v>1200000</v>
      </c>
      <c r="AZ154" s="280">
        <f t="shared" si="163"/>
        <v>1200000</v>
      </c>
      <c r="BA154" s="280">
        <f t="shared" si="164"/>
        <v>1200000</v>
      </c>
      <c r="BB154" s="236"/>
      <c r="BC154" s="289" t="s">
        <v>24</v>
      </c>
      <c r="BD154" s="292"/>
      <c r="BE154" s="286">
        <v>0</v>
      </c>
      <c r="BF154" s="286">
        <v>4283194</v>
      </c>
      <c r="BG154" s="286">
        <v>0</v>
      </c>
      <c r="BH154" s="287">
        <f t="shared" si="85"/>
        <v>1149010</v>
      </c>
    </row>
    <row r="155" spans="1:60" outlineLevel="1" x14ac:dyDescent="0.3">
      <c r="A155" s="71" t="s">
        <v>292</v>
      </c>
      <c r="B155" s="238" t="s">
        <v>293</v>
      </c>
      <c r="C155" s="238" t="s">
        <v>31</v>
      </c>
      <c r="D155" s="239">
        <v>5119160</v>
      </c>
      <c r="E155" s="239" t="s">
        <v>294</v>
      </c>
      <c r="F155" s="277">
        <v>0</v>
      </c>
      <c r="G155" s="245">
        <f t="shared" si="159"/>
        <v>0</v>
      </c>
      <c r="H155" s="264">
        <f>IFERROR(INDEX('[1]2024'!$A:$Q,MATCH($A$3&amp;$D155,'[1]2024'!$B:$B,0),MATCH(H$4,'[1]2024'!$2:$2,0)),0)+IFERROR(INDEX('[1]2024'!$A:$Q,MATCH($B$3&amp;$D155,'[1]2024'!$B:$B,0),MATCH(H$4,'[1]2024'!$2:$2,0)),0)++IFERROR(INDEX('[1]2024'!$A:$Q,MATCH($C$3&amp;$D155,'[1]2024'!$B:$B,0),MATCH(H$4,'[1]2024'!$2:$2,0)),0)++IFERROR(INDEX('[1]2024'!$A:$Q,MATCH($D$3&amp;$D155,'[1]2024'!$B:$B,0),MATCH(H$4,'[1]2024'!$2:$2,0)),0)</f>
        <v>0</v>
      </c>
      <c r="I155" s="264">
        <f>IFERROR(INDEX('[1]2024'!$A:$Q,MATCH($A$3&amp;$D155,'[1]2024'!$B:$B,0),MATCH(I$4,'[1]2024'!$2:$2,0)),0)+IFERROR(INDEX('[1]2024'!$A:$Q,MATCH($B$3&amp;$D155,'[1]2024'!$B:$B,0),MATCH(I$4,'[1]2024'!$2:$2,0)),0)++IFERROR(INDEX('[1]2024'!$A:$Q,MATCH($C$3&amp;$D155,'[1]2024'!$B:$B,0),MATCH(I$4,'[1]2024'!$2:$2,0)),0)++IFERROR(INDEX('[1]2024'!$A:$Q,MATCH($D$3&amp;$D155,'[1]2024'!$B:$B,0),MATCH(I$4,'[1]2024'!$2:$2,0)),0)</f>
        <v>0</v>
      </c>
      <c r="J155" s="264">
        <f>IFERROR(INDEX('[1]2024'!$A:$Q,MATCH($A$3&amp;$D155,'[1]2024'!$B:$B,0),MATCH(J$4,'[1]2024'!$2:$2,0)),0)+IFERROR(INDEX('[1]2024'!$A:$Q,MATCH($B$3&amp;$D155,'[1]2024'!$B:$B,0),MATCH(J$4,'[1]2024'!$2:$2,0)),0)++IFERROR(INDEX('[1]2024'!$A:$Q,MATCH($C$3&amp;$D155,'[1]2024'!$B:$B,0),MATCH(J$4,'[1]2024'!$2:$2,0)),0)++IFERROR(INDEX('[1]2024'!$A:$Q,MATCH($D$3&amp;$D155,'[1]2024'!$B:$B,0),MATCH(J$4,'[1]2024'!$2:$2,0)),0)</f>
        <v>0</v>
      </c>
      <c r="K155" s="264">
        <f>IFERROR(INDEX('[1]2024'!$A:$Q,MATCH($A$3&amp;$D155,'[1]2024'!$B:$B,0),MATCH(K$4,'[1]2024'!$2:$2,0)),0)+IFERROR(INDEX('[1]2024'!$A:$Q,MATCH($B$3&amp;$D155,'[1]2024'!$B:$B,0),MATCH(K$4,'[1]2024'!$2:$2,0)),0)++IFERROR(INDEX('[1]2024'!$A:$Q,MATCH($C$3&amp;$D155,'[1]2024'!$B:$B,0),MATCH(K$4,'[1]2024'!$2:$2,0)),0)++IFERROR(INDEX('[1]2024'!$A:$Q,MATCH($D$3&amp;$D155,'[1]2024'!$B:$B,0),MATCH(K$4,'[1]2024'!$2:$2,0)),0)</f>
        <v>0</v>
      </c>
      <c r="L155" s="264">
        <f>IFERROR(INDEX('[1]2024'!$A:$Q,MATCH($A$3&amp;$D155,'[1]2024'!$B:$B,0),MATCH(L$4,'[1]2024'!$2:$2,0)),0)+IFERROR(INDEX('[1]2024'!$A:$Q,MATCH($B$3&amp;$D155,'[1]2024'!$B:$B,0),MATCH(L$4,'[1]2024'!$2:$2,0)),0)++IFERROR(INDEX('[1]2024'!$A:$Q,MATCH($C$3&amp;$D155,'[1]2024'!$B:$B,0),MATCH(L$4,'[1]2024'!$2:$2,0)),0)++IFERROR(INDEX('[1]2024'!$A:$Q,MATCH($D$3&amp;$D155,'[1]2024'!$B:$B,0),MATCH(L$4,'[1]2024'!$2:$2,0)),0)</f>
        <v>0</v>
      </c>
      <c r="M155" s="264">
        <f>IFERROR(INDEX('[1]2024'!$A:$Q,MATCH($A$3&amp;$D155,'[1]2024'!$B:$B,0),MATCH(M$4,'[1]2024'!$2:$2,0)),0)+IFERROR(INDEX('[1]2024'!$A:$Q,MATCH($B$3&amp;$D155,'[1]2024'!$B:$B,0),MATCH(M$4,'[1]2024'!$2:$2,0)),0)++IFERROR(INDEX('[1]2024'!$A:$Q,MATCH($C$3&amp;$D155,'[1]2024'!$B:$B,0),MATCH(M$4,'[1]2024'!$2:$2,0)),0)++IFERROR(INDEX('[1]2024'!$A:$Q,MATCH($D$3&amp;$D155,'[1]2024'!$B:$B,0),MATCH(M$4,'[1]2024'!$2:$2,0)),0)</f>
        <v>0</v>
      </c>
      <c r="N155" s="264">
        <f>IFERROR(INDEX('[1]2024'!$A:$Q,MATCH($A$3&amp;$D155,'[1]2024'!$B:$B,0),MATCH(N$4,'[1]2024'!$2:$2,0)),0)+IFERROR(INDEX('[1]2024'!$A:$Q,MATCH($B$3&amp;$D155,'[1]2024'!$B:$B,0),MATCH(N$4,'[1]2024'!$2:$2,0)),0)++IFERROR(INDEX('[1]2024'!$A:$Q,MATCH($C$3&amp;$D155,'[1]2024'!$B:$B,0),MATCH(N$4,'[1]2024'!$2:$2,0)),0)++IFERROR(INDEX('[1]2024'!$A:$Q,MATCH($D$3&amp;$D155,'[1]2024'!$B:$B,0),MATCH(N$4,'[1]2024'!$2:$2,0)),0)</f>
        <v>0</v>
      </c>
      <c r="O155" s="264">
        <f>IFERROR(INDEX('[1]2024'!$A:$Q,MATCH($A$3&amp;$D155,'[1]2024'!$B:$B,0),MATCH(O$4,'[1]2024'!$2:$2,0)),0)+IFERROR(INDEX('[1]2024'!$A:$Q,MATCH($B$3&amp;$D155,'[1]2024'!$B:$B,0),MATCH(O$4,'[1]2024'!$2:$2,0)),0)++IFERROR(INDEX('[1]2024'!$A:$Q,MATCH($C$3&amp;$D155,'[1]2024'!$B:$B,0),MATCH(O$4,'[1]2024'!$2:$2,0)),0)++IFERROR(INDEX('[1]2024'!$A:$Q,MATCH($D$3&amp;$D155,'[1]2024'!$B:$B,0),MATCH(O$4,'[1]2024'!$2:$2,0)),0)</f>
        <v>0</v>
      </c>
      <c r="P155" s="264">
        <f>IFERROR(INDEX('[1]2024'!$A:$Q,MATCH($A$3&amp;$D155,'[1]2024'!$B:$B,0),MATCH(P$4,'[1]2024'!$2:$2,0)),0)+IFERROR(INDEX('[1]2024'!$A:$Q,MATCH($B$3&amp;$D155,'[1]2024'!$B:$B,0),MATCH(P$4,'[1]2024'!$2:$2,0)),0)++IFERROR(INDEX('[1]2024'!$A:$Q,MATCH($C$3&amp;$D155,'[1]2024'!$B:$B,0),MATCH(P$4,'[1]2024'!$2:$2,0)),0)++IFERROR(INDEX('[1]2024'!$A:$Q,MATCH($D$3&amp;$D155,'[1]2024'!$B:$B,0),MATCH(P$4,'[1]2024'!$2:$2,0)),0)</f>
        <v>0</v>
      </c>
      <c r="Q155" s="264">
        <f>IFERROR(INDEX('[1]2024'!$A:$Q,MATCH($A$3&amp;$D155,'[1]2024'!$B:$B,0),MATCH(Q$4,'[1]2024'!$2:$2,0)),0)+IFERROR(INDEX('[1]2024'!$A:$Q,MATCH($B$3&amp;$D155,'[1]2024'!$B:$B,0),MATCH(Q$4,'[1]2024'!$2:$2,0)),0)++IFERROR(INDEX('[1]2024'!$A:$Q,MATCH($C$3&amp;$D155,'[1]2024'!$B:$B,0),MATCH(Q$4,'[1]2024'!$2:$2,0)),0)++IFERROR(INDEX('[1]2024'!$A:$Q,MATCH($D$3&amp;$D155,'[1]2024'!$B:$B,0),MATCH(Q$4,'[1]2024'!$2:$2,0)),0)</f>
        <v>0</v>
      </c>
      <c r="R155" s="264">
        <f>IFERROR(INDEX('[1]2024'!$A:$Q,MATCH($A$3&amp;$D155,'[1]2024'!$B:$B,0),MATCH(R$4,'[1]2024'!$2:$2,0)),0)+IFERROR(INDEX('[1]2024'!$A:$Q,MATCH($B$3&amp;$D155,'[1]2024'!$B:$B,0),MATCH(R$4,'[1]2024'!$2:$2,0)),0)++IFERROR(INDEX('[1]2024'!$A:$Q,MATCH($C$3&amp;$D155,'[1]2024'!$B:$B,0),MATCH(R$4,'[1]2024'!$2:$2,0)),0)++IFERROR(INDEX('[1]2024'!$A:$Q,MATCH($D$3&amp;$D155,'[1]2024'!$B:$B,0),MATCH(R$4,'[1]2024'!$2:$2,0)),0)</f>
        <v>0</v>
      </c>
      <c r="S155" s="264">
        <f>IFERROR(INDEX('[1]2024'!$A:$Q,MATCH($A$3&amp;$D155,'[1]2024'!$B:$B,0),MATCH(S$4,'[1]2024'!$2:$2,0)),0)+IFERROR(INDEX('[1]2024'!$A:$Q,MATCH($B$3&amp;$D155,'[1]2024'!$B:$B,0),MATCH(S$4,'[1]2024'!$2:$2,0)),0)++IFERROR(INDEX('[1]2024'!$A:$Q,MATCH($C$3&amp;$D155,'[1]2024'!$B:$B,0),MATCH(S$4,'[1]2024'!$2:$2,0)),0)++IFERROR(INDEX('[1]2024'!$A:$Q,MATCH($D$3&amp;$D155,'[1]2024'!$B:$B,0),MATCH(S$4,'[1]2024'!$2:$2,0)),0)</f>
        <v>0</v>
      </c>
      <c r="T155" s="75">
        <v>0</v>
      </c>
      <c r="U155" s="245">
        <f t="shared" si="160"/>
        <v>0</v>
      </c>
      <c r="V155" s="246">
        <v>0</v>
      </c>
      <c r="W155" s="247">
        <v>0</v>
      </c>
      <c r="X155" s="247">
        <v>0</v>
      </c>
      <c r="Y155" s="247">
        <v>0</v>
      </c>
      <c r="Z155" s="247">
        <v>0</v>
      </c>
      <c r="AA155" s="247">
        <v>0</v>
      </c>
      <c r="AB155" s="247">
        <v>0</v>
      </c>
      <c r="AC155" s="247">
        <v>0</v>
      </c>
      <c r="AD155" s="247">
        <v>0</v>
      </c>
      <c r="AE155" s="247">
        <v>0</v>
      </c>
      <c r="AF155" s="247">
        <v>0</v>
      </c>
      <c r="AG155" s="248">
        <v>0</v>
      </c>
      <c r="AH155" s="245">
        <f t="shared" si="161"/>
        <v>0</v>
      </c>
      <c r="AI155" s="245"/>
      <c r="AJ155" s="245"/>
      <c r="AK155" s="245"/>
      <c r="AL155" s="245"/>
      <c r="AM155" s="245"/>
      <c r="AN155" s="245"/>
      <c r="AO155" s="245"/>
      <c r="AP155" s="245"/>
      <c r="AQ155" s="245"/>
      <c r="AR155" s="245"/>
      <c r="AS155" s="245"/>
      <c r="AT155" s="245"/>
      <c r="AU155" s="245">
        <f t="shared" si="142"/>
        <v>0</v>
      </c>
      <c r="AV155" s="245">
        <f t="shared" si="165"/>
        <v>0</v>
      </c>
      <c r="AW155" s="245">
        <f t="shared" si="166"/>
        <v>0</v>
      </c>
      <c r="AX155" s="245">
        <f t="shared" si="167"/>
        <v>0</v>
      </c>
      <c r="AY155" s="245">
        <f t="shared" si="162"/>
        <v>0</v>
      </c>
      <c r="AZ155" s="245">
        <f t="shared" si="163"/>
        <v>0</v>
      </c>
      <c r="BA155" s="245">
        <f t="shared" si="164"/>
        <v>0</v>
      </c>
      <c r="BB155" s="250"/>
      <c r="BC155" s="251" t="s">
        <v>24</v>
      </c>
      <c r="BD155" s="261"/>
      <c r="BE155" s="264">
        <v>0</v>
      </c>
      <c r="BF155" s="264">
        <v>0</v>
      </c>
      <c r="BG155" s="264">
        <v>0</v>
      </c>
      <c r="BH155" s="265">
        <f t="shared" ref="BH155:BH176" si="168">G155</f>
        <v>0</v>
      </c>
    </row>
    <row r="156" spans="1:60" outlineLevel="1" x14ac:dyDescent="0.3">
      <c r="A156" s="71" t="s">
        <v>295</v>
      </c>
      <c r="B156" s="238" t="s">
        <v>295</v>
      </c>
      <c r="C156" s="238" t="s">
        <v>31</v>
      </c>
      <c r="D156" s="239">
        <v>5119121</v>
      </c>
      <c r="E156" s="239" t="s">
        <v>296</v>
      </c>
      <c r="F156" s="277">
        <v>0</v>
      </c>
      <c r="G156" s="245">
        <f t="shared" si="159"/>
        <v>0</v>
      </c>
      <c r="H156" s="264">
        <f>IFERROR(INDEX('[1]2024'!$A:$Q,MATCH($A$3&amp;$D156,'[1]2024'!$B:$B,0),MATCH(H$4,'[1]2024'!$2:$2,0)),0)+IFERROR(INDEX('[1]2024'!$A:$Q,MATCH($B$3&amp;$D156,'[1]2024'!$B:$B,0),MATCH(H$4,'[1]2024'!$2:$2,0)),0)++IFERROR(INDEX('[1]2024'!$A:$Q,MATCH($C$3&amp;$D156,'[1]2024'!$B:$B,0),MATCH(H$4,'[1]2024'!$2:$2,0)),0)++IFERROR(INDEX('[1]2024'!$A:$Q,MATCH($D$3&amp;$D156,'[1]2024'!$B:$B,0),MATCH(H$4,'[1]2024'!$2:$2,0)),0)</f>
        <v>0</v>
      </c>
      <c r="I156" s="264">
        <f>IFERROR(INDEX('[1]2024'!$A:$Q,MATCH($A$3&amp;$D156,'[1]2024'!$B:$B,0),MATCH(I$4,'[1]2024'!$2:$2,0)),0)+IFERROR(INDEX('[1]2024'!$A:$Q,MATCH($B$3&amp;$D156,'[1]2024'!$B:$B,0),MATCH(I$4,'[1]2024'!$2:$2,0)),0)++IFERROR(INDEX('[1]2024'!$A:$Q,MATCH($C$3&amp;$D156,'[1]2024'!$B:$B,0),MATCH(I$4,'[1]2024'!$2:$2,0)),0)++IFERROR(INDEX('[1]2024'!$A:$Q,MATCH($D$3&amp;$D156,'[1]2024'!$B:$B,0),MATCH(I$4,'[1]2024'!$2:$2,0)),0)</f>
        <v>0</v>
      </c>
      <c r="J156" s="264">
        <f>IFERROR(INDEX('[1]2024'!$A:$Q,MATCH($A$3&amp;$D156,'[1]2024'!$B:$B,0),MATCH(J$4,'[1]2024'!$2:$2,0)),0)+IFERROR(INDEX('[1]2024'!$A:$Q,MATCH($B$3&amp;$D156,'[1]2024'!$B:$B,0),MATCH(J$4,'[1]2024'!$2:$2,0)),0)++IFERROR(INDEX('[1]2024'!$A:$Q,MATCH($C$3&amp;$D156,'[1]2024'!$B:$B,0),MATCH(J$4,'[1]2024'!$2:$2,0)),0)++IFERROR(INDEX('[1]2024'!$A:$Q,MATCH($D$3&amp;$D156,'[1]2024'!$B:$B,0),MATCH(J$4,'[1]2024'!$2:$2,0)),0)</f>
        <v>0</v>
      </c>
      <c r="K156" s="264">
        <f>IFERROR(INDEX('[1]2024'!$A:$Q,MATCH($A$3&amp;$D156,'[1]2024'!$B:$B,0),MATCH(K$4,'[1]2024'!$2:$2,0)),0)+IFERROR(INDEX('[1]2024'!$A:$Q,MATCH($B$3&amp;$D156,'[1]2024'!$B:$B,0),MATCH(K$4,'[1]2024'!$2:$2,0)),0)++IFERROR(INDEX('[1]2024'!$A:$Q,MATCH($C$3&amp;$D156,'[1]2024'!$B:$B,0),MATCH(K$4,'[1]2024'!$2:$2,0)),0)++IFERROR(INDEX('[1]2024'!$A:$Q,MATCH($D$3&amp;$D156,'[1]2024'!$B:$B,0),MATCH(K$4,'[1]2024'!$2:$2,0)),0)</f>
        <v>0</v>
      </c>
      <c r="L156" s="264">
        <f>IFERROR(INDEX('[1]2024'!$A:$Q,MATCH($A$3&amp;$D156,'[1]2024'!$B:$B,0),MATCH(L$4,'[1]2024'!$2:$2,0)),0)+IFERROR(INDEX('[1]2024'!$A:$Q,MATCH($B$3&amp;$D156,'[1]2024'!$B:$B,0),MATCH(L$4,'[1]2024'!$2:$2,0)),0)++IFERROR(INDEX('[1]2024'!$A:$Q,MATCH($C$3&amp;$D156,'[1]2024'!$B:$B,0),MATCH(L$4,'[1]2024'!$2:$2,0)),0)++IFERROR(INDEX('[1]2024'!$A:$Q,MATCH($D$3&amp;$D156,'[1]2024'!$B:$B,0),MATCH(L$4,'[1]2024'!$2:$2,0)),0)</f>
        <v>0</v>
      </c>
      <c r="M156" s="264">
        <f>IFERROR(INDEX('[1]2024'!$A:$Q,MATCH($A$3&amp;$D156,'[1]2024'!$B:$B,0),MATCH(M$4,'[1]2024'!$2:$2,0)),0)+IFERROR(INDEX('[1]2024'!$A:$Q,MATCH($B$3&amp;$D156,'[1]2024'!$B:$B,0),MATCH(M$4,'[1]2024'!$2:$2,0)),0)++IFERROR(INDEX('[1]2024'!$A:$Q,MATCH($C$3&amp;$D156,'[1]2024'!$B:$B,0),MATCH(M$4,'[1]2024'!$2:$2,0)),0)++IFERROR(INDEX('[1]2024'!$A:$Q,MATCH($D$3&amp;$D156,'[1]2024'!$B:$B,0),MATCH(M$4,'[1]2024'!$2:$2,0)),0)</f>
        <v>0</v>
      </c>
      <c r="N156" s="264">
        <f>IFERROR(INDEX('[1]2024'!$A:$Q,MATCH($A$3&amp;$D156,'[1]2024'!$B:$B,0),MATCH(N$4,'[1]2024'!$2:$2,0)),0)+IFERROR(INDEX('[1]2024'!$A:$Q,MATCH($B$3&amp;$D156,'[1]2024'!$B:$B,0),MATCH(N$4,'[1]2024'!$2:$2,0)),0)++IFERROR(INDEX('[1]2024'!$A:$Q,MATCH($C$3&amp;$D156,'[1]2024'!$B:$B,0),MATCH(N$4,'[1]2024'!$2:$2,0)),0)++IFERROR(INDEX('[1]2024'!$A:$Q,MATCH($D$3&amp;$D156,'[1]2024'!$B:$B,0),MATCH(N$4,'[1]2024'!$2:$2,0)),0)</f>
        <v>0</v>
      </c>
      <c r="O156" s="264">
        <f>IFERROR(INDEX('[1]2024'!$A:$Q,MATCH($A$3&amp;$D156,'[1]2024'!$B:$B,0),MATCH(O$4,'[1]2024'!$2:$2,0)),0)+IFERROR(INDEX('[1]2024'!$A:$Q,MATCH($B$3&amp;$D156,'[1]2024'!$B:$B,0),MATCH(O$4,'[1]2024'!$2:$2,0)),0)++IFERROR(INDEX('[1]2024'!$A:$Q,MATCH($C$3&amp;$D156,'[1]2024'!$B:$B,0),MATCH(O$4,'[1]2024'!$2:$2,0)),0)++IFERROR(INDEX('[1]2024'!$A:$Q,MATCH($D$3&amp;$D156,'[1]2024'!$B:$B,0),MATCH(O$4,'[1]2024'!$2:$2,0)),0)</f>
        <v>0</v>
      </c>
      <c r="P156" s="264">
        <f>IFERROR(INDEX('[1]2024'!$A:$Q,MATCH($A$3&amp;$D156,'[1]2024'!$B:$B,0),MATCH(P$4,'[1]2024'!$2:$2,0)),0)+IFERROR(INDEX('[1]2024'!$A:$Q,MATCH($B$3&amp;$D156,'[1]2024'!$B:$B,0),MATCH(P$4,'[1]2024'!$2:$2,0)),0)++IFERROR(INDEX('[1]2024'!$A:$Q,MATCH($C$3&amp;$D156,'[1]2024'!$B:$B,0),MATCH(P$4,'[1]2024'!$2:$2,0)),0)++IFERROR(INDEX('[1]2024'!$A:$Q,MATCH($D$3&amp;$D156,'[1]2024'!$B:$B,0),MATCH(P$4,'[1]2024'!$2:$2,0)),0)</f>
        <v>0</v>
      </c>
      <c r="Q156" s="264">
        <f>IFERROR(INDEX('[1]2024'!$A:$Q,MATCH($A$3&amp;$D156,'[1]2024'!$B:$B,0),MATCH(Q$4,'[1]2024'!$2:$2,0)),0)+IFERROR(INDEX('[1]2024'!$A:$Q,MATCH($B$3&amp;$D156,'[1]2024'!$B:$B,0),MATCH(Q$4,'[1]2024'!$2:$2,0)),0)++IFERROR(INDEX('[1]2024'!$A:$Q,MATCH($C$3&amp;$D156,'[1]2024'!$B:$B,0),MATCH(Q$4,'[1]2024'!$2:$2,0)),0)++IFERROR(INDEX('[1]2024'!$A:$Q,MATCH($D$3&amp;$D156,'[1]2024'!$B:$B,0),MATCH(Q$4,'[1]2024'!$2:$2,0)),0)</f>
        <v>0</v>
      </c>
      <c r="R156" s="264">
        <f>IFERROR(INDEX('[1]2024'!$A:$Q,MATCH($A$3&amp;$D156,'[1]2024'!$B:$B,0),MATCH(R$4,'[1]2024'!$2:$2,0)),0)+IFERROR(INDEX('[1]2024'!$A:$Q,MATCH($B$3&amp;$D156,'[1]2024'!$B:$B,0),MATCH(R$4,'[1]2024'!$2:$2,0)),0)++IFERROR(INDEX('[1]2024'!$A:$Q,MATCH($C$3&amp;$D156,'[1]2024'!$B:$B,0),MATCH(R$4,'[1]2024'!$2:$2,0)),0)++IFERROR(INDEX('[1]2024'!$A:$Q,MATCH($D$3&amp;$D156,'[1]2024'!$B:$B,0),MATCH(R$4,'[1]2024'!$2:$2,0)),0)</f>
        <v>0</v>
      </c>
      <c r="S156" s="264">
        <f>IFERROR(INDEX('[1]2024'!$A:$Q,MATCH($A$3&amp;$D156,'[1]2024'!$B:$B,0),MATCH(S$4,'[1]2024'!$2:$2,0)),0)+IFERROR(INDEX('[1]2024'!$A:$Q,MATCH($B$3&amp;$D156,'[1]2024'!$B:$B,0),MATCH(S$4,'[1]2024'!$2:$2,0)),0)++IFERROR(INDEX('[1]2024'!$A:$Q,MATCH($C$3&amp;$D156,'[1]2024'!$B:$B,0),MATCH(S$4,'[1]2024'!$2:$2,0)),0)++IFERROR(INDEX('[1]2024'!$A:$Q,MATCH($D$3&amp;$D156,'[1]2024'!$B:$B,0),MATCH(S$4,'[1]2024'!$2:$2,0)),0)</f>
        <v>0</v>
      </c>
      <c r="T156" s="75">
        <v>0</v>
      </c>
      <c r="U156" s="245">
        <f t="shared" si="160"/>
        <v>0</v>
      </c>
      <c r="V156" s="246">
        <v>0</v>
      </c>
      <c r="W156" s="247">
        <v>0</v>
      </c>
      <c r="X156" s="247">
        <v>0</v>
      </c>
      <c r="Y156" s="247">
        <v>0</v>
      </c>
      <c r="Z156" s="247">
        <v>0</v>
      </c>
      <c r="AA156" s="247">
        <v>0</v>
      </c>
      <c r="AB156" s="247">
        <v>0</v>
      </c>
      <c r="AC156" s="247">
        <v>0</v>
      </c>
      <c r="AD156" s="247">
        <v>0</v>
      </c>
      <c r="AE156" s="247">
        <v>0</v>
      </c>
      <c r="AF156" s="247">
        <v>0</v>
      </c>
      <c r="AG156" s="248">
        <v>0</v>
      </c>
      <c r="AH156" s="245">
        <f t="shared" si="161"/>
        <v>0</v>
      </c>
      <c r="AI156" s="245"/>
      <c r="AJ156" s="245"/>
      <c r="AK156" s="245"/>
      <c r="AL156" s="245"/>
      <c r="AM156" s="245"/>
      <c r="AN156" s="245"/>
      <c r="AO156" s="245"/>
      <c r="AP156" s="245"/>
      <c r="AQ156" s="245"/>
      <c r="AR156" s="245"/>
      <c r="AS156" s="245"/>
      <c r="AT156" s="245"/>
      <c r="AU156" s="245">
        <f t="shared" si="142"/>
        <v>0</v>
      </c>
      <c r="AV156" s="245">
        <f t="shared" si="165"/>
        <v>0</v>
      </c>
      <c r="AW156" s="245">
        <f t="shared" si="166"/>
        <v>0</v>
      </c>
      <c r="AX156" s="245">
        <f t="shared" si="167"/>
        <v>0</v>
      </c>
      <c r="AY156" s="245">
        <f t="shared" si="162"/>
        <v>0</v>
      </c>
      <c r="AZ156" s="245">
        <f t="shared" si="163"/>
        <v>0</v>
      </c>
      <c r="BA156" s="245">
        <f t="shared" si="164"/>
        <v>0</v>
      </c>
      <c r="BB156" s="250"/>
      <c r="BC156" s="251" t="s">
        <v>24</v>
      </c>
      <c r="BD156" s="261"/>
      <c r="BE156" s="264">
        <v>0</v>
      </c>
      <c r="BF156" s="264">
        <v>0</v>
      </c>
      <c r="BG156" s="264">
        <v>0</v>
      </c>
      <c r="BH156" s="265">
        <f t="shared" si="168"/>
        <v>0</v>
      </c>
    </row>
    <row r="157" spans="1:60" outlineLevel="1" x14ac:dyDescent="0.3">
      <c r="A157" s="71" t="s">
        <v>297</v>
      </c>
      <c r="B157" s="269" t="s">
        <v>298</v>
      </c>
      <c r="C157" s="269" t="s">
        <v>31</v>
      </c>
      <c r="D157" s="239">
        <v>5119151</v>
      </c>
      <c r="E157" s="239" t="s">
        <v>291</v>
      </c>
      <c r="F157" s="277">
        <v>0</v>
      </c>
      <c r="G157" s="245">
        <f t="shared" si="159"/>
        <v>0</v>
      </c>
      <c r="H157" s="264">
        <f>IFERROR(INDEX('[1]2024'!$A:$Q,MATCH($A$3&amp;$D157,'[1]2024'!$B:$B,0),MATCH(H$4,'[1]2024'!$2:$2,0)),0)+IFERROR(INDEX('[1]2024'!$A:$Q,MATCH($B$3&amp;$D157,'[1]2024'!$B:$B,0),MATCH(H$4,'[1]2024'!$2:$2,0)),0)++IFERROR(INDEX('[1]2024'!$A:$Q,MATCH($C$3&amp;$D157,'[1]2024'!$B:$B,0),MATCH(H$4,'[1]2024'!$2:$2,0)),0)++IFERROR(INDEX('[1]2024'!$A:$Q,MATCH($D$3&amp;$D157,'[1]2024'!$B:$B,0),MATCH(H$4,'[1]2024'!$2:$2,0)),0)</f>
        <v>0</v>
      </c>
      <c r="I157" s="264">
        <f>IFERROR(INDEX('[1]2024'!$A:$Q,MATCH($A$3&amp;$D157,'[1]2024'!$B:$B,0),MATCH(I$4,'[1]2024'!$2:$2,0)),0)+IFERROR(INDEX('[1]2024'!$A:$Q,MATCH($B$3&amp;$D157,'[1]2024'!$B:$B,0),MATCH(I$4,'[1]2024'!$2:$2,0)),0)++IFERROR(INDEX('[1]2024'!$A:$Q,MATCH($C$3&amp;$D157,'[1]2024'!$B:$B,0),MATCH(I$4,'[1]2024'!$2:$2,0)),0)++IFERROR(INDEX('[1]2024'!$A:$Q,MATCH($D$3&amp;$D157,'[1]2024'!$B:$B,0),MATCH(I$4,'[1]2024'!$2:$2,0)),0)</f>
        <v>0</v>
      </c>
      <c r="J157" s="264">
        <f>IFERROR(INDEX('[1]2024'!$A:$Q,MATCH($A$3&amp;$D157,'[1]2024'!$B:$B,0),MATCH(J$4,'[1]2024'!$2:$2,0)),0)+IFERROR(INDEX('[1]2024'!$A:$Q,MATCH($B$3&amp;$D157,'[1]2024'!$B:$B,0),MATCH(J$4,'[1]2024'!$2:$2,0)),0)++IFERROR(INDEX('[1]2024'!$A:$Q,MATCH($C$3&amp;$D157,'[1]2024'!$B:$B,0),MATCH(J$4,'[1]2024'!$2:$2,0)),0)++IFERROR(INDEX('[1]2024'!$A:$Q,MATCH($D$3&amp;$D157,'[1]2024'!$B:$B,0),MATCH(J$4,'[1]2024'!$2:$2,0)),0)</f>
        <v>0</v>
      </c>
      <c r="K157" s="264">
        <f>IFERROR(INDEX('[1]2024'!$A:$Q,MATCH($A$3&amp;$D157,'[1]2024'!$B:$B,0),MATCH(K$4,'[1]2024'!$2:$2,0)),0)+IFERROR(INDEX('[1]2024'!$A:$Q,MATCH($B$3&amp;$D157,'[1]2024'!$B:$B,0),MATCH(K$4,'[1]2024'!$2:$2,0)),0)++IFERROR(INDEX('[1]2024'!$A:$Q,MATCH($C$3&amp;$D157,'[1]2024'!$B:$B,0),MATCH(K$4,'[1]2024'!$2:$2,0)),0)++IFERROR(INDEX('[1]2024'!$A:$Q,MATCH($D$3&amp;$D157,'[1]2024'!$B:$B,0),MATCH(K$4,'[1]2024'!$2:$2,0)),0)</f>
        <v>0</v>
      </c>
      <c r="L157" s="264">
        <f>IFERROR(INDEX('[1]2024'!$A:$Q,MATCH($A$3&amp;$D157,'[1]2024'!$B:$B,0),MATCH(L$4,'[1]2024'!$2:$2,0)),0)+IFERROR(INDEX('[1]2024'!$A:$Q,MATCH($B$3&amp;$D157,'[1]2024'!$B:$B,0),MATCH(L$4,'[1]2024'!$2:$2,0)),0)++IFERROR(INDEX('[1]2024'!$A:$Q,MATCH($C$3&amp;$D157,'[1]2024'!$B:$B,0),MATCH(L$4,'[1]2024'!$2:$2,0)),0)++IFERROR(INDEX('[1]2024'!$A:$Q,MATCH($D$3&amp;$D157,'[1]2024'!$B:$B,0),MATCH(L$4,'[1]2024'!$2:$2,0)),0)</f>
        <v>0</v>
      </c>
      <c r="M157" s="264">
        <f>IFERROR(INDEX('[1]2024'!$A:$Q,MATCH($A$3&amp;$D157,'[1]2024'!$B:$B,0),MATCH(M$4,'[1]2024'!$2:$2,0)),0)+IFERROR(INDEX('[1]2024'!$A:$Q,MATCH($B$3&amp;$D157,'[1]2024'!$B:$B,0),MATCH(M$4,'[1]2024'!$2:$2,0)),0)++IFERROR(INDEX('[1]2024'!$A:$Q,MATCH($C$3&amp;$D157,'[1]2024'!$B:$B,0),MATCH(M$4,'[1]2024'!$2:$2,0)),0)++IFERROR(INDEX('[1]2024'!$A:$Q,MATCH($D$3&amp;$D157,'[1]2024'!$B:$B,0),MATCH(M$4,'[1]2024'!$2:$2,0)),0)</f>
        <v>0</v>
      </c>
      <c r="N157" s="264">
        <f>IFERROR(INDEX('[1]2024'!$A:$Q,MATCH($A$3&amp;$D157,'[1]2024'!$B:$B,0),MATCH(N$4,'[1]2024'!$2:$2,0)),0)+IFERROR(INDEX('[1]2024'!$A:$Q,MATCH($B$3&amp;$D157,'[1]2024'!$B:$B,0),MATCH(N$4,'[1]2024'!$2:$2,0)),0)++IFERROR(INDEX('[1]2024'!$A:$Q,MATCH($C$3&amp;$D157,'[1]2024'!$B:$B,0),MATCH(N$4,'[1]2024'!$2:$2,0)),0)++IFERROR(INDEX('[1]2024'!$A:$Q,MATCH($D$3&amp;$D157,'[1]2024'!$B:$B,0),MATCH(N$4,'[1]2024'!$2:$2,0)),0)</f>
        <v>0</v>
      </c>
      <c r="O157" s="264">
        <f>IFERROR(INDEX('[1]2024'!$A:$Q,MATCH($A$3&amp;$D157,'[1]2024'!$B:$B,0),MATCH(O$4,'[1]2024'!$2:$2,0)),0)+IFERROR(INDEX('[1]2024'!$A:$Q,MATCH($B$3&amp;$D157,'[1]2024'!$B:$B,0),MATCH(O$4,'[1]2024'!$2:$2,0)),0)++IFERROR(INDEX('[1]2024'!$A:$Q,MATCH($C$3&amp;$D157,'[1]2024'!$B:$B,0),MATCH(O$4,'[1]2024'!$2:$2,0)),0)++IFERROR(INDEX('[1]2024'!$A:$Q,MATCH($D$3&amp;$D157,'[1]2024'!$B:$B,0),MATCH(O$4,'[1]2024'!$2:$2,0)),0)</f>
        <v>0</v>
      </c>
      <c r="P157" s="264">
        <f>IFERROR(INDEX('[1]2024'!$A:$Q,MATCH($A$3&amp;$D157,'[1]2024'!$B:$B,0),MATCH(P$4,'[1]2024'!$2:$2,0)),0)+IFERROR(INDEX('[1]2024'!$A:$Q,MATCH($B$3&amp;$D157,'[1]2024'!$B:$B,0),MATCH(P$4,'[1]2024'!$2:$2,0)),0)++IFERROR(INDEX('[1]2024'!$A:$Q,MATCH($C$3&amp;$D157,'[1]2024'!$B:$B,0),MATCH(P$4,'[1]2024'!$2:$2,0)),0)++IFERROR(INDEX('[1]2024'!$A:$Q,MATCH($D$3&amp;$D157,'[1]2024'!$B:$B,0),MATCH(P$4,'[1]2024'!$2:$2,0)),0)</f>
        <v>0</v>
      </c>
      <c r="Q157" s="264">
        <f>IFERROR(INDEX('[1]2024'!$A:$Q,MATCH($A$3&amp;$D157,'[1]2024'!$B:$B,0),MATCH(Q$4,'[1]2024'!$2:$2,0)),0)+IFERROR(INDEX('[1]2024'!$A:$Q,MATCH($B$3&amp;$D157,'[1]2024'!$B:$B,0),MATCH(Q$4,'[1]2024'!$2:$2,0)),0)++IFERROR(INDEX('[1]2024'!$A:$Q,MATCH($C$3&amp;$D157,'[1]2024'!$B:$B,0),MATCH(Q$4,'[1]2024'!$2:$2,0)),0)++IFERROR(INDEX('[1]2024'!$A:$Q,MATCH($D$3&amp;$D157,'[1]2024'!$B:$B,0),MATCH(Q$4,'[1]2024'!$2:$2,0)),0)</f>
        <v>0</v>
      </c>
      <c r="R157" s="264">
        <f>IFERROR(INDEX('[1]2024'!$A:$Q,MATCH($A$3&amp;$D157,'[1]2024'!$B:$B,0),MATCH(R$4,'[1]2024'!$2:$2,0)),0)+IFERROR(INDEX('[1]2024'!$A:$Q,MATCH($B$3&amp;$D157,'[1]2024'!$B:$B,0),MATCH(R$4,'[1]2024'!$2:$2,0)),0)++IFERROR(INDEX('[1]2024'!$A:$Q,MATCH($C$3&amp;$D157,'[1]2024'!$B:$B,0),MATCH(R$4,'[1]2024'!$2:$2,0)),0)++IFERROR(INDEX('[1]2024'!$A:$Q,MATCH($D$3&amp;$D157,'[1]2024'!$B:$B,0),MATCH(R$4,'[1]2024'!$2:$2,0)),0)</f>
        <v>0</v>
      </c>
      <c r="S157" s="264">
        <f>IFERROR(INDEX('[1]2024'!$A:$Q,MATCH($A$3&amp;$D157,'[1]2024'!$B:$B,0),MATCH(S$4,'[1]2024'!$2:$2,0)),0)+IFERROR(INDEX('[1]2024'!$A:$Q,MATCH($B$3&amp;$D157,'[1]2024'!$B:$B,0),MATCH(S$4,'[1]2024'!$2:$2,0)),0)++IFERROR(INDEX('[1]2024'!$A:$Q,MATCH($C$3&amp;$D157,'[1]2024'!$B:$B,0),MATCH(S$4,'[1]2024'!$2:$2,0)),0)++IFERROR(INDEX('[1]2024'!$A:$Q,MATCH($D$3&amp;$D157,'[1]2024'!$B:$B,0),MATCH(S$4,'[1]2024'!$2:$2,0)),0)</f>
        <v>0</v>
      </c>
      <c r="T157" s="75">
        <v>0</v>
      </c>
      <c r="U157" s="245">
        <f t="shared" si="160"/>
        <v>0</v>
      </c>
      <c r="V157" s="246">
        <v>0</v>
      </c>
      <c r="W157" s="247">
        <v>0</v>
      </c>
      <c r="X157" s="247">
        <v>0</v>
      </c>
      <c r="Y157" s="247">
        <v>0</v>
      </c>
      <c r="Z157" s="247">
        <v>0</v>
      </c>
      <c r="AA157" s="247">
        <v>0</v>
      </c>
      <c r="AB157" s="247">
        <v>0</v>
      </c>
      <c r="AC157" s="247">
        <v>0</v>
      </c>
      <c r="AD157" s="247">
        <v>0</v>
      </c>
      <c r="AE157" s="247">
        <v>0</v>
      </c>
      <c r="AF157" s="247">
        <v>0</v>
      </c>
      <c r="AG157" s="248">
        <v>0</v>
      </c>
      <c r="AH157" s="245">
        <f t="shared" si="161"/>
        <v>1200000</v>
      </c>
      <c r="AI157" s="245">
        <v>0</v>
      </c>
      <c r="AJ157" s="245">
        <v>0</v>
      </c>
      <c r="AK157" s="245">
        <v>300000</v>
      </c>
      <c r="AL157" s="245">
        <v>0</v>
      </c>
      <c r="AM157" s="245">
        <v>0</v>
      </c>
      <c r="AN157" s="245">
        <v>300000</v>
      </c>
      <c r="AO157" s="245">
        <v>0</v>
      </c>
      <c r="AP157" s="245">
        <v>0</v>
      </c>
      <c r="AQ157" s="245">
        <v>300000</v>
      </c>
      <c r="AR157" s="245">
        <v>0</v>
      </c>
      <c r="AS157" s="245">
        <v>0</v>
      </c>
      <c r="AT157" s="245">
        <v>300000</v>
      </c>
      <c r="AU157" s="245">
        <f t="shared" si="142"/>
        <v>300000</v>
      </c>
      <c r="AV157" s="245">
        <f t="shared" si="165"/>
        <v>300000</v>
      </c>
      <c r="AW157" s="245">
        <f t="shared" si="166"/>
        <v>300000</v>
      </c>
      <c r="AX157" s="245">
        <f t="shared" si="167"/>
        <v>300000</v>
      </c>
      <c r="AY157" s="245">
        <f t="shared" si="162"/>
        <v>1200000</v>
      </c>
      <c r="AZ157" s="245">
        <f t="shared" si="163"/>
        <v>1200000</v>
      </c>
      <c r="BA157" s="245">
        <f t="shared" si="164"/>
        <v>1200000</v>
      </c>
      <c r="BB157" s="250"/>
      <c r="BC157" s="251" t="s">
        <v>24</v>
      </c>
      <c r="BD157" s="261"/>
      <c r="BE157" s="264">
        <v>0</v>
      </c>
      <c r="BF157" s="264">
        <v>0</v>
      </c>
      <c r="BG157" s="264">
        <v>4568982</v>
      </c>
      <c r="BH157" s="265">
        <f t="shared" si="168"/>
        <v>0</v>
      </c>
    </row>
    <row r="158" spans="1:60" x14ac:dyDescent="0.3">
      <c r="A158" s="57" t="s">
        <v>299</v>
      </c>
      <c r="B158" s="256" t="s">
        <v>21</v>
      </c>
      <c r="C158" s="256"/>
      <c r="D158" s="257"/>
      <c r="E158" s="257"/>
      <c r="F158" s="272">
        <v>6000000</v>
      </c>
      <c r="G158" s="258">
        <f t="shared" ref="G158" si="169">SUM(G159:G162)</f>
        <v>799600</v>
      </c>
      <c r="H158" s="259">
        <f t="shared" ref="H158:S158" si="170">SUM(H159:H162)</f>
        <v>0</v>
      </c>
      <c r="I158" s="260">
        <f t="shared" si="170"/>
        <v>430000</v>
      </c>
      <c r="J158" s="260">
        <f t="shared" si="170"/>
        <v>0</v>
      </c>
      <c r="K158" s="260">
        <f t="shared" si="170"/>
        <v>0</v>
      </c>
      <c r="L158" s="260">
        <f t="shared" si="170"/>
        <v>0</v>
      </c>
      <c r="M158" s="260">
        <f t="shared" si="170"/>
        <v>9600</v>
      </c>
      <c r="N158" s="260">
        <f t="shared" si="170"/>
        <v>0</v>
      </c>
      <c r="O158" s="260">
        <f t="shared" si="170"/>
        <v>0</v>
      </c>
      <c r="P158" s="260">
        <f t="shared" si="170"/>
        <v>0</v>
      </c>
      <c r="Q158" s="260">
        <f t="shared" si="170"/>
        <v>0</v>
      </c>
      <c r="R158" s="260">
        <f t="shared" si="170"/>
        <v>360000</v>
      </c>
      <c r="S158" s="260">
        <f t="shared" si="170"/>
        <v>0</v>
      </c>
      <c r="T158" s="64">
        <v>4000000</v>
      </c>
      <c r="U158" s="258">
        <f t="shared" ref="U158:Z158" si="171">SUM(U159:U162)</f>
        <v>3922273</v>
      </c>
      <c r="V158" s="262">
        <f t="shared" si="171"/>
        <v>555000</v>
      </c>
      <c r="W158" s="273">
        <f t="shared" si="171"/>
        <v>0</v>
      </c>
      <c r="X158" s="273">
        <f t="shared" si="171"/>
        <v>367273</v>
      </c>
      <c r="Y158" s="273">
        <f t="shared" si="171"/>
        <v>0</v>
      </c>
      <c r="Z158" s="273">
        <f t="shared" si="171"/>
        <v>0</v>
      </c>
      <c r="AA158" s="273">
        <v>1000000</v>
      </c>
      <c r="AB158" s="273">
        <v>0</v>
      </c>
      <c r="AC158" s="273">
        <v>0</v>
      </c>
      <c r="AD158" s="273">
        <v>1000000</v>
      </c>
      <c r="AE158" s="273">
        <v>0</v>
      </c>
      <c r="AF158" s="273">
        <v>0</v>
      </c>
      <c r="AG158" s="274">
        <v>1000000</v>
      </c>
      <c r="AH158" s="258">
        <f t="shared" ref="AH158:AT158" si="172">SUM(AH159:AH162)</f>
        <v>4000000</v>
      </c>
      <c r="AI158" s="258">
        <f t="shared" si="172"/>
        <v>0</v>
      </c>
      <c r="AJ158" s="258">
        <f t="shared" si="172"/>
        <v>0</v>
      </c>
      <c r="AK158" s="258">
        <f t="shared" si="172"/>
        <v>1000000</v>
      </c>
      <c r="AL158" s="258">
        <f t="shared" si="172"/>
        <v>0</v>
      </c>
      <c r="AM158" s="258">
        <f t="shared" si="172"/>
        <v>0</v>
      </c>
      <c r="AN158" s="258">
        <f t="shared" si="172"/>
        <v>1000000</v>
      </c>
      <c r="AO158" s="258">
        <f t="shared" si="172"/>
        <v>0</v>
      </c>
      <c r="AP158" s="258">
        <f t="shared" si="172"/>
        <v>0</v>
      </c>
      <c r="AQ158" s="258">
        <f t="shared" si="172"/>
        <v>1000000</v>
      </c>
      <c r="AR158" s="258">
        <f t="shared" si="172"/>
        <v>0</v>
      </c>
      <c r="AS158" s="258">
        <f t="shared" si="172"/>
        <v>0</v>
      </c>
      <c r="AT158" s="258">
        <f t="shared" si="172"/>
        <v>1000000</v>
      </c>
      <c r="AU158" s="258">
        <f t="shared" si="142"/>
        <v>1000000</v>
      </c>
      <c r="AV158" s="258">
        <f t="shared" si="165"/>
        <v>1000000</v>
      </c>
      <c r="AW158" s="258">
        <f t="shared" si="166"/>
        <v>1000000</v>
      </c>
      <c r="AX158" s="258">
        <f t="shared" si="167"/>
        <v>1000000</v>
      </c>
      <c r="AY158" s="258">
        <f>SUM(AY159:AY162)</f>
        <v>4200000</v>
      </c>
      <c r="AZ158" s="258">
        <f t="shared" ref="AZ158:BA158" si="173">SUM(AZ159:AZ162)</f>
        <v>4410000</v>
      </c>
      <c r="BA158" s="258">
        <f t="shared" si="173"/>
        <v>4630500</v>
      </c>
      <c r="BB158" s="250"/>
      <c r="BC158" s="275"/>
      <c r="BD158" s="276"/>
      <c r="BE158" s="262">
        <f>SUM(BE159:BE162)</f>
        <v>0</v>
      </c>
      <c r="BF158" s="262">
        <v>2183700</v>
      </c>
      <c r="BG158" s="262">
        <v>3663000</v>
      </c>
      <c r="BH158" s="263">
        <f t="shared" si="168"/>
        <v>799600</v>
      </c>
    </row>
    <row r="159" spans="1:60" outlineLevel="1" x14ac:dyDescent="0.3">
      <c r="A159" s="71" t="s">
        <v>300</v>
      </c>
      <c r="B159" s="238" t="s">
        <v>301</v>
      </c>
      <c r="C159" s="238" t="s">
        <v>44</v>
      </c>
      <c r="D159" s="239">
        <v>5120110</v>
      </c>
      <c r="E159" s="239" t="s">
        <v>302</v>
      </c>
      <c r="F159" s="277">
        <v>0</v>
      </c>
      <c r="G159" s="245">
        <f>SUM(H159:S159)</f>
        <v>0</v>
      </c>
      <c r="H159" s="264">
        <f>IFERROR(INDEX('[1]2024'!$A:$Q,MATCH($A$3&amp;$D159,'[1]2024'!$B:$B,0),MATCH(H$4,'[1]2024'!$2:$2,0)),0)+IFERROR(INDEX('[1]2024'!$A:$Q,MATCH($B$3&amp;$D159,'[1]2024'!$B:$B,0),MATCH(H$4,'[1]2024'!$2:$2,0)),0)++IFERROR(INDEX('[1]2024'!$A:$Q,MATCH($C$3&amp;$D159,'[1]2024'!$B:$B,0),MATCH(H$4,'[1]2024'!$2:$2,0)),0)++IFERROR(INDEX('[1]2024'!$A:$Q,MATCH($D$3&amp;$D159,'[1]2024'!$B:$B,0),MATCH(H$4,'[1]2024'!$2:$2,0)),0)</f>
        <v>0</v>
      </c>
      <c r="I159" s="264">
        <f>IFERROR(INDEX('[1]2024'!$A:$Q,MATCH($A$3&amp;$D159,'[1]2024'!$B:$B,0),MATCH(I$4,'[1]2024'!$2:$2,0)),0)+IFERROR(INDEX('[1]2024'!$A:$Q,MATCH($B$3&amp;$D159,'[1]2024'!$B:$B,0),MATCH(I$4,'[1]2024'!$2:$2,0)),0)++IFERROR(INDEX('[1]2024'!$A:$Q,MATCH($C$3&amp;$D159,'[1]2024'!$B:$B,0),MATCH(I$4,'[1]2024'!$2:$2,0)),0)++IFERROR(INDEX('[1]2024'!$A:$Q,MATCH($D$3&amp;$D159,'[1]2024'!$B:$B,0),MATCH(I$4,'[1]2024'!$2:$2,0)),0)</f>
        <v>0</v>
      </c>
      <c r="J159" s="264">
        <f>IFERROR(INDEX('[1]2024'!$A:$Q,MATCH($A$3&amp;$D159,'[1]2024'!$B:$B,0),MATCH(J$4,'[1]2024'!$2:$2,0)),0)+IFERROR(INDEX('[1]2024'!$A:$Q,MATCH($B$3&amp;$D159,'[1]2024'!$B:$B,0),MATCH(J$4,'[1]2024'!$2:$2,0)),0)++IFERROR(INDEX('[1]2024'!$A:$Q,MATCH($C$3&amp;$D159,'[1]2024'!$B:$B,0),MATCH(J$4,'[1]2024'!$2:$2,0)),0)++IFERROR(INDEX('[1]2024'!$A:$Q,MATCH($D$3&amp;$D159,'[1]2024'!$B:$B,0),MATCH(J$4,'[1]2024'!$2:$2,0)),0)</f>
        <v>0</v>
      </c>
      <c r="K159" s="264">
        <f>IFERROR(INDEX('[1]2024'!$A:$Q,MATCH($A$3&amp;$D159,'[1]2024'!$B:$B,0),MATCH(K$4,'[1]2024'!$2:$2,0)),0)+IFERROR(INDEX('[1]2024'!$A:$Q,MATCH($B$3&amp;$D159,'[1]2024'!$B:$B,0),MATCH(K$4,'[1]2024'!$2:$2,0)),0)++IFERROR(INDEX('[1]2024'!$A:$Q,MATCH($C$3&amp;$D159,'[1]2024'!$B:$B,0),MATCH(K$4,'[1]2024'!$2:$2,0)),0)++IFERROR(INDEX('[1]2024'!$A:$Q,MATCH($D$3&amp;$D159,'[1]2024'!$B:$B,0),MATCH(K$4,'[1]2024'!$2:$2,0)),0)</f>
        <v>0</v>
      </c>
      <c r="L159" s="264">
        <f>IFERROR(INDEX('[1]2024'!$A:$Q,MATCH($A$3&amp;$D159,'[1]2024'!$B:$B,0),MATCH(L$4,'[1]2024'!$2:$2,0)),0)+IFERROR(INDEX('[1]2024'!$A:$Q,MATCH($B$3&amp;$D159,'[1]2024'!$B:$B,0),MATCH(L$4,'[1]2024'!$2:$2,0)),0)++IFERROR(INDEX('[1]2024'!$A:$Q,MATCH($C$3&amp;$D159,'[1]2024'!$B:$B,0),MATCH(L$4,'[1]2024'!$2:$2,0)),0)++IFERROR(INDEX('[1]2024'!$A:$Q,MATCH($D$3&amp;$D159,'[1]2024'!$B:$B,0),MATCH(L$4,'[1]2024'!$2:$2,0)),0)</f>
        <v>0</v>
      </c>
      <c r="M159" s="264">
        <f>IFERROR(INDEX('[1]2024'!$A:$Q,MATCH($A$3&amp;$D159,'[1]2024'!$B:$B,0),MATCH(M$4,'[1]2024'!$2:$2,0)),0)+IFERROR(INDEX('[1]2024'!$A:$Q,MATCH($B$3&amp;$D159,'[1]2024'!$B:$B,0),MATCH(M$4,'[1]2024'!$2:$2,0)),0)++IFERROR(INDEX('[1]2024'!$A:$Q,MATCH($C$3&amp;$D159,'[1]2024'!$B:$B,0),MATCH(M$4,'[1]2024'!$2:$2,0)),0)++IFERROR(INDEX('[1]2024'!$A:$Q,MATCH($D$3&amp;$D159,'[1]2024'!$B:$B,0),MATCH(M$4,'[1]2024'!$2:$2,0)),0)</f>
        <v>0</v>
      </c>
      <c r="N159" s="264">
        <f>IFERROR(INDEX('[1]2024'!$A:$Q,MATCH($A$3&amp;$D159,'[1]2024'!$B:$B,0),MATCH(N$4,'[1]2024'!$2:$2,0)),0)+IFERROR(INDEX('[1]2024'!$A:$Q,MATCH($B$3&amp;$D159,'[1]2024'!$B:$B,0),MATCH(N$4,'[1]2024'!$2:$2,0)),0)++IFERROR(INDEX('[1]2024'!$A:$Q,MATCH($C$3&amp;$D159,'[1]2024'!$B:$B,0),MATCH(N$4,'[1]2024'!$2:$2,0)),0)++IFERROR(INDEX('[1]2024'!$A:$Q,MATCH($D$3&amp;$D159,'[1]2024'!$B:$B,0),MATCH(N$4,'[1]2024'!$2:$2,0)),0)</f>
        <v>0</v>
      </c>
      <c r="O159" s="264">
        <f>IFERROR(INDEX('[1]2024'!$A:$Q,MATCH($A$3&amp;$D159,'[1]2024'!$B:$B,0),MATCH(O$4,'[1]2024'!$2:$2,0)),0)+IFERROR(INDEX('[1]2024'!$A:$Q,MATCH($B$3&amp;$D159,'[1]2024'!$B:$B,0),MATCH(O$4,'[1]2024'!$2:$2,0)),0)++IFERROR(INDEX('[1]2024'!$A:$Q,MATCH($C$3&amp;$D159,'[1]2024'!$B:$B,0),MATCH(O$4,'[1]2024'!$2:$2,0)),0)++IFERROR(INDEX('[1]2024'!$A:$Q,MATCH($D$3&amp;$D159,'[1]2024'!$B:$B,0),MATCH(O$4,'[1]2024'!$2:$2,0)),0)</f>
        <v>0</v>
      </c>
      <c r="P159" s="264">
        <f>IFERROR(INDEX('[1]2024'!$A:$Q,MATCH($A$3&amp;$D159,'[1]2024'!$B:$B,0),MATCH(P$4,'[1]2024'!$2:$2,0)),0)+IFERROR(INDEX('[1]2024'!$A:$Q,MATCH($B$3&amp;$D159,'[1]2024'!$B:$B,0),MATCH(P$4,'[1]2024'!$2:$2,0)),0)++IFERROR(INDEX('[1]2024'!$A:$Q,MATCH($C$3&amp;$D159,'[1]2024'!$B:$B,0),MATCH(P$4,'[1]2024'!$2:$2,0)),0)++IFERROR(INDEX('[1]2024'!$A:$Q,MATCH($D$3&amp;$D159,'[1]2024'!$B:$B,0),MATCH(P$4,'[1]2024'!$2:$2,0)),0)</f>
        <v>0</v>
      </c>
      <c r="Q159" s="264">
        <f>IFERROR(INDEX('[1]2024'!$A:$Q,MATCH($A$3&amp;$D159,'[1]2024'!$B:$B,0),MATCH(Q$4,'[1]2024'!$2:$2,0)),0)+IFERROR(INDEX('[1]2024'!$A:$Q,MATCH($B$3&amp;$D159,'[1]2024'!$B:$B,0),MATCH(Q$4,'[1]2024'!$2:$2,0)),0)++IFERROR(INDEX('[1]2024'!$A:$Q,MATCH($C$3&amp;$D159,'[1]2024'!$B:$B,0),MATCH(Q$4,'[1]2024'!$2:$2,0)),0)++IFERROR(INDEX('[1]2024'!$A:$Q,MATCH($D$3&amp;$D159,'[1]2024'!$B:$B,0),MATCH(Q$4,'[1]2024'!$2:$2,0)),0)</f>
        <v>0</v>
      </c>
      <c r="R159" s="264">
        <f>IFERROR(INDEX('[1]2024'!$A:$Q,MATCH($A$3&amp;$D159,'[1]2024'!$B:$B,0),MATCH(R$4,'[1]2024'!$2:$2,0)),0)+IFERROR(INDEX('[1]2024'!$A:$Q,MATCH($B$3&amp;$D159,'[1]2024'!$B:$B,0),MATCH(R$4,'[1]2024'!$2:$2,0)),0)++IFERROR(INDEX('[1]2024'!$A:$Q,MATCH($C$3&amp;$D159,'[1]2024'!$B:$B,0),MATCH(R$4,'[1]2024'!$2:$2,0)),0)++IFERROR(INDEX('[1]2024'!$A:$Q,MATCH($D$3&amp;$D159,'[1]2024'!$B:$B,0),MATCH(R$4,'[1]2024'!$2:$2,0)),0)</f>
        <v>0</v>
      </c>
      <c r="S159" s="264">
        <f>IFERROR(INDEX('[1]2024'!$A:$Q,MATCH($A$3&amp;$D159,'[1]2024'!$B:$B,0),MATCH(S$4,'[1]2024'!$2:$2,0)),0)+IFERROR(INDEX('[1]2024'!$A:$Q,MATCH($B$3&amp;$D159,'[1]2024'!$B:$B,0),MATCH(S$4,'[1]2024'!$2:$2,0)),0)++IFERROR(INDEX('[1]2024'!$A:$Q,MATCH($C$3&amp;$D159,'[1]2024'!$B:$B,0),MATCH(S$4,'[1]2024'!$2:$2,0)),0)++IFERROR(INDEX('[1]2024'!$A:$Q,MATCH($D$3&amp;$D159,'[1]2024'!$B:$B,0),MATCH(S$4,'[1]2024'!$2:$2,0)),0)</f>
        <v>0</v>
      </c>
      <c r="T159" s="75">
        <v>0</v>
      </c>
      <c r="U159" s="245">
        <f>SUM(V159:AG159)</f>
        <v>555000</v>
      </c>
      <c r="V159" s="246">
        <v>555000</v>
      </c>
      <c r="W159" s="247">
        <v>0</v>
      </c>
      <c r="X159" s="247">
        <v>0</v>
      </c>
      <c r="Y159" s="247">
        <v>0</v>
      </c>
      <c r="Z159" s="247">
        <v>0</v>
      </c>
      <c r="AA159" s="247">
        <v>0</v>
      </c>
      <c r="AB159" s="247">
        <v>0</v>
      </c>
      <c r="AC159" s="247">
        <v>0</v>
      </c>
      <c r="AD159" s="247">
        <v>0</v>
      </c>
      <c r="AE159" s="247">
        <v>0</v>
      </c>
      <c r="AF159" s="247">
        <v>0</v>
      </c>
      <c r="AG159" s="248">
        <v>0</v>
      </c>
      <c r="AH159" s="245">
        <f>SUM(AI159:AT159)</f>
        <v>0</v>
      </c>
      <c r="AI159" s="245"/>
      <c r="AJ159" s="245"/>
      <c r="AK159" s="245"/>
      <c r="AL159" s="245"/>
      <c r="AM159" s="245"/>
      <c r="AN159" s="245"/>
      <c r="AO159" s="245"/>
      <c r="AP159" s="245"/>
      <c r="AQ159" s="245"/>
      <c r="AR159" s="245"/>
      <c r="AS159" s="245"/>
      <c r="AT159" s="245"/>
      <c r="AU159" s="245">
        <f t="shared" si="142"/>
        <v>0</v>
      </c>
      <c r="AV159" s="245">
        <f t="shared" si="165"/>
        <v>0</v>
      </c>
      <c r="AW159" s="245">
        <f t="shared" si="166"/>
        <v>0</v>
      </c>
      <c r="AX159" s="245">
        <f t="shared" si="167"/>
        <v>0</v>
      </c>
      <c r="AY159" s="245">
        <f>IF($BC159="O",1.05*$AH159,$AH159)</f>
        <v>0</v>
      </c>
      <c r="AZ159" s="245">
        <f>IF($BC159="O",1.05*$AY159,$AY159)</f>
        <v>0</v>
      </c>
      <c r="BA159" s="245">
        <f>IF($BC159="O",1.05*$AZ159,$AZ159)</f>
        <v>0</v>
      </c>
      <c r="BB159" s="250"/>
      <c r="BC159" s="251" t="s">
        <v>39</v>
      </c>
      <c r="BD159" s="261"/>
      <c r="BE159" s="264">
        <v>0</v>
      </c>
      <c r="BF159" s="264">
        <v>630000</v>
      </c>
      <c r="BG159" s="264">
        <v>336482</v>
      </c>
      <c r="BH159" s="265">
        <f t="shared" si="168"/>
        <v>0</v>
      </c>
    </row>
    <row r="160" spans="1:60" s="288" customFormat="1" outlineLevel="1" x14ac:dyDescent="0.3">
      <c r="A160" s="298" t="s">
        <v>303</v>
      </c>
      <c r="B160" s="269" t="s">
        <v>301</v>
      </c>
      <c r="C160" s="269" t="s">
        <v>44</v>
      </c>
      <c r="D160" s="278">
        <v>5120140</v>
      </c>
      <c r="E160" s="278" t="s">
        <v>302</v>
      </c>
      <c r="F160" s="279">
        <v>0</v>
      </c>
      <c r="G160" s="245">
        <f>SUM(H160:S160)</f>
        <v>799600</v>
      </c>
      <c r="H160" s="264">
        <f>IFERROR(INDEX('[1]2024'!$A:$Q,MATCH($A$3&amp;$D160,'[1]2024'!$B:$B,0),MATCH(H$4,'[1]2024'!$2:$2,0)),0)+IFERROR(INDEX('[1]2024'!$A:$Q,MATCH($B$3&amp;$D160,'[1]2024'!$B:$B,0),MATCH(H$4,'[1]2024'!$2:$2,0)),0)++IFERROR(INDEX('[1]2024'!$A:$Q,MATCH($C$3&amp;$D160,'[1]2024'!$B:$B,0),MATCH(H$4,'[1]2024'!$2:$2,0)),0)++IFERROR(INDEX('[1]2024'!$A:$Q,MATCH($D$3&amp;$D160,'[1]2024'!$B:$B,0),MATCH(H$4,'[1]2024'!$2:$2,0)),0)</f>
        <v>0</v>
      </c>
      <c r="I160" s="264">
        <f>IFERROR(INDEX('[1]2024'!$A:$Q,MATCH($A$3&amp;$D160,'[1]2024'!$B:$B,0),MATCH(I$4,'[1]2024'!$2:$2,0)),0)+IFERROR(INDEX('[1]2024'!$A:$Q,MATCH($B$3&amp;$D160,'[1]2024'!$B:$B,0),MATCH(I$4,'[1]2024'!$2:$2,0)),0)++IFERROR(INDEX('[1]2024'!$A:$Q,MATCH($C$3&amp;$D160,'[1]2024'!$B:$B,0),MATCH(I$4,'[1]2024'!$2:$2,0)),0)++IFERROR(INDEX('[1]2024'!$A:$Q,MATCH($D$3&amp;$D160,'[1]2024'!$B:$B,0),MATCH(I$4,'[1]2024'!$2:$2,0)),0)</f>
        <v>430000</v>
      </c>
      <c r="J160" s="264">
        <f>IFERROR(INDEX('[1]2024'!$A:$Q,MATCH($A$3&amp;$D160,'[1]2024'!$B:$B,0),MATCH(J$4,'[1]2024'!$2:$2,0)),0)+IFERROR(INDEX('[1]2024'!$A:$Q,MATCH($B$3&amp;$D160,'[1]2024'!$B:$B,0),MATCH(J$4,'[1]2024'!$2:$2,0)),0)++IFERROR(INDEX('[1]2024'!$A:$Q,MATCH($C$3&amp;$D160,'[1]2024'!$B:$B,0),MATCH(J$4,'[1]2024'!$2:$2,0)),0)++IFERROR(INDEX('[1]2024'!$A:$Q,MATCH($D$3&amp;$D160,'[1]2024'!$B:$B,0),MATCH(J$4,'[1]2024'!$2:$2,0)),0)</f>
        <v>0</v>
      </c>
      <c r="K160" s="264">
        <f>IFERROR(INDEX('[1]2024'!$A:$Q,MATCH($A$3&amp;$D160,'[1]2024'!$B:$B,0),MATCH(K$4,'[1]2024'!$2:$2,0)),0)+IFERROR(INDEX('[1]2024'!$A:$Q,MATCH($B$3&amp;$D160,'[1]2024'!$B:$B,0),MATCH(K$4,'[1]2024'!$2:$2,0)),0)++IFERROR(INDEX('[1]2024'!$A:$Q,MATCH($C$3&amp;$D160,'[1]2024'!$B:$B,0),MATCH(K$4,'[1]2024'!$2:$2,0)),0)++IFERROR(INDEX('[1]2024'!$A:$Q,MATCH($D$3&amp;$D160,'[1]2024'!$B:$B,0),MATCH(K$4,'[1]2024'!$2:$2,0)),0)</f>
        <v>0</v>
      </c>
      <c r="L160" s="264">
        <f>IFERROR(INDEX('[1]2024'!$A:$Q,MATCH($A$3&amp;$D160,'[1]2024'!$B:$B,0),MATCH(L$4,'[1]2024'!$2:$2,0)),0)+IFERROR(INDEX('[1]2024'!$A:$Q,MATCH($B$3&amp;$D160,'[1]2024'!$B:$B,0),MATCH(L$4,'[1]2024'!$2:$2,0)),0)++IFERROR(INDEX('[1]2024'!$A:$Q,MATCH($C$3&amp;$D160,'[1]2024'!$B:$B,0),MATCH(L$4,'[1]2024'!$2:$2,0)),0)++IFERROR(INDEX('[1]2024'!$A:$Q,MATCH($D$3&amp;$D160,'[1]2024'!$B:$B,0),MATCH(L$4,'[1]2024'!$2:$2,0)),0)</f>
        <v>0</v>
      </c>
      <c r="M160" s="264">
        <f>IFERROR(INDEX('[1]2024'!$A:$Q,MATCH($A$3&amp;$D160,'[1]2024'!$B:$B,0),MATCH(M$4,'[1]2024'!$2:$2,0)),0)+IFERROR(INDEX('[1]2024'!$A:$Q,MATCH($B$3&amp;$D160,'[1]2024'!$B:$B,0),MATCH(M$4,'[1]2024'!$2:$2,0)),0)++IFERROR(INDEX('[1]2024'!$A:$Q,MATCH($C$3&amp;$D160,'[1]2024'!$B:$B,0),MATCH(M$4,'[1]2024'!$2:$2,0)),0)++IFERROR(INDEX('[1]2024'!$A:$Q,MATCH($D$3&amp;$D160,'[1]2024'!$B:$B,0),MATCH(M$4,'[1]2024'!$2:$2,0)),0)</f>
        <v>9600</v>
      </c>
      <c r="N160" s="264">
        <f>IFERROR(INDEX('[1]2024'!$A:$Q,MATCH($A$3&amp;$D160,'[1]2024'!$B:$B,0),MATCH(N$4,'[1]2024'!$2:$2,0)),0)+IFERROR(INDEX('[1]2024'!$A:$Q,MATCH($B$3&amp;$D160,'[1]2024'!$B:$B,0),MATCH(N$4,'[1]2024'!$2:$2,0)),0)++IFERROR(INDEX('[1]2024'!$A:$Q,MATCH($C$3&amp;$D160,'[1]2024'!$B:$B,0),MATCH(N$4,'[1]2024'!$2:$2,0)),0)++IFERROR(INDEX('[1]2024'!$A:$Q,MATCH($D$3&amp;$D160,'[1]2024'!$B:$B,0),MATCH(N$4,'[1]2024'!$2:$2,0)),0)</f>
        <v>0</v>
      </c>
      <c r="O160" s="264">
        <f>IFERROR(INDEX('[1]2024'!$A:$Q,MATCH($A$3&amp;$D160,'[1]2024'!$B:$B,0),MATCH(O$4,'[1]2024'!$2:$2,0)),0)+IFERROR(INDEX('[1]2024'!$A:$Q,MATCH($B$3&amp;$D160,'[1]2024'!$B:$B,0),MATCH(O$4,'[1]2024'!$2:$2,0)),0)++IFERROR(INDEX('[1]2024'!$A:$Q,MATCH($C$3&amp;$D160,'[1]2024'!$B:$B,0),MATCH(O$4,'[1]2024'!$2:$2,0)),0)++IFERROR(INDEX('[1]2024'!$A:$Q,MATCH($D$3&amp;$D160,'[1]2024'!$B:$B,0),MATCH(O$4,'[1]2024'!$2:$2,0)),0)</f>
        <v>0</v>
      </c>
      <c r="P160" s="264">
        <f>IFERROR(INDEX('[1]2024'!$A:$Q,MATCH($A$3&amp;$D160,'[1]2024'!$B:$B,0),MATCH(P$4,'[1]2024'!$2:$2,0)),0)+IFERROR(INDEX('[1]2024'!$A:$Q,MATCH($B$3&amp;$D160,'[1]2024'!$B:$B,0),MATCH(P$4,'[1]2024'!$2:$2,0)),0)++IFERROR(INDEX('[1]2024'!$A:$Q,MATCH($C$3&amp;$D160,'[1]2024'!$B:$B,0),MATCH(P$4,'[1]2024'!$2:$2,0)),0)++IFERROR(INDEX('[1]2024'!$A:$Q,MATCH($D$3&amp;$D160,'[1]2024'!$B:$B,0),MATCH(P$4,'[1]2024'!$2:$2,0)),0)</f>
        <v>0</v>
      </c>
      <c r="Q160" s="264">
        <f>IFERROR(INDEX('[1]2024'!$A:$Q,MATCH($A$3&amp;$D160,'[1]2024'!$B:$B,0),MATCH(Q$4,'[1]2024'!$2:$2,0)),0)+IFERROR(INDEX('[1]2024'!$A:$Q,MATCH($B$3&amp;$D160,'[1]2024'!$B:$B,0),MATCH(Q$4,'[1]2024'!$2:$2,0)),0)++IFERROR(INDEX('[1]2024'!$A:$Q,MATCH($C$3&amp;$D160,'[1]2024'!$B:$B,0),MATCH(Q$4,'[1]2024'!$2:$2,0)),0)++IFERROR(INDEX('[1]2024'!$A:$Q,MATCH($D$3&amp;$D160,'[1]2024'!$B:$B,0),MATCH(Q$4,'[1]2024'!$2:$2,0)),0)</f>
        <v>0</v>
      </c>
      <c r="R160" s="264">
        <f>IFERROR(INDEX('[1]2024'!$A:$Q,MATCH($A$3&amp;$D160,'[1]2024'!$B:$B,0),MATCH(R$4,'[1]2024'!$2:$2,0)),0)+IFERROR(INDEX('[1]2024'!$A:$Q,MATCH($B$3&amp;$D160,'[1]2024'!$B:$B,0),MATCH(R$4,'[1]2024'!$2:$2,0)),0)++IFERROR(INDEX('[1]2024'!$A:$Q,MATCH($C$3&amp;$D160,'[1]2024'!$B:$B,0),MATCH(R$4,'[1]2024'!$2:$2,0)),0)++IFERROR(INDEX('[1]2024'!$A:$Q,MATCH($D$3&amp;$D160,'[1]2024'!$B:$B,0),MATCH(R$4,'[1]2024'!$2:$2,0)),0)</f>
        <v>360000</v>
      </c>
      <c r="S160" s="264">
        <f>IFERROR(INDEX('[1]2024'!$A:$Q,MATCH($A$3&amp;$D160,'[1]2024'!$B:$B,0),MATCH(S$4,'[1]2024'!$2:$2,0)),0)+IFERROR(INDEX('[1]2024'!$A:$Q,MATCH($B$3&amp;$D160,'[1]2024'!$B:$B,0),MATCH(S$4,'[1]2024'!$2:$2,0)),0)++IFERROR(INDEX('[1]2024'!$A:$Q,MATCH($C$3&amp;$D160,'[1]2024'!$B:$B,0),MATCH(S$4,'[1]2024'!$2:$2,0)),0)++IFERROR(INDEX('[1]2024'!$A:$Q,MATCH($D$3&amp;$D160,'[1]2024'!$B:$B,0),MATCH(S$4,'[1]2024'!$2:$2,0)),0)</f>
        <v>0</v>
      </c>
      <c r="T160" s="75">
        <v>4000000</v>
      </c>
      <c r="U160" s="280">
        <f>SUM(V160:AG160)</f>
        <v>3367273</v>
      </c>
      <c r="V160" s="281">
        <v>0</v>
      </c>
      <c r="W160" s="282">
        <v>0</v>
      </c>
      <c r="X160" s="282">
        <v>367273</v>
      </c>
      <c r="Y160" s="282">
        <v>0</v>
      </c>
      <c r="Z160" s="282">
        <v>0</v>
      </c>
      <c r="AA160" s="282">
        <v>1000000</v>
      </c>
      <c r="AB160" s="282">
        <v>0</v>
      </c>
      <c r="AC160" s="282">
        <v>0</v>
      </c>
      <c r="AD160" s="282">
        <v>1000000</v>
      </c>
      <c r="AE160" s="282">
        <v>0</v>
      </c>
      <c r="AF160" s="282">
        <v>0</v>
      </c>
      <c r="AG160" s="283">
        <v>1000000</v>
      </c>
      <c r="AH160" s="280">
        <f>SUM(AI160:AT160)</f>
        <v>4000000</v>
      </c>
      <c r="AI160" s="280">
        <v>0</v>
      </c>
      <c r="AJ160" s="280">
        <v>0</v>
      </c>
      <c r="AK160" s="280">
        <v>1000000</v>
      </c>
      <c r="AL160" s="280">
        <v>0</v>
      </c>
      <c r="AM160" s="280">
        <v>0</v>
      </c>
      <c r="AN160" s="280">
        <v>1000000</v>
      </c>
      <c r="AO160" s="280">
        <v>0</v>
      </c>
      <c r="AP160" s="280">
        <v>0</v>
      </c>
      <c r="AQ160" s="280">
        <v>1000000</v>
      </c>
      <c r="AR160" s="280">
        <v>0</v>
      </c>
      <c r="AS160" s="280">
        <v>0</v>
      </c>
      <c r="AT160" s="280">
        <v>1000000</v>
      </c>
      <c r="AU160" s="280">
        <f t="shared" si="142"/>
        <v>1000000</v>
      </c>
      <c r="AV160" s="280">
        <f t="shared" si="165"/>
        <v>1000000</v>
      </c>
      <c r="AW160" s="280">
        <f t="shared" si="166"/>
        <v>1000000</v>
      </c>
      <c r="AX160" s="280">
        <f t="shared" si="167"/>
        <v>1000000</v>
      </c>
      <c r="AY160" s="280">
        <f>IF($BC160="O",1.05*$AH160,$AH160)</f>
        <v>4200000</v>
      </c>
      <c r="AZ160" s="280">
        <f>IF($BC160="O",1.05*$AY160,$AY160)</f>
        <v>4410000</v>
      </c>
      <c r="BA160" s="280">
        <f>IF($BC160="O",1.05*$AZ160,$AZ160)</f>
        <v>4630500</v>
      </c>
      <c r="BB160" s="236"/>
      <c r="BC160" s="289" t="s">
        <v>39</v>
      </c>
      <c r="BD160" s="292"/>
      <c r="BE160" s="286">
        <v>0</v>
      </c>
      <c r="BF160" s="286">
        <v>0</v>
      </c>
      <c r="BG160" s="286">
        <v>0</v>
      </c>
      <c r="BH160" s="287">
        <f t="shared" si="168"/>
        <v>799600</v>
      </c>
    </row>
    <row r="161" spans="1:60" outlineLevel="1" x14ac:dyDescent="0.3">
      <c r="A161" s="82" t="s">
        <v>304</v>
      </c>
      <c r="B161" s="238" t="s">
        <v>301</v>
      </c>
      <c r="C161" s="238" t="s">
        <v>44</v>
      </c>
      <c r="D161" s="239">
        <v>5120130</v>
      </c>
      <c r="E161" s="239" t="s">
        <v>302</v>
      </c>
      <c r="F161" s="277">
        <v>0</v>
      </c>
      <c r="G161" s="245">
        <f>SUM(H161:S161)</f>
        <v>0</v>
      </c>
      <c r="H161" s="264">
        <f>IFERROR(INDEX('[1]2024'!$A:$Q,MATCH($A$3&amp;$D161,'[1]2024'!$B:$B,0),MATCH(H$4,'[1]2024'!$2:$2,0)),0)+IFERROR(INDEX('[1]2024'!$A:$Q,MATCH($B$3&amp;$D161,'[1]2024'!$B:$B,0),MATCH(H$4,'[1]2024'!$2:$2,0)),0)++IFERROR(INDEX('[1]2024'!$A:$Q,MATCH($C$3&amp;$D161,'[1]2024'!$B:$B,0),MATCH(H$4,'[1]2024'!$2:$2,0)),0)++IFERROR(INDEX('[1]2024'!$A:$Q,MATCH($D$3&amp;$D161,'[1]2024'!$B:$B,0),MATCH(H$4,'[1]2024'!$2:$2,0)),0)</f>
        <v>0</v>
      </c>
      <c r="I161" s="264">
        <f>IFERROR(INDEX('[1]2024'!$A:$Q,MATCH($A$3&amp;$D161,'[1]2024'!$B:$B,0),MATCH(I$4,'[1]2024'!$2:$2,0)),0)+IFERROR(INDEX('[1]2024'!$A:$Q,MATCH($B$3&amp;$D161,'[1]2024'!$B:$B,0),MATCH(I$4,'[1]2024'!$2:$2,0)),0)++IFERROR(INDEX('[1]2024'!$A:$Q,MATCH($C$3&amp;$D161,'[1]2024'!$B:$B,0),MATCH(I$4,'[1]2024'!$2:$2,0)),0)++IFERROR(INDEX('[1]2024'!$A:$Q,MATCH($D$3&amp;$D161,'[1]2024'!$B:$B,0),MATCH(I$4,'[1]2024'!$2:$2,0)),0)</f>
        <v>0</v>
      </c>
      <c r="J161" s="264">
        <f>IFERROR(INDEX('[1]2024'!$A:$Q,MATCH($A$3&amp;$D161,'[1]2024'!$B:$B,0),MATCH(J$4,'[1]2024'!$2:$2,0)),0)+IFERROR(INDEX('[1]2024'!$A:$Q,MATCH($B$3&amp;$D161,'[1]2024'!$B:$B,0),MATCH(J$4,'[1]2024'!$2:$2,0)),0)++IFERROR(INDEX('[1]2024'!$A:$Q,MATCH($C$3&amp;$D161,'[1]2024'!$B:$B,0),MATCH(J$4,'[1]2024'!$2:$2,0)),0)++IFERROR(INDEX('[1]2024'!$A:$Q,MATCH($D$3&amp;$D161,'[1]2024'!$B:$B,0),MATCH(J$4,'[1]2024'!$2:$2,0)),0)</f>
        <v>0</v>
      </c>
      <c r="K161" s="264">
        <f>IFERROR(INDEX('[1]2024'!$A:$Q,MATCH($A$3&amp;$D161,'[1]2024'!$B:$B,0),MATCH(K$4,'[1]2024'!$2:$2,0)),0)+IFERROR(INDEX('[1]2024'!$A:$Q,MATCH($B$3&amp;$D161,'[1]2024'!$B:$B,0),MATCH(K$4,'[1]2024'!$2:$2,0)),0)++IFERROR(INDEX('[1]2024'!$A:$Q,MATCH($C$3&amp;$D161,'[1]2024'!$B:$B,0),MATCH(K$4,'[1]2024'!$2:$2,0)),0)++IFERROR(INDEX('[1]2024'!$A:$Q,MATCH($D$3&amp;$D161,'[1]2024'!$B:$B,0),MATCH(K$4,'[1]2024'!$2:$2,0)),0)</f>
        <v>0</v>
      </c>
      <c r="L161" s="264">
        <f>IFERROR(INDEX('[1]2024'!$A:$Q,MATCH($A$3&amp;$D161,'[1]2024'!$B:$B,0),MATCH(L$4,'[1]2024'!$2:$2,0)),0)+IFERROR(INDEX('[1]2024'!$A:$Q,MATCH($B$3&amp;$D161,'[1]2024'!$B:$B,0),MATCH(L$4,'[1]2024'!$2:$2,0)),0)++IFERROR(INDEX('[1]2024'!$A:$Q,MATCH($C$3&amp;$D161,'[1]2024'!$B:$B,0),MATCH(L$4,'[1]2024'!$2:$2,0)),0)++IFERROR(INDEX('[1]2024'!$A:$Q,MATCH($D$3&amp;$D161,'[1]2024'!$B:$B,0),MATCH(L$4,'[1]2024'!$2:$2,0)),0)</f>
        <v>0</v>
      </c>
      <c r="M161" s="264">
        <f>IFERROR(INDEX('[1]2024'!$A:$Q,MATCH($A$3&amp;$D161,'[1]2024'!$B:$B,0),MATCH(M$4,'[1]2024'!$2:$2,0)),0)+IFERROR(INDEX('[1]2024'!$A:$Q,MATCH($B$3&amp;$D161,'[1]2024'!$B:$B,0),MATCH(M$4,'[1]2024'!$2:$2,0)),0)++IFERROR(INDEX('[1]2024'!$A:$Q,MATCH($C$3&amp;$D161,'[1]2024'!$B:$B,0),MATCH(M$4,'[1]2024'!$2:$2,0)),0)++IFERROR(INDEX('[1]2024'!$A:$Q,MATCH($D$3&amp;$D161,'[1]2024'!$B:$B,0),MATCH(M$4,'[1]2024'!$2:$2,0)),0)</f>
        <v>0</v>
      </c>
      <c r="N161" s="264">
        <f>IFERROR(INDEX('[1]2024'!$A:$Q,MATCH($A$3&amp;$D161,'[1]2024'!$B:$B,0),MATCH(N$4,'[1]2024'!$2:$2,0)),0)+IFERROR(INDEX('[1]2024'!$A:$Q,MATCH($B$3&amp;$D161,'[1]2024'!$B:$B,0),MATCH(N$4,'[1]2024'!$2:$2,0)),0)++IFERROR(INDEX('[1]2024'!$A:$Q,MATCH($C$3&amp;$D161,'[1]2024'!$B:$B,0),MATCH(N$4,'[1]2024'!$2:$2,0)),0)++IFERROR(INDEX('[1]2024'!$A:$Q,MATCH($D$3&amp;$D161,'[1]2024'!$B:$B,0),MATCH(N$4,'[1]2024'!$2:$2,0)),0)</f>
        <v>0</v>
      </c>
      <c r="O161" s="264">
        <f>IFERROR(INDEX('[1]2024'!$A:$Q,MATCH($A$3&amp;$D161,'[1]2024'!$B:$B,0),MATCH(O$4,'[1]2024'!$2:$2,0)),0)+IFERROR(INDEX('[1]2024'!$A:$Q,MATCH($B$3&amp;$D161,'[1]2024'!$B:$B,0),MATCH(O$4,'[1]2024'!$2:$2,0)),0)++IFERROR(INDEX('[1]2024'!$A:$Q,MATCH($C$3&amp;$D161,'[1]2024'!$B:$B,0),MATCH(O$4,'[1]2024'!$2:$2,0)),0)++IFERROR(INDEX('[1]2024'!$A:$Q,MATCH($D$3&amp;$D161,'[1]2024'!$B:$B,0),MATCH(O$4,'[1]2024'!$2:$2,0)),0)</f>
        <v>0</v>
      </c>
      <c r="P161" s="264">
        <f>IFERROR(INDEX('[1]2024'!$A:$Q,MATCH($A$3&amp;$D161,'[1]2024'!$B:$B,0),MATCH(P$4,'[1]2024'!$2:$2,0)),0)+IFERROR(INDEX('[1]2024'!$A:$Q,MATCH($B$3&amp;$D161,'[1]2024'!$B:$B,0),MATCH(P$4,'[1]2024'!$2:$2,0)),0)++IFERROR(INDEX('[1]2024'!$A:$Q,MATCH($C$3&amp;$D161,'[1]2024'!$B:$B,0),MATCH(P$4,'[1]2024'!$2:$2,0)),0)++IFERROR(INDEX('[1]2024'!$A:$Q,MATCH($D$3&amp;$D161,'[1]2024'!$B:$B,0),MATCH(P$4,'[1]2024'!$2:$2,0)),0)</f>
        <v>0</v>
      </c>
      <c r="Q161" s="264">
        <f>IFERROR(INDEX('[1]2024'!$A:$Q,MATCH($A$3&amp;$D161,'[1]2024'!$B:$B,0),MATCH(Q$4,'[1]2024'!$2:$2,0)),0)+IFERROR(INDEX('[1]2024'!$A:$Q,MATCH($B$3&amp;$D161,'[1]2024'!$B:$B,0),MATCH(Q$4,'[1]2024'!$2:$2,0)),0)++IFERROR(INDEX('[1]2024'!$A:$Q,MATCH($C$3&amp;$D161,'[1]2024'!$B:$B,0),MATCH(Q$4,'[1]2024'!$2:$2,0)),0)++IFERROR(INDEX('[1]2024'!$A:$Q,MATCH($D$3&amp;$D161,'[1]2024'!$B:$B,0),MATCH(Q$4,'[1]2024'!$2:$2,0)),0)</f>
        <v>0</v>
      </c>
      <c r="R161" s="264">
        <f>IFERROR(INDEX('[1]2024'!$A:$Q,MATCH($A$3&amp;$D161,'[1]2024'!$B:$B,0),MATCH(R$4,'[1]2024'!$2:$2,0)),0)+IFERROR(INDEX('[1]2024'!$A:$Q,MATCH($B$3&amp;$D161,'[1]2024'!$B:$B,0),MATCH(R$4,'[1]2024'!$2:$2,0)),0)++IFERROR(INDEX('[1]2024'!$A:$Q,MATCH($C$3&amp;$D161,'[1]2024'!$B:$B,0),MATCH(R$4,'[1]2024'!$2:$2,0)),0)++IFERROR(INDEX('[1]2024'!$A:$Q,MATCH($D$3&amp;$D161,'[1]2024'!$B:$B,0),MATCH(R$4,'[1]2024'!$2:$2,0)),0)</f>
        <v>0</v>
      </c>
      <c r="S161" s="264">
        <f>IFERROR(INDEX('[1]2024'!$A:$Q,MATCH($A$3&amp;$D161,'[1]2024'!$B:$B,0),MATCH(S$4,'[1]2024'!$2:$2,0)),0)+IFERROR(INDEX('[1]2024'!$A:$Q,MATCH($B$3&amp;$D161,'[1]2024'!$B:$B,0),MATCH(S$4,'[1]2024'!$2:$2,0)),0)++IFERROR(INDEX('[1]2024'!$A:$Q,MATCH($C$3&amp;$D161,'[1]2024'!$B:$B,0),MATCH(S$4,'[1]2024'!$2:$2,0)),0)++IFERROR(INDEX('[1]2024'!$A:$Q,MATCH($D$3&amp;$D161,'[1]2024'!$B:$B,0),MATCH(S$4,'[1]2024'!$2:$2,0)),0)</f>
        <v>0</v>
      </c>
      <c r="T161" s="75">
        <v>0</v>
      </c>
      <c r="U161" s="245">
        <f>SUM(V161:AG161)</f>
        <v>0</v>
      </c>
      <c r="V161" s="246">
        <v>0</v>
      </c>
      <c r="W161" s="247">
        <v>0</v>
      </c>
      <c r="X161" s="247">
        <v>0</v>
      </c>
      <c r="Y161" s="247">
        <v>0</v>
      </c>
      <c r="Z161" s="247">
        <v>0</v>
      </c>
      <c r="AA161" s="247">
        <v>0</v>
      </c>
      <c r="AB161" s="247">
        <v>0</v>
      </c>
      <c r="AC161" s="247">
        <v>0</v>
      </c>
      <c r="AD161" s="247">
        <v>0</v>
      </c>
      <c r="AE161" s="247">
        <v>0</v>
      </c>
      <c r="AF161" s="247">
        <v>0</v>
      </c>
      <c r="AG161" s="248">
        <v>0</v>
      </c>
      <c r="AH161" s="245">
        <f>SUM(AI161:AT161)</f>
        <v>0</v>
      </c>
      <c r="AI161" s="245"/>
      <c r="AJ161" s="245"/>
      <c r="AK161" s="245"/>
      <c r="AL161" s="245"/>
      <c r="AM161" s="245"/>
      <c r="AN161" s="245"/>
      <c r="AO161" s="245"/>
      <c r="AP161" s="245"/>
      <c r="AQ161" s="245"/>
      <c r="AR161" s="245"/>
      <c r="AS161" s="245"/>
      <c r="AT161" s="245"/>
      <c r="AU161" s="245">
        <f t="shared" si="142"/>
        <v>0</v>
      </c>
      <c r="AV161" s="245">
        <f t="shared" si="165"/>
        <v>0</v>
      </c>
      <c r="AW161" s="245">
        <f t="shared" si="166"/>
        <v>0</v>
      </c>
      <c r="AX161" s="245">
        <f t="shared" si="167"/>
        <v>0</v>
      </c>
      <c r="AY161" s="245">
        <f>IF($BC161="O",1.05*$AH161,$AH161)</f>
        <v>0</v>
      </c>
      <c r="AZ161" s="245">
        <f>IF($BC161="O",1.05*$AY161,$AY161)</f>
        <v>0</v>
      </c>
      <c r="BA161" s="245">
        <f>IF($BC161="O",1.05*$AZ161,$AZ161)</f>
        <v>0</v>
      </c>
      <c r="BB161" s="250"/>
      <c r="BC161" s="251" t="s">
        <v>39</v>
      </c>
      <c r="BD161" s="261"/>
      <c r="BE161" s="264">
        <v>0</v>
      </c>
      <c r="BF161" s="264">
        <v>0</v>
      </c>
      <c r="BG161" s="264">
        <v>569500</v>
      </c>
      <c r="BH161" s="265">
        <f t="shared" si="168"/>
        <v>0</v>
      </c>
    </row>
    <row r="162" spans="1:60" outlineLevel="1" x14ac:dyDescent="0.3">
      <c r="A162" s="71" t="s">
        <v>305</v>
      </c>
      <c r="B162" s="238" t="s">
        <v>301</v>
      </c>
      <c r="C162" s="238" t="s">
        <v>44</v>
      </c>
      <c r="D162" s="239">
        <v>5120120</v>
      </c>
      <c r="E162" s="239" t="s">
        <v>302</v>
      </c>
      <c r="F162" s="277">
        <v>6000000</v>
      </c>
      <c r="G162" s="245">
        <f>SUM(H162:S162)</f>
        <v>0</v>
      </c>
      <c r="H162" s="264">
        <f>IFERROR(INDEX('[1]2024'!$A:$Q,MATCH($A$3&amp;$D162,'[1]2024'!$B:$B,0),MATCH(H$4,'[1]2024'!$2:$2,0)),0)+IFERROR(INDEX('[1]2024'!$A:$Q,MATCH($B$3&amp;$D162,'[1]2024'!$B:$B,0),MATCH(H$4,'[1]2024'!$2:$2,0)),0)++IFERROR(INDEX('[1]2024'!$A:$Q,MATCH($C$3&amp;$D162,'[1]2024'!$B:$B,0),MATCH(H$4,'[1]2024'!$2:$2,0)),0)++IFERROR(INDEX('[1]2024'!$A:$Q,MATCH($D$3&amp;$D162,'[1]2024'!$B:$B,0),MATCH(H$4,'[1]2024'!$2:$2,0)),0)</f>
        <v>0</v>
      </c>
      <c r="I162" s="264">
        <f>IFERROR(INDEX('[1]2024'!$A:$Q,MATCH($A$3&amp;$D162,'[1]2024'!$B:$B,0),MATCH(I$4,'[1]2024'!$2:$2,0)),0)+IFERROR(INDEX('[1]2024'!$A:$Q,MATCH($B$3&amp;$D162,'[1]2024'!$B:$B,0),MATCH(I$4,'[1]2024'!$2:$2,0)),0)++IFERROR(INDEX('[1]2024'!$A:$Q,MATCH($C$3&amp;$D162,'[1]2024'!$B:$B,0),MATCH(I$4,'[1]2024'!$2:$2,0)),0)++IFERROR(INDEX('[1]2024'!$A:$Q,MATCH($D$3&amp;$D162,'[1]2024'!$B:$B,0),MATCH(I$4,'[1]2024'!$2:$2,0)),0)</f>
        <v>0</v>
      </c>
      <c r="J162" s="264">
        <f>IFERROR(INDEX('[1]2024'!$A:$Q,MATCH($A$3&amp;$D162,'[1]2024'!$B:$B,0),MATCH(J$4,'[1]2024'!$2:$2,0)),0)+IFERROR(INDEX('[1]2024'!$A:$Q,MATCH($B$3&amp;$D162,'[1]2024'!$B:$B,0),MATCH(J$4,'[1]2024'!$2:$2,0)),0)++IFERROR(INDEX('[1]2024'!$A:$Q,MATCH($C$3&amp;$D162,'[1]2024'!$B:$B,0),MATCH(J$4,'[1]2024'!$2:$2,0)),0)++IFERROR(INDEX('[1]2024'!$A:$Q,MATCH($D$3&amp;$D162,'[1]2024'!$B:$B,0),MATCH(J$4,'[1]2024'!$2:$2,0)),0)</f>
        <v>0</v>
      </c>
      <c r="K162" s="264">
        <f>IFERROR(INDEX('[1]2024'!$A:$Q,MATCH($A$3&amp;$D162,'[1]2024'!$B:$B,0),MATCH(K$4,'[1]2024'!$2:$2,0)),0)+IFERROR(INDEX('[1]2024'!$A:$Q,MATCH($B$3&amp;$D162,'[1]2024'!$B:$B,0),MATCH(K$4,'[1]2024'!$2:$2,0)),0)++IFERROR(INDEX('[1]2024'!$A:$Q,MATCH($C$3&amp;$D162,'[1]2024'!$B:$B,0),MATCH(K$4,'[1]2024'!$2:$2,0)),0)++IFERROR(INDEX('[1]2024'!$A:$Q,MATCH($D$3&amp;$D162,'[1]2024'!$B:$B,0),MATCH(K$4,'[1]2024'!$2:$2,0)),0)</f>
        <v>0</v>
      </c>
      <c r="L162" s="264">
        <f>IFERROR(INDEX('[1]2024'!$A:$Q,MATCH($A$3&amp;$D162,'[1]2024'!$B:$B,0),MATCH(L$4,'[1]2024'!$2:$2,0)),0)+IFERROR(INDEX('[1]2024'!$A:$Q,MATCH($B$3&amp;$D162,'[1]2024'!$B:$B,0),MATCH(L$4,'[1]2024'!$2:$2,0)),0)++IFERROR(INDEX('[1]2024'!$A:$Q,MATCH($C$3&amp;$D162,'[1]2024'!$B:$B,0),MATCH(L$4,'[1]2024'!$2:$2,0)),0)++IFERROR(INDEX('[1]2024'!$A:$Q,MATCH($D$3&amp;$D162,'[1]2024'!$B:$B,0),MATCH(L$4,'[1]2024'!$2:$2,0)),0)</f>
        <v>0</v>
      </c>
      <c r="M162" s="264">
        <f>IFERROR(INDEX('[1]2024'!$A:$Q,MATCH($A$3&amp;$D162,'[1]2024'!$B:$B,0),MATCH(M$4,'[1]2024'!$2:$2,0)),0)+IFERROR(INDEX('[1]2024'!$A:$Q,MATCH($B$3&amp;$D162,'[1]2024'!$B:$B,0),MATCH(M$4,'[1]2024'!$2:$2,0)),0)++IFERROR(INDEX('[1]2024'!$A:$Q,MATCH($C$3&amp;$D162,'[1]2024'!$B:$B,0),MATCH(M$4,'[1]2024'!$2:$2,0)),0)++IFERROR(INDEX('[1]2024'!$A:$Q,MATCH($D$3&amp;$D162,'[1]2024'!$B:$B,0),MATCH(M$4,'[1]2024'!$2:$2,0)),0)</f>
        <v>0</v>
      </c>
      <c r="N162" s="264">
        <f>IFERROR(INDEX('[1]2024'!$A:$Q,MATCH($A$3&amp;$D162,'[1]2024'!$B:$B,0),MATCH(N$4,'[1]2024'!$2:$2,0)),0)+IFERROR(INDEX('[1]2024'!$A:$Q,MATCH($B$3&amp;$D162,'[1]2024'!$B:$B,0),MATCH(N$4,'[1]2024'!$2:$2,0)),0)++IFERROR(INDEX('[1]2024'!$A:$Q,MATCH($C$3&amp;$D162,'[1]2024'!$B:$B,0),MATCH(N$4,'[1]2024'!$2:$2,0)),0)++IFERROR(INDEX('[1]2024'!$A:$Q,MATCH($D$3&amp;$D162,'[1]2024'!$B:$B,0),MATCH(N$4,'[1]2024'!$2:$2,0)),0)</f>
        <v>0</v>
      </c>
      <c r="O162" s="264">
        <f>IFERROR(INDEX('[1]2024'!$A:$Q,MATCH($A$3&amp;$D162,'[1]2024'!$B:$B,0),MATCH(O$4,'[1]2024'!$2:$2,0)),0)+IFERROR(INDEX('[1]2024'!$A:$Q,MATCH($B$3&amp;$D162,'[1]2024'!$B:$B,0),MATCH(O$4,'[1]2024'!$2:$2,0)),0)++IFERROR(INDEX('[1]2024'!$A:$Q,MATCH($C$3&amp;$D162,'[1]2024'!$B:$B,0),MATCH(O$4,'[1]2024'!$2:$2,0)),0)++IFERROR(INDEX('[1]2024'!$A:$Q,MATCH($D$3&amp;$D162,'[1]2024'!$B:$B,0),MATCH(O$4,'[1]2024'!$2:$2,0)),0)</f>
        <v>0</v>
      </c>
      <c r="P162" s="264">
        <f>IFERROR(INDEX('[1]2024'!$A:$Q,MATCH($A$3&amp;$D162,'[1]2024'!$B:$B,0),MATCH(P$4,'[1]2024'!$2:$2,0)),0)+IFERROR(INDEX('[1]2024'!$A:$Q,MATCH($B$3&amp;$D162,'[1]2024'!$B:$B,0),MATCH(P$4,'[1]2024'!$2:$2,0)),0)++IFERROR(INDEX('[1]2024'!$A:$Q,MATCH($C$3&amp;$D162,'[1]2024'!$B:$B,0),MATCH(P$4,'[1]2024'!$2:$2,0)),0)++IFERROR(INDEX('[1]2024'!$A:$Q,MATCH($D$3&amp;$D162,'[1]2024'!$B:$B,0),MATCH(P$4,'[1]2024'!$2:$2,0)),0)</f>
        <v>0</v>
      </c>
      <c r="Q162" s="264">
        <f>IFERROR(INDEX('[1]2024'!$A:$Q,MATCH($A$3&amp;$D162,'[1]2024'!$B:$B,0),MATCH(Q$4,'[1]2024'!$2:$2,0)),0)+IFERROR(INDEX('[1]2024'!$A:$Q,MATCH($B$3&amp;$D162,'[1]2024'!$B:$B,0),MATCH(Q$4,'[1]2024'!$2:$2,0)),0)++IFERROR(INDEX('[1]2024'!$A:$Q,MATCH($C$3&amp;$D162,'[1]2024'!$B:$B,0),MATCH(Q$4,'[1]2024'!$2:$2,0)),0)++IFERROR(INDEX('[1]2024'!$A:$Q,MATCH($D$3&amp;$D162,'[1]2024'!$B:$B,0),MATCH(Q$4,'[1]2024'!$2:$2,0)),0)</f>
        <v>0</v>
      </c>
      <c r="R162" s="264">
        <f>IFERROR(INDEX('[1]2024'!$A:$Q,MATCH($A$3&amp;$D162,'[1]2024'!$B:$B,0),MATCH(R$4,'[1]2024'!$2:$2,0)),0)+IFERROR(INDEX('[1]2024'!$A:$Q,MATCH($B$3&amp;$D162,'[1]2024'!$B:$B,0),MATCH(R$4,'[1]2024'!$2:$2,0)),0)++IFERROR(INDEX('[1]2024'!$A:$Q,MATCH($C$3&amp;$D162,'[1]2024'!$B:$B,0),MATCH(R$4,'[1]2024'!$2:$2,0)),0)++IFERROR(INDEX('[1]2024'!$A:$Q,MATCH($D$3&amp;$D162,'[1]2024'!$B:$B,0),MATCH(R$4,'[1]2024'!$2:$2,0)),0)</f>
        <v>0</v>
      </c>
      <c r="S162" s="264">
        <f>IFERROR(INDEX('[1]2024'!$A:$Q,MATCH($A$3&amp;$D162,'[1]2024'!$B:$B,0),MATCH(S$4,'[1]2024'!$2:$2,0)),0)+IFERROR(INDEX('[1]2024'!$A:$Q,MATCH($B$3&amp;$D162,'[1]2024'!$B:$B,0),MATCH(S$4,'[1]2024'!$2:$2,0)),0)++IFERROR(INDEX('[1]2024'!$A:$Q,MATCH($C$3&amp;$D162,'[1]2024'!$B:$B,0),MATCH(S$4,'[1]2024'!$2:$2,0)),0)++IFERROR(INDEX('[1]2024'!$A:$Q,MATCH($D$3&amp;$D162,'[1]2024'!$B:$B,0),MATCH(S$4,'[1]2024'!$2:$2,0)),0)</f>
        <v>0</v>
      </c>
      <c r="T162" s="75">
        <v>0</v>
      </c>
      <c r="U162" s="245">
        <f>SUM(V162:AG162)</f>
        <v>0</v>
      </c>
      <c r="V162" s="246">
        <v>0</v>
      </c>
      <c r="W162" s="247">
        <v>0</v>
      </c>
      <c r="X162" s="247">
        <v>0</v>
      </c>
      <c r="Y162" s="247">
        <v>0</v>
      </c>
      <c r="Z162" s="247">
        <v>0</v>
      </c>
      <c r="AA162" s="247">
        <v>0</v>
      </c>
      <c r="AB162" s="247">
        <v>0</v>
      </c>
      <c r="AC162" s="247">
        <v>0</v>
      </c>
      <c r="AD162" s="247">
        <v>0</v>
      </c>
      <c r="AE162" s="247">
        <v>0</v>
      </c>
      <c r="AF162" s="247">
        <v>0</v>
      </c>
      <c r="AG162" s="248">
        <v>0</v>
      </c>
      <c r="AH162" s="245">
        <f>SUM(AI162:AT162)</f>
        <v>0</v>
      </c>
      <c r="AI162" s="245"/>
      <c r="AJ162" s="245"/>
      <c r="AK162" s="245"/>
      <c r="AL162" s="245"/>
      <c r="AM162" s="245"/>
      <c r="AN162" s="245"/>
      <c r="AO162" s="245"/>
      <c r="AP162" s="245"/>
      <c r="AQ162" s="245"/>
      <c r="AR162" s="245"/>
      <c r="AS162" s="245"/>
      <c r="AT162" s="245"/>
      <c r="AU162" s="245">
        <f t="shared" si="142"/>
        <v>0</v>
      </c>
      <c r="AV162" s="245">
        <f t="shared" si="165"/>
        <v>0</v>
      </c>
      <c r="AW162" s="245">
        <f t="shared" si="166"/>
        <v>0</v>
      </c>
      <c r="AX162" s="245">
        <f t="shared" si="167"/>
        <v>0</v>
      </c>
      <c r="AY162" s="245">
        <f>IF($BC162="O",1.05*$AH162,$AH162)</f>
        <v>0</v>
      </c>
      <c r="AZ162" s="245">
        <f>IF($BC162="O",1.05*$AY162,$AY162)</f>
        <v>0</v>
      </c>
      <c r="BA162" s="245">
        <f>IF($BC162="O",1.05*$AZ162,$AZ162)</f>
        <v>0</v>
      </c>
      <c r="BB162" s="250"/>
      <c r="BC162" s="251" t="s">
        <v>39</v>
      </c>
      <c r="BD162" s="261"/>
      <c r="BE162" s="264">
        <v>0</v>
      </c>
      <c r="BF162" s="264">
        <v>1553700</v>
      </c>
      <c r="BG162" s="264">
        <v>0</v>
      </c>
      <c r="BH162" s="265">
        <f t="shared" si="168"/>
        <v>0</v>
      </c>
    </row>
    <row r="163" spans="1:60" x14ac:dyDescent="0.3">
      <c r="A163" s="57" t="s">
        <v>306</v>
      </c>
      <c r="B163" s="256" t="s">
        <v>21</v>
      </c>
      <c r="C163" s="256"/>
      <c r="D163" s="257"/>
      <c r="E163" s="257"/>
      <c r="F163" s="272">
        <v>0</v>
      </c>
      <c r="G163" s="258">
        <f t="shared" ref="G163" si="174">SUM(G164:G167)</f>
        <v>0</v>
      </c>
      <c r="H163" s="259">
        <f t="shared" ref="H163:S163" si="175">SUM(H164:H167)</f>
        <v>0</v>
      </c>
      <c r="I163" s="260">
        <f t="shared" si="175"/>
        <v>0</v>
      </c>
      <c r="J163" s="260">
        <f t="shared" si="175"/>
        <v>0</v>
      </c>
      <c r="K163" s="260">
        <f t="shared" si="175"/>
        <v>0</v>
      </c>
      <c r="L163" s="260">
        <f t="shared" si="175"/>
        <v>0</v>
      </c>
      <c r="M163" s="260">
        <f t="shared" si="175"/>
        <v>0</v>
      </c>
      <c r="N163" s="260">
        <f t="shared" si="175"/>
        <v>0</v>
      </c>
      <c r="O163" s="260">
        <f t="shared" si="175"/>
        <v>0</v>
      </c>
      <c r="P163" s="260">
        <f t="shared" si="175"/>
        <v>0</v>
      </c>
      <c r="Q163" s="260">
        <f t="shared" si="175"/>
        <v>0</v>
      </c>
      <c r="R163" s="260">
        <f t="shared" si="175"/>
        <v>0</v>
      </c>
      <c r="S163" s="260">
        <f t="shared" si="175"/>
        <v>0</v>
      </c>
      <c r="T163" s="64">
        <v>0</v>
      </c>
      <c r="U163" s="258">
        <f t="shared" ref="U163:Z163" si="176">SUM(U164:U167)</f>
        <v>0</v>
      </c>
      <c r="V163" s="262">
        <f t="shared" si="176"/>
        <v>0</v>
      </c>
      <c r="W163" s="273">
        <f t="shared" si="176"/>
        <v>0</v>
      </c>
      <c r="X163" s="273">
        <f t="shared" si="176"/>
        <v>0</v>
      </c>
      <c r="Y163" s="273">
        <f t="shared" si="176"/>
        <v>0</v>
      </c>
      <c r="Z163" s="273">
        <f t="shared" si="176"/>
        <v>0</v>
      </c>
      <c r="AA163" s="273">
        <v>0</v>
      </c>
      <c r="AB163" s="273">
        <v>0</v>
      </c>
      <c r="AC163" s="273">
        <v>0</v>
      </c>
      <c r="AD163" s="273">
        <v>0</v>
      </c>
      <c r="AE163" s="273">
        <v>0</v>
      </c>
      <c r="AF163" s="273">
        <v>0</v>
      </c>
      <c r="AG163" s="274">
        <v>0</v>
      </c>
      <c r="AH163" s="258">
        <f t="shared" ref="AH163:AT163" si="177">SUM(AH164:AH167)</f>
        <v>40000000</v>
      </c>
      <c r="AI163" s="258">
        <f t="shared" si="177"/>
        <v>0</v>
      </c>
      <c r="AJ163" s="258">
        <f t="shared" si="177"/>
        <v>0</v>
      </c>
      <c r="AK163" s="258">
        <f t="shared" si="177"/>
        <v>0</v>
      </c>
      <c r="AL163" s="258">
        <f t="shared" si="177"/>
        <v>0</v>
      </c>
      <c r="AM163" s="258">
        <f t="shared" si="177"/>
        <v>0</v>
      </c>
      <c r="AN163" s="258">
        <f t="shared" si="177"/>
        <v>0</v>
      </c>
      <c r="AO163" s="258">
        <f t="shared" si="177"/>
        <v>0</v>
      </c>
      <c r="AP163" s="258">
        <f t="shared" si="177"/>
        <v>0</v>
      </c>
      <c r="AQ163" s="258">
        <f t="shared" si="177"/>
        <v>0</v>
      </c>
      <c r="AR163" s="258">
        <f t="shared" si="177"/>
        <v>0</v>
      </c>
      <c r="AS163" s="258">
        <f t="shared" si="177"/>
        <v>0</v>
      </c>
      <c r="AT163" s="258">
        <f t="shared" si="177"/>
        <v>40000000</v>
      </c>
      <c r="AU163" s="258">
        <f t="shared" si="142"/>
        <v>0</v>
      </c>
      <c r="AV163" s="258">
        <f t="shared" si="165"/>
        <v>0</v>
      </c>
      <c r="AW163" s="258">
        <f t="shared" si="166"/>
        <v>0</v>
      </c>
      <c r="AX163" s="258">
        <f t="shared" si="167"/>
        <v>40000000</v>
      </c>
      <c r="AY163" s="258">
        <f>SUM(AY164:AY167)</f>
        <v>40000000</v>
      </c>
      <c r="AZ163" s="258">
        <f t="shared" ref="AZ163:BA163" si="178">SUM(AZ164:AZ167)</f>
        <v>40000000</v>
      </c>
      <c r="BA163" s="258">
        <f t="shared" si="178"/>
        <v>40000000</v>
      </c>
      <c r="BB163" s="250"/>
      <c r="BC163" s="275"/>
      <c r="BD163" s="276"/>
      <c r="BE163" s="262">
        <f>SUM(BE164:BE167)</f>
        <v>0</v>
      </c>
      <c r="BF163" s="262">
        <v>0</v>
      </c>
      <c r="BG163" s="262">
        <v>0</v>
      </c>
      <c r="BH163" s="263">
        <f t="shared" si="168"/>
        <v>0</v>
      </c>
    </row>
    <row r="164" spans="1:60" outlineLevel="1" x14ac:dyDescent="0.3">
      <c r="A164" s="71" t="s">
        <v>307</v>
      </c>
      <c r="B164" s="238" t="s">
        <v>307</v>
      </c>
      <c r="C164" s="238" t="s">
        <v>31</v>
      </c>
      <c r="D164" s="239">
        <v>5121110</v>
      </c>
      <c r="E164" s="239" t="s">
        <v>308</v>
      </c>
      <c r="F164" s="277">
        <v>0</v>
      </c>
      <c r="G164" s="245">
        <f>SUM(H164:S164)</f>
        <v>0</v>
      </c>
      <c r="H164" s="264">
        <f>IFERROR(INDEX('[1]2024'!$A:$Q,MATCH($A$3&amp;$D164,'[1]2024'!$B:$B,0),MATCH(H$4,'[1]2024'!$2:$2,0)),0)+IFERROR(INDEX('[1]2024'!$A:$Q,MATCH($B$3&amp;$D164,'[1]2024'!$B:$B,0),MATCH(H$4,'[1]2024'!$2:$2,0)),0)++IFERROR(INDEX('[1]2024'!$A:$Q,MATCH($C$3&amp;$D164,'[1]2024'!$B:$B,0),MATCH(H$4,'[1]2024'!$2:$2,0)),0)++IFERROR(INDEX('[1]2024'!$A:$Q,MATCH($D$3&amp;$D164,'[1]2024'!$B:$B,0),MATCH(H$4,'[1]2024'!$2:$2,0)),0)</f>
        <v>0</v>
      </c>
      <c r="I164" s="264">
        <f>IFERROR(INDEX('[1]2024'!$A:$Q,MATCH($A$3&amp;$D164,'[1]2024'!$B:$B,0),MATCH(I$4,'[1]2024'!$2:$2,0)),0)+IFERROR(INDEX('[1]2024'!$A:$Q,MATCH($B$3&amp;$D164,'[1]2024'!$B:$B,0),MATCH(I$4,'[1]2024'!$2:$2,0)),0)++IFERROR(INDEX('[1]2024'!$A:$Q,MATCH($C$3&amp;$D164,'[1]2024'!$B:$B,0),MATCH(I$4,'[1]2024'!$2:$2,0)),0)++IFERROR(INDEX('[1]2024'!$A:$Q,MATCH($D$3&amp;$D164,'[1]2024'!$B:$B,0),MATCH(I$4,'[1]2024'!$2:$2,0)),0)</f>
        <v>0</v>
      </c>
      <c r="J164" s="264">
        <f>IFERROR(INDEX('[1]2024'!$A:$Q,MATCH($A$3&amp;$D164,'[1]2024'!$B:$B,0),MATCH(J$4,'[1]2024'!$2:$2,0)),0)+IFERROR(INDEX('[1]2024'!$A:$Q,MATCH($B$3&amp;$D164,'[1]2024'!$B:$B,0),MATCH(J$4,'[1]2024'!$2:$2,0)),0)++IFERROR(INDEX('[1]2024'!$A:$Q,MATCH($C$3&amp;$D164,'[1]2024'!$B:$B,0),MATCH(J$4,'[1]2024'!$2:$2,0)),0)++IFERROR(INDEX('[1]2024'!$A:$Q,MATCH($D$3&amp;$D164,'[1]2024'!$B:$B,0),MATCH(J$4,'[1]2024'!$2:$2,0)),0)</f>
        <v>0</v>
      </c>
      <c r="K164" s="264">
        <f>IFERROR(INDEX('[1]2024'!$A:$Q,MATCH($A$3&amp;$D164,'[1]2024'!$B:$B,0),MATCH(K$4,'[1]2024'!$2:$2,0)),0)+IFERROR(INDEX('[1]2024'!$A:$Q,MATCH($B$3&amp;$D164,'[1]2024'!$B:$B,0),MATCH(K$4,'[1]2024'!$2:$2,0)),0)++IFERROR(INDEX('[1]2024'!$A:$Q,MATCH($C$3&amp;$D164,'[1]2024'!$B:$B,0),MATCH(K$4,'[1]2024'!$2:$2,0)),0)++IFERROR(INDEX('[1]2024'!$A:$Q,MATCH($D$3&amp;$D164,'[1]2024'!$B:$B,0),MATCH(K$4,'[1]2024'!$2:$2,0)),0)</f>
        <v>0</v>
      </c>
      <c r="L164" s="264">
        <f>IFERROR(INDEX('[1]2024'!$A:$Q,MATCH($A$3&amp;$D164,'[1]2024'!$B:$B,0),MATCH(L$4,'[1]2024'!$2:$2,0)),0)+IFERROR(INDEX('[1]2024'!$A:$Q,MATCH($B$3&amp;$D164,'[1]2024'!$B:$B,0),MATCH(L$4,'[1]2024'!$2:$2,0)),0)++IFERROR(INDEX('[1]2024'!$A:$Q,MATCH($C$3&amp;$D164,'[1]2024'!$B:$B,0),MATCH(L$4,'[1]2024'!$2:$2,0)),0)++IFERROR(INDEX('[1]2024'!$A:$Q,MATCH($D$3&amp;$D164,'[1]2024'!$B:$B,0),MATCH(L$4,'[1]2024'!$2:$2,0)),0)</f>
        <v>0</v>
      </c>
      <c r="M164" s="264">
        <f>IFERROR(INDEX('[1]2024'!$A:$Q,MATCH($A$3&amp;$D164,'[1]2024'!$B:$B,0),MATCH(M$4,'[1]2024'!$2:$2,0)),0)+IFERROR(INDEX('[1]2024'!$A:$Q,MATCH($B$3&amp;$D164,'[1]2024'!$B:$B,0),MATCH(M$4,'[1]2024'!$2:$2,0)),0)++IFERROR(INDEX('[1]2024'!$A:$Q,MATCH($C$3&amp;$D164,'[1]2024'!$B:$B,0),MATCH(M$4,'[1]2024'!$2:$2,0)),0)++IFERROR(INDEX('[1]2024'!$A:$Q,MATCH($D$3&amp;$D164,'[1]2024'!$B:$B,0),MATCH(M$4,'[1]2024'!$2:$2,0)),0)</f>
        <v>0</v>
      </c>
      <c r="N164" s="264">
        <f>IFERROR(INDEX('[1]2024'!$A:$Q,MATCH($A$3&amp;$D164,'[1]2024'!$B:$B,0),MATCH(N$4,'[1]2024'!$2:$2,0)),0)+IFERROR(INDEX('[1]2024'!$A:$Q,MATCH($B$3&amp;$D164,'[1]2024'!$B:$B,0),MATCH(N$4,'[1]2024'!$2:$2,0)),0)++IFERROR(INDEX('[1]2024'!$A:$Q,MATCH($C$3&amp;$D164,'[1]2024'!$B:$B,0),MATCH(N$4,'[1]2024'!$2:$2,0)),0)++IFERROR(INDEX('[1]2024'!$A:$Q,MATCH($D$3&amp;$D164,'[1]2024'!$B:$B,0),MATCH(N$4,'[1]2024'!$2:$2,0)),0)</f>
        <v>0</v>
      </c>
      <c r="O164" s="264">
        <f>IFERROR(INDEX('[1]2024'!$A:$Q,MATCH($A$3&amp;$D164,'[1]2024'!$B:$B,0),MATCH(O$4,'[1]2024'!$2:$2,0)),0)+IFERROR(INDEX('[1]2024'!$A:$Q,MATCH($B$3&amp;$D164,'[1]2024'!$B:$B,0),MATCH(O$4,'[1]2024'!$2:$2,0)),0)++IFERROR(INDEX('[1]2024'!$A:$Q,MATCH($C$3&amp;$D164,'[1]2024'!$B:$B,0),MATCH(O$4,'[1]2024'!$2:$2,0)),0)++IFERROR(INDEX('[1]2024'!$A:$Q,MATCH($D$3&amp;$D164,'[1]2024'!$B:$B,0),MATCH(O$4,'[1]2024'!$2:$2,0)),0)</f>
        <v>0</v>
      </c>
      <c r="P164" s="264">
        <f>IFERROR(INDEX('[1]2024'!$A:$Q,MATCH($A$3&amp;$D164,'[1]2024'!$B:$B,0),MATCH(P$4,'[1]2024'!$2:$2,0)),0)+IFERROR(INDEX('[1]2024'!$A:$Q,MATCH($B$3&amp;$D164,'[1]2024'!$B:$B,0),MATCH(P$4,'[1]2024'!$2:$2,0)),0)++IFERROR(INDEX('[1]2024'!$A:$Q,MATCH($C$3&amp;$D164,'[1]2024'!$B:$B,0),MATCH(P$4,'[1]2024'!$2:$2,0)),0)++IFERROR(INDEX('[1]2024'!$A:$Q,MATCH($D$3&amp;$D164,'[1]2024'!$B:$B,0),MATCH(P$4,'[1]2024'!$2:$2,0)),0)</f>
        <v>0</v>
      </c>
      <c r="Q164" s="264">
        <f>IFERROR(INDEX('[1]2024'!$A:$Q,MATCH($A$3&amp;$D164,'[1]2024'!$B:$B,0),MATCH(Q$4,'[1]2024'!$2:$2,0)),0)+IFERROR(INDEX('[1]2024'!$A:$Q,MATCH($B$3&amp;$D164,'[1]2024'!$B:$B,0),MATCH(Q$4,'[1]2024'!$2:$2,0)),0)++IFERROR(INDEX('[1]2024'!$A:$Q,MATCH($C$3&amp;$D164,'[1]2024'!$B:$B,0),MATCH(Q$4,'[1]2024'!$2:$2,0)),0)++IFERROR(INDEX('[1]2024'!$A:$Q,MATCH($D$3&amp;$D164,'[1]2024'!$B:$B,0),MATCH(Q$4,'[1]2024'!$2:$2,0)),0)</f>
        <v>0</v>
      </c>
      <c r="R164" s="264">
        <f>IFERROR(INDEX('[1]2024'!$A:$Q,MATCH($A$3&amp;$D164,'[1]2024'!$B:$B,0),MATCH(R$4,'[1]2024'!$2:$2,0)),0)+IFERROR(INDEX('[1]2024'!$A:$Q,MATCH($B$3&amp;$D164,'[1]2024'!$B:$B,0),MATCH(R$4,'[1]2024'!$2:$2,0)),0)++IFERROR(INDEX('[1]2024'!$A:$Q,MATCH($C$3&amp;$D164,'[1]2024'!$B:$B,0),MATCH(R$4,'[1]2024'!$2:$2,0)),0)++IFERROR(INDEX('[1]2024'!$A:$Q,MATCH($D$3&amp;$D164,'[1]2024'!$B:$B,0),MATCH(R$4,'[1]2024'!$2:$2,0)),0)</f>
        <v>0</v>
      </c>
      <c r="S164" s="264">
        <f>IFERROR(INDEX('[1]2024'!$A:$Q,MATCH($A$3&amp;$D164,'[1]2024'!$B:$B,0),MATCH(S$4,'[1]2024'!$2:$2,0)),0)+IFERROR(INDEX('[1]2024'!$A:$Q,MATCH($B$3&amp;$D164,'[1]2024'!$B:$B,0),MATCH(S$4,'[1]2024'!$2:$2,0)),0)++IFERROR(INDEX('[1]2024'!$A:$Q,MATCH($C$3&amp;$D164,'[1]2024'!$B:$B,0),MATCH(S$4,'[1]2024'!$2:$2,0)),0)++IFERROR(INDEX('[1]2024'!$A:$Q,MATCH($D$3&amp;$D164,'[1]2024'!$B:$B,0),MATCH(S$4,'[1]2024'!$2:$2,0)),0)</f>
        <v>0</v>
      </c>
      <c r="T164" s="75">
        <v>0</v>
      </c>
      <c r="U164" s="245">
        <f>SUM(V164:AG164)</f>
        <v>0</v>
      </c>
      <c r="V164" s="246">
        <v>0</v>
      </c>
      <c r="W164" s="247">
        <v>0</v>
      </c>
      <c r="X164" s="247">
        <v>0</v>
      </c>
      <c r="Y164" s="247">
        <v>0</v>
      </c>
      <c r="Z164" s="247">
        <v>0</v>
      </c>
      <c r="AA164" s="247">
        <v>0</v>
      </c>
      <c r="AB164" s="247">
        <v>0</v>
      </c>
      <c r="AC164" s="247">
        <v>0</v>
      </c>
      <c r="AD164" s="247">
        <v>0</v>
      </c>
      <c r="AE164" s="247">
        <v>0</v>
      </c>
      <c r="AF164" s="247">
        <v>0</v>
      </c>
      <c r="AG164" s="248">
        <v>0</v>
      </c>
      <c r="AH164" s="245">
        <f>SUM(AI164:AT164)</f>
        <v>0</v>
      </c>
      <c r="AI164" s="245"/>
      <c r="AJ164" s="245"/>
      <c r="AK164" s="245"/>
      <c r="AL164" s="245"/>
      <c r="AM164" s="245"/>
      <c r="AN164" s="245"/>
      <c r="AO164" s="245"/>
      <c r="AP164" s="245"/>
      <c r="AQ164" s="245"/>
      <c r="AR164" s="245"/>
      <c r="AS164" s="245"/>
      <c r="AT164" s="245"/>
      <c r="AU164" s="245">
        <f t="shared" si="142"/>
        <v>0</v>
      </c>
      <c r="AV164" s="245">
        <f t="shared" si="165"/>
        <v>0</v>
      </c>
      <c r="AW164" s="245">
        <f t="shared" si="166"/>
        <v>0</v>
      </c>
      <c r="AX164" s="245">
        <f t="shared" si="167"/>
        <v>0</v>
      </c>
      <c r="AY164" s="245">
        <f>IF($BC164="O",1.05*$AH164,$AH164)</f>
        <v>0</v>
      </c>
      <c r="AZ164" s="245">
        <f>IF($BC164="O",1.05*$AY164,$AY164)</f>
        <v>0</v>
      </c>
      <c r="BA164" s="245">
        <f>IF($BC164="O",1.05*$AZ164,$AZ164)</f>
        <v>0</v>
      </c>
      <c r="BB164" s="250"/>
      <c r="BC164" s="251" t="s">
        <v>39</v>
      </c>
      <c r="BD164" s="261"/>
      <c r="BE164" s="264">
        <v>0</v>
      </c>
      <c r="BF164" s="264">
        <v>0</v>
      </c>
      <c r="BG164" s="264">
        <v>0</v>
      </c>
      <c r="BH164" s="265">
        <f t="shared" si="168"/>
        <v>0</v>
      </c>
    </row>
    <row r="165" spans="1:60" outlineLevel="1" x14ac:dyDescent="0.3">
      <c r="A165" s="71" t="s">
        <v>309</v>
      </c>
      <c r="B165" s="238" t="s">
        <v>309</v>
      </c>
      <c r="C165" s="238" t="s">
        <v>31</v>
      </c>
      <c r="D165" s="239">
        <v>5121120</v>
      </c>
      <c r="E165" s="239" t="s">
        <v>310</v>
      </c>
      <c r="F165" s="277">
        <v>0</v>
      </c>
      <c r="G165" s="245">
        <f>SUM(H165:S165)</f>
        <v>0</v>
      </c>
      <c r="H165" s="264">
        <f>IFERROR(INDEX('[1]2024'!$A:$Q,MATCH($A$3&amp;$D165,'[1]2024'!$B:$B,0),MATCH(H$4,'[1]2024'!$2:$2,0)),0)+IFERROR(INDEX('[1]2024'!$A:$Q,MATCH($B$3&amp;$D165,'[1]2024'!$B:$B,0),MATCH(H$4,'[1]2024'!$2:$2,0)),0)++IFERROR(INDEX('[1]2024'!$A:$Q,MATCH($C$3&amp;$D165,'[1]2024'!$B:$B,0),MATCH(H$4,'[1]2024'!$2:$2,0)),0)++IFERROR(INDEX('[1]2024'!$A:$Q,MATCH($D$3&amp;$D165,'[1]2024'!$B:$B,0),MATCH(H$4,'[1]2024'!$2:$2,0)),0)</f>
        <v>0</v>
      </c>
      <c r="I165" s="264">
        <f>IFERROR(INDEX('[1]2024'!$A:$Q,MATCH($A$3&amp;$D165,'[1]2024'!$B:$B,0),MATCH(I$4,'[1]2024'!$2:$2,0)),0)+IFERROR(INDEX('[1]2024'!$A:$Q,MATCH($B$3&amp;$D165,'[1]2024'!$B:$B,0),MATCH(I$4,'[1]2024'!$2:$2,0)),0)++IFERROR(INDEX('[1]2024'!$A:$Q,MATCH($C$3&amp;$D165,'[1]2024'!$B:$B,0),MATCH(I$4,'[1]2024'!$2:$2,0)),0)++IFERROR(INDEX('[1]2024'!$A:$Q,MATCH($D$3&amp;$D165,'[1]2024'!$B:$B,0),MATCH(I$4,'[1]2024'!$2:$2,0)),0)</f>
        <v>0</v>
      </c>
      <c r="J165" s="264">
        <f>IFERROR(INDEX('[1]2024'!$A:$Q,MATCH($A$3&amp;$D165,'[1]2024'!$B:$B,0),MATCH(J$4,'[1]2024'!$2:$2,0)),0)+IFERROR(INDEX('[1]2024'!$A:$Q,MATCH($B$3&amp;$D165,'[1]2024'!$B:$B,0),MATCH(J$4,'[1]2024'!$2:$2,0)),0)++IFERROR(INDEX('[1]2024'!$A:$Q,MATCH($C$3&amp;$D165,'[1]2024'!$B:$B,0),MATCH(J$4,'[1]2024'!$2:$2,0)),0)++IFERROR(INDEX('[1]2024'!$A:$Q,MATCH($D$3&amp;$D165,'[1]2024'!$B:$B,0),MATCH(J$4,'[1]2024'!$2:$2,0)),0)</f>
        <v>0</v>
      </c>
      <c r="K165" s="264">
        <f>IFERROR(INDEX('[1]2024'!$A:$Q,MATCH($A$3&amp;$D165,'[1]2024'!$B:$B,0),MATCH(K$4,'[1]2024'!$2:$2,0)),0)+IFERROR(INDEX('[1]2024'!$A:$Q,MATCH($B$3&amp;$D165,'[1]2024'!$B:$B,0),MATCH(K$4,'[1]2024'!$2:$2,0)),0)++IFERROR(INDEX('[1]2024'!$A:$Q,MATCH($C$3&amp;$D165,'[1]2024'!$B:$B,0),MATCH(K$4,'[1]2024'!$2:$2,0)),0)++IFERROR(INDEX('[1]2024'!$A:$Q,MATCH($D$3&amp;$D165,'[1]2024'!$B:$B,0),MATCH(K$4,'[1]2024'!$2:$2,0)),0)</f>
        <v>0</v>
      </c>
      <c r="L165" s="264">
        <f>IFERROR(INDEX('[1]2024'!$A:$Q,MATCH($A$3&amp;$D165,'[1]2024'!$B:$B,0),MATCH(L$4,'[1]2024'!$2:$2,0)),0)+IFERROR(INDEX('[1]2024'!$A:$Q,MATCH($B$3&amp;$D165,'[1]2024'!$B:$B,0),MATCH(L$4,'[1]2024'!$2:$2,0)),0)++IFERROR(INDEX('[1]2024'!$A:$Q,MATCH($C$3&amp;$D165,'[1]2024'!$B:$B,0),MATCH(L$4,'[1]2024'!$2:$2,0)),0)++IFERROR(INDEX('[1]2024'!$A:$Q,MATCH($D$3&amp;$D165,'[1]2024'!$B:$B,0),MATCH(L$4,'[1]2024'!$2:$2,0)),0)</f>
        <v>0</v>
      </c>
      <c r="M165" s="264">
        <f>IFERROR(INDEX('[1]2024'!$A:$Q,MATCH($A$3&amp;$D165,'[1]2024'!$B:$B,0),MATCH(M$4,'[1]2024'!$2:$2,0)),0)+IFERROR(INDEX('[1]2024'!$A:$Q,MATCH($B$3&amp;$D165,'[1]2024'!$B:$B,0),MATCH(M$4,'[1]2024'!$2:$2,0)),0)++IFERROR(INDEX('[1]2024'!$A:$Q,MATCH($C$3&amp;$D165,'[1]2024'!$B:$B,0),MATCH(M$4,'[1]2024'!$2:$2,0)),0)++IFERROR(INDEX('[1]2024'!$A:$Q,MATCH($D$3&amp;$D165,'[1]2024'!$B:$B,0),MATCH(M$4,'[1]2024'!$2:$2,0)),0)</f>
        <v>0</v>
      </c>
      <c r="N165" s="264">
        <f>IFERROR(INDEX('[1]2024'!$A:$Q,MATCH($A$3&amp;$D165,'[1]2024'!$B:$B,0),MATCH(N$4,'[1]2024'!$2:$2,0)),0)+IFERROR(INDEX('[1]2024'!$A:$Q,MATCH($B$3&amp;$D165,'[1]2024'!$B:$B,0),MATCH(N$4,'[1]2024'!$2:$2,0)),0)++IFERROR(INDEX('[1]2024'!$A:$Q,MATCH($C$3&amp;$D165,'[1]2024'!$B:$B,0),MATCH(N$4,'[1]2024'!$2:$2,0)),0)++IFERROR(INDEX('[1]2024'!$A:$Q,MATCH($D$3&amp;$D165,'[1]2024'!$B:$B,0),MATCH(N$4,'[1]2024'!$2:$2,0)),0)</f>
        <v>0</v>
      </c>
      <c r="O165" s="264">
        <f>IFERROR(INDEX('[1]2024'!$A:$Q,MATCH($A$3&amp;$D165,'[1]2024'!$B:$B,0),MATCH(O$4,'[1]2024'!$2:$2,0)),0)+IFERROR(INDEX('[1]2024'!$A:$Q,MATCH($B$3&amp;$D165,'[1]2024'!$B:$B,0),MATCH(O$4,'[1]2024'!$2:$2,0)),0)++IFERROR(INDEX('[1]2024'!$A:$Q,MATCH($C$3&amp;$D165,'[1]2024'!$B:$B,0),MATCH(O$4,'[1]2024'!$2:$2,0)),0)++IFERROR(INDEX('[1]2024'!$A:$Q,MATCH($D$3&amp;$D165,'[1]2024'!$B:$B,0),MATCH(O$4,'[1]2024'!$2:$2,0)),0)</f>
        <v>0</v>
      </c>
      <c r="P165" s="264">
        <f>IFERROR(INDEX('[1]2024'!$A:$Q,MATCH($A$3&amp;$D165,'[1]2024'!$B:$B,0),MATCH(P$4,'[1]2024'!$2:$2,0)),0)+IFERROR(INDEX('[1]2024'!$A:$Q,MATCH($B$3&amp;$D165,'[1]2024'!$B:$B,0),MATCH(P$4,'[1]2024'!$2:$2,0)),0)++IFERROR(INDEX('[1]2024'!$A:$Q,MATCH($C$3&amp;$D165,'[1]2024'!$B:$B,0),MATCH(P$4,'[1]2024'!$2:$2,0)),0)++IFERROR(INDEX('[1]2024'!$A:$Q,MATCH($D$3&amp;$D165,'[1]2024'!$B:$B,0),MATCH(P$4,'[1]2024'!$2:$2,0)),0)</f>
        <v>0</v>
      </c>
      <c r="Q165" s="264">
        <f>IFERROR(INDEX('[1]2024'!$A:$Q,MATCH($A$3&amp;$D165,'[1]2024'!$B:$B,0),MATCH(Q$4,'[1]2024'!$2:$2,0)),0)+IFERROR(INDEX('[1]2024'!$A:$Q,MATCH($B$3&amp;$D165,'[1]2024'!$B:$B,0),MATCH(Q$4,'[1]2024'!$2:$2,0)),0)++IFERROR(INDEX('[1]2024'!$A:$Q,MATCH($C$3&amp;$D165,'[1]2024'!$B:$B,0),MATCH(Q$4,'[1]2024'!$2:$2,0)),0)++IFERROR(INDEX('[1]2024'!$A:$Q,MATCH($D$3&amp;$D165,'[1]2024'!$B:$B,0),MATCH(Q$4,'[1]2024'!$2:$2,0)),0)</f>
        <v>0</v>
      </c>
      <c r="R165" s="264">
        <f>IFERROR(INDEX('[1]2024'!$A:$Q,MATCH($A$3&amp;$D165,'[1]2024'!$B:$B,0),MATCH(R$4,'[1]2024'!$2:$2,0)),0)+IFERROR(INDEX('[1]2024'!$A:$Q,MATCH($B$3&amp;$D165,'[1]2024'!$B:$B,0),MATCH(R$4,'[1]2024'!$2:$2,0)),0)++IFERROR(INDEX('[1]2024'!$A:$Q,MATCH($C$3&amp;$D165,'[1]2024'!$B:$B,0),MATCH(R$4,'[1]2024'!$2:$2,0)),0)++IFERROR(INDEX('[1]2024'!$A:$Q,MATCH($D$3&amp;$D165,'[1]2024'!$B:$B,0),MATCH(R$4,'[1]2024'!$2:$2,0)),0)</f>
        <v>0</v>
      </c>
      <c r="S165" s="264">
        <f>IFERROR(INDEX('[1]2024'!$A:$Q,MATCH($A$3&amp;$D165,'[1]2024'!$B:$B,0),MATCH(S$4,'[1]2024'!$2:$2,0)),0)+IFERROR(INDEX('[1]2024'!$A:$Q,MATCH($B$3&amp;$D165,'[1]2024'!$B:$B,0),MATCH(S$4,'[1]2024'!$2:$2,0)),0)++IFERROR(INDEX('[1]2024'!$A:$Q,MATCH($C$3&amp;$D165,'[1]2024'!$B:$B,0),MATCH(S$4,'[1]2024'!$2:$2,0)),0)++IFERROR(INDEX('[1]2024'!$A:$Q,MATCH($D$3&amp;$D165,'[1]2024'!$B:$B,0),MATCH(S$4,'[1]2024'!$2:$2,0)),0)</f>
        <v>0</v>
      </c>
      <c r="T165" s="75">
        <v>0</v>
      </c>
      <c r="U165" s="245">
        <f>SUM(V165:AG165)</f>
        <v>0</v>
      </c>
      <c r="V165" s="246">
        <v>0</v>
      </c>
      <c r="W165" s="247">
        <v>0</v>
      </c>
      <c r="X165" s="247">
        <v>0</v>
      </c>
      <c r="Y165" s="247">
        <v>0</v>
      </c>
      <c r="Z165" s="247">
        <v>0</v>
      </c>
      <c r="AA165" s="247">
        <v>0</v>
      </c>
      <c r="AB165" s="247">
        <v>0</v>
      </c>
      <c r="AC165" s="247">
        <v>0</v>
      </c>
      <c r="AD165" s="247">
        <v>0</v>
      </c>
      <c r="AE165" s="247">
        <v>0</v>
      </c>
      <c r="AF165" s="247">
        <v>0</v>
      </c>
      <c r="AG165" s="248">
        <v>0</v>
      </c>
      <c r="AH165" s="245">
        <f>SUM(AI165:AT165)</f>
        <v>0</v>
      </c>
      <c r="AI165" s="245"/>
      <c r="AJ165" s="245"/>
      <c r="AK165" s="245"/>
      <c r="AL165" s="245"/>
      <c r="AM165" s="245"/>
      <c r="AN165" s="245"/>
      <c r="AO165" s="245"/>
      <c r="AP165" s="245"/>
      <c r="AQ165" s="245"/>
      <c r="AR165" s="245"/>
      <c r="AS165" s="245"/>
      <c r="AT165" s="245"/>
      <c r="AU165" s="245">
        <f t="shared" si="142"/>
        <v>0</v>
      </c>
      <c r="AV165" s="245">
        <f t="shared" si="165"/>
        <v>0</v>
      </c>
      <c r="AW165" s="245">
        <f t="shared" si="166"/>
        <v>0</v>
      </c>
      <c r="AX165" s="245">
        <f t="shared" si="167"/>
        <v>0</v>
      </c>
      <c r="AY165" s="245">
        <f>IF($BC165="O",1.05*$AH165,$AH165)</f>
        <v>0</v>
      </c>
      <c r="AZ165" s="245">
        <f>IF($BC165="O",1.05*$AY165,$AY165)</f>
        <v>0</v>
      </c>
      <c r="BA165" s="245">
        <f>IF($BC165="O",1.05*$AZ165,$AZ165)</f>
        <v>0</v>
      </c>
      <c r="BB165" s="250"/>
      <c r="BC165" s="251" t="s">
        <v>24</v>
      </c>
      <c r="BD165" s="261"/>
      <c r="BE165" s="264">
        <v>0</v>
      </c>
      <c r="BF165" s="264">
        <v>0</v>
      </c>
      <c r="BG165" s="264">
        <v>0</v>
      </c>
      <c r="BH165" s="265">
        <f t="shared" si="168"/>
        <v>0</v>
      </c>
    </row>
    <row r="166" spans="1:60" outlineLevel="1" x14ac:dyDescent="0.3">
      <c r="A166" s="71" t="s">
        <v>311</v>
      </c>
      <c r="B166" s="238" t="s">
        <v>311</v>
      </c>
      <c r="C166" s="238" t="s">
        <v>44</v>
      </c>
      <c r="D166" s="239">
        <v>5121140</v>
      </c>
      <c r="E166" s="239" t="s">
        <v>312</v>
      </c>
      <c r="F166" s="277">
        <v>0</v>
      </c>
      <c r="G166" s="245">
        <f>SUM(H166:S166)</f>
        <v>0</v>
      </c>
      <c r="H166" s="264">
        <f>IFERROR(INDEX('[1]2024'!$A:$Q,MATCH($A$3&amp;$D166,'[1]2024'!$B:$B,0),MATCH(H$4,'[1]2024'!$2:$2,0)),0)+IFERROR(INDEX('[1]2024'!$A:$Q,MATCH($B$3&amp;$D166,'[1]2024'!$B:$B,0),MATCH(H$4,'[1]2024'!$2:$2,0)),0)++IFERROR(INDEX('[1]2024'!$A:$Q,MATCH($C$3&amp;$D166,'[1]2024'!$B:$B,0),MATCH(H$4,'[1]2024'!$2:$2,0)),0)++IFERROR(INDEX('[1]2024'!$A:$Q,MATCH($D$3&amp;$D166,'[1]2024'!$B:$B,0),MATCH(H$4,'[1]2024'!$2:$2,0)),0)</f>
        <v>0</v>
      </c>
      <c r="I166" s="264">
        <f>IFERROR(INDEX('[1]2024'!$A:$Q,MATCH($A$3&amp;$D166,'[1]2024'!$B:$B,0),MATCH(I$4,'[1]2024'!$2:$2,0)),0)+IFERROR(INDEX('[1]2024'!$A:$Q,MATCH($B$3&amp;$D166,'[1]2024'!$B:$B,0),MATCH(I$4,'[1]2024'!$2:$2,0)),0)++IFERROR(INDEX('[1]2024'!$A:$Q,MATCH($C$3&amp;$D166,'[1]2024'!$B:$B,0),MATCH(I$4,'[1]2024'!$2:$2,0)),0)++IFERROR(INDEX('[1]2024'!$A:$Q,MATCH($D$3&amp;$D166,'[1]2024'!$B:$B,0),MATCH(I$4,'[1]2024'!$2:$2,0)),0)</f>
        <v>0</v>
      </c>
      <c r="J166" s="264">
        <f>IFERROR(INDEX('[1]2024'!$A:$Q,MATCH($A$3&amp;$D166,'[1]2024'!$B:$B,0),MATCH(J$4,'[1]2024'!$2:$2,0)),0)+IFERROR(INDEX('[1]2024'!$A:$Q,MATCH($B$3&amp;$D166,'[1]2024'!$B:$B,0),MATCH(J$4,'[1]2024'!$2:$2,0)),0)++IFERROR(INDEX('[1]2024'!$A:$Q,MATCH($C$3&amp;$D166,'[1]2024'!$B:$B,0),MATCH(J$4,'[1]2024'!$2:$2,0)),0)++IFERROR(INDEX('[1]2024'!$A:$Q,MATCH($D$3&amp;$D166,'[1]2024'!$B:$B,0),MATCH(J$4,'[1]2024'!$2:$2,0)),0)</f>
        <v>0</v>
      </c>
      <c r="K166" s="264">
        <f>IFERROR(INDEX('[1]2024'!$A:$Q,MATCH($A$3&amp;$D166,'[1]2024'!$B:$B,0),MATCH(K$4,'[1]2024'!$2:$2,0)),0)+IFERROR(INDEX('[1]2024'!$A:$Q,MATCH($B$3&amp;$D166,'[1]2024'!$B:$B,0),MATCH(K$4,'[1]2024'!$2:$2,0)),0)++IFERROR(INDEX('[1]2024'!$A:$Q,MATCH($C$3&amp;$D166,'[1]2024'!$B:$B,0),MATCH(K$4,'[1]2024'!$2:$2,0)),0)++IFERROR(INDEX('[1]2024'!$A:$Q,MATCH($D$3&amp;$D166,'[1]2024'!$B:$B,0),MATCH(K$4,'[1]2024'!$2:$2,0)),0)</f>
        <v>0</v>
      </c>
      <c r="L166" s="264">
        <f>IFERROR(INDEX('[1]2024'!$A:$Q,MATCH($A$3&amp;$D166,'[1]2024'!$B:$B,0),MATCH(L$4,'[1]2024'!$2:$2,0)),0)+IFERROR(INDEX('[1]2024'!$A:$Q,MATCH($B$3&amp;$D166,'[1]2024'!$B:$B,0),MATCH(L$4,'[1]2024'!$2:$2,0)),0)++IFERROR(INDEX('[1]2024'!$A:$Q,MATCH($C$3&amp;$D166,'[1]2024'!$B:$B,0),MATCH(L$4,'[1]2024'!$2:$2,0)),0)++IFERROR(INDEX('[1]2024'!$A:$Q,MATCH($D$3&amp;$D166,'[1]2024'!$B:$B,0),MATCH(L$4,'[1]2024'!$2:$2,0)),0)</f>
        <v>0</v>
      </c>
      <c r="M166" s="264">
        <f>IFERROR(INDEX('[1]2024'!$A:$Q,MATCH($A$3&amp;$D166,'[1]2024'!$B:$B,0),MATCH(M$4,'[1]2024'!$2:$2,0)),0)+IFERROR(INDEX('[1]2024'!$A:$Q,MATCH($B$3&amp;$D166,'[1]2024'!$B:$B,0),MATCH(M$4,'[1]2024'!$2:$2,0)),0)++IFERROR(INDEX('[1]2024'!$A:$Q,MATCH($C$3&amp;$D166,'[1]2024'!$B:$B,0),MATCH(M$4,'[1]2024'!$2:$2,0)),0)++IFERROR(INDEX('[1]2024'!$A:$Q,MATCH($D$3&amp;$D166,'[1]2024'!$B:$B,0),MATCH(M$4,'[1]2024'!$2:$2,0)),0)</f>
        <v>0</v>
      </c>
      <c r="N166" s="264">
        <f>IFERROR(INDEX('[1]2024'!$A:$Q,MATCH($A$3&amp;$D166,'[1]2024'!$B:$B,0),MATCH(N$4,'[1]2024'!$2:$2,0)),0)+IFERROR(INDEX('[1]2024'!$A:$Q,MATCH($B$3&amp;$D166,'[1]2024'!$B:$B,0),MATCH(N$4,'[1]2024'!$2:$2,0)),0)++IFERROR(INDEX('[1]2024'!$A:$Q,MATCH($C$3&amp;$D166,'[1]2024'!$B:$B,0),MATCH(N$4,'[1]2024'!$2:$2,0)),0)++IFERROR(INDEX('[1]2024'!$A:$Q,MATCH($D$3&amp;$D166,'[1]2024'!$B:$B,0),MATCH(N$4,'[1]2024'!$2:$2,0)),0)</f>
        <v>0</v>
      </c>
      <c r="O166" s="264">
        <f>IFERROR(INDEX('[1]2024'!$A:$Q,MATCH($A$3&amp;$D166,'[1]2024'!$B:$B,0),MATCH(O$4,'[1]2024'!$2:$2,0)),0)+IFERROR(INDEX('[1]2024'!$A:$Q,MATCH($B$3&amp;$D166,'[1]2024'!$B:$B,0),MATCH(O$4,'[1]2024'!$2:$2,0)),0)++IFERROR(INDEX('[1]2024'!$A:$Q,MATCH($C$3&amp;$D166,'[1]2024'!$B:$B,0),MATCH(O$4,'[1]2024'!$2:$2,0)),0)++IFERROR(INDEX('[1]2024'!$A:$Q,MATCH($D$3&amp;$D166,'[1]2024'!$B:$B,0),MATCH(O$4,'[1]2024'!$2:$2,0)),0)</f>
        <v>0</v>
      </c>
      <c r="P166" s="264">
        <f>IFERROR(INDEX('[1]2024'!$A:$Q,MATCH($A$3&amp;$D166,'[1]2024'!$B:$B,0),MATCH(P$4,'[1]2024'!$2:$2,0)),0)+IFERROR(INDEX('[1]2024'!$A:$Q,MATCH($B$3&amp;$D166,'[1]2024'!$B:$B,0),MATCH(P$4,'[1]2024'!$2:$2,0)),0)++IFERROR(INDEX('[1]2024'!$A:$Q,MATCH($C$3&amp;$D166,'[1]2024'!$B:$B,0),MATCH(P$4,'[1]2024'!$2:$2,0)),0)++IFERROR(INDEX('[1]2024'!$A:$Q,MATCH($D$3&amp;$D166,'[1]2024'!$B:$B,0),MATCH(P$4,'[1]2024'!$2:$2,0)),0)</f>
        <v>0</v>
      </c>
      <c r="Q166" s="264">
        <f>IFERROR(INDEX('[1]2024'!$A:$Q,MATCH($A$3&amp;$D166,'[1]2024'!$B:$B,0),MATCH(Q$4,'[1]2024'!$2:$2,0)),0)+IFERROR(INDEX('[1]2024'!$A:$Q,MATCH($B$3&amp;$D166,'[1]2024'!$B:$B,0),MATCH(Q$4,'[1]2024'!$2:$2,0)),0)++IFERROR(INDEX('[1]2024'!$A:$Q,MATCH($C$3&amp;$D166,'[1]2024'!$B:$B,0),MATCH(Q$4,'[1]2024'!$2:$2,0)),0)++IFERROR(INDEX('[1]2024'!$A:$Q,MATCH($D$3&amp;$D166,'[1]2024'!$B:$B,0),MATCH(Q$4,'[1]2024'!$2:$2,0)),0)</f>
        <v>0</v>
      </c>
      <c r="R166" s="264">
        <f>IFERROR(INDEX('[1]2024'!$A:$Q,MATCH($A$3&amp;$D166,'[1]2024'!$B:$B,0),MATCH(R$4,'[1]2024'!$2:$2,0)),0)+IFERROR(INDEX('[1]2024'!$A:$Q,MATCH($B$3&amp;$D166,'[1]2024'!$B:$B,0),MATCH(R$4,'[1]2024'!$2:$2,0)),0)++IFERROR(INDEX('[1]2024'!$A:$Q,MATCH($C$3&amp;$D166,'[1]2024'!$B:$B,0),MATCH(R$4,'[1]2024'!$2:$2,0)),0)++IFERROR(INDEX('[1]2024'!$A:$Q,MATCH($D$3&amp;$D166,'[1]2024'!$B:$B,0),MATCH(R$4,'[1]2024'!$2:$2,0)),0)</f>
        <v>0</v>
      </c>
      <c r="S166" s="264">
        <f>IFERROR(INDEX('[1]2024'!$A:$Q,MATCH($A$3&amp;$D166,'[1]2024'!$B:$B,0),MATCH(S$4,'[1]2024'!$2:$2,0)),0)+IFERROR(INDEX('[1]2024'!$A:$Q,MATCH($B$3&amp;$D166,'[1]2024'!$B:$B,0),MATCH(S$4,'[1]2024'!$2:$2,0)),0)++IFERROR(INDEX('[1]2024'!$A:$Q,MATCH($C$3&amp;$D166,'[1]2024'!$B:$B,0),MATCH(S$4,'[1]2024'!$2:$2,0)),0)++IFERROR(INDEX('[1]2024'!$A:$Q,MATCH($D$3&amp;$D166,'[1]2024'!$B:$B,0),MATCH(S$4,'[1]2024'!$2:$2,0)),0)</f>
        <v>0</v>
      </c>
      <c r="T166" s="75">
        <v>0</v>
      </c>
      <c r="U166" s="245">
        <f>SUM(V166:AG166)</f>
        <v>0</v>
      </c>
      <c r="V166" s="246">
        <v>0</v>
      </c>
      <c r="W166" s="247">
        <v>0</v>
      </c>
      <c r="X166" s="247">
        <v>0</v>
      </c>
      <c r="Y166" s="247">
        <v>0</v>
      </c>
      <c r="Z166" s="247">
        <v>0</v>
      </c>
      <c r="AA166" s="247">
        <v>0</v>
      </c>
      <c r="AB166" s="247">
        <v>0</v>
      </c>
      <c r="AC166" s="247">
        <v>0</v>
      </c>
      <c r="AD166" s="247">
        <v>0</v>
      </c>
      <c r="AE166" s="247">
        <v>0</v>
      </c>
      <c r="AF166" s="247">
        <v>0</v>
      </c>
      <c r="AG166" s="248">
        <v>0</v>
      </c>
      <c r="AH166" s="245">
        <f>SUM(AI166:AT166)</f>
        <v>0</v>
      </c>
      <c r="AI166" s="245"/>
      <c r="AJ166" s="245"/>
      <c r="AK166" s="245"/>
      <c r="AL166" s="245"/>
      <c r="AM166" s="245"/>
      <c r="AN166" s="245"/>
      <c r="AO166" s="245"/>
      <c r="AP166" s="245"/>
      <c r="AQ166" s="245"/>
      <c r="AR166" s="245"/>
      <c r="AS166" s="245"/>
      <c r="AT166" s="245"/>
      <c r="AU166" s="245">
        <f t="shared" si="142"/>
        <v>0</v>
      </c>
      <c r="AV166" s="245">
        <f t="shared" si="165"/>
        <v>0</v>
      </c>
      <c r="AW166" s="245">
        <f t="shared" si="166"/>
        <v>0</v>
      </c>
      <c r="AX166" s="245">
        <f t="shared" si="167"/>
        <v>0</v>
      </c>
      <c r="AY166" s="245">
        <f>IF($BC166="O",1.05*$AH166,$AH166)</f>
        <v>0</v>
      </c>
      <c r="AZ166" s="245">
        <f>IF($BC166="O",1.05*$AY166,$AY166)</f>
        <v>0</v>
      </c>
      <c r="BA166" s="245">
        <f>IF($BC166="O",1.05*$AZ166,$AZ166)</f>
        <v>0</v>
      </c>
      <c r="BB166" s="250"/>
      <c r="BC166" s="251" t="s">
        <v>39</v>
      </c>
      <c r="BD166" s="261"/>
      <c r="BE166" s="264">
        <v>0</v>
      </c>
      <c r="BF166" s="264">
        <v>0</v>
      </c>
      <c r="BG166" s="264">
        <v>0</v>
      </c>
      <c r="BH166" s="265">
        <f t="shared" si="168"/>
        <v>0</v>
      </c>
    </row>
    <row r="167" spans="1:60" outlineLevel="1" x14ac:dyDescent="0.3">
      <c r="A167" s="71" t="s">
        <v>313</v>
      </c>
      <c r="B167" s="238" t="s">
        <v>314</v>
      </c>
      <c r="C167" s="238" t="s">
        <v>31</v>
      </c>
      <c r="D167" s="239">
        <v>5121150</v>
      </c>
      <c r="E167" s="239" t="s">
        <v>315</v>
      </c>
      <c r="F167" s="277">
        <v>0</v>
      </c>
      <c r="G167" s="245">
        <f>SUM(H167:S167)</f>
        <v>0</v>
      </c>
      <c r="H167" s="264">
        <f>IFERROR(INDEX('[1]2024'!$A:$Q,MATCH($A$3&amp;$D167,'[1]2024'!$B:$B,0),MATCH(H$4,'[1]2024'!$2:$2,0)),0)+IFERROR(INDEX('[1]2024'!$A:$Q,MATCH($B$3&amp;$D167,'[1]2024'!$B:$B,0),MATCH(H$4,'[1]2024'!$2:$2,0)),0)++IFERROR(INDEX('[1]2024'!$A:$Q,MATCH($C$3&amp;$D167,'[1]2024'!$B:$B,0),MATCH(H$4,'[1]2024'!$2:$2,0)),0)++IFERROR(INDEX('[1]2024'!$A:$Q,MATCH($D$3&amp;$D167,'[1]2024'!$B:$B,0),MATCH(H$4,'[1]2024'!$2:$2,0)),0)</f>
        <v>0</v>
      </c>
      <c r="I167" s="264">
        <f>IFERROR(INDEX('[1]2024'!$A:$Q,MATCH($A$3&amp;$D167,'[1]2024'!$B:$B,0),MATCH(I$4,'[1]2024'!$2:$2,0)),0)+IFERROR(INDEX('[1]2024'!$A:$Q,MATCH($B$3&amp;$D167,'[1]2024'!$B:$B,0),MATCH(I$4,'[1]2024'!$2:$2,0)),0)++IFERROR(INDEX('[1]2024'!$A:$Q,MATCH($C$3&amp;$D167,'[1]2024'!$B:$B,0),MATCH(I$4,'[1]2024'!$2:$2,0)),0)++IFERROR(INDEX('[1]2024'!$A:$Q,MATCH($D$3&amp;$D167,'[1]2024'!$B:$B,0),MATCH(I$4,'[1]2024'!$2:$2,0)),0)</f>
        <v>0</v>
      </c>
      <c r="J167" s="264">
        <f>IFERROR(INDEX('[1]2024'!$A:$Q,MATCH($A$3&amp;$D167,'[1]2024'!$B:$B,0),MATCH(J$4,'[1]2024'!$2:$2,0)),0)+IFERROR(INDEX('[1]2024'!$A:$Q,MATCH($B$3&amp;$D167,'[1]2024'!$B:$B,0),MATCH(J$4,'[1]2024'!$2:$2,0)),0)++IFERROR(INDEX('[1]2024'!$A:$Q,MATCH($C$3&amp;$D167,'[1]2024'!$B:$B,0),MATCH(J$4,'[1]2024'!$2:$2,0)),0)++IFERROR(INDEX('[1]2024'!$A:$Q,MATCH($D$3&amp;$D167,'[1]2024'!$B:$B,0),MATCH(J$4,'[1]2024'!$2:$2,0)),0)</f>
        <v>0</v>
      </c>
      <c r="K167" s="264">
        <f>IFERROR(INDEX('[1]2024'!$A:$Q,MATCH($A$3&amp;$D167,'[1]2024'!$B:$B,0),MATCH(K$4,'[1]2024'!$2:$2,0)),0)+IFERROR(INDEX('[1]2024'!$A:$Q,MATCH($B$3&amp;$D167,'[1]2024'!$B:$B,0),MATCH(K$4,'[1]2024'!$2:$2,0)),0)++IFERROR(INDEX('[1]2024'!$A:$Q,MATCH($C$3&amp;$D167,'[1]2024'!$B:$B,0),MATCH(K$4,'[1]2024'!$2:$2,0)),0)++IFERROR(INDEX('[1]2024'!$A:$Q,MATCH($D$3&amp;$D167,'[1]2024'!$B:$B,0),MATCH(K$4,'[1]2024'!$2:$2,0)),0)</f>
        <v>0</v>
      </c>
      <c r="L167" s="264">
        <f>IFERROR(INDEX('[1]2024'!$A:$Q,MATCH($A$3&amp;$D167,'[1]2024'!$B:$B,0),MATCH(L$4,'[1]2024'!$2:$2,0)),0)+IFERROR(INDEX('[1]2024'!$A:$Q,MATCH($B$3&amp;$D167,'[1]2024'!$B:$B,0),MATCH(L$4,'[1]2024'!$2:$2,0)),0)++IFERROR(INDEX('[1]2024'!$A:$Q,MATCH($C$3&amp;$D167,'[1]2024'!$B:$B,0),MATCH(L$4,'[1]2024'!$2:$2,0)),0)++IFERROR(INDEX('[1]2024'!$A:$Q,MATCH($D$3&amp;$D167,'[1]2024'!$B:$B,0),MATCH(L$4,'[1]2024'!$2:$2,0)),0)</f>
        <v>0</v>
      </c>
      <c r="M167" s="264">
        <f>IFERROR(INDEX('[1]2024'!$A:$Q,MATCH($A$3&amp;$D167,'[1]2024'!$B:$B,0),MATCH(M$4,'[1]2024'!$2:$2,0)),0)+IFERROR(INDEX('[1]2024'!$A:$Q,MATCH($B$3&amp;$D167,'[1]2024'!$B:$B,0),MATCH(M$4,'[1]2024'!$2:$2,0)),0)++IFERROR(INDEX('[1]2024'!$A:$Q,MATCH($C$3&amp;$D167,'[1]2024'!$B:$B,0),MATCH(M$4,'[1]2024'!$2:$2,0)),0)++IFERROR(INDEX('[1]2024'!$A:$Q,MATCH($D$3&amp;$D167,'[1]2024'!$B:$B,0),MATCH(M$4,'[1]2024'!$2:$2,0)),0)</f>
        <v>0</v>
      </c>
      <c r="N167" s="264">
        <f>IFERROR(INDEX('[1]2024'!$A:$Q,MATCH($A$3&amp;$D167,'[1]2024'!$B:$B,0),MATCH(N$4,'[1]2024'!$2:$2,0)),0)+IFERROR(INDEX('[1]2024'!$A:$Q,MATCH($B$3&amp;$D167,'[1]2024'!$B:$B,0),MATCH(N$4,'[1]2024'!$2:$2,0)),0)++IFERROR(INDEX('[1]2024'!$A:$Q,MATCH($C$3&amp;$D167,'[1]2024'!$B:$B,0),MATCH(N$4,'[1]2024'!$2:$2,0)),0)++IFERROR(INDEX('[1]2024'!$A:$Q,MATCH($D$3&amp;$D167,'[1]2024'!$B:$B,0),MATCH(N$4,'[1]2024'!$2:$2,0)),0)</f>
        <v>0</v>
      </c>
      <c r="O167" s="264">
        <f>IFERROR(INDEX('[1]2024'!$A:$Q,MATCH($A$3&amp;$D167,'[1]2024'!$B:$B,0),MATCH(O$4,'[1]2024'!$2:$2,0)),0)+IFERROR(INDEX('[1]2024'!$A:$Q,MATCH($B$3&amp;$D167,'[1]2024'!$B:$B,0),MATCH(O$4,'[1]2024'!$2:$2,0)),0)++IFERROR(INDEX('[1]2024'!$A:$Q,MATCH($C$3&amp;$D167,'[1]2024'!$B:$B,0),MATCH(O$4,'[1]2024'!$2:$2,0)),0)++IFERROR(INDEX('[1]2024'!$A:$Q,MATCH($D$3&amp;$D167,'[1]2024'!$B:$B,0),MATCH(O$4,'[1]2024'!$2:$2,0)),0)</f>
        <v>0</v>
      </c>
      <c r="P167" s="264">
        <f>IFERROR(INDEX('[1]2024'!$A:$Q,MATCH($A$3&amp;$D167,'[1]2024'!$B:$B,0),MATCH(P$4,'[1]2024'!$2:$2,0)),0)+IFERROR(INDEX('[1]2024'!$A:$Q,MATCH($B$3&amp;$D167,'[1]2024'!$B:$B,0),MATCH(P$4,'[1]2024'!$2:$2,0)),0)++IFERROR(INDEX('[1]2024'!$A:$Q,MATCH($C$3&amp;$D167,'[1]2024'!$B:$B,0),MATCH(P$4,'[1]2024'!$2:$2,0)),0)++IFERROR(INDEX('[1]2024'!$A:$Q,MATCH($D$3&amp;$D167,'[1]2024'!$B:$B,0),MATCH(P$4,'[1]2024'!$2:$2,0)),0)</f>
        <v>0</v>
      </c>
      <c r="Q167" s="264">
        <f>IFERROR(INDEX('[1]2024'!$A:$Q,MATCH($A$3&amp;$D167,'[1]2024'!$B:$B,0),MATCH(Q$4,'[1]2024'!$2:$2,0)),0)+IFERROR(INDEX('[1]2024'!$A:$Q,MATCH($B$3&amp;$D167,'[1]2024'!$B:$B,0),MATCH(Q$4,'[1]2024'!$2:$2,0)),0)++IFERROR(INDEX('[1]2024'!$A:$Q,MATCH($C$3&amp;$D167,'[1]2024'!$B:$B,0),MATCH(Q$4,'[1]2024'!$2:$2,0)),0)++IFERROR(INDEX('[1]2024'!$A:$Q,MATCH($D$3&amp;$D167,'[1]2024'!$B:$B,0),MATCH(Q$4,'[1]2024'!$2:$2,0)),0)</f>
        <v>0</v>
      </c>
      <c r="R167" s="264">
        <f>IFERROR(INDEX('[1]2024'!$A:$Q,MATCH($A$3&amp;$D167,'[1]2024'!$B:$B,0),MATCH(R$4,'[1]2024'!$2:$2,0)),0)+IFERROR(INDEX('[1]2024'!$A:$Q,MATCH($B$3&amp;$D167,'[1]2024'!$B:$B,0),MATCH(R$4,'[1]2024'!$2:$2,0)),0)++IFERROR(INDEX('[1]2024'!$A:$Q,MATCH($C$3&amp;$D167,'[1]2024'!$B:$B,0),MATCH(R$4,'[1]2024'!$2:$2,0)),0)++IFERROR(INDEX('[1]2024'!$A:$Q,MATCH($D$3&amp;$D167,'[1]2024'!$B:$B,0),MATCH(R$4,'[1]2024'!$2:$2,0)),0)</f>
        <v>0</v>
      </c>
      <c r="S167" s="264">
        <f>IFERROR(INDEX('[1]2024'!$A:$Q,MATCH($A$3&amp;$D167,'[1]2024'!$B:$B,0),MATCH(S$4,'[1]2024'!$2:$2,0)),0)+IFERROR(INDEX('[1]2024'!$A:$Q,MATCH($B$3&amp;$D167,'[1]2024'!$B:$B,0),MATCH(S$4,'[1]2024'!$2:$2,0)),0)++IFERROR(INDEX('[1]2024'!$A:$Q,MATCH($C$3&amp;$D167,'[1]2024'!$B:$B,0),MATCH(S$4,'[1]2024'!$2:$2,0)),0)++IFERROR(INDEX('[1]2024'!$A:$Q,MATCH($D$3&amp;$D167,'[1]2024'!$B:$B,0),MATCH(S$4,'[1]2024'!$2:$2,0)),0)</f>
        <v>0</v>
      </c>
      <c r="T167" s="75">
        <v>0</v>
      </c>
      <c r="U167" s="245">
        <f>SUM(V167:AG167)</f>
        <v>0</v>
      </c>
      <c r="V167" s="246">
        <v>0</v>
      </c>
      <c r="W167" s="247">
        <v>0</v>
      </c>
      <c r="X167" s="247">
        <v>0</v>
      </c>
      <c r="Y167" s="247">
        <v>0</v>
      </c>
      <c r="Z167" s="247">
        <v>0</v>
      </c>
      <c r="AA167" s="247">
        <v>0</v>
      </c>
      <c r="AB167" s="247">
        <v>0</v>
      </c>
      <c r="AC167" s="247">
        <v>0</v>
      </c>
      <c r="AD167" s="247">
        <v>0</v>
      </c>
      <c r="AE167" s="247">
        <v>0</v>
      </c>
      <c r="AF167" s="247">
        <v>0</v>
      </c>
      <c r="AG167" s="248">
        <v>0</v>
      </c>
      <c r="AH167" s="245">
        <f>SUM(AI167:AT167)</f>
        <v>40000000</v>
      </c>
      <c r="AI167" s="245"/>
      <c r="AJ167" s="245"/>
      <c r="AK167" s="245"/>
      <c r="AL167" s="245"/>
      <c r="AM167" s="245"/>
      <c r="AN167" s="245"/>
      <c r="AO167" s="245"/>
      <c r="AP167" s="245"/>
      <c r="AQ167" s="245"/>
      <c r="AR167" s="245"/>
      <c r="AS167" s="245"/>
      <c r="AT167" s="245">
        <v>40000000</v>
      </c>
      <c r="AU167" s="245">
        <f t="shared" si="142"/>
        <v>0</v>
      </c>
      <c r="AV167" s="245">
        <f t="shared" si="165"/>
        <v>0</v>
      </c>
      <c r="AW167" s="245">
        <f t="shared" si="166"/>
        <v>0</v>
      </c>
      <c r="AX167" s="245">
        <f t="shared" si="167"/>
        <v>40000000</v>
      </c>
      <c r="AY167" s="245">
        <f>IF($BC167="O",1.05*$AH167,$AH167)</f>
        <v>40000000</v>
      </c>
      <c r="AZ167" s="245">
        <f>IF($BC167="O",1.05*$AY167,$AY167)</f>
        <v>40000000</v>
      </c>
      <c r="BA167" s="245">
        <f>IF($BC167="O",1.05*$AZ167,$AZ167)</f>
        <v>40000000</v>
      </c>
      <c r="BB167" s="250"/>
      <c r="BC167" s="251" t="s">
        <v>24</v>
      </c>
      <c r="BD167" s="261"/>
      <c r="BE167" s="264">
        <v>0</v>
      </c>
      <c r="BF167" s="264">
        <v>0</v>
      </c>
      <c r="BG167" s="264">
        <v>0</v>
      </c>
      <c r="BH167" s="265">
        <f t="shared" si="168"/>
        <v>0</v>
      </c>
    </row>
    <row r="168" spans="1:60" x14ac:dyDescent="0.3">
      <c r="A168" s="57" t="s">
        <v>316</v>
      </c>
      <c r="B168" s="256" t="s">
        <v>21</v>
      </c>
      <c r="C168" s="256"/>
      <c r="D168" s="257"/>
      <c r="E168" s="257"/>
      <c r="F168" s="272">
        <v>12000000</v>
      </c>
      <c r="G168" s="258">
        <f t="shared" ref="G168" si="179">SUM(G169:G172)</f>
        <v>0</v>
      </c>
      <c r="H168" s="259">
        <f t="shared" ref="H168:S168" si="180">SUM(H169:H172)</f>
        <v>0</v>
      </c>
      <c r="I168" s="260">
        <f t="shared" si="180"/>
        <v>0</v>
      </c>
      <c r="J168" s="260">
        <f t="shared" si="180"/>
        <v>0</v>
      </c>
      <c r="K168" s="260">
        <f t="shared" si="180"/>
        <v>0</v>
      </c>
      <c r="L168" s="260">
        <f t="shared" si="180"/>
        <v>0</v>
      </c>
      <c r="M168" s="260">
        <f t="shared" si="180"/>
        <v>0</v>
      </c>
      <c r="N168" s="260">
        <f t="shared" si="180"/>
        <v>0</v>
      </c>
      <c r="O168" s="260">
        <f t="shared" si="180"/>
        <v>0</v>
      </c>
      <c r="P168" s="260">
        <f t="shared" si="180"/>
        <v>0</v>
      </c>
      <c r="Q168" s="260">
        <f t="shared" si="180"/>
        <v>0</v>
      </c>
      <c r="R168" s="260">
        <f t="shared" si="180"/>
        <v>0</v>
      </c>
      <c r="S168" s="260">
        <f t="shared" si="180"/>
        <v>0</v>
      </c>
      <c r="T168" s="64">
        <v>0</v>
      </c>
      <c r="U168" s="258">
        <f t="shared" ref="U168:Z168" si="181">SUM(U169:U172)</f>
        <v>0</v>
      </c>
      <c r="V168" s="262">
        <f t="shared" si="181"/>
        <v>0</v>
      </c>
      <c r="W168" s="273">
        <f t="shared" si="181"/>
        <v>0</v>
      </c>
      <c r="X168" s="273">
        <f t="shared" si="181"/>
        <v>0</v>
      </c>
      <c r="Y168" s="273">
        <f t="shared" si="181"/>
        <v>0</v>
      </c>
      <c r="Z168" s="273">
        <f t="shared" si="181"/>
        <v>0</v>
      </c>
      <c r="AA168" s="273">
        <v>0</v>
      </c>
      <c r="AB168" s="273">
        <v>0</v>
      </c>
      <c r="AC168" s="273">
        <v>0</v>
      </c>
      <c r="AD168" s="273">
        <v>0</v>
      </c>
      <c r="AE168" s="273">
        <v>0</v>
      </c>
      <c r="AF168" s="273">
        <v>0</v>
      </c>
      <c r="AG168" s="274">
        <v>0</v>
      </c>
      <c r="AH168" s="258">
        <f t="shared" ref="AH168:AT168" si="182">SUM(AH169:AH172)</f>
        <v>40800000</v>
      </c>
      <c r="AI168" s="258">
        <f t="shared" si="182"/>
        <v>0</v>
      </c>
      <c r="AJ168" s="258">
        <f t="shared" si="182"/>
        <v>0</v>
      </c>
      <c r="AK168" s="258">
        <f t="shared" si="182"/>
        <v>10200000</v>
      </c>
      <c r="AL168" s="258">
        <f t="shared" si="182"/>
        <v>0</v>
      </c>
      <c r="AM168" s="258">
        <f t="shared" si="182"/>
        <v>0</v>
      </c>
      <c r="AN168" s="258">
        <f t="shared" si="182"/>
        <v>10200000</v>
      </c>
      <c r="AO168" s="258">
        <f t="shared" si="182"/>
        <v>0</v>
      </c>
      <c r="AP168" s="258">
        <f t="shared" si="182"/>
        <v>0</v>
      </c>
      <c r="AQ168" s="258">
        <f t="shared" si="182"/>
        <v>10200000</v>
      </c>
      <c r="AR168" s="258">
        <f t="shared" si="182"/>
        <v>0</v>
      </c>
      <c r="AS168" s="258">
        <f t="shared" si="182"/>
        <v>0</v>
      </c>
      <c r="AT168" s="258">
        <f t="shared" si="182"/>
        <v>10200000</v>
      </c>
      <c r="AU168" s="258">
        <f t="shared" si="142"/>
        <v>10200000</v>
      </c>
      <c r="AV168" s="258">
        <f t="shared" si="165"/>
        <v>10200000</v>
      </c>
      <c r="AW168" s="258">
        <f t="shared" si="166"/>
        <v>10200000</v>
      </c>
      <c r="AX168" s="258">
        <f t="shared" si="167"/>
        <v>10200000</v>
      </c>
      <c r="AY168" s="258">
        <f>SUM(AY169:AY172)</f>
        <v>42840000</v>
      </c>
      <c r="AZ168" s="258">
        <f t="shared" ref="AZ168:BA168" si="183">SUM(AZ169:AZ172)</f>
        <v>44982000</v>
      </c>
      <c r="BA168" s="258">
        <f t="shared" si="183"/>
        <v>47231100</v>
      </c>
      <c r="BB168" s="250"/>
      <c r="BC168" s="275"/>
      <c r="BD168" s="276"/>
      <c r="BE168" s="262">
        <f>SUM(BE169:BE172)</f>
        <v>0</v>
      </c>
      <c r="BF168" s="262">
        <v>0</v>
      </c>
      <c r="BG168" s="262">
        <v>0</v>
      </c>
      <c r="BH168" s="263">
        <f t="shared" si="168"/>
        <v>0</v>
      </c>
    </row>
    <row r="169" spans="1:60" outlineLevel="1" x14ac:dyDescent="0.3">
      <c r="A169" s="71" t="s">
        <v>317</v>
      </c>
      <c r="B169" s="238" t="s">
        <v>318</v>
      </c>
      <c r="C169" s="238" t="s">
        <v>44</v>
      </c>
      <c r="D169" s="239">
        <v>5122110</v>
      </c>
      <c r="E169" s="239" t="s">
        <v>319</v>
      </c>
      <c r="F169" s="277">
        <v>0</v>
      </c>
      <c r="G169" s="245">
        <f>SUM(H169:S169)</f>
        <v>0</v>
      </c>
      <c r="H169" s="264">
        <f>IFERROR(INDEX('[1]2024'!$A:$Q,MATCH($A$3&amp;$D169,'[1]2024'!$B:$B,0),MATCH(H$4,'[1]2024'!$2:$2,0)),0)+IFERROR(INDEX('[1]2024'!$A:$Q,MATCH($B$3&amp;$D169,'[1]2024'!$B:$B,0),MATCH(H$4,'[1]2024'!$2:$2,0)),0)++IFERROR(INDEX('[1]2024'!$A:$Q,MATCH($C$3&amp;$D169,'[1]2024'!$B:$B,0),MATCH(H$4,'[1]2024'!$2:$2,0)),0)++IFERROR(INDEX('[1]2024'!$A:$Q,MATCH($D$3&amp;$D169,'[1]2024'!$B:$B,0),MATCH(H$4,'[1]2024'!$2:$2,0)),0)</f>
        <v>0</v>
      </c>
      <c r="I169" s="264">
        <f>IFERROR(INDEX('[1]2024'!$A:$Q,MATCH($A$3&amp;$D169,'[1]2024'!$B:$B,0),MATCH(I$4,'[1]2024'!$2:$2,0)),0)+IFERROR(INDEX('[1]2024'!$A:$Q,MATCH($B$3&amp;$D169,'[1]2024'!$B:$B,0),MATCH(I$4,'[1]2024'!$2:$2,0)),0)++IFERROR(INDEX('[1]2024'!$A:$Q,MATCH($C$3&amp;$D169,'[1]2024'!$B:$B,0),MATCH(I$4,'[1]2024'!$2:$2,0)),0)++IFERROR(INDEX('[1]2024'!$A:$Q,MATCH($D$3&amp;$D169,'[1]2024'!$B:$B,0),MATCH(I$4,'[1]2024'!$2:$2,0)),0)</f>
        <v>0</v>
      </c>
      <c r="J169" s="264">
        <f>IFERROR(INDEX('[1]2024'!$A:$Q,MATCH($A$3&amp;$D169,'[1]2024'!$B:$B,0),MATCH(J$4,'[1]2024'!$2:$2,0)),0)+IFERROR(INDEX('[1]2024'!$A:$Q,MATCH($B$3&amp;$D169,'[1]2024'!$B:$B,0),MATCH(J$4,'[1]2024'!$2:$2,0)),0)++IFERROR(INDEX('[1]2024'!$A:$Q,MATCH($C$3&amp;$D169,'[1]2024'!$B:$B,0),MATCH(J$4,'[1]2024'!$2:$2,0)),0)++IFERROR(INDEX('[1]2024'!$A:$Q,MATCH($D$3&amp;$D169,'[1]2024'!$B:$B,0),MATCH(J$4,'[1]2024'!$2:$2,0)),0)</f>
        <v>0</v>
      </c>
      <c r="K169" s="264">
        <f>IFERROR(INDEX('[1]2024'!$A:$Q,MATCH($A$3&amp;$D169,'[1]2024'!$B:$B,0),MATCH(K$4,'[1]2024'!$2:$2,0)),0)+IFERROR(INDEX('[1]2024'!$A:$Q,MATCH($B$3&amp;$D169,'[1]2024'!$B:$B,0),MATCH(K$4,'[1]2024'!$2:$2,0)),0)++IFERROR(INDEX('[1]2024'!$A:$Q,MATCH($C$3&amp;$D169,'[1]2024'!$B:$B,0),MATCH(K$4,'[1]2024'!$2:$2,0)),0)++IFERROR(INDEX('[1]2024'!$A:$Q,MATCH($D$3&amp;$D169,'[1]2024'!$B:$B,0),MATCH(K$4,'[1]2024'!$2:$2,0)),0)</f>
        <v>0</v>
      </c>
      <c r="L169" s="264">
        <f>IFERROR(INDEX('[1]2024'!$A:$Q,MATCH($A$3&amp;$D169,'[1]2024'!$B:$B,0),MATCH(L$4,'[1]2024'!$2:$2,0)),0)+IFERROR(INDEX('[1]2024'!$A:$Q,MATCH($B$3&amp;$D169,'[1]2024'!$B:$B,0),MATCH(L$4,'[1]2024'!$2:$2,0)),0)++IFERROR(INDEX('[1]2024'!$A:$Q,MATCH($C$3&amp;$D169,'[1]2024'!$B:$B,0),MATCH(L$4,'[1]2024'!$2:$2,0)),0)++IFERROR(INDEX('[1]2024'!$A:$Q,MATCH($D$3&amp;$D169,'[1]2024'!$B:$B,0),MATCH(L$4,'[1]2024'!$2:$2,0)),0)</f>
        <v>0</v>
      </c>
      <c r="M169" s="264">
        <f>IFERROR(INDEX('[1]2024'!$A:$Q,MATCH($A$3&amp;$D169,'[1]2024'!$B:$B,0),MATCH(M$4,'[1]2024'!$2:$2,0)),0)+IFERROR(INDEX('[1]2024'!$A:$Q,MATCH($B$3&amp;$D169,'[1]2024'!$B:$B,0),MATCH(M$4,'[1]2024'!$2:$2,0)),0)++IFERROR(INDEX('[1]2024'!$A:$Q,MATCH($C$3&amp;$D169,'[1]2024'!$B:$B,0),MATCH(M$4,'[1]2024'!$2:$2,0)),0)++IFERROR(INDEX('[1]2024'!$A:$Q,MATCH($D$3&amp;$D169,'[1]2024'!$B:$B,0),MATCH(M$4,'[1]2024'!$2:$2,0)),0)</f>
        <v>0</v>
      </c>
      <c r="N169" s="264">
        <f>IFERROR(INDEX('[1]2024'!$A:$Q,MATCH($A$3&amp;$D169,'[1]2024'!$B:$B,0),MATCH(N$4,'[1]2024'!$2:$2,0)),0)+IFERROR(INDEX('[1]2024'!$A:$Q,MATCH($B$3&amp;$D169,'[1]2024'!$B:$B,0),MATCH(N$4,'[1]2024'!$2:$2,0)),0)++IFERROR(INDEX('[1]2024'!$A:$Q,MATCH($C$3&amp;$D169,'[1]2024'!$B:$B,0),MATCH(N$4,'[1]2024'!$2:$2,0)),0)++IFERROR(INDEX('[1]2024'!$A:$Q,MATCH($D$3&amp;$D169,'[1]2024'!$B:$B,0),MATCH(N$4,'[1]2024'!$2:$2,0)),0)</f>
        <v>0</v>
      </c>
      <c r="O169" s="264">
        <f>IFERROR(INDEX('[1]2024'!$A:$Q,MATCH($A$3&amp;$D169,'[1]2024'!$B:$B,0),MATCH(O$4,'[1]2024'!$2:$2,0)),0)+IFERROR(INDEX('[1]2024'!$A:$Q,MATCH($B$3&amp;$D169,'[1]2024'!$B:$B,0),MATCH(O$4,'[1]2024'!$2:$2,0)),0)++IFERROR(INDEX('[1]2024'!$A:$Q,MATCH($C$3&amp;$D169,'[1]2024'!$B:$B,0),MATCH(O$4,'[1]2024'!$2:$2,0)),0)++IFERROR(INDEX('[1]2024'!$A:$Q,MATCH($D$3&amp;$D169,'[1]2024'!$B:$B,0),MATCH(O$4,'[1]2024'!$2:$2,0)),0)</f>
        <v>0</v>
      </c>
      <c r="P169" s="264">
        <f>IFERROR(INDEX('[1]2024'!$A:$Q,MATCH($A$3&amp;$D169,'[1]2024'!$B:$B,0),MATCH(P$4,'[1]2024'!$2:$2,0)),0)+IFERROR(INDEX('[1]2024'!$A:$Q,MATCH($B$3&amp;$D169,'[1]2024'!$B:$B,0),MATCH(P$4,'[1]2024'!$2:$2,0)),0)++IFERROR(INDEX('[1]2024'!$A:$Q,MATCH($C$3&amp;$D169,'[1]2024'!$B:$B,0),MATCH(P$4,'[1]2024'!$2:$2,0)),0)++IFERROR(INDEX('[1]2024'!$A:$Q,MATCH($D$3&amp;$D169,'[1]2024'!$B:$B,0),MATCH(P$4,'[1]2024'!$2:$2,0)),0)</f>
        <v>0</v>
      </c>
      <c r="Q169" s="264">
        <f>IFERROR(INDEX('[1]2024'!$A:$Q,MATCH($A$3&amp;$D169,'[1]2024'!$B:$B,0),MATCH(Q$4,'[1]2024'!$2:$2,0)),0)+IFERROR(INDEX('[1]2024'!$A:$Q,MATCH($B$3&amp;$D169,'[1]2024'!$B:$B,0),MATCH(Q$4,'[1]2024'!$2:$2,0)),0)++IFERROR(INDEX('[1]2024'!$A:$Q,MATCH($C$3&amp;$D169,'[1]2024'!$B:$B,0),MATCH(Q$4,'[1]2024'!$2:$2,0)),0)++IFERROR(INDEX('[1]2024'!$A:$Q,MATCH($D$3&amp;$D169,'[1]2024'!$B:$B,0),MATCH(Q$4,'[1]2024'!$2:$2,0)),0)</f>
        <v>0</v>
      </c>
      <c r="R169" s="264">
        <f>IFERROR(INDEX('[1]2024'!$A:$Q,MATCH($A$3&amp;$D169,'[1]2024'!$B:$B,0),MATCH(R$4,'[1]2024'!$2:$2,0)),0)+IFERROR(INDEX('[1]2024'!$A:$Q,MATCH($B$3&amp;$D169,'[1]2024'!$B:$B,0),MATCH(R$4,'[1]2024'!$2:$2,0)),0)++IFERROR(INDEX('[1]2024'!$A:$Q,MATCH($C$3&amp;$D169,'[1]2024'!$B:$B,0),MATCH(R$4,'[1]2024'!$2:$2,0)),0)++IFERROR(INDEX('[1]2024'!$A:$Q,MATCH($D$3&amp;$D169,'[1]2024'!$B:$B,0),MATCH(R$4,'[1]2024'!$2:$2,0)),0)</f>
        <v>0</v>
      </c>
      <c r="S169" s="264">
        <f>IFERROR(INDEX('[1]2024'!$A:$Q,MATCH($A$3&amp;$D169,'[1]2024'!$B:$B,0),MATCH(S$4,'[1]2024'!$2:$2,0)),0)+IFERROR(INDEX('[1]2024'!$A:$Q,MATCH($B$3&amp;$D169,'[1]2024'!$B:$B,0),MATCH(S$4,'[1]2024'!$2:$2,0)),0)++IFERROR(INDEX('[1]2024'!$A:$Q,MATCH($C$3&amp;$D169,'[1]2024'!$B:$B,0),MATCH(S$4,'[1]2024'!$2:$2,0)),0)++IFERROR(INDEX('[1]2024'!$A:$Q,MATCH($D$3&amp;$D169,'[1]2024'!$B:$B,0),MATCH(S$4,'[1]2024'!$2:$2,0)),0)</f>
        <v>0</v>
      </c>
      <c r="T169" s="75">
        <v>0</v>
      </c>
      <c r="U169" s="245">
        <f>SUM(V169:AG169)</f>
        <v>0</v>
      </c>
      <c r="V169" s="246">
        <v>0</v>
      </c>
      <c r="W169" s="247">
        <v>0</v>
      </c>
      <c r="X169" s="247">
        <v>0</v>
      </c>
      <c r="Y169" s="247">
        <v>0</v>
      </c>
      <c r="Z169" s="247">
        <v>0</v>
      </c>
      <c r="AA169" s="247">
        <v>0</v>
      </c>
      <c r="AB169" s="247">
        <v>0</v>
      </c>
      <c r="AC169" s="247">
        <v>0</v>
      </c>
      <c r="AD169" s="247">
        <v>0</v>
      </c>
      <c r="AE169" s="247">
        <v>0</v>
      </c>
      <c r="AF169" s="247">
        <v>0</v>
      </c>
      <c r="AG169" s="248">
        <v>0</v>
      </c>
      <c r="AH169" s="245">
        <f>SUM(AI169:AT169)</f>
        <v>0</v>
      </c>
      <c r="AI169" s="245"/>
      <c r="AJ169" s="245"/>
      <c r="AK169" s="245"/>
      <c r="AL169" s="245"/>
      <c r="AM169" s="245"/>
      <c r="AN169" s="245"/>
      <c r="AO169" s="245"/>
      <c r="AP169" s="245"/>
      <c r="AQ169" s="245"/>
      <c r="AR169" s="245"/>
      <c r="AS169" s="245"/>
      <c r="AT169" s="245"/>
      <c r="AU169" s="245">
        <f t="shared" si="142"/>
        <v>0</v>
      </c>
      <c r="AV169" s="245">
        <f t="shared" si="165"/>
        <v>0</v>
      </c>
      <c r="AW169" s="245">
        <f t="shared" si="166"/>
        <v>0</v>
      </c>
      <c r="AX169" s="245">
        <f t="shared" si="167"/>
        <v>0</v>
      </c>
      <c r="AY169" s="245">
        <f>IF($BC169="O",1.05*$AH169,$AH169)</f>
        <v>0</v>
      </c>
      <c r="AZ169" s="245">
        <f>IF($BC169="O",1.05*$AY169,$AY169)</f>
        <v>0</v>
      </c>
      <c r="BA169" s="245">
        <f>IF($BC169="O",1.05*$AZ169,$AZ169)</f>
        <v>0</v>
      </c>
      <c r="BB169" s="250"/>
      <c r="BC169" s="251" t="s">
        <v>39</v>
      </c>
      <c r="BD169" s="261"/>
      <c r="BE169" s="264">
        <v>0</v>
      </c>
      <c r="BF169" s="264">
        <v>0</v>
      </c>
      <c r="BG169" s="264">
        <v>0</v>
      </c>
      <c r="BH169" s="265">
        <f t="shared" si="168"/>
        <v>0</v>
      </c>
    </row>
    <row r="170" spans="1:60" outlineLevel="1" x14ac:dyDescent="0.3">
      <c r="A170" s="71" t="s">
        <v>320</v>
      </c>
      <c r="B170" s="238" t="s">
        <v>321</v>
      </c>
      <c r="C170" s="238" t="s">
        <v>31</v>
      </c>
      <c r="D170" s="239">
        <v>5122120</v>
      </c>
      <c r="E170" s="239" t="s">
        <v>322</v>
      </c>
      <c r="F170" s="277">
        <v>0</v>
      </c>
      <c r="G170" s="245">
        <f>SUM(H170:S170)</f>
        <v>0</v>
      </c>
      <c r="H170" s="264">
        <f>IFERROR(INDEX('[1]2024'!$A:$Q,MATCH($A$3&amp;$D170,'[1]2024'!$B:$B,0),MATCH(H$4,'[1]2024'!$2:$2,0)),0)+IFERROR(INDEX('[1]2024'!$A:$Q,MATCH($B$3&amp;$D170,'[1]2024'!$B:$B,0),MATCH(H$4,'[1]2024'!$2:$2,0)),0)++IFERROR(INDEX('[1]2024'!$A:$Q,MATCH($C$3&amp;$D170,'[1]2024'!$B:$B,0),MATCH(H$4,'[1]2024'!$2:$2,0)),0)++IFERROR(INDEX('[1]2024'!$A:$Q,MATCH($D$3&amp;$D170,'[1]2024'!$B:$B,0),MATCH(H$4,'[1]2024'!$2:$2,0)),0)</f>
        <v>0</v>
      </c>
      <c r="I170" s="264">
        <f>IFERROR(INDEX('[1]2024'!$A:$Q,MATCH($A$3&amp;$D170,'[1]2024'!$B:$B,0),MATCH(I$4,'[1]2024'!$2:$2,0)),0)+IFERROR(INDEX('[1]2024'!$A:$Q,MATCH($B$3&amp;$D170,'[1]2024'!$B:$B,0),MATCH(I$4,'[1]2024'!$2:$2,0)),0)++IFERROR(INDEX('[1]2024'!$A:$Q,MATCH($C$3&amp;$D170,'[1]2024'!$B:$B,0),MATCH(I$4,'[1]2024'!$2:$2,0)),0)++IFERROR(INDEX('[1]2024'!$A:$Q,MATCH($D$3&amp;$D170,'[1]2024'!$B:$B,0),MATCH(I$4,'[1]2024'!$2:$2,0)),0)</f>
        <v>0</v>
      </c>
      <c r="J170" s="264">
        <f>IFERROR(INDEX('[1]2024'!$A:$Q,MATCH($A$3&amp;$D170,'[1]2024'!$B:$B,0),MATCH(J$4,'[1]2024'!$2:$2,0)),0)+IFERROR(INDEX('[1]2024'!$A:$Q,MATCH($B$3&amp;$D170,'[1]2024'!$B:$B,0),MATCH(J$4,'[1]2024'!$2:$2,0)),0)++IFERROR(INDEX('[1]2024'!$A:$Q,MATCH($C$3&amp;$D170,'[1]2024'!$B:$B,0),MATCH(J$4,'[1]2024'!$2:$2,0)),0)++IFERROR(INDEX('[1]2024'!$A:$Q,MATCH($D$3&amp;$D170,'[1]2024'!$B:$B,0),MATCH(J$4,'[1]2024'!$2:$2,0)),0)</f>
        <v>0</v>
      </c>
      <c r="K170" s="264">
        <f>IFERROR(INDEX('[1]2024'!$A:$Q,MATCH($A$3&amp;$D170,'[1]2024'!$B:$B,0),MATCH(K$4,'[1]2024'!$2:$2,0)),0)+IFERROR(INDEX('[1]2024'!$A:$Q,MATCH($B$3&amp;$D170,'[1]2024'!$B:$B,0),MATCH(K$4,'[1]2024'!$2:$2,0)),0)++IFERROR(INDEX('[1]2024'!$A:$Q,MATCH($C$3&amp;$D170,'[1]2024'!$B:$B,0),MATCH(K$4,'[1]2024'!$2:$2,0)),0)++IFERROR(INDEX('[1]2024'!$A:$Q,MATCH($D$3&amp;$D170,'[1]2024'!$B:$B,0),MATCH(K$4,'[1]2024'!$2:$2,0)),0)</f>
        <v>0</v>
      </c>
      <c r="L170" s="264">
        <f>IFERROR(INDEX('[1]2024'!$A:$Q,MATCH($A$3&amp;$D170,'[1]2024'!$B:$B,0),MATCH(L$4,'[1]2024'!$2:$2,0)),0)+IFERROR(INDEX('[1]2024'!$A:$Q,MATCH($B$3&amp;$D170,'[1]2024'!$B:$B,0),MATCH(L$4,'[1]2024'!$2:$2,0)),0)++IFERROR(INDEX('[1]2024'!$A:$Q,MATCH($C$3&amp;$D170,'[1]2024'!$B:$B,0),MATCH(L$4,'[1]2024'!$2:$2,0)),0)++IFERROR(INDEX('[1]2024'!$A:$Q,MATCH($D$3&amp;$D170,'[1]2024'!$B:$B,0),MATCH(L$4,'[1]2024'!$2:$2,0)),0)</f>
        <v>0</v>
      </c>
      <c r="M170" s="264">
        <f>IFERROR(INDEX('[1]2024'!$A:$Q,MATCH($A$3&amp;$D170,'[1]2024'!$B:$B,0),MATCH(M$4,'[1]2024'!$2:$2,0)),0)+IFERROR(INDEX('[1]2024'!$A:$Q,MATCH($B$3&amp;$D170,'[1]2024'!$B:$B,0),MATCH(M$4,'[1]2024'!$2:$2,0)),0)++IFERROR(INDEX('[1]2024'!$A:$Q,MATCH($C$3&amp;$D170,'[1]2024'!$B:$B,0),MATCH(M$4,'[1]2024'!$2:$2,0)),0)++IFERROR(INDEX('[1]2024'!$A:$Q,MATCH($D$3&amp;$D170,'[1]2024'!$B:$B,0),MATCH(M$4,'[1]2024'!$2:$2,0)),0)</f>
        <v>0</v>
      </c>
      <c r="N170" s="264">
        <f>IFERROR(INDEX('[1]2024'!$A:$Q,MATCH($A$3&amp;$D170,'[1]2024'!$B:$B,0),MATCH(N$4,'[1]2024'!$2:$2,0)),0)+IFERROR(INDEX('[1]2024'!$A:$Q,MATCH($B$3&amp;$D170,'[1]2024'!$B:$B,0),MATCH(N$4,'[1]2024'!$2:$2,0)),0)++IFERROR(INDEX('[1]2024'!$A:$Q,MATCH($C$3&amp;$D170,'[1]2024'!$B:$B,0),MATCH(N$4,'[1]2024'!$2:$2,0)),0)++IFERROR(INDEX('[1]2024'!$A:$Q,MATCH($D$3&amp;$D170,'[1]2024'!$B:$B,0),MATCH(N$4,'[1]2024'!$2:$2,0)),0)</f>
        <v>0</v>
      </c>
      <c r="O170" s="264">
        <f>IFERROR(INDEX('[1]2024'!$A:$Q,MATCH($A$3&amp;$D170,'[1]2024'!$B:$B,0),MATCH(O$4,'[1]2024'!$2:$2,0)),0)+IFERROR(INDEX('[1]2024'!$A:$Q,MATCH($B$3&amp;$D170,'[1]2024'!$B:$B,0),MATCH(O$4,'[1]2024'!$2:$2,0)),0)++IFERROR(INDEX('[1]2024'!$A:$Q,MATCH($C$3&amp;$D170,'[1]2024'!$B:$B,0),MATCH(O$4,'[1]2024'!$2:$2,0)),0)++IFERROR(INDEX('[1]2024'!$A:$Q,MATCH($D$3&amp;$D170,'[1]2024'!$B:$B,0),MATCH(O$4,'[1]2024'!$2:$2,0)),0)</f>
        <v>0</v>
      </c>
      <c r="P170" s="264">
        <f>IFERROR(INDEX('[1]2024'!$A:$Q,MATCH($A$3&amp;$D170,'[1]2024'!$B:$B,0),MATCH(P$4,'[1]2024'!$2:$2,0)),0)+IFERROR(INDEX('[1]2024'!$A:$Q,MATCH($B$3&amp;$D170,'[1]2024'!$B:$B,0),MATCH(P$4,'[1]2024'!$2:$2,0)),0)++IFERROR(INDEX('[1]2024'!$A:$Q,MATCH($C$3&amp;$D170,'[1]2024'!$B:$B,0),MATCH(P$4,'[1]2024'!$2:$2,0)),0)++IFERROR(INDEX('[1]2024'!$A:$Q,MATCH($D$3&amp;$D170,'[1]2024'!$B:$B,0),MATCH(P$4,'[1]2024'!$2:$2,0)),0)</f>
        <v>0</v>
      </c>
      <c r="Q170" s="264">
        <f>IFERROR(INDEX('[1]2024'!$A:$Q,MATCH($A$3&amp;$D170,'[1]2024'!$B:$B,0),MATCH(Q$4,'[1]2024'!$2:$2,0)),0)+IFERROR(INDEX('[1]2024'!$A:$Q,MATCH($B$3&amp;$D170,'[1]2024'!$B:$B,0),MATCH(Q$4,'[1]2024'!$2:$2,0)),0)++IFERROR(INDEX('[1]2024'!$A:$Q,MATCH($C$3&amp;$D170,'[1]2024'!$B:$B,0),MATCH(Q$4,'[1]2024'!$2:$2,0)),0)++IFERROR(INDEX('[1]2024'!$A:$Q,MATCH($D$3&amp;$D170,'[1]2024'!$B:$B,0),MATCH(Q$4,'[1]2024'!$2:$2,0)),0)</f>
        <v>0</v>
      </c>
      <c r="R170" s="264">
        <f>IFERROR(INDEX('[1]2024'!$A:$Q,MATCH($A$3&amp;$D170,'[1]2024'!$B:$B,0),MATCH(R$4,'[1]2024'!$2:$2,0)),0)+IFERROR(INDEX('[1]2024'!$A:$Q,MATCH($B$3&amp;$D170,'[1]2024'!$B:$B,0),MATCH(R$4,'[1]2024'!$2:$2,0)),0)++IFERROR(INDEX('[1]2024'!$A:$Q,MATCH($C$3&amp;$D170,'[1]2024'!$B:$B,0),MATCH(R$4,'[1]2024'!$2:$2,0)),0)++IFERROR(INDEX('[1]2024'!$A:$Q,MATCH($D$3&amp;$D170,'[1]2024'!$B:$B,0),MATCH(R$4,'[1]2024'!$2:$2,0)),0)</f>
        <v>0</v>
      </c>
      <c r="S170" s="264">
        <f>IFERROR(INDEX('[1]2024'!$A:$Q,MATCH($A$3&amp;$D170,'[1]2024'!$B:$B,0),MATCH(S$4,'[1]2024'!$2:$2,0)),0)+IFERROR(INDEX('[1]2024'!$A:$Q,MATCH($B$3&amp;$D170,'[1]2024'!$B:$B,0),MATCH(S$4,'[1]2024'!$2:$2,0)),0)++IFERROR(INDEX('[1]2024'!$A:$Q,MATCH($C$3&amp;$D170,'[1]2024'!$B:$B,0),MATCH(S$4,'[1]2024'!$2:$2,0)),0)++IFERROR(INDEX('[1]2024'!$A:$Q,MATCH($D$3&amp;$D170,'[1]2024'!$B:$B,0),MATCH(S$4,'[1]2024'!$2:$2,0)),0)</f>
        <v>0</v>
      </c>
      <c r="T170" s="75">
        <v>0</v>
      </c>
      <c r="U170" s="245">
        <f>SUM(V170:AG170)</f>
        <v>0</v>
      </c>
      <c r="V170" s="246">
        <v>0</v>
      </c>
      <c r="W170" s="247">
        <v>0</v>
      </c>
      <c r="X170" s="247">
        <v>0</v>
      </c>
      <c r="Y170" s="247">
        <v>0</v>
      </c>
      <c r="Z170" s="247">
        <v>0</v>
      </c>
      <c r="AA170" s="247">
        <v>0</v>
      </c>
      <c r="AB170" s="247">
        <v>0</v>
      </c>
      <c r="AC170" s="247">
        <v>0</v>
      </c>
      <c r="AD170" s="247">
        <v>0</v>
      </c>
      <c r="AE170" s="247">
        <v>0</v>
      </c>
      <c r="AF170" s="247">
        <v>0</v>
      </c>
      <c r="AG170" s="248">
        <v>0</v>
      </c>
      <c r="AH170" s="245">
        <f>SUM(AI170:AT170)</f>
        <v>0</v>
      </c>
      <c r="AI170" s="245"/>
      <c r="AJ170" s="245"/>
      <c r="AK170" s="245"/>
      <c r="AL170" s="245"/>
      <c r="AM170" s="245"/>
      <c r="AN170" s="245"/>
      <c r="AO170" s="245"/>
      <c r="AP170" s="245"/>
      <c r="AQ170" s="245"/>
      <c r="AR170" s="245"/>
      <c r="AS170" s="245"/>
      <c r="AT170" s="245"/>
      <c r="AU170" s="245">
        <f t="shared" si="142"/>
        <v>0</v>
      </c>
      <c r="AV170" s="245">
        <f t="shared" si="165"/>
        <v>0</v>
      </c>
      <c r="AW170" s="245">
        <f t="shared" si="166"/>
        <v>0</v>
      </c>
      <c r="AX170" s="245">
        <f t="shared" si="167"/>
        <v>0</v>
      </c>
      <c r="AY170" s="245">
        <f>IF($BC170="O",1.05*$AH170,$AH170)</f>
        <v>0</v>
      </c>
      <c r="AZ170" s="245">
        <f>IF($BC170="O",1.05*$AY170,$AY170)</f>
        <v>0</v>
      </c>
      <c r="BA170" s="245">
        <f>IF($BC170="O",1.05*$AZ170,$AZ170)</f>
        <v>0</v>
      </c>
      <c r="BB170" s="250"/>
      <c r="BC170" s="251" t="s">
        <v>39</v>
      </c>
      <c r="BD170" s="261"/>
      <c r="BE170" s="264">
        <v>0</v>
      </c>
      <c r="BF170" s="264">
        <v>0</v>
      </c>
      <c r="BG170" s="264">
        <v>0</v>
      </c>
      <c r="BH170" s="265">
        <f t="shared" si="168"/>
        <v>0</v>
      </c>
    </row>
    <row r="171" spans="1:60" outlineLevel="1" x14ac:dyDescent="0.3">
      <c r="A171" s="82" t="s">
        <v>323</v>
      </c>
      <c r="B171" s="238" t="s">
        <v>324</v>
      </c>
      <c r="C171" s="238" t="s">
        <v>31</v>
      </c>
      <c r="D171" s="239">
        <v>5122130</v>
      </c>
      <c r="E171" s="239" t="s">
        <v>325</v>
      </c>
      <c r="F171" s="277">
        <v>0</v>
      </c>
      <c r="G171" s="245">
        <f>SUM(H171:S171)</f>
        <v>0</v>
      </c>
      <c r="H171" s="264">
        <f>IFERROR(INDEX('[1]2024'!$A:$Q,MATCH($A$3&amp;$D171,'[1]2024'!$B:$B,0),MATCH(H$4,'[1]2024'!$2:$2,0)),0)+IFERROR(INDEX('[1]2024'!$A:$Q,MATCH($B$3&amp;$D171,'[1]2024'!$B:$B,0),MATCH(H$4,'[1]2024'!$2:$2,0)),0)++IFERROR(INDEX('[1]2024'!$A:$Q,MATCH($C$3&amp;$D171,'[1]2024'!$B:$B,0),MATCH(H$4,'[1]2024'!$2:$2,0)),0)++IFERROR(INDEX('[1]2024'!$A:$Q,MATCH($D$3&amp;$D171,'[1]2024'!$B:$B,0),MATCH(H$4,'[1]2024'!$2:$2,0)),0)</f>
        <v>0</v>
      </c>
      <c r="I171" s="264">
        <f>IFERROR(INDEX('[1]2024'!$A:$Q,MATCH($A$3&amp;$D171,'[1]2024'!$B:$B,0),MATCH(I$4,'[1]2024'!$2:$2,0)),0)+IFERROR(INDEX('[1]2024'!$A:$Q,MATCH($B$3&amp;$D171,'[1]2024'!$B:$B,0),MATCH(I$4,'[1]2024'!$2:$2,0)),0)++IFERROR(INDEX('[1]2024'!$A:$Q,MATCH($C$3&amp;$D171,'[1]2024'!$B:$B,0),MATCH(I$4,'[1]2024'!$2:$2,0)),0)++IFERROR(INDEX('[1]2024'!$A:$Q,MATCH($D$3&amp;$D171,'[1]2024'!$B:$B,0),MATCH(I$4,'[1]2024'!$2:$2,0)),0)</f>
        <v>0</v>
      </c>
      <c r="J171" s="264">
        <f>IFERROR(INDEX('[1]2024'!$A:$Q,MATCH($A$3&amp;$D171,'[1]2024'!$B:$B,0),MATCH(J$4,'[1]2024'!$2:$2,0)),0)+IFERROR(INDEX('[1]2024'!$A:$Q,MATCH($B$3&amp;$D171,'[1]2024'!$B:$B,0),MATCH(J$4,'[1]2024'!$2:$2,0)),0)++IFERROR(INDEX('[1]2024'!$A:$Q,MATCH($C$3&amp;$D171,'[1]2024'!$B:$B,0),MATCH(J$4,'[1]2024'!$2:$2,0)),0)++IFERROR(INDEX('[1]2024'!$A:$Q,MATCH($D$3&amp;$D171,'[1]2024'!$B:$B,0),MATCH(J$4,'[1]2024'!$2:$2,0)),0)</f>
        <v>0</v>
      </c>
      <c r="K171" s="264">
        <f>IFERROR(INDEX('[1]2024'!$A:$Q,MATCH($A$3&amp;$D171,'[1]2024'!$B:$B,0),MATCH(K$4,'[1]2024'!$2:$2,0)),0)+IFERROR(INDEX('[1]2024'!$A:$Q,MATCH($B$3&amp;$D171,'[1]2024'!$B:$B,0),MATCH(K$4,'[1]2024'!$2:$2,0)),0)++IFERROR(INDEX('[1]2024'!$A:$Q,MATCH($C$3&amp;$D171,'[1]2024'!$B:$B,0),MATCH(K$4,'[1]2024'!$2:$2,0)),0)++IFERROR(INDEX('[1]2024'!$A:$Q,MATCH($D$3&amp;$D171,'[1]2024'!$B:$B,0),MATCH(K$4,'[1]2024'!$2:$2,0)),0)</f>
        <v>0</v>
      </c>
      <c r="L171" s="264">
        <f>IFERROR(INDEX('[1]2024'!$A:$Q,MATCH($A$3&amp;$D171,'[1]2024'!$B:$B,0),MATCH(L$4,'[1]2024'!$2:$2,0)),0)+IFERROR(INDEX('[1]2024'!$A:$Q,MATCH($B$3&amp;$D171,'[1]2024'!$B:$B,0),MATCH(L$4,'[1]2024'!$2:$2,0)),0)++IFERROR(INDEX('[1]2024'!$A:$Q,MATCH($C$3&amp;$D171,'[1]2024'!$B:$B,0),MATCH(L$4,'[1]2024'!$2:$2,0)),0)++IFERROR(INDEX('[1]2024'!$A:$Q,MATCH($D$3&amp;$D171,'[1]2024'!$B:$B,0),MATCH(L$4,'[1]2024'!$2:$2,0)),0)</f>
        <v>0</v>
      </c>
      <c r="M171" s="264">
        <f>IFERROR(INDEX('[1]2024'!$A:$Q,MATCH($A$3&amp;$D171,'[1]2024'!$B:$B,0),MATCH(M$4,'[1]2024'!$2:$2,0)),0)+IFERROR(INDEX('[1]2024'!$A:$Q,MATCH($B$3&amp;$D171,'[1]2024'!$B:$B,0),MATCH(M$4,'[1]2024'!$2:$2,0)),0)++IFERROR(INDEX('[1]2024'!$A:$Q,MATCH($C$3&amp;$D171,'[1]2024'!$B:$B,0),MATCH(M$4,'[1]2024'!$2:$2,0)),0)++IFERROR(INDEX('[1]2024'!$A:$Q,MATCH($D$3&amp;$D171,'[1]2024'!$B:$B,0),MATCH(M$4,'[1]2024'!$2:$2,0)),0)</f>
        <v>0</v>
      </c>
      <c r="N171" s="264">
        <f>IFERROR(INDEX('[1]2024'!$A:$Q,MATCH($A$3&amp;$D171,'[1]2024'!$B:$B,0),MATCH(N$4,'[1]2024'!$2:$2,0)),0)+IFERROR(INDEX('[1]2024'!$A:$Q,MATCH($B$3&amp;$D171,'[1]2024'!$B:$B,0),MATCH(N$4,'[1]2024'!$2:$2,0)),0)++IFERROR(INDEX('[1]2024'!$A:$Q,MATCH($C$3&amp;$D171,'[1]2024'!$B:$B,0),MATCH(N$4,'[1]2024'!$2:$2,0)),0)++IFERROR(INDEX('[1]2024'!$A:$Q,MATCH($D$3&amp;$D171,'[1]2024'!$B:$B,0),MATCH(N$4,'[1]2024'!$2:$2,0)),0)</f>
        <v>0</v>
      </c>
      <c r="O171" s="264">
        <f>IFERROR(INDEX('[1]2024'!$A:$Q,MATCH($A$3&amp;$D171,'[1]2024'!$B:$B,0),MATCH(O$4,'[1]2024'!$2:$2,0)),0)+IFERROR(INDEX('[1]2024'!$A:$Q,MATCH($B$3&amp;$D171,'[1]2024'!$B:$B,0),MATCH(O$4,'[1]2024'!$2:$2,0)),0)++IFERROR(INDEX('[1]2024'!$A:$Q,MATCH($C$3&amp;$D171,'[1]2024'!$B:$B,0),MATCH(O$4,'[1]2024'!$2:$2,0)),0)++IFERROR(INDEX('[1]2024'!$A:$Q,MATCH($D$3&amp;$D171,'[1]2024'!$B:$B,0),MATCH(O$4,'[1]2024'!$2:$2,0)),0)</f>
        <v>0</v>
      </c>
      <c r="P171" s="264">
        <f>IFERROR(INDEX('[1]2024'!$A:$Q,MATCH($A$3&amp;$D171,'[1]2024'!$B:$B,0),MATCH(P$4,'[1]2024'!$2:$2,0)),0)+IFERROR(INDEX('[1]2024'!$A:$Q,MATCH($B$3&amp;$D171,'[1]2024'!$B:$B,0),MATCH(P$4,'[1]2024'!$2:$2,0)),0)++IFERROR(INDEX('[1]2024'!$A:$Q,MATCH($C$3&amp;$D171,'[1]2024'!$B:$B,0),MATCH(P$4,'[1]2024'!$2:$2,0)),0)++IFERROR(INDEX('[1]2024'!$A:$Q,MATCH($D$3&amp;$D171,'[1]2024'!$B:$B,0),MATCH(P$4,'[1]2024'!$2:$2,0)),0)</f>
        <v>0</v>
      </c>
      <c r="Q171" s="264">
        <f>IFERROR(INDEX('[1]2024'!$A:$Q,MATCH($A$3&amp;$D171,'[1]2024'!$B:$B,0),MATCH(Q$4,'[1]2024'!$2:$2,0)),0)+IFERROR(INDEX('[1]2024'!$A:$Q,MATCH($B$3&amp;$D171,'[1]2024'!$B:$B,0),MATCH(Q$4,'[1]2024'!$2:$2,0)),0)++IFERROR(INDEX('[1]2024'!$A:$Q,MATCH($C$3&amp;$D171,'[1]2024'!$B:$B,0),MATCH(Q$4,'[1]2024'!$2:$2,0)),0)++IFERROR(INDEX('[1]2024'!$A:$Q,MATCH($D$3&amp;$D171,'[1]2024'!$B:$B,0),MATCH(Q$4,'[1]2024'!$2:$2,0)),0)</f>
        <v>0</v>
      </c>
      <c r="R171" s="264">
        <f>IFERROR(INDEX('[1]2024'!$A:$Q,MATCH($A$3&amp;$D171,'[1]2024'!$B:$B,0),MATCH(R$4,'[1]2024'!$2:$2,0)),0)+IFERROR(INDEX('[1]2024'!$A:$Q,MATCH($B$3&amp;$D171,'[1]2024'!$B:$B,0),MATCH(R$4,'[1]2024'!$2:$2,0)),0)++IFERROR(INDEX('[1]2024'!$A:$Q,MATCH($C$3&amp;$D171,'[1]2024'!$B:$B,0),MATCH(R$4,'[1]2024'!$2:$2,0)),0)++IFERROR(INDEX('[1]2024'!$A:$Q,MATCH($D$3&amp;$D171,'[1]2024'!$B:$B,0),MATCH(R$4,'[1]2024'!$2:$2,0)),0)</f>
        <v>0</v>
      </c>
      <c r="S171" s="264">
        <f>IFERROR(INDEX('[1]2024'!$A:$Q,MATCH($A$3&amp;$D171,'[1]2024'!$B:$B,0),MATCH(S$4,'[1]2024'!$2:$2,0)),0)+IFERROR(INDEX('[1]2024'!$A:$Q,MATCH($B$3&amp;$D171,'[1]2024'!$B:$B,0),MATCH(S$4,'[1]2024'!$2:$2,0)),0)++IFERROR(INDEX('[1]2024'!$A:$Q,MATCH($C$3&amp;$D171,'[1]2024'!$B:$B,0),MATCH(S$4,'[1]2024'!$2:$2,0)),0)++IFERROR(INDEX('[1]2024'!$A:$Q,MATCH($D$3&amp;$D171,'[1]2024'!$B:$B,0),MATCH(S$4,'[1]2024'!$2:$2,0)),0)</f>
        <v>0</v>
      </c>
      <c r="T171" s="75">
        <v>0</v>
      </c>
      <c r="U171" s="245">
        <f>SUM(V171:AG171)</f>
        <v>0</v>
      </c>
      <c r="V171" s="246">
        <v>0</v>
      </c>
      <c r="W171" s="247">
        <v>0</v>
      </c>
      <c r="X171" s="247">
        <v>0</v>
      </c>
      <c r="Y171" s="247">
        <v>0</v>
      </c>
      <c r="Z171" s="247">
        <v>0</v>
      </c>
      <c r="AA171" s="247">
        <v>0</v>
      </c>
      <c r="AB171" s="247">
        <v>0</v>
      </c>
      <c r="AC171" s="247">
        <v>0</v>
      </c>
      <c r="AD171" s="247">
        <v>0</v>
      </c>
      <c r="AE171" s="247">
        <v>0</v>
      </c>
      <c r="AF171" s="247">
        <v>0</v>
      </c>
      <c r="AG171" s="248">
        <v>0</v>
      </c>
      <c r="AH171" s="245">
        <f>SUM(AI171:AT171)</f>
        <v>0</v>
      </c>
      <c r="AI171" s="245"/>
      <c r="AJ171" s="245"/>
      <c r="AK171" s="245"/>
      <c r="AL171" s="245"/>
      <c r="AM171" s="245"/>
      <c r="AN171" s="245"/>
      <c r="AO171" s="245"/>
      <c r="AP171" s="245"/>
      <c r="AQ171" s="245"/>
      <c r="AR171" s="245"/>
      <c r="AS171" s="245"/>
      <c r="AT171" s="245"/>
      <c r="AU171" s="245">
        <f t="shared" si="142"/>
        <v>0</v>
      </c>
      <c r="AV171" s="245">
        <f t="shared" si="165"/>
        <v>0</v>
      </c>
      <c r="AW171" s="245">
        <f t="shared" si="166"/>
        <v>0</v>
      </c>
      <c r="AX171" s="245">
        <f t="shared" si="167"/>
        <v>0</v>
      </c>
      <c r="AY171" s="245">
        <f>IF($BC171="O",1.05*$AH171,$AH171)</f>
        <v>0</v>
      </c>
      <c r="AZ171" s="245">
        <f>IF($BC171="O",1.05*$AY171,$AY171)</f>
        <v>0</v>
      </c>
      <c r="BA171" s="245">
        <f>IF($BC171="O",1.05*$AZ171,$AZ171)</f>
        <v>0</v>
      </c>
      <c r="BB171" s="250"/>
      <c r="BC171" s="251" t="s">
        <v>39</v>
      </c>
      <c r="BD171" s="261"/>
      <c r="BE171" s="264">
        <v>0</v>
      </c>
      <c r="BF171" s="264">
        <v>0</v>
      </c>
      <c r="BG171" s="264">
        <v>0</v>
      </c>
      <c r="BH171" s="265">
        <f t="shared" si="168"/>
        <v>0</v>
      </c>
    </row>
    <row r="172" spans="1:60" s="288" customFormat="1" outlineLevel="1" x14ac:dyDescent="0.3">
      <c r="A172" s="107" t="s">
        <v>326</v>
      </c>
      <c r="B172" s="269" t="s">
        <v>327</v>
      </c>
      <c r="C172" s="269" t="s">
        <v>31</v>
      </c>
      <c r="D172" s="278">
        <v>5122140</v>
      </c>
      <c r="E172" s="278" t="s">
        <v>328</v>
      </c>
      <c r="F172" s="279">
        <v>12000000</v>
      </c>
      <c r="G172" s="245">
        <f>SUM(H172:S172)</f>
        <v>0</v>
      </c>
      <c r="H172" s="264">
        <f>IFERROR(INDEX('[1]2024'!$A:$Q,MATCH($A$3&amp;$D172,'[1]2024'!$B:$B,0),MATCH(H$4,'[1]2024'!$2:$2,0)),0)+IFERROR(INDEX('[1]2024'!$A:$Q,MATCH($B$3&amp;$D172,'[1]2024'!$B:$B,0),MATCH(H$4,'[1]2024'!$2:$2,0)),0)++IFERROR(INDEX('[1]2024'!$A:$Q,MATCH($C$3&amp;$D172,'[1]2024'!$B:$B,0),MATCH(H$4,'[1]2024'!$2:$2,0)),0)++IFERROR(INDEX('[1]2024'!$A:$Q,MATCH($D$3&amp;$D172,'[1]2024'!$B:$B,0),MATCH(H$4,'[1]2024'!$2:$2,0)),0)</f>
        <v>0</v>
      </c>
      <c r="I172" s="264">
        <f>IFERROR(INDEX('[1]2024'!$A:$Q,MATCH($A$3&amp;$D172,'[1]2024'!$B:$B,0),MATCH(I$4,'[1]2024'!$2:$2,0)),0)+IFERROR(INDEX('[1]2024'!$A:$Q,MATCH($B$3&amp;$D172,'[1]2024'!$B:$B,0),MATCH(I$4,'[1]2024'!$2:$2,0)),0)++IFERROR(INDEX('[1]2024'!$A:$Q,MATCH($C$3&amp;$D172,'[1]2024'!$B:$B,0),MATCH(I$4,'[1]2024'!$2:$2,0)),0)++IFERROR(INDEX('[1]2024'!$A:$Q,MATCH($D$3&amp;$D172,'[1]2024'!$B:$B,0),MATCH(I$4,'[1]2024'!$2:$2,0)),0)</f>
        <v>0</v>
      </c>
      <c r="J172" s="264">
        <f>IFERROR(INDEX('[1]2024'!$A:$Q,MATCH($A$3&amp;$D172,'[1]2024'!$B:$B,0),MATCH(J$4,'[1]2024'!$2:$2,0)),0)+IFERROR(INDEX('[1]2024'!$A:$Q,MATCH($B$3&amp;$D172,'[1]2024'!$B:$B,0),MATCH(J$4,'[1]2024'!$2:$2,0)),0)++IFERROR(INDEX('[1]2024'!$A:$Q,MATCH($C$3&amp;$D172,'[1]2024'!$B:$B,0),MATCH(J$4,'[1]2024'!$2:$2,0)),0)++IFERROR(INDEX('[1]2024'!$A:$Q,MATCH($D$3&amp;$D172,'[1]2024'!$B:$B,0),MATCH(J$4,'[1]2024'!$2:$2,0)),0)</f>
        <v>0</v>
      </c>
      <c r="K172" s="264">
        <f>IFERROR(INDEX('[1]2024'!$A:$Q,MATCH($A$3&amp;$D172,'[1]2024'!$B:$B,0),MATCH(K$4,'[1]2024'!$2:$2,0)),0)+IFERROR(INDEX('[1]2024'!$A:$Q,MATCH($B$3&amp;$D172,'[1]2024'!$B:$B,0),MATCH(K$4,'[1]2024'!$2:$2,0)),0)++IFERROR(INDEX('[1]2024'!$A:$Q,MATCH($C$3&amp;$D172,'[1]2024'!$B:$B,0),MATCH(K$4,'[1]2024'!$2:$2,0)),0)++IFERROR(INDEX('[1]2024'!$A:$Q,MATCH($D$3&amp;$D172,'[1]2024'!$B:$B,0),MATCH(K$4,'[1]2024'!$2:$2,0)),0)</f>
        <v>0</v>
      </c>
      <c r="L172" s="264">
        <f>IFERROR(INDEX('[1]2024'!$A:$Q,MATCH($A$3&amp;$D172,'[1]2024'!$B:$B,0),MATCH(L$4,'[1]2024'!$2:$2,0)),0)+IFERROR(INDEX('[1]2024'!$A:$Q,MATCH($B$3&amp;$D172,'[1]2024'!$B:$B,0),MATCH(L$4,'[1]2024'!$2:$2,0)),0)++IFERROR(INDEX('[1]2024'!$A:$Q,MATCH($C$3&amp;$D172,'[1]2024'!$B:$B,0),MATCH(L$4,'[1]2024'!$2:$2,0)),0)++IFERROR(INDEX('[1]2024'!$A:$Q,MATCH($D$3&amp;$D172,'[1]2024'!$B:$B,0),MATCH(L$4,'[1]2024'!$2:$2,0)),0)</f>
        <v>0</v>
      </c>
      <c r="M172" s="264">
        <f>IFERROR(INDEX('[1]2024'!$A:$Q,MATCH($A$3&amp;$D172,'[1]2024'!$B:$B,0),MATCH(M$4,'[1]2024'!$2:$2,0)),0)+IFERROR(INDEX('[1]2024'!$A:$Q,MATCH($B$3&amp;$D172,'[1]2024'!$B:$B,0),MATCH(M$4,'[1]2024'!$2:$2,0)),0)++IFERROR(INDEX('[1]2024'!$A:$Q,MATCH($C$3&amp;$D172,'[1]2024'!$B:$B,0),MATCH(M$4,'[1]2024'!$2:$2,0)),0)++IFERROR(INDEX('[1]2024'!$A:$Q,MATCH($D$3&amp;$D172,'[1]2024'!$B:$B,0),MATCH(M$4,'[1]2024'!$2:$2,0)),0)</f>
        <v>0</v>
      </c>
      <c r="N172" s="264">
        <f>IFERROR(INDEX('[1]2024'!$A:$Q,MATCH($A$3&amp;$D172,'[1]2024'!$B:$B,0),MATCH(N$4,'[1]2024'!$2:$2,0)),0)+IFERROR(INDEX('[1]2024'!$A:$Q,MATCH($B$3&amp;$D172,'[1]2024'!$B:$B,0),MATCH(N$4,'[1]2024'!$2:$2,0)),0)++IFERROR(INDEX('[1]2024'!$A:$Q,MATCH($C$3&amp;$D172,'[1]2024'!$B:$B,0),MATCH(N$4,'[1]2024'!$2:$2,0)),0)++IFERROR(INDEX('[1]2024'!$A:$Q,MATCH($D$3&amp;$D172,'[1]2024'!$B:$B,0),MATCH(N$4,'[1]2024'!$2:$2,0)),0)</f>
        <v>0</v>
      </c>
      <c r="O172" s="264">
        <f>IFERROR(INDEX('[1]2024'!$A:$Q,MATCH($A$3&amp;$D172,'[1]2024'!$B:$B,0),MATCH(O$4,'[1]2024'!$2:$2,0)),0)+IFERROR(INDEX('[1]2024'!$A:$Q,MATCH($B$3&amp;$D172,'[1]2024'!$B:$B,0),MATCH(O$4,'[1]2024'!$2:$2,0)),0)++IFERROR(INDEX('[1]2024'!$A:$Q,MATCH($C$3&amp;$D172,'[1]2024'!$B:$B,0),MATCH(O$4,'[1]2024'!$2:$2,0)),0)++IFERROR(INDEX('[1]2024'!$A:$Q,MATCH($D$3&amp;$D172,'[1]2024'!$B:$B,0),MATCH(O$4,'[1]2024'!$2:$2,0)),0)</f>
        <v>0</v>
      </c>
      <c r="P172" s="264">
        <f>IFERROR(INDEX('[1]2024'!$A:$Q,MATCH($A$3&amp;$D172,'[1]2024'!$B:$B,0),MATCH(P$4,'[1]2024'!$2:$2,0)),0)+IFERROR(INDEX('[1]2024'!$A:$Q,MATCH($B$3&amp;$D172,'[1]2024'!$B:$B,0),MATCH(P$4,'[1]2024'!$2:$2,0)),0)++IFERROR(INDEX('[1]2024'!$A:$Q,MATCH($C$3&amp;$D172,'[1]2024'!$B:$B,0),MATCH(P$4,'[1]2024'!$2:$2,0)),0)++IFERROR(INDEX('[1]2024'!$A:$Q,MATCH($D$3&amp;$D172,'[1]2024'!$B:$B,0),MATCH(P$4,'[1]2024'!$2:$2,0)),0)</f>
        <v>0</v>
      </c>
      <c r="Q172" s="264">
        <f>IFERROR(INDEX('[1]2024'!$A:$Q,MATCH($A$3&amp;$D172,'[1]2024'!$B:$B,0),MATCH(Q$4,'[1]2024'!$2:$2,0)),0)+IFERROR(INDEX('[1]2024'!$A:$Q,MATCH($B$3&amp;$D172,'[1]2024'!$B:$B,0),MATCH(Q$4,'[1]2024'!$2:$2,0)),0)++IFERROR(INDEX('[1]2024'!$A:$Q,MATCH($C$3&amp;$D172,'[1]2024'!$B:$B,0),MATCH(Q$4,'[1]2024'!$2:$2,0)),0)++IFERROR(INDEX('[1]2024'!$A:$Q,MATCH($D$3&amp;$D172,'[1]2024'!$B:$B,0),MATCH(Q$4,'[1]2024'!$2:$2,0)),0)</f>
        <v>0</v>
      </c>
      <c r="R172" s="264">
        <f>IFERROR(INDEX('[1]2024'!$A:$Q,MATCH($A$3&amp;$D172,'[1]2024'!$B:$B,0),MATCH(R$4,'[1]2024'!$2:$2,0)),0)+IFERROR(INDEX('[1]2024'!$A:$Q,MATCH($B$3&amp;$D172,'[1]2024'!$B:$B,0),MATCH(R$4,'[1]2024'!$2:$2,0)),0)++IFERROR(INDEX('[1]2024'!$A:$Q,MATCH($C$3&amp;$D172,'[1]2024'!$B:$B,0),MATCH(R$4,'[1]2024'!$2:$2,0)),0)++IFERROR(INDEX('[1]2024'!$A:$Q,MATCH($D$3&amp;$D172,'[1]2024'!$B:$B,0),MATCH(R$4,'[1]2024'!$2:$2,0)),0)</f>
        <v>0</v>
      </c>
      <c r="S172" s="264">
        <f>IFERROR(INDEX('[1]2024'!$A:$Q,MATCH($A$3&amp;$D172,'[1]2024'!$B:$B,0),MATCH(S$4,'[1]2024'!$2:$2,0)),0)+IFERROR(INDEX('[1]2024'!$A:$Q,MATCH($B$3&amp;$D172,'[1]2024'!$B:$B,0),MATCH(S$4,'[1]2024'!$2:$2,0)),0)++IFERROR(INDEX('[1]2024'!$A:$Q,MATCH($C$3&amp;$D172,'[1]2024'!$B:$B,0),MATCH(S$4,'[1]2024'!$2:$2,0)),0)++IFERROR(INDEX('[1]2024'!$A:$Q,MATCH($D$3&amp;$D172,'[1]2024'!$B:$B,0),MATCH(S$4,'[1]2024'!$2:$2,0)),0)</f>
        <v>0</v>
      </c>
      <c r="T172" s="132">
        <v>0</v>
      </c>
      <c r="U172" s="280">
        <f>SUM(V172:AG172)</f>
        <v>0</v>
      </c>
      <c r="V172" s="281">
        <v>0</v>
      </c>
      <c r="W172" s="282">
        <v>0</v>
      </c>
      <c r="X172" s="282">
        <v>0</v>
      </c>
      <c r="Y172" s="282">
        <v>0</v>
      </c>
      <c r="Z172" s="282">
        <v>0</v>
      </c>
      <c r="AA172" s="282">
        <v>0</v>
      </c>
      <c r="AB172" s="282">
        <v>0</v>
      </c>
      <c r="AC172" s="282">
        <v>0</v>
      </c>
      <c r="AD172" s="282">
        <v>0</v>
      </c>
      <c r="AE172" s="282">
        <v>0</v>
      </c>
      <c r="AF172" s="282">
        <v>0</v>
      </c>
      <c r="AG172" s="283">
        <v>0</v>
      </c>
      <c r="AH172" s="280">
        <f>SUM(AI172:AT172)</f>
        <v>40800000</v>
      </c>
      <c r="AI172" s="280">
        <v>0</v>
      </c>
      <c r="AJ172" s="280">
        <v>0</v>
      </c>
      <c r="AK172" s="280">
        <v>10200000</v>
      </c>
      <c r="AL172" s="280">
        <v>0</v>
      </c>
      <c r="AM172" s="280">
        <v>0</v>
      </c>
      <c r="AN172" s="280">
        <v>10200000</v>
      </c>
      <c r="AO172" s="280">
        <v>0</v>
      </c>
      <c r="AP172" s="280">
        <v>0</v>
      </c>
      <c r="AQ172" s="280">
        <v>10200000</v>
      </c>
      <c r="AR172" s="280">
        <v>0</v>
      </c>
      <c r="AS172" s="280">
        <v>0</v>
      </c>
      <c r="AT172" s="280">
        <v>10200000</v>
      </c>
      <c r="AU172" s="280">
        <f t="shared" si="142"/>
        <v>10200000</v>
      </c>
      <c r="AV172" s="280">
        <f t="shared" si="165"/>
        <v>10200000</v>
      </c>
      <c r="AW172" s="280">
        <f t="shared" si="166"/>
        <v>10200000</v>
      </c>
      <c r="AX172" s="280">
        <f t="shared" si="167"/>
        <v>10200000</v>
      </c>
      <c r="AY172" s="280">
        <f>IF($BC172="O",1.05*$AH172,$AH172)</f>
        <v>42840000</v>
      </c>
      <c r="AZ172" s="280">
        <f>IF($BC172="O",1.05*$AY172,$AY172)</f>
        <v>44982000</v>
      </c>
      <c r="BA172" s="280">
        <f>IF($BC172="O",1.05*$AZ172,$AZ172)</f>
        <v>47231100</v>
      </c>
      <c r="BB172" s="236"/>
      <c r="BC172" s="289" t="s">
        <v>39</v>
      </c>
      <c r="BD172" s="292"/>
      <c r="BE172" s="286">
        <v>0</v>
      </c>
      <c r="BF172" s="286">
        <v>0</v>
      </c>
      <c r="BG172" s="286">
        <v>0</v>
      </c>
      <c r="BH172" s="287">
        <f t="shared" si="168"/>
        <v>0</v>
      </c>
    </row>
    <row r="173" spans="1:60" x14ac:dyDescent="0.3">
      <c r="A173" s="57" t="s">
        <v>329</v>
      </c>
      <c r="B173" s="256" t="s">
        <v>21</v>
      </c>
      <c r="C173" s="256"/>
      <c r="D173" s="257"/>
      <c r="E173" s="257"/>
      <c r="F173" s="272">
        <v>0</v>
      </c>
      <c r="G173" s="258">
        <f t="shared" ref="G173" si="184">SUM(G174:G176)</f>
        <v>0</v>
      </c>
      <c r="H173" s="259">
        <f t="shared" ref="H173:S173" si="185">SUM(H174:H176)</f>
        <v>0</v>
      </c>
      <c r="I173" s="260">
        <f t="shared" si="185"/>
        <v>0</v>
      </c>
      <c r="J173" s="260">
        <f t="shared" si="185"/>
        <v>0</v>
      </c>
      <c r="K173" s="260">
        <f t="shared" si="185"/>
        <v>0</v>
      </c>
      <c r="L173" s="260">
        <f t="shared" si="185"/>
        <v>0</v>
      </c>
      <c r="M173" s="260">
        <f t="shared" si="185"/>
        <v>0</v>
      </c>
      <c r="N173" s="260">
        <f t="shared" si="185"/>
        <v>0</v>
      </c>
      <c r="O173" s="260">
        <f t="shared" si="185"/>
        <v>0</v>
      </c>
      <c r="P173" s="260">
        <f t="shared" si="185"/>
        <v>0</v>
      </c>
      <c r="Q173" s="260">
        <f t="shared" si="185"/>
        <v>0</v>
      </c>
      <c r="R173" s="260">
        <f t="shared" si="185"/>
        <v>0</v>
      </c>
      <c r="S173" s="260">
        <f t="shared" si="185"/>
        <v>0</v>
      </c>
      <c r="T173" s="64">
        <v>0</v>
      </c>
      <c r="U173" s="258">
        <f t="shared" ref="U173:Z173" si="186">SUM(U174:U176)</f>
        <v>0</v>
      </c>
      <c r="V173" s="262">
        <f t="shared" si="186"/>
        <v>0</v>
      </c>
      <c r="W173" s="273">
        <f t="shared" si="186"/>
        <v>0</v>
      </c>
      <c r="X173" s="273">
        <f t="shared" si="186"/>
        <v>0</v>
      </c>
      <c r="Y173" s="273">
        <f t="shared" si="186"/>
        <v>0</v>
      </c>
      <c r="Z173" s="273">
        <f t="shared" si="186"/>
        <v>0</v>
      </c>
      <c r="AA173" s="273">
        <v>0</v>
      </c>
      <c r="AB173" s="273">
        <v>0</v>
      </c>
      <c r="AC173" s="273">
        <v>0</v>
      </c>
      <c r="AD173" s="273">
        <v>0</v>
      </c>
      <c r="AE173" s="273">
        <v>0</v>
      </c>
      <c r="AF173" s="273">
        <v>0</v>
      </c>
      <c r="AG173" s="274">
        <v>0</v>
      </c>
      <c r="AH173" s="258">
        <f t="shared" ref="AH173:AT173" si="187">SUM(AH174:AH176)</f>
        <v>0</v>
      </c>
      <c r="AI173" s="258">
        <f t="shared" si="187"/>
        <v>0</v>
      </c>
      <c r="AJ173" s="258">
        <f t="shared" si="187"/>
        <v>0</v>
      </c>
      <c r="AK173" s="258">
        <f t="shared" si="187"/>
        <v>0</v>
      </c>
      <c r="AL173" s="258">
        <f t="shared" si="187"/>
        <v>0</v>
      </c>
      <c r="AM173" s="258">
        <f t="shared" si="187"/>
        <v>0</v>
      </c>
      <c r="AN173" s="258">
        <f t="shared" si="187"/>
        <v>0</v>
      </c>
      <c r="AO173" s="258">
        <f t="shared" si="187"/>
        <v>0</v>
      </c>
      <c r="AP173" s="258">
        <f t="shared" si="187"/>
        <v>0</v>
      </c>
      <c r="AQ173" s="258">
        <f t="shared" si="187"/>
        <v>0</v>
      </c>
      <c r="AR173" s="258">
        <f t="shared" si="187"/>
        <v>0</v>
      </c>
      <c r="AS173" s="258">
        <f t="shared" si="187"/>
        <v>0</v>
      </c>
      <c r="AT173" s="258">
        <f t="shared" si="187"/>
        <v>0</v>
      </c>
      <c r="AU173" s="258">
        <f t="shared" si="142"/>
        <v>0</v>
      </c>
      <c r="AV173" s="258">
        <f t="shared" si="165"/>
        <v>0</v>
      </c>
      <c r="AW173" s="258">
        <f t="shared" si="166"/>
        <v>0</v>
      </c>
      <c r="AX173" s="258">
        <f t="shared" si="167"/>
        <v>0</v>
      </c>
      <c r="AY173" s="258">
        <f>SUM(AY174:AY176)</f>
        <v>0</v>
      </c>
      <c r="AZ173" s="258">
        <f t="shared" ref="AZ173:BA173" si="188">SUM(AZ174:AZ176)</f>
        <v>0</v>
      </c>
      <c r="BA173" s="258">
        <f t="shared" si="188"/>
        <v>0</v>
      </c>
      <c r="BB173" s="250"/>
      <c r="BC173" s="275"/>
      <c r="BD173" s="276"/>
      <c r="BE173" s="262">
        <f>SUM(BE174:BE176)</f>
        <v>0</v>
      </c>
      <c r="BF173" s="262">
        <v>0</v>
      </c>
      <c r="BG173" s="262">
        <v>0</v>
      </c>
      <c r="BH173" s="263">
        <f t="shared" si="168"/>
        <v>0</v>
      </c>
    </row>
    <row r="174" spans="1:60" outlineLevel="1" x14ac:dyDescent="0.3">
      <c r="A174" s="71" t="s">
        <v>330</v>
      </c>
      <c r="B174" s="238" t="s">
        <v>331</v>
      </c>
      <c r="C174" s="238" t="s">
        <v>31</v>
      </c>
      <c r="D174" s="239">
        <v>5123110</v>
      </c>
      <c r="E174" s="239" t="s">
        <v>332</v>
      </c>
      <c r="F174" s="277">
        <v>0</v>
      </c>
      <c r="G174" s="245">
        <f>SUM(H174:S174)</f>
        <v>0</v>
      </c>
      <c r="H174" s="264">
        <f>IFERROR(INDEX('[1]2024'!$A:$Q,MATCH($A$3&amp;$D174,'[1]2024'!$B:$B,0),MATCH(H$4,'[1]2024'!$2:$2,0)),0)+IFERROR(INDEX('[1]2024'!$A:$Q,MATCH($B$3&amp;$D174,'[1]2024'!$B:$B,0),MATCH(H$4,'[1]2024'!$2:$2,0)),0)++IFERROR(INDEX('[1]2024'!$A:$Q,MATCH($C$3&amp;$D174,'[1]2024'!$B:$B,0),MATCH(H$4,'[1]2024'!$2:$2,0)),0)++IFERROR(INDEX('[1]2024'!$A:$Q,MATCH($D$3&amp;$D174,'[1]2024'!$B:$B,0),MATCH(H$4,'[1]2024'!$2:$2,0)),0)</f>
        <v>0</v>
      </c>
      <c r="I174" s="264">
        <f>IFERROR(INDEX('[1]2024'!$A:$Q,MATCH($A$3&amp;$D174,'[1]2024'!$B:$B,0),MATCH(I$4,'[1]2024'!$2:$2,0)),0)+IFERROR(INDEX('[1]2024'!$A:$Q,MATCH($B$3&amp;$D174,'[1]2024'!$B:$B,0),MATCH(I$4,'[1]2024'!$2:$2,0)),0)++IFERROR(INDEX('[1]2024'!$A:$Q,MATCH($C$3&amp;$D174,'[1]2024'!$B:$B,0),MATCH(I$4,'[1]2024'!$2:$2,0)),0)++IFERROR(INDEX('[1]2024'!$A:$Q,MATCH($D$3&amp;$D174,'[1]2024'!$B:$B,0),MATCH(I$4,'[1]2024'!$2:$2,0)),0)</f>
        <v>0</v>
      </c>
      <c r="J174" s="264">
        <f>IFERROR(INDEX('[1]2024'!$A:$Q,MATCH($A$3&amp;$D174,'[1]2024'!$B:$B,0),MATCH(J$4,'[1]2024'!$2:$2,0)),0)+IFERROR(INDEX('[1]2024'!$A:$Q,MATCH($B$3&amp;$D174,'[1]2024'!$B:$B,0),MATCH(J$4,'[1]2024'!$2:$2,0)),0)++IFERROR(INDEX('[1]2024'!$A:$Q,MATCH($C$3&amp;$D174,'[1]2024'!$B:$B,0),MATCH(J$4,'[1]2024'!$2:$2,0)),0)++IFERROR(INDEX('[1]2024'!$A:$Q,MATCH($D$3&amp;$D174,'[1]2024'!$B:$B,0),MATCH(J$4,'[1]2024'!$2:$2,0)),0)</f>
        <v>0</v>
      </c>
      <c r="K174" s="264">
        <f>IFERROR(INDEX('[1]2024'!$A:$Q,MATCH($A$3&amp;$D174,'[1]2024'!$B:$B,0),MATCH(K$4,'[1]2024'!$2:$2,0)),0)+IFERROR(INDEX('[1]2024'!$A:$Q,MATCH($B$3&amp;$D174,'[1]2024'!$B:$B,0),MATCH(K$4,'[1]2024'!$2:$2,0)),0)++IFERROR(INDEX('[1]2024'!$A:$Q,MATCH($C$3&amp;$D174,'[1]2024'!$B:$B,0),MATCH(K$4,'[1]2024'!$2:$2,0)),0)++IFERROR(INDEX('[1]2024'!$A:$Q,MATCH($D$3&amp;$D174,'[1]2024'!$B:$B,0),MATCH(K$4,'[1]2024'!$2:$2,0)),0)</f>
        <v>0</v>
      </c>
      <c r="L174" s="264">
        <f>IFERROR(INDEX('[1]2024'!$A:$Q,MATCH($A$3&amp;$D174,'[1]2024'!$B:$B,0),MATCH(L$4,'[1]2024'!$2:$2,0)),0)+IFERROR(INDEX('[1]2024'!$A:$Q,MATCH($B$3&amp;$D174,'[1]2024'!$B:$B,0),MATCH(L$4,'[1]2024'!$2:$2,0)),0)++IFERROR(INDEX('[1]2024'!$A:$Q,MATCH($C$3&amp;$D174,'[1]2024'!$B:$B,0),MATCH(L$4,'[1]2024'!$2:$2,0)),0)++IFERROR(INDEX('[1]2024'!$A:$Q,MATCH($D$3&amp;$D174,'[1]2024'!$B:$B,0),MATCH(L$4,'[1]2024'!$2:$2,0)),0)</f>
        <v>0</v>
      </c>
      <c r="M174" s="264">
        <f>IFERROR(INDEX('[1]2024'!$A:$Q,MATCH($A$3&amp;$D174,'[1]2024'!$B:$B,0),MATCH(M$4,'[1]2024'!$2:$2,0)),0)+IFERROR(INDEX('[1]2024'!$A:$Q,MATCH($B$3&amp;$D174,'[1]2024'!$B:$B,0),MATCH(M$4,'[1]2024'!$2:$2,0)),0)++IFERROR(INDEX('[1]2024'!$A:$Q,MATCH($C$3&amp;$D174,'[1]2024'!$B:$B,0),MATCH(M$4,'[1]2024'!$2:$2,0)),0)++IFERROR(INDEX('[1]2024'!$A:$Q,MATCH($D$3&amp;$D174,'[1]2024'!$B:$B,0),MATCH(M$4,'[1]2024'!$2:$2,0)),0)</f>
        <v>0</v>
      </c>
      <c r="N174" s="264">
        <f>IFERROR(INDEX('[1]2024'!$A:$Q,MATCH($A$3&amp;$D174,'[1]2024'!$B:$B,0),MATCH(N$4,'[1]2024'!$2:$2,0)),0)+IFERROR(INDEX('[1]2024'!$A:$Q,MATCH($B$3&amp;$D174,'[1]2024'!$B:$B,0),MATCH(N$4,'[1]2024'!$2:$2,0)),0)++IFERROR(INDEX('[1]2024'!$A:$Q,MATCH($C$3&amp;$D174,'[1]2024'!$B:$B,0),MATCH(N$4,'[1]2024'!$2:$2,0)),0)++IFERROR(INDEX('[1]2024'!$A:$Q,MATCH($D$3&amp;$D174,'[1]2024'!$B:$B,0),MATCH(N$4,'[1]2024'!$2:$2,0)),0)</f>
        <v>0</v>
      </c>
      <c r="O174" s="264">
        <f>IFERROR(INDEX('[1]2024'!$A:$Q,MATCH($A$3&amp;$D174,'[1]2024'!$B:$B,0),MATCH(O$4,'[1]2024'!$2:$2,0)),0)+IFERROR(INDEX('[1]2024'!$A:$Q,MATCH($B$3&amp;$D174,'[1]2024'!$B:$B,0),MATCH(O$4,'[1]2024'!$2:$2,0)),0)++IFERROR(INDEX('[1]2024'!$A:$Q,MATCH($C$3&amp;$D174,'[1]2024'!$B:$B,0),MATCH(O$4,'[1]2024'!$2:$2,0)),0)++IFERROR(INDEX('[1]2024'!$A:$Q,MATCH($D$3&amp;$D174,'[1]2024'!$B:$B,0),MATCH(O$4,'[1]2024'!$2:$2,0)),0)</f>
        <v>0</v>
      </c>
      <c r="P174" s="264">
        <f>IFERROR(INDEX('[1]2024'!$A:$Q,MATCH($A$3&amp;$D174,'[1]2024'!$B:$B,0),MATCH(P$4,'[1]2024'!$2:$2,0)),0)+IFERROR(INDEX('[1]2024'!$A:$Q,MATCH($B$3&amp;$D174,'[1]2024'!$B:$B,0),MATCH(P$4,'[1]2024'!$2:$2,0)),0)++IFERROR(INDEX('[1]2024'!$A:$Q,MATCH($C$3&amp;$D174,'[1]2024'!$B:$B,0),MATCH(P$4,'[1]2024'!$2:$2,0)),0)++IFERROR(INDEX('[1]2024'!$A:$Q,MATCH($D$3&amp;$D174,'[1]2024'!$B:$B,0),MATCH(P$4,'[1]2024'!$2:$2,0)),0)</f>
        <v>0</v>
      </c>
      <c r="Q174" s="264">
        <f>IFERROR(INDEX('[1]2024'!$A:$Q,MATCH($A$3&amp;$D174,'[1]2024'!$B:$B,0),MATCH(Q$4,'[1]2024'!$2:$2,0)),0)+IFERROR(INDEX('[1]2024'!$A:$Q,MATCH($B$3&amp;$D174,'[1]2024'!$B:$B,0),MATCH(Q$4,'[1]2024'!$2:$2,0)),0)++IFERROR(INDEX('[1]2024'!$A:$Q,MATCH($C$3&amp;$D174,'[1]2024'!$B:$B,0),MATCH(Q$4,'[1]2024'!$2:$2,0)),0)++IFERROR(INDEX('[1]2024'!$A:$Q,MATCH($D$3&amp;$D174,'[1]2024'!$B:$B,0),MATCH(Q$4,'[1]2024'!$2:$2,0)),0)</f>
        <v>0</v>
      </c>
      <c r="R174" s="264">
        <f>IFERROR(INDEX('[1]2024'!$A:$Q,MATCH($A$3&amp;$D174,'[1]2024'!$B:$B,0),MATCH(R$4,'[1]2024'!$2:$2,0)),0)+IFERROR(INDEX('[1]2024'!$A:$Q,MATCH($B$3&amp;$D174,'[1]2024'!$B:$B,0),MATCH(R$4,'[1]2024'!$2:$2,0)),0)++IFERROR(INDEX('[1]2024'!$A:$Q,MATCH($C$3&amp;$D174,'[1]2024'!$B:$B,0),MATCH(R$4,'[1]2024'!$2:$2,0)),0)++IFERROR(INDEX('[1]2024'!$A:$Q,MATCH($D$3&amp;$D174,'[1]2024'!$B:$B,0),MATCH(R$4,'[1]2024'!$2:$2,0)),0)</f>
        <v>0</v>
      </c>
      <c r="S174" s="264">
        <f>IFERROR(INDEX('[1]2024'!$A:$Q,MATCH($A$3&amp;$D174,'[1]2024'!$B:$B,0),MATCH(S$4,'[1]2024'!$2:$2,0)),0)+IFERROR(INDEX('[1]2024'!$A:$Q,MATCH($B$3&amp;$D174,'[1]2024'!$B:$B,0),MATCH(S$4,'[1]2024'!$2:$2,0)),0)++IFERROR(INDEX('[1]2024'!$A:$Q,MATCH($C$3&amp;$D174,'[1]2024'!$B:$B,0),MATCH(S$4,'[1]2024'!$2:$2,0)),0)++IFERROR(INDEX('[1]2024'!$A:$Q,MATCH($D$3&amp;$D174,'[1]2024'!$B:$B,0),MATCH(S$4,'[1]2024'!$2:$2,0)),0)</f>
        <v>0</v>
      </c>
      <c r="T174" s="75">
        <v>0</v>
      </c>
      <c r="U174" s="245">
        <f>SUM(V174:AG174)</f>
        <v>0</v>
      </c>
      <c r="V174" s="246">
        <v>0</v>
      </c>
      <c r="W174" s="247">
        <v>0</v>
      </c>
      <c r="X174" s="247">
        <v>0</v>
      </c>
      <c r="Y174" s="247">
        <v>0</v>
      </c>
      <c r="Z174" s="247">
        <v>0</v>
      </c>
      <c r="AA174" s="247">
        <v>0</v>
      </c>
      <c r="AB174" s="247">
        <v>0</v>
      </c>
      <c r="AC174" s="247">
        <v>0</v>
      </c>
      <c r="AD174" s="247">
        <v>0</v>
      </c>
      <c r="AE174" s="247">
        <v>0</v>
      </c>
      <c r="AF174" s="247">
        <v>0</v>
      </c>
      <c r="AG174" s="248">
        <v>0</v>
      </c>
      <c r="AH174" s="245">
        <f>SUM(AI174:AT174)</f>
        <v>0</v>
      </c>
      <c r="AI174" s="245"/>
      <c r="AJ174" s="245"/>
      <c r="AK174" s="245"/>
      <c r="AL174" s="245"/>
      <c r="AM174" s="245"/>
      <c r="AN174" s="245"/>
      <c r="AO174" s="245"/>
      <c r="AP174" s="245"/>
      <c r="AQ174" s="245"/>
      <c r="AR174" s="245"/>
      <c r="AS174" s="245"/>
      <c r="AT174" s="245"/>
      <c r="AU174" s="245">
        <f t="shared" si="142"/>
        <v>0</v>
      </c>
      <c r="AV174" s="245">
        <f t="shared" si="165"/>
        <v>0</v>
      </c>
      <c r="AW174" s="245">
        <f t="shared" si="166"/>
        <v>0</v>
      </c>
      <c r="AX174" s="245">
        <f t="shared" si="167"/>
        <v>0</v>
      </c>
      <c r="AY174" s="245">
        <f>IF($BC174="O",1.05*$AH174,$AH174)</f>
        <v>0</v>
      </c>
      <c r="AZ174" s="245">
        <f>IF($BC174="O",1.05*$AY174,$AY174)</f>
        <v>0</v>
      </c>
      <c r="BA174" s="245">
        <f>IF($BC174="O",1.05*$AZ174,$AZ174)</f>
        <v>0</v>
      </c>
      <c r="BB174" s="250"/>
      <c r="BC174" s="251" t="s">
        <v>24</v>
      </c>
      <c r="BD174" s="261"/>
      <c r="BE174" s="246">
        <v>0</v>
      </c>
      <c r="BF174" s="246">
        <v>0</v>
      </c>
      <c r="BG174" s="246">
        <v>0</v>
      </c>
      <c r="BH174" s="265">
        <f t="shared" si="168"/>
        <v>0</v>
      </c>
    </row>
    <row r="175" spans="1:60" outlineLevel="1" x14ac:dyDescent="0.3">
      <c r="A175" s="71" t="s">
        <v>333</v>
      </c>
      <c r="B175" s="238" t="s">
        <v>334</v>
      </c>
      <c r="C175" s="238" t="s">
        <v>31</v>
      </c>
      <c r="D175" s="239">
        <v>5123120</v>
      </c>
      <c r="E175" s="239" t="s">
        <v>335</v>
      </c>
      <c r="F175" s="277">
        <v>0</v>
      </c>
      <c r="G175" s="245">
        <f>SUM(H175:S175)</f>
        <v>0</v>
      </c>
      <c r="H175" s="264">
        <f>IFERROR(INDEX('[1]2024'!$A:$Q,MATCH($A$3&amp;$D175,'[1]2024'!$B:$B,0),MATCH(H$4,'[1]2024'!$2:$2,0)),0)+IFERROR(INDEX('[1]2024'!$A:$Q,MATCH($B$3&amp;$D175,'[1]2024'!$B:$B,0),MATCH(H$4,'[1]2024'!$2:$2,0)),0)++IFERROR(INDEX('[1]2024'!$A:$Q,MATCH($C$3&amp;$D175,'[1]2024'!$B:$B,0),MATCH(H$4,'[1]2024'!$2:$2,0)),0)++IFERROR(INDEX('[1]2024'!$A:$Q,MATCH($D$3&amp;$D175,'[1]2024'!$B:$B,0),MATCH(H$4,'[1]2024'!$2:$2,0)),0)</f>
        <v>0</v>
      </c>
      <c r="I175" s="264">
        <f>IFERROR(INDEX('[1]2024'!$A:$Q,MATCH($A$3&amp;$D175,'[1]2024'!$B:$B,0),MATCH(I$4,'[1]2024'!$2:$2,0)),0)+IFERROR(INDEX('[1]2024'!$A:$Q,MATCH($B$3&amp;$D175,'[1]2024'!$B:$B,0),MATCH(I$4,'[1]2024'!$2:$2,0)),0)++IFERROR(INDEX('[1]2024'!$A:$Q,MATCH($C$3&amp;$D175,'[1]2024'!$B:$B,0),MATCH(I$4,'[1]2024'!$2:$2,0)),0)++IFERROR(INDEX('[1]2024'!$A:$Q,MATCH($D$3&amp;$D175,'[1]2024'!$B:$B,0),MATCH(I$4,'[1]2024'!$2:$2,0)),0)</f>
        <v>0</v>
      </c>
      <c r="J175" s="264">
        <f>IFERROR(INDEX('[1]2024'!$A:$Q,MATCH($A$3&amp;$D175,'[1]2024'!$B:$B,0),MATCH(J$4,'[1]2024'!$2:$2,0)),0)+IFERROR(INDEX('[1]2024'!$A:$Q,MATCH($B$3&amp;$D175,'[1]2024'!$B:$B,0),MATCH(J$4,'[1]2024'!$2:$2,0)),0)++IFERROR(INDEX('[1]2024'!$A:$Q,MATCH($C$3&amp;$D175,'[1]2024'!$B:$B,0),MATCH(J$4,'[1]2024'!$2:$2,0)),0)++IFERROR(INDEX('[1]2024'!$A:$Q,MATCH($D$3&amp;$D175,'[1]2024'!$B:$B,0),MATCH(J$4,'[1]2024'!$2:$2,0)),0)</f>
        <v>0</v>
      </c>
      <c r="K175" s="264">
        <f>IFERROR(INDEX('[1]2024'!$A:$Q,MATCH($A$3&amp;$D175,'[1]2024'!$B:$B,0),MATCH(K$4,'[1]2024'!$2:$2,0)),0)+IFERROR(INDEX('[1]2024'!$A:$Q,MATCH($B$3&amp;$D175,'[1]2024'!$B:$B,0),MATCH(K$4,'[1]2024'!$2:$2,0)),0)++IFERROR(INDEX('[1]2024'!$A:$Q,MATCH($C$3&amp;$D175,'[1]2024'!$B:$B,0),MATCH(K$4,'[1]2024'!$2:$2,0)),0)++IFERROR(INDEX('[1]2024'!$A:$Q,MATCH($D$3&amp;$D175,'[1]2024'!$B:$B,0),MATCH(K$4,'[1]2024'!$2:$2,0)),0)</f>
        <v>0</v>
      </c>
      <c r="L175" s="264">
        <f>IFERROR(INDEX('[1]2024'!$A:$Q,MATCH($A$3&amp;$D175,'[1]2024'!$B:$B,0),MATCH(L$4,'[1]2024'!$2:$2,0)),0)+IFERROR(INDEX('[1]2024'!$A:$Q,MATCH($B$3&amp;$D175,'[1]2024'!$B:$B,0),MATCH(L$4,'[1]2024'!$2:$2,0)),0)++IFERROR(INDEX('[1]2024'!$A:$Q,MATCH($C$3&amp;$D175,'[1]2024'!$B:$B,0),MATCH(L$4,'[1]2024'!$2:$2,0)),0)++IFERROR(INDEX('[1]2024'!$A:$Q,MATCH($D$3&amp;$D175,'[1]2024'!$B:$B,0),MATCH(L$4,'[1]2024'!$2:$2,0)),0)</f>
        <v>0</v>
      </c>
      <c r="M175" s="264">
        <f>IFERROR(INDEX('[1]2024'!$A:$Q,MATCH($A$3&amp;$D175,'[1]2024'!$B:$B,0),MATCH(M$4,'[1]2024'!$2:$2,0)),0)+IFERROR(INDEX('[1]2024'!$A:$Q,MATCH($B$3&amp;$D175,'[1]2024'!$B:$B,0),MATCH(M$4,'[1]2024'!$2:$2,0)),0)++IFERROR(INDEX('[1]2024'!$A:$Q,MATCH($C$3&amp;$D175,'[1]2024'!$B:$B,0),MATCH(M$4,'[1]2024'!$2:$2,0)),0)++IFERROR(INDEX('[1]2024'!$A:$Q,MATCH($D$3&amp;$D175,'[1]2024'!$B:$B,0),MATCH(M$4,'[1]2024'!$2:$2,0)),0)</f>
        <v>0</v>
      </c>
      <c r="N175" s="264">
        <f>IFERROR(INDEX('[1]2024'!$A:$Q,MATCH($A$3&amp;$D175,'[1]2024'!$B:$B,0),MATCH(N$4,'[1]2024'!$2:$2,0)),0)+IFERROR(INDEX('[1]2024'!$A:$Q,MATCH($B$3&amp;$D175,'[1]2024'!$B:$B,0),MATCH(N$4,'[1]2024'!$2:$2,0)),0)++IFERROR(INDEX('[1]2024'!$A:$Q,MATCH($C$3&amp;$D175,'[1]2024'!$B:$B,0),MATCH(N$4,'[1]2024'!$2:$2,0)),0)++IFERROR(INDEX('[1]2024'!$A:$Q,MATCH($D$3&amp;$D175,'[1]2024'!$B:$B,0),MATCH(N$4,'[1]2024'!$2:$2,0)),0)</f>
        <v>0</v>
      </c>
      <c r="O175" s="264">
        <f>IFERROR(INDEX('[1]2024'!$A:$Q,MATCH($A$3&amp;$D175,'[1]2024'!$B:$B,0),MATCH(O$4,'[1]2024'!$2:$2,0)),0)+IFERROR(INDEX('[1]2024'!$A:$Q,MATCH($B$3&amp;$D175,'[1]2024'!$B:$B,0),MATCH(O$4,'[1]2024'!$2:$2,0)),0)++IFERROR(INDEX('[1]2024'!$A:$Q,MATCH($C$3&amp;$D175,'[1]2024'!$B:$B,0),MATCH(O$4,'[1]2024'!$2:$2,0)),0)++IFERROR(INDEX('[1]2024'!$A:$Q,MATCH($D$3&amp;$D175,'[1]2024'!$B:$B,0),MATCH(O$4,'[1]2024'!$2:$2,0)),0)</f>
        <v>0</v>
      </c>
      <c r="P175" s="264">
        <f>IFERROR(INDEX('[1]2024'!$A:$Q,MATCH($A$3&amp;$D175,'[1]2024'!$B:$B,0),MATCH(P$4,'[1]2024'!$2:$2,0)),0)+IFERROR(INDEX('[1]2024'!$A:$Q,MATCH($B$3&amp;$D175,'[1]2024'!$B:$B,0),MATCH(P$4,'[1]2024'!$2:$2,0)),0)++IFERROR(INDEX('[1]2024'!$A:$Q,MATCH($C$3&amp;$D175,'[1]2024'!$B:$B,0),MATCH(P$4,'[1]2024'!$2:$2,0)),0)++IFERROR(INDEX('[1]2024'!$A:$Q,MATCH($D$3&amp;$D175,'[1]2024'!$B:$B,0),MATCH(P$4,'[1]2024'!$2:$2,0)),0)</f>
        <v>0</v>
      </c>
      <c r="Q175" s="264">
        <f>IFERROR(INDEX('[1]2024'!$A:$Q,MATCH($A$3&amp;$D175,'[1]2024'!$B:$B,0),MATCH(Q$4,'[1]2024'!$2:$2,0)),0)+IFERROR(INDEX('[1]2024'!$A:$Q,MATCH($B$3&amp;$D175,'[1]2024'!$B:$B,0),MATCH(Q$4,'[1]2024'!$2:$2,0)),0)++IFERROR(INDEX('[1]2024'!$A:$Q,MATCH($C$3&amp;$D175,'[1]2024'!$B:$B,0),MATCH(Q$4,'[1]2024'!$2:$2,0)),0)++IFERROR(INDEX('[1]2024'!$A:$Q,MATCH($D$3&amp;$D175,'[1]2024'!$B:$B,0),MATCH(Q$4,'[1]2024'!$2:$2,0)),0)</f>
        <v>0</v>
      </c>
      <c r="R175" s="264">
        <f>IFERROR(INDEX('[1]2024'!$A:$Q,MATCH($A$3&amp;$D175,'[1]2024'!$B:$B,0),MATCH(R$4,'[1]2024'!$2:$2,0)),0)+IFERROR(INDEX('[1]2024'!$A:$Q,MATCH($B$3&amp;$D175,'[1]2024'!$B:$B,0),MATCH(R$4,'[1]2024'!$2:$2,0)),0)++IFERROR(INDEX('[1]2024'!$A:$Q,MATCH($C$3&amp;$D175,'[1]2024'!$B:$B,0),MATCH(R$4,'[1]2024'!$2:$2,0)),0)++IFERROR(INDEX('[1]2024'!$A:$Q,MATCH($D$3&amp;$D175,'[1]2024'!$B:$B,0),MATCH(R$4,'[1]2024'!$2:$2,0)),0)</f>
        <v>0</v>
      </c>
      <c r="S175" s="264">
        <f>IFERROR(INDEX('[1]2024'!$A:$Q,MATCH($A$3&amp;$D175,'[1]2024'!$B:$B,0),MATCH(S$4,'[1]2024'!$2:$2,0)),0)+IFERROR(INDEX('[1]2024'!$A:$Q,MATCH($B$3&amp;$D175,'[1]2024'!$B:$B,0),MATCH(S$4,'[1]2024'!$2:$2,0)),0)++IFERROR(INDEX('[1]2024'!$A:$Q,MATCH($C$3&amp;$D175,'[1]2024'!$B:$B,0),MATCH(S$4,'[1]2024'!$2:$2,0)),0)++IFERROR(INDEX('[1]2024'!$A:$Q,MATCH($D$3&amp;$D175,'[1]2024'!$B:$B,0),MATCH(S$4,'[1]2024'!$2:$2,0)),0)</f>
        <v>0</v>
      </c>
      <c r="T175" s="75">
        <v>0</v>
      </c>
      <c r="U175" s="245">
        <f>SUM(V175:AG175)</f>
        <v>0</v>
      </c>
      <c r="V175" s="246">
        <v>0</v>
      </c>
      <c r="W175" s="247">
        <v>0</v>
      </c>
      <c r="X175" s="247">
        <v>0</v>
      </c>
      <c r="Y175" s="247">
        <v>0</v>
      </c>
      <c r="Z175" s="247">
        <v>0</v>
      </c>
      <c r="AA175" s="247">
        <v>0</v>
      </c>
      <c r="AB175" s="247">
        <v>0</v>
      </c>
      <c r="AC175" s="247">
        <v>0</v>
      </c>
      <c r="AD175" s="247">
        <v>0</v>
      </c>
      <c r="AE175" s="247">
        <v>0</v>
      </c>
      <c r="AF175" s="247">
        <v>0</v>
      </c>
      <c r="AG175" s="248">
        <v>0</v>
      </c>
      <c r="AH175" s="245">
        <f>SUM(AI175:AT175)</f>
        <v>0</v>
      </c>
      <c r="AI175" s="245"/>
      <c r="AJ175" s="245"/>
      <c r="AK175" s="245"/>
      <c r="AL175" s="245"/>
      <c r="AM175" s="245"/>
      <c r="AN175" s="245"/>
      <c r="AO175" s="245"/>
      <c r="AP175" s="245"/>
      <c r="AQ175" s="245"/>
      <c r="AR175" s="245"/>
      <c r="AS175" s="245"/>
      <c r="AT175" s="245"/>
      <c r="AU175" s="245">
        <f t="shared" si="142"/>
        <v>0</v>
      </c>
      <c r="AV175" s="245">
        <f t="shared" si="165"/>
        <v>0</v>
      </c>
      <c r="AW175" s="245">
        <f t="shared" si="166"/>
        <v>0</v>
      </c>
      <c r="AX175" s="245">
        <f t="shared" si="167"/>
        <v>0</v>
      </c>
      <c r="AY175" s="245">
        <f>IF($BC175="O",1.05*$AH175,$AH175)</f>
        <v>0</v>
      </c>
      <c r="AZ175" s="245">
        <f>IF($BC175="O",1.05*$AY175,$AY175)</f>
        <v>0</v>
      </c>
      <c r="BA175" s="245">
        <f>IF($BC175="O",1.05*$AZ175,$AZ175)</f>
        <v>0</v>
      </c>
      <c r="BB175" s="250"/>
      <c r="BC175" s="251" t="s">
        <v>24</v>
      </c>
      <c r="BD175" s="261"/>
      <c r="BE175" s="246">
        <v>0</v>
      </c>
      <c r="BF175" s="246">
        <v>0</v>
      </c>
      <c r="BG175" s="246">
        <v>0</v>
      </c>
      <c r="BH175" s="265">
        <f t="shared" si="168"/>
        <v>0</v>
      </c>
    </row>
    <row r="176" spans="1:60" outlineLevel="1" x14ac:dyDescent="0.3">
      <c r="A176" s="115" t="s">
        <v>336</v>
      </c>
      <c r="B176" s="299" t="s">
        <v>337</v>
      </c>
      <c r="C176" s="299" t="s">
        <v>31</v>
      </c>
      <c r="D176" s="300">
        <v>5123130</v>
      </c>
      <c r="E176" s="300" t="s">
        <v>338</v>
      </c>
      <c r="F176" s="301">
        <v>0</v>
      </c>
      <c r="G176" s="302">
        <f>SUM(H176:S176)</f>
        <v>0</v>
      </c>
      <c r="H176" s="264">
        <f>IFERROR(INDEX('[1]2024'!$A:$Q,MATCH($A$3&amp;$D176,'[1]2024'!$B:$B,0),MATCH(H$4,'[1]2024'!$2:$2,0)),0)+IFERROR(INDEX('[1]2024'!$A:$Q,MATCH($B$3&amp;$D176,'[1]2024'!$B:$B,0),MATCH(H$4,'[1]2024'!$2:$2,0)),0)++IFERROR(INDEX('[1]2024'!$A:$Q,MATCH($C$3&amp;$D176,'[1]2024'!$B:$B,0),MATCH(H$4,'[1]2024'!$2:$2,0)),0)++IFERROR(INDEX('[1]2024'!$A:$Q,MATCH($D$3&amp;$D176,'[1]2024'!$B:$B,0),MATCH(H$4,'[1]2024'!$2:$2,0)),0)</f>
        <v>0</v>
      </c>
      <c r="I176" s="264">
        <f>IFERROR(INDEX('[1]2024'!$A:$Q,MATCH($A$3&amp;$D176,'[1]2024'!$B:$B,0),MATCH(I$4,'[1]2024'!$2:$2,0)),0)+IFERROR(INDEX('[1]2024'!$A:$Q,MATCH($B$3&amp;$D176,'[1]2024'!$B:$B,0),MATCH(I$4,'[1]2024'!$2:$2,0)),0)++IFERROR(INDEX('[1]2024'!$A:$Q,MATCH($C$3&amp;$D176,'[1]2024'!$B:$B,0),MATCH(I$4,'[1]2024'!$2:$2,0)),0)++IFERROR(INDEX('[1]2024'!$A:$Q,MATCH($D$3&amp;$D176,'[1]2024'!$B:$B,0),MATCH(I$4,'[1]2024'!$2:$2,0)),0)</f>
        <v>0</v>
      </c>
      <c r="J176" s="264">
        <f>IFERROR(INDEX('[1]2024'!$A:$Q,MATCH($A$3&amp;$D176,'[1]2024'!$B:$B,0),MATCH(J$4,'[1]2024'!$2:$2,0)),0)+IFERROR(INDEX('[1]2024'!$A:$Q,MATCH($B$3&amp;$D176,'[1]2024'!$B:$B,0),MATCH(J$4,'[1]2024'!$2:$2,0)),0)++IFERROR(INDEX('[1]2024'!$A:$Q,MATCH($C$3&amp;$D176,'[1]2024'!$B:$B,0),MATCH(J$4,'[1]2024'!$2:$2,0)),0)++IFERROR(INDEX('[1]2024'!$A:$Q,MATCH($D$3&amp;$D176,'[1]2024'!$B:$B,0),MATCH(J$4,'[1]2024'!$2:$2,0)),0)</f>
        <v>0</v>
      </c>
      <c r="K176" s="264">
        <f>IFERROR(INDEX('[1]2024'!$A:$Q,MATCH($A$3&amp;$D176,'[1]2024'!$B:$B,0),MATCH(K$4,'[1]2024'!$2:$2,0)),0)+IFERROR(INDEX('[1]2024'!$A:$Q,MATCH($B$3&amp;$D176,'[1]2024'!$B:$B,0),MATCH(K$4,'[1]2024'!$2:$2,0)),0)++IFERROR(INDEX('[1]2024'!$A:$Q,MATCH($C$3&amp;$D176,'[1]2024'!$B:$B,0),MATCH(K$4,'[1]2024'!$2:$2,0)),0)++IFERROR(INDEX('[1]2024'!$A:$Q,MATCH($D$3&amp;$D176,'[1]2024'!$B:$B,0),MATCH(K$4,'[1]2024'!$2:$2,0)),0)</f>
        <v>0</v>
      </c>
      <c r="L176" s="264">
        <f>IFERROR(INDEX('[1]2024'!$A:$Q,MATCH($A$3&amp;$D176,'[1]2024'!$B:$B,0),MATCH(L$4,'[1]2024'!$2:$2,0)),0)+IFERROR(INDEX('[1]2024'!$A:$Q,MATCH($B$3&amp;$D176,'[1]2024'!$B:$B,0),MATCH(L$4,'[1]2024'!$2:$2,0)),0)++IFERROR(INDEX('[1]2024'!$A:$Q,MATCH($C$3&amp;$D176,'[1]2024'!$B:$B,0),MATCH(L$4,'[1]2024'!$2:$2,0)),0)++IFERROR(INDEX('[1]2024'!$A:$Q,MATCH($D$3&amp;$D176,'[1]2024'!$B:$B,0),MATCH(L$4,'[1]2024'!$2:$2,0)),0)</f>
        <v>0</v>
      </c>
      <c r="M176" s="264">
        <f>IFERROR(INDEX('[1]2024'!$A:$Q,MATCH($A$3&amp;$D176,'[1]2024'!$B:$B,0),MATCH(M$4,'[1]2024'!$2:$2,0)),0)+IFERROR(INDEX('[1]2024'!$A:$Q,MATCH($B$3&amp;$D176,'[1]2024'!$B:$B,0),MATCH(M$4,'[1]2024'!$2:$2,0)),0)++IFERROR(INDEX('[1]2024'!$A:$Q,MATCH($C$3&amp;$D176,'[1]2024'!$B:$B,0),MATCH(M$4,'[1]2024'!$2:$2,0)),0)++IFERROR(INDEX('[1]2024'!$A:$Q,MATCH($D$3&amp;$D176,'[1]2024'!$B:$B,0),MATCH(M$4,'[1]2024'!$2:$2,0)),0)</f>
        <v>0</v>
      </c>
      <c r="N176" s="264">
        <f>IFERROR(INDEX('[1]2024'!$A:$Q,MATCH($A$3&amp;$D176,'[1]2024'!$B:$B,0),MATCH(N$4,'[1]2024'!$2:$2,0)),0)+IFERROR(INDEX('[1]2024'!$A:$Q,MATCH($B$3&amp;$D176,'[1]2024'!$B:$B,0),MATCH(N$4,'[1]2024'!$2:$2,0)),0)++IFERROR(INDEX('[1]2024'!$A:$Q,MATCH($C$3&amp;$D176,'[1]2024'!$B:$B,0),MATCH(N$4,'[1]2024'!$2:$2,0)),0)++IFERROR(INDEX('[1]2024'!$A:$Q,MATCH($D$3&amp;$D176,'[1]2024'!$B:$B,0),MATCH(N$4,'[1]2024'!$2:$2,0)),0)</f>
        <v>0</v>
      </c>
      <c r="O176" s="264">
        <f>IFERROR(INDEX('[1]2024'!$A:$Q,MATCH($A$3&amp;$D176,'[1]2024'!$B:$B,0),MATCH(O$4,'[1]2024'!$2:$2,0)),0)+IFERROR(INDEX('[1]2024'!$A:$Q,MATCH($B$3&amp;$D176,'[1]2024'!$B:$B,0),MATCH(O$4,'[1]2024'!$2:$2,0)),0)++IFERROR(INDEX('[1]2024'!$A:$Q,MATCH($C$3&amp;$D176,'[1]2024'!$B:$B,0),MATCH(O$4,'[1]2024'!$2:$2,0)),0)++IFERROR(INDEX('[1]2024'!$A:$Q,MATCH($D$3&amp;$D176,'[1]2024'!$B:$B,0),MATCH(O$4,'[1]2024'!$2:$2,0)),0)</f>
        <v>0</v>
      </c>
      <c r="P176" s="264">
        <f>IFERROR(INDEX('[1]2024'!$A:$Q,MATCH($A$3&amp;$D176,'[1]2024'!$B:$B,0),MATCH(P$4,'[1]2024'!$2:$2,0)),0)+IFERROR(INDEX('[1]2024'!$A:$Q,MATCH($B$3&amp;$D176,'[1]2024'!$B:$B,0),MATCH(P$4,'[1]2024'!$2:$2,0)),0)++IFERROR(INDEX('[1]2024'!$A:$Q,MATCH($C$3&amp;$D176,'[1]2024'!$B:$B,0),MATCH(P$4,'[1]2024'!$2:$2,0)),0)++IFERROR(INDEX('[1]2024'!$A:$Q,MATCH($D$3&amp;$D176,'[1]2024'!$B:$B,0),MATCH(P$4,'[1]2024'!$2:$2,0)),0)</f>
        <v>0</v>
      </c>
      <c r="Q176" s="264">
        <f>IFERROR(INDEX('[1]2024'!$A:$Q,MATCH($A$3&amp;$D176,'[1]2024'!$B:$B,0),MATCH(Q$4,'[1]2024'!$2:$2,0)),0)+IFERROR(INDEX('[1]2024'!$A:$Q,MATCH($B$3&amp;$D176,'[1]2024'!$B:$B,0),MATCH(Q$4,'[1]2024'!$2:$2,0)),0)++IFERROR(INDEX('[1]2024'!$A:$Q,MATCH($C$3&amp;$D176,'[1]2024'!$B:$B,0),MATCH(Q$4,'[1]2024'!$2:$2,0)),0)++IFERROR(INDEX('[1]2024'!$A:$Q,MATCH($D$3&amp;$D176,'[1]2024'!$B:$B,0),MATCH(Q$4,'[1]2024'!$2:$2,0)),0)</f>
        <v>0</v>
      </c>
      <c r="R176" s="264">
        <f>IFERROR(INDEX('[1]2024'!$A:$Q,MATCH($A$3&amp;$D176,'[1]2024'!$B:$B,0),MATCH(R$4,'[1]2024'!$2:$2,0)),0)+IFERROR(INDEX('[1]2024'!$A:$Q,MATCH($B$3&amp;$D176,'[1]2024'!$B:$B,0),MATCH(R$4,'[1]2024'!$2:$2,0)),0)++IFERROR(INDEX('[1]2024'!$A:$Q,MATCH($C$3&amp;$D176,'[1]2024'!$B:$B,0),MATCH(R$4,'[1]2024'!$2:$2,0)),0)++IFERROR(INDEX('[1]2024'!$A:$Q,MATCH($D$3&amp;$D176,'[1]2024'!$B:$B,0),MATCH(R$4,'[1]2024'!$2:$2,0)),0)</f>
        <v>0</v>
      </c>
      <c r="S176" s="264">
        <f>IFERROR(INDEX('[1]2024'!$A:$Q,MATCH($A$3&amp;$D176,'[1]2024'!$B:$B,0),MATCH(S$4,'[1]2024'!$2:$2,0)),0)+IFERROR(INDEX('[1]2024'!$A:$Q,MATCH($B$3&amp;$D176,'[1]2024'!$B:$B,0),MATCH(S$4,'[1]2024'!$2:$2,0)),0)++IFERROR(INDEX('[1]2024'!$A:$Q,MATCH($C$3&amp;$D176,'[1]2024'!$B:$B,0),MATCH(S$4,'[1]2024'!$2:$2,0)),0)++IFERROR(INDEX('[1]2024'!$A:$Q,MATCH($D$3&amp;$D176,'[1]2024'!$B:$B,0),MATCH(S$4,'[1]2024'!$2:$2,0)),0)</f>
        <v>0</v>
      </c>
      <c r="T176" s="120">
        <v>0</v>
      </c>
      <c r="U176" s="302">
        <f>SUM(V176:AG176)</f>
        <v>0</v>
      </c>
      <c r="V176" s="303">
        <v>0</v>
      </c>
      <c r="W176" s="304">
        <v>0</v>
      </c>
      <c r="X176" s="304">
        <v>0</v>
      </c>
      <c r="Y176" s="304">
        <v>0</v>
      </c>
      <c r="Z176" s="304">
        <v>0</v>
      </c>
      <c r="AA176" s="304">
        <v>0</v>
      </c>
      <c r="AB176" s="304">
        <v>0</v>
      </c>
      <c r="AC176" s="304">
        <v>0</v>
      </c>
      <c r="AD176" s="304">
        <v>0</v>
      </c>
      <c r="AE176" s="304">
        <v>0</v>
      </c>
      <c r="AF176" s="304">
        <v>0</v>
      </c>
      <c r="AG176" s="305">
        <v>0</v>
      </c>
      <c r="AH176" s="302">
        <f>SUM(AI176:AT176)</f>
        <v>0</v>
      </c>
      <c r="AI176" s="302"/>
      <c r="AJ176" s="302"/>
      <c r="AK176" s="302"/>
      <c r="AL176" s="302"/>
      <c r="AM176" s="302"/>
      <c r="AN176" s="302"/>
      <c r="AO176" s="302"/>
      <c r="AP176" s="302"/>
      <c r="AQ176" s="302"/>
      <c r="AR176" s="302"/>
      <c r="AS176" s="302"/>
      <c r="AT176" s="302"/>
      <c r="AU176" s="302">
        <f t="shared" si="142"/>
        <v>0</v>
      </c>
      <c r="AV176" s="302">
        <f t="shared" si="165"/>
        <v>0</v>
      </c>
      <c r="AW176" s="302">
        <f t="shared" si="166"/>
        <v>0</v>
      </c>
      <c r="AX176" s="302">
        <f t="shared" si="167"/>
        <v>0</v>
      </c>
      <c r="AY176" s="302">
        <f>IF($BC176="O",1.05*$AH176,$AH176)</f>
        <v>0</v>
      </c>
      <c r="AZ176" s="302">
        <f>IF($BC176="O",1.05*$AY176,$AY176)</f>
        <v>0</v>
      </c>
      <c r="BA176" s="302">
        <f>IF($BC176="O",1.05*$AZ176,$AZ176)</f>
        <v>0</v>
      </c>
      <c r="BB176" s="306"/>
      <c r="BC176" s="307" t="s">
        <v>24</v>
      </c>
      <c r="BD176" s="308"/>
      <c r="BE176" s="303">
        <v>0</v>
      </c>
      <c r="BF176" s="303">
        <v>0</v>
      </c>
      <c r="BG176" s="303">
        <v>0</v>
      </c>
      <c r="BH176" s="309">
        <f t="shared" si="168"/>
        <v>0</v>
      </c>
    </row>
  </sheetData>
  <phoneticPr fontId="3" type="noConversion"/>
  <conditionalFormatting sqref="U101:U173 U26:U99">
    <cfRule type="expression" dxfId="11" priority="4">
      <formula>#REF!&lt;U26</formula>
    </cfRule>
  </conditionalFormatting>
  <conditionalFormatting sqref="G10:G99 G101:G173">
    <cfRule type="expression" dxfId="10" priority="3">
      <formula>#REF!&lt;G10</formula>
    </cfRule>
  </conditionalFormatting>
  <conditionalFormatting sqref="T9:T25 T101:T173 T27:T99">
    <cfRule type="expression" dxfId="9" priority="2">
      <formula>#REF!&lt;T9</formula>
    </cfRule>
  </conditionalFormatting>
  <conditionalFormatting sqref="U22">
    <cfRule type="expression" dxfId="8" priority="1">
      <formula>#REF!&lt;U22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QC,QA제외</vt:lpstr>
      <vt:lpstr>전체</vt:lpstr>
      <vt:lpstr>송도공장장</vt:lpstr>
      <vt:lpstr>제조팀</vt:lpstr>
      <vt:lpstr>송도밸리데이션팀</vt:lpstr>
      <vt:lpstr>송도생산지원팀</vt:lpstr>
      <vt:lpstr>송도설비관리팀</vt:lpstr>
      <vt:lpstr>품질관리6팀</vt:lpstr>
      <vt:lpstr>품질보증3팀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2025-10-16T13:05:35Z</dcterms:created>
  <dcterms:modified xsi:type="dcterms:W3CDTF">2025-11-11T05:28:36Z</dcterms:modified>
</cp:coreProperties>
</file>